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jandronaranjo/OneDrive - Universidad de San Buenaventura Medellín/03. Investigación/08 Inv. Adaptabilidad/06 Python_adaptab/01 Datos/"/>
    </mc:Choice>
  </mc:AlternateContent>
  <xr:revisionPtr revIDLastSave="0" documentId="13_ncr:1_{87209A26-82CB-3244-87EA-910B1FB8DE27}" xr6:coauthVersionLast="45" xr6:coauthVersionMax="45" xr10:uidLastSave="{00000000-0000-0000-0000-000000000000}"/>
  <bookViews>
    <workbookView xWindow="10680" yWindow="0" windowWidth="14920" windowHeight="15540" firstSheet="2" activeTab="3" xr2:uid="{2A47B506-F80F-4DD1-B9B1-55242A607F06}"/>
  </bookViews>
  <sheets>
    <sheet name="Original" sheetId="1" r:id="rId1"/>
    <sheet name="02.Complementos" sheetId="3" r:id="rId2"/>
    <sheet name="GráficosDistribucVotos" sheetId="6" r:id="rId3"/>
    <sheet name="GráficosFrecuencia" sheetId="7" r:id="rId4"/>
    <sheet name="SoloValores" sheetId="4" r:id="rId5"/>
    <sheet name="Convenciones" sheetId="2" r:id="rId6"/>
  </sheets>
  <definedNames>
    <definedName name="_xlnm._FilterDatabase" localSheetId="1" hidden="1">'02.Complementos'!$A$1:$CJ$1631</definedName>
    <definedName name="_xlnm._FilterDatabase" localSheetId="0" hidden="1">Original!$A$1:$CF$1</definedName>
    <definedName name="_xlnm._FilterDatabase" localSheetId="4" hidden="1">SoloValores!$A$1:$AL$1631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F36" i="3" l="1"/>
  <c r="DF35" i="3"/>
  <c r="DF34" i="3"/>
  <c r="DF33" i="3"/>
  <c r="DF32" i="3"/>
  <c r="DF31" i="3"/>
  <c r="DF30" i="3"/>
  <c r="DF3" i="3"/>
  <c r="DF4" i="3"/>
  <c r="DF5" i="3"/>
  <c r="DF6" i="3"/>
  <c r="DF7" i="3"/>
  <c r="DF8" i="3"/>
  <c r="DF9" i="3"/>
  <c r="DF10" i="3"/>
  <c r="DF11" i="3"/>
  <c r="DF12" i="3"/>
  <c r="DF13" i="3"/>
  <c r="DF14" i="3"/>
  <c r="DF15" i="3"/>
  <c r="DF16" i="3"/>
  <c r="DF17" i="3"/>
  <c r="DF18" i="3"/>
  <c r="DF19" i="3"/>
  <c r="DF20" i="3"/>
  <c r="DF21" i="3"/>
  <c r="DF22" i="3"/>
  <c r="DF23" i="3"/>
  <c r="DF24" i="3"/>
  <c r="DF25" i="3"/>
  <c r="DF26" i="3"/>
  <c r="DF27" i="3"/>
  <c r="DF28" i="3"/>
  <c r="DF29" i="3"/>
  <c r="DF2" i="3"/>
  <c r="CU51" i="3" l="1"/>
  <c r="CU52" i="3" s="1"/>
  <c r="CV52" i="3" s="1"/>
  <c r="CW52" i="3" s="1"/>
  <c r="CV50" i="3"/>
  <c r="CW50" i="3" s="1"/>
  <c r="CU39" i="3"/>
  <c r="CU40" i="3" s="1"/>
  <c r="CV38" i="3"/>
  <c r="CW38" i="3" s="1"/>
  <c r="CU27" i="3"/>
  <c r="CV27" i="3" s="1"/>
  <c r="CW27" i="3" s="1"/>
  <c r="CV26" i="3"/>
  <c r="CW26" i="3" s="1"/>
  <c r="CU15" i="3"/>
  <c r="CV15" i="3" s="1"/>
  <c r="CW15" i="3" s="1"/>
  <c r="CV14" i="3"/>
  <c r="CW14" i="3" s="1"/>
  <c r="CU3" i="3"/>
  <c r="CU4" i="3" s="1"/>
  <c r="CV2" i="3"/>
  <c r="CW2" i="3" s="1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301" i="3"/>
  <c r="AZ302" i="3"/>
  <c r="AZ303" i="3"/>
  <c r="AZ304" i="3"/>
  <c r="AZ305" i="3"/>
  <c r="AZ306" i="3"/>
  <c r="AZ307" i="3"/>
  <c r="AZ308" i="3"/>
  <c r="AZ309" i="3"/>
  <c r="AZ310" i="3"/>
  <c r="AZ311" i="3"/>
  <c r="AZ312" i="3"/>
  <c r="AZ313" i="3"/>
  <c r="AZ314" i="3"/>
  <c r="AZ315" i="3"/>
  <c r="AZ316" i="3"/>
  <c r="AZ317" i="3"/>
  <c r="AZ318" i="3"/>
  <c r="AZ319" i="3"/>
  <c r="AZ320" i="3"/>
  <c r="AZ321" i="3"/>
  <c r="AZ322" i="3"/>
  <c r="AZ323" i="3"/>
  <c r="AZ324" i="3"/>
  <c r="AZ325" i="3"/>
  <c r="AZ326" i="3"/>
  <c r="AZ327" i="3"/>
  <c r="AZ328" i="3"/>
  <c r="AZ329" i="3"/>
  <c r="AZ330" i="3"/>
  <c r="AZ331" i="3"/>
  <c r="AZ332" i="3"/>
  <c r="AZ333" i="3"/>
  <c r="AZ334" i="3"/>
  <c r="AZ335" i="3"/>
  <c r="AZ336" i="3"/>
  <c r="AZ337" i="3"/>
  <c r="AZ338" i="3"/>
  <c r="AZ339" i="3"/>
  <c r="AZ340" i="3"/>
  <c r="AZ341" i="3"/>
  <c r="AZ342" i="3"/>
  <c r="AZ343" i="3"/>
  <c r="AZ344" i="3"/>
  <c r="AZ345" i="3"/>
  <c r="AZ346" i="3"/>
  <c r="AZ347" i="3"/>
  <c r="AZ348" i="3"/>
  <c r="AZ349" i="3"/>
  <c r="AZ350" i="3"/>
  <c r="AZ351" i="3"/>
  <c r="AZ352" i="3"/>
  <c r="AZ353" i="3"/>
  <c r="AZ354" i="3"/>
  <c r="AZ355" i="3"/>
  <c r="AZ356" i="3"/>
  <c r="AZ357" i="3"/>
  <c r="AZ358" i="3"/>
  <c r="AZ359" i="3"/>
  <c r="AZ360" i="3"/>
  <c r="AZ361" i="3"/>
  <c r="AZ362" i="3"/>
  <c r="AZ363" i="3"/>
  <c r="AZ364" i="3"/>
  <c r="AZ365" i="3"/>
  <c r="AZ366" i="3"/>
  <c r="AZ367" i="3"/>
  <c r="AZ368" i="3"/>
  <c r="AZ369" i="3"/>
  <c r="AZ370" i="3"/>
  <c r="AZ371" i="3"/>
  <c r="AZ372" i="3"/>
  <c r="AZ373" i="3"/>
  <c r="AZ374" i="3"/>
  <c r="AZ375" i="3"/>
  <c r="AZ376" i="3"/>
  <c r="AZ377" i="3"/>
  <c r="AZ378" i="3"/>
  <c r="AZ379" i="3"/>
  <c r="AZ380" i="3"/>
  <c r="AZ381" i="3"/>
  <c r="AZ382" i="3"/>
  <c r="AZ383" i="3"/>
  <c r="AZ384" i="3"/>
  <c r="AZ385" i="3"/>
  <c r="AZ386" i="3"/>
  <c r="AZ387" i="3"/>
  <c r="AZ388" i="3"/>
  <c r="AZ389" i="3"/>
  <c r="AZ390" i="3"/>
  <c r="AZ391" i="3"/>
  <c r="AZ392" i="3"/>
  <c r="AZ393" i="3"/>
  <c r="AZ394" i="3"/>
  <c r="AZ395" i="3"/>
  <c r="AZ396" i="3"/>
  <c r="AZ397" i="3"/>
  <c r="AZ398" i="3"/>
  <c r="AZ399" i="3"/>
  <c r="AZ400" i="3"/>
  <c r="AZ401" i="3"/>
  <c r="AZ402" i="3"/>
  <c r="AZ403" i="3"/>
  <c r="AZ404" i="3"/>
  <c r="AZ405" i="3"/>
  <c r="AZ406" i="3"/>
  <c r="AZ407" i="3"/>
  <c r="AZ408" i="3"/>
  <c r="AZ409" i="3"/>
  <c r="AZ410" i="3"/>
  <c r="AZ411" i="3"/>
  <c r="AZ412" i="3"/>
  <c r="AZ413" i="3"/>
  <c r="AZ414" i="3"/>
  <c r="AZ415" i="3"/>
  <c r="AZ416" i="3"/>
  <c r="AZ417" i="3"/>
  <c r="AZ418" i="3"/>
  <c r="AZ419" i="3"/>
  <c r="AZ420" i="3"/>
  <c r="AZ421" i="3"/>
  <c r="AZ422" i="3"/>
  <c r="AZ423" i="3"/>
  <c r="AZ424" i="3"/>
  <c r="AZ425" i="3"/>
  <c r="AZ426" i="3"/>
  <c r="AZ427" i="3"/>
  <c r="AZ428" i="3"/>
  <c r="AZ429" i="3"/>
  <c r="AZ430" i="3"/>
  <c r="AZ431" i="3"/>
  <c r="AZ432" i="3"/>
  <c r="AZ433" i="3"/>
  <c r="AZ434" i="3"/>
  <c r="AZ435" i="3"/>
  <c r="AZ436" i="3"/>
  <c r="AZ437" i="3"/>
  <c r="AZ438" i="3"/>
  <c r="AZ439" i="3"/>
  <c r="AZ440" i="3"/>
  <c r="AZ441" i="3"/>
  <c r="AZ442" i="3"/>
  <c r="AZ443" i="3"/>
  <c r="AZ444" i="3"/>
  <c r="AZ445" i="3"/>
  <c r="AZ446" i="3"/>
  <c r="AZ447" i="3"/>
  <c r="AZ448" i="3"/>
  <c r="AZ449" i="3"/>
  <c r="AZ450" i="3"/>
  <c r="AZ451" i="3"/>
  <c r="AZ452" i="3"/>
  <c r="AZ453" i="3"/>
  <c r="AZ454" i="3"/>
  <c r="AZ455" i="3"/>
  <c r="AZ456" i="3"/>
  <c r="AZ457" i="3"/>
  <c r="AZ458" i="3"/>
  <c r="AZ459" i="3"/>
  <c r="AZ460" i="3"/>
  <c r="AZ461" i="3"/>
  <c r="AZ462" i="3"/>
  <c r="AZ463" i="3"/>
  <c r="AZ464" i="3"/>
  <c r="AZ465" i="3"/>
  <c r="AZ466" i="3"/>
  <c r="AZ467" i="3"/>
  <c r="AZ468" i="3"/>
  <c r="AZ469" i="3"/>
  <c r="AZ470" i="3"/>
  <c r="AZ471" i="3"/>
  <c r="AZ472" i="3"/>
  <c r="AZ473" i="3"/>
  <c r="AZ474" i="3"/>
  <c r="AZ475" i="3"/>
  <c r="AZ476" i="3"/>
  <c r="AZ477" i="3"/>
  <c r="AZ478" i="3"/>
  <c r="AZ479" i="3"/>
  <c r="AZ480" i="3"/>
  <c r="AZ481" i="3"/>
  <c r="AZ482" i="3"/>
  <c r="AZ483" i="3"/>
  <c r="AZ484" i="3"/>
  <c r="AZ485" i="3"/>
  <c r="AZ486" i="3"/>
  <c r="AZ487" i="3"/>
  <c r="AZ488" i="3"/>
  <c r="AZ489" i="3"/>
  <c r="AZ490" i="3"/>
  <c r="AZ491" i="3"/>
  <c r="AZ492" i="3"/>
  <c r="AZ493" i="3"/>
  <c r="AZ494" i="3"/>
  <c r="AZ495" i="3"/>
  <c r="AZ496" i="3"/>
  <c r="AZ497" i="3"/>
  <c r="AZ498" i="3"/>
  <c r="AZ499" i="3"/>
  <c r="AZ500" i="3"/>
  <c r="AZ501" i="3"/>
  <c r="AZ502" i="3"/>
  <c r="AZ503" i="3"/>
  <c r="AZ504" i="3"/>
  <c r="AZ505" i="3"/>
  <c r="AZ506" i="3"/>
  <c r="AZ507" i="3"/>
  <c r="AZ508" i="3"/>
  <c r="AZ509" i="3"/>
  <c r="AZ510" i="3"/>
  <c r="AZ511" i="3"/>
  <c r="AZ512" i="3"/>
  <c r="AZ513" i="3"/>
  <c r="AZ514" i="3"/>
  <c r="AZ515" i="3"/>
  <c r="AZ516" i="3"/>
  <c r="AZ517" i="3"/>
  <c r="AZ518" i="3"/>
  <c r="AZ519" i="3"/>
  <c r="AZ520" i="3"/>
  <c r="AZ521" i="3"/>
  <c r="AZ522" i="3"/>
  <c r="AZ523" i="3"/>
  <c r="AZ524" i="3"/>
  <c r="AZ525" i="3"/>
  <c r="AZ526" i="3"/>
  <c r="AZ527" i="3"/>
  <c r="AZ528" i="3"/>
  <c r="AZ529" i="3"/>
  <c r="AZ530" i="3"/>
  <c r="AZ531" i="3"/>
  <c r="AZ532" i="3"/>
  <c r="AZ533" i="3"/>
  <c r="AZ534" i="3"/>
  <c r="AZ535" i="3"/>
  <c r="AZ536" i="3"/>
  <c r="AZ537" i="3"/>
  <c r="AZ538" i="3"/>
  <c r="AZ539" i="3"/>
  <c r="AZ540" i="3"/>
  <c r="AZ541" i="3"/>
  <c r="AZ542" i="3"/>
  <c r="AZ543" i="3"/>
  <c r="AZ544" i="3"/>
  <c r="AZ545" i="3"/>
  <c r="AZ546" i="3"/>
  <c r="AZ547" i="3"/>
  <c r="AZ548" i="3"/>
  <c r="AZ549" i="3"/>
  <c r="AZ550" i="3"/>
  <c r="AZ551" i="3"/>
  <c r="AZ552" i="3"/>
  <c r="AZ553" i="3"/>
  <c r="AZ554" i="3"/>
  <c r="AZ555" i="3"/>
  <c r="AZ556" i="3"/>
  <c r="AZ557" i="3"/>
  <c r="AZ558" i="3"/>
  <c r="AZ559" i="3"/>
  <c r="AZ560" i="3"/>
  <c r="AZ561" i="3"/>
  <c r="AZ562" i="3"/>
  <c r="AZ563" i="3"/>
  <c r="AZ564" i="3"/>
  <c r="AZ565" i="3"/>
  <c r="AZ566" i="3"/>
  <c r="AZ567" i="3"/>
  <c r="AZ568" i="3"/>
  <c r="AZ569" i="3"/>
  <c r="AZ570" i="3"/>
  <c r="AZ571" i="3"/>
  <c r="AZ572" i="3"/>
  <c r="AZ573" i="3"/>
  <c r="AZ574" i="3"/>
  <c r="AZ575" i="3"/>
  <c r="AZ576" i="3"/>
  <c r="AZ577" i="3"/>
  <c r="AZ578" i="3"/>
  <c r="AZ579" i="3"/>
  <c r="AZ580" i="3"/>
  <c r="AZ581" i="3"/>
  <c r="AZ582" i="3"/>
  <c r="AZ583" i="3"/>
  <c r="AZ584" i="3"/>
  <c r="AZ585" i="3"/>
  <c r="AZ586" i="3"/>
  <c r="AZ587" i="3"/>
  <c r="AZ588" i="3"/>
  <c r="AZ589" i="3"/>
  <c r="AZ590" i="3"/>
  <c r="AZ591" i="3"/>
  <c r="AZ592" i="3"/>
  <c r="AZ593" i="3"/>
  <c r="AZ594" i="3"/>
  <c r="AZ595" i="3"/>
  <c r="AZ596" i="3"/>
  <c r="AZ597" i="3"/>
  <c r="AZ598" i="3"/>
  <c r="AZ599" i="3"/>
  <c r="AZ600" i="3"/>
  <c r="AZ601" i="3"/>
  <c r="AZ602" i="3"/>
  <c r="AZ603" i="3"/>
  <c r="AZ604" i="3"/>
  <c r="AZ605" i="3"/>
  <c r="AZ606" i="3"/>
  <c r="AZ607" i="3"/>
  <c r="AZ608" i="3"/>
  <c r="AZ609" i="3"/>
  <c r="AZ610" i="3"/>
  <c r="AZ611" i="3"/>
  <c r="AZ612" i="3"/>
  <c r="AZ613" i="3"/>
  <c r="AZ614" i="3"/>
  <c r="AZ615" i="3"/>
  <c r="AZ616" i="3"/>
  <c r="AZ617" i="3"/>
  <c r="AZ618" i="3"/>
  <c r="AZ619" i="3"/>
  <c r="AZ620" i="3"/>
  <c r="AZ621" i="3"/>
  <c r="AZ622" i="3"/>
  <c r="AZ623" i="3"/>
  <c r="AZ624" i="3"/>
  <c r="AZ625" i="3"/>
  <c r="AZ626" i="3"/>
  <c r="AZ627" i="3"/>
  <c r="AZ628" i="3"/>
  <c r="AZ629" i="3"/>
  <c r="AZ630" i="3"/>
  <c r="AZ631" i="3"/>
  <c r="AZ632" i="3"/>
  <c r="AZ633" i="3"/>
  <c r="AZ634" i="3"/>
  <c r="AZ635" i="3"/>
  <c r="AZ636" i="3"/>
  <c r="AZ637" i="3"/>
  <c r="AZ638" i="3"/>
  <c r="AZ639" i="3"/>
  <c r="AZ640" i="3"/>
  <c r="AZ641" i="3"/>
  <c r="AZ642" i="3"/>
  <c r="AZ643" i="3"/>
  <c r="AZ644" i="3"/>
  <c r="AZ645" i="3"/>
  <c r="AZ646" i="3"/>
  <c r="AZ647" i="3"/>
  <c r="AZ648" i="3"/>
  <c r="AZ649" i="3"/>
  <c r="AZ650" i="3"/>
  <c r="AZ651" i="3"/>
  <c r="AZ652" i="3"/>
  <c r="AZ653" i="3"/>
  <c r="AZ654" i="3"/>
  <c r="AZ655" i="3"/>
  <c r="AZ656" i="3"/>
  <c r="AZ657" i="3"/>
  <c r="AZ658" i="3"/>
  <c r="AZ659" i="3"/>
  <c r="AZ660" i="3"/>
  <c r="AZ661" i="3"/>
  <c r="AZ662" i="3"/>
  <c r="AZ663" i="3"/>
  <c r="AZ664" i="3"/>
  <c r="AZ665" i="3"/>
  <c r="AZ666" i="3"/>
  <c r="AZ667" i="3"/>
  <c r="AZ668" i="3"/>
  <c r="AZ669" i="3"/>
  <c r="AZ670" i="3"/>
  <c r="AZ671" i="3"/>
  <c r="AZ672" i="3"/>
  <c r="AZ673" i="3"/>
  <c r="AZ674" i="3"/>
  <c r="AZ675" i="3"/>
  <c r="AZ676" i="3"/>
  <c r="AZ677" i="3"/>
  <c r="AZ678" i="3"/>
  <c r="AZ679" i="3"/>
  <c r="AZ680" i="3"/>
  <c r="AZ681" i="3"/>
  <c r="AZ682" i="3"/>
  <c r="AZ683" i="3"/>
  <c r="AZ684" i="3"/>
  <c r="AZ685" i="3"/>
  <c r="AZ686" i="3"/>
  <c r="AZ687" i="3"/>
  <c r="AZ688" i="3"/>
  <c r="AZ689" i="3"/>
  <c r="AZ690" i="3"/>
  <c r="AZ691" i="3"/>
  <c r="AZ692" i="3"/>
  <c r="AZ693" i="3"/>
  <c r="AZ694" i="3"/>
  <c r="AZ695" i="3"/>
  <c r="AZ696" i="3"/>
  <c r="AZ697" i="3"/>
  <c r="AZ698" i="3"/>
  <c r="AZ699" i="3"/>
  <c r="AZ700" i="3"/>
  <c r="AZ701" i="3"/>
  <c r="AZ702" i="3"/>
  <c r="AZ703" i="3"/>
  <c r="AZ704" i="3"/>
  <c r="AZ705" i="3"/>
  <c r="AZ706" i="3"/>
  <c r="AZ707" i="3"/>
  <c r="AZ708" i="3"/>
  <c r="AZ709" i="3"/>
  <c r="AZ710" i="3"/>
  <c r="AZ711" i="3"/>
  <c r="AZ712" i="3"/>
  <c r="AZ713" i="3"/>
  <c r="AZ714" i="3"/>
  <c r="AZ715" i="3"/>
  <c r="AZ716" i="3"/>
  <c r="AZ717" i="3"/>
  <c r="AZ718" i="3"/>
  <c r="AZ719" i="3"/>
  <c r="AZ720" i="3"/>
  <c r="AZ721" i="3"/>
  <c r="AZ722" i="3"/>
  <c r="AZ723" i="3"/>
  <c r="AZ724" i="3"/>
  <c r="AZ725" i="3"/>
  <c r="AZ726" i="3"/>
  <c r="AZ727" i="3"/>
  <c r="AZ728" i="3"/>
  <c r="AZ729" i="3"/>
  <c r="AZ730" i="3"/>
  <c r="AZ731" i="3"/>
  <c r="AZ732" i="3"/>
  <c r="AZ733" i="3"/>
  <c r="AZ734" i="3"/>
  <c r="AZ735" i="3"/>
  <c r="AZ736" i="3"/>
  <c r="AZ737" i="3"/>
  <c r="AZ738" i="3"/>
  <c r="AZ739" i="3"/>
  <c r="AZ740" i="3"/>
  <c r="AZ741" i="3"/>
  <c r="AZ742" i="3"/>
  <c r="AZ743" i="3"/>
  <c r="AZ744" i="3"/>
  <c r="AZ745" i="3"/>
  <c r="AZ746" i="3"/>
  <c r="AZ747" i="3"/>
  <c r="AZ748" i="3"/>
  <c r="AZ749" i="3"/>
  <c r="AZ750" i="3"/>
  <c r="AZ751" i="3"/>
  <c r="AZ752" i="3"/>
  <c r="AZ753" i="3"/>
  <c r="AZ754" i="3"/>
  <c r="AZ755" i="3"/>
  <c r="AZ756" i="3"/>
  <c r="AZ757" i="3"/>
  <c r="AZ758" i="3"/>
  <c r="AZ759" i="3"/>
  <c r="AZ760" i="3"/>
  <c r="AZ761" i="3"/>
  <c r="AZ762" i="3"/>
  <c r="AZ763" i="3"/>
  <c r="AZ764" i="3"/>
  <c r="AZ765" i="3"/>
  <c r="AZ766" i="3"/>
  <c r="AZ767" i="3"/>
  <c r="AZ768" i="3"/>
  <c r="AZ769" i="3"/>
  <c r="AZ770" i="3"/>
  <c r="AZ771" i="3"/>
  <c r="AZ772" i="3"/>
  <c r="AZ773" i="3"/>
  <c r="AZ774" i="3"/>
  <c r="AZ775" i="3"/>
  <c r="AZ776" i="3"/>
  <c r="AZ777" i="3"/>
  <c r="AZ778" i="3"/>
  <c r="AZ779" i="3"/>
  <c r="AZ780" i="3"/>
  <c r="AZ781" i="3"/>
  <c r="AZ782" i="3"/>
  <c r="AZ783" i="3"/>
  <c r="AZ784" i="3"/>
  <c r="AZ785" i="3"/>
  <c r="AZ786" i="3"/>
  <c r="AZ787" i="3"/>
  <c r="AZ788" i="3"/>
  <c r="AZ789" i="3"/>
  <c r="AZ790" i="3"/>
  <c r="AZ791" i="3"/>
  <c r="AZ792" i="3"/>
  <c r="AZ793" i="3"/>
  <c r="AZ794" i="3"/>
  <c r="AZ795" i="3"/>
  <c r="AZ796" i="3"/>
  <c r="AZ797" i="3"/>
  <c r="AZ798" i="3"/>
  <c r="AZ799" i="3"/>
  <c r="AZ800" i="3"/>
  <c r="AZ801" i="3"/>
  <c r="AZ802" i="3"/>
  <c r="AZ803" i="3"/>
  <c r="AZ804" i="3"/>
  <c r="AZ805" i="3"/>
  <c r="AZ806" i="3"/>
  <c r="AZ807" i="3"/>
  <c r="AZ808" i="3"/>
  <c r="AZ809" i="3"/>
  <c r="AZ810" i="3"/>
  <c r="AZ811" i="3"/>
  <c r="AZ812" i="3"/>
  <c r="AZ813" i="3"/>
  <c r="AZ814" i="3"/>
  <c r="AZ815" i="3"/>
  <c r="AZ816" i="3"/>
  <c r="AZ817" i="3"/>
  <c r="AZ818" i="3"/>
  <c r="AZ819" i="3"/>
  <c r="AZ820" i="3"/>
  <c r="AZ821" i="3"/>
  <c r="AZ822" i="3"/>
  <c r="AZ823" i="3"/>
  <c r="AZ824" i="3"/>
  <c r="AZ825" i="3"/>
  <c r="AZ826" i="3"/>
  <c r="AZ827" i="3"/>
  <c r="AZ828" i="3"/>
  <c r="AZ829" i="3"/>
  <c r="AZ830" i="3"/>
  <c r="AZ831" i="3"/>
  <c r="AZ832" i="3"/>
  <c r="AZ833" i="3"/>
  <c r="AZ834" i="3"/>
  <c r="AZ835" i="3"/>
  <c r="AZ836" i="3"/>
  <c r="AZ837" i="3"/>
  <c r="AZ838" i="3"/>
  <c r="AZ839" i="3"/>
  <c r="AZ840" i="3"/>
  <c r="AZ841" i="3"/>
  <c r="AZ842" i="3"/>
  <c r="AZ843" i="3"/>
  <c r="AZ844" i="3"/>
  <c r="AZ845" i="3"/>
  <c r="AZ846" i="3"/>
  <c r="AZ847" i="3"/>
  <c r="AZ848" i="3"/>
  <c r="AZ849" i="3"/>
  <c r="AZ850" i="3"/>
  <c r="AZ851" i="3"/>
  <c r="AZ852" i="3"/>
  <c r="AZ853" i="3"/>
  <c r="AZ854" i="3"/>
  <c r="AZ855" i="3"/>
  <c r="AZ856" i="3"/>
  <c r="AZ857" i="3"/>
  <c r="AZ858" i="3"/>
  <c r="AZ859" i="3"/>
  <c r="AZ860" i="3"/>
  <c r="AZ861" i="3"/>
  <c r="AZ862" i="3"/>
  <c r="AZ863" i="3"/>
  <c r="AZ864" i="3"/>
  <c r="AZ865" i="3"/>
  <c r="AZ866" i="3"/>
  <c r="AZ867" i="3"/>
  <c r="AZ868" i="3"/>
  <c r="AZ869" i="3"/>
  <c r="AZ870" i="3"/>
  <c r="AZ871" i="3"/>
  <c r="AZ872" i="3"/>
  <c r="AZ873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886" i="3"/>
  <c r="AZ887" i="3"/>
  <c r="AZ888" i="3"/>
  <c r="AZ889" i="3"/>
  <c r="AZ890" i="3"/>
  <c r="AZ891" i="3"/>
  <c r="AZ892" i="3"/>
  <c r="AZ893" i="3"/>
  <c r="AZ894" i="3"/>
  <c r="AZ895" i="3"/>
  <c r="AZ896" i="3"/>
  <c r="AZ897" i="3"/>
  <c r="AZ898" i="3"/>
  <c r="AZ899" i="3"/>
  <c r="AZ900" i="3"/>
  <c r="AZ901" i="3"/>
  <c r="AZ902" i="3"/>
  <c r="AZ903" i="3"/>
  <c r="AZ904" i="3"/>
  <c r="AZ905" i="3"/>
  <c r="AZ906" i="3"/>
  <c r="AZ907" i="3"/>
  <c r="AZ908" i="3"/>
  <c r="AZ909" i="3"/>
  <c r="AZ910" i="3"/>
  <c r="AZ911" i="3"/>
  <c r="AZ912" i="3"/>
  <c r="AZ913" i="3"/>
  <c r="AZ914" i="3"/>
  <c r="AZ915" i="3"/>
  <c r="AZ916" i="3"/>
  <c r="AZ917" i="3"/>
  <c r="AZ918" i="3"/>
  <c r="AZ919" i="3"/>
  <c r="AZ920" i="3"/>
  <c r="AZ921" i="3"/>
  <c r="AZ922" i="3"/>
  <c r="AZ923" i="3"/>
  <c r="AZ924" i="3"/>
  <c r="AZ925" i="3"/>
  <c r="AZ926" i="3"/>
  <c r="AZ927" i="3"/>
  <c r="AZ928" i="3"/>
  <c r="AZ929" i="3"/>
  <c r="AZ930" i="3"/>
  <c r="AZ931" i="3"/>
  <c r="AZ932" i="3"/>
  <c r="AZ933" i="3"/>
  <c r="AZ934" i="3"/>
  <c r="AZ935" i="3"/>
  <c r="AZ936" i="3"/>
  <c r="AZ937" i="3"/>
  <c r="AZ938" i="3"/>
  <c r="AZ939" i="3"/>
  <c r="AZ940" i="3"/>
  <c r="AZ941" i="3"/>
  <c r="AZ942" i="3"/>
  <c r="AZ943" i="3"/>
  <c r="AZ944" i="3"/>
  <c r="AZ945" i="3"/>
  <c r="AZ946" i="3"/>
  <c r="AZ947" i="3"/>
  <c r="AZ948" i="3"/>
  <c r="AZ949" i="3"/>
  <c r="AZ950" i="3"/>
  <c r="AZ951" i="3"/>
  <c r="AZ952" i="3"/>
  <c r="AZ953" i="3"/>
  <c r="AZ954" i="3"/>
  <c r="AZ955" i="3"/>
  <c r="AZ956" i="3"/>
  <c r="AZ957" i="3"/>
  <c r="AZ958" i="3"/>
  <c r="AZ959" i="3"/>
  <c r="AZ960" i="3"/>
  <c r="AZ961" i="3"/>
  <c r="AZ962" i="3"/>
  <c r="AZ963" i="3"/>
  <c r="AZ964" i="3"/>
  <c r="AZ965" i="3"/>
  <c r="AZ966" i="3"/>
  <c r="AZ967" i="3"/>
  <c r="AZ968" i="3"/>
  <c r="AZ969" i="3"/>
  <c r="AZ970" i="3"/>
  <c r="AZ971" i="3"/>
  <c r="AZ972" i="3"/>
  <c r="AZ973" i="3"/>
  <c r="AZ974" i="3"/>
  <c r="AZ975" i="3"/>
  <c r="AZ976" i="3"/>
  <c r="AZ977" i="3"/>
  <c r="AZ978" i="3"/>
  <c r="AZ979" i="3"/>
  <c r="AZ980" i="3"/>
  <c r="AZ981" i="3"/>
  <c r="AZ982" i="3"/>
  <c r="AZ983" i="3"/>
  <c r="AZ984" i="3"/>
  <c r="AZ985" i="3"/>
  <c r="AZ986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Z1002" i="3"/>
  <c r="AZ1003" i="3"/>
  <c r="AZ1004" i="3"/>
  <c r="AZ1005" i="3"/>
  <c r="AZ1006" i="3"/>
  <c r="AZ1007" i="3"/>
  <c r="AZ1008" i="3"/>
  <c r="AZ1009" i="3"/>
  <c r="AZ1010" i="3"/>
  <c r="AZ1011" i="3"/>
  <c r="AZ1012" i="3"/>
  <c r="AZ1013" i="3"/>
  <c r="AZ1014" i="3"/>
  <c r="AZ1015" i="3"/>
  <c r="AZ1016" i="3"/>
  <c r="AZ1017" i="3"/>
  <c r="AZ1018" i="3"/>
  <c r="AZ1019" i="3"/>
  <c r="AZ1020" i="3"/>
  <c r="AZ1021" i="3"/>
  <c r="AZ1022" i="3"/>
  <c r="AZ1023" i="3"/>
  <c r="AZ1024" i="3"/>
  <c r="AZ1025" i="3"/>
  <c r="AZ1026" i="3"/>
  <c r="AZ1027" i="3"/>
  <c r="AZ1028" i="3"/>
  <c r="AZ1029" i="3"/>
  <c r="AZ1030" i="3"/>
  <c r="AZ1031" i="3"/>
  <c r="AZ1032" i="3"/>
  <c r="AZ1033" i="3"/>
  <c r="AZ1034" i="3"/>
  <c r="AZ1035" i="3"/>
  <c r="AZ1036" i="3"/>
  <c r="AZ1037" i="3"/>
  <c r="AZ1038" i="3"/>
  <c r="AZ1039" i="3"/>
  <c r="AZ1040" i="3"/>
  <c r="AZ1041" i="3"/>
  <c r="AZ1042" i="3"/>
  <c r="AZ1043" i="3"/>
  <c r="AZ1044" i="3"/>
  <c r="AZ1045" i="3"/>
  <c r="AZ1046" i="3"/>
  <c r="AZ1047" i="3"/>
  <c r="AZ1048" i="3"/>
  <c r="AZ1049" i="3"/>
  <c r="AZ1050" i="3"/>
  <c r="AZ1051" i="3"/>
  <c r="AZ1052" i="3"/>
  <c r="AZ1053" i="3"/>
  <c r="AZ1054" i="3"/>
  <c r="AZ1055" i="3"/>
  <c r="AZ1056" i="3"/>
  <c r="AZ1057" i="3"/>
  <c r="AZ1058" i="3"/>
  <c r="AZ1059" i="3"/>
  <c r="AZ1060" i="3"/>
  <c r="AZ1061" i="3"/>
  <c r="AZ1062" i="3"/>
  <c r="AZ1063" i="3"/>
  <c r="AZ1064" i="3"/>
  <c r="AZ1065" i="3"/>
  <c r="AZ1066" i="3"/>
  <c r="AZ1067" i="3"/>
  <c r="AZ1068" i="3"/>
  <c r="AZ1069" i="3"/>
  <c r="AZ1070" i="3"/>
  <c r="AZ1071" i="3"/>
  <c r="AZ1072" i="3"/>
  <c r="AZ1073" i="3"/>
  <c r="AZ1074" i="3"/>
  <c r="AZ1075" i="3"/>
  <c r="AZ1076" i="3"/>
  <c r="AZ1077" i="3"/>
  <c r="AZ1078" i="3"/>
  <c r="AZ1079" i="3"/>
  <c r="AZ1080" i="3"/>
  <c r="AZ1081" i="3"/>
  <c r="AZ1082" i="3"/>
  <c r="AZ1083" i="3"/>
  <c r="AZ1084" i="3"/>
  <c r="AZ1085" i="3"/>
  <c r="AZ1086" i="3"/>
  <c r="AZ1087" i="3"/>
  <c r="AZ1088" i="3"/>
  <c r="AZ1089" i="3"/>
  <c r="AZ1090" i="3"/>
  <c r="AZ1091" i="3"/>
  <c r="AZ1092" i="3"/>
  <c r="AZ1093" i="3"/>
  <c r="AZ1094" i="3"/>
  <c r="AZ1095" i="3"/>
  <c r="AZ1096" i="3"/>
  <c r="AZ1097" i="3"/>
  <c r="AZ1098" i="3"/>
  <c r="AZ1099" i="3"/>
  <c r="AZ1100" i="3"/>
  <c r="AZ1101" i="3"/>
  <c r="AZ1102" i="3"/>
  <c r="AZ1103" i="3"/>
  <c r="AZ1104" i="3"/>
  <c r="AZ1105" i="3"/>
  <c r="AZ1106" i="3"/>
  <c r="AZ1107" i="3"/>
  <c r="AZ1108" i="3"/>
  <c r="AZ1109" i="3"/>
  <c r="AZ1110" i="3"/>
  <c r="AZ1111" i="3"/>
  <c r="AZ1112" i="3"/>
  <c r="AZ1113" i="3"/>
  <c r="AZ1114" i="3"/>
  <c r="AZ1115" i="3"/>
  <c r="AZ1116" i="3"/>
  <c r="AZ1117" i="3"/>
  <c r="AZ1118" i="3"/>
  <c r="AZ1119" i="3"/>
  <c r="AZ1120" i="3"/>
  <c r="AZ1121" i="3"/>
  <c r="AZ1122" i="3"/>
  <c r="AZ1123" i="3"/>
  <c r="AZ1124" i="3"/>
  <c r="AZ1125" i="3"/>
  <c r="AZ1126" i="3"/>
  <c r="AZ1127" i="3"/>
  <c r="AZ1128" i="3"/>
  <c r="AZ1129" i="3"/>
  <c r="AZ1130" i="3"/>
  <c r="AZ1131" i="3"/>
  <c r="AZ1132" i="3"/>
  <c r="AZ1133" i="3"/>
  <c r="AZ1134" i="3"/>
  <c r="AZ1135" i="3"/>
  <c r="AZ1136" i="3"/>
  <c r="AZ1137" i="3"/>
  <c r="AZ1138" i="3"/>
  <c r="AZ1139" i="3"/>
  <c r="AZ1140" i="3"/>
  <c r="AZ1141" i="3"/>
  <c r="AZ1142" i="3"/>
  <c r="AZ1143" i="3"/>
  <c r="AZ1144" i="3"/>
  <c r="AZ1145" i="3"/>
  <c r="AZ1146" i="3"/>
  <c r="AZ1147" i="3"/>
  <c r="AZ1148" i="3"/>
  <c r="AZ1149" i="3"/>
  <c r="AZ1150" i="3"/>
  <c r="AZ1151" i="3"/>
  <c r="AZ1152" i="3"/>
  <c r="AZ1153" i="3"/>
  <c r="AZ1154" i="3"/>
  <c r="AZ1155" i="3"/>
  <c r="AZ1156" i="3"/>
  <c r="AZ1157" i="3"/>
  <c r="AZ1158" i="3"/>
  <c r="AZ1159" i="3"/>
  <c r="AZ1160" i="3"/>
  <c r="AZ1161" i="3"/>
  <c r="AZ1162" i="3"/>
  <c r="AZ1163" i="3"/>
  <c r="AZ1164" i="3"/>
  <c r="AZ1165" i="3"/>
  <c r="AZ1166" i="3"/>
  <c r="AZ1167" i="3"/>
  <c r="AZ1168" i="3"/>
  <c r="AZ1169" i="3"/>
  <c r="AZ1170" i="3"/>
  <c r="AZ1171" i="3"/>
  <c r="AZ1172" i="3"/>
  <c r="AZ1173" i="3"/>
  <c r="AZ1174" i="3"/>
  <c r="AZ1175" i="3"/>
  <c r="AZ1176" i="3"/>
  <c r="AZ1177" i="3"/>
  <c r="AZ1178" i="3"/>
  <c r="AZ1179" i="3"/>
  <c r="AZ1180" i="3"/>
  <c r="AZ1181" i="3"/>
  <c r="AZ1182" i="3"/>
  <c r="AZ1183" i="3"/>
  <c r="AZ1184" i="3"/>
  <c r="AZ1185" i="3"/>
  <c r="AZ1186" i="3"/>
  <c r="AZ1187" i="3"/>
  <c r="AZ1188" i="3"/>
  <c r="AZ1189" i="3"/>
  <c r="AZ1190" i="3"/>
  <c r="AZ1191" i="3"/>
  <c r="AZ1192" i="3"/>
  <c r="AZ1193" i="3"/>
  <c r="AZ1194" i="3"/>
  <c r="AZ1195" i="3"/>
  <c r="AZ1196" i="3"/>
  <c r="AZ1197" i="3"/>
  <c r="AZ1198" i="3"/>
  <c r="AZ1199" i="3"/>
  <c r="AZ1200" i="3"/>
  <c r="AZ1201" i="3"/>
  <c r="AZ1202" i="3"/>
  <c r="AZ1203" i="3"/>
  <c r="AZ1204" i="3"/>
  <c r="AZ1205" i="3"/>
  <c r="AZ1206" i="3"/>
  <c r="AZ1207" i="3"/>
  <c r="AZ1208" i="3"/>
  <c r="AZ1209" i="3"/>
  <c r="AZ1210" i="3"/>
  <c r="AZ1211" i="3"/>
  <c r="AZ1212" i="3"/>
  <c r="AZ1213" i="3"/>
  <c r="AZ1214" i="3"/>
  <c r="AZ1215" i="3"/>
  <c r="AZ1216" i="3"/>
  <c r="AZ1217" i="3"/>
  <c r="AZ1218" i="3"/>
  <c r="AZ1219" i="3"/>
  <c r="AZ1220" i="3"/>
  <c r="AZ1221" i="3"/>
  <c r="AZ1222" i="3"/>
  <c r="AZ1223" i="3"/>
  <c r="AZ1224" i="3"/>
  <c r="AZ1225" i="3"/>
  <c r="AZ1226" i="3"/>
  <c r="AZ1227" i="3"/>
  <c r="AZ1228" i="3"/>
  <c r="AZ1229" i="3"/>
  <c r="AZ1230" i="3"/>
  <c r="AZ1231" i="3"/>
  <c r="AZ1232" i="3"/>
  <c r="AZ1233" i="3"/>
  <c r="AZ1234" i="3"/>
  <c r="AZ1235" i="3"/>
  <c r="AZ1236" i="3"/>
  <c r="AZ1237" i="3"/>
  <c r="AZ1238" i="3"/>
  <c r="AZ1239" i="3"/>
  <c r="AZ1240" i="3"/>
  <c r="AZ1241" i="3"/>
  <c r="AZ1242" i="3"/>
  <c r="AZ1243" i="3"/>
  <c r="AZ1244" i="3"/>
  <c r="AZ1245" i="3"/>
  <c r="AZ1246" i="3"/>
  <c r="AZ1247" i="3"/>
  <c r="AZ1248" i="3"/>
  <c r="AZ1249" i="3"/>
  <c r="AZ1250" i="3"/>
  <c r="AZ1251" i="3"/>
  <c r="AZ1252" i="3"/>
  <c r="AZ1253" i="3"/>
  <c r="AZ1254" i="3"/>
  <c r="AZ1255" i="3"/>
  <c r="AZ1256" i="3"/>
  <c r="AZ1257" i="3"/>
  <c r="AZ1258" i="3"/>
  <c r="AZ1259" i="3"/>
  <c r="AZ1260" i="3"/>
  <c r="AZ1261" i="3"/>
  <c r="AZ1262" i="3"/>
  <c r="AZ1263" i="3"/>
  <c r="AZ1264" i="3"/>
  <c r="AZ1265" i="3"/>
  <c r="AZ1266" i="3"/>
  <c r="AZ1267" i="3"/>
  <c r="AZ1268" i="3"/>
  <c r="AZ1269" i="3"/>
  <c r="AZ1270" i="3"/>
  <c r="AZ1271" i="3"/>
  <c r="AZ1272" i="3"/>
  <c r="AZ1273" i="3"/>
  <c r="AZ1274" i="3"/>
  <c r="AZ1275" i="3"/>
  <c r="AZ1276" i="3"/>
  <c r="AZ1277" i="3"/>
  <c r="AZ1278" i="3"/>
  <c r="AZ1279" i="3"/>
  <c r="AZ1280" i="3"/>
  <c r="AZ1281" i="3"/>
  <c r="AZ1282" i="3"/>
  <c r="AZ1283" i="3"/>
  <c r="AZ1284" i="3"/>
  <c r="AZ1285" i="3"/>
  <c r="AZ1286" i="3"/>
  <c r="AZ1287" i="3"/>
  <c r="AZ1288" i="3"/>
  <c r="AZ1289" i="3"/>
  <c r="AZ1290" i="3"/>
  <c r="AZ1291" i="3"/>
  <c r="AZ1292" i="3"/>
  <c r="AZ1293" i="3"/>
  <c r="AZ1294" i="3"/>
  <c r="AZ1295" i="3"/>
  <c r="AZ1296" i="3"/>
  <c r="AZ1297" i="3"/>
  <c r="AZ1298" i="3"/>
  <c r="AZ1299" i="3"/>
  <c r="AZ1300" i="3"/>
  <c r="AZ1301" i="3"/>
  <c r="AZ1302" i="3"/>
  <c r="AZ1303" i="3"/>
  <c r="AZ1304" i="3"/>
  <c r="AZ1305" i="3"/>
  <c r="AZ1306" i="3"/>
  <c r="AZ1307" i="3"/>
  <c r="AZ1308" i="3"/>
  <c r="AZ1309" i="3"/>
  <c r="AZ1310" i="3"/>
  <c r="AZ1311" i="3"/>
  <c r="AZ1312" i="3"/>
  <c r="AZ1313" i="3"/>
  <c r="AZ1314" i="3"/>
  <c r="AZ1315" i="3"/>
  <c r="AZ1316" i="3"/>
  <c r="AZ1317" i="3"/>
  <c r="AZ1318" i="3"/>
  <c r="AZ1319" i="3"/>
  <c r="AZ1320" i="3"/>
  <c r="AZ1321" i="3"/>
  <c r="AZ1322" i="3"/>
  <c r="AZ1323" i="3"/>
  <c r="AZ1324" i="3"/>
  <c r="AZ1325" i="3"/>
  <c r="AZ1326" i="3"/>
  <c r="AZ1327" i="3"/>
  <c r="AZ1328" i="3"/>
  <c r="AZ1329" i="3"/>
  <c r="AZ1330" i="3"/>
  <c r="AZ1331" i="3"/>
  <c r="AZ1332" i="3"/>
  <c r="AZ1333" i="3"/>
  <c r="AZ1334" i="3"/>
  <c r="AZ1335" i="3"/>
  <c r="AZ1336" i="3"/>
  <c r="AZ1337" i="3"/>
  <c r="AZ1338" i="3"/>
  <c r="AZ1339" i="3"/>
  <c r="AZ1340" i="3"/>
  <c r="AZ1341" i="3"/>
  <c r="AZ1342" i="3"/>
  <c r="AZ1343" i="3"/>
  <c r="AZ1344" i="3"/>
  <c r="AZ1345" i="3"/>
  <c r="AZ1346" i="3"/>
  <c r="AZ1347" i="3"/>
  <c r="AZ1348" i="3"/>
  <c r="AZ1349" i="3"/>
  <c r="AZ1350" i="3"/>
  <c r="AZ1351" i="3"/>
  <c r="AZ1352" i="3"/>
  <c r="AZ1353" i="3"/>
  <c r="AZ1354" i="3"/>
  <c r="AZ1355" i="3"/>
  <c r="AZ1356" i="3"/>
  <c r="AZ1357" i="3"/>
  <c r="AZ1358" i="3"/>
  <c r="AZ1359" i="3"/>
  <c r="AZ1360" i="3"/>
  <c r="AZ1361" i="3"/>
  <c r="AZ1362" i="3"/>
  <c r="AZ1363" i="3"/>
  <c r="AZ1364" i="3"/>
  <c r="AZ1365" i="3"/>
  <c r="AZ1366" i="3"/>
  <c r="AZ1367" i="3"/>
  <c r="AZ1368" i="3"/>
  <c r="AZ1369" i="3"/>
  <c r="AZ1370" i="3"/>
  <c r="AZ1371" i="3"/>
  <c r="AZ1372" i="3"/>
  <c r="AZ1373" i="3"/>
  <c r="AZ1374" i="3"/>
  <c r="AZ1375" i="3"/>
  <c r="AZ1376" i="3"/>
  <c r="AZ1377" i="3"/>
  <c r="AZ1378" i="3"/>
  <c r="AZ1379" i="3"/>
  <c r="AZ1380" i="3"/>
  <c r="AZ1381" i="3"/>
  <c r="AZ1382" i="3"/>
  <c r="AZ1383" i="3"/>
  <c r="AZ1384" i="3"/>
  <c r="AZ1385" i="3"/>
  <c r="AZ1386" i="3"/>
  <c r="AZ1387" i="3"/>
  <c r="AZ1388" i="3"/>
  <c r="AZ1389" i="3"/>
  <c r="AZ1390" i="3"/>
  <c r="AZ1391" i="3"/>
  <c r="AZ1392" i="3"/>
  <c r="AZ1393" i="3"/>
  <c r="AZ1394" i="3"/>
  <c r="AZ1395" i="3"/>
  <c r="AZ1396" i="3"/>
  <c r="AZ1397" i="3"/>
  <c r="AZ1398" i="3"/>
  <c r="AZ1399" i="3"/>
  <c r="AZ1400" i="3"/>
  <c r="AZ1401" i="3"/>
  <c r="AZ1402" i="3"/>
  <c r="AZ1403" i="3"/>
  <c r="AZ1404" i="3"/>
  <c r="AZ1405" i="3"/>
  <c r="AZ1406" i="3"/>
  <c r="AZ1407" i="3"/>
  <c r="AZ1408" i="3"/>
  <c r="AZ1409" i="3"/>
  <c r="AZ1410" i="3"/>
  <c r="AZ1411" i="3"/>
  <c r="AZ1412" i="3"/>
  <c r="AZ1413" i="3"/>
  <c r="AZ1414" i="3"/>
  <c r="AZ1415" i="3"/>
  <c r="AZ1416" i="3"/>
  <c r="AZ1417" i="3"/>
  <c r="AZ1418" i="3"/>
  <c r="AZ1419" i="3"/>
  <c r="AZ1420" i="3"/>
  <c r="AZ1421" i="3"/>
  <c r="AZ1422" i="3"/>
  <c r="AZ1423" i="3"/>
  <c r="AZ1424" i="3"/>
  <c r="AZ1425" i="3"/>
  <c r="AZ1426" i="3"/>
  <c r="AZ1427" i="3"/>
  <c r="AZ1428" i="3"/>
  <c r="AZ1429" i="3"/>
  <c r="AZ1430" i="3"/>
  <c r="AZ1431" i="3"/>
  <c r="AZ1432" i="3"/>
  <c r="AZ1433" i="3"/>
  <c r="AZ1434" i="3"/>
  <c r="AZ1435" i="3"/>
  <c r="AZ1436" i="3"/>
  <c r="AZ1437" i="3"/>
  <c r="AZ1438" i="3"/>
  <c r="AZ1439" i="3"/>
  <c r="AZ1440" i="3"/>
  <c r="AZ1441" i="3"/>
  <c r="AZ1442" i="3"/>
  <c r="AZ1443" i="3"/>
  <c r="AZ1444" i="3"/>
  <c r="AZ1445" i="3"/>
  <c r="AZ1446" i="3"/>
  <c r="AZ1447" i="3"/>
  <c r="AZ1448" i="3"/>
  <c r="AZ1449" i="3"/>
  <c r="AZ1450" i="3"/>
  <c r="AZ1451" i="3"/>
  <c r="AZ1452" i="3"/>
  <c r="AZ1453" i="3"/>
  <c r="AZ1454" i="3"/>
  <c r="AZ1455" i="3"/>
  <c r="AZ1456" i="3"/>
  <c r="AZ1457" i="3"/>
  <c r="AZ1458" i="3"/>
  <c r="AZ1459" i="3"/>
  <c r="AZ1460" i="3"/>
  <c r="AZ1461" i="3"/>
  <c r="AZ1462" i="3"/>
  <c r="AZ1463" i="3"/>
  <c r="AZ1464" i="3"/>
  <c r="AZ1465" i="3"/>
  <c r="AZ1466" i="3"/>
  <c r="AZ1467" i="3"/>
  <c r="AZ1468" i="3"/>
  <c r="AZ1469" i="3"/>
  <c r="AZ1470" i="3"/>
  <c r="AZ1471" i="3"/>
  <c r="AZ1472" i="3"/>
  <c r="AZ1473" i="3"/>
  <c r="AZ1474" i="3"/>
  <c r="AZ1475" i="3"/>
  <c r="AZ1476" i="3"/>
  <c r="AZ1477" i="3"/>
  <c r="AZ1478" i="3"/>
  <c r="AZ1479" i="3"/>
  <c r="AZ1480" i="3"/>
  <c r="AZ1481" i="3"/>
  <c r="AZ1482" i="3"/>
  <c r="AZ1483" i="3"/>
  <c r="AZ1484" i="3"/>
  <c r="AZ1485" i="3"/>
  <c r="AZ1486" i="3"/>
  <c r="AZ1487" i="3"/>
  <c r="AZ1488" i="3"/>
  <c r="AZ1489" i="3"/>
  <c r="AZ1490" i="3"/>
  <c r="AZ1491" i="3"/>
  <c r="AZ1492" i="3"/>
  <c r="AZ1493" i="3"/>
  <c r="AZ1494" i="3"/>
  <c r="AZ1495" i="3"/>
  <c r="AZ1496" i="3"/>
  <c r="AZ1497" i="3"/>
  <c r="AZ1498" i="3"/>
  <c r="AZ1499" i="3"/>
  <c r="AZ1500" i="3"/>
  <c r="AZ1501" i="3"/>
  <c r="AZ1502" i="3"/>
  <c r="AZ1503" i="3"/>
  <c r="AZ1504" i="3"/>
  <c r="AZ1505" i="3"/>
  <c r="AZ1506" i="3"/>
  <c r="AZ1507" i="3"/>
  <c r="AZ1508" i="3"/>
  <c r="AZ1509" i="3"/>
  <c r="AZ1510" i="3"/>
  <c r="AZ1511" i="3"/>
  <c r="AZ1512" i="3"/>
  <c r="AZ1513" i="3"/>
  <c r="AZ1514" i="3"/>
  <c r="AZ1515" i="3"/>
  <c r="AZ1516" i="3"/>
  <c r="AZ1517" i="3"/>
  <c r="AZ1518" i="3"/>
  <c r="AZ1519" i="3"/>
  <c r="AZ1520" i="3"/>
  <c r="AZ1521" i="3"/>
  <c r="AZ1522" i="3"/>
  <c r="AZ1523" i="3"/>
  <c r="AZ1524" i="3"/>
  <c r="AZ1525" i="3"/>
  <c r="AZ1526" i="3"/>
  <c r="AZ1527" i="3"/>
  <c r="AZ1528" i="3"/>
  <c r="AZ1529" i="3"/>
  <c r="AZ1530" i="3"/>
  <c r="AZ1531" i="3"/>
  <c r="AZ1532" i="3"/>
  <c r="AZ1533" i="3"/>
  <c r="AZ1534" i="3"/>
  <c r="AZ1535" i="3"/>
  <c r="AZ1536" i="3"/>
  <c r="AZ1537" i="3"/>
  <c r="AZ1538" i="3"/>
  <c r="AZ1539" i="3"/>
  <c r="AZ1540" i="3"/>
  <c r="AZ1541" i="3"/>
  <c r="AZ1542" i="3"/>
  <c r="AZ1543" i="3"/>
  <c r="AZ1544" i="3"/>
  <c r="AZ1545" i="3"/>
  <c r="AZ1546" i="3"/>
  <c r="AZ1547" i="3"/>
  <c r="AZ1548" i="3"/>
  <c r="AZ1549" i="3"/>
  <c r="AZ1550" i="3"/>
  <c r="AZ1551" i="3"/>
  <c r="AZ1552" i="3"/>
  <c r="AZ1553" i="3"/>
  <c r="AZ1554" i="3"/>
  <c r="AZ1555" i="3"/>
  <c r="AZ1556" i="3"/>
  <c r="AZ1557" i="3"/>
  <c r="AZ1558" i="3"/>
  <c r="AZ1559" i="3"/>
  <c r="AZ1560" i="3"/>
  <c r="AZ1561" i="3"/>
  <c r="AZ1562" i="3"/>
  <c r="AZ1563" i="3"/>
  <c r="AZ1564" i="3"/>
  <c r="AZ1565" i="3"/>
  <c r="AZ1566" i="3"/>
  <c r="AZ1567" i="3"/>
  <c r="AZ1568" i="3"/>
  <c r="AZ1569" i="3"/>
  <c r="AZ1570" i="3"/>
  <c r="AZ1571" i="3"/>
  <c r="AZ1572" i="3"/>
  <c r="AZ1573" i="3"/>
  <c r="AZ1574" i="3"/>
  <c r="AZ1575" i="3"/>
  <c r="AZ1576" i="3"/>
  <c r="AZ1577" i="3"/>
  <c r="AZ1578" i="3"/>
  <c r="AZ1579" i="3"/>
  <c r="AZ1580" i="3"/>
  <c r="AZ1581" i="3"/>
  <c r="AZ1582" i="3"/>
  <c r="AZ1583" i="3"/>
  <c r="AZ1584" i="3"/>
  <c r="AZ1585" i="3"/>
  <c r="AZ1586" i="3"/>
  <c r="AZ1587" i="3"/>
  <c r="AZ1588" i="3"/>
  <c r="AZ1589" i="3"/>
  <c r="AZ1590" i="3"/>
  <c r="AZ1591" i="3"/>
  <c r="AZ1592" i="3"/>
  <c r="AZ1593" i="3"/>
  <c r="AZ1594" i="3"/>
  <c r="AZ1595" i="3"/>
  <c r="AZ1596" i="3"/>
  <c r="AZ1597" i="3"/>
  <c r="AZ1598" i="3"/>
  <c r="AZ1599" i="3"/>
  <c r="AZ1600" i="3"/>
  <c r="AZ1601" i="3"/>
  <c r="AZ1602" i="3"/>
  <c r="AZ1603" i="3"/>
  <c r="AZ1604" i="3"/>
  <c r="AZ1605" i="3"/>
  <c r="AZ1606" i="3"/>
  <c r="AZ1607" i="3"/>
  <c r="AZ1608" i="3"/>
  <c r="AZ1609" i="3"/>
  <c r="AZ1610" i="3"/>
  <c r="AZ1611" i="3"/>
  <c r="AZ1612" i="3"/>
  <c r="AZ1613" i="3"/>
  <c r="AZ1614" i="3"/>
  <c r="AZ1615" i="3"/>
  <c r="AZ1616" i="3"/>
  <c r="AZ1617" i="3"/>
  <c r="AZ1618" i="3"/>
  <c r="AZ1619" i="3"/>
  <c r="AZ1620" i="3"/>
  <c r="AZ1621" i="3"/>
  <c r="AZ1622" i="3"/>
  <c r="AZ1623" i="3"/>
  <c r="AZ1624" i="3"/>
  <c r="AZ1625" i="3"/>
  <c r="AZ1626" i="3"/>
  <c r="AZ1627" i="3"/>
  <c r="AZ1628" i="3"/>
  <c r="AZ1629" i="3"/>
  <c r="AZ1630" i="3"/>
  <c r="AZ1631" i="3"/>
  <c r="AZ3" i="3"/>
  <c r="AZ4" i="3"/>
  <c r="AZ2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253" i="3"/>
  <c r="AU254" i="3"/>
  <c r="AU255" i="3"/>
  <c r="AU256" i="3"/>
  <c r="AU257" i="3"/>
  <c r="AU258" i="3"/>
  <c r="AU259" i="3"/>
  <c r="AU260" i="3"/>
  <c r="AU261" i="3"/>
  <c r="AU262" i="3"/>
  <c r="AU263" i="3"/>
  <c r="AU264" i="3"/>
  <c r="AU265" i="3"/>
  <c r="AU266" i="3"/>
  <c r="AU267" i="3"/>
  <c r="AU268" i="3"/>
  <c r="AU269" i="3"/>
  <c r="AU270" i="3"/>
  <c r="AU271" i="3"/>
  <c r="AU272" i="3"/>
  <c r="AU273" i="3"/>
  <c r="AU274" i="3"/>
  <c r="AU275" i="3"/>
  <c r="AU276" i="3"/>
  <c r="AU277" i="3"/>
  <c r="AU278" i="3"/>
  <c r="AU279" i="3"/>
  <c r="AU280" i="3"/>
  <c r="AU281" i="3"/>
  <c r="AU282" i="3"/>
  <c r="AU283" i="3"/>
  <c r="AU284" i="3"/>
  <c r="AU285" i="3"/>
  <c r="AU286" i="3"/>
  <c r="AU287" i="3"/>
  <c r="AU288" i="3"/>
  <c r="AU289" i="3"/>
  <c r="AU290" i="3"/>
  <c r="AU291" i="3"/>
  <c r="AU292" i="3"/>
  <c r="AU293" i="3"/>
  <c r="AU294" i="3"/>
  <c r="AU295" i="3"/>
  <c r="AU296" i="3"/>
  <c r="AU297" i="3"/>
  <c r="AU298" i="3"/>
  <c r="AU299" i="3"/>
  <c r="AU300" i="3"/>
  <c r="AU301" i="3"/>
  <c r="AU302" i="3"/>
  <c r="AU303" i="3"/>
  <c r="AU304" i="3"/>
  <c r="AU305" i="3"/>
  <c r="AU306" i="3"/>
  <c r="AU307" i="3"/>
  <c r="AU308" i="3"/>
  <c r="AU309" i="3"/>
  <c r="AU310" i="3"/>
  <c r="AU311" i="3"/>
  <c r="AU312" i="3"/>
  <c r="AU313" i="3"/>
  <c r="AU314" i="3"/>
  <c r="AU315" i="3"/>
  <c r="AU316" i="3"/>
  <c r="AU317" i="3"/>
  <c r="AU318" i="3"/>
  <c r="AU319" i="3"/>
  <c r="AU320" i="3"/>
  <c r="AU321" i="3"/>
  <c r="AU322" i="3"/>
  <c r="AU323" i="3"/>
  <c r="AU324" i="3"/>
  <c r="AU325" i="3"/>
  <c r="AU326" i="3"/>
  <c r="AU327" i="3"/>
  <c r="AU328" i="3"/>
  <c r="AU329" i="3"/>
  <c r="AU330" i="3"/>
  <c r="AU331" i="3"/>
  <c r="AU332" i="3"/>
  <c r="AU333" i="3"/>
  <c r="AU334" i="3"/>
  <c r="AU335" i="3"/>
  <c r="AU336" i="3"/>
  <c r="AU337" i="3"/>
  <c r="AU338" i="3"/>
  <c r="AU339" i="3"/>
  <c r="AU340" i="3"/>
  <c r="AU341" i="3"/>
  <c r="AU342" i="3"/>
  <c r="AU343" i="3"/>
  <c r="AU344" i="3"/>
  <c r="AU345" i="3"/>
  <c r="AU346" i="3"/>
  <c r="AU347" i="3"/>
  <c r="AU348" i="3"/>
  <c r="AU349" i="3"/>
  <c r="AU350" i="3"/>
  <c r="AU351" i="3"/>
  <c r="AU352" i="3"/>
  <c r="AU353" i="3"/>
  <c r="AU354" i="3"/>
  <c r="AU355" i="3"/>
  <c r="AU356" i="3"/>
  <c r="AU357" i="3"/>
  <c r="AU358" i="3"/>
  <c r="AU359" i="3"/>
  <c r="AU360" i="3"/>
  <c r="AU361" i="3"/>
  <c r="AU362" i="3"/>
  <c r="AU363" i="3"/>
  <c r="AU364" i="3"/>
  <c r="AU365" i="3"/>
  <c r="AU366" i="3"/>
  <c r="AU367" i="3"/>
  <c r="AU368" i="3"/>
  <c r="AU369" i="3"/>
  <c r="AU370" i="3"/>
  <c r="AU371" i="3"/>
  <c r="AU372" i="3"/>
  <c r="AU373" i="3"/>
  <c r="AU374" i="3"/>
  <c r="AU375" i="3"/>
  <c r="AU376" i="3"/>
  <c r="AU377" i="3"/>
  <c r="AU378" i="3"/>
  <c r="AU379" i="3"/>
  <c r="AU380" i="3"/>
  <c r="AU381" i="3"/>
  <c r="AU382" i="3"/>
  <c r="AU383" i="3"/>
  <c r="AU384" i="3"/>
  <c r="AU385" i="3"/>
  <c r="AU386" i="3"/>
  <c r="AU387" i="3"/>
  <c r="AU388" i="3"/>
  <c r="AU389" i="3"/>
  <c r="AU390" i="3"/>
  <c r="AU391" i="3"/>
  <c r="AU392" i="3"/>
  <c r="AU393" i="3"/>
  <c r="AU394" i="3"/>
  <c r="AU395" i="3"/>
  <c r="AU396" i="3"/>
  <c r="AU397" i="3"/>
  <c r="AU398" i="3"/>
  <c r="AU399" i="3"/>
  <c r="AU400" i="3"/>
  <c r="AU401" i="3"/>
  <c r="AU402" i="3"/>
  <c r="AU403" i="3"/>
  <c r="AU404" i="3"/>
  <c r="AU405" i="3"/>
  <c r="AU406" i="3"/>
  <c r="AU407" i="3"/>
  <c r="AU408" i="3"/>
  <c r="AU409" i="3"/>
  <c r="AU410" i="3"/>
  <c r="AU411" i="3"/>
  <c r="AU412" i="3"/>
  <c r="AU413" i="3"/>
  <c r="AU414" i="3"/>
  <c r="AU415" i="3"/>
  <c r="AU416" i="3"/>
  <c r="AU417" i="3"/>
  <c r="AU418" i="3"/>
  <c r="AU419" i="3"/>
  <c r="AU420" i="3"/>
  <c r="AU421" i="3"/>
  <c r="AU422" i="3"/>
  <c r="AU423" i="3"/>
  <c r="AU424" i="3"/>
  <c r="AU425" i="3"/>
  <c r="AU426" i="3"/>
  <c r="AU427" i="3"/>
  <c r="AU428" i="3"/>
  <c r="AU429" i="3"/>
  <c r="AU430" i="3"/>
  <c r="AU431" i="3"/>
  <c r="AU432" i="3"/>
  <c r="AU433" i="3"/>
  <c r="AU434" i="3"/>
  <c r="AU435" i="3"/>
  <c r="AU436" i="3"/>
  <c r="AU437" i="3"/>
  <c r="AU438" i="3"/>
  <c r="AU439" i="3"/>
  <c r="AU440" i="3"/>
  <c r="AU441" i="3"/>
  <c r="AU442" i="3"/>
  <c r="AU443" i="3"/>
  <c r="AU444" i="3"/>
  <c r="AU445" i="3"/>
  <c r="AU446" i="3"/>
  <c r="AU447" i="3"/>
  <c r="AU448" i="3"/>
  <c r="AU449" i="3"/>
  <c r="AU450" i="3"/>
  <c r="AU451" i="3"/>
  <c r="AU452" i="3"/>
  <c r="AU453" i="3"/>
  <c r="AU454" i="3"/>
  <c r="AU455" i="3"/>
  <c r="AU456" i="3"/>
  <c r="AU457" i="3"/>
  <c r="AU458" i="3"/>
  <c r="AU459" i="3"/>
  <c r="AU460" i="3"/>
  <c r="AU461" i="3"/>
  <c r="AU462" i="3"/>
  <c r="AU463" i="3"/>
  <c r="AU464" i="3"/>
  <c r="AU465" i="3"/>
  <c r="AU466" i="3"/>
  <c r="AU467" i="3"/>
  <c r="AU468" i="3"/>
  <c r="AU469" i="3"/>
  <c r="AU470" i="3"/>
  <c r="AU471" i="3"/>
  <c r="AU472" i="3"/>
  <c r="AU473" i="3"/>
  <c r="AU474" i="3"/>
  <c r="AU475" i="3"/>
  <c r="AU476" i="3"/>
  <c r="AU477" i="3"/>
  <c r="AU478" i="3"/>
  <c r="AU479" i="3"/>
  <c r="AU480" i="3"/>
  <c r="AU481" i="3"/>
  <c r="AU482" i="3"/>
  <c r="AU483" i="3"/>
  <c r="AU484" i="3"/>
  <c r="AU485" i="3"/>
  <c r="AU486" i="3"/>
  <c r="AU487" i="3"/>
  <c r="AU488" i="3"/>
  <c r="AU489" i="3"/>
  <c r="AU490" i="3"/>
  <c r="AU491" i="3"/>
  <c r="AU492" i="3"/>
  <c r="AU493" i="3"/>
  <c r="AU494" i="3"/>
  <c r="AU495" i="3"/>
  <c r="AU496" i="3"/>
  <c r="AU497" i="3"/>
  <c r="AU498" i="3"/>
  <c r="AU499" i="3"/>
  <c r="AU500" i="3"/>
  <c r="AU501" i="3"/>
  <c r="AU502" i="3"/>
  <c r="AU503" i="3"/>
  <c r="AU504" i="3"/>
  <c r="AU505" i="3"/>
  <c r="AU506" i="3"/>
  <c r="AU507" i="3"/>
  <c r="AU508" i="3"/>
  <c r="AU509" i="3"/>
  <c r="AU510" i="3"/>
  <c r="AU511" i="3"/>
  <c r="AU512" i="3"/>
  <c r="AU513" i="3"/>
  <c r="AU514" i="3"/>
  <c r="AU515" i="3"/>
  <c r="AU516" i="3"/>
  <c r="AU517" i="3"/>
  <c r="AU518" i="3"/>
  <c r="AU519" i="3"/>
  <c r="AU520" i="3"/>
  <c r="AU521" i="3"/>
  <c r="AU522" i="3"/>
  <c r="AU523" i="3"/>
  <c r="AU524" i="3"/>
  <c r="AU525" i="3"/>
  <c r="AU526" i="3"/>
  <c r="AU527" i="3"/>
  <c r="AU528" i="3"/>
  <c r="AU529" i="3"/>
  <c r="AU530" i="3"/>
  <c r="AU531" i="3"/>
  <c r="AU532" i="3"/>
  <c r="AU533" i="3"/>
  <c r="AU534" i="3"/>
  <c r="AU535" i="3"/>
  <c r="AU536" i="3"/>
  <c r="AU537" i="3"/>
  <c r="AU538" i="3"/>
  <c r="AU539" i="3"/>
  <c r="AU540" i="3"/>
  <c r="AU541" i="3"/>
  <c r="AU542" i="3"/>
  <c r="AU543" i="3"/>
  <c r="AU544" i="3"/>
  <c r="AU545" i="3"/>
  <c r="AU546" i="3"/>
  <c r="AU547" i="3"/>
  <c r="AU548" i="3"/>
  <c r="AU549" i="3"/>
  <c r="AU550" i="3"/>
  <c r="AU551" i="3"/>
  <c r="AU552" i="3"/>
  <c r="AU553" i="3"/>
  <c r="AU554" i="3"/>
  <c r="AU555" i="3"/>
  <c r="AU556" i="3"/>
  <c r="AU557" i="3"/>
  <c r="AU558" i="3"/>
  <c r="AU559" i="3"/>
  <c r="AU560" i="3"/>
  <c r="AU561" i="3"/>
  <c r="AU562" i="3"/>
  <c r="AU563" i="3"/>
  <c r="AU564" i="3"/>
  <c r="AU565" i="3"/>
  <c r="AU566" i="3"/>
  <c r="AU567" i="3"/>
  <c r="AU568" i="3"/>
  <c r="AU569" i="3"/>
  <c r="AU570" i="3"/>
  <c r="AU571" i="3"/>
  <c r="AU572" i="3"/>
  <c r="AU573" i="3"/>
  <c r="AU574" i="3"/>
  <c r="AU575" i="3"/>
  <c r="AU576" i="3"/>
  <c r="AU577" i="3"/>
  <c r="AU578" i="3"/>
  <c r="AU579" i="3"/>
  <c r="AU580" i="3"/>
  <c r="AU581" i="3"/>
  <c r="AU582" i="3"/>
  <c r="AU583" i="3"/>
  <c r="AU584" i="3"/>
  <c r="AU585" i="3"/>
  <c r="AU586" i="3"/>
  <c r="AU587" i="3"/>
  <c r="AU588" i="3"/>
  <c r="AU589" i="3"/>
  <c r="AU590" i="3"/>
  <c r="AU591" i="3"/>
  <c r="AU592" i="3"/>
  <c r="AU593" i="3"/>
  <c r="AU594" i="3"/>
  <c r="AU595" i="3"/>
  <c r="AU596" i="3"/>
  <c r="AU597" i="3"/>
  <c r="AU598" i="3"/>
  <c r="AU599" i="3"/>
  <c r="AU600" i="3"/>
  <c r="AU601" i="3"/>
  <c r="AU602" i="3"/>
  <c r="AU603" i="3"/>
  <c r="AU604" i="3"/>
  <c r="AU605" i="3"/>
  <c r="AU606" i="3"/>
  <c r="AU607" i="3"/>
  <c r="AU608" i="3"/>
  <c r="AU609" i="3"/>
  <c r="AU610" i="3"/>
  <c r="AU611" i="3"/>
  <c r="AU612" i="3"/>
  <c r="AU613" i="3"/>
  <c r="AU614" i="3"/>
  <c r="AU615" i="3"/>
  <c r="AU616" i="3"/>
  <c r="AU617" i="3"/>
  <c r="AU618" i="3"/>
  <c r="AU619" i="3"/>
  <c r="AU620" i="3"/>
  <c r="AU621" i="3"/>
  <c r="AU622" i="3"/>
  <c r="AU623" i="3"/>
  <c r="AU624" i="3"/>
  <c r="AU625" i="3"/>
  <c r="AU626" i="3"/>
  <c r="AU627" i="3"/>
  <c r="AU628" i="3"/>
  <c r="AU629" i="3"/>
  <c r="AU630" i="3"/>
  <c r="AU631" i="3"/>
  <c r="AU632" i="3"/>
  <c r="AU633" i="3"/>
  <c r="AU634" i="3"/>
  <c r="AU635" i="3"/>
  <c r="AU636" i="3"/>
  <c r="AU637" i="3"/>
  <c r="AU638" i="3"/>
  <c r="AU639" i="3"/>
  <c r="AU640" i="3"/>
  <c r="AU641" i="3"/>
  <c r="AU642" i="3"/>
  <c r="AU643" i="3"/>
  <c r="AU644" i="3"/>
  <c r="AU645" i="3"/>
  <c r="AU646" i="3"/>
  <c r="AU647" i="3"/>
  <c r="AU648" i="3"/>
  <c r="AU649" i="3"/>
  <c r="AU650" i="3"/>
  <c r="AU651" i="3"/>
  <c r="AU652" i="3"/>
  <c r="AU653" i="3"/>
  <c r="AU654" i="3"/>
  <c r="AU655" i="3"/>
  <c r="AU656" i="3"/>
  <c r="AU657" i="3"/>
  <c r="AU658" i="3"/>
  <c r="AU659" i="3"/>
  <c r="AU660" i="3"/>
  <c r="AU661" i="3"/>
  <c r="AU662" i="3"/>
  <c r="AU663" i="3"/>
  <c r="AU664" i="3"/>
  <c r="AU665" i="3"/>
  <c r="AU666" i="3"/>
  <c r="AU667" i="3"/>
  <c r="AU668" i="3"/>
  <c r="AU669" i="3"/>
  <c r="AU670" i="3"/>
  <c r="AU671" i="3"/>
  <c r="AU672" i="3"/>
  <c r="AU673" i="3"/>
  <c r="AU674" i="3"/>
  <c r="AU675" i="3"/>
  <c r="AU676" i="3"/>
  <c r="AU677" i="3"/>
  <c r="AU678" i="3"/>
  <c r="AU679" i="3"/>
  <c r="AU680" i="3"/>
  <c r="AU681" i="3"/>
  <c r="AU682" i="3"/>
  <c r="AU683" i="3"/>
  <c r="AU684" i="3"/>
  <c r="AU685" i="3"/>
  <c r="AU686" i="3"/>
  <c r="AU687" i="3"/>
  <c r="AU688" i="3"/>
  <c r="AU689" i="3"/>
  <c r="AU690" i="3"/>
  <c r="AU691" i="3"/>
  <c r="AU692" i="3"/>
  <c r="AU693" i="3"/>
  <c r="AU694" i="3"/>
  <c r="AU695" i="3"/>
  <c r="AU696" i="3"/>
  <c r="AU697" i="3"/>
  <c r="AU698" i="3"/>
  <c r="AU699" i="3"/>
  <c r="AU700" i="3"/>
  <c r="AU701" i="3"/>
  <c r="AU702" i="3"/>
  <c r="AU703" i="3"/>
  <c r="AU704" i="3"/>
  <c r="AU705" i="3"/>
  <c r="AU706" i="3"/>
  <c r="AU707" i="3"/>
  <c r="AU708" i="3"/>
  <c r="AU709" i="3"/>
  <c r="AU710" i="3"/>
  <c r="AU711" i="3"/>
  <c r="AU712" i="3"/>
  <c r="AU713" i="3"/>
  <c r="AU714" i="3"/>
  <c r="AU715" i="3"/>
  <c r="AU716" i="3"/>
  <c r="AU717" i="3"/>
  <c r="AU718" i="3"/>
  <c r="AU719" i="3"/>
  <c r="AU720" i="3"/>
  <c r="AU721" i="3"/>
  <c r="AU722" i="3"/>
  <c r="AU723" i="3"/>
  <c r="AU724" i="3"/>
  <c r="AU725" i="3"/>
  <c r="AU726" i="3"/>
  <c r="AU727" i="3"/>
  <c r="AU728" i="3"/>
  <c r="AU729" i="3"/>
  <c r="AU730" i="3"/>
  <c r="AU731" i="3"/>
  <c r="AU732" i="3"/>
  <c r="AU733" i="3"/>
  <c r="AU734" i="3"/>
  <c r="AU735" i="3"/>
  <c r="AU736" i="3"/>
  <c r="AU737" i="3"/>
  <c r="AU738" i="3"/>
  <c r="AU739" i="3"/>
  <c r="AU740" i="3"/>
  <c r="AU741" i="3"/>
  <c r="AU742" i="3"/>
  <c r="AU743" i="3"/>
  <c r="AU744" i="3"/>
  <c r="AU745" i="3"/>
  <c r="AU746" i="3"/>
  <c r="AU747" i="3"/>
  <c r="AU748" i="3"/>
  <c r="AU749" i="3"/>
  <c r="AU750" i="3"/>
  <c r="AU751" i="3"/>
  <c r="AU752" i="3"/>
  <c r="AU753" i="3"/>
  <c r="AU754" i="3"/>
  <c r="AU755" i="3"/>
  <c r="AU756" i="3"/>
  <c r="AU757" i="3"/>
  <c r="AU758" i="3"/>
  <c r="AU759" i="3"/>
  <c r="AU760" i="3"/>
  <c r="AU761" i="3"/>
  <c r="AU762" i="3"/>
  <c r="AU763" i="3"/>
  <c r="AU764" i="3"/>
  <c r="AU765" i="3"/>
  <c r="AU766" i="3"/>
  <c r="AU767" i="3"/>
  <c r="AU768" i="3"/>
  <c r="AU769" i="3"/>
  <c r="AU770" i="3"/>
  <c r="AU771" i="3"/>
  <c r="AU772" i="3"/>
  <c r="AU773" i="3"/>
  <c r="AU774" i="3"/>
  <c r="AU775" i="3"/>
  <c r="AU776" i="3"/>
  <c r="AU777" i="3"/>
  <c r="AU778" i="3"/>
  <c r="AU779" i="3"/>
  <c r="AU780" i="3"/>
  <c r="AU781" i="3"/>
  <c r="AU782" i="3"/>
  <c r="AU783" i="3"/>
  <c r="AU784" i="3"/>
  <c r="AU785" i="3"/>
  <c r="AU786" i="3"/>
  <c r="AU787" i="3"/>
  <c r="AU788" i="3"/>
  <c r="AU789" i="3"/>
  <c r="AU790" i="3"/>
  <c r="AU791" i="3"/>
  <c r="AU792" i="3"/>
  <c r="AU793" i="3"/>
  <c r="AU794" i="3"/>
  <c r="AU795" i="3"/>
  <c r="AU796" i="3"/>
  <c r="AU797" i="3"/>
  <c r="AU798" i="3"/>
  <c r="AU799" i="3"/>
  <c r="AU800" i="3"/>
  <c r="AU801" i="3"/>
  <c r="AU802" i="3"/>
  <c r="AU803" i="3"/>
  <c r="AU804" i="3"/>
  <c r="AU805" i="3"/>
  <c r="AU806" i="3"/>
  <c r="AU807" i="3"/>
  <c r="AU808" i="3"/>
  <c r="AU809" i="3"/>
  <c r="AU810" i="3"/>
  <c r="AU811" i="3"/>
  <c r="AU812" i="3"/>
  <c r="AU813" i="3"/>
  <c r="AU814" i="3"/>
  <c r="AU815" i="3"/>
  <c r="AU816" i="3"/>
  <c r="AU817" i="3"/>
  <c r="AU818" i="3"/>
  <c r="AU819" i="3"/>
  <c r="AU820" i="3"/>
  <c r="AU821" i="3"/>
  <c r="AU822" i="3"/>
  <c r="AU823" i="3"/>
  <c r="AU824" i="3"/>
  <c r="AU825" i="3"/>
  <c r="AU826" i="3"/>
  <c r="AU827" i="3"/>
  <c r="AU828" i="3"/>
  <c r="AU829" i="3"/>
  <c r="AU830" i="3"/>
  <c r="AU831" i="3"/>
  <c r="AU832" i="3"/>
  <c r="AU833" i="3"/>
  <c r="AU834" i="3"/>
  <c r="AU835" i="3"/>
  <c r="AU836" i="3"/>
  <c r="AU837" i="3"/>
  <c r="AU838" i="3"/>
  <c r="AU839" i="3"/>
  <c r="AU840" i="3"/>
  <c r="AU841" i="3"/>
  <c r="AU842" i="3"/>
  <c r="AU843" i="3"/>
  <c r="AU844" i="3"/>
  <c r="AU845" i="3"/>
  <c r="AU846" i="3"/>
  <c r="AU847" i="3"/>
  <c r="AU848" i="3"/>
  <c r="AU849" i="3"/>
  <c r="AU850" i="3"/>
  <c r="AU851" i="3"/>
  <c r="AU852" i="3"/>
  <c r="AU853" i="3"/>
  <c r="AU854" i="3"/>
  <c r="AU855" i="3"/>
  <c r="AU856" i="3"/>
  <c r="AU857" i="3"/>
  <c r="AU858" i="3"/>
  <c r="AU859" i="3"/>
  <c r="AU860" i="3"/>
  <c r="AU861" i="3"/>
  <c r="AU862" i="3"/>
  <c r="AU863" i="3"/>
  <c r="AU864" i="3"/>
  <c r="AU865" i="3"/>
  <c r="AU866" i="3"/>
  <c r="AU867" i="3"/>
  <c r="AU868" i="3"/>
  <c r="AU869" i="3"/>
  <c r="AU870" i="3"/>
  <c r="AU871" i="3"/>
  <c r="AU872" i="3"/>
  <c r="AU873" i="3"/>
  <c r="AU874" i="3"/>
  <c r="AU875" i="3"/>
  <c r="AU876" i="3"/>
  <c r="AU877" i="3"/>
  <c r="AU878" i="3"/>
  <c r="AU879" i="3"/>
  <c r="AU880" i="3"/>
  <c r="AU881" i="3"/>
  <c r="AU882" i="3"/>
  <c r="AU883" i="3"/>
  <c r="AU884" i="3"/>
  <c r="AU885" i="3"/>
  <c r="AU886" i="3"/>
  <c r="AU887" i="3"/>
  <c r="AU888" i="3"/>
  <c r="AU889" i="3"/>
  <c r="AU890" i="3"/>
  <c r="AU891" i="3"/>
  <c r="AU892" i="3"/>
  <c r="AU893" i="3"/>
  <c r="AU894" i="3"/>
  <c r="AU895" i="3"/>
  <c r="AU896" i="3"/>
  <c r="AU897" i="3"/>
  <c r="AU898" i="3"/>
  <c r="AU899" i="3"/>
  <c r="AU900" i="3"/>
  <c r="AU901" i="3"/>
  <c r="AU902" i="3"/>
  <c r="AU903" i="3"/>
  <c r="AU904" i="3"/>
  <c r="AU905" i="3"/>
  <c r="AU906" i="3"/>
  <c r="AU907" i="3"/>
  <c r="AU908" i="3"/>
  <c r="AU909" i="3"/>
  <c r="AU910" i="3"/>
  <c r="AU911" i="3"/>
  <c r="AU912" i="3"/>
  <c r="AU913" i="3"/>
  <c r="AU914" i="3"/>
  <c r="AU915" i="3"/>
  <c r="AU916" i="3"/>
  <c r="AU917" i="3"/>
  <c r="AU918" i="3"/>
  <c r="AU919" i="3"/>
  <c r="AU920" i="3"/>
  <c r="AU921" i="3"/>
  <c r="AU922" i="3"/>
  <c r="AU923" i="3"/>
  <c r="AU924" i="3"/>
  <c r="AU925" i="3"/>
  <c r="AU926" i="3"/>
  <c r="AU927" i="3"/>
  <c r="AU928" i="3"/>
  <c r="AU929" i="3"/>
  <c r="AU930" i="3"/>
  <c r="AU931" i="3"/>
  <c r="AU932" i="3"/>
  <c r="AU933" i="3"/>
  <c r="AU934" i="3"/>
  <c r="AU935" i="3"/>
  <c r="AU936" i="3"/>
  <c r="AU937" i="3"/>
  <c r="AU938" i="3"/>
  <c r="AU939" i="3"/>
  <c r="AU940" i="3"/>
  <c r="AU941" i="3"/>
  <c r="AU942" i="3"/>
  <c r="AU943" i="3"/>
  <c r="AU944" i="3"/>
  <c r="AU945" i="3"/>
  <c r="AU946" i="3"/>
  <c r="AU947" i="3"/>
  <c r="AU948" i="3"/>
  <c r="AU949" i="3"/>
  <c r="AU950" i="3"/>
  <c r="AU951" i="3"/>
  <c r="AU952" i="3"/>
  <c r="AU953" i="3"/>
  <c r="AU954" i="3"/>
  <c r="AU955" i="3"/>
  <c r="AU956" i="3"/>
  <c r="AU957" i="3"/>
  <c r="AU958" i="3"/>
  <c r="AU959" i="3"/>
  <c r="AU960" i="3"/>
  <c r="AU961" i="3"/>
  <c r="AU962" i="3"/>
  <c r="AU963" i="3"/>
  <c r="AU964" i="3"/>
  <c r="AU965" i="3"/>
  <c r="AU966" i="3"/>
  <c r="AU967" i="3"/>
  <c r="AU968" i="3"/>
  <c r="AU969" i="3"/>
  <c r="AU970" i="3"/>
  <c r="AU971" i="3"/>
  <c r="AU972" i="3"/>
  <c r="AU973" i="3"/>
  <c r="AU974" i="3"/>
  <c r="AU975" i="3"/>
  <c r="AU976" i="3"/>
  <c r="AU977" i="3"/>
  <c r="AU978" i="3"/>
  <c r="AU979" i="3"/>
  <c r="AU980" i="3"/>
  <c r="AU981" i="3"/>
  <c r="AU982" i="3"/>
  <c r="AU983" i="3"/>
  <c r="AU984" i="3"/>
  <c r="AU985" i="3"/>
  <c r="AU986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U1002" i="3"/>
  <c r="AU1003" i="3"/>
  <c r="AU1004" i="3"/>
  <c r="AU1005" i="3"/>
  <c r="AU1006" i="3"/>
  <c r="AU1007" i="3"/>
  <c r="AU1008" i="3"/>
  <c r="AU1009" i="3"/>
  <c r="AU1010" i="3"/>
  <c r="AU1011" i="3"/>
  <c r="AU1012" i="3"/>
  <c r="AU1013" i="3"/>
  <c r="AU1014" i="3"/>
  <c r="AU1015" i="3"/>
  <c r="AU1016" i="3"/>
  <c r="AU1017" i="3"/>
  <c r="AU1018" i="3"/>
  <c r="AU1019" i="3"/>
  <c r="AU1020" i="3"/>
  <c r="AU1021" i="3"/>
  <c r="AU1022" i="3"/>
  <c r="AU1023" i="3"/>
  <c r="AU1024" i="3"/>
  <c r="AU1025" i="3"/>
  <c r="AU1026" i="3"/>
  <c r="AU1027" i="3"/>
  <c r="AU1028" i="3"/>
  <c r="AU1029" i="3"/>
  <c r="AU1030" i="3"/>
  <c r="AU1031" i="3"/>
  <c r="AU1032" i="3"/>
  <c r="AU1033" i="3"/>
  <c r="AU1034" i="3"/>
  <c r="AU1035" i="3"/>
  <c r="AU1036" i="3"/>
  <c r="AU1037" i="3"/>
  <c r="AU1038" i="3"/>
  <c r="AU1039" i="3"/>
  <c r="AU1040" i="3"/>
  <c r="AU1041" i="3"/>
  <c r="AU1042" i="3"/>
  <c r="AU1043" i="3"/>
  <c r="AU1044" i="3"/>
  <c r="AU1045" i="3"/>
  <c r="AU1046" i="3"/>
  <c r="AU1047" i="3"/>
  <c r="AU1048" i="3"/>
  <c r="AU1049" i="3"/>
  <c r="AU1050" i="3"/>
  <c r="AU1051" i="3"/>
  <c r="AU1052" i="3"/>
  <c r="AU1053" i="3"/>
  <c r="AU1054" i="3"/>
  <c r="AU1055" i="3"/>
  <c r="AU1056" i="3"/>
  <c r="AU1057" i="3"/>
  <c r="AU1058" i="3"/>
  <c r="AU1059" i="3"/>
  <c r="AU1060" i="3"/>
  <c r="AU1061" i="3"/>
  <c r="AU1062" i="3"/>
  <c r="AU1063" i="3"/>
  <c r="AU1064" i="3"/>
  <c r="AU1065" i="3"/>
  <c r="AU1066" i="3"/>
  <c r="AU1067" i="3"/>
  <c r="AU1068" i="3"/>
  <c r="AU1069" i="3"/>
  <c r="AU1070" i="3"/>
  <c r="AU1071" i="3"/>
  <c r="AU1072" i="3"/>
  <c r="AU1073" i="3"/>
  <c r="AU1074" i="3"/>
  <c r="AU1075" i="3"/>
  <c r="AU1076" i="3"/>
  <c r="AU1077" i="3"/>
  <c r="AU1078" i="3"/>
  <c r="AU1079" i="3"/>
  <c r="AU1080" i="3"/>
  <c r="AU1081" i="3"/>
  <c r="AU1082" i="3"/>
  <c r="AU1083" i="3"/>
  <c r="AU1084" i="3"/>
  <c r="AU1085" i="3"/>
  <c r="AU1086" i="3"/>
  <c r="AU1087" i="3"/>
  <c r="AU1088" i="3"/>
  <c r="AU1089" i="3"/>
  <c r="AU1090" i="3"/>
  <c r="AU1091" i="3"/>
  <c r="AU1092" i="3"/>
  <c r="AU1093" i="3"/>
  <c r="AU1094" i="3"/>
  <c r="AU1095" i="3"/>
  <c r="AU1096" i="3"/>
  <c r="AU1097" i="3"/>
  <c r="AU1098" i="3"/>
  <c r="AU1099" i="3"/>
  <c r="AU1100" i="3"/>
  <c r="AU1101" i="3"/>
  <c r="AU1102" i="3"/>
  <c r="AU1103" i="3"/>
  <c r="AU1104" i="3"/>
  <c r="AU1105" i="3"/>
  <c r="AU1106" i="3"/>
  <c r="AU1107" i="3"/>
  <c r="AU1108" i="3"/>
  <c r="AU1109" i="3"/>
  <c r="AU1110" i="3"/>
  <c r="AU1111" i="3"/>
  <c r="AU1112" i="3"/>
  <c r="AU1113" i="3"/>
  <c r="AU1114" i="3"/>
  <c r="AU1115" i="3"/>
  <c r="AU1116" i="3"/>
  <c r="AU1117" i="3"/>
  <c r="AU1118" i="3"/>
  <c r="AU1119" i="3"/>
  <c r="AU1120" i="3"/>
  <c r="AU1121" i="3"/>
  <c r="AU1122" i="3"/>
  <c r="AU1123" i="3"/>
  <c r="AU1124" i="3"/>
  <c r="AU1125" i="3"/>
  <c r="AU1126" i="3"/>
  <c r="AU1127" i="3"/>
  <c r="AU1128" i="3"/>
  <c r="AU1129" i="3"/>
  <c r="AU1130" i="3"/>
  <c r="AU1131" i="3"/>
  <c r="AU1132" i="3"/>
  <c r="AU1133" i="3"/>
  <c r="AU1134" i="3"/>
  <c r="AU1135" i="3"/>
  <c r="AU1136" i="3"/>
  <c r="AU1137" i="3"/>
  <c r="AU1138" i="3"/>
  <c r="AU1139" i="3"/>
  <c r="AU1140" i="3"/>
  <c r="AU1141" i="3"/>
  <c r="AU1142" i="3"/>
  <c r="AU1143" i="3"/>
  <c r="AU1144" i="3"/>
  <c r="AU1145" i="3"/>
  <c r="AU1146" i="3"/>
  <c r="AU1147" i="3"/>
  <c r="AU1148" i="3"/>
  <c r="AU1149" i="3"/>
  <c r="AU1150" i="3"/>
  <c r="AU1151" i="3"/>
  <c r="AU1152" i="3"/>
  <c r="AU1153" i="3"/>
  <c r="AU1154" i="3"/>
  <c r="AU1155" i="3"/>
  <c r="AU1156" i="3"/>
  <c r="AU1157" i="3"/>
  <c r="AU1158" i="3"/>
  <c r="AU1159" i="3"/>
  <c r="AU1160" i="3"/>
  <c r="AU1161" i="3"/>
  <c r="AU1162" i="3"/>
  <c r="AU1163" i="3"/>
  <c r="AU1164" i="3"/>
  <c r="AU1165" i="3"/>
  <c r="AU1166" i="3"/>
  <c r="AU1167" i="3"/>
  <c r="AU1168" i="3"/>
  <c r="AU1169" i="3"/>
  <c r="AU1170" i="3"/>
  <c r="AU1171" i="3"/>
  <c r="AU1172" i="3"/>
  <c r="AU1173" i="3"/>
  <c r="AU1174" i="3"/>
  <c r="AU1175" i="3"/>
  <c r="AU1176" i="3"/>
  <c r="AU1177" i="3"/>
  <c r="AU1178" i="3"/>
  <c r="AU1179" i="3"/>
  <c r="AU1180" i="3"/>
  <c r="AU1181" i="3"/>
  <c r="AU1182" i="3"/>
  <c r="AU1183" i="3"/>
  <c r="AU1184" i="3"/>
  <c r="AU1185" i="3"/>
  <c r="AU1186" i="3"/>
  <c r="AU1187" i="3"/>
  <c r="AU1188" i="3"/>
  <c r="AU1189" i="3"/>
  <c r="AU1190" i="3"/>
  <c r="AU1191" i="3"/>
  <c r="AU1192" i="3"/>
  <c r="AU1193" i="3"/>
  <c r="AU1194" i="3"/>
  <c r="AU1195" i="3"/>
  <c r="AU1196" i="3"/>
  <c r="AU1197" i="3"/>
  <c r="AU1198" i="3"/>
  <c r="AU1199" i="3"/>
  <c r="AU1200" i="3"/>
  <c r="AU1201" i="3"/>
  <c r="AU1202" i="3"/>
  <c r="AU1203" i="3"/>
  <c r="AU1204" i="3"/>
  <c r="AU1205" i="3"/>
  <c r="AU1206" i="3"/>
  <c r="AU1207" i="3"/>
  <c r="AU1208" i="3"/>
  <c r="AU1209" i="3"/>
  <c r="AU1210" i="3"/>
  <c r="AU1211" i="3"/>
  <c r="AU1212" i="3"/>
  <c r="AU1213" i="3"/>
  <c r="AU1214" i="3"/>
  <c r="AU1215" i="3"/>
  <c r="AU1216" i="3"/>
  <c r="AU1217" i="3"/>
  <c r="AU1218" i="3"/>
  <c r="AU1219" i="3"/>
  <c r="AU1220" i="3"/>
  <c r="AU1221" i="3"/>
  <c r="AU1222" i="3"/>
  <c r="AU1223" i="3"/>
  <c r="AU1224" i="3"/>
  <c r="AU1225" i="3"/>
  <c r="AU1226" i="3"/>
  <c r="AU1227" i="3"/>
  <c r="AU1228" i="3"/>
  <c r="AU1229" i="3"/>
  <c r="AU1230" i="3"/>
  <c r="AU1231" i="3"/>
  <c r="AU1232" i="3"/>
  <c r="AU1233" i="3"/>
  <c r="AU1234" i="3"/>
  <c r="AU1235" i="3"/>
  <c r="AU1236" i="3"/>
  <c r="AU1237" i="3"/>
  <c r="AU1238" i="3"/>
  <c r="AU1239" i="3"/>
  <c r="AU1240" i="3"/>
  <c r="AU1241" i="3"/>
  <c r="AU1242" i="3"/>
  <c r="AU1243" i="3"/>
  <c r="AU1244" i="3"/>
  <c r="AU1245" i="3"/>
  <c r="AU1246" i="3"/>
  <c r="AU1247" i="3"/>
  <c r="AU1248" i="3"/>
  <c r="AU1249" i="3"/>
  <c r="AU1250" i="3"/>
  <c r="AU1251" i="3"/>
  <c r="AU1252" i="3"/>
  <c r="AU1253" i="3"/>
  <c r="AU1254" i="3"/>
  <c r="AU1255" i="3"/>
  <c r="AU1256" i="3"/>
  <c r="AU1257" i="3"/>
  <c r="AU1258" i="3"/>
  <c r="AU1259" i="3"/>
  <c r="AU1260" i="3"/>
  <c r="AU1261" i="3"/>
  <c r="AU1262" i="3"/>
  <c r="AU1263" i="3"/>
  <c r="AU1264" i="3"/>
  <c r="AU1265" i="3"/>
  <c r="AU1266" i="3"/>
  <c r="AU1267" i="3"/>
  <c r="AU1268" i="3"/>
  <c r="AU1269" i="3"/>
  <c r="AU1270" i="3"/>
  <c r="AU1271" i="3"/>
  <c r="AU1272" i="3"/>
  <c r="AU1273" i="3"/>
  <c r="AU1274" i="3"/>
  <c r="AU1275" i="3"/>
  <c r="AU1276" i="3"/>
  <c r="AU1277" i="3"/>
  <c r="AU1278" i="3"/>
  <c r="AU1279" i="3"/>
  <c r="AU1280" i="3"/>
  <c r="AU1281" i="3"/>
  <c r="AU1282" i="3"/>
  <c r="AU1283" i="3"/>
  <c r="AU1284" i="3"/>
  <c r="AU1285" i="3"/>
  <c r="AU1286" i="3"/>
  <c r="AU1287" i="3"/>
  <c r="AU1288" i="3"/>
  <c r="AU1289" i="3"/>
  <c r="AU1290" i="3"/>
  <c r="AU1291" i="3"/>
  <c r="AU1292" i="3"/>
  <c r="AU1293" i="3"/>
  <c r="AU1294" i="3"/>
  <c r="AU1295" i="3"/>
  <c r="AU1296" i="3"/>
  <c r="AU1297" i="3"/>
  <c r="AU1298" i="3"/>
  <c r="AU1299" i="3"/>
  <c r="AU1300" i="3"/>
  <c r="AU1301" i="3"/>
  <c r="AU1302" i="3"/>
  <c r="AU1303" i="3"/>
  <c r="AU1304" i="3"/>
  <c r="AU1305" i="3"/>
  <c r="AU1306" i="3"/>
  <c r="AU1307" i="3"/>
  <c r="AU1308" i="3"/>
  <c r="AU1309" i="3"/>
  <c r="AU1310" i="3"/>
  <c r="AU1311" i="3"/>
  <c r="AU1312" i="3"/>
  <c r="AU1313" i="3"/>
  <c r="AU1314" i="3"/>
  <c r="AU1315" i="3"/>
  <c r="AU1316" i="3"/>
  <c r="AU1317" i="3"/>
  <c r="AU1318" i="3"/>
  <c r="AU1319" i="3"/>
  <c r="AU1320" i="3"/>
  <c r="AU1321" i="3"/>
  <c r="AU1322" i="3"/>
  <c r="AU1323" i="3"/>
  <c r="AU1324" i="3"/>
  <c r="AU1325" i="3"/>
  <c r="AU1326" i="3"/>
  <c r="AU1327" i="3"/>
  <c r="AU1328" i="3"/>
  <c r="AU1329" i="3"/>
  <c r="AU1330" i="3"/>
  <c r="AU1331" i="3"/>
  <c r="AU1332" i="3"/>
  <c r="AU1333" i="3"/>
  <c r="AU1334" i="3"/>
  <c r="AU1335" i="3"/>
  <c r="AU1336" i="3"/>
  <c r="AU1337" i="3"/>
  <c r="AU1338" i="3"/>
  <c r="AU1339" i="3"/>
  <c r="AU1340" i="3"/>
  <c r="AU1341" i="3"/>
  <c r="AU1342" i="3"/>
  <c r="AU1343" i="3"/>
  <c r="AU1344" i="3"/>
  <c r="AU1345" i="3"/>
  <c r="AU1346" i="3"/>
  <c r="AU1347" i="3"/>
  <c r="AU1348" i="3"/>
  <c r="AU1349" i="3"/>
  <c r="AU1350" i="3"/>
  <c r="AU1351" i="3"/>
  <c r="AU1352" i="3"/>
  <c r="AU1353" i="3"/>
  <c r="AU1354" i="3"/>
  <c r="AU1355" i="3"/>
  <c r="AU1356" i="3"/>
  <c r="AU1357" i="3"/>
  <c r="AU1358" i="3"/>
  <c r="AU1359" i="3"/>
  <c r="AU1360" i="3"/>
  <c r="AU1361" i="3"/>
  <c r="AU1362" i="3"/>
  <c r="AU1363" i="3"/>
  <c r="AU1364" i="3"/>
  <c r="AU1365" i="3"/>
  <c r="AU1366" i="3"/>
  <c r="AU1367" i="3"/>
  <c r="AU1368" i="3"/>
  <c r="AU1369" i="3"/>
  <c r="AU1370" i="3"/>
  <c r="AU1371" i="3"/>
  <c r="AU1372" i="3"/>
  <c r="AU1373" i="3"/>
  <c r="AU1374" i="3"/>
  <c r="AU1375" i="3"/>
  <c r="AU1376" i="3"/>
  <c r="AU1377" i="3"/>
  <c r="AU1378" i="3"/>
  <c r="AU1379" i="3"/>
  <c r="AU1380" i="3"/>
  <c r="AU1381" i="3"/>
  <c r="AU1382" i="3"/>
  <c r="AU1383" i="3"/>
  <c r="AU1384" i="3"/>
  <c r="AU1385" i="3"/>
  <c r="AU1386" i="3"/>
  <c r="AU1387" i="3"/>
  <c r="AU1388" i="3"/>
  <c r="AU1389" i="3"/>
  <c r="AU1390" i="3"/>
  <c r="AU1391" i="3"/>
  <c r="AU1392" i="3"/>
  <c r="AU1393" i="3"/>
  <c r="AU1394" i="3"/>
  <c r="AU1395" i="3"/>
  <c r="AU1396" i="3"/>
  <c r="AU1397" i="3"/>
  <c r="AU1398" i="3"/>
  <c r="AU1399" i="3"/>
  <c r="AU1400" i="3"/>
  <c r="AU1401" i="3"/>
  <c r="AU1402" i="3"/>
  <c r="AU1403" i="3"/>
  <c r="AU1404" i="3"/>
  <c r="AU1405" i="3"/>
  <c r="AU1406" i="3"/>
  <c r="AU1407" i="3"/>
  <c r="AU1408" i="3"/>
  <c r="AU1409" i="3"/>
  <c r="AU1410" i="3"/>
  <c r="AU1411" i="3"/>
  <c r="AU1412" i="3"/>
  <c r="AU1413" i="3"/>
  <c r="AU1414" i="3"/>
  <c r="AU1415" i="3"/>
  <c r="AU1416" i="3"/>
  <c r="AU1417" i="3"/>
  <c r="AU1418" i="3"/>
  <c r="AU1419" i="3"/>
  <c r="AU1420" i="3"/>
  <c r="AU1421" i="3"/>
  <c r="AU1422" i="3"/>
  <c r="AU1423" i="3"/>
  <c r="AU1424" i="3"/>
  <c r="AU1425" i="3"/>
  <c r="AU1426" i="3"/>
  <c r="AU1427" i="3"/>
  <c r="AU1428" i="3"/>
  <c r="AU1429" i="3"/>
  <c r="AU1430" i="3"/>
  <c r="AU1431" i="3"/>
  <c r="AU1432" i="3"/>
  <c r="AU1433" i="3"/>
  <c r="AU1434" i="3"/>
  <c r="AU1435" i="3"/>
  <c r="AU1436" i="3"/>
  <c r="AU1437" i="3"/>
  <c r="AU1438" i="3"/>
  <c r="AU1439" i="3"/>
  <c r="AU1440" i="3"/>
  <c r="AU1441" i="3"/>
  <c r="AU1442" i="3"/>
  <c r="AU1443" i="3"/>
  <c r="AU1444" i="3"/>
  <c r="AU1445" i="3"/>
  <c r="AU1446" i="3"/>
  <c r="AU1447" i="3"/>
  <c r="AU1448" i="3"/>
  <c r="AU1449" i="3"/>
  <c r="AU1450" i="3"/>
  <c r="AU1451" i="3"/>
  <c r="AU1452" i="3"/>
  <c r="AU1453" i="3"/>
  <c r="AU1454" i="3"/>
  <c r="AU1455" i="3"/>
  <c r="AU1456" i="3"/>
  <c r="AU1457" i="3"/>
  <c r="AU1458" i="3"/>
  <c r="AU1459" i="3"/>
  <c r="AU1460" i="3"/>
  <c r="AU1461" i="3"/>
  <c r="AU1462" i="3"/>
  <c r="AU1463" i="3"/>
  <c r="AU1464" i="3"/>
  <c r="AU1465" i="3"/>
  <c r="AU1466" i="3"/>
  <c r="AU1467" i="3"/>
  <c r="AU1468" i="3"/>
  <c r="AU1469" i="3"/>
  <c r="AU1470" i="3"/>
  <c r="AU1471" i="3"/>
  <c r="AU1472" i="3"/>
  <c r="AU1473" i="3"/>
  <c r="AU1474" i="3"/>
  <c r="AU1475" i="3"/>
  <c r="AU1476" i="3"/>
  <c r="AU1477" i="3"/>
  <c r="AU1478" i="3"/>
  <c r="AU1479" i="3"/>
  <c r="AU1480" i="3"/>
  <c r="AU1481" i="3"/>
  <c r="AU1482" i="3"/>
  <c r="AU1483" i="3"/>
  <c r="AU1484" i="3"/>
  <c r="AU1485" i="3"/>
  <c r="AU1486" i="3"/>
  <c r="AU1487" i="3"/>
  <c r="AU1488" i="3"/>
  <c r="AU1489" i="3"/>
  <c r="AU1490" i="3"/>
  <c r="AU1491" i="3"/>
  <c r="AU1492" i="3"/>
  <c r="AU1493" i="3"/>
  <c r="AU1494" i="3"/>
  <c r="AU1495" i="3"/>
  <c r="AU1496" i="3"/>
  <c r="AU1497" i="3"/>
  <c r="AU1498" i="3"/>
  <c r="AU1499" i="3"/>
  <c r="AU1500" i="3"/>
  <c r="AU1501" i="3"/>
  <c r="AU1502" i="3"/>
  <c r="AU1503" i="3"/>
  <c r="AU1504" i="3"/>
  <c r="AU1505" i="3"/>
  <c r="AU1506" i="3"/>
  <c r="AU1507" i="3"/>
  <c r="AU1508" i="3"/>
  <c r="AU1509" i="3"/>
  <c r="AU1510" i="3"/>
  <c r="AU1511" i="3"/>
  <c r="AU1512" i="3"/>
  <c r="AU1513" i="3"/>
  <c r="AU1514" i="3"/>
  <c r="AU1515" i="3"/>
  <c r="AU1516" i="3"/>
  <c r="AU1517" i="3"/>
  <c r="AU1518" i="3"/>
  <c r="AU1519" i="3"/>
  <c r="AU1520" i="3"/>
  <c r="AU1521" i="3"/>
  <c r="AU1522" i="3"/>
  <c r="AU1523" i="3"/>
  <c r="AU1524" i="3"/>
  <c r="AU1525" i="3"/>
  <c r="AU1526" i="3"/>
  <c r="AU1527" i="3"/>
  <c r="AU1528" i="3"/>
  <c r="AU1529" i="3"/>
  <c r="AU1530" i="3"/>
  <c r="AU1531" i="3"/>
  <c r="AU1532" i="3"/>
  <c r="AU1533" i="3"/>
  <c r="AU1534" i="3"/>
  <c r="AU1535" i="3"/>
  <c r="AU1536" i="3"/>
  <c r="AU1537" i="3"/>
  <c r="AU1538" i="3"/>
  <c r="AU1539" i="3"/>
  <c r="AU1540" i="3"/>
  <c r="AU1541" i="3"/>
  <c r="AU1542" i="3"/>
  <c r="AU1543" i="3"/>
  <c r="AU1544" i="3"/>
  <c r="AU1545" i="3"/>
  <c r="AU1546" i="3"/>
  <c r="AU1547" i="3"/>
  <c r="AU1548" i="3"/>
  <c r="AU1549" i="3"/>
  <c r="AU1550" i="3"/>
  <c r="AU1551" i="3"/>
  <c r="AU1552" i="3"/>
  <c r="AU1553" i="3"/>
  <c r="AU1554" i="3"/>
  <c r="AU1555" i="3"/>
  <c r="AU1556" i="3"/>
  <c r="AU1557" i="3"/>
  <c r="AU1558" i="3"/>
  <c r="AU1559" i="3"/>
  <c r="AU1560" i="3"/>
  <c r="AU1561" i="3"/>
  <c r="AU1562" i="3"/>
  <c r="AU1563" i="3"/>
  <c r="AU1564" i="3"/>
  <c r="AU1565" i="3"/>
  <c r="AU1566" i="3"/>
  <c r="AU1567" i="3"/>
  <c r="AU1568" i="3"/>
  <c r="AU1569" i="3"/>
  <c r="AU1570" i="3"/>
  <c r="AU1571" i="3"/>
  <c r="AU1572" i="3"/>
  <c r="AU1573" i="3"/>
  <c r="AU1574" i="3"/>
  <c r="AU1575" i="3"/>
  <c r="AU1576" i="3"/>
  <c r="AU1577" i="3"/>
  <c r="AU1578" i="3"/>
  <c r="AU1579" i="3"/>
  <c r="AU1580" i="3"/>
  <c r="AU1581" i="3"/>
  <c r="AU1582" i="3"/>
  <c r="AU1583" i="3"/>
  <c r="AU1584" i="3"/>
  <c r="AU1585" i="3"/>
  <c r="AU1586" i="3"/>
  <c r="AU1587" i="3"/>
  <c r="AU1588" i="3"/>
  <c r="AU1589" i="3"/>
  <c r="AU1590" i="3"/>
  <c r="AU1591" i="3"/>
  <c r="AU1592" i="3"/>
  <c r="AU1593" i="3"/>
  <c r="AU1594" i="3"/>
  <c r="AU1595" i="3"/>
  <c r="AU1596" i="3"/>
  <c r="AU1597" i="3"/>
  <c r="AU1598" i="3"/>
  <c r="AU1599" i="3"/>
  <c r="AU1600" i="3"/>
  <c r="AU1601" i="3"/>
  <c r="AU1602" i="3"/>
  <c r="AU1603" i="3"/>
  <c r="AU1604" i="3"/>
  <c r="AU1605" i="3"/>
  <c r="AU1606" i="3"/>
  <c r="AU1607" i="3"/>
  <c r="AU1608" i="3"/>
  <c r="AU1609" i="3"/>
  <c r="AU1610" i="3"/>
  <c r="AU1611" i="3"/>
  <c r="AU1612" i="3"/>
  <c r="AU1613" i="3"/>
  <c r="AU1614" i="3"/>
  <c r="AU1615" i="3"/>
  <c r="AU1616" i="3"/>
  <c r="AU1617" i="3"/>
  <c r="AU1618" i="3"/>
  <c r="AU1619" i="3"/>
  <c r="AU1620" i="3"/>
  <c r="AU1621" i="3"/>
  <c r="AU1622" i="3"/>
  <c r="AU1623" i="3"/>
  <c r="AU1624" i="3"/>
  <c r="AU1625" i="3"/>
  <c r="AU1626" i="3"/>
  <c r="AU1627" i="3"/>
  <c r="AU1628" i="3"/>
  <c r="AU1629" i="3"/>
  <c r="AU1630" i="3"/>
  <c r="AU1631" i="3"/>
  <c r="AU3" i="3"/>
  <c r="AU4" i="3"/>
  <c r="AU2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G6" i="2"/>
  <c r="G5" i="2"/>
  <c r="G4" i="2"/>
  <c r="G3" i="2"/>
  <c r="G2" i="2"/>
  <c r="D4" i="2"/>
  <c r="D5" i="2"/>
  <c r="D6" i="2"/>
  <c r="D3" i="2"/>
  <c r="D2" i="2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E1002" i="3"/>
  <c r="AE1003" i="3"/>
  <c r="AE1004" i="3"/>
  <c r="AE1005" i="3"/>
  <c r="AE1006" i="3"/>
  <c r="AE1007" i="3"/>
  <c r="AE1008" i="3"/>
  <c r="AE1009" i="3"/>
  <c r="AE1010" i="3"/>
  <c r="AE1011" i="3"/>
  <c r="AE1012" i="3"/>
  <c r="AE1013" i="3"/>
  <c r="AE1014" i="3"/>
  <c r="AE1015" i="3"/>
  <c r="AE1016" i="3"/>
  <c r="AE1017" i="3"/>
  <c r="AE1018" i="3"/>
  <c r="AE1019" i="3"/>
  <c r="AE1020" i="3"/>
  <c r="AE1021" i="3"/>
  <c r="AE1022" i="3"/>
  <c r="AE1023" i="3"/>
  <c r="AE1024" i="3"/>
  <c r="AE1025" i="3"/>
  <c r="AE1026" i="3"/>
  <c r="AE1027" i="3"/>
  <c r="AE1028" i="3"/>
  <c r="AE1029" i="3"/>
  <c r="AE1030" i="3"/>
  <c r="AE1031" i="3"/>
  <c r="AE1032" i="3"/>
  <c r="AE1033" i="3"/>
  <c r="AE1034" i="3"/>
  <c r="AE1035" i="3"/>
  <c r="AE1036" i="3"/>
  <c r="AE1037" i="3"/>
  <c r="AE1038" i="3"/>
  <c r="AE1039" i="3"/>
  <c r="AE1040" i="3"/>
  <c r="AE1041" i="3"/>
  <c r="AE1042" i="3"/>
  <c r="AE1043" i="3"/>
  <c r="AE1044" i="3"/>
  <c r="AE1045" i="3"/>
  <c r="AE1046" i="3"/>
  <c r="AE1047" i="3"/>
  <c r="AE1048" i="3"/>
  <c r="AE1049" i="3"/>
  <c r="AE1050" i="3"/>
  <c r="AE1051" i="3"/>
  <c r="AE1052" i="3"/>
  <c r="AE1053" i="3"/>
  <c r="AE1054" i="3"/>
  <c r="AE1055" i="3"/>
  <c r="AE1056" i="3"/>
  <c r="AE1057" i="3"/>
  <c r="AE1058" i="3"/>
  <c r="AE1059" i="3"/>
  <c r="AE1060" i="3"/>
  <c r="AE1061" i="3"/>
  <c r="AE1062" i="3"/>
  <c r="AE1063" i="3"/>
  <c r="AE1064" i="3"/>
  <c r="AE1065" i="3"/>
  <c r="AE1066" i="3"/>
  <c r="AE1067" i="3"/>
  <c r="AE1068" i="3"/>
  <c r="AE1069" i="3"/>
  <c r="AE1070" i="3"/>
  <c r="AE1071" i="3"/>
  <c r="AE1072" i="3"/>
  <c r="AE1073" i="3"/>
  <c r="AE1074" i="3"/>
  <c r="AE1075" i="3"/>
  <c r="AE1076" i="3"/>
  <c r="AE1077" i="3"/>
  <c r="AE1078" i="3"/>
  <c r="AE1079" i="3"/>
  <c r="AE1080" i="3"/>
  <c r="AE1081" i="3"/>
  <c r="AE1082" i="3"/>
  <c r="AE1083" i="3"/>
  <c r="AE1084" i="3"/>
  <c r="AE1085" i="3"/>
  <c r="AE1086" i="3"/>
  <c r="AE1087" i="3"/>
  <c r="AE1088" i="3"/>
  <c r="AE1089" i="3"/>
  <c r="AE1090" i="3"/>
  <c r="AE1091" i="3"/>
  <c r="AE1092" i="3"/>
  <c r="AE1093" i="3"/>
  <c r="AE1094" i="3"/>
  <c r="AE1095" i="3"/>
  <c r="AE1096" i="3"/>
  <c r="AE1097" i="3"/>
  <c r="AE1098" i="3"/>
  <c r="AE1099" i="3"/>
  <c r="AE1100" i="3"/>
  <c r="AE1101" i="3"/>
  <c r="AE1102" i="3"/>
  <c r="AE1103" i="3"/>
  <c r="AE1104" i="3"/>
  <c r="AE1105" i="3"/>
  <c r="AE1106" i="3"/>
  <c r="AE1107" i="3"/>
  <c r="AE1108" i="3"/>
  <c r="AE1109" i="3"/>
  <c r="AE1110" i="3"/>
  <c r="AE1111" i="3"/>
  <c r="AE1112" i="3"/>
  <c r="AE1113" i="3"/>
  <c r="AE1114" i="3"/>
  <c r="AE1115" i="3"/>
  <c r="AE1116" i="3"/>
  <c r="AE1117" i="3"/>
  <c r="AE1118" i="3"/>
  <c r="AE1119" i="3"/>
  <c r="AE1120" i="3"/>
  <c r="AE1121" i="3"/>
  <c r="AE1122" i="3"/>
  <c r="AE1123" i="3"/>
  <c r="AE1124" i="3"/>
  <c r="AE1125" i="3"/>
  <c r="AE1126" i="3"/>
  <c r="AE1127" i="3"/>
  <c r="AE1128" i="3"/>
  <c r="AE1129" i="3"/>
  <c r="AE1130" i="3"/>
  <c r="AE1131" i="3"/>
  <c r="AE1132" i="3"/>
  <c r="AE1133" i="3"/>
  <c r="AE1134" i="3"/>
  <c r="AE1135" i="3"/>
  <c r="AE1136" i="3"/>
  <c r="AE1137" i="3"/>
  <c r="AE1138" i="3"/>
  <c r="AE1139" i="3"/>
  <c r="AE1140" i="3"/>
  <c r="AE1141" i="3"/>
  <c r="AE1142" i="3"/>
  <c r="AE1143" i="3"/>
  <c r="AE1144" i="3"/>
  <c r="AE1145" i="3"/>
  <c r="AE1146" i="3"/>
  <c r="AE1147" i="3"/>
  <c r="AE1148" i="3"/>
  <c r="AE1149" i="3"/>
  <c r="AE1150" i="3"/>
  <c r="AE1151" i="3"/>
  <c r="AE1152" i="3"/>
  <c r="AE1153" i="3"/>
  <c r="AE1154" i="3"/>
  <c r="AE1155" i="3"/>
  <c r="AE1156" i="3"/>
  <c r="AE1157" i="3"/>
  <c r="AE1158" i="3"/>
  <c r="AE1159" i="3"/>
  <c r="AE1160" i="3"/>
  <c r="AE1161" i="3"/>
  <c r="AE1162" i="3"/>
  <c r="AE1163" i="3"/>
  <c r="AE1164" i="3"/>
  <c r="AE1165" i="3"/>
  <c r="AE1166" i="3"/>
  <c r="AE1167" i="3"/>
  <c r="AE1168" i="3"/>
  <c r="AE1169" i="3"/>
  <c r="AE1170" i="3"/>
  <c r="AE1171" i="3"/>
  <c r="AE1172" i="3"/>
  <c r="AE1173" i="3"/>
  <c r="AE1174" i="3"/>
  <c r="AE1175" i="3"/>
  <c r="AE1176" i="3"/>
  <c r="AE1177" i="3"/>
  <c r="AE1178" i="3"/>
  <c r="AE1179" i="3"/>
  <c r="AE1180" i="3"/>
  <c r="AE1181" i="3"/>
  <c r="AE1182" i="3"/>
  <c r="AE1183" i="3"/>
  <c r="AE1184" i="3"/>
  <c r="AE1185" i="3"/>
  <c r="AE1186" i="3"/>
  <c r="AE1187" i="3"/>
  <c r="AE1188" i="3"/>
  <c r="AE1189" i="3"/>
  <c r="AE1190" i="3"/>
  <c r="AE1191" i="3"/>
  <c r="AE1192" i="3"/>
  <c r="AE1193" i="3"/>
  <c r="AE1194" i="3"/>
  <c r="AE1195" i="3"/>
  <c r="AE1196" i="3"/>
  <c r="AE1197" i="3"/>
  <c r="AE1198" i="3"/>
  <c r="AE1199" i="3"/>
  <c r="AE1200" i="3"/>
  <c r="AE1201" i="3"/>
  <c r="AE1202" i="3"/>
  <c r="AE1203" i="3"/>
  <c r="AE1204" i="3"/>
  <c r="AE1205" i="3"/>
  <c r="AE1206" i="3"/>
  <c r="AE1207" i="3"/>
  <c r="AE1208" i="3"/>
  <c r="AE1209" i="3"/>
  <c r="AE1210" i="3"/>
  <c r="AE1211" i="3"/>
  <c r="AE1212" i="3"/>
  <c r="AE1213" i="3"/>
  <c r="AE1214" i="3"/>
  <c r="AE1215" i="3"/>
  <c r="AE1216" i="3"/>
  <c r="AE1217" i="3"/>
  <c r="AE1218" i="3"/>
  <c r="AE1219" i="3"/>
  <c r="AE1220" i="3"/>
  <c r="AE1221" i="3"/>
  <c r="AE1222" i="3"/>
  <c r="AE1223" i="3"/>
  <c r="AE1224" i="3"/>
  <c r="AE1225" i="3"/>
  <c r="AE1226" i="3"/>
  <c r="AE1227" i="3"/>
  <c r="AE1228" i="3"/>
  <c r="AE1229" i="3"/>
  <c r="AE1230" i="3"/>
  <c r="AE1231" i="3"/>
  <c r="AE1232" i="3"/>
  <c r="AE1233" i="3"/>
  <c r="AE1234" i="3"/>
  <c r="AE1235" i="3"/>
  <c r="AE1236" i="3"/>
  <c r="AE1237" i="3"/>
  <c r="AE1238" i="3"/>
  <c r="AE1239" i="3"/>
  <c r="AE1240" i="3"/>
  <c r="AE1241" i="3"/>
  <c r="AE1242" i="3"/>
  <c r="AE1243" i="3"/>
  <c r="AE1244" i="3"/>
  <c r="AE1245" i="3"/>
  <c r="AE1246" i="3"/>
  <c r="AE1247" i="3"/>
  <c r="AE1248" i="3"/>
  <c r="AE1249" i="3"/>
  <c r="AE1250" i="3"/>
  <c r="AE1251" i="3"/>
  <c r="AE1252" i="3"/>
  <c r="AE1253" i="3"/>
  <c r="AE1254" i="3"/>
  <c r="AE1255" i="3"/>
  <c r="AE1256" i="3"/>
  <c r="AE1257" i="3"/>
  <c r="AE1258" i="3"/>
  <c r="AE1259" i="3"/>
  <c r="AE1260" i="3"/>
  <c r="AE1261" i="3"/>
  <c r="AE1262" i="3"/>
  <c r="AE1263" i="3"/>
  <c r="AE1264" i="3"/>
  <c r="AE1265" i="3"/>
  <c r="AE1266" i="3"/>
  <c r="AE1267" i="3"/>
  <c r="AE1268" i="3"/>
  <c r="AE1269" i="3"/>
  <c r="AE1270" i="3"/>
  <c r="AE1271" i="3"/>
  <c r="AE1272" i="3"/>
  <c r="AE1273" i="3"/>
  <c r="AE1274" i="3"/>
  <c r="AE1275" i="3"/>
  <c r="AE1276" i="3"/>
  <c r="AE1277" i="3"/>
  <c r="AE1278" i="3"/>
  <c r="AE1279" i="3"/>
  <c r="AE1280" i="3"/>
  <c r="AE1281" i="3"/>
  <c r="AE1282" i="3"/>
  <c r="AE1283" i="3"/>
  <c r="AE1284" i="3"/>
  <c r="AE1285" i="3"/>
  <c r="AE1286" i="3"/>
  <c r="AE1287" i="3"/>
  <c r="AE1288" i="3"/>
  <c r="AE1289" i="3"/>
  <c r="AE1290" i="3"/>
  <c r="AE1291" i="3"/>
  <c r="AE1292" i="3"/>
  <c r="AE1293" i="3"/>
  <c r="AE1294" i="3"/>
  <c r="AE1295" i="3"/>
  <c r="AE1296" i="3"/>
  <c r="AE1297" i="3"/>
  <c r="AE1298" i="3"/>
  <c r="AE1299" i="3"/>
  <c r="AE1300" i="3"/>
  <c r="AE1301" i="3"/>
  <c r="AE1302" i="3"/>
  <c r="AE1303" i="3"/>
  <c r="AE1304" i="3"/>
  <c r="AE1305" i="3"/>
  <c r="AE1306" i="3"/>
  <c r="AE1307" i="3"/>
  <c r="AE1308" i="3"/>
  <c r="AE1309" i="3"/>
  <c r="AE1310" i="3"/>
  <c r="AE1311" i="3"/>
  <c r="AE1312" i="3"/>
  <c r="AE1313" i="3"/>
  <c r="AE1314" i="3"/>
  <c r="AE1315" i="3"/>
  <c r="AE1316" i="3"/>
  <c r="AE1317" i="3"/>
  <c r="AE1318" i="3"/>
  <c r="AE1319" i="3"/>
  <c r="AE1320" i="3"/>
  <c r="AE1321" i="3"/>
  <c r="AE1322" i="3"/>
  <c r="AE1323" i="3"/>
  <c r="AE1324" i="3"/>
  <c r="AE1325" i="3"/>
  <c r="AE1326" i="3"/>
  <c r="AE1327" i="3"/>
  <c r="AE1328" i="3"/>
  <c r="AE1329" i="3"/>
  <c r="AE1330" i="3"/>
  <c r="AE1331" i="3"/>
  <c r="AE1332" i="3"/>
  <c r="AE1333" i="3"/>
  <c r="AE1334" i="3"/>
  <c r="AE1335" i="3"/>
  <c r="AE1336" i="3"/>
  <c r="AE1337" i="3"/>
  <c r="AE1338" i="3"/>
  <c r="AE1339" i="3"/>
  <c r="AE1340" i="3"/>
  <c r="AE1341" i="3"/>
  <c r="AE1342" i="3"/>
  <c r="AE1343" i="3"/>
  <c r="AE1344" i="3"/>
  <c r="AE1345" i="3"/>
  <c r="AE1346" i="3"/>
  <c r="AE1347" i="3"/>
  <c r="AE1348" i="3"/>
  <c r="AE1349" i="3"/>
  <c r="AE1350" i="3"/>
  <c r="AE1351" i="3"/>
  <c r="AE1352" i="3"/>
  <c r="AE1353" i="3"/>
  <c r="AE1354" i="3"/>
  <c r="AE1355" i="3"/>
  <c r="AE1356" i="3"/>
  <c r="AE1357" i="3"/>
  <c r="AE1358" i="3"/>
  <c r="AE1359" i="3"/>
  <c r="AE1360" i="3"/>
  <c r="AE1361" i="3"/>
  <c r="AE1362" i="3"/>
  <c r="AE1363" i="3"/>
  <c r="AE1364" i="3"/>
  <c r="AE1365" i="3"/>
  <c r="AE1366" i="3"/>
  <c r="AE1367" i="3"/>
  <c r="AE1368" i="3"/>
  <c r="AE1369" i="3"/>
  <c r="AE1370" i="3"/>
  <c r="AE1371" i="3"/>
  <c r="AE1372" i="3"/>
  <c r="AE1373" i="3"/>
  <c r="AE1374" i="3"/>
  <c r="AE1375" i="3"/>
  <c r="AE1376" i="3"/>
  <c r="AE1377" i="3"/>
  <c r="AE1378" i="3"/>
  <c r="AE1379" i="3"/>
  <c r="AE1380" i="3"/>
  <c r="AE1381" i="3"/>
  <c r="AE1382" i="3"/>
  <c r="AE1383" i="3"/>
  <c r="AE1384" i="3"/>
  <c r="AE1385" i="3"/>
  <c r="AE1386" i="3"/>
  <c r="AE1387" i="3"/>
  <c r="AE1388" i="3"/>
  <c r="AE1389" i="3"/>
  <c r="AE1390" i="3"/>
  <c r="AE1391" i="3"/>
  <c r="AE1392" i="3"/>
  <c r="AE1393" i="3"/>
  <c r="AE1394" i="3"/>
  <c r="AE1395" i="3"/>
  <c r="AE1396" i="3"/>
  <c r="AE1397" i="3"/>
  <c r="AE1398" i="3"/>
  <c r="AE1399" i="3"/>
  <c r="AE1400" i="3"/>
  <c r="AE1401" i="3"/>
  <c r="AE1402" i="3"/>
  <c r="AE1403" i="3"/>
  <c r="AE1404" i="3"/>
  <c r="AE1405" i="3"/>
  <c r="AE1406" i="3"/>
  <c r="AE1407" i="3"/>
  <c r="AE1408" i="3"/>
  <c r="AE1409" i="3"/>
  <c r="AE1410" i="3"/>
  <c r="AE1411" i="3"/>
  <c r="AE1412" i="3"/>
  <c r="AE1413" i="3"/>
  <c r="AE1414" i="3"/>
  <c r="AE1415" i="3"/>
  <c r="AE1416" i="3"/>
  <c r="AE1417" i="3"/>
  <c r="AE1418" i="3"/>
  <c r="AE1419" i="3"/>
  <c r="AE1420" i="3"/>
  <c r="AE1421" i="3"/>
  <c r="AE1422" i="3"/>
  <c r="AE1423" i="3"/>
  <c r="AE1424" i="3"/>
  <c r="AE1425" i="3"/>
  <c r="AE1426" i="3"/>
  <c r="AE1427" i="3"/>
  <c r="AE1428" i="3"/>
  <c r="AE1429" i="3"/>
  <c r="AE1430" i="3"/>
  <c r="AE1431" i="3"/>
  <c r="AE1432" i="3"/>
  <c r="AE1433" i="3"/>
  <c r="AE1434" i="3"/>
  <c r="AE1435" i="3"/>
  <c r="AE1436" i="3"/>
  <c r="AE1437" i="3"/>
  <c r="AE1438" i="3"/>
  <c r="AE1439" i="3"/>
  <c r="AE1440" i="3"/>
  <c r="AE1441" i="3"/>
  <c r="AE1442" i="3"/>
  <c r="AE1443" i="3"/>
  <c r="AE1444" i="3"/>
  <c r="AE1445" i="3"/>
  <c r="AE1446" i="3"/>
  <c r="AE1447" i="3"/>
  <c r="AE1448" i="3"/>
  <c r="AE1449" i="3"/>
  <c r="AE1450" i="3"/>
  <c r="AE1451" i="3"/>
  <c r="AE1452" i="3"/>
  <c r="AE1453" i="3"/>
  <c r="AE1454" i="3"/>
  <c r="AE1455" i="3"/>
  <c r="AE1456" i="3"/>
  <c r="AE1457" i="3"/>
  <c r="AE1458" i="3"/>
  <c r="AE1459" i="3"/>
  <c r="AE1460" i="3"/>
  <c r="AE1461" i="3"/>
  <c r="AE1462" i="3"/>
  <c r="AE1463" i="3"/>
  <c r="AE1464" i="3"/>
  <c r="AE1465" i="3"/>
  <c r="AE1466" i="3"/>
  <c r="AE1467" i="3"/>
  <c r="AE1468" i="3"/>
  <c r="AE1469" i="3"/>
  <c r="AE1470" i="3"/>
  <c r="AE1471" i="3"/>
  <c r="AE1472" i="3"/>
  <c r="AE1473" i="3"/>
  <c r="AE1474" i="3"/>
  <c r="AE1475" i="3"/>
  <c r="AE1476" i="3"/>
  <c r="AE1477" i="3"/>
  <c r="AE1478" i="3"/>
  <c r="AE1479" i="3"/>
  <c r="AE1480" i="3"/>
  <c r="AE1481" i="3"/>
  <c r="AE1482" i="3"/>
  <c r="AE1483" i="3"/>
  <c r="AE1484" i="3"/>
  <c r="AE1485" i="3"/>
  <c r="AE1486" i="3"/>
  <c r="AE1487" i="3"/>
  <c r="AE1488" i="3"/>
  <c r="AE1489" i="3"/>
  <c r="AE1490" i="3"/>
  <c r="AE1491" i="3"/>
  <c r="AE1492" i="3"/>
  <c r="AE1493" i="3"/>
  <c r="AE1494" i="3"/>
  <c r="AE1495" i="3"/>
  <c r="AE1496" i="3"/>
  <c r="AE1497" i="3"/>
  <c r="AE1498" i="3"/>
  <c r="AE1499" i="3"/>
  <c r="AE1500" i="3"/>
  <c r="AE1501" i="3"/>
  <c r="AE1502" i="3"/>
  <c r="AE1503" i="3"/>
  <c r="AE1504" i="3"/>
  <c r="AE1505" i="3"/>
  <c r="AE1506" i="3"/>
  <c r="AE1507" i="3"/>
  <c r="AE1508" i="3"/>
  <c r="AE1509" i="3"/>
  <c r="AE1510" i="3"/>
  <c r="AE1511" i="3"/>
  <c r="AE1512" i="3"/>
  <c r="AE1513" i="3"/>
  <c r="AE1514" i="3"/>
  <c r="AE1515" i="3"/>
  <c r="AE1516" i="3"/>
  <c r="AE1517" i="3"/>
  <c r="AE1518" i="3"/>
  <c r="AE1519" i="3"/>
  <c r="AE1520" i="3"/>
  <c r="AE1521" i="3"/>
  <c r="AE1522" i="3"/>
  <c r="AE1523" i="3"/>
  <c r="AE1524" i="3"/>
  <c r="AE1525" i="3"/>
  <c r="AE1526" i="3"/>
  <c r="AE1527" i="3"/>
  <c r="AE1528" i="3"/>
  <c r="AE1529" i="3"/>
  <c r="AE1530" i="3"/>
  <c r="AE1531" i="3"/>
  <c r="AE1532" i="3"/>
  <c r="AE1533" i="3"/>
  <c r="AE1534" i="3"/>
  <c r="AE1535" i="3"/>
  <c r="AE1536" i="3"/>
  <c r="AE1537" i="3"/>
  <c r="AE1538" i="3"/>
  <c r="AE1539" i="3"/>
  <c r="AE1540" i="3"/>
  <c r="AE1541" i="3"/>
  <c r="AE1542" i="3"/>
  <c r="AE1543" i="3"/>
  <c r="AE1544" i="3"/>
  <c r="AE1545" i="3"/>
  <c r="AE1546" i="3"/>
  <c r="AE1547" i="3"/>
  <c r="AE1548" i="3"/>
  <c r="AE1549" i="3"/>
  <c r="AE1550" i="3"/>
  <c r="AE1551" i="3"/>
  <c r="AE1552" i="3"/>
  <c r="AE1553" i="3"/>
  <c r="AE1554" i="3"/>
  <c r="AE1555" i="3"/>
  <c r="AE1556" i="3"/>
  <c r="AE1557" i="3"/>
  <c r="AE1558" i="3"/>
  <c r="AE1559" i="3"/>
  <c r="AE1560" i="3"/>
  <c r="AE1561" i="3"/>
  <c r="AE1562" i="3"/>
  <c r="AE1563" i="3"/>
  <c r="AE1564" i="3"/>
  <c r="AE1565" i="3"/>
  <c r="AE1566" i="3"/>
  <c r="AE1567" i="3"/>
  <c r="AE1568" i="3"/>
  <c r="AE1569" i="3"/>
  <c r="AE1570" i="3"/>
  <c r="AE1571" i="3"/>
  <c r="AE1572" i="3"/>
  <c r="AE1573" i="3"/>
  <c r="AE1574" i="3"/>
  <c r="AE1575" i="3"/>
  <c r="AE1576" i="3"/>
  <c r="AE1577" i="3"/>
  <c r="AE1578" i="3"/>
  <c r="AE1579" i="3"/>
  <c r="AE1580" i="3"/>
  <c r="AE1581" i="3"/>
  <c r="AE1582" i="3"/>
  <c r="AE1583" i="3"/>
  <c r="AE1584" i="3"/>
  <c r="AE1585" i="3"/>
  <c r="AE1586" i="3"/>
  <c r="AE1587" i="3"/>
  <c r="AE1588" i="3"/>
  <c r="AE1589" i="3"/>
  <c r="AE1590" i="3"/>
  <c r="AE1591" i="3"/>
  <c r="AE1592" i="3"/>
  <c r="AE1593" i="3"/>
  <c r="AE1594" i="3"/>
  <c r="AE1595" i="3"/>
  <c r="AE1596" i="3"/>
  <c r="AE1597" i="3"/>
  <c r="AE1598" i="3"/>
  <c r="AE1599" i="3"/>
  <c r="AE1600" i="3"/>
  <c r="AE1601" i="3"/>
  <c r="AE1602" i="3"/>
  <c r="AE1603" i="3"/>
  <c r="AE1604" i="3"/>
  <c r="AE1605" i="3"/>
  <c r="AE1606" i="3"/>
  <c r="AE1607" i="3"/>
  <c r="AE1608" i="3"/>
  <c r="AE1609" i="3"/>
  <c r="AE1610" i="3"/>
  <c r="AE1611" i="3"/>
  <c r="AE1612" i="3"/>
  <c r="AE1613" i="3"/>
  <c r="AE1614" i="3"/>
  <c r="AE1615" i="3"/>
  <c r="AE1616" i="3"/>
  <c r="AE1617" i="3"/>
  <c r="AE1618" i="3"/>
  <c r="AE1619" i="3"/>
  <c r="AE1620" i="3"/>
  <c r="AE1621" i="3"/>
  <c r="AE1622" i="3"/>
  <c r="AE1623" i="3"/>
  <c r="AE1624" i="3"/>
  <c r="AE1625" i="3"/>
  <c r="AE1626" i="3"/>
  <c r="AE1627" i="3"/>
  <c r="AE1628" i="3"/>
  <c r="AE1629" i="3"/>
  <c r="AE1630" i="3"/>
  <c r="AE1631" i="3"/>
  <c r="AE4" i="3"/>
  <c r="AE3" i="3"/>
  <c r="AE2" i="3"/>
  <c r="AC5" i="3"/>
  <c r="AC6" i="3"/>
  <c r="AC3" i="3"/>
  <c r="AC4" i="3"/>
  <c r="AC2" i="3"/>
  <c r="CV4" i="3" l="1"/>
  <c r="CW4" i="3" s="1"/>
  <c r="CU5" i="3"/>
  <c r="CV5" i="3" s="1"/>
  <c r="CW5" i="3" s="1"/>
  <c r="CV3" i="3"/>
  <c r="CW3" i="3" s="1"/>
  <c r="CV51" i="3"/>
  <c r="CW51" i="3" s="1"/>
  <c r="CU16" i="3"/>
  <c r="CV16" i="3" s="1"/>
  <c r="CW16" i="3" s="1"/>
  <c r="CU53" i="3"/>
  <c r="CU6" i="3"/>
  <c r="CU7" i="3" s="1"/>
  <c r="CV7" i="3" s="1"/>
  <c r="CW7" i="3" s="1"/>
  <c r="CU17" i="3"/>
  <c r="CU18" i="3" s="1"/>
  <c r="CU19" i="3" s="1"/>
  <c r="CU28" i="3"/>
  <c r="CU29" i="3" s="1"/>
  <c r="CU30" i="3" s="1"/>
  <c r="CU41" i="3"/>
  <c r="CV40" i="3"/>
  <c r="CW40" i="3" s="1"/>
  <c r="CU8" i="3"/>
  <c r="CV39" i="3"/>
  <c r="CW39" i="3" s="1"/>
  <c r="CV6" i="3"/>
  <c r="CW6" i="3" s="1"/>
  <c r="CV29" i="3" l="1"/>
  <c r="CW29" i="3" s="1"/>
  <c r="CV18" i="3"/>
  <c r="CW18" i="3" s="1"/>
  <c r="CV17" i="3"/>
  <c r="CW17" i="3" s="1"/>
  <c r="CV28" i="3"/>
  <c r="CW28" i="3" s="1"/>
  <c r="CV53" i="3"/>
  <c r="CW53" i="3" s="1"/>
  <c r="CU54" i="3"/>
  <c r="CV30" i="3"/>
  <c r="CW30" i="3" s="1"/>
  <c r="CU31" i="3"/>
  <c r="CV8" i="3"/>
  <c r="CW8" i="3" s="1"/>
  <c r="CU9" i="3"/>
  <c r="CV19" i="3"/>
  <c r="CW19" i="3" s="1"/>
  <c r="CU20" i="3"/>
  <c r="CV41" i="3"/>
  <c r="CW41" i="3" s="1"/>
  <c r="CU42" i="3"/>
  <c r="CU55" i="3" l="1"/>
  <c r="CV54" i="3"/>
  <c r="CW54" i="3" s="1"/>
  <c r="CV20" i="3"/>
  <c r="CW20" i="3" s="1"/>
  <c r="CU21" i="3"/>
  <c r="CV9" i="3"/>
  <c r="CW9" i="3" s="1"/>
  <c r="CU10" i="3"/>
  <c r="CV42" i="3"/>
  <c r="CW42" i="3" s="1"/>
  <c r="CU43" i="3"/>
  <c r="CV31" i="3"/>
  <c r="CW31" i="3" s="1"/>
  <c r="CU32" i="3"/>
  <c r="CU56" i="3" l="1"/>
  <c r="CV55" i="3"/>
  <c r="CW55" i="3" s="1"/>
  <c r="CU11" i="3"/>
  <c r="CV10" i="3"/>
  <c r="CW10" i="3" s="1"/>
  <c r="CU33" i="3"/>
  <c r="CV32" i="3"/>
  <c r="CW32" i="3" s="1"/>
  <c r="CU44" i="3"/>
  <c r="CV43" i="3"/>
  <c r="CW43" i="3" s="1"/>
  <c r="CU22" i="3"/>
  <c r="CV21" i="3"/>
  <c r="CW21" i="3" s="1"/>
  <c r="CU57" i="3" l="1"/>
  <c r="CV56" i="3"/>
  <c r="CW56" i="3" s="1"/>
  <c r="CU45" i="3"/>
  <c r="CV44" i="3"/>
  <c r="CW44" i="3" s="1"/>
  <c r="CU12" i="3"/>
  <c r="CV11" i="3"/>
  <c r="CW11" i="3" s="1"/>
  <c r="CU23" i="3"/>
  <c r="CV22" i="3"/>
  <c r="CW22" i="3" s="1"/>
  <c r="CU34" i="3"/>
  <c r="CV33" i="3"/>
  <c r="CW33" i="3" s="1"/>
  <c r="CV57" i="3" l="1"/>
  <c r="CW57" i="3" s="1"/>
  <c r="CU58" i="3"/>
  <c r="CV34" i="3"/>
  <c r="CW34" i="3" s="1"/>
  <c r="CU35" i="3"/>
  <c r="CV12" i="3"/>
  <c r="CW12" i="3" s="1"/>
  <c r="CU13" i="3"/>
  <c r="CV13" i="3" s="1"/>
  <c r="CW13" i="3" s="1"/>
  <c r="CV23" i="3"/>
  <c r="CW23" i="3" s="1"/>
  <c r="CU24" i="3"/>
  <c r="CV45" i="3"/>
  <c r="CW45" i="3" s="1"/>
  <c r="CU46" i="3"/>
  <c r="CU59" i="3" l="1"/>
  <c r="CV58" i="3"/>
  <c r="CW58" i="3" s="1"/>
  <c r="CV24" i="3"/>
  <c r="CW24" i="3" s="1"/>
  <c r="CU25" i="3"/>
  <c r="CV25" i="3" s="1"/>
  <c r="CW25" i="3" s="1"/>
  <c r="CV46" i="3"/>
  <c r="CW46" i="3" s="1"/>
  <c r="CU47" i="3"/>
  <c r="CV35" i="3"/>
  <c r="CW35" i="3" s="1"/>
  <c r="CU36" i="3"/>
  <c r="CU60" i="3" l="1"/>
  <c r="CV59" i="3"/>
  <c r="CW59" i="3" s="1"/>
  <c r="CU48" i="3"/>
  <c r="CV47" i="3"/>
  <c r="CW47" i="3" s="1"/>
  <c r="CU37" i="3"/>
  <c r="CV37" i="3" s="1"/>
  <c r="CW37" i="3" s="1"/>
  <c r="CV36" i="3"/>
  <c r="CW36" i="3" s="1"/>
  <c r="CV60" i="3" l="1"/>
  <c r="CW60" i="3" s="1"/>
  <c r="CU61" i="3"/>
  <c r="CV61" i="3" s="1"/>
  <c r="CW61" i="3" s="1"/>
  <c r="CU49" i="3"/>
  <c r="CV49" i="3" s="1"/>
  <c r="CW49" i="3" s="1"/>
  <c r="CV48" i="3"/>
  <c r="CW48" i="3" s="1"/>
  <c r="AK4" i="3"/>
  <c r="AL4" i="3" s="1"/>
  <c r="CO4" i="3" s="1"/>
  <c r="CP4" i="3" s="1"/>
  <c r="AK5" i="3"/>
  <c r="AL5" i="3" s="1"/>
  <c r="CO5" i="3" s="1"/>
  <c r="CP5" i="3" s="1"/>
  <c r="AK6" i="3"/>
  <c r="AL6" i="3" s="1"/>
  <c r="CO6" i="3" s="1"/>
  <c r="CP6" i="3" s="1"/>
  <c r="AK7" i="3"/>
  <c r="AL7" i="3" s="1"/>
  <c r="CO7" i="3" s="1"/>
  <c r="CP7" i="3" s="1"/>
  <c r="AK8" i="3"/>
  <c r="AL8" i="3" s="1"/>
  <c r="CO8" i="3" s="1"/>
  <c r="CP8" i="3" s="1"/>
  <c r="AK9" i="3"/>
  <c r="AL9" i="3" s="1"/>
  <c r="CO9" i="3" s="1"/>
  <c r="CP9" i="3" s="1"/>
  <c r="AK10" i="3"/>
  <c r="AL10" i="3" s="1"/>
  <c r="CO10" i="3" s="1"/>
  <c r="CP10" i="3" s="1"/>
  <c r="AK11" i="3"/>
  <c r="AL11" i="3" s="1"/>
  <c r="CO11" i="3" s="1"/>
  <c r="CP11" i="3" s="1"/>
  <c r="AK12" i="3"/>
  <c r="AL12" i="3" s="1"/>
  <c r="CO12" i="3" s="1"/>
  <c r="CP12" i="3" s="1"/>
  <c r="AK13" i="3"/>
  <c r="AL13" i="3" s="1"/>
  <c r="CO13" i="3" s="1"/>
  <c r="CP13" i="3" s="1"/>
  <c r="AK14" i="3"/>
  <c r="AL14" i="3" s="1"/>
  <c r="CO14" i="3" s="1"/>
  <c r="CP14" i="3" s="1"/>
  <c r="AK15" i="3"/>
  <c r="AL15" i="3" s="1"/>
  <c r="CO15" i="3" s="1"/>
  <c r="CP15" i="3" s="1"/>
  <c r="AK16" i="3"/>
  <c r="AL16" i="3" s="1"/>
  <c r="CO16" i="3" s="1"/>
  <c r="CP16" i="3" s="1"/>
  <c r="AK17" i="3"/>
  <c r="AL17" i="3" s="1"/>
  <c r="CO17" i="3" s="1"/>
  <c r="CP17" i="3" s="1"/>
  <c r="AK18" i="3"/>
  <c r="AL18" i="3" s="1"/>
  <c r="CO18" i="3" s="1"/>
  <c r="CP18" i="3" s="1"/>
  <c r="AK19" i="3"/>
  <c r="AL19" i="3" s="1"/>
  <c r="CO19" i="3" s="1"/>
  <c r="CP19" i="3" s="1"/>
  <c r="AK20" i="3"/>
  <c r="AL20" i="3" s="1"/>
  <c r="CO20" i="3" s="1"/>
  <c r="CP20" i="3" s="1"/>
  <c r="AK21" i="3"/>
  <c r="AL21" i="3" s="1"/>
  <c r="CO21" i="3" s="1"/>
  <c r="CP21" i="3" s="1"/>
  <c r="AK22" i="3"/>
  <c r="AL22" i="3" s="1"/>
  <c r="CO22" i="3" s="1"/>
  <c r="CP22" i="3" s="1"/>
  <c r="AK23" i="3"/>
  <c r="AL23" i="3" s="1"/>
  <c r="CO23" i="3" s="1"/>
  <c r="CP23" i="3" s="1"/>
  <c r="AK24" i="3"/>
  <c r="AL24" i="3" s="1"/>
  <c r="CO24" i="3" s="1"/>
  <c r="CP24" i="3" s="1"/>
  <c r="AK25" i="3"/>
  <c r="AL25" i="3" s="1"/>
  <c r="CO25" i="3" s="1"/>
  <c r="CP25" i="3" s="1"/>
  <c r="AK26" i="3"/>
  <c r="AL26" i="3" s="1"/>
  <c r="CO26" i="3" s="1"/>
  <c r="CP26" i="3" s="1"/>
  <c r="AK27" i="3"/>
  <c r="AL27" i="3" s="1"/>
  <c r="CO27" i="3" s="1"/>
  <c r="CP27" i="3" s="1"/>
  <c r="AK28" i="3"/>
  <c r="AL28" i="3" s="1"/>
  <c r="CO28" i="3" s="1"/>
  <c r="CP28" i="3" s="1"/>
  <c r="AK29" i="3"/>
  <c r="AL29" i="3" s="1"/>
  <c r="CO29" i="3" s="1"/>
  <c r="CP29" i="3" s="1"/>
  <c r="AK30" i="3"/>
  <c r="AL30" i="3" s="1"/>
  <c r="CO30" i="3" s="1"/>
  <c r="CP30" i="3" s="1"/>
  <c r="AK31" i="3"/>
  <c r="AL31" i="3" s="1"/>
  <c r="CO31" i="3" s="1"/>
  <c r="CP31" i="3" s="1"/>
  <c r="AK32" i="3"/>
  <c r="AL32" i="3" s="1"/>
  <c r="CO32" i="3" s="1"/>
  <c r="CP32" i="3" s="1"/>
  <c r="AK33" i="3"/>
  <c r="AL33" i="3" s="1"/>
  <c r="CO33" i="3" s="1"/>
  <c r="CP33" i="3" s="1"/>
  <c r="AK34" i="3"/>
  <c r="AL34" i="3" s="1"/>
  <c r="CO34" i="3" s="1"/>
  <c r="CP34" i="3" s="1"/>
  <c r="AK35" i="3"/>
  <c r="AL35" i="3" s="1"/>
  <c r="CO35" i="3" s="1"/>
  <c r="CP35" i="3" s="1"/>
  <c r="AK36" i="3"/>
  <c r="AL36" i="3" s="1"/>
  <c r="CO36" i="3" s="1"/>
  <c r="CP36" i="3" s="1"/>
  <c r="AK37" i="3"/>
  <c r="AL37" i="3" s="1"/>
  <c r="CO37" i="3" s="1"/>
  <c r="CP37" i="3" s="1"/>
  <c r="AK38" i="3"/>
  <c r="AL38" i="3" s="1"/>
  <c r="CO38" i="3" s="1"/>
  <c r="CP38" i="3" s="1"/>
  <c r="AK39" i="3"/>
  <c r="AL39" i="3" s="1"/>
  <c r="CO39" i="3" s="1"/>
  <c r="CP39" i="3" s="1"/>
  <c r="AK40" i="3"/>
  <c r="AL40" i="3" s="1"/>
  <c r="CO40" i="3" s="1"/>
  <c r="CP40" i="3" s="1"/>
  <c r="AK41" i="3"/>
  <c r="AL41" i="3" s="1"/>
  <c r="CO41" i="3" s="1"/>
  <c r="CP41" i="3" s="1"/>
  <c r="AK42" i="3"/>
  <c r="AL42" i="3" s="1"/>
  <c r="CO42" i="3" s="1"/>
  <c r="CP42" i="3" s="1"/>
  <c r="AK43" i="3"/>
  <c r="AL43" i="3" s="1"/>
  <c r="CO43" i="3" s="1"/>
  <c r="CP43" i="3" s="1"/>
  <c r="AK44" i="3"/>
  <c r="AL44" i="3" s="1"/>
  <c r="CO44" i="3" s="1"/>
  <c r="CP44" i="3" s="1"/>
  <c r="AK45" i="3"/>
  <c r="AL45" i="3" s="1"/>
  <c r="CO45" i="3" s="1"/>
  <c r="CP45" i="3" s="1"/>
  <c r="AK46" i="3"/>
  <c r="AL46" i="3" s="1"/>
  <c r="CO46" i="3" s="1"/>
  <c r="CP46" i="3" s="1"/>
  <c r="AK47" i="3"/>
  <c r="AL47" i="3" s="1"/>
  <c r="CO47" i="3" s="1"/>
  <c r="CP47" i="3" s="1"/>
  <c r="AK48" i="3"/>
  <c r="AL48" i="3" s="1"/>
  <c r="CO48" i="3" s="1"/>
  <c r="CP48" i="3" s="1"/>
  <c r="AK49" i="3"/>
  <c r="AL49" i="3" s="1"/>
  <c r="CO49" i="3" s="1"/>
  <c r="CP49" i="3" s="1"/>
  <c r="AK50" i="3"/>
  <c r="AL50" i="3" s="1"/>
  <c r="CO50" i="3" s="1"/>
  <c r="CP50" i="3" s="1"/>
  <c r="AK51" i="3"/>
  <c r="AL51" i="3" s="1"/>
  <c r="CO51" i="3" s="1"/>
  <c r="CP51" i="3" s="1"/>
  <c r="AK52" i="3"/>
  <c r="AL52" i="3" s="1"/>
  <c r="CO52" i="3" s="1"/>
  <c r="CP52" i="3" s="1"/>
  <c r="AK53" i="3"/>
  <c r="AL53" i="3" s="1"/>
  <c r="CO53" i="3" s="1"/>
  <c r="CP53" i="3" s="1"/>
  <c r="AK54" i="3"/>
  <c r="AL54" i="3" s="1"/>
  <c r="CO54" i="3" s="1"/>
  <c r="CP54" i="3" s="1"/>
  <c r="AK55" i="3"/>
  <c r="AL55" i="3" s="1"/>
  <c r="CO55" i="3" s="1"/>
  <c r="CP55" i="3" s="1"/>
  <c r="AK56" i="3"/>
  <c r="AL56" i="3" s="1"/>
  <c r="CO56" i="3" s="1"/>
  <c r="CP56" i="3" s="1"/>
  <c r="AK57" i="3"/>
  <c r="AL57" i="3" s="1"/>
  <c r="CO57" i="3" s="1"/>
  <c r="CP57" i="3" s="1"/>
  <c r="AK58" i="3"/>
  <c r="AL58" i="3" s="1"/>
  <c r="CO58" i="3" s="1"/>
  <c r="CP58" i="3" s="1"/>
  <c r="AK59" i="3"/>
  <c r="AL59" i="3" s="1"/>
  <c r="CO59" i="3" s="1"/>
  <c r="CP59" i="3" s="1"/>
  <c r="AK60" i="3"/>
  <c r="AL60" i="3" s="1"/>
  <c r="CO60" i="3" s="1"/>
  <c r="CP60" i="3" s="1"/>
  <c r="AK61" i="3"/>
  <c r="AL61" i="3" s="1"/>
  <c r="CO61" i="3" s="1"/>
  <c r="CP61" i="3" s="1"/>
  <c r="AK62" i="3"/>
  <c r="AL62" i="3" s="1"/>
  <c r="CO62" i="3" s="1"/>
  <c r="CP62" i="3" s="1"/>
  <c r="AK63" i="3"/>
  <c r="AL63" i="3" s="1"/>
  <c r="CO63" i="3" s="1"/>
  <c r="CP63" i="3" s="1"/>
  <c r="AK64" i="3"/>
  <c r="AL64" i="3" s="1"/>
  <c r="CO64" i="3" s="1"/>
  <c r="CP64" i="3" s="1"/>
  <c r="AK65" i="3"/>
  <c r="AL65" i="3" s="1"/>
  <c r="CO65" i="3" s="1"/>
  <c r="CP65" i="3" s="1"/>
  <c r="AK66" i="3"/>
  <c r="AL66" i="3" s="1"/>
  <c r="CO66" i="3" s="1"/>
  <c r="CP66" i="3" s="1"/>
  <c r="AK67" i="3"/>
  <c r="AL67" i="3" s="1"/>
  <c r="CO67" i="3" s="1"/>
  <c r="CP67" i="3" s="1"/>
  <c r="AK68" i="3"/>
  <c r="AL68" i="3" s="1"/>
  <c r="CO68" i="3" s="1"/>
  <c r="CP68" i="3" s="1"/>
  <c r="AK69" i="3"/>
  <c r="AL69" i="3" s="1"/>
  <c r="CO69" i="3" s="1"/>
  <c r="CP69" i="3" s="1"/>
  <c r="AK70" i="3"/>
  <c r="AL70" i="3" s="1"/>
  <c r="CO70" i="3" s="1"/>
  <c r="CP70" i="3" s="1"/>
  <c r="AK71" i="3"/>
  <c r="AL71" i="3" s="1"/>
  <c r="CO71" i="3" s="1"/>
  <c r="CP71" i="3" s="1"/>
  <c r="AK72" i="3"/>
  <c r="AL72" i="3" s="1"/>
  <c r="CO72" i="3" s="1"/>
  <c r="CP72" i="3" s="1"/>
  <c r="AK73" i="3"/>
  <c r="AL73" i="3" s="1"/>
  <c r="CO73" i="3" s="1"/>
  <c r="CP73" i="3" s="1"/>
  <c r="AK74" i="3"/>
  <c r="AL74" i="3" s="1"/>
  <c r="CO74" i="3" s="1"/>
  <c r="CP74" i="3" s="1"/>
  <c r="AK75" i="3"/>
  <c r="AL75" i="3" s="1"/>
  <c r="CO75" i="3" s="1"/>
  <c r="CP75" i="3" s="1"/>
  <c r="AK76" i="3"/>
  <c r="AL76" i="3" s="1"/>
  <c r="CO76" i="3" s="1"/>
  <c r="CP76" i="3" s="1"/>
  <c r="AK77" i="3"/>
  <c r="AL77" i="3" s="1"/>
  <c r="CO77" i="3" s="1"/>
  <c r="CP77" i="3" s="1"/>
  <c r="AK78" i="3"/>
  <c r="AL78" i="3" s="1"/>
  <c r="CO78" i="3" s="1"/>
  <c r="CP78" i="3" s="1"/>
  <c r="AK79" i="3"/>
  <c r="AL79" i="3" s="1"/>
  <c r="CO79" i="3" s="1"/>
  <c r="CP79" i="3" s="1"/>
  <c r="AK80" i="3"/>
  <c r="AL80" i="3" s="1"/>
  <c r="CO80" i="3" s="1"/>
  <c r="CP80" i="3" s="1"/>
  <c r="AK81" i="3"/>
  <c r="AL81" i="3" s="1"/>
  <c r="CO81" i="3" s="1"/>
  <c r="CP81" i="3" s="1"/>
  <c r="AK82" i="3"/>
  <c r="AL82" i="3" s="1"/>
  <c r="CO82" i="3" s="1"/>
  <c r="CP82" i="3" s="1"/>
  <c r="AK83" i="3"/>
  <c r="AL83" i="3" s="1"/>
  <c r="CO83" i="3" s="1"/>
  <c r="CP83" i="3" s="1"/>
  <c r="AK84" i="3"/>
  <c r="AL84" i="3" s="1"/>
  <c r="CO84" i="3" s="1"/>
  <c r="CP84" i="3" s="1"/>
  <c r="AK85" i="3"/>
  <c r="AL85" i="3" s="1"/>
  <c r="CO85" i="3" s="1"/>
  <c r="CP85" i="3" s="1"/>
  <c r="AK86" i="3"/>
  <c r="AL86" i="3" s="1"/>
  <c r="CO86" i="3" s="1"/>
  <c r="CP86" i="3" s="1"/>
  <c r="AK87" i="3"/>
  <c r="AL87" i="3" s="1"/>
  <c r="CO87" i="3" s="1"/>
  <c r="CP87" i="3" s="1"/>
  <c r="AK88" i="3"/>
  <c r="AL88" i="3" s="1"/>
  <c r="CO88" i="3" s="1"/>
  <c r="CP88" i="3" s="1"/>
  <c r="AK89" i="3"/>
  <c r="AL89" i="3" s="1"/>
  <c r="CO89" i="3" s="1"/>
  <c r="CP89" i="3" s="1"/>
  <c r="AK90" i="3"/>
  <c r="AL90" i="3" s="1"/>
  <c r="CO90" i="3" s="1"/>
  <c r="CP90" i="3" s="1"/>
  <c r="AK91" i="3"/>
  <c r="AL91" i="3" s="1"/>
  <c r="CO91" i="3" s="1"/>
  <c r="CP91" i="3" s="1"/>
  <c r="AK92" i="3"/>
  <c r="AL92" i="3" s="1"/>
  <c r="CO92" i="3" s="1"/>
  <c r="CP92" i="3" s="1"/>
  <c r="AK93" i="3"/>
  <c r="AL93" i="3" s="1"/>
  <c r="CO93" i="3" s="1"/>
  <c r="CP93" i="3" s="1"/>
  <c r="AK94" i="3"/>
  <c r="AL94" i="3" s="1"/>
  <c r="CO94" i="3" s="1"/>
  <c r="CP94" i="3" s="1"/>
  <c r="AK95" i="3"/>
  <c r="AL95" i="3" s="1"/>
  <c r="CO95" i="3" s="1"/>
  <c r="CP95" i="3" s="1"/>
  <c r="AK96" i="3"/>
  <c r="AL96" i="3" s="1"/>
  <c r="CO96" i="3" s="1"/>
  <c r="CP96" i="3" s="1"/>
  <c r="AK97" i="3"/>
  <c r="AL97" i="3" s="1"/>
  <c r="CO97" i="3" s="1"/>
  <c r="CP97" i="3" s="1"/>
  <c r="AK98" i="3"/>
  <c r="AL98" i="3" s="1"/>
  <c r="CO98" i="3" s="1"/>
  <c r="CP98" i="3" s="1"/>
  <c r="AK99" i="3"/>
  <c r="AL99" i="3" s="1"/>
  <c r="CO99" i="3" s="1"/>
  <c r="CP99" i="3" s="1"/>
  <c r="AK100" i="3"/>
  <c r="AL100" i="3" s="1"/>
  <c r="CO100" i="3" s="1"/>
  <c r="CP100" i="3" s="1"/>
  <c r="AK101" i="3"/>
  <c r="AL101" i="3" s="1"/>
  <c r="CO101" i="3" s="1"/>
  <c r="CP101" i="3" s="1"/>
  <c r="AK102" i="3"/>
  <c r="AL102" i="3" s="1"/>
  <c r="CO102" i="3" s="1"/>
  <c r="CP102" i="3" s="1"/>
  <c r="AK103" i="3"/>
  <c r="AL103" i="3" s="1"/>
  <c r="CO103" i="3" s="1"/>
  <c r="CP103" i="3" s="1"/>
  <c r="AK104" i="3"/>
  <c r="AL104" i="3" s="1"/>
  <c r="CO104" i="3" s="1"/>
  <c r="CP104" i="3" s="1"/>
  <c r="AK105" i="3"/>
  <c r="AL105" i="3" s="1"/>
  <c r="CO105" i="3" s="1"/>
  <c r="CP105" i="3" s="1"/>
  <c r="AK106" i="3"/>
  <c r="AL106" i="3" s="1"/>
  <c r="CO106" i="3" s="1"/>
  <c r="CP106" i="3" s="1"/>
  <c r="AK107" i="3"/>
  <c r="AL107" i="3" s="1"/>
  <c r="CO107" i="3" s="1"/>
  <c r="CP107" i="3" s="1"/>
  <c r="AK108" i="3"/>
  <c r="AL108" i="3" s="1"/>
  <c r="CO108" i="3" s="1"/>
  <c r="CP108" i="3" s="1"/>
  <c r="AK109" i="3"/>
  <c r="AL109" i="3" s="1"/>
  <c r="CO109" i="3" s="1"/>
  <c r="CP109" i="3" s="1"/>
  <c r="AK110" i="3"/>
  <c r="AL110" i="3" s="1"/>
  <c r="CO110" i="3" s="1"/>
  <c r="CP110" i="3" s="1"/>
  <c r="AK111" i="3"/>
  <c r="AL111" i="3" s="1"/>
  <c r="CO111" i="3" s="1"/>
  <c r="CP111" i="3" s="1"/>
  <c r="AK112" i="3"/>
  <c r="AL112" i="3" s="1"/>
  <c r="CO112" i="3" s="1"/>
  <c r="CP112" i="3" s="1"/>
  <c r="AK113" i="3"/>
  <c r="AL113" i="3" s="1"/>
  <c r="CO113" i="3" s="1"/>
  <c r="CP113" i="3" s="1"/>
  <c r="AK114" i="3"/>
  <c r="AL114" i="3" s="1"/>
  <c r="CO114" i="3" s="1"/>
  <c r="CP114" i="3" s="1"/>
  <c r="AK115" i="3"/>
  <c r="AL115" i="3" s="1"/>
  <c r="CO115" i="3" s="1"/>
  <c r="CP115" i="3" s="1"/>
  <c r="AK116" i="3"/>
  <c r="AL116" i="3" s="1"/>
  <c r="CO116" i="3" s="1"/>
  <c r="CP116" i="3" s="1"/>
  <c r="AK117" i="3"/>
  <c r="AL117" i="3" s="1"/>
  <c r="CO117" i="3" s="1"/>
  <c r="CP117" i="3" s="1"/>
  <c r="AK118" i="3"/>
  <c r="AL118" i="3" s="1"/>
  <c r="CO118" i="3" s="1"/>
  <c r="CP118" i="3" s="1"/>
  <c r="AK119" i="3"/>
  <c r="AL119" i="3" s="1"/>
  <c r="CO119" i="3" s="1"/>
  <c r="CP119" i="3" s="1"/>
  <c r="AK120" i="3"/>
  <c r="AL120" i="3" s="1"/>
  <c r="CO120" i="3" s="1"/>
  <c r="CP120" i="3" s="1"/>
  <c r="AK121" i="3"/>
  <c r="AL121" i="3" s="1"/>
  <c r="CO121" i="3" s="1"/>
  <c r="CP121" i="3" s="1"/>
  <c r="AK122" i="3"/>
  <c r="AL122" i="3" s="1"/>
  <c r="CO122" i="3" s="1"/>
  <c r="CP122" i="3" s="1"/>
  <c r="AK123" i="3"/>
  <c r="AL123" i="3" s="1"/>
  <c r="CO123" i="3" s="1"/>
  <c r="CP123" i="3" s="1"/>
  <c r="AK124" i="3"/>
  <c r="AL124" i="3" s="1"/>
  <c r="CO124" i="3" s="1"/>
  <c r="CP124" i="3" s="1"/>
  <c r="AK125" i="3"/>
  <c r="AL125" i="3" s="1"/>
  <c r="CO125" i="3" s="1"/>
  <c r="CP125" i="3" s="1"/>
  <c r="AK126" i="3"/>
  <c r="AL126" i="3" s="1"/>
  <c r="CO126" i="3" s="1"/>
  <c r="CP126" i="3" s="1"/>
  <c r="AK127" i="3"/>
  <c r="AL127" i="3" s="1"/>
  <c r="CO127" i="3" s="1"/>
  <c r="CP127" i="3" s="1"/>
  <c r="AK128" i="3"/>
  <c r="AL128" i="3" s="1"/>
  <c r="CO128" i="3" s="1"/>
  <c r="CP128" i="3" s="1"/>
  <c r="AK129" i="3"/>
  <c r="AL129" i="3" s="1"/>
  <c r="CO129" i="3" s="1"/>
  <c r="CP129" i="3" s="1"/>
  <c r="AK130" i="3"/>
  <c r="AL130" i="3" s="1"/>
  <c r="CO130" i="3" s="1"/>
  <c r="CP130" i="3" s="1"/>
  <c r="AK131" i="3"/>
  <c r="AL131" i="3" s="1"/>
  <c r="CO131" i="3" s="1"/>
  <c r="CP131" i="3" s="1"/>
  <c r="AK132" i="3"/>
  <c r="AL132" i="3" s="1"/>
  <c r="CO132" i="3" s="1"/>
  <c r="CP132" i="3" s="1"/>
  <c r="AK133" i="3"/>
  <c r="AL133" i="3" s="1"/>
  <c r="CO133" i="3" s="1"/>
  <c r="CP133" i="3" s="1"/>
  <c r="AK134" i="3"/>
  <c r="AL134" i="3" s="1"/>
  <c r="CO134" i="3" s="1"/>
  <c r="CP134" i="3" s="1"/>
  <c r="AK135" i="3"/>
  <c r="AL135" i="3" s="1"/>
  <c r="CO135" i="3" s="1"/>
  <c r="CP135" i="3" s="1"/>
  <c r="AK136" i="3"/>
  <c r="AL136" i="3" s="1"/>
  <c r="CO136" i="3" s="1"/>
  <c r="CP136" i="3" s="1"/>
  <c r="AK137" i="3"/>
  <c r="AL137" i="3" s="1"/>
  <c r="CO137" i="3" s="1"/>
  <c r="CP137" i="3" s="1"/>
  <c r="AK138" i="3"/>
  <c r="AL138" i="3" s="1"/>
  <c r="CO138" i="3" s="1"/>
  <c r="CP138" i="3" s="1"/>
  <c r="AK139" i="3"/>
  <c r="AL139" i="3" s="1"/>
  <c r="CO139" i="3" s="1"/>
  <c r="CP139" i="3" s="1"/>
  <c r="AK140" i="3"/>
  <c r="AL140" i="3" s="1"/>
  <c r="CO140" i="3" s="1"/>
  <c r="CP140" i="3" s="1"/>
  <c r="AK141" i="3"/>
  <c r="AL141" i="3" s="1"/>
  <c r="CO141" i="3" s="1"/>
  <c r="CP141" i="3" s="1"/>
  <c r="AK142" i="3"/>
  <c r="AL142" i="3" s="1"/>
  <c r="CO142" i="3" s="1"/>
  <c r="CP142" i="3" s="1"/>
  <c r="AK143" i="3"/>
  <c r="AL143" i="3" s="1"/>
  <c r="CO143" i="3" s="1"/>
  <c r="CP143" i="3" s="1"/>
  <c r="AK144" i="3"/>
  <c r="AL144" i="3" s="1"/>
  <c r="CO144" i="3" s="1"/>
  <c r="CP144" i="3" s="1"/>
  <c r="AK145" i="3"/>
  <c r="AL145" i="3" s="1"/>
  <c r="CO145" i="3" s="1"/>
  <c r="CP145" i="3" s="1"/>
  <c r="AK146" i="3"/>
  <c r="AL146" i="3" s="1"/>
  <c r="CO146" i="3" s="1"/>
  <c r="CP146" i="3" s="1"/>
  <c r="AK147" i="3"/>
  <c r="AL147" i="3" s="1"/>
  <c r="CO147" i="3" s="1"/>
  <c r="CP147" i="3" s="1"/>
  <c r="AK148" i="3"/>
  <c r="AL148" i="3" s="1"/>
  <c r="CO148" i="3" s="1"/>
  <c r="CP148" i="3" s="1"/>
  <c r="AK149" i="3"/>
  <c r="AL149" i="3" s="1"/>
  <c r="CO149" i="3" s="1"/>
  <c r="CP149" i="3" s="1"/>
  <c r="AK150" i="3"/>
  <c r="AL150" i="3" s="1"/>
  <c r="CO150" i="3" s="1"/>
  <c r="CP150" i="3" s="1"/>
  <c r="AK151" i="3"/>
  <c r="AL151" i="3" s="1"/>
  <c r="CO151" i="3" s="1"/>
  <c r="CP151" i="3" s="1"/>
  <c r="AK152" i="3"/>
  <c r="AL152" i="3" s="1"/>
  <c r="CO152" i="3" s="1"/>
  <c r="CP152" i="3" s="1"/>
  <c r="AK153" i="3"/>
  <c r="AL153" i="3" s="1"/>
  <c r="CO153" i="3" s="1"/>
  <c r="CP153" i="3" s="1"/>
  <c r="AK154" i="3"/>
  <c r="AL154" i="3" s="1"/>
  <c r="CO154" i="3" s="1"/>
  <c r="CP154" i="3" s="1"/>
  <c r="AK155" i="3"/>
  <c r="AL155" i="3" s="1"/>
  <c r="CO155" i="3" s="1"/>
  <c r="CP155" i="3" s="1"/>
  <c r="AK156" i="3"/>
  <c r="AL156" i="3" s="1"/>
  <c r="CO156" i="3" s="1"/>
  <c r="CP156" i="3" s="1"/>
  <c r="AK157" i="3"/>
  <c r="AL157" i="3" s="1"/>
  <c r="CO157" i="3" s="1"/>
  <c r="CP157" i="3" s="1"/>
  <c r="AK158" i="3"/>
  <c r="AL158" i="3" s="1"/>
  <c r="CO158" i="3" s="1"/>
  <c r="CP158" i="3" s="1"/>
  <c r="AK159" i="3"/>
  <c r="AL159" i="3" s="1"/>
  <c r="CO159" i="3" s="1"/>
  <c r="CP159" i="3" s="1"/>
  <c r="AK160" i="3"/>
  <c r="AL160" i="3" s="1"/>
  <c r="CO160" i="3" s="1"/>
  <c r="CP160" i="3" s="1"/>
  <c r="AK161" i="3"/>
  <c r="AL161" i="3" s="1"/>
  <c r="CO161" i="3" s="1"/>
  <c r="CP161" i="3" s="1"/>
  <c r="AK162" i="3"/>
  <c r="AL162" i="3" s="1"/>
  <c r="CO162" i="3" s="1"/>
  <c r="CP162" i="3" s="1"/>
  <c r="AK163" i="3"/>
  <c r="AL163" i="3" s="1"/>
  <c r="CO163" i="3" s="1"/>
  <c r="CP163" i="3" s="1"/>
  <c r="AK164" i="3"/>
  <c r="AL164" i="3" s="1"/>
  <c r="CO164" i="3" s="1"/>
  <c r="CP164" i="3" s="1"/>
  <c r="AK165" i="3"/>
  <c r="AL165" i="3" s="1"/>
  <c r="CO165" i="3" s="1"/>
  <c r="CP165" i="3" s="1"/>
  <c r="AK166" i="3"/>
  <c r="AL166" i="3" s="1"/>
  <c r="CO166" i="3" s="1"/>
  <c r="CP166" i="3" s="1"/>
  <c r="AK167" i="3"/>
  <c r="AL167" i="3" s="1"/>
  <c r="CO167" i="3" s="1"/>
  <c r="CP167" i="3" s="1"/>
  <c r="AK168" i="3"/>
  <c r="AL168" i="3" s="1"/>
  <c r="CO168" i="3" s="1"/>
  <c r="CP168" i="3" s="1"/>
  <c r="AK169" i="3"/>
  <c r="AL169" i="3" s="1"/>
  <c r="CO169" i="3" s="1"/>
  <c r="CP169" i="3" s="1"/>
  <c r="AK170" i="3"/>
  <c r="AL170" i="3" s="1"/>
  <c r="CO170" i="3" s="1"/>
  <c r="CP170" i="3" s="1"/>
  <c r="AK171" i="3"/>
  <c r="AL171" i="3" s="1"/>
  <c r="CO171" i="3" s="1"/>
  <c r="CP171" i="3" s="1"/>
  <c r="AK172" i="3"/>
  <c r="AL172" i="3" s="1"/>
  <c r="CO172" i="3" s="1"/>
  <c r="CP172" i="3" s="1"/>
  <c r="AK173" i="3"/>
  <c r="AL173" i="3" s="1"/>
  <c r="CO173" i="3" s="1"/>
  <c r="CP173" i="3" s="1"/>
  <c r="AK174" i="3"/>
  <c r="AL174" i="3" s="1"/>
  <c r="CO174" i="3" s="1"/>
  <c r="CP174" i="3" s="1"/>
  <c r="AK175" i="3"/>
  <c r="AL175" i="3" s="1"/>
  <c r="CO175" i="3" s="1"/>
  <c r="CP175" i="3" s="1"/>
  <c r="AK176" i="3"/>
  <c r="AL176" i="3" s="1"/>
  <c r="CO176" i="3" s="1"/>
  <c r="CP176" i="3" s="1"/>
  <c r="AK177" i="3"/>
  <c r="AL177" i="3" s="1"/>
  <c r="CO177" i="3" s="1"/>
  <c r="CP177" i="3" s="1"/>
  <c r="AK178" i="3"/>
  <c r="AL178" i="3" s="1"/>
  <c r="CO178" i="3" s="1"/>
  <c r="CP178" i="3" s="1"/>
  <c r="AK179" i="3"/>
  <c r="AL179" i="3" s="1"/>
  <c r="CO179" i="3" s="1"/>
  <c r="CP179" i="3" s="1"/>
  <c r="AK180" i="3"/>
  <c r="AL180" i="3" s="1"/>
  <c r="CO180" i="3" s="1"/>
  <c r="CP180" i="3" s="1"/>
  <c r="AK181" i="3"/>
  <c r="AL181" i="3" s="1"/>
  <c r="CO181" i="3" s="1"/>
  <c r="CP181" i="3" s="1"/>
  <c r="AK182" i="3"/>
  <c r="AL182" i="3" s="1"/>
  <c r="CO182" i="3" s="1"/>
  <c r="CP182" i="3" s="1"/>
  <c r="AK183" i="3"/>
  <c r="AL183" i="3" s="1"/>
  <c r="CO183" i="3" s="1"/>
  <c r="CP183" i="3" s="1"/>
  <c r="AK184" i="3"/>
  <c r="AL184" i="3" s="1"/>
  <c r="CO184" i="3" s="1"/>
  <c r="CP184" i="3" s="1"/>
  <c r="AK185" i="3"/>
  <c r="AL185" i="3" s="1"/>
  <c r="CO185" i="3" s="1"/>
  <c r="CP185" i="3" s="1"/>
  <c r="AK186" i="3"/>
  <c r="AL186" i="3" s="1"/>
  <c r="CO186" i="3" s="1"/>
  <c r="CP186" i="3" s="1"/>
  <c r="AK187" i="3"/>
  <c r="AL187" i="3" s="1"/>
  <c r="CO187" i="3" s="1"/>
  <c r="CP187" i="3" s="1"/>
  <c r="AK188" i="3"/>
  <c r="AL188" i="3" s="1"/>
  <c r="CO188" i="3" s="1"/>
  <c r="CP188" i="3" s="1"/>
  <c r="AK189" i="3"/>
  <c r="AL189" i="3" s="1"/>
  <c r="CO189" i="3" s="1"/>
  <c r="CP189" i="3" s="1"/>
  <c r="AK190" i="3"/>
  <c r="AL190" i="3" s="1"/>
  <c r="CO190" i="3" s="1"/>
  <c r="CP190" i="3" s="1"/>
  <c r="AK191" i="3"/>
  <c r="AL191" i="3" s="1"/>
  <c r="CO191" i="3" s="1"/>
  <c r="CP191" i="3" s="1"/>
  <c r="AK192" i="3"/>
  <c r="AL192" i="3" s="1"/>
  <c r="CO192" i="3" s="1"/>
  <c r="CP192" i="3" s="1"/>
  <c r="AK193" i="3"/>
  <c r="AL193" i="3" s="1"/>
  <c r="CO193" i="3" s="1"/>
  <c r="CP193" i="3" s="1"/>
  <c r="AK194" i="3"/>
  <c r="AL194" i="3" s="1"/>
  <c r="CO194" i="3" s="1"/>
  <c r="CP194" i="3" s="1"/>
  <c r="AK195" i="3"/>
  <c r="AL195" i="3" s="1"/>
  <c r="CO195" i="3" s="1"/>
  <c r="CP195" i="3" s="1"/>
  <c r="AK196" i="3"/>
  <c r="AL196" i="3" s="1"/>
  <c r="CO196" i="3" s="1"/>
  <c r="CP196" i="3" s="1"/>
  <c r="AK197" i="3"/>
  <c r="AL197" i="3" s="1"/>
  <c r="CO197" i="3" s="1"/>
  <c r="CP197" i="3" s="1"/>
  <c r="AK198" i="3"/>
  <c r="AL198" i="3" s="1"/>
  <c r="CO198" i="3" s="1"/>
  <c r="CP198" i="3" s="1"/>
  <c r="AK199" i="3"/>
  <c r="AL199" i="3" s="1"/>
  <c r="CO199" i="3" s="1"/>
  <c r="CP199" i="3" s="1"/>
  <c r="AK200" i="3"/>
  <c r="AL200" i="3" s="1"/>
  <c r="CO200" i="3" s="1"/>
  <c r="CP200" i="3" s="1"/>
  <c r="AK201" i="3"/>
  <c r="AL201" i="3" s="1"/>
  <c r="CO201" i="3" s="1"/>
  <c r="CP201" i="3" s="1"/>
  <c r="AK202" i="3"/>
  <c r="AL202" i="3" s="1"/>
  <c r="CO202" i="3" s="1"/>
  <c r="CP202" i="3" s="1"/>
  <c r="AK203" i="3"/>
  <c r="AL203" i="3" s="1"/>
  <c r="CO203" i="3" s="1"/>
  <c r="CP203" i="3" s="1"/>
  <c r="AK204" i="3"/>
  <c r="AL204" i="3" s="1"/>
  <c r="CO204" i="3" s="1"/>
  <c r="CP204" i="3" s="1"/>
  <c r="AK205" i="3"/>
  <c r="AL205" i="3" s="1"/>
  <c r="CO205" i="3" s="1"/>
  <c r="CP205" i="3" s="1"/>
  <c r="AK206" i="3"/>
  <c r="AL206" i="3" s="1"/>
  <c r="CO206" i="3" s="1"/>
  <c r="CP206" i="3" s="1"/>
  <c r="AK207" i="3"/>
  <c r="AL207" i="3" s="1"/>
  <c r="CO207" i="3" s="1"/>
  <c r="CP207" i="3" s="1"/>
  <c r="AK208" i="3"/>
  <c r="AL208" i="3" s="1"/>
  <c r="CO208" i="3" s="1"/>
  <c r="CP208" i="3" s="1"/>
  <c r="AK209" i="3"/>
  <c r="AL209" i="3" s="1"/>
  <c r="CO209" i="3" s="1"/>
  <c r="CP209" i="3" s="1"/>
  <c r="AK210" i="3"/>
  <c r="AL210" i="3" s="1"/>
  <c r="CO210" i="3" s="1"/>
  <c r="CP210" i="3" s="1"/>
  <c r="AK211" i="3"/>
  <c r="AL211" i="3" s="1"/>
  <c r="CO211" i="3" s="1"/>
  <c r="CP211" i="3" s="1"/>
  <c r="AK212" i="3"/>
  <c r="AL212" i="3" s="1"/>
  <c r="CO212" i="3" s="1"/>
  <c r="CP212" i="3" s="1"/>
  <c r="AK213" i="3"/>
  <c r="AL213" i="3" s="1"/>
  <c r="CO213" i="3" s="1"/>
  <c r="CP213" i="3" s="1"/>
  <c r="AK214" i="3"/>
  <c r="AL214" i="3" s="1"/>
  <c r="CO214" i="3" s="1"/>
  <c r="CP214" i="3" s="1"/>
  <c r="AK215" i="3"/>
  <c r="AL215" i="3" s="1"/>
  <c r="CO215" i="3" s="1"/>
  <c r="CP215" i="3" s="1"/>
  <c r="AK216" i="3"/>
  <c r="AL216" i="3" s="1"/>
  <c r="CO216" i="3" s="1"/>
  <c r="CP216" i="3" s="1"/>
  <c r="AK217" i="3"/>
  <c r="AL217" i="3" s="1"/>
  <c r="CO217" i="3" s="1"/>
  <c r="CP217" i="3" s="1"/>
  <c r="AK218" i="3"/>
  <c r="AL218" i="3" s="1"/>
  <c r="CO218" i="3" s="1"/>
  <c r="CP218" i="3" s="1"/>
  <c r="AK219" i="3"/>
  <c r="AL219" i="3" s="1"/>
  <c r="CO219" i="3" s="1"/>
  <c r="CP219" i="3" s="1"/>
  <c r="AK220" i="3"/>
  <c r="AL220" i="3" s="1"/>
  <c r="CO220" i="3" s="1"/>
  <c r="CP220" i="3" s="1"/>
  <c r="AK221" i="3"/>
  <c r="AL221" i="3" s="1"/>
  <c r="CO221" i="3" s="1"/>
  <c r="CP221" i="3" s="1"/>
  <c r="AK222" i="3"/>
  <c r="AL222" i="3" s="1"/>
  <c r="CO222" i="3" s="1"/>
  <c r="CP222" i="3" s="1"/>
  <c r="AK223" i="3"/>
  <c r="AL223" i="3" s="1"/>
  <c r="CO223" i="3" s="1"/>
  <c r="CP223" i="3" s="1"/>
  <c r="AK224" i="3"/>
  <c r="AL224" i="3" s="1"/>
  <c r="CO224" i="3" s="1"/>
  <c r="CP224" i="3" s="1"/>
  <c r="AK225" i="3"/>
  <c r="AL225" i="3" s="1"/>
  <c r="CO225" i="3" s="1"/>
  <c r="CP225" i="3" s="1"/>
  <c r="AK226" i="3"/>
  <c r="AL226" i="3" s="1"/>
  <c r="CO226" i="3" s="1"/>
  <c r="CP226" i="3" s="1"/>
  <c r="AK227" i="3"/>
  <c r="AL227" i="3" s="1"/>
  <c r="CO227" i="3" s="1"/>
  <c r="CP227" i="3" s="1"/>
  <c r="AK228" i="3"/>
  <c r="AL228" i="3" s="1"/>
  <c r="CO228" i="3" s="1"/>
  <c r="CP228" i="3" s="1"/>
  <c r="AK229" i="3"/>
  <c r="AL229" i="3" s="1"/>
  <c r="CO229" i="3" s="1"/>
  <c r="CP229" i="3" s="1"/>
  <c r="AK230" i="3"/>
  <c r="AL230" i="3" s="1"/>
  <c r="CO230" i="3" s="1"/>
  <c r="CP230" i="3" s="1"/>
  <c r="AK231" i="3"/>
  <c r="AL231" i="3" s="1"/>
  <c r="CO231" i="3" s="1"/>
  <c r="CP231" i="3" s="1"/>
  <c r="AK232" i="3"/>
  <c r="AL232" i="3" s="1"/>
  <c r="CO232" i="3" s="1"/>
  <c r="CP232" i="3" s="1"/>
  <c r="AK233" i="3"/>
  <c r="AL233" i="3" s="1"/>
  <c r="CO233" i="3" s="1"/>
  <c r="CP233" i="3" s="1"/>
  <c r="AK234" i="3"/>
  <c r="AL234" i="3" s="1"/>
  <c r="CO234" i="3" s="1"/>
  <c r="CP234" i="3" s="1"/>
  <c r="AK235" i="3"/>
  <c r="AL235" i="3" s="1"/>
  <c r="CO235" i="3" s="1"/>
  <c r="CP235" i="3" s="1"/>
  <c r="AK236" i="3"/>
  <c r="AL236" i="3" s="1"/>
  <c r="CO236" i="3" s="1"/>
  <c r="CP236" i="3" s="1"/>
  <c r="AK237" i="3"/>
  <c r="AL237" i="3" s="1"/>
  <c r="CO237" i="3" s="1"/>
  <c r="CP237" i="3" s="1"/>
  <c r="AK238" i="3"/>
  <c r="AL238" i="3" s="1"/>
  <c r="CO238" i="3" s="1"/>
  <c r="CP238" i="3" s="1"/>
  <c r="AK239" i="3"/>
  <c r="AL239" i="3" s="1"/>
  <c r="CO239" i="3" s="1"/>
  <c r="CP239" i="3" s="1"/>
  <c r="AK240" i="3"/>
  <c r="AL240" i="3" s="1"/>
  <c r="CO240" i="3" s="1"/>
  <c r="CP240" i="3" s="1"/>
  <c r="AK241" i="3"/>
  <c r="AL241" i="3" s="1"/>
  <c r="CO241" i="3" s="1"/>
  <c r="CP241" i="3" s="1"/>
  <c r="AK242" i="3"/>
  <c r="AL242" i="3" s="1"/>
  <c r="CO242" i="3" s="1"/>
  <c r="CP242" i="3" s="1"/>
  <c r="AK243" i="3"/>
  <c r="AL243" i="3" s="1"/>
  <c r="CO243" i="3" s="1"/>
  <c r="CP243" i="3" s="1"/>
  <c r="AK244" i="3"/>
  <c r="AL244" i="3" s="1"/>
  <c r="CO244" i="3" s="1"/>
  <c r="CP244" i="3" s="1"/>
  <c r="AK245" i="3"/>
  <c r="AL245" i="3" s="1"/>
  <c r="CO245" i="3" s="1"/>
  <c r="CP245" i="3" s="1"/>
  <c r="AK246" i="3"/>
  <c r="AL246" i="3" s="1"/>
  <c r="CO246" i="3" s="1"/>
  <c r="CP246" i="3" s="1"/>
  <c r="AK247" i="3"/>
  <c r="AL247" i="3" s="1"/>
  <c r="CO247" i="3" s="1"/>
  <c r="CP247" i="3" s="1"/>
  <c r="AK248" i="3"/>
  <c r="AL248" i="3" s="1"/>
  <c r="CO248" i="3" s="1"/>
  <c r="CP248" i="3" s="1"/>
  <c r="AK249" i="3"/>
  <c r="AL249" i="3" s="1"/>
  <c r="CO249" i="3" s="1"/>
  <c r="CP249" i="3" s="1"/>
  <c r="AK250" i="3"/>
  <c r="AL250" i="3" s="1"/>
  <c r="CO250" i="3" s="1"/>
  <c r="CP250" i="3" s="1"/>
  <c r="AK251" i="3"/>
  <c r="AL251" i="3" s="1"/>
  <c r="CO251" i="3" s="1"/>
  <c r="CP251" i="3" s="1"/>
  <c r="AK252" i="3"/>
  <c r="AL252" i="3" s="1"/>
  <c r="CO252" i="3" s="1"/>
  <c r="CP252" i="3" s="1"/>
  <c r="AK253" i="3"/>
  <c r="AL253" i="3" s="1"/>
  <c r="CO253" i="3" s="1"/>
  <c r="CP253" i="3" s="1"/>
  <c r="AK254" i="3"/>
  <c r="AL254" i="3" s="1"/>
  <c r="CO254" i="3" s="1"/>
  <c r="CP254" i="3" s="1"/>
  <c r="AK255" i="3"/>
  <c r="AL255" i="3" s="1"/>
  <c r="CO255" i="3" s="1"/>
  <c r="CP255" i="3" s="1"/>
  <c r="AK256" i="3"/>
  <c r="AL256" i="3" s="1"/>
  <c r="CO256" i="3" s="1"/>
  <c r="CP256" i="3" s="1"/>
  <c r="AK257" i="3"/>
  <c r="AL257" i="3" s="1"/>
  <c r="CO257" i="3" s="1"/>
  <c r="CP257" i="3" s="1"/>
  <c r="AK258" i="3"/>
  <c r="AL258" i="3" s="1"/>
  <c r="CO258" i="3" s="1"/>
  <c r="CP258" i="3" s="1"/>
  <c r="AK259" i="3"/>
  <c r="AL259" i="3" s="1"/>
  <c r="CO259" i="3" s="1"/>
  <c r="CP259" i="3" s="1"/>
  <c r="AK260" i="3"/>
  <c r="AL260" i="3" s="1"/>
  <c r="CO260" i="3" s="1"/>
  <c r="CP260" i="3" s="1"/>
  <c r="AK261" i="3"/>
  <c r="AL261" i="3" s="1"/>
  <c r="CO261" i="3" s="1"/>
  <c r="CP261" i="3" s="1"/>
  <c r="AK262" i="3"/>
  <c r="AL262" i="3" s="1"/>
  <c r="CO262" i="3" s="1"/>
  <c r="CP262" i="3" s="1"/>
  <c r="AK263" i="3"/>
  <c r="AL263" i="3" s="1"/>
  <c r="CO263" i="3" s="1"/>
  <c r="CP263" i="3" s="1"/>
  <c r="AK264" i="3"/>
  <c r="AL264" i="3" s="1"/>
  <c r="CO264" i="3" s="1"/>
  <c r="CP264" i="3" s="1"/>
  <c r="AK265" i="3"/>
  <c r="AL265" i="3" s="1"/>
  <c r="CO265" i="3" s="1"/>
  <c r="CP265" i="3" s="1"/>
  <c r="AK266" i="3"/>
  <c r="AL266" i="3" s="1"/>
  <c r="CO266" i="3" s="1"/>
  <c r="CP266" i="3" s="1"/>
  <c r="AK267" i="3"/>
  <c r="AL267" i="3" s="1"/>
  <c r="CO267" i="3" s="1"/>
  <c r="CP267" i="3" s="1"/>
  <c r="AK268" i="3"/>
  <c r="AL268" i="3" s="1"/>
  <c r="CO268" i="3" s="1"/>
  <c r="CP268" i="3" s="1"/>
  <c r="AK269" i="3"/>
  <c r="AL269" i="3" s="1"/>
  <c r="CO269" i="3" s="1"/>
  <c r="CP269" i="3" s="1"/>
  <c r="AK270" i="3"/>
  <c r="AL270" i="3" s="1"/>
  <c r="CO270" i="3" s="1"/>
  <c r="CP270" i="3" s="1"/>
  <c r="AK271" i="3"/>
  <c r="AL271" i="3" s="1"/>
  <c r="CO271" i="3" s="1"/>
  <c r="CP271" i="3" s="1"/>
  <c r="AK272" i="3"/>
  <c r="AL272" i="3" s="1"/>
  <c r="CO272" i="3" s="1"/>
  <c r="CP272" i="3" s="1"/>
  <c r="AK273" i="3"/>
  <c r="AL273" i="3" s="1"/>
  <c r="CO273" i="3" s="1"/>
  <c r="CP273" i="3" s="1"/>
  <c r="AK274" i="3"/>
  <c r="AL274" i="3" s="1"/>
  <c r="CO274" i="3" s="1"/>
  <c r="CP274" i="3" s="1"/>
  <c r="AK275" i="3"/>
  <c r="AL275" i="3" s="1"/>
  <c r="CO275" i="3" s="1"/>
  <c r="CP275" i="3" s="1"/>
  <c r="AK276" i="3"/>
  <c r="AL276" i="3" s="1"/>
  <c r="CO276" i="3" s="1"/>
  <c r="CP276" i="3" s="1"/>
  <c r="AK277" i="3"/>
  <c r="AL277" i="3" s="1"/>
  <c r="CO277" i="3" s="1"/>
  <c r="CP277" i="3" s="1"/>
  <c r="AK278" i="3"/>
  <c r="AL278" i="3" s="1"/>
  <c r="CO278" i="3" s="1"/>
  <c r="CP278" i="3" s="1"/>
  <c r="AK279" i="3"/>
  <c r="AL279" i="3" s="1"/>
  <c r="CO279" i="3" s="1"/>
  <c r="CP279" i="3" s="1"/>
  <c r="AK280" i="3"/>
  <c r="AL280" i="3" s="1"/>
  <c r="CO280" i="3" s="1"/>
  <c r="CP280" i="3" s="1"/>
  <c r="AK281" i="3"/>
  <c r="AL281" i="3" s="1"/>
  <c r="CO281" i="3" s="1"/>
  <c r="CP281" i="3" s="1"/>
  <c r="AK282" i="3"/>
  <c r="AL282" i="3" s="1"/>
  <c r="CO282" i="3" s="1"/>
  <c r="CP282" i="3" s="1"/>
  <c r="AK283" i="3"/>
  <c r="AL283" i="3" s="1"/>
  <c r="CO283" i="3" s="1"/>
  <c r="CP283" i="3" s="1"/>
  <c r="AK284" i="3"/>
  <c r="AL284" i="3" s="1"/>
  <c r="CO284" i="3" s="1"/>
  <c r="CP284" i="3" s="1"/>
  <c r="AK285" i="3"/>
  <c r="AL285" i="3" s="1"/>
  <c r="CO285" i="3" s="1"/>
  <c r="CP285" i="3" s="1"/>
  <c r="AK286" i="3"/>
  <c r="AL286" i="3" s="1"/>
  <c r="CO286" i="3" s="1"/>
  <c r="CP286" i="3" s="1"/>
  <c r="AK287" i="3"/>
  <c r="AL287" i="3" s="1"/>
  <c r="CO287" i="3" s="1"/>
  <c r="CP287" i="3" s="1"/>
  <c r="AK288" i="3"/>
  <c r="AL288" i="3" s="1"/>
  <c r="CO288" i="3" s="1"/>
  <c r="CP288" i="3" s="1"/>
  <c r="AK289" i="3"/>
  <c r="AL289" i="3" s="1"/>
  <c r="CO289" i="3" s="1"/>
  <c r="CP289" i="3" s="1"/>
  <c r="AK290" i="3"/>
  <c r="AL290" i="3" s="1"/>
  <c r="CO290" i="3" s="1"/>
  <c r="CP290" i="3" s="1"/>
  <c r="AK291" i="3"/>
  <c r="AL291" i="3" s="1"/>
  <c r="CO291" i="3" s="1"/>
  <c r="CP291" i="3" s="1"/>
  <c r="AK292" i="3"/>
  <c r="AL292" i="3" s="1"/>
  <c r="CO292" i="3" s="1"/>
  <c r="CP292" i="3" s="1"/>
  <c r="AK293" i="3"/>
  <c r="AL293" i="3" s="1"/>
  <c r="CO293" i="3" s="1"/>
  <c r="CP293" i="3" s="1"/>
  <c r="AK294" i="3"/>
  <c r="AL294" i="3" s="1"/>
  <c r="CO294" i="3" s="1"/>
  <c r="CP294" i="3" s="1"/>
  <c r="AK295" i="3"/>
  <c r="AL295" i="3" s="1"/>
  <c r="CO295" i="3" s="1"/>
  <c r="CP295" i="3" s="1"/>
  <c r="AK296" i="3"/>
  <c r="AL296" i="3" s="1"/>
  <c r="CO296" i="3" s="1"/>
  <c r="CP296" i="3" s="1"/>
  <c r="AK297" i="3"/>
  <c r="AL297" i="3" s="1"/>
  <c r="CO297" i="3" s="1"/>
  <c r="CP297" i="3" s="1"/>
  <c r="AK298" i="3"/>
  <c r="AL298" i="3" s="1"/>
  <c r="CO298" i="3" s="1"/>
  <c r="CP298" i="3" s="1"/>
  <c r="AK299" i="3"/>
  <c r="AL299" i="3" s="1"/>
  <c r="CO299" i="3" s="1"/>
  <c r="CP299" i="3" s="1"/>
  <c r="AK300" i="3"/>
  <c r="AL300" i="3" s="1"/>
  <c r="CO300" i="3" s="1"/>
  <c r="CP300" i="3" s="1"/>
  <c r="AK301" i="3"/>
  <c r="AL301" i="3" s="1"/>
  <c r="CO301" i="3" s="1"/>
  <c r="CP301" i="3" s="1"/>
  <c r="AK302" i="3"/>
  <c r="AL302" i="3" s="1"/>
  <c r="CO302" i="3" s="1"/>
  <c r="CP302" i="3" s="1"/>
  <c r="AK303" i="3"/>
  <c r="AL303" i="3" s="1"/>
  <c r="CO303" i="3" s="1"/>
  <c r="CP303" i="3" s="1"/>
  <c r="AK304" i="3"/>
  <c r="AL304" i="3" s="1"/>
  <c r="CO304" i="3" s="1"/>
  <c r="CP304" i="3" s="1"/>
  <c r="AK305" i="3"/>
  <c r="AL305" i="3" s="1"/>
  <c r="CO305" i="3" s="1"/>
  <c r="CP305" i="3" s="1"/>
  <c r="AK306" i="3"/>
  <c r="AL306" i="3" s="1"/>
  <c r="CO306" i="3" s="1"/>
  <c r="CP306" i="3" s="1"/>
  <c r="AK307" i="3"/>
  <c r="AL307" i="3" s="1"/>
  <c r="CO307" i="3" s="1"/>
  <c r="CP307" i="3" s="1"/>
  <c r="AK308" i="3"/>
  <c r="AL308" i="3" s="1"/>
  <c r="CO308" i="3" s="1"/>
  <c r="CP308" i="3" s="1"/>
  <c r="AK309" i="3"/>
  <c r="AL309" i="3" s="1"/>
  <c r="CO309" i="3" s="1"/>
  <c r="CP309" i="3" s="1"/>
  <c r="AK310" i="3"/>
  <c r="AL310" i="3" s="1"/>
  <c r="CO310" i="3" s="1"/>
  <c r="CP310" i="3" s="1"/>
  <c r="AK311" i="3"/>
  <c r="AL311" i="3" s="1"/>
  <c r="CO311" i="3" s="1"/>
  <c r="CP311" i="3" s="1"/>
  <c r="AK312" i="3"/>
  <c r="AL312" i="3" s="1"/>
  <c r="CO312" i="3" s="1"/>
  <c r="CP312" i="3" s="1"/>
  <c r="AK313" i="3"/>
  <c r="AL313" i="3" s="1"/>
  <c r="CO313" i="3" s="1"/>
  <c r="CP313" i="3" s="1"/>
  <c r="AK314" i="3"/>
  <c r="AL314" i="3" s="1"/>
  <c r="CO314" i="3" s="1"/>
  <c r="CP314" i="3" s="1"/>
  <c r="AK315" i="3"/>
  <c r="AL315" i="3" s="1"/>
  <c r="CO315" i="3" s="1"/>
  <c r="CP315" i="3" s="1"/>
  <c r="AK316" i="3"/>
  <c r="AL316" i="3" s="1"/>
  <c r="CO316" i="3" s="1"/>
  <c r="CP316" i="3" s="1"/>
  <c r="AK317" i="3"/>
  <c r="AL317" i="3" s="1"/>
  <c r="CO317" i="3" s="1"/>
  <c r="CP317" i="3" s="1"/>
  <c r="AK318" i="3"/>
  <c r="AL318" i="3" s="1"/>
  <c r="CO318" i="3" s="1"/>
  <c r="CP318" i="3" s="1"/>
  <c r="AK319" i="3"/>
  <c r="AL319" i="3" s="1"/>
  <c r="CO319" i="3" s="1"/>
  <c r="CP319" i="3" s="1"/>
  <c r="AK320" i="3"/>
  <c r="AL320" i="3" s="1"/>
  <c r="CO320" i="3" s="1"/>
  <c r="CP320" i="3" s="1"/>
  <c r="AK321" i="3"/>
  <c r="AL321" i="3" s="1"/>
  <c r="CO321" i="3" s="1"/>
  <c r="CP321" i="3" s="1"/>
  <c r="AK322" i="3"/>
  <c r="AL322" i="3" s="1"/>
  <c r="CO322" i="3" s="1"/>
  <c r="CP322" i="3" s="1"/>
  <c r="AK323" i="3"/>
  <c r="AL323" i="3" s="1"/>
  <c r="CO323" i="3" s="1"/>
  <c r="CP323" i="3" s="1"/>
  <c r="AK324" i="3"/>
  <c r="AL324" i="3" s="1"/>
  <c r="CO324" i="3" s="1"/>
  <c r="CP324" i="3" s="1"/>
  <c r="AK325" i="3"/>
  <c r="AL325" i="3" s="1"/>
  <c r="CO325" i="3" s="1"/>
  <c r="CP325" i="3" s="1"/>
  <c r="AK326" i="3"/>
  <c r="AL326" i="3" s="1"/>
  <c r="CO326" i="3" s="1"/>
  <c r="CP326" i="3" s="1"/>
  <c r="AK327" i="3"/>
  <c r="AL327" i="3" s="1"/>
  <c r="CO327" i="3" s="1"/>
  <c r="CP327" i="3" s="1"/>
  <c r="AK328" i="3"/>
  <c r="AL328" i="3" s="1"/>
  <c r="CO328" i="3" s="1"/>
  <c r="CP328" i="3" s="1"/>
  <c r="AK329" i="3"/>
  <c r="AL329" i="3" s="1"/>
  <c r="CO329" i="3" s="1"/>
  <c r="CP329" i="3" s="1"/>
  <c r="AK330" i="3"/>
  <c r="AL330" i="3" s="1"/>
  <c r="CO330" i="3" s="1"/>
  <c r="CP330" i="3" s="1"/>
  <c r="AK331" i="3"/>
  <c r="AL331" i="3" s="1"/>
  <c r="CO331" i="3" s="1"/>
  <c r="CP331" i="3" s="1"/>
  <c r="AK332" i="3"/>
  <c r="AL332" i="3" s="1"/>
  <c r="CO332" i="3" s="1"/>
  <c r="CP332" i="3" s="1"/>
  <c r="AK333" i="3"/>
  <c r="AL333" i="3" s="1"/>
  <c r="CO333" i="3" s="1"/>
  <c r="CP333" i="3" s="1"/>
  <c r="AK334" i="3"/>
  <c r="AL334" i="3" s="1"/>
  <c r="CO334" i="3" s="1"/>
  <c r="CP334" i="3" s="1"/>
  <c r="AK335" i="3"/>
  <c r="AL335" i="3" s="1"/>
  <c r="CO335" i="3" s="1"/>
  <c r="CP335" i="3" s="1"/>
  <c r="AK336" i="3"/>
  <c r="AL336" i="3" s="1"/>
  <c r="CO336" i="3" s="1"/>
  <c r="CP336" i="3" s="1"/>
  <c r="AK337" i="3"/>
  <c r="AL337" i="3" s="1"/>
  <c r="CO337" i="3" s="1"/>
  <c r="CP337" i="3" s="1"/>
  <c r="AK338" i="3"/>
  <c r="AL338" i="3" s="1"/>
  <c r="CO338" i="3" s="1"/>
  <c r="CP338" i="3" s="1"/>
  <c r="AK339" i="3"/>
  <c r="AL339" i="3" s="1"/>
  <c r="CO339" i="3" s="1"/>
  <c r="CP339" i="3" s="1"/>
  <c r="AK340" i="3"/>
  <c r="AL340" i="3" s="1"/>
  <c r="CO340" i="3" s="1"/>
  <c r="CP340" i="3" s="1"/>
  <c r="AK341" i="3"/>
  <c r="AL341" i="3" s="1"/>
  <c r="CO341" i="3" s="1"/>
  <c r="CP341" i="3" s="1"/>
  <c r="AK342" i="3"/>
  <c r="AL342" i="3" s="1"/>
  <c r="CO342" i="3" s="1"/>
  <c r="CP342" i="3" s="1"/>
  <c r="AK343" i="3"/>
  <c r="AL343" i="3" s="1"/>
  <c r="CO343" i="3" s="1"/>
  <c r="CP343" i="3" s="1"/>
  <c r="AK344" i="3"/>
  <c r="AL344" i="3" s="1"/>
  <c r="CO344" i="3" s="1"/>
  <c r="CP344" i="3" s="1"/>
  <c r="AK345" i="3"/>
  <c r="AL345" i="3" s="1"/>
  <c r="CO345" i="3" s="1"/>
  <c r="CP345" i="3" s="1"/>
  <c r="AK346" i="3"/>
  <c r="AL346" i="3" s="1"/>
  <c r="CO346" i="3" s="1"/>
  <c r="CP346" i="3" s="1"/>
  <c r="AK347" i="3"/>
  <c r="AL347" i="3" s="1"/>
  <c r="CO347" i="3" s="1"/>
  <c r="CP347" i="3" s="1"/>
  <c r="AK348" i="3"/>
  <c r="AL348" i="3" s="1"/>
  <c r="CO348" i="3" s="1"/>
  <c r="CP348" i="3" s="1"/>
  <c r="AK349" i="3"/>
  <c r="AL349" i="3" s="1"/>
  <c r="CO349" i="3" s="1"/>
  <c r="CP349" i="3" s="1"/>
  <c r="AK350" i="3"/>
  <c r="AL350" i="3" s="1"/>
  <c r="CO350" i="3" s="1"/>
  <c r="CP350" i="3" s="1"/>
  <c r="AK351" i="3"/>
  <c r="AL351" i="3" s="1"/>
  <c r="CO351" i="3" s="1"/>
  <c r="CP351" i="3" s="1"/>
  <c r="AK352" i="3"/>
  <c r="AL352" i="3" s="1"/>
  <c r="CO352" i="3" s="1"/>
  <c r="CP352" i="3" s="1"/>
  <c r="AK353" i="3"/>
  <c r="AL353" i="3" s="1"/>
  <c r="CO353" i="3" s="1"/>
  <c r="CP353" i="3" s="1"/>
  <c r="AK354" i="3"/>
  <c r="AL354" i="3" s="1"/>
  <c r="CO354" i="3" s="1"/>
  <c r="CP354" i="3" s="1"/>
  <c r="AK355" i="3"/>
  <c r="AL355" i="3" s="1"/>
  <c r="CO355" i="3" s="1"/>
  <c r="CP355" i="3" s="1"/>
  <c r="AK356" i="3"/>
  <c r="AL356" i="3" s="1"/>
  <c r="CO356" i="3" s="1"/>
  <c r="CP356" i="3" s="1"/>
  <c r="AK357" i="3"/>
  <c r="AL357" i="3" s="1"/>
  <c r="CO357" i="3" s="1"/>
  <c r="CP357" i="3" s="1"/>
  <c r="AK358" i="3"/>
  <c r="AL358" i="3" s="1"/>
  <c r="CO358" i="3" s="1"/>
  <c r="CP358" i="3" s="1"/>
  <c r="AK359" i="3"/>
  <c r="AL359" i="3" s="1"/>
  <c r="CO359" i="3" s="1"/>
  <c r="CP359" i="3" s="1"/>
  <c r="AK360" i="3"/>
  <c r="AL360" i="3" s="1"/>
  <c r="CO360" i="3" s="1"/>
  <c r="CP360" i="3" s="1"/>
  <c r="AK361" i="3"/>
  <c r="AL361" i="3" s="1"/>
  <c r="CO361" i="3" s="1"/>
  <c r="CP361" i="3" s="1"/>
  <c r="AK362" i="3"/>
  <c r="AL362" i="3" s="1"/>
  <c r="CO362" i="3" s="1"/>
  <c r="CP362" i="3" s="1"/>
  <c r="AK363" i="3"/>
  <c r="AL363" i="3" s="1"/>
  <c r="CO363" i="3" s="1"/>
  <c r="CP363" i="3" s="1"/>
  <c r="AK364" i="3"/>
  <c r="AL364" i="3" s="1"/>
  <c r="CO364" i="3" s="1"/>
  <c r="CP364" i="3" s="1"/>
  <c r="AK365" i="3"/>
  <c r="AL365" i="3" s="1"/>
  <c r="CO365" i="3" s="1"/>
  <c r="CP365" i="3" s="1"/>
  <c r="AK366" i="3"/>
  <c r="AL366" i="3" s="1"/>
  <c r="CO366" i="3" s="1"/>
  <c r="CP366" i="3" s="1"/>
  <c r="AK367" i="3"/>
  <c r="AL367" i="3" s="1"/>
  <c r="CO367" i="3" s="1"/>
  <c r="CP367" i="3" s="1"/>
  <c r="AK368" i="3"/>
  <c r="AL368" i="3" s="1"/>
  <c r="CO368" i="3" s="1"/>
  <c r="CP368" i="3" s="1"/>
  <c r="AK369" i="3"/>
  <c r="AL369" i="3" s="1"/>
  <c r="CO369" i="3" s="1"/>
  <c r="CP369" i="3" s="1"/>
  <c r="AK370" i="3"/>
  <c r="AL370" i="3" s="1"/>
  <c r="CO370" i="3" s="1"/>
  <c r="CP370" i="3" s="1"/>
  <c r="AK371" i="3"/>
  <c r="AL371" i="3" s="1"/>
  <c r="CO371" i="3" s="1"/>
  <c r="CP371" i="3" s="1"/>
  <c r="AK372" i="3"/>
  <c r="AL372" i="3" s="1"/>
  <c r="CO372" i="3" s="1"/>
  <c r="CP372" i="3" s="1"/>
  <c r="AK373" i="3"/>
  <c r="AL373" i="3" s="1"/>
  <c r="CO373" i="3" s="1"/>
  <c r="CP373" i="3" s="1"/>
  <c r="AK374" i="3"/>
  <c r="AL374" i="3" s="1"/>
  <c r="CO374" i="3" s="1"/>
  <c r="CP374" i="3" s="1"/>
  <c r="AK375" i="3"/>
  <c r="AL375" i="3" s="1"/>
  <c r="CO375" i="3" s="1"/>
  <c r="CP375" i="3" s="1"/>
  <c r="AK376" i="3"/>
  <c r="AL376" i="3" s="1"/>
  <c r="CO376" i="3" s="1"/>
  <c r="CP376" i="3" s="1"/>
  <c r="AK377" i="3"/>
  <c r="AL377" i="3" s="1"/>
  <c r="CO377" i="3" s="1"/>
  <c r="CP377" i="3" s="1"/>
  <c r="AK378" i="3"/>
  <c r="AL378" i="3" s="1"/>
  <c r="CO378" i="3" s="1"/>
  <c r="CP378" i="3" s="1"/>
  <c r="AK379" i="3"/>
  <c r="AL379" i="3" s="1"/>
  <c r="CO379" i="3" s="1"/>
  <c r="CP379" i="3" s="1"/>
  <c r="AK380" i="3"/>
  <c r="AL380" i="3" s="1"/>
  <c r="CO380" i="3" s="1"/>
  <c r="CP380" i="3" s="1"/>
  <c r="AK381" i="3"/>
  <c r="AL381" i="3" s="1"/>
  <c r="CO381" i="3" s="1"/>
  <c r="CP381" i="3" s="1"/>
  <c r="AK382" i="3"/>
  <c r="AL382" i="3" s="1"/>
  <c r="CO382" i="3" s="1"/>
  <c r="CP382" i="3" s="1"/>
  <c r="AK383" i="3"/>
  <c r="AL383" i="3" s="1"/>
  <c r="CO383" i="3" s="1"/>
  <c r="CP383" i="3" s="1"/>
  <c r="AK384" i="3"/>
  <c r="AL384" i="3" s="1"/>
  <c r="CO384" i="3" s="1"/>
  <c r="CP384" i="3" s="1"/>
  <c r="AK385" i="3"/>
  <c r="AL385" i="3" s="1"/>
  <c r="CO385" i="3" s="1"/>
  <c r="CP385" i="3" s="1"/>
  <c r="AK386" i="3"/>
  <c r="AL386" i="3" s="1"/>
  <c r="CO386" i="3" s="1"/>
  <c r="CP386" i="3" s="1"/>
  <c r="AK387" i="3"/>
  <c r="AL387" i="3" s="1"/>
  <c r="CO387" i="3" s="1"/>
  <c r="CP387" i="3" s="1"/>
  <c r="AK388" i="3"/>
  <c r="AL388" i="3" s="1"/>
  <c r="CO388" i="3" s="1"/>
  <c r="CP388" i="3" s="1"/>
  <c r="AK389" i="3"/>
  <c r="AL389" i="3" s="1"/>
  <c r="CO389" i="3" s="1"/>
  <c r="CP389" i="3" s="1"/>
  <c r="AK390" i="3"/>
  <c r="AL390" i="3" s="1"/>
  <c r="CO390" i="3" s="1"/>
  <c r="CP390" i="3" s="1"/>
  <c r="AK391" i="3"/>
  <c r="AL391" i="3" s="1"/>
  <c r="CO391" i="3" s="1"/>
  <c r="CP391" i="3" s="1"/>
  <c r="AK392" i="3"/>
  <c r="AL392" i="3" s="1"/>
  <c r="CO392" i="3" s="1"/>
  <c r="CP392" i="3" s="1"/>
  <c r="AK393" i="3"/>
  <c r="AL393" i="3" s="1"/>
  <c r="CO393" i="3" s="1"/>
  <c r="CP393" i="3" s="1"/>
  <c r="AK394" i="3"/>
  <c r="AL394" i="3" s="1"/>
  <c r="CO394" i="3" s="1"/>
  <c r="CP394" i="3" s="1"/>
  <c r="AK395" i="3"/>
  <c r="AL395" i="3" s="1"/>
  <c r="CO395" i="3" s="1"/>
  <c r="CP395" i="3" s="1"/>
  <c r="AK396" i="3"/>
  <c r="AL396" i="3" s="1"/>
  <c r="CO396" i="3" s="1"/>
  <c r="CP396" i="3" s="1"/>
  <c r="AK397" i="3"/>
  <c r="AL397" i="3" s="1"/>
  <c r="CO397" i="3" s="1"/>
  <c r="CP397" i="3" s="1"/>
  <c r="AK398" i="3"/>
  <c r="AL398" i="3" s="1"/>
  <c r="CO398" i="3" s="1"/>
  <c r="CP398" i="3" s="1"/>
  <c r="AK399" i="3"/>
  <c r="AL399" i="3" s="1"/>
  <c r="CO399" i="3" s="1"/>
  <c r="CP399" i="3" s="1"/>
  <c r="AK400" i="3"/>
  <c r="AL400" i="3" s="1"/>
  <c r="CO400" i="3" s="1"/>
  <c r="CP400" i="3" s="1"/>
  <c r="AK401" i="3"/>
  <c r="AL401" i="3" s="1"/>
  <c r="CO401" i="3" s="1"/>
  <c r="CP401" i="3" s="1"/>
  <c r="AK402" i="3"/>
  <c r="AL402" i="3" s="1"/>
  <c r="CO402" i="3" s="1"/>
  <c r="CP402" i="3" s="1"/>
  <c r="AK403" i="3"/>
  <c r="AL403" i="3" s="1"/>
  <c r="CO403" i="3" s="1"/>
  <c r="CP403" i="3" s="1"/>
  <c r="AK404" i="3"/>
  <c r="AL404" i="3" s="1"/>
  <c r="CO404" i="3" s="1"/>
  <c r="CP404" i="3" s="1"/>
  <c r="AK405" i="3"/>
  <c r="AL405" i="3" s="1"/>
  <c r="CO405" i="3" s="1"/>
  <c r="CP405" i="3" s="1"/>
  <c r="AK406" i="3"/>
  <c r="AL406" i="3" s="1"/>
  <c r="CO406" i="3" s="1"/>
  <c r="CP406" i="3" s="1"/>
  <c r="AK407" i="3"/>
  <c r="AL407" i="3" s="1"/>
  <c r="CO407" i="3" s="1"/>
  <c r="CP407" i="3" s="1"/>
  <c r="AK408" i="3"/>
  <c r="AL408" i="3" s="1"/>
  <c r="CO408" i="3" s="1"/>
  <c r="CP408" i="3" s="1"/>
  <c r="AK409" i="3"/>
  <c r="AL409" i="3" s="1"/>
  <c r="CO409" i="3" s="1"/>
  <c r="CP409" i="3" s="1"/>
  <c r="AK410" i="3"/>
  <c r="AL410" i="3" s="1"/>
  <c r="CO410" i="3" s="1"/>
  <c r="CP410" i="3" s="1"/>
  <c r="AK411" i="3"/>
  <c r="AL411" i="3" s="1"/>
  <c r="CO411" i="3" s="1"/>
  <c r="CP411" i="3" s="1"/>
  <c r="AK412" i="3"/>
  <c r="AL412" i="3" s="1"/>
  <c r="CO412" i="3" s="1"/>
  <c r="CP412" i="3" s="1"/>
  <c r="AK413" i="3"/>
  <c r="AL413" i="3" s="1"/>
  <c r="CO413" i="3" s="1"/>
  <c r="CP413" i="3" s="1"/>
  <c r="AK414" i="3"/>
  <c r="AL414" i="3" s="1"/>
  <c r="CO414" i="3" s="1"/>
  <c r="CP414" i="3" s="1"/>
  <c r="AK415" i="3"/>
  <c r="AL415" i="3" s="1"/>
  <c r="CO415" i="3" s="1"/>
  <c r="CP415" i="3" s="1"/>
  <c r="AK416" i="3"/>
  <c r="AL416" i="3" s="1"/>
  <c r="CO416" i="3" s="1"/>
  <c r="CP416" i="3" s="1"/>
  <c r="AK417" i="3"/>
  <c r="AL417" i="3" s="1"/>
  <c r="CO417" i="3" s="1"/>
  <c r="CP417" i="3" s="1"/>
  <c r="AK418" i="3"/>
  <c r="AL418" i="3" s="1"/>
  <c r="CO418" i="3" s="1"/>
  <c r="CP418" i="3" s="1"/>
  <c r="AK419" i="3"/>
  <c r="AL419" i="3" s="1"/>
  <c r="CO419" i="3" s="1"/>
  <c r="CP419" i="3" s="1"/>
  <c r="AK420" i="3"/>
  <c r="AL420" i="3" s="1"/>
  <c r="CO420" i="3" s="1"/>
  <c r="CP420" i="3" s="1"/>
  <c r="AK421" i="3"/>
  <c r="AL421" i="3" s="1"/>
  <c r="CO421" i="3" s="1"/>
  <c r="CP421" i="3" s="1"/>
  <c r="AK422" i="3"/>
  <c r="AL422" i="3" s="1"/>
  <c r="CO422" i="3" s="1"/>
  <c r="CP422" i="3" s="1"/>
  <c r="AK423" i="3"/>
  <c r="AL423" i="3" s="1"/>
  <c r="CO423" i="3" s="1"/>
  <c r="CP423" i="3" s="1"/>
  <c r="AK424" i="3"/>
  <c r="AL424" i="3" s="1"/>
  <c r="CO424" i="3" s="1"/>
  <c r="CP424" i="3" s="1"/>
  <c r="AK425" i="3"/>
  <c r="AL425" i="3" s="1"/>
  <c r="CO425" i="3" s="1"/>
  <c r="CP425" i="3" s="1"/>
  <c r="AK426" i="3"/>
  <c r="AL426" i="3" s="1"/>
  <c r="CO426" i="3" s="1"/>
  <c r="CP426" i="3" s="1"/>
  <c r="AK427" i="3"/>
  <c r="AL427" i="3" s="1"/>
  <c r="CO427" i="3" s="1"/>
  <c r="CP427" i="3" s="1"/>
  <c r="AK428" i="3"/>
  <c r="AL428" i="3" s="1"/>
  <c r="CO428" i="3" s="1"/>
  <c r="CP428" i="3" s="1"/>
  <c r="AK429" i="3"/>
  <c r="AL429" i="3" s="1"/>
  <c r="CO429" i="3" s="1"/>
  <c r="CP429" i="3" s="1"/>
  <c r="AK430" i="3"/>
  <c r="AL430" i="3" s="1"/>
  <c r="CO430" i="3" s="1"/>
  <c r="CP430" i="3" s="1"/>
  <c r="AK431" i="3"/>
  <c r="AL431" i="3" s="1"/>
  <c r="CO431" i="3" s="1"/>
  <c r="CP431" i="3" s="1"/>
  <c r="AK432" i="3"/>
  <c r="AL432" i="3" s="1"/>
  <c r="CO432" i="3" s="1"/>
  <c r="CP432" i="3" s="1"/>
  <c r="AK433" i="3"/>
  <c r="AL433" i="3" s="1"/>
  <c r="CO433" i="3" s="1"/>
  <c r="CP433" i="3" s="1"/>
  <c r="AK434" i="3"/>
  <c r="AL434" i="3" s="1"/>
  <c r="CO434" i="3" s="1"/>
  <c r="CP434" i="3" s="1"/>
  <c r="AK435" i="3"/>
  <c r="AL435" i="3" s="1"/>
  <c r="CO435" i="3" s="1"/>
  <c r="CP435" i="3" s="1"/>
  <c r="AK436" i="3"/>
  <c r="AL436" i="3" s="1"/>
  <c r="CO436" i="3" s="1"/>
  <c r="CP436" i="3" s="1"/>
  <c r="AK437" i="3"/>
  <c r="AL437" i="3" s="1"/>
  <c r="CO437" i="3" s="1"/>
  <c r="CP437" i="3" s="1"/>
  <c r="AK438" i="3"/>
  <c r="AL438" i="3" s="1"/>
  <c r="CO438" i="3" s="1"/>
  <c r="CP438" i="3" s="1"/>
  <c r="AK439" i="3"/>
  <c r="AL439" i="3" s="1"/>
  <c r="CO439" i="3" s="1"/>
  <c r="CP439" i="3" s="1"/>
  <c r="AK440" i="3"/>
  <c r="AL440" i="3" s="1"/>
  <c r="CO440" i="3" s="1"/>
  <c r="CP440" i="3" s="1"/>
  <c r="AK441" i="3"/>
  <c r="AL441" i="3" s="1"/>
  <c r="CO441" i="3" s="1"/>
  <c r="CP441" i="3" s="1"/>
  <c r="AK442" i="3"/>
  <c r="AL442" i="3" s="1"/>
  <c r="CO442" i="3" s="1"/>
  <c r="CP442" i="3" s="1"/>
  <c r="AK443" i="3"/>
  <c r="AL443" i="3" s="1"/>
  <c r="CO443" i="3" s="1"/>
  <c r="CP443" i="3" s="1"/>
  <c r="AK444" i="3"/>
  <c r="AL444" i="3" s="1"/>
  <c r="CO444" i="3" s="1"/>
  <c r="CP444" i="3" s="1"/>
  <c r="AK445" i="3"/>
  <c r="AL445" i="3" s="1"/>
  <c r="CO445" i="3" s="1"/>
  <c r="CP445" i="3" s="1"/>
  <c r="AK446" i="3"/>
  <c r="AL446" i="3" s="1"/>
  <c r="CO446" i="3" s="1"/>
  <c r="CP446" i="3" s="1"/>
  <c r="AK447" i="3"/>
  <c r="AL447" i="3" s="1"/>
  <c r="CO447" i="3" s="1"/>
  <c r="CP447" i="3" s="1"/>
  <c r="AK448" i="3"/>
  <c r="AL448" i="3" s="1"/>
  <c r="CO448" i="3" s="1"/>
  <c r="CP448" i="3" s="1"/>
  <c r="AK449" i="3"/>
  <c r="AL449" i="3" s="1"/>
  <c r="CO449" i="3" s="1"/>
  <c r="CP449" i="3" s="1"/>
  <c r="AK450" i="3"/>
  <c r="AL450" i="3" s="1"/>
  <c r="CO450" i="3" s="1"/>
  <c r="CP450" i="3" s="1"/>
  <c r="AK451" i="3"/>
  <c r="AL451" i="3" s="1"/>
  <c r="CO451" i="3" s="1"/>
  <c r="CP451" i="3" s="1"/>
  <c r="AK452" i="3"/>
  <c r="AL452" i="3" s="1"/>
  <c r="CO452" i="3" s="1"/>
  <c r="CP452" i="3" s="1"/>
  <c r="AK453" i="3"/>
  <c r="AL453" i="3" s="1"/>
  <c r="CO453" i="3" s="1"/>
  <c r="CP453" i="3" s="1"/>
  <c r="AK454" i="3"/>
  <c r="AL454" i="3" s="1"/>
  <c r="CO454" i="3" s="1"/>
  <c r="CP454" i="3" s="1"/>
  <c r="AK455" i="3"/>
  <c r="AL455" i="3" s="1"/>
  <c r="CO455" i="3" s="1"/>
  <c r="CP455" i="3" s="1"/>
  <c r="AK456" i="3"/>
  <c r="AL456" i="3" s="1"/>
  <c r="CO456" i="3" s="1"/>
  <c r="CP456" i="3" s="1"/>
  <c r="AK457" i="3"/>
  <c r="AL457" i="3" s="1"/>
  <c r="CO457" i="3" s="1"/>
  <c r="CP457" i="3" s="1"/>
  <c r="AK458" i="3"/>
  <c r="AL458" i="3" s="1"/>
  <c r="CO458" i="3" s="1"/>
  <c r="CP458" i="3" s="1"/>
  <c r="AK459" i="3"/>
  <c r="AL459" i="3" s="1"/>
  <c r="CO459" i="3" s="1"/>
  <c r="CP459" i="3" s="1"/>
  <c r="AK460" i="3"/>
  <c r="AL460" i="3" s="1"/>
  <c r="CO460" i="3" s="1"/>
  <c r="CP460" i="3" s="1"/>
  <c r="AK461" i="3"/>
  <c r="AL461" i="3" s="1"/>
  <c r="CO461" i="3" s="1"/>
  <c r="CP461" i="3" s="1"/>
  <c r="AK462" i="3"/>
  <c r="AL462" i="3" s="1"/>
  <c r="CO462" i="3" s="1"/>
  <c r="CP462" i="3" s="1"/>
  <c r="AK463" i="3"/>
  <c r="AL463" i="3" s="1"/>
  <c r="CO463" i="3" s="1"/>
  <c r="CP463" i="3" s="1"/>
  <c r="AK464" i="3"/>
  <c r="AL464" i="3" s="1"/>
  <c r="CO464" i="3" s="1"/>
  <c r="CP464" i="3" s="1"/>
  <c r="AK465" i="3"/>
  <c r="AL465" i="3" s="1"/>
  <c r="CO465" i="3" s="1"/>
  <c r="CP465" i="3" s="1"/>
  <c r="AK466" i="3"/>
  <c r="AL466" i="3" s="1"/>
  <c r="CO466" i="3" s="1"/>
  <c r="CP466" i="3" s="1"/>
  <c r="AK467" i="3"/>
  <c r="AL467" i="3" s="1"/>
  <c r="CO467" i="3" s="1"/>
  <c r="CP467" i="3" s="1"/>
  <c r="AK468" i="3"/>
  <c r="AL468" i="3" s="1"/>
  <c r="CO468" i="3" s="1"/>
  <c r="CP468" i="3" s="1"/>
  <c r="AK469" i="3"/>
  <c r="AL469" i="3" s="1"/>
  <c r="CO469" i="3" s="1"/>
  <c r="CP469" i="3" s="1"/>
  <c r="AK470" i="3"/>
  <c r="AL470" i="3" s="1"/>
  <c r="CO470" i="3" s="1"/>
  <c r="CP470" i="3" s="1"/>
  <c r="AK471" i="3"/>
  <c r="AL471" i="3" s="1"/>
  <c r="CO471" i="3" s="1"/>
  <c r="CP471" i="3" s="1"/>
  <c r="AK472" i="3"/>
  <c r="AL472" i="3" s="1"/>
  <c r="CO472" i="3" s="1"/>
  <c r="CP472" i="3" s="1"/>
  <c r="AK473" i="3"/>
  <c r="AL473" i="3" s="1"/>
  <c r="CO473" i="3" s="1"/>
  <c r="CP473" i="3" s="1"/>
  <c r="AK474" i="3"/>
  <c r="AL474" i="3" s="1"/>
  <c r="CO474" i="3" s="1"/>
  <c r="CP474" i="3" s="1"/>
  <c r="AK475" i="3"/>
  <c r="AL475" i="3" s="1"/>
  <c r="CO475" i="3" s="1"/>
  <c r="CP475" i="3" s="1"/>
  <c r="AK476" i="3"/>
  <c r="AL476" i="3" s="1"/>
  <c r="CO476" i="3" s="1"/>
  <c r="CP476" i="3" s="1"/>
  <c r="AK477" i="3"/>
  <c r="AL477" i="3" s="1"/>
  <c r="CO477" i="3" s="1"/>
  <c r="CP477" i="3" s="1"/>
  <c r="AK478" i="3"/>
  <c r="AL478" i="3" s="1"/>
  <c r="CO478" i="3" s="1"/>
  <c r="CP478" i="3" s="1"/>
  <c r="AK479" i="3"/>
  <c r="AL479" i="3" s="1"/>
  <c r="CO479" i="3" s="1"/>
  <c r="CP479" i="3" s="1"/>
  <c r="AK480" i="3"/>
  <c r="AL480" i="3" s="1"/>
  <c r="CO480" i="3" s="1"/>
  <c r="CP480" i="3" s="1"/>
  <c r="AK481" i="3"/>
  <c r="AL481" i="3" s="1"/>
  <c r="CO481" i="3" s="1"/>
  <c r="CP481" i="3" s="1"/>
  <c r="AK482" i="3"/>
  <c r="AL482" i="3" s="1"/>
  <c r="CO482" i="3" s="1"/>
  <c r="CP482" i="3" s="1"/>
  <c r="AK483" i="3"/>
  <c r="AL483" i="3" s="1"/>
  <c r="CO483" i="3" s="1"/>
  <c r="CP483" i="3" s="1"/>
  <c r="AK484" i="3"/>
  <c r="AL484" i="3" s="1"/>
  <c r="CO484" i="3" s="1"/>
  <c r="CP484" i="3" s="1"/>
  <c r="AK485" i="3"/>
  <c r="AL485" i="3" s="1"/>
  <c r="CO485" i="3" s="1"/>
  <c r="CP485" i="3" s="1"/>
  <c r="AK486" i="3"/>
  <c r="AL486" i="3" s="1"/>
  <c r="CO486" i="3" s="1"/>
  <c r="CP486" i="3" s="1"/>
  <c r="AK487" i="3"/>
  <c r="AL487" i="3" s="1"/>
  <c r="CO487" i="3" s="1"/>
  <c r="CP487" i="3" s="1"/>
  <c r="AK488" i="3"/>
  <c r="AL488" i="3" s="1"/>
  <c r="CO488" i="3" s="1"/>
  <c r="CP488" i="3" s="1"/>
  <c r="AK489" i="3"/>
  <c r="AL489" i="3" s="1"/>
  <c r="CO489" i="3" s="1"/>
  <c r="CP489" i="3" s="1"/>
  <c r="AK490" i="3"/>
  <c r="AL490" i="3" s="1"/>
  <c r="CO490" i="3" s="1"/>
  <c r="CP490" i="3" s="1"/>
  <c r="AK491" i="3"/>
  <c r="AL491" i="3" s="1"/>
  <c r="CO491" i="3" s="1"/>
  <c r="CP491" i="3" s="1"/>
  <c r="AK492" i="3"/>
  <c r="AL492" i="3" s="1"/>
  <c r="CO492" i="3" s="1"/>
  <c r="CP492" i="3" s="1"/>
  <c r="AK493" i="3"/>
  <c r="AL493" i="3" s="1"/>
  <c r="CO493" i="3" s="1"/>
  <c r="CP493" i="3" s="1"/>
  <c r="AK494" i="3"/>
  <c r="AL494" i="3" s="1"/>
  <c r="CO494" i="3" s="1"/>
  <c r="CP494" i="3" s="1"/>
  <c r="AK495" i="3"/>
  <c r="AL495" i="3" s="1"/>
  <c r="CO495" i="3" s="1"/>
  <c r="CP495" i="3" s="1"/>
  <c r="AK496" i="3"/>
  <c r="AL496" i="3" s="1"/>
  <c r="CO496" i="3" s="1"/>
  <c r="CP496" i="3" s="1"/>
  <c r="AK497" i="3"/>
  <c r="AL497" i="3" s="1"/>
  <c r="CO497" i="3" s="1"/>
  <c r="CP497" i="3" s="1"/>
  <c r="AK498" i="3"/>
  <c r="AL498" i="3" s="1"/>
  <c r="CO498" i="3" s="1"/>
  <c r="CP498" i="3" s="1"/>
  <c r="AK499" i="3"/>
  <c r="AL499" i="3" s="1"/>
  <c r="CO499" i="3" s="1"/>
  <c r="CP499" i="3" s="1"/>
  <c r="AK500" i="3"/>
  <c r="AL500" i="3" s="1"/>
  <c r="CO500" i="3" s="1"/>
  <c r="CP500" i="3" s="1"/>
  <c r="AK501" i="3"/>
  <c r="AL501" i="3" s="1"/>
  <c r="CO501" i="3" s="1"/>
  <c r="CP501" i="3" s="1"/>
  <c r="AK502" i="3"/>
  <c r="AL502" i="3" s="1"/>
  <c r="CO502" i="3" s="1"/>
  <c r="CP502" i="3" s="1"/>
  <c r="AK503" i="3"/>
  <c r="AL503" i="3" s="1"/>
  <c r="CO503" i="3" s="1"/>
  <c r="CP503" i="3" s="1"/>
  <c r="AK504" i="3"/>
  <c r="AL504" i="3" s="1"/>
  <c r="CO504" i="3" s="1"/>
  <c r="CP504" i="3" s="1"/>
  <c r="AK505" i="3"/>
  <c r="AL505" i="3" s="1"/>
  <c r="CO505" i="3" s="1"/>
  <c r="CP505" i="3" s="1"/>
  <c r="AK506" i="3"/>
  <c r="AL506" i="3" s="1"/>
  <c r="CO506" i="3" s="1"/>
  <c r="CP506" i="3" s="1"/>
  <c r="AK507" i="3"/>
  <c r="AL507" i="3" s="1"/>
  <c r="CO507" i="3" s="1"/>
  <c r="CP507" i="3" s="1"/>
  <c r="AK508" i="3"/>
  <c r="AL508" i="3" s="1"/>
  <c r="CO508" i="3" s="1"/>
  <c r="CP508" i="3" s="1"/>
  <c r="AK509" i="3"/>
  <c r="AL509" i="3" s="1"/>
  <c r="CO509" i="3" s="1"/>
  <c r="CP509" i="3" s="1"/>
  <c r="AK510" i="3"/>
  <c r="AL510" i="3" s="1"/>
  <c r="CO510" i="3" s="1"/>
  <c r="CP510" i="3" s="1"/>
  <c r="AK511" i="3"/>
  <c r="AL511" i="3" s="1"/>
  <c r="CO511" i="3" s="1"/>
  <c r="CP511" i="3" s="1"/>
  <c r="AK512" i="3"/>
  <c r="AL512" i="3" s="1"/>
  <c r="CO512" i="3" s="1"/>
  <c r="CP512" i="3" s="1"/>
  <c r="AK513" i="3"/>
  <c r="AL513" i="3" s="1"/>
  <c r="CO513" i="3" s="1"/>
  <c r="CP513" i="3" s="1"/>
  <c r="AK514" i="3"/>
  <c r="AL514" i="3" s="1"/>
  <c r="CO514" i="3" s="1"/>
  <c r="CP514" i="3" s="1"/>
  <c r="AK515" i="3"/>
  <c r="AL515" i="3" s="1"/>
  <c r="CO515" i="3" s="1"/>
  <c r="CP515" i="3" s="1"/>
  <c r="AK516" i="3"/>
  <c r="AL516" i="3" s="1"/>
  <c r="CO516" i="3" s="1"/>
  <c r="CP516" i="3" s="1"/>
  <c r="AK517" i="3"/>
  <c r="AL517" i="3" s="1"/>
  <c r="CO517" i="3" s="1"/>
  <c r="CP517" i="3" s="1"/>
  <c r="AK518" i="3"/>
  <c r="AL518" i="3" s="1"/>
  <c r="CO518" i="3" s="1"/>
  <c r="CP518" i="3" s="1"/>
  <c r="AK519" i="3"/>
  <c r="AL519" i="3" s="1"/>
  <c r="CO519" i="3" s="1"/>
  <c r="CP519" i="3" s="1"/>
  <c r="AK520" i="3"/>
  <c r="AL520" i="3" s="1"/>
  <c r="CO520" i="3" s="1"/>
  <c r="CP520" i="3" s="1"/>
  <c r="AK521" i="3"/>
  <c r="AL521" i="3" s="1"/>
  <c r="CO521" i="3" s="1"/>
  <c r="CP521" i="3" s="1"/>
  <c r="AK522" i="3"/>
  <c r="AL522" i="3" s="1"/>
  <c r="CO522" i="3" s="1"/>
  <c r="CP522" i="3" s="1"/>
  <c r="AK523" i="3"/>
  <c r="AL523" i="3" s="1"/>
  <c r="CO523" i="3" s="1"/>
  <c r="CP523" i="3" s="1"/>
  <c r="AK524" i="3"/>
  <c r="AL524" i="3" s="1"/>
  <c r="CO524" i="3" s="1"/>
  <c r="CP524" i="3" s="1"/>
  <c r="AK525" i="3"/>
  <c r="AL525" i="3" s="1"/>
  <c r="CO525" i="3" s="1"/>
  <c r="CP525" i="3" s="1"/>
  <c r="AK526" i="3"/>
  <c r="AL526" i="3" s="1"/>
  <c r="CO526" i="3" s="1"/>
  <c r="CP526" i="3" s="1"/>
  <c r="AK527" i="3"/>
  <c r="AL527" i="3" s="1"/>
  <c r="CO527" i="3" s="1"/>
  <c r="CP527" i="3" s="1"/>
  <c r="AK528" i="3"/>
  <c r="AL528" i="3" s="1"/>
  <c r="CO528" i="3" s="1"/>
  <c r="CP528" i="3" s="1"/>
  <c r="AK529" i="3"/>
  <c r="AL529" i="3" s="1"/>
  <c r="CO529" i="3" s="1"/>
  <c r="CP529" i="3" s="1"/>
  <c r="AK530" i="3"/>
  <c r="AL530" i="3" s="1"/>
  <c r="CO530" i="3" s="1"/>
  <c r="CP530" i="3" s="1"/>
  <c r="AK531" i="3"/>
  <c r="AL531" i="3" s="1"/>
  <c r="CO531" i="3" s="1"/>
  <c r="CP531" i="3" s="1"/>
  <c r="AK532" i="3"/>
  <c r="AL532" i="3" s="1"/>
  <c r="CO532" i="3" s="1"/>
  <c r="CP532" i="3" s="1"/>
  <c r="AK533" i="3"/>
  <c r="AL533" i="3" s="1"/>
  <c r="CO533" i="3" s="1"/>
  <c r="CP533" i="3" s="1"/>
  <c r="AK534" i="3"/>
  <c r="AL534" i="3" s="1"/>
  <c r="CO534" i="3" s="1"/>
  <c r="CP534" i="3" s="1"/>
  <c r="AK535" i="3"/>
  <c r="AL535" i="3" s="1"/>
  <c r="CO535" i="3" s="1"/>
  <c r="CP535" i="3" s="1"/>
  <c r="AK536" i="3"/>
  <c r="AL536" i="3" s="1"/>
  <c r="CO536" i="3" s="1"/>
  <c r="CP536" i="3" s="1"/>
  <c r="AK537" i="3"/>
  <c r="AL537" i="3" s="1"/>
  <c r="CO537" i="3" s="1"/>
  <c r="CP537" i="3" s="1"/>
  <c r="AK538" i="3"/>
  <c r="AL538" i="3" s="1"/>
  <c r="CO538" i="3" s="1"/>
  <c r="CP538" i="3" s="1"/>
  <c r="AK539" i="3"/>
  <c r="AL539" i="3" s="1"/>
  <c r="CO539" i="3" s="1"/>
  <c r="CP539" i="3" s="1"/>
  <c r="AK540" i="3"/>
  <c r="AL540" i="3" s="1"/>
  <c r="CO540" i="3" s="1"/>
  <c r="CP540" i="3" s="1"/>
  <c r="AK541" i="3"/>
  <c r="AL541" i="3" s="1"/>
  <c r="CO541" i="3" s="1"/>
  <c r="CP541" i="3" s="1"/>
  <c r="AK542" i="3"/>
  <c r="AL542" i="3" s="1"/>
  <c r="CO542" i="3" s="1"/>
  <c r="CP542" i="3" s="1"/>
  <c r="AK543" i="3"/>
  <c r="AL543" i="3" s="1"/>
  <c r="CO543" i="3" s="1"/>
  <c r="CP543" i="3" s="1"/>
  <c r="AK544" i="3"/>
  <c r="AL544" i="3" s="1"/>
  <c r="CO544" i="3" s="1"/>
  <c r="CP544" i="3" s="1"/>
  <c r="AK545" i="3"/>
  <c r="AL545" i="3" s="1"/>
  <c r="CO545" i="3" s="1"/>
  <c r="CP545" i="3" s="1"/>
  <c r="AK546" i="3"/>
  <c r="AL546" i="3" s="1"/>
  <c r="CO546" i="3" s="1"/>
  <c r="CP546" i="3" s="1"/>
  <c r="AK547" i="3"/>
  <c r="AL547" i="3" s="1"/>
  <c r="CO547" i="3" s="1"/>
  <c r="CP547" i="3" s="1"/>
  <c r="AK548" i="3"/>
  <c r="AL548" i="3" s="1"/>
  <c r="CO548" i="3" s="1"/>
  <c r="CP548" i="3" s="1"/>
  <c r="AK549" i="3"/>
  <c r="AL549" i="3" s="1"/>
  <c r="CO549" i="3" s="1"/>
  <c r="CP549" i="3" s="1"/>
  <c r="AK550" i="3"/>
  <c r="AL550" i="3" s="1"/>
  <c r="CO550" i="3" s="1"/>
  <c r="CP550" i="3" s="1"/>
  <c r="AK551" i="3"/>
  <c r="AL551" i="3" s="1"/>
  <c r="CO551" i="3" s="1"/>
  <c r="CP551" i="3" s="1"/>
  <c r="AK552" i="3"/>
  <c r="AL552" i="3" s="1"/>
  <c r="CO552" i="3" s="1"/>
  <c r="CP552" i="3" s="1"/>
  <c r="AK553" i="3"/>
  <c r="AL553" i="3" s="1"/>
  <c r="CO553" i="3" s="1"/>
  <c r="CP553" i="3" s="1"/>
  <c r="AK554" i="3"/>
  <c r="AL554" i="3" s="1"/>
  <c r="CO554" i="3" s="1"/>
  <c r="CP554" i="3" s="1"/>
  <c r="AK555" i="3"/>
  <c r="AL555" i="3" s="1"/>
  <c r="CO555" i="3" s="1"/>
  <c r="CP555" i="3" s="1"/>
  <c r="AK556" i="3"/>
  <c r="AL556" i="3" s="1"/>
  <c r="CO556" i="3" s="1"/>
  <c r="CP556" i="3" s="1"/>
  <c r="AK557" i="3"/>
  <c r="AL557" i="3" s="1"/>
  <c r="CO557" i="3" s="1"/>
  <c r="CP557" i="3" s="1"/>
  <c r="AK558" i="3"/>
  <c r="AL558" i="3" s="1"/>
  <c r="CO558" i="3" s="1"/>
  <c r="CP558" i="3" s="1"/>
  <c r="AK559" i="3"/>
  <c r="AL559" i="3" s="1"/>
  <c r="CO559" i="3" s="1"/>
  <c r="CP559" i="3" s="1"/>
  <c r="AK560" i="3"/>
  <c r="AL560" i="3" s="1"/>
  <c r="CO560" i="3" s="1"/>
  <c r="CP560" i="3" s="1"/>
  <c r="AK561" i="3"/>
  <c r="AL561" i="3" s="1"/>
  <c r="CO561" i="3" s="1"/>
  <c r="CP561" i="3" s="1"/>
  <c r="AK562" i="3"/>
  <c r="AL562" i="3" s="1"/>
  <c r="CO562" i="3" s="1"/>
  <c r="CP562" i="3" s="1"/>
  <c r="AK563" i="3"/>
  <c r="AL563" i="3" s="1"/>
  <c r="CO563" i="3" s="1"/>
  <c r="CP563" i="3" s="1"/>
  <c r="AK564" i="3"/>
  <c r="AL564" i="3" s="1"/>
  <c r="CO564" i="3" s="1"/>
  <c r="CP564" i="3" s="1"/>
  <c r="AK565" i="3"/>
  <c r="AL565" i="3" s="1"/>
  <c r="CO565" i="3" s="1"/>
  <c r="CP565" i="3" s="1"/>
  <c r="AK566" i="3"/>
  <c r="AL566" i="3" s="1"/>
  <c r="CO566" i="3" s="1"/>
  <c r="CP566" i="3" s="1"/>
  <c r="AK567" i="3"/>
  <c r="AL567" i="3" s="1"/>
  <c r="CO567" i="3" s="1"/>
  <c r="CP567" i="3" s="1"/>
  <c r="AK568" i="3"/>
  <c r="AL568" i="3" s="1"/>
  <c r="CO568" i="3" s="1"/>
  <c r="CP568" i="3" s="1"/>
  <c r="AK569" i="3"/>
  <c r="AL569" i="3" s="1"/>
  <c r="CO569" i="3" s="1"/>
  <c r="CP569" i="3" s="1"/>
  <c r="AK570" i="3"/>
  <c r="AL570" i="3" s="1"/>
  <c r="CO570" i="3" s="1"/>
  <c r="CP570" i="3" s="1"/>
  <c r="AK571" i="3"/>
  <c r="AL571" i="3" s="1"/>
  <c r="CO571" i="3" s="1"/>
  <c r="CP571" i="3" s="1"/>
  <c r="AK572" i="3"/>
  <c r="AL572" i="3" s="1"/>
  <c r="CO572" i="3" s="1"/>
  <c r="CP572" i="3" s="1"/>
  <c r="AK573" i="3"/>
  <c r="AL573" i="3" s="1"/>
  <c r="CO573" i="3" s="1"/>
  <c r="CP573" i="3" s="1"/>
  <c r="AK574" i="3"/>
  <c r="AL574" i="3" s="1"/>
  <c r="CO574" i="3" s="1"/>
  <c r="CP574" i="3" s="1"/>
  <c r="AK575" i="3"/>
  <c r="AL575" i="3" s="1"/>
  <c r="CO575" i="3" s="1"/>
  <c r="CP575" i="3" s="1"/>
  <c r="AK576" i="3"/>
  <c r="AL576" i="3" s="1"/>
  <c r="CO576" i="3" s="1"/>
  <c r="CP576" i="3" s="1"/>
  <c r="AK577" i="3"/>
  <c r="AL577" i="3" s="1"/>
  <c r="CO577" i="3" s="1"/>
  <c r="CP577" i="3" s="1"/>
  <c r="AK578" i="3"/>
  <c r="AL578" i="3" s="1"/>
  <c r="CO578" i="3" s="1"/>
  <c r="CP578" i="3" s="1"/>
  <c r="AK579" i="3"/>
  <c r="AL579" i="3" s="1"/>
  <c r="CO579" i="3" s="1"/>
  <c r="CP579" i="3" s="1"/>
  <c r="AK580" i="3"/>
  <c r="AL580" i="3" s="1"/>
  <c r="CO580" i="3" s="1"/>
  <c r="CP580" i="3" s="1"/>
  <c r="AK581" i="3"/>
  <c r="AL581" i="3" s="1"/>
  <c r="CO581" i="3" s="1"/>
  <c r="CP581" i="3" s="1"/>
  <c r="AK582" i="3"/>
  <c r="AL582" i="3" s="1"/>
  <c r="CO582" i="3" s="1"/>
  <c r="CP582" i="3" s="1"/>
  <c r="AK583" i="3"/>
  <c r="AL583" i="3" s="1"/>
  <c r="CO583" i="3" s="1"/>
  <c r="CP583" i="3" s="1"/>
  <c r="AK584" i="3"/>
  <c r="AL584" i="3" s="1"/>
  <c r="CO584" i="3" s="1"/>
  <c r="CP584" i="3" s="1"/>
  <c r="AK585" i="3"/>
  <c r="AL585" i="3" s="1"/>
  <c r="CO585" i="3" s="1"/>
  <c r="CP585" i="3" s="1"/>
  <c r="AK586" i="3"/>
  <c r="AL586" i="3" s="1"/>
  <c r="CO586" i="3" s="1"/>
  <c r="CP586" i="3" s="1"/>
  <c r="AK587" i="3"/>
  <c r="AL587" i="3" s="1"/>
  <c r="CO587" i="3" s="1"/>
  <c r="CP587" i="3" s="1"/>
  <c r="AK588" i="3"/>
  <c r="AL588" i="3" s="1"/>
  <c r="CO588" i="3" s="1"/>
  <c r="CP588" i="3" s="1"/>
  <c r="AK589" i="3"/>
  <c r="AL589" i="3" s="1"/>
  <c r="CO589" i="3" s="1"/>
  <c r="CP589" i="3" s="1"/>
  <c r="AK590" i="3"/>
  <c r="AL590" i="3" s="1"/>
  <c r="CO590" i="3" s="1"/>
  <c r="CP590" i="3" s="1"/>
  <c r="AK591" i="3"/>
  <c r="AL591" i="3" s="1"/>
  <c r="CO591" i="3" s="1"/>
  <c r="CP591" i="3" s="1"/>
  <c r="AK592" i="3"/>
  <c r="AL592" i="3" s="1"/>
  <c r="CO592" i="3" s="1"/>
  <c r="CP592" i="3" s="1"/>
  <c r="AK593" i="3"/>
  <c r="AL593" i="3" s="1"/>
  <c r="CO593" i="3" s="1"/>
  <c r="CP593" i="3" s="1"/>
  <c r="AK594" i="3"/>
  <c r="AL594" i="3" s="1"/>
  <c r="CO594" i="3" s="1"/>
  <c r="CP594" i="3" s="1"/>
  <c r="AK595" i="3"/>
  <c r="AL595" i="3" s="1"/>
  <c r="CO595" i="3" s="1"/>
  <c r="CP595" i="3" s="1"/>
  <c r="AK596" i="3"/>
  <c r="AL596" i="3" s="1"/>
  <c r="CO596" i="3" s="1"/>
  <c r="CP596" i="3" s="1"/>
  <c r="AK597" i="3"/>
  <c r="AL597" i="3" s="1"/>
  <c r="CO597" i="3" s="1"/>
  <c r="CP597" i="3" s="1"/>
  <c r="AK598" i="3"/>
  <c r="AL598" i="3" s="1"/>
  <c r="CO598" i="3" s="1"/>
  <c r="CP598" i="3" s="1"/>
  <c r="AK599" i="3"/>
  <c r="AL599" i="3" s="1"/>
  <c r="CO599" i="3" s="1"/>
  <c r="CP599" i="3" s="1"/>
  <c r="AK600" i="3"/>
  <c r="AL600" i="3" s="1"/>
  <c r="CO600" i="3" s="1"/>
  <c r="CP600" i="3" s="1"/>
  <c r="AK601" i="3"/>
  <c r="AL601" i="3" s="1"/>
  <c r="CO601" i="3" s="1"/>
  <c r="CP601" i="3" s="1"/>
  <c r="AK602" i="3"/>
  <c r="AL602" i="3" s="1"/>
  <c r="CO602" i="3" s="1"/>
  <c r="CP602" i="3" s="1"/>
  <c r="AK603" i="3"/>
  <c r="AL603" i="3" s="1"/>
  <c r="CO603" i="3" s="1"/>
  <c r="CP603" i="3" s="1"/>
  <c r="AK604" i="3"/>
  <c r="AL604" i="3" s="1"/>
  <c r="CO604" i="3" s="1"/>
  <c r="CP604" i="3" s="1"/>
  <c r="AK605" i="3"/>
  <c r="AL605" i="3" s="1"/>
  <c r="CO605" i="3" s="1"/>
  <c r="CP605" i="3" s="1"/>
  <c r="AK606" i="3"/>
  <c r="AL606" i="3" s="1"/>
  <c r="CO606" i="3" s="1"/>
  <c r="CP606" i="3" s="1"/>
  <c r="AK607" i="3"/>
  <c r="AL607" i="3" s="1"/>
  <c r="CO607" i="3" s="1"/>
  <c r="CP607" i="3" s="1"/>
  <c r="AK608" i="3"/>
  <c r="AL608" i="3" s="1"/>
  <c r="CO608" i="3" s="1"/>
  <c r="CP608" i="3" s="1"/>
  <c r="AK609" i="3"/>
  <c r="AL609" i="3" s="1"/>
  <c r="CO609" i="3" s="1"/>
  <c r="CP609" i="3" s="1"/>
  <c r="AK610" i="3"/>
  <c r="AL610" i="3" s="1"/>
  <c r="CO610" i="3" s="1"/>
  <c r="CP610" i="3" s="1"/>
  <c r="AK611" i="3"/>
  <c r="AL611" i="3" s="1"/>
  <c r="CO611" i="3" s="1"/>
  <c r="CP611" i="3" s="1"/>
  <c r="AK612" i="3"/>
  <c r="AL612" i="3" s="1"/>
  <c r="CO612" i="3" s="1"/>
  <c r="CP612" i="3" s="1"/>
  <c r="AK613" i="3"/>
  <c r="AL613" i="3" s="1"/>
  <c r="CO613" i="3" s="1"/>
  <c r="CP613" i="3" s="1"/>
  <c r="AK614" i="3"/>
  <c r="AL614" i="3" s="1"/>
  <c r="CO614" i="3" s="1"/>
  <c r="CP614" i="3" s="1"/>
  <c r="AK615" i="3"/>
  <c r="AL615" i="3" s="1"/>
  <c r="CO615" i="3" s="1"/>
  <c r="CP615" i="3" s="1"/>
  <c r="AK616" i="3"/>
  <c r="AL616" i="3" s="1"/>
  <c r="CO616" i="3" s="1"/>
  <c r="CP616" i="3" s="1"/>
  <c r="AK617" i="3"/>
  <c r="AL617" i="3" s="1"/>
  <c r="CO617" i="3" s="1"/>
  <c r="CP617" i="3" s="1"/>
  <c r="AK618" i="3"/>
  <c r="AL618" i="3" s="1"/>
  <c r="CO618" i="3" s="1"/>
  <c r="CP618" i="3" s="1"/>
  <c r="AK619" i="3"/>
  <c r="AL619" i="3" s="1"/>
  <c r="CO619" i="3" s="1"/>
  <c r="CP619" i="3" s="1"/>
  <c r="AK620" i="3"/>
  <c r="AL620" i="3" s="1"/>
  <c r="CO620" i="3" s="1"/>
  <c r="CP620" i="3" s="1"/>
  <c r="AK621" i="3"/>
  <c r="AL621" i="3" s="1"/>
  <c r="CO621" i="3" s="1"/>
  <c r="CP621" i="3" s="1"/>
  <c r="AK622" i="3"/>
  <c r="AL622" i="3" s="1"/>
  <c r="CO622" i="3" s="1"/>
  <c r="CP622" i="3" s="1"/>
  <c r="AK623" i="3"/>
  <c r="AL623" i="3" s="1"/>
  <c r="CO623" i="3" s="1"/>
  <c r="CP623" i="3" s="1"/>
  <c r="AK624" i="3"/>
  <c r="AL624" i="3" s="1"/>
  <c r="CO624" i="3" s="1"/>
  <c r="CP624" i="3" s="1"/>
  <c r="AK625" i="3"/>
  <c r="AL625" i="3" s="1"/>
  <c r="CO625" i="3" s="1"/>
  <c r="CP625" i="3" s="1"/>
  <c r="AK626" i="3"/>
  <c r="AL626" i="3" s="1"/>
  <c r="CO626" i="3" s="1"/>
  <c r="CP626" i="3" s="1"/>
  <c r="AK627" i="3"/>
  <c r="AL627" i="3" s="1"/>
  <c r="CO627" i="3" s="1"/>
  <c r="CP627" i="3" s="1"/>
  <c r="AK628" i="3"/>
  <c r="AL628" i="3" s="1"/>
  <c r="CO628" i="3" s="1"/>
  <c r="CP628" i="3" s="1"/>
  <c r="AK629" i="3"/>
  <c r="AL629" i="3" s="1"/>
  <c r="CO629" i="3" s="1"/>
  <c r="CP629" i="3" s="1"/>
  <c r="AK630" i="3"/>
  <c r="AL630" i="3" s="1"/>
  <c r="CO630" i="3" s="1"/>
  <c r="CP630" i="3" s="1"/>
  <c r="AK631" i="3"/>
  <c r="AL631" i="3" s="1"/>
  <c r="CO631" i="3" s="1"/>
  <c r="CP631" i="3" s="1"/>
  <c r="AK632" i="3"/>
  <c r="AL632" i="3" s="1"/>
  <c r="CO632" i="3" s="1"/>
  <c r="CP632" i="3" s="1"/>
  <c r="AK633" i="3"/>
  <c r="AL633" i="3" s="1"/>
  <c r="CO633" i="3" s="1"/>
  <c r="CP633" i="3" s="1"/>
  <c r="AK634" i="3"/>
  <c r="AL634" i="3" s="1"/>
  <c r="CO634" i="3" s="1"/>
  <c r="CP634" i="3" s="1"/>
  <c r="AK635" i="3"/>
  <c r="AL635" i="3" s="1"/>
  <c r="CO635" i="3" s="1"/>
  <c r="CP635" i="3" s="1"/>
  <c r="AK636" i="3"/>
  <c r="AL636" i="3" s="1"/>
  <c r="CO636" i="3" s="1"/>
  <c r="CP636" i="3" s="1"/>
  <c r="AK637" i="3"/>
  <c r="AL637" i="3" s="1"/>
  <c r="CO637" i="3" s="1"/>
  <c r="CP637" i="3" s="1"/>
  <c r="AK638" i="3"/>
  <c r="AL638" i="3" s="1"/>
  <c r="CO638" i="3" s="1"/>
  <c r="CP638" i="3" s="1"/>
  <c r="AK639" i="3"/>
  <c r="AL639" i="3" s="1"/>
  <c r="CO639" i="3" s="1"/>
  <c r="CP639" i="3" s="1"/>
  <c r="AK640" i="3"/>
  <c r="AL640" i="3" s="1"/>
  <c r="CO640" i="3" s="1"/>
  <c r="CP640" i="3" s="1"/>
  <c r="AK641" i="3"/>
  <c r="AL641" i="3" s="1"/>
  <c r="CO641" i="3" s="1"/>
  <c r="CP641" i="3" s="1"/>
  <c r="AK642" i="3"/>
  <c r="AL642" i="3" s="1"/>
  <c r="CO642" i="3" s="1"/>
  <c r="CP642" i="3" s="1"/>
  <c r="AK643" i="3"/>
  <c r="AL643" i="3" s="1"/>
  <c r="CO643" i="3" s="1"/>
  <c r="CP643" i="3" s="1"/>
  <c r="AK644" i="3"/>
  <c r="AL644" i="3" s="1"/>
  <c r="CO644" i="3" s="1"/>
  <c r="CP644" i="3" s="1"/>
  <c r="AK645" i="3"/>
  <c r="AL645" i="3" s="1"/>
  <c r="CO645" i="3" s="1"/>
  <c r="CP645" i="3" s="1"/>
  <c r="AK646" i="3"/>
  <c r="AL646" i="3" s="1"/>
  <c r="CO646" i="3" s="1"/>
  <c r="CP646" i="3" s="1"/>
  <c r="AK647" i="3"/>
  <c r="AL647" i="3" s="1"/>
  <c r="CO647" i="3" s="1"/>
  <c r="CP647" i="3" s="1"/>
  <c r="AK648" i="3"/>
  <c r="AL648" i="3" s="1"/>
  <c r="CO648" i="3" s="1"/>
  <c r="CP648" i="3" s="1"/>
  <c r="AK649" i="3"/>
  <c r="AL649" i="3" s="1"/>
  <c r="CO649" i="3" s="1"/>
  <c r="CP649" i="3" s="1"/>
  <c r="AK650" i="3"/>
  <c r="AL650" i="3" s="1"/>
  <c r="CO650" i="3" s="1"/>
  <c r="CP650" i="3" s="1"/>
  <c r="AK651" i="3"/>
  <c r="AL651" i="3" s="1"/>
  <c r="CO651" i="3" s="1"/>
  <c r="CP651" i="3" s="1"/>
  <c r="AK652" i="3"/>
  <c r="AL652" i="3" s="1"/>
  <c r="CO652" i="3" s="1"/>
  <c r="CP652" i="3" s="1"/>
  <c r="AK653" i="3"/>
  <c r="AL653" i="3" s="1"/>
  <c r="CO653" i="3" s="1"/>
  <c r="CP653" i="3" s="1"/>
  <c r="AK654" i="3"/>
  <c r="AL654" i="3" s="1"/>
  <c r="CO654" i="3" s="1"/>
  <c r="CP654" i="3" s="1"/>
  <c r="AK655" i="3"/>
  <c r="AL655" i="3" s="1"/>
  <c r="CO655" i="3" s="1"/>
  <c r="CP655" i="3" s="1"/>
  <c r="AK656" i="3"/>
  <c r="AL656" i="3" s="1"/>
  <c r="CO656" i="3" s="1"/>
  <c r="CP656" i="3" s="1"/>
  <c r="AK657" i="3"/>
  <c r="AL657" i="3" s="1"/>
  <c r="CO657" i="3" s="1"/>
  <c r="CP657" i="3" s="1"/>
  <c r="AK658" i="3"/>
  <c r="AL658" i="3" s="1"/>
  <c r="CO658" i="3" s="1"/>
  <c r="CP658" i="3" s="1"/>
  <c r="AK659" i="3"/>
  <c r="AL659" i="3" s="1"/>
  <c r="CO659" i="3" s="1"/>
  <c r="CP659" i="3" s="1"/>
  <c r="AK660" i="3"/>
  <c r="AL660" i="3" s="1"/>
  <c r="CO660" i="3" s="1"/>
  <c r="CP660" i="3" s="1"/>
  <c r="AK661" i="3"/>
  <c r="AL661" i="3" s="1"/>
  <c r="CO661" i="3" s="1"/>
  <c r="CP661" i="3" s="1"/>
  <c r="AK662" i="3"/>
  <c r="AL662" i="3" s="1"/>
  <c r="CO662" i="3" s="1"/>
  <c r="CP662" i="3" s="1"/>
  <c r="AK663" i="3"/>
  <c r="AL663" i="3" s="1"/>
  <c r="CO663" i="3" s="1"/>
  <c r="CP663" i="3" s="1"/>
  <c r="AK664" i="3"/>
  <c r="AL664" i="3" s="1"/>
  <c r="CO664" i="3" s="1"/>
  <c r="CP664" i="3" s="1"/>
  <c r="AK665" i="3"/>
  <c r="AL665" i="3" s="1"/>
  <c r="CO665" i="3" s="1"/>
  <c r="CP665" i="3" s="1"/>
  <c r="AK666" i="3"/>
  <c r="AL666" i="3" s="1"/>
  <c r="CO666" i="3" s="1"/>
  <c r="CP666" i="3" s="1"/>
  <c r="AK667" i="3"/>
  <c r="AL667" i="3" s="1"/>
  <c r="CO667" i="3" s="1"/>
  <c r="CP667" i="3" s="1"/>
  <c r="AK668" i="3"/>
  <c r="AL668" i="3" s="1"/>
  <c r="CO668" i="3" s="1"/>
  <c r="CP668" i="3" s="1"/>
  <c r="AK669" i="3"/>
  <c r="AL669" i="3" s="1"/>
  <c r="CO669" i="3" s="1"/>
  <c r="CP669" i="3" s="1"/>
  <c r="AK670" i="3"/>
  <c r="AL670" i="3" s="1"/>
  <c r="CO670" i="3" s="1"/>
  <c r="CP670" i="3" s="1"/>
  <c r="AK671" i="3"/>
  <c r="AL671" i="3" s="1"/>
  <c r="CO671" i="3" s="1"/>
  <c r="CP671" i="3" s="1"/>
  <c r="AK672" i="3"/>
  <c r="AL672" i="3" s="1"/>
  <c r="CO672" i="3" s="1"/>
  <c r="CP672" i="3" s="1"/>
  <c r="AK673" i="3"/>
  <c r="AL673" i="3" s="1"/>
  <c r="CO673" i="3" s="1"/>
  <c r="CP673" i="3" s="1"/>
  <c r="AK674" i="3"/>
  <c r="AL674" i="3" s="1"/>
  <c r="CO674" i="3" s="1"/>
  <c r="CP674" i="3" s="1"/>
  <c r="AK675" i="3"/>
  <c r="AL675" i="3" s="1"/>
  <c r="CO675" i="3" s="1"/>
  <c r="CP675" i="3" s="1"/>
  <c r="AK676" i="3"/>
  <c r="AL676" i="3" s="1"/>
  <c r="CO676" i="3" s="1"/>
  <c r="CP676" i="3" s="1"/>
  <c r="AK677" i="3"/>
  <c r="AL677" i="3" s="1"/>
  <c r="CO677" i="3" s="1"/>
  <c r="CP677" i="3" s="1"/>
  <c r="AK678" i="3"/>
  <c r="AL678" i="3" s="1"/>
  <c r="CO678" i="3" s="1"/>
  <c r="CP678" i="3" s="1"/>
  <c r="AK679" i="3"/>
  <c r="AL679" i="3" s="1"/>
  <c r="CO679" i="3" s="1"/>
  <c r="CP679" i="3" s="1"/>
  <c r="AK680" i="3"/>
  <c r="AL680" i="3" s="1"/>
  <c r="CO680" i="3" s="1"/>
  <c r="CP680" i="3" s="1"/>
  <c r="AK681" i="3"/>
  <c r="AL681" i="3" s="1"/>
  <c r="CO681" i="3" s="1"/>
  <c r="CP681" i="3" s="1"/>
  <c r="AK682" i="3"/>
  <c r="AL682" i="3" s="1"/>
  <c r="CO682" i="3" s="1"/>
  <c r="CP682" i="3" s="1"/>
  <c r="AK683" i="3"/>
  <c r="AL683" i="3" s="1"/>
  <c r="CO683" i="3" s="1"/>
  <c r="CP683" i="3" s="1"/>
  <c r="AK684" i="3"/>
  <c r="AL684" i="3" s="1"/>
  <c r="CO684" i="3" s="1"/>
  <c r="CP684" i="3" s="1"/>
  <c r="AK685" i="3"/>
  <c r="AL685" i="3" s="1"/>
  <c r="CO685" i="3" s="1"/>
  <c r="CP685" i="3" s="1"/>
  <c r="AK686" i="3"/>
  <c r="AL686" i="3" s="1"/>
  <c r="CO686" i="3" s="1"/>
  <c r="CP686" i="3" s="1"/>
  <c r="AK687" i="3"/>
  <c r="AL687" i="3" s="1"/>
  <c r="CO687" i="3" s="1"/>
  <c r="CP687" i="3" s="1"/>
  <c r="AK688" i="3"/>
  <c r="AL688" i="3" s="1"/>
  <c r="CO688" i="3" s="1"/>
  <c r="CP688" i="3" s="1"/>
  <c r="AK689" i="3"/>
  <c r="AL689" i="3" s="1"/>
  <c r="CO689" i="3" s="1"/>
  <c r="CP689" i="3" s="1"/>
  <c r="AK690" i="3"/>
  <c r="AL690" i="3" s="1"/>
  <c r="CO690" i="3" s="1"/>
  <c r="CP690" i="3" s="1"/>
  <c r="AK691" i="3"/>
  <c r="AL691" i="3" s="1"/>
  <c r="CO691" i="3" s="1"/>
  <c r="CP691" i="3" s="1"/>
  <c r="AK692" i="3"/>
  <c r="AL692" i="3" s="1"/>
  <c r="CO692" i="3" s="1"/>
  <c r="CP692" i="3" s="1"/>
  <c r="AK693" i="3"/>
  <c r="AL693" i="3" s="1"/>
  <c r="CO693" i="3" s="1"/>
  <c r="CP693" i="3" s="1"/>
  <c r="AK694" i="3"/>
  <c r="AL694" i="3" s="1"/>
  <c r="CO694" i="3" s="1"/>
  <c r="CP694" i="3" s="1"/>
  <c r="AK695" i="3"/>
  <c r="AL695" i="3" s="1"/>
  <c r="CO695" i="3" s="1"/>
  <c r="CP695" i="3" s="1"/>
  <c r="AK696" i="3"/>
  <c r="AL696" i="3" s="1"/>
  <c r="CO696" i="3" s="1"/>
  <c r="CP696" i="3" s="1"/>
  <c r="AK697" i="3"/>
  <c r="AL697" i="3" s="1"/>
  <c r="CO697" i="3" s="1"/>
  <c r="CP697" i="3" s="1"/>
  <c r="AK698" i="3"/>
  <c r="AL698" i="3" s="1"/>
  <c r="CO698" i="3" s="1"/>
  <c r="CP698" i="3" s="1"/>
  <c r="AK699" i="3"/>
  <c r="AL699" i="3" s="1"/>
  <c r="CO699" i="3" s="1"/>
  <c r="CP699" i="3" s="1"/>
  <c r="AK700" i="3"/>
  <c r="AL700" i="3" s="1"/>
  <c r="CO700" i="3" s="1"/>
  <c r="CP700" i="3" s="1"/>
  <c r="AK701" i="3"/>
  <c r="AL701" i="3" s="1"/>
  <c r="CO701" i="3" s="1"/>
  <c r="CP701" i="3" s="1"/>
  <c r="AK702" i="3"/>
  <c r="AL702" i="3" s="1"/>
  <c r="CO702" i="3" s="1"/>
  <c r="CP702" i="3" s="1"/>
  <c r="AK703" i="3"/>
  <c r="AL703" i="3" s="1"/>
  <c r="CO703" i="3" s="1"/>
  <c r="CP703" i="3" s="1"/>
  <c r="AK704" i="3"/>
  <c r="AL704" i="3" s="1"/>
  <c r="CO704" i="3" s="1"/>
  <c r="CP704" i="3" s="1"/>
  <c r="AK705" i="3"/>
  <c r="AL705" i="3" s="1"/>
  <c r="CO705" i="3" s="1"/>
  <c r="CP705" i="3" s="1"/>
  <c r="AK706" i="3"/>
  <c r="AL706" i="3" s="1"/>
  <c r="CO706" i="3" s="1"/>
  <c r="CP706" i="3" s="1"/>
  <c r="AK707" i="3"/>
  <c r="AL707" i="3" s="1"/>
  <c r="CO707" i="3" s="1"/>
  <c r="CP707" i="3" s="1"/>
  <c r="AK708" i="3"/>
  <c r="AL708" i="3" s="1"/>
  <c r="CO708" i="3" s="1"/>
  <c r="CP708" i="3" s="1"/>
  <c r="AK709" i="3"/>
  <c r="AL709" i="3" s="1"/>
  <c r="CO709" i="3" s="1"/>
  <c r="CP709" i="3" s="1"/>
  <c r="AK710" i="3"/>
  <c r="AL710" i="3" s="1"/>
  <c r="CO710" i="3" s="1"/>
  <c r="CP710" i="3" s="1"/>
  <c r="AK711" i="3"/>
  <c r="AL711" i="3" s="1"/>
  <c r="CO711" i="3" s="1"/>
  <c r="CP711" i="3" s="1"/>
  <c r="AK712" i="3"/>
  <c r="AL712" i="3" s="1"/>
  <c r="CO712" i="3" s="1"/>
  <c r="CP712" i="3" s="1"/>
  <c r="AK713" i="3"/>
  <c r="AL713" i="3" s="1"/>
  <c r="CO713" i="3" s="1"/>
  <c r="CP713" i="3" s="1"/>
  <c r="AK714" i="3"/>
  <c r="AL714" i="3" s="1"/>
  <c r="CO714" i="3" s="1"/>
  <c r="CP714" i="3" s="1"/>
  <c r="AK715" i="3"/>
  <c r="AL715" i="3" s="1"/>
  <c r="CO715" i="3" s="1"/>
  <c r="CP715" i="3" s="1"/>
  <c r="AK716" i="3"/>
  <c r="AL716" i="3" s="1"/>
  <c r="CO716" i="3" s="1"/>
  <c r="CP716" i="3" s="1"/>
  <c r="AK717" i="3"/>
  <c r="AL717" i="3" s="1"/>
  <c r="CO717" i="3" s="1"/>
  <c r="CP717" i="3" s="1"/>
  <c r="AK718" i="3"/>
  <c r="AL718" i="3" s="1"/>
  <c r="CO718" i="3" s="1"/>
  <c r="CP718" i="3" s="1"/>
  <c r="AK719" i="3"/>
  <c r="AL719" i="3" s="1"/>
  <c r="CO719" i="3" s="1"/>
  <c r="CP719" i="3" s="1"/>
  <c r="AK720" i="3"/>
  <c r="AL720" i="3" s="1"/>
  <c r="CO720" i="3" s="1"/>
  <c r="CP720" i="3" s="1"/>
  <c r="AK721" i="3"/>
  <c r="AL721" i="3" s="1"/>
  <c r="CO721" i="3" s="1"/>
  <c r="CP721" i="3" s="1"/>
  <c r="AK722" i="3"/>
  <c r="AL722" i="3" s="1"/>
  <c r="CO722" i="3" s="1"/>
  <c r="CP722" i="3" s="1"/>
  <c r="AK723" i="3"/>
  <c r="AL723" i="3" s="1"/>
  <c r="CO723" i="3" s="1"/>
  <c r="CP723" i="3" s="1"/>
  <c r="AK724" i="3"/>
  <c r="AL724" i="3" s="1"/>
  <c r="CO724" i="3" s="1"/>
  <c r="CP724" i="3" s="1"/>
  <c r="AK725" i="3"/>
  <c r="AL725" i="3" s="1"/>
  <c r="CO725" i="3" s="1"/>
  <c r="CP725" i="3" s="1"/>
  <c r="AK726" i="3"/>
  <c r="AL726" i="3" s="1"/>
  <c r="CO726" i="3" s="1"/>
  <c r="CP726" i="3" s="1"/>
  <c r="AK727" i="3"/>
  <c r="AL727" i="3" s="1"/>
  <c r="CO727" i="3" s="1"/>
  <c r="CP727" i="3" s="1"/>
  <c r="AK728" i="3"/>
  <c r="AL728" i="3" s="1"/>
  <c r="CO728" i="3" s="1"/>
  <c r="CP728" i="3" s="1"/>
  <c r="AK729" i="3"/>
  <c r="AL729" i="3" s="1"/>
  <c r="CO729" i="3" s="1"/>
  <c r="CP729" i="3" s="1"/>
  <c r="AK730" i="3"/>
  <c r="AL730" i="3" s="1"/>
  <c r="CO730" i="3" s="1"/>
  <c r="CP730" i="3" s="1"/>
  <c r="AK731" i="3"/>
  <c r="AL731" i="3" s="1"/>
  <c r="CO731" i="3" s="1"/>
  <c r="CP731" i="3" s="1"/>
  <c r="AK732" i="3"/>
  <c r="AL732" i="3" s="1"/>
  <c r="CO732" i="3" s="1"/>
  <c r="CP732" i="3" s="1"/>
  <c r="AK733" i="3"/>
  <c r="AL733" i="3" s="1"/>
  <c r="CO733" i="3" s="1"/>
  <c r="CP733" i="3" s="1"/>
  <c r="AK734" i="3"/>
  <c r="AL734" i="3" s="1"/>
  <c r="CO734" i="3" s="1"/>
  <c r="CP734" i="3" s="1"/>
  <c r="AK735" i="3"/>
  <c r="AL735" i="3" s="1"/>
  <c r="CO735" i="3" s="1"/>
  <c r="CP735" i="3" s="1"/>
  <c r="AK736" i="3"/>
  <c r="AL736" i="3" s="1"/>
  <c r="CO736" i="3" s="1"/>
  <c r="CP736" i="3" s="1"/>
  <c r="AK737" i="3"/>
  <c r="AL737" i="3" s="1"/>
  <c r="CO737" i="3" s="1"/>
  <c r="CP737" i="3" s="1"/>
  <c r="AK738" i="3"/>
  <c r="AL738" i="3" s="1"/>
  <c r="CO738" i="3" s="1"/>
  <c r="CP738" i="3" s="1"/>
  <c r="AK739" i="3"/>
  <c r="AL739" i="3" s="1"/>
  <c r="CO739" i="3" s="1"/>
  <c r="CP739" i="3" s="1"/>
  <c r="AK740" i="3"/>
  <c r="AL740" i="3" s="1"/>
  <c r="CO740" i="3" s="1"/>
  <c r="CP740" i="3" s="1"/>
  <c r="AK741" i="3"/>
  <c r="AL741" i="3" s="1"/>
  <c r="CO741" i="3" s="1"/>
  <c r="CP741" i="3" s="1"/>
  <c r="AK742" i="3"/>
  <c r="AL742" i="3" s="1"/>
  <c r="CO742" i="3" s="1"/>
  <c r="CP742" i="3" s="1"/>
  <c r="AK743" i="3"/>
  <c r="AL743" i="3" s="1"/>
  <c r="CO743" i="3" s="1"/>
  <c r="CP743" i="3" s="1"/>
  <c r="AK744" i="3"/>
  <c r="AL744" i="3" s="1"/>
  <c r="CO744" i="3" s="1"/>
  <c r="CP744" i="3" s="1"/>
  <c r="AK745" i="3"/>
  <c r="AL745" i="3" s="1"/>
  <c r="CO745" i="3" s="1"/>
  <c r="CP745" i="3" s="1"/>
  <c r="AK746" i="3"/>
  <c r="AL746" i="3" s="1"/>
  <c r="CO746" i="3" s="1"/>
  <c r="CP746" i="3" s="1"/>
  <c r="AK747" i="3"/>
  <c r="AL747" i="3" s="1"/>
  <c r="CO747" i="3" s="1"/>
  <c r="CP747" i="3" s="1"/>
  <c r="AK748" i="3"/>
  <c r="AL748" i="3" s="1"/>
  <c r="CO748" i="3" s="1"/>
  <c r="CP748" i="3" s="1"/>
  <c r="AK749" i="3"/>
  <c r="AL749" i="3" s="1"/>
  <c r="CO749" i="3" s="1"/>
  <c r="CP749" i="3" s="1"/>
  <c r="AK750" i="3"/>
  <c r="AL750" i="3" s="1"/>
  <c r="CO750" i="3" s="1"/>
  <c r="CP750" i="3" s="1"/>
  <c r="AK751" i="3"/>
  <c r="AL751" i="3" s="1"/>
  <c r="CO751" i="3" s="1"/>
  <c r="CP751" i="3" s="1"/>
  <c r="AK752" i="3"/>
  <c r="AL752" i="3" s="1"/>
  <c r="CO752" i="3" s="1"/>
  <c r="CP752" i="3" s="1"/>
  <c r="AK753" i="3"/>
  <c r="AL753" i="3" s="1"/>
  <c r="CO753" i="3" s="1"/>
  <c r="CP753" i="3" s="1"/>
  <c r="AK754" i="3"/>
  <c r="AL754" i="3" s="1"/>
  <c r="CO754" i="3" s="1"/>
  <c r="CP754" i="3" s="1"/>
  <c r="AK755" i="3"/>
  <c r="AL755" i="3" s="1"/>
  <c r="CO755" i="3" s="1"/>
  <c r="CP755" i="3" s="1"/>
  <c r="AK756" i="3"/>
  <c r="AL756" i="3" s="1"/>
  <c r="CO756" i="3" s="1"/>
  <c r="CP756" i="3" s="1"/>
  <c r="AK757" i="3"/>
  <c r="AL757" i="3" s="1"/>
  <c r="CO757" i="3" s="1"/>
  <c r="CP757" i="3" s="1"/>
  <c r="AK758" i="3"/>
  <c r="AL758" i="3" s="1"/>
  <c r="CO758" i="3" s="1"/>
  <c r="CP758" i="3" s="1"/>
  <c r="AK759" i="3"/>
  <c r="AL759" i="3" s="1"/>
  <c r="CO759" i="3" s="1"/>
  <c r="CP759" i="3" s="1"/>
  <c r="AK760" i="3"/>
  <c r="AL760" i="3" s="1"/>
  <c r="CO760" i="3" s="1"/>
  <c r="CP760" i="3" s="1"/>
  <c r="AK761" i="3"/>
  <c r="AL761" i="3" s="1"/>
  <c r="CO761" i="3" s="1"/>
  <c r="CP761" i="3" s="1"/>
  <c r="AK762" i="3"/>
  <c r="AL762" i="3" s="1"/>
  <c r="CO762" i="3" s="1"/>
  <c r="CP762" i="3" s="1"/>
  <c r="AK763" i="3"/>
  <c r="AL763" i="3" s="1"/>
  <c r="CO763" i="3" s="1"/>
  <c r="CP763" i="3" s="1"/>
  <c r="AK764" i="3"/>
  <c r="AL764" i="3" s="1"/>
  <c r="CO764" i="3" s="1"/>
  <c r="CP764" i="3" s="1"/>
  <c r="AK765" i="3"/>
  <c r="AL765" i="3" s="1"/>
  <c r="CO765" i="3" s="1"/>
  <c r="CP765" i="3" s="1"/>
  <c r="AK766" i="3"/>
  <c r="AL766" i="3" s="1"/>
  <c r="CO766" i="3" s="1"/>
  <c r="CP766" i="3" s="1"/>
  <c r="AK767" i="3"/>
  <c r="AL767" i="3" s="1"/>
  <c r="CO767" i="3" s="1"/>
  <c r="CP767" i="3" s="1"/>
  <c r="AK768" i="3"/>
  <c r="AL768" i="3" s="1"/>
  <c r="CO768" i="3" s="1"/>
  <c r="CP768" i="3" s="1"/>
  <c r="AK769" i="3"/>
  <c r="AL769" i="3" s="1"/>
  <c r="CO769" i="3" s="1"/>
  <c r="CP769" i="3" s="1"/>
  <c r="AK770" i="3"/>
  <c r="AL770" i="3" s="1"/>
  <c r="CO770" i="3" s="1"/>
  <c r="CP770" i="3" s="1"/>
  <c r="AK771" i="3"/>
  <c r="AL771" i="3" s="1"/>
  <c r="CO771" i="3" s="1"/>
  <c r="CP771" i="3" s="1"/>
  <c r="AK772" i="3"/>
  <c r="AL772" i="3" s="1"/>
  <c r="CO772" i="3" s="1"/>
  <c r="CP772" i="3" s="1"/>
  <c r="AK773" i="3"/>
  <c r="AL773" i="3" s="1"/>
  <c r="CO773" i="3" s="1"/>
  <c r="CP773" i="3" s="1"/>
  <c r="AK774" i="3"/>
  <c r="AL774" i="3" s="1"/>
  <c r="CO774" i="3" s="1"/>
  <c r="CP774" i="3" s="1"/>
  <c r="AK775" i="3"/>
  <c r="AL775" i="3" s="1"/>
  <c r="CO775" i="3" s="1"/>
  <c r="CP775" i="3" s="1"/>
  <c r="AK776" i="3"/>
  <c r="AL776" i="3" s="1"/>
  <c r="CO776" i="3" s="1"/>
  <c r="CP776" i="3" s="1"/>
  <c r="AK777" i="3"/>
  <c r="AL777" i="3" s="1"/>
  <c r="CO777" i="3" s="1"/>
  <c r="CP777" i="3" s="1"/>
  <c r="AK778" i="3"/>
  <c r="AL778" i="3" s="1"/>
  <c r="CO778" i="3" s="1"/>
  <c r="CP778" i="3" s="1"/>
  <c r="AK779" i="3"/>
  <c r="AL779" i="3" s="1"/>
  <c r="CO779" i="3" s="1"/>
  <c r="CP779" i="3" s="1"/>
  <c r="AK780" i="3"/>
  <c r="AL780" i="3" s="1"/>
  <c r="CO780" i="3" s="1"/>
  <c r="CP780" i="3" s="1"/>
  <c r="AK781" i="3"/>
  <c r="AL781" i="3" s="1"/>
  <c r="CO781" i="3" s="1"/>
  <c r="CP781" i="3" s="1"/>
  <c r="AK782" i="3"/>
  <c r="AL782" i="3" s="1"/>
  <c r="CO782" i="3" s="1"/>
  <c r="CP782" i="3" s="1"/>
  <c r="AK783" i="3"/>
  <c r="AL783" i="3" s="1"/>
  <c r="CO783" i="3" s="1"/>
  <c r="CP783" i="3" s="1"/>
  <c r="AK784" i="3"/>
  <c r="AL784" i="3" s="1"/>
  <c r="CO784" i="3" s="1"/>
  <c r="CP784" i="3" s="1"/>
  <c r="AK785" i="3"/>
  <c r="AL785" i="3" s="1"/>
  <c r="CO785" i="3" s="1"/>
  <c r="CP785" i="3" s="1"/>
  <c r="AK786" i="3"/>
  <c r="AL786" i="3" s="1"/>
  <c r="CO786" i="3" s="1"/>
  <c r="CP786" i="3" s="1"/>
  <c r="AK787" i="3"/>
  <c r="AL787" i="3" s="1"/>
  <c r="CO787" i="3" s="1"/>
  <c r="CP787" i="3" s="1"/>
  <c r="AK788" i="3"/>
  <c r="AL788" i="3" s="1"/>
  <c r="CO788" i="3" s="1"/>
  <c r="CP788" i="3" s="1"/>
  <c r="AK789" i="3"/>
  <c r="AL789" i="3" s="1"/>
  <c r="CO789" i="3" s="1"/>
  <c r="CP789" i="3" s="1"/>
  <c r="AK790" i="3"/>
  <c r="AL790" i="3" s="1"/>
  <c r="CO790" i="3" s="1"/>
  <c r="CP790" i="3" s="1"/>
  <c r="AK791" i="3"/>
  <c r="AL791" i="3" s="1"/>
  <c r="CO791" i="3" s="1"/>
  <c r="CP791" i="3" s="1"/>
  <c r="AK792" i="3"/>
  <c r="AL792" i="3" s="1"/>
  <c r="CO792" i="3" s="1"/>
  <c r="CP792" i="3" s="1"/>
  <c r="AK793" i="3"/>
  <c r="AL793" i="3" s="1"/>
  <c r="CO793" i="3" s="1"/>
  <c r="CP793" i="3" s="1"/>
  <c r="AK794" i="3"/>
  <c r="AL794" i="3" s="1"/>
  <c r="CO794" i="3" s="1"/>
  <c r="CP794" i="3" s="1"/>
  <c r="AK795" i="3"/>
  <c r="AL795" i="3" s="1"/>
  <c r="CO795" i="3" s="1"/>
  <c r="CP795" i="3" s="1"/>
  <c r="AK796" i="3"/>
  <c r="AL796" i="3" s="1"/>
  <c r="CO796" i="3" s="1"/>
  <c r="CP796" i="3" s="1"/>
  <c r="AK797" i="3"/>
  <c r="AL797" i="3" s="1"/>
  <c r="CO797" i="3" s="1"/>
  <c r="CP797" i="3" s="1"/>
  <c r="AK798" i="3"/>
  <c r="AL798" i="3" s="1"/>
  <c r="CO798" i="3" s="1"/>
  <c r="CP798" i="3" s="1"/>
  <c r="AK799" i="3"/>
  <c r="AL799" i="3" s="1"/>
  <c r="CO799" i="3" s="1"/>
  <c r="CP799" i="3" s="1"/>
  <c r="AK800" i="3"/>
  <c r="AL800" i="3" s="1"/>
  <c r="CO800" i="3" s="1"/>
  <c r="CP800" i="3" s="1"/>
  <c r="AK801" i="3"/>
  <c r="AL801" i="3" s="1"/>
  <c r="CO801" i="3" s="1"/>
  <c r="CP801" i="3" s="1"/>
  <c r="AK802" i="3"/>
  <c r="AL802" i="3" s="1"/>
  <c r="CO802" i="3" s="1"/>
  <c r="CP802" i="3" s="1"/>
  <c r="AK803" i="3"/>
  <c r="AL803" i="3" s="1"/>
  <c r="CO803" i="3" s="1"/>
  <c r="CP803" i="3" s="1"/>
  <c r="AK804" i="3"/>
  <c r="AL804" i="3" s="1"/>
  <c r="CO804" i="3" s="1"/>
  <c r="CP804" i="3" s="1"/>
  <c r="AK805" i="3"/>
  <c r="AL805" i="3" s="1"/>
  <c r="CO805" i="3" s="1"/>
  <c r="CP805" i="3" s="1"/>
  <c r="AK806" i="3"/>
  <c r="AL806" i="3" s="1"/>
  <c r="CO806" i="3" s="1"/>
  <c r="CP806" i="3" s="1"/>
  <c r="AK807" i="3"/>
  <c r="AL807" i="3" s="1"/>
  <c r="CO807" i="3" s="1"/>
  <c r="CP807" i="3" s="1"/>
  <c r="AK808" i="3"/>
  <c r="AL808" i="3" s="1"/>
  <c r="CO808" i="3" s="1"/>
  <c r="CP808" i="3" s="1"/>
  <c r="AK809" i="3"/>
  <c r="AL809" i="3" s="1"/>
  <c r="CO809" i="3" s="1"/>
  <c r="CP809" i="3" s="1"/>
  <c r="AK810" i="3"/>
  <c r="AL810" i="3" s="1"/>
  <c r="CO810" i="3" s="1"/>
  <c r="CP810" i="3" s="1"/>
  <c r="AK811" i="3"/>
  <c r="AL811" i="3" s="1"/>
  <c r="CO811" i="3" s="1"/>
  <c r="CP811" i="3" s="1"/>
  <c r="AK812" i="3"/>
  <c r="AL812" i="3" s="1"/>
  <c r="CO812" i="3" s="1"/>
  <c r="CP812" i="3" s="1"/>
  <c r="AK813" i="3"/>
  <c r="AL813" i="3" s="1"/>
  <c r="CO813" i="3" s="1"/>
  <c r="CP813" i="3" s="1"/>
  <c r="AK814" i="3"/>
  <c r="AL814" i="3" s="1"/>
  <c r="CO814" i="3" s="1"/>
  <c r="CP814" i="3" s="1"/>
  <c r="AK815" i="3"/>
  <c r="AL815" i="3" s="1"/>
  <c r="CO815" i="3" s="1"/>
  <c r="CP815" i="3" s="1"/>
  <c r="AK816" i="3"/>
  <c r="AL816" i="3" s="1"/>
  <c r="CO816" i="3" s="1"/>
  <c r="CP816" i="3" s="1"/>
  <c r="AK817" i="3"/>
  <c r="AL817" i="3" s="1"/>
  <c r="CO817" i="3" s="1"/>
  <c r="CP817" i="3" s="1"/>
  <c r="AK818" i="3"/>
  <c r="AL818" i="3" s="1"/>
  <c r="CO818" i="3" s="1"/>
  <c r="CP818" i="3" s="1"/>
  <c r="AK819" i="3"/>
  <c r="AL819" i="3" s="1"/>
  <c r="CO819" i="3" s="1"/>
  <c r="CP819" i="3" s="1"/>
  <c r="AK820" i="3"/>
  <c r="AL820" i="3" s="1"/>
  <c r="CO820" i="3" s="1"/>
  <c r="CP820" i="3" s="1"/>
  <c r="AK821" i="3"/>
  <c r="AL821" i="3" s="1"/>
  <c r="CO821" i="3" s="1"/>
  <c r="CP821" i="3" s="1"/>
  <c r="AK822" i="3"/>
  <c r="AL822" i="3" s="1"/>
  <c r="CO822" i="3" s="1"/>
  <c r="CP822" i="3" s="1"/>
  <c r="AK823" i="3"/>
  <c r="AL823" i="3" s="1"/>
  <c r="CO823" i="3" s="1"/>
  <c r="CP823" i="3" s="1"/>
  <c r="AK824" i="3"/>
  <c r="AL824" i="3" s="1"/>
  <c r="CO824" i="3" s="1"/>
  <c r="CP824" i="3" s="1"/>
  <c r="AK825" i="3"/>
  <c r="AL825" i="3" s="1"/>
  <c r="CO825" i="3" s="1"/>
  <c r="CP825" i="3" s="1"/>
  <c r="AK826" i="3"/>
  <c r="AL826" i="3" s="1"/>
  <c r="CO826" i="3" s="1"/>
  <c r="CP826" i="3" s="1"/>
  <c r="AK827" i="3"/>
  <c r="AL827" i="3" s="1"/>
  <c r="CO827" i="3" s="1"/>
  <c r="CP827" i="3" s="1"/>
  <c r="AK828" i="3"/>
  <c r="AL828" i="3" s="1"/>
  <c r="CO828" i="3" s="1"/>
  <c r="CP828" i="3" s="1"/>
  <c r="AK829" i="3"/>
  <c r="AL829" i="3" s="1"/>
  <c r="CO829" i="3" s="1"/>
  <c r="CP829" i="3" s="1"/>
  <c r="AK830" i="3"/>
  <c r="AL830" i="3" s="1"/>
  <c r="CO830" i="3" s="1"/>
  <c r="CP830" i="3" s="1"/>
  <c r="AK831" i="3"/>
  <c r="AL831" i="3" s="1"/>
  <c r="CO831" i="3" s="1"/>
  <c r="CP831" i="3" s="1"/>
  <c r="AK832" i="3"/>
  <c r="AL832" i="3" s="1"/>
  <c r="CO832" i="3" s="1"/>
  <c r="CP832" i="3" s="1"/>
  <c r="AK833" i="3"/>
  <c r="AL833" i="3" s="1"/>
  <c r="CO833" i="3" s="1"/>
  <c r="CP833" i="3" s="1"/>
  <c r="AK834" i="3"/>
  <c r="AL834" i="3" s="1"/>
  <c r="CO834" i="3" s="1"/>
  <c r="CP834" i="3" s="1"/>
  <c r="AK835" i="3"/>
  <c r="AL835" i="3" s="1"/>
  <c r="CO835" i="3" s="1"/>
  <c r="CP835" i="3" s="1"/>
  <c r="AK836" i="3"/>
  <c r="AL836" i="3" s="1"/>
  <c r="CO836" i="3" s="1"/>
  <c r="CP836" i="3" s="1"/>
  <c r="AK837" i="3"/>
  <c r="AL837" i="3" s="1"/>
  <c r="CO837" i="3" s="1"/>
  <c r="CP837" i="3" s="1"/>
  <c r="AK838" i="3"/>
  <c r="AL838" i="3" s="1"/>
  <c r="CO838" i="3" s="1"/>
  <c r="CP838" i="3" s="1"/>
  <c r="AK839" i="3"/>
  <c r="AL839" i="3" s="1"/>
  <c r="CO839" i="3" s="1"/>
  <c r="CP839" i="3" s="1"/>
  <c r="AK840" i="3"/>
  <c r="AL840" i="3" s="1"/>
  <c r="CO840" i="3" s="1"/>
  <c r="CP840" i="3" s="1"/>
  <c r="AK841" i="3"/>
  <c r="AL841" i="3" s="1"/>
  <c r="CO841" i="3" s="1"/>
  <c r="CP841" i="3" s="1"/>
  <c r="AK842" i="3"/>
  <c r="AL842" i="3" s="1"/>
  <c r="CO842" i="3" s="1"/>
  <c r="CP842" i="3" s="1"/>
  <c r="AK843" i="3"/>
  <c r="AL843" i="3" s="1"/>
  <c r="CO843" i="3" s="1"/>
  <c r="CP843" i="3" s="1"/>
  <c r="AK844" i="3"/>
  <c r="AL844" i="3" s="1"/>
  <c r="CO844" i="3" s="1"/>
  <c r="CP844" i="3" s="1"/>
  <c r="AK845" i="3"/>
  <c r="AL845" i="3" s="1"/>
  <c r="CO845" i="3" s="1"/>
  <c r="CP845" i="3" s="1"/>
  <c r="AK846" i="3"/>
  <c r="AL846" i="3" s="1"/>
  <c r="CO846" i="3" s="1"/>
  <c r="CP846" i="3" s="1"/>
  <c r="AK847" i="3"/>
  <c r="AL847" i="3" s="1"/>
  <c r="CO847" i="3" s="1"/>
  <c r="CP847" i="3" s="1"/>
  <c r="AK848" i="3"/>
  <c r="AL848" i="3" s="1"/>
  <c r="CO848" i="3" s="1"/>
  <c r="CP848" i="3" s="1"/>
  <c r="AK849" i="3"/>
  <c r="AL849" i="3" s="1"/>
  <c r="CO849" i="3" s="1"/>
  <c r="CP849" i="3" s="1"/>
  <c r="AK850" i="3"/>
  <c r="AL850" i="3" s="1"/>
  <c r="CO850" i="3" s="1"/>
  <c r="CP850" i="3" s="1"/>
  <c r="AK851" i="3"/>
  <c r="AL851" i="3" s="1"/>
  <c r="CO851" i="3" s="1"/>
  <c r="CP851" i="3" s="1"/>
  <c r="AK852" i="3"/>
  <c r="AL852" i="3" s="1"/>
  <c r="CO852" i="3" s="1"/>
  <c r="CP852" i="3" s="1"/>
  <c r="AK853" i="3"/>
  <c r="AL853" i="3" s="1"/>
  <c r="CO853" i="3" s="1"/>
  <c r="CP853" i="3" s="1"/>
  <c r="AK854" i="3"/>
  <c r="AL854" i="3" s="1"/>
  <c r="CO854" i="3" s="1"/>
  <c r="CP854" i="3" s="1"/>
  <c r="AK855" i="3"/>
  <c r="AL855" i="3" s="1"/>
  <c r="CO855" i="3" s="1"/>
  <c r="CP855" i="3" s="1"/>
  <c r="AK856" i="3"/>
  <c r="AL856" i="3" s="1"/>
  <c r="CO856" i="3" s="1"/>
  <c r="CP856" i="3" s="1"/>
  <c r="AK857" i="3"/>
  <c r="AL857" i="3" s="1"/>
  <c r="CO857" i="3" s="1"/>
  <c r="CP857" i="3" s="1"/>
  <c r="AK858" i="3"/>
  <c r="AL858" i="3" s="1"/>
  <c r="CO858" i="3" s="1"/>
  <c r="CP858" i="3" s="1"/>
  <c r="AK859" i="3"/>
  <c r="AL859" i="3" s="1"/>
  <c r="CO859" i="3" s="1"/>
  <c r="CP859" i="3" s="1"/>
  <c r="AK860" i="3"/>
  <c r="AL860" i="3" s="1"/>
  <c r="CO860" i="3" s="1"/>
  <c r="CP860" i="3" s="1"/>
  <c r="AK861" i="3"/>
  <c r="AL861" i="3" s="1"/>
  <c r="CO861" i="3" s="1"/>
  <c r="CP861" i="3" s="1"/>
  <c r="AK862" i="3"/>
  <c r="AL862" i="3" s="1"/>
  <c r="CO862" i="3" s="1"/>
  <c r="CP862" i="3" s="1"/>
  <c r="AK863" i="3"/>
  <c r="AL863" i="3" s="1"/>
  <c r="CO863" i="3" s="1"/>
  <c r="CP863" i="3" s="1"/>
  <c r="AK864" i="3"/>
  <c r="AL864" i="3" s="1"/>
  <c r="CO864" i="3" s="1"/>
  <c r="CP864" i="3" s="1"/>
  <c r="AK865" i="3"/>
  <c r="AL865" i="3" s="1"/>
  <c r="CO865" i="3" s="1"/>
  <c r="CP865" i="3" s="1"/>
  <c r="AK866" i="3"/>
  <c r="AL866" i="3" s="1"/>
  <c r="CO866" i="3" s="1"/>
  <c r="CP866" i="3" s="1"/>
  <c r="AK867" i="3"/>
  <c r="AL867" i="3" s="1"/>
  <c r="CO867" i="3" s="1"/>
  <c r="CP867" i="3" s="1"/>
  <c r="AK868" i="3"/>
  <c r="AL868" i="3" s="1"/>
  <c r="CO868" i="3" s="1"/>
  <c r="CP868" i="3" s="1"/>
  <c r="AK869" i="3"/>
  <c r="AL869" i="3" s="1"/>
  <c r="CO869" i="3" s="1"/>
  <c r="CP869" i="3" s="1"/>
  <c r="AK870" i="3"/>
  <c r="AL870" i="3" s="1"/>
  <c r="CO870" i="3" s="1"/>
  <c r="CP870" i="3" s="1"/>
  <c r="AK871" i="3"/>
  <c r="AL871" i="3" s="1"/>
  <c r="CO871" i="3" s="1"/>
  <c r="CP871" i="3" s="1"/>
  <c r="AK872" i="3"/>
  <c r="AL872" i="3" s="1"/>
  <c r="CO872" i="3" s="1"/>
  <c r="CP872" i="3" s="1"/>
  <c r="AK873" i="3"/>
  <c r="AL873" i="3" s="1"/>
  <c r="CO873" i="3" s="1"/>
  <c r="CP873" i="3" s="1"/>
  <c r="AK874" i="3"/>
  <c r="AL874" i="3" s="1"/>
  <c r="CO874" i="3" s="1"/>
  <c r="CP874" i="3" s="1"/>
  <c r="AK875" i="3"/>
  <c r="AL875" i="3" s="1"/>
  <c r="CO875" i="3" s="1"/>
  <c r="CP875" i="3" s="1"/>
  <c r="AK876" i="3"/>
  <c r="AL876" i="3" s="1"/>
  <c r="CO876" i="3" s="1"/>
  <c r="CP876" i="3" s="1"/>
  <c r="AK877" i="3"/>
  <c r="AL877" i="3" s="1"/>
  <c r="CO877" i="3" s="1"/>
  <c r="CP877" i="3" s="1"/>
  <c r="AK878" i="3"/>
  <c r="AL878" i="3" s="1"/>
  <c r="CO878" i="3" s="1"/>
  <c r="CP878" i="3" s="1"/>
  <c r="AK879" i="3"/>
  <c r="AL879" i="3" s="1"/>
  <c r="CO879" i="3" s="1"/>
  <c r="CP879" i="3" s="1"/>
  <c r="AK880" i="3"/>
  <c r="AL880" i="3" s="1"/>
  <c r="CO880" i="3" s="1"/>
  <c r="CP880" i="3" s="1"/>
  <c r="AK881" i="3"/>
  <c r="AL881" i="3" s="1"/>
  <c r="CO881" i="3" s="1"/>
  <c r="CP881" i="3" s="1"/>
  <c r="AK882" i="3"/>
  <c r="AL882" i="3" s="1"/>
  <c r="CO882" i="3" s="1"/>
  <c r="CP882" i="3" s="1"/>
  <c r="AK883" i="3"/>
  <c r="AL883" i="3" s="1"/>
  <c r="CO883" i="3" s="1"/>
  <c r="CP883" i="3" s="1"/>
  <c r="AK884" i="3"/>
  <c r="AL884" i="3" s="1"/>
  <c r="CO884" i="3" s="1"/>
  <c r="CP884" i="3" s="1"/>
  <c r="AK885" i="3"/>
  <c r="AL885" i="3" s="1"/>
  <c r="CO885" i="3" s="1"/>
  <c r="CP885" i="3" s="1"/>
  <c r="AK886" i="3"/>
  <c r="AL886" i="3" s="1"/>
  <c r="CO886" i="3" s="1"/>
  <c r="CP886" i="3" s="1"/>
  <c r="AK887" i="3"/>
  <c r="AL887" i="3" s="1"/>
  <c r="CO887" i="3" s="1"/>
  <c r="CP887" i="3" s="1"/>
  <c r="AK888" i="3"/>
  <c r="AL888" i="3" s="1"/>
  <c r="CO888" i="3" s="1"/>
  <c r="CP888" i="3" s="1"/>
  <c r="AK889" i="3"/>
  <c r="AL889" i="3" s="1"/>
  <c r="CO889" i="3" s="1"/>
  <c r="CP889" i="3" s="1"/>
  <c r="AK890" i="3"/>
  <c r="AL890" i="3" s="1"/>
  <c r="CO890" i="3" s="1"/>
  <c r="CP890" i="3" s="1"/>
  <c r="AK891" i="3"/>
  <c r="AL891" i="3" s="1"/>
  <c r="CO891" i="3" s="1"/>
  <c r="CP891" i="3" s="1"/>
  <c r="AK892" i="3"/>
  <c r="AL892" i="3" s="1"/>
  <c r="CO892" i="3" s="1"/>
  <c r="CP892" i="3" s="1"/>
  <c r="AK893" i="3"/>
  <c r="AL893" i="3" s="1"/>
  <c r="CO893" i="3" s="1"/>
  <c r="CP893" i="3" s="1"/>
  <c r="AK894" i="3"/>
  <c r="AL894" i="3" s="1"/>
  <c r="CO894" i="3" s="1"/>
  <c r="CP894" i="3" s="1"/>
  <c r="AK895" i="3"/>
  <c r="AL895" i="3" s="1"/>
  <c r="CO895" i="3" s="1"/>
  <c r="CP895" i="3" s="1"/>
  <c r="AK896" i="3"/>
  <c r="AL896" i="3" s="1"/>
  <c r="CO896" i="3" s="1"/>
  <c r="CP896" i="3" s="1"/>
  <c r="AK897" i="3"/>
  <c r="AL897" i="3" s="1"/>
  <c r="CO897" i="3" s="1"/>
  <c r="CP897" i="3" s="1"/>
  <c r="AK898" i="3"/>
  <c r="AL898" i="3" s="1"/>
  <c r="CO898" i="3" s="1"/>
  <c r="CP898" i="3" s="1"/>
  <c r="AK899" i="3"/>
  <c r="AL899" i="3" s="1"/>
  <c r="CO899" i="3" s="1"/>
  <c r="CP899" i="3" s="1"/>
  <c r="AK900" i="3"/>
  <c r="AL900" i="3" s="1"/>
  <c r="CO900" i="3" s="1"/>
  <c r="CP900" i="3" s="1"/>
  <c r="AK901" i="3"/>
  <c r="AL901" i="3" s="1"/>
  <c r="CO901" i="3" s="1"/>
  <c r="CP901" i="3" s="1"/>
  <c r="AK902" i="3"/>
  <c r="AL902" i="3" s="1"/>
  <c r="CO902" i="3" s="1"/>
  <c r="CP902" i="3" s="1"/>
  <c r="AK903" i="3"/>
  <c r="AL903" i="3" s="1"/>
  <c r="CO903" i="3" s="1"/>
  <c r="CP903" i="3" s="1"/>
  <c r="AK904" i="3"/>
  <c r="AL904" i="3" s="1"/>
  <c r="CO904" i="3" s="1"/>
  <c r="CP904" i="3" s="1"/>
  <c r="AK905" i="3"/>
  <c r="AL905" i="3" s="1"/>
  <c r="CO905" i="3" s="1"/>
  <c r="CP905" i="3" s="1"/>
  <c r="AK906" i="3"/>
  <c r="AL906" i="3" s="1"/>
  <c r="CO906" i="3" s="1"/>
  <c r="CP906" i="3" s="1"/>
  <c r="AK907" i="3"/>
  <c r="AL907" i="3" s="1"/>
  <c r="CO907" i="3" s="1"/>
  <c r="CP907" i="3" s="1"/>
  <c r="AK908" i="3"/>
  <c r="AL908" i="3" s="1"/>
  <c r="CO908" i="3" s="1"/>
  <c r="CP908" i="3" s="1"/>
  <c r="AK909" i="3"/>
  <c r="AL909" i="3" s="1"/>
  <c r="CO909" i="3" s="1"/>
  <c r="CP909" i="3" s="1"/>
  <c r="AK910" i="3"/>
  <c r="AL910" i="3" s="1"/>
  <c r="CO910" i="3" s="1"/>
  <c r="CP910" i="3" s="1"/>
  <c r="AK911" i="3"/>
  <c r="AL911" i="3" s="1"/>
  <c r="CO911" i="3" s="1"/>
  <c r="CP911" i="3" s="1"/>
  <c r="AK912" i="3"/>
  <c r="AL912" i="3" s="1"/>
  <c r="CO912" i="3" s="1"/>
  <c r="CP912" i="3" s="1"/>
  <c r="AK913" i="3"/>
  <c r="AL913" i="3" s="1"/>
  <c r="CO913" i="3" s="1"/>
  <c r="CP913" i="3" s="1"/>
  <c r="AK914" i="3"/>
  <c r="AL914" i="3" s="1"/>
  <c r="CO914" i="3" s="1"/>
  <c r="CP914" i="3" s="1"/>
  <c r="AK915" i="3"/>
  <c r="AL915" i="3" s="1"/>
  <c r="CO915" i="3" s="1"/>
  <c r="CP915" i="3" s="1"/>
  <c r="AK916" i="3"/>
  <c r="AL916" i="3" s="1"/>
  <c r="CO916" i="3" s="1"/>
  <c r="CP916" i="3" s="1"/>
  <c r="AK917" i="3"/>
  <c r="AL917" i="3" s="1"/>
  <c r="CO917" i="3" s="1"/>
  <c r="CP917" i="3" s="1"/>
  <c r="AK918" i="3"/>
  <c r="AL918" i="3" s="1"/>
  <c r="CO918" i="3" s="1"/>
  <c r="CP918" i="3" s="1"/>
  <c r="AK919" i="3"/>
  <c r="AL919" i="3" s="1"/>
  <c r="CO919" i="3" s="1"/>
  <c r="CP919" i="3" s="1"/>
  <c r="AK920" i="3"/>
  <c r="AL920" i="3" s="1"/>
  <c r="CO920" i="3" s="1"/>
  <c r="CP920" i="3" s="1"/>
  <c r="AK921" i="3"/>
  <c r="AL921" i="3" s="1"/>
  <c r="CO921" i="3" s="1"/>
  <c r="CP921" i="3" s="1"/>
  <c r="AK922" i="3"/>
  <c r="AL922" i="3" s="1"/>
  <c r="CO922" i="3" s="1"/>
  <c r="CP922" i="3" s="1"/>
  <c r="AK923" i="3"/>
  <c r="AL923" i="3" s="1"/>
  <c r="CO923" i="3" s="1"/>
  <c r="CP923" i="3" s="1"/>
  <c r="AK924" i="3"/>
  <c r="AL924" i="3" s="1"/>
  <c r="CO924" i="3" s="1"/>
  <c r="CP924" i="3" s="1"/>
  <c r="AK925" i="3"/>
  <c r="AL925" i="3" s="1"/>
  <c r="CO925" i="3" s="1"/>
  <c r="CP925" i="3" s="1"/>
  <c r="AK926" i="3"/>
  <c r="AL926" i="3" s="1"/>
  <c r="CO926" i="3" s="1"/>
  <c r="CP926" i="3" s="1"/>
  <c r="AK927" i="3"/>
  <c r="AL927" i="3" s="1"/>
  <c r="CO927" i="3" s="1"/>
  <c r="CP927" i="3" s="1"/>
  <c r="AK928" i="3"/>
  <c r="AL928" i="3" s="1"/>
  <c r="CO928" i="3" s="1"/>
  <c r="CP928" i="3" s="1"/>
  <c r="AK929" i="3"/>
  <c r="AL929" i="3" s="1"/>
  <c r="CO929" i="3" s="1"/>
  <c r="CP929" i="3" s="1"/>
  <c r="AK930" i="3"/>
  <c r="AL930" i="3" s="1"/>
  <c r="CO930" i="3" s="1"/>
  <c r="CP930" i="3" s="1"/>
  <c r="AK931" i="3"/>
  <c r="AL931" i="3" s="1"/>
  <c r="CO931" i="3" s="1"/>
  <c r="CP931" i="3" s="1"/>
  <c r="AK932" i="3"/>
  <c r="AL932" i="3" s="1"/>
  <c r="CO932" i="3" s="1"/>
  <c r="CP932" i="3" s="1"/>
  <c r="AK933" i="3"/>
  <c r="AL933" i="3" s="1"/>
  <c r="CO933" i="3" s="1"/>
  <c r="CP933" i="3" s="1"/>
  <c r="AK934" i="3"/>
  <c r="AL934" i="3" s="1"/>
  <c r="CO934" i="3" s="1"/>
  <c r="CP934" i="3" s="1"/>
  <c r="AK935" i="3"/>
  <c r="AL935" i="3" s="1"/>
  <c r="CO935" i="3" s="1"/>
  <c r="CP935" i="3" s="1"/>
  <c r="AK936" i="3"/>
  <c r="AL936" i="3" s="1"/>
  <c r="CO936" i="3" s="1"/>
  <c r="CP936" i="3" s="1"/>
  <c r="AK937" i="3"/>
  <c r="AL937" i="3" s="1"/>
  <c r="CO937" i="3" s="1"/>
  <c r="CP937" i="3" s="1"/>
  <c r="AK938" i="3"/>
  <c r="AL938" i="3" s="1"/>
  <c r="CO938" i="3" s="1"/>
  <c r="CP938" i="3" s="1"/>
  <c r="AK939" i="3"/>
  <c r="AL939" i="3" s="1"/>
  <c r="CO939" i="3" s="1"/>
  <c r="CP939" i="3" s="1"/>
  <c r="AK940" i="3"/>
  <c r="AL940" i="3" s="1"/>
  <c r="CO940" i="3" s="1"/>
  <c r="CP940" i="3" s="1"/>
  <c r="AK941" i="3"/>
  <c r="AL941" i="3" s="1"/>
  <c r="CO941" i="3" s="1"/>
  <c r="CP941" i="3" s="1"/>
  <c r="AK942" i="3"/>
  <c r="AL942" i="3" s="1"/>
  <c r="CO942" i="3" s="1"/>
  <c r="CP942" i="3" s="1"/>
  <c r="AK943" i="3"/>
  <c r="AL943" i="3" s="1"/>
  <c r="CO943" i="3" s="1"/>
  <c r="CP943" i="3" s="1"/>
  <c r="AK944" i="3"/>
  <c r="AL944" i="3" s="1"/>
  <c r="CO944" i="3" s="1"/>
  <c r="CP944" i="3" s="1"/>
  <c r="AK945" i="3"/>
  <c r="AL945" i="3" s="1"/>
  <c r="CO945" i="3" s="1"/>
  <c r="CP945" i="3" s="1"/>
  <c r="AK946" i="3"/>
  <c r="AL946" i="3" s="1"/>
  <c r="CO946" i="3" s="1"/>
  <c r="CP946" i="3" s="1"/>
  <c r="AK947" i="3"/>
  <c r="AL947" i="3" s="1"/>
  <c r="CO947" i="3" s="1"/>
  <c r="CP947" i="3" s="1"/>
  <c r="AK948" i="3"/>
  <c r="AL948" i="3" s="1"/>
  <c r="CO948" i="3" s="1"/>
  <c r="CP948" i="3" s="1"/>
  <c r="AK949" i="3"/>
  <c r="AL949" i="3" s="1"/>
  <c r="CO949" i="3" s="1"/>
  <c r="CP949" i="3" s="1"/>
  <c r="AK950" i="3"/>
  <c r="AL950" i="3" s="1"/>
  <c r="CO950" i="3" s="1"/>
  <c r="CP950" i="3" s="1"/>
  <c r="AK951" i="3"/>
  <c r="AL951" i="3" s="1"/>
  <c r="CO951" i="3" s="1"/>
  <c r="CP951" i="3" s="1"/>
  <c r="AK952" i="3"/>
  <c r="AL952" i="3" s="1"/>
  <c r="CO952" i="3" s="1"/>
  <c r="CP952" i="3" s="1"/>
  <c r="AK953" i="3"/>
  <c r="AL953" i="3" s="1"/>
  <c r="CO953" i="3" s="1"/>
  <c r="CP953" i="3" s="1"/>
  <c r="AK954" i="3"/>
  <c r="AL954" i="3" s="1"/>
  <c r="CO954" i="3" s="1"/>
  <c r="CP954" i="3" s="1"/>
  <c r="AK955" i="3"/>
  <c r="AL955" i="3" s="1"/>
  <c r="CO955" i="3" s="1"/>
  <c r="CP955" i="3" s="1"/>
  <c r="AK956" i="3"/>
  <c r="AL956" i="3" s="1"/>
  <c r="CO956" i="3" s="1"/>
  <c r="CP956" i="3" s="1"/>
  <c r="AK957" i="3"/>
  <c r="AL957" i="3" s="1"/>
  <c r="CO957" i="3" s="1"/>
  <c r="CP957" i="3" s="1"/>
  <c r="AK958" i="3"/>
  <c r="AL958" i="3" s="1"/>
  <c r="CO958" i="3" s="1"/>
  <c r="CP958" i="3" s="1"/>
  <c r="AK959" i="3"/>
  <c r="AL959" i="3" s="1"/>
  <c r="CO959" i="3" s="1"/>
  <c r="CP959" i="3" s="1"/>
  <c r="AK960" i="3"/>
  <c r="AL960" i="3" s="1"/>
  <c r="CO960" i="3" s="1"/>
  <c r="CP960" i="3" s="1"/>
  <c r="AK961" i="3"/>
  <c r="AL961" i="3" s="1"/>
  <c r="CO961" i="3" s="1"/>
  <c r="CP961" i="3" s="1"/>
  <c r="AK962" i="3"/>
  <c r="AL962" i="3" s="1"/>
  <c r="CO962" i="3" s="1"/>
  <c r="CP962" i="3" s="1"/>
  <c r="AK963" i="3"/>
  <c r="AL963" i="3" s="1"/>
  <c r="CO963" i="3" s="1"/>
  <c r="CP963" i="3" s="1"/>
  <c r="AK964" i="3"/>
  <c r="AL964" i="3" s="1"/>
  <c r="CO964" i="3" s="1"/>
  <c r="CP964" i="3" s="1"/>
  <c r="AK965" i="3"/>
  <c r="AL965" i="3" s="1"/>
  <c r="CO965" i="3" s="1"/>
  <c r="CP965" i="3" s="1"/>
  <c r="AK966" i="3"/>
  <c r="AL966" i="3" s="1"/>
  <c r="CO966" i="3" s="1"/>
  <c r="CP966" i="3" s="1"/>
  <c r="AK967" i="3"/>
  <c r="AL967" i="3" s="1"/>
  <c r="CO967" i="3" s="1"/>
  <c r="CP967" i="3" s="1"/>
  <c r="AK968" i="3"/>
  <c r="AL968" i="3" s="1"/>
  <c r="CO968" i="3" s="1"/>
  <c r="CP968" i="3" s="1"/>
  <c r="AK969" i="3"/>
  <c r="AL969" i="3" s="1"/>
  <c r="CO969" i="3" s="1"/>
  <c r="CP969" i="3" s="1"/>
  <c r="AK970" i="3"/>
  <c r="AL970" i="3" s="1"/>
  <c r="CO970" i="3" s="1"/>
  <c r="CP970" i="3" s="1"/>
  <c r="AK971" i="3"/>
  <c r="AL971" i="3" s="1"/>
  <c r="CO971" i="3" s="1"/>
  <c r="CP971" i="3" s="1"/>
  <c r="AK972" i="3"/>
  <c r="AL972" i="3" s="1"/>
  <c r="CO972" i="3" s="1"/>
  <c r="CP972" i="3" s="1"/>
  <c r="AK973" i="3"/>
  <c r="AL973" i="3" s="1"/>
  <c r="CO973" i="3" s="1"/>
  <c r="CP973" i="3" s="1"/>
  <c r="AK974" i="3"/>
  <c r="AL974" i="3" s="1"/>
  <c r="CO974" i="3" s="1"/>
  <c r="CP974" i="3" s="1"/>
  <c r="AK975" i="3"/>
  <c r="AL975" i="3" s="1"/>
  <c r="CO975" i="3" s="1"/>
  <c r="CP975" i="3" s="1"/>
  <c r="AK976" i="3"/>
  <c r="AL976" i="3" s="1"/>
  <c r="CO976" i="3" s="1"/>
  <c r="CP976" i="3" s="1"/>
  <c r="AK977" i="3"/>
  <c r="AL977" i="3" s="1"/>
  <c r="CO977" i="3" s="1"/>
  <c r="CP977" i="3" s="1"/>
  <c r="AK978" i="3"/>
  <c r="AL978" i="3" s="1"/>
  <c r="CO978" i="3" s="1"/>
  <c r="CP978" i="3" s="1"/>
  <c r="AK979" i="3"/>
  <c r="AL979" i="3" s="1"/>
  <c r="CO979" i="3" s="1"/>
  <c r="CP979" i="3" s="1"/>
  <c r="AK980" i="3"/>
  <c r="AL980" i="3" s="1"/>
  <c r="CO980" i="3" s="1"/>
  <c r="CP980" i="3" s="1"/>
  <c r="AK981" i="3"/>
  <c r="AL981" i="3" s="1"/>
  <c r="CO981" i="3" s="1"/>
  <c r="CP981" i="3" s="1"/>
  <c r="AK982" i="3"/>
  <c r="AL982" i="3" s="1"/>
  <c r="CO982" i="3" s="1"/>
  <c r="CP982" i="3" s="1"/>
  <c r="AK983" i="3"/>
  <c r="AL983" i="3" s="1"/>
  <c r="CO983" i="3" s="1"/>
  <c r="CP983" i="3" s="1"/>
  <c r="AK984" i="3"/>
  <c r="AL984" i="3" s="1"/>
  <c r="CO984" i="3" s="1"/>
  <c r="CP984" i="3" s="1"/>
  <c r="AK985" i="3"/>
  <c r="AL985" i="3" s="1"/>
  <c r="CO985" i="3" s="1"/>
  <c r="CP985" i="3" s="1"/>
  <c r="AK986" i="3"/>
  <c r="AL986" i="3" s="1"/>
  <c r="CO986" i="3" s="1"/>
  <c r="CP986" i="3" s="1"/>
  <c r="AK987" i="3"/>
  <c r="AL987" i="3" s="1"/>
  <c r="CO987" i="3" s="1"/>
  <c r="CP987" i="3" s="1"/>
  <c r="AK988" i="3"/>
  <c r="AL988" i="3" s="1"/>
  <c r="CO988" i="3" s="1"/>
  <c r="CP988" i="3" s="1"/>
  <c r="AK989" i="3"/>
  <c r="AL989" i="3" s="1"/>
  <c r="CO989" i="3" s="1"/>
  <c r="CP989" i="3" s="1"/>
  <c r="AK990" i="3"/>
  <c r="AL990" i="3" s="1"/>
  <c r="CO990" i="3" s="1"/>
  <c r="CP990" i="3" s="1"/>
  <c r="AK991" i="3"/>
  <c r="AL991" i="3" s="1"/>
  <c r="CO991" i="3" s="1"/>
  <c r="CP991" i="3" s="1"/>
  <c r="AK992" i="3"/>
  <c r="AL992" i="3" s="1"/>
  <c r="CO992" i="3" s="1"/>
  <c r="CP992" i="3" s="1"/>
  <c r="AK993" i="3"/>
  <c r="AL993" i="3" s="1"/>
  <c r="CO993" i="3" s="1"/>
  <c r="CP993" i="3" s="1"/>
  <c r="AK994" i="3"/>
  <c r="AL994" i="3" s="1"/>
  <c r="CO994" i="3" s="1"/>
  <c r="CP994" i="3" s="1"/>
  <c r="AK995" i="3"/>
  <c r="AL995" i="3" s="1"/>
  <c r="CO995" i="3" s="1"/>
  <c r="CP995" i="3" s="1"/>
  <c r="AK996" i="3"/>
  <c r="AL996" i="3" s="1"/>
  <c r="CO996" i="3" s="1"/>
  <c r="CP996" i="3" s="1"/>
  <c r="AK997" i="3"/>
  <c r="AL997" i="3" s="1"/>
  <c r="CO997" i="3" s="1"/>
  <c r="CP997" i="3" s="1"/>
  <c r="AK998" i="3"/>
  <c r="AL998" i="3" s="1"/>
  <c r="CO998" i="3" s="1"/>
  <c r="CP998" i="3" s="1"/>
  <c r="AK999" i="3"/>
  <c r="AL999" i="3" s="1"/>
  <c r="CO999" i="3" s="1"/>
  <c r="CP999" i="3" s="1"/>
  <c r="AK1000" i="3"/>
  <c r="AL1000" i="3" s="1"/>
  <c r="CO1000" i="3" s="1"/>
  <c r="CP1000" i="3" s="1"/>
  <c r="AK1001" i="3"/>
  <c r="AL1001" i="3" s="1"/>
  <c r="CO1001" i="3" s="1"/>
  <c r="CP1001" i="3" s="1"/>
  <c r="AK1002" i="3"/>
  <c r="AL1002" i="3" s="1"/>
  <c r="CO1002" i="3" s="1"/>
  <c r="CP1002" i="3" s="1"/>
  <c r="AK1003" i="3"/>
  <c r="AL1003" i="3" s="1"/>
  <c r="CO1003" i="3" s="1"/>
  <c r="CP1003" i="3" s="1"/>
  <c r="AK1004" i="3"/>
  <c r="AL1004" i="3" s="1"/>
  <c r="CO1004" i="3" s="1"/>
  <c r="CP1004" i="3" s="1"/>
  <c r="AK1005" i="3"/>
  <c r="AL1005" i="3" s="1"/>
  <c r="CO1005" i="3" s="1"/>
  <c r="CP1005" i="3" s="1"/>
  <c r="AK1006" i="3"/>
  <c r="AL1006" i="3" s="1"/>
  <c r="CO1006" i="3" s="1"/>
  <c r="CP1006" i="3" s="1"/>
  <c r="AK1007" i="3"/>
  <c r="AL1007" i="3" s="1"/>
  <c r="CO1007" i="3" s="1"/>
  <c r="CP1007" i="3" s="1"/>
  <c r="AK1008" i="3"/>
  <c r="AL1008" i="3" s="1"/>
  <c r="CO1008" i="3" s="1"/>
  <c r="CP1008" i="3" s="1"/>
  <c r="AK1009" i="3"/>
  <c r="AL1009" i="3" s="1"/>
  <c r="CO1009" i="3" s="1"/>
  <c r="CP1009" i="3" s="1"/>
  <c r="AK1010" i="3"/>
  <c r="AL1010" i="3" s="1"/>
  <c r="CO1010" i="3" s="1"/>
  <c r="CP1010" i="3" s="1"/>
  <c r="AK1011" i="3"/>
  <c r="AL1011" i="3" s="1"/>
  <c r="CO1011" i="3" s="1"/>
  <c r="CP1011" i="3" s="1"/>
  <c r="AK1012" i="3"/>
  <c r="AL1012" i="3" s="1"/>
  <c r="CO1012" i="3" s="1"/>
  <c r="CP1012" i="3" s="1"/>
  <c r="AK1013" i="3"/>
  <c r="AL1013" i="3" s="1"/>
  <c r="CO1013" i="3" s="1"/>
  <c r="CP1013" i="3" s="1"/>
  <c r="AK1014" i="3"/>
  <c r="AL1014" i="3" s="1"/>
  <c r="CO1014" i="3" s="1"/>
  <c r="CP1014" i="3" s="1"/>
  <c r="AK1015" i="3"/>
  <c r="AL1015" i="3" s="1"/>
  <c r="CO1015" i="3" s="1"/>
  <c r="CP1015" i="3" s="1"/>
  <c r="AK1016" i="3"/>
  <c r="AL1016" i="3" s="1"/>
  <c r="CO1016" i="3" s="1"/>
  <c r="CP1016" i="3" s="1"/>
  <c r="AK1017" i="3"/>
  <c r="AL1017" i="3" s="1"/>
  <c r="CO1017" i="3" s="1"/>
  <c r="CP1017" i="3" s="1"/>
  <c r="AK1018" i="3"/>
  <c r="AL1018" i="3" s="1"/>
  <c r="CO1018" i="3" s="1"/>
  <c r="CP1018" i="3" s="1"/>
  <c r="AK1019" i="3"/>
  <c r="AL1019" i="3" s="1"/>
  <c r="CO1019" i="3" s="1"/>
  <c r="CP1019" i="3" s="1"/>
  <c r="AK1020" i="3"/>
  <c r="AL1020" i="3" s="1"/>
  <c r="CO1020" i="3" s="1"/>
  <c r="CP1020" i="3" s="1"/>
  <c r="AK1021" i="3"/>
  <c r="AL1021" i="3" s="1"/>
  <c r="CO1021" i="3" s="1"/>
  <c r="CP1021" i="3" s="1"/>
  <c r="AK1022" i="3"/>
  <c r="AL1022" i="3" s="1"/>
  <c r="CO1022" i="3" s="1"/>
  <c r="CP1022" i="3" s="1"/>
  <c r="AK1023" i="3"/>
  <c r="AL1023" i="3" s="1"/>
  <c r="CO1023" i="3" s="1"/>
  <c r="CP1023" i="3" s="1"/>
  <c r="AK1024" i="3"/>
  <c r="AL1024" i="3" s="1"/>
  <c r="CO1024" i="3" s="1"/>
  <c r="CP1024" i="3" s="1"/>
  <c r="AK1025" i="3"/>
  <c r="AL1025" i="3" s="1"/>
  <c r="CO1025" i="3" s="1"/>
  <c r="CP1025" i="3" s="1"/>
  <c r="AK1026" i="3"/>
  <c r="AL1026" i="3" s="1"/>
  <c r="CO1026" i="3" s="1"/>
  <c r="CP1026" i="3" s="1"/>
  <c r="AK1027" i="3"/>
  <c r="AL1027" i="3" s="1"/>
  <c r="CO1027" i="3" s="1"/>
  <c r="CP1027" i="3" s="1"/>
  <c r="AK1028" i="3"/>
  <c r="AL1028" i="3" s="1"/>
  <c r="CO1028" i="3" s="1"/>
  <c r="CP1028" i="3" s="1"/>
  <c r="AK1029" i="3"/>
  <c r="AL1029" i="3" s="1"/>
  <c r="CO1029" i="3" s="1"/>
  <c r="CP1029" i="3" s="1"/>
  <c r="AK1030" i="3"/>
  <c r="AL1030" i="3" s="1"/>
  <c r="CO1030" i="3" s="1"/>
  <c r="CP1030" i="3" s="1"/>
  <c r="AK1031" i="3"/>
  <c r="AL1031" i="3" s="1"/>
  <c r="CO1031" i="3" s="1"/>
  <c r="CP1031" i="3" s="1"/>
  <c r="AK1032" i="3"/>
  <c r="AL1032" i="3" s="1"/>
  <c r="CO1032" i="3" s="1"/>
  <c r="CP1032" i="3" s="1"/>
  <c r="AK1033" i="3"/>
  <c r="AL1033" i="3" s="1"/>
  <c r="CO1033" i="3" s="1"/>
  <c r="CP1033" i="3" s="1"/>
  <c r="AK1034" i="3"/>
  <c r="AL1034" i="3" s="1"/>
  <c r="CO1034" i="3" s="1"/>
  <c r="CP1034" i="3" s="1"/>
  <c r="AK1035" i="3"/>
  <c r="AL1035" i="3" s="1"/>
  <c r="CO1035" i="3" s="1"/>
  <c r="CP1035" i="3" s="1"/>
  <c r="AK1036" i="3"/>
  <c r="AL1036" i="3" s="1"/>
  <c r="CO1036" i="3" s="1"/>
  <c r="CP1036" i="3" s="1"/>
  <c r="AK1037" i="3"/>
  <c r="AL1037" i="3" s="1"/>
  <c r="CO1037" i="3" s="1"/>
  <c r="CP1037" i="3" s="1"/>
  <c r="AK1038" i="3"/>
  <c r="AL1038" i="3" s="1"/>
  <c r="CO1038" i="3" s="1"/>
  <c r="CP1038" i="3" s="1"/>
  <c r="AK1039" i="3"/>
  <c r="AL1039" i="3" s="1"/>
  <c r="CO1039" i="3" s="1"/>
  <c r="CP1039" i="3" s="1"/>
  <c r="AK1040" i="3"/>
  <c r="AL1040" i="3" s="1"/>
  <c r="CO1040" i="3" s="1"/>
  <c r="CP1040" i="3" s="1"/>
  <c r="AK1041" i="3"/>
  <c r="AL1041" i="3" s="1"/>
  <c r="CO1041" i="3" s="1"/>
  <c r="CP1041" i="3" s="1"/>
  <c r="AK1042" i="3"/>
  <c r="AL1042" i="3" s="1"/>
  <c r="CO1042" i="3" s="1"/>
  <c r="CP1042" i="3" s="1"/>
  <c r="AK1043" i="3"/>
  <c r="AL1043" i="3" s="1"/>
  <c r="CO1043" i="3" s="1"/>
  <c r="CP1043" i="3" s="1"/>
  <c r="AK1044" i="3"/>
  <c r="AL1044" i="3" s="1"/>
  <c r="CO1044" i="3" s="1"/>
  <c r="CP1044" i="3" s="1"/>
  <c r="AK1045" i="3"/>
  <c r="AL1045" i="3" s="1"/>
  <c r="CO1045" i="3" s="1"/>
  <c r="CP1045" i="3" s="1"/>
  <c r="AK1046" i="3"/>
  <c r="AL1046" i="3" s="1"/>
  <c r="CO1046" i="3" s="1"/>
  <c r="CP1046" i="3" s="1"/>
  <c r="AK1047" i="3"/>
  <c r="AL1047" i="3" s="1"/>
  <c r="CO1047" i="3" s="1"/>
  <c r="CP1047" i="3" s="1"/>
  <c r="AK1048" i="3"/>
  <c r="AL1048" i="3" s="1"/>
  <c r="CO1048" i="3" s="1"/>
  <c r="CP1048" i="3" s="1"/>
  <c r="AK1049" i="3"/>
  <c r="AL1049" i="3" s="1"/>
  <c r="CO1049" i="3" s="1"/>
  <c r="CP1049" i="3" s="1"/>
  <c r="AK1050" i="3"/>
  <c r="AL1050" i="3" s="1"/>
  <c r="CO1050" i="3" s="1"/>
  <c r="CP1050" i="3" s="1"/>
  <c r="AK1051" i="3"/>
  <c r="AL1051" i="3" s="1"/>
  <c r="CO1051" i="3" s="1"/>
  <c r="CP1051" i="3" s="1"/>
  <c r="AK1052" i="3"/>
  <c r="AL1052" i="3" s="1"/>
  <c r="CO1052" i="3" s="1"/>
  <c r="CP1052" i="3" s="1"/>
  <c r="AK1053" i="3"/>
  <c r="AL1053" i="3" s="1"/>
  <c r="CO1053" i="3" s="1"/>
  <c r="CP1053" i="3" s="1"/>
  <c r="AK1054" i="3"/>
  <c r="AL1054" i="3" s="1"/>
  <c r="CO1054" i="3" s="1"/>
  <c r="CP1054" i="3" s="1"/>
  <c r="AK1055" i="3"/>
  <c r="AL1055" i="3" s="1"/>
  <c r="CO1055" i="3" s="1"/>
  <c r="CP1055" i="3" s="1"/>
  <c r="AK1056" i="3"/>
  <c r="AL1056" i="3" s="1"/>
  <c r="CO1056" i="3" s="1"/>
  <c r="CP1056" i="3" s="1"/>
  <c r="AK1057" i="3"/>
  <c r="AL1057" i="3" s="1"/>
  <c r="CO1057" i="3" s="1"/>
  <c r="CP1057" i="3" s="1"/>
  <c r="AK1058" i="3"/>
  <c r="AL1058" i="3" s="1"/>
  <c r="CO1058" i="3" s="1"/>
  <c r="CP1058" i="3" s="1"/>
  <c r="AK1059" i="3"/>
  <c r="AL1059" i="3" s="1"/>
  <c r="CO1059" i="3" s="1"/>
  <c r="CP1059" i="3" s="1"/>
  <c r="AK1060" i="3"/>
  <c r="AL1060" i="3" s="1"/>
  <c r="CO1060" i="3" s="1"/>
  <c r="CP1060" i="3" s="1"/>
  <c r="AK1061" i="3"/>
  <c r="AL1061" i="3" s="1"/>
  <c r="CO1061" i="3" s="1"/>
  <c r="CP1061" i="3" s="1"/>
  <c r="AK1062" i="3"/>
  <c r="AL1062" i="3" s="1"/>
  <c r="CO1062" i="3" s="1"/>
  <c r="CP1062" i="3" s="1"/>
  <c r="AK1063" i="3"/>
  <c r="AL1063" i="3" s="1"/>
  <c r="CO1063" i="3" s="1"/>
  <c r="CP1063" i="3" s="1"/>
  <c r="AK1064" i="3"/>
  <c r="AL1064" i="3" s="1"/>
  <c r="CO1064" i="3" s="1"/>
  <c r="CP1064" i="3" s="1"/>
  <c r="AK1065" i="3"/>
  <c r="AL1065" i="3" s="1"/>
  <c r="CO1065" i="3" s="1"/>
  <c r="CP1065" i="3" s="1"/>
  <c r="AK1066" i="3"/>
  <c r="AL1066" i="3" s="1"/>
  <c r="CO1066" i="3" s="1"/>
  <c r="CP1066" i="3" s="1"/>
  <c r="AK1067" i="3"/>
  <c r="AL1067" i="3" s="1"/>
  <c r="CO1067" i="3" s="1"/>
  <c r="CP1067" i="3" s="1"/>
  <c r="AK1068" i="3"/>
  <c r="AL1068" i="3" s="1"/>
  <c r="CO1068" i="3" s="1"/>
  <c r="CP1068" i="3" s="1"/>
  <c r="AK1069" i="3"/>
  <c r="AL1069" i="3" s="1"/>
  <c r="CO1069" i="3" s="1"/>
  <c r="CP1069" i="3" s="1"/>
  <c r="AK1070" i="3"/>
  <c r="AL1070" i="3" s="1"/>
  <c r="CO1070" i="3" s="1"/>
  <c r="CP1070" i="3" s="1"/>
  <c r="AK1071" i="3"/>
  <c r="AL1071" i="3" s="1"/>
  <c r="CO1071" i="3" s="1"/>
  <c r="CP1071" i="3" s="1"/>
  <c r="AK1072" i="3"/>
  <c r="AL1072" i="3" s="1"/>
  <c r="CO1072" i="3" s="1"/>
  <c r="CP1072" i="3" s="1"/>
  <c r="AK1073" i="3"/>
  <c r="AL1073" i="3" s="1"/>
  <c r="CO1073" i="3" s="1"/>
  <c r="CP1073" i="3" s="1"/>
  <c r="AK1074" i="3"/>
  <c r="AL1074" i="3" s="1"/>
  <c r="CO1074" i="3" s="1"/>
  <c r="CP1074" i="3" s="1"/>
  <c r="AK1075" i="3"/>
  <c r="AL1075" i="3" s="1"/>
  <c r="CO1075" i="3" s="1"/>
  <c r="CP1075" i="3" s="1"/>
  <c r="AK1076" i="3"/>
  <c r="AL1076" i="3" s="1"/>
  <c r="CO1076" i="3" s="1"/>
  <c r="CP1076" i="3" s="1"/>
  <c r="AK1077" i="3"/>
  <c r="AL1077" i="3" s="1"/>
  <c r="CO1077" i="3" s="1"/>
  <c r="CP1077" i="3" s="1"/>
  <c r="AK1078" i="3"/>
  <c r="AL1078" i="3" s="1"/>
  <c r="CO1078" i="3" s="1"/>
  <c r="CP1078" i="3" s="1"/>
  <c r="AK1079" i="3"/>
  <c r="AL1079" i="3" s="1"/>
  <c r="CO1079" i="3" s="1"/>
  <c r="CP1079" i="3" s="1"/>
  <c r="AK1080" i="3"/>
  <c r="AL1080" i="3" s="1"/>
  <c r="CO1080" i="3" s="1"/>
  <c r="CP1080" i="3" s="1"/>
  <c r="AK1081" i="3"/>
  <c r="AL1081" i="3" s="1"/>
  <c r="CO1081" i="3" s="1"/>
  <c r="CP1081" i="3" s="1"/>
  <c r="AK1082" i="3"/>
  <c r="AL1082" i="3" s="1"/>
  <c r="CO1082" i="3" s="1"/>
  <c r="CP1082" i="3" s="1"/>
  <c r="AK1083" i="3"/>
  <c r="AL1083" i="3" s="1"/>
  <c r="CO1083" i="3" s="1"/>
  <c r="CP1083" i="3" s="1"/>
  <c r="AK1084" i="3"/>
  <c r="AL1084" i="3" s="1"/>
  <c r="CO1084" i="3" s="1"/>
  <c r="CP1084" i="3" s="1"/>
  <c r="AK1085" i="3"/>
  <c r="AL1085" i="3" s="1"/>
  <c r="CO1085" i="3" s="1"/>
  <c r="CP1085" i="3" s="1"/>
  <c r="AK1086" i="3"/>
  <c r="AL1086" i="3" s="1"/>
  <c r="CO1086" i="3" s="1"/>
  <c r="CP1086" i="3" s="1"/>
  <c r="AK1087" i="3"/>
  <c r="AL1087" i="3" s="1"/>
  <c r="CO1087" i="3" s="1"/>
  <c r="CP1087" i="3" s="1"/>
  <c r="AK1088" i="3"/>
  <c r="AL1088" i="3" s="1"/>
  <c r="CO1088" i="3" s="1"/>
  <c r="CP1088" i="3" s="1"/>
  <c r="AK1089" i="3"/>
  <c r="AL1089" i="3" s="1"/>
  <c r="CO1089" i="3" s="1"/>
  <c r="CP1089" i="3" s="1"/>
  <c r="AK1090" i="3"/>
  <c r="AL1090" i="3" s="1"/>
  <c r="CO1090" i="3" s="1"/>
  <c r="CP1090" i="3" s="1"/>
  <c r="AK1091" i="3"/>
  <c r="AL1091" i="3" s="1"/>
  <c r="CO1091" i="3" s="1"/>
  <c r="CP1091" i="3" s="1"/>
  <c r="AK1092" i="3"/>
  <c r="AL1092" i="3" s="1"/>
  <c r="CO1092" i="3" s="1"/>
  <c r="CP1092" i="3" s="1"/>
  <c r="AK1093" i="3"/>
  <c r="AL1093" i="3" s="1"/>
  <c r="CO1093" i="3" s="1"/>
  <c r="CP1093" i="3" s="1"/>
  <c r="AK1094" i="3"/>
  <c r="AL1094" i="3" s="1"/>
  <c r="CO1094" i="3" s="1"/>
  <c r="CP1094" i="3" s="1"/>
  <c r="AK1095" i="3"/>
  <c r="AL1095" i="3" s="1"/>
  <c r="CO1095" i="3" s="1"/>
  <c r="CP1095" i="3" s="1"/>
  <c r="AK1096" i="3"/>
  <c r="AL1096" i="3" s="1"/>
  <c r="CO1096" i="3" s="1"/>
  <c r="CP1096" i="3" s="1"/>
  <c r="AK1097" i="3"/>
  <c r="AL1097" i="3" s="1"/>
  <c r="CO1097" i="3" s="1"/>
  <c r="CP1097" i="3" s="1"/>
  <c r="AK1098" i="3"/>
  <c r="AL1098" i="3" s="1"/>
  <c r="CO1098" i="3" s="1"/>
  <c r="CP1098" i="3" s="1"/>
  <c r="AK1099" i="3"/>
  <c r="AL1099" i="3" s="1"/>
  <c r="CO1099" i="3" s="1"/>
  <c r="CP1099" i="3" s="1"/>
  <c r="AK1100" i="3"/>
  <c r="AL1100" i="3" s="1"/>
  <c r="CO1100" i="3" s="1"/>
  <c r="CP1100" i="3" s="1"/>
  <c r="AK1101" i="3"/>
  <c r="AL1101" i="3" s="1"/>
  <c r="CO1101" i="3" s="1"/>
  <c r="CP1101" i="3" s="1"/>
  <c r="AK1102" i="3"/>
  <c r="AL1102" i="3" s="1"/>
  <c r="CO1102" i="3" s="1"/>
  <c r="CP1102" i="3" s="1"/>
  <c r="AK1103" i="3"/>
  <c r="AL1103" i="3" s="1"/>
  <c r="CO1103" i="3" s="1"/>
  <c r="CP1103" i="3" s="1"/>
  <c r="AK1104" i="3"/>
  <c r="AL1104" i="3" s="1"/>
  <c r="CO1104" i="3" s="1"/>
  <c r="CP1104" i="3" s="1"/>
  <c r="AK1105" i="3"/>
  <c r="AL1105" i="3" s="1"/>
  <c r="CO1105" i="3" s="1"/>
  <c r="CP1105" i="3" s="1"/>
  <c r="AK1106" i="3"/>
  <c r="AL1106" i="3" s="1"/>
  <c r="CO1106" i="3" s="1"/>
  <c r="CP1106" i="3" s="1"/>
  <c r="AK1107" i="3"/>
  <c r="AL1107" i="3" s="1"/>
  <c r="CO1107" i="3" s="1"/>
  <c r="CP1107" i="3" s="1"/>
  <c r="AK1108" i="3"/>
  <c r="AL1108" i="3" s="1"/>
  <c r="CO1108" i="3" s="1"/>
  <c r="CP1108" i="3" s="1"/>
  <c r="AK1109" i="3"/>
  <c r="AL1109" i="3" s="1"/>
  <c r="CO1109" i="3" s="1"/>
  <c r="CP1109" i="3" s="1"/>
  <c r="AK1110" i="3"/>
  <c r="AL1110" i="3" s="1"/>
  <c r="CO1110" i="3" s="1"/>
  <c r="CP1110" i="3" s="1"/>
  <c r="AK1111" i="3"/>
  <c r="AL1111" i="3" s="1"/>
  <c r="CO1111" i="3" s="1"/>
  <c r="CP1111" i="3" s="1"/>
  <c r="AK1112" i="3"/>
  <c r="AL1112" i="3" s="1"/>
  <c r="CO1112" i="3" s="1"/>
  <c r="CP1112" i="3" s="1"/>
  <c r="AK1113" i="3"/>
  <c r="AL1113" i="3" s="1"/>
  <c r="CO1113" i="3" s="1"/>
  <c r="CP1113" i="3" s="1"/>
  <c r="AK1114" i="3"/>
  <c r="AL1114" i="3" s="1"/>
  <c r="CO1114" i="3" s="1"/>
  <c r="CP1114" i="3" s="1"/>
  <c r="AK1115" i="3"/>
  <c r="AL1115" i="3" s="1"/>
  <c r="CO1115" i="3" s="1"/>
  <c r="CP1115" i="3" s="1"/>
  <c r="AK1116" i="3"/>
  <c r="AL1116" i="3" s="1"/>
  <c r="CO1116" i="3" s="1"/>
  <c r="CP1116" i="3" s="1"/>
  <c r="AK1117" i="3"/>
  <c r="AL1117" i="3" s="1"/>
  <c r="CO1117" i="3" s="1"/>
  <c r="CP1117" i="3" s="1"/>
  <c r="AK1118" i="3"/>
  <c r="AL1118" i="3" s="1"/>
  <c r="CO1118" i="3" s="1"/>
  <c r="CP1118" i="3" s="1"/>
  <c r="AK1119" i="3"/>
  <c r="AL1119" i="3" s="1"/>
  <c r="CO1119" i="3" s="1"/>
  <c r="CP1119" i="3" s="1"/>
  <c r="AK1120" i="3"/>
  <c r="AL1120" i="3" s="1"/>
  <c r="CO1120" i="3" s="1"/>
  <c r="CP1120" i="3" s="1"/>
  <c r="AK1121" i="3"/>
  <c r="AL1121" i="3" s="1"/>
  <c r="CO1121" i="3" s="1"/>
  <c r="CP1121" i="3" s="1"/>
  <c r="AK1122" i="3"/>
  <c r="AL1122" i="3" s="1"/>
  <c r="CO1122" i="3" s="1"/>
  <c r="CP1122" i="3" s="1"/>
  <c r="AK1123" i="3"/>
  <c r="AL1123" i="3" s="1"/>
  <c r="CO1123" i="3" s="1"/>
  <c r="CP1123" i="3" s="1"/>
  <c r="AK1124" i="3"/>
  <c r="AL1124" i="3" s="1"/>
  <c r="CO1124" i="3" s="1"/>
  <c r="CP1124" i="3" s="1"/>
  <c r="AK1125" i="3"/>
  <c r="AL1125" i="3" s="1"/>
  <c r="CO1125" i="3" s="1"/>
  <c r="CP1125" i="3" s="1"/>
  <c r="AK1126" i="3"/>
  <c r="AL1126" i="3" s="1"/>
  <c r="CO1126" i="3" s="1"/>
  <c r="CP1126" i="3" s="1"/>
  <c r="AK1127" i="3"/>
  <c r="AL1127" i="3" s="1"/>
  <c r="CO1127" i="3" s="1"/>
  <c r="CP1127" i="3" s="1"/>
  <c r="AK1128" i="3"/>
  <c r="AL1128" i="3" s="1"/>
  <c r="CO1128" i="3" s="1"/>
  <c r="CP1128" i="3" s="1"/>
  <c r="AK1129" i="3"/>
  <c r="AL1129" i="3" s="1"/>
  <c r="CO1129" i="3" s="1"/>
  <c r="CP1129" i="3" s="1"/>
  <c r="AK1130" i="3"/>
  <c r="AL1130" i="3" s="1"/>
  <c r="CO1130" i="3" s="1"/>
  <c r="CP1130" i="3" s="1"/>
  <c r="AK1131" i="3"/>
  <c r="AL1131" i="3" s="1"/>
  <c r="CO1131" i="3" s="1"/>
  <c r="CP1131" i="3" s="1"/>
  <c r="AK1132" i="3"/>
  <c r="AL1132" i="3" s="1"/>
  <c r="CO1132" i="3" s="1"/>
  <c r="CP1132" i="3" s="1"/>
  <c r="AK1133" i="3"/>
  <c r="AL1133" i="3" s="1"/>
  <c r="CO1133" i="3" s="1"/>
  <c r="CP1133" i="3" s="1"/>
  <c r="AK1134" i="3"/>
  <c r="AL1134" i="3" s="1"/>
  <c r="CO1134" i="3" s="1"/>
  <c r="CP1134" i="3" s="1"/>
  <c r="AK1135" i="3"/>
  <c r="AL1135" i="3" s="1"/>
  <c r="CO1135" i="3" s="1"/>
  <c r="CP1135" i="3" s="1"/>
  <c r="AK1136" i="3"/>
  <c r="AL1136" i="3" s="1"/>
  <c r="CO1136" i="3" s="1"/>
  <c r="CP1136" i="3" s="1"/>
  <c r="AK1137" i="3"/>
  <c r="AL1137" i="3" s="1"/>
  <c r="CO1137" i="3" s="1"/>
  <c r="CP1137" i="3" s="1"/>
  <c r="AK1138" i="3"/>
  <c r="AL1138" i="3" s="1"/>
  <c r="CO1138" i="3" s="1"/>
  <c r="CP1138" i="3" s="1"/>
  <c r="AK1139" i="3"/>
  <c r="AL1139" i="3" s="1"/>
  <c r="CO1139" i="3" s="1"/>
  <c r="CP1139" i="3" s="1"/>
  <c r="AK1140" i="3"/>
  <c r="AL1140" i="3" s="1"/>
  <c r="CO1140" i="3" s="1"/>
  <c r="CP1140" i="3" s="1"/>
  <c r="AK1141" i="3"/>
  <c r="AL1141" i="3" s="1"/>
  <c r="CO1141" i="3" s="1"/>
  <c r="CP1141" i="3" s="1"/>
  <c r="AK1142" i="3"/>
  <c r="AL1142" i="3" s="1"/>
  <c r="CO1142" i="3" s="1"/>
  <c r="CP1142" i="3" s="1"/>
  <c r="AK1143" i="3"/>
  <c r="AL1143" i="3" s="1"/>
  <c r="CO1143" i="3" s="1"/>
  <c r="CP1143" i="3" s="1"/>
  <c r="AK1144" i="3"/>
  <c r="AL1144" i="3" s="1"/>
  <c r="CO1144" i="3" s="1"/>
  <c r="CP1144" i="3" s="1"/>
  <c r="AK1145" i="3"/>
  <c r="AL1145" i="3" s="1"/>
  <c r="CO1145" i="3" s="1"/>
  <c r="CP1145" i="3" s="1"/>
  <c r="AK1146" i="3"/>
  <c r="AL1146" i="3" s="1"/>
  <c r="CO1146" i="3" s="1"/>
  <c r="CP1146" i="3" s="1"/>
  <c r="AK1147" i="3"/>
  <c r="AL1147" i="3" s="1"/>
  <c r="CO1147" i="3" s="1"/>
  <c r="CP1147" i="3" s="1"/>
  <c r="AK1148" i="3"/>
  <c r="AL1148" i="3" s="1"/>
  <c r="CO1148" i="3" s="1"/>
  <c r="CP1148" i="3" s="1"/>
  <c r="AK1149" i="3"/>
  <c r="AL1149" i="3" s="1"/>
  <c r="CO1149" i="3" s="1"/>
  <c r="CP1149" i="3" s="1"/>
  <c r="AK1150" i="3"/>
  <c r="AL1150" i="3" s="1"/>
  <c r="CO1150" i="3" s="1"/>
  <c r="CP1150" i="3" s="1"/>
  <c r="AK1151" i="3"/>
  <c r="AL1151" i="3" s="1"/>
  <c r="CO1151" i="3" s="1"/>
  <c r="CP1151" i="3" s="1"/>
  <c r="AK1152" i="3"/>
  <c r="AL1152" i="3" s="1"/>
  <c r="CO1152" i="3" s="1"/>
  <c r="CP1152" i="3" s="1"/>
  <c r="AK1153" i="3"/>
  <c r="AL1153" i="3" s="1"/>
  <c r="CO1153" i="3" s="1"/>
  <c r="CP1153" i="3" s="1"/>
  <c r="AK1154" i="3"/>
  <c r="AL1154" i="3" s="1"/>
  <c r="CO1154" i="3" s="1"/>
  <c r="CP1154" i="3" s="1"/>
  <c r="AK1155" i="3"/>
  <c r="AL1155" i="3" s="1"/>
  <c r="CO1155" i="3" s="1"/>
  <c r="CP1155" i="3" s="1"/>
  <c r="AK1156" i="3"/>
  <c r="AL1156" i="3" s="1"/>
  <c r="CO1156" i="3" s="1"/>
  <c r="CP1156" i="3" s="1"/>
  <c r="AK1157" i="3"/>
  <c r="AL1157" i="3" s="1"/>
  <c r="CO1157" i="3" s="1"/>
  <c r="CP1157" i="3" s="1"/>
  <c r="AK1158" i="3"/>
  <c r="AL1158" i="3" s="1"/>
  <c r="CO1158" i="3" s="1"/>
  <c r="CP1158" i="3" s="1"/>
  <c r="AK1159" i="3"/>
  <c r="AL1159" i="3" s="1"/>
  <c r="CO1159" i="3" s="1"/>
  <c r="CP1159" i="3" s="1"/>
  <c r="AK1160" i="3"/>
  <c r="AL1160" i="3" s="1"/>
  <c r="CO1160" i="3" s="1"/>
  <c r="CP1160" i="3" s="1"/>
  <c r="AK1161" i="3"/>
  <c r="AL1161" i="3" s="1"/>
  <c r="CO1161" i="3" s="1"/>
  <c r="CP1161" i="3" s="1"/>
  <c r="AK1162" i="3"/>
  <c r="AL1162" i="3" s="1"/>
  <c r="CO1162" i="3" s="1"/>
  <c r="CP1162" i="3" s="1"/>
  <c r="AK1163" i="3"/>
  <c r="AL1163" i="3" s="1"/>
  <c r="CO1163" i="3" s="1"/>
  <c r="CP1163" i="3" s="1"/>
  <c r="AK1164" i="3"/>
  <c r="AL1164" i="3" s="1"/>
  <c r="CO1164" i="3" s="1"/>
  <c r="CP1164" i="3" s="1"/>
  <c r="AK1165" i="3"/>
  <c r="AL1165" i="3" s="1"/>
  <c r="CO1165" i="3" s="1"/>
  <c r="CP1165" i="3" s="1"/>
  <c r="AK1166" i="3"/>
  <c r="AL1166" i="3" s="1"/>
  <c r="CO1166" i="3" s="1"/>
  <c r="CP1166" i="3" s="1"/>
  <c r="AK1167" i="3"/>
  <c r="AL1167" i="3" s="1"/>
  <c r="CO1167" i="3" s="1"/>
  <c r="CP1167" i="3" s="1"/>
  <c r="AK1168" i="3"/>
  <c r="AL1168" i="3" s="1"/>
  <c r="CO1168" i="3" s="1"/>
  <c r="CP1168" i="3" s="1"/>
  <c r="AK1169" i="3"/>
  <c r="AL1169" i="3" s="1"/>
  <c r="CO1169" i="3" s="1"/>
  <c r="CP1169" i="3" s="1"/>
  <c r="AK1170" i="3"/>
  <c r="AL1170" i="3" s="1"/>
  <c r="CO1170" i="3" s="1"/>
  <c r="CP1170" i="3" s="1"/>
  <c r="AK1171" i="3"/>
  <c r="AL1171" i="3" s="1"/>
  <c r="CO1171" i="3" s="1"/>
  <c r="CP1171" i="3" s="1"/>
  <c r="AK1172" i="3"/>
  <c r="AL1172" i="3" s="1"/>
  <c r="CO1172" i="3" s="1"/>
  <c r="CP1172" i="3" s="1"/>
  <c r="AK1173" i="3"/>
  <c r="AL1173" i="3" s="1"/>
  <c r="CO1173" i="3" s="1"/>
  <c r="CP1173" i="3" s="1"/>
  <c r="AK1174" i="3"/>
  <c r="AL1174" i="3" s="1"/>
  <c r="CO1174" i="3" s="1"/>
  <c r="CP1174" i="3" s="1"/>
  <c r="AK1175" i="3"/>
  <c r="AL1175" i="3" s="1"/>
  <c r="CO1175" i="3" s="1"/>
  <c r="CP1175" i="3" s="1"/>
  <c r="AK1176" i="3"/>
  <c r="AL1176" i="3" s="1"/>
  <c r="CO1176" i="3" s="1"/>
  <c r="CP1176" i="3" s="1"/>
  <c r="AK1177" i="3"/>
  <c r="AL1177" i="3" s="1"/>
  <c r="CO1177" i="3" s="1"/>
  <c r="CP1177" i="3" s="1"/>
  <c r="AK1178" i="3"/>
  <c r="AL1178" i="3" s="1"/>
  <c r="CO1178" i="3" s="1"/>
  <c r="CP1178" i="3" s="1"/>
  <c r="AK1179" i="3"/>
  <c r="AL1179" i="3" s="1"/>
  <c r="CO1179" i="3" s="1"/>
  <c r="CP1179" i="3" s="1"/>
  <c r="AK1180" i="3"/>
  <c r="AL1180" i="3" s="1"/>
  <c r="CO1180" i="3" s="1"/>
  <c r="CP1180" i="3" s="1"/>
  <c r="AK1181" i="3"/>
  <c r="AL1181" i="3" s="1"/>
  <c r="CO1181" i="3" s="1"/>
  <c r="CP1181" i="3" s="1"/>
  <c r="AK1182" i="3"/>
  <c r="AL1182" i="3" s="1"/>
  <c r="CO1182" i="3" s="1"/>
  <c r="CP1182" i="3" s="1"/>
  <c r="AK1183" i="3"/>
  <c r="AL1183" i="3" s="1"/>
  <c r="CO1183" i="3" s="1"/>
  <c r="CP1183" i="3" s="1"/>
  <c r="AK1184" i="3"/>
  <c r="AL1184" i="3" s="1"/>
  <c r="CO1184" i="3" s="1"/>
  <c r="CP1184" i="3" s="1"/>
  <c r="AK1185" i="3"/>
  <c r="AL1185" i="3" s="1"/>
  <c r="CO1185" i="3" s="1"/>
  <c r="CP1185" i="3" s="1"/>
  <c r="AK1186" i="3"/>
  <c r="AL1186" i="3" s="1"/>
  <c r="CO1186" i="3" s="1"/>
  <c r="CP1186" i="3" s="1"/>
  <c r="AK1187" i="3"/>
  <c r="AL1187" i="3" s="1"/>
  <c r="CO1187" i="3" s="1"/>
  <c r="CP1187" i="3" s="1"/>
  <c r="AK1188" i="3"/>
  <c r="AL1188" i="3" s="1"/>
  <c r="CO1188" i="3" s="1"/>
  <c r="CP1188" i="3" s="1"/>
  <c r="AK1189" i="3"/>
  <c r="AL1189" i="3" s="1"/>
  <c r="CO1189" i="3" s="1"/>
  <c r="CP1189" i="3" s="1"/>
  <c r="AK1190" i="3"/>
  <c r="AL1190" i="3" s="1"/>
  <c r="CO1190" i="3" s="1"/>
  <c r="CP1190" i="3" s="1"/>
  <c r="AK1191" i="3"/>
  <c r="AL1191" i="3" s="1"/>
  <c r="CO1191" i="3" s="1"/>
  <c r="CP1191" i="3" s="1"/>
  <c r="AK1192" i="3"/>
  <c r="AL1192" i="3" s="1"/>
  <c r="CO1192" i="3" s="1"/>
  <c r="CP1192" i="3" s="1"/>
  <c r="AK1193" i="3"/>
  <c r="AL1193" i="3" s="1"/>
  <c r="CO1193" i="3" s="1"/>
  <c r="CP1193" i="3" s="1"/>
  <c r="AK1194" i="3"/>
  <c r="AL1194" i="3" s="1"/>
  <c r="CO1194" i="3" s="1"/>
  <c r="CP1194" i="3" s="1"/>
  <c r="AK1195" i="3"/>
  <c r="AL1195" i="3" s="1"/>
  <c r="CO1195" i="3" s="1"/>
  <c r="CP1195" i="3" s="1"/>
  <c r="AK1196" i="3"/>
  <c r="AL1196" i="3" s="1"/>
  <c r="CO1196" i="3" s="1"/>
  <c r="CP1196" i="3" s="1"/>
  <c r="AK1197" i="3"/>
  <c r="AL1197" i="3" s="1"/>
  <c r="CO1197" i="3" s="1"/>
  <c r="CP1197" i="3" s="1"/>
  <c r="AK1198" i="3"/>
  <c r="AL1198" i="3" s="1"/>
  <c r="CO1198" i="3" s="1"/>
  <c r="CP1198" i="3" s="1"/>
  <c r="AK1199" i="3"/>
  <c r="AL1199" i="3" s="1"/>
  <c r="CO1199" i="3" s="1"/>
  <c r="CP1199" i="3" s="1"/>
  <c r="AK1200" i="3"/>
  <c r="AL1200" i="3" s="1"/>
  <c r="CO1200" i="3" s="1"/>
  <c r="CP1200" i="3" s="1"/>
  <c r="AK1201" i="3"/>
  <c r="AL1201" i="3" s="1"/>
  <c r="CO1201" i="3" s="1"/>
  <c r="CP1201" i="3" s="1"/>
  <c r="AK1202" i="3"/>
  <c r="AL1202" i="3" s="1"/>
  <c r="CO1202" i="3" s="1"/>
  <c r="CP1202" i="3" s="1"/>
  <c r="AK1203" i="3"/>
  <c r="AL1203" i="3" s="1"/>
  <c r="CO1203" i="3" s="1"/>
  <c r="CP1203" i="3" s="1"/>
  <c r="AK1204" i="3"/>
  <c r="AL1204" i="3" s="1"/>
  <c r="CO1204" i="3" s="1"/>
  <c r="CP1204" i="3" s="1"/>
  <c r="AK1205" i="3"/>
  <c r="AL1205" i="3" s="1"/>
  <c r="CO1205" i="3" s="1"/>
  <c r="CP1205" i="3" s="1"/>
  <c r="AK1206" i="3"/>
  <c r="AL1206" i="3" s="1"/>
  <c r="CO1206" i="3" s="1"/>
  <c r="CP1206" i="3" s="1"/>
  <c r="AK1207" i="3"/>
  <c r="AL1207" i="3" s="1"/>
  <c r="CO1207" i="3" s="1"/>
  <c r="CP1207" i="3" s="1"/>
  <c r="AK1208" i="3"/>
  <c r="AL1208" i="3" s="1"/>
  <c r="CO1208" i="3" s="1"/>
  <c r="CP1208" i="3" s="1"/>
  <c r="AK1209" i="3"/>
  <c r="AL1209" i="3" s="1"/>
  <c r="CO1209" i="3" s="1"/>
  <c r="CP1209" i="3" s="1"/>
  <c r="AK1210" i="3"/>
  <c r="AL1210" i="3" s="1"/>
  <c r="CO1210" i="3" s="1"/>
  <c r="CP1210" i="3" s="1"/>
  <c r="AK1211" i="3"/>
  <c r="AL1211" i="3" s="1"/>
  <c r="CO1211" i="3" s="1"/>
  <c r="CP1211" i="3" s="1"/>
  <c r="AK1212" i="3"/>
  <c r="AL1212" i="3" s="1"/>
  <c r="CO1212" i="3" s="1"/>
  <c r="CP1212" i="3" s="1"/>
  <c r="AK1213" i="3"/>
  <c r="AL1213" i="3" s="1"/>
  <c r="CO1213" i="3" s="1"/>
  <c r="CP1213" i="3" s="1"/>
  <c r="AK1214" i="3"/>
  <c r="AL1214" i="3" s="1"/>
  <c r="CO1214" i="3" s="1"/>
  <c r="CP1214" i="3" s="1"/>
  <c r="AK1215" i="3"/>
  <c r="AL1215" i="3" s="1"/>
  <c r="CO1215" i="3" s="1"/>
  <c r="CP1215" i="3" s="1"/>
  <c r="AK1216" i="3"/>
  <c r="AL1216" i="3" s="1"/>
  <c r="CO1216" i="3" s="1"/>
  <c r="CP1216" i="3" s="1"/>
  <c r="AK1217" i="3"/>
  <c r="AL1217" i="3" s="1"/>
  <c r="CO1217" i="3" s="1"/>
  <c r="CP1217" i="3" s="1"/>
  <c r="AK1218" i="3"/>
  <c r="AL1218" i="3" s="1"/>
  <c r="CO1218" i="3" s="1"/>
  <c r="CP1218" i="3" s="1"/>
  <c r="AK1219" i="3"/>
  <c r="AL1219" i="3" s="1"/>
  <c r="CO1219" i="3" s="1"/>
  <c r="CP1219" i="3" s="1"/>
  <c r="AK1220" i="3"/>
  <c r="AL1220" i="3" s="1"/>
  <c r="CO1220" i="3" s="1"/>
  <c r="CP1220" i="3" s="1"/>
  <c r="AK1221" i="3"/>
  <c r="AL1221" i="3" s="1"/>
  <c r="CO1221" i="3" s="1"/>
  <c r="CP1221" i="3" s="1"/>
  <c r="AK1222" i="3"/>
  <c r="AL1222" i="3" s="1"/>
  <c r="CO1222" i="3" s="1"/>
  <c r="CP1222" i="3" s="1"/>
  <c r="AK1223" i="3"/>
  <c r="AL1223" i="3" s="1"/>
  <c r="CO1223" i="3" s="1"/>
  <c r="CP1223" i="3" s="1"/>
  <c r="AK1224" i="3"/>
  <c r="AL1224" i="3" s="1"/>
  <c r="CO1224" i="3" s="1"/>
  <c r="CP1224" i="3" s="1"/>
  <c r="AK1225" i="3"/>
  <c r="AL1225" i="3" s="1"/>
  <c r="CO1225" i="3" s="1"/>
  <c r="CP1225" i="3" s="1"/>
  <c r="AK1226" i="3"/>
  <c r="AL1226" i="3" s="1"/>
  <c r="CO1226" i="3" s="1"/>
  <c r="CP1226" i="3" s="1"/>
  <c r="AK1227" i="3"/>
  <c r="AL1227" i="3" s="1"/>
  <c r="CO1227" i="3" s="1"/>
  <c r="CP1227" i="3" s="1"/>
  <c r="AK1228" i="3"/>
  <c r="AL1228" i="3" s="1"/>
  <c r="CO1228" i="3" s="1"/>
  <c r="CP1228" i="3" s="1"/>
  <c r="AK1229" i="3"/>
  <c r="AL1229" i="3" s="1"/>
  <c r="CO1229" i="3" s="1"/>
  <c r="CP1229" i="3" s="1"/>
  <c r="AK1230" i="3"/>
  <c r="AL1230" i="3" s="1"/>
  <c r="CO1230" i="3" s="1"/>
  <c r="CP1230" i="3" s="1"/>
  <c r="AK1231" i="3"/>
  <c r="AL1231" i="3" s="1"/>
  <c r="CO1231" i="3" s="1"/>
  <c r="CP1231" i="3" s="1"/>
  <c r="AK1232" i="3"/>
  <c r="AL1232" i="3" s="1"/>
  <c r="CO1232" i="3" s="1"/>
  <c r="CP1232" i="3" s="1"/>
  <c r="AK1233" i="3"/>
  <c r="AL1233" i="3" s="1"/>
  <c r="CO1233" i="3" s="1"/>
  <c r="CP1233" i="3" s="1"/>
  <c r="AK1234" i="3"/>
  <c r="AL1234" i="3" s="1"/>
  <c r="CO1234" i="3" s="1"/>
  <c r="CP1234" i="3" s="1"/>
  <c r="AK1235" i="3"/>
  <c r="AL1235" i="3" s="1"/>
  <c r="CO1235" i="3" s="1"/>
  <c r="CP1235" i="3" s="1"/>
  <c r="AK1236" i="3"/>
  <c r="AL1236" i="3" s="1"/>
  <c r="CO1236" i="3" s="1"/>
  <c r="CP1236" i="3" s="1"/>
  <c r="AK1237" i="3"/>
  <c r="AL1237" i="3" s="1"/>
  <c r="CO1237" i="3" s="1"/>
  <c r="CP1237" i="3" s="1"/>
  <c r="AK1238" i="3"/>
  <c r="AL1238" i="3" s="1"/>
  <c r="CO1238" i="3" s="1"/>
  <c r="CP1238" i="3" s="1"/>
  <c r="AK1239" i="3"/>
  <c r="AL1239" i="3" s="1"/>
  <c r="CO1239" i="3" s="1"/>
  <c r="CP1239" i="3" s="1"/>
  <c r="AK1240" i="3"/>
  <c r="AL1240" i="3" s="1"/>
  <c r="CO1240" i="3" s="1"/>
  <c r="CP1240" i="3" s="1"/>
  <c r="AK1241" i="3"/>
  <c r="AL1241" i="3" s="1"/>
  <c r="CO1241" i="3" s="1"/>
  <c r="CP1241" i="3" s="1"/>
  <c r="AK1242" i="3"/>
  <c r="AL1242" i="3" s="1"/>
  <c r="CO1242" i="3" s="1"/>
  <c r="CP1242" i="3" s="1"/>
  <c r="AK1243" i="3"/>
  <c r="AL1243" i="3" s="1"/>
  <c r="CO1243" i="3" s="1"/>
  <c r="CP1243" i="3" s="1"/>
  <c r="AK1244" i="3"/>
  <c r="AL1244" i="3" s="1"/>
  <c r="CO1244" i="3" s="1"/>
  <c r="CP1244" i="3" s="1"/>
  <c r="AK1245" i="3"/>
  <c r="AL1245" i="3" s="1"/>
  <c r="CO1245" i="3" s="1"/>
  <c r="CP1245" i="3" s="1"/>
  <c r="AK1246" i="3"/>
  <c r="AL1246" i="3" s="1"/>
  <c r="CO1246" i="3" s="1"/>
  <c r="CP1246" i="3" s="1"/>
  <c r="AK1247" i="3"/>
  <c r="AL1247" i="3" s="1"/>
  <c r="CO1247" i="3" s="1"/>
  <c r="CP1247" i="3" s="1"/>
  <c r="AK1248" i="3"/>
  <c r="AL1248" i="3" s="1"/>
  <c r="CO1248" i="3" s="1"/>
  <c r="CP1248" i="3" s="1"/>
  <c r="AK1249" i="3"/>
  <c r="AL1249" i="3" s="1"/>
  <c r="CO1249" i="3" s="1"/>
  <c r="CP1249" i="3" s="1"/>
  <c r="AK1250" i="3"/>
  <c r="AL1250" i="3" s="1"/>
  <c r="CO1250" i="3" s="1"/>
  <c r="CP1250" i="3" s="1"/>
  <c r="AK1251" i="3"/>
  <c r="AL1251" i="3" s="1"/>
  <c r="CO1251" i="3" s="1"/>
  <c r="CP1251" i="3" s="1"/>
  <c r="AK1252" i="3"/>
  <c r="AL1252" i="3" s="1"/>
  <c r="CO1252" i="3" s="1"/>
  <c r="CP1252" i="3" s="1"/>
  <c r="AK1253" i="3"/>
  <c r="AL1253" i="3" s="1"/>
  <c r="CO1253" i="3" s="1"/>
  <c r="CP1253" i="3" s="1"/>
  <c r="AK1254" i="3"/>
  <c r="AL1254" i="3" s="1"/>
  <c r="CO1254" i="3" s="1"/>
  <c r="CP1254" i="3" s="1"/>
  <c r="AK1255" i="3"/>
  <c r="AL1255" i="3" s="1"/>
  <c r="CO1255" i="3" s="1"/>
  <c r="CP1255" i="3" s="1"/>
  <c r="AK1256" i="3"/>
  <c r="AL1256" i="3" s="1"/>
  <c r="CO1256" i="3" s="1"/>
  <c r="CP1256" i="3" s="1"/>
  <c r="AK1257" i="3"/>
  <c r="AL1257" i="3" s="1"/>
  <c r="CO1257" i="3" s="1"/>
  <c r="CP1257" i="3" s="1"/>
  <c r="AK1258" i="3"/>
  <c r="AL1258" i="3" s="1"/>
  <c r="CO1258" i="3" s="1"/>
  <c r="CP1258" i="3" s="1"/>
  <c r="AK1259" i="3"/>
  <c r="AL1259" i="3" s="1"/>
  <c r="CO1259" i="3" s="1"/>
  <c r="CP1259" i="3" s="1"/>
  <c r="AK1260" i="3"/>
  <c r="AL1260" i="3" s="1"/>
  <c r="CO1260" i="3" s="1"/>
  <c r="CP1260" i="3" s="1"/>
  <c r="AK1261" i="3"/>
  <c r="AL1261" i="3" s="1"/>
  <c r="CO1261" i="3" s="1"/>
  <c r="CP1261" i="3" s="1"/>
  <c r="AK1262" i="3"/>
  <c r="AL1262" i="3" s="1"/>
  <c r="CO1262" i="3" s="1"/>
  <c r="CP1262" i="3" s="1"/>
  <c r="AK1263" i="3"/>
  <c r="AL1263" i="3" s="1"/>
  <c r="CO1263" i="3" s="1"/>
  <c r="CP1263" i="3" s="1"/>
  <c r="AK1264" i="3"/>
  <c r="AL1264" i="3" s="1"/>
  <c r="CO1264" i="3" s="1"/>
  <c r="CP1264" i="3" s="1"/>
  <c r="AK1265" i="3"/>
  <c r="AL1265" i="3" s="1"/>
  <c r="CO1265" i="3" s="1"/>
  <c r="CP1265" i="3" s="1"/>
  <c r="AK1266" i="3"/>
  <c r="AL1266" i="3" s="1"/>
  <c r="CO1266" i="3" s="1"/>
  <c r="CP1266" i="3" s="1"/>
  <c r="AK1267" i="3"/>
  <c r="AL1267" i="3" s="1"/>
  <c r="CO1267" i="3" s="1"/>
  <c r="CP1267" i="3" s="1"/>
  <c r="AK1268" i="3"/>
  <c r="AL1268" i="3" s="1"/>
  <c r="CO1268" i="3" s="1"/>
  <c r="CP1268" i="3" s="1"/>
  <c r="AK1269" i="3"/>
  <c r="AL1269" i="3" s="1"/>
  <c r="CO1269" i="3" s="1"/>
  <c r="CP1269" i="3" s="1"/>
  <c r="AK1270" i="3"/>
  <c r="AL1270" i="3" s="1"/>
  <c r="CO1270" i="3" s="1"/>
  <c r="CP1270" i="3" s="1"/>
  <c r="AK1271" i="3"/>
  <c r="AL1271" i="3" s="1"/>
  <c r="CO1271" i="3" s="1"/>
  <c r="CP1271" i="3" s="1"/>
  <c r="AK1272" i="3"/>
  <c r="AL1272" i="3" s="1"/>
  <c r="CO1272" i="3" s="1"/>
  <c r="CP1272" i="3" s="1"/>
  <c r="AK1273" i="3"/>
  <c r="AL1273" i="3" s="1"/>
  <c r="CO1273" i="3" s="1"/>
  <c r="CP1273" i="3" s="1"/>
  <c r="AK1274" i="3"/>
  <c r="AL1274" i="3" s="1"/>
  <c r="CO1274" i="3" s="1"/>
  <c r="CP1274" i="3" s="1"/>
  <c r="AK1275" i="3"/>
  <c r="AL1275" i="3" s="1"/>
  <c r="CO1275" i="3" s="1"/>
  <c r="CP1275" i="3" s="1"/>
  <c r="AK1276" i="3"/>
  <c r="AL1276" i="3" s="1"/>
  <c r="CO1276" i="3" s="1"/>
  <c r="CP1276" i="3" s="1"/>
  <c r="AK1277" i="3"/>
  <c r="AL1277" i="3" s="1"/>
  <c r="CO1277" i="3" s="1"/>
  <c r="CP1277" i="3" s="1"/>
  <c r="AK1278" i="3"/>
  <c r="AL1278" i="3" s="1"/>
  <c r="CO1278" i="3" s="1"/>
  <c r="CP1278" i="3" s="1"/>
  <c r="AK1279" i="3"/>
  <c r="AL1279" i="3" s="1"/>
  <c r="CO1279" i="3" s="1"/>
  <c r="CP1279" i="3" s="1"/>
  <c r="AK1280" i="3"/>
  <c r="AL1280" i="3" s="1"/>
  <c r="CO1280" i="3" s="1"/>
  <c r="CP1280" i="3" s="1"/>
  <c r="AK1281" i="3"/>
  <c r="AL1281" i="3" s="1"/>
  <c r="CO1281" i="3" s="1"/>
  <c r="CP1281" i="3" s="1"/>
  <c r="AK1282" i="3"/>
  <c r="AL1282" i="3" s="1"/>
  <c r="CO1282" i="3" s="1"/>
  <c r="CP1282" i="3" s="1"/>
  <c r="AK1283" i="3"/>
  <c r="AL1283" i="3" s="1"/>
  <c r="CO1283" i="3" s="1"/>
  <c r="CP1283" i="3" s="1"/>
  <c r="AK1284" i="3"/>
  <c r="AL1284" i="3" s="1"/>
  <c r="CO1284" i="3" s="1"/>
  <c r="CP1284" i="3" s="1"/>
  <c r="AK1285" i="3"/>
  <c r="AL1285" i="3" s="1"/>
  <c r="CO1285" i="3" s="1"/>
  <c r="CP1285" i="3" s="1"/>
  <c r="AK1286" i="3"/>
  <c r="AL1286" i="3" s="1"/>
  <c r="CO1286" i="3" s="1"/>
  <c r="CP1286" i="3" s="1"/>
  <c r="AK1287" i="3"/>
  <c r="AL1287" i="3" s="1"/>
  <c r="CO1287" i="3" s="1"/>
  <c r="CP1287" i="3" s="1"/>
  <c r="AK1288" i="3"/>
  <c r="AL1288" i="3" s="1"/>
  <c r="CO1288" i="3" s="1"/>
  <c r="CP1288" i="3" s="1"/>
  <c r="AK1289" i="3"/>
  <c r="AL1289" i="3" s="1"/>
  <c r="CO1289" i="3" s="1"/>
  <c r="CP1289" i="3" s="1"/>
  <c r="AK1290" i="3"/>
  <c r="AL1290" i="3" s="1"/>
  <c r="CO1290" i="3" s="1"/>
  <c r="CP1290" i="3" s="1"/>
  <c r="AK1291" i="3"/>
  <c r="AL1291" i="3" s="1"/>
  <c r="CO1291" i="3" s="1"/>
  <c r="CP1291" i="3" s="1"/>
  <c r="AK1292" i="3"/>
  <c r="AL1292" i="3" s="1"/>
  <c r="CO1292" i="3" s="1"/>
  <c r="CP1292" i="3" s="1"/>
  <c r="AK1293" i="3"/>
  <c r="AL1293" i="3" s="1"/>
  <c r="CO1293" i="3" s="1"/>
  <c r="CP1293" i="3" s="1"/>
  <c r="AK1294" i="3"/>
  <c r="AL1294" i="3" s="1"/>
  <c r="CO1294" i="3" s="1"/>
  <c r="CP1294" i="3" s="1"/>
  <c r="AK1295" i="3"/>
  <c r="AL1295" i="3" s="1"/>
  <c r="CO1295" i="3" s="1"/>
  <c r="CP1295" i="3" s="1"/>
  <c r="AK1296" i="3"/>
  <c r="AL1296" i="3" s="1"/>
  <c r="CO1296" i="3" s="1"/>
  <c r="CP1296" i="3" s="1"/>
  <c r="AK1297" i="3"/>
  <c r="AL1297" i="3" s="1"/>
  <c r="CO1297" i="3" s="1"/>
  <c r="CP1297" i="3" s="1"/>
  <c r="AK1298" i="3"/>
  <c r="AL1298" i="3" s="1"/>
  <c r="CO1298" i="3" s="1"/>
  <c r="CP1298" i="3" s="1"/>
  <c r="AK1299" i="3"/>
  <c r="AL1299" i="3" s="1"/>
  <c r="CO1299" i="3" s="1"/>
  <c r="CP1299" i="3" s="1"/>
  <c r="AK1300" i="3"/>
  <c r="AL1300" i="3" s="1"/>
  <c r="CO1300" i="3" s="1"/>
  <c r="CP1300" i="3" s="1"/>
  <c r="AK1301" i="3"/>
  <c r="AL1301" i="3" s="1"/>
  <c r="CO1301" i="3" s="1"/>
  <c r="CP1301" i="3" s="1"/>
  <c r="AK1302" i="3"/>
  <c r="AL1302" i="3" s="1"/>
  <c r="CO1302" i="3" s="1"/>
  <c r="CP1302" i="3" s="1"/>
  <c r="AK1303" i="3"/>
  <c r="AL1303" i="3" s="1"/>
  <c r="CO1303" i="3" s="1"/>
  <c r="CP1303" i="3" s="1"/>
  <c r="AK1304" i="3"/>
  <c r="AL1304" i="3" s="1"/>
  <c r="CO1304" i="3" s="1"/>
  <c r="CP1304" i="3" s="1"/>
  <c r="AK1305" i="3"/>
  <c r="AL1305" i="3" s="1"/>
  <c r="CO1305" i="3" s="1"/>
  <c r="CP1305" i="3" s="1"/>
  <c r="AK1306" i="3"/>
  <c r="AL1306" i="3" s="1"/>
  <c r="CO1306" i="3" s="1"/>
  <c r="CP1306" i="3" s="1"/>
  <c r="AK1307" i="3"/>
  <c r="AL1307" i="3" s="1"/>
  <c r="CO1307" i="3" s="1"/>
  <c r="CP1307" i="3" s="1"/>
  <c r="AK1308" i="3"/>
  <c r="AL1308" i="3" s="1"/>
  <c r="CO1308" i="3" s="1"/>
  <c r="CP1308" i="3" s="1"/>
  <c r="AK1309" i="3"/>
  <c r="AL1309" i="3" s="1"/>
  <c r="CO1309" i="3" s="1"/>
  <c r="CP1309" i="3" s="1"/>
  <c r="AK1310" i="3"/>
  <c r="AL1310" i="3" s="1"/>
  <c r="CO1310" i="3" s="1"/>
  <c r="CP1310" i="3" s="1"/>
  <c r="AK1311" i="3"/>
  <c r="AL1311" i="3" s="1"/>
  <c r="CO1311" i="3" s="1"/>
  <c r="CP1311" i="3" s="1"/>
  <c r="AK1312" i="3"/>
  <c r="AL1312" i="3" s="1"/>
  <c r="CO1312" i="3" s="1"/>
  <c r="CP1312" i="3" s="1"/>
  <c r="AK1313" i="3"/>
  <c r="AL1313" i="3" s="1"/>
  <c r="CO1313" i="3" s="1"/>
  <c r="CP1313" i="3" s="1"/>
  <c r="AK1314" i="3"/>
  <c r="AL1314" i="3" s="1"/>
  <c r="CO1314" i="3" s="1"/>
  <c r="CP1314" i="3" s="1"/>
  <c r="AK1315" i="3"/>
  <c r="AL1315" i="3" s="1"/>
  <c r="CO1315" i="3" s="1"/>
  <c r="CP1315" i="3" s="1"/>
  <c r="AK1316" i="3"/>
  <c r="AL1316" i="3" s="1"/>
  <c r="CO1316" i="3" s="1"/>
  <c r="CP1316" i="3" s="1"/>
  <c r="AK1317" i="3"/>
  <c r="AL1317" i="3" s="1"/>
  <c r="CO1317" i="3" s="1"/>
  <c r="CP1317" i="3" s="1"/>
  <c r="AK1318" i="3"/>
  <c r="AL1318" i="3" s="1"/>
  <c r="CO1318" i="3" s="1"/>
  <c r="CP1318" i="3" s="1"/>
  <c r="AK1319" i="3"/>
  <c r="AL1319" i="3" s="1"/>
  <c r="CO1319" i="3" s="1"/>
  <c r="CP1319" i="3" s="1"/>
  <c r="AK1320" i="3"/>
  <c r="AL1320" i="3" s="1"/>
  <c r="CO1320" i="3" s="1"/>
  <c r="CP1320" i="3" s="1"/>
  <c r="AK1321" i="3"/>
  <c r="AL1321" i="3" s="1"/>
  <c r="CO1321" i="3" s="1"/>
  <c r="CP1321" i="3" s="1"/>
  <c r="AK1322" i="3"/>
  <c r="AL1322" i="3" s="1"/>
  <c r="CO1322" i="3" s="1"/>
  <c r="CP1322" i="3" s="1"/>
  <c r="AK1323" i="3"/>
  <c r="AL1323" i="3" s="1"/>
  <c r="CO1323" i="3" s="1"/>
  <c r="CP1323" i="3" s="1"/>
  <c r="AK1324" i="3"/>
  <c r="AL1324" i="3" s="1"/>
  <c r="CO1324" i="3" s="1"/>
  <c r="CP1324" i="3" s="1"/>
  <c r="AK1325" i="3"/>
  <c r="AL1325" i="3" s="1"/>
  <c r="CO1325" i="3" s="1"/>
  <c r="CP1325" i="3" s="1"/>
  <c r="AK1326" i="3"/>
  <c r="AL1326" i="3" s="1"/>
  <c r="CO1326" i="3" s="1"/>
  <c r="CP1326" i="3" s="1"/>
  <c r="AK1327" i="3"/>
  <c r="AL1327" i="3" s="1"/>
  <c r="CO1327" i="3" s="1"/>
  <c r="CP1327" i="3" s="1"/>
  <c r="AK1328" i="3"/>
  <c r="AL1328" i="3" s="1"/>
  <c r="CO1328" i="3" s="1"/>
  <c r="CP1328" i="3" s="1"/>
  <c r="AK1329" i="3"/>
  <c r="AL1329" i="3" s="1"/>
  <c r="CO1329" i="3" s="1"/>
  <c r="CP1329" i="3" s="1"/>
  <c r="AK1330" i="3"/>
  <c r="AL1330" i="3" s="1"/>
  <c r="CO1330" i="3" s="1"/>
  <c r="CP1330" i="3" s="1"/>
  <c r="AK1331" i="3"/>
  <c r="AL1331" i="3" s="1"/>
  <c r="CO1331" i="3" s="1"/>
  <c r="CP1331" i="3" s="1"/>
  <c r="AK1332" i="3"/>
  <c r="AL1332" i="3" s="1"/>
  <c r="CO1332" i="3" s="1"/>
  <c r="CP1332" i="3" s="1"/>
  <c r="AK1333" i="3"/>
  <c r="AL1333" i="3" s="1"/>
  <c r="CO1333" i="3" s="1"/>
  <c r="CP1333" i="3" s="1"/>
  <c r="AK1334" i="3"/>
  <c r="AL1334" i="3" s="1"/>
  <c r="CO1334" i="3" s="1"/>
  <c r="CP1334" i="3" s="1"/>
  <c r="AK1335" i="3"/>
  <c r="AL1335" i="3" s="1"/>
  <c r="CO1335" i="3" s="1"/>
  <c r="CP1335" i="3" s="1"/>
  <c r="AK1336" i="3"/>
  <c r="AL1336" i="3" s="1"/>
  <c r="CO1336" i="3" s="1"/>
  <c r="CP1336" i="3" s="1"/>
  <c r="AK1337" i="3"/>
  <c r="AL1337" i="3" s="1"/>
  <c r="CO1337" i="3" s="1"/>
  <c r="CP1337" i="3" s="1"/>
  <c r="AK1338" i="3"/>
  <c r="AL1338" i="3" s="1"/>
  <c r="CO1338" i="3" s="1"/>
  <c r="CP1338" i="3" s="1"/>
  <c r="AK1339" i="3"/>
  <c r="AL1339" i="3" s="1"/>
  <c r="CO1339" i="3" s="1"/>
  <c r="CP1339" i="3" s="1"/>
  <c r="AK1340" i="3"/>
  <c r="AL1340" i="3" s="1"/>
  <c r="CO1340" i="3" s="1"/>
  <c r="CP1340" i="3" s="1"/>
  <c r="AK1341" i="3"/>
  <c r="AL1341" i="3" s="1"/>
  <c r="CO1341" i="3" s="1"/>
  <c r="CP1341" i="3" s="1"/>
  <c r="AK1342" i="3"/>
  <c r="AL1342" i="3" s="1"/>
  <c r="CO1342" i="3" s="1"/>
  <c r="CP1342" i="3" s="1"/>
  <c r="AK1343" i="3"/>
  <c r="AL1343" i="3" s="1"/>
  <c r="CO1343" i="3" s="1"/>
  <c r="CP1343" i="3" s="1"/>
  <c r="AK1344" i="3"/>
  <c r="AL1344" i="3" s="1"/>
  <c r="CO1344" i="3" s="1"/>
  <c r="CP1344" i="3" s="1"/>
  <c r="AK1345" i="3"/>
  <c r="AL1345" i="3" s="1"/>
  <c r="CO1345" i="3" s="1"/>
  <c r="CP1345" i="3" s="1"/>
  <c r="AK1346" i="3"/>
  <c r="AL1346" i="3" s="1"/>
  <c r="CO1346" i="3" s="1"/>
  <c r="CP1346" i="3" s="1"/>
  <c r="AK1347" i="3"/>
  <c r="AL1347" i="3" s="1"/>
  <c r="CO1347" i="3" s="1"/>
  <c r="CP1347" i="3" s="1"/>
  <c r="AK1348" i="3"/>
  <c r="AL1348" i="3" s="1"/>
  <c r="CO1348" i="3" s="1"/>
  <c r="CP1348" i="3" s="1"/>
  <c r="AK1349" i="3"/>
  <c r="AL1349" i="3" s="1"/>
  <c r="CO1349" i="3" s="1"/>
  <c r="CP1349" i="3" s="1"/>
  <c r="AK1350" i="3"/>
  <c r="AL1350" i="3" s="1"/>
  <c r="CO1350" i="3" s="1"/>
  <c r="CP1350" i="3" s="1"/>
  <c r="AK1351" i="3"/>
  <c r="AL1351" i="3" s="1"/>
  <c r="CO1351" i="3" s="1"/>
  <c r="CP1351" i="3" s="1"/>
  <c r="AK1352" i="3"/>
  <c r="AL1352" i="3" s="1"/>
  <c r="CO1352" i="3" s="1"/>
  <c r="CP1352" i="3" s="1"/>
  <c r="AK1353" i="3"/>
  <c r="AL1353" i="3" s="1"/>
  <c r="CO1353" i="3" s="1"/>
  <c r="CP1353" i="3" s="1"/>
  <c r="AK1354" i="3"/>
  <c r="AL1354" i="3" s="1"/>
  <c r="CO1354" i="3" s="1"/>
  <c r="CP1354" i="3" s="1"/>
  <c r="AK1355" i="3"/>
  <c r="AL1355" i="3" s="1"/>
  <c r="CO1355" i="3" s="1"/>
  <c r="CP1355" i="3" s="1"/>
  <c r="AK1356" i="3"/>
  <c r="AL1356" i="3" s="1"/>
  <c r="CO1356" i="3" s="1"/>
  <c r="CP1356" i="3" s="1"/>
  <c r="AK1357" i="3"/>
  <c r="AL1357" i="3" s="1"/>
  <c r="CO1357" i="3" s="1"/>
  <c r="CP1357" i="3" s="1"/>
  <c r="AK1358" i="3"/>
  <c r="AL1358" i="3" s="1"/>
  <c r="CO1358" i="3" s="1"/>
  <c r="CP1358" i="3" s="1"/>
  <c r="AK1359" i="3"/>
  <c r="AL1359" i="3" s="1"/>
  <c r="CO1359" i="3" s="1"/>
  <c r="CP1359" i="3" s="1"/>
  <c r="AK1360" i="3"/>
  <c r="AL1360" i="3" s="1"/>
  <c r="CO1360" i="3" s="1"/>
  <c r="CP1360" i="3" s="1"/>
  <c r="AK1361" i="3"/>
  <c r="AL1361" i="3" s="1"/>
  <c r="CO1361" i="3" s="1"/>
  <c r="CP1361" i="3" s="1"/>
  <c r="AK1362" i="3"/>
  <c r="AL1362" i="3" s="1"/>
  <c r="CO1362" i="3" s="1"/>
  <c r="CP1362" i="3" s="1"/>
  <c r="AK1363" i="3"/>
  <c r="AL1363" i="3" s="1"/>
  <c r="CO1363" i="3" s="1"/>
  <c r="CP1363" i="3" s="1"/>
  <c r="AK1364" i="3"/>
  <c r="AL1364" i="3" s="1"/>
  <c r="CO1364" i="3" s="1"/>
  <c r="CP1364" i="3" s="1"/>
  <c r="AK1365" i="3"/>
  <c r="AL1365" i="3" s="1"/>
  <c r="CO1365" i="3" s="1"/>
  <c r="CP1365" i="3" s="1"/>
  <c r="AK1366" i="3"/>
  <c r="AL1366" i="3" s="1"/>
  <c r="CO1366" i="3" s="1"/>
  <c r="CP1366" i="3" s="1"/>
  <c r="AK1367" i="3"/>
  <c r="AL1367" i="3" s="1"/>
  <c r="CO1367" i="3" s="1"/>
  <c r="CP1367" i="3" s="1"/>
  <c r="AK1368" i="3"/>
  <c r="AL1368" i="3" s="1"/>
  <c r="CO1368" i="3" s="1"/>
  <c r="CP1368" i="3" s="1"/>
  <c r="AK1369" i="3"/>
  <c r="AL1369" i="3" s="1"/>
  <c r="CO1369" i="3" s="1"/>
  <c r="CP1369" i="3" s="1"/>
  <c r="AK1370" i="3"/>
  <c r="AL1370" i="3" s="1"/>
  <c r="CO1370" i="3" s="1"/>
  <c r="CP1370" i="3" s="1"/>
  <c r="AK1371" i="3"/>
  <c r="AL1371" i="3" s="1"/>
  <c r="CO1371" i="3" s="1"/>
  <c r="CP1371" i="3" s="1"/>
  <c r="AK1372" i="3"/>
  <c r="AL1372" i="3" s="1"/>
  <c r="CO1372" i="3" s="1"/>
  <c r="CP1372" i="3" s="1"/>
  <c r="AK1373" i="3"/>
  <c r="AL1373" i="3" s="1"/>
  <c r="CO1373" i="3" s="1"/>
  <c r="CP1373" i="3" s="1"/>
  <c r="AK1374" i="3"/>
  <c r="AL1374" i="3" s="1"/>
  <c r="CO1374" i="3" s="1"/>
  <c r="CP1374" i="3" s="1"/>
  <c r="AK1375" i="3"/>
  <c r="AL1375" i="3" s="1"/>
  <c r="CO1375" i="3" s="1"/>
  <c r="CP1375" i="3" s="1"/>
  <c r="AK1376" i="3"/>
  <c r="AL1376" i="3" s="1"/>
  <c r="CO1376" i="3" s="1"/>
  <c r="CP1376" i="3" s="1"/>
  <c r="AK1377" i="3"/>
  <c r="AL1377" i="3" s="1"/>
  <c r="CO1377" i="3" s="1"/>
  <c r="CP1377" i="3" s="1"/>
  <c r="AK1378" i="3"/>
  <c r="AL1378" i="3" s="1"/>
  <c r="CO1378" i="3" s="1"/>
  <c r="CP1378" i="3" s="1"/>
  <c r="AK1379" i="3"/>
  <c r="AL1379" i="3" s="1"/>
  <c r="CO1379" i="3" s="1"/>
  <c r="CP1379" i="3" s="1"/>
  <c r="AK1380" i="3"/>
  <c r="AL1380" i="3" s="1"/>
  <c r="CO1380" i="3" s="1"/>
  <c r="CP1380" i="3" s="1"/>
  <c r="AK1381" i="3"/>
  <c r="AL1381" i="3" s="1"/>
  <c r="CO1381" i="3" s="1"/>
  <c r="CP1381" i="3" s="1"/>
  <c r="AK1382" i="3"/>
  <c r="AL1382" i="3" s="1"/>
  <c r="CO1382" i="3" s="1"/>
  <c r="CP1382" i="3" s="1"/>
  <c r="AK1383" i="3"/>
  <c r="AL1383" i="3" s="1"/>
  <c r="CO1383" i="3" s="1"/>
  <c r="CP1383" i="3" s="1"/>
  <c r="AK1384" i="3"/>
  <c r="AL1384" i="3" s="1"/>
  <c r="CO1384" i="3" s="1"/>
  <c r="CP1384" i="3" s="1"/>
  <c r="AK1385" i="3"/>
  <c r="AL1385" i="3" s="1"/>
  <c r="CO1385" i="3" s="1"/>
  <c r="CP1385" i="3" s="1"/>
  <c r="AK1386" i="3"/>
  <c r="AL1386" i="3" s="1"/>
  <c r="CO1386" i="3" s="1"/>
  <c r="CP1386" i="3" s="1"/>
  <c r="AK1387" i="3"/>
  <c r="AL1387" i="3" s="1"/>
  <c r="CO1387" i="3" s="1"/>
  <c r="CP1387" i="3" s="1"/>
  <c r="AK1388" i="3"/>
  <c r="AL1388" i="3" s="1"/>
  <c r="CO1388" i="3" s="1"/>
  <c r="CP1388" i="3" s="1"/>
  <c r="AK1389" i="3"/>
  <c r="AL1389" i="3" s="1"/>
  <c r="CO1389" i="3" s="1"/>
  <c r="CP1389" i="3" s="1"/>
  <c r="AK1390" i="3"/>
  <c r="AL1390" i="3" s="1"/>
  <c r="CO1390" i="3" s="1"/>
  <c r="CP1390" i="3" s="1"/>
  <c r="AK1391" i="3"/>
  <c r="AL1391" i="3" s="1"/>
  <c r="CO1391" i="3" s="1"/>
  <c r="CP1391" i="3" s="1"/>
  <c r="AK1392" i="3"/>
  <c r="AL1392" i="3" s="1"/>
  <c r="CO1392" i="3" s="1"/>
  <c r="CP1392" i="3" s="1"/>
  <c r="AK1393" i="3"/>
  <c r="AL1393" i="3" s="1"/>
  <c r="CO1393" i="3" s="1"/>
  <c r="CP1393" i="3" s="1"/>
  <c r="AK1394" i="3"/>
  <c r="AL1394" i="3" s="1"/>
  <c r="CO1394" i="3" s="1"/>
  <c r="CP1394" i="3" s="1"/>
  <c r="AK1395" i="3"/>
  <c r="AL1395" i="3" s="1"/>
  <c r="CO1395" i="3" s="1"/>
  <c r="CP1395" i="3" s="1"/>
  <c r="AK1396" i="3"/>
  <c r="AL1396" i="3" s="1"/>
  <c r="CO1396" i="3" s="1"/>
  <c r="CP1396" i="3" s="1"/>
  <c r="AK1397" i="3"/>
  <c r="AL1397" i="3" s="1"/>
  <c r="CO1397" i="3" s="1"/>
  <c r="CP1397" i="3" s="1"/>
  <c r="AK1398" i="3"/>
  <c r="AL1398" i="3" s="1"/>
  <c r="CO1398" i="3" s="1"/>
  <c r="CP1398" i="3" s="1"/>
  <c r="AK1399" i="3"/>
  <c r="AL1399" i="3" s="1"/>
  <c r="CO1399" i="3" s="1"/>
  <c r="CP1399" i="3" s="1"/>
  <c r="AK1400" i="3"/>
  <c r="AL1400" i="3" s="1"/>
  <c r="CO1400" i="3" s="1"/>
  <c r="CP1400" i="3" s="1"/>
  <c r="AK1401" i="3"/>
  <c r="AL1401" i="3" s="1"/>
  <c r="CO1401" i="3" s="1"/>
  <c r="CP1401" i="3" s="1"/>
  <c r="AK1402" i="3"/>
  <c r="AL1402" i="3" s="1"/>
  <c r="CO1402" i="3" s="1"/>
  <c r="CP1402" i="3" s="1"/>
  <c r="AK1403" i="3"/>
  <c r="AL1403" i="3" s="1"/>
  <c r="CO1403" i="3" s="1"/>
  <c r="CP1403" i="3" s="1"/>
  <c r="AK1404" i="3"/>
  <c r="AL1404" i="3" s="1"/>
  <c r="CO1404" i="3" s="1"/>
  <c r="CP1404" i="3" s="1"/>
  <c r="AK1405" i="3"/>
  <c r="AL1405" i="3" s="1"/>
  <c r="CO1405" i="3" s="1"/>
  <c r="CP1405" i="3" s="1"/>
  <c r="AK1406" i="3"/>
  <c r="AL1406" i="3" s="1"/>
  <c r="CO1406" i="3" s="1"/>
  <c r="CP1406" i="3" s="1"/>
  <c r="AK1407" i="3"/>
  <c r="AL1407" i="3" s="1"/>
  <c r="CO1407" i="3" s="1"/>
  <c r="CP1407" i="3" s="1"/>
  <c r="AK1408" i="3"/>
  <c r="AL1408" i="3" s="1"/>
  <c r="CO1408" i="3" s="1"/>
  <c r="CP1408" i="3" s="1"/>
  <c r="AK1409" i="3"/>
  <c r="AL1409" i="3" s="1"/>
  <c r="CO1409" i="3" s="1"/>
  <c r="CP1409" i="3" s="1"/>
  <c r="AK1410" i="3"/>
  <c r="AL1410" i="3" s="1"/>
  <c r="CO1410" i="3" s="1"/>
  <c r="CP1410" i="3" s="1"/>
  <c r="AK1411" i="3"/>
  <c r="AL1411" i="3" s="1"/>
  <c r="CO1411" i="3" s="1"/>
  <c r="CP1411" i="3" s="1"/>
  <c r="AK1412" i="3"/>
  <c r="AL1412" i="3" s="1"/>
  <c r="CO1412" i="3" s="1"/>
  <c r="CP1412" i="3" s="1"/>
  <c r="AK1413" i="3"/>
  <c r="AL1413" i="3" s="1"/>
  <c r="CO1413" i="3" s="1"/>
  <c r="CP1413" i="3" s="1"/>
  <c r="AK1414" i="3"/>
  <c r="AL1414" i="3" s="1"/>
  <c r="CO1414" i="3" s="1"/>
  <c r="CP1414" i="3" s="1"/>
  <c r="AK1415" i="3"/>
  <c r="AL1415" i="3" s="1"/>
  <c r="CO1415" i="3" s="1"/>
  <c r="CP1415" i="3" s="1"/>
  <c r="AK1416" i="3"/>
  <c r="AL1416" i="3" s="1"/>
  <c r="CO1416" i="3" s="1"/>
  <c r="CP1416" i="3" s="1"/>
  <c r="AK1417" i="3"/>
  <c r="AL1417" i="3" s="1"/>
  <c r="CO1417" i="3" s="1"/>
  <c r="CP1417" i="3" s="1"/>
  <c r="AK1418" i="3"/>
  <c r="AL1418" i="3" s="1"/>
  <c r="CO1418" i="3" s="1"/>
  <c r="CP1418" i="3" s="1"/>
  <c r="AK1419" i="3"/>
  <c r="AL1419" i="3" s="1"/>
  <c r="CO1419" i="3" s="1"/>
  <c r="CP1419" i="3" s="1"/>
  <c r="AK1420" i="3"/>
  <c r="AL1420" i="3" s="1"/>
  <c r="CO1420" i="3" s="1"/>
  <c r="CP1420" i="3" s="1"/>
  <c r="AK1421" i="3"/>
  <c r="AL1421" i="3" s="1"/>
  <c r="CO1421" i="3" s="1"/>
  <c r="CP1421" i="3" s="1"/>
  <c r="AK1422" i="3"/>
  <c r="AL1422" i="3" s="1"/>
  <c r="CO1422" i="3" s="1"/>
  <c r="CP1422" i="3" s="1"/>
  <c r="AK1423" i="3"/>
  <c r="AL1423" i="3" s="1"/>
  <c r="CO1423" i="3" s="1"/>
  <c r="CP1423" i="3" s="1"/>
  <c r="AK1424" i="3"/>
  <c r="AL1424" i="3" s="1"/>
  <c r="CO1424" i="3" s="1"/>
  <c r="CP1424" i="3" s="1"/>
  <c r="AK1425" i="3"/>
  <c r="AL1425" i="3" s="1"/>
  <c r="CO1425" i="3" s="1"/>
  <c r="CP1425" i="3" s="1"/>
  <c r="AK1426" i="3"/>
  <c r="AL1426" i="3" s="1"/>
  <c r="CO1426" i="3" s="1"/>
  <c r="CP1426" i="3" s="1"/>
  <c r="AK1427" i="3"/>
  <c r="AL1427" i="3" s="1"/>
  <c r="CO1427" i="3" s="1"/>
  <c r="CP1427" i="3" s="1"/>
  <c r="AK1428" i="3"/>
  <c r="AL1428" i="3" s="1"/>
  <c r="CO1428" i="3" s="1"/>
  <c r="CP1428" i="3" s="1"/>
  <c r="AK1429" i="3"/>
  <c r="AL1429" i="3" s="1"/>
  <c r="CO1429" i="3" s="1"/>
  <c r="CP1429" i="3" s="1"/>
  <c r="AK1430" i="3"/>
  <c r="AL1430" i="3" s="1"/>
  <c r="CO1430" i="3" s="1"/>
  <c r="CP1430" i="3" s="1"/>
  <c r="AK1431" i="3"/>
  <c r="AL1431" i="3" s="1"/>
  <c r="CO1431" i="3" s="1"/>
  <c r="CP1431" i="3" s="1"/>
  <c r="AK1432" i="3"/>
  <c r="AL1432" i="3" s="1"/>
  <c r="CO1432" i="3" s="1"/>
  <c r="CP1432" i="3" s="1"/>
  <c r="AK1433" i="3"/>
  <c r="AL1433" i="3" s="1"/>
  <c r="CO1433" i="3" s="1"/>
  <c r="CP1433" i="3" s="1"/>
  <c r="AK1434" i="3"/>
  <c r="AL1434" i="3" s="1"/>
  <c r="CO1434" i="3" s="1"/>
  <c r="CP1434" i="3" s="1"/>
  <c r="AK1435" i="3"/>
  <c r="AL1435" i="3" s="1"/>
  <c r="CO1435" i="3" s="1"/>
  <c r="CP1435" i="3" s="1"/>
  <c r="AK1436" i="3"/>
  <c r="AL1436" i="3" s="1"/>
  <c r="CO1436" i="3" s="1"/>
  <c r="CP1436" i="3" s="1"/>
  <c r="AK1437" i="3"/>
  <c r="AL1437" i="3" s="1"/>
  <c r="CO1437" i="3" s="1"/>
  <c r="CP1437" i="3" s="1"/>
  <c r="AK1438" i="3"/>
  <c r="AL1438" i="3" s="1"/>
  <c r="CO1438" i="3" s="1"/>
  <c r="CP1438" i="3" s="1"/>
  <c r="AK1439" i="3"/>
  <c r="AL1439" i="3" s="1"/>
  <c r="CO1439" i="3" s="1"/>
  <c r="CP1439" i="3" s="1"/>
  <c r="AK1440" i="3"/>
  <c r="AL1440" i="3" s="1"/>
  <c r="CO1440" i="3" s="1"/>
  <c r="CP1440" i="3" s="1"/>
  <c r="AK1441" i="3"/>
  <c r="AL1441" i="3" s="1"/>
  <c r="CO1441" i="3" s="1"/>
  <c r="CP1441" i="3" s="1"/>
  <c r="AK1442" i="3"/>
  <c r="AL1442" i="3" s="1"/>
  <c r="CO1442" i="3" s="1"/>
  <c r="CP1442" i="3" s="1"/>
  <c r="AK1443" i="3"/>
  <c r="AL1443" i="3" s="1"/>
  <c r="CO1443" i="3" s="1"/>
  <c r="CP1443" i="3" s="1"/>
  <c r="AK1444" i="3"/>
  <c r="AL1444" i="3" s="1"/>
  <c r="CO1444" i="3" s="1"/>
  <c r="CP1444" i="3" s="1"/>
  <c r="AK1445" i="3"/>
  <c r="AL1445" i="3" s="1"/>
  <c r="CO1445" i="3" s="1"/>
  <c r="CP1445" i="3" s="1"/>
  <c r="AK1446" i="3"/>
  <c r="AL1446" i="3" s="1"/>
  <c r="CO1446" i="3" s="1"/>
  <c r="CP1446" i="3" s="1"/>
  <c r="AK1447" i="3"/>
  <c r="AL1447" i="3" s="1"/>
  <c r="CO1447" i="3" s="1"/>
  <c r="CP1447" i="3" s="1"/>
  <c r="AK1448" i="3"/>
  <c r="AL1448" i="3" s="1"/>
  <c r="CO1448" i="3" s="1"/>
  <c r="CP1448" i="3" s="1"/>
  <c r="AK1449" i="3"/>
  <c r="AL1449" i="3" s="1"/>
  <c r="CO1449" i="3" s="1"/>
  <c r="CP1449" i="3" s="1"/>
  <c r="AK1450" i="3"/>
  <c r="AL1450" i="3" s="1"/>
  <c r="CO1450" i="3" s="1"/>
  <c r="CP1450" i="3" s="1"/>
  <c r="AK1451" i="3"/>
  <c r="AL1451" i="3" s="1"/>
  <c r="CO1451" i="3" s="1"/>
  <c r="CP1451" i="3" s="1"/>
  <c r="AK1452" i="3"/>
  <c r="AL1452" i="3" s="1"/>
  <c r="CO1452" i="3" s="1"/>
  <c r="CP1452" i="3" s="1"/>
  <c r="AK1453" i="3"/>
  <c r="AL1453" i="3" s="1"/>
  <c r="CO1453" i="3" s="1"/>
  <c r="CP1453" i="3" s="1"/>
  <c r="AK1454" i="3"/>
  <c r="AL1454" i="3" s="1"/>
  <c r="CO1454" i="3" s="1"/>
  <c r="CP1454" i="3" s="1"/>
  <c r="AK1455" i="3"/>
  <c r="AL1455" i="3" s="1"/>
  <c r="CO1455" i="3" s="1"/>
  <c r="CP1455" i="3" s="1"/>
  <c r="AK1456" i="3"/>
  <c r="AL1456" i="3" s="1"/>
  <c r="CO1456" i="3" s="1"/>
  <c r="CP1456" i="3" s="1"/>
  <c r="AK1457" i="3"/>
  <c r="AL1457" i="3" s="1"/>
  <c r="CO1457" i="3" s="1"/>
  <c r="CP1457" i="3" s="1"/>
  <c r="AK1458" i="3"/>
  <c r="AL1458" i="3" s="1"/>
  <c r="CO1458" i="3" s="1"/>
  <c r="CP1458" i="3" s="1"/>
  <c r="AK1459" i="3"/>
  <c r="AL1459" i="3" s="1"/>
  <c r="CO1459" i="3" s="1"/>
  <c r="CP1459" i="3" s="1"/>
  <c r="AK1460" i="3"/>
  <c r="AL1460" i="3" s="1"/>
  <c r="CO1460" i="3" s="1"/>
  <c r="CP1460" i="3" s="1"/>
  <c r="AK1461" i="3"/>
  <c r="AL1461" i="3" s="1"/>
  <c r="CO1461" i="3" s="1"/>
  <c r="CP1461" i="3" s="1"/>
  <c r="AK1462" i="3"/>
  <c r="AL1462" i="3" s="1"/>
  <c r="CO1462" i="3" s="1"/>
  <c r="CP1462" i="3" s="1"/>
  <c r="AK1463" i="3"/>
  <c r="AL1463" i="3" s="1"/>
  <c r="CO1463" i="3" s="1"/>
  <c r="CP1463" i="3" s="1"/>
  <c r="AK1464" i="3"/>
  <c r="AL1464" i="3" s="1"/>
  <c r="CO1464" i="3" s="1"/>
  <c r="CP1464" i="3" s="1"/>
  <c r="AK1465" i="3"/>
  <c r="AL1465" i="3" s="1"/>
  <c r="CO1465" i="3" s="1"/>
  <c r="CP1465" i="3" s="1"/>
  <c r="AK1466" i="3"/>
  <c r="AL1466" i="3" s="1"/>
  <c r="CO1466" i="3" s="1"/>
  <c r="CP1466" i="3" s="1"/>
  <c r="AK1467" i="3"/>
  <c r="AL1467" i="3" s="1"/>
  <c r="CO1467" i="3" s="1"/>
  <c r="CP1467" i="3" s="1"/>
  <c r="AK1468" i="3"/>
  <c r="AL1468" i="3" s="1"/>
  <c r="CO1468" i="3" s="1"/>
  <c r="CP1468" i="3" s="1"/>
  <c r="AK1469" i="3"/>
  <c r="AL1469" i="3" s="1"/>
  <c r="CO1469" i="3" s="1"/>
  <c r="CP1469" i="3" s="1"/>
  <c r="AK1470" i="3"/>
  <c r="AL1470" i="3" s="1"/>
  <c r="CO1470" i="3" s="1"/>
  <c r="CP1470" i="3" s="1"/>
  <c r="AK1471" i="3"/>
  <c r="AL1471" i="3" s="1"/>
  <c r="CO1471" i="3" s="1"/>
  <c r="CP1471" i="3" s="1"/>
  <c r="AK1472" i="3"/>
  <c r="AL1472" i="3" s="1"/>
  <c r="CO1472" i="3" s="1"/>
  <c r="CP1472" i="3" s="1"/>
  <c r="AK1473" i="3"/>
  <c r="AL1473" i="3" s="1"/>
  <c r="CO1473" i="3" s="1"/>
  <c r="CP1473" i="3" s="1"/>
  <c r="AK1474" i="3"/>
  <c r="AL1474" i="3" s="1"/>
  <c r="CO1474" i="3" s="1"/>
  <c r="CP1474" i="3" s="1"/>
  <c r="AK1475" i="3"/>
  <c r="AL1475" i="3" s="1"/>
  <c r="CO1475" i="3" s="1"/>
  <c r="CP1475" i="3" s="1"/>
  <c r="AK1476" i="3"/>
  <c r="AL1476" i="3" s="1"/>
  <c r="CO1476" i="3" s="1"/>
  <c r="CP1476" i="3" s="1"/>
  <c r="AK1477" i="3"/>
  <c r="AL1477" i="3" s="1"/>
  <c r="CO1477" i="3" s="1"/>
  <c r="CP1477" i="3" s="1"/>
  <c r="AK1478" i="3"/>
  <c r="AL1478" i="3" s="1"/>
  <c r="CO1478" i="3" s="1"/>
  <c r="CP1478" i="3" s="1"/>
  <c r="AK1479" i="3"/>
  <c r="AL1479" i="3" s="1"/>
  <c r="CO1479" i="3" s="1"/>
  <c r="CP1479" i="3" s="1"/>
  <c r="AK1480" i="3"/>
  <c r="AL1480" i="3" s="1"/>
  <c r="CO1480" i="3" s="1"/>
  <c r="CP1480" i="3" s="1"/>
  <c r="AK1481" i="3"/>
  <c r="AL1481" i="3" s="1"/>
  <c r="CO1481" i="3" s="1"/>
  <c r="CP1481" i="3" s="1"/>
  <c r="AK1482" i="3"/>
  <c r="AL1482" i="3" s="1"/>
  <c r="CO1482" i="3" s="1"/>
  <c r="CP1482" i="3" s="1"/>
  <c r="AK1483" i="3"/>
  <c r="AL1483" i="3" s="1"/>
  <c r="CO1483" i="3" s="1"/>
  <c r="CP1483" i="3" s="1"/>
  <c r="AK1484" i="3"/>
  <c r="AL1484" i="3" s="1"/>
  <c r="CO1484" i="3" s="1"/>
  <c r="CP1484" i="3" s="1"/>
  <c r="AK1485" i="3"/>
  <c r="AL1485" i="3" s="1"/>
  <c r="CO1485" i="3" s="1"/>
  <c r="CP1485" i="3" s="1"/>
  <c r="AK1486" i="3"/>
  <c r="AL1486" i="3" s="1"/>
  <c r="CO1486" i="3" s="1"/>
  <c r="CP1486" i="3" s="1"/>
  <c r="AK1487" i="3"/>
  <c r="AL1487" i="3" s="1"/>
  <c r="CO1487" i="3" s="1"/>
  <c r="CP1487" i="3" s="1"/>
  <c r="AK1488" i="3"/>
  <c r="AL1488" i="3" s="1"/>
  <c r="CO1488" i="3" s="1"/>
  <c r="CP1488" i="3" s="1"/>
  <c r="AK1489" i="3"/>
  <c r="AL1489" i="3" s="1"/>
  <c r="CO1489" i="3" s="1"/>
  <c r="CP1489" i="3" s="1"/>
  <c r="AK1490" i="3"/>
  <c r="AL1490" i="3" s="1"/>
  <c r="CO1490" i="3" s="1"/>
  <c r="CP1490" i="3" s="1"/>
  <c r="AK1491" i="3"/>
  <c r="AL1491" i="3" s="1"/>
  <c r="CO1491" i="3" s="1"/>
  <c r="CP1491" i="3" s="1"/>
  <c r="AK1492" i="3"/>
  <c r="AL1492" i="3" s="1"/>
  <c r="CO1492" i="3" s="1"/>
  <c r="CP1492" i="3" s="1"/>
  <c r="AK1493" i="3"/>
  <c r="AL1493" i="3" s="1"/>
  <c r="CO1493" i="3" s="1"/>
  <c r="CP1493" i="3" s="1"/>
  <c r="AK1494" i="3"/>
  <c r="AL1494" i="3" s="1"/>
  <c r="CO1494" i="3" s="1"/>
  <c r="CP1494" i="3" s="1"/>
  <c r="AK1495" i="3"/>
  <c r="AL1495" i="3" s="1"/>
  <c r="CO1495" i="3" s="1"/>
  <c r="CP1495" i="3" s="1"/>
  <c r="AK1496" i="3"/>
  <c r="AL1496" i="3" s="1"/>
  <c r="CO1496" i="3" s="1"/>
  <c r="CP1496" i="3" s="1"/>
  <c r="AK1497" i="3"/>
  <c r="AL1497" i="3" s="1"/>
  <c r="CO1497" i="3" s="1"/>
  <c r="CP1497" i="3" s="1"/>
  <c r="AK1498" i="3"/>
  <c r="AL1498" i="3" s="1"/>
  <c r="CO1498" i="3" s="1"/>
  <c r="CP1498" i="3" s="1"/>
  <c r="AK1499" i="3"/>
  <c r="AL1499" i="3" s="1"/>
  <c r="CO1499" i="3" s="1"/>
  <c r="CP1499" i="3" s="1"/>
  <c r="AK1500" i="3"/>
  <c r="AL1500" i="3" s="1"/>
  <c r="CO1500" i="3" s="1"/>
  <c r="CP1500" i="3" s="1"/>
  <c r="AK1501" i="3"/>
  <c r="AL1501" i="3" s="1"/>
  <c r="CO1501" i="3" s="1"/>
  <c r="CP1501" i="3" s="1"/>
  <c r="AK1502" i="3"/>
  <c r="AL1502" i="3" s="1"/>
  <c r="CO1502" i="3" s="1"/>
  <c r="CP1502" i="3" s="1"/>
  <c r="AK1503" i="3"/>
  <c r="AL1503" i="3" s="1"/>
  <c r="CO1503" i="3" s="1"/>
  <c r="CP1503" i="3" s="1"/>
  <c r="AK1504" i="3"/>
  <c r="AL1504" i="3" s="1"/>
  <c r="CO1504" i="3" s="1"/>
  <c r="CP1504" i="3" s="1"/>
  <c r="AK1505" i="3"/>
  <c r="AL1505" i="3" s="1"/>
  <c r="CO1505" i="3" s="1"/>
  <c r="CP1505" i="3" s="1"/>
  <c r="AK1506" i="3"/>
  <c r="AL1506" i="3" s="1"/>
  <c r="CO1506" i="3" s="1"/>
  <c r="CP1506" i="3" s="1"/>
  <c r="AK1507" i="3"/>
  <c r="AL1507" i="3" s="1"/>
  <c r="CO1507" i="3" s="1"/>
  <c r="CP1507" i="3" s="1"/>
  <c r="AK1508" i="3"/>
  <c r="AL1508" i="3" s="1"/>
  <c r="CO1508" i="3" s="1"/>
  <c r="CP1508" i="3" s="1"/>
  <c r="AK1509" i="3"/>
  <c r="AL1509" i="3" s="1"/>
  <c r="CO1509" i="3" s="1"/>
  <c r="CP1509" i="3" s="1"/>
  <c r="AK1510" i="3"/>
  <c r="AL1510" i="3" s="1"/>
  <c r="CO1510" i="3" s="1"/>
  <c r="CP1510" i="3" s="1"/>
  <c r="AK1511" i="3"/>
  <c r="AL1511" i="3" s="1"/>
  <c r="CO1511" i="3" s="1"/>
  <c r="CP1511" i="3" s="1"/>
  <c r="AK1512" i="3"/>
  <c r="AL1512" i="3" s="1"/>
  <c r="CO1512" i="3" s="1"/>
  <c r="CP1512" i="3" s="1"/>
  <c r="AK1513" i="3"/>
  <c r="AL1513" i="3" s="1"/>
  <c r="CO1513" i="3" s="1"/>
  <c r="CP1513" i="3" s="1"/>
  <c r="AK1514" i="3"/>
  <c r="AL1514" i="3" s="1"/>
  <c r="CO1514" i="3" s="1"/>
  <c r="CP1514" i="3" s="1"/>
  <c r="AK1515" i="3"/>
  <c r="AL1515" i="3" s="1"/>
  <c r="CO1515" i="3" s="1"/>
  <c r="CP1515" i="3" s="1"/>
  <c r="AK1516" i="3"/>
  <c r="AL1516" i="3" s="1"/>
  <c r="CO1516" i="3" s="1"/>
  <c r="CP1516" i="3" s="1"/>
  <c r="AK1517" i="3"/>
  <c r="AL1517" i="3" s="1"/>
  <c r="CO1517" i="3" s="1"/>
  <c r="CP1517" i="3" s="1"/>
  <c r="AK1518" i="3"/>
  <c r="AL1518" i="3" s="1"/>
  <c r="CO1518" i="3" s="1"/>
  <c r="CP1518" i="3" s="1"/>
  <c r="AK1519" i="3"/>
  <c r="AL1519" i="3" s="1"/>
  <c r="CO1519" i="3" s="1"/>
  <c r="CP1519" i="3" s="1"/>
  <c r="AK1520" i="3"/>
  <c r="AL1520" i="3" s="1"/>
  <c r="CO1520" i="3" s="1"/>
  <c r="CP1520" i="3" s="1"/>
  <c r="AK1521" i="3"/>
  <c r="AL1521" i="3" s="1"/>
  <c r="CO1521" i="3" s="1"/>
  <c r="CP1521" i="3" s="1"/>
  <c r="AK1522" i="3"/>
  <c r="AL1522" i="3" s="1"/>
  <c r="CO1522" i="3" s="1"/>
  <c r="CP1522" i="3" s="1"/>
  <c r="AK1523" i="3"/>
  <c r="AL1523" i="3" s="1"/>
  <c r="CO1523" i="3" s="1"/>
  <c r="CP1523" i="3" s="1"/>
  <c r="AK1524" i="3"/>
  <c r="AL1524" i="3" s="1"/>
  <c r="CO1524" i="3" s="1"/>
  <c r="CP1524" i="3" s="1"/>
  <c r="AK1525" i="3"/>
  <c r="AL1525" i="3" s="1"/>
  <c r="CO1525" i="3" s="1"/>
  <c r="CP1525" i="3" s="1"/>
  <c r="AK1526" i="3"/>
  <c r="AL1526" i="3" s="1"/>
  <c r="CO1526" i="3" s="1"/>
  <c r="CP1526" i="3" s="1"/>
  <c r="AK1527" i="3"/>
  <c r="AL1527" i="3" s="1"/>
  <c r="CO1527" i="3" s="1"/>
  <c r="CP1527" i="3" s="1"/>
  <c r="AK1528" i="3"/>
  <c r="AL1528" i="3" s="1"/>
  <c r="CO1528" i="3" s="1"/>
  <c r="CP1528" i="3" s="1"/>
  <c r="AK1529" i="3"/>
  <c r="AL1529" i="3" s="1"/>
  <c r="CO1529" i="3" s="1"/>
  <c r="CP1529" i="3" s="1"/>
  <c r="AK1530" i="3"/>
  <c r="AL1530" i="3" s="1"/>
  <c r="CO1530" i="3" s="1"/>
  <c r="CP1530" i="3" s="1"/>
  <c r="AK1531" i="3"/>
  <c r="AL1531" i="3" s="1"/>
  <c r="CO1531" i="3" s="1"/>
  <c r="CP1531" i="3" s="1"/>
  <c r="AK1532" i="3"/>
  <c r="AL1532" i="3" s="1"/>
  <c r="CO1532" i="3" s="1"/>
  <c r="CP1532" i="3" s="1"/>
  <c r="AK1533" i="3"/>
  <c r="AL1533" i="3" s="1"/>
  <c r="CO1533" i="3" s="1"/>
  <c r="CP1533" i="3" s="1"/>
  <c r="AK1534" i="3"/>
  <c r="AL1534" i="3" s="1"/>
  <c r="CO1534" i="3" s="1"/>
  <c r="CP1534" i="3" s="1"/>
  <c r="AK1535" i="3"/>
  <c r="AL1535" i="3" s="1"/>
  <c r="CO1535" i="3" s="1"/>
  <c r="CP1535" i="3" s="1"/>
  <c r="AK1536" i="3"/>
  <c r="AL1536" i="3" s="1"/>
  <c r="CO1536" i="3" s="1"/>
  <c r="CP1536" i="3" s="1"/>
  <c r="AK1537" i="3"/>
  <c r="AL1537" i="3" s="1"/>
  <c r="CO1537" i="3" s="1"/>
  <c r="CP1537" i="3" s="1"/>
  <c r="AK1538" i="3"/>
  <c r="AL1538" i="3" s="1"/>
  <c r="CO1538" i="3" s="1"/>
  <c r="CP1538" i="3" s="1"/>
  <c r="AK1539" i="3"/>
  <c r="AL1539" i="3" s="1"/>
  <c r="CO1539" i="3" s="1"/>
  <c r="CP1539" i="3" s="1"/>
  <c r="AK1540" i="3"/>
  <c r="AL1540" i="3" s="1"/>
  <c r="CO1540" i="3" s="1"/>
  <c r="CP1540" i="3" s="1"/>
  <c r="AK1541" i="3"/>
  <c r="AL1541" i="3" s="1"/>
  <c r="CO1541" i="3" s="1"/>
  <c r="CP1541" i="3" s="1"/>
  <c r="AK1542" i="3"/>
  <c r="AL1542" i="3" s="1"/>
  <c r="CO1542" i="3" s="1"/>
  <c r="CP1542" i="3" s="1"/>
  <c r="AK1543" i="3"/>
  <c r="AL1543" i="3" s="1"/>
  <c r="CO1543" i="3" s="1"/>
  <c r="CP1543" i="3" s="1"/>
  <c r="AK1544" i="3"/>
  <c r="AL1544" i="3" s="1"/>
  <c r="CO1544" i="3" s="1"/>
  <c r="CP1544" i="3" s="1"/>
  <c r="AK1545" i="3"/>
  <c r="AL1545" i="3" s="1"/>
  <c r="CO1545" i="3" s="1"/>
  <c r="CP1545" i="3" s="1"/>
  <c r="AK1546" i="3"/>
  <c r="AL1546" i="3" s="1"/>
  <c r="CO1546" i="3" s="1"/>
  <c r="CP1546" i="3" s="1"/>
  <c r="AK1547" i="3"/>
  <c r="AL1547" i="3" s="1"/>
  <c r="CO1547" i="3" s="1"/>
  <c r="CP1547" i="3" s="1"/>
  <c r="AK1548" i="3"/>
  <c r="AL1548" i="3" s="1"/>
  <c r="CO1548" i="3" s="1"/>
  <c r="CP1548" i="3" s="1"/>
  <c r="AK1549" i="3"/>
  <c r="AL1549" i="3" s="1"/>
  <c r="CO1549" i="3" s="1"/>
  <c r="CP1549" i="3" s="1"/>
  <c r="AK1550" i="3"/>
  <c r="AL1550" i="3" s="1"/>
  <c r="CO1550" i="3" s="1"/>
  <c r="CP1550" i="3" s="1"/>
  <c r="AK1551" i="3"/>
  <c r="AL1551" i="3" s="1"/>
  <c r="CO1551" i="3" s="1"/>
  <c r="CP1551" i="3" s="1"/>
  <c r="AK1552" i="3"/>
  <c r="AL1552" i="3" s="1"/>
  <c r="CO1552" i="3" s="1"/>
  <c r="CP1552" i="3" s="1"/>
  <c r="AK1553" i="3"/>
  <c r="AL1553" i="3" s="1"/>
  <c r="CO1553" i="3" s="1"/>
  <c r="CP1553" i="3" s="1"/>
  <c r="AK1554" i="3"/>
  <c r="AL1554" i="3" s="1"/>
  <c r="CO1554" i="3" s="1"/>
  <c r="CP1554" i="3" s="1"/>
  <c r="AK1555" i="3"/>
  <c r="AL1555" i="3" s="1"/>
  <c r="CO1555" i="3" s="1"/>
  <c r="CP1555" i="3" s="1"/>
  <c r="AK1556" i="3"/>
  <c r="AL1556" i="3" s="1"/>
  <c r="CO1556" i="3" s="1"/>
  <c r="CP1556" i="3" s="1"/>
  <c r="AK1557" i="3"/>
  <c r="AL1557" i="3" s="1"/>
  <c r="CO1557" i="3" s="1"/>
  <c r="CP1557" i="3" s="1"/>
  <c r="AK1558" i="3"/>
  <c r="AL1558" i="3" s="1"/>
  <c r="CO1558" i="3" s="1"/>
  <c r="CP1558" i="3" s="1"/>
  <c r="AK1559" i="3"/>
  <c r="AL1559" i="3" s="1"/>
  <c r="CO1559" i="3" s="1"/>
  <c r="CP1559" i="3" s="1"/>
  <c r="AK1560" i="3"/>
  <c r="AL1560" i="3" s="1"/>
  <c r="CO1560" i="3" s="1"/>
  <c r="CP1560" i="3" s="1"/>
  <c r="AK1561" i="3"/>
  <c r="AL1561" i="3" s="1"/>
  <c r="CO1561" i="3" s="1"/>
  <c r="CP1561" i="3" s="1"/>
  <c r="AK1562" i="3"/>
  <c r="AL1562" i="3" s="1"/>
  <c r="CO1562" i="3" s="1"/>
  <c r="CP1562" i="3" s="1"/>
  <c r="AK1563" i="3"/>
  <c r="AL1563" i="3" s="1"/>
  <c r="CO1563" i="3" s="1"/>
  <c r="CP1563" i="3" s="1"/>
  <c r="AK1564" i="3"/>
  <c r="AL1564" i="3" s="1"/>
  <c r="CO1564" i="3" s="1"/>
  <c r="CP1564" i="3" s="1"/>
  <c r="AK1565" i="3"/>
  <c r="AL1565" i="3" s="1"/>
  <c r="CO1565" i="3" s="1"/>
  <c r="CP1565" i="3" s="1"/>
  <c r="AK1566" i="3"/>
  <c r="AL1566" i="3" s="1"/>
  <c r="CO1566" i="3" s="1"/>
  <c r="CP1566" i="3" s="1"/>
  <c r="AK1567" i="3"/>
  <c r="AL1567" i="3" s="1"/>
  <c r="CO1567" i="3" s="1"/>
  <c r="CP1567" i="3" s="1"/>
  <c r="AK1568" i="3"/>
  <c r="AL1568" i="3" s="1"/>
  <c r="CO1568" i="3" s="1"/>
  <c r="CP1568" i="3" s="1"/>
  <c r="AK1569" i="3"/>
  <c r="AL1569" i="3" s="1"/>
  <c r="CO1569" i="3" s="1"/>
  <c r="CP1569" i="3" s="1"/>
  <c r="AK1570" i="3"/>
  <c r="AL1570" i="3" s="1"/>
  <c r="CO1570" i="3" s="1"/>
  <c r="CP1570" i="3" s="1"/>
  <c r="AK1571" i="3"/>
  <c r="AL1571" i="3" s="1"/>
  <c r="CO1571" i="3" s="1"/>
  <c r="CP1571" i="3" s="1"/>
  <c r="AK1572" i="3"/>
  <c r="AL1572" i="3" s="1"/>
  <c r="CO1572" i="3" s="1"/>
  <c r="CP1572" i="3" s="1"/>
  <c r="AK1573" i="3"/>
  <c r="AL1573" i="3" s="1"/>
  <c r="CO1573" i="3" s="1"/>
  <c r="CP1573" i="3" s="1"/>
  <c r="AK1574" i="3"/>
  <c r="AL1574" i="3" s="1"/>
  <c r="CO1574" i="3" s="1"/>
  <c r="CP1574" i="3" s="1"/>
  <c r="AK1575" i="3"/>
  <c r="AL1575" i="3" s="1"/>
  <c r="CO1575" i="3" s="1"/>
  <c r="CP1575" i="3" s="1"/>
  <c r="AK1576" i="3"/>
  <c r="AL1576" i="3" s="1"/>
  <c r="CO1576" i="3" s="1"/>
  <c r="CP1576" i="3" s="1"/>
  <c r="AK1577" i="3"/>
  <c r="AL1577" i="3" s="1"/>
  <c r="CO1577" i="3" s="1"/>
  <c r="CP1577" i="3" s="1"/>
  <c r="AK1578" i="3"/>
  <c r="AL1578" i="3" s="1"/>
  <c r="CO1578" i="3" s="1"/>
  <c r="CP1578" i="3" s="1"/>
  <c r="AK1579" i="3"/>
  <c r="AL1579" i="3" s="1"/>
  <c r="CO1579" i="3" s="1"/>
  <c r="CP1579" i="3" s="1"/>
  <c r="AK1580" i="3"/>
  <c r="AL1580" i="3" s="1"/>
  <c r="CO1580" i="3" s="1"/>
  <c r="CP1580" i="3" s="1"/>
  <c r="AK1581" i="3"/>
  <c r="AL1581" i="3" s="1"/>
  <c r="CO1581" i="3" s="1"/>
  <c r="CP1581" i="3" s="1"/>
  <c r="AK1582" i="3"/>
  <c r="AL1582" i="3" s="1"/>
  <c r="CO1582" i="3" s="1"/>
  <c r="CP1582" i="3" s="1"/>
  <c r="AK1583" i="3"/>
  <c r="AL1583" i="3" s="1"/>
  <c r="CO1583" i="3" s="1"/>
  <c r="CP1583" i="3" s="1"/>
  <c r="AK1584" i="3"/>
  <c r="AL1584" i="3" s="1"/>
  <c r="CO1584" i="3" s="1"/>
  <c r="CP1584" i="3" s="1"/>
  <c r="AK1585" i="3"/>
  <c r="AL1585" i="3" s="1"/>
  <c r="CO1585" i="3" s="1"/>
  <c r="CP1585" i="3" s="1"/>
  <c r="AK1586" i="3"/>
  <c r="AL1586" i="3" s="1"/>
  <c r="CO1586" i="3" s="1"/>
  <c r="CP1586" i="3" s="1"/>
  <c r="AK1587" i="3"/>
  <c r="AL1587" i="3" s="1"/>
  <c r="CO1587" i="3" s="1"/>
  <c r="CP1587" i="3" s="1"/>
  <c r="AK1588" i="3"/>
  <c r="AL1588" i="3" s="1"/>
  <c r="CO1588" i="3" s="1"/>
  <c r="CP1588" i="3" s="1"/>
  <c r="AK1589" i="3"/>
  <c r="AL1589" i="3" s="1"/>
  <c r="CO1589" i="3" s="1"/>
  <c r="CP1589" i="3" s="1"/>
  <c r="AK1590" i="3"/>
  <c r="AL1590" i="3" s="1"/>
  <c r="CO1590" i="3" s="1"/>
  <c r="CP1590" i="3" s="1"/>
  <c r="AK1591" i="3"/>
  <c r="AL1591" i="3" s="1"/>
  <c r="CO1591" i="3" s="1"/>
  <c r="CP1591" i="3" s="1"/>
  <c r="AK1592" i="3"/>
  <c r="AL1592" i="3" s="1"/>
  <c r="CO1592" i="3" s="1"/>
  <c r="CP1592" i="3" s="1"/>
  <c r="AK1593" i="3"/>
  <c r="AL1593" i="3" s="1"/>
  <c r="CO1593" i="3" s="1"/>
  <c r="CP1593" i="3" s="1"/>
  <c r="AK1594" i="3"/>
  <c r="AL1594" i="3" s="1"/>
  <c r="CO1594" i="3" s="1"/>
  <c r="CP1594" i="3" s="1"/>
  <c r="AK1595" i="3"/>
  <c r="AL1595" i="3" s="1"/>
  <c r="CO1595" i="3" s="1"/>
  <c r="CP1595" i="3" s="1"/>
  <c r="AK1596" i="3"/>
  <c r="AL1596" i="3" s="1"/>
  <c r="CO1596" i="3" s="1"/>
  <c r="CP1596" i="3" s="1"/>
  <c r="AK1597" i="3"/>
  <c r="AL1597" i="3" s="1"/>
  <c r="CO1597" i="3" s="1"/>
  <c r="CP1597" i="3" s="1"/>
  <c r="AK1598" i="3"/>
  <c r="AL1598" i="3" s="1"/>
  <c r="CO1598" i="3" s="1"/>
  <c r="CP1598" i="3" s="1"/>
  <c r="AK1599" i="3"/>
  <c r="AL1599" i="3" s="1"/>
  <c r="CO1599" i="3" s="1"/>
  <c r="CP1599" i="3" s="1"/>
  <c r="AK1600" i="3"/>
  <c r="AL1600" i="3" s="1"/>
  <c r="CO1600" i="3" s="1"/>
  <c r="CP1600" i="3" s="1"/>
  <c r="AK1601" i="3"/>
  <c r="AL1601" i="3" s="1"/>
  <c r="CO1601" i="3" s="1"/>
  <c r="CP1601" i="3" s="1"/>
  <c r="AK1602" i="3"/>
  <c r="AL1602" i="3" s="1"/>
  <c r="CO1602" i="3" s="1"/>
  <c r="CP1602" i="3" s="1"/>
  <c r="AK1603" i="3"/>
  <c r="AL1603" i="3" s="1"/>
  <c r="CO1603" i="3" s="1"/>
  <c r="CP1603" i="3" s="1"/>
  <c r="AK1604" i="3"/>
  <c r="AL1604" i="3" s="1"/>
  <c r="CO1604" i="3" s="1"/>
  <c r="CP1604" i="3" s="1"/>
  <c r="AK1605" i="3"/>
  <c r="AL1605" i="3" s="1"/>
  <c r="CO1605" i="3" s="1"/>
  <c r="CP1605" i="3" s="1"/>
  <c r="AK1606" i="3"/>
  <c r="AL1606" i="3" s="1"/>
  <c r="CO1606" i="3" s="1"/>
  <c r="CP1606" i="3" s="1"/>
  <c r="AK1607" i="3"/>
  <c r="AL1607" i="3" s="1"/>
  <c r="CO1607" i="3" s="1"/>
  <c r="CP1607" i="3" s="1"/>
  <c r="AK1608" i="3"/>
  <c r="AL1608" i="3" s="1"/>
  <c r="CO1608" i="3" s="1"/>
  <c r="CP1608" i="3" s="1"/>
  <c r="AK1609" i="3"/>
  <c r="AL1609" i="3" s="1"/>
  <c r="CO1609" i="3" s="1"/>
  <c r="CP1609" i="3" s="1"/>
  <c r="AK1610" i="3"/>
  <c r="AL1610" i="3" s="1"/>
  <c r="CO1610" i="3" s="1"/>
  <c r="CP1610" i="3" s="1"/>
  <c r="AK1611" i="3"/>
  <c r="AL1611" i="3" s="1"/>
  <c r="CO1611" i="3" s="1"/>
  <c r="CP1611" i="3" s="1"/>
  <c r="AK1612" i="3"/>
  <c r="AL1612" i="3" s="1"/>
  <c r="CO1612" i="3" s="1"/>
  <c r="CP1612" i="3" s="1"/>
  <c r="AK1613" i="3"/>
  <c r="AL1613" i="3" s="1"/>
  <c r="CO1613" i="3" s="1"/>
  <c r="CP1613" i="3" s="1"/>
  <c r="AK1614" i="3"/>
  <c r="AL1614" i="3" s="1"/>
  <c r="CO1614" i="3" s="1"/>
  <c r="CP1614" i="3" s="1"/>
  <c r="AK1615" i="3"/>
  <c r="AL1615" i="3" s="1"/>
  <c r="CO1615" i="3" s="1"/>
  <c r="CP1615" i="3" s="1"/>
  <c r="AK1616" i="3"/>
  <c r="AL1616" i="3" s="1"/>
  <c r="CO1616" i="3" s="1"/>
  <c r="CP1616" i="3" s="1"/>
  <c r="AK1617" i="3"/>
  <c r="AL1617" i="3" s="1"/>
  <c r="CO1617" i="3" s="1"/>
  <c r="CP1617" i="3" s="1"/>
  <c r="AK1618" i="3"/>
  <c r="AL1618" i="3" s="1"/>
  <c r="CO1618" i="3" s="1"/>
  <c r="CP1618" i="3" s="1"/>
  <c r="AK1619" i="3"/>
  <c r="AL1619" i="3" s="1"/>
  <c r="CO1619" i="3" s="1"/>
  <c r="CP1619" i="3" s="1"/>
  <c r="AK1620" i="3"/>
  <c r="AL1620" i="3" s="1"/>
  <c r="CO1620" i="3" s="1"/>
  <c r="CP1620" i="3" s="1"/>
  <c r="AK1621" i="3"/>
  <c r="AL1621" i="3" s="1"/>
  <c r="CO1621" i="3" s="1"/>
  <c r="CP1621" i="3" s="1"/>
  <c r="AK1622" i="3"/>
  <c r="AL1622" i="3" s="1"/>
  <c r="CO1622" i="3" s="1"/>
  <c r="CP1622" i="3" s="1"/>
  <c r="AK1623" i="3"/>
  <c r="AL1623" i="3" s="1"/>
  <c r="CO1623" i="3" s="1"/>
  <c r="CP1623" i="3" s="1"/>
  <c r="AK1624" i="3"/>
  <c r="AL1624" i="3" s="1"/>
  <c r="CO1624" i="3" s="1"/>
  <c r="CP1624" i="3" s="1"/>
  <c r="AK1625" i="3"/>
  <c r="AL1625" i="3" s="1"/>
  <c r="CO1625" i="3" s="1"/>
  <c r="CP1625" i="3" s="1"/>
  <c r="AK1626" i="3"/>
  <c r="AL1626" i="3" s="1"/>
  <c r="CO1626" i="3" s="1"/>
  <c r="CP1626" i="3" s="1"/>
  <c r="AK1627" i="3"/>
  <c r="AL1627" i="3" s="1"/>
  <c r="CO1627" i="3" s="1"/>
  <c r="CP1627" i="3" s="1"/>
  <c r="AK1628" i="3"/>
  <c r="AL1628" i="3" s="1"/>
  <c r="CO1628" i="3" s="1"/>
  <c r="CP1628" i="3" s="1"/>
  <c r="AK1629" i="3"/>
  <c r="AL1629" i="3" s="1"/>
  <c r="CO1629" i="3" s="1"/>
  <c r="CP1629" i="3" s="1"/>
  <c r="AK1630" i="3"/>
  <c r="AL1630" i="3" s="1"/>
  <c r="CO1630" i="3" s="1"/>
  <c r="CP1630" i="3" s="1"/>
  <c r="AK1631" i="3"/>
  <c r="AL1631" i="3" s="1"/>
  <c r="CO1631" i="3" s="1"/>
  <c r="CP1631" i="3" s="1"/>
  <c r="AK3" i="3"/>
  <c r="AL3" i="3" s="1"/>
  <c r="CO3" i="3" s="1"/>
  <c r="CP3" i="3" s="1"/>
  <c r="AK2" i="3"/>
  <c r="O3" i="2"/>
  <c r="P3" i="2" s="1"/>
  <c r="O4" i="2"/>
  <c r="P4" i="2" s="1"/>
  <c r="O5" i="2"/>
  <c r="P5" i="2" s="1"/>
  <c r="O6" i="2"/>
  <c r="P6" i="2" s="1"/>
  <c r="O7" i="2"/>
  <c r="P7" i="2" s="1"/>
  <c r="O8" i="2"/>
  <c r="P8" i="2" s="1"/>
  <c r="O2" i="2"/>
  <c r="P2" i="2" s="1"/>
  <c r="AI3" i="3"/>
  <c r="AJ3" i="3" s="1"/>
  <c r="AI4" i="3"/>
  <c r="AJ4" i="3" s="1"/>
  <c r="CL4" i="3" s="1"/>
  <c r="CM4" i="3" s="1"/>
  <c r="AI5" i="3"/>
  <c r="AJ5" i="3" s="1"/>
  <c r="CL5" i="3" s="1"/>
  <c r="CM5" i="3" s="1"/>
  <c r="AI6" i="3"/>
  <c r="AJ6" i="3" s="1"/>
  <c r="CL6" i="3" s="1"/>
  <c r="CM6" i="3" s="1"/>
  <c r="AI7" i="3"/>
  <c r="AJ7" i="3" s="1"/>
  <c r="CL7" i="3" s="1"/>
  <c r="CM7" i="3" s="1"/>
  <c r="AI8" i="3"/>
  <c r="AJ8" i="3" s="1"/>
  <c r="CL8" i="3" s="1"/>
  <c r="CM8" i="3" s="1"/>
  <c r="AI9" i="3"/>
  <c r="AJ9" i="3" s="1"/>
  <c r="CL9" i="3" s="1"/>
  <c r="CM9" i="3" s="1"/>
  <c r="AI10" i="3"/>
  <c r="AJ10" i="3" s="1"/>
  <c r="CL10" i="3" s="1"/>
  <c r="CM10" i="3" s="1"/>
  <c r="AI11" i="3"/>
  <c r="AJ11" i="3" s="1"/>
  <c r="CL11" i="3" s="1"/>
  <c r="CM11" i="3" s="1"/>
  <c r="AI12" i="3"/>
  <c r="AJ12" i="3" s="1"/>
  <c r="CL12" i="3" s="1"/>
  <c r="CM12" i="3" s="1"/>
  <c r="AI13" i="3"/>
  <c r="AJ13" i="3" s="1"/>
  <c r="CL13" i="3" s="1"/>
  <c r="CM13" i="3" s="1"/>
  <c r="AI14" i="3"/>
  <c r="AJ14" i="3" s="1"/>
  <c r="CL14" i="3" s="1"/>
  <c r="CM14" i="3" s="1"/>
  <c r="AI15" i="3"/>
  <c r="AJ15" i="3" s="1"/>
  <c r="CL15" i="3" s="1"/>
  <c r="CM15" i="3" s="1"/>
  <c r="AI16" i="3"/>
  <c r="AJ16" i="3" s="1"/>
  <c r="CL16" i="3" s="1"/>
  <c r="CM16" i="3" s="1"/>
  <c r="AI17" i="3"/>
  <c r="AJ17" i="3" s="1"/>
  <c r="CL17" i="3" s="1"/>
  <c r="CM17" i="3" s="1"/>
  <c r="AI18" i="3"/>
  <c r="AJ18" i="3" s="1"/>
  <c r="CL18" i="3" s="1"/>
  <c r="CM18" i="3" s="1"/>
  <c r="AI19" i="3"/>
  <c r="AJ19" i="3" s="1"/>
  <c r="CL19" i="3" s="1"/>
  <c r="CM19" i="3" s="1"/>
  <c r="AI20" i="3"/>
  <c r="AJ20" i="3" s="1"/>
  <c r="CL20" i="3" s="1"/>
  <c r="CM20" i="3" s="1"/>
  <c r="AI21" i="3"/>
  <c r="AJ21" i="3" s="1"/>
  <c r="CL21" i="3" s="1"/>
  <c r="CM21" i="3" s="1"/>
  <c r="AI22" i="3"/>
  <c r="AJ22" i="3" s="1"/>
  <c r="CL22" i="3" s="1"/>
  <c r="CM22" i="3" s="1"/>
  <c r="AI23" i="3"/>
  <c r="AJ23" i="3" s="1"/>
  <c r="CL23" i="3" s="1"/>
  <c r="CM23" i="3" s="1"/>
  <c r="AI24" i="3"/>
  <c r="AJ24" i="3" s="1"/>
  <c r="CL24" i="3" s="1"/>
  <c r="CM24" i="3" s="1"/>
  <c r="AI25" i="3"/>
  <c r="AJ25" i="3" s="1"/>
  <c r="CL25" i="3" s="1"/>
  <c r="CM25" i="3" s="1"/>
  <c r="AI26" i="3"/>
  <c r="AJ26" i="3" s="1"/>
  <c r="CL26" i="3" s="1"/>
  <c r="CM26" i="3" s="1"/>
  <c r="AI27" i="3"/>
  <c r="AJ27" i="3" s="1"/>
  <c r="CL27" i="3" s="1"/>
  <c r="CM27" i="3" s="1"/>
  <c r="AI28" i="3"/>
  <c r="AJ28" i="3" s="1"/>
  <c r="CL28" i="3" s="1"/>
  <c r="CM28" i="3" s="1"/>
  <c r="AI29" i="3"/>
  <c r="AJ29" i="3" s="1"/>
  <c r="CL29" i="3" s="1"/>
  <c r="CM29" i="3" s="1"/>
  <c r="AI30" i="3"/>
  <c r="AJ30" i="3" s="1"/>
  <c r="CL30" i="3" s="1"/>
  <c r="CM30" i="3" s="1"/>
  <c r="AI31" i="3"/>
  <c r="AJ31" i="3" s="1"/>
  <c r="CL31" i="3" s="1"/>
  <c r="CM31" i="3" s="1"/>
  <c r="AI32" i="3"/>
  <c r="AJ32" i="3" s="1"/>
  <c r="CL32" i="3" s="1"/>
  <c r="CM32" i="3" s="1"/>
  <c r="AI33" i="3"/>
  <c r="AJ33" i="3" s="1"/>
  <c r="CL33" i="3" s="1"/>
  <c r="CM33" i="3" s="1"/>
  <c r="AI34" i="3"/>
  <c r="AJ34" i="3" s="1"/>
  <c r="CL34" i="3" s="1"/>
  <c r="CM34" i="3" s="1"/>
  <c r="AI35" i="3"/>
  <c r="AJ35" i="3" s="1"/>
  <c r="CL35" i="3" s="1"/>
  <c r="CM35" i="3" s="1"/>
  <c r="AI36" i="3"/>
  <c r="AJ36" i="3" s="1"/>
  <c r="CL36" i="3" s="1"/>
  <c r="CM36" i="3" s="1"/>
  <c r="AI37" i="3"/>
  <c r="AJ37" i="3" s="1"/>
  <c r="CL37" i="3" s="1"/>
  <c r="CM37" i="3" s="1"/>
  <c r="AI38" i="3"/>
  <c r="AJ38" i="3" s="1"/>
  <c r="CL38" i="3" s="1"/>
  <c r="CM38" i="3" s="1"/>
  <c r="AI39" i="3"/>
  <c r="AJ39" i="3" s="1"/>
  <c r="CL39" i="3" s="1"/>
  <c r="CM39" i="3" s="1"/>
  <c r="AI40" i="3"/>
  <c r="AJ40" i="3" s="1"/>
  <c r="CL40" i="3" s="1"/>
  <c r="CM40" i="3" s="1"/>
  <c r="AI41" i="3"/>
  <c r="AJ41" i="3" s="1"/>
  <c r="CL41" i="3" s="1"/>
  <c r="CM41" i="3" s="1"/>
  <c r="AI42" i="3"/>
  <c r="AJ42" i="3" s="1"/>
  <c r="CL42" i="3" s="1"/>
  <c r="CM42" i="3" s="1"/>
  <c r="AI43" i="3"/>
  <c r="AJ43" i="3" s="1"/>
  <c r="CL43" i="3" s="1"/>
  <c r="CM43" i="3" s="1"/>
  <c r="AI44" i="3"/>
  <c r="AJ44" i="3" s="1"/>
  <c r="CL44" i="3" s="1"/>
  <c r="CM44" i="3" s="1"/>
  <c r="AI45" i="3"/>
  <c r="AJ45" i="3" s="1"/>
  <c r="CL45" i="3" s="1"/>
  <c r="CM45" i="3" s="1"/>
  <c r="AI46" i="3"/>
  <c r="AJ46" i="3" s="1"/>
  <c r="CL46" i="3" s="1"/>
  <c r="CM46" i="3" s="1"/>
  <c r="AI47" i="3"/>
  <c r="AJ47" i="3" s="1"/>
  <c r="CL47" i="3" s="1"/>
  <c r="CM47" i="3" s="1"/>
  <c r="AI48" i="3"/>
  <c r="AJ48" i="3" s="1"/>
  <c r="CL48" i="3" s="1"/>
  <c r="CM48" i="3" s="1"/>
  <c r="AI49" i="3"/>
  <c r="AJ49" i="3" s="1"/>
  <c r="CL49" i="3" s="1"/>
  <c r="CM49" i="3" s="1"/>
  <c r="AI50" i="3"/>
  <c r="AJ50" i="3" s="1"/>
  <c r="CL50" i="3" s="1"/>
  <c r="CM50" i="3" s="1"/>
  <c r="AI51" i="3"/>
  <c r="AJ51" i="3" s="1"/>
  <c r="CL51" i="3" s="1"/>
  <c r="CM51" i="3" s="1"/>
  <c r="AI52" i="3"/>
  <c r="AJ52" i="3" s="1"/>
  <c r="CL52" i="3" s="1"/>
  <c r="CM52" i="3" s="1"/>
  <c r="AI53" i="3"/>
  <c r="AJ53" i="3" s="1"/>
  <c r="CL53" i="3" s="1"/>
  <c r="CM53" i="3" s="1"/>
  <c r="AI54" i="3"/>
  <c r="AJ54" i="3" s="1"/>
  <c r="CL54" i="3" s="1"/>
  <c r="CM54" i="3" s="1"/>
  <c r="AI55" i="3"/>
  <c r="AJ55" i="3" s="1"/>
  <c r="CL55" i="3" s="1"/>
  <c r="CM55" i="3" s="1"/>
  <c r="AI56" i="3"/>
  <c r="AJ56" i="3" s="1"/>
  <c r="CL56" i="3" s="1"/>
  <c r="CM56" i="3" s="1"/>
  <c r="AI57" i="3"/>
  <c r="AJ57" i="3" s="1"/>
  <c r="CL57" i="3" s="1"/>
  <c r="CM57" i="3" s="1"/>
  <c r="AI58" i="3"/>
  <c r="AJ58" i="3" s="1"/>
  <c r="CL58" i="3" s="1"/>
  <c r="CM58" i="3" s="1"/>
  <c r="AI59" i="3"/>
  <c r="AJ59" i="3" s="1"/>
  <c r="CL59" i="3" s="1"/>
  <c r="CM59" i="3" s="1"/>
  <c r="AI60" i="3"/>
  <c r="AJ60" i="3" s="1"/>
  <c r="CL60" i="3" s="1"/>
  <c r="CM60" i="3" s="1"/>
  <c r="AI61" i="3"/>
  <c r="AJ61" i="3" s="1"/>
  <c r="CL61" i="3" s="1"/>
  <c r="CM61" i="3" s="1"/>
  <c r="AI62" i="3"/>
  <c r="AJ62" i="3" s="1"/>
  <c r="CL62" i="3" s="1"/>
  <c r="CM62" i="3" s="1"/>
  <c r="AI63" i="3"/>
  <c r="AJ63" i="3" s="1"/>
  <c r="CL63" i="3" s="1"/>
  <c r="CM63" i="3" s="1"/>
  <c r="AI64" i="3"/>
  <c r="AJ64" i="3" s="1"/>
  <c r="CL64" i="3" s="1"/>
  <c r="CM64" i="3" s="1"/>
  <c r="AI65" i="3"/>
  <c r="AJ65" i="3" s="1"/>
  <c r="CL65" i="3" s="1"/>
  <c r="CM65" i="3" s="1"/>
  <c r="AI66" i="3"/>
  <c r="AJ66" i="3" s="1"/>
  <c r="CL66" i="3" s="1"/>
  <c r="CM66" i="3" s="1"/>
  <c r="AI67" i="3"/>
  <c r="AJ67" i="3" s="1"/>
  <c r="CL67" i="3" s="1"/>
  <c r="CM67" i="3" s="1"/>
  <c r="AI68" i="3"/>
  <c r="AJ68" i="3" s="1"/>
  <c r="CL68" i="3" s="1"/>
  <c r="CM68" i="3" s="1"/>
  <c r="AI69" i="3"/>
  <c r="AJ69" i="3" s="1"/>
  <c r="CL69" i="3" s="1"/>
  <c r="CM69" i="3" s="1"/>
  <c r="AI70" i="3"/>
  <c r="AJ70" i="3" s="1"/>
  <c r="CL70" i="3" s="1"/>
  <c r="CM70" i="3" s="1"/>
  <c r="AI71" i="3"/>
  <c r="AJ71" i="3" s="1"/>
  <c r="CL71" i="3" s="1"/>
  <c r="CM71" i="3" s="1"/>
  <c r="AI72" i="3"/>
  <c r="AJ72" i="3" s="1"/>
  <c r="CL72" i="3" s="1"/>
  <c r="CM72" i="3" s="1"/>
  <c r="AI73" i="3"/>
  <c r="AJ73" i="3" s="1"/>
  <c r="CL73" i="3" s="1"/>
  <c r="CM73" i="3" s="1"/>
  <c r="AI74" i="3"/>
  <c r="AJ74" i="3" s="1"/>
  <c r="CL74" i="3" s="1"/>
  <c r="CM74" i="3" s="1"/>
  <c r="AI75" i="3"/>
  <c r="AJ75" i="3" s="1"/>
  <c r="CL75" i="3" s="1"/>
  <c r="CM75" i="3" s="1"/>
  <c r="AI76" i="3"/>
  <c r="AJ76" i="3" s="1"/>
  <c r="CL76" i="3" s="1"/>
  <c r="CM76" i="3" s="1"/>
  <c r="AI77" i="3"/>
  <c r="AJ77" i="3" s="1"/>
  <c r="CL77" i="3" s="1"/>
  <c r="CM77" i="3" s="1"/>
  <c r="AI78" i="3"/>
  <c r="AJ78" i="3" s="1"/>
  <c r="CL78" i="3" s="1"/>
  <c r="CM78" i="3" s="1"/>
  <c r="AI79" i="3"/>
  <c r="AJ79" i="3" s="1"/>
  <c r="CL79" i="3" s="1"/>
  <c r="CM79" i="3" s="1"/>
  <c r="AI80" i="3"/>
  <c r="AJ80" i="3" s="1"/>
  <c r="CL80" i="3" s="1"/>
  <c r="CM80" i="3" s="1"/>
  <c r="AI81" i="3"/>
  <c r="AJ81" i="3" s="1"/>
  <c r="CL81" i="3" s="1"/>
  <c r="CM81" i="3" s="1"/>
  <c r="AI82" i="3"/>
  <c r="AJ82" i="3" s="1"/>
  <c r="CL82" i="3" s="1"/>
  <c r="CM82" i="3" s="1"/>
  <c r="AI83" i="3"/>
  <c r="AJ83" i="3" s="1"/>
  <c r="CL83" i="3" s="1"/>
  <c r="CM83" i="3" s="1"/>
  <c r="AI84" i="3"/>
  <c r="AJ84" i="3" s="1"/>
  <c r="CL84" i="3" s="1"/>
  <c r="CM84" i="3" s="1"/>
  <c r="AI85" i="3"/>
  <c r="AJ85" i="3" s="1"/>
  <c r="CL85" i="3" s="1"/>
  <c r="CM85" i="3" s="1"/>
  <c r="AI86" i="3"/>
  <c r="AJ86" i="3" s="1"/>
  <c r="CL86" i="3" s="1"/>
  <c r="CM86" i="3" s="1"/>
  <c r="AI87" i="3"/>
  <c r="AJ87" i="3" s="1"/>
  <c r="CL87" i="3" s="1"/>
  <c r="CM87" i="3" s="1"/>
  <c r="AI88" i="3"/>
  <c r="AJ88" i="3" s="1"/>
  <c r="CL88" i="3" s="1"/>
  <c r="CM88" i="3" s="1"/>
  <c r="AI89" i="3"/>
  <c r="AJ89" i="3" s="1"/>
  <c r="CL89" i="3" s="1"/>
  <c r="CM89" i="3" s="1"/>
  <c r="AI90" i="3"/>
  <c r="AJ90" i="3" s="1"/>
  <c r="CL90" i="3" s="1"/>
  <c r="CM90" i="3" s="1"/>
  <c r="AI91" i="3"/>
  <c r="AJ91" i="3" s="1"/>
  <c r="CL91" i="3" s="1"/>
  <c r="CM91" i="3" s="1"/>
  <c r="AI92" i="3"/>
  <c r="AJ92" i="3" s="1"/>
  <c r="CL92" i="3" s="1"/>
  <c r="CM92" i="3" s="1"/>
  <c r="AI93" i="3"/>
  <c r="AJ93" i="3" s="1"/>
  <c r="CL93" i="3" s="1"/>
  <c r="CM93" i="3" s="1"/>
  <c r="AI94" i="3"/>
  <c r="AJ94" i="3" s="1"/>
  <c r="CL94" i="3" s="1"/>
  <c r="CM94" i="3" s="1"/>
  <c r="AI95" i="3"/>
  <c r="AJ95" i="3" s="1"/>
  <c r="CL95" i="3" s="1"/>
  <c r="CM95" i="3" s="1"/>
  <c r="AI96" i="3"/>
  <c r="AJ96" i="3" s="1"/>
  <c r="CL96" i="3" s="1"/>
  <c r="CM96" i="3" s="1"/>
  <c r="AI97" i="3"/>
  <c r="AJ97" i="3" s="1"/>
  <c r="CL97" i="3" s="1"/>
  <c r="CM97" i="3" s="1"/>
  <c r="AI98" i="3"/>
  <c r="AJ98" i="3" s="1"/>
  <c r="CL98" i="3" s="1"/>
  <c r="CM98" i="3" s="1"/>
  <c r="AI99" i="3"/>
  <c r="AJ99" i="3" s="1"/>
  <c r="CL99" i="3" s="1"/>
  <c r="CM99" i="3" s="1"/>
  <c r="AI100" i="3"/>
  <c r="AJ100" i="3" s="1"/>
  <c r="CL100" i="3" s="1"/>
  <c r="CM100" i="3" s="1"/>
  <c r="AI101" i="3"/>
  <c r="AJ101" i="3" s="1"/>
  <c r="CL101" i="3" s="1"/>
  <c r="CM101" i="3" s="1"/>
  <c r="AI102" i="3"/>
  <c r="AJ102" i="3" s="1"/>
  <c r="CL102" i="3" s="1"/>
  <c r="CM102" i="3" s="1"/>
  <c r="AI103" i="3"/>
  <c r="AJ103" i="3" s="1"/>
  <c r="CL103" i="3" s="1"/>
  <c r="CM103" i="3" s="1"/>
  <c r="AI104" i="3"/>
  <c r="AJ104" i="3" s="1"/>
  <c r="CL104" i="3" s="1"/>
  <c r="CM104" i="3" s="1"/>
  <c r="AI105" i="3"/>
  <c r="AJ105" i="3" s="1"/>
  <c r="CL105" i="3" s="1"/>
  <c r="CM105" i="3" s="1"/>
  <c r="AI106" i="3"/>
  <c r="AJ106" i="3" s="1"/>
  <c r="CL106" i="3" s="1"/>
  <c r="CM106" i="3" s="1"/>
  <c r="AI107" i="3"/>
  <c r="AJ107" i="3" s="1"/>
  <c r="CL107" i="3" s="1"/>
  <c r="CM107" i="3" s="1"/>
  <c r="AI108" i="3"/>
  <c r="AJ108" i="3" s="1"/>
  <c r="CL108" i="3" s="1"/>
  <c r="CM108" i="3" s="1"/>
  <c r="AI109" i="3"/>
  <c r="AJ109" i="3" s="1"/>
  <c r="CL109" i="3" s="1"/>
  <c r="CM109" i="3" s="1"/>
  <c r="AI110" i="3"/>
  <c r="AJ110" i="3" s="1"/>
  <c r="CL110" i="3" s="1"/>
  <c r="CM110" i="3" s="1"/>
  <c r="AI111" i="3"/>
  <c r="AJ111" i="3" s="1"/>
  <c r="CL111" i="3" s="1"/>
  <c r="CM111" i="3" s="1"/>
  <c r="AI112" i="3"/>
  <c r="AJ112" i="3" s="1"/>
  <c r="CL112" i="3" s="1"/>
  <c r="CM112" i="3" s="1"/>
  <c r="AI113" i="3"/>
  <c r="AJ113" i="3" s="1"/>
  <c r="CL113" i="3" s="1"/>
  <c r="CM113" i="3" s="1"/>
  <c r="AI114" i="3"/>
  <c r="AJ114" i="3" s="1"/>
  <c r="CL114" i="3" s="1"/>
  <c r="CM114" i="3" s="1"/>
  <c r="AI115" i="3"/>
  <c r="AJ115" i="3" s="1"/>
  <c r="CL115" i="3" s="1"/>
  <c r="CM115" i="3" s="1"/>
  <c r="AI116" i="3"/>
  <c r="AJ116" i="3" s="1"/>
  <c r="CL116" i="3" s="1"/>
  <c r="CM116" i="3" s="1"/>
  <c r="AI117" i="3"/>
  <c r="AJ117" i="3" s="1"/>
  <c r="CL117" i="3" s="1"/>
  <c r="CM117" i="3" s="1"/>
  <c r="AI118" i="3"/>
  <c r="AJ118" i="3" s="1"/>
  <c r="CL118" i="3" s="1"/>
  <c r="CM118" i="3" s="1"/>
  <c r="AI119" i="3"/>
  <c r="AJ119" i="3" s="1"/>
  <c r="CL119" i="3" s="1"/>
  <c r="CM119" i="3" s="1"/>
  <c r="AI120" i="3"/>
  <c r="AJ120" i="3" s="1"/>
  <c r="CL120" i="3" s="1"/>
  <c r="CM120" i="3" s="1"/>
  <c r="AI121" i="3"/>
  <c r="AJ121" i="3" s="1"/>
  <c r="CL121" i="3" s="1"/>
  <c r="CM121" i="3" s="1"/>
  <c r="AI122" i="3"/>
  <c r="AJ122" i="3" s="1"/>
  <c r="CL122" i="3" s="1"/>
  <c r="CM122" i="3" s="1"/>
  <c r="AI123" i="3"/>
  <c r="AJ123" i="3" s="1"/>
  <c r="CL123" i="3" s="1"/>
  <c r="CM123" i="3" s="1"/>
  <c r="AI124" i="3"/>
  <c r="AJ124" i="3" s="1"/>
  <c r="CL124" i="3" s="1"/>
  <c r="CM124" i="3" s="1"/>
  <c r="AI125" i="3"/>
  <c r="AJ125" i="3" s="1"/>
  <c r="CL125" i="3" s="1"/>
  <c r="CM125" i="3" s="1"/>
  <c r="AI126" i="3"/>
  <c r="AJ126" i="3" s="1"/>
  <c r="CL126" i="3" s="1"/>
  <c r="CM126" i="3" s="1"/>
  <c r="AI127" i="3"/>
  <c r="AJ127" i="3" s="1"/>
  <c r="CL127" i="3" s="1"/>
  <c r="CM127" i="3" s="1"/>
  <c r="AI128" i="3"/>
  <c r="AJ128" i="3" s="1"/>
  <c r="CL128" i="3" s="1"/>
  <c r="CM128" i="3" s="1"/>
  <c r="AI129" i="3"/>
  <c r="AJ129" i="3" s="1"/>
  <c r="CL129" i="3" s="1"/>
  <c r="CM129" i="3" s="1"/>
  <c r="AI130" i="3"/>
  <c r="AJ130" i="3" s="1"/>
  <c r="CL130" i="3" s="1"/>
  <c r="CM130" i="3" s="1"/>
  <c r="AI131" i="3"/>
  <c r="AJ131" i="3" s="1"/>
  <c r="CL131" i="3" s="1"/>
  <c r="CM131" i="3" s="1"/>
  <c r="AI132" i="3"/>
  <c r="AJ132" i="3" s="1"/>
  <c r="CL132" i="3" s="1"/>
  <c r="CM132" i="3" s="1"/>
  <c r="AI133" i="3"/>
  <c r="AJ133" i="3" s="1"/>
  <c r="CL133" i="3" s="1"/>
  <c r="CM133" i="3" s="1"/>
  <c r="AI134" i="3"/>
  <c r="AJ134" i="3" s="1"/>
  <c r="CL134" i="3" s="1"/>
  <c r="CM134" i="3" s="1"/>
  <c r="AI135" i="3"/>
  <c r="AJ135" i="3" s="1"/>
  <c r="CL135" i="3" s="1"/>
  <c r="CM135" i="3" s="1"/>
  <c r="AI136" i="3"/>
  <c r="AJ136" i="3" s="1"/>
  <c r="CL136" i="3" s="1"/>
  <c r="CM136" i="3" s="1"/>
  <c r="AI137" i="3"/>
  <c r="AJ137" i="3" s="1"/>
  <c r="CL137" i="3" s="1"/>
  <c r="CM137" i="3" s="1"/>
  <c r="AI138" i="3"/>
  <c r="AJ138" i="3" s="1"/>
  <c r="CL138" i="3" s="1"/>
  <c r="CM138" i="3" s="1"/>
  <c r="AI139" i="3"/>
  <c r="AJ139" i="3" s="1"/>
  <c r="CL139" i="3" s="1"/>
  <c r="CM139" i="3" s="1"/>
  <c r="AI140" i="3"/>
  <c r="AJ140" i="3" s="1"/>
  <c r="CL140" i="3" s="1"/>
  <c r="CM140" i="3" s="1"/>
  <c r="AI141" i="3"/>
  <c r="AJ141" i="3" s="1"/>
  <c r="CL141" i="3" s="1"/>
  <c r="CM141" i="3" s="1"/>
  <c r="AI142" i="3"/>
  <c r="AJ142" i="3" s="1"/>
  <c r="CL142" i="3" s="1"/>
  <c r="CM142" i="3" s="1"/>
  <c r="AI143" i="3"/>
  <c r="AJ143" i="3" s="1"/>
  <c r="CL143" i="3" s="1"/>
  <c r="CM143" i="3" s="1"/>
  <c r="AI144" i="3"/>
  <c r="AJ144" i="3" s="1"/>
  <c r="CL144" i="3" s="1"/>
  <c r="CM144" i="3" s="1"/>
  <c r="AI145" i="3"/>
  <c r="AJ145" i="3" s="1"/>
  <c r="CL145" i="3" s="1"/>
  <c r="CM145" i="3" s="1"/>
  <c r="AI146" i="3"/>
  <c r="AJ146" i="3" s="1"/>
  <c r="CL146" i="3" s="1"/>
  <c r="CM146" i="3" s="1"/>
  <c r="AI147" i="3"/>
  <c r="AJ147" i="3" s="1"/>
  <c r="CL147" i="3" s="1"/>
  <c r="CM147" i="3" s="1"/>
  <c r="AI148" i="3"/>
  <c r="AJ148" i="3" s="1"/>
  <c r="CL148" i="3" s="1"/>
  <c r="CM148" i="3" s="1"/>
  <c r="AI149" i="3"/>
  <c r="AJ149" i="3" s="1"/>
  <c r="CL149" i="3" s="1"/>
  <c r="CM149" i="3" s="1"/>
  <c r="AI150" i="3"/>
  <c r="AJ150" i="3" s="1"/>
  <c r="CL150" i="3" s="1"/>
  <c r="CM150" i="3" s="1"/>
  <c r="AI151" i="3"/>
  <c r="AJ151" i="3" s="1"/>
  <c r="CL151" i="3" s="1"/>
  <c r="CM151" i="3" s="1"/>
  <c r="AI152" i="3"/>
  <c r="AJ152" i="3" s="1"/>
  <c r="CL152" i="3" s="1"/>
  <c r="CM152" i="3" s="1"/>
  <c r="AI153" i="3"/>
  <c r="AJ153" i="3" s="1"/>
  <c r="CL153" i="3" s="1"/>
  <c r="CM153" i="3" s="1"/>
  <c r="AI154" i="3"/>
  <c r="AJ154" i="3" s="1"/>
  <c r="CL154" i="3" s="1"/>
  <c r="CM154" i="3" s="1"/>
  <c r="AI155" i="3"/>
  <c r="AJ155" i="3" s="1"/>
  <c r="CL155" i="3" s="1"/>
  <c r="CM155" i="3" s="1"/>
  <c r="AI156" i="3"/>
  <c r="AJ156" i="3" s="1"/>
  <c r="CL156" i="3" s="1"/>
  <c r="CM156" i="3" s="1"/>
  <c r="AI157" i="3"/>
  <c r="AJ157" i="3" s="1"/>
  <c r="CL157" i="3" s="1"/>
  <c r="CM157" i="3" s="1"/>
  <c r="AI158" i="3"/>
  <c r="AJ158" i="3" s="1"/>
  <c r="CL158" i="3" s="1"/>
  <c r="CM158" i="3" s="1"/>
  <c r="AI159" i="3"/>
  <c r="AJ159" i="3" s="1"/>
  <c r="CL159" i="3" s="1"/>
  <c r="CM159" i="3" s="1"/>
  <c r="AI160" i="3"/>
  <c r="AJ160" i="3" s="1"/>
  <c r="CL160" i="3" s="1"/>
  <c r="CM160" i="3" s="1"/>
  <c r="AI161" i="3"/>
  <c r="AJ161" i="3" s="1"/>
  <c r="CL161" i="3" s="1"/>
  <c r="CM161" i="3" s="1"/>
  <c r="AI162" i="3"/>
  <c r="AJ162" i="3" s="1"/>
  <c r="CL162" i="3" s="1"/>
  <c r="CM162" i="3" s="1"/>
  <c r="AI163" i="3"/>
  <c r="AJ163" i="3" s="1"/>
  <c r="CL163" i="3" s="1"/>
  <c r="CM163" i="3" s="1"/>
  <c r="AI164" i="3"/>
  <c r="AJ164" i="3" s="1"/>
  <c r="CL164" i="3" s="1"/>
  <c r="CM164" i="3" s="1"/>
  <c r="AI165" i="3"/>
  <c r="AJ165" i="3" s="1"/>
  <c r="CL165" i="3" s="1"/>
  <c r="CM165" i="3" s="1"/>
  <c r="AI166" i="3"/>
  <c r="AJ166" i="3" s="1"/>
  <c r="CL166" i="3" s="1"/>
  <c r="CM166" i="3" s="1"/>
  <c r="AI167" i="3"/>
  <c r="AJ167" i="3" s="1"/>
  <c r="CL167" i="3" s="1"/>
  <c r="CM167" i="3" s="1"/>
  <c r="AI168" i="3"/>
  <c r="AJ168" i="3" s="1"/>
  <c r="CL168" i="3" s="1"/>
  <c r="CM168" i="3" s="1"/>
  <c r="AI169" i="3"/>
  <c r="AJ169" i="3" s="1"/>
  <c r="CL169" i="3" s="1"/>
  <c r="CM169" i="3" s="1"/>
  <c r="AI170" i="3"/>
  <c r="AJ170" i="3" s="1"/>
  <c r="CL170" i="3" s="1"/>
  <c r="CM170" i="3" s="1"/>
  <c r="AI171" i="3"/>
  <c r="AJ171" i="3" s="1"/>
  <c r="CL171" i="3" s="1"/>
  <c r="CM171" i="3" s="1"/>
  <c r="AI172" i="3"/>
  <c r="AJ172" i="3" s="1"/>
  <c r="CL172" i="3" s="1"/>
  <c r="CM172" i="3" s="1"/>
  <c r="AI173" i="3"/>
  <c r="AJ173" i="3" s="1"/>
  <c r="CL173" i="3" s="1"/>
  <c r="CM173" i="3" s="1"/>
  <c r="AI174" i="3"/>
  <c r="AJ174" i="3" s="1"/>
  <c r="CL174" i="3" s="1"/>
  <c r="CM174" i="3" s="1"/>
  <c r="AI175" i="3"/>
  <c r="AJ175" i="3" s="1"/>
  <c r="CL175" i="3" s="1"/>
  <c r="CM175" i="3" s="1"/>
  <c r="AI176" i="3"/>
  <c r="AJ176" i="3" s="1"/>
  <c r="CL176" i="3" s="1"/>
  <c r="CM176" i="3" s="1"/>
  <c r="AI177" i="3"/>
  <c r="AJ177" i="3" s="1"/>
  <c r="CL177" i="3" s="1"/>
  <c r="CM177" i="3" s="1"/>
  <c r="AI178" i="3"/>
  <c r="AJ178" i="3" s="1"/>
  <c r="CL178" i="3" s="1"/>
  <c r="CM178" i="3" s="1"/>
  <c r="AI179" i="3"/>
  <c r="AJ179" i="3" s="1"/>
  <c r="CL179" i="3" s="1"/>
  <c r="CM179" i="3" s="1"/>
  <c r="AI180" i="3"/>
  <c r="AJ180" i="3" s="1"/>
  <c r="CL180" i="3" s="1"/>
  <c r="CM180" i="3" s="1"/>
  <c r="AI181" i="3"/>
  <c r="AJ181" i="3" s="1"/>
  <c r="CL181" i="3" s="1"/>
  <c r="CM181" i="3" s="1"/>
  <c r="AI182" i="3"/>
  <c r="AJ182" i="3" s="1"/>
  <c r="CL182" i="3" s="1"/>
  <c r="CM182" i="3" s="1"/>
  <c r="AI183" i="3"/>
  <c r="AJ183" i="3" s="1"/>
  <c r="CL183" i="3" s="1"/>
  <c r="CM183" i="3" s="1"/>
  <c r="AI184" i="3"/>
  <c r="AJ184" i="3" s="1"/>
  <c r="CL184" i="3" s="1"/>
  <c r="CM184" i="3" s="1"/>
  <c r="AI185" i="3"/>
  <c r="AJ185" i="3" s="1"/>
  <c r="CL185" i="3" s="1"/>
  <c r="CM185" i="3" s="1"/>
  <c r="AI186" i="3"/>
  <c r="AJ186" i="3" s="1"/>
  <c r="CL186" i="3" s="1"/>
  <c r="CM186" i="3" s="1"/>
  <c r="AI187" i="3"/>
  <c r="AJ187" i="3" s="1"/>
  <c r="CL187" i="3" s="1"/>
  <c r="CM187" i="3" s="1"/>
  <c r="AI188" i="3"/>
  <c r="AJ188" i="3" s="1"/>
  <c r="CL188" i="3" s="1"/>
  <c r="CM188" i="3" s="1"/>
  <c r="AI189" i="3"/>
  <c r="AJ189" i="3" s="1"/>
  <c r="CL189" i="3" s="1"/>
  <c r="CM189" i="3" s="1"/>
  <c r="AI190" i="3"/>
  <c r="AJ190" i="3" s="1"/>
  <c r="CL190" i="3" s="1"/>
  <c r="CM190" i="3" s="1"/>
  <c r="AI191" i="3"/>
  <c r="AJ191" i="3" s="1"/>
  <c r="CL191" i="3" s="1"/>
  <c r="CM191" i="3" s="1"/>
  <c r="AI192" i="3"/>
  <c r="AJ192" i="3" s="1"/>
  <c r="CL192" i="3" s="1"/>
  <c r="CM192" i="3" s="1"/>
  <c r="AI193" i="3"/>
  <c r="AJ193" i="3" s="1"/>
  <c r="CL193" i="3" s="1"/>
  <c r="CM193" i="3" s="1"/>
  <c r="AI194" i="3"/>
  <c r="AJ194" i="3" s="1"/>
  <c r="CL194" i="3" s="1"/>
  <c r="CM194" i="3" s="1"/>
  <c r="AI195" i="3"/>
  <c r="AJ195" i="3" s="1"/>
  <c r="CL195" i="3" s="1"/>
  <c r="CM195" i="3" s="1"/>
  <c r="AI196" i="3"/>
  <c r="AJ196" i="3" s="1"/>
  <c r="CL196" i="3" s="1"/>
  <c r="CM196" i="3" s="1"/>
  <c r="AI197" i="3"/>
  <c r="AJ197" i="3" s="1"/>
  <c r="CL197" i="3" s="1"/>
  <c r="CM197" i="3" s="1"/>
  <c r="AI198" i="3"/>
  <c r="AJ198" i="3" s="1"/>
  <c r="CL198" i="3" s="1"/>
  <c r="CM198" i="3" s="1"/>
  <c r="AI199" i="3"/>
  <c r="AJ199" i="3" s="1"/>
  <c r="CL199" i="3" s="1"/>
  <c r="CM199" i="3" s="1"/>
  <c r="AI200" i="3"/>
  <c r="AJ200" i="3" s="1"/>
  <c r="CL200" i="3" s="1"/>
  <c r="CM200" i="3" s="1"/>
  <c r="AI201" i="3"/>
  <c r="AJ201" i="3" s="1"/>
  <c r="CL201" i="3" s="1"/>
  <c r="CM201" i="3" s="1"/>
  <c r="AI202" i="3"/>
  <c r="AJ202" i="3" s="1"/>
  <c r="CL202" i="3" s="1"/>
  <c r="CM202" i="3" s="1"/>
  <c r="AI203" i="3"/>
  <c r="AJ203" i="3" s="1"/>
  <c r="CL203" i="3" s="1"/>
  <c r="CM203" i="3" s="1"/>
  <c r="AI204" i="3"/>
  <c r="AJ204" i="3" s="1"/>
  <c r="CL204" i="3" s="1"/>
  <c r="CM204" i="3" s="1"/>
  <c r="AI205" i="3"/>
  <c r="AJ205" i="3" s="1"/>
  <c r="CL205" i="3" s="1"/>
  <c r="CM205" i="3" s="1"/>
  <c r="AI206" i="3"/>
  <c r="AJ206" i="3" s="1"/>
  <c r="CL206" i="3" s="1"/>
  <c r="CM206" i="3" s="1"/>
  <c r="AI207" i="3"/>
  <c r="AJ207" i="3" s="1"/>
  <c r="CL207" i="3" s="1"/>
  <c r="CM207" i="3" s="1"/>
  <c r="AI208" i="3"/>
  <c r="AJ208" i="3" s="1"/>
  <c r="CL208" i="3" s="1"/>
  <c r="CM208" i="3" s="1"/>
  <c r="AI209" i="3"/>
  <c r="AJ209" i="3" s="1"/>
  <c r="CL209" i="3" s="1"/>
  <c r="CM209" i="3" s="1"/>
  <c r="AI210" i="3"/>
  <c r="AJ210" i="3" s="1"/>
  <c r="CL210" i="3" s="1"/>
  <c r="CM210" i="3" s="1"/>
  <c r="AI211" i="3"/>
  <c r="AJ211" i="3" s="1"/>
  <c r="CL211" i="3" s="1"/>
  <c r="CM211" i="3" s="1"/>
  <c r="AI212" i="3"/>
  <c r="AJ212" i="3" s="1"/>
  <c r="CL212" i="3" s="1"/>
  <c r="CM212" i="3" s="1"/>
  <c r="AI213" i="3"/>
  <c r="AJ213" i="3" s="1"/>
  <c r="CL213" i="3" s="1"/>
  <c r="CM213" i="3" s="1"/>
  <c r="AI214" i="3"/>
  <c r="AJ214" i="3" s="1"/>
  <c r="CL214" i="3" s="1"/>
  <c r="CM214" i="3" s="1"/>
  <c r="AI215" i="3"/>
  <c r="AJ215" i="3" s="1"/>
  <c r="CL215" i="3" s="1"/>
  <c r="CM215" i="3" s="1"/>
  <c r="AI216" i="3"/>
  <c r="AJ216" i="3" s="1"/>
  <c r="CL216" i="3" s="1"/>
  <c r="CM216" i="3" s="1"/>
  <c r="AI217" i="3"/>
  <c r="AJ217" i="3" s="1"/>
  <c r="CL217" i="3" s="1"/>
  <c r="CM217" i="3" s="1"/>
  <c r="AI218" i="3"/>
  <c r="AJ218" i="3" s="1"/>
  <c r="CL218" i="3" s="1"/>
  <c r="CM218" i="3" s="1"/>
  <c r="AI219" i="3"/>
  <c r="AJ219" i="3" s="1"/>
  <c r="CL219" i="3" s="1"/>
  <c r="CM219" i="3" s="1"/>
  <c r="AI220" i="3"/>
  <c r="AJ220" i="3" s="1"/>
  <c r="CL220" i="3" s="1"/>
  <c r="CM220" i="3" s="1"/>
  <c r="AI221" i="3"/>
  <c r="AJ221" i="3" s="1"/>
  <c r="CL221" i="3" s="1"/>
  <c r="CM221" i="3" s="1"/>
  <c r="AI222" i="3"/>
  <c r="AJ222" i="3" s="1"/>
  <c r="CL222" i="3" s="1"/>
  <c r="CM222" i="3" s="1"/>
  <c r="AI223" i="3"/>
  <c r="AJ223" i="3" s="1"/>
  <c r="CL223" i="3" s="1"/>
  <c r="CM223" i="3" s="1"/>
  <c r="AI224" i="3"/>
  <c r="AJ224" i="3" s="1"/>
  <c r="CL224" i="3" s="1"/>
  <c r="CM224" i="3" s="1"/>
  <c r="AI225" i="3"/>
  <c r="AJ225" i="3" s="1"/>
  <c r="CL225" i="3" s="1"/>
  <c r="CM225" i="3" s="1"/>
  <c r="AI226" i="3"/>
  <c r="AJ226" i="3" s="1"/>
  <c r="CL226" i="3" s="1"/>
  <c r="CM226" i="3" s="1"/>
  <c r="AI227" i="3"/>
  <c r="AJ227" i="3" s="1"/>
  <c r="CL227" i="3" s="1"/>
  <c r="CM227" i="3" s="1"/>
  <c r="AI228" i="3"/>
  <c r="AJ228" i="3" s="1"/>
  <c r="CL228" i="3" s="1"/>
  <c r="CM228" i="3" s="1"/>
  <c r="AI229" i="3"/>
  <c r="AJ229" i="3" s="1"/>
  <c r="CL229" i="3" s="1"/>
  <c r="CM229" i="3" s="1"/>
  <c r="AI230" i="3"/>
  <c r="AJ230" i="3" s="1"/>
  <c r="CL230" i="3" s="1"/>
  <c r="CM230" i="3" s="1"/>
  <c r="AI231" i="3"/>
  <c r="AJ231" i="3" s="1"/>
  <c r="CL231" i="3" s="1"/>
  <c r="CM231" i="3" s="1"/>
  <c r="AI232" i="3"/>
  <c r="AJ232" i="3" s="1"/>
  <c r="CL232" i="3" s="1"/>
  <c r="CM232" i="3" s="1"/>
  <c r="AI233" i="3"/>
  <c r="AJ233" i="3" s="1"/>
  <c r="CL233" i="3" s="1"/>
  <c r="CM233" i="3" s="1"/>
  <c r="AI234" i="3"/>
  <c r="AJ234" i="3" s="1"/>
  <c r="CL234" i="3" s="1"/>
  <c r="CM234" i="3" s="1"/>
  <c r="AI235" i="3"/>
  <c r="AJ235" i="3" s="1"/>
  <c r="CL235" i="3" s="1"/>
  <c r="CM235" i="3" s="1"/>
  <c r="AI236" i="3"/>
  <c r="AJ236" i="3" s="1"/>
  <c r="CL236" i="3" s="1"/>
  <c r="CM236" i="3" s="1"/>
  <c r="AI237" i="3"/>
  <c r="AJ237" i="3" s="1"/>
  <c r="CL237" i="3" s="1"/>
  <c r="CM237" i="3" s="1"/>
  <c r="AI238" i="3"/>
  <c r="AJ238" i="3" s="1"/>
  <c r="CL238" i="3" s="1"/>
  <c r="CM238" i="3" s="1"/>
  <c r="AI239" i="3"/>
  <c r="AJ239" i="3" s="1"/>
  <c r="CL239" i="3" s="1"/>
  <c r="CM239" i="3" s="1"/>
  <c r="AI240" i="3"/>
  <c r="AJ240" i="3" s="1"/>
  <c r="CL240" i="3" s="1"/>
  <c r="CM240" i="3" s="1"/>
  <c r="AI241" i="3"/>
  <c r="AJ241" i="3" s="1"/>
  <c r="CL241" i="3" s="1"/>
  <c r="CM241" i="3" s="1"/>
  <c r="AI242" i="3"/>
  <c r="AJ242" i="3" s="1"/>
  <c r="CL242" i="3" s="1"/>
  <c r="CM242" i="3" s="1"/>
  <c r="AI243" i="3"/>
  <c r="AJ243" i="3" s="1"/>
  <c r="CL243" i="3" s="1"/>
  <c r="CM243" i="3" s="1"/>
  <c r="AI244" i="3"/>
  <c r="AJ244" i="3" s="1"/>
  <c r="CL244" i="3" s="1"/>
  <c r="CM244" i="3" s="1"/>
  <c r="AI245" i="3"/>
  <c r="AJ245" i="3" s="1"/>
  <c r="CL245" i="3" s="1"/>
  <c r="CM245" i="3" s="1"/>
  <c r="AI246" i="3"/>
  <c r="AJ246" i="3" s="1"/>
  <c r="CL246" i="3" s="1"/>
  <c r="CM246" i="3" s="1"/>
  <c r="AI247" i="3"/>
  <c r="AJ247" i="3" s="1"/>
  <c r="CL247" i="3" s="1"/>
  <c r="CM247" i="3" s="1"/>
  <c r="AI248" i="3"/>
  <c r="AJ248" i="3" s="1"/>
  <c r="CL248" i="3" s="1"/>
  <c r="CM248" i="3" s="1"/>
  <c r="AI249" i="3"/>
  <c r="AJ249" i="3" s="1"/>
  <c r="CL249" i="3" s="1"/>
  <c r="CM249" i="3" s="1"/>
  <c r="AI250" i="3"/>
  <c r="AJ250" i="3" s="1"/>
  <c r="CL250" i="3" s="1"/>
  <c r="CM250" i="3" s="1"/>
  <c r="AI251" i="3"/>
  <c r="AJ251" i="3" s="1"/>
  <c r="CL251" i="3" s="1"/>
  <c r="CM251" i="3" s="1"/>
  <c r="AI252" i="3"/>
  <c r="AJ252" i="3" s="1"/>
  <c r="CL252" i="3" s="1"/>
  <c r="CM252" i="3" s="1"/>
  <c r="AI253" i="3"/>
  <c r="AJ253" i="3" s="1"/>
  <c r="CL253" i="3" s="1"/>
  <c r="CM253" i="3" s="1"/>
  <c r="AI254" i="3"/>
  <c r="AJ254" i="3" s="1"/>
  <c r="CL254" i="3" s="1"/>
  <c r="CM254" i="3" s="1"/>
  <c r="AI255" i="3"/>
  <c r="AJ255" i="3" s="1"/>
  <c r="CL255" i="3" s="1"/>
  <c r="CM255" i="3" s="1"/>
  <c r="AI256" i="3"/>
  <c r="AJ256" i="3" s="1"/>
  <c r="CL256" i="3" s="1"/>
  <c r="CM256" i="3" s="1"/>
  <c r="AI257" i="3"/>
  <c r="AJ257" i="3" s="1"/>
  <c r="CL257" i="3" s="1"/>
  <c r="CM257" i="3" s="1"/>
  <c r="AI258" i="3"/>
  <c r="AJ258" i="3" s="1"/>
  <c r="CL258" i="3" s="1"/>
  <c r="CM258" i="3" s="1"/>
  <c r="AI259" i="3"/>
  <c r="AJ259" i="3" s="1"/>
  <c r="CL259" i="3" s="1"/>
  <c r="CM259" i="3" s="1"/>
  <c r="AI260" i="3"/>
  <c r="AJ260" i="3" s="1"/>
  <c r="CL260" i="3" s="1"/>
  <c r="CM260" i="3" s="1"/>
  <c r="AI261" i="3"/>
  <c r="AJ261" i="3" s="1"/>
  <c r="CL261" i="3" s="1"/>
  <c r="CM261" i="3" s="1"/>
  <c r="AI262" i="3"/>
  <c r="AJ262" i="3" s="1"/>
  <c r="CL262" i="3" s="1"/>
  <c r="CM262" i="3" s="1"/>
  <c r="AI263" i="3"/>
  <c r="AJ263" i="3" s="1"/>
  <c r="CL263" i="3" s="1"/>
  <c r="CM263" i="3" s="1"/>
  <c r="AI264" i="3"/>
  <c r="AJ264" i="3" s="1"/>
  <c r="CL264" i="3" s="1"/>
  <c r="CM264" i="3" s="1"/>
  <c r="AI265" i="3"/>
  <c r="AJ265" i="3" s="1"/>
  <c r="CL265" i="3" s="1"/>
  <c r="CM265" i="3" s="1"/>
  <c r="AI266" i="3"/>
  <c r="AJ266" i="3" s="1"/>
  <c r="CL266" i="3" s="1"/>
  <c r="CM266" i="3" s="1"/>
  <c r="AI267" i="3"/>
  <c r="AJ267" i="3" s="1"/>
  <c r="CL267" i="3" s="1"/>
  <c r="CM267" i="3" s="1"/>
  <c r="AI268" i="3"/>
  <c r="AJ268" i="3" s="1"/>
  <c r="CL268" i="3" s="1"/>
  <c r="CM268" i="3" s="1"/>
  <c r="AI269" i="3"/>
  <c r="AJ269" i="3" s="1"/>
  <c r="CL269" i="3" s="1"/>
  <c r="CM269" i="3" s="1"/>
  <c r="AI270" i="3"/>
  <c r="AJ270" i="3" s="1"/>
  <c r="CL270" i="3" s="1"/>
  <c r="CM270" i="3" s="1"/>
  <c r="AI271" i="3"/>
  <c r="AJ271" i="3" s="1"/>
  <c r="CL271" i="3" s="1"/>
  <c r="CM271" i="3" s="1"/>
  <c r="AI272" i="3"/>
  <c r="AJ272" i="3" s="1"/>
  <c r="CL272" i="3" s="1"/>
  <c r="CM272" i="3" s="1"/>
  <c r="AI273" i="3"/>
  <c r="AJ273" i="3" s="1"/>
  <c r="CL273" i="3" s="1"/>
  <c r="CM273" i="3" s="1"/>
  <c r="AI274" i="3"/>
  <c r="AJ274" i="3" s="1"/>
  <c r="CL274" i="3" s="1"/>
  <c r="CM274" i="3" s="1"/>
  <c r="AI275" i="3"/>
  <c r="AJ275" i="3" s="1"/>
  <c r="CL275" i="3" s="1"/>
  <c r="CM275" i="3" s="1"/>
  <c r="AI276" i="3"/>
  <c r="AJ276" i="3" s="1"/>
  <c r="CL276" i="3" s="1"/>
  <c r="CM276" i="3" s="1"/>
  <c r="AI277" i="3"/>
  <c r="AJ277" i="3" s="1"/>
  <c r="CL277" i="3" s="1"/>
  <c r="CM277" i="3" s="1"/>
  <c r="AI278" i="3"/>
  <c r="AJ278" i="3" s="1"/>
  <c r="CL278" i="3" s="1"/>
  <c r="CM278" i="3" s="1"/>
  <c r="AI279" i="3"/>
  <c r="AJ279" i="3" s="1"/>
  <c r="CL279" i="3" s="1"/>
  <c r="CM279" i="3" s="1"/>
  <c r="AI280" i="3"/>
  <c r="AJ280" i="3" s="1"/>
  <c r="CL280" i="3" s="1"/>
  <c r="CM280" i="3" s="1"/>
  <c r="AI281" i="3"/>
  <c r="AJ281" i="3" s="1"/>
  <c r="CL281" i="3" s="1"/>
  <c r="CM281" i="3" s="1"/>
  <c r="AI282" i="3"/>
  <c r="AJ282" i="3" s="1"/>
  <c r="CL282" i="3" s="1"/>
  <c r="CM282" i="3" s="1"/>
  <c r="AI283" i="3"/>
  <c r="AJ283" i="3" s="1"/>
  <c r="CL283" i="3" s="1"/>
  <c r="CM283" i="3" s="1"/>
  <c r="AI284" i="3"/>
  <c r="AJ284" i="3" s="1"/>
  <c r="CL284" i="3" s="1"/>
  <c r="CM284" i="3" s="1"/>
  <c r="AI285" i="3"/>
  <c r="AJ285" i="3" s="1"/>
  <c r="CL285" i="3" s="1"/>
  <c r="CM285" i="3" s="1"/>
  <c r="AI286" i="3"/>
  <c r="AJ286" i="3" s="1"/>
  <c r="CL286" i="3" s="1"/>
  <c r="CM286" i="3" s="1"/>
  <c r="AI287" i="3"/>
  <c r="AJ287" i="3" s="1"/>
  <c r="CL287" i="3" s="1"/>
  <c r="CM287" i="3" s="1"/>
  <c r="AI288" i="3"/>
  <c r="AJ288" i="3" s="1"/>
  <c r="CL288" i="3" s="1"/>
  <c r="CM288" i="3" s="1"/>
  <c r="AI289" i="3"/>
  <c r="AJ289" i="3" s="1"/>
  <c r="CL289" i="3" s="1"/>
  <c r="CM289" i="3" s="1"/>
  <c r="AI290" i="3"/>
  <c r="AJ290" i="3" s="1"/>
  <c r="CL290" i="3" s="1"/>
  <c r="CM290" i="3" s="1"/>
  <c r="AI291" i="3"/>
  <c r="AJ291" i="3" s="1"/>
  <c r="CL291" i="3" s="1"/>
  <c r="CM291" i="3" s="1"/>
  <c r="AI292" i="3"/>
  <c r="AJ292" i="3" s="1"/>
  <c r="CL292" i="3" s="1"/>
  <c r="CM292" i="3" s="1"/>
  <c r="AI293" i="3"/>
  <c r="AJ293" i="3" s="1"/>
  <c r="CL293" i="3" s="1"/>
  <c r="CM293" i="3" s="1"/>
  <c r="AI294" i="3"/>
  <c r="AJ294" i="3" s="1"/>
  <c r="CL294" i="3" s="1"/>
  <c r="CM294" i="3" s="1"/>
  <c r="AI295" i="3"/>
  <c r="AJ295" i="3" s="1"/>
  <c r="CL295" i="3" s="1"/>
  <c r="CM295" i="3" s="1"/>
  <c r="AI296" i="3"/>
  <c r="AJ296" i="3" s="1"/>
  <c r="CL296" i="3" s="1"/>
  <c r="CM296" i="3" s="1"/>
  <c r="AI297" i="3"/>
  <c r="AJ297" i="3" s="1"/>
  <c r="CL297" i="3" s="1"/>
  <c r="CM297" i="3" s="1"/>
  <c r="AI298" i="3"/>
  <c r="AJ298" i="3" s="1"/>
  <c r="CL298" i="3" s="1"/>
  <c r="CM298" i="3" s="1"/>
  <c r="AI299" i="3"/>
  <c r="AJ299" i="3" s="1"/>
  <c r="CL299" i="3" s="1"/>
  <c r="CM299" i="3" s="1"/>
  <c r="AI300" i="3"/>
  <c r="AJ300" i="3" s="1"/>
  <c r="CL300" i="3" s="1"/>
  <c r="CM300" i="3" s="1"/>
  <c r="AI301" i="3"/>
  <c r="AJ301" i="3" s="1"/>
  <c r="CL301" i="3" s="1"/>
  <c r="CM301" i="3" s="1"/>
  <c r="AI302" i="3"/>
  <c r="AJ302" i="3" s="1"/>
  <c r="CL302" i="3" s="1"/>
  <c r="CM302" i="3" s="1"/>
  <c r="AI303" i="3"/>
  <c r="AJ303" i="3" s="1"/>
  <c r="CL303" i="3" s="1"/>
  <c r="CM303" i="3" s="1"/>
  <c r="AI304" i="3"/>
  <c r="AJ304" i="3" s="1"/>
  <c r="CL304" i="3" s="1"/>
  <c r="CM304" i="3" s="1"/>
  <c r="AI305" i="3"/>
  <c r="AJ305" i="3" s="1"/>
  <c r="CL305" i="3" s="1"/>
  <c r="CM305" i="3" s="1"/>
  <c r="AI306" i="3"/>
  <c r="AJ306" i="3" s="1"/>
  <c r="CL306" i="3" s="1"/>
  <c r="CM306" i="3" s="1"/>
  <c r="AI307" i="3"/>
  <c r="AJ307" i="3" s="1"/>
  <c r="CL307" i="3" s="1"/>
  <c r="CM307" i="3" s="1"/>
  <c r="AI308" i="3"/>
  <c r="AJ308" i="3" s="1"/>
  <c r="CL308" i="3" s="1"/>
  <c r="CM308" i="3" s="1"/>
  <c r="AI309" i="3"/>
  <c r="AJ309" i="3" s="1"/>
  <c r="CL309" i="3" s="1"/>
  <c r="CM309" i="3" s="1"/>
  <c r="AI310" i="3"/>
  <c r="AJ310" i="3" s="1"/>
  <c r="CL310" i="3" s="1"/>
  <c r="CM310" i="3" s="1"/>
  <c r="AI311" i="3"/>
  <c r="AJ311" i="3" s="1"/>
  <c r="CL311" i="3" s="1"/>
  <c r="CM311" i="3" s="1"/>
  <c r="AI312" i="3"/>
  <c r="AJ312" i="3" s="1"/>
  <c r="CL312" i="3" s="1"/>
  <c r="CM312" i="3" s="1"/>
  <c r="AI313" i="3"/>
  <c r="AJ313" i="3" s="1"/>
  <c r="CL313" i="3" s="1"/>
  <c r="CM313" i="3" s="1"/>
  <c r="AI314" i="3"/>
  <c r="AJ314" i="3" s="1"/>
  <c r="CL314" i="3" s="1"/>
  <c r="CM314" i="3" s="1"/>
  <c r="AI315" i="3"/>
  <c r="AJ315" i="3" s="1"/>
  <c r="CL315" i="3" s="1"/>
  <c r="CM315" i="3" s="1"/>
  <c r="AI316" i="3"/>
  <c r="AJ316" i="3" s="1"/>
  <c r="CL316" i="3" s="1"/>
  <c r="CM316" i="3" s="1"/>
  <c r="AI317" i="3"/>
  <c r="AJ317" i="3" s="1"/>
  <c r="CL317" i="3" s="1"/>
  <c r="CM317" i="3" s="1"/>
  <c r="AI318" i="3"/>
  <c r="AJ318" i="3" s="1"/>
  <c r="CL318" i="3" s="1"/>
  <c r="CM318" i="3" s="1"/>
  <c r="AI319" i="3"/>
  <c r="AJ319" i="3" s="1"/>
  <c r="CL319" i="3" s="1"/>
  <c r="CM319" i="3" s="1"/>
  <c r="AI320" i="3"/>
  <c r="AJ320" i="3" s="1"/>
  <c r="CL320" i="3" s="1"/>
  <c r="CM320" i="3" s="1"/>
  <c r="AI321" i="3"/>
  <c r="AJ321" i="3" s="1"/>
  <c r="CL321" i="3" s="1"/>
  <c r="CM321" i="3" s="1"/>
  <c r="AI322" i="3"/>
  <c r="AJ322" i="3" s="1"/>
  <c r="CL322" i="3" s="1"/>
  <c r="CM322" i="3" s="1"/>
  <c r="AI323" i="3"/>
  <c r="AJ323" i="3" s="1"/>
  <c r="CL323" i="3" s="1"/>
  <c r="CM323" i="3" s="1"/>
  <c r="AI324" i="3"/>
  <c r="AJ324" i="3" s="1"/>
  <c r="CL324" i="3" s="1"/>
  <c r="CM324" i="3" s="1"/>
  <c r="AI325" i="3"/>
  <c r="AJ325" i="3" s="1"/>
  <c r="CL325" i="3" s="1"/>
  <c r="CM325" i="3" s="1"/>
  <c r="AI326" i="3"/>
  <c r="AJ326" i="3" s="1"/>
  <c r="CL326" i="3" s="1"/>
  <c r="CM326" i="3" s="1"/>
  <c r="AI327" i="3"/>
  <c r="AJ327" i="3" s="1"/>
  <c r="CL327" i="3" s="1"/>
  <c r="CM327" i="3" s="1"/>
  <c r="AI328" i="3"/>
  <c r="AJ328" i="3" s="1"/>
  <c r="CL328" i="3" s="1"/>
  <c r="CM328" i="3" s="1"/>
  <c r="AI329" i="3"/>
  <c r="AJ329" i="3" s="1"/>
  <c r="CL329" i="3" s="1"/>
  <c r="CM329" i="3" s="1"/>
  <c r="AI330" i="3"/>
  <c r="AJ330" i="3" s="1"/>
  <c r="CL330" i="3" s="1"/>
  <c r="CM330" i="3" s="1"/>
  <c r="AI331" i="3"/>
  <c r="AJ331" i="3" s="1"/>
  <c r="CL331" i="3" s="1"/>
  <c r="CM331" i="3" s="1"/>
  <c r="AI332" i="3"/>
  <c r="AJ332" i="3" s="1"/>
  <c r="CL332" i="3" s="1"/>
  <c r="CM332" i="3" s="1"/>
  <c r="AI333" i="3"/>
  <c r="AJ333" i="3" s="1"/>
  <c r="CL333" i="3" s="1"/>
  <c r="CM333" i="3" s="1"/>
  <c r="AI334" i="3"/>
  <c r="AJ334" i="3" s="1"/>
  <c r="CL334" i="3" s="1"/>
  <c r="CM334" i="3" s="1"/>
  <c r="AI335" i="3"/>
  <c r="AJ335" i="3" s="1"/>
  <c r="CL335" i="3" s="1"/>
  <c r="CM335" i="3" s="1"/>
  <c r="AI336" i="3"/>
  <c r="AJ336" i="3" s="1"/>
  <c r="CL336" i="3" s="1"/>
  <c r="CM336" i="3" s="1"/>
  <c r="AI337" i="3"/>
  <c r="AJ337" i="3" s="1"/>
  <c r="CL337" i="3" s="1"/>
  <c r="CM337" i="3" s="1"/>
  <c r="AI338" i="3"/>
  <c r="AJ338" i="3" s="1"/>
  <c r="CL338" i="3" s="1"/>
  <c r="CM338" i="3" s="1"/>
  <c r="AI339" i="3"/>
  <c r="AJ339" i="3" s="1"/>
  <c r="CL339" i="3" s="1"/>
  <c r="CM339" i="3" s="1"/>
  <c r="AI340" i="3"/>
  <c r="AJ340" i="3" s="1"/>
  <c r="CL340" i="3" s="1"/>
  <c r="CM340" i="3" s="1"/>
  <c r="AI341" i="3"/>
  <c r="AJ341" i="3" s="1"/>
  <c r="CL341" i="3" s="1"/>
  <c r="CM341" i="3" s="1"/>
  <c r="AI342" i="3"/>
  <c r="AJ342" i="3" s="1"/>
  <c r="CL342" i="3" s="1"/>
  <c r="CM342" i="3" s="1"/>
  <c r="AI343" i="3"/>
  <c r="AJ343" i="3" s="1"/>
  <c r="CL343" i="3" s="1"/>
  <c r="CM343" i="3" s="1"/>
  <c r="AI344" i="3"/>
  <c r="AJ344" i="3" s="1"/>
  <c r="CL344" i="3" s="1"/>
  <c r="CM344" i="3" s="1"/>
  <c r="AI345" i="3"/>
  <c r="AJ345" i="3" s="1"/>
  <c r="CL345" i="3" s="1"/>
  <c r="CM345" i="3" s="1"/>
  <c r="AI346" i="3"/>
  <c r="AJ346" i="3" s="1"/>
  <c r="CL346" i="3" s="1"/>
  <c r="CM346" i="3" s="1"/>
  <c r="AI347" i="3"/>
  <c r="AJ347" i="3" s="1"/>
  <c r="CL347" i="3" s="1"/>
  <c r="CM347" i="3" s="1"/>
  <c r="AI348" i="3"/>
  <c r="AJ348" i="3" s="1"/>
  <c r="CL348" i="3" s="1"/>
  <c r="CM348" i="3" s="1"/>
  <c r="AI349" i="3"/>
  <c r="AJ349" i="3" s="1"/>
  <c r="CL349" i="3" s="1"/>
  <c r="CM349" i="3" s="1"/>
  <c r="AI350" i="3"/>
  <c r="AJ350" i="3" s="1"/>
  <c r="CL350" i="3" s="1"/>
  <c r="CM350" i="3" s="1"/>
  <c r="AI351" i="3"/>
  <c r="AJ351" i="3" s="1"/>
  <c r="CL351" i="3" s="1"/>
  <c r="CM351" i="3" s="1"/>
  <c r="AI352" i="3"/>
  <c r="AJ352" i="3" s="1"/>
  <c r="CL352" i="3" s="1"/>
  <c r="CM352" i="3" s="1"/>
  <c r="AI353" i="3"/>
  <c r="AJ353" i="3" s="1"/>
  <c r="CL353" i="3" s="1"/>
  <c r="CM353" i="3" s="1"/>
  <c r="AI354" i="3"/>
  <c r="AJ354" i="3" s="1"/>
  <c r="CL354" i="3" s="1"/>
  <c r="CM354" i="3" s="1"/>
  <c r="AI355" i="3"/>
  <c r="AJ355" i="3" s="1"/>
  <c r="CL355" i="3" s="1"/>
  <c r="CM355" i="3" s="1"/>
  <c r="AI356" i="3"/>
  <c r="AJ356" i="3" s="1"/>
  <c r="CL356" i="3" s="1"/>
  <c r="CM356" i="3" s="1"/>
  <c r="AI357" i="3"/>
  <c r="AJ357" i="3" s="1"/>
  <c r="CL357" i="3" s="1"/>
  <c r="CM357" i="3" s="1"/>
  <c r="AI358" i="3"/>
  <c r="AJ358" i="3" s="1"/>
  <c r="CL358" i="3" s="1"/>
  <c r="CM358" i="3" s="1"/>
  <c r="AI359" i="3"/>
  <c r="AJ359" i="3" s="1"/>
  <c r="CL359" i="3" s="1"/>
  <c r="CM359" i="3" s="1"/>
  <c r="AI360" i="3"/>
  <c r="AJ360" i="3" s="1"/>
  <c r="CL360" i="3" s="1"/>
  <c r="CM360" i="3" s="1"/>
  <c r="AI361" i="3"/>
  <c r="AJ361" i="3" s="1"/>
  <c r="CL361" i="3" s="1"/>
  <c r="CM361" i="3" s="1"/>
  <c r="AI362" i="3"/>
  <c r="AJ362" i="3" s="1"/>
  <c r="CL362" i="3" s="1"/>
  <c r="CM362" i="3" s="1"/>
  <c r="AI363" i="3"/>
  <c r="AJ363" i="3" s="1"/>
  <c r="CL363" i="3" s="1"/>
  <c r="CM363" i="3" s="1"/>
  <c r="AI364" i="3"/>
  <c r="AJ364" i="3" s="1"/>
  <c r="CL364" i="3" s="1"/>
  <c r="CM364" i="3" s="1"/>
  <c r="AI365" i="3"/>
  <c r="AJ365" i="3" s="1"/>
  <c r="CL365" i="3" s="1"/>
  <c r="CM365" i="3" s="1"/>
  <c r="AI366" i="3"/>
  <c r="AJ366" i="3" s="1"/>
  <c r="CL366" i="3" s="1"/>
  <c r="CM366" i="3" s="1"/>
  <c r="AI367" i="3"/>
  <c r="AJ367" i="3" s="1"/>
  <c r="CL367" i="3" s="1"/>
  <c r="CM367" i="3" s="1"/>
  <c r="AI368" i="3"/>
  <c r="AJ368" i="3" s="1"/>
  <c r="CL368" i="3" s="1"/>
  <c r="CM368" i="3" s="1"/>
  <c r="AI369" i="3"/>
  <c r="AJ369" i="3" s="1"/>
  <c r="CL369" i="3" s="1"/>
  <c r="CM369" i="3" s="1"/>
  <c r="AI370" i="3"/>
  <c r="AJ370" i="3" s="1"/>
  <c r="CL370" i="3" s="1"/>
  <c r="CM370" i="3" s="1"/>
  <c r="AI371" i="3"/>
  <c r="AJ371" i="3" s="1"/>
  <c r="CL371" i="3" s="1"/>
  <c r="CM371" i="3" s="1"/>
  <c r="AI372" i="3"/>
  <c r="AJ372" i="3" s="1"/>
  <c r="CL372" i="3" s="1"/>
  <c r="CM372" i="3" s="1"/>
  <c r="AI373" i="3"/>
  <c r="AJ373" i="3" s="1"/>
  <c r="CL373" i="3" s="1"/>
  <c r="CM373" i="3" s="1"/>
  <c r="AI374" i="3"/>
  <c r="AJ374" i="3" s="1"/>
  <c r="CL374" i="3" s="1"/>
  <c r="CM374" i="3" s="1"/>
  <c r="AI375" i="3"/>
  <c r="AJ375" i="3" s="1"/>
  <c r="CL375" i="3" s="1"/>
  <c r="CM375" i="3" s="1"/>
  <c r="AI376" i="3"/>
  <c r="AJ376" i="3" s="1"/>
  <c r="CL376" i="3" s="1"/>
  <c r="CM376" i="3" s="1"/>
  <c r="AI377" i="3"/>
  <c r="AJ377" i="3" s="1"/>
  <c r="CL377" i="3" s="1"/>
  <c r="CM377" i="3" s="1"/>
  <c r="AI378" i="3"/>
  <c r="AJ378" i="3" s="1"/>
  <c r="CL378" i="3" s="1"/>
  <c r="CM378" i="3" s="1"/>
  <c r="AI379" i="3"/>
  <c r="AJ379" i="3" s="1"/>
  <c r="CL379" i="3" s="1"/>
  <c r="CM379" i="3" s="1"/>
  <c r="AI380" i="3"/>
  <c r="AJ380" i="3" s="1"/>
  <c r="CL380" i="3" s="1"/>
  <c r="CM380" i="3" s="1"/>
  <c r="AI381" i="3"/>
  <c r="AJ381" i="3" s="1"/>
  <c r="CL381" i="3" s="1"/>
  <c r="CM381" i="3" s="1"/>
  <c r="AI382" i="3"/>
  <c r="AJ382" i="3" s="1"/>
  <c r="CL382" i="3" s="1"/>
  <c r="CM382" i="3" s="1"/>
  <c r="AI383" i="3"/>
  <c r="AJ383" i="3" s="1"/>
  <c r="CL383" i="3" s="1"/>
  <c r="CM383" i="3" s="1"/>
  <c r="AI384" i="3"/>
  <c r="AJ384" i="3" s="1"/>
  <c r="CL384" i="3" s="1"/>
  <c r="CM384" i="3" s="1"/>
  <c r="AI385" i="3"/>
  <c r="AJ385" i="3" s="1"/>
  <c r="CL385" i="3" s="1"/>
  <c r="CM385" i="3" s="1"/>
  <c r="AI386" i="3"/>
  <c r="AJ386" i="3" s="1"/>
  <c r="CL386" i="3" s="1"/>
  <c r="CM386" i="3" s="1"/>
  <c r="AI387" i="3"/>
  <c r="AJ387" i="3" s="1"/>
  <c r="CL387" i="3" s="1"/>
  <c r="CM387" i="3" s="1"/>
  <c r="AI388" i="3"/>
  <c r="AJ388" i="3" s="1"/>
  <c r="CL388" i="3" s="1"/>
  <c r="CM388" i="3" s="1"/>
  <c r="AI389" i="3"/>
  <c r="AJ389" i="3" s="1"/>
  <c r="CL389" i="3" s="1"/>
  <c r="CM389" i="3" s="1"/>
  <c r="AI390" i="3"/>
  <c r="AJ390" i="3" s="1"/>
  <c r="CL390" i="3" s="1"/>
  <c r="CM390" i="3" s="1"/>
  <c r="AI391" i="3"/>
  <c r="AJ391" i="3" s="1"/>
  <c r="CL391" i="3" s="1"/>
  <c r="CM391" i="3" s="1"/>
  <c r="AI392" i="3"/>
  <c r="AJ392" i="3" s="1"/>
  <c r="CL392" i="3" s="1"/>
  <c r="CM392" i="3" s="1"/>
  <c r="AI393" i="3"/>
  <c r="AJ393" i="3" s="1"/>
  <c r="CL393" i="3" s="1"/>
  <c r="CM393" i="3" s="1"/>
  <c r="AI394" i="3"/>
  <c r="AJ394" i="3" s="1"/>
  <c r="CL394" i="3" s="1"/>
  <c r="CM394" i="3" s="1"/>
  <c r="AI395" i="3"/>
  <c r="AJ395" i="3" s="1"/>
  <c r="CL395" i="3" s="1"/>
  <c r="CM395" i="3" s="1"/>
  <c r="AI396" i="3"/>
  <c r="AJ396" i="3" s="1"/>
  <c r="CL396" i="3" s="1"/>
  <c r="CM396" i="3" s="1"/>
  <c r="AI397" i="3"/>
  <c r="AJ397" i="3" s="1"/>
  <c r="CL397" i="3" s="1"/>
  <c r="CM397" i="3" s="1"/>
  <c r="AI398" i="3"/>
  <c r="AJ398" i="3" s="1"/>
  <c r="CL398" i="3" s="1"/>
  <c r="CM398" i="3" s="1"/>
  <c r="AI399" i="3"/>
  <c r="AJ399" i="3" s="1"/>
  <c r="CL399" i="3" s="1"/>
  <c r="CM399" i="3" s="1"/>
  <c r="AI400" i="3"/>
  <c r="AJ400" i="3" s="1"/>
  <c r="CL400" i="3" s="1"/>
  <c r="CM400" i="3" s="1"/>
  <c r="AI401" i="3"/>
  <c r="AJ401" i="3" s="1"/>
  <c r="CL401" i="3" s="1"/>
  <c r="CM401" i="3" s="1"/>
  <c r="AI402" i="3"/>
  <c r="AJ402" i="3" s="1"/>
  <c r="CL402" i="3" s="1"/>
  <c r="CM402" i="3" s="1"/>
  <c r="AI403" i="3"/>
  <c r="AJ403" i="3" s="1"/>
  <c r="CL403" i="3" s="1"/>
  <c r="CM403" i="3" s="1"/>
  <c r="AI404" i="3"/>
  <c r="AJ404" i="3" s="1"/>
  <c r="CL404" i="3" s="1"/>
  <c r="CM404" i="3" s="1"/>
  <c r="AI405" i="3"/>
  <c r="AJ405" i="3" s="1"/>
  <c r="CL405" i="3" s="1"/>
  <c r="CM405" i="3" s="1"/>
  <c r="AI406" i="3"/>
  <c r="AJ406" i="3" s="1"/>
  <c r="CL406" i="3" s="1"/>
  <c r="CM406" i="3" s="1"/>
  <c r="AI407" i="3"/>
  <c r="AJ407" i="3" s="1"/>
  <c r="CL407" i="3" s="1"/>
  <c r="CM407" i="3" s="1"/>
  <c r="AI408" i="3"/>
  <c r="AJ408" i="3" s="1"/>
  <c r="CL408" i="3" s="1"/>
  <c r="CM408" i="3" s="1"/>
  <c r="AI409" i="3"/>
  <c r="AJ409" i="3" s="1"/>
  <c r="CL409" i="3" s="1"/>
  <c r="CM409" i="3" s="1"/>
  <c r="AI410" i="3"/>
  <c r="AJ410" i="3" s="1"/>
  <c r="CL410" i="3" s="1"/>
  <c r="CM410" i="3" s="1"/>
  <c r="AI411" i="3"/>
  <c r="AJ411" i="3" s="1"/>
  <c r="CL411" i="3" s="1"/>
  <c r="CM411" i="3" s="1"/>
  <c r="AI412" i="3"/>
  <c r="AJ412" i="3" s="1"/>
  <c r="CL412" i="3" s="1"/>
  <c r="CM412" i="3" s="1"/>
  <c r="AI413" i="3"/>
  <c r="AJ413" i="3" s="1"/>
  <c r="CL413" i="3" s="1"/>
  <c r="CM413" i="3" s="1"/>
  <c r="AI414" i="3"/>
  <c r="AJ414" i="3" s="1"/>
  <c r="CL414" i="3" s="1"/>
  <c r="CM414" i="3" s="1"/>
  <c r="AI415" i="3"/>
  <c r="AJ415" i="3" s="1"/>
  <c r="CL415" i="3" s="1"/>
  <c r="CM415" i="3" s="1"/>
  <c r="AI416" i="3"/>
  <c r="AJ416" i="3" s="1"/>
  <c r="CL416" i="3" s="1"/>
  <c r="CM416" i="3" s="1"/>
  <c r="AI417" i="3"/>
  <c r="AJ417" i="3" s="1"/>
  <c r="CL417" i="3" s="1"/>
  <c r="CM417" i="3" s="1"/>
  <c r="AI418" i="3"/>
  <c r="AJ418" i="3" s="1"/>
  <c r="CL418" i="3" s="1"/>
  <c r="CM418" i="3" s="1"/>
  <c r="AI419" i="3"/>
  <c r="AJ419" i="3" s="1"/>
  <c r="CL419" i="3" s="1"/>
  <c r="CM419" i="3" s="1"/>
  <c r="AI420" i="3"/>
  <c r="AJ420" i="3" s="1"/>
  <c r="CL420" i="3" s="1"/>
  <c r="CM420" i="3" s="1"/>
  <c r="AI421" i="3"/>
  <c r="AJ421" i="3" s="1"/>
  <c r="CL421" i="3" s="1"/>
  <c r="CM421" i="3" s="1"/>
  <c r="AI422" i="3"/>
  <c r="AJ422" i="3" s="1"/>
  <c r="CL422" i="3" s="1"/>
  <c r="CM422" i="3" s="1"/>
  <c r="AI423" i="3"/>
  <c r="AJ423" i="3" s="1"/>
  <c r="CL423" i="3" s="1"/>
  <c r="CM423" i="3" s="1"/>
  <c r="AI424" i="3"/>
  <c r="AJ424" i="3" s="1"/>
  <c r="CL424" i="3" s="1"/>
  <c r="CM424" i="3" s="1"/>
  <c r="AI425" i="3"/>
  <c r="AJ425" i="3" s="1"/>
  <c r="CL425" i="3" s="1"/>
  <c r="CM425" i="3" s="1"/>
  <c r="AI426" i="3"/>
  <c r="AJ426" i="3" s="1"/>
  <c r="CL426" i="3" s="1"/>
  <c r="CM426" i="3" s="1"/>
  <c r="AI427" i="3"/>
  <c r="AJ427" i="3" s="1"/>
  <c r="CL427" i="3" s="1"/>
  <c r="CM427" i="3" s="1"/>
  <c r="AI428" i="3"/>
  <c r="AJ428" i="3" s="1"/>
  <c r="CL428" i="3" s="1"/>
  <c r="CM428" i="3" s="1"/>
  <c r="AI429" i="3"/>
  <c r="AJ429" i="3" s="1"/>
  <c r="CL429" i="3" s="1"/>
  <c r="CM429" i="3" s="1"/>
  <c r="AI430" i="3"/>
  <c r="AJ430" i="3" s="1"/>
  <c r="CL430" i="3" s="1"/>
  <c r="CM430" i="3" s="1"/>
  <c r="AI431" i="3"/>
  <c r="AJ431" i="3" s="1"/>
  <c r="CL431" i="3" s="1"/>
  <c r="CM431" i="3" s="1"/>
  <c r="AI432" i="3"/>
  <c r="AJ432" i="3" s="1"/>
  <c r="CL432" i="3" s="1"/>
  <c r="CM432" i="3" s="1"/>
  <c r="AI433" i="3"/>
  <c r="AJ433" i="3" s="1"/>
  <c r="CL433" i="3" s="1"/>
  <c r="CM433" i="3" s="1"/>
  <c r="AI434" i="3"/>
  <c r="AJ434" i="3" s="1"/>
  <c r="CL434" i="3" s="1"/>
  <c r="CM434" i="3" s="1"/>
  <c r="AI435" i="3"/>
  <c r="AJ435" i="3" s="1"/>
  <c r="CL435" i="3" s="1"/>
  <c r="CM435" i="3" s="1"/>
  <c r="AI436" i="3"/>
  <c r="AJ436" i="3" s="1"/>
  <c r="CL436" i="3" s="1"/>
  <c r="CM436" i="3" s="1"/>
  <c r="AI437" i="3"/>
  <c r="AJ437" i="3" s="1"/>
  <c r="CL437" i="3" s="1"/>
  <c r="CM437" i="3" s="1"/>
  <c r="AI438" i="3"/>
  <c r="AJ438" i="3" s="1"/>
  <c r="CL438" i="3" s="1"/>
  <c r="CM438" i="3" s="1"/>
  <c r="AI439" i="3"/>
  <c r="AJ439" i="3" s="1"/>
  <c r="CL439" i="3" s="1"/>
  <c r="CM439" i="3" s="1"/>
  <c r="AI440" i="3"/>
  <c r="AJ440" i="3" s="1"/>
  <c r="CL440" i="3" s="1"/>
  <c r="CM440" i="3" s="1"/>
  <c r="AI441" i="3"/>
  <c r="AJ441" i="3" s="1"/>
  <c r="CL441" i="3" s="1"/>
  <c r="CM441" i="3" s="1"/>
  <c r="AI442" i="3"/>
  <c r="AJ442" i="3" s="1"/>
  <c r="CL442" i="3" s="1"/>
  <c r="CM442" i="3" s="1"/>
  <c r="AI443" i="3"/>
  <c r="AJ443" i="3" s="1"/>
  <c r="CL443" i="3" s="1"/>
  <c r="CM443" i="3" s="1"/>
  <c r="AI444" i="3"/>
  <c r="AJ444" i="3" s="1"/>
  <c r="CL444" i="3" s="1"/>
  <c r="CM444" i="3" s="1"/>
  <c r="AI445" i="3"/>
  <c r="AJ445" i="3" s="1"/>
  <c r="CL445" i="3" s="1"/>
  <c r="CM445" i="3" s="1"/>
  <c r="AI446" i="3"/>
  <c r="AJ446" i="3" s="1"/>
  <c r="CL446" i="3" s="1"/>
  <c r="CM446" i="3" s="1"/>
  <c r="AI447" i="3"/>
  <c r="AJ447" i="3" s="1"/>
  <c r="CL447" i="3" s="1"/>
  <c r="CM447" i="3" s="1"/>
  <c r="AI448" i="3"/>
  <c r="AJ448" i="3" s="1"/>
  <c r="CL448" i="3" s="1"/>
  <c r="CM448" i="3" s="1"/>
  <c r="AI449" i="3"/>
  <c r="AJ449" i="3" s="1"/>
  <c r="CL449" i="3" s="1"/>
  <c r="CM449" i="3" s="1"/>
  <c r="AI450" i="3"/>
  <c r="AJ450" i="3" s="1"/>
  <c r="CL450" i="3" s="1"/>
  <c r="CM450" i="3" s="1"/>
  <c r="AI451" i="3"/>
  <c r="AJ451" i="3" s="1"/>
  <c r="CL451" i="3" s="1"/>
  <c r="CM451" i="3" s="1"/>
  <c r="AI452" i="3"/>
  <c r="AJ452" i="3" s="1"/>
  <c r="CL452" i="3" s="1"/>
  <c r="CM452" i="3" s="1"/>
  <c r="AI453" i="3"/>
  <c r="AJ453" i="3" s="1"/>
  <c r="CL453" i="3" s="1"/>
  <c r="CM453" i="3" s="1"/>
  <c r="AI454" i="3"/>
  <c r="AJ454" i="3" s="1"/>
  <c r="CL454" i="3" s="1"/>
  <c r="CM454" i="3" s="1"/>
  <c r="AI455" i="3"/>
  <c r="AJ455" i="3" s="1"/>
  <c r="CL455" i="3" s="1"/>
  <c r="CM455" i="3" s="1"/>
  <c r="AI456" i="3"/>
  <c r="AJ456" i="3" s="1"/>
  <c r="CL456" i="3" s="1"/>
  <c r="CM456" i="3" s="1"/>
  <c r="AI457" i="3"/>
  <c r="AJ457" i="3" s="1"/>
  <c r="CL457" i="3" s="1"/>
  <c r="CM457" i="3" s="1"/>
  <c r="AI458" i="3"/>
  <c r="AJ458" i="3" s="1"/>
  <c r="CL458" i="3" s="1"/>
  <c r="CM458" i="3" s="1"/>
  <c r="AI459" i="3"/>
  <c r="AJ459" i="3" s="1"/>
  <c r="CL459" i="3" s="1"/>
  <c r="CM459" i="3" s="1"/>
  <c r="AI460" i="3"/>
  <c r="AJ460" i="3" s="1"/>
  <c r="CL460" i="3" s="1"/>
  <c r="CM460" i="3" s="1"/>
  <c r="AI461" i="3"/>
  <c r="AJ461" i="3" s="1"/>
  <c r="CL461" i="3" s="1"/>
  <c r="CM461" i="3" s="1"/>
  <c r="AI462" i="3"/>
  <c r="AJ462" i="3" s="1"/>
  <c r="CL462" i="3" s="1"/>
  <c r="CM462" i="3" s="1"/>
  <c r="AI463" i="3"/>
  <c r="AJ463" i="3" s="1"/>
  <c r="CL463" i="3" s="1"/>
  <c r="CM463" i="3" s="1"/>
  <c r="AI464" i="3"/>
  <c r="AJ464" i="3" s="1"/>
  <c r="CL464" i="3" s="1"/>
  <c r="CM464" i="3" s="1"/>
  <c r="AI465" i="3"/>
  <c r="AJ465" i="3" s="1"/>
  <c r="CL465" i="3" s="1"/>
  <c r="CM465" i="3" s="1"/>
  <c r="AI466" i="3"/>
  <c r="AJ466" i="3" s="1"/>
  <c r="CL466" i="3" s="1"/>
  <c r="CM466" i="3" s="1"/>
  <c r="AI467" i="3"/>
  <c r="AJ467" i="3" s="1"/>
  <c r="CL467" i="3" s="1"/>
  <c r="CM467" i="3" s="1"/>
  <c r="AI468" i="3"/>
  <c r="AJ468" i="3" s="1"/>
  <c r="CL468" i="3" s="1"/>
  <c r="CM468" i="3" s="1"/>
  <c r="AI469" i="3"/>
  <c r="AJ469" i="3" s="1"/>
  <c r="CL469" i="3" s="1"/>
  <c r="CM469" i="3" s="1"/>
  <c r="AI470" i="3"/>
  <c r="AJ470" i="3" s="1"/>
  <c r="CL470" i="3" s="1"/>
  <c r="CM470" i="3" s="1"/>
  <c r="AI471" i="3"/>
  <c r="AJ471" i="3" s="1"/>
  <c r="CL471" i="3" s="1"/>
  <c r="CM471" i="3" s="1"/>
  <c r="AI472" i="3"/>
  <c r="AJ472" i="3" s="1"/>
  <c r="CL472" i="3" s="1"/>
  <c r="CM472" i="3" s="1"/>
  <c r="AI473" i="3"/>
  <c r="AJ473" i="3" s="1"/>
  <c r="CL473" i="3" s="1"/>
  <c r="CM473" i="3" s="1"/>
  <c r="AI474" i="3"/>
  <c r="AJ474" i="3" s="1"/>
  <c r="CL474" i="3" s="1"/>
  <c r="CM474" i="3" s="1"/>
  <c r="AI475" i="3"/>
  <c r="AJ475" i="3" s="1"/>
  <c r="CL475" i="3" s="1"/>
  <c r="CM475" i="3" s="1"/>
  <c r="AI476" i="3"/>
  <c r="AJ476" i="3" s="1"/>
  <c r="CL476" i="3" s="1"/>
  <c r="CM476" i="3" s="1"/>
  <c r="AI477" i="3"/>
  <c r="AJ477" i="3" s="1"/>
  <c r="CL477" i="3" s="1"/>
  <c r="CM477" i="3" s="1"/>
  <c r="AI478" i="3"/>
  <c r="AJ478" i="3" s="1"/>
  <c r="CL478" i="3" s="1"/>
  <c r="CM478" i="3" s="1"/>
  <c r="AI479" i="3"/>
  <c r="AJ479" i="3" s="1"/>
  <c r="CL479" i="3" s="1"/>
  <c r="CM479" i="3" s="1"/>
  <c r="AI480" i="3"/>
  <c r="AJ480" i="3" s="1"/>
  <c r="CL480" i="3" s="1"/>
  <c r="CM480" i="3" s="1"/>
  <c r="AI481" i="3"/>
  <c r="AJ481" i="3" s="1"/>
  <c r="CL481" i="3" s="1"/>
  <c r="CM481" i="3" s="1"/>
  <c r="AI482" i="3"/>
  <c r="AJ482" i="3" s="1"/>
  <c r="CL482" i="3" s="1"/>
  <c r="CM482" i="3" s="1"/>
  <c r="AI483" i="3"/>
  <c r="AJ483" i="3" s="1"/>
  <c r="CL483" i="3" s="1"/>
  <c r="CM483" i="3" s="1"/>
  <c r="AI484" i="3"/>
  <c r="AJ484" i="3" s="1"/>
  <c r="CL484" i="3" s="1"/>
  <c r="CM484" i="3" s="1"/>
  <c r="AI485" i="3"/>
  <c r="AJ485" i="3" s="1"/>
  <c r="CL485" i="3" s="1"/>
  <c r="CM485" i="3" s="1"/>
  <c r="AI486" i="3"/>
  <c r="AJ486" i="3" s="1"/>
  <c r="CL486" i="3" s="1"/>
  <c r="CM486" i="3" s="1"/>
  <c r="AI487" i="3"/>
  <c r="AJ487" i="3" s="1"/>
  <c r="CL487" i="3" s="1"/>
  <c r="CM487" i="3" s="1"/>
  <c r="AI488" i="3"/>
  <c r="AJ488" i="3" s="1"/>
  <c r="CL488" i="3" s="1"/>
  <c r="CM488" i="3" s="1"/>
  <c r="AI489" i="3"/>
  <c r="AJ489" i="3" s="1"/>
  <c r="CL489" i="3" s="1"/>
  <c r="CM489" i="3" s="1"/>
  <c r="AI490" i="3"/>
  <c r="AJ490" i="3" s="1"/>
  <c r="CL490" i="3" s="1"/>
  <c r="CM490" i="3" s="1"/>
  <c r="AI491" i="3"/>
  <c r="AJ491" i="3" s="1"/>
  <c r="CL491" i="3" s="1"/>
  <c r="CM491" i="3" s="1"/>
  <c r="AI492" i="3"/>
  <c r="AJ492" i="3" s="1"/>
  <c r="CL492" i="3" s="1"/>
  <c r="CM492" i="3" s="1"/>
  <c r="AI493" i="3"/>
  <c r="AJ493" i="3" s="1"/>
  <c r="CL493" i="3" s="1"/>
  <c r="CM493" i="3" s="1"/>
  <c r="AI494" i="3"/>
  <c r="AJ494" i="3" s="1"/>
  <c r="CL494" i="3" s="1"/>
  <c r="CM494" i="3" s="1"/>
  <c r="AI495" i="3"/>
  <c r="AJ495" i="3" s="1"/>
  <c r="CL495" i="3" s="1"/>
  <c r="CM495" i="3" s="1"/>
  <c r="AI496" i="3"/>
  <c r="AJ496" i="3" s="1"/>
  <c r="CL496" i="3" s="1"/>
  <c r="CM496" i="3" s="1"/>
  <c r="AI497" i="3"/>
  <c r="AJ497" i="3" s="1"/>
  <c r="CL497" i="3" s="1"/>
  <c r="CM497" i="3" s="1"/>
  <c r="AI498" i="3"/>
  <c r="AJ498" i="3" s="1"/>
  <c r="CL498" i="3" s="1"/>
  <c r="CM498" i="3" s="1"/>
  <c r="AI499" i="3"/>
  <c r="AJ499" i="3" s="1"/>
  <c r="CL499" i="3" s="1"/>
  <c r="CM499" i="3" s="1"/>
  <c r="AI500" i="3"/>
  <c r="AJ500" i="3" s="1"/>
  <c r="CL500" i="3" s="1"/>
  <c r="CM500" i="3" s="1"/>
  <c r="AI501" i="3"/>
  <c r="AJ501" i="3" s="1"/>
  <c r="CL501" i="3" s="1"/>
  <c r="CM501" i="3" s="1"/>
  <c r="AI502" i="3"/>
  <c r="AJ502" i="3" s="1"/>
  <c r="CL502" i="3" s="1"/>
  <c r="CM502" i="3" s="1"/>
  <c r="AI503" i="3"/>
  <c r="AJ503" i="3" s="1"/>
  <c r="CL503" i="3" s="1"/>
  <c r="CM503" i="3" s="1"/>
  <c r="AI504" i="3"/>
  <c r="AJ504" i="3" s="1"/>
  <c r="CL504" i="3" s="1"/>
  <c r="CM504" i="3" s="1"/>
  <c r="AI505" i="3"/>
  <c r="AJ505" i="3" s="1"/>
  <c r="CL505" i="3" s="1"/>
  <c r="CM505" i="3" s="1"/>
  <c r="AI506" i="3"/>
  <c r="AJ506" i="3" s="1"/>
  <c r="CL506" i="3" s="1"/>
  <c r="CM506" i="3" s="1"/>
  <c r="AI507" i="3"/>
  <c r="AJ507" i="3" s="1"/>
  <c r="CL507" i="3" s="1"/>
  <c r="CM507" i="3" s="1"/>
  <c r="AI508" i="3"/>
  <c r="AJ508" i="3" s="1"/>
  <c r="CL508" i="3" s="1"/>
  <c r="CM508" i="3" s="1"/>
  <c r="AI509" i="3"/>
  <c r="AJ509" i="3" s="1"/>
  <c r="CL509" i="3" s="1"/>
  <c r="CM509" i="3" s="1"/>
  <c r="AI510" i="3"/>
  <c r="AJ510" i="3" s="1"/>
  <c r="CL510" i="3" s="1"/>
  <c r="CM510" i="3" s="1"/>
  <c r="AI511" i="3"/>
  <c r="AJ511" i="3" s="1"/>
  <c r="CL511" i="3" s="1"/>
  <c r="CM511" i="3" s="1"/>
  <c r="AI512" i="3"/>
  <c r="AJ512" i="3" s="1"/>
  <c r="CL512" i="3" s="1"/>
  <c r="CM512" i="3" s="1"/>
  <c r="AI513" i="3"/>
  <c r="AJ513" i="3" s="1"/>
  <c r="CL513" i="3" s="1"/>
  <c r="CM513" i="3" s="1"/>
  <c r="AI514" i="3"/>
  <c r="AJ514" i="3" s="1"/>
  <c r="CL514" i="3" s="1"/>
  <c r="CM514" i="3" s="1"/>
  <c r="AI515" i="3"/>
  <c r="AJ515" i="3" s="1"/>
  <c r="CL515" i="3" s="1"/>
  <c r="CM515" i="3" s="1"/>
  <c r="AI516" i="3"/>
  <c r="AJ516" i="3" s="1"/>
  <c r="CL516" i="3" s="1"/>
  <c r="CM516" i="3" s="1"/>
  <c r="AI517" i="3"/>
  <c r="AJ517" i="3" s="1"/>
  <c r="CL517" i="3" s="1"/>
  <c r="CM517" i="3" s="1"/>
  <c r="AI518" i="3"/>
  <c r="AJ518" i="3" s="1"/>
  <c r="CL518" i="3" s="1"/>
  <c r="CM518" i="3" s="1"/>
  <c r="AI519" i="3"/>
  <c r="AJ519" i="3" s="1"/>
  <c r="CL519" i="3" s="1"/>
  <c r="CM519" i="3" s="1"/>
  <c r="AI520" i="3"/>
  <c r="AJ520" i="3" s="1"/>
  <c r="CL520" i="3" s="1"/>
  <c r="CM520" i="3" s="1"/>
  <c r="AI521" i="3"/>
  <c r="AJ521" i="3" s="1"/>
  <c r="CL521" i="3" s="1"/>
  <c r="CM521" i="3" s="1"/>
  <c r="AI522" i="3"/>
  <c r="AJ522" i="3" s="1"/>
  <c r="CL522" i="3" s="1"/>
  <c r="CM522" i="3" s="1"/>
  <c r="AI523" i="3"/>
  <c r="AJ523" i="3" s="1"/>
  <c r="CL523" i="3" s="1"/>
  <c r="CM523" i="3" s="1"/>
  <c r="AI524" i="3"/>
  <c r="AJ524" i="3" s="1"/>
  <c r="CL524" i="3" s="1"/>
  <c r="CM524" i="3" s="1"/>
  <c r="AI525" i="3"/>
  <c r="AJ525" i="3" s="1"/>
  <c r="CL525" i="3" s="1"/>
  <c r="CM525" i="3" s="1"/>
  <c r="AI526" i="3"/>
  <c r="AJ526" i="3" s="1"/>
  <c r="CL526" i="3" s="1"/>
  <c r="CM526" i="3" s="1"/>
  <c r="AI527" i="3"/>
  <c r="AJ527" i="3" s="1"/>
  <c r="CL527" i="3" s="1"/>
  <c r="CM527" i="3" s="1"/>
  <c r="AI528" i="3"/>
  <c r="AJ528" i="3" s="1"/>
  <c r="CL528" i="3" s="1"/>
  <c r="CM528" i="3" s="1"/>
  <c r="AI529" i="3"/>
  <c r="AJ529" i="3" s="1"/>
  <c r="CL529" i="3" s="1"/>
  <c r="CM529" i="3" s="1"/>
  <c r="AI530" i="3"/>
  <c r="AJ530" i="3" s="1"/>
  <c r="CL530" i="3" s="1"/>
  <c r="CM530" i="3" s="1"/>
  <c r="AI531" i="3"/>
  <c r="AJ531" i="3" s="1"/>
  <c r="CL531" i="3" s="1"/>
  <c r="CM531" i="3" s="1"/>
  <c r="AI532" i="3"/>
  <c r="AJ532" i="3" s="1"/>
  <c r="CL532" i="3" s="1"/>
  <c r="CM532" i="3" s="1"/>
  <c r="AI533" i="3"/>
  <c r="AJ533" i="3" s="1"/>
  <c r="CL533" i="3" s="1"/>
  <c r="CM533" i="3" s="1"/>
  <c r="AI534" i="3"/>
  <c r="AJ534" i="3" s="1"/>
  <c r="CL534" i="3" s="1"/>
  <c r="CM534" i="3" s="1"/>
  <c r="AI535" i="3"/>
  <c r="AJ535" i="3" s="1"/>
  <c r="CL535" i="3" s="1"/>
  <c r="CM535" i="3" s="1"/>
  <c r="AI536" i="3"/>
  <c r="AJ536" i="3" s="1"/>
  <c r="CL536" i="3" s="1"/>
  <c r="CM536" i="3" s="1"/>
  <c r="AI537" i="3"/>
  <c r="AJ537" i="3" s="1"/>
  <c r="CL537" i="3" s="1"/>
  <c r="CM537" i="3" s="1"/>
  <c r="AI538" i="3"/>
  <c r="AJ538" i="3" s="1"/>
  <c r="CL538" i="3" s="1"/>
  <c r="CM538" i="3" s="1"/>
  <c r="AI539" i="3"/>
  <c r="AJ539" i="3" s="1"/>
  <c r="CL539" i="3" s="1"/>
  <c r="CM539" i="3" s="1"/>
  <c r="AI540" i="3"/>
  <c r="AJ540" i="3" s="1"/>
  <c r="CL540" i="3" s="1"/>
  <c r="CM540" i="3" s="1"/>
  <c r="AI541" i="3"/>
  <c r="AJ541" i="3" s="1"/>
  <c r="CL541" i="3" s="1"/>
  <c r="CM541" i="3" s="1"/>
  <c r="AI542" i="3"/>
  <c r="AJ542" i="3" s="1"/>
  <c r="CL542" i="3" s="1"/>
  <c r="CM542" i="3" s="1"/>
  <c r="AI543" i="3"/>
  <c r="AJ543" i="3" s="1"/>
  <c r="CL543" i="3" s="1"/>
  <c r="CM543" i="3" s="1"/>
  <c r="AI544" i="3"/>
  <c r="AJ544" i="3" s="1"/>
  <c r="CL544" i="3" s="1"/>
  <c r="CM544" i="3" s="1"/>
  <c r="AI545" i="3"/>
  <c r="AJ545" i="3" s="1"/>
  <c r="CL545" i="3" s="1"/>
  <c r="CM545" i="3" s="1"/>
  <c r="AI546" i="3"/>
  <c r="AJ546" i="3" s="1"/>
  <c r="CL546" i="3" s="1"/>
  <c r="CM546" i="3" s="1"/>
  <c r="AI547" i="3"/>
  <c r="AJ547" i="3" s="1"/>
  <c r="CL547" i="3" s="1"/>
  <c r="CM547" i="3" s="1"/>
  <c r="AI548" i="3"/>
  <c r="AJ548" i="3" s="1"/>
  <c r="CL548" i="3" s="1"/>
  <c r="CM548" i="3" s="1"/>
  <c r="AI549" i="3"/>
  <c r="AJ549" i="3" s="1"/>
  <c r="CL549" i="3" s="1"/>
  <c r="CM549" i="3" s="1"/>
  <c r="AI550" i="3"/>
  <c r="AJ550" i="3" s="1"/>
  <c r="CL550" i="3" s="1"/>
  <c r="CM550" i="3" s="1"/>
  <c r="AI551" i="3"/>
  <c r="AJ551" i="3" s="1"/>
  <c r="CL551" i="3" s="1"/>
  <c r="CM551" i="3" s="1"/>
  <c r="AI552" i="3"/>
  <c r="AJ552" i="3" s="1"/>
  <c r="CL552" i="3" s="1"/>
  <c r="CM552" i="3" s="1"/>
  <c r="AI553" i="3"/>
  <c r="AJ553" i="3" s="1"/>
  <c r="CL553" i="3" s="1"/>
  <c r="CM553" i="3" s="1"/>
  <c r="AI554" i="3"/>
  <c r="AJ554" i="3" s="1"/>
  <c r="CL554" i="3" s="1"/>
  <c r="CM554" i="3" s="1"/>
  <c r="AI555" i="3"/>
  <c r="AJ555" i="3" s="1"/>
  <c r="CL555" i="3" s="1"/>
  <c r="CM555" i="3" s="1"/>
  <c r="AI556" i="3"/>
  <c r="AJ556" i="3" s="1"/>
  <c r="CL556" i="3" s="1"/>
  <c r="CM556" i="3" s="1"/>
  <c r="AI557" i="3"/>
  <c r="AJ557" i="3" s="1"/>
  <c r="CL557" i="3" s="1"/>
  <c r="CM557" i="3" s="1"/>
  <c r="AI558" i="3"/>
  <c r="AJ558" i="3" s="1"/>
  <c r="CL558" i="3" s="1"/>
  <c r="CM558" i="3" s="1"/>
  <c r="AI559" i="3"/>
  <c r="AJ559" i="3" s="1"/>
  <c r="CL559" i="3" s="1"/>
  <c r="CM559" i="3" s="1"/>
  <c r="AI560" i="3"/>
  <c r="AJ560" i="3" s="1"/>
  <c r="CL560" i="3" s="1"/>
  <c r="CM560" i="3" s="1"/>
  <c r="AI561" i="3"/>
  <c r="AJ561" i="3" s="1"/>
  <c r="CL561" i="3" s="1"/>
  <c r="CM561" i="3" s="1"/>
  <c r="AI562" i="3"/>
  <c r="AJ562" i="3" s="1"/>
  <c r="CL562" i="3" s="1"/>
  <c r="CM562" i="3" s="1"/>
  <c r="AI563" i="3"/>
  <c r="AJ563" i="3" s="1"/>
  <c r="CL563" i="3" s="1"/>
  <c r="CM563" i="3" s="1"/>
  <c r="AI564" i="3"/>
  <c r="AJ564" i="3" s="1"/>
  <c r="CL564" i="3" s="1"/>
  <c r="CM564" i="3" s="1"/>
  <c r="AI565" i="3"/>
  <c r="AJ565" i="3" s="1"/>
  <c r="CL565" i="3" s="1"/>
  <c r="CM565" i="3" s="1"/>
  <c r="AI566" i="3"/>
  <c r="AJ566" i="3" s="1"/>
  <c r="CL566" i="3" s="1"/>
  <c r="CM566" i="3" s="1"/>
  <c r="AI567" i="3"/>
  <c r="AJ567" i="3" s="1"/>
  <c r="CL567" i="3" s="1"/>
  <c r="CM567" i="3" s="1"/>
  <c r="AI568" i="3"/>
  <c r="AJ568" i="3" s="1"/>
  <c r="CL568" i="3" s="1"/>
  <c r="CM568" i="3" s="1"/>
  <c r="AI569" i="3"/>
  <c r="AJ569" i="3" s="1"/>
  <c r="CL569" i="3" s="1"/>
  <c r="CM569" i="3" s="1"/>
  <c r="AI570" i="3"/>
  <c r="AJ570" i="3" s="1"/>
  <c r="CL570" i="3" s="1"/>
  <c r="CM570" i="3" s="1"/>
  <c r="AI571" i="3"/>
  <c r="AJ571" i="3" s="1"/>
  <c r="CL571" i="3" s="1"/>
  <c r="CM571" i="3" s="1"/>
  <c r="AI572" i="3"/>
  <c r="AJ572" i="3" s="1"/>
  <c r="CL572" i="3" s="1"/>
  <c r="CM572" i="3" s="1"/>
  <c r="AI573" i="3"/>
  <c r="AJ573" i="3" s="1"/>
  <c r="CL573" i="3" s="1"/>
  <c r="CM573" i="3" s="1"/>
  <c r="AI574" i="3"/>
  <c r="AJ574" i="3" s="1"/>
  <c r="CL574" i="3" s="1"/>
  <c r="CM574" i="3" s="1"/>
  <c r="AI575" i="3"/>
  <c r="AJ575" i="3" s="1"/>
  <c r="CL575" i="3" s="1"/>
  <c r="CM575" i="3" s="1"/>
  <c r="AI576" i="3"/>
  <c r="AJ576" i="3" s="1"/>
  <c r="CL576" i="3" s="1"/>
  <c r="CM576" i="3" s="1"/>
  <c r="AI577" i="3"/>
  <c r="AJ577" i="3" s="1"/>
  <c r="CL577" i="3" s="1"/>
  <c r="CM577" i="3" s="1"/>
  <c r="AI578" i="3"/>
  <c r="AJ578" i="3" s="1"/>
  <c r="CL578" i="3" s="1"/>
  <c r="CM578" i="3" s="1"/>
  <c r="AI579" i="3"/>
  <c r="AJ579" i="3" s="1"/>
  <c r="CL579" i="3" s="1"/>
  <c r="CM579" i="3" s="1"/>
  <c r="AI580" i="3"/>
  <c r="AJ580" i="3" s="1"/>
  <c r="CL580" i="3" s="1"/>
  <c r="CM580" i="3" s="1"/>
  <c r="AI581" i="3"/>
  <c r="AJ581" i="3" s="1"/>
  <c r="CL581" i="3" s="1"/>
  <c r="CM581" i="3" s="1"/>
  <c r="AI582" i="3"/>
  <c r="AJ582" i="3" s="1"/>
  <c r="CL582" i="3" s="1"/>
  <c r="CM582" i="3" s="1"/>
  <c r="AI583" i="3"/>
  <c r="AJ583" i="3" s="1"/>
  <c r="CL583" i="3" s="1"/>
  <c r="CM583" i="3" s="1"/>
  <c r="AI584" i="3"/>
  <c r="AJ584" i="3" s="1"/>
  <c r="CL584" i="3" s="1"/>
  <c r="CM584" i="3" s="1"/>
  <c r="AI585" i="3"/>
  <c r="AJ585" i="3" s="1"/>
  <c r="CL585" i="3" s="1"/>
  <c r="CM585" i="3" s="1"/>
  <c r="AI586" i="3"/>
  <c r="AJ586" i="3" s="1"/>
  <c r="CL586" i="3" s="1"/>
  <c r="CM586" i="3" s="1"/>
  <c r="AI587" i="3"/>
  <c r="AJ587" i="3" s="1"/>
  <c r="CL587" i="3" s="1"/>
  <c r="CM587" i="3" s="1"/>
  <c r="AI588" i="3"/>
  <c r="AJ588" i="3" s="1"/>
  <c r="CL588" i="3" s="1"/>
  <c r="CM588" i="3" s="1"/>
  <c r="AI589" i="3"/>
  <c r="AJ589" i="3" s="1"/>
  <c r="CL589" i="3" s="1"/>
  <c r="CM589" i="3" s="1"/>
  <c r="AI590" i="3"/>
  <c r="AJ590" i="3" s="1"/>
  <c r="CL590" i="3" s="1"/>
  <c r="CM590" i="3" s="1"/>
  <c r="AI591" i="3"/>
  <c r="AJ591" i="3" s="1"/>
  <c r="CL591" i="3" s="1"/>
  <c r="CM591" i="3" s="1"/>
  <c r="AI592" i="3"/>
  <c r="AJ592" i="3" s="1"/>
  <c r="CL592" i="3" s="1"/>
  <c r="CM592" i="3" s="1"/>
  <c r="AI593" i="3"/>
  <c r="AJ593" i="3" s="1"/>
  <c r="CL593" i="3" s="1"/>
  <c r="CM593" i="3" s="1"/>
  <c r="AI594" i="3"/>
  <c r="AJ594" i="3" s="1"/>
  <c r="CL594" i="3" s="1"/>
  <c r="CM594" i="3" s="1"/>
  <c r="AI595" i="3"/>
  <c r="AJ595" i="3" s="1"/>
  <c r="CL595" i="3" s="1"/>
  <c r="CM595" i="3" s="1"/>
  <c r="AI596" i="3"/>
  <c r="AJ596" i="3" s="1"/>
  <c r="CL596" i="3" s="1"/>
  <c r="CM596" i="3" s="1"/>
  <c r="AI597" i="3"/>
  <c r="AJ597" i="3" s="1"/>
  <c r="CL597" i="3" s="1"/>
  <c r="CM597" i="3" s="1"/>
  <c r="AI598" i="3"/>
  <c r="AJ598" i="3" s="1"/>
  <c r="CL598" i="3" s="1"/>
  <c r="CM598" i="3" s="1"/>
  <c r="AI599" i="3"/>
  <c r="AJ599" i="3" s="1"/>
  <c r="CL599" i="3" s="1"/>
  <c r="CM599" i="3" s="1"/>
  <c r="AI600" i="3"/>
  <c r="AJ600" i="3" s="1"/>
  <c r="CL600" i="3" s="1"/>
  <c r="CM600" i="3" s="1"/>
  <c r="AI601" i="3"/>
  <c r="AJ601" i="3" s="1"/>
  <c r="CL601" i="3" s="1"/>
  <c r="CM601" i="3" s="1"/>
  <c r="AI602" i="3"/>
  <c r="AJ602" i="3" s="1"/>
  <c r="CL602" i="3" s="1"/>
  <c r="CM602" i="3" s="1"/>
  <c r="AI603" i="3"/>
  <c r="AJ603" i="3" s="1"/>
  <c r="CL603" i="3" s="1"/>
  <c r="CM603" i="3" s="1"/>
  <c r="AI604" i="3"/>
  <c r="AJ604" i="3" s="1"/>
  <c r="CL604" i="3" s="1"/>
  <c r="CM604" i="3" s="1"/>
  <c r="AI605" i="3"/>
  <c r="AJ605" i="3" s="1"/>
  <c r="CL605" i="3" s="1"/>
  <c r="CM605" i="3" s="1"/>
  <c r="AI606" i="3"/>
  <c r="AJ606" i="3" s="1"/>
  <c r="CL606" i="3" s="1"/>
  <c r="CM606" i="3" s="1"/>
  <c r="AI607" i="3"/>
  <c r="AJ607" i="3" s="1"/>
  <c r="CL607" i="3" s="1"/>
  <c r="CM607" i="3" s="1"/>
  <c r="AI608" i="3"/>
  <c r="AJ608" i="3" s="1"/>
  <c r="CL608" i="3" s="1"/>
  <c r="CM608" i="3" s="1"/>
  <c r="AI609" i="3"/>
  <c r="AJ609" i="3" s="1"/>
  <c r="CL609" i="3" s="1"/>
  <c r="CM609" i="3" s="1"/>
  <c r="AI610" i="3"/>
  <c r="AJ610" i="3" s="1"/>
  <c r="CL610" i="3" s="1"/>
  <c r="CM610" i="3" s="1"/>
  <c r="AI611" i="3"/>
  <c r="AJ611" i="3" s="1"/>
  <c r="CL611" i="3" s="1"/>
  <c r="CM611" i="3" s="1"/>
  <c r="AI612" i="3"/>
  <c r="AJ612" i="3" s="1"/>
  <c r="CL612" i="3" s="1"/>
  <c r="CM612" i="3" s="1"/>
  <c r="AI613" i="3"/>
  <c r="AJ613" i="3" s="1"/>
  <c r="CL613" i="3" s="1"/>
  <c r="CM613" i="3" s="1"/>
  <c r="AI614" i="3"/>
  <c r="AJ614" i="3" s="1"/>
  <c r="CL614" i="3" s="1"/>
  <c r="CM614" i="3" s="1"/>
  <c r="AI615" i="3"/>
  <c r="AJ615" i="3" s="1"/>
  <c r="CL615" i="3" s="1"/>
  <c r="CM615" i="3" s="1"/>
  <c r="AI616" i="3"/>
  <c r="AJ616" i="3" s="1"/>
  <c r="CL616" i="3" s="1"/>
  <c r="CM616" i="3" s="1"/>
  <c r="AI617" i="3"/>
  <c r="AJ617" i="3" s="1"/>
  <c r="CL617" i="3" s="1"/>
  <c r="CM617" i="3" s="1"/>
  <c r="AI618" i="3"/>
  <c r="AJ618" i="3" s="1"/>
  <c r="CL618" i="3" s="1"/>
  <c r="CM618" i="3" s="1"/>
  <c r="AI619" i="3"/>
  <c r="AJ619" i="3" s="1"/>
  <c r="CL619" i="3" s="1"/>
  <c r="CM619" i="3" s="1"/>
  <c r="AI620" i="3"/>
  <c r="AJ620" i="3" s="1"/>
  <c r="CL620" i="3" s="1"/>
  <c r="CM620" i="3" s="1"/>
  <c r="AI621" i="3"/>
  <c r="AJ621" i="3" s="1"/>
  <c r="CL621" i="3" s="1"/>
  <c r="CM621" i="3" s="1"/>
  <c r="AI622" i="3"/>
  <c r="AJ622" i="3" s="1"/>
  <c r="CL622" i="3" s="1"/>
  <c r="CM622" i="3" s="1"/>
  <c r="AI623" i="3"/>
  <c r="AJ623" i="3" s="1"/>
  <c r="CL623" i="3" s="1"/>
  <c r="CM623" i="3" s="1"/>
  <c r="AI624" i="3"/>
  <c r="AJ624" i="3" s="1"/>
  <c r="CL624" i="3" s="1"/>
  <c r="CM624" i="3" s="1"/>
  <c r="AI625" i="3"/>
  <c r="AJ625" i="3" s="1"/>
  <c r="CL625" i="3" s="1"/>
  <c r="CM625" i="3" s="1"/>
  <c r="AI626" i="3"/>
  <c r="AJ626" i="3" s="1"/>
  <c r="CL626" i="3" s="1"/>
  <c r="CM626" i="3" s="1"/>
  <c r="AI627" i="3"/>
  <c r="AJ627" i="3" s="1"/>
  <c r="CL627" i="3" s="1"/>
  <c r="CM627" i="3" s="1"/>
  <c r="AI628" i="3"/>
  <c r="AJ628" i="3" s="1"/>
  <c r="CL628" i="3" s="1"/>
  <c r="CM628" i="3" s="1"/>
  <c r="AI629" i="3"/>
  <c r="AJ629" i="3" s="1"/>
  <c r="CL629" i="3" s="1"/>
  <c r="CM629" i="3" s="1"/>
  <c r="AI630" i="3"/>
  <c r="AJ630" i="3" s="1"/>
  <c r="CL630" i="3" s="1"/>
  <c r="CM630" i="3" s="1"/>
  <c r="AI631" i="3"/>
  <c r="AJ631" i="3" s="1"/>
  <c r="CL631" i="3" s="1"/>
  <c r="CM631" i="3" s="1"/>
  <c r="AI632" i="3"/>
  <c r="AJ632" i="3" s="1"/>
  <c r="CL632" i="3" s="1"/>
  <c r="CM632" i="3" s="1"/>
  <c r="AI633" i="3"/>
  <c r="AJ633" i="3" s="1"/>
  <c r="CL633" i="3" s="1"/>
  <c r="CM633" i="3" s="1"/>
  <c r="AI634" i="3"/>
  <c r="AJ634" i="3" s="1"/>
  <c r="CL634" i="3" s="1"/>
  <c r="CM634" i="3" s="1"/>
  <c r="AI635" i="3"/>
  <c r="AJ635" i="3" s="1"/>
  <c r="CL635" i="3" s="1"/>
  <c r="CM635" i="3" s="1"/>
  <c r="AI636" i="3"/>
  <c r="AJ636" i="3" s="1"/>
  <c r="CL636" i="3" s="1"/>
  <c r="CM636" i="3" s="1"/>
  <c r="AI637" i="3"/>
  <c r="AJ637" i="3" s="1"/>
  <c r="CL637" i="3" s="1"/>
  <c r="CM637" i="3" s="1"/>
  <c r="AI638" i="3"/>
  <c r="AJ638" i="3" s="1"/>
  <c r="CL638" i="3" s="1"/>
  <c r="CM638" i="3" s="1"/>
  <c r="AI639" i="3"/>
  <c r="AJ639" i="3" s="1"/>
  <c r="CL639" i="3" s="1"/>
  <c r="CM639" i="3" s="1"/>
  <c r="AI640" i="3"/>
  <c r="AJ640" i="3" s="1"/>
  <c r="CL640" i="3" s="1"/>
  <c r="CM640" i="3" s="1"/>
  <c r="AI641" i="3"/>
  <c r="AJ641" i="3" s="1"/>
  <c r="CL641" i="3" s="1"/>
  <c r="CM641" i="3" s="1"/>
  <c r="AI642" i="3"/>
  <c r="AJ642" i="3" s="1"/>
  <c r="CL642" i="3" s="1"/>
  <c r="CM642" i="3" s="1"/>
  <c r="AI643" i="3"/>
  <c r="AJ643" i="3" s="1"/>
  <c r="CL643" i="3" s="1"/>
  <c r="CM643" i="3" s="1"/>
  <c r="AI644" i="3"/>
  <c r="AJ644" i="3" s="1"/>
  <c r="CL644" i="3" s="1"/>
  <c r="CM644" i="3" s="1"/>
  <c r="AI645" i="3"/>
  <c r="AJ645" i="3" s="1"/>
  <c r="CL645" i="3" s="1"/>
  <c r="CM645" i="3" s="1"/>
  <c r="AI646" i="3"/>
  <c r="AJ646" i="3" s="1"/>
  <c r="CL646" i="3" s="1"/>
  <c r="CM646" i="3" s="1"/>
  <c r="AI647" i="3"/>
  <c r="AJ647" i="3" s="1"/>
  <c r="CL647" i="3" s="1"/>
  <c r="CM647" i="3" s="1"/>
  <c r="AI648" i="3"/>
  <c r="AJ648" i="3" s="1"/>
  <c r="CL648" i="3" s="1"/>
  <c r="CM648" i="3" s="1"/>
  <c r="AI649" i="3"/>
  <c r="AJ649" i="3" s="1"/>
  <c r="CL649" i="3" s="1"/>
  <c r="CM649" i="3" s="1"/>
  <c r="AI650" i="3"/>
  <c r="AJ650" i="3" s="1"/>
  <c r="CL650" i="3" s="1"/>
  <c r="CM650" i="3" s="1"/>
  <c r="AI651" i="3"/>
  <c r="AJ651" i="3" s="1"/>
  <c r="CL651" i="3" s="1"/>
  <c r="CM651" i="3" s="1"/>
  <c r="AI652" i="3"/>
  <c r="AJ652" i="3" s="1"/>
  <c r="CL652" i="3" s="1"/>
  <c r="CM652" i="3" s="1"/>
  <c r="AI653" i="3"/>
  <c r="AJ653" i="3" s="1"/>
  <c r="CL653" i="3" s="1"/>
  <c r="CM653" i="3" s="1"/>
  <c r="AI654" i="3"/>
  <c r="AJ654" i="3" s="1"/>
  <c r="CL654" i="3" s="1"/>
  <c r="CM654" i="3" s="1"/>
  <c r="AI655" i="3"/>
  <c r="AJ655" i="3" s="1"/>
  <c r="CL655" i="3" s="1"/>
  <c r="CM655" i="3" s="1"/>
  <c r="AI656" i="3"/>
  <c r="AJ656" i="3" s="1"/>
  <c r="CL656" i="3" s="1"/>
  <c r="CM656" i="3" s="1"/>
  <c r="AI657" i="3"/>
  <c r="AJ657" i="3" s="1"/>
  <c r="CL657" i="3" s="1"/>
  <c r="CM657" i="3" s="1"/>
  <c r="AI658" i="3"/>
  <c r="AJ658" i="3" s="1"/>
  <c r="CL658" i="3" s="1"/>
  <c r="CM658" i="3" s="1"/>
  <c r="AI659" i="3"/>
  <c r="AJ659" i="3" s="1"/>
  <c r="CL659" i="3" s="1"/>
  <c r="CM659" i="3" s="1"/>
  <c r="AI660" i="3"/>
  <c r="AJ660" i="3" s="1"/>
  <c r="CL660" i="3" s="1"/>
  <c r="CM660" i="3" s="1"/>
  <c r="AI661" i="3"/>
  <c r="AJ661" i="3" s="1"/>
  <c r="CL661" i="3" s="1"/>
  <c r="CM661" i="3" s="1"/>
  <c r="AI662" i="3"/>
  <c r="AJ662" i="3" s="1"/>
  <c r="CL662" i="3" s="1"/>
  <c r="CM662" i="3" s="1"/>
  <c r="AI663" i="3"/>
  <c r="AJ663" i="3" s="1"/>
  <c r="CL663" i="3" s="1"/>
  <c r="CM663" i="3" s="1"/>
  <c r="AI664" i="3"/>
  <c r="AJ664" i="3" s="1"/>
  <c r="CL664" i="3" s="1"/>
  <c r="CM664" i="3" s="1"/>
  <c r="AI665" i="3"/>
  <c r="AJ665" i="3" s="1"/>
  <c r="CL665" i="3" s="1"/>
  <c r="CM665" i="3" s="1"/>
  <c r="AI666" i="3"/>
  <c r="AJ666" i="3" s="1"/>
  <c r="CL666" i="3" s="1"/>
  <c r="CM666" i="3" s="1"/>
  <c r="AI667" i="3"/>
  <c r="AJ667" i="3" s="1"/>
  <c r="CL667" i="3" s="1"/>
  <c r="CM667" i="3" s="1"/>
  <c r="AI668" i="3"/>
  <c r="AJ668" i="3" s="1"/>
  <c r="CL668" i="3" s="1"/>
  <c r="CM668" i="3" s="1"/>
  <c r="AI669" i="3"/>
  <c r="AJ669" i="3" s="1"/>
  <c r="CL669" i="3" s="1"/>
  <c r="CM669" i="3" s="1"/>
  <c r="AI670" i="3"/>
  <c r="AJ670" i="3" s="1"/>
  <c r="CL670" i="3" s="1"/>
  <c r="CM670" i="3" s="1"/>
  <c r="AI671" i="3"/>
  <c r="AJ671" i="3" s="1"/>
  <c r="CL671" i="3" s="1"/>
  <c r="CM671" i="3" s="1"/>
  <c r="AI672" i="3"/>
  <c r="AJ672" i="3" s="1"/>
  <c r="CL672" i="3" s="1"/>
  <c r="CM672" i="3" s="1"/>
  <c r="AI673" i="3"/>
  <c r="AJ673" i="3" s="1"/>
  <c r="CL673" i="3" s="1"/>
  <c r="CM673" i="3" s="1"/>
  <c r="AI674" i="3"/>
  <c r="AJ674" i="3" s="1"/>
  <c r="CL674" i="3" s="1"/>
  <c r="CM674" i="3" s="1"/>
  <c r="AI675" i="3"/>
  <c r="AJ675" i="3" s="1"/>
  <c r="CL675" i="3" s="1"/>
  <c r="CM675" i="3" s="1"/>
  <c r="AI676" i="3"/>
  <c r="AJ676" i="3" s="1"/>
  <c r="CL676" i="3" s="1"/>
  <c r="CM676" i="3" s="1"/>
  <c r="AI677" i="3"/>
  <c r="AJ677" i="3" s="1"/>
  <c r="CL677" i="3" s="1"/>
  <c r="CM677" i="3" s="1"/>
  <c r="AI678" i="3"/>
  <c r="AJ678" i="3" s="1"/>
  <c r="CL678" i="3" s="1"/>
  <c r="CM678" i="3" s="1"/>
  <c r="AI679" i="3"/>
  <c r="AJ679" i="3" s="1"/>
  <c r="CL679" i="3" s="1"/>
  <c r="CM679" i="3" s="1"/>
  <c r="AI680" i="3"/>
  <c r="AJ680" i="3" s="1"/>
  <c r="CL680" i="3" s="1"/>
  <c r="CM680" i="3" s="1"/>
  <c r="AI681" i="3"/>
  <c r="AJ681" i="3" s="1"/>
  <c r="CL681" i="3" s="1"/>
  <c r="CM681" i="3" s="1"/>
  <c r="AI682" i="3"/>
  <c r="AJ682" i="3" s="1"/>
  <c r="CL682" i="3" s="1"/>
  <c r="CM682" i="3" s="1"/>
  <c r="AI683" i="3"/>
  <c r="AJ683" i="3" s="1"/>
  <c r="CL683" i="3" s="1"/>
  <c r="CM683" i="3" s="1"/>
  <c r="AI684" i="3"/>
  <c r="AJ684" i="3" s="1"/>
  <c r="CL684" i="3" s="1"/>
  <c r="CM684" i="3" s="1"/>
  <c r="AI685" i="3"/>
  <c r="AJ685" i="3" s="1"/>
  <c r="CL685" i="3" s="1"/>
  <c r="CM685" i="3" s="1"/>
  <c r="AI686" i="3"/>
  <c r="AJ686" i="3" s="1"/>
  <c r="CL686" i="3" s="1"/>
  <c r="CM686" i="3" s="1"/>
  <c r="AI687" i="3"/>
  <c r="AJ687" i="3" s="1"/>
  <c r="CL687" i="3" s="1"/>
  <c r="CM687" i="3" s="1"/>
  <c r="AI688" i="3"/>
  <c r="AJ688" i="3" s="1"/>
  <c r="CL688" i="3" s="1"/>
  <c r="CM688" i="3" s="1"/>
  <c r="AI689" i="3"/>
  <c r="AJ689" i="3" s="1"/>
  <c r="CL689" i="3" s="1"/>
  <c r="CM689" i="3" s="1"/>
  <c r="AI690" i="3"/>
  <c r="AJ690" i="3" s="1"/>
  <c r="CL690" i="3" s="1"/>
  <c r="CM690" i="3" s="1"/>
  <c r="AI691" i="3"/>
  <c r="AJ691" i="3" s="1"/>
  <c r="CL691" i="3" s="1"/>
  <c r="CM691" i="3" s="1"/>
  <c r="AI692" i="3"/>
  <c r="AJ692" i="3" s="1"/>
  <c r="CL692" i="3" s="1"/>
  <c r="CM692" i="3" s="1"/>
  <c r="AI693" i="3"/>
  <c r="AJ693" i="3" s="1"/>
  <c r="CL693" i="3" s="1"/>
  <c r="CM693" i="3" s="1"/>
  <c r="AI694" i="3"/>
  <c r="AJ694" i="3" s="1"/>
  <c r="CL694" i="3" s="1"/>
  <c r="CM694" i="3" s="1"/>
  <c r="AI695" i="3"/>
  <c r="AJ695" i="3" s="1"/>
  <c r="CL695" i="3" s="1"/>
  <c r="CM695" i="3" s="1"/>
  <c r="AI696" i="3"/>
  <c r="AJ696" i="3" s="1"/>
  <c r="CL696" i="3" s="1"/>
  <c r="CM696" i="3" s="1"/>
  <c r="AI697" i="3"/>
  <c r="AJ697" i="3" s="1"/>
  <c r="CL697" i="3" s="1"/>
  <c r="CM697" i="3" s="1"/>
  <c r="AI698" i="3"/>
  <c r="AJ698" i="3" s="1"/>
  <c r="CL698" i="3" s="1"/>
  <c r="CM698" i="3" s="1"/>
  <c r="AI699" i="3"/>
  <c r="AJ699" i="3" s="1"/>
  <c r="CL699" i="3" s="1"/>
  <c r="CM699" i="3" s="1"/>
  <c r="AI700" i="3"/>
  <c r="AJ700" i="3" s="1"/>
  <c r="CL700" i="3" s="1"/>
  <c r="CM700" i="3" s="1"/>
  <c r="AI701" i="3"/>
  <c r="AJ701" i="3" s="1"/>
  <c r="CL701" i="3" s="1"/>
  <c r="CM701" i="3" s="1"/>
  <c r="AI702" i="3"/>
  <c r="AJ702" i="3" s="1"/>
  <c r="CL702" i="3" s="1"/>
  <c r="CM702" i="3" s="1"/>
  <c r="AI703" i="3"/>
  <c r="AJ703" i="3" s="1"/>
  <c r="CL703" i="3" s="1"/>
  <c r="CM703" i="3" s="1"/>
  <c r="AI704" i="3"/>
  <c r="AJ704" i="3" s="1"/>
  <c r="CL704" i="3" s="1"/>
  <c r="CM704" i="3" s="1"/>
  <c r="AI705" i="3"/>
  <c r="AJ705" i="3" s="1"/>
  <c r="CL705" i="3" s="1"/>
  <c r="CM705" i="3" s="1"/>
  <c r="AI706" i="3"/>
  <c r="AJ706" i="3" s="1"/>
  <c r="CL706" i="3" s="1"/>
  <c r="CM706" i="3" s="1"/>
  <c r="AI707" i="3"/>
  <c r="AJ707" i="3" s="1"/>
  <c r="CL707" i="3" s="1"/>
  <c r="CM707" i="3" s="1"/>
  <c r="AI708" i="3"/>
  <c r="AJ708" i="3" s="1"/>
  <c r="CL708" i="3" s="1"/>
  <c r="CM708" i="3" s="1"/>
  <c r="AI709" i="3"/>
  <c r="AJ709" i="3" s="1"/>
  <c r="CL709" i="3" s="1"/>
  <c r="CM709" i="3" s="1"/>
  <c r="AI710" i="3"/>
  <c r="AJ710" i="3" s="1"/>
  <c r="CL710" i="3" s="1"/>
  <c r="CM710" i="3" s="1"/>
  <c r="AI711" i="3"/>
  <c r="AJ711" i="3" s="1"/>
  <c r="CL711" i="3" s="1"/>
  <c r="CM711" i="3" s="1"/>
  <c r="AI712" i="3"/>
  <c r="AJ712" i="3" s="1"/>
  <c r="CL712" i="3" s="1"/>
  <c r="CM712" i="3" s="1"/>
  <c r="AI713" i="3"/>
  <c r="AJ713" i="3" s="1"/>
  <c r="CL713" i="3" s="1"/>
  <c r="CM713" i="3" s="1"/>
  <c r="AI714" i="3"/>
  <c r="AJ714" i="3" s="1"/>
  <c r="CL714" i="3" s="1"/>
  <c r="CM714" i="3" s="1"/>
  <c r="AI715" i="3"/>
  <c r="AJ715" i="3" s="1"/>
  <c r="CL715" i="3" s="1"/>
  <c r="CM715" i="3" s="1"/>
  <c r="AI716" i="3"/>
  <c r="AJ716" i="3" s="1"/>
  <c r="CL716" i="3" s="1"/>
  <c r="CM716" i="3" s="1"/>
  <c r="AI717" i="3"/>
  <c r="AJ717" i="3" s="1"/>
  <c r="CL717" i="3" s="1"/>
  <c r="CM717" i="3" s="1"/>
  <c r="AI718" i="3"/>
  <c r="AJ718" i="3" s="1"/>
  <c r="CL718" i="3" s="1"/>
  <c r="CM718" i="3" s="1"/>
  <c r="AI719" i="3"/>
  <c r="AJ719" i="3" s="1"/>
  <c r="CL719" i="3" s="1"/>
  <c r="CM719" i="3" s="1"/>
  <c r="AI720" i="3"/>
  <c r="AJ720" i="3" s="1"/>
  <c r="CL720" i="3" s="1"/>
  <c r="CM720" i="3" s="1"/>
  <c r="AI721" i="3"/>
  <c r="AJ721" i="3" s="1"/>
  <c r="CL721" i="3" s="1"/>
  <c r="CM721" i="3" s="1"/>
  <c r="AI722" i="3"/>
  <c r="AJ722" i="3" s="1"/>
  <c r="CL722" i="3" s="1"/>
  <c r="CM722" i="3" s="1"/>
  <c r="AI723" i="3"/>
  <c r="AJ723" i="3" s="1"/>
  <c r="CL723" i="3" s="1"/>
  <c r="CM723" i="3" s="1"/>
  <c r="AI724" i="3"/>
  <c r="AJ724" i="3" s="1"/>
  <c r="CL724" i="3" s="1"/>
  <c r="CM724" i="3" s="1"/>
  <c r="AI725" i="3"/>
  <c r="AJ725" i="3" s="1"/>
  <c r="CL725" i="3" s="1"/>
  <c r="CM725" i="3" s="1"/>
  <c r="AI726" i="3"/>
  <c r="AJ726" i="3" s="1"/>
  <c r="CL726" i="3" s="1"/>
  <c r="CM726" i="3" s="1"/>
  <c r="AI727" i="3"/>
  <c r="AJ727" i="3" s="1"/>
  <c r="CL727" i="3" s="1"/>
  <c r="CM727" i="3" s="1"/>
  <c r="AI728" i="3"/>
  <c r="AJ728" i="3" s="1"/>
  <c r="CL728" i="3" s="1"/>
  <c r="CM728" i="3" s="1"/>
  <c r="AI729" i="3"/>
  <c r="AJ729" i="3" s="1"/>
  <c r="CL729" i="3" s="1"/>
  <c r="CM729" i="3" s="1"/>
  <c r="AI730" i="3"/>
  <c r="AJ730" i="3" s="1"/>
  <c r="CL730" i="3" s="1"/>
  <c r="CM730" i="3" s="1"/>
  <c r="AI731" i="3"/>
  <c r="AJ731" i="3" s="1"/>
  <c r="CL731" i="3" s="1"/>
  <c r="CM731" i="3" s="1"/>
  <c r="AI732" i="3"/>
  <c r="AJ732" i="3" s="1"/>
  <c r="CL732" i="3" s="1"/>
  <c r="CM732" i="3" s="1"/>
  <c r="AI733" i="3"/>
  <c r="AJ733" i="3" s="1"/>
  <c r="CL733" i="3" s="1"/>
  <c r="CM733" i="3" s="1"/>
  <c r="AI734" i="3"/>
  <c r="AJ734" i="3" s="1"/>
  <c r="CL734" i="3" s="1"/>
  <c r="CM734" i="3" s="1"/>
  <c r="AI735" i="3"/>
  <c r="AJ735" i="3" s="1"/>
  <c r="CL735" i="3" s="1"/>
  <c r="CM735" i="3" s="1"/>
  <c r="AI736" i="3"/>
  <c r="AJ736" i="3" s="1"/>
  <c r="CL736" i="3" s="1"/>
  <c r="CM736" i="3" s="1"/>
  <c r="AI737" i="3"/>
  <c r="AJ737" i="3" s="1"/>
  <c r="CL737" i="3" s="1"/>
  <c r="CM737" i="3" s="1"/>
  <c r="AI738" i="3"/>
  <c r="AJ738" i="3" s="1"/>
  <c r="CL738" i="3" s="1"/>
  <c r="CM738" i="3" s="1"/>
  <c r="AI739" i="3"/>
  <c r="AJ739" i="3" s="1"/>
  <c r="CL739" i="3" s="1"/>
  <c r="CM739" i="3" s="1"/>
  <c r="AI740" i="3"/>
  <c r="AJ740" i="3" s="1"/>
  <c r="CL740" i="3" s="1"/>
  <c r="CM740" i="3" s="1"/>
  <c r="AI741" i="3"/>
  <c r="AJ741" i="3" s="1"/>
  <c r="CL741" i="3" s="1"/>
  <c r="CM741" i="3" s="1"/>
  <c r="AI742" i="3"/>
  <c r="AJ742" i="3" s="1"/>
  <c r="CL742" i="3" s="1"/>
  <c r="CM742" i="3" s="1"/>
  <c r="AI743" i="3"/>
  <c r="AJ743" i="3" s="1"/>
  <c r="CL743" i="3" s="1"/>
  <c r="CM743" i="3" s="1"/>
  <c r="AI744" i="3"/>
  <c r="AJ744" i="3" s="1"/>
  <c r="CL744" i="3" s="1"/>
  <c r="CM744" i="3" s="1"/>
  <c r="AI745" i="3"/>
  <c r="AJ745" i="3" s="1"/>
  <c r="CL745" i="3" s="1"/>
  <c r="CM745" i="3" s="1"/>
  <c r="AI746" i="3"/>
  <c r="AJ746" i="3" s="1"/>
  <c r="CL746" i="3" s="1"/>
  <c r="CM746" i="3" s="1"/>
  <c r="AI747" i="3"/>
  <c r="AJ747" i="3" s="1"/>
  <c r="CL747" i="3" s="1"/>
  <c r="CM747" i="3" s="1"/>
  <c r="AI748" i="3"/>
  <c r="AJ748" i="3" s="1"/>
  <c r="CL748" i="3" s="1"/>
  <c r="CM748" i="3" s="1"/>
  <c r="AI749" i="3"/>
  <c r="AJ749" i="3" s="1"/>
  <c r="CL749" i="3" s="1"/>
  <c r="CM749" i="3" s="1"/>
  <c r="AI750" i="3"/>
  <c r="AJ750" i="3" s="1"/>
  <c r="CL750" i="3" s="1"/>
  <c r="CM750" i="3" s="1"/>
  <c r="AI751" i="3"/>
  <c r="AJ751" i="3" s="1"/>
  <c r="CL751" i="3" s="1"/>
  <c r="CM751" i="3" s="1"/>
  <c r="AI752" i="3"/>
  <c r="AJ752" i="3" s="1"/>
  <c r="CL752" i="3" s="1"/>
  <c r="CM752" i="3" s="1"/>
  <c r="AI753" i="3"/>
  <c r="AJ753" i="3" s="1"/>
  <c r="CL753" i="3" s="1"/>
  <c r="CM753" i="3" s="1"/>
  <c r="AI754" i="3"/>
  <c r="AJ754" i="3" s="1"/>
  <c r="CL754" i="3" s="1"/>
  <c r="CM754" i="3" s="1"/>
  <c r="AI755" i="3"/>
  <c r="AJ755" i="3" s="1"/>
  <c r="CL755" i="3" s="1"/>
  <c r="CM755" i="3" s="1"/>
  <c r="AI756" i="3"/>
  <c r="AJ756" i="3" s="1"/>
  <c r="CL756" i="3" s="1"/>
  <c r="CM756" i="3" s="1"/>
  <c r="AI757" i="3"/>
  <c r="AJ757" i="3" s="1"/>
  <c r="CL757" i="3" s="1"/>
  <c r="CM757" i="3" s="1"/>
  <c r="AI758" i="3"/>
  <c r="AJ758" i="3" s="1"/>
  <c r="CL758" i="3" s="1"/>
  <c r="CM758" i="3" s="1"/>
  <c r="AI759" i="3"/>
  <c r="AJ759" i="3" s="1"/>
  <c r="CL759" i="3" s="1"/>
  <c r="CM759" i="3" s="1"/>
  <c r="AI760" i="3"/>
  <c r="AJ760" i="3" s="1"/>
  <c r="CL760" i="3" s="1"/>
  <c r="CM760" i="3" s="1"/>
  <c r="AI761" i="3"/>
  <c r="AJ761" i="3" s="1"/>
  <c r="CL761" i="3" s="1"/>
  <c r="CM761" i="3" s="1"/>
  <c r="AI762" i="3"/>
  <c r="AJ762" i="3" s="1"/>
  <c r="CL762" i="3" s="1"/>
  <c r="CM762" i="3" s="1"/>
  <c r="AI763" i="3"/>
  <c r="AJ763" i="3" s="1"/>
  <c r="CL763" i="3" s="1"/>
  <c r="CM763" i="3" s="1"/>
  <c r="AI764" i="3"/>
  <c r="AJ764" i="3" s="1"/>
  <c r="CL764" i="3" s="1"/>
  <c r="CM764" i="3" s="1"/>
  <c r="AI765" i="3"/>
  <c r="AJ765" i="3" s="1"/>
  <c r="CL765" i="3" s="1"/>
  <c r="CM765" i="3" s="1"/>
  <c r="AI766" i="3"/>
  <c r="AJ766" i="3" s="1"/>
  <c r="CL766" i="3" s="1"/>
  <c r="CM766" i="3" s="1"/>
  <c r="AI767" i="3"/>
  <c r="AJ767" i="3" s="1"/>
  <c r="CL767" i="3" s="1"/>
  <c r="CM767" i="3" s="1"/>
  <c r="AI768" i="3"/>
  <c r="AJ768" i="3" s="1"/>
  <c r="CL768" i="3" s="1"/>
  <c r="CM768" i="3" s="1"/>
  <c r="AI769" i="3"/>
  <c r="AJ769" i="3" s="1"/>
  <c r="CL769" i="3" s="1"/>
  <c r="CM769" i="3" s="1"/>
  <c r="AI770" i="3"/>
  <c r="AJ770" i="3" s="1"/>
  <c r="CL770" i="3" s="1"/>
  <c r="CM770" i="3" s="1"/>
  <c r="AI771" i="3"/>
  <c r="AJ771" i="3" s="1"/>
  <c r="CL771" i="3" s="1"/>
  <c r="CM771" i="3" s="1"/>
  <c r="AI772" i="3"/>
  <c r="AJ772" i="3" s="1"/>
  <c r="CL772" i="3" s="1"/>
  <c r="CM772" i="3" s="1"/>
  <c r="AI773" i="3"/>
  <c r="AJ773" i="3" s="1"/>
  <c r="CL773" i="3" s="1"/>
  <c r="CM773" i="3" s="1"/>
  <c r="AI774" i="3"/>
  <c r="AJ774" i="3" s="1"/>
  <c r="CL774" i="3" s="1"/>
  <c r="CM774" i="3" s="1"/>
  <c r="AI775" i="3"/>
  <c r="AJ775" i="3" s="1"/>
  <c r="CL775" i="3" s="1"/>
  <c r="CM775" i="3" s="1"/>
  <c r="AI776" i="3"/>
  <c r="AJ776" i="3" s="1"/>
  <c r="CL776" i="3" s="1"/>
  <c r="CM776" i="3" s="1"/>
  <c r="AI777" i="3"/>
  <c r="AJ777" i="3" s="1"/>
  <c r="CL777" i="3" s="1"/>
  <c r="CM777" i="3" s="1"/>
  <c r="AI778" i="3"/>
  <c r="AJ778" i="3" s="1"/>
  <c r="CL778" i="3" s="1"/>
  <c r="CM778" i="3" s="1"/>
  <c r="AI779" i="3"/>
  <c r="AJ779" i="3" s="1"/>
  <c r="CL779" i="3" s="1"/>
  <c r="CM779" i="3" s="1"/>
  <c r="AI780" i="3"/>
  <c r="AJ780" i="3" s="1"/>
  <c r="CL780" i="3" s="1"/>
  <c r="CM780" i="3" s="1"/>
  <c r="AI781" i="3"/>
  <c r="AJ781" i="3" s="1"/>
  <c r="CL781" i="3" s="1"/>
  <c r="CM781" i="3" s="1"/>
  <c r="AI782" i="3"/>
  <c r="AJ782" i="3" s="1"/>
  <c r="CL782" i="3" s="1"/>
  <c r="CM782" i="3" s="1"/>
  <c r="AI783" i="3"/>
  <c r="AJ783" i="3" s="1"/>
  <c r="CL783" i="3" s="1"/>
  <c r="CM783" i="3" s="1"/>
  <c r="AI784" i="3"/>
  <c r="AJ784" i="3" s="1"/>
  <c r="CL784" i="3" s="1"/>
  <c r="CM784" i="3" s="1"/>
  <c r="AI785" i="3"/>
  <c r="AJ785" i="3" s="1"/>
  <c r="CL785" i="3" s="1"/>
  <c r="CM785" i="3" s="1"/>
  <c r="AI786" i="3"/>
  <c r="AJ786" i="3" s="1"/>
  <c r="CL786" i="3" s="1"/>
  <c r="CM786" i="3" s="1"/>
  <c r="AI787" i="3"/>
  <c r="AJ787" i="3" s="1"/>
  <c r="CL787" i="3" s="1"/>
  <c r="CM787" i="3" s="1"/>
  <c r="AI788" i="3"/>
  <c r="AJ788" i="3" s="1"/>
  <c r="CL788" i="3" s="1"/>
  <c r="CM788" i="3" s="1"/>
  <c r="AI789" i="3"/>
  <c r="AJ789" i="3" s="1"/>
  <c r="CL789" i="3" s="1"/>
  <c r="CM789" i="3" s="1"/>
  <c r="AI790" i="3"/>
  <c r="AJ790" i="3" s="1"/>
  <c r="CL790" i="3" s="1"/>
  <c r="CM790" i="3" s="1"/>
  <c r="AI791" i="3"/>
  <c r="AJ791" i="3" s="1"/>
  <c r="CL791" i="3" s="1"/>
  <c r="CM791" i="3" s="1"/>
  <c r="AI792" i="3"/>
  <c r="AJ792" i="3" s="1"/>
  <c r="CL792" i="3" s="1"/>
  <c r="CM792" i="3" s="1"/>
  <c r="AI793" i="3"/>
  <c r="AJ793" i="3" s="1"/>
  <c r="CL793" i="3" s="1"/>
  <c r="CM793" i="3" s="1"/>
  <c r="AI794" i="3"/>
  <c r="AJ794" i="3" s="1"/>
  <c r="CL794" i="3" s="1"/>
  <c r="CM794" i="3" s="1"/>
  <c r="AI795" i="3"/>
  <c r="AJ795" i="3" s="1"/>
  <c r="CL795" i="3" s="1"/>
  <c r="CM795" i="3" s="1"/>
  <c r="AI796" i="3"/>
  <c r="AJ796" i="3" s="1"/>
  <c r="CL796" i="3" s="1"/>
  <c r="CM796" i="3" s="1"/>
  <c r="AI797" i="3"/>
  <c r="AJ797" i="3" s="1"/>
  <c r="CL797" i="3" s="1"/>
  <c r="CM797" i="3" s="1"/>
  <c r="AI798" i="3"/>
  <c r="AJ798" i="3" s="1"/>
  <c r="CL798" i="3" s="1"/>
  <c r="CM798" i="3" s="1"/>
  <c r="AI799" i="3"/>
  <c r="AJ799" i="3" s="1"/>
  <c r="CL799" i="3" s="1"/>
  <c r="CM799" i="3" s="1"/>
  <c r="AI800" i="3"/>
  <c r="AJ800" i="3" s="1"/>
  <c r="CL800" i="3" s="1"/>
  <c r="CM800" i="3" s="1"/>
  <c r="AI801" i="3"/>
  <c r="AJ801" i="3" s="1"/>
  <c r="CL801" i="3" s="1"/>
  <c r="CM801" i="3" s="1"/>
  <c r="AI802" i="3"/>
  <c r="AJ802" i="3" s="1"/>
  <c r="CL802" i="3" s="1"/>
  <c r="CM802" i="3" s="1"/>
  <c r="AI803" i="3"/>
  <c r="AJ803" i="3" s="1"/>
  <c r="CL803" i="3" s="1"/>
  <c r="CM803" i="3" s="1"/>
  <c r="AI804" i="3"/>
  <c r="AJ804" i="3" s="1"/>
  <c r="CL804" i="3" s="1"/>
  <c r="CM804" i="3" s="1"/>
  <c r="AI805" i="3"/>
  <c r="AJ805" i="3" s="1"/>
  <c r="CL805" i="3" s="1"/>
  <c r="CM805" i="3" s="1"/>
  <c r="AI806" i="3"/>
  <c r="AJ806" i="3" s="1"/>
  <c r="CL806" i="3" s="1"/>
  <c r="CM806" i="3" s="1"/>
  <c r="AI807" i="3"/>
  <c r="AJ807" i="3" s="1"/>
  <c r="CL807" i="3" s="1"/>
  <c r="CM807" i="3" s="1"/>
  <c r="AI808" i="3"/>
  <c r="AJ808" i="3" s="1"/>
  <c r="CL808" i="3" s="1"/>
  <c r="CM808" i="3" s="1"/>
  <c r="AI809" i="3"/>
  <c r="AJ809" i="3" s="1"/>
  <c r="CL809" i="3" s="1"/>
  <c r="CM809" i="3" s="1"/>
  <c r="AI810" i="3"/>
  <c r="AJ810" i="3" s="1"/>
  <c r="CL810" i="3" s="1"/>
  <c r="CM810" i="3" s="1"/>
  <c r="AI811" i="3"/>
  <c r="AJ811" i="3" s="1"/>
  <c r="CL811" i="3" s="1"/>
  <c r="CM811" i="3" s="1"/>
  <c r="AI812" i="3"/>
  <c r="AJ812" i="3" s="1"/>
  <c r="CL812" i="3" s="1"/>
  <c r="CM812" i="3" s="1"/>
  <c r="AI813" i="3"/>
  <c r="AJ813" i="3" s="1"/>
  <c r="CL813" i="3" s="1"/>
  <c r="CM813" i="3" s="1"/>
  <c r="AI814" i="3"/>
  <c r="AJ814" i="3" s="1"/>
  <c r="CL814" i="3" s="1"/>
  <c r="CM814" i="3" s="1"/>
  <c r="AI815" i="3"/>
  <c r="AJ815" i="3" s="1"/>
  <c r="CL815" i="3" s="1"/>
  <c r="CM815" i="3" s="1"/>
  <c r="AI816" i="3"/>
  <c r="AJ816" i="3" s="1"/>
  <c r="CL816" i="3" s="1"/>
  <c r="CM816" i="3" s="1"/>
  <c r="AI817" i="3"/>
  <c r="AJ817" i="3" s="1"/>
  <c r="CL817" i="3" s="1"/>
  <c r="CM817" i="3" s="1"/>
  <c r="AI818" i="3"/>
  <c r="AJ818" i="3" s="1"/>
  <c r="CL818" i="3" s="1"/>
  <c r="CM818" i="3" s="1"/>
  <c r="AI819" i="3"/>
  <c r="AJ819" i="3" s="1"/>
  <c r="CL819" i="3" s="1"/>
  <c r="CM819" i="3" s="1"/>
  <c r="AI820" i="3"/>
  <c r="AJ820" i="3" s="1"/>
  <c r="CL820" i="3" s="1"/>
  <c r="CM820" i="3" s="1"/>
  <c r="AI821" i="3"/>
  <c r="AJ821" i="3" s="1"/>
  <c r="CL821" i="3" s="1"/>
  <c r="CM821" i="3" s="1"/>
  <c r="AI822" i="3"/>
  <c r="AJ822" i="3" s="1"/>
  <c r="CL822" i="3" s="1"/>
  <c r="CM822" i="3" s="1"/>
  <c r="AI823" i="3"/>
  <c r="AJ823" i="3" s="1"/>
  <c r="CL823" i="3" s="1"/>
  <c r="CM823" i="3" s="1"/>
  <c r="AI824" i="3"/>
  <c r="AJ824" i="3" s="1"/>
  <c r="CL824" i="3" s="1"/>
  <c r="CM824" i="3" s="1"/>
  <c r="AI825" i="3"/>
  <c r="AJ825" i="3" s="1"/>
  <c r="CL825" i="3" s="1"/>
  <c r="CM825" i="3" s="1"/>
  <c r="AI826" i="3"/>
  <c r="AJ826" i="3" s="1"/>
  <c r="CL826" i="3" s="1"/>
  <c r="CM826" i="3" s="1"/>
  <c r="AI827" i="3"/>
  <c r="AJ827" i="3" s="1"/>
  <c r="CL827" i="3" s="1"/>
  <c r="CM827" i="3" s="1"/>
  <c r="AI828" i="3"/>
  <c r="AJ828" i="3" s="1"/>
  <c r="CL828" i="3" s="1"/>
  <c r="CM828" i="3" s="1"/>
  <c r="AI829" i="3"/>
  <c r="AJ829" i="3" s="1"/>
  <c r="CL829" i="3" s="1"/>
  <c r="CM829" i="3" s="1"/>
  <c r="AI830" i="3"/>
  <c r="AJ830" i="3" s="1"/>
  <c r="CL830" i="3" s="1"/>
  <c r="CM830" i="3" s="1"/>
  <c r="AI831" i="3"/>
  <c r="AJ831" i="3" s="1"/>
  <c r="CL831" i="3" s="1"/>
  <c r="CM831" i="3" s="1"/>
  <c r="AI832" i="3"/>
  <c r="AJ832" i="3" s="1"/>
  <c r="CL832" i="3" s="1"/>
  <c r="CM832" i="3" s="1"/>
  <c r="AI833" i="3"/>
  <c r="AJ833" i="3" s="1"/>
  <c r="CL833" i="3" s="1"/>
  <c r="CM833" i="3" s="1"/>
  <c r="AI834" i="3"/>
  <c r="AJ834" i="3" s="1"/>
  <c r="CL834" i="3" s="1"/>
  <c r="CM834" i="3" s="1"/>
  <c r="AI835" i="3"/>
  <c r="AJ835" i="3" s="1"/>
  <c r="CL835" i="3" s="1"/>
  <c r="CM835" i="3" s="1"/>
  <c r="AI836" i="3"/>
  <c r="AJ836" i="3" s="1"/>
  <c r="CL836" i="3" s="1"/>
  <c r="CM836" i="3" s="1"/>
  <c r="AI837" i="3"/>
  <c r="AJ837" i="3" s="1"/>
  <c r="CL837" i="3" s="1"/>
  <c r="CM837" i="3" s="1"/>
  <c r="AI838" i="3"/>
  <c r="AJ838" i="3" s="1"/>
  <c r="CL838" i="3" s="1"/>
  <c r="CM838" i="3" s="1"/>
  <c r="AI839" i="3"/>
  <c r="AJ839" i="3" s="1"/>
  <c r="CL839" i="3" s="1"/>
  <c r="CM839" i="3" s="1"/>
  <c r="AI840" i="3"/>
  <c r="AJ840" i="3" s="1"/>
  <c r="CL840" i="3" s="1"/>
  <c r="CM840" i="3" s="1"/>
  <c r="AI841" i="3"/>
  <c r="AJ841" i="3" s="1"/>
  <c r="CL841" i="3" s="1"/>
  <c r="CM841" i="3" s="1"/>
  <c r="AI842" i="3"/>
  <c r="AJ842" i="3" s="1"/>
  <c r="CL842" i="3" s="1"/>
  <c r="CM842" i="3" s="1"/>
  <c r="AI843" i="3"/>
  <c r="AJ843" i="3" s="1"/>
  <c r="CL843" i="3" s="1"/>
  <c r="CM843" i="3" s="1"/>
  <c r="AI844" i="3"/>
  <c r="AJ844" i="3" s="1"/>
  <c r="CL844" i="3" s="1"/>
  <c r="CM844" i="3" s="1"/>
  <c r="AI845" i="3"/>
  <c r="AJ845" i="3" s="1"/>
  <c r="CL845" i="3" s="1"/>
  <c r="CM845" i="3" s="1"/>
  <c r="AI846" i="3"/>
  <c r="AJ846" i="3" s="1"/>
  <c r="CL846" i="3" s="1"/>
  <c r="CM846" i="3" s="1"/>
  <c r="AI847" i="3"/>
  <c r="AJ847" i="3" s="1"/>
  <c r="CL847" i="3" s="1"/>
  <c r="CM847" i="3" s="1"/>
  <c r="AI848" i="3"/>
  <c r="AJ848" i="3" s="1"/>
  <c r="CL848" i="3" s="1"/>
  <c r="CM848" i="3" s="1"/>
  <c r="AI849" i="3"/>
  <c r="AJ849" i="3" s="1"/>
  <c r="CL849" i="3" s="1"/>
  <c r="CM849" i="3" s="1"/>
  <c r="AI850" i="3"/>
  <c r="AJ850" i="3" s="1"/>
  <c r="CL850" i="3" s="1"/>
  <c r="CM850" i="3" s="1"/>
  <c r="AI851" i="3"/>
  <c r="AJ851" i="3" s="1"/>
  <c r="CL851" i="3" s="1"/>
  <c r="CM851" i="3" s="1"/>
  <c r="AI852" i="3"/>
  <c r="AJ852" i="3" s="1"/>
  <c r="CL852" i="3" s="1"/>
  <c r="CM852" i="3" s="1"/>
  <c r="AI853" i="3"/>
  <c r="AJ853" i="3" s="1"/>
  <c r="CL853" i="3" s="1"/>
  <c r="CM853" i="3" s="1"/>
  <c r="AI854" i="3"/>
  <c r="AJ854" i="3" s="1"/>
  <c r="CL854" i="3" s="1"/>
  <c r="CM854" i="3" s="1"/>
  <c r="AI855" i="3"/>
  <c r="AJ855" i="3" s="1"/>
  <c r="CL855" i="3" s="1"/>
  <c r="CM855" i="3" s="1"/>
  <c r="AI856" i="3"/>
  <c r="AJ856" i="3" s="1"/>
  <c r="CL856" i="3" s="1"/>
  <c r="CM856" i="3" s="1"/>
  <c r="AI857" i="3"/>
  <c r="AJ857" i="3" s="1"/>
  <c r="CL857" i="3" s="1"/>
  <c r="CM857" i="3" s="1"/>
  <c r="AI858" i="3"/>
  <c r="AJ858" i="3" s="1"/>
  <c r="CL858" i="3" s="1"/>
  <c r="CM858" i="3" s="1"/>
  <c r="AI859" i="3"/>
  <c r="AJ859" i="3" s="1"/>
  <c r="CL859" i="3" s="1"/>
  <c r="CM859" i="3" s="1"/>
  <c r="AI860" i="3"/>
  <c r="AJ860" i="3" s="1"/>
  <c r="CL860" i="3" s="1"/>
  <c r="CM860" i="3" s="1"/>
  <c r="AI861" i="3"/>
  <c r="AJ861" i="3" s="1"/>
  <c r="CL861" i="3" s="1"/>
  <c r="CM861" i="3" s="1"/>
  <c r="AI862" i="3"/>
  <c r="AJ862" i="3" s="1"/>
  <c r="CL862" i="3" s="1"/>
  <c r="CM862" i="3" s="1"/>
  <c r="AI863" i="3"/>
  <c r="AJ863" i="3" s="1"/>
  <c r="CL863" i="3" s="1"/>
  <c r="CM863" i="3" s="1"/>
  <c r="AI864" i="3"/>
  <c r="AJ864" i="3" s="1"/>
  <c r="CL864" i="3" s="1"/>
  <c r="CM864" i="3" s="1"/>
  <c r="AI865" i="3"/>
  <c r="AJ865" i="3" s="1"/>
  <c r="CL865" i="3" s="1"/>
  <c r="CM865" i="3" s="1"/>
  <c r="AI866" i="3"/>
  <c r="AJ866" i="3" s="1"/>
  <c r="CL866" i="3" s="1"/>
  <c r="CM866" i="3" s="1"/>
  <c r="AI867" i="3"/>
  <c r="AJ867" i="3" s="1"/>
  <c r="CL867" i="3" s="1"/>
  <c r="CM867" i="3" s="1"/>
  <c r="AI868" i="3"/>
  <c r="AJ868" i="3" s="1"/>
  <c r="CL868" i="3" s="1"/>
  <c r="CM868" i="3" s="1"/>
  <c r="AI869" i="3"/>
  <c r="AJ869" i="3" s="1"/>
  <c r="CL869" i="3" s="1"/>
  <c r="CM869" i="3" s="1"/>
  <c r="AI870" i="3"/>
  <c r="AJ870" i="3" s="1"/>
  <c r="CL870" i="3" s="1"/>
  <c r="CM870" i="3" s="1"/>
  <c r="AI871" i="3"/>
  <c r="AJ871" i="3" s="1"/>
  <c r="CL871" i="3" s="1"/>
  <c r="CM871" i="3" s="1"/>
  <c r="AI872" i="3"/>
  <c r="AJ872" i="3" s="1"/>
  <c r="CL872" i="3" s="1"/>
  <c r="CM872" i="3" s="1"/>
  <c r="AI873" i="3"/>
  <c r="AJ873" i="3" s="1"/>
  <c r="CL873" i="3" s="1"/>
  <c r="CM873" i="3" s="1"/>
  <c r="AI874" i="3"/>
  <c r="AJ874" i="3" s="1"/>
  <c r="CL874" i="3" s="1"/>
  <c r="CM874" i="3" s="1"/>
  <c r="AI875" i="3"/>
  <c r="AJ875" i="3" s="1"/>
  <c r="CL875" i="3" s="1"/>
  <c r="CM875" i="3" s="1"/>
  <c r="AI876" i="3"/>
  <c r="AJ876" i="3" s="1"/>
  <c r="CL876" i="3" s="1"/>
  <c r="CM876" i="3" s="1"/>
  <c r="AI877" i="3"/>
  <c r="AJ877" i="3" s="1"/>
  <c r="CL877" i="3" s="1"/>
  <c r="CM877" i="3" s="1"/>
  <c r="AI878" i="3"/>
  <c r="AJ878" i="3" s="1"/>
  <c r="CL878" i="3" s="1"/>
  <c r="CM878" i="3" s="1"/>
  <c r="AI879" i="3"/>
  <c r="AJ879" i="3" s="1"/>
  <c r="CL879" i="3" s="1"/>
  <c r="CM879" i="3" s="1"/>
  <c r="AI880" i="3"/>
  <c r="AJ880" i="3" s="1"/>
  <c r="CL880" i="3" s="1"/>
  <c r="CM880" i="3" s="1"/>
  <c r="AI881" i="3"/>
  <c r="AJ881" i="3" s="1"/>
  <c r="CL881" i="3" s="1"/>
  <c r="CM881" i="3" s="1"/>
  <c r="AI882" i="3"/>
  <c r="AJ882" i="3" s="1"/>
  <c r="CL882" i="3" s="1"/>
  <c r="CM882" i="3" s="1"/>
  <c r="AI883" i="3"/>
  <c r="AJ883" i="3" s="1"/>
  <c r="CL883" i="3" s="1"/>
  <c r="CM883" i="3" s="1"/>
  <c r="AI884" i="3"/>
  <c r="AJ884" i="3" s="1"/>
  <c r="CL884" i="3" s="1"/>
  <c r="CM884" i="3" s="1"/>
  <c r="AI885" i="3"/>
  <c r="AJ885" i="3" s="1"/>
  <c r="CL885" i="3" s="1"/>
  <c r="CM885" i="3" s="1"/>
  <c r="AI886" i="3"/>
  <c r="AJ886" i="3" s="1"/>
  <c r="CL886" i="3" s="1"/>
  <c r="CM886" i="3" s="1"/>
  <c r="AI887" i="3"/>
  <c r="AJ887" i="3" s="1"/>
  <c r="CL887" i="3" s="1"/>
  <c r="CM887" i="3" s="1"/>
  <c r="AI888" i="3"/>
  <c r="AJ888" i="3" s="1"/>
  <c r="CL888" i="3" s="1"/>
  <c r="CM888" i="3" s="1"/>
  <c r="AI889" i="3"/>
  <c r="AJ889" i="3" s="1"/>
  <c r="CL889" i="3" s="1"/>
  <c r="CM889" i="3" s="1"/>
  <c r="AI890" i="3"/>
  <c r="AJ890" i="3" s="1"/>
  <c r="CL890" i="3" s="1"/>
  <c r="CM890" i="3" s="1"/>
  <c r="AI891" i="3"/>
  <c r="AJ891" i="3" s="1"/>
  <c r="CL891" i="3" s="1"/>
  <c r="CM891" i="3" s="1"/>
  <c r="AI892" i="3"/>
  <c r="AJ892" i="3" s="1"/>
  <c r="CL892" i="3" s="1"/>
  <c r="CM892" i="3" s="1"/>
  <c r="AI893" i="3"/>
  <c r="AJ893" i="3" s="1"/>
  <c r="CL893" i="3" s="1"/>
  <c r="CM893" i="3" s="1"/>
  <c r="AI894" i="3"/>
  <c r="AJ894" i="3" s="1"/>
  <c r="CL894" i="3" s="1"/>
  <c r="CM894" i="3" s="1"/>
  <c r="AI895" i="3"/>
  <c r="AJ895" i="3" s="1"/>
  <c r="CL895" i="3" s="1"/>
  <c r="CM895" i="3" s="1"/>
  <c r="AI896" i="3"/>
  <c r="AJ896" i="3" s="1"/>
  <c r="CL896" i="3" s="1"/>
  <c r="CM896" i="3" s="1"/>
  <c r="AI897" i="3"/>
  <c r="AJ897" i="3" s="1"/>
  <c r="CL897" i="3" s="1"/>
  <c r="CM897" i="3" s="1"/>
  <c r="AI898" i="3"/>
  <c r="AJ898" i="3" s="1"/>
  <c r="CL898" i="3" s="1"/>
  <c r="CM898" i="3" s="1"/>
  <c r="AI899" i="3"/>
  <c r="AJ899" i="3" s="1"/>
  <c r="CL899" i="3" s="1"/>
  <c r="CM899" i="3" s="1"/>
  <c r="AI900" i="3"/>
  <c r="AJ900" i="3" s="1"/>
  <c r="CL900" i="3" s="1"/>
  <c r="CM900" i="3" s="1"/>
  <c r="AI901" i="3"/>
  <c r="AJ901" i="3" s="1"/>
  <c r="CL901" i="3" s="1"/>
  <c r="CM901" i="3" s="1"/>
  <c r="AI902" i="3"/>
  <c r="AJ902" i="3" s="1"/>
  <c r="CL902" i="3" s="1"/>
  <c r="CM902" i="3" s="1"/>
  <c r="AI903" i="3"/>
  <c r="AJ903" i="3" s="1"/>
  <c r="CL903" i="3" s="1"/>
  <c r="CM903" i="3" s="1"/>
  <c r="AI904" i="3"/>
  <c r="AJ904" i="3" s="1"/>
  <c r="CL904" i="3" s="1"/>
  <c r="CM904" i="3" s="1"/>
  <c r="AI905" i="3"/>
  <c r="AJ905" i="3" s="1"/>
  <c r="CL905" i="3" s="1"/>
  <c r="CM905" i="3" s="1"/>
  <c r="AI906" i="3"/>
  <c r="AJ906" i="3" s="1"/>
  <c r="CL906" i="3" s="1"/>
  <c r="CM906" i="3" s="1"/>
  <c r="AI907" i="3"/>
  <c r="AJ907" i="3" s="1"/>
  <c r="CL907" i="3" s="1"/>
  <c r="CM907" i="3" s="1"/>
  <c r="AI908" i="3"/>
  <c r="AJ908" i="3" s="1"/>
  <c r="CL908" i="3" s="1"/>
  <c r="CM908" i="3" s="1"/>
  <c r="AI909" i="3"/>
  <c r="AJ909" i="3" s="1"/>
  <c r="CL909" i="3" s="1"/>
  <c r="CM909" i="3" s="1"/>
  <c r="AI910" i="3"/>
  <c r="AJ910" i="3" s="1"/>
  <c r="CL910" i="3" s="1"/>
  <c r="CM910" i="3" s="1"/>
  <c r="AI911" i="3"/>
  <c r="AJ911" i="3" s="1"/>
  <c r="CL911" i="3" s="1"/>
  <c r="CM911" i="3" s="1"/>
  <c r="AI912" i="3"/>
  <c r="AJ912" i="3" s="1"/>
  <c r="CL912" i="3" s="1"/>
  <c r="CM912" i="3" s="1"/>
  <c r="AI913" i="3"/>
  <c r="AJ913" i="3" s="1"/>
  <c r="CL913" i="3" s="1"/>
  <c r="CM913" i="3" s="1"/>
  <c r="AI914" i="3"/>
  <c r="AJ914" i="3" s="1"/>
  <c r="CL914" i="3" s="1"/>
  <c r="CM914" i="3" s="1"/>
  <c r="AI915" i="3"/>
  <c r="AJ915" i="3" s="1"/>
  <c r="CL915" i="3" s="1"/>
  <c r="CM915" i="3" s="1"/>
  <c r="AI916" i="3"/>
  <c r="AJ916" i="3" s="1"/>
  <c r="CL916" i="3" s="1"/>
  <c r="CM916" i="3" s="1"/>
  <c r="AI917" i="3"/>
  <c r="AJ917" i="3" s="1"/>
  <c r="CL917" i="3" s="1"/>
  <c r="CM917" i="3" s="1"/>
  <c r="AI918" i="3"/>
  <c r="AJ918" i="3" s="1"/>
  <c r="CL918" i="3" s="1"/>
  <c r="CM918" i="3" s="1"/>
  <c r="AI919" i="3"/>
  <c r="AJ919" i="3" s="1"/>
  <c r="CL919" i="3" s="1"/>
  <c r="CM919" i="3" s="1"/>
  <c r="AI920" i="3"/>
  <c r="AJ920" i="3" s="1"/>
  <c r="CL920" i="3" s="1"/>
  <c r="CM920" i="3" s="1"/>
  <c r="AI921" i="3"/>
  <c r="AJ921" i="3" s="1"/>
  <c r="CL921" i="3" s="1"/>
  <c r="CM921" i="3" s="1"/>
  <c r="AI922" i="3"/>
  <c r="AJ922" i="3" s="1"/>
  <c r="CL922" i="3" s="1"/>
  <c r="CM922" i="3" s="1"/>
  <c r="AI923" i="3"/>
  <c r="AJ923" i="3" s="1"/>
  <c r="CL923" i="3" s="1"/>
  <c r="CM923" i="3" s="1"/>
  <c r="AI924" i="3"/>
  <c r="AJ924" i="3" s="1"/>
  <c r="CL924" i="3" s="1"/>
  <c r="CM924" i="3" s="1"/>
  <c r="AI925" i="3"/>
  <c r="AJ925" i="3" s="1"/>
  <c r="CL925" i="3" s="1"/>
  <c r="CM925" i="3" s="1"/>
  <c r="AI926" i="3"/>
  <c r="AJ926" i="3" s="1"/>
  <c r="CL926" i="3" s="1"/>
  <c r="CM926" i="3" s="1"/>
  <c r="AI927" i="3"/>
  <c r="AJ927" i="3" s="1"/>
  <c r="CL927" i="3" s="1"/>
  <c r="CM927" i="3" s="1"/>
  <c r="AI928" i="3"/>
  <c r="AJ928" i="3" s="1"/>
  <c r="CL928" i="3" s="1"/>
  <c r="CM928" i="3" s="1"/>
  <c r="AI929" i="3"/>
  <c r="AJ929" i="3" s="1"/>
  <c r="CL929" i="3" s="1"/>
  <c r="CM929" i="3" s="1"/>
  <c r="AI930" i="3"/>
  <c r="AJ930" i="3" s="1"/>
  <c r="CL930" i="3" s="1"/>
  <c r="CM930" i="3" s="1"/>
  <c r="AI931" i="3"/>
  <c r="AJ931" i="3" s="1"/>
  <c r="CL931" i="3" s="1"/>
  <c r="CM931" i="3" s="1"/>
  <c r="AI932" i="3"/>
  <c r="AJ932" i="3" s="1"/>
  <c r="CL932" i="3" s="1"/>
  <c r="CM932" i="3" s="1"/>
  <c r="AI933" i="3"/>
  <c r="AJ933" i="3" s="1"/>
  <c r="CL933" i="3" s="1"/>
  <c r="CM933" i="3" s="1"/>
  <c r="AI934" i="3"/>
  <c r="AJ934" i="3" s="1"/>
  <c r="CL934" i="3" s="1"/>
  <c r="CM934" i="3" s="1"/>
  <c r="AI935" i="3"/>
  <c r="AJ935" i="3" s="1"/>
  <c r="CL935" i="3" s="1"/>
  <c r="CM935" i="3" s="1"/>
  <c r="AI936" i="3"/>
  <c r="AJ936" i="3" s="1"/>
  <c r="CL936" i="3" s="1"/>
  <c r="CM936" i="3" s="1"/>
  <c r="AI937" i="3"/>
  <c r="AJ937" i="3" s="1"/>
  <c r="CL937" i="3" s="1"/>
  <c r="CM937" i="3" s="1"/>
  <c r="AI938" i="3"/>
  <c r="AJ938" i="3" s="1"/>
  <c r="CL938" i="3" s="1"/>
  <c r="CM938" i="3" s="1"/>
  <c r="AI939" i="3"/>
  <c r="AJ939" i="3" s="1"/>
  <c r="CL939" i="3" s="1"/>
  <c r="CM939" i="3" s="1"/>
  <c r="AI940" i="3"/>
  <c r="AJ940" i="3" s="1"/>
  <c r="CL940" i="3" s="1"/>
  <c r="CM940" i="3" s="1"/>
  <c r="AI941" i="3"/>
  <c r="AJ941" i="3" s="1"/>
  <c r="CL941" i="3" s="1"/>
  <c r="CM941" i="3" s="1"/>
  <c r="AI942" i="3"/>
  <c r="AJ942" i="3" s="1"/>
  <c r="CL942" i="3" s="1"/>
  <c r="CM942" i="3" s="1"/>
  <c r="AI943" i="3"/>
  <c r="AJ943" i="3" s="1"/>
  <c r="CL943" i="3" s="1"/>
  <c r="CM943" i="3" s="1"/>
  <c r="AI944" i="3"/>
  <c r="AJ944" i="3" s="1"/>
  <c r="CL944" i="3" s="1"/>
  <c r="CM944" i="3" s="1"/>
  <c r="AI945" i="3"/>
  <c r="AJ945" i="3" s="1"/>
  <c r="CL945" i="3" s="1"/>
  <c r="CM945" i="3" s="1"/>
  <c r="AI946" i="3"/>
  <c r="AJ946" i="3" s="1"/>
  <c r="CL946" i="3" s="1"/>
  <c r="CM946" i="3" s="1"/>
  <c r="AI947" i="3"/>
  <c r="AJ947" i="3" s="1"/>
  <c r="CL947" i="3" s="1"/>
  <c r="CM947" i="3" s="1"/>
  <c r="AI948" i="3"/>
  <c r="AJ948" i="3" s="1"/>
  <c r="CL948" i="3" s="1"/>
  <c r="CM948" i="3" s="1"/>
  <c r="AI949" i="3"/>
  <c r="AJ949" i="3" s="1"/>
  <c r="CL949" i="3" s="1"/>
  <c r="CM949" i="3" s="1"/>
  <c r="AI950" i="3"/>
  <c r="AJ950" i="3" s="1"/>
  <c r="CL950" i="3" s="1"/>
  <c r="CM950" i="3" s="1"/>
  <c r="AI951" i="3"/>
  <c r="AJ951" i="3" s="1"/>
  <c r="CL951" i="3" s="1"/>
  <c r="CM951" i="3" s="1"/>
  <c r="AI952" i="3"/>
  <c r="AJ952" i="3" s="1"/>
  <c r="CL952" i="3" s="1"/>
  <c r="CM952" i="3" s="1"/>
  <c r="AI953" i="3"/>
  <c r="AJ953" i="3" s="1"/>
  <c r="CL953" i="3" s="1"/>
  <c r="CM953" i="3" s="1"/>
  <c r="AI954" i="3"/>
  <c r="AJ954" i="3" s="1"/>
  <c r="CL954" i="3" s="1"/>
  <c r="CM954" i="3" s="1"/>
  <c r="AI955" i="3"/>
  <c r="AJ955" i="3" s="1"/>
  <c r="CL955" i="3" s="1"/>
  <c r="CM955" i="3" s="1"/>
  <c r="AI956" i="3"/>
  <c r="AJ956" i="3" s="1"/>
  <c r="CL956" i="3" s="1"/>
  <c r="CM956" i="3" s="1"/>
  <c r="AI957" i="3"/>
  <c r="AJ957" i="3" s="1"/>
  <c r="CL957" i="3" s="1"/>
  <c r="CM957" i="3" s="1"/>
  <c r="AI958" i="3"/>
  <c r="AJ958" i="3" s="1"/>
  <c r="CL958" i="3" s="1"/>
  <c r="CM958" i="3" s="1"/>
  <c r="AI959" i="3"/>
  <c r="AJ959" i="3" s="1"/>
  <c r="CL959" i="3" s="1"/>
  <c r="CM959" i="3" s="1"/>
  <c r="AI960" i="3"/>
  <c r="AJ960" i="3" s="1"/>
  <c r="CL960" i="3" s="1"/>
  <c r="CM960" i="3" s="1"/>
  <c r="AI961" i="3"/>
  <c r="AJ961" i="3" s="1"/>
  <c r="CL961" i="3" s="1"/>
  <c r="CM961" i="3" s="1"/>
  <c r="AI962" i="3"/>
  <c r="AJ962" i="3" s="1"/>
  <c r="CL962" i="3" s="1"/>
  <c r="CM962" i="3" s="1"/>
  <c r="AI963" i="3"/>
  <c r="AJ963" i="3" s="1"/>
  <c r="CL963" i="3" s="1"/>
  <c r="CM963" i="3" s="1"/>
  <c r="AI964" i="3"/>
  <c r="AJ964" i="3" s="1"/>
  <c r="CL964" i="3" s="1"/>
  <c r="CM964" i="3" s="1"/>
  <c r="AI965" i="3"/>
  <c r="AJ965" i="3" s="1"/>
  <c r="CL965" i="3" s="1"/>
  <c r="CM965" i="3" s="1"/>
  <c r="AI966" i="3"/>
  <c r="AJ966" i="3" s="1"/>
  <c r="CL966" i="3" s="1"/>
  <c r="CM966" i="3" s="1"/>
  <c r="AI967" i="3"/>
  <c r="AJ967" i="3" s="1"/>
  <c r="CL967" i="3" s="1"/>
  <c r="CM967" i="3" s="1"/>
  <c r="AI968" i="3"/>
  <c r="AJ968" i="3" s="1"/>
  <c r="CL968" i="3" s="1"/>
  <c r="CM968" i="3" s="1"/>
  <c r="AI969" i="3"/>
  <c r="AJ969" i="3" s="1"/>
  <c r="CL969" i="3" s="1"/>
  <c r="CM969" i="3" s="1"/>
  <c r="AI970" i="3"/>
  <c r="AJ970" i="3" s="1"/>
  <c r="CL970" i="3" s="1"/>
  <c r="CM970" i="3" s="1"/>
  <c r="AI971" i="3"/>
  <c r="AJ971" i="3" s="1"/>
  <c r="CL971" i="3" s="1"/>
  <c r="CM971" i="3" s="1"/>
  <c r="AI972" i="3"/>
  <c r="AJ972" i="3" s="1"/>
  <c r="CL972" i="3" s="1"/>
  <c r="CM972" i="3" s="1"/>
  <c r="AI973" i="3"/>
  <c r="AJ973" i="3" s="1"/>
  <c r="CL973" i="3" s="1"/>
  <c r="CM973" i="3" s="1"/>
  <c r="AI974" i="3"/>
  <c r="AJ974" i="3" s="1"/>
  <c r="CL974" i="3" s="1"/>
  <c r="CM974" i="3" s="1"/>
  <c r="AI975" i="3"/>
  <c r="AJ975" i="3" s="1"/>
  <c r="CL975" i="3" s="1"/>
  <c r="CM975" i="3" s="1"/>
  <c r="AI976" i="3"/>
  <c r="AJ976" i="3" s="1"/>
  <c r="CL976" i="3" s="1"/>
  <c r="CM976" i="3" s="1"/>
  <c r="AI977" i="3"/>
  <c r="AJ977" i="3" s="1"/>
  <c r="CL977" i="3" s="1"/>
  <c r="CM977" i="3" s="1"/>
  <c r="AI978" i="3"/>
  <c r="AJ978" i="3" s="1"/>
  <c r="CL978" i="3" s="1"/>
  <c r="CM978" i="3" s="1"/>
  <c r="AI979" i="3"/>
  <c r="AJ979" i="3" s="1"/>
  <c r="CL979" i="3" s="1"/>
  <c r="CM979" i="3" s="1"/>
  <c r="AI980" i="3"/>
  <c r="AJ980" i="3" s="1"/>
  <c r="CL980" i="3" s="1"/>
  <c r="CM980" i="3" s="1"/>
  <c r="AI981" i="3"/>
  <c r="AJ981" i="3" s="1"/>
  <c r="CL981" i="3" s="1"/>
  <c r="CM981" i="3" s="1"/>
  <c r="AI982" i="3"/>
  <c r="AJ982" i="3" s="1"/>
  <c r="CL982" i="3" s="1"/>
  <c r="CM982" i="3" s="1"/>
  <c r="AI983" i="3"/>
  <c r="AJ983" i="3" s="1"/>
  <c r="CL983" i="3" s="1"/>
  <c r="CM983" i="3" s="1"/>
  <c r="AI984" i="3"/>
  <c r="AJ984" i="3" s="1"/>
  <c r="CL984" i="3" s="1"/>
  <c r="CM984" i="3" s="1"/>
  <c r="AI985" i="3"/>
  <c r="AJ985" i="3" s="1"/>
  <c r="CL985" i="3" s="1"/>
  <c r="CM985" i="3" s="1"/>
  <c r="AI986" i="3"/>
  <c r="AJ986" i="3" s="1"/>
  <c r="CL986" i="3" s="1"/>
  <c r="CM986" i="3" s="1"/>
  <c r="AI987" i="3"/>
  <c r="AJ987" i="3" s="1"/>
  <c r="CL987" i="3" s="1"/>
  <c r="CM987" i="3" s="1"/>
  <c r="AI988" i="3"/>
  <c r="AJ988" i="3" s="1"/>
  <c r="CL988" i="3" s="1"/>
  <c r="CM988" i="3" s="1"/>
  <c r="AI989" i="3"/>
  <c r="AJ989" i="3" s="1"/>
  <c r="CL989" i="3" s="1"/>
  <c r="CM989" i="3" s="1"/>
  <c r="AI990" i="3"/>
  <c r="AJ990" i="3" s="1"/>
  <c r="CL990" i="3" s="1"/>
  <c r="CM990" i="3" s="1"/>
  <c r="AI991" i="3"/>
  <c r="AJ991" i="3" s="1"/>
  <c r="CL991" i="3" s="1"/>
  <c r="CM991" i="3" s="1"/>
  <c r="AI992" i="3"/>
  <c r="AJ992" i="3" s="1"/>
  <c r="CL992" i="3" s="1"/>
  <c r="CM992" i="3" s="1"/>
  <c r="AI993" i="3"/>
  <c r="AJ993" i="3" s="1"/>
  <c r="CL993" i="3" s="1"/>
  <c r="CM993" i="3" s="1"/>
  <c r="AI994" i="3"/>
  <c r="AJ994" i="3" s="1"/>
  <c r="CL994" i="3" s="1"/>
  <c r="CM994" i="3" s="1"/>
  <c r="AI995" i="3"/>
  <c r="AJ995" i="3" s="1"/>
  <c r="CL995" i="3" s="1"/>
  <c r="CM995" i="3" s="1"/>
  <c r="AI996" i="3"/>
  <c r="AJ996" i="3" s="1"/>
  <c r="CL996" i="3" s="1"/>
  <c r="CM996" i="3" s="1"/>
  <c r="AI997" i="3"/>
  <c r="AJ997" i="3" s="1"/>
  <c r="CL997" i="3" s="1"/>
  <c r="CM997" i="3" s="1"/>
  <c r="AI998" i="3"/>
  <c r="AJ998" i="3" s="1"/>
  <c r="CL998" i="3" s="1"/>
  <c r="CM998" i="3" s="1"/>
  <c r="AI999" i="3"/>
  <c r="AJ999" i="3" s="1"/>
  <c r="CL999" i="3" s="1"/>
  <c r="CM999" i="3" s="1"/>
  <c r="AI1000" i="3"/>
  <c r="AJ1000" i="3" s="1"/>
  <c r="CL1000" i="3" s="1"/>
  <c r="CM1000" i="3" s="1"/>
  <c r="AI1001" i="3"/>
  <c r="AJ1001" i="3" s="1"/>
  <c r="CL1001" i="3" s="1"/>
  <c r="CM1001" i="3" s="1"/>
  <c r="AI1002" i="3"/>
  <c r="AJ1002" i="3" s="1"/>
  <c r="CL1002" i="3" s="1"/>
  <c r="CM1002" i="3" s="1"/>
  <c r="AI1003" i="3"/>
  <c r="AJ1003" i="3" s="1"/>
  <c r="CL1003" i="3" s="1"/>
  <c r="CM1003" i="3" s="1"/>
  <c r="AI1004" i="3"/>
  <c r="AJ1004" i="3" s="1"/>
  <c r="CL1004" i="3" s="1"/>
  <c r="CM1004" i="3" s="1"/>
  <c r="AI1005" i="3"/>
  <c r="AJ1005" i="3" s="1"/>
  <c r="CL1005" i="3" s="1"/>
  <c r="CM1005" i="3" s="1"/>
  <c r="AI1006" i="3"/>
  <c r="AJ1006" i="3" s="1"/>
  <c r="CL1006" i="3" s="1"/>
  <c r="CM1006" i="3" s="1"/>
  <c r="AI1007" i="3"/>
  <c r="AJ1007" i="3" s="1"/>
  <c r="CL1007" i="3" s="1"/>
  <c r="CM1007" i="3" s="1"/>
  <c r="AI1008" i="3"/>
  <c r="AJ1008" i="3" s="1"/>
  <c r="CL1008" i="3" s="1"/>
  <c r="CM1008" i="3" s="1"/>
  <c r="AI1009" i="3"/>
  <c r="AJ1009" i="3" s="1"/>
  <c r="CL1009" i="3" s="1"/>
  <c r="CM1009" i="3" s="1"/>
  <c r="AI1010" i="3"/>
  <c r="AJ1010" i="3" s="1"/>
  <c r="CL1010" i="3" s="1"/>
  <c r="CM1010" i="3" s="1"/>
  <c r="AI1011" i="3"/>
  <c r="AJ1011" i="3" s="1"/>
  <c r="CL1011" i="3" s="1"/>
  <c r="CM1011" i="3" s="1"/>
  <c r="AI1012" i="3"/>
  <c r="AJ1012" i="3" s="1"/>
  <c r="CL1012" i="3" s="1"/>
  <c r="CM1012" i="3" s="1"/>
  <c r="AI1013" i="3"/>
  <c r="AJ1013" i="3" s="1"/>
  <c r="CL1013" i="3" s="1"/>
  <c r="CM1013" i="3" s="1"/>
  <c r="AI1014" i="3"/>
  <c r="AJ1014" i="3" s="1"/>
  <c r="CL1014" i="3" s="1"/>
  <c r="CM1014" i="3" s="1"/>
  <c r="AI1015" i="3"/>
  <c r="AJ1015" i="3" s="1"/>
  <c r="CL1015" i="3" s="1"/>
  <c r="CM1015" i="3" s="1"/>
  <c r="AI1016" i="3"/>
  <c r="AJ1016" i="3" s="1"/>
  <c r="CL1016" i="3" s="1"/>
  <c r="CM1016" i="3" s="1"/>
  <c r="AI1017" i="3"/>
  <c r="AJ1017" i="3" s="1"/>
  <c r="CL1017" i="3" s="1"/>
  <c r="CM1017" i="3" s="1"/>
  <c r="AI1018" i="3"/>
  <c r="AJ1018" i="3" s="1"/>
  <c r="CL1018" i="3" s="1"/>
  <c r="CM1018" i="3" s="1"/>
  <c r="AI1019" i="3"/>
  <c r="AJ1019" i="3" s="1"/>
  <c r="CL1019" i="3" s="1"/>
  <c r="CM1019" i="3" s="1"/>
  <c r="AI1020" i="3"/>
  <c r="AJ1020" i="3" s="1"/>
  <c r="CL1020" i="3" s="1"/>
  <c r="CM1020" i="3" s="1"/>
  <c r="AI1021" i="3"/>
  <c r="AJ1021" i="3" s="1"/>
  <c r="CL1021" i="3" s="1"/>
  <c r="CM1021" i="3" s="1"/>
  <c r="AI1022" i="3"/>
  <c r="AJ1022" i="3" s="1"/>
  <c r="CL1022" i="3" s="1"/>
  <c r="CM1022" i="3" s="1"/>
  <c r="AI1023" i="3"/>
  <c r="AJ1023" i="3" s="1"/>
  <c r="CL1023" i="3" s="1"/>
  <c r="CM1023" i="3" s="1"/>
  <c r="AI1024" i="3"/>
  <c r="AJ1024" i="3" s="1"/>
  <c r="CL1024" i="3" s="1"/>
  <c r="CM1024" i="3" s="1"/>
  <c r="AI1025" i="3"/>
  <c r="AJ1025" i="3" s="1"/>
  <c r="CL1025" i="3" s="1"/>
  <c r="CM1025" i="3" s="1"/>
  <c r="AI1026" i="3"/>
  <c r="AJ1026" i="3" s="1"/>
  <c r="CL1026" i="3" s="1"/>
  <c r="CM1026" i="3" s="1"/>
  <c r="AI1027" i="3"/>
  <c r="AJ1027" i="3" s="1"/>
  <c r="CL1027" i="3" s="1"/>
  <c r="CM1027" i="3" s="1"/>
  <c r="AI1028" i="3"/>
  <c r="AJ1028" i="3" s="1"/>
  <c r="CL1028" i="3" s="1"/>
  <c r="CM1028" i="3" s="1"/>
  <c r="AI1029" i="3"/>
  <c r="AJ1029" i="3" s="1"/>
  <c r="CL1029" i="3" s="1"/>
  <c r="CM1029" i="3" s="1"/>
  <c r="AI1030" i="3"/>
  <c r="AJ1030" i="3" s="1"/>
  <c r="CL1030" i="3" s="1"/>
  <c r="CM1030" i="3" s="1"/>
  <c r="AI1031" i="3"/>
  <c r="AJ1031" i="3" s="1"/>
  <c r="CL1031" i="3" s="1"/>
  <c r="CM1031" i="3" s="1"/>
  <c r="AI1032" i="3"/>
  <c r="AJ1032" i="3" s="1"/>
  <c r="CL1032" i="3" s="1"/>
  <c r="CM1032" i="3" s="1"/>
  <c r="AI1033" i="3"/>
  <c r="AJ1033" i="3" s="1"/>
  <c r="CL1033" i="3" s="1"/>
  <c r="CM1033" i="3" s="1"/>
  <c r="AI1034" i="3"/>
  <c r="AJ1034" i="3" s="1"/>
  <c r="CL1034" i="3" s="1"/>
  <c r="CM1034" i="3" s="1"/>
  <c r="AI1035" i="3"/>
  <c r="AJ1035" i="3" s="1"/>
  <c r="CL1035" i="3" s="1"/>
  <c r="CM1035" i="3" s="1"/>
  <c r="AI1036" i="3"/>
  <c r="AJ1036" i="3" s="1"/>
  <c r="CL1036" i="3" s="1"/>
  <c r="CM1036" i="3" s="1"/>
  <c r="AI1037" i="3"/>
  <c r="AJ1037" i="3" s="1"/>
  <c r="CL1037" i="3" s="1"/>
  <c r="CM1037" i="3" s="1"/>
  <c r="AI1038" i="3"/>
  <c r="AJ1038" i="3" s="1"/>
  <c r="CL1038" i="3" s="1"/>
  <c r="CM1038" i="3" s="1"/>
  <c r="AI1039" i="3"/>
  <c r="AJ1039" i="3" s="1"/>
  <c r="CL1039" i="3" s="1"/>
  <c r="CM1039" i="3" s="1"/>
  <c r="AI1040" i="3"/>
  <c r="AJ1040" i="3" s="1"/>
  <c r="CL1040" i="3" s="1"/>
  <c r="CM1040" i="3" s="1"/>
  <c r="AI1041" i="3"/>
  <c r="AJ1041" i="3" s="1"/>
  <c r="CL1041" i="3" s="1"/>
  <c r="CM1041" i="3" s="1"/>
  <c r="AI1042" i="3"/>
  <c r="AJ1042" i="3" s="1"/>
  <c r="CL1042" i="3" s="1"/>
  <c r="CM1042" i="3" s="1"/>
  <c r="AI1043" i="3"/>
  <c r="AJ1043" i="3" s="1"/>
  <c r="CL1043" i="3" s="1"/>
  <c r="CM1043" i="3" s="1"/>
  <c r="AI1044" i="3"/>
  <c r="AJ1044" i="3" s="1"/>
  <c r="CL1044" i="3" s="1"/>
  <c r="CM1044" i="3" s="1"/>
  <c r="AI1045" i="3"/>
  <c r="AJ1045" i="3" s="1"/>
  <c r="CL1045" i="3" s="1"/>
  <c r="CM1045" i="3" s="1"/>
  <c r="AI1046" i="3"/>
  <c r="AJ1046" i="3" s="1"/>
  <c r="CL1046" i="3" s="1"/>
  <c r="CM1046" i="3" s="1"/>
  <c r="AI1047" i="3"/>
  <c r="AJ1047" i="3" s="1"/>
  <c r="CL1047" i="3" s="1"/>
  <c r="CM1047" i="3" s="1"/>
  <c r="AI1048" i="3"/>
  <c r="AJ1048" i="3" s="1"/>
  <c r="CL1048" i="3" s="1"/>
  <c r="CM1048" i="3" s="1"/>
  <c r="AI1049" i="3"/>
  <c r="AJ1049" i="3" s="1"/>
  <c r="CL1049" i="3" s="1"/>
  <c r="CM1049" i="3" s="1"/>
  <c r="AI1050" i="3"/>
  <c r="AJ1050" i="3" s="1"/>
  <c r="CL1050" i="3" s="1"/>
  <c r="CM1050" i="3" s="1"/>
  <c r="AI1051" i="3"/>
  <c r="AJ1051" i="3" s="1"/>
  <c r="CL1051" i="3" s="1"/>
  <c r="CM1051" i="3" s="1"/>
  <c r="AI1052" i="3"/>
  <c r="AJ1052" i="3" s="1"/>
  <c r="CL1052" i="3" s="1"/>
  <c r="CM1052" i="3" s="1"/>
  <c r="AI1053" i="3"/>
  <c r="AJ1053" i="3" s="1"/>
  <c r="CL1053" i="3" s="1"/>
  <c r="CM1053" i="3" s="1"/>
  <c r="AI1054" i="3"/>
  <c r="AJ1054" i="3" s="1"/>
  <c r="CL1054" i="3" s="1"/>
  <c r="CM1054" i="3" s="1"/>
  <c r="AI1055" i="3"/>
  <c r="AJ1055" i="3" s="1"/>
  <c r="CL1055" i="3" s="1"/>
  <c r="CM1055" i="3" s="1"/>
  <c r="AI1056" i="3"/>
  <c r="AJ1056" i="3" s="1"/>
  <c r="CL1056" i="3" s="1"/>
  <c r="CM1056" i="3" s="1"/>
  <c r="AI1057" i="3"/>
  <c r="AJ1057" i="3" s="1"/>
  <c r="CL1057" i="3" s="1"/>
  <c r="CM1057" i="3" s="1"/>
  <c r="AI1058" i="3"/>
  <c r="AJ1058" i="3" s="1"/>
  <c r="CL1058" i="3" s="1"/>
  <c r="CM1058" i="3" s="1"/>
  <c r="AI1059" i="3"/>
  <c r="AJ1059" i="3" s="1"/>
  <c r="CL1059" i="3" s="1"/>
  <c r="CM1059" i="3" s="1"/>
  <c r="AI1060" i="3"/>
  <c r="AJ1060" i="3" s="1"/>
  <c r="CL1060" i="3" s="1"/>
  <c r="CM1060" i="3" s="1"/>
  <c r="AI1061" i="3"/>
  <c r="AJ1061" i="3" s="1"/>
  <c r="CL1061" i="3" s="1"/>
  <c r="CM1061" i="3" s="1"/>
  <c r="AI1062" i="3"/>
  <c r="AJ1062" i="3" s="1"/>
  <c r="CL1062" i="3" s="1"/>
  <c r="CM1062" i="3" s="1"/>
  <c r="AI1063" i="3"/>
  <c r="AJ1063" i="3" s="1"/>
  <c r="CL1063" i="3" s="1"/>
  <c r="CM1063" i="3" s="1"/>
  <c r="AI1064" i="3"/>
  <c r="AJ1064" i="3" s="1"/>
  <c r="CL1064" i="3" s="1"/>
  <c r="CM1064" i="3" s="1"/>
  <c r="AI1065" i="3"/>
  <c r="AJ1065" i="3" s="1"/>
  <c r="CL1065" i="3" s="1"/>
  <c r="CM1065" i="3" s="1"/>
  <c r="AI1066" i="3"/>
  <c r="AJ1066" i="3" s="1"/>
  <c r="CL1066" i="3" s="1"/>
  <c r="CM1066" i="3" s="1"/>
  <c r="AI1067" i="3"/>
  <c r="AJ1067" i="3" s="1"/>
  <c r="CL1067" i="3" s="1"/>
  <c r="CM1067" i="3" s="1"/>
  <c r="AI1068" i="3"/>
  <c r="AJ1068" i="3" s="1"/>
  <c r="CL1068" i="3" s="1"/>
  <c r="CM1068" i="3" s="1"/>
  <c r="AI1069" i="3"/>
  <c r="AJ1069" i="3" s="1"/>
  <c r="CL1069" i="3" s="1"/>
  <c r="CM1069" i="3" s="1"/>
  <c r="AI1070" i="3"/>
  <c r="AJ1070" i="3" s="1"/>
  <c r="CL1070" i="3" s="1"/>
  <c r="CM1070" i="3" s="1"/>
  <c r="AI1071" i="3"/>
  <c r="AJ1071" i="3" s="1"/>
  <c r="CL1071" i="3" s="1"/>
  <c r="CM1071" i="3" s="1"/>
  <c r="AI1072" i="3"/>
  <c r="AJ1072" i="3" s="1"/>
  <c r="CL1072" i="3" s="1"/>
  <c r="CM1072" i="3" s="1"/>
  <c r="AI1073" i="3"/>
  <c r="AJ1073" i="3" s="1"/>
  <c r="CL1073" i="3" s="1"/>
  <c r="CM1073" i="3" s="1"/>
  <c r="AI1074" i="3"/>
  <c r="AJ1074" i="3" s="1"/>
  <c r="CL1074" i="3" s="1"/>
  <c r="CM1074" i="3" s="1"/>
  <c r="AI1075" i="3"/>
  <c r="AJ1075" i="3" s="1"/>
  <c r="CL1075" i="3" s="1"/>
  <c r="CM1075" i="3" s="1"/>
  <c r="AI1076" i="3"/>
  <c r="AJ1076" i="3" s="1"/>
  <c r="CL1076" i="3" s="1"/>
  <c r="CM1076" i="3" s="1"/>
  <c r="AI1077" i="3"/>
  <c r="AJ1077" i="3" s="1"/>
  <c r="CL1077" i="3" s="1"/>
  <c r="CM1077" i="3" s="1"/>
  <c r="AI1078" i="3"/>
  <c r="AJ1078" i="3" s="1"/>
  <c r="CL1078" i="3" s="1"/>
  <c r="CM1078" i="3" s="1"/>
  <c r="AI1079" i="3"/>
  <c r="AJ1079" i="3" s="1"/>
  <c r="CL1079" i="3" s="1"/>
  <c r="CM1079" i="3" s="1"/>
  <c r="AI1080" i="3"/>
  <c r="AJ1080" i="3" s="1"/>
  <c r="CL1080" i="3" s="1"/>
  <c r="CM1080" i="3" s="1"/>
  <c r="AI1081" i="3"/>
  <c r="AJ1081" i="3" s="1"/>
  <c r="CL1081" i="3" s="1"/>
  <c r="CM1081" i="3" s="1"/>
  <c r="AI1082" i="3"/>
  <c r="AJ1082" i="3" s="1"/>
  <c r="CL1082" i="3" s="1"/>
  <c r="CM1082" i="3" s="1"/>
  <c r="AI1083" i="3"/>
  <c r="AJ1083" i="3" s="1"/>
  <c r="CL1083" i="3" s="1"/>
  <c r="CM1083" i="3" s="1"/>
  <c r="AI1084" i="3"/>
  <c r="AJ1084" i="3" s="1"/>
  <c r="CL1084" i="3" s="1"/>
  <c r="CM1084" i="3" s="1"/>
  <c r="AI1085" i="3"/>
  <c r="AJ1085" i="3" s="1"/>
  <c r="CL1085" i="3" s="1"/>
  <c r="CM1085" i="3" s="1"/>
  <c r="AI1086" i="3"/>
  <c r="AJ1086" i="3" s="1"/>
  <c r="CL1086" i="3" s="1"/>
  <c r="CM1086" i="3" s="1"/>
  <c r="AI1087" i="3"/>
  <c r="AJ1087" i="3" s="1"/>
  <c r="CL1087" i="3" s="1"/>
  <c r="CM1087" i="3" s="1"/>
  <c r="AI1088" i="3"/>
  <c r="AJ1088" i="3" s="1"/>
  <c r="CL1088" i="3" s="1"/>
  <c r="CM1088" i="3" s="1"/>
  <c r="AI1089" i="3"/>
  <c r="AJ1089" i="3" s="1"/>
  <c r="CL1089" i="3" s="1"/>
  <c r="CM1089" i="3" s="1"/>
  <c r="AI1090" i="3"/>
  <c r="AJ1090" i="3" s="1"/>
  <c r="CL1090" i="3" s="1"/>
  <c r="CM1090" i="3" s="1"/>
  <c r="AI1091" i="3"/>
  <c r="AJ1091" i="3" s="1"/>
  <c r="CL1091" i="3" s="1"/>
  <c r="CM1091" i="3" s="1"/>
  <c r="AI1092" i="3"/>
  <c r="AJ1092" i="3" s="1"/>
  <c r="CL1092" i="3" s="1"/>
  <c r="CM1092" i="3" s="1"/>
  <c r="AI1093" i="3"/>
  <c r="AJ1093" i="3" s="1"/>
  <c r="CL1093" i="3" s="1"/>
  <c r="CM1093" i="3" s="1"/>
  <c r="AI1094" i="3"/>
  <c r="AJ1094" i="3" s="1"/>
  <c r="CL1094" i="3" s="1"/>
  <c r="CM1094" i="3" s="1"/>
  <c r="AI1095" i="3"/>
  <c r="AJ1095" i="3" s="1"/>
  <c r="CL1095" i="3" s="1"/>
  <c r="CM1095" i="3" s="1"/>
  <c r="AI1096" i="3"/>
  <c r="AJ1096" i="3" s="1"/>
  <c r="CL1096" i="3" s="1"/>
  <c r="CM1096" i="3" s="1"/>
  <c r="AI1097" i="3"/>
  <c r="AJ1097" i="3" s="1"/>
  <c r="CL1097" i="3" s="1"/>
  <c r="CM1097" i="3" s="1"/>
  <c r="AI1098" i="3"/>
  <c r="AJ1098" i="3" s="1"/>
  <c r="CL1098" i="3" s="1"/>
  <c r="CM1098" i="3" s="1"/>
  <c r="AI1099" i="3"/>
  <c r="AJ1099" i="3" s="1"/>
  <c r="CL1099" i="3" s="1"/>
  <c r="CM1099" i="3" s="1"/>
  <c r="AI1100" i="3"/>
  <c r="AJ1100" i="3" s="1"/>
  <c r="CL1100" i="3" s="1"/>
  <c r="CM1100" i="3" s="1"/>
  <c r="AI1101" i="3"/>
  <c r="AJ1101" i="3" s="1"/>
  <c r="CL1101" i="3" s="1"/>
  <c r="CM1101" i="3" s="1"/>
  <c r="AI1102" i="3"/>
  <c r="AJ1102" i="3" s="1"/>
  <c r="CL1102" i="3" s="1"/>
  <c r="CM1102" i="3" s="1"/>
  <c r="AI1103" i="3"/>
  <c r="AJ1103" i="3" s="1"/>
  <c r="CL1103" i="3" s="1"/>
  <c r="CM1103" i="3" s="1"/>
  <c r="AI1104" i="3"/>
  <c r="AJ1104" i="3" s="1"/>
  <c r="CL1104" i="3" s="1"/>
  <c r="CM1104" i="3" s="1"/>
  <c r="AI1105" i="3"/>
  <c r="AJ1105" i="3" s="1"/>
  <c r="CL1105" i="3" s="1"/>
  <c r="CM1105" i="3" s="1"/>
  <c r="AI1106" i="3"/>
  <c r="AJ1106" i="3" s="1"/>
  <c r="CL1106" i="3" s="1"/>
  <c r="CM1106" i="3" s="1"/>
  <c r="AI1107" i="3"/>
  <c r="AJ1107" i="3" s="1"/>
  <c r="CL1107" i="3" s="1"/>
  <c r="CM1107" i="3" s="1"/>
  <c r="AI1108" i="3"/>
  <c r="AJ1108" i="3" s="1"/>
  <c r="CL1108" i="3" s="1"/>
  <c r="CM1108" i="3" s="1"/>
  <c r="AI1109" i="3"/>
  <c r="AJ1109" i="3" s="1"/>
  <c r="CL1109" i="3" s="1"/>
  <c r="CM1109" i="3" s="1"/>
  <c r="AI1110" i="3"/>
  <c r="AJ1110" i="3" s="1"/>
  <c r="CL1110" i="3" s="1"/>
  <c r="CM1110" i="3" s="1"/>
  <c r="AI1111" i="3"/>
  <c r="AJ1111" i="3" s="1"/>
  <c r="CL1111" i="3" s="1"/>
  <c r="CM1111" i="3" s="1"/>
  <c r="AI1112" i="3"/>
  <c r="AJ1112" i="3" s="1"/>
  <c r="CL1112" i="3" s="1"/>
  <c r="CM1112" i="3" s="1"/>
  <c r="AI1113" i="3"/>
  <c r="AJ1113" i="3" s="1"/>
  <c r="CL1113" i="3" s="1"/>
  <c r="CM1113" i="3" s="1"/>
  <c r="AI1114" i="3"/>
  <c r="AJ1114" i="3" s="1"/>
  <c r="CL1114" i="3" s="1"/>
  <c r="CM1114" i="3" s="1"/>
  <c r="AI1115" i="3"/>
  <c r="AJ1115" i="3" s="1"/>
  <c r="CL1115" i="3" s="1"/>
  <c r="CM1115" i="3" s="1"/>
  <c r="AI1116" i="3"/>
  <c r="AJ1116" i="3" s="1"/>
  <c r="CL1116" i="3" s="1"/>
  <c r="CM1116" i="3" s="1"/>
  <c r="AI1117" i="3"/>
  <c r="AJ1117" i="3" s="1"/>
  <c r="CL1117" i="3" s="1"/>
  <c r="CM1117" i="3" s="1"/>
  <c r="AI1118" i="3"/>
  <c r="AJ1118" i="3" s="1"/>
  <c r="CL1118" i="3" s="1"/>
  <c r="CM1118" i="3" s="1"/>
  <c r="AI1119" i="3"/>
  <c r="AJ1119" i="3" s="1"/>
  <c r="CL1119" i="3" s="1"/>
  <c r="CM1119" i="3" s="1"/>
  <c r="AI1120" i="3"/>
  <c r="AJ1120" i="3" s="1"/>
  <c r="CL1120" i="3" s="1"/>
  <c r="CM1120" i="3" s="1"/>
  <c r="AI1121" i="3"/>
  <c r="AJ1121" i="3" s="1"/>
  <c r="CL1121" i="3" s="1"/>
  <c r="CM1121" i="3" s="1"/>
  <c r="AI1122" i="3"/>
  <c r="AJ1122" i="3" s="1"/>
  <c r="CL1122" i="3" s="1"/>
  <c r="CM1122" i="3" s="1"/>
  <c r="AI1123" i="3"/>
  <c r="AJ1123" i="3" s="1"/>
  <c r="CL1123" i="3" s="1"/>
  <c r="CM1123" i="3" s="1"/>
  <c r="AI1124" i="3"/>
  <c r="AJ1124" i="3" s="1"/>
  <c r="CL1124" i="3" s="1"/>
  <c r="CM1124" i="3" s="1"/>
  <c r="AI1125" i="3"/>
  <c r="AJ1125" i="3" s="1"/>
  <c r="CL1125" i="3" s="1"/>
  <c r="CM1125" i="3" s="1"/>
  <c r="AI1126" i="3"/>
  <c r="AJ1126" i="3" s="1"/>
  <c r="CL1126" i="3" s="1"/>
  <c r="CM1126" i="3" s="1"/>
  <c r="AI1127" i="3"/>
  <c r="AJ1127" i="3" s="1"/>
  <c r="CL1127" i="3" s="1"/>
  <c r="CM1127" i="3" s="1"/>
  <c r="AI1128" i="3"/>
  <c r="AJ1128" i="3" s="1"/>
  <c r="CL1128" i="3" s="1"/>
  <c r="CM1128" i="3" s="1"/>
  <c r="AI1129" i="3"/>
  <c r="AJ1129" i="3" s="1"/>
  <c r="CL1129" i="3" s="1"/>
  <c r="CM1129" i="3" s="1"/>
  <c r="AI1130" i="3"/>
  <c r="AJ1130" i="3" s="1"/>
  <c r="CL1130" i="3" s="1"/>
  <c r="CM1130" i="3" s="1"/>
  <c r="AI1131" i="3"/>
  <c r="AJ1131" i="3" s="1"/>
  <c r="CL1131" i="3" s="1"/>
  <c r="CM1131" i="3" s="1"/>
  <c r="AI1132" i="3"/>
  <c r="AJ1132" i="3" s="1"/>
  <c r="CL1132" i="3" s="1"/>
  <c r="CM1132" i="3" s="1"/>
  <c r="AI1133" i="3"/>
  <c r="AJ1133" i="3" s="1"/>
  <c r="CL1133" i="3" s="1"/>
  <c r="CM1133" i="3" s="1"/>
  <c r="AI1134" i="3"/>
  <c r="AJ1134" i="3" s="1"/>
  <c r="CL1134" i="3" s="1"/>
  <c r="CM1134" i="3" s="1"/>
  <c r="AI1135" i="3"/>
  <c r="AJ1135" i="3" s="1"/>
  <c r="CL1135" i="3" s="1"/>
  <c r="CM1135" i="3" s="1"/>
  <c r="AI1136" i="3"/>
  <c r="AJ1136" i="3" s="1"/>
  <c r="CL1136" i="3" s="1"/>
  <c r="CM1136" i="3" s="1"/>
  <c r="AI1137" i="3"/>
  <c r="AJ1137" i="3" s="1"/>
  <c r="CL1137" i="3" s="1"/>
  <c r="CM1137" i="3" s="1"/>
  <c r="AI1138" i="3"/>
  <c r="AJ1138" i="3" s="1"/>
  <c r="CL1138" i="3" s="1"/>
  <c r="CM1138" i="3" s="1"/>
  <c r="AI1139" i="3"/>
  <c r="AJ1139" i="3" s="1"/>
  <c r="CL1139" i="3" s="1"/>
  <c r="CM1139" i="3" s="1"/>
  <c r="AI1140" i="3"/>
  <c r="AJ1140" i="3" s="1"/>
  <c r="CL1140" i="3" s="1"/>
  <c r="CM1140" i="3" s="1"/>
  <c r="AI1141" i="3"/>
  <c r="AJ1141" i="3" s="1"/>
  <c r="CL1141" i="3" s="1"/>
  <c r="CM1141" i="3" s="1"/>
  <c r="AI1142" i="3"/>
  <c r="AJ1142" i="3" s="1"/>
  <c r="CL1142" i="3" s="1"/>
  <c r="CM1142" i="3" s="1"/>
  <c r="AI1143" i="3"/>
  <c r="AJ1143" i="3" s="1"/>
  <c r="CL1143" i="3" s="1"/>
  <c r="CM1143" i="3" s="1"/>
  <c r="AI1144" i="3"/>
  <c r="AJ1144" i="3" s="1"/>
  <c r="CL1144" i="3" s="1"/>
  <c r="CM1144" i="3" s="1"/>
  <c r="AI1145" i="3"/>
  <c r="AJ1145" i="3" s="1"/>
  <c r="CL1145" i="3" s="1"/>
  <c r="CM1145" i="3" s="1"/>
  <c r="AI1146" i="3"/>
  <c r="AJ1146" i="3" s="1"/>
  <c r="CL1146" i="3" s="1"/>
  <c r="CM1146" i="3" s="1"/>
  <c r="AI1147" i="3"/>
  <c r="AJ1147" i="3" s="1"/>
  <c r="CL1147" i="3" s="1"/>
  <c r="CM1147" i="3" s="1"/>
  <c r="AI1148" i="3"/>
  <c r="AJ1148" i="3" s="1"/>
  <c r="CL1148" i="3" s="1"/>
  <c r="CM1148" i="3" s="1"/>
  <c r="AI1149" i="3"/>
  <c r="AJ1149" i="3" s="1"/>
  <c r="CL1149" i="3" s="1"/>
  <c r="CM1149" i="3" s="1"/>
  <c r="AI1150" i="3"/>
  <c r="AJ1150" i="3" s="1"/>
  <c r="CL1150" i="3" s="1"/>
  <c r="CM1150" i="3" s="1"/>
  <c r="AI1151" i="3"/>
  <c r="AJ1151" i="3" s="1"/>
  <c r="CL1151" i="3" s="1"/>
  <c r="CM1151" i="3" s="1"/>
  <c r="AI1152" i="3"/>
  <c r="AJ1152" i="3" s="1"/>
  <c r="CL1152" i="3" s="1"/>
  <c r="CM1152" i="3" s="1"/>
  <c r="AI1153" i="3"/>
  <c r="AJ1153" i="3" s="1"/>
  <c r="CL1153" i="3" s="1"/>
  <c r="CM1153" i="3" s="1"/>
  <c r="AI1154" i="3"/>
  <c r="AJ1154" i="3" s="1"/>
  <c r="CL1154" i="3" s="1"/>
  <c r="CM1154" i="3" s="1"/>
  <c r="AI1155" i="3"/>
  <c r="AJ1155" i="3" s="1"/>
  <c r="CL1155" i="3" s="1"/>
  <c r="CM1155" i="3" s="1"/>
  <c r="AI1156" i="3"/>
  <c r="AJ1156" i="3" s="1"/>
  <c r="CL1156" i="3" s="1"/>
  <c r="CM1156" i="3" s="1"/>
  <c r="AI1157" i="3"/>
  <c r="AJ1157" i="3" s="1"/>
  <c r="CL1157" i="3" s="1"/>
  <c r="CM1157" i="3" s="1"/>
  <c r="AI1158" i="3"/>
  <c r="AJ1158" i="3" s="1"/>
  <c r="CL1158" i="3" s="1"/>
  <c r="CM1158" i="3" s="1"/>
  <c r="AI1159" i="3"/>
  <c r="AJ1159" i="3" s="1"/>
  <c r="CL1159" i="3" s="1"/>
  <c r="CM1159" i="3" s="1"/>
  <c r="AI1160" i="3"/>
  <c r="AJ1160" i="3" s="1"/>
  <c r="CL1160" i="3" s="1"/>
  <c r="CM1160" i="3" s="1"/>
  <c r="AI1161" i="3"/>
  <c r="AJ1161" i="3" s="1"/>
  <c r="CL1161" i="3" s="1"/>
  <c r="CM1161" i="3" s="1"/>
  <c r="AI1162" i="3"/>
  <c r="AJ1162" i="3" s="1"/>
  <c r="CL1162" i="3" s="1"/>
  <c r="CM1162" i="3" s="1"/>
  <c r="AI1163" i="3"/>
  <c r="AJ1163" i="3" s="1"/>
  <c r="CL1163" i="3" s="1"/>
  <c r="CM1163" i="3" s="1"/>
  <c r="AI1164" i="3"/>
  <c r="AJ1164" i="3" s="1"/>
  <c r="CL1164" i="3" s="1"/>
  <c r="CM1164" i="3" s="1"/>
  <c r="AI1165" i="3"/>
  <c r="AJ1165" i="3" s="1"/>
  <c r="CL1165" i="3" s="1"/>
  <c r="CM1165" i="3" s="1"/>
  <c r="AI1166" i="3"/>
  <c r="AJ1166" i="3" s="1"/>
  <c r="CL1166" i="3" s="1"/>
  <c r="CM1166" i="3" s="1"/>
  <c r="AI1167" i="3"/>
  <c r="AJ1167" i="3" s="1"/>
  <c r="CL1167" i="3" s="1"/>
  <c r="CM1167" i="3" s="1"/>
  <c r="AI1168" i="3"/>
  <c r="AJ1168" i="3" s="1"/>
  <c r="CL1168" i="3" s="1"/>
  <c r="CM1168" i="3" s="1"/>
  <c r="AI1169" i="3"/>
  <c r="AJ1169" i="3" s="1"/>
  <c r="CL1169" i="3" s="1"/>
  <c r="CM1169" i="3" s="1"/>
  <c r="AI1170" i="3"/>
  <c r="AJ1170" i="3" s="1"/>
  <c r="CL1170" i="3" s="1"/>
  <c r="CM1170" i="3" s="1"/>
  <c r="AI1171" i="3"/>
  <c r="AJ1171" i="3" s="1"/>
  <c r="CL1171" i="3" s="1"/>
  <c r="CM1171" i="3" s="1"/>
  <c r="AI1172" i="3"/>
  <c r="AJ1172" i="3" s="1"/>
  <c r="CL1172" i="3" s="1"/>
  <c r="CM1172" i="3" s="1"/>
  <c r="AI1173" i="3"/>
  <c r="AJ1173" i="3" s="1"/>
  <c r="CL1173" i="3" s="1"/>
  <c r="CM1173" i="3" s="1"/>
  <c r="AI1174" i="3"/>
  <c r="AJ1174" i="3" s="1"/>
  <c r="CL1174" i="3" s="1"/>
  <c r="CM1174" i="3" s="1"/>
  <c r="AI1175" i="3"/>
  <c r="AJ1175" i="3" s="1"/>
  <c r="CL1175" i="3" s="1"/>
  <c r="CM1175" i="3" s="1"/>
  <c r="AI1176" i="3"/>
  <c r="AJ1176" i="3" s="1"/>
  <c r="CL1176" i="3" s="1"/>
  <c r="CM1176" i="3" s="1"/>
  <c r="AI1177" i="3"/>
  <c r="AJ1177" i="3" s="1"/>
  <c r="CL1177" i="3" s="1"/>
  <c r="CM1177" i="3" s="1"/>
  <c r="AI1178" i="3"/>
  <c r="AJ1178" i="3" s="1"/>
  <c r="CL1178" i="3" s="1"/>
  <c r="CM1178" i="3" s="1"/>
  <c r="AI1179" i="3"/>
  <c r="AJ1179" i="3" s="1"/>
  <c r="CL1179" i="3" s="1"/>
  <c r="CM1179" i="3" s="1"/>
  <c r="AI1180" i="3"/>
  <c r="AJ1180" i="3" s="1"/>
  <c r="CL1180" i="3" s="1"/>
  <c r="CM1180" i="3" s="1"/>
  <c r="AI1181" i="3"/>
  <c r="AJ1181" i="3" s="1"/>
  <c r="CL1181" i="3" s="1"/>
  <c r="CM1181" i="3" s="1"/>
  <c r="AI1182" i="3"/>
  <c r="AJ1182" i="3" s="1"/>
  <c r="CL1182" i="3" s="1"/>
  <c r="CM1182" i="3" s="1"/>
  <c r="AI1183" i="3"/>
  <c r="AJ1183" i="3" s="1"/>
  <c r="CL1183" i="3" s="1"/>
  <c r="CM1183" i="3" s="1"/>
  <c r="AI1184" i="3"/>
  <c r="AJ1184" i="3" s="1"/>
  <c r="CL1184" i="3" s="1"/>
  <c r="CM1184" i="3" s="1"/>
  <c r="AI1185" i="3"/>
  <c r="AJ1185" i="3" s="1"/>
  <c r="CL1185" i="3" s="1"/>
  <c r="CM1185" i="3" s="1"/>
  <c r="AI1186" i="3"/>
  <c r="AJ1186" i="3" s="1"/>
  <c r="CL1186" i="3" s="1"/>
  <c r="CM1186" i="3" s="1"/>
  <c r="AI1187" i="3"/>
  <c r="AJ1187" i="3" s="1"/>
  <c r="CL1187" i="3" s="1"/>
  <c r="CM1187" i="3" s="1"/>
  <c r="AI1188" i="3"/>
  <c r="AJ1188" i="3" s="1"/>
  <c r="CL1188" i="3" s="1"/>
  <c r="CM1188" i="3" s="1"/>
  <c r="AI1189" i="3"/>
  <c r="AJ1189" i="3" s="1"/>
  <c r="CL1189" i="3" s="1"/>
  <c r="CM1189" i="3" s="1"/>
  <c r="AI1190" i="3"/>
  <c r="AJ1190" i="3" s="1"/>
  <c r="CL1190" i="3" s="1"/>
  <c r="CM1190" i="3" s="1"/>
  <c r="AI1191" i="3"/>
  <c r="AJ1191" i="3" s="1"/>
  <c r="CL1191" i="3" s="1"/>
  <c r="CM1191" i="3" s="1"/>
  <c r="AI1192" i="3"/>
  <c r="AJ1192" i="3" s="1"/>
  <c r="CL1192" i="3" s="1"/>
  <c r="CM1192" i="3" s="1"/>
  <c r="AI1193" i="3"/>
  <c r="AJ1193" i="3" s="1"/>
  <c r="CL1193" i="3" s="1"/>
  <c r="CM1193" i="3" s="1"/>
  <c r="AI1194" i="3"/>
  <c r="AJ1194" i="3" s="1"/>
  <c r="CL1194" i="3" s="1"/>
  <c r="CM1194" i="3" s="1"/>
  <c r="AI1195" i="3"/>
  <c r="AJ1195" i="3" s="1"/>
  <c r="CL1195" i="3" s="1"/>
  <c r="CM1195" i="3" s="1"/>
  <c r="AI1196" i="3"/>
  <c r="AJ1196" i="3" s="1"/>
  <c r="CL1196" i="3" s="1"/>
  <c r="CM1196" i="3" s="1"/>
  <c r="AI1197" i="3"/>
  <c r="AJ1197" i="3" s="1"/>
  <c r="CL1197" i="3" s="1"/>
  <c r="CM1197" i="3" s="1"/>
  <c r="AI1198" i="3"/>
  <c r="AJ1198" i="3" s="1"/>
  <c r="CL1198" i="3" s="1"/>
  <c r="CM1198" i="3" s="1"/>
  <c r="AI1199" i="3"/>
  <c r="AJ1199" i="3" s="1"/>
  <c r="CL1199" i="3" s="1"/>
  <c r="CM1199" i="3" s="1"/>
  <c r="AI1200" i="3"/>
  <c r="AJ1200" i="3" s="1"/>
  <c r="CL1200" i="3" s="1"/>
  <c r="CM1200" i="3" s="1"/>
  <c r="AI1201" i="3"/>
  <c r="AJ1201" i="3" s="1"/>
  <c r="CL1201" i="3" s="1"/>
  <c r="CM1201" i="3" s="1"/>
  <c r="AI1202" i="3"/>
  <c r="AJ1202" i="3" s="1"/>
  <c r="CL1202" i="3" s="1"/>
  <c r="CM1202" i="3" s="1"/>
  <c r="AI1203" i="3"/>
  <c r="AJ1203" i="3" s="1"/>
  <c r="CL1203" i="3" s="1"/>
  <c r="CM1203" i="3" s="1"/>
  <c r="AI1204" i="3"/>
  <c r="AJ1204" i="3" s="1"/>
  <c r="CL1204" i="3" s="1"/>
  <c r="CM1204" i="3" s="1"/>
  <c r="AI1205" i="3"/>
  <c r="AJ1205" i="3" s="1"/>
  <c r="CL1205" i="3" s="1"/>
  <c r="CM1205" i="3" s="1"/>
  <c r="AI1206" i="3"/>
  <c r="AJ1206" i="3" s="1"/>
  <c r="CL1206" i="3" s="1"/>
  <c r="CM1206" i="3" s="1"/>
  <c r="AI1207" i="3"/>
  <c r="AJ1207" i="3" s="1"/>
  <c r="CL1207" i="3" s="1"/>
  <c r="CM1207" i="3" s="1"/>
  <c r="AI1208" i="3"/>
  <c r="AJ1208" i="3" s="1"/>
  <c r="CL1208" i="3" s="1"/>
  <c r="CM1208" i="3" s="1"/>
  <c r="AI1209" i="3"/>
  <c r="AJ1209" i="3" s="1"/>
  <c r="CL1209" i="3" s="1"/>
  <c r="CM1209" i="3" s="1"/>
  <c r="AI1210" i="3"/>
  <c r="AJ1210" i="3" s="1"/>
  <c r="CL1210" i="3" s="1"/>
  <c r="CM1210" i="3" s="1"/>
  <c r="AI1211" i="3"/>
  <c r="AJ1211" i="3" s="1"/>
  <c r="CL1211" i="3" s="1"/>
  <c r="CM1211" i="3" s="1"/>
  <c r="AI1212" i="3"/>
  <c r="AJ1212" i="3" s="1"/>
  <c r="CL1212" i="3" s="1"/>
  <c r="CM1212" i="3" s="1"/>
  <c r="AI1213" i="3"/>
  <c r="AJ1213" i="3" s="1"/>
  <c r="CL1213" i="3" s="1"/>
  <c r="CM1213" i="3" s="1"/>
  <c r="AI1214" i="3"/>
  <c r="AJ1214" i="3" s="1"/>
  <c r="CL1214" i="3" s="1"/>
  <c r="CM1214" i="3" s="1"/>
  <c r="AI1215" i="3"/>
  <c r="AJ1215" i="3" s="1"/>
  <c r="CL1215" i="3" s="1"/>
  <c r="CM1215" i="3" s="1"/>
  <c r="AI1216" i="3"/>
  <c r="AJ1216" i="3" s="1"/>
  <c r="CL1216" i="3" s="1"/>
  <c r="CM1216" i="3" s="1"/>
  <c r="AI1217" i="3"/>
  <c r="AJ1217" i="3" s="1"/>
  <c r="CL1217" i="3" s="1"/>
  <c r="CM1217" i="3" s="1"/>
  <c r="AI1218" i="3"/>
  <c r="AJ1218" i="3" s="1"/>
  <c r="CL1218" i="3" s="1"/>
  <c r="CM1218" i="3" s="1"/>
  <c r="AI1219" i="3"/>
  <c r="AJ1219" i="3" s="1"/>
  <c r="CL1219" i="3" s="1"/>
  <c r="CM1219" i="3" s="1"/>
  <c r="AI1220" i="3"/>
  <c r="AJ1220" i="3" s="1"/>
  <c r="CL1220" i="3" s="1"/>
  <c r="CM1220" i="3" s="1"/>
  <c r="AI1221" i="3"/>
  <c r="AJ1221" i="3" s="1"/>
  <c r="CL1221" i="3" s="1"/>
  <c r="CM1221" i="3" s="1"/>
  <c r="AI1222" i="3"/>
  <c r="AJ1222" i="3" s="1"/>
  <c r="CL1222" i="3" s="1"/>
  <c r="CM1222" i="3" s="1"/>
  <c r="AI1223" i="3"/>
  <c r="AJ1223" i="3" s="1"/>
  <c r="CL1223" i="3" s="1"/>
  <c r="CM1223" i="3" s="1"/>
  <c r="AI1224" i="3"/>
  <c r="AJ1224" i="3" s="1"/>
  <c r="CL1224" i="3" s="1"/>
  <c r="CM1224" i="3" s="1"/>
  <c r="AI1225" i="3"/>
  <c r="AJ1225" i="3" s="1"/>
  <c r="CL1225" i="3" s="1"/>
  <c r="CM1225" i="3" s="1"/>
  <c r="AI1226" i="3"/>
  <c r="AJ1226" i="3" s="1"/>
  <c r="CL1226" i="3" s="1"/>
  <c r="CM1226" i="3" s="1"/>
  <c r="AI1227" i="3"/>
  <c r="AJ1227" i="3" s="1"/>
  <c r="CL1227" i="3" s="1"/>
  <c r="CM1227" i="3" s="1"/>
  <c r="AI1228" i="3"/>
  <c r="AJ1228" i="3" s="1"/>
  <c r="CL1228" i="3" s="1"/>
  <c r="CM1228" i="3" s="1"/>
  <c r="AI1229" i="3"/>
  <c r="AJ1229" i="3" s="1"/>
  <c r="CL1229" i="3" s="1"/>
  <c r="CM1229" i="3" s="1"/>
  <c r="AI1230" i="3"/>
  <c r="AJ1230" i="3" s="1"/>
  <c r="CL1230" i="3" s="1"/>
  <c r="CM1230" i="3" s="1"/>
  <c r="AI1231" i="3"/>
  <c r="AJ1231" i="3" s="1"/>
  <c r="CL1231" i="3" s="1"/>
  <c r="CM1231" i="3" s="1"/>
  <c r="AI1232" i="3"/>
  <c r="AJ1232" i="3" s="1"/>
  <c r="CL1232" i="3" s="1"/>
  <c r="CM1232" i="3" s="1"/>
  <c r="AI1233" i="3"/>
  <c r="AJ1233" i="3" s="1"/>
  <c r="CL1233" i="3" s="1"/>
  <c r="CM1233" i="3" s="1"/>
  <c r="AI1234" i="3"/>
  <c r="AJ1234" i="3" s="1"/>
  <c r="CL1234" i="3" s="1"/>
  <c r="CM1234" i="3" s="1"/>
  <c r="AI1235" i="3"/>
  <c r="AJ1235" i="3" s="1"/>
  <c r="CL1235" i="3" s="1"/>
  <c r="CM1235" i="3" s="1"/>
  <c r="AI1236" i="3"/>
  <c r="AJ1236" i="3" s="1"/>
  <c r="CL1236" i="3" s="1"/>
  <c r="CM1236" i="3" s="1"/>
  <c r="AI1237" i="3"/>
  <c r="AJ1237" i="3" s="1"/>
  <c r="CL1237" i="3" s="1"/>
  <c r="CM1237" i="3" s="1"/>
  <c r="AI1238" i="3"/>
  <c r="AJ1238" i="3" s="1"/>
  <c r="CL1238" i="3" s="1"/>
  <c r="CM1238" i="3" s="1"/>
  <c r="AI1239" i="3"/>
  <c r="AJ1239" i="3" s="1"/>
  <c r="CL1239" i="3" s="1"/>
  <c r="CM1239" i="3" s="1"/>
  <c r="AI1240" i="3"/>
  <c r="AJ1240" i="3" s="1"/>
  <c r="CL1240" i="3" s="1"/>
  <c r="CM1240" i="3" s="1"/>
  <c r="AI1241" i="3"/>
  <c r="AJ1241" i="3" s="1"/>
  <c r="CL1241" i="3" s="1"/>
  <c r="CM1241" i="3" s="1"/>
  <c r="AI1242" i="3"/>
  <c r="AJ1242" i="3" s="1"/>
  <c r="CL1242" i="3" s="1"/>
  <c r="CM1242" i="3" s="1"/>
  <c r="AI1243" i="3"/>
  <c r="AJ1243" i="3" s="1"/>
  <c r="CL1243" i="3" s="1"/>
  <c r="CM1243" i="3" s="1"/>
  <c r="AI1244" i="3"/>
  <c r="AJ1244" i="3" s="1"/>
  <c r="CL1244" i="3" s="1"/>
  <c r="CM1244" i="3" s="1"/>
  <c r="AI1245" i="3"/>
  <c r="AJ1245" i="3" s="1"/>
  <c r="CL1245" i="3" s="1"/>
  <c r="CM1245" i="3" s="1"/>
  <c r="AI1246" i="3"/>
  <c r="AJ1246" i="3" s="1"/>
  <c r="CL1246" i="3" s="1"/>
  <c r="CM1246" i="3" s="1"/>
  <c r="AI1247" i="3"/>
  <c r="AJ1247" i="3" s="1"/>
  <c r="CL1247" i="3" s="1"/>
  <c r="CM1247" i="3" s="1"/>
  <c r="AI1248" i="3"/>
  <c r="AJ1248" i="3" s="1"/>
  <c r="CL1248" i="3" s="1"/>
  <c r="CM1248" i="3" s="1"/>
  <c r="AI1249" i="3"/>
  <c r="AJ1249" i="3" s="1"/>
  <c r="CL1249" i="3" s="1"/>
  <c r="CM1249" i="3" s="1"/>
  <c r="AI1250" i="3"/>
  <c r="AJ1250" i="3" s="1"/>
  <c r="CL1250" i="3" s="1"/>
  <c r="CM1250" i="3" s="1"/>
  <c r="AI1251" i="3"/>
  <c r="AJ1251" i="3" s="1"/>
  <c r="CL1251" i="3" s="1"/>
  <c r="CM1251" i="3" s="1"/>
  <c r="AI1252" i="3"/>
  <c r="AJ1252" i="3" s="1"/>
  <c r="CL1252" i="3" s="1"/>
  <c r="CM1252" i="3" s="1"/>
  <c r="AI1253" i="3"/>
  <c r="AJ1253" i="3" s="1"/>
  <c r="CL1253" i="3" s="1"/>
  <c r="CM1253" i="3" s="1"/>
  <c r="AI1254" i="3"/>
  <c r="AJ1254" i="3" s="1"/>
  <c r="CL1254" i="3" s="1"/>
  <c r="CM1254" i="3" s="1"/>
  <c r="AI1255" i="3"/>
  <c r="AJ1255" i="3" s="1"/>
  <c r="CL1255" i="3" s="1"/>
  <c r="CM1255" i="3" s="1"/>
  <c r="AI1256" i="3"/>
  <c r="AJ1256" i="3" s="1"/>
  <c r="CL1256" i="3" s="1"/>
  <c r="CM1256" i="3" s="1"/>
  <c r="AI1257" i="3"/>
  <c r="AJ1257" i="3" s="1"/>
  <c r="CL1257" i="3" s="1"/>
  <c r="CM1257" i="3" s="1"/>
  <c r="AI1258" i="3"/>
  <c r="AJ1258" i="3" s="1"/>
  <c r="CL1258" i="3" s="1"/>
  <c r="CM1258" i="3" s="1"/>
  <c r="AI1259" i="3"/>
  <c r="AJ1259" i="3" s="1"/>
  <c r="CL1259" i="3" s="1"/>
  <c r="CM1259" i="3" s="1"/>
  <c r="AI1260" i="3"/>
  <c r="AJ1260" i="3" s="1"/>
  <c r="CL1260" i="3" s="1"/>
  <c r="CM1260" i="3" s="1"/>
  <c r="AI1261" i="3"/>
  <c r="AJ1261" i="3" s="1"/>
  <c r="CL1261" i="3" s="1"/>
  <c r="CM1261" i="3" s="1"/>
  <c r="AI1262" i="3"/>
  <c r="AJ1262" i="3" s="1"/>
  <c r="CL1262" i="3" s="1"/>
  <c r="CM1262" i="3" s="1"/>
  <c r="AI1263" i="3"/>
  <c r="AJ1263" i="3" s="1"/>
  <c r="CL1263" i="3" s="1"/>
  <c r="CM1263" i="3" s="1"/>
  <c r="AI1264" i="3"/>
  <c r="AJ1264" i="3" s="1"/>
  <c r="CL1264" i="3" s="1"/>
  <c r="CM1264" i="3" s="1"/>
  <c r="AI1265" i="3"/>
  <c r="AJ1265" i="3" s="1"/>
  <c r="CL1265" i="3" s="1"/>
  <c r="CM1265" i="3" s="1"/>
  <c r="AI1266" i="3"/>
  <c r="AJ1266" i="3" s="1"/>
  <c r="CL1266" i="3" s="1"/>
  <c r="CM1266" i="3" s="1"/>
  <c r="AI1267" i="3"/>
  <c r="AJ1267" i="3" s="1"/>
  <c r="CL1267" i="3" s="1"/>
  <c r="CM1267" i="3" s="1"/>
  <c r="AI1268" i="3"/>
  <c r="AJ1268" i="3" s="1"/>
  <c r="CL1268" i="3" s="1"/>
  <c r="CM1268" i="3" s="1"/>
  <c r="AI1269" i="3"/>
  <c r="AJ1269" i="3" s="1"/>
  <c r="CL1269" i="3" s="1"/>
  <c r="CM1269" i="3" s="1"/>
  <c r="AI1270" i="3"/>
  <c r="AJ1270" i="3" s="1"/>
  <c r="CL1270" i="3" s="1"/>
  <c r="CM1270" i="3" s="1"/>
  <c r="AI1271" i="3"/>
  <c r="AJ1271" i="3" s="1"/>
  <c r="CL1271" i="3" s="1"/>
  <c r="CM1271" i="3" s="1"/>
  <c r="AI1272" i="3"/>
  <c r="AJ1272" i="3" s="1"/>
  <c r="CL1272" i="3" s="1"/>
  <c r="CM1272" i="3" s="1"/>
  <c r="AI1273" i="3"/>
  <c r="AJ1273" i="3" s="1"/>
  <c r="CL1273" i="3" s="1"/>
  <c r="CM1273" i="3" s="1"/>
  <c r="AI1274" i="3"/>
  <c r="AJ1274" i="3" s="1"/>
  <c r="CL1274" i="3" s="1"/>
  <c r="CM1274" i="3" s="1"/>
  <c r="AI1275" i="3"/>
  <c r="AJ1275" i="3" s="1"/>
  <c r="CL1275" i="3" s="1"/>
  <c r="CM1275" i="3" s="1"/>
  <c r="AI1276" i="3"/>
  <c r="AJ1276" i="3" s="1"/>
  <c r="CL1276" i="3" s="1"/>
  <c r="CM1276" i="3" s="1"/>
  <c r="AI1277" i="3"/>
  <c r="AJ1277" i="3" s="1"/>
  <c r="CL1277" i="3" s="1"/>
  <c r="CM1277" i="3" s="1"/>
  <c r="AI1278" i="3"/>
  <c r="AJ1278" i="3" s="1"/>
  <c r="CL1278" i="3" s="1"/>
  <c r="CM1278" i="3" s="1"/>
  <c r="AI1279" i="3"/>
  <c r="AJ1279" i="3" s="1"/>
  <c r="CL1279" i="3" s="1"/>
  <c r="CM1279" i="3" s="1"/>
  <c r="AI1280" i="3"/>
  <c r="AJ1280" i="3" s="1"/>
  <c r="CL1280" i="3" s="1"/>
  <c r="CM1280" i="3" s="1"/>
  <c r="AI1281" i="3"/>
  <c r="AJ1281" i="3" s="1"/>
  <c r="CL1281" i="3" s="1"/>
  <c r="CM1281" i="3" s="1"/>
  <c r="AI1282" i="3"/>
  <c r="AJ1282" i="3" s="1"/>
  <c r="CL1282" i="3" s="1"/>
  <c r="CM1282" i="3" s="1"/>
  <c r="AI1283" i="3"/>
  <c r="AJ1283" i="3" s="1"/>
  <c r="CL1283" i="3" s="1"/>
  <c r="CM1283" i="3" s="1"/>
  <c r="AI1284" i="3"/>
  <c r="AJ1284" i="3" s="1"/>
  <c r="CL1284" i="3" s="1"/>
  <c r="CM1284" i="3" s="1"/>
  <c r="AI1285" i="3"/>
  <c r="AJ1285" i="3" s="1"/>
  <c r="CL1285" i="3" s="1"/>
  <c r="CM1285" i="3" s="1"/>
  <c r="AI1286" i="3"/>
  <c r="AJ1286" i="3" s="1"/>
  <c r="CL1286" i="3" s="1"/>
  <c r="CM1286" i="3" s="1"/>
  <c r="AI1287" i="3"/>
  <c r="AJ1287" i="3" s="1"/>
  <c r="CL1287" i="3" s="1"/>
  <c r="CM1287" i="3" s="1"/>
  <c r="AI1288" i="3"/>
  <c r="AJ1288" i="3" s="1"/>
  <c r="CL1288" i="3" s="1"/>
  <c r="CM1288" i="3" s="1"/>
  <c r="AI1289" i="3"/>
  <c r="AJ1289" i="3" s="1"/>
  <c r="CL1289" i="3" s="1"/>
  <c r="CM1289" i="3" s="1"/>
  <c r="AI1290" i="3"/>
  <c r="AJ1290" i="3" s="1"/>
  <c r="CL1290" i="3" s="1"/>
  <c r="CM1290" i="3" s="1"/>
  <c r="AI1291" i="3"/>
  <c r="AJ1291" i="3" s="1"/>
  <c r="CL1291" i="3" s="1"/>
  <c r="CM1291" i="3" s="1"/>
  <c r="AI1292" i="3"/>
  <c r="AJ1292" i="3" s="1"/>
  <c r="CL1292" i="3" s="1"/>
  <c r="CM1292" i="3" s="1"/>
  <c r="AI1293" i="3"/>
  <c r="AJ1293" i="3" s="1"/>
  <c r="CL1293" i="3" s="1"/>
  <c r="CM1293" i="3" s="1"/>
  <c r="AI1294" i="3"/>
  <c r="AJ1294" i="3" s="1"/>
  <c r="CL1294" i="3" s="1"/>
  <c r="CM1294" i="3" s="1"/>
  <c r="AI1295" i="3"/>
  <c r="AJ1295" i="3" s="1"/>
  <c r="CL1295" i="3" s="1"/>
  <c r="CM1295" i="3" s="1"/>
  <c r="AI1296" i="3"/>
  <c r="AJ1296" i="3" s="1"/>
  <c r="CL1296" i="3" s="1"/>
  <c r="CM1296" i="3" s="1"/>
  <c r="AI1297" i="3"/>
  <c r="AJ1297" i="3" s="1"/>
  <c r="CL1297" i="3" s="1"/>
  <c r="CM1297" i="3" s="1"/>
  <c r="AI1298" i="3"/>
  <c r="AJ1298" i="3" s="1"/>
  <c r="CL1298" i="3" s="1"/>
  <c r="CM1298" i="3" s="1"/>
  <c r="AI1299" i="3"/>
  <c r="AJ1299" i="3" s="1"/>
  <c r="CL1299" i="3" s="1"/>
  <c r="CM1299" i="3" s="1"/>
  <c r="AI1300" i="3"/>
  <c r="AJ1300" i="3" s="1"/>
  <c r="CL1300" i="3" s="1"/>
  <c r="CM1300" i="3" s="1"/>
  <c r="AI1301" i="3"/>
  <c r="AJ1301" i="3" s="1"/>
  <c r="CL1301" i="3" s="1"/>
  <c r="CM1301" i="3" s="1"/>
  <c r="AI1302" i="3"/>
  <c r="AJ1302" i="3" s="1"/>
  <c r="CL1302" i="3" s="1"/>
  <c r="CM1302" i="3" s="1"/>
  <c r="AI1303" i="3"/>
  <c r="AJ1303" i="3" s="1"/>
  <c r="CL1303" i="3" s="1"/>
  <c r="CM1303" i="3" s="1"/>
  <c r="AI1304" i="3"/>
  <c r="AJ1304" i="3" s="1"/>
  <c r="CL1304" i="3" s="1"/>
  <c r="CM1304" i="3" s="1"/>
  <c r="AI1305" i="3"/>
  <c r="AJ1305" i="3" s="1"/>
  <c r="CL1305" i="3" s="1"/>
  <c r="CM1305" i="3" s="1"/>
  <c r="AI1306" i="3"/>
  <c r="AJ1306" i="3" s="1"/>
  <c r="CL1306" i="3" s="1"/>
  <c r="CM1306" i="3" s="1"/>
  <c r="AI1307" i="3"/>
  <c r="AJ1307" i="3" s="1"/>
  <c r="CL1307" i="3" s="1"/>
  <c r="CM1307" i="3" s="1"/>
  <c r="AI1308" i="3"/>
  <c r="AJ1308" i="3" s="1"/>
  <c r="CL1308" i="3" s="1"/>
  <c r="CM1308" i="3" s="1"/>
  <c r="AI1309" i="3"/>
  <c r="AJ1309" i="3" s="1"/>
  <c r="CL1309" i="3" s="1"/>
  <c r="CM1309" i="3" s="1"/>
  <c r="AI1310" i="3"/>
  <c r="AJ1310" i="3" s="1"/>
  <c r="CL1310" i="3" s="1"/>
  <c r="CM1310" i="3" s="1"/>
  <c r="AI1311" i="3"/>
  <c r="AJ1311" i="3" s="1"/>
  <c r="CL1311" i="3" s="1"/>
  <c r="CM1311" i="3" s="1"/>
  <c r="AI1312" i="3"/>
  <c r="AJ1312" i="3" s="1"/>
  <c r="CL1312" i="3" s="1"/>
  <c r="CM1312" i="3" s="1"/>
  <c r="AI1313" i="3"/>
  <c r="AJ1313" i="3" s="1"/>
  <c r="CL1313" i="3" s="1"/>
  <c r="CM1313" i="3" s="1"/>
  <c r="AI1314" i="3"/>
  <c r="AJ1314" i="3" s="1"/>
  <c r="CL1314" i="3" s="1"/>
  <c r="CM1314" i="3" s="1"/>
  <c r="AI1315" i="3"/>
  <c r="AJ1315" i="3" s="1"/>
  <c r="CL1315" i="3" s="1"/>
  <c r="CM1315" i="3" s="1"/>
  <c r="AI1316" i="3"/>
  <c r="AJ1316" i="3" s="1"/>
  <c r="CL1316" i="3" s="1"/>
  <c r="CM1316" i="3" s="1"/>
  <c r="AI1317" i="3"/>
  <c r="AJ1317" i="3" s="1"/>
  <c r="CL1317" i="3" s="1"/>
  <c r="CM1317" i="3" s="1"/>
  <c r="AI1318" i="3"/>
  <c r="AJ1318" i="3" s="1"/>
  <c r="CL1318" i="3" s="1"/>
  <c r="CM1318" i="3" s="1"/>
  <c r="AI1319" i="3"/>
  <c r="AJ1319" i="3" s="1"/>
  <c r="CL1319" i="3" s="1"/>
  <c r="CM1319" i="3" s="1"/>
  <c r="AI1320" i="3"/>
  <c r="AJ1320" i="3" s="1"/>
  <c r="CL1320" i="3" s="1"/>
  <c r="CM1320" i="3" s="1"/>
  <c r="AI1321" i="3"/>
  <c r="AJ1321" i="3" s="1"/>
  <c r="CL1321" i="3" s="1"/>
  <c r="CM1321" i="3" s="1"/>
  <c r="AI1322" i="3"/>
  <c r="AJ1322" i="3" s="1"/>
  <c r="CL1322" i="3" s="1"/>
  <c r="CM1322" i="3" s="1"/>
  <c r="AI1323" i="3"/>
  <c r="AJ1323" i="3" s="1"/>
  <c r="CL1323" i="3" s="1"/>
  <c r="CM1323" i="3" s="1"/>
  <c r="AI1324" i="3"/>
  <c r="AJ1324" i="3" s="1"/>
  <c r="CL1324" i="3" s="1"/>
  <c r="CM1324" i="3" s="1"/>
  <c r="AI1325" i="3"/>
  <c r="AJ1325" i="3" s="1"/>
  <c r="CL1325" i="3" s="1"/>
  <c r="CM1325" i="3" s="1"/>
  <c r="AI1326" i="3"/>
  <c r="AJ1326" i="3" s="1"/>
  <c r="CL1326" i="3" s="1"/>
  <c r="CM1326" i="3" s="1"/>
  <c r="AI1327" i="3"/>
  <c r="AJ1327" i="3" s="1"/>
  <c r="CL1327" i="3" s="1"/>
  <c r="CM1327" i="3" s="1"/>
  <c r="AI1328" i="3"/>
  <c r="AJ1328" i="3" s="1"/>
  <c r="CL1328" i="3" s="1"/>
  <c r="CM1328" i="3" s="1"/>
  <c r="AI1329" i="3"/>
  <c r="AJ1329" i="3" s="1"/>
  <c r="CL1329" i="3" s="1"/>
  <c r="CM1329" i="3" s="1"/>
  <c r="AI1330" i="3"/>
  <c r="AJ1330" i="3" s="1"/>
  <c r="CL1330" i="3" s="1"/>
  <c r="CM1330" i="3" s="1"/>
  <c r="AI1331" i="3"/>
  <c r="AJ1331" i="3" s="1"/>
  <c r="CL1331" i="3" s="1"/>
  <c r="CM1331" i="3" s="1"/>
  <c r="AI1332" i="3"/>
  <c r="AJ1332" i="3" s="1"/>
  <c r="CL1332" i="3" s="1"/>
  <c r="CM1332" i="3" s="1"/>
  <c r="AI1333" i="3"/>
  <c r="AJ1333" i="3" s="1"/>
  <c r="CL1333" i="3" s="1"/>
  <c r="CM1333" i="3" s="1"/>
  <c r="AI1334" i="3"/>
  <c r="AJ1334" i="3" s="1"/>
  <c r="CL1334" i="3" s="1"/>
  <c r="CM1334" i="3" s="1"/>
  <c r="AI1335" i="3"/>
  <c r="AJ1335" i="3" s="1"/>
  <c r="CL1335" i="3" s="1"/>
  <c r="CM1335" i="3" s="1"/>
  <c r="AI1336" i="3"/>
  <c r="AJ1336" i="3" s="1"/>
  <c r="CL1336" i="3" s="1"/>
  <c r="CM1336" i="3" s="1"/>
  <c r="AI1337" i="3"/>
  <c r="AJ1337" i="3" s="1"/>
  <c r="CL1337" i="3" s="1"/>
  <c r="CM1337" i="3" s="1"/>
  <c r="AI1338" i="3"/>
  <c r="AJ1338" i="3" s="1"/>
  <c r="CL1338" i="3" s="1"/>
  <c r="CM1338" i="3" s="1"/>
  <c r="AI1339" i="3"/>
  <c r="AJ1339" i="3" s="1"/>
  <c r="CL1339" i="3" s="1"/>
  <c r="CM1339" i="3" s="1"/>
  <c r="AI1340" i="3"/>
  <c r="AJ1340" i="3" s="1"/>
  <c r="CL1340" i="3" s="1"/>
  <c r="CM1340" i="3" s="1"/>
  <c r="AI1341" i="3"/>
  <c r="AJ1341" i="3" s="1"/>
  <c r="CL1341" i="3" s="1"/>
  <c r="CM1341" i="3" s="1"/>
  <c r="AI1342" i="3"/>
  <c r="AJ1342" i="3" s="1"/>
  <c r="CL1342" i="3" s="1"/>
  <c r="CM1342" i="3" s="1"/>
  <c r="AI1343" i="3"/>
  <c r="AJ1343" i="3" s="1"/>
  <c r="CL1343" i="3" s="1"/>
  <c r="CM1343" i="3" s="1"/>
  <c r="AI1344" i="3"/>
  <c r="AJ1344" i="3" s="1"/>
  <c r="CL1344" i="3" s="1"/>
  <c r="CM1344" i="3" s="1"/>
  <c r="AI1345" i="3"/>
  <c r="AJ1345" i="3" s="1"/>
  <c r="CL1345" i="3" s="1"/>
  <c r="CM1345" i="3" s="1"/>
  <c r="AI1346" i="3"/>
  <c r="AJ1346" i="3" s="1"/>
  <c r="CL1346" i="3" s="1"/>
  <c r="CM1346" i="3" s="1"/>
  <c r="AI1347" i="3"/>
  <c r="AJ1347" i="3" s="1"/>
  <c r="CL1347" i="3" s="1"/>
  <c r="CM1347" i="3" s="1"/>
  <c r="AI1348" i="3"/>
  <c r="AJ1348" i="3" s="1"/>
  <c r="CL1348" i="3" s="1"/>
  <c r="CM1348" i="3" s="1"/>
  <c r="AI1349" i="3"/>
  <c r="AJ1349" i="3" s="1"/>
  <c r="CL1349" i="3" s="1"/>
  <c r="CM1349" i="3" s="1"/>
  <c r="AI1350" i="3"/>
  <c r="AJ1350" i="3" s="1"/>
  <c r="CL1350" i="3" s="1"/>
  <c r="CM1350" i="3" s="1"/>
  <c r="AI1351" i="3"/>
  <c r="AJ1351" i="3" s="1"/>
  <c r="CL1351" i="3" s="1"/>
  <c r="CM1351" i="3" s="1"/>
  <c r="AI1352" i="3"/>
  <c r="AJ1352" i="3" s="1"/>
  <c r="CL1352" i="3" s="1"/>
  <c r="CM1352" i="3" s="1"/>
  <c r="AI1353" i="3"/>
  <c r="AJ1353" i="3" s="1"/>
  <c r="CL1353" i="3" s="1"/>
  <c r="CM1353" i="3" s="1"/>
  <c r="AI1354" i="3"/>
  <c r="AJ1354" i="3" s="1"/>
  <c r="CL1354" i="3" s="1"/>
  <c r="CM1354" i="3" s="1"/>
  <c r="AI1355" i="3"/>
  <c r="AJ1355" i="3" s="1"/>
  <c r="CL1355" i="3" s="1"/>
  <c r="CM1355" i="3" s="1"/>
  <c r="AI1356" i="3"/>
  <c r="AJ1356" i="3" s="1"/>
  <c r="CL1356" i="3" s="1"/>
  <c r="CM1356" i="3" s="1"/>
  <c r="AI1357" i="3"/>
  <c r="AJ1357" i="3" s="1"/>
  <c r="CL1357" i="3" s="1"/>
  <c r="CM1357" i="3" s="1"/>
  <c r="AI1358" i="3"/>
  <c r="AJ1358" i="3" s="1"/>
  <c r="CL1358" i="3" s="1"/>
  <c r="CM1358" i="3" s="1"/>
  <c r="AI1359" i="3"/>
  <c r="AJ1359" i="3" s="1"/>
  <c r="CL1359" i="3" s="1"/>
  <c r="CM1359" i="3" s="1"/>
  <c r="AI1360" i="3"/>
  <c r="AJ1360" i="3" s="1"/>
  <c r="CL1360" i="3" s="1"/>
  <c r="CM1360" i="3" s="1"/>
  <c r="AI1361" i="3"/>
  <c r="AJ1361" i="3" s="1"/>
  <c r="CL1361" i="3" s="1"/>
  <c r="CM1361" i="3" s="1"/>
  <c r="AI1362" i="3"/>
  <c r="AJ1362" i="3" s="1"/>
  <c r="CL1362" i="3" s="1"/>
  <c r="CM1362" i="3" s="1"/>
  <c r="AI1363" i="3"/>
  <c r="AJ1363" i="3" s="1"/>
  <c r="CL1363" i="3" s="1"/>
  <c r="CM1363" i="3" s="1"/>
  <c r="AI1364" i="3"/>
  <c r="AJ1364" i="3" s="1"/>
  <c r="CL1364" i="3" s="1"/>
  <c r="CM1364" i="3" s="1"/>
  <c r="AI1365" i="3"/>
  <c r="AJ1365" i="3" s="1"/>
  <c r="CL1365" i="3" s="1"/>
  <c r="CM1365" i="3" s="1"/>
  <c r="AI1366" i="3"/>
  <c r="AJ1366" i="3" s="1"/>
  <c r="CL1366" i="3" s="1"/>
  <c r="CM1366" i="3" s="1"/>
  <c r="AI1367" i="3"/>
  <c r="AJ1367" i="3" s="1"/>
  <c r="CL1367" i="3" s="1"/>
  <c r="CM1367" i="3" s="1"/>
  <c r="AI1368" i="3"/>
  <c r="AJ1368" i="3" s="1"/>
  <c r="CL1368" i="3" s="1"/>
  <c r="CM1368" i="3" s="1"/>
  <c r="AI1369" i="3"/>
  <c r="AJ1369" i="3" s="1"/>
  <c r="CL1369" i="3" s="1"/>
  <c r="CM1369" i="3" s="1"/>
  <c r="AI1370" i="3"/>
  <c r="AJ1370" i="3" s="1"/>
  <c r="CL1370" i="3" s="1"/>
  <c r="CM1370" i="3" s="1"/>
  <c r="AI1371" i="3"/>
  <c r="AJ1371" i="3" s="1"/>
  <c r="CL1371" i="3" s="1"/>
  <c r="CM1371" i="3" s="1"/>
  <c r="AI1372" i="3"/>
  <c r="AJ1372" i="3" s="1"/>
  <c r="CL1372" i="3" s="1"/>
  <c r="CM1372" i="3" s="1"/>
  <c r="AI1373" i="3"/>
  <c r="AJ1373" i="3" s="1"/>
  <c r="CL1373" i="3" s="1"/>
  <c r="CM1373" i="3" s="1"/>
  <c r="AI1374" i="3"/>
  <c r="AJ1374" i="3" s="1"/>
  <c r="CL1374" i="3" s="1"/>
  <c r="CM1374" i="3" s="1"/>
  <c r="AI1375" i="3"/>
  <c r="AJ1375" i="3" s="1"/>
  <c r="CL1375" i="3" s="1"/>
  <c r="CM1375" i="3" s="1"/>
  <c r="AI1376" i="3"/>
  <c r="AJ1376" i="3" s="1"/>
  <c r="CL1376" i="3" s="1"/>
  <c r="CM1376" i="3" s="1"/>
  <c r="AI1377" i="3"/>
  <c r="AJ1377" i="3" s="1"/>
  <c r="CL1377" i="3" s="1"/>
  <c r="CM1377" i="3" s="1"/>
  <c r="AI1378" i="3"/>
  <c r="AJ1378" i="3" s="1"/>
  <c r="CL1378" i="3" s="1"/>
  <c r="CM1378" i="3" s="1"/>
  <c r="AI1379" i="3"/>
  <c r="AJ1379" i="3" s="1"/>
  <c r="CL1379" i="3" s="1"/>
  <c r="CM1379" i="3" s="1"/>
  <c r="AI1380" i="3"/>
  <c r="AJ1380" i="3" s="1"/>
  <c r="CL1380" i="3" s="1"/>
  <c r="CM1380" i="3" s="1"/>
  <c r="AI1381" i="3"/>
  <c r="AJ1381" i="3" s="1"/>
  <c r="CL1381" i="3" s="1"/>
  <c r="CM1381" i="3" s="1"/>
  <c r="AI1382" i="3"/>
  <c r="AJ1382" i="3" s="1"/>
  <c r="CL1382" i="3" s="1"/>
  <c r="CM1382" i="3" s="1"/>
  <c r="AI1383" i="3"/>
  <c r="AJ1383" i="3" s="1"/>
  <c r="CL1383" i="3" s="1"/>
  <c r="CM1383" i="3" s="1"/>
  <c r="AI1384" i="3"/>
  <c r="AJ1384" i="3" s="1"/>
  <c r="CL1384" i="3" s="1"/>
  <c r="CM1384" i="3" s="1"/>
  <c r="AI1385" i="3"/>
  <c r="AJ1385" i="3" s="1"/>
  <c r="CL1385" i="3" s="1"/>
  <c r="CM1385" i="3" s="1"/>
  <c r="AI1386" i="3"/>
  <c r="AJ1386" i="3" s="1"/>
  <c r="CL1386" i="3" s="1"/>
  <c r="CM1386" i="3" s="1"/>
  <c r="AI1387" i="3"/>
  <c r="AJ1387" i="3" s="1"/>
  <c r="CL1387" i="3" s="1"/>
  <c r="CM1387" i="3" s="1"/>
  <c r="AI1388" i="3"/>
  <c r="AJ1388" i="3" s="1"/>
  <c r="CL1388" i="3" s="1"/>
  <c r="CM1388" i="3" s="1"/>
  <c r="AI1389" i="3"/>
  <c r="AJ1389" i="3" s="1"/>
  <c r="CL1389" i="3" s="1"/>
  <c r="CM1389" i="3" s="1"/>
  <c r="AI1390" i="3"/>
  <c r="AJ1390" i="3" s="1"/>
  <c r="CL1390" i="3" s="1"/>
  <c r="CM1390" i="3" s="1"/>
  <c r="AI1391" i="3"/>
  <c r="AJ1391" i="3" s="1"/>
  <c r="CL1391" i="3" s="1"/>
  <c r="CM1391" i="3" s="1"/>
  <c r="AI1392" i="3"/>
  <c r="AJ1392" i="3" s="1"/>
  <c r="CL1392" i="3" s="1"/>
  <c r="CM1392" i="3" s="1"/>
  <c r="AI1393" i="3"/>
  <c r="AJ1393" i="3" s="1"/>
  <c r="CL1393" i="3" s="1"/>
  <c r="CM1393" i="3" s="1"/>
  <c r="AI1394" i="3"/>
  <c r="AJ1394" i="3" s="1"/>
  <c r="CL1394" i="3" s="1"/>
  <c r="CM1394" i="3" s="1"/>
  <c r="AI1395" i="3"/>
  <c r="AJ1395" i="3" s="1"/>
  <c r="CL1395" i="3" s="1"/>
  <c r="CM1395" i="3" s="1"/>
  <c r="AI1396" i="3"/>
  <c r="AJ1396" i="3" s="1"/>
  <c r="CL1396" i="3" s="1"/>
  <c r="CM1396" i="3" s="1"/>
  <c r="AI1397" i="3"/>
  <c r="AJ1397" i="3" s="1"/>
  <c r="CL1397" i="3" s="1"/>
  <c r="CM1397" i="3" s="1"/>
  <c r="AI1398" i="3"/>
  <c r="AJ1398" i="3" s="1"/>
  <c r="CL1398" i="3" s="1"/>
  <c r="CM1398" i="3" s="1"/>
  <c r="AI1399" i="3"/>
  <c r="AJ1399" i="3" s="1"/>
  <c r="CL1399" i="3" s="1"/>
  <c r="CM1399" i="3" s="1"/>
  <c r="AI1400" i="3"/>
  <c r="AJ1400" i="3" s="1"/>
  <c r="CL1400" i="3" s="1"/>
  <c r="CM1400" i="3" s="1"/>
  <c r="AI1401" i="3"/>
  <c r="AJ1401" i="3" s="1"/>
  <c r="CL1401" i="3" s="1"/>
  <c r="CM1401" i="3" s="1"/>
  <c r="AI1402" i="3"/>
  <c r="AJ1402" i="3" s="1"/>
  <c r="CL1402" i="3" s="1"/>
  <c r="CM1402" i="3" s="1"/>
  <c r="AI1403" i="3"/>
  <c r="AJ1403" i="3" s="1"/>
  <c r="CL1403" i="3" s="1"/>
  <c r="CM1403" i="3" s="1"/>
  <c r="AI1404" i="3"/>
  <c r="AJ1404" i="3" s="1"/>
  <c r="CL1404" i="3" s="1"/>
  <c r="CM1404" i="3" s="1"/>
  <c r="AI1405" i="3"/>
  <c r="AJ1405" i="3" s="1"/>
  <c r="CL1405" i="3" s="1"/>
  <c r="CM1405" i="3" s="1"/>
  <c r="AI1406" i="3"/>
  <c r="AJ1406" i="3" s="1"/>
  <c r="CL1406" i="3" s="1"/>
  <c r="CM1406" i="3" s="1"/>
  <c r="AI1407" i="3"/>
  <c r="AJ1407" i="3" s="1"/>
  <c r="CL1407" i="3" s="1"/>
  <c r="CM1407" i="3" s="1"/>
  <c r="AI1408" i="3"/>
  <c r="AJ1408" i="3" s="1"/>
  <c r="CL1408" i="3" s="1"/>
  <c r="CM1408" i="3" s="1"/>
  <c r="AI1409" i="3"/>
  <c r="AJ1409" i="3" s="1"/>
  <c r="CL1409" i="3" s="1"/>
  <c r="CM1409" i="3" s="1"/>
  <c r="AI1410" i="3"/>
  <c r="AJ1410" i="3" s="1"/>
  <c r="CL1410" i="3" s="1"/>
  <c r="CM1410" i="3" s="1"/>
  <c r="AI1411" i="3"/>
  <c r="AJ1411" i="3" s="1"/>
  <c r="CL1411" i="3" s="1"/>
  <c r="CM1411" i="3" s="1"/>
  <c r="AI1412" i="3"/>
  <c r="AJ1412" i="3" s="1"/>
  <c r="CL1412" i="3" s="1"/>
  <c r="CM1412" i="3" s="1"/>
  <c r="AI1413" i="3"/>
  <c r="AJ1413" i="3" s="1"/>
  <c r="CL1413" i="3" s="1"/>
  <c r="CM1413" i="3" s="1"/>
  <c r="AI1414" i="3"/>
  <c r="AJ1414" i="3" s="1"/>
  <c r="CL1414" i="3" s="1"/>
  <c r="CM1414" i="3" s="1"/>
  <c r="AI1415" i="3"/>
  <c r="AJ1415" i="3" s="1"/>
  <c r="CL1415" i="3" s="1"/>
  <c r="CM1415" i="3" s="1"/>
  <c r="AI1416" i="3"/>
  <c r="AJ1416" i="3" s="1"/>
  <c r="CL1416" i="3" s="1"/>
  <c r="CM1416" i="3" s="1"/>
  <c r="AI1417" i="3"/>
  <c r="AJ1417" i="3" s="1"/>
  <c r="CL1417" i="3" s="1"/>
  <c r="CM1417" i="3" s="1"/>
  <c r="AI1418" i="3"/>
  <c r="AJ1418" i="3" s="1"/>
  <c r="CL1418" i="3" s="1"/>
  <c r="CM1418" i="3" s="1"/>
  <c r="AI1419" i="3"/>
  <c r="AJ1419" i="3" s="1"/>
  <c r="CL1419" i="3" s="1"/>
  <c r="CM1419" i="3" s="1"/>
  <c r="AI1420" i="3"/>
  <c r="AJ1420" i="3" s="1"/>
  <c r="CL1420" i="3" s="1"/>
  <c r="CM1420" i="3" s="1"/>
  <c r="AI1421" i="3"/>
  <c r="AJ1421" i="3" s="1"/>
  <c r="CL1421" i="3" s="1"/>
  <c r="CM1421" i="3" s="1"/>
  <c r="AI1422" i="3"/>
  <c r="AJ1422" i="3" s="1"/>
  <c r="CL1422" i="3" s="1"/>
  <c r="CM1422" i="3" s="1"/>
  <c r="AI1423" i="3"/>
  <c r="AJ1423" i="3" s="1"/>
  <c r="CL1423" i="3" s="1"/>
  <c r="CM1423" i="3" s="1"/>
  <c r="AI1424" i="3"/>
  <c r="AJ1424" i="3" s="1"/>
  <c r="CL1424" i="3" s="1"/>
  <c r="CM1424" i="3" s="1"/>
  <c r="AI1425" i="3"/>
  <c r="AJ1425" i="3" s="1"/>
  <c r="CL1425" i="3" s="1"/>
  <c r="CM1425" i="3" s="1"/>
  <c r="AI1426" i="3"/>
  <c r="AJ1426" i="3" s="1"/>
  <c r="CL1426" i="3" s="1"/>
  <c r="CM1426" i="3" s="1"/>
  <c r="AI1427" i="3"/>
  <c r="AJ1427" i="3" s="1"/>
  <c r="CL1427" i="3" s="1"/>
  <c r="CM1427" i="3" s="1"/>
  <c r="AI1428" i="3"/>
  <c r="AJ1428" i="3" s="1"/>
  <c r="CL1428" i="3" s="1"/>
  <c r="CM1428" i="3" s="1"/>
  <c r="AI1429" i="3"/>
  <c r="AJ1429" i="3" s="1"/>
  <c r="CL1429" i="3" s="1"/>
  <c r="CM1429" i="3" s="1"/>
  <c r="AI1430" i="3"/>
  <c r="AJ1430" i="3" s="1"/>
  <c r="CL1430" i="3" s="1"/>
  <c r="CM1430" i="3" s="1"/>
  <c r="AI1431" i="3"/>
  <c r="AJ1431" i="3" s="1"/>
  <c r="CL1431" i="3" s="1"/>
  <c r="CM1431" i="3" s="1"/>
  <c r="AI1432" i="3"/>
  <c r="AJ1432" i="3" s="1"/>
  <c r="CL1432" i="3" s="1"/>
  <c r="CM1432" i="3" s="1"/>
  <c r="AI1433" i="3"/>
  <c r="AJ1433" i="3" s="1"/>
  <c r="CL1433" i="3" s="1"/>
  <c r="CM1433" i="3" s="1"/>
  <c r="AI1434" i="3"/>
  <c r="AJ1434" i="3" s="1"/>
  <c r="CL1434" i="3" s="1"/>
  <c r="CM1434" i="3" s="1"/>
  <c r="AI1435" i="3"/>
  <c r="AJ1435" i="3" s="1"/>
  <c r="CL1435" i="3" s="1"/>
  <c r="CM1435" i="3" s="1"/>
  <c r="AI1436" i="3"/>
  <c r="AJ1436" i="3" s="1"/>
  <c r="CL1436" i="3" s="1"/>
  <c r="CM1436" i="3" s="1"/>
  <c r="AI1437" i="3"/>
  <c r="AJ1437" i="3" s="1"/>
  <c r="CL1437" i="3" s="1"/>
  <c r="CM1437" i="3" s="1"/>
  <c r="AI1438" i="3"/>
  <c r="AJ1438" i="3" s="1"/>
  <c r="CL1438" i="3" s="1"/>
  <c r="CM1438" i="3" s="1"/>
  <c r="AI1439" i="3"/>
  <c r="AJ1439" i="3" s="1"/>
  <c r="CL1439" i="3" s="1"/>
  <c r="CM1439" i="3" s="1"/>
  <c r="AI1440" i="3"/>
  <c r="AJ1440" i="3" s="1"/>
  <c r="CL1440" i="3" s="1"/>
  <c r="CM1440" i="3" s="1"/>
  <c r="AI1441" i="3"/>
  <c r="AJ1441" i="3" s="1"/>
  <c r="CL1441" i="3" s="1"/>
  <c r="CM1441" i="3" s="1"/>
  <c r="AI1442" i="3"/>
  <c r="AJ1442" i="3" s="1"/>
  <c r="CL1442" i="3" s="1"/>
  <c r="CM1442" i="3" s="1"/>
  <c r="AI1443" i="3"/>
  <c r="AJ1443" i="3" s="1"/>
  <c r="CL1443" i="3" s="1"/>
  <c r="CM1443" i="3" s="1"/>
  <c r="AI1444" i="3"/>
  <c r="AJ1444" i="3" s="1"/>
  <c r="CL1444" i="3" s="1"/>
  <c r="CM1444" i="3" s="1"/>
  <c r="AI1445" i="3"/>
  <c r="AJ1445" i="3" s="1"/>
  <c r="CL1445" i="3" s="1"/>
  <c r="CM1445" i="3" s="1"/>
  <c r="AI1446" i="3"/>
  <c r="AJ1446" i="3" s="1"/>
  <c r="CL1446" i="3" s="1"/>
  <c r="CM1446" i="3" s="1"/>
  <c r="AI1447" i="3"/>
  <c r="AJ1447" i="3" s="1"/>
  <c r="CL1447" i="3" s="1"/>
  <c r="CM1447" i="3" s="1"/>
  <c r="AI1448" i="3"/>
  <c r="AJ1448" i="3" s="1"/>
  <c r="CL1448" i="3" s="1"/>
  <c r="CM1448" i="3" s="1"/>
  <c r="AI1449" i="3"/>
  <c r="AJ1449" i="3" s="1"/>
  <c r="CL1449" i="3" s="1"/>
  <c r="CM1449" i="3" s="1"/>
  <c r="AI1450" i="3"/>
  <c r="AJ1450" i="3" s="1"/>
  <c r="CL1450" i="3" s="1"/>
  <c r="CM1450" i="3" s="1"/>
  <c r="AI1451" i="3"/>
  <c r="AJ1451" i="3" s="1"/>
  <c r="CL1451" i="3" s="1"/>
  <c r="CM1451" i="3" s="1"/>
  <c r="AI1452" i="3"/>
  <c r="AJ1452" i="3" s="1"/>
  <c r="CL1452" i="3" s="1"/>
  <c r="CM1452" i="3" s="1"/>
  <c r="AI1453" i="3"/>
  <c r="AJ1453" i="3" s="1"/>
  <c r="CL1453" i="3" s="1"/>
  <c r="CM1453" i="3" s="1"/>
  <c r="AI1454" i="3"/>
  <c r="AJ1454" i="3" s="1"/>
  <c r="CL1454" i="3" s="1"/>
  <c r="CM1454" i="3" s="1"/>
  <c r="AI1455" i="3"/>
  <c r="AJ1455" i="3" s="1"/>
  <c r="CL1455" i="3" s="1"/>
  <c r="CM1455" i="3" s="1"/>
  <c r="AI1456" i="3"/>
  <c r="AJ1456" i="3" s="1"/>
  <c r="CL1456" i="3" s="1"/>
  <c r="CM1456" i="3" s="1"/>
  <c r="AI1457" i="3"/>
  <c r="AJ1457" i="3" s="1"/>
  <c r="CL1457" i="3" s="1"/>
  <c r="CM1457" i="3" s="1"/>
  <c r="AI1458" i="3"/>
  <c r="AJ1458" i="3" s="1"/>
  <c r="CL1458" i="3" s="1"/>
  <c r="CM1458" i="3" s="1"/>
  <c r="AI1459" i="3"/>
  <c r="AJ1459" i="3" s="1"/>
  <c r="CL1459" i="3" s="1"/>
  <c r="CM1459" i="3" s="1"/>
  <c r="AI1460" i="3"/>
  <c r="AJ1460" i="3" s="1"/>
  <c r="CL1460" i="3" s="1"/>
  <c r="CM1460" i="3" s="1"/>
  <c r="AI1461" i="3"/>
  <c r="AJ1461" i="3" s="1"/>
  <c r="CL1461" i="3" s="1"/>
  <c r="CM1461" i="3" s="1"/>
  <c r="AI1462" i="3"/>
  <c r="AJ1462" i="3" s="1"/>
  <c r="CL1462" i="3" s="1"/>
  <c r="CM1462" i="3" s="1"/>
  <c r="AI1463" i="3"/>
  <c r="AJ1463" i="3" s="1"/>
  <c r="CL1463" i="3" s="1"/>
  <c r="CM1463" i="3" s="1"/>
  <c r="AI1464" i="3"/>
  <c r="AJ1464" i="3" s="1"/>
  <c r="CL1464" i="3" s="1"/>
  <c r="CM1464" i="3" s="1"/>
  <c r="AI1465" i="3"/>
  <c r="AJ1465" i="3" s="1"/>
  <c r="CL1465" i="3" s="1"/>
  <c r="CM1465" i="3" s="1"/>
  <c r="AI1466" i="3"/>
  <c r="AJ1466" i="3" s="1"/>
  <c r="CL1466" i="3" s="1"/>
  <c r="CM1466" i="3" s="1"/>
  <c r="AI1467" i="3"/>
  <c r="AJ1467" i="3" s="1"/>
  <c r="CL1467" i="3" s="1"/>
  <c r="CM1467" i="3" s="1"/>
  <c r="AI1468" i="3"/>
  <c r="AJ1468" i="3" s="1"/>
  <c r="CL1468" i="3" s="1"/>
  <c r="CM1468" i="3" s="1"/>
  <c r="AI1469" i="3"/>
  <c r="AJ1469" i="3" s="1"/>
  <c r="CL1469" i="3" s="1"/>
  <c r="CM1469" i="3" s="1"/>
  <c r="AI1470" i="3"/>
  <c r="AJ1470" i="3" s="1"/>
  <c r="CL1470" i="3" s="1"/>
  <c r="CM1470" i="3" s="1"/>
  <c r="AI1471" i="3"/>
  <c r="AJ1471" i="3" s="1"/>
  <c r="CL1471" i="3" s="1"/>
  <c r="CM1471" i="3" s="1"/>
  <c r="AI1472" i="3"/>
  <c r="AJ1472" i="3" s="1"/>
  <c r="CL1472" i="3" s="1"/>
  <c r="CM1472" i="3" s="1"/>
  <c r="AI1473" i="3"/>
  <c r="AJ1473" i="3" s="1"/>
  <c r="CL1473" i="3" s="1"/>
  <c r="CM1473" i="3" s="1"/>
  <c r="AI1474" i="3"/>
  <c r="AJ1474" i="3" s="1"/>
  <c r="CL1474" i="3" s="1"/>
  <c r="CM1474" i="3" s="1"/>
  <c r="AI1475" i="3"/>
  <c r="AJ1475" i="3" s="1"/>
  <c r="CL1475" i="3" s="1"/>
  <c r="CM1475" i="3" s="1"/>
  <c r="AI1476" i="3"/>
  <c r="AJ1476" i="3" s="1"/>
  <c r="CL1476" i="3" s="1"/>
  <c r="CM1476" i="3" s="1"/>
  <c r="AI1477" i="3"/>
  <c r="AJ1477" i="3" s="1"/>
  <c r="CL1477" i="3" s="1"/>
  <c r="CM1477" i="3" s="1"/>
  <c r="AI1478" i="3"/>
  <c r="AJ1478" i="3" s="1"/>
  <c r="CL1478" i="3" s="1"/>
  <c r="CM1478" i="3" s="1"/>
  <c r="AI1479" i="3"/>
  <c r="AJ1479" i="3" s="1"/>
  <c r="CL1479" i="3" s="1"/>
  <c r="CM1479" i="3" s="1"/>
  <c r="AI1480" i="3"/>
  <c r="AJ1480" i="3" s="1"/>
  <c r="CL1480" i="3" s="1"/>
  <c r="CM1480" i="3" s="1"/>
  <c r="AI1481" i="3"/>
  <c r="AJ1481" i="3" s="1"/>
  <c r="CL1481" i="3" s="1"/>
  <c r="CM1481" i="3" s="1"/>
  <c r="AI1482" i="3"/>
  <c r="AJ1482" i="3" s="1"/>
  <c r="CL1482" i="3" s="1"/>
  <c r="CM1482" i="3" s="1"/>
  <c r="AI1483" i="3"/>
  <c r="AJ1483" i="3" s="1"/>
  <c r="CL1483" i="3" s="1"/>
  <c r="CM1483" i="3" s="1"/>
  <c r="AI1484" i="3"/>
  <c r="AJ1484" i="3" s="1"/>
  <c r="CL1484" i="3" s="1"/>
  <c r="CM1484" i="3" s="1"/>
  <c r="AI1485" i="3"/>
  <c r="AJ1485" i="3" s="1"/>
  <c r="CL1485" i="3" s="1"/>
  <c r="CM1485" i="3" s="1"/>
  <c r="AI1486" i="3"/>
  <c r="AJ1486" i="3" s="1"/>
  <c r="CL1486" i="3" s="1"/>
  <c r="CM1486" i="3" s="1"/>
  <c r="AI1487" i="3"/>
  <c r="AJ1487" i="3" s="1"/>
  <c r="CL1487" i="3" s="1"/>
  <c r="CM1487" i="3" s="1"/>
  <c r="AI1488" i="3"/>
  <c r="AJ1488" i="3" s="1"/>
  <c r="CL1488" i="3" s="1"/>
  <c r="CM1488" i="3" s="1"/>
  <c r="AI1489" i="3"/>
  <c r="AJ1489" i="3" s="1"/>
  <c r="CL1489" i="3" s="1"/>
  <c r="CM1489" i="3" s="1"/>
  <c r="AI1490" i="3"/>
  <c r="AJ1490" i="3" s="1"/>
  <c r="CL1490" i="3" s="1"/>
  <c r="CM1490" i="3" s="1"/>
  <c r="AI1491" i="3"/>
  <c r="AJ1491" i="3" s="1"/>
  <c r="CL1491" i="3" s="1"/>
  <c r="CM1491" i="3" s="1"/>
  <c r="AI1492" i="3"/>
  <c r="AJ1492" i="3" s="1"/>
  <c r="CL1492" i="3" s="1"/>
  <c r="CM1492" i="3" s="1"/>
  <c r="AI1493" i="3"/>
  <c r="AJ1493" i="3" s="1"/>
  <c r="CL1493" i="3" s="1"/>
  <c r="CM1493" i="3" s="1"/>
  <c r="AI1494" i="3"/>
  <c r="AJ1494" i="3" s="1"/>
  <c r="CL1494" i="3" s="1"/>
  <c r="CM1494" i="3" s="1"/>
  <c r="AI1495" i="3"/>
  <c r="AJ1495" i="3" s="1"/>
  <c r="CL1495" i="3" s="1"/>
  <c r="CM1495" i="3" s="1"/>
  <c r="AI1496" i="3"/>
  <c r="AJ1496" i="3" s="1"/>
  <c r="CL1496" i="3" s="1"/>
  <c r="CM1496" i="3" s="1"/>
  <c r="AI1497" i="3"/>
  <c r="AJ1497" i="3" s="1"/>
  <c r="CL1497" i="3" s="1"/>
  <c r="CM1497" i="3" s="1"/>
  <c r="AI1498" i="3"/>
  <c r="AJ1498" i="3" s="1"/>
  <c r="CL1498" i="3" s="1"/>
  <c r="CM1498" i="3" s="1"/>
  <c r="AI1499" i="3"/>
  <c r="AJ1499" i="3" s="1"/>
  <c r="CL1499" i="3" s="1"/>
  <c r="CM1499" i="3" s="1"/>
  <c r="AI1500" i="3"/>
  <c r="AJ1500" i="3" s="1"/>
  <c r="CL1500" i="3" s="1"/>
  <c r="CM1500" i="3" s="1"/>
  <c r="AI1501" i="3"/>
  <c r="AJ1501" i="3" s="1"/>
  <c r="CL1501" i="3" s="1"/>
  <c r="CM1501" i="3" s="1"/>
  <c r="AI1502" i="3"/>
  <c r="AJ1502" i="3" s="1"/>
  <c r="CL1502" i="3" s="1"/>
  <c r="CM1502" i="3" s="1"/>
  <c r="AI1503" i="3"/>
  <c r="AJ1503" i="3" s="1"/>
  <c r="CL1503" i="3" s="1"/>
  <c r="CM1503" i="3" s="1"/>
  <c r="AI1504" i="3"/>
  <c r="AJ1504" i="3" s="1"/>
  <c r="CL1504" i="3" s="1"/>
  <c r="CM1504" i="3" s="1"/>
  <c r="AI1505" i="3"/>
  <c r="AJ1505" i="3" s="1"/>
  <c r="CL1505" i="3" s="1"/>
  <c r="CM1505" i="3" s="1"/>
  <c r="AI1506" i="3"/>
  <c r="AJ1506" i="3" s="1"/>
  <c r="CL1506" i="3" s="1"/>
  <c r="CM1506" i="3" s="1"/>
  <c r="AI1507" i="3"/>
  <c r="AJ1507" i="3" s="1"/>
  <c r="CL1507" i="3" s="1"/>
  <c r="CM1507" i="3" s="1"/>
  <c r="AI1508" i="3"/>
  <c r="AJ1508" i="3" s="1"/>
  <c r="CL1508" i="3" s="1"/>
  <c r="CM1508" i="3" s="1"/>
  <c r="AI1509" i="3"/>
  <c r="AJ1509" i="3" s="1"/>
  <c r="CL1509" i="3" s="1"/>
  <c r="CM1509" i="3" s="1"/>
  <c r="AI1510" i="3"/>
  <c r="AJ1510" i="3" s="1"/>
  <c r="CL1510" i="3" s="1"/>
  <c r="CM1510" i="3" s="1"/>
  <c r="AI1511" i="3"/>
  <c r="AJ1511" i="3" s="1"/>
  <c r="CL1511" i="3" s="1"/>
  <c r="CM1511" i="3" s="1"/>
  <c r="AI1512" i="3"/>
  <c r="AJ1512" i="3" s="1"/>
  <c r="CL1512" i="3" s="1"/>
  <c r="CM1512" i="3" s="1"/>
  <c r="AI1513" i="3"/>
  <c r="AJ1513" i="3" s="1"/>
  <c r="CL1513" i="3" s="1"/>
  <c r="CM1513" i="3" s="1"/>
  <c r="AI1514" i="3"/>
  <c r="AJ1514" i="3" s="1"/>
  <c r="CL1514" i="3" s="1"/>
  <c r="CM1514" i="3" s="1"/>
  <c r="AI1515" i="3"/>
  <c r="AJ1515" i="3" s="1"/>
  <c r="CL1515" i="3" s="1"/>
  <c r="CM1515" i="3" s="1"/>
  <c r="AI1516" i="3"/>
  <c r="AJ1516" i="3" s="1"/>
  <c r="CL1516" i="3" s="1"/>
  <c r="CM1516" i="3" s="1"/>
  <c r="AI1517" i="3"/>
  <c r="AJ1517" i="3" s="1"/>
  <c r="CL1517" i="3" s="1"/>
  <c r="CM1517" i="3" s="1"/>
  <c r="AI1518" i="3"/>
  <c r="AJ1518" i="3" s="1"/>
  <c r="CL1518" i="3" s="1"/>
  <c r="CM1518" i="3" s="1"/>
  <c r="AI1519" i="3"/>
  <c r="AJ1519" i="3" s="1"/>
  <c r="CL1519" i="3" s="1"/>
  <c r="CM1519" i="3" s="1"/>
  <c r="AI1520" i="3"/>
  <c r="AJ1520" i="3" s="1"/>
  <c r="CL1520" i="3" s="1"/>
  <c r="CM1520" i="3" s="1"/>
  <c r="AI1521" i="3"/>
  <c r="AJ1521" i="3" s="1"/>
  <c r="CL1521" i="3" s="1"/>
  <c r="CM1521" i="3" s="1"/>
  <c r="AI1522" i="3"/>
  <c r="AJ1522" i="3" s="1"/>
  <c r="CL1522" i="3" s="1"/>
  <c r="CM1522" i="3" s="1"/>
  <c r="AI1523" i="3"/>
  <c r="AJ1523" i="3" s="1"/>
  <c r="CL1523" i="3" s="1"/>
  <c r="CM1523" i="3" s="1"/>
  <c r="AI1524" i="3"/>
  <c r="AJ1524" i="3" s="1"/>
  <c r="CL1524" i="3" s="1"/>
  <c r="CM1524" i="3" s="1"/>
  <c r="AI1525" i="3"/>
  <c r="AJ1525" i="3" s="1"/>
  <c r="CL1525" i="3" s="1"/>
  <c r="CM1525" i="3" s="1"/>
  <c r="AI1526" i="3"/>
  <c r="AJ1526" i="3" s="1"/>
  <c r="CL1526" i="3" s="1"/>
  <c r="CM1526" i="3" s="1"/>
  <c r="AI1527" i="3"/>
  <c r="AJ1527" i="3" s="1"/>
  <c r="CL1527" i="3" s="1"/>
  <c r="CM1527" i="3" s="1"/>
  <c r="AI1528" i="3"/>
  <c r="AJ1528" i="3" s="1"/>
  <c r="CL1528" i="3" s="1"/>
  <c r="CM1528" i="3" s="1"/>
  <c r="AI1529" i="3"/>
  <c r="AJ1529" i="3" s="1"/>
  <c r="CL1529" i="3" s="1"/>
  <c r="CM1529" i="3" s="1"/>
  <c r="AI1530" i="3"/>
  <c r="AJ1530" i="3" s="1"/>
  <c r="CL1530" i="3" s="1"/>
  <c r="CM1530" i="3" s="1"/>
  <c r="AI1531" i="3"/>
  <c r="AJ1531" i="3" s="1"/>
  <c r="CL1531" i="3" s="1"/>
  <c r="CM1531" i="3" s="1"/>
  <c r="AI1532" i="3"/>
  <c r="AJ1532" i="3" s="1"/>
  <c r="CL1532" i="3" s="1"/>
  <c r="CM1532" i="3" s="1"/>
  <c r="AI1533" i="3"/>
  <c r="AJ1533" i="3" s="1"/>
  <c r="CL1533" i="3" s="1"/>
  <c r="CM1533" i="3" s="1"/>
  <c r="AI1534" i="3"/>
  <c r="AJ1534" i="3" s="1"/>
  <c r="CL1534" i="3" s="1"/>
  <c r="CM1534" i="3" s="1"/>
  <c r="AI1535" i="3"/>
  <c r="AJ1535" i="3" s="1"/>
  <c r="CL1535" i="3" s="1"/>
  <c r="CM1535" i="3" s="1"/>
  <c r="AI1536" i="3"/>
  <c r="AJ1536" i="3" s="1"/>
  <c r="CL1536" i="3" s="1"/>
  <c r="CM1536" i="3" s="1"/>
  <c r="AI1537" i="3"/>
  <c r="AJ1537" i="3" s="1"/>
  <c r="CL1537" i="3" s="1"/>
  <c r="CM1537" i="3" s="1"/>
  <c r="AI1538" i="3"/>
  <c r="AJ1538" i="3" s="1"/>
  <c r="CL1538" i="3" s="1"/>
  <c r="CM1538" i="3" s="1"/>
  <c r="AI1539" i="3"/>
  <c r="AJ1539" i="3" s="1"/>
  <c r="CL1539" i="3" s="1"/>
  <c r="CM1539" i="3" s="1"/>
  <c r="AI1540" i="3"/>
  <c r="AJ1540" i="3" s="1"/>
  <c r="CL1540" i="3" s="1"/>
  <c r="CM1540" i="3" s="1"/>
  <c r="AI1541" i="3"/>
  <c r="AJ1541" i="3" s="1"/>
  <c r="CL1541" i="3" s="1"/>
  <c r="CM1541" i="3" s="1"/>
  <c r="AI1542" i="3"/>
  <c r="AJ1542" i="3" s="1"/>
  <c r="CL1542" i="3" s="1"/>
  <c r="CM1542" i="3" s="1"/>
  <c r="AI1543" i="3"/>
  <c r="AJ1543" i="3" s="1"/>
  <c r="CL1543" i="3" s="1"/>
  <c r="CM1543" i="3" s="1"/>
  <c r="AI1544" i="3"/>
  <c r="AJ1544" i="3" s="1"/>
  <c r="CL1544" i="3" s="1"/>
  <c r="CM1544" i="3" s="1"/>
  <c r="AI1545" i="3"/>
  <c r="AJ1545" i="3" s="1"/>
  <c r="CL1545" i="3" s="1"/>
  <c r="CM1545" i="3" s="1"/>
  <c r="AI1546" i="3"/>
  <c r="AJ1546" i="3" s="1"/>
  <c r="CL1546" i="3" s="1"/>
  <c r="CM1546" i="3" s="1"/>
  <c r="AI1547" i="3"/>
  <c r="AJ1547" i="3" s="1"/>
  <c r="CL1547" i="3" s="1"/>
  <c r="CM1547" i="3" s="1"/>
  <c r="AI1548" i="3"/>
  <c r="AJ1548" i="3" s="1"/>
  <c r="CL1548" i="3" s="1"/>
  <c r="CM1548" i="3" s="1"/>
  <c r="AI1549" i="3"/>
  <c r="AJ1549" i="3" s="1"/>
  <c r="CL1549" i="3" s="1"/>
  <c r="CM1549" i="3" s="1"/>
  <c r="AI1550" i="3"/>
  <c r="AJ1550" i="3" s="1"/>
  <c r="CL1550" i="3" s="1"/>
  <c r="CM1550" i="3" s="1"/>
  <c r="AI1551" i="3"/>
  <c r="AJ1551" i="3" s="1"/>
  <c r="CL1551" i="3" s="1"/>
  <c r="CM1551" i="3" s="1"/>
  <c r="AI1552" i="3"/>
  <c r="AJ1552" i="3" s="1"/>
  <c r="CL1552" i="3" s="1"/>
  <c r="CM1552" i="3" s="1"/>
  <c r="AI1553" i="3"/>
  <c r="AJ1553" i="3" s="1"/>
  <c r="CL1553" i="3" s="1"/>
  <c r="CM1553" i="3" s="1"/>
  <c r="AI1554" i="3"/>
  <c r="AJ1554" i="3" s="1"/>
  <c r="CL1554" i="3" s="1"/>
  <c r="CM1554" i="3" s="1"/>
  <c r="AI1555" i="3"/>
  <c r="AJ1555" i="3" s="1"/>
  <c r="CL1555" i="3" s="1"/>
  <c r="CM1555" i="3" s="1"/>
  <c r="AI1556" i="3"/>
  <c r="AJ1556" i="3" s="1"/>
  <c r="CL1556" i="3" s="1"/>
  <c r="CM1556" i="3" s="1"/>
  <c r="AI1557" i="3"/>
  <c r="AJ1557" i="3" s="1"/>
  <c r="CL1557" i="3" s="1"/>
  <c r="CM1557" i="3" s="1"/>
  <c r="AI1558" i="3"/>
  <c r="AJ1558" i="3" s="1"/>
  <c r="CL1558" i="3" s="1"/>
  <c r="CM1558" i="3" s="1"/>
  <c r="AI1559" i="3"/>
  <c r="AJ1559" i="3" s="1"/>
  <c r="CL1559" i="3" s="1"/>
  <c r="CM1559" i="3" s="1"/>
  <c r="AI1560" i="3"/>
  <c r="AJ1560" i="3" s="1"/>
  <c r="CL1560" i="3" s="1"/>
  <c r="CM1560" i="3" s="1"/>
  <c r="AI1561" i="3"/>
  <c r="AJ1561" i="3" s="1"/>
  <c r="CL1561" i="3" s="1"/>
  <c r="CM1561" i="3" s="1"/>
  <c r="AI1562" i="3"/>
  <c r="AJ1562" i="3" s="1"/>
  <c r="CL1562" i="3" s="1"/>
  <c r="CM1562" i="3" s="1"/>
  <c r="AI1563" i="3"/>
  <c r="AJ1563" i="3" s="1"/>
  <c r="CL1563" i="3" s="1"/>
  <c r="CM1563" i="3" s="1"/>
  <c r="AI1564" i="3"/>
  <c r="AJ1564" i="3" s="1"/>
  <c r="CL1564" i="3" s="1"/>
  <c r="CM1564" i="3" s="1"/>
  <c r="AI1565" i="3"/>
  <c r="AJ1565" i="3" s="1"/>
  <c r="CL1565" i="3" s="1"/>
  <c r="CM1565" i="3" s="1"/>
  <c r="AI1566" i="3"/>
  <c r="AJ1566" i="3" s="1"/>
  <c r="CL1566" i="3" s="1"/>
  <c r="CM1566" i="3" s="1"/>
  <c r="AI1567" i="3"/>
  <c r="AJ1567" i="3" s="1"/>
  <c r="CL1567" i="3" s="1"/>
  <c r="CM1567" i="3" s="1"/>
  <c r="AI1568" i="3"/>
  <c r="AJ1568" i="3" s="1"/>
  <c r="CL1568" i="3" s="1"/>
  <c r="CM1568" i="3" s="1"/>
  <c r="AI1569" i="3"/>
  <c r="AJ1569" i="3" s="1"/>
  <c r="CL1569" i="3" s="1"/>
  <c r="CM1569" i="3" s="1"/>
  <c r="AI1570" i="3"/>
  <c r="AJ1570" i="3" s="1"/>
  <c r="CL1570" i="3" s="1"/>
  <c r="CM1570" i="3" s="1"/>
  <c r="AI1571" i="3"/>
  <c r="AJ1571" i="3" s="1"/>
  <c r="CL1571" i="3" s="1"/>
  <c r="CM1571" i="3" s="1"/>
  <c r="AI1572" i="3"/>
  <c r="AJ1572" i="3" s="1"/>
  <c r="CL1572" i="3" s="1"/>
  <c r="CM1572" i="3" s="1"/>
  <c r="AI1573" i="3"/>
  <c r="AJ1573" i="3" s="1"/>
  <c r="CL1573" i="3" s="1"/>
  <c r="CM1573" i="3" s="1"/>
  <c r="AI1574" i="3"/>
  <c r="AJ1574" i="3" s="1"/>
  <c r="CL1574" i="3" s="1"/>
  <c r="CM1574" i="3" s="1"/>
  <c r="AI1575" i="3"/>
  <c r="AJ1575" i="3" s="1"/>
  <c r="CL1575" i="3" s="1"/>
  <c r="CM1575" i="3" s="1"/>
  <c r="AI1576" i="3"/>
  <c r="AJ1576" i="3" s="1"/>
  <c r="CL1576" i="3" s="1"/>
  <c r="CM1576" i="3" s="1"/>
  <c r="AI1577" i="3"/>
  <c r="AJ1577" i="3" s="1"/>
  <c r="CL1577" i="3" s="1"/>
  <c r="CM1577" i="3" s="1"/>
  <c r="AI1578" i="3"/>
  <c r="AJ1578" i="3" s="1"/>
  <c r="CL1578" i="3" s="1"/>
  <c r="CM1578" i="3" s="1"/>
  <c r="AI1579" i="3"/>
  <c r="AJ1579" i="3" s="1"/>
  <c r="CL1579" i="3" s="1"/>
  <c r="CM1579" i="3" s="1"/>
  <c r="AI1580" i="3"/>
  <c r="AJ1580" i="3" s="1"/>
  <c r="CL1580" i="3" s="1"/>
  <c r="CM1580" i="3" s="1"/>
  <c r="AI1581" i="3"/>
  <c r="AJ1581" i="3" s="1"/>
  <c r="CL1581" i="3" s="1"/>
  <c r="CM1581" i="3" s="1"/>
  <c r="AI1582" i="3"/>
  <c r="AJ1582" i="3" s="1"/>
  <c r="CL1582" i="3" s="1"/>
  <c r="CM1582" i="3" s="1"/>
  <c r="AI1583" i="3"/>
  <c r="AJ1583" i="3" s="1"/>
  <c r="CL1583" i="3" s="1"/>
  <c r="CM1583" i="3" s="1"/>
  <c r="AI1584" i="3"/>
  <c r="AJ1584" i="3" s="1"/>
  <c r="CL1584" i="3" s="1"/>
  <c r="CM1584" i="3" s="1"/>
  <c r="AI1585" i="3"/>
  <c r="AJ1585" i="3" s="1"/>
  <c r="CL1585" i="3" s="1"/>
  <c r="CM1585" i="3" s="1"/>
  <c r="AI1586" i="3"/>
  <c r="AJ1586" i="3" s="1"/>
  <c r="CL1586" i="3" s="1"/>
  <c r="CM1586" i="3" s="1"/>
  <c r="AI1587" i="3"/>
  <c r="AJ1587" i="3" s="1"/>
  <c r="CL1587" i="3" s="1"/>
  <c r="CM1587" i="3" s="1"/>
  <c r="AI1588" i="3"/>
  <c r="AJ1588" i="3" s="1"/>
  <c r="CL1588" i="3" s="1"/>
  <c r="CM1588" i="3" s="1"/>
  <c r="AI1589" i="3"/>
  <c r="AJ1589" i="3" s="1"/>
  <c r="CL1589" i="3" s="1"/>
  <c r="CM1589" i="3" s="1"/>
  <c r="AI1590" i="3"/>
  <c r="AJ1590" i="3" s="1"/>
  <c r="CL1590" i="3" s="1"/>
  <c r="CM1590" i="3" s="1"/>
  <c r="AI1591" i="3"/>
  <c r="AJ1591" i="3" s="1"/>
  <c r="CL1591" i="3" s="1"/>
  <c r="CM1591" i="3" s="1"/>
  <c r="AI1592" i="3"/>
  <c r="AJ1592" i="3" s="1"/>
  <c r="CL1592" i="3" s="1"/>
  <c r="CM1592" i="3" s="1"/>
  <c r="AI1593" i="3"/>
  <c r="AJ1593" i="3" s="1"/>
  <c r="CL1593" i="3" s="1"/>
  <c r="CM1593" i="3" s="1"/>
  <c r="AI1594" i="3"/>
  <c r="AJ1594" i="3" s="1"/>
  <c r="CL1594" i="3" s="1"/>
  <c r="CM1594" i="3" s="1"/>
  <c r="AI1595" i="3"/>
  <c r="AJ1595" i="3" s="1"/>
  <c r="CL1595" i="3" s="1"/>
  <c r="CM1595" i="3" s="1"/>
  <c r="AI1596" i="3"/>
  <c r="AJ1596" i="3" s="1"/>
  <c r="CL1596" i="3" s="1"/>
  <c r="CM1596" i="3" s="1"/>
  <c r="AI1597" i="3"/>
  <c r="AJ1597" i="3" s="1"/>
  <c r="CL1597" i="3" s="1"/>
  <c r="CM1597" i="3" s="1"/>
  <c r="AI1598" i="3"/>
  <c r="AJ1598" i="3" s="1"/>
  <c r="CL1598" i="3" s="1"/>
  <c r="CM1598" i="3" s="1"/>
  <c r="AI1599" i="3"/>
  <c r="AJ1599" i="3" s="1"/>
  <c r="CL1599" i="3" s="1"/>
  <c r="CM1599" i="3" s="1"/>
  <c r="AI1600" i="3"/>
  <c r="AJ1600" i="3" s="1"/>
  <c r="CL1600" i="3" s="1"/>
  <c r="CM1600" i="3" s="1"/>
  <c r="AI1601" i="3"/>
  <c r="AJ1601" i="3" s="1"/>
  <c r="CL1601" i="3" s="1"/>
  <c r="CM1601" i="3" s="1"/>
  <c r="AI1602" i="3"/>
  <c r="AJ1602" i="3" s="1"/>
  <c r="CL1602" i="3" s="1"/>
  <c r="CM1602" i="3" s="1"/>
  <c r="AI1603" i="3"/>
  <c r="AJ1603" i="3" s="1"/>
  <c r="CL1603" i="3" s="1"/>
  <c r="CM1603" i="3" s="1"/>
  <c r="AI1604" i="3"/>
  <c r="AJ1604" i="3" s="1"/>
  <c r="CL1604" i="3" s="1"/>
  <c r="CM1604" i="3" s="1"/>
  <c r="AI1605" i="3"/>
  <c r="AJ1605" i="3" s="1"/>
  <c r="CL1605" i="3" s="1"/>
  <c r="CM1605" i="3" s="1"/>
  <c r="AI1606" i="3"/>
  <c r="AJ1606" i="3" s="1"/>
  <c r="CL1606" i="3" s="1"/>
  <c r="CM1606" i="3" s="1"/>
  <c r="AI1607" i="3"/>
  <c r="AJ1607" i="3" s="1"/>
  <c r="CL1607" i="3" s="1"/>
  <c r="CM1607" i="3" s="1"/>
  <c r="AI1608" i="3"/>
  <c r="AJ1608" i="3" s="1"/>
  <c r="CL1608" i="3" s="1"/>
  <c r="CM1608" i="3" s="1"/>
  <c r="AI1609" i="3"/>
  <c r="AJ1609" i="3" s="1"/>
  <c r="CL1609" i="3" s="1"/>
  <c r="CM1609" i="3" s="1"/>
  <c r="AI1610" i="3"/>
  <c r="AJ1610" i="3" s="1"/>
  <c r="CL1610" i="3" s="1"/>
  <c r="CM1610" i="3" s="1"/>
  <c r="AI1611" i="3"/>
  <c r="AJ1611" i="3" s="1"/>
  <c r="CL1611" i="3" s="1"/>
  <c r="CM1611" i="3" s="1"/>
  <c r="AI1612" i="3"/>
  <c r="AJ1612" i="3" s="1"/>
  <c r="CL1612" i="3" s="1"/>
  <c r="CM1612" i="3" s="1"/>
  <c r="AI1613" i="3"/>
  <c r="AJ1613" i="3" s="1"/>
  <c r="CL1613" i="3" s="1"/>
  <c r="CM1613" i="3" s="1"/>
  <c r="AI1614" i="3"/>
  <c r="AJ1614" i="3" s="1"/>
  <c r="CL1614" i="3" s="1"/>
  <c r="CM1614" i="3" s="1"/>
  <c r="AI1615" i="3"/>
  <c r="AJ1615" i="3" s="1"/>
  <c r="CL1615" i="3" s="1"/>
  <c r="CM1615" i="3" s="1"/>
  <c r="AI1616" i="3"/>
  <c r="AJ1616" i="3" s="1"/>
  <c r="CL1616" i="3" s="1"/>
  <c r="CM1616" i="3" s="1"/>
  <c r="AI1617" i="3"/>
  <c r="AJ1617" i="3" s="1"/>
  <c r="CL1617" i="3" s="1"/>
  <c r="CM1617" i="3" s="1"/>
  <c r="AI1618" i="3"/>
  <c r="AJ1618" i="3" s="1"/>
  <c r="CL1618" i="3" s="1"/>
  <c r="CM1618" i="3" s="1"/>
  <c r="AI1619" i="3"/>
  <c r="AJ1619" i="3" s="1"/>
  <c r="CL1619" i="3" s="1"/>
  <c r="CM1619" i="3" s="1"/>
  <c r="AI1620" i="3"/>
  <c r="AJ1620" i="3" s="1"/>
  <c r="CL1620" i="3" s="1"/>
  <c r="CM1620" i="3" s="1"/>
  <c r="AI1621" i="3"/>
  <c r="AJ1621" i="3" s="1"/>
  <c r="CL1621" i="3" s="1"/>
  <c r="CM1621" i="3" s="1"/>
  <c r="AI1622" i="3"/>
  <c r="AJ1622" i="3" s="1"/>
  <c r="CL1622" i="3" s="1"/>
  <c r="CM1622" i="3" s="1"/>
  <c r="AI1623" i="3"/>
  <c r="AJ1623" i="3" s="1"/>
  <c r="CL1623" i="3" s="1"/>
  <c r="CM1623" i="3" s="1"/>
  <c r="AI1624" i="3"/>
  <c r="AJ1624" i="3" s="1"/>
  <c r="CL1624" i="3" s="1"/>
  <c r="CM1624" i="3" s="1"/>
  <c r="AI1625" i="3"/>
  <c r="AJ1625" i="3" s="1"/>
  <c r="CL1625" i="3" s="1"/>
  <c r="CM1625" i="3" s="1"/>
  <c r="AI1626" i="3"/>
  <c r="AJ1626" i="3" s="1"/>
  <c r="CL1626" i="3" s="1"/>
  <c r="CM1626" i="3" s="1"/>
  <c r="AI1627" i="3"/>
  <c r="AJ1627" i="3" s="1"/>
  <c r="CL1627" i="3" s="1"/>
  <c r="CM1627" i="3" s="1"/>
  <c r="AI1628" i="3"/>
  <c r="AJ1628" i="3" s="1"/>
  <c r="CL1628" i="3" s="1"/>
  <c r="CM1628" i="3" s="1"/>
  <c r="AI1629" i="3"/>
  <c r="AJ1629" i="3" s="1"/>
  <c r="CL1629" i="3" s="1"/>
  <c r="CM1629" i="3" s="1"/>
  <c r="AI1630" i="3"/>
  <c r="AJ1630" i="3" s="1"/>
  <c r="CL1630" i="3" s="1"/>
  <c r="CM1630" i="3" s="1"/>
  <c r="AI1631" i="3"/>
  <c r="AJ1631" i="3" s="1"/>
  <c r="CL1631" i="3" s="1"/>
  <c r="CM1631" i="3" s="1"/>
  <c r="AI2" i="3"/>
  <c r="L3" i="2"/>
  <c r="M3" i="2" s="1"/>
  <c r="L4" i="2"/>
  <c r="M4" i="2" s="1"/>
  <c r="L5" i="2"/>
  <c r="M5" i="2" s="1"/>
  <c r="L6" i="2"/>
  <c r="M6" i="2" s="1"/>
  <c r="L7" i="2"/>
  <c r="M7" i="2" s="1"/>
  <c r="L8" i="2"/>
  <c r="M8" i="2" s="1"/>
  <c r="L2" i="2"/>
  <c r="M2" i="2" s="1"/>
  <c r="DH30" i="3" l="1"/>
  <c r="DH34" i="3"/>
  <c r="DH7" i="3"/>
  <c r="DH11" i="3"/>
  <c r="DH15" i="3"/>
  <c r="DH19" i="3"/>
  <c r="DH23" i="3"/>
  <c r="DH27" i="3"/>
  <c r="DH4" i="3"/>
  <c r="DH6" i="3"/>
  <c r="DH10" i="3"/>
  <c r="DH14" i="3"/>
  <c r="DH18" i="3"/>
  <c r="DH22" i="3"/>
  <c r="DH26" i="3"/>
  <c r="DH3" i="3"/>
  <c r="DH31" i="3"/>
  <c r="DH35" i="3"/>
  <c r="DH8" i="3"/>
  <c r="DH12" i="3"/>
  <c r="DH16" i="3"/>
  <c r="DH20" i="3"/>
  <c r="DH24" i="3"/>
  <c r="DH28" i="3"/>
  <c r="DH21" i="3"/>
  <c r="DH32" i="3"/>
  <c r="DH36" i="3"/>
  <c r="DH5" i="3"/>
  <c r="DH9" i="3"/>
  <c r="DH13" i="3"/>
  <c r="DH17" i="3"/>
  <c r="DH25" i="3"/>
  <c r="DH29" i="3"/>
  <c r="DH2" i="3"/>
  <c r="DH33" i="3"/>
  <c r="AL2" i="3"/>
  <c r="CO2" i="3" s="1"/>
  <c r="CP2" i="3" s="1"/>
  <c r="DJ3" i="3"/>
  <c r="DJ7" i="3"/>
  <c r="DJ11" i="3"/>
  <c r="DJ15" i="3"/>
  <c r="DJ19" i="3"/>
  <c r="DJ23" i="3"/>
  <c r="DJ27" i="3"/>
  <c r="DJ31" i="3"/>
  <c r="DJ35" i="3"/>
  <c r="DJ4" i="3"/>
  <c r="DJ8" i="3"/>
  <c r="DJ12" i="3"/>
  <c r="DJ16" i="3"/>
  <c r="DJ20" i="3"/>
  <c r="DJ24" i="3"/>
  <c r="DJ28" i="3"/>
  <c r="DJ32" i="3"/>
  <c r="DJ36" i="3"/>
  <c r="DJ5" i="3"/>
  <c r="DJ9" i="3"/>
  <c r="DJ13" i="3"/>
  <c r="DJ17" i="3"/>
  <c r="DJ21" i="3"/>
  <c r="DJ25" i="3"/>
  <c r="DJ29" i="3"/>
  <c r="DJ33" i="3"/>
  <c r="DJ2" i="3"/>
  <c r="DJ6" i="3"/>
  <c r="DJ10" i="3"/>
  <c r="DJ14" i="3"/>
  <c r="DJ18" i="3"/>
  <c r="DJ22" i="3"/>
  <c r="DJ26" i="3"/>
  <c r="DJ30" i="3"/>
  <c r="DJ34" i="3"/>
  <c r="AJ2" i="3"/>
  <c r="CL2" i="3" s="1"/>
  <c r="CM2" i="3" s="1"/>
  <c r="CL3" i="3"/>
  <c r="CM3" i="3" s="1"/>
  <c r="CZ8" i="3"/>
  <c r="CQ4" i="3" s="1"/>
  <c r="CZ12" i="3"/>
  <c r="CZ16" i="3"/>
  <c r="CZ20" i="3"/>
  <c r="CZ24" i="3"/>
  <c r="CZ28" i="3"/>
  <c r="CZ32" i="3"/>
  <c r="CZ36" i="3"/>
  <c r="CZ40" i="3"/>
  <c r="CZ44" i="3"/>
  <c r="CZ48" i="3"/>
  <c r="CZ52" i="3"/>
  <c r="CZ56" i="3"/>
  <c r="CZ60" i="3"/>
  <c r="CZ2" i="3"/>
  <c r="CZ13" i="3"/>
  <c r="CZ21" i="3"/>
  <c r="CZ25" i="3"/>
  <c r="CZ29" i="3"/>
  <c r="CZ33" i="3"/>
  <c r="CZ37" i="3"/>
  <c r="CZ41" i="3"/>
  <c r="CZ45" i="3"/>
  <c r="CZ49" i="3"/>
  <c r="CZ57" i="3"/>
  <c r="CZ61" i="3"/>
  <c r="CZ5" i="3"/>
  <c r="CZ9" i="3"/>
  <c r="CZ17" i="3"/>
  <c r="CZ53" i="3"/>
  <c r="CZ6" i="3"/>
  <c r="CZ10" i="3"/>
  <c r="CZ14" i="3"/>
  <c r="CZ18" i="3"/>
  <c r="CZ22" i="3"/>
  <c r="CZ26" i="3"/>
  <c r="CZ30" i="3"/>
  <c r="CZ34" i="3"/>
  <c r="CZ38" i="3"/>
  <c r="CZ42" i="3"/>
  <c r="CZ46" i="3"/>
  <c r="CZ50" i="3"/>
  <c r="CZ54" i="3"/>
  <c r="CZ58" i="3"/>
  <c r="CZ3" i="3"/>
  <c r="CZ7" i="3"/>
  <c r="CZ11" i="3"/>
  <c r="CZ15" i="3"/>
  <c r="CZ19" i="3"/>
  <c r="CZ23" i="3"/>
  <c r="CZ27" i="3"/>
  <c r="CZ31" i="3"/>
  <c r="CZ35" i="3"/>
  <c r="CZ39" i="3"/>
  <c r="CZ43" i="3"/>
  <c r="CZ47" i="3"/>
  <c r="CZ51" i="3"/>
  <c r="CZ55" i="3"/>
  <c r="CZ59" i="3"/>
  <c r="CZ4" i="3"/>
  <c r="CX8" i="3"/>
  <c r="CN55" i="3" s="1"/>
  <c r="CX12" i="3"/>
  <c r="CN52" i="3" s="1"/>
  <c r="CX16" i="3"/>
  <c r="CN8" i="3" s="1"/>
  <c r="CX20" i="3"/>
  <c r="CX24" i="3"/>
  <c r="CN10" i="3" s="1"/>
  <c r="CX28" i="3"/>
  <c r="CX32" i="3"/>
  <c r="CN547" i="3" s="1"/>
  <c r="CX36" i="3"/>
  <c r="CX40" i="3"/>
  <c r="CX44" i="3"/>
  <c r="CX48" i="3"/>
  <c r="CX52" i="3"/>
  <c r="CX56" i="3"/>
  <c r="CX60" i="3"/>
  <c r="CX6" i="3"/>
  <c r="CX14" i="3"/>
  <c r="CX22" i="3"/>
  <c r="CX30" i="3"/>
  <c r="CX38" i="3"/>
  <c r="CX46" i="3"/>
  <c r="CX54" i="3"/>
  <c r="CX3" i="3"/>
  <c r="CX11" i="3"/>
  <c r="CX23" i="3"/>
  <c r="CX35" i="3"/>
  <c r="CX43" i="3"/>
  <c r="CX51" i="3"/>
  <c r="CX59" i="3"/>
  <c r="CX5" i="3"/>
  <c r="CX9" i="3"/>
  <c r="CN39" i="3" s="1"/>
  <c r="CX13" i="3"/>
  <c r="CN40" i="3" s="1"/>
  <c r="CX17" i="3"/>
  <c r="CX21" i="3"/>
  <c r="CN9" i="3" s="1"/>
  <c r="CX25" i="3"/>
  <c r="CX29" i="3"/>
  <c r="CX33" i="3"/>
  <c r="CX37" i="3"/>
  <c r="CX41" i="3"/>
  <c r="CX45" i="3"/>
  <c r="CX49" i="3"/>
  <c r="CX53" i="3"/>
  <c r="CX57" i="3"/>
  <c r="CX61" i="3"/>
  <c r="CX10" i="3"/>
  <c r="CN31" i="3" s="1"/>
  <c r="CX18" i="3"/>
  <c r="CX26" i="3"/>
  <c r="CN548" i="3" s="1"/>
  <c r="CX34" i="3"/>
  <c r="CX42" i="3"/>
  <c r="CX50" i="3"/>
  <c r="CX58" i="3"/>
  <c r="CX7" i="3"/>
  <c r="CX15" i="3"/>
  <c r="CN7" i="3" s="1"/>
  <c r="CX19" i="3"/>
  <c r="CX27" i="3"/>
  <c r="CX31" i="3"/>
  <c r="CX39" i="3"/>
  <c r="CX47" i="3"/>
  <c r="CX55" i="3"/>
  <c r="CX4" i="3"/>
  <c r="AH1497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J2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H2" i="1"/>
  <c r="DJ38" i="3" l="1"/>
  <c r="DK22" i="3" s="1"/>
  <c r="CX2" i="3"/>
  <c r="CX64" i="3" s="1"/>
  <c r="DH39" i="3"/>
  <c r="DH38" i="3"/>
  <c r="DI25" i="3" s="1"/>
  <c r="DK35" i="3"/>
  <c r="DI30" i="3"/>
  <c r="CQ173" i="3"/>
  <c r="CQ189" i="3"/>
  <c r="CQ265" i="3"/>
  <c r="CQ164" i="3"/>
  <c r="CQ802" i="3"/>
  <c r="CQ882" i="3"/>
  <c r="CQ1468" i="3"/>
  <c r="CQ1210" i="3"/>
  <c r="CQ1411" i="3"/>
  <c r="CQ549" i="3"/>
  <c r="CQ609" i="3"/>
  <c r="CQ490" i="3"/>
  <c r="CQ491" i="3"/>
  <c r="CQ503" i="3"/>
  <c r="CQ608" i="3"/>
  <c r="CQ967" i="3"/>
  <c r="CQ969" i="3"/>
  <c r="CQ1047" i="3"/>
  <c r="CQ1084" i="3"/>
  <c r="CQ1216" i="3"/>
  <c r="CQ1500" i="3"/>
  <c r="CQ1475" i="3"/>
  <c r="CQ177" i="3"/>
  <c r="CQ489" i="3"/>
  <c r="CQ533" i="3"/>
  <c r="CQ537" i="3"/>
  <c r="CQ617" i="3"/>
  <c r="CQ534" i="3"/>
  <c r="CQ535" i="3"/>
  <c r="CQ536" i="3"/>
  <c r="CQ620" i="3"/>
  <c r="CQ838" i="3"/>
  <c r="CQ835" i="3"/>
  <c r="CQ700" i="3"/>
  <c r="CQ848" i="3"/>
  <c r="CQ745" i="3"/>
  <c r="CQ1063" i="3"/>
  <c r="CQ1445" i="3"/>
  <c r="CQ1446" i="3"/>
  <c r="CQ1466" i="3"/>
  <c r="CQ1555" i="3"/>
  <c r="CQ1448" i="3"/>
  <c r="CQ854" i="3"/>
  <c r="CQ886" i="3"/>
  <c r="CQ918" i="3"/>
  <c r="CQ1010" i="3"/>
  <c r="CQ855" i="3"/>
  <c r="CQ883" i="3"/>
  <c r="CQ887" i="3"/>
  <c r="CQ856" i="3"/>
  <c r="CQ888" i="3"/>
  <c r="CQ857" i="3"/>
  <c r="CQ1190" i="3"/>
  <c r="CQ1270" i="3"/>
  <c r="CQ1039" i="3"/>
  <c r="CQ1191" i="3"/>
  <c r="CQ1269" i="3"/>
  <c r="CQ1393" i="3"/>
  <c r="CQ1437" i="3"/>
  <c r="CQ1490" i="3"/>
  <c r="CQ1392" i="3"/>
  <c r="CQ577" i="3"/>
  <c r="CQ482" i="3"/>
  <c r="CQ502" i="3"/>
  <c r="CQ483" i="3"/>
  <c r="CQ575" i="3"/>
  <c r="CQ591" i="3"/>
  <c r="CQ484" i="3"/>
  <c r="CQ861" i="3"/>
  <c r="CQ869" i="3"/>
  <c r="CQ977" i="3"/>
  <c r="CQ1050" i="3"/>
  <c r="CQ1318" i="3"/>
  <c r="CQ1048" i="3"/>
  <c r="CQ1545" i="3"/>
  <c r="CQ1531" i="3"/>
  <c r="CQ1551" i="3"/>
  <c r="CQ1544" i="3"/>
  <c r="CQ541" i="3"/>
  <c r="CQ540" i="3"/>
  <c r="CQ548" i="3"/>
  <c r="CQ1540" i="3"/>
  <c r="CQ1539" i="3"/>
  <c r="CQ45" i="3"/>
  <c r="CQ85" i="3"/>
  <c r="CQ105" i="3"/>
  <c r="CQ153" i="3"/>
  <c r="CQ42" i="3"/>
  <c r="CQ82" i="3"/>
  <c r="CQ166" i="3"/>
  <c r="CQ314" i="3"/>
  <c r="CQ43" i="3"/>
  <c r="CQ47" i="3"/>
  <c r="CQ83" i="3"/>
  <c r="CQ103" i="3"/>
  <c r="CQ155" i="3"/>
  <c r="CQ223" i="3"/>
  <c r="CQ227" i="3"/>
  <c r="CQ44" i="3"/>
  <c r="CQ168" i="3"/>
  <c r="CQ369" i="3"/>
  <c r="CQ377" i="3"/>
  <c r="CQ425" i="3"/>
  <c r="CQ370" i="3"/>
  <c r="CQ414" i="3"/>
  <c r="CQ422" i="3"/>
  <c r="CQ426" i="3"/>
  <c r="CQ522" i="3"/>
  <c r="CQ351" i="3"/>
  <c r="CQ427" i="3"/>
  <c r="CQ412" i="3"/>
  <c r="CQ424" i="3"/>
  <c r="CQ568" i="3"/>
  <c r="CQ726" i="3"/>
  <c r="CQ754" i="3"/>
  <c r="CQ755" i="3"/>
  <c r="CQ1198" i="3"/>
  <c r="CQ1338" i="3"/>
  <c r="CQ1350" i="3"/>
  <c r="CQ1299" i="3"/>
  <c r="CQ1308" i="3"/>
  <c r="CQ1593" i="3"/>
  <c r="CQ1601" i="3"/>
  <c r="CQ1422" i="3"/>
  <c r="CQ1458" i="3"/>
  <c r="CQ1462" i="3"/>
  <c r="CQ1602" i="3"/>
  <c r="CQ1630" i="3"/>
  <c r="CQ1628" i="3"/>
  <c r="CQ1423" i="3"/>
  <c r="CQ1459" i="3"/>
  <c r="CQ1631" i="3"/>
  <c r="CQ1604" i="3"/>
  <c r="CQ25" i="3"/>
  <c r="CQ37" i="3"/>
  <c r="CQ41" i="3"/>
  <c r="CQ49" i="3"/>
  <c r="CQ69" i="3"/>
  <c r="CQ77" i="3"/>
  <c r="CQ89" i="3"/>
  <c r="CQ145" i="3"/>
  <c r="CQ161" i="3"/>
  <c r="CQ221" i="3"/>
  <c r="CQ245" i="3"/>
  <c r="CQ285" i="3"/>
  <c r="CQ293" i="3"/>
  <c r="CQ6" i="3"/>
  <c r="CQ38" i="3"/>
  <c r="CQ50" i="3"/>
  <c r="CQ70" i="3"/>
  <c r="CQ78" i="3"/>
  <c r="CQ86" i="3"/>
  <c r="CQ90" i="3"/>
  <c r="CQ142" i="3"/>
  <c r="CQ146" i="3"/>
  <c r="CQ158" i="3"/>
  <c r="CQ162" i="3"/>
  <c r="CQ246" i="3"/>
  <c r="CQ294" i="3"/>
  <c r="CQ318" i="3"/>
  <c r="CQ322" i="3"/>
  <c r="CQ39" i="3"/>
  <c r="CQ67" i="3"/>
  <c r="CQ71" i="3"/>
  <c r="CQ91" i="3"/>
  <c r="CQ107" i="3"/>
  <c r="CQ143" i="3"/>
  <c r="CQ163" i="3"/>
  <c r="CQ283" i="3"/>
  <c r="CQ291" i="3"/>
  <c r="CQ303" i="3"/>
  <c r="CQ315" i="3"/>
  <c r="CQ28" i="3"/>
  <c r="CQ48" i="3"/>
  <c r="CQ68" i="3"/>
  <c r="CQ84" i="3"/>
  <c r="CQ144" i="3"/>
  <c r="CQ148" i="3"/>
  <c r="CQ152" i="3"/>
  <c r="CQ188" i="3"/>
  <c r="CQ252" i="3"/>
  <c r="CQ284" i="3"/>
  <c r="CQ292" i="3"/>
  <c r="CQ413" i="3"/>
  <c r="CQ449" i="3"/>
  <c r="CQ469" i="3"/>
  <c r="CQ434" i="3"/>
  <c r="CQ450" i="3"/>
  <c r="CQ458" i="3"/>
  <c r="CQ466" i="3"/>
  <c r="CQ415" i="3"/>
  <c r="CQ423" i="3"/>
  <c r="CQ435" i="3"/>
  <c r="CQ451" i="3"/>
  <c r="CQ459" i="3"/>
  <c r="CQ467" i="3"/>
  <c r="CQ440" i="3"/>
  <c r="CQ468" i="3"/>
  <c r="CQ632" i="3"/>
  <c r="CQ686" i="3"/>
  <c r="CQ714" i="3"/>
  <c r="CQ699" i="3"/>
  <c r="CQ711" i="3"/>
  <c r="CQ731" i="3"/>
  <c r="CQ823" i="3"/>
  <c r="CQ768" i="3"/>
  <c r="CQ776" i="3"/>
  <c r="CQ769" i="3"/>
  <c r="CQ1102" i="3"/>
  <c r="CQ1106" i="3"/>
  <c r="CQ1110" i="3"/>
  <c r="CQ1138" i="3"/>
  <c r="CQ1154" i="3"/>
  <c r="CQ1158" i="3"/>
  <c r="CQ1194" i="3"/>
  <c r="CQ1218" i="3"/>
  <c r="CQ1238" i="3"/>
  <c r="CQ1258" i="3"/>
  <c r="CQ1298" i="3"/>
  <c r="CQ1107" i="3"/>
  <c r="CQ1139" i="3"/>
  <c r="CQ1199" i="3"/>
  <c r="CQ1219" i="3"/>
  <c r="CQ1239" i="3"/>
  <c r="CQ1259" i="3"/>
  <c r="CQ1108" i="3"/>
  <c r="CQ1124" i="3"/>
  <c r="CQ1136" i="3"/>
  <c r="CQ1140" i="3"/>
  <c r="CQ1260" i="3"/>
  <c r="CQ1300" i="3"/>
  <c r="CQ1312" i="3"/>
  <c r="CQ1109" i="3"/>
  <c r="CQ1473" i="3"/>
  <c r="CQ1481" i="3"/>
  <c r="CQ1517" i="3"/>
  <c r="CQ1621" i="3"/>
  <c r="CQ1297" i="3"/>
  <c r="CQ1592" i="3"/>
  <c r="CQ1257" i="3"/>
  <c r="CQ1470" i="3"/>
  <c r="CQ1474" i="3"/>
  <c r="CQ1482" i="3"/>
  <c r="CQ1502" i="3"/>
  <c r="CQ1586" i="3"/>
  <c r="CQ1598" i="3"/>
  <c r="CQ5" i="3"/>
  <c r="CQ1137" i="3"/>
  <c r="CQ1484" i="3"/>
  <c r="CQ1463" i="3"/>
  <c r="CQ1471" i="3"/>
  <c r="CQ1483" i="3"/>
  <c r="CQ1587" i="3"/>
  <c r="CQ1591" i="3"/>
  <c r="CQ1599" i="3"/>
  <c r="CQ2" i="3"/>
  <c r="CQ1420" i="3"/>
  <c r="CQ1472" i="3"/>
  <c r="CQ1552" i="3"/>
  <c r="CQ1313" i="3"/>
  <c r="CQ1464" i="3"/>
  <c r="CQ645" i="3"/>
  <c r="CQ649" i="3"/>
  <c r="CQ646" i="3"/>
  <c r="CQ650" i="3"/>
  <c r="CQ639" i="3"/>
  <c r="CQ647" i="3"/>
  <c r="CQ648" i="3"/>
  <c r="CQ914" i="3"/>
  <c r="CQ926" i="3"/>
  <c r="CQ954" i="3"/>
  <c r="CQ915" i="3"/>
  <c r="CQ923" i="3"/>
  <c r="CQ927" i="3"/>
  <c r="CQ955" i="3"/>
  <c r="CQ912" i="3"/>
  <c r="CQ916" i="3"/>
  <c r="CQ924" i="3"/>
  <c r="CQ932" i="3"/>
  <c r="CQ913" i="3"/>
  <c r="CQ917" i="3"/>
  <c r="CQ925" i="3"/>
  <c r="CQ933" i="3"/>
  <c r="CQ953" i="3"/>
  <c r="CQ1174" i="3"/>
  <c r="CQ1206" i="3"/>
  <c r="CQ1226" i="3"/>
  <c r="CQ1330" i="3"/>
  <c r="CQ1076" i="3"/>
  <c r="CQ1224" i="3"/>
  <c r="CQ1256" i="3"/>
  <c r="CQ1077" i="3"/>
  <c r="CQ1381" i="3"/>
  <c r="CQ1409" i="3"/>
  <c r="CQ1380" i="3"/>
  <c r="CQ1225" i="3"/>
  <c r="CQ1522" i="3"/>
  <c r="CQ1523" i="3"/>
  <c r="CQ850" i="3"/>
  <c r="CQ958" i="3"/>
  <c r="CQ986" i="3"/>
  <c r="CQ990" i="3"/>
  <c r="CQ843" i="3"/>
  <c r="CQ736" i="3"/>
  <c r="CQ948" i="3"/>
  <c r="CQ809" i="3"/>
  <c r="CQ989" i="3"/>
  <c r="CQ1177" i="3"/>
  <c r="CQ1398" i="3"/>
  <c r="CQ1534" i="3"/>
  <c r="CQ1089" i="3"/>
  <c r="CQ101" i="3"/>
  <c r="CQ117" i="3"/>
  <c r="CQ261" i="3"/>
  <c r="CQ297" i="3"/>
  <c r="CQ313" i="3"/>
  <c r="CQ333" i="3"/>
  <c r="CQ337" i="3"/>
  <c r="CQ46" i="3"/>
  <c r="CQ98" i="3"/>
  <c r="CQ102" i="3"/>
  <c r="CQ106" i="3"/>
  <c r="CQ114" i="3"/>
  <c r="CQ226" i="3"/>
  <c r="CQ262" i="3"/>
  <c r="CQ298" i="3"/>
  <c r="CQ334" i="3"/>
  <c r="CQ338" i="3"/>
  <c r="CQ99" i="3"/>
  <c r="CQ259" i="3"/>
  <c r="CQ263" i="3"/>
  <c r="CQ295" i="3"/>
  <c r="CQ335" i="3"/>
  <c r="CQ296" i="3"/>
  <c r="CQ312" i="3"/>
  <c r="CQ361" i="3"/>
  <c r="CQ373" i="3"/>
  <c r="CQ453" i="3"/>
  <c r="CQ457" i="3"/>
  <c r="CQ569" i="3"/>
  <c r="CQ362" i="3"/>
  <c r="CQ374" i="3"/>
  <c r="CQ378" i="3"/>
  <c r="CQ454" i="3"/>
  <c r="CQ570" i="3"/>
  <c r="CQ359" i="3"/>
  <c r="CQ375" i="3"/>
  <c r="CQ379" i="3"/>
  <c r="CQ455" i="3"/>
  <c r="CQ567" i="3"/>
  <c r="CQ571" i="3"/>
  <c r="CQ360" i="3"/>
  <c r="CQ372" i="3"/>
  <c r="CQ376" i="3"/>
  <c r="CQ380" i="3"/>
  <c r="CQ452" i="3"/>
  <c r="CQ456" i="3"/>
  <c r="CQ791" i="3"/>
  <c r="CQ819" i="3"/>
  <c r="CQ728" i="3"/>
  <c r="CQ804" i="3"/>
  <c r="CQ820" i="3"/>
  <c r="CQ801" i="3"/>
  <c r="CQ805" i="3"/>
  <c r="CQ1094" i="3"/>
  <c r="CQ1130" i="3"/>
  <c r="CQ1182" i="3"/>
  <c r="CQ1242" i="3"/>
  <c r="CQ1278" i="3"/>
  <c r="CQ1095" i="3"/>
  <c r="CQ1243" i="3"/>
  <c r="CQ1247" i="3"/>
  <c r="CQ1279" i="3"/>
  <c r="CQ1287" i="3"/>
  <c r="CQ1315" i="3"/>
  <c r="CQ1339" i="3"/>
  <c r="CQ1351" i="3"/>
  <c r="CQ1128" i="3"/>
  <c r="CQ1244" i="3"/>
  <c r="CQ1288" i="3"/>
  <c r="CQ1316" i="3"/>
  <c r="CQ1340" i="3"/>
  <c r="CQ1352" i="3"/>
  <c r="CQ1349" i="3"/>
  <c r="CQ1585" i="3"/>
  <c r="CQ1629" i="3"/>
  <c r="CQ1233" i="3"/>
  <c r="CQ1129" i="3"/>
  <c r="CQ1305" i="3"/>
  <c r="CQ1321" i="3"/>
  <c r="CQ1069" i="3"/>
  <c r="CQ1277" i="3"/>
  <c r="CQ1583" i="3"/>
  <c r="CQ1603" i="3"/>
  <c r="CQ1584" i="3"/>
  <c r="CQ1249" i="3"/>
  <c r="CQ842" i="3"/>
  <c r="CQ827" i="3"/>
  <c r="CQ841" i="3"/>
  <c r="CQ529" i="3"/>
  <c r="CQ530" i="3"/>
  <c r="CQ675" i="3"/>
  <c r="CQ544" i="3"/>
  <c r="CQ580" i="3"/>
  <c r="CQ596" i="3"/>
  <c r="CQ676" i="3"/>
  <c r="CQ946" i="3"/>
  <c r="CQ950" i="3"/>
  <c r="CQ947" i="3"/>
  <c r="CQ959" i="3"/>
  <c r="CQ800" i="3"/>
  <c r="CQ849" i="3"/>
  <c r="CQ949" i="3"/>
  <c r="CQ1034" i="3"/>
  <c r="CQ1262" i="3"/>
  <c r="CQ1227" i="3"/>
  <c r="CQ1032" i="3"/>
  <c r="CQ1036" i="3"/>
  <c r="CQ1176" i="3"/>
  <c r="CQ1549" i="3"/>
  <c r="CQ1557" i="3"/>
  <c r="CQ1573" i="3"/>
  <c r="CQ1033" i="3"/>
  <c r="CQ1261" i="3"/>
  <c r="CQ1520" i="3"/>
  <c r="CQ1572" i="3"/>
  <c r="CQ10" i="3"/>
  <c r="CQ11" i="3"/>
  <c r="CQ275" i="3"/>
  <c r="CQ112" i="3"/>
  <c r="CQ328" i="3"/>
  <c r="CQ597" i="3"/>
  <c r="CQ674" i="3"/>
  <c r="CQ599" i="3"/>
  <c r="CQ672" i="3"/>
  <c r="CQ680" i="3"/>
  <c r="CQ706" i="3"/>
  <c r="CQ799" i="3"/>
  <c r="CQ991" i="3"/>
  <c r="CQ788" i="3"/>
  <c r="CQ1263" i="3"/>
  <c r="CQ1421" i="3"/>
  <c r="CQ1489" i="3"/>
  <c r="CQ1609" i="3"/>
  <c r="CQ1610" i="3"/>
  <c r="CQ1404" i="3"/>
  <c r="CQ1363" i="3"/>
  <c r="CQ1487" i="3"/>
  <c r="CQ1611" i="3"/>
  <c r="CQ1488" i="3"/>
  <c r="CQ1504" i="3"/>
  <c r="CQ501" i="3"/>
  <c r="CQ494" i="3"/>
  <c r="CQ607" i="3"/>
  <c r="CQ830" i="3"/>
  <c r="CQ862" i="3"/>
  <c r="CQ870" i="3"/>
  <c r="CQ874" i="3"/>
  <c r="CQ859" i="3"/>
  <c r="CQ860" i="3"/>
  <c r="CQ968" i="3"/>
  <c r="CQ1195" i="3"/>
  <c r="CQ1320" i="3"/>
  <c r="CQ1407" i="3"/>
  <c r="CQ919" i="3"/>
  <c r="CQ1007" i="3"/>
  <c r="CQ1438" i="3"/>
  <c r="CQ1354" i="3"/>
  <c r="CQ573" i="3"/>
  <c r="CQ572" i="3"/>
  <c r="CQ845" i="3"/>
  <c r="CQ9" i="3"/>
  <c r="CQ133" i="3"/>
  <c r="CQ134" i="3"/>
  <c r="CQ278" i="3"/>
  <c r="CQ323" i="3"/>
  <c r="CQ132" i="3"/>
  <c r="CQ521" i="3"/>
  <c r="CQ629" i="3"/>
  <c r="CQ665" i="3"/>
  <c r="CQ554" i="3"/>
  <c r="CQ562" i="3"/>
  <c r="CQ630" i="3"/>
  <c r="CQ555" i="3"/>
  <c r="CQ559" i="3"/>
  <c r="CQ563" i="3"/>
  <c r="CQ631" i="3"/>
  <c r="CQ520" i="3"/>
  <c r="CQ564" i="3"/>
  <c r="CQ694" i="3"/>
  <c r="CQ938" i="3"/>
  <c r="CQ994" i="3"/>
  <c r="CQ1002" i="3"/>
  <c r="CQ803" i="3"/>
  <c r="CQ1003" i="3"/>
  <c r="CQ936" i="3"/>
  <c r="CQ992" i="3"/>
  <c r="CQ996" i="3"/>
  <c r="CQ1004" i="3"/>
  <c r="CQ689" i="3"/>
  <c r="CQ993" i="3"/>
  <c r="CQ997" i="3"/>
  <c r="CQ1086" i="3"/>
  <c r="CQ1178" i="3"/>
  <c r="CQ1306" i="3"/>
  <c r="CQ1326" i="3"/>
  <c r="CQ1016" i="3"/>
  <c r="CQ1055" i="3"/>
  <c r="CQ1071" i="3"/>
  <c r="CQ1327" i="3"/>
  <c r="CQ1335" i="3"/>
  <c r="CQ1080" i="3"/>
  <c r="CQ1180" i="3"/>
  <c r="CQ1252" i="3"/>
  <c r="CQ1328" i="3"/>
  <c r="CQ1581" i="3"/>
  <c r="CQ1012" i="3"/>
  <c r="CQ1366" i="3"/>
  <c r="CQ1510" i="3"/>
  <c r="CQ1245" i="3"/>
  <c r="CQ1451" i="3"/>
  <c r="CQ1579" i="3"/>
  <c r="CQ1600" i="3"/>
  <c r="CQ81" i="3"/>
  <c r="CQ129" i="3"/>
  <c r="CQ169" i="3"/>
  <c r="CQ181" i="3"/>
  <c r="CQ197" i="3"/>
  <c r="CQ209" i="3"/>
  <c r="CQ213" i="3"/>
  <c r="CQ229" i="3"/>
  <c r="CQ249" i="3"/>
  <c r="CQ289" i="3"/>
  <c r="CQ305" i="3"/>
  <c r="CQ345" i="3"/>
  <c r="CQ22" i="3"/>
  <c r="CQ126" i="3"/>
  <c r="CQ130" i="3"/>
  <c r="CQ150" i="3"/>
  <c r="CQ182" i="3"/>
  <c r="CQ194" i="3"/>
  <c r="CQ198" i="3"/>
  <c r="CQ206" i="3"/>
  <c r="CQ214" i="3"/>
  <c r="CQ290" i="3"/>
  <c r="CQ302" i="3"/>
  <c r="CQ306" i="3"/>
  <c r="CQ79" i="3"/>
  <c r="CQ127" i="3"/>
  <c r="CQ159" i="3"/>
  <c r="CQ171" i="3"/>
  <c r="CQ195" i="3"/>
  <c r="CQ199" i="3"/>
  <c r="CQ207" i="3"/>
  <c r="CQ211" i="3"/>
  <c r="CQ215" i="3"/>
  <c r="CQ231" i="3"/>
  <c r="CQ239" i="3"/>
  <c r="CQ247" i="3"/>
  <c r="CQ287" i="3"/>
  <c r="CQ319" i="3"/>
  <c r="CQ40" i="3"/>
  <c r="CQ80" i="3"/>
  <c r="CQ128" i="3"/>
  <c r="CQ160" i="3"/>
  <c r="CQ180" i="3"/>
  <c r="CQ196" i="3"/>
  <c r="CQ200" i="3"/>
  <c r="CQ212" i="3"/>
  <c r="CQ216" i="3"/>
  <c r="CQ232" i="3"/>
  <c r="CQ240" i="3"/>
  <c r="CQ244" i="3"/>
  <c r="CQ248" i="3"/>
  <c r="CQ304" i="3"/>
  <c r="CQ320" i="3"/>
  <c r="CQ385" i="3"/>
  <c r="CQ441" i="3"/>
  <c r="CQ481" i="3"/>
  <c r="CQ346" i="3"/>
  <c r="CQ366" i="3"/>
  <c r="CQ446" i="3"/>
  <c r="CQ347" i="3"/>
  <c r="CQ403" i="3"/>
  <c r="CQ447" i="3"/>
  <c r="CQ479" i="3"/>
  <c r="CQ384" i="3"/>
  <c r="CQ448" i="3"/>
  <c r="CQ480" i="3"/>
  <c r="CQ778" i="3"/>
  <c r="CQ772" i="3"/>
  <c r="CQ773" i="3"/>
  <c r="CQ777" i="3"/>
  <c r="CQ813" i="3"/>
  <c r="CQ1142" i="3"/>
  <c r="CQ1274" i="3"/>
  <c r="CQ1346" i="3"/>
  <c r="CQ1143" i="3"/>
  <c r="CQ1347" i="3"/>
  <c r="CQ1192" i="3"/>
  <c r="CQ1272" i="3"/>
  <c r="CQ1141" i="3"/>
  <c r="CQ1477" i="3"/>
  <c r="CQ1620" i="3"/>
  <c r="CQ1193" i="3"/>
  <c r="CQ1273" i="3"/>
  <c r="CQ1618" i="3"/>
  <c r="CQ1435" i="3"/>
  <c r="CQ1503" i="3"/>
  <c r="CQ1619" i="3"/>
  <c r="CQ1436" i="3"/>
  <c r="CQ1508" i="3"/>
  <c r="CQ61" i="3"/>
  <c r="CQ65" i="3"/>
  <c r="CQ73" i="3"/>
  <c r="CQ149" i="3"/>
  <c r="CQ165" i="3"/>
  <c r="CQ193" i="3"/>
  <c r="CQ301" i="3"/>
  <c r="CQ66" i="3"/>
  <c r="CQ210" i="3"/>
  <c r="CQ218" i="3"/>
  <c r="CQ342" i="3"/>
  <c r="CQ23" i="3"/>
  <c r="CQ59" i="3"/>
  <c r="CQ63" i="3"/>
  <c r="CQ75" i="3"/>
  <c r="CQ115" i="3"/>
  <c r="CQ191" i="3"/>
  <c r="CQ219" i="3"/>
  <c r="CQ299" i="3"/>
  <c r="CQ307" i="3"/>
  <c r="CQ343" i="3"/>
  <c r="CQ60" i="3"/>
  <c r="CQ92" i="3"/>
  <c r="CQ192" i="3"/>
  <c r="CQ208" i="3"/>
  <c r="CQ220" i="3"/>
  <c r="CQ300" i="3"/>
  <c r="CQ365" i="3"/>
  <c r="CQ393" i="3"/>
  <c r="CQ397" i="3"/>
  <c r="CQ401" i="3"/>
  <c r="CQ405" i="3"/>
  <c r="CQ477" i="3"/>
  <c r="CQ354" i="3"/>
  <c r="CQ394" i="3"/>
  <c r="CQ398" i="3"/>
  <c r="CQ402" i="3"/>
  <c r="CQ478" i="3"/>
  <c r="CQ355" i="3"/>
  <c r="CQ363" i="3"/>
  <c r="CQ367" i="3"/>
  <c r="CQ395" i="3"/>
  <c r="CQ399" i="3"/>
  <c r="CQ356" i="3"/>
  <c r="CQ364" i="3"/>
  <c r="CQ368" i="3"/>
  <c r="CQ396" i="3"/>
  <c r="CQ400" i="3"/>
  <c r="CQ476" i="3"/>
  <c r="CQ814" i="3"/>
  <c r="CQ779" i="3"/>
  <c r="CQ1146" i="3"/>
  <c r="CQ1147" i="3"/>
  <c r="CQ1275" i="3"/>
  <c r="CQ1144" i="3"/>
  <c r="CQ1148" i="3"/>
  <c r="CQ1348" i="3"/>
  <c r="CQ1429" i="3"/>
  <c r="CQ1509" i="3"/>
  <c r="CQ1428" i="3"/>
  <c r="CQ1430" i="3"/>
  <c r="CQ1622" i="3"/>
  <c r="CQ1427" i="3"/>
  <c r="CQ1431" i="3"/>
  <c r="CQ1627" i="3"/>
  <c r="CQ1345" i="3"/>
  <c r="CQ590" i="3"/>
  <c r="CQ982" i="3"/>
  <c r="CQ891" i="3"/>
  <c r="CQ868" i="3"/>
  <c r="CQ892" i="3"/>
  <c r="CQ928" i="3"/>
  <c r="CQ984" i="3"/>
  <c r="CQ1008" i="3"/>
  <c r="CQ929" i="3"/>
  <c r="CQ517" i="3"/>
  <c r="CQ657" i="3"/>
  <c r="CQ658" i="3"/>
  <c r="CQ495" i="3"/>
  <c r="CQ551" i="3"/>
  <c r="CQ504" i="3"/>
  <c r="CQ516" i="3"/>
  <c r="CQ975" i="3"/>
  <c r="CQ976" i="3"/>
  <c r="CQ1044" i="3"/>
  <c r="CQ1045" i="3"/>
  <c r="CQ1041" i="3"/>
  <c r="CQ29" i="3"/>
  <c r="CQ93" i="3"/>
  <c r="CQ205" i="3"/>
  <c r="CQ217" i="3"/>
  <c r="CQ273" i="3"/>
  <c r="CQ62" i="3"/>
  <c r="CQ94" i="3"/>
  <c r="CQ27" i="3"/>
  <c r="CQ31" i="3"/>
  <c r="CQ95" i="3"/>
  <c r="CQ183" i="3"/>
  <c r="CQ64" i="3"/>
  <c r="CQ96" i="3"/>
  <c r="CQ104" i="3"/>
  <c r="CQ184" i="3"/>
  <c r="CQ204" i="3"/>
  <c r="CQ288" i="3"/>
  <c r="CQ770" i="3"/>
  <c r="CQ771" i="3"/>
  <c r="CQ526" i="3"/>
  <c r="CQ910" i="3"/>
  <c r="CQ907" i="3"/>
  <c r="CQ911" i="3"/>
  <c r="CQ908" i="3"/>
  <c r="CQ909" i="3"/>
  <c r="CQ1070" i="3"/>
  <c r="CQ1078" i="3"/>
  <c r="CQ1175" i="3"/>
  <c r="CQ1223" i="3"/>
  <c r="CQ1521" i="3"/>
  <c r="CQ1410" i="3"/>
  <c r="CQ1491" i="3"/>
  <c r="CQ1536" i="3"/>
  <c r="CQ681" i="3"/>
  <c r="CQ531" i="3"/>
  <c r="CQ496" i="3"/>
  <c r="CQ660" i="3"/>
  <c r="CQ974" i="3"/>
  <c r="CQ973" i="3"/>
  <c r="CQ985" i="3"/>
  <c r="CQ493" i="3"/>
  <c r="CQ497" i="3"/>
  <c r="CQ601" i="3"/>
  <c r="CQ498" i="3"/>
  <c r="CQ514" i="3"/>
  <c r="CQ515" i="3"/>
  <c r="CQ616" i="3"/>
  <c r="CQ834" i="3"/>
  <c r="CQ878" i="3"/>
  <c r="CQ747" i="3"/>
  <c r="CQ879" i="3"/>
  <c r="CQ881" i="3"/>
  <c r="CQ1290" i="3"/>
  <c r="CQ1291" i="3"/>
  <c r="CQ1064" i="3"/>
  <c r="CQ1292" i="3"/>
  <c r="CQ1081" i="3"/>
  <c r="CQ1289" i="3"/>
  <c r="CQ1554" i="3"/>
  <c r="CQ3" i="3"/>
  <c r="CQ17" i="3"/>
  <c r="CQ57" i="3"/>
  <c r="CQ97" i="3"/>
  <c r="CQ329" i="3"/>
  <c r="CQ341" i="3"/>
  <c r="CQ18" i="3"/>
  <c r="CQ54" i="3"/>
  <c r="CQ138" i="3"/>
  <c r="CQ330" i="3"/>
  <c r="CQ19" i="3"/>
  <c r="CQ135" i="3"/>
  <c r="CQ139" i="3"/>
  <c r="CQ147" i="3"/>
  <c r="CQ331" i="3"/>
  <c r="CQ339" i="3"/>
  <c r="CQ36" i="3"/>
  <c r="CQ52" i="3"/>
  <c r="CQ108" i="3"/>
  <c r="CQ116" i="3"/>
  <c r="CQ136" i="3"/>
  <c r="CQ140" i="3"/>
  <c r="CQ332" i="3"/>
  <c r="CQ340" i="3"/>
  <c r="CQ437" i="3"/>
  <c r="CQ445" i="3"/>
  <c r="CQ473" i="3"/>
  <c r="CQ669" i="3"/>
  <c r="CQ438" i="3"/>
  <c r="CQ442" i="3"/>
  <c r="CQ470" i="3"/>
  <c r="CQ474" i="3"/>
  <c r="CQ670" i="3"/>
  <c r="CQ439" i="3"/>
  <c r="CQ443" i="3"/>
  <c r="CQ471" i="3"/>
  <c r="CQ475" i="3"/>
  <c r="CQ635" i="3"/>
  <c r="CQ416" i="3"/>
  <c r="CQ444" i="3"/>
  <c r="CQ472" i="3"/>
  <c r="CQ718" i="3"/>
  <c r="CQ766" i="3"/>
  <c r="CQ723" i="3"/>
  <c r="CQ759" i="3"/>
  <c r="CQ816" i="3"/>
  <c r="CQ765" i="3"/>
  <c r="CQ817" i="3"/>
  <c r="CQ1058" i="3"/>
  <c r="CQ1126" i="3"/>
  <c r="CQ1150" i="3"/>
  <c r="CQ1266" i="3"/>
  <c r="CQ1059" i="3"/>
  <c r="CQ1123" i="3"/>
  <c r="CQ1127" i="3"/>
  <c r="CQ1151" i="3"/>
  <c r="CQ1183" i="3"/>
  <c r="CQ1056" i="3"/>
  <c r="CQ1060" i="3"/>
  <c r="CQ1096" i="3"/>
  <c r="CQ1152" i="3"/>
  <c r="CQ1184" i="3"/>
  <c r="CQ1268" i="3"/>
  <c r="CQ1385" i="3"/>
  <c r="CQ1513" i="3"/>
  <c r="CQ1605" i="3"/>
  <c r="CQ1057" i="3"/>
  <c r="CQ1121" i="3"/>
  <c r="CQ1097" i="3"/>
  <c r="CQ1386" i="3"/>
  <c r="CQ1390" i="3"/>
  <c r="CQ1494" i="3"/>
  <c r="CQ1606" i="3"/>
  <c r="CQ1101" i="3"/>
  <c r="CQ1149" i="3"/>
  <c r="CQ1387" i="3"/>
  <c r="CQ1499" i="3"/>
  <c r="CQ1595" i="3"/>
  <c r="CQ1153" i="3"/>
  <c r="CQ921" i="3"/>
  <c r="CQ1319" i="3"/>
  <c r="CQ1355" i="3"/>
  <c r="CQ1357" i="3"/>
  <c r="CQ1356" i="3"/>
  <c r="CQ576" i="3"/>
  <c r="CQ846" i="3"/>
  <c r="CQ847" i="3"/>
  <c r="CQ828" i="3"/>
  <c r="CQ844" i="3"/>
  <c r="CQ558" i="3"/>
  <c r="CQ582" i="3"/>
  <c r="CQ583" i="3"/>
  <c r="CQ651" i="3"/>
  <c r="CQ671" i="3"/>
  <c r="CQ679" i="3"/>
  <c r="CQ604" i="3"/>
  <c r="CQ652" i="3"/>
  <c r="CQ722" i="3"/>
  <c r="CQ818" i="3"/>
  <c r="CQ763" i="3"/>
  <c r="CQ764" i="3"/>
  <c r="CQ721" i="3"/>
  <c r="CQ1098" i="3"/>
  <c r="CQ1214" i="3"/>
  <c r="CQ1027" i="3"/>
  <c r="CQ1111" i="3"/>
  <c r="CQ1267" i="3"/>
  <c r="CQ1112" i="3"/>
  <c r="CQ1212" i="3"/>
  <c r="CQ1264" i="3"/>
  <c r="CQ1361" i="3"/>
  <c r="CQ1497" i="3"/>
  <c r="CQ1113" i="3"/>
  <c r="CQ1406" i="3"/>
  <c r="CQ1498" i="3"/>
  <c r="CQ1213" i="3"/>
  <c r="CQ1496" i="3"/>
  <c r="CQ157" i="3"/>
  <c r="CQ225" i="3"/>
  <c r="CQ241" i="3"/>
  <c r="CQ269" i="3"/>
  <c r="CQ309" i="3"/>
  <c r="CQ154" i="3"/>
  <c r="CQ170" i="3"/>
  <c r="CQ230" i="3"/>
  <c r="CQ242" i="3"/>
  <c r="CQ270" i="3"/>
  <c r="CQ274" i="3"/>
  <c r="CQ310" i="3"/>
  <c r="CQ151" i="3"/>
  <c r="CQ167" i="3"/>
  <c r="CQ243" i="3"/>
  <c r="CQ267" i="3"/>
  <c r="CQ271" i="3"/>
  <c r="CQ156" i="3"/>
  <c r="CQ172" i="3"/>
  <c r="CQ228" i="3"/>
  <c r="CQ264" i="3"/>
  <c r="CQ268" i="3"/>
  <c r="CQ272" i="3"/>
  <c r="CQ308" i="3"/>
  <c r="CQ316" i="3"/>
  <c r="CQ344" i="3"/>
  <c r="CQ409" i="3"/>
  <c r="CQ406" i="3"/>
  <c r="CQ410" i="3"/>
  <c r="CQ634" i="3"/>
  <c r="CQ407" i="3"/>
  <c r="CQ411" i="3"/>
  <c r="CQ404" i="3"/>
  <c r="CQ408" i="3"/>
  <c r="CQ753" i="3"/>
  <c r="CQ1425" i="3"/>
  <c r="CQ1433" i="3"/>
  <c r="CQ1461" i="3"/>
  <c r="CQ1501" i="3"/>
  <c r="CQ1460" i="3"/>
  <c r="CQ1426" i="3"/>
  <c r="CQ1434" i="3"/>
  <c r="CQ1594" i="3"/>
  <c r="CQ1424" i="3"/>
  <c r="CQ1432" i="3"/>
  <c r="CQ840" i="3"/>
  <c r="CQ920" i="3"/>
  <c r="CQ825" i="3"/>
  <c r="CQ525" i="3"/>
  <c r="CQ621" i="3"/>
  <c r="CQ661" i="3"/>
  <c r="CQ662" i="3"/>
  <c r="CQ556" i="3"/>
  <c r="CQ858" i="3"/>
  <c r="CQ970" i="3"/>
  <c r="CQ851" i="3"/>
  <c r="CQ971" i="3"/>
  <c r="CQ988" i="3"/>
  <c r="CQ705" i="3"/>
  <c r="CQ725" i="3"/>
  <c r="CQ1046" i="3"/>
  <c r="CQ1294" i="3"/>
  <c r="CQ1342" i="3"/>
  <c r="CQ1035" i="3"/>
  <c r="CQ1215" i="3"/>
  <c r="CQ1200" i="3"/>
  <c r="CQ1561" i="3"/>
  <c r="CQ1528" i="3"/>
  <c r="CQ1560" i="3"/>
  <c r="CQ1550" i="3"/>
  <c r="CQ1548" i="3"/>
  <c r="CQ1535" i="3"/>
  <c r="CQ1547" i="3"/>
  <c r="CQ1201" i="3"/>
  <c r="CQ1480" i="3"/>
  <c r="CQ174" i="3"/>
  <c r="CQ111" i="3"/>
  <c r="CQ175" i="3"/>
  <c r="CQ327" i="3"/>
  <c r="CQ8" i="3"/>
  <c r="CQ176" i="3"/>
  <c r="CQ276" i="3"/>
  <c r="CQ349" i="3"/>
  <c r="CQ509" i="3"/>
  <c r="CQ561" i="3"/>
  <c r="CQ585" i="3"/>
  <c r="CQ589" i="3"/>
  <c r="CQ613" i="3"/>
  <c r="CQ350" i="3"/>
  <c r="CQ386" i="3"/>
  <c r="CQ586" i="3"/>
  <c r="CQ618" i="3"/>
  <c r="CQ587" i="3"/>
  <c r="CQ603" i="3"/>
  <c r="CQ348" i="3"/>
  <c r="CQ584" i="3"/>
  <c r="CQ730" i="3"/>
  <c r="CQ810" i="3"/>
  <c r="CQ715" i="3"/>
  <c r="CQ739" i="3"/>
  <c r="CQ812" i="3"/>
  <c r="CQ1082" i="3"/>
  <c r="CQ1120" i="3"/>
  <c r="CQ1132" i="3"/>
  <c r="CQ1465" i="3"/>
  <c r="CQ1485" i="3"/>
  <c r="CQ1546" i="3"/>
  <c r="CQ641" i="3"/>
  <c r="CQ642" i="3"/>
  <c r="CQ643" i="3"/>
  <c r="CQ640" i="3"/>
  <c r="CQ644" i="3"/>
  <c r="CQ690" i="3"/>
  <c r="CQ902" i="3"/>
  <c r="CQ906" i="3"/>
  <c r="CQ922" i="3"/>
  <c r="CQ903" i="3"/>
  <c r="CQ904" i="3"/>
  <c r="CQ905" i="3"/>
  <c r="CQ1026" i="3"/>
  <c r="CQ1254" i="3"/>
  <c r="CQ1023" i="3"/>
  <c r="CQ1171" i="3"/>
  <c r="CQ1255" i="3"/>
  <c r="CQ1011" i="3"/>
  <c r="CQ1172" i="3"/>
  <c r="CQ1332" i="3"/>
  <c r="CQ1173" i="3"/>
  <c r="CQ1441" i="3"/>
  <c r="CQ1440" i="3"/>
  <c r="CQ1408" i="3"/>
  <c r="CQ574" i="3"/>
  <c r="CQ978" i="3"/>
  <c r="CQ831" i="3"/>
  <c r="CQ979" i="3"/>
  <c r="CQ832" i="3"/>
  <c r="CQ829" i="3"/>
  <c r="CQ1042" i="3"/>
  <c r="CQ109" i="3"/>
  <c r="CQ110" i="3"/>
  <c r="CQ553" i="3"/>
  <c r="CQ565" i="3"/>
  <c r="CQ653" i="3"/>
  <c r="CQ566" i="3"/>
  <c r="CQ654" i="3"/>
  <c r="CQ543" i="3"/>
  <c r="CQ623" i="3"/>
  <c r="CQ627" i="3"/>
  <c r="CQ655" i="3"/>
  <c r="CQ528" i="3"/>
  <c r="CQ552" i="3"/>
  <c r="CQ656" i="3"/>
  <c r="CQ664" i="3"/>
  <c r="CQ668" i="3"/>
  <c r="CQ750" i="3"/>
  <c r="CQ806" i="3"/>
  <c r="CQ934" i="3"/>
  <c r="CQ998" i="3"/>
  <c r="CQ1006" i="3"/>
  <c r="CQ1018" i="3"/>
  <c r="CQ691" i="3"/>
  <c r="CQ751" i="3"/>
  <c r="CQ807" i="3"/>
  <c r="CQ935" i="3"/>
  <c r="CQ939" i="3"/>
  <c r="CQ999" i="3"/>
  <c r="CQ688" i="3"/>
  <c r="CQ692" i="3"/>
  <c r="CQ780" i="3"/>
  <c r="CQ784" i="3"/>
  <c r="CQ792" i="3"/>
  <c r="CQ693" i="3"/>
  <c r="CQ781" i="3"/>
  <c r="CQ785" i="3"/>
  <c r="CQ789" i="3"/>
  <c r="CQ793" i="3"/>
  <c r="CQ797" i="3"/>
  <c r="CQ937" i="3"/>
  <c r="CQ1005" i="3"/>
  <c r="CQ1017" i="3"/>
  <c r="CQ1054" i="3"/>
  <c r="CQ1074" i="3"/>
  <c r="CQ1162" i="3"/>
  <c r="CQ1166" i="3"/>
  <c r="CQ1246" i="3"/>
  <c r="CQ1250" i="3"/>
  <c r="CQ1322" i="3"/>
  <c r="CQ1334" i="3"/>
  <c r="CQ1051" i="3"/>
  <c r="CQ1075" i="3"/>
  <c r="CQ1087" i="3"/>
  <c r="CQ1159" i="3"/>
  <c r="CQ1163" i="3"/>
  <c r="CQ1179" i="3"/>
  <c r="CQ1203" i="3"/>
  <c r="CQ1231" i="3"/>
  <c r="CQ1235" i="3"/>
  <c r="CQ1295" i="3"/>
  <c r="CQ1323" i="3"/>
  <c r="CQ1052" i="3"/>
  <c r="CQ1068" i="3"/>
  <c r="CQ1072" i="3"/>
  <c r="CQ1088" i="3"/>
  <c r="CQ1160" i="3"/>
  <c r="CQ1164" i="3"/>
  <c r="CQ1236" i="3"/>
  <c r="CQ1240" i="3"/>
  <c r="CQ1296" i="3"/>
  <c r="CQ1324" i="3"/>
  <c r="CQ1413" i="3"/>
  <c r="CQ1565" i="3"/>
  <c r="CQ1444" i="3"/>
  <c r="CQ1161" i="3"/>
  <c r="CQ1241" i="3"/>
  <c r="CQ1414" i="3"/>
  <c r="CQ1442" i="3"/>
  <c r="CQ1562" i="3"/>
  <c r="CQ1329" i="3"/>
  <c r="CQ1376" i="3"/>
  <c r="CQ1564" i="3"/>
  <c r="CQ1580" i="3"/>
  <c r="CQ1053" i="3"/>
  <c r="CQ1085" i="3"/>
  <c r="CQ1181" i="3"/>
  <c r="CQ1375" i="3"/>
  <c r="CQ1399" i="3"/>
  <c r="CQ1443" i="3"/>
  <c r="CQ1563" i="3"/>
  <c r="CQ1571" i="3"/>
  <c r="CQ1073" i="3"/>
  <c r="CQ1360" i="3"/>
  <c r="CQ1022" i="3"/>
  <c r="CQ884" i="3"/>
  <c r="CQ901" i="3"/>
  <c r="CQ1222" i="3"/>
  <c r="CQ1331" i="3"/>
  <c r="CQ1024" i="3"/>
  <c r="CQ1221" i="3"/>
  <c r="CQ1253" i="3"/>
  <c r="CQ1353" i="3"/>
  <c r="CQ1394" i="3"/>
  <c r="CQ1395" i="3"/>
  <c r="CQ1025" i="3"/>
  <c r="CQ1396" i="3"/>
  <c r="CQ983" i="3"/>
  <c r="CQ980" i="3"/>
  <c r="CQ981" i="3"/>
  <c r="CQ1369" i="3"/>
  <c r="CQ1495" i="3"/>
  <c r="CQ1372" i="3"/>
  <c r="CQ513" i="3"/>
  <c r="CQ867" i="3"/>
  <c r="CQ880" i="3"/>
  <c r="CQ1541" i="3"/>
  <c r="CQ21" i="3"/>
  <c r="CQ33" i="3"/>
  <c r="CQ121" i="3"/>
  <c r="CQ125" i="3"/>
  <c r="CQ137" i="3"/>
  <c r="CQ253" i="3"/>
  <c r="CQ257" i="3"/>
  <c r="CQ281" i="3"/>
  <c r="CQ317" i="3"/>
  <c r="CQ26" i="3"/>
  <c r="CQ34" i="3"/>
  <c r="CQ118" i="3"/>
  <c r="CQ122" i="3"/>
  <c r="CQ222" i="3"/>
  <c r="CQ250" i="3"/>
  <c r="CQ258" i="3"/>
  <c r="CQ35" i="3"/>
  <c r="CQ87" i="3"/>
  <c r="CQ123" i="3"/>
  <c r="CQ251" i="3"/>
  <c r="CQ279" i="3"/>
  <c r="CQ311" i="3"/>
  <c r="CQ20" i="3"/>
  <c r="CQ32" i="3"/>
  <c r="CQ88" i="3"/>
  <c r="CQ100" i="3"/>
  <c r="CQ120" i="3"/>
  <c r="CQ124" i="3"/>
  <c r="CQ224" i="3"/>
  <c r="CQ256" i="3"/>
  <c r="CQ260" i="3"/>
  <c r="CQ280" i="3"/>
  <c r="CQ336" i="3"/>
  <c r="CQ357" i="3"/>
  <c r="CQ381" i="3"/>
  <c r="CQ417" i="3"/>
  <c r="CQ421" i="3"/>
  <c r="CQ461" i="3"/>
  <c r="CQ465" i="3"/>
  <c r="CQ637" i="3"/>
  <c r="CQ685" i="3"/>
  <c r="CQ358" i="3"/>
  <c r="CQ382" i="3"/>
  <c r="CQ418" i="3"/>
  <c r="CQ462" i="3"/>
  <c r="CQ638" i="3"/>
  <c r="CQ371" i="3"/>
  <c r="CQ383" i="3"/>
  <c r="CQ419" i="3"/>
  <c r="CQ463" i="3"/>
  <c r="CQ663" i="3"/>
  <c r="CQ420" i="3"/>
  <c r="CQ460" i="3"/>
  <c r="CQ464" i="3"/>
  <c r="CQ636" i="3"/>
  <c r="CQ734" i="3"/>
  <c r="CQ774" i="3"/>
  <c r="CQ790" i="3"/>
  <c r="CQ822" i="3"/>
  <c r="CQ719" i="3"/>
  <c r="CQ727" i="3"/>
  <c r="CQ743" i="3"/>
  <c r="CQ708" i="3"/>
  <c r="CQ712" i="3"/>
  <c r="CQ716" i="3"/>
  <c r="CQ732" i="3"/>
  <c r="CQ744" i="3"/>
  <c r="CQ756" i="3"/>
  <c r="CQ709" i="3"/>
  <c r="CQ713" i="3"/>
  <c r="CQ717" i="3"/>
  <c r="CQ729" i="3"/>
  <c r="CQ733" i="3"/>
  <c r="CQ853" i="3"/>
  <c r="CQ1234" i="3"/>
  <c r="CQ1286" i="3"/>
  <c r="CQ1302" i="3"/>
  <c r="CQ1310" i="3"/>
  <c r="CQ1314" i="3"/>
  <c r="CQ1099" i="3"/>
  <c r="CQ1155" i="3"/>
  <c r="CQ1303" i="3"/>
  <c r="CQ1311" i="3"/>
  <c r="CQ1100" i="3"/>
  <c r="CQ1156" i="3"/>
  <c r="CQ1248" i="3"/>
  <c r="CQ1276" i="3"/>
  <c r="CQ1280" i="3"/>
  <c r="CQ1304" i="3"/>
  <c r="CQ1157" i="3"/>
  <c r="CQ1189" i="3"/>
  <c r="CQ1237" i="3"/>
  <c r="CQ1285" i="3"/>
  <c r="CQ1301" i="3"/>
  <c r="CQ1333" i="3"/>
  <c r="CQ1389" i="3"/>
  <c r="CQ1597" i="3"/>
  <c r="CQ1617" i="3"/>
  <c r="CQ1512" i="3"/>
  <c r="CQ1478" i="3"/>
  <c r="CQ1506" i="3"/>
  <c r="CQ1582" i="3"/>
  <c r="CQ1388" i="3"/>
  <c r="CQ1516" i="3"/>
  <c r="CQ1596" i="3"/>
  <c r="CQ1479" i="3"/>
  <c r="CQ1511" i="3"/>
  <c r="CQ1515" i="3"/>
  <c r="CQ885" i="3"/>
  <c r="CQ1370" i="3"/>
  <c r="CQ1371" i="3"/>
  <c r="CQ1524" i="3"/>
  <c r="CQ505" i="3"/>
  <c r="CQ539" i="3"/>
  <c r="CQ547" i="3"/>
  <c r="CQ710" i="3"/>
  <c r="CQ836" i="3"/>
  <c r="CQ864" i="3"/>
  <c r="CQ837" i="3"/>
  <c r="CQ865" i="3"/>
  <c r="CQ826" i="3"/>
  <c r="CQ581" i="3"/>
  <c r="CQ659" i="3"/>
  <c r="CQ684" i="3"/>
  <c r="CQ682" i="3"/>
  <c r="CQ972" i="3"/>
  <c r="CQ683" i="3"/>
  <c r="CQ1282" i="3"/>
  <c r="CQ1211" i="3"/>
  <c r="CQ113" i="3"/>
  <c r="CQ282" i="3"/>
  <c r="CQ7" i="3"/>
  <c r="CQ389" i="3"/>
  <c r="CQ633" i="3"/>
  <c r="CQ390" i="3"/>
  <c r="CQ387" i="3"/>
  <c r="CQ391" i="3"/>
  <c r="CQ499" i="3"/>
  <c r="CQ507" i="3"/>
  <c r="CQ388" i="3"/>
  <c r="CQ392" i="3"/>
  <c r="CQ492" i="3"/>
  <c r="CQ500" i="3"/>
  <c r="CQ762" i="3"/>
  <c r="CQ794" i="3"/>
  <c r="CQ1014" i="3"/>
  <c r="CQ811" i="3"/>
  <c r="CQ995" i="3"/>
  <c r="CQ808" i="3"/>
  <c r="CQ833" i="3"/>
  <c r="CQ877" i="3"/>
  <c r="CQ1013" i="3"/>
  <c r="CQ1015" i="3"/>
  <c r="CQ1118" i="3"/>
  <c r="CQ1119" i="3"/>
  <c r="CQ1131" i="3"/>
  <c r="CQ1116" i="3"/>
  <c r="CQ1317" i="3"/>
  <c r="CQ1365" i="3"/>
  <c r="CQ1457" i="3"/>
  <c r="CQ1476" i="3"/>
  <c r="CQ1065" i="3"/>
  <c r="CQ1450" i="3"/>
  <c r="CQ1364" i="3"/>
  <c r="CQ1456" i="3"/>
  <c r="CQ1117" i="3"/>
  <c r="CQ1197" i="3"/>
  <c r="CQ1341" i="3"/>
  <c r="CQ1367" i="3"/>
  <c r="CQ1455" i="3"/>
  <c r="CQ1556" i="3"/>
  <c r="CQ185" i="3"/>
  <c r="CQ201" i="3"/>
  <c r="CQ321" i="3"/>
  <c r="CQ30" i="3"/>
  <c r="CQ186" i="3"/>
  <c r="CQ190" i="3"/>
  <c r="CQ202" i="3"/>
  <c r="CQ238" i="3"/>
  <c r="CQ266" i="3"/>
  <c r="CQ179" i="3"/>
  <c r="CQ187" i="3"/>
  <c r="CQ203" i="3"/>
  <c r="CQ775" i="3"/>
  <c r="CQ1469" i="3"/>
  <c r="CQ1467" i="3"/>
  <c r="CQ485" i="3"/>
  <c r="CQ606" i="3"/>
  <c r="CQ890" i="3"/>
  <c r="CQ894" i="3"/>
  <c r="CQ930" i="3"/>
  <c r="CQ962" i="3"/>
  <c r="CQ966" i="3"/>
  <c r="CQ735" i="3"/>
  <c r="CQ931" i="3"/>
  <c r="CQ963" i="3"/>
  <c r="CQ720" i="3"/>
  <c r="CQ964" i="3"/>
  <c r="CQ737" i="3"/>
  <c r="CQ873" i="3"/>
  <c r="CQ889" i="3"/>
  <c r="CQ893" i="3"/>
  <c r="CQ965" i="3"/>
  <c r="CQ1343" i="3"/>
  <c r="CQ1344" i="3"/>
  <c r="CQ1205" i="3"/>
  <c r="CQ1382" i="3"/>
  <c r="CQ1542" i="3"/>
  <c r="CQ1379" i="3"/>
  <c r="CQ1383" i="3"/>
  <c r="CQ1543" i="3"/>
  <c r="CQ593" i="3"/>
  <c r="CQ506" i="3"/>
  <c r="CQ538" i="3"/>
  <c r="CQ594" i="3"/>
  <c r="CQ523" i="3"/>
  <c r="CQ595" i="3"/>
  <c r="CQ611" i="3"/>
  <c r="CQ592" i="3"/>
  <c r="CQ612" i="3"/>
  <c r="CQ738" i="3"/>
  <c r="CQ866" i="3"/>
  <c r="CQ695" i="3"/>
  <c r="CQ1043" i="3"/>
  <c r="CQ1397" i="3"/>
  <c r="CQ1533" i="3"/>
  <c r="CQ1049" i="3"/>
  <c r="CQ619" i="3"/>
  <c r="CQ702" i="3"/>
  <c r="CQ746" i="3"/>
  <c r="CQ703" i="3"/>
  <c r="CQ704" i="3"/>
  <c r="CQ701" i="3"/>
  <c r="CQ749" i="3"/>
  <c r="CQ1449" i="3"/>
  <c r="CQ1538" i="3"/>
  <c r="CQ1447" i="3"/>
  <c r="CQ233" i="3"/>
  <c r="CQ237" i="3"/>
  <c r="CQ178" i="3"/>
  <c r="CQ234" i="3"/>
  <c r="CQ235" i="3"/>
  <c r="CQ236" i="3"/>
  <c r="CQ673" i="3"/>
  <c r="CQ518" i="3"/>
  <c r="CQ519" i="3"/>
  <c r="CQ588" i="3"/>
  <c r="CQ600" i="3"/>
  <c r="CQ687" i="3"/>
  <c r="CQ748" i="3"/>
  <c r="CQ1083" i="3"/>
  <c r="CQ1405" i="3"/>
  <c r="CQ1537" i="3"/>
  <c r="CQ1009" i="3"/>
  <c r="CQ1038" i="3"/>
  <c r="CQ1271" i="3"/>
  <c r="CQ1040" i="3"/>
  <c r="CQ1220" i="3"/>
  <c r="CQ1037" i="3"/>
  <c r="CQ1439" i="3"/>
  <c r="CQ1368" i="3"/>
  <c r="CQ545" i="3"/>
  <c r="CQ677" i="3"/>
  <c r="CQ546" i="3"/>
  <c r="CQ550" i="3"/>
  <c r="CQ578" i="3"/>
  <c r="CQ610" i="3"/>
  <c r="CQ622" i="3"/>
  <c r="CQ527" i="3"/>
  <c r="CQ579" i="3"/>
  <c r="CQ524" i="3"/>
  <c r="CQ624" i="3"/>
  <c r="CQ798" i="3"/>
  <c r="CQ898" i="3"/>
  <c r="CQ678" i="3"/>
  <c r="CQ795" i="3"/>
  <c r="CQ895" i="3"/>
  <c r="CQ899" i="3"/>
  <c r="CQ987" i="3"/>
  <c r="CQ796" i="3"/>
  <c r="CQ852" i="3"/>
  <c r="CQ896" i="3"/>
  <c r="CQ900" i="3"/>
  <c r="CQ956" i="3"/>
  <c r="CQ897" i="3"/>
  <c r="CQ1021" i="3"/>
  <c r="CQ1230" i="3"/>
  <c r="CQ1079" i="3"/>
  <c r="CQ1019" i="3"/>
  <c r="CQ1505" i="3"/>
  <c r="CQ1529" i="3"/>
  <c r="CQ1492" i="3"/>
  <c r="CQ1576" i="3"/>
  <c r="CQ1558" i="3"/>
  <c r="CQ1574" i="3"/>
  <c r="CQ1020" i="3"/>
  <c r="CQ1559" i="3"/>
  <c r="CQ1575" i="3"/>
  <c r="CQ277" i="3"/>
  <c r="CQ254" i="3"/>
  <c r="CQ286" i="3"/>
  <c r="CQ326" i="3"/>
  <c r="CQ255" i="3"/>
  <c r="CQ324" i="3"/>
  <c r="CQ429" i="3"/>
  <c r="CQ433" i="3"/>
  <c r="CQ486" i="3"/>
  <c r="CQ510" i="3"/>
  <c r="CQ598" i="3"/>
  <c r="CQ602" i="3"/>
  <c r="CQ614" i="3"/>
  <c r="CQ487" i="3"/>
  <c r="CQ511" i="3"/>
  <c r="CQ615" i="3"/>
  <c r="CQ488" i="3"/>
  <c r="CQ508" i="3"/>
  <c r="CQ628" i="3"/>
  <c r="CQ786" i="3"/>
  <c r="CQ787" i="3"/>
  <c r="CQ815" i="3"/>
  <c r="CQ863" i="3"/>
  <c r="CQ740" i="3"/>
  <c r="CQ872" i="3"/>
  <c r="CQ1000" i="3"/>
  <c r="CQ957" i="3"/>
  <c r="CQ1001" i="3"/>
  <c r="CQ1066" i="3"/>
  <c r="CQ1134" i="3"/>
  <c r="CQ1202" i="3"/>
  <c r="CQ1135" i="3"/>
  <c r="CQ1207" i="3"/>
  <c r="CQ1307" i="3"/>
  <c r="CQ1093" i="3"/>
  <c r="CQ1377" i="3"/>
  <c r="CQ1417" i="3"/>
  <c r="CQ1453" i="3"/>
  <c r="CQ1525" i="3"/>
  <c r="CQ1553" i="3"/>
  <c r="CQ1569" i="3"/>
  <c r="CQ1589" i="3"/>
  <c r="CQ1400" i="3"/>
  <c r="CQ1374" i="3"/>
  <c r="CQ1378" i="3"/>
  <c r="CQ1402" i="3"/>
  <c r="CQ1454" i="3"/>
  <c r="CQ1486" i="3"/>
  <c r="CQ1526" i="3"/>
  <c r="CQ1590" i="3"/>
  <c r="CQ1614" i="3"/>
  <c r="CQ1133" i="3"/>
  <c r="CQ1527" i="3"/>
  <c r="CQ1615" i="3"/>
  <c r="CQ1452" i="3"/>
  <c r="CQ1568" i="3"/>
  <c r="CQ1588" i="3"/>
  <c r="CQ839" i="3"/>
  <c r="CQ512" i="3"/>
  <c r="CQ871" i="3"/>
  <c r="CQ875" i="3"/>
  <c r="CQ876" i="3"/>
  <c r="CQ952" i="3"/>
  <c r="CQ1196" i="3"/>
  <c r="CQ1530" i="3"/>
  <c r="CQ1532" i="3"/>
  <c r="CQ325" i="3"/>
  <c r="CQ131" i="3"/>
  <c r="CQ557" i="3"/>
  <c r="CQ605" i="3"/>
  <c r="CQ625" i="3"/>
  <c r="CQ430" i="3"/>
  <c r="CQ542" i="3"/>
  <c r="CQ626" i="3"/>
  <c r="CQ666" i="3"/>
  <c r="CQ431" i="3"/>
  <c r="CQ667" i="3"/>
  <c r="CQ428" i="3"/>
  <c r="CQ432" i="3"/>
  <c r="CQ532" i="3"/>
  <c r="CQ560" i="3"/>
  <c r="CQ742" i="3"/>
  <c r="CQ782" i="3"/>
  <c r="CQ942" i="3"/>
  <c r="CQ783" i="3"/>
  <c r="CQ943" i="3"/>
  <c r="CQ951" i="3"/>
  <c r="CQ724" i="3"/>
  <c r="CQ752" i="3"/>
  <c r="CQ940" i="3"/>
  <c r="CQ944" i="3"/>
  <c r="CQ960" i="3"/>
  <c r="CQ741" i="3"/>
  <c r="CQ761" i="3"/>
  <c r="CQ821" i="3"/>
  <c r="CQ941" i="3"/>
  <c r="CQ945" i="3"/>
  <c r="CQ961" i="3"/>
  <c r="CQ1030" i="3"/>
  <c r="CQ1062" i="3"/>
  <c r="CQ1090" i="3"/>
  <c r="CQ1114" i="3"/>
  <c r="CQ1170" i="3"/>
  <c r="CQ1186" i="3"/>
  <c r="CQ1031" i="3"/>
  <c r="CQ1067" i="3"/>
  <c r="CQ1091" i="3"/>
  <c r="CQ1115" i="3"/>
  <c r="CQ1167" i="3"/>
  <c r="CQ1187" i="3"/>
  <c r="CQ1251" i="3"/>
  <c r="CQ1283" i="3"/>
  <c r="CQ1028" i="3"/>
  <c r="CQ1092" i="3"/>
  <c r="CQ1104" i="3"/>
  <c r="CQ1168" i="3"/>
  <c r="CQ1188" i="3"/>
  <c r="CQ1204" i="3"/>
  <c r="CQ1208" i="3"/>
  <c r="CQ1228" i="3"/>
  <c r="CQ1232" i="3"/>
  <c r="CQ1284" i="3"/>
  <c r="CQ1336" i="3"/>
  <c r="CQ1029" i="3"/>
  <c r="CQ1061" i="3"/>
  <c r="CQ1373" i="3"/>
  <c r="CQ1401" i="3"/>
  <c r="CQ1493" i="3"/>
  <c r="CQ1577" i="3"/>
  <c r="CQ1613" i="3"/>
  <c r="CQ1169" i="3"/>
  <c r="CQ1416" i="3"/>
  <c r="CQ1209" i="3"/>
  <c r="CQ1358" i="3"/>
  <c r="CQ1362" i="3"/>
  <c r="CQ1418" i="3"/>
  <c r="CQ1566" i="3"/>
  <c r="CQ1570" i="3"/>
  <c r="CQ1578" i="3"/>
  <c r="CQ1217" i="3"/>
  <c r="CQ1281" i="3"/>
  <c r="CQ1612" i="3"/>
  <c r="CQ1165" i="3"/>
  <c r="CQ1229" i="3"/>
  <c r="CQ1293" i="3"/>
  <c r="CQ1325" i="3"/>
  <c r="CQ1359" i="3"/>
  <c r="CQ1403" i="3"/>
  <c r="CQ1415" i="3"/>
  <c r="CQ1419" i="3"/>
  <c r="CQ1567" i="3"/>
  <c r="CQ1105" i="3"/>
  <c r="CQ1265" i="3"/>
  <c r="CQ1616" i="3"/>
  <c r="CQ1412" i="3"/>
  <c r="CQ13" i="3"/>
  <c r="CQ53" i="3"/>
  <c r="CQ141" i="3"/>
  <c r="CQ14" i="3"/>
  <c r="CQ58" i="3"/>
  <c r="CQ74" i="3"/>
  <c r="CQ15" i="3"/>
  <c r="CQ51" i="3"/>
  <c r="CQ55" i="3"/>
  <c r="CQ119" i="3"/>
  <c r="CQ12" i="3"/>
  <c r="CQ16" i="3"/>
  <c r="CQ24" i="3"/>
  <c r="CQ56" i="3"/>
  <c r="CQ72" i="3"/>
  <c r="CQ76" i="3"/>
  <c r="CQ353" i="3"/>
  <c r="CQ352" i="3"/>
  <c r="CQ436" i="3"/>
  <c r="CQ698" i="3"/>
  <c r="CQ758" i="3"/>
  <c r="CQ707" i="3"/>
  <c r="CQ767" i="3"/>
  <c r="CQ696" i="3"/>
  <c r="CQ760" i="3"/>
  <c r="CQ824" i="3"/>
  <c r="CQ697" i="3"/>
  <c r="CQ757" i="3"/>
  <c r="CQ1122" i="3"/>
  <c r="CQ1103" i="3"/>
  <c r="CQ1125" i="3"/>
  <c r="CQ1625" i="3"/>
  <c r="CQ1608" i="3"/>
  <c r="CQ1145" i="3"/>
  <c r="CQ1337" i="3"/>
  <c r="CQ1514" i="3"/>
  <c r="CQ1518" i="3"/>
  <c r="CQ1626" i="3"/>
  <c r="CQ1309" i="3"/>
  <c r="CQ1391" i="3"/>
  <c r="CQ1507" i="3"/>
  <c r="CQ1519" i="3"/>
  <c r="CQ1607" i="3"/>
  <c r="CQ1623" i="3"/>
  <c r="CQ1384" i="3"/>
  <c r="CQ1185" i="3"/>
  <c r="CQ1624" i="3"/>
  <c r="CN1500" i="3"/>
  <c r="CN1548" i="3"/>
  <c r="CN1342" i="3"/>
  <c r="CN865" i="3"/>
  <c r="CN1547" i="3"/>
  <c r="CN695" i="3"/>
  <c r="CN661" i="3"/>
  <c r="CN506" i="3"/>
  <c r="CN662" i="3"/>
  <c r="CN684" i="3"/>
  <c r="CN836" i="3"/>
  <c r="CN611" i="3"/>
  <c r="CN851" i="3"/>
  <c r="CN539" i="3"/>
  <c r="CN1045" i="3"/>
  <c r="CN989" i="3"/>
  <c r="CN1535" i="3"/>
  <c r="CN1550" i="3"/>
  <c r="CN990" i="3"/>
  <c r="CN809" i="3"/>
  <c r="CN958" i="3"/>
  <c r="CN1041" i="3"/>
  <c r="CN1505" i="3"/>
  <c r="CN1475" i="3"/>
  <c r="CN988" i="3"/>
  <c r="CN545" i="3"/>
  <c r="CN1560" i="3"/>
  <c r="CN1397" i="3"/>
  <c r="CN1084" i="3"/>
  <c r="CN970" i="3"/>
  <c r="CN948" i="3"/>
  <c r="CN660" i="3"/>
  <c r="CN705" i="3"/>
  <c r="CN540" i="3"/>
  <c r="CN485" i="3"/>
  <c r="CN984" i="3"/>
  <c r="CN913" i="3"/>
  <c r="CN915" i="3"/>
  <c r="CN917" i="3"/>
  <c r="CN983" i="3"/>
  <c r="CN1495" i="3"/>
  <c r="CN1536" i="3"/>
  <c r="CN978" i="3"/>
  <c r="CN914" i="3"/>
  <c r="CN577" i="3"/>
  <c r="CN1382" i="3"/>
  <c r="CN912" i="3"/>
  <c r="CN1379" i="3"/>
  <c r="CN1410" i="3"/>
  <c r="CN916" i="3"/>
  <c r="CN574" i="3"/>
  <c r="CN828" i="3"/>
  <c r="CN576" i="3"/>
  <c r="CN590" i="3"/>
  <c r="CN573" i="3"/>
  <c r="CN1049" i="3"/>
  <c r="CN683" i="3"/>
  <c r="CN369" i="3"/>
  <c r="CN440" i="3"/>
  <c r="CN373" i="3"/>
  <c r="CN441" i="3"/>
  <c r="CN1384" i="3"/>
  <c r="CN775" i="3"/>
  <c r="CN1494" i="3"/>
  <c r="CN1386" i="3"/>
  <c r="CN1274" i="3"/>
  <c r="CN1499" i="3"/>
  <c r="CN119" i="3"/>
  <c r="CN718" i="3"/>
  <c r="CN962" i="3"/>
  <c r="CN606" i="3"/>
  <c r="CN496" i="3"/>
  <c r="CN527" i="3"/>
  <c r="CN959" i="3"/>
  <c r="CN1021" i="3"/>
  <c r="CN1032" i="3"/>
  <c r="CN1572" i="3"/>
  <c r="CN1520" i="3"/>
  <c r="CN1549" i="3"/>
  <c r="CN798" i="3"/>
  <c r="CN986" i="3"/>
  <c r="CN1398" i="3"/>
  <c r="CN1294" i="3"/>
  <c r="CN1262" i="3"/>
  <c r="CN1227" i="3"/>
  <c r="CN1020" i="3"/>
  <c r="CN1176" i="3"/>
  <c r="CN985" i="3"/>
  <c r="CN795" i="3"/>
  <c r="CN1036" i="3"/>
  <c r="CN677" i="3"/>
  <c r="CN1201" i="3"/>
  <c r="CN1573" i="3"/>
  <c r="CN1033" i="3"/>
  <c r="CN610" i="3"/>
  <c r="CN1211" i="3"/>
  <c r="CN1034" i="3"/>
  <c r="CN849" i="3"/>
  <c r="CN609" i="3"/>
  <c r="CN578" i="3"/>
  <c r="CN495" i="3"/>
  <c r="CN678" i="3"/>
  <c r="CN800" i="3"/>
  <c r="CN608" i="3"/>
  <c r="CN581" i="3"/>
  <c r="CN491" i="3"/>
  <c r="CN5" i="3"/>
  <c r="CN21" i="3"/>
  <c r="CN37" i="3"/>
  <c r="CN53" i="3"/>
  <c r="CN64" i="3"/>
  <c r="CN18" i="3"/>
  <c r="CN34" i="3"/>
  <c r="CN50" i="3"/>
  <c r="CN66" i="3"/>
  <c r="CN23" i="3"/>
  <c r="CN24" i="3"/>
  <c r="CN543" i="3"/>
  <c r="CN879" i="3"/>
  <c r="CN991" i="3"/>
  <c r="CN1119" i="3"/>
  <c r="CN1252" i="3"/>
  <c r="CN1263" i="3"/>
  <c r="CN1327" i="3"/>
  <c r="CN1375" i="3"/>
  <c r="CN1132" i="3"/>
  <c r="CN1554" i="3"/>
  <c r="CN1456" i="3"/>
  <c r="CN1328" i="3"/>
  <c r="CN1117" i="3"/>
  <c r="CN1118" i="3"/>
  <c r="CN1063" i="3"/>
  <c r="CN1322" i="3"/>
  <c r="CN1326" i="3"/>
  <c r="CN785" i="3"/>
  <c r="CN1457" i="3"/>
  <c r="CN1538" i="3"/>
  <c r="CN1131" i="3"/>
  <c r="CN993" i="3"/>
  <c r="CN1485" i="3"/>
  <c r="CN1341" i="3"/>
  <c r="CN1197" i="3"/>
  <c r="CN1116" i="3"/>
  <c r="CN996" i="3"/>
  <c r="CN995" i="3"/>
  <c r="CN598" i="3"/>
  <c r="CN878" i="3"/>
  <c r="CN327" i="3"/>
  <c r="CN542" i="3"/>
  <c r="CN507" i="3"/>
  <c r="CN1468" i="3"/>
  <c r="CN142" i="3"/>
  <c r="CN145" i="3"/>
  <c r="CN141" i="3"/>
  <c r="CN1427" i="3"/>
  <c r="CN777" i="3"/>
  <c r="CN1422" i="3"/>
  <c r="CN1321" i="3"/>
  <c r="CN882" i="3"/>
  <c r="CN814" i="3"/>
  <c r="CN1477" i="3"/>
  <c r="CN1461" i="3"/>
  <c r="CN1333" i="3"/>
  <c r="CN568" i="3"/>
  <c r="CN423" i="3"/>
  <c r="CN522" i="3"/>
  <c r="CN776" i="3"/>
  <c r="CN167" i="3"/>
  <c r="CN264" i="3"/>
  <c r="CN288" i="3"/>
  <c r="CN1023" i="3"/>
  <c r="CN901" i="3"/>
  <c r="CN903" i="3"/>
  <c r="CN905" i="3"/>
  <c r="CN1172" i="3"/>
  <c r="CN1332" i="3"/>
  <c r="CN1356" i="3"/>
  <c r="CN1171" i="3"/>
  <c r="CN1440" i="3"/>
  <c r="CN1490" i="3"/>
  <c r="CN1394" i="3"/>
  <c r="CN906" i="3"/>
  <c r="CN690" i="3"/>
  <c r="CN1354" i="3"/>
  <c r="CN1355" i="3"/>
  <c r="CN1038" i="3"/>
  <c r="CN1011" i="3"/>
  <c r="CN904" i="3"/>
  <c r="CN1173" i="3"/>
  <c r="CN918" i="3"/>
  <c r="CN902" i="3"/>
  <c r="CN642" i="3"/>
  <c r="CN886" i="3"/>
  <c r="CN1357" i="3"/>
  <c r="CN1221" i="3"/>
  <c r="CN1009" i="3"/>
  <c r="CN641" i="3"/>
  <c r="CN644" i="3"/>
  <c r="CN640" i="3"/>
  <c r="CN643" i="3"/>
  <c r="CN72" i="3"/>
  <c r="CN120" i="3"/>
  <c r="CN182" i="3"/>
  <c r="CN209" i="3"/>
  <c r="CN225" i="3"/>
  <c r="CN257" i="3"/>
  <c r="CN294" i="3"/>
  <c r="CN408" i="3"/>
  <c r="CN450" i="3"/>
  <c r="CN462" i="3"/>
  <c r="CN298" i="3"/>
  <c r="CN305" i="3"/>
  <c r="CN321" i="3"/>
  <c r="CN358" i="3"/>
  <c r="CN361" i="3"/>
  <c r="CN378" i="3"/>
  <c r="CN400" i="3"/>
  <c r="CN405" i="3"/>
  <c r="CN410" i="3"/>
  <c r="CN454" i="3"/>
  <c r="CN457" i="3"/>
  <c r="CN293" i="3"/>
  <c r="CN360" i="3"/>
  <c r="CN385" i="3"/>
  <c r="CN414" i="3"/>
  <c r="CN434" i="3"/>
  <c r="CN446" i="3"/>
  <c r="CN449" i="3"/>
  <c r="CN297" i="3"/>
  <c r="CN306" i="3"/>
  <c r="CN313" i="3"/>
  <c r="CN322" i="3"/>
  <c r="CN357" i="3"/>
  <c r="CN362" i="3"/>
  <c r="CN384" i="3"/>
  <c r="CN406" i="3"/>
  <c r="CN409" i="3"/>
  <c r="CN448" i="3"/>
  <c r="CN456" i="3"/>
  <c r="CN453" i="3"/>
  <c r="CN571" i="3"/>
  <c r="CN461" i="3"/>
  <c r="CN567" i="3"/>
  <c r="CN1056" i="3"/>
  <c r="CN1069" i="3"/>
  <c r="CN1124" i="3"/>
  <c r="CN1151" i="3"/>
  <c r="CN1199" i="3"/>
  <c r="CN1247" i="3"/>
  <c r="CN1268" i="3"/>
  <c r="CN1316" i="3"/>
  <c r="CN1423" i="3"/>
  <c r="CN1428" i="3"/>
  <c r="CN1471" i="3"/>
  <c r="CN1604" i="3"/>
  <c r="CN1631" i="3"/>
  <c r="CN1596" i="3"/>
  <c r="CN1630" i="3"/>
  <c r="CN1244" i="3"/>
  <c r="CN1287" i="3"/>
  <c r="CN1340" i="3"/>
  <c r="CN1351" i="3"/>
  <c r="CN1432" i="3"/>
  <c r="CN1352" i="3"/>
  <c r="CN1288" i="3"/>
  <c r="CN1629" i="3"/>
  <c r="CN1603" i="3"/>
  <c r="CN1248" i="3"/>
  <c r="CN1602" i="3"/>
  <c r="CN1426" i="3"/>
  <c r="CN1094" i="3"/>
  <c r="CN754" i="3"/>
  <c r="CN1149" i="3"/>
  <c r="CN1095" i="3"/>
  <c r="CN755" i="3"/>
  <c r="CN1182" i="3"/>
  <c r="CN1150" i="3"/>
  <c r="CN733" i="3"/>
  <c r="CN1595" i="3"/>
  <c r="CN1350" i="3"/>
  <c r="CN1624" i="3"/>
  <c r="CN1597" i="3"/>
  <c r="CN1258" i="3"/>
  <c r="CN1194" i="3"/>
  <c r="CN1470" i="3"/>
  <c r="CN1310" i="3"/>
  <c r="CN1278" i="3"/>
  <c r="CN1483" i="3"/>
  <c r="CN1138" i="3"/>
  <c r="CN805" i="3"/>
  <c r="CN1128" i="3"/>
  <c r="CN1057" i="3"/>
  <c r="CN1129" i="3"/>
  <c r="CN1058" i="3"/>
  <c r="CN634" i="3"/>
  <c r="CN1425" i="3"/>
  <c r="CN1233" i="3"/>
  <c r="CN1315" i="3"/>
  <c r="CN1219" i="3"/>
  <c r="CN1481" i="3"/>
  <c r="CN1305" i="3"/>
  <c r="CN1257" i="3"/>
  <c r="CN1218" i="3"/>
  <c r="CN791" i="3"/>
  <c r="CN759" i="3"/>
  <c r="CN1059" i="3"/>
  <c r="CN1189" i="3"/>
  <c r="CN1157" i="3"/>
  <c r="CN663" i="3"/>
  <c r="CN570" i="3"/>
  <c r="CN1584" i="3"/>
  <c r="CN1277" i="3"/>
  <c r="CN1130" i="3"/>
  <c r="CN1242" i="3"/>
  <c r="CN1617" i="3"/>
  <c r="CN1594" i="3"/>
  <c r="CN1429" i="3"/>
  <c r="CN1349" i="3"/>
  <c r="CN1243" i="3"/>
  <c r="CN767" i="3"/>
  <c r="CN1153" i="3"/>
  <c r="CN801" i="3"/>
  <c r="CN790" i="3"/>
  <c r="CN769" i="3"/>
  <c r="CN1152" i="3"/>
  <c r="CN463" i="3"/>
  <c r="CN379" i="3"/>
  <c r="CN268" i="3"/>
  <c r="CN153" i="3"/>
  <c r="CN380" i="3"/>
  <c r="CN106" i="3"/>
  <c r="CN415" i="3"/>
  <c r="CN230" i="3"/>
  <c r="CN214" i="3"/>
  <c r="CN154" i="3"/>
  <c r="CN138" i="3"/>
  <c r="CN123" i="3"/>
  <c r="CN269" i="3"/>
  <c r="CN258" i="3"/>
  <c r="CN156" i="3"/>
  <c r="CN443" i="3"/>
  <c r="CN734" i="3"/>
  <c r="CN455" i="3"/>
  <c r="CN263" i="3"/>
  <c r="CN215" i="3"/>
  <c r="CN451" i="3"/>
  <c r="CN404" i="3"/>
  <c r="CN295" i="3"/>
  <c r="CN155" i="3"/>
  <c r="CN121" i="3"/>
  <c r="CN459" i="3"/>
  <c r="CN375" i="3"/>
  <c r="CN101" i="3"/>
  <c r="CN447" i="3"/>
  <c r="CN296" i="3"/>
  <c r="CN114" i="3"/>
  <c r="CN291" i="3"/>
  <c r="CN259" i="3"/>
  <c r="CN227" i="3"/>
  <c r="CN256" i="3"/>
  <c r="CN245" i="3"/>
  <c r="CN125" i="3"/>
  <c r="CN804" i="3"/>
  <c r="CN635" i="3"/>
  <c r="CN569" i="3"/>
  <c r="CN768" i="3"/>
  <c r="CN359" i="3"/>
  <c r="CN260" i="3"/>
  <c r="CN228" i="3"/>
  <c r="CN77" i="3"/>
  <c r="CN399" i="3"/>
  <c r="CN181" i="3"/>
  <c r="CN139" i="3"/>
  <c r="CN102" i="3"/>
  <c r="CN407" i="3"/>
  <c r="CN98" i="3"/>
  <c r="CN435" i="3"/>
  <c r="CN319" i="3"/>
  <c r="CN274" i="3"/>
  <c r="CN221" i="3"/>
  <c r="CN188" i="3"/>
  <c r="CN122" i="3"/>
  <c r="CN732" i="3"/>
  <c r="CN824" i="3"/>
  <c r="CN460" i="3"/>
  <c r="CN287" i="3"/>
  <c r="CN239" i="3"/>
  <c r="CN223" i="3"/>
  <c r="CN124" i="3"/>
  <c r="CN74" i="3"/>
  <c r="CN147" i="3"/>
  <c r="CN93" i="3"/>
  <c r="CN383" i="3"/>
  <c r="CN312" i="3"/>
  <c r="CN183" i="3"/>
  <c r="CN267" i="3"/>
  <c r="CN157" i="3"/>
  <c r="CN92" i="3"/>
  <c r="CN73" i="3"/>
  <c r="CN261" i="3"/>
  <c r="CN229" i="3"/>
  <c r="CN208" i="3"/>
  <c r="CN140" i="3"/>
  <c r="CN78" i="3"/>
  <c r="CN1319" i="3"/>
  <c r="CN841" i="3"/>
  <c r="CN842" i="3"/>
  <c r="CN217" i="3"/>
  <c r="CN333" i="3"/>
  <c r="CN337" i="3"/>
  <c r="CN422" i="3"/>
  <c r="CN128" i="3"/>
  <c r="CN168" i="3"/>
  <c r="CN302" i="3"/>
  <c r="CN334" i="3"/>
  <c r="CN338" i="3"/>
  <c r="CN1348" i="3"/>
  <c r="CN1519" i="3"/>
  <c r="CN1143" i="3"/>
  <c r="CN1148" i="3"/>
  <c r="CN1622" i="3"/>
  <c r="CN1621" i="3"/>
  <c r="CN1518" i="3"/>
  <c r="CN1144" i="3"/>
  <c r="CN1345" i="3"/>
  <c r="CN1347" i="3"/>
  <c r="CN1273" i="3"/>
  <c r="CN813" i="3"/>
  <c r="CN770" i="3"/>
  <c r="CN1126" i="3"/>
  <c r="CN771" i="3"/>
  <c r="CN1501" i="3"/>
  <c r="CN1146" i="3"/>
  <c r="CN1608" i="3"/>
  <c r="CN1147" i="3"/>
  <c r="CN1122" i="3"/>
  <c r="CN778" i="3"/>
  <c r="CN779" i="3"/>
  <c r="CN336" i="3"/>
  <c r="CN205" i="3"/>
  <c r="CN335" i="3"/>
  <c r="CN262" i="3"/>
  <c r="CN170" i="3"/>
  <c r="CN203" i="3"/>
  <c r="CN723" i="3"/>
  <c r="CN129" i="3"/>
  <c r="CN166" i="3"/>
  <c r="CN165" i="3"/>
  <c r="CN197" i="3"/>
  <c r="CN772" i="3"/>
  <c r="CN202" i="3"/>
  <c r="CN204" i="3"/>
  <c r="CN130" i="3"/>
  <c r="CN107" i="3"/>
  <c r="CN126" i="3"/>
  <c r="CN1376" i="3"/>
  <c r="CN701" i="3"/>
  <c r="CN1446" i="3"/>
  <c r="CN1449" i="3"/>
  <c r="CN1402" i="3"/>
  <c r="CN1581" i="3"/>
  <c r="CN328" i="3"/>
  <c r="CN113" i="3"/>
  <c r="CN557" i="3"/>
  <c r="CN855" i="3"/>
  <c r="CN826" i="3"/>
  <c r="CN825" i="3"/>
  <c r="CN967" i="3"/>
  <c r="CN1540" i="3"/>
  <c r="CN1539" i="3"/>
  <c r="CN1533" i="3"/>
  <c r="CN592" i="3"/>
  <c r="CN1040" i="3"/>
  <c r="CN887" i="3"/>
  <c r="CN1037" i="3"/>
  <c r="CN856" i="3"/>
  <c r="CN888" i="3"/>
  <c r="CN1271" i="3"/>
  <c r="CN1392" i="3"/>
  <c r="CN1026" i="3"/>
  <c r="CN1270" i="3"/>
  <c r="CN1441" i="3"/>
  <c r="CN1393" i="3"/>
  <c r="CN1039" i="3"/>
  <c r="CN857" i="3"/>
  <c r="CN883" i="3"/>
  <c r="CN919" i="3"/>
  <c r="CN1220" i="3"/>
  <c r="CN1439" i="3"/>
  <c r="CN1191" i="3"/>
  <c r="CN839" i="3"/>
  <c r="CN1254" i="3"/>
  <c r="CN1190" i="3"/>
  <c r="CN1437" i="3"/>
  <c r="CN1253" i="3"/>
  <c r="CN482" i="3"/>
  <c r="CN1048" i="3"/>
  <c r="CN1532" i="3"/>
  <c r="CN963" i="3"/>
  <c r="CN483" i="3"/>
  <c r="CN1050" i="3"/>
  <c r="CN845" i="3"/>
  <c r="CN326" i="3"/>
  <c r="CN386" i="3"/>
  <c r="CN563" i="3"/>
  <c r="CN510" i="3"/>
  <c r="CN535" i="3"/>
  <c r="CN960" i="3"/>
  <c r="CN999" i="3"/>
  <c r="CN1085" i="3"/>
  <c r="CN1016" i="3"/>
  <c r="CN1061" i="3"/>
  <c r="CN1072" i="3"/>
  <c r="CN935" i="3"/>
  <c r="CN937" i="3"/>
  <c r="CN939" i="3"/>
  <c r="CN941" i="3"/>
  <c r="CN943" i="3"/>
  <c r="CN945" i="3"/>
  <c r="CN951" i="3"/>
  <c r="CN1015" i="3"/>
  <c r="CN1000" i="3"/>
  <c r="CN1005" i="3"/>
  <c r="CN1204" i="3"/>
  <c r="CN1231" i="3"/>
  <c r="CN1236" i="3"/>
  <c r="CN1284" i="3"/>
  <c r="CN1359" i="3"/>
  <c r="CN1412" i="3"/>
  <c r="CN1444" i="3"/>
  <c r="CN1567" i="3"/>
  <c r="CN1564" i="3"/>
  <c r="CN1159" i="3"/>
  <c r="CN1164" i="3"/>
  <c r="CN1180" i="3"/>
  <c r="CN1367" i="3"/>
  <c r="CN1527" i="3"/>
  <c r="CN1614" i="3"/>
  <c r="CN1496" i="3"/>
  <c r="CN1416" i="3"/>
  <c r="CN1336" i="3"/>
  <c r="CN1240" i="3"/>
  <c r="CN1235" i="3"/>
  <c r="CN1562" i="3"/>
  <c r="CN1202" i="3"/>
  <c r="CN807" i="3"/>
  <c r="CN1181" i="3"/>
  <c r="CN1165" i="3"/>
  <c r="CN1017" i="3"/>
  <c r="CN1030" i="3"/>
  <c r="CN1166" i="3"/>
  <c r="CN1012" i="3"/>
  <c r="CN679" i="3"/>
  <c r="CN1569" i="3"/>
  <c r="CN1510" i="3"/>
  <c r="CN1162" i="3"/>
  <c r="CN1246" i="3"/>
  <c r="CN1163" i="3"/>
  <c r="CN794" i="3"/>
  <c r="CN783" i="3"/>
  <c r="CN751" i="3"/>
  <c r="CN1160" i="3"/>
  <c r="CN1073" i="3"/>
  <c r="CN1068" i="3"/>
  <c r="CN806" i="3"/>
  <c r="CN763" i="3"/>
  <c r="CN1161" i="3"/>
  <c r="CN1074" i="3"/>
  <c r="CN1006" i="3"/>
  <c r="CN944" i="3"/>
  <c r="CN936" i="3"/>
  <c r="CN655" i="3"/>
  <c r="CN623" i="3"/>
  <c r="CN1616" i="3"/>
  <c r="CN1563" i="3"/>
  <c r="CN1265" i="3"/>
  <c r="CN1565" i="3"/>
  <c r="CN1443" i="3"/>
  <c r="CN1283" i="3"/>
  <c r="CN1187" i="3"/>
  <c r="CN1600" i="3"/>
  <c r="CN1401" i="3"/>
  <c r="CN1241" i="3"/>
  <c r="CN1250" i="3"/>
  <c r="CN1087" i="3"/>
  <c r="CN781" i="3"/>
  <c r="CN1091" i="3"/>
  <c r="CN1055" i="3"/>
  <c r="CN1086" i="3"/>
  <c r="CN793" i="3"/>
  <c r="CN782" i="3"/>
  <c r="CN761" i="3"/>
  <c r="CN1054" i="3"/>
  <c r="CN1001" i="3"/>
  <c r="CN942" i="3"/>
  <c r="CN934" i="3"/>
  <c r="CN653" i="3"/>
  <c r="CN1245" i="3"/>
  <c r="CN1178" i="3"/>
  <c r="CN1568" i="3"/>
  <c r="CN1413" i="3"/>
  <c r="CN1179" i="3"/>
  <c r="CN1051" i="3"/>
  <c r="CN821" i="3"/>
  <c r="CN810" i="3"/>
  <c r="CN789" i="3"/>
  <c r="CN1169" i="3"/>
  <c r="CN961" i="3"/>
  <c r="CN833" i="3"/>
  <c r="CN811" i="3"/>
  <c r="CN1168" i="3"/>
  <c r="CN1092" i="3"/>
  <c r="CN1065" i="3"/>
  <c r="CN1018" i="3"/>
  <c r="CN940" i="3"/>
  <c r="CN693" i="3"/>
  <c r="CN692" i="3"/>
  <c r="CN528" i="3"/>
  <c r="CN715" i="3"/>
  <c r="CN694" i="3"/>
  <c r="CN562" i="3"/>
  <c r="CN537" i="3"/>
  <c r="CN784" i="3"/>
  <c r="CN752" i="3"/>
  <c r="CN688" i="3"/>
  <c r="CN656" i="3"/>
  <c r="CN132" i="3"/>
  <c r="CN812" i="3"/>
  <c r="CN748" i="3"/>
  <c r="CN652" i="3"/>
  <c r="CN565" i="3"/>
  <c r="CN691" i="3"/>
  <c r="CN808" i="3"/>
  <c r="CN566" i="3"/>
  <c r="CN560" i="3"/>
  <c r="CN536" i="3"/>
  <c r="CN323" i="3"/>
  <c r="CN388" i="3"/>
  <c r="CN254" i="3"/>
  <c r="CN668" i="3"/>
  <c r="CN533" i="3"/>
  <c r="CN654" i="3"/>
  <c r="CN564" i="3"/>
  <c r="CN792" i="3"/>
  <c r="CN664" i="3"/>
  <c r="CN534" i="3"/>
  <c r="CN387" i="3"/>
  <c r="CN109" i="3"/>
  <c r="CN185" i="3"/>
  <c r="CN190" i="3"/>
  <c r="CN201" i="3"/>
  <c r="CN241" i="3"/>
  <c r="CN301" i="3"/>
  <c r="CN310" i="3"/>
  <c r="CN317" i="3"/>
  <c r="CN342" i="3"/>
  <c r="CN354" i="3"/>
  <c r="CN366" i="3"/>
  <c r="CN398" i="3"/>
  <c r="CN477" i="3"/>
  <c r="CN193" i="3"/>
  <c r="CN198" i="3"/>
  <c r="CN200" i="3"/>
  <c r="CN368" i="3"/>
  <c r="CN152" i="3"/>
  <c r="CN309" i="3"/>
  <c r="CN353" i="3"/>
  <c r="CN365" i="3"/>
  <c r="CN370" i="3"/>
  <c r="CN397" i="3"/>
  <c r="CN377" i="3"/>
  <c r="CN394" i="3"/>
  <c r="CN466" i="3"/>
  <c r="CN478" i="3"/>
  <c r="CN481" i="3"/>
  <c r="CN480" i="3"/>
  <c r="CN1110" i="3"/>
  <c r="CN1300" i="3"/>
  <c r="CN1391" i="3"/>
  <c r="CN1503" i="3"/>
  <c r="CN1606" i="3"/>
  <c r="CN2" i="3"/>
  <c r="CN1591" i="3"/>
  <c r="CN1623" i="3"/>
  <c r="CN1239" i="3"/>
  <c r="CN1463" i="3"/>
  <c r="CN1620" i="3"/>
  <c r="CN1627" i="3"/>
  <c r="CN1552" i="3"/>
  <c r="CN1312" i="3"/>
  <c r="CN1280" i="3"/>
  <c r="CN1298" i="3"/>
  <c r="CN711" i="3"/>
  <c r="CN1238" i="3"/>
  <c r="CN1514" i="3"/>
  <c r="CN1502" i="3"/>
  <c r="CN1109" i="3"/>
  <c r="CN1185" i="3"/>
  <c r="CN1618" i="3"/>
  <c r="CN1507" i="3"/>
  <c r="CN1513" i="3"/>
  <c r="CN1337" i="3"/>
  <c r="CN1154" i="3"/>
  <c r="CN823" i="3"/>
  <c r="CN1142" i="3"/>
  <c r="CN1108" i="3"/>
  <c r="CN1141" i="3"/>
  <c r="CN1125" i="3"/>
  <c r="CN1517" i="3"/>
  <c r="CN1586" i="3"/>
  <c r="CN1121" i="3"/>
  <c r="CN1106" i="3"/>
  <c r="CN758" i="3"/>
  <c r="CN714" i="3"/>
  <c r="CN726" i="3"/>
  <c r="CN284" i="3"/>
  <c r="CN187" i="3"/>
  <c r="CN69" i="3"/>
  <c r="CN192" i="3"/>
  <c r="CN171" i="3"/>
  <c r="CN307" i="3"/>
  <c r="CN285" i="3"/>
  <c r="CN90" i="3"/>
  <c r="CN191" i="3"/>
  <c r="CN87" i="3"/>
  <c r="CN71" i="3"/>
  <c r="CN89" i="3"/>
  <c r="CN299" i="3"/>
  <c r="CN231" i="3"/>
  <c r="CN169" i="3"/>
  <c r="CN367" i="3"/>
  <c r="CN196" i="3"/>
  <c r="CN84" i="3"/>
  <c r="CN356" i="3"/>
  <c r="CN186" i="3"/>
  <c r="CN149" i="3"/>
  <c r="CN100" i="3"/>
  <c r="CN81" i="3"/>
  <c r="CN68" i="3"/>
  <c r="CN172" i="3"/>
  <c r="CN86" i="3"/>
  <c r="CN396" i="3"/>
  <c r="CN355" i="3"/>
  <c r="CN199" i="3"/>
  <c r="CN363" i="3"/>
  <c r="CN290" i="3"/>
  <c r="CN479" i="3"/>
  <c r="CN253" i="3"/>
  <c r="CN232" i="3"/>
  <c r="CN164" i="3"/>
  <c r="CN83" i="3"/>
  <c r="CN729" i="3"/>
  <c r="CN707" i="3"/>
  <c r="CN760" i="3"/>
  <c r="CN343" i="3"/>
  <c r="CN160" i="3"/>
  <c r="CN88" i="3"/>
  <c r="CN395" i="3"/>
  <c r="CN70" i="3"/>
  <c r="CN173" i="3"/>
  <c r="CN272" i="3"/>
  <c r="CN159" i="3"/>
  <c r="CN860" i="3"/>
  <c r="CN968" i="3"/>
  <c r="CN1542" i="3"/>
  <c r="CN1543" i="3"/>
  <c r="CN1320" i="3"/>
  <c r="CN1344" i="3"/>
  <c r="CN977" i="3"/>
  <c r="CN1544" i="3"/>
  <c r="CN1195" i="3"/>
  <c r="CN1409" i="3"/>
  <c r="CN1531" i="3"/>
  <c r="CN831" i="3"/>
  <c r="CN862" i="3"/>
  <c r="CN832" i="3"/>
  <c r="CN265" i="3"/>
  <c r="CN273" i="3"/>
  <c r="CN1508" i="3"/>
  <c r="CN1469" i="3"/>
  <c r="CN1467" i="3"/>
  <c r="CN266" i="3"/>
  <c r="CN531" i="3"/>
  <c r="CN504" i="3"/>
  <c r="CN1047" i="3"/>
  <c r="CN976" i="3"/>
  <c r="CN864" i="3"/>
  <c r="CN975" i="3"/>
  <c r="CN594" i="3"/>
  <c r="CN1534" i="3"/>
  <c r="CN969" i="3"/>
  <c r="CN682" i="3"/>
  <c r="CN516" i="3"/>
  <c r="CN681" i="3"/>
  <c r="CN595" i="3"/>
  <c r="CN541" i="3"/>
  <c r="CN517" i="3"/>
  <c r="CN710" i="3"/>
  <c r="CN593" i="3"/>
  <c r="CN104" i="3"/>
  <c r="CN189" i="3"/>
  <c r="CN965" i="3"/>
  <c r="CN907" i="3"/>
  <c r="CN1175" i="3"/>
  <c r="CN1223" i="3"/>
  <c r="CN1224" i="3"/>
  <c r="CN1491" i="3"/>
  <c r="CN1078" i="3"/>
  <c r="CN1226" i="3"/>
  <c r="CN1521" i="3"/>
  <c r="CN1225" i="3"/>
  <c r="CN1174" i="3"/>
  <c r="CN1070" i="3"/>
  <c r="CN1210" i="3"/>
  <c r="CN735" i="3"/>
  <c r="CN526" i="3"/>
  <c r="CN861" i="3"/>
  <c r="CN486" i="3"/>
  <c r="CN497" i="3"/>
  <c r="CN498" i="3"/>
  <c r="CN1455" i="3"/>
  <c r="CN1556" i="3"/>
  <c r="CN1289" i="3"/>
  <c r="CN834" i="3"/>
  <c r="CN835" i="3"/>
  <c r="CN1555" i="3"/>
  <c r="CN881" i="3"/>
  <c r="CN500" i="3"/>
  <c r="CN616" i="3"/>
  <c r="CN487" i="3"/>
  <c r="CN601" i="3"/>
  <c r="CN25" i="3"/>
  <c r="CN41" i="3"/>
  <c r="CN57" i="3"/>
  <c r="CN20" i="3"/>
  <c r="CN6" i="3"/>
  <c r="CN22" i="3"/>
  <c r="CN38" i="3"/>
  <c r="CN54" i="3"/>
  <c r="CN4" i="3"/>
  <c r="CN48" i="3"/>
  <c r="CN11" i="3"/>
  <c r="CN27" i="3"/>
  <c r="CN43" i="3"/>
  <c r="CN59" i="3"/>
  <c r="CN32" i="3"/>
  <c r="CN1380" i="3"/>
  <c r="CN829" i="3"/>
  <c r="CN1381" i="3"/>
  <c r="CN1205" i="3"/>
  <c r="CN607" i="3"/>
  <c r="CN1546" i="3"/>
  <c r="CN920" i="3"/>
  <c r="CN112" i="3"/>
  <c r="CN177" i="3"/>
  <c r="CN349" i="3"/>
  <c r="CN430" i="3"/>
  <c r="CN433" i="3"/>
  <c r="CN350" i="3"/>
  <c r="CN392" i="3"/>
  <c r="CN174" i="3"/>
  <c r="CN584" i="3"/>
  <c r="CN588" i="3"/>
  <c r="CN997" i="3"/>
  <c r="CN1080" i="3"/>
  <c r="CN1295" i="3"/>
  <c r="CN1364" i="3"/>
  <c r="CN1487" i="3"/>
  <c r="CN1452" i="3"/>
  <c r="CN1612" i="3"/>
  <c r="CN1611" i="3"/>
  <c r="CN1134" i="3"/>
  <c r="CN615" i="3"/>
  <c r="CN605" i="3"/>
  <c r="CN509" i="3"/>
  <c r="CN1526" i="3"/>
  <c r="CN1553" i="3"/>
  <c r="CN1486" i="3"/>
  <c r="CN1454" i="3"/>
  <c r="CN741" i="3"/>
  <c r="CN1465" i="3"/>
  <c r="CN1613" i="3"/>
  <c r="CN1378" i="3"/>
  <c r="CN706" i="3"/>
  <c r="CN589" i="3"/>
  <c r="CN1610" i="3"/>
  <c r="CN1453" i="3"/>
  <c r="CN1293" i="3"/>
  <c r="CN1609" i="3"/>
  <c r="CN1306" i="3"/>
  <c r="CN1525" i="3"/>
  <c r="CN1307" i="3"/>
  <c r="CN1081" i="3"/>
  <c r="CN602" i="3"/>
  <c r="CN673" i="3"/>
  <c r="CN619" i="3"/>
  <c r="CN585" i="3"/>
  <c r="CN175" i="3"/>
  <c r="CN877" i="3"/>
  <c r="CN586" i="3"/>
  <c r="CN627" i="3"/>
  <c r="CN587" i="3"/>
  <c r="CN282" i="3"/>
  <c r="CN614" i="3"/>
  <c r="CN603" i="3"/>
  <c r="CN508" i="3"/>
  <c r="CN324" i="3"/>
  <c r="CN276" i="3"/>
  <c r="CN178" i="3"/>
  <c r="CN286" i="3"/>
  <c r="CN739" i="3"/>
  <c r="CN176" i="3"/>
  <c r="CN579" i="3"/>
  <c r="CN524" i="3"/>
  <c r="CN432" i="3"/>
  <c r="CN515" i="3"/>
  <c r="CN555" i="3"/>
  <c r="CN992" i="3"/>
  <c r="CN957" i="3"/>
  <c r="CN1013" i="3"/>
  <c r="CN1167" i="3"/>
  <c r="CN1476" i="3"/>
  <c r="CN1207" i="3"/>
  <c r="CN1324" i="3"/>
  <c r="CN1296" i="3"/>
  <c r="CN1264" i="3"/>
  <c r="CN1170" i="3"/>
  <c r="CN1003" i="3"/>
  <c r="CN1133" i="3"/>
  <c r="CN1004" i="3"/>
  <c r="CN787" i="3"/>
  <c r="CN938" i="3"/>
  <c r="CN1366" i="3"/>
  <c r="CN1334" i="3"/>
  <c r="CN1450" i="3"/>
  <c r="CN1579" i="3"/>
  <c r="CN1374" i="3"/>
  <c r="CN1358" i="3"/>
  <c r="CN1570" i="3"/>
  <c r="CN1451" i="3"/>
  <c r="CN1323" i="3"/>
  <c r="CN815" i="3"/>
  <c r="CN762" i="3"/>
  <c r="CN687" i="3"/>
  <c r="CN1377" i="3"/>
  <c r="CN1329" i="3"/>
  <c r="CN1281" i="3"/>
  <c r="CN1217" i="3"/>
  <c r="CN1442" i="3"/>
  <c r="CN1014" i="3"/>
  <c r="CN1071" i="3"/>
  <c r="CN1002" i="3"/>
  <c r="CN803" i="3"/>
  <c r="CN631" i="3"/>
  <c r="CN1365" i="3"/>
  <c r="CN1066" i="3"/>
  <c r="CN1052" i="3"/>
  <c r="CN747" i="3"/>
  <c r="CN629" i="3"/>
  <c r="CN788" i="3"/>
  <c r="CN628" i="3"/>
  <c r="CN630" i="3"/>
  <c r="CN553" i="3"/>
  <c r="CN514" i="3"/>
  <c r="CN520" i="3"/>
  <c r="CN133" i="3"/>
  <c r="CN554" i="3"/>
  <c r="CN689" i="3"/>
  <c r="CN704" i="3"/>
  <c r="CN511" i="3"/>
  <c r="CN665" i="3"/>
  <c r="CN633" i="3"/>
  <c r="CN521" i="3"/>
  <c r="CN552" i="3"/>
  <c r="CN431" i="3"/>
  <c r="CN134" i="3"/>
  <c r="CN348" i="3"/>
  <c r="CN13" i="3"/>
  <c r="CN29" i="3"/>
  <c r="CN45" i="3"/>
  <c r="CN61" i="3"/>
  <c r="CN36" i="3"/>
  <c r="CN26" i="3"/>
  <c r="CN42" i="3"/>
  <c r="CN58" i="3"/>
  <c r="CN16" i="3"/>
  <c r="CN60" i="3"/>
  <c r="CN15" i="3"/>
  <c r="CN47" i="3"/>
  <c r="CN63" i="3"/>
  <c r="CN519" i="3"/>
  <c r="CN1093" i="3"/>
  <c r="CN848" i="3"/>
  <c r="CN872" i="3"/>
  <c r="CN1135" i="3"/>
  <c r="CN1335" i="3"/>
  <c r="CN1447" i="3"/>
  <c r="CN1267" i="3"/>
  <c r="CN722" i="3"/>
  <c r="CN994" i="3"/>
  <c r="CN730" i="3"/>
  <c r="CN613" i="3"/>
  <c r="CN1537" i="3"/>
  <c r="CN1251" i="3"/>
  <c r="CN1373" i="3"/>
  <c r="CN1325" i="3"/>
  <c r="CN1466" i="3"/>
  <c r="CN1445" i="3"/>
  <c r="CN1082" i="3"/>
  <c r="CN799" i="3"/>
  <c r="CN1120" i="3"/>
  <c r="CN618" i="3"/>
  <c r="CN597" i="3"/>
  <c r="CN702" i="3"/>
  <c r="CN532" i="3"/>
  <c r="CN680" i="3"/>
  <c r="CN499" i="3"/>
  <c r="CN721" i="3"/>
  <c r="CN518" i="3"/>
  <c r="CN111" i="3"/>
  <c r="CN700" i="3"/>
  <c r="CN600" i="3"/>
  <c r="CN513" i="3"/>
  <c r="CN523" i="3"/>
  <c r="CN580" i="3"/>
  <c r="CN852" i="3"/>
  <c r="CN490" i="3"/>
  <c r="CN895" i="3"/>
  <c r="CN1079" i="3"/>
  <c r="CN899" i="3"/>
  <c r="CN947" i="3"/>
  <c r="CN949" i="3"/>
  <c r="CN896" i="3"/>
  <c r="CN1215" i="3"/>
  <c r="CN1492" i="3"/>
  <c r="CN1574" i="3"/>
  <c r="CN1559" i="3"/>
  <c r="CN1558" i="3"/>
  <c r="CN1575" i="3"/>
  <c r="CN1528" i="3"/>
  <c r="CN1480" i="3"/>
  <c r="CN1216" i="3"/>
  <c r="CN1200" i="3"/>
  <c r="CN1576" i="3"/>
  <c r="CN898" i="3"/>
  <c r="CN1044" i="3"/>
  <c r="CN1043" i="3"/>
  <c r="CN946" i="3"/>
  <c r="CN556" i="3"/>
  <c r="CN538" i="3"/>
  <c r="CN1230" i="3"/>
  <c r="CN971" i="3"/>
  <c r="CN858" i="3"/>
  <c r="CN1035" i="3"/>
  <c r="CN972" i="3"/>
  <c r="CN897" i="3"/>
  <c r="CN1529" i="3"/>
  <c r="CN1561" i="3"/>
  <c r="CN1019" i="3"/>
  <c r="CN950" i="3"/>
  <c r="CN1557" i="3"/>
  <c r="CN956" i="3"/>
  <c r="CN987" i="3"/>
  <c r="CN900" i="3"/>
  <c r="CN596" i="3"/>
  <c r="CN549" i="3"/>
  <c r="CN624" i="3"/>
  <c r="CN550" i="3"/>
  <c r="CN544" i="3"/>
  <c r="CN659" i="3"/>
  <c r="CN676" i="3"/>
  <c r="CN736" i="3"/>
  <c r="CN796" i="3"/>
  <c r="CN675" i="3"/>
  <c r="CN622" i="3"/>
  <c r="CN546" i="3"/>
  <c r="CN1607" i="3"/>
  <c r="CN1509" i="3"/>
  <c r="CN96" i="3"/>
  <c r="CN115" i="3"/>
  <c r="CN127" i="3"/>
  <c r="CN108" i="3"/>
  <c r="CN95" i="3"/>
  <c r="CN921" i="3"/>
  <c r="CN1007" i="3"/>
  <c r="CN827" i="3"/>
  <c r="CN1269" i="3"/>
  <c r="CN854" i="3"/>
  <c r="CN840" i="3"/>
  <c r="CN1024" i="3"/>
  <c r="CN1396" i="3"/>
  <c r="CN1395" i="3"/>
  <c r="CN1408" i="3"/>
  <c r="CN922" i="3"/>
  <c r="CN1222" i="3"/>
  <c r="CN1010" i="3"/>
  <c r="CN885" i="3"/>
  <c r="CN1372" i="3"/>
  <c r="CN1369" i="3"/>
  <c r="CN867" i="3"/>
  <c r="CN880" i="3"/>
  <c r="CN837" i="3"/>
  <c r="CN1541" i="3"/>
  <c r="CN503" i="3"/>
  <c r="CN80" i="3"/>
  <c r="CN206" i="3"/>
  <c r="CN249" i="3"/>
  <c r="CN281" i="3"/>
  <c r="CN289" i="3"/>
  <c r="CN376" i="3"/>
  <c r="CN381" i="3"/>
  <c r="CN418" i="3"/>
  <c r="CN445" i="3"/>
  <c r="CN465" i="3"/>
  <c r="CN472" i="3"/>
  <c r="CN330" i="3"/>
  <c r="CN393" i="3"/>
  <c r="CN437" i="3"/>
  <c r="CN442" i="3"/>
  <c r="CN464" i="3"/>
  <c r="CN469" i="3"/>
  <c r="CN474" i="3"/>
  <c r="CN136" i="3"/>
  <c r="CN318" i="3"/>
  <c r="CN341" i="3"/>
  <c r="CN382" i="3"/>
  <c r="CN417" i="3"/>
  <c r="CN329" i="3"/>
  <c r="CN352" i="3"/>
  <c r="CN374" i="3"/>
  <c r="CN416" i="3"/>
  <c r="CN421" i="3"/>
  <c r="CN438" i="3"/>
  <c r="CN458" i="3"/>
  <c r="CN470" i="3"/>
  <c r="CN473" i="3"/>
  <c r="CN1096" i="3"/>
  <c r="CN1156" i="3"/>
  <c r="CN1183" i="3"/>
  <c r="CN1311" i="3"/>
  <c r="CN1260" i="3"/>
  <c r="CN1276" i="3"/>
  <c r="CN1303" i="3"/>
  <c r="CN1388" i="3"/>
  <c r="CN1420" i="3"/>
  <c r="CN1431" i="3"/>
  <c r="CN1436" i="3"/>
  <c r="CN1479" i="3"/>
  <c r="CN1484" i="3"/>
  <c r="CN1516" i="3"/>
  <c r="CN1103" i="3"/>
  <c r="CN1107" i="3"/>
  <c r="CN1127" i="3"/>
  <c r="CN1582" i="3"/>
  <c r="CN1464" i="3"/>
  <c r="CN1304" i="3"/>
  <c r="CN1272" i="3"/>
  <c r="CN1585" i="3"/>
  <c r="CN1472" i="3"/>
  <c r="CN1424" i="3"/>
  <c r="CN1266" i="3"/>
  <c r="CN1234" i="3"/>
  <c r="CN765" i="3"/>
  <c r="CN766" i="3"/>
  <c r="CN743" i="3"/>
  <c r="CN669" i="3"/>
  <c r="CN637" i="3"/>
  <c r="CN1478" i="3"/>
  <c r="CN1430" i="3"/>
  <c r="CN1302" i="3"/>
  <c r="CN1286" i="3"/>
  <c r="CN1482" i="3"/>
  <c r="CN1605" i="3"/>
  <c r="CN1390" i="3"/>
  <c r="CN1515" i="3"/>
  <c r="CN1387" i="3"/>
  <c r="CN1259" i="3"/>
  <c r="CN1102" i="3"/>
  <c r="CN817" i="3"/>
  <c r="CN774" i="3"/>
  <c r="CN1145" i="3"/>
  <c r="CN719" i="3"/>
  <c r="CN709" i="3"/>
  <c r="CN698" i="3"/>
  <c r="CN1473" i="3"/>
  <c r="CN1313" i="3"/>
  <c r="CN1155" i="3"/>
  <c r="CN1626" i="3"/>
  <c r="CN1385" i="3"/>
  <c r="CN1587" i="3"/>
  <c r="CN1506" i="3"/>
  <c r="CN1474" i="3"/>
  <c r="CN1314" i="3"/>
  <c r="CN1060" i="3"/>
  <c r="CN1101" i="3"/>
  <c r="CN727" i="3"/>
  <c r="CN717" i="3"/>
  <c r="CN685" i="3"/>
  <c r="CN1389" i="3"/>
  <c r="CN1309" i="3"/>
  <c r="CN1434" i="3"/>
  <c r="CN1301" i="3"/>
  <c r="CN1285" i="3"/>
  <c r="CN1237" i="3"/>
  <c r="CN1435" i="3"/>
  <c r="CN1339" i="3"/>
  <c r="CN1275" i="3"/>
  <c r="CN1097" i="3"/>
  <c r="CN822" i="3"/>
  <c r="CN1184" i="3"/>
  <c r="CN820" i="3"/>
  <c r="CN756" i="3"/>
  <c r="CN816" i="3"/>
  <c r="CN340" i="3"/>
  <c r="CN135" i="3"/>
  <c r="CN419" i="3"/>
  <c r="CN372" i="3"/>
  <c r="CN304" i="3"/>
  <c r="CN158" i="3"/>
  <c r="CN471" i="3"/>
  <c r="CN339" i="3"/>
  <c r="CN452" i="3"/>
  <c r="CN371" i="3"/>
  <c r="CN303" i="3"/>
  <c r="CN246" i="3"/>
  <c r="CN248" i="3"/>
  <c r="CN216" i="3"/>
  <c r="CN75" i="3"/>
  <c r="CN716" i="3"/>
  <c r="CN713" i="3"/>
  <c r="CN670" i="3"/>
  <c r="CN638" i="3"/>
  <c r="CN744" i="3"/>
  <c r="CN712" i="3"/>
  <c r="CN364" i="3"/>
  <c r="CN331" i="3"/>
  <c r="CN279" i="3"/>
  <c r="CN247" i="3"/>
  <c r="CN116" i="3"/>
  <c r="CN94" i="3"/>
  <c r="CN332" i="3"/>
  <c r="CN243" i="3"/>
  <c r="CN211" i="3"/>
  <c r="CN213" i="3"/>
  <c r="CN708" i="3"/>
  <c r="CN731" i="3"/>
  <c r="CN699" i="3"/>
  <c r="CN468" i="3"/>
  <c r="CN244" i="3"/>
  <c r="CN212" i="3"/>
  <c r="CN436" i="3"/>
  <c r="CN320" i="3"/>
  <c r="CN163" i="3"/>
  <c r="CN91" i="3"/>
  <c r="CN76" i="3"/>
  <c r="CN444" i="3"/>
  <c r="CN280" i="3"/>
  <c r="CN351" i="3"/>
  <c r="CN238" i="3"/>
  <c r="CN162" i="3"/>
  <c r="CN242" i="3"/>
  <c r="CN210" i="3"/>
  <c r="CN636" i="3"/>
  <c r="CN475" i="3"/>
  <c r="CN697" i="3"/>
  <c r="CN686" i="3"/>
  <c r="CN853" i="3"/>
  <c r="CN728" i="3"/>
  <c r="CN696" i="3"/>
  <c r="CN271" i="3"/>
  <c r="CN207" i="3"/>
  <c r="CN161" i="3"/>
  <c r="CN137" i="3"/>
  <c r="CN476" i="3"/>
  <c r="CN439" i="3"/>
  <c r="CN467" i="3"/>
  <c r="CN420" i="3"/>
  <c r="CN283" i="3"/>
  <c r="CN251" i="3"/>
  <c r="CN219" i="3"/>
  <c r="CN250" i="3"/>
  <c r="CN97" i="3"/>
  <c r="CN502" i="3"/>
  <c r="CN875" i="3"/>
  <c r="CN952" i="3"/>
  <c r="CN1318" i="3"/>
  <c r="CN1545" i="3"/>
  <c r="CN869" i="3"/>
  <c r="CN591" i="3"/>
  <c r="CN489" i="3"/>
  <c r="CN488" i="3"/>
  <c r="CN1292" i="3"/>
  <c r="CN1363" i="3"/>
  <c r="CN786" i="3"/>
  <c r="CN745" i="3"/>
  <c r="CN1291" i="3"/>
  <c r="CN838" i="3"/>
  <c r="CN1317" i="3"/>
  <c r="CN617" i="3"/>
  <c r="CN558" i="3"/>
  <c r="CN844" i="3"/>
  <c r="CN876" i="3"/>
  <c r="CN868" i="3"/>
  <c r="CN847" i="3"/>
  <c r="CN1551" i="3"/>
  <c r="CN964" i="3"/>
  <c r="CN1411" i="3"/>
  <c r="CN874" i="3"/>
  <c r="CN484" i="3"/>
  <c r="CN846" i="3"/>
  <c r="CN501" i="3"/>
  <c r="CN184" i="3"/>
  <c r="CN401" i="3"/>
  <c r="CN413" i="3"/>
  <c r="CN314" i="3"/>
  <c r="CN346" i="3"/>
  <c r="CN425" i="3"/>
  <c r="CN402" i="3"/>
  <c r="CN424" i="3"/>
  <c r="CN345" i="3"/>
  <c r="CN426" i="3"/>
  <c r="CN1099" i="3"/>
  <c r="CN1140" i="3"/>
  <c r="CN1279" i="3"/>
  <c r="CN1460" i="3"/>
  <c r="CN1599" i="3"/>
  <c r="CN1598" i="3"/>
  <c r="CN1628" i="3"/>
  <c r="CN1308" i="3"/>
  <c r="CN1511" i="3"/>
  <c r="CN1583" i="3"/>
  <c r="CN1601" i="3"/>
  <c r="CN1512" i="3"/>
  <c r="CN1192" i="3"/>
  <c r="CN1459" i="3"/>
  <c r="CN1299" i="3"/>
  <c r="CN1139" i="3"/>
  <c r="CN1625" i="3"/>
  <c r="CN1458" i="3"/>
  <c r="CN1123" i="3"/>
  <c r="CN819" i="3"/>
  <c r="CN1462" i="3"/>
  <c r="CN1198" i="3"/>
  <c r="CN1593" i="3"/>
  <c r="CN773" i="3"/>
  <c r="CN753" i="3"/>
  <c r="CN1297" i="3"/>
  <c r="CN1249" i="3"/>
  <c r="CN1592" i="3"/>
  <c r="CN1433" i="3"/>
  <c r="CN1193" i="3"/>
  <c r="CN1346" i="3"/>
  <c r="CN1100" i="3"/>
  <c r="CN802" i="3"/>
  <c r="CN1158" i="3"/>
  <c r="CN1338" i="3"/>
  <c r="CN757" i="3"/>
  <c r="CN1137" i="3"/>
  <c r="CN1136" i="3"/>
  <c r="CN308" i="3"/>
  <c r="CN252" i="3"/>
  <c r="CN144" i="3"/>
  <c r="CN85" i="3"/>
  <c r="CN427" i="3"/>
  <c r="CN117" i="3"/>
  <c r="CN67" i="3"/>
  <c r="CN226" i="3"/>
  <c r="CN411" i="3"/>
  <c r="CN151" i="3"/>
  <c r="CN82" i="3"/>
  <c r="CN412" i="3"/>
  <c r="CN403" i="3"/>
  <c r="CN224" i="3"/>
  <c r="CN148" i="3"/>
  <c r="CN292" i="3"/>
  <c r="CN150" i="3"/>
  <c r="CN270" i="3"/>
  <c r="CN222" i="3"/>
  <c r="CN180" i="3"/>
  <c r="CN146" i="3"/>
  <c r="CN79" i="3"/>
  <c r="CN143" i="3"/>
  <c r="CN632" i="3"/>
  <c r="CN347" i="3"/>
  <c r="CN315" i="3"/>
  <c r="CN311" i="3"/>
  <c r="CN194" i="3"/>
  <c r="CN99" i="3"/>
  <c r="CN316" i="3"/>
  <c r="CN344" i="3"/>
  <c r="CN195" i="3"/>
  <c r="CN105" i="3"/>
  <c r="CN240" i="3"/>
  <c r="CN179" i="3"/>
  <c r="CN118" i="3"/>
  <c r="CN494" i="3"/>
  <c r="CN512" i="3"/>
  <c r="CN1077" i="3"/>
  <c r="CN909" i="3"/>
  <c r="CN911" i="3"/>
  <c r="CN923" i="3"/>
  <c r="CN925" i="3"/>
  <c r="CN927" i="3"/>
  <c r="CN931" i="3"/>
  <c r="CN933" i="3"/>
  <c r="CN981" i="3"/>
  <c r="CN1407" i="3"/>
  <c r="CN1383" i="3"/>
  <c r="CN1523" i="3"/>
  <c r="CN1522" i="3"/>
  <c r="CN1330" i="3"/>
  <c r="CN1076" i="3"/>
  <c r="CN1042" i="3"/>
  <c r="CN955" i="3"/>
  <c r="CN830" i="3"/>
  <c r="CN930" i="3"/>
  <c r="CN647" i="3"/>
  <c r="CN1206" i="3"/>
  <c r="CN980" i="3"/>
  <c r="CN954" i="3"/>
  <c r="CN928" i="3"/>
  <c r="CN645" i="3"/>
  <c r="CN953" i="3"/>
  <c r="CN926" i="3"/>
  <c r="CN910" i="3"/>
  <c r="CN932" i="3"/>
  <c r="CN924" i="3"/>
  <c r="CN908" i="3"/>
  <c r="CN650" i="3"/>
  <c r="CN639" i="3"/>
  <c r="CN737" i="3"/>
  <c r="CN649" i="3"/>
  <c r="CN648" i="3"/>
  <c r="CN646" i="3"/>
  <c r="CN505" i="3"/>
  <c r="CN843" i="3"/>
  <c r="CN551" i="3"/>
  <c r="CN973" i="3"/>
  <c r="CN866" i="3"/>
  <c r="CN1046" i="3"/>
  <c r="CN658" i="3"/>
  <c r="CN1089" i="3"/>
  <c r="CN1177" i="3"/>
  <c r="CN1282" i="3"/>
  <c r="CN850" i="3"/>
  <c r="CN974" i="3"/>
  <c r="CN738" i="3"/>
  <c r="CN621" i="3"/>
  <c r="CN1261" i="3"/>
  <c r="CN725" i="3"/>
  <c r="CN529" i="3"/>
  <c r="CN525" i="3"/>
  <c r="CN612" i="3"/>
  <c r="CN657" i="3"/>
  <c r="CN530" i="3"/>
  <c r="CN325" i="3"/>
  <c r="CN493" i="3"/>
  <c r="CN1064" i="3"/>
  <c r="CN599" i="3"/>
  <c r="CN1405" i="3"/>
  <c r="CN746" i="3"/>
  <c r="CN703" i="3"/>
  <c r="CN724" i="3"/>
  <c r="CN561" i="3"/>
  <c r="CN884" i="3"/>
  <c r="CN1524" i="3"/>
  <c r="CN1331" i="3"/>
  <c r="CN1025" i="3"/>
  <c r="CN1353" i="3"/>
  <c r="CN1370" i="3"/>
  <c r="CN1371" i="3"/>
  <c r="CN1022" i="3"/>
  <c r="CN1578" i="3"/>
  <c r="CN1448" i="3"/>
  <c r="CN1062" i="3"/>
  <c r="CN1114" i="3"/>
  <c r="CN1406" i="3"/>
  <c r="CN1489" i="3"/>
  <c r="CN750" i="3"/>
  <c r="CN1027" i="3"/>
  <c r="CN492" i="3"/>
  <c r="CN604" i="3"/>
  <c r="CN892" i="3"/>
  <c r="CN575" i="3"/>
  <c r="CN859" i="3"/>
  <c r="CN891" i="3"/>
  <c r="CN929" i="3"/>
  <c r="CN1008" i="3"/>
  <c r="CN1343" i="3"/>
  <c r="CN1256" i="3"/>
  <c r="CN873" i="3"/>
  <c r="CN890" i="3"/>
  <c r="CN979" i="3"/>
  <c r="CN966" i="3"/>
  <c r="CN889" i="3"/>
  <c r="CN982" i="3"/>
  <c r="CN572" i="3"/>
  <c r="CN893" i="3"/>
  <c r="CN720" i="3"/>
  <c r="CN894" i="3"/>
  <c r="CN559" i="3"/>
  <c r="CN1290" i="3"/>
  <c r="CN1255" i="3"/>
  <c r="CN1368" i="3"/>
  <c r="CN1438" i="3"/>
  <c r="CN871" i="3"/>
  <c r="CN1196" i="3"/>
  <c r="CN1530" i="3"/>
  <c r="CN870" i="3"/>
  <c r="CN233" i="3"/>
  <c r="CN390" i="3"/>
  <c r="CN429" i="3"/>
  <c r="CN389" i="3"/>
  <c r="CN1029" i="3"/>
  <c r="CN1115" i="3"/>
  <c r="CN863" i="3"/>
  <c r="CN1088" i="3"/>
  <c r="CN1053" i="3"/>
  <c r="CN1188" i="3"/>
  <c r="CN1566" i="3"/>
  <c r="CN1111" i="3"/>
  <c r="CN1212" i="3"/>
  <c r="CN1228" i="3"/>
  <c r="CN1399" i="3"/>
  <c r="CN1404" i="3"/>
  <c r="CN1415" i="3"/>
  <c r="CN1588" i="3"/>
  <c r="CN1590" i="3"/>
  <c r="CN1615" i="3"/>
  <c r="CN1580" i="3"/>
  <c r="CN1400" i="3"/>
  <c r="CN1208" i="3"/>
  <c r="CN1577" i="3"/>
  <c r="CN1203" i="3"/>
  <c r="CN1504" i="3"/>
  <c r="CN1488" i="3"/>
  <c r="CN1360" i="3"/>
  <c r="CN1232" i="3"/>
  <c r="CN1362" i="3"/>
  <c r="CN1113" i="3"/>
  <c r="CN818" i="3"/>
  <c r="CN797" i="3"/>
  <c r="CN1104" i="3"/>
  <c r="CN1075" i="3"/>
  <c r="CN1083" i="3"/>
  <c r="CN626" i="3"/>
  <c r="CN1414" i="3"/>
  <c r="CN1571" i="3"/>
  <c r="CN1418" i="3"/>
  <c r="CN1214" i="3"/>
  <c r="CN1419" i="3"/>
  <c r="CN1067" i="3"/>
  <c r="CN1112" i="3"/>
  <c r="CN1090" i="3"/>
  <c r="CN998" i="3"/>
  <c r="CN742" i="3"/>
  <c r="CN1105" i="3"/>
  <c r="CN666" i="3"/>
  <c r="CN1589" i="3"/>
  <c r="CN1361" i="3"/>
  <c r="CN1497" i="3"/>
  <c r="CN1417" i="3"/>
  <c r="CN1209" i="3"/>
  <c r="CN1186" i="3"/>
  <c r="CN749" i="3"/>
  <c r="CN1028" i="3"/>
  <c r="CN674" i="3"/>
  <c r="CN1421" i="3"/>
  <c r="CN1229" i="3"/>
  <c r="CN1213" i="3"/>
  <c r="CN1498" i="3"/>
  <c r="CN1493" i="3"/>
  <c r="CN1403" i="3"/>
  <c r="CN1098" i="3"/>
  <c r="CN1031" i="3"/>
  <c r="CN671" i="3"/>
  <c r="CN651" i="3"/>
  <c r="CN236" i="3"/>
  <c r="CN131" i="3"/>
  <c r="CN278" i="3"/>
  <c r="CN237" i="3"/>
  <c r="CN780" i="3"/>
  <c r="CN620" i="3"/>
  <c r="CN275" i="3"/>
  <c r="CN234" i="3"/>
  <c r="CN110" i="3"/>
  <c r="CN740" i="3"/>
  <c r="CN583" i="3"/>
  <c r="CN428" i="3"/>
  <c r="CN667" i="3"/>
  <c r="CN625" i="3"/>
  <c r="CN672" i="3"/>
  <c r="CN582" i="3"/>
  <c r="CN764" i="3"/>
  <c r="CN391" i="3"/>
  <c r="CN255" i="3"/>
  <c r="CN277" i="3"/>
  <c r="CN235" i="3"/>
  <c r="CN1619" i="3"/>
  <c r="CN220" i="3"/>
  <c r="CN103" i="3"/>
  <c r="CN300" i="3"/>
  <c r="CN218" i="3"/>
  <c r="CN17" i="3"/>
  <c r="CN33" i="3"/>
  <c r="CN49" i="3"/>
  <c r="CN65" i="3"/>
  <c r="CN44" i="3"/>
  <c r="CN14" i="3"/>
  <c r="CN30" i="3"/>
  <c r="CN46" i="3"/>
  <c r="CN62" i="3"/>
  <c r="CN28" i="3"/>
  <c r="CN3" i="3"/>
  <c r="CN19" i="3"/>
  <c r="CN35" i="3"/>
  <c r="CN51" i="3"/>
  <c r="CN12" i="3"/>
  <c r="CN56" i="3"/>
  <c r="CZ63" i="3"/>
  <c r="DA58" i="3" s="1"/>
  <c r="CX63" i="3"/>
  <c r="AR1641" i="1"/>
  <c r="DI34" i="3" l="1"/>
  <c r="DK17" i="3"/>
  <c r="DI21" i="3"/>
  <c r="DI2" i="3"/>
  <c r="DK8" i="3"/>
  <c r="DI4" i="3"/>
  <c r="DI19" i="3"/>
  <c r="DI9" i="3"/>
  <c r="DI35" i="3"/>
  <c r="DI18" i="3"/>
  <c r="DK29" i="3"/>
  <c r="DI20" i="3"/>
  <c r="DI26" i="3"/>
  <c r="DI11" i="3"/>
  <c r="DK23" i="3"/>
  <c r="DI17" i="3"/>
  <c r="DI12" i="3"/>
  <c r="DK15" i="3"/>
  <c r="DK9" i="3"/>
  <c r="DI31" i="3"/>
  <c r="DI29" i="3"/>
  <c r="DK16" i="3"/>
  <c r="DK10" i="3"/>
  <c r="DI6" i="3"/>
  <c r="DI32" i="3"/>
  <c r="DK4" i="3"/>
  <c r="DK33" i="3"/>
  <c r="DI7" i="3"/>
  <c r="DI8" i="3"/>
  <c r="DI33" i="3"/>
  <c r="DK24" i="3"/>
  <c r="DK2" i="3"/>
  <c r="DI27" i="3"/>
  <c r="DI28" i="3"/>
  <c r="DK31" i="3"/>
  <c r="DK25" i="3"/>
  <c r="DI15" i="3"/>
  <c r="DI16" i="3"/>
  <c r="DK3" i="3"/>
  <c r="DK32" i="3"/>
  <c r="DK26" i="3"/>
  <c r="DI22" i="3"/>
  <c r="DI13" i="3"/>
  <c r="DK20" i="3"/>
  <c r="DK14" i="3"/>
  <c r="DI23" i="3"/>
  <c r="DI24" i="3"/>
  <c r="DK11" i="3"/>
  <c r="DK5" i="3"/>
  <c r="DK18" i="3"/>
  <c r="DI14" i="3"/>
  <c r="DI5" i="3"/>
  <c r="DK12" i="3"/>
  <c r="DK6" i="3"/>
  <c r="DK19" i="3"/>
  <c r="DK13" i="3"/>
  <c r="DK7" i="3"/>
  <c r="DK36" i="3"/>
  <c r="DK30" i="3"/>
  <c r="DI10" i="3"/>
  <c r="DI36" i="3"/>
  <c r="DK27" i="3"/>
  <c r="DK21" i="3"/>
  <c r="DK34" i="3"/>
  <c r="DI3" i="3"/>
  <c r="DK28" i="3"/>
  <c r="DA8" i="3"/>
  <c r="DA51" i="3"/>
  <c r="DA44" i="3"/>
  <c r="DA60" i="3"/>
  <c r="DA18" i="3"/>
  <c r="DA50" i="3"/>
  <c r="DA11" i="3"/>
  <c r="DA20" i="3"/>
  <c r="DA52" i="3"/>
  <c r="DA49" i="3"/>
  <c r="DA57" i="3"/>
  <c r="DA17" i="3"/>
  <c r="DA30" i="3"/>
  <c r="DA46" i="3"/>
  <c r="DA3" i="3"/>
  <c r="DA28" i="3"/>
  <c r="DA25" i="3"/>
  <c r="DA41" i="3"/>
  <c r="DA34" i="3"/>
  <c r="DA48" i="3"/>
  <c r="DA6" i="3"/>
  <c r="DA43" i="3"/>
  <c r="DA42" i="3"/>
  <c r="DA31" i="3"/>
  <c r="DA4" i="3"/>
  <c r="DA40" i="3"/>
  <c r="DA56" i="3"/>
  <c r="DA37" i="3"/>
  <c r="DA14" i="3"/>
  <c r="DA27" i="3"/>
  <c r="DA59" i="3"/>
  <c r="DA12" i="3"/>
  <c r="DA61" i="3"/>
  <c r="DA53" i="3"/>
  <c r="DA7" i="3"/>
  <c r="DA55" i="3"/>
  <c r="DA2" i="3"/>
  <c r="DA29" i="3"/>
  <c r="DA5" i="3"/>
  <c r="DA22" i="3"/>
  <c r="DA13" i="3"/>
  <c r="DA33" i="3"/>
  <c r="DA26" i="3"/>
  <c r="DA15" i="3"/>
  <c r="DA47" i="3"/>
  <c r="DA24" i="3"/>
  <c r="DA21" i="3"/>
  <c r="DA19" i="3"/>
  <c r="DA35" i="3"/>
  <c r="DA23" i="3"/>
  <c r="DA39" i="3"/>
  <c r="DA16" i="3"/>
  <c r="DA32" i="3"/>
  <c r="DA45" i="3"/>
  <c r="DA38" i="3"/>
  <c r="DA54" i="3"/>
  <c r="DA36" i="3"/>
  <c r="DA9" i="3"/>
  <c r="DA10" i="3"/>
  <c r="CY6" i="3"/>
  <c r="CY10" i="3"/>
  <c r="CY14" i="3"/>
  <c r="CY18" i="3"/>
  <c r="CY22" i="3"/>
  <c r="CY26" i="3"/>
  <c r="CY30" i="3"/>
  <c r="CY34" i="3"/>
  <c r="CY38" i="3"/>
  <c r="CY42" i="3"/>
  <c r="CY46" i="3"/>
  <c r="CY50" i="3"/>
  <c r="CY54" i="3"/>
  <c r="CY58" i="3"/>
  <c r="CY3" i="3"/>
  <c r="CY7" i="3"/>
  <c r="CY11" i="3"/>
  <c r="CY15" i="3"/>
  <c r="CY19" i="3"/>
  <c r="CY23" i="3"/>
  <c r="CY27" i="3"/>
  <c r="CY31" i="3"/>
  <c r="CY35" i="3"/>
  <c r="CY39" i="3"/>
  <c r="CY43" i="3"/>
  <c r="CY47" i="3"/>
  <c r="CY51" i="3"/>
  <c r="CY55" i="3"/>
  <c r="CY59" i="3"/>
  <c r="CY60" i="3"/>
  <c r="CY4" i="3"/>
  <c r="CY8" i="3"/>
  <c r="CY12" i="3"/>
  <c r="CY16" i="3"/>
  <c r="CY20" i="3"/>
  <c r="CY24" i="3"/>
  <c r="CY28" i="3"/>
  <c r="CY32" i="3"/>
  <c r="CY36" i="3"/>
  <c r="CY40" i="3"/>
  <c r="CY44" i="3"/>
  <c r="CY48" i="3"/>
  <c r="CY52" i="3"/>
  <c r="CY56" i="3"/>
  <c r="CY5" i="3"/>
  <c r="CY9" i="3"/>
  <c r="CY13" i="3"/>
  <c r="CY17" i="3"/>
  <c r="CY21" i="3"/>
  <c r="CY25" i="3"/>
  <c r="CY29" i="3"/>
  <c r="CY33" i="3"/>
  <c r="CY37" i="3"/>
  <c r="CY41" i="3"/>
  <c r="CY45" i="3"/>
  <c r="CY49" i="3"/>
  <c r="CY53" i="3"/>
  <c r="CY57" i="3"/>
  <c r="CY61" i="3"/>
  <c r="CY2" i="3"/>
  <c r="CY63" i="3" l="1"/>
  <c r="DA63" i="3"/>
</calcChain>
</file>

<file path=xl/sharedStrings.xml><?xml version="1.0" encoding="utf-8"?>
<sst xmlns="http://schemas.openxmlformats.org/spreadsheetml/2006/main" count="96615" uniqueCount="781">
  <si>
    <t>Sensor</t>
  </si>
  <si>
    <t>Nombre</t>
  </si>
  <si>
    <t>Tipo Ident.</t>
  </si>
  <si>
    <t># Ident.</t>
  </si>
  <si>
    <t>email</t>
  </si>
  <si>
    <t>edad</t>
  </si>
  <si>
    <t>genero</t>
  </si>
  <si>
    <t>Fecha</t>
  </si>
  <si>
    <t>Hora</t>
  </si>
  <si>
    <t>Lado predom.</t>
  </si>
  <si>
    <t>Enfermedad / Visual</t>
  </si>
  <si>
    <t>obligacion de gafas / lentes</t>
  </si>
  <si>
    <t>Uso actual de gafas / lentes</t>
  </si>
  <si>
    <t>Encuesta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</si>
  <si>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</si>
  <si>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</si>
  <si>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</si>
  <si>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</si>
  <si>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</si>
  <si>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</si>
  <si>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</si>
  <si>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</si>
  <si>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</si>
  <si>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DE</t>
  </si>
  <si>
    <t>EH_min</t>
  </si>
  <si>
    <t>EH_max</t>
  </si>
  <si>
    <t>EV_media</t>
  </si>
  <si>
    <t>EV_min</t>
  </si>
  <si>
    <t>EV_max</t>
  </si>
  <si>
    <t>Eex_media</t>
  </si>
  <si>
    <t>Eex_min</t>
  </si>
  <si>
    <t>Eex_max</t>
  </si>
  <si>
    <t>TEMP</t>
  </si>
  <si>
    <t>HUMEDAD</t>
  </si>
  <si>
    <t>V1T1</t>
  </si>
  <si>
    <t>Cristina Duqeu Calderon</t>
  </si>
  <si>
    <t>CC</t>
  </si>
  <si>
    <t>cristi_edc8@hotmail.com</t>
  </si>
  <si>
    <t>F</t>
  </si>
  <si>
    <t>Diestro</t>
  </si>
  <si>
    <t xml:space="preserve">Astigmatismo 0,5 </t>
  </si>
  <si>
    <t>Si</t>
  </si>
  <si>
    <t>No</t>
  </si>
  <si>
    <t>Un poco oscuro</t>
  </si>
  <si>
    <t>Ligeramente más iluminado</t>
  </si>
  <si>
    <t>Me siento levemente deslumbrado</t>
  </si>
  <si>
    <t>Ligeramente caliente</t>
  </si>
  <si>
    <t>Ligeramente más fría</t>
  </si>
  <si>
    <t>-1</t>
  </si>
  <si>
    <t>1</t>
  </si>
  <si>
    <t>NA</t>
  </si>
  <si>
    <t>Demasiado iluminado</t>
  </si>
  <si>
    <t>No me siento deslumbrado</t>
  </si>
  <si>
    <t>Más Fría</t>
  </si>
  <si>
    <t>2</t>
  </si>
  <si>
    <t>Suficientemente iluminado</t>
  </si>
  <si>
    <t>Más iluminado</t>
  </si>
  <si>
    <t>-</t>
  </si>
  <si>
    <t>V3T1</t>
  </si>
  <si>
    <t>Daniela Revollo Rufes</t>
  </si>
  <si>
    <t>drevollo533@gmail.com</t>
  </si>
  <si>
    <t>Astigmatismo</t>
  </si>
  <si>
    <t>Ligeramente muy iluminado</t>
  </si>
  <si>
    <t>Ni más iluminado ni menos iluminado</t>
  </si>
  <si>
    <t>Muy Caliente</t>
  </si>
  <si>
    <t>-3</t>
  </si>
  <si>
    <t>Agradable</t>
  </si>
  <si>
    <t>V1T2</t>
  </si>
  <si>
    <t>Antonio Manuel Morroyo Navarro</t>
  </si>
  <si>
    <t>tonymarrogo@gmail.com</t>
  </si>
  <si>
    <t>M</t>
  </si>
  <si>
    <t>Miopia</t>
  </si>
  <si>
    <t>Ligeramente Fría</t>
  </si>
  <si>
    <t>V3T2</t>
  </si>
  <si>
    <t>Diana Carolina Arias Ballesteros</t>
  </si>
  <si>
    <t>dianaarias,3@hotmail.com</t>
  </si>
  <si>
    <t>Igual a como está</t>
  </si>
  <si>
    <t>0</t>
  </si>
  <si>
    <t>V1T3</t>
  </si>
  <si>
    <t>Mauricio Osorio Matorel</t>
  </si>
  <si>
    <t>mauriciojose1902@hotmail.com</t>
  </si>
  <si>
    <t>Caliente</t>
  </si>
  <si>
    <t>-2</t>
  </si>
  <si>
    <t>Me siento deslumbrado</t>
  </si>
  <si>
    <t>Oscuro</t>
  </si>
  <si>
    <t>V2T3</t>
  </si>
  <si>
    <t>Olga Martinez Alvarez</t>
  </si>
  <si>
    <t>maalvarez26@gmail.com</t>
  </si>
  <si>
    <t>Mucho más fría</t>
  </si>
  <si>
    <t>3</t>
  </si>
  <si>
    <t>V1T4</t>
  </si>
  <si>
    <t>Jose E. Maquillon Jotty</t>
  </si>
  <si>
    <t>joedmajo05@hotmail.com</t>
  </si>
  <si>
    <t>Zurdo</t>
  </si>
  <si>
    <t>Miopia y Astigmatismo</t>
  </si>
  <si>
    <t>V3T4</t>
  </si>
  <si>
    <t>Laura Patricia Martinez Tamara</t>
  </si>
  <si>
    <t>laura03martinez@hotmail.com</t>
  </si>
  <si>
    <t>Thomas Rovira Montes</t>
  </si>
  <si>
    <t>rovira2098@hotmail.com</t>
  </si>
  <si>
    <t>N/A</t>
  </si>
  <si>
    <t>V2T1</t>
  </si>
  <si>
    <t>John Sajonero Tapia</t>
  </si>
  <si>
    <t>john.salomero@gmail.com</t>
  </si>
  <si>
    <t>Cristian Cabarcas Herrera</t>
  </si>
  <si>
    <t>cristian.cabarcas.h@gmail.com</t>
  </si>
  <si>
    <t>Ligeramente más caliente</t>
  </si>
  <si>
    <t>V2T2</t>
  </si>
  <si>
    <t>Maria Ximena Berrio Barreiro</t>
  </si>
  <si>
    <t>maxiberrio16@gmail.com</t>
  </si>
  <si>
    <t xml:space="preserve">Ovidio E. Torres </t>
  </si>
  <si>
    <t>ovitix@hotmail.com</t>
  </si>
  <si>
    <t>Hipermetropia</t>
  </si>
  <si>
    <t>Viviana Andrea Martinez Vergara</t>
  </si>
  <si>
    <t>andremar2610@gmail.com</t>
  </si>
  <si>
    <t>Sofia Margarita Blanco B.</t>
  </si>
  <si>
    <t>sofiiblanco98@hotmail.com</t>
  </si>
  <si>
    <t>V3T3</t>
  </si>
  <si>
    <t xml:space="preserve">Maria Camila polo Cardenas </t>
  </si>
  <si>
    <t>mariacamilapolocardenas@gmail.com</t>
  </si>
  <si>
    <t>Aura Ines Archbold Taylor</t>
  </si>
  <si>
    <t>auraarchbold@gmail.com</t>
  </si>
  <si>
    <t>Miopia progresiva 4,75 ojo izquierdo 4,50 ojo derecho</t>
  </si>
  <si>
    <t>V2T4</t>
  </si>
  <si>
    <t>Luisa Maria Mariñon Mendoza</t>
  </si>
  <si>
    <t>luisamarya18@gmail.com</t>
  </si>
  <si>
    <t>Miopia, ojo derecho 2,50 ojo izquierdo 2,75</t>
  </si>
  <si>
    <t>Un poco menos iluminado</t>
  </si>
  <si>
    <t>Jose Miguel Cabrera Ardieta</t>
  </si>
  <si>
    <t>cabrera7850@gmail.com</t>
  </si>
  <si>
    <t>Erika Maria Vides Fajardo</t>
  </si>
  <si>
    <t>erikainpes2016@gmail.com</t>
  </si>
  <si>
    <t>Geraldine Ramos P.</t>
  </si>
  <si>
    <t>chicagero2223@hotmail.com</t>
  </si>
  <si>
    <t>Menos iluminado</t>
  </si>
  <si>
    <t>Fría</t>
  </si>
  <si>
    <t>Angie Lugo Melendez</t>
  </si>
  <si>
    <t>angiesusanaligo@hotmail.com</t>
  </si>
  <si>
    <t>Más caliente</t>
  </si>
  <si>
    <t>Muy deslumbrado</t>
  </si>
  <si>
    <t>Aldair Sierra Viloria</t>
  </si>
  <si>
    <t>TI</t>
  </si>
  <si>
    <t>aldairond234@gmail.com</t>
  </si>
  <si>
    <t>Maria Camila Patron Prioto</t>
  </si>
  <si>
    <t>mari-cami62@hotmail.com</t>
  </si>
  <si>
    <t>Ginnella Balaguera Rodriguez</t>
  </si>
  <si>
    <t>ginnellabalaguera17@gmail.com</t>
  </si>
  <si>
    <t>Liz Carolina Gulloso Cañaveras</t>
  </si>
  <si>
    <t>lizgulloso@gmail.com</t>
  </si>
  <si>
    <t>Yerli Paola Rodriguez C.</t>
  </si>
  <si>
    <t>paola.rodrugez.camargo@gmail.com</t>
  </si>
  <si>
    <t>Miopia de 0,5</t>
  </si>
  <si>
    <t>Juan Manuel Estrada Gonzalez</t>
  </si>
  <si>
    <t>estradagonzalezmanuel@gmail.com</t>
  </si>
  <si>
    <t>Muy Fría</t>
  </si>
  <si>
    <t>Leslie Ann Martinez Q.</t>
  </si>
  <si>
    <t>leslie16298@gmail.com</t>
  </si>
  <si>
    <t>ambidiestro</t>
  </si>
  <si>
    <t>Nicolas Cabrera Martinez</t>
  </si>
  <si>
    <t>nicolas.cm.07@gmail.com</t>
  </si>
  <si>
    <t>Juan Jose Scuvino Padilla</t>
  </si>
  <si>
    <t>scovino21@gmail.com</t>
  </si>
  <si>
    <t>Maria Angelica Jimenez Moniel</t>
  </si>
  <si>
    <t>mariagelica2017@hotmail.com</t>
  </si>
  <si>
    <t>Propensa a la deslumbrancia</t>
  </si>
  <si>
    <t>Sharon Michell Camacho Albear</t>
  </si>
  <si>
    <t>sharonalbear01@gmail.com</t>
  </si>
  <si>
    <t>Sebastian Ruiz Tay</t>
  </si>
  <si>
    <t>30sebastian99@gmail.com</t>
  </si>
  <si>
    <t>German Andres Banquez Blanco</t>
  </si>
  <si>
    <t>germanbb1201@hotmail.com</t>
  </si>
  <si>
    <t>Gabriela Castilla Vides</t>
  </si>
  <si>
    <t>gvides95@gmail.com</t>
  </si>
  <si>
    <t>Juan Diego Jimenez Guaido</t>
  </si>
  <si>
    <t>juandiegoj199@gmail.com</t>
  </si>
  <si>
    <t>Andrea Carolina Martinez Garcia</t>
  </si>
  <si>
    <t>andrealalala.2000@gmail.com</t>
  </si>
  <si>
    <t>Maria Fernanda Perez Diaz</t>
  </si>
  <si>
    <t>mafe13diazpererez@gmail.com</t>
  </si>
  <si>
    <t>Yandres Romero Gazabon</t>
  </si>
  <si>
    <t>yandris.xilena99@gmail.com</t>
  </si>
  <si>
    <t>Mariana I. Espitia Burges</t>
  </si>
  <si>
    <t>manaespitiab@gmail.com</t>
  </si>
  <si>
    <t>Brian Gonzalez Perez</t>
  </si>
  <si>
    <t>briangonpe@gmail.com</t>
  </si>
  <si>
    <t>Jhon Rouver Doria Marrago</t>
  </si>
  <si>
    <t>jhonrdoria@gmail.com</t>
  </si>
  <si>
    <t>Cindy Marcela Ortega</t>
  </si>
  <si>
    <t>SI</t>
  </si>
  <si>
    <t>Nestor Alonso Fortich Daza</t>
  </si>
  <si>
    <t>NO</t>
  </si>
  <si>
    <t>Mayelis Perez Meneses</t>
  </si>
  <si>
    <t>Joseph Cuadro Petano</t>
  </si>
  <si>
    <t>Mucho más caliente</t>
  </si>
  <si>
    <t>Samuel José Palomino ortiz</t>
  </si>
  <si>
    <t>Maria Alejandra Castilla</t>
  </si>
  <si>
    <t>MARIA LAURA LOPEZ PITALVA</t>
  </si>
  <si>
    <t>LUIS FERNANDO MORA RODRIGUEZ</t>
  </si>
  <si>
    <t>MICHELE CAROLINA MATOREL MEDINA</t>
  </si>
  <si>
    <t>CARLOS ALBERTO CELY REYES</t>
  </si>
  <si>
    <t>Sergio Urbano Prasca</t>
  </si>
  <si>
    <t>surbano_8708@hotmail.com</t>
  </si>
  <si>
    <t>Liz Gonzalez V.</t>
  </si>
  <si>
    <t>lizgopnzav2@gmail.com</t>
  </si>
  <si>
    <t>Emmanuel David Baez Diego</t>
  </si>
  <si>
    <t>emmanueal_baez098@outlook.com</t>
  </si>
  <si>
    <t>Mateo Cogollo Salvador</t>
  </si>
  <si>
    <t>Natalia C. Alvarez Deavila</t>
  </si>
  <si>
    <t>natalia.alvarez011097@gmail.com</t>
  </si>
  <si>
    <t>Astigmatismo 0.75</t>
  </si>
  <si>
    <t>Brando de Avila Atencio</t>
  </si>
  <si>
    <t>brandon_1119@hotmail.com</t>
  </si>
  <si>
    <t>Jesus David Quintana Davila</t>
  </si>
  <si>
    <t>jesusdavid212@hotmail.com</t>
  </si>
  <si>
    <t>Omario Antonio Cantillo Padilla</t>
  </si>
  <si>
    <t>omariocantillo54@hotmail.com</t>
  </si>
  <si>
    <t>Jose Angel Morales Aluiz</t>
  </si>
  <si>
    <t>joseangel-2410@hotmail.com</t>
  </si>
  <si>
    <t>SANDRA MILENA RAMIREZ ARRIETA</t>
  </si>
  <si>
    <t>ENOC VALETA BORJA</t>
  </si>
  <si>
    <t>RICARDO DAVID CARABALLO ORTEGA</t>
  </si>
  <si>
    <t>HECTOR LUIS ESPITIA ORTIZ</t>
  </si>
  <si>
    <t>DEINER ALVAREZ DE ORO</t>
  </si>
  <si>
    <t>IVAN DE JESUS DA COSTA BLANCO</t>
  </si>
  <si>
    <t>LORENA GASCA BARBER</t>
  </si>
  <si>
    <t>STEPHANIE CAMACHO</t>
  </si>
  <si>
    <t>ISABELA OQUENDO CONTRERAS</t>
  </si>
  <si>
    <t>LAURA CATALINA GALLOSO JARAMILLO</t>
  </si>
  <si>
    <t>MARIA CABARCAS ALFARO</t>
  </si>
  <si>
    <t>LIZ JENN SALAS JARABA</t>
  </si>
  <si>
    <t>Ambidiestro</t>
  </si>
  <si>
    <t>EVER JESUS CRESPO MAYORAL</t>
  </si>
  <si>
    <t>C.C</t>
  </si>
  <si>
    <t>ANGELA MARIA RAMOS VARGAS</t>
  </si>
  <si>
    <t>SEBASTIAN ACOSTA FIGUEROA</t>
  </si>
  <si>
    <t xml:space="preserve">JHAN CARLOS </t>
  </si>
  <si>
    <t>JENNIFER CURE BUELVAS</t>
  </si>
  <si>
    <t>C.C.</t>
  </si>
  <si>
    <t>JHON MICHAEL DANTT LLERENA</t>
  </si>
  <si>
    <t>NEYDER IRIARTE CORDOVA</t>
  </si>
  <si>
    <t>LEDY JOHANNA RAMIREZ RAMIREZ</t>
  </si>
  <si>
    <t>LINA MARCELA BARRIOS ROMERO</t>
  </si>
  <si>
    <t>MARIA ANGELICA SARMIENTO PUERTA</t>
  </si>
  <si>
    <t>SOFIA MARCELA SUAREZ RODRIGUEZ</t>
  </si>
  <si>
    <t>JORGE MONTES SUREZ</t>
  </si>
  <si>
    <t>JESUS BALLESTAS ANACHURY</t>
  </si>
  <si>
    <t>ADOLFO ANDRES HERRERA</t>
  </si>
  <si>
    <t>OMAR ANTONIO OSPINA</t>
  </si>
  <si>
    <t>Cartagena</t>
  </si>
  <si>
    <t>Mariana Giraldo Otria</t>
  </si>
  <si>
    <t>marianagiraldo_0313@hotmail.com</t>
  </si>
  <si>
    <t>Miopia y astigmatismo</t>
  </si>
  <si>
    <t>Carlos Andres Agudelo</t>
  </si>
  <si>
    <t>cagudelol09@gmail.com</t>
  </si>
  <si>
    <t>Sofia Zapata Gutierrez</t>
  </si>
  <si>
    <t>sofiazapatagutierrez@gmail.com</t>
  </si>
  <si>
    <t>Jean Pierre Hernandez C.</t>
  </si>
  <si>
    <t>jephernandezco@unal.edu.co</t>
  </si>
  <si>
    <t>Juliana Castro Marin</t>
  </si>
  <si>
    <t>juli098447@gmail.com</t>
  </si>
  <si>
    <t>Manuela Fernanda Uribe</t>
  </si>
  <si>
    <t>mafe-54@hotmail.com</t>
  </si>
  <si>
    <t>Sebastian Berrio Garcia</t>
  </si>
  <si>
    <t>sebasbjc@hotmail.com</t>
  </si>
  <si>
    <t>DIestro</t>
  </si>
  <si>
    <t>Maira Alejandra Sierra Gomez</t>
  </si>
  <si>
    <t>alejasigo2001@hotmail.com</t>
  </si>
  <si>
    <t>Pablo Alexander Mira Lopez</t>
  </si>
  <si>
    <t>pablomira1234@gmail.com</t>
  </si>
  <si>
    <t>Isabella Norena</t>
  </si>
  <si>
    <t>isabellanore242@gmail.com</t>
  </si>
  <si>
    <t>Raul Ernesto Narvaez Urbano</t>
  </si>
  <si>
    <t>raulnar6@gmail.com</t>
  </si>
  <si>
    <t>Claudio Isabel Navarrete Suarez</t>
  </si>
  <si>
    <t>clausisanavarrete@hotmail.com</t>
  </si>
  <si>
    <t>Andrea Olliveros R.</t>
  </si>
  <si>
    <t>andreoliveros_08@hotmail.es</t>
  </si>
  <si>
    <t>Hipermetropia y astigmatismo</t>
  </si>
  <si>
    <t>Jose Manuel Salazar Ospina</t>
  </si>
  <si>
    <t>jose.so@hotmail.com</t>
  </si>
  <si>
    <t>Luisa Fernanda Vallejo Ramirez</t>
  </si>
  <si>
    <t>vallejoramluisa@miugca.edu.co</t>
  </si>
  <si>
    <t>Sofia Hernandez Bolivar</t>
  </si>
  <si>
    <t>sofia99hb@gmail.com</t>
  </si>
  <si>
    <t>Daniela Vallejo Ospina</t>
  </si>
  <si>
    <t>danielavallejo123@hotmail.com</t>
  </si>
  <si>
    <t>ver muy brillante eso me produce picazon en los ojos</t>
  </si>
  <si>
    <t>A. Stiven Quiroz Rodriguez</t>
  </si>
  <si>
    <t>checho-96@hotmail.com</t>
  </si>
  <si>
    <t>Estefanny Lopez Vallejo</t>
  </si>
  <si>
    <t>timi2702@hotmail.com</t>
  </si>
  <si>
    <t>Valentina Londoño Murillo</t>
  </si>
  <si>
    <t>valentinalmurillo@gmail.com</t>
  </si>
  <si>
    <t>Miopia en el ojo izquierdo y astigmatismo en el ojo derecho</t>
  </si>
  <si>
    <t>Andres Felipe Parrado B.</t>
  </si>
  <si>
    <t>afparrado_2234@gmail.com</t>
  </si>
  <si>
    <t>Santiago Zuluaga Arenas</t>
  </si>
  <si>
    <t>santyzulu41@gmail.com</t>
  </si>
  <si>
    <t>Sebastian Bustamante T.</t>
  </si>
  <si>
    <t>2eba2922009@hotmail.com</t>
  </si>
  <si>
    <t>Laura Vanessa Rivera Hoyos</t>
  </si>
  <si>
    <t>laurariveramayor@gmail.com</t>
  </si>
  <si>
    <t>Jennifer Sanchez Obando</t>
  </si>
  <si>
    <t>jennifers_11@hotmail.com</t>
  </si>
  <si>
    <t>Fabian Andres Ladino R.</t>
  </si>
  <si>
    <t>ladno18@hotmail.com</t>
  </si>
  <si>
    <t>Jairo Fernando Arias Jimenez</t>
  </si>
  <si>
    <t>jairofernandoariasjimenez@gmail.com</t>
  </si>
  <si>
    <t>Valentina Rodriguez Ramirez</t>
  </si>
  <si>
    <t>valentinarodriguez26388@gmail.com</t>
  </si>
  <si>
    <t>Astigmatismo (poco)</t>
  </si>
  <si>
    <t>Valentina Villada Ramirez</t>
  </si>
  <si>
    <t>vavira98@hotmail.com</t>
  </si>
  <si>
    <t>Angie Marcela Sanchez Arias</t>
  </si>
  <si>
    <t>asanchezc13@gmail.com</t>
  </si>
  <si>
    <t>Mabel Cristina Urdinola Serna</t>
  </si>
  <si>
    <t>mabelurdinolaserna@gmail.com</t>
  </si>
  <si>
    <t>Hipermetropia leve</t>
  </si>
  <si>
    <t>Karen Orozco Londoño</t>
  </si>
  <si>
    <t>karenlondono9236@gmail.com</t>
  </si>
  <si>
    <t>Maria Alejandra Trujillo Torres</t>
  </si>
  <si>
    <t>malejita1129@hotmail.com</t>
  </si>
  <si>
    <t>Juan David Daza Castaño</t>
  </si>
  <si>
    <t>juan.doza17@tau.usbmed.edu.co</t>
  </si>
  <si>
    <t>Maria Fernanda Rojas Rave</t>
  </si>
  <si>
    <t>stobby59@gmail.com</t>
  </si>
  <si>
    <t>Laura Sofia Alvarez Cubillos</t>
  </si>
  <si>
    <t>laurasofiaa03@gmail.com</t>
  </si>
  <si>
    <t>Yennyfer Martinez Moreno</t>
  </si>
  <si>
    <t>yennyfer0899@hotmail.com</t>
  </si>
  <si>
    <t>Laura Alejandra Cardona Betancur</t>
  </si>
  <si>
    <t>alejabetancourt11@gmail.com</t>
  </si>
  <si>
    <t>Valentina Rico Marquez</t>
  </si>
  <si>
    <t>varima1999@gmail.com</t>
  </si>
  <si>
    <t>Manuela Alejandra Amaya Aguirre</t>
  </si>
  <si>
    <t>manuela.amaya@gmail.com</t>
  </si>
  <si>
    <t>Maria Natalia Duque E.</t>
  </si>
  <si>
    <t>nati_0816@hotmailcom</t>
  </si>
  <si>
    <t>Astigmatismo - hipermetropia</t>
  </si>
  <si>
    <t>Laura Alejandra Torres Mendez</t>
  </si>
  <si>
    <t>la_torres18@hotmail.com</t>
  </si>
  <si>
    <t>Angie Julieth Gomez Salazar</t>
  </si>
  <si>
    <t>angieusbpisco@outlook.es</t>
  </si>
  <si>
    <t>Martha Valoy Moreno</t>
  </si>
  <si>
    <t>maarthaavaloymoreno@gmail.com</t>
  </si>
  <si>
    <t>Paula Andrea Patrroyo Lopez</t>
  </si>
  <si>
    <t>paanpalo1@gmail.com</t>
  </si>
  <si>
    <t>Sara Daniela Gil Nieto</t>
  </si>
  <si>
    <t>gtinietosaradaniela@gmail.com</t>
  </si>
  <si>
    <t>Javier Cacique Mosquera Colorado</t>
  </si>
  <si>
    <t>javimosquera53@gmail.com</t>
  </si>
  <si>
    <t>Danna Stefanya Giraldo Rojas</t>
  </si>
  <si>
    <t>annadgiraldo@gmail.com</t>
  </si>
  <si>
    <t>Briggitte Xiomara Grueso Vargas</t>
  </si>
  <si>
    <t>brigittexgv05@gmail.com</t>
  </si>
  <si>
    <t>Natalia Cano Ceballos</t>
  </si>
  <si>
    <t>ncca1998@gmail.com</t>
  </si>
  <si>
    <t xml:space="preserve">Andres Mauricio Bermudez </t>
  </si>
  <si>
    <t>andresmban1998@gmail.com</t>
  </si>
  <si>
    <t>Juan Sebastia Ruiz</t>
  </si>
  <si>
    <t>juanseruiz3101@gmail.com</t>
  </si>
  <si>
    <t>Yamid Enrique Uribe Lesmes</t>
  </si>
  <si>
    <t>yarnurle14@gmail.com</t>
  </si>
  <si>
    <t>Manuel Stiven Giraldo Higuita</t>
  </si>
  <si>
    <t>sb.e.stivengiraldo@gmail.com</t>
  </si>
  <si>
    <t>Maria Jose Vega Arias</t>
  </si>
  <si>
    <t>mvega_0107@outlook.com</t>
  </si>
  <si>
    <t>Astigmatismo minimo con mayor cantidad de aumento en el ojo derecho.</t>
  </si>
  <si>
    <t>Katherine Bermudez Garcia</t>
  </si>
  <si>
    <t>kathebg@outlook.com</t>
  </si>
  <si>
    <t>Miopia y Astigmatismo 0,25 Izq. - 0,50 Der.</t>
  </si>
  <si>
    <t>Mariana Torres Giraldo</t>
  </si>
  <si>
    <t>marianna1017@hotmail.com</t>
  </si>
  <si>
    <t>Juliana Gomez Gualtero</t>
  </si>
  <si>
    <t>juligomezgualtero@gmail.com</t>
  </si>
  <si>
    <t>Laura Manuela Sanchez Sualli</t>
  </si>
  <si>
    <t>arval-93@hotmail.com</t>
  </si>
  <si>
    <t>Mariana Jaramillo Cardona</t>
  </si>
  <si>
    <t>jaramillo.mariana@hotmail.com</t>
  </si>
  <si>
    <t>Miopia 1,5</t>
  </si>
  <si>
    <t>Mariana Orozco Velez</t>
  </si>
  <si>
    <t>marianaorozcovelez@hotmail.com</t>
  </si>
  <si>
    <t>Miopia y Astigmatismo Der. 0,75 - 0,25 X150 e Izq. 0,75 - 0,25 X 177</t>
  </si>
  <si>
    <t>Anderson Montoya G.</t>
  </si>
  <si>
    <t>anderson_montoya19@gmail.com</t>
  </si>
  <si>
    <t>Carlos David Velandia Restrepo</t>
  </si>
  <si>
    <t>carlos190399@hotmail.com</t>
  </si>
  <si>
    <t>Mariana Quintero Martinez</t>
  </si>
  <si>
    <t>marianaq24@hotmail.com</t>
  </si>
  <si>
    <t>Mayerly Carolina Barona Jimenez</t>
  </si>
  <si>
    <t>ninaejimenez03@gmail.com</t>
  </si>
  <si>
    <t>Juan Felipe Muñoz Erazo</t>
  </si>
  <si>
    <t>juan_fe_30@hotmail.com</t>
  </si>
  <si>
    <t>Veronica Robledo</t>
  </si>
  <si>
    <t>vero3550@hotmail.com</t>
  </si>
  <si>
    <t>Gian Brian Ocampo Ortiz</t>
  </si>
  <si>
    <t>brianortiz_1994@hotmail.com</t>
  </si>
  <si>
    <t>Daniela Cardona Valdes</t>
  </si>
  <si>
    <t>lalucardo_95@hotmail.com</t>
  </si>
  <si>
    <t>Daniel Jose Castaño Franco</t>
  </si>
  <si>
    <t>barsa.6F6@hotmail.com</t>
  </si>
  <si>
    <t>Me afecta la lluz</t>
  </si>
  <si>
    <t>Jerulunn Pineda Hernandez</t>
  </si>
  <si>
    <t>yerilyn123@hotmail.com</t>
  </si>
  <si>
    <t>Diego A. Herrera Duque</t>
  </si>
  <si>
    <t>diego_herrera64@hotmail.com</t>
  </si>
  <si>
    <t>hipermetropia y astigmatismo alto</t>
  </si>
  <si>
    <t>Maria Victoria Rubio Velasquez</t>
  </si>
  <si>
    <t>Carnet Estudiantil</t>
  </si>
  <si>
    <t>vikyveco98@gmail.com</t>
  </si>
  <si>
    <t>Alergia a la lz artificial</t>
  </si>
  <si>
    <t>Maria Mercedes Taborda Betancourt</t>
  </si>
  <si>
    <t>mariataborda18@hotmail.com</t>
  </si>
  <si>
    <t>Jose Deiner</t>
  </si>
  <si>
    <t>jonoguera30@gmail.com</t>
  </si>
  <si>
    <t>Daniel Mejia Gomez</t>
  </si>
  <si>
    <t>dannymejia021015@gmail.com</t>
  </si>
  <si>
    <t>Angie Johana Garcia Ibarguen</t>
  </si>
  <si>
    <t>angie.1882@gmail.com</t>
  </si>
  <si>
    <t>Jorge Ivan Osorio López</t>
  </si>
  <si>
    <t>joivoslo1@gmail.com</t>
  </si>
  <si>
    <t>Daniela Rodriguez Mejia</t>
  </si>
  <si>
    <t>danielarm290@gmail.com</t>
  </si>
  <si>
    <t>Jose Manuel Celis Ossa</t>
  </si>
  <si>
    <t>jomaceos753@gmail.com</t>
  </si>
  <si>
    <t>Dana Colman</t>
  </si>
  <si>
    <t>dana.cd99@gmail.com</t>
  </si>
  <si>
    <t>Miopia segundo grado</t>
  </si>
  <si>
    <t>Valeria Jimenez</t>
  </si>
  <si>
    <t>Anlly Vanesa Rojas Henao</t>
  </si>
  <si>
    <t>vane.roj.h@gmail.com</t>
  </si>
  <si>
    <t>Isabella Solarte Cifuentes</t>
  </si>
  <si>
    <t>isabellasolarte14@hotmail.com</t>
  </si>
  <si>
    <t>Pablo Andres Duque Blandon</t>
  </si>
  <si>
    <t>pablogrunge123@gmail.com</t>
  </si>
  <si>
    <t>MARIA FERNANDA NIETO RUEDA</t>
  </si>
  <si>
    <t>JHENIFER PAULA CIFUENTES OSPINA</t>
  </si>
  <si>
    <t>MARIANA SANCHEZ GRANADA</t>
  </si>
  <si>
    <t>CAMILA ANDREA LOZANO CHAVARRO</t>
  </si>
  <si>
    <t>ANGIE LORENA ECHEVERRI</t>
  </si>
  <si>
    <t>LUIS GUILLERMO ERAZO BRAVO</t>
  </si>
  <si>
    <t xml:space="preserve">VALENTINA ARIAS GALLEGO </t>
  </si>
  <si>
    <t>JUAN FERNANDO TABARES</t>
  </si>
  <si>
    <t>JOSE CAMILO CORAL PATIÑO</t>
  </si>
  <si>
    <t xml:space="preserve">ANDREA BEDOYA GALLEGO </t>
  </si>
  <si>
    <t>JHON ANDERSON VASQUEZ</t>
  </si>
  <si>
    <t>IGNACIO ESTEBAN HATUA CARDONA</t>
  </si>
  <si>
    <t>Armenia</t>
  </si>
  <si>
    <t>JULITZA CARBONÓ CASTRO</t>
  </si>
  <si>
    <t>INDIRA SOFIA ANDRADE BOLAÑOS</t>
  </si>
  <si>
    <t>MARIA CAMILA ARISTIZABAL CAMPOS</t>
  </si>
  <si>
    <t>ESTEBAN MARIN PEREZ</t>
  </si>
  <si>
    <t>VALENTINA GARCIA DIAZ</t>
  </si>
  <si>
    <t>JUAN DAVID ARCINIEGAS J</t>
  </si>
  <si>
    <t>LUIS CARLOS RAMOS BENAVIDES</t>
  </si>
  <si>
    <t>LAURA FERNANDA DUQUE GIRALDO</t>
  </si>
  <si>
    <t>NIXON CALDERÓN PANTOJA</t>
  </si>
  <si>
    <t>SEBASTIAN BARRERA O</t>
  </si>
  <si>
    <t>JUAN SEBATIAN LOPEZ</t>
  </si>
  <si>
    <t>ALEJANDRO OSORIO GUTIERREZ</t>
  </si>
  <si>
    <t>JHOAN SEBATIAN MONTOYA RIOS</t>
  </si>
  <si>
    <t>LUISA M FLOREZ ALVAREZ</t>
  </si>
  <si>
    <t>MARIANA TAMAYO OSTRO</t>
  </si>
  <si>
    <t>JOHANA PAOLA PATIÑO JIMENEZ</t>
  </si>
  <si>
    <t>MARIA ALEJANDRA ARISTIZABAL</t>
  </si>
  <si>
    <t>MATEO VALENCIA ALVAREZ</t>
  </si>
  <si>
    <t>MIGUEL EDUARDO DURANGO OSORIO</t>
  </si>
  <si>
    <t>MARIANA LOAIZA BUILES</t>
  </si>
  <si>
    <t>MARIA JOSÉ TASCÓN GORDILLO</t>
  </si>
  <si>
    <t>DANIELA LOPEZ MAGÓN</t>
  </si>
  <si>
    <t>ANGELA TATIANA ARICAPA MORLAES</t>
  </si>
  <si>
    <t>JAIME EDUARDO ORTEGA</t>
  </si>
  <si>
    <t>GUISSEL GABRIEL ARTEAGA VILLAREAL</t>
  </si>
  <si>
    <t>PAULA TATIANA SANCHEZ</t>
  </si>
  <si>
    <t>DANIELA DIAZ TORO</t>
  </si>
  <si>
    <t>CARLOS ENRIQUE GARCÍA GONZÁLEZ</t>
  </si>
  <si>
    <t xml:space="preserve">INDIRA SOFIA ANDRADE BOLAÑOS </t>
  </si>
  <si>
    <t>YULITZA CARBONÓ CASTRO</t>
  </si>
  <si>
    <t>LAURA CAMILA SANCHEZ OSORIO</t>
  </si>
  <si>
    <t>LUIS CARLOS BENAVIDES</t>
  </si>
  <si>
    <t>JUAN SEBATIAN LOPEZ SANCHEZ</t>
  </si>
  <si>
    <t>LAURA FERNANDA CAJIGAS CASABÓN</t>
  </si>
  <si>
    <t>ESTEFANIA SANTOS TAMAYO</t>
  </si>
  <si>
    <t>MANUELA GALLEGO GUERRERO</t>
  </si>
  <si>
    <t>JUAN ESTEBAN CARDONA ARNAGO</t>
  </si>
  <si>
    <t>LAURA FERNANDA DUQUE G</t>
  </si>
  <si>
    <t>DAVID ERNESTO VASQUEZ</t>
  </si>
  <si>
    <t>SARA HOYOS VELEZ</t>
  </si>
  <si>
    <t>KARHENT YULIET SALINAS VARGAS</t>
  </si>
  <si>
    <t>LIZETH TATIANA OROZCO O</t>
  </si>
  <si>
    <t xml:space="preserve">GUISSEL GABRIELA ARTEAGA U </t>
  </si>
  <si>
    <t>JULIETH JIMENEZ</t>
  </si>
  <si>
    <t>JULIANA BARRETO ACOSTA</t>
  </si>
  <si>
    <t>S</t>
  </si>
  <si>
    <t>KAROL NATALIA FAJARDO ARBOLEDA</t>
  </si>
  <si>
    <t>JOHN SEBATIAN ARISTIZABAL ALARCON</t>
  </si>
  <si>
    <t>YEISON QUINTERO CARDENAS</t>
  </si>
  <si>
    <t>LUISA FERNANDA MARIN PARRA</t>
  </si>
  <si>
    <t>ANGELA JULIANA CAMPAÑA CUELLAR</t>
  </si>
  <si>
    <t>JUAN SIMÓN QUINTERO HURTADO</t>
  </si>
  <si>
    <t>CRISTIAN CAMILO OROZCO</t>
  </si>
  <si>
    <t>SEBASTIAN QUIENTERO ZAPATA</t>
  </si>
  <si>
    <t>JUAN PABLO GOMEZ VILLA</t>
  </si>
  <si>
    <t>LUISA FERNANDA BALNDÓN C</t>
  </si>
  <si>
    <t>LAURA MORALES GIRALDO</t>
  </si>
  <si>
    <t>SEBASTIAN CARVAJAL GIRALDO</t>
  </si>
  <si>
    <t>DANIELA COCUY QUICENO</t>
  </si>
  <si>
    <t>VALENTINA VASQUEZ OSORIO</t>
  </si>
  <si>
    <t>CRISTIAN CAMILO RONCANCIO</t>
  </si>
  <si>
    <t>DANIELA QUIÑONES</t>
  </si>
  <si>
    <t>MANUELA LINCE CARDONA</t>
  </si>
  <si>
    <t>Manizales</t>
  </si>
  <si>
    <t>MARIA PAULA MONTOYA VARGAS</t>
  </si>
  <si>
    <t>FRANK BUITRAGO SEPULVEDA</t>
  </si>
  <si>
    <t>PABLO ANDRES MELO</t>
  </si>
  <si>
    <t>SEBASTIAN CORREA</t>
  </si>
  <si>
    <t>JUAN ANDRES AGUDELO H</t>
  </si>
  <si>
    <t>MARIANA CARMONA ORTEGA</t>
  </si>
  <si>
    <t>ALEJANDRA MARGOT  ZARMIENTO ZARMIENTO</t>
  </si>
  <si>
    <t>ISABELA</t>
  </si>
  <si>
    <t>BRAYAN TUBERQUIA MUÑOZ</t>
  </si>
  <si>
    <t>MATEO JARAMILLO BETANCUR</t>
  </si>
  <si>
    <t>DEIVY RESTREPO PALACIO</t>
  </si>
  <si>
    <t>DIANA MARCELA BODDER  DIAZ</t>
  </si>
  <si>
    <t>JUAN JOSE ZUÑIGA GARZON</t>
  </si>
  <si>
    <t>KELLY JOHANA GONZALES GIRALDO</t>
  </si>
  <si>
    <t>DANIEL RNCON OSORIO</t>
  </si>
  <si>
    <t>KAREN DAYANA LLANO ARBOLEDA</t>
  </si>
  <si>
    <t>CESAR ANDRES REVERA CARVAJAL</t>
  </si>
  <si>
    <t>MELISSA QUIROZ VASCO</t>
  </si>
  <si>
    <t>ALEJANDRA ZULUAGA MARIN</t>
  </si>
  <si>
    <t>SEBASTIAN SARMIENTO GIL</t>
  </si>
  <si>
    <t>LAURA ISABLE HERNANDEZ</t>
  </si>
  <si>
    <t xml:space="preserve">DANIEL FELIPE UPEGUI </t>
  </si>
  <si>
    <t xml:space="preserve">NO </t>
  </si>
  <si>
    <t xml:space="preserve">N/A </t>
  </si>
  <si>
    <t>VALENTINA PEREZ FERNADEZ</t>
  </si>
  <si>
    <t>MARICELA CASTAÑO TABARES</t>
  </si>
  <si>
    <t xml:space="preserve">LIZETH MEDINA </t>
  </si>
  <si>
    <t xml:space="preserve">SI </t>
  </si>
  <si>
    <t>CRISTIAN PEREZ ENAMORADO</t>
  </si>
  <si>
    <t>JUAN ESTEBAN ALZATE RUA</t>
  </si>
  <si>
    <t>SEBASTIAN MEJIA HURTADO</t>
  </si>
  <si>
    <t>MANUELA ISAZA OCAMPO</t>
  </si>
  <si>
    <t>SARA CAROLINA MORENO</t>
  </si>
  <si>
    <t>BRAYAN SMITH TORRES</t>
  </si>
  <si>
    <t>SAMUEL RAMIREZ PALENCIA</t>
  </si>
  <si>
    <t>MARIA ALEJANDRA ARBELAEZ GARCIA</t>
  </si>
  <si>
    <t>MARIA JOSE GARCIA</t>
  </si>
  <si>
    <t>ANA MARIA MONTOYA MORALES</t>
  </si>
  <si>
    <t>LUISA FERNANDA VASQUEZ RESTREPO</t>
  </si>
  <si>
    <t>JUAN PABLO HENAO ZAPATA</t>
  </si>
  <si>
    <t>LAURA RIVERA SALAZAR</t>
  </si>
  <si>
    <t>VALENTINA GUTIERREZ HINCAPIE</t>
  </si>
  <si>
    <t>PEDRO LUIS AGUALIMPIA MOSQUERA</t>
  </si>
  <si>
    <t>DANNA SOFIA RAMIRES SERNA</t>
  </si>
  <si>
    <t>VALENTINA ARROYABE MOLINA</t>
  </si>
  <si>
    <t>DANIELA ARBOLEDA ARANGO</t>
  </si>
  <si>
    <t>MANUELA ORTEGA MEJIA</t>
  </si>
  <si>
    <t>DANIELA JARAMILLO ALVAREZ</t>
  </si>
  <si>
    <t>JAKELINE GIL SALDARRIAGA</t>
  </si>
  <si>
    <t>JUAN ESTEBAN OLARTE TIRADO</t>
  </si>
  <si>
    <t>ANDRE FELIPE GALLEGO</t>
  </si>
  <si>
    <t>SEBASTIAN MEJIA SILVA</t>
  </si>
  <si>
    <t>MIGUEL ANGEL PARRA FRANCO</t>
  </si>
  <si>
    <t>JOSE DAVID PUERTA</t>
  </si>
  <si>
    <t>TIFFANI RUIZ GRACIA</t>
  </si>
  <si>
    <t>JUAN PABLO GAVIRIA ZABALA</t>
  </si>
  <si>
    <t>SOFIA VANEGAS PATIGUA</t>
  </si>
  <si>
    <t>DANIEL LONDOÑO CARMONA</t>
  </si>
  <si>
    <t>ANA CRISTINA VASCO MACHADO</t>
  </si>
  <si>
    <t>TATIANA GOMEZ VARGAS</t>
  </si>
  <si>
    <t>KATERIN PALACIO</t>
  </si>
  <si>
    <t>MARIA FERNANDA AGFUDELOP ARBOLEDA</t>
  </si>
  <si>
    <t xml:space="preserve">MANUELA QUERUBIN </t>
  </si>
  <si>
    <t>LINDA DAYANA DIAZ SUAREZ</t>
  </si>
  <si>
    <t>SANLY CASAS HERNANDEZ</t>
  </si>
  <si>
    <t>RICARDO IBARGUEN BORJA</t>
  </si>
  <si>
    <t>RUBERN DARIO VELASQUEZ SEPULBEDA</t>
  </si>
  <si>
    <t>MARIA CAMILA VALENCIA</t>
  </si>
  <si>
    <t>LAURA VELEZ VASQUEZ</t>
  </si>
  <si>
    <t>DARWIN ALEXANDER GOMEZ</t>
  </si>
  <si>
    <t>DANIEL FELIPE SANTANA</t>
  </si>
  <si>
    <t>ISABEL CRISTINA MUÑETON PEREZ</t>
  </si>
  <si>
    <t>ASTRI CAROLINA MARTINES GOMEZ</t>
  </si>
  <si>
    <t>ALEJANDRO YEPES HOYOS</t>
  </si>
  <si>
    <t>TANIA VASQUEZ   PARRA</t>
  </si>
  <si>
    <t>SANTIAGO BOTERO BUSTAMANTE</t>
  </si>
  <si>
    <t>NATALIA MORA GAITAN</t>
  </si>
  <si>
    <t>DANIELA ACOSTA CORTES</t>
  </si>
  <si>
    <t>MARIA CAMILA POSADA TOBON</t>
  </si>
  <si>
    <t>VALENTINA TORO ZULETA</t>
  </si>
  <si>
    <t>JENNIFER ZULUAGA MONSALVE</t>
  </si>
  <si>
    <t>WILMER CELIS VASCO</t>
  </si>
  <si>
    <t>SHARA VARGAS JARAMILLO</t>
  </si>
  <si>
    <t>MARIA VALENTINA DAVID MONSALVE</t>
  </si>
  <si>
    <t>BEATRIZ ELENA MOSQUERA</t>
  </si>
  <si>
    <t>MARIANA VELASQUEZ</t>
  </si>
  <si>
    <t>LAURA MARIN ZULUAGA</t>
  </si>
  <si>
    <t>DANIEL FERNANDEZ ZUÑIGA</t>
  </si>
  <si>
    <t>JOSE MIGUEL VEGA PATIÑO</t>
  </si>
  <si>
    <t>Medellín</t>
  </si>
  <si>
    <t>GLOBO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</si>
  <si>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</si>
  <si>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</si>
  <si>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</si>
  <si>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</si>
  <si>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</si>
  <si>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</si>
  <si>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</si>
  <si>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</si>
  <si>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</si>
  <si>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grupo</t>
  </si>
  <si>
    <t>P6 invertido</t>
  </si>
  <si>
    <t>P7 invertido</t>
  </si>
  <si>
    <t>Rad_media_30díasAntes</t>
  </si>
  <si>
    <t>Rad_media_15díasAntes</t>
  </si>
  <si>
    <t>Rad_media_7díasAntes</t>
  </si>
  <si>
    <t>Rad_media_3díasAntes</t>
  </si>
  <si>
    <t>EH_media_AlMomentoDeEncuesta</t>
  </si>
  <si>
    <t>EH_media_5MinAntesEncuesta</t>
  </si>
  <si>
    <t>EH_media_15MinAntesEncuesta</t>
  </si>
  <si>
    <t>P6 bien</t>
  </si>
  <si>
    <t>P6 numérico</t>
  </si>
  <si>
    <t>P6 normalizado</t>
  </si>
  <si>
    <t>P7 bien</t>
  </si>
  <si>
    <t>P7 normalizado</t>
  </si>
  <si>
    <t>P7 numérico</t>
  </si>
  <si>
    <t>P1 numérico</t>
  </si>
  <si>
    <t>P2 numérico</t>
  </si>
  <si>
    <t>P1 normalizado</t>
  </si>
  <si>
    <t>P2 normalizado</t>
  </si>
  <si>
    <t>Rango_EH_media</t>
  </si>
  <si>
    <t>Rango_EV_media</t>
  </si>
  <si>
    <t>Térmico nomalizado</t>
  </si>
  <si>
    <t>Visual normalizado</t>
  </si>
  <si>
    <t>Rango lux</t>
  </si>
  <si>
    <t>TOTAL</t>
  </si>
  <si>
    <t>Concatenando SENSACIÓN</t>
  </si>
  <si>
    <t>Frecuencia
(#repeticiones) SENSACIÓN</t>
  </si>
  <si>
    <t>Concatenando PREFERENCIA</t>
  </si>
  <si>
    <t>Frecuencia
(#repeticiones) PREFERENCIA</t>
  </si>
  <si>
    <t>Concatenando</t>
  </si>
  <si>
    <t>Asociando concatenac. a código</t>
  </si>
  <si>
    <t>AsociandoConcatenac. A código SENSACIÓN</t>
  </si>
  <si>
    <t>Asociando Frecuencia código SENSACIÓN</t>
  </si>
  <si>
    <t>AsociandoConcatenac. A código PREFERENCIA</t>
  </si>
  <si>
    <t>Asociando Frecuencia código PREFERENCIA</t>
  </si>
  <si>
    <t>4</t>
  </si>
  <si>
    <t>5</t>
  </si>
  <si>
    <t>0.666_0.5_1</t>
  </si>
  <si>
    <t>1H</t>
  </si>
  <si>
    <t>0.666_0_1</t>
  </si>
  <si>
    <t>1G</t>
  </si>
  <si>
    <t>0.333_0.5_1</t>
  </si>
  <si>
    <t>1E</t>
  </si>
  <si>
    <t>0.666_1_1</t>
  </si>
  <si>
    <t>1I</t>
  </si>
  <si>
    <t>0_0.5_2</t>
  </si>
  <si>
    <t>1N</t>
  </si>
  <si>
    <t>0.333_1_2</t>
  </si>
  <si>
    <t>1R</t>
  </si>
  <si>
    <t>0_1_2</t>
  </si>
  <si>
    <t>1O</t>
  </si>
  <si>
    <t>0.333_0.5_2</t>
  </si>
  <si>
    <t>1Q</t>
  </si>
  <si>
    <t>0.666_0.5_2</t>
  </si>
  <si>
    <t>1T</t>
  </si>
  <si>
    <t>0.666_1_2</t>
  </si>
  <si>
    <t>1U</t>
  </si>
  <si>
    <t>1_0.5_2</t>
  </si>
  <si>
    <t>1W</t>
  </si>
  <si>
    <t>0.666_0_2</t>
  </si>
  <si>
    <t>1S</t>
  </si>
  <si>
    <t>1_0.5_1</t>
  </si>
  <si>
    <t>1K</t>
  </si>
  <si>
    <t>1_0_1</t>
  </si>
  <si>
    <t>1J</t>
  </si>
  <si>
    <t>0.333_0_1</t>
  </si>
  <si>
    <t>1D</t>
  </si>
  <si>
    <t>0_0_1</t>
  </si>
  <si>
    <t>1A</t>
  </si>
  <si>
    <t>0_0.5_1</t>
  </si>
  <si>
    <t>1B</t>
  </si>
  <si>
    <t>1_1_1</t>
  </si>
  <si>
    <t>1L</t>
  </si>
  <si>
    <t>1_1_2</t>
  </si>
  <si>
    <t>1X</t>
  </si>
  <si>
    <t>0_1_1</t>
  </si>
  <si>
    <t>1C</t>
  </si>
  <si>
    <t>0.333_1_1</t>
  </si>
  <si>
    <t>1F</t>
  </si>
  <si>
    <t>0.333_0_2</t>
  </si>
  <si>
    <t>1P</t>
  </si>
  <si>
    <t>0.333_0_4</t>
  </si>
  <si>
    <t>2N</t>
  </si>
  <si>
    <t>0.333_0.5_4</t>
  </si>
  <si>
    <t>2O</t>
  </si>
  <si>
    <t>0.666_0.5_4</t>
  </si>
  <si>
    <t>2R</t>
  </si>
  <si>
    <t>0.666_1_4</t>
  </si>
  <si>
    <t>2S</t>
  </si>
  <si>
    <t>1_1_3</t>
  </si>
  <si>
    <t>2J</t>
  </si>
  <si>
    <t>0.333_1_3</t>
  </si>
  <si>
    <t>2D</t>
  </si>
  <si>
    <t>1_0.5_3</t>
  </si>
  <si>
    <t>2I</t>
  </si>
  <si>
    <t>1_0_2</t>
  </si>
  <si>
    <t>1V</t>
  </si>
  <si>
    <t>1_1_4</t>
  </si>
  <si>
    <t>2V</t>
  </si>
  <si>
    <t>0.333_1_4</t>
  </si>
  <si>
    <t>2P</t>
  </si>
  <si>
    <t>0.333_0_3</t>
  </si>
  <si>
    <t>2B</t>
  </si>
  <si>
    <t>0.666_0_3</t>
  </si>
  <si>
    <t>2E</t>
  </si>
  <si>
    <t>0_0.5_4</t>
  </si>
  <si>
    <t>2L</t>
  </si>
  <si>
    <t>0_1_3</t>
  </si>
  <si>
    <t>2A</t>
  </si>
  <si>
    <t>0.333_0.5_3</t>
  </si>
  <si>
    <t>2C</t>
  </si>
  <si>
    <t>0.666_0.5_3</t>
  </si>
  <si>
    <t>2F</t>
  </si>
  <si>
    <t>0_0.5_3</t>
  </si>
  <si>
    <t>1Z</t>
  </si>
  <si>
    <t>0_1_4</t>
  </si>
  <si>
    <t>2M</t>
  </si>
  <si>
    <t>1_0_3</t>
  </si>
  <si>
    <t>2H</t>
  </si>
  <si>
    <t>0.666_1_3</t>
  </si>
  <si>
    <t>2G</t>
  </si>
  <si>
    <t>1_0.5_4</t>
  </si>
  <si>
    <t>2U</t>
  </si>
  <si>
    <t>0_0_3</t>
  </si>
  <si>
    <t>1Y</t>
  </si>
  <si>
    <t>0_0_2</t>
  </si>
  <si>
    <t>1M</t>
  </si>
  <si>
    <t>0_0_4</t>
  </si>
  <si>
    <t>2K</t>
  </si>
  <si>
    <t>1_0_4</t>
  </si>
  <si>
    <t>2T</t>
  </si>
  <si>
    <t>1_1_5</t>
  </si>
  <si>
    <t>3H</t>
  </si>
  <si>
    <t>0.333_1_5</t>
  </si>
  <si>
    <t>3B</t>
  </si>
  <si>
    <t>0_0_5</t>
  </si>
  <si>
    <t>2W</t>
  </si>
  <si>
    <t>0_0.5_5</t>
  </si>
  <si>
    <t>2X</t>
  </si>
  <si>
    <t>0.333_0.5_5</t>
  </si>
  <si>
    <t>3A</t>
  </si>
  <si>
    <t>0_1_5</t>
  </si>
  <si>
    <t>2Y</t>
  </si>
  <si>
    <t>0.666_0.5_5</t>
  </si>
  <si>
    <t>3D</t>
  </si>
  <si>
    <t>0.666_0_5</t>
  </si>
  <si>
    <t>3C</t>
  </si>
  <si>
    <t>0.666_1_5</t>
  </si>
  <si>
    <t>3E</t>
  </si>
  <si>
    <t>1_0_5</t>
  </si>
  <si>
    <t>3F</t>
  </si>
  <si>
    <t>1_0.5_5</t>
  </si>
  <si>
    <t>3G</t>
  </si>
  <si>
    <t>0.666_0_4</t>
  </si>
  <si>
    <t>2Q</t>
  </si>
  <si>
    <t>0.333_0_5</t>
  </si>
  <si>
    <t>2Z</t>
  </si>
  <si>
    <t>Porcentaje frecuencia SENSACIÓN</t>
  </si>
  <si>
    <t>Porcentaje Frecuencia PREFERENCIA</t>
  </si>
  <si>
    <t>Concatenando voto térmico con rango</t>
  </si>
  <si>
    <t>Voto térmico (no normalizado)</t>
  </si>
  <si>
    <t>RangoLux</t>
  </si>
  <si>
    <t>Asociando Concatenac a código</t>
  </si>
  <si>
    <t>Frecuencia (#repeticiones) SENSACIÓN</t>
  </si>
  <si>
    <t>Frecuencia (#repeticiones) PREFERENCIA</t>
  </si>
  <si>
    <t>MAX</t>
  </si>
  <si>
    <t>Suma</t>
  </si>
  <si>
    <t>Máximo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</si>
</sst>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h:mm:ss;@"/>
    <numFmt numFmtId="166" formatCode="0.000"/>
    <numFmt numFmtId="167" formatCode="0.0%"/>
  </numFmts>
  <fonts count="7">
    <font>
      <sz val="11"/>
      <color theme="1"/>
      <name val="Calibri"/>
      <family val="2"/>
      <scheme val="minor"/>
    </font>
    <font>
      <b/>
      <sz val="18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3FDD6"/>
        <bgColor indexed="64"/>
      </patternFill>
    </fill>
    <fill>
      <patternFill patternType="solid">
        <fgColor rgb="FFFFD579"/>
        <bgColor indexed="64"/>
      </patternFill>
    </fill>
    <fill>
      <patternFill patternType="solid">
        <fgColor rgb="FFFF7E79"/>
        <bgColor indexed="64"/>
      </patternFill>
    </fill>
  </fills>
  <borders count="18">
    <border>
      <left/>
      <right/>
      <top/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07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Fill="1"/>
    <xf numFmtId="165" fontId="0" fillId="0" borderId="1" xfId="0" applyNumberFormat="1" applyBorder="1" applyAlignment="1">
      <alignment horizontal="center" vertical="center" wrapText="1"/>
    </xf>
    <xf numFmtId="1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0" fontId="0" fillId="2" borderId="0" xfId="0" applyNumberForma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8" xfId="0" applyBorder="1"/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7" xfId="0" applyBorder="1"/>
    <xf numFmtId="0" fontId="0" fillId="0" borderId="6" xfId="0" applyBorder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ill="1" applyAlignment="1">
      <alignment horizontal="left"/>
    </xf>
    <xf numFmtId="1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/>
    </xf>
    <xf numFmtId="14" fontId="0" fillId="0" borderId="0" xfId="0" applyNumberFormat="1" applyFill="1" applyAlignment="1">
      <alignment horizontal="center" vertical="center"/>
    </xf>
    <xf numFmtId="165" fontId="0" fillId="0" borderId="0" xfId="0" applyNumberFormat="1" applyFill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1" fillId="0" borderId="0" xfId="0" applyFont="1"/>
    <xf numFmtId="0" fontId="0" fillId="2" borderId="1" xfId="0" applyFill="1" applyBorder="1" applyAlignment="1">
      <alignment horizontal="center" vertical="center" wrapText="1"/>
    </xf>
    <xf numFmtId="0" fontId="0" fillId="2" borderId="0" xfId="0" applyFill="1" applyAlignment="1">
      <alignment horizontal="center"/>
    </xf>
    <xf numFmtId="20" fontId="0" fillId="3" borderId="5" xfId="0" applyNumberFormat="1" applyFill="1" applyBorder="1" applyAlignment="1">
      <alignment horizontal="center" vertical="center" wrapText="1"/>
    </xf>
    <xf numFmtId="20" fontId="0" fillId="3" borderId="6" xfId="0" applyNumberFormat="1" applyFill="1" applyBorder="1" applyAlignment="1">
      <alignment horizontal="center" vertical="center" wrapText="1"/>
    </xf>
    <xf numFmtId="20" fontId="0" fillId="4" borderId="5" xfId="0" applyNumberFormat="1" applyFill="1" applyBorder="1" applyAlignment="1">
      <alignment horizontal="center" vertical="center" wrapText="1"/>
    </xf>
    <xf numFmtId="164" fontId="0" fillId="4" borderId="7" xfId="0" applyNumberFormat="1" applyFill="1" applyBorder="1" applyAlignment="1">
      <alignment horizontal="center" vertical="center" wrapText="1"/>
    </xf>
    <xf numFmtId="20" fontId="0" fillId="4" borderId="7" xfId="0" applyNumberFormat="1" applyFill="1" applyBorder="1" applyAlignment="1">
      <alignment horizontal="center" vertical="center" wrapText="1"/>
    </xf>
    <xf numFmtId="20" fontId="0" fillId="5" borderId="7" xfId="0" applyNumberFormat="1" applyFill="1" applyBorder="1" applyAlignment="1">
      <alignment horizontal="center" vertical="center" wrapText="1"/>
    </xf>
    <xf numFmtId="164" fontId="0" fillId="5" borderId="7" xfId="0" applyNumberFormat="1" applyFill="1" applyBorder="1" applyAlignment="1">
      <alignment horizontal="center" vertical="center" wrapText="1"/>
    </xf>
    <xf numFmtId="20" fontId="0" fillId="6" borderId="7" xfId="0" applyNumberFormat="1" applyFill="1" applyBorder="1" applyAlignment="1">
      <alignment horizontal="center" vertical="center" wrapText="1"/>
    </xf>
    <xf numFmtId="0" fontId="0" fillId="6" borderId="7" xfId="0" applyFill="1" applyBorder="1" applyAlignment="1">
      <alignment horizontal="center" wrapText="1"/>
    </xf>
    <xf numFmtId="20" fontId="0" fillId="6" borderId="6" xfId="0" applyNumberForma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 wrapText="1"/>
    </xf>
    <xf numFmtId="0" fontId="0" fillId="0" borderId="0" xfId="0" applyFill="1" applyBorder="1" applyAlignment="1">
      <alignment horizontal="center" wrapText="1"/>
    </xf>
    <xf numFmtId="0" fontId="0" fillId="0" borderId="7" xfId="0" applyFill="1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7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 applyBorder="1"/>
    <xf numFmtId="0" fontId="0" fillId="0" borderId="3" xfId="0" applyFill="1" applyBorder="1"/>
    <xf numFmtId="2" fontId="0" fillId="0" borderId="0" xfId="1" applyNumberFormat="1" applyFont="1" applyFill="1" applyBorder="1" applyAlignment="1">
      <alignment horizontal="center" wrapText="1"/>
    </xf>
    <xf numFmtId="2" fontId="0" fillId="0" borderId="3" xfId="1" applyNumberFormat="1" applyFont="1" applyFill="1" applyBorder="1" applyAlignment="1">
      <alignment horizontal="center"/>
    </xf>
    <xf numFmtId="2" fontId="0" fillId="0" borderId="0" xfId="1" applyNumberFormat="1" applyFont="1" applyFill="1" applyBorder="1" applyAlignment="1">
      <alignment horizontal="center"/>
    </xf>
    <xf numFmtId="2" fontId="0" fillId="0" borderId="3" xfId="1" applyNumberFormat="1" applyFont="1" applyFill="1" applyBorder="1" applyAlignment="1">
      <alignment horizontal="center" wrapText="1"/>
    </xf>
    <xf numFmtId="2" fontId="0" fillId="0" borderId="7" xfId="1" applyNumberFormat="1" applyFont="1" applyFill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0" fontId="4" fillId="0" borderId="0" xfId="0" applyFont="1" applyAlignment="1">
      <alignment horizontal="center" wrapText="1"/>
    </xf>
    <xf numFmtId="166" fontId="0" fillId="0" borderId="10" xfId="0" applyNumberFormat="1" applyBorder="1"/>
    <xf numFmtId="164" fontId="0" fillId="0" borderId="11" xfId="0" applyNumberFormat="1" applyBorder="1"/>
    <xf numFmtId="0" fontId="0" fillId="0" borderId="12" xfId="0" applyBorder="1"/>
    <xf numFmtId="166" fontId="0" fillId="0" borderId="13" xfId="0" applyNumberFormat="1" applyBorder="1"/>
    <xf numFmtId="164" fontId="0" fillId="0" borderId="0" xfId="0" applyNumberFormat="1" applyBorder="1"/>
    <xf numFmtId="0" fontId="0" fillId="0" borderId="14" xfId="0" applyBorder="1"/>
    <xf numFmtId="166" fontId="0" fillId="0" borderId="15" xfId="0" applyNumberFormat="1" applyBorder="1"/>
    <xf numFmtId="164" fontId="0" fillId="0" borderId="16" xfId="0" applyNumberFormat="1" applyBorder="1"/>
    <xf numFmtId="0" fontId="0" fillId="0" borderId="17" xfId="0" applyBorder="1"/>
    <xf numFmtId="0" fontId="5" fillId="0" borderId="0" xfId="0" applyFont="1"/>
    <xf numFmtId="0" fontId="5" fillId="0" borderId="0" xfId="0" applyFont="1" applyFill="1"/>
    <xf numFmtId="0" fontId="4" fillId="0" borderId="0" xfId="0" applyFont="1" applyFill="1"/>
    <xf numFmtId="1" fontId="4" fillId="8" borderId="0" xfId="0" applyNumberFormat="1" applyFont="1" applyFill="1" applyAlignment="1">
      <alignment horizontal="center" wrapText="1"/>
    </xf>
    <xf numFmtId="1" fontId="4" fillId="9" borderId="0" xfId="0" applyNumberFormat="1" applyFont="1" applyFill="1" applyAlignment="1">
      <alignment horizontal="center" wrapText="1"/>
    </xf>
    <xf numFmtId="20" fontId="0" fillId="8" borderId="0" xfId="0" applyNumberFormat="1" applyFill="1" applyBorder="1" applyAlignment="1">
      <alignment horizontal="center" vertical="center" wrapText="1"/>
    </xf>
    <xf numFmtId="20" fontId="0" fillId="9" borderId="0" xfId="0" applyNumberFormat="1" applyFill="1" applyBorder="1" applyAlignment="1">
      <alignment horizontal="center" vertical="center" wrapText="1"/>
    </xf>
    <xf numFmtId="20" fontId="6" fillId="8" borderId="0" xfId="0" applyNumberFormat="1" applyFont="1" applyFill="1" applyBorder="1" applyAlignment="1">
      <alignment horizontal="center" vertical="center" wrapText="1"/>
    </xf>
    <xf numFmtId="20" fontId="6" fillId="9" borderId="0" xfId="0" applyNumberFormat="1" applyFont="1" applyFill="1" applyBorder="1" applyAlignment="1">
      <alignment horizontal="center" vertical="center" wrapText="1"/>
    </xf>
    <xf numFmtId="0" fontId="6" fillId="0" borderId="0" xfId="0" applyFont="1"/>
    <xf numFmtId="0" fontId="6" fillId="0" borderId="0" xfId="0" applyFont="1" applyFill="1"/>
    <xf numFmtId="9" fontId="5" fillId="0" borderId="0" xfId="0" applyNumberFormat="1" applyFont="1"/>
    <xf numFmtId="167" fontId="5" fillId="0" borderId="0" xfId="0" applyNumberFormat="1" applyFont="1"/>
    <xf numFmtId="1" fontId="4" fillId="0" borderId="0" xfId="0" applyNumberFormat="1" applyFont="1" applyFill="1"/>
    <xf numFmtId="0" fontId="0" fillId="0" borderId="10" xfId="0" applyFill="1" applyBorder="1"/>
    <xf numFmtId="0" fontId="0" fillId="0" borderId="12" xfId="0" applyFill="1" applyBorder="1"/>
    <xf numFmtId="0" fontId="0" fillId="0" borderId="13" xfId="0" applyFill="1" applyBorder="1"/>
    <xf numFmtId="0" fontId="0" fillId="0" borderId="14" xfId="0" applyFill="1" applyBorder="1"/>
    <xf numFmtId="0" fontId="0" fillId="0" borderId="15" xfId="0" applyFill="1" applyBorder="1"/>
    <xf numFmtId="0" fontId="0" fillId="0" borderId="17" xfId="0" applyFill="1" applyBorder="1"/>
    <xf numFmtId="10" fontId="0" fillId="0" borderId="0" xfId="1" applyNumberFormat="1" applyFont="1" applyFill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9933"/>
      <color rgb="FFFF7E79"/>
      <color rgb="FFFFD579"/>
      <color rgb="FF73FD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Sensación</c:v>
          </c:tx>
          <c:spPr>
            <a:ln w="3810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'02.Complementos'!$CV$2:$CV$61</c:f>
              <c:strCache>
                <c:ptCount val="60"/>
                <c:pt idx="0">
                  <c:v>0_0_1</c:v>
                </c:pt>
                <c:pt idx="1">
                  <c:v>0_0.5_1</c:v>
                </c:pt>
                <c:pt idx="2">
                  <c:v>0_1_1</c:v>
                </c:pt>
                <c:pt idx="3">
                  <c:v>0.333_0_1</c:v>
                </c:pt>
                <c:pt idx="4">
                  <c:v>0.333_0.5_1</c:v>
                </c:pt>
                <c:pt idx="5">
                  <c:v>0.333_1_1</c:v>
                </c:pt>
                <c:pt idx="6">
                  <c:v>0.666_0_1</c:v>
                </c:pt>
                <c:pt idx="7">
                  <c:v>0.666_0.5_1</c:v>
                </c:pt>
                <c:pt idx="8">
                  <c:v>0.666_1_1</c:v>
                </c:pt>
                <c:pt idx="9">
                  <c:v>1_0_1</c:v>
                </c:pt>
                <c:pt idx="10">
                  <c:v>1_0.5_1</c:v>
                </c:pt>
                <c:pt idx="11">
                  <c:v>1_1_1</c:v>
                </c:pt>
                <c:pt idx="12">
                  <c:v>0_0_2</c:v>
                </c:pt>
                <c:pt idx="13">
                  <c:v>0_0.5_2</c:v>
                </c:pt>
                <c:pt idx="14">
                  <c:v>0_1_2</c:v>
                </c:pt>
                <c:pt idx="15">
                  <c:v>0.333_0_2</c:v>
                </c:pt>
                <c:pt idx="16">
                  <c:v>0.333_0.5_2</c:v>
                </c:pt>
                <c:pt idx="17">
                  <c:v>0.333_1_2</c:v>
                </c:pt>
                <c:pt idx="18">
                  <c:v>0.666_0_2</c:v>
                </c:pt>
                <c:pt idx="19">
                  <c:v>0.666_0.5_2</c:v>
                </c:pt>
                <c:pt idx="20">
                  <c:v>0.666_1_2</c:v>
                </c:pt>
                <c:pt idx="21">
                  <c:v>1_0_2</c:v>
                </c:pt>
                <c:pt idx="22">
                  <c:v>1_0.5_2</c:v>
                </c:pt>
                <c:pt idx="23">
                  <c:v>1_1_2</c:v>
                </c:pt>
                <c:pt idx="24">
                  <c:v>0_0_3</c:v>
                </c:pt>
                <c:pt idx="25">
                  <c:v>0_0.5_3</c:v>
                </c:pt>
                <c:pt idx="26">
                  <c:v>0_1_3</c:v>
                </c:pt>
                <c:pt idx="27">
                  <c:v>0.333_0_3</c:v>
                </c:pt>
                <c:pt idx="28">
                  <c:v>0.333_0.5_3</c:v>
                </c:pt>
                <c:pt idx="29">
                  <c:v>0.333_1_3</c:v>
                </c:pt>
                <c:pt idx="30">
                  <c:v>0.666_0_3</c:v>
                </c:pt>
                <c:pt idx="31">
                  <c:v>0.666_0.5_3</c:v>
                </c:pt>
                <c:pt idx="32">
                  <c:v>0.666_1_3</c:v>
                </c:pt>
                <c:pt idx="33">
                  <c:v>1_0_3</c:v>
                </c:pt>
                <c:pt idx="34">
                  <c:v>1_0.5_3</c:v>
                </c:pt>
                <c:pt idx="35">
                  <c:v>1_1_3</c:v>
                </c:pt>
                <c:pt idx="36">
                  <c:v>0_0_4</c:v>
                </c:pt>
                <c:pt idx="37">
                  <c:v>0_0.5_4</c:v>
                </c:pt>
                <c:pt idx="38">
                  <c:v>0_1_4</c:v>
                </c:pt>
                <c:pt idx="39">
                  <c:v>0.333_0_4</c:v>
                </c:pt>
                <c:pt idx="40">
                  <c:v>0.333_0.5_4</c:v>
                </c:pt>
                <c:pt idx="41">
                  <c:v>0.333_1_4</c:v>
                </c:pt>
                <c:pt idx="42">
                  <c:v>0.666_0_4</c:v>
                </c:pt>
                <c:pt idx="43">
                  <c:v>0.666_0.5_4</c:v>
                </c:pt>
                <c:pt idx="44">
                  <c:v>0.666_1_4</c:v>
                </c:pt>
                <c:pt idx="45">
                  <c:v>1_0_4</c:v>
                </c:pt>
                <c:pt idx="46">
                  <c:v>1_0.5_4</c:v>
                </c:pt>
                <c:pt idx="47">
                  <c:v>1_1_4</c:v>
                </c:pt>
                <c:pt idx="48">
                  <c:v>0_0_5</c:v>
                </c:pt>
                <c:pt idx="49">
                  <c:v>0_0.5_5</c:v>
                </c:pt>
                <c:pt idx="50">
                  <c:v>0_1_5</c:v>
                </c:pt>
                <c:pt idx="51">
                  <c:v>0.333_0_5</c:v>
                </c:pt>
                <c:pt idx="52">
                  <c:v>0.333_0.5_5</c:v>
                </c:pt>
                <c:pt idx="53">
                  <c:v>0.333_1_5</c:v>
                </c:pt>
                <c:pt idx="54">
                  <c:v>0.666_0_5</c:v>
                </c:pt>
                <c:pt idx="55">
                  <c:v>0.666_0.5_5</c:v>
                </c:pt>
                <c:pt idx="56">
                  <c:v>0.666_1_5</c:v>
                </c:pt>
                <c:pt idx="57">
                  <c:v>1_0_5</c:v>
                </c:pt>
                <c:pt idx="58">
                  <c:v>1_0.5_5</c:v>
                </c:pt>
                <c:pt idx="59">
                  <c:v>1_1_5</c:v>
                </c:pt>
              </c:strCache>
            </c:strRef>
          </c:cat>
          <c:val>
            <c:numRef>
              <c:f>'02.Complementos'!$CX$2:$CX$61</c:f>
              <c:numCache>
                <c:formatCode>General</c:formatCode>
                <c:ptCount val="60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50</c:v>
                </c:pt>
                <c:pt idx="5">
                  <c:v>16</c:v>
                </c:pt>
                <c:pt idx="6">
                  <c:v>8</c:v>
                </c:pt>
                <c:pt idx="7">
                  <c:v>131</c:v>
                </c:pt>
                <c:pt idx="8">
                  <c:v>91</c:v>
                </c:pt>
                <c:pt idx="9">
                  <c:v>14</c:v>
                </c:pt>
                <c:pt idx="10">
                  <c:v>202</c:v>
                </c:pt>
                <c:pt idx="11">
                  <c:v>208</c:v>
                </c:pt>
                <c:pt idx="12">
                  <c:v>2</c:v>
                </c:pt>
                <c:pt idx="13">
                  <c:v>12</c:v>
                </c:pt>
                <c:pt idx="14">
                  <c:v>15</c:v>
                </c:pt>
                <c:pt idx="15">
                  <c:v>9</c:v>
                </c:pt>
                <c:pt idx="16">
                  <c:v>32</c:v>
                </c:pt>
                <c:pt idx="17">
                  <c:v>33</c:v>
                </c:pt>
                <c:pt idx="18">
                  <c:v>9</c:v>
                </c:pt>
                <c:pt idx="19">
                  <c:v>60</c:v>
                </c:pt>
                <c:pt idx="20">
                  <c:v>63</c:v>
                </c:pt>
                <c:pt idx="21">
                  <c:v>10</c:v>
                </c:pt>
                <c:pt idx="22">
                  <c:v>91</c:v>
                </c:pt>
                <c:pt idx="23">
                  <c:v>146</c:v>
                </c:pt>
                <c:pt idx="24">
                  <c:v>1</c:v>
                </c:pt>
                <c:pt idx="25">
                  <c:v>5</c:v>
                </c:pt>
                <c:pt idx="26">
                  <c:v>5</c:v>
                </c:pt>
                <c:pt idx="27">
                  <c:v>2</c:v>
                </c:pt>
                <c:pt idx="28">
                  <c:v>17</c:v>
                </c:pt>
                <c:pt idx="29">
                  <c:v>12</c:v>
                </c:pt>
                <c:pt idx="30">
                  <c:v>1</c:v>
                </c:pt>
                <c:pt idx="31">
                  <c:v>21</c:v>
                </c:pt>
                <c:pt idx="32">
                  <c:v>22</c:v>
                </c:pt>
                <c:pt idx="33">
                  <c:v>2</c:v>
                </c:pt>
                <c:pt idx="34">
                  <c:v>35</c:v>
                </c:pt>
                <c:pt idx="35">
                  <c:v>54</c:v>
                </c:pt>
                <c:pt idx="36">
                  <c:v>2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11</c:v>
                </c:pt>
                <c:pt idx="41">
                  <c:v>14</c:v>
                </c:pt>
                <c:pt idx="42">
                  <c:v>2</c:v>
                </c:pt>
                <c:pt idx="43">
                  <c:v>21</c:v>
                </c:pt>
                <c:pt idx="44">
                  <c:v>18</c:v>
                </c:pt>
                <c:pt idx="45">
                  <c:v>5</c:v>
                </c:pt>
                <c:pt idx="46">
                  <c:v>16</c:v>
                </c:pt>
                <c:pt idx="47">
                  <c:v>39</c:v>
                </c:pt>
                <c:pt idx="48">
                  <c:v>2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3</c:v>
                </c:pt>
                <c:pt idx="54">
                  <c:v>3</c:v>
                </c:pt>
                <c:pt idx="55">
                  <c:v>10</c:v>
                </c:pt>
                <c:pt idx="56">
                  <c:v>13</c:v>
                </c:pt>
                <c:pt idx="57">
                  <c:v>8</c:v>
                </c:pt>
                <c:pt idx="58">
                  <c:v>8</c:v>
                </c:pt>
                <c:pt idx="59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0A-7C4F-BD1D-8BA5A0F8BB58}"/>
            </c:ext>
          </c:extLst>
        </c:ser>
        <c:ser>
          <c:idx val="1"/>
          <c:order val="1"/>
          <c:tx>
            <c:v>Preferencia</c:v>
          </c:tx>
          <c:spPr>
            <a:ln w="28575" cap="rnd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none"/>
          </c:marker>
          <c:val>
            <c:numRef>
              <c:f>'02.Complementos'!$CZ$2:$CZ$61</c:f>
              <c:numCache>
                <c:formatCode>General</c:formatCode>
                <c:ptCount val="60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66</c:v>
                </c:pt>
                <c:pt idx="4">
                  <c:v>90</c:v>
                </c:pt>
                <c:pt idx="5">
                  <c:v>45</c:v>
                </c:pt>
                <c:pt idx="6">
                  <c:v>48</c:v>
                </c:pt>
                <c:pt idx="7">
                  <c:v>128</c:v>
                </c:pt>
                <c:pt idx="8">
                  <c:v>50</c:v>
                </c:pt>
                <c:pt idx="9">
                  <c:v>78</c:v>
                </c:pt>
                <c:pt idx="10">
                  <c:v>108</c:v>
                </c:pt>
                <c:pt idx="11">
                  <c:v>85</c:v>
                </c:pt>
                <c:pt idx="12">
                  <c:v>10</c:v>
                </c:pt>
                <c:pt idx="13">
                  <c:v>20</c:v>
                </c:pt>
                <c:pt idx="14">
                  <c:v>19</c:v>
                </c:pt>
                <c:pt idx="15">
                  <c:v>16</c:v>
                </c:pt>
                <c:pt idx="16">
                  <c:v>31</c:v>
                </c:pt>
                <c:pt idx="17">
                  <c:v>42</c:v>
                </c:pt>
                <c:pt idx="18">
                  <c:v>25</c:v>
                </c:pt>
                <c:pt idx="19">
                  <c:v>57</c:v>
                </c:pt>
                <c:pt idx="20">
                  <c:v>52</c:v>
                </c:pt>
                <c:pt idx="21">
                  <c:v>28</c:v>
                </c:pt>
                <c:pt idx="22">
                  <c:v>89</c:v>
                </c:pt>
                <c:pt idx="23">
                  <c:v>93</c:v>
                </c:pt>
                <c:pt idx="24">
                  <c:v>5</c:v>
                </c:pt>
                <c:pt idx="25">
                  <c:v>8</c:v>
                </c:pt>
                <c:pt idx="26">
                  <c:v>4</c:v>
                </c:pt>
                <c:pt idx="27">
                  <c:v>12</c:v>
                </c:pt>
                <c:pt idx="28">
                  <c:v>16</c:v>
                </c:pt>
                <c:pt idx="29">
                  <c:v>13</c:v>
                </c:pt>
                <c:pt idx="30">
                  <c:v>7</c:v>
                </c:pt>
                <c:pt idx="31">
                  <c:v>13</c:v>
                </c:pt>
                <c:pt idx="32">
                  <c:v>27</c:v>
                </c:pt>
                <c:pt idx="33">
                  <c:v>8</c:v>
                </c:pt>
                <c:pt idx="34">
                  <c:v>27</c:v>
                </c:pt>
                <c:pt idx="35">
                  <c:v>37</c:v>
                </c:pt>
                <c:pt idx="36">
                  <c:v>3</c:v>
                </c:pt>
                <c:pt idx="37">
                  <c:v>5</c:v>
                </c:pt>
                <c:pt idx="38">
                  <c:v>8</c:v>
                </c:pt>
                <c:pt idx="39">
                  <c:v>7</c:v>
                </c:pt>
                <c:pt idx="40">
                  <c:v>17</c:v>
                </c:pt>
                <c:pt idx="41">
                  <c:v>13</c:v>
                </c:pt>
                <c:pt idx="42">
                  <c:v>6</c:v>
                </c:pt>
                <c:pt idx="43">
                  <c:v>9</c:v>
                </c:pt>
                <c:pt idx="44">
                  <c:v>25</c:v>
                </c:pt>
                <c:pt idx="45">
                  <c:v>2</c:v>
                </c:pt>
                <c:pt idx="46">
                  <c:v>14</c:v>
                </c:pt>
                <c:pt idx="47">
                  <c:v>37</c:v>
                </c:pt>
                <c:pt idx="48">
                  <c:v>3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5</c:v>
                </c:pt>
                <c:pt idx="54">
                  <c:v>1</c:v>
                </c:pt>
                <c:pt idx="55">
                  <c:v>8</c:v>
                </c:pt>
                <c:pt idx="56">
                  <c:v>19</c:v>
                </c:pt>
                <c:pt idx="57">
                  <c:v>4</c:v>
                </c:pt>
                <c:pt idx="58">
                  <c:v>13</c:v>
                </c:pt>
                <c:pt idx="59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0A-7C4F-BD1D-8BA5A0F8BB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4619792"/>
        <c:axId val="594645520"/>
      </c:lineChart>
      <c:catAx>
        <c:axId val="5946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4645520"/>
        <c:crosses val="autoZero"/>
        <c:auto val="1"/>
        <c:lblAlgn val="ctr"/>
        <c:lblOffset val="100"/>
        <c:noMultiLvlLbl val="0"/>
      </c:catAx>
      <c:valAx>
        <c:axId val="594645520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Cantidad</a:t>
                </a:r>
                <a:r>
                  <a:rPr lang="en-US" baseline="0"/>
                  <a:t> de votos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46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'02.Complementos'!$CV$2:$CV$61</c:f>
              <c:strCache>
                <c:ptCount val="60"/>
                <c:pt idx="0">
                  <c:v>0_0_1</c:v>
                </c:pt>
                <c:pt idx="1">
                  <c:v>0_0.5_1</c:v>
                </c:pt>
                <c:pt idx="2">
                  <c:v>0_1_1</c:v>
                </c:pt>
                <c:pt idx="3">
                  <c:v>0.333_0_1</c:v>
                </c:pt>
                <c:pt idx="4">
                  <c:v>0.333_0.5_1</c:v>
                </c:pt>
                <c:pt idx="5">
                  <c:v>0.333_1_1</c:v>
                </c:pt>
                <c:pt idx="6">
                  <c:v>0.666_0_1</c:v>
                </c:pt>
                <c:pt idx="7">
                  <c:v>0.666_0.5_1</c:v>
                </c:pt>
                <c:pt idx="8">
                  <c:v>0.666_1_1</c:v>
                </c:pt>
                <c:pt idx="9">
                  <c:v>1_0_1</c:v>
                </c:pt>
                <c:pt idx="10">
                  <c:v>1_0.5_1</c:v>
                </c:pt>
                <c:pt idx="11">
                  <c:v>1_1_1</c:v>
                </c:pt>
                <c:pt idx="12">
                  <c:v>0_0_2</c:v>
                </c:pt>
                <c:pt idx="13">
                  <c:v>0_0.5_2</c:v>
                </c:pt>
                <c:pt idx="14">
                  <c:v>0_1_2</c:v>
                </c:pt>
                <c:pt idx="15">
                  <c:v>0.333_0_2</c:v>
                </c:pt>
                <c:pt idx="16">
                  <c:v>0.333_0.5_2</c:v>
                </c:pt>
                <c:pt idx="17">
                  <c:v>0.333_1_2</c:v>
                </c:pt>
                <c:pt idx="18">
                  <c:v>0.666_0_2</c:v>
                </c:pt>
                <c:pt idx="19">
                  <c:v>0.666_0.5_2</c:v>
                </c:pt>
                <c:pt idx="20">
                  <c:v>0.666_1_2</c:v>
                </c:pt>
                <c:pt idx="21">
                  <c:v>1_0_2</c:v>
                </c:pt>
                <c:pt idx="22">
                  <c:v>1_0.5_2</c:v>
                </c:pt>
                <c:pt idx="23">
                  <c:v>1_1_2</c:v>
                </c:pt>
                <c:pt idx="24">
                  <c:v>0_0_3</c:v>
                </c:pt>
                <c:pt idx="25">
                  <c:v>0_0.5_3</c:v>
                </c:pt>
                <c:pt idx="26">
                  <c:v>0_1_3</c:v>
                </c:pt>
                <c:pt idx="27">
                  <c:v>0.333_0_3</c:v>
                </c:pt>
                <c:pt idx="28">
                  <c:v>0.333_0.5_3</c:v>
                </c:pt>
                <c:pt idx="29">
                  <c:v>0.333_1_3</c:v>
                </c:pt>
                <c:pt idx="30">
                  <c:v>0.666_0_3</c:v>
                </c:pt>
                <c:pt idx="31">
                  <c:v>0.666_0.5_3</c:v>
                </c:pt>
                <c:pt idx="32">
                  <c:v>0.666_1_3</c:v>
                </c:pt>
                <c:pt idx="33">
                  <c:v>1_0_3</c:v>
                </c:pt>
                <c:pt idx="34">
                  <c:v>1_0.5_3</c:v>
                </c:pt>
                <c:pt idx="35">
                  <c:v>1_1_3</c:v>
                </c:pt>
                <c:pt idx="36">
                  <c:v>0_0_4</c:v>
                </c:pt>
                <c:pt idx="37">
                  <c:v>0_0.5_4</c:v>
                </c:pt>
                <c:pt idx="38">
                  <c:v>0_1_4</c:v>
                </c:pt>
                <c:pt idx="39">
                  <c:v>0.333_0_4</c:v>
                </c:pt>
                <c:pt idx="40">
                  <c:v>0.333_0.5_4</c:v>
                </c:pt>
                <c:pt idx="41">
                  <c:v>0.333_1_4</c:v>
                </c:pt>
                <c:pt idx="42">
                  <c:v>0.666_0_4</c:v>
                </c:pt>
                <c:pt idx="43">
                  <c:v>0.666_0.5_4</c:v>
                </c:pt>
                <c:pt idx="44">
                  <c:v>0.666_1_4</c:v>
                </c:pt>
                <c:pt idx="45">
                  <c:v>1_0_4</c:v>
                </c:pt>
                <c:pt idx="46">
                  <c:v>1_0.5_4</c:v>
                </c:pt>
                <c:pt idx="47">
                  <c:v>1_1_4</c:v>
                </c:pt>
                <c:pt idx="48">
                  <c:v>0_0_5</c:v>
                </c:pt>
                <c:pt idx="49">
                  <c:v>0_0.5_5</c:v>
                </c:pt>
                <c:pt idx="50">
                  <c:v>0_1_5</c:v>
                </c:pt>
                <c:pt idx="51">
                  <c:v>0.333_0_5</c:v>
                </c:pt>
                <c:pt idx="52">
                  <c:v>0.333_0.5_5</c:v>
                </c:pt>
                <c:pt idx="53">
                  <c:v>0.333_1_5</c:v>
                </c:pt>
                <c:pt idx="54">
                  <c:v>0.666_0_5</c:v>
                </c:pt>
                <c:pt idx="55">
                  <c:v>0.666_0.5_5</c:v>
                </c:pt>
                <c:pt idx="56">
                  <c:v>0.666_1_5</c:v>
                </c:pt>
                <c:pt idx="57">
                  <c:v>1_0_5</c:v>
                </c:pt>
                <c:pt idx="58">
                  <c:v>1_0.5_5</c:v>
                </c:pt>
                <c:pt idx="59">
                  <c:v>1_1_5</c:v>
                </c:pt>
              </c:strCache>
            </c:strRef>
          </c:cat>
          <c:val>
            <c:numRef>
              <c:f>'02.Complementos'!$CX$2:$CX$61</c:f>
              <c:numCache>
                <c:formatCode>General</c:formatCode>
                <c:ptCount val="60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50</c:v>
                </c:pt>
                <c:pt idx="5">
                  <c:v>16</c:v>
                </c:pt>
                <c:pt idx="6">
                  <c:v>8</c:v>
                </c:pt>
                <c:pt idx="7">
                  <c:v>131</c:v>
                </c:pt>
                <c:pt idx="8">
                  <c:v>91</c:v>
                </c:pt>
                <c:pt idx="9">
                  <c:v>14</c:v>
                </c:pt>
                <c:pt idx="10">
                  <c:v>202</c:v>
                </c:pt>
                <c:pt idx="11">
                  <c:v>208</c:v>
                </c:pt>
                <c:pt idx="12">
                  <c:v>2</c:v>
                </c:pt>
                <c:pt idx="13">
                  <c:v>12</c:v>
                </c:pt>
                <c:pt idx="14">
                  <c:v>15</c:v>
                </c:pt>
                <c:pt idx="15">
                  <c:v>9</c:v>
                </c:pt>
                <c:pt idx="16">
                  <c:v>32</c:v>
                </c:pt>
                <c:pt idx="17">
                  <c:v>33</c:v>
                </c:pt>
                <c:pt idx="18">
                  <c:v>9</c:v>
                </c:pt>
                <c:pt idx="19">
                  <c:v>60</c:v>
                </c:pt>
                <c:pt idx="20">
                  <c:v>63</c:v>
                </c:pt>
                <c:pt idx="21">
                  <c:v>10</c:v>
                </c:pt>
                <c:pt idx="22">
                  <c:v>91</c:v>
                </c:pt>
                <c:pt idx="23">
                  <c:v>146</c:v>
                </c:pt>
                <c:pt idx="24">
                  <c:v>1</c:v>
                </c:pt>
                <c:pt idx="25">
                  <c:v>5</c:v>
                </c:pt>
                <c:pt idx="26">
                  <c:v>5</c:v>
                </c:pt>
                <c:pt idx="27">
                  <c:v>2</c:v>
                </c:pt>
                <c:pt idx="28">
                  <c:v>17</c:v>
                </c:pt>
                <c:pt idx="29">
                  <c:v>12</c:v>
                </c:pt>
                <c:pt idx="30">
                  <c:v>1</c:v>
                </c:pt>
                <c:pt idx="31">
                  <c:v>21</c:v>
                </c:pt>
                <c:pt idx="32">
                  <c:v>22</c:v>
                </c:pt>
                <c:pt idx="33">
                  <c:v>2</c:v>
                </c:pt>
                <c:pt idx="34">
                  <c:v>35</c:v>
                </c:pt>
                <c:pt idx="35">
                  <c:v>54</c:v>
                </c:pt>
                <c:pt idx="36">
                  <c:v>2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11</c:v>
                </c:pt>
                <c:pt idx="41">
                  <c:v>14</c:v>
                </c:pt>
                <c:pt idx="42">
                  <c:v>2</c:v>
                </c:pt>
                <c:pt idx="43">
                  <c:v>21</c:v>
                </c:pt>
                <c:pt idx="44">
                  <c:v>18</c:v>
                </c:pt>
                <c:pt idx="45">
                  <c:v>5</c:v>
                </c:pt>
                <c:pt idx="46">
                  <c:v>16</c:v>
                </c:pt>
                <c:pt idx="47">
                  <c:v>39</c:v>
                </c:pt>
                <c:pt idx="48">
                  <c:v>2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3</c:v>
                </c:pt>
                <c:pt idx="54">
                  <c:v>3</c:v>
                </c:pt>
                <c:pt idx="55">
                  <c:v>10</c:v>
                </c:pt>
                <c:pt idx="56">
                  <c:v>13</c:v>
                </c:pt>
                <c:pt idx="57">
                  <c:v>8</c:v>
                </c:pt>
                <c:pt idx="58">
                  <c:v>8</c:v>
                </c:pt>
                <c:pt idx="5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F-9C49-A294-0D219B155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2230272"/>
        <c:axId val="622389888"/>
      </c:barChart>
      <c:catAx>
        <c:axId val="62223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622389888"/>
        <c:crosses val="autoZero"/>
        <c:auto val="1"/>
        <c:lblAlgn val="ctr"/>
        <c:lblOffset val="100"/>
        <c:noMultiLvlLbl val="0"/>
      </c:catAx>
      <c:valAx>
        <c:axId val="622389888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62223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Preferencia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'02.Complementos'!$CV$2:$CV$61</c:f>
              <c:strCache>
                <c:ptCount val="60"/>
                <c:pt idx="0">
                  <c:v>0_0_1</c:v>
                </c:pt>
                <c:pt idx="1">
                  <c:v>0_0.5_1</c:v>
                </c:pt>
                <c:pt idx="2">
                  <c:v>0_1_1</c:v>
                </c:pt>
                <c:pt idx="3">
                  <c:v>0.333_0_1</c:v>
                </c:pt>
                <c:pt idx="4">
                  <c:v>0.333_0.5_1</c:v>
                </c:pt>
                <c:pt idx="5">
                  <c:v>0.333_1_1</c:v>
                </c:pt>
                <c:pt idx="6">
                  <c:v>0.666_0_1</c:v>
                </c:pt>
                <c:pt idx="7">
                  <c:v>0.666_0.5_1</c:v>
                </c:pt>
                <c:pt idx="8">
                  <c:v>0.666_1_1</c:v>
                </c:pt>
                <c:pt idx="9">
                  <c:v>1_0_1</c:v>
                </c:pt>
                <c:pt idx="10">
                  <c:v>1_0.5_1</c:v>
                </c:pt>
                <c:pt idx="11">
                  <c:v>1_1_1</c:v>
                </c:pt>
                <c:pt idx="12">
                  <c:v>0_0_2</c:v>
                </c:pt>
                <c:pt idx="13">
                  <c:v>0_0.5_2</c:v>
                </c:pt>
                <c:pt idx="14">
                  <c:v>0_1_2</c:v>
                </c:pt>
                <c:pt idx="15">
                  <c:v>0.333_0_2</c:v>
                </c:pt>
                <c:pt idx="16">
                  <c:v>0.333_0.5_2</c:v>
                </c:pt>
                <c:pt idx="17">
                  <c:v>0.333_1_2</c:v>
                </c:pt>
                <c:pt idx="18">
                  <c:v>0.666_0_2</c:v>
                </c:pt>
                <c:pt idx="19">
                  <c:v>0.666_0.5_2</c:v>
                </c:pt>
                <c:pt idx="20">
                  <c:v>0.666_1_2</c:v>
                </c:pt>
                <c:pt idx="21">
                  <c:v>1_0_2</c:v>
                </c:pt>
                <c:pt idx="22">
                  <c:v>1_0.5_2</c:v>
                </c:pt>
                <c:pt idx="23">
                  <c:v>1_1_2</c:v>
                </c:pt>
                <c:pt idx="24">
                  <c:v>0_0_3</c:v>
                </c:pt>
                <c:pt idx="25">
                  <c:v>0_0.5_3</c:v>
                </c:pt>
                <c:pt idx="26">
                  <c:v>0_1_3</c:v>
                </c:pt>
                <c:pt idx="27">
                  <c:v>0.333_0_3</c:v>
                </c:pt>
                <c:pt idx="28">
                  <c:v>0.333_0.5_3</c:v>
                </c:pt>
                <c:pt idx="29">
                  <c:v>0.333_1_3</c:v>
                </c:pt>
                <c:pt idx="30">
                  <c:v>0.666_0_3</c:v>
                </c:pt>
                <c:pt idx="31">
                  <c:v>0.666_0.5_3</c:v>
                </c:pt>
                <c:pt idx="32">
                  <c:v>0.666_1_3</c:v>
                </c:pt>
                <c:pt idx="33">
                  <c:v>1_0_3</c:v>
                </c:pt>
                <c:pt idx="34">
                  <c:v>1_0.5_3</c:v>
                </c:pt>
                <c:pt idx="35">
                  <c:v>1_1_3</c:v>
                </c:pt>
                <c:pt idx="36">
                  <c:v>0_0_4</c:v>
                </c:pt>
                <c:pt idx="37">
                  <c:v>0_0.5_4</c:v>
                </c:pt>
                <c:pt idx="38">
                  <c:v>0_1_4</c:v>
                </c:pt>
                <c:pt idx="39">
                  <c:v>0.333_0_4</c:v>
                </c:pt>
                <c:pt idx="40">
                  <c:v>0.333_0.5_4</c:v>
                </c:pt>
                <c:pt idx="41">
                  <c:v>0.333_1_4</c:v>
                </c:pt>
                <c:pt idx="42">
                  <c:v>0.666_0_4</c:v>
                </c:pt>
                <c:pt idx="43">
                  <c:v>0.666_0.5_4</c:v>
                </c:pt>
                <c:pt idx="44">
                  <c:v>0.666_1_4</c:v>
                </c:pt>
                <c:pt idx="45">
                  <c:v>1_0_4</c:v>
                </c:pt>
                <c:pt idx="46">
                  <c:v>1_0.5_4</c:v>
                </c:pt>
                <c:pt idx="47">
                  <c:v>1_1_4</c:v>
                </c:pt>
                <c:pt idx="48">
                  <c:v>0_0_5</c:v>
                </c:pt>
                <c:pt idx="49">
                  <c:v>0_0.5_5</c:v>
                </c:pt>
                <c:pt idx="50">
                  <c:v>0_1_5</c:v>
                </c:pt>
                <c:pt idx="51">
                  <c:v>0.333_0_5</c:v>
                </c:pt>
                <c:pt idx="52">
                  <c:v>0.333_0.5_5</c:v>
                </c:pt>
                <c:pt idx="53">
                  <c:v>0.333_1_5</c:v>
                </c:pt>
                <c:pt idx="54">
                  <c:v>0.666_0_5</c:v>
                </c:pt>
                <c:pt idx="55">
                  <c:v>0.666_0.5_5</c:v>
                </c:pt>
                <c:pt idx="56">
                  <c:v>0.666_1_5</c:v>
                </c:pt>
                <c:pt idx="57">
                  <c:v>1_0_5</c:v>
                </c:pt>
                <c:pt idx="58">
                  <c:v>1_0.5_5</c:v>
                </c:pt>
                <c:pt idx="59">
                  <c:v>1_1_5</c:v>
                </c:pt>
              </c:strCache>
            </c:strRef>
          </c:cat>
          <c:val>
            <c:numRef>
              <c:f>'02.Complementos'!$CZ$2:$CZ$61</c:f>
              <c:numCache>
                <c:formatCode>General</c:formatCode>
                <c:ptCount val="60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66</c:v>
                </c:pt>
                <c:pt idx="4">
                  <c:v>90</c:v>
                </c:pt>
                <c:pt idx="5">
                  <c:v>45</c:v>
                </c:pt>
                <c:pt idx="6">
                  <c:v>48</c:v>
                </c:pt>
                <c:pt idx="7">
                  <c:v>128</c:v>
                </c:pt>
                <c:pt idx="8">
                  <c:v>50</c:v>
                </c:pt>
                <c:pt idx="9">
                  <c:v>78</c:v>
                </c:pt>
                <c:pt idx="10">
                  <c:v>108</c:v>
                </c:pt>
                <c:pt idx="11">
                  <c:v>85</c:v>
                </c:pt>
                <c:pt idx="12">
                  <c:v>10</c:v>
                </c:pt>
                <c:pt idx="13">
                  <c:v>20</c:v>
                </c:pt>
                <c:pt idx="14">
                  <c:v>19</c:v>
                </c:pt>
                <c:pt idx="15">
                  <c:v>16</c:v>
                </c:pt>
                <c:pt idx="16">
                  <c:v>31</c:v>
                </c:pt>
                <c:pt idx="17">
                  <c:v>42</c:v>
                </c:pt>
                <c:pt idx="18">
                  <c:v>25</c:v>
                </c:pt>
                <c:pt idx="19">
                  <c:v>57</c:v>
                </c:pt>
                <c:pt idx="20">
                  <c:v>52</c:v>
                </c:pt>
                <c:pt idx="21">
                  <c:v>28</c:v>
                </c:pt>
                <c:pt idx="22">
                  <c:v>89</c:v>
                </c:pt>
                <c:pt idx="23">
                  <c:v>93</c:v>
                </c:pt>
                <c:pt idx="24">
                  <c:v>5</c:v>
                </c:pt>
                <c:pt idx="25">
                  <c:v>8</c:v>
                </c:pt>
                <c:pt idx="26">
                  <c:v>4</c:v>
                </c:pt>
                <c:pt idx="27">
                  <c:v>12</c:v>
                </c:pt>
                <c:pt idx="28">
                  <c:v>16</c:v>
                </c:pt>
                <c:pt idx="29">
                  <c:v>13</c:v>
                </c:pt>
                <c:pt idx="30">
                  <c:v>7</c:v>
                </c:pt>
                <c:pt idx="31">
                  <c:v>13</c:v>
                </c:pt>
                <c:pt idx="32">
                  <c:v>27</c:v>
                </c:pt>
                <c:pt idx="33">
                  <c:v>8</c:v>
                </c:pt>
                <c:pt idx="34">
                  <c:v>27</c:v>
                </c:pt>
                <c:pt idx="35">
                  <c:v>37</c:v>
                </c:pt>
                <c:pt idx="36">
                  <c:v>3</c:v>
                </c:pt>
                <c:pt idx="37">
                  <c:v>5</c:v>
                </c:pt>
                <c:pt idx="38">
                  <c:v>8</c:v>
                </c:pt>
                <c:pt idx="39">
                  <c:v>7</c:v>
                </c:pt>
                <c:pt idx="40">
                  <c:v>17</c:v>
                </c:pt>
                <c:pt idx="41">
                  <c:v>13</c:v>
                </c:pt>
                <c:pt idx="42">
                  <c:v>6</c:v>
                </c:pt>
                <c:pt idx="43">
                  <c:v>9</c:v>
                </c:pt>
                <c:pt idx="44">
                  <c:v>25</c:v>
                </c:pt>
                <c:pt idx="45">
                  <c:v>2</c:v>
                </c:pt>
                <c:pt idx="46">
                  <c:v>14</c:v>
                </c:pt>
                <c:pt idx="47">
                  <c:v>37</c:v>
                </c:pt>
                <c:pt idx="48">
                  <c:v>3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5</c:v>
                </c:pt>
                <c:pt idx="54">
                  <c:v>1</c:v>
                </c:pt>
                <c:pt idx="55">
                  <c:v>8</c:v>
                </c:pt>
                <c:pt idx="56">
                  <c:v>19</c:v>
                </c:pt>
                <c:pt idx="57">
                  <c:v>4</c:v>
                </c:pt>
                <c:pt idx="58">
                  <c:v>13</c:v>
                </c:pt>
                <c:pt idx="5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B8-7743-AFF5-D5BAEFDEAE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2230272"/>
        <c:axId val="622389888"/>
      </c:barChart>
      <c:catAx>
        <c:axId val="62223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622389888"/>
        <c:crosses val="autoZero"/>
        <c:auto val="1"/>
        <c:lblAlgn val="ctr"/>
        <c:lblOffset val="100"/>
        <c:noMultiLvlLbl val="0"/>
      </c:catAx>
      <c:valAx>
        <c:axId val="622389888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622230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Distribución votos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Preferencia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'02.Complementos'!$CV$2:$CV$61</c:f>
              <c:strCache>
                <c:ptCount val="60"/>
                <c:pt idx="0">
                  <c:v>0_0_1</c:v>
                </c:pt>
                <c:pt idx="1">
                  <c:v>0_0.5_1</c:v>
                </c:pt>
                <c:pt idx="2">
                  <c:v>0_1_1</c:v>
                </c:pt>
                <c:pt idx="3">
                  <c:v>0.333_0_1</c:v>
                </c:pt>
                <c:pt idx="4">
                  <c:v>0.333_0.5_1</c:v>
                </c:pt>
                <c:pt idx="5">
                  <c:v>0.333_1_1</c:v>
                </c:pt>
                <c:pt idx="6">
                  <c:v>0.666_0_1</c:v>
                </c:pt>
                <c:pt idx="7">
                  <c:v>0.666_0.5_1</c:v>
                </c:pt>
                <c:pt idx="8">
                  <c:v>0.666_1_1</c:v>
                </c:pt>
                <c:pt idx="9">
                  <c:v>1_0_1</c:v>
                </c:pt>
                <c:pt idx="10">
                  <c:v>1_0.5_1</c:v>
                </c:pt>
                <c:pt idx="11">
                  <c:v>1_1_1</c:v>
                </c:pt>
                <c:pt idx="12">
                  <c:v>0_0_2</c:v>
                </c:pt>
                <c:pt idx="13">
                  <c:v>0_0.5_2</c:v>
                </c:pt>
                <c:pt idx="14">
                  <c:v>0_1_2</c:v>
                </c:pt>
                <c:pt idx="15">
                  <c:v>0.333_0_2</c:v>
                </c:pt>
                <c:pt idx="16">
                  <c:v>0.333_0.5_2</c:v>
                </c:pt>
                <c:pt idx="17">
                  <c:v>0.333_1_2</c:v>
                </c:pt>
                <c:pt idx="18">
                  <c:v>0.666_0_2</c:v>
                </c:pt>
                <c:pt idx="19">
                  <c:v>0.666_0.5_2</c:v>
                </c:pt>
                <c:pt idx="20">
                  <c:v>0.666_1_2</c:v>
                </c:pt>
                <c:pt idx="21">
                  <c:v>1_0_2</c:v>
                </c:pt>
                <c:pt idx="22">
                  <c:v>1_0.5_2</c:v>
                </c:pt>
                <c:pt idx="23">
                  <c:v>1_1_2</c:v>
                </c:pt>
                <c:pt idx="24">
                  <c:v>0_0_3</c:v>
                </c:pt>
                <c:pt idx="25">
                  <c:v>0_0.5_3</c:v>
                </c:pt>
                <c:pt idx="26">
                  <c:v>0_1_3</c:v>
                </c:pt>
                <c:pt idx="27">
                  <c:v>0.333_0_3</c:v>
                </c:pt>
                <c:pt idx="28">
                  <c:v>0.333_0.5_3</c:v>
                </c:pt>
                <c:pt idx="29">
                  <c:v>0.333_1_3</c:v>
                </c:pt>
                <c:pt idx="30">
                  <c:v>0.666_0_3</c:v>
                </c:pt>
                <c:pt idx="31">
                  <c:v>0.666_0.5_3</c:v>
                </c:pt>
                <c:pt idx="32">
                  <c:v>0.666_1_3</c:v>
                </c:pt>
                <c:pt idx="33">
                  <c:v>1_0_3</c:v>
                </c:pt>
                <c:pt idx="34">
                  <c:v>1_0.5_3</c:v>
                </c:pt>
                <c:pt idx="35">
                  <c:v>1_1_3</c:v>
                </c:pt>
                <c:pt idx="36">
                  <c:v>0_0_4</c:v>
                </c:pt>
                <c:pt idx="37">
                  <c:v>0_0.5_4</c:v>
                </c:pt>
                <c:pt idx="38">
                  <c:v>0_1_4</c:v>
                </c:pt>
                <c:pt idx="39">
                  <c:v>0.333_0_4</c:v>
                </c:pt>
                <c:pt idx="40">
                  <c:v>0.333_0.5_4</c:v>
                </c:pt>
                <c:pt idx="41">
                  <c:v>0.333_1_4</c:v>
                </c:pt>
                <c:pt idx="42">
                  <c:v>0.666_0_4</c:v>
                </c:pt>
                <c:pt idx="43">
                  <c:v>0.666_0.5_4</c:v>
                </c:pt>
                <c:pt idx="44">
                  <c:v>0.666_1_4</c:v>
                </c:pt>
                <c:pt idx="45">
                  <c:v>1_0_4</c:v>
                </c:pt>
                <c:pt idx="46">
                  <c:v>1_0.5_4</c:v>
                </c:pt>
                <c:pt idx="47">
                  <c:v>1_1_4</c:v>
                </c:pt>
                <c:pt idx="48">
                  <c:v>0_0_5</c:v>
                </c:pt>
                <c:pt idx="49">
                  <c:v>0_0.5_5</c:v>
                </c:pt>
                <c:pt idx="50">
                  <c:v>0_1_5</c:v>
                </c:pt>
                <c:pt idx="51">
                  <c:v>0.333_0_5</c:v>
                </c:pt>
                <c:pt idx="52">
                  <c:v>0.333_0.5_5</c:v>
                </c:pt>
                <c:pt idx="53">
                  <c:v>0.333_1_5</c:v>
                </c:pt>
                <c:pt idx="54">
                  <c:v>0.666_0_5</c:v>
                </c:pt>
                <c:pt idx="55">
                  <c:v>0.666_0.5_5</c:v>
                </c:pt>
                <c:pt idx="56">
                  <c:v>0.666_1_5</c:v>
                </c:pt>
                <c:pt idx="57">
                  <c:v>1_0_5</c:v>
                </c:pt>
                <c:pt idx="58">
                  <c:v>1_0.5_5</c:v>
                </c:pt>
                <c:pt idx="59">
                  <c:v>1_1_5</c:v>
                </c:pt>
              </c:strCache>
            </c:strRef>
          </c:cat>
          <c:val>
            <c:numRef>
              <c:f>'02.Complementos'!$CZ$2:$CZ$61</c:f>
              <c:numCache>
                <c:formatCode>General</c:formatCode>
                <c:ptCount val="60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66</c:v>
                </c:pt>
                <c:pt idx="4">
                  <c:v>90</c:v>
                </c:pt>
                <c:pt idx="5">
                  <c:v>45</c:v>
                </c:pt>
                <c:pt idx="6">
                  <c:v>48</c:v>
                </c:pt>
                <c:pt idx="7">
                  <c:v>128</c:v>
                </c:pt>
                <c:pt idx="8">
                  <c:v>50</c:v>
                </c:pt>
                <c:pt idx="9">
                  <c:v>78</c:v>
                </c:pt>
                <c:pt idx="10">
                  <c:v>108</c:v>
                </c:pt>
                <c:pt idx="11">
                  <c:v>85</c:v>
                </c:pt>
                <c:pt idx="12">
                  <c:v>10</c:v>
                </c:pt>
                <c:pt idx="13">
                  <c:v>20</c:v>
                </c:pt>
                <c:pt idx="14">
                  <c:v>19</c:v>
                </c:pt>
                <c:pt idx="15">
                  <c:v>16</c:v>
                </c:pt>
                <c:pt idx="16">
                  <c:v>31</c:v>
                </c:pt>
                <c:pt idx="17">
                  <c:v>42</c:v>
                </c:pt>
                <c:pt idx="18">
                  <c:v>25</c:v>
                </c:pt>
                <c:pt idx="19">
                  <c:v>57</c:v>
                </c:pt>
                <c:pt idx="20">
                  <c:v>52</c:v>
                </c:pt>
                <c:pt idx="21">
                  <c:v>28</c:v>
                </c:pt>
                <c:pt idx="22">
                  <c:v>89</c:v>
                </c:pt>
                <c:pt idx="23">
                  <c:v>93</c:v>
                </c:pt>
                <c:pt idx="24">
                  <c:v>5</c:v>
                </c:pt>
                <c:pt idx="25">
                  <c:v>8</c:v>
                </c:pt>
                <c:pt idx="26">
                  <c:v>4</c:v>
                </c:pt>
                <c:pt idx="27">
                  <c:v>12</c:v>
                </c:pt>
                <c:pt idx="28">
                  <c:v>16</c:v>
                </c:pt>
                <c:pt idx="29">
                  <c:v>13</c:v>
                </c:pt>
                <c:pt idx="30">
                  <c:v>7</c:v>
                </c:pt>
                <c:pt idx="31">
                  <c:v>13</c:v>
                </c:pt>
                <c:pt idx="32">
                  <c:v>27</c:v>
                </c:pt>
                <c:pt idx="33">
                  <c:v>8</c:v>
                </c:pt>
                <c:pt idx="34">
                  <c:v>27</c:v>
                </c:pt>
                <c:pt idx="35">
                  <c:v>37</c:v>
                </c:pt>
                <c:pt idx="36">
                  <c:v>3</c:v>
                </c:pt>
                <c:pt idx="37">
                  <c:v>5</c:v>
                </c:pt>
                <c:pt idx="38">
                  <c:v>8</c:v>
                </c:pt>
                <c:pt idx="39">
                  <c:v>7</c:v>
                </c:pt>
                <c:pt idx="40">
                  <c:v>17</c:v>
                </c:pt>
                <c:pt idx="41">
                  <c:v>13</c:v>
                </c:pt>
                <c:pt idx="42">
                  <c:v>6</c:v>
                </c:pt>
                <c:pt idx="43">
                  <c:v>9</c:v>
                </c:pt>
                <c:pt idx="44">
                  <c:v>25</c:v>
                </c:pt>
                <c:pt idx="45">
                  <c:v>2</c:v>
                </c:pt>
                <c:pt idx="46">
                  <c:v>14</c:v>
                </c:pt>
                <c:pt idx="47">
                  <c:v>37</c:v>
                </c:pt>
                <c:pt idx="48">
                  <c:v>3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5</c:v>
                </c:pt>
                <c:pt idx="54">
                  <c:v>1</c:v>
                </c:pt>
                <c:pt idx="55">
                  <c:v>8</c:v>
                </c:pt>
                <c:pt idx="56">
                  <c:v>19</c:v>
                </c:pt>
                <c:pt idx="57">
                  <c:v>4</c:v>
                </c:pt>
                <c:pt idx="58">
                  <c:v>13</c:v>
                </c:pt>
                <c:pt idx="5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B-DB4F-857B-E52EA81B5113}"/>
            </c:ext>
          </c:extLst>
        </c:ser>
        <c:ser>
          <c:idx val="1"/>
          <c:order val="1"/>
          <c:tx>
            <c:v>Sensación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'02.Complementos'!$CX$2:$CX$61</c:f>
              <c:numCache>
                <c:formatCode>General</c:formatCode>
                <c:ptCount val="60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50</c:v>
                </c:pt>
                <c:pt idx="5">
                  <c:v>16</c:v>
                </c:pt>
                <c:pt idx="6">
                  <c:v>8</c:v>
                </c:pt>
                <c:pt idx="7">
                  <c:v>131</c:v>
                </c:pt>
                <c:pt idx="8">
                  <c:v>91</c:v>
                </c:pt>
                <c:pt idx="9">
                  <c:v>14</c:v>
                </c:pt>
                <c:pt idx="10">
                  <c:v>202</c:v>
                </c:pt>
                <c:pt idx="11">
                  <c:v>208</c:v>
                </c:pt>
                <c:pt idx="12">
                  <c:v>2</c:v>
                </c:pt>
                <c:pt idx="13">
                  <c:v>12</c:v>
                </c:pt>
                <c:pt idx="14">
                  <c:v>15</c:v>
                </c:pt>
                <c:pt idx="15">
                  <c:v>9</c:v>
                </c:pt>
                <c:pt idx="16">
                  <c:v>32</c:v>
                </c:pt>
                <c:pt idx="17">
                  <c:v>33</c:v>
                </c:pt>
                <c:pt idx="18">
                  <c:v>9</c:v>
                </c:pt>
                <c:pt idx="19">
                  <c:v>60</c:v>
                </c:pt>
                <c:pt idx="20">
                  <c:v>63</c:v>
                </c:pt>
                <c:pt idx="21">
                  <c:v>10</c:v>
                </c:pt>
                <c:pt idx="22">
                  <c:v>91</c:v>
                </c:pt>
                <c:pt idx="23">
                  <c:v>146</c:v>
                </c:pt>
                <c:pt idx="24">
                  <c:v>1</c:v>
                </c:pt>
                <c:pt idx="25">
                  <c:v>5</c:v>
                </c:pt>
                <c:pt idx="26">
                  <c:v>5</c:v>
                </c:pt>
                <c:pt idx="27">
                  <c:v>2</c:v>
                </c:pt>
                <c:pt idx="28">
                  <c:v>17</c:v>
                </c:pt>
                <c:pt idx="29">
                  <c:v>12</c:v>
                </c:pt>
                <c:pt idx="30">
                  <c:v>1</c:v>
                </c:pt>
                <c:pt idx="31">
                  <c:v>21</c:v>
                </c:pt>
                <c:pt idx="32">
                  <c:v>22</c:v>
                </c:pt>
                <c:pt idx="33">
                  <c:v>2</c:v>
                </c:pt>
                <c:pt idx="34">
                  <c:v>35</c:v>
                </c:pt>
                <c:pt idx="35">
                  <c:v>54</c:v>
                </c:pt>
                <c:pt idx="36">
                  <c:v>2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11</c:v>
                </c:pt>
                <c:pt idx="41">
                  <c:v>14</c:v>
                </c:pt>
                <c:pt idx="42">
                  <c:v>2</c:v>
                </c:pt>
                <c:pt idx="43">
                  <c:v>21</c:v>
                </c:pt>
                <c:pt idx="44">
                  <c:v>18</c:v>
                </c:pt>
                <c:pt idx="45">
                  <c:v>5</c:v>
                </c:pt>
                <c:pt idx="46">
                  <c:v>16</c:v>
                </c:pt>
                <c:pt idx="47">
                  <c:v>39</c:v>
                </c:pt>
                <c:pt idx="48">
                  <c:v>2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3</c:v>
                </c:pt>
                <c:pt idx="54">
                  <c:v>3</c:v>
                </c:pt>
                <c:pt idx="55">
                  <c:v>10</c:v>
                </c:pt>
                <c:pt idx="56">
                  <c:v>13</c:v>
                </c:pt>
                <c:pt idx="57">
                  <c:v>8</c:v>
                </c:pt>
                <c:pt idx="58">
                  <c:v>8</c:v>
                </c:pt>
                <c:pt idx="5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6B-DB4F-857B-E52EA81B5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22230272"/>
        <c:axId val="622389888"/>
      </c:barChart>
      <c:catAx>
        <c:axId val="62223027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622389888"/>
        <c:crosses val="autoZero"/>
        <c:auto val="1"/>
        <c:lblAlgn val="ctr"/>
        <c:lblOffset val="100"/>
        <c:noMultiLvlLbl val="0"/>
      </c:catAx>
      <c:valAx>
        <c:axId val="622389888"/>
        <c:scaling>
          <c:orientation val="minMax"/>
          <c:max val="2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62223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Sensación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'02.Complementos'!$CV$2:$CV$61</c:f>
              <c:strCache>
                <c:ptCount val="60"/>
                <c:pt idx="0">
                  <c:v>0_0_1</c:v>
                </c:pt>
                <c:pt idx="1">
                  <c:v>0_0.5_1</c:v>
                </c:pt>
                <c:pt idx="2">
                  <c:v>0_1_1</c:v>
                </c:pt>
                <c:pt idx="3">
                  <c:v>0.333_0_1</c:v>
                </c:pt>
                <c:pt idx="4">
                  <c:v>0.333_0.5_1</c:v>
                </c:pt>
                <c:pt idx="5">
                  <c:v>0.333_1_1</c:v>
                </c:pt>
                <c:pt idx="6">
                  <c:v>0.666_0_1</c:v>
                </c:pt>
                <c:pt idx="7">
                  <c:v>0.666_0.5_1</c:v>
                </c:pt>
                <c:pt idx="8">
                  <c:v>0.666_1_1</c:v>
                </c:pt>
                <c:pt idx="9">
                  <c:v>1_0_1</c:v>
                </c:pt>
                <c:pt idx="10">
                  <c:v>1_0.5_1</c:v>
                </c:pt>
                <c:pt idx="11">
                  <c:v>1_1_1</c:v>
                </c:pt>
                <c:pt idx="12">
                  <c:v>0_0_2</c:v>
                </c:pt>
                <c:pt idx="13">
                  <c:v>0_0.5_2</c:v>
                </c:pt>
                <c:pt idx="14">
                  <c:v>0_1_2</c:v>
                </c:pt>
                <c:pt idx="15">
                  <c:v>0.333_0_2</c:v>
                </c:pt>
                <c:pt idx="16">
                  <c:v>0.333_0.5_2</c:v>
                </c:pt>
                <c:pt idx="17">
                  <c:v>0.333_1_2</c:v>
                </c:pt>
                <c:pt idx="18">
                  <c:v>0.666_0_2</c:v>
                </c:pt>
                <c:pt idx="19">
                  <c:v>0.666_0.5_2</c:v>
                </c:pt>
                <c:pt idx="20">
                  <c:v>0.666_1_2</c:v>
                </c:pt>
                <c:pt idx="21">
                  <c:v>1_0_2</c:v>
                </c:pt>
                <c:pt idx="22">
                  <c:v>1_0.5_2</c:v>
                </c:pt>
                <c:pt idx="23">
                  <c:v>1_1_2</c:v>
                </c:pt>
                <c:pt idx="24">
                  <c:v>0_0_3</c:v>
                </c:pt>
                <c:pt idx="25">
                  <c:v>0_0.5_3</c:v>
                </c:pt>
                <c:pt idx="26">
                  <c:v>0_1_3</c:v>
                </c:pt>
                <c:pt idx="27">
                  <c:v>0.333_0_3</c:v>
                </c:pt>
                <c:pt idx="28">
                  <c:v>0.333_0.5_3</c:v>
                </c:pt>
                <c:pt idx="29">
                  <c:v>0.333_1_3</c:v>
                </c:pt>
                <c:pt idx="30">
                  <c:v>0.666_0_3</c:v>
                </c:pt>
                <c:pt idx="31">
                  <c:v>0.666_0.5_3</c:v>
                </c:pt>
                <c:pt idx="32">
                  <c:v>0.666_1_3</c:v>
                </c:pt>
                <c:pt idx="33">
                  <c:v>1_0_3</c:v>
                </c:pt>
                <c:pt idx="34">
                  <c:v>1_0.5_3</c:v>
                </c:pt>
                <c:pt idx="35">
                  <c:v>1_1_3</c:v>
                </c:pt>
                <c:pt idx="36">
                  <c:v>0_0_4</c:v>
                </c:pt>
                <c:pt idx="37">
                  <c:v>0_0.5_4</c:v>
                </c:pt>
                <c:pt idx="38">
                  <c:v>0_1_4</c:v>
                </c:pt>
                <c:pt idx="39">
                  <c:v>0.333_0_4</c:v>
                </c:pt>
                <c:pt idx="40">
                  <c:v>0.333_0.5_4</c:v>
                </c:pt>
                <c:pt idx="41">
                  <c:v>0.333_1_4</c:v>
                </c:pt>
                <c:pt idx="42">
                  <c:v>0.666_0_4</c:v>
                </c:pt>
                <c:pt idx="43">
                  <c:v>0.666_0.5_4</c:v>
                </c:pt>
                <c:pt idx="44">
                  <c:v>0.666_1_4</c:v>
                </c:pt>
                <c:pt idx="45">
                  <c:v>1_0_4</c:v>
                </c:pt>
                <c:pt idx="46">
                  <c:v>1_0.5_4</c:v>
                </c:pt>
                <c:pt idx="47">
                  <c:v>1_1_4</c:v>
                </c:pt>
                <c:pt idx="48">
                  <c:v>0_0_5</c:v>
                </c:pt>
                <c:pt idx="49">
                  <c:v>0_0.5_5</c:v>
                </c:pt>
                <c:pt idx="50">
                  <c:v>0_1_5</c:v>
                </c:pt>
                <c:pt idx="51">
                  <c:v>0.333_0_5</c:v>
                </c:pt>
                <c:pt idx="52">
                  <c:v>0.333_0.5_5</c:v>
                </c:pt>
                <c:pt idx="53">
                  <c:v>0.333_1_5</c:v>
                </c:pt>
                <c:pt idx="54">
                  <c:v>0.666_0_5</c:v>
                </c:pt>
                <c:pt idx="55">
                  <c:v>0.666_0.5_5</c:v>
                </c:pt>
                <c:pt idx="56">
                  <c:v>0.666_1_5</c:v>
                </c:pt>
                <c:pt idx="57">
                  <c:v>1_0_5</c:v>
                </c:pt>
                <c:pt idx="58">
                  <c:v>1_0.5_5</c:v>
                </c:pt>
                <c:pt idx="59">
                  <c:v>1_1_5</c:v>
                </c:pt>
              </c:strCache>
            </c:strRef>
          </c:cat>
          <c:val>
            <c:numRef>
              <c:f>'02.Complementos'!$CX$2:$CX$61</c:f>
              <c:numCache>
                <c:formatCode>General</c:formatCode>
                <c:ptCount val="60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50</c:v>
                </c:pt>
                <c:pt idx="5">
                  <c:v>16</c:v>
                </c:pt>
                <c:pt idx="6">
                  <c:v>8</c:v>
                </c:pt>
                <c:pt idx="7">
                  <c:v>131</c:v>
                </c:pt>
                <c:pt idx="8">
                  <c:v>91</c:v>
                </c:pt>
                <c:pt idx="9">
                  <c:v>14</c:v>
                </c:pt>
                <c:pt idx="10">
                  <c:v>202</c:v>
                </c:pt>
                <c:pt idx="11">
                  <c:v>208</c:v>
                </c:pt>
                <c:pt idx="12">
                  <c:v>2</c:v>
                </c:pt>
                <c:pt idx="13">
                  <c:v>12</c:v>
                </c:pt>
                <c:pt idx="14">
                  <c:v>15</c:v>
                </c:pt>
                <c:pt idx="15">
                  <c:v>9</c:v>
                </c:pt>
                <c:pt idx="16">
                  <c:v>32</c:v>
                </c:pt>
                <c:pt idx="17">
                  <c:v>33</c:v>
                </c:pt>
                <c:pt idx="18">
                  <c:v>9</c:v>
                </c:pt>
                <c:pt idx="19">
                  <c:v>60</c:v>
                </c:pt>
                <c:pt idx="20">
                  <c:v>63</c:v>
                </c:pt>
                <c:pt idx="21">
                  <c:v>10</c:v>
                </c:pt>
                <c:pt idx="22">
                  <c:v>91</c:v>
                </c:pt>
                <c:pt idx="23">
                  <c:v>146</c:v>
                </c:pt>
                <c:pt idx="24">
                  <c:v>1</c:v>
                </c:pt>
                <c:pt idx="25">
                  <c:v>5</c:v>
                </c:pt>
                <c:pt idx="26">
                  <c:v>5</c:v>
                </c:pt>
                <c:pt idx="27">
                  <c:v>2</c:v>
                </c:pt>
                <c:pt idx="28">
                  <c:v>17</c:v>
                </c:pt>
                <c:pt idx="29">
                  <c:v>12</c:v>
                </c:pt>
                <c:pt idx="30">
                  <c:v>1</c:v>
                </c:pt>
                <c:pt idx="31">
                  <c:v>21</c:v>
                </c:pt>
                <c:pt idx="32">
                  <c:v>22</c:v>
                </c:pt>
                <c:pt idx="33">
                  <c:v>2</c:v>
                </c:pt>
                <c:pt idx="34">
                  <c:v>35</c:v>
                </c:pt>
                <c:pt idx="35">
                  <c:v>54</c:v>
                </c:pt>
                <c:pt idx="36">
                  <c:v>2</c:v>
                </c:pt>
                <c:pt idx="37">
                  <c:v>7</c:v>
                </c:pt>
                <c:pt idx="38">
                  <c:v>4</c:v>
                </c:pt>
                <c:pt idx="39">
                  <c:v>7</c:v>
                </c:pt>
                <c:pt idx="40">
                  <c:v>11</c:v>
                </c:pt>
                <c:pt idx="41">
                  <c:v>14</c:v>
                </c:pt>
                <c:pt idx="42">
                  <c:v>2</c:v>
                </c:pt>
                <c:pt idx="43">
                  <c:v>21</c:v>
                </c:pt>
                <c:pt idx="44">
                  <c:v>18</c:v>
                </c:pt>
                <c:pt idx="45">
                  <c:v>5</c:v>
                </c:pt>
                <c:pt idx="46">
                  <c:v>16</c:v>
                </c:pt>
                <c:pt idx="47">
                  <c:v>39</c:v>
                </c:pt>
                <c:pt idx="48">
                  <c:v>2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3</c:v>
                </c:pt>
                <c:pt idx="54">
                  <c:v>3</c:v>
                </c:pt>
                <c:pt idx="55">
                  <c:v>10</c:v>
                </c:pt>
                <c:pt idx="56">
                  <c:v>13</c:v>
                </c:pt>
                <c:pt idx="57">
                  <c:v>8</c:v>
                </c:pt>
                <c:pt idx="58">
                  <c:v>8</c:v>
                </c:pt>
                <c:pt idx="59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9-1C4A-8463-150F29C3E3D0}"/>
            </c:ext>
          </c:extLst>
        </c:ser>
        <c:ser>
          <c:idx val="1"/>
          <c:order val="1"/>
          <c:tx>
            <c:v>Preferencia</c:v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val>
            <c:numRef>
              <c:f>'02.Complementos'!$CZ$2:$CZ$61</c:f>
              <c:numCache>
                <c:formatCode>General</c:formatCode>
                <c:ptCount val="60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66</c:v>
                </c:pt>
                <c:pt idx="4">
                  <c:v>90</c:v>
                </c:pt>
                <c:pt idx="5">
                  <c:v>45</c:v>
                </c:pt>
                <c:pt idx="6">
                  <c:v>48</c:v>
                </c:pt>
                <c:pt idx="7">
                  <c:v>128</c:v>
                </c:pt>
                <c:pt idx="8">
                  <c:v>50</c:v>
                </c:pt>
                <c:pt idx="9">
                  <c:v>78</c:v>
                </c:pt>
                <c:pt idx="10">
                  <c:v>108</c:v>
                </c:pt>
                <c:pt idx="11">
                  <c:v>85</c:v>
                </c:pt>
                <c:pt idx="12">
                  <c:v>10</c:v>
                </c:pt>
                <c:pt idx="13">
                  <c:v>20</c:v>
                </c:pt>
                <c:pt idx="14">
                  <c:v>19</c:v>
                </c:pt>
                <c:pt idx="15">
                  <c:v>16</c:v>
                </c:pt>
                <c:pt idx="16">
                  <c:v>31</c:v>
                </c:pt>
                <c:pt idx="17">
                  <c:v>42</c:v>
                </c:pt>
                <c:pt idx="18">
                  <c:v>25</c:v>
                </c:pt>
                <c:pt idx="19">
                  <c:v>57</c:v>
                </c:pt>
                <c:pt idx="20">
                  <c:v>52</c:v>
                </c:pt>
                <c:pt idx="21">
                  <c:v>28</c:v>
                </c:pt>
                <c:pt idx="22">
                  <c:v>89</c:v>
                </c:pt>
                <c:pt idx="23">
                  <c:v>93</c:v>
                </c:pt>
                <c:pt idx="24">
                  <c:v>5</c:v>
                </c:pt>
                <c:pt idx="25">
                  <c:v>8</c:v>
                </c:pt>
                <c:pt idx="26">
                  <c:v>4</c:v>
                </c:pt>
                <c:pt idx="27">
                  <c:v>12</c:v>
                </c:pt>
                <c:pt idx="28">
                  <c:v>16</c:v>
                </c:pt>
                <c:pt idx="29">
                  <c:v>13</c:v>
                </c:pt>
                <c:pt idx="30">
                  <c:v>7</c:v>
                </c:pt>
                <c:pt idx="31">
                  <c:v>13</c:v>
                </c:pt>
                <c:pt idx="32">
                  <c:v>27</c:v>
                </c:pt>
                <c:pt idx="33">
                  <c:v>8</c:v>
                </c:pt>
                <c:pt idx="34">
                  <c:v>27</c:v>
                </c:pt>
                <c:pt idx="35">
                  <c:v>37</c:v>
                </c:pt>
                <c:pt idx="36">
                  <c:v>3</c:v>
                </c:pt>
                <c:pt idx="37">
                  <c:v>5</c:v>
                </c:pt>
                <c:pt idx="38">
                  <c:v>8</c:v>
                </c:pt>
                <c:pt idx="39">
                  <c:v>7</c:v>
                </c:pt>
                <c:pt idx="40">
                  <c:v>17</c:v>
                </c:pt>
                <c:pt idx="41">
                  <c:v>13</c:v>
                </c:pt>
                <c:pt idx="42">
                  <c:v>6</c:v>
                </c:pt>
                <c:pt idx="43">
                  <c:v>9</c:v>
                </c:pt>
                <c:pt idx="44">
                  <c:v>25</c:v>
                </c:pt>
                <c:pt idx="45">
                  <c:v>2</c:v>
                </c:pt>
                <c:pt idx="46">
                  <c:v>14</c:v>
                </c:pt>
                <c:pt idx="47">
                  <c:v>37</c:v>
                </c:pt>
                <c:pt idx="48">
                  <c:v>3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4</c:v>
                </c:pt>
                <c:pt idx="53">
                  <c:v>5</c:v>
                </c:pt>
                <c:pt idx="54">
                  <c:v>1</c:v>
                </c:pt>
                <c:pt idx="55">
                  <c:v>8</c:v>
                </c:pt>
                <c:pt idx="56">
                  <c:v>19</c:v>
                </c:pt>
                <c:pt idx="57">
                  <c:v>4</c:v>
                </c:pt>
                <c:pt idx="58">
                  <c:v>13</c:v>
                </c:pt>
                <c:pt idx="5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9-1C4A-8463-150F29C3E3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94619792"/>
        <c:axId val="594645520"/>
      </c:barChart>
      <c:catAx>
        <c:axId val="59461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4645520"/>
        <c:crosses val="autoZero"/>
        <c:auto val="1"/>
        <c:lblAlgn val="ctr"/>
        <c:lblOffset val="100"/>
        <c:noMultiLvlLbl val="0"/>
      </c:catAx>
      <c:valAx>
        <c:axId val="594645520"/>
        <c:scaling>
          <c:orientation val="minMax"/>
          <c:max val="2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Cantidad de votos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461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Preferencia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0"/>
          <c:order val="0"/>
          <c:tx>
            <c:v>&lt;100lux</c:v>
          </c:tx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'02.Complementos'!$CS$2:$CS$13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'02.Complementos'!$CT$2:$CT$13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'02.Complementos'!$CZ$2:$CZ$13</c:f>
              <c:numCache>
                <c:formatCode>General</c:formatCode>
                <c:ptCount val="12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66</c:v>
                </c:pt>
                <c:pt idx="4">
                  <c:v>90</c:v>
                </c:pt>
                <c:pt idx="5">
                  <c:v>45</c:v>
                </c:pt>
                <c:pt idx="6">
                  <c:v>48</c:v>
                </c:pt>
                <c:pt idx="7">
                  <c:v>128</c:v>
                </c:pt>
                <c:pt idx="8">
                  <c:v>50</c:v>
                </c:pt>
                <c:pt idx="9">
                  <c:v>78</c:v>
                </c:pt>
                <c:pt idx="10">
                  <c:v>108</c:v>
                </c:pt>
                <c:pt idx="11">
                  <c:v>85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C9EF-2C40-8C0C-81D7BFD0BD32}"/>
            </c:ext>
          </c:extLst>
        </c:ser>
        <c:ser>
          <c:idx val="1"/>
          <c:order val="1"/>
          <c:tx>
            <c:v>100&lt;x300lux</c:v>
          </c:tx>
          <c:spPr>
            <a:solidFill>
              <a:schemeClr val="bg1">
                <a:lumMod val="50000"/>
              </a:schemeClr>
            </a:solidFill>
            <a:ln w="254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xVal>
            <c:numRef>
              <c:f>'02.Complementos'!$CS$14:$CS$25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'02.Complementos'!$CT$14:$CT$25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'02.Complementos'!$CZ$14:$CZ$25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19</c:v>
                </c:pt>
                <c:pt idx="3">
                  <c:v>16</c:v>
                </c:pt>
                <c:pt idx="4">
                  <c:v>31</c:v>
                </c:pt>
                <c:pt idx="5">
                  <c:v>42</c:v>
                </c:pt>
                <c:pt idx="6">
                  <c:v>25</c:v>
                </c:pt>
                <c:pt idx="7">
                  <c:v>57</c:v>
                </c:pt>
                <c:pt idx="8">
                  <c:v>52</c:v>
                </c:pt>
                <c:pt idx="9">
                  <c:v>28</c:v>
                </c:pt>
                <c:pt idx="10">
                  <c:v>89</c:v>
                </c:pt>
                <c:pt idx="11">
                  <c:v>93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C9EF-2C40-8C0C-81D7BFD0BD32}"/>
            </c:ext>
          </c:extLst>
        </c:ser>
        <c:ser>
          <c:idx val="2"/>
          <c:order val="2"/>
          <c:tx>
            <c:v>300&lt;x&lt;500lux</c:v>
          </c:tx>
          <c:spPr>
            <a:solidFill>
              <a:srgbClr val="00B0F0"/>
            </a:solidFill>
            <a:ln w="25400">
              <a:solidFill>
                <a:srgbClr val="00B0F0"/>
              </a:solidFill>
            </a:ln>
            <a:effectLst/>
          </c:spPr>
          <c:invertIfNegative val="0"/>
          <c:xVal>
            <c:numRef>
              <c:f>'02.Complementos'!$CS$26:$CS$37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'02.Complementos'!$CT$26:$CT$37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'02.Complementos'!$CZ$26:$CZ$37</c:f>
              <c:numCache>
                <c:formatCode>General</c:formatCode>
                <c:ptCount val="12"/>
                <c:pt idx="0">
                  <c:v>5</c:v>
                </c:pt>
                <c:pt idx="1">
                  <c:v>8</c:v>
                </c:pt>
                <c:pt idx="2">
                  <c:v>4</c:v>
                </c:pt>
                <c:pt idx="3">
                  <c:v>12</c:v>
                </c:pt>
                <c:pt idx="4">
                  <c:v>16</c:v>
                </c:pt>
                <c:pt idx="5">
                  <c:v>13</c:v>
                </c:pt>
                <c:pt idx="6">
                  <c:v>7</c:v>
                </c:pt>
                <c:pt idx="7">
                  <c:v>13</c:v>
                </c:pt>
                <c:pt idx="8">
                  <c:v>27</c:v>
                </c:pt>
                <c:pt idx="9">
                  <c:v>8</c:v>
                </c:pt>
                <c:pt idx="10">
                  <c:v>27</c:v>
                </c:pt>
                <c:pt idx="11">
                  <c:v>37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C9EF-2C40-8C0C-81D7BFD0BD32}"/>
            </c:ext>
          </c:extLst>
        </c:ser>
        <c:ser>
          <c:idx val="3"/>
          <c:order val="3"/>
          <c:tx>
            <c:v>500&lt;x&lt;1000lux</c:v>
          </c:tx>
          <c:spPr>
            <a:solidFill>
              <a:srgbClr val="FF9933"/>
            </a:solidFill>
            <a:ln w="25400">
              <a:solidFill>
                <a:srgbClr val="FF9933"/>
              </a:solidFill>
            </a:ln>
            <a:effectLst/>
          </c:spPr>
          <c:invertIfNegative val="0"/>
          <c:xVal>
            <c:numRef>
              <c:f>'02.Complementos'!$CS$38:$CS$49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'02.Complementos'!$CT$38:$CT$49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'02.Complementos'!$CZ$38:$CZ$49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8</c:v>
                </c:pt>
                <c:pt idx="3">
                  <c:v>7</c:v>
                </c:pt>
                <c:pt idx="4">
                  <c:v>17</c:v>
                </c:pt>
                <c:pt idx="5">
                  <c:v>13</c:v>
                </c:pt>
                <c:pt idx="6">
                  <c:v>6</c:v>
                </c:pt>
                <c:pt idx="7">
                  <c:v>9</c:v>
                </c:pt>
                <c:pt idx="8">
                  <c:v>25</c:v>
                </c:pt>
                <c:pt idx="9">
                  <c:v>2</c:v>
                </c:pt>
                <c:pt idx="10">
                  <c:v>14</c:v>
                </c:pt>
                <c:pt idx="11">
                  <c:v>37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C9EF-2C40-8C0C-81D7BFD0BD32}"/>
            </c:ext>
          </c:extLst>
        </c:ser>
        <c:ser>
          <c:idx val="4"/>
          <c:order val="4"/>
          <c:tx>
            <c:v>&gt;1000lux</c:v>
          </c:tx>
          <c:spPr>
            <a:solidFill>
              <a:srgbClr val="FF0000"/>
            </a:solidFill>
            <a:ln w="25400">
              <a:solidFill>
                <a:srgbClr val="FF0000"/>
              </a:solidFill>
            </a:ln>
            <a:effectLst/>
          </c:spPr>
          <c:invertIfNegative val="0"/>
          <c:xVal>
            <c:numRef>
              <c:f>'02.Complementos'!$CS$50:$CS$61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'02.Complementos'!$CT$50:$CT$61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'02.Complementos'!$CZ$50:$CZ$61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3</c:v>
                </c:pt>
                <c:pt idx="3">
                  <c:v>1</c:v>
                </c:pt>
                <c:pt idx="4">
                  <c:v>4</c:v>
                </c:pt>
                <c:pt idx="5">
                  <c:v>5</c:v>
                </c:pt>
                <c:pt idx="6">
                  <c:v>1</c:v>
                </c:pt>
                <c:pt idx="7">
                  <c:v>8</c:v>
                </c:pt>
                <c:pt idx="8">
                  <c:v>19</c:v>
                </c:pt>
                <c:pt idx="9">
                  <c:v>4</c:v>
                </c:pt>
                <c:pt idx="10">
                  <c:v>13</c:v>
                </c:pt>
                <c:pt idx="11">
                  <c:v>24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C9EF-2C40-8C0C-81D7BFD0BD32}"/>
            </c:ext>
          </c:extLst>
        </c:ser>
        <c:ser>
          <c:idx val="5"/>
          <c:order val="5"/>
          <c:tx>
            <c:v>escala</c:v>
          </c:tx>
          <c:spPr>
            <a:noFill/>
            <a:ln>
              <a:noFill/>
            </a:ln>
            <a:effectLst/>
          </c:spPr>
          <c:invertIfNegative val="0"/>
          <c:xVal>
            <c:numRef>
              <c:f>'02.Complementos'!$CS$2</c:f>
              <c:numCache>
                <c:formatCode>0.000</c:formatCode>
                <c:ptCount val="1"/>
                <c:pt idx="0">
                  <c:v>0</c:v>
                </c:pt>
              </c:numCache>
            </c:numRef>
          </c:xVal>
          <c:yVal>
            <c:numRef>
              <c:f>'02.Complementos'!$CT$2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bubbleSize>
            <c:numRef>
              <c:f>'02.Complementos'!$CX$64</c:f>
              <c:numCache>
                <c:formatCode>General</c:formatCode>
                <c:ptCount val="1"/>
                <c:pt idx="0">
                  <c:v>208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5-C9EF-2C40-8C0C-81D7BFD0BD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  <c:max val="1.33329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  <c:majorUnit val="0.33300000000000007"/>
      </c:valAx>
      <c:valAx>
        <c:axId val="1276837663"/>
        <c:scaling>
          <c:orientation val="minMax"/>
          <c:max val="1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Sensación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0"/>
          <c:order val="0"/>
          <c:tx>
            <c:v>&lt;100lux</c:v>
          </c:tx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xVal>
            <c:numRef>
              <c:f>'02.Complementos'!$CS$2:$CS$13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'02.Complementos'!$CT$2:$CT$13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'02.Complementos'!$CX$2:$CX$13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50</c:v>
                </c:pt>
                <c:pt idx="5">
                  <c:v>16</c:v>
                </c:pt>
                <c:pt idx="6">
                  <c:v>8</c:v>
                </c:pt>
                <c:pt idx="7">
                  <c:v>131</c:v>
                </c:pt>
                <c:pt idx="8">
                  <c:v>91</c:v>
                </c:pt>
                <c:pt idx="9">
                  <c:v>14</c:v>
                </c:pt>
                <c:pt idx="10">
                  <c:v>202</c:v>
                </c:pt>
                <c:pt idx="11">
                  <c:v>208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7EE2-D34A-A72D-7C2FB3E7B8E4}"/>
            </c:ext>
          </c:extLst>
        </c:ser>
        <c:ser>
          <c:idx val="1"/>
          <c:order val="1"/>
          <c:tx>
            <c:v>100&lt;x300lux</c:v>
          </c:tx>
          <c:spPr>
            <a:solidFill>
              <a:schemeClr val="bg1">
                <a:lumMod val="50000"/>
              </a:schemeClr>
            </a:solidFill>
            <a:ln w="25400">
              <a:solidFill>
                <a:schemeClr val="bg1">
                  <a:lumMod val="50000"/>
                </a:schemeClr>
              </a:solidFill>
            </a:ln>
            <a:effectLst/>
          </c:spPr>
          <c:invertIfNegative val="0"/>
          <c:xVal>
            <c:numRef>
              <c:f>'02.Complementos'!$CS$14:$CS$25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'02.Complementos'!$CT$14:$CT$25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'02.Complementos'!$CX$14:$CX$25</c:f>
              <c:numCache>
                <c:formatCode>General</c:formatCode>
                <c:ptCount val="12"/>
                <c:pt idx="0">
                  <c:v>2</c:v>
                </c:pt>
                <c:pt idx="1">
                  <c:v>12</c:v>
                </c:pt>
                <c:pt idx="2">
                  <c:v>15</c:v>
                </c:pt>
                <c:pt idx="3">
                  <c:v>9</c:v>
                </c:pt>
                <c:pt idx="4">
                  <c:v>32</c:v>
                </c:pt>
                <c:pt idx="5">
                  <c:v>33</c:v>
                </c:pt>
                <c:pt idx="6">
                  <c:v>9</c:v>
                </c:pt>
                <c:pt idx="7">
                  <c:v>60</c:v>
                </c:pt>
                <c:pt idx="8">
                  <c:v>63</c:v>
                </c:pt>
                <c:pt idx="9">
                  <c:v>10</c:v>
                </c:pt>
                <c:pt idx="10">
                  <c:v>91</c:v>
                </c:pt>
                <c:pt idx="11">
                  <c:v>146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7EE2-D34A-A72D-7C2FB3E7B8E4}"/>
            </c:ext>
          </c:extLst>
        </c:ser>
        <c:ser>
          <c:idx val="2"/>
          <c:order val="2"/>
          <c:tx>
            <c:v>300&lt;x&lt;500lux</c:v>
          </c:tx>
          <c:spPr>
            <a:solidFill>
              <a:srgbClr val="00B0F0"/>
            </a:solidFill>
            <a:ln w="25400">
              <a:solidFill>
                <a:srgbClr val="00B0F0"/>
              </a:solidFill>
            </a:ln>
            <a:effectLst/>
          </c:spPr>
          <c:invertIfNegative val="0"/>
          <c:xVal>
            <c:numRef>
              <c:f>'02.Complementos'!$CS$26:$CS$37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'02.Complementos'!$CT$26:$CT$37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'02.Complementos'!$CX$26:$CX$37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5</c:v>
                </c:pt>
                <c:pt idx="3">
                  <c:v>2</c:v>
                </c:pt>
                <c:pt idx="4">
                  <c:v>17</c:v>
                </c:pt>
                <c:pt idx="5">
                  <c:v>12</c:v>
                </c:pt>
                <c:pt idx="6">
                  <c:v>1</c:v>
                </c:pt>
                <c:pt idx="7">
                  <c:v>21</c:v>
                </c:pt>
                <c:pt idx="8">
                  <c:v>22</c:v>
                </c:pt>
                <c:pt idx="9">
                  <c:v>2</c:v>
                </c:pt>
                <c:pt idx="10">
                  <c:v>35</c:v>
                </c:pt>
                <c:pt idx="11">
                  <c:v>54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7EE2-D34A-A72D-7C2FB3E7B8E4}"/>
            </c:ext>
          </c:extLst>
        </c:ser>
        <c:ser>
          <c:idx val="3"/>
          <c:order val="3"/>
          <c:tx>
            <c:v>500&lt;x&lt;1000lux</c:v>
          </c:tx>
          <c:spPr>
            <a:solidFill>
              <a:srgbClr val="FF9933"/>
            </a:solidFill>
            <a:ln w="25400">
              <a:solidFill>
                <a:srgbClr val="FF9933"/>
              </a:solidFill>
            </a:ln>
            <a:effectLst/>
          </c:spPr>
          <c:invertIfNegative val="0"/>
          <c:xVal>
            <c:numRef>
              <c:f>'02.Complementos'!$CS$38:$CS$49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'02.Complementos'!$CT$38:$CT$49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'02.Complementos'!$CX$38:$CX$49</c:f>
              <c:numCache>
                <c:formatCode>General</c:formatCode>
                <c:ptCount val="12"/>
                <c:pt idx="0">
                  <c:v>2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11</c:v>
                </c:pt>
                <c:pt idx="5">
                  <c:v>14</c:v>
                </c:pt>
                <c:pt idx="6">
                  <c:v>2</c:v>
                </c:pt>
                <c:pt idx="7">
                  <c:v>21</c:v>
                </c:pt>
                <c:pt idx="8">
                  <c:v>18</c:v>
                </c:pt>
                <c:pt idx="9">
                  <c:v>5</c:v>
                </c:pt>
                <c:pt idx="10">
                  <c:v>16</c:v>
                </c:pt>
                <c:pt idx="11">
                  <c:v>39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7EE2-D34A-A72D-7C2FB3E7B8E4}"/>
            </c:ext>
          </c:extLst>
        </c:ser>
        <c:ser>
          <c:idx val="4"/>
          <c:order val="4"/>
          <c:tx>
            <c:v>&gt;1000lux</c:v>
          </c:tx>
          <c:spPr>
            <a:solidFill>
              <a:srgbClr val="FF0000"/>
            </a:solidFill>
            <a:ln w="25400">
              <a:solidFill>
                <a:srgbClr val="FF0000"/>
              </a:solidFill>
            </a:ln>
            <a:effectLst/>
          </c:spPr>
          <c:invertIfNegative val="0"/>
          <c:xVal>
            <c:numRef>
              <c:f>'02.Complementos'!$CS$50:$CS$61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'02.Complementos'!$CT$50:$CT$61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'02.Complementos'!$CX$50:$CX$61</c:f>
              <c:numCache>
                <c:formatCode>General</c:formatCode>
                <c:ptCount val="12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  <c:pt idx="5">
                  <c:v>3</c:v>
                </c:pt>
                <c:pt idx="6">
                  <c:v>3</c:v>
                </c:pt>
                <c:pt idx="7">
                  <c:v>10</c:v>
                </c:pt>
                <c:pt idx="8">
                  <c:v>13</c:v>
                </c:pt>
                <c:pt idx="9">
                  <c:v>8</c:v>
                </c:pt>
                <c:pt idx="10">
                  <c:v>8</c:v>
                </c:pt>
                <c:pt idx="11">
                  <c:v>30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7EE2-D34A-A72D-7C2FB3E7B8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  <c:max val="1.33329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  <c:majorUnit val="0.33300000000000007"/>
      </c:valAx>
      <c:valAx>
        <c:axId val="1276837663"/>
        <c:scaling>
          <c:orientation val="minMax"/>
          <c:max val="1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Preferencia_Todos</a:t>
            </a:r>
            <a:r>
              <a:rPr lang="en-US" baseline="0"/>
              <a:t> juntos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</c:trendlineLbl>
          </c:trendline>
          <c:xVal>
            <c:numRef>
              <c:f>'02.Complementos'!$AL$2:$AL$1631</c:f>
              <c:numCache>
                <c:formatCode>0.00</c:formatCode>
                <c:ptCount val="1630"/>
                <c:pt idx="0">
                  <c:v>0.66599999999999993</c:v>
                </c:pt>
                <c:pt idx="1">
                  <c:v>0.33299999999999996</c:v>
                </c:pt>
                <c:pt idx="2">
                  <c:v>0.66599999999999993</c:v>
                </c:pt>
                <c:pt idx="3">
                  <c:v>0.66599999999999993</c:v>
                </c:pt>
                <c:pt idx="4">
                  <c:v>0.66599999999999993</c:v>
                </c:pt>
                <c:pt idx="5">
                  <c:v>0.33299999999999996</c:v>
                </c:pt>
                <c:pt idx="6">
                  <c:v>0.33299999999999996</c:v>
                </c:pt>
                <c:pt idx="7">
                  <c:v>0.66599999999999993</c:v>
                </c:pt>
                <c:pt idx="8">
                  <c:v>0.66599999999999993</c:v>
                </c:pt>
                <c:pt idx="9">
                  <c:v>0.66599999999999993</c:v>
                </c:pt>
                <c:pt idx="10">
                  <c:v>0.66599999999999993</c:v>
                </c:pt>
                <c:pt idx="11">
                  <c:v>0.66599999999999993</c:v>
                </c:pt>
                <c:pt idx="12">
                  <c:v>0.66599999999999993</c:v>
                </c:pt>
                <c:pt idx="13">
                  <c:v>0.66599999999999993</c:v>
                </c:pt>
                <c:pt idx="14">
                  <c:v>0.66599999999999993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0.33299999999999996</c:v>
                </c:pt>
                <c:pt idx="21">
                  <c:v>0.33299999999999996</c:v>
                </c:pt>
                <c:pt idx="22">
                  <c:v>0.66599999999999993</c:v>
                </c:pt>
                <c:pt idx="23">
                  <c:v>0.66599999999999993</c:v>
                </c:pt>
                <c:pt idx="24">
                  <c:v>1</c:v>
                </c:pt>
                <c:pt idx="25">
                  <c:v>0</c:v>
                </c:pt>
                <c:pt idx="26">
                  <c:v>0.66599999999999993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0.66599999999999993</c:v>
                </c:pt>
                <c:pt idx="36">
                  <c:v>0.66599999999999993</c:v>
                </c:pt>
                <c:pt idx="37">
                  <c:v>0.66599999999999993</c:v>
                </c:pt>
                <c:pt idx="38">
                  <c:v>0.33299999999999996</c:v>
                </c:pt>
                <c:pt idx="39">
                  <c:v>0.66599999999999993</c:v>
                </c:pt>
                <c:pt idx="40">
                  <c:v>0.66599999999999993</c:v>
                </c:pt>
                <c:pt idx="41">
                  <c:v>0.66599999999999993</c:v>
                </c:pt>
                <c:pt idx="42">
                  <c:v>0.66599999999999993</c:v>
                </c:pt>
                <c:pt idx="43">
                  <c:v>0.66599999999999993</c:v>
                </c:pt>
                <c:pt idx="44">
                  <c:v>1</c:v>
                </c:pt>
                <c:pt idx="45">
                  <c:v>0.66599999999999993</c:v>
                </c:pt>
                <c:pt idx="46">
                  <c:v>0.66599999999999993</c:v>
                </c:pt>
                <c:pt idx="47">
                  <c:v>0.66599999999999993</c:v>
                </c:pt>
                <c:pt idx="48">
                  <c:v>0.66599999999999993</c:v>
                </c:pt>
                <c:pt idx="49">
                  <c:v>0.66599999999999993</c:v>
                </c:pt>
                <c:pt idx="50">
                  <c:v>1</c:v>
                </c:pt>
                <c:pt idx="51">
                  <c:v>0.66599999999999993</c:v>
                </c:pt>
                <c:pt idx="52">
                  <c:v>1</c:v>
                </c:pt>
                <c:pt idx="53">
                  <c:v>0.66599999999999993</c:v>
                </c:pt>
                <c:pt idx="54">
                  <c:v>0.66599999999999993</c:v>
                </c:pt>
                <c:pt idx="55">
                  <c:v>1</c:v>
                </c:pt>
                <c:pt idx="56">
                  <c:v>0.66599999999999993</c:v>
                </c:pt>
                <c:pt idx="57">
                  <c:v>0.33299999999999996</c:v>
                </c:pt>
                <c:pt idx="58">
                  <c:v>0.33299999999999996</c:v>
                </c:pt>
                <c:pt idx="59">
                  <c:v>0.33299999999999996</c:v>
                </c:pt>
                <c:pt idx="60">
                  <c:v>0</c:v>
                </c:pt>
                <c:pt idx="61">
                  <c:v>0.33299999999999996</c:v>
                </c:pt>
                <c:pt idx="62">
                  <c:v>0</c:v>
                </c:pt>
                <c:pt idx="63">
                  <c:v>0.33299999999999996</c:v>
                </c:pt>
                <c:pt idx="64">
                  <c:v>0.33299999999999996</c:v>
                </c:pt>
                <c:pt idx="65">
                  <c:v>0.66599999999999993</c:v>
                </c:pt>
                <c:pt idx="66">
                  <c:v>0.66599999999999993</c:v>
                </c:pt>
                <c:pt idx="67">
                  <c:v>0.66599999999999993</c:v>
                </c:pt>
                <c:pt idx="68">
                  <c:v>0.66599999999999993</c:v>
                </c:pt>
                <c:pt idx="69">
                  <c:v>0.66599999999999993</c:v>
                </c:pt>
                <c:pt idx="70">
                  <c:v>0.66599999999999993</c:v>
                </c:pt>
                <c:pt idx="71">
                  <c:v>0.33299999999999996</c:v>
                </c:pt>
                <c:pt idx="72">
                  <c:v>0.66599999999999993</c:v>
                </c:pt>
                <c:pt idx="73">
                  <c:v>0.33299999999999996</c:v>
                </c:pt>
                <c:pt idx="74">
                  <c:v>0.66599999999999993</c:v>
                </c:pt>
                <c:pt idx="75">
                  <c:v>0.66599999999999993</c:v>
                </c:pt>
                <c:pt idx="76">
                  <c:v>0.66599999999999993</c:v>
                </c:pt>
                <c:pt idx="77">
                  <c:v>0.33299999999999996</c:v>
                </c:pt>
                <c:pt idx="78">
                  <c:v>0.33299999999999996</c:v>
                </c:pt>
                <c:pt idx="79">
                  <c:v>0.33299999999999996</c:v>
                </c:pt>
                <c:pt idx="80">
                  <c:v>0.66599999999999993</c:v>
                </c:pt>
                <c:pt idx="81">
                  <c:v>0.66599999999999993</c:v>
                </c:pt>
                <c:pt idx="82">
                  <c:v>0.66599999999999993</c:v>
                </c:pt>
                <c:pt idx="83">
                  <c:v>0.66599999999999993</c:v>
                </c:pt>
                <c:pt idx="84">
                  <c:v>0.66599999999999993</c:v>
                </c:pt>
                <c:pt idx="85">
                  <c:v>1</c:v>
                </c:pt>
                <c:pt idx="86">
                  <c:v>1</c:v>
                </c:pt>
                <c:pt idx="87">
                  <c:v>0.66599999999999993</c:v>
                </c:pt>
                <c:pt idx="88">
                  <c:v>0.66599999999999993</c:v>
                </c:pt>
                <c:pt idx="89">
                  <c:v>0.66599999999999993</c:v>
                </c:pt>
                <c:pt idx="90">
                  <c:v>0.33299999999999996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0.66599999999999993</c:v>
                </c:pt>
                <c:pt idx="102">
                  <c:v>0</c:v>
                </c:pt>
                <c:pt idx="103">
                  <c:v>0.66599999999999993</c:v>
                </c:pt>
                <c:pt idx="104">
                  <c:v>1</c:v>
                </c:pt>
                <c:pt idx="105">
                  <c:v>0.66599999999999993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0.33299999999999996</c:v>
                </c:pt>
                <c:pt idx="110">
                  <c:v>0.66599999999999993</c:v>
                </c:pt>
                <c:pt idx="111">
                  <c:v>0.33299999999999996</c:v>
                </c:pt>
                <c:pt idx="112">
                  <c:v>1</c:v>
                </c:pt>
                <c:pt idx="113">
                  <c:v>0.33299999999999996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0.66599999999999993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0.33299999999999996</c:v>
                </c:pt>
                <c:pt idx="125">
                  <c:v>0.33299999999999996</c:v>
                </c:pt>
                <c:pt idx="126">
                  <c:v>0.33299999999999996</c:v>
                </c:pt>
                <c:pt idx="127">
                  <c:v>0.33299999999999996</c:v>
                </c:pt>
                <c:pt idx="128">
                  <c:v>0.33299999999999996</c:v>
                </c:pt>
                <c:pt idx="129">
                  <c:v>1</c:v>
                </c:pt>
                <c:pt idx="130">
                  <c:v>0.66599999999999993</c:v>
                </c:pt>
                <c:pt idx="131">
                  <c:v>0.66599999999999993</c:v>
                </c:pt>
                <c:pt idx="132">
                  <c:v>0.66599999999999993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0.66599999999999993</c:v>
                </c:pt>
                <c:pt idx="140">
                  <c:v>0.66599999999999993</c:v>
                </c:pt>
                <c:pt idx="141">
                  <c:v>0.66599999999999993</c:v>
                </c:pt>
                <c:pt idx="142">
                  <c:v>0.66599999999999993</c:v>
                </c:pt>
                <c:pt idx="143">
                  <c:v>0.66599999999999993</c:v>
                </c:pt>
                <c:pt idx="144">
                  <c:v>0.66599999999999993</c:v>
                </c:pt>
                <c:pt idx="145">
                  <c:v>1</c:v>
                </c:pt>
                <c:pt idx="146">
                  <c:v>0.66599999999999993</c:v>
                </c:pt>
                <c:pt idx="147">
                  <c:v>0.33299999999999996</c:v>
                </c:pt>
                <c:pt idx="148">
                  <c:v>0.33299999999999996</c:v>
                </c:pt>
                <c:pt idx="149">
                  <c:v>0.33299999999999996</c:v>
                </c:pt>
                <c:pt idx="150">
                  <c:v>0.66599999999999993</c:v>
                </c:pt>
                <c:pt idx="151">
                  <c:v>0.66599999999999993</c:v>
                </c:pt>
                <c:pt idx="152">
                  <c:v>0.33299999999999996</c:v>
                </c:pt>
                <c:pt idx="153">
                  <c:v>0.66599999999999993</c:v>
                </c:pt>
                <c:pt idx="154">
                  <c:v>0.33299999999999996</c:v>
                </c:pt>
                <c:pt idx="155">
                  <c:v>0.33299999999999996</c:v>
                </c:pt>
                <c:pt idx="156">
                  <c:v>0.66599999999999993</c:v>
                </c:pt>
                <c:pt idx="157">
                  <c:v>0.33299999999999996</c:v>
                </c:pt>
                <c:pt idx="158">
                  <c:v>0.33299999999999996</c:v>
                </c:pt>
                <c:pt idx="159">
                  <c:v>0.66599999999999993</c:v>
                </c:pt>
                <c:pt idx="160">
                  <c:v>0.66599999999999993</c:v>
                </c:pt>
                <c:pt idx="161">
                  <c:v>0.66599999999999993</c:v>
                </c:pt>
                <c:pt idx="162">
                  <c:v>0</c:v>
                </c:pt>
                <c:pt idx="163">
                  <c:v>0.33299999999999996</c:v>
                </c:pt>
                <c:pt idx="164">
                  <c:v>0.66599999999999993</c:v>
                </c:pt>
                <c:pt idx="165">
                  <c:v>0.33299999999999996</c:v>
                </c:pt>
                <c:pt idx="166">
                  <c:v>0.66599999999999993</c:v>
                </c:pt>
                <c:pt idx="167">
                  <c:v>0.33299999999999996</c:v>
                </c:pt>
                <c:pt idx="168">
                  <c:v>0.33299999999999996</c:v>
                </c:pt>
                <c:pt idx="169">
                  <c:v>0.33299999999999996</c:v>
                </c:pt>
                <c:pt idx="170">
                  <c:v>0.33299999999999996</c:v>
                </c:pt>
                <c:pt idx="171">
                  <c:v>0</c:v>
                </c:pt>
                <c:pt idx="172">
                  <c:v>0.33299999999999996</c:v>
                </c:pt>
                <c:pt idx="173">
                  <c:v>0.33299999999999996</c:v>
                </c:pt>
                <c:pt idx="174">
                  <c:v>0.33299999999999996</c:v>
                </c:pt>
                <c:pt idx="175">
                  <c:v>0</c:v>
                </c:pt>
                <c:pt idx="176">
                  <c:v>0.33299999999999996</c:v>
                </c:pt>
                <c:pt idx="177">
                  <c:v>0</c:v>
                </c:pt>
                <c:pt idx="178">
                  <c:v>0.33299999999999996</c:v>
                </c:pt>
                <c:pt idx="179">
                  <c:v>0.33299999999999996</c:v>
                </c:pt>
                <c:pt idx="180">
                  <c:v>0.33299999999999996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0.66599999999999993</c:v>
                </c:pt>
                <c:pt idx="187">
                  <c:v>0</c:v>
                </c:pt>
                <c:pt idx="188">
                  <c:v>0</c:v>
                </c:pt>
                <c:pt idx="189">
                  <c:v>0.33299999999999996</c:v>
                </c:pt>
                <c:pt idx="190">
                  <c:v>0.33299999999999996</c:v>
                </c:pt>
                <c:pt idx="191">
                  <c:v>0.33299999999999996</c:v>
                </c:pt>
                <c:pt idx="192">
                  <c:v>0.33299999999999996</c:v>
                </c:pt>
                <c:pt idx="193">
                  <c:v>0.33299999999999996</c:v>
                </c:pt>
                <c:pt idx="194">
                  <c:v>0.33299999999999996</c:v>
                </c:pt>
                <c:pt idx="195">
                  <c:v>0.33299999999999996</c:v>
                </c:pt>
                <c:pt idx="196">
                  <c:v>0.33299999999999996</c:v>
                </c:pt>
                <c:pt idx="197">
                  <c:v>0.33299999999999996</c:v>
                </c:pt>
                <c:pt idx="198">
                  <c:v>0.33299999999999996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0.33299999999999996</c:v>
                </c:pt>
                <c:pt idx="205">
                  <c:v>0.33299999999999996</c:v>
                </c:pt>
                <c:pt idx="206">
                  <c:v>0.33299999999999996</c:v>
                </c:pt>
                <c:pt idx="207">
                  <c:v>0.33299999999999996</c:v>
                </c:pt>
                <c:pt idx="208">
                  <c:v>0.33299999999999996</c:v>
                </c:pt>
                <c:pt idx="209">
                  <c:v>0.33299999999999996</c:v>
                </c:pt>
                <c:pt idx="210">
                  <c:v>0.33299999999999996</c:v>
                </c:pt>
                <c:pt idx="211">
                  <c:v>0.33299999999999996</c:v>
                </c:pt>
                <c:pt idx="212">
                  <c:v>0.33299999999999996</c:v>
                </c:pt>
                <c:pt idx="213">
                  <c:v>0.33299999999999996</c:v>
                </c:pt>
                <c:pt idx="214">
                  <c:v>0.33299999999999996</c:v>
                </c:pt>
                <c:pt idx="215">
                  <c:v>0</c:v>
                </c:pt>
                <c:pt idx="216">
                  <c:v>0.33299999999999996</c:v>
                </c:pt>
                <c:pt idx="217">
                  <c:v>0.33299999999999996</c:v>
                </c:pt>
                <c:pt idx="218">
                  <c:v>0.33299999999999996</c:v>
                </c:pt>
                <c:pt idx="219">
                  <c:v>0.66599999999999993</c:v>
                </c:pt>
                <c:pt idx="220">
                  <c:v>1</c:v>
                </c:pt>
                <c:pt idx="221">
                  <c:v>0.66599999999999993</c:v>
                </c:pt>
                <c:pt idx="222">
                  <c:v>1</c:v>
                </c:pt>
                <c:pt idx="223">
                  <c:v>0.33299999999999996</c:v>
                </c:pt>
                <c:pt idx="224">
                  <c:v>1</c:v>
                </c:pt>
                <c:pt idx="225">
                  <c:v>0.66599999999999993</c:v>
                </c:pt>
                <c:pt idx="226">
                  <c:v>0.33299999999999996</c:v>
                </c:pt>
                <c:pt idx="227">
                  <c:v>0.33299999999999996</c:v>
                </c:pt>
                <c:pt idx="228">
                  <c:v>0.33299999999999996</c:v>
                </c:pt>
                <c:pt idx="229">
                  <c:v>0.33299999999999996</c:v>
                </c:pt>
                <c:pt idx="230">
                  <c:v>0.33299999999999996</c:v>
                </c:pt>
                <c:pt idx="231">
                  <c:v>0.33299999999999996</c:v>
                </c:pt>
                <c:pt idx="232">
                  <c:v>0.33299999999999996</c:v>
                </c:pt>
                <c:pt idx="233">
                  <c:v>0.33299999999999996</c:v>
                </c:pt>
                <c:pt idx="234">
                  <c:v>0.33299999999999996</c:v>
                </c:pt>
                <c:pt idx="235">
                  <c:v>0.33299999999999996</c:v>
                </c:pt>
                <c:pt idx="236">
                  <c:v>0</c:v>
                </c:pt>
                <c:pt idx="237">
                  <c:v>0.33299999999999996</c:v>
                </c:pt>
                <c:pt idx="238">
                  <c:v>0.33299999999999996</c:v>
                </c:pt>
                <c:pt idx="239">
                  <c:v>0.33299999999999996</c:v>
                </c:pt>
                <c:pt idx="240">
                  <c:v>0.33299999999999996</c:v>
                </c:pt>
                <c:pt idx="241">
                  <c:v>0.33299999999999996</c:v>
                </c:pt>
                <c:pt idx="242">
                  <c:v>0.33299999999999996</c:v>
                </c:pt>
                <c:pt idx="243">
                  <c:v>0.66599999999999993</c:v>
                </c:pt>
                <c:pt idx="244">
                  <c:v>0.66599999999999993</c:v>
                </c:pt>
                <c:pt idx="245">
                  <c:v>0.33299999999999996</c:v>
                </c:pt>
                <c:pt idx="246">
                  <c:v>0.33299999999999996</c:v>
                </c:pt>
                <c:pt idx="247">
                  <c:v>0.33299999999999996</c:v>
                </c:pt>
                <c:pt idx="248">
                  <c:v>1</c:v>
                </c:pt>
                <c:pt idx="249">
                  <c:v>1</c:v>
                </c:pt>
                <c:pt idx="250">
                  <c:v>0.66599999999999993</c:v>
                </c:pt>
                <c:pt idx="251">
                  <c:v>1</c:v>
                </c:pt>
                <c:pt idx="252">
                  <c:v>0.66599999999999993</c:v>
                </c:pt>
                <c:pt idx="253">
                  <c:v>0.66599999999999993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0.33299999999999996</c:v>
                </c:pt>
                <c:pt idx="263">
                  <c:v>0</c:v>
                </c:pt>
                <c:pt idx="264">
                  <c:v>0</c:v>
                </c:pt>
                <c:pt idx="265">
                  <c:v>0.33299999999999996</c:v>
                </c:pt>
                <c:pt idx="266">
                  <c:v>0.33299999999999996</c:v>
                </c:pt>
                <c:pt idx="267">
                  <c:v>0.33299999999999996</c:v>
                </c:pt>
                <c:pt idx="268">
                  <c:v>0.33299999999999996</c:v>
                </c:pt>
                <c:pt idx="269">
                  <c:v>0.33299999999999996</c:v>
                </c:pt>
                <c:pt idx="270">
                  <c:v>0.33299999999999996</c:v>
                </c:pt>
                <c:pt idx="271">
                  <c:v>0</c:v>
                </c:pt>
                <c:pt idx="272">
                  <c:v>0.33299999999999996</c:v>
                </c:pt>
                <c:pt idx="273">
                  <c:v>0.66599999999999993</c:v>
                </c:pt>
                <c:pt idx="274">
                  <c:v>0.33299999999999996</c:v>
                </c:pt>
                <c:pt idx="275">
                  <c:v>0.66599999999999993</c:v>
                </c:pt>
                <c:pt idx="276">
                  <c:v>0.66599999999999993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0.33299999999999996</c:v>
                </c:pt>
                <c:pt idx="281">
                  <c:v>0.66599999999999993</c:v>
                </c:pt>
                <c:pt idx="282">
                  <c:v>0.66599999999999993</c:v>
                </c:pt>
                <c:pt idx="283">
                  <c:v>0.66599999999999993</c:v>
                </c:pt>
                <c:pt idx="284">
                  <c:v>0.66599999999999993</c:v>
                </c:pt>
                <c:pt idx="285">
                  <c:v>0.33299999999999996</c:v>
                </c:pt>
                <c:pt idx="286">
                  <c:v>0</c:v>
                </c:pt>
                <c:pt idx="287">
                  <c:v>0.33299999999999996</c:v>
                </c:pt>
                <c:pt idx="288">
                  <c:v>0.33299999999999996</c:v>
                </c:pt>
                <c:pt idx="289">
                  <c:v>0.66599999999999993</c:v>
                </c:pt>
                <c:pt idx="290">
                  <c:v>0.66599999999999993</c:v>
                </c:pt>
                <c:pt idx="291">
                  <c:v>0.66599999999999993</c:v>
                </c:pt>
                <c:pt idx="292">
                  <c:v>0.66599999999999993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0.33299999999999996</c:v>
                </c:pt>
                <c:pt idx="298">
                  <c:v>0.33299999999999996</c:v>
                </c:pt>
                <c:pt idx="299">
                  <c:v>0.33299999999999996</c:v>
                </c:pt>
                <c:pt idx="300">
                  <c:v>0.33299999999999996</c:v>
                </c:pt>
                <c:pt idx="301">
                  <c:v>0.66599999999999993</c:v>
                </c:pt>
                <c:pt idx="302">
                  <c:v>0.33299999999999996</c:v>
                </c:pt>
                <c:pt idx="303">
                  <c:v>0.33299999999999996</c:v>
                </c:pt>
                <c:pt idx="304">
                  <c:v>0.33299999999999996</c:v>
                </c:pt>
                <c:pt idx="305">
                  <c:v>0.33299999999999996</c:v>
                </c:pt>
                <c:pt idx="306">
                  <c:v>0.33299999999999996</c:v>
                </c:pt>
                <c:pt idx="307">
                  <c:v>0.33299999999999996</c:v>
                </c:pt>
                <c:pt idx="308">
                  <c:v>0.33299999999999996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0.66599999999999993</c:v>
                </c:pt>
                <c:pt idx="313">
                  <c:v>0.66599999999999993</c:v>
                </c:pt>
                <c:pt idx="314">
                  <c:v>0.33299999999999996</c:v>
                </c:pt>
                <c:pt idx="315">
                  <c:v>1</c:v>
                </c:pt>
                <c:pt idx="316">
                  <c:v>0.66599999999999993</c:v>
                </c:pt>
                <c:pt idx="317">
                  <c:v>0.33299999999999996</c:v>
                </c:pt>
                <c:pt idx="318">
                  <c:v>0.33299999999999996</c:v>
                </c:pt>
                <c:pt idx="319">
                  <c:v>0</c:v>
                </c:pt>
                <c:pt idx="320">
                  <c:v>0.66599999999999993</c:v>
                </c:pt>
                <c:pt idx="321">
                  <c:v>0.66599999999999993</c:v>
                </c:pt>
                <c:pt idx="322">
                  <c:v>0.66599999999999993</c:v>
                </c:pt>
                <c:pt idx="323">
                  <c:v>1</c:v>
                </c:pt>
                <c:pt idx="324">
                  <c:v>0.66599999999999993</c:v>
                </c:pt>
                <c:pt idx="325">
                  <c:v>0.33299999999999996</c:v>
                </c:pt>
                <c:pt idx="326">
                  <c:v>0.66599999999999993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0.33299999999999996</c:v>
                </c:pt>
                <c:pt idx="341">
                  <c:v>0.33299999999999996</c:v>
                </c:pt>
                <c:pt idx="342">
                  <c:v>0.33299999999999996</c:v>
                </c:pt>
                <c:pt idx="343">
                  <c:v>0.33299999999999996</c:v>
                </c:pt>
                <c:pt idx="344">
                  <c:v>0.33299999999999996</c:v>
                </c:pt>
                <c:pt idx="345">
                  <c:v>0.33299999999999996</c:v>
                </c:pt>
                <c:pt idx="346">
                  <c:v>0.33299999999999996</c:v>
                </c:pt>
                <c:pt idx="347">
                  <c:v>0.33299999999999996</c:v>
                </c:pt>
                <c:pt idx="348">
                  <c:v>0.33299999999999996</c:v>
                </c:pt>
                <c:pt idx="349">
                  <c:v>0.66599999999999993</c:v>
                </c:pt>
                <c:pt idx="350">
                  <c:v>0.66599999999999993</c:v>
                </c:pt>
                <c:pt idx="351">
                  <c:v>0.66599999999999993</c:v>
                </c:pt>
                <c:pt idx="352">
                  <c:v>0.33299999999999996</c:v>
                </c:pt>
                <c:pt idx="353">
                  <c:v>0.33299999999999996</c:v>
                </c:pt>
                <c:pt idx="354">
                  <c:v>0.33299999999999996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0.33299999999999996</c:v>
                </c:pt>
                <c:pt idx="362">
                  <c:v>0.33299999999999996</c:v>
                </c:pt>
                <c:pt idx="363">
                  <c:v>0.33299999999999996</c:v>
                </c:pt>
                <c:pt idx="364">
                  <c:v>0.33299999999999996</c:v>
                </c:pt>
                <c:pt idx="365">
                  <c:v>0.33299999999999996</c:v>
                </c:pt>
                <c:pt idx="366">
                  <c:v>0.33299999999999996</c:v>
                </c:pt>
                <c:pt idx="367">
                  <c:v>0.66599999999999993</c:v>
                </c:pt>
                <c:pt idx="368">
                  <c:v>0.66599999999999993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0.66599999999999993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0.33299999999999996</c:v>
                </c:pt>
                <c:pt idx="383">
                  <c:v>0.33299999999999996</c:v>
                </c:pt>
                <c:pt idx="384">
                  <c:v>0.33299999999999996</c:v>
                </c:pt>
                <c:pt idx="385">
                  <c:v>0.33299999999999996</c:v>
                </c:pt>
                <c:pt idx="386">
                  <c:v>0.33299999999999996</c:v>
                </c:pt>
                <c:pt idx="387">
                  <c:v>0.33299999999999996</c:v>
                </c:pt>
                <c:pt idx="388">
                  <c:v>0.33299999999999996</c:v>
                </c:pt>
                <c:pt idx="389">
                  <c:v>0.33299999999999996</c:v>
                </c:pt>
                <c:pt idx="390">
                  <c:v>0.33299999999999996</c:v>
                </c:pt>
                <c:pt idx="391">
                  <c:v>0.33299999999999996</c:v>
                </c:pt>
                <c:pt idx="392">
                  <c:v>0.33299999999999996</c:v>
                </c:pt>
                <c:pt idx="393">
                  <c:v>0.33299999999999996</c:v>
                </c:pt>
                <c:pt idx="394">
                  <c:v>0.33299999999999996</c:v>
                </c:pt>
                <c:pt idx="395">
                  <c:v>0.33299999999999996</c:v>
                </c:pt>
                <c:pt idx="396">
                  <c:v>0.33299999999999996</c:v>
                </c:pt>
                <c:pt idx="397">
                  <c:v>0.33299999999999996</c:v>
                </c:pt>
                <c:pt idx="398">
                  <c:v>0.33299999999999996</c:v>
                </c:pt>
                <c:pt idx="399">
                  <c:v>0.33299999999999996</c:v>
                </c:pt>
                <c:pt idx="400">
                  <c:v>0.33299999999999996</c:v>
                </c:pt>
                <c:pt idx="401">
                  <c:v>0.33299999999999996</c:v>
                </c:pt>
                <c:pt idx="402">
                  <c:v>0.33299999999999996</c:v>
                </c:pt>
                <c:pt idx="403">
                  <c:v>0.33299999999999996</c:v>
                </c:pt>
                <c:pt idx="404">
                  <c:v>0.33299999999999996</c:v>
                </c:pt>
                <c:pt idx="405">
                  <c:v>0.33299999999999996</c:v>
                </c:pt>
                <c:pt idx="406">
                  <c:v>0.33299999999999996</c:v>
                </c:pt>
                <c:pt idx="407">
                  <c:v>0.33299999999999996</c:v>
                </c:pt>
                <c:pt idx="408">
                  <c:v>0.33299999999999996</c:v>
                </c:pt>
                <c:pt idx="409">
                  <c:v>0.33299999999999996</c:v>
                </c:pt>
                <c:pt idx="410">
                  <c:v>0.66599999999999993</c:v>
                </c:pt>
                <c:pt idx="411">
                  <c:v>0.66599999999999993</c:v>
                </c:pt>
                <c:pt idx="412">
                  <c:v>0.66599999999999993</c:v>
                </c:pt>
                <c:pt idx="413">
                  <c:v>0.66599999999999993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0.66599999999999993</c:v>
                </c:pt>
                <c:pt idx="421">
                  <c:v>0.66599999999999993</c:v>
                </c:pt>
                <c:pt idx="422">
                  <c:v>0.66599999999999993</c:v>
                </c:pt>
                <c:pt idx="423">
                  <c:v>0.66599999999999993</c:v>
                </c:pt>
                <c:pt idx="424">
                  <c:v>0.66599999999999993</c:v>
                </c:pt>
                <c:pt idx="425">
                  <c:v>0.66599999999999993</c:v>
                </c:pt>
                <c:pt idx="426">
                  <c:v>1</c:v>
                </c:pt>
                <c:pt idx="427">
                  <c:v>0.66599999999999993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0.66599999999999993</c:v>
                </c:pt>
                <c:pt idx="432">
                  <c:v>0.66599999999999993</c:v>
                </c:pt>
                <c:pt idx="433">
                  <c:v>0.66599999999999993</c:v>
                </c:pt>
                <c:pt idx="434">
                  <c:v>0.66599999999999993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0.66599999999999993</c:v>
                </c:pt>
                <c:pt idx="439">
                  <c:v>0.33299999999999996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0.33299999999999996</c:v>
                </c:pt>
                <c:pt idx="445">
                  <c:v>0.33299999999999996</c:v>
                </c:pt>
                <c:pt idx="446">
                  <c:v>0.33299999999999996</c:v>
                </c:pt>
                <c:pt idx="447">
                  <c:v>0.66599999999999993</c:v>
                </c:pt>
                <c:pt idx="448">
                  <c:v>0.66599999999999993</c:v>
                </c:pt>
                <c:pt idx="449">
                  <c:v>0.66599999999999993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0.66599999999999993</c:v>
                </c:pt>
                <c:pt idx="457">
                  <c:v>0.66599999999999993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0.66599999999999993</c:v>
                </c:pt>
                <c:pt idx="465">
                  <c:v>0.66599999999999993</c:v>
                </c:pt>
                <c:pt idx="466">
                  <c:v>0.66599999999999993</c:v>
                </c:pt>
                <c:pt idx="467">
                  <c:v>0.66599999999999993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0.33299999999999996</c:v>
                </c:pt>
                <c:pt idx="475">
                  <c:v>0.33299999999999996</c:v>
                </c:pt>
                <c:pt idx="476">
                  <c:v>0.33299999999999996</c:v>
                </c:pt>
                <c:pt idx="477">
                  <c:v>0.33299999999999996</c:v>
                </c:pt>
                <c:pt idx="478">
                  <c:v>0.33299999999999996</c:v>
                </c:pt>
                <c:pt idx="479">
                  <c:v>0.33299999999999996</c:v>
                </c:pt>
                <c:pt idx="480">
                  <c:v>0.33299999999999996</c:v>
                </c:pt>
                <c:pt idx="481">
                  <c:v>0.33299999999999996</c:v>
                </c:pt>
                <c:pt idx="482">
                  <c:v>0.33299999999999996</c:v>
                </c:pt>
                <c:pt idx="483">
                  <c:v>0.66599999999999993</c:v>
                </c:pt>
                <c:pt idx="484">
                  <c:v>0.66599999999999993</c:v>
                </c:pt>
                <c:pt idx="485">
                  <c:v>0.66599999999999993</c:v>
                </c:pt>
                <c:pt idx="486">
                  <c:v>0.66599999999999993</c:v>
                </c:pt>
                <c:pt idx="487">
                  <c:v>0</c:v>
                </c:pt>
                <c:pt idx="488">
                  <c:v>0.33299999999999996</c:v>
                </c:pt>
                <c:pt idx="489">
                  <c:v>0.33299999999999996</c:v>
                </c:pt>
                <c:pt idx="490">
                  <c:v>0.33299999999999996</c:v>
                </c:pt>
                <c:pt idx="491">
                  <c:v>0</c:v>
                </c:pt>
                <c:pt idx="492">
                  <c:v>0.33299999999999996</c:v>
                </c:pt>
                <c:pt idx="493">
                  <c:v>0.33299999999999996</c:v>
                </c:pt>
                <c:pt idx="494">
                  <c:v>0.66599999999999993</c:v>
                </c:pt>
                <c:pt idx="495">
                  <c:v>0</c:v>
                </c:pt>
                <c:pt idx="496">
                  <c:v>0</c:v>
                </c:pt>
                <c:pt idx="497">
                  <c:v>0.33299999999999996</c:v>
                </c:pt>
                <c:pt idx="498">
                  <c:v>0.33299999999999996</c:v>
                </c:pt>
                <c:pt idx="499">
                  <c:v>0.33299999999999996</c:v>
                </c:pt>
                <c:pt idx="500">
                  <c:v>0.33299999999999996</c:v>
                </c:pt>
                <c:pt idx="501">
                  <c:v>0.33299999999999996</c:v>
                </c:pt>
                <c:pt idx="502">
                  <c:v>0.33299999999999996</c:v>
                </c:pt>
                <c:pt idx="503">
                  <c:v>0</c:v>
                </c:pt>
                <c:pt idx="504">
                  <c:v>0.33299999999999996</c:v>
                </c:pt>
                <c:pt idx="505">
                  <c:v>0.33299999999999996</c:v>
                </c:pt>
                <c:pt idx="506">
                  <c:v>0.66599999999999993</c:v>
                </c:pt>
                <c:pt idx="507">
                  <c:v>0.33299999999999996</c:v>
                </c:pt>
                <c:pt idx="508">
                  <c:v>0.66599999999999993</c:v>
                </c:pt>
                <c:pt idx="509">
                  <c:v>0.66599999999999993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0.33299999999999996</c:v>
                </c:pt>
                <c:pt idx="515">
                  <c:v>0.33299999999999996</c:v>
                </c:pt>
                <c:pt idx="516">
                  <c:v>0.33299999999999996</c:v>
                </c:pt>
                <c:pt idx="517">
                  <c:v>0.33299999999999996</c:v>
                </c:pt>
                <c:pt idx="518">
                  <c:v>0.66599999999999993</c:v>
                </c:pt>
                <c:pt idx="519">
                  <c:v>0.66599999999999993</c:v>
                </c:pt>
                <c:pt idx="520">
                  <c:v>0.66599999999999993</c:v>
                </c:pt>
                <c:pt idx="521">
                  <c:v>0.33299999999999996</c:v>
                </c:pt>
                <c:pt idx="522">
                  <c:v>1</c:v>
                </c:pt>
                <c:pt idx="523">
                  <c:v>0.66599999999999993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0.66599999999999993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0.33299999999999996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0.33299999999999996</c:v>
                </c:pt>
                <c:pt idx="548">
                  <c:v>1</c:v>
                </c:pt>
                <c:pt idx="549">
                  <c:v>0.33299999999999996</c:v>
                </c:pt>
                <c:pt idx="550">
                  <c:v>1</c:v>
                </c:pt>
                <c:pt idx="551">
                  <c:v>1</c:v>
                </c:pt>
                <c:pt idx="552">
                  <c:v>0.66599999999999993</c:v>
                </c:pt>
                <c:pt idx="553">
                  <c:v>0.66599999999999993</c:v>
                </c:pt>
                <c:pt idx="554">
                  <c:v>0.66599999999999993</c:v>
                </c:pt>
                <c:pt idx="555">
                  <c:v>1</c:v>
                </c:pt>
                <c:pt idx="556">
                  <c:v>1</c:v>
                </c:pt>
                <c:pt idx="557">
                  <c:v>0.66599999999999993</c:v>
                </c:pt>
                <c:pt idx="558">
                  <c:v>1</c:v>
                </c:pt>
                <c:pt idx="559">
                  <c:v>0.33299999999999996</c:v>
                </c:pt>
                <c:pt idx="560">
                  <c:v>0.66599999999999993</c:v>
                </c:pt>
                <c:pt idx="561">
                  <c:v>0.66599999999999993</c:v>
                </c:pt>
                <c:pt idx="562">
                  <c:v>0.66599999999999993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0.66599999999999993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0.33299999999999996</c:v>
                </c:pt>
                <c:pt idx="573">
                  <c:v>0.33299999999999996</c:v>
                </c:pt>
                <c:pt idx="574">
                  <c:v>0</c:v>
                </c:pt>
                <c:pt idx="575">
                  <c:v>0.33299999999999996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0.33299999999999996</c:v>
                </c:pt>
                <c:pt idx="583">
                  <c:v>0.33299999999999996</c:v>
                </c:pt>
                <c:pt idx="584">
                  <c:v>0.33299999999999996</c:v>
                </c:pt>
                <c:pt idx="585">
                  <c:v>0.33299999999999996</c:v>
                </c:pt>
                <c:pt idx="586">
                  <c:v>0.33299999999999996</c:v>
                </c:pt>
                <c:pt idx="587">
                  <c:v>0.33299999999999996</c:v>
                </c:pt>
                <c:pt idx="588">
                  <c:v>0.66599999999999993</c:v>
                </c:pt>
                <c:pt idx="589">
                  <c:v>0.33299999999999996</c:v>
                </c:pt>
                <c:pt idx="590">
                  <c:v>0.33299999999999996</c:v>
                </c:pt>
                <c:pt idx="591">
                  <c:v>0.33299999999999996</c:v>
                </c:pt>
                <c:pt idx="592">
                  <c:v>0.33299999999999996</c:v>
                </c:pt>
                <c:pt idx="593">
                  <c:v>0.33299999999999996</c:v>
                </c:pt>
                <c:pt idx="594">
                  <c:v>1</c:v>
                </c:pt>
                <c:pt idx="595">
                  <c:v>0.66599999999999993</c:v>
                </c:pt>
                <c:pt idx="596">
                  <c:v>0.66599999999999993</c:v>
                </c:pt>
                <c:pt idx="597">
                  <c:v>0.66599999999999993</c:v>
                </c:pt>
                <c:pt idx="598">
                  <c:v>0.33299999999999996</c:v>
                </c:pt>
                <c:pt idx="599">
                  <c:v>0</c:v>
                </c:pt>
                <c:pt idx="600">
                  <c:v>0.66599999999999993</c:v>
                </c:pt>
                <c:pt idx="601">
                  <c:v>0.33299999999999996</c:v>
                </c:pt>
                <c:pt idx="602">
                  <c:v>1</c:v>
                </c:pt>
                <c:pt idx="603">
                  <c:v>1</c:v>
                </c:pt>
                <c:pt idx="604">
                  <c:v>0.66599999999999993</c:v>
                </c:pt>
                <c:pt idx="605">
                  <c:v>0.33299999999999996</c:v>
                </c:pt>
                <c:pt idx="606">
                  <c:v>0.33299999999999996</c:v>
                </c:pt>
                <c:pt idx="607">
                  <c:v>0.33299999999999996</c:v>
                </c:pt>
                <c:pt idx="608">
                  <c:v>1</c:v>
                </c:pt>
                <c:pt idx="609">
                  <c:v>0.33299999999999996</c:v>
                </c:pt>
                <c:pt idx="610">
                  <c:v>0.33299999999999996</c:v>
                </c:pt>
                <c:pt idx="611">
                  <c:v>0.33299999999999996</c:v>
                </c:pt>
                <c:pt idx="612">
                  <c:v>0.66599999999999993</c:v>
                </c:pt>
                <c:pt idx="613">
                  <c:v>0.66599999999999993</c:v>
                </c:pt>
                <c:pt idx="614">
                  <c:v>0</c:v>
                </c:pt>
                <c:pt idx="615">
                  <c:v>0</c:v>
                </c:pt>
                <c:pt idx="616">
                  <c:v>0.33299999999999996</c:v>
                </c:pt>
                <c:pt idx="617">
                  <c:v>0</c:v>
                </c:pt>
                <c:pt idx="618">
                  <c:v>0</c:v>
                </c:pt>
                <c:pt idx="619">
                  <c:v>0.66599999999999993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0.66599999999999993</c:v>
                </c:pt>
                <c:pt idx="627">
                  <c:v>0.66599999999999993</c:v>
                </c:pt>
                <c:pt idx="628">
                  <c:v>0.66599999999999993</c:v>
                </c:pt>
                <c:pt idx="629">
                  <c:v>0.66599999999999993</c:v>
                </c:pt>
                <c:pt idx="630">
                  <c:v>0.66599999999999993</c:v>
                </c:pt>
                <c:pt idx="631">
                  <c:v>0.33299999999999996</c:v>
                </c:pt>
                <c:pt idx="632">
                  <c:v>0.33299999999999996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0.33299999999999996</c:v>
                </c:pt>
                <c:pt idx="656">
                  <c:v>0.33299999999999996</c:v>
                </c:pt>
                <c:pt idx="657">
                  <c:v>1</c:v>
                </c:pt>
                <c:pt idx="658">
                  <c:v>0.66599999999999993</c:v>
                </c:pt>
                <c:pt idx="659">
                  <c:v>0.66599999999999993</c:v>
                </c:pt>
                <c:pt idx="660">
                  <c:v>0.66599999999999993</c:v>
                </c:pt>
                <c:pt idx="661">
                  <c:v>1</c:v>
                </c:pt>
                <c:pt idx="662">
                  <c:v>1</c:v>
                </c:pt>
                <c:pt idx="663">
                  <c:v>0.66599999999999993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0.66599999999999993</c:v>
                </c:pt>
                <c:pt idx="671">
                  <c:v>0.33299999999999996</c:v>
                </c:pt>
                <c:pt idx="672">
                  <c:v>0.66599999999999993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0.66599999999999993</c:v>
                </c:pt>
                <c:pt idx="679">
                  <c:v>0.66599999999999993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0.66599999999999993</c:v>
                </c:pt>
                <c:pt idx="685">
                  <c:v>0.33299999999999996</c:v>
                </c:pt>
                <c:pt idx="686">
                  <c:v>1</c:v>
                </c:pt>
                <c:pt idx="687">
                  <c:v>0.66599999999999993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0.66599999999999993</c:v>
                </c:pt>
                <c:pt idx="693">
                  <c:v>0.33299999999999996</c:v>
                </c:pt>
                <c:pt idx="694">
                  <c:v>0.66599999999999993</c:v>
                </c:pt>
                <c:pt idx="695">
                  <c:v>0.66599999999999993</c:v>
                </c:pt>
                <c:pt idx="696">
                  <c:v>0.66599999999999993</c:v>
                </c:pt>
                <c:pt idx="697">
                  <c:v>0.66599999999999993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0.66599999999999993</c:v>
                </c:pt>
                <c:pt idx="704">
                  <c:v>0.66599999999999993</c:v>
                </c:pt>
                <c:pt idx="705">
                  <c:v>0.66599999999999993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0.66599999999999993</c:v>
                </c:pt>
                <c:pt idx="710">
                  <c:v>1</c:v>
                </c:pt>
                <c:pt idx="711">
                  <c:v>1</c:v>
                </c:pt>
                <c:pt idx="712">
                  <c:v>0.66599999999999993</c:v>
                </c:pt>
                <c:pt idx="713">
                  <c:v>0.33299999999999996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0.66599999999999993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0.66599999999999993</c:v>
                </c:pt>
                <c:pt idx="724">
                  <c:v>0.66599999999999993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0.33299999999999996</c:v>
                </c:pt>
                <c:pt idx="729">
                  <c:v>0.66599999999999993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0.66599999999999993</c:v>
                </c:pt>
                <c:pt idx="734">
                  <c:v>0.66599999999999993</c:v>
                </c:pt>
                <c:pt idx="735">
                  <c:v>0.66599999999999993</c:v>
                </c:pt>
                <c:pt idx="736">
                  <c:v>0.33299999999999996</c:v>
                </c:pt>
                <c:pt idx="737">
                  <c:v>0.33299999999999996</c:v>
                </c:pt>
                <c:pt idx="738">
                  <c:v>0.66599999999999993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0.33299999999999996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0.33299999999999996</c:v>
                </c:pt>
                <c:pt idx="752">
                  <c:v>0.66599999999999993</c:v>
                </c:pt>
                <c:pt idx="753">
                  <c:v>0.66599999999999993</c:v>
                </c:pt>
                <c:pt idx="754">
                  <c:v>1</c:v>
                </c:pt>
                <c:pt idx="755">
                  <c:v>0.66599999999999993</c:v>
                </c:pt>
                <c:pt idx="756">
                  <c:v>0.66599999999999993</c:v>
                </c:pt>
                <c:pt idx="757">
                  <c:v>1</c:v>
                </c:pt>
                <c:pt idx="758">
                  <c:v>0.66599999999999993</c:v>
                </c:pt>
                <c:pt idx="759">
                  <c:v>1</c:v>
                </c:pt>
                <c:pt idx="760">
                  <c:v>0.33299999999999996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0.66599999999999993</c:v>
                </c:pt>
                <c:pt idx="766">
                  <c:v>0.66599999999999993</c:v>
                </c:pt>
                <c:pt idx="767">
                  <c:v>0.66599999999999993</c:v>
                </c:pt>
                <c:pt idx="768">
                  <c:v>0</c:v>
                </c:pt>
                <c:pt idx="769">
                  <c:v>0</c:v>
                </c:pt>
                <c:pt idx="770">
                  <c:v>0.33299999999999996</c:v>
                </c:pt>
                <c:pt idx="771">
                  <c:v>0.33299999999999996</c:v>
                </c:pt>
                <c:pt idx="772">
                  <c:v>1</c:v>
                </c:pt>
                <c:pt idx="773">
                  <c:v>0</c:v>
                </c:pt>
                <c:pt idx="774">
                  <c:v>0.66599999999999993</c:v>
                </c:pt>
                <c:pt idx="775">
                  <c:v>0.33299999999999996</c:v>
                </c:pt>
                <c:pt idx="776">
                  <c:v>0.33299999999999996</c:v>
                </c:pt>
                <c:pt idx="777">
                  <c:v>0.33299999999999996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0.66599999999999993</c:v>
                </c:pt>
                <c:pt idx="785">
                  <c:v>0.66599999999999993</c:v>
                </c:pt>
                <c:pt idx="786">
                  <c:v>0.66599999999999993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0.33299999999999996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0.66599999999999993</c:v>
                </c:pt>
                <c:pt idx="798">
                  <c:v>1</c:v>
                </c:pt>
                <c:pt idx="799">
                  <c:v>1</c:v>
                </c:pt>
                <c:pt idx="800">
                  <c:v>0</c:v>
                </c:pt>
                <c:pt idx="801">
                  <c:v>0.66599999999999993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0.33299999999999996</c:v>
                </c:pt>
                <c:pt idx="807">
                  <c:v>0.66599999999999993</c:v>
                </c:pt>
                <c:pt idx="808">
                  <c:v>0.33299999999999996</c:v>
                </c:pt>
                <c:pt idx="809">
                  <c:v>0.33299999999999996</c:v>
                </c:pt>
                <c:pt idx="810">
                  <c:v>0.33299999999999996</c:v>
                </c:pt>
                <c:pt idx="811">
                  <c:v>0.33299999999999996</c:v>
                </c:pt>
                <c:pt idx="812">
                  <c:v>0.33299999999999996</c:v>
                </c:pt>
                <c:pt idx="813">
                  <c:v>0.66599999999999993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0.66599999999999993</c:v>
                </c:pt>
                <c:pt idx="822">
                  <c:v>0.66599999999999993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0.33299999999999996</c:v>
                </c:pt>
                <c:pt idx="828">
                  <c:v>0.33299999999999996</c:v>
                </c:pt>
                <c:pt idx="829">
                  <c:v>0.33299999999999996</c:v>
                </c:pt>
                <c:pt idx="830">
                  <c:v>0.33299999999999996</c:v>
                </c:pt>
                <c:pt idx="831">
                  <c:v>0.33299999999999996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0.66599999999999993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0.66599999999999993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0.66599999999999993</c:v>
                </c:pt>
                <c:pt idx="849">
                  <c:v>0.66599999999999993</c:v>
                </c:pt>
                <c:pt idx="850">
                  <c:v>1</c:v>
                </c:pt>
                <c:pt idx="851">
                  <c:v>1</c:v>
                </c:pt>
                <c:pt idx="852">
                  <c:v>0.66599999999999993</c:v>
                </c:pt>
                <c:pt idx="853">
                  <c:v>0.66599999999999993</c:v>
                </c:pt>
                <c:pt idx="854">
                  <c:v>0.66599999999999993</c:v>
                </c:pt>
                <c:pt idx="855">
                  <c:v>0.66599999999999993</c:v>
                </c:pt>
                <c:pt idx="856">
                  <c:v>0.66599999999999993</c:v>
                </c:pt>
                <c:pt idx="857">
                  <c:v>0.33299999999999996</c:v>
                </c:pt>
                <c:pt idx="858">
                  <c:v>0.33299999999999996</c:v>
                </c:pt>
                <c:pt idx="859">
                  <c:v>0.33299999999999996</c:v>
                </c:pt>
                <c:pt idx="860">
                  <c:v>0.33299999999999996</c:v>
                </c:pt>
                <c:pt idx="861">
                  <c:v>0.66599999999999993</c:v>
                </c:pt>
                <c:pt idx="862">
                  <c:v>0</c:v>
                </c:pt>
                <c:pt idx="863">
                  <c:v>0</c:v>
                </c:pt>
                <c:pt idx="864">
                  <c:v>0.33299999999999996</c:v>
                </c:pt>
                <c:pt idx="865">
                  <c:v>0</c:v>
                </c:pt>
                <c:pt idx="866">
                  <c:v>0.66599999999999993</c:v>
                </c:pt>
                <c:pt idx="867">
                  <c:v>0.33299999999999996</c:v>
                </c:pt>
                <c:pt idx="868">
                  <c:v>0.33299999999999996</c:v>
                </c:pt>
                <c:pt idx="869">
                  <c:v>0</c:v>
                </c:pt>
                <c:pt idx="870">
                  <c:v>0.66599999999999993</c:v>
                </c:pt>
                <c:pt idx="871">
                  <c:v>0.66599999999999993</c:v>
                </c:pt>
                <c:pt idx="872">
                  <c:v>0.33299999999999996</c:v>
                </c:pt>
                <c:pt idx="873">
                  <c:v>0</c:v>
                </c:pt>
                <c:pt idx="874">
                  <c:v>0</c:v>
                </c:pt>
                <c:pt idx="875">
                  <c:v>0.33299999999999996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0.66599999999999993</c:v>
                </c:pt>
                <c:pt idx="882">
                  <c:v>1</c:v>
                </c:pt>
                <c:pt idx="883">
                  <c:v>1</c:v>
                </c:pt>
                <c:pt idx="884">
                  <c:v>0.66599999999999993</c:v>
                </c:pt>
                <c:pt idx="885">
                  <c:v>0.66599999999999993</c:v>
                </c:pt>
                <c:pt idx="886">
                  <c:v>0.66599999999999993</c:v>
                </c:pt>
                <c:pt idx="887">
                  <c:v>0.66599999999999993</c:v>
                </c:pt>
                <c:pt idx="888">
                  <c:v>0.66599999999999993</c:v>
                </c:pt>
                <c:pt idx="889">
                  <c:v>0.66599999999999993</c:v>
                </c:pt>
                <c:pt idx="890">
                  <c:v>0.66599999999999993</c:v>
                </c:pt>
                <c:pt idx="891">
                  <c:v>0.66599999999999993</c:v>
                </c:pt>
                <c:pt idx="892">
                  <c:v>0.66599999999999993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0.66599999999999993</c:v>
                </c:pt>
                <c:pt idx="917">
                  <c:v>0.33299999999999996</c:v>
                </c:pt>
                <c:pt idx="918">
                  <c:v>0</c:v>
                </c:pt>
                <c:pt idx="919">
                  <c:v>0.33299999999999996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0.66599999999999993</c:v>
                </c:pt>
                <c:pt idx="927">
                  <c:v>0.66599999999999993</c:v>
                </c:pt>
                <c:pt idx="928">
                  <c:v>0.66599999999999993</c:v>
                </c:pt>
                <c:pt idx="929">
                  <c:v>0.66599999999999993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0.66599999999999993</c:v>
                </c:pt>
                <c:pt idx="935">
                  <c:v>1</c:v>
                </c:pt>
                <c:pt idx="936">
                  <c:v>0.66599999999999993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0.66599999999999993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0.66599999999999993</c:v>
                </c:pt>
                <c:pt idx="956">
                  <c:v>0.66599999999999993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0.66599999999999993</c:v>
                </c:pt>
                <c:pt idx="961">
                  <c:v>0.66599999999999993</c:v>
                </c:pt>
                <c:pt idx="962">
                  <c:v>0.66599999999999993</c:v>
                </c:pt>
                <c:pt idx="963">
                  <c:v>0.66599999999999993</c:v>
                </c:pt>
                <c:pt idx="964">
                  <c:v>0.66599999999999993</c:v>
                </c:pt>
                <c:pt idx="965">
                  <c:v>0.33299999999999996</c:v>
                </c:pt>
                <c:pt idx="966">
                  <c:v>0.33299999999999996</c:v>
                </c:pt>
                <c:pt idx="967">
                  <c:v>0.33299999999999996</c:v>
                </c:pt>
                <c:pt idx="968">
                  <c:v>0.66599999999999993</c:v>
                </c:pt>
                <c:pt idx="969">
                  <c:v>0.66599999999999993</c:v>
                </c:pt>
                <c:pt idx="970">
                  <c:v>1</c:v>
                </c:pt>
                <c:pt idx="971">
                  <c:v>0.66599999999999993</c:v>
                </c:pt>
                <c:pt idx="972">
                  <c:v>0.66599999999999993</c:v>
                </c:pt>
                <c:pt idx="973">
                  <c:v>0.33299999999999996</c:v>
                </c:pt>
                <c:pt idx="974">
                  <c:v>0.33299999999999996</c:v>
                </c:pt>
                <c:pt idx="975">
                  <c:v>0.33299999999999996</c:v>
                </c:pt>
                <c:pt idx="976">
                  <c:v>0.33299999999999996</c:v>
                </c:pt>
                <c:pt idx="977">
                  <c:v>0.33299999999999996</c:v>
                </c:pt>
                <c:pt idx="978">
                  <c:v>0.66599999999999993</c:v>
                </c:pt>
                <c:pt idx="979">
                  <c:v>0.66599999999999993</c:v>
                </c:pt>
                <c:pt idx="980">
                  <c:v>0.66599999999999993</c:v>
                </c:pt>
                <c:pt idx="981">
                  <c:v>0.66599999999999993</c:v>
                </c:pt>
                <c:pt idx="982">
                  <c:v>0.66599999999999993</c:v>
                </c:pt>
                <c:pt idx="983">
                  <c:v>0.66599999999999993</c:v>
                </c:pt>
                <c:pt idx="984">
                  <c:v>0.66599999999999993</c:v>
                </c:pt>
                <c:pt idx="985">
                  <c:v>1</c:v>
                </c:pt>
                <c:pt idx="986">
                  <c:v>0.66599999999999993</c:v>
                </c:pt>
                <c:pt idx="987">
                  <c:v>0.66599999999999993</c:v>
                </c:pt>
                <c:pt idx="988">
                  <c:v>0.66599999999999993</c:v>
                </c:pt>
                <c:pt idx="989">
                  <c:v>0.66599999999999993</c:v>
                </c:pt>
                <c:pt idx="990">
                  <c:v>0.66599999999999993</c:v>
                </c:pt>
                <c:pt idx="991">
                  <c:v>0.66599999999999993</c:v>
                </c:pt>
                <c:pt idx="992">
                  <c:v>0.66599999999999993</c:v>
                </c:pt>
                <c:pt idx="993">
                  <c:v>0.33299999999999996</c:v>
                </c:pt>
                <c:pt idx="994">
                  <c:v>0.66599999999999993</c:v>
                </c:pt>
                <c:pt idx="995">
                  <c:v>0.66599999999999993</c:v>
                </c:pt>
                <c:pt idx="996">
                  <c:v>1</c:v>
                </c:pt>
                <c:pt idx="997">
                  <c:v>1</c:v>
                </c:pt>
                <c:pt idx="998">
                  <c:v>0.66599999999999993</c:v>
                </c:pt>
                <c:pt idx="999">
                  <c:v>0.66599999999999993</c:v>
                </c:pt>
                <c:pt idx="1000">
                  <c:v>0.66599999999999993</c:v>
                </c:pt>
                <c:pt idx="1001">
                  <c:v>0.66599999999999993</c:v>
                </c:pt>
                <c:pt idx="1002">
                  <c:v>0.66599999999999993</c:v>
                </c:pt>
                <c:pt idx="1003">
                  <c:v>1</c:v>
                </c:pt>
                <c:pt idx="1004">
                  <c:v>1</c:v>
                </c:pt>
                <c:pt idx="1005">
                  <c:v>0.33299999999999996</c:v>
                </c:pt>
                <c:pt idx="1006">
                  <c:v>0.66599999999999993</c:v>
                </c:pt>
                <c:pt idx="1007">
                  <c:v>0.66599999999999993</c:v>
                </c:pt>
                <c:pt idx="1008">
                  <c:v>0.66599999999999993</c:v>
                </c:pt>
                <c:pt idx="1009">
                  <c:v>1</c:v>
                </c:pt>
                <c:pt idx="1010">
                  <c:v>0.66599999999999993</c:v>
                </c:pt>
                <c:pt idx="1011">
                  <c:v>0.33299999999999996</c:v>
                </c:pt>
                <c:pt idx="1012">
                  <c:v>0.33299999999999996</c:v>
                </c:pt>
                <c:pt idx="1013">
                  <c:v>0.33299999999999996</c:v>
                </c:pt>
                <c:pt idx="1014">
                  <c:v>0.66599999999999993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0.66599999999999993</c:v>
                </c:pt>
                <c:pt idx="1034">
                  <c:v>1</c:v>
                </c:pt>
                <c:pt idx="1035">
                  <c:v>0.66599999999999993</c:v>
                </c:pt>
                <c:pt idx="1036">
                  <c:v>0.66599999999999993</c:v>
                </c:pt>
                <c:pt idx="1037">
                  <c:v>0.66599999999999993</c:v>
                </c:pt>
                <c:pt idx="1038">
                  <c:v>0.66599999999999993</c:v>
                </c:pt>
                <c:pt idx="1039">
                  <c:v>0.33299999999999996</c:v>
                </c:pt>
                <c:pt idx="1040">
                  <c:v>0.33299999999999996</c:v>
                </c:pt>
                <c:pt idx="1041">
                  <c:v>0.33299999999999996</c:v>
                </c:pt>
                <c:pt idx="1042">
                  <c:v>0.33299999999999996</c:v>
                </c:pt>
                <c:pt idx="1043">
                  <c:v>0.33299999999999996</c:v>
                </c:pt>
                <c:pt idx="1044">
                  <c:v>0.66599999999999993</c:v>
                </c:pt>
                <c:pt idx="1045">
                  <c:v>0.33299999999999996</c:v>
                </c:pt>
                <c:pt idx="1046">
                  <c:v>0.33299999999999996</c:v>
                </c:pt>
                <c:pt idx="1047">
                  <c:v>0.33299999999999996</c:v>
                </c:pt>
                <c:pt idx="1048">
                  <c:v>0.33299999999999996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0.66599999999999993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0.33299999999999996</c:v>
                </c:pt>
                <c:pt idx="1064">
                  <c:v>0.66599999999999993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0.66599999999999993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0.66599999999999993</c:v>
                </c:pt>
                <c:pt idx="1079">
                  <c:v>0</c:v>
                </c:pt>
                <c:pt idx="1080">
                  <c:v>0.33299999999999996</c:v>
                </c:pt>
                <c:pt idx="1081">
                  <c:v>0.33299999999999996</c:v>
                </c:pt>
                <c:pt idx="1082">
                  <c:v>0.33299999999999996</c:v>
                </c:pt>
                <c:pt idx="1083">
                  <c:v>1</c:v>
                </c:pt>
                <c:pt idx="1084">
                  <c:v>0.66599999999999993</c:v>
                </c:pt>
                <c:pt idx="1085">
                  <c:v>1</c:v>
                </c:pt>
                <c:pt idx="1086">
                  <c:v>1</c:v>
                </c:pt>
                <c:pt idx="1087">
                  <c:v>0.66599999999999993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0.66599999999999993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0.66599999999999993</c:v>
                </c:pt>
                <c:pt idx="1101">
                  <c:v>0.66599999999999993</c:v>
                </c:pt>
                <c:pt idx="1102">
                  <c:v>1</c:v>
                </c:pt>
                <c:pt idx="1103">
                  <c:v>1</c:v>
                </c:pt>
                <c:pt idx="1104">
                  <c:v>0.66599999999999993</c:v>
                </c:pt>
                <c:pt idx="1105">
                  <c:v>0.66599999999999993</c:v>
                </c:pt>
                <c:pt idx="1106">
                  <c:v>0.66599999999999993</c:v>
                </c:pt>
                <c:pt idx="1107">
                  <c:v>0.66599999999999993</c:v>
                </c:pt>
                <c:pt idx="1108">
                  <c:v>0.66599999999999993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0.33299999999999996</c:v>
                </c:pt>
                <c:pt idx="1115">
                  <c:v>0.33299999999999996</c:v>
                </c:pt>
                <c:pt idx="1116">
                  <c:v>0.33299999999999996</c:v>
                </c:pt>
                <c:pt idx="1117">
                  <c:v>0.33299999999999996</c:v>
                </c:pt>
                <c:pt idx="1118">
                  <c:v>0.33299999999999996</c:v>
                </c:pt>
                <c:pt idx="1119">
                  <c:v>1</c:v>
                </c:pt>
                <c:pt idx="1120">
                  <c:v>0.66599999999999993</c:v>
                </c:pt>
                <c:pt idx="1121">
                  <c:v>1</c:v>
                </c:pt>
                <c:pt idx="1122">
                  <c:v>0.66599999999999993</c:v>
                </c:pt>
                <c:pt idx="1123">
                  <c:v>0.66599999999999993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0.33299999999999996</c:v>
                </c:pt>
                <c:pt idx="1130">
                  <c:v>0.33299999999999996</c:v>
                </c:pt>
                <c:pt idx="1131">
                  <c:v>0.66599999999999993</c:v>
                </c:pt>
                <c:pt idx="1132">
                  <c:v>0.66599999999999993</c:v>
                </c:pt>
                <c:pt idx="1133">
                  <c:v>0.66599999999999993</c:v>
                </c:pt>
                <c:pt idx="1134">
                  <c:v>0.66599999999999993</c:v>
                </c:pt>
                <c:pt idx="1135">
                  <c:v>0.66599999999999993</c:v>
                </c:pt>
                <c:pt idx="1136">
                  <c:v>0.66599999999999993</c:v>
                </c:pt>
                <c:pt idx="1137">
                  <c:v>0.66599999999999993</c:v>
                </c:pt>
                <c:pt idx="1138">
                  <c:v>0.66599999999999993</c:v>
                </c:pt>
                <c:pt idx="1139">
                  <c:v>0.33299999999999996</c:v>
                </c:pt>
                <c:pt idx="1140">
                  <c:v>0.33299999999999996</c:v>
                </c:pt>
                <c:pt idx="1141">
                  <c:v>0.33299999999999996</c:v>
                </c:pt>
                <c:pt idx="1142">
                  <c:v>0.33299999999999996</c:v>
                </c:pt>
                <c:pt idx="1143">
                  <c:v>0.66599999999999993</c:v>
                </c:pt>
                <c:pt idx="1144">
                  <c:v>0.33299999999999996</c:v>
                </c:pt>
                <c:pt idx="1145">
                  <c:v>0.33299999999999996</c:v>
                </c:pt>
                <c:pt idx="1146">
                  <c:v>0.33299999999999996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0.66599999999999993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0.66599999999999993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0.66599999999999993</c:v>
                </c:pt>
                <c:pt idx="1176">
                  <c:v>0.66599999999999993</c:v>
                </c:pt>
                <c:pt idx="1177">
                  <c:v>1</c:v>
                </c:pt>
                <c:pt idx="1178">
                  <c:v>0.66599999999999993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0.66599999999999993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0.66599999999999993</c:v>
                </c:pt>
                <c:pt idx="1189">
                  <c:v>0.66599999999999993</c:v>
                </c:pt>
                <c:pt idx="1190">
                  <c:v>0.33299999999999996</c:v>
                </c:pt>
                <c:pt idx="1191">
                  <c:v>0.33299999999999996</c:v>
                </c:pt>
                <c:pt idx="1192">
                  <c:v>0.66599999999999993</c:v>
                </c:pt>
                <c:pt idx="1193">
                  <c:v>0.33299999999999996</c:v>
                </c:pt>
                <c:pt idx="1194">
                  <c:v>0</c:v>
                </c:pt>
                <c:pt idx="1195">
                  <c:v>0.33299999999999996</c:v>
                </c:pt>
                <c:pt idx="1196">
                  <c:v>0.66599999999999993</c:v>
                </c:pt>
                <c:pt idx="1197">
                  <c:v>0.66599999999999993</c:v>
                </c:pt>
                <c:pt idx="1198">
                  <c:v>0.66599999999999993</c:v>
                </c:pt>
                <c:pt idx="1199">
                  <c:v>0.66599999999999993</c:v>
                </c:pt>
                <c:pt idx="1200">
                  <c:v>0.66599999999999993</c:v>
                </c:pt>
                <c:pt idx="1201">
                  <c:v>1</c:v>
                </c:pt>
                <c:pt idx="1202">
                  <c:v>1</c:v>
                </c:pt>
                <c:pt idx="1203">
                  <c:v>0.66599999999999993</c:v>
                </c:pt>
                <c:pt idx="1204">
                  <c:v>1</c:v>
                </c:pt>
                <c:pt idx="1205">
                  <c:v>0.66599999999999993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0.66599999999999993</c:v>
                </c:pt>
                <c:pt idx="1214">
                  <c:v>0.33299999999999996</c:v>
                </c:pt>
                <c:pt idx="1215">
                  <c:v>1</c:v>
                </c:pt>
                <c:pt idx="1216">
                  <c:v>0.66599999999999993</c:v>
                </c:pt>
                <c:pt idx="1217">
                  <c:v>0.66599999999999993</c:v>
                </c:pt>
                <c:pt idx="1218">
                  <c:v>0.66599999999999993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0.66599999999999993</c:v>
                </c:pt>
                <c:pt idx="1237">
                  <c:v>0.66599999999999993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0.66599999999999993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0.66599999999999993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0.66599999999999993</c:v>
                </c:pt>
                <c:pt idx="1256">
                  <c:v>0.66599999999999993</c:v>
                </c:pt>
                <c:pt idx="1257">
                  <c:v>0.66599999999999993</c:v>
                </c:pt>
                <c:pt idx="1258">
                  <c:v>0.66599999999999993</c:v>
                </c:pt>
                <c:pt idx="1259">
                  <c:v>1</c:v>
                </c:pt>
                <c:pt idx="1260">
                  <c:v>1</c:v>
                </c:pt>
                <c:pt idx="1261">
                  <c:v>0.66599999999999993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0.66599999999999993</c:v>
                </c:pt>
                <c:pt idx="1268">
                  <c:v>0.66599999999999993</c:v>
                </c:pt>
                <c:pt idx="1269">
                  <c:v>0.66599999999999993</c:v>
                </c:pt>
                <c:pt idx="1270">
                  <c:v>0.33299999999999996</c:v>
                </c:pt>
                <c:pt idx="1271">
                  <c:v>0.33299999999999996</c:v>
                </c:pt>
                <c:pt idx="1272">
                  <c:v>0.33299999999999996</c:v>
                </c:pt>
                <c:pt idx="1273">
                  <c:v>0.33299999999999996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1</c:v>
                </c:pt>
                <c:pt idx="1292">
                  <c:v>0.66599999999999993</c:v>
                </c:pt>
                <c:pt idx="1293">
                  <c:v>1</c:v>
                </c:pt>
                <c:pt idx="1294">
                  <c:v>1</c:v>
                </c:pt>
                <c:pt idx="1295">
                  <c:v>0.66599999999999993</c:v>
                </c:pt>
                <c:pt idx="1296">
                  <c:v>0.66599999999999993</c:v>
                </c:pt>
                <c:pt idx="1297">
                  <c:v>0.66599999999999993</c:v>
                </c:pt>
                <c:pt idx="1298">
                  <c:v>0.66599999999999993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0.66599999999999993</c:v>
                </c:pt>
                <c:pt idx="1305">
                  <c:v>0.66599999999999993</c:v>
                </c:pt>
                <c:pt idx="1306">
                  <c:v>0.66599999999999993</c:v>
                </c:pt>
                <c:pt idx="1307">
                  <c:v>0.66599999999999993</c:v>
                </c:pt>
                <c:pt idx="1308">
                  <c:v>1</c:v>
                </c:pt>
                <c:pt idx="1309">
                  <c:v>1</c:v>
                </c:pt>
                <c:pt idx="1310">
                  <c:v>0.66599999999999993</c:v>
                </c:pt>
                <c:pt idx="1311">
                  <c:v>0.66599999999999993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0.33299999999999996</c:v>
                </c:pt>
                <c:pt idx="1316">
                  <c:v>0.33299999999999996</c:v>
                </c:pt>
                <c:pt idx="1317">
                  <c:v>0.33299999999999996</c:v>
                </c:pt>
                <c:pt idx="1318">
                  <c:v>0.33299999999999996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0.66599999999999993</c:v>
                </c:pt>
                <c:pt idx="1325">
                  <c:v>0.66599999999999993</c:v>
                </c:pt>
                <c:pt idx="1326">
                  <c:v>0.66599999999999993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0.66599999999999993</c:v>
                </c:pt>
                <c:pt idx="1334">
                  <c:v>1</c:v>
                </c:pt>
                <c:pt idx="1335">
                  <c:v>0.66599999999999993</c:v>
                </c:pt>
                <c:pt idx="1336">
                  <c:v>0.66599999999999993</c:v>
                </c:pt>
                <c:pt idx="1337">
                  <c:v>1</c:v>
                </c:pt>
                <c:pt idx="1338">
                  <c:v>1</c:v>
                </c:pt>
                <c:pt idx="1339">
                  <c:v>0.33299999999999996</c:v>
                </c:pt>
                <c:pt idx="1340">
                  <c:v>0.66599999999999993</c:v>
                </c:pt>
                <c:pt idx="1341">
                  <c:v>0.66599999999999993</c:v>
                </c:pt>
                <c:pt idx="1342">
                  <c:v>0.66599999999999993</c:v>
                </c:pt>
                <c:pt idx="1343">
                  <c:v>0.33299999999999996</c:v>
                </c:pt>
                <c:pt idx="1344">
                  <c:v>0.33299999999999996</c:v>
                </c:pt>
                <c:pt idx="1345">
                  <c:v>0.33299999999999996</c:v>
                </c:pt>
                <c:pt idx="1346">
                  <c:v>0.33299999999999996</c:v>
                </c:pt>
                <c:pt idx="1347">
                  <c:v>1</c:v>
                </c:pt>
                <c:pt idx="1348">
                  <c:v>0.66599999999999993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0.33299999999999996</c:v>
                </c:pt>
                <c:pt idx="1353">
                  <c:v>0.33299999999999996</c:v>
                </c:pt>
                <c:pt idx="1354">
                  <c:v>0.33299999999999996</c:v>
                </c:pt>
                <c:pt idx="1355">
                  <c:v>0.33299999999999996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0.66599999999999993</c:v>
                </c:pt>
                <c:pt idx="1362">
                  <c:v>0.33299999999999996</c:v>
                </c:pt>
                <c:pt idx="1363">
                  <c:v>0.33299999999999996</c:v>
                </c:pt>
                <c:pt idx="1364">
                  <c:v>0.66599999999999993</c:v>
                </c:pt>
                <c:pt idx="1365">
                  <c:v>0.33299999999999996</c:v>
                </c:pt>
                <c:pt idx="1366">
                  <c:v>0.66599999999999993</c:v>
                </c:pt>
                <c:pt idx="1367">
                  <c:v>0.66599999999999993</c:v>
                </c:pt>
                <c:pt idx="1368">
                  <c:v>1</c:v>
                </c:pt>
                <c:pt idx="1369">
                  <c:v>1</c:v>
                </c:pt>
                <c:pt idx="1370">
                  <c:v>0.66599999999999993</c:v>
                </c:pt>
                <c:pt idx="1371">
                  <c:v>1</c:v>
                </c:pt>
                <c:pt idx="1372">
                  <c:v>0.66599999999999993</c:v>
                </c:pt>
                <c:pt idx="1373">
                  <c:v>1</c:v>
                </c:pt>
                <c:pt idx="1374">
                  <c:v>1</c:v>
                </c:pt>
                <c:pt idx="1375">
                  <c:v>0.66599999999999993</c:v>
                </c:pt>
                <c:pt idx="1376">
                  <c:v>0.66599999999999993</c:v>
                </c:pt>
                <c:pt idx="1377">
                  <c:v>0.66599999999999993</c:v>
                </c:pt>
                <c:pt idx="1378">
                  <c:v>1</c:v>
                </c:pt>
                <c:pt idx="1379">
                  <c:v>1</c:v>
                </c:pt>
                <c:pt idx="1380">
                  <c:v>0.66599999999999993</c:v>
                </c:pt>
                <c:pt idx="1381">
                  <c:v>0.66599999999999993</c:v>
                </c:pt>
                <c:pt idx="1382">
                  <c:v>0.66599999999999993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0.66599999999999993</c:v>
                </c:pt>
                <c:pt idx="1390">
                  <c:v>0.66599999999999993</c:v>
                </c:pt>
                <c:pt idx="1391">
                  <c:v>0.66599999999999993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0.33299999999999996</c:v>
                </c:pt>
                <c:pt idx="1396">
                  <c:v>0.66599999999999993</c:v>
                </c:pt>
                <c:pt idx="1397">
                  <c:v>1</c:v>
                </c:pt>
                <c:pt idx="1398">
                  <c:v>0.66599999999999993</c:v>
                </c:pt>
                <c:pt idx="1399">
                  <c:v>1</c:v>
                </c:pt>
                <c:pt idx="1400">
                  <c:v>0.66599999999999993</c:v>
                </c:pt>
                <c:pt idx="1401">
                  <c:v>1</c:v>
                </c:pt>
                <c:pt idx="1402">
                  <c:v>0.66599999999999993</c:v>
                </c:pt>
                <c:pt idx="1403">
                  <c:v>0.33299999999999996</c:v>
                </c:pt>
                <c:pt idx="1404">
                  <c:v>1</c:v>
                </c:pt>
                <c:pt idx="1405">
                  <c:v>0.33299999999999996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0.66599999999999993</c:v>
                </c:pt>
                <c:pt idx="1416">
                  <c:v>1</c:v>
                </c:pt>
                <c:pt idx="1417">
                  <c:v>1</c:v>
                </c:pt>
                <c:pt idx="1418">
                  <c:v>0.66599999999999993</c:v>
                </c:pt>
                <c:pt idx="1419">
                  <c:v>0.66599999999999993</c:v>
                </c:pt>
                <c:pt idx="1420">
                  <c:v>0.66599999999999993</c:v>
                </c:pt>
                <c:pt idx="1421">
                  <c:v>0.66599999999999993</c:v>
                </c:pt>
                <c:pt idx="1422">
                  <c:v>0.33299999999999996</c:v>
                </c:pt>
                <c:pt idx="1423">
                  <c:v>0.33299999999999996</c:v>
                </c:pt>
                <c:pt idx="1424">
                  <c:v>0.33299999999999996</c:v>
                </c:pt>
                <c:pt idx="1425">
                  <c:v>0.33299999999999996</c:v>
                </c:pt>
                <c:pt idx="1426">
                  <c:v>0.33299999999999996</c:v>
                </c:pt>
                <c:pt idx="1427">
                  <c:v>0.33299999999999996</c:v>
                </c:pt>
                <c:pt idx="1428">
                  <c:v>0.33299999999999996</c:v>
                </c:pt>
                <c:pt idx="1429">
                  <c:v>0.33299999999999996</c:v>
                </c:pt>
                <c:pt idx="1430">
                  <c:v>0.33299999999999996</c:v>
                </c:pt>
                <c:pt idx="1431">
                  <c:v>0.33299999999999996</c:v>
                </c:pt>
                <c:pt idx="1432">
                  <c:v>0.33299999999999996</c:v>
                </c:pt>
                <c:pt idx="1433">
                  <c:v>0.33299999999999996</c:v>
                </c:pt>
                <c:pt idx="1434">
                  <c:v>0.33299999999999996</c:v>
                </c:pt>
                <c:pt idx="1435">
                  <c:v>0.66599999999999993</c:v>
                </c:pt>
                <c:pt idx="1436">
                  <c:v>0.33299999999999996</c:v>
                </c:pt>
                <c:pt idx="1437">
                  <c:v>0.66599999999999993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0.33299999999999996</c:v>
                </c:pt>
                <c:pt idx="1449">
                  <c:v>0.66599999999999993</c:v>
                </c:pt>
                <c:pt idx="1450">
                  <c:v>0.66599999999999993</c:v>
                </c:pt>
                <c:pt idx="1451">
                  <c:v>0.66599999999999993</c:v>
                </c:pt>
                <c:pt idx="1452">
                  <c:v>0.66599999999999993</c:v>
                </c:pt>
                <c:pt idx="1453">
                  <c:v>0.33299999999999996</c:v>
                </c:pt>
                <c:pt idx="1454">
                  <c:v>0.33299999999999996</c:v>
                </c:pt>
                <c:pt idx="1455">
                  <c:v>0.33299999999999996</c:v>
                </c:pt>
                <c:pt idx="1456">
                  <c:v>0.66599999999999993</c:v>
                </c:pt>
                <c:pt idx="1457">
                  <c:v>0.66599999999999993</c:v>
                </c:pt>
                <c:pt idx="1458">
                  <c:v>0.33299999999999996</c:v>
                </c:pt>
                <c:pt idx="1459">
                  <c:v>0.33299999999999996</c:v>
                </c:pt>
                <c:pt idx="1460">
                  <c:v>0.66599999999999993</c:v>
                </c:pt>
                <c:pt idx="1461">
                  <c:v>0.66599999999999993</c:v>
                </c:pt>
                <c:pt idx="1462">
                  <c:v>0.66599999999999993</c:v>
                </c:pt>
                <c:pt idx="1463">
                  <c:v>0.33299999999999996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0.66599999999999993</c:v>
                </c:pt>
                <c:pt idx="1469">
                  <c:v>0.66599999999999993</c:v>
                </c:pt>
                <c:pt idx="1470">
                  <c:v>0.66599999999999993</c:v>
                </c:pt>
                <c:pt idx="1471">
                  <c:v>0.66599999999999993</c:v>
                </c:pt>
                <c:pt idx="1472">
                  <c:v>0.66599999999999993</c:v>
                </c:pt>
                <c:pt idx="1473">
                  <c:v>0.33299999999999996</c:v>
                </c:pt>
                <c:pt idx="1474">
                  <c:v>0.33299999999999996</c:v>
                </c:pt>
                <c:pt idx="1475">
                  <c:v>0.33299999999999996</c:v>
                </c:pt>
                <c:pt idx="1476">
                  <c:v>1</c:v>
                </c:pt>
                <c:pt idx="1477">
                  <c:v>1</c:v>
                </c:pt>
                <c:pt idx="1478">
                  <c:v>0.66599999999999993</c:v>
                </c:pt>
                <c:pt idx="1479">
                  <c:v>0.66599999999999993</c:v>
                </c:pt>
                <c:pt idx="1480">
                  <c:v>0.66599999999999993</c:v>
                </c:pt>
                <c:pt idx="1481">
                  <c:v>0.66599999999999993</c:v>
                </c:pt>
                <c:pt idx="1482">
                  <c:v>0.66599999999999993</c:v>
                </c:pt>
                <c:pt idx="1483">
                  <c:v>0.33299999999999996</c:v>
                </c:pt>
                <c:pt idx="1484">
                  <c:v>0.66599999999999993</c:v>
                </c:pt>
                <c:pt idx="1485">
                  <c:v>0.66599999999999993</c:v>
                </c:pt>
                <c:pt idx="1486">
                  <c:v>0.66599999999999993</c:v>
                </c:pt>
                <c:pt idx="1487">
                  <c:v>0.66599999999999993</c:v>
                </c:pt>
                <c:pt idx="1488">
                  <c:v>0.66599999999999993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0.66599999999999993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0.33299999999999996</c:v>
                </c:pt>
                <c:pt idx="1499">
                  <c:v>0.33299999999999996</c:v>
                </c:pt>
                <c:pt idx="1500">
                  <c:v>0.66599999999999993</c:v>
                </c:pt>
                <c:pt idx="1501">
                  <c:v>0.33299999999999996</c:v>
                </c:pt>
                <c:pt idx="1502">
                  <c:v>0.66599999999999993</c:v>
                </c:pt>
                <c:pt idx="1503">
                  <c:v>1</c:v>
                </c:pt>
                <c:pt idx="1504">
                  <c:v>1</c:v>
                </c:pt>
                <c:pt idx="1505">
                  <c:v>0.66599999999999993</c:v>
                </c:pt>
                <c:pt idx="1506">
                  <c:v>0.33299999999999996</c:v>
                </c:pt>
                <c:pt idx="1507">
                  <c:v>0.33299999999999996</c:v>
                </c:pt>
                <c:pt idx="1508">
                  <c:v>0.66599999999999993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0.66599999999999993</c:v>
                </c:pt>
                <c:pt idx="1513">
                  <c:v>1</c:v>
                </c:pt>
                <c:pt idx="1514">
                  <c:v>1</c:v>
                </c:pt>
                <c:pt idx="1515">
                  <c:v>0.66599999999999993</c:v>
                </c:pt>
                <c:pt idx="1516">
                  <c:v>0.66599999999999993</c:v>
                </c:pt>
                <c:pt idx="1517">
                  <c:v>0.66599999999999993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0.66599999999999993</c:v>
                </c:pt>
                <c:pt idx="1524">
                  <c:v>0.66599999999999993</c:v>
                </c:pt>
                <c:pt idx="1525">
                  <c:v>0.66599999999999993</c:v>
                </c:pt>
                <c:pt idx="1526">
                  <c:v>0.66599999999999993</c:v>
                </c:pt>
                <c:pt idx="1527">
                  <c:v>1</c:v>
                </c:pt>
                <c:pt idx="1528">
                  <c:v>0</c:v>
                </c:pt>
                <c:pt idx="1529">
                  <c:v>0.33299999999999996</c:v>
                </c:pt>
                <c:pt idx="1530">
                  <c:v>0</c:v>
                </c:pt>
                <c:pt idx="1531">
                  <c:v>0.33299999999999996</c:v>
                </c:pt>
                <c:pt idx="1532">
                  <c:v>0.66599999999999993</c:v>
                </c:pt>
                <c:pt idx="1533">
                  <c:v>0.66599999999999993</c:v>
                </c:pt>
                <c:pt idx="1534">
                  <c:v>1</c:v>
                </c:pt>
                <c:pt idx="1535">
                  <c:v>0.33299999999999996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0.66599999999999993</c:v>
                </c:pt>
                <c:pt idx="1541">
                  <c:v>0.66599999999999993</c:v>
                </c:pt>
                <c:pt idx="1542">
                  <c:v>0.33299999999999996</c:v>
                </c:pt>
                <c:pt idx="1543">
                  <c:v>0.33299999999999996</c:v>
                </c:pt>
                <c:pt idx="1544">
                  <c:v>0.33299999999999996</c:v>
                </c:pt>
                <c:pt idx="1545">
                  <c:v>0.66599999999999993</c:v>
                </c:pt>
                <c:pt idx="1546">
                  <c:v>0.66599999999999993</c:v>
                </c:pt>
                <c:pt idx="1547">
                  <c:v>1</c:v>
                </c:pt>
                <c:pt idx="1548">
                  <c:v>0.66599999999999993</c:v>
                </c:pt>
                <c:pt idx="1549">
                  <c:v>0.33299999999999996</c:v>
                </c:pt>
                <c:pt idx="1550">
                  <c:v>0.66599999999999993</c:v>
                </c:pt>
                <c:pt idx="1551">
                  <c:v>0.66599999999999993</c:v>
                </c:pt>
                <c:pt idx="1552">
                  <c:v>0</c:v>
                </c:pt>
                <c:pt idx="1553">
                  <c:v>0</c:v>
                </c:pt>
                <c:pt idx="1554">
                  <c:v>0.33299999999999996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0.66599999999999993</c:v>
                </c:pt>
                <c:pt idx="1559">
                  <c:v>0.66599999999999993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0.66599999999999993</c:v>
                </c:pt>
                <c:pt idx="1567">
                  <c:v>0.66599999999999993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0.66599999999999993</c:v>
                </c:pt>
                <c:pt idx="1578">
                  <c:v>1</c:v>
                </c:pt>
                <c:pt idx="1579">
                  <c:v>0.66599999999999993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0.66599999999999993</c:v>
                </c:pt>
                <c:pt idx="1585">
                  <c:v>0.66599999999999993</c:v>
                </c:pt>
                <c:pt idx="1586">
                  <c:v>0.66599999999999993</c:v>
                </c:pt>
                <c:pt idx="1587">
                  <c:v>0.66599999999999993</c:v>
                </c:pt>
                <c:pt idx="1588">
                  <c:v>0.66599999999999993</c:v>
                </c:pt>
                <c:pt idx="1589">
                  <c:v>0.66599999999999993</c:v>
                </c:pt>
                <c:pt idx="1590">
                  <c:v>0.66599999999999993</c:v>
                </c:pt>
                <c:pt idx="1591">
                  <c:v>0.66599999999999993</c:v>
                </c:pt>
                <c:pt idx="1592">
                  <c:v>0.33299999999999996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0.66599999999999993</c:v>
                </c:pt>
                <c:pt idx="1597">
                  <c:v>0.66599999999999993</c:v>
                </c:pt>
                <c:pt idx="1598">
                  <c:v>0.66599999999999993</c:v>
                </c:pt>
                <c:pt idx="1599">
                  <c:v>0.66599999999999993</c:v>
                </c:pt>
                <c:pt idx="1600">
                  <c:v>0.66599999999999993</c:v>
                </c:pt>
                <c:pt idx="1601">
                  <c:v>1</c:v>
                </c:pt>
                <c:pt idx="1602">
                  <c:v>0.66599999999999993</c:v>
                </c:pt>
                <c:pt idx="1603">
                  <c:v>1</c:v>
                </c:pt>
                <c:pt idx="1604">
                  <c:v>1</c:v>
                </c:pt>
                <c:pt idx="1605">
                  <c:v>0.66599999999999993</c:v>
                </c:pt>
                <c:pt idx="1606">
                  <c:v>0.66599999999999993</c:v>
                </c:pt>
                <c:pt idx="1607">
                  <c:v>0.66599999999999993</c:v>
                </c:pt>
                <c:pt idx="1608">
                  <c:v>0.66599999999999993</c:v>
                </c:pt>
                <c:pt idx="1609">
                  <c:v>0.66599999999999993</c:v>
                </c:pt>
                <c:pt idx="1610">
                  <c:v>1</c:v>
                </c:pt>
                <c:pt idx="1611">
                  <c:v>1</c:v>
                </c:pt>
                <c:pt idx="1612">
                  <c:v>0.66599999999999993</c:v>
                </c:pt>
                <c:pt idx="1613">
                  <c:v>0.66599999999999993</c:v>
                </c:pt>
                <c:pt idx="1614">
                  <c:v>1</c:v>
                </c:pt>
                <c:pt idx="1615">
                  <c:v>1</c:v>
                </c:pt>
                <c:pt idx="1616">
                  <c:v>0.33299999999999996</c:v>
                </c:pt>
                <c:pt idx="1617">
                  <c:v>0.33299999999999996</c:v>
                </c:pt>
                <c:pt idx="1618">
                  <c:v>0.33299999999999996</c:v>
                </c:pt>
                <c:pt idx="1619">
                  <c:v>0.66599999999999993</c:v>
                </c:pt>
                <c:pt idx="1620">
                  <c:v>0.33299999999999996</c:v>
                </c:pt>
                <c:pt idx="1621">
                  <c:v>0.66599999999999993</c:v>
                </c:pt>
                <c:pt idx="1622">
                  <c:v>0.66599999999999993</c:v>
                </c:pt>
                <c:pt idx="1623">
                  <c:v>0.66599999999999993</c:v>
                </c:pt>
                <c:pt idx="1624">
                  <c:v>0.66599999999999993</c:v>
                </c:pt>
                <c:pt idx="1625">
                  <c:v>0.33299999999999996</c:v>
                </c:pt>
                <c:pt idx="1626">
                  <c:v>0.66599999999999993</c:v>
                </c:pt>
                <c:pt idx="1627">
                  <c:v>1</c:v>
                </c:pt>
                <c:pt idx="1628">
                  <c:v>0.66599999999999993</c:v>
                </c:pt>
                <c:pt idx="1629">
                  <c:v>0.66599999999999993</c:v>
                </c:pt>
              </c:numCache>
            </c:numRef>
          </c:xVal>
          <c:yVal>
            <c:numRef>
              <c:f>'02.Complementos'!$AE$2:$AE$1631</c:f>
              <c:numCache>
                <c:formatCode>0.00</c:formatCode>
                <c:ptCount val="1630"/>
                <c:pt idx="0">
                  <c:v>0.5</c:v>
                </c:pt>
                <c:pt idx="1">
                  <c:v>0.5</c:v>
                </c:pt>
                <c:pt idx="2">
                  <c:v>0</c:v>
                </c:pt>
                <c:pt idx="3">
                  <c:v>0.5</c:v>
                </c:pt>
                <c:pt idx="4">
                  <c:v>0.5</c:v>
                </c:pt>
                <c:pt idx="5">
                  <c:v>1</c:v>
                </c:pt>
                <c:pt idx="6">
                  <c:v>0.5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0.5</c:v>
                </c:pt>
                <c:pt idx="25">
                  <c:v>0</c:v>
                </c:pt>
                <c:pt idx="26">
                  <c:v>0.5</c:v>
                </c:pt>
                <c:pt idx="27">
                  <c:v>0</c:v>
                </c:pt>
                <c:pt idx="28">
                  <c:v>0.5</c:v>
                </c:pt>
                <c:pt idx="29">
                  <c:v>0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1</c:v>
                </c:pt>
                <c:pt idx="81">
                  <c:v>1</c:v>
                </c:pt>
                <c:pt idx="82">
                  <c:v>0.5</c:v>
                </c:pt>
                <c:pt idx="83">
                  <c:v>1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1</c:v>
                </c:pt>
                <c:pt idx="98">
                  <c:v>0.5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0.5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0.5</c:v>
                </c:pt>
                <c:pt idx="110">
                  <c:v>0</c:v>
                </c:pt>
                <c:pt idx="111">
                  <c:v>1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0.5</c:v>
                </c:pt>
                <c:pt idx="117">
                  <c:v>0</c:v>
                </c:pt>
                <c:pt idx="118">
                  <c:v>0.5</c:v>
                </c:pt>
                <c:pt idx="119">
                  <c:v>0.5</c:v>
                </c:pt>
                <c:pt idx="120">
                  <c:v>0.5</c:v>
                </c:pt>
                <c:pt idx="121">
                  <c:v>0.5</c:v>
                </c:pt>
                <c:pt idx="122">
                  <c:v>0.5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0.5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0.5</c:v>
                </c:pt>
                <c:pt idx="141">
                  <c:v>0.5</c:v>
                </c:pt>
                <c:pt idx="142">
                  <c:v>0.5</c:v>
                </c:pt>
                <c:pt idx="143">
                  <c:v>0.5</c:v>
                </c:pt>
                <c:pt idx="144">
                  <c:v>0.5</c:v>
                </c:pt>
                <c:pt idx="145">
                  <c:v>0</c:v>
                </c:pt>
                <c:pt idx="146">
                  <c:v>0.5</c:v>
                </c:pt>
                <c:pt idx="147">
                  <c:v>0</c:v>
                </c:pt>
                <c:pt idx="148">
                  <c:v>0.5</c:v>
                </c:pt>
                <c:pt idx="149">
                  <c:v>1</c:v>
                </c:pt>
                <c:pt idx="150">
                  <c:v>0.5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1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0.5</c:v>
                </c:pt>
                <c:pt idx="168">
                  <c:v>1</c:v>
                </c:pt>
                <c:pt idx="169">
                  <c:v>0.5</c:v>
                </c:pt>
                <c:pt idx="170">
                  <c:v>1</c:v>
                </c:pt>
                <c:pt idx="171">
                  <c:v>1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</c:v>
                </c:pt>
                <c:pt idx="177">
                  <c:v>0.5</c:v>
                </c:pt>
                <c:pt idx="178">
                  <c:v>0.5</c:v>
                </c:pt>
                <c:pt idx="179">
                  <c:v>0.5</c:v>
                </c:pt>
                <c:pt idx="180">
                  <c:v>0.5</c:v>
                </c:pt>
                <c:pt idx="181">
                  <c:v>0</c:v>
                </c:pt>
                <c:pt idx="182">
                  <c:v>0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0.5</c:v>
                </c:pt>
                <c:pt idx="187">
                  <c:v>1</c:v>
                </c:pt>
                <c:pt idx="188">
                  <c:v>0.5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0.5</c:v>
                </c:pt>
                <c:pt idx="193">
                  <c:v>0.5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</c:v>
                </c:pt>
                <c:pt idx="203">
                  <c:v>0</c:v>
                </c:pt>
                <c:pt idx="204">
                  <c:v>0.5</c:v>
                </c:pt>
                <c:pt idx="205">
                  <c:v>0.5</c:v>
                </c:pt>
                <c:pt idx="206">
                  <c:v>0</c:v>
                </c:pt>
                <c:pt idx="207">
                  <c:v>0.5</c:v>
                </c:pt>
                <c:pt idx="208">
                  <c:v>0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0.5</c:v>
                </c:pt>
                <c:pt idx="214">
                  <c:v>0.5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0.5</c:v>
                </c:pt>
                <c:pt idx="220">
                  <c:v>0.5</c:v>
                </c:pt>
                <c:pt idx="221">
                  <c:v>1</c:v>
                </c:pt>
                <c:pt idx="222">
                  <c:v>0.5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0.5</c:v>
                </c:pt>
                <c:pt idx="228">
                  <c:v>1</c:v>
                </c:pt>
                <c:pt idx="229">
                  <c:v>0.5</c:v>
                </c:pt>
                <c:pt idx="230">
                  <c:v>0.5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0.5</c:v>
                </c:pt>
                <c:pt idx="237">
                  <c:v>0.5</c:v>
                </c:pt>
                <c:pt idx="238">
                  <c:v>0.5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0.5</c:v>
                </c:pt>
                <c:pt idx="243">
                  <c:v>0.5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0.5</c:v>
                </c:pt>
                <c:pt idx="251">
                  <c:v>0.5</c:v>
                </c:pt>
                <c:pt idx="252">
                  <c:v>0.5</c:v>
                </c:pt>
                <c:pt idx="253">
                  <c:v>0.5</c:v>
                </c:pt>
                <c:pt idx="254">
                  <c:v>0.5</c:v>
                </c:pt>
                <c:pt idx="255">
                  <c:v>0.5</c:v>
                </c:pt>
                <c:pt idx="256">
                  <c:v>0.5</c:v>
                </c:pt>
                <c:pt idx="257">
                  <c:v>1</c:v>
                </c:pt>
                <c:pt idx="258">
                  <c:v>0.5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0.5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0.5</c:v>
                </c:pt>
                <c:pt idx="275">
                  <c:v>0.5</c:v>
                </c:pt>
                <c:pt idx="276">
                  <c:v>1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1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0.5</c:v>
                </c:pt>
                <c:pt idx="286">
                  <c:v>0</c:v>
                </c:pt>
                <c:pt idx="287">
                  <c:v>0.5</c:v>
                </c:pt>
                <c:pt idx="288">
                  <c:v>0.5</c:v>
                </c:pt>
                <c:pt idx="289">
                  <c:v>0.5</c:v>
                </c:pt>
                <c:pt idx="290">
                  <c:v>0.5</c:v>
                </c:pt>
                <c:pt idx="291">
                  <c:v>0.5</c:v>
                </c:pt>
                <c:pt idx="292">
                  <c:v>0.5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0.5</c:v>
                </c:pt>
                <c:pt idx="304">
                  <c:v>0.5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0.5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0.5</c:v>
                </c:pt>
                <c:pt idx="314">
                  <c:v>1</c:v>
                </c:pt>
                <c:pt idx="315">
                  <c:v>0.5</c:v>
                </c:pt>
                <c:pt idx="316">
                  <c:v>0.5</c:v>
                </c:pt>
                <c:pt idx="317">
                  <c:v>0.5</c:v>
                </c:pt>
                <c:pt idx="318">
                  <c:v>0.5</c:v>
                </c:pt>
                <c:pt idx="319">
                  <c:v>0.5</c:v>
                </c:pt>
                <c:pt idx="320">
                  <c:v>0.5</c:v>
                </c:pt>
                <c:pt idx="321">
                  <c:v>1</c:v>
                </c:pt>
                <c:pt idx="322">
                  <c:v>0.5</c:v>
                </c:pt>
                <c:pt idx="323">
                  <c:v>0.5</c:v>
                </c:pt>
                <c:pt idx="324">
                  <c:v>0.5</c:v>
                </c:pt>
                <c:pt idx="325">
                  <c:v>0.5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0.5</c:v>
                </c:pt>
                <c:pt idx="335">
                  <c:v>1</c:v>
                </c:pt>
                <c:pt idx="336">
                  <c:v>1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0.5</c:v>
                </c:pt>
                <c:pt idx="344">
                  <c:v>0.5</c:v>
                </c:pt>
                <c:pt idx="345">
                  <c:v>0.5</c:v>
                </c:pt>
                <c:pt idx="346">
                  <c:v>0.5</c:v>
                </c:pt>
                <c:pt idx="347">
                  <c:v>0.5</c:v>
                </c:pt>
                <c:pt idx="348">
                  <c:v>0.5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0.5</c:v>
                </c:pt>
                <c:pt idx="356">
                  <c:v>0.5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0.5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1</c:v>
                </c:pt>
                <c:pt idx="369">
                  <c:v>0.5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0.5</c:v>
                </c:pt>
                <c:pt idx="380">
                  <c:v>0.5</c:v>
                </c:pt>
                <c:pt idx="381">
                  <c:v>0.5</c:v>
                </c:pt>
                <c:pt idx="382">
                  <c:v>0.5</c:v>
                </c:pt>
                <c:pt idx="383">
                  <c:v>0.5</c:v>
                </c:pt>
                <c:pt idx="384">
                  <c:v>0.5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0.5</c:v>
                </c:pt>
                <c:pt idx="402">
                  <c:v>1</c:v>
                </c:pt>
                <c:pt idx="403">
                  <c:v>0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0.5</c:v>
                </c:pt>
                <c:pt idx="412">
                  <c:v>1</c:v>
                </c:pt>
                <c:pt idx="413">
                  <c:v>0.5</c:v>
                </c:pt>
                <c:pt idx="414">
                  <c:v>0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1</c:v>
                </c:pt>
                <c:pt idx="421">
                  <c:v>0.5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0.5</c:v>
                </c:pt>
                <c:pt idx="430">
                  <c:v>0.5</c:v>
                </c:pt>
                <c:pt idx="431">
                  <c:v>0.5</c:v>
                </c:pt>
                <c:pt idx="432">
                  <c:v>0.5</c:v>
                </c:pt>
                <c:pt idx="433">
                  <c:v>0.5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0.5</c:v>
                </c:pt>
                <c:pt idx="439">
                  <c:v>0.5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0.5</c:v>
                </c:pt>
                <c:pt idx="445">
                  <c:v>0.5</c:v>
                </c:pt>
                <c:pt idx="446">
                  <c:v>0.5</c:v>
                </c:pt>
                <c:pt idx="447">
                  <c:v>0.5</c:v>
                </c:pt>
                <c:pt idx="448">
                  <c:v>0.5</c:v>
                </c:pt>
                <c:pt idx="449">
                  <c:v>0.5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0.5</c:v>
                </c:pt>
                <c:pt idx="457">
                  <c:v>0.5</c:v>
                </c:pt>
                <c:pt idx="458">
                  <c:v>0.5</c:v>
                </c:pt>
                <c:pt idx="459">
                  <c:v>0.5</c:v>
                </c:pt>
                <c:pt idx="460">
                  <c:v>0.5</c:v>
                </c:pt>
                <c:pt idx="461">
                  <c:v>0.5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0.5</c:v>
                </c:pt>
                <c:pt idx="481">
                  <c:v>0.5</c:v>
                </c:pt>
                <c:pt idx="482">
                  <c:v>0.5</c:v>
                </c:pt>
                <c:pt idx="483">
                  <c:v>1</c:v>
                </c:pt>
                <c:pt idx="484">
                  <c:v>0.5</c:v>
                </c:pt>
                <c:pt idx="485">
                  <c:v>0.5</c:v>
                </c:pt>
                <c:pt idx="486">
                  <c:v>0.5</c:v>
                </c:pt>
                <c:pt idx="487">
                  <c:v>0.5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0.5</c:v>
                </c:pt>
                <c:pt idx="501">
                  <c:v>1</c:v>
                </c:pt>
                <c:pt idx="502">
                  <c:v>0</c:v>
                </c:pt>
                <c:pt idx="503">
                  <c:v>0.5</c:v>
                </c:pt>
                <c:pt idx="504">
                  <c:v>0.5</c:v>
                </c:pt>
                <c:pt idx="505">
                  <c:v>1</c:v>
                </c:pt>
                <c:pt idx="506">
                  <c:v>0.5</c:v>
                </c:pt>
                <c:pt idx="507">
                  <c:v>0.5</c:v>
                </c:pt>
                <c:pt idx="508">
                  <c:v>0.5</c:v>
                </c:pt>
                <c:pt idx="509">
                  <c:v>0.5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0.5</c:v>
                </c:pt>
                <c:pt idx="522">
                  <c:v>1</c:v>
                </c:pt>
                <c:pt idx="523">
                  <c:v>1</c:v>
                </c:pt>
                <c:pt idx="524">
                  <c:v>0.5</c:v>
                </c:pt>
                <c:pt idx="525">
                  <c:v>1</c:v>
                </c:pt>
                <c:pt idx="526">
                  <c:v>1</c:v>
                </c:pt>
                <c:pt idx="527">
                  <c:v>0.5</c:v>
                </c:pt>
                <c:pt idx="528">
                  <c:v>0.5</c:v>
                </c:pt>
                <c:pt idx="529">
                  <c:v>0</c:v>
                </c:pt>
                <c:pt idx="530">
                  <c:v>0.5</c:v>
                </c:pt>
                <c:pt idx="531">
                  <c:v>0.5</c:v>
                </c:pt>
                <c:pt idx="532">
                  <c:v>0.5</c:v>
                </c:pt>
                <c:pt idx="533">
                  <c:v>0.5</c:v>
                </c:pt>
                <c:pt idx="534">
                  <c:v>0.5</c:v>
                </c:pt>
                <c:pt idx="535">
                  <c:v>0.5</c:v>
                </c:pt>
                <c:pt idx="536">
                  <c:v>0.5</c:v>
                </c:pt>
                <c:pt idx="537">
                  <c:v>0.5</c:v>
                </c:pt>
                <c:pt idx="538">
                  <c:v>0</c:v>
                </c:pt>
                <c:pt idx="539">
                  <c:v>0</c:v>
                </c:pt>
                <c:pt idx="540">
                  <c:v>0.5</c:v>
                </c:pt>
                <c:pt idx="541">
                  <c:v>1</c:v>
                </c:pt>
                <c:pt idx="542">
                  <c:v>0.5</c:v>
                </c:pt>
                <c:pt idx="543">
                  <c:v>1</c:v>
                </c:pt>
                <c:pt idx="544">
                  <c:v>1</c:v>
                </c:pt>
                <c:pt idx="545">
                  <c:v>0.5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0.5</c:v>
                </c:pt>
                <c:pt idx="556">
                  <c:v>0</c:v>
                </c:pt>
                <c:pt idx="557">
                  <c:v>1</c:v>
                </c:pt>
                <c:pt idx="558">
                  <c:v>0.5</c:v>
                </c:pt>
                <c:pt idx="559">
                  <c:v>0.5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0.5</c:v>
                </c:pt>
                <c:pt idx="574">
                  <c:v>0.5</c:v>
                </c:pt>
                <c:pt idx="575">
                  <c:v>0.5</c:v>
                </c:pt>
                <c:pt idx="576">
                  <c:v>1</c:v>
                </c:pt>
                <c:pt idx="577">
                  <c:v>1</c:v>
                </c:pt>
                <c:pt idx="578">
                  <c:v>0.5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0.5</c:v>
                </c:pt>
                <c:pt idx="595">
                  <c:v>0</c:v>
                </c:pt>
                <c:pt idx="596">
                  <c:v>0.5</c:v>
                </c:pt>
                <c:pt idx="597">
                  <c:v>0</c:v>
                </c:pt>
                <c:pt idx="598">
                  <c:v>0</c:v>
                </c:pt>
                <c:pt idx="599">
                  <c:v>1</c:v>
                </c:pt>
                <c:pt idx="600">
                  <c:v>0.5</c:v>
                </c:pt>
                <c:pt idx="601">
                  <c:v>0.5</c:v>
                </c:pt>
                <c:pt idx="602">
                  <c:v>0</c:v>
                </c:pt>
                <c:pt idx="603">
                  <c:v>0.5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0.5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1</c:v>
                </c:pt>
                <c:pt idx="615">
                  <c:v>0.5</c:v>
                </c:pt>
                <c:pt idx="616">
                  <c:v>0.5</c:v>
                </c:pt>
                <c:pt idx="617">
                  <c:v>0</c:v>
                </c:pt>
                <c:pt idx="618">
                  <c:v>0.5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0.5</c:v>
                </c:pt>
                <c:pt idx="624">
                  <c:v>0.5</c:v>
                </c:pt>
                <c:pt idx="625">
                  <c:v>1</c:v>
                </c:pt>
                <c:pt idx="626">
                  <c:v>0.5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0.5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1</c:v>
                </c:pt>
                <c:pt idx="660">
                  <c:v>1</c:v>
                </c:pt>
                <c:pt idx="661">
                  <c:v>0.5</c:v>
                </c:pt>
                <c:pt idx="662">
                  <c:v>1</c:v>
                </c:pt>
                <c:pt idx="663">
                  <c:v>1</c:v>
                </c:pt>
                <c:pt idx="664">
                  <c:v>0.5</c:v>
                </c:pt>
                <c:pt idx="665">
                  <c:v>0.5</c:v>
                </c:pt>
                <c:pt idx="666">
                  <c:v>1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0.5</c:v>
                </c:pt>
                <c:pt idx="674">
                  <c:v>0.5</c:v>
                </c:pt>
                <c:pt idx="675">
                  <c:v>1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0.5</c:v>
                </c:pt>
                <c:pt idx="684">
                  <c:v>0.5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0.5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0.5</c:v>
                </c:pt>
                <c:pt idx="698">
                  <c:v>0.5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0.5</c:v>
                </c:pt>
                <c:pt idx="714">
                  <c:v>0.5</c:v>
                </c:pt>
                <c:pt idx="715">
                  <c:v>0.5</c:v>
                </c:pt>
                <c:pt idx="716">
                  <c:v>0</c:v>
                </c:pt>
                <c:pt idx="717">
                  <c:v>0.5</c:v>
                </c:pt>
                <c:pt idx="718">
                  <c:v>1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0.5</c:v>
                </c:pt>
                <c:pt idx="723">
                  <c:v>1</c:v>
                </c:pt>
                <c:pt idx="724">
                  <c:v>1</c:v>
                </c:pt>
                <c:pt idx="725">
                  <c:v>0.5</c:v>
                </c:pt>
                <c:pt idx="726">
                  <c:v>1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0.5</c:v>
                </c:pt>
                <c:pt idx="731">
                  <c:v>0.5</c:v>
                </c:pt>
                <c:pt idx="732">
                  <c:v>0.5</c:v>
                </c:pt>
                <c:pt idx="733">
                  <c:v>1</c:v>
                </c:pt>
                <c:pt idx="734">
                  <c:v>0.5</c:v>
                </c:pt>
                <c:pt idx="735">
                  <c:v>1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1</c:v>
                </c:pt>
                <c:pt idx="749">
                  <c:v>1</c:v>
                </c:pt>
                <c:pt idx="750">
                  <c:v>0.5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0.5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0.5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0.5</c:v>
                </c:pt>
                <c:pt idx="767">
                  <c:v>0.5</c:v>
                </c:pt>
                <c:pt idx="768">
                  <c:v>0</c:v>
                </c:pt>
                <c:pt idx="769">
                  <c:v>0</c:v>
                </c:pt>
                <c:pt idx="770">
                  <c:v>0.5</c:v>
                </c:pt>
                <c:pt idx="771">
                  <c:v>0.5</c:v>
                </c:pt>
                <c:pt idx="772">
                  <c:v>0.5</c:v>
                </c:pt>
                <c:pt idx="773">
                  <c:v>0.5</c:v>
                </c:pt>
                <c:pt idx="774">
                  <c:v>0.5</c:v>
                </c:pt>
                <c:pt idx="775">
                  <c:v>0.5</c:v>
                </c:pt>
                <c:pt idx="776">
                  <c:v>0.5</c:v>
                </c:pt>
                <c:pt idx="777">
                  <c:v>0</c:v>
                </c:pt>
                <c:pt idx="778">
                  <c:v>1</c:v>
                </c:pt>
                <c:pt idx="779">
                  <c:v>1</c:v>
                </c:pt>
                <c:pt idx="780">
                  <c:v>0.5</c:v>
                </c:pt>
                <c:pt idx="781">
                  <c:v>0.5</c:v>
                </c:pt>
                <c:pt idx="782">
                  <c:v>1</c:v>
                </c:pt>
                <c:pt idx="783">
                  <c:v>1</c:v>
                </c:pt>
                <c:pt idx="784">
                  <c:v>0.5</c:v>
                </c:pt>
                <c:pt idx="785">
                  <c:v>0.5</c:v>
                </c:pt>
                <c:pt idx="786">
                  <c:v>0</c:v>
                </c:pt>
                <c:pt idx="787">
                  <c:v>1</c:v>
                </c:pt>
                <c:pt idx="788">
                  <c:v>0.5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</c:v>
                </c:pt>
                <c:pt idx="798">
                  <c:v>0.5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0.5</c:v>
                </c:pt>
                <c:pt idx="808">
                  <c:v>0.5</c:v>
                </c:pt>
                <c:pt idx="809">
                  <c:v>1</c:v>
                </c:pt>
                <c:pt idx="810">
                  <c:v>0.5</c:v>
                </c:pt>
                <c:pt idx="811">
                  <c:v>0.5</c:v>
                </c:pt>
                <c:pt idx="812">
                  <c:v>0</c:v>
                </c:pt>
                <c:pt idx="813">
                  <c:v>0.5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0.5</c:v>
                </c:pt>
                <c:pt idx="820">
                  <c:v>0.5</c:v>
                </c:pt>
                <c:pt idx="821">
                  <c:v>0.5</c:v>
                </c:pt>
                <c:pt idx="822">
                  <c:v>0</c:v>
                </c:pt>
                <c:pt idx="823">
                  <c:v>0</c:v>
                </c:pt>
                <c:pt idx="824">
                  <c:v>0.5</c:v>
                </c:pt>
                <c:pt idx="825">
                  <c:v>1</c:v>
                </c:pt>
                <c:pt idx="826">
                  <c:v>0.5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0</c:v>
                </c:pt>
                <c:pt idx="831">
                  <c:v>1</c:v>
                </c:pt>
                <c:pt idx="832">
                  <c:v>1</c:v>
                </c:pt>
                <c:pt idx="833">
                  <c:v>0.5</c:v>
                </c:pt>
                <c:pt idx="834">
                  <c:v>0.5</c:v>
                </c:pt>
                <c:pt idx="835">
                  <c:v>0.5</c:v>
                </c:pt>
                <c:pt idx="836">
                  <c:v>0.5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0.5</c:v>
                </c:pt>
                <c:pt idx="842">
                  <c:v>0.5</c:v>
                </c:pt>
                <c:pt idx="843">
                  <c:v>0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1</c:v>
                </c:pt>
                <c:pt idx="850">
                  <c:v>1</c:v>
                </c:pt>
                <c:pt idx="851">
                  <c:v>0.5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0.5</c:v>
                </c:pt>
                <c:pt idx="860">
                  <c:v>1</c:v>
                </c:pt>
                <c:pt idx="861">
                  <c:v>0.5</c:v>
                </c:pt>
                <c:pt idx="862">
                  <c:v>0.5</c:v>
                </c:pt>
                <c:pt idx="863">
                  <c:v>0.5</c:v>
                </c:pt>
                <c:pt idx="864">
                  <c:v>0.5</c:v>
                </c:pt>
                <c:pt idx="865">
                  <c:v>1</c:v>
                </c:pt>
                <c:pt idx="866">
                  <c:v>0.5</c:v>
                </c:pt>
                <c:pt idx="867">
                  <c:v>0.5</c:v>
                </c:pt>
                <c:pt idx="868">
                  <c:v>1</c:v>
                </c:pt>
                <c:pt idx="869">
                  <c:v>1</c:v>
                </c:pt>
                <c:pt idx="870">
                  <c:v>0.5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0.5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0.5</c:v>
                </c:pt>
                <c:pt idx="890">
                  <c:v>0.5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0.5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0.5</c:v>
                </c:pt>
                <c:pt idx="906">
                  <c:v>0.5</c:v>
                </c:pt>
                <c:pt idx="907">
                  <c:v>0.5</c:v>
                </c:pt>
                <c:pt idx="908">
                  <c:v>0.5</c:v>
                </c:pt>
                <c:pt idx="909">
                  <c:v>0.5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0.5</c:v>
                </c:pt>
                <c:pt idx="918">
                  <c:v>0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0.5</c:v>
                </c:pt>
                <c:pt idx="927">
                  <c:v>0.5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0.5</c:v>
                </c:pt>
                <c:pt idx="939">
                  <c:v>0.5</c:v>
                </c:pt>
                <c:pt idx="940">
                  <c:v>0.5</c:v>
                </c:pt>
                <c:pt idx="941">
                  <c:v>0.5</c:v>
                </c:pt>
                <c:pt idx="942">
                  <c:v>0.5</c:v>
                </c:pt>
                <c:pt idx="943">
                  <c:v>0.5</c:v>
                </c:pt>
                <c:pt idx="944">
                  <c:v>0.5</c:v>
                </c:pt>
                <c:pt idx="945">
                  <c:v>0.5</c:v>
                </c:pt>
                <c:pt idx="946">
                  <c:v>0.5</c:v>
                </c:pt>
                <c:pt idx="947">
                  <c:v>0.5</c:v>
                </c:pt>
                <c:pt idx="948">
                  <c:v>0.5</c:v>
                </c:pt>
                <c:pt idx="949">
                  <c:v>0.5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0.5</c:v>
                </c:pt>
                <c:pt idx="956">
                  <c:v>0.5</c:v>
                </c:pt>
                <c:pt idx="957">
                  <c:v>0.5</c:v>
                </c:pt>
                <c:pt idx="958">
                  <c:v>0.5</c:v>
                </c:pt>
                <c:pt idx="959">
                  <c:v>0.5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0.5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0.5</c:v>
                </c:pt>
                <c:pt idx="981">
                  <c:v>0</c:v>
                </c:pt>
                <c:pt idx="982">
                  <c:v>0.5</c:v>
                </c:pt>
                <c:pt idx="983">
                  <c:v>0</c:v>
                </c:pt>
                <c:pt idx="984">
                  <c:v>0.5</c:v>
                </c:pt>
                <c:pt idx="985">
                  <c:v>1</c:v>
                </c:pt>
                <c:pt idx="986">
                  <c:v>1</c:v>
                </c:pt>
                <c:pt idx="987">
                  <c:v>0.5</c:v>
                </c:pt>
                <c:pt idx="988">
                  <c:v>0.5</c:v>
                </c:pt>
                <c:pt idx="989">
                  <c:v>0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0.5</c:v>
                </c:pt>
                <c:pt idx="999">
                  <c:v>0.5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0.5</c:v>
                </c:pt>
                <c:pt idx="1006">
                  <c:v>0.5</c:v>
                </c:pt>
                <c:pt idx="1007">
                  <c:v>0.5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0.5</c:v>
                </c:pt>
                <c:pt idx="1021">
                  <c:v>1</c:v>
                </c:pt>
                <c:pt idx="1022">
                  <c:v>0.5</c:v>
                </c:pt>
                <c:pt idx="1023">
                  <c:v>0.5</c:v>
                </c:pt>
                <c:pt idx="1024">
                  <c:v>1</c:v>
                </c:pt>
                <c:pt idx="1025">
                  <c:v>0</c:v>
                </c:pt>
                <c:pt idx="1026">
                  <c:v>0.5</c:v>
                </c:pt>
                <c:pt idx="1027">
                  <c:v>0.5</c:v>
                </c:pt>
                <c:pt idx="1028">
                  <c:v>0.5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1</c:v>
                </c:pt>
                <c:pt idx="1034">
                  <c:v>0.5</c:v>
                </c:pt>
                <c:pt idx="1035">
                  <c:v>0.5</c:v>
                </c:pt>
                <c:pt idx="1036">
                  <c:v>0.5</c:v>
                </c:pt>
                <c:pt idx="1037">
                  <c:v>1</c:v>
                </c:pt>
                <c:pt idx="1038">
                  <c:v>0.5</c:v>
                </c:pt>
                <c:pt idx="1039">
                  <c:v>0</c:v>
                </c:pt>
                <c:pt idx="1040">
                  <c:v>0</c:v>
                </c:pt>
                <c:pt idx="1041">
                  <c:v>0.5</c:v>
                </c:pt>
                <c:pt idx="1042">
                  <c:v>0</c:v>
                </c:pt>
                <c:pt idx="1043">
                  <c:v>0</c:v>
                </c:pt>
                <c:pt idx="1044">
                  <c:v>1</c:v>
                </c:pt>
                <c:pt idx="1045">
                  <c:v>1</c:v>
                </c:pt>
                <c:pt idx="1046">
                  <c:v>0.5</c:v>
                </c:pt>
                <c:pt idx="1047">
                  <c:v>0.5</c:v>
                </c:pt>
                <c:pt idx="1048">
                  <c:v>0.5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0.5</c:v>
                </c:pt>
                <c:pt idx="1060">
                  <c:v>0.5</c:v>
                </c:pt>
                <c:pt idx="1061">
                  <c:v>0.5</c:v>
                </c:pt>
                <c:pt idx="1062">
                  <c:v>1</c:v>
                </c:pt>
                <c:pt idx="1063">
                  <c:v>1</c:v>
                </c:pt>
                <c:pt idx="1064">
                  <c:v>0.5</c:v>
                </c:pt>
                <c:pt idx="1065">
                  <c:v>0.5</c:v>
                </c:pt>
                <c:pt idx="1066">
                  <c:v>1</c:v>
                </c:pt>
                <c:pt idx="1067">
                  <c:v>1</c:v>
                </c:pt>
                <c:pt idx="1068">
                  <c:v>0.5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0.5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0.5</c:v>
                </c:pt>
                <c:pt idx="1081">
                  <c:v>0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0.5</c:v>
                </c:pt>
                <c:pt idx="1088">
                  <c:v>0.5</c:v>
                </c:pt>
                <c:pt idx="1089">
                  <c:v>0.5</c:v>
                </c:pt>
                <c:pt idx="1090">
                  <c:v>0.5</c:v>
                </c:pt>
                <c:pt idx="1091">
                  <c:v>0.5</c:v>
                </c:pt>
                <c:pt idx="1092">
                  <c:v>1</c:v>
                </c:pt>
                <c:pt idx="1093">
                  <c:v>1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0.5</c:v>
                </c:pt>
                <c:pt idx="1098">
                  <c:v>0.5</c:v>
                </c:pt>
                <c:pt idx="1099">
                  <c:v>0</c:v>
                </c:pt>
                <c:pt idx="1100">
                  <c:v>0.5</c:v>
                </c:pt>
                <c:pt idx="1101">
                  <c:v>0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0.5</c:v>
                </c:pt>
                <c:pt idx="1113">
                  <c:v>0.5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0.5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0.5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0.5</c:v>
                </c:pt>
                <c:pt idx="1131">
                  <c:v>0.5</c:v>
                </c:pt>
                <c:pt idx="1132">
                  <c:v>0.5</c:v>
                </c:pt>
                <c:pt idx="1133">
                  <c:v>0.5</c:v>
                </c:pt>
                <c:pt idx="1134">
                  <c:v>0.5</c:v>
                </c:pt>
                <c:pt idx="1135">
                  <c:v>0.5</c:v>
                </c:pt>
                <c:pt idx="1136">
                  <c:v>0.5</c:v>
                </c:pt>
                <c:pt idx="1137">
                  <c:v>0.5</c:v>
                </c:pt>
                <c:pt idx="1138">
                  <c:v>0.5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0.5</c:v>
                </c:pt>
                <c:pt idx="1156">
                  <c:v>0.5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0.5</c:v>
                </c:pt>
                <c:pt idx="1164">
                  <c:v>1</c:v>
                </c:pt>
                <c:pt idx="1165">
                  <c:v>0.5</c:v>
                </c:pt>
                <c:pt idx="1166">
                  <c:v>0.5</c:v>
                </c:pt>
                <c:pt idx="1167">
                  <c:v>0.5</c:v>
                </c:pt>
                <c:pt idx="1168">
                  <c:v>0.5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0.5</c:v>
                </c:pt>
                <c:pt idx="1185">
                  <c:v>0.5</c:v>
                </c:pt>
                <c:pt idx="1186">
                  <c:v>0.5</c:v>
                </c:pt>
                <c:pt idx="1187">
                  <c:v>0.5</c:v>
                </c:pt>
                <c:pt idx="1188">
                  <c:v>1</c:v>
                </c:pt>
                <c:pt idx="1189">
                  <c:v>1</c:v>
                </c:pt>
                <c:pt idx="1190">
                  <c:v>0.5</c:v>
                </c:pt>
                <c:pt idx="1191">
                  <c:v>0.5</c:v>
                </c:pt>
                <c:pt idx="1192">
                  <c:v>0.5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0.5</c:v>
                </c:pt>
                <c:pt idx="1198">
                  <c:v>1</c:v>
                </c:pt>
                <c:pt idx="1199">
                  <c:v>1</c:v>
                </c:pt>
                <c:pt idx="1200">
                  <c:v>0.5</c:v>
                </c:pt>
                <c:pt idx="1201">
                  <c:v>1</c:v>
                </c:pt>
                <c:pt idx="1202">
                  <c:v>0.5</c:v>
                </c:pt>
                <c:pt idx="1203">
                  <c:v>1</c:v>
                </c:pt>
                <c:pt idx="1204">
                  <c:v>1</c:v>
                </c:pt>
                <c:pt idx="1205">
                  <c:v>0.5</c:v>
                </c:pt>
                <c:pt idx="1206">
                  <c:v>0.5</c:v>
                </c:pt>
                <c:pt idx="1207">
                  <c:v>0.5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1</c:v>
                </c:pt>
                <c:pt idx="1215">
                  <c:v>0.5</c:v>
                </c:pt>
                <c:pt idx="1216">
                  <c:v>0.5</c:v>
                </c:pt>
                <c:pt idx="1217">
                  <c:v>0.5</c:v>
                </c:pt>
                <c:pt idx="1218">
                  <c:v>0.5</c:v>
                </c:pt>
                <c:pt idx="1219">
                  <c:v>0.5</c:v>
                </c:pt>
                <c:pt idx="1220">
                  <c:v>0.5</c:v>
                </c:pt>
                <c:pt idx="1221">
                  <c:v>0.5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1</c:v>
                </c:pt>
                <c:pt idx="1229">
                  <c:v>1</c:v>
                </c:pt>
                <c:pt idx="1230">
                  <c:v>0.5</c:v>
                </c:pt>
                <c:pt idx="1231">
                  <c:v>1</c:v>
                </c:pt>
                <c:pt idx="1232">
                  <c:v>0.5</c:v>
                </c:pt>
                <c:pt idx="1233">
                  <c:v>1</c:v>
                </c:pt>
                <c:pt idx="1234">
                  <c:v>1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0.5</c:v>
                </c:pt>
                <c:pt idx="1247">
                  <c:v>1</c:v>
                </c:pt>
                <c:pt idx="1248">
                  <c:v>1</c:v>
                </c:pt>
                <c:pt idx="1249">
                  <c:v>0.5</c:v>
                </c:pt>
                <c:pt idx="1250">
                  <c:v>1</c:v>
                </c:pt>
                <c:pt idx="1251">
                  <c:v>0.5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0.5</c:v>
                </c:pt>
                <c:pt idx="1256">
                  <c:v>0.5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0</c:v>
                </c:pt>
                <c:pt idx="1262">
                  <c:v>0</c:v>
                </c:pt>
                <c:pt idx="1263">
                  <c:v>0.5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0.5</c:v>
                </c:pt>
                <c:pt idx="1270">
                  <c:v>0.5</c:v>
                </c:pt>
                <c:pt idx="1271">
                  <c:v>0.5</c:v>
                </c:pt>
                <c:pt idx="1272">
                  <c:v>0.5</c:v>
                </c:pt>
                <c:pt idx="1273">
                  <c:v>0</c:v>
                </c:pt>
                <c:pt idx="1274">
                  <c:v>0.5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0.5</c:v>
                </c:pt>
                <c:pt idx="1279">
                  <c:v>0.5</c:v>
                </c:pt>
                <c:pt idx="1280">
                  <c:v>0</c:v>
                </c:pt>
                <c:pt idx="1281">
                  <c:v>0.5</c:v>
                </c:pt>
                <c:pt idx="1282">
                  <c:v>0.5</c:v>
                </c:pt>
                <c:pt idx="1283">
                  <c:v>0.5</c:v>
                </c:pt>
                <c:pt idx="1284">
                  <c:v>0.5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0.5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0.5</c:v>
                </c:pt>
                <c:pt idx="1296">
                  <c:v>0.5</c:v>
                </c:pt>
                <c:pt idx="1297">
                  <c:v>1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1</c:v>
                </c:pt>
                <c:pt idx="1304">
                  <c:v>1</c:v>
                </c:pt>
                <c:pt idx="1305">
                  <c:v>0.5</c:v>
                </c:pt>
                <c:pt idx="1306">
                  <c:v>1</c:v>
                </c:pt>
                <c:pt idx="1307">
                  <c:v>0</c:v>
                </c:pt>
                <c:pt idx="1308">
                  <c:v>0.5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0.5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0.5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0.5</c:v>
                </c:pt>
                <c:pt idx="1330">
                  <c:v>1</c:v>
                </c:pt>
                <c:pt idx="1331">
                  <c:v>0.5</c:v>
                </c:pt>
                <c:pt idx="1332">
                  <c:v>1</c:v>
                </c:pt>
                <c:pt idx="1333">
                  <c:v>1</c:v>
                </c:pt>
                <c:pt idx="1334">
                  <c:v>0.5</c:v>
                </c:pt>
                <c:pt idx="1335">
                  <c:v>0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0</c:v>
                </c:pt>
                <c:pt idx="1344">
                  <c:v>0.5</c:v>
                </c:pt>
                <c:pt idx="1345">
                  <c:v>0.5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0.5</c:v>
                </c:pt>
                <c:pt idx="1352">
                  <c:v>0.5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0.5</c:v>
                </c:pt>
                <c:pt idx="1357">
                  <c:v>0.5</c:v>
                </c:pt>
                <c:pt idx="1358">
                  <c:v>1</c:v>
                </c:pt>
                <c:pt idx="1359">
                  <c:v>0</c:v>
                </c:pt>
                <c:pt idx="1360">
                  <c:v>0.5</c:v>
                </c:pt>
                <c:pt idx="1361">
                  <c:v>0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0.5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0.5</c:v>
                </c:pt>
                <c:pt idx="1372">
                  <c:v>0.5</c:v>
                </c:pt>
                <c:pt idx="1373">
                  <c:v>1</c:v>
                </c:pt>
                <c:pt idx="1374">
                  <c:v>1</c:v>
                </c:pt>
                <c:pt idx="1375">
                  <c:v>0.5</c:v>
                </c:pt>
                <c:pt idx="1376">
                  <c:v>0.5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0.5</c:v>
                </c:pt>
                <c:pt idx="1387">
                  <c:v>0.5</c:v>
                </c:pt>
                <c:pt idx="1388">
                  <c:v>0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0.5</c:v>
                </c:pt>
                <c:pt idx="1393">
                  <c:v>0.5</c:v>
                </c:pt>
                <c:pt idx="1394">
                  <c:v>0.5</c:v>
                </c:pt>
                <c:pt idx="1395">
                  <c:v>0.5</c:v>
                </c:pt>
                <c:pt idx="1396">
                  <c:v>0.5</c:v>
                </c:pt>
                <c:pt idx="1397">
                  <c:v>1</c:v>
                </c:pt>
                <c:pt idx="1398">
                  <c:v>0.5</c:v>
                </c:pt>
                <c:pt idx="1399">
                  <c:v>0.5</c:v>
                </c:pt>
                <c:pt idx="1400">
                  <c:v>0.5</c:v>
                </c:pt>
                <c:pt idx="1401">
                  <c:v>0.5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0.5</c:v>
                </c:pt>
                <c:pt idx="1409">
                  <c:v>0</c:v>
                </c:pt>
                <c:pt idx="1410">
                  <c:v>0.5</c:v>
                </c:pt>
                <c:pt idx="1411">
                  <c:v>1</c:v>
                </c:pt>
                <c:pt idx="1412">
                  <c:v>1</c:v>
                </c:pt>
                <c:pt idx="1413">
                  <c:v>0.5</c:v>
                </c:pt>
                <c:pt idx="1414">
                  <c:v>0.5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0.5</c:v>
                </c:pt>
                <c:pt idx="1434">
                  <c:v>0.5</c:v>
                </c:pt>
                <c:pt idx="1435">
                  <c:v>1</c:v>
                </c:pt>
                <c:pt idx="1436">
                  <c:v>0.5</c:v>
                </c:pt>
                <c:pt idx="1437">
                  <c:v>0.5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0.5</c:v>
                </c:pt>
                <c:pt idx="1444">
                  <c:v>0.5</c:v>
                </c:pt>
                <c:pt idx="1445">
                  <c:v>0</c:v>
                </c:pt>
                <c:pt idx="1446">
                  <c:v>0.5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1</c:v>
                </c:pt>
                <c:pt idx="1467">
                  <c:v>0.5</c:v>
                </c:pt>
                <c:pt idx="1468">
                  <c:v>0.5</c:v>
                </c:pt>
                <c:pt idx="1469">
                  <c:v>0.5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1</c:v>
                </c:pt>
                <c:pt idx="1474">
                  <c:v>1</c:v>
                </c:pt>
                <c:pt idx="1475">
                  <c:v>0.5</c:v>
                </c:pt>
                <c:pt idx="1476">
                  <c:v>0.5</c:v>
                </c:pt>
                <c:pt idx="1477">
                  <c:v>0.5</c:v>
                </c:pt>
                <c:pt idx="1478">
                  <c:v>1</c:v>
                </c:pt>
                <c:pt idx="1479">
                  <c:v>0.5</c:v>
                </c:pt>
                <c:pt idx="1480">
                  <c:v>0.5</c:v>
                </c:pt>
                <c:pt idx="1481">
                  <c:v>0.5</c:v>
                </c:pt>
                <c:pt idx="1482">
                  <c:v>0.5</c:v>
                </c:pt>
                <c:pt idx="1483">
                  <c:v>0.5</c:v>
                </c:pt>
                <c:pt idx="1484">
                  <c:v>0.5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0.5</c:v>
                </c:pt>
                <c:pt idx="1490">
                  <c:v>1</c:v>
                </c:pt>
                <c:pt idx="1491">
                  <c:v>0.5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1</c:v>
                </c:pt>
                <c:pt idx="1499">
                  <c:v>1</c:v>
                </c:pt>
                <c:pt idx="1500">
                  <c:v>0.5</c:v>
                </c:pt>
                <c:pt idx="1501">
                  <c:v>0.5</c:v>
                </c:pt>
                <c:pt idx="1502">
                  <c:v>0</c:v>
                </c:pt>
                <c:pt idx="1503">
                  <c:v>1</c:v>
                </c:pt>
                <c:pt idx="1504">
                  <c:v>0.5</c:v>
                </c:pt>
                <c:pt idx="1505">
                  <c:v>0</c:v>
                </c:pt>
                <c:pt idx="1506">
                  <c:v>0.5</c:v>
                </c:pt>
                <c:pt idx="1507">
                  <c:v>0</c:v>
                </c:pt>
                <c:pt idx="1508">
                  <c:v>1</c:v>
                </c:pt>
                <c:pt idx="1509">
                  <c:v>0.5</c:v>
                </c:pt>
                <c:pt idx="1510">
                  <c:v>0.5</c:v>
                </c:pt>
                <c:pt idx="1511">
                  <c:v>0</c:v>
                </c:pt>
                <c:pt idx="1512">
                  <c:v>0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</c:v>
                </c:pt>
                <c:pt idx="1517">
                  <c:v>0</c:v>
                </c:pt>
                <c:pt idx="1518">
                  <c:v>0.5</c:v>
                </c:pt>
                <c:pt idx="1519">
                  <c:v>0.5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0.5</c:v>
                </c:pt>
                <c:pt idx="1524">
                  <c:v>0.5</c:v>
                </c:pt>
                <c:pt idx="1525">
                  <c:v>0.5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0.5</c:v>
                </c:pt>
                <c:pt idx="1530">
                  <c:v>1</c:v>
                </c:pt>
                <c:pt idx="1531">
                  <c:v>0.5</c:v>
                </c:pt>
                <c:pt idx="1532">
                  <c:v>0.5</c:v>
                </c:pt>
                <c:pt idx="1533">
                  <c:v>1</c:v>
                </c:pt>
                <c:pt idx="1534">
                  <c:v>0.5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0.5</c:v>
                </c:pt>
                <c:pt idx="1543">
                  <c:v>0.5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0.5</c:v>
                </c:pt>
                <c:pt idx="1548">
                  <c:v>1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1</c:v>
                </c:pt>
                <c:pt idx="1553">
                  <c:v>0.5</c:v>
                </c:pt>
                <c:pt idx="1554">
                  <c:v>1</c:v>
                </c:pt>
                <c:pt idx="1555">
                  <c:v>0.5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0.5</c:v>
                </c:pt>
                <c:pt idx="1565">
                  <c:v>0.5</c:v>
                </c:pt>
                <c:pt idx="1566">
                  <c:v>0.5</c:v>
                </c:pt>
                <c:pt idx="1567">
                  <c:v>0.5</c:v>
                </c:pt>
                <c:pt idx="1568">
                  <c:v>0.5</c:v>
                </c:pt>
                <c:pt idx="1569">
                  <c:v>1</c:v>
                </c:pt>
                <c:pt idx="1570">
                  <c:v>0.5</c:v>
                </c:pt>
                <c:pt idx="1571">
                  <c:v>0.5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0.5</c:v>
                </c:pt>
                <c:pt idx="1576">
                  <c:v>0.5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0.5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0.5</c:v>
                </c:pt>
                <c:pt idx="1591">
                  <c:v>1</c:v>
                </c:pt>
                <c:pt idx="1592">
                  <c:v>1</c:v>
                </c:pt>
                <c:pt idx="1593">
                  <c:v>0</c:v>
                </c:pt>
                <c:pt idx="1594">
                  <c:v>0.5</c:v>
                </c:pt>
                <c:pt idx="1595">
                  <c:v>0.5</c:v>
                </c:pt>
                <c:pt idx="1596">
                  <c:v>0.5</c:v>
                </c:pt>
                <c:pt idx="1597">
                  <c:v>0.5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0.5</c:v>
                </c:pt>
                <c:pt idx="1611">
                  <c:v>0.5</c:v>
                </c:pt>
                <c:pt idx="1612">
                  <c:v>0.5</c:v>
                </c:pt>
                <c:pt idx="1613">
                  <c:v>0.5</c:v>
                </c:pt>
                <c:pt idx="1614">
                  <c:v>0.5</c:v>
                </c:pt>
                <c:pt idx="1615">
                  <c:v>0.5</c:v>
                </c:pt>
                <c:pt idx="1616">
                  <c:v>0.5</c:v>
                </c:pt>
                <c:pt idx="1617">
                  <c:v>0.5</c:v>
                </c:pt>
                <c:pt idx="1618">
                  <c:v>0.5</c:v>
                </c:pt>
                <c:pt idx="1619">
                  <c:v>0.5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</c:numCache>
            </c:numRef>
          </c:yVal>
          <c:bubbleSize>
            <c:numRef>
              <c:f>'02.Complementos'!$CQ$2:$CQ$1631</c:f>
              <c:numCache>
                <c:formatCode>General</c:formatCode>
                <c:ptCount val="1630"/>
                <c:pt idx="0">
                  <c:v>128</c:v>
                </c:pt>
                <c:pt idx="1">
                  <c:v>90</c:v>
                </c:pt>
                <c:pt idx="2">
                  <c:v>48</c:v>
                </c:pt>
                <c:pt idx="3">
                  <c:v>128</c:v>
                </c:pt>
                <c:pt idx="4">
                  <c:v>128</c:v>
                </c:pt>
                <c:pt idx="5">
                  <c:v>42</c:v>
                </c:pt>
                <c:pt idx="6">
                  <c:v>31</c:v>
                </c:pt>
                <c:pt idx="7">
                  <c:v>52</c:v>
                </c:pt>
                <c:pt idx="8">
                  <c:v>25</c:v>
                </c:pt>
                <c:pt idx="9">
                  <c:v>25</c:v>
                </c:pt>
                <c:pt idx="10">
                  <c:v>48</c:v>
                </c:pt>
                <c:pt idx="11">
                  <c:v>48</c:v>
                </c:pt>
                <c:pt idx="12">
                  <c:v>48</c:v>
                </c:pt>
                <c:pt idx="13">
                  <c:v>48</c:v>
                </c:pt>
                <c:pt idx="14">
                  <c:v>48</c:v>
                </c:pt>
                <c:pt idx="15">
                  <c:v>78</c:v>
                </c:pt>
                <c:pt idx="16">
                  <c:v>78</c:v>
                </c:pt>
                <c:pt idx="17">
                  <c:v>78</c:v>
                </c:pt>
                <c:pt idx="18">
                  <c:v>108</c:v>
                </c:pt>
                <c:pt idx="19">
                  <c:v>108</c:v>
                </c:pt>
                <c:pt idx="20">
                  <c:v>90</c:v>
                </c:pt>
                <c:pt idx="21">
                  <c:v>66</c:v>
                </c:pt>
                <c:pt idx="22">
                  <c:v>48</c:v>
                </c:pt>
                <c:pt idx="23">
                  <c:v>128</c:v>
                </c:pt>
                <c:pt idx="24">
                  <c:v>108</c:v>
                </c:pt>
                <c:pt idx="25">
                  <c:v>19</c:v>
                </c:pt>
                <c:pt idx="26">
                  <c:v>128</c:v>
                </c:pt>
                <c:pt idx="27">
                  <c:v>19</c:v>
                </c:pt>
                <c:pt idx="28">
                  <c:v>15</c:v>
                </c:pt>
                <c:pt idx="29">
                  <c:v>19</c:v>
                </c:pt>
                <c:pt idx="30">
                  <c:v>108</c:v>
                </c:pt>
                <c:pt idx="31">
                  <c:v>108</c:v>
                </c:pt>
                <c:pt idx="32">
                  <c:v>108</c:v>
                </c:pt>
                <c:pt idx="33">
                  <c:v>108</c:v>
                </c:pt>
                <c:pt idx="34">
                  <c:v>78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90</c:v>
                </c:pt>
                <c:pt idx="39">
                  <c:v>128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85</c:v>
                </c:pt>
                <c:pt idx="45">
                  <c:v>50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48</c:v>
                </c:pt>
                <c:pt idx="50">
                  <c:v>78</c:v>
                </c:pt>
                <c:pt idx="51">
                  <c:v>48</c:v>
                </c:pt>
                <c:pt idx="52">
                  <c:v>78</c:v>
                </c:pt>
                <c:pt idx="53">
                  <c:v>48</c:v>
                </c:pt>
                <c:pt idx="54">
                  <c:v>48</c:v>
                </c:pt>
                <c:pt idx="55">
                  <c:v>78</c:v>
                </c:pt>
                <c:pt idx="56">
                  <c:v>48</c:v>
                </c:pt>
                <c:pt idx="57">
                  <c:v>66</c:v>
                </c:pt>
                <c:pt idx="58">
                  <c:v>66</c:v>
                </c:pt>
                <c:pt idx="59">
                  <c:v>66</c:v>
                </c:pt>
                <c:pt idx="60">
                  <c:v>19</c:v>
                </c:pt>
                <c:pt idx="61">
                  <c:v>66</c:v>
                </c:pt>
                <c:pt idx="62">
                  <c:v>19</c:v>
                </c:pt>
                <c:pt idx="63">
                  <c:v>66</c:v>
                </c:pt>
                <c:pt idx="64">
                  <c:v>66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48</c:v>
                </c:pt>
                <c:pt idx="71">
                  <c:v>66</c:v>
                </c:pt>
                <c:pt idx="72">
                  <c:v>48</c:v>
                </c:pt>
                <c:pt idx="73">
                  <c:v>66</c:v>
                </c:pt>
                <c:pt idx="74">
                  <c:v>48</c:v>
                </c:pt>
                <c:pt idx="75">
                  <c:v>128</c:v>
                </c:pt>
                <c:pt idx="76">
                  <c:v>128</c:v>
                </c:pt>
                <c:pt idx="77">
                  <c:v>90</c:v>
                </c:pt>
                <c:pt idx="78">
                  <c:v>90</c:v>
                </c:pt>
                <c:pt idx="79">
                  <c:v>90</c:v>
                </c:pt>
                <c:pt idx="80">
                  <c:v>50</c:v>
                </c:pt>
                <c:pt idx="81">
                  <c:v>50</c:v>
                </c:pt>
                <c:pt idx="82">
                  <c:v>128</c:v>
                </c:pt>
                <c:pt idx="83">
                  <c:v>50</c:v>
                </c:pt>
                <c:pt idx="84">
                  <c:v>128</c:v>
                </c:pt>
                <c:pt idx="85">
                  <c:v>108</c:v>
                </c:pt>
                <c:pt idx="86">
                  <c:v>108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66</c:v>
                </c:pt>
                <c:pt idx="91">
                  <c:v>19</c:v>
                </c:pt>
                <c:pt idx="92">
                  <c:v>19</c:v>
                </c:pt>
                <c:pt idx="93">
                  <c:v>19</c:v>
                </c:pt>
                <c:pt idx="94">
                  <c:v>19</c:v>
                </c:pt>
                <c:pt idx="95">
                  <c:v>78</c:v>
                </c:pt>
                <c:pt idx="96">
                  <c:v>85</c:v>
                </c:pt>
                <c:pt idx="97">
                  <c:v>85</c:v>
                </c:pt>
                <c:pt idx="98">
                  <c:v>108</c:v>
                </c:pt>
                <c:pt idx="99">
                  <c:v>85</c:v>
                </c:pt>
                <c:pt idx="100">
                  <c:v>85</c:v>
                </c:pt>
                <c:pt idx="101">
                  <c:v>50</c:v>
                </c:pt>
                <c:pt idx="102">
                  <c:v>19</c:v>
                </c:pt>
                <c:pt idx="103">
                  <c:v>50</c:v>
                </c:pt>
                <c:pt idx="104">
                  <c:v>85</c:v>
                </c:pt>
                <c:pt idx="105">
                  <c:v>128</c:v>
                </c:pt>
                <c:pt idx="106">
                  <c:v>78</c:v>
                </c:pt>
                <c:pt idx="107">
                  <c:v>93</c:v>
                </c:pt>
                <c:pt idx="108">
                  <c:v>93</c:v>
                </c:pt>
                <c:pt idx="109">
                  <c:v>31</c:v>
                </c:pt>
                <c:pt idx="110">
                  <c:v>25</c:v>
                </c:pt>
                <c:pt idx="111">
                  <c:v>42</c:v>
                </c:pt>
                <c:pt idx="112">
                  <c:v>85</c:v>
                </c:pt>
                <c:pt idx="113">
                  <c:v>66</c:v>
                </c:pt>
                <c:pt idx="114">
                  <c:v>78</c:v>
                </c:pt>
                <c:pt idx="115">
                  <c:v>85</c:v>
                </c:pt>
                <c:pt idx="116">
                  <c:v>108</c:v>
                </c:pt>
                <c:pt idx="117">
                  <c:v>48</c:v>
                </c:pt>
                <c:pt idx="118">
                  <c:v>108</c:v>
                </c:pt>
                <c:pt idx="119">
                  <c:v>108</c:v>
                </c:pt>
                <c:pt idx="120">
                  <c:v>108</c:v>
                </c:pt>
                <c:pt idx="121">
                  <c:v>108</c:v>
                </c:pt>
                <c:pt idx="122">
                  <c:v>108</c:v>
                </c:pt>
                <c:pt idx="123">
                  <c:v>108</c:v>
                </c:pt>
                <c:pt idx="124">
                  <c:v>90</c:v>
                </c:pt>
                <c:pt idx="125">
                  <c:v>90</c:v>
                </c:pt>
                <c:pt idx="126">
                  <c:v>90</c:v>
                </c:pt>
                <c:pt idx="127">
                  <c:v>90</c:v>
                </c:pt>
                <c:pt idx="128">
                  <c:v>90</c:v>
                </c:pt>
                <c:pt idx="129">
                  <c:v>89</c:v>
                </c:pt>
                <c:pt idx="130">
                  <c:v>52</c:v>
                </c:pt>
                <c:pt idx="131">
                  <c:v>52</c:v>
                </c:pt>
                <c:pt idx="132">
                  <c:v>52</c:v>
                </c:pt>
                <c:pt idx="133">
                  <c:v>78</c:v>
                </c:pt>
                <c:pt idx="134">
                  <c:v>78</c:v>
                </c:pt>
                <c:pt idx="135">
                  <c:v>108</c:v>
                </c:pt>
                <c:pt idx="136">
                  <c:v>78</c:v>
                </c:pt>
                <c:pt idx="137">
                  <c:v>78</c:v>
                </c:pt>
                <c:pt idx="138">
                  <c:v>78</c:v>
                </c:pt>
                <c:pt idx="139">
                  <c:v>48</c:v>
                </c:pt>
                <c:pt idx="140">
                  <c:v>128</c:v>
                </c:pt>
                <c:pt idx="141">
                  <c:v>128</c:v>
                </c:pt>
                <c:pt idx="142">
                  <c:v>128</c:v>
                </c:pt>
                <c:pt idx="143">
                  <c:v>128</c:v>
                </c:pt>
                <c:pt idx="144">
                  <c:v>128</c:v>
                </c:pt>
                <c:pt idx="145">
                  <c:v>78</c:v>
                </c:pt>
                <c:pt idx="146">
                  <c:v>128</c:v>
                </c:pt>
                <c:pt idx="147">
                  <c:v>66</c:v>
                </c:pt>
                <c:pt idx="148">
                  <c:v>90</c:v>
                </c:pt>
                <c:pt idx="149">
                  <c:v>45</c:v>
                </c:pt>
                <c:pt idx="150">
                  <c:v>128</c:v>
                </c:pt>
                <c:pt idx="151">
                  <c:v>50</c:v>
                </c:pt>
                <c:pt idx="152">
                  <c:v>45</c:v>
                </c:pt>
                <c:pt idx="153">
                  <c:v>50</c:v>
                </c:pt>
                <c:pt idx="154">
                  <c:v>45</c:v>
                </c:pt>
                <c:pt idx="155">
                  <c:v>45</c:v>
                </c:pt>
                <c:pt idx="156">
                  <c:v>128</c:v>
                </c:pt>
                <c:pt idx="157">
                  <c:v>90</c:v>
                </c:pt>
                <c:pt idx="158">
                  <c:v>90</c:v>
                </c:pt>
                <c:pt idx="159">
                  <c:v>128</c:v>
                </c:pt>
                <c:pt idx="160">
                  <c:v>128</c:v>
                </c:pt>
                <c:pt idx="161">
                  <c:v>128</c:v>
                </c:pt>
                <c:pt idx="162">
                  <c:v>7</c:v>
                </c:pt>
                <c:pt idx="163">
                  <c:v>66</c:v>
                </c:pt>
                <c:pt idx="164">
                  <c:v>50</c:v>
                </c:pt>
                <c:pt idx="165">
                  <c:v>45</c:v>
                </c:pt>
                <c:pt idx="166">
                  <c:v>50</c:v>
                </c:pt>
                <c:pt idx="167">
                  <c:v>90</c:v>
                </c:pt>
                <c:pt idx="168">
                  <c:v>45</c:v>
                </c:pt>
                <c:pt idx="169">
                  <c:v>90</c:v>
                </c:pt>
                <c:pt idx="170">
                  <c:v>45</c:v>
                </c:pt>
                <c:pt idx="171">
                  <c:v>7</c:v>
                </c:pt>
                <c:pt idx="172">
                  <c:v>31</c:v>
                </c:pt>
                <c:pt idx="173">
                  <c:v>31</c:v>
                </c:pt>
                <c:pt idx="174">
                  <c:v>31</c:v>
                </c:pt>
                <c:pt idx="175">
                  <c:v>20</c:v>
                </c:pt>
                <c:pt idx="176">
                  <c:v>16</c:v>
                </c:pt>
                <c:pt idx="177">
                  <c:v>15</c:v>
                </c:pt>
                <c:pt idx="178">
                  <c:v>90</c:v>
                </c:pt>
                <c:pt idx="179">
                  <c:v>90</c:v>
                </c:pt>
                <c:pt idx="180">
                  <c:v>90</c:v>
                </c:pt>
                <c:pt idx="181">
                  <c:v>19</c:v>
                </c:pt>
                <c:pt idx="182">
                  <c:v>19</c:v>
                </c:pt>
                <c:pt idx="183">
                  <c:v>15</c:v>
                </c:pt>
                <c:pt idx="184">
                  <c:v>15</c:v>
                </c:pt>
                <c:pt idx="185">
                  <c:v>15</c:v>
                </c:pt>
                <c:pt idx="186">
                  <c:v>128</c:v>
                </c:pt>
                <c:pt idx="187">
                  <c:v>7</c:v>
                </c:pt>
                <c:pt idx="188">
                  <c:v>15</c:v>
                </c:pt>
                <c:pt idx="189">
                  <c:v>66</c:v>
                </c:pt>
                <c:pt idx="190">
                  <c:v>66</c:v>
                </c:pt>
                <c:pt idx="191">
                  <c:v>66</c:v>
                </c:pt>
                <c:pt idx="192">
                  <c:v>90</c:v>
                </c:pt>
                <c:pt idx="193">
                  <c:v>90</c:v>
                </c:pt>
                <c:pt idx="194">
                  <c:v>90</c:v>
                </c:pt>
                <c:pt idx="195">
                  <c:v>90</c:v>
                </c:pt>
                <c:pt idx="196">
                  <c:v>90</c:v>
                </c:pt>
                <c:pt idx="197">
                  <c:v>90</c:v>
                </c:pt>
                <c:pt idx="198">
                  <c:v>90</c:v>
                </c:pt>
                <c:pt idx="199">
                  <c:v>15</c:v>
                </c:pt>
                <c:pt idx="200">
                  <c:v>15</c:v>
                </c:pt>
                <c:pt idx="201">
                  <c:v>15</c:v>
                </c:pt>
                <c:pt idx="202">
                  <c:v>19</c:v>
                </c:pt>
                <c:pt idx="203">
                  <c:v>19</c:v>
                </c:pt>
                <c:pt idx="204">
                  <c:v>90</c:v>
                </c:pt>
                <c:pt idx="205">
                  <c:v>90</c:v>
                </c:pt>
                <c:pt idx="206">
                  <c:v>66</c:v>
                </c:pt>
                <c:pt idx="207">
                  <c:v>90</c:v>
                </c:pt>
                <c:pt idx="208">
                  <c:v>66</c:v>
                </c:pt>
                <c:pt idx="209">
                  <c:v>90</c:v>
                </c:pt>
                <c:pt idx="210">
                  <c:v>90</c:v>
                </c:pt>
                <c:pt idx="211">
                  <c:v>90</c:v>
                </c:pt>
                <c:pt idx="212">
                  <c:v>90</c:v>
                </c:pt>
                <c:pt idx="213">
                  <c:v>90</c:v>
                </c:pt>
                <c:pt idx="214">
                  <c:v>90</c:v>
                </c:pt>
                <c:pt idx="215">
                  <c:v>19</c:v>
                </c:pt>
                <c:pt idx="216">
                  <c:v>66</c:v>
                </c:pt>
                <c:pt idx="217">
                  <c:v>66</c:v>
                </c:pt>
                <c:pt idx="218">
                  <c:v>66</c:v>
                </c:pt>
                <c:pt idx="219">
                  <c:v>128</c:v>
                </c:pt>
                <c:pt idx="220">
                  <c:v>108</c:v>
                </c:pt>
                <c:pt idx="221">
                  <c:v>50</c:v>
                </c:pt>
                <c:pt idx="222">
                  <c:v>108</c:v>
                </c:pt>
                <c:pt idx="223">
                  <c:v>45</c:v>
                </c:pt>
                <c:pt idx="224">
                  <c:v>85</c:v>
                </c:pt>
                <c:pt idx="225">
                  <c:v>50</c:v>
                </c:pt>
                <c:pt idx="226">
                  <c:v>45</c:v>
                </c:pt>
                <c:pt idx="227">
                  <c:v>90</c:v>
                </c:pt>
                <c:pt idx="228">
                  <c:v>45</c:v>
                </c:pt>
                <c:pt idx="229">
                  <c:v>90</c:v>
                </c:pt>
                <c:pt idx="230">
                  <c:v>90</c:v>
                </c:pt>
                <c:pt idx="231">
                  <c:v>16</c:v>
                </c:pt>
                <c:pt idx="232">
                  <c:v>16</c:v>
                </c:pt>
                <c:pt idx="233">
                  <c:v>16</c:v>
                </c:pt>
                <c:pt idx="234">
                  <c:v>16</c:v>
                </c:pt>
                <c:pt idx="235">
                  <c:v>16</c:v>
                </c:pt>
                <c:pt idx="236">
                  <c:v>15</c:v>
                </c:pt>
                <c:pt idx="237">
                  <c:v>90</c:v>
                </c:pt>
                <c:pt idx="238">
                  <c:v>90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90</c:v>
                </c:pt>
                <c:pt idx="243">
                  <c:v>128</c:v>
                </c:pt>
                <c:pt idx="244">
                  <c:v>128</c:v>
                </c:pt>
                <c:pt idx="245">
                  <c:v>90</c:v>
                </c:pt>
                <c:pt idx="246">
                  <c:v>90</c:v>
                </c:pt>
                <c:pt idx="247">
                  <c:v>90</c:v>
                </c:pt>
                <c:pt idx="248">
                  <c:v>108</c:v>
                </c:pt>
                <c:pt idx="249">
                  <c:v>108</c:v>
                </c:pt>
                <c:pt idx="250">
                  <c:v>128</c:v>
                </c:pt>
                <c:pt idx="251">
                  <c:v>108</c:v>
                </c:pt>
                <c:pt idx="252">
                  <c:v>57</c:v>
                </c:pt>
                <c:pt idx="253">
                  <c:v>57</c:v>
                </c:pt>
                <c:pt idx="254">
                  <c:v>108</c:v>
                </c:pt>
                <c:pt idx="255">
                  <c:v>108</c:v>
                </c:pt>
                <c:pt idx="256">
                  <c:v>108</c:v>
                </c:pt>
                <c:pt idx="257">
                  <c:v>85</c:v>
                </c:pt>
                <c:pt idx="258">
                  <c:v>108</c:v>
                </c:pt>
                <c:pt idx="259">
                  <c:v>85</c:v>
                </c:pt>
                <c:pt idx="260">
                  <c:v>85</c:v>
                </c:pt>
                <c:pt idx="261">
                  <c:v>85</c:v>
                </c:pt>
                <c:pt idx="262">
                  <c:v>45</c:v>
                </c:pt>
                <c:pt idx="263">
                  <c:v>7</c:v>
                </c:pt>
                <c:pt idx="264">
                  <c:v>15</c:v>
                </c:pt>
                <c:pt idx="265">
                  <c:v>45</c:v>
                </c:pt>
                <c:pt idx="266">
                  <c:v>45</c:v>
                </c:pt>
                <c:pt idx="267">
                  <c:v>45</c:v>
                </c:pt>
                <c:pt idx="268">
                  <c:v>45</c:v>
                </c:pt>
                <c:pt idx="269">
                  <c:v>45</c:v>
                </c:pt>
                <c:pt idx="270">
                  <c:v>45</c:v>
                </c:pt>
                <c:pt idx="271">
                  <c:v>19</c:v>
                </c:pt>
                <c:pt idx="272">
                  <c:v>45</c:v>
                </c:pt>
                <c:pt idx="273">
                  <c:v>25</c:v>
                </c:pt>
                <c:pt idx="274">
                  <c:v>31</c:v>
                </c:pt>
                <c:pt idx="275">
                  <c:v>57</c:v>
                </c:pt>
                <c:pt idx="276">
                  <c:v>52</c:v>
                </c:pt>
                <c:pt idx="277">
                  <c:v>108</c:v>
                </c:pt>
                <c:pt idx="278">
                  <c:v>108</c:v>
                </c:pt>
                <c:pt idx="279">
                  <c:v>108</c:v>
                </c:pt>
                <c:pt idx="280">
                  <c:v>42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57</c:v>
                </c:pt>
                <c:pt idx="285">
                  <c:v>90</c:v>
                </c:pt>
                <c:pt idx="286">
                  <c:v>19</c:v>
                </c:pt>
                <c:pt idx="287">
                  <c:v>90</c:v>
                </c:pt>
                <c:pt idx="288">
                  <c:v>90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85</c:v>
                </c:pt>
                <c:pt idx="294">
                  <c:v>85</c:v>
                </c:pt>
                <c:pt idx="295">
                  <c:v>85</c:v>
                </c:pt>
                <c:pt idx="296">
                  <c:v>85</c:v>
                </c:pt>
                <c:pt idx="297">
                  <c:v>66</c:v>
                </c:pt>
                <c:pt idx="298">
                  <c:v>66</c:v>
                </c:pt>
                <c:pt idx="299">
                  <c:v>66</c:v>
                </c:pt>
                <c:pt idx="300">
                  <c:v>90</c:v>
                </c:pt>
                <c:pt idx="301">
                  <c:v>128</c:v>
                </c:pt>
                <c:pt idx="302">
                  <c:v>90</c:v>
                </c:pt>
                <c:pt idx="303">
                  <c:v>90</c:v>
                </c:pt>
                <c:pt idx="304">
                  <c:v>90</c:v>
                </c:pt>
                <c:pt idx="305">
                  <c:v>66</c:v>
                </c:pt>
                <c:pt idx="306">
                  <c:v>45</c:v>
                </c:pt>
                <c:pt idx="307">
                  <c:v>45</c:v>
                </c:pt>
                <c:pt idx="308">
                  <c:v>45</c:v>
                </c:pt>
                <c:pt idx="309">
                  <c:v>108</c:v>
                </c:pt>
                <c:pt idx="310">
                  <c:v>85</c:v>
                </c:pt>
                <c:pt idx="311">
                  <c:v>85</c:v>
                </c:pt>
                <c:pt idx="312">
                  <c:v>50</c:v>
                </c:pt>
                <c:pt idx="313">
                  <c:v>128</c:v>
                </c:pt>
                <c:pt idx="314">
                  <c:v>45</c:v>
                </c:pt>
                <c:pt idx="315">
                  <c:v>108</c:v>
                </c:pt>
                <c:pt idx="316">
                  <c:v>128</c:v>
                </c:pt>
                <c:pt idx="317">
                  <c:v>90</c:v>
                </c:pt>
                <c:pt idx="318">
                  <c:v>90</c:v>
                </c:pt>
                <c:pt idx="319">
                  <c:v>15</c:v>
                </c:pt>
                <c:pt idx="320">
                  <c:v>128</c:v>
                </c:pt>
                <c:pt idx="321">
                  <c:v>52</c:v>
                </c:pt>
                <c:pt idx="322">
                  <c:v>57</c:v>
                </c:pt>
                <c:pt idx="323">
                  <c:v>89</c:v>
                </c:pt>
                <c:pt idx="324">
                  <c:v>57</c:v>
                </c:pt>
                <c:pt idx="325">
                  <c:v>31</c:v>
                </c:pt>
                <c:pt idx="326">
                  <c:v>25</c:v>
                </c:pt>
                <c:pt idx="327">
                  <c:v>78</c:v>
                </c:pt>
                <c:pt idx="328">
                  <c:v>78</c:v>
                </c:pt>
                <c:pt idx="329">
                  <c:v>78</c:v>
                </c:pt>
                <c:pt idx="330">
                  <c:v>78</c:v>
                </c:pt>
                <c:pt idx="331">
                  <c:v>85</c:v>
                </c:pt>
                <c:pt idx="332">
                  <c:v>85</c:v>
                </c:pt>
                <c:pt idx="333">
                  <c:v>85</c:v>
                </c:pt>
                <c:pt idx="334">
                  <c:v>108</c:v>
                </c:pt>
                <c:pt idx="335">
                  <c:v>85</c:v>
                </c:pt>
                <c:pt idx="336">
                  <c:v>85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66</c:v>
                </c:pt>
                <c:pt idx="341">
                  <c:v>66</c:v>
                </c:pt>
                <c:pt idx="342">
                  <c:v>45</c:v>
                </c:pt>
                <c:pt idx="343">
                  <c:v>90</c:v>
                </c:pt>
                <c:pt idx="344">
                  <c:v>90</c:v>
                </c:pt>
                <c:pt idx="345">
                  <c:v>90</c:v>
                </c:pt>
                <c:pt idx="346">
                  <c:v>31</c:v>
                </c:pt>
                <c:pt idx="347">
                  <c:v>31</c:v>
                </c:pt>
                <c:pt idx="348">
                  <c:v>31</c:v>
                </c:pt>
                <c:pt idx="349">
                  <c:v>50</c:v>
                </c:pt>
                <c:pt idx="350">
                  <c:v>48</c:v>
                </c:pt>
                <c:pt idx="351">
                  <c:v>48</c:v>
                </c:pt>
                <c:pt idx="352">
                  <c:v>66</c:v>
                </c:pt>
                <c:pt idx="353">
                  <c:v>66</c:v>
                </c:pt>
                <c:pt idx="354">
                  <c:v>66</c:v>
                </c:pt>
                <c:pt idx="355">
                  <c:v>108</c:v>
                </c:pt>
                <c:pt idx="356">
                  <c:v>108</c:v>
                </c:pt>
                <c:pt idx="357">
                  <c:v>85</c:v>
                </c:pt>
                <c:pt idx="358">
                  <c:v>85</c:v>
                </c:pt>
                <c:pt idx="359">
                  <c:v>85</c:v>
                </c:pt>
                <c:pt idx="360">
                  <c:v>85</c:v>
                </c:pt>
                <c:pt idx="361">
                  <c:v>66</c:v>
                </c:pt>
                <c:pt idx="362">
                  <c:v>66</c:v>
                </c:pt>
                <c:pt idx="363">
                  <c:v>66</c:v>
                </c:pt>
                <c:pt idx="364">
                  <c:v>90</c:v>
                </c:pt>
                <c:pt idx="365">
                  <c:v>66</c:v>
                </c:pt>
                <c:pt idx="366">
                  <c:v>66</c:v>
                </c:pt>
                <c:pt idx="367">
                  <c:v>50</c:v>
                </c:pt>
                <c:pt idx="368">
                  <c:v>50</c:v>
                </c:pt>
                <c:pt idx="369">
                  <c:v>108</c:v>
                </c:pt>
                <c:pt idx="370">
                  <c:v>85</c:v>
                </c:pt>
                <c:pt idx="371">
                  <c:v>85</c:v>
                </c:pt>
                <c:pt idx="372">
                  <c:v>85</c:v>
                </c:pt>
                <c:pt idx="373">
                  <c:v>85</c:v>
                </c:pt>
                <c:pt idx="374">
                  <c:v>85</c:v>
                </c:pt>
                <c:pt idx="375">
                  <c:v>50</c:v>
                </c:pt>
                <c:pt idx="376">
                  <c:v>85</c:v>
                </c:pt>
                <c:pt idx="377">
                  <c:v>85</c:v>
                </c:pt>
                <c:pt idx="378">
                  <c:v>85</c:v>
                </c:pt>
                <c:pt idx="379">
                  <c:v>108</c:v>
                </c:pt>
                <c:pt idx="380">
                  <c:v>108</c:v>
                </c:pt>
                <c:pt idx="381">
                  <c:v>108</c:v>
                </c:pt>
                <c:pt idx="382">
                  <c:v>90</c:v>
                </c:pt>
                <c:pt idx="383">
                  <c:v>90</c:v>
                </c:pt>
                <c:pt idx="384">
                  <c:v>31</c:v>
                </c:pt>
                <c:pt idx="385">
                  <c:v>42</c:v>
                </c:pt>
                <c:pt idx="386">
                  <c:v>42</c:v>
                </c:pt>
                <c:pt idx="387">
                  <c:v>42</c:v>
                </c:pt>
                <c:pt idx="388">
                  <c:v>42</c:v>
                </c:pt>
                <c:pt idx="389">
                  <c:v>42</c:v>
                </c:pt>
                <c:pt idx="390">
                  <c:v>42</c:v>
                </c:pt>
                <c:pt idx="391">
                  <c:v>66</c:v>
                </c:pt>
                <c:pt idx="392">
                  <c:v>66</c:v>
                </c:pt>
                <c:pt idx="393">
                  <c:v>66</c:v>
                </c:pt>
                <c:pt idx="394">
                  <c:v>66</c:v>
                </c:pt>
                <c:pt idx="395">
                  <c:v>66</c:v>
                </c:pt>
                <c:pt idx="396">
                  <c:v>66</c:v>
                </c:pt>
                <c:pt idx="397">
                  <c:v>66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90</c:v>
                </c:pt>
                <c:pt idx="402">
                  <c:v>45</c:v>
                </c:pt>
                <c:pt idx="403">
                  <c:v>66</c:v>
                </c:pt>
                <c:pt idx="404">
                  <c:v>45</c:v>
                </c:pt>
                <c:pt idx="405">
                  <c:v>45</c:v>
                </c:pt>
                <c:pt idx="406">
                  <c:v>45</c:v>
                </c:pt>
                <c:pt idx="407">
                  <c:v>45</c:v>
                </c:pt>
                <c:pt idx="408">
                  <c:v>45</c:v>
                </c:pt>
                <c:pt idx="409">
                  <c:v>45</c:v>
                </c:pt>
                <c:pt idx="410">
                  <c:v>50</c:v>
                </c:pt>
                <c:pt idx="411">
                  <c:v>128</c:v>
                </c:pt>
                <c:pt idx="412">
                  <c:v>50</c:v>
                </c:pt>
                <c:pt idx="413">
                  <c:v>128</c:v>
                </c:pt>
                <c:pt idx="414">
                  <c:v>78</c:v>
                </c:pt>
                <c:pt idx="415">
                  <c:v>108</c:v>
                </c:pt>
                <c:pt idx="416">
                  <c:v>108</c:v>
                </c:pt>
                <c:pt idx="417">
                  <c:v>108</c:v>
                </c:pt>
                <c:pt idx="418">
                  <c:v>108</c:v>
                </c:pt>
                <c:pt idx="419">
                  <c:v>108</c:v>
                </c:pt>
                <c:pt idx="420">
                  <c:v>50</c:v>
                </c:pt>
                <c:pt idx="421">
                  <c:v>128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89</c:v>
                </c:pt>
                <c:pt idx="427">
                  <c:v>57</c:v>
                </c:pt>
                <c:pt idx="428">
                  <c:v>89</c:v>
                </c:pt>
                <c:pt idx="429">
                  <c:v>89</c:v>
                </c:pt>
                <c:pt idx="430">
                  <c:v>89</c:v>
                </c:pt>
                <c:pt idx="431">
                  <c:v>57</c:v>
                </c:pt>
                <c:pt idx="432">
                  <c:v>128</c:v>
                </c:pt>
                <c:pt idx="433">
                  <c:v>128</c:v>
                </c:pt>
                <c:pt idx="434">
                  <c:v>48</c:v>
                </c:pt>
                <c:pt idx="435">
                  <c:v>78</c:v>
                </c:pt>
                <c:pt idx="436">
                  <c:v>78</c:v>
                </c:pt>
                <c:pt idx="437">
                  <c:v>78</c:v>
                </c:pt>
                <c:pt idx="438">
                  <c:v>128</c:v>
                </c:pt>
                <c:pt idx="439">
                  <c:v>90</c:v>
                </c:pt>
                <c:pt idx="440">
                  <c:v>78</c:v>
                </c:pt>
                <c:pt idx="441">
                  <c:v>78</c:v>
                </c:pt>
                <c:pt idx="442">
                  <c:v>78</c:v>
                </c:pt>
                <c:pt idx="443">
                  <c:v>78</c:v>
                </c:pt>
                <c:pt idx="444">
                  <c:v>90</c:v>
                </c:pt>
                <c:pt idx="445">
                  <c:v>90</c:v>
                </c:pt>
                <c:pt idx="446">
                  <c:v>90</c:v>
                </c:pt>
                <c:pt idx="447">
                  <c:v>128</c:v>
                </c:pt>
                <c:pt idx="448">
                  <c:v>128</c:v>
                </c:pt>
                <c:pt idx="449">
                  <c:v>128</c:v>
                </c:pt>
                <c:pt idx="450">
                  <c:v>85</c:v>
                </c:pt>
                <c:pt idx="451">
                  <c:v>85</c:v>
                </c:pt>
                <c:pt idx="452">
                  <c:v>85</c:v>
                </c:pt>
                <c:pt idx="453">
                  <c:v>85</c:v>
                </c:pt>
                <c:pt idx="454">
                  <c:v>85</c:v>
                </c:pt>
                <c:pt idx="455">
                  <c:v>85</c:v>
                </c:pt>
                <c:pt idx="456">
                  <c:v>128</c:v>
                </c:pt>
                <c:pt idx="457">
                  <c:v>128</c:v>
                </c:pt>
                <c:pt idx="458">
                  <c:v>108</c:v>
                </c:pt>
                <c:pt idx="459">
                  <c:v>108</c:v>
                </c:pt>
                <c:pt idx="460">
                  <c:v>108</c:v>
                </c:pt>
                <c:pt idx="461">
                  <c:v>108</c:v>
                </c:pt>
                <c:pt idx="462">
                  <c:v>108</c:v>
                </c:pt>
                <c:pt idx="463">
                  <c:v>108</c:v>
                </c:pt>
                <c:pt idx="464">
                  <c:v>128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78</c:v>
                </c:pt>
                <c:pt idx="469">
                  <c:v>78</c:v>
                </c:pt>
                <c:pt idx="470">
                  <c:v>78</c:v>
                </c:pt>
                <c:pt idx="471">
                  <c:v>78</c:v>
                </c:pt>
                <c:pt idx="472">
                  <c:v>78</c:v>
                </c:pt>
                <c:pt idx="473">
                  <c:v>78</c:v>
                </c:pt>
                <c:pt idx="474">
                  <c:v>66</c:v>
                </c:pt>
                <c:pt idx="475">
                  <c:v>66</c:v>
                </c:pt>
                <c:pt idx="476">
                  <c:v>66</c:v>
                </c:pt>
                <c:pt idx="477">
                  <c:v>90</c:v>
                </c:pt>
                <c:pt idx="478">
                  <c:v>90</c:v>
                </c:pt>
                <c:pt idx="479">
                  <c:v>90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25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20</c:v>
                </c:pt>
                <c:pt idx="488">
                  <c:v>13</c:v>
                </c:pt>
                <c:pt idx="489">
                  <c:v>13</c:v>
                </c:pt>
                <c:pt idx="490">
                  <c:v>42</c:v>
                </c:pt>
                <c:pt idx="491">
                  <c:v>19</c:v>
                </c:pt>
                <c:pt idx="492">
                  <c:v>13</c:v>
                </c:pt>
                <c:pt idx="493">
                  <c:v>12</c:v>
                </c:pt>
                <c:pt idx="494">
                  <c:v>7</c:v>
                </c:pt>
                <c:pt idx="495">
                  <c:v>19</c:v>
                </c:pt>
                <c:pt idx="496">
                  <c:v>19</c:v>
                </c:pt>
                <c:pt idx="497">
                  <c:v>42</c:v>
                </c:pt>
                <c:pt idx="498">
                  <c:v>42</c:v>
                </c:pt>
                <c:pt idx="499">
                  <c:v>13</c:v>
                </c:pt>
                <c:pt idx="500">
                  <c:v>17</c:v>
                </c:pt>
                <c:pt idx="501">
                  <c:v>13</c:v>
                </c:pt>
                <c:pt idx="502">
                  <c:v>12</c:v>
                </c:pt>
                <c:pt idx="503">
                  <c:v>8</c:v>
                </c:pt>
                <c:pt idx="504">
                  <c:v>16</c:v>
                </c:pt>
                <c:pt idx="505">
                  <c:v>42</c:v>
                </c:pt>
                <c:pt idx="506">
                  <c:v>57</c:v>
                </c:pt>
                <c:pt idx="507">
                  <c:v>31</c:v>
                </c:pt>
                <c:pt idx="508">
                  <c:v>57</c:v>
                </c:pt>
                <c:pt idx="509">
                  <c:v>57</c:v>
                </c:pt>
                <c:pt idx="510">
                  <c:v>8</c:v>
                </c:pt>
                <c:pt idx="511">
                  <c:v>4</c:v>
                </c:pt>
                <c:pt idx="512">
                  <c:v>19</c:v>
                </c:pt>
                <c:pt idx="513">
                  <c:v>19</c:v>
                </c:pt>
                <c:pt idx="514">
                  <c:v>12</c:v>
                </c:pt>
                <c:pt idx="515">
                  <c:v>12</c:v>
                </c:pt>
                <c:pt idx="516">
                  <c:v>16</c:v>
                </c:pt>
                <c:pt idx="517">
                  <c:v>16</c:v>
                </c:pt>
                <c:pt idx="518">
                  <c:v>52</c:v>
                </c:pt>
                <c:pt idx="519">
                  <c:v>52</c:v>
                </c:pt>
                <c:pt idx="520">
                  <c:v>50</c:v>
                </c:pt>
                <c:pt idx="521">
                  <c:v>16</c:v>
                </c:pt>
                <c:pt idx="522">
                  <c:v>37</c:v>
                </c:pt>
                <c:pt idx="523">
                  <c:v>27</c:v>
                </c:pt>
                <c:pt idx="524">
                  <c:v>14</c:v>
                </c:pt>
                <c:pt idx="525">
                  <c:v>37</c:v>
                </c:pt>
                <c:pt idx="526">
                  <c:v>93</c:v>
                </c:pt>
                <c:pt idx="527">
                  <c:v>27</c:v>
                </c:pt>
                <c:pt idx="528">
                  <c:v>27</c:v>
                </c:pt>
                <c:pt idx="529">
                  <c:v>7</c:v>
                </c:pt>
                <c:pt idx="530">
                  <c:v>89</c:v>
                </c:pt>
                <c:pt idx="531">
                  <c:v>20</c:v>
                </c:pt>
                <c:pt idx="532">
                  <c:v>20</c:v>
                </c:pt>
                <c:pt idx="533">
                  <c:v>20</c:v>
                </c:pt>
                <c:pt idx="534">
                  <c:v>20</c:v>
                </c:pt>
                <c:pt idx="535">
                  <c:v>20</c:v>
                </c:pt>
                <c:pt idx="536">
                  <c:v>16</c:v>
                </c:pt>
                <c:pt idx="537">
                  <c:v>8</c:v>
                </c:pt>
                <c:pt idx="538">
                  <c:v>5</c:v>
                </c:pt>
                <c:pt idx="539">
                  <c:v>5</c:v>
                </c:pt>
                <c:pt idx="540">
                  <c:v>89</c:v>
                </c:pt>
                <c:pt idx="541">
                  <c:v>93</c:v>
                </c:pt>
                <c:pt idx="542">
                  <c:v>27</c:v>
                </c:pt>
                <c:pt idx="543">
                  <c:v>37</c:v>
                </c:pt>
                <c:pt idx="544">
                  <c:v>37</c:v>
                </c:pt>
                <c:pt idx="545">
                  <c:v>8</c:v>
                </c:pt>
                <c:pt idx="546">
                  <c:v>5</c:v>
                </c:pt>
                <c:pt idx="547">
                  <c:v>13</c:v>
                </c:pt>
                <c:pt idx="548">
                  <c:v>37</c:v>
                </c:pt>
                <c:pt idx="549">
                  <c:v>12</c:v>
                </c:pt>
                <c:pt idx="550">
                  <c:v>93</c:v>
                </c:pt>
                <c:pt idx="551">
                  <c:v>93</c:v>
                </c:pt>
                <c:pt idx="552">
                  <c:v>52</c:v>
                </c:pt>
                <c:pt idx="553">
                  <c:v>52</c:v>
                </c:pt>
                <c:pt idx="554">
                  <c:v>27</c:v>
                </c:pt>
                <c:pt idx="555">
                  <c:v>89</c:v>
                </c:pt>
                <c:pt idx="556">
                  <c:v>28</c:v>
                </c:pt>
                <c:pt idx="557">
                  <c:v>52</c:v>
                </c:pt>
                <c:pt idx="558">
                  <c:v>89</c:v>
                </c:pt>
                <c:pt idx="559">
                  <c:v>31</c:v>
                </c:pt>
                <c:pt idx="560">
                  <c:v>52</c:v>
                </c:pt>
                <c:pt idx="561">
                  <c:v>52</c:v>
                </c:pt>
                <c:pt idx="562">
                  <c:v>52</c:v>
                </c:pt>
                <c:pt idx="563">
                  <c:v>93</c:v>
                </c:pt>
                <c:pt idx="564">
                  <c:v>93</c:v>
                </c:pt>
                <c:pt idx="565">
                  <c:v>85</c:v>
                </c:pt>
                <c:pt idx="566">
                  <c:v>50</c:v>
                </c:pt>
                <c:pt idx="567">
                  <c:v>85</c:v>
                </c:pt>
                <c:pt idx="568">
                  <c:v>85</c:v>
                </c:pt>
                <c:pt idx="569">
                  <c:v>85</c:v>
                </c:pt>
                <c:pt idx="570">
                  <c:v>3</c:v>
                </c:pt>
                <c:pt idx="571">
                  <c:v>3</c:v>
                </c:pt>
                <c:pt idx="572">
                  <c:v>7</c:v>
                </c:pt>
                <c:pt idx="573">
                  <c:v>17</c:v>
                </c:pt>
                <c:pt idx="574">
                  <c:v>5</c:v>
                </c:pt>
                <c:pt idx="575">
                  <c:v>17</c:v>
                </c:pt>
                <c:pt idx="576">
                  <c:v>37</c:v>
                </c:pt>
                <c:pt idx="577">
                  <c:v>37</c:v>
                </c:pt>
                <c:pt idx="578">
                  <c:v>27</c:v>
                </c:pt>
                <c:pt idx="579">
                  <c:v>8</c:v>
                </c:pt>
                <c:pt idx="580">
                  <c:v>28</c:v>
                </c:pt>
                <c:pt idx="581">
                  <c:v>28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16</c:v>
                </c:pt>
                <c:pt idx="587">
                  <c:v>31</c:v>
                </c:pt>
                <c:pt idx="588">
                  <c:v>9</c:v>
                </c:pt>
                <c:pt idx="589">
                  <c:v>17</c:v>
                </c:pt>
                <c:pt idx="590">
                  <c:v>16</c:v>
                </c:pt>
                <c:pt idx="591">
                  <c:v>16</c:v>
                </c:pt>
                <c:pt idx="592">
                  <c:v>16</c:v>
                </c:pt>
                <c:pt idx="593">
                  <c:v>16</c:v>
                </c:pt>
                <c:pt idx="594">
                  <c:v>27</c:v>
                </c:pt>
                <c:pt idx="595">
                  <c:v>25</c:v>
                </c:pt>
                <c:pt idx="596">
                  <c:v>57</c:v>
                </c:pt>
                <c:pt idx="597">
                  <c:v>25</c:v>
                </c:pt>
                <c:pt idx="598">
                  <c:v>16</c:v>
                </c:pt>
                <c:pt idx="599">
                  <c:v>19</c:v>
                </c:pt>
                <c:pt idx="600">
                  <c:v>57</c:v>
                </c:pt>
                <c:pt idx="601">
                  <c:v>31</c:v>
                </c:pt>
                <c:pt idx="602">
                  <c:v>28</c:v>
                </c:pt>
                <c:pt idx="603">
                  <c:v>89</c:v>
                </c:pt>
                <c:pt idx="604">
                  <c:v>25</c:v>
                </c:pt>
                <c:pt idx="605">
                  <c:v>13</c:v>
                </c:pt>
                <c:pt idx="606">
                  <c:v>13</c:v>
                </c:pt>
                <c:pt idx="607">
                  <c:v>13</c:v>
                </c:pt>
                <c:pt idx="608">
                  <c:v>37</c:v>
                </c:pt>
                <c:pt idx="609">
                  <c:v>16</c:v>
                </c:pt>
                <c:pt idx="610">
                  <c:v>16</c:v>
                </c:pt>
                <c:pt idx="611">
                  <c:v>31</c:v>
                </c:pt>
                <c:pt idx="612">
                  <c:v>57</c:v>
                </c:pt>
                <c:pt idx="613">
                  <c:v>57</c:v>
                </c:pt>
                <c:pt idx="614">
                  <c:v>19</c:v>
                </c:pt>
                <c:pt idx="615">
                  <c:v>20</c:v>
                </c:pt>
                <c:pt idx="616">
                  <c:v>31</c:v>
                </c:pt>
                <c:pt idx="617">
                  <c:v>10</c:v>
                </c:pt>
                <c:pt idx="618">
                  <c:v>20</c:v>
                </c:pt>
                <c:pt idx="619">
                  <c:v>27</c:v>
                </c:pt>
                <c:pt idx="620">
                  <c:v>37</c:v>
                </c:pt>
                <c:pt idx="621">
                  <c:v>93</c:v>
                </c:pt>
                <c:pt idx="622">
                  <c:v>37</c:v>
                </c:pt>
                <c:pt idx="623">
                  <c:v>89</c:v>
                </c:pt>
                <c:pt idx="624">
                  <c:v>89</c:v>
                </c:pt>
                <c:pt idx="625">
                  <c:v>93</c:v>
                </c:pt>
                <c:pt idx="626">
                  <c:v>57</c:v>
                </c:pt>
                <c:pt idx="627">
                  <c:v>52</c:v>
                </c:pt>
                <c:pt idx="628">
                  <c:v>52</c:v>
                </c:pt>
                <c:pt idx="629">
                  <c:v>52</c:v>
                </c:pt>
                <c:pt idx="630">
                  <c:v>128</c:v>
                </c:pt>
                <c:pt idx="631">
                  <c:v>42</c:v>
                </c:pt>
                <c:pt idx="632">
                  <c:v>45</c:v>
                </c:pt>
                <c:pt idx="633">
                  <c:v>78</c:v>
                </c:pt>
                <c:pt idx="634">
                  <c:v>108</c:v>
                </c:pt>
                <c:pt idx="635">
                  <c:v>108</c:v>
                </c:pt>
                <c:pt idx="636">
                  <c:v>108</c:v>
                </c:pt>
                <c:pt idx="637">
                  <c:v>37</c:v>
                </c:pt>
                <c:pt idx="638">
                  <c:v>24</c:v>
                </c:pt>
                <c:pt idx="639">
                  <c:v>24</c:v>
                </c:pt>
                <c:pt idx="640">
                  <c:v>24</c:v>
                </c:pt>
                <c:pt idx="641">
                  <c:v>24</c:v>
                </c:pt>
                <c:pt idx="642">
                  <c:v>24</c:v>
                </c:pt>
                <c:pt idx="643">
                  <c:v>37</c:v>
                </c:pt>
                <c:pt idx="644">
                  <c:v>37</c:v>
                </c:pt>
                <c:pt idx="645">
                  <c:v>37</c:v>
                </c:pt>
                <c:pt idx="646">
                  <c:v>37</c:v>
                </c:pt>
                <c:pt idx="647">
                  <c:v>37</c:v>
                </c:pt>
                <c:pt idx="648">
                  <c:v>37</c:v>
                </c:pt>
                <c:pt idx="649">
                  <c:v>28</c:v>
                </c:pt>
                <c:pt idx="650">
                  <c:v>28</c:v>
                </c:pt>
                <c:pt idx="651">
                  <c:v>93</c:v>
                </c:pt>
                <c:pt idx="652">
                  <c:v>93</c:v>
                </c:pt>
                <c:pt idx="653">
                  <c:v>93</c:v>
                </c:pt>
                <c:pt idx="654">
                  <c:v>93</c:v>
                </c:pt>
                <c:pt idx="655">
                  <c:v>12</c:v>
                </c:pt>
                <c:pt idx="656">
                  <c:v>12</c:v>
                </c:pt>
                <c:pt idx="657">
                  <c:v>8</c:v>
                </c:pt>
                <c:pt idx="658">
                  <c:v>7</c:v>
                </c:pt>
                <c:pt idx="659">
                  <c:v>27</c:v>
                </c:pt>
                <c:pt idx="660">
                  <c:v>27</c:v>
                </c:pt>
                <c:pt idx="661">
                  <c:v>108</c:v>
                </c:pt>
                <c:pt idx="662">
                  <c:v>93</c:v>
                </c:pt>
                <c:pt idx="663">
                  <c:v>52</c:v>
                </c:pt>
                <c:pt idx="664">
                  <c:v>89</c:v>
                </c:pt>
                <c:pt idx="665">
                  <c:v>89</c:v>
                </c:pt>
                <c:pt idx="666">
                  <c:v>93</c:v>
                </c:pt>
                <c:pt idx="667">
                  <c:v>78</c:v>
                </c:pt>
                <c:pt idx="668">
                  <c:v>78</c:v>
                </c:pt>
                <c:pt idx="669">
                  <c:v>28</c:v>
                </c:pt>
                <c:pt idx="670">
                  <c:v>25</c:v>
                </c:pt>
                <c:pt idx="671">
                  <c:v>16</c:v>
                </c:pt>
                <c:pt idx="672">
                  <c:v>25</c:v>
                </c:pt>
                <c:pt idx="673">
                  <c:v>27</c:v>
                </c:pt>
                <c:pt idx="674">
                  <c:v>27</c:v>
                </c:pt>
                <c:pt idx="675">
                  <c:v>37</c:v>
                </c:pt>
                <c:pt idx="676">
                  <c:v>37</c:v>
                </c:pt>
                <c:pt idx="677">
                  <c:v>28</c:v>
                </c:pt>
                <c:pt idx="678">
                  <c:v>25</c:v>
                </c:pt>
                <c:pt idx="679">
                  <c:v>7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108</c:v>
                </c:pt>
                <c:pt idx="684">
                  <c:v>128</c:v>
                </c:pt>
                <c:pt idx="685">
                  <c:v>16</c:v>
                </c:pt>
                <c:pt idx="686">
                  <c:v>93</c:v>
                </c:pt>
                <c:pt idx="687">
                  <c:v>52</c:v>
                </c:pt>
                <c:pt idx="688">
                  <c:v>24</c:v>
                </c:pt>
                <c:pt idx="689">
                  <c:v>93</c:v>
                </c:pt>
                <c:pt idx="690">
                  <c:v>93</c:v>
                </c:pt>
                <c:pt idx="691">
                  <c:v>93</c:v>
                </c:pt>
                <c:pt idx="692">
                  <c:v>52</c:v>
                </c:pt>
                <c:pt idx="693">
                  <c:v>16</c:v>
                </c:pt>
                <c:pt idx="694">
                  <c:v>48</c:v>
                </c:pt>
                <c:pt idx="695">
                  <c:v>48</c:v>
                </c:pt>
                <c:pt idx="696">
                  <c:v>48</c:v>
                </c:pt>
                <c:pt idx="697">
                  <c:v>128</c:v>
                </c:pt>
                <c:pt idx="698">
                  <c:v>20</c:v>
                </c:pt>
                <c:pt idx="699">
                  <c:v>10</c:v>
                </c:pt>
                <c:pt idx="700">
                  <c:v>10</c:v>
                </c:pt>
                <c:pt idx="701">
                  <c:v>10</c:v>
                </c:pt>
                <c:pt idx="702">
                  <c:v>10</c:v>
                </c:pt>
                <c:pt idx="703">
                  <c:v>27</c:v>
                </c:pt>
                <c:pt idx="704">
                  <c:v>25</c:v>
                </c:pt>
                <c:pt idx="705">
                  <c:v>48</c:v>
                </c:pt>
                <c:pt idx="706">
                  <c:v>108</c:v>
                </c:pt>
                <c:pt idx="707">
                  <c:v>108</c:v>
                </c:pt>
                <c:pt idx="708">
                  <c:v>8</c:v>
                </c:pt>
                <c:pt idx="709">
                  <c:v>128</c:v>
                </c:pt>
                <c:pt idx="710">
                  <c:v>108</c:v>
                </c:pt>
                <c:pt idx="711">
                  <c:v>108</c:v>
                </c:pt>
                <c:pt idx="712">
                  <c:v>128</c:v>
                </c:pt>
                <c:pt idx="713">
                  <c:v>31</c:v>
                </c:pt>
                <c:pt idx="714">
                  <c:v>108</c:v>
                </c:pt>
                <c:pt idx="715">
                  <c:v>108</c:v>
                </c:pt>
                <c:pt idx="716">
                  <c:v>78</c:v>
                </c:pt>
                <c:pt idx="717">
                  <c:v>108</c:v>
                </c:pt>
                <c:pt idx="718">
                  <c:v>25</c:v>
                </c:pt>
                <c:pt idx="719">
                  <c:v>28</c:v>
                </c:pt>
                <c:pt idx="720">
                  <c:v>28</c:v>
                </c:pt>
                <c:pt idx="721">
                  <c:v>78</c:v>
                </c:pt>
                <c:pt idx="722">
                  <c:v>89</c:v>
                </c:pt>
                <c:pt idx="723">
                  <c:v>27</c:v>
                </c:pt>
                <c:pt idx="724">
                  <c:v>50</c:v>
                </c:pt>
                <c:pt idx="725">
                  <c:v>108</c:v>
                </c:pt>
                <c:pt idx="726">
                  <c:v>85</c:v>
                </c:pt>
                <c:pt idx="727">
                  <c:v>108</c:v>
                </c:pt>
                <c:pt idx="728">
                  <c:v>31</c:v>
                </c:pt>
                <c:pt idx="729">
                  <c:v>128</c:v>
                </c:pt>
                <c:pt idx="730">
                  <c:v>108</c:v>
                </c:pt>
                <c:pt idx="731">
                  <c:v>108</c:v>
                </c:pt>
                <c:pt idx="732">
                  <c:v>108</c:v>
                </c:pt>
                <c:pt idx="733">
                  <c:v>25</c:v>
                </c:pt>
                <c:pt idx="734">
                  <c:v>13</c:v>
                </c:pt>
                <c:pt idx="735">
                  <c:v>25</c:v>
                </c:pt>
                <c:pt idx="736">
                  <c:v>16</c:v>
                </c:pt>
                <c:pt idx="737">
                  <c:v>31</c:v>
                </c:pt>
                <c:pt idx="738">
                  <c:v>57</c:v>
                </c:pt>
                <c:pt idx="739">
                  <c:v>89</c:v>
                </c:pt>
                <c:pt idx="740">
                  <c:v>89</c:v>
                </c:pt>
                <c:pt idx="741">
                  <c:v>108</c:v>
                </c:pt>
                <c:pt idx="742">
                  <c:v>108</c:v>
                </c:pt>
                <c:pt idx="743">
                  <c:v>20</c:v>
                </c:pt>
                <c:pt idx="744">
                  <c:v>10</c:v>
                </c:pt>
                <c:pt idx="745">
                  <c:v>19</c:v>
                </c:pt>
                <c:pt idx="746">
                  <c:v>16</c:v>
                </c:pt>
                <c:pt idx="747">
                  <c:v>10</c:v>
                </c:pt>
                <c:pt idx="748">
                  <c:v>93</c:v>
                </c:pt>
                <c:pt idx="749">
                  <c:v>93</c:v>
                </c:pt>
                <c:pt idx="750">
                  <c:v>89</c:v>
                </c:pt>
                <c:pt idx="751">
                  <c:v>45</c:v>
                </c:pt>
                <c:pt idx="752">
                  <c:v>50</c:v>
                </c:pt>
                <c:pt idx="753">
                  <c:v>50</c:v>
                </c:pt>
                <c:pt idx="754">
                  <c:v>108</c:v>
                </c:pt>
                <c:pt idx="755">
                  <c:v>48</c:v>
                </c:pt>
                <c:pt idx="756">
                  <c:v>48</c:v>
                </c:pt>
                <c:pt idx="757">
                  <c:v>78</c:v>
                </c:pt>
                <c:pt idx="758">
                  <c:v>48</c:v>
                </c:pt>
                <c:pt idx="759">
                  <c:v>89</c:v>
                </c:pt>
                <c:pt idx="760">
                  <c:v>42</c:v>
                </c:pt>
                <c:pt idx="761">
                  <c:v>28</c:v>
                </c:pt>
                <c:pt idx="762">
                  <c:v>28</c:v>
                </c:pt>
                <c:pt idx="763">
                  <c:v>78</c:v>
                </c:pt>
                <c:pt idx="764">
                  <c:v>78</c:v>
                </c:pt>
                <c:pt idx="765">
                  <c:v>48</c:v>
                </c:pt>
                <c:pt idx="766">
                  <c:v>128</c:v>
                </c:pt>
                <c:pt idx="767">
                  <c:v>128</c:v>
                </c:pt>
                <c:pt idx="768">
                  <c:v>19</c:v>
                </c:pt>
                <c:pt idx="769">
                  <c:v>19</c:v>
                </c:pt>
                <c:pt idx="770">
                  <c:v>90</c:v>
                </c:pt>
                <c:pt idx="771">
                  <c:v>90</c:v>
                </c:pt>
                <c:pt idx="772">
                  <c:v>108</c:v>
                </c:pt>
                <c:pt idx="773">
                  <c:v>15</c:v>
                </c:pt>
                <c:pt idx="774">
                  <c:v>128</c:v>
                </c:pt>
                <c:pt idx="775">
                  <c:v>90</c:v>
                </c:pt>
                <c:pt idx="776">
                  <c:v>90</c:v>
                </c:pt>
                <c:pt idx="777">
                  <c:v>66</c:v>
                </c:pt>
                <c:pt idx="778">
                  <c:v>93</c:v>
                </c:pt>
                <c:pt idx="779">
                  <c:v>93</c:v>
                </c:pt>
                <c:pt idx="780">
                  <c:v>89</c:v>
                </c:pt>
                <c:pt idx="781">
                  <c:v>89</c:v>
                </c:pt>
                <c:pt idx="782">
                  <c:v>93</c:v>
                </c:pt>
                <c:pt idx="783">
                  <c:v>93</c:v>
                </c:pt>
                <c:pt idx="784">
                  <c:v>57</c:v>
                </c:pt>
                <c:pt idx="785">
                  <c:v>57</c:v>
                </c:pt>
                <c:pt idx="786">
                  <c:v>25</c:v>
                </c:pt>
                <c:pt idx="787">
                  <c:v>93</c:v>
                </c:pt>
                <c:pt idx="788">
                  <c:v>108</c:v>
                </c:pt>
                <c:pt idx="789">
                  <c:v>85</c:v>
                </c:pt>
                <c:pt idx="790">
                  <c:v>93</c:v>
                </c:pt>
                <c:pt idx="791">
                  <c:v>93</c:v>
                </c:pt>
                <c:pt idx="792">
                  <c:v>42</c:v>
                </c:pt>
                <c:pt idx="793">
                  <c:v>37</c:v>
                </c:pt>
                <c:pt idx="794">
                  <c:v>37</c:v>
                </c:pt>
                <c:pt idx="795">
                  <c:v>93</c:v>
                </c:pt>
                <c:pt idx="796">
                  <c:v>37</c:v>
                </c:pt>
                <c:pt idx="797">
                  <c:v>25</c:v>
                </c:pt>
                <c:pt idx="798">
                  <c:v>27</c:v>
                </c:pt>
                <c:pt idx="799">
                  <c:v>85</c:v>
                </c:pt>
                <c:pt idx="800">
                  <c:v>7</c:v>
                </c:pt>
                <c:pt idx="801">
                  <c:v>52</c:v>
                </c:pt>
                <c:pt idx="802">
                  <c:v>85</c:v>
                </c:pt>
                <c:pt idx="803">
                  <c:v>85</c:v>
                </c:pt>
                <c:pt idx="804">
                  <c:v>93</c:v>
                </c:pt>
                <c:pt idx="805">
                  <c:v>93</c:v>
                </c:pt>
                <c:pt idx="806">
                  <c:v>42</c:v>
                </c:pt>
                <c:pt idx="807">
                  <c:v>13</c:v>
                </c:pt>
                <c:pt idx="808">
                  <c:v>31</c:v>
                </c:pt>
                <c:pt idx="809">
                  <c:v>42</c:v>
                </c:pt>
                <c:pt idx="810">
                  <c:v>31</c:v>
                </c:pt>
                <c:pt idx="811">
                  <c:v>90</c:v>
                </c:pt>
                <c:pt idx="812">
                  <c:v>66</c:v>
                </c:pt>
                <c:pt idx="813">
                  <c:v>57</c:v>
                </c:pt>
                <c:pt idx="814">
                  <c:v>78</c:v>
                </c:pt>
                <c:pt idx="815">
                  <c:v>78</c:v>
                </c:pt>
                <c:pt idx="816">
                  <c:v>28</c:v>
                </c:pt>
                <c:pt idx="817">
                  <c:v>85</c:v>
                </c:pt>
                <c:pt idx="818">
                  <c:v>85</c:v>
                </c:pt>
                <c:pt idx="819">
                  <c:v>89</c:v>
                </c:pt>
                <c:pt idx="820">
                  <c:v>108</c:v>
                </c:pt>
                <c:pt idx="821">
                  <c:v>128</c:v>
                </c:pt>
                <c:pt idx="822">
                  <c:v>48</c:v>
                </c:pt>
                <c:pt idx="823">
                  <c:v>3</c:v>
                </c:pt>
                <c:pt idx="824">
                  <c:v>1</c:v>
                </c:pt>
                <c:pt idx="825">
                  <c:v>3</c:v>
                </c:pt>
                <c:pt idx="826">
                  <c:v>5</c:v>
                </c:pt>
                <c:pt idx="827">
                  <c:v>7</c:v>
                </c:pt>
                <c:pt idx="828">
                  <c:v>13</c:v>
                </c:pt>
                <c:pt idx="829">
                  <c:v>7</c:v>
                </c:pt>
                <c:pt idx="830">
                  <c:v>7</c:v>
                </c:pt>
                <c:pt idx="831">
                  <c:v>42</c:v>
                </c:pt>
                <c:pt idx="832">
                  <c:v>19</c:v>
                </c:pt>
                <c:pt idx="833">
                  <c:v>20</c:v>
                </c:pt>
                <c:pt idx="834">
                  <c:v>8</c:v>
                </c:pt>
                <c:pt idx="835">
                  <c:v>8</c:v>
                </c:pt>
                <c:pt idx="836">
                  <c:v>20</c:v>
                </c:pt>
                <c:pt idx="837">
                  <c:v>1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13</c:v>
                </c:pt>
                <c:pt idx="842">
                  <c:v>5</c:v>
                </c:pt>
                <c:pt idx="843">
                  <c:v>3</c:v>
                </c:pt>
                <c:pt idx="844">
                  <c:v>5</c:v>
                </c:pt>
                <c:pt idx="845">
                  <c:v>5</c:v>
                </c:pt>
                <c:pt idx="846">
                  <c:v>20</c:v>
                </c:pt>
                <c:pt idx="847">
                  <c:v>27</c:v>
                </c:pt>
                <c:pt idx="848">
                  <c:v>13</c:v>
                </c:pt>
                <c:pt idx="849">
                  <c:v>27</c:v>
                </c:pt>
                <c:pt idx="850">
                  <c:v>37</c:v>
                </c:pt>
                <c:pt idx="851">
                  <c:v>108</c:v>
                </c:pt>
                <c:pt idx="852">
                  <c:v>19</c:v>
                </c:pt>
                <c:pt idx="853">
                  <c:v>19</c:v>
                </c:pt>
                <c:pt idx="854">
                  <c:v>19</c:v>
                </c:pt>
                <c:pt idx="855">
                  <c:v>19</c:v>
                </c:pt>
                <c:pt idx="856">
                  <c:v>27</c:v>
                </c:pt>
                <c:pt idx="857">
                  <c:v>13</c:v>
                </c:pt>
                <c:pt idx="858">
                  <c:v>13</c:v>
                </c:pt>
                <c:pt idx="859">
                  <c:v>17</c:v>
                </c:pt>
                <c:pt idx="860">
                  <c:v>13</c:v>
                </c:pt>
                <c:pt idx="861">
                  <c:v>57</c:v>
                </c:pt>
                <c:pt idx="862">
                  <c:v>8</c:v>
                </c:pt>
                <c:pt idx="863">
                  <c:v>8</c:v>
                </c:pt>
                <c:pt idx="864">
                  <c:v>16</c:v>
                </c:pt>
                <c:pt idx="865">
                  <c:v>4</c:v>
                </c:pt>
                <c:pt idx="866">
                  <c:v>9</c:v>
                </c:pt>
                <c:pt idx="867">
                  <c:v>17</c:v>
                </c:pt>
                <c:pt idx="868">
                  <c:v>13</c:v>
                </c:pt>
                <c:pt idx="869">
                  <c:v>8</c:v>
                </c:pt>
                <c:pt idx="870">
                  <c:v>57</c:v>
                </c:pt>
                <c:pt idx="871">
                  <c:v>25</c:v>
                </c:pt>
                <c:pt idx="872">
                  <c:v>13</c:v>
                </c:pt>
                <c:pt idx="873">
                  <c:v>8</c:v>
                </c:pt>
                <c:pt idx="874">
                  <c:v>8</c:v>
                </c:pt>
                <c:pt idx="875">
                  <c:v>42</c:v>
                </c:pt>
                <c:pt idx="876">
                  <c:v>19</c:v>
                </c:pt>
                <c:pt idx="877">
                  <c:v>19</c:v>
                </c:pt>
                <c:pt idx="878">
                  <c:v>4</c:v>
                </c:pt>
                <c:pt idx="879">
                  <c:v>19</c:v>
                </c:pt>
                <c:pt idx="880">
                  <c:v>7</c:v>
                </c:pt>
                <c:pt idx="881">
                  <c:v>19</c:v>
                </c:pt>
                <c:pt idx="882">
                  <c:v>13</c:v>
                </c:pt>
                <c:pt idx="883">
                  <c:v>4</c:v>
                </c:pt>
                <c:pt idx="884">
                  <c:v>19</c:v>
                </c:pt>
                <c:pt idx="885">
                  <c:v>19</c:v>
                </c:pt>
                <c:pt idx="886">
                  <c:v>19</c:v>
                </c:pt>
                <c:pt idx="887">
                  <c:v>25</c:v>
                </c:pt>
                <c:pt idx="888">
                  <c:v>25</c:v>
                </c:pt>
                <c:pt idx="889">
                  <c:v>9</c:v>
                </c:pt>
                <c:pt idx="890">
                  <c:v>9</c:v>
                </c:pt>
                <c:pt idx="891">
                  <c:v>25</c:v>
                </c:pt>
                <c:pt idx="892">
                  <c:v>25</c:v>
                </c:pt>
                <c:pt idx="893">
                  <c:v>37</c:v>
                </c:pt>
                <c:pt idx="894">
                  <c:v>37</c:v>
                </c:pt>
                <c:pt idx="895">
                  <c:v>37</c:v>
                </c:pt>
                <c:pt idx="896">
                  <c:v>37</c:v>
                </c:pt>
                <c:pt idx="897">
                  <c:v>37</c:v>
                </c:pt>
                <c:pt idx="898">
                  <c:v>37</c:v>
                </c:pt>
                <c:pt idx="899">
                  <c:v>13</c:v>
                </c:pt>
                <c:pt idx="900">
                  <c:v>24</c:v>
                </c:pt>
                <c:pt idx="901">
                  <c:v>24</c:v>
                </c:pt>
                <c:pt idx="902">
                  <c:v>24</c:v>
                </c:pt>
                <c:pt idx="903">
                  <c:v>24</c:v>
                </c:pt>
                <c:pt idx="904">
                  <c:v>24</c:v>
                </c:pt>
                <c:pt idx="905">
                  <c:v>14</c:v>
                </c:pt>
                <c:pt idx="906">
                  <c:v>14</c:v>
                </c:pt>
                <c:pt idx="907">
                  <c:v>14</c:v>
                </c:pt>
                <c:pt idx="908">
                  <c:v>14</c:v>
                </c:pt>
                <c:pt idx="909">
                  <c:v>14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19</c:v>
                </c:pt>
                <c:pt idx="917">
                  <c:v>4</c:v>
                </c:pt>
                <c:pt idx="918">
                  <c:v>3</c:v>
                </c:pt>
                <c:pt idx="919">
                  <c:v>5</c:v>
                </c:pt>
                <c:pt idx="920">
                  <c:v>24</c:v>
                </c:pt>
                <c:pt idx="921">
                  <c:v>37</c:v>
                </c:pt>
                <c:pt idx="922">
                  <c:v>37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9</c:v>
                </c:pt>
                <c:pt idx="927">
                  <c:v>9</c:v>
                </c:pt>
                <c:pt idx="928">
                  <c:v>25</c:v>
                </c:pt>
                <c:pt idx="929">
                  <c:v>25</c:v>
                </c:pt>
                <c:pt idx="930">
                  <c:v>37</c:v>
                </c:pt>
                <c:pt idx="931">
                  <c:v>37</c:v>
                </c:pt>
                <c:pt idx="932">
                  <c:v>93</c:v>
                </c:pt>
                <c:pt idx="933">
                  <c:v>93</c:v>
                </c:pt>
                <c:pt idx="934">
                  <c:v>52</c:v>
                </c:pt>
                <c:pt idx="935">
                  <c:v>93</c:v>
                </c:pt>
                <c:pt idx="936">
                  <c:v>52</c:v>
                </c:pt>
                <c:pt idx="937">
                  <c:v>93</c:v>
                </c:pt>
                <c:pt idx="938">
                  <c:v>89</c:v>
                </c:pt>
                <c:pt idx="939">
                  <c:v>89</c:v>
                </c:pt>
                <c:pt idx="940">
                  <c:v>89</c:v>
                </c:pt>
                <c:pt idx="941">
                  <c:v>89</c:v>
                </c:pt>
                <c:pt idx="942">
                  <c:v>89</c:v>
                </c:pt>
                <c:pt idx="943">
                  <c:v>89</c:v>
                </c:pt>
                <c:pt idx="944">
                  <c:v>27</c:v>
                </c:pt>
                <c:pt idx="945">
                  <c:v>27</c:v>
                </c:pt>
                <c:pt idx="946">
                  <c:v>13</c:v>
                </c:pt>
                <c:pt idx="947">
                  <c:v>27</c:v>
                </c:pt>
                <c:pt idx="948">
                  <c:v>27</c:v>
                </c:pt>
                <c:pt idx="949">
                  <c:v>89</c:v>
                </c:pt>
                <c:pt idx="950">
                  <c:v>8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37</c:v>
                </c:pt>
                <c:pt idx="955">
                  <c:v>57</c:v>
                </c:pt>
                <c:pt idx="956">
                  <c:v>13</c:v>
                </c:pt>
                <c:pt idx="957">
                  <c:v>27</c:v>
                </c:pt>
                <c:pt idx="958">
                  <c:v>89</c:v>
                </c:pt>
                <c:pt idx="959">
                  <c:v>89</c:v>
                </c:pt>
                <c:pt idx="960">
                  <c:v>25</c:v>
                </c:pt>
                <c:pt idx="961">
                  <c:v>25</c:v>
                </c:pt>
                <c:pt idx="962">
                  <c:v>25</c:v>
                </c:pt>
                <c:pt idx="963">
                  <c:v>25</c:v>
                </c:pt>
                <c:pt idx="964">
                  <c:v>25</c:v>
                </c:pt>
                <c:pt idx="965">
                  <c:v>13</c:v>
                </c:pt>
                <c:pt idx="966">
                  <c:v>13</c:v>
                </c:pt>
                <c:pt idx="967">
                  <c:v>13</c:v>
                </c:pt>
                <c:pt idx="968">
                  <c:v>27</c:v>
                </c:pt>
                <c:pt idx="969">
                  <c:v>27</c:v>
                </c:pt>
                <c:pt idx="970">
                  <c:v>8</c:v>
                </c:pt>
                <c:pt idx="971">
                  <c:v>7</c:v>
                </c:pt>
                <c:pt idx="972">
                  <c:v>7</c:v>
                </c:pt>
                <c:pt idx="973">
                  <c:v>12</c:v>
                </c:pt>
                <c:pt idx="974">
                  <c:v>12</c:v>
                </c:pt>
                <c:pt idx="975">
                  <c:v>17</c:v>
                </c:pt>
                <c:pt idx="976">
                  <c:v>7</c:v>
                </c:pt>
                <c:pt idx="977">
                  <c:v>7</c:v>
                </c:pt>
                <c:pt idx="978">
                  <c:v>6</c:v>
                </c:pt>
                <c:pt idx="979">
                  <c:v>6</c:v>
                </c:pt>
                <c:pt idx="980">
                  <c:v>9</c:v>
                </c:pt>
                <c:pt idx="981">
                  <c:v>6</c:v>
                </c:pt>
                <c:pt idx="982">
                  <c:v>9</c:v>
                </c:pt>
                <c:pt idx="983">
                  <c:v>7</c:v>
                </c:pt>
                <c:pt idx="984">
                  <c:v>13</c:v>
                </c:pt>
                <c:pt idx="985">
                  <c:v>37</c:v>
                </c:pt>
                <c:pt idx="986">
                  <c:v>27</c:v>
                </c:pt>
                <c:pt idx="987">
                  <c:v>13</c:v>
                </c:pt>
                <c:pt idx="988">
                  <c:v>13</c:v>
                </c:pt>
                <c:pt idx="989">
                  <c:v>25</c:v>
                </c:pt>
                <c:pt idx="990">
                  <c:v>52</c:v>
                </c:pt>
                <c:pt idx="991">
                  <c:v>52</c:v>
                </c:pt>
                <c:pt idx="992">
                  <c:v>52</c:v>
                </c:pt>
                <c:pt idx="993">
                  <c:v>42</c:v>
                </c:pt>
                <c:pt idx="994">
                  <c:v>52</c:v>
                </c:pt>
                <c:pt idx="995">
                  <c:v>52</c:v>
                </c:pt>
                <c:pt idx="996">
                  <c:v>93</c:v>
                </c:pt>
                <c:pt idx="997">
                  <c:v>93</c:v>
                </c:pt>
                <c:pt idx="998">
                  <c:v>57</c:v>
                </c:pt>
                <c:pt idx="999">
                  <c:v>57</c:v>
                </c:pt>
                <c:pt idx="1000">
                  <c:v>52</c:v>
                </c:pt>
                <c:pt idx="1001">
                  <c:v>52</c:v>
                </c:pt>
                <c:pt idx="1002">
                  <c:v>52</c:v>
                </c:pt>
                <c:pt idx="1003">
                  <c:v>93</c:v>
                </c:pt>
                <c:pt idx="1004">
                  <c:v>93</c:v>
                </c:pt>
                <c:pt idx="1005">
                  <c:v>4</c:v>
                </c:pt>
                <c:pt idx="1006">
                  <c:v>9</c:v>
                </c:pt>
                <c:pt idx="1007">
                  <c:v>8</c:v>
                </c:pt>
                <c:pt idx="1008">
                  <c:v>19</c:v>
                </c:pt>
                <c:pt idx="1009">
                  <c:v>24</c:v>
                </c:pt>
                <c:pt idx="1010">
                  <c:v>52</c:v>
                </c:pt>
                <c:pt idx="1011">
                  <c:v>42</c:v>
                </c:pt>
                <c:pt idx="1012">
                  <c:v>42</c:v>
                </c:pt>
                <c:pt idx="1013">
                  <c:v>42</c:v>
                </c:pt>
                <c:pt idx="1014">
                  <c:v>52</c:v>
                </c:pt>
                <c:pt idx="1015">
                  <c:v>93</c:v>
                </c:pt>
                <c:pt idx="1016">
                  <c:v>93</c:v>
                </c:pt>
                <c:pt idx="1017">
                  <c:v>37</c:v>
                </c:pt>
                <c:pt idx="1018">
                  <c:v>37</c:v>
                </c:pt>
                <c:pt idx="1019">
                  <c:v>37</c:v>
                </c:pt>
                <c:pt idx="1020">
                  <c:v>13</c:v>
                </c:pt>
                <c:pt idx="1021">
                  <c:v>24</c:v>
                </c:pt>
                <c:pt idx="1022">
                  <c:v>13</c:v>
                </c:pt>
                <c:pt idx="1023">
                  <c:v>13</c:v>
                </c:pt>
                <c:pt idx="1024">
                  <c:v>24</c:v>
                </c:pt>
                <c:pt idx="1025">
                  <c:v>28</c:v>
                </c:pt>
                <c:pt idx="1026">
                  <c:v>89</c:v>
                </c:pt>
                <c:pt idx="1027">
                  <c:v>89</c:v>
                </c:pt>
                <c:pt idx="1028">
                  <c:v>89</c:v>
                </c:pt>
                <c:pt idx="1029">
                  <c:v>89</c:v>
                </c:pt>
                <c:pt idx="1030">
                  <c:v>27</c:v>
                </c:pt>
                <c:pt idx="1031">
                  <c:v>27</c:v>
                </c:pt>
                <c:pt idx="1032">
                  <c:v>27</c:v>
                </c:pt>
                <c:pt idx="1033">
                  <c:v>27</c:v>
                </c:pt>
                <c:pt idx="1034">
                  <c:v>27</c:v>
                </c:pt>
                <c:pt idx="1035">
                  <c:v>8</c:v>
                </c:pt>
                <c:pt idx="1036">
                  <c:v>8</c:v>
                </c:pt>
                <c:pt idx="1037">
                  <c:v>19</c:v>
                </c:pt>
                <c:pt idx="1038">
                  <c:v>8</c:v>
                </c:pt>
                <c:pt idx="1039">
                  <c:v>12</c:v>
                </c:pt>
                <c:pt idx="1040">
                  <c:v>7</c:v>
                </c:pt>
                <c:pt idx="1041">
                  <c:v>16</c:v>
                </c:pt>
                <c:pt idx="1042">
                  <c:v>12</c:v>
                </c:pt>
                <c:pt idx="1043">
                  <c:v>12</c:v>
                </c:pt>
                <c:pt idx="1044">
                  <c:v>27</c:v>
                </c:pt>
                <c:pt idx="1045">
                  <c:v>13</c:v>
                </c:pt>
                <c:pt idx="1046">
                  <c:v>17</c:v>
                </c:pt>
                <c:pt idx="1047">
                  <c:v>16</c:v>
                </c:pt>
                <c:pt idx="1048">
                  <c:v>17</c:v>
                </c:pt>
                <c:pt idx="1049">
                  <c:v>93</c:v>
                </c:pt>
                <c:pt idx="1050">
                  <c:v>93</c:v>
                </c:pt>
                <c:pt idx="1051">
                  <c:v>93</c:v>
                </c:pt>
                <c:pt idx="1052">
                  <c:v>93</c:v>
                </c:pt>
                <c:pt idx="1053">
                  <c:v>52</c:v>
                </c:pt>
                <c:pt idx="1054">
                  <c:v>78</c:v>
                </c:pt>
                <c:pt idx="1055">
                  <c:v>78</c:v>
                </c:pt>
                <c:pt idx="1056">
                  <c:v>78</c:v>
                </c:pt>
                <c:pt idx="1057">
                  <c:v>78</c:v>
                </c:pt>
                <c:pt idx="1058">
                  <c:v>78</c:v>
                </c:pt>
                <c:pt idx="1059">
                  <c:v>89</c:v>
                </c:pt>
                <c:pt idx="1060">
                  <c:v>89</c:v>
                </c:pt>
                <c:pt idx="1061">
                  <c:v>20</c:v>
                </c:pt>
                <c:pt idx="1062">
                  <c:v>19</c:v>
                </c:pt>
                <c:pt idx="1063">
                  <c:v>42</c:v>
                </c:pt>
                <c:pt idx="1064">
                  <c:v>57</c:v>
                </c:pt>
                <c:pt idx="1065">
                  <c:v>89</c:v>
                </c:pt>
                <c:pt idx="1066">
                  <c:v>93</c:v>
                </c:pt>
                <c:pt idx="1067">
                  <c:v>85</c:v>
                </c:pt>
                <c:pt idx="1068">
                  <c:v>14</c:v>
                </c:pt>
                <c:pt idx="1069">
                  <c:v>52</c:v>
                </c:pt>
                <c:pt idx="1070">
                  <c:v>93</c:v>
                </c:pt>
                <c:pt idx="1071">
                  <c:v>93</c:v>
                </c:pt>
                <c:pt idx="1072">
                  <c:v>93</c:v>
                </c:pt>
                <c:pt idx="1073">
                  <c:v>93</c:v>
                </c:pt>
                <c:pt idx="1074">
                  <c:v>37</c:v>
                </c:pt>
                <c:pt idx="1075">
                  <c:v>37</c:v>
                </c:pt>
                <c:pt idx="1076">
                  <c:v>14</c:v>
                </c:pt>
                <c:pt idx="1077">
                  <c:v>37</c:v>
                </c:pt>
                <c:pt idx="1078">
                  <c:v>52</c:v>
                </c:pt>
                <c:pt idx="1079">
                  <c:v>19</c:v>
                </c:pt>
                <c:pt idx="1080">
                  <c:v>31</c:v>
                </c:pt>
                <c:pt idx="1081">
                  <c:v>16</c:v>
                </c:pt>
                <c:pt idx="1082">
                  <c:v>13</c:v>
                </c:pt>
                <c:pt idx="1083">
                  <c:v>93</c:v>
                </c:pt>
                <c:pt idx="1084">
                  <c:v>52</c:v>
                </c:pt>
                <c:pt idx="1085">
                  <c:v>93</c:v>
                </c:pt>
                <c:pt idx="1086">
                  <c:v>93</c:v>
                </c:pt>
                <c:pt idx="1087">
                  <c:v>13</c:v>
                </c:pt>
                <c:pt idx="1088">
                  <c:v>89</c:v>
                </c:pt>
                <c:pt idx="1089">
                  <c:v>89</c:v>
                </c:pt>
                <c:pt idx="1090">
                  <c:v>89</c:v>
                </c:pt>
                <c:pt idx="1091">
                  <c:v>57</c:v>
                </c:pt>
                <c:pt idx="1092">
                  <c:v>85</c:v>
                </c:pt>
                <c:pt idx="1093">
                  <c:v>85</c:v>
                </c:pt>
                <c:pt idx="1094">
                  <c:v>78</c:v>
                </c:pt>
                <c:pt idx="1095">
                  <c:v>78</c:v>
                </c:pt>
                <c:pt idx="1096">
                  <c:v>28</c:v>
                </c:pt>
                <c:pt idx="1097">
                  <c:v>108</c:v>
                </c:pt>
                <c:pt idx="1098">
                  <c:v>108</c:v>
                </c:pt>
                <c:pt idx="1099">
                  <c:v>78</c:v>
                </c:pt>
                <c:pt idx="1100">
                  <c:v>128</c:v>
                </c:pt>
                <c:pt idx="1101">
                  <c:v>48</c:v>
                </c:pt>
                <c:pt idx="1102">
                  <c:v>89</c:v>
                </c:pt>
                <c:pt idx="1103">
                  <c:v>89</c:v>
                </c:pt>
                <c:pt idx="1104">
                  <c:v>128</c:v>
                </c:pt>
                <c:pt idx="1105">
                  <c:v>128</c:v>
                </c:pt>
                <c:pt idx="1106">
                  <c:v>128</c:v>
                </c:pt>
                <c:pt idx="1107">
                  <c:v>128</c:v>
                </c:pt>
                <c:pt idx="1108">
                  <c:v>128</c:v>
                </c:pt>
                <c:pt idx="1109">
                  <c:v>28</c:v>
                </c:pt>
                <c:pt idx="1110">
                  <c:v>28</c:v>
                </c:pt>
                <c:pt idx="1111">
                  <c:v>28</c:v>
                </c:pt>
                <c:pt idx="1112">
                  <c:v>89</c:v>
                </c:pt>
                <c:pt idx="1113">
                  <c:v>89</c:v>
                </c:pt>
                <c:pt idx="1114">
                  <c:v>42</c:v>
                </c:pt>
                <c:pt idx="1115">
                  <c:v>42</c:v>
                </c:pt>
                <c:pt idx="1116">
                  <c:v>42</c:v>
                </c:pt>
                <c:pt idx="1117">
                  <c:v>42</c:v>
                </c:pt>
                <c:pt idx="1118">
                  <c:v>31</c:v>
                </c:pt>
                <c:pt idx="1119">
                  <c:v>78</c:v>
                </c:pt>
                <c:pt idx="1120">
                  <c:v>48</c:v>
                </c:pt>
                <c:pt idx="1121">
                  <c:v>78</c:v>
                </c:pt>
                <c:pt idx="1122">
                  <c:v>128</c:v>
                </c:pt>
                <c:pt idx="1123">
                  <c:v>48</c:v>
                </c:pt>
                <c:pt idx="1124">
                  <c:v>78</c:v>
                </c:pt>
                <c:pt idx="1125">
                  <c:v>78</c:v>
                </c:pt>
                <c:pt idx="1126">
                  <c:v>85</c:v>
                </c:pt>
                <c:pt idx="1127">
                  <c:v>85</c:v>
                </c:pt>
                <c:pt idx="1128">
                  <c:v>85</c:v>
                </c:pt>
                <c:pt idx="1129">
                  <c:v>42</c:v>
                </c:pt>
                <c:pt idx="1130">
                  <c:v>31</c:v>
                </c:pt>
                <c:pt idx="1131">
                  <c:v>57</c:v>
                </c:pt>
                <c:pt idx="1132">
                  <c:v>57</c:v>
                </c:pt>
                <c:pt idx="1133">
                  <c:v>57</c:v>
                </c:pt>
                <c:pt idx="1134">
                  <c:v>128</c:v>
                </c:pt>
                <c:pt idx="1135">
                  <c:v>128</c:v>
                </c:pt>
                <c:pt idx="1136">
                  <c:v>128</c:v>
                </c:pt>
                <c:pt idx="1137">
                  <c:v>128</c:v>
                </c:pt>
                <c:pt idx="1138">
                  <c:v>128</c:v>
                </c:pt>
                <c:pt idx="1139">
                  <c:v>90</c:v>
                </c:pt>
                <c:pt idx="1140">
                  <c:v>90</c:v>
                </c:pt>
                <c:pt idx="1141">
                  <c:v>90</c:v>
                </c:pt>
                <c:pt idx="1142">
                  <c:v>66</c:v>
                </c:pt>
                <c:pt idx="1143">
                  <c:v>48</c:v>
                </c:pt>
                <c:pt idx="1144">
                  <c:v>66</c:v>
                </c:pt>
                <c:pt idx="1145">
                  <c:v>66</c:v>
                </c:pt>
                <c:pt idx="1146">
                  <c:v>66</c:v>
                </c:pt>
                <c:pt idx="1147">
                  <c:v>78</c:v>
                </c:pt>
                <c:pt idx="1148">
                  <c:v>78</c:v>
                </c:pt>
                <c:pt idx="1149">
                  <c:v>78</c:v>
                </c:pt>
                <c:pt idx="1150">
                  <c:v>78</c:v>
                </c:pt>
                <c:pt idx="1151">
                  <c:v>78</c:v>
                </c:pt>
                <c:pt idx="1152">
                  <c:v>128</c:v>
                </c:pt>
                <c:pt idx="1153">
                  <c:v>108</c:v>
                </c:pt>
                <c:pt idx="1154">
                  <c:v>108</c:v>
                </c:pt>
                <c:pt idx="1155">
                  <c:v>108</c:v>
                </c:pt>
                <c:pt idx="1156">
                  <c:v>128</c:v>
                </c:pt>
                <c:pt idx="1157">
                  <c:v>93</c:v>
                </c:pt>
                <c:pt idx="1158">
                  <c:v>93</c:v>
                </c:pt>
                <c:pt idx="1159">
                  <c:v>93</c:v>
                </c:pt>
                <c:pt idx="1160">
                  <c:v>93</c:v>
                </c:pt>
                <c:pt idx="1161">
                  <c:v>93</c:v>
                </c:pt>
                <c:pt idx="1162">
                  <c:v>93</c:v>
                </c:pt>
                <c:pt idx="1163">
                  <c:v>89</c:v>
                </c:pt>
                <c:pt idx="1164">
                  <c:v>93</c:v>
                </c:pt>
                <c:pt idx="1165">
                  <c:v>89</c:v>
                </c:pt>
                <c:pt idx="1166">
                  <c:v>89</c:v>
                </c:pt>
                <c:pt idx="1167">
                  <c:v>89</c:v>
                </c:pt>
                <c:pt idx="1168">
                  <c:v>89</c:v>
                </c:pt>
                <c:pt idx="1169">
                  <c:v>24</c:v>
                </c:pt>
                <c:pt idx="1170">
                  <c:v>24</c:v>
                </c:pt>
                <c:pt idx="1171">
                  <c:v>24</c:v>
                </c:pt>
                <c:pt idx="1172">
                  <c:v>37</c:v>
                </c:pt>
                <c:pt idx="1173">
                  <c:v>14</c:v>
                </c:pt>
                <c:pt idx="1174">
                  <c:v>27</c:v>
                </c:pt>
                <c:pt idx="1175">
                  <c:v>13</c:v>
                </c:pt>
                <c:pt idx="1176">
                  <c:v>52</c:v>
                </c:pt>
                <c:pt idx="1177">
                  <c:v>93</c:v>
                </c:pt>
                <c:pt idx="1178">
                  <c:v>52</c:v>
                </c:pt>
                <c:pt idx="1179">
                  <c:v>93</c:v>
                </c:pt>
                <c:pt idx="1180">
                  <c:v>85</c:v>
                </c:pt>
                <c:pt idx="1181">
                  <c:v>78</c:v>
                </c:pt>
                <c:pt idx="1182">
                  <c:v>78</c:v>
                </c:pt>
                <c:pt idx="1183">
                  <c:v>48</c:v>
                </c:pt>
                <c:pt idx="1184">
                  <c:v>89</c:v>
                </c:pt>
                <c:pt idx="1185">
                  <c:v>89</c:v>
                </c:pt>
                <c:pt idx="1186">
                  <c:v>89</c:v>
                </c:pt>
                <c:pt idx="1187">
                  <c:v>108</c:v>
                </c:pt>
                <c:pt idx="1188">
                  <c:v>19</c:v>
                </c:pt>
                <c:pt idx="1189">
                  <c:v>19</c:v>
                </c:pt>
                <c:pt idx="1190">
                  <c:v>90</c:v>
                </c:pt>
                <c:pt idx="1191">
                  <c:v>90</c:v>
                </c:pt>
                <c:pt idx="1192">
                  <c:v>128</c:v>
                </c:pt>
                <c:pt idx="1193">
                  <c:v>13</c:v>
                </c:pt>
                <c:pt idx="1194">
                  <c:v>8</c:v>
                </c:pt>
                <c:pt idx="1195">
                  <c:v>42</c:v>
                </c:pt>
                <c:pt idx="1196">
                  <c:v>50</c:v>
                </c:pt>
                <c:pt idx="1197">
                  <c:v>128</c:v>
                </c:pt>
                <c:pt idx="1198">
                  <c:v>27</c:v>
                </c:pt>
                <c:pt idx="1199">
                  <c:v>27</c:v>
                </c:pt>
                <c:pt idx="1200">
                  <c:v>57</c:v>
                </c:pt>
                <c:pt idx="1201">
                  <c:v>93</c:v>
                </c:pt>
                <c:pt idx="1202">
                  <c:v>89</c:v>
                </c:pt>
                <c:pt idx="1203">
                  <c:v>25</c:v>
                </c:pt>
                <c:pt idx="1204">
                  <c:v>37</c:v>
                </c:pt>
                <c:pt idx="1205">
                  <c:v>57</c:v>
                </c:pt>
                <c:pt idx="1206">
                  <c:v>89</c:v>
                </c:pt>
                <c:pt idx="1207">
                  <c:v>89</c:v>
                </c:pt>
                <c:pt idx="1208">
                  <c:v>2</c:v>
                </c:pt>
                <c:pt idx="1209">
                  <c:v>8</c:v>
                </c:pt>
                <c:pt idx="1210">
                  <c:v>28</c:v>
                </c:pt>
                <c:pt idx="1211">
                  <c:v>28</c:v>
                </c:pt>
                <c:pt idx="1212">
                  <c:v>28</c:v>
                </c:pt>
                <c:pt idx="1213">
                  <c:v>27</c:v>
                </c:pt>
                <c:pt idx="1214">
                  <c:v>13</c:v>
                </c:pt>
                <c:pt idx="1215">
                  <c:v>89</c:v>
                </c:pt>
                <c:pt idx="1216">
                  <c:v>128</c:v>
                </c:pt>
                <c:pt idx="1217">
                  <c:v>128</c:v>
                </c:pt>
                <c:pt idx="1218">
                  <c:v>8</c:v>
                </c:pt>
                <c:pt idx="1219">
                  <c:v>13</c:v>
                </c:pt>
                <c:pt idx="1220">
                  <c:v>13</c:v>
                </c:pt>
                <c:pt idx="1221">
                  <c:v>14</c:v>
                </c:pt>
                <c:pt idx="1222">
                  <c:v>37</c:v>
                </c:pt>
                <c:pt idx="1223">
                  <c:v>37</c:v>
                </c:pt>
                <c:pt idx="1224">
                  <c:v>37</c:v>
                </c:pt>
                <c:pt idx="1225">
                  <c:v>27</c:v>
                </c:pt>
                <c:pt idx="1226">
                  <c:v>89</c:v>
                </c:pt>
                <c:pt idx="1227">
                  <c:v>89</c:v>
                </c:pt>
                <c:pt idx="1228">
                  <c:v>37</c:v>
                </c:pt>
                <c:pt idx="1229">
                  <c:v>93</c:v>
                </c:pt>
                <c:pt idx="1230">
                  <c:v>89</c:v>
                </c:pt>
                <c:pt idx="1231">
                  <c:v>85</c:v>
                </c:pt>
                <c:pt idx="1232">
                  <c:v>108</c:v>
                </c:pt>
                <c:pt idx="1233">
                  <c:v>93</c:v>
                </c:pt>
                <c:pt idx="1234">
                  <c:v>93</c:v>
                </c:pt>
                <c:pt idx="1235">
                  <c:v>108</c:v>
                </c:pt>
                <c:pt idx="1236">
                  <c:v>128</c:v>
                </c:pt>
                <c:pt idx="1237">
                  <c:v>128</c:v>
                </c:pt>
                <c:pt idx="1238">
                  <c:v>93</c:v>
                </c:pt>
                <c:pt idx="1239">
                  <c:v>93</c:v>
                </c:pt>
                <c:pt idx="1240">
                  <c:v>85</c:v>
                </c:pt>
                <c:pt idx="1241">
                  <c:v>85</c:v>
                </c:pt>
                <c:pt idx="1242">
                  <c:v>85</c:v>
                </c:pt>
                <c:pt idx="1243">
                  <c:v>52</c:v>
                </c:pt>
                <c:pt idx="1244">
                  <c:v>93</c:v>
                </c:pt>
                <c:pt idx="1245">
                  <c:v>85</c:v>
                </c:pt>
                <c:pt idx="1246">
                  <c:v>108</c:v>
                </c:pt>
                <c:pt idx="1247">
                  <c:v>85</c:v>
                </c:pt>
                <c:pt idx="1248">
                  <c:v>93</c:v>
                </c:pt>
                <c:pt idx="1249">
                  <c:v>89</c:v>
                </c:pt>
                <c:pt idx="1250">
                  <c:v>52</c:v>
                </c:pt>
                <c:pt idx="1251">
                  <c:v>13</c:v>
                </c:pt>
                <c:pt idx="1252">
                  <c:v>24</c:v>
                </c:pt>
                <c:pt idx="1253">
                  <c:v>24</c:v>
                </c:pt>
                <c:pt idx="1254">
                  <c:v>37</c:v>
                </c:pt>
                <c:pt idx="1255">
                  <c:v>128</c:v>
                </c:pt>
                <c:pt idx="1256">
                  <c:v>128</c:v>
                </c:pt>
                <c:pt idx="1257">
                  <c:v>128</c:v>
                </c:pt>
                <c:pt idx="1258">
                  <c:v>128</c:v>
                </c:pt>
                <c:pt idx="1259">
                  <c:v>27</c:v>
                </c:pt>
                <c:pt idx="1260">
                  <c:v>27</c:v>
                </c:pt>
                <c:pt idx="1261">
                  <c:v>25</c:v>
                </c:pt>
                <c:pt idx="1262">
                  <c:v>28</c:v>
                </c:pt>
                <c:pt idx="1263">
                  <c:v>89</c:v>
                </c:pt>
                <c:pt idx="1264">
                  <c:v>78</c:v>
                </c:pt>
                <c:pt idx="1265">
                  <c:v>28</c:v>
                </c:pt>
                <c:pt idx="1266">
                  <c:v>78</c:v>
                </c:pt>
                <c:pt idx="1267">
                  <c:v>19</c:v>
                </c:pt>
                <c:pt idx="1268">
                  <c:v>19</c:v>
                </c:pt>
                <c:pt idx="1269">
                  <c:v>8</c:v>
                </c:pt>
                <c:pt idx="1270">
                  <c:v>90</c:v>
                </c:pt>
                <c:pt idx="1271">
                  <c:v>90</c:v>
                </c:pt>
                <c:pt idx="1272">
                  <c:v>90</c:v>
                </c:pt>
                <c:pt idx="1273">
                  <c:v>66</c:v>
                </c:pt>
                <c:pt idx="1274">
                  <c:v>108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108</c:v>
                </c:pt>
                <c:pt idx="1279">
                  <c:v>89</c:v>
                </c:pt>
                <c:pt idx="1280">
                  <c:v>8</c:v>
                </c:pt>
                <c:pt idx="1281">
                  <c:v>89</c:v>
                </c:pt>
                <c:pt idx="1282">
                  <c:v>89</c:v>
                </c:pt>
                <c:pt idx="1283">
                  <c:v>108</c:v>
                </c:pt>
                <c:pt idx="1284">
                  <c:v>108</c:v>
                </c:pt>
                <c:pt idx="1285">
                  <c:v>85</c:v>
                </c:pt>
                <c:pt idx="1286">
                  <c:v>85</c:v>
                </c:pt>
                <c:pt idx="1287">
                  <c:v>19</c:v>
                </c:pt>
                <c:pt idx="1288">
                  <c:v>19</c:v>
                </c:pt>
                <c:pt idx="1289">
                  <c:v>19</c:v>
                </c:pt>
                <c:pt idx="1290">
                  <c:v>19</c:v>
                </c:pt>
                <c:pt idx="1291">
                  <c:v>89</c:v>
                </c:pt>
                <c:pt idx="1292">
                  <c:v>27</c:v>
                </c:pt>
                <c:pt idx="1293">
                  <c:v>93</c:v>
                </c:pt>
                <c:pt idx="1294">
                  <c:v>93</c:v>
                </c:pt>
                <c:pt idx="1295">
                  <c:v>128</c:v>
                </c:pt>
                <c:pt idx="1296">
                  <c:v>128</c:v>
                </c:pt>
                <c:pt idx="1297">
                  <c:v>50</c:v>
                </c:pt>
                <c:pt idx="1298">
                  <c:v>128</c:v>
                </c:pt>
                <c:pt idx="1299">
                  <c:v>108</c:v>
                </c:pt>
                <c:pt idx="1300">
                  <c:v>108</c:v>
                </c:pt>
                <c:pt idx="1301">
                  <c:v>108</c:v>
                </c:pt>
                <c:pt idx="1302">
                  <c:v>108</c:v>
                </c:pt>
                <c:pt idx="1303">
                  <c:v>85</c:v>
                </c:pt>
                <c:pt idx="1304">
                  <c:v>52</c:v>
                </c:pt>
                <c:pt idx="1305">
                  <c:v>57</c:v>
                </c:pt>
                <c:pt idx="1306">
                  <c:v>50</c:v>
                </c:pt>
                <c:pt idx="1307">
                  <c:v>48</c:v>
                </c:pt>
                <c:pt idx="1308">
                  <c:v>108</c:v>
                </c:pt>
                <c:pt idx="1309">
                  <c:v>108</c:v>
                </c:pt>
                <c:pt idx="1310">
                  <c:v>128</c:v>
                </c:pt>
                <c:pt idx="1311">
                  <c:v>128</c:v>
                </c:pt>
                <c:pt idx="1312">
                  <c:v>108</c:v>
                </c:pt>
                <c:pt idx="1313">
                  <c:v>85</c:v>
                </c:pt>
                <c:pt idx="1314">
                  <c:v>85</c:v>
                </c:pt>
                <c:pt idx="1315">
                  <c:v>42</c:v>
                </c:pt>
                <c:pt idx="1316">
                  <c:v>17</c:v>
                </c:pt>
                <c:pt idx="1317">
                  <c:v>5</c:v>
                </c:pt>
                <c:pt idx="1318">
                  <c:v>13</c:v>
                </c:pt>
                <c:pt idx="1319">
                  <c:v>85</c:v>
                </c:pt>
                <c:pt idx="1320">
                  <c:v>93</c:v>
                </c:pt>
                <c:pt idx="1321">
                  <c:v>93</c:v>
                </c:pt>
                <c:pt idx="1322">
                  <c:v>93</c:v>
                </c:pt>
                <c:pt idx="1323">
                  <c:v>89</c:v>
                </c:pt>
                <c:pt idx="1324">
                  <c:v>52</c:v>
                </c:pt>
                <c:pt idx="1325">
                  <c:v>52</c:v>
                </c:pt>
                <c:pt idx="1326">
                  <c:v>52</c:v>
                </c:pt>
                <c:pt idx="1327">
                  <c:v>93</c:v>
                </c:pt>
                <c:pt idx="1328">
                  <c:v>37</c:v>
                </c:pt>
                <c:pt idx="1329">
                  <c:v>13</c:v>
                </c:pt>
                <c:pt idx="1330">
                  <c:v>24</c:v>
                </c:pt>
                <c:pt idx="1331">
                  <c:v>108</c:v>
                </c:pt>
                <c:pt idx="1332">
                  <c:v>93</c:v>
                </c:pt>
                <c:pt idx="1333">
                  <c:v>52</c:v>
                </c:pt>
                <c:pt idx="1334">
                  <c:v>89</c:v>
                </c:pt>
                <c:pt idx="1335">
                  <c:v>48</c:v>
                </c:pt>
                <c:pt idx="1336">
                  <c:v>50</c:v>
                </c:pt>
                <c:pt idx="1337">
                  <c:v>85</c:v>
                </c:pt>
                <c:pt idx="1338">
                  <c:v>85</c:v>
                </c:pt>
                <c:pt idx="1339">
                  <c:v>42</c:v>
                </c:pt>
                <c:pt idx="1340">
                  <c:v>27</c:v>
                </c:pt>
                <c:pt idx="1341">
                  <c:v>25</c:v>
                </c:pt>
                <c:pt idx="1342">
                  <c:v>25</c:v>
                </c:pt>
                <c:pt idx="1343">
                  <c:v>66</c:v>
                </c:pt>
                <c:pt idx="1344">
                  <c:v>90</c:v>
                </c:pt>
                <c:pt idx="1345">
                  <c:v>90</c:v>
                </c:pt>
                <c:pt idx="1346">
                  <c:v>66</c:v>
                </c:pt>
                <c:pt idx="1347">
                  <c:v>85</c:v>
                </c:pt>
                <c:pt idx="1348">
                  <c:v>50</c:v>
                </c:pt>
                <c:pt idx="1349">
                  <c:v>85</c:v>
                </c:pt>
                <c:pt idx="1350">
                  <c:v>85</c:v>
                </c:pt>
                <c:pt idx="1351">
                  <c:v>13</c:v>
                </c:pt>
                <c:pt idx="1352">
                  <c:v>4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89</c:v>
                </c:pt>
                <c:pt idx="1357">
                  <c:v>89</c:v>
                </c:pt>
                <c:pt idx="1358">
                  <c:v>93</c:v>
                </c:pt>
                <c:pt idx="1359">
                  <c:v>28</c:v>
                </c:pt>
                <c:pt idx="1360">
                  <c:v>89</c:v>
                </c:pt>
                <c:pt idx="1361">
                  <c:v>25</c:v>
                </c:pt>
                <c:pt idx="1362">
                  <c:v>42</c:v>
                </c:pt>
                <c:pt idx="1363">
                  <c:v>42</c:v>
                </c:pt>
                <c:pt idx="1364">
                  <c:v>52</c:v>
                </c:pt>
                <c:pt idx="1365">
                  <c:v>42</c:v>
                </c:pt>
                <c:pt idx="1366">
                  <c:v>8</c:v>
                </c:pt>
                <c:pt idx="1367">
                  <c:v>6</c:v>
                </c:pt>
                <c:pt idx="1368">
                  <c:v>4</c:v>
                </c:pt>
                <c:pt idx="1369">
                  <c:v>4</c:v>
                </c:pt>
                <c:pt idx="1370">
                  <c:v>6</c:v>
                </c:pt>
                <c:pt idx="1371">
                  <c:v>89</c:v>
                </c:pt>
                <c:pt idx="1372">
                  <c:v>57</c:v>
                </c:pt>
                <c:pt idx="1373">
                  <c:v>93</c:v>
                </c:pt>
                <c:pt idx="1374">
                  <c:v>93</c:v>
                </c:pt>
                <c:pt idx="1375">
                  <c:v>57</c:v>
                </c:pt>
                <c:pt idx="1376">
                  <c:v>57</c:v>
                </c:pt>
                <c:pt idx="1377">
                  <c:v>25</c:v>
                </c:pt>
                <c:pt idx="1378">
                  <c:v>37</c:v>
                </c:pt>
                <c:pt idx="1379">
                  <c:v>37</c:v>
                </c:pt>
                <c:pt idx="1380">
                  <c:v>25</c:v>
                </c:pt>
                <c:pt idx="1381">
                  <c:v>25</c:v>
                </c:pt>
                <c:pt idx="1382">
                  <c:v>48</c:v>
                </c:pt>
                <c:pt idx="1383">
                  <c:v>78</c:v>
                </c:pt>
                <c:pt idx="1384">
                  <c:v>78</c:v>
                </c:pt>
                <c:pt idx="1385">
                  <c:v>78</c:v>
                </c:pt>
                <c:pt idx="1386">
                  <c:v>108</c:v>
                </c:pt>
                <c:pt idx="1387">
                  <c:v>108</c:v>
                </c:pt>
                <c:pt idx="1388">
                  <c:v>78</c:v>
                </c:pt>
                <c:pt idx="1389">
                  <c:v>48</c:v>
                </c:pt>
                <c:pt idx="1390">
                  <c:v>19</c:v>
                </c:pt>
                <c:pt idx="1391">
                  <c:v>19</c:v>
                </c:pt>
                <c:pt idx="1392">
                  <c:v>13</c:v>
                </c:pt>
                <c:pt idx="1393">
                  <c:v>13</c:v>
                </c:pt>
                <c:pt idx="1394">
                  <c:v>13</c:v>
                </c:pt>
                <c:pt idx="1395">
                  <c:v>16</c:v>
                </c:pt>
                <c:pt idx="1396">
                  <c:v>13</c:v>
                </c:pt>
                <c:pt idx="1397">
                  <c:v>93</c:v>
                </c:pt>
                <c:pt idx="1398">
                  <c:v>57</c:v>
                </c:pt>
                <c:pt idx="1399">
                  <c:v>89</c:v>
                </c:pt>
                <c:pt idx="1400">
                  <c:v>57</c:v>
                </c:pt>
                <c:pt idx="1401">
                  <c:v>89</c:v>
                </c:pt>
                <c:pt idx="1402">
                  <c:v>25</c:v>
                </c:pt>
                <c:pt idx="1403">
                  <c:v>16</c:v>
                </c:pt>
                <c:pt idx="1404">
                  <c:v>28</c:v>
                </c:pt>
                <c:pt idx="1405">
                  <c:v>13</c:v>
                </c:pt>
                <c:pt idx="1406">
                  <c:v>24</c:v>
                </c:pt>
                <c:pt idx="1407">
                  <c:v>37</c:v>
                </c:pt>
                <c:pt idx="1408">
                  <c:v>14</c:v>
                </c:pt>
                <c:pt idx="1409">
                  <c:v>2</c:v>
                </c:pt>
                <c:pt idx="1410">
                  <c:v>89</c:v>
                </c:pt>
                <c:pt idx="1411">
                  <c:v>93</c:v>
                </c:pt>
                <c:pt idx="1412">
                  <c:v>93</c:v>
                </c:pt>
                <c:pt idx="1413">
                  <c:v>89</c:v>
                </c:pt>
                <c:pt idx="1414">
                  <c:v>89</c:v>
                </c:pt>
                <c:pt idx="1415">
                  <c:v>57</c:v>
                </c:pt>
                <c:pt idx="1416">
                  <c:v>89</c:v>
                </c:pt>
                <c:pt idx="1417">
                  <c:v>89</c:v>
                </c:pt>
                <c:pt idx="1418">
                  <c:v>128</c:v>
                </c:pt>
                <c:pt idx="1419">
                  <c:v>25</c:v>
                </c:pt>
                <c:pt idx="1420">
                  <c:v>50</c:v>
                </c:pt>
                <c:pt idx="1421">
                  <c:v>50</c:v>
                </c:pt>
                <c:pt idx="1422">
                  <c:v>45</c:v>
                </c:pt>
                <c:pt idx="1423">
                  <c:v>45</c:v>
                </c:pt>
                <c:pt idx="1424">
                  <c:v>45</c:v>
                </c:pt>
                <c:pt idx="1425">
                  <c:v>66</c:v>
                </c:pt>
                <c:pt idx="1426">
                  <c:v>66</c:v>
                </c:pt>
                <c:pt idx="1427">
                  <c:v>66</c:v>
                </c:pt>
                <c:pt idx="1428">
                  <c:v>66</c:v>
                </c:pt>
                <c:pt idx="1429">
                  <c:v>66</c:v>
                </c:pt>
                <c:pt idx="1430">
                  <c:v>45</c:v>
                </c:pt>
                <c:pt idx="1431">
                  <c:v>45</c:v>
                </c:pt>
                <c:pt idx="1432">
                  <c:v>45</c:v>
                </c:pt>
                <c:pt idx="1433">
                  <c:v>90</c:v>
                </c:pt>
                <c:pt idx="1434">
                  <c:v>90</c:v>
                </c:pt>
                <c:pt idx="1435">
                  <c:v>19</c:v>
                </c:pt>
                <c:pt idx="1436">
                  <c:v>4</c:v>
                </c:pt>
                <c:pt idx="1437">
                  <c:v>8</c:v>
                </c:pt>
                <c:pt idx="1438">
                  <c:v>24</c:v>
                </c:pt>
                <c:pt idx="1439">
                  <c:v>24</c:v>
                </c:pt>
                <c:pt idx="1440">
                  <c:v>93</c:v>
                </c:pt>
                <c:pt idx="1441">
                  <c:v>93</c:v>
                </c:pt>
                <c:pt idx="1442">
                  <c:v>93</c:v>
                </c:pt>
                <c:pt idx="1443">
                  <c:v>20</c:v>
                </c:pt>
                <c:pt idx="1444">
                  <c:v>20</c:v>
                </c:pt>
                <c:pt idx="1445">
                  <c:v>10</c:v>
                </c:pt>
                <c:pt idx="1446">
                  <c:v>20</c:v>
                </c:pt>
                <c:pt idx="1447">
                  <c:v>10</c:v>
                </c:pt>
                <c:pt idx="1448">
                  <c:v>42</c:v>
                </c:pt>
                <c:pt idx="1449">
                  <c:v>52</c:v>
                </c:pt>
                <c:pt idx="1450">
                  <c:v>57</c:v>
                </c:pt>
                <c:pt idx="1451">
                  <c:v>57</c:v>
                </c:pt>
                <c:pt idx="1452">
                  <c:v>57</c:v>
                </c:pt>
                <c:pt idx="1453">
                  <c:v>42</c:v>
                </c:pt>
                <c:pt idx="1454">
                  <c:v>42</c:v>
                </c:pt>
                <c:pt idx="1455">
                  <c:v>42</c:v>
                </c:pt>
                <c:pt idx="1456">
                  <c:v>50</c:v>
                </c:pt>
                <c:pt idx="1457">
                  <c:v>50</c:v>
                </c:pt>
                <c:pt idx="1458">
                  <c:v>45</c:v>
                </c:pt>
                <c:pt idx="1459">
                  <c:v>45</c:v>
                </c:pt>
                <c:pt idx="1460">
                  <c:v>50</c:v>
                </c:pt>
                <c:pt idx="1461">
                  <c:v>128</c:v>
                </c:pt>
                <c:pt idx="1462">
                  <c:v>128</c:v>
                </c:pt>
                <c:pt idx="1463">
                  <c:v>31</c:v>
                </c:pt>
                <c:pt idx="1464">
                  <c:v>20</c:v>
                </c:pt>
                <c:pt idx="1465">
                  <c:v>15</c:v>
                </c:pt>
                <c:pt idx="1466">
                  <c:v>7</c:v>
                </c:pt>
                <c:pt idx="1467">
                  <c:v>15</c:v>
                </c:pt>
                <c:pt idx="1468">
                  <c:v>128</c:v>
                </c:pt>
                <c:pt idx="1469">
                  <c:v>128</c:v>
                </c:pt>
                <c:pt idx="1470">
                  <c:v>128</c:v>
                </c:pt>
                <c:pt idx="1471">
                  <c:v>128</c:v>
                </c:pt>
                <c:pt idx="1472">
                  <c:v>128</c:v>
                </c:pt>
                <c:pt idx="1473">
                  <c:v>13</c:v>
                </c:pt>
                <c:pt idx="1474">
                  <c:v>42</c:v>
                </c:pt>
                <c:pt idx="1475">
                  <c:v>90</c:v>
                </c:pt>
                <c:pt idx="1476">
                  <c:v>108</c:v>
                </c:pt>
                <c:pt idx="1477">
                  <c:v>108</c:v>
                </c:pt>
                <c:pt idx="1478">
                  <c:v>27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31</c:v>
                </c:pt>
                <c:pt idx="1484">
                  <c:v>57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19</c:v>
                </c:pt>
                <c:pt idx="1489">
                  <c:v>14</c:v>
                </c:pt>
                <c:pt idx="1490">
                  <c:v>37</c:v>
                </c:pt>
                <c:pt idx="1491">
                  <c:v>89</c:v>
                </c:pt>
                <c:pt idx="1492">
                  <c:v>78</c:v>
                </c:pt>
                <c:pt idx="1493">
                  <c:v>6</c:v>
                </c:pt>
                <c:pt idx="1494">
                  <c:v>28</c:v>
                </c:pt>
                <c:pt idx="1495">
                  <c:v>28</c:v>
                </c:pt>
                <c:pt idx="1496">
                  <c:v>28</c:v>
                </c:pt>
                <c:pt idx="1497">
                  <c:v>78</c:v>
                </c:pt>
                <c:pt idx="1498">
                  <c:v>13</c:v>
                </c:pt>
                <c:pt idx="1499">
                  <c:v>45</c:v>
                </c:pt>
                <c:pt idx="1500">
                  <c:v>128</c:v>
                </c:pt>
                <c:pt idx="1501">
                  <c:v>90</c:v>
                </c:pt>
                <c:pt idx="1502">
                  <c:v>25</c:v>
                </c:pt>
                <c:pt idx="1503">
                  <c:v>37</c:v>
                </c:pt>
                <c:pt idx="1504">
                  <c:v>108</c:v>
                </c:pt>
                <c:pt idx="1505">
                  <c:v>48</c:v>
                </c:pt>
                <c:pt idx="1506">
                  <c:v>90</c:v>
                </c:pt>
                <c:pt idx="1507">
                  <c:v>66</c:v>
                </c:pt>
                <c:pt idx="1508">
                  <c:v>52</c:v>
                </c:pt>
                <c:pt idx="1509">
                  <c:v>108</c:v>
                </c:pt>
                <c:pt idx="1510">
                  <c:v>108</c:v>
                </c:pt>
                <c:pt idx="1511">
                  <c:v>78</c:v>
                </c:pt>
                <c:pt idx="1512">
                  <c:v>48</c:v>
                </c:pt>
                <c:pt idx="1513">
                  <c:v>108</c:v>
                </c:pt>
                <c:pt idx="1514">
                  <c:v>108</c:v>
                </c:pt>
                <c:pt idx="1515">
                  <c:v>128</c:v>
                </c:pt>
                <c:pt idx="1516">
                  <c:v>48</c:v>
                </c:pt>
                <c:pt idx="1517">
                  <c:v>48</c:v>
                </c:pt>
                <c:pt idx="1518">
                  <c:v>27</c:v>
                </c:pt>
                <c:pt idx="1519">
                  <c:v>14</c:v>
                </c:pt>
                <c:pt idx="1520">
                  <c:v>37</c:v>
                </c:pt>
                <c:pt idx="1521">
                  <c:v>37</c:v>
                </c:pt>
                <c:pt idx="1522">
                  <c:v>4</c:v>
                </c:pt>
                <c:pt idx="1523">
                  <c:v>57</c:v>
                </c:pt>
                <c:pt idx="1524">
                  <c:v>57</c:v>
                </c:pt>
                <c:pt idx="1525">
                  <c:v>57</c:v>
                </c:pt>
                <c:pt idx="1526">
                  <c:v>27</c:v>
                </c:pt>
                <c:pt idx="1527">
                  <c:v>37</c:v>
                </c:pt>
                <c:pt idx="1528">
                  <c:v>8</c:v>
                </c:pt>
                <c:pt idx="1529">
                  <c:v>17</c:v>
                </c:pt>
                <c:pt idx="1530">
                  <c:v>8</c:v>
                </c:pt>
                <c:pt idx="1531">
                  <c:v>16</c:v>
                </c:pt>
                <c:pt idx="1532">
                  <c:v>13</c:v>
                </c:pt>
                <c:pt idx="1533">
                  <c:v>27</c:v>
                </c:pt>
                <c:pt idx="1534">
                  <c:v>14</c:v>
                </c:pt>
                <c:pt idx="1535">
                  <c:v>16</c:v>
                </c:pt>
                <c:pt idx="1536">
                  <c:v>10</c:v>
                </c:pt>
                <c:pt idx="1537">
                  <c:v>5</c:v>
                </c:pt>
                <c:pt idx="1538">
                  <c:v>5</c:v>
                </c:pt>
                <c:pt idx="1539">
                  <c:v>4</c:v>
                </c:pt>
                <c:pt idx="1540">
                  <c:v>25</c:v>
                </c:pt>
                <c:pt idx="1541">
                  <c:v>25</c:v>
                </c:pt>
                <c:pt idx="1542">
                  <c:v>17</c:v>
                </c:pt>
                <c:pt idx="1543">
                  <c:v>17</c:v>
                </c:pt>
                <c:pt idx="1544">
                  <c:v>1</c:v>
                </c:pt>
                <c:pt idx="1545">
                  <c:v>27</c:v>
                </c:pt>
                <c:pt idx="1546">
                  <c:v>27</c:v>
                </c:pt>
                <c:pt idx="1547">
                  <c:v>27</c:v>
                </c:pt>
                <c:pt idx="1548">
                  <c:v>27</c:v>
                </c:pt>
                <c:pt idx="1549">
                  <c:v>17</c:v>
                </c:pt>
                <c:pt idx="1550">
                  <c:v>128</c:v>
                </c:pt>
                <c:pt idx="1551">
                  <c:v>57</c:v>
                </c:pt>
                <c:pt idx="1552">
                  <c:v>19</c:v>
                </c:pt>
                <c:pt idx="1553">
                  <c:v>20</c:v>
                </c:pt>
                <c:pt idx="1554">
                  <c:v>42</c:v>
                </c:pt>
                <c:pt idx="1555">
                  <c:v>27</c:v>
                </c:pt>
                <c:pt idx="1556">
                  <c:v>37</c:v>
                </c:pt>
                <c:pt idx="1557">
                  <c:v>37</c:v>
                </c:pt>
                <c:pt idx="1558">
                  <c:v>27</c:v>
                </c:pt>
                <c:pt idx="1559">
                  <c:v>27</c:v>
                </c:pt>
                <c:pt idx="1560">
                  <c:v>93</c:v>
                </c:pt>
                <c:pt idx="1561">
                  <c:v>93</c:v>
                </c:pt>
                <c:pt idx="1562">
                  <c:v>93</c:v>
                </c:pt>
                <c:pt idx="1563">
                  <c:v>93</c:v>
                </c:pt>
                <c:pt idx="1564">
                  <c:v>89</c:v>
                </c:pt>
                <c:pt idx="1565">
                  <c:v>89</c:v>
                </c:pt>
                <c:pt idx="1566">
                  <c:v>57</c:v>
                </c:pt>
                <c:pt idx="1567">
                  <c:v>57</c:v>
                </c:pt>
                <c:pt idx="1568">
                  <c:v>89</c:v>
                </c:pt>
                <c:pt idx="1569">
                  <c:v>93</c:v>
                </c:pt>
                <c:pt idx="1570">
                  <c:v>27</c:v>
                </c:pt>
                <c:pt idx="1571">
                  <c:v>27</c:v>
                </c:pt>
                <c:pt idx="1572">
                  <c:v>37</c:v>
                </c:pt>
                <c:pt idx="1573">
                  <c:v>37</c:v>
                </c:pt>
                <c:pt idx="1574">
                  <c:v>37</c:v>
                </c:pt>
                <c:pt idx="1575">
                  <c:v>89</c:v>
                </c:pt>
                <c:pt idx="1576">
                  <c:v>89</c:v>
                </c:pt>
                <c:pt idx="1577">
                  <c:v>52</c:v>
                </c:pt>
                <c:pt idx="1578">
                  <c:v>93</c:v>
                </c:pt>
                <c:pt idx="1579">
                  <c:v>52</c:v>
                </c:pt>
                <c:pt idx="1580">
                  <c:v>108</c:v>
                </c:pt>
                <c:pt idx="1581">
                  <c:v>85</c:v>
                </c:pt>
                <c:pt idx="1582">
                  <c:v>85</c:v>
                </c:pt>
                <c:pt idx="1583">
                  <c:v>85</c:v>
                </c:pt>
                <c:pt idx="1584">
                  <c:v>128</c:v>
                </c:pt>
                <c:pt idx="1585">
                  <c:v>128</c:v>
                </c:pt>
                <c:pt idx="1586">
                  <c:v>57</c:v>
                </c:pt>
                <c:pt idx="1587">
                  <c:v>57</c:v>
                </c:pt>
                <c:pt idx="1588">
                  <c:v>57</c:v>
                </c:pt>
                <c:pt idx="1589">
                  <c:v>128</c:v>
                </c:pt>
                <c:pt idx="1590">
                  <c:v>128</c:v>
                </c:pt>
                <c:pt idx="1591">
                  <c:v>50</c:v>
                </c:pt>
                <c:pt idx="1592">
                  <c:v>45</c:v>
                </c:pt>
                <c:pt idx="1593">
                  <c:v>78</c:v>
                </c:pt>
                <c:pt idx="1594">
                  <c:v>108</c:v>
                </c:pt>
                <c:pt idx="1595">
                  <c:v>108</c:v>
                </c:pt>
                <c:pt idx="1596">
                  <c:v>128</c:v>
                </c:pt>
                <c:pt idx="1597">
                  <c:v>128</c:v>
                </c:pt>
                <c:pt idx="1598">
                  <c:v>52</c:v>
                </c:pt>
                <c:pt idx="1599">
                  <c:v>50</c:v>
                </c:pt>
                <c:pt idx="1600">
                  <c:v>50</c:v>
                </c:pt>
                <c:pt idx="1601">
                  <c:v>85</c:v>
                </c:pt>
                <c:pt idx="1602">
                  <c:v>50</c:v>
                </c:pt>
                <c:pt idx="1603">
                  <c:v>78</c:v>
                </c:pt>
                <c:pt idx="1604">
                  <c:v>78</c:v>
                </c:pt>
                <c:pt idx="1605">
                  <c:v>48</c:v>
                </c:pt>
                <c:pt idx="1606">
                  <c:v>48</c:v>
                </c:pt>
                <c:pt idx="1607">
                  <c:v>25</c:v>
                </c:pt>
                <c:pt idx="1608">
                  <c:v>25</c:v>
                </c:pt>
                <c:pt idx="1609">
                  <c:v>25</c:v>
                </c:pt>
                <c:pt idx="1610">
                  <c:v>89</c:v>
                </c:pt>
                <c:pt idx="1611">
                  <c:v>89</c:v>
                </c:pt>
                <c:pt idx="1612">
                  <c:v>57</c:v>
                </c:pt>
                <c:pt idx="1613">
                  <c:v>57</c:v>
                </c:pt>
                <c:pt idx="1614">
                  <c:v>89</c:v>
                </c:pt>
                <c:pt idx="1615">
                  <c:v>108</c:v>
                </c:pt>
                <c:pt idx="1616">
                  <c:v>90</c:v>
                </c:pt>
                <c:pt idx="1617">
                  <c:v>90</c:v>
                </c:pt>
                <c:pt idx="1618">
                  <c:v>90</c:v>
                </c:pt>
                <c:pt idx="1619">
                  <c:v>128</c:v>
                </c:pt>
                <c:pt idx="1620">
                  <c:v>66</c:v>
                </c:pt>
                <c:pt idx="1621">
                  <c:v>48</c:v>
                </c:pt>
                <c:pt idx="1622">
                  <c:v>48</c:v>
                </c:pt>
                <c:pt idx="1623">
                  <c:v>48</c:v>
                </c:pt>
                <c:pt idx="1624">
                  <c:v>48</c:v>
                </c:pt>
                <c:pt idx="1625">
                  <c:v>66</c:v>
                </c:pt>
                <c:pt idx="1626">
                  <c:v>50</c:v>
                </c:pt>
                <c:pt idx="1627">
                  <c:v>85</c:v>
                </c:pt>
                <c:pt idx="1628">
                  <c:v>50</c:v>
                </c:pt>
                <c:pt idx="1629">
                  <c:v>50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FC42-5B4E-9B68-B370B1CF13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</c:valAx>
      <c:valAx>
        <c:axId val="127683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Sensación_Todos</a:t>
            </a:r>
            <a:r>
              <a:rPr lang="en-US" baseline="0"/>
              <a:t> juntos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0"/>
          <c:order val="0"/>
          <c:spPr>
            <a:solidFill>
              <a:srgbClr val="FF0000"/>
            </a:solidFill>
            <a:ln w="25400">
              <a:noFill/>
            </a:ln>
            <a:effectLst/>
          </c:spPr>
          <c:invertIfNegative val="0"/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CO"/>
                </a:p>
              </c:txPr>
            </c:trendlineLbl>
          </c:trendline>
          <c:xVal>
            <c:numRef>
              <c:f>'02.Complementos'!$AJ$2:$AJ$1631</c:f>
              <c:numCache>
                <c:formatCode>0.00</c:formatCode>
                <c:ptCount val="1630"/>
                <c:pt idx="0">
                  <c:v>0.66599999999999993</c:v>
                </c:pt>
                <c:pt idx="1">
                  <c:v>0.66599999999999993</c:v>
                </c:pt>
                <c:pt idx="2">
                  <c:v>0.66599999999999993</c:v>
                </c:pt>
                <c:pt idx="3">
                  <c:v>0.66599999999999993</c:v>
                </c:pt>
                <c:pt idx="4">
                  <c:v>0.66599999999999993</c:v>
                </c:pt>
                <c:pt idx="5">
                  <c:v>0</c:v>
                </c:pt>
                <c:pt idx="6">
                  <c:v>0</c:v>
                </c:pt>
                <c:pt idx="7">
                  <c:v>0.66599999999999993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0.66599999999999993</c:v>
                </c:pt>
                <c:pt idx="13">
                  <c:v>0.66599999999999993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0.33299999999999996</c:v>
                </c:pt>
                <c:pt idx="21">
                  <c:v>1</c:v>
                </c:pt>
                <c:pt idx="22">
                  <c:v>1</c:v>
                </c:pt>
                <c:pt idx="23">
                  <c:v>0.66599999999999993</c:v>
                </c:pt>
                <c:pt idx="24">
                  <c:v>0.66599999999999993</c:v>
                </c:pt>
                <c:pt idx="25">
                  <c:v>0.66599999999999993</c:v>
                </c:pt>
                <c:pt idx="26">
                  <c:v>1</c:v>
                </c:pt>
                <c:pt idx="27">
                  <c:v>0.66599999999999993</c:v>
                </c:pt>
                <c:pt idx="28">
                  <c:v>0.66599999999999993</c:v>
                </c:pt>
                <c:pt idx="29">
                  <c:v>0.66599999999999993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0.66599999999999993</c:v>
                </c:pt>
                <c:pt idx="36">
                  <c:v>0.66599999999999993</c:v>
                </c:pt>
                <c:pt idx="37">
                  <c:v>0.66599999999999993</c:v>
                </c:pt>
                <c:pt idx="38">
                  <c:v>1</c:v>
                </c:pt>
                <c:pt idx="39">
                  <c:v>1</c:v>
                </c:pt>
                <c:pt idx="40">
                  <c:v>0.66599999999999993</c:v>
                </c:pt>
                <c:pt idx="41">
                  <c:v>0.66599999999999993</c:v>
                </c:pt>
                <c:pt idx="42">
                  <c:v>0.66599999999999993</c:v>
                </c:pt>
                <c:pt idx="43">
                  <c:v>0.66599999999999993</c:v>
                </c:pt>
                <c:pt idx="44">
                  <c:v>0.66599999999999993</c:v>
                </c:pt>
                <c:pt idx="45">
                  <c:v>1</c:v>
                </c:pt>
                <c:pt idx="46">
                  <c:v>0.66599999999999993</c:v>
                </c:pt>
                <c:pt idx="47">
                  <c:v>1</c:v>
                </c:pt>
                <c:pt idx="48">
                  <c:v>0.66599999999999993</c:v>
                </c:pt>
                <c:pt idx="49">
                  <c:v>0.66599999999999993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0.66599999999999993</c:v>
                </c:pt>
                <c:pt idx="54">
                  <c:v>0.66599999999999993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0.33299999999999996</c:v>
                </c:pt>
                <c:pt idx="61">
                  <c:v>0.66599999999999993</c:v>
                </c:pt>
                <c:pt idx="62">
                  <c:v>1</c:v>
                </c:pt>
                <c:pt idx="63">
                  <c:v>1</c:v>
                </c:pt>
                <c:pt idx="64">
                  <c:v>0.66599999999999993</c:v>
                </c:pt>
                <c:pt idx="65">
                  <c:v>0.66599999999999993</c:v>
                </c:pt>
                <c:pt idx="66">
                  <c:v>0.66599999999999993</c:v>
                </c:pt>
                <c:pt idx="67">
                  <c:v>0.66599999999999993</c:v>
                </c:pt>
                <c:pt idx="68">
                  <c:v>0.66599999999999993</c:v>
                </c:pt>
                <c:pt idx="69">
                  <c:v>0.66599999999999993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0.66599999999999993</c:v>
                </c:pt>
                <c:pt idx="78">
                  <c:v>1</c:v>
                </c:pt>
                <c:pt idx="79">
                  <c:v>0.66599999999999993</c:v>
                </c:pt>
                <c:pt idx="80">
                  <c:v>0.66599999999999993</c:v>
                </c:pt>
                <c:pt idx="81">
                  <c:v>0.66599999999999993</c:v>
                </c:pt>
                <c:pt idx="82">
                  <c:v>0.66599999999999993</c:v>
                </c:pt>
                <c:pt idx="83">
                  <c:v>0.66599999999999993</c:v>
                </c:pt>
                <c:pt idx="84">
                  <c:v>0.66599999999999993</c:v>
                </c:pt>
                <c:pt idx="85">
                  <c:v>0.66599999999999993</c:v>
                </c:pt>
                <c:pt idx="86">
                  <c:v>0.66599999999999993</c:v>
                </c:pt>
                <c:pt idx="87">
                  <c:v>0.66599999999999993</c:v>
                </c:pt>
                <c:pt idx="88">
                  <c:v>0.66599999999999993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0.33299999999999996</c:v>
                </c:pt>
                <c:pt idx="94">
                  <c:v>0.33299999999999996</c:v>
                </c:pt>
                <c:pt idx="95">
                  <c:v>1</c:v>
                </c:pt>
                <c:pt idx="96">
                  <c:v>1</c:v>
                </c:pt>
                <c:pt idx="97">
                  <c:v>0.66599999999999993</c:v>
                </c:pt>
                <c:pt idx="98">
                  <c:v>0.66599999999999993</c:v>
                </c:pt>
                <c:pt idx="99">
                  <c:v>1</c:v>
                </c:pt>
                <c:pt idx="100">
                  <c:v>1</c:v>
                </c:pt>
                <c:pt idx="101">
                  <c:v>0.66599999999999993</c:v>
                </c:pt>
                <c:pt idx="102">
                  <c:v>0</c:v>
                </c:pt>
                <c:pt idx="103">
                  <c:v>0.66599999999999993</c:v>
                </c:pt>
                <c:pt idx="104">
                  <c:v>1</c:v>
                </c:pt>
                <c:pt idx="105">
                  <c:v>0.33299999999999996</c:v>
                </c:pt>
                <c:pt idx="106">
                  <c:v>0.33299999999999996</c:v>
                </c:pt>
                <c:pt idx="107">
                  <c:v>1</c:v>
                </c:pt>
                <c:pt idx="108">
                  <c:v>1</c:v>
                </c:pt>
                <c:pt idx="109">
                  <c:v>0.33299999999999996</c:v>
                </c:pt>
                <c:pt idx="110">
                  <c:v>0.66599999999999993</c:v>
                </c:pt>
                <c:pt idx="111">
                  <c:v>0.66599999999999993</c:v>
                </c:pt>
                <c:pt idx="112">
                  <c:v>1</c:v>
                </c:pt>
                <c:pt idx="113">
                  <c:v>0.33299999999999996</c:v>
                </c:pt>
                <c:pt idx="114">
                  <c:v>1</c:v>
                </c:pt>
                <c:pt idx="115">
                  <c:v>0.66599999999999993</c:v>
                </c:pt>
                <c:pt idx="116">
                  <c:v>0.66599999999999993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0.33299999999999996</c:v>
                </c:pt>
                <c:pt idx="125">
                  <c:v>0.33299999999999996</c:v>
                </c:pt>
                <c:pt idx="126">
                  <c:v>0.33299999999999996</c:v>
                </c:pt>
                <c:pt idx="127">
                  <c:v>0.33299999999999996</c:v>
                </c:pt>
                <c:pt idx="128">
                  <c:v>0.33299999999999996</c:v>
                </c:pt>
                <c:pt idx="129">
                  <c:v>1</c:v>
                </c:pt>
                <c:pt idx="130">
                  <c:v>1</c:v>
                </c:pt>
                <c:pt idx="131">
                  <c:v>0.66599999999999993</c:v>
                </c:pt>
                <c:pt idx="132">
                  <c:v>0.66599999999999993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0.66599999999999993</c:v>
                </c:pt>
                <c:pt idx="142">
                  <c:v>0.66599999999999993</c:v>
                </c:pt>
                <c:pt idx="143">
                  <c:v>0</c:v>
                </c:pt>
                <c:pt idx="144">
                  <c:v>0.66599999999999993</c:v>
                </c:pt>
                <c:pt idx="145">
                  <c:v>1</c:v>
                </c:pt>
                <c:pt idx="146">
                  <c:v>0.66599999999999993</c:v>
                </c:pt>
                <c:pt idx="147">
                  <c:v>0.66599999999999993</c:v>
                </c:pt>
                <c:pt idx="148">
                  <c:v>0.66599999999999993</c:v>
                </c:pt>
                <c:pt idx="149">
                  <c:v>0.66599999999999993</c:v>
                </c:pt>
                <c:pt idx="150">
                  <c:v>0.66599999999999993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0.66599999999999993</c:v>
                </c:pt>
                <c:pt idx="158">
                  <c:v>0.66599999999999993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0.66599999999999993</c:v>
                </c:pt>
                <c:pt idx="163">
                  <c:v>0.33299999999999996</c:v>
                </c:pt>
                <c:pt idx="164">
                  <c:v>0.33299999999999996</c:v>
                </c:pt>
                <c:pt idx="165">
                  <c:v>0.33299999999999996</c:v>
                </c:pt>
                <c:pt idx="166">
                  <c:v>0.33299999999999996</c:v>
                </c:pt>
                <c:pt idx="167">
                  <c:v>0.66599999999999993</c:v>
                </c:pt>
                <c:pt idx="168">
                  <c:v>0.33299999999999996</c:v>
                </c:pt>
                <c:pt idx="169">
                  <c:v>0.66599999999999993</c:v>
                </c:pt>
                <c:pt idx="170">
                  <c:v>0.66599999999999993</c:v>
                </c:pt>
                <c:pt idx="171">
                  <c:v>0.66599999999999993</c:v>
                </c:pt>
                <c:pt idx="172">
                  <c:v>0.66599999999999993</c:v>
                </c:pt>
                <c:pt idx="173">
                  <c:v>0.66599999999999993</c:v>
                </c:pt>
                <c:pt idx="174">
                  <c:v>0.66599999999999993</c:v>
                </c:pt>
                <c:pt idx="175">
                  <c:v>0.66599999999999993</c:v>
                </c:pt>
                <c:pt idx="176">
                  <c:v>0.66599999999999993</c:v>
                </c:pt>
                <c:pt idx="177">
                  <c:v>0.66599999999999993</c:v>
                </c:pt>
                <c:pt idx="178">
                  <c:v>0.66599999999999993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0.66599999999999993</c:v>
                </c:pt>
                <c:pt idx="183">
                  <c:v>0.66599999999999993</c:v>
                </c:pt>
                <c:pt idx="184">
                  <c:v>0.66599999999999993</c:v>
                </c:pt>
                <c:pt idx="185">
                  <c:v>0.66599999999999993</c:v>
                </c:pt>
                <c:pt idx="186">
                  <c:v>1</c:v>
                </c:pt>
                <c:pt idx="187">
                  <c:v>0</c:v>
                </c:pt>
                <c:pt idx="188">
                  <c:v>0.66599999999999993</c:v>
                </c:pt>
                <c:pt idx="189">
                  <c:v>0.66599999999999993</c:v>
                </c:pt>
                <c:pt idx="190">
                  <c:v>0.66599999999999993</c:v>
                </c:pt>
                <c:pt idx="191">
                  <c:v>0.66599999999999993</c:v>
                </c:pt>
                <c:pt idx="192">
                  <c:v>0.66599999999999993</c:v>
                </c:pt>
                <c:pt idx="193">
                  <c:v>0.66599999999999993</c:v>
                </c:pt>
                <c:pt idx="194">
                  <c:v>0.66599999999999993</c:v>
                </c:pt>
                <c:pt idx="195">
                  <c:v>0.33299999999999996</c:v>
                </c:pt>
                <c:pt idx="196">
                  <c:v>0.66599999999999993</c:v>
                </c:pt>
                <c:pt idx="197">
                  <c:v>0.66599999999999993</c:v>
                </c:pt>
                <c:pt idx="198">
                  <c:v>0.66599999999999993</c:v>
                </c:pt>
                <c:pt idx="199">
                  <c:v>0.66599999999999993</c:v>
                </c:pt>
                <c:pt idx="200">
                  <c:v>0.33299999999999996</c:v>
                </c:pt>
                <c:pt idx="201">
                  <c:v>0.33299999999999996</c:v>
                </c:pt>
                <c:pt idx="202">
                  <c:v>0.33299999999999996</c:v>
                </c:pt>
                <c:pt idx="203">
                  <c:v>0.33299999999999996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0.33299999999999996</c:v>
                </c:pt>
                <c:pt idx="216">
                  <c:v>0.66599999999999993</c:v>
                </c:pt>
                <c:pt idx="217">
                  <c:v>1</c:v>
                </c:pt>
                <c:pt idx="218">
                  <c:v>0.66599999999999993</c:v>
                </c:pt>
                <c:pt idx="219">
                  <c:v>1</c:v>
                </c:pt>
                <c:pt idx="220">
                  <c:v>0.66599999999999993</c:v>
                </c:pt>
                <c:pt idx="221">
                  <c:v>1</c:v>
                </c:pt>
                <c:pt idx="222">
                  <c:v>0.66599999999999993</c:v>
                </c:pt>
                <c:pt idx="223">
                  <c:v>1</c:v>
                </c:pt>
                <c:pt idx="224">
                  <c:v>0.66599999999999993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0.66599999999999993</c:v>
                </c:pt>
                <c:pt idx="230">
                  <c:v>0.66599999999999993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0.66599999999999993</c:v>
                </c:pt>
                <c:pt idx="239">
                  <c:v>0.66599999999999993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0.66599999999999993</c:v>
                </c:pt>
                <c:pt idx="251">
                  <c:v>0.66599999999999993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0.33299999999999996</c:v>
                </c:pt>
                <c:pt idx="261">
                  <c:v>1</c:v>
                </c:pt>
                <c:pt idx="262">
                  <c:v>0.33299999999999996</c:v>
                </c:pt>
                <c:pt idx="263">
                  <c:v>0</c:v>
                </c:pt>
                <c:pt idx="264">
                  <c:v>0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0.66599999999999993</c:v>
                </c:pt>
                <c:pt idx="269">
                  <c:v>1</c:v>
                </c:pt>
                <c:pt idx="270">
                  <c:v>0.66599999999999993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0.66599999999999993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0.66599999999999993</c:v>
                </c:pt>
                <c:pt idx="281">
                  <c:v>1</c:v>
                </c:pt>
                <c:pt idx="282">
                  <c:v>0.66599999999999993</c:v>
                </c:pt>
                <c:pt idx="283">
                  <c:v>0.66599999999999993</c:v>
                </c:pt>
                <c:pt idx="284">
                  <c:v>0.66599999999999993</c:v>
                </c:pt>
                <c:pt idx="285">
                  <c:v>1</c:v>
                </c:pt>
                <c:pt idx="286">
                  <c:v>0.33299999999999996</c:v>
                </c:pt>
                <c:pt idx="287">
                  <c:v>1</c:v>
                </c:pt>
                <c:pt idx="288">
                  <c:v>0.66599999999999993</c:v>
                </c:pt>
                <c:pt idx="289">
                  <c:v>1</c:v>
                </c:pt>
                <c:pt idx="290">
                  <c:v>0.66599999999999993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0.66599999999999993</c:v>
                </c:pt>
                <c:pt idx="298">
                  <c:v>0.66599999999999993</c:v>
                </c:pt>
                <c:pt idx="299">
                  <c:v>0.66599999999999993</c:v>
                </c:pt>
                <c:pt idx="300">
                  <c:v>0.33299999999999996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0.66599999999999993</c:v>
                </c:pt>
                <c:pt idx="306">
                  <c:v>0.66599999999999993</c:v>
                </c:pt>
                <c:pt idx="307">
                  <c:v>0.66599999999999993</c:v>
                </c:pt>
                <c:pt idx="308">
                  <c:v>0.66599999999999993</c:v>
                </c:pt>
                <c:pt idx="309">
                  <c:v>0.66599999999999993</c:v>
                </c:pt>
                <c:pt idx="310">
                  <c:v>1</c:v>
                </c:pt>
                <c:pt idx="311">
                  <c:v>1</c:v>
                </c:pt>
                <c:pt idx="312">
                  <c:v>0.66599999999999993</c:v>
                </c:pt>
                <c:pt idx="313">
                  <c:v>0.66599999999999993</c:v>
                </c:pt>
                <c:pt idx="314">
                  <c:v>0.66599999999999993</c:v>
                </c:pt>
                <c:pt idx="315">
                  <c:v>0.66599999999999993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0.66599999999999993</c:v>
                </c:pt>
                <c:pt idx="323">
                  <c:v>0.33299999999999996</c:v>
                </c:pt>
                <c:pt idx="324">
                  <c:v>1</c:v>
                </c:pt>
                <c:pt idx="325">
                  <c:v>0.33299999999999996</c:v>
                </c:pt>
                <c:pt idx="326">
                  <c:v>0.66599999999999993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0.33299999999999996</c:v>
                </c:pt>
                <c:pt idx="332">
                  <c:v>0.33299999999999996</c:v>
                </c:pt>
                <c:pt idx="333">
                  <c:v>0.33299999999999996</c:v>
                </c:pt>
                <c:pt idx="334">
                  <c:v>0.33299999999999996</c:v>
                </c:pt>
                <c:pt idx="335">
                  <c:v>0.33299999999999996</c:v>
                </c:pt>
                <c:pt idx="336">
                  <c:v>0.33299999999999996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0.66599999999999993</c:v>
                </c:pt>
                <c:pt idx="341">
                  <c:v>0.66599999999999993</c:v>
                </c:pt>
                <c:pt idx="342">
                  <c:v>0.66599999999999993</c:v>
                </c:pt>
                <c:pt idx="343">
                  <c:v>0.66599999999999993</c:v>
                </c:pt>
                <c:pt idx="344">
                  <c:v>0.66599999999999993</c:v>
                </c:pt>
                <c:pt idx="345">
                  <c:v>0.66599999999999993</c:v>
                </c:pt>
                <c:pt idx="346">
                  <c:v>0.66599999999999993</c:v>
                </c:pt>
                <c:pt idx="347">
                  <c:v>0.66599999999999993</c:v>
                </c:pt>
                <c:pt idx="348">
                  <c:v>0.66599999999999993</c:v>
                </c:pt>
                <c:pt idx="349">
                  <c:v>1</c:v>
                </c:pt>
                <c:pt idx="350">
                  <c:v>1</c:v>
                </c:pt>
                <c:pt idx="351">
                  <c:v>0.66599999999999993</c:v>
                </c:pt>
                <c:pt idx="352">
                  <c:v>0.66599999999999993</c:v>
                </c:pt>
                <c:pt idx="353">
                  <c:v>0.66599999999999993</c:v>
                </c:pt>
                <c:pt idx="354">
                  <c:v>0.66599999999999993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0.66599999999999993</c:v>
                </c:pt>
                <c:pt idx="362">
                  <c:v>1</c:v>
                </c:pt>
                <c:pt idx="363">
                  <c:v>0.66599999999999993</c:v>
                </c:pt>
                <c:pt idx="364">
                  <c:v>0.66599999999999993</c:v>
                </c:pt>
                <c:pt idx="365">
                  <c:v>0.66599999999999993</c:v>
                </c:pt>
                <c:pt idx="366">
                  <c:v>0.66599999999999993</c:v>
                </c:pt>
                <c:pt idx="367">
                  <c:v>1</c:v>
                </c:pt>
                <c:pt idx="368">
                  <c:v>0.66599999999999993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0.66599999999999993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0.66599999999999993</c:v>
                </c:pt>
                <c:pt idx="391">
                  <c:v>1</c:v>
                </c:pt>
                <c:pt idx="392">
                  <c:v>0.66599999999999993</c:v>
                </c:pt>
                <c:pt idx="393">
                  <c:v>0.66599999999999993</c:v>
                </c:pt>
                <c:pt idx="394">
                  <c:v>0.66599999999999993</c:v>
                </c:pt>
                <c:pt idx="395">
                  <c:v>0.66599999999999993</c:v>
                </c:pt>
                <c:pt idx="396">
                  <c:v>0.66599999999999993</c:v>
                </c:pt>
                <c:pt idx="397">
                  <c:v>1</c:v>
                </c:pt>
                <c:pt idx="398">
                  <c:v>1</c:v>
                </c:pt>
                <c:pt idx="399">
                  <c:v>0.66599999999999993</c:v>
                </c:pt>
                <c:pt idx="400">
                  <c:v>0.66599999999999993</c:v>
                </c:pt>
                <c:pt idx="401">
                  <c:v>0.66599999999999993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0.66599999999999993</c:v>
                </c:pt>
                <c:pt idx="410">
                  <c:v>0.66599999999999993</c:v>
                </c:pt>
                <c:pt idx="411">
                  <c:v>0.66599999999999993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0.33299999999999996</c:v>
                </c:pt>
                <c:pt idx="421">
                  <c:v>0.33299999999999996</c:v>
                </c:pt>
                <c:pt idx="422">
                  <c:v>0.66599999999999993</c:v>
                </c:pt>
                <c:pt idx="423">
                  <c:v>0.66599999999999993</c:v>
                </c:pt>
                <c:pt idx="424">
                  <c:v>0.66599999999999993</c:v>
                </c:pt>
                <c:pt idx="425">
                  <c:v>0.66599999999999993</c:v>
                </c:pt>
                <c:pt idx="426">
                  <c:v>1</c:v>
                </c:pt>
                <c:pt idx="427">
                  <c:v>1</c:v>
                </c:pt>
                <c:pt idx="428">
                  <c:v>0.66599999999999993</c:v>
                </c:pt>
                <c:pt idx="429">
                  <c:v>0.66599999999999993</c:v>
                </c:pt>
                <c:pt idx="430">
                  <c:v>0.66599999999999993</c:v>
                </c:pt>
                <c:pt idx="431">
                  <c:v>0.66599999999999993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0.66599999999999993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0.66599999999999993</c:v>
                </c:pt>
                <c:pt idx="476">
                  <c:v>0.66599999999999993</c:v>
                </c:pt>
                <c:pt idx="477">
                  <c:v>0.66599999999999993</c:v>
                </c:pt>
                <c:pt idx="478">
                  <c:v>0.66599999999999993</c:v>
                </c:pt>
                <c:pt idx="479">
                  <c:v>0.66599999999999993</c:v>
                </c:pt>
                <c:pt idx="480">
                  <c:v>0.33299999999999996</c:v>
                </c:pt>
                <c:pt idx="481">
                  <c:v>0.33299999999999996</c:v>
                </c:pt>
                <c:pt idx="482">
                  <c:v>0.33299999999999996</c:v>
                </c:pt>
                <c:pt idx="483">
                  <c:v>0.66599999999999993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0.33299999999999996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0.33299999999999996</c:v>
                </c:pt>
                <c:pt idx="498">
                  <c:v>0</c:v>
                </c:pt>
                <c:pt idx="499">
                  <c:v>0.33299999999999996</c:v>
                </c:pt>
                <c:pt idx="500">
                  <c:v>0</c:v>
                </c:pt>
                <c:pt idx="501">
                  <c:v>0</c:v>
                </c:pt>
                <c:pt idx="502">
                  <c:v>0.33299999999999996</c:v>
                </c:pt>
                <c:pt idx="503">
                  <c:v>0.66599999999999993</c:v>
                </c:pt>
                <c:pt idx="504">
                  <c:v>0.33299999999999996</c:v>
                </c:pt>
                <c:pt idx="505">
                  <c:v>0.33299999999999996</c:v>
                </c:pt>
                <c:pt idx="506">
                  <c:v>0.66599999999999993</c:v>
                </c:pt>
                <c:pt idx="507">
                  <c:v>0.66599999999999993</c:v>
                </c:pt>
                <c:pt idx="508">
                  <c:v>1</c:v>
                </c:pt>
                <c:pt idx="509">
                  <c:v>0.66599999999999993</c:v>
                </c:pt>
                <c:pt idx="510">
                  <c:v>1</c:v>
                </c:pt>
                <c:pt idx="511">
                  <c:v>1</c:v>
                </c:pt>
                <c:pt idx="512">
                  <c:v>0.66599999999999993</c:v>
                </c:pt>
                <c:pt idx="513">
                  <c:v>0.66599999999999993</c:v>
                </c:pt>
                <c:pt idx="514">
                  <c:v>0.33299999999999996</c:v>
                </c:pt>
                <c:pt idx="515">
                  <c:v>0.33299999999999996</c:v>
                </c:pt>
                <c:pt idx="516">
                  <c:v>0.33299999999999996</c:v>
                </c:pt>
                <c:pt idx="517">
                  <c:v>0.33299999999999996</c:v>
                </c:pt>
                <c:pt idx="518">
                  <c:v>0.66599999999999993</c:v>
                </c:pt>
                <c:pt idx="519">
                  <c:v>0.66599999999999993</c:v>
                </c:pt>
                <c:pt idx="520">
                  <c:v>0.33299999999999996</c:v>
                </c:pt>
                <c:pt idx="521">
                  <c:v>1</c:v>
                </c:pt>
                <c:pt idx="522">
                  <c:v>1</c:v>
                </c:pt>
                <c:pt idx="523">
                  <c:v>0.66599999999999993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0.66599999999999993</c:v>
                </c:pt>
                <c:pt idx="528">
                  <c:v>0.66599999999999993</c:v>
                </c:pt>
                <c:pt idx="529">
                  <c:v>0.33299999999999996</c:v>
                </c:pt>
                <c:pt idx="530">
                  <c:v>0.33299999999999996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0.66599999999999993</c:v>
                </c:pt>
                <c:pt idx="538">
                  <c:v>0.66599999999999993</c:v>
                </c:pt>
                <c:pt idx="539">
                  <c:v>0.33299999999999996</c:v>
                </c:pt>
                <c:pt idx="540">
                  <c:v>0.33299999999999996</c:v>
                </c:pt>
                <c:pt idx="541">
                  <c:v>0.33299999999999996</c:v>
                </c:pt>
                <c:pt idx="542">
                  <c:v>1</c:v>
                </c:pt>
                <c:pt idx="543">
                  <c:v>0.66599999999999993</c:v>
                </c:pt>
                <c:pt idx="544">
                  <c:v>1</c:v>
                </c:pt>
                <c:pt idx="545">
                  <c:v>0.66599999999999993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0.66599999999999993</c:v>
                </c:pt>
                <c:pt idx="550">
                  <c:v>0.66599999999999993</c:v>
                </c:pt>
                <c:pt idx="551">
                  <c:v>0.66599999999999993</c:v>
                </c:pt>
                <c:pt idx="552">
                  <c:v>0.66599999999999993</c:v>
                </c:pt>
                <c:pt idx="553">
                  <c:v>0.66599999999999993</c:v>
                </c:pt>
                <c:pt idx="554">
                  <c:v>1</c:v>
                </c:pt>
                <c:pt idx="555">
                  <c:v>0.66599999999999993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0.33299999999999996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0.33299999999999996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0.66599999999999993</c:v>
                </c:pt>
                <c:pt idx="571">
                  <c:v>0.66599999999999993</c:v>
                </c:pt>
                <c:pt idx="572">
                  <c:v>0.66599999999999993</c:v>
                </c:pt>
                <c:pt idx="573">
                  <c:v>0.66599999999999993</c:v>
                </c:pt>
                <c:pt idx="574">
                  <c:v>0.66599999999999993</c:v>
                </c:pt>
                <c:pt idx="575">
                  <c:v>0.66599999999999993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0.66599999999999993</c:v>
                </c:pt>
                <c:pt idx="583">
                  <c:v>0.66599999999999993</c:v>
                </c:pt>
                <c:pt idx="584">
                  <c:v>0.66599999999999993</c:v>
                </c:pt>
                <c:pt idx="585">
                  <c:v>0.66599999999999993</c:v>
                </c:pt>
                <c:pt idx="586">
                  <c:v>0.66599999999999993</c:v>
                </c:pt>
                <c:pt idx="587">
                  <c:v>0.66599999999999993</c:v>
                </c:pt>
                <c:pt idx="588">
                  <c:v>0.66599999999999993</c:v>
                </c:pt>
                <c:pt idx="589">
                  <c:v>0</c:v>
                </c:pt>
                <c:pt idx="590">
                  <c:v>0</c:v>
                </c:pt>
                <c:pt idx="591">
                  <c:v>0.33299999999999996</c:v>
                </c:pt>
                <c:pt idx="592">
                  <c:v>0.33299999999999996</c:v>
                </c:pt>
                <c:pt idx="593">
                  <c:v>0.33299999999999996</c:v>
                </c:pt>
                <c:pt idx="594">
                  <c:v>1</c:v>
                </c:pt>
                <c:pt idx="595">
                  <c:v>0.33299999999999996</c:v>
                </c:pt>
                <c:pt idx="596">
                  <c:v>0.33299999999999996</c:v>
                </c:pt>
                <c:pt idx="597">
                  <c:v>0.33299999999999996</c:v>
                </c:pt>
                <c:pt idx="598">
                  <c:v>0.33299999999999996</c:v>
                </c:pt>
                <c:pt idx="599">
                  <c:v>0</c:v>
                </c:pt>
                <c:pt idx="600">
                  <c:v>0.66599999999999993</c:v>
                </c:pt>
                <c:pt idx="601">
                  <c:v>0.66599999999999993</c:v>
                </c:pt>
                <c:pt idx="602">
                  <c:v>1</c:v>
                </c:pt>
                <c:pt idx="603">
                  <c:v>0.66599999999999993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0.33299999999999996</c:v>
                </c:pt>
                <c:pt idx="610">
                  <c:v>0.66599999999999993</c:v>
                </c:pt>
                <c:pt idx="611">
                  <c:v>0.33299999999999996</c:v>
                </c:pt>
                <c:pt idx="612">
                  <c:v>0.66599999999999993</c:v>
                </c:pt>
                <c:pt idx="613">
                  <c:v>0.66599999999999993</c:v>
                </c:pt>
                <c:pt idx="614">
                  <c:v>0</c:v>
                </c:pt>
                <c:pt idx="615">
                  <c:v>0</c:v>
                </c:pt>
                <c:pt idx="616">
                  <c:v>0.33299999999999996</c:v>
                </c:pt>
                <c:pt idx="617">
                  <c:v>0.66599999999999993</c:v>
                </c:pt>
                <c:pt idx="618">
                  <c:v>1</c:v>
                </c:pt>
                <c:pt idx="619">
                  <c:v>0.66599999999999993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0.66599999999999993</c:v>
                </c:pt>
                <c:pt idx="626">
                  <c:v>0.66599999999999993</c:v>
                </c:pt>
                <c:pt idx="627">
                  <c:v>0.66599999999999993</c:v>
                </c:pt>
                <c:pt idx="628">
                  <c:v>0.66599999999999993</c:v>
                </c:pt>
                <c:pt idx="629">
                  <c:v>0.66599999999999993</c:v>
                </c:pt>
                <c:pt idx="630">
                  <c:v>0.66599999999999993</c:v>
                </c:pt>
                <c:pt idx="631">
                  <c:v>0.66599999999999993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0.66599999999999993</c:v>
                </c:pt>
                <c:pt idx="656">
                  <c:v>0.66599999999999993</c:v>
                </c:pt>
                <c:pt idx="657">
                  <c:v>1</c:v>
                </c:pt>
                <c:pt idx="658">
                  <c:v>0.66599999999999993</c:v>
                </c:pt>
                <c:pt idx="659">
                  <c:v>0.33299999999999996</c:v>
                </c:pt>
                <c:pt idx="660">
                  <c:v>0.33299999999999996</c:v>
                </c:pt>
                <c:pt idx="661">
                  <c:v>1</c:v>
                </c:pt>
                <c:pt idx="662">
                  <c:v>1</c:v>
                </c:pt>
                <c:pt idx="663">
                  <c:v>0.66599999999999993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0.66599999999999993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0.33299999999999996</c:v>
                </c:pt>
                <c:pt idx="679">
                  <c:v>0.33299999999999996</c:v>
                </c:pt>
                <c:pt idx="680">
                  <c:v>0.33299999999999996</c:v>
                </c:pt>
                <c:pt idx="681">
                  <c:v>0.33299999999999996</c:v>
                </c:pt>
                <c:pt idx="682">
                  <c:v>0.33299999999999996</c:v>
                </c:pt>
                <c:pt idx="683">
                  <c:v>1</c:v>
                </c:pt>
                <c:pt idx="684">
                  <c:v>1</c:v>
                </c:pt>
                <c:pt idx="685">
                  <c:v>0.66599999999999993</c:v>
                </c:pt>
                <c:pt idx="686">
                  <c:v>1</c:v>
                </c:pt>
                <c:pt idx="687">
                  <c:v>0.66599999999999993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0.33299999999999996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0.33299999999999996</c:v>
                </c:pt>
                <c:pt idx="699">
                  <c:v>0.66599999999999993</c:v>
                </c:pt>
                <c:pt idx="700">
                  <c:v>0.33299999999999996</c:v>
                </c:pt>
                <c:pt idx="701">
                  <c:v>0.33299999999999996</c:v>
                </c:pt>
                <c:pt idx="702">
                  <c:v>0.66599999999999993</c:v>
                </c:pt>
                <c:pt idx="703">
                  <c:v>0.66599999999999993</c:v>
                </c:pt>
                <c:pt idx="704">
                  <c:v>0.66599999999999993</c:v>
                </c:pt>
                <c:pt idx="705">
                  <c:v>0.66599999999999993</c:v>
                </c:pt>
                <c:pt idx="706">
                  <c:v>1</c:v>
                </c:pt>
                <c:pt idx="707">
                  <c:v>1</c:v>
                </c:pt>
                <c:pt idx="708">
                  <c:v>0.33299999999999996</c:v>
                </c:pt>
                <c:pt idx="709">
                  <c:v>0.66599999999999993</c:v>
                </c:pt>
                <c:pt idx="710">
                  <c:v>1</c:v>
                </c:pt>
                <c:pt idx="711">
                  <c:v>1</c:v>
                </c:pt>
                <c:pt idx="712">
                  <c:v>0.66599999999999993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0.66599999999999993</c:v>
                </c:pt>
                <c:pt idx="719">
                  <c:v>0.33299999999999996</c:v>
                </c:pt>
                <c:pt idx="720">
                  <c:v>0.33299999999999996</c:v>
                </c:pt>
                <c:pt idx="721">
                  <c:v>0.33299999999999996</c:v>
                </c:pt>
                <c:pt idx="722">
                  <c:v>0.33299999999999996</c:v>
                </c:pt>
                <c:pt idx="723">
                  <c:v>0.66599999999999993</c:v>
                </c:pt>
                <c:pt idx="724">
                  <c:v>0.66599999999999993</c:v>
                </c:pt>
                <c:pt idx="725">
                  <c:v>1</c:v>
                </c:pt>
                <c:pt idx="726">
                  <c:v>1</c:v>
                </c:pt>
                <c:pt idx="727">
                  <c:v>0.66599999999999993</c:v>
                </c:pt>
                <c:pt idx="728">
                  <c:v>0.33299999999999996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0.66599999999999993</c:v>
                </c:pt>
                <c:pt idx="737">
                  <c:v>0.66599999999999993</c:v>
                </c:pt>
                <c:pt idx="738">
                  <c:v>1</c:v>
                </c:pt>
                <c:pt idx="739">
                  <c:v>0.66599999999999993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0</c:v>
                </c:pt>
                <c:pt idx="744">
                  <c:v>0.33299999999999996</c:v>
                </c:pt>
                <c:pt idx="745">
                  <c:v>0.66599999999999993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0.66599999999999993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0.66599999999999993</c:v>
                </c:pt>
                <c:pt idx="756">
                  <c:v>0.66599999999999993</c:v>
                </c:pt>
                <c:pt idx="757">
                  <c:v>1</c:v>
                </c:pt>
                <c:pt idx="758">
                  <c:v>0.66599999999999993</c:v>
                </c:pt>
                <c:pt idx="759">
                  <c:v>1</c:v>
                </c:pt>
                <c:pt idx="760">
                  <c:v>0.66599999999999993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0.33299999999999996</c:v>
                </c:pt>
                <c:pt idx="769">
                  <c:v>0.33299999999999996</c:v>
                </c:pt>
                <c:pt idx="770">
                  <c:v>0.33299999999999996</c:v>
                </c:pt>
                <c:pt idx="771">
                  <c:v>0.66599999999999993</c:v>
                </c:pt>
                <c:pt idx="772">
                  <c:v>1</c:v>
                </c:pt>
                <c:pt idx="773">
                  <c:v>1</c:v>
                </c:pt>
                <c:pt idx="774">
                  <c:v>0.33299999999999996</c:v>
                </c:pt>
                <c:pt idx="775">
                  <c:v>0.33299999999999996</c:v>
                </c:pt>
                <c:pt idx="776">
                  <c:v>0.33299999999999996</c:v>
                </c:pt>
                <c:pt idx="777">
                  <c:v>0.33299999999999996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0.33299999999999996</c:v>
                </c:pt>
                <c:pt idx="784">
                  <c:v>0</c:v>
                </c:pt>
                <c:pt idx="785">
                  <c:v>0.66599999999999993</c:v>
                </c:pt>
                <c:pt idx="786">
                  <c:v>0.66599999999999993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0.33299999999999996</c:v>
                </c:pt>
                <c:pt idx="798">
                  <c:v>1</c:v>
                </c:pt>
                <c:pt idx="799">
                  <c:v>1</c:v>
                </c:pt>
                <c:pt idx="800">
                  <c:v>0.66599999999999993</c:v>
                </c:pt>
                <c:pt idx="801">
                  <c:v>0.66599999999999993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0.66599999999999993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0.33299999999999996</c:v>
                </c:pt>
                <c:pt idx="812">
                  <c:v>0.33299999999999996</c:v>
                </c:pt>
                <c:pt idx="813">
                  <c:v>0.66599999999999993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0.66599999999999993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0.66599999999999993</c:v>
                </c:pt>
                <c:pt idx="822">
                  <c:v>1</c:v>
                </c:pt>
                <c:pt idx="823">
                  <c:v>0.33299999999999996</c:v>
                </c:pt>
                <c:pt idx="824">
                  <c:v>0.33299999999999996</c:v>
                </c:pt>
                <c:pt idx="825">
                  <c:v>0.33299999999999996</c:v>
                </c:pt>
                <c:pt idx="826">
                  <c:v>0.66599999999999993</c:v>
                </c:pt>
                <c:pt idx="827">
                  <c:v>1</c:v>
                </c:pt>
                <c:pt idx="828">
                  <c:v>1</c:v>
                </c:pt>
                <c:pt idx="829">
                  <c:v>0.33299999999999996</c:v>
                </c:pt>
                <c:pt idx="830">
                  <c:v>0.33299999999999996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0.33299999999999996</c:v>
                </c:pt>
                <c:pt idx="835">
                  <c:v>0</c:v>
                </c:pt>
                <c:pt idx="836">
                  <c:v>0</c:v>
                </c:pt>
                <c:pt idx="837">
                  <c:v>0.66599999999999993</c:v>
                </c:pt>
                <c:pt idx="838">
                  <c:v>0.33299999999999996</c:v>
                </c:pt>
                <c:pt idx="839">
                  <c:v>0</c:v>
                </c:pt>
                <c:pt idx="840">
                  <c:v>0</c:v>
                </c:pt>
                <c:pt idx="841">
                  <c:v>0.66599999999999993</c:v>
                </c:pt>
                <c:pt idx="842">
                  <c:v>0.33299999999999996</c:v>
                </c:pt>
                <c:pt idx="843">
                  <c:v>0.33299999999999996</c:v>
                </c:pt>
                <c:pt idx="844">
                  <c:v>0.33299999999999996</c:v>
                </c:pt>
                <c:pt idx="845">
                  <c:v>0.33299999999999996</c:v>
                </c:pt>
                <c:pt idx="846">
                  <c:v>0.33299999999999996</c:v>
                </c:pt>
                <c:pt idx="847">
                  <c:v>1</c:v>
                </c:pt>
                <c:pt idx="848">
                  <c:v>0.66599999999999993</c:v>
                </c:pt>
                <c:pt idx="849">
                  <c:v>0.66599999999999993</c:v>
                </c:pt>
                <c:pt idx="850">
                  <c:v>1</c:v>
                </c:pt>
                <c:pt idx="851">
                  <c:v>1</c:v>
                </c:pt>
                <c:pt idx="852">
                  <c:v>0.33299999999999996</c:v>
                </c:pt>
                <c:pt idx="853">
                  <c:v>0.33299999999999996</c:v>
                </c:pt>
                <c:pt idx="854">
                  <c:v>0.66599999999999993</c:v>
                </c:pt>
                <c:pt idx="855">
                  <c:v>0.66599999999999993</c:v>
                </c:pt>
                <c:pt idx="856">
                  <c:v>1</c:v>
                </c:pt>
                <c:pt idx="857">
                  <c:v>0.66599999999999993</c:v>
                </c:pt>
                <c:pt idx="858">
                  <c:v>0.33299999999999996</c:v>
                </c:pt>
                <c:pt idx="859">
                  <c:v>1</c:v>
                </c:pt>
                <c:pt idx="860">
                  <c:v>0.33299999999999996</c:v>
                </c:pt>
                <c:pt idx="861">
                  <c:v>1</c:v>
                </c:pt>
                <c:pt idx="862">
                  <c:v>0.33299999999999996</c:v>
                </c:pt>
                <c:pt idx="863">
                  <c:v>0.33299999999999996</c:v>
                </c:pt>
                <c:pt idx="864">
                  <c:v>0.66599999999999993</c:v>
                </c:pt>
                <c:pt idx="865">
                  <c:v>0</c:v>
                </c:pt>
                <c:pt idx="866">
                  <c:v>0.33299999999999996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0.33299999999999996</c:v>
                </c:pt>
                <c:pt idx="871">
                  <c:v>0.66599999999999993</c:v>
                </c:pt>
                <c:pt idx="872">
                  <c:v>0.33299999999999996</c:v>
                </c:pt>
                <c:pt idx="873">
                  <c:v>0</c:v>
                </c:pt>
                <c:pt idx="874">
                  <c:v>0.33299999999999996</c:v>
                </c:pt>
                <c:pt idx="875">
                  <c:v>0.66599999999999993</c:v>
                </c:pt>
                <c:pt idx="876">
                  <c:v>0.33299999999999996</c:v>
                </c:pt>
                <c:pt idx="877">
                  <c:v>0.33299999999999996</c:v>
                </c:pt>
                <c:pt idx="878">
                  <c:v>0</c:v>
                </c:pt>
                <c:pt idx="879">
                  <c:v>0</c:v>
                </c:pt>
                <c:pt idx="880">
                  <c:v>0.33299999999999996</c:v>
                </c:pt>
                <c:pt idx="881">
                  <c:v>0.66599999999999993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0.66599999999999993</c:v>
                </c:pt>
                <c:pt idx="886">
                  <c:v>0.66599999999999993</c:v>
                </c:pt>
                <c:pt idx="887">
                  <c:v>0.66599999999999993</c:v>
                </c:pt>
                <c:pt idx="888">
                  <c:v>0.66599999999999993</c:v>
                </c:pt>
                <c:pt idx="889">
                  <c:v>0.66599999999999993</c:v>
                </c:pt>
                <c:pt idx="890">
                  <c:v>0.66599999999999993</c:v>
                </c:pt>
                <c:pt idx="891">
                  <c:v>0.66599999999999993</c:v>
                </c:pt>
                <c:pt idx="892">
                  <c:v>0.66599999999999993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0.66599999999999993</c:v>
                </c:pt>
                <c:pt idx="911">
                  <c:v>0.66599999999999993</c:v>
                </c:pt>
                <c:pt idx="912">
                  <c:v>0.66599999999999993</c:v>
                </c:pt>
                <c:pt idx="913">
                  <c:v>0.66599999999999993</c:v>
                </c:pt>
                <c:pt idx="914">
                  <c:v>0.66599999999999993</c:v>
                </c:pt>
                <c:pt idx="915">
                  <c:v>0.66599999999999993</c:v>
                </c:pt>
                <c:pt idx="916">
                  <c:v>1</c:v>
                </c:pt>
                <c:pt idx="917">
                  <c:v>0.66599999999999993</c:v>
                </c:pt>
                <c:pt idx="918">
                  <c:v>0</c:v>
                </c:pt>
                <c:pt idx="919">
                  <c:v>0.33299999999999996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0.66599999999999993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0.66599999999999993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0.66599999999999993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0.66599999999999993</c:v>
                </c:pt>
                <c:pt idx="956">
                  <c:v>0.66599999999999993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0.33299999999999996</c:v>
                </c:pt>
                <c:pt idx="962">
                  <c:v>0.33299999999999996</c:v>
                </c:pt>
                <c:pt idx="963">
                  <c:v>1</c:v>
                </c:pt>
                <c:pt idx="964">
                  <c:v>0.66599999999999993</c:v>
                </c:pt>
                <c:pt idx="965">
                  <c:v>0</c:v>
                </c:pt>
                <c:pt idx="966">
                  <c:v>0.33299999999999996</c:v>
                </c:pt>
                <c:pt idx="967">
                  <c:v>0.33299999999999996</c:v>
                </c:pt>
                <c:pt idx="968">
                  <c:v>0.66599999999999993</c:v>
                </c:pt>
                <c:pt idx="969">
                  <c:v>1</c:v>
                </c:pt>
                <c:pt idx="970">
                  <c:v>1</c:v>
                </c:pt>
                <c:pt idx="971">
                  <c:v>0.66599999999999993</c:v>
                </c:pt>
                <c:pt idx="972">
                  <c:v>0.66599999999999993</c:v>
                </c:pt>
                <c:pt idx="973">
                  <c:v>0.33299999999999996</c:v>
                </c:pt>
                <c:pt idx="974">
                  <c:v>0.33299999999999996</c:v>
                </c:pt>
                <c:pt idx="975">
                  <c:v>0.33299999999999996</c:v>
                </c:pt>
                <c:pt idx="976">
                  <c:v>0.66599999999999993</c:v>
                </c:pt>
                <c:pt idx="977">
                  <c:v>0.66599999999999993</c:v>
                </c:pt>
                <c:pt idx="978">
                  <c:v>1</c:v>
                </c:pt>
                <c:pt idx="979">
                  <c:v>1</c:v>
                </c:pt>
                <c:pt idx="980">
                  <c:v>0.66599999999999993</c:v>
                </c:pt>
                <c:pt idx="981">
                  <c:v>0.66599999999999993</c:v>
                </c:pt>
                <c:pt idx="982">
                  <c:v>0.66599999999999993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0.66599999999999993</c:v>
                </c:pt>
                <c:pt idx="987">
                  <c:v>0.66599999999999993</c:v>
                </c:pt>
                <c:pt idx="988">
                  <c:v>0.66599999999999993</c:v>
                </c:pt>
                <c:pt idx="989">
                  <c:v>0.33299999999999996</c:v>
                </c:pt>
                <c:pt idx="990">
                  <c:v>0.66599999999999993</c:v>
                </c:pt>
                <c:pt idx="991">
                  <c:v>0.33299999999999996</c:v>
                </c:pt>
                <c:pt idx="992">
                  <c:v>0.33299999999999996</c:v>
                </c:pt>
                <c:pt idx="993">
                  <c:v>0.33299999999999996</c:v>
                </c:pt>
                <c:pt idx="994">
                  <c:v>0.33299999999999996</c:v>
                </c:pt>
                <c:pt idx="995">
                  <c:v>0.66599999999999993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0.66599999999999993</c:v>
                </c:pt>
                <c:pt idx="1001">
                  <c:v>0.66599999999999993</c:v>
                </c:pt>
                <c:pt idx="1002">
                  <c:v>0.66599999999999993</c:v>
                </c:pt>
                <c:pt idx="1003">
                  <c:v>1</c:v>
                </c:pt>
                <c:pt idx="1004">
                  <c:v>1</c:v>
                </c:pt>
                <c:pt idx="1005">
                  <c:v>0.33299999999999996</c:v>
                </c:pt>
                <c:pt idx="1006">
                  <c:v>0.66599999999999993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0.66599999999999993</c:v>
                </c:pt>
                <c:pt idx="1012">
                  <c:v>0.66599999999999993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0.66599999999999993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0.66599999999999993</c:v>
                </c:pt>
                <c:pt idx="1036">
                  <c:v>1</c:v>
                </c:pt>
                <c:pt idx="1037">
                  <c:v>0.66599999999999993</c:v>
                </c:pt>
                <c:pt idx="1038">
                  <c:v>0.66599999999999993</c:v>
                </c:pt>
                <c:pt idx="1039">
                  <c:v>0.66599999999999993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0.66599999999999993</c:v>
                </c:pt>
                <c:pt idx="1044">
                  <c:v>0.66599999999999993</c:v>
                </c:pt>
                <c:pt idx="1045">
                  <c:v>0.33299999999999996</c:v>
                </c:pt>
                <c:pt idx="1046">
                  <c:v>0.33299999999999996</c:v>
                </c:pt>
                <c:pt idx="1047">
                  <c:v>0.33299999999999996</c:v>
                </c:pt>
                <c:pt idx="1048">
                  <c:v>0.33299999999999996</c:v>
                </c:pt>
                <c:pt idx="1049">
                  <c:v>1</c:v>
                </c:pt>
                <c:pt idx="1050">
                  <c:v>0.66599999999999993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0.33299999999999996</c:v>
                </c:pt>
                <c:pt idx="1062">
                  <c:v>0.33299999999999996</c:v>
                </c:pt>
                <c:pt idx="1063">
                  <c:v>1</c:v>
                </c:pt>
                <c:pt idx="1064">
                  <c:v>0.66599999999999993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0.66599999999999993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0.66599999999999993</c:v>
                </c:pt>
                <c:pt idx="1079">
                  <c:v>0.66599999999999993</c:v>
                </c:pt>
                <c:pt idx="1080">
                  <c:v>0.33299999999999996</c:v>
                </c:pt>
                <c:pt idx="1081">
                  <c:v>1</c:v>
                </c:pt>
                <c:pt idx="1082">
                  <c:v>0.66599999999999993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0.66599999999999993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0.33299999999999996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0.66599999999999993</c:v>
                </c:pt>
                <c:pt idx="1098">
                  <c:v>0.66599999999999993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0.66599999999999993</c:v>
                </c:pt>
                <c:pt idx="1105">
                  <c:v>1</c:v>
                </c:pt>
                <c:pt idx="1106">
                  <c:v>0.66599999999999993</c:v>
                </c:pt>
                <c:pt idx="1107">
                  <c:v>0.66599999999999993</c:v>
                </c:pt>
                <c:pt idx="1108">
                  <c:v>0.66599999999999993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0.33299999999999996</c:v>
                </c:pt>
                <c:pt idx="1115">
                  <c:v>0.33299999999999996</c:v>
                </c:pt>
                <c:pt idx="1116">
                  <c:v>0.33299999999999996</c:v>
                </c:pt>
                <c:pt idx="1117">
                  <c:v>0.33299999999999996</c:v>
                </c:pt>
                <c:pt idx="1118">
                  <c:v>0.33299999999999996</c:v>
                </c:pt>
                <c:pt idx="1119">
                  <c:v>0.66599999999999993</c:v>
                </c:pt>
                <c:pt idx="1120">
                  <c:v>0.33299999999999996</c:v>
                </c:pt>
                <c:pt idx="1121">
                  <c:v>0.66599999999999993</c:v>
                </c:pt>
                <c:pt idx="1122">
                  <c:v>1</c:v>
                </c:pt>
                <c:pt idx="1123">
                  <c:v>0.66599999999999993</c:v>
                </c:pt>
                <c:pt idx="1124">
                  <c:v>0.33299999999999996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0.33299999999999996</c:v>
                </c:pt>
                <c:pt idx="1130">
                  <c:v>0.33299999999999996</c:v>
                </c:pt>
                <c:pt idx="1131">
                  <c:v>0.66599999999999993</c:v>
                </c:pt>
                <c:pt idx="1132">
                  <c:v>0.66599999999999993</c:v>
                </c:pt>
                <c:pt idx="1133">
                  <c:v>0.33299999999999996</c:v>
                </c:pt>
                <c:pt idx="1134">
                  <c:v>0.66599999999999993</c:v>
                </c:pt>
                <c:pt idx="1135">
                  <c:v>0.66599999999999993</c:v>
                </c:pt>
                <c:pt idx="1136">
                  <c:v>1</c:v>
                </c:pt>
                <c:pt idx="1137">
                  <c:v>0.66599999999999993</c:v>
                </c:pt>
                <c:pt idx="1138">
                  <c:v>0.66599999999999993</c:v>
                </c:pt>
                <c:pt idx="1139">
                  <c:v>0.66599999999999993</c:v>
                </c:pt>
                <c:pt idx="1140">
                  <c:v>0.66599999999999993</c:v>
                </c:pt>
                <c:pt idx="1141">
                  <c:v>0.33299999999999996</c:v>
                </c:pt>
                <c:pt idx="1142">
                  <c:v>0.33299999999999996</c:v>
                </c:pt>
                <c:pt idx="1143">
                  <c:v>1</c:v>
                </c:pt>
                <c:pt idx="1144">
                  <c:v>0.33299999999999996</c:v>
                </c:pt>
                <c:pt idx="1145">
                  <c:v>0.33299999999999996</c:v>
                </c:pt>
                <c:pt idx="1146">
                  <c:v>0.33299999999999996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0.66599999999999993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0.66599999999999993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0.66599999999999993</c:v>
                </c:pt>
                <c:pt idx="1166">
                  <c:v>1</c:v>
                </c:pt>
                <c:pt idx="1167">
                  <c:v>1</c:v>
                </c:pt>
                <c:pt idx="1168">
                  <c:v>0.66599999999999993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0.66599999999999993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0.66599999999999993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0.66599999999999993</c:v>
                </c:pt>
                <c:pt idx="1189">
                  <c:v>0.66599999999999993</c:v>
                </c:pt>
                <c:pt idx="1190">
                  <c:v>0.66599999999999993</c:v>
                </c:pt>
                <c:pt idx="1191">
                  <c:v>0.66599999999999993</c:v>
                </c:pt>
                <c:pt idx="1192">
                  <c:v>1</c:v>
                </c:pt>
                <c:pt idx="1193">
                  <c:v>0.33299999999999996</c:v>
                </c:pt>
                <c:pt idx="1194">
                  <c:v>0</c:v>
                </c:pt>
                <c:pt idx="1195">
                  <c:v>0.33299999999999996</c:v>
                </c:pt>
                <c:pt idx="1196">
                  <c:v>0.66599999999999993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0.66599999999999993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0.66599999999999993</c:v>
                </c:pt>
                <c:pt idx="1216">
                  <c:v>1</c:v>
                </c:pt>
                <c:pt idx="1217">
                  <c:v>1</c:v>
                </c:pt>
                <c:pt idx="1218">
                  <c:v>0.66599999999999993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0.66599999999999993</c:v>
                </c:pt>
                <c:pt idx="1237">
                  <c:v>0.66599999999999993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0.66599999999999993</c:v>
                </c:pt>
                <c:pt idx="1248">
                  <c:v>1</c:v>
                </c:pt>
                <c:pt idx="1249">
                  <c:v>0.33299999999999996</c:v>
                </c:pt>
                <c:pt idx="1250">
                  <c:v>0.33299999999999996</c:v>
                </c:pt>
                <c:pt idx="1251">
                  <c:v>0.66599999999999993</c:v>
                </c:pt>
                <c:pt idx="1252">
                  <c:v>0.66599999999999993</c:v>
                </c:pt>
                <c:pt idx="1253">
                  <c:v>0.66599999999999993</c:v>
                </c:pt>
                <c:pt idx="1254">
                  <c:v>0.66599999999999993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0.66599999999999993</c:v>
                </c:pt>
                <c:pt idx="1260">
                  <c:v>1</c:v>
                </c:pt>
                <c:pt idx="1261">
                  <c:v>0.33299999999999996</c:v>
                </c:pt>
                <c:pt idx="1262">
                  <c:v>0.66599999999999993</c:v>
                </c:pt>
                <c:pt idx="1263">
                  <c:v>1</c:v>
                </c:pt>
                <c:pt idx="1264">
                  <c:v>1</c:v>
                </c:pt>
                <c:pt idx="1265">
                  <c:v>0.33299999999999996</c:v>
                </c:pt>
                <c:pt idx="1266">
                  <c:v>1</c:v>
                </c:pt>
                <c:pt idx="1267">
                  <c:v>0.33299999999999996</c:v>
                </c:pt>
                <c:pt idx="1268">
                  <c:v>0.66599999999999993</c:v>
                </c:pt>
                <c:pt idx="1269">
                  <c:v>0.66599999999999993</c:v>
                </c:pt>
                <c:pt idx="1270">
                  <c:v>1</c:v>
                </c:pt>
                <c:pt idx="1271">
                  <c:v>0.33299999999999996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0.66599999999999993</c:v>
                </c:pt>
                <c:pt idx="1278">
                  <c:v>0.66599999999999993</c:v>
                </c:pt>
                <c:pt idx="1279">
                  <c:v>0.66599999999999993</c:v>
                </c:pt>
                <c:pt idx="1280">
                  <c:v>0.66599999999999993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0.66599999999999993</c:v>
                </c:pt>
                <c:pt idx="1292">
                  <c:v>1</c:v>
                </c:pt>
                <c:pt idx="1293">
                  <c:v>0.66599999999999993</c:v>
                </c:pt>
                <c:pt idx="1294">
                  <c:v>0.66599999999999993</c:v>
                </c:pt>
                <c:pt idx="1295">
                  <c:v>0.66599999999999993</c:v>
                </c:pt>
                <c:pt idx="1296">
                  <c:v>0.66599999999999993</c:v>
                </c:pt>
                <c:pt idx="1297">
                  <c:v>0.66599999999999993</c:v>
                </c:pt>
                <c:pt idx="1298">
                  <c:v>0.66599999999999993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0.66599999999999993</c:v>
                </c:pt>
                <c:pt idx="1305">
                  <c:v>0.66599999999999993</c:v>
                </c:pt>
                <c:pt idx="1306">
                  <c:v>0.66599999999999993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0.66599999999999993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0.33299999999999996</c:v>
                </c:pt>
                <c:pt idx="1319">
                  <c:v>0.33299999999999996</c:v>
                </c:pt>
                <c:pt idx="1320">
                  <c:v>0.33299999999999996</c:v>
                </c:pt>
                <c:pt idx="1321">
                  <c:v>0.66599999999999993</c:v>
                </c:pt>
                <c:pt idx="1322">
                  <c:v>0.66599999999999993</c:v>
                </c:pt>
                <c:pt idx="1323">
                  <c:v>0.33299999999999996</c:v>
                </c:pt>
                <c:pt idx="1324">
                  <c:v>0.33299999999999996</c:v>
                </c:pt>
                <c:pt idx="1325">
                  <c:v>0.33299999999999996</c:v>
                </c:pt>
                <c:pt idx="1326">
                  <c:v>0.33299999999999996</c:v>
                </c:pt>
                <c:pt idx="1327">
                  <c:v>0.66599999999999993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0.33299999999999996</c:v>
                </c:pt>
                <c:pt idx="1332">
                  <c:v>0.66599999999999993</c:v>
                </c:pt>
                <c:pt idx="1333">
                  <c:v>0.33299999999999996</c:v>
                </c:pt>
                <c:pt idx="1334">
                  <c:v>1</c:v>
                </c:pt>
                <c:pt idx="1335">
                  <c:v>0.66599999999999993</c:v>
                </c:pt>
                <c:pt idx="1336">
                  <c:v>0.66599999999999993</c:v>
                </c:pt>
                <c:pt idx="1337">
                  <c:v>1</c:v>
                </c:pt>
                <c:pt idx="1338">
                  <c:v>1</c:v>
                </c:pt>
                <c:pt idx="1339">
                  <c:v>0.33299999999999996</c:v>
                </c:pt>
                <c:pt idx="1340">
                  <c:v>0.33299999999999996</c:v>
                </c:pt>
                <c:pt idx="1341">
                  <c:v>0.66599999999999993</c:v>
                </c:pt>
                <c:pt idx="1342">
                  <c:v>0.33299999999999996</c:v>
                </c:pt>
                <c:pt idx="1343">
                  <c:v>0.33299999999999996</c:v>
                </c:pt>
                <c:pt idx="1344">
                  <c:v>0.66599999999999993</c:v>
                </c:pt>
                <c:pt idx="1345">
                  <c:v>0.33299999999999996</c:v>
                </c:pt>
                <c:pt idx="1346">
                  <c:v>0.33299999999999996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0.66599999999999993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0</c:v>
                </c:pt>
                <c:pt idx="1362">
                  <c:v>0.66599999999999993</c:v>
                </c:pt>
                <c:pt idx="1363">
                  <c:v>0.66599999999999993</c:v>
                </c:pt>
                <c:pt idx="1364">
                  <c:v>0.66599999999999993</c:v>
                </c:pt>
                <c:pt idx="1365">
                  <c:v>1</c:v>
                </c:pt>
                <c:pt idx="1366">
                  <c:v>0.66599999999999993</c:v>
                </c:pt>
                <c:pt idx="1367">
                  <c:v>0.66599999999999993</c:v>
                </c:pt>
                <c:pt idx="1368">
                  <c:v>1</c:v>
                </c:pt>
                <c:pt idx="1369">
                  <c:v>1</c:v>
                </c:pt>
                <c:pt idx="1370">
                  <c:v>0.66599999999999993</c:v>
                </c:pt>
                <c:pt idx="1371">
                  <c:v>0.33299999999999996</c:v>
                </c:pt>
                <c:pt idx="1372">
                  <c:v>0.66599999999999993</c:v>
                </c:pt>
                <c:pt idx="1373">
                  <c:v>0.33299999999999996</c:v>
                </c:pt>
                <c:pt idx="1374">
                  <c:v>0.66599999999999993</c:v>
                </c:pt>
                <c:pt idx="1375">
                  <c:v>0.66599999999999993</c:v>
                </c:pt>
                <c:pt idx="1376">
                  <c:v>0.66599999999999993</c:v>
                </c:pt>
                <c:pt idx="1377">
                  <c:v>0.66599999999999993</c:v>
                </c:pt>
                <c:pt idx="1378">
                  <c:v>1</c:v>
                </c:pt>
                <c:pt idx="1379">
                  <c:v>1</c:v>
                </c:pt>
                <c:pt idx="1380">
                  <c:v>0.66599999999999993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0.66599999999999993</c:v>
                </c:pt>
                <c:pt idx="1390">
                  <c:v>0.66599999999999993</c:v>
                </c:pt>
                <c:pt idx="1391">
                  <c:v>0.66599999999999993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0.66599999999999993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0.66599999999999993</c:v>
                </c:pt>
                <c:pt idx="1401">
                  <c:v>1</c:v>
                </c:pt>
                <c:pt idx="1402">
                  <c:v>1</c:v>
                </c:pt>
                <c:pt idx="1403">
                  <c:v>0.33299999999999996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0.33299999999999996</c:v>
                </c:pt>
                <c:pt idx="1408">
                  <c:v>0.66599999999999993</c:v>
                </c:pt>
                <c:pt idx="1409">
                  <c:v>0.33299999999999996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0.33299999999999996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0.33299999999999996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0.66599999999999993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0.66599999999999993</c:v>
                </c:pt>
                <c:pt idx="1436">
                  <c:v>0.66599999999999993</c:v>
                </c:pt>
                <c:pt idx="1437">
                  <c:v>0.66599999999999993</c:v>
                </c:pt>
                <c:pt idx="1438">
                  <c:v>1</c:v>
                </c:pt>
                <c:pt idx="1439">
                  <c:v>0.66599999999999993</c:v>
                </c:pt>
                <c:pt idx="1440">
                  <c:v>0.66599999999999993</c:v>
                </c:pt>
                <c:pt idx="1441">
                  <c:v>1</c:v>
                </c:pt>
                <c:pt idx="1442">
                  <c:v>1</c:v>
                </c:pt>
                <c:pt idx="1443">
                  <c:v>0.33299999999999996</c:v>
                </c:pt>
                <c:pt idx="1444">
                  <c:v>0.66599999999999993</c:v>
                </c:pt>
                <c:pt idx="1445">
                  <c:v>0.33299999999999996</c:v>
                </c:pt>
                <c:pt idx="1446">
                  <c:v>1</c:v>
                </c:pt>
                <c:pt idx="1447">
                  <c:v>0.66599999999999993</c:v>
                </c:pt>
                <c:pt idx="1448">
                  <c:v>0.66599999999999993</c:v>
                </c:pt>
                <c:pt idx="1449">
                  <c:v>0.66599999999999993</c:v>
                </c:pt>
                <c:pt idx="1450">
                  <c:v>0.66599999999999993</c:v>
                </c:pt>
                <c:pt idx="1451">
                  <c:v>0.66599999999999993</c:v>
                </c:pt>
                <c:pt idx="1452">
                  <c:v>0.66599999999999993</c:v>
                </c:pt>
                <c:pt idx="1453">
                  <c:v>0</c:v>
                </c:pt>
                <c:pt idx="1454">
                  <c:v>0.33299999999999996</c:v>
                </c:pt>
                <c:pt idx="1455">
                  <c:v>0.33299999999999996</c:v>
                </c:pt>
                <c:pt idx="1456">
                  <c:v>0.66599999999999993</c:v>
                </c:pt>
                <c:pt idx="1457">
                  <c:v>0.66599999999999993</c:v>
                </c:pt>
                <c:pt idx="1458">
                  <c:v>0.66599999999999993</c:v>
                </c:pt>
                <c:pt idx="1459">
                  <c:v>0.33299999999999996</c:v>
                </c:pt>
                <c:pt idx="1460">
                  <c:v>0.66599999999999993</c:v>
                </c:pt>
                <c:pt idx="1461">
                  <c:v>0.66599999999999993</c:v>
                </c:pt>
                <c:pt idx="1462">
                  <c:v>1</c:v>
                </c:pt>
                <c:pt idx="1463">
                  <c:v>0.66599999999999993</c:v>
                </c:pt>
                <c:pt idx="1464">
                  <c:v>0.33299999999999996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0.66599999999999993</c:v>
                </c:pt>
                <c:pt idx="1474">
                  <c:v>0.66599999999999993</c:v>
                </c:pt>
                <c:pt idx="1475">
                  <c:v>0.33299999999999996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0.33299999999999996</c:v>
                </c:pt>
                <c:pt idx="1484">
                  <c:v>0.66599999999999993</c:v>
                </c:pt>
                <c:pt idx="1485">
                  <c:v>0.66599999999999993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0.66599999999999993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0.33299999999999996</c:v>
                </c:pt>
                <c:pt idx="1499">
                  <c:v>0.33299999999999996</c:v>
                </c:pt>
                <c:pt idx="1500">
                  <c:v>0.66599999999999993</c:v>
                </c:pt>
                <c:pt idx="1501">
                  <c:v>0.66599999999999993</c:v>
                </c:pt>
                <c:pt idx="1502">
                  <c:v>1</c:v>
                </c:pt>
                <c:pt idx="1503">
                  <c:v>0.66599999999999993</c:v>
                </c:pt>
                <c:pt idx="1504">
                  <c:v>1</c:v>
                </c:pt>
                <c:pt idx="1505">
                  <c:v>0.66599999999999993</c:v>
                </c:pt>
                <c:pt idx="1506">
                  <c:v>0</c:v>
                </c:pt>
                <c:pt idx="1507">
                  <c:v>0.33299999999999996</c:v>
                </c:pt>
                <c:pt idx="1508">
                  <c:v>1</c:v>
                </c:pt>
                <c:pt idx="1509">
                  <c:v>0.66599999999999993</c:v>
                </c:pt>
                <c:pt idx="1510">
                  <c:v>0.66599999999999993</c:v>
                </c:pt>
                <c:pt idx="1511">
                  <c:v>0.66599999999999993</c:v>
                </c:pt>
                <c:pt idx="1512">
                  <c:v>0.66599999999999993</c:v>
                </c:pt>
                <c:pt idx="1513">
                  <c:v>1</c:v>
                </c:pt>
                <c:pt idx="1514">
                  <c:v>1</c:v>
                </c:pt>
                <c:pt idx="1515">
                  <c:v>0.66599999999999993</c:v>
                </c:pt>
                <c:pt idx="1516">
                  <c:v>0.33299999999999996</c:v>
                </c:pt>
                <c:pt idx="1517">
                  <c:v>0.33299999999999996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0.66599999999999993</c:v>
                </c:pt>
                <c:pt idx="1524">
                  <c:v>0.66599999999999993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0</c:v>
                </c:pt>
                <c:pt idx="1529">
                  <c:v>0.33299999999999996</c:v>
                </c:pt>
                <c:pt idx="1530">
                  <c:v>0.33299999999999996</c:v>
                </c:pt>
                <c:pt idx="1531">
                  <c:v>0</c:v>
                </c:pt>
                <c:pt idx="1532">
                  <c:v>0.33299999999999996</c:v>
                </c:pt>
                <c:pt idx="1533">
                  <c:v>0.66599999999999993</c:v>
                </c:pt>
                <c:pt idx="1534">
                  <c:v>0.66599999999999993</c:v>
                </c:pt>
                <c:pt idx="1535">
                  <c:v>0.33299999999999996</c:v>
                </c:pt>
                <c:pt idx="1536">
                  <c:v>0.33299999999999996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0.33299999999999996</c:v>
                </c:pt>
                <c:pt idx="1541">
                  <c:v>0.33299999999999996</c:v>
                </c:pt>
                <c:pt idx="1542">
                  <c:v>0.33299999999999996</c:v>
                </c:pt>
                <c:pt idx="1543">
                  <c:v>0</c:v>
                </c:pt>
                <c:pt idx="1544">
                  <c:v>0</c:v>
                </c:pt>
                <c:pt idx="1545">
                  <c:v>0.33299999999999996</c:v>
                </c:pt>
                <c:pt idx="1546">
                  <c:v>0.33299999999999996</c:v>
                </c:pt>
                <c:pt idx="1547">
                  <c:v>1</c:v>
                </c:pt>
                <c:pt idx="1548">
                  <c:v>0.66599999999999993</c:v>
                </c:pt>
                <c:pt idx="1549">
                  <c:v>0.33299999999999996</c:v>
                </c:pt>
                <c:pt idx="1550">
                  <c:v>0.66599999999999993</c:v>
                </c:pt>
                <c:pt idx="1551">
                  <c:v>0.66599999999999993</c:v>
                </c:pt>
                <c:pt idx="1552">
                  <c:v>0.33299999999999996</c:v>
                </c:pt>
                <c:pt idx="1553">
                  <c:v>0</c:v>
                </c:pt>
                <c:pt idx="1554">
                  <c:v>0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0.66599999999999993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0.66599999999999993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0.66599999999999993</c:v>
                </c:pt>
                <c:pt idx="1578">
                  <c:v>1</c:v>
                </c:pt>
                <c:pt idx="1579">
                  <c:v>0.66599999999999993</c:v>
                </c:pt>
                <c:pt idx="1580">
                  <c:v>1</c:v>
                </c:pt>
                <c:pt idx="1581">
                  <c:v>0.66599999999999993</c:v>
                </c:pt>
                <c:pt idx="1582">
                  <c:v>1</c:v>
                </c:pt>
                <c:pt idx="1583">
                  <c:v>1</c:v>
                </c:pt>
                <c:pt idx="1584">
                  <c:v>0.66599999999999993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0.66599999999999993</c:v>
                </c:pt>
                <c:pt idx="1590">
                  <c:v>0.66599999999999993</c:v>
                </c:pt>
                <c:pt idx="1591">
                  <c:v>0.66599999999999993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0.66599999999999993</c:v>
                </c:pt>
                <c:pt idx="1597">
                  <c:v>0.66599999999999993</c:v>
                </c:pt>
                <c:pt idx="1598">
                  <c:v>1</c:v>
                </c:pt>
                <c:pt idx="1599">
                  <c:v>0.66599999999999993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0.66599999999999993</c:v>
                </c:pt>
                <c:pt idx="1605">
                  <c:v>0.33299999999999996</c:v>
                </c:pt>
                <c:pt idx="1606">
                  <c:v>0.33299999999999996</c:v>
                </c:pt>
                <c:pt idx="1607">
                  <c:v>0.66599999999999993</c:v>
                </c:pt>
                <c:pt idx="1608">
                  <c:v>0.66599999999999993</c:v>
                </c:pt>
                <c:pt idx="1609">
                  <c:v>0.66599999999999993</c:v>
                </c:pt>
                <c:pt idx="1610">
                  <c:v>0.66599999999999993</c:v>
                </c:pt>
                <c:pt idx="1611">
                  <c:v>0.66599999999999993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0.66599999999999993</c:v>
                </c:pt>
                <c:pt idx="1617">
                  <c:v>0.66599999999999993</c:v>
                </c:pt>
                <c:pt idx="1618">
                  <c:v>0.66599999999999993</c:v>
                </c:pt>
                <c:pt idx="1619">
                  <c:v>0.33299999999999996</c:v>
                </c:pt>
                <c:pt idx="1620">
                  <c:v>0.33299999999999996</c:v>
                </c:pt>
                <c:pt idx="1621">
                  <c:v>0.66599999999999993</c:v>
                </c:pt>
                <c:pt idx="1622">
                  <c:v>1</c:v>
                </c:pt>
                <c:pt idx="1623">
                  <c:v>0.66599999999999993</c:v>
                </c:pt>
                <c:pt idx="1624">
                  <c:v>1</c:v>
                </c:pt>
                <c:pt idx="1625">
                  <c:v>0.66599999999999993</c:v>
                </c:pt>
                <c:pt idx="1626">
                  <c:v>0.66599999999999993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</c:numCache>
            </c:numRef>
          </c:xVal>
          <c:yVal>
            <c:numRef>
              <c:f>'02.Complementos'!$AC$2:$AC$1631</c:f>
              <c:numCache>
                <c:formatCode>0.00</c:formatCode>
                <c:ptCount val="1630"/>
                <c:pt idx="0">
                  <c:v>0.5</c:v>
                </c:pt>
                <c:pt idx="1">
                  <c:v>0</c:v>
                </c:pt>
                <c:pt idx="2">
                  <c:v>1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1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0.5</c:v>
                </c:pt>
                <c:pt idx="26">
                  <c:v>0</c:v>
                </c:pt>
                <c:pt idx="27">
                  <c:v>1</c:v>
                </c:pt>
                <c:pt idx="28">
                  <c:v>0.5</c:v>
                </c:pt>
                <c:pt idx="29">
                  <c:v>1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1</c:v>
                </c:pt>
                <c:pt idx="37">
                  <c:v>0.5</c:v>
                </c:pt>
                <c:pt idx="38">
                  <c:v>1</c:v>
                </c:pt>
                <c:pt idx="39">
                  <c:v>1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1</c:v>
                </c:pt>
                <c:pt idx="46">
                  <c:v>1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</c:v>
                </c:pt>
                <c:pt idx="54">
                  <c:v>0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1</c:v>
                </c:pt>
                <c:pt idx="64">
                  <c:v>0.5</c:v>
                </c:pt>
                <c:pt idx="65">
                  <c:v>1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0.5</c:v>
                </c:pt>
                <c:pt idx="74">
                  <c:v>0.5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0.5</c:v>
                </c:pt>
                <c:pt idx="79">
                  <c:v>0.5</c:v>
                </c:pt>
                <c:pt idx="80">
                  <c:v>1</c:v>
                </c:pt>
                <c:pt idx="81">
                  <c:v>0.5</c:v>
                </c:pt>
                <c:pt idx="82">
                  <c:v>0.5</c:v>
                </c:pt>
                <c:pt idx="83">
                  <c:v>1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1</c:v>
                </c:pt>
                <c:pt idx="91">
                  <c:v>1</c:v>
                </c:pt>
                <c:pt idx="92">
                  <c:v>0.5</c:v>
                </c:pt>
                <c:pt idx="93">
                  <c:v>0</c:v>
                </c:pt>
                <c:pt idx="94">
                  <c:v>0</c:v>
                </c:pt>
                <c:pt idx="95">
                  <c:v>0.5</c:v>
                </c:pt>
                <c:pt idx="96">
                  <c:v>1</c:v>
                </c:pt>
                <c:pt idx="97">
                  <c:v>1</c:v>
                </c:pt>
                <c:pt idx="98">
                  <c:v>0.5</c:v>
                </c:pt>
                <c:pt idx="99">
                  <c:v>1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0.5</c:v>
                </c:pt>
                <c:pt idx="106">
                  <c:v>0</c:v>
                </c:pt>
                <c:pt idx="107">
                  <c:v>1</c:v>
                </c:pt>
                <c:pt idx="108">
                  <c:v>0.5</c:v>
                </c:pt>
                <c:pt idx="109">
                  <c:v>0.5</c:v>
                </c:pt>
                <c:pt idx="110">
                  <c:v>0.5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0.5</c:v>
                </c:pt>
                <c:pt idx="115">
                  <c:v>1</c:v>
                </c:pt>
                <c:pt idx="116">
                  <c:v>1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0.5</c:v>
                </c:pt>
                <c:pt idx="125">
                  <c:v>0</c:v>
                </c:pt>
                <c:pt idx="126">
                  <c:v>0.5</c:v>
                </c:pt>
                <c:pt idx="127">
                  <c:v>0.5</c:v>
                </c:pt>
                <c:pt idx="128">
                  <c:v>0.5</c:v>
                </c:pt>
                <c:pt idx="129">
                  <c:v>0.5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0.5</c:v>
                </c:pt>
                <c:pt idx="134">
                  <c:v>0.5</c:v>
                </c:pt>
                <c:pt idx="135">
                  <c:v>0.5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0.5</c:v>
                </c:pt>
                <c:pt idx="148">
                  <c:v>1</c:v>
                </c:pt>
                <c:pt idx="149">
                  <c:v>1</c:v>
                </c:pt>
                <c:pt idx="150">
                  <c:v>0.5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0.5</c:v>
                </c:pt>
                <c:pt idx="157">
                  <c:v>0.5</c:v>
                </c:pt>
                <c:pt idx="158">
                  <c:v>0.5</c:v>
                </c:pt>
                <c:pt idx="159">
                  <c:v>0.5</c:v>
                </c:pt>
                <c:pt idx="160">
                  <c:v>0.5</c:v>
                </c:pt>
                <c:pt idx="161">
                  <c:v>0.5</c:v>
                </c:pt>
                <c:pt idx="162">
                  <c:v>0.5</c:v>
                </c:pt>
                <c:pt idx="163">
                  <c:v>0.5</c:v>
                </c:pt>
                <c:pt idx="164">
                  <c:v>0.5</c:v>
                </c:pt>
                <c:pt idx="165">
                  <c:v>1</c:v>
                </c:pt>
                <c:pt idx="166">
                  <c:v>0.5</c:v>
                </c:pt>
                <c:pt idx="167">
                  <c:v>0.5</c:v>
                </c:pt>
                <c:pt idx="168">
                  <c:v>0.5</c:v>
                </c:pt>
                <c:pt idx="169">
                  <c:v>0.5</c:v>
                </c:pt>
                <c:pt idx="170">
                  <c:v>0.5</c:v>
                </c:pt>
                <c:pt idx="171">
                  <c:v>0.5</c:v>
                </c:pt>
                <c:pt idx="172">
                  <c:v>0.5</c:v>
                </c:pt>
                <c:pt idx="173">
                  <c:v>0.5</c:v>
                </c:pt>
                <c:pt idx="174">
                  <c:v>0.5</c:v>
                </c:pt>
                <c:pt idx="175">
                  <c:v>0.5</c:v>
                </c:pt>
                <c:pt idx="176">
                  <c:v>0.5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0.5</c:v>
                </c:pt>
                <c:pt idx="184">
                  <c:v>0.5</c:v>
                </c:pt>
                <c:pt idx="185">
                  <c:v>0.5</c:v>
                </c:pt>
                <c:pt idx="186">
                  <c:v>1</c:v>
                </c:pt>
                <c:pt idx="187">
                  <c:v>0</c:v>
                </c:pt>
                <c:pt idx="188">
                  <c:v>0.5</c:v>
                </c:pt>
                <c:pt idx="189">
                  <c:v>0.5</c:v>
                </c:pt>
                <c:pt idx="190">
                  <c:v>0.5</c:v>
                </c:pt>
                <c:pt idx="191">
                  <c:v>0.5</c:v>
                </c:pt>
                <c:pt idx="192">
                  <c:v>1</c:v>
                </c:pt>
                <c:pt idx="193">
                  <c:v>1</c:v>
                </c:pt>
                <c:pt idx="194">
                  <c:v>0.5</c:v>
                </c:pt>
                <c:pt idx="195">
                  <c:v>0.5</c:v>
                </c:pt>
                <c:pt idx="196">
                  <c:v>0.5</c:v>
                </c:pt>
                <c:pt idx="197">
                  <c:v>0.5</c:v>
                </c:pt>
                <c:pt idx="198">
                  <c:v>0.5</c:v>
                </c:pt>
                <c:pt idx="199">
                  <c:v>0.5</c:v>
                </c:pt>
                <c:pt idx="200">
                  <c:v>0.5</c:v>
                </c:pt>
                <c:pt idx="201">
                  <c:v>0.5</c:v>
                </c:pt>
                <c:pt idx="202">
                  <c:v>0.5</c:v>
                </c:pt>
                <c:pt idx="203">
                  <c:v>0.5</c:v>
                </c:pt>
                <c:pt idx="204">
                  <c:v>0.5</c:v>
                </c:pt>
                <c:pt idx="205">
                  <c:v>0.5</c:v>
                </c:pt>
                <c:pt idx="206">
                  <c:v>1</c:v>
                </c:pt>
                <c:pt idx="207">
                  <c:v>1</c:v>
                </c:pt>
                <c:pt idx="208">
                  <c:v>0.5</c:v>
                </c:pt>
                <c:pt idx="209">
                  <c:v>0.5</c:v>
                </c:pt>
                <c:pt idx="210">
                  <c:v>0.5</c:v>
                </c:pt>
                <c:pt idx="211">
                  <c:v>0.5</c:v>
                </c:pt>
                <c:pt idx="212">
                  <c:v>1</c:v>
                </c:pt>
                <c:pt idx="213">
                  <c:v>1</c:v>
                </c:pt>
                <c:pt idx="214">
                  <c:v>0.5</c:v>
                </c:pt>
                <c:pt idx="215">
                  <c:v>0.5</c:v>
                </c:pt>
                <c:pt idx="216">
                  <c:v>0</c:v>
                </c:pt>
                <c:pt idx="217">
                  <c:v>0.5</c:v>
                </c:pt>
                <c:pt idx="218">
                  <c:v>0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0.5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0.5</c:v>
                </c:pt>
                <c:pt idx="235">
                  <c:v>0.5</c:v>
                </c:pt>
                <c:pt idx="236">
                  <c:v>0.5</c:v>
                </c:pt>
                <c:pt idx="237">
                  <c:v>1</c:v>
                </c:pt>
                <c:pt idx="238">
                  <c:v>1</c:v>
                </c:pt>
                <c:pt idx="239">
                  <c:v>0.5</c:v>
                </c:pt>
                <c:pt idx="240">
                  <c:v>0.5</c:v>
                </c:pt>
                <c:pt idx="241">
                  <c:v>0.5</c:v>
                </c:pt>
                <c:pt idx="242">
                  <c:v>0.5</c:v>
                </c:pt>
                <c:pt idx="243">
                  <c:v>1</c:v>
                </c:pt>
                <c:pt idx="244">
                  <c:v>0.5</c:v>
                </c:pt>
                <c:pt idx="245">
                  <c:v>0.5</c:v>
                </c:pt>
                <c:pt idx="246">
                  <c:v>0.5</c:v>
                </c:pt>
                <c:pt idx="247">
                  <c:v>0.5</c:v>
                </c:pt>
                <c:pt idx="248">
                  <c:v>0.5</c:v>
                </c:pt>
                <c:pt idx="249">
                  <c:v>0.5</c:v>
                </c:pt>
                <c:pt idx="250">
                  <c:v>1</c:v>
                </c:pt>
                <c:pt idx="251">
                  <c:v>0.5</c:v>
                </c:pt>
                <c:pt idx="252">
                  <c:v>1</c:v>
                </c:pt>
                <c:pt idx="253">
                  <c:v>0.5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0.5</c:v>
                </c:pt>
                <c:pt idx="261">
                  <c:v>1</c:v>
                </c:pt>
                <c:pt idx="262">
                  <c:v>1</c:v>
                </c:pt>
                <c:pt idx="263">
                  <c:v>0.5</c:v>
                </c:pt>
                <c:pt idx="264">
                  <c:v>0.5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0.5</c:v>
                </c:pt>
                <c:pt idx="270">
                  <c:v>0.5</c:v>
                </c:pt>
                <c:pt idx="271">
                  <c:v>0.5</c:v>
                </c:pt>
                <c:pt idx="272">
                  <c:v>1</c:v>
                </c:pt>
                <c:pt idx="273">
                  <c:v>0.5</c:v>
                </c:pt>
                <c:pt idx="274">
                  <c:v>0.5</c:v>
                </c:pt>
                <c:pt idx="275">
                  <c:v>0.5</c:v>
                </c:pt>
                <c:pt idx="276">
                  <c:v>0.5</c:v>
                </c:pt>
                <c:pt idx="277">
                  <c:v>0.5</c:v>
                </c:pt>
                <c:pt idx="278">
                  <c:v>0.5</c:v>
                </c:pt>
                <c:pt idx="279">
                  <c:v>0.5</c:v>
                </c:pt>
                <c:pt idx="280">
                  <c:v>0.5</c:v>
                </c:pt>
                <c:pt idx="281">
                  <c:v>0.5</c:v>
                </c:pt>
                <c:pt idx="282">
                  <c:v>0.5</c:v>
                </c:pt>
                <c:pt idx="283">
                  <c:v>0.5</c:v>
                </c:pt>
                <c:pt idx="284">
                  <c:v>0.5</c:v>
                </c:pt>
                <c:pt idx="285">
                  <c:v>1</c:v>
                </c:pt>
                <c:pt idx="286">
                  <c:v>1</c:v>
                </c:pt>
                <c:pt idx="287">
                  <c:v>0.5</c:v>
                </c:pt>
                <c:pt idx="288">
                  <c:v>0.5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0.5</c:v>
                </c:pt>
                <c:pt idx="298">
                  <c:v>0</c:v>
                </c:pt>
                <c:pt idx="299">
                  <c:v>0.5</c:v>
                </c:pt>
                <c:pt idx="300">
                  <c:v>0.5</c:v>
                </c:pt>
                <c:pt idx="301">
                  <c:v>0.5</c:v>
                </c:pt>
                <c:pt idx="302">
                  <c:v>0.5</c:v>
                </c:pt>
                <c:pt idx="303">
                  <c:v>1</c:v>
                </c:pt>
                <c:pt idx="304">
                  <c:v>1</c:v>
                </c:pt>
                <c:pt idx="305">
                  <c:v>0.5</c:v>
                </c:pt>
                <c:pt idx="306">
                  <c:v>1</c:v>
                </c:pt>
                <c:pt idx="307">
                  <c:v>0.5</c:v>
                </c:pt>
                <c:pt idx="308">
                  <c:v>0.5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0.5</c:v>
                </c:pt>
                <c:pt idx="316">
                  <c:v>0.5</c:v>
                </c:pt>
                <c:pt idx="317">
                  <c:v>1</c:v>
                </c:pt>
                <c:pt idx="318">
                  <c:v>0.5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0.5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0</c:v>
                </c:pt>
                <c:pt idx="327">
                  <c:v>0.5</c:v>
                </c:pt>
                <c:pt idx="328">
                  <c:v>0.5</c:v>
                </c:pt>
                <c:pt idx="329">
                  <c:v>0.5</c:v>
                </c:pt>
                <c:pt idx="330">
                  <c:v>0.5</c:v>
                </c:pt>
                <c:pt idx="331">
                  <c:v>0.5</c:v>
                </c:pt>
                <c:pt idx="332">
                  <c:v>0.5</c:v>
                </c:pt>
                <c:pt idx="333">
                  <c:v>0.5</c:v>
                </c:pt>
                <c:pt idx="334">
                  <c:v>0.5</c:v>
                </c:pt>
                <c:pt idx="335">
                  <c:v>0.5</c:v>
                </c:pt>
                <c:pt idx="336">
                  <c:v>0.5</c:v>
                </c:pt>
                <c:pt idx="337">
                  <c:v>0.5</c:v>
                </c:pt>
                <c:pt idx="338">
                  <c:v>0.5</c:v>
                </c:pt>
                <c:pt idx="339">
                  <c:v>0.5</c:v>
                </c:pt>
                <c:pt idx="340">
                  <c:v>0.5</c:v>
                </c:pt>
                <c:pt idx="341">
                  <c:v>0.5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0.5</c:v>
                </c:pt>
                <c:pt idx="348">
                  <c:v>0.5</c:v>
                </c:pt>
                <c:pt idx="349">
                  <c:v>0.5</c:v>
                </c:pt>
                <c:pt idx="350">
                  <c:v>0.5</c:v>
                </c:pt>
                <c:pt idx="351">
                  <c:v>0.5</c:v>
                </c:pt>
                <c:pt idx="352">
                  <c:v>0.5</c:v>
                </c:pt>
                <c:pt idx="353">
                  <c:v>0.5</c:v>
                </c:pt>
                <c:pt idx="354">
                  <c:v>0.5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0.5</c:v>
                </c:pt>
                <c:pt idx="362">
                  <c:v>0.5</c:v>
                </c:pt>
                <c:pt idx="363">
                  <c:v>0.5</c:v>
                </c:pt>
                <c:pt idx="364">
                  <c:v>0.5</c:v>
                </c:pt>
                <c:pt idx="365">
                  <c:v>0.5</c:v>
                </c:pt>
                <c:pt idx="366">
                  <c:v>0.5</c:v>
                </c:pt>
                <c:pt idx="367">
                  <c:v>0</c:v>
                </c:pt>
                <c:pt idx="368">
                  <c:v>0.5</c:v>
                </c:pt>
                <c:pt idx="369">
                  <c:v>0.5</c:v>
                </c:pt>
                <c:pt idx="370">
                  <c:v>0.5</c:v>
                </c:pt>
                <c:pt idx="371">
                  <c:v>0</c:v>
                </c:pt>
                <c:pt idx="372">
                  <c:v>0.5</c:v>
                </c:pt>
                <c:pt idx="373">
                  <c:v>1</c:v>
                </c:pt>
                <c:pt idx="374">
                  <c:v>0.5</c:v>
                </c:pt>
                <c:pt idx="375">
                  <c:v>0.5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0.5</c:v>
                </c:pt>
                <c:pt idx="380">
                  <c:v>0.5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0.5</c:v>
                </c:pt>
                <c:pt idx="388">
                  <c:v>0.5</c:v>
                </c:pt>
                <c:pt idx="389">
                  <c:v>0.5</c:v>
                </c:pt>
                <c:pt idx="390">
                  <c:v>0.5</c:v>
                </c:pt>
                <c:pt idx="391">
                  <c:v>0.5</c:v>
                </c:pt>
                <c:pt idx="392">
                  <c:v>0.5</c:v>
                </c:pt>
                <c:pt idx="393">
                  <c:v>0.5</c:v>
                </c:pt>
                <c:pt idx="394">
                  <c:v>0.5</c:v>
                </c:pt>
                <c:pt idx="395">
                  <c:v>0.5</c:v>
                </c:pt>
                <c:pt idx="396">
                  <c:v>0.5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0.5</c:v>
                </c:pt>
                <c:pt idx="415">
                  <c:v>0.5</c:v>
                </c:pt>
                <c:pt idx="416">
                  <c:v>0.5</c:v>
                </c:pt>
                <c:pt idx="417">
                  <c:v>0.5</c:v>
                </c:pt>
                <c:pt idx="418">
                  <c:v>0.5</c:v>
                </c:pt>
                <c:pt idx="419">
                  <c:v>0.5</c:v>
                </c:pt>
                <c:pt idx="420">
                  <c:v>0.5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0.5</c:v>
                </c:pt>
                <c:pt idx="427">
                  <c:v>0.5</c:v>
                </c:pt>
                <c:pt idx="428">
                  <c:v>0.5</c:v>
                </c:pt>
                <c:pt idx="429">
                  <c:v>1</c:v>
                </c:pt>
                <c:pt idx="430">
                  <c:v>1</c:v>
                </c:pt>
                <c:pt idx="431">
                  <c:v>0.5</c:v>
                </c:pt>
                <c:pt idx="432">
                  <c:v>1</c:v>
                </c:pt>
                <c:pt idx="433">
                  <c:v>1</c:v>
                </c:pt>
                <c:pt idx="434">
                  <c:v>0.5</c:v>
                </c:pt>
                <c:pt idx="435">
                  <c:v>0.5</c:v>
                </c:pt>
                <c:pt idx="436">
                  <c:v>0.5</c:v>
                </c:pt>
                <c:pt idx="437">
                  <c:v>0.5</c:v>
                </c:pt>
                <c:pt idx="438">
                  <c:v>0</c:v>
                </c:pt>
                <c:pt idx="439">
                  <c:v>0</c:v>
                </c:pt>
                <c:pt idx="440">
                  <c:v>0.5</c:v>
                </c:pt>
                <c:pt idx="441">
                  <c:v>1</c:v>
                </c:pt>
                <c:pt idx="442">
                  <c:v>0.5</c:v>
                </c:pt>
                <c:pt idx="443">
                  <c:v>0.5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0.5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0.5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0.5</c:v>
                </c:pt>
                <c:pt idx="463">
                  <c:v>0.5</c:v>
                </c:pt>
                <c:pt idx="464">
                  <c:v>0.5</c:v>
                </c:pt>
                <c:pt idx="465">
                  <c:v>0.5</c:v>
                </c:pt>
                <c:pt idx="466">
                  <c:v>0.5</c:v>
                </c:pt>
                <c:pt idx="467">
                  <c:v>0.5</c:v>
                </c:pt>
                <c:pt idx="468">
                  <c:v>0.5</c:v>
                </c:pt>
                <c:pt idx="469">
                  <c:v>0.5</c:v>
                </c:pt>
                <c:pt idx="470">
                  <c:v>0.5</c:v>
                </c:pt>
                <c:pt idx="471">
                  <c:v>0.5</c:v>
                </c:pt>
                <c:pt idx="472">
                  <c:v>0.5</c:v>
                </c:pt>
                <c:pt idx="473">
                  <c:v>0.5</c:v>
                </c:pt>
                <c:pt idx="474">
                  <c:v>0.5</c:v>
                </c:pt>
                <c:pt idx="475">
                  <c:v>0.5</c:v>
                </c:pt>
                <c:pt idx="476">
                  <c:v>0.5</c:v>
                </c:pt>
                <c:pt idx="477">
                  <c:v>0.5</c:v>
                </c:pt>
                <c:pt idx="478">
                  <c:v>0.5</c:v>
                </c:pt>
                <c:pt idx="479">
                  <c:v>0.5</c:v>
                </c:pt>
                <c:pt idx="480">
                  <c:v>0</c:v>
                </c:pt>
                <c:pt idx="481">
                  <c:v>0</c:v>
                </c:pt>
                <c:pt idx="482">
                  <c:v>0.5</c:v>
                </c:pt>
                <c:pt idx="483">
                  <c:v>0.5</c:v>
                </c:pt>
                <c:pt idx="484">
                  <c:v>1</c:v>
                </c:pt>
                <c:pt idx="485">
                  <c:v>1</c:v>
                </c:pt>
                <c:pt idx="486">
                  <c:v>0.5</c:v>
                </c:pt>
                <c:pt idx="487">
                  <c:v>0.5</c:v>
                </c:pt>
                <c:pt idx="488">
                  <c:v>1</c:v>
                </c:pt>
                <c:pt idx="489">
                  <c:v>0.5</c:v>
                </c:pt>
                <c:pt idx="490">
                  <c:v>0</c:v>
                </c:pt>
                <c:pt idx="491">
                  <c:v>0</c:v>
                </c:pt>
                <c:pt idx="492">
                  <c:v>1</c:v>
                </c:pt>
                <c:pt idx="493">
                  <c:v>0.5</c:v>
                </c:pt>
                <c:pt idx="494">
                  <c:v>0.5</c:v>
                </c:pt>
                <c:pt idx="495">
                  <c:v>1</c:v>
                </c:pt>
                <c:pt idx="496">
                  <c:v>1</c:v>
                </c:pt>
                <c:pt idx="497">
                  <c:v>0.5</c:v>
                </c:pt>
                <c:pt idx="498">
                  <c:v>1</c:v>
                </c:pt>
                <c:pt idx="499">
                  <c:v>0.5</c:v>
                </c:pt>
                <c:pt idx="500">
                  <c:v>0.5</c:v>
                </c:pt>
                <c:pt idx="501">
                  <c:v>1</c:v>
                </c:pt>
                <c:pt idx="502">
                  <c:v>0.5</c:v>
                </c:pt>
                <c:pt idx="503">
                  <c:v>0.5</c:v>
                </c:pt>
                <c:pt idx="504">
                  <c:v>1</c:v>
                </c:pt>
                <c:pt idx="505">
                  <c:v>1</c:v>
                </c:pt>
                <c:pt idx="506">
                  <c:v>0.5</c:v>
                </c:pt>
                <c:pt idx="507">
                  <c:v>0.5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0.5</c:v>
                </c:pt>
                <c:pt idx="515">
                  <c:v>0.5</c:v>
                </c:pt>
                <c:pt idx="516">
                  <c:v>0.5</c:v>
                </c:pt>
                <c:pt idx="517">
                  <c:v>0.5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0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1</c:v>
                </c:pt>
                <c:pt idx="527">
                  <c:v>0.5</c:v>
                </c:pt>
                <c:pt idx="528">
                  <c:v>0.5</c:v>
                </c:pt>
                <c:pt idx="529">
                  <c:v>0.5</c:v>
                </c:pt>
                <c:pt idx="530">
                  <c:v>0.5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0.5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0.5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0.5</c:v>
                </c:pt>
                <c:pt idx="557">
                  <c:v>0</c:v>
                </c:pt>
                <c:pt idx="558">
                  <c:v>1</c:v>
                </c:pt>
                <c:pt idx="559">
                  <c:v>0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0.5</c:v>
                </c:pt>
                <c:pt idx="572">
                  <c:v>0.5</c:v>
                </c:pt>
                <c:pt idx="573">
                  <c:v>1</c:v>
                </c:pt>
                <c:pt idx="574">
                  <c:v>0.5</c:v>
                </c:pt>
                <c:pt idx="575">
                  <c:v>0.5</c:v>
                </c:pt>
                <c:pt idx="576">
                  <c:v>0.5</c:v>
                </c:pt>
                <c:pt idx="577">
                  <c:v>0</c:v>
                </c:pt>
                <c:pt idx="578">
                  <c:v>1</c:v>
                </c:pt>
                <c:pt idx="579">
                  <c:v>0.5</c:v>
                </c:pt>
                <c:pt idx="580">
                  <c:v>0.5</c:v>
                </c:pt>
                <c:pt idx="581">
                  <c:v>0.5</c:v>
                </c:pt>
                <c:pt idx="582">
                  <c:v>0.5</c:v>
                </c:pt>
                <c:pt idx="583">
                  <c:v>0.5</c:v>
                </c:pt>
                <c:pt idx="584">
                  <c:v>0.5</c:v>
                </c:pt>
                <c:pt idx="585">
                  <c:v>0.5</c:v>
                </c:pt>
                <c:pt idx="586">
                  <c:v>0.5</c:v>
                </c:pt>
                <c:pt idx="587">
                  <c:v>0.5</c:v>
                </c:pt>
                <c:pt idx="588">
                  <c:v>0.5</c:v>
                </c:pt>
                <c:pt idx="589">
                  <c:v>0.5</c:v>
                </c:pt>
                <c:pt idx="590">
                  <c:v>0.5</c:v>
                </c:pt>
                <c:pt idx="591">
                  <c:v>0.5</c:v>
                </c:pt>
                <c:pt idx="592">
                  <c:v>0.5</c:v>
                </c:pt>
                <c:pt idx="593">
                  <c:v>0.5</c:v>
                </c:pt>
                <c:pt idx="594">
                  <c:v>1</c:v>
                </c:pt>
                <c:pt idx="595">
                  <c:v>0.5</c:v>
                </c:pt>
                <c:pt idx="596">
                  <c:v>1</c:v>
                </c:pt>
                <c:pt idx="597">
                  <c:v>0</c:v>
                </c:pt>
                <c:pt idx="598">
                  <c:v>0.5</c:v>
                </c:pt>
                <c:pt idx="599">
                  <c:v>1</c:v>
                </c:pt>
                <c:pt idx="600">
                  <c:v>0.5</c:v>
                </c:pt>
                <c:pt idx="601">
                  <c:v>0.5</c:v>
                </c:pt>
                <c:pt idx="602">
                  <c:v>0</c:v>
                </c:pt>
                <c:pt idx="603">
                  <c:v>0.5</c:v>
                </c:pt>
                <c:pt idx="604">
                  <c:v>0</c:v>
                </c:pt>
                <c:pt idx="605">
                  <c:v>0</c:v>
                </c:pt>
                <c:pt idx="606">
                  <c:v>0.5</c:v>
                </c:pt>
                <c:pt idx="607">
                  <c:v>0.5</c:v>
                </c:pt>
                <c:pt idx="608">
                  <c:v>0.5</c:v>
                </c:pt>
                <c:pt idx="609">
                  <c:v>1</c:v>
                </c:pt>
                <c:pt idx="610">
                  <c:v>0.5</c:v>
                </c:pt>
                <c:pt idx="611">
                  <c:v>0.5</c:v>
                </c:pt>
                <c:pt idx="612">
                  <c:v>0.5</c:v>
                </c:pt>
                <c:pt idx="613">
                  <c:v>0.5</c:v>
                </c:pt>
                <c:pt idx="614">
                  <c:v>1</c:v>
                </c:pt>
                <c:pt idx="615">
                  <c:v>0.5</c:v>
                </c:pt>
                <c:pt idx="616">
                  <c:v>0.5</c:v>
                </c:pt>
                <c:pt idx="617">
                  <c:v>0.5</c:v>
                </c:pt>
                <c:pt idx="618">
                  <c:v>0.5</c:v>
                </c:pt>
                <c:pt idx="619">
                  <c:v>0.5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0.5</c:v>
                </c:pt>
                <c:pt idx="624">
                  <c:v>0.5</c:v>
                </c:pt>
                <c:pt idx="625">
                  <c:v>0.5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0.5</c:v>
                </c:pt>
                <c:pt idx="635">
                  <c:v>0.5</c:v>
                </c:pt>
                <c:pt idx="636">
                  <c:v>0.5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0.5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0.5</c:v>
                </c:pt>
                <c:pt idx="656">
                  <c:v>0.5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0.5</c:v>
                </c:pt>
                <c:pt idx="665">
                  <c:v>0.5</c:v>
                </c:pt>
                <c:pt idx="666">
                  <c:v>1</c:v>
                </c:pt>
                <c:pt idx="667">
                  <c:v>0.5</c:v>
                </c:pt>
                <c:pt idx="668">
                  <c:v>0.5</c:v>
                </c:pt>
                <c:pt idx="669">
                  <c:v>0.5</c:v>
                </c:pt>
                <c:pt idx="670">
                  <c:v>0.5</c:v>
                </c:pt>
                <c:pt idx="671">
                  <c:v>0.5</c:v>
                </c:pt>
                <c:pt idx="672">
                  <c:v>0.5</c:v>
                </c:pt>
                <c:pt idx="673">
                  <c:v>1</c:v>
                </c:pt>
                <c:pt idx="674">
                  <c:v>1</c:v>
                </c:pt>
                <c:pt idx="675">
                  <c:v>0.5</c:v>
                </c:pt>
                <c:pt idx="676">
                  <c:v>0.5</c:v>
                </c:pt>
                <c:pt idx="677">
                  <c:v>1</c:v>
                </c:pt>
                <c:pt idx="678">
                  <c:v>0.5</c:v>
                </c:pt>
                <c:pt idx="679">
                  <c:v>0.5</c:v>
                </c:pt>
                <c:pt idx="680">
                  <c:v>0.5</c:v>
                </c:pt>
                <c:pt idx="681">
                  <c:v>0</c:v>
                </c:pt>
                <c:pt idx="682">
                  <c:v>1</c:v>
                </c:pt>
                <c:pt idx="683">
                  <c:v>0.5</c:v>
                </c:pt>
                <c:pt idx="684">
                  <c:v>0.5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0.5</c:v>
                </c:pt>
                <c:pt idx="695">
                  <c:v>0.5</c:v>
                </c:pt>
                <c:pt idx="696">
                  <c:v>0.5</c:v>
                </c:pt>
                <c:pt idx="697">
                  <c:v>0.5</c:v>
                </c:pt>
                <c:pt idx="698">
                  <c:v>0.5</c:v>
                </c:pt>
                <c:pt idx="699">
                  <c:v>0</c:v>
                </c:pt>
                <c:pt idx="700">
                  <c:v>0.5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0.5</c:v>
                </c:pt>
                <c:pt idx="705">
                  <c:v>0.5</c:v>
                </c:pt>
                <c:pt idx="706">
                  <c:v>0.5</c:v>
                </c:pt>
                <c:pt idx="707">
                  <c:v>0.5</c:v>
                </c:pt>
                <c:pt idx="708">
                  <c:v>0.5</c:v>
                </c:pt>
                <c:pt idx="709">
                  <c:v>0.5</c:v>
                </c:pt>
                <c:pt idx="710">
                  <c:v>0.5</c:v>
                </c:pt>
                <c:pt idx="711">
                  <c:v>0.5</c:v>
                </c:pt>
                <c:pt idx="712">
                  <c:v>0.5</c:v>
                </c:pt>
                <c:pt idx="713">
                  <c:v>1</c:v>
                </c:pt>
                <c:pt idx="714">
                  <c:v>0.5</c:v>
                </c:pt>
                <c:pt idx="715">
                  <c:v>0.5</c:v>
                </c:pt>
                <c:pt idx="716">
                  <c:v>0</c:v>
                </c:pt>
                <c:pt idx="717">
                  <c:v>0.5</c:v>
                </c:pt>
                <c:pt idx="718">
                  <c:v>1</c:v>
                </c:pt>
                <c:pt idx="719">
                  <c:v>0.5</c:v>
                </c:pt>
                <c:pt idx="720">
                  <c:v>0.5</c:v>
                </c:pt>
                <c:pt idx="721">
                  <c:v>0.5</c:v>
                </c:pt>
                <c:pt idx="722">
                  <c:v>0</c:v>
                </c:pt>
                <c:pt idx="723">
                  <c:v>0.5</c:v>
                </c:pt>
                <c:pt idx="724">
                  <c:v>0.5</c:v>
                </c:pt>
                <c:pt idx="725">
                  <c:v>0.5</c:v>
                </c:pt>
                <c:pt idx="726">
                  <c:v>0.5</c:v>
                </c:pt>
                <c:pt idx="727">
                  <c:v>0.5</c:v>
                </c:pt>
                <c:pt idx="728">
                  <c:v>0.5</c:v>
                </c:pt>
                <c:pt idx="729">
                  <c:v>0.5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0.5</c:v>
                </c:pt>
                <c:pt idx="734">
                  <c:v>1</c:v>
                </c:pt>
                <c:pt idx="735">
                  <c:v>1</c:v>
                </c:pt>
                <c:pt idx="736">
                  <c:v>0.5</c:v>
                </c:pt>
                <c:pt idx="737">
                  <c:v>0.5</c:v>
                </c:pt>
                <c:pt idx="738">
                  <c:v>0.5</c:v>
                </c:pt>
                <c:pt idx="739">
                  <c:v>0.5</c:v>
                </c:pt>
                <c:pt idx="740">
                  <c:v>0.5</c:v>
                </c:pt>
                <c:pt idx="741">
                  <c:v>0.5</c:v>
                </c:pt>
                <c:pt idx="742">
                  <c:v>0.5</c:v>
                </c:pt>
                <c:pt idx="743">
                  <c:v>0.5</c:v>
                </c:pt>
                <c:pt idx="744">
                  <c:v>0</c:v>
                </c:pt>
                <c:pt idx="745">
                  <c:v>1</c:v>
                </c:pt>
                <c:pt idx="746">
                  <c:v>1</c:v>
                </c:pt>
                <c:pt idx="747">
                  <c:v>0.5</c:v>
                </c:pt>
                <c:pt idx="748">
                  <c:v>0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0.5</c:v>
                </c:pt>
                <c:pt idx="755">
                  <c:v>1</c:v>
                </c:pt>
                <c:pt idx="756">
                  <c:v>0.5</c:v>
                </c:pt>
                <c:pt idx="757">
                  <c:v>1</c:v>
                </c:pt>
                <c:pt idx="758">
                  <c:v>0.5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0.5</c:v>
                </c:pt>
                <c:pt idx="763">
                  <c:v>0.5</c:v>
                </c:pt>
                <c:pt idx="764">
                  <c:v>0.5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0.5</c:v>
                </c:pt>
                <c:pt idx="769">
                  <c:v>0.5</c:v>
                </c:pt>
                <c:pt idx="770">
                  <c:v>0.5</c:v>
                </c:pt>
                <c:pt idx="771">
                  <c:v>1</c:v>
                </c:pt>
                <c:pt idx="772">
                  <c:v>0.5</c:v>
                </c:pt>
                <c:pt idx="773">
                  <c:v>0</c:v>
                </c:pt>
                <c:pt idx="774">
                  <c:v>1</c:v>
                </c:pt>
                <c:pt idx="775">
                  <c:v>1</c:v>
                </c:pt>
                <c:pt idx="776">
                  <c:v>0.5</c:v>
                </c:pt>
                <c:pt idx="777">
                  <c:v>0.5</c:v>
                </c:pt>
                <c:pt idx="778">
                  <c:v>0.5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0.5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0.5</c:v>
                </c:pt>
                <c:pt idx="794">
                  <c:v>1</c:v>
                </c:pt>
                <c:pt idx="795">
                  <c:v>0.5</c:v>
                </c:pt>
                <c:pt idx="796">
                  <c:v>0.5</c:v>
                </c:pt>
                <c:pt idx="797">
                  <c:v>0.5</c:v>
                </c:pt>
                <c:pt idx="798">
                  <c:v>0.5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0.5</c:v>
                </c:pt>
                <c:pt idx="812">
                  <c:v>1</c:v>
                </c:pt>
                <c:pt idx="813">
                  <c:v>1</c:v>
                </c:pt>
                <c:pt idx="814">
                  <c:v>0.5</c:v>
                </c:pt>
                <c:pt idx="815">
                  <c:v>0.5</c:v>
                </c:pt>
                <c:pt idx="816">
                  <c:v>0.5</c:v>
                </c:pt>
                <c:pt idx="817">
                  <c:v>1</c:v>
                </c:pt>
                <c:pt idx="818">
                  <c:v>0.5</c:v>
                </c:pt>
                <c:pt idx="819">
                  <c:v>1</c:v>
                </c:pt>
                <c:pt idx="820">
                  <c:v>0.5</c:v>
                </c:pt>
                <c:pt idx="821">
                  <c:v>0.5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0.5</c:v>
                </c:pt>
                <c:pt idx="826">
                  <c:v>0.5</c:v>
                </c:pt>
                <c:pt idx="827">
                  <c:v>0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0.5</c:v>
                </c:pt>
                <c:pt idx="837">
                  <c:v>0.5</c:v>
                </c:pt>
                <c:pt idx="838">
                  <c:v>0.5</c:v>
                </c:pt>
                <c:pt idx="839">
                  <c:v>0.5</c:v>
                </c:pt>
                <c:pt idx="840">
                  <c:v>0.5</c:v>
                </c:pt>
                <c:pt idx="841">
                  <c:v>0.5</c:v>
                </c:pt>
                <c:pt idx="842">
                  <c:v>0.5</c:v>
                </c:pt>
                <c:pt idx="843">
                  <c:v>0</c:v>
                </c:pt>
                <c:pt idx="844">
                  <c:v>0.5</c:v>
                </c:pt>
                <c:pt idx="845">
                  <c:v>0.5</c:v>
                </c:pt>
                <c:pt idx="846">
                  <c:v>0.5</c:v>
                </c:pt>
                <c:pt idx="847">
                  <c:v>0.5</c:v>
                </c:pt>
                <c:pt idx="848">
                  <c:v>0.5</c:v>
                </c:pt>
                <c:pt idx="849">
                  <c:v>1</c:v>
                </c:pt>
                <c:pt idx="850">
                  <c:v>1</c:v>
                </c:pt>
                <c:pt idx="851">
                  <c:v>0.5</c:v>
                </c:pt>
                <c:pt idx="852">
                  <c:v>0.5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0.5</c:v>
                </c:pt>
                <c:pt idx="860">
                  <c:v>1</c:v>
                </c:pt>
                <c:pt idx="861">
                  <c:v>0.5</c:v>
                </c:pt>
                <c:pt idx="862">
                  <c:v>0.5</c:v>
                </c:pt>
                <c:pt idx="863">
                  <c:v>1</c:v>
                </c:pt>
                <c:pt idx="864">
                  <c:v>0.5</c:v>
                </c:pt>
                <c:pt idx="865">
                  <c:v>1</c:v>
                </c:pt>
                <c:pt idx="866">
                  <c:v>0.5</c:v>
                </c:pt>
                <c:pt idx="867">
                  <c:v>0.5</c:v>
                </c:pt>
                <c:pt idx="868">
                  <c:v>1</c:v>
                </c:pt>
                <c:pt idx="869">
                  <c:v>1</c:v>
                </c:pt>
                <c:pt idx="870">
                  <c:v>0.5</c:v>
                </c:pt>
                <c:pt idx="871">
                  <c:v>1</c:v>
                </c:pt>
                <c:pt idx="872">
                  <c:v>0.5</c:v>
                </c:pt>
                <c:pt idx="873">
                  <c:v>0.5</c:v>
                </c:pt>
                <c:pt idx="874">
                  <c:v>0.5</c:v>
                </c:pt>
                <c:pt idx="875">
                  <c:v>0.5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0.5</c:v>
                </c:pt>
                <c:pt idx="882">
                  <c:v>0</c:v>
                </c:pt>
                <c:pt idx="883">
                  <c:v>0.5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0.5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0.5</c:v>
                </c:pt>
                <c:pt idx="911">
                  <c:v>0.5</c:v>
                </c:pt>
                <c:pt idx="912">
                  <c:v>0.5</c:v>
                </c:pt>
                <c:pt idx="913">
                  <c:v>0.5</c:v>
                </c:pt>
                <c:pt idx="914">
                  <c:v>0.5</c:v>
                </c:pt>
                <c:pt idx="915">
                  <c:v>0.5</c:v>
                </c:pt>
                <c:pt idx="916">
                  <c:v>1</c:v>
                </c:pt>
                <c:pt idx="917">
                  <c:v>0.5</c:v>
                </c:pt>
                <c:pt idx="918">
                  <c:v>0</c:v>
                </c:pt>
                <c:pt idx="919">
                  <c:v>0.5</c:v>
                </c:pt>
                <c:pt idx="920">
                  <c:v>0.5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0.5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0.5</c:v>
                </c:pt>
                <c:pt idx="958">
                  <c:v>1</c:v>
                </c:pt>
                <c:pt idx="959">
                  <c:v>1</c:v>
                </c:pt>
                <c:pt idx="960">
                  <c:v>0</c:v>
                </c:pt>
                <c:pt idx="961">
                  <c:v>0</c:v>
                </c:pt>
                <c:pt idx="962">
                  <c:v>0.5</c:v>
                </c:pt>
                <c:pt idx="963">
                  <c:v>0.5</c:v>
                </c:pt>
                <c:pt idx="964">
                  <c:v>1</c:v>
                </c:pt>
                <c:pt idx="965">
                  <c:v>0.5</c:v>
                </c:pt>
                <c:pt idx="966">
                  <c:v>1</c:v>
                </c:pt>
                <c:pt idx="967">
                  <c:v>0.5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0.5</c:v>
                </c:pt>
                <c:pt idx="972">
                  <c:v>0.5</c:v>
                </c:pt>
                <c:pt idx="973">
                  <c:v>0.5</c:v>
                </c:pt>
                <c:pt idx="974">
                  <c:v>0.5</c:v>
                </c:pt>
                <c:pt idx="975">
                  <c:v>1</c:v>
                </c:pt>
                <c:pt idx="976">
                  <c:v>0.5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0.5</c:v>
                </c:pt>
                <c:pt idx="982">
                  <c:v>0.5</c:v>
                </c:pt>
                <c:pt idx="983">
                  <c:v>0.5</c:v>
                </c:pt>
                <c:pt idx="984">
                  <c:v>0.5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0.5</c:v>
                </c:pt>
                <c:pt idx="993">
                  <c:v>1</c:v>
                </c:pt>
                <c:pt idx="994">
                  <c:v>1</c:v>
                </c:pt>
                <c:pt idx="995">
                  <c:v>0.5</c:v>
                </c:pt>
                <c:pt idx="996">
                  <c:v>0.5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0.5</c:v>
                </c:pt>
                <c:pt idx="1006">
                  <c:v>1</c:v>
                </c:pt>
                <c:pt idx="1007">
                  <c:v>1</c:v>
                </c:pt>
                <c:pt idx="1008">
                  <c:v>0.5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0.5</c:v>
                </c:pt>
                <c:pt idx="1019">
                  <c:v>0.5</c:v>
                </c:pt>
                <c:pt idx="1020">
                  <c:v>0</c:v>
                </c:pt>
                <c:pt idx="1021">
                  <c:v>1</c:v>
                </c:pt>
                <c:pt idx="1022">
                  <c:v>0.5</c:v>
                </c:pt>
                <c:pt idx="1023">
                  <c:v>0</c:v>
                </c:pt>
                <c:pt idx="1024">
                  <c:v>1</c:v>
                </c:pt>
                <c:pt idx="1025">
                  <c:v>0</c:v>
                </c:pt>
                <c:pt idx="1026">
                  <c:v>0.5</c:v>
                </c:pt>
                <c:pt idx="1027">
                  <c:v>0.5</c:v>
                </c:pt>
                <c:pt idx="1028">
                  <c:v>1</c:v>
                </c:pt>
                <c:pt idx="1029">
                  <c:v>0.5</c:v>
                </c:pt>
                <c:pt idx="1030">
                  <c:v>0.5</c:v>
                </c:pt>
                <c:pt idx="1031">
                  <c:v>0.5</c:v>
                </c:pt>
                <c:pt idx="1032">
                  <c:v>0.5</c:v>
                </c:pt>
                <c:pt idx="1033">
                  <c:v>1</c:v>
                </c:pt>
                <c:pt idx="1034">
                  <c:v>0.5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0.5</c:v>
                </c:pt>
                <c:pt idx="1045">
                  <c:v>0.5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</c:v>
                </c:pt>
                <c:pt idx="1050">
                  <c:v>1</c:v>
                </c:pt>
                <c:pt idx="1051">
                  <c:v>0.5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0.5</c:v>
                </c:pt>
                <c:pt idx="1059">
                  <c:v>1</c:v>
                </c:pt>
                <c:pt idx="1060">
                  <c:v>0</c:v>
                </c:pt>
                <c:pt idx="1061">
                  <c:v>1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0.5</c:v>
                </c:pt>
                <c:pt idx="1066">
                  <c:v>1</c:v>
                </c:pt>
                <c:pt idx="1067">
                  <c:v>1</c:v>
                </c:pt>
                <c:pt idx="1068">
                  <c:v>0.5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0.5</c:v>
                </c:pt>
                <c:pt idx="1074">
                  <c:v>1</c:v>
                </c:pt>
                <c:pt idx="1075">
                  <c:v>1</c:v>
                </c:pt>
                <c:pt idx="1076">
                  <c:v>0.5</c:v>
                </c:pt>
                <c:pt idx="1077">
                  <c:v>1</c:v>
                </c:pt>
                <c:pt idx="1078">
                  <c:v>0.5</c:v>
                </c:pt>
                <c:pt idx="1079">
                  <c:v>0.5</c:v>
                </c:pt>
                <c:pt idx="1080">
                  <c:v>0.5</c:v>
                </c:pt>
                <c:pt idx="1081">
                  <c:v>0.5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0.5</c:v>
                </c:pt>
                <c:pt idx="1087">
                  <c:v>0.5</c:v>
                </c:pt>
                <c:pt idx="1088">
                  <c:v>0.5</c:v>
                </c:pt>
                <c:pt idx="1089">
                  <c:v>1</c:v>
                </c:pt>
                <c:pt idx="1090">
                  <c:v>1</c:v>
                </c:pt>
                <c:pt idx="1091">
                  <c:v>0.5</c:v>
                </c:pt>
                <c:pt idx="1092">
                  <c:v>1</c:v>
                </c:pt>
                <c:pt idx="1093">
                  <c:v>1</c:v>
                </c:pt>
                <c:pt idx="1094">
                  <c:v>0.5</c:v>
                </c:pt>
                <c:pt idx="1095">
                  <c:v>0.5</c:v>
                </c:pt>
                <c:pt idx="1096">
                  <c:v>0.5</c:v>
                </c:pt>
                <c:pt idx="1097">
                  <c:v>1</c:v>
                </c:pt>
                <c:pt idx="1098">
                  <c:v>1</c:v>
                </c:pt>
                <c:pt idx="1099">
                  <c:v>0.5</c:v>
                </c:pt>
                <c:pt idx="1100">
                  <c:v>0.5</c:v>
                </c:pt>
                <c:pt idx="1101">
                  <c:v>0.5</c:v>
                </c:pt>
                <c:pt idx="1102">
                  <c:v>0.5</c:v>
                </c:pt>
                <c:pt idx="1103">
                  <c:v>0.5</c:v>
                </c:pt>
                <c:pt idx="1104">
                  <c:v>0.5</c:v>
                </c:pt>
                <c:pt idx="1105">
                  <c:v>0.5</c:v>
                </c:pt>
                <c:pt idx="1106">
                  <c:v>0.5</c:v>
                </c:pt>
                <c:pt idx="1107">
                  <c:v>0.5</c:v>
                </c:pt>
                <c:pt idx="1108">
                  <c:v>0.5</c:v>
                </c:pt>
                <c:pt idx="1109">
                  <c:v>0.5</c:v>
                </c:pt>
                <c:pt idx="1110">
                  <c:v>0.5</c:v>
                </c:pt>
                <c:pt idx="1111">
                  <c:v>0.5</c:v>
                </c:pt>
                <c:pt idx="1112">
                  <c:v>0</c:v>
                </c:pt>
                <c:pt idx="1113">
                  <c:v>0.5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0.5</c:v>
                </c:pt>
                <c:pt idx="1119">
                  <c:v>0.5</c:v>
                </c:pt>
                <c:pt idx="1120">
                  <c:v>0.5</c:v>
                </c:pt>
                <c:pt idx="1121">
                  <c:v>1</c:v>
                </c:pt>
                <c:pt idx="1122">
                  <c:v>1</c:v>
                </c:pt>
                <c:pt idx="1123">
                  <c:v>0.5</c:v>
                </c:pt>
                <c:pt idx="1124">
                  <c:v>0.5</c:v>
                </c:pt>
                <c:pt idx="1125">
                  <c:v>0.5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0.5</c:v>
                </c:pt>
                <c:pt idx="1133">
                  <c:v>0.5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0.5</c:v>
                </c:pt>
                <c:pt idx="1140">
                  <c:v>0.5</c:v>
                </c:pt>
                <c:pt idx="1141">
                  <c:v>0.5</c:v>
                </c:pt>
                <c:pt idx="1142">
                  <c:v>0.5</c:v>
                </c:pt>
                <c:pt idx="1143">
                  <c:v>0.5</c:v>
                </c:pt>
                <c:pt idx="1144">
                  <c:v>0.5</c:v>
                </c:pt>
                <c:pt idx="1145">
                  <c:v>0.5</c:v>
                </c:pt>
                <c:pt idx="1146">
                  <c:v>0.5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0.5</c:v>
                </c:pt>
                <c:pt idx="1153">
                  <c:v>0.5</c:v>
                </c:pt>
                <c:pt idx="1154">
                  <c:v>0.5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0.5</c:v>
                </c:pt>
                <c:pt idx="1173">
                  <c:v>0.5</c:v>
                </c:pt>
                <c:pt idx="1174">
                  <c:v>0.5</c:v>
                </c:pt>
                <c:pt idx="1175">
                  <c:v>0.5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0.5</c:v>
                </c:pt>
                <c:pt idx="1182">
                  <c:v>0.5</c:v>
                </c:pt>
                <c:pt idx="1183">
                  <c:v>0.5</c:v>
                </c:pt>
                <c:pt idx="1184">
                  <c:v>0.5</c:v>
                </c:pt>
                <c:pt idx="1185">
                  <c:v>1</c:v>
                </c:pt>
                <c:pt idx="1186">
                  <c:v>0.5</c:v>
                </c:pt>
                <c:pt idx="1187">
                  <c:v>1</c:v>
                </c:pt>
                <c:pt idx="1188">
                  <c:v>0.5</c:v>
                </c:pt>
                <c:pt idx="1189">
                  <c:v>0.5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0.5</c:v>
                </c:pt>
                <c:pt idx="1200">
                  <c:v>1</c:v>
                </c:pt>
                <c:pt idx="1201">
                  <c:v>0.5</c:v>
                </c:pt>
                <c:pt idx="1202">
                  <c:v>1</c:v>
                </c:pt>
                <c:pt idx="1203">
                  <c:v>0</c:v>
                </c:pt>
                <c:pt idx="1204">
                  <c:v>1</c:v>
                </c:pt>
                <c:pt idx="1205">
                  <c:v>1</c:v>
                </c:pt>
                <c:pt idx="1206">
                  <c:v>0.5</c:v>
                </c:pt>
                <c:pt idx="1207">
                  <c:v>0.5</c:v>
                </c:pt>
                <c:pt idx="1208">
                  <c:v>0.5</c:v>
                </c:pt>
                <c:pt idx="1209">
                  <c:v>0.5</c:v>
                </c:pt>
                <c:pt idx="1210">
                  <c:v>0.5</c:v>
                </c:pt>
                <c:pt idx="1211">
                  <c:v>0.5</c:v>
                </c:pt>
                <c:pt idx="1212">
                  <c:v>0.5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0.5</c:v>
                </c:pt>
                <c:pt idx="1219">
                  <c:v>1</c:v>
                </c:pt>
                <c:pt idx="1220">
                  <c:v>0.5</c:v>
                </c:pt>
                <c:pt idx="1221">
                  <c:v>0.5</c:v>
                </c:pt>
                <c:pt idx="1222">
                  <c:v>0.5</c:v>
                </c:pt>
                <c:pt idx="1223">
                  <c:v>0.5</c:v>
                </c:pt>
                <c:pt idx="1224">
                  <c:v>0.5</c:v>
                </c:pt>
                <c:pt idx="1225">
                  <c:v>0.5</c:v>
                </c:pt>
                <c:pt idx="1226">
                  <c:v>0.5</c:v>
                </c:pt>
                <c:pt idx="1227">
                  <c:v>0.5</c:v>
                </c:pt>
                <c:pt idx="1228">
                  <c:v>1</c:v>
                </c:pt>
                <c:pt idx="1229">
                  <c:v>1</c:v>
                </c:pt>
                <c:pt idx="1230">
                  <c:v>0.5</c:v>
                </c:pt>
                <c:pt idx="1231">
                  <c:v>1</c:v>
                </c:pt>
                <c:pt idx="1232">
                  <c:v>0.5</c:v>
                </c:pt>
                <c:pt idx="1233">
                  <c:v>1</c:v>
                </c:pt>
                <c:pt idx="1234">
                  <c:v>1</c:v>
                </c:pt>
                <c:pt idx="1235">
                  <c:v>0.5</c:v>
                </c:pt>
                <c:pt idx="1236">
                  <c:v>0.5</c:v>
                </c:pt>
                <c:pt idx="1237">
                  <c:v>0.5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0.5</c:v>
                </c:pt>
                <c:pt idx="1250">
                  <c:v>1</c:v>
                </c:pt>
                <c:pt idx="1251">
                  <c:v>0.5</c:v>
                </c:pt>
                <c:pt idx="1252">
                  <c:v>0.5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0.5</c:v>
                </c:pt>
                <c:pt idx="1258">
                  <c:v>0.5</c:v>
                </c:pt>
                <c:pt idx="1259">
                  <c:v>0.5</c:v>
                </c:pt>
                <c:pt idx="1260">
                  <c:v>0.5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0.5</c:v>
                </c:pt>
                <c:pt idx="1265">
                  <c:v>0.5</c:v>
                </c:pt>
                <c:pt idx="1266">
                  <c:v>1</c:v>
                </c:pt>
                <c:pt idx="1267">
                  <c:v>0.5</c:v>
                </c:pt>
                <c:pt idx="1268">
                  <c:v>1</c:v>
                </c:pt>
                <c:pt idx="1269">
                  <c:v>1</c:v>
                </c:pt>
                <c:pt idx="1270">
                  <c:v>0.5</c:v>
                </c:pt>
                <c:pt idx="1271">
                  <c:v>0.5</c:v>
                </c:pt>
                <c:pt idx="1272">
                  <c:v>0</c:v>
                </c:pt>
                <c:pt idx="1273">
                  <c:v>0.5</c:v>
                </c:pt>
                <c:pt idx="1274">
                  <c:v>0.5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0.5</c:v>
                </c:pt>
                <c:pt idx="1279">
                  <c:v>1</c:v>
                </c:pt>
                <c:pt idx="1280">
                  <c:v>0.5</c:v>
                </c:pt>
                <c:pt idx="1281">
                  <c:v>1</c:v>
                </c:pt>
                <c:pt idx="1282">
                  <c:v>1</c:v>
                </c:pt>
                <c:pt idx="1283">
                  <c:v>0.5</c:v>
                </c:pt>
                <c:pt idx="1284">
                  <c:v>0.5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0</c:v>
                </c:pt>
                <c:pt idx="1289">
                  <c:v>0.5</c:v>
                </c:pt>
                <c:pt idx="1290">
                  <c:v>0.5</c:v>
                </c:pt>
                <c:pt idx="1291">
                  <c:v>0.5</c:v>
                </c:pt>
                <c:pt idx="1292">
                  <c:v>0.5</c:v>
                </c:pt>
                <c:pt idx="1293">
                  <c:v>0.5</c:v>
                </c:pt>
                <c:pt idx="1294">
                  <c:v>1</c:v>
                </c:pt>
                <c:pt idx="1295">
                  <c:v>1</c:v>
                </c:pt>
                <c:pt idx="1296">
                  <c:v>0.5</c:v>
                </c:pt>
                <c:pt idx="1297">
                  <c:v>1</c:v>
                </c:pt>
                <c:pt idx="1298">
                  <c:v>0.5</c:v>
                </c:pt>
                <c:pt idx="1299">
                  <c:v>0.5</c:v>
                </c:pt>
                <c:pt idx="1300">
                  <c:v>0.5</c:v>
                </c:pt>
                <c:pt idx="1301">
                  <c:v>0.5</c:v>
                </c:pt>
                <c:pt idx="1302">
                  <c:v>0.5</c:v>
                </c:pt>
                <c:pt idx="1303">
                  <c:v>1</c:v>
                </c:pt>
                <c:pt idx="1304">
                  <c:v>0.5</c:v>
                </c:pt>
                <c:pt idx="1305">
                  <c:v>0.5</c:v>
                </c:pt>
                <c:pt idx="1306">
                  <c:v>1</c:v>
                </c:pt>
                <c:pt idx="1307">
                  <c:v>0.5</c:v>
                </c:pt>
                <c:pt idx="1308">
                  <c:v>1</c:v>
                </c:pt>
                <c:pt idx="1309">
                  <c:v>0.5</c:v>
                </c:pt>
                <c:pt idx="1310">
                  <c:v>0.5</c:v>
                </c:pt>
                <c:pt idx="1311">
                  <c:v>0.5</c:v>
                </c:pt>
                <c:pt idx="1312">
                  <c:v>0.5</c:v>
                </c:pt>
                <c:pt idx="1313">
                  <c:v>1</c:v>
                </c:pt>
                <c:pt idx="1314">
                  <c:v>1</c:v>
                </c:pt>
                <c:pt idx="1315">
                  <c:v>0.5</c:v>
                </c:pt>
                <c:pt idx="1316">
                  <c:v>0.5</c:v>
                </c:pt>
                <c:pt idx="1317">
                  <c:v>0.5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0.5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0.5</c:v>
                </c:pt>
                <c:pt idx="1334">
                  <c:v>1</c:v>
                </c:pt>
                <c:pt idx="1335">
                  <c:v>0.5</c:v>
                </c:pt>
                <c:pt idx="1336">
                  <c:v>1</c:v>
                </c:pt>
                <c:pt idx="1337">
                  <c:v>0.5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0.5</c:v>
                </c:pt>
                <c:pt idx="1344">
                  <c:v>1</c:v>
                </c:pt>
                <c:pt idx="1345">
                  <c:v>0.5</c:v>
                </c:pt>
                <c:pt idx="1346">
                  <c:v>0.5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0.5</c:v>
                </c:pt>
                <c:pt idx="1359">
                  <c:v>0.5</c:v>
                </c:pt>
                <c:pt idx="1360">
                  <c:v>0.5</c:v>
                </c:pt>
                <c:pt idx="1361">
                  <c:v>0.5</c:v>
                </c:pt>
                <c:pt idx="1362">
                  <c:v>0.5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0.5</c:v>
                </c:pt>
                <c:pt idx="1372">
                  <c:v>1</c:v>
                </c:pt>
                <c:pt idx="1373">
                  <c:v>1</c:v>
                </c:pt>
                <c:pt idx="1374">
                  <c:v>0</c:v>
                </c:pt>
                <c:pt idx="1375">
                  <c:v>1</c:v>
                </c:pt>
                <c:pt idx="1376">
                  <c:v>0.5</c:v>
                </c:pt>
                <c:pt idx="1377">
                  <c:v>0.5</c:v>
                </c:pt>
                <c:pt idx="1378">
                  <c:v>0</c:v>
                </c:pt>
                <c:pt idx="1379">
                  <c:v>0</c:v>
                </c:pt>
                <c:pt idx="1380">
                  <c:v>0.5</c:v>
                </c:pt>
                <c:pt idx="1381">
                  <c:v>1</c:v>
                </c:pt>
                <c:pt idx="1382">
                  <c:v>0</c:v>
                </c:pt>
                <c:pt idx="1383">
                  <c:v>0.5</c:v>
                </c:pt>
                <c:pt idx="1384">
                  <c:v>0</c:v>
                </c:pt>
                <c:pt idx="1385">
                  <c:v>0.5</c:v>
                </c:pt>
                <c:pt idx="1386">
                  <c:v>0.5</c:v>
                </c:pt>
                <c:pt idx="1387">
                  <c:v>0.5</c:v>
                </c:pt>
                <c:pt idx="1388">
                  <c:v>0.5</c:v>
                </c:pt>
                <c:pt idx="1389">
                  <c:v>0.5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0.5</c:v>
                </c:pt>
                <c:pt idx="1394">
                  <c:v>0.5</c:v>
                </c:pt>
                <c:pt idx="1395">
                  <c:v>1</c:v>
                </c:pt>
                <c:pt idx="1396">
                  <c:v>0.5</c:v>
                </c:pt>
                <c:pt idx="1397">
                  <c:v>0.5</c:v>
                </c:pt>
                <c:pt idx="1398">
                  <c:v>0.5</c:v>
                </c:pt>
                <c:pt idx="1399">
                  <c:v>1</c:v>
                </c:pt>
                <c:pt idx="1400">
                  <c:v>0</c:v>
                </c:pt>
                <c:pt idx="1401">
                  <c:v>0.5</c:v>
                </c:pt>
                <c:pt idx="1402">
                  <c:v>0.5</c:v>
                </c:pt>
                <c:pt idx="1403">
                  <c:v>0</c:v>
                </c:pt>
                <c:pt idx="1404">
                  <c:v>0</c:v>
                </c:pt>
                <c:pt idx="1405">
                  <c:v>1</c:v>
                </c:pt>
                <c:pt idx="1406">
                  <c:v>0.5</c:v>
                </c:pt>
                <c:pt idx="1407">
                  <c:v>1</c:v>
                </c:pt>
                <c:pt idx="1408">
                  <c:v>0.5</c:v>
                </c:pt>
                <c:pt idx="1409">
                  <c:v>0.5</c:v>
                </c:pt>
                <c:pt idx="1410">
                  <c:v>1</c:v>
                </c:pt>
                <c:pt idx="1411">
                  <c:v>1</c:v>
                </c:pt>
                <c:pt idx="1412">
                  <c:v>0.5</c:v>
                </c:pt>
                <c:pt idx="1413">
                  <c:v>0.5</c:v>
                </c:pt>
                <c:pt idx="1414">
                  <c:v>1</c:v>
                </c:pt>
                <c:pt idx="1415">
                  <c:v>0.5</c:v>
                </c:pt>
                <c:pt idx="1416">
                  <c:v>0.5</c:v>
                </c:pt>
                <c:pt idx="1417">
                  <c:v>0.5</c:v>
                </c:pt>
                <c:pt idx="1418">
                  <c:v>0.5</c:v>
                </c:pt>
                <c:pt idx="1419">
                  <c:v>0.5</c:v>
                </c:pt>
                <c:pt idx="1420">
                  <c:v>1</c:v>
                </c:pt>
                <c:pt idx="1421">
                  <c:v>1</c:v>
                </c:pt>
                <c:pt idx="1422">
                  <c:v>0.5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0.5</c:v>
                </c:pt>
                <c:pt idx="1429">
                  <c:v>0.5</c:v>
                </c:pt>
                <c:pt idx="1430">
                  <c:v>1</c:v>
                </c:pt>
                <c:pt idx="1431">
                  <c:v>1</c:v>
                </c:pt>
                <c:pt idx="1432">
                  <c:v>0.5</c:v>
                </c:pt>
                <c:pt idx="1433">
                  <c:v>0.5</c:v>
                </c:pt>
                <c:pt idx="1434">
                  <c:v>0.5</c:v>
                </c:pt>
                <c:pt idx="1435">
                  <c:v>0.5</c:v>
                </c:pt>
                <c:pt idx="1436">
                  <c:v>0</c:v>
                </c:pt>
                <c:pt idx="1437">
                  <c:v>0.5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0.5</c:v>
                </c:pt>
                <c:pt idx="1444">
                  <c:v>0</c:v>
                </c:pt>
                <c:pt idx="1445">
                  <c:v>0.5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1</c:v>
                </c:pt>
                <c:pt idx="1450">
                  <c:v>0.5</c:v>
                </c:pt>
                <c:pt idx="1451">
                  <c:v>0.5</c:v>
                </c:pt>
                <c:pt idx="1452">
                  <c:v>0.5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0.5</c:v>
                </c:pt>
                <c:pt idx="1462">
                  <c:v>0.5</c:v>
                </c:pt>
                <c:pt idx="1463">
                  <c:v>0.5</c:v>
                </c:pt>
                <c:pt idx="1464">
                  <c:v>0.5</c:v>
                </c:pt>
                <c:pt idx="1465">
                  <c:v>0.5</c:v>
                </c:pt>
                <c:pt idx="1466">
                  <c:v>1</c:v>
                </c:pt>
                <c:pt idx="1467">
                  <c:v>0.5</c:v>
                </c:pt>
                <c:pt idx="1468">
                  <c:v>1</c:v>
                </c:pt>
                <c:pt idx="1469">
                  <c:v>1</c:v>
                </c:pt>
                <c:pt idx="1470">
                  <c:v>0.5</c:v>
                </c:pt>
                <c:pt idx="1471">
                  <c:v>0.5</c:v>
                </c:pt>
                <c:pt idx="1472">
                  <c:v>0.5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0.5</c:v>
                </c:pt>
                <c:pt idx="1477">
                  <c:v>0.5</c:v>
                </c:pt>
                <c:pt idx="1478">
                  <c:v>1</c:v>
                </c:pt>
                <c:pt idx="1479">
                  <c:v>1</c:v>
                </c:pt>
                <c:pt idx="1480">
                  <c:v>0.5</c:v>
                </c:pt>
                <c:pt idx="1481">
                  <c:v>1</c:v>
                </c:pt>
                <c:pt idx="1482">
                  <c:v>0.5</c:v>
                </c:pt>
                <c:pt idx="1483">
                  <c:v>1</c:v>
                </c:pt>
                <c:pt idx="1484">
                  <c:v>0.5</c:v>
                </c:pt>
                <c:pt idx="1485">
                  <c:v>0.5</c:v>
                </c:pt>
                <c:pt idx="1486">
                  <c:v>0.5</c:v>
                </c:pt>
                <c:pt idx="1487">
                  <c:v>0</c:v>
                </c:pt>
                <c:pt idx="1488">
                  <c:v>1</c:v>
                </c:pt>
                <c:pt idx="1489">
                  <c:v>0.5</c:v>
                </c:pt>
                <c:pt idx="1490">
                  <c:v>1</c:v>
                </c:pt>
                <c:pt idx="1491">
                  <c:v>0.5</c:v>
                </c:pt>
                <c:pt idx="1492">
                  <c:v>0</c:v>
                </c:pt>
                <c:pt idx="1493">
                  <c:v>0.5</c:v>
                </c:pt>
                <c:pt idx="1494">
                  <c:v>1</c:v>
                </c:pt>
                <c:pt idx="1495">
                  <c:v>0.5</c:v>
                </c:pt>
                <c:pt idx="1496">
                  <c:v>0.5</c:v>
                </c:pt>
                <c:pt idx="1497">
                  <c:v>0</c:v>
                </c:pt>
                <c:pt idx="1498">
                  <c:v>1</c:v>
                </c:pt>
                <c:pt idx="1499">
                  <c:v>0.5</c:v>
                </c:pt>
                <c:pt idx="1500">
                  <c:v>0.5</c:v>
                </c:pt>
                <c:pt idx="1501">
                  <c:v>0.5</c:v>
                </c:pt>
                <c:pt idx="1502">
                  <c:v>0.5</c:v>
                </c:pt>
                <c:pt idx="1503">
                  <c:v>1</c:v>
                </c:pt>
                <c:pt idx="1504">
                  <c:v>0.5</c:v>
                </c:pt>
                <c:pt idx="1505">
                  <c:v>0.5</c:v>
                </c:pt>
                <c:pt idx="1506">
                  <c:v>0.5</c:v>
                </c:pt>
                <c:pt idx="1507">
                  <c:v>0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0.5</c:v>
                </c:pt>
                <c:pt idx="1512">
                  <c:v>0.5</c:v>
                </c:pt>
                <c:pt idx="1513">
                  <c:v>0.5</c:v>
                </c:pt>
                <c:pt idx="1514">
                  <c:v>0.5</c:v>
                </c:pt>
                <c:pt idx="1515">
                  <c:v>0.5</c:v>
                </c:pt>
                <c:pt idx="1516">
                  <c:v>0.5</c:v>
                </c:pt>
                <c:pt idx="1517">
                  <c:v>0.5</c:v>
                </c:pt>
                <c:pt idx="1518">
                  <c:v>0.5</c:v>
                </c:pt>
                <c:pt idx="1519">
                  <c:v>0.5</c:v>
                </c:pt>
                <c:pt idx="1520">
                  <c:v>1</c:v>
                </c:pt>
                <c:pt idx="1521">
                  <c:v>1</c:v>
                </c:pt>
                <c:pt idx="1522">
                  <c:v>0</c:v>
                </c:pt>
                <c:pt idx="1523">
                  <c:v>0.5</c:v>
                </c:pt>
                <c:pt idx="1524">
                  <c:v>0.5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0.5</c:v>
                </c:pt>
                <c:pt idx="1532">
                  <c:v>0.5</c:v>
                </c:pt>
                <c:pt idx="1533">
                  <c:v>1</c:v>
                </c:pt>
                <c:pt idx="1534">
                  <c:v>0.5</c:v>
                </c:pt>
                <c:pt idx="1535">
                  <c:v>0.5</c:v>
                </c:pt>
                <c:pt idx="1536">
                  <c:v>1</c:v>
                </c:pt>
                <c:pt idx="1537">
                  <c:v>0.5</c:v>
                </c:pt>
                <c:pt idx="1538">
                  <c:v>0.5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0.5</c:v>
                </c:pt>
                <c:pt idx="1544">
                  <c:v>0</c:v>
                </c:pt>
                <c:pt idx="1545">
                  <c:v>1</c:v>
                </c:pt>
                <c:pt idx="1546">
                  <c:v>1</c:v>
                </c:pt>
                <c:pt idx="1547">
                  <c:v>0.5</c:v>
                </c:pt>
                <c:pt idx="1548">
                  <c:v>1</c:v>
                </c:pt>
                <c:pt idx="1549">
                  <c:v>0.5</c:v>
                </c:pt>
                <c:pt idx="1550">
                  <c:v>0.5</c:v>
                </c:pt>
                <c:pt idx="1551">
                  <c:v>0.5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0.5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0.5</c:v>
                </c:pt>
                <c:pt idx="1570">
                  <c:v>0.5</c:v>
                </c:pt>
                <c:pt idx="1571">
                  <c:v>0.5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0.5</c:v>
                </c:pt>
                <c:pt idx="1576">
                  <c:v>0</c:v>
                </c:pt>
                <c:pt idx="1577">
                  <c:v>1</c:v>
                </c:pt>
                <c:pt idx="1578">
                  <c:v>0.5</c:v>
                </c:pt>
                <c:pt idx="1579">
                  <c:v>0</c:v>
                </c:pt>
                <c:pt idx="1580">
                  <c:v>0.5</c:v>
                </c:pt>
                <c:pt idx="1581">
                  <c:v>1</c:v>
                </c:pt>
                <c:pt idx="1582">
                  <c:v>1</c:v>
                </c:pt>
                <c:pt idx="1583">
                  <c:v>0.5</c:v>
                </c:pt>
                <c:pt idx="1584">
                  <c:v>0.5</c:v>
                </c:pt>
                <c:pt idx="1585">
                  <c:v>0.5</c:v>
                </c:pt>
                <c:pt idx="1586">
                  <c:v>0.5</c:v>
                </c:pt>
                <c:pt idx="1587">
                  <c:v>0.5</c:v>
                </c:pt>
                <c:pt idx="1588">
                  <c:v>0.5</c:v>
                </c:pt>
                <c:pt idx="1589">
                  <c:v>0.5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0.5</c:v>
                </c:pt>
                <c:pt idx="1604">
                  <c:v>0.5</c:v>
                </c:pt>
                <c:pt idx="1605">
                  <c:v>0</c:v>
                </c:pt>
                <c:pt idx="1606">
                  <c:v>0.5</c:v>
                </c:pt>
                <c:pt idx="1607">
                  <c:v>0.5</c:v>
                </c:pt>
                <c:pt idx="1608">
                  <c:v>0.5</c:v>
                </c:pt>
                <c:pt idx="1609">
                  <c:v>0.5</c:v>
                </c:pt>
                <c:pt idx="1610">
                  <c:v>0.5</c:v>
                </c:pt>
                <c:pt idx="1611">
                  <c:v>0.5</c:v>
                </c:pt>
                <c:pt idx="1612">
                  <c:v>1</c:v>
                </c:pt>
                <c:pt idx="1613">
                  <c:v>0.5</c:v>
                </c:pt>
                <c:pt idx="1614">
                  <c:v>1</c:v>
                </c:pt>
                <c:pt idx="1615">
                  <c:v>1</c:v>
                </c:pt>
                <c:pt idx="1616">
                  <c:v>0.5</c:v>
                </c:pt>
                <c:pt idx="1617">
                  <c:v>0</c:v>
                </c:pt>
                <c:pt idx="1618">
                  <c:v>0.5</c:v>
                </c:pt>
                <c:pt idx="1619">
                  <c:v>0.5</c:v>
                </c:pt>
                <c:pt idx="1620">
                  <c:v>0.5</c:v>
                </c:pt>
                <c:pt idx="1621">
                  <c:v>0.5</c:v>
                </c:pt>
                <c:pt idx="1622">
                  <c:v>1</c:v>
                </c:pt>
                <c:pt idx="1623">
                  <c:v>1</c:v>
                </c:pt>
                <c:pt idx="1624">
                  <c:v>0.5</c:v>
                </c:pt>
                <c:pt idx="1625">
                  <c:v>0.5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</c:numCache>
            </c:numRef>
          </c:yVal>
          <c:bubbleSize>
            <c:numRef>
              <c:f>'02.Complementos'!$CN$2:$CN$1631</c:f>
              <c:numCache>
                <c:formatCode>General</c:formatCode>
                <c:ptCount val="1630"/>
                <c:pt idx="0">
                  <c:v>131</c:v>
                </c:pt>
                <c:pt idx="1">
                  <c:v>8</c:v>
                </c:pt>
                <c:pt idx="2">
                  <c:v>91</c:v>
                </c:pt>
                <c:pt idx="3">
                  <c:v>131</c:v>
                </c:pt>
                <c:pt idx="4">
                  <c:v>131</c:v>
                </c:pt>
                <c:pt idx="5">
                  <c:v>12</c:v>
                </c:pt>
                <c:pt idx="6">
                  <c:v>15</c:v>
                </c:pt>
                <c:pt idx="7">
                  <c:v>60</c:v>
                </c:pt>
                <c:pt idx="8">
                  <c:v>91</c:v>
                </c:pt>
                <c:pt idx="9">
                  <c:v>91</c:v>
                </c:pt>
                <c:pt idx="10">
                  <c:v>202</c:v>
                </c:pt>
                <c:pt idx="11">
                  <c:v>202</c:v>
                </c:pt>
                <c:pt idx="12">
                  <c:v>131</c:v>
                </c:pt>
                <c:pt idx="13">
                  <c:v>131</c:v>
                </c:pt>
                <c:pt idx="14">
                  <c:v>202</c:v>
                </c:pt>
                <c:pt idx="15">
                  <c:v>202</c:v>
                </c:pt>
                <c:pt idx="16">
                  <c:v>202</c:v>
                </c:pt>
                <c:pt idx="17">
                  <c:v>202</c:v>
                </c:pt>
                <c:pt idx="18">
                  <c:v>202</c:v>
                </c:pt>
                <c:pt idx="19">
                  <c:v>202</c:v>
                </c:pt>
                <c:pt idx="20">
                  <c:v>50</c:v>
                </c:pt>
                <c:pt idx="21">
                  <c:v>202</c:v>
                </c:pt>
                <c:pt idx="22">
                  <c:v>14</c:v>
                </c:pt>
                <c:pt idx="23">
                  <c:v>91</c:v>
                </c:pt>
                <c:pt idx="24">
                  <c:v>91</c:v>
                </c:pt>
                <c:pt idx="25">
                  <c:v>131</c:v>
                </c:pt>
                <c:pt idx="26">
                  <c:v>14</c:v>
                </c:pt>
                <c:pt idx="27">
                  <c:v>91</c:v>
                </c:pt>
                <c:pt idx="28">
                  <c:v>131</c:v>
                </c:pt>
                <c:pt idx="29">
                  <c:v>91</c:v>
                </c:pt>
                <c:pt idx="30">
                  <c:v>202</c:v>
                </c:pt>
                <c:pt idx="31">
                  <c:v>202</c:v>
                </c:pt>
                <c:pt idx="32">
                  <c:v>202</c:v>
                </c:pt>
                <c:pt idx="33">
                  <c:v>202</c:v>
                </c:pt>
                <c:pt idx="34">
                  <c:v>202</c:v>
                </c:pt>
                <c:pt idx="35">
                  <c:v>131</c:v>
                </c:pt>
                <c:pt idx="36">
                  <c:v>91</c:v>
                </c:pt>
                <c:pt idx="37">
                  <c:v>131</c:v>
                </c:pt>
                <c:pt idx="38">
                  <c:v>208</c:v>
                </c:pt>
                <c:pt idx="39">
                  <c:v>208</c:v>
                </c:pt>
                <c:pt idx="40">
                  <c:v>131</c:v>
                </c:pt>
                <c:pt idx="41">
                  <c:v>131</c:v>
                </c:pt>
                <c:pt idx="42">
                  <c:v>131</c:v>
                </c:pt>
                <c:pt idx="43">
                  <c:v>131</c:v>
                </c:pt>
                <c:pt idx="44">
                  <c:v>131</c:v>
                </c:pt>
                <c:pt idx="45">
                  <c:v>208</c:v>
                </c:pt>
                <c:pt idx="46">
                  <c:v>91</c:v>
                </c:pt>
                <c:pt idx="47">
                  <c:v>202</c:v>
                </c:pt>
                <c:pt idx="48">
                  <c:v>131</c:v>
                </c:pt>
                <c:pt idx="49">
                  <c:v>131</c:v>
                </c:pt>
                <c:pt idx="50">
                  <c:v>202</c:v>
                </c:pt>
                <c:pt idx="51">
                  <c:v>202</c:v>
                </c:pt>
                <c:pt idx="52">
                  <c:v>202</c:v>
                </c:pt>
                <c:pt idx="53">
                  <c:v>8</c:v>
                </c:pt>
                <c:pt idx="54">
                  <c:v>8</c:v>
                </c:pt>
                <c:pt idx="55">
                  <c:v>202</c:v>
                </c:pt>
                <c:pt idx="56">
                  <c:v>202</c:v>
                </c:pt>
                <c:pt idx="57">
                  <c:v>202</c:v>
                </c:pt>
                <c:pt idx="58">
                  <c:v>202</c:v>
                </c:pt>
                <c:pt idx="59">
                  <c:v>202</c:v>
                </c:pt>
                <c:pt idx="60">
                  <c:v>50</c:v>
                </c:pt>
                <c:pt idx="61">
                  <c:v>131</c:v>
                </c:pt>
                <c:pt idx="62">
                  <c:v>202</c:v>
                </c:pt>
                <c:pt idx="63">
                  <c:v>208</c:v>
                </c:pt>
                <c:pt idx="64">
                  <c:v>131</c:v>
                </c:pt>
                <c:pt idx="65">
                  <c:v>91</c:v>
                </c:pt>
                <c:pt idx="66">
                  <c:v>131</c:v>
                </c:pt>
                <c:pt idx="67">
                  <c:v>131</c:v>
                </c:pt>
                <c:pt idx="68">
                  <c:v>131</c:v>
                </c:pt>
                <c:pt idx="69">
                  <c:v>131</c:v>
                </c:pt>
                <c:pt idx="70">
                  <c:v>208</c:v>
                </c:pt>
                <c:pt idx="71">
                  <c:v>208</c:v>
                </c:pt>
                <c:pt idx="72">
                  <c:v>208</c:v>
                </c:pt>
                <c:pt idx="73">
                  <c:v>202</c:v>
                </c:pt>
                <c:pt idx="74">
                  <c:v>202</c:v>
                </c:pt>
                <c:pt idx="75">
                  <c:v>208</c:v>
                </c:pt>
                <c:pt idx="76">
                  <c:v>208</c:v>
                </c:pt>
                <c:pt idx="77">
                  <c:v>91</c:v>
                </c:pt>
                <c:pt idx="78">
                  <c:v>202</c:v>
                </c:pt>
                <c:pt idx="79">
                  <c:v>131</c:v>
                </c:pt>
                <c:pt idx="80">
                  <c:v>91</c:v>
                </c:pt>
                <c:pt idx="81">
                  <c:v>131</c:v>
                </c:pt>
                <c:pt idx="82">
                  <c:v>131</c:v>
                </c:pt>
                <c:pt idx="83">
                  <c:v>91</c:v>
                </c:pt>
                <c:pt idx="84">
                  <c:v>131</c:v>
                </c:pt>
                <c:pt idx="85">
                  <c:v>131</c:v>
                </c:pt>
                <c:pt idx="86">
                  <c:v>131</c:v>
                </c:pt>
                <c:pt idx="87">
                  <c:v>131</c:v>
                </c:pt>
                <c:pt idx="88">
                  <c:v>131</c:v>
                </c:pt>
                <c:pt idx="89">
                  <c:v>202</c:v>
                </c:pt>
                <c:pt idx="90">
                  <c:v>208</c:v>
                </c:pt>
                <c:pt idx="91">
                  <c:v>208</c:v>
                </c:pt>
                <c:pt idx="92">
                  <c:v>202</c:v>
                </c:pt>
                <c:pt idx="93">
                  <c:v>7</c:v>
                </c:pt>
                <c:pt idx="94">
                  <c:v>7</c:v>
                </c:pt>
                <c:pt idx="95">
                  <c:v>202</c:v>
                </c:pt>
                <c:pt idx="96">
                  <c:v>208</c:v>
                </c:pt>
                <c:pt idx="97">
                  <c:v>91</c:v>
                </c:pt>
                <c:pt idx="98">
                  <c:v>131</c:v>
                </c:pt>
                <c:pt idx="99">
                  <c:v>208</c:v>
                </c:pt>
                <c:pt idx="100">
                  <c:v>208</c:v>
                </c:pt>
                <c:pt idx="101">
                  <c:v>8</c:v>
                </c:pt>
                <c:pt idx="102">
                  <c:v>2</c:v>
                </c:pt>
                <c:pt idx="103">
                  <c:v>91</c:v>
                </c:pt>
                <c:pt idx="104">
                  <c:v>208</c:v>
                </c:pt>
                <c:pt idx="105">
                  <c:v>50</c:v>
                </c:pt>
                <c:pt idx="106">
                  <c:v>7</c:v>
                </c:pt>
                <c:pt idx="107">
                  <c:v>146</c:v>
                </c:pt>
                <c:pt idx="108">
                  <c:v>91</c:v>
                </c:pt>
                <c:pt idx="109">
                  <c:v>32</c:v>
                </c:pt>
                <c:pt idx="110">
                  <c:v>60</c:v>
                </c:pt>
                <c:pt idx="111">
                  <c:v>9</c:v>
                </c:pt>
                <c:pt idx="112">
                  <c:v>208</c:v>
                </c:pt>
                <c:pt idx="113">
                  <c:v>7</c:v>
                </c:pt>
                <c:pt idx="114">
                  <c:v>202</c:v>
                </c:pt>
                <c:pt idx="115">
                  <c:v>91</c:v>
                </c:pt>
                <c:pt idx="116">
                  <c:v>91</c:v>
                </c:pt>
                <c:pt idx="117">
                  <c:v>14</c:v>
                </c:pt>
                <c:pt idx="118">
                  <c:v>208</c:v>
                </c:pt>
                <c:pt idx="119">
                  <c:v>208</c:v>
                </c:pt>
                <c:pt idx="120">
                  <c:v>208</c:v>
                </c:pt>
                <c:pt idx="121">
                  <c:v>208</c:v>
                </c:pt>
                <c:pt idx="122">
                  <c:v>208</c:v>
                </c:pt>
                <c:pt idx="123">
                  <c:v>208</c:v>
                </c:pt>
                <c:pt idx="124">
                  <c:v>50</c:v>
                </c:pt>
                <c:pt idx="125">
                  <c:v>7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91</c:v>
                </c:pt>
                <c:pt idx="130">
                  <c:v>146</c:v>
                </c:pt>
                <c:pt idx="131">
                  <c:v>63</c:v>
                </c:pt>
                <c:pt idx="132">
                  <c:v>63</c:v>
                </c:pt>
                <c:pt idx="133">
                  <c:v>202</c:v>
                </c:pt>
                <c:pt idx="134">
                  <c:v>202</c:v>
                </c:pt>
                <c:pt idx="135">
                  <c:v>202</c:v>
                </c:pt>
                <c:pt idx="136">
                  <c:v>208</c:v>
                </c:pt>
                <c:pt idx="137">
                  <c:v>208</c:v>
                </c:pt>
                <c:pt idx="138">
                  <c:v>208</c:v>
                </c:pt>
                <c:pt idx="139">
                  <c:v>4</c:v>
                </c:pt>
                <c:pt idx="140">
                  <c:v>4</c:v>
                </c:pt>
                <c:pt idx="141">
                  <c:v>91</c:v>
                </c:pt>
                <c:pt idx="142">
                  <c:v>91</c:v>
                </c:pt>
                <c:pt idx="143">
                  <c:v>4</c:v>
                </c:pt>
                <c:pt idx="144">
                  <c:v>91</c:v>
                </c:pt>
                <c:pt idx="145">
                  <c:v>208</c:v>
                </c:pt>
                <c:pt idx="146">
                  <c:v>91</c:v>
                </c:pt>
                <c:pt idx="147">
                  <c:v>131</c:v>
                </c:pt>
                <c:pt idx="148">
                  <c:v>91</c:v>
                </c:pt>
                <c:pt idx="149">
                  <c:v>91</c:v>
                </c:pt>
                <c:pt idx="150">
                  <c:v>131</c:v>
                </c:pt>
                <c:pt idx="151">
                  <c:v>208</c:v>
                </c:pt>
                <c:pt idx="152">
                  <c:v>208</c:v>
                </c:pt>
                <c:pt idx="153">
                  <c:v>208</c:v>
                </c:pt>
                <c:pt idx="154">
                  <c:v>208</c:v>
                </c:pt>
                <c:pt idx="155">
                  <c:v>208</c:v>
                </c:pt>
                <c:pt idx="156">
                  <c:v>202</c:v>
                </c:pt>
                <c:pt idx="157">
                  <c:v>131</c:v>
                </c:pt>
                <c:pt idx="158">
                  <c:v>131</c:v>
                </c:pt>
                <c:pt idx="159">
                  <c:v>202</c:v>
                </c:pt>
                <c:pt idx="160">
                  <c:v>202</c:v>
                </c:pt>
                <c:pt idx="161">
                  <c:v>202</c:v>
                </c:pt>
                <c:pt idx="162">
                  <c:v>131</c:v>
                </c:pt>
                <c:pt idx="163">
                  <c:v>50</c:v>
                </c:pt>
                <c:pt idx="164">
                  <c:v>50</c:v>
                </c:pt>
                <c:pt idx="165">
                  <c:v>16</c:v>
                </c:pt>
                <c:pt idx="166">
                  <c:v>50</c:v>
                </c:pt>
                <c:pt idx="167">
                  <c:v>131</c:v>
                </c:pt>
                <c:pt idx="168">
                  <c:v>50</c:v>
                </c:pt>
                <c:pt idx="169">
                  <c:v>131</c:v>
                </c:pt>
                <c:pt idx="170">
                  <c:v>131</c:v>
                </c:pt>
                <c:pt idx="171">
                  <c:v>131</c:v>
                </c:pt>
                <c:pt idx="172">
                  <c:v>60</c:v>
                </c:pt>
                <c:pt idx="173">
                  <c:v>60</c:v>
                </c:pt>
                <c:pt idx="174">
                  <c:v>60</c:v>
                </c:pt>
                <c:pt idx="175">
                  <c:v>60</c:v>
                </c:pt>
                <c:pt idx="176">
                  <c:v>60</c:v>
                </c:pt>
                <c:pt idx="177">
                  <c:v>91</c:v>
                </c:pt>
                <c:pt idx="178">
                  <c:v>91</c:v>
                </c:pt>
                <c:pt idx="179">
                  <c:v>208</c:v>
                </c:pt>
                <c:pt idx="180">
                  <c:v>208</c:v>
                </c:pt>
                <c:pt idx="181">
                  <c:v>208</c:v>
                </c:pt>
                <c:pt idx="182">
                  <c:v>91</c:v>
                </c:pt>
                <c:pt idx="183">
                  <c:v>131</c:v>
                </c:pt>
                <c:pt idx="184">
                  <c:v>131</c:v>
                </c:pt>
                <c:pt idx="185">
                  <c:v>131</c:v>
                </c:pt>
                <c:pt idx="186">
                  <c:v>208</c:v>
                </c:pt>
                <c:pt idx="187">
                  <c:v>2</c:v>
                </c:pt>
                <c:pt idx="188">
                  <c:v>131</c:v>
                </c:pt>
                <c:pt idx="189">
                  <c:v>131</c:v>
                </c:pt>
                <c:pt idx="190">
                  <c:v>131</c:v>
                </c:pt>
                <c:pt idx="191">
                  <c:v>131</c:v>
                </c:pt>
                <c:pt idx="192">
                  <c:v>91</c:v>
                </c:pt>
                <c:pt idx="193">
                  <c:v>91</c:v>
                </c:pt>
                <c:pt idx="194">
                  <c:v>131</c:v>
                </c:pt>
                <c:pt idx="195">
                  <c:v>50</c:v>
                </c:pt>
                <c:pt idx="196">
                  <c:v>131</c:v>
                </c:pt>
                <c:pt idx="197">
                  <c:v>131</c:v>
                </c:pt>
                <c:pt idx="198">
                  <c:v>131</c:v>
                </c:pt>
                <c:pt idx="199">
                  <c:v>131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202</c:v>
                </c:pt>
                <c:pt idx="205">
                  <c:v>202</c:v>
                </c:pt>
                <c:pt idx="206">
                  <c:v>208</c:v>
                </c:pt>
                <c:pt idx="207">
                  <c:v>208</c:v>
                </c:pt>
                <c:pt idx="208">
                  <c:v>202</c:v>
                </c:pt>
                <c:pt idx="209">
                  <c:v>202</c:v>
                </c:pt>
                <c:pt idx="210">
                  <c:v>202</c:v>
                </c:pt>
                <c:pt idx="211">
                  <c:v>202</c:v>
                </c:pt>
                <c:pt idx="212">
                  <c:v>208</c:v>
                </c:pt>
                <c:pt idx="213">
                  <c:v>208</c:v>
                </c:pt>
                <c:pt idx="214">
                  <c:v>202</c:v>
                </c:pt>
                <c:pt idx="215">
                  <c:v>50</c:v>
                </c:pt>
                <c:pt idx="216">
                  <c:v>8</c:v>
                </c:pt>
                <c:pt idx="217">
                  <c:v>202</c:v>
                </c:pt>
                <c:pt idx="218">
                  <c:v>8</c:v>
                </c:pt>
                <c:pt idx="219">
                  <c:v>208</c:v>
                </c:pt>
                <c:pt idx="220">
                  <c:v>91</c:v>
                </c:pt>
                <c:pt idx="221">
                  <c:v>208</c:v>
                </c:pt>
                <c:pt idx="222">
                  <c:v>91</c:v>
                </c:pt>
                <c:pt idx="223">
                  <c:v>208</c:v>
                </c:pt>
                <c:pt idx="224">
                  <c:v>91</c:v>
                </c:pt>
                <c:pt idx="225">
                  <c:v>208</c:v>
                </c:pt>
                <c:pt idx="226">
                  <c:v>208</c:v>
                </c:pt>
                <c:pt idx="227">
                  <c:v>208</c:v>
                </c:pt>
                <c:pt idx="228">
                  <c:v>208</c:v>
                </c:pt>
                <c:pt idx="229">
                  <c:v>131</c:v>
                </c:pt>
                <c:pt idx="230">
                  <c:v>131</c:v>
                </c:pt>
                <c:pt idx="231">
                  <c:v>91</c:v>
                </c:pt>
                <c:pt idx="232">
                  <c:v>91</c:v>
                </c:pt>
                <c:pt idx="233">
                  <c:v>91</c:v>
                </c:pt>
                <c:pt idx="234">
                  <c:v>91</c:v>
                </c:pt>
                <c:pt idx="235">
                  <c:v>91</c:v>
                </c:pt>
                <c:pt idx="236">
                  <c:v>202</c:v>
                </c:pt>
                <c:pt idx="237">
                  <c:v>208</c:v>
                </c:pt>
                <c:pt idx="238">
                  <c:v>91</c:v>
                </c:pt>
                <c:pt idx="239">
                  <c:v>131</c:v>
                </c:pt>
                <c:pt idx="240">
                  <c:v>202</c:v>
                </c:pt>
                <c:pt idx="241">
                  <c:v>202</c:v>
                </c:pt>
                <c:pt idx="242">
                  <c:v>202</c:v>
                </c:pt>
                <c:pt idx="243">
                  <c:v>208</c:v>
                </c:pt>
                <c:pt idx="244">
                  <c:v>202</c:v>
                </c:pt>
                <c:pt idx="245">
                  <c:v>202</c:v>
                </c:pt>
                <c:pt idx="246">
                  <c:v>202</c:v>
                </c:pt>
                <c:pt idx="247">
                  <c:v>202</c:v>
                </c:pt>
                <c:pt idx="248">
                  <c:v>202</c:v>
                </c:pt>
                <c:pt idx="249">
                  <c:v>202</c:v>
                </c:pt>
                <c:pt idx="250">
                  <c:v>91</c:v>
                </c:pt>
                <c:pt idx="251">
                  <c:v>131</c:v>
                </c:pt>
                <c:pt idx="252">
                  <c:v>146</c:v>
                </c:pt>
                <c:pt idx="253">
                  <c:v>91</c:v>
                </c:pt>
                <c:pt idx="254">
                  <c:v>208</c:v>
                </c:pt>
                <c:pt idx="255">
                  <c:v>208</c:v>
                </c:pt>
                <c:pt idx="256">
                  <c:v>208</c:v>
                </c:pt>
                <c:pt idx="257">
                  <c:v>208</c:v>
                </c:pt>
                <c:pt idx="258">
                  <c:v>208</c:v>
                </c:pt>
                <c:pt idx="259">
                  <c:v>208</c:v>
                </c:pt>
                <c:pt idx="260">
                  <c:v>50</c:v>
                </c:pt>
                <c:pt idx="261">
                  <c:v>208</c:v>
                </c:pt>
                <c:pt idx="262">
                  <c:v>16</c:v>
                </c:pt>
                <c:pt idx="263">
                  <c:v>6</c:v>
                </c:pt>
                <c:pt idx="264">
                  <c:v>6</c:v>
                </c:pt>
                <c:pt idx="265">
                  <c:v>208</c:v>
                </c:pt>
                <c:pt idx="266">
                  <c:v>208</c:v>
                </c:pt>
                <c:pt idx="267">
                  <c:v>208</c:v>
                </c:pt>
                <c:pt idx="268">
                  <c:v>91</c:v>
                </c:pt>
                <c:pt idx="269">
                  <c:v>202</c:v>
                </c:pt>
                <c:pt idx="270">
                  <c:v>131</c:v>
                </c:pt>
                <c:pt idx="271">
                  <c:v>6</c:v>
                </c:pt>
                <c:pt idx="272">
                  <c:v>208</c:v>
                </c:pt>
                <c:pt idx="273">
                  <c:v>91</c:v>
                </c:pt>
                <c:pt idx="274">
                  <c:v>60</c:v>
                </c:pt>
                <c:pt idx="275">
                  <c:v>91</c:v>
                </c:pt>
                <c:pt idx="276">
                  <c:v>91</c:v>
                </c:pt>
                <c:pt idx="277">
                  <c:v>202</c:v>
                </c:pt>
                <c:pt idx="278">
                  <c:v>202</c:v>
                </c:pt>
                <c:pt idx="279">
                  <c:v>202</c:v>
                </c:pt>
                <c:pt idx="280">
                  <c:v>60</c:v>
                </c:pt>
                <c:pt idx="281">
                  <c:v>202</c:v>
                </c:pt>
                <c:pt idx="282">
                  <c:v>131</c:v>
                </c:pt>
                <c:pt idx="283">
                  <c:v>131</c:v>
                </c:pt>
                <c:pt idx="284">
                  <c:v>60</c:v>
                </c:pt>
                <c:pt idx="285">
                  <c:v>208</c:v>
                </c:pt>
                <c:pt idx="286">
                  <c:v>16</c:v>
                </c:pt>
                <c:pt idx="287">
                  <c:v>202</c:v>
                </c:pt>
                <c:pt idx="288">
                  <c:v>131</c:v>
                </c:pt>
                <c:pt idx="289">
                  <c:v>208</c:v>
                </c:pt>
                <c:pt idx="290">
                  <c:v>91</c:v>
                </c:pt>
                <c:pt idx="291">
                  <c:v>208</c:v>
                </c:pt>
                <c:pt idx="292">
                  <c:v>208</c:v>
                </c:pt>
                <c:pt idx="293">
                  <c:v>208</c:v>
                </c:pt>
                <c:pt idx="294">
                  <c:v>208</c:v>
                </c:pt>
                <c:pt idx="295">
                  <c:v>208</c:v>
                </c:pt>
                <c:pt idx="296">
                  <c:v>208</c:v>
                </c:pt>
                <c:pt idx="297">
                  <c:v>131</c:v>
                </c:pt>
                <c:pt idx="298">
                  <c:v>8</c:v>
                </c:pt>
                <c:pt idx="299">
                  <c:v>131</c:v>
                </c:pt>
                <c:pt idx="300">
                  <c:v>50</c:v>
                </c:pt>
                <c:pt idx="301">
                  <c:v>202</c:v>
                </c:pt>
                <c:pt idx="302">
                  <c:v>202</c:v>
                </c:pt>
                <c:pt idx="303">
                  <c:v>208</c:v>
                </c:pt>
                <c:pt idx="304">
                  <c:v>208</c:v>
                </c:pt>
                <c:pt idx="305">
                  <c:v>131</c:v>
                </c:pt>
                <c:pt idx="306">
                  <c:v>91</c:v>
                </c:pt>
                <c:pt idx="307">
                  <c:v>131</c:v>
                </c:pt>
                <c:pt idx="308">
                  <c:v>131</c:v>
                </c:pt>
                <c:pt idx="309">
                  <c:v>91</c:v>
                </c:pt>
                <c:pt idx="310">
                  <c:v>208</c:v>
                </c:pt>
                <c:pt idx="311">
                  <c:v>208</c:v>
                </c:pt>
                <c:pt idx="312">
                  <c:v>91</c:v>
                </c:pt>
                <c:pt idx="313">
                  <c:v>91</c:v>
                </c:pt>
                <c:pt idx="314">
                  <c:v>91</c:v>
                </c:pt>
                <c:pt idx="315">
                  <c:v>131</c:v>
                </c:pt>
                <c:pt idx="316">
                  <c:v>202</c:v>
                </c:pt>
                <c:pt idx="317">
                  <c:v>208</c:v>
                </c:pt>
                <c:pt idx="318">
                  <c:v>202</c:v>
                </c:pt>
                <c:pt idx="319">
                  <c:v>208</c:v>
                </c:pt>
                <c:pt idx="320">
                  <c:v>208</c:v>
                </c:pt>
                <c:pt idx="321">
                  <c:v>146</c:v>
                </c:pt>
                <c:pt idx="322">
                  <c:v>60</c:v>
                </c:pt>
                <c:pt idx="323">
                  <c:v>9</c:v>
                </c:pt>
                <c:pt idx="324">
                  <c:v>146</c:v>
                </c:pt>
                <c:pt idx="325">
                  <c:v>33</c:v>
                </c:pt>
                <c:pt idx="326">
                  <c:v>9</c:v>
                </c:pt>
                <c:pt idx="327">
                  <c:v>202</c:v>
                </c:pt>
                <c:pt idx="328">
                  <c:v>202</c:v>
                </c:pt>
                <c:pt idx="329">
                  <c:v>202</c:v>
                </c:pt>
                <c:pt idx="330">
                  <c:v>202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202</c:v>
                </c:pt>
                <c:pt idx="338">
                  <c:v>202</c:v>
                </c:pt>
                <c:pt idx="339">
                  <c:v>202</c:v>
                </c:pt>
                <c:pt idx="340">
                  <c:v>131</c:v>
                </c:pt>
                <c:pt idx="341">
                  <c:v>131</c:v>
                </c:pt>
                <c:pt idx="342">
                  <c:v>91</c:v>
                </c:pt>
                <c:pt idx="343">
                  <c:v>91</c:v>
                </c:pt>
                <c:pt idx="344">
                  <c:v>91</c:v>
                </c:pt>
                <c:pt idx="345">
                  <c:v>91</c:v>
                </c:pt>
                <c:pt idx="346">
                  <c:v>63</c:v>
                </c:pt>
                <c:pt idx="347">
                  <c:v>60</c:v>
                </c:pt>
                <c:pt idx="348">
                  <c:v>60</c:v>
                </c:pt>
                <c:pt idx="349">
                  <c:v>202</c:v>
                </c:pt>
                <c:pt idx="350">
                  <c:v>202</c:v>
                </c:pt>
                <c:pt idx="351">
                  <c:v>131</c:v>
                </c:pt>
                <c:pt idx="352">
                  <c:v>131</c:v>
                </c:pt>
                <c:pt idx="353">
                  <c:v>131</c:v>
                </c:pt>
                <c:pt idx="354">
                  <c:v>131</c:v>
                </c:pt>
                <c:pt idx="355">
                  <c:v>208</c:v>
                </c:pt>
                <c:pt idx="356">
                  <c:v>208</c:v>
                </c:pt>
                <c:pt idx="357">
                  <c:v>208</c:v>
                </c:pt>
                <c:pt idx="358">
                  <c:v>208</c:v>
                </c:pt>
                <c:pt idx="359">
                  <c:v>208</c:v>
                </c:pt>
                <c:pt idx="360">
                  <c:v>208</c:v>
                </c:pt>
                <c:pt idx="361">
                  <c:v>131</c:v>
                </c:pt>
                <c:pt idx="362">
                  <c:v>202</c:v>
                </c:pt>
                <c:pt idx="363">
                  <c:v>131</c:v>
                </c:pt>
                <c:pt idx="364">
                  <c:v>131</c:v>
                </c:pt>
                <c:pt idx="365">
                  <c:v>131</c:v>
                </c:pt>
                <c:pt idx="366">
                  <c:v>131</c:v>
                </c:pt>
                <c:pt idx="367">
                  <c:v>14</c:v>
                </c:pt>
                <c:pt idx="368">
                  <c:v>131</c:v>
                </c:pt>
                <c:pt idx="369">
                  <c:v>202</c:v>
                </c:pt>
                <c:pt idx="370">
                  <c:v>202</c:v>
                </c:pt>
                <c:pt idx="371">
                  <c:v>14</c:v>
                </c:pt>
                <c:pt idx="372">
                  <c:v>202</c:v>
                </c:pt>
                <c:pt idx="373">
                  <c:v>208</c:v>
                </c:pt>
                <c:pt idx="374">
                  <c:v>202</c:v>
                </c:pt>
                <c:pt idx="375">
                  <c:v>131</c:v>
                </c:pt>
                <c:pt idx="376">
                  <c:v>208</c:v>
                </c:pt>
                <c:pt idx="377">
                  <c:v>208</c:v>
                </c:pt>
                <c:pt idx="378">
                  <c:v>208</c:v>
                </c:pt>
                <c:pt idx="379">
                  <c:v>202</c:v>
                </c:pt>
                <c:pt idx="380">
                  <c:v>202</c:v>
                </c:pt>
                <c:pt idx="381">
                  <c:v>208</c:v>
                </c:pt>
                <c:pt idx="382">
                  <c:v>208</c:v>
                </c:pt>
                <c:pt idx="383">
                  <c:v>208</c:v>
                </c:pt>
                <c:pt idx="384">
                  <c:v>146</c:v>
                </c:pt>
                <c:pt idx="385">
                  <c:v>146</c:v>
                </c:pt>
                <c:pt idx="386">
                  <c:v>146</c:v>
                </c:pt>
                <c:pt idx="387">
                  <c:v>91</c:v>
                </c:pt>
                <c:pt idx="388">
                  <c:v>91</c:v>
                </c:pt>
                <c:pt idx="389">
                  <c:v>91</c:v>
                </c:pt>
                <c:pt idx="390">
                  <c:v>60</c:v>
                </c:pt>
                <c:pt idx="391">
                  <c:v>202</c:v>
                </c:pt>
                <c:pt idx="392">
                  <c:v>131</c:v>
                </c:pt>
                <c:pt idx="393">
                  <c:v>131</c:v>
                </c:pt>
                <c:pt idx="394">
                  <c:v>131</c:v>
                </c:pt>
                <c:pt idx="395">
                  <c:v>131</c:v>
                </c:pt>
                <c:pt idx="396">
                  <c:v>131</c:v>
                </c:pt>
                <c:pt idx="397">
                  <c:v>208</c:v>
                </c:pt>
                <c:pt idx="398">
                  <c:v>208</c:v>
                </c:pt>
                <c:pt idx="399">
                  <c:v>91</c:v>
                </c:pt>
                <c:pt idx="400">
                  <c:v>91</c:v>
                </c:pt>
                <c:pt idx="401">
                  <c:v>91</c:v>
                </c:pt>
                <c:pt idx="402">
                  <c:v>208</c:v>
                </c:pt>
                <c:pt idx="403">
                  <c:v>208</c:v>
                </c:pt>
                <c:pt idx="404">
                  <c:v>208</c:v>
                </c:pt>
                <c:pt idx="405">
                  <c:v>208</c:v>
                </c:pt>
                <c:pt idx="406">
                  <c:v>208</c:v>
                </c:pt>
                <c:pt idx="407">
                  <c:v>208</c:v>
                </c:pt>
                <c:pt idx="408">
                  <c:v>208</c:v>
                </c:pt>
                <c:pt idx="409">
                  <c:v>91</c:v>
                </c:pt>
                <c:pt idx="410">
                  <c:v>91</c:v>
                </c:pt>
                <c:pt idx="411">
                  <c:v>91</c:v>
                </c:pt>
                <c:pt idx="412">
                  <c:v>208</c:v>
                </c:pt>
                <c:pt idx="413">
                  <c:v>208</c:v>
                </c:pt>
                <c:pt idx="414">
                  <c:v>202</c:v>
                </c:pt>
                <c:pt idx="415">
                  <c:v>202</c:v>
                </c:pt>
                <c:pt idx="416">
                  <c:v>202</c:v>
                </c:pt>
                <c:pt idx="417">
                  <c:v>202</c:v>
                </c:pt>
                <c:pt idx="418">
                  <c:v>202</c:v>
                </c:pt>
                <c:pt idx="419">
                  <c:v>202</c:v>
                </c:pt>
                <c:pt idx="420">
                  <c:v>50</c:v>
                </c:pt>
                <c:pt idx="421">
                  <c:v>16</c:v>
                </c:pt>
                <c:pt idx="422">
                  <c:v>91</c:v>
                </c:pt>
                <c:pt idx="423">
                  <c:v>91</c:v>
                </c:pt>
                <c:pt idx="424">
                  <c:v>91</c:v>
                </c:pt>
                <c:pt idx="425">
                  <c:v>91</c:v>
                </c:pt>
                <c:pt idx="426">
                  <c:v>91</c:v>
                </c:pt>
                <c:pt idx="427">
                  <c:v>91</c:v>
                </c:pt>
                <c:pt idx="428">
                  <c:v>60</c:v>
                </c:pt>
                <c:pt idx="429">
                  <c:v>63</c:v>
                </c:pt>
                <c:pt idx="430">
                  <c:v>63</c:v>
                </c:pt>
                <c:pt idx="431">
                  <c:v>60</c:v>
                </c:pt>
                <c:pt idx="432">
                  <c:v>208</c:v>
                </c:pt>
                <c:pt idx="433">
                  <c:v>208</c:v>
                </c:pt>
                <c:pt idx="434">
                  <c:v>202</c:v>
                </c:pt>
                <c:pt idx="435">
                  <c:v>202</c:v>
                </c:pt>
                <c:pt idx="436">
                  <c:v>202</c:v>
                </c:pt>
                <c:pt idx="437">
                  <c:v>202</c:v>
                </c:pt>
                <c:pt idx="438">
                  <c:v>14</c:v>
                </c:pt>
                <c:pt idx="439">
                  <c:v>14</c:v>
                </c:pt>
                <c:pt idx="440">
                  <c:v>202</c:v>
                </c:pt>
                <c:pt idx="441">
                  <c:v>208</c:v>
                </c:pt>
                <c:pt idx="442">
                  <c:v>202</c:v>
                </c:pt>
                <c:pt idx="443">
                  <c:v>202</c:v>
                </c:pt>
                <c:pt idx="444">
                  <c:v>208</c:v>
                </c:pt>
                <c:pt idx="445">
                  <c:v>208</c:v>
                </c:pt>
                <c:pt idx="446">
                  <c:v>208</c:v>
                </c:pt>
                <c:pt idx="447">
                  <c:v>208</c:v>
                </c:pt>
                <c:pt idx="448">
                  <c:v>208</c:v>
                </c:pt>
                <c:pt idx="449">
                  <c:v>208</c:v>
                </c:pt>
                <c:pt idx="450">
                  <c:v>202</c:v>
                </c:pt>
                <c:pt idx="451">
                  <c:v>208</c:v>
                </c:pt>
                <c:pt idx="452">
                  <c:v>208</c:v>
                </c:pt>
                <c:pt idx="453">
                  <c:v>208</c:v>
                </c:pt>
                <c:pt idx="454">
                  <c:v>208</c:v>
                </c:pt>
                <c:pt idx="455">
                  <c:v>208</c:v>
                </c:pt>
                <c:pt idx="456">
                  <c:v>202</c:v>
                </c:pt>
                <c:pt idx="457">
                  <c:v>208</c:v>
                </c:pt>
                <c:pt idx="458">
                  <c:v>208</c:v>
                </c:pt>
                <c:pt idx="459">
                  <c:v>208</c:v>
                </c:pt>
                <c:pt idx="460">
                  <c:v>208</c:v>
                </c:pt>
                <c:pt idx="461">
                  <c:v>208</c:v>
                </c:pt>
                <c:pt idx="462">
                  <c:v>202</c:v>
                </c:pt>
                <c:pt idx="463">
                  <c:v>202</c:v>
                </c:pt>
                <c:pt idx="464">
                  <c:v>131</c:v>
                </c:pt>
                <c:pt idx="465">
                  <c:v>202</c:v>
                </c:pt>
                <c:pt idx="466">
                  <c:v>202</c:v>
                </c:pt>
                <c:pt idx="467">
                  <c:v>202</c:v>
                </c:pt>
                <c:pt idx="468">
                  <c:v>202</c:v>
                </c:pt>
                <c:pt idx="469">
                  <c:v>202</c:v>
                </c:pt>
                <c:pt idx="470">
                  <c:v>202</c:v>
                </c:pt>
                <c:pt idx="471">
                  <c:v>202</c:v>
                </c:pt>
                <c:pt idx="472">
                  <c:v>202</c:v>
                </c:pt>
                <c:pt idx="473">
                  <c:v>202</c:v>
                </c:pt>
                <c:pt idx="474">
                  <c:v>202</c:v>
                </c:pt>
                <c:pt idx="475">
                  <c:v>131</c:v>
                </c:pt>
                <c:pt idx="476">
                  <c:v>131</c:v>
                </c:pt>
                <c:pt idx="477">
                  <c:v>131</c:v>
                </c:pt>
                <c:pt idx="478">
                  <c:v>131</c:v>
                </c:pt>
                <c:pt idx="479">
                  <c:v>131</c:v>
                </c:pt>
                <c:pt idx="480">
                  <c:v>7</c:v>
                </c:pt>
                <c:pt idx="481">
                  <c:v>7</c:v>
                </c:pt>
                <c:pt idx="482">
                  <c:v>11</c:v>
                </c:pt>
                <c:pt idx="483">
                  <c:v>21</c:v>
                </c:pt>
                <c:pt idx="484">
                  <c:v>15</c:v>
                </c:pt>
                <c:pt idx="485">
                  <c:v>15</c:v>
                </c:pt>
                <c:pt idx="486">
                  <c:v>12</c:v>
                </c:pt>
                <c:pt idx="487">
                  <c:v>12</c:v>
                </c:pt>
                <c:pt idx="488">
                  <c:v>54</c:v>
                </c:pt>
                <c:pt idx="489">
                  <c:v>35</c:v>
                </c:pt>
                <c:pt idx="490">
                  <c:v>10</c:v>
                </c:pt>
                <c:pt idx="491">
                  <c:v>9</c:v>
                </c:pt>
                <c:pt idx="492">
                  <c:v>39</c:v>
                </c:pt>
                <c:pt idx="493">
                  <c:v>35</c:v>
                </c:pt>
                <c:pt idx="494">
                  <c:v>35</c:v>
                </c:pt>
                <c:pt idx="495">
                  <c:v>15</c:v>
                </c:pt>
                <c:pt idx="496">
                  <c:v>15</c:v>
                </c:pt>
                <c:pt idx="497">
                  <c:v>32</c:v>
                </c:pt>
                <c:pt idx="498">
                  <c:v>15</c:v>
                </c:pt>
                <c:pt idx="499">
                  <c:v>11</c:v>
                </c:pt>
                <c:pt idx="500">
                  <c:v>7</c:v>
                </c:pt>
                <c:pt idx="501">
                  <c:v>5</c:v>
                </c:pt>
                <c:pt idx="502">
                  <c:v>17</c:v>
                </c:pt>
                <c:pt idx="503">
                  <c:v>21</c:v>
                </c:pt>
                <c:pt idx="504">
                  <c:v>12</c:v>
                </c:pt>
                <c:pt idx="505">
                  <c:v>33</c:v>
                </c:pt>
                <c:pt idx="506">
                  <c:v>60</c:v>
                </c:pt>
                <c:pt idx="507">
                  <c:v>60</c:v>
                </c:pt>
                <c:pt idx="508">
                  <c:v>146</c:v>
                </c:pt>
                <c:pt idx="509">
                  <c:v>63</c:v>
                </c:pt>
                <c:pt idx="510">
                  <c:v>39</c:v>
                </c:pt>
                <c:pt idx="511">
                  <c:v>54</c:v>
                </c:pt>
                <c:pt idx="512">
                  <c:v>63</c:v>
                </c:pt>
                <c:pt idx="513">
                  <c:v>63</c:v>
                </c:pt>
                <c:pt idx="514">
                  <c:v>17</c:v>
                </c:pt>
                <c:pt idx="515">
                  <c:v>17</c:v>
                </c:pt>
                <c:pt idx="516">
                  <c:v>32</c:v>
                </c:pt>
                <c:pt idx="517">
                  <c:v>32</c:v>
                </c:pt>
                <c:pt idx="518">
                  <c:v>63</c:v>
                </c:pt>
                <c:pt idx="519">
                  <c:v>63</c:v>
                </c:pt>
                <c:pt idx="520">
                  <c:v>16</c:v>
                </c:pt>
                <c:pt idx="521">
                  <c:v>54</c:v>
                </c:pt>
                <c:pt idx="522">
                  <c:v>2</c:v>
                </c:pt>
                <c:pt idx="523">
                  <c:v>21</c:v>
                </c:pt>
                <c:pt idx="524">
                  <c:v>16</c:v>
                </c:pt>
                <c:pt idx="525">
                  <c:v>35</c:v>
                </c:pt>
                <c:pt idx="526">
                  <c:v>146</c:v>
                </c:pt>
                <c:pt idx="527">
                  <c:v>21</c:v>
                </c:pt>
                <c:pt idx="528">
                  <c:v>21</c:v>
                </c:pt>
                <c:pt idx="529">
                  <c:v>17</c:v>
                </c:pt>
                <c:pt idx="530">
                  <c:v>32</c:v>
                </c:pt>
                <c:pt idx="531">
                  <c:v>146</c:v>
                </c:pt>
                <c:pt idx="532">
                  <c:v>146</c:v>
                </c:pt>
                <c:pt idx="533">
                  <c:v>146</c:v>
                </c:pt>
                <c:pt idx="534">
                  <c:v>146</c:v>
                </c:pt>
                <c:pt idx="535">
                  <c:v>146</c:v>
                </c:pt>
                <c:pt idx="536">
                  <c:v>54</c:v>
                </c:pt>
                <c:pt idx="537">
                  <c:v>22</c:v>
                </c:pt>
                <c:pt idx="538">
                  <c:v>22</c:v>
                </c:pt>
                <c:pt idx="539">
                  <c:v>17</c:v>
                </c:pt>
                <c:pt idx="540">
                  <c:v>33</c:v>
                </c:pt>
                <c:pt idx="541">
                  <c:v>33</c:v>
                </c:pt>
                <c:pt idx="542">
                  <c:v>54</c:v>
                </c:pt>
                <c:pt idx="543">
                  <c:v>22</c:v>
                </c:pt>
                <c:pt idx="544">
                  <c:v>54</c:v>
                </c:pt>
                <c:pt idx="545">
                  <c:v>1</c:v>
                </c:pt>
                <c:pt idx="546">
                  <c:v>1</c:v>
                </c:pt>
                <c:pt idx="547">
                  <c:v>54</c:v>
                </c:pt>
                <c:pt idx="548">
                  <c:v>54</c:v>
                </c:pt>
                <c:pt idx="549">
                  <c:v>21</c:v>
                </c:pt>
                <c:pt idx="550">
                  <c:v>63</c:v>
                </c:pt>
                <c:pt idx="551">
                  <c:v>63</c:v>
                </c:pt>
                <c:pt idx="552">
                  <c:v>63</c:v>
                </c:pt>
                <c:pt idx="553">
                  <c:v>63</c:v>
                </c:pt>
                <c:pt idx="554">
                  <c:v>54</c:v>
                </c:pt>
                <c:pt idx="555">
                  <c:v>9</c:v>
                </c:pt>
                <c:pt idx="556">
                  <c:v>12</c:v>
                </c:pt>
                <c:pt idx="557">
                  <c:v>2</c:v>
                </c:pt>
                <c:pt idx="558">
                  <c:v>146</c:v>
                </c:pt>
                <c:pt idx="559">
                  <c:v>9</c:v>
                </c:pt>
                <c:pt idx="560">
                  <c:v>146</c:v>
                </c:pt>
                <c:pt idx="561">
                  <c:v>146</c:v>
                </c:pt>
                <c:pt idx="562">
                  <c:v>146</c:v>
                </c:pt>
                <c:pt idx="563">
                  <c:v>146</c:v>
                </c:pt>
                <c:pt idx="564">
                  <c:v>146</c:v>
                </c:pt>
                <c:pt idx="565">
                  <c:v>208</c:v>
                </c:pt>
                <c:pt idx="566">
                  <c:v>16</c:v>
                </c:pt>
                <c:pt idx="567">
                  <c:v>208</c:v>
                </c:pt>
                <c:pt idx="568">
                  <c:v>208</c:v>
                </c:pt>
                <c:pt idx="569">
                  <c:v>208</c:v>
                </c:pt>
                <c:pt idx="570">
                  <c:v>18</c:v>
                </c:pt>
                <c:pt idx="571">
                  <c:v>21</c:v>
                </c:pt>
                <c:pt idx="572">
                  <c:v>21</c:v>
                </c:pt>
                <c:pt idx="573">
                  <c:v>18</c:v>
                </c:pt>
                <c:pt idx="574">
                  <c:v>21</c:v>
                </c:pt>
                <c:pt idx="575">
                  <c:v>21</c:v>
                </c:pt>
                <c:pt idx="576">
                  <c:v>35</c:v>
                </c:pt>
                <c:pt idx="577">
                  <c:v>2</c:v>
                </c:pt>
                <c:pt idx="578">
                  <c:v>54</c:v>
                </c:pt>
                <c:pt idx="579">
                  <c:v>35</c:v>
                </c:pt>
                <c:pt idx="580">
                  <c:v>91</c:v>
                </c:pt>
                <c:pt idx="581">
                  <c:v>91</c:v>
                </c:pt>
                <c:pt idx="582">
                  <c:v>60</c:v>
                </c:pt>
                <c:pt idx="583">
                  <c:v>60</c:v>
                </c:pt>
                <c:pt idx="584">
                  <c:v>60</c:v>
                </c:pt>
                <c:pt idx="585">
                  <c:v>60</c:v>
                </c:pt>
                <c:pt idx="586">
                  <c:v>60</c:v>
                </c:pt>
                <c:pt idx="587">
                  <c:v>60</c:v>
                </c:pt>
                <c:pt idx="588">
                  <c:v>21</c:v>
                </c:pt>
                <c:pt idx="589">
                  <c:v>7</c:v>
                </c:pt>
                <c:pt idx="590">
                  <c:v>5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54</c:v>
                </c:pt>
                <c:pt idx="595">
                  <c:v>32</c:v>
                </c:pt>
                <c:pt idx="596">
                  <c:v>33</c:v>
                </c:pt>
                <c:pt idx="597">
                  <c:v>9</c:v>
                </c:pt>
                <c:pt idx="598">
                  <c:v>32</c:v>
                </c:pt>
                <c:pt idx="599">
                  <c:v>15</c:v>
                </c:pt>
                <c:pt idx="600">
                  <c:v>60</c:v>
                </c:pt>
                <c:pt idx="601">
                  <c:v>60</c:v>
                </c:pt>
                <c:pt idx="602">
                  <c:v>10</c:v>
                </c:pt>
                <c:pt idx="603">
                  <c:v>60</c:v>
                </c:pt>
                <c:pt idx="604">
                  <c:v>2</c:v>
                </c:pt>
                <c:pt idx="605">
                  <c:v>5</c:v>
                </c:pt>
                <c:pt idx="606">
                  <c:v>35</c:v>
                </c:pt>
                <c:pt idx="607">
                  <c:v>35</c:v>
                </c:pt>
                <c:pt idx="608">
                  <c:v>35</c:v>
                </c:pt>
                <c:pt idx="609">
                  <c:v>12</c:v>
                </c:pt>
                <c:pt idx="610">
                  <c:v>21</c:v>
                </c:pt>
                <c:pt idx="611">
                  <c:v>32</c:v>
                </c:pt>
                <c:pt idx="612">
                  <c:v>60</c:v>
                </c:pt>
                <c:pt idx="613">
                  <c:v>60</c:v>
                </c:pt>
                <c:pt idx="614">
                  <c:v>15</c:v>
                </c:pt>
                <c:pt idx="615">
                  <c:v>12</c:v>
                </c:pt>
                <c:pt idx="616">
                  <c:v>32</c:v>
                </c:pt>
                <c:pt idx="617">
                  <c:v>60</c:v>
                </c:pt>
                <c:pt idx="618">
                  <c:v>91</c:v>
                </c:pt>
                <c:pt idx="619">
                  <c:v>21</c:v>
                </c:pt>
                <c:pt idx="620">
                  <c:v>54</c:v>
                </c:pt>
                <c:pt idx="621">
                  <c:v>146</c:v>
                </c:pt>
                <c:pt idx="622">
                  <c:v>54</c:v>
                </c:pt>
                <c:pt idx="623">
                  <c:v>91</c:v>
                </c:pt>
                <c:pt idx="624">
                  <c:v>91</c:v>
                </c:pt>
                <c:pt idx="625">
                  <c:v>60</c:v>
                </c:pt>
                <c:pt idx="626">
                  <c:v>63</c:v>
                </c:pt>
                <c:pt idx="627">
                  <c:v>63</c:v>
                </c:pt>
                <c:pt idx="628">
                  <c:v>63</c:v>
                </c:pt>
                <c:pt idx="629">
                  <c:v>63</c:v>
                </c:pt>
                <c:pt idx="630">
                  <c:v>91</c:v>
                </c:pt>
                <c:pt idx="631">
                  <c:v>63</c:v>
                </c:pt>
                <c:pt idx="632">
                  <c:v>208</c:v>
                </c:pt>
                <c:pt idx="633">
                  <c:v>208</c:v>
                </c:pt>
                <c:pt idx="634">
                  <c:v>202</c:v>
                </c:pt>
                <c:pt idx="635">
                  <c:v>202</c:v>
                </c:pt>
                <c:pt idx="636">
                  <c:v>202</c:v>
                </c:pt>
                <c:pt idx="637">
                  <c:v>39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39</c:v>
                </c:pt>
                <c:pt idx="644">
                  <c:v>39</c:v>
                </c:pt>
                <c:pt idx="645">
                  <c:v>39</c:v>
                </c:pt>
                <c:pt idx="646">
                  <c:v>39</c:v>
                </c:pt>
                <c:pt idx="647">
                  <c:v>39</c:v>
                </c:pt>
                <c:pt idx="648">
                  <c:v>39</c:v>
                </c:pt>
                <c:pt idx="649">
                  <c:v>91</c:v>
                </c:pt>
                <c:pt idx="650">
                  <c:v>146</c:v>
                </c:pt>
                <c:pt idx="651">
                  <c:v>146</c:v>
                </c:pt>
                <c:pt idx="652">
                  <c:v>146</c:v>
                </c:pt>
                <c:pt idx="653">
                  <c:v>146</c:v>
                </c:pt>
                <c:pt idx="654">
                  <c:v>146</c:v>
                </c:pt>
                <c:pt idx="655">
                  <c:v>21</c:v>
                </c:pt>
                <c:pt idx="656">
                  <c:v>21</c:v>
                </c:pt>
                <c:pt idx="657">
                  <c:v>54</c:v>
                </c:pt>
                <c:pt idx="658">
                  <c:v>22</c:v>
                </c:pt>
                <c:pt idx="659">
                  <c:v>12</c:v>
                </c:pt>
                <c:pt idx="660">
                  <c:v>12</c:v>
                </c:pt>
                <c:pt idx="661">
                  <c:v>208</c:v>
                </c:pt>
                <c:pt idx="662">
                  <c:v>146</c:v>
                </c:pt>
                <c:pt idx="663">
                  <c:v>63</c:v>
                </c:pt>
                <c:pt idx="664">
                  <c:v>91</c:v>
                </c:pt>
                <c:pt idx="665">
                  <c:v>91</c:v>
                </c:pt>
                <c:pt idx="666">
                  <c:v>146</c:v>
                </c:pt>
                <c:pt idx="667">
                  <c:v>202</c:v>
                </c:pt>
                <c:pt idx="668">
                  <c:v>202</c:v>
                </c:pt>
                <c:pt idx="669">
                  <c:v>91</c:v>
                </c:pt>
                <c:pt idx="670">
                  <c:v>91</c:v>
                </c:pt>
                <c:pt idx="671">
                  <c:v>60</c:v>
                </c:pt>
                <c:pt idx="672">
                  <c:v>91</c:v>
                </c:pt>
                <c:pt idx="673">
                  <c:v>54</c:v>
                </c:pt>
                <c:pt idx="674">
                  <c:v>54</c:v>
                </c:pt>
                <c:pt idx="675">
                  <c:v>35</c:v>
                </c:pt>
                <c:pt idx="676">
                  <c:v>35</c:v>
                </c:pt>
                <c:pt idx="677">
                  <c:v>146</c:v>
                </c:pt>
                <c:pt idx="678">
                  <c:v>32</c:v>
                </c:pt>
                <c:pt idx="679">
                  <c:v>17</c:v>
                </c:pt>
                <c:pt idx="680">
                  <c:v>17</c:v>
                </c:pt>
                <c:pt idx="681">
                  <c:v>2</c:v>
                </c:pt>
                <c:pt idx="682">
                  <c:v>12</c:v>
                </c:pt>
                <c:pt idx="683">
                  <c:v>202</c:v>
                </c:pt>
                <c:pt idx="684">
                  <c:v>202</c:v>
                </c:pt>
                <c:pt idx="685">
                  <c:v>63</c:v>
                </c:pt>
                <c:pt idx="686">
                  <c:v>146</c:v>
                </c:pt>
                <c:pt idx="687">
                  <c:v>63</c:v>
                </c:pt>
                <c:pt idx="688">
                  <c:v>30</c:v>
                </c:pt>
                <c:pt idx="689">
                  <c:v>146</c:v>
                </c:pt>
                <c:pt idx="690">
                  <c:v>146</c:v>
                </c:pt>
                <c:pt idx="691">
                  <c:v>146</c:v>
                </c:pt>
                <c:pt idx="692">
                  <c:v>146</c:v>
                </c:pt>
                <c:pt idx="693">
                  <c:v>12</c:v>
                </c:pt>
                <c:pt idx="694">
                  <c:v>202</c:v>
                </c:pt>
                <c:pt idx="695">
                  <c:v>202</c:v>
                </c:pt>
                <c:pt idx="696">
                  <c:v>202</c:v>
                </c:pt>
                <c:pt idx="697">
                  <c:v>202</c:v>
                </c:pt>
                <c:pt idx="698">
                  <c:v>32</c:v>
                </c:pt>
                <c:pt idx="699">
                  <c:v>9</c:v>
                </c:pt>
                <c:pt idx="700">
                  <c:v>32</c:v>
                </c:pt>
                <c:pt idx="701">
                  <c:v>9</c:v>
                </c:pt>
                <c:pt idx="702">
                  <c:v>63</c:v>
                </c:pt>
                <c:pt idx="703">
                  <c:v>22</c:v>
                </c:pt>
                <c:pt idx="704">
                  <c:v>60</c:v>
                </c:pt>
                <c:pt idx="705">
                  <c:v>131</c:v>
                </c:pt>
                <c:pt idx="706">
                  <c:v>202</c:v>
                </c:pt>
                <c:pt idx="707">
                  <c:v>202</c:v>
                </c:pt>
                <c:pt idx="708">
                  <c:v>17</c:v>
                </c:pt>
                <c:pt idx="709">
                  <c:v>131</c:v>
                </c:pt>
                <c:pt idx="710">
                  <c:v>202</c:v>
                </c:pt>
                <c:pt idx="711">
                  <c:v>202</c:v>
                </c:pt>
                <c:pt idx="712">
                  <c:v>131</c:v>
                </c:pt>
                <c:pt idx="713">
                  <c:v>146</c:v>
                </c:pt>
                <c:pt idx="714">
                  <c:v>202</c:v>
                </c:pt>
                <c:pt idx="715">
                  <c:v>202</c:v>
                </c:pt>
                <c:pt idx="716">
                  <c:v>14</c:v>
                </c:pt>
                <c:pt idx="717">
                  <c:v>202</c:v>
                </c:pt>
                <c:pt idx="718">
                  <c:v>18</c:v>
                </c:pt>
                <c:pt idx="719">
                  <c:v>32</c:v>
                </c:pt>
                <c:pt idx="720">
                  <c:v>32</c:v>
                </c:pt>
                <c:pt idx="721">
                  <c:v>50</c:v>
                </c:pt>
                <c:pt idx="722">
                  <c:v>9</c:v>
                </c:pt>
                <c:pt idx="723">
                  <c:v>21</c:v>
                </c:pt>
                <c:pt idx="724">
                  <c:v>131</c:v>
                </c:pt>
                <c:pt idx="725">
                  <c:v>202</c:v>
                </c:pt>
                <c:pt idx="726">
                  <c:v>202</c:v>
                </c:pt>
                <c:pt idx="727">
                  <c:v>131</c:v>
                </c:pt>
                <c:pt idx="728">
                  <c:v>32</c:v>
                </c:pt>
                <c:pt idx="729">
                  <c:v>202</c:v>
                </c:pt>
                <c:pt idx="730">
                  <c:v>208</c:v>
                </c:pt>
                <c:pt idx="731">
                  <c:v>208</c:v>
                </c:pt>
                <c:pt idx="732">
                  <c:v>208</c:v>
                </c:pt>
                <c:pt idx="733">
                  <c:v>16</c:v>
                </c:pt>
                <c:pt idx="734">
                  <c:v>54</c:v>
                </c:pt>
                <c:pt idx="735">
                  <c:v>39</c:v>
                </c:pt>
                <c:pt idx="736">
                  <c:v>21</c:v>
                </c:pt>
                <c:pt idx="737">
                  <c:v>60</c:v>
                </c:pt>
                <c:pt idx="738">
                  <c:v>91</c:v>
                </c:pt>
                <c:pt idx="739">
                  <c:v>60</c:v>
                </c:pt>
                <c:pt idx="740">
                  <c:v>91</c:v>
                </c:pt>
                <c:pt idx="741">
                  <c:v>202</c:v>
                </c:pt>
                <c:pt idx="742">
                  <c:v>202</c:v>
                </c:pt>
                <c:pt idx="743">
                  <c:v>12</c:v>
                </c:pt>
                <c:pt idx="744">
                  <c:v>9</c:v>
                </c:pt>
                <c:pt idx="745">
                  <c:v>63</c:v>
                </c:pt>
                <c:pt idx="746">
                  <c:v>146</c:v>
                </c:pt>
                <c:pt idx="747">
                  <c:v>91</c:v>
                </c:pt>
                <c:pt idx="748">
                  <c:v>10</c:v>
                </c:pt>
                <c:pt idx="749">
                  <c:v>146</c:v>
                </c:pt>
                <c:pt idx="750">
                  <c:v>146</c:v>
                </c:pt>
                <c:pt idx="751">
                  <c:v>91</c:v>
                </c:pt>
                <c:pt idx="752">
                  <c:v>208</c:v>
                </c:pt>
                <c:pt idx="753">
                  <c:v>208</c:v>
                </c:pt>
                <c:pt idx="754">
                  <c:v>202</c:v>
                </c:pt>
                <c:pt idx="755">
                  <c:v>91</c:v>
                </c:pt>
                <c:pt idx="756">
                  <c:v>131</c:v>
                </c:pt>
                <c:pt idx="757">
                  <c:v>208</c:v>
                </c:pt>
                <c:pt idx="758">
                  <c:v>131</c:v>
                </c:pt>
                <c:pt idx="759">
                  <c:v>146</c:v>
                </c:pt>
                <c:pt idx="760">
                  <c:v>63</c:v>
                </c:pt>
                <c:pt idx="761">
                  <c:v>146</c:v>
                </c:pt>
                <c:pt idx="762">
                  <c:v>91</c:v>
                </c:pt>
                <c:pt idx="763">
                  <c:v>202</c:v>
                </c:pt>
                <c:pt idx="764">
                  <c:v>202</c:v>
                </c:pt>
                <c:pt idx="765">
                  <c:v>208</c:v>
                </c:pt>
                <c:pt idx="766">
                  <c:v>208</c:v>
                </c:pt>
                <c:pt idx="767">
                  <c:v>208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91</c:v>
                </c:pt>
                <c:pt idx="772">
                  <c:v>202</c:v>
                </c:pt>
                <c:pt idx="773">
                  <c:v>14</c:v>
                </c:pt>
                <c:pt idx="774">
                  <c:v>16</c:v>
                </c:pt>
                <c:pt idx="775">
                  <c:v>16</c:v>
                </c:pt>
                <c:pt idx="776">
                  <c:v>50</c:v>
                </c:pt>
                <c:pt idx="777">
                  <c:v>50</c:v>
                </c:pt>
                <c:pt idx="778">
                  <c:v>91</c:v>
                </c:pt>
                <c:pt idx="779">
                  <c:v>146</c:v>
                </c:pt>
                <c:pt idx="780">
                  <c:v>146</c:v>
                </c:pt>
                <c:pt idx="781">
                  <c:v>146</c:v>
                </c:pt>
                <c:pt idx="782">
                  <c:v>146</c:v>
                </c:pt>
                <c:pt idx="783">
                  <c:v>33</c:v>
                </c:pt>
                <c:pt idx="784">
                  <c:v>12</c:v>
                </c:pt>
                <c:pt idx="785">
                  <c:v>63</c:v>
                </c:pt>
                <c:pt idx="786">
                  <c:v>63</c:v>
                </c:pt>
                <c:pt idx="787">
                  <c:v>146</c:v>
                </c:pt>
                <c:pt idx="788">
                  <c:v>208</c:v>
                </c:pt>
                <c:pt idx="789">
                  <c:v>208</c:v>
                </c:pt>
                <c:pt idx="790">
                  <c:v>146</c:v>
                </c:pt>
                <c:pt idx="791">
                  <c:v>146</c:v>
                </c:pt>
                <c:pt idx="792">
                  <c:v>146</c:v>
                </c:pt>
                <c:pt idx="793">
                  <c:v>35</c:v>
                </c:pt>
                <c:pt idx="794">
                  <c:v>54</c:v>
                </c:pt>
                <c:pt idx="795">
                  <c:v>91</c:v>
                </c:pt>
                <c:pt idx="796">
                  <c:v>35</c:v>
                </c:pt>
                <c:pt idx="797">
                  <c:v>32</c:v>
                </c:pt>
                <c:pt idx="798">
                  <c:v>35</c:v>
                </c:pt>
                <c:pt idx="799">
                  <c:v>208</c:v>
                </c:pt>
                <c:pt idx="800">
                  <c:v>91</c:v>
                </c:pt>
                <c:pt idx="801">
                  <c:v>63</c:v>
                </c:pt>
                <c:pt idx="802">
                  <c:v>208</c:v>
                </c:pt>
                <c:pt idx="803">
                  <c:v>208</c:v>
                </c:pt>
                <c:pt idx="804">
                  <c:v>146</c:v>
                </c:pt>
                <c:pt idx="805">
                  <c:v>146</c:v>
                </c:pt>
                <c:pt idx="806">
                  <c:v>146</c:v>
                </c:pt>
                <c:pt idx="807">
                  <c:v>22</c:v>
                </c:pt>
                <c:pt idx="808">
                  <c:v>146</c:v>
                </c:pt>
                <c:pt idx="809">
                  <c:v>146</c:v>
                </c:pt>
                <c:pt idx="810">
                  <c:v>146</c:v>
                </c:pt>
                <c:pt idx="811">
                  <c:v>50</c:v>
                </c:pt>
                <c:pt idx="812">
                  <c:v>16</c:v>
                </c:pt>
                <c:pt idx="813">
                  <c:v>63</c:v>
                </c:pt>
                <c:pt idx="814">
                  <c:v>202</c:v>
                </c:pt>
                <c:pt idx="815">
                  <c:v>202</c:v>
                </c:pt>
                <c:pt idx="816">
                  <c:v>91</c:v>
                </c:pt>
                <c:pt idx="817">
                  <c:v>91</c:v>
                </c:pt>
                <c:pt idx="818">
                  <c:v>202</c:v>
                </c:pt>
                <c:pt idx="819">
                  <c:v>146</c:v>
                </c:pt>
                <c:pt idx="820">
                  <c:v>202</c:v>
                </c:pt>
                <c:pt idx="821">
                  <c:v>131</c:v>
                </c:pt>
                <c:pt idx="822">
                  <c:v>208</c:v>
                </c:pt>
                <c:pt idx="823">
                  <c:v>3</c:v>
                </c:pt>
                <c:pt idx="824">
                  <c:v>3</c:v>
                </c:pt>
                <c:pt idx="825">
                  <c:v>6</c:v>
                </c:pt>
                <c:pt idx="826">
                  <c:v>21</c:v>
                </c:pt>
                <c:pt idx="827">
                  <c:v>5</c:v>
                </c:pt>
                <c:pt idx="828">
                  <c:v>39</c:v>
                </c:pt>
                <c:pt idx="829">
                  <c:v>14</c:v>
                </c:pt>
                <c:pt idx="830">
                  <c:v>14</c:v>
                </c:pt>
                <c:pt idx="831">
                  <c:v>146</c:v>
                </c:pt>
                <c:pt idx="832">
                  <c:v>15</c:v>
                </c:pt>
                <c:pt idx="833">
                  <c:v>15</c:v>
                </c:pt>
                <c:pt idx="834">
                  <c:v>12</c:v>
                </c:pt>
                <c:pt idx="835">
                  <c:v>5</c:v>
                </c:pt>
                <c:pt idx="836">
                  <c:v>12</c:v>
                </c:pt>
                <c:pt idx="837">
                  <c:v>10</c:v>
                </c:pt>
                <c:pt idx="838">
                  <c:v>6</c:v>
                </c:pt>
                <c:pt idx="839">
                  <c:v>3</c:v>
                </c:pt>
                <c:pt idx="840">
                  <c:v>3</c:v>
                </c:pt>
                <c:pt idx="841">
                  <c:v>21</c:v>
                </c:pt>
                <c:pt idx="842">
                  <c:v>11</c:v>
                </c:pt>
                <c:pt idx="843">
                  <c:v>7</c:v>
                </c:pt>
                <c:pt idx="844">
                  <c:v>11</c:v>
                </c:pt>
                <c:pt idx="845">
                  <c:v>11</c:v>
                </c:pt>
                <c:pt idx="846">
                  <c:v>32</c:v>
                </c:pt>
                <c:pt idx="847">
                  <c:v>35</c:v>
                </c:pt>
                <c:pt idx="848">
                  <c:v>21</c:v>
                </c:pt>
                <c:pt idx="849">
                  <c:v>22</c:v>
                </c:pt>
                <c:pt idx="850">
                  <c:v>54</c:v>
                </c:pt>
                <c:pt idx="851">
                  <c:v>202</c:v>
                </c:pt>
                <c:pt idx="852">
                  <c:v>6</c:v>
                </c:pt>
                <c:pt idx="853">
                  <c:v>3</c:v>
                </c:pt>
                <c:pt idx="854">
                  <c:v>13</c:v>
                </c:pt>
                <c:pt idx="855">
                  <c:v>13</c:v>
                </c:pt>
                <c:pt idx="856">
                  <c:v>54</c:v>
                </c:pt>
                <c:pt idx="857">
                  <c:v>18</c:v>
                </c:pt>
                <c:pt idx="858">
                  <c:v>14</c:v>
                </c:pt>
                <c:pt idx="859">
                  <c:v>16</c:v>
                </c:pt>
                <c:pt idx="860">
                  <c:v>14</c:v>
                </c:pt>
                <c:pt idx="861">
                  <c:v>91</c:v>
                </c:pt>
                <c:pt idx="862">
                  <c:v>17</c:v>
                </c:pt>
                <c:pt idx="863">
                  <c:v>12</c:v>
                </c:pt>
                <c:pt idx="864">
                  <c:v>21</c:v>
                </c:pt>
                <c:pt idx="865">
                  <c:v>5</c:v>
                </c:pt>
                <c:pt idx="866">
                  <c:v>11</c:v>
                </c:pt>
                <c:pt idx="867">
                  <c:v>7</c:v>
                </c:pt>
                <c:pt idx="868">
                  <c:v>4</c:v>
                </c:pt>
                <c:pt idx="869">
                  <c:v>4</c:v>
                </c:pt>
                <c:pt idx="870">
                  <c:v>32</c:v>
                </c:pt>
                <c:pt idx="871">
                  <c:v>18</c:v>
                </c:pt>
                <c:pt idx="872">
                  <c:v>11</c:v>
                </c:pt>
                <c:pt idx="873">
                  <c:v>7</c:v>
                </c:pt>
                <c:pt idx="874">
                  <c:v>11</c:v>
                </c:pt>
                <c:pt idx="875">
                  <c:v>60</c:v>
                </c:pt>
                <c:pt idx="876">
                  <c:v>33</c:v>
                </c:pt>
                <c:pt idx="877">
                  <c:v>33</c:v>
                </c:pt>
                <c:pt idx="878">
                  <c:v>5</c:v>
                </c:pt>
                <c:pt idx="879">
                  <c:v>15</c:v>
                </c:pt>
                <c:pt idx="880">
                  <c:v>16</c:v>
                </c:pt>
                <c:pt idx="881">
                  <c:v>10</c:v>
                </c:pt>
                <c:pt idx="882">
                  <c:v>8</c:v>
                </c:pt>
                <c:pt idx="883">
                  <c:v>8</c:v>
                </c:pt>
                <c:pt idx="884">
                  <c:v>30</c:v>
                </c:pt>
                <c:pt idx="885">
                  <c:v>13</c:v>
                </c:pt>
                <c:pt idx="886">
                  <c:v>13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18</c:v>
                </c:pt>
                <c:pt idx="893">
                  <c:v>54</c:v>
                </c:pt>
                <c:pt idx="894">
                  <c:v>54</c:v>
                </c:pt>
                <c:pt idx="895">
                  <c:v>54</c:v>
                </c:pt>
                <c:pt idx="896">
                  <c:v>54</c:v>
                </c:pt>
                <c:pt idx="897">
                  <c:v>54</c:v>
                </c:pt>
                <c:pt idx="898">
                  <c:v>54</c:v>
                </c:pt>
                <c:pt idx="899">
                  <c:v>30</c:v>
                </c:pt>
                <c:pt idx="900">
                  <c:v>30</c:v>
                </c:pt>
                <c:pt idx="901">
                  <c:v>30</c:v>
                </c:pt>
                <c:pt idx="902">
                  <c:v>30</c:v>
                </c:pt>
                <c:pt idx="903">
                  <c:v>30</c:v>
                </c:pt>
                <c:pt idx="904">
                  <c:v>30</c:v>
                </c:pt>
                <c:pt idx="905">
                  <c:v>16</c:v>
                </c:pt>
                <c:pt idx="906">
                  <c:v>39</c:v>
                </c:pt>
                <c:pt idx="907">
                  <c:v>39</c:v>
                </c:pt>
                <c:pt idx="908">
                  <c:v>39</c:v>
                </c:pt>
                <c:pt idx="909">
                  <c:v>39</c:v>
                </c:pt>
                <c:pt idx="910">
                  <c:v>21</c:v>
                </c:pt>
                <c:pt idx="911">
                  <c:v>21</c:v>
                </c:pt>
                <c:pt idx="912">
                  <c:v>21</c:v>
                </c:pt>
                <c:pt idx="913">
                  <c:v>21</c:v>
                </c:pt>
                <c:pt idx="914">
                  <c:v>21</c:v>
                </c:pt>
                <c:pt idx="915">
                  <c:v>21</c:v>
                </c:pt>
                <c:pt idx="916">
                  <c:v>30</c:v>
                </c:pt>
                <c:pt idx="917">
                  <c:v>10</c:v>
                </c:pt>
                <c:pt idx="918">
                  <c:v>2</c:v>
                </c:pt>
                <c:pt idx="919">
                  <c:v>6</c:v>
                </c:pt>
                <c:pt idx="920">
                  <c:v>8</c:v>
                </c:pt>
                <c:pt idx="921">
                  <c:v>39</c:v>
                </c:pt>
                <c:pt idx="922">
                  <c:v>39</c:v>
                </c:pt>
                <c:pt idx="923">
                  <c:v>39</c:v>
                </c:pt>
                <c:pt idx="924">
                  <c:v>39</c:v>
                </c:pt>
                <c:pt idx="925">
                  <c:v>39</c:v>
                </c:pt>
                <c:pt idx="926">
                  <c:v>39</c:v>
                </c:pt>
                <c:pt idx="927">
                  <c:v>18</c:v>
                </c:pt>
                <c:pt idx="928">
                  <c:v>39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146</c:v>
                </c:pt>
                <c:pt idx="933">
                  <c:v>146</c:v>
                </c:pt>
                <c:pt idx="934">
                  <c:v>146</c:v>
                </c:pt>
                <c:pt idx="935">
                  <c:v>146</c:v>
                </c:pt>
                <c:pt idx="936">
                  <c:v>63</c:v>
                </c:pt>
                <c:pt idx="937">
                  <c:v>146</c:v>
                </c:pt>
                <c:pt idx="938">
                  <c:v>146</c:v>
                </c:pt>
                <c:pt idx="939">
                  <c:v>146</c:v>
                </c:pt>
                <c:pt idx="940">
                  <c:v>146</c:v>
                </c:pt>
                <c:pt idx="941">
                  <c:v>146</c:v>
                </c:pt>
                <c:pt idx="942">
                  <c:v>146</c:v>
                </c:pt>
                <c:pt idx="943">
                  <c:v>146</c:v>
                </c:pt>
                <c:pt idx="944">
                  <c:v>54</c:v>
                </c:pt>
                <c:pt idx="945">
                  <c:v>54</c:v>
                </c:pt>
                <c:pt idx="946">
                  <c:v>22</c:v>
                </c:pt>
                <c:pt idx="947">
                  <c:v>54</c:v>
                </c:pt>
                <c:pt idx="948">
                  <c:v>54</c:v>
                </c:pt>
                <c:pt idx="949">
                  <c:v>146</c:v>
                </c:pt>
                <c:pt idx="950">
                  <c:v>7</c:v>
                </c:pt>
                <c:pt idx="951">
                  <c:v>39</c:v>
                </c:pt>
                <c:pt idx="952">
                  <c:v>39</c:v>
                </c:pt>
                <c:pt idx="953">
                  <c:v>39</c:v>
                </c:pt>
                <c:pt idx="954">
                  <c:v>54</c:v>
                </c:pt>
                <c:pt idx="955">
                  <c:v>63</c:v>
                </c:pt>
                <c:pt idx="956">
                  <c:v>22</c:v>
                </c:pt>
                <c:pt idx="957">
                  <c:v>35</c:v>
                </c:pt>
                <c:pt idx="958">
                  <c:v>146</c:v>
                </c:pt>
                <c:pt idx="959">
                  <c:v>146</c:v>
                </c:pt>
                <c:pt idx="960">
                  <c:v>2</c:v>
                </c:pt>
                <c:pt idx="961">
                  <c:v>7</c:v>
                </c:pt>
                <c:pt idx="962">
                  <c:v>11</c:v>
                </c:pt>
                <c:pt idx="963">
                  <c:v>16</c:v>
                </c:pt>
                <c:pt idx="964">
                  <c:v>18</c:v>
                </c:pt>
                <c:pt idx="965">
                  <c:v>5</c:v>
                </c:pt>
                <c:pt idx="966">
                  <c:v>14</c:v>
                </c:pt>
                <c:pt idx="967">
                  <c:v>17</c:v>
                </c:pt>
                <c:pt idx="968">
                  <c:v>22</c:v>
                </c:pt>
                <c:pt idx="969">
                  <c:v>54</c:v>
                </c:pt>
                <c:pt idx="970">
                  <c:v>54</c:v>
                </c:pt>
                <c:pt idx="971">
                  <c:v>21</c:v>
                </c:pt>
                <c:pt idx="972">
                  <c:v>21</c:v>
                </c:pt>
                <c:pt idx="973">
                  <c:v>17</c:v>
                </c:pt>
                <c:pt idx="974">
                  <c:v>17</c:v>
                </c:pt>
                <c:pt idx="975">
                  <c:v>14</c:v>
                </c:pt>
                <c:pt idx="976">
                  <c:v>21</c:v>
                </c:pt>
                <c:pt idx="977">
                  <c:v>18</c:v>
                </c:pt>
                <c:pt idx="978">
                  <c:v>39</c:v>
                </c:pt>
                <c:pt idx="979">
                  <c:v>39</c:v>
                </c:pt>
                <c:pt idx="980">
                  <c:v>18</c:v>
                </c:pt>
                <c:pt idx="981">
                  <c:v>21</c:v>
                </c:pt>
                <c:pt idx="982">
                  <c:v>21</c:v>
                </c:pt>
                <c:pt idx="983">
                  <c:v>35</c:v>
                </c:pt>
                <c:pt idx="984">
                  <c:v>35</c:v>
                </c:pt>
                <c:pt idx="985">
                  <c:v>54</c:v>
                </c:pt>
                <c:pt idx="986">
                  <c:v>22</c:v>
                </c:pt>
                <c:pt idx="987">
                  <c:v>22</c:v>
                </c:pt>
                <c:pt idx="988">
                  <c:v>22</c:v>
                </c:pt>
                <c:pt idx="989">
                  <c:v>33</c:v>
                </c:pt>
                <c:pt idx="990">
                  <c:v>63</c:v>
                </c:pt>
                <c:pt idx="991">
                  <c:v>33</c:v>
                </c:pt>
                <c:pt idx="992">
                  <c:v>32</c:v>
                </c:pt>
                <c:pt idx="993">
                  <c:v>33</c:v>
                </c:pt>
                <c:pt idx="994">
                  <c:v>33</c:v>
                </c:pt>
                <c:pt idx="995">
                  <c:v>60</c:v>
                </c:pt>
                <c:pt idx="996">
                  <c:v>91</c:v>
                </c:pt>
                <c:pt idx="997">
                  <c:v>146</c:v>
                </c:pt>
                <c:pt idx="998">
                  <c:v>146</c:v>
                </c:pt>
                <c:pt idx="999">
                  <c:v>146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146</c:v>
                </c:pt>
                <c:pt idx="1004">
                  <c:v>146</c:v>
                </c:pt>
                <c:pt idx="1005">
                  <c:v>6</c:v>
                </c:pt>
                <c:pt idx="1006">
                  <c:v>18</c:v>
                </c:pt>
                <c:pt idx="1007">
                  <c:v>30</c:v>
                </c:pt>
                <c:pt idx="1008">
                  <c:v>8</c:v>
                </c:pt>
                <c:pt idx="1009">
                  <c:v>30</c:v>
                </c:pt>
                <c:pt idx="1010">
                  <c:v>146</c:v>
                </c:pt>
                <c:pt idx="1011">
                  <c:v>63</c:v>
                </c:pt>
                <c:pt idx="1012">
                  <c:v>63</c:v>
                </c:pt>
                <c:pt idx="1013">
                  <c:v>146</c:v>
                </c:pt>
                <c:pt idx="1014">
                  <c:v>146</c:v>
                </c:pt>
                <c:pt idx="1015">
                  <c:v>146</c:v>
                </c:pt>
                <c:pt idx="1016">
                  <c:v>146</c:v>
                </c:pt>
                <c:pt idx="1017">
                  <c:v>54</c:v>
                </c:pt>
                <c:pt idx="1018">
                  <c:v>35</c:v>
                </c:pt>
                <c:pt idx="1019">
                  <c:v>35</c:v>
                </c:pt>
                <c:pt idx="1020">
                  <c:v>8</c:v>
                </c:pt>
                <c:pt idx="1021">
                  <c:v>30</c:v>
                </c:pt>
                <c:pt idx="1022">
                  <c:v>8</c:v>
                </c:pt>
                <c:pt idx="1023">
                  <c:v>8</c:v>
                </c:pt>
                <c:pt idx="1024">
                  <c:v>13</c:v>
                </c:pt>
                <c:pt idx="1025">
                  <c:v>10</c:v>
                </c:pt>
                <c:pt idx="1026">
                  <c:v>91</c:v>
                </c:pt>
                <c:pt idx="1027">
                  <c:v>91</c:v>
                </c:pt>
                <c:pt idx="1028">
                  <c:v>146</c:v>
                </c:pt>
                <c:pt idx="1029">
                  <c:v>91</c:v>
                </c:pt>
                <c:pt idx="1030">
                  <c:v>35</c:v>
                </c:pt>
                <c:pt idx="1031">
                  <c:v>35</c:v>
                </c:pt>
                <c:pt idx="1032">
                  <c:v>35</c:v>
                </c:pt>
                <c:pt idx="1033">
                  <c:v>54</c:v>
                </c:pt>
                <c:pt idx="1034">
                  <c:v>35</c:v>
                </c:pt>
                <c:pt idx="1035">
                  <c:v>13</c:v>
                </c:pt>
                <c:pt idx="1036">
                  <c:v>30</c:v>
                </c:pt>
                <c:pt idx="1037">
                  <c:v>13</c:v>
                </c:pt>
                <c:pt idx="1038">
                  <c:v>13</c:v>
                </c:pt>
                <c:pt idx="1039">
                  <c:v>22</c:v>
                </c:pt>
                <c:pt idx="1040">
                  <c:v>39</c:v>
                </c:pt>
                <c:pt idx="1041">
                  <c:v>54</c:v>
                </c:pt>
                <c:pt idx="1042">
                  <c:v>54</c:v>
                </c:pt>
                <c:pt idx="1043">
                  <c:v>22</c:v>
                </c:pt>
                <c:pt idx="1044">
                  <c:v>21</c:v>
                </c:pt>
                <c:pt idx="1045">
                  <c:v>17</c:v>
                </c:pt>
                <c:pt idx="1046">
                  <c:v>7</c:v>
                </c:pt>
                <c:pt idx="1047">
                  <c:v>2</c:v>
                </c:pt>
                <c:pt idx="1048">
                  <c:v>7</c:v>
                </c:pt>
                <c:pt idx="1049">
                  <c:v>146</c:v>
                </c:pt>
                <c:pt idx="1050">
                  <c:v>63</c:v>
                </c:pt>
                <c:pt idx="1051">
                  <c:v>91</c:v>
                </c:pt>
                <c:pt idx="1052">
                  <c:v>146</c:v>
                </c:pt>
                <c:pt idx="1053">
                  <c:v>146</c:v>
                </c:pt>
                <c:pt idx="1054">
                  <c:v>208</c:v>
                </c:pt>
                <c:pt idx="1055">
                  <c:v>208</c:v>
                </c:pt>
                <c:pt idx="1056">
                  <c:v>208</c:v>
                </c:pt>
                <c:pt idx="1057">
                  <c:v>208</c:v>
                </c:pt>
                <c:pt idx="1058">
                  <c:v>202</c:v>
                </c:pt>
                <c:pt idx="1059">
                  <c:v>146</c:v>
                </c:pt>
                <c:pt idx="1060">
                  <c:v>10</c:v>
                </c:pt>
                <c:pt idx="1061">
                  <c:v>33</c:v>
                </c:pt>
                <c:pt idx="1062">
                  <c:v>9</c:v>
                </c:pt>
                <c:pt idx="1063">
                  <c:v>146</c:v>
                </c:pt>
                <c:pt idx="1064">
                  <c:v>63</c:v>
                </c:pt>
                <c:pt idx="1065">
                  <c:v>91</c:v>
                </c:pt>
                <c:pt idx="1066">
                  <c:v>146</c:v>
                </c:pt>
                <c:pt idx="1067">
                  <c:v>208</c:v>
                </c:pt>
                <c:pt idx="1068">
                  <c:v>16</c:v>
                </c:pt>
                <c:pt idx="1069">
                  <c:v>63</c:v>
                </c:pt>
                <c:pt idx="1070">
                  <c:v>146</c:v>
                </c:pt>
                <c:pt idx="1071">
                  <c:v>146</c:v>
                </c:pt>
                <c:pt idx="1072">
                  <c:v>146</c:v>
                </c:pt>
                <c:pt idx="1073">
                  <c:v>91</c:v>
                </c:pt>
                <c:pt idx="1074">
                  <c:v>39</c:v>
                </c:pt>
                <c:pt idx="1075">
                  <c:v>39</c:v>
                </c:pt>
                <c:pt idx="1076">
                  <c:v>16</c:v>
                </c:pt>
                <c:pt idx="1077">
                  <c:v>54</c:v>
                </c:pt>
                <c:pt idx="1078">
                  <c:v>60</c:v>
                </c:pt>
                <c:pt idx="1079">
                  <c:v>60</c:v>
                </c:pt>
                <c:pt idx="1080">
                  <c:v>32</c:v>
                </c:pt>
                <c:pt idx="1081">
                  <c:v>91</c:v>
                </c:pt>
                <c:pt idx="1082">
                  <c:v>22</c:v>
                </c:pt>
                <c:pt idx="1083">
                  <c:v>146</c:v>
                </c:pt>
                <c:pt idx="1084">
                  <c:v>146</c:v>
                </c:pt>
                <c:pt idx="1085">
                  <c:v>146</c:v>
                </c:pt>
                <c:pt idx="1086">
                  <c:v>91</c:v>
                </c:pt>
                <c:pt idx="1087">
                  <c:v>21</c:v>
                </c:pt>
                <c:pt idx="1088">
                  <c:v>91</c:v>
                </c:pt>
                <c:pt idx="1089">
                  <c:v>146</c:v>
                </c:pt>
                <c:pt idx="1090">
                  <c:v>146</c:v>
                </c:pt>
                <c:pt idx="1091">
                  <c:v>32</c:v>
                </c:pt>
                <c:pt idx="1092">
                  <c:v>208</c:v>
                </c:pt>
                <c:pt idx="1093">
                  <c:v>208</c:v>
                </c:pt>
                <c:pt idx="1094">
                  <c:v>202</c:v>
                </c:pt>
                <c:pt idx="1095">
                  <c:v>202</c:v>
                </c:pt>
                <c:pt idx="1096">
                  <c:v>91</c:v>
                </c:pt>
                <c:pt idx="1097">
                  <c:v>91</c:v>
                </c:pt>
                <c:pt idx="1098">
                  <c:v>91</c:v>
                </c:pt>
                <c:pt idx="1099">
                  <c:v>202</c:v>
                </c:pt>
                <c:pt idx="1100">
                  <c:v>202</c:v>
                </c:pt>
                <c:pt idx="1101">
                  <c:v>202</c:v>
                </c:pt>
                <c:pt idx="1102">
                  <c:v>91</c:v>
                </c:pt>
                <c:pt idx="1103">
                  <c:v>91</c:v>
                </c:pt>
                <c:pt idx="1104">
                  <c:v>131</c:v>
                </c:pt>
                <c:pt idx="1105">
                  <c:v>202</c:v>
                </c:pt>
                <c:pt idx="1106">
                  <c:v>131</c:v>
                </c:pt>
                <c:pt idx="1107">
                  <c:v>131</c:v>
                </c:pt>
                <c:pt idx="1108">
                  <c:v>131</c:v>
                </c:pt>
                <c:pt idx="1109">
                  <c:v>91</c:v>
                </c:pt>
                <c:pt idx="1110">
                  <c:v>91</c:v>
                </c:pt>
                <c:pt idx="1111">
                  <c:v>91</c:v>
                </c:pt>
                <c:pt idx="1112">
                  <c:v>10</c:v>
                </c:pt>
                <c:pt idx="1113">
                  <c:v>91</c:v>
                </c:pt>
                <c:pt idx="1114">
                  <c:v>33</c:v>
                </c:pt>
                <c:pt idx="1115">
                  <c:v>33</c:v>
                </c:pt>
                <c:pt idx="1116">
                  <c:v>33</c:v>
                </c:pt>
                <c:pt idx="1117">
                  <c:v>33</c:v>
                </c:pt>
                <c:pt idx="1118">
                  <c:v>32</c:v>
                </c:pt>
                <c:pt idx="1119">
                  <c:v>131</c:v>
                </c:pt>
                <c:pt idx="1120">
                  <c:v>50</c:v>
                </c:pt>
                <c:pt idx="1121">
                  <c:v>91</c:v>
                </c:pt>
                <c:pt idx="1122">
                  <c:v>208</c:v>
                </c:pt>
                <c:pt idx="1123">
                  <c:v>131</c:v>
                </c:pt>
                <c:pt idx="1124">
                  <c:v>50</c:v>
                </c:pt>
                <c:pt idx="1125">
                  <c:v>202</c:v>
                </c:pt>
                <c:pt idx="1126">
                  <c:v>208</c:v>
                </c:pt>
                <c:pt idx="1127">
                  <c:v>208</c:v>
                </c:pt>
                <c:pt idx="1128">
                  <c:v>208</c:v>
                </c:pt>
                <c:pt idx="1129">
                  <c:v>33</c:v>
                </c:pt>
                <c:pt idx="1130">
                  <c:v>33</c:v>
                </c:pt>
                <c:pt idx="1131">
                  <c:v>63</c:v>
                </c:pt>
                <c:pt idx="1132">
                  <c:v>60</c:v>
                </c:pt>
                <c:pt idx="1133">
                  <c:v>32</c:v>
                </c:pt>
                <c:pt idx="1134">
                  <c:v>91</c:v>
                </c:pt>
                <c:pt idx="1135">
                  <c:v>91</c:v>
                </c:pt>
                <c:pt idx="1136">
                  <c:v>208</c:v>
                </c:pt>
                <c:pt idx="1137">
                  <c:v>91</c:v>
                </c:pt>
                <c:pt idx="1138">
                  <c:v>91</c:v>
                </c:pt>
                <c:pt idx="1139">
                  <c:v>131</c:v>
                </c:pt>
                <c:pt idx="1140">
                  <c:v>131</c:v>
                </c:pt>
                <c:pt idx="1141">
                  <c:v>50</c:v>
                </c:pt>
                <c:pt idx="1142">
                  <c:v>50</c:v>
                </c:pt>
                <c:pt idx="1143">
                  <c:v>202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208</c:v>
                </c:pt>
                <c:pt idx="1148">
                  <c:v>208</c:v>
                </c:pt>
                <c:pt idx="1149">
                  <c:v>208</c:v>
                </c:pt>
                <c:pt idx="1150">
                  <c:v>208</c:v>
                </c:pt>
                <c:pt idx="1151">
                  <c:v>208</c:v>
                </c:pt>
                <c:pt idx="1152">
                  <c:v>131</c:v>
                </c:pt>
                <c:pt idx="1153">
                  <c:v>202</c:v>
                </c:pt>
                <c:pt idx="1154">
                  <c:v>202</c:v>
                </c:pt>
                <c:pt idx="1155">
                  <c:v>208</c:v>
                </c:pt>
                <c:pt idx="1156">
                  <c:v>91</c:v>
                </c:pt>
                <c:pt idx="1157">
                  <c:v>146</c:v>
                </c:pt>
                <c:pt idx="1158">
                  <c:v>146</c:v>
                </c:pt>
                <c:pt idx="1159">
                  <c:v>146</c:v>
                </c:pt>
                <c:pt idx="1160">
                  <c:v>146</c:v>
                </c:pt>
                <c:pt idx="1161">
                  <c:v>146</c:v>
                </c:pt>
                <c:pt idx="1162">
                  <c:v>146</c:v>
                </c:pt>
                <c:pt idx="1163">
                  <c:v>146</c:v>
                </c:pt>
                <c:pt idx="1164">
                  <c:v>146</c:v>
                </c:pt>
                <c:pt idx="1165">
                  <c:v>63</c:v>
                </c:pt>
                <c:pt idx="1166">
                  <c:v>146</c:v>
                </c:pt>
                <c:pt idx="1167">
                  <c:v>146</c:v>
                </c:pt>
                <c:pt idx="1168">
                  <c:v>63</c:v>
                </c:pt>
                <c:pt idx="1169">
                  <c:v>30</c:v>
                </c:pt>
                <c:pt idx="1170">
                  <c:v>30</c:v>
                </c:pt>
                <c:pt idx="1171">
                  <c:v>30</c:v>
                </c:pt>
                <c:pt idx="1172">
                  <c:v>16</c:v>
                </c:pt>
                <c:pt idx="1173">
                  <c:v>16</c:v>
                </c:pt>
                <c:pt idx="1174">
                  <c:v>35</c:v>
                </c:pt>
                <c:pt idx="1175">
                  <c:v>21</c:v>
                </c:pt>
                <c:pt idx="1176">
                  <c:v>146</c:v>
                </c:pt>
                <c:pt idx="1177">
                  <c:v>146</c:v>
                </c:pt>
                <c:pt idx="1178">
                  <c:v>146</c:v>
                </c:pt>
                <c:pt idx="1179">
                  <c:v>146</c:v>
                </c:pt>
                <c:pt idx="1180">
                  <c:v>208</c:v>
                </c:pt>
                <c:pt idx="1181">
                  <c:v>202</c:v>
                </c:pt>
                <c:pt idx="1182">
                  <c:v>202</c:v>
                </c:pt>
                <c:pt idx="1183">
                  <c:v>131</c:v>
                </c:pt>
                <c:pt idx="1184">
                  <c:v>91</c:v>
                </c:pt>
                <c:pt idx="1185">
                  <c:v>146</c:v>
                </c:pt>
                <c:pt idx="1186">
                  <c:v>91</c:v>
                </c:pt>
                <c:pt idx="1187">
                  <c:v>208</c:v>
                </c:pt>
                <c:pt idx="1188">
                  <c:v>10</c:v>
                </c:pt>
                <c:pt idx="1189">
                  <c:v>10</c:v>
                </c:pt>
                <c:pt idx="1190">
                  <c:v>91</c:v>
                </c:pt>
                <c:pt idx="1191">
                  <c:v>91</c:v>
                </c:pt>
                <c:pt idx="1192">
                  <c:v>208</c:v>
                </c:pt>
                <c:pt idx="1193">
                  <c:v>14</c:v>
                </c:pt>
                <c:pt idx="1194">
                  <c:v>4</c:v>
                </c:pt>
                <c:pt idx="1195">
                  <c:v>33</c:v>
                </c:pt>
                <c:pt idx="1196">
                  <c:v>91</c:v>
                </c:pt>
                <c:pt idx="1197">
                  <c:v>208</c:v>
                </c:pt>
                <c:pt idx="1198">
                  <c:v>54</c:v>
                </c:pt>
                <c:pt idx="1199">
                  <c:v>35</c:v>
                </c:pt>
                <c:pt idx="1200">
                  <c:v>146</c:v>
                </c:pt>
                <c:pt idx="1201">
                  <c:v>91</c:v>
                </c:pt>
                <c:pt idx="1202">
                  <c:v>146</c:v>
                </c:pt>
                <c:pt idx="1203">
                  <c:v>5</c:v>
                </c:pt>
                <c:pt idx="1204">
                  <c:v>39</c:v>
                </c:pt>
                <c:pt idx="1205">
                  <c:v>63</c:v>
                </c:pt>
                <c:pt idx="1206">
                  <c:v>91</c:v>
                </c:pt>
                <c:pt idx="1207">
                  <c:v>91</c:v>
                </c:pt>
                <c:pt idx="1208">
                  <c:v>16</c:v>
                </c:pt>
                <c:pt idx="1209">
                  <c:v>35</c:v>
                </c:pt>
                <c:pt idx="1210">
                  <c:v>91</c:v>
                </c:pt>
                <c:pt idx="1211">
                  <c:v>91</c:v>
                </c:pt>
                <c:pt idx="1212">
                  <c:v>91</c:v>
                </c:pt>
                <c:pt idx="1213">
                  <c:v>54</c:v>
                </c:pt>
                <c:pt idx="1214">
                  <c:v>54</c:v>
                </c:pt>
                <c:pt idx="1215">
                  <c:v>63</c:v>
                </c:pt>
                <c:pt idx="1216">
                  <c:v>208</c:v>
                </c:pt>
                <c:pt idx="1217">
                  <c:v>208</c:v>
                </c:pt>
                <c:pt idx="1218">
                  <c:v>10</c:v>
                </c:pt>
                <c:pt idx="1219">
                  <c:v>30</c:v>
                </c:pt>
                <c:pt idx="1220">
                  <c:v>8</c:v>
                </c:pt>
                <c:pt idx="1221">
                  <c:v>16</c:v>
                </c:pt>
                <c:pt idx="1222">
                  <c:v>16</c:v>
                </c:pt>
                <c:pt idx="1223">
                  <c:v>16</c:v>
                </c:pt>
                <c:pt idx="1224">
                  <c:v>16</c:v>
                </c:pt>
                <c:pt idx="1225">
                  <c:v>35</c:v>
                </c:pt>
                <c:pt idx="1226">
                  <c:v>91</c:v>
                </c:pt>
                <c:pt idx="1227">
                  <c:v>91</c:v>
                </c:pt>
                <c:pt idx="1228">
                  <c:v>54</c:v>
                </c:pt>
                <c:pt idx="1229">
                  <c:v>146</c:v>
                </c:pt>
                <c:pt idx="1230">
                  <c:v>91</c:v>
                </c:pt>
                <c:pt idx="1231">
                  <c:v>208</c:v>
                </c:pt>
                <c:pt idx="1232">
                  <c:v>202</c:v>
                </c:pt>
                <c:pt idx="1233">
                  <c:v>146</c:v>
                </c:pt>
                <c:pt idx="1234">
                  <c:v>146</c:v>
                </c:pt>
                <c:pt idx="1235">
                  <c:v>202</c:v>
                </c:pt>
                <c:pt idx="1236">
                  <c:v>131</c:v>
                </c:pt>
                <c:pt idx="1237">
                  <c:v>131</c:v>
                </c:pt>
                <c:pt idx="1238">
                  <c:v>146</c:v>
                </c:pt>
                <c:pt idx="1239">
                  <c:v>146</c:v>
                </c:pt>
                <c:pt idx="1240">
                  <c:v>208</c:v>
                </c:pt>
                <c:pt idx="1241">
                  <c:v>208</c:v>
                </c:pt>
                <c:pt idx="1242">
                  <c:v>208</c:v>
                </c:pt>
                <c:pt idx="1243">
                  <c:v>146</c:v>
                </c:pt>
                <c:pt idx="1244">
                  <c:v>146</c:v>
                </c:pt>
                <c:pt idx="1245">
                  <c:v>208</c:v>
                </c:pt>
                <c:pt idx="1246">
                  <c:v>208</c:v>
                </c:pt>
                <c:pt idx="1247">
                  <c:v>91</c:v>
                </c:pt>
                <c:pt idx="1248">
                  <c:v>146</c:v>
                </c:pt>
                <c:pt idx="1249">
                  <c:v>32</c:v>
                </c:pt>
                <c:pt idx="1250">
                  <c:v>33</c:v>
                </c:pt>
                <c:pt idx="1251">
                  <c:v>10</c:v>
                </c:pt>
                <c:pt idx="1252">
                  <c:v>10</c:v>
                </c:pt>
                <c:pt idx="1253">
                  <c:v>3</c:v>
                </c:pt>
                <c:pt idx="1254">
                  <c:v>18</c:v>
                </c:pt>
                <c:pt idx="1255">
                  <c:v>208</c:v>
                </c:pt>
                <c:pt idx="1256">
                  <c:v>208</c:v>
                </c:pt>
                <c:pt idx="1257">
                  <c:v>202</c:v>
                </c:pt>
                <c:pt idx="1258">
                  <c:v>202</c:v>
                </c:pt>
                <c:pt idx="1259">
                  <c:v>21</c:v>
                </c:pt>
                <c:pt idx="1260">
                  <c:v>35</c:v>
                </c:pt>
                <c:pt idx="1261">
                  <c:v>33</c:v>
                </c:pt>
                <c:pt idx="1262">
                  <c:v>63</c:v>
                </c:pt>
                <c:pt idx="1263">
                  <c:v>146</c:v>
                </c:pt>
                <c:pt idx="1264">
                  <c:v>202</c:v>
                </c:pt>
                <c:pt idx="1265">
                  <c:v>32</c:v>
                </c:pt>
                <c:pt idx="1266">
                  <c:v>208</c:v>
                </c:pt>
                <c:pt idx="1267">
                  <c:v>6</c:v>
                </c:pt>
                <c:pt idx="1268">
                  <c:v>13</c:v>
                </c:pt>
                <c:pt idx="1269">
                  <c:v>13</c:v>
                </c:pt>
                <c:pt idx="1270">
                  <c:v>202</c:v>
                </c:pt>
                <c:pt idx="1271">
                  <c:v>50</c:v>
                </c:pt>
                <c:pt idx="1272">
                  <c:v>14</c:v>
                </c:pt>
                <c:pt idx="1273">
                  <c:v>202</c:v>
                </c:pt>
                <c:pt idx="1274">
                  <c:v>202</c:v>
                </c:pt>
                <c:pt idx="1275">
                  <c:v>208</c:v>
                </c:pt>
                <c:pt idx="1276">
                  <c:v>208</c:v>
                </c:pt>
                <c:pt idx="1277">
                  <c:v>91</c:v>
                </c:pt>
                <c:pt idx="1278">
                  <c:v>131</c:v>
                </c:pt>
                <c:pt idx="1279">
                  <c:v>63</c:v>
                </c:pt>
                <c:pt idx="1280">
                  <c:v>21</c:v>
                </c:pt>
                <c:pt idx="1281">
                  <c:v>146</c:v>
                </c:pt>
                <c:pt idx="1282">
                  <c:v>146</c:v>
                </c:pt>
                <c:pt idx="1283">
                  <c:v>202</c:v>
                </c:pt>
                <c:pt idx="1284">
                  <c:v>202</c:v>
                </c:pt>
                <c:pt idx="1285">
                  <c:v>208</c:v>
                </c:pt>
                <c:pt idx="1286">
                  <c:v>208</c:v>
                </c:pt>
                <c:pt idx="1287">
                  <c:v>15</c:v>
                </c:pt>
                <c:pt idx="1288">
                  <c:v>2</c:v>
                </c:pt>
                <c:pt idx="1289">
                  <c:v>12</c:v>
                </c:pt>
                <c:pt idx="1290">
                  <c:v>12</c:v>
                </c:pt>
                <c:pt idx="1291">
                  <c:v>60</c:v>
                </c:pt>
                <c:pt idx="1292">
                  <c:v>35</c:v>
                </c:pt>
                <c:pt idx="1293">
                  <c:v>60</c:v>
                </c:pt>
                <c:pt idx="1294">
                  <c:v>63</c:v>
                </c:pt>
                <c:pt idx="1295">
                  <c:v>91</c:v>
                </c:pt>
                <c:pt idx="1296">
                  <c:v>131</c:v>
                </c:pt>
                <c:pt idx="1297">
                  <c:v>91</c:v>
                </c:pt>
                <c:pt idx="1298">
                  <c:v>131</c:v>
                </c:pt>
                <c:pt idx="1299">
                  <c:v>202</c:v>
                </c:pt>
                <c:pt idx="1300">
                  <c:v>202</c:v>
                </c:pt>
                <c:pt idx="1301">
                  <c:v>202</c:v>
                </c:pt>
                <c:pt idx="1302">
                  <c:v>202</c:v>
                </c:pt>
                <c:pt idx="1303">
                  <c:v>208</c:v>
                </c:pt>
                <c:pt idx="1304">
                  <c:v>60</c:v>
                </c:pt>
                <c:pt idx="1305">
                  <c:v>60</c:v>
                </c:pt>
                <c:pt idx="1306">
                  <c:v>91</c:v>
                </c:pt>
                <c:pt idx="1307">
                  <c:v>202</c:v>
                </c:pt>
                <c:pt idx="1308">
                  <c:v>208</c:v>
                </c:pt>
                <c:pt idx="1309">
                  <c:v>202</c:v>
                </c:pt>
                <c:pt idx="1310">
                  <c:v>131</c:v>
                </c:pt>
                <c:pt idx="1311">
                  <c:v>202</c:v>
                </c:pt>
                <c:pt idx="1312">
                  <c:v>202</c:v>
                </c:pt>
                <c:pt idx="1313">
                  <c:v>208</c:v>
                </c:pt>
                <c:pt idx="1314">
                  <c:v>208</c:v>
                </c:pt>
                <c:pt idx="1315">
                  <c:v>12</c:v>
                </c:pt>
                <c:pt idx="1316">
                  <c:v>7</c:v>
                </c:pt>
                <c:pt idx="1317">
                  <c:v>3</c:v>
                </c:pt>
                <c:pt idx="1318">
                  <c:v>14</c:v>
                </c:pt>
                <c:pt idx="1319">
                  <c:v>16</c:v>
                </c:pt>
                <c:pt idx="1320">
                  <c:v>33</c:v>
                </c:pt>
                <c:pt idx="1321">
                  <c:v>63</c:v>
                </c:pt>
                <c:pt idx="1322">
                  <c:v>63</c:v>
                </c:pt>
                <c:pt idx="1323">
                  <c:v>32</c:v>
                </c:pt>
                <c:pt idx="1324">
                  <c:v>33</c:v>
                </c:pt>
                <c:pt idx="1325">
                  <c:v>33</c:v>
                </c:pt>
                <c:pt idx="1326">
                  <c:v>33</c:v>
                </c:pt>
                <c:pt idx="1327">
                  <c:v>63</c:v>
                </c:pt>
                <c:pt idx="1328">
                  <c:v>39</c:v>
                </c:pt>
                <c:pt idx="1329">
                  <c:v>8</c:v>
                </c:pt>
                <c:pt idx="1330">
                  <c:v>30</c:v>
                </c:pt>
                <c:pt idx="1331">
                  <c:v>16</c:v>
                </c:pt>
                <c:pt idx="1332">
                  <c:v>63</c:v>
                </c:pt>
                <c:pt idx="1333">
                  <c:v>32</c:v>
                </c:pt>
                <c:pt idx="1334">
                  <c:v>146</c:v>
                </c:pt>
                <c:pt idx="1335">
                  <c:v>131</c:v>
                </c:pt>
                <c:pt idx="1336">
                  <c:v>91</c:v>
                </c:pt>
                <c:pt idx="1337">
                  <c:v>202</c:v>
                </c:pt>
                <c:pt idx="1338">
                  <c:v>208</c:v>
                </c:pt>
                <c:pt idx="1339">
                  <c:v>33</c:v>
                </c:pt>
                <c:pt idx="1340">
                  <c:v>12</c:v>
                </c:pt>
                <c:pt idx="1341">
                  <c:v>18</c:v>
                </c:pt>
                <c:pt idx="1342">
                  <c:v>14</c:v>
                </c:pt>
                <c:pt idx="1343">
                  <c:v>50</c:v>
                </c:pt>
                <c:pt idx="1344">
                  <c:v>91</c:v>
                </c:pt>
                <c:pt idx="1345">
                  <c:v>50</c:v>
                </c:pt>
                <c:pt idx="1346">
                  <c:v>50</c:v>
                </c:pt>
                <c:pt idx="1347">
                  <c:v>208</c:v>
                </c:pt>
                <c:pt idx="1348">
                  <c:v>208</c:v>
                </c:pt>
                <c:pt idx="1349">
                  <c:v>208</c:v>
                </c:pt>
                <c:pt idx="1350">
                  <c:v>208</c:v>
                </c:pt>
                <c:pt idx="1351">
                  <c:v>8</c:v>
                </c:pt>
                <c:pt idx="1352">
                  <c:v>30</c:v>
                </c:pt>
                <c:pt idx="1353">
                  <c:v>30</c:v>
                </c:pt>
                <c:pt idx="1354">
                  <c:v>30</c:v>
                </c:pt>
                <c:pt idx="1355">
                  <c:v>30</c:v>
                </c:pt>
                <c:pt idx="1356">
                  <c:v>63</c:v>
                </c:pt>
                <c:pt idx="1357">
                  <c:v>146</c:v>
                </c:pt>
                <c:pt idx="1358">
                  <c:v>91</c:v>
                </c:pt>
                <c:pt idx="1359">
                  <c:v>91</c:v>
                </c:pt>
                <c:pt idx="1360">
                  <c:v>91</c:v>
                </c:pt>
                <c:pt idx="1361">
                  <c:v>12</c:v>
                </c:pt>
                <c:pt idx="1362">
                  <c:v>60</c:v>
                </c:pt>
                <c:pt idx="1363">
                  <c:v>63</c:v>
                </c:pt>
                <c:pt idx="1364">
                  <c:v>63</c:v>
                </c:pt>
                <c:pt idx="1365">
                  <c:v>146</c:v>
                </c:pt>
                <c:pt idx="1366">
                  <c:v>3</c:v>
                </c:pt>
                <c:pt idx="1367">
                  <c:v>2</c:v>
                </c:pt>
                <c:pt idx="1368">
                  <c:v>8</c:v>
                </c:pt>
                <c:pt idx="1369">
                  <c:v>8</c:v>
                </c:pt>
                <c:pt idx="1370">
                  <c:v>2</c:v>
                </c:pt>
                <c:pt idx="1371">
                  <c:v>32</c:v>
                </c:pt>
                <c:pt idx="1372">
                  <c:v>63</c:v>
                </c:pt>
                <c:pt idx="1373">
                  <c:v>33</c:v>
                </c:pt>
                <c:pt idx="1374">
                  <c:v>9</c:v>
                </c:pt>
                <c:pt idx="1375">
                  <c:v>63</c:v>
                </c:pt>
                <c:pt idx="1376">
                  <c:v>60</c:v>
                </c:pt>
                <c:pt idx="1377">
                  <c:v>21</c:v>
                </c:pt>
                <c:pt idx="1378">
                  <c:v>5</c:v>
                </c:pt>
                <c:pt idx="1379">
                  <c:v>5</c:v>
                </c:pt>
                <c:pt idx="1380">
                  <c:v>21</c:v>
                </c:pt>
                <c:pt idx="1381">
                  <c:v>39</c:v>
                </c:pt>
                <c:pt idx="1382">
                  <c:v>14</c:v>
                </c:pt>
                <c:pt idx="1383">
                  <c:v>202</c:v>
                </c:pt>
                <c:pt idx="1384">
                  <c:v>14</c:v>
                </c:pt>
                <c:pt idx="1385">
                  <c:v>202</c:v>
                </c:pt>
                <c:pt idx="1386">
                  <c:v>202</c:v>
                </c:pt>
                <c:pt idx="1387">
                  <c:v>202</c:v>
                </c:pt>
                <c:pt idx="1388">
                  <c:v>202</c:v>
                </c:pt>
                <c:pt idx="1389">
                  <c:v>131</c:v>
                </c:pt>
                <c:pt idx="1390">
                  <c:v>13</c:v>
                </c:pt>
                <c:pt idx="1391">
                  <c:v>13</c:v>
                </c:pt>
                <c:pt idx="1392">
                  <c:v>30</c:v>
                </c:pt>
                <c:pt idx="1393">
                  <c:v>8</c:v>
                </c:pt>
                <c:pt idx="1394">
                  <c:v>8</c:v>
                </c:pt>
                <c:pt idx="1395">
                  <c:v>22</c:v>
                </c:pt>
                <c:pt idx="1396">
                  <c:v>35</c:v>
                </c:pt>
                <c:pt idx="1397">
                  <c:v>91</c:v>
                </c:pt>
                <c:pt idx="1398">
                  <c:v>91</c:v>
                </c:pt>
                <c:pt idx="1399">
                  <c:v>146</c:v>
                </c:pt>
                <c:pt idx="1400">
                  <c:v>9</c:v>
                </c:pt>
                <c:pt idx="1401">
                  <c:v>91</c:v>
                </c:pt>
                <c:pt idx="1402">
                  <c:v>91</c:v>
                </c:pt>
                <c:pt idx="1403">
                  <c:v>9</c:v>
                </c:pt>
                <c:pt idx="1404">
                  <c:v>10</c:v>
                </c:pt>
                <c:pt idx="1405">
                  <c:v>39</c:v>
                </c:pt>
                <c:pt idx="1406">
                  <c:v>8</c:v>
                </c:pt>
                <c:pt idx="1407">
                  <c:v>14</c:v>
                </c:pt>
                <c:pt idx="1408">
                  <c:v>21</c:v>
                </c:pt>
                <c:pt idx="1409">
                  <c:v>11</c:v>
                </c:pt>
                <c:pt idx="1410">
                  <c:v>146</c:v>
                </c:pt>
                <c:pt idx="1411">
                  <c:v>146</c:v>
                </c:pt>
                <c:pt idx="1412">
                  <c:v>91</c:v>
                </c:pt>
                <c:pt idx="1413">
                  <c:v>91</c:v>
                </c:pt>
                <c:pt idx="1414">
                  <c:v>146</c:v>
                </c:pt>
                <c:pt idx="1415">
                  <c:v>91</c:v>
                </c:pt>
                <c:pt idx="1416">
                  <c:v>91</c:v>
                </c:pt>
                <c:pt idx="1417">
                  <c:v>91</c:v>
                </c:pt>
                <c:pt idx="1418">
                  <c:v>202</c:v>
                </c:pt>
                <c:pt idx="1419">
                  <c:v>91</c:v>
                </c:pt>
                <c:pt idx="1420">
                  <c:v>16</c:v>
                </c:pt>
                <c:pt idx="1421">
                  <c:v>208</c:v>
                </c:pt>
                <c:pt idx="1422">
                  <c:v>202</c:v>
                </c:pt>
                <c:pt idx="1423">
                  <c:v>208</c:v>
                </c:pt>
                <c:pt idx="1424">
                  <c:v>208</c:v>
                </c:pt>
                <c:pt idx="1425">
                  <c:v>16</c:v>
                </c:pt>
                <c:pt idx="1426">
                  <c:v>208</c:v>
                </c:pt>
                <c:pt idx="1427">
                  <c:v>208</c:v>
                </c:pt>
                <c:pt idx="1428">
                  <c:v>202</c:v>
                </c:pt>
                <c:pt idx="1429">
                  <c:v>202</c:v>
                </c:pt>
                <c:pt idx="1430">
                  <c:v>208</c:v>
                </c:pt>
                <c:pt idx="1431">
                  <c:v>91</c:v>
                </c:pt>
                <c:pt idx="1432">
                  <c:v>202</c:v>
                </c:pt>
                <c:pt idx="1433">
                  <c:v>202</c:v>
                </c:pt>
                <c:pt idx="1434">
                  <c:v>202</c:v>
                </c:pt>
                <c:pt idx="1435">
                  <c:v>10</c:v>
                </c:pt>
                <c:pt idx="1436">
                  <c:v>3</c:v>
                </c:pt>
                <c:pt idx="1437">
                  <c:v>10</c:v>
                </c:pt>
                <c:pt idx="1438">
                  <c:v>30</c:v>
                </c:pt>
                <c:pt idx="1439">
                  <c:v>13</c:v>
                </c:pt>
                <c:pt idx="1440">
                  <c:v>63</c:v>
                </c:pt>
                <c:pt idx="1441">
                  <c:v>146</c:v>
                </c:pt>
                <c:pt idx="1442">
                  <c:v>146</c:v>
                </c:pt>
                <c:pt idx="1443">
                  <c:v>32</c:v>
                </c:pt>
                <c:pt idx="1444">
                  <c:v>9</c:v>
                </c:pt>
                <c:pt idx="1445">
                  <c:v>32</c:v>
                </c:pt>
                <c:pt idx="1446">
                  <c:v>10</c:v>
                </c:pt>
                <c:pt idx="1447">
                  <c:v>9</c:v>
                </c:pt>
                <c:pt idx="1448">
                  <c:v>63</c:v>
                </c:pt>
                <c:pt idx="1449">
                  <c:v>63</c:v>
                </c:pt>
                <c:pt idx="1450">
                  <c:v>60</c:v>
                </c:pt>
                <c:pt idx="1451">
                  <c:v>60</c:v>
                </c:pt>
                <c:pt idx="1452">
                  <c:v>60</c:v>
                </c:pt>
                <c:pt idx="1453">
                  <c:v>15</c:v>
                </c:pt>
                <c:pt idx="1454">
                  <c:v>33</c:v>
                </c:pt>
                <c:pt idx="1455">
                  <c:v>33</c:v>
                </c:pt>
                <c:pt idx="1456">
                  <c:v>91</c:v>
                </c:pt>
                <c:pt idx="1457">
                  <c:v>91</c:v>
                </c:pt>
                <c:pt idx="1458">
                  <c:v>91</c:v>
                </c:pt>
                <c:pt idx="1459">
                  <c:v>16</c:v>
                </c:pt>
                <c:pt idx="1460">
                  <c:v>91</c:v>
                </c:pt>
                <c:pt idx="1461">
                  <c:v>131</c:v>
                </c:pt>
                <c:pt idx="1462">
                  <c:v>202</c:v>
                </c:pt>
                <c:pt idx="1463">
                  <c:v>60</c:v>
                </c:pt>
                <c:pt idx="1464">
                  <c:v>32</c:v>
                </c:pt>
                <c:pt idx="1465">
                  <c:v>6</c:v>
                </c:pt>
                <c:pt idx="1466">
                  <c:v>4</c:v>
                </c:pt>
                <c:pt idx="1467">
                  <c:v>6</c:v>
                </c:pt>
                <c:pt idx="1468">
                  <c:v>208</c:v>
                </c:pt>
                <c:pt idx="1469">
                  <c:v>208</c:v>
                </c:pt>
                <c:pt idx="1470">
                  <c:v>202</c:v>
                </c:pt>
                <c:pt idx="1471">
                  <c:v>202</c:v>
                </c:pt>
                <c:pt idx="1472">
                  <c:v>202</c:v>
                </c:pt>
                <c:pt idx="1473">
                  <c:v>22</c:v>
                </c:pt>
                <c:pt idx="1474">
                  <c:v>63</c:v>
                </c:pt>
                <c:pt idx="1475">
                  <c:v>16</c:v>
                </c:pt>
                <c:pt idx="1476">
                  <c:v>202</c:v>
                </c:pt>
                <c:pt idx="1477">
                  <c:v>202</c:v>
                </c:pt>
                <c:pt idx="1478">
                  <c:v>54</c:v>
                </c:pt>
                <c:pt idx="1479">
                  <c:v>208</c:v>
                </c:pt>
                <c:pt idx="1480">
                  <c:v>202</c:v>
                </c:pt>
                <c:pt idx="1481">
                  <c:v>208</c:v>
                </c:pt>
                <c:pt idx="1482">
                  <c:v>202</c:v>
                </c:pt>
                <c:pt idx="1483">
                  <c:v>33</c:v>
                </c:pt>
                <c:pt idx="1484">
                  <c:v>60</c:v>
                </c:pt>
                <c:pt idx="1485">
                  <c:v>60</c:v>
                </c:pt>
                <c:pt idx="1486">
                  <c:v>91</c:v>
                </c:pt>
                <c:pt idx="1487">
                  <c:v>10</c:v>
                </c:pt>
                <c:pt idx="1488">
                  <c:v>30</c:v>
                </c:pt>
                <c:pt idx="1489">
                  <c:v>16</c:v>
                </c:pt>
                <c:pt idx="1490">
                  <c:v>54</c:v>
                </c:pt>
                <c:pt idx="1491">
                  <c:v>91</c:v>
                </c:pt>
                <c:pt idx="1492">
                  <c:v>14</c:v>
                </c:pt>
                <c:pt idx="1493">
                  <c:v>21</c:v>
                </c:pt>
                <c:pt idx="1494">
                  <c:v>146</c:v>
                </c:pt>
                <c:pt idx="1495">
                  <c:v>91</c:v>
                </c:pt>
                <c:pt idx="1496">
                  <c:v>91</c:v>
                </c:pt>
                <c:pt idx="1497">
                  <c:v>14</c:v>
                </c:pt>
                <c:pt idx="1498">
                  <c:v>12</c:v>
                </c:pt>
                <c:pt idx="1499">
                  <c:v>50</c:v>
                </c:pt>
                <c:pt idx="1500">
                  <c:v>131</c:v>
                </c:pt>
                <c:pt idx="1501">
                  <c:v>131</c:v>
                </c:pt>
                <c:pt idx="1502">
                  <c:v>91</c:v>
                </c:pt>
                <c:pt idx="1503">
                  <c:v>22</c:v>
                </c:pt>
                <c:pt idx="1504">
                  <c:v>202</c:v>
                </c:pt>
                <c:pt idx="1505">
                  <c:v>131</c:v>
                </c:pt>
                <c:pt idx="1506">
                  <c:v>6</c:v>
                </c:pt>
                <c:pt idx="1507">
                  <c:v>7</c:v>
                </c:pt>
                <c:pt idx="1508">
                  <c:v>146</c:v>
                </c:pt>
                <c:pt idx="1509">
                  <c:v>91</c:v>
                </c:pt>
                <c:pt idx="1510">
                  <c:v>91</c:v>
                </c:pt>
                <c:pt idx="1511">
                  <c:v>131</c:v>
                </c:pt>
                <c:pt idx="1512">
                  <c:v>131</c:v>
                </c:pt>
                <c:pt idx="1513">
                  <c:v>202</c:v>
                </c:pt>
                <c:pt idx="1514">
                  <c:v>202</c:v>
                </c:pt>
                <c:pt idx="1515">
                  <c:v>131</c:v>
                </c:pt>
                <c:pt idx="1516">
                  <c:v>50</c:v>
                </c:pt>
                <c:pt idx="1517">
                  <c:v>50</c:v>
                </c:pt>
                <c:pt idx="1518">
                  <c:v>35</c:v>
                </c:pt>
                <c:pt idx="1519">
                  <c:v>16</c:v>
                </c:pt>
                <c:pt idx="1520">
                  <c:v>39</c:v>
                </c:pt>
                <c:pt idx="1521">
                  <c:v>39</c:v>
                </c:pt>
                <c:pt idx="1522">
                  <c:v>8</c:v>
                </c:pt>
                <c:pt idx="1523">
                  <c:v>60</c:v>
                </c:pt>
                <c:pt idx="1524">
                  <c:v>60</c:v>
                </c:pt>
                <c:pt idx="1525">
                  <c:v>146</c:v>
                </c:pt>
                <c:pt idx="1526">
                  <c:v>54</c:v>
                </c:pt>
                <c:pt idx="1527">
                  <c:v>54</c:v>
                </c:pt>
                <c:pt idx="1528">
                  <c:v>4</c:v>
                </c:pt>
                <c:pt idx="1529">
                  <c:v>14</c:v>
                </c:pt>
                <c:pt idx="1530">
                  <c:v>7</c:v>
                </c:pt>
                <c:pt idx="1531">
                  <c:v>5</c:v>
                </c:pt>
                <c:pt idx="1532">
                  <c:v>17</c:v>
                </c:pt>
                <c:pt idx="1533">
                  <c:v>22</c:v>
                </c:pt>
                <c:pt idx="1534">
                  <c:v>21</c:v>
                </c:pt>
                <c:pt idx="1535">
                  <c:v>32</c:v>
                </c:pt>
                <c:pt idx="1536">
                  <c:v>33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14</c:v>
                </c:pt>
                <c:pt idx="1541">
                  <c:v>14</c:v>
                </c:pt>
                <c:pt idx="1542">
                  <c:v>14</c:v>
                </c:pt>
                <c:pt idx="1543">
                  <c:v>7</c:v>
                </c:pt>
                <c:pt idx="1544">
                  <c:v>2</c:v>
                </c:pt>
                <c:pt idx="1545">
                  <c:v>12</c:v>
                </c:pt>
                <c:pt idx="1546">
                  <c:v>12</c:v>
                </c:pt>
                <c:pt idx="1547">
                  <c:v>35</c:v>
                </c:pt>
                <c:pt idx="1548">
                  <c:v>22</c:v>
                </c:pt>
                <c:pt idx="1549">
                  <c:v>11</c:v>
                </c:pt>
                <c:pt idx="1550">
                  <c:v>131</c:v>
                </c:pt>
                <c:pt idx="1551">
                  <c:v>60</c:v>
                </c:pt>
                <c:pt idx="1552">
                  <c:v>33</c:v>
                </c:pt>
                <c:pt idx="1553">
                  <c:v>15</c:v>
                </c:pt>
                <c:pt idx="1554">
                  <c:v>15</c:v>
                </c:pt>
                <c:pt idx="1555">
                  <c:v>54</c:v>
                </c:pt>
                <c:pt idx="1556">
                  <c:v>54</c:v>
                </c:pt>
                <c:pt idx="1557">
                  <c:v>54</c:v>
                </c:pt>
                <c:pt idx="1558">
                  <c:v>22</c:v>
                </c:pt>
                <c:pt idx="1559">
                  <c:v>54</c:v>
                </c:pt>
                <c:pt idx="1560">
                  <c:v>146</c:v>
                </c:pt>
                <c:pt idx="1561">
                  <c:v>146</c:v>
                </c:pt>
                <c:pt idx="1562">
                  <c:v>146</c:v>
                </c:pt>
                <c:pt idx="1563">
                  <c:v>146</c:v>
                </c:pt>
                <c:pt idx="1564">
                  <c:v>91</c:v>
                </c:pt>
                <c:pt idx="1565">
                  <c:v>146</c:v>
                </c:pt>
                <c:pt idx="1566">
                  <c:v>146</c:v>
                </c:pt>
                <c:pt idx="1567">
                  <c:v>146</c:v>
                </c:pt>
                <c:pt idx="1568">
                  <c:v>63</c:v>
                </c:pt>
                <c:pt idx="1569">
                  <c:v>91</c:v>
                </c:pt>
                <c:pt idx="1570">
                  <c:v>35</c:v>
                </c:pt>
                <c:pt idx="1571">
                  <c:v>35</c:v>
                </c:pt>
                <c:pt idx="1572">
                  <c:v>54</c:v>
                </c:pt>
                <c:pt idx="1573">
                  <c:v>54</c:v>
                </c:pt>
                <c:pt idx="1574">
                  <c:v>54</c:v>
                </c:pt>
                <c:pt idx="1575">
                  <c:v>91</c:v>
                </c:pt>
                <c:pt idx="1576">
                  <c:v>10</c:v>
                </c:pt>
                <c:pt idx="1577">
                  <c:v>63</c:v>
                </c:pt>
                <c:pt idx="1578">
                  <c:v>91</c:v>
                </c:pt>
                <c:pt idx="1579">
                  <c:v>9</c:v>
                </c:pt>
                <c:pt idx="1580">
                  <c:v>202</c:v>
                </c:pt>
                <c:pt idx="1581">
                  <c:v>91</c:v>
                </c:pt>
                <c:pt idx="1582">
                  <c:v>208</c:v>
                </c:pt>
                <c:pt idx="1583">
                  <c:v>202</c:v>
                </c:pt>
                <c:pt idx="1584">
                  <c:v>131</c:v>
                </c:pt>
                <c:pt idx="1585">
                  <c:v>202</c:v>
                </c:pt>
                <c:pt idx="1586">
                  <c:v>91</c:v>
                </c:pt>
                <c:pt idx="1587">
                  <c:v>91</c:v>
                </c:pt>
                <c:pt idx="1588">
                  <c:v>91</c:v>
                </c:pt>
                <c:pt idx="1589">
                  <c:v>131</c:v>
                </c:pt>
                <c:pt idx="1590">
                  <c:v>91</c:v>
                </c:pt>
                <c:pt idx="1591">
                  <c:v>91</c:v>
                </c:pt>
                <c:pt idx="1592">
                  <c:v>208</c:v>
                </c:pt>
                <c:pt idx="1593">
                  <c:v>208</c:v>
                </c:pt>
                <c:pt idx="1594">
                  <c:v>208</c:v>
                </c:pt>
                <c:pt idx="1595">
                  <c:v>208</c:v>
                </c:pt>
                <c:pt idx="1596">
                  <c:v>91</c:v>
                </c:pt>
                <c:pt idx="1597">
                  <c:v>91</c:v>
                </c:pt>
                <c:pt idx="1598">
                  <c:v>146</c:v>
                </c:pt>
                <c:pt idx="1599">
                  <c:v>91</c:v>
                </c:pt>
                <c:pt idx="1600">
                  <c:v>208</c:v>
                </c:pt>
                <c:pt idx="1601">
                  <c:v>208</c:v>
                </c:pt>
                <c:pt idx="1602">
                  <c:v>208</c:v>
                </c:pt>
                <c:pt idx="1603">
                  <c:v>202</c:v>
                </c:pt>
                <c:pt idx="1604">
                  <c:v>131</c:v>
                </c:pt>
                <c:pt idx="1605">
                  <c:v>7</c:v>
                </c:pt>
                <c:pt idx="1606">
                  <c:v>50</c:v>
                </c:pt>
                <c:pt idx="1607">
                  <c:v>60</c:v>
                </c:pt>
                <c:pt idx="1608">
                  <c:v>60</c:v>
                </c:pt>
                <c:pt idx="1609">
                  <c:v>60</c:v>
                </c:pt>
                <c:pt idx="1610">
                  <c:v>60</c:v>
                </c:pt>
                <c:pt idx="1611">
                  <c:v>60</c:v>
                </c:pt>
                <c:pt idx="1612">
                  <c:v>146</c:v>
                </c:pt>
                <c:pt idx="1613">
                  <c:v>91</c:v>
                </c:pt>
                <c:pt idx="1614">
                  <c:v>146</c:v>
                </c:pt>
                <c:pt idx="1615">
                  <c:v>208</c:v>
                </c:pt>
                <c:pt idx="1616">
                  <c:v>131</c:v>
                </c:pt>
                <c:pt idx="1617">
                  <c:v>8</c:v>
                </c:pt>
                <c:pt idx="1618">
                  <c:v>131</c:v>
                </c:pt>
                <c:pt idx="1619">
                  <c:v>50</c:v>
                </c:pt>
                <c:pt idx="1620">
                  <c:v>50</c:v>
                </c:pt>
                <c:pt idx="1621">
                  <c:v>131</c:v>
                </c:pt>
                <c:pt idx="1622">
                  <c:v>208</c:v>
                </c:pt>
                <c:pt idx="1623">
                  <c:v>91</c:v>
                </c:pt>
                <c:pt idx="1624">
                  <c:v>202</c:v>
                </c:pt>
                <c:pt idx="1625">
                  <c:v>131</c:v>
                </c:pt>
                <c:pt idx="1626">
                  <c:v>91</c:v>
                </c:pt>
                <c:pt idx="1627">
                  <c:v>208</c:v>
                </c:pt>
                <c:pt idx="1628">
                  <c:v>208</c:v>
                </c:pt>
                <c:pt idx="1629">
                  <c:v>208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C303-A340-9C67-7688543E7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</c:valAx>
      <c:valAx>
        <c:axId val="127683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470036897394467E-2"/>
          <c:y val="8.7226849317358357E-2"/>
          <c:w val="0.93499792978869189"/>
          <c:h val="0.84858080746873055"/>
        </c:manualLayout>
      </c:layout>
      <c:bubbleChart>
        <c:varyColors val="0"/>
        <c:ser>
          <c:idx val="0"/>
          <c:order val="0"/>
          <c:tx>
            <c:v>Sensación</c:v>
          </c:tx>
          <c:spPr>
            <a:solidFill>
              <a:srgbClr val="00B0F0">
                <a:alpha val="31000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'02.Complementos'!$DD$2:$DD$36</c:f>
              <c:numCache>
                <c:formatCode>General</c:formatCode>
                <c:ptCount val="3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-3</c:v>
                </c:pt>
                <c:pt idx="22">
                  <c:v>-2</c:v>
                </c:pt>
                <c:pt idx="23">
                  <c:v>-1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</c:numCache>
            </c:numRef>
          </c:xVal>
          <c:yVal>
            <c:numRef>
              <c:f>'02.Complementos'!$DE$2:$DE$36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yVal>
          <c:bubbleSize>
            <c:numRef>
              <c:f>'02.Complementos'!$DH$2:$DH$36</c:f>
              <c:numCache>
                <c:formatCode>General</c:formatCode>
                <c:ptCount val="35"/>
                <c:pt idx="0">
                  <c:v>4</c:v>
                </c:pt>
                <c:pt idx="1">
                  <c:v>43</c:v>
                </c:pt>
                <c:pt idx="2">
                  <c:v>101</c:v>
                </c:pt>
                <c:pt idx="3">
                  <c:v>424</c:v>
                </c:pt>
                <c:pt idx="4">
                  <c:v>129</c:v>
                </c:pt>
                <c:pt idx="5">
                  <c:v>30</c:v>
                </c:pt>
                <c:pt idx="6">
                  <c:v>8</c:v>
                </c:pt>
                <c:pt idx="7">
                  <c:v>9</c:v>
                </c:pt>
                <c:pt idx="8">
                  <c:v>36</c:v>
                </c:pt>
                <c:pt idx="9">
                  <c:v>59</c:v>
                </c:pt>
                <c:pt idx="10">
                  <c:v>247</c:v>
                </c:pt>
                <c:pt idx="11">
                  <c:v>73</c:v>
                </c:pt>
                <c:pt idx="12">
                  <c:v>38</c:v>
                </c:pt>
                <c:pt idx="13">
                  <c:v>20</c:v>
                </c:pt>
                <c:pt idx="14">
                  <c:v>0</c:v>
                </c:pt>
                <c:pt idx="15">
                  <c:v>6</c:v>
                </c:pt>
                <c:pt idx="16">
                  <c:v>18</c:v>
                </c:pt>
                <c:pt idx="17">
                  <c:v>91</c:v>
                </c:pt>
                <c:pt idx="18">
                  <c:v>26</c:v>
                </c:pt>
                <c:pt idx="19">
                  <c:v>25</c:v>
                </c:pt>
                <c:pt idx="20">
                  <c:v>11</c:v>
                </c:pt>
                <c:pt idx="21">
                  <c:v>1</c:v>
                </c:pt>
                <c:pt idx="22">
                  <c:v>5</c:v>
                </c:pt>
                <c:pt idx="23">
                  <c:v>13</c:v>
                </c:pt>
                <c:pt idx="24">
                  <c:v>60</c:v>
                </c:pt>
                <c:pt idx="25">
                  <c:v>28</c:v>
                </c:pt>
                <c:pt idx="26">
                  <c:v>27</c:v>
                </c:pt>
                <c:pt idx="27">
                  <c:v>12</c:v>
                </c:pt>
                <c:pt idx="28">
                  <c:v>1</c:v>
                </c:pt>
                <c:pt idx="29">
                  <c:v>2</c:v>
                </c:pt>
                <c:pt idx="30">
                  <c:v>13</c:v>
                </c:pt>
                <c:pt idx="31">
                  <c:v>46</c:v>
                </c:pt>
                <c:pt idx="32">
                  <c:v>13</c:v>
                </c:pt>
                <c:pt idx="33">
                  <c:v>7</c:v>
                </c:pt>
                <c:pt idx="34">
                  <c:v>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F0B-E848-893C-02F0FAC653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32992688"/>
        <c:axId val="595545824"/>
      </c:bubbleChart>
      <c:valAx>
        <c:axId val="3299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5545824"/>
        <c:crosses val="autoZero"/>
        <c:crossBetween val="midCat"/>
      </c:valAx>
      <c:valAx>
        <c:axId val="5955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3299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1"/>
          <c:order val="0"/>
          <c:tx>
            <c:v>Preferencia</c:v>
          </c:tx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'02.Complementos'!$DD$2:$DD$36</c:f>
              <c:numCache>
                <c:formatCode>General</c:formatCode>
                <c:ptCount val="3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-3</c:v>
                </c:pt>
                <c:pt idx="22">
                  <c:v>-2</c:v>
                </c:pt>
                <c:pt idx="23">
                  <c:v>-1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</c:numCache>
            </c:numRef>
          </c:xVal>
          <c:yVal>
            <c:numRef>
              <c:f>'02.Complementos'!$DE$2:$DE$36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yVal>
          <c:bubbleSize>
            <c:numRef>
              <c:f>'02.Complementos'!$DJ$2:$DJ$36</c:f>
              <c:numCache>
                <c:formatCode>General</c:formatCode>
                <c:ptCount val="35"/>
                <c:pt idx="0">
                  <c:v>40</c:v>
                </c:pt>
                <c:pt idx="1">
                  <c:v>185</c:v>
                </c:pt>
                <c:pt idx="2">
                  <c:v>172</c:v>
                </c:pt>
                <c:pt idx="3">
                  <c:v>271</c:v>
                </c:pt>
                <c:pt idx="4">
                  <c:v>54</c:v>
                </c:pt>
                <c:pt idx="5">
                  <c:v>16</c:v>
                </c:pt>
                <c:pt idx="6">
                  <c:v>1</c:v>
                </c:pt>
                <c:pt idx="7">
                  <c:v>44</c:v>
                </c:pt>
                <c:pt idx="8">
                  <c:v>77</c:v>
                </c:pt>
                <c:pt idx="9">
                  <c:v>105</c:v>
                </c:pt>
                <c:pt idx="10">
                  <c:v>210</c:v>
                </c:pt>
                <c:pt idx="11">
                  <c:v>29</c:v>
                </c:pt>
                <c:pt idx="12">
                  <c:v>12</c:v>
                </c:pt>
                <c:pt idx="13">
                  <c:v>5</c:v>
                </c:pt>
                <c:pt idx="14">
                  <c:v>17</c:v>
                </c:pt>
                <c:pt idx="15">
                  <c:v>33</c:v>
                </c:pt>
                <c:pt idx="16">
                  <c:v>34</c:v>
                </c:pt>
                <c:pt idx="17">
                  <c:v>72</c:v>
                </c:pt>
                <c:pt idx="18">
                  <c:v>13</c:v>
                </c:pt>
                <c:pt idx="19">
                  <c:v>8</c:v>
                </c:pt>
                <c:pt idx="20">
                  <c:v>0</c:v>
                </c:pt>
                <c:pt idx="21">
                  <c:v>16</c:v>
                </c:pt>
                <c:pt idx="22">
                  <c:v>34</c:v>
                </c:pt>
                <c:pt idx="23">
                  <c:v>32</c:v>
                </c:pt>
                <c:pt idx="24">
                  <c:v>53</c:v>
                </c:pt>
                <c:pt idx="25">
                  <c:v>8</c:v>
                </c:pt>
                <c:pt idx="26">
                  <c:v>3</c:v>
                </c:pt>
                <c:pt idx="27">
                  <c:v>0</c:v>
                </c:pt>
                <c:pt idx="28">
                  <c:v>7</c:v>
                </c:pt>
                <c:pt idx="29">
                  <c:v>8</c:v>
                </c:pt>
                <c:pt idx="30">
                  <c:v>18</c:v>
                </c:pt>
                <c:pt idx="31">
                  <c:v>41</c:v>
                </c:pt>
                <c:pt idx="32">
                  <c:v>10</c:v>
                </c:pt>
                <c:pt idx="33">
                  <c:v>2</c:v>
                </c:pt>
                <c:pt idx="34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EDC4-B442-A59D-9424D50372DF}"/>
            </c:ext>
          </c:extLst>
        </c:ser>
        <c:ser>
          <c:idx val="0"/>
          <c:order val="1"/>
          <c:tx>
            <c:v>escala</c:v>
          </c:tx>
          <c:spPr>
            <a:noFill/>
            <a:ln>
              <a:noFill/>
            </a:ln>
            <a:effectLst/>
          </c:spPr>
          <c:invertIfNegative val="0"/>
          <c:xVal>
            <c:numRef>
              <c:f>'02.Complementos'!$DD$5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'02.Complementos'!$DE$5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bubbleSize>
            <c:numRef>
              <c:f>'02.Complementos'!$DH$39</c:f>
              <c:numCache>
                <c:formatCode>General</c:formatCode>
                <c:ptCount val="1"/>
                <c:pt idx="0">
                  <c:v>424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ECB-1D4A-849F-7AF0EFF95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32992688"/>
        <c:axId val="595545824"/>
      </c:bubbleChart>
      <c:valAx>
        <c:axId val="3299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5545824"/>
        <c:crosses val="autoZero"/>
        <c:crossBetween val="midCat"/>
      </c:valAx>
      <c:valAx>
        <c:axId val="5955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3299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v>Sensación</c:v>
          </c:tx>
          <c:spPr>
            <a:solidFill>
              <a:srgbClr val="00B0F0">
                <a:alpha val="31000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xVal>
            <c:numRef>
              <c:f>'02.Complementos'!$DD$2:$DD$36</c:f>
              <c:numCache>
                <c:formatCode>General</c:formatCode>
                <c:ptCount val="3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-3</c:v>
                </c:pt>
                <c:pt idx="22">
                  <c:v>-2</c:v>
                </c:pt>
                <c:pt idx="23">
                  <c:v>-1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</c:numCache>
            </c:numRef>
          </c:xVal>
          <c:yVal>
            <c:numRef>
              <c:f>'02.Complementos'!$DE$2:$DE$36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yVal>
          <c:bubbleSize>
            <c:numRef>
              <c:f>'02.Complementos'!$DH$2:$DH$36</c:f>
              <c:numCache>
                <c:formatCode>General</c:formatCode>
                <c:ptCount val="35"/>
                <c:pt idx="0">
                  <c:v>4</c:v>
                </c:pt>
                <c:pt idx="1">
                  <c:v>43</c:v>
                </c:pt>
                <c:pt idx="2">
                  <c:v>101</c:v>
                </c:pt>
                <c:pt idx="3">
                  <c:v>424</c:v>
                </c:pt>
                <c:pt idx="4">
                  <c:v>129</c:v>
                </c:pt>
                <c:pt idx="5">
                  <c:v>30</c:v>
                </c:pt>
                <c:pt idx="6">
                  <c:v>8</c:v>
                </c:pt>
                <c:pt idx="7">
                  <c:v>9</c:v>
                </c:pt>
                <c:pt idx="8">
                  <c:v>36</c:v>
                </c:pt>
                <c:pt idx="9">
                  <c:v>59</c:v>
                </c:pt>
                <c:pt idx="10">
                  <c:v>247</c:v>
                </c:pt>
                <c:pt idx="11">
                  <c:v>73</c:v>
                </c:pt>
                <c:pt idx="12">
                  <c:v>38</c:v>
                </c:pt>
                <c:pt idx="13">
                  <c:v>20</c:v>
                </c:pt>
                <c:pt idx="14">
                  <c:v>0</c:v>
                </c:pt>
                <c:pt idx="15">
                  <c:v>6</c:v>
                </c:pt>
                <c:pt idx="16">
                  <c:v>18</c:v>
                </c:pt>
                <c:pt idx="17">
                  <c:v>91</c:v>
                </c:pt>
                <c:pt idx="18">
                  <c:v>26</c:v>
                </c:pt>
                <c:pt idx="19">
                  <c:v>25</c:v>
                </c:pt>
                <c:pt idx="20">
                  <c:v>11</c:v>
                </c:pt>
                <c:pt idx="21">
                  <c:v>1</c:v>
                </c:pt>
                <c:pt idx="22">
                  <c:v>5</c:v>
                </c:pt>
                <c:pt idx="23">
                  <c:v>13</c:v>
                </c:pt>
                <c:pt idx="24">
                  <c:v>60</c:v>
                </c:pt>
                <c:pt idx="25">
                  <c:v>28</c:v>
                </c:pt>
                <c:pt idx="26">
                  <c:v>27</c:v>
                </c:pt>
                <c:pt idx="27">
                  <c:v>12</c:v>
                </c:pt>
                <c:pt idx="28">
                  <c:v>1</c:v>
                </c:pt>
                <c:pt idx="29">
                  <c:v>2</c:v>
                </c:pt>
                <c:pt idx="30">
                  <c:v>13</c:v>
                </c:pt>
                <c:pt idx="31">
                  <c:v>46</c:v>
                </c:pt>
                <c:pt idx="32">
                  <c:v>13</c:v>
                </c:pt>
                <c:pt idx="33">
                  <c:v>7</c:v>
                </c:pt>
                <c:pt idx="34">
                  <c:v>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A8E6-D84D-9074-6982D2F490ED}"/>
            </c:ext>
          </c:extLst>
        </c:ser>
        <c:ser>
          <c:idx val="1"/>
          <c:order val="1"/>
          <c:tx>
            <c:v>Preferencia</c:v>
          </c:tx>
          <c:spPr>
            <a:noFill/>
            <a:ln w="9525">
              <a:solidFill>
                <a:schemeClr val="tx1"/>
              </a:solidFill>
              <a:prstDash val="solid"/>
            </a:ln>
            <a:effectLst/>
          </c:spPr>
          <c:invertIfNegative val="0"/>
          <c:xVal>
            <c:numRef>
              <c:f>'02.Complementos'!$DD$2:$DD$36</c:f>
              <c:numCache>
                <c:formatCode>General</c:formatCode>
                <c:ptCount val="3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-3</c:v>
                </c:pt>
                <c:pt idx="22">
                  <c:v>-2</c:v>
                </c:pt>
                <c:pt idx="23">
                  <c:v>-1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</c:numCache>
            </c:numRef>
          </c:xVal>
          <c:yVal>
            <c:numRef>
              <c:f>'02.Complementos'!$DE$2:$DE$36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yVal>
          <c:bubbleSize>
            <c:numRef>
              <c:f>'02.Complementos'!$DJ$2:$DJ$36</c:f>
              <c:numCache>
                <c:formatCode>General</c:formatCode>
                <c:ptCount val="35"/>
                <c:pt idx="0">
                  <c:v>40</c:v>
                </c:pt>
                <c:pt idx="1">
                  <c:v>185</c:v>
                </c:pt>
                <c:pt idx="2">
                  <c:v>172</c:v>
                </c:pt>
                <c:pt idx="3">
                  <c:v>271</c:v>
                </c:pt>
                <c:pt idx="4">
                  <c:v>54</c:v>
                </c:pt>
                <c:pt idx="5">
                  <c:v>16</c:v>
                </c:pt>
                <c:pt idx="6">
                  <c:v>1</c:v>
                </c:pt>
                <c:pt idx="7">
                  <c:v>44</c:v>
                </c:pt>
                <c:pt idx="8">
                  <c:v>77</c:v>
                </c:pt>
                <c:pt idx="9">
                  <c:v>105</c:v>
                </c:pt>
                <c:pt idx="10">
                  <c:v>210</c:v>
                </c:pt>
                <c:pt idx="11">
                  <c:v>29</c:v>
                </c:pt>
                <c:pt idx="12">
                  <c:v>12</c:v>
                </c:pt>
                <c:pt idx="13">
                  <c:v>5</c:v>
                </c:pt>
                <c:pt idx="14">
                  <c:v>17</c:v>
                </c:pt>
                <c:pt idx="15">
                  <c:v>33</c:v>
                </c:pt>
                <c:pt idx="16">
                  <c:v>34</c:v>
                </c:pt>
                <c:pt idx="17">
                  <c:v>72</c:v>
                </c:pt>
                <c:pt idx="18">
                  <c:v>13</c:v>
                </c:pt>
                <c:pt idx="19">
                  <c:v>8</c:v>
                </c:pt>
                <c:pt idx="20">
                  <c:v>0</c:v>
                </c:pt>
                <c:pt idx="21">
                  <c:v>16</c:v>
                </c:pt>
                <c:pt idx="22">
                  <c:v>34</c:v>
                </c:pt>
                <c:pt idx="23">
                  <c:v>32</c:v>
                </c:pt>
                <c:pt idx="24">
                  <c:v>53</c:v>
                </c:pt>
                <c:pt idx="25">
                  <c:v>8</c:v>
                </c:pt>
                <c:pt idx="26">
                  <c:v>3</c:v>
                </c:pt>
                <c:pt idx="27">
                  <c:v>0</c:v>
                </c:pt>
                <c:pt idx="28">
                  <c:v>7</c:v>
                </c:pt>
                <c:pt idx="29">
                  <c:v>8</c:v>
                </c:pt>
                <c:pt idx="30">
                  <c:v>18</c:v>
                </c:pt>
                <c:pt idx="31">
                  <c:v>41</c:v>
                </c:pt>
                <c:pt idx="32">
                  <c:v>10</c:v>
                </c:pt>
                <c:pt idx="33">
                  <c:v>2</c:v>
                </c:pt>
                <c:pt idx="34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A8E6-D84D-9074-6982D2F49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32992688"/>
        <c:axId val="595545824"/>
      </c:bubbleChart>
      <c:valAx>
        <c:axId val="3299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5545824"/>
        <c:crosses val="autoZero"/>
        <c:crossBetween val="midCat"/>
      </c:valAx>
      <c:valAx>
        <c:axId val="5955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3299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Sensación &lt; 100lux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0"/>
          <c:order val="0"/>
          <c:tx>
            <c:v>&lt;100lux</c:v>
          </c:tx>
          <c:spPr>
            <a:solidFill>
              <a:srgbClr val="00B0F0">
                <a:alpha val="30000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'02.Complementos'!$CS$2:$CS$13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'02.Complementos'!$CT$2:$CT$13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'02.Complementos'!$CX$2:$CX$13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50</c:v>
                </c:pt>
                <c:pt idx="5">
                  <c:v>16</c:v>
                </c:pt>
                <c:pt idx="6">
                  <c:v>8</c:v>
                </c:pt>
                <c:pt idx="7">
                  <c:v>131</c:v>
                </c:pt>
                <c:pt idx="8">
                  <c:v>91</c:v>
                </c:pt>
                <c:pt idx="9">
                  <c:v>14</c:v>
                </c:pt>
                <c:pt idx="10">
                  <c:v>202</c:v>
                </c:pt>
                <c:pt idx="11">
                  <c:v>208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C1E-F543-9F6C-C12126016C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  <c:max val="1.33329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  <c:majorUnit val="0.33300000000000007"/>
      </c:valAx>
      <c:valAx>
        <c:axId val="1276837663"/>
        <c:scaling>
          <c:orientation val="minMax"/>
          <c:max val="1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Preferencia &lt; 100lux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0"/>
          <c:order val="0"/>
          <c:tx>
            <c:v>&lt;100lux</c:v>
          </c:tx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'02.Complementos'!$CS$2:$CS$13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0.33300000000000002</c:v>
                </c:pt>
                <c:pt idx="4">
                  <c:v>0.33300000000000002</c:v>
                </c:pt>
                <c:pt idx="5">
                  <c:v>0.33300000000000002</c:v>
                </c:pt>
                <c:pt idx="6">
                  <c:v>0.66600000000000004</c:v>
                </c:pt>
                <c:pt idx="7">
                  <c:v>0.66600000000000004</c:v>
                </c:pt>
                <c:pt idx="8">
                  <c:v>0.66600000000000004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xVal>
          <c:yVal>
            <c:numRef>
              <c:f>'02.Complementos'!$CT$2:$CT$13</c:f>
              <c:numCache>
                <c:formatCode>0.0</c:formatCode>
                <c:ptCount val="12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0</c:v>
                </c:pt>
                <c:pt idx="4">
                  <c:v>0.5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0</c:v>
                </c:pt>
                <c:pt idx="10">
                  <c:v>0.5</c:v>
                </c:pt>
                <c:pt idx="11">
                  <c:v>1</c:v>
                </c:pt>
              </c:numCache>
            </c:numRef>
          </c:yVal>
          <c:bubbleSize>
            <c:numRef>
              <c:f>'02.Complementos'!$CZ$2:$CZ$13</c:f>
              <c:numCache>
                <c:formatCode>General</c:formatCode>
                <c:ptCount val="12"/>
                <c:pt idx="0">
                  <c:v>19</c:v>
                </c:pt>
                <c:pt idx="1">
                  <c:v>15</c:v>
                </c:pt>
                <c:pt idx="2">
                  <c:v>7</c:v>
                </c:pt>
                <c:pt idx="3">
                  <c:v>66</c:v>
                </c:pt>
                <c:pt idx="4">
                  <c:v>90</c:v>
                </c:pt>
                <c:pt idx="5">
                  <c:v>45</c:v>
                </c:pt>
                <c:pt idx="6">
                  <c:v>48</c:v>
                </c:pt>
                <c:pt idx="7">
                  <c:v>128</c:v>
                </c:pt>
                <c:pt idx="8">
                  <c:v>50</c:v>
                </c:pt>
                <c:pt idx="9">
                  <c:v>78</c:v>
                </c:pt>
                <c:pt idx="10">
                  <c:v>108</c:v>
                </c:pt>
                <c:pt idx="11">
                  <c:v>85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8D30-FD41-9038-853C90F40CBF}"/>
            </c:ext>
          </c:extLst>
        </c:ser>
        <c:ser>
          <c:idx val="1"/>
          <c:order val="1"/>
          <c:tx>
            <c:v>escala</c:v>
          </c:tx>
          <c:spPr>
            <a:noFill/>
            <a:ln>
              <a:noFill/>
            </a:ln>
            <a:effectLst/>
          </c:spPr>
          <c:invertIfNegative val="0"/>
          <c:xVal>
            <c:numRef>
              <c:f>'02.Complementos'!$CS$2</c:f>
              <c:numCache>
                <c:formatCode>0.000</c:formatCode>
                <c:ptCount val="1"/>
                <c:pt idx="0">
                  <c:v>0</c:v>
                </c:pt>
              </c:numCache>
            </c:numRef>
          </c:xVal>
          <c:yVal>
            <c:numRef>
              <c:f>'02.Complementos'!$CT$2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bubbleSize>
            <c:numRef>
              <c:f>'02.Complementos'!$CX$64</c:f>
              <c:numCache>
                <c:formatCode>General</c:formatCode>
                <c:ptCount val="1"/>
                <c:pt idx="0">
                  <c:v>208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8D30-FD41-9038-853C90F40C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  <c:max val="1.33329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  <c:majorUnit val="0.33300000000000007"/>
      </c:valAx>
      <c:valAx>
        <c:axId val="1276837663"/>
        <c:scaling>
          <c:orientation val="minMax"/>
          <c:max val="1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Preferencia &lt; 100lux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title>
    <c:autoTitleDeleted val="0"/>
    <c:plotArea>
      <c:layout/>
      <c:bubbleChart>
        <c:varyColors val="0"/>
        <c:ser>
          <c:idx val="1"/>
          <c:order val="0"/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noFill/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0FC-7B44-BE4E-E78D5C7A0CFA}"/>
              </c:ext>
            </c:extLst>
          </c:dPt>
          <c:xVal>
            <c:numRef>
              <c:f>'02.Complementos'!$CS$2</c:f>
              <c:numCache>
                <c:formatCode>0.000</c:formatCode>
                <c:ptCount val="1"/>
                <c:pt idx="0">
                  <c:v>0</c:v>
                </c:pt>
              </c:numCache>
            </c:numRef>
          </c:xVal>
          <c:yVal>
            <c:numRef>
              <c:f>'02.Complementos'!$CT$2</c:f>
              <c:numCache>
                <c:formatCode>0.0</c:formatCode>
                <c:ptCount val="1"/>
                <c:pt idx="0">
                  <c:v>0</c:v>
                </c:pt>
              </c:numCache>
            </c:numRef>
          </c:yVal>
          <c:bubbleSize>
            <c:numRef>
              <c:f>'02.Complementos'!$CX$64</c:f>
              <c:numCache>
                <c:formatCode>General</c:formatCode>
                <c:ptCount val="1"/>
                <c:pt idx="0">
                  <c:v>208</c:v>
                </c:pt>
              </c:numCache>
            </c:numRef>
          </c:bubbleSize>
          <c:bubble3D val="0"/>
          <c:extLst>
            <c:ext xmlns:c15="http://schemas.microsoft.com/office/drawing/2012/chart" uri="{02D57815-91ED-43cb-92C2-25804820EDAC}">
              <c15:filteredSeriesTitle>
                <c15:tx>
                  <c:v>escala</c:v>
                </c15:tx>
              </c15:filteredSeriesTitle>
            </c:ext>
            <c:ext xmlns:c16="http://schemas.microsoft.com/office/drawing/2014/chart" uri="{C3380CC4-5D6E-409C-BE32-E72D297353CC}">
              <c16:uniqueId val="{00000001-2311-AA43-9ECB-FE2731413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1276835983"/>
        <c:axId val="1276837663"/>
      </c:bubbleChart>
      <c:valAx>
        <c:axId val="1276835983"/>
        <c:scaling>
          <c:orientation val="minMax"/>
          <c:max val="1.333299999999999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7663"/>
        <c:crosses val="autoZero"/>
        <c:crossBetween val="midCat"/>
        <c:majorUnit val="0.33300000000000007"/>
      </c:valAx>
      <c:valAx>
        <c:axId val="1276837663"/>
        <c:scaling>
          <c:orientation val="minMax"/>
          <c:max val="1.5"/>
          <c:min val="-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1276835983"/>
        <c:crosses val="autoZero"/>
        <c:crossBetween val="midCat"/>
        <c:maj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470036897394467E-2"/>
          <c:y val="8.7226849317358357E-2"/>
          <c:w val="0.93499792978869189"/>
          <c:h val="0.84858080746873055"/>
        </c:manualLayout>
      </c:layout>
      <c:bubbleChart>
        <c:varyColors val="0"/>
        <c:ser>
          <c:idx val="0"/>
          <c:order val="0"/>
          <c:tx>
            <c:v>Sensación</c:v>
          </c:tx>
          <c:spPr>
            <a:solidFill>
              <a:srgbClr val="00B0F0">
                <a:alpha val="31000"/>
              </a:srgbClr>
            </a:solidFill>
            <a:ln>
              <a:solidFill>
                <a:srgbClr val="00B0F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'02.Complementos'!$DD$2:$DD$36</c:f>
              <c:numCache>
                <c:formatCode>General</c:formatCode>
                <c:ptCount val="3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-3</c:v>
                </c:pt>
                <c:pt idx="22">
                  <c:v>-2</c:v>
                </c:pt>
                <c:pt idx="23">
                  <c:v>-1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</c:numCache>
            </c:numRef>
          </c:xVal>
          <c:yVal>
            <c:numRef>
              <c:f>'02.Complementos'!$DE$2:$DE$36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yVal>
          <c:bubbleSize>
            <c:numRef>
              <c:f>'02.Complementos'!$DH$2:$DH$36</c:f>
              <c:numCache>
                <c:formatCode>General</c:formatCode>
                <c:ptCount val="35"/>
                <c:pt idx="0">
                  <c:v>4</c:v>
                </c:pt>
                <c:pt idx="1">
                  <c:v>43</c:v>
                </c:pt>
                <c:pt idx="2">
                  <c:v>101</c:v>
                </c:pt>
                <c:pt idx="3">
                  <c:v>424</c:v>
                </c:pt>
                <c:pt idx="4">
                  <c:v>129</c:v>
                </c:pt>
                <c:pt idx="5">
                  <c:v>30</c:v>
                </c:pt>
                <c:pt idx="6">
                  <c:v>8</c:v>
                </c:pt>
                <c:pt idx="7">
                  <c:v>9</c:v>
                </c:pt>
                <c:pt idx="8">
                  <c:v>36</c:v>
                </c:pt>
                <c:pt idx="9">
                  <c:v>59</c:v>
                </c:pt>
                <c:pt idx="10">
                  <c:v>247</c:v>
                </c:pt>
                <c:pt idx="11">
                  <c:v>73</c:v>
                </c:pt>
                <c:pt idx="12">
                  <c:v>38</c:v>
                </c:pt>
                <c:pt idx="13">
                  <c:v>20</c:v>
                </c:pt>
                <c:pt idx="14">
                  <c:v>0</c:v>
                </c:pt>
                <c:pt idx="15">
                  <c:v>6</c:v>
                </c:pt>
                <c:pt idx="16">
                  <c:v>18</c:v>
                </c:pt>
                <c:pt idx="17">
                  <c:v>91</c:v>
                </c:pt>
                <c:pt idx="18">
                  <c:v>26</c:v>
                </c:pt>
                <c:pt idx="19">
                  <c:v>25</c:v>
                </c:pt>
                <c:pt idx="20">
                  <c:v>11</c:v>
                </c:pt>
                <c:pt idx="21">
                  <c:v>1</c:v>
                </c:pt>
                <c:pt idx="22">
                  <c:v>5</c:v>
                </c:pt>
                <c:pt idx="23">
                  <c:v>13</c:v>
                </c:pt>
                <c:pt idx="24">
                  <c:v>60</c:v>
                </c:pt>
                <c:pt idx="25">
                  <c:v>28</c:v>
                </c:pt>
                <c:pt idx="26">
                  <c:v>27</c:v>
                </c:pt>
                <c:pt idx="27">
                  <c:v>12</c:v>
                </c:pt>
                <c:pt idx="28">
                  <c:v>1</c:v>
                </c:pt>
                <c:pt idx="29">
                  <c:v>2</c:v>
                </c:pt>
                <c:pt idx="30">
                  <c:v>13</c:v>
                </c:pt>
                <c:pt idx="31">
                  <c:v>46</c:v>
                </c:pt>
                <c:pt idx="32">
                  <c:v>13</c:v>
                </c:pt>
                <c:pt idx="33">
                  <c:v>7</c:v>
                </c:pt>
                <c:pt idx="34">
                  <c:v>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0961-6F44-B57E-6EC8375A4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32992688"/>
        <c:axId val="595545824"/>
      </c:bubbleChart>
      <c:valAx>
        <c:axId val="3299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5545824"/>
        <c:crosses val="autoZero"/>
        <c:crossBetween val="midCat"/>
      </c:valAx>
      <c:valAx>
        <c:axId val="5955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3299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ubbleChart>
        <c:varyColors val="0"/>
        <c:ser>
          <c:idx val="1"/>
          <c:order val="0"/>
          <c:tx>
            <c:v>Preferencia</c:v>
          </c:tx>
          <c:spPr>
            <a:noFill/>
            <a:ln>
              <a:solidFill>
                <a:schemeClr val="tx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CO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1"/>
            <c:separator>, 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'02.Complementos'!$DD$2:$DD$36</c:f>
              <c:numCache>
                <c:formatCode>General</c:formatCode>
                <c:ptCount val="35"/>
                <c:pt idx="0">
                  <c:v>-3</c:v>
                </c:pt>
                <c:pt idx="1">
                  <c:v>-2</c:v>
                </c:pt>
                <c:pt idx="2">
                  <c:v>-1</c:v>
                </c:pt>
                <c:pt idx="3">
                  <c:v>0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-3</c:v>
                </c:pt>
                <c:pt idx="8">
                  <c:v>-2</c:v>
                </c:pt>
                <c:pt idx="9">
                  <c:v>-1</c:v>
                </c:pt>
                <c:pt idx="10">
                  <c:v>0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0</c:v>
                </c:pt>
                <c:pt idx="18">
                  <c:v>1</c:v>
                </c:pt>
                <c:pt idx="19">
                  <c:v>2</c:v>
                </c:pt>
                <c:pt idx="20">
                  <c:v>3</c:v>
                </c:pt>
                <c:pt idx="21">
                  <c:v>-3</c:v>
                </c:pt>
                <c:pt idx="22">
                  <c:v>-2</c:v>
                </c:pt>
                <c:pt idx="23">
                  <c:v>-1</c:v>
                </c:pt>
                <c:pt idx="24">
                  <c:v>0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-3</c:v>
                </c:pt>
                <c:pt idx="29">
                  <c:v>-2</c:v>
                </c:pt>
                <c:pt idx="30">
                  <c:v>-1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3</c:v>
                </c:pt>
              </c:numCache>
            </c:numRef>
          </c:xVal>
          <c:yVal>
            <c:numRef>
              <c:f>'02.Complementos'!$DE$2:$DE$36</c:f>
              <c:numCache>
                <c:formatCode>General</c:formatCode>
                <c:ptCount val="3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</c:numCache>
            </c:numRef>
          </c:yVal>
          <c:bubbleSize>
            <c:numRef>
              <c:f>'02.Complementos'!$DJ$2:$DJ$36</c:f>
              <c:numCache>
                <c:formatCode>General</c:formatCode>
                <c:ptCount val="35"/>
                <c:pt idx="0">
                  <c:v>40</c:v>
                </c:pt>
                <c:pt idx="1">
                  <c:v>185</c:v>
                </c:pt>
                <c:pt idx="2">
                  <c:v>172</c:v>
                </c:pt>
                <c:pt idx="3">
                  <c:v>271</c:v>
                </c:pt>
                <c:pt idx="4">
                  <c:v>54</c:v>
                </c:pt>
                <c:pt idx="5">
                  <c:v>16</c:v>
                </c:pt>
                <c:pt idx="6">
                  <c:v>1</c:v>
                </c:pt>
                <c:pt idx="7">
                  <c:v>44</c:v>
                </c:pt>
                <c:pt idx="8">
                  <c:v>77</c:v>
                </c:pt>
                <c:pt idx="9">
                  <c:v>105</c:v>
                </c:pt>
                <c:pt idx="10">
                  <c:v>210</c:v>
                </c:pt>
                <c:pt idx="11">
                  <c:v>29</c:v>
                </c:pt>
                <c:pt idx="12">
                  <c:v>12</c:v>
                </c:pt>
                <c:pt idx="13">
                  <c:v>5</c:v>
                </c:pt>
                <c:pt idx="14">
                  <c:v>17</c:v>
                </c:pt>
                <c:pt idx="15">
                  <c:v>33</c:v>
                </c:pt>
                <c:pt idx="16">
                  <c:v>34</c:v>
                </c:pt>
                <c:pt idx="17">
                  <c:v>72</c:v>
                </c:pt>
                <c:pt idx="18">
                  <c:v>13</c:v>
                </c:pt>
                <c:pt idx="19">
                  <c:v>8</c:v>
                </c:pt>
                <c:pt idx="20">
                  <c:v>0</c:v>
                </c:pt>
                <c:pt idx="21">
                  <c:v>16</c:v>
                </c:pt>
                <c:pt idx="22">
                  <c:v>34</c:v>
                </c:pt>
                <c:pt idx="23">
                  <c:v>32</c:v>
                </c:pt>
                <c:pt idx="24">
                  <c:v>53</c:v>
                </c:pt>
                <c:pt idx="25">
                  <c:v>8</c:v>
                </c:pt>
                <c:pt idx="26">
                  <c:v>3</c:v>
                </c:pt>
                <c:pt idx="27">
                  <c:v>0</c:v>
                </c:pt>
                <c:pt idx="28">
                  <c:v>7</c:v>
                </c:pt>
                <c:pt idx="29">
                  <c:v>8</c:v>
                </c:pt>
                <c:pt idx="30">
                  <c:v>18</c:v>
                </c:pt>
                <c:pt idx="31">
                  <c:v>41</c:v>
                </c:pt>
                <c:pt idx="32">
                  <c:v>10</c:v>
                </c:pt>
                <c:pt idx="33">
                  <c:v>2</c:v>
                </c:pt>
                <c:pt idx="34">
                  <c:v>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1EB6-7C42-BD8D-8B9CAFA2C1C3}"/>
            </c:ext>
          </c:extLst>
        </c:ser>
        <c:ser>
          <c:idx val="0"/>
          <c:order val="1"/>
          <c:tx>
            <c:v>escala</c:v>
          </c:tx>
          <c:spPr>
            <a:noFill/>
            <a:ln>
              <a:noFill/>
            </a:ln>
            <a:effectLst/>
          </c:spPr>
          <c:invertIfNegative val="0"/>
          <c:xVal>
            <c:numRef>
              <c:f>'02.Complementos'!$DD$5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'02.Complementos'!$DE$5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bubbleSize>
            <c:numRef>
              <c:f>'02.Complementos'!$DH$39</c:f>
              <c:numCache>
                <c:formatCode>General</c:formatCode>
                <c:ptCount val="1"/>
                <c:pt idx="0">
                  <c:v>424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1EB6-7C42-BD8D-8B9CAFA2C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sizeRepresents val="w"/>
        <c:axId val="32992688"/>
        <c:axId val="595545824"/>
      </c:bubbleChart>
      <c:valAx>
        <c:axId val="32992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595545824"/>
        <c:crosses val="autoZero"/>
        <c:crossBetween val="midCat"/>
      </c:valAx>
      <c:valAx>
        <c:axId val="59554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CO"/>
          </a:p>
        </c:txPr>
        <c:crossAx val="329926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12" Type="http://schemas.openxmlformats.org/officeDocument/2006/relationships/chart" Target="../charts/chart17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11" Type="http://schemas.openxmlformats.org/officeDocument/2006/relationships/chart" Target="../charts/chart16.xml"/><Relationship Id="rId5" Type="http://schemas.openxmlformats.org/officeDocument/2006/relationships/chart" Target="../charts/chart10.xml"/><Relationship Id="rId10" Type="http://schemas.openxmlformats.org/officeDocument/2006/relationships/chart" Target="../charts/chart15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825498</xdr:colOff>
      <xdr:row>18</xdr:row>
      <xdr:rowOff>127000</xdr:rowOff>
    </xdr:from>
    <xdr:to>
      <xdr:col>11</xdr:col>
      <xdr:colOff>340358</xdr:colOff>
      <xdr:row>34</xdr:row>
      <xdr:rowOff>41656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1481DB5-8080-7743-8D3E-050A1CB768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63500</xdr:colOff>
      <xdr:row>2</xdr:row>
      <xdr:rowOff>0</xdr:rowOff>
    </xdr:from>
    <xdr:to>
      <xdr:col>17</xdr:col>
      <xdr:colOff>165100</xdr:colOff>
      <xdr:row>27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46C9D9-FAFB-8E42-BF23-446E6F6D3B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215900</xdr:colOff>
      <xdr:row>2</xdr:row>
      <xdr:rowOff>0</xdr:rowOff>
    </xdr:from>
    <xdr:to>
      <xdr:col>21</xdr:col>
      <xdr:colOff>317500</xdr:colOff>
      <xdr:row>27</xdr:row>
      <xdr:rowOff>50800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37C77BD-0B9F-EA4E-8318-0DB83EAEFD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673100</xdr:colOff>
      <xdr:row>2</xdr:row>
      <xdr:rowOff>38100</xdr:rowOff>
    </xdr:from>
    <xdr:to>
      <xdr:col>25</xdr:col>
      <xdr:colOff>774700</xdr:colOff>
      <xdr:row>27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2972CD7-E9BB-3C4D-95EB-60CB40FAE9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</xdr:row>
      <xdr:rowOff>88900</xdr:rowOff>
    </xdr:from>
    <xdr:to>
      <xdr:col>11</xdr:col>
      <xdr:colOff>340360</xdr:colOff>
      <xdr:row>18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695FFE-ED0B-374C-9A43-6EB7409AB6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588433</xdr:colOff>
      <xdr:row>29</xdr:row>
      <xdr:rowOff>136581</xdr:rowOff>
    </xdr:from>
    <xdr:to>
      <xdr:col>11</xdr:col>
      <xdr:colOff>245533</xdr:colOff>
      <xdr:row>33</xdr:row>
      <xdr:rowOff>178917</xdr:rowOff>
    </xdr:to>
    <xdr:grpSp>
      <xdr:nvGrpSpPr>
        <xdr:cNvPr id="59" name="Group 58">
          <a:extLst>
            <a:ext uri="{FF2B5EF4-FFF2-40B4-BE49-F238E27FC236}">
              <a16:creationId xmlns:a16="http://schemas.microsoft.com/office/drawing/2014/main" id="{00B8594A-D3F4-E144-838F-48246CBBFA9C}"/>
            </a:ext>
          </a:extLst>
        </xdr:cNvPr>
        <xdr:cNvGrpSpPr/>
      </xdr:nvGrpSpPr>
      <xdr:grpSpPr>
        <a:xfrm>
          <a:off x="1413933" y="5661081"/>
          <a:ext cx="7912100" cy="804336"/>
          <a:chOff x="1418166" y="5689600"/>
          <a:chExt cx="7954434" cy="821269"/>
        </a:xfrm>
      </xdr:grpSpPr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0980ACA3-2F4A-D949-9211-4179405B3F0B}"/>
              </a:ext>
            </a:extLst>
          </xdr:cNvPr>
          <xdr:cNvGrpSpPr/>
        </xdr:nvGrpSpPr>
        <xdr:grpSpPr>
          <a:xfrm>
            <a:off x="1418166" y="5875865"/>
            <a:ext cx="7954434" cy="635000"/>
            <a:chOff x="1418166" y="5867400"/>
            <a:chExt cx="7954434" cy="635000"/>
          </a:xfrm>
        </xdr:grpSpPr>
        <xdr:sp macro="" textlink="">
          <xdr:nvSpPr>
            <xdr:cNvPr id="47" name="Rectangle 46">
              <a:extLst>
                <a:ext uri="{FF2B5EF4-FFF2-40B4-BE49-F238E27FC236}">
                  <a16:creationId xmlns:a16="http://schemas.microsoft.com/office/drawing/2014/main" id="{5EC437ED-EA90-4E4A-8A8C-B56B32A0B1DE}"/>
                </a:ext>
              </a:extLst>
            </xdr:cNvPr>
            <xdr:cNvSpPr/>
          </xdr:nvSpPr>
          <xdr:spPr>
            <a:xfrm>
              <a:off x="1456267" y="5867400"/>
              <a:ext cx="7916333" cy="635000"/>
            </a:xfrm>
            <a:prstGeom prst="rect">
              <a:avLst/>
            </a:prstGeom>
            <a:solidFill>
              <a:schemeClr val="bg1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grpSp>
          <xdr:nvGrpSpPr>
            <xdr:cNvPr id="42" name="Group 41">
              <a:extLst>
                <a:ext uri="{FF2B5EF4-FFF2-40B4-BE49-F238E27FC236}">
                  <a16:creationId xmlns:a16="http://schemas.microsoft.com/office/drawing/2014/main" id="{73F737FB-01DC-C14B-8612-234AA463ACFE}"/>
                </a:ext>
              </a:extLst>
            </xdr:cNvPr>
            <xdr:cNvGrpSpPr/>
          </xdr:nvGrpSpPr>
          <xdr:grpSpPr>
            <a:xfrm>
              <a:off x="1418166" y="6062132"/>
              <a:ext cx="1566334" cy="406395"/>
              <a:chOff x="1418166" y="6553201"/>
              <a:chExt cx="1566334" cy="406395"/>
            </a:xfrm>
          </xdr:grpSpPr>
          <xdr:sp macro="" textlink="">
            <xdr:nvSpPr>
              <xdr:cNvPr id="9" name="TextBox 8">
                <a:extLst>
                  <a:ext uri="{FF2B5EF4-FFF2-40B4-BE49-F238E27FC236}">
                    <a16:creationId xmlns:a16="http://schemas.microsoft.com/office/drawing/2014/main" id="{7EB45EC8-1658-8846-8E65-BAE35C6C1F7E}"/>
                  </a:ext>
                </a:extLst>
              </xdr:cNvPr>
              <xdr:cNvSpPr txBox="1"/>
            </xdr:nvSpPr>
            <xdr:spPr>
              <a:xfrm>
                <a:off x="1439333" y="6553201"/>
                <a:ext cx="1545167" cy="2286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900"/>
                  <a:t>Rango lux</a:t>
                </a:r>
                <a:r>
                  <a:rPr lang="en-US" sz="900" baseline="0"/>
                  <a:t>  &lt;100</a:t>
                </a:r>
              </a:p>
              <a:p>
                <a:pPr algn="ctr"/>
                <a:endParaRPr lang="en-US" sz="900"/>
              </a:p>
            </xdr:txBody>
          </xdr:sp>
          <xdr:grpSp>
            <xdr:nvGrpSpPr>
              <xdr:cNvPr id="22" name="Group 21">
                <a:extLst>
                  <a:ext uri="{FF2B5EF4-FFF2-40B4-BE49-F238E27FC236}">
                    <a16:creationId xmlns:a16="http://schemas.microsoft.com/office/drawing/2014/main" id="{7E16840F-FDBB-6548-9E7F-45F1C6E599A2}"/>
                  </a:ext>
                </a:extLst>
              </xdr:cNvPr>
              <xdr:cNvGrpSpPr/>
            </xdr:nvGrpSpPr>
            <xdr:grpSpPr>
              <a:xfrm>
                <a:off x="1418166" y="6730996"/>
                <a:ext cx="1532466" cy="228600"/>
                <a:chOff x="1452034" y="6849534"/>
                <a:chExt cx="1532466" cy="228600"/>
              </a:xfrm>
            </xdr:grpSpPr>
            <xdr:sp macro="" textlink="">
              <xdr:nvSpPr>
                <xdr:cNvPr id="19" name="TextBox 18">
                  <a:extLst>
                    <a:ext uri="{FF2B5EF4-FFF2-40B4-BE49-F238E27FC236}">
                      <a16:creationId xmlns:a16="http://schemas.microsoft.com/office/drawing/2014/main" id="{A8826451-B150-3241-ADDD-44635F3B2766}"/>
                    </a:ext>
                  </a:extLst>
                </xdr:cNvPr>
                <xdr:cNvSpPr txBox="1"/>
              </xdr:nvSpPr>
              <xdr:spPr>
                <a:xfrm>
                  <a:off x="26246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+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20" name="TextBox 19">
                  <a:extLst>
                    <a:ext uri="{FF2B5EF4-FFF2-40B4-BE49-F238E27FC236}">
                      <a16:creationId xmlns:a16="http://schemas.microsoft.com/office/drawing/2014/main" id="{459FCD51-DC56-764A-8C61-BABAB0FE6276}"/>
                    </a:ext>
                  </a:extLst>
                </xdr:cNvPr>
                <xdr:cNvSpPr txBox="1"/>
              </xdr:nvSpPr>
              <xdr:spPr>
                <a:xfrm>
                  <a:off x="20658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-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21" name="TextBox 20">
                  <a:extLst>
                    <a:ext uri="{FF2B5EF4-FFF2-40B4-BE49-F238E27FC236}">
                      <a16:creationId xmlns:a16="http://schemas.microsoft.com/office/drawing/2014/main" id="{06B973B8-CE83-3D44-BD13-6FDADD4477E2}"/>
                    </a:ext>
                  </a:extLst>
                </xdr:cNvPr>
                <xdr:cNvSpPr txBox="1"/>
              </xdr:nvSpPr>
              <xdr:spPr>
                <a:xfrm>
                  <a:off x="1452034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 baseline="0"/>
                    <a:t>- -</a:t>
                  </a:r>
                </a:p>
                <a:p>
                  <a:pPr algn="ctr"/>
                  <a:endParaRPr lang="en-US" sz="1050"/>
                </a:p>
              </xdr:txBody>
            </xdr:sp>
          </xdr:grpSp>
        </xdr:grpSp>
        <xdr:grpSp>
          <xdr:nvGrpSpPr>
            <xdr:cNvPr id="43" name="Group 42">
              <a:extLst>
                <a:ext uri="{FF2B5EF4-FFF2-40B4-BE49-F238E27FC236}">
                  <a16:creationId xmlns:a16="http://schemas.microsoft.com/office/drawing/2014/main" id="{905278F9-C5F2-8048-9542-32B4B62157EA}"/>
                </a:ext>
              </a:extLst>
            </xdr:cNvPr>
            <xdr:cNvGrpSpPr/>
          </xdr:nvGrpSpPr>
          <xdr:grpSpPr>
            <a:xfrm>
              <a:off x="3039535" y="6062132"/>
              <a:ext cx="1545167" cy="406395"/>
              <a:chOff x="3039535" y="6553201"/>
              <a:chExt cx="1545167" cy="406395"/>
            </a:xfrm>
          </xdr:grpSpPr>
          <xdr:sp macro="" textlink="">
            <xdr:nvSpPr>
              <xdr:cNvPr id="10" name="TextBox 9">
                <a:extLst>
                  <a:ext uri="{FF2B5EF4-FFF2-40B4-BE49-F238E27FC236}">
                    <a16:creationId xmlns:a16="http://schemas.microsoft.com/office/drawing/2014/main" id="{4FBFEE71-43A4-A149-BB0E-63E064ECFCAD}"/>
                  </a:ext>
                </a:extLst>
              </xdr:cNvPr>
              <xdr:cNvSpPr txBox="1"/>
            </xdr:nvSpPr>
            <xdr:spPr>
              <a:xfrm>
                <a:off x="3039535" y="6553201"/>
                <a:ext cx="1545167" cy="2286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900"/>
                  <a:t>Rango lux</a:t>
                </a:r>
                <a:r>
                  <a:rPr lang="en-US" sz="900" baseline="0"/>
                  <a:t>  100 &lt;X &lt;300</a:t>
                </a:r>
              </a:p>
              <a:p>
                <a:pPr algn="ctr"/>
                <a:endParaRPr lang="en-US" sz="900"/>
              </a:p>
            </xdr:txBody>
          </xdr:sp>
          <xdr:grpSp>
            <xdr:nvGrpSpPr>
              <xdr:cNvPr id="23" name="Group 22">
                <a:extLst>
                  <a:ext uri="{FF2B5EF4-FFF2-40B4-BE49-F238E27FC236}">
                    <a16:creationId xmlns:a16="http://schemas.microsoft.com/office/drawing/2014/main" id="{369F76A2-315E-594E-BA36-BA291345D095}"/>
                  </a:ext>
                </a:extLst>
              </xdr:cNvPr>
              <xdr:cNvGrpSpPr/>
            </xdr:nvGrpSpPr>
            <xdr:grpSpPr>
              <a:xfrm>
                <a:off x="3039536" y="6730996"/>
                <a:ext cx="1532466" cy="228600"/>
                <a:chOff x="1452034" y="6849534"/>
                <a:chExt cx="1532466" cy="228600"/>
              </a:xfrm>
            </xdr:grpSpPr>
            <xdr:sp macro="" textlink="">
              <xdr:nvSpPr>
                <xdr:cNvPr id="24" name="TextBox 23">
                  <a:extLst>
                    <a:ext uri="{FF2B5EF4-FFF2-40B4-BE49-F238E27FC236}">
                      <a16:creationId xmlns:a16="http://schemas.microsoft.com/office/drawing/2014/main" id="{E9A0E5C7-8AD2-1045-A656-45369EB131F4}"/>
                    </a:ext>
                  </a:extLst>
                </xdr:cNvPr>
                <xdr:cNvSpPr txBox="1"/>
              </xdr:nvSpPr>
              <xdr:spPr>
                <a:xfrm>
                  <a:off x="26246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+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25" name="TextBox 24">
                  <a:extLst>
                    <a:ext uri="{FF2B5EF4-FFF2-40B4-BE49-F238E27FC236}">
                      <a16:creationId xmlns:a16="http://schemas.microsoft.com/office/drawing/2014/main" id="{727C549F-AE32-B64D-BB24-F89AAC7E08E5}"/>
                    </a:ext>
                  </a:extLst>
                </xdr:cNvPr>
                <xdr:cNvSpPr txBox="1"/>
              </xdr:nvSpPr>
              <xdr:spPr>
                <a:xfrm>
                  <a:off x="20658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-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26" name="TextBox 25">
                  <a:extLst>
                    <a:ext uri="{FF2B5EF4-FFF2-40B4-BE49-F238E27FC236}">
                      <a16:creationId xmlns:a16="http://schemas.microsoft.com/office/drawing/2014/main" id="{A00AD63E-3C5C-6F4B-9153-ECEA20BADA83}"/>
                    </a:ext>
                  </a:extLst>
                </xdr:cNvPr>
                <xdr:cNvSpPr txBox="1"/>
              </xdr:nvSpPr>
              <xdr:spPr>
                <a:xfrm>
                  <a:off x="1452034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 baseline="0"/>
                    <a:t>- -</a:t>
                  </a:r>
                </a:p>
                <a:p>
                  <a:pPr algn="ctr"/>
                  <a:endParaRPr lang="en-US" sz="1050"/>
                </a:p>
              </xdr:txBody>
            </xdr:sp>
          </xdr:grpSp>
        </xdr:grpSp>
        <xdr:grpSp>
          <xdr:nvGrpSpPr>
            <xdr:cNvPr id="44" name="Group 43">
              <a:extLst>
                <a:ext uri="{FF2B5EF4-FFF2-40B4-BE49-F238E27FC236}">
                  <a16:creationId xmlns:a16="http://schemas.microsoft.com/office/drawing/2014/main" id="{705D5195-4272-224C-BF0F-C7B8353A4994}"/>
                </a:ext>
              </a:extLst>
            </xdr:cNvPr>
            <xdr:cNvGrpSpPr/>
          </xdr:nvGrpSpPr>
          <xdr:grpSpPr>
            <a:xfrm>
              <a:off x="4610103" y="6062132"/>
              <a:ext cx="1545166" cy="406395"/>
              <a:chOff x="4610103" y="6553201"/>
              <a:chExt cx="1545166" cy="406395"/>
            </a:xfrm>
          </xdr:grpSpPr>
          <xdr:sp macro="" textlink="">
            <xdr:nvSpPr>
              <xdr:cNvPr id="11" name="TextBox 10">
                <a:extLst>
                  <a:ext uri="{FF2B5EF4-FFF2-40B4-BE49-F238E27FC236}">
                    <a16:creationId xmlns:a16="http://schemas.microsoft.com/office/drawing/2014/main" id="{16A4621D-4DC5-6643-ACAF-467FA15CB959}"/>
                  </a:ext>
                </a:extLst>
              </xdr:cNvPr>
              <xdr:cNvSpPr txBox="1"/>
            </xdr:nvSpPr>
            <xdr:spPr>
              <a:xfrm>
                <a:off x="4610103" y="6553201"/>
                <a:ext cx="1545166" cy="2286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900"/>
                  <a:t>Rango lux</a:t>
                </a:r>
                <a:r>
                  <a:rPr lang="en-US" sz="900" baseline="0"/>
                  <a:t>  300 &lt;X &lt;500</a:t>
                </a:r>
              </a:p>
              <a:p>
                <a:pPr algn="ctr"/>
                <a:endParaRPr lang="en-US" sz="900"/>
              </a:p>
            </xdr:txBody>
          </xdr:sp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E832CB34-1224-8147-8C4D-9BB21B27ED6C}"/>
                  </a:ext>
                </a:extLst>
              </xdr:cNvPr>
              <xdr:cNvGrpSpPr/>
            </xdr:nvGrpSpPr>
            <xdr:grpSpPr>
              <a:xfrm>
                <a:off x="4622800" y="6730996"/>
                <a:ext cx="1532466" cy="228600"/>
                <a:chOff x="1452034" y="6849534"/>
                <a:chExt cx="1532466" cy="228600"/>
              </a:xfrm>
            </xdr:grpSpPr>
            <xdr:sp macro="" textlink="">
              <xdr:nvSpPr>
                <xdr:cNvPr id="28" name="TextBox 27">
                  <a:extLst>
                    <a:ext uri="{FF2B5EF4-FFF2-40B4-BE49-F238E27FC236}">
                      <a16:creationId xmlns:a16="http://schemas.microsoft.com/office/drawing/2014/main" id="{334963E1-0CBC-B944-B9B8-D51E178D064C}"/>
                    </a:ext>
                  </a:extLst>
                </xdr:cNvPr>
                <xdr:cNvSpPr txBox="1"/>
              </xdr:nvSpPr>
              <xdr:spPr>
                <a:xfrm>
                  <a:off x="26246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+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29" name="TextBox 28">
                  <a:extLst>
                    <a:ext uri="{FF2B5EF4-FFF2-40B4-BE49-F238E27FC236}">
                      <a16:creationId xmlns:a16="http://schemas.microsoft.com/office/drawing/2014/main" id="{76E280A1-3974-4A47-86B9-1F1CB4C98E4E}"/>
                    </a:ext>
                  </a:extLst>
                </xdr:cNvPr>
                <xdr:cNvSpPr txBox="1"/>
              </xdr:nvSpPr>
              <xdr:spPr>
                <a:xfrm>
                  <a:off x="20658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-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30" name="TextBox 29">
                  <a:extLst>
                    <a:ext uri="{FF2B5EF4-FFF2-40B4-BE49-F238E27FC236}">
                      <a16:creationId xmlns:a16="http://schemas.microsoft.com/office/drawing/2014/main" id="{3902EFF9-2819-A644-8D72-4800C52484D6}"/>
                    </a:ext>
                  </a:extLst>
                </xdr:cNvPr>
                <xdr:cNvSpPr txBox="1"/>
              </xdr:nvSpPr>
              <xdr:spPr>
                <a:xfrm>
                  <a:off x="1452034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 baseline="0"/>
                    <a:t>- -</a:t>
                  </a:r>
                </a:p>
                <a:p>
                  <a:pPr algn="ctr"/>
                  <a:endParaRPr lang="en-US" sz="1050"/>
                </a:p>
              </xdr:txBody>
            </xdr:sp>
          </xdr:grpSp>
        </xdr:grpSp>
        <xdr:grpSp>
          <xdr:nvGrpSpPr>
            <xdr:cNvPr id="45" name="Group 44">
              <a:extLst>
                <a:ext uri="{FF2B5EF4-FFF2-40B4-BE49-F238E27FC236}">
                  <a16:creationId xmlns:a16="http://schemas.microsoft.com/office/drawing/2014/main" id="{ACB54D88-C8C3-9946-8C99-D1207BE50C88}"/>
                </a:ext>
              </a:extLst>
            </xdr:cNvPr>
            <xdr:cNvGrpSpPr/>
          </xdr:nvGrpSpPr>
          <xdr:grpSpPr>
            <a:xfrm>
              <a:off x="6176436" y="6062132"/>
              <a:ext cx="1545172" cy="406395"/>
              <a:chOff x="6176436" y="6553201"/>
              <a:chExt cx="1545172" cy="406395"/>
            </a:xfrm>
          </xdr:grpSpPr>
          <xdr:sp macro="" textlink="">
            <xdr:nvSpPr>
              <xdr:cNvPr id="12" name="TextBox 11">
                <a:extLst>
                  <a:ext uri="{FF2B5EF4-FFF2-40B4-BE49-F238E27FC236}">
                    <a16:creationId xmlns:a16="http://schemas.microsoft.com/office/drawing/2014/main" id="{765B9AFB-3326-F84E-8138-EE9881B764AA}"/>
                  </a:ext>
                </a:extLst>
              </xdr:cNvPr>
              <xdr:cNvSpPr txBox="1"/>
            </xdr:nvSpPr>
            <xdr:spPr>
              <a:xfrm>
                <a:off x="6176436" y="6553201"/>
                <a:ext cx="1545167" cy="2286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900"/>
                  <a:t>Rango lux</a:t>
                </a:r>
                <a:r>
                  <a:rPr lang="en-US" sz="900" baseline="0"/>
                  <a:t>  500 &lt;X &lt;1000</a:t>
                </a:r>
              </a:p>
              <a:p>
                <a:pPr algn="ctr"/>
                <a:endParaRPr lang="en-US" sz="900"/>
              </a:p>
            </xdr:txBody>
          </xdr:sp>
          <xdr:grpSp>
            <xdr:nvGrpSpPr>
              <xdr:cNvPr id="31" name="Group 30">
                <a:extLst>
                  <a:ext uri="{FF2B5EF4-FFF2-40B4-BE49-F238E27FC236}">
                    <a16:creationId xmlns:a16="http://schemas.microsoft.com/office/drawing/2014/main" id="{D2288CE9-12A2-BC41-80B3-8DAAD8BC6FC8}"/>
                  </a:ext>
                </a:extLst>
              </xdr:cNvPr>
              <xdr:cNvGrpSpPr/>
            </xdr:nvGrpSpPr>
            <xdr:grpSpPr>
              <a:xfrm>
                <a:off x="6189142" y="6730996"/>
                <a:ext cx="1532466" cy="228600"/>
                <a:chOff x="1452034" y="6849534"/>
                <a:chExt cx="1532466" cy="228600"/>
              </a:xfrm>
            </xdr:grpSpPr>
            <xdr:sp macro="" textlink="">
              <xdr:nvSpPr>
                <xdr:cNvPr id="32" name="TextBox 31">
                  <a:extLst>
                    <a:ext uri="{FF2B5EF4-FFF2-40B4-BE49-F238E27FC236}">
                      <a16:creationId xmlns:a16="http://schemas.microsoft.com/office/drawing/2014/main" id="{C3AA3030-965E-8E46-918B-2B461648F2A7}"/>
                    </a:ext>
                  </a:extLst>
                </xdr:cNvPr>
                <xdr:cNvSpPr txBox="1"/>
              </xdr:nvSpPr>
              <xdr:spPr>
                <a:xfrm>
                  <a:off x="26246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+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33" name="TextBox 32">
                  <a:extLst>
                    <a:ext uri="{FF2B5EF4-FFF2-40B4-BE49-F238E27FC236}">
                      <a16:creationId xmlns:a16="http://schemas.microsoft.com/office/drawing/2014/main" id="{7419475C-8316-814B-A3B5-327EE8E7C56D}"/>
                    </a:ext>
                  </a:extLst>
                </xdr:cNvPr>
                <xdr:cNvSpPr txBox="1"/>
              </xdr:nvSpPr>
              <xdr:spPr>
                <a:xfrm>
                  <a:off x="20658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-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34" name="TextBox 33">
                  <a:extLst>
                    <a:ext uri="{FF2B5EF4-FFF2-40B4-BE49-F238E27FC236}">
                      <a16:creationId xmlns:a16="http://schemas.microsoft.com/office/drawing/2014/main" id="{D7A98C8D-BF84-2741-B586-EFA638E86BCE}"/>
                    </a:ext>
                  </a:extLst>
                </xdr:cNvPr>
                <xdr:cNvSpPr txBox="1"/>
              </xdr:nvSpPr>
              <xdr:spPr>
                <a:xfrm>
                  <a:off x="1452034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 baseline="0"/>
                    <a:t>- -</a:t>
                  </a:r>
                </a:p>
                <a:p>
                  <a:pPr algn="ctr"/>
                  <a:endParaRPr lang="en-US" sz="1050"/>
                </a:p>
              </xdr:txBody>
            </xdr:sp>
          </xdr:grpSp>
        </xdr:grpSp>
        <xdr:grpSp>
          <xdr:nvGrpSpPr>
            <xdr:cNvPr id="46" name="Group 45">
              <a:extLst>
                <a:ext uri="{FF2B5EF4-FFF2-40B4-BE49-F238E27FC236}">
                  <a16:creationId xmlns:a16="http://schemas.microsoft.com/office/drawing/2014/main" id="{552FCE50-63CE-7E43-9FCC-83CFDE677B09}"/>
                </a:ext>
              </a:extLst>
            </xdr:cNvPr>
            <xdr:cNvGrpSpPr/>
          </xdr:nvGrpSpPr>
          <xdr:grpSpPr>
            <a:xfrm>
              <a:off x="7717369" y="6062132"/>
              <a:ext cx="1570573" cy="406395"/>
              <a:chOff x="7717369" y="6553201"/>
              <a:chExt cx="1570573" cy="406395"/>
            </a:xfrm>
          </xdr:grpSpPr>
          <xdr:sp macro="" textlink="">
            <xdr:nvSpPr>
              <xdr:cNvPr id="13" name="TextBox 12">
                <a:extLst>
                  <a:ext uri="{FF2B5EF4-FFF2-40B4-BE49-F238E27FC236}">
                    <a16:creationId xmlns:a16="http://schemas.microsoft.com/office/drawing/2014/main" id="{4DE79C39-6BFC-A844-80D0-C5CDAD22F5A2}"/>
                  </a:ext>
                </a:extLst>
              </xdr:cNvPr>
              <xdr:cNvSpPr txBox="1"/>
            </xdr:nvSpPr>
            <xdr:spPr>
              <a:xfrm>
                <a:off x="7717369" y="6553201"/>
                <a:ext cx="1545167" cy="22860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900"/>
                  <a:t>Rango lux</a:t>
                </a:r>
                <a:r>
                  <a:rPr lang="en-US" sz="900" baseline="0"/>
                  <a:t>  &gt; 1000</a:t>
                </a:r>
              </a:p>
              <a:p>
                <a:pPr algn="ctr"/>
                <a:endParaRPr lang="en-US" sz="900"/>
              </a:p>
            </xdr:txBody>
          </xdr:sp>
          <xdr:grpSp>
            <xdr:nvGrpSpPr>
              <xdr:cNvPr id="35" name="Group 34">
                <a:extLst>
                  <a:ext uri="{FF2B5EF4-FFF2-40B4-BE49-F238E27FC236}">
                    <a16:creationId xmlns:a16="http://schemas.microsoft.com/office/drawing/2014/main" id="{CCBDC703-4F98-674D-8ED8-8B45365F0211}"/>
                  </a:ext>
                </a:extLst>
              </xdr:cNvPr>
              <xdr:cNvGrpSpPr/>
            </xdr:nvGrpSpPr>
            <xdr:grpSpPr>
              <a:xfrm>
                <a:off x="7755476" y="6730996"/>
                <a:ext cx="1532466" cy="228600"/>
                <a:chOff x="1452034" y="6849534"/>
                <a:chExt cx="1532466" cy="228600"/>
              </a:xfrm>
            </xdr:grpSpPr>
            <xdr:sp macro="" textlink="">
              <xdr:nvSpPr>
                <xdr:cNvPr id="36" name="TextBox 35">
                  <a:extLst>
                    <a:ext uri="{FF2B5EF4-FFF2-40B4-BE49-F238E27FC236}">
                      <a16:creationId xmlns:a16="http://schemas.microsoft.com/office/drawing/2014/main" id="{CBD0B240-6FCF-E347-84E4-E2FE3DF69D80}"/>
                    </a:ext>
                  </a:extLst>
                </xdr:cNvPr>
                <xdr:cNvSpPr txBox="1"/>
              </xdr:nvSpPr>
              <xdr:spPr>
                <a:xfrm>
                  <a:off x="26246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+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37" name="TextBox 36">
                  <a:extLst>
                    <a:ext uri="{FF2B5EF4-FFF2-40B4-BE49-F238E27FC236}">
                      <a16:creationId xmlns:a16="http://schemas.microsoft.com/office/drawing/2014/main" id="{7143666C-E2EE-F848-85F2-E3F258C48428}"/>
                    </a:ext>
                  </a:extLst>
                </xdr:cNvPr>
                <xdr:cNvSpPr txBox="1"/>
              </xdr:nvSpPr>
              <xdr:spPr>
                <a:xfrm>
                  <a:off x="2065867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/>
                    <a:t>+ -</a:t>
                  </a:r>
                  <a:endParaRPr lang="en-US" sz="1050" baseline="0"/>
                </a:p>
                <a:p>
                  <a:pPr algn="ctr"/>
                  <a:endParaRPr lang="en-US" sz="1050"/>
                </a:p>
              </xdr:txBody>
            </xdr:sp>
            <xdr:sp macro="" textlink="">
              <xdr:nvSpPr>
                <xdr:cNvPr id="38" name="TextBox 37">
                  <a:extLst>
                    <a:ext uri="{FF2B5EF4-FFF2-40B4-BE49-F238E27FC236}">
                      <a16:creationId xmlns:a16="http://schemas.microsoft.com/office/drawing/2014/main" id="{57E41834-97C0-AC47-9FB9-EDC226B2F8D7}"/>
                    </a:ext>
                  </a:extLst>
                </xdr:cNvPr>
                <xdr:cNvSpPr txBox="1"/>
              </xdr:nvSpPr>
              <xdr:spPr>
                <a:xfrm>
                  <a:off x="1452034" y="6849534"/>
                  <a:ext cx="359833" cy="228600"/>
                </a:xfrm>
                <a:prstGeom prst="rect">
                  <a:avLst/>
                </a:prstGeom>
                <a:solidFill>
                  <a:schemeClr val="lt1"/>
                </a:solidFill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/>
                <a:lstStyle/>
                <a:p>
                  <a:pPr algn="ctr"/>
                  <a:r>
                    <a:rPr lang="en-US" sz="1050" baseline="0"/>
                    <a:t>- -</a:t>
                  </a:r>
                </a:p>
                <a:p>
                  <a:pPr algn="ctr"/>
                  <a:endParaRPr lang="en-US" sz="1050"/>
                </a:p>
              </xdr:txBody>
            </xdr:sp>
          </xdr:grpSp>
        </xdr:grpSp>
      </xdr:grpSp>
      <xdr:cxnSp macro="">
        <xdr:nvCxnSpPr>
          <xdr:cNvPr id="39" name="Straight Connector 38">
            <a:extLst>
              <a:ext uri="{FF2B5EF4-FFF2-40B4-BE49-F238E27FC236}">
                <a16:creationId xmlns:a16="http://schemas.microsoft.com/office/drawing/2014/main" id="{1842271F-6171-C247-AAF5-1E8A94BD8ACC}"/>
              </a:ext>
            </a:extLst>
          </xdr:cNvPr>
          <xdr:cNvCxnSpPr/>
        </xdr:nvCxnSpPr>
        <xdr:spPr>
          <a:xfrm flipV="1">
            <a:off x="4597403" y="5689600"/>
            <a:ext cx="0" cy="821268"/>
          </a:xfrm>
          <a:prstGeom prst="line">
            <a:avLst/>
          </a:prstGeom>
          <a:ln>
            <a:solidFill>
              <a:schemeClr val="bg1">
                <a:lumMod val="65000"/>
              </a:schemeClr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F9B842F0-D637-6C43-8D6E-164E95515877}"/>
              </a:ext>
            </a:extLst>
          </xdr:cNvPr>
          <xdr:cNvCxnSpPr/>
        </xdr:nvCxnSpPr>
        <xdr:spPr>
          <a:xfrm flipV="1">
            <a:off x="6172202" y="5698067"/>
            <a:ext cx="0" cy="812801"/>
          </a:xfrm>
          <a:prstGeom prst="line">
            <a:avLst/>
          </a:prstGeom>
          <a:ln>
            <a:solidFill>
              <a:schemeClr val="bg1">
                <a:lumMod val="65000"/>
              </a:schemeClr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985E2886-5844-6447-B46A-0B79DC77472D}"/>
              </a:ext>
            </a:extLst>
          </xdr:cNvPr>
          <xdr:cNvCxnSpPr/>
        </xdr:nvCxnSpPr>
        <xdr:spPr>
          <a:xfrm flipV="1">
            <a:off x="7730071" y="5698067"/>
            <a:ext cx="0" cy="812802"/>
          </a:xfrm>
          <a:prstGeom prst="line">
            <a:avLst/>
          </a:prstGeom>
          <a:ln>
            <a:solidFill>
              <a:schemeClr val="bg1">
                <a:lumMod val="65000"/>
              </a:schemeClr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D1583B3D-B689-1249-AB55-831FCA840005}"/>
              </a:ext>
            </a:extLst>
          </xdr:cNvPr>
          <xdr:cNvCxnSpPr/>
        </xdr:nvCxnSpPr>
        <xdr:spPr>
          <a:xfrm flipV="1">
            <a:off x="3018368" y="5689600"/>
            <a:ext cx="0" cy="821268"/>
          </a:xfrm>
          <a:prstGeom prst="line">
            <a:avLst/>
          </a:prstGeom>
          <a:ln>
            <a:solidFill>
              <a:schemeClr val="bg1">
                <a:lumMod val="65000"/>
              </a:schemeClr>
            </a:solidFill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78596</xdr:colOff>
      <xdr:row>37</xdr:row>
      <xdr:rowOff>172903</xdr:rowOff>
    </xdr:from>
    <xdr:to>
      <xdr:col>26</xdr:col>
      <xdr:colOff>154795</xdr:colOff>
      <xdr:row>59</xdr:row>
      <xdr:rowOff>32583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59B37A53-09AE-7746-B106-2CA755F2CDAB}"/>
            </a:ext>
          </a:extLst>
        </xdr:cNvPr>
        <xdr:cNvSpPr/>
      </xdr:nvSpPr>
      <xdr:spPr>
        <a:xfrm>
          <a:off x="16566315" y="7592377"/>
          <a:ext cx="5022515" cy="4271259"/>
        </a:xfrm>
        <a:prstGeom prst="rect">
          <a:avLst/>
        </a:prstGeom>
        <a:solidFill>
          <a:srgbClr val="E8781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s-E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10</xdr:col>
      <xdr:colOff>0</xdr:colOff>
      <xdr:row>2</xdr:row>
      <xdr:rowOff>0</xdr:rowOff>
    </xdr:from>
    <xdr:to>
      <xdr:col>18</xdr:col>
      <xdr:colOff>540396</xdr:colOff>
      <xdr:row>36</xdr:row>
      <xdr:rowOff>34319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CE30240-9640-6C4A-B3C4-283CF53483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9</xdr:col>
      <xdr:colOff>540395</xdr:colOff>
      <xdr:row>36</xdr:row>
      <xdr:rowOff>34319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0688F75-071F-174C-A934-1BBE746CD0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808566</xdr:colOff>
      <xdr:row>4</xdr:row>
      <xdr:rowOff>0</xdr:rowOff>
    </xdr:from>
    <xdr:to>
      <xdr:col>31</xdr:col>
      <xdr:colOff>533400</xdr:colOff>
      <xdr:row>18</xdr:row>
      <xdr:rowOff>135467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9F0ABE6-192F-A745-B728-2B6A64219F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4</xdr:row>
      <xdr:rowOff>0</xdr:rowOff>
    </xdr:from>
    <xdr:to>
      <xdr:col>26</xdr:col>
      <xdr:colOff>554566</xdr:colOff>
      <xdr:row>18</xdr:row>
      <xdr:rowOff>135467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EEA07F-EE25-0041-B8FB-E9F11379A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3</xdr:row>
      <xdr:rowOff>0</xdr:rowOff>
    </xdr:from>
    <xdr:to>
      <xdr:col>40</xdr:col>
      <xdr:colOff>479980</xdr:colOff>
      <xdr:row>28</xdr:row>
      <xdr:rowOff>129153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970A891F-B04D-BE4A-ABD9-431E065DE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3</xdr:row>
      <xdr:rowOff>0</xdr:rowOff>
    </xdr:from>
    <xdr:to>
      <xdr:col>47</xdr:col>
      <xdr:colOff>479981</xdr:colOff>
      <xdr:row>28</xdr:row>
      <xdr:rowOff>129153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E53C2C35-9E50-704D-92E0-0BFC8E412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34</xdr:col>
      <xdr:colOff>0</xdr:colOff>
      <xdr:row>30</xdr:row>
      <xdr:rowOff>0</xdr:rowOff>
    </xdr:from>
    <xdr:to>
      <xdr:col>40</xdr:col>
      <xdr:colOff>481094</xdr:colOff>
      <xdr:row>55</xdr:row>
      <xdr:rowOff>129153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876294C-6D85-5640-96BA-6687BA495B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37</xdr:row>
      <xdr:rowOff>0</xdr:rowOff>
    </xdr:from>
    <xdr:to>
      <xdr:col>9</xdr:col>
      <xdr:colOff>535363</xdr:colOff>
      <xdr:row>71</xdr:row>
      <xdr:rowOff>34318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FF4C50C4-1842-9249-8C60-293C33507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18</xdr:col>
      <xdr:colOff>540396</xdr:colOff>
      <xdr:row>71</xdr:row>
      <xdr:rowOff>34318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2F629BEF-894F-2C46-A17E-8A0E04D42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0</xdr:colOff>
      <xdr:row>56</xdr:row>
      <xdr:rowOff>170366</xdr:rowOff>
    </xdr:from>
    <xdr:to>
      <xdr:col>35</xdr:col>
      <xdr:colOff>540396</xdr:colOff>
      <xdr:row>91</xdr:row>
      <xdr:rowOff>18831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5B63C642-73EC-CD44-8248-44E339EC3C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378148</xdr:colOff>
      <xdr:row>65</xdr:row>
      <xdr:rowOff>25400</xdr:rowOff>
    </xdr:from>
    <xdr:to>
      <xdr:col>34</xdr:col>
      <xdr:colOff>110069</xdr:colOff>
      <xdr:row>82</xdr:row>
      <xdr:rowOff>164102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8E58564D-E1EB-6D44-8FED-8610D0BE39C7}"/>
            </a:ext>
          </a:extLst>
        </xdr:cNvPr>
        <xdr:cNvGrpSpPr/>
      </xdr:nvGrpSpPr>
      <xdr:grpSpPr>
        <a:xfrm>
          <a:off x="23847748" y="13233400"/>
          <a:ext cx="4761121" cy="3593102"/>
          <a:chOff x="23423337" y="8728710"/>
          <a:chExt cx="4671348" cy="3421366"/>
        </a:xfrm>
      </xdr:grpSpPr>
      <xdr:cxnSp macro="">
        <xdr:nvCxnSpPr>
          <xdr:cNvPr id="3" name="Straight Connector 2">
            <a:extLst>
              <a:ext uri="{FF2B5EF4-FFF2-40B4-BE49-F238E27FC236}">
                <a16:creationId xmlns:a16="http://schemas.microsoft.com/office/drawing/2014/main" id="{E659BDA8-ED0B-B245-9BE5-53FDF9FE24E8}"/>
              </a:ext>
            </a:extLst>
          </xdr:cNvPr>
          <xdr:cNvCxnSpPr/>
        </xdr:nvCxnSpPr>
        <xdr:spPr>
          <a:xfrm>
            <a:off x="27104488" y="8728710"/>
            <a:ext cx="0" cy="3421366"/>
          </a:xfrm>
          <a:prstGeom prst="line">
            <a:avLst/>
          </a:prstGeom>
          <a:ln w="19050">
            <a:prstDash val="sys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2" name="Straight Connector 31">
            <a:extLst>
              <a:ext uri="{FF2B5EF4-FFF2-40B4-BE49-F238E27FC236}">
                <a16:creationId xmlns:a16="http://schemas.microsoft.com/office/drawing/2014/main" id="{1394B987-785D-0B45-BCBE-A40A36F8995D}"/>
              </a:ext>
            </a:extLst>
          </xdr:cNvPr>
          <xdr:cNvCxnSpPr/>
        </xdr:nvCxnSpPr>
        <xdr:spPr>
          <a:xfrm>
            <a:off x="25799417" y="8728710"/>
            <a:ext cx="1" cy="3407056"/>
          </a:xfrm>
          <a:prstGeom prst="line">
            <a:avLst/>
          </a:prstGeom>
          <a:ln w="19050">
            <a:prstDash val="sys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Straight Connector 32">
            <a:extLst>
              <a:ext uri="{FF2B5EF4-FFF2-40B4-BE49-F238E27FC236}">
                <a16:creationId xmlns:a16="http://schemas.microsoft.com/office/drawing/2014/main" id="{A54AFB70-01E2-5848-8B22-176142847D08}"/>
              </a:ext>
            </a:extLst>
          </xdr:cNvPr>
          <xdr:cNvCxnSpPr/>
        </xdr:nvCxnSpPr>
        <xdr:spPr>
          <a:xfrm flipV="1">
            <a:off x="23423339" y="11120418"/>
            <a:ext cx="4654551" cy="28058"/>
          </a:xfrm>
          <a:prstGeom prst="line">
            <a:avLst/>
          </a:prstGeom>
          <a:ln w="19050">
            <a:prstDash val="sys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C349A12D-3A0D-524C-A3C8-18BD136D0978}"/>
              </a:ext>
            </a:extLst>
          </xdr:cNvPr>
          <xdr:cNvCxnSpPr/>
        </xdr:nvCxnSpPr>
        <xdr:spPr>
          <a:xfrm>
            <a:off x="24494347" y="8728712"/>
            <a:ext cx="0" cy="3421364"/>
          </a:xfrm>
          <a:prstGeom prst="line">
            <a:avLst/>
          </a:prstGeom>
          <a:ln w="19050">
            <a:prstDash val="sys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36A56F9B-CB4B-E549-8E01-ABCD2AD93357}"/>
              </a:ext>
            </a:extLst>
          </xdr:cNvPr>
          <xdr:cNvCxnSpPr/>
        </xdr:nvCxnSpPr>
        <xdr:spPr>
          <a:xfrm>
            <a:off x="23423337" y="9796312"/>
            <a:ext cx="4671348" cy="0"/>
          </a:xfrm>
          <a:prstGeom prst="line">
            <a:avLst/>
          </a:prstGeom>
          <a:ln w="19050">
            <a:prstDash val="sysDot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49</xdr:col>
      <xdr:colOff>0</xdr:colOff>
      <xdr:row>3</xdr:row>
      <xdr:rowOff>0</xdr:rowOff>
    </xdr:from>
    <xdr:to>
      <xdr:col>55</xdr:col>
      <xdr:colOff>479980</xdr:colOff>
      <xdr:row>28</xdr:row>
      <xdr:rowOff>129153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CA51AA87-5721-4841-9054-B3B358230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56</xdr:col>
      <xdr:colOff>1</xdr:colOff>
      <xdr:row>3</xdr:row>
      <xdr:rowOff>0</xdr:rowOff>
    </xdr:from>
    <xdr:to>
      <xdr:col>62</xdr:col>
      <xdr:colOff>479982</xdr:colOff>
      <xdr:row>28</xdr:row>
      <xdr:rowOff>129153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C66F3D0C-0939-EA4D-84EA-1DE1A389C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69A5F-A91F-4806-8EF4-1FFC4621FF16}">
  <dimension ref="A1:CE1641"/>
  <sheetViews>
    <sheetView zoomScaleNormal="66" workbookViewId="0">
      <pane xSplit="4" ySplit="1" topLeftCell="R2" activePane="bottomRight" state="frozen"/>
      <selection pane="topRight" activeCell="D1" sqref="D1"/>
      <selection pane="bottomLeft" activeCell="A3" sqref="A3"/>
      <selection pane="bottomRight" activeCell="BU9" sqref="BU9"/>
    </sheetView>
  </sheetViews>
  <sheetFormatPr baseColWidth="10" defaultRowHeight="15"/>
  <cols>
    <col min="1" max="1" width="11" style="13" bestFit="1" customWidth="1"/>
    <col min="2" max="2" width="11" style="13" customWidth="1"/>
    <col min="3" max="3" width="5" style="13" customWidth="1"/>
    <col min="4" max="4" width="11.5" style="13"/>
    <col min="5" max="5" width="27.1640625" style="16" hidden="1" customWidth="1"/>
    <col min="6" max="6" width="10.83203125" style="8" hidden="1" customWidth="1"/>
    <col min="7" max="7" width="13" style="14" hidden="1" customWidth="1"/>
    <col min="8" max="8" width="10.83203125" style="8" hidden="1" customWidth="1"/>
    <col min="9" max="9" width="6.33203125" style="9" hidden="1" customWidth="1"/>
    <col min="10" max="10" width="8" style="9" hidden="1" customWidth="1"/>
    <col min="11" max="11" width="0" style="10" hidden="1" customWidth="1"/>
    <col min="12" max="12" width="8.6640625" style="11" hidden="1" customWidth="1"/>
    <col min="13" max="15" width="0" style="9" hidden="1" customWidth="1"/>
    <col min="16" max="16" width="11.5" style="9" hidden="1" customWidth="1"/>
    <col min="17" max="17" width="10" style="9" hidden="1" customWidth="1"/>
    <col min="18" max="18" width="22.6640625" style="8" customWidth="1"/>
    <col min="19" max="19" width="29.6640625" style="8" customWidth="1"/>
    <col min="20" max="22" width="10.83203125" style="8" customWidth="1"/>
    <col min="23" max="23" width="17" style="8" customWidth="1"/>
    <col min="24" max="24" width="20.5" style="8" customWidth="1"/>
    <col min="25" max="27" width="10.83203125" style="8" customWidth="1"/>
    <col min="28" max="32" width="6.5" style="8" bestFit="1" customWidth="1"/>
    <col min="33" max="36" width="6.5" style="8" customWidth="1"/>
    <col min="37" max="38" width="6.5" style="8" bestFit="1" customWidth="1"/>
    <col min="39" max="39" width="10.83203125" style="13" customWidth="1"/>
    <col min="40" max="43" width="10.83203125" style="8" customWidth="1"/>
    <col min="44" max="44" width="12.5" style="8" bestFit="1" customWidth="1"/>
    <col min="45" max="45" width="11.6640625" style="8" bestFit="1" customWidth="1"/>
    <col min="46" max="47" width="12.5" style="8" bestFit="1" customWidth="1"/>
    <col min="48" max="51" width="11.6640625" style="8" bestFit="1" customWidth="1"/>
    <col min="52" max="52" width="13.6640625" style="8" bestFit="1" customWidth="1"/>
    <col min="53" max="53" width="11.5" style="8"/>
    <col min="54" max="55" width="13.6640625" style="8" bestFit="1" customWidth="1"/>
    <col min="56" max="58" width="11.6640625" style="8" bestFit="1" customWidth="1"/>
    <col min="59" max="59" width="12.5" style="8" bestFit="1" customWidth="1"/>
    <col min="60" max="63" width="11.6640625" style="8" bestFit="1" customWidth="1"/>
    <col min="64" max="64" width="13.6640625" style="8" bestFit="1" customWidth="1"/>
    <col min="65" max="65" width="12.5" style="8" bestFit="1" customWidth="1"/>
    <col min="66" max="67" width="13.6640625" style="8" bestFit="1" customWidth="1"/>
    <col min="68" max="70" width="11.6640625" style="8" bestFit="1" customWidth="1"/>
    <col min="71" max="71" width="12.5" style="8" bestFit="1" customWidth="1"/>
    <col min="72" max="75" width="11.6640625" style="8" bestFit="1" customWidth="1"/>
    <col min="76" max="76" width="13.6640625" style="8" bestFit="1" customWidth="1"/>
    <col min="77" max="77" width="12.5" style="8" bestFit="1" customWidth="1"/>
    <col min="78" max="79" width="13.6640625" style="8" bestFit="1" customWidth="1"/>
    <col min="80" max="80" width="11.5" style="8"/>
    <col min="81" max="82" width="11.6640625" style="8" bestFit="1" customWidth="1"/>
    <col min="83" max="83" width="11.5" style="8" bestFit="1" customWidth="1"/>
  </cols>
  <sheetData>
    <row r="1" spans="1:83" ht="49" thickBot="1">
      <c r="B1" s="13" t="s">
        <v>612</v>
      </c>
      <c r="C1" s="41"/>
      <c r="D1" s="42" t="s">
        <v>0</v>
      </c>
      <c r="E1" s="15" t="s">
        <v>1</v>
      </c>
      <c r="F1" s="2" t="s">
        <v>2</v>
      </c>
      <c r="G1" s="7" t="s">
        <v>3</v>
      </c>
      <c r="H1" s="2" t="s">
        <v>4</v>
      </c>
      <c r="I1" s="2" t="s">
        <v>5</v>
      </c>
      <c r="J1" s="2" t="s">
        <v>6</v>
      </c>
      <c r="K1" s="4" t="s">
        <v>7</v>
      </c>
      <c r="L1" s="6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3"/>
      <c r="AB1" s="2" t="s">
        <v>14</v>
      </c>
      <c r="AC1" s="2" t="s">
        <v>15</v>
      </c>
      <c r="AD1" s="2" t="s">
        <v>16</v>
      </c>
      <c r="AE1" s="2" t="s">
        <v>17</v>
      </c>
      <c r="AF1" s="2" t="s">
        <v>18</v>
      </c>
      <c r="AG1" s="2" t="s">
        <v>19</v>
      </c>
      <c r="AH1" s="45" t="s">
        <v>613</v>
      </c>
      <c r="AI1" s="45" t="s">
        <v>20</v>
      </c>
      <c r="AJ1" s="45" t="s">
        <v>614</v>
      </c>
      <c r="AK1" s="2" t="s">
        <v>21</v>
      </c>
      <c r="AL1" s="2" t="s">
        <v>22</v>
      </c>
      <c r="AM1" s="43"/>
      <c r="AN1" s="47" t="s">
        <v>615</v>
      </c>
      <c r="AO1" s="47" t="s">
        <v>616</v>
      </c>
      <c r="AP1" s="48" t="s">
        <v>617</v>
      </c>
      <c r="AQ1" s="48" t="s">
        <v>618</v>
      </c>
      <c r="AR1" s="49" t="s">
        <v>619</v>
      </c>
      <c r="AS1" s="50" t="s">
        <v>23</v>
      </c>
      <c r="AT1" s="51" t="s">
        <v>24</v>
      </c>
      <c r="AU1" s="51" t="s">
        <v>25</v>
      </c>
      <c r="AV1" s="52" t="s">
        <v>26</v>
      </c>
      <c r="AW1" s="53" t="s">
        <v>23</v>
      </c>
      <c r="AX1" s="52" t="s">
        <v>27</v>
      </c>
      <c r="AY1" s="52" t="s">
        <v>28</v>
      </c>
      <c r="AZ1" s="54" t="s">
        <v>29</v>
      </c>
      <c r="BA1" s="55" t="s">
        <v>23</v>
      </c>
      <c r="BB1" s="54" t="s">
        <v>30</v>
      </c>
      <c r="BC1" s="56" t="s">
        <v>31</v>
      </c>
      <c r="BD1" s="49" t="s">
        <v>620</v>
      </c>
      <c r="BE1" s="50" t="s">
        <v>23</v>
      </c>
      <c r="BF1" s="51" t="s">
        <v>24</v>
      </c>
      <c r="BG1" s="51" t="s">
        <v>25</v>
      </c>
      <c r="BH1" s="52" t="s">
        <v>26</v>
      </c>
      <c r="BI1" s="53" t="s">
        <v>23</v>
      </c>
      <c r="BJ1" s="52" t="s">
        <v>27</v>
      </c>
      <c r="BK1" s="52" t="s">
        <v>28</v>
      </c>
      <c r="BL1" s="54" t="s">
        <v>29</v>
      </c>
      <c r="BM1" s="55" t="s">
        <v>23</v>
      </c>
      <c r="BN1" s="54" t="s">
        <v>30</v>
      </c>
      <c r="BO1" s="56" t="s">
        <v>31</v>
      </c>
      <c r="BP1" s="49" t="s">
        <v>621</v>
      </c>
      <c r="BQ1" s="50" t="s">
        <v>23</v>
      </c>
      <c r="BR1" s="51" t="s">
        <v>24</v>
      </c>
      <c r="BS1" s="51" t="s">
        <v>25</v>
      </c>
      <c r="BT1" s="52" t="s">
        <v>26</v>
      </c>
      <c r="BU1" s="53" t="s">
        <v>23</v>
      </c>
      <c r="BV1" s="52" t="s">
        <v>27</v>
      </c>
      <c r="BW1" s="52" t="s">
        <v>28</v>
      </c>
      <c r="BX1" s="54" t="s">
        <v>29</v>
      </c>
      <c r="BY1" s="55" t="s">
        <v>23</v>
      </c>
      <c r="BZ1" s="54" t="s">
        <v>30</v>
      </c>
      <c r="CA1" s="56" t="s">
        <v>31</v>
      </c>
      <c r="CC1" s="12" t="s">
        <v>32</v>
      </c>
      <c r="CD1" s="12" t="s">
        <v>33</v>
      </c>
      <c r="CE1" s="12" t="s">
        <v>602</v>
      </c>
    </row>
    <row r="2" spans="1:83" s="5" customFormat="1">
      <c r="A2" s="13" t="s">
        <v>248</v>
      </c>
      <c r="B2" s="13">
        <v>1</v>
      </c>
      <c r="C2" s="13"/>
      <c r="D2" s="13" t="s">
        <v>34</v>
      </c>
      <c r="E2" s="35" t="s">
        <v>35</v>
      </c>
      <c r="F2" s="13" t="s">
        <v>36</v>
      </c>
      <c r="G2" s="36">
        <v>1067909600</v>
      </c>
      <c r="H2" s="13" t="s">
        <v>37</v>
      </c>
      <c r="I2" s="37">
        <v>26</v>
      </c>
      <c r="J2" s="37" t="s">
        <v>38</v>
      </c>
      <c r="K2" s="38">
        <v>43521</v>
      </c>
      <c r="L2" s="39">
        <v>0.60763888888888895</v>
      </c>
      <c r="M2" s="37" t="s">
        <v>39</v>
      </c>
      <c r="N2" s="37" t="s">
        <v>40</v>
      </c>
      <c r="O2" s="37" t="s">
        <v>41</v>
      </c>
      <c r="P2" s="37" t="s">
        <v>42</v>
      </c>
      <c r="Q2" s="37">
        <v>1</v>
      </c>
      <c r="R2" s="13" t="s">
        <v>43</v>
      </c>
      <c r="S2" s="13" t="s">
        <v>44</v>
      </c>
      <c r="T2" s="13" t="s">
        <v>41</v>
      </c>
      <c r="U2" s="13" t="s">
        <v>45</v>
      </c>
      <c r="V2" s="13" t="s">
        <v>42</v>
      </c>
      <c r="W2" s="13" t="s">
        <v>46</v>
      </c>
      <c r="X2" s="13" t="s">
        <v>47</v>
      </c>
      <c r="Y2" s="13" t="s">
        <v>42</v>
      </c>
      <c r="Z2" s="13" t="s">
        <v>42</v>
      </c>
      <c r="AA2" s="13"/>
      <c r="AB2" s="13">
        <v>-1</v>
      </c>
      <c r="AC2" s="13">
        <v>1</v>
      </c>
      <c r="AD2" s="13" t="s">
        <v>41</v>
      </c>
      <c r="AE2" s="13">
        <v>1</v>
      </c>
      <c r="AF2" s="13" t="s">
        <v>42</v>
      </c>
      <c r="AG2" s="13" t="s">
        <v>48</v>
      </c>
      <c r="AH2" s="46">
        <f>IF(AG2="-3",3, IF(AG2="-2",2, IF(AG2="-1",1, IF(AG2=1,"-1", IF(AG2=2,"-2", IF(AG2=3,"-3", IF(AG2=0,"0")))))))</f>
        <v>1</v>
      </c>
      <c r="AI2" s="46" t="s">
        <v>49</v>
      </c>
      <c r="AJ2" s="46" t="str">
        <f>IF(AI2="-3","3", IF(AI2="-2","2", IF(AI2="-1","1", IF(AI2="1","-1", IF(AI2="2","-2", IF(AI2="3","-3", IF(AI2="0","0")))))))</f>
        <v>-1</v>
      </c>
      <c r="AK2" s="13" t="s">
        <v>42</v>
      </c>
      <c r="AL2" s="13" t="s">
        <v>42</v>
      </c>
      <c r="AM2" s="13"/>
      <c r="AN2" s="13">
        <v>101.31965006729475</v>
      </c>
      <c r="AO2" s="13">
        <v>117.34261838440112</v>
      </c>
      <c r="AP2" s="13">
        <v>125.13020833333333</v>
      </c>
      <c r="AQ2" s="13">
        <v>148.05555555555554</v>
      </c>
      <c r="AR2" s="36">
        <v>90.606559799999999</v>
      </c>
      <c r="AS2" s="36">
        <v>0</v>
      </c>
      <c r="AT2" s="36">
        <v>90.606559799999999</v>
      </c>
      <c r="AU2" s="36">
        <v>90.606559799999999</v>
      </c>
      <c r="AV2" s="36">
        <v>59.519369999999995</v>
      </c>
      <c r="AW2" s="36">
        <v>8.9346703610996183</v>
      </c>
      <c r="AX2" s="36">
        <v>53.201603999999996</v>
      </c>
      <c r="AY2" s="36">
        <v>65.837135999999987</v>
      </c>
      <c r="AZ2" s="36" t="e">
        <v>#DIV/0!</v>
      </c>
      <c r="BA2" s="36" t="s">
        <v>50</v>
      </c>
      <c r="BB2" s="36">
        <v>0</v>
      </c>
      <c r="BC2" s="36">
        <v>0</v>
      </c>
      <c r="BD2" s="36">
        <v>90.606559799999999</v>
      </c>
      <c r="BE2" s="36">
        <v>0</v>
      </c>
      <c r="BF2" s="36">
        <v>90.606559799999999</v>
      </c>
      <c r="BG2" s="36">
        <v>90.606559799999999</v>
      </c>
      <c r="BH2" s="36">
        <v>65.837135999999987</v>
      </c>
      <c r="BI2" s="36">
        <v>0</v>
      </c>
      <c r="BJ2" s="36">
        <v>65.837135999999987</v>
      </c>
      <c r="BK2" s="36">
        <v>65.837135999999987</v>
      </c>
      <c r="BL2" s="36" t="e">
        <v>#DIV/0!</v>
      </c>
      <c r="BM2" s="36" t="e">
        <v>#DIV/0!</v>
      </c>
      <c r="BN2" s="36">
        <v>0</v>
      </c>
      <c r="BO2" s="36">
        <v>0</v>
      </c>
      <c r="BP2" s="36">
        <v>98.657354999999995</v>
      </c>
      <c r="BQ2" s="36">
        <v>11.385543759728218</v>
      </c>
      <c r="BR2" s="36">
        <v>90.606559799999999</v>
      </c>
      <c r="BS2" s="36">
        <v>106.70815020000001</v>
      </c>
      <c r="BT2" s="36">
        <v>65.837135999999987</v>
      </c>
      <c r="BU2" s="36">
        <v>0</v>
      </c>
      <c r="BV2" s="36">
        <v>65.837135999999987</v>
      </c>
      <c r="BW2" s="36">
        <v>65.837135999999987</v>
      </c>
      <c r="BX2" s="36" t="e">
        <v>#DIV/0!</v>
      </c>
      <c r="BY2" s="36" t="e">
        <v>#DIV/0!</v>
      </c>
      <c r="BZ2" s="36">
        <v>0</v>
      </c>
      <c r="CA2" s="36">
        <v>0</v>
      </c>
      <c r="CB2" s="36"/>
      <c r="CC2" s="40">
        <v>28.518000000000001</v>
      </c>
      <c r="CD2" s="40">
        <v>50.16</v>
      </c>
      <c r="CE2" s="40"/>
    </row>
    <row r="3" spans="1:83" s="5" customFormat="1">
      <c r="A3" s="13" t="s">
        <v>248</v>
      </c>
      <c r="B3" s="13">
        <v>1</v>
      </c>
      <c r="C3" s="13"/>
      <c r="D3" s="13" t="s">
        <v>34</v>
      </c>
      <c r="E3" s="35" t="s">
        <v>35</v>
      </c>
      <c r="F3" s="13" t="s">
        <v>36</v>
      </c>
      <c r="G3" s="36">
        <v>1067909600</v>
      </c>
      <c r="H3" s="13" t="s">
        <v>37</v>
      </c>
      <c r="I3" s="37">
        <v>26</v>
      </c>
      <c r="J3" s="37" t="s">
        <v>38</v>
      </c>
      <c r="K3" s="38">
        <v>43521</v>
      </c>
      <c r="L3" s="39">
        <v>0.61805555555555558</v>
      </c>
      <c r="M3" s="37" t="s">
        <v>39</v>
      </c>
      <c r="N3" s="37" t="s">
        <v>40</v>
      </c>
      <c r="O3" s="37" t="s">
        <v>41</v>
      </c>
      <c r="P3" s="37" t="s">
        <v>42</v>
      </c>
      <c r="Q3" s="37">
        <v>2</v>
      </c>
      <c r="R3" s="13" t="s">
        <v>51</v>
      </c>
      <c r="S3" s="13" t="s">
        <v>44</v>
      </c>
      <c r="T3" s="13" t="s">
        <v>41</v>
      </c>
      <c r="U3" s="13" t="s">
        <v>52</v>
      </c>
      <c r="V3" s="13" t="s">
        <v>42</v>
      </c>
      <c r="W3" s="13" t="s">
        <v>46</v>
      </c>
      <c r="X3" s="13" t="s">
        <v>53</v>
      </c>
      <c r="Y3" s="13" t="s">
        <v>42</v>
      </c>
      <c r="Z3" s="13" t="s">
        <v>41</v>
      </c>
      <c r="AA3" s="13"/>
      <c r="AB3" s="13">
        <v>2</v>
      </c>
      <c r="AC3" s="13">
        <v>1</v>
      </c>
      <c r="AD3" s="13" t="s">
        <v>41</v>
      </c>
      <c r="AE3" s="13">
        <v>0</v>
      </c>
      <c r="AF3" s="13" t="s">
        <v>42</v>
      </c>
      <c r="AG3" s="13" t="s">
        <v>48</v>
      </c>
      <c r="AH3" s="46">
        <f t="shared" ref="AH3:AH66" si="0">IF(AG3="-3",3, IF(AG3="-2",2, IF(AG3="-1",1, IF(AG3=1,"-1", IF(AG3=2,"-2", IF(AG3=3,"-3", IF(AG3=0,"0")))))))</f>
        <v>1</v>
      </c>
      <c r="AI3" s="46" t="s">
        <v>54</v>
      </c>
      <c r="AJ3" s="46" t="str">
        <f t="shared" ref="AJ3:AJ66" si="1">IF(AI3="-3","3", IF(AI3="-2","2", IF(AI3="-1","1", IF(AI3="1","-1", IF(AI3="2","-2", IF(AI3="3","-3", IF(AI3="0","0")))))))</f>
        <v>-2</v>
      </c>
      <c r="AK3" s="13" t="s">
        <v>42</v>
      </c>
      <c r="AL3" s="13" t="s">
        <v>41</v>
      </c>
      <c r="AM3" s="13"/>
      <c r="AN3" s="13">
        <v>101.31965006729475</v>
      </c>
      <c r="AO3" s="13">
        <v>117.34261838440112</v>
      </c>
      <c r="AP3" s="13">
        <v>125.13020833333333</v>
      </c>
      <c r="AQ3" s="13">
        <v>148.05555555555554</v>
      </c>
      <c r="AR3" s="36">
        <v>82.552019999999999</v>
      </c>
      <c r="AS3" s="36">
        <v>0</v>
      </c>
      <c r="AT3" s="36">
        <v>82.552019999999999</v>
      </c>
      <c r="AU3" s="36">
        <v>82.552019999999999</v>
      </c>
      <c r="AV3" s="36">
        <v>59.519369999999995</v>
      </c>
      <c r="AW3" s="36">
        <v>8.9346703610996183</v>
      </c>
      <c r="AX3" s="36">
        <v>53.201603999999996</v>
      </c>
      <c r="AY3" s="36">
        <v>65.837135999999987</v>
      </c>
      <c r="AZ3" s="36" t="e">
        <v>#DIV/0!</v>
      </c>
      <c r="BA3" s="36" t="s">
        <v>50</v>
      </c>
      <c r="BB3" s="36">
        <v>0</v>
      </c>
      <c r="BC3" s="36">
        <v>0</v>
      </c>
      <c r="BD3" s="36">
        <v>82.552019999999999</v>
      </c>
      <c r="BE3" s="36">
        <v>0</v>
      </c>
      <c r="BF3" s="36">
        <v>82.552019999999999</v>
      </c>
      <c r="BG3" s="36">
        <v>82.552019999999999</v>
      </c>
      <c r="BH3" s="36">
        <v>59.519369999999995</v>
      </c>
      <c r="BI3" s="36">
        <v>8.9346703610996183</v>
      </c>
      <c r="BJ3" s="36">
        <v>53.201603999999996</v>
      </c>
      <c r="BK3" s="36">
        <v>65.837135999999987</v>
      </c>
      <c r="BL3" s="36" t="e">
        <v>#DIV/0!</v>
      </c>
      <c r="BM3" s="36" t="e">
        <v>#DIV/0!</v>
      </c>
      <c r="BN3" s="36">
        <v>0</v>
      </c>
      <c r="BO3" s="36">
        <v>0</v>
      </c>
      <c r="BP3" s="36">
        <v>86.579289899999992</v>
      </c>
      <c r="BQ3" s="36">
        <v>5.6954197119169381</v>
      </c>
      <c r="BR3" s="36">
        <v>82.552019999999999</v>
      </c>
      <c r="BS3" s="36">
        <v>90.606559799999999</v>
      </c>
      <c r="BT3" s="36">
        <v>65.837135999999987</v>
      </c>
      <c r="BU3" s="36">
        <v>0</v>
      </c>
      <c r="BV3" s="36">
        <v>65.837135999999987</v>
      </c>
      <c r="BW3" s="36">
        <v>65.837135999999987</v>
      </c>
      <c r="BX3" s="36" t="e">
        <v>#DIV/0!</v>
      </c>
      <c r="BY3" s="36" t="e">
        <v>#DIV/0!</v>
      </c>
      <c r="BZ3" s="36">
        <v>0</v>
      </c>
      <c r="CA3" s="36">
        <v>0</v>
      </c>
      <c r="CB3" s="36"/>
      <c r="CC3" s="40">
        <v>28.866</v>
      </c>
      <c r="CD3" s="40">
        <v>51.106000000000002</v>
      </c>
      <c r="CE3" s="40"/>
    </row>
    <row r="4" spans="1:83" s="5" customFormat="1">
      <c r="A4" s="13" t="s">
        <v>248</v>
      </c>
      <c r="B4" s="13">
        <v>1</v>
      </c>
      <c r="C4" s="13"/>
      <c r="D4" s="13" t="s">
        <v>34</v>
      </c>
      <c r="E4" s="35" t="s">
        <v>35</v>
      </c>
      <c r="F4" s="13" t="s">
        <v>36</v>
      </c>
      <c r="G4" s="36">
        <v>1067909600</v>
      </c>
      <c r="H4" s="13" t="s">
        <v>37</v>
      </c>
      <c r="I4" s="37">
        <v>26</v>
      </c>
      <c r="J4" s="37" t="s">
        <v>38</v>
      </c>
      <c r="K4" s="38">
        <v>43521</v>
      </c>
      <c r="L4" s="39">
        <v>0.62847222222222221</v>
      </c>
      <c r="M4" s="37" t="s">
        <v>39</v>
      </c>
      <c r="N4" s="37" t="s">
        <v>40</v>
      </c>
      <c r="O4" s="37" t="s">
        <v>41</v>
      </c>
      <c r="P4" s="37" t="s">
        <v>42</v>
      </c>
      <c r="Q4" s="37">
        <v>3</v>
      </c>
      <c r="R4" s="13" t="s">
        <v>55</v>
      </c>
      <c r="S4" s="13" t="s">
        <v>56</v>
      </c>
      <c r="T4" s="13" t="s">
        <v>41</v>
      </c>
      <c r="U4" s="13" t="s">
        <v>52</v>
      </c>
      <c r="V4" s="13" t="s">
        <v>42</v>
      </c>
      <c r="W4" s="13" t="s">
        <v>46</v>
      </c>
      <c r="X4" s="13" t="s">
        <v>47</v>
      </c>
      <c r="Y4" s="13" t="s">
        <v>42</v>
      </c>
      <c r="Z4" s="13" t="s">
        <v>41</v>
      </c>
      <c r="AA4" s="13"/>
      <c r="AB4" s="13">
        <v>0</v>
      </c>
      <c r="AC4" s="13">
        <v>2</v>
      </c>
      <c r="AD4" s="13" t="s">
        <v>41</v>
      </c>
      <c r="AE4" s="13">
        <v>0</v>
      </c>
      <c r="AF4" s="13" t="s">
        <v>42</v>
      </c>
      <c r="AG4" s="13" t="s">
        <v>48</v>
      </c>
      <c r="AH4" s="46">
        <f t="shared" si="0"/>
        <v>1</v>
      </c>
      <c r="AI4" s="46" t="s">
        <v>49</v>
      </c>
      <c r="AJ4" s="46" t="str">
        <f t="shared" si="1"/>
        <v>-1</v>
      </c>
      <c r="AK4" s="13" t="s">
        <v>42</v>
      </c>
      <c r="AL4" s="13" t="s">
        <v>41</v>
      </c>
      <c r="AM4" s="13"/>
      <c r="AN4" s="13">
        <v>101.31965006729475</v>
      </c>
      <c r="AO4" s="13">
        <v>117.34261838440112</v>
      </c>
      <c r="AP4" s="13">
        <v>125.13020833333333</v>
      </c>
      <c r="AQ4" s="13">
        <v>148.05555555555554</v>
      </c>
      <c r="AR4" s="36">
        <v>82.552019999999999</v>
      </c>
      <c r="AS4" s="36">
        <v>0</v>
      </c>
      <c r="AT4" s="36">
        <v>82.552019999999999</v>
      </c>
      <c r="AU4" s="36">
        <v>82.552019999999999</v>
      </c>
      <c r="AV4" s="36">
        <v>53.201603999999996</v>
      </c>
      <c r="AW4" s="36">
        <v>0</v>
      </c>
      <c r="AX4" s="36">
        <v>53.201603999999996</v>
      </c>
      <c r="AY4" s="36">
        <v>53.201603999999996</v>
      </c>
      <c r="AZ4" s="36" t="e">
        <v>#DIV/0!</v>
      </c>
      <c r="BA4" s="36" t="s">
        <v>50</v>
      </c>
      <c r="BB4" s="36">
        <v>0</v>
      </c>
      <c r="BC4" s="36">
        <v>0</v>
      </c>
      <c r="BD4" s="36">
        <v>82.552019999999999</v>
      </c>
      <c r="BE4" s="36">
        <v>0</v>
      </c>
      <c r="BF4" s="36">
        <v>82.552019999999999</v>
      </c>
      <c r="BG4" s="36">
        <v>82.552019999999999</v>
      </c>
      <c r="BH4" s="36">
        <v>53.201603999999996</v>
      </c>
      <c r="BI4" s="36">
        <v>0</v>
      </c>
      <c r="BJ4" s="36">
        <v>53.201603999999996</v>
      </c>
      <c r="BK4" s="36">
        <v>53.201603999999996</v>
      </c>
      <c r="BL4" s="36" t="e">
        <v>#DIV/0!</v>
      </c>
      <c r="BM4" s="36" t="e">
        <v>#DIV/0!</v>
      </c>
      <c r="BN4" s="36">
        <v>0</v>
      </c>
      <c r="BO4" s="36">
        <v>0</v>
      </c>
      <c r="BP4" s="36">
        <v>82.552019999999999</v>
      </c>
      <c r="BQ4" s="36">
        <v>0</v>
      </c>
      <c r="BR4" s="36">
        <v>82.552019999999999</v>
      </c>
      <c r="BS4" s="36">
        <v>82.552019999999999</v>
      </c>
      <c r="BT4" s="36">
        <v>59.519369999999995</v>
      </c>
      <c r="BU4" s="36">
        <v>8.9346703610996183</v>
      </c>
      <c r="BV4" s="36">
        <v>53.201603999999996</v>
      </c>
      <c r="BW4" s="36">
        <v>65.837135999999987</v>
      </c>
      <c r="BX4" s="36" t="e">
        <v>#DIV/0!</v>
      </c>
      <c r="BY4" s="36" t="e">
        <v>#DIV/0!</v>
      </c>
      <c r="BZ4" s="36">
        <v>0</v>
      </c>
      <c r="CA4" s="36">
        <v>0</v>
      </c>
      <c r="CB4" s="36"/>
      <c r="CC4" s="40">
        <v>28.716999999999999</v>
      </c>
      <c r="CD4" s="40">
        <v>50.796999999999997</v>
      </c>
      <c r="CE4" s="40"/>
    </row>
    <row r="5" spans="1:83" s="5" customFormat="1">
      <c r="A5" s="13" t="s">
        <v>248</v>
      </c>
      <c r="B5" s="13">
        <v>1</v>
      </c>
      <c r="C5" s="13"/>
      <c r="D5" s="13" t="s">
        <v>34</v>
      </c>
      <c r="E5" s="35" t="s">
        <v>35</v>
      </c>
      <c r="F5" s="13" t="s">
        <v>36</v>
      </c>
      <c r="G5" s="36">
        <v>1067909600</v>
      </c>
      <c r="H5" s="13" t="s">
        <v>37</v>
      </c>
      <c r="I5" s="37">
        <v>26</v>
      </c>
      <c r="J5" s="37" t="s">
        <v>38</v>
      </c>
      <c r="K5" s="38">
        <v>43521</v>
      </c>
      <c r="L5" s="39">
        <v>0.63888888888888895</v>
      </c>
      <c r="M5" s="37" t="s">
        <v>39</v>
      </c>
      <c r="N5" s="37" t="s">
        <v>40</v>
      </c>
      <c r="O5" s="37" t="s">
        <v>41</v>
      </c>
      <c r="P5" s="37" t="s">
        <v>42</v>
      </c>
      <c r="Q5" s="37">
        <v>4</v>
      </c>
      <c r="R5" s="13" t="s">
        <v>43</v>
      </c>
      <c r="S5" s="13" t="s">
        <v>44</v>
      </c>
      <c r="T5" s="13" t="s">
        <v>41</v>
      </c>
      <c r="U5" s="13" t="s">
        <v>45</v>
      </c>
      <c r="V5" s="13" t="s">
        <v>42</v>
      </c>
      <c r="W5" s="13" t="s">
        <v>46</v>
      </c>
      <c r="X5" s="13" t="s">
        <v>47</v>
      </c>
      <c r="Y5" s="13" t="s">
        <v>42</v>
      </c>
      <c r="Z5" s="13" t="s">
        <v>41</v>
      </c>
      <c r="AA5" s="13"/>
      <c r="AB5" s="13">
        <v>-1</v>
      </c>
      <c r="AC5" s="13">
        <v>1</v>
      </c>
      <c r="AD5" s="13" t="s">
        <v>41</v>
      </c>
      <c r="AE5" s="13">
        <v>1</v>
      </c>
      <c r="AF5" s="13" t="s">
        <v>42</v>
      </c>
      <c r="AG5" s="13" t="s">
        <v>48</v>
      </c>
      <c r="AH5" s="46">
        <f t="shared" si="0"/>
        <v>1</v>
      </c>
      <c r="AI5" s="46" t="s">
        <v>49</v>
      </c>
      <c r="AJ5" s="46" t="str">
        <f t="shared" si="1"/>
        <v>-1</v>
      </c>
      <c r="AK5" s="13" t="s">
        <v>42</v>
      </c>
      <c r="AL5" s="13" t="s">
        <v>41</v>
      </c>
      <c r="AM5" s="13"/>
      <c r="AN5" s="13">
        <v>101.31965006729475</v>
      </c>
      <c r="AO5" s="13">
        <v>117.34261838440112</v>
      </c>
      <c r="AP5" s="13">
        <v>125.13020833333333</v>
      </c>
      <c r="AQ5" s="13">
        <v>148.05555555555554</v>
      </c>
      <c r="AR5" s="36">
        <v>78.523501899999999</v>
      </c>
      <c r="AS5" s="36">
        <v>5.6971849332854916</v>
      </c>
      <c r="AT5" s="36">
        <v>74.4949838</v>
      </c>
      <c r="AU5" s="36">
        <v>82.552019999999999</v>
      </c>
      <c r="AV5" s="36">
        <v>53.201603999999996</v>
      </c>
      <c r="AW5" s="36">
        <v>0</v>
      </c>
      <c r="AX5" s="36">
        <v>53.201603999999996</v>
      </c>
      <c r="AY5" s="36">
        <v>53.201603999999996</v>
      </c>
      <c r="AZ5" s="36" t="e">
        <v>#DIV/0!</v>
      </c>
      <c r="BA5" s="36" t="s">
        <v>50</v>
      </c>
      <c r="BB5" s="36">
        <v>0</v>
      </c>
      <c r="BC5" s="36">
        <v>0</v>
      </c>
      <c r="BD5" s="36">
        <v>78.523501899999999</v>
      </c>
      <c r="BE5" s="36">
        <v>5.6971849332854916</v>
      </c>
      <c r="BF5" s="36">
        <v>74.4949838</v>
      </c>
      <c r="BG5" s="36">
        <v>82.552019999999999</v>
      </c>
      <c r="BH5" s="36">
        <v>53.201603999999996</v>
      </c>
      <c r="BI5" s="36">
        <v>0</v>
      </c>
      <c r="BJ5" s="36">
        <v>53.201603999999996</v>
      </c>
      <c r="BK5" s="36">
        <v>53.201603999999996</v>
      </c>
      <c r="BL5" s="36" t="e">
        <v>#DIV/0!</v>
      </c>
      <c r="BM5" s="36" t="e">
        <v>#DIV/0!</v>
      </c>
      <c r="BN5" s="36">
        <v>0</v>
      </c>
      <c r="BO5" s="36">
        <v>0</v>
      </c>
      <c r="BP5" s="36">
        <v>82.552019999999999</v>
      </c>
      <c r="BQ5" s="36">
        <v>0</v>
      </c>
      <c r="BR5" s="36">
        <v>82.552019999999999</v>
      </c>
      <c r="BS5" s="36">
        <v>82.552019999999999</v>
      </c>
      <c r="BT5" s="36">
        <v>53.201603999999996</v>
      </c>
      <c r="BU5" s="36">
        <v>0</v>
      </c>
      <c r="BV5" s="36">
        <v>53.201603999999996</v>
      </c>
      <c r="BW5" s="36">
        <v>53.201603999999996</v>
      </c>
      <c r="BX5" s="36" t="e">
        <v>#DIV/0!</v>
      </c>
      <c r="BY5" s="36" t="e">
        <v>#DIV/0!</v>
      </c>
      <c r="BZ5" s="36">
        <v>0</v>
      </c>
      <c r="CA5" s="36">
        <v>0</v>
      </c>
      <c r="CB5" s="36"/>
      <c r="CC5" s="40">
        <v>29.04</v>
      </c>
      <c r="CD5" s="40">
        <v>51.802999999999997</v>
      </c>
      <c r="CE5" s="40"/>
    </row>
    <row r="6" spans="1:83" s="5" customFormat="1">
      <c r="A6" s="13" t="s">
        <v>248</v>
      </c>
      <c r="B6" s="13">
        <v>1</v>
      </c>
      <c r="C6" s="13"/>
      <c r="D6" s="13" t="s">
        <v>34</v>
      </c>
      <c r="E6" s="35" t="s">
        <v>35</v>
      </c>
      <c r="F6" s="13" t="s">
        <v>36</v>
      </c>
      <c r="G6" s="36">
        <v>1067909600</v>
      </c>
      <c r="H6" s="13" t="s">
        <v>37</v>
      </c>
      <c r="I6" s="37">
        <v>26</v>
      </c>
      <c r="J6" s="37" t="s">
        <v>38</v>
      </c>
      <c r="K6" s="38">
        <v>43521</v>
      </c>
      <c r="L6" s="39">
        <v>0.64930555555555558</v>
      </c>
      <c r="M6" s="37" t="s">
        <v>39</v>
      </c>
      <c r="N6" s="37" t="s">
        <v>40</v>
      </c>
      <c r="O6" s="37" t="s">
        <v>41</v>
      </c>
      <c r="P6" s="37" t="s">
        <v>42</v>
      </c>
      <c r="Q6" s="37">
        <v>5</v>
      </c>
      <c r="R6" s="13" t="s">
        <v>43</v>
      </c>
      <c r="S6" s="13" t="s">
        <v>44</v>
      </c>
      <c r="T6" s="13" t="s">
        <v>41</v>
      </c>
      <c r="U6" s="13" t="s">
        <v>52</v>
      </c>
      <c r="V6" s="13" t="s">
        <v>42</v>
      </c>
      <c r="W6" s="13" t="s">
        <v>46</v>
      </c>
      <c r="X6" s="13" t="s">
        <v>47</v>
      </c>
      <c r="Y6" s="13" t="s">
        <v>42</v>
      </c>
      <c r="Z6" s="13" t="s">
        <v>41</v>
      </c>
      <c r="AA6" s="13"/>
      <c r="AB6" s="13">
        <v>-1</v>
      </c>
      <c r="AC6" s="13">
        <v>1</v>
      </c>
      <c r="AD6" s="13" t="s">
        <v>41</v>
      </c>
      <c r="AE6" s="13">
        <v>0</v>
      </c>
      <c r="AF6" s="13" t="s">
        <v>42</v>
      </c>
      <c r="AG6" s="13" t="s">
        <v>48</v>
      </c>
      <c r="AH6" s="46">
        <f t="shared" si="0"/>
        <v>1</v>
      </c>
      <c r="AI6" s="46" t="s">
        <v>49</v>
      </c>
      <c r="AJ6" s="46" t="str">
        <f t="shared" si="1"/>
        <v>-1</v>
      </c>
      <c r="AK6" s="13" t="s">
        <v>42</v>
      </c>
      <c r="AL6" s="13" t="s">
        <v>41</v>
      </c>
      <c r="AM6" s="13"/>
      <c r="AN6" s="13">
        <v>101.31965006729475</v>
      </c>
      <c r="AO6" s="13">
        <v>117.34261838440112</v>
      </c>
      <c r="AP6" s="13">
        <v>125.13020833333333</v>
      </c>
      <c r="AQ6" s="13">
        <v>148.05555555555554</v>
      </c>
      <c r="AR6" s="36">
        <v>74.4949838</v>
      </c>
      <c r="AS6" s="36">
        <v>0</v>
      </c>
      <c r="AT6" s="36">
        <v>74.4949838</v>
      </c>
      <c r="AU6" s="36">
        <v>74.4949838</v>
      </c>
      <c r="AV6" s="36">
        <v>40.391674999999999</v>
      </c>
      <c r="AW6" s="36">
        <v>0</v>
      </c>
      <c r="AX6" s="36">
        <v>40.391674999999999</v>
      </c>
      <c r="AY6" s="36">
        <v>40.391674999999999</v>
      </c>
      <c r="AZ6" s="36" t="e">
        <v>#DIV/0!</v>
      </c>
      <c r="BA6" s="36" t="s">
        <v>50</v>
      </c>
      <c r="BB6" s="36">
        <v>0</v>
      </c>
      <c r="BC6" s="36">
        <v>0</v>
      </c>
      <c r="BD6" s="36">
        <v>74.4949838</v>
      </c>
      <c r="BE6" s="36">
        <v>0</v>
      </c>
      <c r="BF6" s="36">
        <v>74.4949838</v>
      </c>
      <c r="BG6" s="36">
        <v>74.4949838</v>
      </c>
      <c r="BH6" s="36">
        <v>40.391674999999999</v>
      </c>
      <c r="BI6" s="36">
        <v>0</v>
      </c>
      <c r="BJ6" s="36">
        <v>40.391674999999999</v>
      </c>
      <c r="BK6" s="36">
        <v>40.391674999999999</v>
      </c>
      <c r="BL6" s="36" t="e">
        <v>#DIV/0!</v>
      </c>
      <c r="BM6" s="36" t="e">
        <v>#DIV/0!</v>
      </c>
      <c r="BN6" s="36">
        <v>0</v>
      </c>
      <c r="BO6" s="36">
        <v>0</v>
      </c>
      <c r="BP6" s="36">
        <v>78.523501899999999</v>
      </c>
      <c r="BQ6" s="36">
        <v>5.6971849332854916</v>
      </c>
      <c r="BR6" s="36">
        <v>74.4949838</v>
      </c>
      <c r="BS6" s="36">
        <v>82.552019999999999</v>
      </c>
      <c r="BT6" s="36">
        <v>46.796639499999998</v>
      </c>
      <c r="BU6" s="36">
        <v>9.0579876624181903</v>
      </c>
      <c r="BV6" s="36">
        <v>40.391674999999999</v>
      </c>
      <c r="BW6" s="36">
        <v>53.201603999999996</v>
      </c>
      <c r="BX6" s="36" t="e">
        <v>#DIV/0!</v>
      </c>
      <c r="BY6" s="36" t="e">
        <v>#DIV/0!</v>
      </c>
      <c r="BZ6" s="36">
        <v>0</v>
      </c>
      <c r="CA6" s="36">
        <v>0</v>
      </c>
      <c r="CB6" s="36"/>
      <c r="CC6" s="40">
        <v>28.866</v>
      </c>
      <c r="CD6" s="40">
        <v>52.067999999999998</v>
      </c>
      <c r="CE6" s="40"/>
    </row>
    <row r="7" spans="1:83" s="5" customFormat="1">
      <c r="A7" s="13" t="s">
        <v>248</v>
      </c>
      <c r="B7" s="13">
        <v>1</v>
      </c>
      <c r="C7" s="13"/>
      <c r="D7" s="13" t="s">
        <v>58</v>
      </c>
      <c r="E7" s="35" t="s">
        <v>59</v>
      </c>
      <c r="F7" s="13" t="s">
        <v>36</v>
      </c>
      <c r="G7" s="36">
        <v>1047477442</v>
      </c>
      <c r="H7" s="13" t="s">
        <v>60</v>
      </c>
      <c r="I7" s="37">
        <v>23</v>
      </c>
      <c r="J7" s="37" t="s">
        <v>38</v>
      </c>
      <c r="K7" s="38">
        <v>43521</v>
      </c>
      <c r="L7" s="39">
        <v>0.60763888888888895</v>
      </c>
      <c r="M7" s="37" t="s">
        <v>39</v>
      </c>
      <c r="N7" s="37" t="s">
        <v>61</v>
      </c>
      <c r="O7" s="37" t="s">
        <v>41</v>
      </c>
      <c r="P7" s="37" t="s">
        <v>41</v>
      </c>
      <c r="Q7" s="37">
        <v>1</v>
      </c>
      <c r="R7" s="13" t="s">
        <v>62</v>
      </c>
      <c r="S7" s="13" t="s">
        <v>63</v>
      </c>
      <c r="T7" s="13" t="s">
        <v>42</v>
      </c>
      <c r="U7" s="13" t="s">
        <v>52</v>
      </c>
      <c r="V7" s="13" t="s">
        <v>42</v>
      </c>
      <c r="W7" s="13" t="s">
        <v>64</v>
      </c>
      <c r="X7" s="13" t="s">
        <v>53</v>
      </c>
      <c r="Y7" s="13" t="s">
        <v>41</v>
      </c>
      <c r="Z7" s="13" t="s">
        <v>41</v>
      </c>
      <c r="AA7" s="13"/>
      <c r="AB7" s="13">
        <v>1</v>
      </c>
      <c r="AC7" s="13">
        <v>0</v>
      </c>
      <c r="AD7" s="13" t="s">
        <v>42</v>
      </c>
      <c r="AE7" s="13">
        <v>0</v>
      </c>
      <c r="AF7" s="13" t="s">
        <v>42</v>
      </c>
      <c r="AG7" s="13" t="s">
        <v>65</v>
      </c>
      <c r="AH7" s="46">
        <f t="shared" si="0"/>
        <v>3</v>
      </c>
      <c r="AI7" s="46" t="s">
        <v>54</v>
      </c>
      <c r="AJ7" s="46" t="str">
        <f t="shared" si="1"/>
        <v>-2</v>
      </c>
      <c r="AK7" s="13" t="s">
        <v>41</v>
      </c>
      <c r="AL7" s="13" t="s">
        <v>41</v>
      </c>
      <c r="AM7" s="13"/>
      <c r="AN7" s="13">
        <v>101.31965006729475</v>
      </c>
      <c r="AO7" s="13">
        <v>117.34261838440112</v>
      </c>
      <c r="AP7" s="13">
        <v>125.13020833333333</v>
      </c>
      <c r="AQ7" s="13">
        <v>148.05555555555554</v>
      </c>
      <c r="AR7" s="36">
        <v>39.651929500000001</v>
      </c>
      <c r="AS7" s="36">
        <v>9.0144157425614928</v>
      </c>
      <c r="AT7" s="36">
        <v>33.277775000000005</v>
      </c>
      <c r="AU7" s="36">
        <v>46.026083999999997</v>
      </c>
      <c r="AV7" s="36">
        <v>125.129352</v>
      </c>
      <c r="AW7" s="36">
        <v>0</v>
      </c>
      <c r="AX7" s="36">
        <v>125.129352</v>
      </c>
      <c r="AY7" s="36">
        <v>125.129352</v>
      </c>
      <c r="AZ7" s="36" t="e">
        <v>#DIV/0!</v>
      </c>
      <c r="BA7" s="36" t="s">
        <v>50</v>
      </c>
      <c r="BB7" s="36">
        <v>0</v>
      </c>
      <c r="BC7" s="36">
        <v>0</v>
      </c>
      <c r="BD7" s="36">
        <v>46.026083999999997</v>
      </c>
      <c r="BE7" s="36">
        <v>0</v>
      </c>
      <c r="BF7" s="36">
        <v>46.026083999999997</v>
      </c>
      <c r="BG7" s="36">
        <v>46.026083999999997</v>
      </c>
      <c r="BH7" s="36">
        <v>128.71417449999998</v>
      </c>
      <c r="BI7" s="36">
        <v>5.0697045982002162</v>
      </c>
      <c r="BJ7" s="36">
        <v>125.129352</v>
      </c>
      <c r="BK7" s="36">
        <v>132.29899699999999</v>
      </c>
      <c r="BL7" s="36" t="e">
        <v>#DIV/0!</v>
      </c>
      <c r="BM7" s="36" t="e">
        <v>#DIV/0!</v>
      </c>
      <c r="BN7" s="36">
        <v>0</v>
      </c>
      <c r="BO7" s="36">
        <v>0</v>
      </c>
      <c r="BP7" s="36">
        <v>46.026083999999997</v>
      </c>
      <c r="BQ7" s="36">
        <v>0</v>
      </c>
      <c r="BR7" s="36">
        <v>46.026083999999997</v>
      </c>
      <c r="BS7" s="36">
        <v>46.026083999999997</v>
      </c>
      <c r="BT7" s="36">
        <v>128.71417449999998</v>
      </c>
      <c r="BU7" s="36">
        <v>5.0697045982002162</v>
      </c>
      <c r="BV7" s="36">
        <v>125.129352</v>
      </c>
      <c r="BW7" s="36">
        <v>132.29899699999999</v>
      </c>
      <c r="BX7" s="36" t="e">
        <v>#DIV/0!</v>
      </c>
      <c r="BY7" s="36" t="e">
        <v>#DIV/0!</v>
      </c>
      <c r="BZ7" s="36">
        <v>0</v>
      </c>
      <c r="CA7" s="36">
        <v>0</v>
      </c>
      <c r="CB7" s="36"/>
      <c r="CC7" s="40">
        <v>28.518000000000001</v>
      </c>
      <c r="CD7" s="40">
        <v>50.16</v>
      </c>
      <c r="CE7" s="40"/>
    </row>
    <row r="8" spans="1:83" s="5" customFormat="1">
      <c r="A8" s="13" t="s">
        <v>248</v>
      </c>
      <c r="B8" s="13">
        <v>1</v>
      </c>
      <c r="C8" s="13"/>
      <c r="D8" s="13" t="s">
        <v>58</v>
      </c>
      <c r="E8" s="35" t="s">
        <v>59</v>
      </c>
      <c r="F8" s="13" t="s">
        <v>36</v>
      </c>
      <c r="G8" s="36">
        <v>1047477442</v>
      </c>
      <c r="H8" s="13" t="s">
        <v>60</v>
      </c>
      <c r="I8" s="37">
        <v>23</v>
      </c>
      <c r="J8" s="37" t="s">
        <v>38</v>
      </c>
      <c r="K8" s="38">
        <v>43521</v>
      </c>
      <c r="L8" s="39">
        <v>0.61805555555555558</v>
      </c>
      <c r="M8" s="37" t="s">
        <v>39</v>
      </c>
      <c r="N8" s="37" t="s">
        <v>61</v>
      </c>
      <c r="O8" s="37" t="s">
        <v>41</v>
      </c>
      <c r="P8" s="37" t="s">
        <v>41</v>
      </c>
      <c r="Q8" s="37">
        <v>2</v>
      </c>
      <c r="R8" s="13" t="s">
        <v>55</v>
      </c>
      <c r="S8" s="13" t="s">
        <v>44</v>
      </c>
      <c r="T8" s="13" t="s">
        <v>41</v>
      </c>
      <c r="U8" s="13" t="s">
        <v>52</v>
      </c>
      <c r="V8" s="13" t="s">
        <v>42</v>
      </c>
      <c r="W8" s="13" t="s">
        <v>64</v>
      </c>
      <c r="X8" s="13" t="s">
        <v>53</v>
      </c>
      <c r="Y8" s="13" t="s">
        <v>41</v>
      </c>
      <c r="Z8" s="13" t="s">
        <v>41</v>
      </c>
      <c r="AA8" s="13"/>
      <c r="AB8" s="13">
        <v>0</v>
      </c>
      <c r="AC8" s="13">
        <v>1</v>
      </c>
      <c r="AD8" s="13" t="s">
        <v>41</v>
      </c>
      <c r="AE8" s="13">
        <v>0</v>
      </c>
      <c r="AF8" s="13" t="s">
        <v>42</v>
      </c>
      <c r="AG8" s="13" t="s">
        <v>65</v>
      </c>
      <c r="AH8" s="46">
        <f t="shared" si="0"/>
        <v>3</v>
      </c>
      <c r="AI8" s="46" t="s">
        <v>54</v>
      </c>
      <c r="AJ8" s="46" t="str">
        <f t="shared" si="1"/>
        <v>-2</v>
      </c>
      <c r="AK8" s="13" t="s">
        <v>41</v>
      </c>
      <c r="AL8" s="13" t="s">
        <v>41</v>
      </c>
      <c r="AM8" s="13"/>
      <c r="AN8" s="13">
        <v>101.31965006729475</v>
      </c>
      <c r="AO8" s="13">
        <v>117.34261838440112</v>
      </c>
      <c r="AP8" s="13">
        <v>125.13020833333333</v>
      </c>
      <c r="AQ8" s="13">
        <v>148.05555555555554</v>
      </c>
      <c r="AR8" s="36">
        <v>33.277775000000005</v>
      </c>
      <c r="AS8" s="36">
        <v>0</v>
      </c>
      <c r="AT8" s="36">
        <v>33.277775000000005</v>
      </c>
      <c r="AU8" s="36">
        <v>33.277775000000005</v>
      </c>
      <c r="AV8" s="36">
        <v>125.129352</v>
      </c>
      <c r="AW8" s="36">
        <v>0</v>
      </c>
      <c r="AX8" s="36">
        <v>125.129352</v>
      </c>
      <c r="AY8" s="36">
        <v>125.129352</v>
      </c>
      <c r="AZ8" s="36" t="e">
        <v>#DIV/0!</v>
      </c>
      <c r="BA8" s="36" t="s">
        <v>50</v>
      </c>
      <c r="BB8" s="36">
        <v>0</v>
      </c>
      <c r="BC8" s="36">
        <v>0</v>
      </c>
      <c r="BD8" s="36">
        <v>33.277775000000005</v>
      </c>
      <c r="BE8" s="36">
        <v>0</v>
      </c>
      <c r="BF8" s="36">
        <v>33.277775000000005</v>
      </c>
      <c r="BG8" s="36">
        <v>33.277775000000005</v>
      </c>
      <c r="BH8" s="36">
        <v>125.129352</v>
      </c>
      <c r="BI8" s="36">
        <v>0</v>
      </c>
      <c r="BJ8" s="36">
        <v>125.129352</v>
      </c>
      <c r="BK8" s="36">
        <v>125.129352</v>
      </c>
      <c r="BL8" s="36" t="e">
        <v>#DIV/0!</v>
      </c>
      <c r="BM8" s="36" t="e">
        <v>#DIV/0!</v>
      </c>
      <c r="BN8" s="36">
        <v>0</v>
      </c>
      <c r="BO8" s="36">
        <v>0</v>
      </c>
      <c r="BP8" s="36">
        <v>39.651929500000001</v>
      </c>
      <c r="BQ8" s="36">
        <v>9.0144157425614928</v>
      </c>
      <c r="BR8" s="36">
        <v>33.277775000000005</v>
      </c>
      <c r="BS8" s="36">
        <v>46.026083999999997</v>
      </c>
      <c r="BT8" s="36">
        <v>125.129352</v>
      </c>
      <c r="BU8" s="36">
        <v>0</v>
      </c>
      <c r="BV8" s="36">
        <v>125.129352</v>
      </c>
      <c r="BW8" s="36">
        <v>125.129352</v>
      </c>
      <c r="BX8" s="36" t="e">
        <v>#DIV/0!</v>
      </c>
      <c r="BY8" s="36" t="e">
        <v>#DIV/0!</v>
      </c>
      <c r="BZ8" s="36">
        <v>0</v>
      </c>
      <c r="CA8" s="36">
        <v>0</v>
      </c>
      <c r="CB8" s="36"/>
      <c r="CC8" s="40">
        <v>28.866</v>
      </c>
      <c r="CD8" s="40">
        <v>51.106000000000002</v>
      </c>
      <c r="CE8" s="40"/>
    </row>
    <row r="9" spans="1:83" s="5" customFormat="1">
      <c r="A9" s="13" t="s">
        <v>248</v>
      </c>
      <c r="B9" s="13">
        <v>1</v>
      </c>
      <c r="C9" s="13"/>
      <c r="D9" s="13" t="s">
        <v>58</v>
      </c>
      <c r="E9" s="35" t="s">
        <v>59</v>
      </c>
      <c r="F9" s="13" t="s">
        <v>36</v>
      </c>
      <c r="G9" s="36">
        <v>1047477442</v>
      </c>
      <c r="H9" s="13" t="s">
        <v>60</v>
      </c>
      <c r="I9" s="37">
        <v>23</v>
      </c>
      <c r="J9" s="37" t="s">
        <v>38</v>
      </c>
      <c r="K9" s="38">
        <v>43521</v>
      </c>
      <c r="L9" s="39">
        <v>0.62847222222222221</v>
      </c>
      <c r="M9" s="37" t="s">
        <v>39</v>
      </c>
      <c r="N9" s="37" t="s">
        <v>61</v>
      </c>
      <c r="O9" s="37" t="s">
        <v>41</v>
      </c>
      <c r="P9" s="37" t="s">
        <v>41</v>
      </c>
      <c r="Q9" s="37">
        <v>3</v>
      </c>
      <c r="R9" s="13" t="s">
        <v>62</v>
      </c>
      <c r="S9" s="13" t="s">
        <v>63</v>
      </c>
      <c r="T9" s="13" t="s">
        <v>41</v>
      </c>
      <c r="U9" s="13" t="s">
        <v>52</v>
      </c>
      <c r="V9" s="13" t="s">
        <v>42</v>
      </c>
      <c r="W9" s="13" t="s">
        <v>46</v>
      </c>
      <c r="X9" s="13" t="s">
        <v>47</v>
      </c>
      <c r="Y9" s="13" t="s">
        <v>41</v>
      </c>
      <c r="Z9" s="13" t="s">
        <v>41</v>
      </c>
      <c r="AA9" s="13"/>
      <c r="AB9" s="13">
        <v>1</v>
      </c>
      <c r="AC9" s="13">
        <v>0</v>
      </c>
      <c r="AD9" s="13" t="s">
        <v>41</v>
      </c>
      <c r="AE9" s="13">
        <v>0</v>
      </c>
      <c r="AF9" s="13" t="s">
        <v>42</v>
      </c>
      <c r="AG9" s="13" t="s">
        <v>48</v>
      </c>
      <c r="AH9" s="46">
        <f t="shared" si="0"/>
        <v>1</v>
      </c>
      <c r="AI9" s="46" t="s">
        <v>49</v>
      </c>
      <c r="AJ9" s="46" t="str">
        <f t="shared" si="1"/>
        <v>-1</v>
      </c>
      <c r="AK9" s="13" t="s">
        <v>41</v>
      </c>
      <c r="AL9" s="13" t="s">
        <v>41</v>
      </c>
      <c r="AM9" s="13"/>
      <c r="AN9" s="13">
        <v>101.31965006729475</v>
      </c>
      <c r="AO9" s="13">
        <v>117.34261838440112</v>
      </c>
      <c r="AP9" s="13">
        <v>125.13020833333333</v>
      </c>
      <c r="AQ9" s="13">
        <v>148.05555555555554</v>
      </c>
      <c r="AR9" s="36">
        <v>33.277775000000005</v>
      </c>
      <c r="AS9" s="36">
        <v>0</v>
      </c>
      <c r="AT9" s="36">
        <v>33.277775000000005</v>
      </c>
      <c r="AU9" s="36">
        <v>33.277775000000005</v>
      </c>
      <c r="AV9" s="36">
        <v>125.129352</v>
      </c>
      <c r="AW9" s="36">
        <v>0</v>
      </c>
      <c r="AX9" s="36">
        <v>125.129352</v>
      </c>
      <c r="AY9" s="36">
        <v>125.129352</v>
      </c>
      <c r="AZ9" s="36" t="e">
        <v>#DIV/0!</v>
      </c>
      <c r="BA9" s="36" t="s">
        <v>50</v>
      </c>
      <c r="BB9" s="36">
        <v>0</v>
      </c>
      <c r="BC9" s="36">
        <v>0</v>
      </c>
      <c r="BD9" s="36">
        <v>33.277775000000005</v>
      </c>
      <c r="BE9" s="36">
        <v>0</v>
      </c>
      <c r="BF9" s="36">
        <v>33.277775000000005</v>
      </c>
      <c r="BG9" s="36">
        <v>33.277775000000005</v>
      </c>
      <c r="BH9" s="36">
        <v>125.129352</v>
      </c>
      <c r="BI9" s="36">
        <v>0</v>
      </c>
      <c r="BJ9" s="36">
        <v>125.129352</v>
      </c>
      <c r="BK9" s="36">
        <v>125.129352</v>
      </c>
      <c r="BL9" s="36" t="e">
        <v>#DIV/0!</v>
      </c>
      <c r="BM9" s="36" t="e">
        <v>#DIV/0!</v>
      </c>
      <c r="BN9" s="36">
        <v>0</v>
      </c>
      <c r="BO9" s="36">
        <v>0</v>
      </c>
      <c r="BP9" s="36">
        <v>33.277775000000005</v>
      </c>
      <c r="BQ9" s="36">
        <v>0</v>
      </c>
      <c r="BR9" s="36">
        <v>33.277775000000005</v>
      </c>
      <c r="BS9" s="36">
        <v>33.277775000000005</v>
      </c>
      <c r="BT9" s="36">
        <v>125.129352</v>
      </c>
      <c r="BU9" s="36">
        <v>0</v>
      </c>
      <c r="BV9" s="36">
        <v>125.129352</v>
      </c>
      <c r="BW9" s="36">
        <v>125.129352</v>
      </c>
      <c r="BX9" s="36" t="e">
        <v>#DIV/0!</v>
      </c>
      <c r="BY9" s="36" t="e">
        <v>#DIV/0!</v>
      </c>
      <c r="BZ9" s="36">
        <v>0</v>
      </c>
      <c r="CA9" s="36">
        <v>0</v>
      </c>
      <c r="CB9" s="36"/>
      <c r="CC9" s="40">
        <v>28.716999999999999</v>
      </c>
      <c r="CD9" s="40">
        <v>50.796999999999997</v>
      </c>
      <c r="CE9" s="40"/>
    </row>
    <row r="10" spans="1:83" s="5" customFormat="1">
      <c r="A10" s="13" t="s">
        <v>248</v>
      </c>
      <c r="B10" s="13">
        <v>1</v>
      </c>
      <c r="C10" s="13"/>
      <c r="D10" s="13" t="s">
        <v>58</v>
      </c>
      <c r="E10" s="35" t="s">
        <v>59</v>
      </c>
      <c r="F10" s="13" t="s">
        <v>36</v>
      </c>
      <c r="G10" s="36">
        <v>1047477442</v>
      </c>
      <c r="H10" s="13" t="s">
        <v>60</v>
      </c>
      <c r="I10" s="37">
        <v>23</v>
      </c>
      <c r="J10" s="37" t="s">
        <v>38</v>
      </c>
      <c r="K10" s="38">
        <v>43521</v>
      </c>
      <c r="L10" s="39">
        <v>0.63888888888888895</v>
      </c>
      <c r="M10" s="37" t="s">
        <v>39</v>
      </c>
      <c r="N10" s="37" t="s">
        <v>61</v>
      </c>
      <c r="O10" s="37" t="s">
        <v>41</v>
      </c>
      <c r="P10" s="37" t="s">
        <v>41</v>
      </c>
      <c r="Q10" s="37">
        <v>4</v>
      </c>
      <c r="R10" s="13" t="s">
        <v>62</v>
      </c>
      <c r="S10" s="13" t="s">
        <v>56</v>
      </c>
      <c r="T10" s="13" t="s">
        <v>42</v>
      </c>
      <c r="U10" s="13" t="s">
        <v>52</v>
      </c>
      <c r="V10" s="13" t="s">
        <v>42</v>
      </c>
      <c r="W10" s="13" t="s">
        <v>66</v>
      </c>
      <c r="X10" s="13" t="s">
        <v>47</v>
      </c>
      <c r="Y10" s="13" t="s">
        <v>41</v>
      </c>
      <c r="Z10" s="13" t="s">
        <v>41</v>
      </c>
      <c r="AA10" s="13"/>
      <c r="AB10" s="13">
        <v>1</v>
      </c>
      <c r="AC10" s="13">
        <v>2</v>
      </c>
      <c r="AD10" s="13" t="s">
        <v>42</v>
      </c>
      <c r="AE10" s="13">
        <v>0</v>
      </c>
      <c r="AF10" s="13" t="s">
        <v>42</v>
      </c>
      <c r="AG10" s="13">
        <v>0</v>
      </c>
      <c r="AH10" s="46" t="str">
        <f t="shared" si="0"/>
        <v>0</v>
      </c>
      <c r="AI10" s="46" t="s">
        <v>49</v>
      </c>
      <c r="AJ10" s="46" t="str">
        <f t="shared" si="1"/>
        <v>-1</v>
      </c>
      <c r="AK10" s="13" t="s">
        <v>41</v>
      </c>
      <c r="AL10" s="13" t="s">
        <v>41</v>
      </c>
      <c r="AM10" s="13"/>
      <c r="AN10" s="13">
        <v>101.31965006729475</v>
      </c>
      <c r="AO10" s="13">
        <v>117.34261838440112</v>
      </c>
      <c r="AP10" s="13">
        <v>125.13020833333333</v>
      </c>
      <c r="AQ10" s="13">
        <v>148.05555555555554</v>
      </c>
      <c r="AR10" s="36">
        <v>33.277775000000005</v>
      </c>
      <c r="AS10" s="36">
        <v>0</v>
      </c>
      <c r="AT10" s="36">
        <v>33.277775000000005</v>
      </c>
      <c r="AU10" s="36">
        <v>33.277775000000005</v>
      </c>
      <c r="AV10" s="36">
        <v>125.129352</v>
      </c>
      <c r="AW10" s="36">
        <v>0</v>
      </c>
      <c r="AX10" s="36">
        <v>125.129352</v>
      </c>
      <c r="AY10" s="36">
        <v>125.129352</v>
      </c>
      <c r="AZ10" s="36" t="e">
        <v>#DIV/0!</v>
      </c>
      <c r="BA10" s="36" t="s">
        <v>50</v>
      </c>
      <c r="BB10" s="36">
        <v>0</v>
      </c>
      <c r="BC10" s="36">
        <v>0</v>
      </c>
      <c r="BD10" s="36">
        <v>33.277775000000005</v>
      </c>
      <c r="BE10" s="36">
        <v>0</v>
      </c>
      <c r="BF10" s="36">
        <v>33.277775000000005</v>
      </c>
      <c r="BG10" s="36">
        <v>33.277775000000005</v>
      </c>
      <c r="BH10" s="36">
        <v>125.129352</v>
      </c>
      <c r="BI10" s="36">
        <v>0</v>
      </c>
      <c r="BJ10" s="36">
        <v>125.129352</v>
      </c>
      <c r="BK10" s="36">
        <v>125.129352</v>
      </c>
      <c r="BL10" s="36" t="e">
        <v>#DIV/0!</v>
      </c>
      <c r="BM10" s="36" t="e">
        <v>#DIV/0!</v>
      </c>
      <c r="BN10" s="36">
        <v>0</v>
      </c>
      <c r="BO10" s="36">
        <v>0</v>
      </c>
      <c r="BP10" s="36">
        <v>33.277775000000005</v>
      </c>
      <c r="BQ10" s="36">
        <v>0</v>
      </c>
      <c r="BR10" s="36">
        <v>33.277775000000005</v>
      </c>
      <c r="BS10" s="36">
        <v>33.277775000000005</v>
      </c>
      <c r="BT10" s="36">
        <v>125.129352</v>
      </c>
      <c r="BU10" s="36">
        <v>0</v>
      </c>
      <c r="BV10" s="36">
        <v>125.129352</v>
      </c>
      <c r="BW10" s="36">
        <v>125.129352</v>
      </c>
      <c r="BX10" s="36" t="e">
        <v>#DIV/0!</v>
      </c>
      <c r="BY10" s="36" t="e">
        <v>#DIV/0!</v>
      </c>
      <c r="BZ10" s="36">
        <v>0</v>
      </c>
      <c r="CA10" s="36">
        <v>0</v>
      </c>
      <c r="CB10" s="36"/>
      <c r="CC10" s="40">
        <v>29.04</v>
      </c>
      <c r="CD10" s="40">
        <v>51.802999999999997</v>
      </c>
      <c r="CE10" s="40"/>
    </row>
    <row r="11" spans="1:83" s="5" customFormat="1">
      <c r="A11" s="13" t="s">
        <v>248</v>
      </c>
      <c r="B11" s="13">
        <v>1</v>
      </c>
      <c r="C11" s="13"/>
      <c r="D11" s="13" t="s">
        <v>58</v>
      </c>
      <c r="E11" s="35" t="s">
        <v>59</v>
      </c>
      <c r="F11" s="13" t="s">
        <v>36</v>
      </c>
      <c r="G11" s="36">
        <v>1047477442</v>
      </c>
      <c r="H11" s="13" t="s">
        <v>60</v>
      </c>
      <c r="I11" s="37">
        <v>23</v>
      </c>
      <c r="J11" s="37" t="s">
        <v>38</v>
      </c>
      <c r="K11" s="38">
        <v>43521</v>
      </c>
      <c r="L11" s="39">
        <v>0.64930555555555558</v>
      </c>
      <c r="M11" s="37" t="s">
        <v>39</v>
      </c>
      <c r="N11" s="37" t="s">
        <v>61</v>
      </c>
      <c r="O11" s="37" t="s">
        <v>41</v>
      </c>
      <c r="P11" s="37" t="s">
        <v>41</v>
      </c>
      <c r="Q11" s="37">
        <v>5</v>
      </c>
      <c r="R11" s="13" t="s">
        <v>62</v>
      </c>
      <c r="S11" s="13" t="s">
        <v>56</v>
      </c>
      <c r="T11" s="13" t="s">
        <v>42</v>
      </c>
      <c r="U11" s="13" t="s">
        <v>52</v>
      </c>
      <c r="V11" s="13" t="s">
        <v>42</v>
      </c>
      <c r="W11" s="13" t="s">
        <v>66</v>
      </c>
      <c r="X11" s="13" t="s">
        <v>47</v>
      </c>
      <c r="Y11" s="13" t="s">
        <v>41</v>
      </c>
      <c r="Z11" s="13" t="s">
        <v>41</v>
      </c>
      <c r="AA11" s="13"/>
      <c r="AB11" s="13">
        <v>1</v>
      </c>
      <c r="AC11" s="13">
        <v>2</v>
      </c>
      <c r="AD11" s="13" t="s">
        <v>42</v>
      </c>
      <c r="AE11" s="13">
        <v>0</v>
      </c>
      <c r="AF11" s="13" t="s">
        <v>42</v>
      </c>
      <c r="AG11" s="13">
        <v>0</v>
      </c>
      <c r="AH11" s="46" t="str">
        <f t="shared" si="0"/>
        <v>0</v>
      </c>
      <c r="AI11" s="46" t="s">
        <v>49</v>
      </c>
      <c r="AJ11" s="46" t="str">
        <f t="shared" si="1"/>
        <v>-1</v>
      </c>
      <c r="AK11" s="13" t="s">
        <v>41</v>
      </c>
      <c r="AL11" s="13" t="s">
        <v>41</v>
      </c>
      <c r="AM11" s="13"/>
      <c r="AN11" s="13">
        <v>101.31965006729475</v>
      </c>
      <c r="AO11" s="13">
        <v>117.34261838440112</v>
      </c>
      <c r="AP11" s="13">
        <v>125.13020833333333</v>
      </c>
      <c r="AQ11" s="13">
        <v>148.05555555555554</v>
      </c>
      <c r="AR11" s="36">
        <v>20.516984000000004</v>
      </c>
      <c r="AS11" s="36">
        <v>0</v>
      </c>
      <c r="AT11" s="36">
        <v>20.516984000000004</v>
      </c>
      <c r="AU11" s="36">
        <v>20.516984000000004</v>
      </c>
      <c r="AV11" s="36">
        <v>125.129352</v>
      </c>
      <c r="AW11" s="36">
        <v>0</v>
      </c>
      <c r="AX11" s="36">
        <v>125.129352</v>
      </c>
      <c r="AY11" s="36">
        <v>125.129352</v>
      </c>
      <c r="AZ11" s="36" t="e">
        <v>#DIV/0!</v>
      </c>
      <c r="BA11" s="36" t="s">
        <v>50</v>
      </c>
      <c r="BB11" s="36">
        <v>0</v>
      </c>
      <c r="BC11" s="36">
        <v>0</v>
      </c>
      <c r="BD11" s="36">
        <v>26.897379500000007</v>
      </c>
      <c r="BE11" s="36">
        <v>9.0232418494042594</v>
      </c>
      <c r="BF11" s="36">
        <v>20.516984000000004</v>
      </c>
      <c r="BG11" s="36">
        <v>33.277775000000005</v>
      </c>
      <c r="BH11" s="36">
        <v>125.129352</v>
      </c>
      <c r="BI11" s="36">
        <v>0</v>
      </c>
      <c r="BJ11" s="36">
        <v>125.129352</v>
      </c>
      <c r="BK11" s="36">
        <v>125.129352</v>
      </c>
      <c r="BL11" s="36" t="e">
        <v>#DIV/0!</v>
      </c>
      <c r="BM11" s="36" t="e">
        <v>#DIV/0!</v>
      </c>
      <c r="BN11" s="36">
        <v>0</v>
      </c>
      <c r="BO11" s="36">
        <v>0</v>
      </c>
      <c r="BP11" s="36">
        <v>26.897379500000007</v>
      </c>
      <c r="BQ11" s="36">
        <v>9.0232418494042594</v>
      </c>
      <c r="BR11" s="36">
        <v>20.516984000000004</v>
      </c>
      <c r="BS11" s="36">
        <v>33.277775000000005</v>
      </c>
      <c r="BT11" s="36">
        <v>125.129352</v>
      </c>
      <c r="BU11" s="36">
        <v>0</v>
      </c>
      <c r="BV11" s="36">
        <v>125.129352</v>
      </c>
      <c r="BW11" s="36">
        <v>125.129352</v>
      </c>
      <c r="BX11" s="36" t="e">
        <v>#DIV/0!</v>
      </c>
      <c r="BY11" s="36" t="e">
        <v>#DIV/0!</v>
      </c>
      <c r="BZ11" s="36">
        <v>0</v>
      </c>
      <c r="CA11" s="36">
        <v>0</v>
      </c>
      <c r="CB11" s="36"/>
      <c r="CC11" s="40">
        <v>28.866</v>
      </c>
      <c r="CD11" s="40">
        <v>52.067999999999998</v>
      </c>
      <c r="CE11" s="40"/>
    </row>
    <row r="12" spans="1:83" s="5" customFormat="1">
      <c r="A12" s="13" t="s">
        <v>248</v>
      </c>
      <c r="B12" s="13">
        <v>1</v>
      </c>
      <c r="C12" s="13"/>
      <c r="D12" s="13" t="s">
        <v>67</v>
      </c>
      <c r="E12" s="35" t="s">
        <v>68</v>
      </c>
      <c r="F12" s="13" t="s">
        <v>36</v>
      </c>
      <c r="G12" s="36">
        <v>1143380757</v>
      </c>
      <c r="H12" s="13" t="s">
        <v>69</v>
      </c>
      <c r="I12" s="37">
        <v>24</v>
      </c>
      <c r="J12" s="37" t="s">
        <v>70</v>
      </c>
      <c r="K12" s="38">
        <v>43521</v>
      </c>
      <c r="L12" s="39">
        <v>0.60763888888888895</v>
      </c>
      <c r="M12" s="37" t="s">
        <v>39</v>
      </c>
      <c r="N12" s="37" t="s">
        <v>71</v>
      </c>
      <c r="O12" s="37" t="s">
        <v>41</v>
      </c>
      <c r="P12" s="37" t="s">
        <v>41</v>
      </c>
      <c r="Q12" s="37">
        <v>1</v>
      </c>
      <c r="R12" s="13" t="s">
        <v>43</v>
      </c>
      <c r="S12" s="13" t="s">
        <v>56</v>
      </c>
      <c r="T12" s="13" t="s">
        <v>41</v>
      </c>
      <c r="U12" s="13" t="s">
        <v>52</v>
      </c>
      <c r="V12" s="13" t="s">
        <v>42</v>
      </c>
      <c r="W12" s="13" t="s">
        <v>66</v>
      </c>
      <c r="X12" s="13" t="s">
        <v>47</v>
      </c>
      <c r="Y12" s="13" t="s">
        <v>41</v>
      </c>
      <c r="Z12" s="13" t="s">
        <v>41</v>
      </c>
      <c r="AA12" s="13"/>
      <c r="AB12" s="13">
        <v>-1</v>
      </c>
      <c r="AC12" s="13">
        <v>2</v>
      </c>
      <c r="AD12" s="13" t="s">
        <v>41</v>
      </c>
      <c r="AE12" s="13">
        <v>0</v>
      </c>
      <c r="AF12" s="13" t="s">
        <v>42</v>
      </c>
      <c r="AG12" s="13">
        <v>0</v>
      </c>
      <c r="AH12" s="46" t="str">
        <f t="shared" si="0"/>
        <v>0</v>
      </c>
      <c r="AI12" s="46" t="s">
        <v>49</v>
      </c>
      <c r="AJ12" s="46" t="str">
        <f t="shared" si="1"/>
        <v>-1</v>
      </c>
      <c r="AK12" s="13" t="s">
        <v>41</v>
      </c>
      <c r="AL12" s="13" t="s">
        <v>41</v>
      </c>
      <c r="AM12" s="13"/>
      <c r="AN12" s="13">
        <v>101.31965006729475</v>
      </c>
      <c r="AO12" s="13">
        <v>117.34261838440112</v>
      </c>
      <c r="AP12" s="13">
        <v>125.13020833333333</v>
      </c>
      <c r="AQ12" s="13">
        <v>148.05555555555554</v>
      </c>
      <c r="AR12" s="36">
        <v>9.5585400000000043</v>
      </c>
      <c r="AS12" s="36">
        <v>0</v>
      </c>
      <c r="AT12" s="36">
        <v>9.5585400000000043</v>
      </c>
      <c r="AU12" s="36">
        <v>9.5585400000000043</v>
      </c>
      <c r="AV12" s="36">
        <v>37.7989733</v>
      </c>
      <c r="AW12" s="36">
        <v>5.1181923243997423</v>
      </c>
      <c r="AX12" s="36">
        <v>34.179864800000004</v>
      </c>
      <c r="AY12" s="36">
        <v>41.418081799999996</v>
      </c>
      <c r="AZ12" s="36" t="e">
        <v>#DIV/0!</v>
      </c>
      <c r="BA12" s="36" t="s">
        <v>50</v>
      </c>
      <c r="BB12" s="36">
        <v>0</v>
      </c>
      <c r="BC12" s="36">
        <v>0</v>
      </c>
      <c r="BD12" s="36">
        <v>9.5585400000000043</v>
      </c>
      <c r="BE12" s="36">
        <v>0</v>
      </c>
      <c r="BF12" s="36">
        <v>9.5585400000000043</v>
      </c>
      <c r="BG12" s="36">
        <v>9.5585400000000043</v>
      </c>
      <c r="BH12" s="36">
        <v>37.7989733</v>
      </c>
      <c r="BI12" s="36">
        <v>5.1181923243997423</v>
      </c>
      <c r="BJ12" s="36">
        <v>34.179864800000004</v>
      </c>
      <c r="BK12" s="36">
        <v>41.418081799999996</v>
      </c>
      <c r="BL12" s="36" t="e">
        <v>#DIV/0!</v>
      </c>
      <c r="BM12" s="36" t="e">
        <v>#DIV/0!</v>
      </c>
      <c r="BN12" s="36">
        <v>0</v>
      </c>
      <c r="BO12" s="36">
        <v>0</v>
      </c>
      <c r="BP12" s="36">
        <v>9.5585400000000043</v>
      </c>
      <c r="BQ12" s="36">
        <v>0</v>
      </c>
      <c r="BR12" s="36">
        <v>9.5585400000000043</v>
      </c>
      <c r="BS12" s="36">
        <v>9.5585400000000043</v>
      </c>
      <c r="BT12" s="36">
        <v>41.418081799999996</v>
      </c>
      <c r="BU12" s="36">
        <v>0</v>
      </c>
      <c r="BV12" s="36">
        <v>41.418081799999996</v>
      </c>
      <c r="BW12" s="36">
        <v>41.418081799999996</v>
      </c>
      <c r="BX12" s="36" t="e">
        <v>#DIV/0!</v>
      </c>
      <c r="BY12" s="36" t="e">
        <v>#DIV/0!</v>
      </c>
      <c r="BZ12" s="36">
        <v>0</v>
      </c>
      <c r="CA12" s="36">
        <v>0</v>
      </c>
      <c r="CB12" s="36"/>
      <c r="CC12" s="40">
        <v>28.518000000000001</v>
      </c>
      <c r="CD12" s="40">
        <v>50.16</v>
      </c>
      <c r="CE12" s="40"/>
    </row>
    <row r="13" spans="1:83" s="5" customFormat="1">
      <c r="A13" s="13" t="s">
        <v>248</v>
      </c>
      <c r="B13" s="13">
        <v>1</v>
      </c>
      <c r="C13" s="13"/>
      <c r="D13" s="13" t="s">
        <v>67</v>
      </c>
      <c r="E13" s="35" t="s">
        <v>68</v>
      </c>
      <c r="F13" s="13" t="s">
        <v>36</v>
      </c>
      <c r="G13" s="36">
        <v>1143380757</v>
      </c>
      <c r="H13" s="13" t="s">
        <v>69</v>
      </c>
      <c r="I13" s="37">
        <v>24</v>
      </c>
      <c r="J13" s="37" t="s">
        <v>70</v>
      </c>
      <c r="K13" s="38">
        <v>43521</v>
      </c>
      <c r="L13" s="39">
        <v>0.61805555555555558</v>
      </c>
      <c r="M13" s="37" t="s">
        <v>39</v>
      </c>
      <c r="N13" s="37" t="s">
        <v>71</v>
      </c>
      <c r="O13" s="37" t="s">
        <v>41</v>
      </c>
      <c r="P13" s="37" t="s">
        <v>41</v>
      </c>
      <c r="Q13" s="37">
        <v>2</v>
      </c>
      <c r="R13" s="13" t="s">
        <v>43</v>
      </c>
      <c r="S13" s="13" t="s">
        <v>56</v>
      </c>
      <c r="T13" s="13" t="s">
        <v>41</v>
      </c>
      <c r="U13" s="13" t="s">
        <v>52</v>
      </c>
      <c r="V13" s="13" t="s">
        <v>42</v>
      </c>
      <c r="W13" s="13" t="s">
        <v>66</v>
      </c>
      <c r="X13" s="13" t="s">
        <v>47</v>
      </c>
      <c r="Y13" s="13" t="s">
        <v>41</v>
      </c>
      <c r="Z13" s="13" t="s">
        <v>41</v>
      </c>
      <c r="AA13" s="13"/>
      <c r="AB13" s="13">
        <v>-1</v>
      </c>
      <c r="AC13" s="13">
        <v>2</v>
      </c>
      <c r="AD13" s="13" t="s">
        <v>41</v>
      </c>
      <c r="AE13" s="13">
        <v>0</v>
      </c>
      <c r="AF13" s="13" t="s">
        <v>42</v>
      </c>
      <c r="AG13" s="13">
        <v>0</v>
      </c>
      <c r="AH13" s="46" t="str">
        <f t="shared" si="0"/>
        <v>0</v>
      </c>
      <c r="AI13" s="46" t="s">
        <v>49</v>
      </c>
      <c r="AJ13" s="46" t="str">
        <f t="shared" si="1"/>
        <v>-1</v>
      </c>
      <c r="AK13" s="13" t="s">
        <v>41</v>
      </c>
      <c r="AL13" s="13" t="s">
        <v>41</v>
      </c>
      <c r="AM13" s="13"/>
      <c r="AN13" s="13">
        <v>101.31965006729475</v>
      </c>
      <c r="AO13" s="13">
        <v>117.34261838440112</v>
      </c>
      <c r="AP13" s="13">
        <v>125.13020833333333</v>
      </c>
      <c r="AQ13" s="13">
        <v>148.05555555555554</v>
      </c>
      <c r="AR13" s="36">
        <v>9.5585400000000043</v>
      </c>
      <c r="AS13" s="36">
        <v>0</v>
      </c>
      <c r="AT13" s="36">
        <v>9.5585400000000043</v>
      </c>
      <c r="AU13" s="36">
        <v>9.5585400000000043</v>
      </c>
      <c r="AV13" s="36">
        <v>37.7989733</v>
      </c>
      <c r="AW13" s="36">
        <v>5.1181923243997423</v>
      </c>
      <c r="AX13" s="36">
        <v>34.179864800000004</v>
      </c>
      <c r="AY13" s="36">
        <v>41.418081799999996</v>
      </c>
      <c r="AZ13" s="36" t="e">
        <v>#DIV/0!</v>
      </c>
      <c r="BA13" s="36" t="s">
        <v>50</v>
      </c>
      <c r="BB13" s="36">
        <v>0</v>
      </c>
      <c r="BC13" s="36">
        <v>0</v>
      </c>
      <c r="BD13" s="36">
        <v>9.5585400000000043</v>
      </c>
      <c r="BE13" s="36">
        <v>0</v>
      </c>
      <c r="BF13" s="36">
        <v>9.5585400000000043</v>
      </c>
      <c r="BG13" s="36">
        <v>9.5585400000000043</v>
      </c>
      <c r="BH13" s="36">
        <v>41.418081799999996</v>
      </c>
      <c r="BI13" s="36">
        <v>0</v>
      </c>
      <c r="BJ13" s="36">
        <v>41.418081799999996</v>
      </c>
      <c r="BK13" s="36">
        <v>41.418081799999996</v>
      </c>
      <c r="BL13" s="36" t="e">
        <v>#DIV/0!</v>
      </c>
      <c r="BM13" s="36" t="e">
        <v>#DIV/0!</v>
      </c>
      <c r="BN13" s="36">
        <v>0</v>
      </c>
      <c r="BO13" s="36">
        <v>0</v>
      </c>
      <c r="BP13" s="36">
        <v>9.5585400000000043</v>
      </c>
      <c r="BQ13" s="36">
        <v>0</v>
      </c>
      <c r="BR13" s="36">
        <v>9.5585400000000043</v>
      </c>
      <c r="BS13" s="36">
        <v>9.5585400000000043</v>
      </c>
      <c r="BT13" s="36">
        <v>41.418081799999996</v>
      </c>
      <c r="BU13" s="36">
        <v>0</v>
      </c>
      <c r="BV13" s="36">
        <v>41.418081799999996</v>
      </c>
      <c r="BW13" s="36">
        <v>41.418081799999996</v>
      </c>
      <c r="BX13" s="36" t="e">
        <v>#DIV/0!</v>
      </c>
      <c r="BY13" s="36" t="e">
        <v>#DIV/0!</v>
      </c>
      <c r="BZ13" s="36">
        <v>0</v>
      </c>
      <c r="CA13" s="36">
        <v>0</v>
      </c>
      <c r="CB13" s="36"/>
      <c r="CC13" s="40">
        <v>28.866</v>
      </c>
      <c r="CD13" s="40">
        <v>51.106000000000002</v>
      </c>
      <c r="CE13" s="40"/>
    </row>
    <row r="14" spans="1:83" s="5" customFormat="1">
      <c r="A14" s="13" t="s">
        <v>248</v>
      </c>
      <c r="B14" s="13">
        <v>1</v>
      </c>
      <c r="C14" s="13"/>
      <c r="D14" s="13" t="s">
        <v>67</v>
      </c>
      <c r="E14" s="35" t="s">
        <v>68</v>
      </c>
      <c r="F14" s="13" t="s">
        <v>36</v>
      </c>
      <c r="G14" s="36">
        <v>1143380757</v>
      </c>
      <c r="H14" s="13" t="s">
        <v>69</v>
      </c>
      <c r="I14" s="37">
        <v>24</v>
      </c>
      <c r="J14" s="37" t="s">
        <v>70</v>
      </c>
      <c r="K14" s="38">
        <v>43521</v>
      </c>
      <c r="L14" s="39">
        <v>0.62847222222222221</v>
      </c>
      <c r="M14" s="37" t="s">
        <v>39</v>
      </c>
      <c r="N14" s="37" t="s">
        <v>71</v>
      </c>
      <c r="O14" s="37" t="s">
        <v>41</v>
      </c>
      <c r="P14" s="37" t="s">
        <v>41</v>
      </c>
      <c r="Q14" s="37">
        <v>3</v>
      </c>
      <c r="R14" s="13" t="s">
        <v>43</v>
      </c>
      <c r="S14" s="13" t="s">
        <v>56</v>
      </c>
      <c r="T14" s="13" t="s">
        <v>41</v>
      </c>
      <c r="U14" s="13" t="s">
        <v>52</v>
      </c>
      <c r="V14" s="13" t="s">
        <v>42</v>
      </c>
      <c r="W14" s="13" t="s">
        <v>72</v>
      </c>
      <c r="X14" s="13" t="s">
        <v>47</v>
      </c>
      <c r="Y14" s="13" t="s">
        <v>41</v>
      </c>
      <c r="Z14" s="13" t="s">
        <v>41</v>
      </c>
      <c r="AA14" s="13"/>
      <c r="AB14" s="13">
        <v>-1</v>
      </c>
      <c r="AC14" s="13">
        <v>2</v>
      </c>
      <c r="AD14" s="13" t="s">
        <v>41</v>
      </c>
      <c r="AE14" s="13">
        <v>0</v>
      </c>
      <c r="AF14" s="13" t="s">
        <v>42</v>
      </c>
      <c r="AG14" s="13">
        <v>1</v>
      </c>
      <c r="AH14" s="46" t="str">
        <f t="shared" si="0"/>
        <v>-1</v>
      </c>
      <c r="AI14" s="46" t="s">
        <v>49</v>
      </c>
      <c r="AJ14" s="46" t="str">
        <f t="shared" si="1"/>
        <v>-1</v>
      </c>
      <c r="AK14" s="13" t="s">
        <v>41</v>
      </c>
      <c r="AL14" s="13" t="s">
        <v>41</v>
      </c>
      <c r="AM14" s="13"/>
      <c r="AN14" s="13">
        <v>101.31965006729475</v>
      </c>
      <c r="AO14" s="13">
        <v>117.34261838440112</v>
      </c>
      <c r="AP14" s="13">
        <v>125.13020833333333</v>
      </c>
      <c r="AQ14" s="13">
        <v>148.05555555555554</v>
      </c>
      <c r="AR14" s="36">
        <v>9.5585400000000043</v>
      </c>
      <c r="AS14" s="36">
        <v>0</v>
      </c>
      <c r="AT14" s="36">
        <v>9.5585400000000043</v>
      </c>
      <c r="AU14" s="36">
        <v>9.5585400000000043</v>
      </c>
      <c r="AV14" s="36">
        <v>37.7989733</v>
      </c>
      <c r="AW14" s="36">
        <v>5.1181923243997423</v>
      </c>
      <c r="AX14" s="36">
        <v>34.179864800000004</v>
      </c>
      <c r="AY14" s="36">
        <v>41.418081799999996</v>
      </c>
      <c r="AZ14" s="36" t="e">
        <v>#DIV/0!</v>
      </c>
      <c r="BA14" s="36" t="s">
        <v>50</v>
      </c>
      <c r="BB14" s="36">
        <v>0</v>
      </c>
      <c r="BC14" s="36">
        <v>0</v>
      </c>
      <c r="BD14" s="36">
        <v>5.3147548000000047</v>
      </c>
      <c r="BE14" s="36">
        <v>6.0016185856382167</v>
      </c>
      <c r="BF14" s="36">
        <v>1.0709696000000051</v>
      </c>
      <c r="BG14" s="36">
        <v>9.5585400000000043</v>
      </c>
      <c r="BH14" s="36">
        <v>37.7989733</v>
      </c>
      <c r="BI14" s="36">
        <v>5.1181923243997423</v>
      </c>
      <c r="BJ14" s="36">
        <v>34.179864800000004</v>
      </c>
      <c r="BK14" s="36">
        <v>41.418081799999996</v>
      </c>
      <c r="BL14" s="36" t="e">
        <v>#DIV/0!</v>
      </c>
      <c r="BM14" s="36" t="e">
        <v>#DIV/0!</v>
      </c>
      <c r="BN14" s="36">
        <v>0</v>
      </c>
      <c r="BO14" s="36">
        <v>0</v>
      </c>
      <c r="BP14" s="36">
        <v>9.5585400000000043</v>
      </c>
      <c r="BQ14" s="36">
        <v>0</v>
      </c>
      <c r="BR14" s="36">
        <v>9.5585400000000043</v>
      </c>
      <c r="BS14" s="36">
        <v>9.5585400000000043</v>
      </c>
      <c r="BT14" s="36">
        <v>41.418081799999996</v>
      </c>
      <c r="BU14" s="36">
        <v>0</v>
      </c>
      <c r="BV14" s="36">
        <v>41.418081799999996</v>
      </c>
      <c r="BW14" s="36">
        <v>41.418081799999996</v>
      </c>
      <c r="BX14" s="36" t="e">
        <v>#DIV/0!</v>
      </c>
      <c r="BY14" s="36" t="e">
        <v>#DIV/0!</v>
      </c>
      <c r="BZ14" s="36">
        <v>0</v>
      </c>
      <c r="CA14" s="36">
        <v>0</v>
      </c>
      <c r="CB14" s="36"/>
      <c r="CC14" s="40">
        <v>28.716999999999999</v>
      </c>
      <c r="CD14" s="40">
        <v>50.796999999999997</v>
      </c>
      <c r="CE14" s="40"/>
    </row>
    <row r="15" spans="1:83" s="5" customFormat="1">
      <c r="A15" s="13" t="s">
        <v>248</v>
      </c>
      <c r="B15" s="13">
        <v>1</v>
      </c>
      <c r="C15" s="13"/>
      <c r="D15" s="13" t="s">
        <v>67</v>
      </c>
      <c r="E15" s="35" t="s">
        <v>68</v>
      </c>
      <c r="F15" s="13" t="s">
        <v>36</v>
      </c>
      <c r="G15" s="36">
        <v>1143380757</v>
      </c>
      <c r="H15" s="13" t="s">
        <v>69</v>
      </c>
      <c r="I15" s="37">
        <v>24</v>
      </c>
      <c r="J15" s="37" t="s">
        <v>70</v>
      </c>
      <c r="K15" s="38">
        <v>43521</v>
      </c>
      <c r="L15" s="39">
        <v>0.63888888888888895</v>
      </c>
      <c r="M15" s="37" t="s">
        <v>39</v>
      </c>
      <c r="N15" s="37" t="s">
        <v>71</v>
      </c>
      <c r="O15" s="37" t="s">
        <v>41</v>
      </c>
      <c r="P15" s="37" t="s">
        <v>41</v>
      </c>
      <c r="Q15" s="37">
        <v>4</v>
      </c>
      <c r="R15" s="13" t="s">
        <v>43</v>
      </c>
      <c r="S15" s="13" t="s">
        <v>56</v>
      </c>
      <c r="T15" s="13" t="s">
        <v>41</v>
      </c>
      <c r="U15" s="13" t="s">
        <v>52</v>
      </c>
      <c r="V15" s="13" t="s">
        <v>42</v>
      </c>
      <c r="W15" s="13" t="s">
        <v>46</v>
      </c>
      <c r="X15" s="13" t="s">
        <v>47</v>
      </c>
      <c r="Y15" s="13" t="s">
        <v>41</v>
      </c>
      <c r="Z15" s="13" t="s">
        <v>41</v>
      </c>
      <c r="AA15" s="13"/>
      <c r="AB15" s="13">
        <v>-1</v>
      </c>
      <c r="AC15" s="13">
        <v>2</v>
      </c>
      <c r="AD15" s="13" t="s">
        <v>41</v>
      </c>
      <c r="AE15" s="13">
        <v>0</v>
      </c>
      <c r="AF15" s="13" t="s">
        <v>42</v>
      </c>
      <c r="AG15" s="13" t="s">
        <v>48</v>
      </c>
      <c r="AH15" s="46">
        <f t="shared" si="0"/>
        <v>1</v>
      </c>
      <c r="AI15" s="46" t="s">
        <v>49</v>
      </c>
      <c r="AJ15" s="46" t="str">
        <f t="shared" si="1"/>
        <v>-1</v>
      </c>
      <c r="AK15" s="13" t="s">
        <v>41</v>
      </c>
      <c r="AL15" s="13" t="s">
        <v>41</v>
      </c>
      <c r="AM15" s="13"/>
      <c r="AN15" s="13">
        <v>101.31965006729475</v>
      </c>
      <c r="AO15" s="13">
        <v>117.34261838440112</v>
      </c>
      <c r="AP15" s="13">
        <v>125.13020833333333</v>
      </c>
      <c r="AQ15" s="13">
        <v>148.05555555555554</v>
      </c>
      <c r="AR15" s="36">
        <v>9.5585400000000043</v>
      </c>
      <c r="AS15" s="36">
        <v>0</v>
      </c>
      <c r="AT15" s="36">
        <v>9.5585400000000043</v>
      </c>
      <c r="AU15" s="36">
        <v>9.5585400000000043</v>
      </c>
      <c r="AV15" s="36">
        <v>34.179864800000004</v>
      </c>
      <c r="AW15" s="36">
        <v>0</v>
      </c>
      <c r="AX15" s="36">
        <v>34.179864800000004</v>
      </c>
      <c r="AY15" s="36">
        <v>34.179864800000004</v>
      </c>
      <c r="AZ15" s="36" t="e">
        <v>#DIV/0!</v>
      </c>
      <c r="BA15" s="36" t="s">
        <v>50</v>
      </c>
      <c r="BB15" s="36">
        <v>0</v>
      </c>
      <c r="BC15" s="36">
        <v>0</v>
      </c>
      <c r="BD15" s="36">
        <v>9.5585400000000043</v>
      </c>
      <c r="BE15" s="36">
        <v>0</v>
      </c>
      <c r="BF15" s="36">
        <v>9.5585400000000043</v>
      </c>
      <c r="BG15" s="36">
        <v>9.5585400000000043</v>
      </c>
      <c r="BH15" s="36">
        <v>34.179864800000004</v>
      </c>
      <c r="BI15" s="36">
        <v>0</v>
      </c>
      <c r="BJ15" s="36">
        <v>34.179864800000004</v>
      </c>
      <c r="BK15" s="36">
        <v>34.179864800000004</v>
      </c>
      <c r="BL15" s="36" t="e">
        <v>#DIV/0!</v>
      </c>
      <c r="BM15" s="36" t="e">
        <v>#DIV/0!</v>
      </c>
      <c r="BN15" s="36">
        <v>0</v>
      </c>
      <c r="BO15" s="36">
        <v>0</v>
      </c>
      <c r="BP15" s="36">
        <v>9.5585400000000043</v>
      </c>
      <c r="BQ15" s="36">
        <v>0</v>
      </c>
      <c r="BR15" s="36">
        <v>9.5585400000000043</v>
      </c>
      <c r="BS15" s="36">
        <v>9.5585400000000043</v>
      </c>
      <c r="BT15" s="36">
        <v>37.7989733</v>
      </c>
      <c r="BU15" s="36">
        <v>5.1181923243997423</v>
      </c>
      <c r="BV15" s="36">
        <v>34.179864800000004</v>
      </c>
      <c r="BW15" s="36">
        <v>41.418081799999996</v>
      </c>
      <c r="BX15" s="36" t="e">
        <v>#DIV/0!</v>
      </c>
      <c r="BY15" s="36" t="e">
        <v>#DIV/0!</v>
      </c>
      <c r="BZ15" s="36">
        <v>0</v>
      </c>
      <c r="CA15" s="36">
        <v>0</v>
      </c>
      <c r="CB15" s="36"/>
      <c r="CC15" s="40">
        <v>29.04</v>
      </c>
      <c r="CD15" s="40">
        <v>51.802999999999997</v>
      </c>
      <c r="CE15" s="40"/>
    </row>
    <row r="16" spans="1:83" s="5" customFormat="1">
      <c r="A16" s="13" t="s">
        <v>248</v>
      </c>
      <c r="B16" s="13">
        <v>1</v>
      </c>
      <c r="C16" s="13"/>
      <c r="D16" s="13" t="s">
        <v>67</v>
      </c>
      <c r="E16" s="35" t="s">
        <v>68</v>
      </c>
      <c r="F16" s="13" t="s">
        <v>36</v>
      </c>
      <c r="G16" s="36">
        <v>1143380757</v>
      </c>
      <c r="H16" s="13" t="s">
        <v>69</v>
      </c>
      <c r="I16" s="37">
        <v>24</v>
      </c>
      <c r="J16" s="37" t="s">
        <v>70</v>
      </c>
      <c r="K16" s="38">
        <v>43521</v>
      </c>
      <c r="L16" s="39">
        <v>0.64930555555555558</v>
      </c>
      <c r="M16" s="37" t="s">
        <v>39</v>
      </c>
      <c r="N16" s="37" t="s">
        <v>71</v>
      </c>
      <c r="O16" s="37" t="s">
        <v>41</v>
      </c>
      <c r="P16" s="37" t="s">
        <v>41</v>
      </c>
      <c r="Q16" s="37">
        <v>5</v>
      </c>
      <c r="R16" s="13" t="s">
        <v>43</v>
      </c>
      <c r="S16" s="13" t="s">
        <v>56</v>
      </c>
      <c r="T16" s="13" t="s">
        <v>41</v>
      </c>
      <c r="U16" s="13" t="s">
        <v>52</v>
      </c>
      <c r="V16" s="13" t="s">
        <v>42</v>
      </c>
      <c r="W16" s="13" t="s">
        <v>66</v>
      </c>
      <c r="X16" s="13" t="s">
        <v>47</v>
      </c>
      <c r="Y16" s="13" t="s">
        <v>41</v>
      </c>
      <c r="Z16" s="13" t="s">
        <v>41</v>
      </c>
      <c r="AA16" s="13"/>
      <c r="AB16" s="13">
        <v>-1</v>
      </c>
      <c r="AC16" s="13">
        <v>2</v>
      </c>
      <c r="AD16" s="13" t="s">
        <v>41</v>
      </c>
      <c r="AE16" s="13">
        <v>0</v>
      </c>
      <c r="AF16" s="13" t="s">
        <v>42</v>
      </c>
      <c r="AG16" s="13">
        <v>0</v>
      </c>
      <c r="AH16" s="46" t="str">
        <f t="shared" si="0"/>
        <v>0</v>
      </c>
      <c r="AI16" s="46" t="s">
        <v>49</v>
      </c>
      <c r="AJ16" s="46" t="str">
        <f t="shared" si="1"/>
        <v>-1</v>
      </c>
      <c r="AK16" s="13" t="s">
        <v>41</v>
      </c>
      <c r="AL16" s="13" t="s">
        <v>41</v>
      </c>
      <c r="AM16" s="13"/>
      <c r="AN16" s="13">
        <v>101.31965006729475</v>
      </c>
      <c r="AO16" s="13">
        <v>117.34261838440112</v>
      </c>
      <c r="AP16" s="13">
        <v>125.13020833333333</v>
      </c>
      <c r="AQ16" s="13">
        <v>148.05555555555554</v>
      </c>
      <c r="AR16" s="36">
        <v>1.0709696000000051</v>
      </c>
      <c r="AS16" s="36">
        <v>0</v>
      </c>
      <c r="AT16" s="36">
        <v>1.0709696000000051</v>
      </c>
      <c r="AU16" s="36">
        <v>1.0709696000000051</v>
      </c>
      <c r="AV16" s="36">
        <v>34.179864800000004</v>
      </c>
      <c r="AW16" s="36">
        <v>0</v>
      </c>
      <c r="AX16" s="36">
        <v>34.179864800000004</v>
      </c>
      <c r="AY16" s="36">
        <v>34.179864800000004</v>
      </c>
      <c r="AZ16" s="36" t="e">
        <v>#DIV/0!</v>
      </c>
      <c r="BA16" s="36" t="s">
        <v>50</v>
      </c>
      <c r="BB16" s="36">
        <v>0</v>
      </c>
      <c r="BC16" s="36">
        <v>0</v>
      </c>
      <c r="BD16" s="36">
        <v>5.3147548000000047</v>
      </c>
      <c r="BE16" s="36">
        <v>6.0016185856382167</v>
      </c>
      <c r="BF16" s="36">
        <v>1.0709696000000051</v>
      </c>
      <c r="BG16" s="36">
        <v>9.5585400000000043</v>
      </c>
      <c r="BH16" s="36">
        <v>34.179864800000004</v>
      </c>
      <c r="BI16" s="36">
        <v>0</v>
      </c>
      <c r="BJ16" s="36">
        <v>34.179864800000004</v>
      </c>
      <c r="BK16" s="36">
        <v>34.179864800000004</v>
      </c>
      <c r="BL16" s="36" t="e">
        <v>#DIV/0!</v>
      </c>
      <c r="BM16" s="36" t="e">
        <v>#DIV/0!</v>
      </c>
      <c r="BN16" s="36">
        <v>0</v>
      </c>
      <c r="BO16" s="36">
        <v>0</v>
      </c>
      <c r="BP16" s="36">
        <v>5.3147548000000047</v>
      </c>
      <c r="BQ16" s="36">
        <v>6.0016185856382167</v>
      </c>
      <c r="BR16" s="36">
        <v>1.0709696000000051</v>
      </c>
      <c r="BS16" s="36">
        <v>9.5585400000000043</v>
      </c>
      <c r="BT16" s="36">
        <v>34.179864800000004</v>
      </c>
      <c r="BU16" s="36">
        <v>0</v>
      </c>
      <c r="BV16" s="36">
        <v>34.179864800000004</v>
      </c>
      <c r="BW16" s="36">
        <v>34.179864800000004</v>
      </c>
      <c r="BX16" s="36" t="e">
        <v>#DIV/0!</v>
      </c>
      <c r="BY16" s="36" t="e">
        <v>#DIV/0!</v>
      </c>
      <c r="BZ16" s="36">
        <v>0</v>
      </c>
      <c r="CA16" s="36">
        <v>0</v>
      </c>
      <c r="CB16" s="36"/>
      <c r="CC16" s="40">
        <v>28.866</v>
      </c>
      <c r="CD16" s="40">
        <v>52.067999999999998</v>
      </c>
      <c r="CE16" s="40"/>
    </row>
    <row r="17" spans="1:83" s="5" customFormat="1">
      <c r="A17" s="13" t="s">
        <v>248</v>
      </c>
      <c r="B17" s="13">
        <v>1</v>
      </c>
      <c r="C17" s="13"/>
      <c r="D17" s="13" t="s">
        <v>73</v>
      </c>
      <c r="E17" s="35" t="s">
        <v>74</v>
      </c>
      <c r="F17" s="13" t="s">
        <v>36</v>
      </c>
      <c r="G17" s="36">
        <v>1143401235</v>
      </c>
      <c r="H17" s="13" t="s">
        <v>75</v>
      </c>
      <c r="I17" s="37">
        <v>21</v>
      </c>
      <c r="J17" s="37" t="s">
        <v>38</v>
      </c>
      <c r="K17" s="38">
        <v>43521</v>
      </c>
      <c r="L17" s="39">
        <v>0.60763888888888895</v>
      </c>
      <c r="M17" s="37" t="s">
        <v>39</v>
      </c>
      <c r="N17" s="37" t="s">
        <v>42</v>
      </c>
      <c r="O17" s="37" t="s">
        <v>42</v>
      </c>
      <c r="P17" s="37" t="s">
        <v>42</v>
      </c>
      <c r="Q17" s="37">
        <v>1</v>
      </c>
      <c r="R17" s="13" t="s">
        <v>43</v>
      </c>
      <c r="S17" s="13" t="s">
        <v>56</v>
      </c>
      <c r="T17" s="13" t="s">
        <v>42</v>
      </c>
      <c r="U17" s="13" t="s">
        <v>52</v>
      </c>
      <c r="V17" s="13" t="s">
        <v>42</v>
      </c>
      <c r="W17" s="13" t="s">
        <v>66</v>
      </c>
      <c r="X17" s="13" t="s">
        <v>76</v>
      </c>
      <c r="Y17" s="13" t="s">
        <v>41</v>
      </c>
      <c r="Z17" s="13" t="s">
        <v>41</v>
      </c>
      <c r="AA17" s="13"/>
      <c r="AB17" s="13">
        <v>-1</v>
      </c>
      <c r="AC17" s="13">
        <v>2</v>
      </c>
      <c r="AD17" s="13" t="s">
        <v>42</v>
      </c>
      <c r="AE17" s="13">
        <v>0</v>
      </c>
      <c r="AF17" s="13" t="s">
        <v>42</v>
      </c>
      <c r="AG17" s="13">
        <v>0</v>
      </c>
      <c r="AH17" s="46" t="str">
        <f t="shared" si="0"/>
        <v>0</v>
      </c>
      <c r="AI17" s="46" t="s">
        <v>77</v>
      </c>
      <c r="AJ17" s="46" t="str">
        <f t="shared" si="1"/>
        <v>0</v>
      </c>
      <c r="AK17" s="13" t="s">
        <v>41</v>
      </c>
      <c r="AL17" s="13" t="s">
        <v>41</v>
      </c>
      <c r="AM17" s="13"/>
      <c r="AN17" s="13">
        <v>101.31965006729475</v>
      </c>
      <c r="AO17" s="13">
        <v>117.34261838440112</v>
      </c>
      <c r="AP17" s="13">
        <v>125.13020833333333</v>
      </c>
      <c r="AQ17" s="13">
        <v>148.05555555555554</v>
      </c>
      <c r="AR17" s="36">
        <v>27.6</v>
      </c>
      <c r="AS17" s="36">
        <v>0</v>
      </c>
      <c r="AT17" s="36">
        <v>27.6</v>
      </c>
      <c r="AU17" s="36">
        <v>27.6</v>
      </c>
      <c r="AV17" s="36">
        <v>4.6536767999999995</v>
      </c>
      <c r="AW17" s="36">
        <v>0</v>
      </c>
      <c r="AX17" s="36">
        <v>4.6536767999999995</v>
      </c>
      <c r="AY17" s="36">
        <v>4.6536767999999995</v>
      </c>
      <c r="AZ17" s="36" t="e">
        <v>#DIV/0!</v>
      </c>
      <c r="BA17" s="36" t="s">
        <v>50</v>
      </c>
      <c r="BB17" s="36">
        <v>0</v>
      </c>
      <c r="BC17" s="36">
        <v>0</v>
      </c>
      <c r="BD17" s="36">
        <v>27.6</v>
      </c>
      <c r="BE17" s="36">
        <v>0</v>
      </c>
      <c r="BF17" s="36">
        <v>27.6</v>
      </c>
      <c r="BG17" s="36">
        <v>27.6</v>
      </c>
      <c r="BH17" s="36">
        <v>4.6536767999999995</v>
      </c>
      <c r="BI17" s="36">
        <v>0</v>
      </c>
      <c r="BJ17" s="36">
        <v>4.6536767999999995</v>
      </c>
      <c r="BK17" s="36">
        <v>4.6536767999999995</v>
      </c>
      <c r="BL17" s="36" t="e">
        <v>#DIV/0!</v>
      </c>
      <c r="BM17" s="36" t="e">
        <v>#DIV/0!</v>
      </c>
      <c r="BN17" s="36">
        <v>0</v>
      </c>
      <c r="BO17" s="36">
        <v>0</v>
      </c>
      <c r="BP17" s="36">
        <v>27.6</v>
      </c>
      <c r="BQ17" s="36">
        <v>0</v>
      </c>
      <c r="BR17" s="36">
        <v>27.6</v>
      </c>
      <c r="BS17" s="36">
        <v>27.6</v>
      </c>
      <c r="BT17" s="36">
        <v>4.6536767999999995</v>
      </c>
      <c r="BU17" s="36">
        <v>0</v>
      </c>
      <c r="BV17" s="36">
        <v>4.6536767999999995</v>
      </c>
      <c r="BW17" s="36">
        <v>4.6536767999999995</v>
      </c>
      <c r="BX17" s="36" t="e">
        <v>#DIV/0!</v>
      </c>
      <c r="BY17" s="36" t="e">
        <v>#DIV/0!</v>
      </c>
      <c r="BZ17" s="36">
        <v>0</v>
      </c>
      <c r="CA17" s="36">
        <v>0</v>
      </c>
      <c r="CB17" s="36"/>
      <c r="CC17" s="40">
        <v>28.518000000000001</v>
      </c>
      <c r="CD17" s="40">
        <v>50.16</v>
      </c>
      <c r="CE17" s="40"/>
    </row>
    <row r="18" spans="1:83" s="5" customFormat="1">
      <c r="A18" s="13" t="s">
        <v>248</v>
      </c>
      <c r="B18" s="13">
        <v>1</v>
      </c>
      <c r="C18" s="13"/>
      <c r="D18" s="13" t="s">
        <v>73</v>
      </c>
      <c r="E18" s="35" t="s">
        <v>74</v>
      </c>
      <c r="F18" s="13" t="s">
        <v>36</v>
      </c>
      <c r="G18" s="36">
        <v>1143401235</v>
      </c>
      <c r="H18" s="13" t="s">
        <v>75</v>
      </c>
      <c r="I18" s="37">
        <v>21</v>
      </c>
      <c r="J18" s="37" t="s">
        <v>38</v>
      </c>
      <c r="K18" s="38">
        <v>43521</v>
      </c>
      <c r="L18" s="39">
        <v>0.61805555555555558</v>
      </c>
      <c r="M18" s="37" t="s">
        <v>39</v>
      </c>
      <c r="N18" s="37" t="s">
        <v>42</v>
      </c>
      <c r="O18" s="37" t="s">
        <v>42</v>
      </c>
      <c r="P18" s="37" t="s">
        <v>42</v>
      </c>
      <c r="Q18" s="37">
        <v>2</v>
      </c>
      <c r="R18" s="13" t="s">
        <v>43</v>
      </c>
      <c r="S18" s="13" t="s">
        <v>56</v>
      </c>
      <c r="T18" s="13" t="s">
        <v>41</v>
      </c>
      <c r="U18" s="13" t="s">
        <v>52</v>
      </c>
      <c r="V18" s="13" t="s">
        <v>42</v>
      </c>
      <c r="W18" s="13" t="s">
        <v>66</v>
      </c>
      <c r="X18" s="13" t="s">
        <v>76</v>
      </c>
      <c r="Y18" s="13" t="s">
        <v>41</v>
      </c>
      <c r="Z18" s="13" t="s">
        <v>41</v>
      </c>
      <c r="AA18" s="13"/>
      <c r="AB18" s="13">
        <v>-1</v>
      </c>
      <c r="AC18" s="13">
        <v>2</v>
      </c>
      <c r="AD18" s="13" t="s">
        <v>41</v>
      </c>
      <c r="AE18" s="13">
        <v>0</v>
      </c>
      <c r="AF18" s="13" t="s">
        <v>42</v>
      </c>
      <c r="AG18" s="13">
        <v>0</v>
      </c>
      <c r="AH18" s="46" t="str">
        <f t="shared" si="0"/>
        <v>0</v>
      </c>
      <c r="AI18" s="46" t="s">
        <v>77</v>
      </c>
      <c r="AJ18" s="46" t="str">
        <f t="shared" si="1"/>
        <v>0</v>
      </c>
      <c r="AK18" s="13" t="s">
        <v>41</v>
      </c>
      <c r="AL18" s="13" t="s">
        <v>41</v>
      </c>
      <c r="AM18" s="13"/>
      <c r="AN18" s="13">
        <v>101.31965006729475</v>
      </c>
      <c r="AO18" s="13">
        <v>117.34261838440112</v>
      </c>
      <c r="AP18" s="13">
        <v>125.13020833333333</v>
      </c>
      <c r="AQ18" s="13">
        <v>148.05555555555554</v>
      </c>
      <c r="AR18" s="36">
        <v>27.6</v>
      </c>
      <c r="AS18" s="36">
        <v>0</v>
      </c>
      <c r="AT18" s="36">
        <v>27.6</v>
      </c>
      <c r="AU18" s="36">
        <v>27.6</v>
      </c>
      <c r="AV18" s="36">
        <v>4.6536767999999995</v>
      </c>
      <c r="AW18" s="36">
        <v>0</v>
      </c>
      <c r="AX18" s="36">
        <v>4.6536767999999995</v>
      </c>
      <c r="AY18" s="36">
        <v>4.6536767999999995</v>
      </c>
      <c r="AZ18" s="36" t="e">
        <v>#DIV/0!</v>
      </c>
      <c r="BA18" s="36" t="s">
        <v>50</v>
      </c>
      <c r="BB18" s="36">
        <v>0</v>
      </c>
      <c r="BC18" s="36">
        <v>0</v>
      </c>
      <c r="BD18" s="36">
        <v>27.6</v>
      </c>
      <c r="BE18" s="36">
        <v>0</v>
      </c>
      <c r="BF18" s="36">
        <v>27.6</v>
      </c>
      <c r="BG18" s="36">
        <v>27.6</v>
      </c>
      <c r="BH18" s="36">
        <v>4.6536767999999995</v>
      </c>
      <c r="BI18" s="36">
        <v>0</v>
      </c>
      <c r="BJ18" s="36">
        <v>4.6536767999999995</v>
      </c>
      <c r="BK18" s="36">
        <v>4.6536767999999995</v>
      </c>
      <c r="BL18" s="36" t="e">
        <v>#DIV/0!</v>
      </c>
      <c r="BM18" s="36" t="e">
        <v>#DIV/0!</v>
      </c>
      <c r="BN18" s="36">
        <v>0</v>
      </c>
      <c r="BO18" s="36">
        <v>0</v>
      </c>
      <c r="BP18" s="36">
        <v>27.6</v>
      </c>
      <c r="BQ18" s="36">
        <v>0</v>
      </c>
      <c r="BR18" s="36">
        <v>27.6</v>
      </c>
      <c r="BS18" s="36">
        <v>27.6</v>
      </c>
      <c r="BT18" s="36">
        <v>4.6536767999999995</v>
      </c>
      <c r="BU18" s="36">
        <v>0</v>
      </c>
      <c r="BV18" s="36">
        <v>4.6536767999999995</v>
      </c>
      <c r="BW18" s="36">
        <v>4.6536767999999995</v>
      </c>
      <c r="BX18" s="36" t="e">
        <v>#DIV/0!</v>
      </c>
      <c r="BY18" s="36" t="e">
        <v>#DIV/0!</v>
      </c>
      <c r="BZ18" s="36">
        <v>0</v>
      </c>
      <c r="CA18" s="36">
        <v>0</v>
      </c>
      <c r="CB18" s="36"/>
      <c r="CC18" s="40">
        <v>28.866</v>
      </c>
      <c r="CD18" s="40">
        <v>51.106000000000002</v>
      </c>
      <c r="CE18" s="40"/>
    </row>
    <row r="19" spans="1:83" s="5" customFormat="1">
      <c r="A19" s="13" t="s">
        <v>248</v>
      </c>
      <c r="B19" s="13">
        <v>1</v>
      </c>
      <c r="C19" s="13"/>
      <c r="D19" s="13" t="s">
        <v>73</v>
      </c>
      <c r="E19" s="35" t="s">
        <v>74</v>
      </c>
      <c r="F19" s="13" t="s">
        <v>36</v>
      </c>
      <c r="G19" s="36">
        <v>1143401235</v>
      </c>
      <c r="H19" s="13" t="s">
        <v>75</v>
      </c>
      <c r="I19" s="37">
        <v>21</v>
      </c>
      <c r="J19" s="37" t="s">
        <v>38</v>
      </c>
      <c r="K19" s="38">
        <v>43521</v>
      </c>
      <c r="L19" s="39">
        <v>0.62847222222222221</v>
      </c>
      <c r="M19" s="37" t="s">
        <v>39</v>
      </c>
      <c r="N19" s="37" t="s">
        <v>42</v>
      </c>
      <c r="O19" s="37" t="s">
        <v>42</v>
      </c>
      <c r="P19" s="37" t="s">
        <v>42</v>
      </c>
      <c r="Q19" s="37">
        <v>3</v>
      </c>
      <c r="R19" s="13" t="s">
        <v>43</v>
      </c>
      <c r="S19" s="13" t="s">
        <v>56</v>
      </c>
      <c r="T19" s="13" t="s">
        <v>41</v>
      </c>
      <c r="U19" s="13" t="s">
        <v>52</v>
      </c>
      <c r="V19" s="13" t="s">
        <v>42</v>
      </c>
      <c r="W19" s="13" t="s">
        <v>66</v>
      </c>
      <c r="X19" s="13" t="s">
        <v>76</v>
      </c>
      <c r="Y19" s="13" t="s">
        <v>41</v>
      </c>
      <c r="Z19" s="13" t="s">
        <v>41</v>
      </c>
      <c r="AA19" s="13"/>
      <c r="AB19" s="13">
        <v>-1</v>
      </c>
      <c r="AC19" s="13">
        <v>2</v>
      </c>
      <c r="AD19" s="13" t="s">
        <v>41</v>
      </c>
      <c r="AE19" s="13">
        <v>0</v>
      </c>
      <c r="AF19" s="13" t="s">
        <v>42</v>
      </c>
      <c r="AG19" s="13">
        <v>0</v>
      </c>
      <c r="AH19" s="46" t="str">
        <f t="shared" si="0"/>
        <v>0</v>
      </c>
      <c r="AI19" s="46" t="s">
        <v>77</v>
      </c>
      <c r="AJ19" s="46" t="str">
        <f t="shared" si="1"/>
        <v>0</v>
      </c>
      <c r="AK19" s="13" t="s">
        <v>41</v>
      </c>
      <c r="AL19" s="13" t="s">
        <v>41</v>
      </c>
      <c r="AM19" s="13"/>
      <c r="AN19" s="13">
        <v>101.31965006729475</v>
      </c>
      <c r="AO19" s="13">
        <v>117.34261838440112</v>
      </c>
      <c r="AP19" s="13">
        <v>125.13020833333333</v>
      </c>
      <c r="AQ19" s="13">
        <v>148.05555555555554</v>
      </c>
      <c r="AR19" s="36">
        <v>27.6</v>
      </c>
      <c r="AS19" s="36">
        <v>0</v>
      </c>
      <c r="AT19" s="36">
        <v>27.6</v>
      </c>
      <c r="AU19" s="36">
        <v>27.6</v>
      </c>
      <c r="AV19" s="36">
        <v>4.6536767999999995</v>
      </c>
      <c r="AW19" s="36">
        <v>0</v>
      </c>
      <c r="AX19" s="36">
        <v>4.6536767999999995</v>
      </c>
      <c r="AY19" s="36">
        <v>4.6536767999999995</v>
      </c>
      <c r="AZ19" s="36" t="e">
        <v>#DIV/0!</v>
      </c>
      <c r="BA19" s="36" t="s">
        <v>50</v>
      </c>
      <c r="BB19" s="36">
        <v>0</v>
      </c>
      <c r="BC19" s="36">
        <v>0</v>
      </c>
      <c r="BD19" s="36">
        <v>27.6</v>
      </c>
      <c r="BE19" s="36">
        <v>0</v>
      </c>
      <c r="BF19" s="36">
        <v>27.6</v>
      </c>
      <c r="BG19" s="36">
        <v>27.6</v>
      </c>
      <c r="BH19" s="36">
        <v>4.6536767999999995</v>
      </c>
      <c r="BI19" s="36">
        <v>0</v>
      </c>
      <c r="BJ19" s="36">
        <v>4.6536767999999995</v>
      </c>
      <c r="BK19" s="36">
        <v>4.6536767999999995</v>
      </c>
      <c r="BL19" s="36" t="e">
        <v>#DIV/0!</v>
      </c>
      <c r="BM19" s="36" t="e">
        <v>#DIV/0!</v>
      </c>
      <c r="BN19" s="36">
        <v>0</v>
      </c>
      <c r="BO19" s="36">
        <v>0</v>
      </c>
      <c r="BP19" s="36">
        <v>27.6</v>
      </c>
      <c r="BQ19" s="36">
        <v>0</v>
      </c>
      <c r="BR19" s="36">
        <v>27.6</v>
      </c>
      <c r="BS19" s="36">
        <v>27.6</v>
      </c>
      <c r="BT19" s="36">
        <v>4.6536767999999995</v>
      </c>
      <c r="BU19" s="36">
        <v>0</v>
      </c>
      <c r="BV19" s="36">
        <v>4.6536767999999995</v>
      </c>
      <c r="BW19" s="36">
        <v>4.6536767999999995</v>
      </c>
      <c r="BX19" s="36" t="e">
        <v>#DIV/0!</v>
      </c>
      <c r="BY19" s="36" t="e">
        <v>#DIV/0!</v>
      </c>
      <c r="BZ19" s="36">
        <v>0</v>
      </c>
      <c r="CA19" s="36">
        <v>0</v>
      </c>
      <c r="CB19" s="36"/>
      <c r="CC19" s="40">
        <v>28.716999999999999</v>
      </c>
      <c r="CD19" s="40">
        <v>50.796999999999997</v>
      </c>
      <c r="CE19" s="40"/>
    </row>
    <row r="20" spans="1:83" s="5" customFormat="1">
      <c r="A20" s="13" t="s">
        <v>248</v>
      </c>
      <c r="B20" s="13">
        <v>1</v>
      </c>
      <c r="C20" s="13"/>
      <c r="D20" s="13" t="s">
        <v>73</v>
      </c>
      <c r="E20" s="35" t="s">
        <v>74</v>
      </c>
      <c r="F20" s="13" t="s">
        <v>36</v>
      </c>
      <c r="G20" s="36">
        <v>1143401235</v>
      </c>
      <c r="H20" s="13" t="s">
        <v>75</v>
      </c>
      <c r="I20" s="37">
        <v>21</v>
      </c>
      <c r="J20" s="37" t="s">
        <v>38</v>
      </c>
      <c r="K20" s="38">
        <v>43521</v>
      </c>
      <c r="L20" s="39">
        <v>0.63888888888888895</v>
      </c>
      <c r="M20" s="37" t="s">
        <v>39</v>
      </c>
      <c r="N20" s="37" t="s">
        <v>42</v>
      </c>
      <c r="O20" s="37" t="s">
        <v>42</v>
      </c>
      <c r="P20" s="37" t="s">
        <v>42</v>
      </c>
      <c r="Q20" s="37">
        <v>4</v>
      </c>
      <c r="R20" s="13" t="s">
        <v>43</v>
      </c>
      <c r="S20" s="13" t="s">
        <v>44</v>
      </c>
      <c r="T20" s="13" t="s">
        <v>41</v>
      </c>
      <c r="U20" s="13" t="s">
        <v>52</v>
      </c>
      <c r="V20" s="13" t="s">
        <v>42</v>
      </c>
      <c r="W20" s="13" t="s">
        <v>66</v>
      </c>
      <c r="X20" s="13" t="s">
        <v>76</v>
      </c>
      <c r="Y20" s="13" t="s">
        <v>41</v>
      </c>
      <c r="Z20" s="13" t="s">
        <v>41</v>
      </c>
      <c r="AA20" s="13"/>
      <c r="AB20" s="13">
        <v>-1</v>
      </c>
      <c r="AC20" s="13">
        <v>1</v>
      </c>
      <c r="AD20" s="13" t="s">
        <v>41</v>
      </c>
      <c r="AE20" s="13">
        <v>0</v>
      </c>
      <c r="AF20" s="13" t="s">
        <v>42</v>
      </c>
      <c r="AG20" s="13">
        <v>0</v>
      </c>
      <c r="AH20" s="46" t="str">
        <f t="shared" si="0"/>
        <v>0</v>
      </c>
      <c r="AI20" s="46" t="s">
        <v>77</v>
      </c>
      <c r="AJ20" s="46" t="str">
        <f t="shared" si="1"/>
        <v>0</v>
      </c>
      <c r="AK20" s="13" t="s">
        <v>41</v>
      </c>
      <c r="AL20" s="13" t="s">
        <v>41</v>
      </c>
      <c r="AM20" s="13"/>
      <c r="AN20" s="13">
        <v>101.31965006729475</v>
      </c>
      <c r="AO20" s="13">
        <v>117.34261838440112</v>
      </c>
      <c r="AP20" s="13">
        <v>125.13020833333333</v>
      </c>
      <c r="AQ20" s="13">
        <v>148.05555555555554</v>
      </c>
      <c r="AR20" s="36">
        <v>27.6</v>
      </c>
      <c r="AS20" s="36">
        <v>0</v>
      </c>
      <c r="AT20" s="36">
        <v>27.6</v>
      </c>
      <c r="AU20" s="36">
        <v>27.6</v>
      </c>
      <c r="AV20" s="36">
        <v>4.6536767999999995</v>
      </c>
      <c r="AW20" s="36">
        <v>0</v>
      </c>
      <c r="AX20" s="36">
        <v>4.6536767999999995</v>
      </c>
      <c r="AY20" s="36">
        <v>4.6536767999999995</v>
      </c>
      <c r="AZ20" s="36" t="e">
        <v>#DIV/0!</v>
      </c>
      <c r="BA20" s="36" t="s">
        <v>50</v>
      </c>
      <c r="BB20" s="36">
        <v>0</v>
      </c>
      <c r="BC20" s="36">
        <v>0</v>
      </c>
      <c r="BD20" s="36">
        <v>27.6</v>
      </c>
      <c r="BE20" s="36">
        <v>0</v>
      </c>
      <c r="BF20" s="36">
        <v>27.6</v>
      </c>
      <c r="BG20" s="36">
        <v>27.6</v>
      </c>
      <c r="BH20" s="36">
        <v>2.5505250000000146E-2</v>
      </c>
      <c r="BI20" s="36">
        <v>6.5452229749993087</v>
      </c>
      <c r="BJ20" s="36">
        <v>-4.6026662999999992</v>
      </c>
      <c r="BK20" s="36">
        <v>4.6536767999999995</v>
      </c>
      <c r="BL20" s="36" t="e">
        <v>#DIV/0!</v>
      </c>
      <c r="BM20" s="36" t="e">
        <v>#DIV/0!</v>
      </c>
      <c r="BN20" s="36">
        <v>0</v>
      </c>
      <c r="BO20" s="36">
        <v>0</v>
      </c>
      <c r="BP20" s="36">
        <v>27.6</v>
      </c>
      <c r="BQ20" s="36">
        <v>0</v>
      </c>
      <c r="BR20" s="36">
        <v>27.6</v>
      </c>
      <c r="BS20" s="36">
        <v>27.6</v>
      </c>
      <c r="BT20" s="36">
        <v>4.6536767999999995</v>
      </c>
      <c r="BU20" s="36">
        <v>0</v>
      </c>
      <c r="BV20" s="36">
        <v>4.6536767999999995</v>
      </c>
      <c r="BW20" s="36">
        <v>4.6536767999999995</v>
      </c>
      <c r="BX20" s="36" t="e">
        <v>#DIV/0!</v>
      </c>
      <c r="BY20" s="36" t="e">
        <v>#DIV/0!</v>
      </c>
      <c r="BZ20" s="36">
        <v>0</v>
      </c>
      <c r="CA20" s="36">
        <v>0</v>
      </c>
      <c r="CB20" s="36"/>
      <c r="CC20" s="40">
        <v>29.04</v>
      </c>
      <c r="CD20" s="40">
        <v>51.802999999999997</v>
      </c>
      <c r="CE20" s="40"/>
    </row>
    <row r="21" spans="1:83" s="5" customFormat="1">
      <c r="A21" s="13" t="s">
        <v>248</v>
      </c>
      <c r="B21" s="13">
        <v>1</v>
      </c>
      <c r="C21" s="13"/>
      <c r="D21" s="13" t="s">
        <v>73</v>
      </c>
      <c r="E21" s="35" t="s">
        <v>74</v>
      </c>
      <c r="F21" s="13" t="s">
        <v>36</v>
      </c>
      <c r="G21" s="36">
        <v>1143401235</v>
      </c>
      <c r="H21" s="13" t="s">
        <v>75</v>
      </c>
      <c r="I21" s="37">
        <v>21</v>
      </c>
      <c r="J21" s="37" t="s">
        <v>38</v>
      </c>
      <c r="K21" s="38">
        <v>43521</v>
      </c>
      <c r="L21" s="39">
        <v>0.64930555555555558</v>
      </c>
      <c r="M21" s="37" t="s">
        <v>39</v>
      </c>
      <c r="N21" s="37" t="s">
        <v>42</v>
      </c>
      <c r="O21" s="37" t="s">
        <v>42</v>
      </c>
      <c r="P21" s="37" t="s">
        <v>42</v>
      </c>
      <c r="Q21" s="37">
        <v>5</v>
      </c>
      <c r="R21" s="13" t="s">
        <v>43</v>
      </c>
      <c r="S21" s="13" t="s">
        <v>44</v>
      </c>
      <c r="T21" s="13" t="s">
        <v>41</v>
      </c>
      <c r="U21" s="13" t="s">
        <v>52</v>
      </c>
      <c r="V21" s="13" t="s">
        <v>42</v>
      </c>
      <c r="W21" s="13" t="s">
        <v>66</v>
      </c>
      <c r="X21" s="13" t="s">
        <v>76</v>
      </c>
      <c r="Y21" s="13" t="s">
        <v>41</v>
      </c>
      <c r="Z21" s="13" t="s">
        <v>41</v>
      </c>
      <c r="AA21" s="13"/>
      <c r="AB21" s="13">
        <v>-1</v>
      </c>
      <c r="AC21" s="13">
        <v>1</v>
      </c>
      <c r="AD21" s="13" t="s">
        <v>41</v>
      </c>
      <c r="AE21" s="13">
        <v>0</v>
      </c>
      <c r="AF21" s="13" t="s">
        <v>42</v>
      </c>
      <c r="AG21" s="13">
        <v>0</v>
      </c>
      <c r="AH21" s="46" t="str">
        <f t="shared" si="0"/>
        <v>0</v>
      </c>
      <c r="AI21" s="46" t="s">
        <v>77</v>
      </c>
      <c r="AJ21" s="46" t="str">
        <f t="shared" si="1"/>
        <v>0</v>
      </c>
      <c r="AK21" s="13" t="s">
        <v>41</v>
      </c>
      <c r="AL21" s="13" t="s">
        <v>41</v>
      </c>
      <c r="AM21" s="13"/>
      <c r="AN21" s="13">
        <v>101.31965006729475</v>
      </c>
      <c r="AO21" s="13">
        <v>117.34261838440112</v>
      </c>
      <c r="AP21" s="13">
        <v>125.13020833333333</v>
      </c>
      <c r="AQ21" s="13">
        <v>148.05555555555554</v>
      </c>
      <c r="AR21" s="36">
        <v>19.7</v>
      </c>
      <c r="AS21" s="36">
        <v>0</v>
      </c>
      <c r="AT21" s="36">
        <v>19.7</v>
      </c>
      <c r="AU21" s="36">
        <v>19.7</v>
      </c>
      <c r="AV21" s="36">
        <v>-4.6026662999999992</v>
      </c>
      <c r="AW21" s="36">
        <v>0</v>
      </c>
      <c r="AX21" s="36">
        <v>-4.6026662999999992</v>
      </c>
      <c r="AY21" s="36">
        <v>-4.6026662999999992</v>
      </c>
      <c r="AZ21" s="36" t="e">
        <v>#DIV/0!</v>
      </c>
      <c r="BA21" s="36" t="s">
        <v>50</v>
      </c>
      <c r="BB21" s="36">
        <v>0</v>
      </c>
      <c r="BC21" s="36">
        <v>0</v>
      </c>
      <c r="BD21" s="36">
        <v>23.65</v>
      </c>
      <c r="BE21" s="36">
        <v>5.5861435713737597</v>
      </c>
      <c r="BF21" s="36">
        <v>19.7</v>
      </c>
      <c r="BG21" s="36">
        <v>27.6</v>
      </c>
      <c r="BH21" s="36">
        <v>2.5505250000000146E-2</v>
      </c>
      <c r="BI21" s="36">
        <v>6.5452229749993087</v>
      </c>
      <c r="BJ21" s="36">
        <v>-4.6026662999999992</v>
      </c>
      <c r="BK21" s="36">
        <v>4.6536767999999995</v>
      </c>
      <c r="BL21" s="36" t="e">
        <v>#DIV/0!</v>
      </c>
      <c r="BM21" s="36" t="e">
        <v>#DIV/0!</v>
      </c>
      <c r="BN21" s="36">
        <v>0</v>
      </c>
      <c r="BO21" s="36">
        <v>0</v>
      </c>
      <c r="BP21" s="36">
        <v>23.65</v>
      </c>
      <c r="BQ21" s="36">
        <v>5.5861435713737597</v>
      </c>
      <c r="BR21" s="36">
        <v>19.7</v>
      </c>
      <c r="BS21" s="36">
        <v>27.6</v>
      </c>
      <c r="BT21" s="36">
        <v>2.5505250000000146E-2</v>
      </c>
      <c r="BU21" s="36">
        <v>6.5452229749993087</v>
      </c>
      <c r="BV21" s="36">
        <v>-4.6026662999999992</v>
      </c>
      <c r="BW21" s="36">
        <v>4.6536767999999995</v>
      </c>
      <c r="BX21" s="36" t="e">
        <v>#DIV/0!</v>
      </c>
      <c r="BY21" s="36" t="e">
        <v>#DIV/0!</v>
      </c>
      <c r="BZ21" s="36">
        <v>0</v>
      </c>
      <c r="CA21" s="36">
        <v>0</v>
      </c>
      <c r="CB21" s="36"/>
      <c r="CC21" s="40">
        <v>28.866</v>
      </c>
      <c r="CD21" s="40">
        <v>52.067999999999998</v>
      </c>
      <c r="CE21" s="40"/>
    </row>
    <row r="22" spans="1:83" s="5" customFormat="1">
      <c r="A22" s="13" t="s">
        <v>248</v>
      </c>
      <c r="B22" s="13">
        <v>1</v>
      </c>
      <c r="C22" s="13"/>
      <c r="D22" s="13" t="s">
        <v>78</v>
      </c>
      <c r="E22" s="35" t="s">
        <v>79</v>
      </c>
      <c r="F22" s="13" t="s">
        <v>36</v>
      </c>
      <c r="G22" s="36">
        <v>1050971131</v>
      </c>
      <c r="H22" s="13" t="s">
        <v>80</v>
      </c>
      <c r="I22" s="37">
        <v>22</v>
      </c>
      <c r="J22" s="37" t="s">
        <v>70</v>
      </c>
      <c r="K22" s="38">
        <v>43521</v>
      </c>
      <c r="L22" s="39">
        <v>0.60763888888888895</v>
      </c>
      <c r="M22" s="37" t="s">
        <v>39</v>
      </c>
      <c r="N22" s="37" t="s">
        <v>42</v>
      </c>
      <c r="O22" s="37" t="s">
        <v>42</v>
      </c>
      <c r="P22" s="37" t="s">
        <v>42</v>
      </c>
      <c r="Q22" s="37">
        <v>1</v>
      </c>
      <c r="R22" s="13" t="s">
        <v>43</v>
      </c>
      <c r="S22" s="13" t="s">
        <v>44</v>
      </c>
      <c r="T22" s="13" t="s">
        <v>41</v>
      </c>
      <c r="U22" s="13" t="s">
        <v>45</v>
      </c>
      <c r="V22" s="13" t="s">
        <v>42</v>
      </c>
      <c r="W22" s="13" t="s">
        <v>81</v>
      </c>
      <c r="X22" s="13" t="s">
        <v>53</v>
      </c>
      <c r="Y22" s="13" t="s">
        <v>42</v>
      </c>
      <c r="Z22" s="13" t="s">
        <v>41</v>
      </c>
      <c r="AA22" s="13"/>
      <c r="AB22" s="13">
        <v>-1</v>
      </c>
      <c r="AC22" s="13">
        <v>1</v>
      </c>
      <c r="AD22" s="13" t="s">
        <v>41</v>
      </c>
      <c r="AE22" s="13">
        <v>1</v>
      </c>
      <c r="AF22" s="13" t="s">
        <v>42</v>
      </c>
      <c r="AG22" s="13" t="s">
        <v>82</v>
      </c>
      <c r="AH22" s="46">
        <f t="shared" si="0"/>
        <v>2</v>
      </c>
      <c r="AI22" s="46" t="s">
        <v>54</v>
      </c>
      <c r="AJ22" s="46" t="str">
        <f t="shared" si="1"/>
        <v>-2</v>
      </c>
      <c r="AK22" s="13" t="s">
        <v>42</v>
      </c>
      <c r="AL22" s="13" t="s">
        <v>41</v>
      </c>
      <c r="AM22" s="13"/>
      <c r="AN22" s="13">
        <v>101.31965006729475</v>
      </c>
      <c r="AO22" s="13">
        <v>117.34261838440112</v>
      </c>
      <c r="AP22" s="13">
        <v>125.13020833333333</v>
      </c>
      <c r="AQ22" s="13">
        <v>148.05555555555554</v>
      </c>
      <c r="AR22" s="36">
        <v>78.680889500000006</v>
      </c>
      <c r="AS22" s="36">
        <v>0</v>
      </c>
      <c r="AT22" s="36">
        <v>78.680889500000006</v>
      </c>
      <c r="AU22" s="36">
        <v>78.680889500000006</v>
      </c>
      <c r="AV22" s="36">
        <v>92.089204999999993</v>
      </c>
      <c r="AW22" s="36">
        <v>0</v>
      </c>
      <c r="AX22" s="36">
        <v>92.089204999999993</v>
      </c>
      <c r="AY22" s="36">
        <v>92.089204999999993</v>
      </c>
      <c r="AZ22" s="36" t="e">
        <v>#DIV/0!</v>
      </c>
      <c r="BA22" s="36" t="s">
        <v>50</v>
      </c>
      <c r="BB22" s="36">
        <v>0</v>
      </c>
      <c r="BC22" s="36">
        <v>0</v>
      </c>
      <c r="BD22" s="36">
        <v>78.680889500000006</v>
      </c>
      <c r="BE22" s="36">
        <v>0</v>
      </c>
      <c r="BF22" s="36">
        <v>78.680889500000006</v>
      </c>
      <c r="BG22" s="36">
        <v>78.680889500000006</v>
      </c>
      <c r="BH22" s="36">
        <v>92.089204999999993</v>
      </c>
      <c r="BI22" s="36">
        <v>0</v>
      </c>
      <c r="BJ22" s="36">
        <v>92.089204999999993</v>
      </c>
      <c r="BK22" s="36">
        <v>92.089204999999993</v>
      </c>
      <c r="BL22" s="36" t="e">
        <v>#DIV/0!</v>
      </c>
      <c r="BM22" s="36" t="e">
        <v>#DIV/0!</v>
      </c>
      <c r="BN22" s="36">
        <v>0</v>
      </c>
      <c r="BO22" s="36">
        <v>0</v>
      </c>
      <c r="BP22" s="36">
        <v>83.191769750000006</v>
      </c>
      <c r="BQ22" s="36">
        <v>6.3793480277909369</v>
      </c>
      <c r="BR22" s="36">
        <v>78.680889500000006</v>
      </c>
      <c r="BS22" s="36">
        <v>87.702650000000006</v>
      </c>
      <c r="BT22" s="36">
        <v>98.059938099999997</v>
      </c>
      <c r="BU22" s="36">
        <v>8.4438917273299587</v>
      </c>
      <c r="BV22" s="36">
        <v>92.089204999999993</v>
      </c>
      <c r="BW22" s="36">
        <v>104.0306712</v>
      </c>
      <c r="BX22" s="36" t="e">
        <v>#DIV/0!</v>
      </c>
      <c r="BY22" s="36" t="e">
        <v>#DIV/0!</v>
      </c>
      <c r="BZ22" s="36">
        <v>0</v>
      </c>
      <c r="CA22" s="36">
        <v>0</v>
      </c>
      <c r="CB22" s="36"/>
      <c r="CC22" s="40">
        <v>28.393999999999998</v>
      </c>
      <c r="CD22" s="40">
        <v>51.491999999999997</v>
      </c>
      <c r="CE22" s="40"/>
    </row>
    <row r="23" spans="1:83" s="5" customFormat="1">
      <c r="A23" s="13" t="s">
        <v>248</v>
      </c>
      <c r="B23" s="13">
        <v>1</v>
      </c>
      <c r="C23" s="13"/>
      <c r="D23" s="13" t="s">
        <v>78</v>
      </c>
      <c r="E23" s="35" t="s">
        <v>79</v>
      </c>
      <c r="F23" s="13" t="s">
        <v>36</v>
      </c>
      <c r="G23" s="36">
        <v>1050971131</v>
      </c>
      <c r="H23" s="13" t="s">
        <v>80</v>
      </c>
      <c r="I23" s="37">
        <v>22</v>
      </c>
      <c r="J23" s="37" t="s">
        <v>70</v>
      </c>
      <c r="K23" s="38">
        <v>43521</v>
      </c>
      <c r="L23" s="39">
        <v>0.61805555555555558</v>
      </c>
      <c r="M23" s="37" t="s">
        <v>39</v>
      </c>
      <c r="N23" s="37" t="s">
        <v>42</v>
      </c>
      <c r="O23" s="37" t="s">
        <v>42</v>
      </c>
      <c r="P23" s="37" t="s">
        <v>42</v>
      </c>
      <c r="Q23" s="37">
        <v>2</v>
      </c>
      <c r="R23" s="13" t="s">
        <v>43</v>
      </c>
      <c r="S23" s="13" t="s">
        <v>56</v>
      </c>
      <c r="T23" s="13" t="s">
        <v>41</v>
      </c>
      <c r="U23" s="13" t="s">
        <v>83</v>
      </c>
      <c r="V23" s="13" t="s">
        <v>42</v>
      </c>
      <c r="W23" s="13" t="s">
        <v>66</v>
      </c>
      <c r="X23" s="13" t="s">
        <v>53</v>
      </c>
      <c r="Y23" s="13" t="s">
        <v>41</v>
      </c>
      <c r="Z23" s="13" t="s">
        <v>41</v>
      </c>
      <c r="AA23" s="13"/>
      <c r="AB23" s="13">
        <v>-1</v>
      </c>
      <c r="AC23" s="13">
        <v>2</v>
      </c>
      <c r="AD23" s="13" t="s">
        <v>41</v>
      </c>
      <c r="AE23" s="13">
        <v>2</v>
      </c>
      <c r="AF23" s="13" t="s">
        <v>42</v>
      </c>
      <c r="AG23" s="13">
        <v>0</v>
      </c>
      <c r="AH23" s="46" t="str">
        <f t="shared" si="0"/>
        <v>0</v>
      </c>
      <c r="AI23" s="46" t="s">
        <v>54</v>
      </c>
      <c r="AJ23" s="46" t="str">
        <f t="shared" si="1"/>
        <v>-2</v>
      </c>
      <c r="AK23" s="13" t="s">
        <v>41</v>
      </c>
      <c r="AL23" s="13" t="s">
        <v>41</v>
      </c>
      <c r="AM23" s="13"/>
      <c r="AN23" s="13">
        <v>101.31965006729475</v>
      </c>
      <c r="AO23" s="13">
        <v>117.34261838440112</v>
      </c>
      <c r="AP23" s="13">
        <v>125.13020833333333</v>
      </c>
      <c r="AQ23" s="13">
        <v>148.05555555555554</v>
      </c>
      <c r="AR23" s="36">
        <v>78.680889500000006</v>
      </c>
      <c r="AS23" s="36">
        <v>0</v>
      </c>
      <c r="AT23" s="36">
        <v>78.680889500000006</v>
      </c>
      <c r="AU23" s="36">
        <v>78.680889500000006</v>
      </c>
      <c r="AV23" s="36">
        <v>92.089204999999993</v>
      </c>
      <c r="AW23" s="36">
        <v>0</v>
      </c>
      <c r="AX23" s="36">
        <v>92.089204999999993</v>
      </c>
      <c r="AY23" s="36">
        <v>92.089204999999993</v>
      </c>
      <c r="AZ23" s="36" t="e">
        <v>#DIV/0!</v>
      </c>
      <c r="BA23" s="36" t="s">
        <v>50</v>
      </c>
      <c r="BB23" s="36">
        <v>0</v>
      </c>
      <c r="BC23" s="36">
        <v>0</v>
      </c>
      <c r="BD23" s="36">
        <v>78.680889500000006</v>
      </c>
      <c r="BE23" s="36">
        <v>0</v>
      </c>
      <c r="BF23" s="36">
        <v>78.680889500000006</v>
      </c>
      <c r="BG23" s="36">
        <v>78.680889500000006</v>
      </c>
      <c r="BH23" s="36">
        <v>92.089204999999993</v>
      </c>
      <c r="BI23" s="36">
        <v>0</v>
      </c>
      <c r="BJ23" s="36">
        <v>92.089204999999993</v>
      </c>
      <c r="BK23" s="36">
        <v>92.089204999999993</v>
      </c>
      <c r="BL23" s="36" t="e">
        <v>#DIV/0!</v>
      </c>
      <c r="BM23" s="36" t="e">
        <v>#DIV/0!</v>
      </c>
      <c r="BN23" s="36">
        <v>0</v>
      </c>
      <c r="BO23" s="36">
        <v>0</v>
      </c>
      <c r="BP23" s="36">
        <v>78.680889500000006</v>
      </c>
      <c r="BQ23" s="36">
        <v>0</v>
      </c>
      <c r="BR23" s="36">
        <v>78.680889500000006</v>
      </c>
      <c r="BS23" s="36">
        <v>78.680889500000006</v>
      </c>
      <c r="BT23" s="36">
        <v>92.089204999999993</v>
      </c>
      <c r="BU23" s="36">
        <v>0</v>
      </c>
      <c r="BV23" s="36">
        <v>92.089204999999993</v>
      </c>
      <c r="BW23" s="36">
        <v>92.089204999999993</v>
      </c>
      <c r="BX23" s="36" t="e">
        <v>#DIV/0!</v>
      </c>
      <c r="BY23" s="36" t="e">
        <v>#DIV/0!</v>
      </c>
      <c r="BZ23" s="36">
        <v>0</v>
      </c>
      <c r="CA23" s="36">
        <v>0</v>
      </c>
      <c r="CB23" s="36"/>
      <c r="CC23" s="40">
        <v>28.641999999999999</v>
      </c>
      <c r="CD23" s="40">
        <v>52.420999999999999</v>
      </c>
      <c r="CE23" s="40"/>
    </row>
    <row r="24" spans="1:83" s="5" customFormat="1">
      <c r="A24" s="13" t="s">
        <v>248</v>
      </c>
      <c r="B24" s="13">
        <v>1</v>
      </c>
      <c r="C24" s="13"/>
      <c r="D24" s="13" t="s">
        <v>78</v>
      </c>
      <c r="E24" s="35" t="s">
        <v>79</v>
      </c>
      <c r="F24" s="13" t="s">
        <v>36</v>
      </c>
      <c r="G24" s="36">
        <v>1050971131</v>
      </c>
      <c r="H24" s="13" t="s">
        <v>80</v>
      </c>
      <c r="I24" s="37">
        <v>22</v>
      </c>
      <c r="J24" s="37" t="s">
        <v>70</v>
      </c>
      <c r="K24" s="38">
        <v>43521</v>
      </c>
      <c r="L24" s="39">
        <v>0.62847222222222221</v>
      </c>
      <c r="M24" s="37" t="s">
        <v>39</v>
      </c>
      <c r="N24" s="37" t="s">
        <v>42</v>
      </c>
      <c r="O24" s="37" t="s">
        <v>42</v>
      </c>
      <c r="P24" s="37" t="s">
        <v>42</v>
      </c>
      <c r="Q24" s="37">
        <v>3</v>
      </c>
      <c r="R24" s="13" t="s">
        <v>84</v>
      </c>
      <c r="S24" s="13" t="s">
        <v>56</v>
      </c>
      <c r="T24" s="13" t="s">
        <v>41</v>
      </c>
      <c r="U24" s="13" t="s">
        <v>45</v>
      </c>
      <c r="V24" s="13" t="s">
        <v>42</v>
      </c>
      <c r="W24" s="13" t="s">
        <v>66</v>
      </c>
      <c r="X24" s="13" t="s">
        <v>47</v>
      </c>
      <c r="Y24" s="13" t="s">
        <v>41</v>
      </c>
      <c r="Z24" s="13" t="s">
        <v>41</v>
      </c>
      <c r="AA24" s="13"/>
      <c r="AB24" s="13">
        <v>-2</v>
      </c>
      <c r="AC24" s="13">
        <v>2</v>
      </c>
      <c r="AD24" s="13" t="s">
        <v>41</v>
      </c>
      <c r="AE24" s="13">
        <v>1</v>
      </c>
      <c r="AF24" s="13" t="s">
        <v>42</v>
      </c>
      <c r="AG24" s="13">
        <v>0</v>
      </c>
      <c r="AH24" s="46" t="str">
        <f t="shared" si="0"/>
        <v>0</v>
      </c>
      <c r="AI24" s="46" t="s">
        <v>49</v>
      </c>
      <c r="AJ24" s="46" t="str">
        <f t="shared" si="1"/>
        <v>-1</v>
      </c>
      <c r="AK24" s="13" t="s">
        <v>41</v>
      </c>
      <c r="AL24" s="13" t="s">
        <v>41</v>
      </c>
      <c r="AM24" s="13"/>
      <c r="AN24" s="13">
        <v>101.31965006729475</v>
      </c>
      <c r="AO24" s="13">
        <v>117.34261838440112</v>
      </c>
      <c r="AP24" s="13">
        <v>125.13020833333333</v>
      </c>
      <c r="AQ24" s="13">
        <v>148.05555555555554</v>
      </c>
      <c r="AR24" s="36">
        <v>69.652888000000004</v>
      </c>
      <c r="AS24" s="36">
        <v>0</v>
      </c>
      <c r="AT24" s="36">
        <v>69.652888000000004</v>
      </c>
      <c r="AU24" s="36">
        <v>69.652888000000004</v>
      </c>
      <c r="AV24" s="36">
        <v>92.089204999999993</v>
      </c>
      <c r="AW24" s="36">
        <v>0</v>
      </c>
      <c r="AX24" s="36">
        <v>92.089204999999993</v>
      </c>
      <c r="AY24" s="36">
        <v>92.089204999999993</v>
      </c>
      <c r="AZ24" s="36" t="e">
        <v>#DIV/0!</v>
      </c>
      <c r="BA24" s="36" t="s">
        <v>50</v>
      </c>
      <c r="BB24" s="36">
        <v>0</v>
      </c>
      <c r="BC24" s="36">
        <v>0</v>
      </c>
      <c r="BD24" s="36">
        <v>69.652888000000004</v>
      </c>
      <c r="BE24" s="36">
        <v>0</v>
      </c>
      <c r="BF24" s="36">
        <v>69.652888000000004</v>
      </c>
      <c r="BG24" s="36">
        <v>69.652888000000004</v>
      </c>
      <c r="BH24" s="36">
        <v>92.089204999999993</v>
      </c>
      <c r="BI24" s="36">
        <v>0</v>
      </c>
      <c r="BJ24" s="36">
        <v>92.089204999999993</v>
      </c>
      <c r="BK24" s="36">
        <v>92.089204999999993</v>
      </c>
      <c r="BL24" s="36" t="e">
        <v>#DIV/0!</v>
      </c>
      <c r="BM24" s="36" t="e">
        <v>#DIV/0!</v>
      </c>
      <c r="BN24" s="36">
        <v>0</v>
      </c>
      <c r="BO24" s="36">
        <v>0</v>
      </c>
      <c r="BP24" s="36">
        <v>74.166888749999998</v>
      </c>
      <c r="BQ24" s="36">
        <v>6.3837610812123238</v>
      </c>
      <c r="BR24" s="36">
        <v>69.652888000000004</v>
      </c>
      <c r="BS24" s="36">
        <v>78.680889500000006</v>
      </c>
      <c r="BT24" s="36">
        <v>92.089204999999993</v>
      </c>
      <c r="BU24" s="36">
        <v>0</v>
      </c>
      <c r="BV24" s="36">
        <v>92.089204999999993</v>
      </c>
      <c r="BW24" s="36">
        <v>92.089204999999993</v>
      </c>
      <c r="BX24" s="36" t="e">
        <v>#DIV/0!</v>
      </c>
      <c r="BY24" s="36" t="e">
        <v>#DIV/0!</v>
      </c>
      <c r="BZ24" s="36">
        <v>0</v>
      </c>
      <c r="CA24" s="36">
        <v>0</v>
      </c>
      <c r="CB24" s="36"/>
      <c r="CC24" s="40">
        <v>28.568000000000001</v>
      </c>
      <c r="CD24" s="40">
        <v>51.835000000000001</v>
      </c>
      <c r="CE24" s="40"/>
    </row>
    <row r="25" spans="1:83" s="5" customFormat="1">
      <c r="A25" s="13" t="s">
        <v>248</v>
      </c>
      <c r="B25" s="13">
        <v>1</v>
      </c>
      <c r="C25" s="13"/>
      <c r="D25" s="13" t="s">
        <v>78</v>
      </c>
      <c r="E25" s="35" t="s">
        <v>79</v>
      </c>
      <c r="F25" s="13" t="s">
        <v>36</v>
      </c>
      <c r="G25" s="36">
        <v>1050971131</v>
      </c>
      <c r="H25" s="13" t="s">
        <v>80</v>
      </c>
      <c r="I25" s="37">
        <v>22</v>
      </c>
      <c r="J25" s="37" t="s">
        <v>70</v>
      </c>
      <c r="K25" s="38">
        <v>43521</v>
      </c>
      <c r="L25" s="39">
        <v>0.63888888888888895</v>
      </c>
      <c r="M25" s="37" t="s">
        <v>39</v>
      </c>
      <c r="N25" s="37" t="s">
        <v>42</v>
      </c>
      <c r="O25" s="37" t="s">
        <v>42</v>
      </c>
      <c r="P25" s="37" t="s">
        <v>42</v>
      </c>
      <c r="Q25" s="37">
        <v>4</v>
      </c>
      <c r="R25" s="13" t="s">
        <v>55</v>
      </c>
      <c r="S25" s="13" t="s">
        <v>44</v>
      </c>
      <c r="T25" s="13" t="s">
        <v>42</v>
      </c>
      <c r="U25" s="13" t="s">
        <v>52</v>
      </c>
      <c r="V25" s="13" t="s">
        <v>42</v>
      </c>
      <c r="W25" s="13" t="s">
        <v>72</v>
      </c>
      <c r="X25" s="13" t="s">
        <v>47</v>
      </c>
      <c r="Y25" s="13" t="s">
        <v>41</v>
      </c>
      <c r="Z25" s="13" t="s">
        <v>41</v>
      </c>
      <c r="AA25" s="13"/>
      <c r="AB25" s="13">
        <v>0</v>
      </c>
      <c r="AC25" s="13">
        <v>1</v>
      </c>
      <c r="AD25" s="13" t="s">
        <v>42</v>
      </c>
      <c r="AE25" s="13">
        <v>0</v>
      </c>
      <c r="AF25" s="13" t="s">
        <v>42</v>
      </c>
      <c r="AG25" s="13">
        <v>1</v>
      </c>
      <c r="AH25" s="46" t="str">
        <f t="shared" si="0"/>
        <v>-1</v>
      </c>
      <c r="AI25" s="46" t="s">
        <v>49</v>
      </c>
      <c r="AJ25" s="46" t="str">
        <f t="shared" si="1"/>
        <v>-1</v>
      </c>
      <c r="AK25" s="13" t="s">
        <v>41</v>
      </c>
      <c r="AL25" s="13" t="s">
        <v>41</v>
      </c>
      <c r="AM25" s="13"/>
      <c r="AN25" s="13">
        <v>101.31965006729475</v>
      </c>
      <c r="AO25" s="13">
        <v>117.34261838440112</v>
      </c>
      <c r="AP25" s="13">
        <v>125.13020833333333</v>
      </c>
      <c r="AQ25" s="13">
        <v>148.05555555555554</v>
      </c>
      <c r="AR25" s="36">
        <v>69.652888000000004</v>
      </c>
      <c r="AS25" s="36">
        <v>0</v>
      </c>
      <c r="AT25" s="36">
        <v>69.652888000000004</v>
      </c>
      <c r="AU25" s="36">
        <v>69.652888000000004</v>
      </c>
      <c r="AV25" s="36">
        <v>80.150235199999997</v>
      </c>
      <c r="AW25" s="36">
        <v>0</v>
      </c>
      <c r="AX25" s="36">
        <v>80.150235199999997</v>
      </c>
      <c r="AY25" s="36">
        <v>80.150235199999997</v>
      </c>
      <c r="AZ25" s="36" t="e">
        <v>#DIV/0!</v>
      </c>
      <c r="BA25" s="36" t="s">
        <v>50</v>
      </c>
      <c r="BB25" s="36">
        <v>0</v>
      </c>
      <c r="BC25" s="36">
        <v>0</v>
      </c>
      <c r="BD25" s="36">
        <v>69.652888000000004</v>
      </c>
      <c r="BE25" s="36">
        <v>0</v>
      </c>
      <c r="BF25" s="36">
        <v>69.652888000000004</v>
      </c>
      <c r="BG25" s="36">
        <v>69.652888000000004</v>
      </c>
      <c r="BH25" s="36">
        <v>86.119720099999995</v>
      </c>
      <c r="BI25" s="36">
        <v>8.4421265059613955</v>
      </c>
      <c r="BJ25" s="36">
        <v>80.150235199999997</v>
      </c>
      <c r="BK25" s="36">
        <v>92.089204999999993</v>
      </c>
      <c r="BL25" s="36" t="e">
        <v>#DIV/0!</v>
      </c>
      <c r="BM25" s="36" t="e">
        <v>#DIV/0!</v>
      </c>
      <c r="BN25" s="36">
        <v>0</v>
      </c>
      <c r="BO25" s="36">
        <v>0</v>
      </c>
      <c r="BP25" s="36">
        <v>69.652888000000004</v>
      </c>
      <c r="BQ25" s="36">
        <v>0</v>
      </c>
      <c r="BR25" s="36">
        <v>69.652888000000004</v>
      </c>
      <c r="BS25" s="36">
        <v>69.652888000000004</v>
      </c>
      <c r="BT25" s="36">
        <v>86.119720099999995</v>
      </c>
      <c r="BU25" s="36">
        <v>8.4421265059613955</v>
      </c>
      <c r="BV25" s="36">
        <v>80.150235199999997</v>
      </c>
      <c r="BW25" s="36">
        <v>92.089204999999993</v>
      </c>
      <c r="BX25" s="36" t="e">
        <v>#DIV/0!</v>
      </c>
      <c r="BY25" s="36" t="e">
        <v>#DIV/0!</v>
      </c>
      <c r="BZ25" s="36">
        <v>0</v>
      </c>
      <c r="CA25" s="36">
        <v>0</v>
      </c>
      <c r="CB25" s="36"/>
      <c r="CC25" s="40">
        <v>28.791</v>
      </c>
      <c r="CD25" s="40">
        <v>53.526000000000003</v>
      </c>
      <c r="CE25" s="40"/>
    </row>
    <row r="26" spans="1:83" s="5" customFormat="1">
      <c r="A26" s="13" t="s">
        <v>248</v>
      </c>
      <c r="B26" s="13">
        <v>1</v>
      </c>
      <c r="C26" s="13"/>
      <c r="D26" s="13" t="s">
        <v>78</v>
      </c>
      <c r="E26" s="35" t="s">
        <v>79</v>
      </c>
      <c r="F26" s="13" t="s">
        <v>36</v>
      </c>
      <c r="G26" s="36">
        <v>1050971131</v>
      </c>
      <c r="H26" s="13" t="s">
        <v>80</v>
      </c>
      <c r="I26" s="37">
        <v>22</v>
      </c>
      <c r="J26" s="37" t="s">
        <v>70</v>
      </c>
      <c r="K26" s="38">
        <v>43521</v>
      </c>
      <c r="L26" s="39">
        <v>0.64930555555555558</v>
      </c>
      <c r="M26" s="37" t="s">
        <v>39</v>
      </c>
      <c r="N26" s="37" t="s">
        <v>42</v>
      </c>
      <c r="O26" s="37" t="s">
        <v>42</v>
      </c>
      <c r="P26" s="37" t="s">
        <v>42</v>
      </c>
      <c r="Q26" s="37">
        <v>5</v>
      </c>
      <c r="R26" s="13" t="s">
        <v>55</v>
      </c>
      <c r="S26" s="13" t="s">
        <v>44</v>
      </c>
      <c r="T26" s="13" t="s">
        <v>42</v>
      </c>
      <c r="U26" s="13" t="s">
        <v>52</v>
      </c>
      <c r="V26" s="13" t="s">
        <v>42</v>
      </c>
      <c r="W26" s="13" t="s">
        <v>72</v>
      </c>
      <c r="X26" s="13" t="s">
        <v>76</v>
      </c>
      <c r="Y26" s="13" t="s">
        <v>41</v>
      </c>
      <c r="Z26" s="13" t="s">
        <v>41</v>
      </c>
      <c r="AA26" s="13"/>
      <c r="AB26" s="13">
        <v>0</v>
      </c>
      <c r="AC26" s="13">
        <v>1</v>
      </c>
      <c r="AD26" s="13" t="s">
        <v>42</v>
      </c>
      <c r="AE26" s="13">
        <v>0</v>
      </c>
      <c r="AF26" s="13" t="s">
        <v>42</v>
      </c>
      <c r="AG26" s="13">
        <v>1</v>
      </c>
      <c r="AH26" s="46" t="str">
        <f t="shared" si="0"/>
        <v>-1</v>
      </c>
      <c r="AI26" s="46" t="s">
        <v>77</v>
      </c>
      <c r="AJ26" s="46" t="str">
        <f t="shared" si="1"/>
        <v>0</v>
      </c>
      <c r="AK26" s="13" t="s">
        <v>41</v>
      </c>
      <c r="AL26" s="13" t="s">
        <v>41</v>
      </c>
      <c r="AM26" s="13"/>
      <c r="AN26" s="13">
        <v>101.31965006729475</v>
      </c>
      <c r="AO26" s="13">
        <v>117.34261838440112</v>
      </c>
      <c r="AP26" s="13">
        <v>125.13020833333333</v>
      </c>
      <c r="AQ26" s="13">
        <v>148.05555555555554</v>
      </c>
      <c r="AR26" s="36">
        <v>60.733042000000005</v>
      </c>
      <c r="AS26" s="36">
        <v>0</v>
      </c>
      <c r="AT26" s="36">
        <v>60.733042000000005</v>
      </c>
      <c r="AU26" s="36">
        <v>60.733042000000005</v>
      </c>
      <c r="AV26" s="36">
        <v>80.150235199999997</v>
      </c>
      <c r="AW26" s="36">
        <v>0</v>
      </c>
      <c r="AX26" s="36">
        <v>80.150235199999997</v>
      </c>
      <c r="AY26" s="36">
        <v>80.150235199999997</v>
      </c>
      <c r="AZ26" s="36" t="e">
        <v>#DIV/0!</v>
      </c>
      <c r="BA26" s="36" t="s">
        <v>50</v>
      </c>
      <c r="BB26" s="36">
        <v>0</v>
      </c>
      <c r="BC26" s="36">
        <v>0</v>
      </c>
      <c r="BD26" s="36">
        <v>60.733042000000005</v>
      </c>
      <c r="BE26" s="36">
        <v>0</v>
      </c>
      <c r="BF26" s="36">
        <v>60.733042000000005</v>
      </c>
      <c r="BG26" s="36">
        <v>60.733042000000005</v>
      </c>
      <c r="BH26" s="36">
        <v>80.150235199999997</v>
      </c>
      <c r="BI26" s="36">
        <v>0</v>
      </c>
      <c r="BJ26" s="36">
        <v>80.150235199999997</v>
      </c>
      <c r="BK26" s="36">
        <v>80.150235199999997</v>
      </c>
      <c r="BL26" s="36" t="e">
        <v>#DIV/0!</v>
      </c>
      <c r="BM26" s="36" t="e">
        <v>#DIV/0!</v>
      </c>
      <c r="BN26" s="36">
        <v>0</v>
      </c>
      <c r="BO26" s="36">
        <v>0</v>
      </c>
      <c r="BP26" s="36">
        <v>65.192965000000001</v>
      </c>
      <c r="BQ26" s="36">
        <v>6.3072835937397009</v>
      </c>
      <c r="BR26" s="36">
        <v>60.733042000000005</v>
      </c>
      <c r="BS26" s="36">
        <v>69.652888000000004</v>
      </c>
      <c r="BT26" s="36">
        <v>80.150235199999997</v>
      </c>
      <c r="BU26" s="36">
        <v>0</v>
      </c>
      <c r="BV26" s="36">
        <v>80.150235199999997</v>
      </c>
      <c r="BW26" s="36">
        <v>80.150235199999997</v>
      </c>
      <c r="BX26" s="36" t="e">
        <v>#DIV/0!</v>
      </c>
      <c r="BY26" s="36" t="e">
        <v>#DIV/0!</v>
      </c>
      <c r="BZ26" s="36">
        <v>0</v>
      </c>
      <c r="CA26" s="36">
        <v>0</v>
      </c>
      <c r="CB26" s="36"/>
      <c r="CC26" s="40">
        <v>28.742000000000001</v>
      </c>
      <c r="CD26" s="40">
        <v>52.85</v>
      </c>
      <c r="CE26" s="40"/>
    </row>
    <row r="27" spans="1:83" s="5" customFormat="1">
      <c r="A27" s="13" t="s">
        <v>248</v>
      </c>
      <c r="B27" s="13">
        <v>1</v>
      </c>
      <c r="C27" s="13"/>
      <c r="D27" s="13" t="s">
        <v>85</v>
      </c>
      <c r="E27" s="35" t="s">
        <v>86</v>
      </c>
      <c r="F27" s="13" t="s">
        <v>36</v>
      </c>
      <c r="G27" s="36">
        <v>1143394719</v>
      </c>
      <c r="H27" s="13" t="s">
        <v>87</v>
      </c>
      <c r="I27" s="37">
        <v>22</v>
      </c>
      <c r="J27" s="37" t="s">
        <v>38</v>
      </c>
      <c r="K27" s="38">
        <v>43521</v>
      </c>
      <c r="L27" s="39">
        <v>0.60763888888888895</v>
      </c>
      <c r="M27" s="37" t="s">
        <v>39</v>
      </c>
      <c r="N27" s="37" t="s">
        <v>42</v>
      </c>
      <c r="O27" s="37" t="s">
        <v>42</v>
      </c>
      <c r="P27" s="37" t="s">
        <v>42</v>
      </c>
      <c r="Q27" s="37">
        <v>1</v>
      </c>
      <c r="R27" s="13" t="s">
        <v>62</v>
      </c>
      <c r="S27" s="13" t="s">
        <v>56</v>
      </c>
      <c r="T27" s="13" t="s">
        <v>41</v>
      </c>
      <c r="U27" s="13" t="s">
        <v>52</v>
      </c>
      <c r="V27" s="13" t="s">
        <v>42</v>
      </c>
      <c r="W27" s="13" t="s">
        <v>46</v>
      </c>
      <c r="X27" s="13" t="s">
        <v>88</v>
      </c>
      <c r="Y27" s="13" t="s">
        <v>42</v>
      </c>
      <c r="Z27" s="13" t="s">
        <v>41</v>
      </c>
      <c r="AA27" s="13"/>
      <c r="AB27" s="13">
        <v>1</v>
      </c>
      <c r="AC27" s="13">
        <v>2</v>
      </c>
      <c r="AD27" s="13" t="s">
        <v>41</v>
      </c>
      <c r="AE27" s="13">
        <v>0</v>
      </c>
      <c r="AF27" s="13" t="s">
        <v>42</v>
      </c>
      <c r="AG27" s="13" t="s">
        <v>48</v>
      </c>
      <c r="AH27" s="46">
        <f t="shared" si="0"/>
        <v>1</v>
      </c>
      <c r="AI27" s="46" t="s">
        <v>89</v>
      </c>
      <c r="AJ27" s="46" t="str">
        <f t="shared" si="1"/>
        <v>-3</v>
      </c>
      <c r="AK27" s="13" t="s">
        <v>42</v>
      </c>
      <c r="AL27" s="13" t="s">
        <v>41</v>
      </c>
      <c r="AM27" s="13"/>
      <c r="AN27" s="13">
        <v>101.31965006729475</v>
      </c>
      <c r="AO27" s="13">
        <v>117.34261838440112</v>
      </c>
      <c r="AP27" s="13">
        <v>125.13020833333333</v>
      </c>
      <c r="AQ27" s="13">
        <v>148.05555555555554</v>
      </c>
      <c r="AR27" s="36">
        <v>47.841349999999991</v>
      </c>
      <c r="AS27" s="36">
        <v>0</v>
      </c>
      <c r="AT27" s="36">
        <v>47.841349999999991</v>
      </c>
      <c r="AU27" s="36">
        <v>47.841349999999991</v>
      </c>
      <c r="AV27" s="36">
        <v>64.427616630000003</v>
      </c>
      <c r="AW27" s="36">
        <v>0</v>
      </c>
      <c r="AX27" s="36">
        <v>64.427616630000003</v>
      </c>
      <c r="AY27" s="36">
        <v>64.427616630000003</v>
      </c>
      <c r="AZ27" s="36" t="e">
        <v>#DIV/0!</v>
      </c>
      <c r="BA27" s="36" t="s">
        <v>50</v>
      </c>
      <c r="BB27" s="36">
        <v>0</v>
      </c>
      <c r="BC27" s="36">
        <v>0</v>
      </c>
      <c r="BD27" s="36">
        <v>47.841349999999991</v>
      </c>
      <c r="BE27" s="36">
        <v>0</v>
      </c>
      <c r="BF27" s="36">
        <v>47.841349999999991</v>
      </c>
      <c r="BG27" s="36">
        <v>47.841349999999991</v>
      </c>
      <c r="BH27" s="36">
        <v>64.427616630000003</v>
      </c>
      <c r="BI27" s="36">
        <v>0</v>
      </c>
      <c r="BJ27" s="36">
        <v>64.427616630000003</v>
      </c>
      <c r="BK27" s="36">
        <v>64.427616630000003</v>
      </c>
      <c r="BL27" s="36" t="e">
        <v>#DIV/0!</v>
      </c>
      <c r="BM27" s="36" t="e">
        <v>#DIV/0!</v>
      </c>
      <c r="BN27" s="36">
        <v>0</v>
      </c>
      <c r="BO27" s="36">
        <v>0</v>
      </c>
      <c r="BP27" s="36">
        <v>52.136204749999997</v>
      </c>
      <c r="BQ27" s="36">
        <v>6.0738418358725168</v>
      </c>
      <c r="BR27" s="36">
        <v>47.841349999999991</v>
      </c>
      <c r="BS27" s="36">
        <v>56.431059500000003</v>
      </c>
      <c r="BT27" s="36">
        <v>64.427616630000003</v>
      </c>
      <c r="BU27" s="36">
        <v>0</v>
      </c>
      <c r="BV27" s="36">
        <v>64.427616630000003</v>
      </c>
      <c r="BW27" s="36">
        <v>64.427616630000003</v>
      </c>
      <c r="BX27" s="36" t="e">
        <v>#DIV/0!</v>
      </c>
      <c r="BY27" s="36" t="e">
        <v>#DIV/0!</v>
      </c>
      <c r="BZ27" s="36">
        <v>0</v>
      </c>
      <c r="CA27" s="36">
        <v>0</v>
      </c>
      <c r="CB27" s="36"/>
      <c r="CC27" s="40">
        <v>28.393999999999998</v>
      </c>
      <c r="CD27" s="40">
        <v>51.491999999999997</v>
      </c>
      <c r="CE27" s="40"/>
    </row>
    <row r="28" spans="1:83" s="5" customFormat="1">
      <c r="A28" s="13" t="s">
        <v>248</v>
      </c>
      <c r="B28" s="13">
        <v>1</v>
      </c>
      <c r="C28" s="13"/>
      <c r="D28" s="13" t="s">
        <v>85</v>
      </c>
      <c r="E28" s="35" t="s">
        <v>86</v>
      </c>
      <c r="F28" s="13" t="s">
        <v>36</v>
      </c>
      <c r="G28" s="36">
        <v>1143394719</v>
      </c>
      <c r="H28" s="13" t="s">
        <v>87</v>
      </c>
      <c r="I28" s="37">
        <v>22</v>
      </c>
      <c r="J28" s="37" t="s">
        <v>38</v>
      </c>
      <c r="K28" s="38">
        <v>43521</v>
      </c>
      <c r="L28" s="39">
        <v>0.61805555555555558</v>
      </c>
      <c r="M28" s="37" t="s">
        <v>39</v>
      </c>
      <c r="N28" s="37" t="s">
        <v>42</v>
      </c>
      <c r="O28" s="37" t="s">
        <v>42</v>
      </c>
      <c r="P28" s="37" t="s">
        <v>42</v>
      </c>
      <c r="Q28" s="37">
        <v>2</v>
      </c>
      <c r="R28" s="13" t="s">
        <v>51</v>
      </c>
      <c r="S28" s="13" t="s">
        <v>44</v>
      </c>
      <c r="T28" s="13" t="s">
        <v>41</v>
      </c>
      <c r="U28" s="13" t="s">
        <v>52</v>
      </c>
      <c r="V28" s="13" t="s">
        <v>42</v>
      </c>
      <c r="W28" s="13" t="s">
        <v>66</v>
      </c>
      <c r="X28" s="13" t="s">
        <v>47</v>
      </c>
      <c r="Y28" s="13" t="s">
        <v>41</v>
      </c>
      <c r="Z28" s="13" t="s">
        <v>41</v>
      </c>
      <c r="AA28" s="13"/>
      <c r="AB28" s="13">
        <v>2</v>
      </c>
      <c r="AC28" s="13">
        <v>1</v>
      </c>
      <c r="AD28" s="13" t="s">
        <v>41</v>
      </c>
      <c r="AE28" s="13">
        <v>0</v>
      </c>
      <c r="AF28" s="13" t="s">
        <v>42</v>
      </c>
      <c r="AG28" s="13">
        <v>0</v>
      </c>
      <c r="AH28" s="46" t="str">
        <f t="shared" si="0"/>
        <v>0</v>
      </c>
      <c r="AI28" s="46" t="s">
        <v>49</v>
      </c>
      <c r="AJ28" s="46" t="str">
        <f t="shared" si="1"/>
        <v>-1</v>
      </c>
      <c r="AK28" s="13" t="s">
        <v>41</v>
      </c>
      <c r="AL28" s="13" t="s">
        <v>41</v>
      </c>
      <c r="AM28" s="13"/>
      <c r="AN28" s="13">
        <v>101.31965006729475</v>
      </c>
      <c r="AO28" s="13">
        <v>117.34261838440112</v>
      </c>
      <c r="AP28" s="13">
        <v>125.13020833333333</v>
      </c>
      <c r="AQ28" s="13">
        <v>148.05555555555554</v>
      </c>
      <c r="AR28" s="36">
        <v>43.543374749999998</v>
      </c>
      <c r="AS28" s="36">
        <v>6.0782548892938841</v>
      </c>
      <c r="AT28" s="36">
        <v>39.245399500000005</v>
      </c>
      <c r="AU28" s="36">
        <v>47.841349999999991</v>
      </c>
      <c r="AV28" s="36">
        <v>64.427616630000003</v>
      </c>
      <c r="AW28" s="36">
        <v>0</v>
      </c>
      <c r="AX28" s="36">
        <v>64.427616630000003</v>
      </c>
      <c r="AY28" s="36">
        <v>64.427616630000003</v>
      </c>
      <c r="AZ28" s="36" t="e">
        <v>#DIV/0!</v>
      </c>
      <c r="BA28" s="36" t="s">
        <v>50</v>
      </c>
      <c r="BB28" s="36">
        <v>0</v>
      </c>
      <c r="BC28" s="36">
        <v>0</v>
      </c>
      <c r="BD28" s="36">
        <v>43.543374749999998</v>
      </c>
      <c r="BE28" s="36">
        <v>6.0782548892938841</v>
      </c>
      <c r="BF28" s="36">
        <v>39.245399500000005</v>
      </c>
      <c r="BG28" s="36">
        <v>47.841349999999991</v>
      </c>
      <c r="BH28" s="36">
        <v>64.427616630000003</v>
      </c>
      <c r="BI28" s="36">
        <v>0</v>
      </c>
      <c r="BJ28" s="36">
        <v>64.427616630000003</v>
      </c>
      <c r="BK28" s="36">
        <v>64.427616630000003</v>
      </c>
      <c r="BL28" s="36" t="e">
        <v>#DIV/0!</v>
      </c>
      <c r="BM28" s="36" t="e">
        <v>#DIV/0!</v>
      </c>
      <c r="BN28" s="36">
        <v>0</v>
      </c>
      <c r="BO28" s="36">
        <v>0</v>
      </c>
      <c r="BP28" s="36">
        <v>43.543374749999998</v>
      </c>
      <c r="BQ28" s="36">
        <v>6.0782548892938841</v>
      </c>
      <c r="BR28" s="36">
        <v>39.245399500000005</v>
      </c>
      <c r="BS28" s="36">
        <v>47.841349999999991</v>
      </c>
      <c r="BT28" s="36">
        <v>64.427616630000003</v>
      </c>
      <c r="BU28" s="36">
        <v>0</v>
      </c>
      <c r="BV28" s="36">
        <v>64.427616630000003</v>
      </c>
      <c r="BW28" s="36">
        <v>64.427616630000003</v>
      </c>
      <c r="BX28" s="36" t="e">
        <v>#DIV/0!</v>
      </c>
      <c r="BY28" s="36" t="e">
        <v>#DIV/0!</v>
      </c>
      <c r="BZ28" s="36">
        <v>0</v>
      </c>
      <c r="CA28" s="36">
        <v>0</v>
      </c>
      <c r="CB28" s="36"/>
      <c r="CC28" s="40">
        <v>28.641999999999999</v>
      </c>
      <c r="CD28" s="40">
        <v>52.420999999999999</v>
      </c>
      <c r="CE28" s="40"/>
    </row>
    <row r="29" spans="1:83" s="5" customFormat="1">
      <c r="A29" s="13" t="s">
        <v>248</v>
      </c>
      <c r="B29" s="13">
        <v>1</v>
      </c>
      <c r="C29" s="13"/>
      <c r="D29" s="13" t="s">
        <v>85</v>
      </c>
      <c r="E29" s="35" t="s">
        <v>86</v>
      </c>
      <c r="F29" s="13" t="s">
        <v>36</v>
      </c>
      <c r="G29" s="36">
        <v>1143394719</v>
      </c>
      <c r="H29" s="13" t="s">
        <v>87</v>
      </c>
      <c r="I29" s="37">
        <v>22</v>
      </c>
      <c r="J29" s="37" t="s">
        <v>38</v>
      </c>
      <c r="K29" s="38">
        <v>43521</v>
      </c>
      <c r="L29" s="39">
        <v>0.62847222222222221</v>
      </c>
      <c r="M29" s="37" t="s">
        <v>39</v>
      </c>
      <c r="N29" s="37" t="s">
        <v>42</v>
      </c>
      <c r="O29" s="37" t="s">
        <v>42</v>
      </c>
      <c r="P29" s="37" t="s">
        <v>42</v>
      </c>
      <c r="Q29" s="37">
        <v>3</v>
      </c>
      <c r="R29" s="13" t="s">
        <v>55</v>
      </c>
      <c r="S29" s="13" t="s">
        <v>56</v>
      </c>
      <c r="T29" s="13" t="s">
        <v>41</v>
      </c>
      <c r="U29" s="13" t="s">
        <v>52</v>
      </c>
      <c r="V29" s="13" t="s">
        <v>42</v>
      </c>
      <c r="W29" s="13" t="s">
        <v>46</v>
      </c>
      <c r="X29" s="13" t="s">
        <v>88</v>
      </c>
      <c r="Y29" s="13" t="s">
        <v>42</v>
      </c>
      <c r="Z29" s="13" t="s">
        <v>41</v>
      </c>
      <c r="AA29" s="13"/>
      <c r="AB29" s="13">
        <v>0</v>
      </c>
      <c r="AC29" s="13">
        <v>2</v>
      </c>
      <c r="AD29" s="13" t="s">
        <v>41</v>
      </c>
      <c r="AE29" s="13">
        <v>0</v>
      </c>
      <c r="AF29" s="13" t="s">
        <v>42</v>
      </c>
      <c r="AG29" s="13" t="s">
        <v>48</v>
      </c>
      <c r="AH29" s="46">
        <f t="shared" si="0"/>
        <v>1</v>
      </c>
      <c r="AI29" s="46" t="s">
        <v>89</v>
      </c>
      <c r="AJ29" s="46" t="str">
        <f t="shared" si="1"/>
        <v>-3</v>
      </c>
      <c r="AK29" s="13" t="s">
        <v>42</v>
      </c>
      <c r="AL29" s="13" t="s">
        <v>41</v>
      </c>
      <c r="AM29" s="13"/>
      <c r="AN29" s="13">
        <v>101.31965006729475</v>
      </c>
      <c r="AO29" s="13">
        <v>117.34261838440112</v>
      </c>
      <c r="AP29" s="13">
        <v>125.13020833333333</v>
      </c>
      <c r="AQ29" s="13">
        <v>148.05555555555554</v>
      </c>
      <c r="AR29" s="36">
        <v>39.245399500000005</v>
      </c>
      <c r="AS29" s="36">
        <v>0</v>
      </c>
      <c r="AT29" s="36">
        <v>39.245399500000005</v>
      </c>
      <c r="AU29" s="36">
        <v>39.245399500000005</v>
      </c>
      <c r="AV29" s="36">
        <v>64.427616630000003</v>
      </c>
      <c r="AW29" s="36">
        <v>0</v>
      </c>
      <c r="AX29" s="36">
        <v>64.427616630000003</v>
      </c>
      <c r="AY29" s="36">
        <v>64.427616630000003</v>
      </c>
      <c r="AZ29" s="36" t="e">
        <v>#DIV/0!</v>
      </c>
      <c r="BA29" s="36" t="s">
        <v>50</v>
      </c>
      <c r="BB29" s="36">
        <v>0</v>
      </c>
      <c r="BC29" s="36">
        <v>0</v>
      </c>
      <c r="BD29" s="36">
        <v>39.245399500000005</v>
      </c>
      <c r="BE29" s="36">
        <v>0</v>
      </c>
      <c r="BF29" s="36">
        <v>39.245399500000005</v>
      </c>
      <c r="BG29" s="36">
        <v>39.245399500000005</v>
      </c>
      <c r="BH29" s="36">
        <v>64.427616630000003</v>
      </c>
      <c r="BI29" s="36">
        <v>0</v>
      </c>
      <c r="BJ29" s="36">
        <v>64.427616630000003</v>
      </c>
      <c r="BK29" s="36">
        <v>64.427616630000003</v>
      </c>
      <c r="BL29" s="36" t="e">
        <v>#DIV/0!</v>
      </c>
      <c r="BM29" s="36" t="e">
        <v>#DIV/0!</v>
      </c>
      <c r="BN29" s="36">
        <v>0</v>
      </c>
      <c r="BO29" s="36">
        <v>0</v>
      </c>
      <c r="BP29" s="36">
        <v>39.245399500000005</v>
      </c>
      <c r="BQ29" s="36">
        <v>0</v>
      </c>
      <c r="BR29" s="36">
        <v>39.245399500000005</v>
      </c>
      <c r="BS29" s="36">
        <v>39.245399500000005</v>
      </c>
      <c r="BT29" s="36">
        <v>64.427616630000003</v>
      </c>
      <c r="BU29" s="36">
        <v>0</v>
      </c>
      <c r="BV29" s="36">
        <v>64.427616630000003</v>
      </c>
      <c r="BW29" s="36">
        <v>64.427616630000003</v>
      </c>
      <c r="BX29" s="36" t="e">
        <v>#DIV/0!</v>
      </c>
      <c r="BY29" s="36" t="e">
        <v>#DIV/0!</v>
      </c>
      <c r="BZ29" s="36">
        <v>0</v>
      </c>
      <c r="CA29" s="36">
        <v>0</v>
      </c>
      <c r="CB29" s="36"/>
      <c r="CC29" s="40">
        <v>28.568000000000001</v>
      </c>
      <c r="CD29" s="40">
        <v>51.835000000000001</v>
      </c>
      <c r="CE29" s="40"/>
    </row>
    <row r="30" spans="1:83" s="5" customFormat="1">
      <c r="A30" s="13" t="s">
        <v>248</v>
      </c>
      <c r="B30" s="13">
        <v>1</v>
      </c>
      <c r="C30" s="13"/>
      <c r="D30" s="13" t="s">
        <v>85</v>
      </c>
      <c r="E30" s="35" t="s">
        <v>86</v>
      </c>
      <c r="F30" s="13" t="s">
        <v>36</v>
      </c>
      <c r="G30" s="36">
        <v>1143394719</v>
      </c>
      <c r="H30" s="13" t="s">
        <v>87</v>
      </c>
      <c r="I30" s="37">
        <v>22</v>
      </c>
      <c r="J30" s="37" t="s">
        <v>38</v>
      </c>
      <c r="K30" s="38">
        <v>43521</v>
      </c>
      <c r="L30" s="39">
        <v>0.63888888888888895</v>
      </c>
      <c r="M30" s="37" t="s">
        <v>39</v>
      </c>
      <c r="N30" s="37" t="s">
        <v>42</v>
      </c>
      <c r="O30" s="37" t="s">
        <v>42</v>
      </c>
      <c r="P30" s="37" t="s">
        <v>42</v>
      </c>
      <c r="Q30" s="37">
        <v>4</v>
      </c>
      <c r="R30" s="13" t="s">
        <v>62</v>
      </c>
      <c r="S30" s="13" t="s">
        <v>44</v>
      </c>
      <c r="T30" s="13" t="s">
        <v>41</v>
      </c>
      <c r="U30" s="13" t="s">
        <v>52</v>
      </c>
      <c r="V30" s="13" t="s">
        <v>42</v>
      </c>
      <c r="W30" s="13" t="s">
        <v>46</v>
      </c>
      <c r="X30" s="13" t="s">
        <v>88</v>
      </c>
      <c r="Y30" s="13" t="s">
        <v>42</v>
      </c>
      <c r="Z30" s="13" t="s">
        <v>41</v>
      </c>
      <c r="AA30" s="13"/>
      <c r="AB30" s="13">
        <v>1</v>
      </c>
      <c r="AC30" s="13">
        <v>1</v>
      </c>
      <c r="AD30" s="13" t="s">
        <v>41</v>
      </c>
      <c r="AE30" s="13">
        <v>0</v>
      </c>
      <c r="AF30" s="13" t="s">
        <v>42</v>
      </c>
      <c r="AG30" s="13" t="s">
        <v>48</v>
      </c>
      <c r="AH30" s="46">
        <f t="shared" si="0"/>
        <v>1</v>
      </c>
      <c r="AI30" s="46" t="s">
        <v>89</v>
      </c>
      <c r="AJ30" s="46" t="str">
        <f t="shared" si="1"/>
        <v>-3</v>
      </c>
      <c r="AK30" s="13" t="s">
        <v>42</v>
      </c>
      <c r="AL30" s="13" t="s">
        <v>41</v>
      </c>
      <c r="AM30" s="13"/>
      <c r="AN30" s="13">
        <v>101.31965006729475</v>
      </c>
      <c r="AO30" s="13">
        <v>117.34261838440112</v>
      </c>
      <c r="AP30" s="13">
        <v>125.13020833333333</v>
      </c>
      <c r="AQ30" s="13">
        <v>148.05555555555554</v>
      </c>
      <c r="AR30" s="36">
        <v>39.245399500000005</v>
      </c>
      <c r="AS30" s="36">
        <v>0</v>
      </c>
      <c r="AT30" s="36">
        <v>39.245399500000005</v>
      </c>
      <c r="AU30" s="36">
        <v>39.245399500000005</v>
      </c>
      <c r="AV30" s="36">
        <v>64.427616630000003</v>
      </c>
      <c r="AW30" s="36">
        <v>0</v>
      </c>
      <c r="AX30" s="36">
        <v>64.427616630000003</v>
      </c>
      <c r="AY30" s="36">
        <v>64.427616630000003</v>
      </c>
      <c r="AZ30" s="36" t="e">
        <v>#DIV/0!</v>
      </c>
      <c r="BA30" s="36" t="s">
        <v>50</v>
      </c>
      <c r="BB30" s="36">
        <v>0</v>
      </c>
      <c r="BC30" s="36">
        <v>0</v>
      </c>
      <c r="BD30" s="36">
        <v>39.245399500000005</v>
      </c>
      <c r="BE30" s="36">
        <v>0</v>
      </c>
      <c r="BF30" s="36">
        <v>39.245399500000005</v>
      </c>
      <c r="BG30" s="36">
        <v>39.245399500000005</v>
      </c>
      <c r="BH30" s="36">
        <v>64.427616630000003</v>
      </c>
      <c r="BI30" s="36">
        <v>0</v>
      </c>
      <c r="BJ30" s="36">
        <v>64.427616630000003</v>
      </c>
      <c r="BK30" s="36">
        <v>64.427616630000003</v>
      </c>
      <c r="BL30" s="36" t="e">
        <v>#DIV/0!</v>
      </c>
      <c r="BM30" s="36" t="e">
        <v>#DIV/0!</v>
      </c>
      <c r="BN30" s="36">
        <v>0</v>
      </c>
      <c r="BO30" s="36">
        <v>0</v>
      </c>
      <c r="BP30" s="36">
        <v>39.245399500000005</v>
      </c>
      <c r="BQ30" s="36">
        <v>0</v>
      </c>
      <c r="BR30" s="36">
        <v>39.245399500000005</v>
      </c>
      <c r="BS30" s="36">
        <v>39.245399500000005</v>
      </c>
      <c r="BT30" s="36">
        <v>64.427616630000003</v>
      </c>
      <c r="BU30" s="36">
        <v>0</v>
      </c>
      <c r="BV30" s="36">
        <v>64.427616630000003</v>
      </c>
      <c r="BW30" s="36">
        <v>64.427616630000003</v>
      </c>
      <c r="BX30" s="36" t="e">
        <v>#DIV/0!</v>
      </c>
      <c r="BY30" s="36" t="e">
        <v>#DIV/0!</v>
      </c>
      <c r="BZ30" s="36">
        <v>0</v>
      </c>
      <c r="CA30" s="36">
        <v>0</v>
      </c>
      <c r="CB30" s="36"/>
      <c r="CC30" s="40">
        <v>28.791</v>
      </c>
      <c r="CD30" s="40">
        <v>53.526000000000003</v>
      </c>
      <c r="CE30" s="40"/>
    </row>
    <row r="31" spans="1:83" s="5" customFormat="1">
      <c r="A31" s="13" t="s">
        <v>248</v>
      </c>
      <c r="B31" s="13">
        <v>1</v>
      </c>
      <c r="C31" s="13"/>
      <c r="D31" s="13" t="s">
        <v>85</v>
      </c>
      <c r="E31" s="35" t="s">
        <v>86</v>
      </c>
      <c r="F31" s="13" t="s">
        <v>36</v>
      </c>
      <c r="G31" s="36">
        <v>1143394719</v>
      </c>
      <c r="H31" s="13" t="s">
        <v>87</v>
      </c>
      <c r="I31" s="37">
        <v>22</v>
      </c>
      <c r="J31" s="37" t="s">
        <v>38</v>
      </c>
      <c r="K31" s="38">
        <v>43521</v>
      </c>
      <c r="L31" s="39">
        <v>0.64930555555555558</v>
      </c>
      <c r="M31" s="37" t="s">
        <v>39</v>
      </c>
      <c r="N31" s="37" t="s">
        <v>42</v>
      </c>
      <c r="O31" s="37" t="s">
        <v>42</v>
      </c>
      <c r="P31" s="37" t="s">
        <v>42</v>
      </c>
      <c r="Q31" s="37">
        <v>5</v>
      </c>
      <c r="R31" s="13" t="s">
        <v>55</v>
      </c>
      <c r="S31" s="13" t="s">
        <v>56</v>
      </c>
      <c r="T31" s="13" t="s">
        <v>41</v>
      </c>
      <c r="U31" s="13" t="s">
        <v>52</v>
      </c>
      <c r="V31" s="13" t="s">
        <v>42</v>
      </c>
      <c r="W31" s="13" t="s">
        <v>46</v>
      </c>
      <c r="X31" s="13" t="s">
        <v>88</v>
      </c>
      <c r="Y31" s="13" t="s">
        <v>42</v>
      </c>
      <c r="Z31" s="13" t="s">
        <v>41</v>
      </c>
      <c r="AA31" s="13"/>
      <c r="AB31" s="13">
        <v>0</v>
      </c>
      <c r="AC31" s="13">
        <v>2</v>
      </c>
      <c r="AD31" s="13" t="s">
        <v>41</v>
      </c>
      <c r="AE31" s="13">
        <v>0</v>
      </c>
      <c r="AF31" s="13" t="s">
        <v>42</v>
      </c>
      <c r="AG31" s="13" t="s">
        <v>48</v>
      </c>
      <c r="AH31" s="46">
        <f t="shared" si="0"/>
        <v>1</v>
      </c>
      <c r="AI31" s="46" t="s">
        <v>89</v>
      </c>
      <c r="AJ31" s="46" t="str">
        <f t="shared" si="1"/>
        <v>-3</v>
      </c>
      <c r="AK31" s="13" t="s">
        <v>42</v>
      </c>
      <c r="AL31" s="13" t="s">
        <v>41</v>
      </c>
      <c r="AM31" s="13"/>
      <c r="AN31" s="13">
        <v>101.31965006729475</v>
      </c>
      <c r="AO31" s="13">
        <v>117.34261838440112</v>
      </c>
      <c r="AP31" s="13">
        <v>125.13020833333333</v>
      </c>
      <c r="AQ31" s="13">
        <v>148.05555555555554</v>
      </c>
      <c r="AR31" s="36">
        <v>39.245399500000005</v>
      </c>
      <c r="AS31" s="36">
        <v>0</v>
      </c>
      <c r="AT31" s="36">
        <v>39.245399500000005</v>
      </c>
      <c r="AU31" s="36">
        <v>39.245399500000005</v>
      </c>
      <c r="AV31" s="36">
        <v>59.303595655000002</v>
      </c>
      <c r="AW31" s="36">
        <v>7.2464599567292103</v>
      </c>
      <c r="AX31" s="36">
        <v>54.179574680000002</v>
      </c>
      <c r="AY31" s="36">
        <v>64.427616630000003</v>
      </c>
      <c r="AZ31" s="36" t="e">
        <v>#DIV/0!</v>
      </c>
      <c r="BA31" s="36" t="s">
        <v>50</v>
      </c>
      <c r="BB31" s="36">
        <v>0</v>
      </c>
      <c r="BC31" s="36">
        <v>0</v>
      </c>
      <c r="BD31" s="36">
        <v>39.245399500000005</v>
      </c>
      <c r="BE31" s="36">
        <v>0</v>
      </c>
      <c r="BF31" s="36">
        <v>39.245399500000005</v>
      </c>
      <c r="BG31" s="36">
        <v>39.245399500000005</v>
      </c>
      <c r="BH31" s="36">
        <v>59.303595655000002</v>
      </c>
      <c r="BI31" s="36">
        <v>7.2464599567292103</v>
      </c>
      <c r="BJ31" s="36">
        <v>54.179574680000002</v>
      </c>
      <c r="BK31" s="36">
        <v>64.427616630000003</v>
      </c>
      <c r="BL31" s="36" t="e">
        <v>#DIV/0!</v>
      </c>
      <c r="BM31" s="36" t="e">
        <v>#DIV/0!</v>
      </c>
      <c r="BN31" s="36">
        <v>0</v>
      </c>
      <c r="BO31" s="36">
        <v>0</v>
      </c>
      <c r="BP31" s="36">
        <v>39.245399500000005</v>
      </c>
      <c r="BQ31" s="36">
        <v>0</v>
      </c>
      <c r="BR31" s="36">
        <v>39.245399500000005</v>
      </c>
      <c r="BS31" s="36">
        <v>39.245399500000005</v>
      </c>
      <c r="BT31" s="36">
        <v>64.427616630000003</v>
      </c>
      <c r="BU31" s="36">
        <v>0</v>
      </c>
      <c r="BV31" s="36">
        <v>64.427616630000003</v>
      </c>
      <c r="BW31" s="36">
        <v>64.427616630000003</v>
      </c>
      <c r="BX31" s="36" t="e">
        <v>#DIV/0!</v>
      </c>
      <c r="BY31" s="36" t="e">
        <v>#DIV/0!</v>
      </c>
      <c r="BZ31" s="36">
        <v>0</v>
      </c>
      <c r="CA31" s="36">
        <v>0</v>
      </c>
      <c r="CB31" s="36"/>
      <c r="CC31" s="40">
        <v>28.742000000000001</v>
      </c>
      <c r="CD31" s="40">
        <v>52.85</v>
      </c>
      <c r="CE31" s="40"/>
    </row>
    <row r="32" spans="1:83" s="5" customFormat="1">
      <c r="A32" s="13" t="s">
        <v>248</v>
      </c>
      <c r="B32" s="13">
        <v>1</v>
      </c>
      <c r="C32" s="13"/>
      <c r="D32" s="13" t="s">
        <v>90</v>
      </c>
      <c r="E32" s="35" t="s">
        <v>91</v>
      </c>
      <c r="F32" s="13" t="s">
        <v>36</v>
      </c>
      <c r="G32" s="36"/>
      <c r="H32" s="13" t="s">
        <v>92</v>
      </c>
      <c r="I32" s="37">
        <v>22</v>
      </c>
      <c r="J32" s="37" t="s">
        <v>70</v>
      </c>
      <c r="K32" s="38">
        <v>43521</v>
      </c>
      <c r="L32" s="39">
        <v>0.60763888888888895</v>
      </c>
      <c r="M32" s="37" t="s">
        <v>93</v>
      </c>
      <c r="N32" s="37" t="s">
        <v>94</v>
      </c>
      <c r="O32" s="37" t="s">
        <v>41</v>
      </c>
      <c r="P32" s="37" t="s">
        <v>41</v>
      </c>
      <c r="Q32" s="37">
        <v>1</v>
      </c>
      <c r="R32" s="13" t="s">
        <v>43</v>
      </c>
      <c r="S32" s="13" t="s">
        <v>44</v>
      </c>
      <c r="T32" s="13" t="s">
        <v>42</v>
      </c>
      <c r="U32" s="13" t="s">
        <v>45</v>
      </c>
      <c r="V32" s="13" t="s">
        <v>42</v>
      </c>
      <c r="W32" s="13" t="s">
        <v>66</v>
      </c>
      <c r="X32" s="13" t="s">
        <v>76</v>
      </c>
      <c r="Y32" s="13" t="s">
        <v>41</v>
      </c>
      <c r="Z32" s="13" t="s">
        <v>41</v>
      </c>
      <c r="AA32" s="13"/>
      <c r="AB32" s="13">
        <v>-1</v>
      </c>
      <c r="AC32" s="13">
        <v>1</v>
      </c>
      <c r="AD32" s="13" t="s">
        <v>42</v>
      </c>
      <c r="AE32" s="13">
        <v>1</v>
      </c>
      <c r="AF32" s="13" t="s">
        <v>42</v>
      </c>
      <c r="AG32" s="13">
        <v>0</v>
      </c>
      <c r="AH32" s="46" t="str">
        <f t="shared" si="0"/>
        <v>0</v>
      </c>
      <c r="AI32" s="46" t="s">
        <v>77</v>
      </c>
      <c r="AJ32" s="46" t="str">
        <f t="shared" si="1"/>
        <v>0</v>
      </c>
      <c r="AK32" s="13" t="s">
        <v>41</v>
      </c>
      <c r="AL32" s="13" t="s">
        <v>41</v>
      </c>
      <c r="AM32" s="13"/>
      <c r="AN32" s="13">
        <v>101.31965006729475</v>
      </c>
      <c r="AO32" s="13">
        <v>117.34261838440112</v>
      </c>
      <c r="AP32" s="13">
        <v>125.13020833333333</v>
      </c>
      <c r="AQ32" s="13">
        <v>148.05555555555554</v>
      </c>
      <c r="AR32" s="36">
        <v>-48.912559999999999</v>
      </c>
      <c r="AS32" s="36">
        <v>0</v>
      </c>
      <c r="AT32" s="36">
        <v>-48.912559999999999</v>
      </c>
      <c r="AU32" s="36">
        <v>-48.912559999999999</v>
      </c>
      <c r="AV32" s="36">
        <v>-62.296059999999997</v>
      </c>
      <c r="AW32" s="36">
        <v>0</v>
      </c>
      <c r="AX32" s="36">
        <v>-62.296059999999997</v>
      </c>
      <c r="AY32" s="36">
        <v>-62.296059999999997</v>
      </c>
      <c r="AZ32" s="36" t="e">
        <v>#DIV/0!</v>
      </c>
      <c r="BA32" s="36" t="s">
        <v>50</v>
      </c>
      <c r="BB32" s="36">
        <v>0</v>
      </c>
      <c r="BC32" s="36">
        <v>0</v>
      </c>
      <c r="BD32" s="36">
        <v>-48.912559999999999</v>
      </c>
      <c r="BE32" s="36">
        <v>0</v>
      </c>
      <c r="BF32" s="36">
        <v>-48.912559999999999</v>
      </c>
      <c r="BG32" s="36">
        <v>-48.912559999999999</v>
      </c>
      <c r="BH32" s="36">
        <v>-62.296059999999997</v>
      </c>
      <c r="BI32" s="36">
        <v>0</v>
      </c>
      <c r="BJ32" s="36">
        <v>-62.296059999999997</v>
      </c>
      <c r="BK32" s="36">
        <v>-62.296059999999997</v>
      </c>
      <c r="BL32" s="36" t="e">
        <v>#DIV/0!</v>
      </c>
      <c r="BM32" s="36" t="e">
        <v>#DIV/0!</v>
      </c>
      <c r="BN32" s="36">
        <v>0</v>
      </c>
      <c r="BO32" s="36">
        <v>0</v>
      </c>
      <c r="BP32" s="36">
        <v>-48.912559999999999</v>
      </c>
      <c r="BQ32" s="36">
        <v>0</v>
      </c>
      <c r="BR32" s="36">
        <v>-48.912559999999999</v>
      </c>
      <c r="BS32" s="36">
        <v>-48.912559999999999</v>
      </c>
      <c r="BT32" s="36">
        <v>-62.296059999999997</v>
      </c>
      <c r="BU32" s="36">
        <v>0</v>
      </c>
      <c r="BV32" s="36">
        <v>-62.296059999999997</v>
      </c>
      <c r="BW32" s="36">
        <v>-62.296059999999997</v>
      </c>
      <c r="BX32" s="36" t="e">
        <v>#DIV/0!</v>
      </c>
      <c r="BY32" s="36" t="e">
        <v>#DIV/0!</v>
      </c>
      <c r="BZ32" s="36">
        <v>0</v>
      </c>
      <c r="CA32" s="36">
        <v>0</v>
      </c>
      <c r="CB32" s="36"/>
      <c r="CC32" s="40">
        <v>28.518000000000001</v>
      </c>
      <c r="CD32" s="40">
        <v>50.16</v>
      </c>
      <c r="CE32" s="40"/>
    </row>
    <row r="33" spans="1:83" s="5" customFormat="1">
      <c r="A33" s="13" t="s">
        <v>248</v>
      </c>
      <c r="B33" s="13">
        <v>1</v>
      </c>
      <c r="C33" s="13"/>
      <c r="D33" s="13" t="s">
        <v>90</v>
      </c>
      <c r="E33" s="35" t="s">
        <v>91</v>
      </c>
      <c r="F33" s="13" t="s">
        <v>36</v>
      </c>
      <c r="G33" s="36"/>
      <c r="H33" s="13" t="s">
        <v>92</v>
      </c>
      <c r="I33" s="37">
        <v>22</v>
      </c>
      <c r="J33" s="37" t="s">
        <v>70</v>
      </c>
      <c r="K33" s="38">
        <v>43521</v>
      </c>
      <c r="L33" s="39">
        <v>0.61805555555555558</v>
      </c>
      <c r="M33" s="37" t="s">
        <v>93</v>
      </c>
      <c r="N33" s="37" t="s">
        <v>94</v>
      </c>
      <c r="O33" s="37" t="s">
        <v>41</v>
      </c>
      <c r="P33" s="37" t="s">
        <v>41</v>
      </c>
      <c r="Q33" s="37">
        <v>2</v>
      </c>
      <c r="R33" s="13" t="s">
        <v>43</v>
      </c>
      <c r="S33" s="13" t="s">
        <v>44</v>
      </c>
      <c r="T33" s="13" t="s">
        <v>42</v>
      </c>
      <c r="U33" s="13" t="s">
        <v>45</v>
      </c>
      <c r="V33" s="13" t="s">
        <v>42</v>
      </c>
      <c r="W33" s="13" t="s">
        <v>66</v>
      </c>
      <c r="X33" s="13" t="s">
        <v>76</v>
      </c>
      <c r="Y33" s="13" t="s">
        <v>41</v>
      </c>
      <c r="Z33" s="13" t="s">
        <v>41</v>
      </c>
      <c r="AA33" s="13"/>
      <c r="AB33" s="13">
        <v>-1</v>
      </c>
      <c r="AC33" s="13">
        <v>1</v>
      </c>
      <c r="AD33" s="13" t="s">
        <v>42</v>
      </c>
      <c r="AE33" s="13">
        <v>1</v>
      </c>
      <c r="AF33" s="13" t="s">
        <v>42</v>
      </c>
      <c r="AG33" s="13">
        <v>0</v>
      </c>
      <c r="AH33" s="46" t="str">
        <f t="shared" si="0"/>
        <v>0</v>
      </c>
      <c r="AI33" s="46" t="s">
        <v>77</v>
      </c>
      <c r="AJ33" s="46" t="str">
        <f t="shared" si="1"/>
        <v>0</v>
      </c>
      <c r="AK33" s="13" t="s">
        <v>41</v>
      </c>
      <c r="AL33" s="13" t="s">
        <v>41</v>
      </c>
      <c r="AM33" s="13"/>
      <c r="AN33" s="13">
        <v>101.31965006729475</v>
      </c>
      <c r="AO33" s="13">
        <v>117.34261838440112</v>
      </c>
      <c r="AP33" s="13">
        <v>125.13020833333333</v>
      </c>
      <c r="AQ33" s="13">
        <v>148.05555555555554</v>
      </c>
      <c r="AR33" s="36">
        <v>-48.912559999999999</v>
      </c>
      <c r="AS33" s="36">
        <v>0</v>
      </c>
      <c r="AT33" s="36">
        <v>-48.912559999999999</v>
      </c>
      <c r="AU33" s="36">
        <v>-48.912559999999999</v>
      </c>
      <c r="AV33" s="36">
        <v>-62.296059999999997</v>
      </c>
      <c r="AW33" s="36">
        <v>0</v>
      </c>
      <c r="AX33" s="36">
        <v>-62.296059999999997</v>
      </c>
      <c r="AY33" s="36">
        <v>-62.296059999999997</v>
      </c>
      <c r="AZ33" s="36" t="e">
        <v>#DIV/0!</v>
      </c>
      <c r="BA33" s="36" t="s">
        <v>50</v>
      </c>
      <c r="BB33" s="36">
        <v>0</v>
      </c>
      <c r="BC33" s="36">
        <v>0</v>
      </c>
      <c r="BD33" s="36">
        <v>-48.912559999999999</v>
      </c>
      <c r="BE33" s="36">
        <v>0</v>
      </c>
      <c r="BF33" s="36">
        <v>-48.912559999999999</v>
      </c>
      <c r="BG33" s="36">
        <v>-48.912559999999999</v>
      </c>
      <c r="BH33" s="36">
        <v>-62.296059999999997</v>
      </c>
      <c r="BI33" s="36">
        <v>0</v>
      </c>
      <c r="BJ33" s="36">
        <v>-62.296059999999997</v>
      </c>
      <c r="BK33" s="36">
        <v>-62.296059999999997</v>
      </c>
      <c r="BL33" s="36" t="e">
        <v>#DIV/0!</v>
      </c>
      <c r="BM33" s="36" t="e">
        <v>#DIV/0!</v>
      </c>
      <c r="BN33" s="36">
        <v>0</v>
      </c>
      <c r="BO33" s="36">
        <v>0</v>
      </c>
      <c r="BP33" s="36">
        <v>-48.912559999999999</v>
      </c>
      <c r="BQ33" s="36">
        <v>0</v>
      </c>
      <c r="BR33" s="36">
        <v>-48.912559999999999</v>
      </c>
      <c r="BS33" s="36">
        <v>-48.912559999999999</v>
      </c>
      <c r="BT33" s="36">
        <v>-62.296059999999997</v>
      </c>
      <c r="BU33" s="36">
        <v>0</v>
      </c>
      <c r="BV33" s="36">
        <v>-62.296059999999997</v>
      </c>
      <c r="BW33" s="36">
        <v>-62.296059999999997</v>
      </c>
      <c r="BX33" s="36" t="e">
        <v>#DIV/0!</v>
      </c>
      <c r="BY33" s="36" t="e">
        <v>#DIV/0!</v>
      </c>
      <c r="BZ33" s="36">
        <v>0</v>
      </c>
      <c r="CA33" s="36">
        <v>0</v>
      </c>
      <c r="CB33" s="36"/>
      <c r="CC33" s="40">
        <v>28.866</v>
      </c>
      <c r="CD33" s="40">
        <v>51.106000000000002</v>
      </c>
      <c r="CE33" s="40"/>
    </row>
    <row r="34" spans="1:83" s="5" customFormat="1">
      <c r="A34" s="13" t="s">
        <v>248</v>
      </c>
      <c r="B34" s="13">
        <v>1</v>
      </c>
      <c r="C34" s="13"/>
      <c r="D34" s="13" t="s">
        <v>90</v>
      </c>
      <c r="E34" s="35" t="s">
        <v>91</v>
      </c>
      <c r="F34" s="13" t="s">
        <v>36</v>
      </c>
      <c r="G34" s="36"/>
      <c r="H34" s="13" t="s">
        <v>92</v>
      </c>
      <c r="I34" s="37">
        <v>22</v>
      </c>
      <c r="J34" s="37" t="s">
        <v>70</v>
      </c>
      <c r="K34" s="38">
        <v>43521</v>
      </c>
      <c r="L34" s="39">
        <v>0.62847222222222221</v>
      </c>
      <c r="M34" s="37" t="s">
        <v>93</v>
      </c>
      <c r="N34" s="37" t="s">
        <v>94</v>
      </c>
      <c r="O34" s="37" t="s">
        <v>41</v>
      </c>
      <c r="P34" s="37" t="s">
        <v>41</v>
      </c>
      <c r="Q34" s="37">
        <v>3</v>
      </c>
      <c r="R34" s="13" t="s">
        <v>43</v>
      </c>
      <c r="S34" s="13" t="s">
        <v>44</v>
      </c>
      <c r="T34" s="13" t="s">
        <v>42</v>
      </c>
      <c r="U34" s="13" t="s">
        <v>45</v>
      </c>
      <c r="V34" s="13" t="s">
        <v>42</v>
      </c>
      <c r="W34" s="13" t="s">
        <v>66</v>
      </c>
      <c r="X34" s="13" t="s">
        <v>76</v>
      </c>
      <c r="Y34" s="13" t="s">
        <v>41</v>
      </c>
      <c r="Z34" s="13" t="s">
        <v>41</v>
      </c>
      <c r="AA34" s="13"/>
      <c r="AB34" s="13">
        <v>-1</v>
      </c>
      <c r="AC34" s="13">
        <v>1</v>
      </c>
      <c r="AD34" s="13" t="s">
        <v>42</v>
      </c>
      <c r="AE34" s="13">
        <v>1</v>
      </c>
      <c r="AF34" s="13" t="s">
        <v>42</v>
      </c>
      <c r="AG34" s="13">
        <v>0</v>
      </c>
      <c r="AH34" s="46" t="str">
        <f t="shared" si="0"/>
        <v>0</v>
      </c>
      <c r="AI34" s="46" t="s">
        <v>77</v>
      </c>
      <c r="AJ34" s="46" t="str">
        <f t="shared" si="1"/>
        <v>0</v>
      </c>
      <c r="AK34" s="13" t="s">
        <v>41</v>
      </c>
      <c r="AL34" s="13" t="s">
        <v>41</v>
      </c>
      <c r="AM34" s="13"/>
      <c r="AN34" s="13">
        <v>101.31965006729475</v>
      </c>
      <c r="AO34" s="13">
        <v>117.34261838440112</v>
      </c>
      <c r="AP34" s="13">
        <v>125.13020833333333</v>
      </c>
      <c r="AQ34" s="13">
        <v>148.05555555555554</v>
      </c>
      <c r="AR34" s="36">
        <v>-48.912559999999999</v>
      </c>
      <c r="AS34" s="36">
        <v>0</v>
      </c>
      <c r="AT34" s="36">
        <v>-48.912559999999999</v>
      </c>
      <c r="AU34" s="36">
        <v>-48.912559999999999</v>
      </c>
      <c r="AV34" s="36">
        <v>-62.296059999999997</v>
      </c>
      <c r="AW34" s="36">
        <v>0</v>
      </c>
      <c r="AX34" s="36">
        <v>-62.296059999999997</v>
      </c>
      <c r="AY34" s="36">
        <v>-62.296059999999997</v>
      </c>
      <c r="AZ34" s="36" t="e">
        <v>#DIV/0!</v>
      </c>
      <c r="BA34" s="36" t="s">
        <v>50</v>
      </c>
      <c r="BB34" s="36">
        <v>0</v>
      </c>
      <c r="BC34" s="36">
        <v>0</v>
      </c>
      <c r="BD34" s="36">
        <v>-48.912559999999999</v>
      </c>
      <c r="BE34" s="36">
        <v>0</v>
      </c>
      <c r="BF34" s="36">
        <v>-48.912559999999999</v>
      </c>
      <c r="BG34" s="36">
        <v>-48.912559999999999</v>
      </c>
      <c r="BH34" s="36">
        <v>-62.296059999999997</v>
      </c>
      <c r="BI34" s="36">
        <v>0</v>
      </c>
      <c r="BJ34" s="36">
        <v>-62.296059999999997</v>
      </c>
      <c r="BK34" s="36">
        <v>-62.296059999999997</v>
      </c>
      <c r="BL34" s="36" t="e">
        <v>#DIV/0!</v>
      </c>
      <c r="BM34" s="36" t="e">
        <v>#DIV/0!</v>
      </c>
      <c r="BN34" s="36">
        <v>0</v>
      </c>
      <c r="BO34" s="36">
        <v>0</v>
      </c>
      <c r="BP34" s="36">
        <v>-48.912559999999999</v>
      </c>
      <c r="BQ34" s="36">
        <v>0</v>
      </c>
      <c r="BR34" s="36">
        <v>-48.912559999999999</v>
      </c>
      <c r="BS34" s="36">
        <v>-48.912559999999999</v>
      </c>
      <c r="BT34" s="36">
        <v>-62.296059999999997</v>
      </c>
      <c r="BU34" s="36">
        <v>0</v>
      </c>
      <c r="BV34" s="36">
        <v>-62.296059999999997</v>
      </c>
      <c r="BW34" s="36">
        <v>-62.296059999999997</v>
      </c>
      <c r="BX34" s="36" t="e">
        <v>#DIV/0!</v>
      </c>
      <c r="BY34" s="36" t="e">
        <v>#DIV/0!</v>
      </c>
      <c r="BZ34" s="36">
        <v>0</v>
      </c>
      <c r="CA34" s="36">
        <v>0</v>
      </c>
      <c r="CB34" s="36"/>
      <c r="CC34" s="40">
        <v>28.716999999999999</v>
      </c>
      <c r="CD34" s="40">
        <v>50.796999999999997</v>
      </c>
      <c r="CE34" s="40"/>
    </row>
    <row r="35" spans="1:83" s="5" customFormat="1">
      <c r="A35" s="13" t="s">
        <v>248</v>
      </c>
      <c r="B35" s="13">
        <v>1</v>
      </c>
      <c r="C35" s="13"/>
      <c r="D35" s="13" t="s">
        <v>90</v>
      </c>
      <c r="E35" s="35" t="s">
        <v>91</v>
      </c>
      <c r="F35" s="13" t="s">
        <v>36</v>
      </c>
      <c r="G35" s="36"/>
      <c r="H35" s="13" t="s">
        <v>92</v>
      </c>
      <c r="I35" s="37">
        <v>22</v>
      </c>
      <c r="J35" s="37" t="s">
        <v>70</v>
      </c>
      <c r="K35" s="38">
        <v>43521</v>
      </c>
      <c r="L35" s="39">
        <v>0.63888888888888895</v>
      </c>
      <c r="M35" s="37" t="s">
        <v>93</v>
      </c>
      <c r="N35" s="37" t="s">
        <v>94</v>
      </c>
      <c r="O35" s="37" t="s">
        <v>41</v>
      </c>
      <c r="P35" s="37" t="s">
        <v>41</v>
      </c>
      <c r="Q35" s="37">
        <v>4</v>
      </c>
      <c r="R35" s="13" t="s">
        <v>43</v>
      </c>
      <c r="S35" s="13" t="s">
        <v>44</v>
      </c>
      <c r="T35" s="13" t="s">
        <v>41</v>
      </c>
      <c r="U35" s="13" t="s">
        <v>45</v>
      </c>
      <c r="V35" s="13" t="s">
        <v>42</v>
      </c>
      <c r="W35" s="13" t="s">
        <v>66</v>
      </c>
      <c r="X35" s="13" t="s">
        <v>76</v>
      </c>
      <c r="Y35" s="13" t="s">
        <v>41</v>
      </c>
      <c r="Z35" s="13" t="s">
        <v>41</v>
      </c>
      <c r="AA35" s="13"/>
      <c r="AB35" s="13">
        <v>-1</v>
      </c>
      <c r="AC35" s="13">
        <v>1</v>
      </c>
      <c r="AD35" s="13" t="s">
        <v>41</v>
      </c>
      <c r="AE35" s="13">
        <v>1</v>
      </c>
      <c r="AF35" s="13" t="s">
        <v>42</v>
      </c>
      <c r="AG35" s="13">
        <v>0</v>
      </c>
      <c r="AH35" s="46" t="str">
        <f t="shared" si="0"/>
        <v>0</v>
      </c>
      <c r="AI35" s="46" t="s">
        <v>77</v>
      </c>
      <c r="AJ35" s="46" t="str">
        <f t="shared" si="1"/>
        <v>0</v>
      </c>
      <c r="AK35" s="13" t="s">
        <v>41</v>
      </c>
      <c r="AL35" s="13" t="s">
        <v>41</v>
      </c>
      <c r="AM35" s="13"/>
      <c r="AN35" s="13">
        <v>101.31965006729475</v>
      </c>
      <c r="AO35" s="13">
        <v>117.34261838440112</v>
      </c>
      <c r="AP35" s="13">
        <v>125.13020833333333</v>
      </c>
      <c r="AQ35" s="13">
        <v>148.05555555555554</v>
      </c>
      <c r="AR35" s="36">
        <v>-48.912559999999999</v>
      </c>
      <c r="AS35" s="36">
        <v>0</v>
      </c>
      <c r="AT35" s="36">
        <v>-48.912559999999999</v>
      </c>
      <c r="AU35" s="36">
        <v>-48.912559999999999</v>
      </c>
      <c r="AV35" s="36">
        <v>-62.296059999999997</v>
      </c>
      <c r="AW35" s="36">
        <v>0</v>
      </c>
      <c r="AX35" s="36">
        <v>-62.296059999999997</v>
      </c>
      <c r="AY35" s="36">
        <v>-62.296059999999997</v>
      </c>
      <c r="AZ35" s="36" t="e">
        <v>#DIV/0!</v>
      </c>
      <c r="BA35" s="36" t="s">
        <v>50</v>
      </c>
      <c r="BB35" s="36">
        <v>0</v>
      </c>
      <c r="BC35" s="36">
        <v>0</v>
      </c>
      <c r="BD35" s="36">
        <v>-48.912559999999999</v>
      </c>
      <c r="BE35" s="36">
        <v>0</v>
      </c>
      <c r="BF35" s="36">
        <v>-48.912559999999999</v>
      </c>
      <c r="BG35" s="36">
        <v>-48.912559999999999</v>
      </c>
      <c r="BH35" s="36">
        <v>-62.296059999999997</v>
      </c>
      <c r="BI35" s="36">
        <v>0</v>
      </c>
      <c r="BJ35" s="36">
        <v>-62.296059999999997</v>
      </c>
      <c r="BK35" s="36">
        <v>-62.296059999999997</v>
      </c>
      <c r="BL35" s="36" t="e">
        <v>#DIV/0!</v>
      </c>
      <c r="BM35" s="36" t="e">
        <v>#DIV/0!</v>
      </c>
      <c r="BN35" s="36">
        <v>0</v>
      </c>
      <c r="BO35" s="36">
        <v>0</v>
      </c>
      <c r="BP35" s="36">
        <v>-48.912559999999999</v>
      </c>
      <c r="BQ35" s="36">
        <v>0</v>
      </c>
      <c r="BR35" s="36">
        <v>-48.912559999999999</v>
      </c>
      <c r="BS35" s="36">
        <v>-48.912559999999999</v>
      </c>
      <c r="BT35" s="36">
        <v>-62.296059999999997</v>
      </c>
      <c r="BU35" s="36">
        <v>0</v>
      </c>
      <c r="BV35" s="36">
        <v>-62.296059999999997</v>
      </c>
      <c r="BW35" s="36">
        <v>-62.296059999999997</v>
      </c>
      <c r="BX35" s="36" t="e">
        <v>#DIV/0!</v>
      </c>
      <c r="BY35" s="36" t="e">
        <v>#DIV/0!</v>
      </c>
      <c r="BZ35" s="36">
        <v>0</v>
      </c>
      <c r="CA35" s="36">
        <v>0</v>
      </c>
      <c r="CB35" s="36"/>
      <c r="CC35" s="40">
        <v>29.04</v>
      </c>
      <c r="CD35" s="40">
        <v>51.802999999999997</v>
      </c>
      <c r="CE35" s="40"/>
    </row>
    <row r="36" spans="1:83" s="5" customFormat="1">
      <c r="A36" s="13" t="s">
        <v>248</v>
      </c>
      <c r="B36" s="13">
        <v>1</v>
      </c>
      <c r="C36" s="13"/>
      <c r="D36" s="13" t="s">
        <v>90</v>
      </c>
      <c r="E36" s="35" t="s">
        <v>91</v>
      </c>
      <c r="F36" s="13" t="s">
        <v>36</v>
      </c>
      <c r="G36" s="36"/>
      <c r="H36" s="13" t="s">
        <v>92</v>
      </c>
      <c r="I36" s="37">
        <v>22</v>
      </c>
      <c r="J36" s="37" t="s">
        <v>70</v>
      </c>
      <c r="K36" s="38">
        <v>43521</v>
      </c>
      <c r="L36" s="39">
        <v>0.64930555555555558</v>
      </c>
      <c r="M36" s="37" t="s">
        <v>93</v>
      </c>
      <c r="N36" s="37" t="s">
        <v>94</v>
      </c>
      <c r="O36" s="37" t="s">
        <v>41</v>
      </c>
      <c r="P36" s="37" t="s">
        <v>41</v>
      </c>
      <c r="Q36" s="37">
        <v>5</v>
      </c>
      <c r="R36" s="13" t="s">
        <v>43</v>
      </c>
      <c r="S36" s="13" t="s">
        <v>56</v>
      </c>
      <c r="T36" s="13" t="s">
        <v>41</v>
      </c>
      <c r="U36" s="13" t="s">
        <v>83</v>
      </c>
      <c r="V36" s="13" t="s">
        <v>42</v>
      </c>
      <c r="W36" s="13" t="s">
        <v>66</v>
      </c>
      <c r="X36" s="13" t="s">
        <v>76</v>
      </c>
      <c r="Y36" s="13" t="s">
        <v>41</v>
      </c>
      <c r="Z36" s="13" t="s">
        <v>41</v>
      </c>
      <c r="AA36" s="13"/>
      <c r="AB36" s="13">
        <v>-1</v>
      </c>
      <c r="AC36" s="13">
        <v>2</v>
      </c>
      <c r="AD36" s="13" t="s">
        <v>41</v>
      </c>
      <c r="AE36" s="13">
        <v>2</v>
      </c>
      <c r="AF36" s="13" t="s">
        <v>42</v>
      </c>
      <c r="AG36" s="13">
        <v>0</v>
      </c>
      <c r="AH36" s="46" t="str">
        <f t="shared" si="0"/>
        <v>0</v>
      </c>
      <c r="AI36" s="46" t="s">
        <v>77</v>
      </c>
      <c r="AJ36" s="46" t="str">
        <f t="shared" si="1"/>
        <v>0</v>
      </c>
      <c r="AK36" s="13" t="s">
        <v>41</v>
      </c>
      <c r="AL36" s="13" t="s">
        <v>41</v>
      </c>
      <c r="AM36" s="13"/>
      <c r="AN36" s="13">
        <v>101.31965006729475</v>
      </c>
      <c r="AO36" s="13">
        <v>117.34261838440112</v>
      </c>
      <c r="AP36" s="13">
        <v>125.13020833333333</v>
      </c>
      <c r="AQ36" s="13">
        <v>148.05555555555554</v>
      </c>
      <c r="AR36" s="36">
        <v>-48.912559999999999</v>
      </c>
      <c r="AS36" s="36">
        <v>0</v>
      </c>
      <c r="AT36" s="36">
        <v>-48.912559999999999</v>
      </c>
      <c r="AU36" s="36">
        <v>-48.912559999999999</v>
      </c>
      <c r="AV36" s="36">
        <v>-62.296059999999997</v>
      </c>
      <c r="AW36" s="36">
        <v>0</v>
      </c>
      <c r="AX36" s="36">
        <v>-62.296059999999997</v>
      </c>
      <c r="AY36" s="36">
        <v>-62.296059999999997</v>
      </c>
      <c r="AZ36" s="36" t="e">
        <v>#DIV/0!</v>
      </c>
      <c r="BA36" s="36" t="s">
        <v>50</v>
      </c>
      <c r="BB36" s="36">
        <v>0</v>
      </c>
      <c r="BC36" s="36">
        <v>0</v>
      </c>
      <c r="BD36" s="36">
        <v>-48.912559999999999</v>
      </c>
      <c r="BE36" s="36">
        <v>0</v>
      </c>
      <c r="BF36" s="36">
        <v>-48.912559999999999</v>
      </c>
      <c r="BG36" s="36">
        <v>-48.912559999999999</v>
      </c>
      <c r="BH36" s="36">
        <v>-62.296059999999997</v>
      </c>
      <c r="BI36" s="36">
        <v>0</v>
      </c>
      <c r="BJ36" s="36">
        <v>-62.296059999999997</v>
      </c>
      <c r="BK36" s="36">
        <v>-62.296059999999997</v>
      </c>
      <c r="BL36" s="36" t="e">
        <v>#DIV/0!</v>
      </c>
      <c r="BM36" s="36" t="e">
        <v>#DIV/0!</v>
      </c>
      <c r="BN36" s="36">
        <v>0</v>
      </c>
      <c r="BO36" s="36">
        <v>0</v>
      </c>
      <c r="BP36" s="36">
        <v>-48.912559999999999</v>
      </c>
      <c r="BQ36" s="36">
        <v>0</v>
      </c>
      <c r="BR36" s="36">
        <v>-48.912559999999999</v>
      </c>
      <c r="BS36" s="36">
        <v>-48.912559999999999</v>
      </c>
      <c r="BT36" s="36">
        <v>-62.296059999999997</v>
      </c>
      <c r="BU36" s="36">
        <v>0</v>
      </c>
      <c r="BV36" s="36">
        <v>-62.296059999999997</v>
      </c>
      <c r="BW36" s="36">
        <v>-62.296059999999997</v>
      </c>
      <c r="BX36" s="36" t="e">
        <v>#DIV/0!</v>
      </c>
      <c r="BY36" s="36" t="e">
        <v>#DIV/0!</v>
      </c>
      <c r="BZ36" s="36">
        <v>0</v>
      </c>
      <c r="CA36" s="36">
        <v>0</v>
      </c>
      <c r="CB36" s="36"/>
      <c r="CC36" s="40">
        <v>28.866</v>
      </c>
      <c r="CD36" s="40">
        <v>52.067999999999998</v>
      </c>
      <c r="CE36" s="40"/>
    </row>
    <row r="37" spans="1:83" s="5" customFormat="1">
      <c r="A37" s="13" t="s">
        <v>248</v>
      </c>
      <c r="B37" s="13">
        <v>1</v>
      </c>
      <c r="C37" s="13"/>
      <c r="D37" s="13" t="s">
        <v>95</v>
      </c>
      <c r="E37" s="35" t="s">
        <v>96</v>
      </c>
      <c r="F37" s="13" t="s">
        <v>36</v>
      </c>
      <c r="G37" s="36">
        <v>1047473575</v>
      </c>
      <c r="H37" s="13" t="s">
        <v>97</v>
      </c>
      <c r="I37" s="37">
        <v>24</v>
      </c>
      <c r="J37" s="37" t="s">
        <v>38</v>
      </c>
      <c r="K37" s="38">
        <v>43521</v>
      </c>
      <c r="L37" s="39">
        <v>0.60763888888888895</v>
      </c>
      <c r="M37" s="37" t="s">
        <v>39</v>
      </c>
      <c r="N37" s="37" t="s">
        <v>42</v>
      </c>
      <c r="O37" s="37"/>
      <c r="P37" s="37" t="s">
        <v>42</v>
      </c>
      <c r="Q37" s="37">
        <v>1</v>
      </c>
      <c r="R37" s="13" t="s">
        <v>62</v>
      </c>
      <c r="S37" s="13" t="s">
        <v>44</v>
      </c>
      <c r="T37" s="13" t="s">
        <v>41</v>
      </c>
      <c r="U37" s="13" t="s">
        <v>45</v>
      </c>
      <c r="V37" s="13" t="s">
        <v>42</v>
      </c>
      <c r="W37" s="13" t="s">
        <v>46</v>
      </c>
      <c r="X37" s="13" t="s">
        <v>47</v>
      </c>
      <c r="Y37" s="13" t="s">
        <v>41</v>
      </c>
      <c r="Z37" s="13" t="s">
        <v>41</v>
      </c>
      <c r="AA37" s="13"/>
      <c r="AB37" s="13">
        <v>1</v>
      </c>
      <c r="AC37" s="13">
        <v>1</v>
      </c>
      <c r="AD37" s="13" t="s">
        <v>41</v>
      </c>
      <c r="AE37" s="13">
        <v>1</v>
      </c>
      <c r="AF37" s="13" t="s">
        <v>42</v>
      </c>
      <c r="AG37" s="13" t="s">
        <v>48</v>
      </c>
      <c r="AH37" s="46">
        <f t="shared" si="0"/>
        <v>1</v>
      </c>
      <c r="AI37" s="46" t="s">
        <v>49</v>
      </c>
      <c r="AJ37" s="46" t="str">
        <f t="shared" si="1"/>
        <v>-1</v>
      </c>
      <c r="AK37" s="13" t="s">
        <v>41</v>
      </c>
      <c r="AL37" s="13" t="s">
        <v>41</v>
      </c>
      <c r="AM37" s="13"/>
      <c r="AN37" s="13">
        <v>101.31965006729475</v>
      </c>
      <c r="AO37" s="13">
        <v>117.34261838440112</v>
      </c>
      <c r="AP37" s="13">
        <v>125.13020833333333</v>
      </c>
      <c r="AQ37" s="13">
        <v>148.05555555555554</v>
      </c>
      <c r="AR37" s="36">
        <v>-1.0589799999999983</v>
      </c>
      <c r="AS37" s="36">
        <v>0</v>
      </c>
      <c r="AT37" s="36">
        <v>-1.0589799999999983</v>
      </c>
      <c r="AU37" s="36">
        <v>-1.0589799999999983</v>
      </c>
      <c r="AV37" s="36">
        <v>-63.478320000000004</v>
      </c>
      <c r="AW37" s="36">
        <v>0</v>
      </c>
      <c r="AX37" s="36">
        <v>-63.478320000000004</v>
      </c>
      <c r="AY37" s="36">
        <v>-63.478320000000004</v>
      </c>
      <c r="AZ37" s="36" t="e">
        <v>#DIV/0!</v>
      </c>
      <c r="BA37" s="36" t="s">
        <v>50</v>
      </c>
      <c r="BB37" s="36">
        <v>0</v>
      </c>
      <c r="BC37" s="36">
        <v>0</v>
      </c>
      <c r="BD37" s="36">
        <v>-1.0589799999999983</v>
      </c>
      <c r="BE37" s="36">
        <v>0</v>
      </c>
      <c r="BF37" s="36">
        <v>-1.0589799999999983</v>
      </c>
      <c r="BG37" s="36">
        <v>-1.0589799999999983</v>
      </c>
      <c r="BH37" s="36">
        <v>-63.478320000000004</v>
      </c>
      <c r="BI37" s="36">
        <v>0</v>
      </c>
      <c r="BJ37" s="36">
        <v>-63.478320000000004</v>
      </c>
      <c r="BK37" s="36">
        <v>-63.478320000000004</v>
      </c>
      <c r="BL37" s="36" t="e">
        <v>#DIV/0!</v>
      </c>
      <c r="BM37" s="36" t="e">
        <v>#DIV/0!</v>
      </c>
      <c r="BN37" s="36">
        <v>0</v>
      </c>
      <c r="BO37" s="36">
        <v>0</v>
      </c>
      <c r="BP37" s="36">
        <v>-1.0589799999999983</v>
      </c>
      <c r="BQ37" s="36">
        <v>0</v>
      </c>
      <c r="BR37" s="36">
        <v>-1.0589799999999983</v>
      </c>
      <c r="BS37" s="36">
        <v>-1.0589799999999983</v>
      </c>
      <c r="BT37" s="36">
        <v>-63.478320000000004</v>
      </c>
      <c r="BU37" s="36">
        <v>0</v>
      </c>
      <c r="BV37" s="36">
        <v>-63.478320000000004</v>
      </c>
      <c r="BW37" s="36">
        <v>-63.478320000000004</v>
      </c>
      <c r="BX37" s="36" t="e">
        <v>#DIV/0!</v>
      </c>
      <c r="BY37" s="36" t="e">
        <v>#DIV/0!</v>
      </c>
      <c r="BZ37" s="36">
        <v>0</v>
      </c>
      <c r="CA37" s="36">
        <v>0</v>
      </c>
      <c r="CB37" s="36"/>
      <c r="CC37" s="40">
        <v>28.518000000000001</v>
      </c>
      <c r="CD37" s="40">
        <v>50.16</v>
      </c>
      <c r="CE37" s="40"/>
    </row>
    <row r="38" spans="1:83" s="5" customFormat="1">
      <c r="A38" s="13" t="s">
        <v>248</v>
      </c>
      <c r="B38" s="13">
        <v>1</v>
      </c>
      <c r="C38" s="13"/>
      <c r="D38" s="13" t="s">
        <v>95</v>
      </c>
      <c r="E38" s="35" t="s">
        <v>96</v>
      </c>
      <c r="F38" s="13" t="s">
        <v>36</v>
      </c>
      <c r="G38" s="36">
        <v>1047473575</v>
      </c>
      <c r="H38" s="13" t="s">
        <v>97</v>
      </c>
      <c r="I38" s="37">
        <v>24</v>
      </c>
      <c r="J38" s="37" t="s">
        <v>38</v>
      </c>
      <c r="K38" s="38">
        <v>43521</v>
      </c>
      <c r="L38" s="39">
        <v>0.61805555555555558</v>
      </c>
      <c r="M38" s="37" t="s">
        <v>39</v>
      </c>
      <c r="N38" s="37" t="s">
        <v>42</v>
      </c>
      <c r="O38" s="37"/>
      <c r="P38" s="37" t="s">
        <v>42</v>
      </c>
      <c r="Q38" s="37">
        <v>2</v>
      </c>
      <c r="R38" s="13" t="s">
        <v>55</v>
      </c>
      <c r="S38" s="13" t="s">
        <v>44</v>
      </c>
      <c r="T38" s="13" t="s">
        <v>41</v>
      </c>
      <c r="U38" s="13" t="s">
        <v>45</v>
      </c>
      <c r="V38" s="13" t="s">
        <v>42</v>
      </c>
      <c r="W38" s="13" t="s">
        <v>46</v>
      </c>
      <c r="X38" s="13" t="s">
        <v>47</v>
      </c>
      <c r="Y38" s="13" t="s">
        <v>42</v>
      </c>
      <c r="Z38" s="13" t="s">
        <v>41</v>
      </c>
      <c r="AA38" s="13"/>
      <c r="AB38" s="13">
        <v>0</v>
      </c>
      <c r="AC38" s="13">
        <v>1</v>
      </c>
      <c r="AD38" s="13" t="s">
        <v>41</v>
      </c>
      <c r="AE38" s="13">
        <v>1</v>
      </c>
      <c r="AF38" s="13" t="s">
        <v>42</v>
      </c>
      <c r="AG38" s="13" t="s">
        <v>48</v>
      </c>
      <c r="AH38" s="46">
        <f t="shared" si="0"/>
        <v>1</v>
      </c>
      <c r="AI38" s="46" t="s">
        <v>49</v>
      </c>
      <c r="AJ38" s="46" t="str">
        <f t="shared" si="1"/>
        <v>-1</v>
      </c>
      <c r="AK38" s="13" t="s">
        <v>42</v>
      </c>
      <c r="AL38" s="13" t="s">
        <v>41</v>
      </c>
      <c r="AM38" s="13"/>
      <c r="AN38" s="13">
        <v>101.31965006729475</v>
      </c>
      <c r="AO38" s="13">
        <v>117.34261838440112</v>
      </c>
      <c r="AP38" s="13">
        <v>125.13020833333333</v>
      </c>
      <c r="AQ38" s="13">
        <v>148.05555555555554</v>
      </c>
      <c r="AR38" s="36">
        <v>-8.8361349999999987</v>
      </c>
      <c r="AS38" s="36">
        <v>10.998558077677728</v>
      </c>
      <c r="AT38" s="36">
        <v>-16.613289999999999</v>
      </c>
      <c r="AU38" s="36">
        <v>-1.0589799999999983</v>
      </c>
      <c r="AV38" s="36">
        <v>-63.478320000000004</v>
      </c>
      <c r="AW38" s="36">
        <v>0</v>
      </c>
      <c r="AX38" s="36">
        <v>-63.478320000000004</v>
      </c>
      <c r="AY38" s="36">
        <v>-63.478320000000004</v>
      </c>
      <c r="AZ38" s="36" t="e">
        <v>#DIV/0!</v>
      </c>
      <c r="BA38" s="36" t="s">
        <v>50</v>
      </c>
      <c r="BB38" s="36">
        <v>0</v>
      </c>
      <c r="BC38" s="36">
        <v>0</v>
      </c>
      <c r="BD38" s="36">
        <v>-8.8361349999999987</v>
      </c>
      <c r="BE38" s="36">
        <v>10.998558077677728</v>
      </c>
      <c r="BF38" s="36">
        <v>-16.613289999999999</v>
      </c>
      <c r="BG38" s="36">
        <v>-1.0589799999999983</v>
      </c>
      <c r="BH38" s="36">
        <v>-70.519590000000008</v>
      </c>
      <c r="BI38" s="36">
        <v>9.9578595303308042</v>
      </c>
      <c r="BJ38" s="36">
        <v>-77.560860000000005</v>
      </c>
      <c r="BK38" s="36">
        <v>-63.478320000000004</v>
      </c>
      <c r="BL38" s="36" t="e">
        <v>#DIV/0!</v>
      </c>
      <c r="BM38" s="36" t="e">
        <v>#DIV/0!</v>
      </c>
      <c r="BN38" s="36">
        <v>0</v>
      </c>
      <c r="BO38" s="36">
        <v>0</v>
      </c>
      <c r="BP38" s="36">
        <v>-8.8361349999999987</v>
      </c>
      <c r="BQ38" s="36">
        <v>10.998558077677728</v>
      </c>
      <c r="BR38" s="36">
        <v>-16.613289999999999</v>
      </c>
      <c r="BS38" s="36">
        <v>-1.0589799999999983</v>
      </c>
      <c r="BT38" s="36">
        <v>-63.478320000000004</v>
      </c>
      <c r="BU38" s="36">
        <v>0</v>
      </c>
      <c r="BV38" s="36">
        <v>-63.478320000000004</v>
      </c>
      <c r="BW38" s="36">
        <v>-63.478320000000004</v>
      </c>
      <c r="BX38" s="36" t="e">
        <v>#DIV/0!</v>
      </c>
      <c r="BY38" s="36" t="e">
        <v>#DIV/0!</v>
      </c>
      <c r="BZ38" s="36">
        <v>0</v>
      </c>
      <c r="CA38" s="36">
        <v>0</v>
      </c>
      <c r="CB38" s="36"/>
      <c r="CC38" s="40">
        <v>28.866</v>
      </c>
      <c r="CD38" s="40">
        <v>51.106000000000002</v>
      </c>
      <c r="CE38" s="40"/>
    </row>
    <row r="39" spans="1:83" s="5" customFormat="1">
      <c r="A39" s="13" t="s">
        <v>248</v>
      </c>
      <c r="B39" s="13">
        <v>1</v>
      </c>
      <c r="C39" s="13"/>
      <c r="D39" s="13" t="s">
        <v>95</v>
      </c>
      <c r="E39" s="35" t="s">
        <v>96</v>
      </c>
      <c r="F39" s="13" t="s">
        <v>36</v>
      </c>
      <c r="G39" s="36">
        <v>1047473575</v>
      </c>
      <c r="H39" s="13" t="s">
        <v>97</v>
      </c>
      <c r="I39" s="37">
        <v>24</v>
      </c>
      <c r="J39" s="37" t="s">
        <v>38</v>
      </c>
      <c r="K39" s="38">
        <v>43521</v>
      </c>
      <c r="L39" s="39">
        <v>0.62847222222222221</v>
      </c>
      <c r="M39" s="37" t="s">
        <v>39</v>
      </c>
      <c r="N39" s="37" t="s">
        <v>42</v>
      </c>
      <c r="O39" s="37"/>
      <c r="P39" s="37" t="s">
        <v>42</v>
      </c>
      <c r="Q39" s="37">
        <v>3</v>
      </c>
      <c r="R39" s="13" t="s">
        <v>62</v>
      </c>
      <c r="S39" s="13" t="s">
        <v>44</v>
      </c>
      <c r="T39" s="13" t="s">
        <v>41</v>
      </c>
      <c r="U39" s="13" t="s">
        <v>45</v>
      </c>
      <c r="V39" s="13" t="s">
        <v>42</v>
      </c>
      <c r="W39" s="13" t="s">
        <v>46</v>
      </c>
      <c r="X39" s="13" t="s">
        <v>47</v>
      </c>
      <c r="Y39" s="13" t="s">
        <v>41</v>
      </c>
      <c r="Z39" s="13" t="s">
        <v>41</v>
      </c>
      <c r="AA39" s="13"/>
      <c r="AB39" s="13">
        <v>1</v>
      </c>
      <c r="AC39" s="13">
        <v>1</v>
      </c>
      <c r="AD39" s="13" t="s">
        <v>41</v>
      </c>
      <c r="AE39" s="13">
        <v>1</v>
      </c>
      <c r="AF39" s="13" t="s">
        <v>42</v>
      </c>
      <c r="AG39" s="13" t="s">
        <v>48</v>
      </c>
      <c r="AH39" s="46">
        <f t="shared" si="0"/>
        <v>1</v>
      </c>
      <c r="AI39" s="46" t="s">
        <v>49</v>
      </c>
      <c r="AJ39" s="46" t="str">
        <f t="shared" si="1"/>
        <v>-1</v>
      </c>
      <c r="AK39" s="13" t="s">
        <v>41</v>
      </c>
      <c r="AL39" s="13" t="s">
        <v>41</v>
      </c>
      <c r="AM39" s="13"/>
      <c r="AN39" s="13">
        <v>101.31965006729475</v>
      </c>
      <c r="AO39" s="13">
        <v>117.34261838440112</v>
      </c>
      <c r="AP39" s="13">
        <v>125.13020833333333</v>
      </c>
      <c r="AQ39" s="13">
        <v>148.05555555555554</v>
      </c>
      <c r="AR39" s="36">
        <v>-1.0589799999999983</v>
      </c>
      <c r="AS39" s="36">
        <v>0</v>
      </c>
      <c r="AT39" s="36">
        <v>-1.0589799999999983</v>
      </c>
      <c r="AU39" s="36">
        <v>-1.0589799999999983</v>
      </c>
      <c r="AV39" s="36">
        <v>-63.478320000000004</v>
      </c>
      <c r="AW39" s="36">
        <v>0</v>
      </c>
      <c r="AX39" s="36">
        <v>-63.478320000000004</v>
      </c>
      <c r="AY39" s="36">
        <v>-63.478320000000004</v>
      </c>
      <c r="AZ39" s="36" t="e">
        <v>#DIV/0!</v>
      </c>
      <c r="BA39" s="36" t="s">
        <v>50</v>
      </c>
      <c r="BB39" s="36">
        <v>0</v>
      </c>
      <c r="BC39" s="36">
        <v>0</v>
      </c>
      <c r="BD39" s="36">
        <v>-1.0589799999999983</v>
      </c>
      <c r="BE39" s="36">
        <v>0</v>
      </c>
      <c r="BF39" s="36">
        <v>-1.0589799999999983</v>
      </c>
      <c r="BG39" s="36">
        <v>-1.0589799999999983</v>
      </c>
      <c r="BH39" s="36">
        <v>-63.478320000000004</v>
      </c>
      <c r="BI39" s="36">
        <v>0</v>
      </c>
      <c r="BJ39" s="36">
        <v>-63.478320000000004</v>
      </c>
      <c r="BK39" s="36">
        <v>-63.478320000000004</v>
      </c>
      <c r="BL39" s="36" t="e">
        <v>#DIV/0!</v>
      </c>
      <c r="BM39" s="36" t="e">
        <v>#DIV/0!</v>
      </c>
      <c r="BN39" s="36">
        <v>0</v>
      </c>
      <c r="BO39" s="36">
        <v>0</v>
      </c>
      <c r="BP39" s="36">
        <v>-8.8361349999999987</v>
      </c>
      <c r="BQ39" s="36">
        <v>10.998558077677728</v>
      </c>
      <c r="BR39" s="36">
        <v>-16.613289999999999</v>
      </c>
      <c r="BS39" s="36">
        <v>-1.0589799999999983</v>
      </c>
      <c r="BT39" s="36">
        <v>-63.478320000000004</v>
      </c>
      <c r="BU39" s="36">
        <v>0</v>
      </c>
      <c r="BV39" s="36">
        <v>-63.478320000000004</v>
      </c>
      <c r="BW39" s="36">
        <v>-63.478320000000004</v>
      </c>
      <c r="BX39" s="36" t="e">
        <v>#DIV/0!</v>
      </c>
      <c r="BY39" s="36" t="e">
        <v>#DIV/0!</v>
      </c>
      <c r="BZ39" s="36">
        <v>0</v>
      </c>
      <c r="CA39" s="36">
        <v>0</v>
      </c>
      <c r="CB39" s="36"/>
      <c r="CC39" s="40">
        <v>28.716999999999999</v>
      </c>
      <c r="CD39" s="40">
        <v>50.796999999999997</v>
      </c>
      <c r="CE39" s="40"/>
    </row>
    <row r="40" spans="1:83" s="5" customFormat="1">
      <c r="A40" s="13" t="s">
        <v>248</v>
      </c>
      <c r="B40" s="13">
        <v>1</v>
      </c>
      <c r="C40" s="13"/>
      <c r="D40" s="13" t="s">
        <v>95</v>
      </c>
      <c r="E40" s="35" t="s">
        <v>96</v>
      </c>
      <c r="F40" s="13" t="s">
        <v>36</v>
      </c>
      <c r="G40" s="36">
        <v>1047473575</v>
      </c>
      <c r="H40" s="13" t="s">
        <v>97</v>
      </c>
      <c r="I40" s="37">
        <v>24</v>
      </c>
      <c r="J40" s="37" t="s">
        <v>38</v>
      </c>
      <c r="K40" s="38">
        <v>43521</v>
      </c>
      <c r="L40" s="39">
        <v>0.63888888888888895</v>
      </c>
      <c r="M40" s="37" t="s">
        <v>39</v>
      </c>
      <c r="N40" s="37" t="s">
        <v>42</v>
      </c>
      <c r="O40" s="37"/>
      <c r="P40" s="37" t="s">
        <v>42</v>
      </c>
      <c r="Q40" s="37">
        <v>4</v>
      </c>
      <c r="R40" s="13" t="s">
        <v>55</v>
      </c>
      <c r="S40" s="13" t="s">
        <v>44</v>
      </c>
      <c r="T40" s="13" t="s">
        <v>41</v>
      </c>
      <c r="U40" s="13" t="s">
        <v>45</v>
      </c>
      <c r="V40" s="13" t="s">
        <v>42</v>
      </c>
      <c r="W40" s="13" t="s">
        <v>66</v>
      </c>
      <c r="X40" s="13" t="s">
        <v>53</v>
      </c>
      <c r="Y40" s="13" t="s">
        <v>42</v>
      </c>
      <c r="Z40" s="13" t="s">
        <v>41</v>
      </c>
      <c r="AA40" s="13"/>
      <c r="AB40" s="13">
        <v>0</v>
      </c>
      <c r="AC40" s="13">
        <v>1</v>
      </c>
      <c r="AD40" s="13" t="s">
        <v>41</v>
      </c>
      <c r="AE40" s="13">
        <v>1</v>
      </c>
      <c r="AF40" s="13" t="s">
        <v>42</v>
      </c>
      <c r="AG40" s="13">
        <v>0</v>
      </c>
      <c r="AH40" s="46" t="str">
        <f t="shared" si="0"/>
        <v>0</v>
      </c>
      <c r="AI40" s="46" t="s">
        <v>54</v>
      </c>
      <c r="AJ40" s="46" t="str">
        <f t="shared" si="1"/>
        <v>-2</v>
      </c>
      <c r="AK40" s="13" t="s">
        <v>42</v>
      </c>
      <c r="AL40" s="13" t="s">
        <v>41</v>
      </c>
      <c r="AM40" s="13"/>
      <c r="AN40" s="13">
        <v>101.31965006729475</v>
      </c>
      <c r="AO40" s="13">
        <v>117.34261838440112</v>
      </c>
      <c r="AP40" s="13">
        <v>125.13020833333333</v>
      </c>
      <c r="AQ40" s="13">
        <v>148.05555555555554</v>
      </c>
      <c r="AR40" s="36">
        <v>-1.0589799999999983</v>
      </c>
      <c r="AS40" s="36">
        <v>0</v>
      </c>
      <c r="AT40" s="36">
        <v>-1.0589799999999983</v>
      </c>
      <c r="AU40" s="36">
        <v>-1.0589799999999983</v>
      </c>
      <c r="AV40" s="36">
        <v>-63.478320000000004</v>
      </c>
      <c r="AW40" s="36">
        <v>0</v>
      </c>
      <c r="AX40" s="36">
        <v>-63.478320000000004</v>
      </c>
      <c r="AY40" s="36">
        <v>-63.478320000000004</v>
      </c>
      <c r="AZ40" s="36" t="e">
        <v>#DIV/0!</v>
      </c>
      <c r="BA40" s="36" t="s">
        <v>50</v>
      </c>
      <c r="BB40" s="36">
        <v>0</v>
      </c>
      <c r="BC40" s="36">
        <v>0</v>
      </c>
      <c r="BD40" s="36">
        <v>-1.0589799999999983</v>
      </c>
      <c r="BE40" s="36">
        <v>0</v>
      </c>
      <c r="BF40" s="36">
        <v>-1.0589799999999983</v>
      </c>
      <c r="BG40" s="36">
        <v>-1.0589799999999983</v>
      </c>
      <c r="BH40" s="36">
        <v>-63.478320000000004</v>
      </c>
      <c r="BI40" s="36">
        <v>0</v>
      </c>
      <c r="BJ40" s="36">
        <v>-63.478320000000004</v>
      </c>
      <c r="BK40" s="36">
        <v>-63.478320000000004</v>
      </c>
      <c r="BL40" s="36" t="e">
        <v>#DIV/0!</v>
      </c>
      <c r="BM40" s="36" t="e">
        <v>#DIV/0!</v>
      </c>
      <c r="BN40" s="36">
        <v>0</v>
      </c>
      <c r="BO40" s="36">
        <v>0</v>
      </c>
      <c r="BP40" s="36">
        <v>-1.0589799999999983</v>
      </c>
      <c r="BQ40" s="36">
        <v>0</v>
      </c>
      <c r="BR40" s="36">
        <v>-1.0589799999999983</v>
      </c>
      <c r="BS40" s="36">
        <v>-1.0589799999999983</v>
      </c>
      <c r="BT40" s="36">
        <v>-63.478320000000004</v>
      </c>
      <c r="BU40" s="36">
        <v>0</v>
      </c>
      <c r="BV40" s="36">
        <v>-63.478320000000004</v>
      </c>
      <c r="BW40" s="36">
        <v>-63.478320000000004</v>
      </c>
      <c r="BX40" s="36" t="e">
        <v>#DIV/0!</v>
      </c>
      <c r="BY40" s="36" t="e">
        <v>#DIV/0!</v>
      </c>
      <c r="BZ40" s="36">
        <v>0</v>
      </c>
      <c r="CA40" s="36">
        <v>0</v>
      </c>
      <c r="CB40" s="36"/>
      <c r="CC40" s="40">
        <v>29.04</v>
      </c>
      <c r="CD40" s="40">
        <v>51.802999999999997</v>
      </c>
      <c r="CE40" s="40"/>
    </row>
    <row r="41" spans="1:83" s="5" customFormat="1">
      <c r="A41" s="13" t="s">
        <v>248</v>
      </c>
      <c r="B41" s="13">
        <v>1</v>
      </c>
      <c r="C41" s="13"/>
      <c r="D41" s="13" t="s">
        <v>95</v>
      </c>
      <c r="E41" s="35" t="s">
        <v>96</v>
      </c>
      <c r="F41" s="13" t="s">
        <v>36</v>
      </c>
      <c r="G41" s="36">
        <v>1047473575</v>
      </c>
      <c r="H41" s="13" t="s">
        <v>97</v>
      </c>
      <c r="I41" s="37">
        <v>24</v>
      </c>
      <c r="J41" s="37" t="s">
        <v>38</v>
      </c>
      <c r="K41" s="38">
        <v>43521</v>
      </c>
      <c r="L41" s="39">
        <v>0.64930555555555558</v>
      </c>
      <c r="M41" s="37" t="s">
        <v>39</v>
      </c>
      <c r="N41" s="37" t="s">
        <v>42</v>
      </c>
      <c r="O41" s="37"/>
      <c r="P41" s="37" t="s">
        <v>42</v>
      </c>
      <c r="Q41" s="37">
        <v>5</v>
      </c>
      <c r="R41" s="13" t="s">
        <v>55</v>
      </c>
      <c r="S41" s="13" t="s">
        <v>44</v>
      </c>
      <c r="T41" s="13" t="s">
        <v>41</v>
      </c>
      <c r="U41" s="13" t="s">
        <v>45</v>
      </c>
      <c r="V41" s="13" t="s">
        <v>42</v>
      </c>
      <c r="W41" s="13" t="s">
        <v>66</v>
      </c>
      <c r="X41" s="13" t="s">
        <v>47</v>
      </c>
      <c r="Y41" s="13" t="s">
        <v>42</v>
      </c>
      <c r="Z41" s="13" t="s">
        <v>41</v>
      </c>
      <c r="AA41" s="13"/>
      <c r="AB41" s="13">
        <v>0</v>
      </c>
      <c r="AC41" s="13">
        <v>1</v>
      </c>
      <c r="AD41" s="13" t="s">
        <v>41</v>
      </c>
      <c r="AE41" s="13">
        <v>1</v>
      </c>
      <c r="AF41" s="13" t="s">
        <v>42</v>
      </c>
      <c r="AG41" s="13">
        <v>0</v>
      </c>
      <c r="AH41" s="46" t="str">
        <f t="shared" si="0"/>
        <v>0</v>
      </c>
      <c r="AI41" s="46" t="s">
        <v>49</v>
      </c>
      <c r="AJ41" s="46" t="str">
        <f t="shared" si="1"/>
        <v>-1</v>
      </c>
      <c r="AK41" s="13" t="s">
        <v>42</v>
      </c>
      <c r="AL41" s="13" t="s">
        <v>41</v>
      </c>
      <c r="AM41" s="13"/>
      <c r="AN41" s="13">
        <v>101.31965006729475</v>
      </c>
      <c r="AO41" s="13">
        <v>117.34261838440112</v>
      </c>
      <c r="AP41" s="13">
        <v>125.13020833333333</v>
      </c>
      <c r="AQ41" s="13">
        <v>148.05555555555554</v>
      </c>
      <c r="AR41" s="36">
        <v>-16.613289999999999</v>
      </c>
      <c r="AS41" s="36">
        <v>0</v>
      </c>
      <c r="AT41" s="36">
        <v>-16.613289999999999</v>
      </c>
      <c r="AU41" s="36">
        <v>-16.613289999999999</v>
      </c>
      <c r="AV41" s="36">
        <v>-70.519590000000008</v>
      </c>
      <c r="AW41" s="36">
        <v>9.9578595303308042</v>
      </c>
      <c r="AX41" s="36">
        <v>-77.560860000000005</v>
      </c>
      <c r="AY41" s="36">
        <v>-63.478320000000004</v>
      </c>
      <c r="AZ41" s="36" t="e">
        <v>#DIV/0!</v>
      </c>
      <c r="BA41" s="36" t="s">
        <v>50</v>
      </c>
      <c r="BB41" s="36">
        <v>0</v>
      </c>
      <c r="BC41" s="36">
        <v>0</v>
      </c>
      <c r="BD41" s="36">
        <v>-8.8361349999999987</v>
      </c>
      <c r="BE41" s="36">
        <v>10.998558077677728</v>
      </c>
      <c r="BF41" s="36">
        <v>-16.613289999999999</v>
      </c>
      <c r="BG41" s="36">
        <v>-1.0589799999999983</v>
      </c>
      <c r="BH41" s="36">
        <v>-63.478320000000004</v>
      </c>
      <c r="BI41" s="36">
        <v>0</v>
      </c>
      <c r="BJ41" s="36">
        <v>-63.478320000000004</v>
      </c>
      <c r="BK41" s="36">
        <v>-63.478320000000004</v>
      </c>
      <c r="BL41" s="36" t="e">
        <v>#DIV/0!</v>
      </c>
      <c r="BM41" s="36" t="e">
        <v>#DIV/0!</v>
      </c>
      <c r="BN41" s="36">
        <v>0</v>
      </c>
      <c r="BO41" s="36">
        <v>0</v>
      </c>
      <c r="BP41" s="36">
        <v>-8.8361349999999987</v>
      </c>
      <c r="BQ41" s="36">
        <v>10.998558077677728</v>
      </c>
      <c r="BR41" s="36">
        <v>-16.613289999999999</v>
      </c>
      <c r="BS41" s="36">
        <v>-1.0589799999999983</v>
      </c>
      <c r="BT41" s="36">
        <v>-63.478320000000004</v>
      </c>
      <c r="BU41" s="36">
        <v>0</v>
      </c>
      <c r="BV41" s="36">
        <v>-63.478320000000004</v>
      </c>
      <c r="BW41" s="36">
        <v>-63.478320000000004</v>
      </c>
      <c r="BX41" s="36" t="e">
        <v>#DIV/0!</v>
      </c>
      <c r="BY41" s="36" t="e">
        <v>#DIV/0!</v>
      </c>
      <c r="BZ41" s="36">
        <v>0</v>
      </c>
      <c r="CA41" s="36">
        <v>0</v>
      </c>
      <c r="CB41" s="36"/>
      <c r="CC41" s="40">
        <v>28.866</v>
      </c>
      <c r="CD41" s="40">
        <v>52.067999999999998</v>
      </c>
      <c r="CE41" s="40"/>
    </row>
    <row r="42" spans="1:83" s="5" customFormat="1">
      <c r="A42" s="13" t="s">
        <v>248</v>
      </c>
      <c r="B42" s="13">
        <v>2</v>
      </c>
      <c r="C42" s="13"/>
      <c r="D42" s="13" t="s">
        <v>34</v>
      </c>
      <c r="E42" s="35" t="s">
        <v>98</v>
      </c>
      <c r="F42" s="13" t="s">
        <v>36</v>
      </c>
      <c r="G42" s="36">
        <v>1143406480</v>
      </c>
      <c r="H42" s="13" t="s">
        <v>99</v>
      </c>
      <c r="I42" s="37">
        <v>20</v>
      </c>
      <c r="J42" s="37" t="s">
        <v>70</v>
      </c>
      <c r="K42" s="38">
        <v>43521</v>
      </c>
      <c r="L42" s="39">
        <v>0.68055555555555547</v>
      </c>
      <c r="M42" s="37"/>
      <c r="N42" s="37" t="s">
        <v>42</v>
      </c>
      <c r="O42" s="37" t="s">
        <v>100</v>
      </c>
      <c r="P42" s="37" t="s">
        <v>42</v>
      </c>
      <c r="Q42" s="37">
        <v>1</v>
      </c>
      <c r="R42" s="13" t="s">
        <v>62</v>
      </c>
      <c r="S42" s="13" t="s">
        <v>63</v>
      </c>
      <c r="T42" s="13" t="s">
        <v>42</v>
      </c>
      <c r="U42" s="13" t="s">
        <v>52</v>
      </c>
      <c r="V42" s="13" t="s">
        <v>42</v>
      </c>
      <c r="W42" s="13" t="s">
        <v>46</v>
      </c>
      <c r="X42" s="13" t="s">
        <v>47</v>
      </c>
      <c r="Y42" s="13" t="s">
        <v>42</v>
      </c>
      <c r="Z42" s="13" t="s">
        <v>41</v>
      </c>
      <c r="AA42" s="13"/>
      <c r="AB42" s="13">
        <v>1</v>
      </c>
      <c r="AC42" s="13">
        <v>0</v>
      </c>
      <c r="AD42" s="13" t="s">
        <v>42</v>
      </c>
      <c r="AE42" s="13">
        <v>0</v>
      </c>
      <c r="AF42" s="13" t="s">
        <v>42</v>
      </c>
      <c r="AG42" s="13" t="s">
        <v>48</v>
      </c>
      <c r="AH42" s="46">
        <f t="shared" si="0"/>
        <v>1</v>
      </c>
      <c r="AI42" s="46" t="s">
        <v>49</v>
      </c>
      <c r="AJ42" s="46" t="str">
        <f t="shared" si="1"/>
        <v>-1</v>
      </c>
      <c r="AK42" s="13" t="s">
        <v>42</v>
      </c>
      <c r="AL42" s="13" t="s">
        <v>41</v>
      </c>
      <c r="AM42" s="13"/>
      <c r="AN42" s="13">
        <v>101.31965006729475</v>
      </c>
      <c r="AO42" s="13">
        <v>117.34261838440112</v>
      </c>
      <c r="AP42" s="13">
        <v>125.13020833333333</v>
      </c>
      <c r="AQ42" s="13">
        <v>148.05555555555554</v>
      </c>
      <c r="AR42" s="36">
        <v>70.465217499999994</v>
      </c>
      <c r="AS42" s="36">
        <v>5.6989501546540442</v>
      </c>
      <c r="AT42" s="36">
        <v>66.435451200000003</v>
      </c>
      <c r="AU42" s="36">
        <v>74.4949838</v>
      </c>
      <c r="AV42" s="36">
        <v>33.980469499999998</v>
      </c>
      <c r="AW42" s="36">
        <v>9.0668137692609854</v>
      </c>
      <c r="AX42" s="36">
        <v>27.569264000000004</v>
      </c>
      <c r="AY42" s="36">
        <v>40.391674999999999</v>
      </c>
      <c r="AZ42" s="36" t="e">
        <v>#DIV/0!</v>
      </c>
      <c r="BA42" s="36" t="s">
        <v>50</v>
      </c>
      <c r="BB42" s="36">
        <v>0</v>
      </c>
      <c r="BC42" s="36">
        <v>0</v>
      </c>
      <c r="BD42" s="36">
        <v>70.465217499999994</v>
      </c>
      <c r="BE42" s="36">
        <v>5.6989501546540442</v>
      </c>
      <c r="BF42" s="36">
        <v>66.435451200000003</v>
      </c>
      <c r="BG42" s="36">
        <v>74.4949838</v>
      </c>
      <c r="BH42" s="36">
        <v>33.980469499999998</v>
      </c>
      <c r="BI42" s="36">
        <v>9.0668137692609854</v>
      </c>
      <c r="BJ42" s="36">
        <v>27.569264000000004</v>
      </c>
      <c r="BK42" s="36">
        <v>40.391674999999999</v>
      </c>
      <c r="BL42" s="36" t="e">
        <v>#DIV/0!</v>
      </c>
      <c r="BM42" s="36" t="e">
        <v>#DIV/0!</v>
      </c>
      <c r="BN42" s="36">
        <v>0</v>
      </c>
      <c r="BO42" s="36">
        <v>0</v>
      </c>
      <c r="BP42" s="36">
        <v>74.493735600000008</v>
      </c>
      <c r="BQ42" s="36">
        <v>11.396135087939491</v>
      </c>
      <c r="BR42" s="36">
        <v>66.435451200000003</v>
      </c>
      <c r="BS42" s="36">
        <v>82.552019999999999</v>
      </c>
      <c r="BT42" s="36">
        <v>40.391674999999999</v>
      </c>
      <c r="BU42" s="36">
        <v>0</v>
      </c>
      <c r="BV42" s="36">
        <v>40.391674999999999</v>
      </c>
      <c r="BW42" s="36">
        <v>40.391674999999999</v>
      </c>
      <c r="BX42" s="36" t="e">
        <v>#DIV/0!</v>
      </c>
      <c r="BY42" s="36" t="e">
        <v>#DIV/0!</v>
      </c>
      <c r="BZ42" s="36">
        <v>0</v>
      </c>
      <c r="CA42" s="36">
        <v>0</v>
      </c>
      <c r="CB42" s="36"/>
      <c r="CC42" s="40">
        <v>29.29</v>
      </c>
      <c r="CD42" s="40">
        <v>56.168999999999997</v>
      </c>
      <c r="CE42" s="40"/>
    </row>
    <row r="43" spans="1:83" s="5" customFormat="1">
      <c r="A43" s="13" t="s">
        <v>248</v>
      </c>
      <c r="B43" s="13">
        <v>2</v>
      </c>
      <c r="C43" s="13"/>
      <c r="D43" s="13" t="s">
        <v>34</v>
      </c>
      <c r="E43" s="35" t="s">
        <v>98</v>
      </c>
      <c r="F43" s="13" t="s">
        <v>36</v>
      </c>
      <c r="G43" s="36">
        <v>1143406480</v>
      </c>
      <c r="H43" s="13" t="s">
        <v>99</v>
      </c>
      <c r="I43" s="37">
        <v>20</v>
      </c>
      <c r="J43" s="37" t="s">
        <v>70</v>
      </c>
      <c r="K43" s="38">
        <v>43521</v>
      </c>
      <c r="L43" s="39">
        <v>0.69097222222222221</v>
      </c>
      <c r="M43" s="37"/>
      <c r="N43" s="37" t="s">
        <v>42</v>
      </c>
      <c r="O43" s="37" t="s">
        <v>100</v>
      </c>
      <c r="P43" s="37" t="s">
        <v>42</v>
      </c>
      <c r="Q43" s="37">
        <v>2</v>
      </c>
      <c r="R43" s="13" t="s">
        <v>62</v>
      </c>
      <c r="S43" s="13" t="s">
        <v>63</v>
      </c>
      <c r="T43" s="13" t="s">
        <v>42</v>
      </c>
      <c r="U43" s="13" t="s">
        <v>52</v>
      </c>
      <c r="V43" s="13" t="s">
        <v>42</v>
      </c>
      <c r="W43" s="13" t="s">
        <v>46</v>
      </c>
      <c r="X43" s="13" t="s">
        <v>47</v>
      </c>
      <c r="Y43" s="13" t="s">
        <v>42</v>
      </c>
      <c r="Z43" s="13" t="s">
        <v>41</v>
      </c>
      <c r="AA43" s="13"/>
      <c r="AB43" s="13">
        <v>1</v>
      </c>
      <c r="AC43" s="13">
        <v>0</v>
      </c>
      <c r="AD43" s="13" t="s">
        <v>42</v>
      </c>
      <c r="AE43" s="13">
        <v>0</v>
      </c>
      <c r="AF43" s="13" t="s">
        <v>42</v>
      </c>
      <c r="AG43" s="13" t="s">
        <v>48</v>
      </c>
      <c r="AH43" s="46">
        <f t="shared" si="0"/>
        <v>1</v>
      </c>
      <c r="AI43" s="46" t="s">
        <v>49</v>
      </c>
      <c r="AJ43" s="46" t="str">
        <f t="shared" si="1"/>
        <v>-1</v>
      </c>
      <c r="AK43" s="13" t="s">
        <v>42</v>
      </c>
      <c r="AL43" s="13" t="s">
        <v>41</v>
      </c>
      <c r="AM43" s="13"/>
      <c r="AN43" s="13">
        <v>101.31965006729475</v>
      </c>
      <c r="AO43" s="13">
        <v>117.34261838440112</v>
      </c>
      <c r="AP43" s="13">
        <v>125.13020833333333</v>
      </c>
      <c r="AQ43" s="13">
        <v>148.05555555555554</v>
      </c>
      <c r="AR43" s="36">
        <v>70.465217499999994</v>
      </c>
      <c r="AS43" s="36">
        <v>5.6989501546540442</v>
      </c>
      <c r="AT43" s="36">
        <v>66.435451200000003</v>
      </c>
      <c r="AU43" s="36">
        <v>74.4949838</v>
      </c>
      <c r="AV43" s="36">
        <v>27.569264000000004</v>
      </c>
      <c r="AW43" s="36">
        <v>0</v>
      </c>
      <c r="AX43" s="36">
        <v>27.569264000000004</v>
      </c>
      <c r="AY43" s="36">
        <v>27.569264000000004</v>
      </c>
      <c r="AZ43" s="36" t="e">
        <v>#DIV/0!</v>
      </c>
      <c r="BA43" s="36" t="s">
        <v>50</v>
      </c>
      <c r="BB43" s="36">
        <v>0</v>
      </c>
      <c r="BC43" s="36">
        <v>0</v>
      </c>
      <c r="BD43" s="36">
        <v>74.4949838</v>
      </c>
      <c r="BE43" s="36">
        <v>0</v>
      </c>
      <c r="BF43" s="36">
        <v>74.4949838</v>
      </c>
      <c r="BG43" s="36">
        <v>74.4949838</v>
      </c>
      <c r="BH43" s="36">
        <v>33.980469499999998</v>
      </c>
      <c r="BI43" s="36">
        <v>9.0668137692609854</v>
      </c>
      <c r="BJ43" s="36">
        <v>27.569264000000004</v>
      </c>
      <c r="BK43" s="36">
        <v>40.391674999999999</v>
      </c>
      <c r="BL43" s="36" t="e">
        <v>#DIV/0!</v>
      </c>
      <c r="BM43" s="36" t="e">
        <v>#DIV/0!</v>
      </c>
      <c r="BN43" s="36">
        <v>0</v>
      </c>
      <c r="BO43" s="36">
        <v>0</v>
      </c>
      <c r="BP43" s="36">
        <v>70.465217499999994</v>
      </c>
      <c r="BQ43" s="36">
        <v>5.6989501546540442</v>
      </c>
      <c r="BR43" s="36">
        <v>66.435451200000003</v>
      </c>
      <c r="BS43" s="36">
        <v>74.4949838</v>
      </c>
      <c r="BT43" s="36">
        <v>33.980469499999998</v>
      </c>
      <c r="BU43" s="36">
        <v>9.0668137692609854</v>
      </c>
      <c r="BV43" s="36">
        <v>27.569264000000004</v>
      </c>
      <c r="BW43" s="36">
        <v>40.391674999999999</v>
      </c>
      <c r="BX43" s="36" t="e">
        <v>#DIV/0!</v>
      </c>
      <c r="BY43" s="36" t="e">
        <v>#DIV/0!</v>
      </c>
      <c r="BZ43" s="36">
        <v>0</v>
      </c>
      <c r="CA43" s="36">
        <v>0</v>
      </c>
      <c r="CB43" s="36"/>
      <c r="CC43" s="40">
        <v>29.515000000000001</v>
      </c>
      <c r="CD43" s="40">
        <v>56.771000000000001</v>
      </c>
      <c r="CE43" s="40"/>
    </row>
    <row r="44" spans="1:83" s="5" customFormat="1">
      <c r="A44" s="13" t="s">
        <v>248</v>
      </c>
      <c r="B44" s="13">
        <v>2</v>
      </c>
      <c r="C44" s="13"/>
      <c r="D44" s="13" t="s">
        <v>34</v>
      </c>
      <c r="E44" s="35" t="s">
        <v>98</v>
      </c>
      <c r="F44" s="13" t="s">
        <v>36</v>
      </c>
      <c r="G44" s="36">
        <v>1143406480</v>
      </c>
      <c r="H44" s="13" t="s">
        <v>99</v>
      </c>
      <c r="I44" s="37">
        <v>20</v>
      </c>
      <c r="J44" s="37" t="s">
        <v>70</v>
      </c>
      <c r="K44" s="38">
        <v>43521</v>
      </c>
      <c r="L44" s="39">
        <v>0.70138888888888884</v>
      </c>
      <c r="M44" s="37"/>
      <c r="N44" s="37" t="s">
        <v>42</v>
      </c>
      <c r="O44" s="37" t="s">
        <v>100</v>
      </c>
      <c r="P44" s="37" t="s">
        <v>42</v>
      </c>
      <c r="Q44" s="37">
        <v>3</v>
      </c>
      <c r="R44" s="13" t="s">
        <v>62</v>
      </c>
      <c r="S44" s="13" t="s">
        <v>63</v>
      </c>
      <c r="T44" s="13" t="s">
        <v>42</v>
      </c>
      <c r="U44" s="13" t="s">
        <v>52</v>
      </c>
      <c r="V44" s="13" t="s">
        <v>42</v>
      </c>
      <c r="W44" s="13" t="s">
        <v>46</v>
      </c>
      <c r="X44" s="13" t="s">
        <v>47</v>
      </c>
      <c r="Y44" s="13" t="s">
        <v>42</v>
      </c>
      <c r="Z44" s="13" t="s">
        <v>41</v>
      </c>
      <c r="AA44" s="13"/>
      <c r="AB44" s="13">
        <v>1</v>
      </c>
      <c r="AC44" s="13">
        <v>0</v>
      </c>
      <c r="AD44" s="13" t="s">
        <v>42</v>
      </c>
      <c r="AE44" s="13">
        <v>0</v>
      </c>
      <c r="AF44" s="13" t="s">
        <v>42</v>
      </c>
      <c r="AG44" s="13" t="s">
        <v>48</v>
      </c>
      <c r="AH44" s="46">
        <f t="shared" si="0"/>
        <v>1</v>
      </c>
      <c r="AI44" s="46" t="s">
        <v>49</v>
      </c>
      <c r="AJ44" s="46" t="str">
        <f t="shared" si="1"/>
        <v>-1</v>
      </c>
      <c r="AK44" s="13" t="s">
        <v>42</v>
      </c>
      <c r="AL44" s="13" t="s">
        <v>41</v>
      </c>
      <c r="AM44" s="13"/>
      <c r="AN44" s="13">
        <v>101.31965006729475</v>
      </c>
      <c r="AO44" s="13">
        <v>117.34261838440112</v>
      </c>
      <c r="AP44" s="13">
        <v>125.13020833333333</v>
      </c>
      <c r="AQ44" s="13">
        <v>148.05555555555554</v>
      </c>
      <c r="AR44" s="36">
        <v>66.435451200000003</v>
      </c>
      <c r="AS44" s="36">
        <v>0</v>
      </c>
      <c r="AT44" s="36">
        <v>66.435451200000003</v>
      </c>
      <c r="AU44" s="36">
        <v>66.435451200000003</v>
      </c>
      <c r="AV44" s="36">
        <v>27.569264000000004</v>
      </c>
      <c r="AW44" s="36">
        <v>0</v>
      </c>
      <c r="AX44" s="36">
        <v>27.569264000000004</v>
      </c>
      <c r="AY44" s="36">
        <v>27.569264000000004</v>
      </c>
      <c r="AZ44" s="36" t="e">
        <v>#DIV/0!</v>
      </c>
      <c r="BA44" s="36" t="s">
        <v>50</v>
      </c>
      <c r="BB44" s="36">
        <v>0</v>
      </c>
      <c r="BC44" s="36">
        <v>0</v>
      </c>
      <c r="BD44" s="36">
        <v>66.435451200000003</v>
      </c>
      <c r="BE44" s="36">
        <v>0</v>
      </c>
      <c r="BF44" s="36">
        <v>66.435451200000003</v>
      </c>
      <c r="BG44" s="36">
        <v>66.435451200000003</v>
      </c>
      <c r="BH44" s="36">
        <v>27.569264000000004</v>
      </c>
      <c r="BI44" s="36">
        <v>0</v>
      </c>
      <c r="BJ44" s="36">
        <v>27.569264000000004</v>
      </c>
      <c r="BK44" s="36">
        <v>27.569264000000004</v>
      </c>
      <c r="BL44" s="36" t="e">
        <v>#DIV/0!</v>
      </c>
      <c r="BM44" s="36" t="e">
        <v>#DIV/0!</v>
      </c>
      <c r="BN44" s="36">
        <v>0</v>
      </c>
      <c r="BO44" s="36">
        <v>0</v>
      </c>
      <c r="BP44" s="36">
        <v>70.465217499999994</v>
      </c>
      <c r="BQ44" s="36">
        <v>5.6989501546540442</v>
      </c>
      <c r="BR44" s="36">
        <v>66.435451200000003</v>
      </c>
      <c r="BS44" s="36">
        <v>74.4949838</v>
      </c>
      <c r="BT44" s="36">
        <v>27.569264000000004</v>
      </c>
      <c r="BU44" s="36">
        <v>0</v>
      </c>
      <c r="BV44" s="36">
        <v>27.569264000000004</v>
      </c>
      <c r="BW44" s="36">
        <v>27.569264000000004</v>
      </c>
      <c r="BX44" s="36" t="e">
        <v>#DIV/0!</v>
      </c>
      <c r="BY44" s="36" t="e">
        <v>#DIV/0!</v>
      </c>
      <c r="BZ44" s="36">
        <v>0</v>
      </c>
      <c r="CA44" s="36">
        <v>0</v>
      </c>
      <c r="CB44" s="36"/>
      <c r="CC44" s="40">
        <v>29.765000000000001</v>
      </c>
      <c r="CD44" s="40">
        <v>57.944000000000003</v>
      </c>
      <c r="CE44" s="40"/>
    </row>
    <row r="45" spans="1:83" s="5" customFormat="1">
      <c r="A45" s="13" t="s">
        <v>248</v>
      </c>
      <c r="B45" s="13">
        <v>2</v>
      </c>
      <c r="C45" s="13"/>
      <c r="D45" s="13" t="s">
        <v>34</v>
      </c>
      <c r="E45" s="35" t="s">
        <v>98</v>
      </c>
      <c r="F45" s="13" t="s">
        <v>36</v>
      </c>
      <c r="G45" s="36">
        <v>1143406480</v>
      </c>
      <c r="H45" s="13" t="s">
        <v>99</v>
      </c>
      <c r="I45" s="37">
        <v>20</v>
      </c>
      <c r="J45" s="37" t="s">
        <v>70</v>
      </c>
      <c r="K45" s="38">
        <v>43521</v>
      </c>
      <c r="L45" s="39">
        <v>0.71180555555555547</v>
      </c>
      <c r="M45" s="37"/>
      <c r="N45" s="37" t="s">
        <v>42</v>
      </c>
      <c r="O45" s="37" t="s">
        <v>100</v>
      </c>
      <c r="P45" s="37" t="s">
        <v>42</v>
      </c>
      <c r="Q45" s="37">
        <v>4</v>
      </c>
      <c r="R45" s="13" t="s">
        <v>62</v>
      </c>
      <c r="S45" s="13" t="s">
        <v>63</v>
      </c>
      <c r="T45" s="13" t="s">
        <v>42</v>
      </c>
      <c r="U45" s="13" t="s">
        <v>52</v>
      </c>
      <c r="V45" s="13" t="s">
        <v>42</v>
      </c>
      <c r="W45" s="13" t="s">
        <v>46</v>
      </c>
      <c r="X45" s="13" t="s">
        <v>47</v>
      </c>
      <c r="Y45" s="13" t="s">
        <v>42</v>
      </c>
      <c r="Z45" s="13" t="s">
        <v>41</v>
      </c>
      <c r="AA45" s="13"/>
      <c r="AB45" s="13">
        <v>1</v>
      </c>
      <c r="AC45" s="13">
        <v>0</v>
      </c>
      <c r="AD45" s="13" t="s">
        <v>42</v>
      </c>
      <c r="AE45" s="13">
        <v>0</v>
      </c>
      <c r="AF45" s="13" t="s">
        <v>42</v>
      </c>
      <c r="AG45" s="13" t="s">
        <v>48</v>
      </c>
      <c r="AH45" s="46">
        <f t="shared" si="0"/>
        <v>1</v>
      </c>
      <c r="AI45" s="46" t="s">
        <v>49</v>
      </c>
      <c r="AJ45" s="46" t="str">
        <f t="shared" si="1"/>
        <v>-1</v>
      </c>
      <c r="AK45" s="13" t="s">
        <v>42</v>
      </c>
      <c r="AL45" s="13" t="s">
        <v>41</v>
      </c>
      <c r="AM45" s="13"/>
      <c r="AN45" s="13">
        <v>101.31965006729475</v>
      </c>
      <c r="AO45" s="13">
        <v>117.34261838440112</v>
      </c>
      <c r="AP45" s="13">
        <v>125.13020833333333</v>
      </c>
      <c r="AQ45" s="13">
        <v>148.05555555555554</v>
      </c>
      <c r="AR45" s="36">
        <v>54.443241900000004</v>
      </c>
      <c r="AS45" s="36">
        <v>5.7024582528168697</v>
      </c>
      <c r="AT45" s="36">
        <v>50.410995</v>
      </c>
      <c r="AU45" s="36">
        <v>58.475488800000001</v>
      </c>
      <c r="AV45" s="36">
        <v>14.734370999999996</v>
      </c>
      <c r="AW45" s="36">
        <v>0</v>
      </c>
      <c r="AX45" s="36">
        <v>14.734370999999996</v>
      </c>
      <c r="AY45" s="36">
        <v>14.734370999999996</v>
      </c>
      <c r="AZ45" s="36" t="e">
        <v>#DIV/0!</v>
      </c>
      <c r="BA45" s="36" t="s">
        <v>50</v>
      </c>
      <c r="BB45" s="36">
        <v>0</v>
      </c>
      <c r="BC45" s="36">
        <v>0</v>
      </c>
      <c r="BD45" s="36">
        <v>62.455470000000005</v>
      </c>
      <c r="BE45" s="36">
        <v>5.6285433910299467</v>
      </c>
      <c r="BF45" s="36">
        <v>58.475488800000001</v>
      </c>
      <c r="BG45" s="36">
        <v>66.435451200000003</v>
      </c>
      <c r="BH45" s="36">
        <v>21.1518175</v>
      </c>
      <c r="BI45" s="36">
        <v>9.0756398761037609</v>
      </c>
      <c r="BJ45" s="36">
        <v>14.734370999999996</v>
      </c>
      <c r="BK45" s="36">
        <v>27.569264000000004</v>
      </c>
      <c r="BL45" s="36" t="e">
        <v>#DIV/0!</v>
      </c>
      <c r="BM45" s="36" t="e">
        <v>#DIV/0!</v>
      </c>
      <c r="BN45" s="36">
        <v>0</v>
      </c>
      <c r="BO45" s="36">
        <v>0</v>
      </c>
      <c r="BP45" s="36">
        <v>62.455470000000005</v>
      </c>
      <c r="BQ45" s="36">
        <v>5.6285433910299467</v>
      </c>
      <c r="BR45" s="36">
        <v>58.475488800000001</v>
      </c>
      <c r="BS45" s="36">
        <v>66.435451200000003</v>
      </c>
      <c r="BT45" s="36">
        <v>21.1518175</v>
      </c>
      <c r="BU45" s="36">
        <v>9.0756398761037609</v>
      </c>
      <c r="BV45" s="36">
        <v>14.734370999999996</v>
      </c>
      <c r="BW45" s="36">
        <v>27.569264000000004</v>
      </c>
      <c r="BX45" s="36" t="e">
        <v>#DIV/0!</v>
      </c>
      <c r="BY45" s="36" t="e">
        <v>#DIV/0!</v>
      </c>
      <c r="BZ45" s="36">
        <v>0</v>
      </c>
      <c r="CA45" s="36">
        <v>0</v>
      </c>
      <c r="CB45" s="36"/>
      <c r="CC45" s="40">
        <v>29.715</v>
      </c>
      <c r="CD45" s="40">
        <v>58.283000000000001</v>
      </c>
      <c r="CE45" s="40"/>
    </row>
    <row r="46" spans="1:83" s="5" customFormat="1">
      <c r="A46" s="13" t="s">
        <v>248</v>
      </c>
      <c r="B46" s="13">
        <v>2</v>
      </c>
      <c r="C46" s="13"/>
      <c r="D46" s="13" t="s">
        <v>34</v>
      </c>
      <c r="E46" s="35" t="s">
        <v>98</v>
      </c>
      <c r="F46" s="13" t="s">
        <v>36</v>
      </c>
      <c r="G46" s="36">
        <v>1143406480</v>
      </c>
      <c r="H46" s="13" t="s">
        <v>99</v>
      </c>
      <c r="I46" s="37">
        <v>20</v>
      </c>
      <c r="J46" s="37" t="s">
        <v>70</v>
      </c>
      <c r="K46" s="38">
        <v>43521</v>
      </c>
      <c r="L46" s="39">
        <v>0.72222222222222221</v>
      </c>
      <c r="M46" s="37"/>
      <c r="N46" s="37" t="s">
        <v>42</v>
      </c>
      <c r="O46" s="37" t="s">
        <v>100</v>
      </c>
      <c r="P46" s="37" t="s">
        <v>42</v>
      </c>
      <c r="Q46" s="37">
        <v>5</v>
      </c>
      <c r="R46" s="13" t="s">
        <v>62</v>
      </c>
      <c r="S46" s="13" t="s">
        <v>63</v>
      </c>
      <c r="T46" s="13" t="s">
        <v>42</v>
      </c>
      <c r="U46" s="13" t="s">
        <v>52</v>
      </c>
      <c r="V46" s="13"/>
      <c r="W46" s="13" t="s">
        <v>46</v>
      </c>
      <c r="X46" s="13" t="s">
        <v>76</v>
      </c>
      <c r="Y46" s="13" t="s">
        <v>42</v>
      </c>
      <c r="Z46" s="13" t="s">
        <v>41</v>
      </c>
      <c r="AA46" s="13"/>
      <c r="AB46" s="13">
        <v>1</v>
      </c>
      <c r="AC46" s="13">
        <v>0</v>
      </c>
      <c r="AD46" s="13" t="s">
        <v>42</v>
      </c>
      <c r="AE46" s="13">
        <v>0</v>
      </c>
      <c r="AF46" s="13">
        <v>0</v>
      </c>
      <c r="AG46" s="13" t="s">
        <v>48</v>
      </c>
      <c r="AH46" s="46">
        <f t="shared" si="0"/>
        <v>1</v>
      </c>
      <c r="AI46" s="46" t="s">
        <v>77</v>
      </c>
      <c r="AJ46" s="46" t="str">
        <f t="shared" si="1"/>
        <v>0</v>
      </c>
      <c r="AK46" s="13" t="s">
        <v>42</v>
      </c>
      <c r="AL46" s="13" t="s">
        <v>41</v>
      </c>
      <c r="AM46" s="13"/>
      <c r="AN46" s="13">
        <v>101.31965006729475</v>
      </c>
      <c r="AO46" s="13">
        <v>117.34261838440112</v>
      </c>
      <c r="AP46" s="13">
        <v>125.13020833333333</v>
      </c>
      <c r="AQ46" s="13">
        <v>148.05555555555554</v>
      </c>
      <c r="AR46" s="36">
        <v>50.410995</v>
      </c>
      <c r="AS46" s="36">
        <v>0</v>
      </c>
      <c r="AT46" s="36">
        <v>50.410995</v>
      </c>
      <c r="AU46" s="36">
        <v>50.410995</v>
      </c>
      <c r="AV46" s="36">
        <v>14.734370999999996</v>
      </c>
      <c r="AW46" s="36">
        <v>0</v>
      </c>
      <c r="AX46" s="36">
        <v>14.734370999999996</v>
      </c>
      <c r="AY46" s="36">
        <v>14.734370999999996</v>
      </c>
      <c r="AZ46" s="36" t="e">
        <v>#DIV/0!</v>
      </c>
      <c r="BA46" s="36" t="s">
        <v>50</v>
      </c>
      <c r="BB46" s="36">
        <v>0</v>
      </c>
      <c r="BC46" s="36">
        <v>0</v>
      </c>
      <c r="BD46" s="36">
        <v>54.443241900000004</v>
      </c>
      <c r="BE46" s="36">
        <v>5.7024582528168697</v>
      </c>
      <c r="BF46" s="36">
        <v>50.410995</v>
      </c>
      <c r="BG46" s="36">
        <v>58.475488800000001</v>
      </c>
      <c r="BH46" s="36">
        <v>14.734370999999996</v>
      </c>
      <c r="BI46" s="36">
        <v>0</v>
      </c>
      <c r="BJ46" s="36">
        <v>14.734370999999996</v>
      </c>
      <c r="BK46" s="36">
        <v>14.734370999999996</v>
      </c>
      <c r="BL46" s="36" t="e">
        <v>#DIV/0!</v>
      </c>
      <c r="BM46" s="36" t="e">
        <v>#DIV/0!</v>
      </c>
      <c r="BN46" s="36">
        <v>0</v>
      </c>
      <c r="BO46" s="36">
        <v>0</v>
      </c>
      <c r="BP46" s="36">
        <v>54.443241900000004</v>
      </c>
      <c r="BQ46" s="36">
        <v>5.7024582528168697</v>
      </c>
      <c r="BR46" s="36">
        <v>50.410995</v>
      </c>
      <c r="BS46" s="36">
        <v>58.475488800000001</v>
      </c>
      <c r="BT46" s="36">
        <v>14.734370999999996</v>
      </c>
      <c r="BU46" s="36">
        <v>0</v>
      </c>
      <c r="BV46" s="36">
        <v>14.734370999999996</v>
      </c>
      <c r="BW46" s="36">
        <v>14.734370999999996</v>
      </c>
      <c r="BX46" s="36" t="e">
        <v>#DIV/0!</v>
      </c>
      <c r="BY46" s="36" t="e">
        <v>#DIV/0!</v>
      </c>
      <c r="BZ46" s="36">
        <v>0</v>
      </c>
      <c r="CA46" s="36">
        <v>0</v>
      </c>
      <c r="CB46" s="36"/>
      <c r="CC46" s="40">
        <v>29.54</v>
      </c>
      <c r="CD46" s="40">
        <v>58.098999999999997</v>
      </c>
      <c r="CE46" s="40"/>
    </row>
    <row r="47" spans="1:83" s="5" customFormat="1">
      <c r="A47" s="13" t="s">
        <v>248</v>
      </c>
      <c r="B47" s="13">
        <v>2</v>
      </c>
      <c r="C47" s="13"/>
      <c r="D47" s="13" t="s">
        <v>101</v>
      </c>
      <c r="E47" s="35" t="s">
        <v>102</v>
      </c>
      <c r="F47" s="13" t="s">
        <v>36</v>
      </c>
      <c r="G47" s="36">
        <v>1052099418</v>
      </c>
      <c r="H47" s="13" t="s">
        <v>103</v>
      </c>
      <c r="I47" s="37">
        <v>27</v>
      </c>
      <c r="J47" s="37" t="s">
        <v>70</v>
      </c>
      <c r="K47" s="38">
        <v>43521</v>
      </c>
      <c r="L47" s="39">
        <v>0.68055555555555547</v>
      </c>
      <c r="M47" s="37" t="s">
        <v>39</v>
      </c>
      <c r="N47" s="37" t="s">
        <v>71</v>
      </c>
      <c r="O47" s="37" t="s">
        <v>41</v>
      </c>
      <c r="P47" s="37" t="s">
        <v>41</v>
      </c>
      <c r="Q47" s="37">
        <v>1</v>
      </c>
      <c r="R47" s="13" t="s">
        <v>55</v>
      </c>
      <c r="S47" s="13" t="s">
        <v>63</v>
      </c>
      <c r="T47" s="13" t="s">
        <v>42</v>
      </c>
      <c r="U47" s="13" t="s">
        <v>52</v>
      </c>
      <c r="V47" s="13" t="s">
        <v>42</v>
      </c>
      <c r="W47" s="13" t="s">
        <v>66</v>
      </c>
      <c r="X47" s="13" t="s">
        <v>47</v>
      </c>
      <c r="Y47" s="13" t="s">
        <v>41</v>
      </c>
      <c r="Z47" s="13" t="s">
        <v>41</v>
      </c>
      <c r="AA47" s="13"/>
      <c r="AB47" s="13">
        <v>0</v>
      </c>
      <c r="AC47" s="13">
        <v>0</v>
      </c>
      <c r="AD47" s="13" t="s">
        <v>42</v>
      </c>
      <c r="AE47" s="13">
        <v>0</v>
      </c>
      <c r="AF47" s="13" t="s">
        <v>42</v>
      </c>
      <c r="AG47" s="13">
        <v>0</v>
      </c>
      <c r="AH47" s="46" t="str">
        <f t="shared" si="0"/>
        <v>0</v>
      </c>
      <c r="AI47" s="46" t="s">
        <v>49</v>
      </c>
      <c r="AJ47" s="46" t="str">
        <f t="shared" si="1"/>
        <v>-1</v>
      </c>
      <c r="AK47" s="13" t="s">
        <v>41</v>
      </c>
      <c r="AL47" s="13" t="s">
        <v>41</v>
      </c>
      <c r="AM47" s="13"/>
      <c r="AN47" s="13">
        <v>101.31965006729475</v>
      </c>
      <c r="AO47" s="13">
        <v>117.34261838440112</v>
      </c>
      <c r="AP47" s="13">
        <v>125.13020833333333</v>
      </c>
      <c r="AQ47" s="13">
        <v>148.05555555555554</v>
      </c>
      <c r="AR47" s="36">
        <v>146.40263400000001</v>
      </c>
      <c r="AS47" s="36">
        <v>0</v>
      </c>
      <c r="AT47" s="36">
        <v>146.40263400000001</v>
      </c>
      <c r="AU47" s="36">
        <v>146.40263400000001</v>
      </c>
      <c r="AV47" s="36">
        <v>33.694524700000002</v>
      </c>
      <c r="AW47" s="36">
        <v>16.747615940166991</v>
      </c>
      <c r="AX47" s="36">
        <v>21.852171900000002</v>
      </c>
      <c r="AY47" s="36">
        <v>45.536877500000003</v>
      </c>
      <c r="AZ47" s="36" t="e">
        <v>#DIV/0!</v>
      </c>
      <c r="BA47" s="36" t="s">
        <v>50</v>
      </c>
      <c r="BB47" s="36">
        <v>0</v>
      </c>
      <c r="BC47" s="36">
        <v>0</v>
      </c>
      <c r="BD47" s="36">
        <v>146.40263400000001</v>
      </c>
      <c r="BE47" s="36">
        <v>0</v>
      </c>
      <c r="BF47" s="36">
        <v>146.40263400000001</v>
      </c>
      <c r="BG47" s="36">
        <v>146.40263400000001</v>
      </c>
      <c r="BH47" s="36">
        <v>33.694524700000002</v>
      </c>
      <c r="BI47" s="36">
        <v>16.747615940166991</v>
      </c>
      <c r="BJ47" s="36">
        <v>21.852171900000002</v>
      </c>
      <c r="BK47" s="36">
        <v>45.536877500000003</v>
      </c>
      <c r="BL47" s="36" t="e">
        <v>#DIV/0!</v>
      </c>
      <c r="BM47" s="36" t="e">
        <v>#DIV/0!</v>
      </c>
      <c r="BN47" s="36">
        <v>0</v>
      </c>
      <c r="BO47" s="36">
        <v>0</v>
      </c>
      <c r="BP47" s="36">
        <v>146.40263400000001</v>
      </c>
      <c r="BQ47" s="36">
        <v>0</v>
      </c>
      <c r="BR47" s="36">
        <v>146.40263400000001</v>
      </c>
      <c r="BS47" s="36">
        <v>146.40263400000001</v>
      </c>
      <c r="BT47" s="36">
        <v>33.694524700000002</v>
      </c>
      <c r="BU47" s="36">
        <v>16.747615940166991</v>
      </c>
      <c r="BV47" s="36">
        <v>21.852171900000002</v>
      </c>
      <c r="BW47" s="36">
        <v>45.536877500000003</v>
      </c>
      <c r="BX47" s="36" t="e">
        <v>#DIV/0!</v>
      </c>
      <c r="BY47" s="36" t="e">
        <v>#DIV/0!</v>
      </c>
      <c r="BZ47" s="36">
        <v>0</v>
      </c>
      <c r="CA47" s="36">
        <v>0</v>
      </c>
      <c r="CB47" s="36"/>
      <c r="CC47" s="40">
        <v>29.29</v>
      </c>
      <c r="CD47" s="40">
        <v>56.168999999999997</v>
      </c>
      <c r="CE47" s="40"/>
    </row>
    <row r="48" spans="1:83" s="5" customFormat="1">
      <c r="A48" s="13" t="s">
        <v>248</v>
      </c>
      <c r="B48" s="13">
        <v>2</v>
      </c>
      <c r="C48" s="13"/>
      <c r="D48" s="13" t="s">
        <v>101</v>
      </c>
      <c r="E48" s="35" t="s">
        <v>102</v>
      </c>
      <c r="F48" s="13" t="s">
        <v>36</v>
      </c>
      <c r="G48" s="36">
        <v>1052099418</v>
      </c>
      <c r="H48" s="13" t="s">
        <v>103</v>
      </c>
      <c r="I48" s="37">
        <v>27</v>
      </c>
      <c r="J48" s="37" t="s">
        <v>70</v>
      </c>
      <c r="K48" s="38">
        <v>43521</v>
      </c>
      <c r="L48" s="39">
        <v>0.69097222222222221</v>
      </c>
      <c r="M48" s="37" t="s">
        <v>39</v>
      </c>
      <c r="N48" s="37" t="s">
        <v>71</v>
      </c>
      <c r="O48" s="37" t="s">
        <v>41</v>
      </c>
      <c r="P48" s="37" t="s">
        <v>41</v>
      </c>
      <c r="Q48" s="37">
        <v>2</v>
      </c>
      <c r="R48" s="13" t="s">
        <v>55</v>
      </c>
      <c r="S48" s="13" t="s">
        <v>44</v>
      </c>
      <c r="T48" s="13" t="s">
        <v>42</v>
      </c>
      <c r="U48" s="13" t="s">
        <v>52</v>
      </c>
      <c r="V48" s="13" t="s">
        <v>42</v>
      </c>
      <c r="W48" s="13" t="s">
        <v>46</v>
      </c>
      <c r="X48" s="13" t="s">
        <v>47</v>
      </c>
      <c r="Y48" s="13" t="s">
        <v>41</v>
      </c>
      <c r="Z48" s="13" t="s">
        <v>41</v>
      </c>
      <c r="AA48" s="13"/>
      <c r="AB48" s="13">
        <v>0</v>
      </c>
      <c r="AC48" s="13">
        <v>1</v>
      </c>
      <c r="AD48" s="13" t="s">
        <v>42</v>
      </c>
      <c r="AE48" s="13">
        <v>0</v>
      </c>
      <c r="AF48" s="13" t="s">
        <v>42</v>
      </c>
      <c r="AG48" s="13" t="s">
        <v>48</v>
      </c>
      <c r="AH48" s="46">
        <f t="shared" si="0"/>
        <v>1</v>
      </c>
      <c r="AI48" s="46" t="s">
        <v>49</v>
      </c>
      <c r="AJ48" s="46" t="str">
        <f t="shared" si="1"/>
        <v>-1</v>
      </c>
      <c r="AK48" s="13" t="s">
        <v>41</v>
      </c>
      <c r="AL48" s="13" t="s">
        <v>41</v>
      </c>
      <c r="AM48" s="13"/>
      <c r="AN48" s="13">
        <v>101.31965006729475</v>
      </c>
      <c r="AO48" s="13">
        <v>117.34261838440112</v>
      </c>
      <c r="AP48" s="13">
        <v>125.13020833333333</v>
      </c>
      <c r="AQ48" s="13">
        <v>148.05555555555554</v>
      </c>
      <c r="AR48" s="36">
        <v>146.40263400000001</v>
      </c>
      <c r="AS48" s="36">
        <v>0</v>
      </c>
      <c r="AT48" s="36">
        <v>146.40263400000001</v>
      </c>
      <c r="AU48" s="36">
        <v>146.40263400000001</v>
      </c>
      <c r="AV48" s="36">
        <v>33.700141600000002</v>
      </c>
      <c r="AW48" s="36">
        <v>0</v>
      </c>
      <c r="AX48" s="36">
        <v>33.700141600000002</v>
      </c>
      <c r="AY48" s="36">
        <v>33.700141600000002</v>
      </c>
      <c r="AZ48" s="36" t="e">
        <v>#DIV/0!</v>
      </c>
      <c r="BA48" s="36" t="s">
        <v>50</v>
      </c>
      <c r="BB48" s="36">
        <v>0</v>
      </c>
      <c r="BC48" s="36">
        <v>0</v>
      </c>
      <c r="BD48" s="36">
        <v>146.40263400000001</v>
      </c>
      <c r="BE48" s="36">
        <v>0</v>
      </c>
      <c r="BF48" s="36">
        <v>146.40263400000001</v>
      </c>
      <c r="BG48" s="36">
        <v>146.40263400000001</v>
      </c>
      <c r="BH48" s="36">
        <v>33.700141600000002</v>
      </c>
      <c r="BI48" s="36">
        <v>0</v>
      </c>
      <c r="BJ48" s="36">
        <v>33.700141600000002</v>
      </c>
      <c r="BK48" s="36">
        <v>33.700141600000002</v>
      </c>
      <c r="BL48" s="36" t="e">
        <v>#DIV/0!</v>
      </c>
      <c r="BM48" s="36" t="e">
        <v>#DIV/0!</v>
      </c>
      <c r="BN48" s="36">
        <v>0</v>
      </c>
      <c r="BO48" s="36">
        <v>0</v>
      </c>
      <c r="BP48" s="36">
        <v>146.40263400000001</v>
      </c>
      <c r="BQ48" s="36">
        <v>0</v>
      </c>
      <c r="BR48" s="36">
        <v>146.40263400000001</v>
      </c>
      <c r="BS48" s="36">
        <v>146.40263400000001</v>
      </c>
      <c r="BT48" s="36">
        <v>39.618509549999999</v>
      </c>
      <c r="BU48" s="36">
        <v>8.3698362220042899</v>
      </c>
      <c r="BV48" s="36">
        <v>33.700141600000002</v>
      </c>
      <c r="BW48" s="36">
        <v>45.536877500000003</v>
      </c>
      <c r="BX48" s="36" t="e">
        <v>#DIV/0!</v>
      </c>
      <c r="BY48" s="36" t="e">
        <v>#DIV/0!</v>
      </c>
      <c r="BZ48" s="36">
        <v>0</v>
      </c>
      <c r="CA48" s="36">
        <v>0</v>
      </c>
      <c r="CB48" s="36"/>
      <c r="CC48" s="40">
        <v>29.515000000000001</v>
      </c>
      <c r="CD48" s="40">
        <v>56.771000000000001</v>
      </c>
      <c r="CE48" s="40"/>
    </row>
    <row r="49" spans="1:83" s="5" customFormat="1">
      <c r="A49" s="13" t="s">
        <v>248</v>
      </c>
      <c r="B49" s="13">
        <v>2</v>
      </c>
      <c r="C49" s="13"/>
      <c r="D49" s="13" t="s">
        <v>101</v>
      </c>
      <c r="E49" s="35" t="s">
        <v>102</v>
      </c>
      <c r="F49" s="13" t="s">
        <v>36</v>
      </c>
      <c r="G49" s="36">
        <v>1052099418</v>
      </c>
      <c r="H49" s="13" t="s">
        <v>103</v>
      </c>
      <c r="I49" s="37">
        <v>27</v>
      </c>
      <c r="J49" s="37" t="s">
        <v>70</v>
      </c>
      <c r="K49" s="38">
        <v>43521</v>
      </c>
      <c r="L49" s="39">
        <v>0.70138888888888884</v>
      </c>
      <c r="M49" s="37" t="s">
        <v>39</v>
      </c>
      <c r="N49" s="37" t="s">
        <v>71</v>
      </c>
      <c r="O49" s="37" t="s">
        <v>41</v>
      </c>
      <c r="P49" s="37" t="s">
        <v>41</v>
      </c>
      <c r="Q49" s="37">
        <v>3</v>
      </c>
      <c r="R49" s="13" t="s">
        <v>43</v>
      </c>
      <c r="S49" s="13" t="s">
        <v>44</v>
      </c>
      <c r="T49" s="13" t="s">
        <v>41</v>
      </c>
      <c r="U49" s="13" t="s">
        <v>45</v>
      </c>
      <c r="V49" s="13" t="s">
        <v>42</v>
      </c>
      <c r="W49" s="13" t="s">
        <v>66</v>
      </c>
      <c r="X49" s="13" t="s">
        <v>47</v>
      </c>
      <c r="Y49" s="13" t="s">
        <v>41</v>
      </c>
      <c r="Z49" s="13" t="s">
        <v>41</v>
      </c>
      <c r="AA49" s="13"/>
      <c r="AB49" s="13">
        <v>-1</v>
      </c>
      <c r="AC49" s="13">
        <v>1</v>
      </c>
      <c r="AD49" s="13" t="s">
        <v>41</v>
      </c>
      <c r="AE49" s="13">
        <v>1</v>
      </c>
      <c r="AF49" s="13" t="s">
        <v>42</v>
      </c>
      <c r="AG49" s="13">
        <v>0</v>
      </c>
      <c r="AH49" s="46" t="str">
        <f t="shared" si="0"/>
        <v>0</v>
      </c>
      <c r="AI49" s="46" t="s">
        <v>49</v>
      </c>
      <c r="AJ49" s="46" t="str">
        <f t="shared" si="1"/>
        <v>-1</v>
      </c>
      <c r="AK49" s="13" t="s">
        <v>41</v>
      </c>
      <c r="AL49" s="13" t="s">
        <v>41</v>
      </c>
      <c r="AM49" s="13"/>
      <c r="AN49" s="13">
        <v>101.31965006729475</v>
      </c>
      <c r="AO49" s="13">
        <v>117.34261838440112</v>
      </c>
      <c r="AP49" s="13">
        <v>125.13020833333333</v>
      </c>
      <c r="AQ49" s="13">
        <v>148.05555555555554</v>
      </c>
      <c r="AR49" s="36">
        <v>142.664749</v>
      </c>
      <c r="AS49" s="36">
        <v>5.2861676615909641</v>
      </c>
      <c r="AT49" s="36">
        <v>138.92686399999999</v>
      </c>
      <c r="AU49" s="36">
        <v>146.40263400000001</v>
      </c>
      <c r="AV49" s="36">
        <v>33.700141600000002</v>
      </c>
      <c r="AW49" s="36">
        <v>0</v>
      </c>
      <c r="AX49" s="36">
        <v>33.700141600000002</v>
      </c>
      <c r="AY49" s="36">
        <v>33.700141600000002</v>
      </c>
      <c r="AZ49" s="36" t="e">
        <v>#DIV/0!</v>
      </c>
      <c r="BA49" s="36" t="s">
        <v>50</v>
      </c>
      <c r="BB49" s="36">
        <v>0</v>
      </c>
      <c r="BC49" s="36">
        <v>0</v>
      </c>
      <c r="BD49" s="36">
        <v>146.40263400000001</v>
      </c>
      <c r="BE49" s="36">
        <v>0</v>
      </c>
      <c r="BF49" s="36">
        <v>146.40263400000001</v>
      </c>
      <c r="BG49" s="36">
        <v>146.40263400000001</v>
      </c>
      <c r="BH49" s="36">
        <v>33.700141600000002</v>
      </c>
      <c r="BI49" s="36">
        <v>0</v>
      </c>
      <c r="BJ49" s="36">
        <v>33.700141600000002</v>
      </c>
      <c r="BK49" s="36">
        <v>33.700141600000002</v>
      </c>
      <c r="BL49" s="36" t="e">
        <v>#DIV/0!</v>
      </c>
      <c r="BM49" s="36" t="e">
        <v>#DIV/0!</v>
      </c>
      <c r="BN49" s="36">
        <v>0</v>
      </c>
      <c r="BO49" s="36">
        <v>0</v>
      </c>
      <c r="BP49" s="36">
        <v>146.40263400000001</v>
      </c>
      <c r="BQ49" s="36">
        <v>0</v>
      </c>
      <c r="BR49" s="36">
        <v>146.40263400000001</v>
      </c>
      <c r="BS49" s="36">
        <v>146.40263400000001</v>
      </c>
      <c r="BT49" s="36">
        <v>33.700141600000002</v>
      </c>
      <c r="BU49" s="36">
        <v>0</v>
      </c>
      <c r="BV49" s="36">
        <v>33.700141600000002</v>
      </c>
      <c r="BW49" s="36">
        <v>33.700141600000002</v>
      </c>
      <c r="BX49" s="36" t="e">
        <v>#DIV/0!</v>
      </c>
      <c r="BY49" s="36" t="e">
        <v>#DIV/0!</v>
      </c>
      <c r="BZ49" s="36">
        <v>0</v>
      </c>
      <c r="CA49" s="36">
        <v>0</v>
      </c>
      <c r="CB49" s="36"/>
      <c r="CC49" s="40">
        <v>29.765000000000001</v>
      </c>
      <c r="CD49" s="40">
        <v>57.944000000000003</v>
      </c>
      <c r="CE49" s="40"/>
    </row>
    <row r="50" spans="1:83" s="5" customFormat="1">
      <c r="A50" s="13" t="s">
        <v>248</v>
      </c>
      <c r="B50" s="13">
        <v>2</v>
      </c>
      <c r="C50" s="13"/>
      <c r="D50" s="13" t="s">
        <v>101</v>
      </c>
      <c r="E50" s="35" t="s">
        <v>102</v>
      </c>
      <c r="F50" s="13" t="s">
        <v>36</v>
      </c>
      <c r="G50" s="36">
        <v>1052099418</v>
      </c>
      <c r="H50" s="13" t="s">
        <v>103</v>
      </c>
      <c r="I50" s="37">
        <v>27</v>
      </c>
      <c r="J50" s="37" t="s">
        <v>70</v>
      </c>
      <c r="K50" s="38">
        <v>43521</v>
      </c>
      <c r="L50" s="39">
        <v>0.71180555555555547</v>
      </c>
      <c r="M50" s="37" t="s">
        <v>39</v>
      </c>
      <c r="N50" s="37" t="s">
        <v>71</v>
      </c>
      <c r="O50" s="37" t="s">
        <v>41</v>
      </c>
      <c r="P50" s="37" t="s">
        <v>41</v>
      </c>
      <c r="Q50" s="37">
        <v>4</v>
      </c>
      <c r="R50" s="13" t="s">
        <v>43</v>
      </c>
      <c r="S50" s="13" t="s">
        <v>44</v>
      </c>
      <c r="T50" s="13" t="s">
        <v>42</v>
      </c>
      <c r="U50" s="13" t="s">
        <v>45</v>
      </c>
      <c r="V50" s="13" t="s">
        <v>42</v>
      </c>
      <c r="W50" s="13" t="s">
        <v>72</v>
      </c>
      <c r="X50" s="13" t="s">
        <v>47</v>
      </c>
      <c r="Y50" s="13" t="s">
        <v>41</v>
      </c>
      <c r="Z50" s="13" t="s">
        <v>41</v>
      </c>
      <c r="AA50" s="13"/>
      <c r="AB50" s="13">
        <v>-1</v>
      </c>
      <c r="AC50" s="13">
        <v>1</v>
      </c>
      <c r="AD50" s="13" t="s">
        <v>42</v>
      </c>
      <c r="AE50" s="13">
        <v>1</v>
      </c>
      <c r="AF50" s="13" t="s">
        <v>42</v>
      </c>
      <c r="AG50" s="13">
        <v>1</v>
      </c>
      <c r="AH50" s="46" t="str">
        <f t="shared" si="0"/>
        <v>-1</v>
      </c>
      <c r="AI50" s="46" t="s">
        <v>49</v>
      </c>
      <c r="AJ50" s="46" t="str">
        <f t="shared" si="1"/>
        <v>-1</v>
      </c>
      <c r="AK50" s="13" t="s">
        <v>41</v>
      </c>
      <c r="AL50" s="13" t="s">
        <v>41</v>
      </c>
      <c r="AM50" s="13"/>
      <c r="AN50" s="13">
        <v>101.31965006729475</v>
      </c>
      <c r="AO50" s="13">
        <v>117.34261838440112</v>
      </c>
      <c r="AP50" s="13">
        <v>125.13020833333333</v>
      </c>
      <c r="AQ50" s="13">
        <v>148.05555555555554</v>
      </c>
      <c r="AR50" s="36">
        <v>138.92686399999999</v>
      </c>
      <c r="AS50" s="36">
        <v>0</v>
      </c>
      <c r="AT50" s="36">
        <v>138.92686399999999</v>
      </c>
      <c r="AU50" s="36">
        <v>138.92686399999999</v>
      </c>
      <c r="AV50" s="36">
        <v>21.852171900000002</v>
      </c>
      <c r="AW50" s="36">
        <v>0</v>
      </c>
      <c r="AX50" s="36">
        <v>21.852171900000002</v>
      </c>
      <c r="AY50" s="36">
        <v>21.852171900000002</v>
      </c>
      <c r="AZ50" s="36" t="e">
        <v>#DIV/0!</v>
      </c>
      <c r="BA50" s="36" t="s">
        <v>50</v>
      </c>
      <c r="BB50" s="36">
        <v>0</v>
      </c>
      <c r="BC50" s="36">
        <v>0</v>
      </c>
      <c r="BD50" s="36">
        <v>142.664749</v>
      </c>
      <c r="BE50" s="36">
        <v>5.2861676615909641</v>
      </c>
      <c r="BF50" s="36">
        <v>138.92686399999999</v>
      </c>
      <c r="BG50" s="36">
        <v>146.40263400000001</v>
      </c>
      <c r="BH50" s="36">
        <v>27.776156750000002</v>
      </c>
      <c r="BI50" s="36">
        <v>8.3777797181627314</v>
      </c>
      <c r="BJ50" s="36">
        <v>21.852171900000002</v>
      </c>
      <c r="BK50" s="36">
        <v>33.700141600000002</v>
      </c>
      <c r="BL50" s="36" t="e">
        <v>#DIV/0!</v>
      </c>
      <c r="BM50" s="36" t="e">
        <v>#DIV/0!</v>
      </c>
      <c r="BN50" s="36">
        <v>0</v>
      </c>
      <c r="BO50" s="36">
        <v>0</v>
      </c>
      <c r="BP50" s="36">
        <v>142.664749</v>
      </c>
      <c r="BQ50" s="36">
        <v>5.2861676615909641</v>
      </c>
      <c r="BR50" s="36">
        <v>138.92686399999999</v>
      </c>
      <c r="BS50" s="36">
        <v>146.40263400000001</v>
      </c>
      <c r="BT50" s="36">
        <v>27.776156750000002</v>
      </c>
      <c r="BU50" s="36">
        <v>8.3777797181627314</v>
      </c>
      <c r="BV50" s="36">
        <v>21.852171900000002</v>
      </c>
      <c r="BW50" s="36">
        <v>33.700141600000002</v>
      </c>
      <c r="BX50" s="36" t="e">
        <v>#DIV/0!</v>
      </c>
      <c r="BY50" s="36" t="e">
        <v>#DIV/0!</v>
      </c>
      <c r="BZ50" s="36">
        <v>0</v>
      </c>
      <c r="CA50" s="36">
        <v>0</v>
      </c>
      <c r="CB50" s="36"/>
      <c r="CC50" s="40">
        <v>29.715</v>
      </c>
      <c r="CD50" s="40">
        <v>58.283000000000001</v>
      </c>
      <c r="CE50" s="40"/>
    </row>
    <row r="51" spans="1:83" s="5" customFormat="1">
      <c r="A51" s="13" t="s">
        <v>248</v>
      </c>
      <c r="B51" s="13">
        <v>2</v>
      </c>
      <c r="C51" s="13"/>
      <c r="D51" s="13" t="s">
        <v>101</v>
      </c>
      <c r="E51" s="35" t="s">
        <v>102</v>
      </c>
      <c r="F51" s="13" t="s">
        <v>36</v>
      </c>
      <c r="G51" s="36">
        <v>1052099418</v>
      </c>
      <c r="H51" s="13" t="s">
        <v>103</v>
      </c>
      <c r="I51" s="37">
        <v>27</v>
      </c>
      <c r="J51" s="37" t="s">
        <v>70</v>
      </c>
      <c r="K51" s="38">
        <v>43521</v>
      </c>
      <c r="L51" s="39">
        <v>0.72222222222222221</v>
      </c>
      <c r="M51" s="37" t="s">
        <v>39</v>
      </c>
      <c r="N51" s="37" t="s">
        <v>71</v>
      </c>
      <c r="O51" s="37" t="s">
        <v>41</v>
      </c>
      <c r="P51" s="37" t="s">
        <v>41</v>
      </c>
      <c r="Q51" s="37">
        <v>5</v>
      </c>
      <c r="R51" s="13" t="s">
        <v>43</v>
      </c>
      <c r="S51" s="13" t="s">
        <v>56</v>
      </c>
      <c r="T51" s="13" t="s">
        <v>41</v>
      </c>
      <c r="U51" s="13" t="s">
        <v>83</v>
      </c>
      <c r="V51" s="13" t="s">
        <v>42</v>
      </c>
      <c r="W51" s="13" t="s">
        <v>72</v>
      </c>
      <c r="X51" s="13" t="s">
        <v>47</v>
      </c>
      <c r="Y51" s="13" t="s">
        <v>41</v>
      </c>
      <c r="Z51" s="13" t="s">
        <v>41</v>
      </c>
      <c r="AA51" s="13"/>
      <c r="AB51" s="13">
        <v>-1</v>
      </c>
      <c r="AC51" s="13">
        <v>2</v>
      </c>
      <c r="AD51" s="13" t="s">
        <v>41</v>
      </c>
      <c r="AE51" s="13">
        <v>2</v>
      </c>
      <c r="AF51" s="13" t="s">
        <v>42</v>
      </c>
      <c r="AG51" s="13">
        <v>1</v>
      </c>
      <c r="AH51" s="46" t="str">
        <f t="shared" si="0"/>
        <v>-1</v>
      </c>
      <c r="AI51" s="46" t="s">
        <v>49</v>
      </c>
      <c r="AJ51" s="46" t="str">
        <f t="shared" si="1"/>
        <v>-1</v>
      </c>
      <c r="AK51" s="13" t="s">
        <v>41</v>
      </c>
      <c r="AL51" s="13" t="s">
        <v>41</v>
      </c>
      <c r="AM51" s="13"/>
      <c r="AN51" s="13">
        <v>101.31965006729475</v>
      </c>
      <c r="AO51" s="13">
        <v>117.34261838440112</v>
      </c>
      <c r="AP51" s="13">
        <v>125.13020833333333</v>
      </c>
      <c r="AQ51" s="13">
        <v>148.05555555555554</v>
      </c>
      <c r="AR51" s="36">
        <v>138.92686399999999</v>
      </c>
      <c r="AS51" s="36">
        <v>0</v>
      </c>
      <c r="AT51" s="36">
        <v>138.92686399999999</v>
      </c>
      <c r="AU51" s="36">
        <v>138.92686399999999</v>
      </c>
      <c r="AV51" s="36">
        <v>21.852171900000002</v>
      </c>
      <c r="AW51" s="36">
        <v>0</v>
      </c>
      <c r="AX51" s="36">
        <v>21.852171900000002</v>
      </c>
      <c r="AY51" s="36">
        <v>21.852171900000002</v>
      </c>
      <c r="AZ51" s="36" t="e">
        <v>#DIV/0!</v>
      </c>
      <c r="BA51" s="36" t="s">
        <v>50</v>
      </c>
      <c r="BB51" s="36">
        <v>0</v>
      </c>
      <c r="BC51" s="36">
        <v>0</v>
      </c>
      <c r="BD51" s="36">
        <v>138.92686399999999</v>
      </c>
      <c r="BE51" s="36">
        <v>0</v>
      </c>
      <c r="BF51" s="36">
        <v>138.92686399999999</v>
      </c>
      <c r="BG51" s="36">
        <v>138.92686399999999</v>
      </c>
      <c r="BH51" s="36">
        <v>21.852171900000002</v>
      </c>
      <c r="BI51" s="36">
        <v>0</v>
      </c>
      <c r="BJ51" s="36">
        <v>21.852171900000002</v>
      </c>
      <c r="BK51" s="36">
        <v>21.852171900000002</v>
      </c>
      <c r="BL51" s="36" t="e">
        <v>#DIV/0!</v>
      </c>
      <c r="BM51" s="36" t="e">
        <v>#DIV/0!</v>
      </c>
      <c r="BN51" s="36">
        <v>0</v>
      </c>
      <c r="BO51" s="36">
        <v>0</v>
      </c>
      <c r="BP51" s="36">
        <v>138.92686399999999</v>
      </c>
      <c r="BQ51" s="36">
        <v>0</v>
      </c>
      <c r="BR51" s="36">
        <v>138.92686399999999</v>
      </c>
      <c r="BS51" s="36">
        <v>138.92686399999999</v>
      </c>
      <c r="BT51" s="36">
        <v>21.852171900000002</v>
      </c>
      <c r="BU51" s="36">
        <v>0</v>
      </c>
      <c r="BV51" s="36">
        <v>21.852171900000002</v>
      </c>
      <c r="BW51" s="36">
        <v>21.852171900000002</v>
      </c>
      <c r="BX51" s="36" t="e">
        <v>#DIV/0!</v>
      </c>
      <c r="BY51" s="36" t="e">
        <v>#DIV/0!</v>
      </c>
      <c r="BZ51" s="36">
        <v>0</v>
      </c>
      <c r="CA51" s="36">
        <v>0</v>
      </c>
      <c r="CB51" s="36"/>
      <c r="CC51" s="40">
        <v>29.54</v>
      </c>
      <c r="CD51" s="40">
        <v>58.098999999999997</v>
      </c>
      <c r="CE51" s="40"/>
    </row>
    <row r="52" spans="1:83" s="5" customFormat="1">
      <c r="A52" s="13" t="s">
        <v>248</v>
      </c>
      <c r="B52" s="13">
        <v>2</v>
      </c>
      <c r="C52" s="13"/>
      <c r="D52" s="13" t="s">
        <v>67</v>
      </c>
      <c r="E52" s="35" t="s">
        <v>104</v>
      </c>
      <c r="F52" s="13" t="s">
        <v>36</v>
      </c>
      <c r="G52" s="36">
        <v>1047497414</v>
      </c>
      <c r="H52" s="13" t="s">
        <v>105</v>
      </c>
      <c r="I52" s="37">
        <v>21</v>
      </c>
      <c r="J52" s="37" t="s">
        <v>70</v>
      </c>
      <c r="K52" s="38">
        <v>43521</v>
      </c>
      <c r="L52" s="39">
        <v>0.68055555555555547</v>
      </c>
      <c r="M52" s="37" t="s">
        <v>39</v>
      </c>
      <c r="N52" s="37" t="s">
        <v>42</v>
      </c>
      <c r="O52" s="37" t="s">
        <v>42</v>
      </c>
      <c r="P52" s="37" t="s">
        <v>42</v>
      </c>
      <c r="Q52" s="37">
        <v>1</v>
      </c>
      <c r="R52" s="13" t="s">
        <v>43</v>
      </c>
      <c r="S52" s="13" t="s">
        <v>56</v>
      </c>
      <c r="T52" s="13" t="s">
        <v>41</v>
      </c>
      <c r="U52" s="13" t="s">
        <v>52</v>
      </c>
      <c r="V52" s="13" t="s">
        <v>42</v>
      </c>
      <c r="W52" s="13" t="s">
        <v>66</v>
      </c>
      <c r="X52" s="13" t="s">
        <v>76</v>
      </c>
      <c r="Y52" s="13" t="s">
        <v>41</v>
      </c>
      <c r="Z52" s="13" t="s">
        <v>41</v>
      </c>
      <c r="AA52" s="13"/>
      <c r="AB52" s="13">
        <v>-1</v>
      </c>
      <c r="AC52" s="13">
        <v>2</v>
      </c>
      <c r="AD52" s="13" t="s">
        <v>41</v>
      </c>
      <c r="AE52" s="13">
        <v>0</v>
      </c>
      <c r="AF52" s="13" t="s">
        <v>42</v>
      </c>
      <c r="AG52" s="13">
        <v>0</v>
      </c>
      <c r="AH52" s="46" t="str">
        <f t="shared" si="0"/>
        <v>0</v>
      </c>
      <c r="AI52" s="46" t="s">
        <v>77</v>
      </c>
      <c r="AJ52" s="46" t="str">
        <f t="shared" si="1"/>
        <v>0</v>
      </c>
      <c r="AK52" s="13" t="s">
        <v>41</v>
      </c>
      <c r="AL52" s="13" t="s">
        <v>41</v>
      </c>
      <c r="AM52" s="13"/>
      <c r="AN52" s="13">
        <v>101.31965006729475</v>
      </c>
      <c r="AO52" s="13">
        <v>117.34261838440112</v>
      </c>
      <c r="AP52" s="13">
        <v>125.13020833333333</v>
      </c>
      <c r="AQ52" s="13">
        <v>148.05555555555554</v>
      </c>
      <c r="AR52" s="36">
        <v>9.5560436000000042</v>
      </c>
      <c r="AS52" s="36">
        <v>11.999706728539326</v>
      </c>
      <c r="AT52" s="36">
        <v>1.0709696000000051</v>
      </c>
      <c r="AU52" s="36">
        <v>18.041117600000003</v>
      </c>
      <c r="AV52" s="36">
        <v>66.750830800000003</v>
      </c>
      <c r="AW52" s="36">
        <v>46.062301856792971</v>
      </c>
      <c r="AX52" s="36">
        <v>34.179864800000004</v>
      </c>
      <c r="AY52" s="36">
        <v>99.321796800000001</v>
      </c>
      <c r="AZ52" s="36" t="e">
        <v>#DIV/0!</v>
      </c>
      <c r="BA52" s="36" t="s">
        <v>50</v>
      </c>
      <c r="BB52" s="36">
        <v>0</v>
      </c>
      <c r="BC52" s="36">
        <v>0</v>
      </c>
      <c r="BD52" s="36">
        <v>9.5560436000000042</v>
      </c>
      <c r="BE52" s="36">
        <v>11.999706728539326</v>
      </c>
      <c r="BF52" s="36">
        <v>1.0709696000000051</v>
      </c>
      <c r="BG52" s="36">
        <v>18.041117600000003</v>
      </c>
      <c r="BH52" s="36">
        <v>66.750830800000003</v>
      </c>
      <c r="BI52" s="36">
        <v>46.062301856792971</v>
      </c>
      <c r="BJ52" s="36">
        <v>34.179864800000004</v>
      </c>
      <c r="BK52" s="36">
        <v>99.321796800000001</v>
      </c>
      <c r="BL52" s="36" t="e">
        <v>#DIV/0!</v>
      </c>
      <c r="BM52" s="36" t="e">
        <v>#DIV/0!</v>
      </c>
      <c r="BN52" s="36">
        <v>0</v>
      </c>
      <c r="BO52" s="36">
        <v>0</v>
      </c>
      <c r="BP52" s="36">
        <v>9.5560436000000042</v>
      </c>
      <c r="BQ52" s="36">
        <v>11.999706728539326</v>
      </c>
      <c r="BR52" s="36">
        <v>1.0709696000000051</v>
      </c>
      <c r="BS52" s="36">
        <v>18.041117600000003</v>
      </c>
      <c r="BT52" s="36">
        <v>66.750830800000003</v>
      </c>
      <c r="BU52" s="36">
        <v>46.062301856792971</v>
      </c>
      <c r="BV52" s="36">
        <v>34.179864800000004</v>
      </c>
      <c r="BW52" s="36">
        <v>99.321796800000001</v>
      </c>
      <c r="BX52" s="36" t="e">
        <v>#DIV/0!</v>
      </c>
      <c r="BY52" s="36" t="e">
        <v>#DIV/0!</v>
      </c>
      <c r="BZ52" s="36">
        <v>0</v>
      </c>
      <c r="CA52" s="36">
        <v>0</v>
      </c>
      <c r="CB52" s="36"/>
      <c r="CC52" s="40">
        <v>29.29</v>
      </c>
      <c r="CD52" s="40">
        <v>56.168999999999997</v>
      </c>
      <c r="CE52" s="40"/>
    </row>
    <row r="53" spans="1:83" s="5" customFormat="1">
      <c r="A53" s="13" t="s">
        <v>248</v>
      </c>
      <c r="B53" s="13">
        <v>2</v>
      </c>
      <c r="C53" s="13"/>
      <c r="D53" s="13" t="s">
        <v>67</v>
      </c>
      <c r="E53" s="35" t="s">
        <v>104</v>
      </c>
      <c r="F53" s="13" t="s">
        <v>36</v>
      </c>
      <c r="G53" s="36">
        <v>1047497414</v>
      </c>
      <c r="H53" s="13" t="s">
        <v>105</v>
      </c>
      <c r="I53" s="37">
        <v>21</v>
      </c>
      <c r="J53" s="37" t="s">
        <v>70</v>
      </c>
      <c r="K53" s="38">
        <v>43521</v>
      </c>
      <c r="L53" s="39">
        <v>0.69097222222222221</v>
      </c>
      <c r="M53" s="37" t="s">
        <v>39</v>
      </c>
      <c r="N53" s="37" t="s">
        <v>42</v>
      </c>
      <c r="O53" s="37" t="s">
        <v>42</v>
      </c>
      <c r="P53" s="37" t="s">
        <v>42</v>
      </c>
      <c r="Q53" s="37">
        <v>2</v>
      </c>
      <c r="R53" s="13" t="s">
        <v>43</v>
      </c>
      <c r="S53" s="13" t="s">
        <v>56</v>
      </c>
      <c r="T53" s="13" t="s">
        <v>41</v>
      </c>
      <c r="U53" s="13" t="s">
        <v>52</v>
      </c>
      <c r="V53" s="13" t="s">
        <v>42</v>
      </c>
      <c r="W53" s="13" t="s">
        <v>66</v>
      </c>
      <c r="X53" s="13" t="s">
        <v>47</v>
      </c>
      <c r="Y53" s="13" t="s">
        <v>41</v>
      </c>
      <c r="Z53" s="13" t="s">
        <v>41</v>
      </c>
      <c r="AA53" s="13"/>
      <c r="AB53" s="13">
        <v>-1</v>
      </c>
      <c r="AC53" s="13">
        <v>2</v>
      </c>
      <c r="AD53" s="13" t="s">
        <v>41</v>
      </c>
      <c r="AE53" s="13">
        <v>0</v>
      </c>
      <c r="AF53" s="13" t="s">
        <v>42</v>
      </c>
      <c r="AG53" s="13">
        <v>0</v>
      </c>
      <c r="AH53" s="46" t="str">
        <f t="shared" si="0"/>
        <v>0</v>
      </c>
      <c r="AI53" s="46" t="s">
        <v>49</v>
      </c>
      <c r="AJ53" s="46" t="str">
        <f t="shared" si="1"/>
        <v>-1</v>
      </c>
      <c r="AK53" s="13" t="s">
        <v>41</v>
      </c>
      <c r="AL53" s="13" t="s">
        <v>41</v>
      </c>
      <c r="AM53" s="13"/>
      <c r="AN53" s="13">
        <v>101.31965006729475</v>
      </c>
      <c r="AO53" s="13">
        <v>117.34261838440112</v>
      </c>
      <c r="AP53" s="13">
        <v>125.13020833333333</v>
      </c>
      <c r="AQ53" s="13">
        <v>148.05555555555554</v>
      </c>
      <c r="AR53" s="36">
        <v>9.5585400000000043</v>
      </c>
      <c r="AS53" s="36">
        <v>0</v>
      </c>
      <c r="AT53" s="36">
        <v>9.5585400000000043</v>
      </c>
      <c r="AU53" s="36">
        <v>9.5585400000000043</v>
      </c>
      <c r="AV53" s="36">
        <v>63.147711200000003</v>
      </c>
      <c r="AW53" s="36">
        <v>0</v>
      </c>
      <c r="AX53" s="36">
        <v>63.147711200000003</v>
      </c>
      <c r="AY53" s="36">
        <v>63.147711200000003</v>
      </c>
      <c r="AZ53" s="36" t="e">
        <v>#DIV/0!</v>
      </c>
      <c r="BA53" s="36" t="s">
        <v>50</v>
      </c>
      <c r="BB53" s="36">
        <v>0</v>
      </c>
      <c r="BC53" s="36">
        <v>0</v>
      </c>
      <c r="BD53" s="36">
        <v>9.5585400000000043</v>
      </c>
      <c r="BE53" s="36">
        <v>0</v>
      </c>
      <c r="BF53" s="36">
        <v>9.5585400000000043</v>
      </c>
      <c r="BG53" s="36">
        <v>9.5585400000000043</v>
      </c>
      <c r="BH53" s="36">
        <v>66.725930000000005</v>
      </c>
      <c r="BI53" s="36">
        <v>5.0603655560983842</v>
      </c>
      <c r="BJ53" s="36">
        <v>63.147711200000003</v>
      </c>
      <c r="BK53" s="36">
        <v>70.304148800000007</v>
      </c>
      <c r="BL53" s="36" t="e">
        <v>#DIV/0!</v>
      </c>
      <c r="BM53" s="36" t="e">
        <v>#DIV/0!</v>
      </c>
      <c r="BN53" s="36">
        <v>0</v>
      </c>
      <c r="BO53" s="36">
        <v>0</v>
      </c>
      <c r="BP53" s="36">
        <v>13.799828800000004</v>
      </c>
      <c r="BQ53" s="36">
        <v>5.9980881429011079</v>
      </c>
      <c r="BR53" s="36">
        <v>9.5585400000000043</v>
      </c>
      <c r="BS53" s="36">
        <v>18.041117600000003</v>
      </c>
      <c r="BT53" s="36">
        <v>81.234754000000009</v>
      </c>
      <c r="BU53" s="36">
        <v>25.578941230982593</v>
      </c>
      <c r="BV53" s="36">
        <v>63.147711200000003</v>
      </c>
      <c r="BW53" s="36">
        <v>99.321796800000001</v>
      </c>
      <c r="BX53" s="36" t="e">
        <v>#DIV/0!</v>
      </c>
      <c r="BY53" s="36" t="e">
        <v>#DIV/0!</v>
      </c>
      <c r="BZ53" s="36">
        <v>0</v>
      </c>
      <c r="CA53" s="36">
        <v>0</v>
      </c>
      <c r="CB53" s="36"/>
      <c r="CC53" s="40">
        <v>29.515000000000001</v>
      </c>
      <c r="CD53" s="40">
        <v>56.771000000000001</v>
      </c>
      <c r="CE53" s="40"/>
    </row>
    <row r="54" spans="1:83" s="5" customFormat="1">
      <c r="A54" s="13" t="s">
        <v>248</v>
      </c>
      <c r="B54" s="13">
        <v>2</v>
      </c>
      <c r="C54" s="13"/>
      <c r="D54" s="13" t="s">
        <v>67</v>
      </c>
      <c r="E54" s="35" t="s">
        <v>104</v>
      </c>
      <c r="F54" s="13" t="s">
        <v>36</v>
      </c>
      <c r="G54" s="36">
        <v>1047497414</v>
      </c>
      <c r="H54" s="13" t="s">
        <v>105</v>
      </c>
      <c r="I54" s="37">
        <v>21</v>
      </c>
      <c r="J54" s="37" t="s">
        <v>70</v>
      </c>
      <c r="K54" s="38">
        <v>43521</v>
      </c>
      <c r="L54" s="39">
        <v>0.70138888888888884</v>
      </c>
      <c r="M54" s="37" t="s">
        <v>39</v>
      </c>
      <c r="N54" s="37" t="s">
        <v>42</v>
      </c>
      <c r="O54" s="37" t="s">
        <v>42</v>
      </c>
      <c r="P54" s="37" t="s">
        <v>42</v>
      </c>
      <c r="Q54" s="37">
        <v>3</v>
      </c>
      <c r="R54" s="13" t="s">
        <v>43</v>
      </c>
      <c r="S54" s="13" t="s">
        <v>56</v>
      </c>
      <c r="T54" s="13" t="s">
        <v>41</v>
      </c>
      <c r="U54" s="13" t="s">
        <v>52</v>
      </c>
      <c r="V54" s="13" t="s">
        <v>41</v>
      </c>
      <c r="W54" s="13" t="s">
        <v>66</v>
      </c>
      <c r="X54" s="13" t="s">
        <v>76</v>
      </c>
      <c r="Y54" s="13" t="s">
        <v>41</v>
      </c>
      <c r="Z54" s="13" t="s">
        <v>41</v>
      </c>
      <c r="AA54" s="13"/>
      <c r="AB54" s="13">
        <v>-1</v>
      </c>
      <c r="AC54" s="13">
        <v>2</v>
      </c>
      <c r="AD54" s="13" t="s">
        <v>41</v>
      </c>
      <c r="AE54" s="13">
        <v>0</v>
      </c>
      <c r="AF54" s="13" t="s">
        <v>41</v>
      </c>
      <c r="AG54" s="13">
        <v>0</v>
      </c>
      <c r="AH54" s="46" t="str">
        <f t="shared" si="0"/>
        <v>0</v>
      </c>
      <c r="AI54" s="46" t="s">
        <v>77</v>
      </c>
      <c r="AJ54" s="46" t="str">
        <f t="shared" si="1"/>
        <v>0</v>
      </c>
      <c r="AK54" s="13" t="s">
        <v>41</v>
      </c>
      <c r="AL54" s="13" t="s">
        <v>41</v>
      </c>
      <c r="AM54" s="13"/>
      <c r="AN54" s="13">
        <v>101.31965006729475</v>
      </c>
      <c r="AO54" s="13">
        <v>117.34261838440112</v>
      </c>
      <c r="AP54" s="13">
        <v>125.13020833333333</v>
      </c>
      <c r="AQ54" s="13">
        <v>148.05555555555554</v>
      </c>
      <c r="AR54" s="36">
        <v>9.5585400000000043</v>
      </c>
      <c r="AS54" s="36">
        <v>0</v>
      </c>
      <c r="AT54" s="36">
        <v>9.5585400000000043</v>
      </c>
      <c r="AU54" s="36">
        <v>9.5585400000000043</v>
      </c>
      <c r="AV54" s="36">
        <v>66.725930000000005</v>
      </c>
      <c r="AW54" s="36">
        <v>5.0603655560983842</v>
      </c>
      <c r="AX54" s="36">
        <v>63.147711200000003</v>
      </c>
      <c r="AY54" s="36">
        <v>70.304148800000007</v>
      </c>
      <c r="AZ54" s="36" t="e">
        <v>#DIV/0!</v>
      </c>
      <c r="BA54" s="36" t="s">
        <v>50</v>
      </c>
      <c r="BB54" s="36">
        <v>0</v>
      </c>
      <c r="BC54" s="36">
        <v>0</v>
      </c>
      <c r="BD54" s="36">
        <v>9.5585400000000043</v>
      </c>
      <c r="BE54" s="36">
        <v>0</v>
      </c>
      <c r="BF54" s="36">
        <v>9.5585400000000043</v>
      </c>
      <c r="BG54" s="36">
        <v>9.5585400000000043</v>
      </c>
      <c r="BH54" s="36">
        <v>66.725930000000005</v>
      </c>
      <c r="BI54" s="36">
        <v>5.0603655560983842</v>
      </c>
      <c r="BJ54" s="36">
        <v>63.147711200000003</v>
      </c>
      <c r="BK54" s="36">
        <v>70.304148800000007</v>
      </c>
      <c r="BL54" s="36" t="e">
        <v>#DIV/0!</v>
      </c>
      <c r="BM54" s="36" t="e">
        <v>#DIV/0!</v>
      </c>
      <c r="BN54" s="36">
        <v>0</v>
      </c>
      <c r="BO54" s="36">
        <v>0</v>
      </c>
      <c r="BP54" s="36">
        <v>9.5585400000000043</v>
      </c>
      <c r="BQ54" s="36">
        <v>0</v>
      </c>
      <c r="BR54" s="36">
        <v>9.5585400000000043</v>
      </c>
      <c r="BS54" s="36">
        <v>9.5585400000000043</v>
      </c>
      <c r="BT54" s="36">
        <v>66.725930000000005</v>
      </c>
      <c r="BU54" s="36">
        <v>5.0603655560983842</v>
      </c>
      <c r="BV54" s="36">
        <v>63.147711200000003</v>
      </c>
      <c r="BW54" s="36">
        <v>70.304148800000007</v>
      </c>
      <c r="BX54" s="36" t="e">
        <v>#DIV/0!</v>
      </c>
      <c r="BY54" s="36" t="e">
        <v>#DIV/0!</v>
      </c>
      <c r="BZ54" s="36">
        <v>0</v>
      </c>
      <c r="CA54" s="36">
        <v>0</v>
      </c>
      <c r="CB54" s="36"/>
      <c r="CC54" s="40">
        <v>29.765000000000001</v>
      </c>
      <c r="CD54" s="40">
        <v>57.944000000000003</v>
      </c>
      <c r="CE54" s="40"/>
    </row>
    <row r="55" spans="1:83" s="5" customFormat="1">
      <c r="A55" s="13" t="s">
        <v>248</v>
      </c>
      <c r="B55" s="13">
        <v>2</v>
      </c>
      <c r="C55" s="13"/>
      <c r="D55" s="13" t="s">
        <v>67</v>
      </c>
      <c r="E55" s="35" t="s">
        <v>104</v>
      </c>
      <c r="F55" s="13" t="s">
        <v>36</v>
      </c>
      <c r="G55" s="36">
        <v>1047497414</v>
      </c>
      <c r="H55" s="13" t="s">
        <v>105</v>
      </c>
      <c r="I55" s="37">
        <v>21</v>
      </c>
      <c r="J55" s="37" t="s">
        <v>70</v>
      </c>
      <c r="K55" s="38">
        <v>43521</v>
      </c>
      <c r="L55" s="39">
        <v>0.71180555555555547</v>
      </c>
      <c r="M55" s="37" t="s">
        <v>39</v>
      </c>
      <c r="N55" s="37" t="s">
        <v>42</v>
      </c>
      <c r="O55" s="37" t="s">
        <v>42</v>
      </c>
      <c r="P55" s="37" t="s">
        <v>42</v>
      </c>
      <c r="Q55" s="37">
        <v>4</v>
      </c>
      <c r="R55" s="13" t="s">
        <v>84</v>
      </c>
      <c r="S55" s="13" t="s">
        <v>56</v>
      </c>
      <c r="T55" s="13" t="s">
        <v>41</v>
      </c>
      <c r="U55" s="13" t="s">
        <v>52</v>
      </c>
      <c r="V55" s="13" t="s">
        <v>41</v>
      </c>
      <c r="W55" s="13" t="s">
        <v>72</v>
      </c>
      <c r="X55" s="13" t="s">
        <v>106</v>
      </c>
      <c r="Y55" s="13" t="s">
        <v>41</v>
      </c>
      <c r="Z55" s="13" t="s">
        <v>41</v>
      </c>
      <c r="AA55" s="13"/>
      <c r="AB55" s="13">
        <v>-2</v>
      </c>
      <c r="AC55" s="13">
        <v>2</v>
      </c>
      <c r="AD55" s="13" t="s">
        <v>41</v>
      </c>
      <c r="AE55" s="13">
        <v>0</v>
      </c>
      <c r="AF55" s="13" t="s">
        <v>41</v>
      </c>
      <c r="AG55" s="13">
        <v>1</v>
      </c>
      <c r="AH55" s="46" t="str">
        <f t="shared" si="0"/>
        <v>-1</v>
      </c>
      <c r="AI55" s="46" t="s">
        <v>48</v>
      </c>
      <c r="AJ55" s="46" t="str">
        <f t="shared" si="1"/>
        <v>1</v>
      </c>
      <c r="AK55" s="13" t="s">
        <v>41</v>
      </c>
      <c r="AL55" s="13" t="s">
        <v>41</v>
      </c>
      <c r="AM55" s="13"/>
      <c r="AN55" s="13">
        <v>101.31965006729475</v>
      </c>
      <c r="AO55" s="13">
        <v>117.34261838440112</v>
      </c>
      <c r="AP55" s="13">
        <v>125.13020833333333</v>
      </c>
      <c r="AQ55" s="13">
        <v>148.05555555555554</v>
      </c>
      <c r="AR55" s="36">
        <v>1.0709696000000051</v>
      </c>
      <c r="AS55" s="36">
        <v>0</v>
      </c>
      <c r="AT55" s="36">
        <v>1.0709696000000051</v>
      </c>
      <c r="AU55" s="36">
        <v>1.0709696000000051</v>
      </c>
      <c r="AV55" s="36">
        <v>34.179864800000004</v>
      </c>
      <c r="AW55" s="36">
        <v>0</v>
      </c>
      <c r="AX55" s="36">
        <v>34.179864800000004</v>
      </c>
      <c r="AY55" s="36">
        <v>34.179864800000004</v>
      </c>
      <c r="AZ55" s="36" t="e">
        <v>#DIV/0!</v>
      </c>
      <c r="BA55" s="36" t="s">
        <v>50</v>
      </c>
      <c r="BB55" s="36">
        <v>0</v>
      </c>
      <c r="BC55" s="36">
        <v>0</v>
      </c>
      <c r="BD55" s="36">
        <v>5.3147548000000047</v>
      </c>
      <c r="BE55" s="36">
        <v>6.0016185856382167</v>
      </c>
      <c r="BF55" s="36">
        <v>1.0709696000000051</v>
      </c>
      <c r="BG55" s="36">
        <v>9.5585400000000043</v>
      </c>
      <c r="BH55" s="36">
        <v>48.663788000000004</v>
      </c>
      <c r="BI55" s="36">
        <v>20.48336062581031</v>
      </c>
      <c r="BJ55" s="36">
        <v>34.179864800000004</v>
      </c>
      <c r="BK55" s="36">
        <v>63.147711200000003</v>
      </c>
      <c r="BL55" s="36" t="e">
        <v>#DIV/0!</v>
      </c>
      <c r="BM55" s="36" t="e">
        <v>#DIV/0!</v>
      </c>
      <c r="BN55" s="36">
        <v>0</v>
      </c>
      <c r="BO55" s="36">
        <v>0</v>
      </c>
      <c r="BP55" s="36">
        <v>5.3147548000000047</v>
      </c>
      <c r="BQ55" s="36">
        <v>6.0016185856382167</v>
      </c>
      <c r="BR55" s="36">
        <v>1.0709696000000051</v>
      </c>
      <c r="BS55" s="36">
        <v>9.5585400000000043</v>
      </c>
      <c r="BT55" s="36">
        <v>52.242006800000006</v>
      </c>
      <c r="BU55" s="36">
        <v>25.54372618190871</v>
      </c>
      <c r="BV55" s="36">
        <v>34.179864800000004</v>
      </c>
      <c r="BW55" s="36">
        <v>70.304148800000007</v>
      </c>
      <c r="BX55" s="36" t="e">
        <v>#DIV/0!</v>
      </c>
      <c r="BY55" s="36" t="e">
        <v>#DIV/0!</v>
      </c>
      <c r="BZ55" s="36">
        <v>0</v>
      </c>
      <c r="CA55" s="36">
        <v>0</v>
      </c>
      <c r="CB55" s="36"/>
      <c r="CC55" s="40">
        <v>29.715</v>
      </c>
      <c r="CD55" s="40">
        <v>58.283000000000001</v>
      </c>
      <c r="CE55" s="40"/>
    </row>
    <row r="56" spans="1:83" s="5" customFormat="1">
      <c r="A56" s="13" t="s">
        <v>248</v>
      </c>
      <c r="B56" s="13">
        <v>2</v>
      </c>
      <c r="C56" s="13"/>
      <c r="D56" s="13" t="s">
        <v>67</v>
      </c>
      <c r="E56" s="35" t="s">
        <v>104</v>
      </c>
      <c r="F56" s="13" t="s">
        <v>36</v>
      </c>
      <c r="G56" s="36">
        <v>1047497414</v>
      </c>
      <c r="H56" s="13" t="s">
        <v>105</v>
      </c>
      <c r="I56" s="37">
        <v>21</v>
      </c>
      <c r="J56" s="37" t="s">
        <v>70</v>
      </c>
      <c r="K56" s="38">
        <v>43521</v>
      </c>
      <c r="L56" s="39">
        <v>0.72222222222222221</v>
      </c>
      <c r="M56" s="37" t="s">
        <v>39</v>
      </c>
      <c r="N56" s="37" t="s">
        <v>42</v>
      </c>
      <c r="O56" s="37" t="s">
        <v>42</v>
      </c>
      <c r="P56" s="37" t="s">
        <v>42</v>
      </c>
      <c r="Q56" s="37">
        <v>5</v>
      </c>
      <c r="R56" s="13" t="s">
        <v>84</v>
      </c>
      <c r="S56" s="13" t="s">
        <v>56</v>
      </c>
      <c r="T56" s="13" t="s">
        <v>41</v>
      </c>
      <c r="U56" s="13" t="s">
        <v>52</v>
      </c>
      <c r="V56" s="13" t="s">
        <v>41</v>
      </c>
      <c r="W56" s="13" t="s">
        <v>72</v>
      </c>
      <c r="X56" s="13" t="s">
        <v>106</v>
      </c>
      <c r="Y56" s="13" t="s">
        <v>41</v>
      </c>
      <c r="Z56" s="13" t="s">
        <v>41</v>
      </c>
      <c r="AA56" s="13"/>
      <c r="AB56" s="13">
        <v>-2</v>
      </c>
      <c r="AC56" s="13">
        <v>2</v>
      </c>
      <c r="AD56" s="13" t="s">
        <v>41</v>
      </c>
      <c r="AE56" s="13">
        <v>0</v>
      </c>
      <c r="AF56" s="13" t="s">
        <v>41</v>
      </c>
      <c r="AG56" s="13">
        <v>1</v>
      </c>
      <c r="AH56" s="46" t="str">
        <f t="shared" si="0"/>
        <v>-1</v>
      </c>
      <c r="AI56" s="46" t="s">
        <v>48</v>
      </c>
      <c r="AJ56" s="46" t="str">
        <f t="shared" si="1"/>
        <v>1</v>
      </c>
      <c r="AK56" s="13" t="s">
        <v>41</v>
      </c>
      <c r="AL56" s="13" t="s">
        <v>41</v>
      </c>
      <c r="AM56" s="13"/>
      <c r="AN56" s="13">
        <v>101.31965006729475</v>
      </c>
      <c r="AO56" s="13">
        <v>117.34261838440112</v>
      </c>
      <c r="AP56" s="13">
        <v>125.13020833333333</v>
      </c>
      <c r="AQ56" s="13">
        <v>148.05555555555554</v>
      </c>
      <c r="AR56" s="36">
        <v>-7.4215936000000013</v>
      </c>
      <c r="AS56" s="36">
        <v>0</v>
      </c>
      <c r="AT56" s="36">
        <v>-7.4215936000000013</v>
      </c>
      <c r="AU56" s="36">
        <v>-7.4215936000000013</v>
      </c>
      <c r="AV56" s="36">
        <v>34.179864800000004</v>
      </c>
      <c r="AW56" s="36">
        <v>0</v>
      </c>
      <c r="AX56" s="36">
        <v>34.179864800000004</v>
      </c>
      <c r="AY56" s="36">
        <v>34.179864800000004</v>
      </c>
      <c r="AZ56" s="36" t="e">
        <v>#DIV/0!</v>
      </c>
      <c r="BA56" s="36" t="s">
        <v>50</v>
      </c>
      <c r="BB56" s="36">
        <v>0</v>
      </c>
      <c r="BC56" s="36">
        <v>0</v>
      </c>
      <c r="BD56" s="36">
        <v>-3.1753119999999981</v>
      </c>
      <c r="BE56" s="36">
        <v>6.0051490283753299</v>
      </c>
      <c r="BF56" s="36">
        <v>-7.4215936000000013</v>
      </c>
      <c r="BG56" s="36">
        <v>1.0709696000000051</v>
      </c>
      <c r="BH56" s="36">
        <v>37.7989733</v>
      </c>
      <c r="BI56" s="36">
        <v>5.1181923243997423</v>
      </c>
      <c r="BJ56" s="36">
        <v>34.179864800000004</v>
      </c>
      <c r="BK56" s="36">
        <v>41.418081799999996</v>
      </c>
      <c r="BL56" s="36" t="e">
        <v>#DIV/0!</v>
      </c>
      <c r="BM56" s="36" t="e">
        <v>#DIV/0!</v>
      </c>
      <c r="BN56" s="36">
        <v>0</v>
      </c>
      <c r="BO56" s="36">
        <v>0</v>
      </c>
      <c r="BP56" s="36">
        <v>-3.1753119999999981</v>
      </c>
      <c r="BQ56" s="36">
        <v>6.0051490283753299</v>
      </c>
      <c r="BR56" s="36">
        <v>-7.4215936000000013</v>
      </c>
      <c r="BS56" s="36">
        <v>1.0709696000000051</v>
      </c>
      <c r="BT56" s="36">
        <v>34.179864800000004</v>
      </c>
      <c r="BU56" s="36">
        <v>0</v>
      </c>
      <c r="BV56" s="36">
        <v>34.179864800000004</v>
      </c>
      <c r="BW56" s="36">
        <v>34.179864800000004</v>
      </c>
      <c r="BX56" s="36" t="e">
        <v>#DIV/0!</v>
      </c>
      <c r="BY56" s="36" t="e">
        <v>#DIV/0!</v>
      </c>
      <c r="BZ56" s="36">
        <v>0</v>
      </c>
      <c r="CA56" s="36">
        <v>0</v>
      </c>
      <c r="CB56" s="36"/>
      <c r="CC56" s="40">
        <v>29.54</v>
      </c>
      <c r="CD56" s="40">
        <v>58.098999999999997</v>
      </c>
      <c r="CE56" s="40"/>
    </row>
    <row r="57" spans="1:83" s="5" customFormat="1">
      <c r="A57" s="13" t="s">
        <v>248</v>
      </c>
      <c r="B57" s="13">
        <v>2</v>
      </c>
      <c r="C57" s="13"/>
      <c r="D57" s="13" t="s">
        <v>107</v>
      </c>
      <c r="E57" s="35" t="s">
        <v>108</v>
      </c>
      <c r="F57" s="13" t="s">
        <v>36</v>
      </c>
      <c r="G57" s="36">
        <v>1143404768</v>
      </c>
      <c r="H57" s="13" t="s">
        <v>109</v>
      </c>
      <c r="I57" s="37">
        <v>21</v>
      </c>
      <c r="J57" s="37" t="s">
        <v>38</v>
      </c>
      <c r="K57" s="38">
        <v>43521</v>
      </c>
      <c r="L57" s="39">
        <v>0.68055555555555547</v>
      </c>
      <c r="M57" s="37" t="s">
        <v>39</v>
      </c>
      <c r="N57" s="37" t="s">
        <v>42</v>
      </c>
      <c r="O57" s="37" t="s">
        <v>42</v>
      </c>
      <c r="P57" s="37" t="s">
        <v>42</v>
      </c>
      <c r="Q57" s="37">
        <v>1</v>
      </c>
      <c r="R57" s="13" t="s">
        <v>62</v>
      </c>
      <c r="S57" s="13" t="s">
        <v>56</v>
      </c>
      <c r="T57" s="13" t="s">
        <v>41</v>
      </c>
      <c r="U57" s="13" t="s">
        <v>52</v>
      </c>
      <c r="V57" s="13" t="s">
        <v>42</v>
      </c>
      <c r="W57" s="13" t="s">
        <v>66</v>
      </c>
      <c r="X57" s="13" t="s">
        <v>76</v>
      </c>
      <c r="Y57" s="13" t="s">
        <v>41</v>
      </c>
      <c r="Z57" s="13" t="s">
        <v>41</v>
      </c>
      <c r="AA57" s="13"/>
      <c r="AB57" s="13">
        <v>1</v>
      </c>
      <c r="AC57" s="13">
        <v>2</v>
      </c>
      <c r="AD57" s="13" t="s">
        <v>41</v>
      </c>
      <c r="AE57" s="13">
        <v>0</v>
      </c>
      <c r="AF57" s="13" t="s">
        <v>42</v>
      </c>
      <c r="AG57" s="13">
        <v>0</v>
      </c>
      <c r="AH57" s="46" t="str">
        <f t="shared" si="0"/>
        <v>0</v>
      </c>
      <c r="AI57" s="46" t="s">
        <v>77</v>
      </c>
      <c r="AJ57" s="46" t="str">
        <f t="shared" si="1"/>
        <v>0</v>
      </c>
      <c r="AK57" s="13" t="s">
        <v>41</v>
      </c>
      <c r="AL57" s="13" t="s">
        <v>41</v>
      </c>
      <c r="AM57" s="13"/>
      <c r="AN57" s="13">
        <v>101.31965006729475</v>
      </c>
      <c r="AO57" s="13">
        <v>117.34261838440112</v>
      </c>
      <c r="AP57" s="13">
        <v>125.13020833333333</v>
      </c>
      <c r="AQ57" s="13">
        <v>148.05555555555554</v>
      </c>
      <c r="AR57" s="36">
        <v>10.173665049999999</v>
      </c>
      <c r="AS57" s="36">
        <v>6.1914301580499291</v>
      </c>
      <c r="AT57" s="36">
        <v>5.7956627999999997</v>
      </c>
      <c r="AU57" s="36">
        <v>14.551667299999998</v>
      </c>
      <c r="AV57" s="36">
        <v>54.680095500000007</v>
      </c>
      <c r="AW57" s="36">
        <v>34.480238839016017</v>
      </c>
      <c r="AX57" s="36">
        <v>30.298884800000003</v>
      </c>
      <c r="AY57" s="36">
        <v>79.061306200000004</v>
      </c>
      <c r="AZ57" s="36" t="e">
        <v>#DIV/0!</v>
      </c>
      <c r="BA57" s="36" t="s">
        <v>50</v>
      </c>
      <c r="BB57" s="36">
        <v>0</v>
      </c>
      <c r="BC57" s="36">
        <v>0</v>
      </c>
      <c r="BD57" s="36">
        <v>10.173665049999999</v>
      </c>
      <c r="BE57" s="36">
        <v>6.1914301580499291</v>
      </c>
      <c r="BF57" s="36">
        <v>5.7956627999999997</v>
      </c>
      <c r="BG57" s="36">
        <v>14.551667299999998</v>
      </c>
      <c r="BH57" s="36">
        <v>50.612330200000002</v>
      </c>
      <c r="BI57" s="36">
        <v>40.232927694826692</v>
      </c>
      <c r="BJ57" s="36">
        <v>22.163354200000001</v>
      </c>
      <c r="BK57" s="36">
        <v>79.061306200000004</v>
      </c>
      <c r="BL57" s="36" t="e">
        <v>#DIV/0!</v>
      </c>
      <c r="BM57" s="36" t="e">
        <v>#DIV/0!</v>
      </c>
      <c r="BN57" s="36">
        <v>0</v>
      </c>
      <c r="BO57" s="36">
        <v>0</v>
      </c>
      <c r="BP57" s="36">
        <v>10.173665049999999</v>
      </c>
      <c r="BQ57" s="36">
        <v>6.1914301580499291</v>
      </c>
      <c r="BR57" s="36">
        <v>5.7956627999999997</v>
      </c>
      <c r="BS57" s="36">
        <v>14.551667299999998</v>
      </c>
      <c r="BT57" s="36">
        <v>50.612330200000002</v>
      </c>
      <c r="BU57" s="36">
        <v>40.232927694826692</v>
      </c>
      <c r="BV57" s="36">
        <v>22.163354200000001</v>
      </c>
      <c r="BW57" s="36">
        <v>79.061306200000004</v>
      </c>
      <c r="BX57" s="36" t="e">
        <v>#DIV/0!</v>
      </c>
      <c r="BY57" s="36" t="e">
        <v>#DIV/0!</v>
      </c>
      <c r="BZ57" s="36">
        <v>0</v>
      </c>
      <c r="CA57" s="36">
        <v>0</v>
      </c>
      <c r="CB57" s="36"/>
      <c r="CC57" s="40">
        <v>29.29</v>
      </c>
      <c r="CD57" s="40">
        <v>56.168999999999997</v>
      </c>
      <c r="CE57" s="40"/>
    </row>
    <row r="58" spans="1:83" s="5" customFormat="1">
      <c r="A58" s="13" t="s">
        <v>248</v>
      </c>
      <c r="B58" s="13">
        <v>2</v>
      </c>
      <c r="C58" s="13"/>
      <c r="D58" s="13" t="s">
        <v>107</v>
      </c>
      <c r="E58" s="35" t="s">
        <v>108</v>
      </c>
      <c r="F58" s="13" t="s">
        <v>36</v>
      </c>
      <c r="G58" s="36">
        <v>1143404768</v>
      </c>
      <c r="H58" s="13" t="s">
        <v>109</v>
      </c>
      <c r="I58" s="37">
        <v>21</v>
      </c>
      <c r="J58" s="37" t="s">
        <v>38</v>
      </c>
      <c r="K58" s="38">
        <v>43521</v>
      </c>
      <c r="L58" s="39">
        <v>0.69097222222222221</v>
      </c>
      <c r="M58" s="37" t="s">
        <v>39</v>
      </c>
      <c r="N58" s="37" t="s">
        <v>42</v>
      </c>
      <c r="O58" s="37" t="s">
        <v>42</v>
      </c>
      <c r="P58" s="37" t="s">
        <v>42</v>
      </c>
      <c r="Q58" s="37">
        <v>2</v>
      </c>
      <c r="R58" s="13" t="s">
        <v>43</v>
      </c>
      <c r="S58" s="13" t="s">
        <v>56</v>
      </c>
      <c r="T58" s="13" t="s">
        <v>41</v>
      </c>
      <c r="U58" s="13" t="s">
        <v>83</v>
      </c>
      <c r="V58" s="13" t="s">
        <v>42</v>
      </c>
      <c r="W58" s="13" t="s">
        <v>66</v>
      </c>
      <c r="X58" s="13" t="s">
        <v>47</v>
      </c>
      <c r="Y58" s="13" t="s">
        <v>41</v>
      </c>
      <c r="Z58" s="13" t="s">
        <v>41</v>
      </c>
      <c r="AA58" s="13"/>
      <c r="AB58" s="13">
        <v>-1</v>
      </c>
      <c r="AC58" s="13">
        <v>2</v>
      </c>
      <c r="AD58" s="13" t="s">
        <v>41</v>
      </c>
      <c r="AE58" s="13">
        <v>2</v>
      </c>
      <c r="AF58" s="13" t="s">
        <v>42</v>
      </c>
      <c r="AG58" s="13">
        <v>0</v>
      </c>
      <c r="AH58" s="46" t="str">
        <f t="shared" si="0"/>
        <v>0</v>
      </c>
      <c r="AI58" s="46" t="s">
        <v>49</v>
      </c>
      <c r="AJ58" s="46" t="str">
        <f t="shared" si="1"/>
        <v>-1</v>
      </c>
      <c r="AK58" s="13" t="s">
        <v>41</v>
      </c>
      <c r="AL58" s="13" t="s">
        <v>41</v>
      </c>
      <c r="AM58" s="13"/>
      <c r="AN58" s="13">
        <v>101.31965006729475</v>
      </c>
      <c r="AO58" s="13">
        <v>117.34261838440112</v>
      </c>
      <c r="AP58" s="13">
        <v>125.13020833333333</v>
      </c>
      <c r="AQ58" s="13">
        <v>148.05555555555554</v>
      </c>
      <c r="AR58" s="36">
        <v>5.7956627999999997</v>
      </c>
      <c r="AS58" s="36">
        <v>0</v>
      </c>
      <c r="AT58" s="36">
        <v>5.7956627999999997</v>
      </c>
      <c r="AU58" s="36">
        <v>5.7956627999999997</v>
      </c>
      <c r="AV58" s="36">
        <v>54.720455000000001</v>
      </c>
      <c r="AW58" s="36">
        <v>0</v>
      </c>
      <c r="AX58" s="36">
        <v>54.720455000000001</v>
      </c>
      <c r="AY58" s="36">
        <v>54.720455000000001</v>
      </c>
      <c r="AZ58" s="36" t="e">
        <v>#DIV/0!</v>
      </c>
      <c r="BA58" s="36" t="s">
        <v>50</v>
      </c>
      <c r="BB58" s="36">
        <v>0</v>
      </c>
      <c r="BC58" s="36">
        <v>0</v>
      </c>
      <c r="BD58" s="36">
        <v>5.7956627999999997</v>
      </c>
      <c r="BE58" s="36">
        <v>0</v>
      </c>
      <c r="BF58" s="36">
        <v>5.7956627999999997</v>
      </c>
      <c r="BG58" s="36">
        <v>5.7956627999999997</v>
      </c>
      <c r="BH58" s="36">
        <v>54.720455000000001</v>
      </c>
      <c r="BI58" s="36">
        <v>0</v>
      </c>
      <c r="BJ58" s="36">
        <v>54.720455000000001</v>
      </c>
      <c r="BK58" s="36">
        <v>54.720455000000001</v>
      </c>
      <c r="BL58" s="36" t="e">
        <v>#DIV/0!</v>
      </c>
      <c r="BM58" s="36" t="e">
        <v>#DIV/0!</v>
      </c>
      <c r="BN58" s="36">
        <v>0</v>
      </c>
      <c r="BO58" s="36">
        <v>0</v>
      </c>
      <c r="BP58" s="36">
        <v>10.173665049999999</v>
      </c>
      <c r="BQ58" s="36">
        <v>6.1914301580499291</v>
      </c>
      <c r="BR58" s="36">
        <v>5.7956627999999997</v>
      </c>
      <c r="BS58" s="36">
        <v>14.551667299999998</v>
      </c>
      <c r="BT58" s="36">
        <v>66.890880600000003</v>
      </c>
      <c r="BU58" s="36">
        <v>17.211580943372734</v>
      </c>
      <c r="BV58" s="36">
        <v>54.720455000000001</v>
      </c>
      <c r="BW58" s="36">
        <v>79.061306200000004</v>
      </c>
      <c r="BX58" s="36" t="e">
        <v>#DIV/0!</v>
      </c>
      <c r="BY58" s="36" t="e">
        <v>#DIV/0!</v>
      </c>
      <c r="BZ58" s="36">
        <v>0</v>
      </c>
      <c r="CA58" s="36">
        <v>0</v>
      </c>
      <c r="CB58" s="36"/>
      <c r="CC58" s="40">
        <v>29.515000000000001</v>
      </c>
      <c r="CD58" s="40">
        <v>56.771000000000001</v>
      </c>
      <c r="CE58" s="40"/>
    </row>
    <row r="59" spans="1:83" s="5" customFormat="1">
      <c r="A59" s="13" t="s">
        <v>248</v>
      </c>
      <c r="B59" s="13">
        <v>2</v>
      </c>
      <c r="C59" s="13"/>
      <c r="D59" s="13" t="s">
        <v>107</v>
      </c>
      <c r="E59" s="35" t="s">
        <v>108</v>
      </c>
      <c r="F59" s="13" t="s">
        <v>36</v>
      </c>
      <c r="G59" s="36">
        <v>1143404768</v>
      </c>
      <c r="H59" s="13" t="s">
        <v>109</v>
      </c>
      <c r="I59" s="37">
        <v>21</v>
      </c>
      <c r="J59" s="37" t="s">
        <v>38</v>
      </c>
      <c r="K59" s="38">
        <v>43521</v>
      </c>
      <c r="L59" s="39">
        <v>0.70138888888888884</v>
      </c>
      <c r="M59" s="37" t="s">
        <v>39</v>
      </c>
      <c r="N59" s="37" t="s">
        <v>42</v>
      </c>
      <c r="O59" s="37" t="s">
        <v>42</v>
      </c>
      <c r="P59" s="37" t="s">
        <v>42</v>
      </c>
      <c r="Q59" s="37">
        <v>3</v>
      </c>
      <c r="R59" s="13" t="s">
        <v>62</v>
      </c>
      <c r="S59" s="13" t="s">
        <v>56</v>
      </c>
      <c r="T59" s="13" t="s">
        <v>41</v>
      </c>
      <c r="U59" s="13" t="s">
        <v>52</v>
      </c>
      <c r="V59" s="13" t="s">
        <v>42</v>
      </c>
      <c r="W59" s="13" t="s">
        <v>66</v>
      </c>
      <c r="X59" s="13" t="s">
        <v>53</v>
      </c>
      <c r="Y59" s="13" t="s">
        <v>41</v>
      </c>
      <c r="Z59" s="13" t="s">
        <v>41</v>
      </c>
      <c r="AA59" s="13"/>
      <c r="AB59" s="13">
        <v>1</v>
      </c>
      <c r="AC59" s="13">
        <v>2</v>
      </c>
      <c r="AD59" s="13" t="s">
        <v>41</v>
      </c>
      <c r="AE59" s="13">
        <v>0</v>
      </c>
      <c r="AF59" s="13" t="s">
        <v>42</v>
      </c>
      <c r="AG59" s="13">
        <v>0</v>
      </c>
      <c r="AH59" s="46" t="str">
        <f t="shared" si="0"/>
        <v>0</v>
      </c>
      <c r="AI59" s="46" t="s">
        <v>54</v>
      </c>
      <c r="AJ59" s="46" t="str">
        <f t="shared" si="1"/>
        <v>-2</v>
      </c>
      <c r="AK59" s="13" t="s">
        <v>41</v>
      </c>
      <c r="AL59" s="13" t="s">
        <v>41</v>
      </c>
      <c r="AM59" s="13"/>
      <c r="AN59" s="13">
        <v>101.31965006729475</v>
      </c>
      <c r="AO59" s="13">
        <v>117.34261838440112</v>
      </c>
      <c r="AP59" s="13">
        <v>125.13020833333333</v>
      </c>
      <c r="AQ59" s="13">
        <v>148.05555555555554</v>
      </c>
      <c r="AR59" s="36">
        <v>5.7956627999999997</v>
      </c>
      <c r="AS59" s="36">
        <v>0</v>
      </c>
      <c r="AT59" s="36">
        <v>5.7956627999999997</v>
      </c>
      <c r="AU59" s="36">
        <v>5.7956627999999997</v>
      </c>
      <c r="AV59" s="36">
        <v>54.721703200000007</v>
      </c>
      <c r="AW59" s="36">
        <v>11.517734261201149</v>
      </c>
      <c r="AX59" s="36">
        <v>46.577435200000004</v>
      </c>
      <c r="AY59" s="36">
        <v>62.865971200000004</v>
      </c>
      <c r="AZ59" s="36" t="e">
        <v>#DIV/0!</v>
      </c>
      <c r="BA59" s="36" t="s">
        <v>50</v>
      </c>
      <c r="BB59" s="36">
        <v>0</v>
      </c>
      <c r="BC59" s="36">
        <v>0</v>
      </c>
      <c r="BD59" s="36">
        <v>5.7956627999999997</v>
      </c>
      <c r="BE59" s="36">
        <v>0</v>
      </c>
      <c r="BF59" s="36">
        <v>5.7956627999999997</v>
      </c>
      <c r="BG59" s="36">
        <v>5.7956627999999997</v>
      </c>
      <c r="BH59" s="36">
        <v>54.721703200000007</v>
      </c>
      <c r="BI59" s="36">
        <v>11.517734261201149</v>
      </c>
      <c r="BJ59" s="36">
        <v>46.577435200000004</v>
      </c>
      <c r="BK59" s="36">
        <v>62.865971200000004</v>
      </c>
      <c r="BL59" s="36" t="e">
        <v>#DIV/0!</v>
      </c>
      <c r="BM59" s="36" t="e">
        <v>#DIV/0!</v>
      </c>
      <c r="BN59" s="36">
        <v>0</v>
      </c>
      <c r="BO59" s="36">
        <v>0</v>
      </c>
      <c r="BP59" s="36">
        <v>5.7956627999999997</v>
      </c>
      <c r="BQ59" s="36">
        <v>0</v>
      </c>
      <c r="BR59" s="36">
        <v>5.7956627999999997</v>
      </c>
      <c r="BS59" s="36">
        <v>5.7956627999999997</v>
      </c>
      <c r="BT59" s="36">
        <v>58.793213100000003</v>
      </c>
      <c r="BU59" s="36">
        <v>5.7597497412848808</v>
      </c>
      <c r="BV59" s="36">
        <v>54.720455000000001</v>
      </c>
      <c r="BW59" s="36">
        <v>62.865971200000004</v>
      </c>
      <c r="BX59" s="36" t="e">
        <v>#DIV/0!</v>
      </c>
      <c r="BY59" s="36" t="e">
        <v>#DIV/0!</v>
      </c>
      <c r="BZ59" s="36">
        <v>0</v>
      </c>
      <c r="CA59" s="36">
        <v>0</v>
      </c>
      <c r="CB59" s="36"/>
      <c r="CC59" s="40">
        <v>29.765000000000001</v>
      </c>
      <c r="CD59" s="40">
        <v>57.944000000000003</v>
      </c>
      <c r="CE59" s="40"/>
    </row>
    <row r="60" spans="1:83" s="5" customFormat="1">
      <c r="A60" s="13" t="s">
        <v>248</v>
      </c>
      <c r="B60" s="13">
        <v>2</v>
      </c>
      <c r="C60" s="13"/>
      <c r="D60" s="13" t="s">
        <v>107</v>
      </c>
      <c r="E60" s="35" t="s">
        <v>108</v>
      </c>
      <c r="F60" s="13" t="s">
        <v>36</v>
      </c>
      <c r="G60" s="36">
        <v>1143404768</v>
      </c>
      <c r="H60" s="13" t="s">
        <v>109</v>
      </c>
      <c r="I60" s="37">
        <v>21</v>
      </c>
      <c r="J60" s="37" t="s">
        <v>38</v>
      </c>
      <c r="K60" s="38">
        <v>43521</v>
      </c>
      <c r="L60" s="39">
        <v>0.71180555555555547</v>
      </c>
      <c r="M60" s="37" t="s">
        <v>39</v>
      </c>
      <c r="N60" s="37" t="s">
        <v>42</v>
      </c>
      <c r="O60" s="37" t="s">
        <v>42</v>
      </c>
      <c r="P60" s="37" t="s">
        <v>42</v>
      </c>
      <c r="Q60" s="37">
        <v>4</v>
      </c>
      <c r="R60" s="13" t="s">
        <v>43</v>
      </c>
      <c r="S60" s="13" t="s">
        <v>56</v>
      </c>
      <c r="T60" s="13" t="s">
        <v>41</v>
      </c>
      <c r="U60" s="13" t="s">
        <v>52</v>
      </c>
      <c r="V60" s="13" t="s">
        <v>42</v>
      </c>
      <c r="W60" s="13" t="s">
        <v>66</v>
      </c>
      <c r="X60" s="13" t="s">
        <v>53</v>
      </c>
      <c r="Y60" s="13" t="s">
        <v>41</v>
      </c>
      <c r="Z60" s="13" t="s">
        <v>41</v>
      </c>
      <c r="AA60" s="13"/>
      <c r="AB60" s="13">
        <v>-1</v>
      </c>
      <c r="AC60" s="13">
        <v>2</v>
      </c>
      <c r="AD60" s="13" t="s">
        <v>41</v>
      </c>
      <c r="AE60" s="13">
        <v>0</v>
      </c>
      <c r="AF60" s="13" t="s">
        <v>42</v>
      </c>
      <c r="AG60" s="13">
        <v>0</v>
      </c>
      <c r="AH60" s="46" t="str">
        <f t="shared" si="0"/>
        <v>0</v>
      </c>
      <c r="AI60" s="46" t="s">
        <v>54</v>
      </c>
      <c r="AJ60" s="46" t="str">
        <f t="shared" si="1"/>
        <v>-2</v>
      </c>
      <c r="AK60" s="13" t="s">
        <v>41</v>
      </c>
      <c r="AL60" s="13" t="s">
        <v>41</v>
      </c>
      <c r="AM60" s="13"/>
      <c r="AN60" s="13">
        <v>101.31965006729475</v>
      </c>
      <c r="AO60" s="13">
        <v>117.34261838440112</v>
      </c>
      <c r="AP60" s="13">
        <v>125.13020833333333</v>
      </c>
      <c r="AQ60" s="13">
        <v>148.05555555555554</v>
      </c>
      <c r="AR60" s="36">
        <v>1.4157882499999999</v>
      </c>
      <c r="AS60" s="36">
        <v>6.1940779901027563</v>
      </c>
      <c r="AT60" s="36">
        <v>-2.9640863</v>
      </c>
      <c r="AU60" s="36">
        <v>5.7956627999999997</v>
      </c>
      <c r="AV60" s="36">
        <v>26.231119500000002</v>
      </c>
      <c r="AW60" s="36">
        <v>5.7526888558106872</v>
      </c>
      <c r="AX60" s="36">
        <v>22.163354200000001</v>
      </c>
      <c r="AY60" s="36">
        <v>30.298884800000003</v>
      </c>
      <c r="AZ60" s="36" t="e">
        <v>#DIV/0!</v>
      </c>
      <c r="BA60" s="36" t="s">
        <v>50</v>
      </c>
      <c r="BB60" s="36">
        <v>0</v>
      </c>
      <c r="BC60" s="36">
        <v>0</v>
      </c>
      <c r="BD60" s="36">
        <v>5.7956627999999997</v>
      </c>
      <c r="BE60" s="36">
        <v>0</v>
      </c>
      <c r="BF60" s="36">
        <v>5.7956627999999997</v>
      </c>
      <c r="BG60" s="36">
        <v>5.7956627999999997</v>
      </c>
      <c r="BH60" s="36">
        <v>42.509669900000006</v>
      </c>
      <c r="BI60" s="36">
        <v>17.268657895643308</v>
      </c>
      <c r="BJ60" s="36">
        <v>30.298884800000003</v>
      </c>
      <c r="BK60" s="36">
        <v>54.720455000000001</v>
      </c>
      <c r="BL60" s="36" t="e">
        <v>#DIV/0!</v>
      </c>
      <c r="BM60" s="36" t="e">
        <v>#DIV/0!</v>
      </c>
      <c r="BN60" s="36">
        <v>0</v>
      </c>
      <c r="BO60" s="36">
        <v>0</v>
      </c>
      <c r="BP60" s="36">
        <v>5.7956627999999997</v>
      </c>
      <c r="BQ60" s="36">
        <v>0</v>
      </c>
      <c r="BR60" s="36">
        <v>5.7956627999999997</v>
      </c>
      <c r="BS60" s="36">
        <v>5.7956627999999997</v>
      </c>
      <c r="BT60" s="36">
        <v>46.582428000000007</v>
      </c>
      <c r="BU60" s="36">
        <v>23.028407636928161</v>
      </c>
      <c r="BV60" s="36">
        <v>30.298884800000003</v>
      </c>
      <c r="BW60" s="36">
        <v>62.865971200000004</v>
      </c>
      <c r="BX60" s="36" t="e">
        <v>#DIV/0!</v>
      </c>
      <c r="BY60" s="36" t="e">
        <v>#DIV/0!</v>
      </c>
      <c r="BZ60" s="36">
        <v>0</v>
      </c>
      <c r="CA60" s="36">
        <v>0</v>
      </c>
      <c r="CB60" s="36"/>
      <c r="CC60" s="40">
        <v>29.715</v>
      </c>
      <c r="CD60" s="40">
        <v>58.283000000000001</v>
      </c>
      <c r="CE60" s="40"/>
    </row>
    <row r="61" spans="1:83" s="5" customFormat="1">
      <c r="A61" s="13" t="s">
        <v>248</v>
      </c>
      <c r="B61" s="13">
        <v>2</v>
      </c>
      <c r="C61" s="13"/>
      <c r="D61" s="13" t="s">
        <v>107</v>
      </c>
      <c r="E61" s="35" t="s">
        <v>108</v>
      </c>
      <c r="F61" s="13" t="s">
        <v>36</v>
      </c>
      <c r="G61" s="36">
        <v>1143404768</v>
      </c>
      <c r="H61" s="13" t="s">
        <v>109</v>
      </c>
      <c r="I61" s="37">
        <v>21</v>
      </c>
      <c r="J61" s="37" t="s">
        <v>38</v>
      </c>
      <c r="K61" s="38">
        <v>43521</v>
      </c>
      <c r="L61" s="39">
        <v>0.72222222222222221</v>
      </c>
      <c r="M61" s="37" t="s">
        <v>39</v>
      </c>
      <c r="N61" s="37" t="s">
        <v>42</v>
      </c>
      <c r="O61" s="37" t="s">
        <v>42</v>
      </c>
      <c r="P61" s="37" t="s">
        <v>42</v>
      </c>
      <c r="Q61" s="37">
        <v>5</v>
      </c>
      <c r="R61" s="13" t="s">
        <v>43</v>
      </c>
      <c r="S61" s="13" t="s">
        <v>56</v>
      </c>
      <c r="T61" s="13" t="s">
        <v>41</v>
      </c>
      <c r="U61" s="13" t="s">
        <v>52</v>
      </c>
      <c r="V61" s="13" t="s">
        <v>42</v>
      </c>
      <c r="W61" s="13" t="s">
        <v>66</v>
      </c>
      <c r="X61" s="13" t="s">
        <v>53</v>
      </c>
      <c r="Y61" s="13" t="s">
        <v>41</v>
      </c>
      <c r="Z61" s="13" t="s">
        <v>41</v>
      </c>
      <c r="AA61" s="13"/>
      <c r="AB61" s="13">
        <v>-1</v>
      </c>
      <c r="AC61" s="13">
        <v>2</v>
      </c>
      <c r="AD61" s="13" t="s">
        <v>41</v>
      </c>
      <c r="AE61" s="13">
        <v>0</v>
      </c>
      <c r="AF61" s="13" t="s">
        <v>42</v>
      </c>
      <c r="AG61" s="13">
        <v>0</v>
      </c>
      <c r="AH61" s="46" t="str">
        <f t="shared" si="0"/>
        <v>0</v>
      </c>
      <c r="AI61" s="46" t="s">
        <v>54</v>
      </c>
      <c r="AJ61" s="46" t="str">
        <f t="shared" si="1"/>
        <v>-2</v>
      </c>
      <c r="AK61" s="13" t="s">
        <v>41</v>
      </c>
      <c r="AL61" s="13" t="s">
        <v>41</v>
      </c>
      <c r="AM61" s="13"/>
      <c r="AN61" s="13">
        <v>101.31965006729475</v>
      </c>
      <c r="AO61" s="13">
        <v>117.34261838440112</v>
      </c>
      <c r="AP61" s="13">
        <v>125.13020833333333</v>
      </c>
      <c r="AQ61" s="13">
        <v>148.05555555555554</v>
      </c>
      <c r="AR61" s="36">
        <v>-2.9640863</v>
      </c>
      <c r="AS61" s="36">
        <v>0</v>
      </c>
      <c r="AT61" s="36">
        <v>-2.9640863</v>
      </c>
      <c r="AU61" s="36">
        <v>-2.9640863</v>
      </c>
      <c r="AV61" s="36">
        <v>22.163354200000001</v>
      </c>
      <c r="AW61" s="36">
        <v>0</v>
      </c>
      <c r="AX61" s="36">
        <v>22.163354200000001</v>
      </c>
      <c r="AY61" s="36">
        <v>22.163354200000001</v>
      </c>
      <c r="AZ61" s="36" t="e">
        <v>#DIV/0!</v>
      </c>
      <c r="BA61" s="36" t="s">
        <v>50</v>
      </c>
      <c r="BB61" s="36">
        <v>0</v>
      </c>
      <c r="BC61" s="36">
        <v>0</v>
      </c>
      <c r="BD61" s="36">
        <v>1.4157882499999999</v>
      </c>
      <c r="BE61" s="36">
        <v>6.1940779901027563</v>
      </c>
      <c r="BF61" s="36">
        <v>-2.9640863</v>
      </c>
      <c r="BG61" s="36">
        <v>5.7956627999999997</v>
      </c>
      <c r="BH61" s="36">
        <v>30.300133000000002</v>
      </c>
      <c r="BI61" s="36">
        <v>11.50714293298989</v>
      </c>
      <c r="BJ61" s="36">
        <v>22.163354200000001</v>
      </c>
      <c r="BK61" s="36">
        <v>38.436911800000004</v>
      </c>
      <c r="BL61" s="36" t="e">
        <v>#DIV/0!</v>
      </c>
      <c r="BM61" s="36" t="e">
        <v>#DIV/0!</v>
      </c>
      <c r="BN61" s="36">
        <v>0</v>
      </c>
      <c r="BO61" s="36">
        <v>0</v>
      </c>
      <c r="BP61" s="36">
        <v>1.4157882499999999</v>
      </c>
      <c r="BQ61" s="36">
        <v>6.1940779901027563</v>
      </c>
      <c r="BR61" s="36">
        <v>-2.9640863</v>
      </c>
      <c r="BS61" s="36">
        <v>5.7956627999999997</v>
      </c>
      <c r="BT61" s="36">
        <v>26.231119500000002</v>
      </c>
      <c r="BU61" s="36">
        <v>5.7526888558106872</v>
      </c>
      <c r="BV61" s="36">
        <v>22.163354200000001</v>
      </c>
      <c r="BW61" s="36">
        <v>30.298884800000003</v>
      </c>
      <c r="BX61" s="36" t="e">
        <v>#DIV/0!</v>
      </c>
      <c r="BY61" s="36" t="e">
        <v>#DIV/0!</v>
      </c>
      <c r="BZ61" s="36">
        <v>0</v>
      </c>
      <c r="CA61" s="36">
        <v>0</v>
      </c>
      <c r="CB61" s="36"/>
      <c r="CC61" s="40">
        <v>29.54</v>
      </c>
      <c r="CD61" s="40">
        <v>58.098999999999997</v>
      </c>
      <c r="CE61" s="40"/>
    </row>
    <row r="62" spans="1:83" s="5" customFormat="1">
      <c r="A62" s="13" t="s">
        <v>248</v>
      </c>
      <c r="B62" s="13">
        <v>2</v>
      </c>
      <c r="C62" s="13"/>
      <c r="D62" s="13" t="s">
        <v>73</v>
      </c>
      <c r="E62" s="35" t="s">
        <v>110</v>
      </c>
      <c r="F62" s="13" t="s">
        <v>36</v>
      </c>
      <c r="G62" s="36">
        <v>73157512</v>
      </c>
      <c r="H62" s="13" t="s">
        <v>111</v>
      </c>
      <c r="I62" s="37">
        <v>42</v>
      </c>
      <c r="J62" s="37" t="s">
        <v>70</v>
      </c>
      <c r="K62" s="38">
        <v>43521</v>
      </c>
      <c r="L62" s="39">
        <v>0.68055555555555547</v>
      </c>
      <c r="M62" s="37" t="s">
        <v>39</v>
      </c>
      <c r="N62" s="37" t="s">
        <v>112</v>
      </c>
      <c r="O62" s="37" t="s">
        <v>41</v>
      </c>
      <c r="P62" s="37" t="s">
        <v>41</v>
      </c>
      <c r="Q62" s="37">
        <v>1</v>
      </c>
      <c r="R62" s="13" t="s">
        <v>62</v>
      </c>
      <c r="S62" s="13" t="s">
        <v>56</v>
      </c>
      <c r="T62" s="13" t="s">
        <v>41</v>
      </c>
      <c r="U62" s="13" t="s">
        <v>52</v>
      </c>
      <c r="V62" s="13" t="s">
        <v>42</v>
      </c>
      <c r="W62" s="13" t="s">
        <v>81</v>
      </c>
      <c r="X62" s="13" t="s">
        <v>88</v>
      </c>
      <c r="Y62" s="13" t="s">
        <v>42</v>
      </c>
      <c r="Z62" s="13" t="s">
        <v>41</v>
      </c>
      <c r="AA62" s="13"/>
      <c r="AB62" s="13">
        <v>1</v>
      </c>
      <c r="AC62" s="13">
        <v>2</v>
      </c>
      <c r="AD62" s="13" t="s">
        <v>41</v>
      </c>
      <c r="AE62" s="13">
        <v>0</v>
      </c>
      <c r="AF62" s="13" t="s">
        <v>42</v>
      </c>
      <c r="AG62" s="13" t="s">
        <v>82</v>
      </c>
      <c r="AH62" s="46">
        <f t="shared" si="0"/>
        <v>2</v>
      </c>
      <c r="AI62" s="46" t="s">
        <v>89</v>
      </c>
      <c r="AJ62" s="46" t="str">
        <f t="shared" si="1"/>
        <v>-3</v>
      </c>
      <c r="AK62" s="13" t="s">
        <v>42</v>
      </c>
      <c r="AL62" s="13" t="s">
        <v>41</v>
      </c>
      <c r="AM62" s="13"/>
      <c r="AN62" s="13">
        <v>101.31965006729475</v>
      </c>
      <c r="AO62" s="13">
        <v>117.34261838440112</v>
      </c>
      <c r="AP62" s="13">
        <v>125.13020833333333</v>
      </c>
      <c r="AQ62" s="13">
        <v>148.05555555555554</v>
      </c>
      <c r="AR62" s="36">
        <v>23.65</v>
      </c>
      <c r="AS62" s="36">
        <v>5.5861435713737597</v>
      </c>
      <c r="AT62" s="36">
        <v>19.7</v>
      </c>
      <c r="AU62" s="36">
        <v>27.6</v>
      </c>
      <c r="AV62" s="36">
        <v>9.2687422500000007</v>
      </c>
      <c r="AW62" s="36">
        <v>19.617134100628107</v>
      </c>
      <c r="AX62" s="36">
        <v>-4.6026662999999992</v>
      </c>
      <c r="AY62" s="36">
        <v>23.140150800000001</v>
      </c>
      <c r="AZ62" s="36" t="e">
        <v>#DIV/0!</v>
      </c>
      <c r="BA62" s="36" t="s">
        <v>50</v>
      </c>
      <c r="BB62" s="36">
        <v>0</v>
      </c>
      <c r="BC62" s="36">
        <v>0</v>
      </c>
      <c r="BD62" s="36">
        <v>23.65</v>
      </c>
      <c r="BE62" s="36">
        <v>5.5861435713737597</v>
      </c>
      <c r="BF62" s="36">
        <v>19.7</v>
      </c>
      <c r="BG62" s="36">
        <v>27.6</v>
      </c>
      <c r="BH62" s="36">
        <v>9.2687422500000007</v>
      </c>
      <c r="BI62" s="36">
        <v>19.617134100628107</v>
      </c>
      <c r="BJ62" s="36">
        <v>-4.6026662999999992</v>
      </c>
      <c r="BK62" s="36">
        <v>23.140150800000001</v>
      </c>
      <c r="BL62" s="36" t="e">
        <v>#DIV/0!</v>
      </c>
      <c r="BM62" s="36" t="e">
        <v>#DIV/0!</v>
      </c>
      <c r="BN62" s="36">
        <v>0</v>
      </c>
      <c r="BO62" s="36">
        <v>0</v>
      </c>
      <c r="BP62" s="36">
        <v>23.65</v>
      </c>
      <c r="BQ62" s="36">
        <v>5.5861435713737597</v>
      </c>
      <c r="BR62" s="36">
        <v>19.7</v>
      </c>
      <c r="BS62" s="36">
        <v>27.6</v>
      </c>
      <c r="BT62" s="36">
        <v>9.2687422500000007</v>
      </c>
      <c r="BU62" s="36">
        <v>19.617134100628107</v>
      </c>
      <c r="BV62" s="36">
        <v>-4.6026662999999992</v>
      </c>
      <c r="BW62" s="36">
        <v>23.140150800000001</v>
      </c>
      <c r="BX62" s="36" t="e">
        <v>#DIV/0!</v>
      </c>
      <c r="BY62" s="36" t="e">
        <v>#DIV/0!</v>
      </c>
      <c r="BZ62" s="36">
        <v>0</v>
      </c>
      <c r="CA62" s="36">
        <v>0</v>
      </c>
      <c r="CB62" s="36"/>
      <c r="CC62" s="40">
        <v>29.29</v>
      </c>
      <c r="CD62" s="40">
        <v>56.168999999999997</v>
      </c>
      <c r="CE62" s="40"/>
    </row>
    <row r="63" spans="1:83" s="5" customFormat="1">
      <c r="A63" s="13" t="s">
        <v>248</v>
      </c>
      <c r="B63" s="13">
        <v>2</v>
      </c>
      <c r="C63" s="13"/>
      <c r="D63" s="13" t="s">
        <v>73</v>
      </c>
      <c r="E63" s="35" t="s">
        <v>110</v>
      </c>
      <c r="F63" s="13" t="s">
        <v>36</v>
      </c>
      <c r="G63" s="36">
        <v>73157512</v>
      </c>
      <c r="H63" s="13" t="s">
        <v>111</v>
      </c>
      <c r="I63" s="37">
        <v>42</v>
      </c>
      <c r="J63" s="37" t="s">
        <v>70</v>
      </c>
      <c r="K63" s="38">
        <v>43521</v>
      </c>
      <c r="L63" s="39">
        <v>0.69097222222222221</v>
      </c>
      <c r="M63" s="37" t="s">
        <v>39</v>
      </c>
      <c r="N63" s="37" t="s">
        <v>112</v>
      </c>
      <c r="O63" s="37" t="s">
        <v>41</v>
      </c>
      <c r="P63" s="37" t="s">
        <v>41</v>
      </c>
      <c r="Q63" s="37">
        <v>2</v>
      </c>
      <c r="R63" s="13" t="s">
        <v>43</v>
      </c>
      <c r="S63" s="13" t="s">
        <v>56</v>
      </c>
      <c r="T63" s="13" t="s">
        <v>41</v>
      </c>
      <c r="U63" s="13" t="s">
        <v>45</v>
      </c>
      <c r="V63" s="13" t="s">
        <v>42</v>
      </c>
      <c r="W63" s="13" t="s">
        <v>46</v>
      </c>
      <c r="X63" s="13" t="s">
        <v>53</v>
      </c>
      <c r="Y63" s="13" t="s">
        <v>42</v>
      </c>
      <c r="Z63" s="13" t="s">
        <v>41</v>
      </c>
      <c r="AA63" s="13"/>
      <c r="AB63" s="13">
        <v>-1</v>
      </c>
      <c r="AC63" s="13">
        <v>2</v>
      </c>
      <c r="AD63" s="13" t="s">
        <v>41</v>
      </c>
      <c r="AE63" s="13">
        <v>1</v>
      </c>
      <c r="AF63" s="13" t="s">
        <v>42</v>
      </c>
      <c r="AG63" s="13" t="s">
        <v>48</v>
      </c>
      <c r="AH63" s="46">
        <f t="shared" si="0"/>
        <v>1</v>
      </c>
      <c r="AI63" s="46" t="s">
        <v>54</v>
      </c>
      <c r="AJ63" s="46" t="str">
        <f t="shared" si="1"/>
        <v>-2</v>
      </c>
      <c r="AK63" s="13" t="s">
        <v>42</v>
      </c>
      <c r="AL63" s="13" t="s">
        <v>41</v>
      </c>
      <c r="AM63" s="13"/>
      <c r="AN63" s="13">
        <v>101.31965006729475</v>
      </c>
      <c r="AO63" s="13">
        <v>117.34261838440112</v>
      </c>
      <c r="AP63" s="13">
        <v>125.13020833333333</v>
      </c>
      <c r="AQ63" s="13">
        <v>148.05555555555554</v>
      </c>
      <c r="AR63" s="36">
        <v>27.6</v>
      </c>
      <c r="AS63" s="36">
        <v>0</v>
      </c>
      <c r="AT63" s="36">
        <v>27.6</v>
      </c>
      <c r="AU63" s="36">
        <v>27.6</v>
      </c>
      <c r="AV63" s="36">
        <v>13.901282500000001</v>
      </c>
      <c r="AW63" s="36">
        <v>0</v>
      </c>
      <c r="AX63" s="36">
        <v>13.901282500000001</v>
      </c>
      <c r="AY63" s="36">
        <v>13.901282500000001</v>
      </c>
      <c r="AZ63" s="36" t="e">
        <v>#DIV/0!</v>
      </c>
      <c r="BA63" s="36" t="s">
        <v>50</v>
      </c>
      <c r="BB63" s="36">
        <v>0</v>
      </c>
      <c r="BC63" s="36">
        <v>0</v>
      </c>
      <c r="BD63" s="36">
        <v>27.6</v>
      </c>
      <c r="BE63" s="36">
        <v>0</v>
      </c>
      <c r="BF63" s="36">
        <v>27.6</v>
      </c>
      <c r="BG63" s="36">
        <v>27.6</v>
      </c>
      <c r="BH63" s="36">
        <v>13.901282500000001</v>
      </c>
      <c r="BI63" s="36">
        <v>0</v>
      </c>
      <c r="BJ63" s="36">
        <v>13.901282500000001</v>
      </c>
      <c r="BK63" s="36">
        <v>13.901282500000001</v>
      </c>
      <c r="BL63" s="36" t="e">
        <v>#DIV/0!</v>
      </c>
      <c r="BM63" s="36" t="e">
        <v>#DIV/0!</v>
      </c>
      <c r="BN63" s="36">
        <v>0</v>
      </c>
      <c r="BO63" s="36">
        <v>0</v>
      </c>
      <c r="BP63" s="36">
        <v>27.6</v>
      </c>
      <c r="BQ63" s="36">
        <v>0</v>
      </c>
      <c r="BR63" s="36">
        <v>27.6</v>
      </c>
      <c r="BS63" s="36">
        <v>27.6</v>
      </c>
      <c r="BT63" s="36">
        <v>18.520716650000001</v>
      </c>
      <c r="BU63" s="36">
        <v>6.5328664254194324</v>
      </c>
      <c r="BV63" s="36">
        <v>13.901282500000001</v>
      </c>
      <c r="BW63" s="36">
        <v>23.140150800000001</v>
      </c>
      <c r="BX63" s="36" t="e">
        <v>#DIV/0!</v>
      </c>
      <c r="BY63" s="36" t="e">
        <v>#DIV/0!</v>
      </c>
      <c r="BZ63" s="36">
        <v>0</v>
      </c>
      <c r="CA63" s="36">
        <v>0</v>
      </c>
      <c r="CB63" s="36"/>
      <c r="CC63" s="40">
        <v>29.515000000000001</v>
      </c>
      <c r="CD63" s="40">
        <v>56.771000000000001</v>
      </c>
      <c r="CE63" s="40"/>
    </row>
    <row r="64" spans="1:83" s="5" customFormat="1">
      <c r="A64" s="13" t="s">
        <v>248</v>
      </c>
      <c r="B64" s="13">
        <v>2</v>
      </c>
      <c r="C64" s="13"/>
      <c r="D64" s="13" t="s">
        <v>73</v>
      </c>
      <c r="E64" s="35" t="s">
        <v>110</v>
      </c>
      <c r="F64" s="13" t="s">
        <v>36</v>
      </c>
      <c r="G64" s="36">
        <v>73157512</v>
      </c>
      <c r="H64" s="13" t="s">
        <v>111</v>
      </c>
      <c r="I64" s="37">
        <v>42</v>
      </c>
      <c r="J64" s="37" t="s">
        <v>70</v>
      </c>
      <c r="K64" s="38">
        <v>43521</v>
      </c>
      <c r="L64" s="39">
        <v>0.70138888888888884</v>
      </c>
      <c r="M64" s="37" t="s">
        <v>39</v>
      </c>
      <c r="N64" s="37" t="s">
        <v>112</v>
      </c>
      <c r="O64" s="37" t="s">
        <v>41</v>
      </c>
      <c r="P64" s="37" t="s">
        <v>41</v>
      </c>
      <c r="Q64" s="37">
        <v>3</v>
      </c>
      <c r="R64" s="13" t="s">
        <v>43</v>
      </c>
      <c r="S64" s="13" t="s">
        <v>56</v>
      </c>
      <c r="T64" s="13" t="s">
        <v>41</v>
      </c>
      <c r="U64" s="13" t="s">
        <v>45</v>
      </c>
      <c r="V64" s="13" t="s">
        <v>42</v>
      </c>
      <c r="W64" s="13" t="s">
        <v>66</v>
      </c>
      <c r="X64" s="13" t="s">
        <v>88</v>
      </c>
      <c r="Y64" s="13" t="s">
        <v>42</v>
      </c>
      <c r="Z64" s="13" t="s">
        <v>42</v>
      </c>
      <c r="AA64" s="13"/>
      <c r="AB64" s="13">
        <v>-1</v>
      </c>
      <c r="AC64" s="13">
        <v>2</v>
      </c>
      <c r="AD64" s="13" t="s">
        <v>41</v>
      </c>
      <c r="AE64" s="13">
        <v>1</v>
      </c>
      <c r="AF64" s="13" t="s">
        <v>42</v>
      </c>
      <c r="AG64" s="13">
        <v>0</v>
      </c>
      <c r="AH64" s="46" t="str">
        <f t="shared" si="0"/>
        <v>0</v>
      </c>
      <c r="AI64" s="46" t="s">
        <v>89</v>
      </c>
      <c r="AJ64" s="46" t="str">
        <f t="shared" si="1"/>
        <v>-3</v>
      </c>
      <c r="AK64" s="13" t="s">
        <v>42</v>
      </c>
      <c r="AL64" s="13" t="s">
        <v>42</v>
      </c>
      <c r="AM64" s="13"/>
      <c r="AN64" s="13">
        <v>101.31965006729475</v>
      </c>
      <c r="AO64" s="13">
        <v>117.34261838440112</v>
      </c>
      <c r="AP64" s="13">
        <v>125.13020833333333</v>
      </c>
      <c r="AQ64" s="13">
        <v>148.05555555555554</v>
      </c>
      <c r="AR64" s="36">
        <v>19.7</v>
      </c>
      <c r="AS64" s="36">
        <v>0</v>
      </c>
      <c r="AT64" s="36">
        <v>19.7</v>
      </c>
      <c r="AU64" s="36">
        <v>19.7</v>
      </c>
      <c r="AV64" s="36">
        <v>4.6536767999999995</v>
      </c>
      <c r="AW64" s="36">
        <v>0</v>
      </c>
      <c r="AX64" s="36">
        <v>4.6536767999999995</v>
      </c>
      <c r="AY64" s="36">
        <v>4.6536767999999995</v>
      </c>
      <c r="AZ64" s="36" t="e">
        <v>#DIV/0!</v>
      </c>
      <c r="BA64" s="36" t="s">
        <v>50</v>
      </c>
      <c r="BB64" s="36">
        <v>0</v>
      </c>
      <c r="BC64" s="36">
        <v>0</v>
      </c>
      <c r="BD64" s="36">
        <v>23.65</v>
      </c>
      <c r="BE64" s="36">
        <v>5.5861435713737597</v>
      </c>
      <c r="BF64" s="36">
        <v>19.7</v>
      </c>
      <c r="BG64" s="36">
        <v>27.6</v>
      </c>
      <c r="BH64" s="36">
        <v>4.6536767999999995</v>
      </c>
      <c r="BI64" s="36">
        <v>0</v>
      </c>
      <c r="BJ64" s="36">
        <v>4.6536767999999995</v>
      </c>
      <c r="BK64" s="36">
        <v>4.6536767999999995</v>
      </c>
      <c r="BL64" s="36" t="e">
        <v>#DIV/0!</v>
      </c>
      <c r="BM64" s="36" t="e">
        <v>#DIV/0!</v>
      </c>
      <c r="BN64" s="36">
        <v>0</v>
      </c>
      <c r="BO64" s="36">
        <v>0</v>
      </c>
      <c r="BP64" s="36">
        <v>23.65</v>
      </c>
      <c r="BQ64" s="36">
        <v>5.5861435713737597</v>
      </c>
      <c r="BR64" s="36">
        <v>19.7</v>
      </c>
      <c r="BS64" s="36">
        <v>27.6</v>
      </c>
      <c r="BT64" s="36">
        <v>9.2774796500000001</v>
      </c>
      <c r="BU64" s="36">
        <v>6.539044700209371</v>
      </c>
      <c r="BV64" s="36">
        <v>4.6536767999999995</v>
      </c>
      <c r="BW64" s="36">
        <v>13.901282500000001</v>
      </c>
      <c r="BX64" s="36" t="e">
        <v>#DIV/0!</v>
      </c>
      <c r="BY64" s="36" t="e">
        <v>#DIV/0!</v>
      </c>
      <c r="BZ64" s="36">
        <v>0</v>
      </c>
      <c r="CA64" s="36">
        <v>0</v>
      </c>
      <c r="CB64" s="36"/>
      <c r="CC64" s="40">
        <v>29.765000000000001</v>
      </c>
      <c r="CD64" s="40">
        <v>57.944000000000003</v>
      </c>
      <c r="CE64" s="40"/>
    </row>
    <row r="65" spans="1:83" s="5" customFormat="1">
      <c r="A65" s="13" t="s">
        <v>248</v>
      </c>
      <c r="B65" s="13">
        <v>2</v>
      </c>
      <c r="C65" s="13"/>
      <c r="D65" s="13" t="s">
        <v>73</v>
      </c>
      <c r="E65" s="35" t="s">
        <v>110</v>
      </c>
      <c r="F65" s="13" t="s">
        <v>36</v>
      </c>
      <c r="G65" s="36">
        <v>73157512</v>
      </c>
      <c r="H65" s="13" t="s">
        <v>111</v>
      </c>
      <c r="I65" s="37">
        <v>42</v>
      </c>
      <c r="J65" s="37" t="s">
        <v>70</v>
      </c>
      <c r="K65" s="38">
        <v>43521</v>
      </c>
      <c r="L65" s="39">
        <v>0.71180555555555547</v>
      </c>
      <c r="M65" s="37" t="s">
        <v>39</v>
      </c>
      <c r="N65" s="37" t="s">
        <v>112</v>
      </c>
      <c r="O65" s="37" t="s">
        <v>41</v>
      </c>
      <c r="P65" s="37" t="s">
        <v>41</v>
      </c>
      <c r="Q65" s="37">
        <v>4</v>
      </c>
      <c r="R65" s="13" t="s">
        <v>55</v>
      </c>
      <c r="S65" s="13" t="s">
        <v>56</v>
      </c>
      <c r="T65" s="13" t="s">
        <v>41</v>
      </c>
      <c r="U65" s="13" t="s">
        <v>45</v>
      </c>
      <c r="V65" s="13" t="s">
        <v>42</v>
      </c>
      <c r="W65" s="13" t="s">
        <v>66</v>
      </c>
      <c r="X65" s="13" t="s">
        <v>53</v>
      </c>
      <c r="Y65" s="13" t="s">
        <v>42</v>
      </c>
      <c r="Z65" s="13" t="s">
        <v>41</v>
      </c>
      <c r="AA65" s="13"/>
      <c r="AB65" s="13">
        <v>0</v>
      </c>
      <c r="AC65" s="13">
        <v>2</v>
      </c>
      <c r="AD65" s="13" t="s">
        <v>41</v>
      </c>
      <c r="AE65" s="13">
        <v>1</v>
      </c>
      <c r="AF65" s="13" t="s">
        <v>42</v>
      </c>
      <c r="AG65" s="13">
        <v>0</v>
      </c>
      <c r="AH65" s="46" t="str">
        <f t="shared" si="0"/>
        <v>0</v>
      </c>
      <c r="AI65" s="46" t="s">
        <v>54</v>
      </c>
      <c r="AJ65" s="46" t="str">
        <f t="shared" si="1"/>
        <v>-2</v>
      </c>
      <c r="AK65" s="13" t="s">
        <v>42</v>
      </c>
      <c r="AL65" s="13" t="s">
        <v>41</v>
      </c>
      <c r="AM65" s="13"/>
      <c r="AN65" s="13">
        <v>101.31965006729475</v>
      </c>
      <c r="AO65" s="13">
        <v>117.34261838440112</v>
      </c>
      <c r="AP65" s="13">
        <v>125.13020833333333</v>
      </c>
      <c r="AQ65" s="13">
        <v>148.05555555555554</v>
      </c>
      <c r="AR65" s="36">
        <v>11.8</v>
      </c>
      <c r="AS65" s="36">
        <v>0</v>
      </c>
      <c r="AT65" s="36">
        <v>11.8</v>
      </c>
      <c r="AU65" s="36">
        <v>11.8</v>
      </c>
      <c r="AV65" s="36">
        <v>-9.2352065499999973</v>
      </c>
      <c r="AW65" s="36">
        <v>6.55140124978925</v>
      </c>
      <c r="AX65" s="36">
        <v>-13.867746799999997</v>
      </c>
      <c r="AY65" s="36">
        <v>-4.6026662999999992</v>
      </c>
      <c r="AZ65" s="36" t="e">
        <v>#DIV/0!</v>
      </c>
      <c r="BA65" s="36" t="s">
        <v>50</v>
      </c>
      <c r="BB65" s="36">
        <v>0</v>
      </c>
      <c r="BC65" s="36">
        <v>0</v>
      </c>
      <c r="BD65" s="36">
        <v>15.75</v>
      </c>
      <c r="BE65" s="36">
        <v>5.5861435713737189</v>
      </c>
      <c r="BF65" s="36">
        <v>11.8</v>
      </c>
      <c r="BG65" s="36">
        <v>19.7</v>
      </c>
      <c r="BH65" s="36">
        <v>2.5505250000000146E-2</v>
      </c>
      <c r="BI65" s="36">
        <v>6.5452229749993087</v>
      </c>
      <c r="BJ65" s="36">
        <v>-4.6026662999999992</v>
      </c>
      <c r="BK65" s="36">
        <v>4.6536767999999995</v>
      </c>
      <c r="BL65" s="36" t="e">
        <v>#DIV/0!</v>
      </c>
      <c r="BM65" s="36" t="e">
        <v>#DIV/0!</v>
      </c>
      <c r="BN65" s="36">
        <v>0</v>
      </c>
      <c r="BO65" s="36">
        <v>0</v>
      </c>
      <c r="BP65" s="36">
        <v>15.75</v>
      </c>
      <c r="BQ65" s="36">
        <v>5.5861435713737189</v>
      </c>
      <c r="BR65" s="36">
        <v>11.8</v>
      </c>
      <c r="BS65" s="36">
        <v>19.7</v>
      </c>
      <c r="BT65" s="36">
        <v>2.5505250000000146E-2</v>
      </c>
      <c r="BU65" s="36">
        <v>6.5452229749993087</v>
      </c>
      <c r="BV65" s="36">
        <v>-4.6026662999999992</v>
      </c>
      <c r="BW65" s="36">
        <v>4.6536767999999995</v>
      </c>
      <c r="BX65" s="36" t="e">
        <v>#DIV/0!</v>
      </c>
      <c r="BY65" s="36" t="e">
        <v>#DIV/0!</v>
      </c>
      <c r="BZ65" s="36">
        <v>0</v>
      </c>
      <c r="CA65" s="36">
        <v>0</v>
      </c>
      <c r="CB65" s="36"/>
      <c r="CC65" s="40">
        <v>29.715</v>
      </c>
      <c r="CD65" s="40">
        <v>58.283000000000001</v>
      </c>
      <c r="CE65" s="40"/>
    </row>
    <row r="66" spans="1:83" s="5" customFormat="1">
      <c r="A66" s="13" t="s">
        <v>248</v>
      </c>
      <c r="B66" s="13">
        <v>2</v>
      </c>
      <c r="C66" s="13"/>
      <c r="D66" s="13" t="s">
        <v>73</v>
      </c>
      <c r="E66" s="35" t="s">
        <v>110</v>
      </c>
      <c r="F66" s="13" t="s">
        <v>36</v>
      </c>
      <c r="G66" s="36">
        <v>73157512</v>
      </c>
      <c r="H66" s="13" t="s">
        <v>111</v>
      </c>
      <c r="I66" s="37">
        <v>42</v>
      </c>
      <c r="J66" s="37" t="s">
        <v>70</v>
      </c>
      <c r="K66" s="38">
        <v>43521</v>
      </c>
      <c r="L66" s="39">
        <v>0.72222222222222221</v>
      </c>
      <c r="M66" s="37" t="s">
        <v>39</v>
      </c>
      <c r="N66" s="37" t="s">
        <v>112</v>
      </c>
      <c r="O66" s="37" t="s">
        <v>41</v>
      </c>
      <c r="P66" s="37" t="s">
        <v>41</v>
      </c>
      <c r="Q66" s="37">
        <v>5</v>
      </c>
      <c r="R66" s="13" t="s">
        <v>43</v>
      </c>
      <c r="S66" s="13" t="s">
        <v>56</v>
      </c>
      <c r="T66" s="13" t="s">
        <v>41</v>
      </c>
      <c r="U66" s="13" t="s">
        <v>45</v>
      </c>
      <c r="V66" s="13" t="s">
        <v>42</v>
      </c>
      <c r="W66" s="13" t="s">
        <v>46</v>
      </c>
      <c r="X66" s="13" t="s">
        <v>53</v>
      </c>
      <c r="Y66" s="13" t="s">
        <v>42</v>
      </c>
      <c r="Z66" s="13" t="s">
        <v>42</v>
      </c>
      <c r="AA66" s="13"/>
      <c r="AB66" s="13">
        <v>-1</v>
      </c>
      <c r="AC66" s="13">
        <v>2</v>
      </c>
      <c r="AD66" s="13" t="s">
        <v>41</v>
      </c>
      <c r="AE66" s="13">
        <v>1</v>
      </c>
      <c r="AF66" s="13" t="s">
        <v>42</v>
      </c>
      <c r="AG66" s="13" t="s">
        <v>48</v>
      </c>
      <c r="AH66" s="46">
        <f t="shared" si="0"/>
        <v>1</v>
      </c>
      <c r="AI66" s="46" t="s">
        <v>54</v>
      </c>
      <c r="AJ66" s="46" t="str">
        <f t="shared" si="1"/>
        <v>-2</v>
      </c>
      <c r="AK66" s="13" t="s">
        <v>42</v>
      </c>
      <c r="AL66" s="13" t="s">
        <v>42</v>
      </c>
      <c r="AM66" s="13"/>
      <c r="AN66" s="13">
        <v>101.31965006729475</v>
      </c>
      <c r="AO66" s="13">
        <v>117.34261838440112</v>
      </c>
      <c r="AP66" s="13">
        <v>125.13020833333333</v>
      </c>
      <c r="AQ66" s="13">
        <v>148.05555555555554</v>
      </c>
      <c r="AR66" s="36">
        <v>11.8</v>
      </c>
      <c r="AS66" s="36">
        <v>0</v>
      </c>
      <c r="AT66" s="36">
        <v>11.8</v>
      </c>
      <c r="AU66" s="36">
        <v>11.8</v>
      </c>
      <c r="AV66" s="36">
        <v>-13.867746799999997</v>
      </c>
      <c r="AW66" s="36">
        <v>0</v>
      </c>
      <c r="AX66" s="36">
        <v>-13.867746799999997</v>
      </c>
      <c r="AY66" s="36">
        <v>-13.867746799999997</v>
      </c>
      <c r="AZ66" s="36" t="e">
        <v>#DIV/0!</v>
      </c>
      <c r="BA66" s="36" t="s">
        <v>50</v>
      </c>
      <c r="BB66" s="36">
        <v>0</v>
      </c>
      <c r="BC66" s="36">
        <v>0</v>
      </c>
      <c r="BD66" s="36">
        <v>15.75</v>
      </c>
      <c r="BE66" s="36">
        <v>5.5861435713737189</v>
      </c>
      <c r="BF66" s="36">
        <v>11.8</v>
      </c>
      <c r="BG66" s="36">
        <v>19.7</v>
      </c>
      <c r="BH66" s="36">
        <v>1.6767850000001694E-2</v>
      </c>
      <c r="BI66" s="36">
        <v>19.635668924997926</v>
      </c>
      <c r="BJ66" s="36">
        <v>-13.867746799999997</v>
      </c>
      <c r="BK66" s="36">
        <v>13.901282500000001</v>
      </c>
      <c r="BL66" s="36" t="e">
        <v>#DIV/0!</v>
      </c>
      <c r="BM66" s="36" t="e">
        <v>#DIV/0!</v>
      </c>
      <c r="BN66" s="36">
        <v>0</v>
      </c>
      <c r="BO66" s="36">
        <v>0</v>
      </c>
      <c r="BP66" s="36">
        <v>11.8</v>
      </c>
      <c r="BQ66" s="36">
        <v>0</v>
      </c>
      <c r="BR66" s="36">
        <v>11.8</v>
      </c>
      <c r="BS66" s="36">
        <v>11.8</v>
      </c>
      <c r="BT66" s="36">
        <v>-9.2352065499999973</v>
      </c>
      <c r="BU66" s="36">
        <v>6.55140124978925</v>
      </c>
      <c r="BV66" s="36">
        <v>-13.867746799999997</v>
      </c>
      <c r="BW66" s="36">
        <v>-4.6026662999999992</v>
      </c>
      <c r="BX66" s="36" t="e">
        <v>#DIV/0!</v>
      </c>
      <c r="BY66" s="36" t="e">
        <v>#DIV/0!</v>
      </c>
      <c r="BZ66" s="36">
        <v>0</v>
      </c>
      <c r="CA66" s="36">
        <v>0</v>
      </c>
      <c r="CB66" s="36"/>
      <c r="CC66" s="40">
        <v>29.54</v>
      </c>
      <c r="CD66" s="40">
        <v>58.098999999999997</v>
      </c>
      <c r="CE66" s="40"/>
    </row>
    <row r="67" spans="1:83" s="5" customFormat="1">
      <c r="A67" s="13" t="s">
        <v>248</v>
      </c>
      <c r="B67" s="13">
        <v>2</v>
      </c>
      <c r="C67" s="13"/>
      <c r="D67" s="13" t="s">
        <v>78</v>
      </c>
      <c r="E67" s="35" t="s">
        <v>113</v>
      </c>
      <c r="F67" s="13" t="s">
        <v>36</v>
      </c>
      <c r="G67" s="36">
        <v>1143379441</v>
      </c>
      <c r="H67" s="13" t="s">
        <v>114</v>
      </c>
      <c r="I67" s="37">
        <v>24</v>
      </c>
      <c r="J67" s="37" t="s">
        <v>38</v>
      </c>
      <c r="K67" s="38">
        <v>43521</v>
      </c>
      <c r="L67" s="39">
        <v>0.68055555555555547</v>
      </c>
      <c r="M67" s="37" t="s">
        <v>39</v>
      </c>
      <c r="N67" s="37" t="s">
        <v>42</v>
      </c>
      <c r="O67" s="37"/>
      <c r="P67" s="37" t="s">
        <v>42</v>
      </c>
      <c r="Q67" s="37">
        <v>1</v>
      </c>
      <c r="R67" s="13" t="s">
        <v>55</v>
      </c>
      <c r="S67" s="13" t="s">
        <v>44</v>
      </c>
      <c r="T67" s="13" t="s">
        <v>41</v>
      </c>
      <c r="U67" s="13" t="s">
        <v>52</v>
      </c>
      <c r="V67" s="13" t="s">
        <v>42</v>
      </c>
      <c r="W67" s="13" t="s">
        <v>46</v>
      </c>
      <c r="X67" s="13" t="s">
        <v>47</v>
      </c>
      <c r="Y67" s="13" t="s">
        <v>42</v>
      </c>
      <c r="Z67" s="13" t="s">
        <v>41</v>
      </c>
      <c r="AA67" s="13"/>
      <c r="AB67" s="13">
        <v>0</v>
      </c>
      <c r="AC67" s="13">
        <v>1</v>
      </c>
      <c r="AD67" s="13" t="s">
        <v>41</v>
      </c>
      <c r="AE67" s="13">
        <v>0</v>
      </c>
      <c r="AF67" s="13" t="s">
        <v>42</v>
      </c>
      <c r="AG67" s="13" t="s">
        <v>48</v>
      </c>
      <c r="AH67" s="46">
        <f t="shared" ref="AH67:AH129" si="2">IF(AG67="-3",3, IF(AG67="-2",2, IF(AG67="-1",1, IF(AG67=1,"-1", IF(AG67=2,"-2", IF(AG67=3,"-3", IF(AG67=0,"0")))))))</f>
        <v>1</v>
      </c>
      <c r="AI67" s="46" t="s">
        <v>49</v>
      </c>
      <c r="AJ67" s="46" t="str">
        <f t="shared" ref="AJ67:AJ129" si="3">IF(AI67="-3","3", IF(AI67="-2","2", IF(AI67="-1","1", IF(AI67="1","-1", IF(AI67="2","-2", IF(AI67="3","-3", IF(AI67="0","0")))))))</f>
        <v>-1</v>
      </c>
      <c r="AK67" s="13" t="s">
        <v>42</v>
      </c>
      <c r="AL67" s="13" t="s">
        <v>41</v>
      </c>
      <c r="AM67" s="13"/>
      <c r="AN67" s="13">
        <v>101.31965006729475</v>
      </c>
      <c r="AO67" s="13">
        <v>117.34261838440112</v>
      </c>
      <c r="AP67" s="13">
        <v>125.13020833333333</v>
      </c>
      <c r="AQ67" s="13">
        <v>148.05555555555554</v>
      </c>
      <c r="AR67" s="36">
        <v>60.733042000000005</v>
      </c>
      <c r="AS67" s="36">
        <v>0</v>
      </c>
      <c r="AT67" s="36">
        <v>60.733042000000005</v>
      </c>
      <c r="AU67" s="36">
        <v>60.733042000000005</v>
      </c>
      <c r="AV67" s="36">
        <v>80.150235199999997</v>
      </c>
      <c r="AW67" s="36">
        <v>0</v>
      </c>
      <c r="AX67" s="36">
        <v>80.150235199999997</v>
      </c>
      <c r="AY67" s="36">
        <v>80.150235199999997</v>
      </c>
      <c r="AZ67" s="36" t="e">
        <v>#DIV/0!</v>
      </c>
      <c r="BA67" s="36" t="s">
        <v>50</v>
      </c>
      <c r="BB67" s="36">
        <v>0</v>
      </c>
      <c r="BC67" s="36">
        <v>0</v>
      </c>
      <c r="BD67" s="36">
        <v>60.733042000000005</v>
      </c>
      <c r="BE67" s="36">
        <v>0</v>
      </c>
      <c r="BF67" s="36">
        <v>60.733042000000005</v>
      </c>
      <c r="BG67" s="36">
        <v>60.733042000000005</v>
      </c>
      <c r="BH67" s="36">
        <v>80.150235199999997</v>
      </c>
      <c r="BI67" s="36">
        <v>0</v>
      </c>
      <c r="BJ67" s="36">
        <v>80.150235199999997</v>
      </c>
      <c r="BK67" s="36">
        <v>80.150235199999997</v>
      </c>
      <c r="BL67" s="36" t="e">
        <v>#DIV/0!</v>
      </c>
      <c r="BM67" s="36" t="e">
        <v>#DIV/0!</v>
      </c>
      <c r="BN67" s="36">
        <v>0</v>
      </c>
      <c r="BO67" s="36">
        <v>0</v>
      </c>
      <c r="BP67" s="36">
        <v>60.733042000000005</v>
      </c>
      <c r="BQ67" s="36">
        <v>0</v>
      </c>
      <c r="BR67" s="36">
        <v>60.733042000000005</v>
      </c>
      <c r="BS67" s="36">
        <v>60.733042000000005</v>
      </c>
      <c r="BT67" s="36">
        <v>80.150235199999997</v>
      </c>
      <c r="BU67" s="36">
        <v>0</v>
      </c>
      <c r="BV67" s="36">
        <v>80.150235199999997</v>
      </c>
      <c r="BW67" s="36">
        <v>80.150235199999997</v>
      </c>
      <c r="BX67" s="36" t="e">
        <v>#DIV/0!</v>
      </c>
      <c r="BY67" s="36" t="e">
        <v>#DIV/0!</v>
      </c>
      <c r="BZ67" s="36">
        <v>0</v>
      </c>
      <c r="CA67" s="36">
        <v>0</v>
      </c>
      <c r="CB67" s="36"/>
      <c r="CC67" s="40">
        <v>29.04</v>
      </c>
      <c r="CD67" s="40">
        <v>57.582999999999998</v>
      </c>
      <c r="CE67" s="40"/>
    </row>
    <row r="68" spans="1:83" s="5" customFormat="1">
      <c r="A68" s="13" t="s">
        <v>248</v>
      </c>
      <c r="B68" s="13">
        <v>2</v>
      </c>
      <c r="C68" s="13"/>
      <c r="D68" s="13" t="s">
        <v>78</v>
      </c>
      <c r="E68" s="35" t="s">
        <v>113</v>
      </c>
      <c r="F68" s="13" t="s">
        <v>36</v>
      </c>
      <c r="G68" s="36">
        <v>1143379441</v>
      </c>
      <c r="H68" s="13" t="s">
        <v>114</v>
      </c>
      <c r="I68" s="37">
        <v>24</v>
      </c>
      <c r="J68" s="37" t="s">
        <v>38</v>
      </c>
      <c r="K68" s="38">
        <v>43521</v>
      </c>
      <c r="L68" s="39">
        <v>0.69097222222222221</v>
      </c>
      <c r="M68" s="37" t="s">
        <v>39</v>
      </c>
      <c r="N68" s="37" t="s">
        <v>42</v>
      </c>
      <c r="O68" s="37"/>
      <c r="P68" s="37" t="s">
        <v>42</v>
      </c>
      <c r="Q68" s="37">
        <v>2</v>
      </c>
      <c r="R68" s="13" t="s">
        <v>43</v>
      </c>
      <c r="S68" s="13" t="s">
        <v>44</v>
      </c>
      <c r="T68" s="13" t="s">
        <v>41</v>
      </c>
      <c r="U68" s="13" t="s">
        <v>52</v>
      </c>
      <c r="V68" s="13" t="s">
        <v>42</v>
      </c>
      <c r="W68" s="13" t="s">
        <v>46</v>
      </c>
      <c r="X68" s="13" t="s">
        <v>47</v>
      </c>
      <c r="Y68" s="13" t="s">
        <v>42</v>
      </c>
      <c r="Z68" s="13" t="s">
        <v>41</v>
      </c>
      <c r="AA68" s="13"/>
      <c r="AB68" s="13">
        <v>-1</v>
      </c>
      <c r="AC68" s="13">
        <v>1</v>
      </c>
      <c r="AD68" s="13" t="s">
        <v>41</v>
      </c>
      <c r="AE68" s="13">
        <v>0</v>
      </c>
      <c r="AF68" s="13" t="s">
        <v>42</v>
      </c>
      <c r="AG68" s="13" t="s">
        <v>48</v>
      </c>
      <c r="AH68" s="46">
        <f t="shared" si="2"/>
        <v>1</v>
      </c>
      <c r="AI68" s="46" t="s">
        <v>49</v>
      </c>
      <c r="AJ68" s="46" t="str">
        <f t="shared" si="3"/>
        <v>-1</v>
      </c>
      <c r="AK68" s="13" t="s">
        <v>42</v>
      </c>
      <c r="AL68" s="13" t="s">
        <v>41</v>
      </c>
      <c r="AM68" s="13"/>
      <c r="AN68" s="13">
        <v>101.31965006729475</v>
      </c>
      <c r="AO68" s="13">
        <v>117.34261838440112</v>
      </c>
      <c r="AP68" s="13">
        <v>125.13020833333333</v>
      </c>
      <c r="AQ68" s="13">
        <v>148.05555555555554</v>
      </c>
      <c r="AR68" s="36">
        <v>51.692637500000004</v>
      </c>
      <c r="AS68" s="36">
        <v>0</v>
      </c>
      <c r="AT68" s="36">
        <v>51.692637500000004</v>
      </c>
      <c r="AU68" s="36">
        <v>51.692637500000004</v>
      </c>
      <c r="AV68" s="36">
        <v>74.181998499999992</v>
      </c>
      <c r="AW68" s="36">
        <v>8.4403612845928428</v>
      </c>
      <c r="AX68" s="36">
        <v>68.2137618</v>
      </c>
      <c r="AY68" s="36">
        <v>80.150235199999997</v>
      </c>
      <c r="AZ68" s="36" t="e">
        <v>#DIV/0!</v>
      </c>
      <c r="BA68" s="36" t="s">
        <v>50</v>
      </c>
      <c r="BB68" s="36">
        <v>0</v>
      </c>
      <c r="BC68" s="36">
        <v>0</v>
      </c>
      <c r="BD68" s="36">
        <v>56.212839750000001</v>
      </c>
      <c r="BE68" s="36">
        <v>6.3925313266193804</v>
      </c>
      <c r="BF68" s="36">
        <v>51.692637500000004</v>
      </c>
      <c r="BG68" s="36">
        <v>60.733042000000005</v>
      </c>
      <c r="BH68" s="36">
        <v>80.150235199999997</v>
      </c>
      <c r="BI68" s="36">
        <v>0</v>
      </c>
      <c r="BJ68" s="36">
        <v>80.150235199999997</v>
      </c>
      <c r="BK68" s="36">
        <v>80.150235199999997</v>
      </c>
      <c r="BL68" s="36" t="e">
        <v>#DIV/0!</v>
      </c>
      <c r="BM68" s="36" t="e">
        <v>#DIV/0!</v>
      </c>
      <c r="BN68" s="36">
        <v>0</v>
      </c>
      <c r="BO68" s="36">
        <v>0</v>
      </c>
      <c r="BP68" s="36">
        <v>56.212839750000001</v>
      </c>
      <c r="BQ68" s="36">
        <v>6.3925313266193804</v>
      </c>
      <c r="BR68" s="36">
        <v>51.692637500000004</v>
      </c>
      <c r="BS68" s="36">
        <v>60.733042000000005</v>
      </c>
      <c r="BT68" s="36">
        <v>80.150235199999997</v>
      </c>
      <c r="BU68" s="36">
        <v>0</v>
      </c>
      <c r="BV68" s="36">
        <v>80.150235199999997</v>
      </c>
      <c r="BW68" s="36">
        <v>80.150235199999997</v>
      </c>
      <c r="BX68" s="36" t="e">
        <v>#DIV/0!</v>
      </c>
      <c r="BY68" s="36" t="e">
        <v>#DIV/0!</v>
      </c>
      <c r="BZ68" s="36">
        <v>0</v>
      </c>
      <c r="CA68" s="36">
        <v>0</v>
      </c>
      <c r="CB68" s="36"/>
      <c r="CC68" s="40">
        <v>29.19</v>
      </c>
      <c r="CD68" s="40">
        <v>58.612000000000002</v>
      </c>
      <c r="CE68" s="40"/>
    </row>
    <row r="69" spans="1:83" s="5" customFormat="1">
      <c r="A69" s="13" t="s">
        <v>248</v>
      </c>
      <c r="B69" s="13">
        <v>2</v>
      </c>
      <c r="C69" s="13"/>
      <c r="D69" s="13" t="s">
        <v>78</v>
      </c>
      <c r="E69" s="35" t="s">
        <v>113</v>
      </c>
      <c r="F69" s="13" t="s">
        <v>36</v>
      </c>
      <c r="G69" s="36">
        <v>1143379441</v>
      </c>
      <c r="H69" s="13" t="s">
        <v>114</v>
      </c>
      <c r="I69" s="37">
        <v>24</v>
      </c>
      <c r="J69" s="37" t="s">
        <v>38</v>
      </c>
      <c r="K69" s="38">
        <v>43521</v>
      </c>
      <c r="L69" s="39">
        <v>0.70138888888888884</v>
      </c>
      <c r="M69" s="37" t="s">
        <v>39</v>
      </c>
      <c r="N69" s="37" t="s">
        <v>42</v>
      </c>
      <c r="O69" s="37"/>
      <c r="P69" s="37" t="s">
        <v>42</v>
      </c>
      <c r="Q69" s="37">
        <v>3</v>
      </c>
      <c r="R69" s="13" t="s">
        <v>43</v>
      </c>
      <c r="S69" s="13" t="s">
        <v>44</v>
      </c>
      <c r="T69" s="13" t="s">
        <v>41</v>
      </c>
      <c r="U69" s="13" t="s">
        <v>52</v>
      </c>
      <c r="V69" s="13" t="s">
        <v>42</v>
      </c>
      <c r="W69" s="13" t="s">
        <v>46</v>
      </c>
      <c r="X69" s="13" t="s">
        <v>47</v>
      </c>
      <c r="Y69" s="13" t="s">
        <v>42</v>
      </c>
      <c r="Z69" s="13" t="s">
        <v>41</v>
      </c>
      <c r="AA69" s="13"/>
      <c r="AB69" s="13">
        <v>-1</v>
      </c>
      <c r="AC69" s="13">
        <v>1</v>
      </c>
      <c r="AD69" s="13" t="s">
        <v>41</v>
      </c>
      <c r="AE69" s="13">
        <v>0</v>
      </c>
      <c r="AF69" s="13" t="s">
        <v>42</v>
      </c>
      <c r="AG69" s="13" t="s">
        <v>48</v>
      </c>
      <c r="AH69" s="46">
        <f t="shared" si="2"/>
        <v>1</v>
      </c>
      <c r="AI69" s="46" t="s">
        <v>49</v>
      </c>
      <c r="AJ69" s="46" t="str">
        <f t="shared" si="3"/>
        <v>-1</v>
      </c>
      <c r="AK69" s="13" t="s">
        <v>42</v>
      </c>
      <c r="AL69" s="13" t="s">
        <v>41</v>
      </c>
      <c r="AM69" s="13"/>
      <c r="AN69" s="13">
        <v>101.31965006729475</v>
      </c>
      <c r="AO69" s="13">
        <v>117.34261838440112</v>
      </c>
      <c r="AP69" s="13">
        <v>125.13020833333333</v>
      </c>
      <c r="AQ69" s="13">
        <v>148.05555555555554</v>
      </c>
      <c r="AR69" s="36">
        <v>51.692637500000004</v>
      </c>
      <c r="AS69" s="36">
        <v>0</v>
      </c>
      <c r="AT69" s="36">
        <v>51.692637500000004</v>
      </c>
      <c r="AU69" s="36">
        <v>51.692637500000004</v>
      </c>
      <c r="AV69" s="36">
        <v>68.2137618</v>
      </c>
      <c r="AW69" s="36">
        <v>0</v>
      </c>
      <c r="AX69" s="36">
        <v>68.2137618</v>
      </c>
      <c r="AY69" s="36">
        <v>68.2137618</v>
      </c>
      <c r="AZ69" s="36" t="e">
        <v>#DIV/0!</v>
      </c>
      <c r="BA69" s="36" t="s">
        <v>50</v>
      </c>
      <c r="BB69" s="36">
        <v>0</v>
      </c>
      <c r="BC69" s="36">
        <v>0</v>
      </c>
      <c r="BD69" s="36">
        <v>51.692637500000004</v>
      </c>
      <c r="BE69" s="36">
        <v>0</v>
      </c>
      <c r="BF69" s="36">
        <v>51.692637500000004</v>
      </c>
      <c r="BG69" s="36">
        <v>51.692637500000004</v>
      </c>
      <c r="BH69" s="36">
        <v>68.2137618</v>
      </c>
      <c r="BI69" s="36">
        <v>0</v>
      </c>
      <c r="BJ69" s="36">
        <v>68.2137618</v>
      </c>
      <c r="BK69" s="36">
        <v>68.2137618</v>
      </c>
      <c r="BL69" s="36" t="e">
        <v>#DIV/0!</v>
      </c>
      <c r="BM69" s="36" t="e">
        <v>#DIV/0!</v>
      </c>
      <c r="BN69" s="36">
        <v>0</v>
      </c>
      <c r="BO69" s="36">
        <v>0</v>
      </c>
      <c r="BP69" s="36">
        <v>51.692637500000004</v>
      </c>
      <c r="BQ69" s="36">
        <v>0</v>
      </c>
      <c r="BR69" s="36">
        <v>51.692637500000004</v>
      </c>
      <c r="BS69" s="36">
        <v>51.692637500000004</v>
      </c>
      <c r="BT69" s="36">
        <v>74.181998499999992</v>
      </c>
      <c r="BU69" s="36">
        <v>8.4403612845928428</v>
      </c>
      <c r="BV69" s="36">
        <v>68.2137618</v>
      </c>
      <c r="BW69" s="36">
        <v>80.150235199999997</v>
      </c>
      <c r="BX69" s="36" t="e">
        <v>#DIV/0!</v>
      </c>
      <c r="BY69" s="36" t="e">
        <v>#DIV/0!</v>
      </c>
      <c r="BZ69" s="36">
        <v>0</v>
      </c>
      <c r="CA69" s="36">
        <v>0</v>
      </c>
      <c r="CB69" s="36"/>
      <c r="CC69" s="40">
        <v>29.439</v>
      </c>
      <c r="CD69" s="40">
        <v>59.84</v>
      </c>
      <c r="CE69" s="40"/>
    </row>
    <row r="70" spans="1:83" s="5" customFormat="1">
      <c r="A70" s="13" t="s">
        <v>248</v>
      </c>
      <c r="B70" s="13">
        <v>2</v>
      </c>
      <c r="C70" s="13"/>
      <c r="D70" s="13" t="s">
        <v>78</v>
      </c>
      <c r="E70" s="35" t="s">
        <v>113</v>
      </c>
      <c r="F70" s="13" t="s">
        <v>36</v>
      </c>
      <c r="G70" s="36">
        <v>1143379441</v>
      </c>
      <c r="H70" s="13" t="s">
        <v>114</v>
      </c>
      <c r="I70" s="37">
        <v>24</v>
      </c>
      <c r="J70" s="37" t="s">
        <v>38</v>
      </c>
      <c r="K70" s="38">
        <v>43521</v>
      </c>
      <c r="L70" s="39">
        <v>0.71180555555555547</v>
      </c>
      <c r="M70" s="37" t="s">
        <v>39</v>
      </c>
      <c r="N70" s="37" t="s">
        <v>42</v>
      </c>
      <c r="O70" s="37"/>
      <c r="P70" s="37" t="s">
        <v>42</v>
      </c>
      <c r="Q70" s="37">
        <v>4</v>
      </c>
      <c r="R70" s="13" t="s">
        <v>43</v>
      </c>
      <c r="S70" s="13" t="s">
        <v>44</v>
      </c>
      <c r="T70" s="13" t="s">
        <v>41</v>
      </c>
      <c r="U70" s="13" t="s">
        <v>52</v>
      </c>
      <c r="V70" s="13" t="s">
        <v>42</v>
      </c>
      <c r="W70" s="13" t="s">
        <v>46</v>
      </c>
      <c r="X70" s="13" t="s">
        <v>47</v>
      </c>
      <c r="Y70" s="13" t="s">
        <v>42</v>
      </c>
      <c r="Z70" s="13" t="s">
        <v>41</v>
      </c>
      <c r="AA70" s="13"/>
      <c r="AB70" s="13">
        <v>-1</v>
      </c>
      <c r="AC70" s="13">
        <v>1</v>
      </c>
      <c r="AD70" s="13" t="s">
        <v>41</v>
      </c>
      <c r="AE70" s="13">
        <v>0</v>
      </c>
      <c r="AF70" s="13" t="s">
        <v>42</v>
      </c>
      <c r="AG70" s="13" t="s">
        <v>48</v>
      </c>
      <c r="AH70" s="46">
        <f t="shared" si="2"/>
        <v>1</v>
      </c>
      <c r="AI70" s="46" t="s">
        <v>49</v>
      </c>
      <c r="AJ70" s="46" t="str">
        <f t="shared" si="3"/>
        <v>-1</v>
      </c>
      <c r="AK70" s="13" t="s">
        <v>42</v>
      </c>
      <c r="AL70" s="13" t="s">
        <v>41</v>
      </c>
      <c r="AM70" s="13"/>
      <c r="AN70" s="13">
        <v>101.31965006729475</v>
      </c>
      <c r="AO70" s="13">
        <v>117.34261838440112</v>
      </c>
      <c r="AP70" s="13">
        <v>125.13020833333333</v>
      </c>
      <c r="AQ70" s="13">
        <v>148.05555555555554</v>
      </c>
      <c r="AR70" s="36">
        <v>42.645992000000007</v>
      </c>
      <c r="AS70" s="36">
        <v>0</v>
      </c>
      <c r="AT70" s="36">
        <v>42.645992000000007</v>
      </c>
      <c r="AU70" s="36">
        <v>42.645992000000007</v>
      </c>
      <c r="AV70" s="36">
        <v>56.279784800000002</v>
      </c>
      <c r="AW70" s="36">
        <v>0</v>
      </c>
      <c r="AX70" s="36">
        <v>56.279784800000002</v>
      </c>
      <c r="AY70" s="36">
        <v>56.279784800000002</v>
      </c>
      <c r="AZ70" s="36" t="e">
        <v>#DIV/0!</v>
      </c>
      <c r="BA70" s="36" t="s">
        <v>50</v>
      </c>
      <c r="BB70" s="36">
        <v>0</v>
      </c>
      <c r="BC70" s="36">
        <v>0</v>
      </c>
      <c r="BD70" s="36">
        <v>47.169314750000005</v>
      </c>
      <c r="BE70" s="36">
        <v>6.3969443800407628</v>
      </c>
      <c r="BF70" s="36">
        <v>42.645992000000007</v>
      </c>
      <c r="BG70" s="36">
        <v>51.692637500000004</v>
      </c>
      <c r="BH70" s="36">
        <v>62.246773300000001</v>
      </c>
      <c r="BI70" s="36">
        <v>8.4385960632242902</v>
      </c>
      <c r="BJ70" s="36">
        <v>56.279784800000002</v>
      </c>
      <c r="BK70" s="36">
        <v>68.2137618</v>
      </c>
      <c r="BL70" s="36" t="e">
        <v>#DIV/0!</v>
      </c>
      <c r="BM70" s="36" t="e">
        <v>#DIV/0!</v>
      </c>
      <c r="BN70" s="36">
        <v>0</v>
      </c>
      <c r="BO70" s="36">
        <v>0</v>
      </c>
      <c r="BP70" s="36">
        <v>47.169314750000005</v>
      </c>
      <c r="BQ70" s="36">
        <v>6.3969443800407628</v>
      </c>
      <c r="BR70" s="36">
        <v>42.645992000000007</v>
      </c>
      <c r="BS70" s="36">
        <v>51.692637500000004</v>
      </c>
      <c r="BT70" s="36">
        <v>62.246773300000001</v>
      </c>
      <c r="BU70" s="36">
        <v>8.4385960632242902</v>
      </c>
      <c r="BV70" s="36">
        <v>56.279784800000002</v>
      </c>
      <c r="BW70" s="36">
        <v>68.2137618</v>
      </c>
      <c r="BX70" s="36" t="e">
        <v>#DIV/0!</v>
      </c>
      <c r="BY70" s="36" t="e">
        <v>#DIV/0!</v>
      </c>
      <c r="BZ70" s="36">
        <v>0</v>
      </c>
      <c r="CA70" s="36">
        <v>0</v>
      </c>
      <c r="CB70" s="36"/>
      <c r="CC70" s="40">
        <v>29.414000000000001</v>
      </c>
      <c r="CD70" s="40">
        <v>60.399000000000001</v>
      </c>
      <c r="CE70" s="40"/>
    </row>
    <row r="71" spans="1:83" s="5" customFormat="1">
      <c r="A71" s="13" t="s">
        <v>248</v>
      </c>
      <c r="B71" s="13">
        <v>2</v>
      </c>
      <c r="C71" s="13"/>
      <c r="D71" s="13" t="s">
        <v>78</v>
      </c>
      <c r="E71" s="35" t="s">
        <v>113</v>
      </c>
      <c r="F71" s="13" t="s">
        <v>36</v>
      </c>
      <c r="G71" s="36">
        <v>1143379441</v>
      </c>
      <c r="H71" s="13" t="s">
        <v>114</v>
      </c>
      <c r="I71" s="37">
        <v>24</v>
      </c>
      <c r="J71" s="37" t="s">
        <v>38</v>
      </c>
      <c r="K71" s="38">
        <v>43521</v>
      </c>
      <c r="L71" s="39">
        <v>0.72222222222222221</v>
      </c>
      <c r="M71" s="37" t="s">
        <v>39</v>
      </c>
      <c r="N71" s="37" t="s">
        <v>42</v>
      </c>
      <c r="O71" s="37"/>
      <c r="P71" s="37" t="s">
        <v>42</v>
      </c>
      <c r="Q71" s="37">
        <v>5</v>
      </c>
      <c r="R71" s="13" t="s">
        <v>43</v>
      </c>
      <c r="S71" s="13" t="s">
        <v>44</v>
      </c>
      <c r="T71" s="13" t="s">
        <v>41</v>
      </c>
      <c r="U71" s="13" t="s">
        <v>52</v>
      </c>
      <c r="V71" s="13" t="s">
        <v>42</v>
      </c>
      <c r="W71" s="13" t="s">
        <v>46</v>
      </c>
      <c r="X71" s="13" t="s">
        <v>47</v>
      </c>
      <c r="Y71" s="13" t="s">
        <v>42</v>
      </c>
      <c r="Z71" s="13" t="s">
        <v>42</v>
      </c>
      <c r="AA71" s="13"/>
      <c r="AB71" s="13">
        <v>-1</v>
      </c>
      <c r="AC71" s="13">
        <v>1</v>
      </c>
      <c r="AD71" s="13" t="s">
        <v>41</v>
      </c>
      <c r="AE71" s="13">
        <v>0</v>
      </c>
      <c r="AF71" s="13" t="s">
        <v>42</v>
      </c>
      <c r="AG71" s="13" t="s">
        <v>48</v>
      </c>
      <c r="AH71" s="46">
        <f t="shared" si="2"/>
        <v>1</v>
      </c>
      <c r="AI71" s="46" t="s">
        <v>49</v>
      </c>
      <c r="AJ71" s="46" t="str">
        <f t="shared" si="3"/>
        <v>-1</v>
      </c>
      <c r="AK71" s="13" t="s">
        <v>42</v>
      </c>
      <c r="AL71" s="13" t="s">
        <v>42</v>
      </c>
      <c r="AM71" s="13"/>
      <c r="AN71" s="13">
        <v>101.31965006729475</v>
      </c>
      <c r="AO71" s="13">
        <v>117.34261838440112</v>
      </c>
      <c r="AP71" s="13">
        <v>125.13020833333333</v>
      </c>
      <c r="AQ71" s="13">
        <v>148.05555555555554</v>
      </c>
      <c r="AR71" s="36">
        <v>33.5931055</v>
      </c>
      <c r="AS71" s="36">
        <v>0</v>
      </c>
      <c r="AT71" s="36">
        <v>33.5931055</v>
      </c>
      <c r="AU71" s="36">
        <v>33.5931055</v>
      </c>
      <c r="AV71" s="36">
        <v>56.279784800000002</v>
      </c>
      <c r="AW71" s="36">
        <v>0</v>
      </c>
      <c r="AX71" s="36">
        <v>56.279784800000002</v>
      </c>
      <c r="AY71" s="36">
        <v>56.279784800000002</v>
      </c>
      <c r="AZ71" s="36" t="e">
        <v>#DIV/0!</v>
      </c>
      <c r="BA71" s="36" t="s">
        <v>50</v>
      </c>
      <c r="BB71" s="36">
        <v>0</v>
      </c>
      <c r="BC71" s="36">
        <v>0</v>
      </c>
      <c r="BD71" s="36">
        <v>38.119548750000007</v>
      </c>
      <c r="BE71" s="36">
        <v>6.4013574334621159</v>
      </c>
      <c r="BF71" s="36">
        <v>33.5931055</v>
      </c>
      <c r="BG71" s="36">
        <v>42.645992000000007</v>
      </c>
      <c r="BH71" s="36">
        <v>56.279784800000002</v>
      </c>
      <c r="BI71" s="36">
        <v>0</v>
      </c>
      <c r="BJ71" s="36">
        <v>56.279784800000002</v>
      </c>
      <c r="BK71" s="36">
        <v>56.279784800000002</v>
      </c>
      <c r="BL71" s="36" t="e">
        <v>#DIV/0!</v>
      </c>
      <c r="BM71" s="36" t="e">
        <v>#DIV/0!</v>
      </c>
      <c r="BN71" s="36">
        <v>0</v>
      </c>
      <c r="BO71" s="36">
        <v>0</v>
      </c>
      <c r="BP71" s="36">
        <v>38.119548750000007</v>
      </c>
      <c r="BQ71" s="36">
        <v>6.4013574334621159</v>
      </c>
      <c r="BR71" s="36">
        <v>33.5931055</v>
      </c>
      <c r="BS71" s="36">
        <v>42.645992000000007</v>
      </c>
      <c r="BT71" s="36">
        <v>56.279784800000002</v>
      </c>
      <c r="BU71" s="36">
        <v>0</v>
      </c>
      <c r="BV71" s="36">
        <v>56.279784800000002</v>
      </c>
      <c r="BW71" s="36">
        <v>56.279784800000002</v>
      </c>
      <c r="BX71" s="36" t="e">
        <v>#DIV/0!</v>
      </c>
      <c r="BY71" s="36" t="e">
        <v>#DIV/0!</v>
      </c>
      <c r="BZ71" s="36">
        <v>0</v>
      </c>
      <c r="CA71" s="36">
        <v>0</v>
      </c>
      <c r="CB71" s="36"/>
      <c r="CC71" s="40">
        <v>29.315000000000001</v>
      </c>
      <c r="CD71" s="40">
        <v>60.195999999999998</v>
      </c>
      <c r="CE71" s="40"/>
    </row>
    <row r="72" spans="1:83" s="5" customFormat="1">
      <c r="A72" s="13" t="s">
        <v>248</v>
      </c>
      <c r="B72" s="13">
        <v>2</v>
      </c>
      <c r="C72" s="13"/>
      <c r="D72" s="13" t="s">
        <v>85</v>
      </c>
      <c r="E72" s="35" t="s">
        <v>115</v>
      </c>
      <c r="F72" s="13" t="s">
        <v>36</v>
      </c>
      <c r="G72" s="36">
        <v>1101461514</v>
      </c>
      <c r="H72" s="13" t="s">
        <v>116</v>
      </c>
      <c r="I72" s="37">
        <v>20</v>
      </c>
      <c r="J72" s="37" t="s">
        <v>38</v>
      </c>
      <c r="K72" s="38">
        <v>43521</v>
      </c>
      <c r="L72" s="39">
        <v>0.68055555555555547</v>
      </c>
      <c r="M72" s="37" t="s">
        <v>39</v>
      </c>
      <c r="N72" s="37" t="s">
        <v>42</v>
      </c>
      <c r="O72" s="37"/>
      <c r="P72" s="37" t="s">
        <v>42</v>
      </c>
      <c r="Q72" s="37">
        <v>1</v>
      </c>
      <c r="R72" s="13" t="s">
        <v>55</v>
      </c>
      <c r="S72" s="13" t="s">
        <v>56</v>
      </c>
      <c r="T72" s="13" t="s">
        <v>42</v>
      </c>
      <c r="U72" s="13" t="s">
        <v>52</v>
      </c>
      <c r="V72" s="13" t="s">
        <v>42</v>
      </c>
      <c r="W72" s="13" t="s">
        <v>66</v>
      </c>
      <c r="X72" s="13" t="s">
        <v>47</v>
      </c>
      <c r="Y72" s="13" t="s">
        <v>41</v>
      </c>
      <c r="Z72" s="13" t="s">
        <v>41</v>
      </c>
      <c r="AA72" s="13"/>
      <c r="AB72" s="13">
        <v>0</v>
      </c>
      <c r="AC72" s="13">
        <v>2</v>
      </c>
      <c r="AD72" s="13" t="s">
        <v>42</v>
      </c>
      <c r="AE72" s="13">
        <v>0</v>
      </c>
      <c r="AF72" s="13" t="s">
        <v>42</v>
      </c>
      <c r="AG72" s="13">
        <v>0</v>
      </c>
      <c r="AH72" s="46" t="str">
        <f t="shared" si="2"/>
        <v>0</v>
      </c>
      <c r="AI72" s="46" t="s">
        <v>49</v>
      </c>
      <c r="AJ72" s="46" t="str">
        <f t="shared" si="3"/>
        <v>-1</v>
      </c>
      <c r="AK72" s="13" t="s">
        <v>41</v>
      </c>
      <c r="AL72" s="13" t="s">
        <v>41</v>
      </c>
      <c r="AM72" s="13"/>
      <c r="AN72" s="13">
        <v>101.31965006729475</v>
      </c>
      <c r="AO72" s="13">
        <v>117.34261838440112</v>
      </c>
      <c r="AP72" s="13">
        <v>125.13020833333333</v>
      </c>
      <c r="AQ72" s="13">
        <v>148.05555555555554</v>
      </c>
      <c r="AR72" s="36">
        <v>34.944303750000003</v>
      </c>
      <c r="AS72" s="36">
        <v>6.082667942715279</v>
      </c>
      <c r="AT72" s="36">
        <v>30.643208000000001</v>
      </c>
      <c r="AU72" s="36">
        <v>39.245399500000005</v>
      </c>
      <c r="AV72" s="36">
        <v>64.428053500000004</v>
      </c>
      <c r="AW72" s="36">
        <v>14.493537740937439</v>
      </c>
      <c r="AX72" s="36">
        <v>54.179574680000002</v>
      </c>
      <c r="AY72" s="36">
        <v>74.676532320000007</v>
      </c>
      <c r="AZ72" s="36" t="e">
        <v>#DIV/0!</v>
      </c>
      <c r="BA72" s="36" t="s">
        <v>50</v>
      </c>
      <c r="BB72" s="36">
        <v>0</v>
      </c>
      <c r="BC72" s="36">
        <v>0</v>
      </c>
      <c r="BD72" s="36">
        <v>34.944303750000003</v>
      </c>
      <c r="BE72" s="36">
        <v>6.082667942715279</v>
      </c>
      <c r="BF72" s="36">
        <v>30.643208000000001</v>
      </c>
      <c r="BG72" s="36">
        <v>39.245399500000005</v>
      </c>
      <c r="BH72" s="36">
        <v>64.428053500000004</v>
      </c>
      <c r="BI72" s="36">
        <v>14.493537740937439</v>
      </c>
      <c r="BJ72" s="36">
        <v>54.179574680000002</v>
      </c>
      <c r="BK72" s="36">
        <v>74.676532320000007</v>
      </c>
      <c r="BL72" s="36" t="e">
        <v>#DIV/0!</v>
      </c>
      <c r="BM72" s="36" t="e">
        <v>#DIV/0!</v>
      </c>
      <c r="BN72" s="36">
        <v>0</v>
      </c>
      <c r="BO72" s="36">
        <v>0</v>
      </c>
      <c r="BP72" s="36">
        <v>39.245399500000005</v>
      </c>
      <c r="BQ72" s="36">
        <v>0</v>
      </c>
      <c r="BR72" s="36">
        <v>39.245399500000005</v>
      </c>
      <c r="BS72" s="36">
        <v>39.245399500000005</v>
      </c>
      <c r="BT72" s="36">
        <v>64.428053500000004</v>
      </c>
      <c r="BU72" s="36">
        <v>14.493537740937439</v>
      </c>
      <c r="BV72" s="36">
        <v>54.179574680000002</v>
      </c>
      <c r="BW72" s="36">
        <v>74.676532320000007</v>
      </c>
      <c r="BX72" s="36" t="e">
        <v>#DIV/0!</v>
      </c>
      <c r="BY72" s="36" t="e">
        <v>#DIV/0!</v>
      </c>
      <c r="BZ72" s="36">
        <v>0</v>
      </c>
      <c r="CA72" s="36">
        <v>0</v>
      </c>
      <c r="CB72" s="36"/>
      <c r="CC72" s="40">
        <v>29.04</v>
      </c>
      <c r="CD72" s="40">
        <v>57.582999999999998</v>
      </c>
      <c r="CE72" s="40"/>
    </row>
    <row r="73" spans="1:83" s="5" customFormat="1">
      <c r="A73" s="13" t="s">
        <v>248</v>
      </c>
      <c r="B73" s="13">
        <v>2</v>
      </c>
      <c r="C73" s="13"/>
      <c r="D73" s="13" t="s">
        <v>85</v>
      </c>
      <c r="E73" s="35" t="s">
        <v>115</v>
      </c>
      <c r="F73" s="13" t="s">
        <v>36</v>
      </c>
      <c r="G73" s="36">
        <v>1101461514</v>
      </c>
      <c r="H73" s="13" t="s">
        <v>116</v>
      </c>
      <c r="I73" s="37">
        <v>20</v>
      </c>
      <c r="J73" s="37" t="s">
        <v>38</v>
      </c>
      <c r="K73" s="38">
        <v>43521</v>
      </c>
      <c r="L73" s="39">
        <v>0.69097222222222221</v>
      </c>
      <c r="M73" s="37" t="s">
        <v>39</v>
      </c>
      <c r="N73" s="37" t="s">
        <v>42</v>
      </c>
      <c r="O73" s="37"/>
      <c r="P73" s="37" t="s">
        <v>42</v>
      </c>
      <c r="Q73" s="37">
        <v>2</v>
      </c>
      <c r="R73" s="13" t="s">
        <v>55</v>
      </c>
      <c r="S73" s="13" t="s">
        <v>56</v>
      </c>
      <c r="T73" s="13" t="s">
        <v>42</v>
      </c>
      <c r="U73" s="13" t="s">
        <v>52</v>
      </c>
      <c r="V73" s="13" t="s">
        <v>42</v>
      </c>
      <c r="W73" s="13" t="s">
        <v>66</v>
      </c>
      <c r="X73" s="13" t="s">
        <v>53</v>
      </c>
      <c r="Y73" s="13" t="s">
        <v>41</v>
      </c>
      <c r="Z73" s="13" t="s">
        <v>41</v>
      </c>
      <c r="AA73" s="13"/>
      <c r="AB73" s="13">
        <v>0</v>
      </c>
      <c r="AC73" s="13">
        <v>2</v>
      </c>
      <c r="AD73" s="13" t="s">
        <v>42</v>
      </c>
      <c r="AE73" s="13">
        <v>0</v>
      </c>
      <c r="AF73" s="13" t="s">
        <v>42</v>
      </c>
      <c r="AG73" s="13">
        <v>0</v>
      </c>
      <c r="AH73" s="46" t="str">
        <f t="shared" si="2"/>
        <v>0</v>
      </c>
      <c r="AI73" s="46" t="s">
        <v>54</v>
      </c>
      <c r="AJ73" s="46" t="str">
        <f t="shared" si="3"/>
        <v>-2</v>
      </c>
      <c r="AK73" s="13" t="s">
        <v>41</v>
      </c>
      <c r="AL73" s="13" t="s">
        <v>41</v>
      </c>
      <c r="AM73" s="13"/>
      <c r="AN73" s="13">
        <v>101.31965006729475</v>
      </c>
      <c r="AO73" s="13">
        <v>117.34261838440112</v>
      </c>
      <c r="AP73" s="13">
        <v>125.13020833333333</v>
      </c>
      <c r="AQ73" s="13">
        <v>148.05555555555554</v>
      </c>
      <c r="AR73" s="36">
        <v>30.643208000000001</v>
      </c>
      <c r="AS73" s="36">
        <v>0</v>
      </c>
      <c r="AT73" s="36">
        <v>30.643208000000001</v>
      </c>
      <c r="AU73" s="36">
        <v>30.643208000000001</v>
      </c>
      <c r="AV73" s="36">
        <v>64.427616630000003</v>
      </c>
      <c r="AW73" s="36">
        <v>0</v>
      </c>
      <c r="AX73" s="36">
        <v>64.427616630000003</v>
      </c>
      <c r="AY73" s="36">
        <v>64.427616630000003</v>
      </c>
      <c r="AZ73" s="36" t="e">
        <v>#DIV/0!</v>
      </c>
      <c r="BA73" s="36" t="s">
        <v>50</v>
      </c>
      <c r="BB73" s="36">
        <v>0</v>
      </c>
      <c r="BC73" s="36">
        <v>0</v>
      </c>
      <c r="BD73" s="36">
        <v>34.944303750000003</v>
      </c>
      <c r="BE73" s="36">
        <v>6.082667942715279</v>
      </c>
      <c r="BF73" s="36">
        <v>30.643208000000001</v>
      </c>
      <c r="BG73" s="36">
        <v>39.245399500000005</v>
      </c>
      <c r="BH73" s="36">
        <v>64.427616630000003</v>
      </c>
      <c r="BI73" s="36">
        <v>0</v>
      </c>
      <c r="BJ73" s="36">
        <v>64.427616630000003</v>
      </c>
      <c r="BK73" s="36">
        <v>64.427616630000003</v>
      </c>
      <c r="BL73" s="36" t="e">
        <v>#DIV/0!</v>
      </c>
      <c r="BM73" s="36" t="e">
        <v>#DIV/0!</v>
      </c>
      <c r="BN73" s="36">
        <v>0</v>
      </c>
      <c r="BO73" s="36">
        <v>0</v>
      </c>
      <c r="BP73" s="36">
        <v>34.944303750000003</v>
      </c>
      <c r="BQ73" s="36">
        <v>6.082667942715279</v>
      </c>
      <c r="BR73" s="36">
        <v>30.643208000000001</v>
      </c>
      <c r="BS73" s="36">
        <v>39.245399500000005</v>
      </c>
      <c r="BT73" s="36">
        <v>69.552074475000012</v>
      </c>
      <c r="BU73" s="36">
        <v>7.2470777842082068</v>
      </c>
      <c r="BV73" s="36">
        <v>64.427616630000003</v>
      </c>
      <c r="BW73" s="36">
        <v>74.676532320000007</v>
      </c>
      <c r="BX73" s="36" t="e">
        <v>#DIV/0!</v>
      </c>
      <c r="BY73" s="36" t="e">
        <v>#DIV/0!</v>
      </c>
      <c r="BZ73" s="36">
        <v>0</v>
      </c>
      <c r="CA73" s="36">
        <v>0</v>
      </c>
      <c r="CB73" s="36"/>
      <c r="CC73" s="40">
        <v>29.19</v>
      </c>
      <c r="CD73" s="40">
        <v>58.612000000000002</v>
      </c>
      <c r="CE73" s="40"/>
    </row>
    <row r="74" spans="1:83" s="5" customFormat="1">
      <c r="A74" s="13" t="s">
        <v>248</v>
      </c>
      <c r="B74" s="13">
        <v>2</v>
      </c>
      <c r="C74" s="13"/>
      <c r="D74" s="13" t="s">
        <v>85</v>
      </c>
      <c r="E74" s="35" t="s">
        <v>115</v>
      </c>
      <c r="F74" s="13" t="s">
        <v>36</v>
      </c>
      <c r="G74" s="36">
        <v>1101461514</v>
      </c>
      <c r="H74" s="13" t="s">
        <v>116</v>
      </c>
      <c r="I74" s="37">
        <v>20</v>
      </c>
      <c r="J74" s="37" t="s">
        <v>38</v>
      </c>
      <c r="K74" s="38">
        <v>43521</v>
      </c>
      <c r="L74" s="39">
        <v>0.70138888888888884</v>
      </c>
      <c r="M74" s="37" t="s">
        <v>39</v>
      </c>
      <c r="N74" s="37" t="s">
        <v>42</v>
      </c>
      <c r="O74" s="37"/>
      <c r="P74" s="37" t="s">
        <v>42</v>
      </c>
      <c r="Q74" s="37">
        <v>3</v>
      </c>
      <c r="R74" s="13" t="s">
        <v>55</v>
      </c>
      <c r="S74" s="13" t="s">
        <v>56</v>
      </c>
      <c r="T74" s="13" t="s">
        <v>41</v>
      </c>
      <c r="U74" s="13" t="s">
        <v>52</v>
      </c>
      <c r="V74" s="13" t="s">
        <v>42</v>
      </c>
      <c r="W74" s="13" t="s">
        <v>66</v>
      </c>
      <c r="X74" s="13" t="s">
        <v>47</v>
      </c>
      <c r="Y74" s="13" t="s">
        <v>41</v>
      </c>
      <c r="Z74" s="13" t="s">
        <v>41</v>
      </c>
      <c r="AA74" s="13"/>
      <c r="AB74" s="13">
        <v>0</v>
      </c>
      <c r="AC74" s="13">
        <v>2</v>
      </c>
      <c r="AD74" s="13" t="s">
        <v>41</v>
      </c>
      <c r="AE74" s="13">
        <v>0</v>
      </c>
      <c r="AF74" s="13" t="s">
        <v>42</v>
      </c>
      <c r="AG74" s="13">
        <v>0</v>
      </c>
      <c r="AH74" s="46" t="str">
        <f t="shared" si="2"/>
        <v>0</v>
      </c>
      <c r="AI74" s="46" t="s">
        <v>49</v>
      </c>
      <c r="AJ74" s="46" t="str">
        <f t="shared" si="3"/>
        <v>-1</v>
      </c>
      <c r="AK74" s="13" t="s">
        <v>41</v>
      </c>
      <c r="AL74" s="13" t="s">
        <v>41</v>
      </c>
      <c r="AM74" s="13"/>
      <c r="AN74" s="13">
        <v>101.31965006729475</v>
      </c>
      <c r="AO74" s="13">
        <v>117.34261838440112</v>
      </c>
      <c r="AP74" s="13">
        <v>125.13020833333333</v>
      </c>
      <c r="AQ74" s="13">
        <v>148.05555555555554</v>
      </c>
      <c r="AR74" s="36">
        <v>30.643208000000001</v>
      </c>
      <c r="AS74" s="36">
        <v>0</v>
      </c>
      <c r="AT74" s="36">
        <v>30.643208000000001</v>
      </c>
      <c r="AU74" s="36">
        <v>30.643208000000001</v>
      </c>
      <c r="AV74" s="36">
        <v>64.427616630000003</v>
      </c>
      <c r="AW74" s="36">
        <v>0</v>
      </c>
      <c r="AX74" s="36">
        <v>64.427616630000003</v>
      </c>
      <c r="AY74" s="36">
        <v>64.427616630000003</v>
      </c>
      <c r="AZ74" s="36" t="e">
        <v>#DIV/0!</v>
      </c>
      <c r="BA74" s="36" t="s">
        <v>50</v>
      </c>
      <c r="BB74" s="36">
        <v>0</v>
      </c>
      <c r="BC74" s="36">
        <v>0</v>
      </c>
      <c r="BD74" s="36">
        <v>30.643208000000001</v>
      </c>
      <c r="BE74" s="36">
        <v>0</v>
      </c>
      <c r="BF74" s="36">
        <v>30.643208000000001</v>
      </c>
      <c r="BG74" s="36">
        <v>30.643208000000001</v>
      </c>
      <c r="BH74" s="36">
        <v>64.427616630000003</v>
      </c>
      <c r="BI74" s="36">
        <v>0</v>
      </c>
      <c r="BJ74" s="36">
        <v>64.427616630000003</v>
      </c>
      <c r="BK74" s="36">
        <v>64.427616630000003</v>
      </c>
      <c r="BL74" s="36" t="e">
        <v>#DIV/0!</v>
      </c>
      <c r="BM74" s="36" t="e">
        <v>#DIV/0!</v>
      </c>
      <c r="BN74" s="36">
        <v>0</v>
      </c>
      <c r="BO74" s="36">
        <v>0</v>
      </c>
      <c r="BP74" s="36">
        <v>30.643208000000001</v>
      </c>
      <c r="BQ74" s="36">
        <v>0</v>
      </c>
      <c r="BR74" s="36">
        <v>30.643208000000001</v>
      </c>
      <c r="BS74" s="36">
        <v>30.643208000000001</v>
      </c>
      <c r="BT74" s="36">
        <v>64.427616630000003</v>
      </c>
      <c r="BU74" s="36">
        <v>0</v>
      </c>
      <c r="BV74" s="36">
        <v>64.427616630000003</v>
      </c>
      <c r="BW74" s="36">
        <v>64.427616630000003</v>
      </c>
      <c r="BX74" s="36" t="e">
        <v>#DIV/0!</v>
      </c>
      <c r="BY74" s="36" t="e">
        <v>#DIV/0!</v>
      </c>
      <c r="BZ74" s="36">
        <v>0</v>
      </c>
      <c r="CA74" s="36">
        <v>0</v>
      </c>
      <c r="CB74" s="36"/>
      <c r="CC74" s="40">
        <v>29.439</v>
      </c>
      <c r="CD74" s="40">
        <v>59.84</v>
      </c>
      <c r="CE74" s="40"/>
    </row>
    <row r="75" spans="1:83" s="5" customFormat="1">
      <c r="A75" s="13" t="s">
        <v>248</v>
      </c>
      <c r="B75" s="13">
        <v>2</v>
      </c>
      <c r="C75" s="13"/>
      <c r="D75" s="13" t="s">
        <v>85</v>
      </c>
      <c r="E75" s="35" t="s">
        <v>115</v>
      </c>
      <c r="F75" s="13" t="s">
        <v>36</v>
      </c>
      <c r="G75" s="36">
        <v>1101461514</v>
      </c>
      <c r="H75" s="13" t="s">
        <v>116</v>
      </c>
      <c r="I75" s="37">
        <v>20</v>
      </c>
      <c r="J75" s="37" t="s">
        <v>38</v>
      </c>
      <c r="K75" s="38">
        <v>43521</v>
      </c>
      <c r="L75" s="39">
        <v>0.71180555555555547</v>
      </c>
      <c r="M75" s="37" t="s">
        <v>39</v>
      </c>
      <c r="N75" s="37" t="s">
        <v>42</v>
      </c>
      <c r="O75" s="37"/>
      <c r="P75" s="37" t="s">
        <v>42</v>
      </c>
      <c r="Q75" s="37">
        <v>4</v>
      </c>
      <c r="R75" s="13" t="s">
        <v>43</v>
      </c>
      <c r="S75" s="13" t="s">
        <v>56</v>
      </c>
      <c r="T75" s="13" t="s">
        <v>41</v>
      </c>
      <c r="U75" s="13" t="s">
        <v>52</v>
      </c>
      <c r="V75" s="13" t="s">
        <v>42</v>
      </c>
      <c r="W75" s="13" t="s">
        <v>66</v>
      </c>
      <c r="X75" s="13" t="s">
        <v>53</v>
      </c>
      <c r="Y75" s="13" t="s">
        <v>41</v>
      </c>
      <c r="Z75" s="13" t="s">
        <v>41</v>
      </c>
      <c r="AA75" s="13"/>
      <c r="AB75" s="13">
        <v>-1</v>
      </c>
      <c r="AC75" s="13">
        <v>2</v>
      </c>
      <c r="AD75" s="13" t="s">
        <v>41</v>
      </c>
      <c r="AE75" s="13">
        <v>0</v>
      </c>
      <c r="AF75" s="13" t="s">
        <v>42</v>
      </c>
      <c r="AG75" s="13">
        <v>0</v>
      </c>
      <c r="AH75" s="46" t="str">
        <f t="shared" si="2"/>
        <v>0</v>
      </c>
      <c r="AI75" s="46" t="s">
        <v>54</v>
      </c>
      <c r="AJ75" s="46" t="str">
        <f t="shared" si="3"/>
        <v>-2</v>
      </c>
      <c r="AK75" s="13" t="s">
        <v>41</v>
      </c>
      <c r="AL75" s="13" t="s">
        <v>41</v>
      </c>
      <c r="AM75" s="13"/>
      <c r="AN75" s="13">
        <v>101.31965006729475</v>
      </c>
      <c r="AO75" s="13">
        <v>117.34261838440112</v>
      </c>
      <c r="AP75" s="13">
        <v>125.13020833333333</v>
      </c>
      <c r="AQ75" s="13">
        <v>148.05555555555554</v>
      </c>
      <c r="AR75" s="36">
        <v>22.143782000000002</v>
      </c>
      <c r="AS75" s="36">
        <v>0</v>
      </c>
      <c r="AT75" s="36">
        <v>22.143782000000002</v>
      </c>
      <c r="AU75" s="36">
        <v>22.143782000000002</v>
      </c>
      <c r="AV75" s="36">
        <v>54.179574680000002</v>
      </c>
      <c r="AW75" s="36">
        <v>0</v>
      </c>
      <c r="AX75" s="36">
        <v>54.179574680000002</v>
      </c>
      <c r="AY75" s="36">
        <v>54.179574680000002</v>
      </c>
      <c r="AZ75" s="36" t="e">
        <v>#DIV/0!</v>
      </c>
      <c r="BA75" s="36" t="s">
        <v>50</v>
      </c>
      <c r="BB75" s="36">
        <v>0</v>
      </c>
      <c r="BC75" s="36">
        <v>0</v>
      </c>
      <c r="BD75" s="36">
        <v>26.393495000000001</v>
      </c>
      <c r="BE75" s="36">
        <v>6.0100017607932399</v>
      </c>
      <c r="BF75" s="36">
        <v>22.143782000000002</v>
      </c>
      <c r="BG75" s="36">
        <v>30.643208000000001</v>
      </c>
      <c r="BH75" s="36">
        <v>59.303595655000002</v>
      </c>
      <c r="BI75" s="36">
        <v>7.2464599567292103</v>
      </c>
      <c r="BJ75" s="36">
        <v>54.179574680000002</v>
      </c>
      <c r="BK75" s="36">
        <v>64.427616630000003</v>
      </c>
      <c r="BL75" s="36" t="e">
        <v>#DIV/0!</v>
      </c>
      <c r="BM75" s="36" t="e">
        <v>#DIV/0!</v>
      </c>
      <c r="BN75" s="36">
        <v>0</v>
      </c>
      <c r="BO75" s="36">
        <v>0</v>
      </c>
      <c r="BP75" s="36">
        <v>26.393495000000001</v>
      </c>
      <c r="BQ75" s="36">
        <v>6.0100017607932399</v>
      </c>
      <c r="BR75" s="36">
        <v>22.143782000000002</v>
      </c>
      <c r="BS75" s="36">
        <v>30.643208000000001</v>
      </c>
      <c r="BT75" s="36">
        <v>59.303595655000002</v>
      </c>
      <c r="BU75" s="36">
        <v>7.2464599567292103</v>
      </c>
      <c r="BV75" s="36">
        <v>54.179574680000002</v>
      </c>
      <c r="BW75" s="36">
        <v>64.427616630000003</v>
      </c>
      <c r="BX75" s="36" t="e">
        <v>#DIV/0!</v>
      </c>
      <c r="BY75" s="36" t="e">
        <v>#DIV/0!</v>
      </c>
      <c r="BZ75" s="36">
        <v>0</v>
      </c>
      <c r="CA75" s="36">
        <v>0</v>
      </c>
      <c r="CB75" s="36"/>
      <c r="CC75" s="40">
        <v>29.414000000000001</v>
      </c>
      <c r="CD75" s="40">
        <v>60.399000000000001</v>
      </c>
      <c r="CE75" s="40"/>
    </row>
    <row r="76" spans="1:83" s="5" customFormat="1">
      <c r="A76" s="13" t="s">
        <v>248</v>
      </c>
      <c r="B76" s="13">
        <v>2</v>
      </c>
      <c r="C76" s="13"/>
      <c r="D76" s="13" t="s">
        <v>85</v>
      </c>
      <c r="E76" s="35" t="s">
        <v>115</v>
      </c>
      <c r="F76" s="13" t="s">
        <v>36</v>
      </c>
      <c r="G76" s="36">
        <v>1101461514</v>
      </c>
      <c r="H76" s="13" t="s">
        <v>116</v>
      </c>
      <c r="I76" s="37">
        <v>20</v>
      </c>
      <c r="J76" s="37" t="s">
        <v>38</v>
      </c>
      <c r="K76" s="38">
        <v>43521</v>
      </c>
      <c r="L76" s="39">
        <v>0.72222222222222221</v>
      </c>
      <c r="M76" s="37" t="s">
        <v>39</v>
      </c>
      <c r="N76" s="37" t="s">
        <v>42</v>
      </c>
      <c r="O76" s="37"/>
      <c r="P76" s="37" t="s">
        <v>42</v>
      </c>
      <c r="Q76" s="37">
        <v>5</v>
      </c>
      <c r="R76" s="13" t="s">
        <v>43</v>
      </c>
      <c r="S76" s="13" t="s">
        <v>56</v>
      </c>
      <c r="T76" s="13" t="s">
        <v>41</v>
      </c>
      <c r="U76" s="13" t="s">
        <v>52</v>
      </c>
      <c r="V76" s="13" t="s">
        <v>42</v>
      </c>
      <c r="W76" s="13" t="s">
        <v>66</v>
      </c>
      <c r="X76" s="13" t="s">
        <v>47</v>
      </c>
      <c r="Y76" s="13" t="s">
        <v>41</v>
      </c>
      <c r="Z76" s="13" t="s">
        <v>41</v>
      </c>
      <c r="AA76" s="13"/>
      <c r="AB76" s="13">
        <v>-1</v>
      </c>
      <c r="AC76" s="13">
        <v>2</v>
      </c>
      <c r="AD76" s="13" t="s">
        <v>41</v>
      </c>
      <c r="AE76" s="13">
        <v>0</v>
      </c>
      <c r="AF76" s="13" t="s">
        <v>42</v>
      </c>
      <c r="AG76" s="13">
        <v>0</v>
      </c>
      <c r="AH76" s="46" t="str">
        <f t="shared" si="2"/>
        <v>0</v>
      </c>
      <c r="AI76" s="46" t="s">
        <v>49</v>
      </c>
      <c r="AJ76" s="46" t="str">
        <f t="shared" si="3"/>
        <v>-1</v>
      </c>
      <c r="AK76" s="13" t="s">
        <v>41</v>
      </c>
      <c r="AL76" s="13" t="s">
        <v>41</v>
      </c>
      <c r="AM76" s="13"/>
      <c r="AN76" s="13">
        <v>101.31965006729475</v>
      </c>
      <c r="AO76" s="13">
        <v>117.34261838440112</v>
      </c>
      <c r="AP76" s="13">
        <v>125.13020833333333</v>
      </c>
      <c r="AQ76" s="13">
        <v>148.05555555555554</v>
      </c>
      <c r="AR76" s="36">
        <v>22.143782000000002</v>
      </c>
      <c r="AS76" s="36">
        <v>0</v>
      </c>
      <c r="AT76" s="36">
        <v>22.143782000000002</v>
      </c>
      <c r="AU76" s="36">
        <v>22.143782000000002</v>
      </c>
      <c r="AV76" s="36">
        <v>54.179574680000002</v>
      </c>
      <c r="AW76" s="36">
        <v>0</v>
      </c>
      <c r="AX76" s="36">
        <v>54.179574680000002</v>
      </c>
      <c r="AY76" s="36">
        <v>54.179574680000002</v>
      </c>
      <c r="AZ76" s="36" t="e">
        <v>#DIV/0!</v>
      </c>
      <c r="BA76" s="36" t="s">
        <v>50</v>
      </c>
      <c r="BB76" s="36">
        <v>0</v>
      </c>
      <c r="BC76" s="36">
        <v>0</v>
      </c>
      <c r="BD76" s="36">
        <v>22.143782000000002</v>
      </c>
      <c r="BE76" s="36">
        <v>0</v>
      </c>
      <c r="BF76" s="36">
        <v>22.143782000000002</v>
      </c>
      <c r="BG76" s="36">
        <v>22.143782000000002</v>
      </c>
      <c r="BH76" s="36">
        <v>54.179574680000002</v>
      </c>
      <c r="BI76" s="36">
        <v>0</v>
      </c>
      <c r="BJ76" s="36">
        <v>54.179574680000002</v>
      </c>
      <c r="BK76" s="36">
        <v>54.179574680000002</v>
      </c>
      <c r="BL76" s="36" t="e">
        <v>#DIV/0!</v>
      </c>
      <c r="BM76" s="36" t="e">
        <v>#DIV/0!</v>
      </c>
      <c r="BN76" s="36">
        <v>0</v>
      </c>
      <c r="BO76" s="36">
        <v>0</v>
      </c>
      <c r="BP76" s="36">
        <v>22.143782000000002</v>
      </c>
      <c r="BQ76" s="36">
        <v>0</v>
      </c>
      <c r="BR76" s="36">
        <v>22.143782000000002</v>
      </c>
      <c r="BS76" s="36">
        <v>22.143782000000002</v>
      </c>
      <c r="BT76" s="36">
        <v>54.179574680000002</v>
      </c>
      <c r="BU76" s="36">
        <v>0</v>
      </c>
      <c r="BV76" s="36">
        <v>54.179574680000002</v>
      </c>
      <c r="BW76" s="36">
        <v>54.179574680000002</v>
      </c>
      <c r="BX76" s="36" t="e">
        <v>#DIV/0!</v>
      </c>
      <c r="BY76" s="36" t="e">
        <v>#DIV/0!</v>
      </c>
      <c r="BZ76" s="36">
        <v>0</v>
      </c>
      <c r="CA76" s="36">
        <v>0</v>
      </c>
      <c r="CB76" s="36"/>
      <c r="CC76" s="40">
        <v>29.315000000000001</v>
      </c>
      <c r="CD76" s="40">
        <v>60.195999999999998</v>
      </c>
      <c r="CE76" s="40"/>
    </row>
    <row r="77" spans="1:83" s="5" customFormat="1">
      <c r="A77" s="13" t="s">
        <v>248</v>
      </c>
      <c r="B77" s="13">
        <v>2</v>
      </c>
      <c r="C77" s="13"/>
      <c r="D77" s="13" t="s">
        <v>117</v>
      </c>
      <c r="E77" s="35" t="s">
        <v>118</v>
      </c>
      <c r="F77" s="13" t="s">
        <v>36</v>
      </c>
      <c r="G77" s="36">
        <v>1143406646</v>
      </c>
      <c r="H77" s="13" t="s">
        <v>119</v>
      </c>
      <c r="I77" s="37">
        <v>20</v>
      </c>
      <c r="J77" s="37" t="s">
        <v>38</v>
      </c>
      <c r="K77" s="38">
        <v>43521</v>
      </c>
      <c r="L77" s="39">
        <v>0.68055555555555547</v>
      </c>
      <c r="M77" s="37" t="s">
        <v>39</v>
      </c>
      <c r="N77" s="37" t="s">
        <v>112</v>
      </c>
      <c r="O77" s="37" t="s">
        <v>41</v>
      </c>
      <c r="P77" s="37" t="s">
        <v>42</v>
      </c>
      <c r="Q77" s="37">
        <v>1</v>
      </c>
      <c r="R77" s="13" t="s">
        <v>55</v>
      </c>
      <c r="S77" s="13" t="s">
        <v>44</v>
      </c>
      <c r="T77" s="13" t="s">
        <v>41</v>
      </c>
      <c r="U77" s="13" t="s">
        <v>52</v>
      </c>
      <c r="V77" s="13" t="s">
        <v>42</v>
      </c>
      <c r="W77" s="13" t="s">
        <v>66</v>
      </c>
      <c r="X77" s="13" t="s">
        <v>47</v>
      </c>
      <c r="Y77" s="13" t="s">
        <v>41</v>
      </c>
      <c r="Z77" s="13" t="s">
        <v>41</v>
      </c>
      <c r="AA77" s="13"/>
      <c r="AB77" s="13">
        <v>0</v>
      </c>
      <c r="AC77" s="13">
        <v>1</v>
      </c>
      <c r="AD77" s="13" t="s">
        <v>41</v>
      </c>
      <c r="AE77" s="13">
        <v>0</v>
      </c>
      <c r="AF77" s="13" t="s">
        <v>42</v>
      </c>
      <c r="AG77" s="13">
        <v>0</v>
      </c>
      <c r="AH77" s="46" t="str">
        <f t="shared" si="2"/>
        <v>0</v>
      </c>
      <c r="AI77" s="46" t="s">
        <v>49</v>
      </c>
      <c r="AJ77" s="46" t="str">
        <f t="shared" si="3"/>
        <v>-1</v>
      </c>
      <c r="AK77" s="13" t="s">
        <v>41</v>
      </c>
      <c r="AL77" s="13" t="s">
        <v>41</v>
      </c>
      <c r="AM77" s="13"/>
      <c r="AN77" s="13">
        <v>101.31965006729475</v>
      </c>
      <c r="AO77" s="13">
        <v>117.34261838440112</v>
      </c>
      <c r="AP77" s="13">
        <v>125.13020833333333</v>
      </c>
      <c r="AQ77" s="13">
        <v>148.05555555555554</v>
      </c>
      <c r="AR77" s="36">
        <v>18.486847854999994</v>
      </c>
      <c r="AS77" s="36">
        <v>5.744733628750665</v>
      </c>
      <c r="AT77" s="36">
        <v>14.424707749999996</v>
      </c>
      <c r="AU77" s="36">
        <v>22.548987959999991</v>
      </c>
      <c r="AV77" s="36">
        <v>49.049820000000004</v>
      </c>
      <c r="AW77" s="36">
        <v>19.028192570041757</v>
      </c>
      <c r="AX77" s="36">
        <v>35.594856000000007</v>
      </c>
      <c r="AY77" s="36">
        <v>62.504784000000001</v>
      </c>
      <c r="AZ77" s="36" t="e">
        <v>#DIV/0!</v>
      </c>
      <c r="BA77" s="36" t="s">
        <v>50</v>
      </c>
      <c r="BB77" s="36">
        <v>0</v>
      </c>
      <c r="BC77" s="36">
        <v>0</v>
      </c>
      <c r="BD77" s="36">
        <v>18.486847854999994</v>
      </c>
      <c r="BE77" s="36">
        <v>5.744733628750665</v>
      </c>
      <c r="BF77" s="36">
        <v>14.424707749999996</v>
      </c>
      <c r="BG77" s="36">
        <v>22.548987959999991</v>
      </c>
      <c r="BH77" s="36">
        <v>49.049820000000004</v>
      </c>
      <c r="BI77" s="36">
        <v>19.028192570041757</v>
      </c>
      <c r="BJ77" s="36">
        <v>35.594856000000007</v>
      </c>
      <c r="BK77" s="36">
        <v>62.504784000000001</v>
      </c>
      <c r="BL77" s="36" t="e">
        <v>#DIV/0!</v>
      </c>
      <c r="BM77" s="36" t="e">
        <v>#DIV/0!</v>
      </c>
      <c r="BN77" s="36">
        <v>0</v>
      </c>
      <c r="BO77" s="36">
        <v>0</v>
      </c>
      <c r="BP77" s="36">
        <v>18.486847854999994</v>
      </c>
      <c r="BQ77" s="36">
        <v>5.744733628750665</v>
      </c>
      <c r="BR77" s="36">
        <v>14.424707749999996</v>
      </c>
      <c r="BS77" s="36">
        <v>22.548987959999991</v>
      </c>
      <c r="BT77" s="36">
        <v>49.049820000000004</v>
      </c>
      <c r="BU77" s="36">
        <v>19.028192570041757</v>
      </c>
      <c r="BV77" s="36">
        <v>35.594856000000007</v>
      </c>
      <c r="BW77" s="36">
        <v>62.504784000000001</v>
      </c>
      <c r="BX77" s="36" t="e">
        <v>#DIV/0!</v>
      </c>
      <c r="BY77" s="36" t="e">
        <v>#DIV/0!</v>
      </c>
      <c r="BZ77" s="36">
        <v>0</v>
      </c>
      <c r="CA77" s="36">
        <v>0</v>
      </c>
      <c r="CB77" s="36"/>
      <c r="CC77" s="40">
        <v>29.04</v>
      </c>
      <c r="CD77" s="40">
        <v>57.582999999999998</v>
      </c>
      <c r="CE77" s="40"/>
    </row>
    <row r="78" spans="1:83" s="5" customFormat="1">
      <c r="A78" s="13" t="s">
        <v>248</v>
      </c>
      <c r="B78" s="13">
        <v>2</v>
      </c>
      <c r="C78" s="13"/>
      <c r="D78" s="13" t="s">
        <v>117</v>
      </c>
      <c r="E78" s="35" t="s">
        <v>118</v>
      </c>
      <c r="F78" s="13" t="s">
        <v>36</v>
      </c>
      <c r="G78" s="36">
        <v>1143406646</v>
      </c>
      <c r="H78" s="13" t="s">
        <v>119</v>
      </c>
      <c r="I78" s="37">
        <v>20</v>
      </c>
      <c r="J78" s="37" t="s">
        <v>38</v>
      </c>
      <c r="K78" s="38">
        <v>43521</v>
      </c>
      <c r="L78" s="39">
        <v>0.69097222222222221</v>
      </c>
      <c r="M78" s="37" t="s">
        <v>39</v>
      </c>
      <c r="N78" s="37" t="s">
        <v>112</v>
      </c>
      <c r="O78" s="37" t="s">
        <v>41</v>
      </c>
      <c r="P78" s="37" t="s">
        <v>42</v>
      </c>
      <c r="Q78" s="37">
        <v>2</v>
      </c>
      <c r="R78" s="13" t="s">
        <v>55</v>
      </c>
      <c r="S78" s="13" t="s">
        <v>44</v>
      </c>
      <c r="T78" s="13" t="s">
        <v>41</v>
      </c>
      <c r="U78" s="13" t="s">
        <v>52</v>
      </c>
      <c r="V78" s="13" t="s">
        <v>42</v>
      </c>
      <c r="W78" s="13" t="s">
        <v>66</v>
      </c>
      <c r="X78" s="13" t="s">
        <v>47</v>
      </c>
      <c r="Y78" s="13" t="s">
        <v>41</v>
      </c>
      <c r="Z78" s="13" t="s">
        <v>41</v>
      </c>
      <c r="AA78" s="13"/>
      <c r="AB78" s="13">
        <v>0</v>
      </c>
      <c r="AC78" s="13">
        <v>1</v>
      </c>
      <c r="AD78" s="13" t="s">
        <v>41</v>
      </c>
      <c r="AE78" s="13">
        <v>0</v>
      </c>
      <c r="AF78" s="13" t="s">
        <v>42</v>
      </c>
      <c r="AG78" s="13">
        <v>0</v>
      </c>
      <c r="AH78" s="46" t="str">
        <f t="shared" si="2"/>
        <v>0</v>
      </c>
      <c r="AI78" s="46" t="s">
        <v>49</v>
      </c>
      <c r="AJ78" s="46" t="str">
        <f t="shared" si="3"/>
        <v>-1</v>
      </c>
      <c r="AK78" s="13" t="s">
        <v>41</v>
      </c>
      <c r="AL78" s="13" t="s">
        <v>41</v>
      </c>
      <c r="AM78" s="13"/>
      <c r="AN78" s="13">
        <v>101.31965006729475</v>
      </c>
      <c r="AO78" s="13">
        <v>117.34261838440112</v>
      </c>
      <c r="AP78" s="13">
        <v>125.13020833333333</v>
      </c>
      <c r="AQ78" s="13">
        <v>148.05555555555554</v>
      </c>
      <c r="AR78" s="36">
        <v>14.424707749999996</v>
      </c>
      <c r="AS78" s="36">
        <v>0</v>
      </c>
      <c r="AT78" s="36">
        <v>14.424707749999996</v>
      </c>
      <c r="AU78" s="36">
        <v>14.424707749999996</v>
      </c>
      <c r="AV78" s="36">
        <v>49.056061</v>
      </c>
      <c r="AW78" s="36">
        <v>0</v>
      </c>
      <c r="AX78" s="36">
        <v>49.056061</v>
      </c>
      <c r="AY78" s="36">
        <v>49.056061</v>
      </c>
      <c r="AZ78" s="36" t="e">
        <v>#DIV/0!</v>
      </c>
      <c r="BA78" s="36" t="s">
        <v>50</v>
      </c>
      <c r="BB78" s="36">
        <v>0</v>
      </c>
      <c r="BC78" s="36">
        <v>0</v>
      </c>
      <c r="BD78" s="36">
        <v>14.424707749999996</v>
      </c>
      <c r="BE78" s="36">
        <v>0</v>
      </c>
      <c r="BF78" s="36">
        <v>14.424707749999996</v>
      </c>
      <c r="BG78" s="36">
        <v>14.424707749999996</v>
      </c>
      <c r="BH78" s="36">
        <v>49.056061</v>
      </c>
      <c r="BI78" s="36">
        <v>0</v>
      </c>
      <c r="BJ78" s="36">
        <v>49.056061</v>
      </c>
      <c r="BK78" s="36">
        <v>49.056061</v>
      </c>
      <c r="BL78" s="36" t="e">
        <v>#DIV/0!</v>
      </c>
      <c r="BM78" s="36" t="e">
        <v>#DIV/0!</v>
      </c>
      <c r="BN78" s="36">
        <v>0</v>
      </c>
      <c r="BO78" s="36">
        <v>0</v>
      </c>
      <c r="BP78" s="36">
        <v>18.486847854999994</v>
      </c>
      <c r="BQ78" s="36">
        <v>5.744733628750665</v>
      </c>
      <c r="BR78" s="36">
        <v>14.424707749999996</v>
      </c>
      <c r="BS78" s="36">
        <v>22.548987959999991</v>
      </c>
      <c r="BT78" s="36">
        <v>55.7804225</v>
      </c>
      <c r="BU78" s="36">
        <v>9.5096832315995332</v>
      </c>
      <c r="BV78" s="36">
        <v>49.056061</v>
      </c>
      <c r="BW78" s="36">
        <v>62.504784000000001</v>
      </c>
      <c r="BX78" s="36" t="e">
        <v>#DIV/0!</v>
      </c>
      <c r="BY78" s="36" t="e">
        <v>#DIV/0!</v>
      </c>
      <c r="BZ78" s="36">
        <v>0</v>
      </c>
      <c r="CA78" s="36">
        <v>0</v>
      </c>
      <c r="CB78" s="36"/>
      <c r="CC78" s="40">
        <v>29.19</v>
      </c>
      <c r="CD78" s="40">
        <v>58.612000000000002</v>
      </c>
      <c r="CE78" s="40"/>
    </row>
    <row r="79" spans="1:83" s="5" customFormat="1">
      <c r="A79" s="13" t="s">
        <v>248</v>
      </c>
      <c r="B79" s="13">
        <v>2</v>
      </c>
      <c r="C79" s="13"/>
      <c r="D79" s="13" t="s">
        <v>117</v>
      </c>
      <c r="E79" s="35" t="s">
        <v>118</v>
      </c>
      <c r="F79" s="13" t="s">
        <v>36</v>
      </c>
      <c r="G79" s="36">
        <v>1143406646</v>
      </c>
      <c r="H79" s="13" t="s">
        <v>119</v>
      </c>
      <c r="I79" s="37">
        <v>20</v>
      </c>
      <c r="J79" s="37" t="s">
        <v>38</v>
      </c>
      <c r="K79" s="38">
        <v>43521</v>
      </c>
      <c r="L79" s="39">
        <v>0.70138888888888884</v>
      </c>
      <c r="M79" s="37" t="s">
        <v>39</v>
      </c>
      <c r="N79" s="37" t="s">
        <v>112</v>
      </c>
      <c r="O79" s="37" t="s">
        <v>41</v>
      </c>
      <c r="P79" s="37" t="s">
        <v>42</v>
      </c>
      <c r="Q79" s="37">
        <v>3</v>
      </c>
      <c r="R79" s="13" t="s">
        <v>55</v>
      </c>
      <c r="S79" s="13" t="s">
        <v>44</v>
      </c>
      <c r="T79" s="13" t="s">
        <v>41</v>
      </c>
      <c r="U79" s="13" t="s">
        <v>52</v>
      </c>
      <c r="V79" s="13" t="s">
        <v>42</v>
      </c>
      <c r="W79" s="13" t="s">
        <v>72</v>
      </c>
      <c r="X79" s="13" t="s">
        <v>53</v>
      </c>
      <c r="Y79" s="13" t="s">
        <v>41</v>
      </c>
      <c r="Z79" s="13" t="s">
        <v>41</v>
      </c>
      <c r="AA79" s="13"/>
      <c r="AB79" s="13">
        <v>0</v>
      </c>
      <c r="AC79" s="13">
        <v>1</v>
      </c>
      <c r="AD79" s="13" t="s">
        <v>41</v>
      </c>
      <c r="AE79" s="13">
        <v>0</v>
      </c>
      <c r="AF79" s="13" t="s">
        <v>42</v>
      </c>
      <c r="AG79" s="13">
        <v>1</v>
      </c>
      <c r="AH79" s="46" t="str">
        <f t="shared" si="2"/>
        <v>-1</v>
      </c>
      <c r="AI79" s="46" t="s">
        <v>54</v>
      </c>
      <c r="AJ79" s="46" t="str">
        <f t="shared" si="3"/>
        <v>-2</v>
      </c>
      <c r="AK79" s="13" t="s">
        <v>41</v>
      </c>
      <c r="AL79" s="13" t="s">
        <v>41</v>
      </c>
      <c r="AM79" s="13"/>
      <c r="AN79" s="13">
        <v>101.31965006729475</v>
      </c>
      <c r="AO79" s="13">
        <v>117.34261838440112</v>
      </c>
      <c r="AP79" s="13">
        <v>125.13020833333333</v>
      </c>
      <c r="AQ79" s="13">
        <v>148.05555555555554</v>
      </c>
      <c r="AR79" s="36">
        <v>10.362005954999997</v>
      </c>
      <c r="AS79" s="36">
        <v>5.7455279783665167</v>
      </c>
      <c r="AT79" s="36">
        <v>6.2993041599999984</v>
      </c>
      <c r="AU79" s="36">
        <v>14.424707749999996</v>
      </c>
      <c r="AV79" s="36">
        <v>49.056061</v>
      </c>
      <c r="AW79" s="36">
        <v>0</v>
      </c>
      <c r="AX79" s="36">
        <v>49.056061</v>
      </c>
      <c r="AY79" s="36">
        <v>49.056061</v>
      </c>
      <c r="AZ79" s="36" t="e">
        <v>#DIV/0!</v>
      </c>
      <c r="BA79" s="36" t="s">
        <v>50</v>
      </c>
      <c r="BB79" s="36">
        <v>0</v>
      </c>
      <c r="BC79" s="36">
        <v>0</v>
      </c>
      <c r="BD79" s="36">
        <v>14.424707749999996</v>
      </c>
      <c r="BE79" s="36">
        <v>0</v>
      </c>
      <c r="BF79" s="36">
        <v>14.424707749999996</v>
      </c>
      <c r="BG79" s="36">
        <v>14.424707749999996</v>
      </c>
      <c r="BH79" s="36">
        <v>49.056061</v>
      </c>
      <c r="BI79" s="36">
        <v>0</v>
      </c>
      <c r="BJ79" s="36">
        <v>49.056061</v>
      </c>
      <c r="BK79" s="36">
        <v>49.056061</v>
      </c>
      <c r="BL79" s="36" t="e">
        <v>#DIV/0!</v>
      </c>
      <c r="BM79" s="36" t="e">
        <v>#DIV/0!</v>
      </c>
      <c r="BN79" s="36">
        <v>0</v>
      </c>
      <c r="BO79" s="36">
        <v>0</v>
      </c>
      <c r="BP79" s="36">
        <v>14.424707749999996</v>
      </c>
      <c r="BQ79" s="36">
        <v>0</v>
      </c>
      <c r="BR79" s="36">
        <v>14.424707749999996</v>
      </c>
      <c r="BS79" s="36">
        <v>14.424707749999996</v>
      </c>
      <c r="BT79" s="36">
        <v>49.056061</v>
      </c>
      <c r="BU79" s="36">
        <v>0</v>
      </c>
      <c r="BV79" s="36">
        <v>49.056061</v>
      </c>
      <c r="BW79" s="36">
        <v>49.056061</v>
      </c>
      <c r="BX79" s="36" t="e">
        <v>#DIV/0!</v>
      </c>
      <c r="BY79" s="36" t="e">
        <v>#DIV/0!</v>
      </c>
      <c r="BZ79" s="36">
        <v>0</v>
      </c>
      <c r="CA79" s="36">
        <v>0</v>
      </c>
      <c r="CB79" s="36"/>
      <c r="CC79" s="40">
        <v>29.439</v>
      </c>
      <c r="CD79" s="40">
        <v>59.84</v>
      </c>
      <c r="CE79" s="40"/>
    </row>
    <row r="80" spans="1:83" s="5" customFormat="1">
      <c r="A80" s="13" t="s">
        <v>248</v>
      </c>
      <c r="B80" s="13">
        <v>2</v>
      </c>
      <c r="C80" s="13"/>
      <c r="D80" s="13" t="s">
        <v>117</v>
      </c>
      <c r="E80" s="35" t="s">
        <v>118</v>
      </c>
      <c r="F80" s="13" t="s">
        <v>36</v>
      </c>
      <c r="G80" s="36">
        <v>1143406646</v>
      </c>
      <c r="H80" s="13" t="s">
        <v>119</v>
      </c>
      <c r="I80" s="37">
        <v>20</v>
      </c>
      <c r="J80" s="37" t="s">
        <v>38</v>
      </c>
      <c r="K80" s="38">
        <v>43521</v>
      </c>
      <c r="L80" s="39">
        <v>0.71180555555555547</v>
      </c>
      <c r="M80" s="37" t="s">
        <v>39</v>
      </c>
      <c r="N80" s="37" t="s">
        <v>112</v>
      </c>
      <c r="O80" s="37" t="s">
        <v>41</v>
      </c>
      <c r="P80" s="37" t="s">
        <v>42</v>
      </c>
      <c r="Q80" s="37">
        <v>4</v>
      </c>
      <c r="R80" s="13" t="s">
        <v>43</v>
      </c>
      <c r="S80" s="13" t="s">
        <v>44</v>
      </c>
      <c r="T80" s="13" t="s">
        <v>41</v>
      </c>
      <c r="U80" s="13" t="s">
        <v>52</v>
      </c>
      <c r="V80" s="13" t="s">
        <v>42</v>
      </c>
      <c r="W80" s="13" t="s">
        <v>66</v>
      </c>
      <c r="X80" s="13" t="s">
        <v>53</v>
      </c>
      <c r="Y80" s="13" t="s">
        <v>41</v>
      </c>
      <c r="Z80" s="13" t="s">
        <v>41</v>
      </c>
      <c r="AA80" s="13"/>
      <c r="AB80" s="13">
        <v>-1</v>
      </c>
      <c r="AC80" s="13">
        <v>1</v>
      </c>
      <c r="AD80" s="13" t="s">
        <v>41</v>
      </c>
      <c r="AE80" s="13">
        <v>0</v>
      </c>
      <c r="AF80" s="13" t="s">
        <v>42</v>
      </c>
      <c r="AG80" s="13">
        <v>0</v>
      </c>
      <c r="AH80" s="46" t="str">
        <f t="shared" si="2"/>
        <v>0</v>
      </c>
      <c r="AI80" s="46" t="s">
        <v>54</v>
      </c>
      <c r="AJ80" s="46" t="str">
        <f t="shared" si="3"/>
        <v>-2</v>
      </c>
      <c r="AK80" s="13" t="s">
        <v>41</v>
      </c>
      <c r="AL80" s="13" t="s">
        <v>41</v>
      </c>
      <c r="AM80" s="13"/>
      <c r="AN80" s="13">
        <v>101.31965006729475</v>
      </c>
      <c r="AO80" s="13">
        <v>117.34261838440112</v>
      </c>
      <c r="AP80" s="13">
        <v>125.13020833333333</v>
      </c>
      <c r="AQ80" s="13">
        <v>148.05555555555554</v>
      </c>
      <c r="AR80" s="36">
        <v>2.2360406749999964</v>
      </c>
      <c r="AS80" s="36">
        <v>5.7463223279823703</v>
      </c>
      <c r="AT80" s="36">
        <v>-1.8272228100000056</v>
      </c>
      <c r="AU80" s="36">
        <v>6.2993041599999984</v>
      </c>
      <c r="AV80" s="36">
        <v>35.594856000000007</v>
      </c>
      <c r="AW80" s="36">
        <v>0</v>
      </c>
      <c r="AX80" s="36">
        <v>35.594856000000007</v>
      </c>
      <c r="AY80" s="36">
        <v>35.594856000000007</v>
      </c>
      <c r="AZ80" s="36" t="e">
        <v>#DIV/0!</v>
      </c>
      <c r="BA80" s="36" t="s">
        <v>50</v>
      </c>
      <c r="BB80" s="36">
        <v>0</v>
      </c>
      <c r="BC80" s="36">
        <v>0</v>
      </c>
      <c r="BD80" s="36">
        <v>6.2993041599999984</v>
      </c>
      <c r="BE80" s="36">
        <v>0</v>
      </c>
      <c r="BF80" s="36">
        <v>6.2993041599999984</v>
      </c>
      <c r="BG80" s="36">
        <v>6.2993041599999984</v>
      </c>
      <c r="BH80" s="36">
        <v>42.325458500000003</v>
      </c>
      <c r="BI80" s="36">
        <v>9.5185093384422466</v>
      </c>
      <c r="BJ80" s="36">
        <v>35.594856000000007</v>
      </c>
      <c r="BK80" s="36">
        <v>49.056061</v>
      </c>
      <c r="BL80" s="36" t="e">
        <v>#DIV/0!</v>
      </c>
      <c r="BM80" s="36" t="e">
        <v>#DIV/0!</v>
      </c>
      <c r="BN80" s="36">
        <v>0</v>
      </c>
      <c r="BO80" s="36">
        <v>0</v>
      </c>
      <c r="BP80" s="36">
        <v>10.362005954999997</v>
      </c>
      <c r="BQ80" s="36">
        <v>5.7455279783665167</v>
      </c>
      <c r="BR80" s="36">
        <v>6.2993041599999984</v>
      </c>
      <c r="BS80" s="36">
        <v>14.424707749999996</v>
      </c>
      <c r="BT80" s="36">
        <v>42.325458500000003</v>
      </c>
      <c r="BU80" s="36">
        <v>9.5185093384422466</v>
      </c>
      <c r="BV80" s="36">
        <v>35.594856000000007</v>
      </c>
      <c r="BW80" s="36">
        <v>49.056061</v>
      </c>
      <c r="BX80" s="36" t="e">
        <v>#DIV/0!</v>
      </c>
      <c r="BY80" s="36" t="e">
        <v>#DIV/0!</v>
      </c>
      <c r="BZ80" s="36">
        <v>0</v>
      </c>
      <c r="CA80" s="36">
        <v>0</v>
      </c>
      <c r="CB80" s="36"/>
      <c r="CC80" s="40">
        <v>29.414000000000001</v>
      </c>
      <c r="CD80" s="40">
        <v>60.399000000000001</v>
      </c>
      <c r="CE80" s="40"/>
    </row>
    <row r="81" spans="1:83" s="5" customFormat="1">
      <c r="A81" s="13" t="s">
        <v>248</v>
      </c>
      <c r="B81" s="13">
        <v>2</v>
      </c>
      <c r="C81" s="13"/>
      <c r="D81" s="13" t="s">
        <v>117</v>
      </c>
      <c r="E81" s="35" t="s">
        <v>118</v>
      </c>
      <c r="F81" s="13" t="s">
        <v>36</v>
      </c>
      <c r="G81" s="36">
        <v>1143406646</v>
      </c>
      <c r="H81" s="13" t="s">
        <v>119</v>
      </c>
      <c r="I81" s="37">
        <v>20</v>
      </c>
      <c r="J81" s="37" t="s">
        <v>38</v>
      </c>
      <c r="K81" s="38">
        <v>43521</v>
      </c>
      <c r="L81" s="39">
        <v>0.72222222222222221</v>
      </c>
      <c r="M81" s="37" t="s">
        <v>39</v>
      </c>
      <c r="N81" s="37" t="s">
        <v>112</v>
      </c>
      <c r="O81" s="37" t="s">
        <v>41</v>
      </c>
      <c r="P81" s="37" t="s">
        <v>42</v>
      </c>
      <c r="Q81" s="37">
        <v>5</v>
      </c>
      <c r="R81" s="13" t="s">
        <v>43</v>
      </c>
      <c r="S81" s="13" t="s">
        <v>44</v>
      </c>
      <c r="T81" s="13" t="s">
        <v>41</v>
      </c>
      <c r="U81" s="13" t="s">
        <v>52</v>
      </c>
      <c r="V81" s="13" t="s">
        <v>42</v>
      </c>
      <c r="W81" s="13" t="s">
        <v>72</v>
      </c>
      <c r="X81" s="13" t="s">
        <v>53</v>
      </c>
      <c r="Y81" s="13" t="s">
        <v>41</v>
      </c>
      <c r="Z81" s="13" t="s">
        <v>41</v>
      </c>
      <c r="AA81" s="13"/>
      <c r="AB81" s="13">
        <v>-1</v>
      </c>
      <c r="AC81" s="13">
        <v>1</v>
      </c>
      <c r="AD81" s="13" t="s">
        <v>41</v>
      </c>
      <c r="AE81" s="13">
        <v>0</v>
      </c>
      <c r="AF81" s="13" t="s">
        <v>42</v>
      </c>
      <c r="AG81" s="13">
        <v>1</v>
      </c>
      <c r="AH81" s="46" t="str">
        <f t="shared" si="2"/>
        <v>-1</v>
      </c>
      <c r="AI81" s="46" t="s">
        <v>54</v>
      </c>
      <c r="AJ81" s="46" t="str">
        <f t="shared" si="3"/>
        <v>-2</v>
      </c>
      <c r="AK81" s="13" t="s">
        <v>41</v>
      </c>
      <c r="AL81" s="13" t="s">
        <v>41</v>
      </c>
      <c r="AM81" s="13"/>
      <c r="AN81" s="13">
        <v>101.31965006729475</v>
      </c>
      <c r="AO81" s="13">
        <v>117.34261838440112</v>
      </c>
      <c r="AP81" s="13">
        <v>125.13020833333333</v>
      </c>
      <c r="AQ81" s="13">
        <v>148.05555555555554</v>
      </c>
      <c r="AR81" s="36">
        <v>-1.8272228100000056</v>
      </c>
      <c r="AS81" s="36">
        <v>0</v>
      </c>
      <c r="AT81" s="36">
        <v>-1.8272228100000056</v>
      </c>
      <c r="AU81" s="36">
        <v>-1.8272228100000056</v>
      </c>
      <c r="AV81" s="36">
        <v>35.594856000000007</v>
      </c>
      <c r="AW81" s="36">
        <v>0</v>
      </c>
      <c r="AX81" s="36">
        <v>35.594856000000007</v>
      </c>
      <c r="AY81" s="36">
        <v>35.594856000000007</v>
      </c>
      <c r="AZ81" s="36" t="e">
        <v>#DIV/0!</v>
      </c>
      <c r="BA81" s="36" t="s">
        <v>50</v>
      </c>
      <c r="BB81" s="36">
        <v>0</v>
      </c>
      <c r="BC81" s="36">
        <v>0</v>
      </c>
      <c r="BD81" s="36">
        <v>2.2360406749999964</v>
      </c>
      <c r="BE81" s="36">
        <v>5.7463223279823703</v>
      </c>
      <c r="BF81" s="36">
        <v>-1.8272228100000056</v>
      </c>
      <c r="BG81" s="36">
        <v>6.2993041599999984</v>
      </c>
      <c r="BH81" s="36">
        <v>35.594856000000007</v>
      </c>
      <c r="BI81" s="36">
        <v>0</v>
      </c>
      <c r="BJ81" s="36">
        <v>35.594856000000007</v>
      </c>
      <c r="BK81" s="36">
        <v>35.594856000000007</v>
      </c>
      <c r="BL81" s="36" t="e">
        <v>#DIV/0!</v>
      </c>
      <c r="BM81" s="36" t="e">
        <v>#DIV/0!</v>
      </c>
      <c r="BN81" s="36">
        <v>0</v>
      </c>
      <c r="BO81" s="36">
        <v>0</v>
      </c>
      <c r="BP81" s="36">
        <v>2.2360406749999964</v>
      </c>
      <c r="BQ81" s="36">
        <v>5.7463223279823703</v>
      </c>
      <c r="BR81" s="36">
        <v>-1.8272228100000056</v>
      </c>
      <c r="BS81" s="36">
        <v>6.2993041599999984</v>
      </c>
      <c r="BT81" s="36">
        <v>35.594856000000007</v>
      </c>
      <c r="BU81" s="36">
        <v>0</v>
      </c>
      <c r="BV81" s="36">
        <v>35.594856000000007</v>
      </c>
      <c r="BW81" s="36">
        <v>35.594856000000007</v>
      </c>
      <c r="BX81" s="36" t="e">
        <v>#DIV/0!</v>
      </c>
      <c r="BY81" s="36" t="e">
        <v>#DIV/0!</v>
      </c>
      <c r="BZ81" s="36">
        <v>0</v>
      </c>
      <c r="CA81" s="36">
        <v>0</v>
      </c>
      <c r="CB81" s="36"/>
      <c r="CC81" s="40">
        <v>29.315000000000001</v>
      </c>
      <c r="CD81" s="40">
        <v>60.195999999999998</v>
      </c>
      <c r="CE81" s="40"/>
    </row>
    <row r="82" spans="1:83" s="5" customFormat="1">
      <c r="A82" s="13" t="s">
        <v>248</v>
      </c>
      <c r="B82" s="13">
        <v>2</v>
      </c>
      <c r="C82" s="13"/>
      <c r="D82" s="13" t="s">
        <v>90</v>
      </c>
      <c r="E82" s="35" t="s">
        <v>120</v>
      </c>
      <c r="F82" s="13" t="s">
        <v>36</v>
      </c>
      <c r="G82" s="36">
        <v>1143406177</v>
      </c>
      <c r="H82" s="13" t="s">
        <v>121</v>
      </c>
      <c r="I82" s="37">
        <v>20</v>
      </c>
      <c r="J82" s="37" t="s">
        <v>38</v>
      </c>
      <c r="K82" s="38">
        <v>43521</v>
      </c>
      <c r="L82" s="39">
        <v>0.68055555555555547</v>
      </c>
      <c r="M82" s="37" t="s">
        <v>39</v>
      </c>
      <c r="N82" s="37" t="s">
        <v>122</v>
      </c>
      <c r="O82" s="37" t="s">
        <v>41</v>
      </c>
      <c r="P82" s="37" t="s">
        <v>41</v>
      </c>
      <c r="Q82" s="37">
        <v>1</v>
      </c>
      <c r="R82" s="13" t="s">
        <v>55</v>
      </c>
      <c r="S82" s="13" t="s">
        <v>63</v>
      </c>
      <c r="T82" s="13" t="s">
        <v>42</v>
      </c>
      <c r="U82" s="13" t="s">
        <v>52</v>
      </c>
      <c r="V82" s="13" t="s">
        <v>42</v>
      </c>
      <c r="W82" s="13" t="s">
        <v>46</v>
      </c>
      <c r="X82" s="13" t="s">
        <v>47</v>
      </c>
      <c r="Y82" s="13" t="s">
        <v>41</v>
      </c>
      <c r="Z82" s="13" t="s">
        <v>41</v>
      </c>
      <c r="AA82" s="13"/>
      <c r="AB82" s="13">
        <v>0</v>
      </c>
      <c r="AC82" s="13">
        <v>0</v>
      </c>
      <c r="AD82" s="13" t="s">
        <v>42</v>
      </c>
      <c r="AE82" s="13">
        <v>0</v>
      </c>
      <c r="AF82" s="13" t="s">
        <v>42</v>
      </c>
      <c r="AG82" s="13" t="s">
        <v>48</v>
      </c>
      <c r="AH82" s="46">
        <f t="shared" si="2"/>
        <v>1</v>
      </c>
      <c r="AI82" s="46" t="s">
        <v>49</v>
      </c>
      <c r="AJ82" s="46" t="str">
        <f t="shared" si="3"/>
        <v>-1</v>
      </c>
      <c r="AK82" s="13" t="s">
        <v>41</v>
      </c>
      <c r="AL82" s="13" t="s">
        <v>41</v>
      </c>
      <c r="AM82" s="13"/>
      <c r="AN82" s="13">
        <v>101.31965006729475</v>
      </c>
      <c r="AO82" s="13">
        <v>117.34261838440112</v>
      </c>
      <c r="AP82" s="13">
        <v>125.13020833333333</v>
      </c>
      <c r="AQ82" s="13">
        <v>148.05555555555554</v>
      </c>
      <c r="AR82" s="36">
        <v>-48.912559999999999</v>
      </c>
      <c r="AS82" s="36">
        <v>0</v>
      </c>
      <c r="AT82" s="36">
        <v>-48.912559999999999</v>
      </c>
      <c r="AU82" s="36">
        <v>-48.912559999999999</v>
      </c>
      <c r="AV82" s="36">
        <v>-38.734704999999998</v>
      </c>
      <c r="AW82" s="36">
        <v>33.320787788887138</v>
      </c>
      <c r="AX82" s="36">
        <v>-62.296059999999997</v>
      </c>
      <c r="AY82" s="36">
        <v>-15.173349999999999</v>
      </c>
      <c r="AZ82" s="36" t="e">
        <v>#DIV/0!</v>
      </c>
      <c r="BA82" s="36" t="s">
        <v>50</v>
      </c>
      <c r="BB82" s="36">
        <v>0</v>
      </c>
      <c r="BC82" s="36">
        <v>0</v>
      </c>
      <c r="BD82" s="36">
        <v>-48.912559999999999</v>
      </c>
      <c r="BE82" s="36">
        <v>0</v>
      </c>
      <c r="BF82" s="36">
        <v>-48.912559999999999</v>
      </c>
      <c r="BG82" s="36">
        <v>-48.912559999999999</v>
      </c>
      <c r="BH82" s="36">
        <v>-38.734704999999998</v>
      </c>
      <c r="BI82" s="36">
        <v>33.320787788887138</v>
      </c>
      <c r="BJ82" s="36">
        <v>-62.296059999999997</v>
      </c>
      <c r="BK82" s="36">
        <v>-15.173349999999999</v>
      </c>
      <c r="BL82" s="36" t="e">
        <v>#DIV/0!</v>
      </c>
      <c r="BM82" s="36" t="e">
        <v>#DIV/0!</v>
      </c>
      <c r="BN82" s="36">
        <v>0</v>
      </c>
      <c r="BO82" s="36">
        <v>0</v>
      </c>
      <c r="BP82" s="36">
        <v>-48.912559999999999</v>
      </c>
      <c r="BQ82" s="36">
        <v>0</v>
      </c>
      <c r="BR82" s="36">
        <v>-48.912559999999999</v>
      </c>
      <c r="BS82" s="36">
        <v>-48.912559999999999</v>
      </c>
      <c r="BT82" s="36">
        <v>-38.734704999999998</v>
      </c>
      <c r="BU82" s="36">
        <v>33.320787788887138</v>
      </c>
      <c r="BV82" s="36">
        <v>-62.296059999999997</v>
      </c>
      <c r="BW82" s="36">
        <v>-15.173349999999999</v>
      </c>
      <c r="BX82" s="36" t="e">
        <v>#DIV/0!</v>
      </c>
      <c r="BY82" s="36" t="e">
        <v>#DIV/0!</v>
      </c>
      <c r="BZ82" s="36">
        <v>0</v>
      </c>
      <c r="CA82" s="36">
        <v>0</v>
      </c>
      <c r="CB82" s="36"/>
      <c r="CC82" s="40">
        <v>29.29</v>
      </c>
      <c r="CD82" s="40">
        <v>56.168999999999997</v>
      </c>
      <c r="CE82" s="40"/>
    </row>
    <row r="83" spans="1:83" s="5" customFormat="1">
      <c r="A83" s="13" t="s">
        <v>248</v>
      </c>
      <c r="B83" s="13">
        <v>2</v>
      </c>
      <c r="C83" s="13"/>
      <c r="D83" s="13" t="s">
        <v>90</v>
      </c>
      <c r="E83" s="35" t="s">
        <v>120</v>
      </c>
      <c r="F83" s="13" t="s">
        <v>36</v>
      </c>
      <c r="G83" s="36">
        <v>1143406177</v>
      </c>
      <c r="H83" s="13" t="s">
        <v>121</v>
      </c>
      <c r="I83" s="37">
        <v>20</v>
      </c>
      <c r="J83" s="37" t="s">
        <v>38</v>
      </c>
      <c r="K83" s="38">
        <v>43521</v>
      </c>
      <c r="L83" s="39">
        <v>0.69097222222222221</v>
      </c>
      <c r="M83" s="37" t="s">
        <v>39</v>
      </c>
      <c r="N83" s="37" t="s">
        <v>122</v>
      </c>
      <c r="O83" s="37" t="s">
        <v>41</v>
      </c>
      <c r="P83" s="37" t="s">
        <v>41</v>
      </c>
      <c r="Q83" s="37">
        <v>2</v>
      </c>
      <c r="R83" s="13" t="s">
        <v>43</v>
      </c>
      <c r="S83" s="13" t="s">
        <v>63</v>
      </c>
      <c r="T83" s="13" t="s">
        <v>42</v>
      </c>
      <c r="U83" s="13" t="s">
        <v>52</v>
      </c>
      <c r="V83" s="13" t="s">
        <v>42</v>
      </c>
      <c r="W83" s="13" t="s">
        <v>46</v>
      </c>
      <c r="X83" s="13" t="s">
        <v>47</v>
      </c>
      <c r="Y83" s="13" t="s">
        <v>41</v>
      </c>
      <c r="Z83" s="13" t="s">
        <v>41</v>
      </c>
      <c r="AA83" s="13"/>
      <c r="AB83" s="13">
        <v>-1</v>
      </c>
      <c r="AC83" s="13">
        <v>0</v>
      </c>
      <c r="AD83" s="13" t="s">
        <v>42</v>
      </c>
      <c r="AE83" s="13">
        <v>0</v>
      </c>
      <c r="AF83" s="13" t="s">
        <v>42</v>
      </c>
      <c r="AG83" s="13" t="s">
        <v>48</v>
      </c>
      <c r="AH83" s="46">
        <f t="shared" si="2"/>
        <v>1</v>
      </c>
      <c r="AI83" s="46" t="s">
        <v>49</v>
      </c>
      <c r="AJ83" s="46" t="str">
        <f t="shared" si="3"/>
        <v>-1</v>
      </c>
      <c r="AK83" s="13" t="s">
        <v>41</v>
      </c>
      <c r="AL83" s="13" t="s">
        <v>41</v>
      </c>
      <c r="AM83" s="13"/>
      <c r="AN83" s="13">
        <v>101.31965006729475</v>
      </c>
      <c r="AO83" s="13">
        <v>117.34261838440112</v>
      </c>
      <c r="AP83" s="13">
        <v>125.13020833333333</v>
      </c>
      <c r="AQ83" s="13">
        <v>148.05555555555554</v>
      </c>
      <c r="AR83" s="36">
        <v>-48.912559999999999</v>
      </c>
      <c r="AS83" s="36">
        <v>0</v>
      </c>
      <c r="AT83" s="36">
        <v>-48.912559999999999</v>
      </c>
      <c r="AU83" s="36">
        <v>-48.912559999999999</v>
      </c>
      <c r="AV83" s="36">
        <v>-46.58849</v>
      </c>
      <c r="AW83" s="36">
        <v>0</v>
      </c>
      <c r="AX83" s="36">
        <v>-46.58849</v>
      </c>
      <c r="AY83" s="36">
        <v>-46.58849</v>
      </c>
      <c r="AZ83" s="36" t="e">
        <v>#DIV/0!</v>
      </c>
      <c r="BA83" s="36" t="s">
        <v>50</v>
      </c>
      <c r="BB83" s="36">
        <v>0</v>
      </c>
      <c r="BC83" s="36">
        <v>0</v>
      </c>
      <c r="BD83" s="36">
        <v>-48.912559999999999</v>
      </c>
      <c r="BE83" s="36">
        <v>0</v>
      </c>
      <c r="BF83" s="36">
        <v>-48.912559999999999</v>
      </c>
      <c r="BG83" s="36">
        <v>-48.912559999999999</v>
      </c>
      <c r="BH83" s="36">
        <v>-38.734704999999998</v>
      </c>
      <c r="BI83" s="36">
        <v>11.106929262962394</v>
      </c>
      <c r="BJ83" s="36">
        <v>-46.58849</v>
      </c>
      <c r="BK83" s="36">
        <v>-30.880919999999996</v>
      </c>
      <c r="BL83" s="36" t="e">
        <v>#DIV/0!</v>
      </c>
      <c r="BM83" s="36" t="e">
        <v>#DIV/0!</v>
      </c>
      <c r="BN83" s="36">
        <v>0</v>
      </c>
      <c r="BO83" s="36">
        <v>0</v>
      </c>
      <c r="BP83" s="36">
        <v>-48.912559999999999</v>
      </c>
      <c r="BQ83" s="36">
        <v>0</v>
      </c>
      <c r="BR83" s="36">
        <v>-48.912559999999999</v>
      </c>
      <c r="BS83" s="36">
        <v>-48.912559999999999</v>
      </c>
      <c r="BT83" s="36">
        <v>-30.88092</v>
      </c>
      <c r="BU83" s="36">
        <v>22.213858525924753</v>
      </c>
      <c r="BV83" s="36">
        <v>-46.58849</v>
      </c>
      <c r="BW83" s="36">
        <v>-15.173349999999999</v>
      </c>
      <c r="BX83" s="36" t="e">
        <v>#DIV/0!</v>
      </c>
      <c r="BY83" s="36" t="e">
        <v>#DIV/0!</v>
      </c>
      <c r="BZ83" s="36">
        <v>0</v>
      </c>
      <c r="CA83" s="36">
        <v>0</v>
      </c>
      <c r="CB83" s="36"/>
      <c r="CC83" s="40">
        <v>29.515000000000001</v>
      </c>
      <c r="CD83" s="40">
        <v>56.771000000000001</v>
      </c>
      <c r="CE83" s="40"/>
    </row>
    <row r="84" spans="1:83" s="5" customFormat="1">
      <c r="A84" s="13" t="s">
        <v>248</v>
      </c>
      <c r="B84" s="13">
        <v>2</v>
      </c>
      <c r="C84" s="13"/>
      <c r="D84" s="13" t="s">
        <v>90</v>
      </c>
      <c r="E84" s="35" t="s">
        <v>120</v>
      </c>
      <c r="F84" s="13" t="s">
        <v>36</v>
      </c>
      <c r="G84" s="36">
        <v>1143406177</v>
      </c>
      <c r="H84" s="13" t="s">
        <v>121</v>
      </c>
      <c r="I84" s="37">
        <v>20</v>
      </c>
      <c r="J84" s="37" t="s">
        <v>38</v>
      </c>
      <c r="K84" s="38">
        <v>43521</v>
      </c>
      <c r="L84" s="39">
        <v>0.70138888888888884</v>
      </c>
      <c r="M84" s="37" t="s">
        <v>39</v>
      </c>
      <c r="N84" s="37" t="s">
        <v>122</v>
      </c>
      <c r="O84" s="37" t="s">
        <v>41</v>
      </c>
      <c r="P84" s="37" t="s">
        <v>41</v>
      </c>
      <c r="Q84" s="37">
        <v>3</v>
      </c>
      <c r="R84" s="13" t="s">
        <v>43</v>
      </c>
      <c r="S84" s="13" t="s">
        <v>44</v>
      </c>
      <c r="T84" s="13" t="s">
        <v>42</v>
      </c>
      <c r="U84" s="13" t="s">
        <v>52</v>
      </c>
      <c r="V84" s="13" t="s">
        <v>42</v>
      </c>
      <c r="W84" s="13" t="s">
        <v>46</v>
      </c>
      <c r="X84" s="13" t="s">
        <v>47</v>
      </c>
      <c r="Y84" s="13" t="s">
        <v>41</v>
      </c>
      <c r="Z84" s="13" t="s">
        <v>41</v>
      </c>
      <c r="AA84" s="13"/>
      <c r="AB84" s="13">
        <v>-1</v>
      </c>
      <c r="AC84" s="13">
        <v>1</v>
      </c>
      <c r="AD84" s="13" t="s">
        <v>42</v>
      </c>
      <c r="AE84" s="13">
        <v>0</v>
      </c>
      <c r="AF84" s="13" t="s">
        <v>42</v>
      </c>
      <c r="AG84" s="13" t="s">
        <v>48</v>
      </c>
      <c r="AH84" s="46">
        <f t="shared" si="2"/>
        <v>1</v>
      </c>
      <c r="AI84" s="46" t="s">
        <v>49</v>
      </c>
      <c r="AJ84" s="46" t="str">
        <f t="shared" si="3"/>
        <v>-1</v>
      </c>
      <c r="AK84" s="13" t="s">
        <v>41</v>
      </c>
      <c r="AL84" s="13" t="s">
        <v>41</v>
      </c>
      <c r="AM84" s="13"/>
      <c r="AN84" s="13">
        <v>101.31965006729475</v>
      </c>
      <c r="AO84" s="13">
        <v>117.34261838440112</v>
      </c>
      <c r="AP84" s="13">
        <v>125.13020833333333</v>
      </c>
      <c r="AQ84" s="13">
        <v>148.05555555555554</v>
      </c>
      <c r="AR84" s="36">
        <v>-48.912559999999999</v>
      </c>
      <c r="AS84" s="36">
        <v>0</v>
      </c>
      <c r="AT84" s="36">
        <v>-48.912559999999999</v>
      </c>
      <c r="AU84" s="36">
        <v>-48.912559999999999</v>
      </c>
      <c r="AV84" s="36">
        <v>-30.880919999999996</v>
      </c>
      <c r="AW84" s="36">
        <v>0</v>
      </c>
      <c r="AX84" s="36">
        <v>-30.880919999999996</v>
      </c>
      <c r="AY84" s="36">
        <v>-30.880919999999996</v>
      </c>
      <c r="AZ84" s="36" t="e">
        <v>#DIV/0!</v>
      </c>
      <c r="BA84" s="36" t="s">
        <v>50</v>
      </c>
      <c r="BB84" s="36">
        <v>0</v>
      </c>
      <c r="BC84" s="36">
        <v>0</v>
      </c>
      <c r="BD84" s="36">
        <v>-48.912559999999999</v>
      </c>
      <c r="BE84" s="36">
        <v>0</v>
      </c>
      <c r="BF84" s="36">
        <v>-48.912559999999999</v>
      </c>
      <c r="BG84" s="36">
        <v>-48.912559999999999</v>
      </c>
      <c r="BH84" s="36">
        <v>-38.734704999999998</v>
      </c>
      <c r="BI84" s="36">
        <v>11.106929262962394</v>
      </c>
      <c r="BJ84" s="36">
        <v>-46.58849</v>
      </c>
      <c r="BK84" s="36">
        <v>-30.880919999999996</v>
      </c>
      <c r="BL84" s="36" t="e">
        <v>#DIV/0!</v>
      </c>
      <c r="BM84" s="36" t="e">
        <v>#DIV/0!</v>
      </c>
      <c r="BN84" s="36">
        <v>0</v>
      </c>
      <c r="BO84" s="36">
        <v>0</v>
      </c>
      <c r="BP84" s="36">
        <v>-48.912559999999999</v>
      </c>
      <c r="BQ84" s="36">
        <v>0</v>
      </c>
      <c r="BR84" s="36">
        <v>-48.912559999999999</v>
      </c>
      <c r="BS84" s="36">
        <v>-48.912559999999999</v>
      </c>
      <c r="BT84" s="36">
        <v>-38.734704999999998</v>
      </c>
      <c r="BU84" s="36">
        <v>11.106929262962394</v>
      </c>
      <c r="BV84" s="36">
        <v>-46.58849</v>
      </c>
      <c r="BW84" s="36">
        <v>-30.880919999999996</v>
      </c>
      <c r="BX84" s="36" t="e">
        <v>#DIV/0!</v>
      </c>
      <c r="BY84" s="36" t="e">
        <v>#DIV/0!</v>
      </c>
      <c r="BZ84" s="36">
        <v>0</v>
      </c>
      <c r="CA84" s="36">
        <v>0</v>
      </c>
      <c r="CB84" s="36"/>
      <c r="CC84" s="40">
        <v>29.765000000000001</v>
      </c>
      <c r="CD84" s="40">
        <v>57.944000000000003</v>
      </c>
      <c r="CE84" s="40"/>
    </row>
    <row r="85" spans="1:83" s="5" customFormat="1">
      <c r="A85" s="13" t="s">
        <v>248</v>
      </c>
      <c r="B85" s="13">
        <v>2</v>
      </c>
      <c r="C85" s="13"/>
      <c r="D85" s="13" t="s">
        <v>90</v>
      </c>
      <c r="E85" s="35" t="s">
        <v>120</v>
      </c>
      <c r="F85" s="13" t="s">
        <v>36</v>
      </c>
      <c r="G85" s="36">
        <v>1143406177</v>
      </c>
      <c r="H85" s="13" t="s">
        <v>121</v>
      </c>
      <c r="I85" s="37">
        <v>20</v>
      </c>
      <c r="J85" s="37" t="s">
        <v>38</v>
      </c>
      <c r="K85" s="38">
        <v>43521</v>
      </c>
      <c r="L85" s="39">
        <v>0.71180555555555547</v>
      </c>
      <c r="M85" s="37" t="s">
        <v>39</v>
      </c>
      <c r="N85" s="37" t="s">
        <v>122</v>
      </c>
      <c r="O85" s="37" t="s">
        <v>41</v>
      </c>
      <c r="P85" s="37" t="s">
        <v>41</v>
      </c>
      <c r="Q85" s="37">
        <v>4</v>
      </c>
      <c r="R85" s="13" t="s">
        <v>55</v>
      </c>
      <c r="S85" s="13" t="s">
        <v>63</v>
      </c>
      <c r="T85" s="13" t="s">
        <v>42</v>
      </c>
      <c r="U85" s="13" t="s">
        <v>52</v>
      </c>
      <c r="V85" s="13" t="s">
        <v>42</v>
      </c>
      <c r="W85" s="13" t="s">
        <v>46</v>
      </c>
      <c r="X85" s="13" t="s">
        <v>47</v>
      </c>
      <c r="Y85" s="13" t="s">
        <v>41</v>
      </c>
      <c r="Z85" s="13" t="s">
        <v>41</v>
      </c>
      <c r="AA85" s="13"/>
      <c r="AB85" s="13">
        <v>0</v>
      </c>
      <c r="AC85" s="13">
        <v>0</v>
      </c>
      <c r="AD85" s="13" t="s">
        <v>42</v>
      </c>
      <c r="AE85" s="13">
        <v>0</v>
      </c>
      <c r="AF85" s="13" t="s">
        <v>42</v>
      </c>
      <c r="AG85" s="13" t="s">
        <v>48</v>
      </c>
      <c r="AH85" s="46">
        <f t="shared" si="2"/>
        <v>1</v>
      </c>
      <c r="AI85" s="46" t="s">
        <v>49</v>
      </c>
      <c r="AJ85" s="46" t="str">
        <f t="shared" si="3"/>
        <v>-1</v>
      </c>
      <c r="AK85" s="13" t="s">
        <v>41</v>
      </c>
      <c r="AL85" s="13" t="s">
        <v>41</v>
      </c>
      <c r="AM85" s="13"/>
      <c r="AN85" s="13">
        <v>101.31965006729475</v>
      </c>
      <c r="AO85" s="13">
        <v>117.34261838440112</v>
      </c>
      <c r="AP85" s="13">
        <v>125.13020833333333</v>
      </c>
      <c r="AQ85" s="13">
        <v>148.05555555555554</v>
      </c>
      <c r="AR85" s="36">
        <v>-48.912559999999999</v>
      </c>
      <c r="AS85" s="36">
        <v>0</v>
      </c>
      <c r="AT85" s="36">
        <v>-48.912559999999999</v>
      </c>
      <c r="AU85" s="36">
        <v>-48.912559999999999</v>
      </c>
      <c r="AV85" s="36">
        <v>-62.296059999999997</v>
      </c>
      <c r="AW85" s="36">
        <v>0</v>
      </c>
      <c r="AX85" s="36">
        <v>-62.296059999999997</v>
      </c>
      <c r="AY85" s="36">
        <v>-62.296059999999997</v>
      </c>
      <c r="AZ85" s="36" t="e">
        <v>#DIV/0!</v>
      </c>
      <c r="BA85" s="36" t="s">
        <v>50</v>
      </c>
      <c r="BB85" s="36">
        <v>0</v>
      </c>
      <c r="BC85" s="36">
        <v>0</v>
      </c>
      <c r="BD85" s="36">
        <v>-48.912559999999999</v>
      </c>
      <c r="BE85" s="36">
        <v>0</v>
      </c>
      <c r="BF85" s="36">
        <v>-48.912559999999999</v>
      </c>
      <c r="BG85" s="36">
        <v>-48.912559999999999</v>
      </c>
      <c r="BH85" s="36">
        <v>-46.588489999999993</v>
      </c>
      <c r="BI85" s="36">
        <v>22.213858525924767</v>
      </c>
      <c r="BJ85" s="36">
        <v>-62.296059999999997</v>
      </c>
      <c r="BK85" s="36">
        <v>-30.880919999999996</v>
      </c>
      <c r="BL85" s="36" t="e">
        <v>#DIV/0!</v>
      </c>
      <c r="BM85" s="36" t="e">
        <v>#DIV/0!</v>
      </c>
      <c r="BN85" s="36">
        <v>0</v>
      </c>
      <c r="BO85" s="36">
        <v>0</v>
      </c>
      <c r="BP85" s="36">
        <v>-48.912559999999999</v>
      </c>
      <c r="BQ85" s="36">
        <v>0</v>
      </c>
      <c r="BR85" s="36">
        <v>-48.912559999999999</v>
      </c>
      <c r="BS85" s="36">
        <v>-48.912559999999999</v>
      </c>
      <c r="BT85" s="36">
        <v>-46.588489999999993</v>
      </c>
      <c r="BU85" s="36">
        <v>22.213858525924767</v>
      </c>
      <c r="BV85" s="36">
        <v>-62.296059999999997</v>
      </c>
      <c r="BW85" s="36">
        <v>-30.880919999999996</v>
      </c>
      <c r="BX85" s="36" t="e">
        <v>#DIV/0!</v>
      </c>
      <c r="BY85" s="36" t="e">
        <v>#DIV/0!</v>
      </c>
      <c r="BZ85" s="36">
        <v>0</v>
      </c>
      <c r="CA85" s="36">
        <v>0</v>
      </c>
      <c r="CB85" s="36"/>
      <c r="CC85" s="40">
        <v>29.715</v>
      </c>
      <c r="CD85" s="40">
        <v>58.283000000000001</v>
      </c>
      <c r="CE85" s="40"/>
    </row>
    <row r="86" spans="1:83" s="5" customFormat="1">
      <c r="A86" s="13" t="s">
        <v>248</v>
      </c>
      <c r="B86" s="13">
        <v>2</v>
      </c>
      <c r="C86" s="13"/>
      <c r="D86" s="13" t="s">
        <v>90</v>
      </c>
      <c r="E86" s="35" t="s">
        <v>120</v>
      </c>
      <c r="F86" s="13" t="s">
        <v>36</v>
      </c>
      <c r="G86" s="36">
        <v>1143406177</v>
      </c>
      <c r="H86" s="13" t="s">
        <v>121</v>
      </c>
      <c r="I86" s="37">
        <v>20</v>
      </c>
      <c r="J86" s="37" t="s">
        <v>38</v>
      </c>
      <c r="K86" s="38">
        <v>43521</v>
      </c>
      <c r="L86" s="39">
        <v>0.72222222222222221</v>
      </c>
      <c r="M86" s="37" t="s">
        <v>39</v>
      </c>
      <c r="N86" s="37" t="s">
        <v>122</v>
      </c>
      <c r="O86" s="37" t="s">
        <v>41</v>
      </c>
      <c r="P86" s="37" t="s">
        <v>41</v>
      </c>
      <c r="Q86" s="37">
        <v>5</v>
      </c>
      <c r="R86" s="13" t="s">
        <v>43</v>
      </c>
      <c r="S86" s="13" t="s">
        <v>44</v>
      </c>
      <c r="T86" s="13" t="s">
        <v>42</v>
      </c>
      <c r="U86" s="13" t="s">
        <v>52</v>
      </c>
      <c r="V86" s="13" t="s">
        <v>42</v>
      </c>
      <c r="W86" s="13" t="s">
        <v>46</v>
      </c>
      <c r="X86" s="13" t="s">
        <v>47</v>
      </c>
      <c r="Y86" s="13" t="s">
        <v>41</v>
      </c>
      <c r="Z86" s="13" t="s">
        <v>41</v>
      </c>
      <c r="AA86" s="13"/>
      <c r="AB86" s="13">
        <v>-1</v>
      </c>
      <c r="AC86" s="13">
        <v>1</v>
      </c>
      <c r="AD86" s="13" t="s">
        <v>42</v>
      </c>
      <c r="AE86" s="13">
        <v>0</v>
      </c>
      <c r="AF86" s="13" t="s">
        <v>42</v>
      </c>
      <c r="AG86" s="13" t="s">
        <v>48</v>
      </c>
      <c r="AH86" s="46">
        <f t="shared" si="2"/>
        <v>1</v>
      </c>
      <c r="AI86" s="46" t="s">
        <v>49</v>
      </c>
      <c r="AJ86" s="46" t="str">
        <f t="shared" si="3"/>
        <v>-1</v>
      </c>
      <c r="AK86" s="13" t="s">
        <v>41</v>
      </c>
      <c r="AL86" s="13" t="s">
        <v>41</v>
      </c>
      <c r="AM86" s="13"/>
      <c r="AN86" s="13">
        <v>101.31965006729475</v>
      </c>
      <c r="AO86" s="13">
        <v>117.34261838440112</v>
      </c>
      <c r="AP86" s="13">
        <v>125.13020833333333</v>
      </c>
      <c r="AQ86" s="13">
        <v>148.05555555555554</v>
      </c>
      <c r="AR86" s="36">
        <v>-48.912559999999999</v>
      </c>
      <c r="AS86" s="36">
        <v>0</v>
      </c>
      <c r="AT86" s="36">
        <v>-48.912559999999999</v>
      </c>
      <c r="AU86" s="36">
        <v>-48.912559999999999</v>
      </c>
      <c r="AV86" s="36">
        <v>-62.296059999999997</v>
      </c>
      <c r="AW86" s="36">
        <v>0</v>
      </c>
      <c r="AX86" s="36">
        <v>-62.296059999999997</v>
      </c>
      <c r="AY86" s="36">
        <v>-62.296059999999997</v>
      </c>
      <c r="AZ86" s="36" t="e">
        <v>#DIV/0!</v>
      </c>
      <c r="BA86" s="36" t="s">
        <v>50</v>
      </c>
      <c r="BB86" s="36">
        <v>0</v>
      </c>
      <c r="BC86" s="36">
        <v>0</v>
      </c>
      <c r="BD86" s="36">
        <v>-48.912559999999999</v>
      </c>
      <c r="BE86" s="36">
        <v>0</v>
      </c>
      <c r="BF86" s="36">
        <v>-48.912559999999999</v>
      </c>
      <c r="BG86" s="36">
        <v>-48.912559999999999</v>
      </c>
      <c r="BH86" s="36">
        <v>-62.296059999999997</v>
      </c>
      <c r="BI86" s="36">
        <v>0</v>
      </c>
      <c r="BJ86" s="36">
        <v>-62.296059999999997</v>
      </c>
      <c r="BK86" s="36">
        <v>-62.296059999999997</v>
      </c>
      <c r="BL86" s="36" t="e">
        <v>#DIV/0!</v>
      </c>
      <c r="BM86" s="36" t="e">
        <v>#DIV/0!</v>
      </c>
      <c r="BN86" s="36">
        <v>0</v>
      </c>
      <c r="BO86" s="36">
        <v>0</v>
      </c>
      <c r="BP86" s="36">
        <v>-48.912559999999999</v>
      </c>
      <c r="BQ86" s="36">
        <v>0</v>
      </c>
      <c r="BR86" s="36">
        <v>-48.912559999999999</v>
      </c>
      <c r="BS86" s="36">
        <v>-48.912559999999999</v>
      </c>
      <c r="BT86" s="36">
        <v>-62.296059999999997</v>
      </c>
      <c r="BU86" s="36">
        <v>0</v>
      </c>
      <c r="BV86" s="36">
        <v>-62.296059999999997</v>
      </c>
      <c r="BW86" s="36">
        <v>-62.296059999999997</v>
      </c>
      <c r="BX86" s="36" t="e">
        <v>#DIV/0!</v>
      </c>
      <c r="BY86" s="36" t="e">
        <v>#DIV/0!</v>
      </c>
      <c r="BZ86" s="36">
        <v>0</v>
      </c>
      <c r="CA86" s="36">
        <v>0</v>
      </c>
      <c r="CB86" s="36"/>
      <c r="CC86" s="40">
        <v>29.54</v>
      </c>
      <c r="CD86" s="40">
        <v>58.098999999999997</v>
      </c>
      <c r="CE86" s="40"/>
    </row>
    <row r="87" spans="1:83" s="5" customFormat="1">
      <c r="A87" s="13" t="s">
        <v>248</v>
      </c>
      <c r="B87" s="13">
        <v>2</v>
      </c>
      <c r="C87" s="13"/>
      <c r="D87" s="13" t="s">
        <v>123</v>
      </c>
      <c r="E87" s="35" t="s">
        <v>124</v>
      </c>
      <c r="F87" s="13" t="s">
        <v>36</v>
      </c>
      <c r="G87" s="36">
        <v>1143407877</v>
      </c>
      <c r="H87" s="13" t="s">
        <v>125</v>
      </c>
      <c r="I87" s="37">
        <v>20</v>
      </c>
      <c r="J87" s="37" t="s">
        <v>38</v>
      </c>
      <c r="K87" s="38">
        <v>43521</v>
      </c>
      <c r="L87" s="39">
        <v>0.68055555555555547</v>
      </c>
      <c r="M87" s="37" t="s">
        <v>39</v>
      </c>
      <c r="N87" s="37" t="s">
        <v>126</v>
      </c>
      <c r="O87" s="37" t="s">
        <v>41</v>
      </c>
      <c r="P87" s="37" t="s">
        <v>41</v>
      </c>
      <c r="Q87" s="37">
        <v>1</v>
      </c>
      <c r="R87" s="13" t="s">
        <v>43</v>
      </c>
      <c r="S87" s="13" t="s">
        <v>44</v>
      </c>
      <c r="T87" s="13" t="s">
        <v>42</v>
      </c>
      <c r="U87" s="13" t="s">
        <v>52</v>
      </c>
      <c r="V87" s="13" t="s">
        <v>42</v>
      </c>
      <c r="W87" s="13" t="s">
        <v>72</v>
      </c>
      <c r="X87" s="13" t="s">
        <v>76</v>
      </c>
      <c r="Y87" s="13" t="s">
        <v>41</v>
      </c>
      <c r="Z87" s="13" t="s">
        <v>41</v>
      </c>
      <c r="AA87" s="13"/>
      <c r="AB87" s="13">
        <v>-1</v>
      </c>
      <c r="AC87" s="13">
        <v>1</v>
      </c>
      <c r="AD87" s="13" t="s">
        <v>42</v>
      </c>
      <c r="AE87" s="13">
        <v>0</v>
      </c>
      <c r="AF87" s="13" t="s">
        <v>42</v>
      </c>
      <c r="AG87" s="13">
        <v>1</v>
      </c>
      <c r="AH87" s="46" t="str">
        <f t="shared" si="2"/>
        <v>-1</v>
      </c>
      <c r="AI87" s="46" t="s">
        <v>77</v>
      </c>
      <c r="AJ87" s="46" t="str">
        <f t="shared" si="3"/>
        <v>0</v>
      </c>
      <c r="AK87" s="13" t="s">
        <v>41</v>
      </c>
      <c r="AL87" s="13" t="s">
        <v>41</v>
      </c>
      <c r="AM87" s="13"/>
      <c r="AN87" s="13">
        <v>101.31965006729475</v>
      </c>
      <c r="AO87" s="13">
        <v>117.34261838440112</v>
      </c>
      <c r="AP87" s="13">
        <v>125.13020833333333</v>
      </c>
      <c r="AQ87" s="13">
        <v>148.05555555555554</v>
      </c>
      <c r="AR87" s="36">
        <v>80.649799999999999</v>
      </c>
      <c r="AS87" s="36">
        <v>0</v>
      </c>
      <c r="AT87" s="36">
        <v>80.649799999999999</v>
      </c>
      <c r="AU87" s="36">
        <v>80.649799999999999</v>
      </c>
      <c r="AV87" s="36">
        <v>-56.806269999999998</v>
      </c>
      <c r="AW87" s="36">
        <v>21.907737858213491</v>
      </c>
      <c r="AX87" s="36">
        <v>-72.297380000000004</v>
      </c>
      <c r="AY87" s="36">
        <v>-41.315159999999999</v>
      </c>
      <c r="AZ87" s="36" t="e">
        <v>#DIV/0!</v>
      </c>
      <c r="BA87" s="36" t="s">
        <v>50</v>
      </c>
      <c r="BB87" s="36">
        <v>0</v>
      </c>
      <c r="BC87" s="36">
        <v>0</v>
      </c>
      <c r="BD87" s="36">
        <v>80.649799999999999</v>
      </c>
      <c r="BE87" s="36">
        <v>0</v>
      </c>
      <c r="BF87" s="36">
        <v>80.649799999999999</v>
      </c>
      <c r="BG87" s="36">
        <v>80.649799999999999</v>
      </c>
      <c r="BH87" s="36">
        <v>-56.806269999999998</v>
      </c>
      <c r="BI87" s="36">
        <v>21.907737858213491</v>
      </c>
      <c r="BJ87" s="36">
        <v>-72.297380000000004</v>
      </c>
      <c r="BK87" s="36">
        <v>-41.315159999999999</v>
      </c>
      <c r="BL87" s="36" t="e">
        <v>#DIV/0!</v>
      </c>
      <c r="BM87" s="36" t="e">
        <v>#DIV/0!</v>
      </c>
      <c r="BN87" s="36">
        <v>0</v>
      </c>
      <c r="BO87" s="36">
        <v>0</v>
      </c>
      <c r="BP87" s="36">
        <v>80.649799999999999</v>
      </c>
      <c r="BQ87" s="36">
        <v>0</v>
      </c>
      <c r="BR87" s="36">
        <v>80.649799999999999</v>
      </c>
      <c r="BS87" s="36">
        <v>80.649799999999999</v>
      </c>
      <c r="BT87" s="36">
        <v>-56.806269999999998</v>
      </c>
      <c r="BU87" s="36">
        <v>21.907737858213491</v>
      </c>
      <c r="BV87" s="36">
        <v>-72.297380000000004</v>
      </c>
      <c r="BW87" s="36">
        <v>-41.315159999999999</v>
      </c>
      <c r="BX87" s="36" t="e">
        <v>#DIV/0!</v>
      </c>
      <c r="BY87" s="36" t="e">
        <v>#DIV/0!</v>
      </c>
      <c r="BZ87" s="36">
        <v>0</v>
      </c>
      <c r="CA87" s="36">
        <v>0</v>
      </c>
      <c r="CB87" s="36"/>
      <c r="CC87" s="40">
        <v>29.29</v>
      </c>
      <c r="CD87" s="40">
        <v>56.168999999999997</v>
      </c>
      <c r="CE87" s="40"/>
    </row>
    <row r="88" spans="1:83" s="5" customFormat="1">
      <c r="A88" s="13" t="s">
        <v>248</v>
      </c>
      <c r="B88" s="13">
        <v>2</v>
      </c>
      <c r="C88" s="13"/>
      <c r="D88" s="13" t="s">
        <v>123</v>
      </c>
      <c r="E88" s="35" t="s">
        <v>124</v>
      </c>
      <c r="F88" s="13" t="s">
        <v>36</v>
      </c>
      <c r="G88" s="36">
        <v>1143407877</v>
      </c>
      <c r="H88" s="13" t="s">
        <v>125</v>
      </c>
      <c r="I88" s="37">
        <v>20</v>
      </c>
      <c r="J88" s="37" t="s">
        <v>38</v>
      </c>
      <c r="K88" s="38">
        <v>43521</v>
      </c>
      <c r="L88" s="39">
        <v>0.69097222222222221</v>
      </c>
      <c r="M88" s="37" t="s">
        <v>39</v>
      </c>
      <c r="N88" s="37" t="s">
        <v>126</v>
      </c>
      <c r="O88" s="37" t="s">
        <v>41</v>
      </c>
      <c r="P88" s="37" t="s">
        <v>41</v>
      </c>
      <c r="Q88" s="37">
        <v>2</v>
      </c>
      <c r="R88" s="13" t="s">
        <v>43</v>
      </c>
      <c r="S88" s="13" t="s">
        <v>44</v>
      </c>
      <c r="T88" s="13" t="s">
        <v>42</v>
      </c>
      <c r="U88" s="13" t="s">
        <v>52</v>
      </c>
      <c r="V88" s="13" t="s">
        <v>42</v>
      </c>
      <c r="W88" s="13" t="s">
        <v>72</v>
      </c>
      <c r="X88" s="13" t="s">
        <v>76</v>
      </c>
      <c r="Y88" s="13" t="s">
        <v>41</v>
      </c>
      <c r="Z88" s="13" t="s">
        <v>41</v>
      </c>
      <c r="AA88" s="13"/>
      <c r="AB88" s="13">
        <v>-1</v>
      </c>
      <c r="AC88" s="13">
        <v>1</v>
      </c>
      <c r="AD88" s="13" t="s">
        <v>42</v>
      </c>
      <c r="AE88" s="13">
        <v>0</v>
      </c>
      <c r="AF88" s="13" t="s">
        <v>42</v>
      </c>
      <c r="AG88" s="13">
        <v>1</v>
      </c>
      <c r="AH88" s="46" t="str">
        <f t="shared" si="2"/>
        <v>-1</v>
      </c>
      <c r="AI88" s="46" t="s">
        <v>77</v>
      </c>
      <c r="AJ88" s="46" t="str">
        <f t="shared" si="3"/>
        <v>0</v>
      </c>
      <c r="AK88" s="13" t="s">
        <v>41</v>
      </c>
      <c r="AL88" s="13" t="s">
        <v>41</v>
      </c>
      <c r="AM88" s="13"/>
      <c r="AN88" s="13">
        <v>101.31965006729475</v>
      </c>
      <c r="AO88" s="13">
        <v>117.34261838440112</v>
      </c>
      <c r="AP88" s="13">
        <v>125.13020833333333</v>
      </c>
      <c r="AQ88" s="13">
        <v>148.05555555555554</v>
      </c>
      <c r="AR88" s="36">
        <v>80.649799999999999</v>
      </c>
      <c r="AS88" s="36">
        <v>0</v>
      </c>
      <c r="AT88" s="36">
        <v>80.649799999999999</v>
      </c>
      <c r="AU88" s="36">
        <v>80.649799999999999</v>
      </c>
      <c r="AV88" s="36">
        <v>-56.806270000000005</v>
      </c>
      <c r="AW88" s="36">
        <v>0</v>
      </c>
      <c r="AX88" s="36">
        <v>-56.806270000000005</v>
      </c>
      <c r="AY88" s="36">
        <v>-56.806270000000005</v>
      </c>
      <c r="AZ88" s="36" t="e">
        <v>#DIV/0!</v>
      </c>
      <c r="BA88" s="36" t="s">
        <v>50</v>
      </c>
      <c r="BB88" s="36">
        <v>0</v>
      </c>
      <c r="BC88" s="36">
        <v>0</v>
      </c>
      <c r="BD88" s="36">
        <v>80.649799999999999</v>
      </c>
      <c r="BE88" s="36">
        <v>0</v>
      </c>
      <c r="BF88" s="36">
        <v>80.649799999999999</v>
      </c>
      <c r="BG88" s="36">
        <v>80.649799999999999</v>
      </c>
      <c r="BH88" s="36">
        <v>-56.806270000000005</v>
      </c>
      <c r="BI88" s="36">
        <v>0</v>
      </c>
      <c r="BJ88" s="36">
        <v>-56.806270000000005</v>
      </c>
      <c r="BK88" s="36">
        <v>-56.806270000000005</v>
      </c>
      <c r="BL88" s="36" t="e">
        <v>#DIV/0!</v>
      </c>
      <c r="BM88" s="36" t="e">
        <v>#DIV/0!</v>
      </c>
      <c r="BN88" s="36">
        <v>0</v>
      </c>
      <c r="BO88" s="36">
        <v>0</v>
      </c>
      <c r="BP88" s="36">
        <v>80.649799999999999</v>
      </c>
      <c r="BQ88" s="36">
        <v>0</v>
      </c>
      <c r="BR88" s="36">
        <v>80.649799999999999</v>
      </c>
      <c r="BS88" s="36">
        <v>80.649799999999999</v>
      </c>
      <c r="BT88" s="36">
        <v>-49.060715000000002</v>
      </c>
      <c r="BU88" s="36">
        <v>10.953868929106736</v>
      </c>
      <c r="BV88" s="36">
        <v>-56.806270000000005</v>
      </c>
      <c r="BW88" s="36">
        <v>-41.315159999999999</v>
      </c>
      <c r="BX88" s="36" t="e">
        <v>#DIV/0!</v>
      </c>
      <c r="BY88" s="36" t="e">
        <v>#DIV/0!</v>
      </c>
      <c r="BZ88" s="36">
        <v>0</v>
      </c>
      <c r="CA88" s="36">
        <v>0</v>
      </c>
      <c r="CB88" s="36"/>
      <c r="CC88" s="40">
        <v>29.515000000000001</v>
      </c>
      <c r="CD88" s="40">
        <v>56.771000000000001</v>
      </c>
      <c r="CE88" s="40"/>
    </row>
    <row r="89" spans="1:83" s="5" customFormat="1">
      <c r="A89" s="13" t="s">
        <v>248</v>
      </c>
      <c r="B89" s="13">
        <v>2</v>
      </c>
      <c r="C89" s="13"/>
      <c r="D89" s="13" t="s">
        <v>123</v>
      </c>
      <c r="E89" s="35" t="s">
        <v>124</v>
      </c>
      <c r="F89" s="13" t="s">
        <v>36</v>
      </c>
      <c r="G89" s="36">
        <v>1143407877</v>
      </c>
      <c r="H89" s="13" t="s">
        <v>125</v>
      </c>
      <c r="I89" s="37">
        <v>20</v>
      </c>
      <c r="J89" s="37" t="s">
        <v>38</v>
      </c>
      <c r="K89" s="38">
        <v>43521</v>
      </c>
      <c r="L89" s="39">
        <v>0.70138888888888884</v>
      </c>
      <c r="M89" s="37" t="s">
        <v>39</v>
      </c>
      <c r="N89" s="37" t="s">
        <v>126</v>
      </c>
      <c r="O89" s="37" t="s">
        <v>41</v>
      </c>
      <c r="P89" s="37" t="s">
        <v>41</v>
      </c>
      <c r="Q89" s="37">
        <v>3</v>
      </c>
      <c r="R89" s="13" t="s">
        <v>62</v>
      </c>
      <c r="S89" s="13" t="s">
        <v>127</v>
      </c>
      <c r="T89" s="13" t="s">
        <v>41</v>
      </c>
      <c r="U89" s="13" t="s">
        <v>45</v>
      </c>
      <c r="V89" s="13" t="s">
        <v>42</v>
      </c>
      <c r="W89" s="13" t="s">
        <v>46</v>
      </c>
      <c r="X89" s="13" t="s">
        <v>47</v>
      </c>
      <c r="Y89" s="13" t="s">
        <v>41</v>
      </c>
      <c r="Z89" s="13" t="s">
        <v>41</v>
      </c>
      <c r="AA89" s="13"/>
      <c r="AB89" s="13">
        <v>1</v>
      </c>
      <c r="AC89" s="13">
        <v>-1</v>
      </c>
      <c r="AD89" s="13" t="s">
        <v>41</v>
      </c>
      <c r="AE89" s="13">
        <v>1</v>
      </c>
      <c r="AF89" s="13" t="s">
        <v>42</v>
      </c>
      <c r="AG89" s="13" t="s">
        <v>48</v>
      </c>
      <c r="AH89" s="46">
        <f t="shared" si="2"/>
        <v>1</v>
      </c>
      <c r="AI89" s="46" t="s">
        <v>49</v>
      </c>
      <c r="AJ89" s="46" t="str">
        <f t="shared" si="3"/>
        <v>-1</v>
      </c>
      <c r="AK89" s="13" t="s">
        <v>41</v>
      </c>
      <c r="AL89" s="13" t="s">
        <v>41</v>
      </c>
      <c r="AM89" s="13"/>
      <c r="AN89" s="13">
        <v>101.31965006729475</v>
      </c>
      <c r="AO89" s="13">
        <v>117.34261838440112</v>
      </c>
      <c r="AP89" s="13">
        <v>125.13020833333333</v>
      </c>
      <c r="AQ89" s="13">
        <v>148.05555555555554</v>
      </c>
      <c r="AR89" s="36">
        <v>80.649799999999999</v>
      </c>
      <c r="AS89" s="36">
        <v>0</v>
      </c>
      <c r="AT89" s="36">
        <v>80.649799999999999</v>
      </c>
      <c r="AU89" s="36">
        <v>80.649799999999999</v>
      </c>
      <c r="AV89" s="36">
        <v>-56.806270000000005</v>
      </c>
      <c r="AW89" s="36">
        <v>0</v>
      </c>
      <c r="AX89" s="36">
        <v>-56.806270000000005</v>
      </c>
      <c r="AY89" s="36">
        <v>-56.806270000000005</v>
      </c>
      <c r="AZ89" s="36" t="e">
        <v>#DIV/0!</v>
      </c>
      <c r="BA89" s="36" t="s">
        <v>50</v>
      </c>
      <c r="BB89" s="36">
        <v>0</v>
      </c>
      <c r="BC89" s="36">
        <v>0</v>
      </c>
      <c r="BD89" s="36">
        <v>80.649799999999999</v>
      </c>
      <c r="BE89" s="36">
        <v>0</v>
      </c>
      <c r="BF89" s="36">
        <v>80.649799999999999</v>
      </c>
      <c r="BG89" s="36">
        <v>80.649799999999999</v>
      </c>
      <c r="BH89" s="36">
        <v>-56.806270000000005</v>
      </c>
      <c r="BI89" s="36">
        <v>0</v>
      </c>
      <c r="BJ89" s="36">
        <v>-56.806270000000005</v>
      </c>
      <c r="BK89" s="36">
        <v>-56.806270000000005</v>
      </c>
      <c r="BL89" s="36" t="e">
        <v>#DIV/0!</v>
      </c>
      <c r="BM89" s="36" t="e">
        <v>#DIV/0!</v>
      </c>
      <c r="BN89" s="36">
        <v>0</v>
      </c>
      <c r="BO89" s="36">
        <v>0</v>
      </c>
      <c r="BP89" s="36">
        <v>80.649799999999999</v>
      </c>
      <c r="BQ89" s="36">
        <v>0</v>
      </c>
      <c r="BR89" s="36">
        <v>80.649799999999999</v>
      </c>
      <c r="BS89" s="36">
        <v>80.649799999999999</v>
      </c>
      <c r="BT89" s="36">
        <v>-56.806270000000005</v>
      </c>
      <c r="BU89" s="36">
        <v>0</v>
      </c>
      <c r="BV89" s="36">
        <v>-56.806270000000005</v>
      </c>
      <c r="BW89" s="36">
        <v>-56.806270000000005</v>
      </c>
      <c r="BX89" s="36" t="e">
        <v>#DIV/0!</v>
      </c>
      <c r="BY89" s="36" t="e">
        <v>#DIV/0!</v>
      </c>
      <c r="BZ89" s="36">
        <v>0</v>
      </c>
      <c r="CA89" s="36">
        <v>0</v>
      </c>
      <c r="CB89" s="36"/>
      <c r="CC89" s="40">
        <v>29.765000000000001</v>
      </c>
      <c r="CD89" s="40">
        <v>57.944000000000003</v>
      </c>
      <c r="CE89" s="40"/>
    </row>
    <row r="90" spans="1:83" s="5" customFormat="1">
      <c r="A90" s="13" t="s">
        <v>248</v>
      </c>
      <c r="B90" s="13">
        <v>2</v>
      </c>
      <c r="C90" s="13"/>
      <c r="D90" s="13" t="s">
        <v>123</v>
      </c>
      <c r="E90" s="35" t="s">
        <v>124</v>
      </c>
      <c r="F90" s="13" t="s">
        <v>36</v>
      </c>
      <c r="G90" s="36">
        <v>1143407877</v>
      </c>
      <c r="H90" s="13" t="s">
        <v>125</v>
      </c>
      <c r="I90" s="37">
        <v>20</v>
      </c>
      <c r="J90" s="37" t="s">
        <v>38</v>
      </c>
      <c r="K90" s="38">
        <v>43521</v>
      </c>
      <c r="L90" s="39">
        <v>0.71180555555555547</v>
      </c>
      <c r="M90" s="37" t="s">
        <v>39</v>
      </c>
      <c r="N90" s="37" t="s">
        <v>126</v>
      </c>
      <c r="O90" s="37" t="s">
        <v>41</v>
      </c>
      <c r="P90" s="37" t="s">
        <v>41</v>
      </c>
      <c r="Q90" s="37">
        <v>4</v>
      </c>
      <c r="R90" s="13" t="s">
        <v>43</v>
      </c>
      <c r="S90" s="13" t="s">
        <v>44</v>
      </c>
      <c r="T90" s="13" t="s">
        <v>42</v>
      </c>
      <c r="U90" s="13" t="s">
        <v>52</v>
      </c>
      <c r="V90" s="13" t="s">
        <v>42</v>
      </c>
      <c r="W90" s="13" t="s">
        <v>46</v>
      </c>
      <c r="X90" s="13" t="s">
        <v>47</v>
      </c>
      <c r="Y90" s="13" t="s">
        <v>41</v>
      </c>
      <c r="Z90" s="13" t="s">
        <v>41</v>
      </c>
      <c r="AA90" s="13"/>
      <c r="AB90" s="13">
        <v>-1</v>
      </c>
      <c r="AC90" s="13">
        <v>1</v>
      </c>
      <c r="AD90" s="13" t="s">
        <v>42</v>
      </c>
      <c r="AE90" s="13">
        <v>0</v>
      </c>
      <c r="AF90" s="13" t="s">
        <v>42</v>
      </c>
      <c r="AG90" s="13" t="s">
        <v>48</v>
      </c>
      <c r="AH90" s="46">
        <f t="shared" si="2"/>
        <v>1</v>
      </c>
      <c r="AI90" s="46" t="s">
        <v>49</v>
      </c>
      <c r="AJ90" s="46" t="str">
        <f t="shared" si="3"/>
        <v>-1</v>
      </c>
      <c r="AK90" s="13" t="s">
        <v>41</v>
      </c>
      <c r="AL90" s="13" t="s">
        <v>41</v>
      </c>
      <c r="AM90" s="13"/>
      <c r="AN90" s="13">
        <v>101.31965006729475</v>
      </c>
      <c r="AO90" s="13">
        <v>117.34261838440112</v>
      </c>
      <c r="AP90" s="13">
        <v>125.13020833333333</v>
      </c>
      <c r="AQ90" s="13">
        <v>148.05555555555554</v>
      </c>
      <c r="AR90" s="36">
        <v>80.649799999999999</v>
      </c>
      <c r="AS90" s="36">
        <v>0</v>
      </c>
      <c r="AT90" s="36">
        <v>80.649799999999999</v>
      </c>
      <c r="AU90" s="36">
        <v>80.649799999999999</v>
      </c>
      <c r="AV90" s="36">
        <v>-72.297380000000004</v>
      </c>
      <c r="AW90" s="36">
        <v>0</v>
      </c>
      <c r="AX90" s="36">
        <v>-72.297380000000004</v>
      </c>
      <c r="AY90" s="36">
        <v>-72.297380000000004</v>
      </c>
      <c r="AZ90" s="36" t="e">
        <v>#DIV/0!</v>
      </c>
      <c r="BA90" s="36" t="s">
        <v>50</v>
      </c>
      <c r="BB90" s="36">
        <v>0</v>
      </c>
      <c r="BC90" s="36">
        <v>0</v>
      </c>
      <c r="BD90" s="36">
        <v>80.649799999999999</v>
      </c>
      <c r="BE90" s="36">
        <v>0</v>
      </c>
      <c r="BF90" s="36">
        <v>80.649799999999999</v>
      </c>
      <c r="BG90" s="36">
        <v>80.649799999999999</v>
      </c>
      <c r="BH90" s="36">
        <v>-64.551825000000008</v>
      </c>
      <c r="BI90" s="36">
        <v>10.953868929106694</v>
      </c>
      <c r="BJ90" s="36">
        <v>-72.297380000000004</v>
      </c>
      <c r="BK90" s="36">
        <v>-56.806270000000005</v>
      </c>
      <c r="BL90" s="36" t="e">
        <v>#DIV/0!</v>
      </c>
      <c r="BM90" s="36" t="e">
        <v>#DIV/0!</v>
      </c>
      <c r="BN90" s="36">
        <v>0</v>
      </c>
      <c r="BO90" s="36">
        <v>0</v>
      </c>
      <c r="BP90" s="36">
        <v>80.649799999999999</v>
      </c>
      <c r="BQ90" s="36">
        <v>0</v>
      </c>
      <c r="BR90" s="36">
        <v>80.649799999999999</v>
      </c>
      <c r="BS90" s="36">
        <v>80.649799999999999</v>
      </c>
      <c r="BT90" s="36">
        <v>-64.551825000000008</v>
      </c>
      <c r="BU90" s="36">
        <v>10.953868929106694</v>
      </c>
      <c r="BV90" s="36">
        <v>-72.297380000000004</v>
      </c>
      <c r="BW90" s="36">
        <v>-56.806270000000005</v>
      </c>
      <c r="BX90" s="36" t="e">
        <v>#DIV/0!</v>
      </c>
      <c r="BY90" s="36" t="e">
        <v>#DIV/0!</v>
      </c>
      <c r="BZ90" s="36">
        <v>0</v>
      </c>
      <c r="CA90" s="36">
        <v>0</v>
      </c>
      <c r="CB90" s="36"/>
      <c r="CC90" s="40">
        <v>29.715</v>
      </c>
      <c r="CD90" s="40">
        <v>58.283000000000001</v>
      </c>
      <c r="CE90" s="40"/>
    </row>
    <row r="91" spans="1:83" s="5" customFormat="1">
      <c r="A91" s="13" t="s">
        <v>248</v>
      </c>
      <c r="B91" s="13">
        <v>2</v>
      </c>
      <c r="C91" s="13"/>
      <c r="D91" s="13" t="s">
        <v>123</v>
      </c>
      <c r="E91" s="35" t="s">
        <v>124</v>
      </c>
      <c r="F91" s="13" t="s">
        <v>36</v>
      </c>
      <c r="G91" s="36">
        <v>1143407877</v>
      </c>
      <c r="H91" s="13" t="s">
        <v>125</v>
      </c>
      <c r="I91" s="37">
        <v>20</v>
      </c>
      <c r="J91" s="37" t="s">
        <v>38</v>
      </c>
      <c r="K91" s="38">
        <v>43521</v>
      </c>
      <c r="L91" s="39">
        <v>0.72222222222222221</v>
      </c>
      <c r="M91" s="37" t="s">
        <v>39</v>
      </c>
      <c r="N91" s="37" t="s">
        <v>126</v>
      </c>
      <c r="O91" s="37" t="s">
        <v>41</v>
      </c>
      <c r="P91" s="37" t="s">
        <v>41</v>
      </c>
      <c r="Q91" s="37">
        <v>5</v>
      </c>
      <c r="R91" s="13" t="s">
        <v>43</v>
      </c>
      <c r="S91" s="13" t="s">
        <v>44</v>
      </c>
      <c r="T91" s="13" t="s">
        <v>42</v>
      </c>
      <c r="U91" s="13" t="s">
        <v>52</v>
      </c>
      <c r="V91" s="13" t="s">
        <v>42</v>
      </c>
      <c r="W91" s="13" t="s">
        <v>66</v>
      </c>
      <c r="X91" s="13" t="s">
        <v>47</v>
      </c>
      <c r="Y91" s="13" t="s">
        <v>41</v>
      </c>
      <c r="Z91" s="13" t="s">
        <v>41</v>
      </c>
      <c r="AA91" s="13"/>
      <c r="AB91" s="13">
        <v>-1</v>
      </c>
      <c r="AC91" s="13">
        <v>1</v>
      </c>
      <c r="AD91" s="13" t="s">
        <v>42</v>
      </c>
      <c r="AE91" s="13">
        <v>0</v>
      </c>
      <c r="AF91" s="13" t="s">
        <v>42</v>
      </c>
      <c r="AG91" s="13">
        <v>0</v>
      </c>
      <c r="AH91" s="46" t="str">
        <f t="shared" si="2"/>
        <v>0</v>
      </c>
      <c r="AI91" s="46" t="s">
        <v>49</v>
      </c>
      <c r="AJ91" s="46" t="str">
        <f t="shared" si="3"/>
        <v>-1</v>
      </c>
      <c r="AK91" s="13" t="s">
        <v>41</v>
      </c>
      <c r="AL91" s="13" t="s">
        <v>41</v>
      </c>
      <c r="AM91" s="13"/>
      <c r="AN91" s="13">
        <v>101.31965006729475</v>
      </c>
      <c r="AO91" s="13">
        <v>117.34261838440112</v>
      </c>
      <c r="AP91" s="13">
        <v>125.13020833333333</v>
      </c>
      <c r="AQ91" s="13">
        <v>148.05555555555554</v>
      </c>
      <c r="AR91" s="36">
        <v>80.649799999999999</v>
      </c>
      <c r="AS91" s="36">
        <v>0</v>
      </c>
      <c r="AT91" s="36">
        <v>80.649799999999999</v>
      </c>
      <c r="AU91" s="36">
        <v>80.649799999999999</v>
      </c>
      <c r="AV91" s="36">
        <v>-72.297380000000004</v>
      </c>
      <c r="AW91" s="36">
        <v>0</v>
      </c>
      <c r="AX91" s="36">
        <v>-72.297380000000004</v>
      </c>
      <c r="AY91" s="36">
        <v>-72.297380000000004</v>
      </c>
      <c r="AZ91" s="36" t="e">
        <v>#DIV/0!</v>
      </c>
      <c r="BA91" s="36" t="s">
        <v>50</v>
      </c>
      <c r="BB91" s="36">
        <v>0</v>
      </c>
      <c r="BC91" s="36">
        <v>0</v>
      </c>
      <c r="BD91" s="36">
        <v>80.649799999999999</v>
      </c>
      <c r="BE91" s="36">
        <v>0</v>
      </c>
      <c r="BF91" s="36">
        <v>80.649799999999999</v>
      </c>
      <c r="BG91" s="36">
        <v>80.649799999999999</v>
      </c>
      <c r="BH91" s="36">
        <v>-72.297380000000004</v>
      </c>
      <c r="BI91" s="36">
        <v>0</v>
      </c>
      <c r="BJ91" s="36">
        <v>-72.297380000000004</v>
      </c>
      <c r="BK91" s="36">
        <v>-72.297380000000004</v>
      </c>
      <c r="BL91" s="36" t="e">
        <v>#DIV/0!</v>
      </c>
      <c r="BM91" s="36" t="e">
        <v>#DIV/0!</v>
      </c>
      <c r="BN91" s="36">
        <v>0</v>
      </c>
      <c r="BO91" s="36">
        <v>0</v>
      </c>
      <c r="BP91" s="36">
        <v>80.649799999999999</v>
      </c>
      <c r="BQ91" s="36">
        <v>0</v>
      </c>
      <c r="BR91" s="36">
        <v>80.649799999999999</v>
      </c>
      <c r="BS91" s="36">
        <v>80.649799999999999</v>
      </c>
      <c r="BT91" s="36">
        <v>-72.297380000000004</v>
      </c>
      <c r="BU91" s="36">
        <v>0</v>
      </c>
      <c r="BV91" s="36">
        <v>-72.297380000000004</v>
      </c>
      <c r="BW91" s="36">
        <v>-72.297380000000004</v>
      </c>
      <c r="BX91" s="36" t="e">
        <v>#DIV/0!</v>
      </c>
      <c r="BY91" s="36" t="e">
        <v>#DIV/0!</v>
      </c>
      <c r="BZ91" s="36">
        <v>0</v>
      </c>
      <c r="CA91" s="36">
        <v>0</v>
      </c>
      <c r="CB91" s="36"/>
      <c r="CC91" s="40">
        <v>29.54</v>
      </c>
      <c r="CD91" s="40">
        <v>58.098999999999997</v>
      </c>
      <c r="CE91" s="40"/>
    </row>
    <row r="92" spans="1:83" s="5" customFormat="1">
      <c r="A92" s="13" t="s">
        <v>248</v>
      </c>
      <c r="B92" s="13">
        <v>2</v>
      </c>
      <c r="C92" s="13"/>
      <c r="D92" s="13" t="s">
        <v>95</v>
      </c>
      <c r="E92" s="35" t="s">
        <v>128</v>
      </c>
      <c r="F92" s="13" t="s">
        <v>36</v>
      </c>
      <c r="G92" s="36">
        <v>109676945</v>
      </c>
      <c r="H92" s="13" t="s">
        <v>129</v>
      </c>
      <c r="I92" s="37">
        <v>21</v>
      </c>
      <c r="J92" s="37" t="s">
        <v>70</v>
      </c>
      <c r="K92" s="38">
        <v>43521</v>
      </c>
      <c r="L92" s="39">
        <v>0.68055555555555547</v>
      </c>
      <c r="M92" s="37" t="s">
        <v>39</v>
      </c>
      <c r="N92" s="37" t="s">
        <v>42</v>
      </c>
      <c r="O92" s="37" t="s">
        <v>42</v>
      </c>
      <c r="P92" s="37" t="s">
        <v>42</v>
      </c>
      <c r="Q92" s="37">
        <v>1</v>
      </c>
      <c r="R92" s="13" t="s">
        <v>55</v>
      </c>
      <c r="S92" s="13" t="s">
        <v>56</v>
      </c>
      <c r="T92" s="13" t="s">
        <v>42</v>
      </c>
      <c r="U92" s="13" t="s">
        <v>52</v>
      </c>
      <c r="V92" s="13" t="s">
        <v>42</v>
      </c>
      <c r="W92" s="13" t="s">
        <v>66</v>
      </c>
      <c r="X92" s="13" t="s">
        <v>53</v>
      </c>
      <c r="Y92" s="13" t="s">
        <v>41</v>
      </c>
      <c r="Z92" s="13" t="s">
        <v>41</v>
      </c>
      <c r="AA92" s="13"/>
      <c r="AB92" s="13">
        <v>0</v>
      </c>
      <c r="AC92" s="13">
        <v>2</v>
      </c>
      <c r="AD92" s="13" t="s">
        <v>42</v>
      </c>
      <c r="AE92" s="13">
        <v>0</v>
      </c>
      <c r="AF92" s="13" t="s">
        <v>42</v>
      </c>
      <c r="AG92" s="13">
        <v>0</v>
      </c>
      <c r="AH92" s="46" t="str">
        <f t="shared" si="2"/>
        <v>0</v>
      </c>
      <c r="AI92" s="46" t="s">
        <v>54</v>
      </c>
      <c r="AJ92" s="46" t="str">
        <f t="shared" si="3"/>
        <v>-2</v>
      </c>
      <c r="AK92" s="13" t="s">
        <v>41</v>
      </c>
      <c r="AL92" s="13" t="s">
        <v>41</v>
      </c>
      <c r="AM92" s="13"/>
      <c r="AN92" s="13">
        <v>101.31965006729475</v>
      </c>
      <c r="AO92" s="13">
        <v>117.34261838440112</v>
      </c>
      <c r="AP92" s="13">
        <v>125.13020833333333</v>
      </c>
      <c r="AQ92" s="13">
        <v>148.05555555555554</v>
      </c>
      <c r="AR92" s="36">
        <v>-8.8361349999999987</v>
      </c>
      <c r="AS92" s="36">
        <v>10.998558077677728</v>
      </c>
      <c r="AT92" s="36">
        <v>-16.613289999999999</v>
      </c>
      <c r="AU92" s="36">
        <v>-1.0589799999999983</v>
      </c>
      <c r="AV92" s="36">
        <v>-56.437050000000006</v>
      </c>
      <c r="AW92" s="36">
        <v>9.9578595303307988</v>
      </c>
      <c r="AX92" s="36">
        <v>-63.478320000000004</v>
      </c>
      <c r="AY92" s="36">
        <v>-49.395780000000009</v>
      </c>
      <c r="AZ92" s="36" t="e">
        <v>#DIV/0!</v>
      </c>
      <c r="BA92" s="36" t="s">
        <v>50</v>
      </c>
      <c r="BB92" s="36">
        <v>0</v>
      </c>
      <c r="BC92" s="36">
        <v>0</v>
      </c>
      <c r="BD92" s="36">
        <v>-8.8361349999999987</v>
      </c>
      <c r="BE92" s="36">
        <v>10.998558077677728</v>
      </c>
      <c r="BF92" s="36">
        <v>-16.613289999999999</v>
      </c>
      <c r="BG92" s="36">
        <v>-1.0589799999999983</v>
      </c>
      <c r="BH92" s="36">
        <v>-63.478320000000011</v>
      </c>
      <c r="BI92" s="36">
        <v>19.915719060661576</v>
      </c>
      <c r="BJ92" s="36">
        <v>-77.560860000000005</v>
      </c>
      <c r="BK92" s="36">
        <v>-49.395780000000009</v>
      </c>
      <c r="BL92" s="36" t="e">
        <v>#DIV/0!</v>
      </c>
      <c r="BM92" s="36" t="e">
        <v>#DIV/0!</v>
      </c>
      <c r="BN92" s="36">
        <v>0</v>
      </c>
      <c r="BO92" s="36">
        <v>0</v>
      </c>
      <c r="BP92" s="36">
        <v>-1.0589799999999983</v>
      </c>
      <c r="BQ92" s="36">
        <v>0</v>
      </c>
      <c r="BR92" s="36">
        <v>-1.0589799999999983</v>
      </c>
      <c r="BS92" s="36">
        <v>-1.0589799999999983</v>
      </c>
      <c r="BT92" s="36">
        <v>-63.478320000000011</v>
      </c>
      <c r="BU92" s="36">
        <v>19.915719060661576</v>
      </c>
      <c r="BV92" s="36">
        <v>-77.560860000000005</v>
      </c>
      <c r="BW92" s="36">
        <v>-49.395780000000009</v>
      </c>
      <c r="BX92" s="36" t="e">
        <v>#DIV/0!</v>
      </c>
      <c r="BY92" s="36" t="e">
        <v>#DIV/0!</v>
      </c>
      <c r="BZ92" s="36">
        <v>0</v>
      </c>
      <c r="CA92" s="36">
        <v>0</v>
      </c>
      <c r="CB92" s="36"/>
      <c r="CC92" s="40">
        <v>29.29</v>
      </c>
      <c r="CD92" s="40">
        <v>56.168999999999997</v>
      </c>
      <c r="CE92" s="40"/>
    </row>
    <row r="93" spans="1:83" s="5" customFormat="1">
      <c r="A93" s="13" t="s">
        <v>248</v>
      </c>
      <c r="B93" s="13">
        <v>2</v>
      </c>
      <c r="C93" s="13"/>
      <c r="D93" s="13" t="s">
        <v>95</v>
      </c>
      <c r="E93" s="35" t="s">
        <v>128</v>
      </c>
      <c r="F93" s="13" t="s">
        <v>36</v>
      </c>
      <c r="G93" s="36">
        <v>109676945</v>
      </c>
      <c r="H93" s="13" t="s">
        <v>129</v>
      </c>
      <c r="I93" s="37">
        <v>21</v>
      </c>
      <c r="J93" s="37" t="s">
        <v>70</v>
      </c>
      <c r="K93" s="38">
        <v>43521</v>
      </c>
      <c r="L93" s="39">
        <v>0.69097222222222221</v>
      </c>
      <c r="M93" s="37" t="s">
        <v>39</v>
      </c>
      <c r="N93" s="37" t="s">
        <v>42</v>
      </c>
      <c r="O93" s="37" t="s">
        <v>42</v>
      </c>
      <c r="P93" s="37" t="s">
        <v>42</v>
      </c>
      <c r="Q93" s="37">
        <v>2</v>
      </c>
      <c r="R93" s="13" t="s">
        <v>55</v>
      </c>
      <c r="S93" s="13" t="s">
        <v>56</v>
      </c>
      <c r="T93" s="13" t="s">
        <v>42</v>
      </c>
      <c r="U93" s="13" t="s">
        <v>52</v>
      </c>
      <c r="V93" s="13" t="s">
        <v>42</v>
      </c>
      <c r="W93" s="13" t="s">
        <v>66</v>
      </c>
      <c r="X93" s="13" t="s">
        <v>88</v>
      </c>
      <c r="Y93" s="13" t="s">
        <v>41</v>
      </c>
      <c r="Z93" s="13" t="s">
        <v>41</v>
      </c>
      <c r="AA93" s="13"/>
      <c r="AB93" s="13">
        <v>0</v>
      </c>
      <c r="AC93" s="13">
        <v>2</v>
      </c>
      <c r="AD93" s="13" t="s">
        <v>42</v>
      </c>
      <c r="AE93" s="13">
        <v>0</v>
      </c>
      <c r="AF93" s="13" t="s">
        <v>42</v>
      </c>
      <c r="AG93" s="13">
        <v>0</v>
      </c>
      <c r="AH93" s="46" t="str">
        <f t="shared" si="2"/>
        <v>0</v>
      </c>
      <c r="AI93" s="46" t="s">
        <v>89</v>
      </c>
      <c r="AJ93" s="46" t="str">
        <f t="shared" si="3"/>
        <v>-3</v>
      </c>
      <c r="AK93" s="13" t="s">
        <v>41</v>
      </c>
      <c r="AL93" s="13" t="s">
        <v>41</v>
      </c>
      <c r="AM93" s="13"/>
      <c r="AN93" s="13">
        <v>101.31965006729475</v>
      </c>
      <c r="AO93" s="13">
        <v>117.34261838440112</v>
      </c>
      <c r="AP93" s="13">
        <v>125.13020833333333</v>
      </c>
      <c r="AQ93" s="13">
        <v>148.05555555555554</v>
      </c>
      <c r="AR93" s="36">
        <v>-1.0589799999999983</v>
      </c>
      <c r="AS93" s="36">
        <v>0</v>
      </c>
      <c r="AT93" s="36">
        <v>-1.0589799999999983</v>
      </c>
      <c r="AU93" s="36">
        <v>-1.0589799999999983</v>
      </c>
      <c r="AV93" s="36">
        <v>-63.478320000000004</v>
      </c>
      <c r="AW93" s="36">
        <v>0</v>
      </c>
      <c r="AX93" s="36">
        <v>-63.478320000000004</v>
      </c>
      <c r="AY93" s="36">
        <v>-63.478320000000004</v>
      </c>
      <c r="AZ93" s="36" t="e">
        <v>#DIV/0!</v>
      </c>
      <c r="BA93" s="36" t="s">
        <v>50</v>
      </c>
      <c r="BB93" s="36">
        <v>0</v>
      </c>
      <c r="BC93" s="36">
        <v>0</v>
      </c>
      <c r="BD93" s="36">
        <v>-8.8361349999999987</v>
      </c>
      <c r="BE93" s="36">
        <v>10.998558077677728</v>
      </c>
      <c r="BF93" s="36">
        <v>-16.613289999999999</v>
      </c>
      <c r="BG93" s="36">
        <v>-1.0589799999999983</v>
      </c>
      <c r="BH93" s="36">
        <v>-63.478320000000004</v>
      </c>
      <c r="BI93" s="36">
        <v>0</v>
      </c>
      <c r="BJ93" s="36">
        <v>-63.478320000000004</v>
      </c>
      <c r="BK93" s="36">
        <v>-63.478320000000004</v>
      </c>
      <c r="BL93" s="36" t="e">
        <v>#DIV/0!</v>
      </c>
      <c r="BM93" s="36" t="e">
        <v>#DIV/0!</v>
      </c>
      <c r="BN93" s="36">
        <v>0</v>
      </c>
      <c r="BO93" s="36">
        <v>0</v>
      </c>
      <c r="BP93" s="36">
        <v>-1.0589799999999983</v>
      </c>
      <c r="BQ93" s="36">
        <v>0</v>
      </c>
      <c r="BR93" s="36">
        <v>-1.0589799999999983</v>
      </c>
      <c r="BS93" s="36">
        <v>-1.0589799999999983</v>
      </c>
      <c r="BT93" s="36">
        <v>-56.437050000000006</v>
      </c>
      <c r="BU93" s="36">
        <v>9.9578595303307988</v>
      </c>
      <c r="BV93" s="36">
        <v>-63.478320000000004</v>
      </c>
      <c r="BW93" s="36">
        <v>-49.395780000000009</v>
      </c>
      <c r="BX93" s="36" t="e">
        <v>#DIV/0!</v>
      </c>
      <c r="BY93" s="36" t="e">
        <v>#DIV/0!</v>
      </c>
      <c r="BZ93" s="36">
        <v>0</v>
      </c>
      <c r="CA93" s="36">
        <v>0</v>
      </c>
      <c r="CB93" s="36"/>
      <c r="CC93" s="40">
        <v>29.515000000000001</v>
      </c>
      <c r="CD93" s="40">
        <v>56.771000000000001</v>
      </c>
      <c r="CE93" s="40"/>
    </row>
    <row r="94" spans="1:83" s="5" customFormat="1">
      <c r="A94" s="13" t="s">
        <v>248</v>
      </c>
      <c r="B94" s="13">
        <v>2</v>
      </c>
      <c r="C94" s="13"/>
      <c r="D94" s="13" t="s">
        <v>95</v>
      </c>
      <c r="E94" s="35" t="s">
        <v>128</v>
      </c>
      <c r="F94" s="13" t="s">
        <v>36</v>
      </c>
      <c r="G94" s="36">
        <v>109676945</v>
      </c>
      <c r="H94" s="13" t="s">
        <v>129</v>
      </c>
      <c r="I94" s="37">
        <v>21</v>
      </c>
      <c r="J94" s="37" t="s">
        <v>70</v>
      </c>
      <c r="K94" s="38">
        <v>43521</v>
      </c>
      <c r="L94" s="39">
        <v>0.70138888888888884</v>
      </c>
      <c r="M94" s="37" t="s">
        <v>39</v>
      </c>
      <c r="N94" s="37" t="s">
        <v>42</v>
      </c>
      <c r="O94" s="37" t="s">
        <v>42</v>
      </c>
      <c r="P94" s="37" t="s">
        <v>42</v>
      </c>
      <c r="Q94" s="37">
        <v>3</v>
      </c>
      <c r="R94" s="13" t="s">
        <v>43</v>
      </c>
      <c r="S94" s="13" t="s">
        <v>56</v>
      </c>
      <c r="T94" s="13" t="s">
        <v>41</v>
      </c>
      <c r="U94" s="13" t="s">
        <v>52</v>
      </c>
      <c r="V94" s="13" t="s">
        <v>42</v>
      </c>
      <c r="W94" s="13" t="s">
        <v>66</v>
      </c>
      <c r="X94" s="13" t="s">
        <v>88</v>
      </c>
      <c r="Y94" s="13" t="s">
        <v>42</v>
      </c>
      <c r="Z94" s="13" t="s">
        <v>41</v>
      </c>
      <c r="AA94" s="13"/>
      <c r="AB94" s="13">
        <v>-1</v>
      </c>
      <c r="AC94" s="13">
        <v>2</v>
      </c>
      <c r="AD94" s="13" t="s">
        <v>41</v>
      </c>
      <c r="AE94" s="13">
        <v>0</v>
      </c>
      <c r="AF94" s="13" t="s">
        <v>42</v>
      </c>
      <c r="AG94" s="13">
        <v>0</v>
      </c>
      <c r="AH94" s="46" t="str">
        <f t="shared" si="2"/>
        <v>0</v>
      </c>
      <c r="AI94" s="46" t="s">
        <v>89</v>
      </c>
      <c r="AJ94" s="46" t="str">
        <f t="shared" si="3"/>
        <v>-3</v>
      </c>
      <c r="AK94" s="13" t="s">
        <v>42</v>
      </c>
      <c r="AL94" s="13" t="s">
        <v>41</v>
      </c>
      <c r="AM94" s="13"/>
      <c r="AN94" s="13">
        <v>101.31965006729475</v>
      </c>
      <c r="AO94" s="13">
        <v>117.34261838440112</v>
      </c>
      <c r="AP94" s="13">
        <v>125.13020833333333</v>
      </c>
      <c r="AQ94" s="13">
        <v>148.05555555555554</v>
      </c>
      <c r="AR94" s="36">
        <v>-1.0589799999999983</v>
      </c>
      <c r="AS94" s="36">
        <v>0</v>
      </c>
      <c r="AT94" s="36">
        <v>-1.0589799999999983</v>
      </c>
      <c r="AU94" s="36">
        <v>-1.0589799999999983</v>
      </c>
      <c r="AV94" s="36">
        <v>-63.478320000000004</v>
      </c>
      <c r="AW94" s="36">
        <v>0</v>
      </c>
      <c r="AX94" s="36">
        <v>-63.478320000000004</v>
      </c>
      <c r="AY94" s="36">
        <v>-63.478320000000004</v>
      </c>
      <c r="AZ94" s="36" t="e">
        <v>#DIV/0!</v>
      </c>
      <c r="BA94" s="36" t="s">
        <v>50</v>
      </c>
      <c r="BB94" s="36">
        <v>0</v>
      </c>
      <c r="BC94" s="36">
        <v>0</v>
      </c>
      <c r="BD94" s="36">
        <v>-1.0589799999999983</v>
      </c>
      <c r="BE94" s="36">
        <v>0</v>
      </c>
      <c r="BF94" s="36">
        <v>-1.0589799999999983</v>
      </c>
      <c r="BG94" s="36">
        <v>-1.0589799999999983</v>
      </c>
      <c r="BH94" s="36">
        <v>-63.478320000000004</v>
      </c>
      <c r="BI94" s="36">
        <v>0</v>
      </c>
      <c r="BJ94" s="36">
        <v>-63.478320000000004</v>
      </c>
      <c r="BK94" s="36">
        <v>-63.478320000000004</v>
      </c>
      <c r="BL94" s="36" t="e">
        <v>#DIV/0!</v>
      </c>
      <c r="BM94" s="36" t="e">
        <v>#DIV/0!</v>
      </c>
      <c r="BN94" s="36">
        <v>0</v>
      </c>
      <c r="BO94" s="36">
        <v>0</v>
      </c>
      <c r="BP94" s="36">
        <v>-1.0589799999999983</v>
      </c>
      <c r="BQ94" s="36">
        <v>0</v>
      </c>
      <c r="BR94" s="36">
        <v>-1.0589799999999983</v>
      </c>
      <c r="BS94" s="36">
        <v>-1.0589799999999983</v>
      </c>
      <c r="BT94" s="36">
        <v>-63.478320000000004</v>
      </c>
      <c r="BU94" s="36">
        <v>0</v>
      </c>
      <c r="BV94" s="36">
        <v>-63.478320000000004</v>
      </c>
      <c r="BW94" s="36">
        <v>-63.478320000000004</v>
      </c>
      <c r="BX94" s="36" t="e">
        <v>#DIV/0!</v>
      </c>
      <c r="BY94" s="36" t="e">
        <v>#DIV/0!</v>
      </c>
      <c r="BZ94" s="36">
        <v>0</v>
      </c>
      <c r="CA94" s="36">
        <v>0</v>
      </c>
      <c r="CB94" s="36"/>
      <c r="CC94" s="40">
        <v>29.765000000000001</v>
      </c>
      <c r="CD94" s="40">
        <v>57.944000000000003</v>
      </c>
      <c r="CE94" s="40"/>
    </row>
    <row r="95" spans="1:83" s="5" customFormat="1">
      <c r="A95" s="13" t="s">
        <v>248</v>
      </c>
      <c r="B95" s="13">
        <v>2</v>
      </c>
      <c r="C95" s="13"/>
      <c r="D95" s="13" t="s">
        <v>95</v>
      </c>
      <c r="E95" s="35" t="s">
        <v>128</v>
      </c>
      <c r="F95" s="13" t="s">
        <v>36</v>
      </c>
      <c r="G95" s="36">
        <v>109676945</v>
      </c>
      <c r="H95" s="13" t="s">
        <v>129</v>
      </c>
      <c r="I95" s="37">
        <v>21</v>
      </c>
      <c r="J95" s="37" t="s">
        <v>70</v>
      </c>
      <c r="K95" s="38">
        <v>43521</v>
      </c>
      <c r="L95" s="39">
        <v>0.71180555555555547</v>
      </c>
      <c r="M95" s="37" t="s">
        <v>39</v>
      </c>
      <c r="N95" s="37" t="s">
        <v>42</v>
      </c>
      <c r="O95" s="37" t="s">
        <v>42</v>
      </c>
      <c r="P95" s="37" t="s">
        <v>42</v>
      </c>
      <c r="Q95" s="37">
        <v>4</v>
      </c>
      <c r="R95" s="13" t="s">
        <v>84</v>
      </c>
      <c r="S95" s="13" t="s">
        <v>56</v>
      </c>
      <c r="T95" s="13" t="s">
        <v>41</v>
      </c>
      <c r="U95" s="13" t="s">
        <v>52</v>
      </c>
      <c r="V95" s="13" t="s">
        <v>42</v>
      </c>
      <c r="W95" s="13" t="s">
        <v>81</v>
      </c>
      <c r="X95" s="13" t="s">
        <v>88</v>
      </c>
      <c r="Y95" s="13" t="s">
        <v>41</v>
      </c>
      <c r="Z95" s="13" t="s">
        <v>41</v>
      </c>
      <c r="AA95" s="13"/>
      <c r="AB95" s="13">
        <v>-2</v>
      </c>
      <c r="AC95" s="13">
        <v>2</v>
      </c>
      <c r="AD95" s="13" t="s">
        <v>41</v>
      </c>
      <c r="AE95" s="13">
        <v>0</v>
      </c>
      <c r="AF95" s="13" t="s">
        <v>42</v>
      </c>
      <c r="AG95" s="13" t="s">
        <v>82</v>
      </c>
      <c r="AH95" s="46">
        <f t="shared" si="2"/>
        <v>2</v>
      </c>
      <c r="AI95" s="46" t="s">
        <v>89</v>
      </c>
      <c r="AJ95" s="46" t="str">
        <f t="shared" si="3"/>
        <v>-3</v>
      </c>
      <c r="AK95" s="13" t="s">
        <v>41</v>
      </c>
      <c r="AL95" s="13" t="s">
        <v>41</v>
      </c>
      <c r="AM95" s="13"/>
      <c r="AN95" s="13">
        <v>101.31965006729475</v>
      </c>
      <c r="AO95" s="13">
        <v>117.34261838440112</v>
      </c>
      <c r="AP95" s="13">
        <v>125.13020833333333</v>
      </c>
      <c r="AQ95" s="13">
        <v>148.05555555555554</v>
      </c>
      <c r="AR95" s="36">
        <v>-8.8361349999999987</v>
      </c>
      <c r="AS95" s="36">
        <v>10.998558077677728</v>
      </c>
      <c r="AT95" s="36">
        <v>-16.613289999999999</v>
      </c>
      <c r="AU95" s="36">
        <v>-1.0589799999999983</v>
      </c>
      <c r="AV95" s="36">
        <v>-77.560860000000005</v>
      </c>
      <c r="AW95" s="36">
        <v>0</v>
      </c>
      <c r="AX95" s="36">
        <v>-77.560860000000005</v>
      </c>
      <c r="AY95" s="36">
        <v>-77.560860000000005</v>
      </c>
      <c r="AZ95" s="36" t="e">
        <v>#DIV/0!</v>
      </c>
      <c r="BA95" s="36" t="s">
        <v>50</v>
      </c>
      <c r="BB95" s="36">
        <v>0</v>
      </c>
      <c r="BC95" s="36">
        <v>0</v>
      </c>
      <c r="BD95" s="36">
        <v>-1.0589799999999983</v>
      </c>
      <c r="BE95" s="36">
        <v>0</v>
      </c>
      <c r="BF95" s="36">
        <v>-1.0589799999999983</v>
      </c>
      <c r="BG95" s="36">
        <v>-1.0589799999999983</v>
      </c>
      <c r="BH95" s="36">
        <v>-70.519590000000008</v>
      </c>
      <c r="BI95" s="36">
        <v>9.9578595303308042</v>
      </c>
      <c r="BJ95" s="36">
        <v>-77.560860000000005</v>
      </c>
      <c r="BK95" s="36">
        <v>-63.478320000000004</v>
      </c>
      <c r="BL95" s="36" t="e">
        <v>#DIV/0!</v>
      </c>
      <c r="BM95" s="36" t="e">
        <v>#DIV/0!</v>
      </c>
      <c r="BN95" s="36">
        <v>0</v>
      </c>
      <c r="BO95" s="36">
        <v>0</v>
      </c>
      <c r="BP95" s="36">
        <v>-1.0589799999999983</v>
      </c>
      <c r="BQ95" s="36">
        <v>0</v>
      </c>
      <c r="BR95" s="36">
        <v>-1.0589799999999983</v>
      </c>
      <c r="BS95" s="36">
        <v>-1.0589799999999983</v>
      </c>
      <c r="BT95" s="36">
        <v>-70.519590000000008</v>
      </c>
      <c r="BU95" s="36">
        <v>9.9578595303308042</v>
      </c>
      <c r="BV95" s="36">
        <v>-77.560860000000005</v>
      </c>
      <c r="BW95" s="36">
        <v>-63.478320000000004</v>
      </c>
      <c r="BX95" s="36" t="e">
        <v>#DIV/0!</v>
      </c>
      <c r="BY95" s="36" t="e">
        <v>#DIV/0!</v>
      </c>
      <c r="BZ95" s="36">
        <v>0</v>
      </c>
      <c r="CA95" s="36">
        <v>0</v>
      </c>
      <c r="CB95" s="36"/>
      <c r="CC95" s="40">
        <v>29.715</v>
      </c>
      <c r="CD95" s="40">
        <v>58.283000000000001</v>
      </c>
      <c r="CE95" s="40"/>
    </row>
    <row r="96" spans="1:83" s="5" customFormat="1">
      <c r="A96" s="13" t="s">
        <v>248</v>
      </c>
      <c r="B96" s="13">
        <v>2</v>
      </c>
      <c r="C96" s="13"/>
      <c r="D96" s="13" t="s">
        <v>95</v>
      </c>
      <c r="E96" s="35" t="s">
        <v>128</v>
      </c>
      <c r="F96" s="13" t="s">
        <v>36</v>
      </c>
      <c r="G96" s="36">
        <v>109676945</v>
      </c>
      <c r="H96" s="13" t="s">
        <v>129</v>
      </c>
      <c r="I96" s="37">
        <v>21</v>
      </c>
      <c r="J96" s="37" t="s">
        <v>70</v>
      </c>
      <c r="K96" s="38">
        <v>43521</v>
      </c>
      <c r="L96" s="39">
        <v>0.72222222222222221</v>
      </c>
      <c r="M96" s="37" t="s">
        <v>39</v>
      </c>
      <c r="N96" s="37" t="s">
        <v>42</v>
      </c>
      <c r="O96" s="37" t="s">
        <v>42</v>
      </c>
      <c r="P96" s="37" t="s">
        <v>42</v>
      </c>
      <c r="Q96" s="37">
        <v>5</v>
      </c>
      <c r="R96" s="13" t="s">
        <v>84</v>
      </c>
      <c r="S96" s="13" t="s">
        <v>56</v>
      </c>
      <c r="T96" s="13" t="s">
        <v>41</v>
      </c>
      <c r="U96" s="13" t="s">
        <v>52</v>
      </c>
      <c r="V96" s="13" t="s">
        <v>42</v>
      </c>
      <c r="W96" s="13" t="s">
        <v>81</v>
      </c>
      <c r="X96" s="13" t="s">
        <v>88</v>
      </c>
      <c r="Y96" s="13" t="s">
        <v>42</v>
      </c>
      <c r="Z96" s="13" t="s">
        <v>41</v>
      </c>
      <c r="AA96" s="13"/>
      <c r="AB96" s="13">
        <v>-2</v>
      </c>
      <c r="AC96" s="13">
        <v>2</v>
      </c>
      <c r="AD96" s="13" t="s">
        <v>41</v>
      </c>
      <c r="AE96" s="13">
        <v>0</v>
      </c>
      <c r="AF96" s="13" t="s">
        <v>42</v>
      </c>
      <c r="AG96" s="13" t="s">
        <v>82</v>
      </c>
      <c r="AH96" s="46">
        <f t="shared" si="2"/>
        <v>2</v>
      </c>
      <c r="AI96" s="46" t="s">
        <v>89</v>
      </c>
      <c r="AJ96" s="46" t="str">
        <f t="shared" si="3"/>
        <v>-3</v>
      </c>
      <c r="AK96" s="13" t="s">
        <v>42</v>
      </c>
      <c r="AL96" s="13" t="s">
        <v>41</v>
      </c>
      <c r="AM96" s="13"/>
      <c r="AN96" s="13">
        <v>101.31965006729475</v>
      </c>
      <c r="AO96" s="13">
        <v>117.34261838440112</v>
      </c>
      <c r="AP96" s="13">
        <v>125.13020833333333</v>
      </c>
      <c r="AQ96" s="13">
        <v>148.05555555555554</v>
      </c>
      <c r="AR96" s="36">
        <v>-1.0589799999999983</v>
      </c>
      <c r="AS96" s="36">
        <v>0</v>
      </c>
      <c r="AT96" s="36">
        <v>-1.0589799999999983</v>
      </c>
      <c r="AU96" s="36">
        <v>-1.0589799999999983</v>
      </c>
      <c r="AV96" s="36">
        <v>-63.478320000000004</v>
      </c>
      <c r="AW96" s="36">
        <v>0</v>
      </c>
      <c r="AX96" s="36">
        <v>-63.478320000000004</v>
      </c>
      <c r="AY96" s="36">
        <v>-63.478320000000004</v>
      </c>
      <c r="AZ96" s="36" t="e">
        <v>#DIV/0!</v>
      </c>
      <c r="BA96" s="36" t="s">
        <v>50</v>
      </c>
      <c r="BB96" s="36">
        <v>0</v>
      </c>
      <c r="BC96" s="36">
        <v>0</v>
      </c>
      <c r="BD96" s="36">
        <v>-1.0589799999999983</v>
      </c>
      <c r="BE96" s="36">
        <v>0</v>
      </c>
      <c r="BF96" s="36">
        <v>-1.0589799999999983</v>
      </c>
      <c r="BG96" s="36">
        <v>-1.0589799999999983</v>
      </c>
      <c r="BH96" s="36">
        <v>-70.519590000000008</v>
      </c>
      <c r="BI96" s="36">
        <v>9.9578595303308042</v>
      </c>
      <c r="BJ96" s="36">
        <v>-77.560860000000005</v>
      </c>
      <c r="BK96" s="36">
        <v>-63.478320000000004</v>
      </c>
      <c r="BL96" s="36" t="e">
        <v>#DIV/0!</v>
      </c>
      <c r="BM96" s="36" t="e">
        <v>#DIV/0!</v>
      </c>
      <c r="BN96" s="36">
        <v>0</v>
      </c>
      <c r="BO96" s="36">
        <v>0</v>
      </c>
      <c r="BP96" s="36">
        <v>-1.0589799999999983</v>
      </c>
      <c r="BQ96" s="36">
        <v>0</v>
      </c>
      <c r="BR96" s="36">
        <v>-1.0589799999999983</v>
      </c>
      <c r="BS96" s="36">
        <v>-1.0589799999999983</v>
      </c>
      <c r="BT96" s="36">
        <v>-70.519590000000008</v>
      </c>
      <c r="BU96" s="36">
        <v>9.9578595303308042</v>
      </c>
      <c r="BV96" s="36">
        <v>-77.560860000000005</v>
      </c>
      <c r="BW96" s="36">
        <v>-63.478320000000004</v>
      </c>
      <c r="BX96" s="36" t="e">
        <v>#DIV/0!</v>
      </c>
      <c r="BY96" s="36" t="e">
        <v>#DIV/0!</v>
      </c>
      <c r="BZ96" s="36">
        <v>0</v>
      </c>
      <c r="CA96" s="36">
        <v>0</v>
      </c>
      <c r="CB96" s="36"/>
      <c r="CC96" s="40">
        <v>29.54</v>
      </c>
      <c r="CD96" s="40">
        <v>58.098999999999997</v>
      </c>
      <c r="CE96" s="40"/>
    </row>
    <row r="97" spans="1:83" s="5" customFormat="1">
      <c r="A97" s="13" t="s">
        <v>248</v>
      </c>
      <c r="B97" s="13">
        <v>3</v>
      </c>
      <c r="C97" s="13"/>
      <c r="D97" s="13" t="s">
        <v>34</v>
      </c>
      <c r="E97" s="35" t="s">
        <v>130</v>
      </c>
      <c r="F97" s="13" t="s">
        <v>36</v>
      </c>
      <c r="G97" s="36">
        <v>1005576246</v>
      </c>
      <c r="H97" s="13" t="s">
        <v>131</v>
      </c>
      <c r="I97" s="37">
        <v>19</v>
      </c>
      <c r="J97" s="37" t="s">
        <v>38</v>
      </c>
      <c r="K97" s="38">
        <v>43522</v>
      </c>
      <c r="L97" s="39">
        <v>0.3576388888888889</v>
      </c>
      <c r="M97" s="37" t="s">
        <v>39</v>
      </c>
      <c r="N97" s="37" t="s">
        <v>42</v>
      </c>
      <c r="O97" s="37" t="s">
        <v>42</v>
      </c>
      <c r="P97" s="37" t="s">
        <v>42</v>
      </c>
      <c r="Q97" s="37">
        <v>1</v>
      </c>
      <c r="R97" s="13" t="s">
        <v>43</v>
      </c>
      <c r="S97" s="13" t="s">
        <v>56</v>
      </c>
      <c r="T97" s="13" t="s">
        <v>42</v>
      </c>
      <c r="U97" s="13" t="s">
        <v>52</v>
      </c>
      <c r="V97" s="13" t="s">
        <v>42</v>
      </c>
      <c r="W97" s="13" t="s">
        <v>66</v>
      </c>
      <c r="X97" s="13" t="s">
        <v>76</v>
      </c>
      <c r="Y97" s="13" t="s">
        <v>41</v>
      </c>
      <c r="Z97" s="13" t="s">
        <v>41</v>
      </c>
      <c r="AA97" s="13"/>
      <c r="AB97" s="13">
        <v>-1</v>
      </c>
      <c r="AC97" s="13">
        <v>2</v>
      </c>
      <c r="AD97" s="13" t="s">
        <v>42</v>
      </c>
      <c r="AE97" s="13">
        <v>0</v>
      </c>
      <c r="AF97" s="13" t="s">
        <v>42</v>
      </c>
      <c r="AG97" s="13">
        <v>0</v>
      </c>
      <c r="AH97" s="46" t="str">
        <f t="shared" si="2"/>
        <v>0</v>
      </c>
      <c r="AI97" s="46" t="s">
        <v>77</v>
      </c>
      <c r="AJ97" s="46" t="str">
        <f t="shared" si="3"/>
        <v>0</v>
      </c>
      <c r="AK97" s="13" t="s">
        <v>41</v>
      </c>
      <c r="AL97" s="13" t="s">
        <v>41</v>
      </c>
      <c r="AM97" s="13"/>
      <c r="AN97" s="13">
        <v>101.31965006729475</v>
      </c>
      <c r="AO97" s="13">
        <v>117.34261838440112</v>
      </c>
      <c r="AP97" s="13">
        <v>125.13020833333333</v>
      </c>
      <c r="AQ97" s="13">
        <v>148.05555555555554</v>
      </c>
      <c r="AR97" s="36">
        <v>98.658603200000002</v>
      </c>
      <c r="AS97" s="36">
        <v>0</v>
      </c>
      <c r="AT97" s="36">
        <v>98.658603200000002</v>
      </c>
      <c r="AU97" s="36">
        <v>98.658603200000002</v>
      </c>
      <c r="AV97" s="36">
        <v>65.837135999999987</v>
      </c>
      <c r="AW97" s="36">
        <v>0</v>
      </c>
      <c r="AX97" s="36">
        <v>65.837135999999987</v>
      </c>
      <c r="AY97" s="36">
        <v>65.837135999999987</v>
      </c>
      <c r="AZ97" s="36" t="e">
        <v>#DIV/0!</v>
      </c>
      <c r="BA97" s="36" t="s">
        <v>50</v>
      </c>
      <c r="BB97" s="36">
        <v>0</v>
      </c>
      <c r="BC97" s="36">
        <v>0</v>
      </c>
      <c r="BD97" s="36">
        <v>98.658603200000002</v>
      </c>
      <c r="BE97" s="36">
        <v>0</v>
      </c>
      <c r="BF97" s="36">
        <v>98.658603200000002</v>
      </c>
      <c r="BG97" s="36">
        <v>98.658603200000002</v>
      </c>
      <c r="BH97" s="36">
        <v>59.519369999999995</v>
      </c>
      <c r="BI97" s="36">
        <v>8.9346703610996183</v>
      </c>
      <c r="BJ97" s="36">
        <v>53.201603999999996</v>
      </c>
      <c r="BK97" s="36">
        <v>65.837135999999987</v>
      </c>
      <c r="BL97" s="36" t="e">
        <v>#DIV/0!</v>
      </c>
      <c r="BM97" s="36" t="e">
        <v>#DIV/0!</v>
      </c>
      <c r="BN97" s="36">
        <v>0</v>
      </c>
      <c r="BO97" s="36">
        <v>0</v>
      </c>
      <c r="BP97" s="36">
        <v>90.605311599999993</v>
      </c>
      <c r="BQ97" s="36">
        <v>11.389074202465325</v>
      </c>
      <c r="BR97" s="36">
        <v>82.552019999999999</v>
      </c>
      <c r="BS97" s="36">
        <v>98.658603200000002</v>
      </c>
      <c r="BT97" s="36">
        <v>59.519369999999995</v>
      </c>
      <c r="BU97" s="36">
        <v>8.9346703610996183</v>
      </c>
      <c r="BV97" s="36">
        <v>53.201603999999996</v>
      </c>
      <c r="BW97" s="36">
        <v>65.837135999999987</v>
      </c>
      <c r="BX97" s="36" t="e">
        <v>#DIV/0!</v>
      </c>
      <c r="BY97" s="36" t="e">
        <v>#DIV/0!</v>
      </c>
      <c r="BZ97" s="36">
        <v>0</v>
      </c>
      <c r="CA97" s="36">
        <v>0</v>
      </c>
      <c r="CB97" s="36"/>
      <c r="CC97" s="40">
        <v>27.308</v>
      </c>
      <c r="CD97" s="40">
        <v>52.939</v>
      </c>
      <c r="CE97" s="40"/>
    </row>
    <row r="98" spans="1:83" s="5" customFormat="1">
      <c r="A98" s="13" t="s">
        <v>248</v>
      </c>
      <c r="B98" s="13">
        <v>3</v>
      </c>
      <c r="C98" s="13"/>
      <c r="D98" s="13" t="s">
        <v>34</v>
      </c>
      <c r="E98" s="35" t="s">
        <v>130</v>
      </c>
      <c r="F98" s="13" t="s">
        <v>36</v>
      </c>
      <c r="G98" s="36">
        <v>1005576246</v>
      </c>
      <c r="H98" s="13" t="s">
        <v>131</v>
      </c>
      <c r="I98" s="37">
        <v>19</v>
      </c>
      <c r="J98" s="37" t="s">
        <v>38</v>
      </c>
      <c r="K98" s="38">
        <v>43522</v>
      </c>
      <c r="L98" s="39">
        <v>0.37152777777777773</v>
      </c>
      <c r="M98" s="37" t="s">
        <v>39</v>
      </c>
      <c r="N98" s="37" t="s">
        <v>42</v>
      </c>
      <c r="O98" s="37" t="s">
        <v>42</v>
      </c>
      <c r="P98" s="37" t="s">
        <v>42</v>
      </c>
      <c r="Q98" s="37">
        <v>2</v>
      </c>
      <c r="R98" s="13" t="s">
        <v>55</v>
      </c>
      <c r="S98" s="13" t="s">
        <v>63</v>
      </c>
      <c r="T98" s="13" t="s">
        <v>42</v>
      </c>
      <c r="U98" s="13" t="s">
        <v>52</v>
      </c>
      <c r="V98" s="13" t="s">
        <v>42</v>
      </c>
      <c r="W98" s="13" t="s">
        <v>66</v>
      </c>
      <c r="X98" s="13" t="s">
        <v>76</v>
      </c>
      <c r="Y98" s="13" t="s">
        <v>41</v>
      </c>
      <c r="Z98" s="13" t="s">
        <v>41</v>
      </c>
      <c r="AA98" s="13"/>
      <c r="AB98" s="13">
        <v>0</v>
      </c>
      <c r="AC98" s="13">
        <v>0</v>
      </c>
      <c r="AD98" s="13" t="s">
        <v>42</v>
      </c>
      <c r="AE98" s="13">
        <v>0</v>
      </c>
      <c r="AF98" s="13" t="s">
        <v>42</v>
      </c>
      <c r="AG98" s="13">
        <v>0</v>
      </c>
      <c r="AH98" s="46" t="str">
        <f t="shared" si="2"/>
        <v>0</v>
      </c>
      <c r="AI98" s="46" t="s">
        <v>77</v>
      </c>
      <c r="AJ98" s="46" t="str">
        <f t="shared" si="3"/>
        <v>0</v>
      </c>
      <c r="AK98" s="13" t="s">
        <v>41</v>
      </c>
      <c r="AL98" s="13" t="s">
        <v>41</v>
      </c>
      <c r="AM98" s="13"/>
      <c r="AN98" s="13">
        <v>101.31965006729475</v>
      </c>
      <c r="AO98" s="13">
        <v>117.34261838440112</v>
      </c>
      <c r="AP98" s="13">
        <v>125.13020833333333</v>
      </c>
      <c r="AQ98" s="13">
        <v>148.05555555555554</v>
      </c>
      <c r="AR98" s="36">
        <v>106.70815020000001</v>
      </c>
      <c r="AS98" s="36">
        <v>0</v>
      </c>
      <c r="AT98" s="36">
        <v>106.70815020000001</v>
      </c>
      <c r="AU98" s="36">
        <v>106.70815020000001</v>
      </c>
      <c r="AV98" s="36">
        <v>65.837135999999987</v>
      </c>
      <c r="AW98" s="36">
        <v>0</v>
      </c>
      <c r="AX98" s="36">
        <v>65.837135999999987</v>
      </c>
      <c r="AY98" s="36">
        <v>65.837135999999987</v>
      </c>
      <c r="AZ98" s="36" t="e">
        <v>#DIV/0!</v>
      </c>
      <c r="BA98" s="36" t="s">
        <v>50</v>
      </c>
      <c r="BB98" s="36">
        <v>0</v>
      </c>
      <c r="BC98" s="36">
        <v>0</v>
      </c>
      <c r="BD98" s="36">
        <v>106.70815020000001</v>
      </c>
      <c r="BE98" s="36">
        <v>0</v>
      </c>
      <c r="BF98" s="36">
        <v>106.70815020000001</v>
      </c>
      <c r="BG98" s="36">
        <v>106.70815020000001</v>
      </c>
      <c r="BH98" s="36">
        <v>65.837135999999987</v>
      </c>
      <c r="BI98" s="36">
        <v>0</v>
      </c>
      <c r="BJ98" s="36">
        <v>65.837135999999987</v>
      </c>
      <c r="BK98" s="36">
        <v>65.837135999999987</v>
      </c>
      <c r="BL98" s="36" t="e">
        <v>#DIV/0!</v>
      </c>
      <c r="BM98" s="36" t="e">
        <v>#DIV/0!</v>
      </c>
      <c r="BN98" s="36">
        <v>0</v>
      </c>
      <c r="BO98" s="36">
        <v>0</v>
      </c>
      <c r="BP98" s="36">
        <v>102.6833767</v>
      </c>
      <c r="BQ98" s="36">
        <v>5.6918892691798328</v>
      </c>
      <c r="BR98" s="36">
        <v>98.658603200000002</v>
      </c>
      <c r="BS98" s="36">
        <v>106.70815020000001</v>
      </c>
      <c r="BT98" s="36">
        <v>65.837135999999987</v>
      </c>
      <c r="BU98" s="36">
        <v>0</v>
      </c>
      <c r="BV98" s="36">
        <v>65.837135999999987</v>
      </c>
      <c r="BW98" s="36">
        <v>65.837135999999987</v>
      </c>
      <c r="BX98" s="36" t="e">
        <v>#DIV/0!</v>
      </c>
      <c r="BY98" s="36" t="e">
        <v>#DIV/0!</v>
      </c>
      <c r="BZ98" s="36">
        <v>0</v>
      </c>
      <c r="CA98" s="36">
        <v>0</v>
      </c>
      <c r="CB98" s="36"/>
      <c r="CC98" s="40">
        <v>27.579000000000001</v>
      </c>
      <c r="CD98" s="40">
        <v>50.838999999999999</v>
      </c>
      <c r="CE98" s="40"/>
    </row>
    <row r="99" spans="1:83" s="5" customFormat="1">
      <c r="A99" s="13" t="s">
        <v>248</v>
      </c>
      <c r="B99" s="13">
        <v>3</v>
      </c>
      <c r="C99" s="13"/>
      <c r="D99" s="13" t="s">
        <v>34</v>
      </c>
      <c r="E99" s="35" t="s">
        <v>130</v>
      </c>
      <c r="F99" s="13" t="s">
        <v>36</v>
      </c>
      <c r="G99" s="36">
        <v>1005576246</v>
      </c>
      <c r="H99" s="13" t="s">
        <v>131</v>
      </c>
      <c r="I99" s="37">
        <v>19</v>
      </c>
      <c r="J99" s="37" t="s">
        <v>38</v>
      </c>
      <c r="K99" s="38">
        <v>43522</v>
      </c>
      <c r="L99" s="39">
        <v>0.38194444444444442</v>
      </c>
      <c r="M99" s="37" t="s">
        <v>39</v>
      </c>
      <c r="N99" s="37" t="s">
        <v>42</v>
      </c>
      <c r="O99" s="37" t="s">
        <v>42</v>
      </c>
      <c r="P99" s="37" t="s">
        <v>42</v>
      </c>
      <c r="Q99" s="37">
        <v>3</v>
      </c>
      <c r="R99" s="13" t="s">
        <v>55</v>
      </c>
      <c r="S99" s="13" t="s">
        <v>63</v>
      </c>
      <c r="T99" s="13" t="s">
        <v>42</v>
      </c>
      <c r="U99" s="13" t="s">
        <v>52</v>
      </c>
      <c r="V99" s="13" t="s">
        <v>42</v>
      </c>
      <c r="W99" s="13" t="s">
        <v>72</v>
      </c>
      <c r="X99" s="13" t="s">
        <v>76</v>
      </c>
      <c r="Y99" s="13" t="s">
        <v>41</v>
      </c>
      <c r="Z99" s="13" t="s">
        <v>41</v>
      </c>
      <c r="AA99" s="13"/>
      <c r="AB99" s="13">
        <v>0</v>
      </c>
      <c r="AC99" s="13">
        <v>0</v>
      </c>
      <c r="AD99" s="13" t="s">
        <v>42</v>
      </c>
      <c r="AE99" s="13">
        <v>0</v>
      </c>
      <c r="AF99" s="13" t="s">
        <v>42</v>
      </c>
      <c r="AG99" s="13">
        <v>1</v>
      </c>
      <c r="AH99" s="46" t="str">
        <f t="shared" si="2"/>
        <v>-1</v>
      </c>
      <c r="AI99" s="46" t="s">
        <v>77</v>
      </c>
      <c r="AJ99" s="46" t="str">
        <f t="shared" si="3"/>
        <v>0</v>
      </c>
      <c r="AK99" s="13" t="s">
        <v>41</v>
      </c>
      <c r="AL99" s="13" t="s">
        <v>41</v>
      </c>
      <c r="AM99" s="13"/>
      <c r="AN99" s="13">
        <v>101.31965006729475</v>
      </c>
      <c r="AO99" s="13">
        <v>117.34261838440112</v>
      </c>
      <c r="AP99" s="13">
        <v>125.13020833333333</v>
      </c>
      <c r="AQ99" s="13">
        <v>148.05555555555554</v>
      </c>
      <c r="AR99" s="36">
        <v>106.70815020000001</v>
      </c>
      <c r="AS99" s="36">
        <v>0</v>
      </c>
      <c r="AT99" s="36">
        <v>106.70815020000001</v>
      </c>
      <c r="AU99" s="36">
        <v>106.70815020000001</v>
      </c>
      <c r="AV99" s="36">
        <v>72.229697499999986</v>
      </c>
      <c r="AW99" s="36">
        <v>9.0404471716040948</v>
      </c>
      <c r="AX99" s="36">
        <v>65.837135999999987</v>
      </c>
      <c r="AY99" s="36">
        <v>78.622258999999985</v>
      </c>
      <c r="AZ99" s="36" t="e">
        <v>#DIV/0!</v>
      </c>
      <c r="BA99" s="36" t="s">
        <v>50</v>
      </c>
      <c r="BB99" s="36">
        <v>0</v>
      </c>
      <c r="BC99" s="36">
        <v>0</v>
      </c>
      <c r="BD99" s="36">
        <v>110.68075260000001</v>
      </c>
      <c r="BE99" s="36">
        <v>5.6181081919959066</v>
      </c>
      <c r="BF99" s="36">
        <v>106.70815020000001</v>
      </c>
      <c r="BG99" s="36">
        <v>114.653355</v>
      </c>
      <c r="BH99" s="36">
        <v>78.622258999999985</v>
      </c>
      <c r="BI99" s="36">
        <v>0</v>
      </c>
      <c r="BJ99" s="36">
        <v>78.622258999999985</v>
      </c>
      <c r="BK99" s="36">
        <v>78.622258999999985</v>
      </c>
      <c r="BL99" s="36" t="e">
        <v>#DIV/0!</v>
      </c>
      <c r="BM99" s="36" t="e">
        <v>#DIV/0!</v>
      </c>
      <c r="BN99" s="36">
        <v>0</v>
      </c>
      <c r="BO99" s="36">
        <v>0</v>
      </c>
      <c r="BP99" s="36">
        <v>106.70815020000001</v>
      </c>
      <c r="BQ99" s="36">
        <v>0</v>
      </c>
      <c r="BR99" s="36">
        <v>106.70815020000001</v>
      </c>
      <c r="BS99" s="36">
        <v>106.70815020000001</v>
      </c>
      <c r="BT99" s="36">
        <v>72.229697499999986</v>
      </c>
      <c r="BU99" s="36">
        <v>9.0404471716040948</v>
      </c>
      <c r="BV99" s="36">
        <v>65.837135999999987</v>
      </c>
      <c r="BW99" s="36">
        <v>78.622258999999985</v>
      </c>
      <c r="BX99" s="36" t="e">
        <v>#DIV/0!</v>
      </c>
      <c r="BY99" s="36" t="e">
        <v>#DIV/0!</v>
      </c>
      <c r="BZ99" s="36">
        <v>0</v>
      </c>
      <c r="CA99" s="36">
        <v>0</v>
      </c>
      <c r="CB99" s="36"/>
      <c r="CC99" s="40">
        <v>27.824999999999999</v>
      </c>
      <c r="CD99" s="40">
        <v>51.448</v>
      </c>
      <c r="CE99" s="40"/>
    </row>
    <row r="100" spans="1:83" s="5" customFormat="1">
      <c r="A100" s="13" t="s">
        <v>248</v>
      </c>
      <c r="B100" s="13">
        <v>3</v>
      </c>
      <c r="C100" s="13"/>
      <c r="D100" s="13" t="s">
        <v>34</v>
      </c>
      <c r="E100" s="35" t="s">
        <v>130</v>
      </c>
      <c r="F100" s="13" t="s">
        <v>36</v>
      </c>
      <c r="G100" s="36">
        <v>1005576246</v>
      </c>
      <c r="H100" s="13" t="s">
        <v>131</v>
      </c>
      <c r="I100" s="37">
        <v>19</v>
      </c>
      <c r="J100" s="37" t="s">
        <v>38</v>
      </c>
      <c r="K100" s="38">
        <v>43522</v>
      </c>
      <c r="L100" s="39">
        <v>0.3923611111111111</v>
      </c>
      <c r="M100" s="37" t="s">
        <v>39</v>
      </c>
      <c r="N100" s="37" t="s">
        <v>42</v>
      </c>
      <c r="O100" s="37" t="s">
        <v>42</v>
      </c>
      <c r="P100" s="37" t="s">
        <v>42</v>
      </c>
      <c r="Q100" s="37">
        <v>4</v>
      </c>
      <c r="R100" s="13" t="s">
        <v>43</v>
      </c>
      <c r="S100" s="13" t="s">
        <v>44</v>
      </c>
      <c r="T100" s="13" t="s">
        <v>41</v>
      </c>
      <c r="U100" s="13" t="s">
        <v>45</v>
      </c>
      <c r="V100" s="13" t="s">
        <v>42</v>
      </c>
      <c r="W100" s="13" t="s">
        <v>72</v>
      </c>
      <c r="X100" s="13" t="s">
        <v>76</v>
      </c>
      <c r="Y100" s="13" t="s">
        <v>41</v>
      </c>
      <c r="Z100" s="13" t="s">
        <v>41</v>
      </c>
      <c r="AA100" s="13"/>
      <c r="AB100" s="13">
        <v>-1</v>
      </c>
      <c r="AC100" s="13">
        <v>1</v>
      </c>
      <c r="AD100" s="13" t="s">
        <v>41</v>
      </c>
      <c r="AE100" s="13">
        <v>1</v>
      </c>
      <c r="AF100" s="13" t="s">
        <v>42</v>
      </c>
      <c r="AG100" s="13">
        <v>1</v>
      </c>
      <c r="AH100" s="46" t="str">
        <f t="shared" si="2"/>
        <v>-1</v>
      </c>
      <c r="AI100" s="46" t="s">
        <v>77</v>
      </c>
      <c r="AJ100" s="46" t="str">
        <f t="shared" si="3"/>
        <v>0</v>
      </c>
      <c r="AK100" s="13" t="s">
        <v>41</v>
      </c>
      <c r="AL100" s="13" t="s">
        <v>41</v>
      </c>
      <c r="AM100" s="13"/>
      <c r="AN100" s="13">
        <v>101.31965006729475</v>
      </c>
      <c r="AO100" s="13">
        <v>117.34261838440112</v>
      </c>
      <c r="AP100" s="13">
        <v>125.13020833333333</v>
      </c>
      <c r="AQ100" s="13">
        <v>148.05555555555554</v>
      </c>
      <c r="AR100" s="36">
        <v>114.653355</v>
      </c>
      <c r="AS100" s="36">
        <v>0</v>
      </c>
      <c r="AT100" s="36">
        <v>114.653355</v>
      </c>
      <c r="AU100" s="36">
        <v>114.653355</v>
      </c>
      <c r="AV100" s="36">
        <v>78.622258999999985</v>
      </c>
      <c r="AW100" s="36">
        <v>0</v>
      </c>
      <c r="AX100" s="36">
        <v>78.622258999999985</v>
      </c>
      <c r="AY100" s="36">
        <v>78.622258999999985</v>
      </c>
      <c r="AZ100" s="36" t="e">
        <v>#DIV/0!</v>
      </c>
      <c r="BA100" s="36" t="s">
        <v>50</v>
      </c>
      <c r="BB100" s="36">
        <v>0</v>
      </c>
      <c r="BC100" s="36">
        <v>0</v>
      </c>
      <c r="BD100" s="36">
        <v>114.653355</v>
      </c>
      <c r="BE100" s="36">
        <v>0</v>
      </c>
      <c r="BF100" s="36">
        <v>114.653355</v>
      </c>
      <c r="BG100" s="36">
        <v>114.653355</v>
      </c>
      <c r="BH100" s="36">
        <v>78.622258999999985</v>
      </c>
      <c r="BI100" s="36">
        <v>0</v>
      </c>
      <c r="BJ100" s="36">
        <v>78.622258999999985</v>
      </c>
      <c r="BK100" s="36">
        <v>78.622258999999985</v>
      </c>
      <c r="BL100" s="36" t="e">
        <v>#DIV/0!</v>
      </c>
      <c r="BM100" s="36" t="e">
        <v>#DIV/0!</v>
      </c>
      <c r="BN100" s="36">
        <v>0</v>
      </c>
      <c r="BO100" s="36">
        <v>0</v>
      </c>
      <c r="BP100" s="36">
        <v>110.68075260000001</v>
      </c>
      <c r="BQ100" s="36">
        <v>5.6181081919959066</v>
      </c>
      <c r="BR100" s="36">
        <v>106.70815020000001</v>
      </c>
      <c r="BS100" s="36">
        <v>114.653355</v>
      </c>
      <c r="BT100" s="36">
        <v>78.622258999999985</v>
      </c>
      <c r="BU100" s="36">
        <v>0</v>
      </c>
      <c r="BV100" s="36">
        <v>78.622258999999985</v>
      </c>
      <c r="BW100" s="36">
        <v>78.622258999999985</v>
      </c>
      <c r="BX100" s="36" t="e">
        <v>#DIV/0!</v>
      </c>
      <c r="BY100" s="36" t="e">
        <v>#DIV/0!</v>
      </c>
      <c r="BZ100" s="36">
        <v>0</v>
      </c>
      <c r="CA100" s="36">
        <v>0</v>
      </c>
      <c r="CB100" s="36"/>
      <c r="CC100" s="40">
        <v>27.702000000000002</v>
      </c>
      <c r="CD100" s="40">
        <v>50.213999999999999</v>
      </c>
      <c r="CE100" s="40"/>
    </row>
    <row r="101" spans="1:83" s="5" customFormat="1">
      <c r="A101" s="13" t="s">
        <v>248</v>
      </c>
      <c r="B101" s="13">
        <v>3</v>
      </c>
      <c r="C101" s="13"/>
      <c r="D101" s="13" t="s">
        <v>34</v>
      </c>
      <c r="E101" s="35" t="s">
        <v>130</v>
      </c>
      <c r="F101" s="13" t="s">
        <v>36</v>
      </c>
      <c r="G101" s="36">
        <v>1005576246</v>
      </c>
      <c r="H101" s="13" t="s">
        <v>131</v>
      </c>
      <c r="I101" s="37">
        <v>19</v>
      </c>
      <c r="J101" s="37" t="s">
        <v>38</v>
      </c>
      <c r="K101" s="38">
        <v>43522</v>
      </c>
      <c r="L101" s="39">
        <v>0.40625</v>
      </c>
      <c r="M101" s="37" t="s">
        <v>39</v>
      </c>
      <c r="N101" s="37" t="s">
        <v>42</v>
      </c>
      <c r="O101" s="37" t="s">
        <v>42</v>
      </c>
      <c r="P101" s="37" t="s">
        <v>42</v>
      </c>
      <c r="Q101" s="37">
        <v>5</v>
      </c>
      <c r="R101" s="13" t="s">
        <v>55</v>
      </c>
      <c r="S101" s="13" t="s">
        <v>63</v>
      </c>
      <c r="T101" s="13" t="s">
        <v>42</v>
      </c>
      <c r="U101" s="13" t="s">
        <v>52</v>
      </c>
      <c r="V101" s="13" t="s">
        <v>42</v>
      </c>
      <c r="W101" s="13" t="s">
        <v>66</v>
      </c>
      <c r="X101" s="13" t="s">
        <v>76</v>
      </c>
      <c r="Y101" s="13" t="s">
        <v>41</v>
      </c>
      <c r="Z101" s="13" t="s">
        <v>41</v>
      </c>
      <c r="AA101" s="13"/>
      <c r="AB101" s="13">
        <v>0</v>
      </c>
      <c r="AC101" s="13">
        <v>0</v>
      </c>
      <c r="AD101" s="13" t="s">
        <v>42</v>
      </c>
      <c r="AE101" s="13">
        <v>0</v>
      </c>
      <c r="AF101" s="13" t="s">
        <v>42</v>
      </c>
      <c r="AG101" s="13">
        <v>0</v>
      </c>
      <c r="AH101" s="46" t="str">
        <f t="shared" si="2"/>
        <v>0</v>
      </c>
      <c r="AI101" s="46" t="s">
        <v>77</v>
      </c>
      <c r="AJ101" s="46" t="str">
        <f t="shared" si="3"/>
        <v>0</v>
      </c>
      <c r="AK101" s="13" t="s">
        <v>41</v>
      </c>
      <c r="AL101" s="13" t="s">
        <v>41</v>
      </c>
      <c r="AM101" s="13"/>
      <c r="AN101" s="13">
        <v>101.31965006729475</v>
      </c>
      <c r="AO101" s="13">
        <v>117.34261838440112</v>
      </c>
      <c r="AP101" s="13">
        <v>125.13020833333333</v>
      </c>
      <c r="AQ101" s="13">
        <v>148.05555555555554</v>
      </c>
      <c r="AR101" s="36">
        <v>114.653355</v>
      </c>
      <c r="AS101" s="36">
        <v>0</v>
      </c>
      <c r="AT101" s="36">
        <v>114.653355</v>
      </c>
      <c r="AU101" s="36">
        <v>114.653355</v>
      </c>
      <c r="AV101" s="36">
        <v>78.622258999999985</v>
      </c>
      <c r="AW101" s="36">
        <v>0</v>
      </c>
      <c r="AX101" s="36">
        <v>78.622258999999985</v>
      </c>
      <c r="AY101" s="36">
        <v>78.622258999999985</v>
      </c>
      <c r="AZ101" s="36" t="e">
        <v>#DIV/0!</v>
      </c>
      <c r="BA101" s="36" t="s">
        <v>50</v>
      </c>
      <c r="BB101" s="36">
        <v>0</v>
      </c>
      <c r="BC101" s="36">
        <v>0</v>
      </c>
      <c r="BD101" s="36">
        <v>114.653355</v>
      </c>
      <c r="BE101" s="36">
        <v>0</v>
      </c>
      <c r="BF101" s="36">
        <v>114.653355</v>
      </c>
      <c r="BG101" s="36">
        <v>114.653355</v>
      </c>
      <c r="BH101" s="36">
        <v>78.622258999999985</v>
      </c>
      <c r="BI101" s="36">
        <v>0</v>
      </c>
      <c r="BJ101" s="36">
        <v>78.622258999999985</v>
      </c>
      <c r="BK101" s="36">
        <v>78.622258999999985</v>
      </c>
      <c r="BL101" s="36" t="e">
        <v>#DIV/0!</v>
      </c>
      <c r="BM101" s="36" t="e">
        <v>#DIV/0!</v>
      </c>
      <c r="BN101" s="36">
        <v>0</v>
      </c>
      <c r="BO101" s="36">
        <v>0</v>
      </c>
      <c r="BP101" s="36">
        <v>114.653355</v>
      </c>
      <c r="BQ101" s="36">
        <v>0</v>
      </c>
      <c r="BR101" s="36">
        <v>114.653355</v>
      </c>
      <c r="BS101" s="36">
        <v>114.653355</v>
      </c>
      <c r="BT101" s="36">
        <v>78.622258999999985</v>
      </c>
      <c r="BU101" s="36">
        <v>0</v>
      </c>
      <c r="BV101" s="36">
        <v>78.622258999999985</v>
      </c>
      <c r="BW101" s="36">
        <v>78.622258999999985</v>
      </c>
      <c r="BX101" s="36" t="e">
        <v>#DIV/0!</v>
      </c>
      <c r="BY101" s="36" t="e">
        <v>#DIV/0!</v>
      </c>
      <c r="BZ101" s="36">
        <v>0</v>
      </c>
      <c r="CA101" s="36">
        <v>0</v>
      </c>
      <c r="CB101" s="36"/>
      <c r="CC101" s="40">
        <v>27.85</v>
      </c>
      <c r="CD101" s="40">
        <v>48.302</v>
      </c>
      <c r="CE101" s="40"/>
    </row>
    <row r="102" spans="1:83" s="5" customFormat="1">
      <c r="A102" s="13" t="s">
        <v>248</v>
      </c>
      <c r="B102" s="13">
        <v>3</v>
      </c>
      <c r="C102" s="13"/>
      <c r="D102" s="13" t="s">
        <v>34</v>
      </c>
      <c r="E102" s="35" t="s">
        <v>130</v>
      </c>
      <c r="F102" s="13" t="s">
        <v>36</v>
      </c>
      <c r="G102" s="36">
        <v>1005576246</v>
      </c>
      <c r="H102" s="13" t="s">
        <v>131</v>
      </c>
      <c r="I102" s="37">
        <v>19</v>
      </c>
      <c r="J102" s="37" t="s">
        <v>38</v>
      </c>
      <c r="K102" s="38">
        <v>43522</v>
      </c>
      <c r="L102" s="39">
        <v>0.4145833333333333</v>
      </c>
      <c r="M102" s="37" t="s">
        <v>39</v>
      </c>
      <c r="N102" s="37" t="s">
        <v>42</v>
      </c>
      <c r="O102" s="37" t="s">
        <v>42</v>
      </c>
      <c r="P102" s="37" t="s">
        <v>42</v>
      </c>
      <c r="Q102" s="37">
        <v>6</v>
      </c>
      <c r="R102" s="13" t="s">
        <v>55</v>
      </c>
      <c r="S102" s="13" t="s">
        <v>63</v>
      </c>
      <c r="T102" s="13" t="s">
        <v>42</v>
      </c>
      <c r="U102" s="13" t="s">
        <v>52</v>
      </c>
      <c r="V102" s="13" t="s">
        <v>42</v>
      </c>
      <c r="W102" s="13" t="s">
        <v>66</v>
      </c>
      <c r="X102" s="13" t="s">
        <v>76</v>
      </c>
      <c r="Y102" s="13" t="s">
        <v>41</v>
      </c>
      <c r="Z102" s="13" t="s">
        <v>41</v>
      </c>
      <c r="AA102" s="13"/>
      <c r="AB102" s="13">
        <v>0</v>
      </c>
      <c r="AC102" s="13">
        <v>0</v>
      </c>
      <c r="AD102" s="13" t="s">
        <v>42</v>
      </c>
      <c r="AE102" s="13">
        <v>0</v>
      </c>
      <c r="AF102" s="13" t="s">
        <v>42</v>
      </c>
      <c r="AG102" s="13">
        <v>0</v>
      </c>
      <c r="AH102" s="46" t="str">
        <f t="shared" si="2"/>
        <v>0</v>
      </c>
      <c r="AI102" s="46" t="s">
        <v>77</v>
      </c>
      <c r="AJ102" s="46" t="str">
        <f t="shared" si="3"/>
        <v>0</v>
      </c>
      <c r="AK102" s="13" t="s">
        <v>41</v>
      </c>
      <c r="AL102" s="13" t="s">
        <v>41</v>
      </c>
      <c r="AM102" s="13"/>
      <c r="AN102" s="13">
        <v>101.31965006729475</v>
      </c>
      <c r="AO102" s="13">
        <v>117.34261838440112</v>
      </c>
      <c r="AP102" s="13">
        <v>125.13020833333333</v>
      </c>
      <c r="AQ102" s="13">
        <v>148.05555555555554</v>
      </c>
      <c r="AR102" s="36">
        <v>114.653355</v>
      </c>
      <c r="AS102" s="36">
        <v>0</v>
      </c>
      <c r="AT102" s="36">
        <v>114.653355</v>
      </c>
      <c r="AU102" s="36">
        <v>114.653355</v>
      </c>
      <c r="AV102" s="36">
        <v>78.622258999999985</v>
      </c>
      <c r="AW102" s="36">
        <v>0</v>
      </c>
      <c r="AX102" s="36">
        <v>78.622258999999985</v>
      </c>
      <c r="AY102" s="36">
        <v>78.622258999999985</v>
      </c>
      <c r="AZ102" s="36" t="e">
        <v>#DIV/0!</v>
      </c>
      <c r="BA102" s="36" t="s">
        <v>50</v>
      </c>
      <c r="BB102" s="36">
        <v>0</v>
      </c>
      <c r="BC102" s="36">
        <v>0</v>
      </c>
      <c r="BD102" s="36">
        <v>114.653355</v>
      </c>
      <c r="BE102" s="36">
        <v>0</v>
      </c>
      <c r="BF102" s="36">
        <v>114.653355</v>
      </c>
      <c r="BG102" s="36">
        <v>114.653355</v>
      </c>
      <c r="BH102" s="36">
        <v>78.622258999999985</v>
      </c>
      <c r="BI102" s="36">
        <v>0</v>
      </c>
      <c r="BJ102" s="36">
        <v>78.622258999999985</v>
      </c>
      <c r="BK102" s="36">
        <v>78.622258999999985</v>
      </c>
      <c r="BL102" s="36" t="e">
        <v>#DIV/0!</v>
      </c>
      <c r="BM102" s="36" t="e">
        <v>#DIV/0!</v>
      </c>
      <c r="BN102" s="36">
        <v>0</v>
      </c>
      <c r="BO102" s="36">
        <v>0</v>
      </c>
      <c r="BP102" s="36">
        <v>114.653355</v>
      </c>
      <c r="BQ102" s="36">
        <v>0</v>
      </c>
      <c r="BR102" s="36">
        <v>114.653355</v>
      </c>
      <c r="BS102" s="36">
        <v>114.653355</v>
      </c>
      <c r="BT102" s="36">
        <v>78.622258999999985</v>
      </c>
      <c r="BU102" s="36">
        <v>0</v>
      </c>
      <c r="BV102" s="36">
        <v>78.622258999999985</v>
      </c>
      <c r="BW102" s="36">
        <v>78.622258999999985</v>
      </c>
      <c r="BX102" s="36" t="e">
        <v>#DIV/0!</v>
      </c>
      <c r="BY102" s="36" t="e">
        <v>#DIV/0!</v>
      </c>
      <c r="BZ102" s="36">
        <v>0</v>
      </c>
      <c r="CA102" s="36">
        <v>0</v>
      </c>
      <c r="CB102" s="36"/>
      <c r="CC102" s="40">
        <v>28.097000000000001</v>
      </c>
      <c r="CD102" s="40">
        <v>48.881999999999998</v>
      </c>
      <c r="CE102" s="40"/>
    </row>
    <row r="103" spans="1:83" s="5" customFormat="1">
      <c r="A103" s="13" t="s">
        <v>248</v>
      </c>
      <c r="B103" s="13">
        <v>3</v>
      </c>
      <c r="C103" s="13"/>
      <c r="D103" s="13" t="s">
        <v>101</v>
      </c>
      <c r="E103" s="35" t="s">
        <v>132</v>
      </c>
      <c r="F103" s="13" t="s">
        <v>36</v>
      </c>
      <c r="G103" s="36">
        <v>1007331224</v>
      </c>
      <c r="H103" s="13" t="s">
        <v>133</v>
      </c>
      <c r="I103" s="37">
        <v>19</v>
      </c>
      <c r="J103" s="37" t="s">
        <v>38</v>
      </c>
      <c r="K103" s="38">
        <v>43522</v>
      </c>
      <c r="L103" s="39">
        <v>0.3576388888888889</v>
      </c>
      <c r="M103" s="37" t="s">
        <v>93</v>
      </c>
      <c r="N103" s="37" t="s">
        <v>42</v>
      </c>
      <c r="O103" s="37" t="s">
        <v>42</v>
      </c>
      <c r="P103" s="37" t="s">
        <v>42</v>
      </c>
      <c r="Q103" s="37">
        <v>1</v>
      </c>
      <c r="R103" s="13" t="s">
        <v>51</v>
      </c>
      <c r="S103" s="13" t="s">
        <v>63</v>
      </c>
      <c r="T103" s="13" t="s">
        <v>42</v>
      </c>
      <c r="U103" s="13" t="s">
        <v>52</v>
      </c>
      <c r="V103" s="13" t="s">
        <v>42</v>
      </c>
      <c r="W103" s="13" t="s">
        <v>46</v>
      </c>
      <c r="X103" s="13" t="s">
        <v>47</v>
      </c>
      <c r="Y103" s="13" t="s">
        <v>41</v>
      </c>
      <c r="Z103" s="13" t="s">
        <v>41</v>
      </c>
      <c r="AA103" s="13"/>
      <c r="AB103" s="13">
        <v>2</v>
      </c>
      <c r="AC103" s="13">
        <v>0</v>
      </c>
      <c r="AD103" s="13" t="s">
        <v>42</v>
      </c>
      <c r="AE103" s="13" t="s">
        <v>57</v>
      </c>
      <c r="AF103" s="13" t="s">
        <v>42</v>
      </c>
      <c r="AG103" s="13" t="s">
        <v>48</v>
      </c>
      <c r="AH103" s="46">
        <f t="shared" si="2"/>
        <v>1</v>
      </c>
      <c r="AI103" s="46" t="s">
        <v>49</v>
      </c>
      <c r="AJ103" s="46" t="str">
        <f t="shared" si="3"/>
        <v>-1</v>
      </c>
      <c r="AK103" s="13" t="s">
        <v>41</v>
      </c>
      <c r="AL103" s="13" t="s">
        <v>41</v>
      </c>
      <c r="AM103" s="13"/>
      <c r="AN103" s="13">
        <v>101.31965006729475</v>
      </c>
      <c r="AO103" s="13">
        <v>117.34261838440112</v>
      </c>
      <c r="AP103" s="13">
        <v>125.13020833333333</v>
      </c>
      <c r="AQ103" s="13">
        <v>148.05555555555554</v>
      </c>
      <c r="AR103" s="36">
        <v>153.95329600000002</v>
      </c>
      <c r="AS103" s="36">
        <v>0</v>
      </c>
      <c r="AT103" s="36">
        <v>153.95329600000002</v>
      </c>
      <c r="AU103" s="36">
        <v>153.95329600000002</v>
      </c>
      <c r="AV103" s="36">
        <v>51.44962855</v>
      </c>
      <c r="AW103" s="36">
        <v>8.3618927258457951</v>
      </c>
      <c r="AX103" s="36">
        <v>45.536877500000003</v>
      </c>
      <c r="AY103" s="36">
        <v>57.362379600000004</v>
      </c>
      <c r="AZ103" s="36" t="e">
        <v>#DIV/0!</v>
      </c>
      <c r="BA103" s="36" t="s">
        <v>50</v>
      </c>
      <c r="BB103" s="36">
        <v>0</v>
      </c>
      <c r="BC103" s="36">
        <v>0</v>
      </c>
      <c r="BD103" s="36">
        <v>153.95329600000002</v>
      </c>
      <c r="BE103" s="36">
        <v>0</v>
      </c>
      <c r="BF103" s="36">
        <v>153.95329600000002</v>
      </c>
      <c r="BG103" s="36">
        <v>153.95329600000002</v>
      </c>
      <c r="BH103" s="36">
        <v>51.44962855</v>
      </c>
      <c r="BI103" s="36">
        <v>8.3618927258457951</v>
      </c>
      <c r="BJ103" s="36">
        <v>45.536877500000003</v>
      </c>
      <c r="BK103" s="36">
        <v>57.362379600000004</v>
      </c>
      <c r="BL103" s="36" t="e">
        <v>#DIV/0!</v>
      </c>
      <c r="BM103" s="36" t="e">
        <v>#DIV/0!</v>
      </c>
      <c r="BN103" s="36">
        <v>0</v>
      </c>
      <c r="BO103" s="36">
        <v>0</v>
      </c>
      <c r="BP103" s="36">
        <v>150.17796500000003</v>
      </c>
      <c r="BQ103" s="36">
        <v>5.3391243026475914</v>
      </c>
      <c r="BR103" s="36">
        <v>146.40263400000001</v>
      </c>
      <c r="BS103" s="36">
        <v>153.95329600000002</v>
      </c>
      <c r="BT103" s="36">
        <v>57.362379600000004</v>
      </c>
      <c r="BU103" s="36">
        <v>0</v>
      </c>
      <c r="BV103" s="36">
        <v>57.362379600000004</v>
      </c>
      <c r="BW103" s="36">
        <v>57.362379600000004</v>
      </c>
      <c r="BX103" s="36" t="e">
        <v>#DIV/0!</v>
      </c>
      <c r="BY103" s="36" t="e">
        <v>#DIV/0!</v>
      </c>
      <c r="BZ103" s="36">
        <v>0</v>
      </c>
      <c r="CA103" s="36">
        <v>0</v>
      </c>
      <c r="CB103" s="36"/>
      <c r="CC103" s="40">
        <v>27.308</v>
      </c>
      <c r="CD103" s="40">
        <v>52.939</v>
      </c>
      <c r="CE103" s="40"/>
    </row>
    <row r="104" spans="1:83" s="5" customFormat="1">
      <c r="A104" s="13" t="s">
        <v>248</v>
      </c>
      <c r="B104" s="13">
        <v>3</v>
      </c>
      <c r="C104" s="13"/>
      <c r="D104" s="13" t="s">
        <v>101</v>
      </c>
      <c r="E104" s="35" t="s">
        <v>132</v>
      </c>
      <c r="F104" s="13" t="s">
        <v>36</v>
      </c>
      <c r="G104" s="36">
        <v>1007331224</v>
      </c>
      <c r="H104" s="13" t="s">
        <v>133</v>
      </c>
      <c r="I104" s="37">
        <v>19</v>
      </c>
      <c r="J104" s="37" t="s">
        <v>38</v>
      </c>
      <c r="K104" s="38">
        <v>43522</v>
      </c>
      <c r="L104" s="39">
        <v>0.37152777777777773</v>
      </c>
      <c r="M104" s="37" t="s">
        <v>93</v>
      </c>
      <c r="N104" s="37" t="s">
        <v>42</v>
      </c>
      <c r="O104" s="37" t="s">
        <v>42</v>
      </c>
      <c r="P104" s="37" t="s">
        <v>42</v>
      </c>
      <c r="Q104" s="37">
        <v>2</v>
      </c>
      <c r="R104" s="13" t="s">
        <v>51</v>
      </c>
      <c r="S104" s="13" t="s">
        <v>134</v>
      </c>
      <c r="T104" s="13" t="s">
        <v>42</v>
      </c>
      <c r="U104" s="13" t="s">
        <v>83</v>
      </c>
      <c r="V104" s="13" t="s">
        <v>41</v>
      </c>
      <c r="W104" s="13" t="s">
        <v>64</v>
      </c>
      <c r="X104" s="13" t="s">
        <v>88</v>
      </c>
      <c r="Y104" s="13" t="s">
        <v>42</v>
      </c>
      <c r="Z104" s="13" t="s">
        <v>41</v>
      </c>
      <c r="AA104" s="13"/>
      <c r="AB104" s="13">
        <v>2</v>
      </c>
      <c r="AC104" s="13">
        <v>-2</v>
      </c>
      <c r="AD104" s="13" t="s">
        <v>42</v>
      </c>
      <c r="AE104" s="13">
        <v>2</v>
      </c>
      <c r="AF104" s="13" t="s">
        <v>41</v>
      </c>
      <c r="AG104" s="13" t="s">
        <v>65</v>
      </c>
      <c r="AH104" s="46">
        <f t="shared" si="2"/>
        <v>3</v>
      </c>
      <c r="AI104" s="46" t="s">
        <v>89</v>
      </c>
      <c r="AJ104" s="46" t="str">
        <f t="shared" si="3"/>
        <v>-3</v>
      </c>
      <c r="AK104" s="13" t="s">
        <v>42</v>
      </c>
      <c r="AL104" s="13" t="s">
        <v>41</v>
      </c>
      <c r="AM104" s="13"/>
      <c r="AN104" s="13">
        <v>101.31965006729475</v>
      </c>
      <c r="AO104" s="13">
        <v>117.34261838440112</v>
      </c>
      <c r="AP104" s="13">
        <v>125.13020833333333</v>
      </c>
      <c r="AQ104" s="13">
        <v>148.05555555555554</v>
      </c>
      <c r="AR104" s="36">
        <v>153.95329600000002</v>
      </c>
      <c r="AS104" s="36">
        <v>0</v>
      </c>
      <c r="AT104" s="36">
        <v>153.95329600000002</v>
      </c>
      <c r="AU104" s="36">
        <v>153.95329600000002</v>
      </c>
      <c r="AV104" s="36">
        <v>57.362379600000004</v>
      </c>
      <c r="AW104" s="36">
        <v>0</v>
      </c>
      <c r="AX104" s="36">
        <v>57.362379600000004</v>
      </c>
      <c r="AY104" s="36">
        <v>57.362379600000004</v>
      </c>
      <c r="AZ104" s="36" t="e">
        <v>#DIV/0!</v>
      </c>
      <c r="BA104" s="36" t="s">
        <v>50</v>
      </c>
      <c r="BB104" s="36">
        <v>0</v>
      </c>
      <c r="BC104" s="36">
        <v>0</v>
      </c>
      <c r="BD104" s="36">
        <v>153.95329600000002</v>
      </c>
      <c r="BE104" s="36">
        <v>0</v>
      </c>
      <c r="BF104" s="36">
        <v>153.95329600000002</v>
      </c>
      <c r="BG104" s="36">
        <v>153.95329600000002</v>
      </c>
      <c r="BH104" s="36">
        <v>57.362379600000004</v>
      </c>
      <c r="BI104" s="36">
        <v>0</v>
      </c>
      <c r="BJ104" s="36">
        <v>57.362379600000004</v>
      </c>
      <c r="BK104" s="36">
        <v>57.362379600000004</v>
      </c>
      <c r="BL104" s="36" t="e">
        <v>#DIV/0!</v>
      </c>
      <c r="BM104" s="36" t="e">
        <v>#DIV/0!</v>
      </c>
      <c r="BN104" s="36">
        <v>0</v>
      </c>
      <c r="BO104" s="36">
        <v>0</v>
      </c>
      <c r="BP104" s="36">
        <v>153.95329600000002</v>
      </c>
      <c r="BQ104" s="36">
        <v>0</v>
      </c>
      <c r="BR104" s="36">
        <v>153.95329600000002</v>
      </c>
      <c r="BS104" s="36">
        <v>153.95329600000002</v>
      </c>
      <c r="BT104" s="36">
        <v>57.362379600000004</v>
      </c>
      <c r="BU104" s="36">
        <v>0</v>
      </c>
      <c r="BV104" s="36">
        <v>57.362379600000004</v>
      </c>
      <c r="BW104" s="36">
        <v>57.362379600000004</v>
      </c>
      <c r="BX104" s="36" t="e">
        <v>#DIV/0!</v>
      </c>
      <c r="BY104" s="36" t="e">
        <v>#DIV/0!</v>
      </c>
      <c r="BZ104" s="36">
        <v>0</v>
      </c>
      <c r="CA104" s="36">
        <v>0</v>
      </c>
      <c r="CB104" s="36"/>
      <c r="CC104" s="40">
        <v>27.579000000000001</v>
      </c>
      <c r="CD104" s="40">
        <v>50.838999999999999</v>
      </c>
      <c r="CE104" s="40"/>
    </row>
    <row r="105" spans="1:83" s="5" customFormat="1">
      <c r="A105" s="13" t="s">
        <v>248</v>
      </c>
      <c r="B105" s="13">
        <v>3</v>
      </c>
      <c r="C105" s="13"/>
      <c r="D105" s="13" t="s">
        <v>101</v>
      </c>
      <c r="E105" s="35" t="s">
        <v>132</v>
      </c>
      <c r="F105" s="13" t="s">
        <v>36</v>
      </c>
      <c r="G105" s="36">
        <v>1007331224</v>
      </c>
      <c r="H105" s="13" t="s">
        <v>133</v>
      </c>
      <c r="I105" s="37">
        <v>19</v>
      </c>
      <c r="J105" s="37" t="s">
        <v>38</v>
      </c>
      <c r="K105" s="38">
        <v>43522</v>
      </c>
      <c r="L105" s="39">
        <v>0.38194444444444442</v>
      </c>
      <c r="M105" s="37" t="s">
        <v>93</v>
      </c>
      <c r="N105" s="37" t="s">
        <v>42</v>
      </c>
      <c r="O105" s="37" t="s">
        <v>42</v>
      </c>
      <c r="P105" s="37" t="s">
        <v>42</v>
      </c>
      <c r="Q105" s="37">
        <v>3</v>
      </c>
      <c r="R105" s="13" t="s">
        <v>55</v>
      </c>
      <c r="S105" s="13" t="s">
        <v>63</v>
      </c>
      <c r="T105" s="13" t="s">
        <v>42</v>
      </c>
      <c r="U105" s="13" t="s">
        <v>52</v>
      </c>
      <c r="V105" s="13" t="s">
        <v>42</v>
      </c>
      <c r="W105" s="13" t="s">
        <v>46</v>
      </c>
      <c r="X105" s="13" t="s">
        <v>47</v>
      </c>
      <c r="Y105" s="13" t="s">
        <v>41</v>
      </c>
      <c r="Z105" s="13" t="s">
        <v>41</v>
      </c>
      <c r="AA105" s="13"/>
      <c r="AB105" s="13">
        <v>0</v>
      </c>
      <c r="AC105" s="13">
        <v>0</v>
      </c>
      <c r="AD105" s="13" t="s">
        <v>42</v>
      </c>
      <c r="AE105" s="13">
        <v>0</v>
      </c>
      <c r="AF105" s="13" t="s">
        <v>42</v>
      </c>
      <c r="AG105" s="13" t="s">
        <v>48</v>
      </c>
      <c r="AH105" s="46">
        <f t="shared" si="2"/>
        <v>1</v>
      </c>
      <c r="AI105" s="46" t="s">
        <v>49</v>
      </c>
      <c r="AJ105" s="46" t="str">
        <f t="shared" si="3"/>
        <v>-1</v>
      </c>
      <c r="AK105" s="13" t="s">
        <v>41</v>
      </c>
      <c r="AL105" s="13" t="s">
        <v>41</v>
      </c>
      <c r="AM105" s="13"/>
      <c r="AN105" s="13">
        <v>101.31965006729475</v>
      </c>
      <c r="AO105" s="13">
        <v>117.34261838440112</v>
      </c>
      <c r="AP105" s="13">
        <v>125.13020833333333</v>
      </c>
      <c r="AQ105" s="13">
        <v>148.05555555555554</v>
      </c>
      <c r="AR105" s="36">
        <v>157.76607300000001</v>
      </c>
      <c r="AS105" s="36">
        <v>5.3920809437041779</v>
      </c>
      <c r="AT105" s="36">
        <v>153.95329600000002</v>
      </c>
      <c r="AU105" s="36">
        <v>161.57884999999999</v>
      </c>
      <c r="AV105" s="36">
        <v>63.194775000000007</v>
      </c>
      <c r="AW105" s="36">
        <v>8.2482526758024513</v>
      </c>
      <c r="AX105" s="36">
        <v>57.362379600000004</v>
      </c>
      <c r="AY105" s="36">
        <v>69.027170400000003</v>
      </c>
      <c r="AZ105" s="36" t="e">
        <v>#DIV/0!</v>
      </c>
      <c r="BA105" s="36" t="s">
        <v>50</v>
      </c>
      <c r="BB105" s="36">
        <v>0</v>
      </c>
      <c r="BC105" s="36">
        <v>0</v>
      </c>
      <c r="BD105" s="36">
        <v>153.95329600000002</v>
      </c>
      <c r="BE105" s="36">
        <v>0</v>
      </c>
      <c r="BF105" s="36">
        <v>153.95329600000002</v>
      </c>
      <c r="BG105" s="36">
        <v>153.95329600000002</v>
      </c>
      <c r="BH105" s="36">
        <v>63.194775000000007</v>
      </c>
      <c r="BI105" s="36">
        <v>8.2482526758024513</v>
      </c>
      <c r="BJ105" s="36">
        <v>57.362379600000004</v>
      </c>
      <c r="BK105" s="36">
        <v>69.027170400000003</v>
      </c>
      <c r="BL105" s="36" t="e">
        <v>#DIV/0!</v>
      </c>
      <c r="BM105" s="36" t="e">
        <v>#DIV/0!</v>
      </c>
      <c r="BN105" s="36">
        <v>0</v>
      </c>
      <c r="BO105" s="36">
        <v>0</v>
      </c>
      <c r="BP105" s="36">
        <v>153.95329600000002</v>
      </c>
      <c r="BQ105" s="36">
        <v>0</v>
      </c>
      <c r="BR105" s="36">
        <v>153.95329600000002</v>
      </c>
      <c r="BS105" s="36">
        <v>153.95329600000002</v>
      </c>
      <c r="BT105" s="36">
        <v>57.362379600000004</v>
      </c>
      <c r="BU105" s="36">
        <v>0</v>
      </c>
      <c r="BV105" s="36">
        <v>57.362379600000004</v>
      </c>
      <c r="BW105" s="36">
        <v>57.362379600000004</v>
      </c>
      <c r="BX105" s="36" t="e">
        <v>#DIV/0!</v>
      </c>
      <c r="BY105" s="36" t="e">
        <v>#DIV/0!</v>
      </c>
      <c r="BZ105" s="36">
        <v>0</v>
      </c>
      <c r="CA105" s="36">
        <v>0</v>
      </c>
      <c r="CB105" s="36"/>
      <c r="CC105" s="40">
        <v>27.824999999999999</v>
      </c>
      <c r="CD105" s="40">
        <v>51.448</v>
      </c>
      <c r="CE105" s="40"/>
    </row>
    <row r="106" spans="1:83" s="5" customFormat="1">
      <c r="A106" s="13" t="s">
        <v>248</v>
      </c>
      <c r="B106" s="13">
        <v>3</v>
      </c>
      <c r="C106" s="13"/>
      <c r="D106" s="13" t="s">
        <v>101</v>
      </c>
      <c r="E106" s="35" t="s">
        <v>132</v>
      </c>
      <c r="F106" s="13" t="s">
        <v>36</v>
      </c>
      <c r="G106" s="36">
        <v>1007331224</v>
      </c>
      <c r="H106" s="13" t="s">
        <v>133</v>
      </c>
      <c r="I106" s="37">
        <v>19</v>
      </c>
      <c r="J106" s="37" t="s">
        <v>38</v>
      </c>
      <c r="K106" s="38">
        <v>43522</v>
      </c>
      <c r="L106" s="39">
        <v>0.3923611111111111</v>
      </c>
      <c r="M106" s="37" t="s">
        <v>93</v>
      </c>
      <c r="N106" s="37" t="s">
        <v>42</v>
      </c>
      <c r="O106" s="37" t="s">
        <v>42</v>
      </c>
      <c r="P106" s="37" t="s">
        <v>42</v>
      </c>
      <c r="Q106" s="37">
        <v>4</v>
      </c>
      <c r="R106" s="13" t="s">
        <v>55</v>
      </c>
      <c r="S106" s="13" t="s">
        <v>63</v>
      </c>
      <c r="T106" s="13" t="s">
        <v>42</v>
      </c>
      <c r="U106" s="13" t="s">
        <v>52</v>
      </c>
      <c r="V106" s="13" t="s">
        <v>42</v>
      </c>
      <c r="W106" s="13" t="s">
        <v>66</v>
      </c>
      <c r="X106" s="13" t="s">
        <v>76</v>
      </c>
      <c r="Y106" s="13" t="s">
        <v>41</v>
      </c>
      <c r="Z106" s="13" t="s">
        <v>41</v>
      </c>
      <c r="AA106" s="13"/>
      <c r="AB106" s="13">
        <v>0</v>
      </c>
      <c r="AC106" s="13">
        <v>0</v>
      </c>
      <c r="AD106" s="13" t="s">
        <v>42</v>
      </c>
      <c r="AE106" s="13">
        <v>0</v>
      </c>
      <c r="AF106" s="13" t="s">
        <v>42</v>
      </c>
      <c r="AG106" s="13">
        <v>0</v>
      </c>
      <c r="AH106" s="46" t="str">
        <f t="shared" si="2"/>
        <v>0</v>
      </c>
      <c r="AI106" s="46" t="s">
        <v>77</v>
      </c>
      <c r="AJ106" s="46" t="str">
        <f t="shared" si="3"/>
        <v>0</v>
      </c>
      <c r="AK106" s="13" t="s">
        <v>41</v>
      </c>
      <c r="AL106" s="13" t="s">
        <v>41</v>
      </c>
      <c r="AM106" s="13"/>
      <c r="AN106" s="13">
        <v>101.31965006729475</v>
      </c>
      <c r="AO106" s="13">
        <v>117.34261838440112</v>
      </c>
      <c r="AP106" s="13">
        <v>125.13020833333333</v>
      </c>
      <c r="AQ106" s="13">
        <v>148.05555555555554</v>
      </c>
      <c r="AR106" s="36">
        <v>161.57884999999999</v>
      </c>
      <c r="AS106" s="36">
        <v>0</v>
      </c>
      <c r="AT106" s="36">
        <v>161.57884999999999</v>
      </c>
      <c r="AU106" s="36">
        <v>161.57884999999999</v>
      </c>
      <c r="AV106" s="36">
        <v>69.027170400000003</v>
      </c>
      <c r="AW106" s="36">
        <v>0</v>
      </c>
      <c r="AX106" s="36">
        <v>69.027170400000003</v>
      </c>
      <c r="AY106" s="36">
        <v>69.027170400000003</v>
      </c>
      <c r="AZ106" s="36" t="e">
        <v>#DIV/0!</v>
      </c>
      <c r="BA106" s="36" t="s">
        <v>50</v>
      </c>
      <c r="BB106" s="36">
        <v>0</v>
      </c>
      <c r="BC106" s="36">
        <v>0</v>
      </c>
      <c r="BD106" s="36">
        <v>161.57884999999999</v>
      </c>
      <c r="BE106" s="36">
        <v>0</v>
      </c>
      <c r="BF106" s="36">
        <v>161.57884999999999</v>
      </c>
      <c r="BG106" s="36">
        <v>161.57884999999999</v>
      </c>
      <c r="BH106" s="36">
        <v>69.027170400000003</v>
      </c>
      <c r="BI106" s="36">
        <v>0</v>
      </c>
      <c r="BJ106" s="36">
        <v>69.027170400000003</v>
      </c>
      <c r="BK106" s="36">
        <v>69.027170400000003</v>
      </c>
      <c r="BL106" s="36" t="e">
        <v>#DIV/0!</v>
      </c>
      <c r="BM106" s="36" t="e">
        <v>#DIV/0!</v>
      </c>
      <c r="BN106" s="36">
        <v>0</v>
      </c>
      <c r="BO106" s="36">
        <v>0</v>
      </c>
      <c r="BP106" s="36">
        <v>157.76607300000001</v>
      </c>
      <c r="BQ106" s="36">
        <v>5.3920809437041779</v>
      </c>
      <c r="BR106" s="36">
        <v>153.95329600000002</v>
      </c>
      <c r="BS106" s="36">
        <v>161.57884999999999</v>
      </c>
      <c r="BT106" s="36">
        <v>63.194775000000007</v>
      </c>
      <c r="BU106" s="36">
        <v>8.2482526758024513</v>
      </c>
      <c r="BV106" s="36">
        <v>57.362379600000004</v>
      </c>
      <c r="BW106" s="36">
        <v>69.027170400000003</v>
      </c>
      <c r="BX106" s="36" t="e">
        <v>#DIV/0!</v>
      </c>
      <c r="BY106" s="36" t="e">
        <v>#DIV/0!</v>
      </c>
      <c r="BZ106" s="36">
        <v>0</v>
      </c>
      <c r="CA106" s="36">
        <v>0</v>
      </c>
      <c r="CB106" s="36"/>
      <c r="CC106" s="40">
        <v>27.702000000000002</v>
      </c>
      <c r="CD106" s="40">
        <v>50.213999999999999</v>
      </c>
      <c r="CE106" s="40"/>
    </row>
    <row r="107" spans="1:83" s="5" customFormat="1">
      <c r="A107" s="13" t="s">
        <v>248</v>
      </c>
      <c r="B107" s="13">
        <v>3</v>
      </c>
      <c r="C107" s="13"/>
      <c r="D107" s="13" t="s">
        <v>101</v>
      </c>
      <c r="E107" s="35" t="s">
        <v>132</v>
      </c>
      <c r="F107" s="13" t="s">
        <v>36</v>
      </c>
      <c r="G107" s="36">
        <v>1007331224</v>
      </c>
      <c r="H107" s="13" t="s">
        <v>133</v>
      </c>
      <c r="I107" s="37">
        <v>19</v>
      </c>
      <c r="J107" s="37" t="s">
        <v>38</v>
      </c>
      <c r="K107" s="38">
        <v>43522</v>
      </c>
      <c r="L107" s="39">
        <v>0.40625</v>
      </c>
      <c r="M107" s="37" t="s">
        <v>93</v>
      </c>
      <c r="N107" s="37" t="s">
        <v>42</v>
      </c>
      <c r="O107" s="37" t="s">
        <v>42</v>
      </c>
      <c r="P107" s="37" t="s">
        <v>42</v>
      </c>
      <c r="Q107" s="37">
        <v>5</v>
      </c>
      <c r="R107" s="13" t="s">
        <v>43</v>
      </c>
      <c r="S107" s="13" t="s">
        <v>44</v>
      </c>
      <c r="T107" s="13" t="s">
        <v>41</v>
      </c>
      <c r="U107" s="13" t="s">
        <v>52</v>
      </c>
      <c r="V107" s="13" t="s">
        <v>42</v>
      </c>
      <c r="W107" s="13" t="s">
        <v>135</v>
      </c>
      <c r="X107" s="13" t="s">
        <v>106</v>
      </c>
      <c r="Y107" s="13" t="s">
        <v>41</v>
      </c>
      <c r="Z107" s="13" t="s">
        <v>41</v>
      </c>
      <c r="AA107" s="13"/>
      <c r="AB107" s="13">
        <v>-1</v>
      </c>
      <c r="AC107" s="13">
        <v>1</v>
      </c>
      <c r="AD107" s="13" t="s">
        <v>41</v>
      </c>
      <c r="AE107" s="13">
        <v>0</v>
      </c>
      <c r="AF107" s="13" t="s">
        <v>42</v>
      </c>
      <c r="AG107" s="13">
        <v>2</v>
      </c>
      <c r="AH107" s="46" t="str">
        <f t="shared" si="2"/>
        <v>-2</v>
      </c>
      <c r="AI107" s="46" t="s">
        <v>48</v>
      </c>
      <c r="AJ107" s="46" t="str">
        <f t="shared" si="3"/>
        <v>1</v>
      </c>
      <c r="AK107" s="13" t="s">
        <v>41</v>
      </c>
      <c r="AL107" s="13" t="s">
        <v>41</v>
      </c>
      <c r="AM107" s="13"/>
      <c r="AN107" s="13">
        <v>101.31965006729475</v>
      </c>
      <c r="AO107" s="13">
        <v>117.34261838440112</v>
      </c>
      <c r="AP107" s="13">
        <v>125.13020833333333</v>
      </c>
      <c r="AQ107" s="13">
        <v>148.05555555555554</v>
      </c>
      <c r="AR107" s="36">
        <v>161.57884999999999</v>
      </c>
      <c r="AS107" s="36">
        <v>0</v>
      </c>
      <c r="AT107" s="36">
        <v>161.57884999999999</v>
      </c>
      <c r="AU107" s="36">
        <v>161.57884999999999</v>
      </c>
      <c r="AV107" s="36">
        <v>69.027170400000003</v>
      </c>
      <c r="AW107" s="36">
        <v>0</v>
      </c>
      <c r="AX107" s="36">
        <v>69.027170400000003</v>
      </c>
      <c r="AY107" s="36">
        <v>69.027170400000003</v>
      </c>
      <c r="AZ107" s="36" t="e">
        <v>#DIV/0!</v>
      </c>
      <c r="BA107" s="36" t="s">
        <v>50</v>
      </c>
      <c r="BB107" s="36">
        <v>0</v>
      </c>
      <c r="BC107" s="36">
        <v>0</v>
      </c>
      <c r="BD107" s="36">
        <v>161.57884999999999</v>
      </c>
      <c r="BE107" s="36">
        <v>0</v>
      </c>
      <c r="BF107" s="36">
        <v>161.57884999999999</v>
      </c>
      <c r="BG107" s="36">
        <v>161.57884999999999</v>
      </c>
      <c r="BH107" s="36">
        <v>69.027170400000003</v>
      </c>
      <c r="BI107" s="36">
        <v>0</v>
      </c>
      <c r="BJ107" s="36">
        <v>69.027170400000003</v>
      </c>
      <c r="BK107" s="36">
        <v>69.027170400000003</v>
      </c>
      <c r="BL107" s="36" t="e">
        <v>#DIV/0!</v>
      </c>
      <c r="BM107" s="36" t="e">
        <v>#DIV/0!</v>
      </c>
      <c r="BN107" s="36">
        <v>0</v>
      </c>
      <c r="BO107" s="36">
        <v>0</v>
      </c>
      <c r="BP107" s="36">
        <v>161.57884999999999</v>
      </c>
      <c r="BQ107" s="36">
        <v>0</v>
      </c>
      <c r="BR107" s="36">
        <v>161.57884999999999</v>
      </c>
      <c r="BS107" s="36">
        <v>161.57884999999999</v>
      </c>
      <c r="BT107" s="36">
        <v>69.027170400000003</v>
      </c>
      <c r="BU107" s="36">
        <v>0</v>
      </c>
      <c r="BV107" s="36">
        <v>69.027170400000003</v>
      </c>
      <c r="BW107" s="36">
        <v>69.027170400000003</v>
      </c>
      <c r="BX107" s="36" t="e">
        <v>#DIV/0!</v>
      </c>
      <c r="BY107" s="36" t="e">
        <v>#DIV/0!</v>
      </c>
      <c r="BZ107" s="36">
        <v>0</v>
      </c>
      <c r="CA107" s="36">
        <v>0</v>
      </c>
      <c r="CB107" s="36"/>
      <c r="CC107" s="40">
        <v>27.85</v>
      </c>
      <c r="CD107" s="40">
        <v>48.302</v>
      </c>
      <c r="CE107" s="40"/>
    </row>
    <row r="108" spans="1:83" s="5" customFormat="1">
      <c r="A108" s="13" t="s">
        <v>248</v>
      </c>
      <c r="B108" s="13">
        <v>3</v>
      </c>
      <c r="C108" s="13"/>
      <c r="D108" s="13" t="s">
        <v>101</v>
      </c>
      <c r="E108" s="35" t="s">
        <v>132</v>
      </c>
      <c r="F108" s="13" t="s">
        <v>36</v>
      </c>
      <c r="G108" s="36">
        <v>1007331224</v>
      </c>
      <c r="H108" s="13" t="s">
        <v>133</v>
      </c>
      <c r="I108" s="37">
        <v>19</v>
      </c>
      <c r="J108" s="37" t="s">
        <v>38</v>
      </c>
      <c r="K108" s="38">
        <v>43522</v>
      </c>
      <c r="L108" s="39">
        <v>0.4145833333333333</v>
      </c>
      <c r="M108" s="37" t="s">
        <v>93</v>
      </c>
      <c r="N108" s="37" t="s">
        <v>42</v>
      </c>
      <c r="O108" s="37" t="s">
        <v>42</v>
      </c>
      <c r="P108" s="37" t="s">
        <v>42</v>
      </c>
      <c r="Q108" s="37">
        <v>6</v>
      </c>
      <c r="R108" s="13" t="s">
        <v>84</v>
      </c>
      <c r="S108" s="13" t="s">
        <v>134</v>
      </c>
      <c r="T108" s="13" t="s">
        <v>41</v>
      </c>
      <c r="U108" s="13" t="s">
        <v>52</v>
      </c>
      <c r="V108" s="13" t="s">
        <v>42</v>
      </c>
      <c r="W108" s="13" t="s">
        <v>135</v>
      </c>
      <c r="X108" s="13" t="s">
        <v>76</v>
      </c>
      <c r="Y108" s="13" t="s">
        <v>41</v>
      </c>
      <c r="Z108" s="13" t="s">
        <v>41</v>
      </c>
      <c r="AA108" s="13"/>
      <c r="AB108" s="13">
        <v>-2</v>
      </c>
      <c r="AC108" s="13">
        <v>-2</v>
      </c>
      <c r="AD108" s="13" t="s">
        <v>41</v>
      </c>
      <c r="AE108" s="13">
        <v>0</v>
      </c>
      <c r="AF108" s="13" t="s">
        <v>42</v>
      </c>
      <c r="AG108" s="13">
        <v>2</v>
      </c>
      <c r="AH108" s="46" t="str">
        <f t="shared" si="2"/>
        <v>-2</v>
      </c>
      <c r="AI108" s="46" t="s">
        <v>77</v>
      </c>
      <c r="AJ108" s="46" t="str">
        <f t="shared" si="3"/>
        <v>0</v>
      </c>
      <c r="AK108" s="13" t="s">
        <v>41</v>
      </c>
      <c r="AL108" s="13" t="s">
        <v>41</v>
      </c>
      <c r="AM108" s="13"/>
      <c r="AN108" s="13">
        <v>101.31965006729475</v>
      </c>
      <c r="AO108" s="13">
        <v>117.34261838440112</v>
      </c>
      <c r="AP108" s="13">
        <v>125.13020833333333</v>
      </c>
      <c r="AQ108" s="13">
        <v>148.05555555555554</v>
      </c>
      <c r="AR108" s="36">
        <v>161.57884999999999</v>
      </c>
      <c r="AS108" s="36">
        <v>0</v>
      </c>
      <c r="AT108" s="36">
        <v>161.57884999999999</v>
      </c>
      <c r="AU108" s="36">
        <v>161.57884999999999</v>
      </c>
      <c r="AV108" s="36">
        <v>69.027170400000003</v>
      </c>
      <c r="AW108" s="36">
        <v>0</v>
      </c>
      <c r="AX108" s="36">
        <v>69.027170400000003</v>
      </c>
      <c r="AY108" s="36">
        <v>69.027170400000003</v>
      </c>
      <c r="AZ108" s="36" t="e">
        <v>#DIV/0!</v>
      </c>
      <c r="BA108" s="36" t="s">
        <v>50</v>
      </c>
      <c r="BB108" s="36">
        <v>0</v>
      </c>
      <c r="BC108" s="36">
        <v>0</v>
      </c>
      <c r="BD108" s="36">
        <v>161.57884999999999</v>
      </c>
      <c r="BE108" s="36">
        <v>0</v>
      </c>
      <c r="BF108" s="36">
        <v>161.57884999999999</v>
      </c>
      <c r="BG108" s="36">
        <v>161.57884999999999</v>
      </c>
      <c r="BH108" s="36">
        <v>69.027170400000003</v>
      </c>
      <c r="BI108" s="36">
        <v>0</v>
      </c>
      <c r="BJ108" s="36">
        <v>69.027170400000003</v>
      </c>
      <c r="BK108" s="36">
        <v>69.027170400000003</v>
      </c>
      <c r="BL108" s="36" t="e">
        <v>#DIV/0!</v>
      </c>
      <c r="BM108" s="36" t="e">
        <v>#DIV/0!</v>
      </c>
      <c r="BN108" s="36">
        <v>0</v>
      </c>
      <c r="BO108" s="36">
        <v>0</v>
      </c>
      <c r="BP108" s="36">
        <v>161.57884999999999</v>
      </c>
      <c r="BQ108" s="36">
        <v>0</v>
      </c>
      <c r="BR108" s="36">
        <v>161.57884999999999</v>
      </c>
      <c r="BS108" s="36">
        <v>161.57884999999999</v>
      </c>
      <c r="BT108" s="36">
        <v>69.027170400000003</v>
      </c>
      <c r="BU108" s="36">
        <v>0</v>
      </c>
      <c r="BV108" s="36">
        <v>69.027170400000003</v>
      </c>
      <c r="BW108" s="36">
        <v>69.027170400000003</v>
      </c>
      <c r="BX108" s="36" t="e">
        <v>#DIV/0!</v>
      </c>
      <c r="BY108" s="36" t="e">
        <v>#DIV/0!</v>
      </c>
      <c r="BZ108" s="36">
        <v>0</v>
      </c>
      <c r="CA108" s="36">
        <v>0</v>
      </c>
      <c r="CB108" s="36"/>
      <c r="CC108" s="40">
        <v>28.097000000000001</v>
      </c>
      <c r="CD108" s="40">
        <v>48.881999999999998</v>
      </c>
      <c r="CE108" s="40"/>
    </row>
    <row r="109" spans="1:83" s="5" customFormat="1">
      <c r="A109" s="13" t="s">
        <v>248</v>
      </c>
      <c r="B109" s="13">
        <v>3</v>
      </c>
      <c r="C109" s="13"/>
      <c r="D109" s="13" t="s">
        <v>58</v>
      </c>
      <c r="E109" s="35" t="s">
        <v>136</v>
      </c>
      <c r="F109" s="13" t="s">
        <v>36</v>
      </c>
      <c r="G109" s="36">
        <v>1002242129</v>
      </c>
      <c r="H109" s="13" t="s">
        <v>137</v>
      </c>
      <c r="I109" s="37">
        <v>17</v>
      </c>
      <c r="J109" s="37" t="s">
        <v>38</v>
      </c>
      <c r="K109" s="38">
        <v>43522</v>
      </c>
      <c r="L109" s="39">
        <v>0.3576388888888889</v>
      </c>
      <c r="M109" s="37" t="s">
        <v>93</v>
      </c>
      <c r="N109" s="37" t="s">
        <v>42</v>
      </c>
      <c r="O109" s="37" t="s">
        <v>100</v>
      </c>
      <c r="P109" s="37" t="s">
        <v>42</v>
      </c>
      <c r="Q109" s="37">
        <v>1</v>
      </c>
      <c r="R109" s="13" t="s">
        <v>55</v>
      </c>
      <c r="S109" s="13" t="s">
        <v>63</v>
      </c>
      <c r="T109" s="13" t="s">
        <v>42</v>
      </c>
      <c r="U109" s="13" t="s">
        <v>52</v>
      </c>
      <c r="V109" s="13" t="s">
        <v>42</v>
      </c>
      <c r="W109" s="13" t="s">
        <v>66</v>
      </c>
      <c r="X109" s="13" t="s">
        <v>76</v>
      </c>
      <c r="Y109" s="13" t="s">
        <v>41</v>
      </c>
      <c r="Z109" s="13" t="s">
        <v>42</v>
      </c>
      <c r="AA109" s="13"/>
      <c r="AB109" s="13">
        <v>0</v>
      </c>
      <c r="AC109" s="13">
        <v>0</v>
      </c>
      <c r="AD109" s="13" t="s">
        <v>42</v>
      </c>
      <c r="AE109" s="13">
        <v>0</v>
      </c>
      <c r="AF109" s="13" t="s">
        <v>42</v>
      </c>
      <c r="AG109" s="13">
        <v>0</v>
      </c>
      <c r="AH109" s="46" t="str">
        <f t="shared" si="2"/>
        <v>0</v>
      </c>
      <c r="AI109" s="46" t="s">
        <v>77</v>
      </c>
      <c r="AJ109" s="46" t="str">
        <f t="shared" si="3"/>
        <v>0</v>
      </c>
      <c r="AK109" s="13" t="s">
        <v>41</v>
      </c>
      <c r="AL109" s="13" t="s">
        <v>42</v>
      </c>
      <c r="AM109" s="13"/>
      <c r="AN109" s="13">
        <v>101.31965006729475</v>
      </c>
      <c r="AO109" s="13">
        <v>117.34261838440112</v>
      </c>
      <c r="AP109" s="13">
        <v>125.13020833333333</v>
      </c>
      <c r="AQ109" s="13">
        <v>148.05555555555554</v>
      </c>
      <c r="AR109" s="36">
        <v>46.026083999999997</v>
      </c>
      <c r="AS109" s="36">
        <v>0</v>
      </c>
      <c r="AT109" s="36">
        <v>46.026083999999997</v>
      </c>
      <c r="AU109" s="36">
        <v>46.026083999999997</v>
      </c>
      <c r="AV109" s="36">
        <v>128.71417449999998</v>
      </c>
      <c r="AW109" s="36">
        <v>5.0697045982002162</v>
      </c>
      <c r="AX109" s="36">
        <v>125.129352</v>
      </c>
      <c r="AY109" s="36">
        <v>132.29899699999999</v>
      </c>
      <c r="AZ109" s="36" t="e">
        <v>#DIV/0!</v>
      </c>
      <c r="BA109" s="36" t="s">
        <v>50</v>
      </c>
      <c r="BB109" s="36">
        <v>0</v>
      </c>
      <c r="BC109" s="36">
        <v>0</v>
      </c>
      <c r="BD109" s="36">
        <v>46.026083999999997</v>
      </c>
      <c r="BE109" s="36">
        <v>0</v>
      </c>
      <c r="BF109" s="36">
        <v>46.026083999999997</v>
      </c>
      <c r="BG109" s="36">
        <v>46.026083999999997</v>
      </c>
      <c r="BH109" s="36">
        <v>128.71417449999998</v>
      </c>
      <c r="BI109" s="36">
        <v>5.0697045982002162</v>
      </c>
      <c r="BJ109" s="36">
        <v>125.129352</v>
      </c>
      <c r="BK109" s="36">
        <v>132.29899699999999</v>
      </c>
      <c r="BL109" s="36" t="e">
        <v>#DIV/0!</v>
      </c>
      <c r="BM109" s="36" t="e">
        <v>#DIV/0!</v>
      </c>
      <c r="BN109" s="36">
        <v>0</v>
      </c>
      <c r="BO109" s="36">
        <v>0</v>
      </c>
      <c r="BP109" s="36">
        <v>33.271534000000003</v>
      </c>
      <c r="BQ109" s="36">
        <v>18.03765759196575</v>
      </c>
      <c r="BR109" s="36">
        <v>20.516984000000004</v>
      </c>
      <c r="BS109" s="36">
        <v>46.026083999999997</v>
      </c>
      <c r="BT109" s="36">
        <v>128.71417449999998</v>
      </c>
      <c r="BU109" s="36">
        <v>5.0697045982002162</v>
      </c>
      <c r="BV109" s="36">
        <v>125.129352</v>
      </c>
      <c r="BW109" s="36">
        <v>132.29899699999999</v>
      </c>
      <c r="BX109" s="36" t="e">
        <v>#DIV/0!</v>
      </c>
      <c r="BY109" s="36" t="e">
        <v>#DIV/0!</v>
      </c>
      <c r="BZ109" s="36">
        <v>0</v>
      </c>
      <c r="CA109" s="36">
        <v>0</v>
      </c>
      <c r="CB109" s="36"/>
      <c r="CC109" s="40">
        <v>27.308</v>
      </c>
      <c r="CD109" s="40">
        <v>52.939</v>
      </c>
      <c r="CE109" s="40"/>
    </row>
    <row r="110" spans="1:83" s="5" customFormat="1">
      <c r="A110" s="13" t="s">
        <v>248</v>
      </c>
      <c r="B110" s="13">
        <v>3</v>
      </c>
      <c r="C110" s="13"/>
      <c r="D110" s="13" t="s">
        <v>58</v>
      </c>
      <c r="E110" s="35" t="s">
        <v>136</v>
      </c>
      <c r="F110" s="13" t="s">
        <v>36</v>
      </c>
      <c r="G110" s="36">
        <v>1002242129</v>
      </c>
      <c r="H110" s="13" t="s">
        <v>137</v>
      </c>
      <c r="I110" s="37">
        <v>17</v>
      </c>
      <c r="J110" s="37" t="s">
        <v>38</v>
      </c>
      <c r="K110" s="38">
        <v>43522</v>
      </c>
      <c r="L110" s="39">
        <v>0.37152777777777773</v>
      </c>
      <c r="M110" s="37" t="s">
        <v>93</v>
      </c>
      <c r="N110" s="37" t="s">
        <v>42</v>
      </c>
      <c r="O110" s="37" t="s">
        <v>100</v>
      </c>
      <c r="P110" s="37" t="s">
        <v>42</v>
      </c>
      <c r="Q110" s="37">
        <v>2</v>
      </c>
      <c r="R110" s="13" t="s">
        <v>62</v>
      </c>
      <c r="S110" s="13" t="s">
        <v>63</v>
      </c>
      <c r="T110" s="13" t="s">
        <v>42</v>
      </c>
      <c r="U110" s="13" t="s">
        <v>52</v>
      </c>
      <c r="V110" s="13" t="s">
        <v>42</v>
      </c>
      <c r="W110" s="13" t="s">
        <v>66</v>
      </c>
      <c r="X110" s="13" t="s">
        <v>76</v>
      </c>
      <c r="Y110" s="13" t="s">
        <v>41</v>
      </c>
      <c r="Z110" s="13" t="s">
        <v>41</v>
      </c>
      <c r="AA110" s="13"/>
      <c r="AB110" s="13">
        <v>1</v>
      </c>
      <c r="AC110" s="13">
        <v>0</v>
      </c>
      <c r="AD110" s="13" t="s">
        <v>42</v>
      </c>
      <c r="AE110" s="13">
        <v>0</v>
      </c>
      <c r="AF110" s="13" t="s">
        <v>42</v>
      </c>
      <c r="AG110" s="13">
        <v>0</v>
      </c>
      <c r="AH110" s="46" t="str">
        <f t="shared" si="2"/>
        <v>0</v>
      </c>
      <c r="AI110" s="46" t="s">
        <v>77</v>
      </c>
      <c r="AJ110" s="46" t="str">
        <f t="shared" si="3"/>
        <v>0</v>
      </c>
      <c r="AK110" s="13" t="s">
        <v>41</v>
      </c>
      <c r="AL110" s="13" t="s">
        <v>41</v>
      </c>
      <c r="AM110" s="13"/>
      <c r="AN110" s="13">
        <v>101.31965006729475</v>
      </c>
      <c r="AO110" s="13">
        <v>117.34261838440112</v>
      </c>
      <c r="AP110" s="13">
        <v>125.13020833333333</v>
      </c>
      <c r="AQ110" s="13">
        <v>148.05555555555554</v>
      </c>
      <c r="AR110" s="36">
        <v>46.026083999999997</v>
      </c>
      <c r="AS110" s="36">
        <v>0</v>
      </c>
      <c r="AT110" s="36">
        <v>46.026083999999997</v>
      </c>
      <c r="AU110" s="36">
        <v>46.026083999999997</v>
      </c>
      <c r="AV110" s="36">
        <v>132.29899699999999</v>
      </c>
      <c r="AW110" s="36">
        <v>0</v>
      </c>
      <c r="AX110" s="36">
        <v>132.29899699999999</v>
      </c>
      <c r="AY110" s="36">
        <v>132.29899699999999</v>
      </c>
      <c r="AZ110" s="36" t="e">
        <v>#DIV/0!</v>
      </c>
      <c r="BA110" s="36" t="s">
        <v>50</v>
      </c>
      <c r="BB110" s="36">
        <v>0</v>
      </c>
      <c r="BC110" s="36">
        <v>0</v>
      </c>
      <c r="BD110" s="36">
        <v>46.026083999999997</v>
      </c>
      <c r="BE110" s="36">
        <v>0</v>
      </c>
      <c r="BF110" s="36">
        <v>46.026083999999997</v>
      </c>
      <c r="BG110" s="36">
        <v>46.026083999999997</v>
      </c>
      <c r="BH110" s="36">
        <v>128.71417449999998</v>
      </c>
      <c r="BI110" s="36">
        <v>5.0697045982002162</v>
      </c>
      <c r="BJ110" s="36">
        <v>125.129352</v>
      </c>
      <c r="BK110" s="36">
        <v>132.29899699999999</v>
      </c>
      <c r="BL110" s="36" t="e">
        <v>#DIV/0!</v>
      </c>
      <c r="BM110" s="36" t="e">
        <v>#DIV/0!</v>
      </c>
      <c r="BN110" s="36">
        <v>0</v>
      </c>
      <c r="BO110" s="36">
        <v>0</v>
      </c>
      <c r="BP110" s="36">
        <v>46.026083999999997</v>
      </c>
      <c r="BQ110" s="36">
        <v>0</v>
      </c>
      <c r="BR110" s="36">
        <v>46.026083999999997</v>
      </c>
      <c r="BS110" s="36">
        <v>46.026083999999997</v>
      </c>
      <c r="BT110" s="36">
        <v>132.29899699999999</v>
      </c>
      <c r="BU110" s="36">
        <v>0</v>
      </c>
      <c r="BV110" s="36">
        <v>132.29899699999999</v>
      </c>
      <c r="BW110" s="36">
        <v>132.29899699999999</v>
      </c>
      <c r="BX110" s="36" t="e">
        <v>#DIV/0!</v>
      </c>
      <c r="BY110" s="36" t="e">
        <v>#DIV/0!</v>
      </c>
      <c r="BZ110" s="36">
        <v>0</v>
      </c>
      <c r="CA110" s="36">
        <v>0</v>
      </c>
      <c r="CB110" s="36"/>
      <c r="CC110" s="40">
        <v>27.579000000000001</v>
      </c>
      <c r="CD110" s="40">
        <v>50.838999999999999</v>
      </c>
      <c r="CE110" s="40"/>
    </row>
    <row r="111" spans="1:83" s="5" customFormat="1">
      <c r="A111" s="13" t="s">
        <v>248</v>
      </c>
      <c r="B111" s="13">
        <v>3</v>
      </c>
      <c r="C111" s="13"/>
      <c r="D111" s="13" t="s">
        <v>58</v>
      </c>
      <c r="E111" s="35" t="s">
        <v>136</v>
      </c>
      <c r="F111" s="13" t="s">
        <v>36</v>
      </c>
      <c r="G111" s="36">
        <v>1002242129</v>
      </c>
      <c r="H111" s="13" t="s">
        <v>137</v>
      </c>
      <c r="I111" s="37">
        <v>17</v>
      </c>
      <c r="J111" s="37" t="s">
        <v>38</v>
      </c>
      <c r="K111" s="38">
        <v>43522</v>
      </c>
      <c r="L111" s="39">
        <v>0.3923611111111111</v>
      </c>
      <c r="M111" s="37" t="s">
        <v>93</v>
      </c>
      <c r="N111" s="37" t="s">
        <v>42</v>
      </c>
      <c r="O111" s="37" t="s">
        <v>100</v>
      </c>
      <c r="P111" s="37" t="s">
        <v>42</v>
      </c>
      <c r="Q111" s="37">
        <v>4</v>
      </c>
      <c r="R111" s="13" t="s">
        <v>43</v>
      </c>
      <c r="S111" s="13" t="s">
        <v>127</v>
      </c>
      <c r="T111" s="13" t="s">
        <v>42</v>
      </c>
      <c r="U111" s="13" t="s">
        <v>83</v>
      </c>
      <c r="V111" s="13" t="s">
        <v>41</v>
      </c>
      <c r="W111" s="13" t="s">
        <v>81</v>
      </c>
      <c r="X111" s="13" t="s">
        <v>53</v>
      </c>
      <c r="Y111" s="13" t="s">
        <v>41</v>
      </c>
      <c r="Z111" s="13" t="s">
        <v>42</v>
      </c>
      <c r="AA111" s="13"/>
      <c r="AB111" s="13">
        <v>-1</v>
      </c>
      <c r="AC111" s="13">
        <v>-1</v>
      </c>
      <c r="AD111" s="13" t="s">
        <v>42</v>
      </c>
      <c r="AE111" s="13" t="s">
        <v>57</v>
      </c>
      <c r="AF111" s="13" t="s">
        <v>41</v>
      </c>
      <c r="AG111" s="13" t="s">
        <v>82</v>
      </c>
      <c r="AH111" s="46">
        <f t="shared" si="2"/>
        <v>2</v>
      </c>
      <c r="AI111" s="46" t="s">
        <v>54</v>
      </c>
      <c r="AJ111" s="46" t="str">
        <f t="shared" si="3"/>
        <v>-2</v>
      </c>
      <c r="AK111" s="13" t="s">
        <v>41</v>
      </c>
      <c r="AL111" s="13" t="s">
        <v>42</v>
      </c>
      <c r="AM111" s="13"/>
      <c r="AN111" s="13">
        <v>101.31965006729475</v>
      </c>
      <c r="AO111" s="13">
        <v>117.34261838440112</v>
      </c>
      <c r="AP111" s="13">
        <v>125.13020833333333</v>
      </c>
      <c r="AQ111" s="13">
        <v>148.05555555555554</v>
      </c>
      <c r="AR111" s="36">
        <v>58.600775999999996</v>
      </c>
      <c r="AS111" s="36">
        <v>0</v>
      </c>
      <c r="AT111" s="36">
        <v>58.600775999999996</v>
      </c>
      <c r="AU111" s="36">
        <v>58.600775999999996</v>
      </c>
      <c r="AV111" s="36">
        <v>132.29899699999999</v>
      </c>
      <c r="AW111" s="36">
        <v>0</v>
      </c>
      <c r="AX111" s="36">
        <v>132.29899699999999</v>
      </c>
      <c r="AY111" s="36">
        <v>132.29899699999999</v>
      </c>
      <c r="AZ111" s="36" t="e">
        <v>#DIV/0!</v>
      </c>
      <c r="BA111" s="36" t="s">
        <v>50</v>
      </c>
      <c r="BB111" s="36">
        <v>0</v>
      </c>
      <c r="BC111" s="36">
        <v>0</v>
      </c>
      <c r="BD111" s="36">
        <v>58.600775999999996</v>
      </c>
      <c r="BE111" s="36">
        <v>0</v>
      </c>
      <c r="BF111" s="36">
        <v>58.600775999999996</v>
      </c>
      <c r="BG111" s="36">
        <v>58.600775999999996</v>
      </c>
      <c r="BH111" s="36">
        <v>132.29899699999999</v>
      </c>
      <c r="BI111" s="36">
        <v>0</v>
      </c>
      <c r="BJ111" s="36">
        <v>132.29899699999999</v>
      </c>
      <c r="BK111" s="36">
        <v>132.29899699999999</v>
      </c>
      <c r="BL111" s="36" t="e">
        <v>#DIV/0!</v>
      </c>
      <c r="BM111" s="36" t="e">
        <v>#DIV/0!</v>
      </c>
      <c r="BN111" s="36">
        <v>0</v>
      </c>
      <c r="BO111" s="36">
        <v>0</v>
      </c>
      <c r="BP111" s="36">
        <v>52.313429999999997</v>
      </c>
      <c r="BQ111" s="36">
        <v>8.891649984532199</v>
      </c>
      <c r="BR111" s="36">
        <v>46.026083999999997</v>
      </c>
      <c r="BS111" s="36">
        <v>58.600775999999996</v>
      </c>
      <c r="BT111" s="36">
        <v>132.29899699999999</v>
      </c>
      <c r="BU111" s="36">
        <v>0</v>
      </c>
      <c r="BV111" s="36">
        <v>132.29899699999999</v>
      </c>
      <c r="BW111" s="36">
        <v>132.29899699999999</v>
      </c>
      <c r="BX111" s="36" t="e">
        <v>#DIV/0!</v>
      </c>
      <c r="BY111" s="36" t="e">
        <v>#DIV/0!</v>
      </c>
      <c r="BZ111" s="36">
        <v>0</v>
      </c>
      <c r="CA111" s="36">
        <v>0</v>
      </c>
      <c r="CB111" s="36"/>
      <c r="CC111" s="40">
        <v>27.702000000000002</v>
      </c>
      <c r="CD111" s="40">
        <v>50.213999999999999</v>
      </c>
      <c r="CE111" s="40"/>
    </row>
    <row r="112" spans="1:83" s="5" customFormat="1">
      <c r="A112" s="13" t="s">
        <v>248</v>
      </c>
      <c r="B112" s="13">
        <v>3</v>
      </c>
      <c r="C112" s="13"/>
      <c r="D112" s="13" t="s">
        <v>58</v>
      </c>
      <c r="E112" s="35" t="s">
        <v>136</v>
      </c>
      <c r="F112" s="13" t="s">
        <v>36</v>
      </c>
      <c r="G112" s="36">
        <v>1002242129</v>
      </c>
      <c r="H112" s="13" t="s">
        <v>137</v>
      </c>
      <c r="I112" s="37">
        <v>17</v>
      </c>
      <c r="J112" s="37" t="s">
        <v>38</v>
      </c>
      <c r="K112" s="38">
        <v>43522</v>
      </c>
      <c r="L112" s="39">
        <v>0.40625</v>
      </c>
      <c r="M112" s="37" t="s">
        <v>93</v>
      </c>
      <c r="N112" s="37" t="s">
        <v>42</v>
      </c>
      <c r="O112" s="37" t="s">
        <v>100</v>
      </c>
      <c r="P112" s="37" t="s">
        <v>42</v>
      </c>
      <c r="Q112" s="37">
        <v>5</v>
      </c>
      <c r="R112" s="13" t="s">
        <v>43</v>
      </c>
      <c r="S112" s="13" t="s">
        <v>134</v>
      </c>
      <c r="T112" s="13" t="s">
        <v>42</v>
      </c>
      <c r="U112" s="13" t="s">
        <v>83</v>
      </c>
      <c r="V112" s="13" t="s">
        <v>42</v>
      </c>
      <c r="W112" s="13" t="s">
        <v>46</v>
      </c>
      <c r="X112" s="13" t="s">
        <v>47</v>
      </c>
      <c r="Y112" s="13" t="s">
        <v>41</v>
      </c>
      <c r="Z112" s="13" t="s">
        <v>41</v>
      </c>
      <c r="AA112" s="13"/>
      <c r="AB112" s="13">
        <v>-1</v>
      </c>
      <c r="AC112" s="13">
        <v>-2</v>
      </c>
      <c r="AD112" s="13" t="s">
        <v>42</v>
      </c>
      <c r="AE112" s="13">
        <v>2</v>
      </c>
      <c r="AF112" s="13" t="s">
        <v>42</v>
      </c>
      <c r="AG112" s="13" t="s">
        <v>48</v>
      </c>
      <c r="AH112" s="46">
        <f t="shared" si="2"/>
        <v>1</v>
      </c>
      <c r="AI112" s="46" t="s">
        <v>49</v>
      </c>
      <c r="AJ112" s="46" t="str">
        <f t="shared" si="3"/>
        <v>-1</v>
      </c>
      <c r="AK112" s="13" t="s">
        <v>41</v>
      </c>
      <c r="AL112" s="13" t="s">
        <v>41</v>
      </c>
      <c r="AM112" s="13"/>
      <c r="AN112" s="13">
        <v>101.31965006729475</v>
      </c>
      <c r="AO112" s="13">
        <v>117.34261838440112</v>
      </c>
      <c r="AP112" s="13">
        <v>125.13020833333333</v>
      </c>
      <c r="AQ112" s="13">
        <v>148.05555555555554</v>
      </c>
      <c r="AR112" s="36">
        <v>64.962527499999993</v>
      </c>
      <c r="AS112" s="36">
        <v>8.996875251747376</v>
      </c>
      <c r="AT112" s="36">
        <v>58.600775999999996</v>
      </c>
      <c r="AU112" s="36">
        <v>71.32427899999999</v>
      </c>
      <c r="AV112" s="36">
        <v>132.29899699999999</v>
      </c>
      <c r="AW112" s="36">
        <v>0</v>
      </c>
      <c r="AX112" s="36">
        <v>132.29899699999999</v>
      </c>
      <c r="AY112" s="36">
        <v>132.29899699999999</v>
      </c>
      <c r="AZ112" s="36" t="e">
        <v>#DIV/0!</v>
      </c>
      <c r="BA112" s="36" t="s">
        <v>50</v>
      </c>
      <c r="BB112" s="36">
        <v>0</v>
      </c>
      <c r="BC112" s="36">
        <v>0</v>
      </c>
      <c r="BD112" s="36">
        <v>64.962527499999993</v>
      </c>
      <c r="BE112" s="36">
        <v>8.996875251747376</v>
      </c>
      <c r="BF112" s="36">
        <v>58.600775999999996</v>
      </c>
      <c r="BG112" s="36">
        <v>71.32427899999999</v>
      </c>
      <c r="BH112" s="36">
        <v>132.29899699999999</v>
      </c>
      <c r="BI112" s="36">
        <v>0</v>
      </c>
      <c r="BJ112" s="36">
        <v>132.29899699999999</v>
      </c>
      <c r="BK112" s="36">
        <v>132.29899699999999</v>
      </c>
      <c r="BL112" s="36" t="e">
        <v>#DIV/0!</v>
      </c>
      <c r="BM112" s="36" t="e">
        <v>#DIV/0!</v>
      </c>
      <c r="BN112" s="36">
        <v>0</v>
      </c>
      <c r="BO112" s="36">
        <v>0</v>
      </c>
      <c r="BP112" s="36">
        <v>64.962527499999993</v>
      </c>
      <c r="BQ112" s="36">
        <v>8.996875251747376</v>
      </c>
      <c r="BR112" s="36">
        <v>58.600775999999996</v>
      </c>
      <c r="BS112" s="36">
        <v>71.32427899999999</v>
      </c>
      <c r="BT112" s="36">
        <v>128.71417449999998</v>
      </c>
      <c r="BU112" s="36">
        <v>5.0697045982002162</v>
      </c>
      <c r="BV112" s="36">
        <v>125.129352</v>
      </c>
      <c r="BW112" s="36">
        <v>132.29899699999999</v>
      </c>
      <c r="BX112" s="36" t="e">
        <v>#DIV/0!</v>
      </c>
      <c r="BY112" s="36" t="e">
        <v>#DIV/0!</v>
      </c>
      <c r="BZ112" s="36">
        <v>0</v>
      </c>
      <c r="CA112" s="36">
        <v>0</v>
      </c>
      <c r="CB112" s="36"/>
      <c r="CC112" s="40">
        <v>27.85</v>
      </c>
      <c r="CD112" s="40">
        <v>48.302</v>
      </c>
      <c r="CE112" s="40"/>
    </row>
    <row r="113" spans="1:83" s="5" customFormat="1">
      <c r="A113" s="13" t="s">
        <v>248</v>
      </c>
      <c r="B113" s="13">
        <v>3</v>
      </c>
      <c r="C113" s="13"/>
      <c r="D113" s="13" t="s">
        <v>58</v>
      </c>
      <c r="E113" s="35" t="s">
        <v>136</v>
      </c>
      <c r="F113" s="13" t="s">
        <v>36</v>
      </c>
      <c r="G113" s="36">
        <v>1002242129</v>
      </c>
      <c r="H113" s="13" t="s">
        <v>137</v>
      </c>
      <c r="I113" s="37">
        <v>17</v>
      </c>
      <c r="J113" s="37" t="s">
        <v>38</v>
      </c>
      <c r="K113" s="38">
        <v>43522</v>
      </c>
      <c r="L113" s="39">
        <v>0.4145833333333333</v>
      </c>
      <c r="M113" s="37" t="s">
        <v>93</v>
      </c>
      <c r="N113" s="37" t="s">
        <v>42</v>
      </c>
      <c r="O113" s="37" t="s">
        <v>100</v>
      </c>
      <c r="P113" s="37" t="s">
        <v>42</v>
      </c>
      <c r="Q113" s="37">
        <v>6</v>
      </c>
      <c r="R113" s="13" t="s">
        <v>51</v>
      </c>
      <c r="S113" s="13" t="s">
        <v>63</v>
      </c>
      <c r="T113" s="13" t="s">
        <v>41</v>
      </c>
      <c r="U113" s="13" t="s">
        <v>139</v>
      </c>
      <c r="V113" s="13" t="s">
        <v>42</v>
      </c>
      <c r="W113" s="13" t="s">
        <v>72</v>
      </c>
      <c r="X113" s="13" t="s">
        <v>53</v>
      </c>
      <c r="Y113" s="13" t="s">
        <v>41</v>
      </c>
      <c r="Z113" s="13" t="s">
        <v>42</v>
      </c>
      <c r="AA113" s="13"/>
      <c r="AB113" s="13">
        <v>2</v>
      </c>
      <c r="AC113" s="13">
        <v>0</v>
      </c>
      <c r="AD113" s="13" t="s">
        <v>41</v>
      </c>
      <c r="AE113" s="13">
        <v>3</v>
      </c>
      <c r="AF113" s="13" t="s">
        <v>42</v>
      </c>
      <c r="AG113" s="13">
        <v>1</v>
      </c>
      <c r="AH113" s="46" t="str">
        <f t="shared" si="2"/>
        <v>-1</v>
      </c>
      <c r="AI113" s="46" t="s">
        <v>54</v>
      </c>
      <c r="AJ113" s="46" t="str">
        <f t="shared" si="3"/>
        <v>-2</v>
      </c>
      <c r="AK113" s="13" t="s">
        <v>41</v>
      </c>
      <c r="AL113" s="13" t="s">
        <v>42</v>
      </c>
      <c r="AM113" s="13"/>
      <c r="AN113" s="13">
        <v>101.31965006729475</v>
      </c>
      <c r="AO113" s="13">
        <v>117.34261838440112</v>
      </c>
      <c r="AP113" s="13">
        <v>125.13020833333333</v>
      </c>
      <c r="AQ113" s="13">
        <v>148.05555555555554</v>
      </c>
      <c r="AR113" s="36">
        <v>71.32427899999999</v>
      </c>
      <c r="AS113" s="36">
        <v>0</v>
      </c>
      <c r="AT113" s="36">
        <v>71.32427899999999</v>
      </c>
      <c r="AU113" s="36">
        <v>71.32427899999999</v>
      </c>
      <c r="AV113" s="36">
        <v>132.29899699999999</v>
      </c>
      <c r="AW113" s="36">
        <v>0</v>
      </c>
      <c r="AX113" s="36">
        <v>132.29899699999999</v>
      </c>
      <c r="AY113" s="36">
        <v>132.29899699999999</v>
      </c>
      <c r="AZ113" s="36" t="e">
        <v>#DIV/0!</v>
      </c>
      <c r="BA113" s="36" t="s">
        <v>50</v>
      </c>
      <c r="BB113" s="36">
        <v>0</v>
      </c>
      <c r="BC113" s="36">
        <v>0</v>
      </c>
      <c r="BD113" s="36">
        <v>64.962527499999993</v>
      </c>
      <c r="BE113" s="36">
        <v>8.996875251747376</v>
      </c>
      <c r="BF113" s="36">
        <v>58.600775999999996</v>
      </c>
      <c r="BG113" s="36">
        <v>71.32427899999999</v>
      </c>
      <c r="BH113" s="36">
        <v>132.29899699999999</v>
      </c>
      <c r="BI113" s="36">
        <v>0</v>
      </c>
      <c r="BJ113" s="36">
        <v>132.29899699999999</v>
      </c>
      <c r="BK113" s="36">
        <v>132.29899699999999</v>
      </c>
      <c r="BL113" s="36" t="e">
        <v>#DIV/0!</v>
      </c>
      <c r="BM113" s="36" t="e">
        <v>#DIV/0!</v>
      </c>
      <c r="BN113" s="36">
        <v>0</v>
      </c>
      <c r="BO113" s="36">
        <v>0</v>
      </c>
      <c r="BP113" s="36">
        <v>64.962527499999993</v>
      </c>
      <c r="BQ113" s="36">
        <v>8.996875251747376</v>
      </c>
      <c r="BR113" s="36">
        <v>58.600775999999996</v>
      </c>
      <c r="BS113" s="36">
        <v>71.32427899999999</v>
      </c>
      <c r="BT113" s="36">
        <v>132.29899699999999</v>
      </c>
      <c r="BU113" s="36">
        <v>0</v>
      </c>
      <c r="BV113" s="36">
        <v>132.29899699999999</v>
      </c>
      <c r="BW113" s="36">
        <v>132.29899699999999</v>
      </c>
      <c r="BX113" s="36" t="e">
        <v>#DIV/0!</v>
      </c>
      <c r="BY113" s="36" t="e">
        <v>#DIV/0!</v>
      </c>
      <c r="BZ113" s="36">
        <v>0</v>
      </c>
      <c r="CA113" s="36">
        <v>0</v>
      </c>
      <c r="CB113" s="36"/>
      <c r="CC113" s="40">
        <v>28.097000000000001</v>
      </c>
      <c r="CD113" s="40">
        <v>48.881999999999998</v>
      </c>
      <c r="CE113" s="40"/>
    </row>
    <row r="114" spans="1:83" s="5" customFormat="1">
      <c r="A114" s="13" t="s">
        <v>248</v>
      </c>
      <c r="B114" s="13">
        <v>3</v>
      </c>
      <c r="C114" s="13"/>
      <c r="D114" s="13" t="s">
        <v>67</v>
      </c>
      <c r="E114" s="35" t="s">
        <v>140</v>
      </c>
      <c r="F114" s="13" t="s">
        <v>141</v>
      </c>
      <c r="G114" s="36">
        <v>1193030919</v>
      </c>
      <c r="H114" s="13" t="s">
        <v>142</v>
      </c>
      <c r="I114" s="37">
        <v>17</v>
      </c>
      <c r="J114" s="37" t="s">
        <v>70</v>
      </c>
      <c r="K114" s="38">
        <v>43522</v>
      </c>
      <c r="L114" s="39">
        <v>0.3576388888888889</v>
      </c>
      <c r="M114" s="37" t="s">
        <v>93</v>
      </c>
      <c r="N114" s="37" t="s">
        <v>61</v>
      </c>
      <c r="O114" s="37" t="s">
        <v>42</v>
      </c>
      <c r="P114" s="37" t="s">
        <v>42</v>
      </c>
      <c r="Q114" s="37">
        <v>1</v>
      </c>
      <c r="R114" s="13" t="s">
        <v>55</v>
      </c>
      <c r="S114" s="13" t="s">
        <v>63</v>
      </c>
      <c r="T114" s="13" t="s">
        <v>42</v>
      </c>
      <c r="U114" s="13" t="s">
        <v>52</v>
      </c>
      <c r="V114" s="13" t="s">
        <v>42</v>
      </c>
      <c r="W114" s="13" t="s">
        <v>66</v>
      </c>
      <c r="X114" s="13" t="s">
        <v>76</v>
      </c>
      <c r="Y114" s="13" t="s">
        <v>41</v>
      </c>
      <c r="Z114" s="13" t="s">
        <v>41</v>
      </c>
      <c r="AA114" s="13"/>
      <c r="AB114" s="13">
        <v>0</v>
      </c>
      <c r="AC114" s="13">
        <v>0</v>
      </c>
      <c r="AD114" s="13" t="s">
        <v>42</v>
      </c>
      <c r="AE114" s="13">
        <v>0</v>
      </c>
      <c r="AF114" s="13" t="s">
        <v>42</v>
      </c>
      <c r="AG114" s="13">
        <v>0</v>
      </c>
      <c r="AH114" s="46" t="str">
        <f t="shared" si="2"/>
        <v>0</v>
      </c>
      <c r="AI114" s="46" t="s">
        <v>77</v>
      </c>
      <c r="AJ114" s="46" t="str">
        <f t="shared" si="3"/>
        <v>0</v>
      </c>
      <c r="AK114" s="13" t="s">
        <v>41</v>
      </c>
      <c r="AL114" s="13" t="s">
        <v>41</v>
      </c>
      <c r="AM114" s="13"/>
      <c r="AN114" s="13">
        <v>101.31965006729475</v>
      </c>
      <c r="AO114" s="13">
        <v>117.34261838440112</v>
      </c>
      <c r="AP114" s="13">
        <v>125.13020833333333</v>
      </c>
      <c r="AQ114" s="13">
        <v>148.05555555555554</v>
      </c>
      <c r="AR114" s="36">
        <v>5.3147548000000047</v>
      </c>
      <c r="AS114" s="36">
        <v>6.0016185856382167</v>
      </c>
      <c r="AT114" s="36">
        <v>1.0709696000000051</v>
      </c>
      <c r="AU114" s="36">
        <v>9.5585400000000043</v>
      </c>
      <c r="AV114" s="36">
        <v>37.7989733</v>
      </c>
      <c r="AW114" s="36">
        <v>5.1181923243997423</v>
      </c>
      <c r="AX114" s="36">
        <v>34.179864800000004</v>
      </c>
      <c r="AY114" s="36">
        <v>41.418081799999996</v>
      </c>
      <c r="AZ114" s="36" t="e">
        <v>#DIV/0!</v>
      </c>
      <c r="BA114" s="36" t="s">
        <v>50</v>
      </c>
      <c r="BB114" s="36">
        <v>0</v>
      </c>
      <c r="BC114" s="36">
        <v>0</v>
      </c>
      <c r="BD114" s="36">
        <v>5.3147548000000047</v>
      </c>
      <c r="BE114" s="36">
        <v>6.0016185856382167</v>
      </c>
      <c r="BF114" s="36">
        <v>1.0709696000000051</v>
      </c>
      <c r="BG114" s="36">
        <v>9.5585400000000043</v>
      </c>
      <c r="BH114" s="36">
        <v>37.7989733</v>
      </c>
      <c r="BI114" s="36">
        <v>5.1181923243997423</v>
      </c>
      <c r="BJ114" s="36">
        <v>34.179864800000004</v>
      </c>
      <c r="BK114" s="36">
        <v>41.418081799999996</v>
      </c>
      <c r="BL114" s="36" t="e">
        <v>#DIV/0!</v>
      </c>
      <c r="BM114" s="36" t="e">
        <v>#DIV/0!</v>
      </c>
      <c r="BN114" s="36">
        <v>0</v>
      </c>
      <c r="BO114" s="36">
        <v>0</v>
      </c>
      <c r="BP114" s="36">
        <v>5.3147548000000047</v>
      </c>
      <c r="BQ114" s="36">
        <v>6.0016185856382167</v>
      </c>
      <c r="BR114" s="36">
        <v>1.0709696000000051</v>
      </c>
      <c r="BS114" s="36">
        <v>9.5585400000000043</v>
      </c>
      <c r="BT114" s="36">
        <v>37.7989733</v>
      </c>
      <c r="BU114" s="36">
        <v>5.1181923243997423</v>
      </c>
      <c r="BV114" s="36">
        <v>34.179864800000004</v>
      </c>
      <c r="BW114" s="36">
        <v>41.418081799999996</v>
      </c>
      <c r="BX114" s="36" t="e">
        <v>#DIV/0!</v>
      </c>
      <c r="BY114" s="36" t="e">
        <v>#DIV/0!</v>
      </c>
      <c r="BZ114" s="36">
        <v>0</v>
      </c>
      <c r="CA114" s="36">
        <v>0</v>
      </c>
      <c r="CB114" s="36"/>
      <c r="CC114" s="40">
        <v>27.308</v>
      </c>
      <c r="CD114" s="40">
        <v>52.939</v>
      </c>
      <c r="CE114" s="40"/>
    </row>
    <row r="115" spans="1:83" s="5" customFormat="1">
      <c r="A115" s="13" t="s">
        <v>248</v>
      </c>
      <c r="B115" s="13">
        <v>3</v>
      </c>
      <c r="C115" s="13"/>
      <c r="D115" s="13" t="s">
        <v>67</v>
      </c>
      <c r="E115" s="35" t="s">
        <v>140</v>
      </c>
      <c r="F115" s="13" t="s">
        <v>141</v>
      </c>
      <c r="G115" s="36">
        <v>1193030919</v>
      </c>
      <c r="H115" s="13" t="s">
        <v>142</v>
      </c>
      <c r="I115" s="37">
        <v>17</v>
      </c>
      <c r="J115" s="37" t="s">
        <v>70</v>
      </c>
      <c r="K115" s="38">
        <v>43522</v>
      </c>
      <c r="L115" s="39">
        <v>0.37152777777777773</v>
      </c>
      <c r="M115" s="37" t="s">
        <v>93</v>
      </c>
      <c r="N115" s="37" t="s">
        <v>61</v>
      </c>
      <c r="O115" s="37" t="s">
        <v>42</v>
      </c>
      <c r="P115" s="37" t="s">
        <v>42</v>
      </c>
      <c r="Q115" s="37">
        <v>2</v>
      </c>
      <c r="R115" s="13" t="s">
        <v>51</v>
      </c>
      <c r="S115" s="13" t="s">
        <v>134</v>
      </c>
      <c r="T115" s="13" t="s">
        <v>42</v>
      </c>
      <c r="U115" s="13" t="s">
        <v>83</v>
      </c>
      <c r="V115" s="13" t="s">
        <v>41</v>
      </c>
      <c r="W115" s="13" t="s">
        <v>81</v>
      </c>
      <c r="X115" s="13" t="s">
        <v>53</v>
      </c>
      <c r="Y115" s="13" t="s">
        <v>42</v>
      </c>
      <c r="Z115" s="13" t="s">
        <v>41</v>
      </c>
      <c r="AA115" s="13"/>
      <c r="AB115" s="13">
        <v>2</v>
      </c>
      <c r="AC115" s="13">
        <v>-2</v>
      </c>
      <c r="AD115" s="13" t="s">
        <v>42</v>
      </c>
      <c r="AE115" s="13">
        <v>2</v>
      </c>
      <c r="AF115" s="13" t="s">
        <v>41</v>
      </c>
      <c r="AG115" s="13" t="s">
        <v>82</v>
      </c>
      <c r="AH115" s="46">
        <f t="shared" si="2"/>
        <v>2</v>
      </c>
      <c r="AI115" s="46" t="s">
        <v>54</v>
      </c>
      <c r="AJ115" s="46" t="str">
        <f t="shared" si="3"/>
        <v>-2</v>
      </c>
      <c r="AK115" s="13" t="s">
        <v>42</v>
      </c>
      <c r="AL115" s="13" t="s">
        <v>41</v>
      </c>
      <c r="AM115" s="13"/>
      <c r="AN115" s="13">
        <v>101.31965006729475</v>
      </c>
      <c r="AO115" s="13">
        <v>117.34261838440112</v>
      </c>
      <c r="AP115" s="13">
        <v>125.13020833333333</v>
      </c>
      <c r="AQ115" s="13">
        <v>148.05555555555554</v>
      </c>
      <c r="AR115" s="36">
        <v>9.5585400000000043</v>
      </c>
      <c r="AS115" s="36">
        <v>0</v>
      </c>
      <c r="AT115" s="36">
        <v>9.5585400000000043</v>
      </c>
      <c r="AU115" s="36">
        <v>9.5585400000000043</v>
      </c>
      <c r="AV115" s="36">
        <v>37.7989733</v>
      </c>
      <c r="AW115" s="36">
        <v>5.1181923243997423</v>
      </c>
      <c r="AX115" s="36">
        <v>34.179864800000004</v>
      </c>
      <c r="AY115" s="36">
        <v>41.418081799999996</v>
      </c>
      <c r="AZ115" s="36" t="e">
        <v>#DIV/0!</v>
      </c>
      <c r="BA115" s="36" t="s">
        <v>50</v>
      </c>
      <c r="BB115" s="36">
        <v>0</v>
      </c>
      <c r="BC115" s="36">
        <v>0</v>
      </c>
      <c r="BD115" s="36">
        <v>9.5585400000000043</v>
      </c>
      <c r="BE115" s="36">
        <v>0</v>
      </c>
      <c r="BF115" s="36">
        <v>9.5585400000000043</v>
      </c>
      <c r="BG115" s="36">
        <v>9.5585400000000043</v>
      </c>
      <c r="BH115" s="36">
        <v>34.179864800000004</v>
      </c>
      <c r="BI115" s="36">
        <v>0</v>
      </c>
      <c r="BJ115" s="36">
        <v>34.179864800000004</v>
      </c>
      <c r="BK115" s="36">
        <v>34.179864800000004</v>
      </c>
      <c r="BL115" s="36" t="e">
        <v>#DIV/0!</v>
      </c>
      <c r="BM115" s="36" t="e">
        <v>#DIV/0!</v>
      </c>
      <c r="BN115" s="36">
        <v>0</v>
      </c>
      <c r="BO115" s="36">
        <v>0</v>
      </c>
      <c r="BP115" s="36">
        <v>5.3147548000000047</v>
      </c>
      <c r="BQ115" s="36">
        <v>6.0016185856382167</v>
      </c>
      <c r="BR115" s="36">
        <v>1.0709696000000051</v>
      </c>
      <c r="BS115" s="36">
        <v>9.5585400000000043</v>
      </c>
      <c r="BT115" s="36">
        <v>34.179864800000004</v>
      </c>
      <c r="BU115" s="36">
        <v>0</v>
      </c>
      <c r="BV115" s="36">
        <v>34.179864800000004</v>
      </c>
      <c r="BW115" s="36">
        <v>34.179864800000004</v>
      </c>
      <c r="BX115" s="36" t="e">
        <v>#DIV/0!</v>
      </c>
      <c r="BY115" s="36" t="e">
        <v>#DIV/0!</v>
      </c>
      <c r="BZ115" s="36">
        <v>0</v>
      </c>
      <c r="CA115" s="36">
        <v>0</v>
      </c>
      <c r="CB115" s="36"/>
      <c r="CC115" s="40">
        <v>27.579000000000001</v>
      </c>
      <c r="CD115" s="40">
        <v>50.838999999999999</v>
      </c>
      <c r="CE115" s="40"/>
    </row>
    <row r="116" spans="1:83" s="5" customFormat="1">
      <c r="A116" s="13" t="s">
        <v>248</v>
      </c>
      <c r="B116" s="13">
        <v>3</v>
      </c>
      <c r="C116" s="13"/>
      <c r="D116" s="13" t="s">
        <v>67</v>
      </c>
      <c r="E116" s="35" t="s">
        <v>140</v>
      </c>
      <c r="F116" s="13" t="s">
        <v>141</v>
      </c>
      <c r="G116" s="36">
        <v>1193030919</v>
      </c>
      <c r="H116" s="13" t="s">
        <v>142</v>
      </c>
      <c r="I116" s="37">
        <v>17</v>
      </c>
      <c r="J116" s="37" t="s">
        <v>70</v>
      </c>
      <c r="K116" s="38">
        <v>43522</v>
      </c>
      <c r="L116" s="39">
        <v>0.38194444444444442</v>
      </c>
      <c r="M116" s="37" t="s">
        <v>93</v>
      </c>
      <c r="N116" s="37" t="s">
        <v>61</v>
      </c>
      <c r="O116" s="37" t="s">
        <v>42</v>
      </c>
      <c r="P116" s="37" t="s">
        <v>42</v>
      </c>
      <c r="Q116" s="37">
        <v>3</v>
      </c>
      <c r="R116" s="13" t="s">
        <v>43</v>
      </c>
      <c r="S116" s="13" t="s">
        <v>56</v>
      </c>
      <c r="T116" s="13" t="s">
        <v>41</v>
      </c>
      <c r="U116" s="13" t="s">
        <v>52</v>
      </c>
      <c r="V116" s="13" t="s">
        <v>42</v>
      </c>
      <c r="W116" s="13" t="s">
        <v>66</v>
      </c>
      <c r="X116" s="13" t="s">
        <v>76</v>
      </c>
      <c r="Y116" s="13" t="s">
        <v>41</v>
      </c>
      <c r="Z116" s="13" t="s">
        <v>41</v>
      </c>
      <c r="AA116" s="13"/>
      <c r="AB116" s="13">
        <v>-1</v>
      </c>
      <c r="AC116" s="13">
        <v>2</v>
      </c>
      <c r="AD116" s="13" t="s">
        <v>41</v>
      </c>
      <c r="AE116" s="13">
        <v>0</v>
      </c>
      <c r="AF116" s="13" t="s">
        <v>42</v>
      </c>
      <c r="AG116" s="13">
        <v>0</v>
      </c>
      <c r="AH116" s="46" t="str">
        <f t="shared" si="2"/>
        <v>0</v>
      </c>
      <c r="AI116" s="46" t="s">
        <v>77</v>
      </c>
      <c r="AJ116" s="46" t="str">
        <f t="shared" si="3"/>
        <v>0</v>
      </c>
      <c r="AK116" s="13" t="s">
        <v>41</v>
      </c>
      <c r="AL116" s="13" t="s">
        <v>41</v>
      </c>
      <c r="AM116" s="13"/>
      <c r="AN116" s="13">
        <v>101.31965006729475</v>
      </c>
      <c r="AO116" s="13">
        <v>117.34261838440112</v>
      </c>
      <c r="AP116" s="13">
        <v>125.13020833333333</v>
      </c>
      <c r="AQ116" s="13">
        <v>148.05555555555554</v>
      </c>
      <c r="AR116" s="36">
        <v>9.5585400000000043</v>
      </c>
      <c r="AS116" s="36">
        <v>0</v>
      </c>
      <c r="AT116" s="36">
        <v>9.5585400000000043</v>
      </c>
      <c r="AU116" s="36">
        <v>9.5585400000000043</v>
      </c>
      <c r="AV116" s="36">
        <v>37.7989733</v>
      </c>
      <c r="AW116" s="36">
        <v>5.1181923243997423</v>
      </c>
      <c r="AX116" s="36">
        <v>34.179864800000004</v>
      </c>
      <c r="AY116" s="36">
        <v>41.418081799999996</v>
      </c>
      <c r="AZ116" s="36" t="e">
        <v>#DIV/0!</v>
      </c>
      <c r="BA116" s="36" t="s">
        <v>50</v>
      </c>
      <c r="BB116" s="36">
        <v>0</v>
      </c>
      <c r="BC116" s="36">
        <v>0</v>
      </c>
      <c r="BD116" s="36">
        <v>13.799828800000004</v>
      </c>
      <c r="BE116" s="36">
        <v>5.9980881429011079</v>
      </c>
      <c r="BF116" s="36">
        <v>9.5585400000000043</v>
      </c>
      <c r="BG116" s="36">
        <v>18.041117600000003</v>
      </c>
      <c r="BH116" s="36">
        <v>48.663788000000004</v>
      </c>
      <c r="BI116" s="36">
        <v>20.48336062581031</v>
      </c>
      <c r="BJ116" s="36">
        <v>34.179864800000004</v>
      </c>
      <c r="BK116" s="36">
        <v>63.147711200000003</v>
      </c>
      <c r="BL116" s="36" t="e">
        <v>#DIV/0!</v>
      </c>
      <c r="BM116" s="36" t="e">
        <v>#DIV/0!</v>
      </c>
      <c r="BN116" s="36">
        <v>0</v>
      </c>
      <c r="BO116" s="36">
        <v>0</v>
      </c>
      <c r="BP116" s="36">
        <v>9.5585400000000043</v>
      </c>
      <c r="BQ116" s="36">
        <v>0</v>
      </c>
      <c r="BR116" s="36">
        <v>9.5585400000000043</v>
      </c>
      <c r="BS116" s="36">
        <v>9.5585400000000043</v>
      </c>
      <c r="BT116" s="36">
        <v>34.179864800000004</v>
      </c>
      <c r="BU116" s="36">
        <v>0</v>
      </c>
      <c r="BV116" s="36">
        <v>34.179864800000004</v>
      </c>
      <c r="BW116" s="36">
        <v>34.179864800000004</v>
      </c>
      <c r="BX116" s="36" t="e">
        <v>#DIV/0!</v>
      </c>
      <c r="BY116" s="36" t="e">
        <v>#DIV/0!</v>
      </c>
      <c r="BZ116" s="36">
        <v>0</v>
      </c>
      <c r="CA116" s="36">
        <v>0</v>
      </c>
      <c r="CB116" s="36"/>
      <c r="CC116" s="40">
        <v>27.824999999999999</v>
      </c>
      <c r="CD116" s="40">
        <v>51.448</v>
      </c>
      <c r="CE116" s="40"/>
    </row>
    <row r="117" spans="1:83" s="5" customFormat="1">
      <c r="A117" s="13" t="s">
        <v>248</v>
      </c>
      <c r="B117" s="13">
        <v>3</v>
      </c>
      <c r="C117" s="13"/>
      <c r="D117" s="13" t="s">
        <v>67</v>
      </c>
      <c r="E117" s="35" t="s">
        <v>140</v>
      </c>
      <c r="F117" s="13" t="s">
        <v>141</v>
      </c>
      <c r="G117" s="36">
        <v>1193030919</v>
      </c>
      <c r="H117" s="13" t="s">
        <v>142</v>
      </c>
      <c r="I117" s="37">
        <v>17</v>
      </c>
      <c r="J117" s="37" t="s">
        <v>70</v>
      </c>
      <c r="K117" s="38">
        <v>43522</v>
      </c>
      <c r="L117" s="39">
        <v>0.3923611111111111</v>
      </c>
      <c r="M117" s="37" t="s">
        <v>93</v>
      </c>
      <c r="N117" s="37" t="s">
        <v>61</v>
      </c>
      <c r="O117" s="37" t="s">
        <v>42</v>
      </c>
      <c r="P117" s="37" t="s">
        <v>42</v>
      </c>
      <c r="Q117" s="37">
        <v>4</v>
      </c>
      <c r="R117" s="13" t="s">
        <v>55</v>
      </c>
      <c r="S117" s="13" t="s">
        <v>63</v>
      </c>
      <c r="T117" s="13" t="s">
        <v>42</v>
      </c>
      <c r="U117" s="13" t="s">
        <v>52</v>
      </c>
      <c r="V117" s="13" t="s">
        <v>42</v>
      </c>
      <c r="W117" s="13" t="s">
        <v>46</v>
      </c>
      <c r="X117" s="13" t="s">
        <v>76</v>
      </c>
      <c r="Y117" s="13" t="s">
        <v>41</v>
      </c>
      <c r="Z117" s="13" t="s">
        <v>41</v>
      </c>
      <c r="AA117" s="13"/>
      <c r="AB117" s="13">
        <v>0</v>
      </c>
      <c r="AC117" s="13">
        <v>0</v>
      </c>
      <c r="AD117" s="13" t="s">
        <v>42</v>
      </c>
      <c r="AE117" s="13">
        <v>0</v>
      </c>
      <c r="AF117" s="13" t="s">
        <v>42</v>
      </c>
      <c r="AG117" s="13" t="s">
        <v>48</v>
      </c>
      <c r="AH117" s="46">
        <f t="shared" si="2"/>
        <v>1</v>
      </c>
      <c r="AI117" s="46" t="s">
        <v>77</v>
      </c>
      <c r="AJ117" s="46" t="str">
        <f t="shared" si="3"/>
        <v>0</v>
      </c>
      <c r="AK117" s="13" t="s">
        <v>41</v>
      </c>
      <c r="AL117" s="13" t="s">
        <v>41</v>
      </c>
      <c r="AM117" s="13"/>
      <c r="AN117" s="13">
        <v>101.31965006729475</v>
      </c>
      <c r="AO117" s="13">
        <v>117.34261838440112</v>
      </c>
      <c r="AP117" s="13">
        <v>125.13020833333333</v>
      </c>
      <c r="AQ117" s="13">
        <v>148.05555555555554</v>
      </c>
      <c r="AR117" s="36">
        <v>9.5585400000000043</v>
      </c>
      <c r="AS117" s="36">
        <v>0</v>
      </c>
      <c r="AT117" s="36">
        <v>9.5585400000000043</v>
      </c>
      <c r="AU117" s="36">
        <v>9.5585400000000043</v>
      </c>
      <c r="AV117" s="36">
        <v>41.418081799999996</v>
      </c>
      <c r="AW117" s="36">
        <v>0</v>
      </c>
      <c r="AX117" s="36">
        <v>41.418081799999996</v>
      </c>
      <c r="AY117" s="36">
        <v>41.418081799999996</v>
      </c>
      <c r="AZ117" s="36" t="e">
        <v>#DIV/0!</v>
      </c>
      <c r="BA117" s="36" t="s">
        <v>50</v>
      </c>
      <c r="BB117" s="36">
        <v>0</v>
      </c>
      <c r="BC117" s="36">
        <v>0</v>
      </c>
      <c r="BD117" s="36">
        <v>9.5585400000000043</v>
      </c>
      <c r="BE117" s="36">
        <v>0</v>
      </c>
      <c r="BF117" s="36">
        <v>9.5585400000000043</v>
      </c>
      <c r="BG117" s="36">
        <v>9.5585400000000043</v>
      </c>
      <c r="BH117" s="36">
        <v>37.7989733</v>
      </c>
      <c r="BI117" s="36">
        <v>5.1181923243997423</v>
      </c>
      <c r="BJ117" s="36">
        <v>34.179864800000004</v>
      </c>
      <c r="BK117" s="36">
        <v>41.418081799999996</v>
      </c>
      <c r="BL117" s="36" t="e">
        <v>#DIV/0!</v>
      </c>
      <c r="BM117" s="36" t="e">
        <v>#DIV/0!</v>
      </c>
      <c r="BN117" s="36">
        <v>0</v>
      </c>
      <c r="BO117" s="36">
        <v>0</v>
      </c>
      <c r="BP117" s="36">
        <v>9.5585400000000043</v>
      </c>
      <c r="BQ117" s="36">
        <v>0</v>
      </c>
      <c r="BR117" s="36">
        <v>9.5585400000000043</v>
      </c>
      <c r="BS117" s="36">
        <v>9.5585400000000043</v>
      </c>
      <c r="BT117" s="36">
        <v>37.7989733</v>
      </c>
      <c r="BU117" s="36">
        <v>5.1181923243997423</v>
      </c>
      <c r="BV117" s="36">
        <v>34.179864800000004</v>
      </c>
      <c r="BW117" s="36">
        <v>41.418081799999996</v>
      </c>
      <c r="BX117" s="36" t="e">
        <v>#DIV/0!</v>
      </c>
      <c r="BY117" s="36" t="e">
        <v>#DIV/0!</v>
      </c>
      <c r="BZ117" s="36">
        <v>0</v>
      </c>
      <c r="CA117" s="36">
        <v>0</v>
      </c>
      <c r="CB117" s="36"/>
      <c r="CC117" s="40">
        <v>27.702000000000002</v>
      </c>
      <c r="CD117" s="40">
        <v>50.213999999999999</v>
      </c>
      <c r="CE117" s="40"/>
    </row>
    <row r="118" spans="1:83" s="5" customFormat="1">
      <c r="A118" s="13" t="s">
        <v>248</v>
      </c>
      <c r="B118" s="13">
        <v>3</v>
      </c>
      <c r="C118" s="13"/>
      <c r="D118" s="13" t="s">
        <v>67</v>
      </c>
      <c r="E118" s="35" t="s">
        <v>140</v>
      </c>
      <c r="F118" s="13" t="s">
        <v>141</v>
      </c>
      <c r="G118" s="36">
        <v>1193030919</v>
      </c>
      <c r="H118" s="13" t="s">
        <v>142</v>
      </c>
      <c r="I118" s="37">
        <v>17</v>
      </c>
      <c r="J118" s="37" t="s">
        <v>70</v>
      </c>
      <c r="K118" s="38">
        <v>43522</v>
      </c>
      <c r="L118" s="39">
        <v>0.40625</v>
      </c>
      <c r="M118" s="37" t="s">
        <v>93</v>
      </c>
      <c r="N118" s="37" t="s">
        <v>61</v>
      </c>
      <c r="O118" s="37" t="s">
        <v>42</v>
      </c>
      <c r="P118" s="37" t="s">
        <v>42</v>
      </c>
      <c r="Q118" s="37">
        <v>5</v>
      </c>
      <c r="R118" s="13" t="s">
        <v>55</v>
      </c>
      <c r="S118" s="13" t="s">
        <v>127</v>
      </c>
      <c r="T118" s="13" t="s">
        <v>42</v>
      </c>
      <c r="U118" s="13" t="s">
        <v>45</v>
      </c>
      <c r="V118" s="13" t="s">
        <v>41</v>
      </c>
      <c r="W118" s="13" t="s">
        <v>46</v>
      </c>
      <c r="X118" s="13" t="s">
        <v>76</v>
      </c>
      <c r="Y118" s="13" t="s">
        <v>41</v>
      </c>
      <c r="Z118" s="13" t="s">
        <v>41</v>
      </c>
      <c r="AA118" s="13"/>
      <c r="AB118" s="13">
        <v>0</v>
      </c>
      <c r="AC118" s="13">
        <v>-1</v>
      </c>
      <c r="AD118" s="13" t="s">
        <v>42</v>
      </c>
      <c r="AE118" s="13">
        <v>1</v>
      </c>
      <c r="AF118" s="13" t="s">
        <v>41</v>
      </c>
      <c r="AG118" s="13" t="s">
        <v>48</v>
      </c>
      <c r="AH118" s="46">
        <f t="shared" si="2"/>
        <v>1</v>
      </c>
      <c r="AI118" s="46" t="s">
        <v>77</v>
      </c>
      <c r="AJ118" s="46" t="str">
        <f t="shared" si="3"/>
        <v>0</v>
      </c>
      <c r="AK118" s="13" t="s">
        <v>41</v>
      </c>
      <c r="AL118" s="13" t="s">
        <v>41</v>
      </c>
      <c r="AM118" s="13"/>
      <c r="AN118" s="13">
        <v>101.31965006729475</v>
      </c>
      <c r="AO118" s="13">
        <v>117.34261838440112</v>
      </c>
      <c r="AP118" s="13">
        <v>125.13020833333333</v>
      </c>
      <c r="AQ118" s="13">
        <v>148.05555555555554</v>
      </c>
      <c r="AR118" s="36">
        <v>9.5585400000000043</v>
      </c>
      <c r="AS118" s="36">
        <v>0</v>
      </c>
      <c r="AT118" s="36">
        <v>9.5585400000000043</v>
      </c>
      <c r="AU118" s="36">
        <v>9.5585400000000043</v>
      </c>
      <c r="AV118" s="36">
        <v>41.418081799999996</v>
      </c>
      <c r="AW118" s="36">
        <v>0</v>
      </c>
      <c r="AX118" s="36">
        <v>41.418081799999996</v>
      </c>
      <c r="AY118" s="36">
        <v>41.418081799999996</v>
      </c>
      <c r="AZ118" s="36" t="e">
        <v>#DIV/0!</v>
      </c>
      <c r="BA118" s="36" t="s">
        <v>50</v>
      </c>
      <c r="BB118" s="36">
        <v>0</v>
      </c>
      <c r="BC118" s="36">
        <v>0</v>
      </c>
      <c r="BD118" s="36">
        <v>9.5585400000000043</v>
      </c>
      <c r="BE118" s="36">
        <v>0</v>
      </c>
      <c r="BF118" s="36">
        <v>9.5585400000000043</v>
      </c>
      <c r="BG118" s="36">
        <v>9.5585400000000043</v>
      </c>
      <c r="BH118" s="36">
        <v>41.418081799999996</v>
      </c>
      <c r="BI118" s="36">
        <v>0</v>
      </c>
      <c r="BJ118" s="36">
        <v>41.418081799999996</v>
      </c>
      <c r="BK118" s="36">
        <v>41.418081799999996</v>
      </c>
      <c r="BL118" s="36" t="e">
        <v>#DIV/0!</v>
      </c>
      <c r="BM118" s="36" t="e">
        <v>#DIV/0!</v>
      </c>
      <c r="BN118" s="36">
        <v>0</v>
      </c>
      <c r="BO118" s="36">
        <v>0</v>
      </c>
      <c r="BP118" s="36">
        <v>9.5585400000000043</v>
      </c>
      <c r="BQ118" s="36">
        <v>0</v>
      </c>
      <c r="BR118" s="36">
        <v>9.5585400000000043</v>
      </c>
      <c r="BS118" s="36">
        <v>9.5585400000000043</v>
      </c>
      <c r="BT118" s="36">
        <v>41.418081799999996</v>
      </c>
      <c r="BU118" s="36">
        <v>0</v>
      </c>
      <c r="BV118" s="36">
        <v>41.418081799999996</v>
      </c>
      <c r="BW118" s="36">
        <v>41.418081799999996</v>
      </c>
      <c r="BX118" s="36" t="e">
        <v>#DIV/0!</v>
      </c>
      <c r="BY118" s="36" t="e">
        <v>#DIV/0!</v>
      </c>
      <c r="BZ118" s="36">
        <v>0</v>
      </c>
      <c r="CA118" s="36">
        <v>0</v>
      </c>
      <c r="CB118" s="36"/>
      <c r="CC118" s="40">
        <v>27.85</v>
      </c>
      <c r="CD118" s="40">
        <v>48.302</v>
      </c>
      <c r="CE118" s="40"/>
    </row>
    <row r="119" spans="1:83" s="5" customFormat="1">
      <c r="A119" s="13" t="s">
        <v>248</v>
      </c>
      <c r="B119" s="13">
        <v>3</v>
      </c>
      <c r="C119" s="13"/>
      <c r="D119" s="13" t="s">
        <v>67</v>
      </c>
      <c r="E119" s="35" t="s">
        <v>140</v>
      </c>
      <c r="F119" s="13" t="s">
        <v>141</v>
      </c>
      <c r="G119" s="36">
        <v>1193030919</v>
      </c>
      <c r="H119" s="13" t="s">
        <v>142</v>
      </c>
      <c r="I119" s="37">
        <v>17</v>
      </c>
      <c r="J119" s="37" t="s">
        <v>70</v>
      </c>
      <c r="K119" s="38">
        <v>43522</v>
      </c>
      <c r="L119" s="39">
        <v>0.4145833333333333</v>
      </c>
      <c r="M119" s="37" t="s">
        <v>93</v>
      </c>
      <c r="N119" s="37" t="s">
        <v>61</v>
      </c>
      <c r="O119" s="37" t="s">
        <v>42</v>
      </c>
      <c r="P119" s="37" t="s">
        <v>42</v>
      </c>
      <c r="Q119" s="37">
        <v>6</v>
      </c>
      <c r="R119" s="13" t="s">
        <v>84</v>
      </c>
      <c r="S119" s="13" t="s">
        <v>56</v>
      </c>
      <c r="T119" s="13" t="s">
        <v>41</v>
      </c>
      <c r="U119" s="13" t="s">
        <v>52</v>
      </c>
      <c r="V119" s="13" t="s">
        <v>42</v>
      </c>
      <c r="W119" s="13" t="s">
        <v>66</v>
      </c>
      <c r="X119" s="13" t="s">
        <v>47</v>
      </c>
      <c r="Y119" s="13" t="s">
        <v>41</v>
      </c>
      <c r="Z119" s="13" t="s">
        <v>41</v>
      </c>
      <c r="AA119" s="13"/>
      <c r="AB119" s="13">
        <v>-2</v>
      </c>
      <c r="AC119" s="13">
        <v>2</v>
      </c>
      <c r="AD119" s="13" t="s">
        <v>41</v>
      </c>
      <c r="AE119" s="13">
        <v>0</v>
      </c>
      <c r="AF119" s="13" t="s">
        <v>42</v>
      </c>
      <c r="AG119" s="13">
        <v>0</v>
      </c>
      <c r="AH119" s="46" t="str">
        <f t="shared" si="2"/>
        <v>0</v>
      </c>
      <c r="AI119" s="46" t="s">
        <v>49</v>
      </c>
      <c r="AJ119" s="46" t="str">
        <f t="shared" si="3"/>
        <v>-1</v>
      </c>
      <c r="AK119" s="13" t="s">
        <v>41</v>
      </c>
      <c r="AL119" s="13" t="s">
        <v>41</v>
      </c>
      <c r="AM119" s="13"/>
      <c r="AN119" s="13">
        <v>101.31965006729475</v>
      </c>
      <c r="AO119" s="13">
        <v>117.34261838440112</v>
      </c>
      <c r="AP119" s="13">
        <v>125.13020833333333</v>
      </c>
      <c r="AQ119" s="13">
        <v>148.05555555555554</v>
      </c>
      <c r="AR119" s="36">
        <v>9.5585400000000043</v>
      </c>
      <c r="AS119" s="36">
        <v>0</v>
      </c>
      <c r="AT119" s="36">
        <v>9.5585400000000043</v>
      </c>
      <c r="AU119" s="36">
        <v>9.5585400000000043</v>
      </c>
      <c r="AV119" s="36">
        <v>41.418081799999996</v>
      </c>
      <c r="AW119" s="36">
        <v>0</v>
      </c>
      <c r="AX119" s="36">
        <v>41.418081799999996</v>
      </c>
      <c r="AY119" s="36">
        <v>41.418081799999996</v>
      </c>
      <c r="AZ119" s="36" t="e">
        <v>#DIV/0!</v>
      </c>
      <c r="BA119" s="36" t="s">
        <v>50</v>
      </c>
      <c r="BB119" s="36">
        <v>0</v>
      </c>
      <c r="BC119" s="36">
        <v>0</v>
      </c>
      <c r="BD119" s="36">
        <v>9.5585400000000043</v>
      </c>
      <c r="BE119" s="36">
        <v>0</v>
      </c>
      <c r="BF119" s="36">
        <v>9.5585400000000043</v>
      </c>
      <c r="BG119" s="36">
        <v>9.5585400000000043</v>
      </c>
      <c r="BH119" s="36">
        <v>41.418081799999996</v>
      </c>
      <c r="BI119" s="36">
        <v>0</v>
      </c>
      <c r="BJ119" s="36">
        <v>41.418081799999996</v>
      </c>
      <c r="BK119" s="36">
        <v>41.418081799999996</v>
      </c>
      <c r="BL119" s="36" t="e">
        <v>#DIV/0!</v>
      </c>
      <c r="BM119" s="36" t="e">
        <v>#DIV/0!</v>
      </c>
      <c r="BN119" s="36">
        <v>0</v>
      </c>
      <c r="BO119" s="36">
        <v>0</v>
      </c>
      <c r="BP119" s="36">
        <v>9.5585400000000043</v>
      </c>
      <c r="BQ119" s="36">
        <v>0</v>
      </c>
      <c r="BR119" s="36">
        <v>9.5585400000000043</v>
      </c>
      <c r="BS119" s="36">
        <v>9.5585400000000043</v>
      </c>
      <c r="BT119" s="36">
        <v>41.418081799999996</v>
      </c>
      <c r="BU119" s="36">
        <v>0</v>
      </c>
      <c r="BV119" s="36">
        <v>41.418081799999996</v>
      </c>
      <c r="BW119" s="36">
        <v>41.418081799999996</v>
      </c>
      <c r="BX119" s="36" t="e">
        <v>#DIV/0!</v>
      </c>
      <c r="BY119" s="36" t="e">
        <v>#DIV/0!</v>
      </c>
      <c r="BZ119" s="36">
        <v>0</v>
      </c>
      <c r="CA119" s="36">
        <v>0</v>
      </c>
      <c r="CB119" s="36"/>
      <c r="CC119" s="40">
        <v>28.097000000000001</v>
      </c>
      <c r="CD119" s="40">
        <v>48.881999999999998</v>
      </c>
      <c r="CE119" s="40"/>
    </row>
    <row r="120" spans="1:83" s="5" customFormat="1">
      <c r="A120" s="13" t="s">
        <v>248</v>
      </c>
      <c r="B120" s="13">
        <v>3</v>
      </c>
      <c r="C120" s="13"/>
      <c r="D120" s="13" t="s">
        <v>107</v>
      </c>
      <c r="E120" s="35" t="s">
        <v>143</v>
      </c>
      <c r="F120" s="13" t="s">
        <v>36</v>
      </c>
      <c r="G120" s="36">
        <v>1001936945</v>
      </c>
      <c r="H120" s="13" t="s">
        <v>144</v>
      </c>
      <c r="I120" s="37">
        <v>18</v>
      </c>
      <c r="J120" s="37" t="s">
        <v>38</v>
      </c>
      <c r="K120" s="38">
        <v>43522</v>
      </c>
      <c r="L120" s="39">
        <v>0.3576388888888889</v>
      </c>
      <c r="M120" s="37" t="s">
        <v>39</v>
      </c>
      <c r="N120" s="37" t="s">
        <v>94</v>
      </c>
      <c r="O120" s="37" t="s">
        <v>41</v>
      </c>
      <c r="P120" s="37" t="s">
        <v>41</v>
      </c>
      <c r="Q120" s="37">
        <v>1</v>
      </c>
      <c r="R120" s="13" t="s">
        <v>55</v>
      </c>
      <c r="S120" s="13" t="s">
        <v>44</v>
      </c>
      <c r="T120" s="13" t="s">
        <v>42</v>
      </c>
      <c r="U120" s="13" t="s">
        <v>52</v>
      </c>
      <c r="V120" s="13" t="s">
        <v>42</v>
      </c>
      <c r="W120" s="13" t="s">
        <v>66</v>
      </c>
      <c r="X120" s="13" t="s">
        <v>76</v>
      </c>
      <c r="Y120" s="13" t="s">
        <v>41</v>
      </c>
      <c r="Z120" s="13" t="s">
        <v>41</v>
      </c>
      <c r="AA120" s="13"/>
      <c r="AB120" s="13">
        <v>0</v>
      </c>
      <c r="AC120" s="13">
        <v>1</v>
      </c>
      <c r="AD120" s="13" t="s">
        <v>42</v>
      </c>
      <c r="AE120" s="13">
        <v>0</v>
      </c>
      <c r="AF120" s="13" t="s">
        <v>42</v>
      </c>
      <c r="AG120" s="13">
        <v>0</v>
      </c>
      <c r="AH120" s="46" t="str">
        <f t="shared" si="2"/>
        <v>0</v>
      </c>
      <c r="AI120" s="46" t="s">
        <v>77</v>
      </c>
      <c r="AJ120" s="46" t="str">
        <f t="shared" si="3"/>
        <v>0</v>
      </c>
      <c r="AK120" s="13" t="s">
        <v>41</v>
      </c>
      <c r="AL120" s="13" t="s">
        <v>41</v>
      </c>
      <c r="AM120" s="13"/>
      <c r="AN120" s="13">
        <v>101.31965006729475</v>
      </c>
      <c r="AO120" s="13">
        <v>117.34261838440112</v>
      </c>
      <c r="AP120" s="13">
        <v>125.13020833333333</v>
      </c>
      <c r="AQ120" s="13">
        <v>148.05555555555554</v>
      </c>
      <c r="AR120" s="36">
        <v>5.7956627999999997</v>
      </c>
      <c r="AS120" s="36">
        <v>0</v>
      </c>
      <c r="AT120" s="36">
        <v>5.7956627999999997</v>
      </c>
      <c r="AU120" s="36">
        <v>5.7956627999999997</v>
      </c>
      <c r="AV120" s="36">
        <v>30.298884800000003</v>
      </c>
      <c r="AW120" s="36">
        <v>0</v>
      </c>
      <c r="AX120" s="36">
        <v>30.298884800000003</v>
      </c>
      <c r="AY120" s="36">
        <v>30.298884800000003</v>
      </c>
      <c r="AZ120" s="36" t="e">
        <v>#DIV/0!</v>
      </c>
      <c r="BA120" s="36" t="s">
        <v>50</v>
      </c>
      <c r="BB120" s="36">
        <v>0</v>
      </c>
      <c r="BC120" s="36">
        <v>0</v>
      </c>
      <c r="BD120" s="36">
        <v>5.7956627999999997</v>
      </c>
      <c r="BE120" s="36">
        <v>0</v>
      </c>
      <c r="BF120" s="36">
        <v>5.7956627999999997</v>
      </c>
      <c r="BG120" s="36">
        <v>5.7956627999999997</v>
      </c>
      <c r="BH120" s="36">
        <v>30.298884800000003</v>
      </c>
      <c r="BI120" s="36">
        <v>0</v>
      </c>
      <c r="BJ120" s="36">
        <v>30.298884800000003</v>
      </c>
      <c r="BK120" s="36">
        <v>30.298884800000003</v>
      </c>
      <c r="BL120" s="36" t="e">
        <v>#DIV/0!</v>
      </c>
      <c r="BM120" s="36" t="e">
        <v>#DIV/0!</v>
      </c>
      <c r="BN120" s="36">
        <v>0</v>
      </c>
      <c r="BO120" s="36">
        <v>0</v>
      </c>
      <c r="BP120" s="36">
        <v>5.7956627999999997</v>
      </c>
      <c r="BQ120" s="36">
        <v>0</v>
      </c>
      <c r="BR120" s="36">
        <v>5.7956627999999997</v>
      </c>
      <c r="BS120" s="36">
        <v>5.7956627999999997</v>
      </c>
      <c r="BT120" s="36">
        <v>30.298884800000003</v>
      </c>
      <c r="BU120" s="36">
        <v>0</v>
      </c>
      <c r="BV120" s="36">
        <v>30.298884800000003</v>
      </c>
      <c r="BW120" s="36">
        <v>30.298884800000003</v>
      </c>
      <c r="BX120" s="36" t="e">
        <v>#DIV/0!</v>
      </c>
      <c r="BY120" s="36" t="e">
        <v>#DIV/0!</v>
      </c>
      <c r="BZ120" s="36">
        <v>0</v>
      </c>
      <c r="CA120" s="36">
        <v>0</v>
      </c>
      <c r="CB120" s="36"/>
      <c r="CC120" s="40">
        <v>27.308</v>
      </c>
      <c r="CD120" s="40">
        <v>52.939</v>
      </c>
      <c r="CE120" s="40"/>
    </row>
    <row r="121" spans="1:83" s="5" customFormat="1">
      <c r="A121" s="13" t="s">
        <v>248</v>
      </c>
      <c r="B121" s="13">
        <v>3</v>
      </c>
      <c r="C121" s="13"/>
      <c r="D121" s="13" t="s">
        <v>107</v>
      </c>
      <c r="E121" s="35" t="s">
        <v>143</v>
      </c>
      <c r="F121" s="13" t="s">
        <v>36</v>
      </c>
      <c r="G121" s="36">
        <v>1001936945</v>
      </c>
      <c r="H121" s="13" t="s">
        <v>144</v>
      </c>
      <c r="I121" s="37">
        <v>18</v>
      </c>
      <c r="J121" s="37" t="s">
        <v>38</v>
      </c>
      <c r="K121" s="38">
        <v>43522</v>
      </c>
      <c r="L121" s="39">
        <v>0.37152777777777773</v>
      </c>
      <c r="M121" s="37" t="s">
        <v>39</v>
      </c>
      <c r="N121" s="37" t="s">
        <v>94</v>
      </c>
      <c r="O121" s="37" t="s">
        <v>41</v>
      </c>
      <c r="P121" s="37" t="s">
        <v>41</v>
      </c>
      <c r="Q121" s="37">
        <v>2</v>
      </c>
      <c r="R121" s="13" t="s">
        <v>55</v>
      </c>
      <c r="S121" s="13" t="s">
        <v>44</v>
      </c>
      <c r="T121" s="13" t="s">
        <v>42</v>
      </c>
      <c r="U121" s="13" t="s">
        <v>52</v>
      </c>
      <c r="V121" s="13" t="s">
        <v>42</v>
      </c>
      <c r="W121" s="13" t="s">
        <v>66</v>
      </c>
      <c r="X121" s="13" t="s">
        <v>76</v>
      </c>
      <c r="Y121" s="13" t="s">
        <v>41</v>
      </c>
      <c r="Z121" s="13" t="s">
        <v>41</v>
      </c>
      <c r="AA121" s="13"/>
      <c r="AB121" s="13">
        <v>0</v>
      </c>
      <c r="AC121" s="13">
        <v>1</v>
      </c>
      <c r="AD121" s="13" t="s">
        <v>42</v>
      </c>
      <c r="AE121" s="13">
        <v>0</v>
      </c>
      <c r="AF121" s="13" t="s">
        <v>42</v>
      </c>
      <c r="AG121" s="13">
        <v>0</v>
      </c>
      <c r="AH121" s="46" t="str">
        <f t="shared" si="2"/>
        <v>0</v>
      </c>
      <c r="AI121" s="46" t="s">
        <v>77</v>
      </c>
      <c r="AJ121" s="46" t="str">
        <f t="shared" si="3"/>
        <v>0</v>
      </c>
      <c r="AK121" s="13" t="s">
        <v>41</v>
      </c>
      <c r="AL121" s="13" t="s">
        <v>41</v>
      </c>
      <c r="AM121" s="13"/>
      <c r="AN121" s="13">
        <v>101.31965006729475</v>
      </c>
      <c r="AO121" s="13">
        <v>117.34261838440112</v>
      </c>
      <c r="AP121" s="13">
        <v>125.13020833333333</v>
      </c>
      <c r="AQ121" s="13">
        <v>148.05555555555554</v>
      </c>
      <c r="AR121" s="36">
        <v>5.7956627999999997</v>
      </c>
      <c r="AS121" s="36">
        <v>0</v>
      </c>
      <c r="AT121" s="36">
        <v>5.7956627999999997</v>
      </c>
      <c r="AU121" s="36">
        <v>5.7956627999999997</v>
      </c>
      <c r="AV121" s="36">
        <v>30.298884800000003</v>
      </c>
      <c r="AW121" s="36">
        <v>0</v>
      </c>
      <c r="AX121" s="36">
        <v>30.298884800000003</v>
      </c>
      <c r="AY121" s="36">
        <v>30.298884800000003</v>
      </c>
      <c r="AZ121" s="36" t="e">
        <v>#DIV/0!</v>
      </c>
      <c r="BA121" s="36" t="s">
        <v>50</v>
      </c>
      <c r="BB121" s="36">
        <v>0</v>
      </c>
      <c r="BC121" s="36">
        <v>0</v>
      </c>
      <c r="BD121" s="36">
        <v>5.7956627999999997</v>
      </c>
      <c r="BE121" s="36">
        <v>0</v>
      </c>
      <c r="BF121" s="36">
        <v>5.7956627999999997</v>
      </c>
      <c r="BG121" s="36">
        <v>5.7956627999999997</v>
      </c>
      <c r="BH121" s="36">
        <v>30.298884800000003</v>
      </c>
      <c r="BI121" s="36">
        <v>0</v>
      </c>
      <c r="BJ121" s="36">
        <v>30.298884800000003</v>
      </c>
      <c r="BK121" s="36">
        <v>30.298884800000003</v>
      </c>
      <c r="BL121" s="36" t="e">
        <v>#DIV/0!</v>
      </c>
      <c r="BM121" s="36" t="e">
        <v>#DIV/0!</v>
      </c>
      <c r="BN121" s="36">
        <v>0</v>
      </c>
      <c r="BO121" s="36">
        <v>0</v>
      </c>
      <c r="BP121" s="36">
        <v>5.7956627999999997</v>
      </c>
      <c r="BQ121" s="36">
        <v>0</v>
      </c>
      <c r="BR121" s="36">
        <v>5.7956627999999997</v>
      </c>
      <c r="BS121" s="36">
        <v>5.7956627999999997</v>
      </c>
      <c r="BT121" s="36">
        <v>30.298884800000003</v>
      </c>
      <c r="BU121" s="36">
        <v>0</v>
      </c>
      <c r="BV121" s="36">
        <v>30.298884800000003</v>
      </c>
      <c r="BW121" s="36">
        <v>30.298884800000003</v>
      </c>
      <c r="BX121" s="36" t="e">
        <v>#DIV/0!</v>
      </c>
      <c r="BY121" s="36" t="e">
        <v>#DIV/0!</v>
      </c>
      <c r="BZ121" s="36">
        <v>0</v>
      </c>
      <c r="CA121" s="36">
        <v>0</v>
      </c>
      <c r="CB121" s="36"/>
      <c r="CC121" s="40">
        <v>27.579000000000001</v>
      </c>
      <c r="CD121" s="40">
        <v>50.838999999999999</v>
      </c>
      <c r="CE121" s="40"/>
    </row>
    <row r="122" spans="1:83" s="5" customFormat="1">
      <c r="A122" s="13" t="s">
        <v>248</v>
      </c>
      <c r="B122" s="13">
        <v>3</v>
      </c>
      <c r="C122" s="13"/>
      <c r="D122" s="13" t="s">
        <v>107</v>
      </c>
      <c r="E122" s="35" t="s">
        <v>143</v>
      </c>
      <c r="F122" s="13" t="s">
        <v>36</v>
      </c>
      <c r="G122" s="36">
        <v>1001936945</v>
      </c>
      <c r="H122" s="13" t="s">
        <v>144</v>
      </c>
      <c r="I122" s="37">
        <v>18</v>
      </c>
      <c r="J122" s="37" t="s">
        <v>38</v>
      </c>
      <c r="K122" s="38">
        <v>43522</v>
      </c>
      <c r="L122" s="39">
        <v>0.38194444444444442</v>
      </c>
      <c r="M122" s="37" t="s">
        <v>39</v>
      </c>
      <c r="N122" s="37" t="s">
        <v>94</v>
      </c>
      <c r="O122" s="37" t="s">
        <v>41</v>
      </c>
      <c r="P122" s="37" t="s">
        <v>41</v>
      </c>
      <c r="Q122" s="37">
        <v>3</v>
      </c>
      <c r="R122" s="13" t="s">
        <v>55</v>
      </c>
      <c r="S122" s="13" t="s">
        <v>44</v>
      </c>
      <c r="T122" s="13" t="s">
        <v>42</v>
      </c>
      <c r="U122" s="13" t="s">
        <v>52</v>
      </c>
      <c r="V122" s="13" t="s">
        <v>42</v>
      </c>
      <c r="W122" s="13" t="s">
        <v>66</v>
      </c>
      <c r="X122" s="13" t="s">
        <v>76</v>
      </c>
      <c r="Y122" s="13" t="s">
        <v>41</v>
      </c>
      <c r="Z122" s="13" t="s">
        <v>41</v>
      </c>
      <c r="AA122" s="13"/>
      <c r="AB122" s="13">
        <v>0</v>
      </c>
      <c r="AC122" s="13">
        <v>1</v>
      </c>
      <c r="AD122" s="13" t="s">
        <v>42</v>
      </c>
      <c r="AE122" s="13">
        <v>0</v>
      </c>
      <c r="AF122" s="13" t="s">
        <v>42</v>
      </c>
      <c r="AG122" s="13">
        <v>0</v>
      </c>
      <c r="AH122" s="46" t="str">
        <f t="shared" si="2"/>
        <v>0</v>
      </c>
      <c r="AI122" s="46" t="s">
        <v>77</v>
      </c>
      <c r="AJ122" s="46" t="str">
        <f t="shared" si="3"/>
        <v>0</v>
      </c>
      <c r="AK122" s="13" t="s">
        <v>41</v>
      </c>
      <c r="AL122" s="13" t="s">
        <v>41</v>
      </c>
      <c r="AM122" s="13"/>
      <c r="AN122" s="13">
        <v>101.31965006729475</v>
      </c>
      <c r="AO122" s="13">
        <v>117.34261838440112</v>
      </c>
      <c r="AP122" s="13">
        <v>125.13020833333333</v>
      </c>
      <c r="AQ122" s="13">
        <v>148.05555555555554</v>
      </c>
      <c r="AR122" s="36">
        <v>5.7956627999999997</v>
      </c>
      <c r="AS122" s="36">
        <v>0</v>
      </c>
      <c r="AT122" s="36">
        <v>5.7956627999999997</v>
      </c>
      <c r="AU122" s="36">
        <v>5.7956627999999997</v>
      </c>
      <c r="AV122" s="36">
        <v>30.298884800000003</v>
      </c>
      <c r="AW122" s="36">
        <v>0</v>
      </c>
      <c r="AX122" s="36">
        <v>30.298884800000003</v>
      </c>
      <c r="AY122" s="36">
        <v>30.298884800000003</v>
      </c>
      <c r="AZ122" s="36" t="e">
        <v>#DIV/0!</v>
      </c>
      <c r="BA122" s="36" t="s">
        <v>50</v>
      </c>
      <c r="BB122" s="36">
        <v>0</v>
      </c>
      <c r="BC122" s="36">
        <v>0</v>
      </c>
      <c r="BD122" s="36">
        <v>10.173665049999999</v>
      </c>
      <c r="BE122" s="36">
        <v>6.1914301580499291</v>
      </c>
      <c r="BF122" s="36">
        <v>5.7956627999999997</v>
      </c>
      <c r="BG122" s="36">
        <v>14.551667299999998</v>
      </c>
      <c r="BH122" s="36">
        <v>46.582428000000007</v>
      </c>
      <c r="BI122" s="36">
        <v>23.028407636928161</v>
      </c>
      <c r="BJ122" s="36">
        <v>30.298884800000003</v>
      </c>
      <c r="BK122" s="36">
        <v>62.865971200000004</v>
      </c>
      <c r="BL122" s="36" t="e">
        <v>#DIV/0!</v>
      </c>
      <c r="BM122" s="36" t="e">
        <v>#DIV/0!</v>
      </c>
      <c r="BN122" s="36">
        <v>0</v>
      </c>
      <c r="BO122" s="36">
        <v>0</v>
      </c>
      <c r="BP122" s="36">
        <v>5.7956627999999997</v>
      </c>
      <c r="BQ122" s="36">
        <v>0</v>
      </c>
      <c r="BR122" s="36">
        <v>5.7956627999999997</v>
      </c>
      <c r="BS122" s="36">
        <v>5.7956627999999997</v>
      </c>
      <c r="BT122" s="36">
        <v>30.298884800000003</v>
      </c>
      <c r="BU122" s="36">
        <v>0</v>
      </c>
      <c r="BV122" s="36">
        <v>30.298884800000003</v>
      </c>
      <c r="BW122" s="36">
        <v>30.298884800000003</v>
      </c>
      <c r="BX122" s="36" t="e">
        <v>#DIV/0!</v>
      </c>
      <c r="BY122" s="36" t="e">
        <v>#DIV/0!</v>
      </c>
      <c r="BZ122" s="36">
        <v>0</v>
      </c>
      <c r="CA122" s="36">
        <v>0</v>
      </c>
      <c r="CB122" s="36"/>
      <c r="CC122" s="40">
        <v>27.824999999999999</v>
      </c>
      <c r="CD122" s="40">
        <v>51.448</v>
      </c>
      <c r="CE122" s="40"/>
    </row>
    <row r="123" spans="1:83" s="5" customFormat="1">
      <c r="A123" s="13" t="s">
        <v>248</v>
      </c>
      <c r="B123" s="13">
        <v>3</v>
      </c>
      <c r="C123" s="13"/>
      <c r="D123" s="13" t="s">
        <v>107</v>
      </c>
      <c r="E123" s="35" t="s">
        <v>143</v>
      </c>
      <c r="F123" s="13" t="s">
        <v>36</v>
      </c>
      <c r="G123" s="36">
        <v>1001936945</v>
      </c>
      <c r="H123" s="13" t="s">
        <v>144</v>
      </c>
      <c r="I123" s="37">
        <v>18</v>
      </c>
      <c r="J123" s="37" t="s">
        <v>38</v>
      </c>
      <c r="K123" s="38">
        <v>43522</v>
      </c>
      <c r="L123" s="39">
        <v>0.3923611111111111</v>
      </c>
      <c r="M123" s="37" t="s">
        <v>39</v>
      </c>
      <c r="N123" s="37" t="s">
        <v>94</v>
      </c>
      <c r="O123" s="37" t="s">
        <v>41</v>
      </c>
      <c r="P123" s="37" t="s">
        <v>41</v>
      </c>
      <c r="Q123" s="37">
        <v>4</v>
      </c>
      <c r="R123" s="13" t="s">
        <v>55</v>
      </c>
      <c r="S123" s="13" t="s">
        <v>44</v>
      </c>
      <c r="T123" s="13" t="s">
        <v>42</v>
      </c>
      <c r="U123" s="13" t="s">
        <v>52</v>
      </c>
      <c r="V123" s="13" t="s">
        <v>42</v>
      </c>
      <c r="W123" s="13" t="s">
        <v>66</v>
      </c>
      <c r="X123" s="13" t="s">
        <v>76</v>
      </c>
      <c r="Y123" s="13" t="s">
        <v>41</v>
      </c>
      <c r="Z123" s="13" t="s">
        <v>41</v>
      </c>
      <c r="AA123" s="13"/>
      <c r="AB123" s="13">
        <v>0</v>
      </c>
      <c r="AC123" s="13">
        <v>1</v>
      </c>
      <c r="AD123" s="13" t="s">
        <v>42</v>
      </c>
      <c r="AE123" s="13">
        <v>0</v>
      </c>
      <c r="AF123" s="13" t="s">
        <v>42</v>
      </c>
      <c r="AG123" s="13">
        <v>0</v>
      </c>
      <c r="AH123" s="46" t="str">
        <f t="shared" si="2"/>
        <v>0</v>
      </c>
      <c r="AI123" s="46" t="s">
        <v>77</v>
      </c>
      <c r="AJ123" s="46" t="str">
        <f t="shared" si="3"/>
        <v>0</v>
      </c>
      <c r="AK123" s="13" t="s">
        <v>41</v>
      </c>
      <c r="AL123" s="13" t="s">
        <v>41</v>
      </c>
      <c r="AM123" s="13"/>
      <c r="AN123" s="13">
        <v>101.31965006729475</v>
      </c>
      <c r="AO123" s="13">
        <v>117.34261838440112</v>
      </c>
      <c r="AP123" s="13">
        <v>125.13020833333333</v>
      </c>
      <c r="AQ123" s="13">
        <v>148.05555555555554</v>
      </c>
      <c r="AR123" s="36">
        <v>5.7956627999999997</v>
      </c>
      <c r="AS123" s="36">
        <v>0</v>
      </c>
      <c r="AT123" s="36">
        <v>5.7956627999999997</v>
      </c>
      <c r="AU123" s="36">
        <v>5.7956627999999997</v>
      </c>
      <c r="AV123" s="36">
        <v>30.298884800000003</v>
      </c>
      <c r="AW123" s="36">
        <v>0</v>
      </c>
      <c r="AX123" s="36">
        <v>30.298884800000003</v>
      </c>
      <c r="AY123" s="36">
        <v>30.298884800000003</v>
      </c>
      <c r="AZ123" s="36" t="e">
        <v>#DIV/0!</v>
      </c>
      <c r="BA123" s="36" t="s">
        <v>50</v>
      </c>
      <c r="BB123" s="36">
        <v>0</v>
      </c>
      <c r="BC123" s="36">
        <v>0</v>
      </c>
      <c r="BD123" s="36">
        <v>5.7956627999999997</v>
      </c>
      <c r="BE123" s="36">
        <v>0</v>
      </c>
      <c r="BF123" s="36">
        <v>5.7956627999999997</v>
      </c>
      <c r="BG123" s="36">
        <v>5.7956627999999997</v>
      </c>
      <c r="BH123" s="36">
        <v>30.298884800000003</v>
      </c>
      <c r="BI123" s="36">
        <v>0</v>
      </c>
      <c r="BJ123" s="36">
        <v>30.298884800000003</v>
      </c>
      <c r="BK123" s="36">
        <v>30.298884800000003</v>
      </c>
      <c r="BL123" s="36" t="e">
        <v>#DIV/0!</v>
      </c>
      <c r="BM123" s="36" t="e">
        <v>#DIV/0!</v>
      </c>
      <c r="BN123" s="36">
        <v>0</v>
      </c>
      <c r="BO123" s="36">
        <v>0</v>
      </c>
      <c r="BP123" s="36">
        <v>5.7956627999999997</v>
      </c>
      <c r="BQ123" s="36">
        <v>0</v>
      </c>
      <c r="BR123" s="36">
        <v>5.7956627999999997</v>
      </c>
      <c r="BS123" s="36">
        <v>5.7956627999999997</v>
      </c>
      <c r="BT123" s="36">
        <v>30.298884800000003</v>
      </c>
      <c r="BU123" s="36">
        <v>0</v>
      </c>
      <c r="BV123" s="36">
        <v>30.298884800000003</v>
      </c>
      <c r="BW123" s="36">
        <v>30.298884800000003</v>
      </c>
      <c r="BX123" s="36" t="e">
        <v>#DIV/0!</v>
      </c>
      <c r="BY123" s="36" t="e">
        <v>#DIV/0!</v>
      </c>
      <c r="BZ123" s="36">
        <v>0</v>
      </c>
      <c r="CA123" s="36">
        <v>0</v>
      </c>
      <c r="CB123" s="36"/>
      <c r="CC123" s="40">
        <v>27.702000000000002</v>
      </c>
      <c r="CD123" s="40">
        <v>50.213999999999999</v>
      </c>
      <c r="CE123" s="40"/>
    </row>
    <row r="124" spans="1:83" s="5" customFormat="1">
      <c r="A124" s="13" t="s">
        <v>248</v>
      </c>
      <c r="B124" s="13">
        <v>3</v>
      </c>
      <c r="C124" s="13"/>
      <c r="D124" s="13" t="s">
        <v>107</v>
      </c>
      <c r="E124" s="35" t="s">
        <v>143</v>
      </c>
      <c r="F124" s="13" t="s">
        <v>36</v>
      </c>
      <c r="G124" s="36">
        <v>1001936945</v>
      </c>
      <c r="H124" s="13" t="s">
        <v>144</v>
      </c>
      <c r="I124" s="37">
        <v>18</v>
      </c>
      <c r="J124" s="37" t="s">
        <v>38</v>
      </c>
      <c r="K124" s="38">
        <v>43522</v>
      </c>
      <c r="L124" s="39">
        <v>0.40625</v>
      </c>
      <c r="M124" s="37" t="s">
        <v>39</v>
      </c>
      <c r="N124" s="37" t="s">
        <v>94</v>
      </c>
      <c r="O124" s="37" t="s">
        <v>41</v>
      </c>
      <c r="P124" s="37" t="s">
        <v>41</v>
      </c>
      <c r="Q124" s="37">
        <v>5</v>
      </c>
      <c r="R124" s="13" t="s">
        <v>55</v>
      </c>
      <c r="S124" s="13" t="s">
        <v>44</v>
      </c>
      <c r="T124" s="13" t="s">
        <v>42</v>
      </c>
      <c r="U124" s="13" t="s">
        <v>52</v>
      </c>
      <c r="V124" s="13" t="s">
        <v>42</v>
      </c>
      <c r="W124" s="13" t="s">
        <v>66</v>
      </c>
      <c r="X124" s="13" t="s">
        <v>76</v>
      </c>
      <c r="Y124" s="13" t="s">
        <v>41</v>
      </c>
      <c r="Z124" s="13" t="s">
        <v>41</v>
      </c>
      <c r="AA124" s="13"/>
      <c r="AB124" s="13">
        <v>0</v>
      </c>
      <c r="AC124" s="13">
        <v>1</v>
      </c>
      <c r="AD124" s="13" t="s">
        <v>42</v>
      </c>
      <c r="AE124" s="13">
        <v>0</v>
      </c>
      <c r="AF124" s="13" t="s">
        <v>42</v>
      </c>
      <c r="AG124" s="13">
        <v>0</v>
      </c>
      <c r="AH124" s="46" t="str">
        <f t="shared" si="2"/>
        <v>0</v>
      </c>
      <c r="AI124" s="46" t="s">
        <v>77</v>
      </c>
      <c r="AJ124" s="46" t="str">
        <f t="shared" si="3"/>
        <v>0</v>
      </c>
      <c r="AK124" s="13" t="s">
        <v>41</v>
      </c>
      <c r="AL124" s="13" t="s">
        <v>41</v>
      </c>
      <c r="AM124" s="13"/>
      <c r="AN124" s="13">
        <v>101.31965006729475</v>
      </c>
      <c r="AO124" s="13">
        <v>117.34261838440112</v>
      </c>
      <c r="AP124" s="13">
        <v>125.13020833333333</v>
      </c>
      <c r="AQ124" s="13">
        <v>148.05555555555554</v>
      </c>
      <c r="AR124" s="36">
        <v>14.551667299999998</v>
      </c>
      <c r="AS124" s="36">
        <v>0</v>
      </c>
      <c r="AT124" s="36">
        <v>14.551667299999998</v>
      </c>
      <c r="AU124" s="36">
        <v>14.551667299999998</v>
      </c>
      <c r="AV124" s="36">
        <v>30.298884800000003</v>
      </c>
      <c r="AW124" s="36">
        <v>0</v>
      </c>
      <c r="AX124" s="36">
        <v>30.298884800000003</v>
      </c>
      <c r="AY124" s="36">
        <v>30.298884800000003</v>
      </c>
      <c r="AZ124" s="36" t="e">
        <v>#DIV/0!</v>
      </c>
      <c r="BA124" s="36" t="s">
        <v>50</v>
      </c>
      <c r="BB124" s="36">
        <v>0</v>
      </c>
      <c r="BC124" s="36">
        <v>0</v>
      </c>
      <c r="BD124" s="36">
        <v>10.173665049999999</v>
      </c>
      <c r="BE124" s="36">
        <v>6.1914301580499291</v>
      </c>
      <c r="BF124" s="36">
        <v>5.7956627999999997</v>
      </c>
      <c r="BG124" s="36">
        <v>14.551667299999998</v>
      </c>
      <c r="BH124" s="36">
        <v>30.298884800000003</v>
      </c>
      <c r="BI124" s="36">
        <v>0</v>
      </c>
      <c r="BJ124" s="36">
        <v>30.298884800000003</v>
      </c>
      <c r="BK124" s="36">
        <v>30.298884800000003</v>
      </c>
      <c r="BL124" s="36" t="e">
        <v>#DIV/0!</v>
      </c>
      <c r="BM124" s="36" t="e">
        <v>#DIV/0!</v>
      </c>
      <c r="BN124" s="36">
        <v>0</v>
      </c>
      <c r="BO124" s="36">
        <v>0</v>
      </c>
      <c r="BP124" s="36">
        <v>10.173665049999999</v>
      </c>
      <c r="BQ124" s="36">
        <v>6.1914301580499291</v>
      </c>
      <c r="BR124" s="36">
        <v>5.7956627999999997</v>
      </c>
      <c r="BS124" s="36">
        <v>14.551667299999998</v>
      </c>
      <c r="BT124" s="36">
        <v>30.298884800000003</v>
      </c>
      <c r="BU124" s="36">
        <v>0</v>
      </c>
      <c r="BV124" s="36">
        <v>30.298884800000003</v>
      </c>
      <c r="BW124" s="36">
        <v>30.298884800000003</v>
      </c>
      <c r="BX124" s="36" t="e">
        <v>#DIV/0!</v>
      </c>
      <c r="BY124" s="36" t="e">
        <v>#DIV/0!</v>
      </c>
      <c r="BZ124" s="36">
        <v>0</v>
      </c>
      <c r="CA124" s="36">
        <v>0</v>
      </c>
      <c r="CB124" s="36"/>
      <c r="CC124" s="40">
        <v>27.85</v>
      </c>
      <c r="CD124" s="40">
        <v>48.302</v>
      </c>
      <c r="CE124" s="40"/>
    </row>
    <row r="125" spans="1:83" s="5" customFormat="1">
      <c r="A125" s="13" t="s">
        <v>248</v>
      </c>
      <c r="B125" s="13">
        <v>3</v>
      </c>
      <c r="C125" s="13"/>
      <c r="D125" s="13" t="s">
        <v>107</v>
      </c>
      <c r="E125" s="35" t="s">
        <v>143</v>
      </c>
      <c r="F125" s="13" t="s">
        <v>36</v>
      </c>
      <c r="G125" s="36">
        <v>1001936945</v>
      </c>
      <c r="H125" s="13" t="s">
        <v>144</v>
      </c>
      <c r="I125" s="37">
        <v>18</v>
      </c>
      <c r="J125" s="37" t="s">
        <v>38</v>
      </c>
      <c r="K125" s="38">
        <v>43522</v>
      </c>
      <c r="L125" s="39">
        <v>0.4145833333333333</v>
      </c>
      <c r="M125" s="37" t="s">
        <v>39</v>
      </c>
      <c r="N125" s="37" t="s">
        <v>94</v>
      </c>
      <c r="O125" s="37" t="s">
        <v>41</v>
      </c>
      <c r="P125" s="37" t="s">
        <v>41</v>
      </c>
      <c r="Q125" s="37">
        <v>6</v>
      </c>
      <c r="R125" s="13" t="s">
        <v>55</v>
      </c>
      <c r="S125" s="13" t="s">
        <v>44</v>
      </c>
      <c r="T125" s="13" t="s">
        <v>42</v>
      </c>
      <c r="U125" s="13" t="s">
        <v>52</v>
      </c>
      <c r="V125" s="13" t="s">
        <v>42</v>
      </c>
      <c r="W125" s="13" t="s">
        <v>66</v>
      </c>
      <c r="X125" s="13" t="s">
        <v>76</v>
      </c>
      <c r="Y125" s="13" t="s">
        <v>41</v>
      </c>
      <c r="Z125" s="13" t="s">
        <v>41</v>
      </c>
      <c r="AA125" s="13"/>
      <c r="AB125" s="13">
        <v>0</v>
      </c>
      <c r="AC125" s="13">
        <v>1</v>
      </c>
      <c r="AD125" s="13" t="s">
        <v>42</v>
      </c>
      <c r="AE125" s="13">
        <v>0</v>
      </c>
      <c r="AF125" s="13" t="s">
        <v>42</v>
      </c>
      <c r="AG125" s="13">
        <v>0</v>
      </c>
      <c r="AH125" s="46" t="str">
        <f t="shared" si="2"/>
        <v>0</v>
      </c>
      <c r="AI125" s="46" t="s">
        <v>77</v>
      </c>
      <c r="AJ125" s="46" t="str">
        <f t="shared" si="3"/>
        <v>0</v>
      </c>
      <c r="AK125" s="13" t="s">
        <v>41</v>
      </c>
      <c r="AL125" s="13" t="s">
        <v>41</v>
      </c>
      <c r="AM125" s="13"/>
      <c r="AN125" s="13">
        <v>101.31965006729475</v>
      </c>
      <c r="AO125" s="13">
        <v>117.34261838440112</v>
      </c>
      <c r="AP125" s="13">
        <v>125.13020833333333</v>
      </c>
      <c r="AQ125" s="13">
        <v>148.05555555555554</v>
      </c>
      <c r="AR125" s="36">
        <v>10.173665049999999</v>
      </c>
      <c r="AS125" s="36">
        <v>6.1914301580499291</v>
      </c>
      <c r="AT125" s="36">
        <v>5.7956627999999997</v>
      </c>
      <c r="AU125" s="36">
        <v>14.551667299999998</v>
      </c>
      <c r="AV125" s="36">
        <v>30.298884800000003</v>
      </c>
      <c r="AW125" s="36">
        <v>0</v>
      </c>
      <c r="AX125" s="36">
        <v>30.298884800000003</v>
      </c>
      <c r="AY125" s="36">
        <v>30.298884800000003</v>
      </c>
      <c r="AZ125" s="36" t="e">
        <v>#DIV/0!</v>
      </c>
      <c r="BA125" s="36" t="s">
        <v>50</v>
      </c>
      <c r="BB125" s="36">
        <v>0</v>
      </c>
      <c r="BC125" s="36">
        <v>0</v>
      </c>
      <c r="BD125" s="36">
        <v>5.7956627999999997</v>
      </c>
      <c r="BE125" s="36">
        <v>0</v>
      </c>
      <c r="BF125" s="36">
        <v>5.7956627999999997</v>
      </c>
      <c r="BG125" s="36">
        <v>5.7956627999999997</v>
      </c>
      <c r="BH125" s="36">
        <v>30.298884800000003</v>
      </c>
      <c r="BI125" s="36">
        <v>0</v>
      </c>
      <c r="BJ125" s="36">
        <v>30.298884800000003</v>
      </c>
      <c r="BK125" s="36">
        <v>30.298884800000003</v>
      </c>
      <c r="BL125" s="36" t="e">
        <v>#DIV/0!</v>
      </c>
      <c r="BM125" s="36" t="e">
        <v>#DIV/0!</v>
      </c>
      <c r="BN125" s="36">
        <v>0</v>
      </c>
      <c r="BO125" s="36">
        <v>0</v>
      </c>
      <c r="BP125" s="36">
        <v>5.7956627999999997</v>
      </c>
      <c r="BQ125" s="36">
        <v>0</v>
      </c>
      <c r="BR125" s="36">
        <v>5.7956627999999997</v>
      </c>
      <c r="BS125" s="36">
        <v>5.7956627999999997</v>
      </c>
      <c r="BT125" s="36">
        <v>30.298884800000003</v>
      </c>
      <c r="BU125" s="36">
        <v>0</v>
      </c>
      <c r="BV125" s="36">
        <v>30.298884800000003</v>
      </c>
      <c r="BW125" s="36">
        <v>30.298884800000003</v>
      </c>
      <c r="BX125" s="36" t="e">
        <v>#DIV/0!</v>
      </c>
      <c r="BY125" s="36" t="e">
        <v>#DIV/0!</v>
      </c>
      <c r="BZ125" s="36">
        <v>0</v>
      </c>
      <c r="CA125" s="36">
        <v>0</v>
      </c>
      <c r="CB125" s="36"/>
      <c r="CC125" s="40">
        <v>28.097000000000001</v>
      </c>
      <c r="CD125" s="40">
        <v>48.881999999999998</v>
      </c>
      <c r="CE125" s="40"/>
    </row>
    <row r="126" spans="1:83" s="5" customFormat="1">
      <c r="A126" s="13" t="s">
        <v>248</v>
      </c>
      <c r="B126" s="13">
        <v>3</v>
      </c>
      <c r="C126" s="13"/>
      <c r="D126" s="13" t="s">
        <v>73</v>
      </c>
      <c r="E126" s="35" t="s">
        <v>145</v>
      </c>
      <c r="F126" s="13" t="s">
        <v>36</v>
      </c>
      <c r="G126" s="36">
        <v>1002202225</v>
      </c>
      <c r="H126" s="13" t="s">
        <v>146</v>
      </c>
      <c r="I126" s="37">
        <v>18</v>
      </c>
      <c r="J126" s="37" t="s">
        <v>38</v>
      </c>
      <c r="K126" s="38">
        <v>43522</v>
      </c>
      <c r="L126" s="39">
        <v>0.3576388888888889</v>
      </c>
      <c r="M126" s="37" t="s">
        <v>39</v>
      </c>
      <c r="N126" s="37" t="s">
        <v>42</v>
      </c>
      <c r="O126" s="37" t="s">
        <v>42</v>
      </c>
      <c r="P126" s="37" t="s">
        <v>42</v>
      </c>
      <c r="Q126" s="37">
        <v>1</v>
      </c>
      <c r="R126" s="13" t="s">
        <v>43</v>
      </c>
      <c r="S126" s="13" t="s">
        <v>44</v>
      </c>
      <c r="T126" s="13" t="s">
        <v>42</v>
      </c>
      <c r="U126" s="13" t="s">
        <v>45</v>
      </c>
      <c r="V126" s="13" t="s">
        <v>42</v>
      </c>
      <c r="W126" s="13" t="s">
        <v>135</v>
      </c>
      <c r="X126" s="13" t="s">
        <v>53</v>
      </c>
      <c r="Y126" s="13" t="s">
        <v>41</v>
      </c>
      <c r="Z126" s="13" t="s">
        <v>41</v>
      </c>
      <c r="AA126" s="13"/>
      <c r="AB126" s="13">
        <v>-1</v>
      </c>
      <c r="AC126" s="13">
        <v>1</v>
      </c>
      <c r="AD126" s="13" t="s">
        <v>42</v>
      </c>
      <c r="AE126" s="13">
        <v>1</v>
      </c>
      <c r="AF126" s="13" t="e">
        <v>#REF!</v>
      </c>
      <c r="AG126" s="13" t="s">
        <v>57</v>
      </c>
      <c r="AH126" s="46" t="b">
        <f t="shared" si="2"/>
        <v>0</v>
      </c>
      <c r="AI126" s="46" t="s">
        <v>54</v>
      </c>
      <c r="AJ126" s="46" t="str">
        <f t="shared" si="3"/>
        <v>-2</v>
      </c>
      <c r="AK126" s="13" t="s">
        <v>41</v>
      </c>
      <c r="AL126" s="13" t="s">
        <v>41</v>
      </c>
      <c r="AM126" s="13"/>
      <c r="AN126" s="13">
        <v>101.31965006729475</v>
      </c>
      <c r="AO126" s="13">
        <v>117.34261838440112</v>
      </c>
      <c r="AP126" s="13">
        <v>125.13020833333333</v>
      </c>
      <c r="AQ126" s="13">
        <v>148.05555555555554</v>
      </c>
      <c r="AR126" s="36">
        <v>19.7</v>
      </c>
      <c r="AS126" s="36">
        <v>0</v>
      </c>
      <c r="AT126" s="36">
        <v>19.7</v>
      </c>
      <c r="AU126" s="36">
        <v>19.7</v>
      </c>
      <c r="AV126" s="36">
        <v>2.5505250000000146E-2</v>
      </c>
      <c r="AW126" s="36">
        <v>6.5452229749993087</v>
      </c>
      <c r="AX126" s="36">
        <v>-4.6026662999999992</v>
      </c>
      <c r="AY126" s="36">
        <v>4.6536767999999995</v>
      </c>
      <c r="AZ126" s="36" t="e">
        <v>#DIV/0!</v>
      </c>
      <c r="BA126" s="36" t="s">
        <v>50</v>
      </c>
      <c r="BB126" s="36">
        <v>0</v>
      </c>
      <c r="BC126" s="36">
        <v>0</v>
      </c>
      <c r="BD126" s="36">
        <v>19.7</v>
      </c>
      <c r="BE126" s="36">
        <v>0</v>
      </c>
      <c r="BF126" s="36">
        <v>19.7</v>
      </c>
      <c r="BG126" s="36">
        <v>19.7</v>
      </c>
      <c r="BH126" s="36">
        <v>2.5505250000000146E-2</v>
      </c>
      <c r="BI126" s="36">
        <v>6.5452229749993087</v>
      </c>
      <c r="BJ126" s="36">
        <v>-4.6026662999999992</v>
      </c>
      <c r="BK126" s="36">
        <v>4.6536767999999995</v>
      </c>
      <c r="BL126" s="36" t="e">
        <v>#DIV/0!</v>
      </c>
      <c r="BM126" s="36" t="e">
        <v>#DIV/0!</v>
      </c>
      <c r="BN126" s="36">
        <v>0</v>
      </c>
      <c r="BO126" s="36">
        <v>0</v>
      </c>
      <c r="BP126" s="36">
        <v>19.7</v>
      </c>
      <c r="BQ126" s="36">
        <v>0</v>
      </c>
      <c r="BR126" s="36">
        <v>19.7</v>
      </c>
      <c r="BS126" s="36">
        <v>19.7</v>
      </c>
      <c r="BT126" s="36">
        <v>2.5505250000000146E-2</v>
      </c>
      <c r="BU126" s="36">
        <v>6.5452229749993087</v>
      </c>
      <c r="BV126" s="36">
        <v>-4.6026662999999992</v>
      </c>
      <c r="BW126" s="36">
        <v>4.6536767999999995</v>
      </c>
      <c r="BX126" s="36" t="e">
        <v>#DIV/0!</v>
      </c>
      <c r="BY126" s="36" t="e">
        <v>#DIV/0!</v>
      </c>
      <c r="BZ126" s="36">
        <v>0</v>
      </c>
      <c r="CA126" s="36">
        <v>0</v>
      </c>
      <c r="CB126" s="36"/>
      <c r="CC126" s="40">
        <v>27.308</v>
      </c>
      <c r="CD126" s="40">
        <v>52.939</v>
      </c>
      <c r="CE126" s="40"/>
    </row>
    <row r="127" spans="1:83" s="5" customFormat="1">
      <c r="A127" s="13" t="s">
        <v>248</v>
      </c>
      <c r="B127" s="13">
        <v>3</v>
      </c>
      <c r="C127" s="13"/>
      <c r="D127" s="13" t="s">
        <v>73</v>
      </c>
      <c r="E127" s="35" t="s">
        <v>145</v>
      </c>
      <c r="F127" s="13" t="s">
        <v>36</v>
      </c>
      <c r="G127" s="36">
        <v>1002202225</v>
      </c>
      <c r="H127" s="13" t="s">
        <v>146</v>
      </c>
      <c r="I127" s="37">
        <v>18</v>
      </c>
      <c r="J127" s="37" t="s">
        <v>38</v>
      </c>
      <c r="K127" s="38">
        <v>43522</v>
      </c>
      <c r="L127" s="39">
        <v>0.37152777777777773</v>
      </c>
      <c r="M127" s="37" t="s">
        <v>39</v>
      </c>
      <c r="N127" s="37" t="s">
        <v>42</v>
      </c>
      <c r="O127" s="37" t="s">
        <v>42</v>
      </c>
      <c r="P127" s="37" t="s">
        <v>42</v>
      </c>
      <c r="Q127" s="37">
        <v>2</v>
      </c>
      <c r="R127" s="13" t="s">
        <v>84</v>
      </c>
      <c r="S127" s="13" t="s">
        <v>44</v>
      </c>
      <c r="T127" s="13" t="s">
        <v>42</v>
      </c>
      <c r="U127" s="13" t="s">
        <v>45</v>
      </c>
      <c r="V127" s="13" t="s">
        <v>42</v>
      </c>
      <c r="W127" s="13" t="s">
        <v>135</v>
      </c>
      <c r="X127" s="13" t="s">
        <v>53</v>
      </c>
      <c r="Y127" s="13" t="s">
        <v>41</v>
      </c>
      <c r="Z127" s="13" t="s">
        <v>41</v>
      </c>
      <c r="AA127" s="13"/>
      <c r="AB127" s="13">
        <v>-2</v>
      </c>
      <c r="AC127" s="13">
        <v>1</v>
      </c>
      <c r="AD127" s="13" t="s">
        <v>42</v>
      </c>
      <c r="AE127" s="13">
        <v>1</v>
      </c>
      <c r="AF127" s="13" t="s">
        <v>42</v>
      </c>
      <c r="AG127" s="13">
        <v>2</v>
      </c>
      <c r="AH127" s="46" t="str">
        <f t="shared" si="2"/>
        <v>-2</v>
      </c>
      <c r="AI127" s="46" t="s">
        <v>54</v>
      </c>
      <c r="AJ127" s="46" t="str">
        <f t="shared" si="3"/>
        <v>-2</v>
      </c>
      <c r="AK127" s="13" t="s">
        <v>41</v>
      </c>
      <c r="AL127" s="13" t="s">
        <v>41</v>
      </c>
      <c r="AM127" s="13"/>
      <c r="AN127" s="13">
        <v>101.31965006729475</v>
      </c>
      <c r="AO127" s="13">
        <v>117.34261838440112</v>
      </c>
      <c r="AP127" s="13">
        <v>125.13020833333333</v>
      </c>
      <c r="AQ127" s="13">
        <v>148.05555555555554</v>
      </c>
      <c r="AR127" s="36">
        <v>23.65</v>
      </c>
      <c r="AS127" s="36">
        <v>5.5861435713737597</v>
      </c>
      <c r="AT127" s="36">
        <v>19.7</v>
      </c>
      <c r="AU127" s="36">
        <v>27.6</v>
      </c>
      <c r="AV127" s="36">
        <v>-4.6026662999999992</v>
      </c>
      <c r="AW127" s="36">
        <v>0</v>
      </c>
      <c r="AX127" s="36">
        <v>-4.6026662999999992</v>
      </c>
      <c r="AY127" s="36">
        <v>-4.6026662999999992</v>
      </c>
      <c r="AZ127" s="36" t="e">
        <v>#DIV/0!</v>
      </c>
      <c r="BA127" s="36" t="s">
        <v>50</v>
      </c>
      <c r="BB127" s="36">
        <v>0</v>
      </c>
      <c r="BC127" s="36">
        <v>0</v>
      </c>
      <c r="BD127" s="36">
        <v>19.7</v>
      </c>
      <c r="BE127" s="36">
        <v>0</v>
      </c>
      <c r="BF127" s="36">
        <v>19.7</v>
      </c>
      <c r="BG127" s="36">
        <v>19.7</v>
      </c>
      <c r="BH127" s="36">
        <v>-4.6026662999999992</v>
      </c>
      <c r="BI127" s="36">
        <v>0</v>
      </c>
      <c r="BJ127" s="36">
        <v>-4.6026662999999992</v>
      </c>
      <c r="BK127" s="36">
        <v>-4.6026662999999992</v>
      </c>
      <c r="BL127" s="36" t="e">
        <v>#DIV/0!</v>
      </c>
      <c r="BM127" s="36" t="e">
        <v>#DIV/0!</v>
      </c>
      <c r="BN127" s="36">
        <v>0</v>
      </c>
      <c r="BO127" s="36">
        <v>0</v>
      </c>
      <c r="BP127" s="36">
        <v>19.7</v>
      </c>
      <c r="BQ127" s="36">
        <v>0</v>
      </c>
      <c r="BR127" s="36">
        <v>19.7</v>
      </c>
      <c r="BS127" s="36">
        <v>19.7</v>
      </c>
      <c r="BT127" s="36">
        <v>-4.6026662999999992</v>
      </c>
      <c r="BU127" s="36">
        <v>0</v>
      </c>
      <c r="BV127" s="36">
        <v>-4.6026662999999992</v>
      </c>
      <c r="BW127" s="36">
        <v>-4.6026662999999992</v>
      </c>
      <c r="BX127" s="36" t="e">
        <v>#DIV/0!</v>
      </c>
      <c r="BY127" s="36" t="e">
        <v>#DIV/0!</v>
      </c>
      <c r="BZ127" s="36">
        <v>0</v>
      </c>
      <c r="CA127" s="36">
        <v>0</v>
      </c>
      <c r="CB127" s="36"/>
      <c r="CC127" s="40">
        <v>27.579000000000001</v>
      </c>
      <c r="CD127" s="40">
        <v>50.838999999999999</v>
      </c>
      <c r="CE127" s="40"/>
    </row>
    <row r="128" spans="1:83" s="5" customFormat="1">
      <c r="A128" s="13" t="s">
        <v>248</v>
      </c>
      <c r="B128" s="13">
        <v>3</v>
      </c>
      <c r="C128" s="13"/>
      <c r="D128" s="13" t="s">
        <v>73</v>
      </c>
      <c r="E128" s="35" t="s">
        <v>145</v>
      </c>
      <c r="F128" s="13" t="s">
        <v>36</v>
      </c>
      <c r="G128" s="36">
        <v>1002202225</v>
      </c>
      <c r="H128" s="13" t="s">
        <v>146</v>
      </c>
      <c r="I128" s="37">
        <v>18</v>
      </c>
      <c r="J128" s="37" t="s">
        <v>38</v>
      </c>
      <c r="K128" s="38">
        <v>43522</v>
      </c>
      <c r="L128" s="39">
        <v>0.38194444444444442</v>
      </c>
      <c r="M128" s="37" t="s">
        <v>39</v>
      </c>
      <c r="N128" s="37" t="s">
        <v>42</v>
      </c>
      <c r="O128" s="37" t="s">
        <v>42</v>
      </c>
      <c r="P128" s="37" t="s">
        <v>42</v>
      </c>
      <c r="Q128" s="37">
        <v>3</v>
      </c>
      <c r="R128" s="13" t="s">
        <v>43</v>
      </c>
      <c r="S128" s="13" t="s">
        <v>44</v>
      </c>
      <c r="T128" s="13" t="s">
        <v>42</v>
      </c>
      <c r="U128" s="13" t="s">
        <v>45</v>
      </c>
      <c r="V128" s="13" t="s">
        <v>42</v>
      </c>
      <c r="W128" s="13" t="s">
        <v>135</v>
      </c>
      <c r="X128" s="13" t="s">
        <v>53</v>
      </c>
      <c r="Y128" s="13" t="s">
        <v>41</v>
      </c>
      <c r="Z128" s="13" t="s">
        <v>41</v>
      </c>
      <c r="AA128" s="13"/>
      <c r="AB128" s="13">
        <v>-1</v>
      </c>
      <c r="AC128" s="13">
        <v>1</v>
      </c>
      <c r="AD128" s="13" t="s">
        <v>42</v>
      </c>
      <c r="AE128" s="13">
        <v>1</v>
      </c>
      <c r="AF128" s="13" t="s">
        <v>42</v>
      </c>
      <c r="AG128" s="13">
        <v>2</v>
      </c>
      <c r="AH128" s="46" t="str">
        <f t="shared" si="2"/>
        <v>-2</v>
      </c>
      <c r="AI128" s="46" t="s">
        <v>54</v>
      </c>
      <c r="AJ128" s="46" t="str">
        <f t="shared" si="3"/>
        <v>-2</v>
      </c>
      <c r="AK128" s="13" t="s">
        <v>41</v>
      </c>
      <c r="AL128" s="13" t="s">
        <v>41</v>
      </c>
      <c r="AM128" s="13"/>
      <c r="AN128" s="13">
        <v>101.31965006729475</v>
      </c>
      <c r="AO128" s="13">
        <v>117.34261838440112</v>
      </c>
      <c r="AP128" s="13">
        <v>125.13020833333333</v>
      </c>
      <c r="AQ128" s="13">
        <v>148.05555555555554</v>
      </c>
      <c r="AR128" s="36">
        <v>27.6</v>
      </c>
      <c r="AS128" s="36">
        <v>0</v>
      </c>
      <c r="AT128" s="36">
        <v>27.6</v>
      </c>
      <c r="AU128" s="36">
        <v>27.6</v>
      </c>
      <c r="AV128" s="36">
        <v>2.5505250000000146E-2</v>
      </c>
      <c r="AW128" s="36">
        <v>6.5452229749993087</v>
      </c>
      <c r="AX128" s="36">
        <v>-4.6026662999999992</v>
      </c>
      <c r="AY128" s="36">
        <v>4.6536767999999995</v>
      </c>
      <c r="AZ128" s="36" t="e">
        <v>#DIV/0!</v>
      </c>
      <c r="BA128" s="36" t="s">
        <v>50</v>
      </c>
      <c r="BB128" s="36">
        <v>0</v>
      </c>
      <c r="BC128" s="36">
        <v>0</v>
      </c>
      <c r="BD128" s="36">
        <v>31.55</v>
      </c>
      <c r="BE128" s="36">
        <v>5.5861435713737393</v>
      </c>
      <c r="BF128" s="36">
        <v>27.6</v>
      </c>
      <c r="BG128" s="36">
        <v>35.5</v>
      </c>
      <c r="BH128" s="36">
        <v>13.825416450000004</v>
      </c>
      <c r="BI128" s="36">
        <v>26.061244553583684</v>
      </c>
      <c r="BJ128" s="36">
        <v>-4.6026662999999992</v>
      </c>
      <c r="BK128" s="36">
        <v>32.253499200000007</v>
      </c>
      <c r="BL128" s="36" t="e">
        <v>#DIV/0!</v>
      </c>
      <c r="BM128" s="36" t="e">
        <v>#DIV/0!</v>
      </c>
      <c r="BN128" s="36">
        <v>0</v>
      </c>
      <c r="BO128" s="36">
        <v>0</v>
      </c>
      <c r="BP128" s="36">
        <v>23.65</v>
      </c>
      <c r="BQ128" s="36">
        <v>5.5861435713737597</v>
      </c>
      <c r="BR128" s="36">
        <v>19.7</v>
      </c>
      <c r="BS128" s="36">
        <v>27.6</v>
      </c>
      <c r="BT128" s="36">
        <v>-4.6026662999999992</v>
      </c>
      <c r="BU128" s="36">
        <v>0</v>
      </c>
      <c r="BV128" s="36">
        <v>-4.6026662999999992</v>
      </c>
      <c r="BW128" s="36">
        <v>-4.6026662999999992</v>
      </c>
      <c r="BX128" s="36" t="e">
        <v>#DIV/0!</v>
      </c>
      <c r="BY128" s="36" t="e">
        <v>#DIV/0!</v>
      </c>
      <c r="BZ128" s="36">
        <v>0</v>
      </c>
      <c r="CA128" s="36">
        <v>0</v>
      </c>
      <c r="CB128" s="36"/>
      <c r="CC128" s="40">
        <v>27.824999999999999</v>
      </c>
      <c r="CD128" s="40">
        <v>51.448</v>
      </c>
      <c r="CE128" s="40"/>
    </row>
    <row r="129" spans="1:83" s="5" customFormat="1">
      <c r="A129" s="13" t="s">
        <v>248</v>
      </c>
      <c r="B129" s="13">
        <v>3</v>
      </c>
      <c r="C129" s="13"/>
      <c r="D129" s="13" t="s">
        <v>73</v>
      </c>
      <c r="E129" s="35" t="s">
        <v>145</v>
      </c>
      <c r="F129" s="13" t="s">
        <v>36</v>
      </c>
      <c r="G129" s="36">
        <v>1002202225</v>
      </c>
      <c r="H129" s="13" t="s">
        <v>146</v>
      </c>
      <c r="I129" s="37">
        <v>18</v>
      </c>
      <c r="J129" s="37" t="s">
        <v>38</v>
      </c>
      <c r="K129" s="38">
        <v>43522</v>
      </c>
      <c r="L129" s="39">
        <v>0.3923611111111111</v>
      </c>
      <c r="M129" s="37" t="s">
        <v>39</v>
      </c>
      <c r="N129" s="37" t="s">
        <v>42</v>
      </c>
      <c r="O129" s="37" t="s">
        <v>42</v>
      </c>
      <c r="P129" s="37" t="s">
        <v>42</v>
      </c>
      <c r="Q129" s="37">
        <v>4</v>
      </c>
      <c r="R129" s="13" t="s">
        <v>43</v>
      </c>
      <c r="S129" s="13" t="s">
        <v>44</v>
      </c>
      <c r="T129" s="13" t="s">
        <v>42</v>
      </c>
      <c r="U129" s="13" t="s">
        <v>45</v>
      </c>
      <c r="V129" s="13" t="s">
        <v>42</v>
      </c>
      <c r="W129" s="13" t="s">
        <v>135</v>
      </c>
      <c r="X129" s="13" t="s">
        <v>53</v>
      </c>
      <c r="Y129" s="13" t="s">
        <v>41</v>
      </c>
      <c r="Z129" s="13" t="s">
        <v>41</v>
      </c>
      <c r="AA129" s="13"/>
      <c r="AB129" s="13">
        <v>-1</v>
      </c>
      <c r="AC129" s="13">
        <v>1</v>
      </c>
      <c r="AD129" s="13" t="s">
        <v>42</v>
      </c>
      <c r="AE129" s="13">
        <v>1</v>
      </c>
      <c r="AF129" s="13" t="s">
        <v>42</v>
      </c>
      <c r="AG129" s="13">
        <v>2</v>
      </c>
      <c r="AH129" s="46" t="str">
        <f t="shared" si="2"/>
        <v>-2</v>
      </c>
      <c r="AI129" s="46" t="s">
        <v>54</v>
      </c>
      <c r="AJ129" s="46" t="str">
        <f t="shared" si="3"/>
        <v>-2</v>
      </c>
      <c r="AK129" s="13" t="s">
        <v>41</v>
      </c>
      <c r="AL129" s="13" t="s">
        <v>41</v>
      </c>
      <c r="AM129" s="13"/>
      <c r="AN129" s="13">
        <v>101.31965006729475</v>
      </c>
      <c r="AO129" s="13">
        <v>117.34261838440112</v>
      </c>
      <c r="AP129" s="13">
        <v>125.13020833333333</v>
      </c>
      <c r="AQ129" s="13">
        <v>148.05555555555554</v>
      </c>
      <c r="AR129" s="36">
        <v>27.6</v>
      </c>
      <c r="AS129" s="36">
        <v>0</v>
      </c>
      <c r="AT129" s="36">
        <v>27.6</v>
      </c>
      <c r="AU129" s="36">
        <v>27.6</v>
      </c>
      <c r="AV129" s="36">
        <v>4.6536767999999995</v>
      </c>
      <c r="AW129" s="36">
        <v>0</v>
      </c>
      <c r="AX129" s="36">
        <v>4.6536767999999995</v>
      </c>
      <c r="AY129" s="36">
        <v>4.6536767999999995</v>
      </c>
      <c r="AZ129" s="36" t="e">
        <v>#DIV/0!</v>
      </c>
      <c r="BA129" s="36" t="s">
        <v>50</v>
      </c>
      <c r="BB129" s="36">
        <v>0</v>
      </c>
      <c r="BC129" s="36">
        <v>0</v>
      </c>
      <c r="BD129" s="36">
        <v>27.6</v>
      </c>
      <c r="BE129" s="36">
        <v>0</v>
      </c>
      <c r="BF129" s="36">
        <v>27.6</v>
      </c>
      <c r="BG129" s="36">
        <v>27.6</v>
      </c>
      <c r="BH129" s="36">
        <v>2.5505250000000146E-2</v>
      </c>
      <c r="BI129" s="36">
        <v>6.5452229749993087</v>
      </c>
      <c r="BJ129" s="36">
        <v>-4.6026662999999992</v>
      </c>
      <c r="BK129" s="36">
        <v>4.6536767999999995</v>
      </c>
      <c r="BL129" s="36" t="e">
        <v>#DIV/0!</v>
      </c>
      <c r="BM129" s="36" t="e">
        <v>#DIV/0!</v>
      </c>
      <c r="BN129" s="36">
        <v>0</v>
      </c>
      <c r="BO129" s="36">
        <v>0</v>
      </c>
      <c r="BP129" s="36">
        <v>27.6</v>
      </c>
      <c r="BQ129" s="36">
        <v>0</v>
      </c>
      <c r="BR129" s="36">
        <v>27.6</v>
      </c>
      <c r="BS129" s="36">
        <v>27.6</v>
      </c>
      <c r="BT129" s="36">
        <v>2.5505250000000146E-2</v>
      </c>
      <c r="BU129" s="36">
        <v>6.5452229749993087</v>
      </c>
      <c r="BV129" s="36">
        <v>-4.6026662999999992</v>
      </c>
      <c r="BW129" s="36">
        <v>4.6536767999999995</v>
      </c>
      <c r="BX129" s="36" t="e">
        <v>#DIV/0!</v>
      </c>
      <c r="BY129" s="36" t="e">
        <v>#DIV/0!</v>
      </c>
      <c r="BZ129" s="36">
        <v>0</v>
      </c>
      <c r="CA129" s="36">
        <v>0</v>
      </c>
      <c r="CB129" s="36"/>
      <c r="CC129" s="40">
        <v>27.702000000000002</v>
      </c>
      <c r="CD129" s="40">
        <v>50.213999999999999</v>
      </c>
      <c r="CE129" s="40"/>
    </row>
    <row r="130" spans="1:83" s="5" customFormat="1">
      <c r="A130" s="13" t="s">
        <v>248</v>
      </c>
      <c r="B130" s="13">
        <v>3</v>
      </c>
      <c r="C130" s="13"/>
      <c r="D130" s="13" t="s">
        <v>73</v>
      </c>
      <c r="E130" s="35" t="s">
        <v>145</v>
      </c>
      <c r="F130" s="13" t="s">
        <v>36</v>
      </c>
      <c r="G130" s="36">
        <v>1002202225</v>
      </c>
      <c r="H130" s="13" t="s">
        <v>146</v>
      </c>
      <c r="I130" s="37">
        <v>18</v>
      </c>
      <c r="J130" s="37" t="s">
        <v>38</v>
      </c>
      <c r="K130" s="38">
        <v>43522</v>
      </c>
      <c r="L130" s="39">
        <v>0.40625</v>
      </c>
      <c r="M130" s="37" t="s">
        <v>39</v>
      </c>
      <c r="N130" s="37" t="s">
        <v>42</v>
      </c>
      <c r="O130" s="37" t="s">
        <v>42</v>
      </c>
      <c r="P130" s="37" t="s">
        <v>42</v>
      </c>
      <c r="Q130" s="37">
        <v>5</v>
      </c>
      <c r="R130" s="13" t="s">
        <v>43</v>
      </c>
      <c r="S130" s="13" t="s">
        <v>44</v>
      </c>
      <c r="T130" s="13" t="s">
        <v>42</v>
      </c>
      <c r="U130" s="13" t="s">
        <v>45</v>
      </c>
      <c r="V130" s="13"/>
      <c r="W130" s="13" t="s">
        <v>135</v>
      </c>
      <c r="X130" s="13" t="s">
        <v>53</v>
      </c>
      <c r="Y130" s="13" t="s">
        <v>41</v>
      </c>
      <c r="Z130" s="13" t="s">
        <v>42</v>
      </c>
      <c r="AA130" s="13"/>
      <c r="AB130" s="13">
        <v>-1</v>
      </c>
      <c r="AC130" s="13">
        <v>1</v>
      </c>
      <c r="AD130" s="13" t="s">
        <v>42</v>
      </c>
      <c r="AE130" s="13">
        <v>1</v>
      </c>
      <c r="AF130" s="13">
        <v>0</v>
      </c>
      <c r="AG130" s="13">
        <v>2</v>
      </c>
      <c r="AH130" s="46" t="str">
        <f t="shared" ref="AH130:AH192" si="4">IF(AG130="-3",3, IF(AG130="-2",2, IF(AG130="-1",1, IF(AG130=1,"-1", IF(AG130=2,"-2", IF(AG130=3,"-3", IF(AG130=0,"0")))))))</f>
        <v>-2</v>
      </c>
      <c r="AI130" s="46" t="s">
        <v>54</v>
      </c>
      <c r="AJ130" s="46" t="str">
        <f t="shared" ref="AJ130:AJ192" si="5">IF(AI130="-3","3", IF(AI130="-2","2", IF(AI130="-1","1", IF(AI130="1","-1", IF(AI130="2","-2", IF(AI130="3","-3", IF(AI130="0","0")))))))</f>
        <v>-2</v>
      </c>
      <c r="AK130" s="13" t="s">
        <v>41</v>
      </c>
      <c r="AL130" s="13" t="s">
        <v>42</v>
      </c>
      <c r="AM130" s="13"/>
      <c r="AN130" s="13">
        <v>101.31965006729475</v>
      </c>
      <c r="AO130" s="13">
        <v>117.34261838440112</v>
      </c>
      <c r="AP130" s="13">
        <v>125.13020833333333</v>
      </c>
      <c r="AQ130" s="13">
        <v>148.05555555555554</v>
      </c>
      <c r="AR130" s="36">
        <v>27.6</v>
      </c>
      <c r="AS130" s="36">
        <v>0</v>
      </c>
      <c r="AT130" s="36">
        <v>27.6</v>
      </c>
      <c r="AU130" s="36">
        <v>27.6</v>
      </c>
      <c r="AV130" s="36">
        <v>4.6536767999999995</v>
      </c>
      <c r="AW130" s="36">
        <v>0</v>
      </c>
      <c r="AX130" s="36">
        <v>4.6536767999999995</v>
      </c>
      <c r="AY130" s="36">
        <v>4.6536767999999995</v>
      </c>
      <c r="AZ130" s="36" t="e">
        <v>#DIV/0!</v>
      </c>
      <c r="BA130" s="36" t="s">
        <v>50</v>
      </c>
      <c r="BB130" s="36">
        <v>0</v>
      </c>
      <c r="BC130" s="36">
        <v>0</v>
      </c>
      <c r="BD130" s="36">
        <v>27.6</v>
      </c>
      <c r="BE130" s="36">
        <v>0</v>
      </c>
      <c r="BF130" s="36">
        <v>27.6</v>
      </c>
      <c r="BG130" s="36">
        <v>27.6</v>
      </c>
      <c r="BH130" s="36">
        <v>4.6536767999999995</v>
      </c>
      <c r="BI130" s="36">
        <v>0</v>
      </c>
      <c r="BJ130" s="36">
        <v>4.6536767999999995</v>
      </c>
      <c r="BK130" s="36">
        <v>4.6536767999999995</v>
      </c>
      <c r="BL130" s="36" t="e">
        <v>#DIV/0!</v>
      </c>
      <c r="BM130" s="36" t="e">
        <v>#DIV/0!</v>
      </c>
      <c r="BN130" s="36">
        <v>0</v>
      </c>
      <c r="BO130" s="36">
        <v>0</v>
      </c>
      <c r="BP130" s="36">
        <v>27.6</v>
      </c>
      <c r="BQ130" s="36">
        <v>0</v>
      </c>
      <c r="BR130" s="36">
        <v>27.6</v>
      </c>
      <c r="BS130" s="36">
        <v>27.6</v>
      </c>
      <c r="BT130" s="36">
        <v>4.6536767999999995</v>
      </c>
      <c r="BU130" s="36">
        <v>0</v>
      </c>
      <c r="BV130" s="36">
        <v>4.6536767999999995</v>
      </c>
      <c r="BW130" s="36">
        <v>4.6536767999999995</v>
      </c>
      <c r="BX130" s="36" t="e">
        <v>#DIV/0!</v>
      </c>
      <c r="BY130" s="36" t="e">
        <v>#DIV/0!</v>
      </c>
      <c r="BZ130" s="36">
        <v>0</v>
      </c>
      <c r="CA130" s="36">
        <v>0</v>
      </c>
      <c r="CB130" s="36"/>
      <c r="CC130" s="40">
        <v>27.85</v>
      </c>
      <c r="CD130" s="40">
        <v>48.302</v>
      </c>
      <c r="CE130" s="40"/>
    </row>
    <row r="131" spans="1:83" s="5" customFormat="1">
      <c r="A131" s="13" t="s">
        <v>248</v>
      </c>
      <c r="B131" s="13">
        <v>3</v>
      </c>
      <c r="C131" s="13"/>
      <c r="D131" s="13" t="s">
        <v>78</v>
      </c>
      <c r="E131" s="35" t="s">
        <v>147</v>
      </c>
      <c r="F131" s="13" t="s">
        <v>36</v>
      </c>
      <c r="G131" s="36">
        <v>1051744465</v>
      </c>
      <c r="H131" s="13" t="s">
        <v>148</v>
      </c>
      <c r="I131" s="37">
        <v>24</v>
      </c>
      <c r="J131" s="37" t="s">
        <v>38</v>
      </c>
      <c r="K131" s="38">
        <v>43522</v>
      </c>
      <c r="L131" s="39">
        <v>0.3576388888888889</v>
      </c>
      <c r="M131" s="37" t="s">
        <v>39</v>
      </c>
      <c r="N131" s="37" t="s">
        <v>94</v>
      </c>
      <c r="O131" s="37" t="s">
        <v>41</v>
      </c>
      <c r="P131" s="37" t="s">
        <v>42</v>
      </c>
      <c r="Q131" s="37">
        <v>1</v>
      </c>
      <c r="R131" s="13" t="s">
        <v>43</v>
      </c>
      <c r="S131" s="13" t="s">
        <v>56</v>
      </c>
      <c r="T131" s="13" t="s">
        <v>41</v>
      </c>
      <c r="U131" s="13" t="s">
        <v>52</v>
      </c>
      <c r="V131" s="13" t="s">
        <v>42</v>
      </c>
      <c r="W131" s="13"/>
      <c r="X131" s="13" t="s">
        <v>76</v>
      </c>
      <c r="Y131" s="13" t="s">
        <v>41</v>
      </c>
      <c r="Z131" s="13" t="s">
        <v>41</v>
      </c>
      <c r="AA131" s="13"/>
      <c r="AB131" s="13">
        <v>-1</v>
      </c>
      <c r="AC131" s="13">
        <v>2</v>
      </c>
      <c r="AD131" s="13" t="s">
        <v>41</v>
      </c>
      <c r="AE131" s="13">
        <v>0</v>
      </c>
      <c r="AF131" s="13" t="s">
        <v>42</v>
      </c>
      <c r="AG131" s="13" t="s">
        <v>57</v>
      </c>
      <c r="AH131" s="46" t="b">
        <f t="shared" si="4"/>
        <v>0</v>
      </c>
      <c r="AI131" s="46" t="s">
        <v>77</v>
      </c>
      <c r="AJ131" s="46" t="str">
        <f t="shared" si="5"/>
        <v>0</v>
      </c>
      <c r="AK131" s="13" t="s">
        <v>41</v>
      </c>
      <c r="AL131" s="13" t="s">
        <v>41</v>
      </c>
      <c r="AM131" s="13"/>
      <c r="AN131" s="13">
        <v>101.31965006729475</v>
      </c>
      <c r="AO131" s="13">
        <v>117.34261838440112</v>
      </c>
      <c r="AP131" s="13">
        <v>125.13020833333333</v>
      </c>
      <c r="AQ131" s="13">
        <v>148.05555555555554</v>
      </c>
      <c r="AR131" s="36">
        <v>74.166888749999998</v>
      </c>
      <c r="AS131" s="36">
        <v>6.3837610812123238</v>
      </c>
      <c r="AT131" s="36">
        <v>69.652888000000004</v>
      </c>
      <c r="AU131" s="36">
        <v>78.680889500000006</v>
      </c>
      <c r="AV131" s="36">
        <v>104.0306712</v>
      </c>
      <c r="AW131" s="36">
        <v>0</v>
      </c>
      <c r="AX131" s="36">
        <v>104.0306712</v>
      </c>
      <c r="AY131" s="36">
        <v>104.0306712</v>
      </c>
      <c r="AZ131" s="36" t="e">
        <v>#DIV/0!</v>
      </c>
      <c r="BA131" s="36" t="s">
        <v>50</v>
      </c>
      <c r="BB131" s="36">
        <v>0</v>
      </c>
      <c r="BC131" s="36">
        <v>0</v>
      </c>
      <c r="BD131" s="36">
        <v>78.680889500000006</v>
      </c>
      <c r="BE131" s="36">
        <v>0</v>
      </c>
      <c r="BF131" s="36">
        <v>78.680889500000006</v>
      </c>
      <c r="BG131" s="36">
        <v>78.680889500000006</v>
      </c>
      <c r="BH131" s="36">
        <v>104.0306712</v>
      </c>
      <c r="BI131" s="36">
        <v>0</v>
      </c>
      <c r="BJ131" s="36">
        <v>104.0306712</v>
      </c>
      <c r="BK131" s="36">
        <v>104.0306712</v>
      </c>
      <c r="BL131" s="36" t="e">
        <v>#DIV/0!</v>
      </c>
      <c r="BM131" s="36" t="e">
        <v>#DIV/0!</v>
      </c>
      <c r="BN131" s="36">
        <v>0</v>
      </c>
      <c r="BO131" s="36">
        <v>0</v>
      </c>
      <c r="BP131" s="36">
        <v>69.706965750000009</v>
      </c>
      <c r="BQ131" s="36">
        <v>12.691044674951929</v>
      </c>
      <c r="BR131" s="36">
        <v>60.733042000000005</v>
      </c>
      <c r="BS131" s="36">
        <v>78.680889500000006</v>
      </c>
      <c r="BT131" s="36">
        <v>98.059938099999997</v>
      </c>
      <c r="BU131" s="36">
        <v>8.4438917273299587</v>
      </c>
      <c r="BV131" s="36">
        <v>92.089204999999993</v>
      </c>
      <c r="BW131" s="36">
        <v>104.0306712</v>
      </c>
      <c r="BX131" s="36" t="e">
        <v>#DIV/0!</v>
      </c>
      <c r="BY131" s="36" t="e">
        <v>#DIV/0!</v>
      </c>
      <c r="BZ131" s="36">
        <v>0</v>
      </c>
      <c r="CA131" s="36">
        <v>0</v>
      </c>
      <c r="CB131" s="36"/>
      <c r="CC131" s="40">
        <v>26.916</v>
      </c>
      <c r="CD131" s="40">
        <v>55.697000000000003</v>
      </c>
      <c r="CE131" s="40"/>
    </row>
    <row r="132" spans="1:83" s="5" customFormat="1">
      <c r="A132" s="13" t="s">
        <v>248</v>
      </c>
      <c r="B132" s="13">
        <v>3</v>
      </c>
      <c r="C132" s="13"/>
      <c r="D132" s="13" t="s">
        <v>78</v>
      </c>
      <c r="E132" s="35" t="s">
        <v>147</v>
      </c>
      <c r="F132" s="13" t="s">
        <v>36</v>
      </c>
      <c r="G132" s="36">
        <v>1051744465</v>
      </c>
      <c r="H132" s="13" t="s">
        <v>148</v>
      </c>
      <c r="I132" s="37">
        <v>24</v>
      </c>
      <c r="J132" s="37" t="s">
        <v>38</v>
      </c>
      <c r="K132" s="38">
        <v>43522</v>
      </c>
      <c r="L132" s="39">
        <v>0.37152777777777773</v>
      </c>
      <c r="M132" s="37" t="s">
        <v>39</v>
      </c>
      <c r="N132" s="37" t="s">
        <v>94</v>
      </c>
      <c r="O132" s="37" t="s">
        <v>41</v>
      </c>
      <c r="P132" s="37" t="s">
        <v>42</v>
      </c>
      <c r="Q132" s="37">
        <v>2</v>
      </c>
      <c r="R132" s="13" t="s">
        <v>43</v>
      </c>
      <c r="S132" s="13" t="s">
        <v>44</v>
      </c>
      <c r="T132" s="13" t="s">
        <v>42</v>
      </c>
      <c r="U132" s="13" t="s">
        <v>52</v>
      </c>
      <c r="V132" s="13" t="s">
        <v>42</v>
      </c>
      <c r="W132" s="13" t="s">
        <v>66</v>
      </c>
      <c r="X132" s="13" t="s">
        <v>76</v>
      </c>
      <c r="Y132" s="13" t="s">
        <v>41</v>
      </c>
      <c r="Z132" s="13" t="s">
        <v>41</v>
      </c>
      <c r="AA132" s="13"/>
      <c r="AB132" s="13">
        <v>-1</v>
      </c>
      <c r="AC132" s="13">
        <v>1</v>
      </c>
      <c r="AD132" s="13" t="s">
        <v>42</v>
      </c>
      <c r="AE132" s="13">
        <v>0</v>
      </c>
      <c r="AF132" s="13" t="s">
        <v>42</v>
      </c>
      <c r="AG132" s="13">
        <v>0</v>
      </c>
      <c r="AH132" s="46" t="str">
        <f t="shared" si="4"/>
        <v>0</v>
      </c>
      <c r="AI132" s="46" t="s">
        <v>77</v>
      </c>
      <c r="AJ132" s="46" t="str">
        <f t="shared" si="5"/>
        <v>0</v>
      </c>
      <c r="AK132" s="13" t="s">
        <v>41</v>
      </c>
      <c r="AL132" s="13" t="s">
        <v>41</v>
      </c>
      <c r="AM132" s="13"/>
      <c r="AN132" s="13">
        <v>101.31965006729475</v>
      </c>
      <c r="AO132" s="13">
        <v>117.34261838440112</v>
      </c>
      <c r="AP132" s="13">
        <v>125.13020833333333</v>
      </c>
      <c r="AQ132" s="13">
        <v>148.05555555555554</v>
      </c>
      <c r="AR132" s="36">
        <v>87.702650000000006</v>
      </c>
      <c r="AS132" s="36">
        <v>0</v>
      </c>
      <c r="AT132" s="36">
        <v>87.702650000000006</v>
      </c>
      <c r="AU132" s="36">
        <v>87.702650000000006</v>
      </c>
      <c r="AV132" s="36">
        <v>115.82342880000002</v>
      </c>
      <c r="AW132" s="36">
        <v>0</v>
      </c>
      <c r="AX132" s="36">
        <v>115.82342880000002</v>
      </c>
      <c r="AY132" s="36">
        <v>115.82342880000002</v>
      </c>
      <c r="AZ132" s="36" t="e">
        <v>#DIV/0!</v>
      </c>
      <c r="BA132" s="36" t="s">
        <v>50</v>
      </c>
      <c r="BB132" s="36">
        <v>0</v>
      </c>
      <c r="BC132" s="36">
        <v>0</v>
      </c>
      <c r="BD132" s="36">
        <v>87.702650000000006</v>
      </c>
      <c r="BE132" s="36">
        <v>0</v>
      </c>
      <c r="BF132" s="36">
        <v>87.702650000000006</v>
      </c>
      <c r="BG132" s="36">
        <v>87.702650000000006</v>
      </c>
      <c r="BH132" s="36">
        <v>115.82342880000002</v>
      </c>
      <c r="BI132" s="36">
        <v>0</v>
      </c>
      <c r="BJ132" s="36">
        <v>115.82342880000002</v>
      </c>
      <c r="BK132" s="36">
        <v>115.82342880000002</v>
      </c>
      <c r="BL132" s="36" t="e">
        <v>#DIV/0!</v>
      </c>
      <c r="BM132" s="36" t="e">
        <v>#DIV/0!</v>
      </c>
      <c r="BN132" s="36">
        <v>0</v>
      </c>
      <c r="BO132" s="36">
        <v>0</v>
      </c>
      <c r="BP132" s="36">
        <v>74.217846000000009</v>
      </c>
      <c r="BQ132" s="36">
        <v>19.070392702742915</v>
      </c>
      <c r="BR132" s="36">
        <v>60.733042000000005</v>
      </c>
      <c r="BS132" s="36">
        <v>87.702650000000006</v>
      </c>
      <c r="BT132" s="36">
        <v>115.82342880000002</v>
      </c>
      <c r="BU132" s="36">
        <v>0</v>
      </c>
      <c r="BV132" s="36">
        <v>115.82342880000002</v>
      </c>
      <c r="BW132" s="36">
        <v>115.82342880000002</v>
      </c>
      <c r="BX132" s="36" t="e">
        <v>#DIV/0!</v>
      </c>
      <c r="BY132" s="36" t="e">
        <v>#DIV/0!</v>
      </c>
      <c r="BZ132" s="36">
        <v>0</v>
      </c>
      <c r="CA132" s="36">
        <v>0</v>
      </c>
      <c r="CB132" s="36"/>
      <c r="CC132" s="40">
        <v>27.283999999999999</v>
      </c>
      <c r="CD132" s="40">
        <v>52.585999999999999</v>
      </c>
      <c r="CE132" s="40"/>
    </row>
    <row r="133" spans="1:83" s="5" customFormat="1">
      <c r="A133" s="13" t="s">
        <v>248</v>
      </c>
      <c r="B133" s="13">
        <v>3</v>
      </c>
      <c r="C133" s="13"/>
      <c r="D133" s="13" t="s">
        <v>78</v>
      </c>
      <c r="E133" s="35" t="s">
        <v>147</v>
      </c>
      <c r="F133" s="13" t="s">
        <v>36</v>
      </c>
      <c r="G133" s="36">
        <v>1051744465</v>
      </c>
      <c r="H133" s="13" t="s">
        <v>148</v>
      </c>
      <c r="I133" s="37">
        <v>24</v>
      </c>
      <c r="J133" s="37" t="s">
        <v>38</v>
      </c>
      <c r="K133" s="38">
        <v>43522</v>
      </c>
      <c r="L133" s="39">
        <v>0.38194444444444442</v>
      </c>
      <c r="M133" s="37" t="s">
        <v>39</v>
      </c>
      <c r="N133" s="37" t="s">
        <v>94</v>
      </c>
      <c r="O133" s="37" t="s">
        <v>41</v>
      </c>
      <c r="P133" s="37" t="s">
        <v>42</v>
      </c>
      <c r="Q133" s="37">
        <v>3</v>
      </c>
      <c r="R133" s="13" t="s">
        <v>55</v>
      </c>
      <c r="S133" s="13" t="s">
        <v>63</v>
      </c>
      <c r="T133" s="13" t="s">
        <v>42</v>
      </c>
      <c r="U133" s="13" t="s">
        <v>52</v>
      </c>
      <c r="V133" s="13" t="s">
        <v>42</v>
      </c>
      <c r="W133" s="13" t="s">
        <v>66</v>
      </c>
      <c r="X133" s="13" t="s">
        <v>47</v>
      </c>
      <c r="Y133" s="13" t="s">
        <v>41</v>
      </c>
      <c r="Z133" s="13" t="s">
        <v>42</v>
      </c>
      <c r="AA133" s="13"/>
      <c r="AB133" s="13">
        <v>0</v>
      </c>
      <c r="AC133" s="13">
        <v>0</v>
      </c>
      <c r="AD133" s="13" t="s">
        <v>42</v>
      </c>
      <c r="AE133" s="13">
        <v>0</v>
      </c>
      <c r="AF133" s="13" t="s">
        <v>42</v>
      </c>
      <c r="AG133" s="13">
        <v>0</v>
      </c>
      <c r="AH133" s="46" t="str">
        <f t="shared" si="4"/>
        <v>0</v>
      </c>
      <c r="AI133" s="46" t="s">
        <v>49</v>
      </c>
      <c r="AJ133" s="46" t="str">
        <f t="shared" si="5"/>
        <v>-1</v>
      </c>
      <c r="AK133" s="13" t="s">
        <v>41</v>
      </c>
      <c r="AL133" s="13" t="s">
        <v>42</v>
      </c>
      <c r="AM133" s="13"/>
      <c r="AN133" s="13">
        <v>101.31965006729475</v>
      </c>
      <c r="AO133" s="13">
        <v>117.34261838440112</v>
      </c>
      <c r="AP133" s="13">
        <v>125.13020833333333</v>
      </c>
      <c r="AQ133" s="13">
        <v>148.05555555555554</v>
      </c>
      <c r="AR133" s="36">
        <v>96.718169500000016</v>
      </c>
      <c r="AS133" s="36">
        <v>0</v>
      </c>
      <c r="AT133" s="36">
        <v>96.718169500000016</v>
      </c>
      <c r="AU133" s="36">
        <v>96.718169500000016</v>
      </c>
      <c r="AV133" s="36">
        <v>127.76985620000001</v>
      </c>
      <c r="AW133" s="36">
        <v>0</v>
      </c>
      <c r="AX133" s="36">
        <v>127.76985620000001</v>
      </c>
      <c r="AY133" s="36">
        <v>127.76985620000001</v>
      </c>
      <c r="AZ133" s="36" t="e">
        <v>#DIV/0!</v>
      </c>
      <c r="BA133" s="36" t="s">
        <v>50</v>
      </c>
      <c r="BB133" s="36">
        <v>0</v>
      </c>
      <c r="BC133" s="36">
        <v>0</v>
      </c>
      <c r="BD133" s="36">
        <v>96.718169500000016</v>
      </c>
      <c r="BE133" s="36">
        <v>0</v>
      </c>
      <c r="BF133" s="36">
        <v>96.718169500000016</v>
      </c>
      <c r="BG133" s="36">
        <v>96.718169500000016</v>
      </c>
      <c r="BH133" s="36">
        <v>127.76985620000001</v>
      </c>
      <c r="BI133" s="36">
        <v>0</v>
      </c>
      <c r="BJ133" s="36">
        <v>127.76985620000001</v>
      </c>
      <c r="BK133" s="36">
        <v>127.76985620000001</v>
      </c>
      <c r="BL133" s="36" t="e">
        <v>#DIV/0!</v>
      </c>
      <c r="BM133" s="36" t="e">
        <v>#DIV/0!</v>
      </c>
      <c r="BN133" s="36">
        <v>0</v>
      </c>
      <c r="BO133" s="36">
        <v>0</v>
      </c>
      <c r="BP133" s="36">
        <v>92.210409750000011</v>
      </c>
      <c r="BQ133" s="36">
        <v>6.3749349743695598</v>
      </c>
      <c r="BR133" s="36">
        <v>87.702650000000006</v>
      </c>
      <c r="BS133" s="36">
        <v>96.718169500000016</v>
      </c>
      <c r="BT133" s="36">
        <v>121.79664250000002</v>
      </c>
      <c r="BU133" s="36">
        <v>8.4473998254927682</v>
      </c>
      <c r="BV133" s="36">
        <v>115.82342880000002</v>
      </c>
      <c r="BW133" s="36">
        <v>127.76985620000001</v>
      </c>
      <c r="BX133" s="36" t="e">
        <v>#DIV/0!</v>
      </c>
      <c r="BY133" s="36" t="e">
        <v>#DIV/0!</v>
      </c>
      <c r="BZ133" s="36">
        <v>0</v>
      </c>
      <c r="CA133" s="36">
        <v>0</v>
      </c>
      <c r="CB133" s="36"/>
      <c r="CC133" s="40">
        <v>27.553999999999998</v>
      </c>
      <c r="CD133" s="40">
        <v>53.195999999999998</v>
      </c>
      <c r="CE133" s="40"/>
    </row>
    <row r="134" spans="1:83" s="5" customFormat="1">
      <c r="A134" s="13" t="s">
        <v>248</v>
      </c>
      <c r="B134" s="13">
        <v>3</v>
      </c>
      <c r="C134" s="13"/>
      <c r="D134" s="13" t="s">
        <v>78</v>
      </c>
      <c r="E134" s="35" t="s">
        <v>147</v>
      </c>
      <c r="F134" s="13" t="s">
        <v>36</v>
      </c>
      <c r="G134" s="36">
        <v>1051744465</v>
      </c>
      <c r="H134" s="13" t="s">
        <v>148</v>
      </c>
      <c r="I134" s="37">
        <v>24</v>
      </c>
      <c r="J134" s="37" t="s">
        <v>38</v>
      </c>
      <c r="K134" s="38">
        <v>43522</v>
      </c>
      <c r="L134" s="39">
        <v>0.3923611111111111</v>
      </c>
      <c r="M134" s="37" t="s">
        <v>39</v>
      </c>
      <c r="N134" s="37" t="s">
        <v>94</v>
      </c>
      <c r="O134" s="37" t="s">
        <v>41</v>
      </c>
      <c r="P134" s="37" t="s">
        <v>42</v>
      </c>
      <c r="Q134" s="37">
        <v>4</v>
      </c>
      <c r="R134" s="13" t="s">
        <v>55</v>
      </c>
      <c r="S134" s="13" t="s">
        <v>63</v>
      </c>
      <c r="T134" s="13" t="s">
        <v>42</v>
      </c>
      <c r="U134" s="13" t="s">
        <v>52</v>
      </c>
      <c r="V134" s="13" t="s">
        <v>42</v>
      </c>
      <c r="W134" s="13" t="s">
        <v>46</v>
      </c>
      <c r="X134" s="13" t="s">
        <v>47</v>
      </c>
      <c r="Y134" s="13" t="s">
        <v>41</v>
      </c>
      <c r="Z134" s="13" t="s">
        <v>41</v>
      </c>
      <c r="AA134" s="13"/>
      <c r="AB134" s="13">
        <v>0</v>
      </c>
      <c r="AC134" s="13">
        <v>0</v>
      </c>
      <c r="AD134" s="13" t="s">
        <v>42</v>
      </c>
      <c r="AE134" s="13">
        <v>0</v>
      </c>
      <c r="AF134" s="13" t="s">
        <v>42</v>
      </c>
      <c r="AG134" s="13" t="s">
        <v>48</v>
      </c>
      <c r="AH134" s="46">
        <f t="shared" si="4"/>
        <v>1</v>
      </c>
      <c r="AI134" s="46" t="s">
        <v>49</v>
      </c>
      <c r="AJ134" s="46" t="str">
        <f t="shared" si="5"/>
        <v>-1</v>
      </c>
      <c r="AK134" s="13" t="s">
        <v>41</v>
      </c>
      <c r="AL134" s="13" t="s">
        <v>41</v>
      </c>
      <c r="AM134" s="13"/>
      <c r="AN134" s="13">
        <v>101.31965006729475</v>
      </c>
      <c r="AO134" s="13">
        <v>117.34261838440112</v>
      </c>
      <c r="AP134" s="13">
        <v>125.13020833333333</v>
      </c>
      <c r="AQ134" s="13">
        <v>148.05555555555554</v>
      </c>
      <c r="AR134" s="36">
        <v>96.718169500000016</v>
      </c>
      <c r="AS134" s="36">
        <v>0</v>
      </c>
      <c r="AT134" s="36">
        <v>96.718169500000016</v>
      </c>
      <c r="AU134" s="36">
        <v>96.718169500000016</v>
      </c>
      <c r="AV134" s="36">
        <v>127.76985620000001</v>
      </c>
      <c r="AW134" s="36">
        <v>0</v>
      </c>
      <c r="AX134" s="36">
        <v>127.76985620000001</v>
      </c>
      <c r="AY134" s="36">
        <v>127.76985620000001</v>
      </c>
      <c r="AZ134" s="36" t="e">
        <v>#DIV/0!</v>
      </c>
      <c r="BA134" s="36" t="s">
        <v>50</v>
      </c>
      <c r="BB134" s="36">
        <v>0</v>
      </c>
      <c r="BC134" s="36">
        <v>0</v>
      </c>
      <c r="BD134" s="36">
        <v>96.718169500000016</v>
      </c>
      <c r="BE134" s="36">
        <v>0</v>
      </c>
      <c r="BF134" s="36">
        <v>96.718169500000016</v>
      </c>
      <c r="BG134" s="36">
        <v>96.718169500000016</v>
      </c>
      <c r="BH134" s="36">
        <v>127.76985620000001</v>
      </c>
      <c r="BI134" s="36">
        <v>0</v>
      </c>
      <c r="BJ134" s="36">
        <v>127.76985620000001</v>
      </c>
      <c r="BK134" s="36">
        <v>127.76985620000001</v>
      </c>
      <c r="BL134" s="36" t="e">
        <v>#DIV/0!</v>
      </c>
      <c r="BM134" s="36" t="e">
        <v>#DIV/0!</v>
      </c>
      <c r="BN134" s="36">
        <v>0</v>
      </c>
      <c r="BO134" s="36">
        <v>0</v>
      </c>
      <c r="BP134" s="36">
        <v>96.718169500000016</v>
      </c>
      <c r="BQ134" s="36">
        <v>0</v>
      </c>
      <c r="BR134" s="36">
        <v>96.718169500000016</v>
      </c>
      <c r="BS134" s="36">
        <v>96.718169500000016</v>
      </c>
      <c r="BT134" s="36">
        <v>127.76985620000001</v>
      </c>
      <c r="BU134" s="36">
        <v>0</v>
      </c>
      <c r="BV134" s="36">
        <v>127.76985620000001</v>
      </c>
      <c r="BW134" s="36">
        <v>127.76985620000001</v>
      </c>
      <c r="BX134" s="36" t="e">
        <v>#DIV/0!</v>
      </c>
      <c r="BY134" s="36" t="e">
        <v>#DIV/0!</v>
      </c>
      <c r="BZ134" s="36">
        <v>0</v>
      </c>
      <c r="CA134" s="36">
        <v>0</v>
      </c>
      <c r="CB134" s="36"/>
      <c r="CC134" s="40">
        <v>27.456</v>
      </c>
      <c r="CD134" s="40">
        <v>52.578000000000003</v>
      </c>
      <c r="CE134" s="40"/>
    </row>
    <row r="135" spans="1:83" s="5" customFormat="1">
      <c r="A135" s="13" t="s">
        <v>248</v>
      </c>
      <c r="B135" s="13">
        <v>3</v>
      </c>
      <c r="C135" s="13"/>
      <c r="D135" s="13" t="s">
        <v>78</v>
      </c>
      <c r="E135" s="35" t="s">
        <v>147</v>
      </c>
      <c r="F135" s="13" t="s">
        <v>36</v>
      </c>
      <c r="G135" s="36">
        <v>1051744465</v>
      </c>
      <c r="H135" s="13" t="s">
        <v>148</v>
      </c>
      <c r="I135" s="37">
        <v>24</v>
      </c>
      <c r="J135" s="37" t="s">
        <v>38</v>
      </c>
      <c r="K135" s="38">
        <v>43522</v>
      </c>
      <c r="L135" s="39">
        <v>0.40625</v>
      </c>
      <c r="M135" s="37" t="s">
        <v>39</v>
      </c>
      <c r="N135" s="37" t="s">
        <v>94</v>
      </c>
      <c r="O135" s="37" t="s">
        <v>41</v>
      </c>
      <c r="P135" s="37" t="s">
        <v>42</v>
      </c>
      <c r="Q135" s="37">
        <v>5</v>
      </c>
      <c r="R135" s="13" t="s">
        <v>55</v>
      </c>
      <c r="S135" s="13" t="s">
        <v>63</v>
      </c>
      <c r="T135" s="13" t="s">
        <v>42</v>
      </c>
      <c r="U135" s="13" t="s">
        <v>52</v>
      </c>
      <c r="V135" s="13" t="s">
        <v>42</v>
      </c>
      <c r="W135" s="13" t="s">
        <v>46</v>
      </c>
      <c r="X135" s="13" t="s">
        <v>47</v>
      </c>
      <c r="Y135" s="13" t="s">
        <v>41</v>
      </c>
      <c r="Z135" s="13" t="s">
        <v>41</v>
      </c>
      <c r="AA135" s="13"/>
      <c r="AB135" s="13">
        <v>0</v>
      </c>
      <c r="AC135" s="13">
        <v>0</v>
      </c>
      <c r="AD135" s="13" t="s">
        <v>42</v>
      </c>
      <c r="AE135" s="13">
        <v>0</v>
      </c>
      <c r="AF135" s="13" t="s">
        <v>42</v>
      </c>
      <c r="AG135" s="13" t="s">
        <v>48</v>
      </c>
      <c r="AH135" s="46">
        <f t="shared" si="4"/>
        <v>1</v>
      </c>
      <c r="AI135" s="46" t="s">
        <v>49</v>
      </c>
      <c r="AJ135" s="46" t="str">
        <f t="shared" si="5"/>
        <v>-1</v>
      </c>
      <c r="AK135" s="13" t="s">
        <v>41</v>
      </c>
      <c r="AL135" s="13" t="s">
        <v>41</v>
      </c>
      <c r="AM135" s="13"/>
      <c r="AN135" s="13">
        <v>101.31965006729475</v>
      </c>
      <c r="AO135" s="13">
        <v>117.34261838440112</v>
      </c>
      <c r="AP135" s="13">
        <v>125.13020833333333</v>
      </c>
      <c r="AQ135" s="13">
        <v>148.05555555555554</v>
      </c>
      <c r="AR135" s="36">
        <v>101.22280875000001</v>
      </c>
      <c r="AS135" s="36">
        <v>6.3705219209481525</v>
      </c>
      <c r="AT135" s="36">
        <v>96.718169500000016</v>
      </c>
      <c r="AU135" s="36">
        <v>105.727448</v>
      </c>
      <c r="AV135" s="36">
        <v>127.76985620000001</v>
      </c>
      <c r="AW135" s="36">
        <v>0</v>
      </c>
      <c r="AX135" s="36">
        <v>127.76985620000001</v>
      </c>
      <c r="AY135" s="36">
        <v>127.76985620000001</v>
      </c>
      <c r="AZ135" s="36" t="e">
        <v>#DIV/0!</v>
      </c>
      <c r="BA135" s="36" t="s">
        <v>50</v>
      </c>
      <c r="BB135" s="36">
        <v>0</v>
      </c>
      <c r="BC135" s="36">
        <v>0</v>
      </c>
      <c r="BD135" s="36">
        <v>101.22280875000001</v>
      </c>
      <c r="BE135" s="36">
        <v>6.3705219209481525</v>
      </c>
      <c r="BF135" s="36">
        <v>96.718169500000016</v>
      </c>
      <c r="BG135" s="36">
        <v>105.727448</v>
      </c>
      <c r="BH135" s="36">
        <v>127.76985620000001</v>
      </c>
      <c r="BI135" s="36">
        <v>0</v>
      </c>
      <c r="BJ135" s="36">
        <v>127.76985620000001</v>
      </c>
      <c r="BK135" s="36">
        <v>127.76985620000001</v>
      </c>
      <c r="BL135" s="36" t="e">
        <v>#DIV/0!</v>
      </c>
      <c r="BM135" s="36" t="e">
        <v>#DIV/0!</v>
      </c>
      <c r="BN135" s="36">
        <v>0</v>
      </c>
      <c r="BO135" s="36">
        <v>0</v>
      </c>
      <c r="BP135" s="36">
        <v>101.22280875000001</v>
      </c>
      <c r="BQ135" s="36">
        <v>6.3705219209481525</v>
      </c>
      <c r="BR135" s="36">
        <v>96.718169500000016</v>
      </c>
      <c r="BS135" s="36">
        <v>105.727448</v>
      </c>
      <c r="BT135" s="36">
        <v>127.76985620000001</v>
      </c>
      <c r="BU135" s="36">
        <v>0</v>
      </c>
      <c r="BV135" s="36">
        <v>127.76985620000001</v>
      </c>
      <c r="BW135" s="36">
        <v>127.76985620000001</v>
      </c>
      <c r="BX135" s="36" t="e">
        <v>#DIV/0!</v>
      </c>
      <c r="BY135" s="36" t="e">
        <v>#DIV/0!</v>
      </c>
      <c r="BZ135" s="36">
        <v>0</v>
      </c>
      <c r="CA135" s="36">
        <v>0</v>
      </c>
      <c r="CB135" s="36"/>
      <c r="CC135" s="40">
        <v>27.628</v>
      </c>
      <c r="CD135" s="40">
        <v>50.716999999999999</v>
      </c>
      <c r="CE135" s="40"/>
    </row>
    <row r="136" spans="1:83" s="5" customFormat="1">
      <c r="A136" s="13" t="s">
        <v>248</v>
      </c>
      <c r="B136" s="13">
        <v>3</v>
      </c>
      <c r="C136" s="13"/>
      <c r="D136" s="13" t="s">
        <v>78</v>
      </c>
      <c r="E136" s="35" t="s">
        <v>147</v>
      </c>
      <c r="F136" s="13" t="s">
        <v>36</v>
      </c>
      <c r="G136" s="36">
        <v>1051744465</v>
      </c>
      <c r="H136" s="13" t="s">
        <v>148</v>
      </c>
      <c r="I136" s="37">
        <v>24</v>
      </c>
      <c r="J136" s="37" t="s">
        <v>38</v>
      </c>
      <c r="K136" s="38">
        <v>43522</v>
      </c>
      <c r="L136" s="39">
        <v>0.4145833333333333</v>
      </c>
      <c r="M136" s="37" t="s">
        <v>39</v>
      </c>
      <c r="N136" s="37" t="s">
        <v>94</v>
      </c>
      <c r="O136" s="37" t="s">
        <v>41</v>
      </c>
      <c r="P136" s="37" t="s">
        <v>42</v>
      </c>
      <c r="Q136" s="37">
        <v>6</v>
      </c>
      <c r="R136" s="13" t="s">
        <v>55</v>
      </c>
      <c r="S136" s="13" t="s">
        <v>63</v>
      </c>
      <c r="T136" s="13" t="s">
        <v>42</v>
      </c>
      <c r="U136" s="13" t="s">
        <v>52</v>
      </c>
      <c r="V136" s="13" t="s">
        <v>42</v>
      </c>
      <c r="W136" s="13"/>
      <c r="X136" s="13"/>
      <c r="Y136" s="13"/>
      <c r="Z136" s="13"/>
      <c r="AA136" s="13"/>
      <c r="AB136" s="13">
        <v>0</v>
      </c>
      <c r="AC136" s="13">
        <v>0</v>
      </c>
      <c r="AD136" s="13" t="s">
        <v>42</v>
      </c>
      <c r="AE136" s="13">
        <v>0</v>
      </c>
      <c r="AF136" s="13" t="s">
        <v>42</v>
      </c>
      <c r="AG136" s="13" t="s">
        <v>57</v>
      </c>
      <c r="AH136" s="46" t="b">
        <f t="shared" si="4"/>
        <v>0</v>
      </c>
      <c r="AI136" s="46" t="s">
        <v>57</v>
      </c>
      <c r="AJ136" s="46" t="b">
        <f t="shared" si="5"/>
        <v>0</v>
      </c>
      <c r="AK136" s="13">
        <v>0</v>
      </c>
      <c r="AL136" s="13">
        <v>0</v>
      </c>
      <c r="AM136" s="13"/>
      <c r="AN136" s="13">
        <v>101.31965006729475</v>
      </c>
      <c r="AO136" s="13">
        <v>117.34261838440112</v>
      </c>
      <c r="AP136" s="13">
        <v>125.13020833333333</v>
      </c>
      <c r="AQ136" s="13">
        <v>148.05555555555554</v>
      </c>
      <c r="AR136" s="36">
        <v>105.727448</v>
      </c>
      <c r="AS136" s="36">
        <v>0</v>
      </c>
      <c r="AT136" s="36">
        <v>105.727448</v>
      </c>
      <c r="AU136" s="36">
        <v>105.727448</v>
      </c>
      <c r="AV136" s="36">
        <v>127.76985620000001</v>
      </c>
      <c r="AW136" s="36">
        <v>0</v>
      </c>
      <c r="AX136" s="36">
        <v>127.76985620000001</v>
      </c>
      <c r="AY136" s="36">
        <v>127.76985620000001</v>
      </c>
      <c r="AZ136" s="36" t="e">
        <v>#DIV/0!</v>
      </c>
      <c r="BA136" s="36" t="s">
        <v>50</v>
      </c>
      <c r="BB136" s="36">
        <v>0</v>
      </c>
      <c r="BC136" s="36">
        <v>0</v>
      </c>
      <c r="BD136" s="36">
        <v>105.727448</v>
      </c>
      <c r="BE136" s="36">
        <v>0</v>
      </c>
      <c r="BF136" s="36">
        <v>105.727448</v>
      </c>
      <c r="BG136" s="36">
        <v>105.727448</v>
      </c>
      <c r="BH136" s="36">
        <v>127.76985620000001</v>
      </c>
      <c r="BI136" s="36">
        <v>0</v>
      </c>
      <c r="BJ136" s="36">
        <v>127.76985620000001</v>
      </c>
      <c r="BK136" s="36">
        <v>127.76985620000001</v>
      </c>
      <c r="BL136" s="36" t="e">
        <v>#DIV/0!</v>
      </c>
      <c r="BM136" s="36" t="e">
        <v>#DIV/0!</v>
      </c>
      <c r="BN136" s="36">
        <v>0</v>
      </c>
      <c r="BO136" s="36">
        <v>0</v>
      </c>
      <c r="BP136" s="36">
        <v>105.727448</v>
      </c>
      <c r="BQ136" s="36">
        <v>0</v>
      </c>
      <c r="BR136" s="36">
        <v>105.727448</v>
      </c>
      <c r="BS136" s="36">
        <v>105.727448</v>
      </c>
      <c r="BT136" s="36">
        <v>127.76985620000001</v>
      </c>
      <c r="BU136" s="36">
        <v>0</v>
      </c>
      <c r="BV136" s="36">
        <v>127.76985620000001</v>
      </c>
      <c r="BW136" s="36">
        <v>127.76985620000001</v>
      </c>
      <c r="BX136" s="36" t="e">
        <v>#DIV/0!</v>
      </c>
      <c r="BY136" s="36" t="e">
        <v>#DIV/0!</v>
      </c>
      <c r="BZ136" s="36">
        <v>0</v>
      </c>
      <c r="CA136" s="36">
        <v>0</v>
      </c>
      <c r="CB136" s="36"/>
      <c r="CC136" s="40">
        <v>27.899000000000001</v>
      </c>
      <c r="CD136" s="40">
        <v>51.073999999999998</v>
      </c>
      <c r="CE136" s="40"/>
    </row>
    <row r="137" spans="1:83" s="5" customFormat="1">
      <c r="A137" s="13" t="s">
        <v>248</v>
      </c>
      <c r="B137" s="13">
        <v>3</v>
      </c>
      <c r="C137" s="13"/>
      <c r="D137" s="13" t="s">
        <v>85</v>
      </c>
      <c r="E137" s="35" t="s">
        <v>149</v>
      </c>
      <c r="F137" s="13" t="s">
        <v>36</v>
      </c>
      <c r="G137" s="36">
        <v>1103120049</v>
      </c>
      <c r="H137" s="13" t="s">
        <v>150</v>
      </c>
      <c r="I137" s="37">
        <v>21</v>
      </c>
      <c r="J137" s="37" t="s">
        <v>38</v>
      </c>
      <c r="K137" s="38">
        <v>43522</v>
      </c>
      <c r="L137" s="39">
        <v>0.3576388888888889</v>
      </c>
      <c r="M137" s="37" t="s">
        <v>39</v>
      </c>
      <c r="N137" s="37" t="s">
        <v>151</v>
      </c>
      <c r="O137" s="37" t="s">
        <v>41</v>
      </c>
      <c r="P137" s="37" t="s">
        <v>42</v>
      </c>
      <c r="Q137" s="37">
        <v>1</v>
      </c>
      <c r="R137" s="13" t="s">
        <v>43</v>
      </c>
      <c r="S137" s="13" t="s">
        <v>56</v>
      </c>
      <c r="T137" s="13" t="s">
        <v>41</v>
      </c>
      <c r="U137" s="13" t="s">
        <v>52</v>
      </c>
      <c r="V137" s="13" t="s">
        <v>42</v>
      </c>
      <c r="W137" s="13" t="s">
        <v>66</v>
      </c>
      <c r="X137" s="13" t="s">
        <v>76</v>
      </c>
      <c r="Y137" s="13" t="s">
        <v>41</v>
      </c>
      <c r="Z137" s="13" t="s">
        <v>42</v>
      </c>
      <c r="AA137" s="13"/>
      <c r="AB137" s="13">
        <v>-1</v>
      </c>
      <c r="AC137" s="13">
        <v>2</v>
      </c>
      <c r="AD137" s="13" t="s">
        <v>41</v>
      </c>
      <c r="AE137" s="13">
        <v>0</v>
      </c>
      <c r="AF137" s="13" t="s">
        <v>42</v>
      </c>
      <c r="AG137" s="13">
        <v>0</v>
      </c>
      <c r="AH137" s="46" t="str">
        <f t="shared" si="4"/>
        <v>0</v>
      </c>
      <c r="AI137" s="46" t="s">
        <v>77</v>
      </c>
      <c r="AJ137" s="46" t="str">
        <f t="shared" si="5"/>
        <v>0</v>
      </c>
      <c r="AK137" s="13" t="s">
        <v>41</v>
      </c>
      <c r="AL137" s="13" t="s">
        <v>42</v>
      </c>
      <c r="AM137" s="13"/>
      <c r="AN137" s="13">
        <v>101.31965006729475</v>
      </c>
      <c r="AO137" s="13">
        <v>117.34261838440112</v>
      </c>
      <c r="AP137" s="13">
        <v>125.13020833333333</v>
      </c>
      <c r="AQ137" s="13">
        <v>148.05555555555554</v>
      </c>
      <c r="AR137" s="36">
        <v>43.543374749999998</v>
      </c>
      <c r="AS137" s="36">
        <v>6.0782548892938841</v>
      </c>
      <c r="AT137" s="36">
        <v>39.245399500000005</v>
      </c>
      <c r="AU137" s="36">
        <v>47.841349999999991</v>
      </c>
      <c r="AV137" s="36">
        <v>64.428053500000004</v>
      </c>
      <c r="AW137" s="36">
        <v>14.493537740937439</v>
      </c>
      <c r="AX137" s="36">
        <v>54.179574680000002</v>
      </c>
      <c r="AY137" s="36">
        <v>74.676532320000007</v>
      </c>
      <c r="AZ137" s="36" t="e">
        <v>#DIV/0!</v>
      </c>
      <c r="BA137" s="36" t="s">
        <v>50</v>
      </c>
      <c r="BB137" s="36">
        <v>0</v>
      </c>
      <c r="BC137" s="36">
        <v>0</v>
      </c>
      <c r="BD137" s="36">
        <v>47.841349999999991</v>
      </c>
      <c r="BE137" s="36">
        <v>0</v>
      </c>
      <c r="BF137" s="36">
        <v>47.841349999999991</v>
      </c>
      <c r="BG137" s="36">
        <v>47.841349999999991</v>
      </c>
      <c r="BH137" s="36">
        <v>74.676532320000007</v>
      </c>
      <c r="BI137" s="36">
        <v>0</v>
      </c>
      <c r="BJ137" s="36">
        <v>74.676532320000007</v>
      </c>
      <c r="BK137" s="36">
        <v>74.676532320000007</v>
      </c>
      <c r="BL137" s="36" t="e">
        <v>#DIV/0!</v>
      </c>
      <c r="BM137" s="36" t="e">
        <v>#DIV/0!</v>
      </c>
      <c r="BN137" s="36">
        <v>0</v>
      </c>
      <c r="BO137" s="36">
        <v>0</v>
      </c>
      <c r="BP137" s="36">
        <v>43.543374749999998</v>
      </c>
      <c r="BQ137" s="36">
        <v>6.0782548892938841</v>
      </c>
      <c r="BR137" s="36">
        <v>39.245399500000005</v>
      </c>
      <c r="BS137" s="36">
        <v>47.841349999999991</v>
      </c>
      <c r="BT137" s="36">
        <v>64.428053500000004</v>
      </c>
      <c r="BU137" s="36">
        <v>14.493537740937439</v>
      </c>
      <c r="BV137" s="36">
        <v>54.179574680000002</v>
      </c>
      <c r="BW137" s="36">
        <v>74.676532320000007</v>
      </c>
      <c r="BX137" s="36" t="e">
        <v>#DIV/0!</v>
      </c>
      <c r="BY137" s="36" t="e">
        <v>#DIV/0!</v>
      </c>
      <c r="BZ137" s="36">
        <v>0</v>
      </c>
      <c r="CA137" s="36">
        <v>0</v>
      </c>
      <c r="CB137" s="36"/>
      <c r="CC137" s="40">
        <v>26.916</v>
      </c>
      <c r="CD137" s="40">
        <v>55.697000000000003</v>
      </c>
      <c r="CE137" s="40"/>
    </row>
    <row r="138" spans="1:83" s="5" customFormat="1">
      <c r="A138" s="13" t="s">
        <v>248</v>
      </c>
      <c r="B138" s="13">
        <v>3</v>
      </c>
      <c r="C138" s="13"/>
      <c r="D138" s="13" t="s">
        <v>85</v>
      </c>
      <c r="E138" s="35" t="s">
        <v>149</v>
      </c>
      <c r="F138" s="13" t="s">
        <v>36</v>
      </c>
      <c r="G138" s="36">
        <v>1103120049</v>
      </c>
      <c r="H138" s="13" t="s">
        <v>150</v>
      </c>
      <c r="I138" s="37">
        <v>21</v>
      </c>
      <c r="J138" s="37" t="s">
        <v>38</v>
      </c>
      <c r="K138" s="38">
        <v>43522</v>
      </c>
      <c r="L138" s="39">
        <v>0.37152777777777773</v>
      </c>
      <c r="M138" s="37" t="s">
        <v>39</v>
      </c>
      <c r="N138" s="37" t="s">
        <v>151</v>
      </c>
      <c r="O138" s="37" t="s">
        <v>41</v>
      </c>
      <c r="P138" s="37" t="s">
        <v>42</v>
      </c>
      <c r="Q138" s="37">
        <v>2</v>
      </c>
      <c r="R138" s="13" t="s">
        <v>43</v>
      </c>
      <c r="S138" s="13" t="s">
        <v>56</v>
      </c>
      <c r="T138" s="13" t="s">
        <v>41</v>
      </c>
      <c r="U138" s="13" t="s">
        <v>52</v>
      </c>
      <c r="V138" s="13" t="s">
        <v>42</v>
      </c>
      <c r="W138" s="13" t="s">
        <v>66</v>
      </c>
      <c r="X138" s="13" t="s">
        <v>76</v>
      </c>
      <c r="Y138" s="13" t="s">
        <v>41</v>
      </c>
      <c r="Z138" s="13" t="s">
        <v>41</v>
      </c>
      <c r="AA138" s="13"/>
      <c r="AB138" s="13">
        <v>-1</v>
      </c>
      <c r="AC138" s="13">
        <v>2</v>
      </c>
      <c r="AD138" s="13" t="s">
        <v>41</v>
      </c>
      <c r="AE138" s="13">
        <v>0</v>
      </c>
      <c r="AF138" s="13" t="s">
        <v>42</v>
      </c>
      <c r="AG138" s="13">
        <v>0</v>
      </c>
      <c r="AH138" s="46" t="str">
        <f t="shared" si="4"/>
        <v>0</v>
      </c>
      <c r="AI138" s="46" t="s">
        <v>77</v>
      </c>
      <c r="AJ138" s="46" t="str">
        <f t="shared" si="5"/>
        <v>0</v>
      </c>
      <c r="AK138" s="13" t="s">
        <v>41</v>
      </c>
      <c r="AL138" s="13" t="s">
        <v>41</v>
      </c>
      <c r="AM138" s="13"/>
      <c r="AN138" s="13">
        <v>101.31965006729475</v>
      </c>
      <c r="AO138" s="13">
        <v>117.34261838440112</v>
      </c>
      <c r="AP138" s="13">
        <v>125.13020833333333</v>
      </c>
      <c r="AQ138" s="13">
        <v>148.05555555555554</v>
      </c>
      <c r="AR138" s="36">
        <v>56.431059500000003</v>
      </c>
      <c r="AS138" s="36">
        <v>0</v>
      </c>
      <c r="AT138" s="36">
        <v>56.431059500000003</v>
      </c>
      <c r="AU138" s="36">
        <v>56.431059500000003</v>
      </c>
      <c r="AV138" s="36">
        <v>74.676532320000007</v>
      </c>
      <c r="AW138" s="36">
        <v>0</v>
      </c>
      <c r="AX138" s="36">
        <v>74.676532320000007</v>
      </c>
      <c r="AY138" s="36">
        <v>74.676532320000007</v>
      </c>
      <c r="AZ138" s="36" t="e">
        <v>#DIV/0!</v>
      </c>
      <c r="BA138" s="36" t="s">
        <v>50</v>
      </c>
      <c r="BB138" s="36">
        <v>0</v>
      </c>
      <c r="BC138" s="36">
        <v>0</v>
      </c>
      <c r="BD138" s="36">
        <v>39.287420750000003</v>
      </c>
      <c r="BE138" s="36">
        <v>24.244766428674936</v>
      </c>
      <c r="BF138" s="36">
        <v>22.143782000000002</v>
      </c>
      <c r="BG138" s="36">
        <v>56.431059500000003</v>
      </c>
      <c r="BH138" s="36">
        <v>74.676532320000007</v>
      </c>
      <c r="BI138" s="36">
        <v>0</v>
      </c>
      <c r="BJ138" s="36">
        <v>74.676532320000007</v>
      </c>
      <c r="BK138" s="36">
        <v>74.676532320000007</v>
      </c>
      <c r="BL138" s="36" t="e">
        <v>#DIV/0!</v>
      </c>
      <c r="BM138" s="36" t="e">
        <v>#DIV/0!</v>
      </c>
      <c r="BN138" s="36">
        <v>0</v>
      </c>
      <c r="BO138" s="36">
        <v>0</v>
      </c>
      <c r="BP138" s="36">
        <v>52.136204749999997</v>
      </c>
      <c r="BQ138" s="36">
        <v>6.0738418358725168</v>
      </c>
      <c r="BR138" s="36">
        <v>47.841349999999991</v>
      </c>
      <c r="BS138" s="36">
        <v>56.431059500000003</v>
      </c>
      <c r="BT138" s="36">
        <v>74.676532320000007</v>
      </c>
      <c r="BU138" s="36">
        <v>0</v>
      </c>
      <c r="BV138" s="36">
        <v>74.676532320000007</v>
      </c>
      <c r="BW138" s="36">
        <v>74.676532320000007</v>
      </c>
      <c r="BX138" s="36" t="e">
        <v>#DIV/0!</v>
      </c>
      <c r="BY138" s="36" t="e">
        <v>#DIV/0!</v>
      </c>
      <c r="BZ138" s="36">
        <v>0</v>
      </c>
      <c r="CA138" s="36">
        <v>0</v>
      </c>
      <c r="CB138" s="36"/>
      <c r="CC138" s="40">
        <v>27.283999999999999</v>
      </c>
      <c r="CD138" s="40">
        <v>52.585999999999999</v>
      </c>
      <c r="CE138" s="40"/>
    </row>
    <row r="139" spans="1:83" s="5" customFormat="1">
      <c r="A139" s="13" t="s">
        <v>248</v>
      </c>
      <c r="B139" s="13">
        <v>3</v>
      </c>
      <c r="C139" s="13"/>
      <c r="D139" s="13" t="s">
        <v>85</v>
      </c>
      <c r="E139" s="35" t="s">
        <v>149</v>
      </c>
      <c r="F139" s="13" t="s">
        <v>36</v>
      </c>
      <c r="G139" s="36">
        <v>1103120049</v>
      </c>
      <c r="H139" s="13" t="s">
        <v>150</v>
      </c>
      <c r="I139" s="37">
        <v>21</v>
      </c>
      <c r="J139" s="37" t="s">
        <v>38</v>
      </c>
      <c r="K139" s="38">
        <v>43522</v>
      </c>
      <c r="L139" s="39">
        <v>0.38194444444444442</v>
      </c>
      <c r="M139" s="37" t="s">
        <v>39</v>
      </c>
      <c r="N139" s="37" t="s">
        <v>151</v>
      </c>
      <c r="O139" s="37" t="s">
        <v>41</v>
      </c>
      <c r="P139" s="37" t="s">
        <v>42</v>
      </c>
      <c r="Q139" s="37">
        <v>3</v>
      </c>
      <c r="R139" s="13" t="s">
        <v>43</v>
      </c>
      <c r="S139" s="13" t="s">
        <v>44</v>
      </c>
      <c r="T139" s="13" t="s">
        <v>41</v>
      </c>
      <c r="U139" s="13" t="s">
        <v>52</v>
      </c>
      <c r="V139" s="13" t="s">
        <v>42</v>
      </c>
      <c r="W139" s="13" t="s">
        <v>66</v>
      </c>
      <c r="X139" s="13" t="s">
        <v>76</v>
      </c>
      <c r="Y139" s="13" t="s">
        <v>41</v>
      </c>
      <c r="Z139" s="13" t="s">
        <v>41</v>
      </c>
      <c r="AA139" s="13"/>
      <c r="AB139" s="13">
        <v>-1</v>
      </c>
      <c r="AC139" s="13">
        <v>1</v>
      </c>
      <c r="AD139" s="13" t="s">
        <v>41</v>
      </c>
      <c r="AE139" s="13">
        <v>0</v>
      </c>
      <c r="AF139" s="13" t="s">
        <v>42</v>
      </c>
      <c r="AG139" s="13">
        <v>0</v>
      </c>
      <c r="AH139" s="46" t="str">
        <f t="shared" si="4"/>
        <v>0</v>
      </c>
      <c r="AI139" s="46" t="s">
        <v>77</v>
      </c>
      <c r="AJ139" s="46" t="str">
        <f t="shared" si="5"/>
        <v>0</v>
      </c>
      <c r="AK139" s="13" t="s">
        <v>41</v>
      </c>
      <c r="AL139" s="13" t="s">
        <v>41</v>
      </c>
      <c r="AM139" s="13"/>
      <c r="AN139" s="13">
        <v>101.31965006729475</v>
      </c>
      <c r="AO139" s="13">
        <v>117.34261838440112</v>
      </c>
      <c r="AP139" s="13">
        <v>125.13020833333333</v>
      </c>
      <c r="AQ139" s="13">
        <v>148.05555555555554</v>
      </c>
      <c r="AR139" s="36">
        <v>56.431059500000003</v>
      </c>
      <c r="AS139" s="36">
        <v>0</v>
      </c>
      <c r="AT139" s="36">
        <v>56.431059500000003</v>
      </c>
      <c r="AU139" s="36">
        <v>56.431059500000003</v>
      </c>
      <c r="AV139" s="36">
        <v>79.801427035000003</v>
      </c>
      <c r="AW139" s="36">
        <v>7.2476956116871927</v>
      </c>
      <c r="AX139" s="36">
        <v>74.676532320000007</v>
      </c>
      <c r="AY139" s="36">
        <v>84.92632175</v>
      </c>
      <c r="AZ139" s="36" t="e">
        <v>#DIV/0!</v>
      </c>
      <c r="BA139" s="36" t="s">
        <v>50</v>
      </c>
      <c r="BB139" s="36">
        <v>0</v>
      </c>
      <c r="BC139" s="36">
        <v>0</v>
      </c>
      <c r="BD139" s="36">
        <v>56.431059500000003</v>
      </c>
      <c r="BE139" s="36">
        <v>0</v>
      </c>
      <c r="BF139" s="36">
        <v>56.431059500000003</v>
      </c>
      <c r="BG139" s="36">
        <v>56.431059500000003</v>
      </c>
      <c r="BH139" s="36">
        <v>79.801427035000003</v>
      </c>
      <c r="BI139" s="36">
        <v>7.2476956116871927</v>
      </c>
      <c r="BJ139" s="36">
        <v>74.676532320000007</v>
      </c>
      <c r="BK139" s="36">
        <v>84.92632175</v>
      </c>
      <c r="BL139" s="36" t="e">
        <v>#DIV/0!</v>
      </c>
      <c r="BM139" s="36" t="e">
        <v>#DIV/0!</v>
      </c>
      <c r="BN139" s="36">
        <v>0</v>
      </c>
      <c r="BO139" s="36">
        <v>0</v>
      </c>
      <c r="BP139" s="36">
        <v>56.431059500000003</v>
      </c>
      <c r="BQ139" s="36">
        <v>0</v>
      </c>
      <c r="BR139" s="36">
        <v>56.431059500000003</v>
      </c>
      <c r="BS139" s="36">
        <v>56.431059500000003</v>
      </c>
      <c r="BT139" s="36">
        <v>74.676532320000007</v>
      </c>
      <c r="BU139" s="36">
        <v>0</v>
      </c>
      <c r="BV139" s="36">
        <v>74.676532320000007</v>
      </c>
      <c r="BW139" s="36">
        <v>74.676532320000007</v>
      </c>
      <c r="BX139" s="36" t="e">
        <v>#DIV/0!</v>
      </c>
      <c r="BY139" s="36" t="e">
        <v>#DIV/0!</v>
      </c>
      <c r="BZ139" s="36">
        <v>0</v>
      </c>
      <c r="CA139" s="36">
        <v>0</v>
      </c>
      <c r="CB139" s="36"/>
      <c r="CC139" s="40">
        <v>27.553999999999998</v>
      </c>
      <c r="CD139" s="40">
        <v>53.195999999999998</v>
      </c>
      <c r="CE139" s="40"/>
    </row>
    <row r="140" spans="1:83" s="5" customFormat="1">
      <c r="A140" s="13" t="s">
        <v>248</v>
      </c>
      <c r="B140" s="13">
        <v>3</v>
      </c>
      <c r="C140" s="13"/>
      <c r="D140" s="13" t="s">
        <v>85</v>
      </c>
      <c r="E140" s="35" t="s">
        <v>149</v>
      </c>
      <c r="F140" s="13" t="s">
        <v>36</v>
      </c>
      <c r="G140" s="36">
        <v>1103120049</v>
      </c>
      <c r="H140" s="13" t="s">
        <v>150</v>
      </c>
      <c r="I140" s="37">
        <v>21</v>
      </c>
      <c r="J140" s="37" t="s">
        <v>38</v>
      </c>
      <c r="K140" s="38">
        <v>43522</v>
      </c>
      <c r="L140" s="39">
        <v>0.3923611111111111</v>
      </c>
      <c r="M140" s="37" t="s">
        <v>39</v>
      </c>
      <c r="N140" s="37" t="s">
        <v>151</v>
      </c>
      <c r="O140" s="37" t="s">
        <v>41</v>
      </c>
      <c r="P140" s="37" t="s">
        <v>42</v>
      </c>
      <c r="Q140" s="37">
        <v>4</v>
      </c>
      <c r="R140" s="13" t="s">
        <v>55</v>
      </c>
      <c r="S140" s="13" t="s">
        <v>56</v>
      </c>
      <c r="T140" s="13" t="s">
        <v>41</v>
      </c>
      <c r="U140" s="13" t="s">
        <v>52</v>
      </c>
      <c r="V140" s="13" t="s">
        <v>42</v>
      </c>
      <c r="W140" s="13" t="s">
        <v>66</v>
      </c>
      <c r="X140" s="13" t="s">
        <v>76</v>
      </c>
      <c r="Y140" s="13" t="s">
        <v>41</v>
      </c>
      <c r="Z140" s="13" t="s">
        <v>41</v>
      </c>
      <c r="AA140" s="13"/>
      <c r="AB140" s="13">
        <v>0</v>
      </c>
      <c r="AC140" s="13">
        <v>2</v>
      </c>
      <c r="AD140" s="13" t="s">
        <v>41</v>
      </c>
      <c r="AE140" s="13">
        <v>0</v>
      </c>
      <c r="AF140" s="13" t="s">
        <v>42</v>
      </c>
      <c r="AG140" s="13">
        <v>0</v>
      </c>
      <c r="AH140" s="46" t="str">
        <f t="shared" si="4"/>
        <v>0</v>
      </c>
      <c r="AI140" s="46" t="s">
        <v>77</v>
      </c>
      <c r="AJ140" s="46" t="str">
        <f t="shared" si="5"/>
        <v>0</v>
      </c>
      <c r="AK140" s="13" t="s">
        <v>41</v>
      </c>
      <c r="AL140" s="13" t="s">
        <v>41</v>
      </c>
      <c r="AM140" s="13"/>
      <c r="AN140" s="13">
        <v>101.31965006729475</v>
      </c>
      <c r="AO140" s="13">
        <v>117.34261838440112</v>
      </c>
      <c r="AP140" s="13">
        <v>125.13020833333333</v>
      </c>
      <c r="AQ140" s="13">
        <v>148.05555555555554</v>
      </c>
      <c r="AR140" s="36">
        <v>60.722793750000001</v>
      </c>
      <c r="AS140" s="36">
        <v>6.0694287824511193</v>
      </c>
      <c r="AT140" s="36">
        <v>56.431059500000003</v>
      </c>
      <c r="AU140" s="36">
        <v>65.014527999999999</v>
      </c>
      <c r="AV140" s="36">
        <v>84.92632175</v>
      </c>
      <c r="AW140" s="36">
        <v>0</v>
      </c>
      <c r="AX140" s="36">
        <v>84.92632175</v>
      </c>
      <c r="AY140" s="36">
        <v>84.92632175</v>
      </c>
      <c r="AZ140" s="36" t="e">
        <v>#DIV/0!</v>
      </c>
      <c r="BA140" s="36" t="s">
        <v>50</v>
      </c>
      <c r="BB140" s="36">
        <v>0</v>
      </c>
      <c r="BC140" s="36">
        <v>0</v>
      </c>
      <c r="BD140" s="36">
        <v>56.431059500000003</v>
      </c>
      <c r="BE140" s="36">
        <v>0</v>
      </c>
      <c r="BF140" s="36">
        <v>56.431059500000003</v>
      </c>
      <c r="BG140" s="36">
        <v>56.431059500000003</v>
      </c>
      <c r="BH140" s="36">
        <v>84.92632175</v>
      </c>
      <c r="BI140" s="36">
        <v>0</v>
      </c>
      <c r="BJ140" s="36">
        <v>84.92632175</v>
      </c>
      <c r="BK140" s="36">
        <v>84.92632175</v>
      </c>
      <c r="BL140" s="36" t="e">
        <v>#DIV/0!</v>
      </c>
      <c r="BM140" s="36" t="e">
        <v>#DIV/0!</v>
      </c>
      <c r="BN140" s="36">
        <v>0</v>
      </c>
      <c r="BO140" s="36">
        <v>0</v>
      </c>
      <c r="BP140" s="36">
        <v>56.431059500000003</v>
      </c>
      <c r="BQ140" s="36">
        <v>0</v>
      </c>
      <c r="BR140" s="36">
        <v>56.431059500000003</v>
      </c>
      <c r="BS140" s="36">
        <v>56.431059500000003</v>
      </c>
      <c r="BT140" s="36">
        <v>79.801427035000003</v>
      </c>
      <c r="BU140" s="36">
        <v>7.2476956116871927</v>
      </c>
      <c r="BV140" s="36">
        <v>74.676532320000007</v>
      </c>
      <c r="BW140" s="36">
        <v>84.92632175</v>
      </c>
      <c r="BX140" s="36" t="e">
        <v>#DIV/0!</v>
      </c>
      <c r="BY140" s="36" t="e">
        <v>#DIV/0!</v>
      </c>
      <c r="BZ140" s="36">
        <v>0</v>
      </c>
      <c r="CA140" s="36">
        <v>0</v>
      </c>
      <c r="CB140" s="36"/>
      <c r="CC140" s="40">
        <v>27.456</v>
      </c>
      <c r="CD140" s="40">
        <v>52.578000000000003</v>
      </c>
      <c r="CE140" s="40"/>
    </row>
    <row r="141" spans="1:83" s="5" customFormat="1">
      <c r="A141" s="13" t="s">
        <v>248</v>
      </c>
      <c r="B141" s="13">
        <v>3</v>
      </c>
      <c r="C141" s="13"/>
      <c r="D141" s="13" t="s">
        <v>85</v>
      </c>
      <c r="E141" s="35" t="s">
        <v>149</v>
      </c>
      <c r="F141" s="13" t="s">
        <v>36</v>
      </c>
      <c r="G141" s="36">
        <v>1103120049</v>
      </c>
      <c r="H141" s="13" t="s">
        <v>150</v>
      </c>
      <c r="I141" s="37">
        <v>21</v>
      </c>
      <c r="J141" s="37" t="s">
        <v>38</v>
      </c>
      <c r="K141" s="38">
        <v>43522</v>
      </c>
      <c r="L141" s="39">
        <v>0.40625</v>
      </c>
      <c r="M141" s="37" t="s">
        <v>39</v>
      </c>
      <c r="N141" s="37" t="s">
        <v>151</v>
      </c>
      <c r="O141" s="37" t="s">
        <v>41</v>
      </c>
      <c r="P141" s="37" t="s">
        <v>42</v>
      </c>
      <c r="Q141" s="37">
        <v>5</v>
      </c>
      <c r="R141" s="13" t="s">
        <v>55</v>
      </c>
      <c r="S141" s="13" t="s">
        <v>56</v>
      </c>
      <c r="T141" s="13" t="s">
        <v>41</v>
      </c>
      <c r="U141" s="13" t="s">
        <v>52</v>
      </c>
      <c r="V141" s="13" t="s">
        <v>42</v>
      </c>
      <c r="W141" s="13" t="s">
        <v>66</v>
      </c>
      <c r="X141" s="13" t="s">
        <v>76</v>
      </c>
      <c r="Y141" s="13" t="s">
        <v>41</v>
      </c>
      <c r="Z141" s="13" t="s">
        <v>41</v>
      </c>
      <c r="AA141" s="13"/>
      <c r="AB141" s="13">
        <v>0</v>
      </c>
      <c r="AC141" s="13">
        <v>2</v>
      </c>
      <c r="AD141" s="13" t="s">
        <v>41</v>
      </c>
      <c r="AE141" s="13">
        <v>0</v>
      </c>
      <c r="AF141" s="13" t="s">
        <v>42</v>
      </c>
      <c r="AG141" s="13">
        <v>0</v>
      </c>
      <c r="AH141" s="46" t="str">
        <f t="shared" si="4"/>
        <v>0</v>
      </c>
      <c r="AI141" s="46" t="s">
        <v>77</v>
      </c>
      <c r="AJ141" s="46" t="str">
        <f t="shared" si="5"/>
        <v>0</v>
      </c>
      <c r="AK141" s="13" t="s">
        <v>41</v>
      </c>
      <c r="AL141" s="13" t="s">
        <v>41</v>
      </c>
      <c r="AM141" s="13"/>
      <c r="AN141" s="13">
        <v>101.31965006729475</v>
      </c>
      <c r="AO141" s="13">
        <v>117.34261838440112</v>
      </c>
      <c r="AP141" s="13">
        <v>125.13020833333333</v>
      </c>
      <c r="AQ141" s="13">
        <v>148.05555555555554</v>
      </c>
      <c r="AR141" s="36">
        <v>65.014527999999999</v>
      </c>
      <c r="AS141" s="36">
        <v>0</v>
      </c>
      <c r="AT141" s="36">
        <v>65.014527999999999</v>
      </c>
      <c r="AU141" s="36">
        <v>65.014527999999999</v>
      </c>
      <c r="AV141" s="36">
        <v>84.92632175</v>
      </c>
      <c r="AW141" s="36">
        <v>0</v>
      </c>
      <c r="AX141" s="36">
        <v>84.92632175</v>
      </c>
      <c r="AY141" s="36">
        <v>84.92632175</v>
      </c>
      <c r="AZ141" s="36" t="e">
        <v>#DIV/0!</v>
      </c>
      <c r="BA141" s="36" t="s">
        <v>50</v>
      </c>
      <c r="BB141" s="36">
        <v>0</v>
      </c>
      <c r="BC141" s="36">
        <v>0</v>
      </c>
      <c r="BD141" s="36">
        <v>65.014527999999999</v>
      </c>
      <c r="BE141" s="36">
        <v>0</v>
      </c>
      <c r="BF141" s="36">
        <v>65.014527999999999</v>
      </c>
      <c r="BG141" s="36">
        <v>65.014527999999999</v>
      </c>
      <c r="BH141" s="36">
        <v>84.92632175</v>
      </c>
      <c r="BI141" s="36">
        <v>0</v>
      </c>
      <c r="BJ141" s="36">
        <v>84.92632175</v>
      </c>
      <c r="BK141" s="36">
        <v>84.92632175</v>
      </c>
      <c r="BL141" s="36" t="e">
        <v>#DIV/0!</v>
      </c>
      <c r="BM141" s="36" t="e">
        <v>#DIV/0!</v>
      </c>
      <c r="BN141" s="36">
        <v>0</v>
      </c>
      <c r="BO141" s="36">
        <v>0</v>
      </c>
      <c r="BP141" s="36">
        <v>65.014527999999999</v>
      </c>
      <c r="BQ141" s="36">
        <v>0</v>
      </c>
      <c r="BR141" s="36">
        <v>65.014527999999999</v>
      </c>
      <c r="BS141" s="36">
        <v>65.014527999999999</v>
      </c>
      <c r="BT141" s="36">
        <v>79.801427035000003</v>
      </c>
      <c r="BU141" s="36">
        <v>7.2476956116871927</v>
      </c>
      <c r="BV141" s="36">
        <v>74.676532320000007</v>
      </c>
      <c r="BW141" s="36">
        <v>84.92632175</v>
      </c>
      <c r="BX141" s="36" t="e">
        <v>#DIV/0!</v>
      </c>
      <c r="BY141" s="36" t="e">
        <v>#DIV/0!</v>
      </c>
      <c r="BZ141" s="36">
        <v>0</v>
      </c>
      <c r="CA141" s="36">
        <v>0</v>
      </c>
      <c r="CB141" s="36"/>
      <c r="CC141" s="40">
        <v>27.628</v>
      </c>
      <c r="CD141" s="40">
        <v>50.716999999999999</v>
      </c>
      <c r="CE141" s="40"/>
    </row>
    <row r="142" spans="1:83" s="5" customFormat="1">
      <c r="A142" s="13" t="s">
        <v>248</v>
      </c>
      <c r="B142" s="13">
        <v>3</v>
      </c>
      <c r="C142" s="13"/>
      <c r="D142" s="13" t="s">
        <v>85</v>
      </c>
      <c r="E142" s="35" t="s">
        <v>149</v>
      </c>
      <c r="F142" s="13" t="s">
        <v>36</v>
      </c>
      <c r="G142" s="36">
        <v>1103120049</v>
      </c>
      <c r="H142" s="13" t="s">
        <v>150</v>
      </c>
      <c r="I142" s="37">
        <v>21</v>
      </c>
      <c r="J142" s="37" t="s">
        <v>38</v>
      </c>
      <c r="K142" s="38">
        <v>43522</v>
      </c>
      <c r="L142" s="39">
        <v>0.4145833333333333</v>
      </c>
      <c r="M142" s="37" t="s">
        <v>39</v>
      </c>
      <c r="N142" s="37" t="s">
        <v>151</v>
      </c>
      <c r="O142" s="37" t="s">
        <v>41</v>
      </c>
      <c r="P142" s="37" t="s">
        <v>42</v>
      </c>
      <c r="Q142" s="37">
        <v>6</v>
      </c>
      <c r="R142" s="13" t="s">
        <v>55</v>
      </c>
      <c r="S142" s="13" t="s">
        <v>56</v>
      </c>
      <c r="T142" s="13" t="s">
        <v>41</v>
      </c>
      <c r="U142" s="13" t="s">
        <v>52</v>
      </c>
      <c r="V142" s="13" t="s">
        <v>42</v>
      </c>
      <c r="W142" s="13" t="s">
        <v>66</v>
      </c>
      <c r="X142" s="13" t="s">
        <v>76</v>
      </c>
      <c r="Y142" s="13" t="s">
        <v>41</v>
      </c>
      <c r="Z142" s="13" t="s">
        <v>41</v>
      </c>
      <c r="AA142" s="13"/>
      <c r="AB142" s="13">
        <v>0</v>
      </c>
      <c r="AC142" s="13">
        <v>2</v>
      </c>
      <c r="AD142" s="13" t="s">
        <v>41</v>
      </c>
      <c r="AE142" s="13">
        <v>0</v>
      </c>
      <c r="AF142" s="13" t="s">
        <v>42</v>
      </c>
      <c r="AG142" s="13">
        <v>0</v>
      </c>
      <c r="AH142" s="46" t="str">
        <f t="shared" si="4"/>
        <v>0</v>
      </c>
      <c r="AI142" s="46" t="s">
        <v>77</v>
      </c>
      <c r="AJ142" s="46" t="str">
        <f t="shared" si="5"/>
        <v>0</v>
      </c>
      <c r="AK142" s="13" t="s">
        <v>41</v>
      </c>
      <c r="AL142" s="13" t="s">
        <v>41</v>
      </c>
      <c r="AM142" s="13"/>
      <c r="AN142" s="13">
        <v>101.31965006729475</v>
      </c>
      <c r="AO142" s="13">
        <v>117.34261838440112</v>
      </c>
      <c r="AP142" s="13">
        <v>125.13020833333333</v>
      </c>
      <c r="AQ142" s="13">
        <v>148.05555555555554</v>
      </c>
      <c r="AR142" s="36">
        <v>65.014527999999999</v>
      </c>
      <c r="AS142" s="36">
        <v>0</v>
      </c>
      <c r="AT142" s="36">
        <v>65.014527999999999</v>
      </c>
      <c r="AU142" s="36">
        <v>65.014527999999999</v>
      </c>
      <c r="AV142" s="36">
        <v>84.92632175</v>
      </c>
      <c r="AW142" s="36">
        <v>0</v>
      </c>
      <c r="AX142" s="36">
        <v>84.92632175</v>
      </c>
      <c r="AY142" s="36">
        <v>84.92632175</v>
      </c>
      <c r="AZ142" s="36" t="e">
        <v>#DIV/0!</v>
      </c>
      <c r="BA142" s="36" t="s">
        <v>50</v>
      </c>
      <c r="BB142" s="36">
        <v>0</v>
      </c>
      <c r="BC142" s="36">
        <v>0</v>
      </c>
      <c r="BD142" s="36">
        <v>65.014527999999999</v>
      </c>
      <c r="BE142" s="36">
        <v>0</v>
      </c>
      <c r="BF142" s="36">
        <v>65.014527999999999</v>
      </c>
      <c r="BG142" s="36">
        <v>65.014527999999999</v>
      </c>
      <c r="BH142" s="36">
        <v>84.92632175</v>
      </c>
      <c r="BI142" s="36">
        <v>0</v>
      </c>
      <c r="BJ142" s="36">
        <v>84.92632175</v>
      </c>
      <c r="BK142" s="36">
        <v>84.92632175</v>
      </c>
      <c r="BL142" s="36" t="e">
        <v>#DIV/0!</v>
      </c>
      <c r="BM142" s="36" t="e">
        <v>#DIV/0!</v>
      </c>
      <c r="BN142" s="36">
        <v>0</v>
      </c>
      <c r="BO142" s="36">
        <v>0</v>
      </c>
      <c r="BP142" s="36">
        <v>65.014527999999999</v>
      </c>
      <c r="BQ142" s="36">
        <v>0</v>
      </c>
      <c r="BR142" s="36">
        <v>65.014527999999999</v>
      </c>
      <c r="BS142" s="36">
        <v>65.014527999999999</v>
      </c>
      <c r="BT142" s="36">
        <v>84.92632175</v>
      </c>
      <c r="BU142" s="36">
        <v>0</v>
      </c>
      <c r="BV142" s="36">
        <v>84.92632175</v>
      </c>
      <c r="BW142" s="36">
        <v>84.92632175</v>
      </c>
      <c r="BX142" s="36" t="e">
        <v>#DIV/0!</v>
      </c>
      <c r="BY142" s="36" t="e">
        <v>#DIV/0!</v>
      </c>
      <c r="BZ142" s="36">
        <v>0</v>
      </c>
      <c r="CA142" s="36">
        <v>0</v>
      </c>
      <c r="CB142" s="36"/>
      <c r="CC142" s="40">
        <v>27.899000000000001</v>
      </c>
      <c r="CD142" s="40">
        <v>51.073999999999998</v>
      </c>
      <c r="CE142" s="40"/>
    </row>
    <row r="143" spans="1:83" s="5" customFormat="1">
      <c r="A143" s="13" t="s">
        <v>248</v>
      </c>
      <c r="B143" s="13">
        <v>3</v>
      </c>
      <c r="C143" s="13"/>
      <c r="D143" s="13" t="s">
        <v>117</v>
      </c>
      <c r="E143" s="35" t="s">
        <v>152</v>
      </c>
      <c r="F143" s="13" t="s">
        <v>36</v>
      </c>
      <c r="G143" s="36">
        <v>1003243087</v>
      </c>
      <c r="H143" s="13" t="s">
        <v>153</v>
      </c>
      <c r="I143" s="37">
        <v>18</v>
      </c>
      <c r="J143" s="37" t="s">
        <v>70</v>
      </c>
      <c r="K143" s="38">
        <v>43522</v>
      </c>
      <c r="L143" s="39">
        <v>0.3576388888888889</v>
      </c>
      <c r="M143" s="37" t="s">
        <v>39</v>
      </c>
      <c r="N143" s="37" t="s">
        <v>42</v>
      </c>
      <c r="O143" s="37" t="s">
        <v>100</v>
      </c>
      <c r="P143" s="37" t="s">
        <v>42</v>
      </c>
      <c r="Q143" s="37">
        <v>1</v>
      </c>
      <c r="R143" s="13" t="s">
        <v>55</v>
      </c>
      <c r="S143" s="13" t="s">
        <v>56</v>
      </c>
      <c r="T143" s="13" t="s">
        <v>41</v>
      </c>
      <c r="U143" s="13" t="s">
        <v>52</v>
      </c>
      <c r="V143" s="13" t="s">
        <v>42</v>
      </c>
      <c r="W143" s="13" t="s">
        <v>154</v>
      </c>
      <c r="X143" s="13" t="s">
        <v>106</v>
      </c>
      <c r="Y143" s="13" t="s">
        <v>42</v>
      </c>
      <c r="Z143" s="13" t="s">
        <v>41</v>
      </c>
      <c r="AA143" s="13"/>
      <c r="AB143" s="13">
        <v>0</v>
      </c>
      <c r="AC143" s="13">
        <v>2</v>
      </c>
      <c r="AD143" s="13" t="s">
        <v>41</v>
      </c>
      <c r="AE143" s="13">
        <v>0</v>
      </c>
      <c r="AF143" s="13" t="s">
        <v>42</v>
      </c>
      <c r="AG143" s="13">
        <v>3</v>
      </c>
      <c r="AH143" s="46" t="str">
        <f t="shared" si="4"/>
        <v>-3</v>
      </c>
      <c r="AI143" s="46" t="s">
        <v>48</v>
      </c>
      <c r="AJ143" s="46" t="str">
        <f t="shared" si="5"/>
        <v>1</v>
      </c>
      <c r="AK143" s="13" t="s">
        <v>42</v>
      </c>
      <c r="AL143" s="13" t="s">
        <v>41</v>
      </c>
      <c r="AM143" s="13"/>
      <c r="AN143" s="13">
        <v>101.31965006729475</v>
      </c>
      <c r="AO143" s="13">
        <v>117.34261838440112</v>
      </c>
      <c r="AP143" s="13">
        <v>125.13020833333333</v>
      </c>
      <c r="AQ143" s="13">
        <v>148.05555555555554</v>
      </c>
      <c r="AR143" s="36">
        <v>30.569327039999997</v>
      </c>
      <c r="AS143" s="36">
        <v>0</v>
      </c>
      <c r="AT143" s="36">
        <v>30.569327039999997</v>
      </c>
      <c r="AU143" s="36">
        <v>30.569327039999997</v>
      </c>
      <c r="AV143" s="36">
        <v>35.594856000000007</v>
      </c>
      <c r="AW143" s="36">
        <v>0</v>
      </c>
      <c r="AX143" s="36">
        <v>35.594856000000007</v>
      </c>
      <c r="AY143" s="36">
        <v>35.594856000000007</v>
      </c>
      <c r="AZ143" s="36" t="e">
        <v>#DIV/0!</v>
      </c>
      <c r="BA143" s="36" t="s">
        <v>50</v>
      </c>
      <c r="BB143" s="36">
        <v>0</v>
      </c>
      <c r="BC143" s="36">
        <v>0</v>
      </c>
      <c r="BD143" s="36">
        <v>30.569327039999997</v>
      </c>
      <c r="BE143" s="36">
        <v>0</v>
      </c>
      <c r="BF143" s="36">
        <v>30.569327039999997</v>
      </c>
      <c r="BG143" s="36">
        <v>30.569327039999997</v>
      </c>
      <c r="BH143" s="36">
        <v>35.594856000000007</v>
      </c>
      <c r="BI143" s="36">
        <v>0</v>
      </c>
      <c r="BJ143" s="36">
        <v>35.594856000000007</v>
      </c>
      <c r="BK143" s="36">
        <v>35.594856000000007</v>
      </c>
      <c r="BL143" s="36" t="e">
        <v>#DIV/0!</v>
      </c>
      <c r="BM143" s="36" t="e">
        <v>#DIV/0!</v>
      </c>
      <c r="BN143" s="36">
        <v>0</v>
      </c>
      <c r="BO143" s="36">
        <v>0</v>
      </c>
      <c r="BP143" s="36">
        <v>26.559157499999994</v>
      </c>
      <c r="BQ143" s="36">
        <v>5.6712361508834714</v>
      </c>
      <c r="BR143" s="36">
        <v>22.548987959999991</v>
      </c>
      <c r="BS143" s="36">
        <v>30.569327039999997</v>
      </c>
      <c r="BT143" s="36">
        <v>35.594856000000007</v>
      </c>
      <c r="BU143" s="36">
        <v>0</v>
      </c>
      <c r="BV143" s="36">
        <v>35.594856000000007</v>
      </c>
      <c r="BW143" s="36">
        <v>35.594856000000007</v>
      </c>
      <c r="BX143" s="36" t="e">
        <v>#DIV/0!</v>
      </c>
      <c r="BY143" s="36" t="e">
        <v>#DIV/0!</v>
      </c>
      <c r="BZ143" s="36">
        <v>0</v>
      </c>
      <c r="CA143" s="36">
        <v>0</v>
      </c>
      <c r="CB143" s="36"/>
      <c r="CC143" s="40">
        <v>26.916</v>
      </c>
      <c r="CD143" s="40">
        <v>55.697000000000003</v>
      </c>
      <c r="CE143" s="40"/>
    </row>
    <row r="144" spans="1:83" s="5" customFormat="1">
      <c r="A144" s="13" t="s">
        <v>248</v>
      </c>
      <c r="B144" s="13">
        <v>3</v>
      </c>
      <c r="C144" s="13"/>
      <c r="D144" s="13" t="s">
        <v>117</v>
      </c>
      <c r="E144" s="35" t="s">
        <v>152</v>
      </c>
      <c r="F144" s="13" t="s">
        <v>36</v>
      </c>
      <c r="G144" s="36">
        <v>1003243087</v>
      </c>
      <c r="H144" s="13" t="s">
        <v>153</v>
      </c>
      <c r="I144" s="37">
        <v>18</v>
      </c>
      <c r="J144" s="37" t="s">
        <v>70</v>
      </c>
      <c r="K144" s="38">
        <v>43522</v>
      </c>
      <c r="L144" s="39">
        <v>0.37152777777777773</v>
      </c>
      <c r="M144" s="37" t="s">
        <v>39</v>
      </c>
      <c r="N144" s="37" t="s">
        <v>42</v>
      </c>
      <c r="O144" s="37" t="s">
        <v>100</v>
      </c>
      <c r="P144" s="37" t="s">
        <v>42</v>
      </c>
      <c r="Q144" s="37">
        <v>2</v>
      </c>
      <c r="R144" s="13" t="s">
        <v>55</v>
      </c>
      <c r="S144" s="13" t="s">
        <v>44</v>
      </c>
      <c r="T144" s="13" t="s">
        <v>41</v>
      </c>
      <c r="U144" s="13" t="s">
        <v>52</v>
      </c>
      <c r="V144" s="13" t="s">
        <v>42</v>
      </c>
      <c r="W144" s="13" t="s">
        <v>154</v>
      </c>
      <c r="X144" s="13" t="s">
        <v>47</v>
      </c>
      <c r="Y144" s="13" t="s">
        <v>41</v>
      </c>
      <c r="Z144" s="13" t="s">
        <v>41</v>
      </c>
      <c r="AA144" s="13"/>
      <c r="AB144" s="13">
        <v>0</v>
      </c>
      <c r="AC144" s="13">
        <v>1</v>
      </c>
      <c r="AD144" s="13" t="s">
        <v>41</v>
      </c>
      <c r="AE144" s="13">
        <v>0</v>
      </c>
      <c r="AF144" s="13" t="s">
        <v>42</v>
      </c>
      <c r="AG144" s="13">
        <v>3</v>
      </c>
      <c r="AH144" s="46" t="str">
        <f t="shared" si="4"/>
        <v>-3</v>
      </c>
      <c r="AI144" s="46" t="s">
        <v>49</v>
      </c>
      <c r="AJ144" s="46" t="str">
        <f t="shared" si="5"/>
        <v>-1</v>
      </c>
      <c r="AK144" s="13" t="s">
        <v>41</v>
      </c>
      <c r="AL144" s="13" t="s">
        <v>41</v>
      </c>
      <c r="AM144" s="13"/>
      <c r="AN144" s="13">
        <v>101.31965006729475</v>
      </c>
      <c r="AO144" s="13">
        <v>117.34261838440112</v>
      </c>
      <c r="AP144" s="13">
        <v>125.13020833333333</v>
      </c>
      <c r="AQ144" s="13">
        <v>148.05555555555554</v>
      </c>
      <c r="AR144" s="36">
        <v>30.620181334999995</v>
      </c>
      <c r="AS144" s="36">
        <v>11.41439113546088</v>
      </c>
      <c r="AT144" s="36">
        <v>22.548987959999991</v>
      </c>
      <c r="AU144" s="36">
        <v>38.691374709999998</v>
      </c>
      <c r="AV144" s="36">
        <v>42.325458500000003</v>
      </c>
      <c r="AW144" s="36">
        <v>9.5185093384422466</v>
      </c>
      <c r="AX144" s="36">
        <v>35.594856000000007</v>
      </c>
      <c r="AY144" s="36">
        <v>49.056061</v>
      </c>
      <c r="AZ144" s="36" t="e">
        <v>#DIV/0!</v>
      </c>
      <c r="BA144" s="36" t="s">
        <v>50</v>
      </c>
      <c r="BB144" s="36">
        <v>0</v>
      </c>
      <c r="BC144" s="36">
        <v>0</v>
      </c>
      <c r="BD144" s="36">
        <v>26.559157499999994</v>
      </c>
      <c r="BE144" s="36">
        <v>5.6712361508834714</v>
      </c>
      <c r="BF144" s="36">
        <v>22.548987959999991</v>
      </c>
      <c r="BG144" s="36">
        <v>30.569327039999997</v>
      </c>
      <c r="BH144" s="36">
        <v>35.594856000000007</v>
      </c>
      <c r="BI144" s="36">
        <v>0</v>
      </c>
      <c r="BJ144" s="36">
        <v>35.594856000000007</v>
      </c>
      <c r="BK144" s="36">
        <v>35.594856000000007</v>
      </c>
      <c r="BL144" s="36" t="e">
        <v>#DIV/0!</v>
      </c>
      <c r="BM144" s="36" t="e">
        <v>#DIV/0!</v>
      </c>
      <c r="BN144" s="36">
        <v>0</v>
      </c>
      <c r="BO144" s="36">
        <v>0</v>
      </c>
      <c r="BP144" s="36">
        <v>30.620181334999995</v>
      </c>
      <c r="BQ144" s="36">
        <v>11.41439113546088</v>
      </c>
      <c r="BR144" s="36">
        <v>22.548987959999991</v>
      </c>
      <c r="BS144" s="36">
        <v>38.691374709999998</v>
      </c>
      <c r="BT144" s="36">
        <v>35.594856000000007</v>
      </c>
      <c r="BU144" s="36">
        <v>0</v>
      </c>
      <c r="BV144" s="36">
        <v>35.594856000000007</v>
      </c>
      <c r="BW144" s="36">
        <v>35.594856000000007</v>
      </c>
      <c r="BX144" s="36" t="e">
        <v>#DIV/0!</v>
      </c>
      <c r="BY144" s="36" t="e">
        <v>#DIV/0!</v>
      </c>
      <c r="BZ144" s="36">
        <v>0</v>
      </c>
      <c r="CA144" s="36">
        <v>0</v>
      </c>
      <c r="CB144" s="36"/>
      <c r="CC144" s="40">
        <v>27.283999999999999</v>
      </c>
      <c r="CD144" s="40">
        <v>52.585999999999999</v>
      </c>
      <c r="CE144" s="40"/>
    </row>
    <row r="145" spans="1:83" s="5" customFormat="1">
      <c r="A145" s="13" t="s">
        <v>248</v>
      </c>
      <c r="B145" s="13">
        <v>3</v>
      </c>
      <c r="C145" s="13"/>
      <c r="D145" s="13" t="s">
        <v>117</v>
      </c>
      <c r="E145" s="35" t="s">
        <v>152</v>
      </c>
      <c r="F145" s="13" t="s">
        <v>36</v>
      </c>
      <c r="G145" s="36">
        <v>1003243087</v>
      </c>
      <c r="H145" s="13" t="s">
        <v>153</v>
      </c>
      <c r="I145" s="37">
        <v>18</v>
      </c>
      <c r="J145" s="37" t="s">
        <v>70</v>
      </c>
      <c r="K145" s="38">
        <v>43522</v>
      </c>
      <c r="L145" s="39">
        <v>0.38194444444444442</v>
      </c>
      <c r="M145" s="37" t="s">
        <v>39</v>
      </c>
      <c r="N145" s="37" t="s">
        <v>42</v>
      </c>
      <c r="O145" s="37" t="s">
        <v>100</v>
      </c>
      <c r="P145" s="37" t="s">
        <v>42</v>
      </c>
      <c r="Q145" s="37">
        <v>3</v>
      </c>
      <c r="R145" s="13" t="s">
        <v>55</v>
      </c>
      <c r="S145" s="13" t="s">
        <v>44</v>
      </c>
      <c r="T145" s="13" t="s">
        <v>41</v>
      </c>
      <c r="U145" s="13"/>
      <c r="V145" s="13" t="s">
        <v>42</v>
      </c>
      <c r="W145" s="13" t="s">
        <v>72</v>
      </c>
      <c r="X145" s="13" t="s">
        <v>106</v>
      </c>
      <c r="Y145" s="13" t="s">
        <v>42</v>
      </c>
      <c r="Z145" s="13" t="s">
        <v>41</v>
      </c>
      <c r="AA145" s="13"/>
      <c r="AB145" s="13">
        <v>0</v>
      </c>
      <c r="AC145" s="13">
        <v>1</v>
      </c>
      <c r="AD145" s="13" t="s">
        <v>41</v>
      </c>
      <c r="AE145" s="13" t="s">
        <v>57</v>
      </c>
      <c r="AF145" s="13" t="s">
        <v>42</v>
      </c>
      <c r="AG145" s="13">
        <v>1</v>
      </c>
      <c r="AH145" s="46" t="str">
        <f t="shared" si="4"/>
        <v>-1</v>
      </c>
      <c r="AI145" s="46" t="s">
        <v>48</v>
      </c>
      <c r="AJ145" s="46" t="str">
        <f t="shared" si="5"/>
        <v>1</v>
      </c>
      <c r="AK145" s="13" t="s">
        <v>42</v>
      </c>
      <c r="AL145" s="13" t="s">
        <v>41</v>
      </c>
      <c r="AM145" s="13"/>
      <c r="AN145" s="13">
        <v>101.31965006729475</v>
      </c>
      <c r="AO145" s="13">
        <v>117.34261838440112</v>
      </c>
      <c r="AP145" s="13">
        <v>125.13020833333333</v>
      </c>
      <c r="AQ145" s="13">
        <v>148.05555555555554</v>
      </c>
      <c r="AR145" s="36">
        <v>38.691374709999998</v>
      </c>
      <c r="AS145" s="36">
        <v>0</v>
      </c>
      <c r="AT145" s="36">
        <v>38.691374709999998</v>
      </c>
      <c r="AU145" s="36">
        <v>38.691374709999998</v>
      </c>
      <c r="AV145" s="36">
        <v>42.325458500000003</v>
      </c>
      <c r="AW145" s="36">
        <v>9.5185093384422466</v>
      </c>
      <c r="AX145" s="36">
        <v>35.594856000000007</v>
      </c>
      <c r="AY145" s="36">
        <v>49.056061</v>
      </c>
      <c r="AZ145" s="36" t="e">
        <v>#DIV/0!</v>
      </c>
      <c r="BA145" s="36" t="s">
        <v>50</v>
      </c>
      <c r="BB145" s="36">
        <v>0</v>
      </c>
      <c r="BC145" s="36">
        <v>0</v>
      </c>
      <c r="BD145" s="36">
        <v>42.751836854999993</v>
      </c>
      <c r="BE145" s="36">
        <v>5.7423606349615426</v>
      </c>
      <c r="BF145" s="36">
        <v>38.691374709999998</v>
      </c>
      <c r="BG145" s="36">
        <v>46.812298999999989</v>
      </c>
      <c r="BH145" s="36">
        <v>42.325458500000003</v>
      </c>
      <c r="BI145" s="36">
        <v>9.5185093384422466</v>
      </c>
      <c r="BJ145" s="36">
        <v>35.594856000000007</v>
      </c>
      <c r="BK145" s="36">
        <v>49.056061</v>
      </c>
      <c r="BL145" s="36" t="e">
        <v>#DIV/0!</v>
      </c>
      <c r="BM145" s="36" t="e">
        <v>#DIV/0!</v>
      </c>
      <c r="BN145" s="36">
        <v>0</v>
      </c>
      <c r="BO145" s="36">
        <v>0</v>
      </c>
      <c r="BP145" s="36">
        <v>30.620181334999995</v>
      </c>
      <c r="BQ145" s="36">
        <v>11.41439113546088</v>
      </c>
      <c r="BR145" s="36">
        <v>22.548987959999991</v>
      </c>
      <c r="BS145" s="36">
        <v>38.691374709999998</v>
      </c>
      <c r="BT145" s="36">
        <v>35.594856000000007</v>
      </c>
      <c r="BU145" s="36">
        <v>0</v>
      </c>
      <c r="BV145" s="36">
        <v>35.594856000000007</v>
      </c>
      <c r="BW145" s="36">
        <v>35.594856000000007</v>
      </c>
      <c r="BX145" s="36" t="e">
        <v>#DIV/0!</v>
      </c>
      <c r="BY145" s="36" t="e">
        <v>#DIV/0!</v>
      </c>
      <c r="BZ145" s="36">
        <v>0</v>
      </c>
      <c r="CA145" s="36">
        <v>0</v>
      </c>
      <c r="CB145" s="36"/>
      <c r="CC145" s="40">
        <v>27.553999999999998</v>
      </c>
      <c r="CD145" s="40">
        <v>53.195999999999998</v>
      </c>
      <c r="CE145" s="40"/>
    </row>
    <row r="146" spans="1:83" s="5" customFormat="1">
      <c r="A146" s="13" t="s">
        <v>248</v>
      </c>
      <c r="B146" s="13">
        <v>3</v>
      </c>
      <c r="C146" s="13"/>
      <c r="D146" s="13" t="s">
        <v>117</v>
      </c>
      <c r="E146" s="35" t="s">
        <v>152</v>
      </c>
      <c r="F146" s="13" t="s">
        <v>36</v>
      </c>
      <c r="G146" s="36">
        <v>1003243087</v>
      </c>
      <c r="H146" s="13" t="s">
        <v>153</v>
      </c>
      <c r="I146" s="37">
        <v>18</v>
      </c>
      <c r="J146" s="37" t="s">
        <v>70</v>
      </c>
      <c r="K146" s="38">
        <v>43522</v>
      </c>
      <c r="L146" s="39">
        <v>0.3923611111111111</v>
      </c>
      <c r="M146" s="37" t="s">
        <v>39</v>
      </c>
      <c r="N146" s="37" t="s">
        <v>42</v>
      </c>
      <c r="O146" s="37" t="s">
        <v>100</v>
      </c>
      <c r="P146" s="37" t="s">
        <v>42</v>
      </c>
      <c r="Q146" s="37">
        <v>4</v>
      </c>
      <c r="R146" s="13" t="s">
        <v>55</v>
      </c>
      <c r="S146" s="13" t="s">
        <v>44</v>
      </c>
      <c r="T146" s="13" t="s">
        <v>41</v>
      </c>
      <c r="U146" s="13" t="s">
        <v>52</v>
      </c>
      <c r="V146" s="13" t="s">
        <v>42</v>
      </c>
      <c r="W146" s="13" t="s">
        <v>72</v>
      </c>
      <c r="X146" s="13" t="s">
        <v>106</v>
      </c>
      <c r="Y146" s="13" t="s">
        <v>41</v>
      </c>
      <c r="Z146" s="13" t="s">
        <v>41</v>
      </c>
      <c r="AA146" s="13"/>
      <c r="AB146" s="13">
        <v>0</v>
      </c>
      <c r="AC146" s="13">
        <v>1</v>
      </c>
      <c r="AD146" s="13" t="s">
        <v>41</v>
      </c>
      <c r="AE146" s="13">
        <v>0</v>
      </c>
      <c r="AF146" s="13" t="s">
        <v>42</v>
      </c>
      <c r="AG146" s="13">
        <v>1</v>
      </c>
      <c r="AH146" s="46" t="str">
        <f t="shared" si="4"/>
        <v>-1</v>
      </c>
      <c r="AI146" s="46" t="s">
        <v>48</v>
      </c>
      <c r="AJ146" s="46" t="str">
        <f t="shared" si="5"/>
        <v>1</v>
      </c>
      <c r="AK146" s="13" t="s">
        <v>41</v>
      </c>
      <c r="AL146" s="13" t="s">
        <v>41</v>
      </c>
      <c r="AM146" s="13"/>
      <c r="AN146" s="13">
        <v>101.31965006729475</v>
      </c>
      <c r="AO146" s="13">
        <v>117.34261838440112</v>
      </c>
      <c r="AP146" s="13">
        <v>125.13020833333333</v>
      </c>
      <c r="AQ146" s="13">
        <v>148.05555555555554</v>
      </c>
      <c r="AR146" s="36">
        <v>42.751836854999993</v>
      </c>
      <c r="AS146" s="36">
        <v>5.7423606349615426</v>
      </c>
      <c r="AT146" s="36">
        <v>38.691374709999998</v>
      </c>
      <c r="AU146" s="36">
        <v>46.812298999999989</v>
      </c>
      <c r="AV146" s="36">
        <v>49.056061</v>
      </c>
      <c r="AW146" s="36">
        <v>0</v>
      </c>
      <c r="AX146" s="36">
        <v>49.056061</v>
      </c>
      <c r="AY146" s="36">
        <v>49.056061</v>
      </c>
      <c r="AZ146" s="36" t="e">
        <v>#DIV/0!</v>
      </c>
      <c r="BA146" s="36" t="s">
        <v>50</v>
      </c>
      <c r="BB146" s="36">
        <v>0</v>
      </c>
      <c r="BC146" s="36">
        <v>0</v>
      </c>
      <c r="BD146" s="36">
        <v>42.751836854999993</v>
      </c>
      <c r="BE146" s="36">
        <v>5.7423606349615426</v>
      </c>
      <c r="BF146" s="36">
        <v>38.691374709999998</v>
      </c>
      <c r="BG146" s="36">
        <v>46.812298999999989</v>
      </c>
      <c r="BH146" s="36">
        <v>49.056061</v>
      </c>
      <c r="BI146" s="36">
        <v>0</v>
      </c>
      <c r="BJ146" s="36">
        <v>49.056061</v>
      </c>
      <c r="BK146" s="36">
        <v>49.056061</v>
      </c>
      <c r="BL146" s="36" t="e">
        <v>#DIV/0!</v>
      </c>
      <c r="BM146" s="36" t="e">
        <v>#DIV/0!</v>
      </c>
      <c r="BN146" s="36">
        <v>0</v>
      </c>
      <c r="BO146" s="36">
        <v>0</v>
      </c>
      <c r="BP146" s="36">
        <v>42.751836854999993</v>
      </c>
      <c r="BQ146" s="36">
        <v>5.7423606349615426</v>
      </c>
      <c r="BR146" s="36">
        <v>38.691374709999998</v>
      </c>
      <c r="BS146" s="36">
        <v>46.812298999999989</v>
      </c>
      <c r="BT146" s="36">
        <v>42.325458500000003</v>
      </c>
      <c r="BU146" s="36">
        <v>9.5185093384422466</v>
      </c>
      <c r="BV146" s="36">
        <v>35.594856000000007</v>
      </c>
      <c r="BW146" s="36">
        <v>49.056061</v>
      </c>
      <c r="BX146" s="36" t="e">
        <v>#DIV/0!</v>
      </c>
      <c r="BY146" s="36" t="e">
        <v>#DIV/0!</v>
      </c>
      <c r="BZ146" s="36">
        <v>0</v>
      </c>
      <c r="CA146" s="36">
        <v>0</v>
      </c>
      <c r="CB146" s="36"/>
      <c r="CC146" s="40">
        <v>27.456</v>
      </c>
      <c r="CD146" s="40">
        <v>52.578000000000003</v>
      </c>
      <c r="CE146" s="40"/>
    </row>
    <row r="147" spans="1:83" s="5" customFormat="1">
      <c r="A147" s="13" t="s">
        <v>248</v>
      </c>
      <c r="B147" s="13">
        <v>3</v>
      </c>
      <c r="C147" s="13"/>
      <c r="D147" s="13" t="s">
        <v>117</v>
      </c>
      <c r="E147" s="35" t="s">
        <v>152</v>
      </c>
      <c r="F147" s="13" t="s">
        <v>36</v>
      </c>
      <c r="G147" s="36">
        <v>1003243087</v>
      </c>
      <c r="H147" s="13" t="s">
        <v>153</v>
      </c>
      <c r="I147" s="37">
        <v>18</v>
      </c>
      <c r="J147" s="37" t="s">
        <v>70</v>
      </c>
      <c r="K147" s="38">
        <v>43522</v>
      </c>
      <c r="L147" s="39">
        <v>0.40625</v>
      </c>
      <c r="M147" s="37" t="s">
        <v>39</v>
      </c>
      <c r="N147" s="37" t="s">
        <v>42</v>
      </c>
      <c r="O147" s="37" t="s">
        <v>100</v>
      </c>
      <c r="P147" s="37" t="s">
        <v>42</v>
      </c>
      <c r="Q147" s="37">
        <v>5</v>
      </c>
      <c r="R147" s="13" t="s">
        <v>55</v>
      </c>
      <c r="S147" s="13" t="s">
        <v>44</v>
      </c>
      <c r="T147" s="13" t="s">
        <v>41</v>
      </c>
      <c r="U147" s="13" t="s">
        <v>52</v>
      </c>
      <c r="V147" s="13" t="s">
        <v>42</v>
      </c>
      <c r="W147" s="13" t="s">
        <v>154</v>
      </c>
      <c r="X147" s="13" t="s">
        <v>106</v>
      </c>
      <c r="Y147" s="13" t="s">
        <v>42</v>
      </c>
      <c r="Z147" s="13" t="s">
        <v>41</v>
      </c>
      <c r="AA147" s="13"/>
      <c r="AB147" s="13">
        <v>0</v>
      </c>
      <c r="AC147" s="13">
        <v>1</v>
      </c>
      <c r="AD147" s="13" t="s">
        <v>41</v>
      </c>
      <c r="AE147" s="13">
        <v>0</v>
      </c>
      <c r="AF147" s="13" t="s">
        <v>42</v>
      </c>
      <c r="AG147" s="13">
        <v>3</v>
      </c>
      <c r="AH147" s="46" t="str">
        <f t="shared" si="4"/>
        <v>-3</v>
      </c>
      <c r="AI147" s="46" t="s">
        <v>48</v>
      </c>
      <c r="AJ147" s="46" t="str">
        <f t="shared" si="5"/>
        <v>1</v>
      </c>
      <c r="AK147" s="13" t="s">
        <v>42</v>
      </c>
      <c r="AL147" s="13" t="s">
        <v>41</v>
      </c>
      <c r="AM147" s="13"/>
      <c r="AN147" s="13">
        <v>101.31965006729475</v>
      </c>
      <c r="AO147" s="13">
        <v>117.34261838440112</v>
      </c>
      <c r="AP147" s="13">
        <v>125.13020833333333</v>
      </c>
      <c r="AQ147" s="13">
        <v>148.05555555555554</v>
      </c>
      <c r="AR147" s="36">
        <v>42.751836854999993</v>
      </c>
      <c r="AS147" s="36">
        <v>5.7423606349615426</v>
      </c>
      <c r="AT147" s="36">
        <v>38.691374709999998</v>
      </c>
      <c r="AU147" s="36">
        <v>46.812298999999989</v>
      </c>
      <c r="AV147" s="36">
        <v>42.325458500000003</v>
      </c>
      <c r="AW147" s="36">
        <v>9.5185093384422466</v>
      </c>
      <c r="AX147" s="36">
        <v>35.594856000000007</v>
      </c>
      <c r="AY147" s="36">
        <v>49.056061</v>
      </c>
      <c r="AZ147" s="36" t="e">
        <v>#DIV/0!</v>
      </c>
      <c r="BA147" s="36" t="s">
        <v>50</v>
      </c>
      <c r="BB147" s="36">
        <v>0</v>
      </c>
      <c r="BC147" s="36">
        <v>0</v>
      </c>
      <c r="BD147" s="36">
        <v>42.751836854999993</v>
      </c>
      <c r="BE147" s="36">
        <v>5.7423606349615426</v>
      </c>
      <c r="BF147" s="36">
        <v>38.691374709999998</v>
      </c>
      <c r="BG147" s="36">
        <v>46.812298999999989</v>
      </c>
      <c r="BH147" s="36">
        <v>35.594856000000007</v>
      </c>
      <c r="BI147" s="36">
        <v>0</v>
      </c>
      <c r="BJ147" s="36">
        <v>35.594856000000007</v>
      </c>
      <c r="BK147" s="36">
        <v>35.594856000000007</v>
      </c>
      <c r="BL147" s="36" t="e">
        <v>#DIV/0!</v>
      </c>
      <c r="BM147" s="36" t="e">
        <v>#DIV/0!</v>
      </c>
      <c r="BN147" s="36">
        <v>0</v>
      </c>
      <c r="BO147" s="36">
        <v>0</v>
      </c>
      <c r="BP147" s="36">
        <v>42.751836854999993</v>
      </c>
      <c r="BQ147" s="36">
        <v>5.7423606349615426</v>
      </c>
      <c r="BR147" s="36">
        <v>38.691374709999998</v>
      </c>
      <c r="BS147" s="36">
        <v>46.812298999999989</v>
      </c>
      <c r="BT147" s="36">
        <v>42.325458500000003</v>
      </c>
      <c r="BU147" s="36">
        <v>9.5185093384422466</v>
      </c>
      <c r="BV147" s="36">
        <v>35.594856000000007</v>
      </c>
      <c r="BW147" s="36">
        <v>49.056061</v>
      </c>
      <c r="BX147" s="36" t="e">
        <v>#DIV/0!</v>
      </c>
      <c r="BY147" s="36" t="e">
        <v>#DIV/0!</v>
      </c>
      <c r="BZ147" s="36">
        <v>0</v>
      </c>
      <c r="CA147" s="36">
        <v>0</v>
      </c>
      <c r="CB147" s="36"/>
      <c r="CC147" s="40">
        <v>27.628</v>
      </c>
      <c r="CD147" s="40">
        <v>50.716999999999999</v>
      </c>
      <c r="CE147" s="40"/>
    </row>
    <row r="148" spans="1:83" s="5" customFormat="1">
      <c r="A148" s="13" t="s">
        <v>248</v>
      </c>
      <c r="B148" s="13">
        <v>3</v>
      </c>
      <c r="C148" s="13"/>
      <c r="D148" s="13" t="s">
        <v>117</v>
      </c>
      <c r="E148" s="35" t="s">
        <v>152</v>
      </c>
      <c r="F148" s="13" t="s">
        <v>36</v>
      </c>
      <c r="G148" s="36">
        <v>1003243087</v>
      </c>
      <c r="H148" s="13" t="s">
        <v>153</v>
      </c>
      <c r="I148" s="37">
        <v>18</v>
      </c>
      <c r="J148" s="37" t="s">
        <v>70</v>
      </c>
      <c r="K148" s="38">
        <v>43522</v>
      </c>
      <c r="L148" s="39">
        <v>0.4145833333333333</v>
      </c>
      <c r="M148" s="37" t="s">
        <v>39</v>
      </c>
      <c r="N148" s="37" t="s">
        <v>42</v>
      </c>
      <c r="O148" s="37" t="s">
        <v>100</v>
      </c>
      <c r="P148" s="37" t="s">
        <v>42</v>
      </c>
      <c r="Q148" s="37">
        <v>6</v>
      </c>
      <c r="R148" s="13" t="s">
        <v>55</v>
      </c>
      <c r="S148" s="13" t="s">
        <v>44</v>
      </c>
      <c r="T148" s="13" t="s">
        <v>41</v>
      </c>
      <c r="U148" s="13" t="s">
        <v>52</v>
      </c>
      <c r="V148" s="13" t="s">
        <v>42</v>
      </c>
      <c r="W148" s="13" t="s">
        <v>72</v>
      </c>
      <c r="X148" s="13" t="s">
        <v>106</v>
      </c>
      <c r="Y148" s="13" t="s">
        <v>41</v>
      </c>
      <c r="Z148" s="13" t="s">
        <v>41</v>
      </c>
      <c r="AA148" s="13"/>
      <c r="AB148" s="13">
        <v>0</v>
      </c>
      <c r="AC148" s="13">
        <v>1</v>
      </c>
      <c r="AD148" s="13" t="s">
        <v>41</v>
      </c>
      <c r="AE148" s="13">
        <v>0</v>
      </c>
      <c r="AF148" s="13" t="s">
        <v>42</v>
      </c>
      <c r="AG148" s="13">
        <v>1</v>
      </c>
      <c r="AH148" s="46" t="str">
        <f t="shared" si="4"/>
        <v>-1</v>
      </c>
      <c r="AI148" s="46" t="s">
        <v>48</v>
      </c>
      <c r="AJ148" s="46" t="str">
        <f t="shared" si="5"/>
        <v>1</v>
      </c>
      <c r="AK148" s="13" t="s">
        <v>41</v>
      </c>
      <c r="AL148" s="13" t="s">
        <v>41</v>
      </c>
      <c r="AM148" s="13"/>
      <c r="AN148" s="13">
        <v>101.31965006729475</v>
      </c>
      <c r="AO148" s="13">
        <v>117.34261838440112</v>
      </c>
      <c r="AP148" s="13">
        <v>125.13020833333333</v>
      </c>
      <c r="AQ148" s="13">
        <v>148.05555555555554</v>
      </c>
      <c r="AR148" s="36">
        <v>22.495339434999998</v>
      </c>
      <c r="AS148" s="36">
        <v>22.904652742578058</v>
      </c>
      <c r="AT148" s="36">
        <v>6.2993041599999984</v>
      </c>
      <c r="AU148" s="36">
        <v>38.691374709999998</v>
      </c>
      <c r="AV148" s="36">
        <v>49.056061</v>
      </c>
      <c r="AW148" s="36">
        <v>0</v>
      </c>
      <c r="AX148" s="36">
        <v>49.056061</v>
      </c>
      <c r="AY148" s="36">
        <v>49.056061</v>
      </c>
      <c r="AZ148" s="36" t="e">
        <v>#DIV/0!</v>
      </c>
      <c r="BA148" s="36" t="s">
        <v>50</v>
      </c>
      <c r="BB148" s="36">
        <v>0</v>
      </c>
      <c r="BC148" s="36">
        <v>0</v>
      </c>
      <c r="BD148" s="36">
        <v>22.495339434999998</v>
      </c>
      <c r="BE148" s="36">
        <v>22.904652742578058</v>
      </c>
      <c r="BF148" s="36">
        <v>6.2993041599999984</v>
      </c>
      <c r="BG148" s="36">
        <v>38.691374709999998</v>
      </c>
      <c r="BH148" s="36">
        <v>49.056061</v>
      </c>
      <c r="BI148" s="36">
        <v>0</v>
      </c>
      <c r="BJ148" s="36">
        <v>49.056061</v>
      </c>
      <c r="BK148" s="36">
        <v>49.056061</v>
      </c>
      <c r="BL148" s="36" t="e">
        <v>#DIV/0!</v>
      </c>
      <c r="BM148" s="36" t="e">
        <v>#DIV/0!</v>
      </c>
      <c r="BN148" s="36">
        <v>0</v>
      </c>
      <c r="BO148" s="36">
        <v>0</v>
      </c>
      <c r="BP148" s="36">
        <v>2.2360406749999964</v>
      </c>
      <c r="BQ148" s="36">
        <v>5.7463223279823703</v>
      </c>
      <c r="BR148" s="36">
        <v>-1.8272228100000056</v>
      </c>
      <c r="BS148" s="36">
        <v>6.2993041599999984</v>
      </c>
      <c r="BT148" s="36">
        <v>49.056061</v>
      </c>
      <c r="BU148" s="36">
        <v>0</v>
      </c>
      <c r="BV148" s="36">
        <v>49.056061</v>
      </c>
      <c r="BW148" s="36">
        <v>49.056061</v>
      </c>
      <c r="BX148" s="36" t="e">
        <v>#DIV/0!</v>
      </c>
      <c r="BY148" s="36" t="e">
        <v>#DIV/0!</v>
      </c>
      <c r="BZ148" s="36">
        <v>0</v>
      </c>
      <c r="CA148" s="36">
        <v>0</v>
      </c>
      <c r="CB148" s="36"/>
      <c r="CC148" s="40">
        <v>27.899000000000001</v>
      </c>
      <c r="CD148" s="40">
        <v>51.073999999999998</v>
      </c>
      <c r="CE148" s="40"/>
    </row>
    <row r="149" spans="1:83" s="5" customFormat="1">
      <c r="A149" s="13" t="s">
        <v>248</v>
      </c>
      <c r="B149" s="13">
        <v>3</v>
      </c>
      <c r="C149" s="13"/>
      <c r="D149" s="13" t="s">
        <v>90</v>
      </c>
      <c r="E149" s="35" t="s">
        <v>155</v>
      </c>
      <c r="F149" s="13" t="s">
        <v>141</v>
      </c>
      <c r="G149" s="36">
        <v>1001900185</v>
      </c>
      <c r="H149" s="13" t="s">
        <v>156</v>
      </c>
      <c r="I149" s="37">
        <v>17</v>
      </c>
      <c r="J149" s="37" t="s">
        <v>38</v>
      </c>
      <c r="K149" s="38">
        <v>43522</v>
      </c>
      <c r="L149" s="39">
        <v>0.3576388888888889</v>
      </c>
      <c r="M149" s="37" t="s">
        <v>157</v>
      </c>
      <c r="N149" s="37" t="s">
        <v>42</v>
      </c>
      <c r="O149" s="37" t="s">
        <v>100</v>
      </c>
      <c r="P149" s="37" t="s">
        <v>42</v>
      </c>
      <c r="Q149" s="37">
        <v>1</v>
      </c>
      <c r="R149" s="13" t="s">
        <v>55</v>
      </c>
      <c r="S149" s="13" t="s">
        <v>56</v>
      </c>
      <c r="T149" s="13" t="s">
        <v>41</v>
      </c>
      <c r="U149" s="13" t="s">
        <v>52</v>
      </c>
      <c r="V149" s="13" t="s">
        <v>42</v>
      </c>
      <c r="W149" s="13" t="s">
        <v>66</v>
      </c>
      <c r="X149" s="13" t="s">
        <v>76</v>
      </c>
      <c r="Y149" s="13" t="s">
        <v>41</v>
      </c>
      <c r="Z149" s="13" t="s">
        <v>41</v>
      </c>
      <c r="AA149" s="13"/>
      <c r="AB149" s="13">
        <v>0</v>
      </c>
      <c r="AC149" s="13">
        <v>2</v>
      </c>
      <c r="AD149" s="13" t="s">
        <v>41</v>
      </c>
      <c r="AE149" s="13">
        <v>0</v>
      </c>
      <c r="AF149" s="13" t="s">
        <v>42</v>
      </c>
      <c r="AG149" s="13">
        <v>0</v>
      </c>
      <c r="AH149" s="46" t="str">
        <f t="shared" si="4"/>
        <v>0</v>
      </c>
      <c r="AI149" s="46" t="s">
        <v>77</v>
      </c>
      <c r="AJ149" s="46" t="str">
        <f t="shared" si="5"/>
        <v>0</v>
      </c>
      <c r="AK149" s="13" t="s">
        <v>41</v>
      </c>
      <c r="AL149" s="13" t="s">
        <v>41</v>
      </c>
      <c r="AM149" s="13"/>
      <c r="AN149" s="13">
        <v>101.31965006729475</v>
      </c>
      <c r="AO149" s="13">
        <v>117.34261838440112</v>
      </c>
      <c r="AP149" s="13">
        <v>125.13020833333333</v>
      </c>
      <c r="AQ149" s="13">
        <v>148.05555555555554</v>
      </c>
      <c r="AR149" s="36">
        <v>-48.912559999999999</v>
      </c>
      <c r="AS149" s="36">
        <v>0</v>
      </c>
      <c r="AT149" s="36">
        <v>-48.912559999999999</v>
      </c>
      <c r="AU149" s="36">
        <v>-48.912559999999999</v>
      </c>
      <c r="AV149" s="36">
        <v>-62.296059999999997</v>
      </c>
      <c r="AW149" s="36">
        <v>0</v>
      </c>
      <c r="AX149" s="36">
        <v>-62.296059999999997</v>
      </c>
      <c r="AY149" s="36">
        <v>-62.296059999999997</v>
      </c>
      <c r="AZ149" s="36" t="e">
        <v>#DIV/0!</v>
      </c>
      <c r="BA149" s="36" t="s">
        <v>50</v>
      </c>
      <c r="BB149" s="36">
        <v>0</v>
      </c>
      <c r="BC149" s="36">
        <v>0</v>
      </c>
      <c r="BD149" s="36">
        <v>-48.912559999999999</v>
      </c>
      <c r="BE149" s="36">
        <v>0</v>
      </c>
      <c r="BF149" s="36">
        <v>-48.912559999999999</v>
      </c>
      <c r="BG149" s="36">
        <v>-48.912559999999999</v>
      </c>
      <c r="BH149" s="36">
        <v>-62.296059999999997</v>
      </c>
      <c r="BI149" s="36">
        <v>0</v>
      </c>
      <c r="BJ149" s="36">
        <v>-62.296059999999997</v>
      </c>
      <c r="BK149" s="36">
        <v>-62.296059999999997</v>
      </c>
      <c r="BL149" s="36" t="e">
        <v>#DIV/0!</v>
      </c>
      <c r="BM149" s="36" t="e">
        <v>#DIV/0!</v>
      </c>
      <c r="BN149" s="36">
        <v>0</v>
      </c>
      <c r="BO149" s="36">
        <v>0</v>
      </c>
      <c r="BP149" s="36">
        <v>-48.912559999999999</v>
      </c>
      <c r="BQ149" s="36">
        <v>0</v>
      </c>
      <c r="BR149" s="36">
        <v>-48.912559999999999</v>
      </c>
      <c r="BS149" s="36">
        <v>-48.912559999999999</v>
      </c>
      <c r="BT149" s="36">
        <v>-62.296059999999997</v>
      </c>
      <c r="BU149" s="36">
        <v>0</v>
      </c>
      <c r="BV149" s="36">
        <v>-62.296059999999997</v>
      </c>
      <c r="BW149" s="36">
        <v>-62.296059999999997</v>
      </c>
      <c r="BX149" s="36" t="e">
        <v>#DIV/0!</v>
      </c>
      <c r="BY149" s="36" t="e">
        <v>#DIV/0!</v>
      </c>
      <c r="BZ149" s="36">
        <v>0</v>
      </c>
      <c r="CA149" s="36">
        <v>0</v>
      </c>
      <c r="CB149" s="36"/>
      <c r="CC149" s="40">
        <v>27.308</v>
      </c>
      <c r="CD149" s="40">
        <v>52.939</v>
      </c>
      <c r="CE149" s="40"/>
    </row>
    <row r="150" spans="1:83" s="5" customFormat="1">
      <c r="A150" s="13" t="s">
        <v>248</v>
      </c>
      <c r="B150" s="13">
        <v>3</v>
      </c>
      <c r="C150" s="13"/>
      <c r="D150" s="13" t="s">
        <v>90</v>
      </c>
      <c r="E150" s="35" t="s">
        <v>155</v>
      </c>
      <c r="F150" s="13" t="s">
        <v>141</v>
      </c>
      <c r="G150" s="36">
        <v>1001900185</v>
      </c>
      <c r="H150" s="13" t="s">
        <v>156</v>
      </c>
      <c r="I150" s="37">
        <v>17</v>
      </c>
      <c r="J150" s="37" t="s">
        <v>38</v>
      </c>
      <c r="K150" s="38">
        <v>43522</v>
      </c>
      <c r="L150" s="39">
        <v>0.37152777777777773</v>
      </c>
      <c r="M150" s="37" t="s">
        <v>157</v>
      </c>
      <c r="N150" s="37" t="s">
        <v>42</v>
      </c>
      <c r="O150" s="37" t="s">
        <v>100</v>
      </c>
      <c r="P150" s="37" t="s">
        <v>42</v>
      </c>
      <c r="Q150" s="37">
        <v>2</v>
      </c>
      <c r="R150" s="13" t="s">
        <v>55</v>
      </c>
      <c r="S150" s="13" t="s">
        <v>44</v>
      </c>
      <c r="T150" s="13" t="s">
        <v>41</v>
      </c>
      <c r="U150" s="13" t="s">
        <v>52</v>
      </c>
      <c r="V150" s="13" t="s">
        <v>42</v>
      </c>
      <c r="W150" s="13" t="s">
        <v>72</v>
      </c>
      <c r="X150" s="13" t="s">
        <v>47</v>
      </c>
      <c r="Y150" s="13" t="s">
        <v>41</v>
      </c>
      <c r="Z150" s="13" t="s">
        <v>41</v>
      </c>
      <c r="AA150" s="13"/>
      <c r="AB150" s="13">
        <v>0</v>
      </c>
      <c r="AC150" s="13">
        <v>1</v>
      </c>
      <c r="AD150" s="13" t="s">
        <v>41</v>
      </c>
      <c r="AE150" s="13">
        <v>0</v>
      </c>
      <c r="AF150" s="13" t="s">
        <v>42</v>
      </c>
      <c r="AG150" s="13">
        <v>1</v>
      </c>
      <c r="AH150" s="46" t="str">
        <f t="shared" si="4"/>
        <v>-1</v>
      </c>
      <c r="AI150" s="46" t="s">
        <v>49</v>
      </c>
      <c r="AJ150" s="46" t="str">
        <f t="shared" si="5"/>
        <v>-1</v>
      </c>
      <c r="AK150" s="13" t="s">
        <v>41</v>
      </c>
      <c r="AL150" s="13" t="s">
        <v>41</v>
      </c>
      <c r="AM150" s="13"/>
      <c r="AN150" s="13">
        <v>101.31965006729475</v>
      </c>
      <c r="AO150" s="13">
        <v>117.34261838440112</v>
      </c>
      <c r="AP150" s="13">
        <v>125.13020833333333</v>
      </c>
      <c r="AQ150" s="13">
        <v>148.05555555555554</v>
      </c>
      <c r="AR150" s="36">
        <v>-48.912559999999999</v>
      </c>
      <c r="AS150" s="36">
        <v>0</v>
      </c>
      <c r="AT150" s="36">
        <v>-48.912559999999999</v>
      </c>
      <c r="AU150" s="36">
        <v>-48.912559999999999</v>
      </c>
      <c r="AV150" s="36">
        <v>-62.296059999999997</v>
      </c>
      <c r="AW150" s="36">
        <v>0</v>
      </c>
      <c r="AX150" s="36">
        <v>-62.296059999999997</v>
      </c>
      <c r="AY150" s="36">
        <v>-62.296059999999997</v>
      </c>
      <c r="AZ150" s="36" t="e">
        <v>#DIV/0!</v>
      </c>
      <c r="BA150" s="36" t="s">
        <v>50</v>
      </c>
      <c r="BB150" s="36">
        <v>0</v>
      </c>
      <c r="BC150" s="36">
        <v>0</v>
      </c>
      <c r="BD150" s="36">
        <v>-48.912559999999999</v>
      </c>
      <c r="BE150" s="36">
        <v>0</v>
      </c>
      <c r="BF150" s="36">
        <v>-48.912559999999999</v>
      </c>
      <c r="BG150" s="36">
        <v>-48.912559999999999</v>
      </c>
      <c r="BH150" s="36">
        <v>-62.296059999999997</v>
      </c>
      <c r="BI150" s="36">
        <v>0</v>
      </c>
      <c r="BJ150" s="36">
        <v>-62.296059999999997</v>
      </c>
      <c r="BK150" s="36">
        <v>-62.296059999999997</v>
      </c>
      <c r="BL150" s="36" t="e">
        <v>#DIV/0!</v>
      </c>
      <c r="BM150" s="36" t="e">
        <v>#DIV/0!</v>
      </c>
      <c r="BN150" s="36">
        <v>0</v>
      </c>
      <c r="BO150" s="36">
        <v>0</v>
      </c>
      <c r="BP150" s="36">
        <v>-48.912559999999999</v>
      </c>
      <c r="BQ150" s="36">
        <v>0</v>
      </c>
      <c r="BR150" s="36">
        <v>-48.912559999999999</v>
      </c>
      <c r="BS150" s="36">
        <v>-48.912559999999999</v>
      </c>
      <c r="BT150" s="36">
        <v>-62.296059999999997</v>
      </c>
      <c r="BU150" s="36">
        <v>0</v>
      </c>
      <c r="BV150" s="36">
        <v>-62.296059999999997</v>
      </c>
      <c r="BW150" s="36">
        <v>-62.296059999999997</v>
      </c>
      <c r="BX150" s="36" t="e">
        <v>#DIV/0!</v>
      </c>
      <c r="BY150" s="36" t="e">
        <v>#DIV/0!</v>
      </c>
      <c r="BZ150" s="36">
        <v>0</v>
      </c>
      <c r="CA150" s="36">
        <v>0</v>
      </c>
      <c r="CB150" s="36"/>
      <c r="CC150" s="40">
        <v>27.579000000000001</v>
      </c>
      <c r="CD150" s="40">
        <v>50.838999999999999</v>
      </c>
      <c r="CE150" s="40"/>
    </row>
    <row r="151" spans="1:83" s="5" customFormat="1">
      <c r="A151" s="13" t="s">
        <v>248</v>
      </c>
      <c r="B151" s="13">
        <v>3</v>
      </c>
      <c r="C151" s="13"/>
      <c r="D151" s="13" t="s">
        <v>90</v>
      </c>
      <c r="E151" s="35" t="s">
        <v>155</v>
      </c>
      <c r="F151" s="13" t="s">
        <v>141</v>
      </c>
      <c r="G151" s="36">
        <v>1001900185</v>
      </c>
      <c r="H151" s="13" t="s">
        <v>156</v>
      </c>
      <c r="I151" s="37">
        <v>17</v>
      </c>
      <c r="J151" s="37" t="s">
        <v>38</v>
      </c>
      <c r="K151" s="38">
        <v>43522</v>
      </c>
      <c r="L151" s="39">
        <v>0.38194444444444442</v>
      </c>
      <c r="M151" s="37" t="s">
        <v>157</v>
      </c>
      <c r="N151" s="37" t="s">
        <v>42</v>
      </c>
      <c r="O151" s="37" t="s">
        <v>100</v>
      </c>
      <c r="P151" s="37" t="s">
        <v>42</v>
      </c>
      <c r="Q151" s="37">
        <v>3</v>
      </c>
      <c r="R151" s="13" t="s">
        <v>43</v>
      </c>
      <c r="S151" s="13" t="s">
        <v>56</v>
      </c>
      <c r="T151" s="13" t="s">
        <v>41</v>
      </c>
      <c r="U151" s="13" t="s">
        <v>52</v>
      </c>
      <c r="V151" s="13" t="s">
        <v>42</v>
      </c>
      <c r="W151" s="13" t="s">
        <v>72</v>
      </c>
      <c r="X151" s="13" t="s">
        <v>53</v>
      </c>
      <c r="Y151" s="13" t="s">
        <v>41</v>
      </c>
      <c r="Z151" s="13" t="s">
        <v>42</v>
      </c>
      <c r="AA151" s="13"/>
      <c r="AB151" s="13">
        <v>-1</v>
      </c>
      <c r="AC151" s="13">
        <v>2</v>
      </c>
      <c r="AD151" s="13" t="s">
        <v>41</v>
      </c>
      <c r="AE151" s="13">
        <v>0</v>
      </c>
      <c r="AF151" s="13" t="s">
        <v>42</v>
      </c>
      <c r="AG151" s="13">
        <v>1</v>
      </c>
      <c r="AH151" s="46" t="str">
        <f t="shared" si="4"/>
        <v>-1</v>
      </c>
      <c r="AI151" s="46" t="s">
        <v>54</v>
      </c>
      <c r="AJ151" s="46" t="str">
        <f t="shared" si="5"/>
        <v>-2</v>
      </c>
      <c r="AK151" s="13" t="s">
        <v>41</v>
      </c>
      <c r="AL151" s="13" t="s">
        <v>42</v>
      </c>
      <c r="AM151" s="13"/>
      <c r="AN151" s="13">
        <v>101.31965006729475</v>
      </c>
      <c r="AO151" s="13">
        <v>117.34261838440112</v>
      </c>
      <c r="AP151" s="13">
        <v>125.13020833333333</v>
      </c>
      <c r="AQ151" s="13">
        <v>148.05555555555554</v>
      </c>
      <c r="AR151" s="36">
        <v>-48.912559999999999</v>
      </c>
      <c r="AS151" s="36">
        <v>0</v>
      </c>
      <c r="AT151" s="36">
        <v>-48.912559999999999</v>
      </c>
      <c r="AU151" s="36">
        <v>-48.912559999999999</v>
      </c>
      <c r="AV151" s="36">
        <v>-62.296059999999997</v>
      </c>
      <c r="AW151" s="36">
        <v>0</v>
      </c>
      <c r="AX151" s="36">
        <v>-62.296059999999997</v>
      </c>
      <c r="AY151" s="36">
        <v>-62.296059999999997</v>
      </c>
      <c r="AZ151" s="36" t="e">
        <v>#DIV/0!</v>
      </c>
      <c r="BA151" s="36" t="s">
        <v>50</v>
      </c>
      <c r="BB151" s="36">
        <v>0</v>
      </c>
      <c r="BC151" s="36">
        <v>0</v>
      </c>
      <c r="BD151" s="36">
        <v>-48.912559999999999</v>
      </c>
      <c r="BE151" s="36">
        <v>0</v>
      </c>
      <c r="BF151" s="36">
        <v>-48.912559999999999</v>
      </c>
      <c r="BG151" s="36">
        <v>-48.912559999999999</v>
      </c>
      <c r="BH151" s="36">
        <v>-62.296059999999997</v>
      </c>
      <c r="BI151" s="36">
        <v>0</v>
      </c>
      <c r="BJ151" s="36">
        <v>-62.296059999999997</v>
      </c>
      <c r="BK151" s="36">
        <v>-62.296059999999997</v>
      </c>
      <c r="BL151" s="36" t="e">
        <v>#DIV/0!</v>
      </c>
      <c r="BM151" s="36" t="e">
        <v>#DIV/0!</v>
      </c>
      <c r="BN151" s="36">
        <v>0</v>
      </c>
      <c r="BO151" s="36">
        <v>0</v>
      </c>
      <c r="BP151" s="36">
        <v>-48.912559999999999</v>
      </c>
      <c r="BQ151" s="36">
        <v>0</v>
      </c>
      <c r="BR151" s="36">
        <v>-48.912559999999999</v>
      </c>
      <c r="BS151" s="36">
        <v>-48.912559999999999</v>
      </c>
      <c r="BT151" s="36">
        <v>-62.296059999999997</v>
      </c>
      <c r="BU151" s="36">
        <v>0</v>
      </c>
      <c r="BV151" s="36">
        <v>-62.296059999999997</v>
      </c>
      <c r="BW151" s="36">
        <v>-62.296059999999997</v>
      </c>
      <c r="BX151" s="36" t="e">
        <v>#DIV/0!</v>
      </c>
      <c r="BY151" s="36" t="e">
        <v>#DIV/0!</v>
      </c>
      <c r="BZ151" s="36">
        <v>0</v>
      </c>
      <c r="CA151" s="36">
        <v>0</v>
      </c>
      <c r="CB151" s="36"/>
      <c r="CC151" s="40">
        <v>27.824999999999999</v>
      </c>
      <c r="CD151" s="40">
        <v>51.448</v>
      </c>
      <c r="CE151" s="40"/>
    </row>
    <row r="152" spans="1:83" s="5" customFormat="1">
      <c r="A152" s="13" t="s">
        <v>248</v>
      </c>
      <c r="B152" s="13">
        <v>3</v>
      </c>
      <c r="C152" s="13"/>
      <c r="D152" s="13" t="s">
        <v>90</v>
      </c>
      <c r="E152" s="35" t="s">
        <v>155</v>
      </c>
      <c r="F152" s="13" t="s">
        <v>141</v>
      </c>
      <c r="G152" s="36">
        <v>1001900185</v>
      </c>
      <c r="H152" s="13" t="s">
        <v>156</v>
      </c>
      <c r="I152" s="37">
        <v>17</v>
      </c>
      <c r="J152" s="37" t="s">
        <v>38</v>
      </c>
      <c r="K152" s="38">
        <v>43522</v>
      </c>
      <c r="L152" s="39">
        <v>0.3923611111111111</v>
      </c>
      <c r="M152" s="37" t="s">
        <v>157</v>
      </c>
      <c r="N152" s="37" t="s">
        <v>42</v>
      </c>
      <c r="O152" s="37" t="s">
        <v>100</v>
      </c>
      <c r="P152" s="37" t="s">
        <v>42</v>
      </c>
      <c r="Q152" s="37">
        <v>4</v>
      </c>
      <c r="R152" s="13" t="s">
        <v>55</v>
      </c>
      <c r="S152" s="13" t="s">
        <v>44</v>
      </c>
      <c r="T152" s="13" t="s">
        <v>42</v>
      </c>
      <c r="U152" s="13" t="s">
        <v>52</v>
      </c>
      <c r="V152" s="13" t="s">
        <v>42</v>
      </c>
      <c r="W152" s="13" t="s">
        <v>46</v>
      </c>
      <c r="X152" s="13" t="s">
        <v>53</v>
      </c>
      <c r="Y152" s="13" t="s">
        <v>42</v>
      </c>
      <c r="Z152" s="13" t="s">
        <v>41</v>
      </c>
      <c r="AA152" s="13"/>
      <c r="AB152" s="13">
        <v>0</v>
      </c>
      <c r="AC152" s="13">
        <v>1</v>
      </c>
      <c r="AD152" s="13" t="s">
        <v>42</v>
      </c>
      <c r="AE152" s="13">
        <v>0</v>
      </c>
      <c r="AF152" s="13" t="s">
        <v>42</v>
      </c>
      <c r="AG152" s="13" t="s">
        <v>48</v>
      </c>
      <c r="AH152" s="46">
        <f t="shared" si="4"/>
        <v>1</v>
      </c>
      <c r="AI152" s="46" t="s">
        <v>54</v>
      </c>
      <c r="AJ152" s="46" t="str">
        <f t="shared" si="5"/>
        <v>-2</v>
      </c>
      <c r="AK152" s="13" t="s">
        <v>42</v>
      </c>
      <c r="AL152" s="13" t="s">
        <v>41</v>
      </c>
      <c r="AM152" s="13"/>
      <c r="AN152" s="13">
        <v>101.31965006729475</v>
      </c>
      <c r="AO152" s="13">
        <v>117.34261838440112</v>
      </c>
      <c r="AP152" s="13">
        <v>125.13020833333333</v>
      </c>
      <c r="AQ152" s="13">
        <v>148.05555555555554</v>
      </c>
      <c r="AR152" s="36">
        <v>-48.912559999999999</v>
      </c>
      <c r="AS152" s="36">
        <v>0</v>
      </c>
      <c r="AT152" s="36">
        <v>-48.912559999999999</v>
      </c>
      <c r="AU152" s="36">
        <v>-48.912559999999999</v>
      </c>
      <c r="AV152" s="36">
        <v>-62.296059999999997</v>
      </c>
      <c r="AW152" s="36">
        <v>0</v>
      </c>
      <c r="AX152" s="36">
        <v>-62.296059999999997</v>
      </c>
      <c r="AY152" s="36">
        <v>-62.296059999999997</v>
      </c>
      <c r="AZ152" s="36" t="e">
        <v>#DIV/0!</v>
      </c>
      <c r="BA152" s="36" t="s">
        <v>50</v>
      </c>
      <c r="BB152" s="36">
        <v>0</v>
      </c>
      <c r="BC152" s="36">
        <v>0</v>
      </c>
      <c r="BD152" s="36">
        <v>-48.912559999999999</v>
      </c>
      <c r="BE152" s="36">
        <v>0</v>
      </c>
      <c r="BF152" s="36">
        <v>-48.912559999999999</v>
      </c>
      <c r="BG152" s="36">
        <v>-48.912559999999999</v>
      </c>
      <c r="BH152" s="36">
        <v>-62.296059999999997</v>
      </c>
      <c r="BI152" s="36">
        <v>0</v>
      </c>
      <c r="BJ152" s="36">
        <v>-62.296059999999997</v>
      </c>
      <c r="BK152" s="36">
        <v>-62.296059999999997</v>
      </c>
      <c r="BL152" s="36" t="e">
        <v>#DIV/0!</v>
      </c>
      <c r="BM152" s="36" t="e">
        <v>#DIV/0!</v>
      </c>
      <c r="BN152" s="36">
        <v>0</v>
      </c>
      <c r="BO152" s="36">
        <v>0</v>
      </c>
      <c r="BP152" s="36">
        <v>-48.912559999999999</v>
      </c>
      <c r="BQ152" s="36">
        <v>0</v>
      </c>
      <c r="BR152" s="36">
        <v>-48.912559999999999</v>
      </c>
      <c r="BS152" s="36">
        <v>-48.912559999999999</v>
      </c>
      <c r="BT152" s="36">
        <v>-62.296059999999997</v>
      </c>
      <c r="BU152" s="36">
        <v>0</v>
      </c>
      <c r="BV152" s="36">
        <v>-62.296059999999997</v>
      </c>
      <c r="BW152" s="36">
        <v>-62.296059999999997</v>
      </c>
      <c r="BX152" s="36" t="e">
        <v>#DIV/0!</v>
      </c>
      <c r="BY152" s="36" t="e">
        <v>#DIV/0!</v>
      </c>
      <c r="BZ152" s="36">
        <v>0</v>
      </c>
      <c r="CA152" s="36">
        <v>0</v>
      </c>
      <c r="CB152" s="36"/>
      <c r="CC152" s="40">
        <v>27.702000000000002</v>
      </c>
      <c r="CD152" s="40">
        <v>50.213999999999999</v>
      </c>
      <c r="CE152" s="40"/>
    </row>
    <row r="153" spans="1:83" s="5" customFormat="1">
      <c r="A153" s="13" t="s">
        <v>248</v>
      </c>
      <c r="B153" s="13">
        <v>3</v>
      </c>
      <c r="C153" s="13"/>
      <c r="D153" s="13" t="s">
        <v>90</v>
      </c>
      <c r="E153" s="35" t="s">
        <v>155</v>
      </c>
      <c r="F153" s="13" t="s">
        <v>141</v>
      </c>
      <c r="G153" s="36">
        <v>1001900185</v>
      </c>
      <c r="H153" s="13" t="s">
        <v>156</v>
      </c>
      <c r="I153" s="37">
        <v>17</v>
      </c>
      <c r="J153" s="37" t="s">
        <v>38</v>
      </c>
      <c r="K153" s="38">
        <v>43522</v>
      </c>
      <c r="L153" s="39">
        <v>0.40625</v>
      </c>
      <c r="M153" s="37" t="s">
        <v>157</v>
      </c>
      <c r="N153" s="37" t="s">
        <v>42</v>
      </c>
      <c r="O153" s="37" t="s">
        <v>100</v>
      </c>
      <c r="P153" s="37" t="s">
        <v>42</v>
      </c>
      <c r="Q153" s="37">
        <v>5</v>
      </c>
      <c r="R153" s="13" t="s">
        <v>55</v>
      </c>
      <c r="S153" s="13" t="s">
        <v>63</v>
      </c>
      <c r="T153" s="13" t="s">
        <v>42</v>
      </c>
      <c r="U153" s="13" t="s">
        <v>52</v>
      </c>
      <c r="V153" s="13" t="s">
        <v>42</v>
      </c>
      <c r="W153" s="13" t="s">
        <v>72</v>
      </c>
      <c r="X153" s="13" t="s">
        <v>53</v>
      </c>
      <c r="Y153" s="13" t="s">
        <v>41</v>
      </c>
      <c r="Z153" s="13" t="s">
        <v>42</v>
      </c>
      <c r="AA153" s="13"/>
      <c r="AB153" s="13">
        <v>0</v>
      </c>
      <c r="AC153" s="13">
        <v>0</v>
      </c>
      <c r="AD153" s="13" t="s">
        <v>42</v>
      </c>
      <c r="AE153" s="13">
        <v>0</v>
      </c>
      <c r="AF153" s="13" t="s">
        <v>42</v>
      </c>
      <c r="AG153" s="13">
        <v>1</v>
      </c>
      <c r="AH153" s="46" t="str">
        <f t="shared" si="4"/>
        <v>-1</v>
      </c>
      <c r="AI153" s="46" t="s">
        <v>54</v>
      </c>
      <c r="AJ153" s="46" t="str">
        <f t="shared" si="5"/>
        <v>-2</v>
      </c>
      <c r="AK153" s="13" t="s">
        <v>41</v>
      </c>
      <c r="AL153" s="13" t="s">
        <v>42</v>
      </c>
      <c r="AM153" s="13"/>
      <c r="AN153" s="13">
        <v>101.31965006729475</v>
      </c>
      <c r="AO153" s="13">
        <v>117.34261838440112</v>
      </c>
      <c r="AP153" s="13">
        <v>125.13020833333333</v>
      </c>
      <c r="AQ153" s="13">
        <v>148.05555555555554</v>
      </c>
      <c r="AR153" s="36">
        <v>-48.912559999999999</v>
      </c>
      <c r="AS153" s="36">
        <v>0</v>
      </c>
      <c r="AT153" s="36">
        <v>-48.912559999999999</v>
      </c>
      <c r="AU153" s="36">
        <v>-48.912559999999999</v>
      </c>
      <c r="AV153" s="36">
        <v>-62.296059999999997</v>
      </c>
      <c r="AW153" s="36">
        <v>0</v>
      </c>
      <c r="AX153" s="36">
        <v>-62.296059999999997</v>
      </c>
      <c r="AY153" s="36">
        <v>-62.296059999999997</v>
      </c>
      <c r="AZ153" s="36" t="e">
        <v>#DIV/0!</v>
      </c>
      <c r="BA153" s="36" t="s">
        <v>50</v>
      </c>
      <c r="BB153" s="36">
        <v>0</v>
      </c>
      <c r="BC153" s="36">
        <v>0</v>
      </c>
      <c r="BD153" s="36">
        <v>-48.912559999999999</v>
      </c>
      <c r="BE153" s="36">
        <v>0</v>
      </c>
      <c r="BF153" s="36">
        <v>-48.912559999999999</v>
      </c>
      <c r="BG153" s="36">
        <v>-48.912559999999999</v>
      </c>
      <c r="BH153" s="36">
        <v>-62.296059999999997</v>
      </c>
      <c r="BI153" s="36">
        <v>0</v>
      </c>
      <c r="BJ153" s="36">
        <v>-62.296059999999997</v>
      </c>
      <c r="BK153" s="36">
        <v>-62.296059999999997</v>
      </c>
      <c r="BL153" s="36" t="e">
        <v>#DIV/0!</v>
      </c>
      <c r="BM153" s="36" t="e">
        <v>#DIV/0!</v>
      </c>
      <c r="BN153" s="36">
        <v>0</v>
      </c>
      <c r="BO153" s="36">
        <v>0</v>
      </c>
      <c r="BP153" s="36">
        <v>-48.912559999999999</v>
      </c>
      <c r="BQ153" s="36">
        <v>0</v>
      </c>
      <c r="BR153" s="36">
        <v>-48.912559999999999</v>
      </c>
      <c r="BS153" s="36">
        <v>-48.912559999999999</v>
      </c>
      <c r="BT153" s="36">
        <v>-62.296059999999997</v>
      </c>
      <c r="BU153" s="36">
        <v>0</v>
      </c>
      <c r="BV153" s="36">
        <v>-62.296059999999997</v>
      </c>
      <c r="BW153" s="36">
        <v>-62.296059999999997</v>
      </c>
      <c r="BX153" s="36" t="e">
        <v>#DIV/0!</v>
      </c>
      <c r="BY153" s="36" t="e">
        <v>#DIV/0!</v>
      </c>
      <c r="BZ153" s="36">
        <v>0</v>
      </c>
      <c r="CA153" s="36">
        <v>0</v>
      </c>
      <c r="CB153" s="36"/>
      <c r="CC153" s="40">
        <v>27.85</v>
      </c>
      <c r="CD153" s="40">
        <v>48.302</v>
      </c>
      <c r="CE153" s="40"/>
    </row>
    <row r="154" spans="1:83" s="5" customFormat="1">
      <c r="A154" s="13" t="s">
        <v>248</v>
      </c>
      <c r="B154" s="13">
        <v>3</v>
      </c>
      <c r="C154" s="13"/>
      <c r="D154" s="13" t="s">
        <v>123</v>
      </c>
      <c r="E154" s="35" t="s">
        <v>158</v>
      </c>
      <c r="F154" s="13" t="s">
        <v>141</v>
      </c>
      <c r="G154" s="36">
        <v>1001970747</v>
      </c>
      <c r="H154" s="13" t="s">
        <v>159</v>
      </c>
      <c r="I154" s="37">
        <v>17</v>
      </c>
      <c r="J154" s="37" t="s">
        <v>70</v>
      </c>
      <c r="K154" s="38">
        <v>43522</v>
      </c>
      <c r="L154" s="39">
        <v>0.3576388888888889</v>
      </c>
      <c r="M154" s="37" t="s">
        <v>39</v>
      </c>
      <c r="N154" s="37" t="s">
        <v>61</v>
      </c>
      <c r="O154" s="37" t="s">
        <v>41</v>
      </c>
      <c r="P154" s="37" t="s">
        <v>42</v>
      </c>
      <c r="Q154" s="37">
        <v>1</v>
      </c>
      <c r="R154" s="13" t="s">
        <v>43</v>
      </c>
      <c r="S154" s="13" t="s">
        <v>44</v>
      </c>
      <c r="T154" s="13" t="s">
        <v>41</v>
      </c>
      <c r="U154" s="13" t="s">
        <v>52</v>
      </c>
      <c r="V154" s="13" t="s">
        <v>42</v>
      </c>
      <c r="W154" s="13" t="s">
        <v>46</v>
      </c>
      <c r="X154" s="13" t="s">
        <v>47</v>
      </c>
      <c r="Y154" s="13" t="s">
        <v>42</v>
      </c>
      <c r="Z154" s="13" t="s">
        <v>41</v>
      </c>
      <c r="AA154" s="13"/>
      <c r="AB154" s="13">
        <v>-1</v>
      </c>
      <c r="AC154" s="13">
        <v>1</v>
      </c>
      <c r="AD154" s="13" t="s">
        <v>41</v>
      </c>
      <c r="AE154" s="13">
        <v>0</v>
      </c>
      <c r="AF154" s="13" t="s">
        <v>42</v>
      </c>
      <c r="AG154" s="13" t="s">
        <v>48</v>
      </c>
      <c r="AH154" s="46">
        <f t="shared" si="4"/>
        <v>1</v>
      </c>
      <c r="AI154" s="46" t="s">
        <v>49</v>
      </c>
      <c r="AJ154" s="46" t="str">
        <f t="shared" si="5"/>
        <v>-1</v>
      </c>
      <c r="AK154" s="13" t="s">
        <v>42</v>
      </c>
      <c r="AL154" s="13" t="s">
        <v>41</v>
      </c>
      <c r="AM154" s="13"/>
      <c r="AN154" s="13">
        <v>101.31965006729475</v>
      </c>
      <c r="AO154" s="13">
        <v>117.34261838440112</v>
      </c>
      <c r="AP154" s="13">
        <v>125.13020833333333</v>
      </c>
      <c r="AQ154" s="13">
        <v>148.05555555555554</v>
      </c>
      <c r="AR154" s="36">
        <v>80.649799999999999</v>
      </c>
      <c r="AS154" s="36">
        <v>0</v>
      </c>
      <c r="AT154" s="36">
        <v>80.649799999999999</v>
      </c>
      <c r="AU154" s="36">
        <v>80.649799999999999</v>
      </c>
      <c r="AV154" s="36">
        <v>-72.297380000000004</v>
      </c>
      <c r="AW154" s="36">
        <v>0</v>
      </c>
      <c r="AX154" s="36">
        <v>-72.297380000000004</v>
      </c>
      <c r="AY154" s="36">
        <v>-72.297380000000004</v>
      </c>
      <c r="AZ154" s="36" t="e">
        <v>#DIV/0!</v>
      </c>
      <c r="BA154" s="36" t="s">
        <v>50</v>
      </c>
      <c r="BB154" s="36">
        <v>0</v>
      </c>
      <c r="BC154" s="36">
        <v>0</v>
      </c>
      <c r="BD154" s="36">
        <v>80.649799999999999</v>
      </c>
      <c r="BE154" s="36">
        <v>0</v>
      </c>
      <c r="BF154" s="36">
        <v>80.649799999999999</v>
      </c>
      <c r="BG154" s="36">
        <v>80.649799999999999</v>
      </c>
      <c r="BH154" s="36">
        <v>-72.297380000000004</v>
      </c>
      <c r="BI154" s="36">
        <v>0</v>
      </c>
      <c r="BJ154" s="36">
        <v>-72.297380000000004</v>
      </c>
      <c r="BK154" s="36">
        <v>-72.297380000000004</v>
      </c>
      <c r="BL154" s="36" t="e">
        <v>#DIV/0!</v>
      </c>
      <c r="BM154" s="36" t="e">
        <v>#DIV/0!</v>
      </c>
      <c r="BN154" s="36">
        <v>0</v>
      </c>
      <c r="BO154" s="36">
        <v>0</v>
      </c>
      <c r="BP154" s="36">
        <v>80.649799999999999</v>
      </c>
      <c r="BQ154" s="36">
        <v>0</v>
      </c>
      <c r="BR154" s="36">
        <v>80.649799999999999</v>
      </c>
      <c r="BS154" s="36">
        <v>80.649799999999999</v>
      </c>
      <c r="BT154" s="36">
        <v>-72.297380000000004</v>
      </c>
      <c r="BU154" s="36">
        <v>0</v>
      </c>
      <c r="BV154" s="36">
        <v>-72.297380000000004</v>
      </c>
      <c r="BW154" s="36">
        <v>-72.297380000000004</v>
      </c>
      <c r="BX154" s="36" t="e">
        <v>#DIV/0!</v>
      </c>
      <c r="BY154" s="36" t="e">
        <v>#DIV/0!</v>
      </c>
      <c r="BZ154" s="36">
        <v>0</v>
      </c>
      <c r="CA154" s="36">
        <v>0</v>
      </c>
      <c r="CB154" s="36"/>
      <c r="CC154" s="40">
        <v>27.308</v>
      </c>
      <c r="CD154" s="40">
        <v>52.939</v>
      </c>
      <c r="CE154" s="40"/>
    </row>
    <row r="155" spans="1:83" s="5" customFormat="1">
      <c r="A155" s="13" t="s">
        <v>248</v>
      </c>
      <c r="B155" s="13">
        <v>3</v>
      </c>
      <c r="C155" s="13"/>
      <c r="D155" s="13" t="s">
        <v>123</v>
      </c>
      <c r="E155" s="35" t="s">
        <v>158</v>
      </c>
      <c r="F155" s="13" t="s">
        <v>141</v>
      </c>
      <c r="G155" s="36">
        <v>1001970747</v>
      </c>
      <c r="H155" s="13" t="s">
        <v>159</v>
      </c>
      <c r="I155" s="37">
        <v>17</v>
      </c>
      <c r="J155" s="37" t="s">
        <v>70</v>
      </c>
      <c r="K155" s="38">
        <v>43522</v>
      </c>
      <c r="L155" s="39">
        <v>0.37152777777777773</v>
      </c>
      <c r="M155" s="37" t="s">
        <v>39</v>
      </c>
      <c r="N155" s="37" t="s">
        <v>61</v>
      </c>
      <c r="O155" s="37" t="s">
        <v>41</v>
      </c>
      <c r="P155" s="37" t="s">
        <v>42</v>
      </c>
      <c r="Q155" s="37">
        <v>2</v>
      </c>
      <c r="R155" s="13" t="s">
        <v>55</v>
      </c>
      <c r="S155" s="13" t="s">
        <v>63</v>
      </c>
      <c r="T155" s="13" t="s">
        <v>42</v>
      </c>
      <c r="U155" s="13" t="s">
        <v>52</v>
      </c>
      <c r="V155" s="13" t="s">
        <v>42</v>
      </c>
      <c r="W155" s="13" t="s">
        <v>66</v>
      </c>
      <c r="X155" s="13" t="s">
        <v>47</v>
      </c>
      <c r="Y155" s="13" t="s">
        <v>41</v>
      </c>
      <c r="Z155" s="13" t="s">
        <v>41</v>
      </c>
      <c r="AA155" s="13"/>
      <c r="AB155" s="13">
        <v>0</v>
      </c>
      <c r="AC155" s="13">
        <v>0</v>
      </c>
      <c r="AD155" s="13" t="s">
        <v>42</v>
      </c>
      <c r="AE155" s="13">
        <v>0</v>
      </c>
      <c r="AF155" s="13" t="s">
        <v>42</v>
      </c>
      <c r="AG155" s="13">
        <v>0</v>
      </c>
      <c r="AH155" s="46" t="str">
        <f t="shared" si="4"/>
        <v>0</v>
      </c>
      <c r="AI155" s="46" t="s">
        <v>49</v>
      </c>
      <c r="AJ155" s="46" t="str">
        <f t="shared" si="5"/>
        <v>-1</v>
      </c>
      <c r="AK155" s="13" t="s">
        <v>41</v>
      </c>
      <c r="AL155" s="13" t="s">
        <v>41</v>
      </c>
      <c r="AM155" s="13"/>
      <c r="AN155" s="13">
        <v>101.31965006729475</v>
      </c>
      <c r="AO155" s="13">
        <v>117.34261838440112</v>
      </c>
      <c r="AP155" s="13">
        <v>125.13020833333333</v>
      </c>
      <c r="AQ155" s="13">
        <v>148.05555555555554</v>
      </c>
      <c r="AR155" s="36">
        <v>80.649799999999999</v>
      </c>
      <c r="AS155" s="36">
        <v>0</v>
      </c>
      <c r="AT155" s="36">
        <v>80.649799999999999</v>
      </c>
      <c r="AU155" s="36">
        <v>80.649799999999999</v>
      </c>
      <c r="AV155" s="36">
        <v>-72.297380000000004</v>
      </c>
      <c r="AW155" s="36">
        <v>0</v>
      </c>
      <c r="AX155" s="36">
        <v>-72.297380000000004</v>
      </c>
      <c r="AY155" s="36">
        <v>-72.297380000000004</v>
      </c>
      <c r="AZ155" s="36" t="e">
        <v>#DIV/0!</v>
      </c>
      <c r="BA155" s="36" t="s">
        <v>50</v>
      </c>
      <c r="BB155" s="36">
        <v>0</v>
      </c>
      <c r="BC155" s="36">
        <v>0</v>
      </c>
      <c r="BD155" s="36">
        <v>80.649799999999999</v>
      </c>
      <c r="BE155" s="36">
        <v>0</v>
      </c>
      <c r="BF155" s="36">
        <v>80.649799999999999</v>
      </c>
      <c r="BG155" s="36">
        <v>80.649799999999999</v>
      </c>
      <c r="BH155" s="36">
        <v>-72.297380000000004</v>
      </c>
      <c r="BI155" s="36">
        <v>0</v>
      </c>
      <c r="BJ155" s="36">
        <v>-72.297380000000004</v>
      </c>
      <c r="BK155" s="36">
        <v>-72.297380000000004</v>
      </c>
      <c r="BL155" s="36" t="e">
        <v>#DIV/0!</v>
      </c>
      <c r="BM155" s="36" t="e">
        <v>#DIV/0!</v>
      </c>
      <c r="BN155" s="36">
        <v>0</v>
      </c>
      <c r="BO155" s="36">
        <v>0</v>
      </c>
      <c r="BP155" s="36">
        <v>80.649799999999999</v>
      </c>
      <c r="BQ155" s="36">
        <v>0</v>
      </c>
      <c r="BR155" s="36">
        <v>80.649799999999999</v>
      </c>
      <c r="BS155" s="36">
        <v>80.649799999999999</v>
      </c>
      <c r="BT155" s="36">
        <v>-72.297380000000004</v>
      </c>
      <c r="BU155" s="36">
        <v>0</v>
      </c>
      <c r="BV155" s="36">
        <v>-72.297380000000004</v>
      </c>
      <c r="BW155" s="36">
        <v>-72.297380000000004</v>
      </c>
      <c r="BX155" s="36" t="e">
        <v>#DIV/0!</v>
      </c>
      <c r="BY155" s="36" t="e">
        <v>#DIV/0!</v>
      </c>
      <c r="BZ155" s="36">
        <v>0</v>
      </c>
      <c r="CA155" s="36">
        <v>0</v>
      </c>
      <c r="CB155" s="36"/>
      <c r="CC155" s="40">
        <v>27.579000000000001</v>
      </c>
      <c r="CD155" s="40">
        <v>50.838999999999999</v>
      </c>
      <c r="CE155" s="40"/>
    </row>
    <row r="156" spans="1:83" s="5" customFormat="1">
      <c r="A156" s="13" t="s">
        <v>248</v>
      </c>
      <c r="B156" s="13">
        <v>3</v>
      </c>
      <c r="C156" s="13"/>
      <c r="D156" s="13" t="s">
        <v>123</v>
      </c>
      <c r="E156" s="35" t="s">
        <v>158</v>
      </c>
      <c r="F156" s="13" t="s">
        <v>141</v>
      </c>
      <c r="G156" s="36">
        <v>1001970747</v>
      </c>
      <c r="H156" s="13" t="s">
        <v>159</v>
      </c>
      <c r="I156" s="37">
        <v>17</v>
      </c>
      <c r="J156" s="37" t="s">
        <v>70</v>
      </c>
      <c r="K156" s="38">
        <v>43522</v>
      </c>
      <c r="L156" s="39">
        <v>0.38194444444444442</v>
      </c>
      <c r="M156" s="37" t="s">
        <v>39</v>
      </c>
      <c r="N156" s="37" t="s">
        <v>61</v>
      </c>
      <c r="O156" s="37" t="s">
        <v>41</v>
      </c>
      <c r="P156" s="37" t="s">
        <v>42</v>
      </c>
      <c r="Q156" s="37">
        <v>3</v>
      </c>
      <c r="R156" s="13" t="s">
        <v>55</v>
      </c>
      <c r="S156" s="13" t="s">
        <v>63</v>
      </c>
      <c r="T156" s="13" t="s">
        <v>42</v>
      </c>
      <c r="U156" s="13" t="s">
        <v>52</v>
      </c>
      <c r="V156" s="13" t="s">
        <v>42</v>
      </c>
      <c r="W156" s="13" t="s">
        <v>66</v>
      </c>
      <c r="X156" s="13" t="s">
        <v>53</v>
      </c>
      <c r="Y156" s="13" t="s">
        <v>41</v>
      </c>
      <c r="Z156" s="13" t="s">
        <v>41</v>
      </c>
      <c r="AA156" s="13"/>
      <c r="AB156" s="13">
        <v>0</v>
      </c>
      <c r="AC156" s="13">
        <v>0</v>
      </c>
      <c r="AD156" s="13" t="s">
        <v>42</v>
      </c>
      <c r="AE156" s="13">
        <v>0</v>
      </c>
      <c r="AF156" s="13" t="s">
        <v>42</v>
      </c>
      <c r="AG156" s="13">
        <v>0</v>
      </c>
      <c r="AH156" s="46" t="str">
        <f t="shared" si="4"/>
        <v>0</v>
      </c>
      <c r="AI156" s="46" t="s">
        <v>54</v>
      </c>
      <c r="AJ156" s="46" t="str">
        <f t="shared" si="5"/>
        <v>-2</v>
      </c>
      <c r="AK156" s="13" t="s">
        <v>41</v>
      </c>
      <c r="AL156" s="13" t="s">
        <v>41</v>
      </c>
      <c r="AM156" s="13"/>
      <c r="AN156" s="13">
        <v>101.31965006729475</v>
      </c>
      <c r="AO156" s="13">
        <v>117.34261838440112</v>
      </c>
      <c r="AP156" s="13">
        <v>125.13020833333333</v>
      </c>
      <c r="AQ156" s="13">
        <v>148.05555555555554</v>
      </c>
      <c r="AR156" s="36">
        <v>80.649799999999999</v>
      </c>
      <c r="AS156" s="36">
        <v>0</v>
      </c>
      <c r="AT156" s="36">
        <v>80.649799999999999</v>
      </c>
      <c r="AU156" s="36">
        <v>80.649799999999999</v>
      </c>
      <c r="AV156" s="36">
        <v>-72.297380000000004</v>
      </c>
      <c r="AW156" s="36">
        <v>0</v>
      </c>
      <c r="AX156" s="36">
        <v>-72.297380000000004</v>
      </c>
      <c r="AY156" s="36">
        <v>-72.297380000000004</v>
      </c>
      <c r="AZ156" s="36" t="e">
        <v>#DIV/0!</v>
      </c>
      <c r="BA156" s="36" t="s">
        <v>50</v>
      </c>
      <c r="BB156" s="36">
        <v>0</v>
      </c>
      <c r="BC156" s="36">
        <v>0</v>
      </c>
      <c r="BD156" s="36">
        <v>80.649799999999999</v>
      </c>
      <c r="BE156" s="36">
        <v>0</v>
      </c>
      <c r="BF156" s="36">
        <v>80.649799999999999</v>
      </c>
      <c r="BG156" s="36">
        <v>80.649799999999999</v>
      </c>
      <c r="BH156" s="36">
        <v>-64.551825000000008</v>
      </c>
      <c r="BI156" s="36">
        <v>10.953868929106694</v>
      </c>
      <c r="BJ156" s="36">
        <v>-72.297380000000004</v>
      </c>
      <c r="BK156" s="36">
        <v>-56.806270000000005</v>
      </c>
      <c r="BL156" s="36" t="e">
        <v>#DIV/0!</v>
      </c>
      <c r="BM156" s="36" t="e">
        <v>#DIV/0!</v>
      </c>
      <c r="BN156" s="36">
        <v>0</v>
      </c>
      <c r="BO156" s="36">
        <v>0</v>
      </c>
      <c r="BP156" s="36">
        <v>80.649799999999999</v>
      </c>
      <c r="BQ156" s="36">
        <v>0</v>
      </c>
      <c r="BR156" s="36">
        <v>80.649799999999999</v>
      </c>
      <c r="BS156" s="36">
        <v>80.649799999999999</v>
      </c>
      <c r="BT156" s="36">
        <v>-72.297380000000004</v>
      </c>
      <c r="BU156" s="36">
        <v>0</v>
      </c>
      <c r="BV156" s="36">
        <v>-72.297380000000004</v>
      </c>
      <c r="BW156" s="36">
        <v>-72.297380000000004</v>
      </c>
      <c r="BX156" s="36" t="e">
        <v>#DIV/0!</v>
      </c>
      <c r="BY156" s="36" t="e">
        <v>#DIV/0!</v>
      </c>
      <c r="BZ156" s="36">
        <v>0</v>
      </c>
      <c r="CA156" s="36">
        <v>0</v>
      </c>
      <c r="CB156" s="36"/>
      <c r="CC156" s="40">
        <v>27.824999999999999</v>
      </c>
      <c r="CD156" s="40">
        <v>51.448</v>
      </c>
      <c r="CE156" s="40"/>
    </row>
    <row r="157" spans="1:83" s="5" customFormat="1">
      <c r="A157" s="13" t="s">
        <v>248</v>
      </c>
      <c r="B157" s="13">
        <v>3</v>
      </c>
      <c r="C157" s="13"/>
      <c r="D157" s="13" t="s">
        <v>123</v>
      </c>
      <c r="E157" s="35" t="s">
        <v>158</v>
      </c>
      <c r="F157" s="13" t="s">
        <v>141</v>
      </c>
      <c r="G157" s="36">
        <v>1001970747</v>
      </c>
      <c r="H157" s="13" t="s">
        <v>159</v>
      </c>
      <c r="I157" s="37">
        <v>17</v>
      </c>
      <c r="J157" s="37" t="s">
        <v>70</v>
      </c>
      <c r="K157" s="38">
        <v>43522</v>
      </c>
      <c r="L157" s="39">
        <v>0.3923611111111111</v>
      </c>
      <c r="M157" s="37" t="s">
        <v>39</v>
      </c>
      <c r="N157" s="37" t="s">
        <v>61</v>
      </c>
      <c r="O157" s="37" t="s">
        <v>41</v>
      </c>
      <c r="P157" s="37" t="s">
        <v>42</v>
      </c>
      <c r="Q157" s="37">
        <v>4</v>
      </c>
      <c r="R157" s="13" t="s">
        <v>55</v>
      </c>
      <c r="S157" s="13" t="s">
        <v>63</v>
      </c>
      <c r="T157" s="13" t="s">
        <v>42</v>
      </c>
      <c r="U157" s="13" t="s">
        <v>52</v>
      </c>
      <c r="V157" s="13" t="s">
        <v>42</v>
      </c>
      <c r="W157" s="13" t="s">
        <v>66</v>
      </c>
      <c r="X157" s="13" t="s">
        <v>47</v>
      </c>
      <c r="Y157" s="13" t="s">
        <v>41</v>
      </c>
      <c r="Z157" s="13" t="s">
        <v>41</v>
      </c>
      <c r="AA157" s="13"/>
      <c r="AB157" s="13">
        <v>0</v>
      </c>
      <c r="AC157" s="13">
        <v>0</v>
      </c>
      <c r="AD157" s="13" t="s">
        <v>42</v>
      </c>
      <c r="AE157" s="13">
        <v>0</v>
      </c>
      <c r="AF157" s="13" t="s">
        <v>42</v>
      </c>
      <c r="AG157" s="13">
        <v>0</v>
      </c>
      <c r="AH157" s="46" t="str">
        <f t="shared" si="4"/>
        <v>0</v>
      </c>
      <c r="AI157" s="46" t="s">
        <v>49</v>
      </c>
      <c r="AJ157" s="46" t="str">
        <f t="shared" si="5"/>
        <v>-1</v>
      </c>
      <c r="AK157" s="13" t="s">
        <v>41</v>
      </c>
      <c r="AL157" s="13" t="s">
        <v>41</v>
      </c>
      <c r="AM157" s="13"/>
      <c r="AN157" s="13">
        <v>101.31965006729475</v>
      </c>
      <c r="AO157" s="13">
        <v>117.34261838440112</v>
      </c>
      <c r="AP157" s="13">
        <v>125.13020833333333</v>
      </c>
      <c r="AQ157" s="13">
        <v>148.05555555555554</v>
      </c>
      <c r="AR157" s="36">
        <v>80.649799999999999</v>
      </c>
      <c r="AS157" s="36">
        <v>0</v>
      </c>
      <c r="AT157" s="36">
        <v>80.649799999999999</v>
      </c>
      <c r="AU157" s="36">
        <v>80.649799999999999</v>
      </c>
      <c r="AV157" s="36">
        <v>-72.297380000000004</v>
      </c>
      <c r="AW157" s="36">
        <v>0</v>
      </c>
      <c r="AX157" s="36">
        <v>-72.297380000000004</v>
      </c>
      <c r="AY157" s="36">
        <v>-72.297380000000004</v>
      </c>
      <c r="AZ157" s="36" t="e">
        <v>#DIV/0!</v>
      </c>
      <c r="BA157" s="36" t="s">
        <v>50</v>
      </c>
      <c r="BB157" s="36">
        <v>0</v>
      </c>
      <c r="BC157" s="36">
        <v>0</v>
      </c>
      <c r="BD157" s="36">
        <v>80.649799999999999</v>
      </c>
      <c r="BE157" s="36">
        <v>0</v>
      </c>
      <c r="BF157" s="36">
        <v>80.649799999999999</v>
      </c>
      <c r="BG157" s="36">
        <v>80.649799999999999</v>
      </c>
      <c r="BH157" s="36">
        <v>-72.297380000000004</v>
      </c>
      <c r="BI157" s="36">
        <v>0</v>
      </c>
      <c r="BJ157" s="36">
        <v>-72.297380000000004</v>
      </c>
      <c r="BK157" s="36">
        <v>-72.297380000000004</v>
      </c>
      <c r="BL157" s="36" t="e">
        <v>#DIV/0!</v>
      </c>
      <c r="BM157" s="36" t="e">
        <v>#DIV/0!</v>
      </c>
      <c r="BN157" s="36">
        <v>0</v>
      </c>
      <c r="BO157" s="36">
        <v>0</v>
      </c>
      <c r="BP157" s="36">
        <v>80.649799999999999</v>
      </c>
      <c r="BQ157" s="36">
        <v>0</v>
      </c>
      <c r="BR157" s="36">
        <v>80.649799999999999</v>
      </c>
      <c r="BS157" s="36">
        <v>80.649799999999999</v>
      </c>
      <c r="BT157" s="36">
        <v>-72.297380000000004</v>
      </c>
      <c r="BU157" s="36">
        <v>0</v>
      </c>
      <c r="BV157" s="36">
        <v>-72.297380000000004</v>
      </c>
      <c r="BW157" s="36">
        <v>-72.297380000000004</v>
      </c>
      <c r="BX157" s="36" t="e">
        <v>#DIV/0!</v>
      </c>
      <c r="BY157" s="36" t="e">
        <v>#DIV/0!</v>
      </c>
      <c r="BZ157" s="36">
        <v>0</v>
      </c>
      <c r="CA157" s="36">
        <v>0</v>
      </c>
      <c r="CB157" s="36"/>
      <c r="CC157" s="40">
        <v>27.702000000000002</v>
      </c>
      <c r="CD157" s="40">
        <v>50.213999999999999</v>
      </c>
      <c r="CE157" s="40"/>
    </row>
    <row r="158" spans="1:83" s="5" customFormat="1">
      <c r="A158" s="13" t="s">
        <v>248</v>
      </c>
      <c r="B158" s="13">
        <v>3</v>
      </c>
      <c r="C158" s="13"/>
      <c r="D158" s="13" t="s">
        <v>123</v>
      </c>
      <c r="E158" s="35" t="s">
        <v>158</v>
      </c>
      <c r="F158" s="13" t="s">
        <v>141</v>
      </c>
      <c r="G158" s="36">
        <v>1001970747</v>
      </c>
      <c r="H158" s="13" t="s">
        <v>159</v>
      </c>
      <c r="I158" s="37">
        <v>17</v>
      </c>
      <c r="J158" s="37" t="s">
        <v>70</v>
      </c>
      <c r="K158" s="38">
        <v>43522</v>
      </c>
      <c r="L158" s="39">
        <v>0.40625</v>
      </c>
      <c r="M158" s="37" t="s">
        <v>39</v>
      </c>
      <c r="N158" s="37" t="s">
        <v>61</v>
      </c>
      <c r="O158" s="37" t="s">
        <v>41</v>
      </c>
      <c r="P158" s="37" t="s">
        <v>42</v>
      </c>
      <c r="Q158" s="37">
        <v>5</v>
      </c>
      <c r="R158" s="13" t="s">
        <v>55</v>
      </c>
      <c r="S158" s="13" t="s">
        <v>63</v>
      </c>
      <c r="T158" s="13" t="s">
        <v>42</v>
      </c>
      <c r="U158" s="13" t="s">
        <v>52</v>
      </c>
      <c r="V158" s="13" t="s">
        <v>42</v>
      </c>
      <c r="W158" s="13" t="s">
        <v>66</v>
      </c>
      <c r="X158" s="13" t="s">
        <v>53</v>
      </c>
      <c r="Y158" s="13" t="s">
        <v>41</v>
      </c>
      <c r="Z158" s="13" t="s">
        <v>41</v>
      </c>
      <c r="AA158" s="13"/>
      <c r="AB158" s="13">
        <v>0</v>
      </c>
      <c r="AC158" s="13">
        <v>0</v>
      </c>
      <c r="AD158" s="13" t="s">
        <v>42</v>
      </c>
      <c r="AE158" s="13">
        <v>0</v>
      </c>
      <c r="AF158" s="13" t="s">
        <v>42</v>
      </c>
      <c r="AG158" s="13">
        <v>0</v>
      </c>
      <c r="AH158" s="46" t="str">
        <f t="shared" si="4"/>
        <v>0</v>
      </c>
      <c r="AI158" s="46" t="s">
        <v>54</v>
      </c>
      <c r="AJ158" s="46" t="str">
        <f t="shared" si="5"/>
        <v>-2</v>
      </c>
      <c r="AK158" s="13" t="s">
        <v>41</v>
      </c>
      <c r="AL158" s="13" t="s">
        <v>41</v>
      </c>
      <c r="AM158" s="13"/>
      <c r="AN158" s="13">
        <v>101.31965006729475</v>
      </c>
      <c r="AO158" s="13">
        <v>117.34261838440112</v>
      </c>
      <c r="AP158" s="13">
        <v>125.13020833333333</v>
      </c>
      <c r="AQ158" s="13">
        <v>148.05555555555554</v>
      </c>
      <c r="AR158" s="36">
        <v>80.649799999999999</v>
      </c>
      <c r="AS158" s="36">
        <v>0</v>
      </c>
      <c r="AT158" s="36">
        <v>80.649799999999999</v>
      </c>
      <c r="AU158" s="36">
        <v>80.649799999999999</v>
      </c>
      <c r="AV158" s="36">
        <v>-72.297380000000004</v>
      </c>
      <c r="AW158" s="36">
        <v>0</v>
      </c>
      <c r="AX158" s="36">
        <v>-72.297380000000004</v>
      </c>
      <c r="AY158" s="36">
        <v>-72.297380000000004</v>
      </c>
      <c r="AZ158" s="36" t="e">
        <v>#DIV/0!</v>
      </c>
      <c r="BA158" s="36" t="s">
        <v>50</v>
      </c>
      <c r="BB158" s="36">
        <v>0</v>
      </c>
      <c r="BC158" s="36">
        <v>0</v>
      </c>
      <c r="BD158" s="36">
        <v>80.649799999999999</v>
      </c>
      <c r="BE158" s="36">
        <v>0</v>
      </c>
      <c r="BF158" s="36">
        <v>80.649799999999999</v>
      </c>
      <c r="BG158" s="36">
        <v>80.649799999999999</v>
      </c>
      <c r="BH158" s="36">
        <v>-72.297380000000004</v>
      </c>
      <c r="BI158" s="36">
        <v>0</v>
      </c>
      <c r="BJ158" s="36">
        <v>-72.297380000000004</v>
      </c>
      <c r="BK158" s="36">
        <v>-72.297380000000004</v>
      </c>
      <c r="BL158" s="36" t="e">
        <v>#DIV/0!</v>
      </c>
      <c r="BM158" s="36" t="e">
        <v>#DIV/0!</v>
      </c>
      <c r="BN158" s="36">
        <v>0</v>
      </c>
      <c r="BO158" s="36">
        <v>0</v>
      </c>
      <c r="BP158" s="36">
        <v>80.649799999999999</v>
      </c>
      <c r="BQ158" s="36">
        <v>0</v>
      </c>
      <c r="BR158" s="36">
        <v>80.649799999999999</v>
      </c>
      <c r="BS158" s="36">
        <v>80.649799999999999</v>
      </c>
      <c r="BT158" s="36">
        <v>-72.297380000000004</v>
      </c>
      <c r="BU158" s="36">
        <v>0</v>
      </c>
      <c r="BV158" s="36">
        <v>-72.297380000000004</v>
      </c>
      <c r="BW158" s="36">
        <v>-72.297380000000004</v>
      </c>
      <c r="BX158" s="36" t="e">
        <v>#DIV/0!</v>
      </c>
      <c r="BY158" s="36" t="e">
        <v>#DIV/0!</v>
      </c>
      <c r="BZ158" s="36">
        <v>0</v>
      </c>
      <c r="CA158" s="36">
        <v>0</v>
      </c>
      <c r="CB158" s="36"/>
      <c r="CC158" s="40">
        <v>27.85</v>
      </c>
      <c r="CD158" s="40">
        <v>48.302</v>
      </c>
      <c r="CE158" s="40"/>
    </row>
    <row r="159" spans="1:83" s="5" customFormat="1">
      <c r="A159" s="13" t="s">
        <v>248</v>
      </c>
      <c r="B159" s="13">
        <v>3</v>
      </c>
      <c r="C159" s="13"/>
      <c r="D159" s="13" t="s">
        <v>123</v>
      </c>
      <c r="E159" s="35" t="s">
        <v>158</v>
      </c>
      <c r="F159" s="13" t="s">
        <v>141</v>
      </c>
      <c r="G159" s="36">
        <v>1001970747</v>
      </c>
      <c r="H159" s="13" t="s">
        <v>159</v>
      </c>
      <c r="I159" s="37">
        <v>17</v>
      </c>
      <c r="J159" s="37" t="s">
        <v>70</v>
      </c>
      <c r="K159" s="38">
        <v>43522</v>
      </c>
      <c r="L159" s="39">
        <v>0.4145833333333333</v>
      </c>
      <c r="M159" s="37" t="s">
        <v>39</v>
      </c>
      <c r="N159" s="37" t="s">
        <v>61</v>
      </c>
      <c r="O159" s="37" t="s">
        <v>41</v>
      </c>
      <c r="P159" s="37" t="s">
        <v>42</v>
      </c>
      <c r="Q159" s="37">
        <v>6</v>
      </c>
      <c r="R159" s="13" t="s">
        <v>55</v>
      </c>
      <c r="S159" s="13" t="s">
        <v>63</v>
      </c>
      <c r="T159" s="13" t="s">
        <v>42</v>
      </c>
      <c r="U159" s="13" t="s">
        <v>52</v>
      </c>
      <c r="V159" s="13" t="s">
        <v>42</v>
      </c>
      <c r="W159" s="13" t="s">
        <v>66</v>
      </c>
      <c r="X159" s="13" t="s">
        <v>53</v>
      </c>
      <c r="Y159" s="13" t="s">
        <v>42</v>
      </c>
      <c r="Z159" s="13" t="s">
        <v>41</v>
      </c>
      <c r="AA159" s="13"/>
      <c r="AB159" s="13">
        <v>0</v>
      </c>
      <c r="AC159" s="13">
        <v>0</v>
      </c>
      <c r="AD159" s="13" t="s">
        <v>42</v>
      </c>
      <c r="AE159" s="13">
        <v>0</v>
      </c>
      <c r="AF159" s="13" t="s">
        <v>42</v>
      </c>
      <c r="AG159" s="13">
        <v>0</v>
      </c>
      <c r="AH159" s="46" t="str">
        <f t="shared" si="4"/>
        <v>0</v>
      </c>
      <c r="AI159" s="46" t="s">
        <v>54</v>
      </c>
      <c r="AJ159" s="46" t="str">
        <f t="shared" si="5"/>
        <v>-2</v>
      </c>
      <c r="AK159" s="13" t="s">
        <v>42</v>
      </c>
      <c r="AL159" s="13" t="s">
        <v>41</v>
      </c>
      <c r="AM159" s="13"/>
      <c r="AN159" s="13">
        <v>101.31965006729475</v>
      </c>
      <c r="AO159" s="13">
        <v>117.34261838440112</v>
      </c>
      <c r="AP159" s="13">
        <v>125.13020833333333</v>
      </c>
      <c r="AQ159" s="13">
        <v>148.05555555555554</v>
      </c>
      <c r="AR159" s="36">
        <v>80.649799999999999</v>
      </c>
      <c r="AS159" s="36">
        <v>0</v>
      </c>
      <c r="AT159" s="36">
        <v>80.649799999999999</v>
      </c>
      <c r="AU159" s="36">
        <v>80.649799999999999</v>
      </c>
      <c r="AV159" s="36">
        <v>-72.297380000000004</v>
      </c>
      <c r="AW159" s="36">
        <v>0</v>
      </c>
      <c r="AX159" s="36">
        <v>-72.297380000000004</v>
      </c>
      <c r="AY159" s="36">
        <v>-72.297380000000004</v>
      </c>
      <c r="AZ159" s="36" t="e">
        <v>#DIV/0!</v>
      </c>
      <c r="BA159" s="36" t="s">
        <v>50</v>
      </c>
      <c r="BB159" s="36">
        <v>0</v>
      </c>
      <c r="BC159" s="36">
        <v>0</v>
      </c>
      <c r="BD159" s="36">
        <v>80.649799999999999</v>
      </c>
      <c r="BE159" s="36">
        <v>0</v>
      </c>
      <c r="BF159" s="36">
        <v>80.649799999999999</v>
      </c>
      <c r="BG159" s="36">
        <v>80.649799999999999</v>
      </c>
      <c r="BH159" s="36">
        <v>-72.297380000000004</v>
      </c>
      <c r="BI159" s="36">
        <v>0</v>
      </c>
      <c r="BJ159" s="36">
        <v>-72.297380000000004</v>
      </c>
      <c r="BK159" s="36">
        <v>-72.297380000000004</v>
      </c>
      <c r="BL159" s="36" t="e">
        <v>#DIV/0!</v>
      </c>
      <c r="BM159" s="36" t="e">
        <v>#DIV/0!</v>
      </c>
      <c r="BN159" s="36">
        <v>0</v>
      </c>
      <c r="BO159" s="36">
        <v>0</v>
      </c>
      <c r="BP159" s="36">
        <v>80.649799999999999</v>
      </c>
      <c r="BQ159" s="36">
        <v>0</v>
      </c>
      <c r="BR159" s="36">
        <v>80.649799999999999</v>
      </c>
      <c r="BS159" s="36">
        <v>80.649799999999999</v>
      </c>
      <c r="BT159" s="36">
        <v>-72.297380000000004</v>
      </c>
      <c r="BU159" s="36">
        <v>0</v>
      </c>
      <c r="BV159" s="36">
        <v>-72.297380000000004</v>
      </c>
      <c r="BW159" s="36">
        <v>-72.297380000000004</v>
      </c>
      <c r="BX159" s="36" t="e">
        <v>#DIV/0!</v>
      </c>
      <c r="BY159" s="36" t="e">
        <v>#DIV/0!</v>
      </c>
      <c r="BZ159" s="36">
        <v>0</v>
      </c>
      <c r="CA159" s="36">
        <v>0</v>
      </c>
      <c r="CB159" s="36"/>
      <c r="CC159" s="40">
        <v>28.097000000000001</v>
      </c>
      <c r="CD159" s="40">
        <v>48.881999999999998</v>
      </c>
      <c r="CE159" s="40"/>
    </row>
    <row r="160" spans="1:83" s="5" customFormat="1">
      <c r="A160" s="13" t="s">
        <v>248</v>
      </c>
      <c r="B160" s="13">
        <v>3</v>
      </c>
      <c r="C160" s="13"/>
      <c r="D160" s="13" t="s">
        <v>95</v>
      </c>
      <c r="E160" s="35" t="s">
        <v>160</v>
      </c>
      <c r="F160" s="13" t="s">
        <v>36</v>
      </c>
      <c r="G160" s="36">
        <v>1007968886</v>
      </c>
      <c r="H160" s="13" t="s">
        <v>161</v>
      </c>
      <c r="I160" s="37">
        <v>18</v>
      </c>
      <c r="J160" s="37" t="s">
        <v>70</v>
      </c>
      <c r="K160" s="38">
        <v>43522</v>
      </c>
      <c r="L160" s="39">
        <v>0.3576388888888889</v>
      </c>
      <c r="M160" s="37" t="s">
        <v>39</v>
      </c>
      <c r="N160" s="37" t="s">
        <v>42</v>
      </c>
      <c r="O160" s="37" t="s">
        <v>100</v>
      </c>
      <c r="P160" s="37" t="s">
        <v>42</v>
      </c>
      <c r="Q160" s="37">
        <v>1</v>
      </c>
      <c r="R160" s="13" t="s">
        <v>43</v>
      </c>
      <c r="S160" s="13" t="s">
        <v>44</v>
      </c>
      <c r="T160" s="13" t="s">
        <v>42</v>
      </c>
      <c r="U160" s="13" t="s">
        <v>52</v>
      </c>
      <c r="V160" s="13" t="s">
        <v>42</v>
      </c>
      <c r="W160" s="13" t="s">
        <v>66</v>
      </c>
      <c r="X160" s="13" t="s">
        <v>47</v>
      </c>
      <c r="Y160" s="13" t="s">
        <v>41</v>
      </c>
      <c r="Z160" s="13" t="s">
        <v>41</v>
      </c>
      <c r="AA160" s="13"/>
      <c r="AB160" s="13">
        <v>-1</v>
      </c>
      <c r="AC160" s="13">
        <v>1</v>
      </c>
      <c r="AD160" s="13" t="s">
        <v>42</v>
      </c>
      <c r="AE160" s="13">
        <v>0</v>
      </c>
      <c r="AF160" s="13" t="s">
        <v>42</v>
      </c>
      <c r="AG160" s="13">
        <v>0</v>
      </c>
      <c r="AH160" s="46" t="str">
        <f t="shared" si="4"/>
        <v>0</v>
      </c>
      <c r="AI160" s="46" t="s">
        <v>49</v>
      </c>
      <c r="AJ160" s="46" t="str">
        <f t="shared" si="5"/>
        <v>-1</v>
      </c>
      <c r="AK160" s="13" t="s">
        <v>41</v>
      </c>
      <c r="AL160" s="13" t="s">
        <v>41</v>
      </c>
      <c r="AM160" s="13"/>
      <c r="AN160" s="13">
        <v>101.31965006729475</v>
      </c>
      <c r="AO160" s="13">
        <v>117.34261838440112</v>
      </c>
      <c r="AP160" s="13">
        <v>125.13020833333333</v>
      </c>
      <c r="AQ160" s="13">
        <v>148.05555555555554</v>
      </c>
      <c r="AR160" s="36">
        <v>-1.0589799999999983</v>
      </c>
      <c r="AS160" s="36">
        <v>0</v>
      </c>
      <c r="AT160" s="36">
        <v>-1.0589799999999983</v>
      </c>
      <c r="AU160" s="36">
        <v>-1.0589799999999983</v>
      </c>
      <c r="AV160" s="36">
        <v>-70.519590000000008</v>
      </c>
      <c r="AW160" s="36">
        <v>9.9578595303308042</v>
      </c>
      <c r="AX160" s="36">
        <v>-77.560860000000005</v>
      </c>
      <c r="AY160" s="36">
        <v>-63.478320000000004</v>
      </c>
      <c r="AZ160" s="36" t="e">
        <v>#DIV/0!</v>
      </c>
      <c r="BA160" s="36" t="s">
        <v>50</v>
      </c>
      <c r="BB160" s="36">
        <v>0</v>
      </c>
      <c r="BC160" s="36">
        <v>0</v>
      </c>
      <c r="BD160" s="36">
        <v>-1.0589799999999983</v>
      </c>
      <c r="BE160" s="36">
        <v>0</v>
      </c>
      <c r="BF160" s="36">
        <v>-1.0589799999999983</v>
      </c>
      <c r="BG160" s="36">
        <v>-1.0589799999999983</v>
      </c>
      <c r="BH160" s="36">
        <v>-77.560860000000005</v>
      </c>
      <c r="BI160" s="36">
        <v>0</v>
      </c>
      <c r="BJ160" s="36">
        <v>-77.560860000000005</v>
      </c>
      <c r="BK160" s="36">
        <v>-77.560860000000005</v>
      </c>
      <c r="BL160" s="36" t="e">
        <v>#DIV/0!</v>
      </c>
      <c r="BM160" s="36" t="e">
        <v>#DIV/0!</v>
      </c>
      <c r="BN160" s="36">
        <v>0</v>
      </c>
      <c r="BO160" s="36">
        <v>0</v>
      </c>
      <c r="BP160" s="36">
        <v>-1.0589799999999983</v>
      </c>
      <c r="BQ160" s="36">
        <v>0</v>
      </c>
      <c r="BR160" s="36">
        <v>-1.0589799999999983</v>
      </c>
      <c r="BS160" s="36">
        <v>-1.0589799999999983</v>
      </c>
      <c r="BT160" s="36">
        <v>-77.560860000000005</v>
      </c>
      <c r="BU160" s="36">
        <v>0</v>
      </c>
      <c r="BV160" s="36">
        <v>-77.560860000000005</v>
      </c>
      <c r="BW160" s="36">
        <v>-77.560860000000005</v>
      </c>
      <c r="BX160" s="36" t="e">
        <v>#DIV/0!</v>
      </c>
      <c r="BY160" s="36" t="e">
        <v>#DIV/0!</v>
      </c>
      <c r="BZ160" s="36">
        <v>0</v>
      </c>
      <c r="CA160" s="36">
        <v>0</v>
      </c>
      <c r="CB160" s="36"/>
      <c r="CC160" s="40">
        <v>27.308</v>
      </c>
      <c r="CD160" s="40">
        <v>52.939</v>
      </c>
      <c r="CE160" s="40"/>
    </row>
    <row r="161" spans="1:83" s="5" customFormat="1">
      <c r="A161" s="13" t="s">
        <v>248</v>
      </c>
      <c r="B161" s="13">
        <v>3</v>
      </c>
      <c r="C161" s="13"/>
      <c r="D161" s="13" t="s">
        <v>95</v>
      </c>
      <c r="E161" s="35" t="s">
        <v>160</v>
      </c>
      <c r="F161" s="13" t="s">
        <v>36</v>
      </c>
      <c r="G161" s="36">
        <v>1007968886</v>
      </c>
      <c r="H161" s="13" t="s">
        <v>161</v>
      </c>
      <c r="I161" s="37">
        <v>18</v>
      </c>
      <c r="J161" s="37" t="s">
        <v>70</v>
      </c>
      <c r="K161" s="38">
        <v>43522</v>
      </c>
      <c r="L161" s="39">
        <v>0.37152777777777773</v>
      </c>
      <c r="M161" s="37" t="s">
        <v>39</v>
      </c>
      <c r="N161" s="37" t="s">
        <v>42</v>
      </c>
      <c r="O161" s="37" t="s">
        <v>100</v>
      </c>
      <c r="P161" s="37" t="s">
        <v>42</v>
      </c>
      <c r="Q161" s="37">
        <v>2</v>
      </c>
      <c r="R161" s="13" t="s">
        <v>43</v>
      </c>
      <c r="S161" s="13" t="s">
        <v>44</v>
      </c>
      <c r="T161" s="13" t="s">
        <v>41</v>
      </c>
      <c r="U161" s="13" t="s">
        <v>52</v>
      </c>
      <c r="V161" s="13" t="s">
        <v>42</v>
      </c>
      <c r="W161" s="13" t="s">
        <v>72</v>
      </c>
      <c r="X161" s="13" t="s">
        <v>53</v>
      </c>
      <c r="Y161" s="13" t="s">
        <v>41</v>
      </c>
      <c r="Z161" s="13" t="s">
        <v>41</v>
      </c>
      <c r="AA161" s="13"/>
      <c r="AB161" s="13">
        <v>-1</v>
      </c>
      <c r="AC161" s="13">
        <v>1</v>
      </c>
      <c r="AD161" s="13" t="s">
        <v>41</v>
      </c>
      <c r="AE161" s="13">
        <v>0</v>
      </c>
      <c r="AF161" s="13" t="s">
        <v>42</v>
      </c>
      <c r="AG161" s="13">
        <v>1</v>
      </c>
      <c r="AH161" s="46" t="str">
        <f t="shared" si="4"/>
        <v>-1</v>
      </c>
      <c r="AI161" s="46" t="s">
        <v>54</v>
      </c>
      <c r="AJ161" s="46" t="str">
        <f t="shared" si="5"/>
        <v>-2</v>
      </c>
      <c r="AK161" s="13" t="s">
        <v>41</v>
      </c>
      <c r="AL161" s="13" t="s">
        <v>41</v>
      </c>
      <c r="AM161" s="13"/>
      <c r="AN161" s="13">
        <v>101.31965006729475</v>
      </c>
      <c r="AO161" s="13">
        <v>117.34261838440112</v>
      </c>
      <c r="AP161" s="13">
        <v>125.13020833333333</v>
      </c>
      <c r="AQ161" s="13">
        <v>148.05555555555554</v>
      </c>
      <c r="AR161" s="36">
        <v>-1.0589799999999983</v>
      </c>
      <c r="AS161" s="36">
        <v>0</v>
      </c>
      <c r="AT161" s="36">
        <v>-1.0589799999999983</v>
      </c>
      <c r="AU161" s="36">
        <v>-1.0589799999999983</v>
      </c>
      <c r="AV161" s="36">
        <v>-63.478320000000004</v>
      </c>
      <c r="AW161" s="36">
        <v>0</v>
      </c>
      <c r="AX161" s="36">
        <v>-63.478320000000004</v>
      </c>
      <c r="AY161" s="36">
        <v>-63.478320000000004</v>
      </c>
      <c r="AZ161" s="36" t="e">
        <v>#DIV/0!</v>
      </c>
      <c r="BA161" s="36" t="s">
        <v>50</v>
      </c>
      <c r="BB161" s="36">
        <v>0</v>
      </c>
      <c r="BC161" s="36">
        <v>0</v>
      </c>
      <c r="BD161" s="36">
        <v>-1.0589799999999983</v>
      </c>
      <c r="BE161" s="36">
        <v>0</v>
      </c>
      <c r="BF161" s="36">
        <v>-1.0589799999999983</v>
      </c>
      <c r="BG161" s="36">
        <v>-1.0589799999999983</v>
      </c>
      <c r="BH161" s="36">
        <v>-63.478320000000004</v>
      </c>
      <c r="BI161" s="36">
        <v>0</v>
      </c>
      <c r="BJ161" s="36">
        <v>-63.478320000000004</v>
      </c>
      <c r="BK161" s="36">
        <v>-63.478320000000004</v>
      </c>
      <c r="BL161" s="36" t="e">
        <v>#DIV/0!</v>
      </c>
      <c r="BM161" s="36" t="e">
        <v>#DIV/0!</v>
      </c>
      <c r="BN161" s="36">
        <v>0</v>
      </c>
      <c r="BO161" s="36">
        <v>0</v>
      </c>
      <c r="BP161" s="36">
        <v>-1.0589799999999983</v>
      </c>
      <c r="BQ161" s="36">
        <v>0</v>
      </c>
      <c r="BR161" s="36">
        <v>-1.0589799999999983</v>
      </c>
      <c r="BS161" s="36">
        <v>-1.0589799999999983</v>
      </c>
      <c r="BT161" s="36">
        <v>-70.519590000000008</v>
      </c>
      <c r="BU161" s="36">
        <v>9.9578595303308042</v>
      </c>
      <c r="BV161" s="36">
        <v>-77.560860000000005</v>
      </c>
      <c r="BW161" s="36">
        <v>-63.478320000000004</v>
      </c>
      <c r="BX161" s="36" t="e">
        <v>#DIV/0!</v>
      </c>
      <c r="BY161" s="36" t="e">
        <v>#DIV/0!</v>
      </c>
      <c r="BZ161" s="36">
        <v>0</v>
      </c>
      <c r="CA161" s="36">
        <v>0</v>
      </c>
      <c r="CB161" s="36"/>
      <c r="CC161" s="40">
        <v>27.579000000000001</v>
      </c>
      <c r="CD161" s="40">
        <v>50.838999999999999</v>
      </c>
      <c r="CE161" s="40"/>
    </row>
    <row r="162" spans="1:83" s="5" customFormat="1">
      <c r="A162" s="13" t="s">
        <v>248</v>
      </c>
      <c r="B162" s="13">
        <v>3</v>
      </c>
      <c r="C162" s="13"/>
      <c r="D162" s="13" t="s">
        <v>95</v>
      </c>
      <c r="E162" s="35" t="s">
        <v>160</v>
      </c>
      <c r="F162" s="13" t="s">
        <v>36</v>
      </c>
      <c r="G162" s="36">
        <v>1007968886</v>
      </c>
      <c r="H162" s="13" t="s">
        <v>161</v>
      </c>
      <c r="I162" s="37">
        <v>18</v>
      </c>
      <c r="J162" s="37" t="s">
        <v>70</v>
      </c>
      <c r="K162" s="38">
        <v>43522</v>
      </c>
      <c r="L162" s="39">
        <v>0.38194444444444442</v>
      </c>
      <c r="M162" s="37" t="s">
        <v>39</v>
      </c>
      <c r="N162" s="37" t="s">
        <v>42</v>
      </c>
      <c r="O162" s="37" t="s">
        <v>100</v>
      </c>
      <c r="P162" s="37" t="s">
        <v>42</v>
      </c>
      <c r="Q162" s="37">
        <v>3</v>
      </c>
      <c r="R162" s="13" t="s">
        <v>43</v>
      </c>
      <c r="S162" s="13" t="s">
        <v>44</v>
      </c>
      <c r="T162" s="13" t="s">
        <v>41</v>
      </c>
      <c r="U162" s="13" t="s">
        <v>52</v>
      </c>
      <c r="V162" s="13" t="s">
        <v>42</v>
      </c>
      <c r="W162" s="13" t="s">
        <v>72</v>
      </c>
      <c r="X162" s="13" t="s">
        <v>53</v>
      </c>
      <c r="Y162" s="13" t="s">
        <v>41</v>
      </c>
      <c r="Z162" s="13" t="s">
        <v>41</v>
      </c>
      <c r="AA162" s="13"/>
      <c r="AB162" s="13">
        <v>-1</v>
      </c>
      <c r="AC162" s="13">
        <v>1</v>
      </c>
      <c r="AD162" s="13" t="s">
        <v>41</v>
      </c>
      <c r="AE162" s="13">
        <v>0</v>
      </c>
      <c r="AF162" s="13" t="s">
        <v>42</v>
      </c>
      <c r="AG162" s="13">
        <v>1</v>
      </c>
      <c r="AH162" s="46" t="str">
        <f t="shared" si="4"/>
        <v>-1</v>
      </c>
      <c r="AI162" s="46" t="s">
        <v>54</v>
      </c>
      <c r="AJ162" s="46" t="str">
        <f t="shared" si="5"/>
        <v>-2</v>
      </c>
      <c r="AK162" s="13" t="s">
        <v>41</v>
      </c>
      <c r="AL162" s="13" t="s">
        <v>41</v>
      </c>
      <c r="AM162" s="13"/>
      <c r="AN162" s="13">
        <v>101.31965006729475</v>
      </c>
      <c r="AO162" s="13">
        <v>117.34261838440112</v>
      </c>
      <c r="AP162" s="13">
        <v>125.13020833333333</v>
      </c>
      <c r="AQ162" s="13">
        <v>148.05555555555554</v>
      </c>
      <c r="AR162" s="36">
        <v>-1.0589799999999983</v>
      </c>
      <c r="AS162" s="36">
        <v>0</v>
      </c>
      <c r="AT162" s="36">
        <v>-1.0589799999999983</v>
      </c>
      <c r="AU162" s="36">
        <v>-1.0589799999999983</v>
      </c>
      <c r="AV162" s="36">
        <v>-63.478320000000004</v>
      </c>
      <c r="AW162" s="36">
        <v>0</v>
      </c>
      <c r="AX162" s="36">
        <v>-63.478320000000004</v>
      </c>
      <c r="AY162" s="36">
        <v>-63.478320000000004</v>
      </c>
      <c r="AZ162" s="36" t="e">
        <v>#DIV/0!</v>
      </c>
      <c r="BA162" s="36" t="s">
        <v>50</v>
      </c>
      <c r="BB162" s="36">
        <v>0</v>
      </c>
      <c r="BC162" s="36">
        <v>0</v>
      </c>
      <c r="BD162" s="36">
        <v>-1.0589799999999983</v>
      </c>
      <c r="BE162" s="36">
        <v>0</v>
      </c>
      <c r="BF162" s="36">
        <v>-1.0589799999999983</v>
      </c>
      <c r="BG162" s="36">
        <v>-1.0589799999999983</v>
      </c>
      <c r="BH162" s="36">
        <v>-56.437050000000006</v>
      </c>
      <c r="BI162" s="36">
        <v>9.9578595303307988</v>
      </c>
      <c r="BJ162" s="36">
        <v>-63.478320000000004</v>
      </c>
      <c r="BK162" s="36">
        <v>-49.395780000000009</v>
      </c>
      <c r="BL162" s="36" t="e">
        <v>#DIV/0!</v>
      </c>
      <c r="BM162" s="36" t="e">
        <v>#DIV/0!</v>
      </c>
      <c r="BN162" s="36">
        <v>0</v>
      </c>
      <c r="BO162" s="36">
        <v>0</v>
      </c>
      <c r="BP162" s="36">
        <v>-1.0589799999999983</v>
      </c>
      <c r="BQ162" s="36">
        <v>0</v>
      </c>
      <c r="BR162" s="36">
        <v>-1.0589799999999983</v>
      </c>
      <c r="BS162" s="36">
        <v>-1.0589799999999983</v>
      </c>
      <c r="BT162" s="36">
        <v>-63.478320000000004</v>
      </c>
      <c r="BU162" s="36">
        <v>0</v>
      </c>
      <c r="BV162" s="36">
        <v>-63.478320000000004</v>
      </c>
      <c r="BW162" s="36">
        <v>-63.478320000000004</v>
      </c>
      <c r="BX162" s="36" t="e">
        <v>#DIV/0!</v>
      </c>
      <c r="BY162" s="36" t="e">
        <v>#DIV/0!</v>
      </c>
      <c r="BZ162" s="36">
        <v>0</v>
      </c>
      <c r="CA162" s="36">
        <v>0</v>
      </c>
      <c r="CB162" s="36"/>
      <c r="CC162" s="40">
        <v>27.824999999999999</v>
      </c>
      <c r="CD162" s="40">
        <v>51.448</v>
      </c>
      <c r="CE162" s="40"/>
    </row>
    <row r="163" spans="1:83" s="5" customFormat="1">
      <c r="A163" s="13" t="s">
        <v>248</v>
      </c>
      <c r="B163" s="13">
        <v>3</v>
      </c>
      <c r="C163" s="13"/>
      <c r="D163" s="13" t="s">
        <v>95</v>
      </c>
      <c r="E163" s="35" t="s">
        <v>160</v>
      </c>
      <c r="F163" s="13" t="s">
        <v>36</v>
      </c>
      <c r="G163" s="36">
        <v>1007968886</v>
      </c>
      <c r="H163" s="13" t="s">
        <v>161</v>
      </c>
      <c r="I163" s="37">
        <v>18</v>
      </c>
      <c r="J163" s="37" t="s">
        <v>70</v>
      </c>
      <c r="K163" s="38">
        <v>43522</v>
      </c>
      <c r="L163" s="39">
        <v>0.3923611111111111</v>
      </c>
      <c r="M163" s="37" t="s">
        <v>39</v>
      </c>
      <c r="N163" s="37" t="s">
        <v>42</v>
      </c>
      <c r="O163" s="37" t="s">
        <v>100</v>
      </c>
      <c r="P163" s="37" t="s">
        <v>42</v>
      </c>
      <c r="Q163" s="37">
        <v>4</v>
      </c>
      <c r="R163" s="13" t="s">
        <v>43</v>
      </c>
      <c r="S163" s="13" t="s">
        <v>44</v>
      </c>
      <c r="T163" s="13" t="s">
        <v>41</v>
      </c>
      <c r="U163" s="13" t="s">
        <v>52</v>
      </c>
      <c r="V163" s="13" t="s">
        <v>42</v>
      </c>
      <c r="W163" s="13" t="s">
        <v>66</v>
      </c>
      <c r="X163" s="13" t="s">
        <v>47</v>
      </c>
      <c r="Y163" s="13" t="s">
        <v>41</v>
      </c>
      <c r="Z163" s="13" t="s">
        <v>41</v>
      </c>
      <c r="AA163" s="13"/>
      <c r="AB163" s="13">
        <v>-1</v>
      </c>
      <c r="AC163" s="13">
        <v>1</v>
      </c>
      <c r="AD163" s="13" t="s">
        <v>41</v>
      </c>
      <c r="AE163" s="13">
        <v>0</v>
      </c>
      <c r="AF163" s="13" t="s">
        <v>42</v>
      </c>
      <c r="AG163" s="13">
        <v>0</v>
      </c>
      <c r="AH163" s="46" t="str">
        <f t="shared" si="4"/>
        <v>0</v>
      </c>
      <c r="AI163" s="46" t="s">
        <v>49</v>
      </c>
      <c r="AJ163" s="46" t="str">
        <f t="shared" si="5"/>
        <v>-1</v>
      </c>
      <c r="AK163" s="13" t="s">
        <v>41</v>
      </c>
      <c r="AL163" s="13" t="s">
        <v>41</v>
      </c>
      <c r="AM163" s="13"/>
      <c r="AN163" s="13">
        <v>101.31965006729475</v>
      </c>
      <c r="AO163" s="13">
        <v>117.34261838440112</v>
      </c>
      <c r="AP163" s="13">
        <v>125.13020833333333</v>
      </c>
      <c r="AQ163" s="13">
        <v>148.05555555555554</v>
      </c>
      <c r="AR163" s="36">
        <v>-1.0589799999999983</v>
      </c>
      <c r="AS163" s="36">
        <v>0</v>
      </c>
      <c r="AT163" s="36">
        <v>-1.0589799999999983</v>
      </c>
      <c r="AU163" s="36">
        <v>-1.0589799999999983</v>
      </c>
      <c r="AV163" s="36">
        <v>-70.519590000000008</v>
      </c>
      <c r="AW163" s="36">
        <v>9.9578595303308042</v>
      </c>
      <c r="AX163" s="36">
        <v>-77.560860000000005</v>
      </c>
      <c r="AY163" s="36">
        <v>-63.478320000000004</v>
      </c>
      <c r="AZ163" s="36" t="e">
        <v>#DIV/0!</v>
      </c>
      <c r="BA163" s="36" t="s">
        <v>50</v>
      </c>
      <c r="BB163" s="36">
        <v>0</v>
      </c>
      <c r="BC163" s="36">
        <v>0</v>
      </c>
      <c r="BD163" s="36">
        <v>-1.0589799999999983</v>
      </c>
      <c r="BE163" s="36">
        <v>0</v>
      </c>
      <c r="BF163" s="36">
        <v>-1.0589799999999983</v>
      </c>
      <c r="BG163" s="36">
        <v>-1.0589799999999983</v>
      </c>
      <c r="BH163" s="36">
        <v>-63.478320000000004</v>
      </c>
      <c r="BI163" s="36">
        <v>0</v>
      </c>
      <c r="BJ163" s="36">
        <v>-63.478320000000004</v>
      </c>
      <c r="BK163" s="36">
        <v>-63.478320000000004</v>
      </c>
      <c r="BL163" s="36" t="e">
        <v>#DIV/0!</v>
      </c>
      <c r="BM163" s="36" t="e">
        <v>#DIV/0!</v>
      </c>
      <c r="BN163" s="36">
        <v>0</v>
      </c>
      <c r="BO163" s="36">
        <v>0</v>
      </c>
      <c r="BP163" s="36">
        <v>-1.0589799999999983</v>
      </c>
      <c r="BQ163" s="36">
        <v>0</v>
      </c>
      <c r="BR163" s="36">
        <v>-1.0589799999999983</v>
      </c>
      <c r="BS163" s="36">
        <v>-1.0589799999999983</v>
      </c>
      <c r="BT163" s="36">
        <v>-63.478320000000004</v>
      </c>
      <c r="BU163" s="36">
        <v>0</v>
      </c>
      <c r="BV163" s="36">
        <v>-63.478320000000004</v>
      </c>
      <c r="BW163" s="36">
        <v>-63.478320000000004</v>
      </c>
      <c r="BX163" s="36" t="e">
        <v>#DIV/0!</v>
      </c>
      <c r="BY163" s="36" t="e">
        <v>#DIV/0!</v>
      </c>
      <c r="BZ163" s="36">
        <v>0</v>
      </c>
      <c r="CA163" s="36">
        <v>0</v>
      </c>
      <c r="CB163" s="36"/>
      <c r="CC163" s="40">
        <v>27.702000000000002</v>
      </c>
      <c r="CD163" s="40">
        <v>50.213999999999999</v>
      </c>
      <c r="CE163" s="40"/>
    </row>
    <row r="164" spans="1:83" s="5" customFormat="1">
      <c r="A164" s="13" t="s">
        <v>248</v>
      </c>
      <c r="B164" s="13">
        <v>3</v>
      </c>
      <c r="C164" s="13"/>
      <c r="D164" s="13" t="s">
        <v>95</v>
      </c>
      <c r="E164" s="35" t="s">
        <v>160</v>
      </c>
      <c r="F164" s="13" t="s">
        <v>36</v>
      </c>
      <c r="G164" s="36">
        <v>1007968886</v>
      </c>
      <c r="H164" s="13" t="s">
        <v>161</v>
      </c>
      <c r="I164" s="37">
        <v>18</v>
      </c>
      <c r="J164" s="37" t="s">
        <v>70</v>
      </c>
      <c r="K164" s="38">
        <v>43522</v>
      </c>
      <c r="L164" s="39">
        <v>0.40625</v>
      </c>
      <c r="M164" s="37" t="s">
        <v>39</v>
      </c>
      <c r="N164" s="37" t="s">
        <v>42</v>
      </c>
      <c r="O164" s="37" t="s">
        <v>100</v>
      </c>
      <c r="P164" s="37" t="s">
        <v>42</v>
      </c>
      <c r="Q164" s="37">
        <v>5</v>
      </c>
      <c r="R164" s="13" t="s">
        <v>43</v>
      </c>
      <c r="S164" s="13" t="s">
        <v>44</v>
      </c>
      <c r="T164" s="13" t="s">
        <v>41</v>
      </c>
      <c r="U164" s="13" t="s">
        <v>52</v>
      </c>
      <c r="V164" s="13" t="s">
        <v>42</v>
      </c>
      <c r="W164" s="13" t="s">
        <v>66</v>
      </c>
      <c r="X164" s="13" t="s">
        <v>47</v>
      </c>
      <c r="Y164" s="13" t="s">
        <v>41</v>
      </c>
      <c r="Z164" s="13" t="s">
        <v>42</v>
      </c>
      <c r="AA164" s="13"/>
      <c r="AB164" s="13">
        <v>-1</v>
      </c>
      <c r="AC164" s="13">
        <v>1</v>
      </c>
      <c r="AD164" s="13" t="s">
        <v>41</v>
      </c>
      <c r="AE164" s="13">
        <v>0</v>
      </c>
      <c r="AF164" s="13" t="s">
        <v>42</v>
      </c>
      <c r="AG164" s="13">
        <v>0</v>
      </c>
      <c r="AH164" s="46" t="str">
        <f t="shared" si="4"/>
        <v>0</v>
      </c>
      <c r="AI164" s="46" t="s">
        <v>49</v>
      </c>
      <c r="AJ164" s="46" t="str">
        <f t="shared" si="5"/>
        <v>-1</v>
      </c>
      <c r="AK164" s="13" t="s">
        <v>41</v>
      </c>
      <c r="AL164" s="13" t="s">
        <v>42</v>
      </c>
      <c r="AM164" s="13"/>
      <c r="AN164" s="13">
        <v>101.31965006729475</v>
      </c>
      <c r="AO164" s="13">
        <v>117.34261838440112</v>
      </c>
      <c r="AP164" s="13">
        <v>125.13020833333333</v>
      </c>
      <c r="AQ164" s="13">
        <v>148.05555555555554</v>
      </c>
      <c r="AR164" s="36">
        <v>-8.8361349999999987</v>
      </c>
      <c r="AS164" s="36">
        <v>10.998558077677728</v>
      </c>
      <c r="AT164" s="36">
        <v>-16.613289999999999</v>
      </c>
      <c r="AU164" s="36">
        <v>-1.0589799999999983</v>
      </c>
      <c r="AV164" s="36">
        <v>-63.478320000000004</v>
      </c>
      <c r="AW164" s="36">
        <v>0</v>
      </c>
      <c r="AX164" s="36">
        <v>-63.478320000000004</v>
      </c>
      <c r="AY164" s="36">
        <v>-63.478320000000004</v>
      </c>
      <c r="AZ164" s="36" t="e">
        <v>#DIV/0!</v>
      </c>
      <c r="BA164" s="36" t="s">
        <v>50</v>
      </c>
      <c r="BB164" s="36">
        <v>0</v>
      </c>
      <c r="BC164" s="36">
        <v>0</v>
      </c>
      <c r="BD164" s="36">
        <v>-16.613289999999999</v>
      </c>
      <c r="BE164" s="36">
        <v>0</v>
      </c>
      <c r="BF164" s="36">
        <v>-16.613289999999999</v>
      </c>
      <c r="BG164" s="36">
        <v>-16.613289999999999</v>
      </c>
      <c r="BH164" s="36">
        <v>-63.478320000000004</v>
      </c>
      <c r="BI164" s="36">
        <v>0</v>
      </c>
      <c r="BJ164" s="36">
        <v>-63.478320000000004</v>
      </c>
      <c r="BK164" s="36">
        <v>-63.478320000000004</v>
      </c>
      <c r="BL164" s="36" t="e">
        <v>#DIV/0!</v>
      </c>
      <c r="BM164" s="36" t="e">
        <v>#DIV/0!</v>
      </c>
      <c r="BN164" s="36">
        <v>0</v>
      </c>
      <c r="BO164" s="36">
        <v>0</v>
      </c>
      <c r="BP164" s="36">
        <v>-8.8361349999999987</v>
      </c>
      <c r="BQ164" s="36">
        <v>10.998558077677728</v>
      </c>
      <c r="BR164" s="36">
        <v>-16.613289999999999</v>
      </c>
      <c r="BS164" s="36">
        <v>-1.0589799999999983</v>
      </c>
      <c r="BT164" s="36">
        <v>-63.478320000000004</v>
      </c>
      <c r="BU164" s="36">
        <v>0</v>
      </c>
      <c r="BV164" s="36">
        <v>-63.478320000000004</v>
      </c>
      <c r="BW164" s="36">
        <v>-63.478320000000004</v>
      </c>
      <c r="BX164" s="36" t="e">
        <v>#DIV/0!</v>
      </c>
      <c r="BY164" s="36" t="e">
        <v>#DIV/0!</v>
      </c>
      <c r="BZ164" s="36">
        <v>0</v>
      </c>
      <c r="CA164" s="36">
        <v>0</v>
      </c>
      <c r="CB164" s="36"/>
      <c r="CC164" s="40">
        <v>27.85</v>
      </c>
      <c r="CD164" s="40">
        <v>48.302</v>
      </c>
      <c r="CE164" s="40"/>
    </row>
    <row r="165" spans="1:83" s="5" customFormat="1">
      <c r="A165" s="13" t="s">
        <v>248</v>
      </c>
      <c r="B165" s="13">
        <v>3</v>
      </c>
      <c r="C165" s="13"/>
      <c r="D165" s="13" t="s">
        <v>95</v>
      </c>
      <c r="E165" s="35" t="s">
        <v>160</v>
      </c>
      <c r="F165" s="13" t="s">
        <v>36</v>
      </c>
      <c r="G165" s="36">
        <v>1007968886</v>
      </c>
      <c r="H165" s="13" t="s">
        <v>161</v>
      </c>
      <c r="I165" s="37">
        <v>18</v>
      </c>
      <c r="J165" s="37" t="s">
        <v>70</v>
      </c>
      <c r="K165" s="38">
        <v>43522</v>
      </c>
      <c r="L165" s="39">
        <v>0.4145833333333333</v>
      </c>
      <c r="M165" s="37" t="s">
        <v>39</v>
      </c>
      <c r="N165" s="37" t="s">
        <v>42</v>
      </c>
      <c r="O165" s="37" t="s">
        <v>100</v>
      </c>
      <c r="P165" s="37" t="s">
        <v>42</v>
      </c>
      <c r="Q165" s="37">
        <v>6</v>
      </c>
      <c r="R165" s="13" t="s">
        <v>43</v>
      </c>
      <c r="S165" s="13" t="s">
        <v>44</v>
      </c>
      <c r="T165" s="13" t="s">
        <v>41</v>
      </c>
      <c r="U165" s="13" t="s">
        <v>52</v>
      </c>
      <c r="V165" s="13" t="s">
        <v>42</v>
      </c>
      <c r="W165" s="13" t="s">
        <v>66</v>
      </c>
      <c r="X165" s="13" t="s">
        <v>47</v>
      </c>
      <c r="Y165" s="13" t="s">
        <v>41</v>
      </c>
      <c r="Z165" s="13" t="s">
        <v>41</v>
      </c>
      <c r="AA165" s="13"/>
      <c r="AB165" s="13">
        <v>-1</v>
      </c>
      <c r="AC165" s="13">
        <v>1</v>
      </c>
      <c r="AD165" s="13" t="s">
        <v>41</v>
      </c>
      <c r="AE165" s="13">
        <v>0</v>
      </c>
      <c r="AF165" s="13" t="s">
        <v>42</v>
      </c>
      <c r="AG165" s="13">
        <v>0</v>
      </c>
      <c r="AH165" s="46" t="str">
        <f t="shared" si="4"/>
        <v>0</v>
      </c>
      <c r="AI165" s="46" t="s">
        <v>49</v>
      </c>
      <c r="AJ165" s="46" t="str">
        <f t="shared" si="5"/>
        <v>-1</v>
      </c>
      <c r="AK165" s="13" t="s">
        <v>41</v>
      </c>
      <c r="AL165" s="13" t="s">
        <v>41</v>
      </c>
      <c r="AM165" s="13"/>
      <c r="AN165" s="13">
        <v>101.31965006729475</v>
      </c>
      <c r="AO165" s="13">
        <v>117.34261838440112</v>
      </c>
      <c r="AP165" s="13">
        <v>125.13020833333333</v>
      </c>
      <c r="AQ165" s="13">
        <v>148.05555555555554</v>
      </c>
      <c r="AR165" s="36">
        <v>-1.0589799999999983</v>
      </c>
      <c r="AS165" s="36">
        <v>0</v>
      </c>
      <c r="AT165" s="36">
        <v>-1.0589799999999983</v>
      </c>
      <c r="AU165" s="36">
        <v>-1.0589799999999983</v>
      </c>
      <c r="AV165" s="36">
        <v>-63.478320000000004</v>
      </c>
      <c r="AW165" s="36">
        <v>0</v>
      </c>
      <c r="AX165" s="36">
        <v>-63.478320000000004</v>
      </c>
      <c r="AY165" s="36">
        <v>-63.478320000000004</v>
      </c>
      <c r="AZ165" s="36" t="e">
        <v>#DIV/0!</v>
      </c>
      <c r="BA165" s="36" t="s">
        <v>50</v>
      </c>
      <c r="BB165" s="36">
        <v>0</v>
      </c>
      <c r="BC165" s="36">
        <v>0</v>
      </c>
      <c r="BD165" s="36">
        <v>-1.0589799999999983</v>
      </c>
      <c r="BE165" s="36">
        <v>0</v>
      </c>
      <c r="BF165" s="36">
        <v>-1.0589799999999983</v>
      </c>
      <c r="BG165" s="36">
        <v>-1.0589799999999983</v>
      </c>
      <c r="BH165" s="36">
        <v>-63.478320000000004</v>
      </c>
      <c r="BI165" s="36">
        <v>0</v>
      </c>
      <c r="BJ165" s="36">
        <v>-63.478320000000004</v>
      </c>
      <c r="BK165" s="36">
        <v>-63.478320000000004</v>
      </c>
      <c r="BL165" s="36" t="e">
        <v>#DIV/0!</v>
      </c>
      <c r="BM165" s="36" t="e">
        <v>#DIV/0!</v>
      </c>
      <c r="BN165" s="36">
        <v>0</v>
      </c>
      <c r="BO165" s="36">
        <v>0</v>
      </c>
      <c r="BP165" s="36">
        <v>-8.8361349999999987</v>
      </c>
      <c r="BQ165" s="36">
        <v>10.998558077677728</v>
      </c>
      <c r="BR165" s="36">
        <v>-16.613289999999999</v>
      </c>
      <c r="BS165" s="36">
        <v>-1.0589799999999983</v>
      </c>
      <c r="BT165" s="36">
        <v>-63.478320000000004</v>
      </c>
      <c r="BU165" s="36">
        <v>0</v>
      </c>
      <c r="BV165" s="36">
        <v>-63.478320000000004</v>
      </c>
      <c r="BW165" s="36">
        <v>-63.478320000000004</v>
      </c>
      <c r="BX165" s="36" t="e">
        <v>#DIV/0!</v>
      </c>
      <c r="BY165" s="36" t="e">
        <v>#DIV/0!</v>
      </c>
      <c r="BZ165" s="36">
        <v>0</v>
      </c>
      <c r="CA165" s="36">
        <v>0</v>
      </c>
      <c r="CB165" s="36"/>
      <c r="CC165" s="40">
        <v>28.097000000000001</v>
      </c>
      <c r="CD165" s="40">
        <v>48.881999999999998</v>
      </c>
      <c r="CE165" s="40"/>
    </row>
    <row r="166" spans="1:83" s="5" customFormat="1">
      <c r="A166" s="13" t="s">
        <v>248</v>
      </c>
      <c r="B166" s="13">
        <v>4</v>
      </c>
      <c r="C166" s="13"/>
      <c r="D166" s="13" t="s">
        <v>34</v>
      </c>
      <c r="E166" s="35" t="s">
        <v>162</v>
      </c>
      <c r="F166" s="13" t="s">
        <v>36</v>
      </c>
      <c r="G166" s="36">
        <v>1007211174</v>
      </c>
      <c r="H166" s="13" t="s">
        <v>163</v>
      </c>
      <c r="I166" s="37">
        <v>17</v>
      </c>
      <c r="J166" s="37" t="s">
        <v>38</v>
      </c>
      <c r="K166" s="38">
        <v>43522</v>
      </c>
      <c r="L166" s="39">
        <v>0.65277777777777779</v>
      </c>
      <c r="M166" s="37" t="s">
        <v>93</v>
      </c>
      <c r="N166" s="37" t="s">
        <v>164</v>
      </c>
      <c r="O166" s="37" t="s">
        <v>100</v>
      </c>
      <c r="P166" s="37" t="s">
        <v>42</v>
      </c>
      <c r="Q166" s="37">
        <v>1</v>
      </c>
      <c r="R166" s="13" t="s">
        <v>43</v>
      </c>
      <c r="S166" s="13" t="s">
        <v>63</v>
      </c>
      <c r="T166" s="13" t="s">
        <v>42</v>
      </c>
      <c r="U166" s="13" t="s">
        <v>52</v>
      </c>
      <c r="V166" s="13" t="s">
        <v>42</v>
      </c>
      <c r="W166" s="13" t="s">
        <v>46</v>
      </c>
      <c r="X166" s="13" t="s">
        <v>88</v>
      </c>
      <c r="Y166" s="13" t="s">
        <v>42</v>
      </c>
      <c r="Z166" s="13" t="s">
        <v>41</v>
      </c>
      <c r="AA166" s="13"/>
      <c r="AB166" s="13">
        <v>-1</v>
      </c>
      <c r="AC166" s="13">
        <v>0</v>
      </c>
      <c r="AD166" s="13" t="s">
        <v>42</v>
      </c>
      <c r="AE166" s="13">
        <v>0</v>
      </c>
      <c r="AF166" s="13" t="s">
        <v>42</v>
      </c>
      <c r="AG166" s="13" t="s">
        <v>48</v>
      </c>
      <c r="AH166" s="46">
        <f t="shared" si="4"/>
        <v>1</v>
      </c>
      <c r="AI166" s="46" t="s">
        <v>89</v>
      </c>
      <c r="AJ166" s="46" t="str">
        <f t="shared" si="5"/>
        <v>-3</v>
      </c>
      <c r="AK166" s="13" t="s">
        <v>42</v>
      </c>
      <c r="AL166" s="13" t="s">
        <v>41</v>
      </c>
      <c r="AM166" s="13"/>
      <c r="AN166" s="13">
        <v>101.31965006729475</v>
      </c>
      <c r="AO166" s="13">
        <v>117.34261838440112</v>
      </c>
      <c r="AP166" s="13">
        <v>125.13020833333333</v>
      </c>
      <c r="AQ166" s="13">
        <v>148.05555555555554</v>
      </c>
      <c r="AR166" s="36">
        <v>66.435451200000003</v>
      </c>
      <c r="AS166" s="36">
        <v>0</v>
      </c>
      <c r="AT166" s="36">
        <v>66.435451200000003</v>
      </c>
      <c r="AU166" s="36">
        <v>66.435451200000003</v>
      </c>
      <c r="AV166" s="36">
        <v>40.391674999999999</v>
      </c>
      <c r="AW166" s="36">
        <v>0</v>
      </c>
      <c r="AX166" s="36">
        <v>40.391674999999999</v>
      </c>
      <c r="AY166" s="36">
        <v>40.391674999999999</v>
      </c>
      <c r="AZ166" s="36" t="e">
        <v>#DIV/0!</v>
      </c>
      <c r="BA166" s="36" t="s">
        <v>50</v>
      </c>
      <c r="BB166" s="36">
        <v>0</v>
      </c>
      <c r="BC166" s="36">
        <v>0</v>
      </c>
      <c r="BD166" s="36">
        <v>62.455470000000005</v>
      </c>
      <c r="BE166" s="36">
        <v>5.6285433910299467</v>
      </c>
      <c r="BF166" s="36">
        <v>58.475488800000001</v>
      </c>
      <c r="BG166" s="36">
        <v>66.435451200000003</v>
      </c>
      <c r="BH166" s="36">
        <v>40.391674999999999</v>
      </c>
      <c r="BI166" s="36">
        <v>0</v>
      </c>
      <c r="BJ166" s="36">
        <v>40.391674999999999</v>
      </c>
      <c r="BK166" s="36">
        <v>40.391674999999999</v>
      </c>
      <c r="BL166" s="36" t="e">
        <v>#DIV/0!</v>
      </c>
      <c r="BM166" s="36" t="e">
        <v>#DIV/0!</v>
      </c>
      <c r="BN166" s="36">
        <v>0</v>
      </c>
      <c r="BO166" s="36">
        <v>0</v>
      </c>
      <c r="BP166" s="36">
        <v>66.435451200000003</v>
      </c>
      <c r="BQ166" s="36">
        <v>0</v>
      </c>
      <c r="BR166" s="36">
        <v>66.435451200000003</v>
      </c>
      <c r="BS166" s="36">
        <v>66.435451200000003</v>
      </c>
      <c r="BT166" s="36">
        <v>33.980469499999998</v>
      </c>
      <c r="BU166" s="36">
        <v>9.0668137692609854</v>
      </c>
      <c r="BV166" s="36">
        <v>27.569264000000004</v>
      </c>
      <c r="BW166" s="36">
        <v>40.391674999999999</v>
      </c>
      <c r="BX166" s="36" t="e">
        <v>#DIV/0!</v>
      </c>
      <c r="BY166" s="36" t="e">
        <v>#DIV/0!</v>
      </c>
      <c r="BZ166" s="36">
        <v>0</v>
      </c>
      <c r="CA166" s="36">
        <v>0</v>
      </c>
      <c r="CB166" s="36"/>
      <c r="CC166" s="40">
        <v>29.54</v>
      </c>
      <c r="CD166" s="40">
        <v>61.695999999999998</v>
      </c>
      <c r="CE166" s="40"/>
    </row>
    <row r="167" spans="1:83" s="5" customFormat="1">
      <c r="A167" s="13" t="s">
        <v>248</v>
      </c>
      <c r="B167" s="13">
        <v>4</v>
      </c>
      <c r="C167" s="13"/>
      <c r="D167" s="13" t="s">
        <v>34</v>
      </c>
      <c r="E167" s="35" t="s">
        <v>162</v>
      </c>
      <c r="F167" s="13" t="s">
        <v>36</v>
      </c>
      <c r="G167" s="36">
        <v>1007211174</v>
      </c>
      <c r="H167" s="13" t="s">
        <v>163</v>
      </c>
      <c r="I167" s="37">
        <v>17</v>
      </c>
      <c r="J167" s="37" t="s">
        <v>38</v>
      </c>
      <c r="K167" s="38">
        <v>43522</v>
      </c>
      <c r="L167" s="39">
        <v>0.66319444444444442</v>
      </c>
      <c r="M167" s="37" t="s">
        <v>93</v>
      </c>
      <c r="N167" s="37" t="s">
        <v>164</v>
      </c>
      <c r="O167" s="37" t="s">
        <v>100</v>
      </c>
      <c r="P167" s="37" t="s">
        <v>42</v>
      </c>
      <c r="Q167" s="37">
        <v>2</v>
      </c>
      <c r="R167" s="13" t="s">
        <v>43</v>
      </c>
      <c r="S167" s="13" t="s">
        <v>56</v>
      </c>
      <c r="T167" s="13" t="s">
        <v>42</v>
      </c>
      <c r="U167" s="13" t="s">
        <v>52</v>
      </c>
      <c r="V167" s="13" t="s">
        <v>42</v>
      </c>
      <c r="W167" s="13" t="s">
        <v>81</v>
      </c>
      <c r="X167" s="13" t="s">
        <v>53</v>
      </c>
      <c r="Y167" s="13" t="s">
        <v>42</v>
      </c>
      <c r="Z167" s="13" t="s">
        <v>42</v>
      </c>
      <c r="AA167" s="13"/>
      <c r="AB167" s="13">
        <v>-1</v>
      </c>
      <c r="AC167" s="13">
        <v>2</v>
      </c>
      <c r="AD167" s="13" t="s">
        <v>42</v>
      </c>
      <c r="AE167" s="13">
        <v>0</v>
      </c>
      <c r="AF167" s="13" t="s">
        <v>42</v>
      </c>
      <c r="AG167" s="13" t="s">
        <v>82</v>
      </c>
      <c r="AH167" s="46">
        <f t="shared" si="4"/>
        <v>2</v>
      </c>
      <c r="AI167" s="46" t="s">
        <v>54</v>
      </c>
      <c r="AJ167" s="46" t="str">
        <f t="shared" si="5"/>
        <v>-2</v>
      </c>
      <c r="AK167" s="13" t="s">
        <v>42</v>
      </c>
      <c r="AL167" s="13" t="s">
        <v>42</v>
      </c>
      <c r="AM167" s="13"/>
      <c r="AN167" s="13">
        <v>101.31965006729475</v>
      </c>
      <c r="AO167" s="13">
        <v>117.34261838440112</v>
      </c>
      <c r="AP167" s="13">
        <v>125.13020833333333</v>
      </c>
      <c r="AQ167" s="13">
        <v>148.05555555555554</v>
      </c>
      <c r="AR167" s="36">
        <v>66.435451200000003</v>
      </c>
      <c r="AS167" s="36">
        <v>0</v>
      </c>
      <c r="AT167" s="36">
        <v>66.435451200000003</v>
      </c>
      <c r="AU167" s="36">
        <v>66.435451200000003</v>
      </c>
      <c r="AV167" s="36">
        <v>40.391674999999999</v>
      </c>
      <c r="AW167" s="36">
        <v>0</v>
      </c>
      <c r="AX167" s="36">
        <v>40.391674999999999</v>
      </c>
      <c r="AY167" s="36">
        <v>40.391674999999999</v>
      </c>
      <c r="AZ167" s="36" t="e">
        <v>#DIV/0!</v>
      </c>
      <c r="BA167" s="36" t="s">
        <v>50</v>
      </c>
      <c r="BB167" s="36">
        <v>0</v>
      </c>
      <c r="BC167" s="36">
        <v>0</v>
      </c>
      <c r="BD167" s="36">
        <v>66.435451200000003</v>
      </c>
      <c r="BE167" s="36">
        <v>0</v>
      </c>
      <c r="BF167" s="36">
        <v>66.435451200000003</v>
      </c>
      <c r="BG167" s="36">
        <v>66.435451200000003</v>
      </c>
      <c r="BH167" s="36">
        <v>40.391674999999999</v>
      </c>
      <c r="BI167" s="36">
        <v>0</v>
      </c>
      <c r="BJ167" s="36">
        <v>40.391674999999999</v>
      </c>
      <c r="BK167" s="36">
        <v>40.391674999999999</v>
      </c>
      <c r="BL167" s="36" t="e">
        <v>#DIV/0!</v>
      </c>
      <c r="BM167" s="36" t="e">
        <v>#DIV/0!</v>
      </c>
      <c r="BN167" s="36">
        <v>0</v>
      </c>
      <c r="BO167" s="36">
        <v>0</v>
      </c>
      <c r="BP167" s="36">
        <v>66.435451200000003</v>
      </c>
      <c r="BQ167" s="36">
        <v>0</v>
      </c>
      <c r="BR167" s="36">
        <v>66.435451200000003</v>
      </c>
      <c r="BS167" s="36">
        <v>66.435451200000003</v>
      </c>
      <c r="BT167" s="36">
        <v>40.391674999999999</v>
      </c>
      <c r="BU167" s="36">
        <v>0</v>
      </c>
      <c r="BV167" s="36">
        <v>40.391674999999999</v>
      </c>
      <c r="BW167" s="36">
        <v>40.391674999999999</v>
      </c>
      <c r="BX167" s="36" t="e">
        <v>#DIV/0!</v>
      </c>
      <c r="BY167" s="36" t="e">
        <v>#DIV/0!</v>
      </c>
      <c r="BZ167" s="36">
        <v>0</v>
      </c>
      <c r="CA167" s="36">
        <v>0</v>
      </c>
      <c r="CB167" s="36"/>
      <c r="CC167" s="40">
        <v>29.614999999999998</v>
      </c>
      <c r="CD167" s="40">
        <v>61.584000000000003</v>
      </c>
      <c r="CE167" s="40"/>
    </row>
    <row r="168" spans="1:83" s="5" customFormat="1">
      <c r="A168" s="13" t="s">
        <v>248</v>
      </c>
      <c r="B168" s="13">
        <v>4</v>
      </c>
      <c r="C168" s="13"/>
      <c r="D168" s="13" t="s">
        <v>34</v>
      </c>
      <c r="E168" s="35" t="s">
        <v>162</v>
      </c>
      <c r="F168" s="13" t="s">
        <v>36</v>
      </c>
      <c r="G168" s="36">
        <v>1007211174</v>
      </c>
      <c r="H168" s="13" t="s">
        <v>163</v>
      </c>
      <c r="I168" s="37">
        <v>17</v>
      </c>
      <c r="J168" s="37" t="s">
        <v>38</v>
      </c>
      <c r="K168" s="38">
        <v>43522</v>
      </c>
      <c r="L168" s="39">
        <v>0.67361111111111116</v>
      </c>
      <c r="M168" s="37" t="s">
        <v>93</v>
      </c>
      <c r="N168" s="37" t="s">
        <v>164</v>
      </c>
      <c r="O168" s="37" t="s">
        <v>100</v>
      </c>
      <c r="P168" s="37" t="s">
        <v>42</v>
      </c>
      <c r="Q168" s="37">
        <v>3</v>
      </c>
      <c r="R168" s="13" t="s">
        <v>43</v>
      </c>
      <c r="S168" s="13" t="s">
        <v>63</v>
      </c>
      <c r="T168" s="13" t="s">
        <v>42</v>
      </c>
      <c r="U168" s="13" t="s">
        <v>52</v>
      </c>
      <c r="V168" s="13" t="s">
        <v>42</v>
      </c>
      <c r="W168" s="13" t="s">
        <v>81</v>
      </c>
      <c r="X168" s="13" t="s">
        <v>47</v>
      </c>
      <c r="Y168" s="13" t="s">
        <v>42</v>
      </c>
      <c r="Z168" s="13" t="s">
        <v>41</v>
      </c>
      <c r="AA168" s="13"/>
      <c r="AB168" s="13">
        <v>-1</v>
      </c>
      <c r="AC168" s="13">
        <v>0</v>
      </c>
      <c r="AD168" s="13" t="s">
        <v>42</v>
      </c>
      <c r="AE168" s="13">
        <v>0</v>
      </c>
      <c r="AF168" s="13" t="s">
        <v>42</v>
      </c>
      <c r="AG168" s="13" t="s">
        <v>82</v>
      </c>
      <c r="AH168" s="46">
        <f t="shared" si="4"/>
        <v>2</v>
      </c>
      <c r="AI168" s="46" t="s">
        <v>49</v>
      </c>
      <c r="AJ168" s="46" t="str">
        <f t="shared" si="5"/>
        <v>-1</v>
      </c>
      <c r="AK168" s="13" t="s">
        <v>42</v>
      </c>
      <c r="AL168" s="13" t="s">
        <v>41</v>
      </c>
      <c r="AM168" s="13"/>
      <c r="AN168" s="13">
        <v>101.31965006729475</v>
      </c>
      <c r="AO168" s="13">
        <v>117.34261838440112</v>
      </c>
      <c r="AP168" s="13">
        <v>125.13020833333333</v>
      </c>
      <c r="AQ168" s="13">
        <v>148.05555555555554</v>
      </c>
      <c r="AR168" s="36">
        <v>62.455470000000005</v>
      </c>
      <c r="AS168" s="36">
        <v>5.6285433910299467</v>
      </c>
      <c r="AT168" s="36">
        <v>58.475488800000001</v>
      </c>
      <c r="AU168" s="36">
        <v>66.435451200000003</v>
      </c>
      <c r="AV168" s="36">
        <v>27.569264000000004</v>
      </c>
      <c r="AW168" s="36">
        <v>0</v>
      </c>
      <c r="AX168" s="36">
        <v>27.569264000000004</v>
      </c>
      <c r="AY168" s="36">
        <v>27.569264000000004</v>
      </c>
      <c r="AZ168" s="36" t="e">
        <v>#DIV/0!</v>
      </c>
      <c r="BA168" s="36" t="s">
        <v>50</v>
      </c>
      <c r="BB168" s="36">
        <v>0</v>
      </c>
      <c r="BC168" s="36">
        <v>0</v>
      </c>
      <c r="BD168" s="36">
        <v>58.475488800000001</v>
      </c>
      <c r="BE168" s="36">
        <v>0</v>
      </c>
      <c r="BF168" s="36">
        <v>58.475488800000001</v>
      </c>
      <c r="BG168" s="36">
        <v>58.475488800000001</v>
      </c>
      <c r="BH168" s="36">
        <v>27.569264000000004</v>
      </c>
      <c r="BI168" s="36">
        <v>0</v>
      </c>
      <c r="BJ168" s="36">
        <v>27.569264000000004</v>
      </c>
      <c r="BK168" s="36">
        <v>27.569264000000004</v>
      </c>
      <c r="BL168" s="36" t="e">
        <v>#DIV/0!</v>
      </c>
      <c r="BM168" s="36" t="e">
        <v>#DIV/0!</v>
      </c>
      <c r="BN168" s="36">
        <v>0</v>
      </c>
      <c r="BO168" s="36">
        <v>0</v>
      </c>
      <c r="BP168" s="36">
        <v>62.455470000000005</v>
      </c>
      <c r="BQ168" s="36">
        <v>5.6285433910299467</v>
      </c>
      <c r="BR168" s="36">
        <v>58.475488800000001</v>
      </c>
      <c r="BS168" s="36">
        <v>66.435451200000003</v>
      </c>
      <c r="BT168" s="36">
        <v>33.980469499999998</v>
      </c>
      <c r="BU168" s="36">
        <v>9.0668137692609854</v>
      </c>
      <c r="BV168" s="36">
        <v>27.569264000000004</v>
      </c>
      <c r="BW168" s="36">
        <v>40.391674999999999</v>
      </c>
      <c r="BX168" s="36" t="e">
        <v>#DIV/0!</v>
      </c>
      <c r="BY168" s="36" t="e">
        <v>#DIV/0!</v>
      </c>
      <c r="BZ168" s="36">
        <v>0</v>
      </c>
      <c r="CA168" s="36">
        <v>0</v>
      </c>
      <c r="CB168" s="36"/>
      <c r="CC168" s="40">
        <v>29.49</v>
      </c>
      <c r="CD168" s="40">
        <v>60.597999999999999</v>
      </c>
      <c r="CE168" s="40"/>
    </row>
    <row r="169" spans="1:83" s="5" customFormat="1">
      <c r="A169" s="13" t="s">
        <v>248</v>
      </c>
      <c r="B169" s="13">
        <v>4</v>
      </c>
      <c r="C169" s="13"/>
      <c r="D169" s="13" t="s">
        <v>34</v>
      </c>
      <c r="E169" s="35" t="s">
        <v>162</v>
      </c>
      <c r="F169" s="13" t="s">
        <v>36</v>
      </c>
      <c r="G169" s="36">
        <v>1007211174</v>
      </c>
      <c r="H169" s="13" t="s">
        <v>163</v>
      </c>
      <c r="I169" s="37">
        <v>17</v>
      </c>
      <c r="J169" s="37" t="s">
        <v>38</v>
      </c>
      <c r="K169" s="38">
        <v>43522</v>
      </c>
      <c r="L169" s="39">
        <v>0.6875</v>
      </c>
      <c r="M169" s="37" t="s">
        <v>93</v>
      </c>
      <c r="N169" s="37" t="s">
        <v>164</v>
      </c>
      <c r="O169" s="37" t="s">
        <v>100</v>
      </c>
      <c r="P169" s="37" t="s">
        <v>42</v>
      </c>
      <c r="Q169" s="37">
        <v>4</v>
      </c>
      <c r="R169" s="13" t="s">
        <v>55</v>
      </c>
      <c r="S169" s="13" t="s">
        <v>63</v>
      </c>
      <c r="T169" s="13" t="s">
        <v>42</v>
      </c>
      <c r="U169" s="13" t="s">
        <v>52</v>
      </c>
      <c r="V169" s="13"/>
      <c r="W169" s="13" t="s">
        <v>81</v>
      </c>
      <c r="X169" s="13" t="s">
        <v>53</v>
      </c>
      <c r="Y169" s="13" t="s">
        <v>42</v>
      </c>
      <c r="Z169" s="13" t="s">
        <v>41</v>
      </c>
      <c r="AA169" s="13"/>
      <c r="AB169" s="13">
        <v>0</v>
      </c>
      <c r="AC169" s="13">
        <v>0</v>
      </c>
      <c r="AD169" s="13" t="s">
        <v>42</v>
      </c>
      <c r="AE169" s="13">
        <v>0</v>
      </c>
      <c r="AF169" s="13">
        <v>0</v>
      </c>
      <c r="AG169" s="13" t="s">
        <v>82</v>
      </c>
      <c r="AH169" s="46">
        <f t="shared" si="4"/>
        <v>2</v>
      </c>
      <c r="AI169" s="46" t="s">
        <v>54</v>
      </c>
      <c r="AJ169" s="46" t="str">
        <f t="shared" si="5"/>
        <v>-2</v>
      </c>
      <c r="AK169" s="13" t="s">
        <v>42</v>
      </c>
      <c r="AL169" s="13" t="s">
        <v>41</v>
      </c>
      <c r="AM169" s="13"/>
      <c r="AN169" s="13">
        <v>101.31965006729475</v>
      </c>
      <c r="AO169" s="13">
        <v>117.34261838440112</v>
      </c>
      <c r="AP169" s="13">
        <v>125.13020833333333</v>
      </c>
      <c r="AQ169" s="13">
        <v>148.05555555555554</v>
      </c>
      <c r="AR169" s="36">
        <v>38.3067651</v>
      </c>
      <c r="AS169" s="36">
        <v>17.117966086661941</v>
      </c>
      <c r="AT169" s="36">
        <v>26.2025352</v>
      </c>
      <c r="AU169" s="36">
        <v>50.410995</v>
      </c>
      <c r="AV169" s="36">
        <v>27.569264000000004</v>
      </c>
      <c r="AW169" s="36">
        <v>0</v>
      </c>
      <c r="AX169" s="36">
        <v>27.569264000000004</v>
      </c>
      <c r="AY169" s="36">
        <v>27.569264000000004</v>
      </c>
      <c r="AZ169" s="36" t="e">
        <v>#DIV/0!</v>
      </c>
      <c r="BA169" s="36" t="s">
        <v>50</v>
      </c>
      <c r="BB169" s="36">
        <v>0</v>
      </c>
      <c r="BC169" s="36">
        <v>0</v>
      </c>
      <c r="BD169" s="36">
        <v>42.339011999999997</v>
      </c>
      <c r="BE169" s="36">
        <v>22.820424339478812</v>
      </c>
      <c r="BF169" s="36">
        <v>26.2025352</v>
      </c>
      <c r="BG169" s="36">
        <v>58.475488800000001</v>
      </c>
      <c r="BH169" s="36">
        <v>27.569264000000004</v>
      </c>
      <c r="BI169" s="36">
        <v>0</v>
      </c>
      <c r="BJ169" s="36">
        <v>27.569264000000004</v>
      </c>
      <c r="BK169" s="36">
        <v>27.569264000000004</v>
      </c>
      <c r="BL169" s="36" t="e">
        <v>#DIV/0!</v>
      </c>
      <c r="BM169" s="36" t="e">
        <v>#DIV/0!</v>
      </c>
      <c r="BN169" s="36">
        <v>0</v>
      </c>
      <c r="BO169" s="36">
        <v>0</v>
      </c>
      <c r="BP169" s="36">
        <v>46.318993200000001</v>
      </c>
      <c r="BQ169" s="36">
        <v>28.448967730508752</v>
      </c>
      <c r="BR169" s="36">
        <v>26.2025352</v>
      </c>
      <c r="BS169" s="36">
        <v>66.435451200000003</v>
      </c>
      <c r="BT169" s="36">
        <v>27.569264000000004</v>
      </c>
      <c r="BU169" s="36">
        <v>0</v>
      </c>
      <c r="BV169" s="36">
        <v>27.569264000000004</v>
      </c>
      <c r="BW169" s="36">
        <v>27.569264000000004</v>
      </c>
      <c r="BX169" s="36" t="e">
        <v>#DIV/0!</v>
      </c>
      <c r="BY169" s="36" t="e">
        <v>#DIV/0!</v>
      </c>
      <c r="BZ169" s="36">
        <v>0</v>
      </c>
      <c r="CA169" s="36">
        <v>0</v>
      </c>
      <c r="CB169" s="36"/>
      <c r="CC169" s="40">
        <v>29.49</v>
      </c>
      <c r="CD169" s="40">
        <v>59.911000000000001</v>
      </c>
      <c r="CE169" s="40"/>
    </row>
    <row r="170" spans="1:83" s="5" customFormat="1">
      <c r="A170" s="13" t="s">
        <v>248</v>
      </c>
      <c r="B170" s="13">
        <v>4</v>
      </c>
      <c r="C170" s="13"/>
      <c r="D170" s="13" t="s">
        <v>34</v>
      </c>
      <c r="E170" s="35" t="s">
        <v>162</v>
      </c>
      <c r="F170" s="13" t="s">
        <v>36</v>
      </c>
      <c r="G170" s="36">
        <v>1007211174</v>
      </c>
      <c r="H170" s="13" t="s">
        <v>163</v>
      </c>
      <c r="I170" s="37">
        <v>17</v>
      </c>
      <c r="J170" s="37" t="s">
        <v>38</v>
      </c>
      <c r="K170" s="38">
        <v>43522</v>
      </c>
      <c r="L170" s="39">
        <v>0.69930555555555562</v>
      </c>
      <c r="M170" s="37" t="s">
        <v>93</v>
      </c>
      <c r="N170" s="37" t="s">
        <v>164</v>
      </c>
      <c r="O170" s="37" t="s">
        <v>100</v>
      </c>
      <c r="P170" s="37" t="s">
        <v>42</v>
      </c>
      <c r="Q170" s="37">
        <v>5</v>
      </c>
      <c r="R170" s="13" t="s">
        <v>43</v>
      </c>
      <c r="S170" s="13" t="s">
        <v>63</v>
      </c>
      <c r="T170" s="13" t="s">
        <v>42</v>
      </c>
      <c r="U170" s="13" t="s">
        <v>52</v>
      </c>
      <c r="V170" s="13" t="s">
        <v>42</v>
      </c>
      <c r="W170" s="13" t="s">
        <v>81</v>
      </c>
      <c r="X170" s="13" t="s">
        <v>47</v>
      </c>
      <c r="Y170" s="13" t="s">
        <v>42</v>
      </c>
      <c r="Z170" s="13" t="s">
        <v>42</v>
      </c>
      <c r="AA170" s="13"/>
      <c r="AB170" s="13">
        <v>-1</v>
      </c>
      <c r="AC170" s="13">
        <v>0</v>
      </c>
      <c r="AD170" s="13" t="s">
        <v>42</v>
      </c>
      <c r="AE170" s="13">
        <v>0</v>
      </c>
      <c r="AF170" s="13" t="s">
        <v>42</v>
      </c>
      <c r="AG170" s="13" t="s">
        <v>82</v>
      </c>
      <c r="AH170" s="46">
        <f t="shared" si="4"/>
        <v>2</v>
      </c>
      <c r="AI170" s="46" t="s">
        <v>49</v>
      </c>
      <c r="AJ170" s="46" t="str">
        <f t="shared" si="5"/>
        <v>-1</v>
      </c>
      <c r="AK170" s="13" t="s">
        <v>42</v>
      </c>
      <c r="AL170" s="13" t="s">
        <v>42</v>
      </c>
      <c r="AM170" s="13"/>
      <c r="AN170" s="13">
        <v>101.31965006729475</v>
      </c>
      <c r="AO170" s="13">
        <v>117.34261838440112</v>
      </c>
      <c r="AP170" s="13">
        <v>125.13020833333333</v>
      </c>
      <c r="AQ170" s="13">
        <v>148.05555555555554</v>
      </c>
      <c r="AR170" s="36">
        <v>50.410995</v>
      </c>
      <c r="AS170" s="36">
        <v>0</v>
      </c>
      <c r="AT170" s="36">
        <v>50.410995</v>
      </c>
      <c r="AU170" s="36">
        <v>50.410995</v>
      </c>
      <c r="AV170" s="36">
        <v>14.734370999999996</v>
      </c>
      <c r="AW170" s="36">
        <v>0</v>
      </c>
      <c r="AX170" s="36">
        <v>14.734370999999996</v>
      </c>
      <c r="AY170" s="36">
        <v>14.734370999999996</v>
      </c>
      <c r="AZ170" s="36" t="e">
        <v>#DIV/0!</v>
      </c>
      <c r="BA170" s="36" t="s">
        <v>50</v>
      </c>
      <c r="BB170" s="36">
        <v>0</v>
      </c>
      <c r="BC170" s="36">
        <v>0</v>
      </c>
      <c r="BD170" s="36">
        <v>50.410995</v>
      </c>
      <c r="BE170" s="36">
        <v>0</v>
      </c>
      <c r="BF170" s="36">
        <v>50.410995</v>
      </c>
      <c r="BG170" s="36">
        <v>50.410995</v>
      </c>
      <c r="BH170" s="36">
        <v>14.734370999999996</v>
      </c>
      <c r="BI170" s="36">
        <v>0</v>
      </c>
      <c r="BJ170" s="36">
        <v>14.734370999999996</v>
      </c>
      <c r="BK170" s="36">
        <v>14.734370999999996</v>
      </c>
      <c r="BL170" s="36" t="e">
        <v>#DIV/0!</v>
      </c>
      <c r="BM170" s="36" t="e">
        <v>#DIV/0!</v>
      </c>
      <c r="BN170" s="36">
        <v>0</v>
      </c>
      <c r="BO170" s="36">
        <v>0</v>
      </c>
      <c r="BP170" s="36">
        <v>50.410995</v>
      </c>
      <c r="BQ170" s="36">
        <v>0</v>
      </c>
      <c r="BR170" s="36">
        <v>50.410995</v>
      </c>
      <c r="BS170" s="36">
        <v>50.410995</v>
      </c>
      <c r="BT170" s="36">
        <v>21.1518175</v>
      </c>
      <c r="BU170" s="36">
        <v>9.0756398761037609</v>
      </c>
      <c r="BV170" s="36">
        <v>14.734370999999996</v>
      </c>
      <c r="BW170" s="36">
        <v>27.569264000000004</v>
      </c>
      <c r="BX170" s="36" t="e">
        <v>#DIV/0!</v>
      </c>
      <c r="BY170" s="36" t="e">
        <v>#DIV/0!</v>
      </c>
      <c r="BZ170" s="36">
        <v>0</v>
      </c>
      <c r="CA170" s="36">
        <v>0</v>
      </c>
      <c r="CB170" s="36"/>
      <c r="CC170" s="40">
        <v>29.515000000000001</v>
      </c>
      <c r="CD170" s="40">
        <v>60.789000000000001</v>
      </c>
      <c r="CE170" s="40"/>
    </row>
    <row r="171" spans="1:83" s="5" customFormat="1">
      <c r="A171" s="13" t="s">
        <v>248</v>
      </c>
      <c r="B171" s="13">
        <v>4</v>
      </c>
      <c r="C171" s="13"/>
      <c r="D171" s="13" t="s">
        <v>101</v>
      </c>
      <c r="E171" s="35" t="s">
        <v>165</v>
      </c>
      <c r="F171" s="13" t="s">
        <v>36</v>
      </c>
      <c r="G171" s="36">
        <v>1004370810</v>
      </c>
      <c r="H171" s="13" t="s">
        <v>166</v>
      </c>
      <c r="I171" s="37">
        <v>18</v>
      </c>
      <c r="J171" s="37" t="s">
        <v>38</v>
      </c>
      <c r="K171" s="38">
        <v>43522</v>
      </c>
      <c r="L171" s="39">
        <v>0.65277777777777779</v>
      </c>
      <c r="M171" s="37" t="s">
        <v>39</v>
      </c>
      <c r="N171" s="37" t="s">
        <v>42</v>
      </c>
      <c r="O171" s="37" t="s">
        <v>42</v>
      </c>
      <c r="P171" s="37" t="s">
        <v>42</v>
      </c>
      <c r="Q171" s="37">
        <v>1</v>
      </c>
      <c r="R171" s="13" t="s">
        <v>43</v>
      </c>
      <c r="S171" s="13" t="s">
        <v>44</v>
      </c>
      <c r="T171" s="13" t="s">
        <v>41</v>
      </c>
      <c r="U171" s="13" t="s">
        <v>45</v>
      </c>
      <c r="V171" s="13" t="s">
        <v>42</v>
      </c>
      <c r="W171" s="13" t="s">
        <v>72</v>
      </c>
      <c r="X171" s="13" t="s">
        <v>53</v>
      </c>
      <c r="Y171" s="13" t="s">
        <v>42</v>
      </c>
      <c r="Z171" s="13" t="s">
        <v>41</v>
      </c>
      <c r="AA171" s="13"/>
      <c r="AB171" s="13">
        <v>-1</v>
      </c>
      <c r="AC171" s="13">
        <v>1</v>
      </c>
      <c r="AD171" s="13" t="s">
        <v>41</v>
      </c>
      <c r="AE171" s="13">
        <v>1</v>
      </c>
      <c r="AF171" s="13" t="s">
        <v>42</v>
      </c>
      <c r="AG171" s="13">
        <v>1</v>
      </c>
      <c r="AH171" s="46" t="str">
        <f t="shared" si="4"/>
        <v>-1</v>
      </c>
      <c r="AI171" s="46" t="s">
        <v>54</v>
      </c>
      <c r="AJ171" s="46" t="str">
        <f t="shared" si="5"/>
        <v>-2</v>
      </c>
      <c r="AK171" s="13" t="s">
        <v>42</v>
      </c>
      <c r="AL171" s="13" t="s">
        <v>41</v>
      </c>
      <c r="AM171" s="13"/>
      <c r="AN171" s="13">
        <v>101.31965006729475</v>
      </c>
      <c r="AO171" s="13">
        <v>117.34261838440112</v>
      </c>
      <c r="AP171" s="13">
        <v>125.13020833333333</v>
      </c>
      <c r="AQ171" s="13">
        <v>148.05555555555554</v>
      </c>
      <c r="AR171" s="36">
        <v>146.40263400000001</v>
      </c>
      <c r="AS171" s="36">
        <v>0</v>
      </c>
      <c r="AT171" s="36">
        <v>146.40263400000001</v>
      </c>
      <c r="AU171" s="36">
        <v>146.40263400000001</v>
      </c>
      <c r="AV171" s="36">
        <v>33.700141600000002</v>
      </c>
      <c r="AW171" s="36">
        <v>0</v>
      </c>
      <c r="AX171" s="36">
        <v>33.700141600000002</v>
      </c>
      <c r="AY171" s="36">
        <v>33.700141600000002</v>
      </c>
      <c r="AZ171" s="36" t="e">
        <v>#DIV/0!</v>
      </c>
      <c r="BA171" s="36" t="s">
        <v>50</v>
      </c>
      <c r="BB171" s="36">
        <v>0</v>
      </c>
      <c r="BC171" s="36">
        <v>0</v>
      </c>
      <c r="BD171" s="36">
        <v>146.40263400000001</v>
      </c>
      <c r="BE171" s="36">
        <v>0</v>
      </c>
      <c r="BF171" s="36">
        <v>146.40263400000001</v>
      </c>
      <c r="BG171" s="36">
        <v>146.40263400000001</v>
      </c>
      <c r="BH171" s="36">
        <v>33.700141600000002</v>
      </c>
      <c r="BI171" s="36">
        <v>0</v>
      </c>
      <c r="BJ171" s="36">
        <v>33.700141600000002</v>
      </c>
      <c r="BK171" s="36">
        <v>33.700141600000002</v>
      </c>
      <c r="BL171" s="36" t="e">
        <v>#DIV/0!</v>
      </c>
      <c r="BM171" s="36" t="e">
        <v>#DIV/0!</v>
      </c>
      <c r="BN171" s="36">
        <v>0</v>
      </c>
      <c r="BO171" s="36">
        <v>0</v>
      </c>
      <c r="BP171" s="36">
        <v>146.40263400000001</v>
      </c>
      <c r="BQ171" s="36">
        <v>0</v>
      </c>
      <c r="BR171" s="36">
        <v>146.40263400000001</v>
      </c>
      <c r="BS171" s="36">
        <v>146.40263400000001</v>
      </c>
      <c r="BT171" s="36">
        <v>27.776156750000002</v>
      </c>
      <c r="BU171" s="36">
        <v>8.3777797181627314</v>
      </c>
      <c r="BV171" s="36">
        <v>21.852171900000002</v>
      </c>
      <c r="BW171" s="36">
        <v>33.700141600000002</v>
      </c>
      <c r="BX171" s="36" t="e">
        <v>#DIV/0!</v>
      </c>
      <c r="BY171" s="36" t="e">
        <v>#DIV/0!</v>
      </c>
      <c r="BZ171" s="36">
        <v>0</v>
      </c>
      <c r="CA171" s="36">
        <v>0</v>
      </c>
      <c r="CB171" s="36"/>
      <c r="CC171" s="40">
        <v>29.54</v>
      </c>
      <c r="CD171" s="40">
        <v>61.695999999999998</v>
      </c>
      <c r="CE171" s="40"/>
    </row>
    <row r="172" spans="1:83" s="5" customFormat="1">
      <c r="A172" s="13" t="s">
        <v>248</v>
      </c>
      <c r="B172" s="13">
        <v>4</v>
      </c>
      <c r="C172" s="13"/>
      <c r="D172" s="13" t="s">
        <v>101</v>
      </c>
      <c r="E172" s="35" t="s">
        <v>165</v>
      </c>
      <c r="F172" s="13" t="s">
        <v>36</v>
      </c>
      <c r="G172" s="36">
        <v>1004370810</v>
      </c>
      <c r="H172" s="13" t="s">
        <v>166</v>
      </c>
      <c r="I172" s="37">
        <v>18</v>
      </c>
      <c r="J172" s="37" t="s">
        <v>38</v>
      </c>
      <c r="K172" s="38">
        <v>43522</v>
      </c>
      <c r="L172" s="39">
        <v>0.66319444444444442</v>
      </c>
      <c r="M172" s="37" t="s">
        <v>39</v>
      </c>
      <c r="N172" s="37" t="s">
        <v>42</v>
      </c>
      <c r="O172" s="37" t="s">
        <v>42</v>
      </c>
      <c r="P172" s="37" t="s">
        <v>42</v>
      </c>
      <c r="Q172" s="37">
        <v>2</v>
      </c>
      <c r="R172" s="13" t="s">
        <v>62</v>
      </c>
      <c r="S172" s="13" t="s">
        <v>63</v>
      </c>
      <c r="T172" s="13" t="s">
        <v>41</v>
      </c>
      <c r="U172" s="13" t="s">
        <v>45</v>
      </c>
      <c r="V172" s="13" t="s">
        <v>42</v>
      </c>
      <c r="W172" s="13" t="s">
        <v>81</v>
      </c>
      <c r="X172" s="13" t="s">
        <v>53</v>
      </c>
      <c r="Y172" s="13" t="s">
        <v>42</v>
      </c>
      <c r="Z172" s="13" t="s">
        <v>41</v>
      </c>
      <c r="AA172" s="13"/>
      <c r="AB172" s="13">
        <v>1</v>
      </c>
      <c r="AC172" s="13">
        <v>0</v>
      </c>
      <c r="AD172" s="13" t="s">
        <v>41</v>
      </c>
      <c r="AE172" s="13">
        <v>1</v>
      </c>
      <c r="AF172" s="13" t="s">
        <v>42</v>
      </c>
      <c r="AG172" s="13" t="s">
        <v>82</v>
      </c>
      <c r="AH172" s="46">
        <f t="shared" si="4"/>
        <v>2</v>
      </c>
      <c r="AI172" s="46" t="s">
        <v>54</v>
      </c>
      <c r="AJ172" s="46" t="str">
        <f t="shared" si="5"/>
        <v>-2</v>
      </c>
      <c r="AK172" s="13" t="s">
        <v>42</v>
      </c>
      <c r="AL172" s="13" t="s">
        <v>41</v>
      </c>
      <c r="AM172" s="13"/>
      <c r="AN172" s="13">
        <v>101.31965006729475</v>
      </c>
      <c r="AO172" s="13">
        <v>117.34261838440112</v>
      </c>
      <c r="AP172" s="13">
        <v>125.13020833333333</v>
      </c>
      <c r="AQ172" s="13">
        <v>148.05555555555554</v>
      </c>
      <c r="AR172" s="36">
        <v>146.40263400000001</v>
      </c>
      <c r="AS172" s="36">
        <v>0</v>
      </c>
      <c r="AT172" s="36">
        <v>146.40263400000001</v>
      </c>
      <c r="AU172" s="36">
        <v>146.40263400000001</v>
      </c>
      <c r="AV172" s="36">
        <v>21.852171900000002</v>
      </c>
      <c r="AW172" s="36">
        <v>0</v>
      </c>
      <c r="AX172" s="36">
        <v>21.852171900000002</v>
      </c>
      <c r="AY172" s="36">
        <v>21.852171900000002</v>
      </c>
      <c r="AZ172" s="36" t="e">
        <v>#DIV/0!</v>
      </c>
      <c r="BA172" s="36" t="s">
        <v>50</v>
      </c>
      <c r="BB172" s="36">
        <v>0</v>
      </c>
      <c r="BC172" s="36">
        <v>0</v>
      </c>
      <c r="BD172" s="36">
        <v>146.40263400000001</v>
      </c>
      <c r="BE172" s="36">
        <v>0</v>
      </c>
      <c r="BF172" s="36">
        <v>146.40263400000001</v>
      </c>
      <c r="BG172" s="36">
        <v>146.40263400000001</v>
      </c>
      <c r="BH172" s="36">
        <v>21.852171900000002</v>
      </c>
      <c r="BI172" s="36">
        <v>0</v>
      </c>
      <c r="BJ172" s="36">
        <v>21.852171900000002</v>
      </c>
      <c r="BK172" s="36">
        <v>21.852171900000002</v>
      </c>
      <c r="BL172" s="36" t="e">
        <v>#DIV/0!</v>
      </c>
      <c r="BM172" s="36" t="e">
        <v>#DIV/0!</v>
      </c>
      <c r="BN172" s="36">
        <v>0</v>
      </c>
      <c r="BO172" s="36">
        <v>0</v>
      </c>
      <c r="BP172" s="36">
        <v>146.40263400000001</v>
      </c>
      <c r="BQ172" s="36">
        <v>0</v>
      </c>
      <c r="BR172" s="36">
        <v>146.40263400000001</v>
      </c>
      <c r="BS172" s="36">
        <v>146.40263400000001</v>
      </c>
      <c r="BT172" s="36">
        <v>27.776156750000002</v>
      </c>
      <c r="BU172" s="36">
        <v>8.3777797181627314</v>
      </c>
      <c r="BV172" s="36">
        <v>21.852171900000002</v>
      </c>
      <c r="BW172" s="36">
        <v>33.700141600000002</v>
      </c>
      <c r="BX172" s="36" t="e">
        <v>#DIV/0!</v>
      </c>
      <c r="BY172" s="36" t="e">
        <v>#DIV/0!</v>
      </c>
      <c r="BZ172" s="36">
        <v>0</v>
      </c>
      <c r="CA172" s="36">
        <v>0</v>
      </c>
      <c r="CB172" s="36"/>
      <c r="CC172" s="40">
        <v>29.614999999999998</v>
      </c>
      <c r="CD172" s="40">
        <v>61.584000000000003</v>
      </c>
      <c r="CE172" s="40"/>
    </row>
    <row r="173" spans="1:83" s="5" customFormat="1">
      <c r="A173" s="13" t="s">
        <v>248</v>
      </c>
      <c r="B173" s="13">
        <v>4</v>
      </c>
      <c r="C173" s="13"/>
      <c r="D173" s="13" t="s">
        <v>101</v>
      </c>
      <c r="E173" s="35" t="s">
        <v>165</v>
      </c>
      <c r="F173" s="13" t="s">
        <v>36</v>
      </c>
      <c r="G173" s="36">
        <v>1004370810</v>
      </c>
      <c r="H173" s="13" t="s">
        <v>166</v>
      </c>
      <c r="I173" s="37">
        <v>18</v>
      </c>
      <c r="J173" s="37" t="s">
        <v>38</v>
      </c>
      <c r="K173" s="38">
        <v>43522</v>
      </c>
      <c r="L173" s="39">
        <v>0.67361111111111116</v>
      </c>
      <c r="M173" s="37" t="s">
        <v>39</v>
      </c>
      <c r="N173" s="37" t="s">
        <v>42</v>
      </c>
      <c r="O173" s="37" t="s">
        <v>42</v>
      </c>
      <c r="P173" s="37" t="s">
        <v>42</v>
      </c>
      <c r="Q173" s="37">
        <v>3</v>
      </c>
      <c r="R173" s="13" t="s">
        <v>62</v>
      </c>
      <c r="S173" s="13" t="s">
        <v>44</v>
      </c>
      <c r="T173" s="13" t="s">
        <v>42</v>
      </c>
      <c r="U173" s="13" t="s">
        <v>45</v>
      </c>
      <c r="V173" s="13" t="s">
        <v>42</v>
      </c>
      <c r="W173" s="13" t="s">
        <v>72</v>
      </c>
      <c r="X173" s="13" t="s">
        <v>53</v>
      </c>
      <c r="Y173" s="13" t="s">
        <v>42</v>
      </c>
      <c r="Z173" s="13" t="s">
        <v>41</v>
      </c>
      <c r="AA173" s="13"/>
      <c r="AB173" s="13">
        <v>1</v>
      </c>
      <c r="AC173" s="13">
        <v>1</v>
      </c>
      <c r="AD173" s="13" t="s">
        <v>42</v>
      </c>
      <c r="AE173" s="13">
        <v>1</v>
      </c>
      <c r="AF173" s="13" t="s">
        <v>42</v>
      </c>
      <c r="AG173" s="13">
        <v>1</v>
      </c>
      <c r="AH173" s="46" t="str">
        <f t="shared" si="4"/>
        <v>-1</v>
      </c>
      <c r="AI173" s="46" t="s">
        <v>54</v>
      </c>
      <c r="AJ173" s="46" t="str">
        <f t="shared" si="5"/>
        <v>-2</v>
      </c>
      <c r="AK173" s="13" t="s">
        <v>42</v>
      </c>
      <c r="AL173" s="13" t="s">
        <v>41</v>
      </c>
      <c r="AM173" s="13"/>
      <c r="AN173" s="13">
        <v>101.31965006729475</v>
      </c>
      <c r="AO173" s="13">
        <v>117.34261838440112</v>
      </c>
      <c r="AP173" s="13">
        <v>125.13020833333333</v>
      </c>
      <c r="AQ173" s="13">
        <v>148.05555555555554</v>
      </c>
      <c r="AR173" s="36">
        <v>146.40263400000001</v>
      </c>
      <c r="AS173" s="36">
        <v>0</v>
      </c>
      <c r="AT173" s="36">
        <v>146.40263400000001</v>
      </c>
      <c r="AU173" s="36">
        <v>146.40263400000001</v>
      </c>
      <c r="AV173" s="36">
        <v>21.852171900000002</v>
      </c>
      <c r="AW173" s="36">
        <v>0</v>
      </c>
      <c r="AX173" s="36">
        <v>21.852171900000002</v>
      </c>
      <c r="AY173" s="36">
        <v>21.852171900000002</v>
      </c>
      <c r="AZ173" s="36" t="e">
        <v>#DIV/0!</v>
      </c>
      <c r="BA173" s="36" t="s">
        <v>50</v>
      </c>
      <c r="BB173" s="36">
        <v>0</v>
      </c>
      <c r="BC173" s="36">
        <v>0</v>
      </c>
      <c r="BD173" s="36">
        <v>146.40263400000001</v>
      </c>
      <c r="BE173" s="36">
        <v>0</v>
      </c>
      <c r="BF173" s="36">
        <v>146.40263400000001</v>
      </c>
      <c r="BG173" s="36">
        <v>146.40263400000001</v>
      </c>
      <c r="BH173" s="36">
        <v>21.852171900000002</v>
      </c>
      <c r="BI173" s="36">
        <v>0</v>
      </c>
      <c r="BJ173" s="36">
        <v>21.852171900000002</v>
      </c>
      <c r="BK173" s="36">
        <v>21.852171900000002</v>
      </c>
      <c r="BL173" s="36" t="e">
        <v>#DIV/0!</v>
      </c>
      <c r="BM173" s="36" t="e">
        <v>#DIV/0!</v>
      </c>
      <c r="BN173" s="36">
        <v>0</v>
      </c>
      <c r="BO173" s="36">
        <v>0</v>
      </c>
      <c r="BP173" s="36">
        <v>146.40263400000001</v>
      </c>
      <c r="BQ173" s="36">
        <v>0</v>
      </c>
      <c r="BR173" s="36">
        <v>146.40263400000001</v>
      </c>
      <c r="BS173" s="36">
        <v>146.40263400000001</v>
      </c>
      <c r="BT173" s="36">
        <v>21.852171900000002</v>
      </c>
      <c r="BU173" s="36">
        <v>0</v>
      </c>
      <c r="BV173" s="36">
        <v>21.852171900000002</v>
      </c>
      <c r="BW173" s="36">
        <v>21.852171900000002</v>
      </c>
      <c r="BX173" s="36" t="e">
        <v>#DIV/0!</v>
      </c>
      <c r="BY173" s="36" t="e">
        <v>#DIV/0!</v>
      </c>
      <c r="BZ173" s="36">
        <v>0</v>
      </c>
      <c r="CA173" s="36">
        <v>0</v>
      </c>
      <c r="CB173" s="36"/>
      <c r="CC173" s="40">
        <v>29.49</v>
      </c>
      <c r="CD173" s="40">
        <v>60.597999999999999</v>
      </c>
      <c r="CE173" s="40"/>
    </row>
    <row r="174" spans="1:83" s="5" customFormat="1">
      <c r="A174" s="13" t="s">
        <v>248</v>
      </c>
      <c r="B174" s="13">
        <v>4</v>
      </c>
      <c r="C174" s="13"/>
      <c r="D174" s="13" t="s">
        <v>101</v>
      </c>
      <c r="E174" s="35" t="s">
        <v>165</v>
      </c>
      <c r="F174" s="13" t="s">
        <v>36</v>
      </c>
      <c r="G174" s="36">
        <v>1004370810</v>
      </c>
      <c r="H174" s="13" t="s">
        <v>166</v>
      </c>
      <c r="I174" s="37">
        <v>18</v>
      </c>
      <c r="J174" s="37" t="s">
        <v>38</v>
      </c>
      <c r="K174" s="38">
        <v>43522</v>
      </c>
      <c r="L174" s="39">
        <v>0.6875</v>
      </c>
      <c r="M174" s="37" t="s">
        <v>39</v>
      </c>
      <c r="N174" s="37" t="s">
        <v>42</v>
      </c>
      <c r="O174" s="37" t="s">
        <v>42</v>
      </c>
      <c r="P174" s="37" t="s">
        <v>42</v>
      </c>
      <c r="Q174" s="37">
        <v>4</v>
      </c>
      <c r="R174" s="13" t="s">
        <v>62</v>
      </c>
      <c r="S174" s="13" t="s">
        <v>63</v>
      </c>
      <c r="T174" s="13" t="s">
        <v>42</v>
      </c>
      <c r="U174" s="13" t="s">
        <v>45</v>
      </c>
      <c r="V174" s="13" t="s">
        <v>42</v>
      </c>
      <c r="W174" s="13" t="s">
        <v>72</v>
      </c>
      <c r="X174" s="13" t="s">
        <v>53</v>
      </c>
      <c r="Y174" s="13" t="s">
        <v>42</v>
      </c>
      <c r="Z174" s="13" t="s">
        <v>41</v>
      </c>
      <c r="AA174" s="13"/>
      <c r="AB174" s="13">
        <v>1</v>
      </c>
      <c r="AC174" s="13">
        <v>0</v>
      </c>
      <c r="AD174" s="13" t="s">
        <v>42</v>
      </c>
      <c r="AE174" s="13">
        <v>1</v>
      </c>
      <c r="AF174" s="13" t="s">
        <v>42</v>
      </c>
      <c r="AG174" s="13">
        <v>1</v>
      </c>
      <c r="AH174" s="46" t="str">
        <f t="shared" si="4"/>
        <v>-1</v>
      </c>
      <c r="AI174" s="46" t="s">
        <v>54</v>
      </c>
      <c r="AJ174" s="46" t="str">
        <f t="shared" si="5"/>
        <v>-2</v>
      </c>
      <c r="AK174" s="13" t="s">
        <v>42</v>
      </c>
      <c r="AL174" s="13" t="s">
        <v>41</v>
      </c>
      <c r="AM174" s="13"/>
      <c r="AN174" s="13">
        <v>101.31965006729475</v>
      </c>
      <c r="AO174" s="13">
        <v>117.34261838440112</v>
      </c>
      <c r="AP174" s="13">
        <v>125.13020833333333</v>
      </c>
      <c r="AQ174" s="13">
        <v>148.05555555555554</v>
      </c>
      <c r="AR174" s="36">
        <v>142.664749</v>
      </c>
      <c r="AS174" s="36">
        <v>5.2861676615909641</v>
      </c>
      <c r="AT174" s="36">
        <v>138.92686399999999</v>
      </c>
      <c r="AU174" s="36">
        <v>146.40263400000001</v>
      </c>
      <c r="AV174" s="36">
        <v>15.922570150000002</v>
      </c>
      <c r="AW174" s="36">
        <v>8.385723214321235</v>
      </c>
      <c r="AX174" s="36">
        <v>9.9929684000000005</v>
      </c>
      <c r="AY174" s="36">
        <v>21.852171900000002</v>
      </c>
      <c r="AZ174" s="36" t="e">
        <v>#DIV/0!</v>
      </c>
      <c r="BA174" s="36" t="s">
        <v>50</v>
      </c>
      <c r="BB174" s="36">
        <v>0</v>
      </c>
      <c r="BC174" s="36">
        <v>0</v>
      </c>
      <c r="BD174" s="36">
        <v>142.664749</v>
      </c>
      <c r="BE174" s="36">
        <v>5.2861676615909641</v>
      </c>
      <c r="BF174" s="36">
        <v>138.92686399999999</v>
      </c>
      <c r="BG174" s="36">
        <v>146.40263400000001</v>
      </c>
      <c r="BH174" s="36">
        <v>21.852171900000002</v>
      </c>
      <c r="BI174" s="36">
        <v>0</v>
      </c>
      <c r="BJ174" s="36">
        <v>21.852171900000002</v>
      </c>
      <c r="BK174" s="36">
        <v>21.852171900000002</v>
      </c>
      <c r="BL174" s="36" t="e">
        <v>#DIV/0!</v>
      </c>
      <c r="BM174" s="36" t="e">
        <v>#DIV/0!</v>
      </c>
      <c r="BN174" s="36">
        <v>0</v>
      </c>
      <c r="BO174" s="36">
        <v>0</v>
      </c>
      <c r="BP174" s="36">
        <v>142.664749</v>
      </c>
      <c r="BQ174" s="36">
        <v>5.2861676615909641</v>
      </c>
      <c r="BR174" s="36">
        <v>138.92686399999999</v>
      </c>
      <c r="BS174" s="36">
        <v>146.40263400000001</v>
      </c>
      <c r="BT174" s="36">
        <v>21.852171900000002</v>
      </c>
      <c r="BU174" s="36">
        <v>0</v>
      </c>
      <c r="BV174" s="36">
        <v>21.852171900000002</v>
      </c>
      <c r="BW174" s="36">
        <v>21.852171900000002</v>
      </c>
      <c r="BX174" s="36" t="e">
        <v>#DIV/0!</v>
      </c>
      <c r="BY174" s="36" t="e">
        <v>#DIV/0!</v>
      </c>
      <c r="BZ174" s="36">
        <v>0</v>
      </c>
      <c r="CA174" s="36">
        <v>0</v>
      </c>
      <c r="CB174" s="36"/>
      <c r="CC174" s="40">
        <v>29.49</v>
      </c>
      <c r="CD174" s="40">
        <v>59.911000000000001</v>
      </c>
      <c r="CE174" s="40"/>
    </row>
    <row r="175" spans="1:83" s="5" customFormat="1">
      <c r="A175" s="13" t="s">
        <v>248</v>
      </c>
      <c r="B175" s="13">
        <v>4</v>
      </c>
      <c r="C175" s="13"/>
      <c r="D175" s="13" t="s">
        <v>101</v>
      </c>
      <c r="E175" s="35" t="s">
        <v>165</v>
      </c>
      <c r="F175" s="13" t="s">
        <v>36</v>
      </c>
      <c r="G175" s="36">
        <v>1004370810</v>
      </c>
      <c r="H175" s="13" t="s">
        <v>166</v>
      </c>
      <c r="I175" s="37">
        <v>18</v>
      </c>
      <c r="J175" s="37" t="s">
        <v>38</v>
      </c>
      <c r="K175" s="38">
        <v>43522</v>
      </c>
      <c r="L175" s="39">
        <v>0.69930555555555562</v>
      </c>
      <c r="M175" s="37" t="s">
        <v>39</v>
      </c>
      <c r="N175" s="37" t="s">
        <v>42</v>
      </c>
      <c r="O175" s="37" t="s">
        <v>42</v>
      </c>
      <c r="P175" s="37" t="s">
        <v>42</v>
      </c>
      <c r="Q175" s="37">
        <v>5</v>
      </c>
      <c r="R175" s="13" t="s">
        <v>62</v>
      </c>
      <c r="S175" s="13" t="s">
        <v>63</v>
      </c>
      <c r="T175" s="13" t="s">
        <v>42</v>
      </c>
      <c r="U175" s="13" t="s">
        <v>45</v>
      </c>
      <c r="V175" s="13" t="s">
        <v>41</v>
      </c>
      <c r="W175" s="13" t="s">
        <v>72</v>
      </c>
      <c r="X175" s="13" t="s">
        <v>88</v>
      </c>
      <c r="Y175" s="13" t="s">
        <v>41</v>
      </c>
      <c r="Z175" s="13" t="s">
        <v>41</v>
      </c>
      <c r="AA175" s="13"/>
      <c r="AB175" s="13">
        <v>1</v>
      </c>
      <c r="AC175" s="13">
        <v>0</v>
      </c>
      <c r="AD175" s="13" t="s">
        <v>42</v>
      </c>
      <c r="AE175" s="13">
        <v>1</v>
      </c>
      <c r="AF175" s="13" t="s">
        <v>41</v>
      </c>
      <c r="AG175" s="13">
        <v>1</v>
      </c>
      <c r="AH175" s="46" t="str">
        <f t="shared" si="4"/>
        <v>-1</v>
      </c>
      <c r="AI175" s="46" t="s">
        <v>89</v>
      </c>
      <c r="AJ175" s="46" t="str">
        <f t="shared" si="5"/>
        <v>-3</v>
      </c>
      <c r="AK175" s="13" t="s">
        <v>41</v>
      </c>
      <c r="AL175" s="13" t="s">
        <v>41</v>
      </c>
      <c r="AM175" s="13"/>
      <c r="AN175" s="13">
        <v>101.31965006729475</v>
      </c>
      <c r="AO175" s="13">
        <v>117.34261838440112</v>
      </c>
      <c r="AP175" s="13">
        <v>125.13020833333333</v>
      </c>
      <c r="AQ175" s="13">
        <v>148.05555555555554</v>
      </c>
      <c r="AR175" s="36">
        <v>138.92686399999999</v>
      </c>
      <c r="AS175" s="36">
        <v>0</v>
      </c>
      <c r="AT175" s="36">
        <v>138.92686399999999</v>
      </c>
      <c r="AU175" s="36">
        <v>138.92686399999999</v>
      </c>
      <c r="AV175" s="36">
        <v>21.852171900000002</v>
      </c>
      <c r="AW175" s="36">
        <v>0</v>
      </c>
      <c r="AX175" s="36">
        <v>21.852171900000002</v>
      </c>
      <c r="AY175" s="36">
        <v>21.852171900000002</v>
      </c>
      <c r="AZ175" s="36" t="e">
        <v>#DIV/0!</v>
      </c>
      <c r="BA175" s="36" t="s">
        <v>50</v>
      </c>
      <c r="BB175" s="36">
        <v>0</v>
      </c>
      <c r="BC175" s="36">
        <v>0</v>
      </c>
      <c r="BD175" s="36">
        <v>138.92686399999999</v>
      </c>
      <c r="BE175" s="36">
        <v>0</v>
      </c>
      <c r="BF175" s="36">
        <v>138.92686399999999</v>
      </c>
      <c r="BG175" s="36">
        <v>138.92686399999999</v>
      </c>
      <c r="BH175" s="36">
        <v>21.852171900000002</v>
      </c>
      <c r="BI175" s="36">
        <v>0</v>
      </c>
      <c r="BJ175" s="36">
        <v>21.852171900000002</v>
      </c>
      <c r="BK175" s="36">
        <v>21.852171900000002</v>
      </c>
      <c r="BL175" s="36" t="e">
        <v>#DIV/0!</v>
      </c>
      <c r="BM175" s="36" t="e">
        <v>#DIV/0!</v>
      </c>
      <c r="BN175" s="36">
        <v>0</v>
      </c>
      <c r="BO175" s="36">
        <v>0</v>
      </c>
      <c r="BP175" s="36">
        <v>138.92686399999999</v>
      </c>
      <c r="BQ175" s="36">
        <v>0</v>
      </c>
      <c r="BR175" s="36">
        <v>138.92686399999999</v>
      </c>
      <c r="BS175" s="36">
        <v>138.92686399999999</v>
      </c>
      <c r="BT175" s="36">
        <v>21.852171900000002</v>
      </c>
      <c r="BU175" s="36">
        <v>0</v>
      </c>
      <c r="BV175" s="36">
        <v>21.852171900000002</v>
      </c>
      <c r="BW175" s="36">
        <v>21.852171900000002</v>
      </c>
      <c r="BX175" s="36" t="e">
        <v>#DIV/0!</v>
      </c>
      <c r="BY175" s="36" t="e">
        <v>#DIV/0!</v>
      </c>
      <c r="BZ175" s="36">
        <v>0</v>
      </c>
      <c r="CA175" s="36">
        <v>0</v>
      </c>
      <c r="CB175" s="36"/>
      <c r="CC175" s="40">
        <v>29.515000000000001</v>
      </c>
      <c r="CD175" s="40">
        <v>60.789000000000001</v>
      </c>
      <c r="CE175" s="40"/>
    </row>
    <row r="176" spans="1:83" s="5" customFormat="1">
      <c r="A176" s="13" t="s">
        <v>248</v>
      </c>
      <c r="B176" s="13">
        <v>4</v>
      </c>
      <c r="C176" s="13"/>
      <c r="D176" s="13" t="s">
        <v>58</v>
      </c>
      <c r="E176" s="35" t="s">
        <v>167</v>
      </c>
      <c r="F176" s="13" t="s">
        <v>36</v>
      </c>
      <c r="G176" s="36">
        <v>1238340506</v>
      </c>
      <c r="H176" s="13" t="s">
        <v>168</v>
      </c>
      <c r="I176" s="37">
        <v>19</v>
      </c>
      <c r="J176" s="37" t="s">
        <v>70</v>
      </c>
      <c r="K176" s="38">
        <v>43522</v>
      </c>
      <c r="L176" s="39">
        <v>0.65277777777777779</v>
      </c>
      <c r="M176" s="37" t="s">
        <v>39</v>
      </c>
      <c r="N176" s="37" t="s">
        <v>42</v>
      </c>
      <c r="O176" s="37" t="s">
        <v>42</v>
      </c>
      <c r="P176" s="37" t="s">
        <v>42</v>
      </c>
      <c r="Q176" s="37">
        <v>1</v>
      </c>
      <c r="R176" s="13" t="s">
        <v>62</v>
      </c>
      <c r="S176" s="13" t="s">
        <v>44</v>
      </c>
      <c r="T176" s="13" t="s">
        <v>42</v>
      </c>
      <c r="U176" s="13" t="s">
        <v>52</v>
      </c>
      <c r="V176" s="13" t="s">
        <v>42</v>
      </c>
      <c r="W176" s="13" t="s">
        <v>72</v>
      </c>
      <c r="X176" s="13" t="s">
        <v>53</v>
      </c>
      <c r="Y176" s="13" t="s">
        <v>41</v>
      </c>
      <c r="Z176" s="13" t="s">
        <v>41</v>
      </c>
      <c r="AA176" s="13"/>
      <c r="AB176" s="13">
        <v>1</v>
      </c>
      <c r="AC176" s="13">
        <v>1</v>
      </c>
      <c r="AD176" s="13" t="s">
        <v>42</v>
      </c>
      <c r="AE176" s="13">
        <v>0</v>
      </c>
      <c r="AF176" s="13" t="s">
        <v>42</v>
      </c>
      <c r="AG176" s="13">
        <v>1</v>
      </c>
      <c r="AH176" s="46" t="str">
        <f t="shared" si="4"/>
        <v>-1</v>
      </c>
      <c r="AI176" s="46" t="s">
        <v>54</v>
      </c>
      <c r="AJ176" s="46" t="str">
        <f t="shared" si="5"/>
        <v>-2</v>
      </c>
      <c r="AK176" s="13" t="s">
        <v>41</v>
      </c>
      <c r="AL176" s="13" t="s">
        <v>41</v>
      </c>
      <c r="AM176" s="13"/>
      <c r="AN176" s="13">
        <v>101.31965006729475</v>
      </c>
      <c r="AO176" s="13">
        <v>117.34261838440112</v>
      </c>
      <c r="AP176" s="13">
        <v>125.13020833333333</v>
      </c>
      <c r="AQ176" s="13">
        <v>148.05555555555554</v>
      </c>
      <c r="AR176" s="36">
        <v>33.277775000000005</v>
      </c>
      <c r="AS176" s="36">
        <v>0</v>
      </c>
      <c r="AT176" s="36">
        <v>33.277775000000005</v>
      </c>
      <c r="AU176" s="36">
        <v>33.277775000000005</v>
      </c>
      <c r="AV176" s="36">
        <v>125.129352</v>
      </c>
      <c r="AW176" s="36">
        <v>0</v>
      </c>
      <c r="AX176" s="36">
        <v>125.129352</v>
      </c>
      <c r="AY176" s="36">
        <v>125.129352</v>
      </c>
      <c r="AZ176" s="36" t="e">
        <v>#DIV/0!</v>
      </c>
      <c r="BA176" s="36" t="s">
        <v>50</v>
      </c>
      <c r="BB176" s="36">
        <v>0</v>
      </c>
      <c r="BC176" s="36">
        <v>0</v>
      </c>
      <c r="BD176" s="36">
        <v>33.277775000000005</v>
      </c>
      <c r="BE176" s="36">
        <v>0</v>
      </c>
      <c r="BF176" s="36">
        <v>33.277775000000005</v>
      </c>
      <c r="BG176" s="36">
        <v>33.277775000000005</v>
      </c>
      <c r="BH176" s="36">
        <v>125.129352</v>
      </c>
      <c r="BI176" s="36">
        <v>0</v>
      </c>
      <c r="BJ176" s="36">
        <v>125.129352</v>
      </c>
      <c r="BK176" s="36">
        <v>125.129352</v>
      </c>
      <c r="BL176" s="36" t="e">
        <v>#DIV/0!</v>
      </c>
      <c r="BM176" s="36" t="e">
        <v>#DIV/0!</v>
      </c>
      <c r="BN176" s="36">
        <v>0</v>
      </c>
      <c r="BO176" s="36">
        <v>0</v>
      </c>
      <c r="BP176" s="36">
        <v>14.117865500000002</v>
      </c>
      <c r="BQ176" s="36">
        <v>27.096203868741114</v>
      </c>
      <c r="BR176" s="36">
        <v>-5.0420440000000006</v>
      </c>
      <c r="BS176" s="36">
        <v>33.277775000000005</v>
      </c>
      <c r="BT176" s="36">
        <v>125.129352</v>
      </c>
      <c r="BU176" s="36">
        <v>0</v>
      </c>
      <c r="BV176" s="36">
        <v>125.129352</v>
      </c>
      <c r="BW176" s="36">
        <v>125.129352</v>
      </c>
      <c r="BX176" s="36" t="e">
        <v>#DIV/0!</v>
      </c>
      <c r="BY176" s="36" t="e">
        <v>#DIV/0!</v>
      </c>
      <c r="BZ176" s="36">
        <v>0</v>
      </c>
      <c r="CA176" s="36">
        <v>0</v>
      </c>
      <c r="CB176" s="36"/>
      <c r="CC176" s="40">
        <v>29.54</v>
      </c>
      <c r="CD176" s="40">
        <v>61.695999999999998</v>
      </c>
      <c r="CE176" s="40"/>
    </row>
    <row r="177" spans="1:83" s="5" customFormat="1">
      <c r="A177" s="13" t="s">
        <v>248</v>
      </c>
      <c r="B177" s="13">
        <v>4</v>
      </c>
      <c r="C177" s="13"/>
      <c r="D177" s="13" t="s">
        <v>58</v>
      </c>
      <c r="E177" s="35" t="s">
        <v>167</v>
      </c>
      <c r="F177" s="13" t="s">
        <v>36</v>
      </c>
      <c r="G177" s="36">
        <v>1238340506</v>
      </c>
      <c r="H177" s="13" t="s">
        <v>168</v>
      </c>
      <c r="I177" s="37">
        <v>19</v>
      </c>
      <c r="J177" s="37" t="s">
        <v>70</v>
      </c>
      <c r="K177" s="38">
        <v>43522</v>
      </c>
      <c r="L177" s="39">
        <v>0.66319444444444442</v>
      </c>
      <c r="M177" s="37" t="s">
        <v>39</v>
      </c>
      <c r="N177" s="37" t="s">
        <v>42</v>
      </c>
      <c r="O177" s="37" t="s">
        <v>42</v>
      </c>
      <c r="P177" s="37" t="s">
        <v>42</v>
      </c>
      <c r="Q177" s="37">
        <v>2</v>
      </c>
      <c r="R177" s="13" t="s">
        <v>62</v>
      </c>
      <c r="S177" s="13" t="s">
        <v>44</v>
      </c>
      <c r="T177" s="13" t="s">
        <v>41</v>
      </c>
      <c r="U177" s="13" t="s">
        <v>45</v>
      </c>
      <c r="V177" s="13" t="s">
        <v>42</v>
      </c>
      <c r="W177" s="13" t="s">
        <v>72</v>
      </c>
      <c r="X177" s="13" t="s">
        <v>53</v>
      </c>
      <c r="Y177" s="13" t="s">
        <v>41</v>
      </c>
      <c r="Z177" s="13" t="s">
        <v>41</v>
      </c>
      <c r="AA177" s="13"/>
      <c r="AB177" s="13">
        <v>1</v>
      </c>
      <c r="AC177" s="13">
        <v>1</v>
      </c>
      <c r="AD177" s="13" t="s">
        <v>41</v>
      </c>
      <c r="AE177" s="13">
        <v>1</v>
      </c>
      <c r="AF177" s="13" t="s">
        <v>42</v>
      </c>
      <c r="AG177" s="13">
        <v>1</v>
      </c>
      <c r="AH177" s="46" t="str">
        <f t="shared" si="4"/>
        <v>-1</v>
      </c>
      <c r="AI177" s="46" t="s">
        <v>54</v>
      </c>
      <c r="AJ177" s="46" t="str">
        <f t="shared" si="5"/>
        <v>-2</v>
      </c>
      <c r="AK177" s="13" t="s">
        <v>41</v>
      </c>
      <c r="AL177" s="13" t="s">
        <v>41</v>
      </c>
      <c r="AM177" s="13"/>
      <c r="AN177" s="13">
        <v>101.31965006729475</v>
      </c>
      <c r="AO177" s="13">
        <v>117.34261838440112</v>
      </c>
      <c r="AP177" s="13">
        <v>125.13020833333333</v>
      </c>
      <c r="AQ177" s="13">
        <v>148.05555555555554</v>
      </c>
      <c r="AR177" s="36">
        <v>33.277775000000005</v>
      </c>
      <c r="AS177" s="36">
        <v>0</v>
      </c>
      <c r="AT177" s="36">
        <v>33.277775000000005</v>
      </c>
      <c r="AU177" s="36">
        <v>33.277775000000005</v>
      </c>
      <c r="AV177" s="36">
        <v>125.129352</v>
      </c>
      <c r="AW177" s="36">
        <v>0</v>
      </c>
      <c r="AX177" s="36">
        <v>125.129352</v>
      </c>
      <c r="AY177" s="36">
        <v>125.129352</v>
      </c>
      <c r="AZ177" s="36" t="e">
        <v>#DIV/0!</v>
      </c>
      <c r="BA177" s="36" t="s">
        <v>50</v>
      </c>
      <c r="BB177" s="36">
        <v>0</v>
      </c>
      <c r="BC177" s="36">
        <v>0</v>
      </c>
      <c r="BD177" s="36">
        <v>33.277775000000005</v>
      </c>
      <c r="BE177" s="36">
        <v>0</v>
      </c>
      <c r="BF177" s="36">
        <v>33.277775000000005</v>
      </c>
      <c r="BG177" s="36">
        <v>33.277775000000005</v>
      </c>
      <c r="BH177" s="36">
        <v>125.129352</v>
      </c>
      <c r="BI177" s="36">
        <v>0</v>
      </c>
      <c r="BJ177" s="36">
        <v>125.129352</v>
      </c>
      <c r="BK177" s="36">
        <v>125.129352</v>
      </c>
      <c r="BL177" s="36" t="e">
        <v>#DIV/0!</v>
      </c>
      <c r="BM177" s="36" t="e">
        <v>#DIV/0!</v>
      </c>
      <c r="BN177" s="36">
        <v>0</v>
      </c>
      <c r="BO177" s="36">
        <v>0</v>
      </c>
      <c r="BP177" s="36">
        <v>33.277775000000005</v>
      </c>
      <c r="BQ177" s="36">
        <v>0</v>
      </c>
      <c r="BR177" s="36">
        <v>33.277775000000005</v>
      </c>
      <c r="BS177" s="36">
        <v>33.277775000000005</v>
      </c>
      <c r="BT177" s="36">
        <v>125.129352</v>
      </c>
      <c r="BU177" s="36">
        <v>0</v>
      </c>
      <c r="BV177" s="36">
        <v>125.129352</v>
      </c>
      <c r="BW177" s="36">
        <v>125.129352</v>
      </c>
      <c r="BX177" s="36" t="e">
        <v>#DIV/0!</v>
      </c>
      <c r="BY177" s="36" t="e">
        <v>#DIV/0!</v>
      </c>
      <c r="BZ177" s="36">
        <v>0</v>
      </c>
      <c r="CA177" s="36">
        <v>0</v>
      </c>
      <c r="CB177" s="36"/>
      <c r="CC177" s="40">
        <v>29.614999999999998</v>
      </c>
      <c r="CD177" s="40">
        <v>61.584000000000003</v>
      </c>
      <c r="CE177" s="40"/>
    </row>
    <row r="178" spans="1:83" s="5" customFormat="1">
      <c r="A178" s="13" t="s">
        <v>248</v>
      </c>
      <c r="B178" s="13">
        <v>4</v>
      </c>
      <c r="C178" s="13"/>
      <c r="D178" s="13" t="s">
        <v>58</v>
      </c>
      <c r="E178" s="35" t="s">
        <v>167</v>
      </c>
      <c r="F178" s="13" t="s">
        <v>36</v>
      </c>
      <c r="G178" s="36">
        <v>1238340506</v>
      </c>
      <c r="H178" s="13" t="s">
        <v>168</v>
      </c>
      <c r="I178" s="37">
        <v>19</v>
      </c>
      <c r="J178" s="37" t="s">
        <v>70</v>
      </c>
      <c r="K178" s="38">
        <v>43522</v>
      </c>
      <c r="L178" s="39">
        <v>0.67361111111111116</v>
      </c>
      <c r="M178" s="37" t="s">
        <v>39</v>
      </c>
      <c r="N178" s="37" t="s">
        <v>42</v>
      </c>
      <c r="O178" s="37" t="s">
        <v>42</v>
      </c>
      <c r="P178" s="37" t="s">
        <v>42</v>
      </c>
      <c r="Q178" s="37">
        <v>3</v>
      </c>
      <c r="R178" s="13" t="s">
        <v>62</v>
      </c>
      <c r="S178" s="13" t="s">
        <v>44</v>
      </c>
      <c r="T178" s="13" t="s">
        <v>42</v>
      </c>
      <c r="U178" s="13" t="s">
        <v>45</v>
      </c>
      <c r="V178" s="13" t="s">
        <v>42</v>
      </c>
      <c r="W178" s="13" t="s">
        <v>72</v>
      </c>
      <c r="X178" s="13" t="s">
        <v>53</v>
      </c>
      <c r="Y178" s="13" t="s">
        <v>41</v>
      </c>
      <c r="Z178" s="13" t="s">
        <v>41</v>
      </c>
      <c r="AA178" s="13"/>
      <c r="AB178" s="13">
        <v>1</v>
      </c>
      <c r="AC178" s="13">
        <v>1</v>
      </c>
      <c r="AD178" s="13" t="s">
        <v>42</v>
      </c>
      <c r="AE178" s="13">
        <v>1</v>
      </c>
      <c r="AF178" s="13" t="s">
        <v>42</v>
      </c>
      <c r="AG178" s="13">
        <v>1</v>
      </c>
      <c r="AH178" s="46" t="str">
        <f t="shared" si="4"/>
        <v>-1</v>
      </c>
      <c r="AI178" s="46" t="s">
        <v>54</v>
      </c>
      <c r="AJ178" s="46" t="str">
        <f t="shared" si="5"/>
        <v>-2</v>
      </c>
      <c r="AK178" s="13" t="s">
        <v>41</v>
      </c>
      <c r="AL178" s="13" t="s">
        <v>41</v>
      </c>
      <c r="AM178" s="13"/>
      <c r="AN178" s="13">
        <v>101.31965006729475</v>
      </c>
      <c r="AO178" s="13">
        <v>117.34261838440112</v>
      </c>
      <c r="AP178" s="13">
        <v>125.13020833333333</v>
      </c>
      <c r="AQ178" s="13">
        <v>148.05555555555554</v>
      </c>
      <c r="AR178" s="36">
        <v>33.277775000000005</v>
      </c>
      <c r="AS178" s="36">
        <v>0</v>
      </c>
      <c r="AT178" s="36">
        <v>33.277775000000005</v>
      </c>
      <c r="AU178" s="36">
        <v>33.277775000000005</v>
      </c>
      <c r="AV178" s="36">
        <v>125.129352</v>
      </c>
      <c r="AW178" s="36">
        <v>0</v>
      </c>
      <c r="AX178" s="36">
        <v>125.129352</v>
      </c>
      <c r="AY178" s="36">
        <v>125.129352</v>
      </c>
      <c r="AZ178" s="36" t="e">
        <v>#DIV/0!</v>
      </c>
      <c r="BA178" s="36" t="s">
        <v>50</v>
      </c>
      <c r="BB178" s="36">
        <v>0</v>
      </c>
      <c r="BC178" s="36">
        <v>0</v>
      </c>
      <c r="BD178" s="36">
        <v>26.897379500000007</v>
      </c>
      <c r="BE178" s="36">
        <v>9.0232418494042594</v>
      </c>
      <c r="BF178" s="36">
        <v>20.516984000000004</v>
      </c>
      <c r="BG178" s="36">
        <v>33.277775000000005</v>
      </c>
      <c r="BH178" s="36">
        <v>125.129352</v>
      </c>
      <c r="BI178" s="36">
        <v>0</v>
      </c>
      <c r="BJ178" s="36">
        <v>125.129352</v>
      </c>
      <c r="BK178" s="36">
        <v>125.129352</v>
      </c>
      <c r="BL178" s="36" t="e">
        <v>#DIV/0!</v>
      </c>
      <c r="BM178" s="36" t="e">
        <v>#DIV/0!</v>
      </c>
      <c r="BN178" s="36">
        <v>0</v>
      </c>
      <c r="BO178" s="36">
        <v>0</v>
      </c>
      <c r="BP178" s="36">
        <v>33.277775000000005</v>
      </c>
      <c r="BQ178" s="36">
        <v>0</v>
      </c>
      <c r="BR178" s="36">
        <v>33.277775000000005</v>
      </c>
      <c r="BS178" s="36">
        <v>33.277775000000005</v>
      </c>
      <c r="BT178" s="36">
        <v>125.129352</v>
      </c>
      <c r="BU178" s="36">
        <v>0</v>
      </c>
      <c r="BV178" s="36">
        <v>125.129352</v>
      </c>
      <c r="BW178" s="36">
        <v>125.129352</v>
      </c>
      <c r="BX178" s="36" t="e">
        <v>#DIV/0!</v>
      </c>
      <c r="BY178" s="36" t="e">
        <v>#DIV/0!</v>
      </c>
      <c r="BZ178" s="36">
        <v>0</v>
      </c>
      <c r="CA178" s="36">
        <v>0</v>
      </c>
      <c r="CB178" s="36"/>
      <c r="CC178" s="40">
        <v>29.49</v>
      </c>
      <c r="CD178" s="40">
        <v>60.597999999999999</v>
      </c>
      <c r="CE178" s="40"/>
    </row>
    <row r="179" spans="1:83" s="5" customFormat="1">
      <c r="A179" s="13" t="s">
        <v>248</v>
      </c>
      <c r="B179" s="13">
        <v>4</v>
      </c>
      <c r="C179" s="13"/>
      <c r="D179" s="13" t="s">
        <v>58</v>
      </c>
      <c r="E179" s="35" t="s">
        <v>167</v>
      </c>
      <c r="F179" s="13" t="s">
        <v>36</v>
      </c>
      <c r="G179" s="36">
        <v>1238340506</v>
      </c>
      <c r="H179" s="13" t="s">
        <v>168</v>
      </c>
      <c r="I179" s="37">
        <v>19</v>
      </c>
      <c r="J179" s="37" t="s">
        <v>70</v>
      </c>
      <c r="K179" s="38">
        <v>43522</v>
      </c>
      <c r="L179" s="39">
        <v>0.6875</v>
      </c>
      <c r="M179" s="37" t="s">
        <v>39</v>
      </c>
      <c r="N179" s="37" t="s">
        <v>42</v>
      </c>
      <c r="O179" s="37" t="s">
        <v>42</v>
      </c>
      <c r="P179" s="37" t="s">
        <v>42</v>
      </c>
      <c r="Q179" s="37">
        <v>4</v>
      </c>
      <c r="R179" s="13" t="s">
        <v>43</v>
      </c>
      <c r="S179" s="13" t="s">
        <v>44</v>
      </c>
      <c r="T179" s="13" t="s">
        <v>42</v>
      </c>
      <c r="U179" s="13" t="s">
        <v>45</v>
      </c>
      <c r="V179" s="13"/>
      <c r="W179" s="13" t="s">
        <v>72</v>
      </c>
      <c r="X179" s="13" t="s">
        <v>88</v>
      </c>
      <c r="Y179" s="13" t="s">
        <v>41</v>
      </c>
      <c r="Z179" s="13" t="s">
        <v>41</v>
      </c>
      <c r="AA179" s="13"/>
      <c r="AB179" s="13">
        <v>-1</v>
      </c>
      <c r="AC179" s="13">
        <v>1</v>
      </c>
      <c r="AD179" s="13" t="s">
        <v>42</v>
      </c>
      <c r="AE179" s="13">
        <v>1</v>
      </c>
      <c r="AF179" s="13">
        <v>0</v>
      </c>
      <c r="AG179" s="13">
        <v>1</v>
      </c>
      <c r="AH179" s="46" t="str">
        <f t="shared" si="4"/>
        <v>-1</v>
      </c>
      <c r="AI179" s="46" t="s">
        <v>89</v>
      </c>
      <c r="AJ179" s="46" t="str">
        <f t="shared" si="5"/>
        <v>-3</v>
      </c>
      <c r="AK179" s="13" t="s">
        <v>41</v>
      </c>
      <c r="AL179" s="13" t="s">
        <v>41</v>
      </c>
      <c r="AM179" s="13"/>
      <c r="AN179" s="13">
        <v>101.31965006729475</v>
      </c>
      <c r="AO179" s="13">
        <v>117.34261838440112</v>
      </c>
      <c r="AP179" s="13">
        <v>125.13020833333333</v>
      </c>
      <c r="AQ179" s="13">
        <v>148.05555555555554</v>
      </c>
      <c r="AR179" s="36">
        <v>20.516984000000004</v>
      </c>
      <c r="AS179" s="36">
        <v>0</v>
      </c>
      <c r="AT179" s="36">
        <v>20.516984000000004</v>
      </c>
      <c r="AU179" s="36">
        <v>20.516984000000004</v>
      </c>
      <c r="AV179" s="36">
        <v>125.129352</v>
      </c>
      <c r="AW179" s="36">
        <v>0</v>
      </c>
      <c r="AX179" s="36">
        <v>125.129352</v>
      </c>
      <c r="AY179" s="36">
        <v>125.129352</v>
      </c>
      <c r="AZ179" s="36" t="e">
        <v>#DIV/0!</v>
      </c>
      <c r="BA179" s="36" t="s">
        <v>50</v>
      </c>
      <c r="BB179" s="36">
        <v>0</v>
      </c>
      <c r="BC179" s="36">
        <v>0</v>
      </c>
      <c r="BD179" s="36">
        <v>20.516984000000004</v>
      </c>
      <c r="BE179" s="36">
        <v>0</v>
      </c>
      <c r="BF179" s="36">
        <v>20.516984000000004</v>
      </c>
      <c r="BG179" s="36">
        <v>20.516984000000004</v>
      </c>
      <c r="BH179" s="36">
        <v>125.129352</v>
      </c>
      <c r="BI179" s="36">
        <v>0</v>
      </c>
      <c r="BJ179" s="36">
        <v>125.129352</v>
      </c>
      <c r="BK179" s="36">
        <v>125.129352</v>
      </c>
      <c r="BL179" s="36" t="e">
        <v>#DIV/0!</v>
      </c>
      <c r="BM179" s="36" t="e">
        <v>#DIV/0!</v>
      </c>
      <c r="BN179" s="36">
        <v>0</v>
      </c>
      <c r="BO179" s="36">
        <v>0</v>
      </c>
      <c r="BP179" s="36">
        <v>26.897379500000007</v>
      </c>
      <c r="BQ179" s="36">
        <v>9.0232418494042594</v>
      </c>
      <c r="BR179" s="36">
        <v>20.516984000000004</v>
      </c>
      <c r="BS179" s="36">
        <v>33.277775000000005</v>
      </c>
      <c r="BT179" s="36">
        <v>125.129352</v>
      </c>
      <c r="BU179" s="36">
        <v>0</v>
      </c>
      <c r="BV179" s="36">
        <v>125.129352</v>
      </c>
      <c r="BW179" s="36">
        <v>125.129352</v>
      </c>
      <c r="BX179" s="36" t="e">
        <v>#DIV/0!</v>
      </c>
      <c r="BY179" s="36" t="e">
        <v>#DIV/0!</v>
      </c>
      <c r="BZ179" s="36">
        <v>0</v>
      </c>
      <c r="CA179" s="36">
        <v>0</v>
      </c>
      <c r="CB179" s="36"/>
      <c r="CC179" s="40">
        <v>29.49</v>
      </c>
      <c r="CD179" s="40">
        <v>59.911000000000001</v>
      </c>
      <c r="CE179" s="40"/>
    </row>
    <row r="180" spans="1:83" s="5" customFormat="1">
      <c r="A180" s="13" t="s">
        <v>248</v>
      </c>
      <c r="B180" s="13">
        <v>4</v>
      </c>
      <c r="C180" s="13"/>
      <c r="D180" s="13" t="s">
        <v>58</v>
      </c>
      <c r="E180" s="35" t="s">
        <v>167</v>
      </c>
      <c r="F180" s="13" t="s">
        <v>36</v>
      </c>
      <c r="G180" s="36">
        <v>1238340506</v>
      </c>
      <c r="H180" s="13" t="s">
        <v>168</v>
      </c>
      <c r="I180" s="37">
        <v>19</v>
      </c>
      <c r="J180" s="37" t="s">
        <v>70</v>
      </c>
      <c r="K180" s="38">
        <v>43522</v>
      </c>
      <c r="L180" s="39">
        <v>0.69930555555555562</v>
      </c>
      <c r="M180" s="37" t="s">
        <v>39</v>
      </c>
      <c r="N180" s="37" t="s">
        <v>42</v>
      </c>
      <c r="O180" s="37" t="s">
        <v>42</v>
      </c>
      <c r="P180" s="37" t="s">
        <v>42</v>
      </c>
      <c r="Q180" s="37">
        <v>5</v>
      </c>
      <c r="R180" s="13" t="s">
        <v>43</v>
      </c>
      <c r="S180" s="13" t="s">
        <v>56</v>
      </c>
      <c r="T180" s="13" t="s">
        <v>41</v>
      </c>
      <c r="U180" s="13" t="s">
        <v>52</v>
      </c>
      <c r="V180" s="13" t="s">
        <v>42</v>
      </c>
      <c r="W180" s="13" t="s">
        <v>72</v>
      </c>
      <c r="X180" s="13" t="s">
        <v>53</v>
      </c>
      <c r="Y180" s="13" t="s">
        <v>41</v>
      </c>
      <c r="Z180" s="13" t="s">
        <v>41</v>
      </c>
      <c r="AA180" s="13"/>
      <c r="AB180" s="13">
        <v>-1</v>
      </c>
      <c r="AC180" s="13">
        <v>2</v>
      </c>
      <c r="AD180" s="13" t="s">
        <v>41</v>
      </c>
      <c r="AE180" s="13">
        <v>0</v>
      </c>
      <c r="AF180" s="13" t="s">
        <v>42</v>
      </c>
      <c r="AG180" s="13">
        <v>1</v>
      </c>
      <c r="AH180" s="46" t="str">
        <f t="shared" si="4"/>
        <v>-1</v>
      </c>
      <c r="AI180" s="46" t="s">
        <v>54</v>
      </c>
      <c r="AJ180" s="46" t="str">
        <f t="shared" si="5"/>
        <v>-2</v>
      </c>
      <c r="AK180" s="13" t="s">
        <v>41</v>
      </c>
      <c r="AL180" s="13" t="s">
        <v>41</v>
      </c>
      <c r="AM180" s="13"/>
      <c r="AN180" s="13">
        <v>101.31965006729475</v>
      </c>
      <c r="AO180" s="13">
        <v>117.34261838440112</v>
      </c>
      <c r="AP180" s="13">
        <v>125.13020833333333</v>
      </c>
      <c r="AQ180" s="13">
        <v>148.05555555555554</v>
      </c>
      <c r="AR180" s="36">
        <v>20.516984000000004</v>
      </c>
      <c r="AS180" s="36">
        <v>0</v>
      </c>
      <c r="AT180" s="36">
        <v>20.516984000000004</v>
      </c>
      <c r="AU180" s="36">
        <v>20.516984000000004</v>
      </c>
      <c r="AV180" s="36">
        <v>125.129352</v>
      </c>
      <c r="AW180" s="36">
        <v>0</v>
      </c>
      <c r="AX180" s="36">
        <v>125.129352</v>
      </c>
      <c r="AY180" s="36">
        <v>125.129352</v>
      </c>
      <c r="AZ180" s="36" t="e">
        <v>#DIV/0!</v>
      </c>
      <c r="BA180" s="36" t="s">
        <v>50</v>
      </c>
      <c r="BB180" s="36">
        <v>0</v>
      </c>
      <c r="BC180" s="36">
        <v>0</v>
      </c>
      <c r="BD180" s="36">
        <v>20.516984000000004</v>
      </c>
      <c r="BE180" s="36">
        <v>0</v>
      </c>
      <c r="BF180" s="36">
        <v>20.516984000000004</v>
      </c>
      <c r="BG180" s="36">
        <v>20.516984000000004</v>
      </c>
      <c r="BH180" s="36">
        <v>125.129352</v>
      </c>
      <c r="BI180" s="36">
        <v>0</v>
      </c>
      <c r="BJ180" s="36">
        <v>125.129352</v>
      </c>
      <c r="BK180" s="36">
        <v>125.129352</v>
      </c>
      <c r="BL180" s="36" t="e">
        <v>#DIV/0!</v>
      </c>
      <c r="BM180" s="36" t="e">
        <v>#DIV/0!</v>
      </c>
      <c r="BN180" s="36">
        <v>0</v>
      </c>
      <c r="BO180" s="36">
        <v>0</v>
      </c>
      <c r="BP180" s="36">
        <v>20.516984000000004</v>
      </c>
      <c r="BQ180" s="36">
        <v>0</v>
      </c>
      <c r="BR180" s="36">
        <v>20.516984000000004</v>
      </c>
      <c r="BS180" s="36">
        <v>20.516984000000004</v>
      </c>
      <c r="BT180" s="36">
        <v>125.129352</v>
      </c>
      <c r="BU180" s="36">
        <v>0</v>
      </c>
      <c r="BV180" s="36">
        <v>125.129352</v>
      </c>
      <c r="BW180" s="36">
        <v>125.129352</v>
      </c>
      <c r="BX180" s="36" t="e">
        <v>#DIV/0!</v>
      </c>
      <c r="BY180" s="36" t="e">
        <v>#DIV/0!</v>
      </c>
      <c r="BZ180" s="36">
        <v>0</v>
      </c>
      <c r="CA180" s="36">
        <v>0</v>
      </c>
      <c r="CB180" s="36"/>
      <c r="CC180" s="40">
        <v>29.515000000000001</v>
      </c>
      <c r="CD180" s="40">
        <v>60.789000000000001</v>
      </c>
      <c r="CE180" s="40"/>
    </row>
    <row r="181" spans="1:83" s="5" customFormat="1">
      <c r="A181" s="13" t="s">
        <v>248</v>
      </c>
      <c r="B181" s="13">
        <v>4</v>
      </c>
      <c r="C181" s="13"/>
      <c r="D181" s="13" t="s">
        <v>67</v>
      </c>
      <c r="E181" s="35" t="s">
        <v>169</v>
      </c>
      <c r="F181" s="13" t="s">
        <v>36</v>
      </c>
      <c r="G181" s="36">
        <v>1005567424</v>
      </c>
      <c r="H181" s="13" t="s">
        <v>170</v>
      </c>
      <c r="I181" s="37">
        <v>18</v>
      </c>
      <c r="J181" s="37" t="s">
        <v>70</v>
      </c>
      <c r="K181" s="38">
        <v>43522</v>
      </c>
      <c r="L181" s="39">
        <v>0.65277777777777779</v>
      </c>
      <c r="M181" s="37" t="s">
        <v>39</v>
      </c>
      <c r="N181" s="37" t="s">
        <v>42</v>
      </c>
      <c r="O181" s="37"/>
      <c r="P181" s="37"/>
      <c r="Q181" s="37">
        <v>1</v>
      </c>
      <c r="R181" s="13" t="s">
        <v>55</v>
      </c>
      <c r="S181" s="13" t="s">
        <v>44</v>
      </c>
      <c r="T181" s="13" t="s">
        <v>42</v>
      </c>
      <c r="U181" s="13" t="s">
        <v>52</v>
      </c>
      <c r="V181" s="13" t="s">
        <v>42</v>
      </c>
      <c r="W181" s="13" t="s">
        <v>46</v>
      </c>
      <c r="X181" s="13" t="s">
        <v>88</v>
      </c>
      <c r="Y181" s="13" t="s">
        <v>42</v>
      </c>
      <c r="Z181" s="13" t="s">
        <v>41</v>
      </c>
      <c r="AA181" s="13"/>
      <c r="AB181" s="13">
        <v>0</v>
      </c>
      <c r="AC181" s="13">
        <v>1</v>
      </c>
      <c r="AD181" s="13" t="s">
        <v>42</v>
      </c>
      <c r="AE181" s="13">
        <v>0</v>
      </c>
      <c r="AF181" s="13" t="s">
        <v>42</v>
      </c>
      <c r="AG181" s="13" t="s">
        <v>48</v>
      </c>
      <c r="AH181" s="46">
        <f t="shared" si="4"/>
        <v>1</v>
      </c>
      <c r="AI181" s="46" t="s">
        <v>89</v>
      </c>
      <c r="AJ181" s="46" t="str">
        <f t="shared" si="5"/>
        <v>-3</v>
      </c>
      <c r="AK181" s="13" t="s">
        <v>42</v>
      </c>
      <c r="AL181" s="13" t="s">
        <v>41</v>
      </c>
      <c r="AM181" s="13"/>
      <c r="AN181" s="13">
        <v>101.31965006729475</v>
      </c>
      <c r="AO181" s="13">
        <v>117.34261838440112</v>
      </c>
      <c r="AP181" s="13">
        <v>125.13020833333333</v>
      </c>
      <c r="AQ181" s="13">
        <v>148.05555555555554</v>
      </c>
      <c r="AR181" s="36">
        <v>51.814409600000019</v>
      </c>
      <c r="AS181" s="36">
        <v>0</v>
      </c>
      <c r="AT181" s="36">
        <v>51.814409600000019</v>
      </c>
      <c r="AU181" s="36">
        <v>51.814409600000019</v>
      </c>
      <c r="AV181" s="36">
        <v>70.304148800000007</v>
      </c>
      <c r="AW181" s="36">
        <v>0</v>
      </c>
      <c r="AX181" s="36">
        <v>70.304148800000007</v>
      </c>
      <c r="AY181" s="36">
        <v>70.304148800000007</v>
      </c>
      <c r="AZ181" s="36" t="e">
        <v>#DIV/0!</v>
      </c>
      <c r="BA181" s="36" t="s">
        <v>50</v>
      </c>
      <c r="BB181" s="36">
        <v>0</v>
      </c>
      <c r="BC181" s="36">
        <v>0</v>
      </c>
      <c r="BD181" s="36">
        <v>51.814409600000019</v>
      </c>
      <c r="BE181" s="36">
        <v>0</v>
      </c>
      <c r="BF181" s="36">
        <v>51.814409600000019</v>
      </c>
      <c r="BG181" s="36">
        <v>51.814409600000019</v>
      </c>
      <c r="BH181" s="36">
        <v>70.304148800000007</v>
      </c>
      <c r="BI181" s="36">
        <v>0</v>
      </c>
      <c r="BJ181" s="36">
        <v>70.304148800000007</v>
      </c>
      <c r="BK181" s="36">
        <v>70.304148800000007</v>
      </c>
      <c r="BL181" s="36" t="e">
        <v>#DIV/0!</v>
      </c>
      <c r="BM181" s="36" t="e">
        <v>#DIV/0!</v>
      </c>
      <c r="BN181" s="36">
        <v>0</v>
      </c>
      <c r="BO181" s="36">
        <v>0</v>
      </c>
      <c r="BP181" s="36">
        <v>51.814409600000019</v>
      </c>
      <c r="BQ181" s="36">
        <v>0</v>
      </c>
      <c r="BR181" s="36">
        <v>51.814409600000019</v>
      </c>
      <c r="BS181" s="36">
        <v>51.814409600000019</v>
      </c>
      <c r="BT181" s="36">
        <v>73.929482500000006</v>
      </c>
      <c r="BU181" s="36">
        <v>5.1269960866682212</v>
      </c>
      <c r="BV181" s="36">
        <v>70.304148800000007</v>
      </c>
      <c r="BW181" s="36">
        <v>77.554816199999991</v>
      </c>
      <c r="BX181" s="36" t="e">
        <v>#DIV/0!</v>
      </c>
      <c r="BY181" s="36" t="e">
        <v>#DIV/0!</v>
      </c>
      <c r="BZ181" s="36">
        <v>0</v>
      </c>
      <c r="CA181" s="36">
        <v>0</v>
      </c>
      <c r="CB181" s="36"/>
      <c r="CC181" s="40">
        <v>28.518000000000001</v>
      </c>
      <c r="CD181" s="40">
        <v>61.997999999999998</v>
      </c>
      <c r="CE181" s="40"/>
    </row>
    <row r="182" spans="1:83" s="5" customFormat="1">
      <c r="A182" s="13" t="s">
        <v>248</v>
      </c>
      <c r="B182" s="13">
        <v>4</v>
      </c>
      <c r="C182" s="13"/>
      <c r="D182" s="13" t="s">
        <v>67</v>
      </c>
      <c r="E182" s="35" t="s">
        <v>169</v>
      </c>
      <c r="F182" s="13" t="s">
        <v>36</v>
      </c>
      <c r="G182" s="36">
        <v>1005567424</v>
      </c>
      <c r="H182" s="13" t="s">
        <v>170</v>
      </c>
      <c r="I182" s="37">
        <v>18</v>
      </c>
      <c r="J182" s="37" t="s">
        <v>70</v>
      </c>
      <c r="K182" s="38">
        <v>43522</v>
      </c>
      <c r="L182" s="39">
        <v>0.67361111111111116</v>
      </c>
      <c r="M182" s="37" t="s">
        <v>39</v>
      </c>
      <c r="N182" s="37" t="s">
        <v>42</v>
      </c>
      <c r="O182" s="37"/>
      <c r="P182" s="37"/>
      <c r="Q182" s="37">
        <v>3</v>
      </c>
      <c r="R182" s="13" t="s">
        <v>55</v>
      </c>
      <c r="S182" s="13" t="s">
        <v>44</v>
      </c>
      <c r="T182" s="13" t="s">
        <v>42</v>
      </c>
      <c r="U182" s="13" t="s">
        <v>52</v>
      </c>
      <c r="V182" s="13" t="s">
        <v>42</v>
      </c>
      <c r="W182" s="13" t="s">
        <v>46</v>
      </c>
      <c r="X182" s="13" t="s">
        <v>53</v>
      </c>
      <c r="Y182" s="13" t="s">
        <v>42</v>
      </c>
      <c r="Z182" s="13" t="s">
        <v>41</v>
      </c>
      <c r="AA182" s="13"/>
      <c r="AB182" s="13">
        <v>0</v>
      </c>
      <c r="AC182" s="13">
        <v>1</v>
      </c>
      <c r="AD182" s="13" t="s">
        <v>42</v>
      </c>
      <c r="AE182" s="13">
        <v>0</v>
      </c>
      <c r="AF182" s="13" t="s">
        <v>42</v>
      </c>
      <c r="AG182" s="13" t="s">
        <v>48</v>
      </c>
      <c r="AH182" s="46">
        <f t="shared" si="4"/>
        <v>1</v>
      </c>
      <c r="AI182" s="46" t="s">
        <v>54</v>
      </c>
      <c r="AJ182" s="46" t="str">
        <f t="shared" si="5"/>
        <v>-2</v>
      </c>
      <c r="AK182" s="13" t="s">
        <v>42</v>
      </c>
      <c r="AL182" s="13" t="s">
        <v>41</v>
      </c>
      <c r="AM182" s="13"/>
      <c r="AN182" s="13">
        <v>101.31965006729475</v>
      </c>
      <c r="AO182" s="13">
        <v>117.34261838440112</v>
      </c>
      <c r="AP182" s="13">
        <v>125.13020833333333</v>
      </c>
      <c r="AQ182" s="13">
        <v>148.05555555555554</v>
      </c>
      <c r="AR182" s="36">
        <v>51.814409600000019</v>
      </c>
      <c r="AS182" s="36">
        <v>0</v>
      </c>
      <c r="AT182" s="36">
        <v>51.814409600000019</v>
      </c>
      <c r="AU182" s="36">
        <v>51.814409600000019</v>
      </c>
      <c r="AV182" s="36">
        <v>63.147711200000003</v>
      </c>
      <c r="AW182" s="36">
        <v>0</v>
      </c>
      <c r="AX182" s="36">
        <v>63.147711200000003</v>
      </c>
      <c r="AY182" s="36">
        <v>63.147711200000003</v>
      </c>
      <c r="AZ182" s="36" t="e">
        <v>#DIV/0!</v>
      </c>
      <c r="BA182" s="36" t="s">
        <v>50</v>
      </c>
      <c r="BB182" s="36">
        <v>0</v>
      </c>
      <c r="BC182" s="36">
        <v>0</v>
      </c>
      <c r="BD182" s="36">
        <v>51.814409600000019</v>
      </c>
      <c r="BE182" s="36">
        <v>0</v>
      </c>
      <c r="BF182" s="36">
        <v>51.814409600000019</v>
      </c>
      <c r="BG182" s="36">
        <v>51.814409600000019</v>
      </c>
      <c r="BH182" s="36">
        <v>63.147711200000003</v>
      </c>
      <c r="BI182" s="36">
        <v>0</v>
      </c>
      <c r="BJ182" s="36">
        <v>63.147711200000003</v>
      </c>
      <c r="BK182" s="36">
        <v>63.147711200000003</v>
      </c>
      <c r="BL182" s="36" t="e">
        <v>#DIV/0!</v>
      </c>
      <c r="BM182" s="36" t="e">
        <v>#DIV/0!</v>
      </c>
      <c r="BN182" s="36">
        <v>0</v>
      </c>
      <c r="BO182" s="36">
        <v>0</v>
      </c>
      <c r="BP182" s="36">
        <v>51.814409600000019</v>
      </c>
      <c r="BQ182" s="36">
        <v>0</v>
      </c>
      <c r="BR182" s="36">
        <v>51.814409600000019</v>
      </c>
      <c r="BS182" s="36">
        <v>51.814409600000019</v>
      </c>
      <c r="BT182" s="36">
        <v>66.725930000000005</v>
      </c>
      <c r="BU182" s="36">
        <v>5.0603655560983842</v>
      </c>
      <c r="BV182" s="36">
        <v>63.147711200000003</v>
      </c>
      <c r="BW182" s="36">
        <v>70.304148800000007</v>
      </c>
      <c r="BX182" s="36" t="e">
        <v>#DIV/0!</v>
      </c>
      <c r="BY182" s="36" t="e">
        <v>#DIV/0!</v>
      </c>
      <c r="BZ182" s="36">
        <v>0</v>
      </c>
      <c r="CA182" s="36">
        <v>0</v>
      </c>
      <c r="CB182" s="36"/>
      <c r="CC182" s="40">
        <v>28.295000000000002</v>
      </c>
      <c r="CD182" s="40">
        <v>61.777000000000001</v>
      </c>
      <c r="CE182" s="40"/>
    </row>
    <row r="183" spans="1:83" s="5" customFormat="1">
      <c r="A183" s="13" t="s">
        <v>248</v>
      </c>
      <c r="B183" s="13">
        <v>4</v>
      </c>
      <c r="C183" s="13"/>
      <c r="D183" s="13" t="s">
        <v>67</v>
      </c>
      <c r="E183" s="35" t="s">
        <v>169</v>
      </c>
      <c r="F183" s="13" t="s">
        <v>36</v>
      </c>
      <c r="G183" s="36">
        <v>1005567424</v>
      </c>
      <c r="H183" s="13" t="s">
        <v>170</v>
      </c>
      <c r="I183" s="37">
        <v>18</v>
      </c>
      <c r="J183" s="37" t="s">
        <v>70</v>
      </c>
      <c r="K183" s="38">
        <v>43522</v>
      </c>
      <c r="L183" s="39">
        <v>0.6875</v>
      </c>
      <c r="M183" s="37" t="s">
        <v>39</v>
      </c>
      <c r="N183" s="37" t="s">
        <v>42</v>
      </c>
      <c r="O183" s="37"/>
      <c r="P183" s="37"/>
      <c r="Q183" s="37">
        <v>4</v>
      </c>
      <c r="R183" s="13" t="s">
        <v>55</v>
      </c>
      <c r="S183" s="13" t="s">
        <v>44</v>
      </c>
      <c r="T183" s="13" t="s">
        <v>42</v>
      </c>
      <c r="U183" s="13" t="s">
        <v>52</v>
      </c>
      <c r="V183" s="13" t="s">
        <v>42</v>
      </c>
      <c r="W183" s="13" t="s">
        <v>66</v>
      </c>
      <c r="X183" s="13" t="s">
        <v>53</v>
      </c>
      <c r="Y183" s="13" t="s">
        <v>41</v>
      </c>
      <c r="Z183" s="13" t="s">
        <v>42</v>
      </c>
      <c r="AA183" s="13"/>
      <c r="AB183" s="13">
        <v>0</v>
      </c>
      <c r="AC183" s="13">
        <v>1</v>
      </c>
      <c r="AD183" s="13" t="s">
        <v>42</v>
      </c>
      <c r="AE183" s="13">
        <v>0</v>
      </c>
      <c r="AF183" s="13" t="s">
        <v>42</v>
      </c>
      <c r="AG183" s="13">
        <v>0</v>
      </c>
      <c r="AH183" s="46" t="str">
        <f t="shared" si="4"/>
        <v>0</v>
      </c>
      <c r="AI183" s="46" t="s">
        <v>54</v>
      </c>
      <c r="AJ183" s="46" t="str">
        <f t="shared" si="5"/>
        <v>-2</v>
      </c>
      <c r="AK183" s="13" t="s">
        <v>41</v>
      </c>
      <c r="AL183" s="13" t="s">
        <v>42</v>
      </c>
      <c r="AM183" s="13"/>
      <c r="AN183" s="13">
        <v>101.31965006729475</v>
      </c>
      <c r="AO183" s="13">
        <v>117.34261838440112</v>
      </c>
      <c r="AP183" s="13">
        <v>125.13020833333333</v>
      </c>
      <c r="AQ183" s="13">
        <v>148.05555555555554</v>
      </c>
      <c r="AR183" s="36">
        <v>47.583074800000013</v>
      </c>
      <c r="AS183" s="36">
        <v>5.9840110611012562</v>
      </c>
      <c r="AT183" s="36">
        <v>43.351740000000007</v>
      </c>
      <c r="AU183" s="36">
        <v>51.814409600000019</v>
      </c>
      <c r="AV183" s="36">
        <v>59.524858100000003</v>
      </c>
      <c r="AW183" s="36">
        <v>5.1234879885054116</v>
      </c>
      <c r="AX183" s="36">
        <v>55.902005000000003</v>
      </c>
      <c r="AY183" s="36">
        <v>63.147711200000003</v>
      </c>
      <c r="AZ183" s="36" t="e">
        <v>#DIV/0!</v>
      </c>
      <c r="BA183" s="36" t="s">
        <v>50</v>
      </c>
      <c r="BB183" s="36">
        <v>0</v>
      </c>
      <c r="BC183" s="36">
        <v>0</v>
      </c>
      <c r="BD183" s="36">
        <v>47.583074800000013</v>
      </c>
      <c r="BE183" s="36">
        <v>5.9840110611012562</v>
      </c>
      <c r="BF183" s="36">
        <v>43.351740000000007</v>
      </c>
      <c r="BG183" s="36">
        <v>51.814409600000019</v>
      </c>
      <c r="BH183" s="36">
        <v>63.147711200000003</v>
      </c>
      <c r="BI183" s="36">
        <v>0</v>
      </c>
      <c r="BJ183" s="36">
        <v>63.147711200000003</v>
      </c>
      <c r="BK183" s="36">
        <v>63.147711200000003</v>
      </c>
      <c r="BL183" s="36" t="e">
        <v>#DIV/0!</v>
      </c>
      <c r="BM183" s="36" t="e">
        <v>#DIV/0!</v>
      </c>
      <c r="BN183" s="36">
        <v>0</v>
      </c>
      <c r="BO183" s="36">
        <v>0</v>
      </c>
      <c r="BP183" s="36">
        <v>51.814409600000019</v>
      </c>
      <c r="BQ183" s="36">
        <v>0</v>
      </c>
      <c r="BR183" s="36">
        <v>51.814409600000019</v>
      </c>
      <c r="BS183" s="36">
        <v>51.814409600000019</v>
      </c>
      <c r="BT183" s="36">
        <v>63.147711200000003</v>
      </c>
      <c r="BU183" s="36">
        <v>0</v>
      </c>
      <c r="BV183" s="36">
        <v>63.147711200000003</v>
      </c>
      <c r="BW183" s="36">
        <v>63.147711200000003</v>
      </c>
      <c r="BX183" s="36" t="e">
        <v>#DIV/0!</v>
      </c>
      <c r="BY183" s="36" t="e">
        <v>#DIV/0!</v>
      </c>
      <c r="BZ183" s="36">
        <v>0</v>
      </c>
      <c r="CA183" s="36">
        <v>0</v>
      </c>
      <c r="CB183" s="36"/>
      <c r="CC183" s="40">
        <v>28.071999999999999</v>
      </c>
      <c r="CD183" s="40">
        <v>60.78</v>
      </c>
      <c r="CE183" s="40"/>
    </row>
    <row r="184" spans="1:83" s="5" customFormat="1">
      <c r="A184" s="13" t="s">
        <v>248</v>
      </c>
      <c r="B184" s="13">
        <v>4</v>
      </c>
      <c r="C184" s="13"/>
      <c r="D184" s="13" t="s">
        <v>67</v>
      </c>
      <c r="E184" s="35" t="s">
        <v>169</v>
      </c>
      <c r="F184" s="13" t="s">
        <v>36</v>
      </c>
      <c r="G184" s="36">
        <v>1005567424</v>
      </c>
      <c r="H184" s="13" t="s">
        <v>170</v>
      </c>
      <c r="I184" s="37">
        <v>18</v>
      </c>
      <c r="J184" s="37" t="s">
        <v>70</v>
      </c>
      <c r="K184" s="38">
        <v>43522</v>
      </c>
      <c r="L184" s="39">
        <v>0.69930555555555562</v>
      </c>
      <c r="M184" s="37" t="s">
        <v>39</v>
      </c>
      <c r="N184" s="37" t="s">
        <v>42</v>
      </c>
      <c r="O184" s="37"/>
      <c r="P184" s="37"/>
      <c r="Q184" s="37">
        <v>5</v>
      </c>
      <c r="R184" s="13" t="s">
        <v>55</v>
      </c>
      <c r="S184" s="13" t="s">
        <v>44</v>
      </c>
      <c r="T184" s="13" t="s">
        <v>42</v>
      </c>
      <c r="U184" s="13" t="s">
        <v>52</v>
      </c>
      <c r="V184" s="13" t="s">
        <v>42</v>
      </c>
      <c r="W184" s="13" t="s">
        <v>66</v>
      </c>
      <c r="X184" s="13" t="s">
        <v>53</v>
      </c>
      <c r="Y184" s="13" t="s">
        <v>41</v>
      </c>
      <c r="Z184" s="13" t="s">
        <v>42</v>
      </c>
      <c r="AA184" s="13"/>
      <c r="AB184" s="13">
        <v>0</v>
      </c>
      <c r="AC184" s="13">
        <v>1</v>
      </c>
      <c r="AD184" s="13" t="s">
        <v>42</v>
      </c>
      <c r="AE184" s="13">
        <v>0</v>
      </c>
      <c r="AF184" s="13" t="s">
        <v>42</v>
      </c>
      <c r="AG184" s="13">
        <v>0</v>
      </c>
      <c r="AH184" s="46" t="str">
        <f t="shared" si="4"/>
        <v>0</v>
      </c>
      <c r="AI184" s="46" t="s">
        <v>54</v>
      </c>
      <c r="AJ184" s="46" t="str">
        <f t="shared" si="5"/>
        <v>-2</v>
      </c>
      <c r="AK184" s="13" t="s">
        <v>41</v>
      </c>
      <c r="AL184" s="13" t="s">
        <v>42</v>
      </c>
      <c r="AM184" s="13"/>
      <c r="AN184" s="13">
        <v>101.31965006729475</v>
      </c>
      <c r="AO184" s="13">
        <v>117.34261838440112</v>
      </c>
      <c r="AP184" s="13">
        <v>125.13020833333333</v>
      </c>
      <c r="AQ184" s="13">
        <v>148.05555555555554</v>
      </c>
      <c r="AR184" s="36">
        <v>43.351740000000007</v>
      </c>
      <c r="AS184" s="36">
        <v>0</v>
      </c>
      <c r="AT184" s="36">
        <v>43.351740000000007</v>
      </c>
      <c r="AU184" s="36">
        <v>43.351740000000007</v>
      </c>
      <c r="AV184" s="36">
        <v>55.902005000000003</v>
      </c>
      <c r="AW184" s="36">
        <v>0</v>
      </c>
      <c r="AX184" s="36">
        <v>55.902005000000003</v>
      </c>
      <c r="AY184" s="36">
        <v>55.902005000000003</v>
      </c>
      <c r="AZ184" s="36" t="e">
        <v>#DIV/0!</v>
      </c>
      <c r="BA184" s="36" t="s">
        <v>50</v>
      </c>
      <c r="BB184" s="36">
        <v>0</v>
      </c>
      <c r="BC184" s="36">
        <v>0</v>
      </c>
      <c r="BD184" s="36">
        <v>43.351740000000007</v>
      </c>
      <c r="BE184" s="36">
        <v>0</v>
      </c>
      <c r="BF184" s="36">
        <v>43.351740000000007</v>
      </c>
      <c r="BG184" s="36">
        <v>43.351740000000007</v>
      </c>
      <c r="BH184" s="36">
        <v>55.902005000000003</v>
      </c>
      <c r="BI184" s="36">
        <v>0</v>
      </c>
      <c r="BJ184" s="36">
        <v>55.902005000000003</v>
      </c>
      <c r="BK184" s="36">
        <v>55.902005000000003</v>
      </c>
      <c r="BL184" s="36" t="e">
        <v>#DIV/0!</v>
      </c>
      <c r="BM184" s="36" t="e">
        <v>#DIV/0!</v>
      </c>
      <c r="BN184" s="36">
        <v>0</v>
      </c>
      <c r="BO184" s="36">
        <v>0</v>
      </c>
      <c r="BP184" s="36">
        <v>47.583074800000013</v>
      </c>
      <c r="BQ184" s="36">
        <v>5.9840110611012562</v>
      </c>
      <c r="BR184" s="36">
        <v>43.351740000000007</v>
      </c>
      <c r="BS184" s="36">
        <v>51.814409600000019</v>
      </c>
      <c r="BT184" s="36">
        <v>59.524858100000003</v>
      </c>
      <c r="BU184" s="36">
        <v>5.1234879885054116</v>
      </c>
      <c r="BV184" s="36">
        <v>55.902005000000003</v>
      </c>
      <c r="BW184" s="36">
        <v>63.147711200000003</v>
      </c>
      <c r="BX184" s="36" t="e">
        <v>#DIV/0!</v>
      </c>
      <c r="BY184" s="36" t="e">
        <v>#DIV/0!</v>
      </c>
      <c r="BZ184" s="36">
        <v>0</v>
      </c>
      <c r="CA184" s="36">
        <v>0</v>
      </c>
      <c r="CB184" s="36"/>
      <c r="CC184" s="40">
        <v>28.047999999999998</v>
      </c>
      <c r="CD184" s="40">
        <v>61.241</v>
      </c>
      <c r="CE184" s="40"/>
    </row>
    <row r="185" spans="1:83" s="5" customFormat="1">
      <c r="A185" s="13" t="s">
        <v>248</v>
      </c>
      <c r="B185" s="13">
        <v>4</v>
      </c>
      <c r="C185" s="13"/>
      <c r="D185" s="13" t="s">
        <v>107</v>
      </c>
      <c r="E185" s="35" t="s">
        <v>171</v>
      </c>
      <c r="F185" s="13" t="s">
        <v>36</v>
      </c>
      <c r="G185" s="36">
        <v>1143415162</v>
      </c>
      <c r="H185" s="13" t="s">
        <v>172</v>
      </c>
      <c r="I185" s="37">
        <v>19</v>
      </c>
      <c r="J185" s="37" t="s">
        <v>38</v>
      </c>
      <c r="K185" s="38">
        <v>43522</v>
      </c>
      <c r="L185" s="39">
        <v>0.65277777777777779</v>
      </c>
      <c r="M185" s="37" t="s">
        <v>39</v>
      </c>
      <c r="N185" s="37" t="s">
        <v>71</v>
      </c>
      <c r="O185" s="37" t="s">
        <v>41</v>
      </c>
      <c r="P185" s="37" t="s">
        <v>41</v>
      </c>
      <c r="Q185" s="37">
        <v>1</v>
      </c>
      <c r="R185" s="13" t="s">
        <v>55</v>
      </c>
      <c r="S185" s="13" t="s">
        <v>56</v>
      </c>
      <c r="T185" s="13" t="s">
        <v>41</v>
      </c>
      <c r="U185" s="13" t="s">
        <v>45</v>
      </c>
      <c r="V185" s="13" t="s">
        <v>42</v>
      </c>
      <c r="W185" s="13" t="s">
        <v>66</v>
      </c>
      <c r="X185" s="13" t="s">
        <v>88</v>
      </c>
      <c r="Y185" s="13" t="s">
        <v>41</v>
      </c>
      <c r="Z185" s="13" t="s">
        <v>41</v>
      </c>
      <c r="AA185" s="13"/>
      <c r="AB185" s="13">
        <v>0</v>
      </c>
      <c r="AC185" s="13">
        <v>2</v>
      </c>
      <c r="AD185" s="13" t="s">
        <v>41</v>
      </c>
      <c r="AE185" s="13">
        <v>1</v>
      </c>
      <c r="AF185" s="13" t="s">
        <v>42</v>
      </c>
      <c r="AG185" s="13">
        <v>0</v>
      </c>
      <c r="AH185" s="46" t="str">
        <f t="shared" si="4"/>
        <v>0</v>
      </c>
      <c r="AI185" s="46" t="s">
        <v>89</v>
      </c>
      <c r="AJ185" s="46" t="str">
        <f t="shared" si="5"/>
        <v>-3</v>
      </c>
      <c r="AK185" s="13" t="s">
        <v>41</v>
      </c>
      <c r="AL185" s="13" t="s">
        <v>41</v>
      </c>
      <c r="AM185" s="13"/>
      <c r="AN185" s="13">
        <v>101.31965006729475</v>
      </c>
      <c r="AO185" s="13">
        <v>117.34261838440112</v>
      </c>
      <c r="AP185" s="13">
        <v>125.13020833333333</v>
      </c>
      <c r="AQ185" s="13">
        <v>148.05555555555554</v>
      </c>
      <c r="AR185" s="36">
        <v>32.052442499999998</v>
      </c>
      <c r="AS185" s="36">
        <v>0</v>
      </c>
      <c r="AT185" s="36">
        <v>32.052442499999998</v>
      </c>
      <c r="AU185" s="36">
        <v>32.052442499999998</v>
      </c>
      <c r="AV185" s="36">
        <v>46.577435200000004</v>
      </c>
      <c r="AW185" s="36">
        <v>0</v>
      </c>
      <c r="AX185" s="36">
        <v>46.577435200000004</v>
      </c>
      <c r="AY185" s="36">
        <v>46.577435200000004</v>
      </c>
      <c r="AZ185" s="36" t="e">
        <v>#DIV/0!</v>
      </c>
      <c r="BA185" s="36" t="s">
        <v>50</v>
      </c>
      <c r="BB185" s="36">
        <v>0</v>
      </c>
      <c r="BC185" s="36">
        <v>0</v>
      </c>
      <c r="BD185" s="36">
        <v>32.052442499999998</v>
      </c>
      <c r="BE185" s="36">
        <v>0</v>
      </c>
      <c r="BF185" s="36">
        <v>32.052442499999998</v>
      </c>
      <c r="BG185" s="36">
        <v>32.052442499999998</v>
      </c>
      <c r="BH185" s="36">
        <v>46.577435200000004</v>
      </c>
      <c r="BI185" s="36">
        <v>0</v>
      </c>
      <c r="BJ185" s="36">
        <v>46.577435200000004</v>
      </c>
      <c r="BK185" s="36">
        <v>46.577435200000004</v>
      </c>
      <c r="BL185" s="36" t="e">
        <v>#DIV/0!</v>
      </c>
      <c r="BM185" s="36" t="e">
        <v>#DIV/0!</v>
      </c>
      <c r="BN185" s="36">
        <v>0</v>
      </c>
      <c r="BO185" s="36">
        <v>0</v>
      </c>
      <c r="BP185" s="36">
        <v>23.302054899999998</v>
      </c>
      <c r="BQ185" s="36">
        <v>12.37491681994136</v>
      </c>
      <c r="BR185" s="36">
        <v>14.551667299999998</v>
      </c>
      <c r="BS185" s="36">
        <v>32.052442499999998</v>
      </c>
      <c r="BT185" s="36">
        <v>46.577435200000004</v>
      </c>
      <c r="BU185" s="36">
        <v>0</v>
      </c>
      <c r="BV185" s="36">
        <v>46.577435200000004</v>
      </c>
      <c r="BW185" s="36">
        <v>46.577435200000004</v>
      </c>
      <c r="BX185" s="36" t="e">
        <v>#DIV/0!</v>
      </c>
      <c r="BY185" s="36" t="e">
        <v>#DIV/0!</v>
      </c>
      <c r="BZ185" s="36">
        <v>0</v>
      </c>
      <c r="CA185" s="36">
        <v>0</v>
      </c>
      <c r="CB185" s="36"/>
      <c r="CC185" s="40">
        <v>28.518000000000001</v>
      </c>
      <c r="CD185" s="40">
        <v>61.997999999999998</v>
      </c>
      <c r="CE185" s="40"/>
    </row>
    <row r="186" spans="1:83" s="5" customFormat="1">
      <c r="A186" s="13" t="s">
        <v>248</v>
      </c>
      <c r="B186" s="13">
        <v>4</v>
      </c>
      <c r="C186" s="13"/>
      <c r="D186" s="13" t="s">
        <v>107</v>
      </c>
      <c r="E186" s="35" t="s">
        <v>171</v>
      </c>
      <c r="F186" s="13" t="s">
        <v>36</v>
      </c>
      <c r="G186" s="36">
        <v>1143415162</v>
      </c>
      <c r="H186" s="13" t="s">
        <v>172</v>
      </c>
      <c r="I186" s="37">
        <v>19</v>
      </c>
      <c r="J186" s="37" t="s">
        <v>38</v>
      </c>
      <c r="K186" s="38">
        <v>43522</v>
      </c>
      <c r="L186" s="39">
        <v>0.66319444444444442</v>
      </c>
      <c r="M186" s="37" t="s">
        <v>39</v>
      </c>
      <c r="N186" s="37" t="s">
        <v>71</v>
      </c>
      <c r="O186" s="37" t="s">
        <v>41</v>
      </c>
      <c r="P186" s="37" t="s">
        <v>41</v>
      </c>
      <c r="Q186" s="37">
        <v>2</v>
      </c>
      <c r="R186" s="13" t="s">
        <v>55</v>
      </c>
      <c r="S186" s="13" t="s">
        <v>56</v>
      </c>
      <c r="T186" s="13" t="s">
        <v>41</v>
      </c>
      <c r="U186" s="13" t="s">
        <v>45</v>
      </c>
      <c r="V186" s="13" t="s">
        <v>42</v>
      </c>
      <c r="W186" s="13" t="s">
        <v>72</v>
      </c>
      <c r="X186" s="13" t="s">
        <v>88</v>
      </c>
      <c r="Y186" s="13" t="s">
        <v>41</v>
      </c>
      <c r="Z186" s="13" t="s">
        <v>41</v>
      </c>
      <c r="AA186" s="13"/>
      <c r="AB186" s="13">
        <v>0</v>
      </c>
      <c r="AC186" s="13">
        <v>2</v>
      </c>
      <c r="AD186" s="13" t="s">
        <v>41</v>
      </c>
      <c r="AE186" s="13">
        <v>1</v>
      </c>
      <c r="AF186" s="13" t="s">
        <v>42</v>
      </c>
      <c r="AG186" s="13">
        <v>1</v>
      </c>
      <c r="AH186" s="46" t="str">
        <f t="shared" si="4"/>
        <v>-1</v>
      </c>
      <c r="AI186" s="46" t="s">
        <v>89</v>
      </c>
      <c r="AJ186" s="46" t="str">
        <f t="shared" si="5"/>
        <v>-3</v>
      </c>
      <c r="AK186" s="13" t="s">
        <v>41</v>
      </c>
      <c r="AL186" s="13" t="s">
        <v>41</v>
      </c>
      <c r="AM186" s="13"/>
      <c r="AN186" s="13">
        <v>101.31965006729475</v>
      </c>
      <c r="AO186" s="13">
        <v>117.34261838440112</v>
      </c>
      <c r="AP186" s="13">
        <v>125.13020833333333</v>
      </c>
      <c r="AQ186" s="13">
        <v>148.05555555555554</v>
      </c>
      <c r="AR186" s="36">
        <v>27.678184850000001</v>
      </c>
      <c r="AS186" s="36">
        <v>6.1861344939442384</v>
      </c>
      <c r="AT186" s="36">
        <v>23.3039272</v>
      </c>
      <c r="AU186" s="36">
        <v>32.052442499999998</v>
      </c>
      <c r="AV186" s="36">
        <v>46.577435200000004</v>
      </c>
      <c r="AW186" s="36">
        <v>0</v>
      </c>
      <c r="AX186" s="36">
        <v>46.577435200000004</v>
      </c>
      <c r="AY186" s="36">
        <v>46.577435200000004</v>
      </c>
      <c r="AZ186" s="36" t="e">
        <v>#DIV/0!</v>
      </c>
      <c r="BA186" s="36" t="s">
        <v>50</v>
      </c>
      <c r="BB186" s="36">
        <v>0</v>
      </c>
      <c r="BC186" s="36">
        <v>0</v>
      </c>
      <c r="BD186" s="36">
        <v>23.302054899999998</v>
      </c>
      <c r="BE186" s="36">
        <v>12.37491681994136</v>
      </c>
      <c r="BF186" s="36">
        <v>14.551667299999998</v>
      </c>
      <c r="BG186" s="36">
        <v>32.052442499999998</v>
      </c>
      <c r="BH186" s="36">
        <v>46.577435200000004</v>
      </c>
      <c r="BI186" s="36">
        <v>0</v>
      </c>
      <c r="BJ186" s="36">
        <v>46.577435200000004</v>
      </c>
      <c r="BK186" s="36">
        <v>46.577435200000004</v>
      </c>
      <c r="BL186" s="36" t="e">
        <v>#DIV/0!</v>
      </c>
      <c r="BM186" s="36" t="e">
        <v>#DIV/0!</v>
      </c>
      <c r="BN186" s="36">
        <v>0</v>
      </c>
      <c r="BO186" s="36">
        <v>0</v>
      </c>
      <c r="BP186" s="36">
        <v>32.052442499999998</v>
      </c>
      <c r="BQ186" s="36">
        <v>0</v>
      </c>
      <c r="BR186" s="36">
        <v>32.052442499999998</v>
      </c>
      <c r="BS186" s="36">
        <v>32.052442499999998</v>
      </c>
      <c r="BT186" s="36">
        <v>46.577435200000004</v>
      </c>
      <c r="BU186" s="36">
        <v>0</v>
      </c>
      <c r="BV186" s="36">
        <v>46.577435200000004</v>
      </c>
      <c r="BW186" s="36">
        <v>46.577435200000004</v>
      </c>
      <c r="BX186" s="36" t="e">
        <v>#DIV/0!</v>
      </c>
      <c r="BY186" s="36" t="e">
        <v>#DIV/0!</v>
      </c>
      <c r="BZ186" s="36">
        <v>0</v>
      </c>
      <c r="CA186" s="36">
        <v>0</v>
      </c>
      <c r="CB186" s="36"/>
      <c r="CC186" s="40">
        <v>28.468</v>
      </c>
      <c r="CD186" s="40">
        <v>59.720999999999997</v>
      </c>
      <c r="CE186" s="40"/>
    </row>
    <row r="187" spans="1:83" s="5" customFormat="1">
      <c r="A187" s="13" t="s">
        <v>248</v>
      </c>
      <c r="B187" s="13">
        <v>4</v>
      </c>
      <c r="C187" s="13"/>
      <c r="D187" s="13" t="s">
        <v>107</v>
      </c>
      <c r="E187" s="35" t="s">
        <v>171</v>
      </c>
      <c r="F187" s="13" t="s">
        <v>36</v>
      </c>
      <c r="G187" s="36">
        <v>1143415162</v>
      </c>
      <c r="H187" s="13" t="s">
        <v>172</v>
      </c>
      <c r="I187" s="37">
        <v>19</v>
      </c>
      <c r="J187" s="37" t="s">
        <v>38</v>
      </c>
      <c r="K187" s="38">
        <v>43522</v>
      </c>
      <c r="L187" s="39">
        <v>0.67361111111111116</v>
      </c>
      <c r="M187" s="37" t="s">
        <v>39</v>
      </c>
      <c r="N187" s="37" t="s">
        <v>71</v>
      </c>
      <c r="O187" s="37" t="s">
        <v>41</v>
      </c>
      <c r="P187" s="37" t="s">
        <v>41</v>
      </c>
      <c r="Q187" s="37">
        <v>3</v>
      </c>
      <c r="R187" s="13" t="s">
        <v>43</v>
      </c>
      <c r="S187" s="13" t="s">
        <v>44</v>
      </c>
      <c r="T187" s="13" t="s">
        <v>41</v>
      </c>
      <c r="U187" s="13" t="s">
        <v>45</v>
      </c>
      <c r="V187" s="13" t="s">
        <v>42</v>
      </c>
      <c r="W187" s="13" t="s">
        <v>72</v>
      </c>
      <c r="X187" s="13" t="s">
        <v>88</v>
      </c>
      <c r="Y187" s="13" t="s">
        <v>41</v>
      </c>
      <c r="Z187" s="13" t="s">
        <v>41</v>
      </c>
      <c r="AA187" s="13"/>
      <c r="AB187" s="13">
        <v>-1</v>
      </c>
      <c r="AC187" s="13">
        <v>1</v>
      </c>
      <c r="AD187" s="13" t="s">
        <v>41</v>
      </c>
      <c r="AE187" s="13">
        <v>1</v>
      </c>
      <c r="AF187" s="13" t="s">
        <v>42</v>
      </c>
      <c r="AG187" s="13">
        <v>1</v>
      </c>
      <c r="AH187" s="46" t="str">
        <f t="shared" si="4"/>
        <v>-1</v>
      </c>
      <c r="AI187" s="46" t="s">
        <v>89</v>
      </c>
      <c r="AJ187" s="46" t="str">
        <f t="shared" si="5"/>
        <v>-3</v>
      </c>
      <c r="AK187" s="13" t="s">
        <v>41</v>
      </c>
      <c r="AL187" s="13" t="s">
        <v>41</v>
      </c>
      <c r="AM187" s="13"/>
      <c r="AN187" s="13">
        <v>101.31965006729475</v>
      </c>
      <c r="AO187" s="13">
        <v>117.34261838440112</v>
      </c>
      <c r="AP187" s="13">
        <v>125.13020833333333</v>
      </c>
      <c r="AQ187" s="13">
        <v>148.05555555555554</v>
      </c>
      <c r="AR187" s="36">
        <v>23.3039272</v>
      </c>
      <c r="AS187" s="36">
        <v>0</v>
      </c>
      <c r="AT187" s="36">
        <v>23.3039272</v>
      </c>
      <c r="AU187" s="36">
        <v>23.3039272</v>
      </c>
      <c r="AV187" s="36">
        <v>46.577435200000004</v>
      </c>
      <c r="AW187" s="36">
        <v>0</v>
      </c>
      <c r="AX187" s="36">
        <v>46.577435200000004</v>
      </c>
      <c r="AY187" s="36">
        <v>46.577435200000004</v>
      </c>
      <c r="AZ187" s="36" t="e">
        <v>#DIV/0!</v>
      </c>
      <c r="BA187" s="36" t="s">
        <v>50</v>
      </c>
      <c r="BB187" s="36">
        <v>0</v>
      </c>
      <c r="BC187" s="36">
        <v>0</v>
      </c>
      <c r="BD187" s="36">
        <v>23.3039272</v>
      </c>
      <c r="BE187" s="36">
        <v>0</v>
      </c>
      <c r="BF187" s="36">
        <v>23.3039272</v>
      </c>
      <c r="BG187" s="36">
        <v>23.3039272</v>
      </c>
      <c r="BH187" s="36">
        <v>46.577435200000004</v>
      </c>
      <c r="BI187" s="36">
        <v>0</v>
      </c>
      <c r="BJ187" s="36">
        <v>46.577435200000004</v>
      </c>
      <c r="BK187" s="36">
        <v>46.577435200000004</v>
      </c>
      <c r="BL187" s="36" t="e">
        <v>#DIV/0!</v>
      </c>
      <c r="BM187" s="36" t="e">
        <v>#DIV/0!</v>
      </c>
      <c r="BN187" s="36">
        <v>0</v>
      </c>
      <c r="BO187" s="36">
        <v>0</v>
      </c>
      <c r="BP187" s="36">
        <v>27.678184850000001</v>
      </c>
      <c r="BQ187" s="36">
        <v>6.1861344939442384</v>
      </c>
      <c r="BR187" s="36">
        <v>23.3039272</v>
      </c>
      <c r="BS187" s="36">
        <v>32.052442499999998</v>
      </c>
      <c r="BT187" s="36">
        <v>46.577435200000004</v>
      </c>
      <c r="BU187" s="36">
        <v>0</v>
      </c>
      <c r="BV187" s="36">
        <v>46.577435200000004</v>
      </c>
      <c r="BW187" s="36">
        <v>46.577435200000004</v>
      </c>
      <c r="BX187" s="36" t="e">
        <v>#DIV/0!</v>
      </c>
      <c r="BY187" s="36" t="e">
        <v>#DIV/0!</v>
      </c>
      <c r="BZ187" s="36">
        <v>0</v>
      </c>
      <c r="CA187" s="36">
        <v>0</v>
      </c>
      <c r="CB187" s="36"/>
      <c r="CC187" s="40">
        <v>28.295000000000002</v>
      </c>
      <c r="CD187" s="40">
        <v>61.777000000000001</v>
      </c>
      <c r="CE187" s="40"/>
    </row>
    <row r="188" spans="1:83" s="5" customFormat="1">
      <c r="A188" s="13" t="s">
        <v>248</v>
      </c>
      <c r="B188" s="13">
        <v>4</v>
      </c>
      <c r="C188" s="13"/>
      <c r="D188" s="13" t="s">
        <v>107</v>
      </c>
      <c r="E188" s="35" t="s">
        <v>171</v>
      </c>
      <c r="F188" s="13" t="s">
        <v>36</v>
      </c>
      <c r="G188" s="36">
        <v>1143415162</v>
      </c>
      <c r="H188" s="13" t="s">
        <v>172</v>
      </c>
      <c r="I188" s="37">
        <v>19</v>
      </c>
      <c r="J188" s="37" t="s">
        <v>38</v>
      </c>
      <c r="K188" s="38">
        <v>43522</v>
      </c>
      <c r="L188" s="39">
        <v>0.6875</v>
      </c>
      <c r="M188" s="37" t="s">
        <v>39</v>
      </c>
      <c r="N188" s="37" t="s">
        <v>71</v>
      </c>
      <c r="O188" s="37" t="s">
        <v>41</v>
      </c>
      <c r="P188" s="37" t="s">
        <v>41</v>
      </c>
      <c r="Q188" s="37">
        <v>4</v>
      </c>
      <c r="R188" s="13" t="s">
        <v>43</v>
      </c>
      <c r="S188" s="13" t="s">
        <v>44</v>
      </c>
      <c r="T188" s="13" t="s">
        <v>41</v>
      </c>
      <c r="U188" s="13" t="s">
        <v>45</v>
      </c>
      <c r="V188" s="13" t="s">
        <v>42</v>
      </c>
      <c r="W188" s="13" t="s">
        <v>72</v>
      </c>
      <c r="X188" s="13" t="s">
        <v>88</v>
      </c>
      <c r="Y188" s="13" t="s">
        <v>41</v>
      </c>
      <c r="Z188" s="13" t="s">
        <v>41</v>
      </c>
      <c r="AA188" s="13"/>
      <c r="AB188" s="13">
        <v>-1</v>
      </c>
      <c r="AC188" s="13">
        <v>1</v>
      </c>
      <c r="AD188" s="13" t="s">
        <v>41</v>
      </c>
      <c r="AE188" s="13">
        <v>1</v>
      </c>
      <c r="AF188" s="13" t="s">
        <v>42</v>
      </c>
      <c r="AG188" s="13">
        <v>1</v>
      </c>
      <c r="AH188" s="46" t="str">
        <f t="shared" si="4"/>
        <v>-1</v>
      </c>
      <c r="AI188" s="46" t="s">
        <v>89</v>
      </c>
      <c r="AJ188" s="46" t="str">
        <f t="shared" si="5"/>
        <v>-3</v>
      </c>
      <c r="AK188" s="13" t="s">
        <v>41</v>
      </c>
      <c r="AL188" s="13" t="s">
        <v>41</v>
      </c>
      <c r="AM188" s="13"/>
      <c r="AN188" s="13">
        <v>101.31965006729475</v>
      </c>
      <c r="AO188" s="13">
        <v>117.34261838440112</v>
      </c>
      <c r="AP188" s="13">
        <v>125.13020833333333</v>
      </c>
      <c r="AQ188" s="13">
        <v>148.05555555555554</v>
      </c>
      <c r="AR188" s="36">
        <v>23.3039272</v>
      </c>
      <c r="AS188" s="36">
        <v>0</v>
      </c>
      <c r="AT188" s="36">
        <v>23.3039272</v>
      </c>
      <c r="AU188" s="36">
        <v>23.3039272</v>
      </c>
      <c r="AV188" s="36">
        <v>42.507173500000007</v>
      </c>
      <c r="AW188" s="36">
        <v>5.7562192985477694</v>
      </c>
      <c r="AX188" s="36">
        <v>38.436911800000004</v>
      </c>
      <c r="AY188" s="36">
        <v>46.577435200000004</v>
      </c>
      <c r="AZ188" s="36" t="e">
        <v>#DIV/0!</v>
      </c>
      <c r="BA188" s="36" t="s">
        <v>50</v>
      </c>
      <c r="BB188" s="36">
        <v>0</v>
      </c>
      <c r="BC188" s="36">
        <v>0</v>
      </c>
      <c r="BD188" s="36">
        <v>23.3039272</v>
      </c>
      <c r="BE188" s="36">
        <v>0</v>
      </c>
      <c r="BF188" s="36">
        <v>23.3039272</v>
      </c>
      <c r="BG188" s="36">
        <v>23.3039272</v>
      </c>
      <c r="BH188" s="36">
        <v>42.507173500000007</v>
      </c>
      <c r="BI188" s="36">
        <v>5.7562192985477694</v>
      </c>
      <c r="BJ188" s="36">
        <v>38.436911800000004</v>
      </c>
      <c r="BK188" s="36">
        <v>46.577435200000004</v>
      </c>
      <c r="BL188" s="36" t="e">
        <v>#DIV/0!</v>
      </c>
      <c r="BM188" s="36" t="e">
        <v>#DIV/0!</v>
      </c>
      <c r="BN188" s="36">
        <v>0</v>
      </c>
      <c r="BO188" s="36">
        <v>0</v>
      </c>
      <c r="BP188" s="36">
        <v>23.3039272</v>
      </c>
      <c r="BQ188" s="36">
        <v>0</v>
      </c>
      <c r="BR188" s="36">
        <v>23.3039272</v>
      </c>
      <c r="BS188" s="36">
        <v>23.3039272</v>
      </c>
      <c r="BT188" s="36">
        <v>46.577435200000004</v>
      </c>
      <c r="BU188" s="36">
        <v>0</v>
      </c>
      <c r="BV188" s="36">
        <v>46.577435200000004</v>
      </c>
      <c r="BW188" s="36">
        <v>46.577435200000004</v>
      </c>
      <c r="BX188" s="36" t="e">
        <v>#DIV/0!</v>
      </c>
      <c r="BY188" s="36" t="e">
        <v>#DIV/0!</v>
      </c>
      <c r="BZ188" s="36">
        <v>0</v>
      </c>
      <c r="CA188" s="36">
        <v>0</v>
      </c>
      <c r="CB188" s="36"/>
      <c r="CC188" s="40">
        <v>28.071999999999999</v>
      </c>
      <c r="CD188" s="40">
        <v>60.78</v>
      </c>
      <c r="CE188" s="40"/>
    </row>
    <row r="189" spans="1:83" s="5" customFormat="1">
      <c r="A189" s="13" t="s">
        <v>248</v>
      </c>
      <c r="B189" s="13">
        <v>4</v>
      </c>
      <c r="C189" s="13"/>
      <c r="D189" s="13" t="s">
        <v>107</v>
      </c>
      <c r="E189" s="35" t="s">
        <v>171</v>
      </c>
      <c r="F189" s="13" t="s">
        <v>36</v>
      </c>
      <c r="G189" s="36">
        <v>1143415162</v>
      </c>
      <c r="H189" s="13" t="s">
        <v>172</v>
      </c>
      <c r="I189" s="37">
        <v>19</v>
      </c>
      <c r="J189" s="37" t="s">
        <v>38</v>
      </c>
      <c r="K189" s="38">
        <v>43522</v>
      </c>
      <c r="L189" s="39">
        <v>0.69930555555555562</v>
      </c>
      <c r="M189" s="37" t="s">
        <v>39</v>
      </c>
      <c r="N189" s="37" t="s">
        <v>71</v>
      </c>
      <c r="O189" s="37" t="s">
        <v>41</v>
      </c>
      <c r="P189" s="37" t="s">
        <v>41</v>
      </c>
      <c r="Q189" s="37">
        <v>5</v>
      </c>
      <c r="R189" s="13" t="s">
        <v>43</v>
      </c>
      <c r="S189" s="13" t="s">
        <v>44</v>
      </c>
      <c r="T189" s="13" t="s">
        <v>41</v>
      </c>
      <c r="U189" s="13" t="s">
        <v>45</v>
      </c>
      <c r="V189" s="13" t="s">
        <v>42</v>
      </c>
      <c r="W189" s="13" t="s">
        <v>72</v>
      </c>
      <c r="X189" s="13" t="s">
        <v>88</v>
      </c>
      <c r="Y189" s="13" t="s">
        <v>41</v>
      </c>
      <c r="Z189" s="13" t="s">
        <v>41</v>
      </c>
      <c r="AA189" s="13"/>
      <c r="AB189" s="13">
        <v>-1</v>
      </c>
      <c r="AC189" s="13">
        <v>1</v>
      </c>
      <c r="AD189" s="13" t="s">
        <v>41</v>
      </c>
      <c r="AE189" s="13">
        <v>1</v>
      </c>
      <c r="AF189" s="13" t="s">
        <v>42</v>
      </c>
      <c r="AG189" s="13">
        <v>1</v>
      </c>
      <c r="AH189" s="46" t="str">
        <f t="shared" si="4"/>
        <v>-1</v>
      </c>
      <c r="AI189" s="46" t="s">
        <v>89</v>
      </c>
      <c r="AJ189" s="46" t="str">
        <f t="shared" si="5"/>
        <v>-3</v>
      </c>
      <c r="AK189" s="13" t="s">
        <v>41</v>
      </c>
      <c r="AL189" s="13" t="s">
        <v>41</v>
      </c>
      <c r="AM189" s="13"/>
      <c r="AN189" s="13">
        <v>101.31965006729475</v>
      </c>
      <c r="AO189" s="13">
        <v>117.34261838440112</v>
      </c>
      <c r="AP189" s="13">
        <v>125.13020833333333</v>
      </c>
      <c r="AQ189" s="13">
        <v>148.05555555555554</v>
      </c>
      <c r="AR189" s="36">
        <v>14.551667299999998</v>
      </c>
      <c r="AS189" s="36">
        <v>0</v>
      </c>
      <c r="AT189" s="36">
        <v>14.551667299999998</v>
      </c>
      <c r="AU189" s="36">
        <v>14.551667299999998</v>
      </c>
      <c r="AV189" s="36">
        <v>38.436911800000004</v>
      </c>
      <c r="AW189" s="36">
        <v>0</v>
      </c>
      <c r="AX189" s="36">
        <v>38.436911800000004</v>
      </c>
      <c r="AY189" s="36">
        <v>38.436911800000004</v>
      </c>
      <c r="AZ189" s="36" t="e">
        <v>#DIV/0!</v>
      </c>
      <c r="BA189" s="36" t="s">
        <v>50</v>
      </c>
      <c r="BB189" s="36">
        <v>0</v>
      </c>
      <c r="BC189" s="36">
        <v>0</v>
      </c>
      <c r="BD189" s="36">
        <v>14.551667299999998</v>
      </c>
      <c r="BE189" s="36">
        <v>0</v>
      </c>
      <c r="BF189" s="36">
        <v>14.551667299999998</v>
      </c>
      <c r="BG189" s="36">
        <v>14.551667299999998</v>
      </c>
      <c r="BH189" s="36">
        <v>38.436911800000004</v>
      </c>
      <c r="BI189" s="36">
        <v>0</v>
      </c>
      <c r="BJ189" s="36">
        <v>38.436911800000004</v>
      </c>
      <c r="BK189" s="36">
        <v>38.436911800000004</v>
      </c>
      <c r="BL189" s="36" t="e">
        <v>#DIV/0!</v>
      </c>
      <c r="BM189" s="36" t="e">
        <v>#DIV/0!</v>
      </c>
      <c r="BN189" s="36">
        <v>0</v>
      </c>
      <c r="BO189" s="36">
        <v>0</v>
      </c>
      <c r="BP189" s="36">
        <v>18.927797249999998</v>
      </c>
      <c r="BQ189" s="36">
        <v>6.18878232599711</v>
      </c>
      <c r="BR189" s="36">
        <v>14.551667299999998</v>
      </c>
      <c r="BS189" s="36">
        <v>23.3039272</v>
      </c>
      <c r="BT189" s="36">
        <v>38.436911800000004</v>
      </c>
      <c r="BU189" s="36">
        <v>0</v>
      </c>
      <c r="BV189" s="36">
        <v>38.436911800000004</v>
      </c>
      <c r="BW189" s="36">
        <v>38.436911800000004</v>
      </c>
      <c r="BX189" s="36" t="e">
        <v>#DIV/0!</v>
      </c>
      <c r="BY189" s="36" t="e">
        <v>#DIV/0!</v>
      </c>
      <c r="BZ189" s="36">
        <v>0</v>
      </c>
      <c r="CA189" s="36">
        <v>0</v>
      </c>
      <c r="CB189" s="36"/>
      <c r="CC189" s="40">
        <v>28.047999999999998</v>
      </c>
      <c r="CD189" s="40">
        <v>61.241</v>
      </c>
      <c r="CE189" s="40"/>
    </row>
    <row r="190" spans="1:83" s="5" customFormat="1">
      <c r="A190" s="13" t="s">
        <v>248</v>
      </c>
      <c r="B190" s="13">
        <v>4</v>
      </c>
      <c r="C190" s="13"/>
      <c r="D190" s="13" t="s">
        <v>73</v>
      </c>
      <c r="E190" s="35" t="s">
        <v>173</v>
      </c>
      <c r="F190" s="13" t="s">
        <v>36</v>
      </c>
      <c r="G190" s="36">
        <v>1050976733</v>
      </c>
      <c r="H190" s="13" t="s">
        <v>174</v>
      </c>
      <c r="I190" s="37">
        <v>19</v>
      </c>
      <c r="J190" s="37" t="s">
        <v>70</v>
      </c>
      <c r="K190" s="38">
        <v>43522</v>
      </c>
      <c r="L190" s="39">
        <v>0.65277777777777779</v>
      </c>
      <c r="M190" s="37" t="s">
        <v>39</v>
      </c>
      <c r="N190" s="37" t="s">
        <v>42</v>
      </c>
      <c r="O190" s="37" t="s">
        <v>42</v>
      </c>
      <c r="P190" s="37" t="s">
        <v>42</v>
      </c>
      <c r="Q190" s="37">
        <v>1</v>
      </c>
      <c r="R190" s="13" t="s">
        <v>55</v>
      </c>
      <c r="S190" s="13" t="s">
        <v>44</v>
      </c>
      <c r="T190" s="13" t="s">
        <v>41</v>
      </c>
      <c r="U190" s="13" t="s">
        <v>45</v>
      </c>
      <c r="V190" s="13" t="s">
        <v>42</v>
      </c>
      <c r="W190" s="13" t="s">
        <v>66</v>
      </c>
      <c r="X190" s="13" t="s">
        <v>47</v>
      </c>
      <c r="Y190" s="13" t="s">
        <v>41</v>
      </c>
      <c r="Z190" s="13" t="s">
        <v>41</v>
      </c>
      <c r="AA190" s="13"/>
      <c r="AB190" s="13">
        <v>0</v>
      </c>
      <c r="AC190" s="13">
        <v>1</v>
      </c>
      <c r="AD190" s="13" t="s">
        <v>41</v>
      </c>
      <c r="AE190" s="13">
        <v>1</v>
      </c>
      <c r="AF190" s="13" t="s">
        <v>42</v>
      </c>
      <c r="AG190" s="13">
        <v>0</v>
      </c>
      <c r="AH190" s="46" t="str">
        <f t="shared" si="4"/>
        <v>0</v>
      </c>
      <c r="AI190" s="46" t="s">
        <v>49</v>
      </c>
      <c r="AJ190" s="46" t="str">
        <f t="shared" si="5"/>
        <v>-1</v>
      </c>
      <c r="AK190" s="13" t="s">
        <v>41</v>
      </c>
      <c r="AL190" s="13" t="s">
        <v>41</v>
      </c>
      <c r="AM190" s="13"/>
      <c r="AN190" s="13">
        <v>101.31965006729475</v>
      </c>
      <c r="AO190" s="13">
        <v>117.34261838440112</v>
      </c>
      <c r="AP190" s="13">
        <v>125.13020833333333</v>
      </c>
      <c r="AQ190" s="13">
        <v>148.05555555555554</v>
      </c>
      <c r="AR190" s="36">
        <v>35.5</v>
      </c>
      <c r="AS190" s="36">
        <v>0</v>
      </c>
      <c r="AT190" s="36">
        <v>35.5</v>
      </c>
      <c r="AU190" s="36">
        <v>35.5</v>
      </c>
      <c r="AV190" s="36">
        <v>13.901282500000001</v>
      </c>
      <c r="AW190" s="36">
        <v>0</v>
      </c>
      <c r="AX190" s="36">
        <v>13.901282500000001</v>
      </c>
      <c r="AY190" s="36">
        <v>13.901282500000001</v>
      </c>
      <c r="AZ190" s="36" t="e">
        <v>#DIV/0!</v>
      </c>
      <c r="BA190" s="36" t="s">
        <v>50</v>
      </c>
      <c r="BB190" s="36">
        <v>0</v>
      </c>
      <c r="BC190" s="36">
        <v>0</v>
      </c>
      <c r="BD190" s="36">
        <v>35.5</v>
      </c>
      <c r="BE190" s="36">
        <v>0</v>
      </c>
      <c r="BF190" s="36">
        <v>35.5</v>
      </c>
      <c r="BG190" s="36">
        <v>35.5</v>
      </c>
      <c r="BH190" s="36">
        <v>13.901282500000001</v>
      </c>
      <c r="BI190" s="36">
        <v>0</v>
      </c>
      <c r="BJ190" s="36">
        <v>13.901282500000001</v>
      </c>
      <c r="BK190" s="36">
        <v>13.901282500000001</v>
      </c>
      <c r="BL190" s="36" t="e">
        <v>#DIV/0!</v>
      </c>
      <c r="BM190" s="36" t="e">
        <v>#DIV/0!</v>
      </c>
      <c r="BN190" s="36">
        <v>0</v>
      </c>
      <c r="BO190" s="36">
        <v>0</v>
      </c>
      <c r="BP190" s="36">
        <v>35.5</v>
      </c>
      <c r="BQ190" s="36">
        <v>0</v>
      </c>
      <c r="BR190" s="36">
        <v>35.5</v>
      </c>
      <c r="BS190" s="36">
        <v>35.5</v>
      </c>
      <c r="BT190" s="36">
        <v>13.901282500000001</v>
      </c>
      <c r="BU190" s="36">
        <v>0</v>
      </c>
      <c r="BV190" s="36">
        <v>13.901282500000001</v>
      </c>
      <c r="BW190" s="36">
        <v>13.901282500000001</v>
      </c>
      <c r="BX190" s="36" t="e">
        <v>#DIV/0!</v>
      </c>
      <c r="BY190" s="36" t="e">
        <v>#DIV/0!</v>
      </c>
      <c r="BZ190" s="36">
        <v>0</v>
      </c>
      <c r="CA190" s="36">
        <v>0</v>
      </c>
      <c r="CB190" s="36"/>
      <c r="CC190" s="40">
        <v>28.518000000000001</v>
      </c>
      <c r="CD190" s="40">
        <v>61.997999999999998</v>
      </c>
      <c r="CE190" s="40"/>
    </row>
    <row r="191" spans="1:83" s="5" customFormat="1">
      <c r="A191" s="13" t="s">
        <v>248</v>
      </c>
      <c r="B191" s="13">
        <v>4</v>
      </c>
      <c r="C191" s="13"/>
      <c r="D191" s="13" t="s">
        <v>73</v>
      </c>
      <c r="E191" s="35" t="s">
        <v>173</v>
      </c>
      <c r="F191" s="13" t="s">
        <v>36</v>
      </c>
      <c r="G191" s="36">
        <v>1050976733</v>
      </c>
      <c r="H191" s="13" t="s">
        <v>174</v>
      </c>
      <c r="I191" s="37">
        <v>19</v>
      </c>
      <c r="J191" s="37" t="s">
        <v>70</v>
      </c>
      <c r="K191" s="38">
        <v>43522</v>
      </c>
      <c r="L191" s="39">
        <v>0.66319444444444442</v>
      </c>
      <c r="M191" s="37" t="s">
        <v>39</v>
      </c>
      <c r="N191" s="37" t="s">
        <v>42</v>
      </c>
      <c r="O191" s="37" t="s">
        <v>42</v>
      </c>
      <c r="P191" s="37" t="s">
        <v>42</v>
      </c>
      <c r="Q191" s="37">
        <v>2</v>
      </c>
      <c r="R191" s="13" t="s">
        <v>51</v>
      </c>
      <c r="S191" s="13" t="s">
        <v>63</v>
      </c>
      <c r="T191" s="13" t="s">
        <v>42</v>
      </c>
      <c r="U191" s="13" t="s">
        <v>52</v>
      </c>
      <c r="V191" s="13" t="s">
        <v>41</v>
      </c>
      <c r="W191" s="13" t="s">
        <v>64</v>
      </c>
      <c r="X191" s="13" t="s">
        <v>88</v>
      </c>
      <c r="Y191" s="13" t="s">
        <v>42</v>
      </c>
      <c r="Z191" s="13" t="s">
        <v>41</v>
      </c>
      <c r="AA191" s="13"/>
      <c r="AB191" s="13">
        <v>2</v>
      </c>
      <c r="AC191" s="13">
        <v>0</v>
      </c>
      <c r="AD191" s="13" t="s">
        <v>42</v>
      </c>
      <c r="AE191" s="13">
        <v>0</v>
      </c>
      <c r="AF191" s="13" t="s">
        <v>41</v>
      </c>
      <c r="AG191" s="13" t="s">
        <v>65</v>
      </c>
      <c r="AH191" s="46">
        <f t="shared" si="4"/>
        <v>3</v>
      </c>
      <c r="AI191" s="46" t="s">
        <v>89</v>
      </c>
      <c r="AJ191" s="46" t="str">
        <f t="shared" si="5"/>
        <v>-3</v>
      </c>
      <c r="AK191" s="13" t="s">
        <v>42</v>
      </c>
      <c r="AL191" s="13" t="s">
        <v>41</v>
      </c>
      <c r="AM191" s="13"/>
      <c r="AN191" s="13">
        <v>101.31965006729475</v>
      </c>
      <c r="AO191" s="13">
        <v>117.34261838440112</v>
      </c>
      <c r="AP191" s="13">
        <v>125.13020833333333</v>
      </c>
      <c r="AQ191" s="13">
        <v>148.05555555555554</v>
      </c>
      <c r="AR191" s="36">
        <v>35.5</v>
      </c>
      <c r="AS191" s="36">
        <v>0</v>
      </c>
      <c r="AT191" s="36">
        <v>35.5</v>
      </c>
      <c r="AU191" s="36">
        <v>35.5</v>
      </c>
      <c r="AV191" s="36">
        <v>4.6536767999999995</v>
      </c>
      <c r="AW191" s="36">
        <v>0</v>
      </c>
      <c r="AX191" s="36">
        <v>4.6536767999999995</v>
      </c>
      <c r="AY191" s="36">
        <v>4.6536767999999995</v>
      </c>
      <c r="AZ191" s="36" t="e">
        <v>#DIV/0!</v>
      </c>
      <c r="BA191" s="36" t="s">
        <v>50</v>
      </c>
      <c r="BB191" s="36">
        <v>0</v>
      </c>
      <c r="BC191" s="36">
        <v>0</v>
      </c>
      <c r="BD191" s="36">
        <v>35.5</v>
      </c>
      <c r="BE191" s="36">
        <v>0</v>
      </c>
      <c r="BF191" s="36">
        <v>35.5</v>
      </c>
      <c r="BG191" s="36">
        <v>35.5</v>
      </c>
      <c r="BH191" s="36">
        <v>9.2774796500000001</v>
      </c>
      <c r="BI191" s="36">
        <v>6.539044700209371</v>
      </c>
      <c r="BJ191" s="36">
        <v>4.6536767999999995</v>
      </c>
      <c r="BK191" s="36">
        <v>13.901282500000001</v>
      </c>
      <c r="BL191" s="36" t="e">
        <v>#DIV/0!</v>
      </c>
      <c r="BM191" s="36" t="e">
        <v>#DIV/0!</v>
      </c>
      <c r="BN191" s="36">
        <v>0</v>
      </c>
      <c r="BO191" s="36">
        <v>0</v>
      </c>
      <c r="BP191" s="36">
        <v>35.5</v>
      </c>
      <c r="BQ191" s="36">
        <v>0</v>
      </c>
      <c r="BR191" s="36">
        <v>35.5</v>
      </c>
      <c r="BS191" s="36">
        <v>35.5</v>
      </c>
      <c r="BT191" s="36">
        <v>9.2774796500000001</v>
      </c>
      <c r="BU191" s="36">
        <v>6.539044700209371</v>
      </c>
      <c r="BV191" s="36">
        <v>4.6536767999999995</v>
      </c>
      <c r="BW191" s="36">
        <v>13.901282500000001</v>
      </c>
      <c r="BX191" s="36" t="e">
        <v>#DIV/0!</v>
      </c>
      <c r="BY191" s="36" t="e">
        <v>#DIV/0!</v>
      </c>
      <c r="BZ191" s="36">
        <v>0</v>
      </c>
      <c r="CA191" s="36">
        <v>0</v>
      </c>
      <c r="CB191" s="36"/>
      <c r="CC191" s="40">
        <v>28.468</v>
      </c>
      <c r="CD191" s="40">
        <v>59.720999999999997</v>
      </c>
      <c r="CE191" s="40"/>
    </row>
    <row r="192" spans="1:83" s="5" customFormat="1">
      <c r="A192" s="13" t="s">
        <v>248</v>
      </c>
      <c r="B192" s="13">
        <v>4</v>
      </c>
      <c r="C192" s="13"/>
      <c r="D192" s="13" t="s">
        <v>73</v>
      </c>
      <c r="E192" s="35" t="s">
        <v>173</v>
      </c>
      <c r="F192" s="13" t="s">
        <v>36</v>
      </c>
      <c r="G192" s="36">
        <v>1050976733</v>
      </c>
      <c r="H192" s="13" t="s">
        <v>174</v>
      </c>
      <c r="I192" s="37">
        <v>19</v>
      </c>
      <c r="J192" s="37" t="s">
        <v>70</v>
      </c>
      <c r="K192" s="38">
        <v>43522</v>
      </c>
      <c r="L192" s="39">
        <v>0.67361111111111116</v>
      </c>
      <c r="M192" s="37" t="s">
        <v>39</v>
      </c>
      <c r="N192" s="37" t="s">
        <v>42</v>
      </c>
      <c r="O192" s="37" t="s">
        <v>42</v>
      </c>
      <c r="P192" s="37" t="s">
        <v>42</v>
      </c>
      <c r="Q192" s="37">
        <v>3</v>
      </c>
      <c r="R192" s="13" t="s">
        <v>43</v>
      </c>
      <c r="S192" s="13" t="s">
        <v>44</v>
      </c>
      <c r="T192" s="13" t="s">
        <v>41</v>
      </c>
      <c r="U192" s="13" t="s">
        <v>45</v>
      </c>
      <c r="V192" s="13" t="s">
        <v>42</v>
      </c>
      <c r="W192" s="13" t="s">
        <v>72</v>
      </c>
      <c r="X192" s="13" t="s">
        <v>88</v>
      </c>
      <c r="Y192" s="13" t="s">
        <v>41</v>
      </c>
      <c r="Z192" s="13" t="s">
        <v>41</v>
      </c>
      <c r="AA192" s="13"/>
      <c r="AB192" s="13">
        <v>-1</v>
      </c>
      <c r="AC192" s="13">
        <v>1</v>
      </c>
      <c r="AD192" s="13" t="s">
        <v>41</v>
      </c>
      <c r="AE192" s="13">
        <v>1</v>
      </c>
      <c r="AF192" s="13" t="s">
        <v>42</v>
      </c>
      <c r="AG192" s="13">
        <v>1</v>
      </c>
      <c r="AH192" s="46" t="str">
        <f t="shared" si="4"/>
        <v>-1</v>
      </c>
      <c r="AI192" s="46" t="s">
        <v>89</v>
      </c>
      <c r="AJ192" s="46" t="str">
        <f t="shared" si="5"/>
        <v>-3</v>
      </c>
      <c r="AK192" s="13" t="s">
        <v>41</v>
      </c>
      <c r="AL192" s="13" t="s">
        <v>41</v>
      </c>
      <c r="AM192" s="13"/>
      <c r="AN192" s="13">
        <v>101.31965006729475</v>
      </c>
      <c r="AO192" s="13">
        <v>117.34261838440112</v>
      </c>
      <c r="AP192" s="13">
        <v>125.13020833333333</v>
      </c>
      <c r="AQ192" s="13">
        <v>148.05555555555554</v>
      </c>
      <c r="AR192" s="36">
        <v>35.5</v>
      </c>
      <c r="AS192" s="36">
        <v>0</v>
      </c>
      <c r="AT192" s="36">
        <v>35.5</v>
      </c>
      <c r="AU192" s="36">
        <v>35.5</v>
      </c>
      <c r="AV192" s="36">
        <v>13.901282500000001</v>
      </c>
      <c r="AW192" s="36">
        <v>0</v>
      </c>
      <c r="AX192" s="36">
        <v>13.901282500000001</v>
      </c>
      <c r="AY192" s="36">
        <v>13.901282500000001</v>
      </c>
      <c r="AZ192" s="36" t="e">
        <v>#DIV/0!</v>
      </c>
      <c r="BA192" s="36" t="s">
        <v>50</v>
      </c>
      <c r="BB192" s="36">
        <v>0</v>
      </c>
      <c r="BC192" s="36">
        <v>0</v>
      </c>
      <c r="BD192" s="36">
        <v>35.5</v>
      </c>
      <c r="BE192" s="36">
        <v>0</v>
      </c>
      <c r="BF192" s="36">
        <v>35.5</v>
      </c>
      <c r="BG192" s="36">
        <v>35.5</v>
      </c>
      <c r="BH192" s="36">
        <v>9.2774796500000001</v>
      </c>
      <c r="BI192" s="36">
        <v>6.539044700209371</v>
      </c>
      <c r="BJ192" s="36">
        <v>4.6536767999999995</v>
      </c>
      <c r="BK192" s="36">
        <v>13.901282500000001</v>
      </c>
      <c r="BL192" s="36" t="e">
        <v>#DIV/0!</v>
      </c>
      <c r="BM192" s="36" t="e">
        <v>#DIV/0!</v>
      </c>
      <c r="BN192" s="36">
        <v>0</v>
      </c>
      <c r="BO192" s="36">
        <v>0</v>
      </c>
      <c r="BP192" s="36">
        <v>35.5</v>
      </c>
      <c r="BQ192" s="36">
        <v>0</v>
      </c>
      <c r="BR192" s="36">
        <v>35.5</v>
      </c>
      <c r="BS192" s="36">
        <v>35.5</v>
      </c>
      <c r="BT192" s="36">
        <v>9.2774796500000001</v>
      </c>
      <c r="BU192" s="36">
        <v>6.539044700209371</v>
      </c>
      <c r="BV192" s="36">
        <v>4.6536767999999995</v>
      </c>
      <c r="BW192" s="36">
        <v>13.901282500000001</v>
      </c>
      <c r="BX192" s="36" t="e">
        <v>#DIV/0!</v>
      </c>
      <c r="BY192" s="36" t="e">
        <v>#DIV/0!</v>
      </c>
      <c r="BZ192" s="36">
        <v>0</v>
      </c>
      <c r="CA192" s="36">
        <v>0</v>
      </c>
      <c r="CB192" s="36"/>
      <c r="CC192" s="40">
        <v>28.295000000000002</v>
      </c>
      <c r="CD192" s="40">
        <v>61.777000000000001</v>
      </c>
      <c r="CE192" s="40"/>
    </row>
    <row r="193" spans="1:83" s="5" customFormat="1">
      <c r="A193" s="13" t="s">
        <v>248</v>
      </c>
      <c r="B193" s="13">
        <v>4</v>
      </c>
      <c r="C193" s="13"/>
      <c r="D193" s="13" t="s">
        <v>78</v>
      </c>
      <c r="E193" s="35" t="s">
        <v>175</v>
      </c>
      <c r="F193" s="13" t="s">
        <v>36</v>
      </c>
      <c r="G193" s="36">
        <v>1001971298</v>
      </c>
      <c r="H193" s="13" t="s">
        <v>176</v>
      </c>
      <c r="I193" s="37">
        <v>18</v>
      </c>
      <c r="J193" s="37" t="s">
        <v>38</v>
      </c>
      <c r="K193" s="38">
        <v>43522</v>
      </c>
      <c r="L193" s="39">
        <v>0.65277777777777779</v>
      </c>
      <c r="M193" s="37" t="s">
        <v>39</v>
      </c>
      <c r="N193" s="37" t="s">
        <v>42</v>
      </c>
      <c r="O193" s="37" t="s">
        <v>100</v>
      </c>
      <c r="P193" s="37" t="s">
        <v>42</v>
      </c>
      <c r="Q193" s="37">
        <v>1</v>
      </c>
      <c r="R193" s="13" t="s">
        <v>43</v>
      </c>
      <c r="S193" s="13" t="s">
        <v>56</v>
      </c>
      <c r="T193" s="13" t="s">
        <v>41</v>
      </c>
      <c r="U193" s="13" t="s">
        <v>52</v>
      </c>
      <c r="V193" s="13" t="s">
        <v>42</v>
      </c>
      <c r="W193" s="13" t="s">
        <v>46</v>
      </c>
      <c r="X193" s="13" t="s">
        <v>53</v>
      </c>
      <c r="Y193" s="13" t="s">
        <v>42</v>
      </c>
      <c r="Z193" s="13" t="s">
        <v>41</v>
      </c>
      <c r="AA193" s="13"/>
      <c r="AB193" s="13">
        <v>-1</v>
      </c>
      <c r="AC193" s="13">
        <v>2</v>
      </c>
      <c r="AD193" s="13" t="s">
        <v>41</v>
      </c>
      <c r="AE193" s="13">
        <v>0</v>
      </c>
      <c r="AF193" s="13" t="s">
        <v>42</v>
      </c>
      <c r="AG193" s="13" t="s">
        <v>48</v>
      </c>
      <c r="AH193" s="46">
        <f t="shared" ref="AH193:AH254" si="6">IF(AG193="-3",3, IF(AG193="-2",2, IF(AG193="-1",1, IF(AG193=1,"-1", IF(AG193=2,"-2", IF(AG193=3,"-3", IF(AG193=0,"0")))))))</f>
        <v>1</v>
      </c>
      <c r="AI193" s="46" t="s">
        <v>54</v>
      </c>
      <c r="AJ193" s="46" t="str">
        <f t="shared" ref="AJ193:AJ254" si="7">IF(AI193="-3","3", IF(AI193="-2","2", IF(AI193="-1","1", IF(AI193="1","-1", IF(AI193="2","-2", IF(AI193="3","-3", IF(AI193="0","0")))))))</f>
        <v>-2</v>
      </c>
      <c r="AK193" s="13" t="s">
        <v>42</v>
      </c>
      <c r="AL193" s="13" t="s">
        <v>41</v>
      </c>
      <c r="AM193" s="13"/>
      <c r="AN193" s="13">
        <v>101.31965006729475</v>
      </c>
      <c r="AO193" s="13">
        <v>117.34261838440112</v>
      </c>
      <c r="AP193" s="13">
        <v>125.13020833333333</v>
      </c>
      <c r="AQ193" s="13">
        <v>148.05555555555554</v>
      </c>
      <c r="AR193" s="36">
        <v>24.533978000000001</v>
      </c>
      <c r="AS193" s="36">
        <v>0</v>
      </c>
      <c r="AT193" s="36">
        <v>24.533978000000001</v>
      </c>
      <c r="AU193" s="36">
        <v>24.533978000000001</v>
      </c>
      <c r="AV193" s="36">
        <v>56.279784800000002</v>
      </c>
      <c r="AW193" s="36">
        <v>0</v>
      </c>
      <c r="AX193" s="36">
        <v>56.279784800000002</v>
      </c>
      <c r="AY193" s="36">
        <v>56.279784800000002</v>
      </c>
      <c r="AZ193" s="36" t="e">
        <v>#DIV/0!</v>
      </c>
      <c r="BA193" s="36" t="s">
        <v>50</v>
      </c>
      <c r="BB193" s="36">
        <v>0</v>
      </c>
      <c r="BC193" s="36">
        <v>0</v>
      </c>
      <c r="BD193" s="36">
        <v>24.533978000000001</v>
      </c>
      <c r="BE193" s="36">
        <v>0</v>
      </c>
      <c r="BF193" s="36">
        <v>24.533978000000001</v>
      </c>
      <c r="BG193" s="36">
        <v>24.533978000000001</v>
      </c>
      <c r="BH193" s="36">
        <v>56.279784800000002</v>
      </c>
      <c r="BI193" s="36">
        <v>0</v>
      </c>
      <c r="BJ193" s="36">
        <v>56.279784800000002</v>
      </c>
      <c r="BK193" s="36">
        <v>56.279784800000002</v>
      </c>
      <c r="BL193" s="36" t="e">
        <v>#DIV/0!</v>
      </c>
      <c r="BM193" s="36" t="e">
        <v>#DIV/0!</v>
      </c>
      <c r="BN193" s="36">
        <v>0</v>
      </c>
      <c r="BO193" s="36">
        <v>0</v>
      </c>
      <c r="BP193" s="36">
        <v>24.533978000000001</v>
      </c>
      <c r="BQ193" s="36">
        <v>0</v>
      </c>
      <c r="BR193" s="36">
        <v>24.533978000000001</v>
      </c>
      <c r="BS193" s="36">
        <v>24.533978000000001</v>
      </c>
      <c r="BT193" s="36">
        <v>56.279784800000002</v>
      </c>
      <c r="BU193" s="36">
        <v>0</v>
      </c>
      <c r="BV193" s="36">
        <v>56.279784800000002</v>
      </c>
      <c r="BW193" s="36">
        <v>56.279784800000002</v>
      </c>
      <c r="BX193" s="36" t="e">
        <v>#DIV/0!</v>
      </c>
      <c r="BY193" s="36" t="e">
        <v>#DIV/0!</v>
      </c>
      <c r="BZ193" s="36">
        <v>0</v>
      </c>
      <c r="CA193" s="36">
        <v>0</v>
      </c>
      <c r="CB193" s="36"/>
      <c r="CC193" s="40">
        <v>29.54</v>
      </c>
      <c r="CD193" s="40">
        <v>61.695999999999998</v>
      </c>
      <c r="CE193" s="40"/>
    </row>
    <row r="194" spans="1:83" s="5" customFormat="1">
      <c r="A194" s="13" t="s">
        <v>248</v>
      </c>
      <c r="B194" s="13">
        <v>4</v>
      </c>
      <c r="C194" s="13"/>
      <c r="D194" s="13" t="s">
        <v>78</v>
      </c>
      <c r="E194" s="35" t="s">
        <v>175</v>
      </c>
      <c r="F194" s="13" t="s">
        <v>36</v>
      </c>
      <c r="G194" s="36">
        <v>1001971298</v>
      </c>
      <c r="H194" s="13" t="s">
        <v>176</v>
      </c>
      <c r="I194" s="37">
        <v>18</v>
      </c>
      <c r="J194" s="37" t="s">
        <v>38</v>
      </c>
      <c r="K194" s="38">
        <v>43522</v>
      </c>
      <c r="L194" s="39">
        <v>0.66319444444444442</v>
      </c>
      <c r="M194" s="37" t="s">
        <v>39</v>
      </c>
      <c r="N194" s="37" t="s">
        <v>42</v>
      </c>
      <c r="O194" s="37" t="s">
        <v>100</v>
      </c>
      <c r="P194" s="37" t="s">
        <v>42</v>
      </c>
      <c r="Q194" s="37">
        <v>2</v>
      </c>
      <c r="R194" s="13" t="s">
        <v>43</v>
      </c>
      <c r="S194" s="13" t="s">
        <v>56</v>
      </c>
      <c r="T194" s="13" t="s">
        <v>41</v>
      </c>
      <c r="U194" s="13" t="s">
        <v>52</v>
      </c>
      <c r="V194" s="13" t="s">
        <v>42</v>
      </c>
      <c r="W194" s="13" t="s">
        <v>46</v>
      </c>
      <c r="X194" s="13" t="s">
        <v>53</v>
      </c>
      <c r="Y194" s="13" t="s">
        <v>42</v>
      </c>
      <c r="Z194" s="13" t="s">
        <v>41</v>
      </c>
      <c r="AA194" s="13"/>
      <c r="AB194" s="13">
        <v>-1</v>
      </c>
      <c r="AC194" s="13">
        <v>2</v>
      </c>
      <c r="AD194" s="13" t="s">
        <v>41</v>
      </c>
      <c r="AE194" s="13">
        <v>0</v>
      </c>
      <c r="AF194" s="13" t="s">
        <v>42</v>
      </c>
      <c r="AG194" s="13" t="s">
        <v>48</v>
      </c>
      <c r="AH194" s="46">
        <f t="shared" si="6"/>
        <v>1</v>
      </c>
      <c r="AI194" s="46" t="s">
        <v>54</v>
      </c>
      <c r="AJ194" s="46" t="str">
        <f t="shared" si="7"/>
        <v>-2</v>
      </c>
      <c r="AK194" s="13" t="s">
        <v>42</v>
      </c>
      <c r="AL194" s="13" t="s">
        <v>41</v>
      </c>
      <c r="AM194" s="13"/>
      <c r="AN194" s="13">
        <v>101.31965006729475</v>
      </c>
      <c r="AO194" s="13">
        <v>117.34261838440112</v>
      </c>
      <c r="AP194" s="13">
        <v>125.13020833333333</v>
      </c>
      <c r="AQ194" s="13">
        <v>148.05555555555554</v>
      </c>
      <c r="AR194" s="36">
        <v>24.533978000000001</v>
      </c>
      <c r="AS194" s="36">
        <v>0</v>
      </c>
      <c r="AT194" s="36">
        <v>24.533978000000001</v>
      </c>
      <c r="AU194" s="36">
        <v>24.533978000000001</v>
      </c>
      <c r="AV194" s="36">
        <v>56.279784800000002</v>
      </c>
      <c r="AW194" s="36">
        <v>0</v>
      </c>
      <c r="AX194" s="36">
        <v>56.279784800000002</v>
      </c>
      <c r="AY194" s="36">
        <v>56.279784800000002</v>
      </c>
      <c r="AZ194" s="36" t="e">
        <v>#DIV/0!</v>
      </c>
      <c r="BA194" s="36" t="s">
        <v>50</v>
      </c>
      <c r="BB194" s="36">
        <v>0</v>
      </c>
      <c r="BC194" s="36">
        <v>0</v>
      </c>
      <c r="BD194" s="36">
        <v>24.533978000000001</v>
      </c>
      <c r="BE194" s="36">
        <v>0</v>
      </c>
      <c r="BF194" s="36">
        <v>24.533978000000001</v>
      </c>
      <c r="BG194" s="36">
        <v>24.533978000000001</v>
      </c>
      <c r="BH194" s="36">
        <v>56.279784800000002</v>
      </c>
      <c r="BI194" s="36">
        <v>0</v>
      </c>
      <c r="BJ194" s="36">
        <v>56.279784800000002</v>
      </c>
      <c r="BK194" s="36">
        <v>56.279784800000002</v>
      </c>
      <c r="BL194" s="36" t="e">
        <v>#DIV/0!</v>
      </c>
      <c r="BM194" s="36" t="e">
        <v>#DIV/0!</v>
      </c>
      <c r="BN194" s="36">
        <v>0</v>
      </c>
      <c r="BO194" s="36">
        <v>0</v>
      </c>
      <c r="BP194" s="36">
        <v>24.533978000000001</v>
      </c>
      <c r="BQ194" s="36">
        <v>0</v>
      </c>
      <c r="BR194" s="36">
        <v>24.533978000000001</v>
      </c>
      <c r="BS194" s="36">
        <v>24.533978000000001</v>
      </c>
      <c r="BT194" s="36">
        <v>56.279784800000002</v>
      </c>
      <c r="BU194" s="36">
        <v>0</v>
      </c>
      <c r="BV194" s="36">
        <v>56.279784800000002</v>
      </c>
      <c r="BW194" s="36">
        <v>56.279784800000002</v>
      </c>
      <c r="BX194" s="36" t="e">
        <v>#DIV/0!</v>
      </c>
      <c r="BY194" s="36" t="e">
        <v>#DIV/0!</v>
      </c>
      <c r="BZ194" s="36">
        <v>0</v>
      </c>
      <c r="CA194" s="36">
        <v>0</v>
      </c>
      <c r="CB194" s="36"/>
      <c r="CC194" s="40">
        <v>29.614999999999998</v>
      </c>
      <c r="CD194" s="40">
        <v>61.584000000000003</v>
      </c>
      <c r="CE194" s="40"/>
    </row>
    <row r="195" spans="1:83" s="5" customFormat="1">
      <c r="A195" s="13" t="s">
        <v>248</v>
      </c>
      <c r="B195" s="13">
        <v>4</v>
      </c>
      <c r="C195" s="13"/>
      <c r="D195" s="13" t="s">
        <v>78</v>
      </c>
      <c r="E195" s="35" t="s">
        <v>175</v>
      </c>
      <c r="F195" s="13" t="s">
        <v>36</v>
      </c>
      <c r="G195" s="36">
        <v>1001971298</v>
      </c>
      <c r="H195" s="13" t="s">
        <v>176</v>
      </c>
      <c r="I195" s="37">
        <v>18</v>
      </c>
      <c r="J195" s="37" t="s">
        <v>38</v>
      </c>
      <c r="K195" s="38">
        <v>43522</v>
      </c>
      <c r="L195" s="39">
        <v>0.67361111111111116</v>
      </c>
      <c r="M195" s="37" t="s">
        <v>39</v>
      </c>
      <c r="N195" s="37" t="s">
        <v>42</v>
      </c>
      <c r="O195" s="37" t="s">
        <v>100</v>
      </c>
      <c r="P195" s="37" t="s">
        <v>42</v>
      </c>
      <c r="Q195" s="37">
        <v>3</v>
      </c>
      <c r="R195" s="13" t="s">
        <v>43</v>
      </c>
      <c r="S195" s="13" t="s">
        <v>56</v>
      </c>
      <c r="T195" s="13" t="s">
        <v>41</v>
      </c>
      <c r="U195" s="13" t="s">
        <v>52</v>
      </c>
      <c r="V195" s="13" t="s">
        <v>42</v>
      </c>
      <c r="W195" s="13" t="s">
        <v>46</v>
      </c>
      <c r="X195" s="13" t="s">
        <v>53</v>
      </c>
      <c r="Y195" s="13" t="s">
        <v>42</v>
      </c>
      <c r="Z195" s="13" t="s">
        <v>41</v>
      </c>
      <c r="AA195" s="13"/>
      <c r="AB195" s="13">
        <v>-1</v>
      </c>
      <c r="AC195" s="13">
        <v>2</v>
      </c>
      <c r="AD195" s="13" t="s">
        <v>41</v>
      </c>
      <c r="AE195" s="13">
        <v>0</v>
      </c>
      <c r="AF195" s="13" t="s">
        <v>42</v>
      </c>
      <c r="AG195" s="13" t="s">
        <v>48</v>
      </c>
      <c r="AH195" s="46">
        <f t="shared" si="6"/>
        <v>1</v>
      </c>
      <c r="AI195" s="46" t="s">
        <v>54</v>
      </c>
      <c r="AJ195" s="46" t="str">
        <f t="shared" si="7"/>
        <v>-2</v>
      </c>
      <c r="AK195" s="13" t="s">
        <v>42</v>
      </c>
      <c r="AL195" s="13" t="s">
        <v>41</v>
      </c>
      <c r="AM195" s="13"/>
      <c r="AN195" s="13">
        <v>101.31965006729475</v>
      </c>
      <c r="AO195" s="13">
        <v>117.34261838440112</v>
      </c>
      <c r="AP195" s="13">
        <v>125.13020833333333</v>
      </c>
      <c r="AQ195" s="13">
        <v>148.05555555555554</v>
      </c>
      <c r="AR195" s="36">
        <v>24.533978000000001</v>
      </c>
      <c r="AS195" s="36">
        <v>0</v>
      </c>
      <c r="AT195" s="36">
        <v>24.533978000000001</v>
      </c>
      <c r="AU195" s="36">
        <v>24.533978000000001</v>
      </c>
      <c r="AV195" s="36">
        <v>56.279784800000002</v>
      </c>
      <c r="AW195" s="36">
        <v>0</v>
      </c>
      <c r="AX195" s="36">
        <v>56.279784800000002</v>
      </c>
      <c r="AY195" s="36">
        <v>56.279784800000002</v>
      </c>
      <c r="AZ195" s="36" t="e">
        <v>#DIV/0!</v>
      </c>
      <c r="BA195" s="36" t="s">
        <v>50</v>
      </c>
      <c r="BB195" s="36">
        <v>0</v>
      </c>
      <c r="BC195" s="36">
        <v>0</v>
      </c>
      <c r="BD195" s="36">
        <v>24.533978000000001</v>
      </c>
      <c r="BE195" s="36">
        <v>0</v>
      </c>
      <c r="BF195" s="36">
        <v>24.533978000000001</v>
      </c>
      <c r="BG195" s="36">
        <v>24.533978000000001</v>
      </c>
      <c r="BH195" s="36">
        <v>56.279784800000002</v>
      </c>
      <c r="BI195" s="36">
        <v>0</v>
      </c>
      <c r="BJ195" s="36">
        <v>56.279784800000002</v>
      </c>
      <c r="BK195" s="36">
        <v>56.279784800000002</v>
      </c>
      <c r="BL195" s="36" t="e">
        <v>#DIV/0!</v>
      </c>
      <c r="BM195" s="36" t="e">
        <v>#DIV/0!</v>
      </c>
      <c r="BN195" s="36">
        <v>0</v>
      </c>
      <c r="BO195" s="36">
        <v>0</v>
      </c>
      <c r="BP195" s="36">
        <v>24.533978000000001</v>
      </c>
      <c r="BQ195" s="36">
        <v>0</v>
      </c>
      <c r="BR195" s="36">
        <v>24.533978000000001</v>
      </c>
      <c r="BS195" s="36">
        <v>24.533978000000001</v>
      </c>
      <c r="BT195" s="36">
        <v>56.279784800000002</v>
      </c>
      <c r="BU195" s="36">
        <v>0</v>
      </c>
      <c r="BV195" s="36">
        <v>56.279784800000002</v>
      </c>
      <c r="BW195" s="36">
        <v>56.279784800000002</v>
      </c>
      <c r="BX195" s="36" t="e">
        <v>#DIV/0!</v>
      </c>
      <c r="BY195" s="36" t="e">
        <v>#DIV/0!</v>
      </c>
      <c r="BZ195" s="36">
        <v>0</v>
      </c>
      <c r="CA195" s="36">
        <v>0</v>
      </c>
      <c r="CB195" s="36"/>
      <c r="CC195" s="40">
        <v>29.49</v>
      </c>
      <c r="CD195" s="40">
        <v>60.597999999999999</v>
      </c>
      <c r="CE195" s="40"/>
    </row>
    <row r="196" spans="1:83" s="5" customFormat="1">
      <c r="A196" s="13" t="s">
        <v>248</v>
      </c>
      <c r="B196" s="13">
        <v>4</v>
      </c>
      <c r="C196" s="13"/>
      <c r="D196" s="13" t="s">
        <v>78</v>
      </c>
      <c r="E196" s="35" t="s">
        <v>175</v>
      </c>
      <c r="F196" s="13" t="s">
        <v>36</v>
      </c>
      <c r="G196" s="36">
        <v>1001971298</v>
      </c>
      <c r="H196" s="13" t="s">
        <v>176</v>
      </c>
      <c r="I196" s="37">
        <v>18</v>
      </c>
      <c r="J196" s="37" t="s">
        <v>38</v>
      </c>
      <c r="K196" s="38">
        <v>43522</v>
      </c>
      <c r="L196" s="39">
        <v>0.6875</v>
      </c>
      <c r="M196" s="37" t="s">
        <v>39</v>
      </c>
      <c r="N196" s="37" t="s">
        <v>42</v>
      </c>
      <c r="O196" s="37" t="s">
        <v>100</v>
      </c>
      <c r="P196" s="37" t="s">
        <v>42</v>
      </c>
      <c r="Q196" s="37">
        <v>4</v>
      </c>
      <c r="R196" s="13" t="s">
        <v>55</v>
      </c>
      <c r="S196" s="13" t="s">
        <v>44</v>
      </c>
      <c r="T196" s="13" t="s">
        <v>41</v>
      </c>
      <c r="U196" s="13" t="s">
        <v>52</v>
      </c>
      <c r="V196" s="13" t="s">
        <v>42</v>
      </c>
      <c r="W196" s="13" t="s">
        <v>46</v>
      </c>
      <c r="X196" s="13" t="s">
        <v>53</v>
      </c>
      <c r="Y196" s="13" t="s">
        <v>42</v>
      </c>
      <c r="Z196" s="13" t="s">
        <v>41</v>
      </c>
      <c r="AA196" s="13"/>
      <c r="AB196" s="13">
        <v>0</v>
      </c>
      <c r="AC196" s="13">
        <v>1</v>
      </c>
      <c r="AD196" s="13" t="s">
        <v>41</v>
      </c>
      <c r="AE196" s="13">
        <v>0</v>
      </c>
      <c r="AF196" s="13" t="s">
        <v>42</v>
      </c>
      <c r="AG196" s="13" t="s">
        <v>48</v>
      </c>
      <c r="AH196" s="46">
        <f t="shared" si="6"/>
        <v>1</v>
      </c>
      <c r="AI196" s="46" t="s">
        <v>54</v>
      </c>
      <c r="AJ196" s="46" t="str">
        <f t="shared" si="7"/>
        <v>-2</v>
      </c>
      <c r="AK196" s="13" t="s">
        <v>42</v>
      </c>
      <c r="AL196" s="13" t="s">
        <v>41</v>
      </c>
      <c r="AM196" s="13"/>
      <c r="AN196" s="13">
        <v>101.31965006729475</v>
      </c>
      <c r="AO196" s="13">
        <v>117.34261838440112</v>
      </c>
      <c r="AP196" s="13">
        <v>125.13020833333333</v>
      </c>
      <c r="AQ196" s="13">
        <v>148.05555555555554</v>
      </c>
      <c r="AR196" s="36">
        <v>24.533978000000001</v>
      </c>
      <c r="AS196" s="36">
        <v>0</v>
      </c>
      <c r="AT196" s="36">
        <v>24.533978000000001</v>
      </c>
      <c r="AU196" s="36">
        <v>24.533978000000001</v>
      </c>
      <c r="AV196" s="36">
        <v>56.279784800000002</v>
      </c>
      <c r="AW196" s="36">
        <v>0</v>
      </c>
      <c r="AX196" s="36">
        <v>56.279784800000002</v>
      </c>
      <c r="AY196" s="36">
        <v>56.279784800000002</v>
      </c>
      <c r="AZ196" s="36" t="e">
        <v>#DIV/0!</v>
      </c>
      <c r="BA196" s="36" t="s">
        <v>50</v>
      </c>
      <c r="BB196" s="36">
        <v>0</v>
      </c>
      <c r="BC196" s="36">
        <v>0</v>
      </c>
      <c r="BD196" s="36">
        <v>24.533978000000001</v>
      </c>
      <c r="BE196" s="36">
        <v>0</v>
      </c>
      <c r="BF196" s="36">
        <v>24.533978000000001</v>
      </c>
      <c r="BG196" s="36">
        <v>24.533978000000001</v>
      </c>
      <c r="BH196" s="36">
        <v>56.279784800000002</v>
      </c>
      <c r="BI196" s="36">
        <v>0</v>
      </c>
      <c r="BJ196" s="36">
        <v>56.279784800000002</v>
      </c>
      <c r="BK196" s="36">
        <v>56.279784800000002</v>
      </c>
      <c r="BL196" s="36" t="e">
        <v>#DIV/0!</v>
      </c>
      <c r="BM196" s="36" t="e">
        <v>#DIV/0!</v>
      </c>
      <c r="BN196" s="36">
        <v>0</v>
      </c>
      <c r="BO196" s="36">
        <v>0</v>
      </c>
      <c r="BP196" s="36">
        <v>24.533978000000001</v>
      </c>
      <c r="BQ196" s="36">
        <v>0</v>
      </c>
      <c r="BR196" s="36">
        <v>24.533978000000001</v>
      </c>
      <c r="BS196" s="36">
        <v>24.533978000000001</v>
      </c>
      <c r="BT196" s="36">
        <v>56.279784800000002</v>
      </c>
      <c r="BU196" s="36">
        <v>0</v>
      </c>
      <c r="BV196" s="36">
        <v>56.279784800000002</v>
      </c>
      <c r="BW196" s="36">
        <v>56.279784800000002</v>
      </c>
      <c r="BX196" s="36" t="e">
        <v>#DIV/0!</v>
      </c>
      <c r="BY196" s="36" t="e">
        <v>#DIV/0!</v>
      </c>
      <c r="BZ196" s="36">
        <v>0</v>
      </c>
      <c r="CA196" s="36">
        <v>0</v>
      </c>
      <c r="CB196" s="36"/>
      <c r="CC196" s="40">
        <v>29.49</v>
      </c>
      <c r="CD196" s="40">
        <v>59.911000000000001</v>
      </c>
      <c r="CE196" s="40"/>
    </row>
    <row r="197" spans="1:83" s="5" customFormat="1">
      <c r="A197" s="13" t="s">
        <v>248</v>
      </c>
      <c r="B197" s="13">
        <v>4</v>
      </c>
      <c r="C197" s="13"/>
      <c r="D197" s="13" t="s">
        <v>78</v>
      </c>
      <c r="E197" s="35" t="s">
        <v>175</v>
      </c>
      <c r="F197" s="13" t="s">
        <v>36</v>
      </c>
      <c r="G197" s="36">
        <v>1001971298</v>
      </c>
      <c r="H197" s="13" t="s">
        <v>176</v>
      </c>
      <c r="I197" s="37">
        <v>18</v>
      </c>
      <c r="J197" s="37" t="s">
        <v>38</v>
      </c>
      <c r="K197" s="38">
        <v>43522</v>
      </c>
      <c r="L197" s="39">
        <v>0.69930555555555562</v>
      </c>
      <c r="M197" s="37" t="s">
        <v>39</v>
      </c>
      <c r="N197" s="37" t="s">
        <v>42</v>
      </c>
      <c r="O197" s="37" t="s">
        <v>100</v>
      </c>
      <c r="P197" s="37" t="s">
        <v>42</v>
      </c>
      <c r="Q197" s="37">
        <v>5</v>
      </c>
      <c r="R197" s="13" t="s">
        <v>55</v>
      </c>
      <c r="S197" s="13" t="s">
        <v>44</v>
      </c>
      <c r="T197" s="13" t="s">
        <v>41</v>
      </c>
      <c r="U197" s="13" t="s">
        <v>52</v>
      </c>
      <c r="V197" s="13" t="s">
        <v>42</v>
      </c>
      <c r="W197" s="13" t="s">
        <v>46</v>
      </c>
      <c r="X197" s="13" t="s">
        <v>53</v>
      </c>
      <c r="Y197" s="13" t="s">
        <v>42</v>
      </c>
      <c r="Z197" s="13" t="s">
        <v>41</v>
      </c>
      <c r="AA197" s="13"/>
      <c r="AB197" s="13">
        <v>0</v>
      </c>
      <c r="AC197" s="13">
        <v>1</v>
      </c>
      <c r="AD197" s="13" t="s">
        <v>41</v>
      </c>
      <c r="AE197" s="13">
        <v>0</v>
      </c>
      <c r="AF197" s="13" t="s">
        <v>42</v>
      </c>
      <c r="AG197" s="13" t="s">
        <v>48</v>
      </c>
      <c r="AH197" s="46">
        <f t="shared" si="6"/>
        <v>1</v>
      </c>
      <c r="AI197" s="46" t="s">
        <v>54</v>
      </c>
      <c r="AJ197" s="46" t="str">
        <f t="shared" si="7"/>
        <v>-2</v>
      </c>
      <c r="AK197" s="13" t="s">
        <v>42</v>
      </c>
      <c r="AL197" s="13" t="s">
        <v>41</v>
      </c>
      <c r="AM197" s="13"/>
      <c r="AN197" s="13">
        <v>101.31965006729475</v>
      </c>
      <c r="AO197" s="13">
        <v>117.34261838440112</v>
      </c>
      <c r="AP197" s="13">
        <v>125.13020833333333</v>
      </c>
      <c r="AQ197" s="13">
        <v>148.05555555555554</v>
      </c>
      <c r="AR197" s="36">
        <v>24.533978000000001</v>
      </c>
      <c r="AS197" s="36">
        <v>0</v>
      </c>
      <c r="AT197" s="36">
        <v>24.533978000000001</v>
      </c>
      <c r="AU197" s="36">
        <v>24.533978000000001</v>
      </c>
      <c r="AV197" s="36">
        <v>56.279784800000002</v>
      </c>
      <c r="AW197" s="36">
        <v>0</v>
      </c>
      <c r="AX197" s="36">
        <v>56.279784800000002</v>
      </c>
      <c r="AY197" s="36">
        <v>56.279784800000002</v>
      </c>
      <c r="AZ197" s="36" t="e">
        <v>#DIV/0!</v>
      </c>
      <c r="BA197" s="36" t="s">
        <v>50</v>
      </c>
      <c r="BB197" s="36">
        <v>0</v>
      </c>
      <c r="BC197" s="36">
        <v>0</v>
      </c>
      <c r="BD197" s="36">
        <v>24.533978000000001</v>
      </c>
      <c r="BE197" s="36">
        <v>0</v>
      </c>
      <c r="BF197" s="36">
        <v>24.533978000000001</v>
      </c>
      <c r="BG197" s="36">
        <v>24.533978000000001</v>
      </c>
      <c r="BH197" s="36">
        <v>56.279784800000002</v>
      </c>
      <c r="BI197" s="36">
        <v>0</v>
      </c>
      <c r="BJ197" s="36">
        <v>56.279784800000002</v>
      </c>
      <c r="BK197" s="36">
        <v>56.279784800000002</v>
      </c>
      <c r="BL197" s="36" t="e">
        <v>#DIV/0!</v>
      </c>
      <c r="BM197" s="36" t="e">
        <v>#DIV/0!</v>
      </c>
      <c r="BN197" s="36">
        <v>0</v>
      </c>
      <c r="BO197" s="36">
        <v>0</v>
      </c>
      <c r="BP197" s="36">
        <v>24.533978000000001</v>
      </c>
      <c r="BQ197" s="36">
        <v>0</v>
      </c>
      <c r="BR197" s="36">
        <v>24.533978000000001</v>
      </c>
      <c r="BS197" s="36">
        <v>24.533978000000001</v>
      </c>
      <c r="BT197" s="36">
        <v>56.279784800000002</v>
      </c>
      <c r="BU197" s="36">
        <v>0</v>
      </c>
      <c r="BV197" s="36">
        <v>56.279784800000002</v>
      </c>
      <c r="BW197" s="36">
        <v>56.279784800000002</v>
      </c>
      <c r="BX197" s="36" t="e">
        <v>#DIV/0!</v>
      </c>
      <c r="BY197" s="36" t="e">
        <v>#DIV/0!</v>
      </c>
      <c r="BZ197" s="36">
        <v>0</v>
      </c>
      <c r="CA197" s="36">
        <v>0</v>
      </c>
      <c r="CB197" s="36"/>
      <c r="CC197" s="40">
        <v>29.515000000000001</v>
      </c>
      <c r="CD197" s="40">
        <v>60.789000000000001</v>
      </c>
      <c r="CE197" s="40"/>
    </row>
    <row r="198" spans="1:83" s="5" customFormat="1">
      <c r="A198" s="13" t="s">
        <v>248</v>
      </c>
      <c r="B198" s="13">
        <v>4</v>
      </c>
      <c r="C198" s="13"/>
      <c r="D198" s="13" t="s">
        <v>85</v>
      </c>
      <c r="E198" s="35" t="s">
        <v>177</v>
      </c>
      <c r="F198" s="13" t="s">
        <v>36</v>
      </c>
      <c r="G198" s="36">
        <v>1001972095</v>
      </c>
      <c r="H198" s="13" t="s">
        <v>178</v>
      </c>
      <c r="I198" s="37">
        <v>18</v>
      </c>
      <c r="J198" s="37" t="s">
        <v>38</v>
      </c>
      <c r="K198" s="38">
        <v>43522</v>
      </c>
      <c r="L198" s="39">
        <v>0.65277777777777779</v>
      </c>
      <c r="M198" s="37" t="s">
        <v>39</v>
      </c>
      <c r="N198" s="37" t="s">
        <v>42</v>
      </c>
      <c r="O198" s="37"/>
      <c r="P198" s="37" t="s">
        <v>42</v>
      </c>
      <c r="Q198" s="37">
        <v>1</v>
      </c>
      <c r="R198" s="13" t="s">
        <v>43</v>
      </c>
      <c r="S198" s="13" t="s">
        <v>44</v>
      </c>
      <c r="T198" s="13" t="s">
        <v>42</v>
      </c>
      <c r="U198" s="13" t="s">
        <v>52</v>
      </c>
      <c r="V198" s="13" t="s">
        <v>42</v>
      </c>
      <c r="W198" s="13" t="s">
        <v>46</v>
      </c>
      <c r="X198" s="13" t="s">
        <v>53</v>
      </c>
      <c r="Y198" s="13" t="s">
        <v>42</v>
      </c>
      <c r="Z198" s="13" t="s">
        <v>41</v>
      </c>
      <c r="AA198" s="13"/>
      <c r="AB198" s="13">
        <v>-1</v>
      </c>
      <c r="AC198" s="13">
        <v>1</v>
      </c>
      <c r="AD198" s="13" t="s">
        <v>42</v>
      </c>
      <c r="AE198" s="13">
        <v>0</v>
      </c>
      <c r="AF198" s="13" t="s">
        <v>42</v>
      </c>
      <c r="AG198" s="13" t="s">
        <v>48</v>
      </c>
      <c r="AH198" s="46">
        <f t="shared" si="6"/>
        <v>1</v>
      </c>
      <c r="AI198" s="46" t="s">
        <v>54</v>
      </c>
      <c r="AJ198" s="46" t="str">
        <f t="shared" si="7"/>
        <v>-2</v>
      </c>
      <c r="AK198" s="13" t="s">
        <v>42</v>
      </c>
      <c r="AL198" s="13" t="s">
        <v>41</v>
      </c>
      <c r="AM198" s="13"/>
      <c r="AN198" s="13">
        <v>101.31965006729475</v>
      </c>
      <c r="AO198" s="13">
        <v>117.34261838440112</v>
      </c>
      <c r="AP198" s="13">
        <v>125.13020833333333</v>
      </c>
      <c r="AQ198" s="13">
        <v>148.05555555555554</v>
      </c>
      <c r="AR198" s="36">
        <v>13.529187499999999</v>
      </c>
      <c r="AS198" s="36">
        <v>0</v>
      </c>
      <c r="AT198" s="36">
        <v>13.529187499999999</v>
      </c>
      <c r="AU198" s="36">
        <v>13.529187499999999</v>
      </c>
      <c r="AV198" s="36">
        <v>54.179574680000002</v>
      </c>
      <c r="AW198" s="36">
        <v>0</v>
      </c>
      <c r="AX198" s="36">
        <v>54.179574680000002</v>
      </c>
      <c r="AY198" s="36">
        <v>54.179574680000002</v>
      </c>
      <c r="AZ198" s="36" t="e">
        <v>#DIV/0!</v>
      </c>
      <c r="BA198" s="36" t="s">
        <v>50</v>
      </c>
      <c r="BB198" s="36">
        <v>0</v>
      </c>
      <c r="BC198" s="36">
        <v>0</v>
      </c>
      <c r="BD198" s="36">
        <v>13.529187499999999</v>
      </c>
      <c r="BE198" s="36">
        <v>0</v>
      </c>
      <c r="BF198" s="36">
        <v>13.529187499999999</v>
      </c>
      <c r="BG198" s="36">
        <v>13.529187499999999</v>
      </c>
      <c r="BH198" s="36">
        <v>54.179574680000002</v>
      </c>
      <c r="BI198" s="36">
        <v>0</v>
      </c>
      <c r="BJ198" s="36">
        <v>54.179574680000002</v>
      </c>
      <c r="BK198" s="36">
        <v>54.179574680000002</v>
      </c>
      <c r="BL198" s="36" t="e">
        <v>#DIV/0!</v>
      </c>
      <c r="BM198" s="36" t="e">
        <v>#DIV/0!</v>
      </c>
      <c r="BN198" s="36">
        <v>0</v>
      </c>
      <c r="BO198" s="36">
        <v>0</v>
      </c>
      <c r="BP198" s="36">
        <v>9.2187697500000017</v>
      </c>
      <c r="BQ198" s="36">
        <v>6.0958512415437172</v>
      </c>
      <c r="BR198" s="36">
        <v>4.9083520000000043</v>
      </c>
      <c r="BS198" s="36">
        <v>13.529187499999999</v>
      </c>
      <c r="BT198" s="36">
        <v>54.179574680000002</v>
      </c>
      <c r="BU198" s="36">
        <v>0</v>
      </c>
      <c r="BV198" s="36">
        <v>54.179574680000002</v>
      </c>
      <c r="BW198" s="36">
        <v>54.179574680000002</v>
      </c>
      <c r="BX198" s="36" t="e">
        <v>#DIV/0!</v>
      </c>
      <c r="BY198" s="36" t="e">
        <v>#DIV/0!</v>
      </c>
      <c r="BZ198" s="36">
        <v>0</v>
      </c>
      <c r="CA198" s="36">
        <v>0</v>
      </c>
      <c r="CB198" s="36"/>
      <c r="CC198" s="40">
        <v>29.54</v>
      </c>
      <c r="CD198" s="40">
        <v>61.695999999999998</v>
      </c>
      <c r="CE198" s="40"/>
    </row>
    <row r="199" spans="1:83" s="5" customFormat="1">
      <c r="A199" s="13" t="s">
        <v>248</v>
      </c>
      <c r="B199" s="13">
        <v>4</v>
      </c>
      <c r="C199" s="13"/>
      <c r="D199" s="13" t="s">
        <v>85</v>
      </c>
      <c r="E199" s="35" t="s">
        <v>177</v>
      </c>
      <c r="F199" s="13" t="s">
        <v>36</v>
      </c>
      <c r="G199" s="36">
        <v>1001972095</v>
      </c>
      <c r="H199" s="13" t="s">
        <v>178</v>
      </c>
      <c r="I199" s="37">
        <v>18</v>
      </c>
      <c r="J199" s="37" t="s">
        <v>38</v>
      </c>
      <c r="K199" s="38">
        <v>43522</v>
      </c>
      <c r="L199" s="39">
        <v>0.66319444444444442</v>
      </c>
      <c r="M199" s="37" t="s">
        <v>39</v>
      </c>
      <c r="N199" s="37" t="s">
        <v>42</v>
      </c>
      <c r="O199" s="37"/>
      <c r="P199" s="37" t="s">
        <v>42</v>
      </c>
      <c r="Q199" s="37">
        <v>2</v>
      </c>
      <c r="R199" s="13" t="s">
        <v>43</v>
      </c>
      <c r="S199" s="13" t="s">
        <v>44</v>
      </c>
      <c r="T199" s="13" t="s">
        <v>42</v>
      </c>
      <c r="U199" s="13" t="s">
        <v>52</v>
      </c>
      <c r="V199" s="13" t="s">
        <v>42</v>
      </c>
      <c r="W199" s="13" t="s">
        <v>81</v>
      </c>
      <c r="X199" s="13" t="s">
        <v>53</v>
      </c>
      <c r="Y199" s="13" t="s">
        <v>42</v>
      </c>
      <c r="Z199" s="13" t="s">
        <v>41</v>
      </c>
      <c r="AA199" s="13"/>
      <c r="AB199" s="13">
        <v>-1</v>
      </c>
      <c r="AC199" s="13">
        <v>1</v>
      </c>
      <c r="AD199" s="13" t="s">
        <v>42</v>
      </c>
      <c r="AE199" s="13">
        <v>0</v>
      </c>
      <c r="AF199" s="13" t="s">
        <v>42</v>
      </c>
      <c r="AG199" s="13" t="s">
        <v>82</v>
      </c>
      <c r="AH199" s="46">
        <f t="shared" si="6"/>
        <v>2</v>
      </c>
      <c r="AI199" s="46" t="s">
        <v>54</v>
      </c>
      <c r="AJ199" s="46" t="str">
        <f t="shared" si="7"/>
        <v>-2</v>
      </c>
      <c r="AK199" s="13" t="s">
        <v>42</v>
      </c>
      <c r="AL199" s="13" t="s">
        <v>41</v>
      </c>
      <c r="AM199" s="13"/>
      <c r="AN199" s="13">
        <v>101.31965006729475</v>
      </c>
      <c r="AO199" s="13">
        <v>117.34261838440112</v>
      </c>
      <c r="AP199" s="13">
        <v>125.13020833333333</v>
      </c>
      <c r="AQ199" s="13">
        <v>148.05555555555554</v>
      </c>
      <c r="AR199" s="36">
        <v>4.9083520000000043</v>
      </c>
      <c r="AS199" s="36">
        <v>0</v>
      </c>
      <c r="AT199" s="36">
        <v>4.9083520000000043</v>
      </c>
      <c r="AU199" s="36">
        <v>4.9083520000000043</v>
      </c>
      <c r="AV199" s="36">
        <v>54.179574680000002</v>
      </c>
      <c r="AW199" s="36">
        <v>0</v>
      </c>
      <c r="AX199" s="36">
        <v>54.179574680000002</v>
      </c>
      <c r="AY199" s="36">
        <v>54.179574680000002</v>
      </c>
      <c r="AZ199" s="36" t="e">
        <v>#DIV/0!</v>
      </c>
      <c r="BA199" s="36" t="s">
        <v>50</v>
      </c>
      <c r="BB199" s="36">
        <v>0</v>
      </c>
      <c r="BC199" s="36">
        <v>0</v>
      </c>
      <c r="BD199" s="36">
        <v>9.2187697500000017</v>
      </c>
      <c r="BE199" s="36">
        <v>6.0958512415437172</v>
      </c>
      <c r="BF199" s="36">
        <v>4.9083520000000043</v>
      </c>
      <c r="BG199" s="36">
        <v>13.529187499999999</v>
      </c>
      <c r="BH199" s="36">
        <v>54.179574680000002</v>
      </c>
      <c r="BI199" s="36">
        <v>0</v>
      </c>
      <c r="BJ199" s="36">
        <v>54.179574680000002</v>
      </c>
      <c r="BK199" s="36">
        <v>54.179574680000002</v>
      </c>
      <c r="BL199" s="36" t="e">
        <v>#DIV/0!</v>
      </c>
      <c r="BM199" s="36" t="e">
        <v>#DIV/0!</v>
      </c>
      <c r="BN199" s="36">
        <v>0</v>
      </c>
      <c r="BO199" s="36">
        <v>0</v>
      </c>
      <c r="BP199" s="36">
        <v>9.2187697500000017</v>
      </c>
      <c r="BQ199" s="36">
        <v>6.0958512415437172</v>
      </c>
      <c r="BR199" s="36">
        <v>4.9083520000000043</v>
      </c>
      <c r="BS199" s="36">
        <v>13.529187499999999</v>
      </c>
      <c r="BT199" s="36">
        <v>54.179574680000002</v>
      </c>
      <c r="BU199" s="36">
        <v>0</v>
      </c>
      <c r="BV199" s="36">
        <v>54.179574680000002</v>
      </c>
      <c r="BW199" s="36">
        <v>54.179574680000002</v>
      </c>
      <c r="BX199" s="36" t="e">
        <v>#DIV/0!</v>
      </c>
      <c r="BY199" s="36" t="e">
        <v>#DIV/0!</v>
      </c>
      <c r="BZ199" s="36">
        <v>0</v>
      </c>
      <c r="CA199" s="36">
        <v>0</v>
      </c>
      <c r="CB199" s="36"/>
      <c r="CC199" s="40">
        <v>29.614999999999998</v>
      </c>
      <c r="CD199" s="40">
        <v>61.584000000000003</v>
      </c>
      <c r="CE199" s="40"/>
    </row>
    <row r="200" spans="1:83" s="5" customFormat="1">
      <c r="A200" s="13" t="s">
        <v>248</v>
      </c>
      <c r="B200" s="13">
        <v>4</v>
      </c>
      <c r="C200" s="13"/>
      <c r="D200" s="13" t="s">
        <v>85</v>
      </c>
      <c r="E200" s="35" t="s">
        <v>177</v>
      </c>
      <c r="F200" s="13" t="s">
        <v>36</v>
      </c>
      <c r="G200" s="36">
        <v>1001972095</v>
      </c>
      <c r="H200" s="13" t="s">
        <v>178</v>
      </c>
      <c r="I200" s="37">
        <v>18</v>
      </c>
      <c r="J200" s="37" t="s">
        <v>38</v>
      </c>
      <c r="K200" s="38">
        <v>43522</v>
      </c>
      <c r="L200" s="39">
        <v>0.67361111111111116</v>
      </c>
      <c r="M200" s="37" t="s">
        <v>39</v>
      </c>
      <c r="N200" s="37" t="s">
        <v>42</v>
      </c>
      <c r="O200" s="37"/>
      <c r="P200" s="37" t="s">
        <v>42</v>
      </c>
      <c r="Q200" s="37">
        <v>3</v>
      </c>
      <c r="R200" s="13" t="s">
        <v>43</v>
      </c>
      <c r="S200" s="13" t="s">
        <v>44</v>
      </c>
      <c r="T200" s="13" t="s">
        <v>42</v>
      </c>
      <c r="U200" s="13" t="s">
        <v>52</v>
      </c>
      <c r="V200" s="13" t="s">
        <v>42</v>
      </c>
      <c r="W200" s="13" t="s">
        <v>46</v>
      </c>
      <c r="X200" s="13" t="s">
        <v>53</v>
      </c>
      <c r="Y200" s="13" t="s">
        <v>42</v>
      </c>
      <c r="Z200" s="13" t="s">
        <v>41</v>
      </c>
      <c r="AA200" s="13"/>
      <c r="AB200" s="13">
        <v>-1</v>
      </c>
      <c r="AC200" s="13">
        <v>1</v>
      </c>
      <c r="AD200" s="13" t="s">
        <v>42</v>
      </c>
      <c r="AE200" s="13">
        <v>0</v>
      </c>
      <c r="AF200" s="13" t="s">
        <v>42</v>
      </c>
      <c r="AG200" s="13" t="s">
        <v>48</v>
      </c>
      <c r="AH200" s="46">
        <f t="shared" si="6"/>
        <v>1</v>
      </c>
      <c r="AI200" s="46" t="s">
        <v>54</v>
      </c>
      <c r="AJ200" s="46" t="str">
        <f t="shared" si="7"/>
        <v>-2</v>
      </c>
      <c r="AK200" s="13" t="s">
        <v>42</v>
      </c>
      <c r="AL200" s="13" t="s">
        <v>41</v>
      </c>
      <c r="AM200" s="13"/>
      <c r="AN200" s="13">
        <v>101.31965006729475</v>
      </c>
      <c r="AO200" s="13">
        <v>117.34261838440112</v>
      </c>
      <c r="AP200" s="13">
        <v>125.13020833333333</v>
      </c>
      <c r="AQ200" s="13">
        <v>148.05555555555554</v>
      </c>
      <c r="AR200" s="36">
        <v>9.2187697500000017</v>
      </c>
      <c r="AS200" s="36">
        <v>6.0958512415437172</v>
      </c>
      <c r="AT200" s="36">
        <v>4.9083520000000043</v>
      </c>
      <c r="AU200" s="36">
        <v>13.529187499999999</v>
      </c>
      <c r="AV200" s="36">
        <v>54.179574680000002</v>
      </c>
      <c r="AW200" s="36">
        <v>0</v>
      </c>
      <c r="AX200" s="36">
        <v>54.179574680000002</v>
      </c>
      <c r="AY200" s="36">
        <v>54.179574680000002</v>
      </c>
      <c r="AZ200" s="36" t="e">
        <v>#DIV/0!</v>
      </c>
      <c r="BA200" s="36" t="s">
        <v>50</v>
      </c>
      <c r="BB200" s="36">
        <v>0</v>
      </c>
      <c r="BC200" s="36">
        <v>0</v>
      </c>
      <c r="BD200" s="36">
        <v>4.9083520000000043</v>
      </c>
      <c r="BE200" s="36">
        <v>0</v>
      </c>
      <c r="BF200" s="36">
        <v>4.9083520000000043</v>
      </c>
      <c r="BG200" s="36">
        <v>4.9083520000000043</v>
      </c>
      <c r="BH200" s="36">
        <v>54.179574680000002</v>
      </c>
      <c r="BI200" s="36">
        <v>0</v>
      </c>
      <c r="BJ200" s="36">
        <v>54.179574680000002</v>
      </c>
      <c r="BK200" s="36">
        <v>54.179574680000002</v>
      </c>
      <c r="BL200" s="36" t="e">
        <v>#DIV/0!</v>
      </c>
      <c r="BM200" s="36" t="e">
        <v>#DIV/0!</v>
      </c>
      <c r="BN200" s="36">
        <v>0</v>
      </c>
      <c r="BO200" s="36">
        <v>0</v>
      </c>
      <c r="BP200" s="36">
        <v>4.9083520000000043</v>
      </c>
      <c r="BQ200" s="36">
        <v>0</v>
      </c>
      <c r="BR200" s="36">
        <v>4.9083520000000043</v>
      </c>
      <c r="BS200" s="36">
        <v>4.9083520000000043</v>
      </c>
      <c r="BT200" s="36">
        <v>54.179574680000002</v>
      </c>
      <c r="BU200" s="36">
        <v>0</v>
      </c>
      <c r="BV200" s="36">
        <v>54.179574680000002</v>
      </c>
      <c r="BW200" s="36">
        <v>54.179574680000002</v>
      </c>
      <c r="BX200" s="36" t="e">
        <v>#DIV/0!</v>
      </c>
      <c r="BY200" s="36" t="e">
        <v>#DIV/0!</v>
      </c>
      <c r="BZ200" s="36">
        <v>0</v>
      </c>
      <c r="CA200" s="36">
        <v>0</v>
      </c>
      <c r="CB200" s="36"/>
      <c r="CC200" s="40">
        <v>29.49</v>
      </c>
      <c r="CD200" s="40">
        <v>60.597999999999999</v>
      </c>
      <c r="CE200" s="40"/>
    </row>
    <row r="201" spans="1:83" s="5" customFormat="1">
      <c r="A201" s="13" t="s">
        <v>248</v>
      </c>
      <c r="B201" s="13">
        <v>4</v>
      </c>
      <c r="C201" s="13"/>
      <c r="D201" s="13" t="s">
        <v>85</v>
      </c>
      <c r="E201" s="35" t="s">
        <v>177</v>
      </c>
      <c r="F201" s="13" t="s">
        <v>36</v>
      </c>
      <c r="G201" s="36">
        <v>1001972095</v>
      </c>
      <c r="H201" s="13" t="s">
        <v>178</v>
      </c>
      <c r="I201" s="37">
        <v>18</v>
      </c>
      <c r="J201" s="37" t="s">
        <v>38</v>
      </c>
      <c r="K201" s="38">
        <v>43522</v>
      </c>
      <c r="L201" s="39">
        <v>0.6875</v>
      </c>
      <c r="M201" s="37" t="s">
        <v>39</v>
      </c>
      <c r="N201" s="37" t="s">
        <v>42</v>
      </c>
      <c r="O201" s="37"/>
      <c r="P201" s="37" t="s">
        <v>42</v>
      </c>
      <c r="Q201" s="37">
        <v>4</v>
      </c>
      <c r="R201" s="13" t="s">
        <v>43</v>
      </c>
      <c r="S201" s="13" t="s">
        <v>44</v>
      </c>
      <c r="T201" s="13" t="s">
        <v>42</v>
      </c>
      <c r="U201" s="13" t="s">
        <v>52</v>
      </c>
      <c r="V201" s="13" t="s">
        <v>42</v>
      </c>
      <c r="W201" s="13" t="s">
        <v>46</v>
      </c>
      <c r="X201" s="13" t="s">
        <v>53</v>
      </c>
      <c r="Y201" s="13" t="s">
        <v>42</v>
      </c>
      <c r="Z201" s="13" t="s">
        <v>41</v>
      </c>
      <c r="AA201" s="13"/>
      <c r="AB201" s="13">
        <v>-1</v>
      </c>
      <c r="AC201" s="13">
        <v>1</v>
      </c>
      <c r="AD201" s="13" t="s">
        <v>42</v>
      </c>
      <c r="AE201" s="13">
        <v>0</v>
      </c>
      <c r="AF201" s="13" t="s">
        <v>42</v>
      </c>
      <c r="AG201" s="13" t="s">
        <v>48</v>
      </c>
      <c r="AH201" s="46">
        <f t="shared" si="6"/>
        <v>1</v>
      </c>
      <c r="AI201" s="46" t="s">
        <v>54</v>
      </c>
      <c r="AJ201" s="46" t="str">
        <f t="shared" si="7"/>
        <v>-2</v>
      </c>
      <c r="AK201" s="13" t="s">
        <v>42</v>
      </c>
      <c r="AL201" s="13" t="s">
        <v>41</v>
      </c>
      <c r="AM201" s="13"/>
      <c r="AN201" s="13">
        <v>101.31965006729475</v>
      </c>
      <c r="AO201" s="13">
        <v>117.34261838440112</v>
      </c>
      <c r="AP201" s="13">
        <v>125.13020833333333</v>
      </c>
      <c r="AQ201" s="13">
        <v>148.05555555555554</v>
      </c>
      <c r="AR201" s="36">
        <v>4.9083520000000043</v>
      </c>
      <c r="AS201" s="36">
        <v>0</v>
      </c>
      <c r="AT201" s="36">
        <v>4.9083520000000043</v>
      </c>
      <c r="AU201" s="36">
        <v>4.9083520000000043</v>
      </c>
      <c r="AV201" s="36">
        <v>54.179574680000002</v>
      </c>
      <c r="AW201" s="36">
        <v>0</v>
      </c>
      <c r="AX201" s="36">
        <v>54.179574680000002</v>
      </c>
      <c r="AY201" s="36">
        <v>54.179574680000002</v>
      </c>
      <c r="AZ201" s="36" t="e">
        <v>#DIV/0!</v>
      </c>
      <c r="BA201" s="36" t="s">
        <v>50</v>
      </c>
      <c r="BB201" s="36">
        <v>0</v>
      </c>
      <c r="BC201" s="36">
        <v>0</v>
      </c>
      <c r="BD201" s="36">
        <v>4.9083520000000043</v>
      </c>
      <c r="BE201" s="36">
        <v>0</v>
      </c>
      <c r="BF201" s="36">
        <v>4.9083520000000043</v>
      </c>
      <c r="BG201" s="36">
        <v>4.9083520000000043</v>
      </c>
      <c r="BH201" s="36">
        <v>54.179574680000002</v>
      </c>
      <c r="BI201" s="36">
        <v>0</v>
      </c>
      <c r="BJ201" s="36">
        <v>54.179574680000002</v>
      </c>
      <c r="BK201" s="36">
        <v>54.179574680000002</v>
      </c>
      <c r="BL201" s="36" t="e">
        <v>#DIV/0!</v>
      </c>
      <c r="BM201" s="36" t="e">
        <v>#DIV/0!</v>
      </c>
      <c r="BN201" s="36">
        <v>0</v>
      </c>
      <c r="BO201" s="36">
        <v>0</v>
      </c>
      <c r="BP201" s="36">
        <v>0.59481375000000192</v>
      </c>
      <c r="BQ201" s="36">
        <v>6.1002642949651102</v>
      </c>
      <c r="BR201" s="36">
        <v>-3.7187245000000004</v>
      </c>
      <c r="BS201" s="36">
        <v>4.9083520000000043</v>
      </c>
      <c r="BT201" s="36">
        <v>54.179574680000002</v>
      </c>
      <c r="BU201" s="36">
        <v>0</v>
      </c>
      <c r="BV201" s="36">
        <v>54.179574680000002</v>
      </c>
      <c r="BW201" s="36">
        <v>54.179574680000002</v>
      </c>
      <c r="BX201" s="36" t="e">
        <v>#DIV/0!</v>
      </c>
      <c r="BY201" s="36" t="e">
        <v>#DIV/0!</v>
      </c>
      <c r="BZ201" s="36">
        <v>0</v>
      </c>
      <c r="CA201" s="36">
        <v>0</v>
      </c>
      <c r="CB201" s="36"/>
      <c r="CC201" s="40">
        <v>29.49</v>
      </c>
      <c r="CD201" s="40">
        <v>59.911000000000001</v>
      </c>
      <c r="CE201" s="40"/>
    </row>
    <row r="202" spans="1:83" s="5" customFormat="1">
      <c r="A202" s="13" t="s">
        <v>248</v>
      </c>
      <c r="B202" s="13">
        <v>4</v>
      </c>
      <c r="C202" s="13"/>
      <c r="D202" s="13" t="s">
        <v>85</v>
      </c>
      <c r="E202" s="35" t="s">
        <v>177</v>
      </c>
      <c r="F202" s="13" t="s">
        <v>36</v>
      </c>
      <c r="G202" s="36">
        <v>1001972095</v>
      </c>
      <c r="H202" s="13" t="s">
        <v>178</v>
      </c>
      <c r="I202" s="37">
        <v>18</v>
      </c>
      <c r="J202" s="37" t="s">
        <v>38</v>
      </c>
      <c r="K202" s="38">
        <v>43522</v>
      </c>
      <c r="L202" s="39">
        <v>0.69930555555555562</v>
      </c>
      <c r="M202" s="37" t="s">
        <v>39</v>
      </c>
      <c r="N202" s="37" t="s">
        <v>42</v>
      </c>
      <c r="O202" s="37"/>
      <c r="P202" s="37" t="s">
        <v>42</v>
      </c>
      <c r="Q202" s="37">
        <v>5</v>
      </c>
      <c r="R202" s="13" t="s">
        <v>43</v>
      </c>
      <c r="S202" s="13" t="s">
        <v>44</v>
      </c>
      <c r="T202" s="13" t="s">
        <v>42</v>
      </c>
      <c r="U202" s="13" t="s">
        <v>52</v>
      </c>
      <c r="V202" s="13" t="s">
        <v>42</v>
      </c>
      <c r="W202" s="13" t="s">
        <v>46</v>
      </c>
      <c r="X202" s="13" t="s">
        <v>53</v>
      </c>
      <c r="Y202" s="13" t="s">
        <v>42</v>
      </c>
      <c r="Z202" s="13" t="s">
        <v>41</v>
      </c>
      <c r="AA202" s="13"/>
      <c r="AB202" s="13">
        <v>-1</v>
      </c>
      <c r="AC202" s="13">
        <v>1</v>
      </c>
      <c r="AD202" s="13" t="s">
        <v>42</v>
      </c>
      <c r="AE202" s="13">
        <v>0</v>
      </c>
      <c r="AF202" s="13" t="s">
        <v>42</v>
      </c>
      <c r="AG202" s="13" t="s">
        <v>48</v>
      </c>
      <c r="AH202" s="46">
        <f t="shared" si="6"/>
        <v>1</v>
      </c>
      <c r="AI202" s="46" t="s">
        <v>54</v>
      </c>
      <c r="AJ202" s="46" t="str">
        <f t="shared" si="7"/>
        <v>-2</v>
      </c>
      <c r="AK202" s="13" t="s">
        <v>42</v>
      </c>
      <c r="AL202" s="13" t="s">
        <v>41</v>
      </c>
      <c r="AM202" s="13"/>
      <c r="AN202" s="13">
        <v>101.31965006729475</v>
      </c>
      <c r="AO202" s="13">
        <v>117.34261838440112</v>
      </c>
      <c r="AP202" s="13">
        <v>125.13020833333333</v>
      </c>
      <c r="AQ202" s="13">
        <v>148.05555555555554</v>
      </c>
      <c r="AR202" s="36">
        <v>4.9083520000000043</v>
      </c>
      <c r="AS202" s="36">
        <v>0</v>
      </c>
      <c r="AT202" s="36">
        <v>4.9083520000000043</v>
      </c>
      <c r="AU202" s="36">
        <v>4.9083520000000043</v>
      </c>
      <c r="AV202" s="36">
        <v>54.179574680000002</v>
      </c>
      <c r="AW202" s="36">
        <v>0</v>
      </c>
      <c r="AX202" s="36">
        <v>54.179574680000002</v>
      </c>
      <c r="AY202" s="36">
        <v>54.179574680000002</v>
      </c>
      <c r="AZ202" s="36" t="e">
        <v>#DIV/0!</v>
      </c>
      <c r="BA202" s="36" t="s">
        <v>50</v>
      </c>
      <c r="BB202" s="36">
        <v>0</v>
      </c>
      <c r="BC202" s="36">
        <v>0</v>
      </c>
      <c r="BD202" s="36">
        <v>4.9083520000000043</v>
      </c>
      <c r="BE202" s="36">
        <v>0</v>
      </c>
      <c r="BF202" s="36">
        <v>4.9083520000000043</v>
      </c>
      <c r="BG202" s="36">
        <v>4.9083520000000043</v>
      </c>
      <c r="BH202" s="36">
        <v>54.179574680000002</v>
      </c>
      <c r="BI202" s="36">
        <v>0</v>
      </c>
      <c r="BJ202" s="36">
        <v>54.179574680000002</v>
      </c>
      <c r="BK202" s="36">
        <v>54.179574680000002</v>
      </c>
      <c r="BL202" s="36" t="e">
        <v>#DIV/0!</v>
      </c>
      <c r="BM202" s="36" t="e">
        <v>#DIV/0!</v>
      </c>
      <c r="BN202" s="36">
        <v>0</v>
      </c>
      <c r="BO202" s="36">
        <v>0</v>
      </c>
      <c r="BP202" s="36">
        <v>0.59481375000000192</v>
      </c>
      <c r="BQ202" s="36">
        <v>6.1002642949651102</v>
      </c>
      <c r="BR202" s="36">
        <v>-3.7187245000000004</v>
      </c>
      <c r="BS202" s="36">
        <v>4.9083520000000043</v>
      </c>
      <c r="BT202" s="36">
        <v>54.179574680000002</v>
      </c>
      <c r="BU202" s="36">
        <v>0</v>
      </c>
      <c r="BV202" s="36">
        <v>54.179574680000002</v>
      </c>
      <c r="BW202" s="36">
        <v>54.179574680000002</v>
      </c>
      <c r="BX202" s="36" t="e">
        <v>#DIV/0!</v>
      </c>
      <c r="BY202" s="36" t="e">
        <v>#DIV/0!</v>
      </c>
      <c r="BZ202" s="36">
        <v>0</v>
      </c>
      <c r="CA202" s="36">
        <v>0</v>
      </c>
      <c r="CB202" s="36"/>
      <c r="CC202" s="40">
        <v>29.515000000000001</v>
      </c>
      <c r="CD202" s="40">
        <v>60.789000000000001</v>
      </c>
      <c r="CE202" s="40"/>
    </row>
    <row r="203" spans="1:83" s="5" customFormat="1">
      <c r="A203" s="13" t="s">
        <v>248</v>
      </c>
      <c r="B203" s="13">
        <v>4</v>
      </c>
      <c r="C203" s="13"/>
      <c r="D203" s="13" t="s">
        <v>117</v>
      </c>
      <c r="E203" s="35" t="s">
        <v>179</v>
      </c>
      <c r="F203" s="13" t="s">
        <v>36</v>
      </c>
      <c r="G203" s="36">
        <v>1047510543</v>
      </c>
      <c r="H203" s="13" t="s">
        <v>180</v>
      </c>
      <c r="I203" s="37">
        <v>19</v>
      </c>
      <c r="J203" s="37" t="s">
        <v>38</v>
      </c>
      <c r="K203" s="38">
        <v>43522</v>
      </c>
      <c r="L203" s="39">
        <v>0.65277777777777779</v>
      </c>
      <c r="M203" s="37" t="s">
        <v>39</v>
      </c>
      <c r="N203" s="37" t="s">
        <v>112</v>
      </c>
      <c r="O203" s="37" t="s">
        <v>41</v>
      </c>
      <c r="P203" s="37" t="s">
        <v>41</v>
      </c>
      <c r="Q203" s="37">
        <v>1</v>
      </c>
      <c r="R203" s="13" t="s">
        <v>43</v>
      </c>
      <c r="S203" s="13" t="s">
        <v>44</v>
      </c>
      <c r="T203" s="13" t="s">
        <v>42</v>
      </c>
      <c r="U203" s="13" t="s">
        <v>52</v>
      </c>
      <c r="V203" s="13" t="s">
        <v>42</v>
      </c>
      <c r="W203" s="13" t="s">
        <v>46</v>
      </c>
      <c r="X203" s="13" t="s">
        <v>88</v>
      </c>
      <c r="Y203" s="13" t="s">
        <v>41</v>
      </c>
      <c r="Z203" s="13" t="s">
        <v>41</v>
      </c>
      <c r="AA203" s="13"/>
      <c r="AB203" s="13">
        <v>-1</v>
      </c>
      <c r="AC203" s="13">
        <v>1</v>
      </c>
      <c r="AD203" s="13" t="s">
        <v>42</v>
      </c>
      <c r="AE203" s="13">
        <v>0</v>
      </c>
      <c r="AF203" s="13" t="s">
        <v>42</v>
      </c>
      <c r="AG203" s="13" t="s">
        <v>48</v>
      </c>
      <c r="AH203" s="46">
        <f t="shared" si="6"/>
        <v>1</v>
      </c>
      <c r="AI203" s="46" t="s">
        <v>89</v>
      </c>
      <c r="AJ203" s="46" t="str">
        <f t="shared" si="7"/>
        <v>-3</v>
      </c>
      <c r="AK203" s="13" t="s">
        <v>41</v>
      </c>
      <c r="AL203" s="13" t="s">
        <v>41</v>
      </c>
      <c r="AM203" s="13"/>
      <c r="AN203" s="13">
        <v>101.31965006729475</v>
      </c>
      <c r="AO203" s="13">
        <v>117.34261838440112</v>
      </c>
      <c r="AP203" s="13">
        <v>125.13020833333333</v>
      </c>
      <c r="AQ203" s="13">
        <v>148.05555555555554</v>
      </c>
      <c r="AR203" s="36">
        <v>-1.8272228100000056</v>
      </c>
      <c r="AS203" s="36">
        <v>0</v>
      </c>
      <c r="AT203" s="36">
        <v>-1.8272228100000056</v>
      </c>
      <c r="AU203" s="36">
        <v>-1.8272228100000056</v>
      </c>
      <c r="AV203" s="36">
        <v>35.594856000000007</v>
      </c>
      <c r="AW203" s="36">
        <v>0</v>
      </c>
      <c r="AX203" s="36">
        <v>35.594856000000007</v>
      </c>
      <c r="AY203" s="36">
        <v>35.594856000000007</v>
      </c>
      <c r="AZ203" s="36" t="e">
        <v>#DIV/0!</v>
      </c>
      <c r="BA203" s="36" t="s">
        <v>50</v>
      </c>
      <c r="BB203" s="36">
        <v>0</v>
      </c>
      <c r="BC203" s="36">
        <v>0</v>
      </c>
      <c r="BD203" s="36">
        <v>-1.8272228100000056</v>
      </c>
      <c r="BE203" s="36">
        <v>0</v>
      </c>
      <c r="BF203" s="36">
        <v>-1.8272228100000056</v>
      </c>
      <c r="BG203" s="36">
        <v>-1.8272228100000056</v>
      </c>
      <c r="BH203" s="36">
        <v>35.594856000000007</v>
      </c>
      <c r="BI203" s="36">
        <v>0</v>
      </c>
      <c r="BJ203" s="36">
        <v>35.594856000000007</v>
      </c>
      <c r="BK203" s="36">
        <v>35.594856000000007</v>
      </c>
      <c r="BL203" s="36" t="e">
        <v>#DIV/0!</v>
      </c>
      <c r="BM203" s="36" t="e">
        <v>#DIV/0!</v>
      </c>
      <c r="BN203" s="36">
        <v>0</v>
      </c>
      <c r="BO203" s="36">
        <v>0</v>
      </c>
      <c r="BP203" s="36">
        <v>-1.8272228100000056</v>
      </c>
      <c r="BQ203" s="36">
        <v>0</v>
      </c>
      <c r="BR203" s="36">
        <v>-1.8272228100000056</v>
      </c>
      <c r="BS203" s="36">
        <v>-1.8272228100000056</v>
      </c>
      <c r="BT203" s="36">
        <v>35.594856000000007</v>
      </c>
      <c r="BU203" s="36">
        <v>0</v>
      </c>
      <c r="BV203" s="36">
        <v>35.594856000000007</v>
      </c>
      <c r="BW203" s="36">
        <v>35.594856000000007</v>
      </c>
      <c r="BX203" s="36" t="e">
        <v>#DIV/0!</v>
      </c>
      <c r="BY203" s="36" t="e">
        <v>#DIV/0!</v>
      </c>
      <c r="BZ203" s="36">
        <v>0</v>
      </c>
      <c r="CA203" s="36">
        <v>0</v>
      </c>
      <c r="CB203" s="36"/>
      <c r="CC203" s="40">
        <v>29.54</v>
      </c>
      <c r="CD203" s="40">
        <v>61.695999999999998</v>
      </c>
      <c r="CE203" s="40"/>
    </row>
    <row r="204" spans="1:83" s="5" customFormat="1">
      <c r="A204" s="13" t="s">
        <v>248</v>
      </c>
      <c r="B204" s="13">
        <v>4</v>
      </c>
      <c r="C204" s="13"/>
      <c r="D204" s="13" t="s">
        <v>117</v>
      </c>
      <c r="E204" s="35" t="s">
        <v>179</v>
      </c>
      <c r="F204" s="13" t="s">
        <v>36</v>
      </c>
      <c r="G204" s="36">
        <v>1047510543</v>
      </c>
      <c r="H204" s="13" t="s">
        <v>180</v>
      </c>
      <c r="I204" s="37">
        <v>19</v>
      </c>
      <c r="J204" s="37" t="s">
        <v>38</v>
      </c>
      <c r="K204" s="38">
        <v>43522</v>
      </c>
      <c r="L204" s="39">
        <v>0.66319444444444442</v>
      </c>
      <c r="M204" s="37" t="s">
        <v>39</v>
      </c>
      <c r="N204" s="37" t="s">
        <v>112</v>
      </c>
      <c r="O204" s="37" t="s">
        <v>41</v>
      </c>
      <c r="P204" s="37" t="s">
        <v>41</v>
      </c>
      <c r="Q204" s="37">
        <v>2</v>
      </c>
      <c r="R204" s="13" t="s">
        <v>43</v>
      </c>
      <c r="S204" s="13" t="s">
        <v>44</v>
      </c>
      <c r="T204" s="13" t="s">
        <v>42</v>
      </c>
      <c r="U204" s="13" t="s">
        <v>52</v>
      </c>
      <c r="V204" s="13" t="s">
        <v>42</v>
      </c>
      <c r="W204" s="13" t="s">
        <v>81</v>
      </c>
      <c r="X204" s="13" t="s">
        <v>88</v>
      </c>
      <c r="Y204" s="13" t="s">
        <v>41</v>
      </c>
      <c r="Z204" s="13" t="s">
        <v>41</v>
      </c>
      <c r="AA204" s="13"/>
      <c r="AB204" s="13">
        <v>-1</v>
      </c>
      <c r="AC204" s="13">
        <v>1</v>
      </c>
      <c r="AD204" s="13" t="s">
        <v>42</v>
      </c>
      <c r="AE204" s="13">
        <v>0</v>
      </c>
      <c r="AF204" s="13" t="s">
        <v>42</v>
      </c>
      <c r="AG204" s="13" t="s">
        <v>82</v>
      </c>
      <c r="AH204" s="46">
        <f t="shared" si="6"/>
        <v>2</v>
      </c>
      <c r="AI204" s="46" t="s">
        <v>89</v>
      </c>
      <c r="AJ204" s="46" t="str">
        <f t="shared" si="7"/>
        <v>-3</v>
      </c>
      <c r="AK204" s="13" t="s">
        <v>41</v>
      </c>
      <c r="AL204" s="13" t="s">
        <v>41</v>
      </c>
      <c r="AM204" s="13"/>
      <c r="AN204" s="13">
        <v>101.31965006729475</v>
      </c>
      <c r="AO204" s="13">
        <v>117.34261838440112</v>
      </c>
      <c r="AP204" s="13">
        <v>125.13020833333333</v>
      </c>
      <c r="AQ204" s="13">
        <v>148.05555555555554</v>
      </c>
      <c r="AR204" s="36">
        <v>-1.8272228100000056</v>
      </c>
      <c r="AS204" s="36">
        <v>0</v>
      </c>
      <c r="AT204" s="36">
        <v>-1.8272228100000056</v>
      </c>
      <c r="AU204" s="36">
        <v>-1.8272228100000056</v>
      </c>
      <c r="AV204" s="36">
        <v>35.594856000000007</v>
      </c>
      <c r="AW204" s="36">
        <v>0</v>
      </c>
      <c r="AX204" s="36">
        <v>35.594856000000007</v>
      </c>
      <c r="AY204" s="36">
        <v>35.594856000000007</v>
      </c>
      <c r="AZ204" s="36" t="e">
        <v>#DIV/0!</v>
      </c>
      <c r="BA204" s="36" t="s">
        <v>50</v>
      </c>
      <c r="BB204" s="36">
        <v>0</v>
      </c>
      <c r="BC204" s="36">
        <v>0</v>
      </c>
      <c r="BD204" s="36">
        <v>-1.8272228100000056</v>
      </c>
      <c r="BE204" s="36">
        <v>0</v>
      </c>
      <c r="BF204" s="36">
        <v>-1.8272228100000056</v>
      </c>
      <c r="BG204" s="36">
        <v>-1.8272228100000056</v>
      </c>
      <c r="BH204" s="36">
        <v>35.594856000000007</v>
      </c>
      <c r="BI204" s="36">
        <v>0</v>
      </c>
      <c r="BJ204" s="36">
        <v>35.594856000000007</v>
      </c>
      <c r="BK204" s="36">
        <v>35.594856000000007</v>
      </c>
      <c r="BL204" s="36" t="e">
        <v>#DIV/0!</v>
      </c>
      <c r="BM204" s="36" t="e">
        <v>#DIV/0!</v>
      </c>
      <c r="BN204" s="36">
        <v>0</v>
      </c>
      <c r="BO204" s="36">
        <v>0</v>
      </c>
      <c r="BP204" s="36">
        <v>-1.8272228100000056</v>
      </c>
      <c r="BQ204" s="36">
        <v>0</v>
      </c>
      <c r="BR204" s="36">
        <v>-1.8272228100000056</v>
      </c>
      <c r="BS204" s="36">
        <v>-1.8272228100000056</v>
      </c>
      <c r="BT204" s="36">
        <v>35.594856000000007</v>
      </c>
      <c r="BU204" s="36">
        <v>0</v>
      </c>
      <c r="BV204" s="36">
        <v>35.594856000000007</v>
      </c>
      <c r="BW204" s="36">
        <v>35.594856000000007</v>
      </c>
      <c r="BX204" s="36" t="e">
        <v>#DIV/0!</v>
      </c>
      <c r="BY204" s="36" t="e">
        <v>#DIV/0!</v>
      </c>
      <c r="BZ204" s="36">
        <v>0</v>
      </c>
      <c r="CA204" s="36">
        <v>0</v>
      </c>
      <c r="CB204" s="36"/>
      <c r="CC204" s="40">
        <v>29.614999999999998</v>
      </c>
      <c r="CD204" s="40">
        <v>61.584000000000003</v>
      </c>
      <c r="CE204" s="40"/>
    </row>
    <row r="205" spans="1:83" s="5" customFormat="1">
      <c r="A205" s="13" t="s">
        <v>248</v>
      </c>
      <c r="B205" s="13">
        <v>4</v>
      </c>
      <c r="C205" s="13"/>
      <c r="D205" s="13" t="s">
        <v>117</v>
      </c>
      <c r="E205" s="35" t="s">
        <v>179</v>
      </c>
      <c r="F205" s="13" t="s">
        <v>36</v>
      </c>
      <c r="G205" s="36">
        <v>1047510543</v>
      </c>
      <c r="H205" s="13" t="s">
        <v>180</v>
      </c>
      <c r="I205" s="37">
        <v>19</v>
      </c>
      <c r="J205" s="37" t="s">
        <v>38</v>
      </c>
      <c r="K205" s="38">
        <v>43522</v>
      </c>
      <c r="L205" s="39">
        <v>0.67361111111111116</v>
      </c>
      <c r="M205" s="37" t="s">
        <v>39</v>
      </c>
      <c r="N205" s="37" t="s">
        <v>112</v>
      </c>
      <c r="O205" s="37" t="s">
        <v>41</v>
      </c>
      <c r="P205" s="37" t="s">
        <v>41</v>
      </c>
      <c r="Q205" s="37">
        <v>3</v>
      </c>
      <c r="R205" s="13" t="s">
        <v>43</v>
      </c>
      <c r="S205" s="13" t="s">
        <v>44</v>
      </c>
      <c r="T205" s="13" t="s">
        <v>42</v>
      </c>
      <c r="U205" s="13" t="s">
        <v>52</v>
      </c>
      <c r="V205" s="13" t="s">
        <v>42</v>
      </c>
      <c r="W205" s="13" t="s">
        <v>81</v>
      </c>
      <c r="X205" s="13" t="s">
        <v>88</v>
      </c>
      <c r="Y205" s="13" t="s">
        <v>41</v>
      </c>
      <c r="Z205" s="13" t="s">
        <v>41</v>
      </c>
      <c r="AA205" s="13"/>
      <c r="AB205" s="13">
        <v>-1</v>
      </c>
      <c r="AC205" s="13">
        <v>1</v>
      </c>
      <c r="AD205" s="13" t="s">
        <v>42</v>
      </c>
      <c r="AE205" s="13">
        <v>0</v>
      </c>
      <c r="AF205" s="13" t="s">
        <v>42</v>
      </c>
      <c r="AG205" s="13" t="s">
        <v>82</v>
      </c>
      <c r="AH205" s="46">
        <f t="shared" si="6"/>
        <v>2</v>
      </c>
      <c r="AI205" s="46" t="s">
        <v>89</v>
      </c>
      <c r="AJ205" s="46" t="str">
        <f t="shared" si="7"/>
        <v>-3</v>
      </c>
      <c r="AK205" s="13" t="s">
        <v>41</v>
      </c>
      <c r="AL205" s="13" t="s">
        <v>41</v>
      </c>
      <c r="AM205" s="13"/>
      <c r="AN205" s="13">
        <v>101.31965006729475</v>
      </c>
      <c r="AO205" s="13">
        <v>117.34261838440112</v>
      </c>
      <c r="AP205" s="13">
        <v>125.13020833333333</v>
      </c>
      <c r="AQ205" s="13">
        <v>148.05555555555554</v>
      </c>
      <c r="AR205" s="36">
        <v>-1.8272228100000056</v>
      </c>
      <c r="AS205" s="36">
        <v>0</v>
      </c>
      <c r="AT205" s="36">
        <v>-1.8272228100000056</v>
      </c>
      <c r="AU205" s="36">
        <v>-1.8272228100000056</v>
      </c>
      <c r="AV205" s="36">
        <v>35.594856000000007</v>
      </c>
      <c r="AW205" s="36">
        <v>0</v>
      </c>
      <c r="AX205" s="36">
        <v>35.594856000000007</v>
      </c>
      <c r="AY205" s="36">
        <v>35.594856000000007</v>
      </c>
      <c r="AZ205" s="36" t="e">
        <v>#DIV/0!</v>
      </c>
      <c r="BA205" s="36" t="s">
        <v>50</v>
      </c>
      <c r="BB205" s="36">
        <v>0</v>
      </c>
      <c r="BC205" s="36">
        <v>0</v>
      </c>
      <c r="BD205" s="36">
        <v>-1.8272228100000056</v>
      </c>
      <c r="BE205" s="36">
        <v>0</v>
      </c>
      <c r="BF205" s="36">
        <v>-1.8272228100000056</v>
      </c>
      <c r="BG205" s="36">
        <v>-1.8272228100000056</v>
      </c>
      <c r="BH205" s="36">
        <v>35.594856000000007</v>
      </c>
      <c r="BI205" s="36">
        <v>0</v>
      </c>
      <c r="BJ205" s="36">
        <v>35.594856000000007</v>
      </c>
      <c r="BK205" s="36">
        <v>35.594856000000007</v>
      </c>
      <c r="BL205" s="36" t="e">
        <v>#DIV/0!</v>
      </c>
      <c r="BM205" s="36" t="e">
        <v>#DIV/0!</v>
      </c>
      <c r="BN205" s="36">
        <v>0</v>
      </c>
      <c r="BO205" s="36">
        <v>0</v>
      </c>
      <c r="BP205" s="36">
        <v>-1.8272228100000056</v>
      </c>
      <c r="BQ205" s="36">
        <v>0</v>
      </c>
      <c r="BR205" s="36">
        <v>-1.8272228100000056</v>
      </c>
      <c r="BS205" s="36">
        <v>-1.8272228100000056</v>
      </c>
      <c r="BT205" s="36">
        <v>35.594856000000007</v>
      </c>
      <c r="BU205" s="36">
        <v>0</v>
      </c>
      <c r="BV205" s="36">
        <v>35.594856000000007</v>
      </c>
      <c r="BW205" s="36">
        <v>35.594856000000007</v>
      </c>
      <c r="BX205" s="36" t="e">
        <v>#DIV/0!</v>
      </c>
      <c r="BY205" s="36" t="e">
        <v>#DIV/0!</v>
      </c>
      <c r="BZ205" s="36">
        <v>0</v>
      </c>
      <c r="CA205" s="36">
        <v>0</v>
      </c>
      <c r="CB205" s="36"/>
      <c r="CC205" s="40">
        <v>29.49</v>
      </c>
      <c r="CD205" s="40">
        <v>60.597999999999999</v>
      </c>
      <c r="CE205" s="40"/>
    </row>
    <row r="206" spans="1:83" s="5" customFormat="1">
      <c r="A206" s="13" t="s">
        <v>248</v>
      </c>
      <c r="B206" s="13">
        <v>4</v>
      </c>
      <c r="C206" s="13"/>
      <c r="D206" s="13" t="s">
        <v>117</v>
      </c>
      <c r="E206" s="35" t="s">
        <v>179</v>
      </c>
      <c r="F206" s="13" t="s">
        <v>36</v>
      </c>
      <c r="G206" s="36">
        <v>1047510543</v>
      </c>
      <c r="H206" s="13" t="s">
        <v>180</v>
      </c>
      <c r="I206" s="37">
        <v>19</v>
      </c>
      <c r="J206" s="37" t="s">
        <v>38</v>
      </c>
      <c r="K206" s="38">
        <v>43522</v>
      </c>
      <c r="L206" s="39">
        <v>0.6875</v>
      </c>
      <c r="M206" s="37" t="s">
        <v>39</v>
      </c>
      <c r="N206" s="37" t="s">
        <v>112</v>
      </c>
      <c r="O206" s="37" t="s">
        <v>41</v>
      </c>
      <c r="P206" s="37" t="s">
        <v>41</v>
      </c>
      <c r="Q206" s="37">
        <v>4</v>
      </c>
      <c r="R206" s="13" t="s">
        <v>43</v>
      </c>
      <c r="S206" s="13" t="s">
        <v>56</v>
      </c>
      <c r="T206" s="13" t="s">
        <v>41</v>
      </c>
      <c r="U206" s="13" t="s">
        <v>52</v>
      </c>
      <c r="V206" s="13" t="s">
        <v>42</v>
      </c>
      <c r="W206" s="13" t="s">
        <v>81</v>
      </c>
      <c r="X206" s="13" t="s">
        <v>88</v>
      </c>
      <c r="Y206" s="13" t="s">
        <v>41</v>
      </c>
      <c r="Z206" s="13" t="s">
        <v>41</v>
      </c>
      <c r="AA206" s="13"/>
      <c r="AB206" s="13">
        <v>-1</v>
      </c>
      <c r="AC206" s="13">
        <v>2</v>
      </c>
      <c r="AD206" s="13" t="s">
        <v>41</v>
      </c>
      <c r="AE206" s="13">
        <v>0</v>
      </c>
      <c r="AF206" s="13" t="s">
        <v>42</v>
      </c>
      <c r="AG206" s="13" t="s">
        <v>82</v>
      </c>
      <c r="AH206" s="46">
        <f t="shared" si="6"/>
        <v>2</v>
      </c>
      <c r="AI206" s="46" t="s">
        <v>89</v>
      </c>
      <c r="AJ206" s="46" t="str">
        <f t="shared" si="7"/>
        <v>-3</v>
      </c>
      <c r="AK206" s="13" t="s">
        <v>41</v>
      </c>
      <c r="AL206" s="13" t="s">
        <v>41</v>
      </c>
      <c r="AM206" s="13"/>
      <c r="AN206" s="13">
        <v>101.31965006729475</v>
      </c>
      <c r="AO206" s="13">
        <v>117.34261838440112</v>
      </c>
      <c r="AP206" s="13">
        <v>125.13020833333333</v>
      </c>
      <c r="AQ206" s="13">
        <v>148.05555555555554</v>
      </c>
      <c r="AR206" s="36">
        <v>-1.8277845000000017</v>
      </c>
      <c r="AS206" s="36">
        <v>11.493439005580584</v>
      </c>
      <c r="AT206" s="36">
        <v>-9.9548731600000018</v>
      </c>
      <c r="AU206" s="36">
        <v>6.2993041599999984</v>
      </c>
      <c r="AV206" s="36">
        <v>35.594856000000007</v>
      </c>
      <c r="AW206" s="36">
        <v>0</v>
      </c>
      <c r="AX206" s="36">
        <v>35.594856000000007</v>
      </c>
      <c r="AY206" s="36">
        <v>35.594856000000007</v>
      </c>
      <c r="AZ206" s="36" t="e">
        <v>#DIV/0!</v>
      </c>
      <c r="BA206" s="36" t="s">
        <v>50</v>
      </c>
      <c r="BB206" s="36">
        <v>0</v>
      </c>
      <c r="BC206" s="36">
        <v>0</v>
      </c>
      <c r="BD206" s="36">
        <v>2.2360406749999964</v>
      </c>
      <c r="BE206" s="36">
        <v>5.7463223279823703</v>
      </c>
      <c r="BF206" s="36">
        <v>-1.8272228100000056</v>
      </c>
      <c r="BG206" s="36">
        <v>6.2993041599999984</v>
      </c>
      <c r="BH206" s="36">
        <v>35.594856000000007</v>
      </c>
      <c r="BI206" s="36">
        <v>0</v>
      </c>
      <c r="BJ206" s="36">
        <v>35.594856000000007</v>
      </c>
      <c r="BK206" s="36">
        <v>35.594856000000007</v>
      </c>
      <c r="BL206" s="36" t="e">
        <v>#DIV/0!</v>
      </c>
      <c r="BM206" s="36" t="e">
        <v>#DIV/0!</v>
      </c>
      <c r="BN206" s="36">
        <v>0</v>
      </c>
      <c r="BO206" s="36">
        <v>0</v>
      </c>
      <c r="BP206" s="36">
        <v>2.2360406749999964</v>
      </c>
      <c r="BQ206" s="36">
        <v>5.7463223279823703</v>
      </c>
      <c r="BR206" s="36">
        <v>-1.8272228100000056</v>
      </c>
      <c r="BS206" s="36">
        <v>6.2993041599999984</v>
      </c>
      <c r="BT206" s="36">
        <v>35.594856000000007</v>
      </c>
      <c r="BU206" s="36">
        <v>0</v>
      </c>
      <c r="BV206" s="36">
        <v>35.594856000000007</v>
      </c>
      <c r="BW206" s="36">
        <v>35.594856000000007</v>
      </c>
      <c r="BX206" s="36" t="e">
        <v>#DIV/0!</v>
      </c>
      <c r="BY206" s="36" t="e">
        <v>#DIV/0!</v>
      </c>
      <c r="BZ206" s="36">
        <v>0</v>
      </c>
      <c r="CA206" s="36">
        <v>0</v>
      </c>
      <c r="CB206" s="36"/>
      <c r="CC206" s="40">
        <v>29.49</v>
      </c>
      <c r="CD206" s="40">
        <v>59.911000000000001</v>
      </c>
      <c r="CE206" s="40"/>
    </row>
    <row r="207" spans="1:83" s="5" customFormat="1">
      <c r="A207" s="13" t="s">
        <v>248</v>
      </c>
      <c r="B207" s="13">
        <v>4</v>
      </c>
      <c r="C207" s="13"/>
      <c r="D207" s="13" t="s">
        <v>117</v>
      </c>
      <c r="E207" s="35" t="s">
        <v>179</v>
      </c>
      <c r="F207" s="13" t="s">
        <v>36</v>
      </c>
      <c r="G207" s="36">
        <v>1047510543</v>
      </c>
      <c r="H207" s="13" t="s">
        <v>180</v>
      </c>
      <c r="I207" s="37">
        <v>19</v>
      </c>
      <c r="J207" s="37" t="s">
        <v>38</v>
      </c>
      <c r="K207" s="38">
        <v>43522</v>
      </c>
      <c r="L207" s="39">
        <v>0.69930555555555562</v>
      </c>
      <c r="M207" s="37" t="s">
        <v>39</v>
      </c>
      <c r="N207" s="37" t="s">
        <v>112</v>
      </c>
      <c r="O207" s="37" t="s">
        <v>41</v>
      </c>
      <c r="P207" s="37" t="s">
        <v>41</v>
      </c>
      <c r="Q207" s="37">
        <v>5</v>
      </c>
      <c r="R207" s="13" t="s">
        <v>43</v>
      </c>
      <c r="S207" s="13" t="s">
        <v>56</v>
      </c>
      <c r="T207" s="13" t="s">
        <v>41</v>
      </c>
      <c r="U207" s="13" t="s">
        <v>52</v>
      </c>
      <c r="V207" s="13" t="s">
        <v>42</v>
      </c>
      <c r="W207" s="13" t="s">
        <v>81</v>
      </c>
      <c r="X207" s="13" t="s">
        <v>88</v>
      </c>
      <c r="Y207" s="13" t="s">
        <v>41</v>
      </c>
      <c r="Z207" s="13" t="s">
        <v>42</v>
      </c>
      <c r="AA207" s="13"/>
      <c r="AB207" s="13">
        <v>-1</v>
      </c>
      <c r="AC207" s="13">
        <v>2</v>
      </c>
      <c r="AD207" s="13" t="s">
        <v>41</v>
      </c>
      <c r="AE207" s="13">
        <v>0</v>
      </c>
      <c r="AF207" s="13" t="s">
        <v>42</v>
      </c>
      <c r="AG207" s="13" t="s">
        <v>82</v>
      </c>
      <c r="AH207" s="46">
        <f t="shared" si="6"/>
        <v>2</v>
      </c>
      <c r="AI207" s="46" t="s">
        <v>89</v>
      </c>
      <c r="AJ207" s="46" t="str">
        <f t="shared" si="7"/>
        <v>-3</v>
      </c>
      <c r="AK207" s="13" t="s">
        <v>41</v>
      </c>
      <c r="AL207" s="13" t="s">
        <v>42</v>
      </c>
      <c r="AM207" s="13"/>
      <c r="AN207" s="13">
        <v>101.31965006729475</v>
      </c>
      <c r="AO207" s="13">
        <v>117.34261838440112</v>
      </c>
      <c r="AP207" s="13">
        <v>125.13020833333333</v>
      </c>
      <c r="AQ207" s="13">
        <v>148.05555555555554</v>
      </c>
      <c r="AR207" s="36">
        <v>-9.9548731600000018</v>
      </c>
      <c r="AS207" s="36">
        <v>0</v>
      </c>
      <c r="AT207" s="36">
        <v>-9.9548731600000018</v>
      </c>
      <c r="AU207" s="36">
        <v>-9.9548731600000018</v>
      </c>
      <c r="AV207" s="36">
        <v>35.594856000000007</v>
      </c>
      <c r="AW207" s="36">
        <v>0</v>
      </c>
      <c r="AX207" s="36">
        <v>35.594856000000007</v>
      </c>
      <c r="AY207" s="36">
        <v>35.594856000000007</v>
      </c>
      <c r="AZ207" s="36" t="e">
        <v>#DIV/0!</v>
      </c>
      <c r="BA207" s="36" t="s">
        <v>50</v>
      </c>
      <c r="BB207" s="36">
        <v>0</v>
      </c>
      <c r="BC207" s="36">
        <v>0</v>
      </c>
      <c r="BD207" s="36">
        <v>-9.9548731600000018</v>
      </c>
      <c r="BE207" s="36">
        <v>0</v>
      </c>
      <c r="BF207" s="36">
        <v>-9.9548731600000018</v>
      </c>
      <c r="BG207" s="36">
        <v>-9.9548731600000018</v>
      </c>
      <c r="BH207" s="36">
        <v>35.594856000000007</v>
      </c>
      <c r="BI207" s="36">
        <v>0</v>
      </c>
      <c r="BJ207" s="36">
        <v>35.594856000000007</v>
      </c>
      <c r="BK207" s="36">
        <v>35.594856000000007</v>
      </c>
      <c r="BL207" s="36" t="e">
        <v>#DIV/0!</v>
      </c>
      <c r="BM207" s="36" t="e">
        <v>#DIV/0!</v>
      </c>
      <c r="BN207" s="36">
        <v>0</v>
      </c>
      <c r="BO207" s="36">
        <v>0</v>
      </c>
      <c r="BP207" s="36">
        <v>-9.9548731600000018</v>
      </c>
      <c r="BQ207" s="36">
        <v>0</v>
      </c>
      <c r="BR207" s="36">
        <v>-9.9548731600000018</v>
      </c>
      <c r="BS207" s="36">
        <v>-9.9548731600000018</v>
      </c>
      <c r="BT207" s="36">
        <v>35.594856000000007</v>
      </c>
      <c r="BU207" s="36">
        <v>0</v>
      </c>
      <c r="BV207" s="36">
        <v>35.594856000000007</v>
      </c>
      <c r="BW207" s="36">
        <v>35.594856000000007</v>
      </c>
      <c r="BX207" s="36" t="e">
        <v>#DIV/0!</v>
      </c>
      <c r="BY207" s="36" t="e">
        <v>#DIV/0!</v>
      </c>
      <c r="BZ207" s="36">
        <v>0</v>
      </c>
      <c r="CA207" s="36">
        <v>0</v>
      </c>
      <c r="CB207" s="36"/>
      <c r="CC207" s="40">
        <v>29.515000000000001</v>
      </c>
      <c r="CD207" s="40">
        <v>60.789000000000001</v>
      </c>
      <c r="CE207" s="40"/>
    </row>
    <row r="208" spans="1:83" s="5" customFormat="1">
      <c r="A208" s="13" t="s">
        <v>248</v>
      </c>
      <c r="B208" s="13">
        <v>4</v>
      </c>
      <c r="C208" s="13"/>
      <c r="D208" s="13" t="s">
        <v>90</v>
      </c>
      <c r="E208" s="35" t="s">
        <v>181</v>
      </c>
      <c r="F208" s="13" t="s">
        <v>36</v>
      </c>
      <c r="G208" s="36">
        <v>1003459344</v>
      </c>
      <c r="H208" s="13" t="s">
        <v>182</v>
      </c>
      <c r="I208" s="37">
        <v>18</v>
      </c>
      <c r="J208" s="37" t="s">
        <v>38</v>
      </c>
      <c r="K208" s="38">
        <v>43522</v>
      </c>
      <c r="L208" s="39">
        <v>0.65277777777777779</v>
      </c>
      <c r="M208" s="37" t="s">
        <v>39</v>
      </c>
      <c r="N208" s="37" t="s">
        <v>42</v>
      </c>
      <c r="O208" s="37"/>
      <c r="P208" s="37" t="s">
        <v>42</v>
      </c>
      <c r="Q208" s="37">
        <v>1</v>
      </c>
      <c r="R208" s="13" t="s">
        <v>43</v>
      </c>
      <c r="S208" s="13" t="s">
        <v>44</v>
      </c>
      <c r="T208" s="13" t="s">
        <v>41</v>
      </c>
      <c r="U208" s="13" t="s">
        <v>83</v>
      </c>
      <c r="V208" s="13" t="s">
        <v>42</v>
      </c>
      <c r="W208" s="13" t="s">
        <v>66</v>
      </c>
      <c r="X208" s="13" t="s">
        <v>53</v>
      </c>
      <c r="Y208" s="13" t="s">
        <v>41</v>
      </c>
      <c r="Z208" s="13" t="s">
        <v>41</v>
      </c>
      <c r="AA208" s="13"/>
      <c r="AB208" s="13">
        <v>-1</v>
      </c>
      <c r="AC208" s="13">
        <v>1</v>
      </c>
      <c r="AD208" s="13" t="s">
        <v>41</v>
      </c>
      <c r="AE208" s="13">
        <v>2</v>
      </c>
      <c r="AF208" s="13" t="s">
        <v>42</v>
      </c>
      <c r="AG208" s="13">
        <v>0</v>
      </c>
      <c r="AH208" s="46" t="str">
        <f t="shared" si="6"/>
        <v>0</v>
      </c>
      <c r="AI208" s="46" t="s">
        <v>54</v>
      </c>
      <c r="AJ208" s="46" t="str">
        <f t="shared" si="7"/>
        <v>-2</v>
      </c>
      <c r="AK208" s="13" t="s">
        <v>41</v>
      </c>
      <c r="AL208" s="13" t="s">
        <v>41</v>
      </c>
      <c r="AM208" s="13"/>
      <c r="AN208" s="13">
        <v>101.31965006729475</v>
      </c>
      <c r="AO208" s="13">
        <v>117.34261838440112</v>
      </c>
      <c r="AP208" s="13">
        <v>125.13020833333333</v>
      </c>
      <c r="AQ208" s="13">
        <v>148.05555555555554</v>
      </c>
      <c r="AR208" s="36">
        <v>-48.912559999999999</v>
      </c>
      <c r="AS208" s="36">
        <v>0</v>
      </c>
      <c r="AT208" s="36">
        <v>-48.912559999999999</v>
      </c>
      <c r="AU208" s="36">
        <v>-48.912559999999999</v>
      </c>
      <c r="AV208" s="36">
        <v>-62.296059999999997</v>
      </c>
      <c r="AW208" s="36">
        <v>0</v>
      </c>
      <c r="AX208" s="36">
        <v>-62.296059999999997</v>
      </c>
      <c r="AY208" s="36">
        <v>-62.296059999999997</v>
      </c>
      <c r="AZ208" s="36" t="e">
        <v>#DIV/0!</v>
      </c>
      <c r="BA208" s="36" t="s">
        <v>50</v>
      </c>
      <c r="BB208" s="36">
        <v>0</v>
      </c>
      <c r="BC208" s="36">
        <v>0</v>
      </c>
      <c r="BD208" s="36">
        <v>-48.912559999999999</v>
      </c>
      <c r="BE208" s="36">
        <v>0</v>
      </c>
      <c r="BF208" s="36">
        <v>-48.912559999999999</v>
      </c>
      <c r="BG208" s="36">
        <v>-48.912559999999999</v>
      </c>
      <c r="BH208" s="36">
        <v>-62.296059999999997</v>
      </c>
      <c r="BI208" s="36">
        <v>0</v>
      </c>
      <c r="BJ208" s="36">
        <v>-62.296059999999997</v>
      </c>
      <c r="BK208" s="36">
        <v>-62.296059999999997</v>
      </c>
      <c r="BL208" s="36" t="e">
        <v>#DIV/0!</v>
      </c>
      <c r="BM208" s="36" t="e">
        <v>#DIV/0!</v>
      </c>
      <c r="BN208" s="36">
        <v>0</v>
      </c>
      <c r="BO208" s="36">
        <v>0</v>
      </c>
      <c r="BP208" s="36">
        <v>-48.912559999999999</v>
      </c>
      <c r="BQ208" s="36">
        <v>0</v>
      </c>
      <c r="BR208" s="36">
        <v>-48.912559999999999</v>
      </c>
      <c r="BS208" s="36">
        <v>-48.912559999999999</v>
      </c>
      <c r="BT208" s="36">
        <v>-62.296059999999997</v>
      </c>
      <c r="BU208" s="36">
        <v>0</v>
      </c>
      <c r="BV208" s="36">
        <v>-62.296059999999997</v>
      </c>
      <c r="BW208" s="36">
        <v>-62.296059999999997</v>
      </c>
      <c r="BX208" s="36" t="e">
        <v>#DIV/0!</v>
      </c>
      <c r="BY208" s="36" t="e">
        <v>#DIV/0!</v>
      </c>
      <c r="BZ208" s="36">
        <v>0</v>
      </c>
      <c r="CA208" s="36">
        <v>0</v>
      </c>
      <c r="CB208" s="36"/>
      <c r="CC208" s="40">
        <v>29.54</v>
      </c>
      <c r="CD208" s="40">
        <v>61.695999999999998</v>
      </c>
      <c r="CE208" s="40"/>
    </row>
    <row r="209" spans="1:83" s="5" customFormat="1">
      <c r="A209" s="13" t="s">
        <v>248</v>
      </c>
      <c r="B209" s="13">
        <v>4</v>
      </c>
      <c r="C209" s="13"/>
      <c r="D209" s="13" t="s">
        <v>90</v>
      </c>
      <c r="E209" s="35" t="s">
        <v>181</v>
      </c>
      <c r="F209" s="13" t="s">
        <v>36</v>
      </c>
      <c r="G209" s="36">
        <v>1003459344</v>
      </c>
      <c r="H209" s="13" t="s">
        <v>182</v>
      </c>
      <c r="I209" s="37">
        <v>18</v>
      </c>
      <c r="J209" s="37" t="s">
        <v>38</v>
      </c>
      <c r="K209" s="38">
        <v>43522</v>
      </c>
      <c r="L209" s="39">
        <v>0.66319444444444442</v>
      </c>
      <c r="M209" s="37" t="s">
        <v>39</v>
      </c>
      <c r="N209" s="37" t="s">
        <v>42</v>
      </c>
      <c r="O209" s="37"/>
      <c r="P209" s="37" t="s">
        <v>42</v>
      </c>
      <c r="Q209" s="37">
        <v>2</v>
      </c>
      <c r="R209" s="13" t="s">
        <v>43</v>
      </c>
      <c r="S209" s="13" t="s">
        <v>44</v>
      </c>
      <c r="T209" s="13" t="s">
        <v>41</v>
      </c>
      <c r="U209" s="13" t="s">
        <v>45</v>
      </c>
      <c r="V209" s="13" t="s">
        <v>42</v>
      </c>
      <c r="W209" s="13" t="s">
        <v>66</v>
      </c>
      <c r="X209" s="13" t="s">
        <v>53</v>
      </c>
      <c r="Y209" s="13" t="s">
        <v>41</v>
      </c>
      <c r="Z209" s="13" t="s">
        <v>41</v>
      </c>
      <c r="AA209" s="13"/>
      <c r="AB209" s="13">
        <v>-1</v>
      </c>
      <c r="AC209" s="13">
        <v>1</v>
      </c>
      <c r="AD209" s="13" t="s">
        <v>41</v>
      </c>
      <c r="AE209" s="13">
        <v>1</v>
      </c>
      <c r="AF209" s="13" t="s">
        <v>42</v>
      </c>
      <c r="AG209" s="13">
        <v>0</v>
      </c>
      <c r="AH209" s="46" t="str">
        <f t="shared" si="6"/>
        <v>0</v>
      </c>
      <c r="AI209" s="46" t="s">
        <v>54</v>
      </c>
      <c r="AJ209" s="46" t="str">
        <f t="shared" si="7"/>
        <v>-2</v>
      </c>
      <c r="AK209" s="13" t="s">
        <v>41</v>
      </c>
      <c r="AL209" s="13" t="s">
        <v>41</v>
      </c>
      <c r="AM209" s="13"/>
      <c r="AN209" s="13">
        <v>101.31965006729475</v>
      </c>
      <c r="AO209" s="13">
        <v>117.34261838440112</v>
      </c>
      <c r="AP209" s="13">
        <v>125.13020833333333</v>
      </c>
      <c r="AQ209" s="13">
        <v>148.05555555555554</v>
      </c>
      <c r="AR209" s="36">
        <v>-48.912559999999999</v>
      </c>
      <c r="AS209" s="36">
        <v>0</v>
      </c>
      <c r="AT209" s="36">
        <v>-48.912559999999999</v>
      </c>
      <c r="AU209" s="36">
        <v>-48.912559999999999</v>
      </c>
      <c r="AV209" s="36">
        <v>-62.296059999999997</v>
      </c>
      <c r="AW209" s="36">
        <v>0</v>
      </c>
      <c r="AX209" s="36">
        <v>-62.296059999999997</v>
      </c>
      <c r="AY209" s="36">
        <v>-62.296059999999997</v>
      </c>
      <c r="AZ209" s="36" t="e">
        <v>#DIV/0!</v>
      </c>
      <c r="BA209" s="36" t="s">
        <v>50</v>
      </c>
      <c r="BB209" s="36">
        <v>0</v>
      </c>
      <c r="BC209" s="36">
        <v>0</v>
      </c>
      <c r="BD209" s="36">
        <v>-48.912559999999999</v>
      </c>
      <c r="BE209" s="36">
        <v>0</v>
      </c>
      <c r="BF209" s="36">
        <v>-48.912559999999999</v>
      </c>
      <c r="BG209" s="36">
        <v>-48.912559999999999</v>
      </c>
      <c r="BH209" s="36">
        <v>-62.296059999999997</v>
      </c>
      <c r="BI209" s="36">
        <v>0</v>
      </c>
      <c r="BJ209" s="36">
        <v>-62.296059999999997</v>
      </c>
      <c r="BK209" s="36">
        <v>-62.296059999999997</v>
      </c>
      <c r="BL209" s="36" t="e">
        <v>#DIV/0!</v>
      </c>
      <c r="BM209" s="36" t="e">
        <v>#DIV/0!</v>
      </c>
      <c r="BN209" s="36">
        <v>0</v>
      </c>
      <c r="BO209" s="36">
        <v>0</v>
      </c>
      <c r="BP209" s="36">
        <v>-48.912559999999999</v>
      </c>
      <c r="BQ209" s="36">
        <v>0</v>
      </c>
      <c r="BR209" s="36">
        <v>-48.912559999999999</v>
      </c>
      <c r="BS209" s="36">
        <v>-48.912559999999999</v>
      </c>
      <c r="BT209" s="36">
        <v>-62.296059999999997</v>
      </c>
      <c r="BU209" s="36">
        <v>0</v>
      </c>
      <c r="BV209" s="36">
        <v>-62.296059999999997</v>
      </c>
      <c r="BW209" s="36">
        <v>-62.296059999999997</v>
      </c>
      <c r="BX209" s="36" t="e">
        <v>#DIV/0!</v>
      </c>
      <c r="BY209" s="36" t="e">
        <v>#DIV/0!</v>
      </c>
      <c r="BZ209" s="36">
        <v>0</v>
      </c>
      <c r="CA209" s="36">
        <v>0</v>
      </c>
      <c r="CB209" s="36"/>
      <c r="CC209" s="40">
        <v>29.614999999999998</v>
      </c>
      <c r="CD209" s="40">
        <v>61.584000000000003</v>
      </c>
      <c r="CE209" s="40"/>
    </row>
    <row r="210" spans="1:83" s="5" customFormat="1">
      <c r="A210" s="13" t="s">
        <v>248</v>
      </c>
      <c r="B210" s="13">
        <v>4</v>
      </c>
      <c r="C210" s="13"/>
      <c r="D210" s="13" t="s">
        <v>90</v>
      </c>
      <c r="E210" s="35" t="s">
        <v>181</v>
      </c>
      <c r="F210" s="13" t="s">
        <v>36</v>
      </c>
      <c r="G210" s="36">
        <v>1003459344</v>
      </c>
      <c r="H210" s="13" t="s">
        <v>182</v>
      </c>
      <c r="I210" s="37">
        <v>18</v>
      </c>
      <c r="J210" s="37" t="s">
        <v>38</v>
      </c>
      <c r="K210" s="38">
        <v>43522</v>
      </c>
      <c r="L210" s="39">
        <v>0.67361111111111116</v>
      </c>
      <c r="M210" s="37" t="s">
        <v>39</v>
      </c>
      <c r="N210" s="37" t="s">
        <v>42</v>
      </c>
      <c r="O210" s="37"/>
      <c r="P210" s="37" t="s">
        <v>42</v>
      </c>
      <c r="Q210" s="37">
        <v>3</v>
      </c>
      <c r="R210" s="13" t="s">
        <v>55</v>
      </c>
      <c r="S210" s="13" t="s">
        <v>56</v>
      </c>
      <c r="T210" s="13" t="s">
        <v>42</v>
      </c>
      <c r="U210" s="13" t="s">
        <v>52</v>
      </c>
      <c r="V210" s="13" t="s">
        <v>42</v>
      </c>
      <c r="W210" s="13" t="s">
        <v>66</v>
      </c>
      <c r="X210" s="13" t="s">
        <v>53</v>
      </c>
      <c r="Y210" s="13" t="s">
        <v>41</v>
      </c>
      <c r="Z210" s="13" t="s">
        <v>41</v>
      </c>
      <c r="AA210" s="13"/>
      <c r="AB210" s="13">
        <v>0</v>
      </c>
      <c r="AC210" s="13">
        <v>2</v>
      </c>
      <c r="AD210" s="13" t="s">
        <v>42</v>
      </c>
      <c r="AE210" s="13">
        <v>0</v>
      </c>
      <c r="AF210" s="13" t="s">
        <v>42</v>
      </c>
      <c r="AG210" s="13">
        <v>0</v>
      </c>
      <c r="AH210" s="46" t="str">
        <f t="shared" si="6"/>
        <v>0</v>
      </c>
      <c r="AI210" s="46" t="s">
        <v>54</v>
      </c>
      <c r="AJ210" s="46" t="str">
        <f t="shared" si="7"/>
        <v>-2</v>
      </c>
      <c r="AK210" s="13" t="s">
        <v>41</v>
      </c>
      <c r="AL210" s="13" t="s">
        <v>41</v>
      </c>
      <c r="AM210" s="13"/>
      <c r="AN210" s="13">
        <v>101.31965006729475</v>
      </c>
      <c r="AO210" s="13">
        <v>117.34261838440112</v>
      </c>
      <c r="AP210" s="13">
        <v>125.13020833333333</v>
      </c>
      <c r="AQ210" s="13">
        <v>148.05555555555554</v>
      </c>
      <c r="AR210" s="36">
        <v>-48.912559999999999</v>
      </c>
      <c r="AS210" s="36">
        <v>0</v>
      </c>
      <c r="AT210" s="36">
        <v>-48.912559999999999</v>
      </c>
      <c r="AU210" s="36">
        <v>-48.912559999999999</v>
      </c>
      <c r="AV210" s="36">
        <v>-62.296059999999997</v>
      </c>
      <c r="AW210" s="36">
        <v>0</v>
      </c>
      <c r="AX210" s="36">
        <v>-62.296059999999997</v>
      </c>
      <c r="AY210" s="36">
        <v>-62.296059999999997</v>
      </c>
      <c r="AZ210" s="36" t="e">
        <v>#DIV/0!</v>
      </c>
      <c r="BA210" s="36" t="s">
        <v>50</v>
      </c>
      <c r="BB210" s="36">
        <v>0</v>
      </c>
      <c r="BC210" s="36">
        <v>0</v>
      </c>
      <c r="BD210" s="36">
        <v>-48.912559999999999</v>
      </c>
      <c r="BE210" s="36">
        <v>0</v>
      </c>
      <c r="BF210" s="36">
        <v>-48.912559999999999</v>
      </c>
      <c r="BG210" s="36">
        <v>-48.912559999999999</v>
      </c>
      <c r="BH210" s="36">
        <v>-62.296059999999997</v>
      </c>
      <c r="BI210" s="36">
        <v>0</v>
      </c>
      <c r="BJ210" s="36">
        <v>-62.296059999999997</v>
      </c>
      <c r="BK210" s="36">
        <v>-62.296059999999997</v>
      </c>
      <c r="BL210" s="36" t="e">
        <v>#DIV/0!</v>
      </c>
      <c r="BM210" s="36" t="e">
        <v>#DIV/0!</v>
      </c>
      <c r="BN210" s="36">
        <v>0</v>
      </c>
      <c r="BO210" s="36">
        <v>0</v>
      </c>
      <c r="BP210" s="36">
        <v>-48.912559999999999</v>
      </c>
      <c r="BQ210" s="36">
        <v>0</v>
      </c>
      <c r="BR210" s="36">
        <v>-48.912559999999999</v>
      </c>
      <c r="BS210" s="36">
        <v>-48.912559999999999</v>
      </c>
      <c r="BT210" s="36">
        <v>-62.296059999999997</v>
      </c>
      <c r="BU210" s="36">
        <v>0</v>
      </c>
      <c r="BV210" s="36">
        <v>-62.296059999999997</v>
      </c>
      <c r="BW210" s="36">
        <v>-62.296059999999997</v>
      </c>
      <c r="BX210" s="36" t="e">
        <v>#DIV/0!</v>
      </c>
      <c r="BY210" s="36" t="e">
        <v>#DIV/0!</v>
      </c>
      <c r="BZ210" s="36">
        <v>0</v>
      </c>
      <c r="CA210" s="36">
        <v>0</v>
      </c>
      <c r="CB210" s="36"/>
      <c r="CC210" s="40">
        <v>29.49</v>
      </c>
      <c r="CD210" s="40">
        <v>60.597999999999999</v>
      </c>
      <c r="CE210" s="40"/>
    </row>
    <row r="211" spans="1:83" s="5" customFormat="1">
      <c r="A211" s="13" t="s">
        <v>248</v>
      </c>
      <c r="B211" s="13">
        <v>4</v>
      </c>
      <c r="C211" s="13"/>
      <c r="D211" s="13" t="s">
        <v>90</v>
      </c>
      <c r="E211" s="35" t="s">
        <v>181</v>
      </c>
      <c r="F211" s="13" t="s">
        <v>36</v>
      </c>
      <c r="G211" s="36">
        <v>1003459344</v>
      </c>
      <c r="H211" s="13" t="s">
        <v>182</v>
      </c>
      <c r="I211" s="37">
        <v>18</v>
      </c>
      <c r="J211" s="37" t="s">
        <v>38</v>
      </c>
      <c r="K211" s="38">
        <v>43522</v>
      </c>
      <c r="L211" s="39">
        <v>0.6875</v>
      </c>
      <c r="M211" s="37" t="s">
        <v>39</v>
      </c>
      <c r="N211" s="37" t="s">
        <v>42</v>
      </c>
      <c r="O211" s="37"/>
      <c r="P211" s="37" t="s">
        <v>42</v>
      </c>
      <c r="Q211" s="37">
        <v>4</v>
      </c>
      <c r="R211" s="13" t="s">
        <v>55</v>
      </c>
      <c r="S211" s="13" t="s">
        <v>44</v>
      </c>
      <c r="T211" s="13" t="s">
        <v>42</v>
      </c>
      <c r="U211" s="13" t="s">
        <v>52</v>
      </c>
      <c r="V211" s="13" t="s">
        <v>42</v>
      </c>
      <c r="W211" s="13" t="s">
        <v>66</v>
      </c>
      <c r="X211" s="13" t="s">
        <v>53</v>
      </c>
      <c r="Y211" s="13" t="s">
        <v>41</v>
      </c>
      <c r="Z211" s="13" t="s">
        <v>42</v>
      </c>
      <c r="AA211" s="13"/>
      <c r="AB211" s="13">
        <v>0</v>
      </c>
      <c r="AC211" s="13">
        <v>1</v>
      </c>
      <c r="AD211" s="13" t="s">
        <v>42</v>
      </c>
      <c r="AE211" s="13">
        <v>0</v>
      </c>
      <c r="AF211" s="13" t="s">
        <v>42</v>
      </c>
      <c r="AG211" s="13">
        <v>0</v>
      </c>
      <c r="AH211" s="46" t="str">
        <f t="shared" si="6"/>
        <v>0</v>
      </c>
      <c r="AI211" s="46" t="s">
        <v>54</v>
      </c>
      <c r="AJ211" s="46" t="str">
        <f t="shared" si="7"/>
        <v>-2</v>
      </c>
      <c r="AK211" s="13" t="s">
        <v>41</v>
      </c>
      <c r="AL211" s="13" t="s">
        <v>42</v>
      </c>
      <c r="AM211" s="13"/>
      <c r="AN211" s="13">
        <v>101.31965006729475</v>
      </c>
      <c r="AO211" s="13">
        <v>117.34261838440112</v>
      </c>
      <c r="AP211" s="13">
        <v>125.13020833333333</v>
      </c>
      <c r="AQ211" s="13">
        <v>148.05555555555554</v>
      </c>
      <c r="AR211" s="36">
        <v>-48.912559999999999</v>
      </c>
      <c r="AS211" s="36">
        <v>0</v>
      </c>
      <c r="AT211" s="36">
        <v>-48.912559999999999</v>
      </c>
      <c r="AU211" s="36">
        <v>-48.912559999999999</v>
      </c>
      <c r="AV211" s="36">
        <v>-62.296059999999997</v>
      </c>
      <c r="AW211" s="36">
        <v>0</v>
      </c>
      <c r="AX211" s="36">
        <v>-62.296059999999997</v>
      </c>
      <c r="AY211" s="36">
        <v>-62.296059999999997</v>
      </c>
      <c r="AZ211" s="36" t="e">
        <v>#DIV/0!</v>
      </c>
      <c r="BA211" s="36" t="s">
        <v>50</v>
      </c>
      <c r="BB211" s="36">
        <v>0</v>
      </c>
      <c r="BC211" s="36">
        <v>0</v>
      </c>
      <c r="BD211" s="36">
        <v>-48.912559999999999</v>
      </c>
      <c r="BE211" s="36">
        <v>0</v>
      </c>
      <c r="BF211" s="36">
        <v>-48.912559999999999</v>
      </c>
      <c r="BG211" s="36">
        <v>-48.912559999999999</v>
      </c>
      <c r="BH211" s="36">
        <v>-62.296059999999997</v>
      </c>
      <c r="BI211" s="36">
        <v>0</v>
      </c>
      <c r="BJ211" s="36">
        <v>-62.296059999999997</v>
      </c>
      <c r="BK211" s="36">
        <v>-62.296059999999997</v>
      </c>
      <c r="BL211" s="36" t="e">
        <v>#DIV/0!</v>
      </c>
      <c r="BM211" s="36" t="e">
        <v>#DIV/0!</v>
      </c>
      <c r="BN211" s="36">
        <v>0</v>
      </c>
      <c r="BO211" s="36">
        <v>0</v>
      </c>
      <c r="BP211" s="36">
        <v>-48.912559999999999</v>
      </c>
      <c r="BQ211" s="36">
        <v>0</v>
      </c>
      <c r="BR211" s="36">
        <v>-48.912559999999999</v>
      </c>
      <c r="BS211" s="36">
        <v>-48.912559999999999</v>
      </c>
      <c r="BT211" s="36">
        <v>-62.296059999999997</v>
      </c>
      <c r="BU211" s="36">
        <v>0</v>
      </c>
      <c r="BV211" s="36">
        <v>-62.296059999999997</v>
      </c>
      <c r="BW211" s="36">
        <v>-62.296059999999997</v>
      </c>
      <c r="BX211" s="36" t="e">
        <v>#DIV/0!</v>
      </c>
      <c r="BY211" s="36" t="e">
        <v>#DIV/0!</v>
      </c>
      <c r="BZ211" s="36">
        <v>0</v>
      </c>
      <c r="CA211" s="36">
        <v>0</v>
      </c>
      <c r="CB211" s="36"/>
      <c r="CC211" s="40">
        <v>29.49</v>
      </c>
      <c r="CD211" s="40">
        <v>59.911000000000001</v>
      </c>
      <c r="CE211" s="40"/>
    </row>
    <row r="212" spans="1:83" s="5" customFormat="1">
      <c r="A212" s="13" t="s">
        <v>248</v>
      </c>
      <c r="B212" s="13">
        <v>4</v>
      </c>
      <c r="C212" s="13"/>
      <c r="D212" s="13" t="s">
        <v>90</v>
      </c>
      <c r="E212" s="35" t="s">
        <v>181</v>
      </c>
      <c r="F212" s="13" t="s">
        <v>36</v>
      </c>
      <c r="G212" s="36">
        <v>1003459344</v>
      </c>
      <c r="H212" s="13" t="s">
        <v>182</v>
      </c>
      <c r="I212" s="37">
        <v>18</v>
      </c>
      <c r="J212" s="37" t="s">
        <v>38</v>
      </c>
      <c r="K212" s="38">
        <v>43522</v>
      </c>
      <c r="L212" s="39">
        <v>0.69930555555555562</v>
      </c>
      <c r="M212" s="37" t="s">
        <v>39</v>
      </c>
      <c r="N212" s="37" t="s">
        <v>42</v>
      </c>
      <c r="O212" s="37"/>
      <c r="P212" s="37" t="s">
        <v>42</v>
      </c>
      <c r="Q212" s="37">
        <v>5</v>
      </c>
      <c r="R212" s="13" t="s">
        <v>43</v>
      </c>
      <c r="S212" s="13" t="s">
        <v>56</v>
      </c>
      <c r="T212" s="13" t="s">
        <v>41</v>
      </c>
      <c r="U212" s="13" t="s">
        <v>45</v>
      </c>
      <c r="V212" s="13" t="s">
        <v>42</v>
      </c>
      <c r="W212" s="13" t="s">
        <v>66</v>
      </c>
      <c r="X212" s="13" t="s">
        <v>53</v>
      </c>
      <c r="Y212" s="13" t="s">
        <v>41</v>
      </c>
      <c r="Z212" s="13" t="s">
        <v>41</v>
      </c>
      <c r="AA212" s="13"/>
      <c r="AB212" s="13">
        <v>-1</v>
      </c>
      <c r="AC212" s="13">
        <v>2</v>
      </c>
      <c r="AD212" s="13" t="s">
        <v>41</v>
      </c>
      <c r="AE212" s="13">
        <v>1</v>
      </c>
      <c r="AF212" s="13" t="s">
        <v>42</v>
      </c>
      <c r="AG212" s="13">
        <v>0</v>
      </c>
      <c r="AH212" s="46" t="str">
        <f t="shared" si="6"/>
        <v>0</v>
      </c>
      <c r="AI212" s="46" t="s">
        <v>54</v>
      </c>
      <c r="AJ212" s="46" t="str">
        <f t="shared" si="7"/>
        <v>-2</v>
      </c>
      <c r="AK212" s="13" t="s">
        <v>41</v>
      </c>
      <c r="AL212" s="13" t="s">
        <v>41</v>
      </c>
      <c r="AM212" s="13"/>
      <c r="AN212" s="13">
        <v>101.31965006729475</v>
      </c>
      <c r="AO212" s="13">
        <v>117.34261838440112</v>
      </c>
      <c r="AP212" s="13">
        <v>125.13020833333333</v>
      </c>
      <c r="AQ212" s="13">
        <v>148.05555555555554</v>
      </c>
      <c r="AR212" s="36">
        <v>-48.912559999999999</v>
      </c>
      <c r="AS212" s="36">
        <v>0</v>
      </c>
      <c r="AT212" s="36">
        <v>-48.912559999999999</v>
      </c>
      <c r="AU212" s="36">
        <v>-48.912559999999999</v>
      </c>
      <c r="AV212" s="36">
        <v>-62.296059999999997</v>
      </c>
      <c r="AW212" s="36">
        <v>0</v>
      </c>
      <c r="AX212" s="36">
        <v>-62.296059999999997</v>
      </c>
      <c r="AY212" s="36">
        <v>-62.296059999999997</v>
      </c>
      <c r="AZ212" s="36" t="e">
        <v>#DIV/0!</v>
      </c>
      <c r="BA212" s="36" t="s">
        <v>50</v>
      </c>
      <c r="BB212" s="36">
        <v>0</v>
      </c>
      <c r="BC212" s="36">
        <v>0</v>
      </c>
      <c r="BD212" s="36">
        <v>-48.912559999999999</v>
      </c>
      <c r="BE212" s="36">
        <v>0</v>
      </c>
      <c r="BF212" s="36">
        <v>-48.912559999999999</v>
      </c>
      <c r="BG212" s="36">
        <v>-48.912559999999999</v>
      </c>
      <c r="BH212" s="36">
        <v>-62.296059999999997</v>
      </c>
      <c r="BI212" s="36">
        <v>0</v>
      </c>
      <c r="BJ212" s="36">
        <v>-62.296059999999997</v>
      </c>
      <c r="BK212" s="36">
        <v>-62.296059999999997</v>
      </c>
      <c r="BL212" s="36" t="e">
        <v>#DIV/0!</v>
      </c>
      <c r="BM212" s="36" t="e">
        <v>#DIV/0!</v>
      </c>
      <c r="BN212" s="36">
        <v>0</v>
      </c>
      <c r="BO212" s="36">
        <v>0</v>
      </c>
      <c r="BP212" s="36">
        <v>-48.912559999999999</v>
      </c>
      <c r="BQ212" s="36">
        <v>0</v>
      </c>
      <c r="BR212" s="36">
        <v>-48.912559999999999</v>
      </c>
      <c r="BS212" s="36">
        <v>-48.912559999999999</v>
      </c>
      <c r="BT212" s="36">
        <v>-62.296059999999997</v>
      </c>
      <c r="BU212" s="36">
        <v>0</v>
      </c>
      <c r="BV212" s="36">
        <v>-62.296059999999997</v>
      </c>
      <c r="BW212" s="36">
        <v>-62.296059999999997</v>
      </c>
      <c r="BX212" s="36" t="e">
        <v>#DIV/0!</v>
      </c>
      <c r="BY212" s="36" t="e">
        <v>#DIV/0!</v>
      </c>
      <c r="BZ212" s="36">
        <v>0</v>
      </c>
      <c r="CA212" s="36">
        <v>0</v>
      </c>
      <c r="CB212" s="36"/>
      <c r="CC212" s="40">
        <v>29.515000000000001</v>
      </c>
      <c r="CD212" s="40">
        <v>60.789000000000001</v>
      </c>
      <c r="CE212" s="40"/>
    </row>
    <row r="213" spans="1:83" s="5" customFormat="1">
      <c r="A213" s="13" t="s">
        <v>248</v>
      </c>
      <c r="B213" s="13">
        <v>4</v>
      </c>
      <c r="C213" s="13"/>
      <c r="D213" s="13" t="s">
        <v>123</v>
      </c>
      <c r="E213" s="35" t="s">
        <v>183</v>
      </c>
      <c r="F213" s="13" t="s">
        <v>36</v>
      </c>
      <c r="G213" s="36">
        <v>1143415246</v>
      </c>
      <c r="H213" s="13" t="s">
        <v>184</v>
      </c>
      <c r="I213" s="37">
        <v>19</v>
      </c>
      <c r="J213" s="37" t="s">
        <v>38</v>
      </c>
      <c r="K213" s="38">
        <v>43522</v>
      </c>
      <c r="L213" s="39">
        <v>0.65277777777777779</v>
      </c>
      <c r="M213" s="37" t="s">
        <v>39</v>
      </c>
      <c r="N213" s="37" t="s">
        <v>42</v>
      </c>
      <c r="O213" s="37" t="s">
        <v>42</v>
      </c>
      <c r="P213" s="37" t="s">
        <v>42</v>
      </c>
      <c r="Q213" s="37">
        <v>1</v>
      </c>
      <c r="R213" s="13" t="s">
        <v>43</v>
      </c>
      <c r="S213" s="13" t="s">
        <v>44</v>
      </c>
      <c r="T213" s="13" t="s">
        <v>42</v>
      </c>
      <c r="U213" s="13" t="s">
        <v>52</v>
      </c>
      <c r="V213" s="13" t="s">
        <v>42</v>
      </c>
      <c r="W213" s="13" t="s">
        <v>66</v>
      </c>
      <c r="X213" s="13" t="s">
        <v>53</v>
      </c>
      <c r="Y213" s="13" t="s">
        <v>41</v>
      </c>
      <c r="Z213" s="13" t="s">
        <v>41</v>
      </c>
      <c r="AA213" s="13"/>
      <c r="AB213" s="13">
        <v>-1</v>
      </c>
      <c r="AC213" s="13">
        <v>1</v>
      </c>
      <c r="AD213" s="13" t="s">
        <v>42</v>
      </c>
      <c r="AE213" s="13">
        <v>0</v>
      </c>
      <c r="AF213" s="13" t="s">
        <v>42</v>
      </c>
      <c r="AG213" s="13">
        <v>0</v>
      </c>
      <c r="AH213" s="46" t="str">
        <f t="shared" si="6"/>
        <v>0</v>
      </c>
      <c r="AI213" s="46" t="s">
        <v>54</v>
      </c>
      <c r="AJ213" s="46" t="str">
        <f t="shared" si="7"/>
        <v>-2</v>
      </c>
      <c r="AK213" s="13" t="s">
        <v>41</v>
      </c>
      <c r="AL213" s="13" t="s">
        <v>41</v>
      </c>
      <c r="AM213" s="13"/>
      <c r="AN213" s="13">
        <v>101.31965006729475</v>
      </c>
      <c r="AO213" s="13">
        <v>117.34261838440112</v>
      </c>
      <c r="AP213" s="13">
        <v>125.13020833333333</v>
      </c>
      <c r="AQ213" s="13">
        <v>148.05555555555554</v>
      </c>
      <c r="AR213" s="36">
        <v>80.649799999999999</v>
      </c>
      <c r="AS213" s="36">
        <v>0</v>
      </c>
      <c r="AT213" s="36">
        <v>80.649799999999999</v>
      </c>
      <c r="AU213" s="36">
        <v>80.649799999999999</v>
      </c>
      <c r="AV213" s="36">
        <v>-72.297380000000004</v>
      </c>
      <c r="AW213" s="36">
        <v>0</v>
      </c>
      <c r="AX213" s="36">
        <v>-72.297380000000004</v>
      </c>
      <c r="AY213" s="36">
        <v>-72.297380000000004</v>
      </c>
      <c r="AZ213" s="36" t="e">
        <v>#DIV/0!</v>
      </c>
      <c r="BA213" s="36" t="s">
        <v>50</v>
      </c>
      <c r="BB213" s="36">
        <v>0</v>
      </c>
      <c r="BC213" s="36">
        <v>0</v>
      </c>
      <c r="BD213" s="36">
        <v>80.649799999999999</v>
      </c>
      <c r="BE213" s="36">
        <v>0</v>
      </c>
      <c r="BF213" s="36">
        <v>80.649799999999999</v>
      </c>
      <c r="BG213" s="36">
        <v>80.649799999999999</v>
      </c>
      <c r="BH213" s="36">
        <v>-72.297380000000004</v>
      </c>
      <c r="BI213" s="36">
        <v>0</v>
      </c>
      <c r="BJ213" s="36">
        <v>-72.297380000000004</v>
      </c>
      <c r="BK213" s="36">
        <v>-72.297380000000004</v>
      </c>
      <c r="BL213" s="36" t="e">
        <v>#DIV/0!</v>
      </c>
      <c r="BM213" s="36" t="e">
        <v>#DIV/0!</v>
      </c>
      <c r="BN213" s="36">
        <v>0</v>
      </c>
      <c r="BO213" s="36">
        <v>0</v>
      </c>
      <c r="BP213" s="36">
        <v>80.649799999999999</v>
      </c>
      <c r="BQ213" s="36">
        <v>0</v>
      </c>
      <c r="BR213" s="36">
        <v>80.649799999999999</v>
      </c>
      <c r="BS213" s="36">
        <v>80.649799999999999</v>
      </c>
      <c r="BT213" s="36">
        <v>-72.297380000000004</v>
      </c>
      <c r="BU213" s="36">
        <v>0</v>
      </c>
      <c r="BV213" s="36">
        <v>-72.297380000000004</v>
      </c>
      <c r="BW213" s="36">
        <v>-72.297380000000004</v>
      </c>
      <c r="BX213" s="36" t="e">
        <v>#DIV/0!</v>
      </c>
      <c r="BY213" s="36" t="e">
        <v>#DIV/0!</v>
      </c>
      <c r="BZ213" s="36">
        <v>0</v>
      </c>
      <c r="CA213" s="36">
        <v>0</v>
      </c>
      <c r="CB213" s="36"/>
      <c r="CC213" s="40">
        <v>29.54</v>
      </c>
      <c r="CD213" s="40">
        <v>61.695999999999998</v>
      </c>
      <c r="CE213" s="40"/>
    </row>
    <row r="214" spans="1:83" s="5" customFormat="1">
      <c r="A214" s="13" t="s">
        <v>248</v>
      </c>
      <c r="B214" s="13">
        <v>4</v>
      </c>
      <c r="C214" s="13"/>
      <c r="D214" s="13" t="s">
        <v>123</v>
      </c>
      <c r="E214" s="35" t="s">
        <v>183</v>
      </c>
      <c r="F214" s="13" t="s">
        <v>36</v>
      </c>
      <c r="G214" s="36">
        <v>1143415246</v>
      </c>
      <c r="H214" s="13" t="s">
        <v>184</v>
      </c>
      <c r="I214" s="37">
        <v>19</v>
      </c>
      <c r="J214" s="37" t="s">
        <v>38</v>
      </c>
      <c r="K214" s="38">
        <v>43522</v>
      </c>
      <c r="L214" s="39">
        <v>0.66319444444444442</v>
      </c>
      <c r="M214" s="37" t="s">
        <v>39</v>
      </c>
      <c r="N214" s="37" t="s">
        <v>42</v>
      </c>
      <c r="O214" s="37" t="s">
        <v>42</v>
      </c>
      <c r="P214" s="37" t="s">
        <v>42</v>
      </c>
      <c r="Q214" s="37">
        <v>2</v>
      </c>
      <c r="R214" s="13" t="s">
        <v>43</v>
      </c>
      <c r="S214" s="13" t="s">
        <v>44</v>
      </c>
      <c r="T214" s="13" t="s">
        <v>42</v>
      </c>
      <c r="U214" s="13" t="s">
        <v>52</v>
      </c>
      <c r="V214" s="13" t="s">
        <v>42</v>
      </c>
      <c r="W214" s="13" t="s">
        <v>66</v>
      </c>
      <c r="X214" s="13" t="s">
        <v>53</v>
      </c>
      <c r="Y214" s="13" t="s">
        <v>41</v>
      </c>
      <c r="Z214" s="13" t="s">
        <v>41</v>
      </c>
      <c r="AA214" s="13"/>
      <c r="AB214" s="13">
        <v>-1</v>
      </c>
      <c r="AC214" s="13">
        <v>1</v>
      </c>
      <c r="AD214" s="13" t="s">
        <v>42</v>
      </c>
      <c r="AE214" s="13">
        <v>0</v>
      </c>
      <c r="AF214" s="13" t="s">
        <v>42</v>
      </c>
      <c r="AG214" s="13">
        <v>0</v>
      </c>
      <c r="AH214" s="46" t="str">
        <f t="shared" si="6"/>
        <v>0</v>
      </c>
      <c r="AI214" s="46" t="s">
        <v>54</v>
      </c>
      <c r="AJ214" s="46" t="str">
        <f t="shared" si="7"/>
        <v>-2</v>
      </c>
      <c r="AK214" s="13" t="s">
        <v>41</v>
      </c>
      <c r="AL214" s="13" t="s">
        <v>41</v>
      </c>
      <c r="AM214" s="13"/>
      <c r="AN214" s="13">
        <v>101.31965006729475</v>
      </c>
      <c r="AO214" s="13">
        <v>117.34261838440112</v>
      </c>
      <c r="AP214" s="13">
        <v>125.13020833333333</v>
      </c>
      <c r="AQ214" s="13">
        <v>148.05555555555554</v>
      </c>
      <c r="AR214" s="36">
        <v>80.649799999999999</v>
      </c>
      <c r="AS214" s="36">
        <v>0</v>
      </c>
      <c r="AT214" s="36">
        <v>80.649799999999999</v>
      </c>
      <c r="AU214" s="36">
        <v>80.649799999999999</v>
      </c>
      <c r="AV214" s="36">
        <v>-72.297380000000004</v>
      </c>
      <c r="AW214" s="36">
        <v>0</v>
      </c>
      <c r="AX214" s="36">
        <v>-72.297380000000004</v>
      </c>
      <c r="AY214" s="36">
        <v>-72.297380000000004</v>
      </c>
      <c r="AZ214" s="36" t="e">
        <v>#DIV/0!</v>
      </c>
      <c r="BA214" s="36" t="s">
        <v>50</v>
      </c>
      <c r="BB214" s="36">
        <v>0</v>
      </c>
      <c r="BC214" s="36">
        <v>0</v>
      </c>
      <c r="BD214" s="36">
        <v>80.649799999999999</v>
      </c>
      <c r="BE214" s="36">
        <v>0</v>
      </c>
      <c r="BF214" s="36">
        <v>80.649799999999999</v>
      </c>
      <c r="BG214" s="36">
        <v>80.649799999999999</v>
      </c>
      <c r="BH214" s="36">
        <v>-72.297380000000004</v>
      </c>
      <c r="BI214" s="36">
        <v>0</v>
      </c>
      <c r="BJ214" s="36">
        <v>-72.297380000000004</v>
      </c>
      <c r="BK214" s="36">
        <v>-72.297380000000004</v>
      </c>
      <c r="BL214" s="36" t="e">
        <v>#DIV/0!</v>
      </c>
      <c r="BM214" s="36" t="e">
        <v>#DIV/0!</v>
      </c>
      <c r="BN214" s="36">
        <v>0</v>
      </c>
      <c r="BO214" s="36">
        <v>0</v>
      </c>
      <c r="BP214" s="36">
        <v>80.649799999999999</v>
      </c>
      <c r="BQ214" s="36">
        <v>0</v>
      </c>
      <c r="BR214" s="36">
        <v>80.649799999999999</v>
      </c>
      <c r="BS214" s="36">
        <v>80.649799999999999</v>
      </c>
      <c r="BT214" s="36">
        <v>-72.297380000000004</v>
      </c>
      <c r="BU214" s="36">
        <v>0</v>
      </c>
      <c r="BV214" s="36">
        <v>-72.297380000000004</v>
      </c>
      <c r="BW214" s="36">
        <v>-72.297380000000004</v>
      </c>
      <c r="BX214" s="36" t="e">
        <v>#DIV/0!</v>
      </c>
      <c r="BY214" s="36" t="e">
        <v>#DIV/0!</v>
      </c>
      <c r="BZ214" s="36">
        <v>0</v>
      </c>
      <c r="CA214" s="36">
        <v>0</v>
      </c>
      <c r="CB214" s="36"/>
      <c r="CC214" s="40">
        <v>29.614999999999998</v>
      </c>
      <c r="CD214" s="40">
        <v>61.584000000000003</v>
      </c>
      <c r="CE214" s="40"/>
    </row>
    <row r="215" spans="1:83" s="5" customFormat="1">
      <c r="A215" s="13" t="s">
        <v>248</v>
      </c>
      <c r="B215" s="13">
        <v>4</v>
      </c>
      <c r="C215" s="13"/>
      <c r="D215" s="13" t="s">
        <v>123</v>
      </c>
      <c r="E215" s="35" t="s">
        <v>183</v>
      </c>
      <c r="F215" s="13" t="s">
        <v>36</v>
      </c>
      <c r="G215" s="36">
        <v>1143415246</v>
      </c>
      <c r="H215" s="13" t="s">
        <v>184</v>
      </c>
      <c r="I215" s="37">
        <v>19</v>
      </c>
      <c r="J215" s="37" t="s">
        <v>38</v>
      </c>
      <c r="K215" s="38">
        <v>43522</v>
      </c>
      <c r="L215" s="39">
        <v>0.67361111111111116</v>
      </c>
      <c r="M215" s="37" t="s">
        <v>39</v>
      </c>
      <c r="N215" s="37" t="s">
        <v>42</v>
      </c>
      <c r="O215" s="37" t="s">
        <v>42</v>
      </c>
      <c r="P215" s="37" t="s">
        <v>42</v>
      </c>
      <c r="Q215" s="37">
        <v>3</v>
      </c>
      <c r="R215" s="13" t="s">
        <v>43</v>
      </c>
      <c r="S215" s="13" t="s">
        <v>44</v>
      </c>
      <c r="T215" s="13" t="s">
        <v>42</v>
      </c>
      <c r="U215" s="13" t="s">
        <v>52</v>
      </c>
      <c r="V215" s="13" t="s">
        <v>42</v>
      </c>
      <c r="W215" s="13" t="s">
        <v>66</v>
      </c>
      <c r="X215" s="13" t="s">
        <v>53</v>
      </c>
      <c r="Y215" s="13" t="s">
        <v>41</v>
      </c>
      <c r="Z215" s="13" t="s">
        <v>41</v>
      </c>
      <c r="AA215" s="13"/>
      <c r="AB215" s="13">
        <v>-1</v>
      </c>
      <c r="AC215" s="13">
        <v>1</v>
      </c>
      <c r="AD215" s="13" t="s">
        <v>42</v>
      </c>
      <c r="AE215" s="13">
        <v>0</v>
      </c>
      <c r="AF215" s="13" t="s">
        <v>42</v>
      </c>
      <c r="AG215" s="13">
        <v>0</v>
      </c>
      <c r="AH215" s="46" t="str">
        <f t="shared" si="6"/>
        <v>0</v>
      </c>
      <c r="AI215" s="46" t="s">
        <v>54</v>
      </c>
      <c r="AJ215" s="46" t="str">
        <f t="shared" si="7"/>
        <v>-2</v>
      </c>
      <c r="AK215" s="13" t="s">
        <v>41</v>
      </c>
      <c r="AL215" s="13" t="s">
        <v>41</v>
      </c>
      <c r="AM215" s="13"/>
      <c r="AN215" s="13">
        <v>101.31965006729475</v>
      </c>
      <c r="AO215" s="13">
        <v>117.34261838440112</v>
      </c>
      <c r="AP215" s="13">
        <v>125.13020833333333</v>
      </c>
      <c r="AQ215" s="13">
        <v>148.05555555555554</v>
      </c>
      <c r="AR215" s="36">
        <v>80.649799999999999</v>
      </c>
      <c r="AS215" s="36">
        <v>0</v>
      </c>
      <c r="AT215" s="36">
        <v>80.649799999999999</v>
      </c>
      <c r="AU215" s="36">
        <v>80.649799999999999</v>
      </c>
      <c r="AV215" s="36">
        <v>-72.297380000000004</v>
      </c>
      <c r="AW215" s="36">
        <v>0</v>
      </c>
      <c r="AX215" s="36">
        <v>-72.297380000000004</v>
      </c>
      <c r="AY215" s="36">
        <v>-72.297380000000004</v>
      </c>
      <c r="AZ215" s="36" t="e">
        <v>#DIV/0!</v>
      </c>
      <c r="BA215" s="36" t="s">
        <v>50</v>
      </c>
      <c r="BB215" s="36">
        <v>0</v>
      </c>
      <c r="BC215" s="36">
        <v>0</v>
      </c>
      <c r="BD215" s="36">
        <v>80.649799999999999</v>
      </c>
      <c r="BE215" s="36">
        <v>0</v>
      </c>
      <c r="BF215" s="36">
        <v>80.649799999999999</v>
      </c>
      <c r="BG215" s="36">
        <v>80.649799999999999</v>
      </c>
      <c r="BH215" s="36">
        <v>-72.297380000000004</v>
      </c>
      <c r="BI215" s="36">
        <v>0</v>
      </c>
      <c r="BJ215" s="36">
        <v>-72.297380000000004</v>
      </c>
      <c r="BK215" s="36">
        <v>-72.297380000000004</v>
      </c>
      <c r="BL215" s="36" t="e">
        <v>#DIV/0!</v>
      </c>
      <c r="BM215" s="36" t="e">
        <v>#DIV/0!</v>
      </c>
      <c r="BN215" s="36">
        <v>0</v>
      </c>
      <c r="BO215" s="36">
        <v>0</v>
      </c>
      <c r="BP215" s="36">
        <v>80.649799999999999</v>
      </c>
      <c r="BQ215" s="36">
        <v>0</v>
      </c>
      <c r="BR215" s="36">
        <v>80.649799999999999</v>
      </c>
      <c r="BS215" s="36">
        <v>80.649799999999999</v>
      </c>
      <c r="BT215" s="36">
        <v>-72.297380000000004</v>
      </c>
      <c r="BU215" s="36">
        <v>0</v>
      </c>
      <c r="BV215" s="36">
        <v>-72.297380000000004</v>
      </c>
      <c r="BW215" s="36">
        <v>-72.297380000000004</v>
      </c>
      <c r="BX215" s="36" t="e">
        <v>#DIV/0!</v>
      </c>
      <c r="BY215" s="36" t="e">
        <v>#DIV/0!</v>
      </c>
      <c r="BZ215" s="36">
        <v>0</v>
      </c>
      <c r="CA215" s="36">
        <v>0</v>
      </c>
      <c r="CB215" s="36"/>
      <c r="CC215" s="40">
        <v>29.49</v>
      </c>
      <c r="CD215" s="40">
        <v>60.597999999999999</v>
      </c>
      <c r="CE215" s="40"/>
    </row>
    <row r="216" spans="1:83" s="5" customFormat="1">
      <c r="A216" s="13" t="s">
        <v>248</v>
      </c>
      <c r="B216" s="13">
        <v>4</v>
      </c>
      <c r="C216" s="13"/>
      <c r="D216" s="13" t="s">
        <v>123</v>
      </c>
      <c r="E216" s="35" t="s">
        <v>183</v>
      </c>
      <c r="F216" s="13" t="s">
        <v>36</v>
      </c>
      <c r="G216" s="36">
        <v>1143415246</v>
      </c>
      <c r="H216" s="13" t="s">
        <v>184</v>
      </c>
      <c r="I216" s="37">
        <v>19</v>
      </c>
      <c r="J216" s="37" t="s">
        <v>38</v>
      </c>
      <c r="K216" s="38">
        <v>43522</v>
      </c>
      <c r="L216" s="39">
        <v>0.6875</v>
      </c>
      <c r="M216" s="37" t="s">
        <v>39</v>
      </c>
      <c r="N216" s="37" t="s">
        <v>42</v>
      </c>
      <c r="O216" s="37" t="s">
        <v>42</v>
      </c>
      <c r="P216" s="37" t="s">
        <v>42</v>
      </c>
      <c r="Q216" s="37">
        <v>4</v>
      </c>
      <c r="R216" s="13" t="s">
        <v>55</v>
      </c>
      <c r="S216" s="13" t="s">
        <v>44</v>
      </c>
      <c r="T216" s="13" t="s">
        <v>42</v>
      </c>
      <c r="U216" s="13" t="s">
        <v>52</v>
      </c>
      <c r="V216" s="13" t="s">
        <v>42</v>
      </c>
      <c r="W216" s="13" t="s">
        <v>66</v>
      </c>
      <c r="X216" s="13" t="s">
        <v>53</v>
      </c>
      <c r="Y216" s="13" t="s">
        <v>41</v>
      </c>
      <c r="Z216" s="13" t="s">
        <v>42</v>
      </c>
      <c r="AA216" s="13"/>
      <c r="AB216" s="13">
        <v>0</v>
      </c>
      <c r="AC216" s="13">
        <v>1</v>
      </c>
      <c r="AD216" s="13" t="s">
        <v>42</v>
      </c>
      <c r="AE216" s="13">
        <v>0</v>
      </c>
      <c r="AF216" s="13" t="s">
        <v>42</v>
      </c>
      <c r="AG216" s="13">
        <v>0</v>
      </c>
      <c r="AH216" s="46" t="str">
        <f t="shared" si="6"/>
        <v>0</v>
      </c>
      <c r="AI216" s="46" t="s">
        <v>54</v>
      </c>
      <c r="AJ216" s="46" t="str">
        <f t="shared" si="7"/>
        <v>-2</v>
      </c>
      <c r="AK216" s="13" t="s">
        <v>41</v>
      </c>
      <c r="AL216" s="13" t="s">
        <v>42</v>
      </c>
      <c r="AM216" s="13"/>
      <c r="AN216" s="13">
        <v>101.31965006729475</v>
      </c>
      <c r="AO216" s="13">
        <v>117.34261838440112</v>
      </c>
      <c r="AP216" s="13">
        <v>125.13020833333333</v>
      </c>
      <c r="AQ216" s="13">
        <v>148.05555555555554</v>
      </c>
      <c r="AR216" s="36">
        <v>80.649799999999999</v>
      </c>
      <c r="AS216" s="36">
        <v>0</v>
      </c>
      <c r="AT216" s="36">
        <v>80.649799999999999</v>
      </c>
      <c r="AU216" s="36">
        <v>80.649799999999999</v>
      </c>
      <c r="AV216" s="36">
        <v>-72.297380000000004</v>
      </c>
      <c r="AW216" s="36">
        <v>0</v>
      </c>
      <c r="AX216" s="36">
        <v>-72.297380000000004</v>
      </c>
      <c r="AY216" s="36">
        <v>-72.297380000000004</v>
      </c>
      <c r="AZ216" s="36" t="e">
        <v>#DIV/0!</v>
      </c>
      <c r="BA216" s="36" t="s">
        <v>50</v>
      </c>
      <c r="BB216" s="36">
        <v>0</v>
      </c>
      <c r="BC216" s="36">
        <v>0</v>
      </c>
      <c r="BD216" s="36">
        <v>80.649799999999999</v>
      </c>
      <c r="BE216" s="36">
        <v>0</v>
      </c>
      <c r="BF216" s="36">
        <v>80.649799999999999</v>
      </c>
      <c r="BG216" s="36">
        <v>80.649799999999999</v>
      </c>
      <c r="BH216" s="36">
        <v>-72.297380000000004</v>
      </c>
      <c r="BI216" s="36">
        <v>0</v>
      </c>
      <c r="BJ216" s="36">
        <v>-72.297380000000004</v>
      </c>
      <c r="BK216" s="36">
        <v>-72.297380000000004</v>
      </c>
      <c r="BL216" s="36" t="e">
        <v>#DIV/0!</v>
      </c>
      <c r="BM216" s="36" t="e">
        <v>#DIV/0!</v>
      </c>
      <c r="BN216" s="36">
        <v>0</v>
      </c>
      <c r="BO216" s="36">
        <v>0</v>
      </c>
      <c r="BP216" s="36">
        <v>80.649799999999999</v>
      </c>
      <c r="BQ216" s="36">
        <v>0</v>
      </c>
      <c r="BR216" s="36">
        <v>80.649799999999999</v>
      </c>
      <c r="BS216" s="36">
        <v>80.649799999999999</v>
      </c>
      <c r="BT216" s="36">
        <v>-72.297380000000004</v>
      </c>
      <c r="BU216" s="36">
        <v>0</v>
      </c>
      <c r="BV216" s="36">
        <v>-72.297380000000004</v>
      </c>
      <c r="BW216" s="36">
        <v>-72.297380000000004</v>
      </c>
      <c r="BX216" s="36" t="e">
        <v>#DIV/0!</v>
      </c>
      <c r="BY216" s="36" t="e">
        <v>#DIV/0!</v>
      </c>
      <c r="BZ216" s="36">
        <v>0</v>
      </c>
      <c r="CA216" s="36">
        <v>0</v>
      </c>
      <c r="CB216" s="36"/>
      <c r="CC216" s="40">
        <v>29.49</v>
      </c>
      <c r="CD216" s="40">
        <v>59.911000000000001</v>
      </c>
      <c r="CE216" s="40"/>
    </row>
    <row r="217" spans="1:83" s="5" customFormat="1">
      <c r="A217" s="13" t="s">
        <v>248</v>
      </c>
      <c r="B217" s="13">
        <v>4</v>
      </c>
      <c r="C217" s="13"/>
      <c r="D217" s="13" t="s">
        <v>123</v>
      </c>
      <c r="E217" s="35" t="s">
        <v>183</v>
      </c>
      <c r="F217" s="13" t="s">
        <v>36</v>
      </c>
      <c r="G217" s="36">
        <v>1143415246</v>
      </c>
      <c r="H217" s="13" t="s">
        <v>184</v>
      </c>
      <c r="I217" s="37">
        <v>19</v>
      </c>
      <c r="J217" s="37" t="s">
        <v>38</v>
      </c>
      <c r="K217" s="38">
        <v>43522</v>
      </c>
      <c r="L217" s="39">
        <v>0.69930555555555562</v>
      </c>
      <c r="M217" s="37" t="s">
        <v>39</v>
      </c>
      <c r="N217" s="37" t="s">
        <v>42</v>
      </c>
      <c r="O217" s="37" t="s">
        <v>42</v>
      </c>
      <c r="P217" s="37" t="s">
        <v>42</v>
      </c>
      <c r="Q217" s="37">
        <v>5</v>
      </c>
      <c r="R217" s="13" t="s">
        <v>55</v>
      </c>
      <c r="S217" s="13" t="s">
        <v>44</v>
      </c>
      <c r="T217" s="13" t="s">
        <v>42</v>
      </c>
      <c r="U217" s="13" t="s">
        <v>52</v>
      </c>
      <c r="V217" s="13" t="s">
        <v>42</v>
      </c>
      <c r="W217" s="13" t="s">
        <v>66</v>
      </c>
      <c r="X217" s="13" t="s">
        <v>53</v>
      </c>
      <c r="Y217" s="13" t="s">
        <v>41</v>
      </c>
      <c r="Z217" s="13" t="s">
        <v>42</v>
      </c>
      <c r="AA217" s="13"/>
      <c r="AB217" s="13">
        <v>0</v>
      </c>
      <c r="AC217" s="13">
        <v>1</v>
      </c>
      <c r="AD217" s="13" t="s">
        <v>42</v>
      </c>
      <c r="AE217" s="13">
        <v>0</v>
      </c>
      <c r="AF217" s="13" t="s">
        <v>42</v>
      </c>
      <c r="AG217" s="13">
        <v>0</v>
      </c>
      <c r="AH217" s="46" t="str">
        <f t="shared" si="6"/>
        <v>0</v>
      </c>
      <c r="AI217" s="46" t="s">
        <v>54</v>
      </c>
      <c r="AJ217" s="46" t="str">
        <f t="shared" si="7"/>
        <v>-2</v>
      </c>
      <c r="AK217" s="13" t="s">
        <v>41</v>
      </c>
      <c r="AL217" s="13" t="s">
        <v>42</v>
      </c>
      <c r="AM217" s="13"/>
      <c r="AN217" s="13">
        <v>101.31965006729475</v>
      </c>
      <c r="AO217" s="13">
        <v>117.34261838440112</v>
      </c>
      <c r="AP217" s="13">
        <v>125.13020833333333</v>
      </c>
      <c r="AQ217" s="13">
        <v>148.05555555555554</v>
      </c>
      <c r="AR217" s="36">
        <v>80.649799999999999</v>
      </c>
      <c r="AS217" s="36">
        <v>0</v>
      </c>
      <c r="AT217" s="36">
        <v>80.649799999999999</v>
      </c>
      <c r="AU217" s="36">
        <v>80.649799999999999</v>
      </c>
      <c r="AV217" s="36">
        <v>-72.297380000000004</v>
      </c>
      <c r="AW217" s="36">
        <v>0</v>
      </c>
      <c r="AX217" s="36">
        <v>-72.297380000000004</v>
      </c>
      <c r="AY217" s="36">
        <v>-72.297380000000004</v>
      </c>
      <c r="AZ217" s="36" t="e">
        <v>#DIV/0!</v>
      </c>
      <c r="BA217" s="36" t="s">
        <v>50</v>
      </c>
      <c r="BB217" s="36">
        <v>0</v>
      </c>
      <c r="BC217" s="36">
        <v>0</v>
      </c>
      <c r="BD217" s="36">
        <v>80.649799999999999</v>
      </c>
      <c r="BE217" s="36">
        <v>0</v>
      </c>
      <c r="BF217" s="36">
        <v>80.649799999999999</v>
      </c>
      <c r="BG217" s="36">
        <v>80.649799999999999</v>
      </c>
      <c r="BH217" s="36">
        <v>-72.297380000000004</v>
      </c>
      <c r="BI217" s="36">
        <v>0</v>
      </c>
      <c r="BJ217" s="36">
        <v>-72.297380000000004</v>
      </c>
      <c r="BK217" s="36">
        <v>-72.297380000000004</v>
      </c>
      <c r="BL217" s="36" t="e">
        <v>#DIV/0!</v>
      </c>
      <c r="BM217" s="36" t="e">
        <v>#DIV/0!</v>
      </c>
      <c r="BN217" s="36">
        <v>0</v>
      </c>
      <c r="BO217" s="36">
        <v>0</v>
      </c>
      <c r="BP217" s="36">
        <v>80.649799999999999</v>
      </c>
      <c r="BQ217" s="36">
        <v>0</v>
      </c>
      <c r="BR217" s="36">
        <v>80.649799999999999</v>
      </c>
      <c r="BS217" s="36">
        <v>80.649799999999999</v>
      </c>
      <c r="BT217" s="36">
        <v>-72.297380000000004</v>
      </c>
      <c r="BU217" s="36">
        <v>0</v>
      </c>
      <c r="BV217" s="36">
        <v>-72.297380000000004</v>
      </c>
      <c r="BW217" s="36">
        <v>-72.297380000000004</v>
      </c>
      <c r="BX217" s="36" t="e">
        <v>#DIV/0!</v>
      </c>
      <c r="BY217" s="36" t="e">
        <v>#DIV/0!</v>
      </c>
      <c r="BZ217" s="36">
        <v>0</v>
      </c>
      <c r="CA217" s="36">
        <v>0</v>
      </c>
      <c r="CB217" s="36"/>
      <c r="CC217" s="40">
        <v>29.515000000000001</v>
      </c>
      <c r="CD217" s="40">
        <v>60.789000000000001</v>
      </c>
      <c r="CE217" s="40"/>
    </row>
    <row r="218" spans="1:83" s="5" customFormat="1">
      <c r="A218" s="13" t="s">
        <v>248</v>
      </c>
      <c r="B218" s="13">
        <v>4</v>
      </c>
      <c r="C218" s="13"/>
      <c r="D218" s="13" t="s">
        <v>95</v>
      </c>
      <c r="E218" s="35" t="s">
        <v>185</v>
      </c>
      <c r="F218" s="13" t="s">
        <v>36</v>
      </c>
      <c r="G218" s="36">
        <v>1007711037</v>
      </c>
      <c r="H218" s="13" t="s">
        <v>186</v>
      </c>
      <c r="I218" s="37">
        <v>20</v>
      </c>
      <c r="J218" s="37" t="s">
        <v>70</v>
      </c>
      <c r="K218" s="38">
        <v>43522</v>
      </c>
      <c r="L218" s="39">
        <v>0.65277777777777779</v>
      </c>
      <c r="M218" s="37" t="s">
        <v>39</v>
      </c>
      <c r="N218" s="37" t="s">
        <v>42</v>
      </c>
      <c r="O218" s="37" t="s">
        <v>42</v>
      </c>
      <c r="P218" s="37" t="s">
        <v>42</v>
      </c>
      <c r="Q218" s="37">
        <v>1</v>
      </c>
      <c r="R218" s="13" t="s">
        <v>43</v>
      </c>
      <c r="S218" s="13" t="s">
        <v>44</v>
      </c>
      <c r="T218" s="13" t="s">
        <v>42</v>
      </c>
      <c r="U218" s="13" t="s">
        <v>52</v>
      </c>
      <c r="V218" s="13" t="s">
        <v>42</v>
      </c>
      <c r="W218" s="13" t="s">
        <v>66</v>
      </c>
      <c r="X218" s="13" t="s">
        <v>53</v>
      </c>
      <c r="Y218" s="13" t="s">
        <v>41</v>
      </c>
      <c r="Z218" s="13" t="s">
        <v>41</v>
      </c>
      <c r="AA218" s="13"/>
      <c r="AB218" s="13">
        <v>-1</v>
      </c>
      <c r="AC218" s="13">
        <v>1</v>
      </c>
      <c r="AD218" s="13" t="s">
        <v>42</v>
      </c>
      <c r="AE218" s="13">
        <v>0</v>
      </c>
      <c r="AF218" s="13" t="s">
        <v>42</v>
      </c>
      <c r="AG218" s="13">
        <v>0</v>
      </c>
      <c r="AH218" s="46" t="str">
        <f t="shared" si="6"/>
        <v>0</v>
      </c>
      <c r="AI218" s="46" t="s">
        <v>54</v>
      </c>
      <c r="AJ218" s="46" t="str">
        <f t="shared" si="7"/>
        <v>-2</v>
      </c>
      <c r="AK218" s="13" t="s">
        <v>41</v>
      </c>
      <c r="AL218" s="13" t="s">
        <v>41</v>
      </c>
      <c r="AM218" s="13"/>
      <c r="AN218" s="13">
        <v>101.31965006729475</v>
      </c>
      <c r="AO218" s="13">
        <v>117.34261838440112</v>
      </c>
      <c r="AP218" s="13">
        <v>125.13020833333333</v>
      </c>
      <c r="AQ218" s="13">
        <v>148.05555555555554</v>
      </c>
      <c r="AR218" s="36">
        <v>-1.0589799999999983</v>
      </c>
      <c r="AS218" s="36">
        <v>0</v>
      </c>
      <c r="AT218" s="36">
        <v>-1.0589799999999983</v>
      </c>
      <c r="AU218" s="36">
        <v>-1.0589799999999983</v>
      </c>
      <c r="AV218" s="36">
        <v>-70.519590000000008</v>
      </c>
      <c r="AW218" s="36">
        <v>9.9578595303308042</v>
      </c>
      <c r="AX218" s="36">
        <v>-77.560860000000005</v>
      </c>
      <c r="AY218" s="36">
        <v>-63.478320000000004</v>
      </c>
      <c r="AZ218" s="36" t="e">
        <v>#DIV/0!</v>
      </c>
      <c r="BA218" s="36" t="s">
        <v>50</v>
      </c>
      <c r="BB218" s="36">
        <v>0</v>
      </c>
      <c r="BC218" s="36">
        <v>0</v>
      </c>
      <c r="BD218" s="36">
        <v>-1.0589799999999983</v>
      </c>
      <c r="BE218" s="36">
        <v>0</v>
      </c>
      <c r="BF218" s="36">
        <v>-1.0589799999999983</v>
      </c>
      <c r="BG218" s="36">
        <v>-1.0589799999999983</v>
      </c>
      <c r="BH218" s="36">
        <v>-77.560860000000005</v>
      </c>
      <c r="BI218" s="36">
        <v>0</v>
      </c>
      <c r="BJ218" s="36">
        <v>-77.560860000000005</v>
      </c>
      <c r="BK218" s="36">
        <v>-77.560860000000005</v>
      </c>
      <c r="BL218" s="36" t="e">
        <v>#DIV/0!</v>
      </c>
      <c r="BM218" s="36" t="e">
        <v>#DIV/0!</v>
      </c>
      <c r="BN218" s="36">
        <v>0</v>
      </c>
      <c r="BO218" s="36">
        <v>0</v>
      </c>
      <c r="BP218" s="36">
        <v>-1.0589799999999983</v>
      </c>
      <c r="BQ218" s="36">
        <v>0</v>
      </c>
      <c r="BR218" s="36">
        <v>-1.0589799999999983</v>
      </c>
      <c r="BS218" s="36">
        <v>-1.0589799999999983</v>
      </c>
      <c r="BT218" s="36">
        <v>-70.519590000000008</v>
      </c>
      <c r="BU218" s="36">
        <v>9.9578595303308042</v>
      </c>
      <c r="BV218" s="36">
        <v>-77.560860000000005</v>
      </c>
      <c r="BW218" s="36">
        <v>-63.478320000000004</v>
      </c>
      <c r="BX218" s="36" t="e">
        <v>#DIV/0!</v>
      </c>
      <c r="BY218" s="36" t="e">
        <v>#DIV/0!</v>
      </c>
      <c r="BZ218" s="36">
        <v>0</v>
      </c>
      <c r="CA218" s="36">
        <v>0</v>
      </c>
      <c r="CB218" s="36"/>
      <c r="CC218" s="40">
        <v>29.54</v>
      </c>
      <c r="CD218" s="40">
        <v>61.695999999999998</v>
      </c>
      <c r="CE218" s="40"/>
    </row>
    <row r="219" spans="1:83" s="5" customFormat="1">
      <c r="A219" s="13" t="s">
        <v>248</v>
      </c>
      <c r="B219" s="13">
        <v>4</v>
      </c>
      <c r="C219" s="13"/>
      <c r="D219" s="13" t="s">
        <v>95</v>
      </c>
      <c r="E219" s="35" t="s">
        <v>185</v>
      </c>
      <c r="F219" s="13" t="s">
        <v>36</v>
      </c>
      <c r="G219" s="36">
        <v>1007711037</v>
      </c>
      <c r="H219" s="13" t="s">
        <v>186</v>
      </c>
      <c r="I219" s="37">
        <v>20</v>
      </c>
      <c r="J219" s="37" t="s">
        <v>70</v>
      </c>
      <c r="K219" s="38">
        <v>43522</v>
      </c>
      <c r="L219" s="39">
        <v>0.66319444444444442</v>
      </c>
      <c r="M219" s="37" t="s">
        <v>39</v>
      </c>
      <c r="N219" s="37" t="s">
        <v>42</v>
      </c>
      <c r="O219" s="37" t="s">
        <v>42</v>
      </c>
      <c r="P219" s="37" t="s">
        <v>42</v>
      </c>
      <c r="Q219" s="37">
        <v>2</v>
      </c>
      <c r="R219" s="13" t="s">
        <v>43</v>
      </c>
      <c r="S219" s="13" t="s">
        <v>56</v>
      </c>
      <c r="T219" s="13" t="s">
        <v>42</v>
      </c>
      <c r="U219" s="13" t="s">
        <v>45</v>
      </c>
      <c r="V219" s="13" t="s">
        <v>42</v>
      </c>
      <c r="W219" s="13" t="s">
        <v>81</v>
      </c>
      <c r="X219" s="13" t="s">
        <v>88</v>
      </c>
      <c r="Y219" s="13" t="s">
        <v>42</v>
      </c>
      <c r="Z219" s="13" t="s">
        <v>42</v>
      </c>
      <c r="AA219" s="13"/>
      <c r="AB219" s="13">
        <v>-1</v>
      </c>
      <c r="AC219" s="13">
        <v>2</v>
      </c>
      <c r="AD219" s="13" t="s">
        <v>42</v>
      </c>
      <c r="AE219" s="13">
        <v>1</v>
      </c>
      <c r="AF219" s="13" t="s">
        <v>42</v>
      </c>
      <c r="AG219" s="13" t="s">
        <v>82</v>
      </c>
      <c r="AH219" s="46">
        <f t="shared" si="6"/>
        <v>2</v>
      </c>
      <c r="AI219" s="46" t="s">
        <v>89</v>
      </c>
      <c r="AJ219" s="46" t="str">
        <f t="shared" si="7"/>
        <v>-3</v>
      </c>
      <c r="AK219" s="13" t="s">
        <v>42</v>
      </c>
      <c r="AL219" s="13" t="s">
        <v>42</v>
      </c>
      <c r="AM219" s="13"/>
      <c r="AN219" s="13">
        <v>101.31965006729475</v>
      </c>
      <c r="AO219" s="13">
        <v>117.34261838440112</v>
      </c>
      <c r="AP219" s="13">
        <v>125.13020833333333</v>
      </c>
      <c r="AQ219" s="13">
        <v>148.05555555555554</v>
      </c>
      <c r="AR219" s="36">
        <v>-1.0589799999999983</v>
      </c>
      <c r="AS219" s="36">
        <v>0</v>
      </c>
      <c r="AT219" s="36">
        <v>-1.0589799999999983</v>
      </c>
      <c r="AU219" s="36">
        <v>-1.0589799999999983</v>
      </c>
      <c r="AV219" s="36">
        <v>-63.478320000000004</v>
      </c>
      <c r="AW219" s="36">
        <v>0</v>
      </c>
      <c r="AX219" s="36">
        <v>-63.478320000000004</v>
      </c>
      <c r="AY219" s="36">
        <v>-63.478320000000004</v>
      </c>
      <c r="AZ219" s="36" t="e">
        <v>#DIV/0!</v>
      </c>
      <c r="BA219" s="36" t="s">
        <v>50</v>
      </c>
      <c r="BB219" s="36">
        <v>0</v>
      </c>
      <c r="BC219" s="36">
        <v>0</v>
      </c>
      <c r="BD219" s="36">
        <v>-1.0589799999999983</v>
      </c>
      <c r="BE219" s="36">
        <v>0</v>
      </c>
      <c r="BF219" s="36">
        <v>-1.0589799999999983</v>
      </c>
      <c r="BG219" s="36">
        <v>-1.0589799999999983</v>
      </c>
      <c r="BH219" s="36">
        <v>-70.519590000000008</v>
      </c>
      <c r="BI219" s="36">
        <v>9.9578595303308042</v>
      </c>
      <c r="BJ219" s="36">
        <v>-77.560860000000005</v>
      </c>
      <c r="BK219" s="36">
        <v>-63.478320000000004</v>
      </c>
      <c r="BL219" s="36" t="e">
        <v>#DIV/0!</v>
      </c>
      <c r="BM219" s="36" t="e">
        <v>#DIV/0!</v>
      </c>
      <c r="BN219" s="36">
        <v>0</v>
      </c>
      <c r="BO219" s="36">
        <v>0</v>
      </c>
      <c r="BP219" s="36">
        <v>-1.0589799999999983</v>
      </c>
      <c r="BQ219" s="36">
        <v>0</v>
      </c>
      <c r="BR219" s="36">
        <v>-1.0589799999999983</v>
      </c>
      <c r="BS219" s="36">
        <v>-1.0589799999999983</v>
      </c>
      <c r="BT219" s="36">
        <v>-70.519590000000008</v>
      </c>
      <c r="BU219" s="36">
        <v>9.9578595303308042</v>
      </c>
      <c r="BV219" s="36">
        <v>-77.560860000000005</v>
      </c>
      <c r="BW219" s="36">
        <v>-63.478320000000004</v>
      </c>
      <c r="BX219" s="36" t="e">
        <v>#DIV/0!</v>
      </c>
      <c r="BY219" s="36" t="e">
        <v>#DIV/0!</v>
      </c>
      <c r="BZ219" s="36">
        <v>0</v>
      </c>
      <c r="CA219" s="36">
        <v>0</v>
      </c>
      <c r="CB219" s="36"/>
      <c r="CC219" s="40">
        <v>29.614999999999998</v>
      </c>
      <c r="CD219" s="40">
        <v>61.584000000000003</v>
      </c>
      <c r="CE219" s="40"/>
    </row>
    <row r="220" spans="1:83" s="5" customFormat="1">
      <c r="A220" s="13" t="s">
        <v>248</v>
      </c>
      <c r="B220" s="13">
        <v>4</v>
      </c>
      <c r="C220" s="13"/>
      <c r="D220" s="13" t="s">
        <v>95</v>
      </c>
      <c r="E220" s="35" t="s">
        <v>185</v>
      </c>
      <c r="F220" s="13" t="s">
        <v>36</v>
      </c>
      <c r="G220" s="36">
        <v>1007711037</v>
      </c>
      <c r="H220" s="13" t="s">
        <v>186</v>
      </c>
      <c r="I220" s="37">
        <v>20</v>
      </c>
      <c r="J220" s="37" t="s">
        <v>70</v>
      </c>
      <c r="K220" s="38">
        <v>43522</v>
      </c>
      <c r="L220" s="39">
        <v>0.67361111111111116</v>
      </c>
      <c r="M220" s="37" t="s">
        <v>39</v>
      </c>
      <c r="N220" s="37" t="s">
        <v>42</v>
      </c>
      <c r="O220" s="37" t="s">
        <v>42</v>
      </c>
      <c r="P220" s="37" t="s">
        <v>42</v>
      </c>
      <c r="Q220" s="37">
        <v>3</v>
      </c>
      <c r="R220" s="13" t="s">
        <v>84</v>
      </c>
      <c r="S220" s="13" t="s">
        <v>56</v>
      </c>
      <c r="T220" s="13" t="s">
        <v>42</v>
      </c>
      <c r="U220" s="13" t="s">
        <v>45</v>
      </c>
      <c r="V220" s="13" t="s">
        <v>42</v>
      </c>
      <c r="W220" s="13" t="s">
        <v>72</v>
      </c>
      <c r="X220" s="13" t="s">
        <v>53</v>
      </c>
      <c r="Y220" s="13" t="s">
        <v>42</v>
      </c>
      <c r="Z220" s="13" t="s">
        <v>42</v>
      </c>
      <c r="AA220" s="13"/>
      <c r="AB220" s="13">
        <v>-2</v>
      </c>
      <c r="AC220" s="13">
        <v>2</v>
      </c>
      <c r="AD220" s="13" t="s">
        <v>42</v>
      </c>
      <c r="AE220" s="13">
        <v>1</v>
      </c>
      <c r="AF220" s="13" t="s">
        <v>42</v>
      </c>
      <c r="AG220" s="13">
        <v>1</v>
      </c>
      <c r="AH220" s="46" t="str">
        <f t="shared" si="6"/>
        <v>-1</v>
      </c>
      <c r="AI220" s="46" t="s">
        <v>54</v>
      </c>
      <c r="AJ220" s="46" t="str">
        <f t="shared" si="7"/>
        <v>-2</v>
      </c>
      <c r="AK220" s="13" t="s">
        <v>42</v>
      </c>
      <c r="AL220" s="13" t="s">
        <v>42</v>
      </c>
      <c r="AM220" s="13"/>
      <c r="AN220" s="13">
        <v>101.31965006729475</v>
      </c>
      <c r="AO220" s="13">
        <v>117.34261838440112</v>
      </c>
      <c r="AP220" s="13">
        <v>125.13020833333333</v>
      </c>
      <c r="AQ220" s="13">
        <v>148.05555555555554</v>
      </c>
      <c r="AR220" s="36">
        <v>-8.8361349999999987</v>
      </c>
      <c r="AS220" s="36">
        <v>10.998558077677728</v>
      </c>
      <c r="AT220" s="36">
        <v>-16.613289999999999</v>
      </c>
      <c r="AU220" s="36">
        <v>-1.0589799999999983</v>
      </c>
      <c r="AV220" s="36">
        <v>-63.478320000000004</v>
      </c>
      <c r="AW220" s="36">
        <v>0</v>
      </c>
      <c r="AX220" s="36">
        <v>-63.478320000000004</v>
      </c>
      <c r="AY220" s="36">
        <v>-63.478320000000004</v>
      </c>
      <c r="AZ220" s="36" t="e">
        <v>#DIV/0!</v>
      </c>
      <c r="BA220" s="36" t="s">
        <v>50</v>
      </c>
      <c r="BB220" s="36">
        <v>0</v>
      </c>
      <c r="BC220" s="36">
        <v>0</v>
      </c>
      <c r="BD220" s="36">
        <v>-16.613289999999999</v>
      </c>
      <c r="BE220" s="36">
        <v>0</v>
      </c>
      <c r="BF220" s="36">
        <v>-16.613289999999999</v>
      </c>
      <c r="BG220" s="36">
        <v>-16.613289999999999</v>
      </c>
      <c r="BH220" s="36">
        <v>-63.478320000000004</v>
      </c>
      <c r="BI220" s="36">
        <v>0</v>
      </c>
      <c r="BJ220" s="36">
        <v>-63.478320000000004</v>
      </c>
      <c r="BK220" s="36">
        <v>-63.478320000000004</v>
      </c>
      <c r="BL220" s="36" t="e">
        <v>#DIV/0!</v>
      </c>
      <c r="BM220" s="36" t="e">
        <v>#DIV/0!</v>
      </c>
      <c r="BN220" s="36">
        <v>0</v>
      </c>
      <c r="BO220" s="36">
        <v>0</v>
      </c>
      <c r="BP220" s="36">
        <v>-8.8361349999999987</v>
      </c>
      <c r="BQ220" s="36">
        <v>10.998558077677728</v>
      </c>
      <c r="BR220" s="36">
        <v>-16.613289999999999</v>
      </c>
      <c r="BS220" s="36">
        <v>-1.0589799999999983</v>
      </c>
      <c r="BT220" s="36">
        <v>-63.478320000000004</v>
      </c>
      <c r="BU220" s="36">
        <v>0</v>
      </c>
      <c r="BV220" s="36">
        <v>-63.478320000000004</v>
      </c>
      <c r="BW220" s="36">
        <v>-63.478320000000004</v>
      </c>
      <c r="BX220" s="36" t="e">
        <v>#DIV/0!</v>
      </c>
      <c r="BY220" s="36" t="e">
        <v>#DIV/0!</v>
      </c>
      <c r="BZ220" s="36">
        <v>0</v>
      </c>
      <c r="CA220" s="36">
        <v>0</v>
      </c>
      <c r="CB220" s="36"/>
      <c r="CC220" s="40">
        <v>29.49</v>
      </c>
      <c r="CD220" s="40">
        <v>60.597999999999999</v>
      </c>
      <c r="CE220" s="40"/>
    </row>
    <row r="221" spans="1:83" s="5" customFormat="1">
      <c r="A221" s="13" t="s">
        <v>248</v>
      </c>
      <c r="B221" s="13">
        <v>4</v>
      </c>
      <c r="C221" s="13"/>
      <c r="D221" s="13" t="s">
        <v>95</v>
      </c>
      <c r="E221" s="35" t="s">
        <v>185</v>
      </c>
      <c r="F221" s="13" t="s">
        <v>36</v>
      </c>
      <c r="G221" s="36">
        <v>1007711037</v>
      </c>
      <c r="H221" s="13" t="s">
        <v>186</v>
      </c>
      <c r="I221" s="37">
        <v>20</v>
      </c>
      <c r="J221" s="37" t="s">
        <v>70</v>
      </c>
      <c r="K221" s="38">
        <v>43522</v>
      </c>
      <c r="L221" s="39">
        <v>0.6875</v>
      </c>
      <c r="M221" s="37" t="s">
        <v>39</v>
      </c>
      <c r="N221" s="37" t="s">
        <v>42</v>
      </c>
      <c r="O221" s="37" t="s">
        <v>42</v>
      </c>
      <c r="P221" s="37" t="s">
        <v>42</v>
      </c>
      <c r="Q221" s="37">
        <v>4</v>
      </c>
      <c r="R221" s="13" t="s">
        <v>43</v>
      </c>
      <c r="S221" s="13" t="s">
        <v>56</v>
      </c>
      <c r="T221" s="13" t="s">
        <v>41</v>
      </c>
      <c r="U221" s="13" t="s">
        <v>45</v>
      </c>
      <c r="V221" s="13" t="s">
        <v>42</v>
      </c>
      <c r="W221" s="13" t="s">
        <v>66</v>
      </c>
      <c r="X221" s="13" t="s">
        <v>53</v>
      </c>
      <c r="Y221" s="13" t="s">
        <v>41</v>
      </c>
      <c r="Z221" s="13" t="s">
        <v>41</v>
      </c>
      <c r="AA221" s="13"/>
      <c r="AB221" s="13">
        <v>-1</v>
      </c>
      <c r="AC221" s="13">
        <v>2</v>
      </c>
      <c r="AD221" s="13" t="s">
        <v>41</v>
      </c>
      <c r="AE221" s="13">
        <v>1</v>
      </c>
      <c r="AF221" s="13" t="s">
        <v>42</v>
      </c>
      <c r="AG221" s="13">
        <v>0</v>
      </c>
      <c r="AH221" s="46" t="str">
        <f t="shared" si="6"/>
        <v>0</v>
      </c>
      <c r="AI221" s="46" t="s">
        <v>54</v>
      </c>
      <c r="AJ221" s="46" t="str">
        <f t="shared" si="7"/>
        <v>-2</v>
      </c>
      <c r="AK221" s="13" t="s">
        <v>41</v>
      </c>
      <c r="AL221" s="13" t="s">
        <v>41</v>
      </c>
      <c r="AM221" s="13"/>
      <c r="AN221" s="13">
        <v>101.31965006729475</v>
      </c>
      <c r="AO221" s="13">
        <v>117.34261838440112</v>
      </c>
      <c r="AP221" s="13">
        <v>125.13020833333333</v>
      </c>
      <c r="AQ221" s="13">
        <v>148.05555555555554</v>
      </c>
      <c r="AR221" s="36">
        <v>-8.8361349999999987</v>
      </c>
      <c r="AS221" s="36">
        <v>10.998558077677728</v>
      </c>
      <c r="AT221" s="36">
        <v>-16.613289999999999</v>
      </c>
      <c r="AU221" s="36">
        <v>-1.0589799999999983</v>
      </c>
      <c r="AV221" s="36">
        <v>-63.478320000000004</v>
      </c>
      <c r="AW221" s="36">
        <v>0</v>
      </c>
      <c r="AX221" s="36">
        <v>-63.478320000000004</v>
      </c>
      <c r="AY221" s="36">
        <v>-63.478320000000004</v>
      </c>
      <c r="AZ221" s="36" t="e">
        <v>#DIV/0!</v>
      </c>
      <c r="BA221" s="36" t="s">
        <v>50</v>
      </c>
      <c r="BB221" s="36">
        <v>0</v>
      </c>
      <c r="BC221" s="36">
        <v>0</v>
      </c>
      <c r="BD221" s="36">
        <v>-1.0589799999999983</v>
      </c>
      <c r="BE221" s="36">
        <v>0</v>
      </c>
      <c r="BF221" s="36">
        <v>-1.0589799999999983</v>
      </c>
      <c r="BG221" s="36">
        <v>-1.0589799999999983</v>
      </c>
      <c r="BH221" s="36">
        <v>-70.519590000000008</v>
      </c>
      <c r="BI221" s="36">
        <v>9.9578595303308042</v>
      </c>
      <c r="BJ221" s="36">
        <v>-77.560860000000005</v>
      </c>
      <c r="BK221" s="36">
        <v>-63.478320000000004</v>
      </c>
      <c r="BL221" s="36" t="e">
        <v>#DIV/0!</v>
      </c>
      <c r="BM221" s="36" t="e">
        <v>#DIV/0!</v>
      </c>
      <c r="BN221" s="36">
        <v>0</v>
      </c>
      <c r="BO221" s="36">
        <v>0</v>
      </c>
      <c r="BP221" s="36">
        <v>-8.8361349999999987</v>
      </c>
      <c r="BQ221" s="36">
        <v>10.998558077677728</v>
      </c>
      <c r="BR221" s="36">
        <v>-16.613289999999999</v>
      </c>
      <c r="BS221" s="36">
        <v>-1.0589799999999983</v>
      </c>
      <c r="BT221" s="36">
        <v>-63.478320000000004</v>
      </c>
      <c r="BU221" s="36">
        <v>0</v>
      </c>
      <c r="BV221" s="36">
        <v>-63.478320000000004</v>
      </c>
      <c r="BW221" s="36">
        <v>-63.478320000000004</v>
      </c>
      <c r="BX221" s="36" t="e">
        <v>#DIV/0!</v>
      </c>
      <c r="BY221" s="36" t="e">
        <v>#DIV/0!</v>
      </c>
      <c r="BZ221" s="36">
        <v>0</v>
      </c>
      <c r="CA221" s="36">
        <v>0</v>
      </c>
      <c r="CB221" s="36"/>
      <c r="CC221" s="40">
        <v>29.49</v>
      </c>
      <c r="CD221" s="40">
        <v>59.911000000000001</v>
      </c>
      <c r="CE221" s="40"/>
    </row>
    <row r="222" spans="1:83" s="5" customFormat="1">
      <c r="A222" s="13" t="s">
        <v>248</v>
      </c>
      <c r="B222" s="13">
        <v>4</v>
      </c>
      <c r="C222" s="13"/>
      <c r="D222" s="13" t="s">
        <v>95</v>
      </c>
      <c r="E222" s="35" t="s">
        <v>185</v>
      </c>
      <c r="F222" s="13" t="s">
        <v>36</v>
      </c>
      <c r="G222" s="36">
        <v>1007711037</v>
      </c>
      <c r="H222" s="13" t="s">
        <v>186</v>
      </c>
      <c r="I222" s="37">
        <v>20</v>
      </c>
      <c r="J222" s="37" t="s">
        <v>70</v>
      </c>
      <c r="K222" s="38">
        <v>43522</v>
      </c>
      <c r="L222" s="39">
        <v>0.69930555555555562</v>
      </c>
      <c r="M222" s="37" t="s">
        <v>39</v>
      </c>
      <c r="N222" s="37" t="s">
        <v>42</v>
      </c>
      <c r="O222" s="37" t="s">
        <v>42</v>
      </c>
      <c r="P222" s="37" t="s">
        <v>42</v>
      </c>
      <c r="Q222" s="37">
        <v>5</v>
      </c>
      <c r="R222" s="13" t="s">
        <v>84</v>
      </c>
      <c r="S222" s="13" t="s">
        <v>56</v>
      </c>
      <c r="T222" s="13" t="s">
        <v>41</v>
      </c>
      <c r="U222" s="13" t="s">
        <v>52</v>
      </c>
      <c r="V222" s="13" t="s">
        <v>42</v>
      </c>
      <c r="W222" s="13" t="s">
        <v>46</v>
      </c>
      <c r="X222" s="13" t="s">
        <v>53</v>
      </c>
      <c r="Y222" s="13" t="s">
        <v>41</v>
      </c>
      <c r="Z222" s="13" t="s">
        <v>41</v>
      </c>
      <c r="AA222" s="13"/>
      <c r="AB222" s="13">
        <v>-2</v>
      </c>
      <c r="AC222" s="13">
        <v>2</v>
      </c>
      <c r="AD222" s="13" t="s">
        <v>41</v>
      </c>
      <c r="AE222" s="13">
        <v>0</v>
      </c>
      <c r="AF222" s="13" t="s">
        <v>42</v>
      </c>
      <c r="AG222" s="13" t="s">
        <v>48</v>
      </c>
      <c r="AH222" s="46">
        <f t="shared" si="6"/>
        <v>1</v>
      </c>
      <c r="AI222" s="46" t="s">
        <v>54</v>
      </c>
      <c r="AJ222" s="46" t="str">
        <f t="shared" si="7"/>
        <v>-2</v>
      </c>
      <c r="AK222" s="13" t="s">
        <v>41</v>
      </c>
      <c r="AL222" s="13" t="s">
        <v>41</v>
      </c>
      <c r="AM222" s="13"/>
      <c r="AN222" s="13">
        <v>101.31965006729475</v>
      </c>
      <c r="AO222" s="13">
        <v>117.34261838440112</v>
      </c>
      <c r="AP222" s="13">
        <v>125.13020833333333</v>
      </c>
      <c r="AQ222" s="13">
        <v>148.05555555555554</v>
      </c>
      <c r="AR222" s="36">
        <v>-1.0589799999999983</v>
      </c>
      <c r="AS222" s="36">
        <v>0</v>
      </c>
      <c r="AT222" s="36">
        <v>-1.0589799999999983</v>
      </c>
      <c r="AU222" s="36">
        <v>-1.0589799999999983</v>
      </c>
      <c r="AV222" s="36">
        <v>-77.560860000000005</v>
      </c>
      <c r="AW222" s="36">
        <v>0</v>
      </c>
      <c r="AX222" s="36">
        <v>-77.560860000000005</v>
      </c>
      <c r="AY222" s="36">
        <v>-77.560860000000005</v>
      </c>
      <c r="AZ222" s="36" t="e">
        <v>#DIV/0!</v>
      </c>
      <c r="BA222" s="36" t="s">
        <v>50</v>
      </c>
      <c r="BB222" s="36">
        <v>0</v>
      </c>
      <c r="BC222" s="36">
        <v>0</v>
      </c>
      <c r="BD222" s="36">
        <v>-1.0589799999999983</v>
      </c>
      <c r="BE222" s="36">
        <v>0</v>
      </c>
      <c r="BF222" s="36">
        <v>-1.0589799999999983</v>
      </c>
      <c r="BG222" s="36">
        <v>-1.0589799999999983</v>
      </c>
      <c r="BH222" s="36">
        <v>-77.560860000000005</v>
      </c>
      <c r="BI222" s="36">
        <v>0</v>
      </c>
      <c r="BJ222" s="36">
        <v>-77.560860000000005</v>
      </c>
      <c r="BK222" s="36">
        <v>-77.560860000000005</v>
      </c>
      <c r="BL222" s="36" t="e">
        <v>#DIV/0!</v>
      </c>
      <c r="BM222" s="36" t="e">
        <v>#DIV/0!</v>
      </c>
      <c r="BN222" s="36">
        <v>0</v>
      </c>
      <c r="BO222" s="36">
        <v>0</v>
      </c>
      <c r="BP222" s="36">
        <v>-1.0589799999999983</v>
      </c>
      <c r="BQ222" s="36">
        <v>0</v>
      </c>
      <c r="BR222" s="36">
        <v>-1.0589799999999983</v>
      </c>
      <c r="BS222" s="36">
        <v>-1.0589799999999983</v>
      </c>
      <c r="BT222" s="36">
        <v>-70.519590000000008</v>
      </c>
      <c r="BU222" s="36">
        <v>9.9578595303308042</v>
      </c>
      <c r="BV222" s="36">
        <v>-77.560860000000005</v>
      </c>
      <c r="BW222" s="36">
        <v>-63.478320000000004</v>
      </c>
      <c r="BX222" s="36" t="e">
        <v>#DIV/0!</v>
      </c>
      <c r="BY222" s="36" t="e">
        <v>#DIV/0!</v>
      </c>
      <c r="BZ222" s="36">
        <v>0</v>
      </c>
      <c r="CA222" s="36">
        <v>0</v>
      </c>
      <c r="CB222" s="36"/>
      <c r="CC222" s="40">
        <v>29.515000000000001</v>
      </c>
      <c r="CD222" s="40">
        <v>60.789000000000001</v>
      </c>
      <c r="CE222" s="40"/>
    </row>
    <row r="223" spans="1:83" s="5" customFormat="1">
      <c r="A223" s="13" t="s">
        <v>248</v>
      </c>
      <c r="B223" s="13">
        <v>5</v>
      </c>
      <c r="C223" s="13">
        <v>1</v>
      </c>
      <c r="D223" s="13" t="s">
        <v>34</v>
      </c>
      <c r="E223" s="35" t="s">
        <v>187</v>
      </c>
      <c r="F223" s="13" t="s">
        <v>141</v>
      </c>
      <c r="G223" s="36">
        <v>1001899789</v>
      </c>
      <c r="H223" s="13"/>
      <c r="I223" s="37">
        <v>17</v>
      </c>
      <c r="J223" s="37" t="s">
        <v>38</v>
      </c>
      <c r="K223" s="38">
        <v>43523</v>
      </c>
      <c r="L223" s="39">
        <v>0.3576388888888889</v>
      </c>
      <c r="M223" s="37" t="s">
        <v>39</v>
      </c>
      <c r="N223" s="37" t="s">
        <v>188</v>
      </c>
      <c r="O223" s="37" t="s">
        <v>188</v>
      </c>
      <c r="P223" s="37" t="s">
        <v>188</v>
      </c>
      <c r="Q223" s="37">
        <v>1</v>
      </c>
      <c r="R223" s="13" t="s">
        <v>55</v>
      </c>
      <c r="S223" s="13" t="s">
        <v>44</v>
      </c>
      <c r="T223" s="13" t="s">
        <v>41</v>
      </c>
      <c r="U223" s="13" t="s">
        <v>52</v>
      </c>
      <c r="V223" s="13" t="s">
        <v>42</v>
      </c>
      <c r="W223" s="13" t="s">
        <v>66</v>
      </c>
      <c r="X223" s="13" t="s">
        <v>47</v>
      </c>
      <c r="Y223" s="13" t="s">
        <v>41</v>
      </c>
      <c r="Z223" s="13" t="s">
        <v>41</v>
      </c>
      <c r="AA223" s="13"/>
      <c r="AB223" s="13">
        <v>0</v>
      </c>
      <c r="AC223" s="13">
        <v>1</v>
      </c>
      <c r="AD223" s="13" t="s">
        <v>41</v>
      </c>
      <c r="AE223" s="13">
        <v>0</v>
      </c>
      <c r="AF223" s="13" t="s">
        <v>42</v>
      </c>
      <c r="AG223" s="13">
        <v>0</v>
      </c>
      <c r="AH223" s="46" t="str">
        <f t="shared" si="6"/>
        <v>0</v>
      </c>
      <c r="AI223" s="46" t="s">
        <v>49</v>
      </c>
      <c r="AJ223" s="46" t="str">
        <f t="shared" si="7"/>
        <v>-1</v>
      </c>
      <c r="AK223" s="13" t="s">
        <v>41</v>
      </c>
      <c r="AL223" s="13" t="s">
        <v>41</v>
      </c>
      <c r="AM223" s="13"/>
      <c r="AN223" s="13">
        <v>101.31965006729475</v>
      </c>
      <c r="AO223" s="13">
        <v>117.34261838440112</v>
      </c>
      <c r="AP223" s="13">
        <v>125.13020833333333</v>
      </c>
      <c r="AQ223" s="13">
        <v>148.05555555555554</v>
      </c>
      <c r="AR223" s="36">
        <v>98.658603200000002</v>
      </c>
      <c r="AS223" s="36">
        <v>0</v>
      </c>
      <c r="AT223" s="36">
        <v>98.658603200000002</v>
      </c>
      <c r="AU223" s="36">
        <v>98.658603200000002</v>
      </c>
      <c r="AV223" s="36">
        <v>46.796639499999998</v>
      </c>
      <c r="AW223" s="36">
        <v>9.0579876624181903</v>
      </c>
      <c r="AX223" s="36">
        <v>40.391674999999999</v>
      </c>
      <c r="AY223" s="36">
        <v>53.201603999999996</v>
      </c>
      <c r="AZ223" s="36" t="e">
        <v>#DIV/0!</v>
      </c>
      <c r="BA223" s="36" t="s">
        <v>50</v>
      </c>
      <c r="BB223" s="36">
        <v>0</v>
      </c>
      <c r="BC223" s="36">
        <v>0</v>
      </c>
      <c r="BD223" s="36">
        <v>102.6833767</v>
      </c>
      <c r="BE223" s="36">
        <v>5.6918892691798328</v>
      </c>
      <c r="BF223" s="36">
        <v>98.658603200000002</v>
      </c>
      <c r="BG223" s="36">
        <v>106.70815020000001</v>
      </c>
      <c r="BH223" s="36">
        <v>46.796639499999998</v>
      </c>
      <c r="BI223" s="36">
        <v>9.0579876624181903</v>
      </c>
      <c r="BJ223" s="36">
        <v>40.391674999999999</v>
      </c>
      <c r="BK223" s="36">
        <v>53.201603999999996</v>
      </c>
      <c r="BL223" s="36" t="e">
        <v>#DIV/0!</v>
      </c>
      <c r="BM223" s="36" t="e">
        <v>#DIV/0!</v>
      </c>
      <c r="BN223" s="36">
        <v>0</v>
      </c>
      <c r="BO223" s="36">
        <v>0</v>
      </c>
      <c r="BP223" s="36">
        <v>98.658603200000002</v>
      </c>
      <c r="BQ223" s="36">
        <v>0</v>
      </c>
      <c r="BR223" s="36">
        <v>98.658603200000002</v>
      </c>
      <c r="BS223" s="36">
        <v>98.658603200000002</v>
      </c>
      <c r="BT223" s="36">
        <v>40.391674999999999</v>
      </c>
      <c r="BU223" s="36">
        <v>0</v>
      </c>
      <c r="BV223" s="36">
        <v>40.391674999999999</v>
      </c>
      <c r="BW223" s="36">
        <v>40.391674999999999</v>
      </c>
      <c r="BX223" s="36" t="e">
        <v>#DIV/0!</v>
      </c>
      <c r="BY223" s="36" t="e">
        <v>#DIV/0!</v>
      </c>
      <c r="BZ223" s="36">
        <v>0</v>
      </c>
      <c r="CA223" s="36">
        <v>0</v>
      </c>
      <c r="CB223" s="36"/>
      <c r="CC223" s="40">
        <v>27.062999999999999</v>
      </c>
      <c r="CD223" s="40">
        <v>49.521000000000001</v>
      </c>
      <c r="CE223" s="40"/>
    </row>
    <row r="224" spans="1:83" s="5" customFormat="1">
      <c r="A224" s="13" t="s">
        <v>248</v>
      </c>
      <c r="B224" s="13">
        <v>5</v>
      </c>
      <c r="C224" s="13">
        <v>1</v>
      </c>
      <c r="D224" s="13" t="s">
        <v>34</v>
      </c>
      <c r="E224" s="35" t="s">
        <v>187</v>
      </c>
      <c r="F224" s="13" t="s">
        <v>141</v>
      </c>
      <c r="G224" s="36">
        <v>1001899789</v>
      </c>
      <c r="H224" s="13"/>
      <c r="I224" s="37">
        <v>17</v>
      </c>
      <c r="J224" s="37" t="s">
        <v>38</v>
      </c>
      <c r="K224" s="38">
        <v>43523</v>
      </c>
      <c r="L224" s="39">
        <v>0.36805555555555558</v>
      </c>
      <c r="M224" s="37" t="s">
        <v>39</v>
      </c>
      <c r="N224" s="37" t="s">
        <v>188</v>
      </c>
      <c r="O224" s="37" t="s">
        <v>188</v>
      </c>
      <c r="P224" s="37" t="s">
        <v>188</v>
      </c>
      <c r="Q224" s="37">
        <v>2</v>
      </c>
      <c r="R224" s="13" t="s">
        <v>55</v>
      </c>
      <c r="S224" s="13" t="s">
        <v>44</v>
      </c>
      <c r="T224" s="13" t="s">
        <v>41</v>
      </c>
      <c r="U224" s="13" t="s">
        <v>52</v>
      </c>
      <c r="V224" s="13" t="s">
        <v>42</v>
      </c>
      <c r="W224" s="13" t="s">
        <v>72</v>
      </c>
      <c r="X224" s="13" t="s">
        <v>76</v>
      </c>
      <c r="Y224" s="13" t="s">
        <v>41</v>
      </c>
      <c r="Z224" s="13" t="s">
        <v>41</v>
      </c>
      <c r="AA224" s="13"/>
      <c r="AB224" s="13">
        <v>0</v>
      </c>
      <c r="AC224" s="13">
        <v>1</v>
      </c>
      <c r="AD224" s="13" t="s">
        <v>41</v>
      </c>
      <c r="AE224" s="13">
        <v>0</v>
      </c>
      <c r="AF224" s="13" t="s">
        <v>42</v>
      </c>
      <c r="AG224" s="13">
        <v>1</v>
      </c>
      <c r="AH224" s="46" t="str">
        <f t="shared" si="6"/>
        <v>-1</v>
      </c>
      <c r="AI224" s="46" t="s">
        <v>77</v>
      </c>
      <c r="AJ224" s="46" t="str">
        <f t="shared" si="7"/>
        <v>0</v>
      </c>
      <c r="AK224" s="13" t="s">
        <v>41</v>
      </c>
      <c r="AL224" s="13" t="s">
        <v>41</v>
      </c>
      <c r="AM224" s="13"/>
      <c r="AN224" s="13">
        <v>101.31965006729475</v>
      </c>
      <c r="AO224" s="13">
        <v>117.34261838440112</v>
      </c>
      <c r="AP224" s="13">
        <v>125.13020833333333</v>
      </c>
      <c r="AQ224" s="13">
        <v>148.05555555555554</v>
      </c>
      <c r="AR224" s="36">
        <v>86.579289899999992</v>
      </c>
      <c r="AS224" s="36">
        <v>5.6954197119169381</v>
      </c>
      <c r="AT224" s="36">
        <v>82.552019999999999</v>
      </c>
      <c r="AU224" s="36">
        <v>90.606559799999999</v>
      </c>
      <c r="AV224" s="36">
        <v>40.391674999999999</v>
      </c>
      <c r="AW224" s="36">
        <v>0</v>
      </c>
      <c r="AX224" s="36">
        <v>40.391674999999999</v>
      </c>
      <c r="AY224" s="36">
        <v>40.391674999999999</v>
      </c>
      <c r="AZ224" s="36" t="e">
        <v>#DIV/0!</v>
      </c>
      <c r="BA224" s="36" t="s">
        <v>50</v>
      </c>
      <c r="BB224" s="36">
        <v>0</v>
      </c>
      <c r="BC224" s="36">
        <v>0</v>
      </c>
      <c r="BD224" s="36">
        <v>82.552019999999999</v>
      </c>
      <c r="BE224" s="36">
        <v>0</v>
      </c>
      <c r="BF224" s="36">
        <v>82.552019999999999</v>
      </c>
      <c r="BG224" s="36">
        <v>82.552019999999999</v>
      </c>
      <c r="BH224" s="36">
        <v>27.563022999999998</v>
      </c>
      <c r="BI224" s="36">
        <v>18.142453645364725</v>
      </c>
      <c r="BJ224" s="36">
        <v>14.734370999999996</v>
      </c>
      <c r="BK224" s="36">
        <v>40.391674999999999</v>
      </c>
      <c r="BL224" s="36" t="e">
        <v>#DIV/0!</v>
      </c>
      <c r="BM224" s="36" t="e">
        <v>#DIV/0!</v>
      </c>
      <c r="BN224" s="36">
        <v>0</v>
      </c>
      <c r="BO224" s="36">
        <v>0</v>
      </c>
      <c r="BP224" s="36">
        <v>90.605311599999993</v>
      </c>
      <c r="BQ224" s="36">
        <v>11.389074202465325</v>
      </c>
      <c r="BR224" s="36">
        <v>82.552019999999999</v>
      </c>
      <c r="BS224" s="36">
        <v>98.658603200000002</v>
      </c>
      <c r="BT224" s="36">
        <v>40.391674999999999</v>
      </c>
      <c r="BU224" s="36">
        <v>0</v>
      </c>
      <c r="BV224" s="36">
        <v>40.391674999999999</v>
      </c>
      <c r="BW224" s="36">
        <v>40.391674999999999</v>
      </c>
      <c r="BX224" s="36" t="e">
        <v>#DIV/0!</v>
      </c>
      <c r="BY224" s="36" t="e">
        <v>#DIV/0!</v>
      </c>
      <c r="BZ224" s="36">
        <v>0</v>
      </c>
      <c r="CA224" s="36">
        <v>0</v>
      </c>
      <c r="CB224" s="36"/>
      <c r="CC224" s="40">
        <v>27.824999999999999</v>
      </c>
      <c r="CD224" s="40">
        <v>51.256</v>
      </c>
      <c r="CE224" s="40"/>
    </row>
    <row r="225" spans="1:83" s="5" customFormat="1">
      <c r="A225" s="13" t="s">
        <v>248</v>
      </c>
      <c r="B225" s="13">
        <v>5</v>
      </c>
      <c r="C225" s="13">
        <v>1</v>
      </c>
      <c r="D225" s="13" t="s">
        <v>34</v>
      </c>
      <c r="E225" s="35" t="s">
        <v>187</v>
      </c>
      <c r="F225" s="13" t="s">
        <v>141</v>
      </c>
      <c r="G225" s="36">
        <v>1001899789</v>
      </c>
      <c r="H225" s="13"/>
      <c r="I225" s="37">
        <v>17</v>
      </c>
      <c r="J225" s="37" t="s">
        <v>38</v>
      </c>
      <c r="K225" s="38">
        <v>43523</v>
      </c>
      <c r="L225" s="39">
        <v>0.37847222222222227</v>
      </c>
      <c r="M225" s="37" t="s">
        <v>39</v>
      </c>
      <c r="N225" s="37" t="s">
        <v>188</v>
      </c>
      <c r="O225" s="37" t="s">
        <v>188</v>
      </c>
      <c r="P225" s="37" t="s">
        <v>188</v>
      </c>
      <c r="Q225" s="37">
        <v>3</v>
      </c>
      <c r="R225" s="13" t="s">
        <v>55</v>
      </c>
      <c r="S225" s="13" t="s">
        <v>63</v>
      </c>
      <c r="T225" s="13" t="s">
        <v>42</v>
      </c>
      <c r="U225" s="13" t="s">
        <v>52</v>
      </c>
      <c r="V225" s="13" t="s">
        <v>42</v>
      </c>
      <c r="W225" s="13" t="s">
        <v>66</v>
      </c>
      <c r="X225" s="13" t="s">
        <v>47</v>
      </c>
      <c r="Y225" s="13" t="s">
        <v>41</v>
      </c>
      <c r="Z225" s="13" t="s">
        <v>41</v>
      </c>
      <c r="AA225" s="13"/>
      <c r="AB225" s="13">
        <v>0</v>
      </c>
      <c r="AC225" s="13">
        <v>0</v>
      </c>
      <c r="AD225" s="13" t="s">
        <v>42</v>
      </c>
      <c r="AE225" s="13">
        <v>0</v>
      </c>
      <c r="AF225" s="13" t="s">
        <v>42</v>
      </c>
      <c r="AG225" s="13">
        <v>0</v>
      </c>
      <c r="AH225" s="46" t="str">
        <f t="shared" si="6"/>
        <v>0</v>
      </c>
      <c r="AI225" s="46" t="s">
        <v>49</v>
      </c>
      <c r="AJ225" s="46" t="str">
        <f t="shared" si="7"/>
        <v>-1</v>
      </c>
      <c r="AK225" s="13" t="s">
        <v>41</v>
      </c>
      <c r="AL225" s="13" t="s">
        <v>41</v>
      </c>
      <c r="AM225" s="13"/>
      <c r="AN225" s="13">
        <v>101.31965006729475</v>
      </c>
      <c r="AO225" s="13">
        <v>117.34261838440112</v>
      </c>
      <c r="AP225" s="13">
        <v>125.13020833333333</v>
      </c>
      <c r="AQ225" s="13">
        <v>148.05555555555554</v>
      </c>
      <c r="AR225" s="36">
        <v>90.606559799999999</v>
      </c>
      <c r="AS225" s="36">
        <v>0</v>
      </c>
      <c r="AT225" s="36">
        <v>90.606559799999999</v>
      </c>
      <c r="AU225" s="36">
        <v>90.606559799999999</v>
      </c>
      <c r="AV225" s="36">
        <v>40.391674999999999</v>
      </c>
      <c r="AW225" s="36">
        <v>0</v>
      </c>
      <c r="AX225" s="36">
        <v>40.391674999999999</v>
      </c>
      <c r="AY225" s="36">
        <v>40.391674999999999</v>
      </c>
      <c r="AZ225" s="36" t="e">
        <v>#DIV/0!</v>
      </c>
      <c r="BA225" s="36" t="s">
        <v>50</v>
      </c>
      <c r="BB225" s="36">
        <v>0</v>
      </c>
      <c r="BC225" s="36">
        <v>0</v>
      </c>
      <c r="BD225" s="36">
        <v>94.632581500000001</v>
      </c>
      <c r="BE225" s="36">
        <v>5.6936544905483855</v>
      </c>
      <c r="BF225" s="36">
        <v>90.606559799999999</v>
      </c>
      <c r="BG225" s="36">
        <v>98.658603200000002</v>
      </c>
      <c r="BH225" s="36">
        <v>40.391674999999999</v>
      </c>
      <c r="BI225" s="36">
        <v>0</v>
      </c>
      <c r="BJ225" s="36">
        <v>40.391674999999999</v>
      </c>
      <c r="BK225" s="36">
        <v>40.391674999999999</v>
      </c>
      <c r="BL225" s="36" t="e">
        <v>#DIV/0!</v>
      </c>
      <c r="BM225" s="36" t="e">
        <v>#DIV/0!</v>
      </c>
      <c r="BN225" s="36">
        <v>0</v>
      </c>
      <c r="BO225" s="36">
        <v>0</v>
      </c>
      <c r="BP225" s="36">
        <v>86.579289899999992</v>
      </c>
      <c r="BQ225" s="36">
        <v>5.6954197119169381</v>
      </c>
      <c r="BR225" s="36">
        <v>82.552019999999999</v>
      </c>
      <c r="BS225" s="36">
        <v>90.606559799999999</v>
      </c>
      <c r="BT225" s="36">
        <v>40.391674999999999</v>
      </c>
      <c r="BU225" s="36">
        <v>0</v>
      </c>
      <c r="BV225" s="36">
        <v>40.391674999999999</v>
      </c>
      <c r="BW225" s="36">
        <v>40.391674999999999</v>
      </c>
      <c r="BX225" s="36" t="e">
        <v>#DIV/0!</v>
      </c>
      <c r="BY225" s="36" t="e">
        <v>#DIV/0!</v>
      </c>
      <c r="BZ225" s="36">
        <v>0</v>
      </c>
      <c r="CA225" s="36">
        <v>0</v>
      </c>
      <c r="CB225" s="36"/>
      <c r="CC225" s="40">
        <v>27.751000000000001</v>
      </c>
      <c r="CD225" s="40">
        <v>49.320999999999998</v>
      </c>
      <c r="CE225" s="40"/>
    </row>
    <row r="226" spans="1:83" s="5" customFormat="1">
      <c r="A226" s="13" t="s">
        <v>248</v>
      </c>
      <c r="B226" s="13">
        <v>5</v>
      </c>
      <c r="C226" s="13">
        <v>1</v>
      </c>
      <c r="D226" s="13" t="s">
        <v>34</v>
      </c>
      <c r="E226" s="35" t="s">
        <v>187</v>
      </c>
      <c r="F226" s="13" t="s">
        <v>141</v>
      </c>
      <c r="G226" s="36">
        <v>1001899789</v>
      </c>
      <c r="H226" s="13"/>
      <c r="I226" s="37">
        <v>17</v>
      </c>
      <c r="J226" s="37" t="s">
        <v>38</v>
      </c>
      <c r="K226" s="38">
        <v>43523</v>
      </c>
      <c r="L226" s="39">
        <v>0.3888888888888889</v>
      </c>
      <c r="M226" s="37" t="s">
        <v>39</v>
      </c>
      <c r="N226" s="37" t="s">
        <v>188</v>
      </c>
      <c r="O226" s="37" t="s">
        <v>188</v>
      </c>
      <c r="P226" s="37" t="s">
        <v>188</v>
      </c>
      <c r="Q226" s="37">
        <v>4</v>
      </c>
      <c r="R226" s="13" t="s">
        <v>55</v>
      </c>
      <c r="S226" s="13" t="s">
        <v>44</v>
      </c>
      <c r="T226" s="13" t="s">
        <v>41</v>
      </c>
      <c r="U226" s="13" t="s">
        <v>52</v>
      </c>
      <c r="V226" s="13" t="s">
        <v>42</v>
      </c>
      <c r="W226" s="13" t="s">
        <v>72</v>
      </c>
      <c r="X226" s="13" t="s">
        <v>76</v>
      </c>
      <c r="Y226" s="13" t="s">
        <v>41</v>
      </c>
      <c r="Z226" s="13" t="s">
        <v>41</v>
      </c>
      <c r="AA226" s="13"/>
      <c r="AB226" s="13">
        <v>0</v>
      </c>
      <c r="AC226" s="13">
        <v>1</v>
      </c>
      <c r="AD226" s="13" t="s">
        <v>41</v>
      </c>
      <c r="AE226" s="13">
        <v>0</v>
      </c>
      <c r="AF226" s="13" t="s">
        <v>42</v>
      </c>
      <c r="AG226" s="13">
        <v>1</v>
      </c>
      <c r="AH226" s="46" t="str">
        <f t="shared" si="6"/>
        <v>-1</v>
      </c>
      <c r="AI226" s="46" t="s">
        <v>77</v>
      </c>
      <c r="AJ226" s="46" t="str">
        <f t="shared" si="7"/>
        <v>0</v>
      </c>
      <c r="AK226" s="13" t="s">
        <v>41</v>
      </c>
      <c r="AL226" s="13" t="s">
        <v>41</v>
      </c>
      <c r="AM226" s="13"/>
      <c r="AN226" s="13">
        <v>101.31965006729475</v>
      </c>
      <c r="AO226" s="13">
        <v>117.34261838440112</v>
      </c>
      <c r="AP226" s="13">
        <v>125.13020833333333</v>
      </c>
      <c r="AQ226" s="13">
        <v>148.05555555555554</v>
      </c>
      <c r="AR226" s="36">
        <v>90.606559799999999</v>
      </c>
      <c r="AS226" s="36">
        <v>0</v>
      </c>
      <c r="AT226" s="36">
        <v>90.606559799999999</v>
      </c>
      <c r="AU226" s="36">
        <v>90.606559799999999</v>
      </c>
      <c r="AV226" s="36">
        <v>40.391674999999999</v>
      </c>
      <c r="AW226" s="36">
        <v>0</v>
      </c>
      <c r="AX226" s="36">
        <v>40.391674999999999</v>
      </c>
      <c r="AY226" s="36">
        <v>40.391674999999999</v>
      </c>
      <c r="AZ226" s="36" t="e">
        <v>#DIV/0!</v>
      </c>
      <c r="BA226" s="36" t="s">
        <v>50</v>
      </c>
      <c r="BB226" s="36">
        <v>0</v>
      </c>
      <c r="BC226" s="36">
        <v>0</v>
      </c>
      <c r="BD226" s="36">
        <v>94.632581500000001</v>
      </c>
      <c r="BE226" s="36">
        <v>5.6936544905483855</v>
      </c>
      <c r="BF226" s="36">
        <v>90.606559799999999</v>
      </c>
      <c r="BG226" s="36">
        <v>98.658603200000002</v>
      </c>
      <c r="BH226" s="36">
        <v>46.796639499999998</v>
      </c>
      <c r="BI226" s="36">
        <v>9.0579876624181903</v>
      </c>
      <c r="BJ226" s="36">
        <v>40.391674999999999</v>
      </c>
      <c r="BK226" s="36">
        <v>53.201603999999996</v>
      </c>
      <c r="BL226" s="36" t="e">
        <v>#DIV/0!</v>
      </c>
      <c r="BM226" s="36" t="e">
        <v>#DIV/0!</v>
      </c>
      <c r="BN226" s="36">
        <v>0</v>
      </c>
      <c r="BO226" s="36">
        <v>0</v>
      </c>
      <c r="BP226" s="36">
        <v>90.606559799999999</v>
      </c>
      <c r="BQ226" s="36">
        <v>0</v>
      </c>
      <c r="BR226" s="36">
        <v>90.606559799999999</v>
      </c>
      <c r="BS226" s="36">
        <v>90.606559799999999</v>
      </c>
      <c r="BT226" s="36">
        <v>40.391674999999999</v>
      </c>
      <c r="BU226" s="36">
        <v>0</v>
      </c>
      <c r="BV226" s="36">
        <v>40.391674999999999</v>
      </c>
      <c r="BW226" s="36">
        <v>40.391674999999999</v>
      </c>
      <c r="BX226" s="36" t="e">
        <v>#DIV/0!</v>
      </c>
      <c r="BY226" s="36" t="e">
        <v>#DIV/0!</v>
      </c>
      <c r="BZ226" s="36">
        <v>0</v>
      </c>
      <c r="CA226" s="36">
        <v>0</v>
      </c>
      <c r="CB226" s="36"/>
      <c r="CC226" s="40">
        <v>28.344999999999999</v>
      </c>
      <c r="CD226" s="40">
        <v>51.100999999999999</v>
      </c>
      <c r="CE226" s="40"/>
    </row>
    <row r="227" spans="1:83" s="5" customFormat="1">
      <c r="A227" s="13" t="s">
        <v>248</v>
      </c>
      <c r="B227" s="13">
        <v>5</v>
      </c>
      <c r="C227" s="13">
        <v>1</v>
      </c>
      <c r="D227" s="13" t="s">
        <v>34</v>
      </c>
      <c r="E227" s="35" t="s">
        <v>187</v>
      </c>
      <c r="F227" s="13" t="s">
        <v>141</v>
      </c>
      <c r="G227" s="36">
        <v>1001899789</v>
      </c>
      <c r="H227" s="13"/>
      <c r="I227" s="37">
        <v>17</v>
      </c>
      <c r="J227" s="37" t="s">
        <v>38</v>
      </c>
      <c r="K227" s="38">
        <v>43523</v>
      </c>
      <c r="L227" s="39">
        <v>0.39930555555555558</v>
      </c>
      <c r="M227" s="37" t="s">
        <v>39</v>
      </c>
      <c r="N227" s="37" t="s">
        <v>188</v>
      </c>
      <c r="O227" s="37" t="s">
        <v>188</v>
      </c>
      <c r="P227" s="37" t="s">
        <v>188</v>
      </c>
      <c r="Q227" s="37">
        <v>5</v>
      </c>
      <c r="R227" s="13" t="s">
        <v>55</v>
      </c>
      <c r="S227" s="13" t="s">
        <v>63</v>
      </c>
      <c r="T227" s="13" t="s">
        <v>42</v>
      </c>
      <c r="U227" s="13" t="s">
        <v>52</v>
      </c>
      <c r="V227" s="13" t="s">
        <v>42</v>
      </c>
      <c r="W227" s="13" t="s">
        <v>66</v>
      </c>
      <c r="X227" s="13" t="s">
        <v>53</v>
      </c>
      <c r="Y227" s="13" t="s">
        <v>41</v>
      </c>
      <c r="Z227" s="13" t="s">
        <v>41</v>
      </c>
      <c r="AA227" s="13"/>
      <c r="AB227" s="13">
        <v>0</v>
      </c>
      <c r="AC227" s="13">
        <v>0</v>
      </c>
      <c r="AD227" s="13" t="s">
        <v>42</v>
      </c>
      <c r="AE227" s="13">
        <v>0</v>
      </c>
      <c r="AF227" s="13" t="s">
        <v>42</v>
      </c>
      <c r="AG227" s="13">
        <v>0</v>
      </c>
      <c r="AH227" s="46" t="str">
        <f t="shared" si="6"/>
        <v>0</v>
      </c>
      <c r="AI227" s="46" t="s">
        <v>54</v>
      </c>
      <c r="AJ227" s="46" t="str">
        <f t="shared" si="7"/>
        <v>-2</v>
      </c>
      <c r="AK227" s="13" t="s">
        <v>41</v>
      </c>
      <c r="AL227" s="13" t="s">
        <v>41</v>
      </c>
      <c r="AM227" s="13"/>
      <c r="AN227" s="13">
        <v>101.31965006729475</v>
      </c>
      <c r="AO227" s="13">
        <v>117.34261838440112</v>
      </c>
      <c r="AP227" s="13">
        <v>125.13020833333333</v>
      </c>
      <c r="AQ227" s="13">
        <v>148.05555555555554</v>
      </c>
      <c r="AR227" s="36">
        <v>98.658603200000002</v>
      </c>
      <c r="AS227" s="36">
        <v>0</v>
      </c>
      <c r="AT227" s="36">
        <v>98.658603200000002</v>
      </c>
      <c r="AU227" s="36">
        <v>98.658603200000002</v>
      </c>
      <c r="AV227" s="36">
        <v>46.796639499999998</v>
      </c>
      <c r="AW227" s="36">
        <v>9.0579876624181903</v>
      </c>
      <c r="AX227" s="36">
        <v>40.391674999999999</v>
      </c>
      <c r="AY227" s="36">
        <v>53.201603999999996</v>
      </c>
      <c r="AZ227" s="36" t="e">
        <v>#DIV/0!</v>
      </c>
      <c r="BA227" s="36" t="s">
        <v>50</v>
      </c>
      <c r="BB227" s="36">
        <v>0</v>
      </c>
      <c r="BC227" s="36">
        <v>0</v>
      </c>
      <c r="BD227" s="36">
        <v>94.632581500000001</v>
      </c>
      <c r="BE227" s="36">
        <v>5.6936544905483855</v>
      </c>
      <c r="BF227" s="36">
        <v>90.606559799999999</v>
      </c>
      <c r="BG227" s="36">
        <v>98.658603200000002</v>
      </c>
      <c r="BH227" s="36">
        <v>40.391674999999999</v>
      </c>
      <c r="BI227" s="36">
        <v>0</v>
      </c>
      <c r="BJ227" s="36">
        <v>40.391674999999999</v>
      </c>
      <c r="BK227" s="36">
        <v>40.391674999999999</v>
      </c>
      <c r="BL227" s="36" t="e">
        <v>#DIV/0!</v>
      </c>
      <c r="BM227" s="36" t="e">
        <v>#DIV/0!</v>
      </c>
      <c r="BN227" s="36">
        <v>0</v>
      </c>
      <c r="BO227" s="36">
        <v>0</v>
      </c>
      <c r="BP227" s="36">
        <v>94.632581500000001</v>
      </c>
      <c r="BQ227" s="36">
        <v>5.6936544905483855</v>
      </c>
      <c r="BR227" s="36">
        <v>90.606559799999999</v>
      </c>
      <c r="BS227" s="36">
        <v>98.658603200000002</v>
      </c>
      <c r="BT227" s="36">
        <v>40.391674999999999</v>
      </c>
      <c r="BU227" s="36">
        <v>0</v>
      </c>
      <c r="BV227" s="36">
        <v>40.391674999999999</v>
      </c>
      <c r="BW227" s="36">
        <v>40.391674999999999</v>
      </c>
      <c r="BX227" s="36" t="e">
        <v>#DIV/0!</v>
      </c>
      <c r="BY227" s="36" t="e">
        <v>#DIV/0!</v>
      </c>
      <c r="BZ227" s="36">
        <v>0</v>
      </c>
      <c r="CA227" s="36">
        <v>0</v>
      </c>
      <c r="CB227" s="36"/>
      <c r="CC227" s="40">
        <v>28.32</v>
      </c>
      <c r="CD227" s="40">
        <v>50.936999999999998</v>
      </c>
      <c r="CE227" s="40"/>
    </row>
    <row r="228" spans="1:83" s="5" customFormat="1">
      <c r="A228" s="13" t="s">
        <v>248</v>
      </c>
      <c r="B228" s="13">
        <v>5</v>
      </c>
      <c r="C228" s="13">
        <v>1</v>
      </c>
      <c r="D228" s="13" t="s">
        <v>34</v>
      </c>
      <c r="E228" s="35" t="s">
        <v>187</v>
      </c>
      <c r="F228" s="13" t="s">
        <v>141</v>
      </c>
      <c r="G228" s="36">
        <v>1001899789</v>
      </c>
      <c r="H228" s="13"/>
      <c r="I228" s="37">
        <v>17</v>
      </c>
      <c r="J228" s="37" t="s">
        <v>38</v>
      </c>
      <c r="K228" s="38">
        <v>43523</v>
      </c>
      <c r="L228" s="39">
        <v>0.40972222222222227</v>
      </c>
      <c r="M228" s="37" t="s">
        <v>39</v>
      </c>
      <c r="N228" s="37" t="s">
        <v>188</v>
      </c>
      <c r="O228" s="37" t="s">
        <v>188</v>
      </c>
      <c r="P228" s="37" t="s">
        <v>188</v>
      </c>
      <c r="Q228" s="37">
        <v>6</v>
      </c>
      <c r="R228" s="13" t="s">
        <v>55</v>
      </c>
      <c r="S228" s="13" t="s">
        <v>63</v>
      </c>
      <c r="T228" s="13" t="s">
        <v>42</v>
      </c>
      <c r="U228" s="13" t="s">
        <v>52</v>
      </c>
      <c r="V228" s="13" t="s">
        <v>42</v>
      </c>
      <c r="W228" s="13" t="s">
        <v>72</v>
      </c>
      <c r="X228" s="13" t="s">
        <v>76</v>
      </c>
      <c r="Y228" s="13" t="s">
        <v>41</v>
      </c>
      <c r="Z228" s="13" t="s">
        <v>41</v>
      </c>
      <c r="AA228" s="13"/>
      <c r="AB228" s="13">
        <v>0</v>
      </c>
      <c r="AC228" s="13">
        <v>0</v>
      </c>
      <c r="AD228" s="13" t="s">
        <v>42</v>
      </c>
      <c r="AE228" s="13">
        <v>0</v>
      </c>
      <c r="AF228" s="13" t="s">
        <v>42</v>
      </c>
      <c r="AG228" s="13">
        <v>1</v>
      </c>
      <c r="AH228" s="46" t="str">
        <f t="shared" si="6"/>
        <v>-1</v>
      </c>
      <c r="AI228" s="46" t="s">
        <v>77</v>
      </c>
      <c r="AJ228" s="46" t="str">
        <f t="shared" si="7"/>
        <v>0</v>
      </c>
      <c r="AK228" s="13" t="s">
        <v>41</v>
      </c>
      <c r="AL228" s="13" t="s">
        <v>41</v>
      </c>
      <c r="AM228" s="13"/>
      <c r="AN228" s="13">
        <v>101.31965006729475</v>
      </c>
      <c r="AO228" s="13">
        <v>117.34261838440112</v>
      </c>
      <c r="AP228" s="13">
        <v>125.13020833333333</v>
      </c>
      <c r="AQ228" s="13">
        <v>148.05555555555554</v>
      </c>
      <c r="AR228" s="36">
        <v>94.632581500000001</v>
      </c>
      <c r="AS228" s="36">
        <v>5.6936544905483855</v>
      </c>
      <c r="AT228" s="36">
        <v>90.606559799999999</v>
      </c>
      <c r="AU228" s="36">
        <v>98.658603200000002</v>
      </c>
      <c r="AV228" s="36">
        <v>53.201603999999996</v>
      </c>
      <c r="AW228" s="36">
        <v>0</v>
      </c>
      <c r="AX228" s="36">
        <v>53.201603999999996</v>
      </c>
      <c r="AY228" s="36">
        <v>53.201603999999996</v>
      </c>
      <c r="AZ228" s="36" t="e">
        <v>#DIV/0!</v>
      </c>
      <c r="BA228" s="36" t="s">
        <v>50</v>
      </c>
      <c r="BB228" s="36">
        <v>0</v>
      </c>
      <c r="BC228" s="36">
        <v>0</v>
      </c>
      <c r="BD228" s="36">
        <v>90.605311599999993</v>
      </c>
      <c r="BE228" s="36">
        <v>11.389074202465325</v>
      </c>
      <c r="BF228" s="36">
        <v>82.552019999999999</v>
      </c>
      <c r="BG228" s="36">
        <v>98.658603200000002</v>
      </c>
      <c r="BH228" s="36">
        <v>53.201603999999996</v>
      </c>
      <c r="BI228" s="36">
        <v>0</v>
      </c>
      <c r="BJ228" s="36">
        <v>53.201603999999996</v>
      </c>
      <c r="BK228" s="36">
        <v>53.201603999999996</v>
      </c>
      <c r="BL228" s="36" t="e">
        <v>#DIV/0!</v>
      </c>
      <c r="BM228" s="36" t="e">
        <v>#DIV/0!</v>
      </c>
      <c r="BN228" s="36">
        <v>0</v>
      </c>
      <c r="BO228" s="36">
        <v>0</v>
      </c>
      <c r="BP228" s="36">
        <v>98.658603200000002</v>
      </c>
      <c r="BQ228" s="36">
        <v>0</v>
      </c>
      <c r="BR228" s="36">
        <v>98.658603200000002</v>
      </c>
      <c r="BS228" s="36">
        <v>98.658603200000002</v>
      </c>
      <c r="BT228" s="36">
        <v>46.796639499999998</v>
      </c>
      <c r="BU228" s="36">
        <v>9.0579876624181903</v>
      </c>
      <c r="BV228" s="36">
        <v>40.391674999999999</v>
      </c>
      <c r="BW228" s="36">
        <v>53.201603999999996</v>
      </c>
      <c r="BX228" s="36" t="e">
        <v>#DIV/0!</v>
      </c>
      <c r="BY228" s="36" t="e">
        <v>#DIV/0!</v>
      </c>
      <c r="BZ228" s="36">
        <v>0</v>
      </c>
      <c r="CA228" s="36">
        <v>0</v>
      </c>
      <c r="CB228" s="36"/>
      <c r="CC228" s="40">
        <v>28.641999999999999</v>
      </c>
      <c r="CD228" s="40">
        <v>51.780999999999999</v>
      </c>
      <c r="CE228" s="40"/>
    </row>
    <row r="229" spans="1:83" s="5" customFormat="1">
      <c r="A229" s="13" t="s">
        <v>248</v>
      </c>
      <c r="B229" s="13">
        <v>5</v>
      </c>
      <c r="C229" s="13">
        <v>2</v>
      </c>
      <c r="D229" s="13" t="s">
        <v>101</v>
      </c>
      <c r="E229" s="35" t="s">
        <v>189</v>
      </c>
      <c r="F229" s="13" t="s">
        <v>141</v>
      </c>
      <c r="G229" s="36">
        <v>1001975827</v>
      </c>
      <c r="H229" s="13"/>
      <c r="I229" s="37">
        <v>17</v>
      </c>
      <c r="J229" s="37" t="s">
        <v>70</v>
      </c>
      <c r="K229" s="38">
        <v>43523</v>
      </c>
      <c r="L229" s="39">
        <v>0.3576388888888889</v>
      </c>
      <c r="M229" s="37" t="s">
        <v>39</v>
      </c>
      <c r="N229" s="37" t="s">
        <v>188</v>
      </c>
      <c r="O229" s="37" t="s">
        <v>190</v>
      </c>
      <c r="P229" s="37" t="s">
        <v>190</v>
      </c>
      <c r="Q229" s="37">
        <v>1</v>
      </c>
      <c r="R229" s="13" t="s">
        <v>55</v>
      </c>
      <c r="S229" s="13" t="s">
        <v>63</v>
      </c>
      <c r="T229" s="13" t="s">
        <v>42</v>
      </c>
      <c r="U229" s="13" t="s">
        <v>52</v>
      </c>
      <c r="V229" s="13" t="s">
        <v>42</v>
      </c>
      <c r="W229" s="13" t="s">
        <v>66</v>
      </c>
      <c r="X229" s="13" t="s">
        <v>47</v>
      </c>
      <c r="Y229" s="13" t="s">
        <v>41</v>
      </c>
      <c r="Z229" s="13" t="s">
        <v>41</v>
      </c>
      <c r="AA229" s="13"/>
      <c r="AB229" s="13">
        <v>0</v>
      </c>
      <c r="AC229" s="13">
        <v>0</v>
      </c>
      <c r="AD229" s="13" t="s">
        <v>42</v>
      </c>
      <c r="AE229" s="13">
        <v>0</v>
      </c>
      <c r="AF229" s="13" t="s">
        <v>42</v>
      </c>
      <c r="AG229" s="13">
        <v>0</v>
      </c>
      <c r="AH229" s="46" t="str">
        <f t="shared" si="6"/>
        <v>0</v>
      </c>
      <c r="AI229" s="46" t="s">
        <v>49</v>
      </c>
      <c r="AJ229" s="46" t="str">
        <f t="shared" si="7"/>
        <v>-1</v>
      </c>
      <c r="AK229" s="13" t="s">
        <v>41</v>
      </c>
      <c r="AL229" s="13" t="s">
        <v>41</v>
      </c>
      <c r="AM229" s="13"/>
      <c r="AN229" s="13">
        <v>101.31965006729475</v>
      </c>
      <c r="AO229" s="13">
        <v>117.34261838440112</v>
      </c>
      <c r="AP229" s="13">
        <v>125.13020833333333</v>
      </c>
      <c r="AQ229" s="13">
        <v>148.05555555555554</v>
      </c>
      <c r="AR229" s="36">
        <v>153.95329600000002</v>
      </c>
      <c r="AS229" s="36">
        <v>0</v>
      </c>
      <c r="AT229" s="36">
        <v>153.95329600000002</v>
      </c>
      <c r="AU229" s="36">
        <v>153.95329600000002</v>
      </c>
      <c r="AV229" s="36">
        <v>39.618509549999999</v>
      </c>
      <c r="AW229" s="36">
        <v>8.3698362220042899</v>
      </c>
      <c r="AX229" s="36">
        <v>33.700141600000002</v>
      </c>
      <c r="AY229" s="36">
        <v>45.536877500000003</v>
      </c>
      <c r="AZ229" s="36" t="e">
        <v>#DIV/0!</v>
      </c>
      <c r="BA229" s="36" t="s">
        <v>50</v>
      </c>
      <c r="BB229" s="36">
        <v>0</v>
      </c>
      <c r="BC229" s="36">
        <v>0</v>
      </c>
      <c r="BD229" s="36">
        <v>153.95329600000002</v>
      </c>
      <c r="BE229" s="36">
        <v>0</v>
      </c>
      <c r="BF229" s="36">
        <v>153.95329600000002</v>
      </c>
      <c r="BG229" s="36">
        <v>153.95329600000002</v>
      </c>
      <c r="BH229" s="36">
        <v>45.536877500000003</v>
      </c>
      <c r="BI229" s="36">
        <v>0</v>
      </c>
      <c r="BJ229" s="36">
        <v>45.536877500000003</v>
      </c>
      <c r="BK229" s="36">
        <v>45.536877500000003</v>
      </c>
      <c r="BL229" s="36" t="e">
        <v>#DIV/0!</v>
      </c>
      <c r="BM229" s="36" t="e">
        <v>#DIV/0!</v>
      </c>
      <c r="BN229" s="36">
        <v>0</v>
      </c>
      <c r="BO229" s="36">
        <v>0</v>
      </c>
      <c r="BP229" s="36">
        <v>153.95329600000002</v>
      </c>
      <c r="BQ229" s="36">
        <v>0</v>
      </c>
      <c r="BR229" s="36">
        <v>153.95329600000002</v>
      </c>
      <c r="BS229" s="36">
        <v>153.95329600000002</v>
      </c>
      <c r="BT229" s="36">
        <v>39.618509549999999</v>
      </c>
      <c r="BU229" s="36">
        <v>8.3698362220042899</v>
      </c>
      <c r="BV229" s="36">
        <v>33.700141600000002</v>
      </c>
      <c r="BW229" s="36">
        <v>45.536877500000003</v>
      </c>
      <c r="BX229" s="36" t="e">
        <v>#DIV/0!</v>
      </c>
      <c r="BY229" s="36" t="e">
        <v>#DIV/0!</v>
      </c>
      <c r="BZ229" s="36">
        <v>0</v>
      </c>
      <c r="CA229" s="36">
        <v>0</v>
      </c>
      <c r="CB229" s="36"/>
      <c r="CC229" s="40">
        <v>27.062999999999999</v>
      </c>
      <c r="CD229" s="40">
        <v>49.521000000000001</v>
      </c>
      <c r="CE229" s="40"/>
    </row>
    <row r="230" spans="1:83" s="5" customFormat="1">
      <c r="A230" s="13" t="s">
        <v>248</v>
      </c>
      <c r="B230" s="13">
        <v>5</v>
      </c>
      <c r="C230" s="13">
        <v>2</v>
      </c>
      <c r="D230" s="13" t="s">
        <v>101</v>
      </c>
      <c r="E230" s="35" t="s">
        <v>189</v>
      </c>
      <c r="F230" s="13" t="s">
        <v>141</v>
      </c>
      <c r="G230" s="36">
        <v>1001975827</v>
      </c>
      <c r="H230" s="13"/>
      <c r="I230" s="37">
        <v>17</v>
      </c>
      <c r="J230" s="37" t="s">
        <v>70</v>
      </c>
      <c r="K230" s="38">
        <v>43523</v>
      </c>
      <c r="L230" s="39">
        <v>0.36805555555555558</v>
      </c>
      <c r="M230" s="37" t="s">
        <v>39</v>
      </c>
      <c r="N230" s="37" t="s">
        <v>188</v>
      </c>
      <c r="O230" s="37" t="s">
        <v>190</v>
      </c>
      <c r="P230" s="37" t="s">
        <v>190</v>
      </c>
      <c r="Q230" s="37">
        <v>2</v>
      </c>
      <c r="R230" s="13" t="s">
        <v>55</v>
      </c>
      <c r="S230" s="13" t="s">
        <v>63</v>
      </c>
      <c r="T230" s="13" t="s">
        <v>42</v>
      </c>
      <c r="U230" s="13" t="s">
        <v>52</v>
      </c>
      <c r="V230" s="13" t="s">
        <v>42</v>
      </c>
      <c r="W230" s="13" t="s">
        <v>66</v>
      </c>
      <c r="X230" s="13" t="s">
        <v>53</v>
      </c>
      <c r="Y230" s="13" t="s">
        <v>41</v>
      </c>
      <c r="Z230" s="13" t="s">
        <v>41</v>
      </c>
      <c r="AA230" s="13"/>
      <c r="AB230" s="13">
        <v>0</v>
      </c>
      <c r="AC230" s="13">
        <v>0</v>
      </c>
      <c r="AD230" s="13" t="s">
        <v>42</v>
      </c>
      <c r="AE230" s="13">
        <v>0</v>
      </c>
      <c r="AF230" s="13" t="s">
        <v>42</v>
      </c>
      <c r="AG230" s="13">
        <v>0</v>
      </c>
      <c r="AH230" s="46" t="str">
        <f t="shared" si="6"/>
        <v>0</v>
      </c>
      <c r="AI230" s="46" t="s">
        <v>54</v>
      </c>
      <c r="AJ230" s="46" t="str">
        <f t="shared" si="7"/>
        <v>-2</v>
      </c>
      <c r="AK230" s="13" t="s">
        <v>41</v>
      </c>
      <c r="AL230" s="13" t="s">
        <v>41</v>
      </c>
      <c r="AM230" s="13"/>
      <c r="AN230" s="13">
        <v>101.31965006729475</v>
      </c>
      <c r="AO230" s="13">
        <v>117.34261838440112</v>
      </c>
      <c r="AP230" s="13">
        <v>125.13020833333333</v>
      </c>
      <c r="AQ230" s="13">
        <v>148.05555555555554</v>
      </c>
      <c r="AR230" s="36">
        <v>153.95329600000002</v>
      </c>
      <c r="AS230" s="36">
        <v>0</v>
      </c>
      <c r="AT230" s="36">
        <v>153.95329600000002</v>
      </c>
      <c r="AU230" s="36">
        <v>153.95329600000002</v>
      </c>
      <c r="AV230" s="36">
        <v>45.536877500000003</v>
      </c>
      <c r="AW230" s="36">
        <v>0</v>
      </c>
      <c r="AX230" s="36">
        <v>45.536877500000003</v>
      </c>
      <c r="AY230" s="36">
        <v>45.536877500000003</v>
      </c>
      <c r="AZ230" s="36" t="e">
        <v>#DIV/0!</v>
      </c>
      <c r="BA230" s="36" t="s">
        <v>50</v>
      </c>
      <c r="BB230" s="36">
        <v>0</v>
      </c>
      <c r="BC230" s="36">
        <v>0</v>
      </c>
      <c r="BD230" s="36">
        <v>153.95329600000002</v>
      </c>
      <c r="BE230" s="36">
        <v>0</v>
      </c>
      <c r="BF230" s="36">
        <v>153.95329600000002</v>
      </c>
      <c r="BG230" s="36">
        <v>153.95329600000002</v>
      </c>
      <c r="BH230" s="36">
        <v>39.618509549999999</v>
      </c>
      <c r="BI230" s="36">
        <v>8.3698362220042899</v>
      </c>
      <c r="BJ230" s="36">
        <v>33.700141600000002</v>
      </c>
      <c r="BK230" s="36">
        <v>45.536877500000003</v>
      </c>
      <c r="BL230" s="36" t="e">
        <v>#DIV/0!</v>
      </c>
      <c r="BM230" s="36" t="e">
        <v>#DIV/0!</v>
      </c>
      <c r="BN230" s="36">
        <v>0</v>
      </c>
      <c r="BO230" s="36">
        <v>0</v>
      </c>
      <c r="BP230" s="36">
        <v>153.95329600000002</v>
      </c>
      <c r="BQ230" s="36">
        <v>0</v>
      </c>
      <c r="BR230" s="36">
        <v>153.95329600000002</v>
      </c>
      <c r="BS230" s="36">
        <v>153.95329600000002</v>
      </c>
      <c r="BT230" s="36">
        <v>45.536877500000003</v>
      </c>
      <c r="BU230" s="36">
        <v>0</v>
      </c>
      <c r="BV230" s="36">
        <v>45.536877500000003</v>
      </c>
      <c r="BW230" s="36">
        <v>45.536877500000003</v>
      </c>
      <c r="BX230" s="36" t="e">
        <v>#DIV/0!</v>
      </c>
      <c r="BY230" s="36" t="e">
        <v>#DIV/0!</v>
      </c>
      <c r="BZ230" s="36">
        <v>0</v>
      </c>
      <c r="CA230" s="36">
        <v>0</v>
      </c>
      <c r="CB230" s="36"/>
      <c r="CC230" s="40">
        <v>27.824999999999999</v>
      </c>
      <c r="CD230" s="40">
        <v>51.256</v>
      </c>
      <c r="CE230" s="40"/>
    </row>
    <row r="231" spans="1:83" s="5" customFormat="1">
      <c r="A231" s="13" t="s">
        <v>248</v>
      </c>
      <c r="B231" s="13">
        <v>5</v>
      </c>
      <c r="C231" s="13">
        <v>2</v>
      </c>
      <c r="D231" s="13" t="s">
        <v>101</v>
      </c>
      <c r="E231" s="35" t="s">
        <v>189</v>
      </c>
      <c r="F231" s="13" t="s">
        <v>141</v>
      </c>
      <c r="G231" s="36">
        <v>1001975827</v>
      </c>
      <c r="H231" s="13"/>
      <c r="I231" s="37">
        <v>17</v>
      </c>
      <c r="J231" s="37" t="s">
        <v>70</v>
      </c>
      <c r="K231" s="38">
        <v>43523</v>
      </c>
      <c r="L231" s="39">
        <v>0.37847222222222227</v>
      </c>
      <c r="M231" s="37" t="s">
        <v>39</v>
      </c>
      <c r="N231" s="37" t="s">
        <v>188</v>
      </c>
      <c r="O231" s="37" t="s">
        <v>190</v>
      </c>
      <c r="P231" s="37" t="s">
        <v>190</v>
      </c>
      <c r="Q231" s="37">
        <v>3</v>
      </c>
      <c r="R231" s="13" t="s">
        <v>55</v>
      </c>
      <c r="S231" s="13" t="s">
        <v>44</v>
      </c>
      <c r="T231" s="13" t="s">
        <v>42</v>
      </c>
      <c r="U231" s="13" t="s">
        <v>52</v>
      </c>
      <c r="V231" s="13" t="s">
        <v>42</v>
      </c>
      <c r="W231" s="13" t="s">
        <v>66</v>
      </c>
      <c r="X231" s="13" t="s">
        <v>53</v>
      </c>
      <c r="Y231" s="13" t="s">
        <v>41</v>
      </c>
      <c r="Z231" s="13" t="s">
        <v>41</v>
      </c>
      <c r="AA231" s="13"/>
      <c r="AB231" s="13">
        <v>0</v>
      </c>
      <c r="AC231" s="13">
        <v>1</v>
      </c>
      <c r="AD231" s="13" t="s">
        <v>42</v>
      </c>
      <c r="AE231" s="13">
        <v>0</v>
      </c>
      <c r="AF231" s="13" t="s">
        <v>42</v>
      </c>
      <c r="AG231" s="13">
        <v>0</v>
      </c>
      <c r="AH231" s="46" t="str">
        <f t="shared" si="6"/>
        <v>0</v>
      </c>
      <c r="AI231" s="46" t="s">
        <v>54</v>
      </c>
      <c r="AJ231" s="46" t="str">
        <f t="shared" si="7"/>
        <v>-2</v>
      </c>
      <c r="AK231" s="13" t="s">
        <v>41</v>
      </c>
      <c r="AL231" s="13" t="s">
        <v>41</v>
      </c>
      <c r="AM231" s="13"/>
      <c r="AN231" s="13">
        <v>101.31965006729475</v>
      </c>
      <c r="AO231" s="13">
        <v>117.34261838440112</v>
      </c>
      <c r="AP231" s="13">
        <v>125.13020833333333</v>
      </c>
      <c r="AQ231" s="13">
        <v>148.05555555555554</v>
      </c>
      <c r="AR231" s="36">
        <v>153.95329600000002</v>
      </c>
      <c r="AS231" s="36">
        <v>0</v>
      </c>
      <c r="AT231" s="36">
        <v>153.95329600000002</v>
      </c>
      <c r="AU231" s="36">
        <v>153.95329600000002</v>
      </c>
      <c r="AV231" s="36">
        <v>45.536877500000003</v>
      </c>
      <c r="AW231" s="36">
        <v>0</v>
      </c>
      <c r="AX231" s="36">
        <v>45.536877500000003</v>
      </c>
      <c r="AY231" s="36">
        <v>45.536877500000003</v>
      </c>
      <c r="AZ231" s="36" t="e">
        <v>#DIV/0!</v>
      </c>
      <c r="BA231" s="36" t="s">
        <v>50</v>
      </c>
      <c r="BB231" s="36">
        <v>0</v>
      </c>
      <c r="BC231" s="36">
        <v>0</v>
      </c>
      <c r="BD231" s="36">
        <v>153.95329600000002</v>
      </c>
      <c r="BE231" s="36">
        <v>0</v>
      </c>
      <c r="BF231" s="36">
        <v>153.95329600000002</v>
      </c>
      <c r="BG231" s="36">
        <v>153.95329600000002</v>
      </c>
      <c r="BH231" s="36">
        <v>45.536877500000003</v>
      </c>
      <c r="BI231" s="36">
        <v>0</v>
      </c>
      <c r="BJ231" s="36">
        <v>45.536877500000003</v>
      </c>
      <c r="BK231" s="36">
        <v>45.536877500000003</v>
      </c>
      <c r="BL231" s="36" t="e">
        <v>#DIV/0!</v>
      </c>
      <c r="BM231" s="36" t="e">
        <v>#DIV/0!</v>
      </c>
      <c r="BN231" s="36">
        <v>0</v>
      </c>
      <c r="BO231" s="36">
        <v>0</v>
      </c>
      <c r="BP231" s="36">
        <v>153.95329600000002</v>
      </c>
      <c r="BQ231" s="36">
        <v>0</v>
      </c>
      <c r="BR231" s="36">
        <v>153.95329600000002</v>
      </c>
      <c r="BS231" s="36">
        <v>153.95329600000002</v>
      </c>
      <c r="BT231" s="36">
        <v>45.536877500000003</v>
      </c>
      <c r="BU231" s="36">
        <v>0</v>
      </c>
      <c r="BV231" s="36">
        <v>45.536877500000003</v>
      </c>
      <c r="BW231" s="36">
        <v>45.536877500000003</v>
      </c>
      <c r="BX231" s="36" t="e">
        <v>#DIV/0!</v>
      </c>
      <c r="BY231" s="36" t="e">
        <v>#DIV/0!</v>
      </c>
      <c r="BZ231" s="36">
        <v>0</v>
      </c>
      <c r="CA231" s="36">
        <v>0</v>
      </c>
      <c r="CB231" s="36"/>
      <c r="CC231" s="40">
        <v>27.751000000000001</v>
      </c>
      <c r="CD231" s="40">
        <v>49.320999999999998</v>
      </c>
      <c r="CE231" s="40"/>
    </row>
    <row r="232" spans="1:83" s="5" customFormat="1">
      <c r="A232" s="13" t="s">
        <v>248</v>
      </c>
      <c r="B232" s="13">
        <v>5</v>
      </c>
      <c r="C232" s="13">
        <v>2</v>
      </c>
      <c r="D232" s="13" t="s">
        <v>101</v>
      </c>
      <c r="E232" s="35" t="s">
        <v>189</v>
      </c>
      <c r="F232" s="13" t="s">
        <v>141</v>
      </c>
      <c r="G232" s="36">
        <v>1001975827</v>
      </c>
      <c r="H232" s="13"/>
      <c r="I232" s="37">
        <v>17</v>
      </c>
      <c r="J232" s="37" t="s">
        <v>70</v>
      </c>
      <c r="K232" s="38">
        <v>43523</v>
      </c>
      <c r="L232" s="39">
        <v>0.3888888888888889</v>
      </c>
      <c r="M232" s="37" t="s">
        <v>39</v>
      </c>
      <c r="N232" s="37" t="s">
        <v>188</v>
      </c>
      <c r="O232" s="37" t="s">
        <v>190</v>
      </c>
      <c r="P232" s="37" t="s">
        <v>190</v>
      </c>
      <c r="Q232" s="37">
        <v>4</v>
      </c>
      <c r="R232" s="13" t="s">
        <v>55</v>
      </c>
      <c r="S232" s="13" t="s">
        <v>63</v>
      </c>
      <c r="T232" s="13" t="s">
        <v>42</v>
      </c>
      <c r="U232" s="13" t="s">
        <v>52</v>
      </c>
      <c r="V232" s="13" t="s">
        <v>42</v>
      </c>
      <c r="W232" s="13" t="s">
        <v>66</v>
      </c>
      <c r="X232" s="13" t="s">
        <v>53</v>
      </c>
      <c r="Y232" s="13" t="s">
        <v>41</v>
      </c>
      <c r="Z232" s="13" t="s">
        <v>41</v>
      </c>
      <c r="AA232" s="13"/>
      <c r="AB232" s="13">
        <v>0</v>
      </c>
      <c r="AC232" s="13">
        <v>0</v>
      </c>
      <c r="AD232" s="13" t="s">
        <v>42</v>
      </c>
      <c r="AE232" s="13">
        <v>0</v>
      </c>
      <c r="AF232" s="13" t="s">
        <v>42</v>
      </c>
      <c r="AG232" s="13">
        <v>0</v>
      </c>
      <c r="AH232" s="46" t="str">
        <f t="shared" si="6"/>
        <v>0</v>
      </c>
      <c r="AI232" s="46" t="s">
        <v>54</v>
      </c>
      <c r="AJ232" s="46" t="str">
        <f t="shared" si="7"/>
        <v>-2</v>
      </c>
      <c r="AK232" s="13" t="s">
        <v>41</v>
      </c>
      <c r="AL232" s="13" t="s">
        <v>41</v>
      </c>
      <c r="AM232" s="13"/>
      <c r="AN232" s="13">
        <v>101.31965006729475</v>
      </c>
      <c r="AO232" s="13">
        <v>117.34261838440112</v>
      </c>
      <c r="AP232" s="13">
        <v>125.13020833333333</v>
      </c>
      <c r="AQ232" s="13">
        <v>148.05555555555554</v>
      </c>
      <c r="AR232" s="36">
        <v>153.95329600000002</v>
      </c>
      <c r="AS232" s="36">
        <v>0</v>
      </c>
      <c r="AT232" s="36">
        <v>153.95329600000002</v>
      </c>
      <c r="AU232" s="36">
        <v>153.95329600000002</v>
      </c>
      <c r="AV232" s="36">
        <v>45.536877500000003</v>
      </c>
      <c r="AW232" s="36">
        <v>0</v>
      </c>
      <c r="AX232" s="36">
        <v>45.536877500000003</v>
      </c>
      <c r="AY232" s="36">
        <v>45.536877500000003</v>
      </c>
      <c r="AZ232" s="36" t="e">
        <v>#DIV/0!</v>
      </c>
      <c r="BA232" s="36" t="s">
        <v>50</v>
      </c>
      <c r="BB232" s="36">
        <v>0</v>
      </c>
      <c r="BC232" s="36">
        <v>0</v>
      </c>
      <c r="BD232" s="36">
        <v>153.95329600000002</v>
      </c>
      <c r="BE232" s="36">
        <v>0</v>
      </c>
      <c r="BF232" s="36">
        <v>153.95329600000002</v>
      </c>
      <c r="BG232" s="36">
        <v>153.95329600000002</v>
      </c>
      <c r="BH232" s="36">
        <v>51.44962855</v>
      </c>
      <c r="BI232" s="36">
        <v>8.3618927258457951</v>
      </c>
      <c r="BJ232" s="36">
        <v>45.536877500000003</v>
      </c>
      <c r="BK232" s="36">
        <v>57.362379600000004</v>
      </c>
      <c r="BL232" s="36" t="e">
        <v>#DIV/0!</v>
      </c>
      <c r="BM232" s="36" t="e">
        <v>#DIV/0!</v>
      </c>
      <c r="BN232" s="36">
        <v>0</v>
      </c>
      <c r="BO232" s="36">
        <v>0</v>
      </c>
      <c r="BP232" s="36">
        <v>153.95329600000002</v>
      </c>
      <c r="BQ232" s="36">
        <v>0</v>
      </c>
      <c r="BR232" s="36">
        <v>153.95329600000002</v>
      </c>
      <c r="BS232" s="36">
        <v>153.95329600000002</v>
      </c>
      <c r="BT232" s="36">
        <v>45.536877500000003</v>
      </c>
      <c r="BU232" s="36">
        <v>0</v>
      </c>
      <c r="BV232" s="36">
        <v>45.536877500000003</v>
      </c>
      <c r="BW232" s="36">
        <v>45.536877500000003</v>
      </c>
      <c r="BX232" s="36" t="e">
        <v>#DIV/0!</v>
      </c>
      <c r="BY232" s="36" t="e">
        <v>#DIV/0!</v>
      </c>
      <c r="BZ232" s="36">
        <v>0</v>
      </c>
      <c r="CA232" s="36">
        <v>0</v>
      </c>
      <c r="CB232" s="36"/>
      <c r="CC232" s="40">
        <v>28.344999999999999</v>
      </c>
      <c r="CD232" s="40">
        <v>51.100999999999999</v>
      </c>
      <c r="CE232" s="40"/>
    </row>
    <row r="233" spans="1:83" s="5" customFormat="1">
      <c r="A233" s="13" t="s">
        <v>248</v>
      </c>
      <c r="B233" s="13">
        <v>5</v>
      </c>
      <c r="C233" s="13">
        <v>2</v>
      </c>
      <c r="D233" s="13" t="s">
        <v>101</v>
      </c>
      <c r="E233" s="35" t="s">
        <v>189</v>
      </c>
      <c r="F233" s="13" t="s">
        <v>141</v>
      </c>
      <c r="G233" s="36">
        <v>1001975827</v>
      </c>
      <c r="H233" s="13"/>
      <c r="I233" s="37">
        <v>17</v>
      </c>
      <c r="J233" s="37" t="s">
        <v>70</v>
      </c>
      <c r="K233" s="38">
        <v>43523</v>
      </c>
      <c r="L233" s="39">
        <v>0.39930555555555558</v>
      </c>
      <c r="M233" s="37" t="s">
        <v>39</v>
      </c>
      <c r="N233" s="37" t="s">
        <v>188</v>
      </c>
      <c r="O233" s="37" t="s">
        <v>190</v>
      </c>
      <c r="P233" s="37" t="s">
        <v>190</v>
      </c>
      <c r="Q233" s="37">
        <v>5</v>
      </c>
      <c r="R233" s="13" t="s">
        <v>62</v>
      </c>
      <c r="S233" s="13" t="s">
        <v>44</v>
      </c>
      <c r="T233" s="13" t="s">
        <v>42</v>
      </c>
      <c r="U233" s="13" t="s">
        <v>52</v>
      </c>
      <c r="V233" s="13" t="s">
        <v>42</v>
      </c>
      <c r="W233" s="13" t="s">
        <v>46</v>
      </c>
      <c r="X233" s="13" t="s">
        <v>53</v>
      </c>
      <c r="Y233" s="13" t="s">
        <v>42</v>
      </c>
      <c r="Z233" s="13" t="s">
        <v>41</v>
      </c>
      <c r="AA233" s="13"/>
      <c r="AB233" s="13">
        <v>1</v>
      </c>
      <c r="AC233" s="13">
        <v>1</v>
      </c>
      <c r="AD233" s="13" t="s">
        <v>42</v>
      </c>
      <c r="AE233" s="13">
        <v>0</v>
      </c>
      <c r="AF233" s="13" t="s">
        <v>42</v>
      </c>
      <c r="AG233" s="13" t="s">
        <v>48</v>
      </c>
      <c r="AH233" s="46">
        <f t="shared" si="6"/>
        <v>1</v>
      </c>
      <c r="AI233" s="46" t="s">
        <v>54</v>
      </c>
      <c r="AJ233" s="46" t="str">
        <f t="shared" si="7"/>
        <v>-2</v>
      </c>
      <c r="AK233" s="13" t="s">
        <v>42</v>
      </c>
      <c r="AL233" s="13" t="s">
        <v>41</v>
      </c>
      <c r="AM233" s="13"/>
      <c r="AN233" s="13">
        <v>101.31965006729475</v>
      </c>
      <c r="AO233" s="13">
        <v>117.34261838440112</v>
      </c>
      <c r="AP233" s="13">
        <v>125.13020833333333</v>
      </c>
      <c r="AQ233" s="13">
        <v>148.05555555555554</v>
      </c>
      <c r="AR233" s="36">
        <v>153.95329600000002</v>
      </c>
      <c r="AS233" s="36">
        <v>0</v>
      </c>
      <c r="AT233" s="36">
        <v>153.95329600000002</v>
      </c>
      <c r="AU233" s="36">
        <v>153.95329600000002</v>
      </c>
      <c r="AV233" s="36">
        <v>45.536877500000003</v>
      </c>
      <c r="AW233" s="36">
        <v>0</v>
      </c>
      <c r="AX233" s="36">
        <v>45.536877500000003</v>
      </c>
      <c r="AY233" s="36">
        <v>45.536877500000003</v>
      </c>
      <c r="AZ233" s="36" t="e">
        <v>#DIV/0!</v>
      </c>
      <c r="BA233" s="36" t="s">
        <v>50</v>
      </c>
      <c r="BB233" s="36">
        <v>0</v>
      </c>
      <c r="BC233" s="36">
        <v>0</v>
      </c>
      <c r="BD233" s="36">
        <v>153.95329600000002</v>
      </c>
      <c r="BE233" s="36">
        <v>0</v>
      </c>
      <c r="BF233" s="36">
        <v>153.95329600000002</v>
      </c>
      <c r="BG233" s="36">
        <v>153.95329600000002</v>
      </c>
      <c r="BH233" s="36">
        <v>45.536877500000003</v>
      </c>
      <c r="BI233" s="36">
        <v>0</v>
      </c>
      <c r="BJ233" s="36">
        <v>45.536877500000003</v>
      </c>
      <c r="BK233" s="36">
        <v>45.536877500000003</v>
      </c>
      <c r="BL233" s="36" t="e">
        <v>#DIV/0!</v>
      </c>
      <c r="BM233" s="36" t="e">
        <v>#DIV/0!</v>
      </c>
      <c r="BN233" s="36">
        <v>0</v>
      </c>
      <c r="BO233" s="36">
        <v>0</v>
      </c>
      <c r="BP233" s="36">
        <v>153.95329600000002</v>
      </c>
      <c r="BQ233" s="36">
        <v>0</v>
      </c>
      <c r="BR233" s="36">
        <v>153.95329600000002</v>
      </c>
      <c r="BS233" s="36">
        <v>153.95329600000002</v>
      </c>
      <c r="BT233" s="36">
        <v>45.536877500000003</v>
      </c>
      <c r="BU233" s="36">
        <v>0</v>
      </c>
      <c r="BV233" s="36">
        <v>45.536877500000003</v>
      </c>
      <c r="BW233" s="36">
        <v>45.536877500000003</v>
      </c>
      <c r="BX233" s="36" t="e">
        <v>#DIV/0!</v>
      </c>
      <c r="BY233" s="36" t="e">
        <v>#DIV/0!</v>
      </c>
      <c r="BZ233" s="36">
        <v>0</v>
      </c>
      <c r="CA233" s="36">
        <v>0</v>
      </c>
      <c r="CB233" s="36"/>
      <c r="CC233" s="40">
        <v>28.32</v>
      </c>
      <c r="CD233" s="40">
        <v>50.936999999999998</v>
      </c>
      <c r="CE233" s="40"/>
    </row>
    <row r="234" spans="1:83" s="5" customFormat="1">
      <c r="A234" s="13" t="s">
        <v>248</v>
      </c>
      <c r="B234" s="13">
        <v>5</v>
      </c>
      <c r="C234" s="13">
        <v>2</v>
      </c>
      <c r="D234" s="13" t="s">
        <v>101</v>
      </c>
      <c r="E234" s="35" t="s">
        <v>189</v>
      </c>
      <c r="F234" s="13" t="s">
        <v>141</v>
      </c>
      <c r="G234" s="36">
        <v>1001975827</v>
      </c>
      <c r="H234" s="13"/>
      <c r="I234" s="37">
        <v>17</v>
      </c>
      <c r="J234" s="37" t="s">
        <v>70</v>
      </c>
      <c r="K234" s="38">
        <v>43523</v>
      </c>
      <c r="L234" s="39">
        <v>0.40972222222222227</v>
      </c>
      <c r="M234" s="37" t="s">
        <v>39</v>
      </c>
      <c r="N234" s="37" t="s">
        <v>188</v>
      </c>
      <c r="O234" s="37" t="s">
        <v>190</v>
      </c>
      <c r="P234" s="37" t="s">
        <v>190</v>
      </c>
      <c r="Q234" s="37">
        <v>6</v>
      </c>
      <c r="R234" s="13" t="s">
        <v>43</v>
      </c>
      <c r="S234" s="13" t="s">
        <v>44</v>
      </c>
      <c r="T234" s="13" t="s">
        <v>41</v>
      </c>
      <c r="U234" s="13" t="s">
        <v>45</v>
      </c>
      <c r="V234" s="13" t="s">
        <v>42</v>
      </c>
      <c r="W234" s="13" t="s">
        <v>46</v>
      </c>
      <c r="X234" s="13" t="s">
        <v>53</v>
      </c>
      <c r="Y234" s="13" t="s">
        <v>42</v>
      </c>
      <c r="Z234" s="13" t="s">
        <v>41</v>
      </c>
      <c r="AA234" s="13"/>
      <c r="AB234" s="13">
        <v>-1</v>
      </c>
      <c r="AC234" s="13">
        <v>1</v>
      </c>
      <c r="AD234" s="13" t="s">
        <v>41</v>
      </c>
      <c r="AE234" s="13">
        <v>1</v>
      </c>
      <c r="AF234" s="13" t="s">
        <v>42</v>
      </c>
      <c r="AG234" s="13" t="s">
        <v>48</v>
      </c>
      <c r="AH234" s="46">
        <f t="shared" si="6"/>
        <v>1</v>
      </c>
      <c r="AI234" s="46" t="s">
        <v>54</v>
      </c>
      <c r="AJ234" s="46" t="str">
        <f t="shared" si="7"/>
        <v>-2</v>
      </c>
      <c r="AK234" s="13" t="s">
        <v>42</v>
      </c>
      <c r="AL234" s="13" t="s">
        <v>41</v>
      </c>
      <c r="AM234" s="13"/>
      <c r="AN234" s="13">
        <v>101.31965006729475</v>
      </c>
      <c r="AO234" s="13">
        <v>117.34261838440112</v>
      </c>
      <c r="AP234" s="13">
        <v>125.13020833333333</v>
      </c>
      <c r="AQ234" s="13">
        <v>148.05555555555554</v>
      </c>
      <c r="AR234" s="36">
        <v>157.76607300000001</v>
      </c>
      <c r="AS234" s="36">
        <v>5.3920809437041779</v>
      </c>
      <c r="AT234" s="36">
        <v>153.95329600000002</v>
      </c>
      <c r="AU234" s="36">
        <v>161.57884999999999</v>
      </c>
      <c r="AV234" s="36">
        <v>57.362379600000004</v>
      </c>
      <c r="AW234" s="36">
        <v>0</v>
      </c>
      <c r="AX234" s="36">
        <v>57.362379600000004</v>
      </c>
      <c r="AY234" s="36">
        <v>57.362379600000004</v>
      </c>
      <c r="AZ234" s="36" t="e">
        <v>#DIV/0!</v>
      </c>
      <c r="BA234" s="36" t="s">
        <v>50</v>
      </c>
      <c r="BB234" s="36">
        <v>0</v>
      </c>
      <c r="BC234" s="36">
        <v>0</v>
      </c>
      <c r="BD234" s="36">
        <v>157.76607300000001</v>
      </c>
      <c r="BE234" s="36">
        <v>5.3920809437041779</v>
      </c>
      <c r="BF234" s="36">
        <v>153.95329600000002</v>
      </c>
      <c r="BG234" s="36">
        <v>161.57884999999999</v>
      </c>
      <c r="BH234" s="36">
        <v>57.362379600000004</v>
      </c>
      <c r="BI234" s="36">
        <v>0</v>
      </c>
      <c r="BJ234" s="36">
        <v>57.362379600000004</v>
      </c>
      <c r="BK234" s="36">
        <v>57.362379600000004</v>
      </c>
      <c r="BL234" s="36" t="e">
        <v>#DIV/0!</v>
      </c>
      <c r="BM234" s="36" t="e">
        <v>#DIV/0!</v>
      </c>
      <c r="BN234" s="36">
        <v>0</v>
      </c>
      <c r="BO234" s="36">
        <v>0</v>
      </c>
      <c r="BP234" s="36">
        <v>157.76607300000001</v>
      </c>
      <c r="BQ234" s="36">
        <v>5.3920809437041779</v>
      </c>
      <c r="BR234" s="36">
        <v>153.95329600000002</v>
      </c>
      <c r="BS234" s="36">
        <v>161.57884999999999</v>
      </c>
      <c r="BT234" s="36">
        <v>51.44962855</v>
      </c>
      <c r="BU234" s="36">
        <v>8.3618927258457951</v>
      </c>
      <c r="BV234" s="36">
        <v>45.536877500000003</v>
      </c>
      <c r="BW234" s="36">
        <v>57.362379600000004</v>
      </c>
      <c r="BX234" s="36" t="e">
        <v>#DIV/0!</v>
      </c>
      <c r="BY234" s="36" t="e">
        <v>#DIV/0!</v>
      </c>
      <c r="BZ234" s="36">
        <v>0</v>
      </c>
      <c r="CA234" s="36">
        <v>0</v>
      </c>
      <c r="CB234" s="36"/>
      <c r="CC234" s="40">
        <v>28.641999999999999</v>
      </c>
      <c r="CD234" s="40">
        <v>51.780999999999999</v>
      </c>
      <c r="CE234" s="40"/>
    </row>
    <row r="235" spans="1:83" s="5" customFormat="1">
      <c r="A235" s="13" t="s">
        <v>248</v>
      </c>
      <c r="B235" s="13">
        <v>5</v>
      </c>
      <c r="C235" s="13">
        <v>3</v>
      </c>
      <c r="D235" s="13" t="s">
        <v>58</v>
      </c>
      <c r="E235" s="35" t="s">
        <v>191</v>
      </c>
      <c r="F235" s="13" t="s">
        <v>141</v>
      </c>
      <c r="G235" s="36">
        <v>1002184886</v>
      </c>
      <c r="H235" s="13"/>
      <c r="I235" s="37">
        <v>17</v>
      </c>
      <c r="J235" s="37" t="s">
        <v>38</v>
      </c>
      <c r="K235" s="38">
        <v>43523</v>
      </c>
      <c r="L235" s="39">
        <v>0.3576388888888889</v>
      </c>
      <c r="M235" s="37" t="s">
        <v>39</v>
      </c>
      <c r="N235" s="37" t="s">
        <v>188</v>
      </c>
      <c r="O235" s="37" t="s">
        <v>188</v>
      </c>
      <c r="P235" s="37" t="s">
        <v>190</v>
      </c>
      <c r="Q235" s="37">
        <v>1</v>
      </c>
      <c r="R235" s="13" t="s">
        <v>43</v>
      </c>
      <c r="S235" s="13" t="s">
        <v>56</v>
      </c>
      <c r="T235" s="13" t="s">
        <v>41</v>
      </c>
      <c r="U235" s="13" t="s">
        <v>45</v>
      </c>
      <c r="V235" s="13" t="s">
        <v>42</v>
      </c>
      <c r="W235" s="13" t="s">
        <v>66</v>
      </c>
      <c r="X235" s="13" t="s">
        <v>53</v>
      </c>
      <c r="Y235" s="13" t="s">
        <v>41</v>
      </c>
      <c r="Z235" s="13" t="s">
        <v>41</v>
      </c>
      <c r="AA235" s="13"/>
      <c r="AB235" s="13">
        <v>-1</v>
      </c>
      <c r="AC235" s="13">
        <v>2</v>
      </c>
      <c r="AD235" s="13" t="s">
        <v>41</v>
      </c>
      <c r="AE235" s="13">
        <v>1</v>
      </c>
      <c r="AF235" s="13" t="s">
        <v>42</v>
      </c>
      <c r="AG235" s="13">
        <v>0</v>
      </c>
      <c r="AH235" s="46" t="str">
        <f t="shared" si="6"/>
        <v>0</v>
      </c>
      <c r="AI235" s="46" t="s">
        <v>54</v>
      </c>
      <c r="AJ235" s="46" t="str">
        <f t="shared" si="7"/>
        <v>-2</v>
      </c>
      <c r="AK235" s="13" t="s">
        <v>41</v>
      </c>
      <c r="AL235" s="13" t="s">
        <v>41</v>
      </c>
      <c r="AM235" s="13"/>
      <c r="AN235" s="13">
        <v>101.31965006729475</v>
      </c>
      <c r="AO235" s="13">
        <v>117.34261838440112</v>
      </c>
      <c r="AP235" s="13">
        <v>125.13020833333333</v>
      </c>
      <c r="AQ235" s="13">
        <v>148.05555555555554</v>
      </c>
      <c r="AR235" s="36">
        <v>58.600775999999996</v>
      </c>
      <c r="AS235" s="36">
        <v>0</v>
      </c>
      <c r="AT235" s="36">
        <v>58.600775999999996</v>
      </c>
      <c r="AU235" s="36">
        <v>58.600775999999996</v>
      </c>
      <c r="AV235" s="36">
        <v>128.71417449999998</v>
      </c>
      <c r="AW235" s="36">
        <v>5.0697045982002162</v>
      </c>
      <c r="AX235" s="36">
        <v>125.129352</v>
      </c>
      <c r="AY235" s="36">
        <v>132.29899699999999</v>
      </c>
      <c r="AZ235" s="36" t="e">
        <v>#DIV/0!</v>
      </c>
      <c r="BA235" s="36" t="s">
        <v>50</v>
      </c>
      <c r="BB235" s="36">
        <v>0</v>
      </c>
      <c r="BC235" s="36">
        <v>0</v>
      </c>
      <c r="BD235" s="36">
        <v>58.600775999999996</v>
      </c>
      <c r="BE235" s="36">
        <v>0</v>
      </c>
      <c r="BF235" s="36">
        <v>58.600775999999996</v>
      </c>
      <c r="BG235" s="36">
        <v>58.600775999999996</v>
      </c>
      <c r="BH235" s="36">
        <v>125.129352</v>
      </c>
      <c r="BI235" s="36">
        <v>0</v>
      </c>
      <c r="BJ235" s="36">
        <v>125.129352</v>
      </c>
      <c r="BK235" s="36">
        <v>125.129352</v>
      </c>
      <c r="BL235" s="36" t="e">
        <v>#DIV/0!</v>
      </c>
      <c r="BM235" s="36" t="e">
        <v>#DIV/0!</v>
      </c>
      <c r="BN235" s="36">
        <v>0</v>
      </c>
      <c r="BO235" s="36">
        <v>0</v>
      </c>
      <c r="BP235" s="36">
        <v>52.313429999999997</v>
      </c>
      <c r="BQ235" s="36">
        <v>8.891649984532199</v>
      </c>
      <c r="BR235" s="36">
        <v>46.026083999999997</v>
      </c>
      <c r="BS235" s="36">
        <v>58.600775999999996</v>
      </c>
      <c r="BT235" s="36">
        <v>125.129352</v>
      </c>
      <c r="BU235" s="36">
        <v>0</v>
      </c>
      <c r="BV235" s="36">
        <v>125.129352</v>
      </c>
      <c r="BW235" s="36">
        <v>125.129352</v>
      </c>
      <c r="BX235" s="36" t="e">
        <v>#DIV/0!</v>
      </c>
      <c r="BY235" s="36" t="e">
        <v>#DIV/0!</v>
      </c>
      <c r="BZ235" s="36">
        <v>0</v>
      </c>
      <c r="CA235" s="36">
        <v>0</v>
      </c>
      <c r="CB235" s="36"/>
      <c r="CC235" s="40">
        <v>27.062999999999999</v>
      </c>
      <c r="CD235" s="40">
        <v>49.521000000000001</v>
      </c>
      <c r="CE235" s="40"/>
    </row>
    <row r="236" spans="1:83" s="5" customFormat="1">
      <c r="A236" s="13" t="s">
        <v>248</v>
      </c>
      <c r="B236" s="13">
        <v>5</v>
      </c>
      <c r="C236" s="13">
        <v>3</v>
      </c>
      <c r="D236" s="13" t="s">
        <v>58</v>
      </c>
      <c r="E236" s="35" t="s">
        <v>191</v>
      </c>
      <c r="F236" s="13" t="s">
        <v>141</v>
      </c>
      <c r="G236" s="36">
        <v>1002184886</v>
      </c>
      <c r="H236" s="13"/>
      <c r="I236" s="37">
        <v>17</v>
      </c>
      <c r="J236" s="37" t="s">
        <v>38</v>
      </c>
      <c r="K236" s="38">
        <v>43523</v>
      </c>
      <c r="L236" s="39">
        <v>0.36805555555555558</v>
      </c>
      <c r="M236" s="37" t="s">
        <v>39</v>
      </c>
      <c r="N236" s="37" t="s">
        <v>188</v>
      </c>
      <c r="O236" s="37" t="s">
        <v>188</v>
      </c>
      <c r="P236" s="37" t="s">
        <v>190</v>
      </c>
      <c r="Q236" s="37">
        <v>2</v>
      </c>
      <c r="R236" s="13" t="s">
        <v>43</v>
      </c>
      <c r="S236" s="13" t="s">
        <v>56</v>
      </c>
      <c r="T236" s="13" t="s">
        <v>41</v>
      </c>
      <c r="U236" s="13" t="s">
        <v>45</v>
      </c>
      <c r="V236" s="13" t="s">
        <v>42</v>
      </c>
      <c r="W236" s="13" t="s">
        <v>66</v>
      </c>
      <c r="X236" s="13" t="s">
        <v>53</v>
      </c>
      <c r="Y236" s="13" t="s">
        <v>41</v>
      </c>
      <c r="Z236" s="13" t="s">
        <v>41</v>
      </c>
      <c r="AA236" s="13"/>
      <c r="AB236" s="13">
        <v>-1</v>
      </c>
      <c r="AC236" s="13">
        <v>2</v>
      </c>
      <c r="AD236" s="13" t="s">
        <v>41</v>
      </c>
      <c r="AE236" s="13">
        <v>1</v>
      </c>
      <c r="AF236" s="13" t="s">
        <v>42</v>
      </c>
      <c r="AG236" s="13">
        <v>0</v>
      </c>
      <c r="AH236" s="46" t="str">
        <f t="shared" si="6"/>
        <v>0</v>
      </c>
      <c r="AI236" s="46" t="s">
        <v>54</v>
      </c>
      <c r="AJ236" s="46" t="str">
        <f t="shared" si="7"/>
        <v>-2</v>
      </c>
      <c r="AK236" s="13" t="s">
        <v>41</v>
      </c>
      <c r="AL236" s="13" t="s">
        <v>41</v>
      </c>
      <c r="AM236" s="13"/>
      <c r="AN236" s="13">
        <v>101.31965006729475</v>
      </c>
      <c r="AO236" s="13">
        <v>117.34261838440112</v>
      </c>
      <c r="AP236" s="13">
        <v>125.13020833333333</v>
      </c>
      <c r="AQ236" s="13">
        <v>148.05555555555554</v>
      </c>
      <c r="AR236" s="36">
        <v>58.600775999999996</v>
      </c>
      <c r="AS236" s="36">
        <v>0</v>
      </c>
      <c r="AT236" s="36">
        <v>58.600775999999996</v>
      </c>
      <c r="AU236" s="36">
        <v>58.600775999999996</v>
      </c>
      <c r="AV236" s="36">
        <v>132.29899699999999</v>
      </c>
      <c r="AW236" s="36">
        <v>0</v>
      </c>
      <c r="AX236" s="36">
        <v>132.29899699999999</v>
      </c>
      <c r="AY236" s="36">
        <v>132.29899699999999</v>
      </c>
      <c r="AZ236" s="36" t="e">
        <v>#DIV/0!</v>
      </c>
      <c r="BA236" s="36" t="s">
        <v>50</v>
      </c>
      <c r="BB236" s="36">
        <v>0</v>
      </c>
      <c r="BC236" s="36">
        <v>0</v>
      </c>
      <c r="BD236" s="36">
        <v>52.313429999999997</v>
      </c>
      <c r="BE236" s="36">
        <v>8.891649984532199</v>
      </c>
      <c r="BF236" s="36">
        <v>46.026083999999997</v>
      </c>
      <c r="BG236" s="36">
        <v>58.600775999999996</v>
      </c>
      <c r="BH236" s="36">
        <v>132.29899699999999</v>
      </c>
      <c r="BI236" s="36">
        <v>0</v>
      </c>
      <c r="BJ236" s="36">
        <v>132.29899699999999</v>
      </c>
      <c r="BK236" s="36">
        <v>132.29899699999999</v>
      </c>
      <c r="BL236" s="36" t="e">
        <v>#DIV/0!</v>
      </c>
      <c r="BM236" s="36" t="e">
        <v>#DIV/0!</v>
      </c>
      <c r="BN236" s="36">
        <v>0</v>
      </c>
      <c r="BO236" s="36">
        <v>0</v>
      </c>
      <c r="BP236" s="36">
        <v>58.600775999999996</v>
      </c>
      <c r="BQ236" s="36">
        <v>0</v>
      </c>
      <c r="BR236" s="36">
        <v>58.600775999999996</v>
      </c>
      <c r="BS236" s="36">
        <v>58.600775999999996</v>
      </c>
      <c r="BT236" s="36">
        <v>128.71417449999998</v>
      </c>
      <c r="BU236" s="36">
        <v>5.0697045982002162</v>
      </c>
      <c r="BV236" s="36">
        <v>125.129352</v>
      </c>
      <c r="BW236" s="36">
        <v>132.29899699999999</v>
      </c>
      <c r="BX236" s="36" t="e">
        <v>#DIV/0!</v>
      </c>
      <c r="BY236" s="36" t="e">
        <v>#DIV/0!</v>
      </c>
      <c r="BZ236" s="36">
        <v>0</v>
      </c>
      <c r="CA236" s="36">
        <v>0</v>
      </c>
      <c r="CB236" s="36"/>
      <c r="CC236" s="40">
        <v>27.824999999999999</v>
      </c>
      <c r="CD236" s="40">
        <v>51.256</v>
      </c>
      <c r="CE236" s="40"/>
    </row>
    <row r="237" spans="1:83" s="5" customFormat="1">
      <c r="A237" s="13" t="s">
        <v>248</v>
      </c>
      <c r="B237" s="13">
        <v>5</v>
      </c>
      <c r="C237" s="13">
        <v>3</v>
      </c>
      <c r="D237" s="13" t="s">
        <v>58</v>
      </c>
      <c r="E237" s="35" t="s">
        <v>191</v>
      </c>
      <c r="F237" s="13" t="s">
        <v>141</v>
      </c>
      <c r="G237" s="36">
        <v>1002184886</v>
      </c>
      <c r="H237" s="13"/>
      <c r="I237" s="37">
        <v>17</v>
      </c>
      <c r="J237" s="37" t="s">
        <v>38</v>
      </c>
      <c r="K237" s="38">
        <v>43523</v>
      </c>
      <c r="L237" s="39">
        <v>0.3888888888888889</v>
      </c>
      <c r="M237" s="37" t="s">
        <v>39</v>
      </c>
      <c r="N237" s="37" t="s">
        <v>188</v>
      </c>
      <c r="O237" s="37" t="s">
        <v>188</v>
      </c>
      <c r="P237" s="37" t="s">
        <v>190</v>
      </c>
      <c r="Q237" s="37">
        <v>4</v>
      </c>
      <c r="R237" s="13" t="s">
        <v>43</v>
      </c>
      <c r="S237" s="13" t="s">
        <v>56</v>
      </c>
      <c r="T237" s="13" t="s">
        <v>41</v>
      </c>
      <c r="U237" s="13" t="s">
        <v>45</v>
      </c>
      <c r="V237" s="13" t="s">
        <v>42</v>
      </c>
      <c r="W237" s="13" t="s">
        <v>66</v>
      </c>
      <c r="X237" s="13" t="s">
        <v>53</v>
      </c>
      <c r="Y237" s="13" t="s">
        <v>41</v>
      </c>
      <c r="Z237" s="13" t="s">
        <v>41</v>
      </c>
      <c r="AA237" s="13"/>
      <c r="AB237" s="13">
        <v>-1</v>
      </c>
      <c r="AC237" s="13">
        <v>2</v>
      </c>
      <c r="AD237" s="13" t="s">
        <v>41</v>
      </c>
      <c r="AE237" s="13" t="s">
        <v>57</v>
      </c>
      <c r="AF237" s="13" t="s">
        <v>42</v>
      </c>
      <c r="AG237" s="13">
        <v>0</v>
      </c>
      <c r="AH237" s="46" t="str">
        <f t="shared" si="6"/>
        <v>0</v>
      </c>
      <c r="AI237" s="46" t="s">
        <v>54</v>
      </c>
      <c r="AJ237" s="46" t="str">
        <f t="shared" si="7"/>
        <v>-2</v>
      </c>
      <c r="AK237" s="13" t="s">
        <v>41</v>
      </c>
      <c r="AL237" s="13" t="s">
        <v>41</v>
      </c>
      <c r="AM237" s="13"/>
      <c r="AN237" s="13">
        <v>101.31965006729475</v>
      </c>
      <c r="AO237" s="13">
        <v>117.34261838440112</v>
      </c>
      <c r="AP237" s="13">
        <v>125.13020833333333</v>
      </c>
      <c r="AQ237" s="13">
        <v>148.05555555555554</v>
      </c>
      <c r="AR237" s="36">
        <v>52.313429999999997</v>
      </c>
      <c r="AS237" s="36">
        <v>8.891649984532199</v>
      </c>
      <c r="AT237" s="36">
        <v>46.026083999999997</v>
      </c>
      <c r="AU237" s="36">
        <v>58.600775999999996</v>
      </c>
      <c r="AV237" s="36">
        <v>128.71417449999998</v>
      </c>
      <c r="AW237" s="36">
        <v>5.0697045982002162</v>
      </c>
      <c r="AX237" s="36">
        <v>125.129352</v>
      </c>
      <c r="AY237" s="36">
        <v>132.29899699999999</v>
      </c>
      <c r="AZ237" s="36" t="e">
        <v>#DIV/0!</v>
      </c>
      <c r="BA237" s="36" t="s">
        <v>50</v>
      </c>
      <c r="BB237" s="36">
        <v>0</v>
      </c>
      <c r="BC237" s="36">
        <v>0</v>
      </c>
      <c r="BD237" s="36">
        <v>58.600775999999996</v>
      </c>
      <c r="BE237" s="36">
        <v>0</v>
      </c>
      <c r="BF237" s="36">
        <v>58.600775999999996</v>
      </c>
      <c r="BG237" s="36">
        <v>58.600775999999996</v>
      </c>
      <c r="BH237" s="36">
        <v>128.71417449999998</v>
      </c>
      <c r="BI237" s="36">
        <v>5.0697045982002162</v>
      </c>
      <c r="BJ237" s="36">
        <v>125.129352</v>
      </c>
      <c r="BK237" s="36">
        <v>132.29899699999999</v>
      </c>
      <c r="BL237" s="36" t="e">
        <v>#DIV/0!</v>
      </c>
      <c r="BM237" s="36" t="e">
        <v>#DIV/0!</v>
      </c>
      <c r="BN237" s="36">
        <v>0</v>
      </c>
      <c r="BO237" s="36">
        <v>0</v>
      </c>
      <c r="BP237" s="36">
        <v>58.600775999999996</v>
      </c>
      <c r="BQ237" s="36">
        <v>0</v>
      </c>
      <c r="BR237" s="36">
        <v>58.600775999999996</v>
      </c>
      <c r="BS237" s="36">
        <v>58.600775999999996</v>
      </c>
      <c r="BT237" s="36">
        <v>125.129352</v>
      </c>
      <c r="BU237" s="36">
        <v>0</v>
      </c>
      <c r="BV237" s="36">
        <v>125.129352</v>
      </c>
      <c r="BW237" s="36">
        <v>125.129352</v>
      </c>
      <c r="BX237" s="36" t="e">
        <v>#DIV/0!</v>
      </c>
      <c r="BY237" s="36" t="e">
        <v>#DIV/0!</v>
      </c>
      <c r="BZ237" s="36">
        <v>0</v>
      </c>
      <c r="CA237" s="36">
        <v>0</v>
      </c>
      <c r="CB237" s="36"/>
      <c r="CC237" s="40">
        <v>28.344999999999999</v>
      </c>
      <c r="CD237" s="40">
        <v>51.100999999999999</v>
      </c>
      <c r="CE237" s="40"/>
    </row>
    <row r="238" spans="1:83" s="5" customFormat="1">
      <c r="A238" s="13" t="s">
        <v>248</v>
      </c>
      <c r="B238" s="13">
        <v>5</v>
      </c>
      <c r="C238" s="13">
        <v>3</v>
      </c>
      <c r="D238" s="13" t="s">
        <v>58</v>
      </c>
      <c r="E238" s="35" t="s">
        <v>191</v>
      </c>
      <c r="F238" s="13" t="s">
        <v>141</v>
      </c>
      <c r="G238" s="36">
        <v>1002184886</v>
      </c>
      <c r="H238" s="13"/>
      <c r="I238" s="37">
        <v>17</v>
      </c>
      <c r="J238" s="37" t="s">
        <v>38</v>
      </c>
      <c r="K238" s="38">
        <v>43523</v>
      </c>
      <c r="L238" s="39">
        <v>0.39930555555555558</v>
      </c>
      <c r="M238" s="37" t="s">
        <v>39</v>
      </c>
      <c r="N238" s="37" t="s">
        <v>188</v>
      </c>
      <c r="O238" s="37" t="s">
        <v>188</v>
      </c>
      <c r="P238" s="37" t="s">
        <v>190</v>
      </c>
      <c r="Q238" s="37">
        <v>5</v>
      </c>
      <c r="R238" s="13" t="s">
        <v>43</v>
      </c>
      <c r="S238" s="13" t="s">
        <v>56</v>
      </c>
      <c r="T238" s="13" t="s">
        <v>41</v>
      </c>
      <c r="U238" s="13" t="s">
        <v>45</v>
      </c>
      <c r="V238" s="13" t="s">
        <v>42</v>
      </c>
      <c r="W238" s="13" t="s">
        <v>66</v>
      </c>
      <c r="X238" s="13" t="s">
        <v>53</v>
      </c>
      <c r="Y238" s="13" t="s">
        <v>41</v>
      </c>
      <c r="Z238" s="13" t="s">
        <v>41</v>
      </c>
      <c r="AA238" s="13"/>
      <c r="AB238" s="13">
        <v>-1</v>
      </c>
      <c r="AC238" s="13">
        <v>2</v>
      </c>
      <c r="AD238" s="13" t="s">
        <v>41</v>
      </c>
      <c r="AE238" s="13">
        <v>1</v>
      </c>
      <c r="AF238" s="13" t="s">
        <v>42</v>
      </c>
      <c r="AG238" s="13">
        <v>0</v>
      </c>
      <c r="AH238" s="46" t="str">
        <f t="shared" si="6"/>
        <v>0</v>
      </c>
      <c r="AI238" s="46" t="s">
        <v>54</v>
      </c>
      <c r="AJ238" s="46" t="str">
        <f t="shared" si="7"/>
        <v>-2</v>
      </c>
      <c r="AK238" s="13" t="s">
        <v>41</v>
      </c>
      <c r="AL238" s="13" t="s">
        <v>41</v>
      </c>
      <c r="AM238" s="13"/>
      <c r="AN238" s="13">
        <v>101.31965006729475</v>
      </c>
      <c r="AO238" s="13">
        <v>117.34261838440112</v>
      </c>
      <c r="AP238" s="13">
        <v>125.13020833333333</v>
      </c>
      <c r="AQ238" s="13">
        <v>148.05555555555554</v>
      </c>
      <c r="AR238" s="36">
        <v>46.026083999999997</v>
      </c>
      <c r="AS238" s="36">
        <v>0</v>
      </c>
      <c r="AT238" s="36">
        <v>46.026083999999997</v>
      </c>
      <c r="AU238" s="36">
        <v>46.026083999999997</v>
      </c>
      <c r="AV238" s="36">
        <v>132.29899699999999</v>
      </c>
      <c r="AW238" s="36">
        <v>0</v>
      </c>
      <c r="AX238" s="36">
        <v>132.29899699999999</v>
      </c>
      <c r="AY238" s="36">
        <v>132.29899699999999</v>
      </c>
      <c r="AZ238" s="36" t="e">
        <v>#DIV/0!</v>
      </c>
      <c r="BA238" s="36" t="s">
        <v>50</v>
      </c>
      <c r="BB238" s="36">
        <v>0</v>
      </c>
      <c r="BC238" s="36">
        <v>0</v>
      </c>
      <c r="BD238" s="36">
        <v>46.026083999999997</v>
      </c>
      <c r="BE238" s="36">
        <v>0</v>
      </c>
      <c r="BF238" s="36">
        <v>46.026083999999997</v>
      </c>
      <c r="BG238" s="36">
        <v>46.026083999999997</v>
      </c>
      <c r="BH238" s="36">
        <v>132.29899699999999</v>
      </c>
      <c r="BI238" s="36">
        <v>0</v>
      </c>
      <c r="BJ238" s="36">
        <v>132.29899699999999</v>
      </c>
      <c r="BK238" s="36">
        <v>132.29899699999999</v>
      </c>
      <c r="BL238" s="36" t="e">
        <v>#DIV/0!</v>
      </c>
      <c r="BM238" s="36" t="e">
        <v>#DIV/0!</v>
      </c>
      <c r="BN238" s="36">
        <v>0</v>
      </c>
      <c r="BO238" s="36">
        <v>0</v>
      </c>
      <c r="BP238" s="36">
        <v>52.313429999999997</v>
      </c>
      <c r="BQ238" s="36">
        <v>8.891649984532199</v>
      </c>
      <c r="BR238" s="36">
        <v>46.026083999999997</v>
      </c>
      <c r="BS238" s="36">
        <v>58.600775999999996</v>
      </c>
      <c r="BT238" s="36">
        <v>128.71417449999998</v>
      </c>
      <c r="BU238" s="36">
        <v>5.0697045982002162</v>
      </c>
      <c r="BV238" s="36">
        <v>125.129352</v>
      </c>
      <c r="BW238" s="36">
        <v>132.29899699999999</v>
      </c>
      <c r="BX238" s="36" t="e">
        <v>#DIV/0!</v>
      </c>
      <c r="BY238" s="36" t="e">
        <v>#DIV/0!</v>
      </c>
      <c r="BZ238" s="36">
        <v>0</v>
      </c>
      <c r="CA238" s="36">
        <v>0</v>
      </c>
      <c r="CB238" s="36"/>
      <c r="CC238" s="40">
        <v>28.32</v>
      </c>
      <c r="CD238" s="40">
        <v>50.936999999999998</v>
      </c>
      <c r="CE238" s="40"/>
    </row>
    <row r="239" spans="1:83" s="5" customFormat="1">
      <c r="A239" s="13" t="s">
        <v>248</v>
      </c>
      <c r="B239" s="13">
        <v>5</v>
      </c>
      <c r="C239" s="13">
        <v>3</v>
      </c>
      <c r="D239" s="13" t="s">
        <v>58</v>
      </c>
      <c r="E239" s="35" t="s">
        <v>191</v>
      </c>
      <c r="F239" s="13" t="s">
        <v>141</v>
      </c>
      <c r="G239" s="36">
        <v>1002184886</v>
      </c>
      <c r="H239" s="13"/>
      <c r="I239" s="37">
        <v>17</v>
      </c>
      <c r="J239" s="37" t="s">
        <v>38</v>
      </c>
      <c r="K239" s="38">
        <v>43523</v>
      </c>
      <c r="L239" s="39">
        <v>0.40972222222222227</v>
      </c>
      <c r="M239" s="37" t="s">
        <v>39</v>
      </c>
      <c r="N239" s="37" t="s">
        <v>188</v>
      </c>
      <c r="O239" s="37" t="s">
        <v>188</v>
      </c>
      <c r="P239" s="37" t="s">
        <v>190</v>
      </c>
      <c r="Q239" s="37">
        <v>6</v>
      </c>
      <c r="R239" s="13" t="s">
        <v>43</v>
      </c>
      <c r="S239" s="13" t="s">
        <v>56</v>
      </c>
      <c r="T239" s="13" t="s">
        <v>41</v>
      </c>
      <c r="U239" s="13" t="s">
        <v>45</v>
      </c>
      <c r="V239" s="13" t="s">
        <v>42</v>
      </c>
      <c r="W239" s="13" t="s">
        <v>66</v>
      </c>
      <c r="X239" s="13" t="s">
        <v>53</v>
      </c>
      <c r="Y239" s="13" t="s">
        <v>41</v>
      </c>
      <c r="Z239" s="13" t="s">
        <v>41</v>
      </c>
      <c r="AA239" s="13"/>
      <c r="AB239" s="13">
        <v>-1</v>
      </c>
      <c r="AC239" s="13">
        <v>2</v>
      </c>
      <c r="AD239" s="13" t="s">
        <v>41</v>
      </c>
      <c r="AE239" s="13">
        <v>1</v>
      </c>
      <c r="AF239" s="13" t="s">
        <v>42</v>
      </c>
      <c r="AG239" s="13">
        <v>0</v>
      </c>
      <c r="AH239" s="46" t="str">
        <f t="shared" si="6"/>
        <v>0</v>
      </c>
      <c r="AI239" s="46" t="s">
        <v>54</v>
      </c>
      <c r="AJ239" s="46" t="str">
        <f t="shared" si="7"/>
        <v>-2</v>
      </c>
      <c r="AK239" s="13" t="s">
        <v>41</v>
      </c>
      <c r="AL239" s="13" t="s">
        <v>41</v>
      </c>
      <c r="AM239" s="13"/>
      <c r="AN239" s="13">
        <v>101.31965006729475</v>
      </c>
      <c r="AO239" s="13">
        <v>117.34261838440112</v>
      </c>
      <c r="AP239" s="13">
        <v>125.13020833333333</v>
      </c>
      <c r="AQ239" s="13">
        <v>148.05555555555554</v>
      </c>
      <c r="AR239" s="36">
        <v>52.313429999999997</v>
      </c>
      <c r="AS239" s="36">
        <v>8.891649984532199</v>
      </c>
      <c r="AT239" s="36">
        <v>46.026083999999997</v>
      </c>
      <c r="AU239" s="36">
        <v>58.600775999999996</v>
      </c>
      <c r="AV239" s="36">
        <v>128.71417449999998</v>
      </c>
      <c r="AW239" s="36">
        <v>5.0697045982002162</v>
      </c>
      <c r="AX239" s="36">
        <v>125.129352</v>
      </c>
      <c r="AY239" s="36">
        <v>132.29899699999999</v>
      </c>
      <c r="AZ239" s="36" t="e">
        <v>#DIV/0!</v>
      </c>
      <c r="BA239" s="36" t="s">
        <v>50</v>
      </c>
      <c r="BB239" s="36">
        <v>0</v>
      </c>
      <c r="BC239" s="36">
        <v>0</v>
      </c>
      <c r="BD239" s="36">
        <v>46.026083999999997</v>
      </c>
      <c r="BE239" s="36">
        <v>0</v>
      </c>
      <c r="BF239" s="36">
        <v>46.026083999999997</v>
      </c>
      <c r="BG239" s="36">
        <v>46.026083999999997</v>
      </c>
      <c r="BH239" s="36">
        <v>128.71417449999998</v>
      </c>
      <c r="BI239" s="36">
        <v>5.0697045982002162</v>
      </c>
      <c r="BJ239" s="36">
        <v>125.129352</v>
      </c>
      <c r="BK239" s="36">
        <v>132.29899699999999</v>
      </c>
      <c r="BL239" s="36" t="e">
        <v>#DIV/0!</v>
      </c>
      <c r="BM239" s="36" t="e">
        <v>#DIV/0!</v>
      </c>
      <c r="BN239" s="36">
        <v>0</v>
      </c>
      <c r="BO239" s="36">
        <v>0</v>
      </c>
      <c r="BP239" s="36">
        <v>46.026083999999997</v>
      </c>
      <c r="BQ239" s="36">
        <v>0</v>
      </c>
      <c r="BR239" s="36">
        <v>46.026083999999997</v>
      </c>
      <c r="BS239" s="36">
        <v>46.026083999999997</v>
      </c>
      <c r="BT239" s="36">
        <v>128.71417449999998</v>
      </c>
      <c r="BU239" s="36">
        <v>5.0697045982002162</v>
      </c>
      <c r="BV239" s="36">
        <v>125.129352</v>
      </c>
      <c r="BW239" s="36">
        <v>132.29899699999999</v>
      </c>
      <c r="BX239" s="36" t="e">
        <v>#DIV/0!</v>
      </c>
      <c r="BY239" s="36" t="e">
        <v>#DIV/0!</v>
      </c>
      <c r="BZ239" s="36">
        <v>0</v>
      </c>
      <c r="CA239" s="36">
        <v>0</v>
      </c>
      <c r="CB239" s="36"/>
      <c r="CC239" s="40">
        <v>28.641999999999999</v>
      </c>
      <c r="CD239" s="40">
        <v>51.780999999999999</v>
      </c>
      <c r="CE239" s="40"/>
    </row>
    <row r="240" spans="1:83" s="5" customFormat="1">
      <c r="A240" s="13" t="s">
        <v>248</v>
      </c>
      <c r="B240" s="13">
        <v>5</v>
      </c>
      <c r="C240" s="13">
        <v>5</v>
      </c>
      <c r="D240" s="13" t="s">
        <v>107</v>
      </c>
      <c r="E240" s="35" t="s">
        <v>192</v>
      </c>
      <c r="F240" s="13" t="s">
        <v>141</v>
      </c>
      <c r="G240" s="36">
        <v>1001833947</v>
      </c>
      <c r="H240" s="13"/>
      <c r="I240" s="37">
        <v>16</v>
      </c>
      <c r="J240" s="37" t="s">
        <v>70</v>
      </c>
      <c r="K240" s="38">
        <v>43523</v>
      </c>
      <c r="L240" s="39">
        <v>0.3576388888888889</v>
      </c>
      <c r="M240" s="37" t="s">
        <v>39</v>
      </c>
      <c r="N240" s="37" t="s">
        <v>190</v>
      </c>
      <c r="O240" s="37" t="s">
        <v>190</v>
      </c>
      <c r="P240" s="37" t="s">
        <v>190</v>
      </c>
      <c r="Q240" s="37">
        <v>1</v>
      </c>
      <c r="R240" s="13" t="s">
        <v>43</v>
      </c>
      <c r="S240" s="13" t="s">
        <v>44</v>
      </c>
      <c r="T240" s="13" t="s">
        <v>42</v>
      </c>
      <c r="U240" s="13" t="s">
        <v>52</v>
      </c>
      <c r="V240" s="13" t="s">
        <v>42</v>
      </c>
      <c r="W240" s="13" t="s">
        <v>66</v>
      </c>
      <c r="X240" s="13" t="s">
        <v>193</v>
      </c>
      <c r="Y240" s="13" t="s">
        <v>42</v>
      </c>
      <c r="Z240" s="13" t="s">
        <v>41</v>
      </c>
      <c r="AA240" s="13"/>
      <c r="AB240" s="13">
        <v>-1</v>
      </c>
      <c r="AC240" s="13">
        <v>1</v>
      </c>
      <c r="AD240" s="13" t="s">
        <v>42</v>
      </c>
      <c r="AE240" s="13">
        <v>0</v>
      </c>
      <c r="AF240" s="13" t="s">
        <v>42</v>
      </c>
      <c r="AG240" s="13">
        <v>0</v>
      </c>
      <c r="AH240" s="46" t="str">
        <f t="shared" si="6"/>
        <v>0</v>
      </c>
      <c r="AI240" s="46" t="s">
        <v>65</v>
      </c>
      <c r="AJ240" s="46" t="str">
        <f t="shared" si="7"/>
        <v>3</v>
      </c>
      <c r="AK240" s="13" t="s">
        <v>42</v>
      </c>
      <c r="AL240" s="13" t="s">
        <v>41</v>
      </c>
      <c r="AM240" s="13"/>
      <c r="AN240" s="13">
        <v>101.31965006729475</v>
      </c>
      <c r="AO240" s="13">
        <v>117.34261838440112</v>
      </c>
      <c r="AP240" s="13">
        <v>125.13020833333333</v>
      </c>
      <c r="AQ240" s="13">
        <v>148.05555555555554</v>
      </c>
      <c r="AR240" s="36">
        <v>1.4157882499999999</v>
      </c>
      <c r="AS240" s="36">
        <v>6.1940779901027563</v>
      </c>
      <c r="AT240" s="36">
        <v>-2.9640863</v>
      </c>
      <c r="AU240" s="36">
        <v>5.7956627999999997</v>
      </c>
      <c r="AV240" s="36">
        <v>30.298884800000003</v>
      </c>
      <c r="AW240" s="36">
        <v>0</v>
      </c>
      <c r="AX240" s="36">
        <v>30.298884800000003</v>
      </c>
      <c r="AY240" s="36">
        <v>30.298884800000003</v>
      </c>
      <c r="AZ240" s="36" t="e">
        <v>#DIV/0!</v>
      </c>
      <c r="BA240" s="36" t="s">
        <v>50</v>
      </c>
      <c r="BB240" s="36">
        <v>0</v>
      </c>
      <c r="BC240" s="36">
        <v>0</v>
      </c>
      <c r="BD240" s="36">
        <v>1.4157882499999999</v>
      </c>
      <c r="BE240" s="36">
        <v>6.1940779901027563</v>
      </c>
      <c r="BF240" s="36">
        <v>-2.9640863</v>
      </c>
      <c r="BG240" s="36">
        <v>5.7956627999999997</v>
      </c>
      <c r="BH240" s="36">
        <v>30.298884800000003</v>
      </c>
      <c r="BI240" s="36">
        <v>0</v>
      </c>
      <c r="BJ240" s="36">
        <v>30.298884800000003</v>
      </c>
      <c r="BK240" s="36">
        <v>30.298884800000003</v>
      </c>
      <c r="BL240" s="36" t="e">
        <v>#DIV/0!</v>
      </c>
      <c r="BM240" s="36" t="e">
        <v>#DIV/0!</v>
      </c>
      <c r="BN240" s="36">
        <v>0</v>
      </c>
      <c r="BO240" s="36">
        <v>0</v>
      </c>
      <c r="BP240" s="36">
        <v>-2.9640863</v>
      </c>
      <c r="BQ240" s="36">
        <v>0</v>
      </c>
      <c r="BR240" s="36">
        <v>-2.9640863</v>
      </c>
      <c r="BS240" s="36">
        <v>-2.9640863</v>
      </c>
      <c r="BT240" s="36">
        <v>30.298884800000003</v>
      </c>
      <c r="BU240" s="36">
        <v>0</v>
      </c>
      <c r="BV240" s="36">
        <v>30.298884800000003</v>
      </c>
      <c r="BW240" s="36">
        <v>30.298884800000003</v>
      </c>
      <c r="BX240" s="36" t="e">
        <v>#DIV/0!</v>
      </c>
      <c r="BY240" s="36" t="e">
        <v>#DIV/0!</v>
      </c>
      <c r="BZ240" s="36">
        <v>0</v>
      </c>
      <c r="CA240" s="36">
        <v>0</v>
      </c>
      <c r="CB240" s="36"/>
      <c r="CC240" s="40">
        <v>27.062999999999999</v>
      </c>
      <c r="CD240" s="40">
        <v>49.521000000000001</v>
      </c>
      <c r="CE240" s="40"/>
    </row>
    <row r="241" spans="1:83" s="5" customFormat="1">
      <c r="A241" s="13" t="s">
        <v>248</v>
      </c>
      <c r="B241" s="13">
        <v>5</v>
      </c>
      <c r="C241" s="13">
        <v>5</v>
      </c>
      <c r="D241" s="13" t="s">
        <v>107</v>
      </c>
      <c r="E241" s="35" t="s">
        <v>192</v>
      </c>
      <c r="F241" s="13" t="s">
        <v>141</v>
      </c>
      <c r="G241" s="36">
        <v>1001833947</v>
      </c>
      <c r="H241" s="13"/>
      <c r="I241" s="37">
        <v>16</v>
      </c>
      <c r="J241" s="37" t="s">
        <v>70</v>
      </c>
      <c r="K241" s="38">
        <v>43523</v>
      </c>
      <c r="L241" s="39">
        <v>0.36805555555555558</v>
      </c>
      <c r="M241" s="37" t="s">
        <v>39</v>
      </c>
      <c r="N241" s="37" t="s">
        <v>190</v>
      </c>
      <c r="O241" s="37" t="s">
        <v>190</v>
      </c>
      <c r="P241" s="37" t="s">
        <v>190</v>
      </c>
      <c r="Q241" s="37">
        <v>2</v>
      </c>
      <c r="R241" s="13" t="s">
        <v>55</v>
      </c>
      <c r="S241" s="13" t="s">
        <v>44</v>
      </c>
      <c r="T241" s="13" t="s">
        <v>42</v>
      </c>
      <c r="U241" s="13" t="s">
        <v>52</v>
      </c>
      <c r="V241" s="13" t="s">
        <v>42</v>
      </c>
      <c r="W241" s="13" t="s">
        <v>66</v>
      </c>
      <c r="X241" s="13" t="s">
        <v>53</v>
      </c>
      <c r="Y241" s="13" t="s">
        <v>42</v>
      </c>
      <c r="Z241" s="13" t="s">
        <v>41</v>
      </c>
      <c r="AA241" s="13"/>
      <c r="AB241" s="13">
        <v>0</v>
      </c>
      <c r="AC241" s="13">
        <v>1</v>
      </c>
      <c r="AD241" s="13" t="s">
        <v>42</v>
      </c>
      <c r="AE241" s="13">
        <v>0</v>
      </c>
      <c r="AF241" s="13" t="s">
        <v>42</v>
      </c>
      <c r="AG241" s="13">
        <v>0</v>
      </c>
      <c r="AH241" s="46" t="str">
        <f t="shared" si="6"/>
        <v>0</v>
      </c>
      <c r="AI241" s="46" t="s">
        <v>54</v>
      </c>
      <c r="AJ241" s="46" t="str">
        <f t="shared" si="7"/>
        <v>-2</v>
      </c>
      <c r="AK241" s="13" t="s">
        <v>42</v>
      </c>
      <c r="AL241" s="13" t="s">
        <v>41</v>
      </c>
      <c r="AM241" s="13"/>
      <c r="AN241" s="13">
        <v>101.31965006729475</v>
      </c>
      <c r="AO241" s="13">
        <v>117.34261838440112</v>
      </c>
      <c r="AP241" s="13">
        <v>125.13020833333333</v>
      </c>
      <c r="AQ241" s="13">
        <v>148.05555555555554</v>
      </c>
      <c r="AR241" s="36">
        <v>5.7956627999999997</v>
      </c>
      <c r="AS241" s="36">
        <v>0</v>
      </c>
      <c r="AT241" s="36">
        <v>5.7956627999999997</v>
      </c>
      <c r="AU241" s="36">
        <v>5.7956627999999997</v>
      </c>
      <c r="AV241" s="36">
        <v>30.298884800000003</v>
      </c>
      <c r="AW241" s="36">
        <v>0</v>
      </c>
      <c r="AX241" s="36">
        <v>30.298884800000003</v>
      </c>
      <c r="AY241" s="36">
        <v>30.298884800000003</v>
      </c>
      <c r="AZ241" s="36" t="e">
        <v>#DIV/0!</v>
      </c>
      <c r="BA241" s="36" t="s">
        <v>50</v>
      </c>
      <c r="BB241" s="36">
        <v>0</v>
      </c>
      <c r="BC241" s="36">
        <v>0</v>
      </c>
      <c r="BD241" s="36">
        <v>5.7956627999999997</v>
      </c>
      <c r="BE241" s="36">
        <v>0</v>
      </c>
      <c r="BF241" s="36">
        <v>5.7956627999999997</v>
      </c>
      <c r="BG241" s="36">
        <v>5.7956627999999997</v>
      </c>
      <c r="BH241" s="36">
        <v>30.298884800000003</v>
      </c>
      <c r="BI241" s="36">
        <v>0</v>
      </c>
      <c r="BJ241" s="36">
        <v>30.298884800000003</v>
      </c>
      <c r="BK241" s="36">
        <v>30.298884800000003</v>
      </c>
      <c r="BL241" s="36" t="e">
        <v>#DIV/0!</v>
      </c>
      <c r="BM241" s="36" t="e">
        <v>#DIV/0!</v>
      </c>
      <c r="BN241" s="36">
        <v>0</v>
      </c>
      <c r="BO241" s="36">
        <v>0</v>
      </c>
      <c r="BP241" s="36">
        <v>1.4157882499999999</v>
      </c>
      <c r="BQ241" s="36">
        <v>6.1940779901027563</v>
      </c>
      <c r="BR241" s="36">
        <v>-2.9640863</v>
      </c>
      <c r="BS241" s="36">
        <v>5.7956627999999997</v>
      </c>
      <c r="BT241" s="36">
        <v>30.298884800000003</v>
      </c>
      <c r="BU241" s="36">
        <v>0</v>
      </c>
      <c r="BV241" s="36">
        <v>30.298884800000003</v>
      </c>
      <c r="BW241" s="36">
        <v>30.298884800000003</v>
      </c>
      <c r="BX241" s="36" t="e">
        <v>#DIV/0!</v>
      </c>
      <c r="BY241" s="36" t="e">
        <v>#DIV/0!</v>
      </c>
      <c r="BZ241" s="36">
        <v>0</v>
      </c>
      <c r="CA241" s="36">
        <v>0</v>
      </c>
      <c r="CB241" s="36"/>
      <c r="CC241" s="40">
        <v>27.824999999999999</v>
      </c>
      <c r="CD241" s="40">
        <v>51.256</v>
      </c>
      <c r="CE241" s="40"/>
    </row>
    <row r="242" spans="1:83" s="5" customFormat="1">
      <c r="A242" s="13" t="s">
        <v>248</v>
      </c>
      <c r="B242" s="13">
        <v>5</v>
      </c>
      <c r="C242" s="13">
        <v>5</v>
      </c>
      <c r="D242" s="13" t="s">
        <v>107</v>
      </c>
      <c r="E242" s="35" t="s">
        <v>192</v>
      </c>
      <c r="F242" s="13" t="s">
        <v>141</v>
      </c>
      <c r="G242" s="36">
        <v>1001833947</v>
      </c>
      <c r="H242" s="13"/>
      <c r="I242" s="37">
        <v>16</v>
      </c>
      <c r="J242" s="37" t="s">
        <v>70</v>
      </c>
      <c r="K242" s="38">
        <v>43523</v>
      </c>
      <c r="L242" s="39">
        <v>0.37847222222222227</v>
      </c>
      <c r="M242" s="37" t="s">
        <v>39</v>
      </c>
      <c r="N242" s="37" t="s">
        <v>190</v>
      </c>
      <c r="O242" s="37" t="s">
        <v>190</v>
      </c>
      <c r="P242" s="37" t="s">
        <v>190</v>
      </c>
      <c r="Q242" s="37">
        <v>3</v>
      </c>
      <c r="R242" s="13" t="s">
        <v>55</v>
      </c>
      <c r="S242" s="13" t="s">
        <v>44</v>
      </c>
      <c r="T242" s="13" t="s">
        <v>42</v>
      </c>
      <c r="U242" s="13" t="s">
        <v>52</v>
      </c>
      <c r="V242" s="13" t="s">
        <v>42</v>
      </c>
      <c r="W242" s="13" t="s">
        <v>72</v>
      </c>
      <c r="X242" s="13" t="s">
        <v>53</v>
      </c>
      <c r="Y242" s="13" t="s">
        <v>42</v>
      </c>
      <c r="Z242" s="13" t="s">
        <v>41</v>
      </c>
      <c r="AA242" s="13"/>
      <c r="AB242" s="13">
        <v>0</v>
      </c>
      <c r="AC242" s="13">
        <v>1</v>
      </c>
      <c r="AD242" s="13" t="s">
        <v>42</v>
      </c>
      <c r="AE242" s="13">
        <v>0</v>
      </c>
      <c r="AF242" s="13" t="s">
        <v>42</v>
      </c>
      <c r="AG242" s="13">
        <v>1</v>
      </c>
      <c r="AH242" s="46" t="str">
        <f t="shared" si="6"/>
        <v>-1</v>
      </c>
      <c r="AI242" s="46" t="s">
        <v>54</v>
      </c>
      <c r="AJ242" s="46" t="str">
        <f t="shared" si="7"/>
        <v>-2</v>
      </c>
      <c r="AK242" s="13" t="s">
        <v>42</v>
      </c>
      <c r="AL242" s="13" t="s">
        <v>41</v>
      </c>
      <c r="AM242" s="13"/>
      <c r="AN242" s="13">
        <v>101.31965006729475</v>
      </c>
      <c r="AO242" s="13">
        <v>117.34261838440112</v>
      </c>
      <c r="AP242" s="13">
        <v>125.13020833333333</v>
      </c>
      <c r="AQ242" s="13">
        <v>148.05555555555554</v>
      </c>
      <c r="AR242" s="36">
        <v>5.7956627999999997</v>
      </c>
      <c r="AS242" s="36">
        <v>0</v>
      </c>
      <c r="AT242" s="36">
        <v>5.7956627999999997</v>
      </c>
      <c r="AU242" s="36">
        <v>5.7956627999999997</v>
      </c>
      <c r="AV242" s="36">
        <v>30.298884800000003</v>
      </c>
      <c r="AW242" s="36">
        <v>0</v>
      </c>
      <c r="AX242" s="36">
        <v>30.298884800000003</v>
      </c>
      <c r="AY242" s="36">
        <v>30.298884800000003</v>
      </c>
      <c r="AZ242" s="36" t="e">
        <v>#DIV/0!</v>
      </c>
      <c r="BA242" s="36" t="s">
        <v>50</v>
      </c>
      <c r="BB242" s="36">
        <v>0</v>
      </c>
      <c r="BC242" s="36">
        <v>0</v>
      </c>
      <c r="BD242" s="36">
        <v>5.7956627999999997</v>
      </c>
      <c r="BE242" s="36">
        <v>0</v>
      </c>
      <c r="BF242" s="36">
        <v>5.7956627999999997</v>
      </c>
      <c r="BG242" s="36">
        <v>5.7956627999999997</v>
      </c>
      <c r="BH242" s="36">
        <v>30.298884800000003</v>
      </c>
      <c r="BI242" s="36">
        <v>0</v>
      </c>
      <c r="BJ242" s="36">
        <v>30.298884800000003</v>
      </c>
      <c r="BK242" s="36">
        <v>30.298884800000003</v>
      </c>
      <c r="BL242" s="36" t="e">
        <v>#DIV/0!</v>
      </c>
      <c r="BM242" s="36" t="e">
        <v>#DIV/0!</v>
      </c>
      <c r="BN242" s="36">
        <v>0</v>
      </c>
      <c r="BO242" s="36">
        <v>0</v>
      </c>
      <c r="BP242" s="36">
        <v>5.7956627999999997</v>
      </c>
      <c r="BQ242" s="36">
        <v>0</v>
      </c>
      <c r="BR242" s="36">
        <v>5.7956627999999997</v>
      </c>
      <c r="BS242" s="36">
        <v>5.7956627999999997</v>
      </c>
      <c r="BT242" s="36">
        <v>30.298884800000003</v>
      </c>
      <c r="BU242" s="36">
        <v>0</v>
      </c>
      <c r="BV242" s="36">
        <v>30.298884800000003</v>
      </c>
      <c r="BW242" s="36">
        <v>30.298884800000003</v>
      </c>
      <c r="BX242" s="36" t="e">
        <v>#DIV/0!</v>
      </c>
      <c r="BY242" s="36" t="e">
        <v>#DIV/0!</v>
      </c>
      <c r="BZ242" s="36">
        <v>0</v>
      </c>
      <c r="CA242" s="36">
        <v>0</v>
      </c>
      <c r="CB242" s="36"/>
      <c r="CC242" s="40">
        <v>27.751000000000001</v>
      </c>
      <c r="CD242" s="40">
        <v>49.320999999999998</v>
      </c>
      <c r="CE242" s="40"/>
    </row>
    <row r="243" spans="1:83" s="5" customFormat="1">
      <c r="A243" s="13" t="s">
        <v>248</v>
      </c>
      <c r="B243" s="13">
        <v>5</v>
      </c>
      <c r="C243" s="13">
        <v>5</v>
      </c>
      <c r="D243" s="13" t="s">
        <v>107</v>
      </c>
      <c r="E243" s="35" t="s">
        <v>192</v>
      </c>
      <c r="F243" s="13" t="s">
        <v>141</v>
      </c>
      <c r="G243" s="36">
        <v>1001833947</v>
      </c>
      <c r="H243" s="13"/>
      <c r="I243" s="37">
        <v>16</v>
      </c>
      <c r="J243" s="37" t="s">
        <v>70</v>
      </c>
      <c r="K243" s="38">
        <v>43523</v>
      </c>
      <c r="L243" s="39">
        <v>0.3888888888888889</v>
      </c>
      <c r="M243" s="37" t="s">
        <v>39</v>
      </c>
      <c r="N243" s="37" t="s">
        <v>190</v>
      </c>
      <c r="O243" s="37" t="s">
        <v>190</v>
      </c>
      <c r="P243" s="37" t="s">
        <v>190</v>
      </c>
      <c r="Q243" s="37">
        <v>4</v>
      </c>
      <c r="R243" s="13" t="s">
        <v>62</v>
      </c>
      <c r="S243" s="13" t="s">
        <v>63</v>
      </c>
      <c r="T243" s="13" t="s">
        <v>42</v>
      </c>
      <c r="U243" s="13" t="s">
        <v>52</v>
      </c>
      <c r="V243" s="13" t="s">
        <v>42</v>
      </c>
      <c r="W243" s="13" t="s">
        <v>72</v>
      </c>
      <c r="X243" s="13" t="s">
        <v>53</v>
      </c>
      <c r="Y243" s="13" t="s">
        <v>42</v>
      </c>
      <c r="Z243" s="13" t="s">
        <v>41</v>
      </c>
      <c r="AA243" s="13"/>
      <c r="AB243" s="13">
        <v>1</v>
      </c>
      <c r="AC243" s="13">
        <v>0</v>
      </c>
      <c r="AD243" s="13" t="s">
        <v>42</v>
      </c>
      <c r="AE243" s="13">
        <v>0</v>
      </c>
      <c r="AF243" s="13" t="s">
        <v>42</v>
      </c>
      <c r="AG243" s="13">
        <v>1</v>
      </c>
      <c r="AH243" s="46" t="str">
        <f t="shared" si="6"/>
        <v>-1</v>
      </c>
      <c r="AI243" s="46" t="s">
        <v>54</v>
      </c>
      <c r="AJ243" s="46" t="str">
        <f t="shared" si="7"/>
        <v>-2</v>
      </c>
      <c r="AK243" s="13" t="s">
        <v>42</v>
      </c>
      <c r="AL243" s="13" t="s">
        <v>41</v>
      </c>
      <c r="AM243" s="13"/>
      <c r="AN243" s="13">
        <v>101.31965006729475</v>
      </c>
      <c r="AO243" s="13">
        <v>117.34261838440112</v>
      </c>
      <c r="AP243" s="13">
        <v>125.13020833333333</v>
      </c>
      <c r="AQ243" s="13">
        <v>148.05555555555554</v>
      </c>
      <c r="AR243" s="36">
        <v>5.7956627999999997</v>
      </c>
      <c r="AS243" s="36">
        <v>0</v>
      </c>
      <c r="AT243" s="36">
        <v>5.7956627999999997</v>
      </c>
      <c r="AU243" s="36">
        <v>5.7956627999999997</v>
      </c>
      <c r="AV243" s="36">
        <v>30.298884800000003</v>
      </c>
      <c r="AW243" s="36">
        <v>0</v>
      </c>
      <c r="AX243" s="36">
        <v>30.298884800000003</v>
      </c>
      <c r="AY243" s="36">
        <v>30.298884800000003</v>
      </c>
      <c r="AZ243" s="36" t="e">
        <v>#DIV/0!</v>
      </c>
      <c r="BA243" s="36" t="s">
        <v>50</v>
      </c>
      <c r="BB243" s="36">
        <v>0</v>
      </c>
      <c r="BC243" s="36">
        <v>0</v>
      </c>
      <c r="BD243" s="36">
        <v>10.173665049999999</v>
      </c>
      <c r="BE243" s="36">
        <v>6.1914301580499291</v>
      </c>
      <c r="BF243" s="36">
        <v>5.7956627999999997</v>
      </c>
      <c r="BG243" s="36">
        <v>14.551667299999998</v>
      </c>
      <c r="BH243" s="36">
        <v>42.509669900000006</v>
      </c>
      <c r="BI243" s="36">
        <v>17.268657895643308</v>
      </c>
      <c r="BJ243" s="36">
        <v>30.298884800000003</v>
      </c>
      <c r="BK243" s="36">
        <v>54.720455000000001</v>
      </c>
      <c r="BL243" s="36" t="e">
        <v>#DIV/0!</v>
      </c>
      <c r="BM243" s="36" t="e">
        <v>#DIV/0!</v>
      </c>
      <c r="BN243" s="36">
        <v>0</v>
      </c>
      <c r="BO243" s="36">
        <v>0</v>
      </c>
      <c r="BP243" s="36">
        <v>5.7956627999999997</v>
      </c>
      <c r="BQ243" s="36">
        <v>0</v>
      </c>
      <c r="BR243" s="36">
        <v>5.7956627999999997</v>
      </c>
      <c r="BS243" s="36">
        <v>5.7956627999999997</v>
      </c>
      <c r="BT243" s="36">
        <v>30.298884800000003</v>
      </c>
      <c r="BU243" s="36">
        <v>0</v>
      </c>
      <c r="BV243" s="36">
        <v>30.298884800000003</v>
      </c>
      <c r="BW243" s="36">
        <v>30.298884800000003</v>
      </c>
      <c r="BX243" s="36" t="e">
        <v>#DIV/0!</v>
      </c>
      <c r="BY243" s="36" t="e">
        <v>#DIV/0!</v>
      </c>
      <c r="BZ243" s="36">
        <v>0</v>
      </c>
      <c r="CA243" s="36">
        <v>0</v>
      </c>
      <c r="CB243" s="36"/>
      <c r="CC243" s="40">
        <v>28.344999999999999</v>
      </c>
      <c r="CD243" s="40">
        <v>51.100999999999999</v>
      </c>
      <c r="CE243" s="40"/>
    </row>
    <row r="244" spans="1:83" s="5" customFormat="1">
      <c r="A244" s="13" t="s">
        <v>248</v>
      </c>
      <c r="B244" s="13">
        <v>5</v>
      </c>
      <c r="C244" s="13">
        <v>5</v>
      </c>
      <c r="D244" s="13" t="s">
        <v>107</v>
      </c>
      <c r="E244" s="35" t="s">
        <v>192</v>
      </c>
      <c r="F244" s="13" t="s">
        <v>141</v>
      </c>
      <c r="G244" s="36">
        <v>1001833947</v>
      </c>
      <c r="H244" s="13"/>
      <c r="I244" s="37">
        <v>16</v>
      </c>
      <c r="J244" s="37" t="s">
        <v>70</v>
      </c>
      <c r="K244" s="38">
        <v>43523</v>
      </c>
      <c r="L244" s="39">
        <v>0.39930555555555558</v>
      </c>
      <c r="M244" s="37" t="s">
        <v>39</v>
      </c>
      <c r="N244" s="37" t="s">
        <v>190</v>
      </c>
      <c r="O244" s="37" t="s">
        <v>190</v>
      </c>
      <c r="P244" s="37" t="s">
        <v>190</v>
      </c>
      <c r="Q244" s="37">
        <v>5</v>
      </c>
      <c r="R244" s="13" t="s">
        <v>62</v>
      </c>
      <c r="S244" s="13" t="s">
        <v>63</v>
      </c>
      <c r="T244" s="13" t="s">
        <v>42</v>
      </c>
      <c r="U244" s="13" t="s">
        <v>52</v>
      </c>
      <c r="V244" s="13" t="s">
        <v>42</v>
      </c>
      <c r="W244" s="13" t="s">
        <v>66</v>
      </c>
      <c r="X244" s="13" t="s">
        <v>53</v>
      </c>
      <c r="Y244" s="13" t="s">
        <v>42</v>
      </c>
      <c r="Z244" s="13" t="s">
        <v>41</v>
      </c>
      <c r="AA244" s="13"/>
      <c r="AB244" s="13">
        <v>1</v>
      </c>
      <c r="AC244" s="13">
        <v>0</v>
      </c>
      <c r="AD244" s="13" t="s">
        <v>42</v>
      </c>
      <c r="AE244" s="13">
        <v>0</v>
      </c>
      <c r="AF244" s="13" t="s">
        <v>42</v>
      </c>
      <c r="AG244" s="13">
        <v>0</v>
      </c>
      <c r="AH244" s="46" t="str">
        <f t="shared" si="6"/>
        <v>0</v>
      </c>
      <c r="AI244" s="46" t="s">
        <v>54</v>
      </c>
      <c r="AJ244" s="46" t="str">
        <f t="shared" si="7"/>
        <v>-2</v>
      </c>
      <c r="AK244" s="13" t="s">
        <v>42</v>
      </c>
      <c r="AL244" s="13" t="s">
        <v>41</v>
      </c>
      <c r="AM244" s="13"/>
      <c r="AN244" s="13">
        <v>101.31965006729475</v>
      </c>
      <c r="AO244" s="13">
        <v>117.34261838440112</v>
      </c>
      <c r="AP244" s="13">
        <v>125.13020833333333</v>
      </c>
      <c r="AQ244" s="13">
        <v>148.05555555555554</v>
      </c>
      <c r="AR244" s="36">
        <v>5.7956627999999997</v>
      </c>
      <c r="AS244" s="36">
        <v>0</v>
      </c>
      <c r="AT244" s="36">
        <v>5.7956627999999997</v>
      </c>
      <c r="AU244" s="36">
        <v>5.7956627999999997</v>
      </c>
      <c r="AV244" s="36">
        <v>30.298884800000003</v>
      </c>
      <c r="AW244" s="36">
        <v>0</v>
      </c>
      <c r="AX244" s="36">
        <v>30.298884800000003</v>
      </c>
      <c r="AY244" s="36">
        <v>30.298884800000003</v>
      </c>
      <c r="AZ244" s="36" t="e">
        <v>#DIV/0!</v>
      </c>
      <c r="BA244" s="36" t="s">
        <v>50</v>
      </c>
      <c r="BB244" s="36">
        <v>0</v>
      </c>
      <c r="BC244" s="36">
        <v>0</v>
      </c>
      <c r="BD244" s="36">
        <v>5.7956627999999997</v>
      </c>
      <c r="BE244" s="36">
        <v>0</v>
      </c>
      <c r="BF244" s="36">
        <v>5.7956627999999997</v>
      </c>
      <c r="BG244" s="36">
        <v>5.7956627999999997</v>
      </c>
      <c r="BH244" s="36">
        <v>30.298884800000003</v>
      </c>
      <c r="BI244" s="36">
        <v>0</v>
      </c>
      <c r="BJ244" s="36">
        <v>30.298884800000003</v>
      </c>
      <c r="BK244" s="36">
        <v>30.298884800000003</v>
      </c>
      <c r="BL244" s="36" t="e">
        <v>#DIV/0!</v>
      </c>
      <c r="BM244" s="36" t="e">
        <v>#DIV/0!</v>
      </c>
      <c r="BN244" s="36">
        <v>0</v>
      </c>
      <c r="BO244" s="36">
        <v>0</v>
      </c>
      <c r="BP244" s="36">
        <v>5.7956627999999997</v>
      </c>
      <c r="BQ244" s="36">
        <v>0</v>
      </c>
      <c r="BR244" s="36">
        <v>5.7956627999999997</v>
      </c>
      <c r="BS244" s="36">
        <v>5.7956627999999997</v>
      </c>
      <c r="BT244" s="36">
        <v>30.298884800000003</v>
      </c>
      <c r="BU244" s="36">
        <v>0</v>
      </c>
      <c r="BV244" s="36">
        <v>30.298884800000003</v>
      </c>
      <c r="BW244" s="36">
        <v>30.298884800000003</v>
      </c>
      <c r="BX244" s="36" t="e">
        <v>#DIV/0!</v>
      </c>
      <c r="BY244" s="36" t="e">
        <v>#DIV/0!</v>
      </c>
      <c r="BZ244" s="36">
        <v>0</v>
      </c>
      <c r="CA244" s="36">
        <v>0</v>
      </c>
      <c r="CB244" s="36"/>
      <c r="CC244" s="40">
        <v>28.32</v>
      </c>
      <c r="CD244" s="40">
        <v>50.936999999999998</v>
      </c>
      <c r="CE244" s="40"/>
    </row>
    <row r="245" spans="1:83" s="5" customFormat="1">
      <c r="A245" s="13" t="s">
        <v>248</v>
      </c>
      <c r="B245" s="13">
        <v>5</v>
      </c>
      <c r="C245" s="13">
        <v>5</v>
      </c>
      <c r="D245" s="13" t="s">
        <v>107</v>
      </c>
      <c r="E245" s="35" t="s">
        <v>192</v>
      </c>
      <c r="F245" s="13" t="s">
        <v>141</v>
      </c>
      <c r="G245" s="36">
        <v>1001833947</v>
      </c>
      <c r="H245" s="13"/>
      <c r="I245" s="37">
        <v>16</v>
      </c>
      <c r="J245" s="37" t="s">
        <v>70</v>
      </c>
      <c r="K245" s="38">
        <v>43523</v>
      </c>
      <c r="L245" s="39">
        <v>0.40972222222222227</v>
      </c>
      <c r="M245" s="37" t="s">
        <v>39</v>
      </c>
      <c r="N245" s="37" t="s">
        <v>190</v>
      </c>
      <c r="O245" s="37" t="s">
        <v>190</v>
      </c>
      <c r="P245" s="37" t="s">
        <v>190</v>
      </c>
      <c r="Q245" s="37">
        <v>6</v>
      </c>
      <c r="R245" s="13" t="s">
        <v>62</v>
      </c>
      <c r="S245" s="13" t="s">
        <v>63</v>
      </c>
      <c r="T245" s="13" t="s">
        <v>42</v>
      </c>
      <c r="U245" s="13" t="s">
        <v>52</v>
      </c>
      <c r="V245" s="13" t="s">
        <v>42</v>
      </c>
      <c r="W245" s="13" t="s">
        <v>66</v>
      </c>
      <c r="X245" s="13" t="s">
        <v>53</v>
      </c>
      <c r="Y245" s="13" t="s">
        <v>42</v>
      </c>
      <c r="Z245" s="13" t="s">
        <v>41</v>
      </c>
      <c r="AA245" s="13"/>
      <c r="AB245" s="13">
        <v>1</v>
      </c>
      <c r="AC245" s="13">
        <v>0</v>
      </c>
      <c r="AD245" s="13" t="s">
        <v>42</v>
      </c>
      <c r="AE245" s="13">
        <v>0</v>
      </c>
      <c r="AF245" s="13" t="s">
        <v>42</v>
      </c>
      <c r="AG245" s="13">
        <v>0</v>
      </c>
      <c r="AH245" s="46" t="str">
        <f t="shared" si="6"/>
        <v>0</v>
      </c>
      <c r="AI245" s="46" t="s">
        <v>54</v>
      </c>
      <c r="AJ245" s="46" t="str">
        <f t="shared" si="7"/>
        <v>-2</v>
      </c>
      <c r="AK245" s="13" t="s">
        <v>42</v>
      </c>
      <c r="AL245" s="13" t="s">
        <v>41</v>
      </c>
      <c r="AM245" s="13"/>
      <c r="AN245" s="13">
        <v>101.31965006729475</v>
      </c>
      <c r="AO245" s="13">
        <v>117.34261838440112</v>
      </c>
      <c r="AP245" s="13">
        <v>125.13020833333333</v>
      </c>
      <c r="AQ245" s="13">
        <v>148.05555555555554</v>
      </c>
      <c r="AR245" s="36">
        <v>5.7956627999999997</v>
      </c>
      <c r="AS245" s="36">
        <v>0</v>
      </c>
      <c r="AT245" s="36">
        <v>5.7956627999999997</v>
      </c>
      <c r="AU245" s="36">
        <v>5.7956627999999997</v>
      </c>
      <c r="AV245" s="36">
        <v>30.298884800000003</v>
      </c>
      <c r="AW245" s="36">
        <v>0</v>
      </c>
      <c r="AX245" s="36">
        <v>30.298884800000003</v>
      </c>
      <c r="AY245" s="36">
        <v>30.298884800000003</v>
      </c>
      <c r="AZ245" s="36" t="e">
        <v>#DIV/0!</v>
      </c>
      <c r="BA245" s="36" t="s">
        <v>50</v>
      </c>
      <c r="BB245" s="36">
        <v>0</v>
      </c>
      <c r="BC245" s="36">
        <v>0</v>
      </c>
      <c r="BD245" s="36">
        <v>5.7956627999999997</v>
      </c>
      <c r="BE245" s="36">
        <v>0</v>
      </c>
      <c r="BF245" s="36">
        <v>5.7956627999999997</v>
      </c>
      <c r="BG245" s="36">
        <v>5.7956627999999997</v>
      </c>
      <c r="BH245" s="36">
        <v>30.298884800000003</v>
      </c>
      <c r="BI245" s="36">
        <v>0</v>
      </c>
      <c r="BJ245" s="36">
        <v>30.298884800000003</v>
      </c>
      <c r="BK245" s="36">
        <v>30.298884800000003</v>
      </c>
      <c r="BL245" s="36" t="e">
        <v>#DIV/0!</v>
      </c>
      <c r="BM245" s="36" t="e">
        <v>#DIV/0!</v>
      </c>
      <c r="BN245" s="36">
        <v>0</v>
      </c>
      <c r="BO245" s="36">
        <v>0</v>
      </c>
      <c r="BP245" s="36">
        <v>5.7956627999999997</v>
      </c>
      <c r="BQ245" s="36">
        <v>0</v>
      </c>
      <c r="BR245" s="36">
        <v>5.7956627999999997</v>
      </c>
      <c r="BS245" s="36">
        <v>5.7956627999999997</v>
      </c>
      <c r="BT245" s="36">
        <v>30.298884800000003</v>
      </c>
      <c r="BU245" s="36">
        <v>0</v>
      </c>
      <c r="BV245" s="36">
        <v>30.298884800000003</v>
      </c>
      <c r="BW245" s="36">
        <v>30.298884800000003</v>
      </c>
      <c r="BX245" s="36" t="e">
        <v>#DIV/0!</v>
      </c>
      <c r="BY245" s="36" t="e">
        <v>#DIV/0!</v>
      </c>
      <c r="BZ245" s="36">
        <v>0</v>
      </c>
      <c r="CA245" s="36">
        <v>0</v>
      </c>
      <c r="CB245" s="36"/>
      <c r="CC245" s="40">
        <v>28.641999999999999</v>
      </c>
      <c r="CD245" s="40">
        <v>51.780999999999999</v>
      </c>
      <c r="CE245" s="40"/>
    </row>
    <row r="246" spans="1:83" s="5" customFormat="1">
      <c r="A246" s="13" t="s">
        <v>248</v>
      </c>
      <c r="B246" s="13">
        <v>5</v>
      </c>
      <c r="C246" s="13">
        <v>6</v>
      </c>
      <c r="D246" s="13" t="s">
        <v>73</v>
      </c>
      <c r="E246" s="35" t="s">
        <v>194</v>
      </c>
      <c r="F246" s="13" t="s">
        <v>36</v>
      </c>
      <c r="G246" s="36">
        <v>1001900730</v>
      </c>
      <c r="H246" s="13"/>
      <c r="I246" s="37">
        <v>18</v>
      </c>
      <c r="J246" s="37" t="s">
        <v>70</v>
      </c>
      <c r="K246" s="38">
        <v>43523</v>
      </c>
      <c r="L246" s="39">
        <v>0.3576388888888889</v>
      </c>
      <c r="M246" s="37" t="s">
        <v>39</v>
      </c>
      <c r="N246" s="37" t="s">
        <v>188</v>
      </c>
      <c r="O246" s="37" t="s">
        <v>190</v>
      </c>
      <c r="P246" s="37" t="s">
        <v>190</v>
      </c>
      <c r="Q246" s="37">
        <v>1</v>
      </c>
      <c r="R246" s="13" t="s">
        <v>43</v>
      </c>
      <c r="S246" s="13" t="s">
        <v>44</v>
      </c>
      <c r="T246" s="13" t="s">
        <v>42</v>
      </c>
      <c r="U246" s="13" t="s">
        <v>52</v>
      </c>
      <c r="V246" s="13" t="s">
        <v>42</v>
      </c>
      <c r="W246" s="13" t="s">
        <v>66</v>
      </c>
      <c r="X246" s="13" t="s">
        <v>53</v>
      </c>
      <c r="Y246" s="13" t="s">
        <v>42</v>
      </c>
      <c r="Z246" s="13" t="s">
        <v>41</v>
      </c>
      <c r="AA246" s="13"/>
      <c r="AB246" s="13">
        <v>-1</v>
      </c>
      <c r="AC246" s="13">
        <v>1</v>
      </c>
      <c r="AD246" s="13" t="s">
        <v>42</v>
      </c>
      <c r="AE246" s="13">
        <v>0</v>
      </c>
      <c r="AF246" s="13" t="s">
        <v>42</v>
      </c>
      <c r="AG246" s="13">
        <v>0</v>
      </c>
      <c r="AH246" s="46" t="str">
        <f t="shared" si="6"/>
        <v>0</v>
      </c>
      <c r="AI246" s="46" t="s">
        <v>54</v>
      </c>
      <c r="AJ246" s="46" t="str">
        <f t="shared" si="7"/>
        <v>-2</v>
      </c>
      <c r="AK246" s="13" t="s">
        <v>42</v>
      </c>
      <c r="AL246" s="13" t="s">
        <v>41</v>
      </c>
      <c r="AM246" s="13"/>
      <c r="AN246" s="13">
        <v>101.31965006729475</v>
      </c>
      <c r="AO246" s="13">
        <v>117.34261838440112</v>
      </c>
      <c r="AP246" s="13">
        <v>125.13020833333333</v>
      </c>
      <c r="AQ246" s="13">
        <v>148.05555555555554</v>
      </c>
      <c r="AR246" s="36">
        <v>19.7</v>
      </c>
      <c r="AS246" s="36">
        <v>0</v>
      </c>
      <c r="AT246" s="36">
        <v>19.7</v>
      </c>
      <c r="AU246" s="36">
        <v>19.7</v>
      </c>
      <c r="AV246" s="36">
        <v>-4.6026662999999992</v>
      </c>
      <c r="AW246" s="36">
        <v>0</v>
      </c>
      <c r="AX246" s="36">
        <v>-4.6026662999999992</v>
      </c>
      <c r="AY246" s="36">
        <v>-4.6026662999999992</v>
      </c>
      <c r="AZ246" s="36" t="e">
        <v>#DIV/0!</v>
      </c>
      <c r="BA246" s="36" t="s">
        <v>50</v>
      </c>
      <c r="BB246" s="36">
        <v>0</v>
      </c>
      <c r="BC246" s="36">
        <v>0</v>
      </c>
      <c r="BD246" s="36">
        <v>19.7</v>
      </c>
      <c r="BE246" s="36">
        <v>0</v>
      </c>
      <c r="BF246" s="36">
        <v>19.7</v>
      </c>
      <c r="BG246" s="36">
        <v>19.7</v>
      </c>
      <c r="BH246" s="36">
        <v>-4.6026662999999992</v>
      </c>
      <c r="BI246" s="36">
        <v>0</v>
      </c>
      <c r="BJ246" s="36">
        <v>-4.6026662999999992</v>
      </c>
      <c r="BK246" s="36">
        <v>-4.6026662999999992</v>
      </c>
      <c r="BL246" s="36" t="e">
        <v>#DIV/0!</v>
      </c>
      <c r="BM246" s="36" t="e">
        <v>#DIV/0!</v>
      </c>
      <c r="BN246" s="36">
        <v>0</v>
      </c>
      <c r="BO246" s="36">
        <v>0</v>
      </c>
      <c r="BP246" s="36">
        <v>19.7</v>
      </c>
      <c r="BQ246" s="36">
        <v>0</v>
      </c>
      <c r="BR246" s="36">
        <v>19.7</v>
      </c>
      <c r="BS246" s="36">
        <v>19.7</v>
      </c>
      <c r="BT246" s="36">
        <v>-4.6026662999999992</v>
      </c>
      <c r="BU246" s="36">
        <v>0</v>
      </c>
      <c r="BV246" s="36">
        <v>-4.6026662999999992</v>
      </c>
      <c r="BW246" s="36">
        <v>-4.6026662999999992</v>
      </c>
      <c r="BX246" s="36" t="e">
        <v>#DIV/0!</v>
      </c>
      <c r="BY246" s="36" t="e">
        <v>#DIV/0!</v>
      </c>
      <c r="BZ246" s="36">
        <v>0</v>
      </c>
      <c r="CA246" s="36">
        <v>0</v>
      </c>
      <c r="CB246" s="36"/>
      <c r="CC246" s="40">
        <v>27.062999999999999</v>
      </c>
      <c r="CD246" s="40">
        <v>49.521000000000001</v>
      </c>
      <c r="CE246" s="40"/>
    </row>
    <row r="247" spans="1:83" s="5" customFormat="1">
      <c r="A247" s="13" t="s">
        <v>248</v>
      </c>
      <c r="B247" s="13">
        <v>5</v>
      </c>
      <c r="C247" s="13">
        <v>6</v>
      </c>
      <c r="D247" s="13" t="s">
        <v>73</v>
      </c>
      <c r="E247" s="35" t="s">
        <v>194</v>
      </c>
      <c r="F247" s="13" t="s">
        <v>36</v>
      </c>
      <c r="G247" s="36">
        <v>1001900730</v>
      </c>
      <c r="H247" s="13"/>
      <c r="I247" s="37">
        <v>18</v>
      </c>
      <c r="J247" s="37" t="s">
        <v>70</v>
      </c>
      <c r="K247" s="38">
        <v>43523</v>
      </c>
      <c r="L247" s="39">
        <v>0.36805555555555558</v>
      </c>
      <c r="M247" s="37" t="s">
        <v>39</v>
      </c>
      <c r="N247" s="37" t="s">
        <v>188</v>
      </c>
      <c r="O247" s="37" t="s">
        <v>190</v>
      </c>
      <c r="P247" s="37" t="s">
        <v>190</v>
      </c>
      <c r="Q247" s="37">
        <v>2</v>
      </c>
      <c r="R247" s="13" t="s">
        <v>55</v>
      </c>
      <c r="S247" s="13" t="s">
        <v>44</v>
      </c>
      <c r="T247" s="13" t="s">
        <v>42</v>
      </c>
      <c r="U247" s="13" t="s">
        <v>45</v>
      </c>
      <c r="V247" s="13" t="s">
        <v>42</v>
      </c>
      <c r="W247" s="13" t="s">
        <v>66</v>
      </c>
      <c r="X247" s="13" t="s">
        <v>47</v>
      </c>
      <c r="Y247" s="13" t="s">
        <v>41</v>
      </c>
      <c r="Z247" s="13" t="s">
        <v>41</v>
      </c>
      <c r="AA247" s="13"/>
      <c r="AB247" s="13">
        <v>0</v>
      </c>
      <c r="AC247" s="13">
        <v>1</v>
      </c>
      <c r="AD247" s="13" t="s">
        <v>42</v>
      </c>
      <c r="AE247" s="13">
        <v>1</v>
      </c>
      <c r="AF247" s="13" t="s">
        <v>42</v>
      </c>
      <c r="AG247" s="13">
        <v>0</v>
      </c>
      <c r="AH247" s="46" t="str">
        <f t="shared" si="6"/>
        <v>0</v>
      </c>
      <c r="AI247" s="46" t="s">
        <v>49</v>
      </c>
      <c r="AJ247" s="46" t="str">
        <f t="shared" si="7"/>
        <v>-1</v>
      </c>
      <c r="AK247" s="13" t="s">
        <v>41</v>
      </c>
      <c r="AL247" s="13" t="s">
        <v>41</v>
      </c>
      <c r="AM247" s="13"/>
      <c r="AN247" s="13">
        <v>101.31965006729475</v>
      </c>
      <c r="AO247" s="13">
        <v>117.34261838440112</v>
      </c>
      <c r="AP247" s="13">
        <v>125.13020833333333</v>
      </c>
      <c r="AQ247" s="13">
        <v>148.05555555555554</v>
      </c>
      <c r="AR247" s="36">
        <v>19.7</v>
      </c>
      <c r="AS247" s="36">
        <v>0</v>
      </c>
      <c r="AT247" s="36">
        <v>19.7</v>
      </c>
      <c r="AU247" s="36">
        <v>19.7</v>
      </c>
      <c r="AV247" s="36">
        <v>-4.6026662999999992</v>
      </c>
      <c r="AW247" s="36">
        <v>0</v>
      </c>
      <c r="AX247" s="36">
        <v>-4.6026662999999992</v>
      </c>
      <c r="AY247" s="36">
        <v>-4.6026662999999992</v>
      </c>
      <c r="AZ247" s="36" t="e">
        <v>#DIV/0!</v>
      </c>
      <c r="BA247" s="36" t="s">
        <v>50</v>
      </c>
      <c r="BB247" s="36">
        <v>0</v>
      </c>
      <c r="BC247" s="36">
        <v>0</v>
      </c>
      <c r="BD247" s="36">
        <v>19.7</v>
      </c>
      <c r="BE247" s="36">
        <v>0</v>
      </c>
      <c r="BF247" s="36">
        <v>19.7</v>
      </c>
      <c r="BG247" s="36">
        <v>19.7</v>
      </c>
      <c r="BH247" s="36">
        <v>-4.6026662999999992</v>
      </c>
      <c r="BI247" s="36">
        <v>0</v>
      </c>
      <c r="BJ247" s="36">
        <v>-4.6026662999999992</v>
      </c>
      <c r="BK247" s="36">
        <v>-4.6026662999999992</v>
      </c>
      <c r="BL247" s="36" t="e">
        <v>#DIV/0!</v>
      </c>
      <c r="BM247" s="36" t="e">
        <v>#DIV/0!</v>
      </c>
      <c r="BN247" s="36">
        <v>0</v>
      </c>
      <c r="BO247" s="36">
        <v>0</v>
      </c>
      <c r="BP247" s="36">
        <v>19.7</v>
      </c>
      <c r="BQ247" s="36">
        <v>0</v>
      </c>
      <c r="BR247" s="36">
        <v>19.7</v>
      </c>
      <c r="BS247" s="36">
        <v>19.7</v>
      </c>
      <c r="BT247" s="36">
        <v>-4.6026662999999992</v>
      </c>
      <c r="BU247" s="36">
        <v>0</v>
      </c>
      <c r="BV247" s="36">
        <v>-4.6026662999999992</v>
      </c>
      <c r="BW247" s="36">
        <v>-4.6026662999999992</v>
      </c>
      <c r="BX247" s="36" t="e">
        <v>#DIV/0!</v>
      </c>
      <c r="BY247" s="36" t="e">
        <v>#DIV/0!</v>
      </c>
      <c r="BZ247" s="36">
        <v>0</v>
      </c>
      <c r="CA247" s="36">
        <v>0</v>
      </c>
      <c r="CB247" s="36"/>
      <c r="CC247" s="40">
        <v>27.824999999999999</v>
      </c>
      <c r="CD247" s="40">
        <v>51.256</v>
      </c>
      <c r="CE247" s="40"/>
    </row>
    <row r="248" spans="1:83" s="5" customFormat="1">
      <c r="A248" s="13" t="s">
        <v>248</v>
      </c>
      <c r="B248" s="13">
        <v>5</v>
      </c>
      <c r="C248" s="13">
        <v>6</v>
      </c>
      <c r="D248" s="13" t="s">
        <v>73</v>
      </c>
      <c r="E248" s="35" t="s">
        <v>194</v>
      </c>
      <c r="F248" s="13" t="s">
        <v>36</v>
      </c>
      <c r="G248" s="36">
        <v>1001900730</v>
      </c>
      <c r="H248" s="13"/>
      <c r="I248" s="37">
        <v>18</v>
      </c>
      <c r="J248" s="37" t="s">
        <v>70</v>
      </c>
      <c r="K248" s="38">
        <v>43523</v>
      </c>
      <c r="L248" s="39">
        <v>0.37847222222222227</v>
      </c>
      <c r="M248" s="37" t="s">
        <v>39</v>
      </c>
      <c r="N248" s="37" t="s">
        <v>188</v>
      </c>
      <c r="O248" s="37" t="s">
        <v>190</v>
      </c>
      <c r="P248" s="37" t="s">
        <v>190</v>
      </c>
      <c r="Q248" s="37">
        <v>3</v>
      </c>
      <c r="R248" s="13" t="s">
        <v>43</v>
      </c>
      <c r="S248" s="13" t="s">
        <v>44</v>
      </c>
      <c r="T248" s="13" t="s">
        <v>42</v>
      </c>
      <c r="U248" s="13" t="s">
        <v>45</v>
      </c>
      <c r="V248" s="13" t="s">
        <v>42</v>
      </c>
      <c r="W248" s="13" t="s">
        <v>66</v>
      </c>
      <c r="X248" s="13" t="s">
        <v>47</v>
      </c>
      <c r="Y248" s="13" t="s">
        <v>41</v>
      </c>
      <c r="Z248" s="13" t="s">
        <v>41</v>
      </c>
      <c r="AA248" s="13"/>
      <c r="AB248" s="13">
        <v>-1</v>
      </c>
      <c r="AC248" s="13">
        <v>1</v>
      </c>
      <c r="AD248" s="13" t="s">
        <v>42</v>
      </c>
      <c r="AE248" s="13">
        <v>1</v>
      </c>
      <c r="AF248" s="13" t="s">
        <v>42</v>
      </c>
      <c r="AG248" s="13">
        <v>0</v>
      </c>
      <c r="AH248" s="46" t="str">
        <f t="shared" si="6"/>
        <v>0</v>
      </c>
      <c r="AI248" s="46" t="s">
        <v>49</v>
      </c>
      <c r="AJ248" s="46" t="str">
        <f t="shared" si="7"/>
        <v>-1</v>
      </c>
      <c r="AK248" s="13" t="s">
        <v>41</v>
      </c>
      <c r="AL248" s="13" t="s">
        <v>41</v>
      </c>
      <c r="AM248" s="13"/>
      <c r="AN248" s="13">
        <v>101.31965006729475</v>
      </c>
      <c r="AO248" s="13">
        <v>117.34261838440112</v>
      </c>
      <c r="AP248" s="13">
        <v>125.13020833333333</v>
      </c>
      <c r="AQ248" s="13">
        <v>148.05555555555554</v>
      </c>
      <c r="AR248" s="36">
        <v>19.7</v>
      </c>
      <c r="AS248" s="36">
        <v>0</v>
      </c>
      <c r="AT248" s="36">
        <v>19.7</v>
      </c>
      <c r="AU248" s="36">
        <v>19.7</v>
      </c>
      <c r="AV248" s="36">
        <v>-4.6026662999999992</v>
      </c>
      <c r="AW248" s="36">
        <v>0</v>
      </c>
      <c r="AX248" s="36">
        <v>-4.6026662999999992</v>
      </c>
      <c r="AY248" s="36">
        <v>-4.6026662999999992</v>
      </c>
      <c r="AZ248" s="36" t="e">
        <v>#DIV/0!</v>
      </c>
      <c r="BA248" s="36" t="s">
        <v>50</v>
      </c>
      <c r="BB248" s="36">
        <v>0</v>
      </c>
      <c r="BC248" s="36">
        <v>0</v>
      </c>
      <c r="BD248" s="36">
        <v>19.7</v>
      </c>
      <c r="BE248" s="36">
        <v>0</v>
      </c>
      <c r="BF248" s="36">
        <v>19.7</v>
      </c>
      <c r="BG248" s="36">
        <v>19.7</v>
      </c>
      <c r="BH248" s="36">
        <v>-4.6026662999999992</v>
      </c>
      <c r="BI248" s="36">
        <v>0</v>
      </c>
      <c r="BJ248" s="36">
        <v>-4.6026662999999992</v>
      </c>
      <c r="BK248" s="36">
        <v>-4.6026662999999992</v>
      </c>
      <c r="BL248" s="36" t="e">
        <v>#DIV/0!</v>
      </c>
      <c r="BM248" s="36" t="e">
        <v>#DIV/0!</v>
      </c>
      <c r="BN248" s="36">
        <v>0</v>
      </c>
      <c r="BO248" s="36">
        <v>0</v>
      </c>
      <c r="BP248" s="36">
        <v>19.7</v>
      </c>
      <c r="BQ248" s="36">
        <v>0</v>
      </c>
      <c r="BR248" s="36">
        <v>19.7</v>
      </c>
      <c r="BS248" s="36">
        <v>19.7</v>
      </c>
      <c r="BT248" s="36">
        <v>-4.6026662999999992</v>
      </c>
      <c r="BU248" s="36">
        <v>0</v>
      </c>
      <c r="BV248" s="36">
        <v>-4.6026662999999992</v>
      </c>
      <c r="BW248" s="36">
        <v>-4.6026662999999992</v>
      </c>
      <c r="BX248" s="36" t="e">
        <v>#DIV/0!</v>
      </c>
      <c r="BY248" s="36" t="e">
        <v>#DIV/0!</v>
      </c>
      <c r="BZ248" s="36">
        <v>0</v>
      </c>
      <c r="CA248" s="36">
        <v>0</v>
      </c>
      <c r="CB248" s="36"/>
      <c r="CC248" s="40">
        <v>27.751000000000001</v>
      </c>
      <c r="CD248" s="40">
        <v>49.320999999999998</v>
      </c>
      <c r="CE248" s="40"/>
    </row>
    <row r="249" spans="1:83" s="5" customFormat="1">
      <c r="A249" s="13" t="s">
        <v>248</v>
      </c>
      <c r="B249" s="13">
        <v>5</v>
      </c>
      <c r="C249" s="13">
        <v>6</v>
      </c>
      <c r="D249" s="13" t="s">
        <v>73</v>
      </c>
      <c r="E249" s="35" t="s">
        <v>194</v>
      </c>
      <c r="F249" s="13" t="s">
        <v>36</v>
      </c>
      <c r="G249" s="36">
        <v>1001900730</v>
      </c>
      <c r="H249" s="13"/>
      <c r="I249" s="37">
        <v>18</v>
      </c>
      <c r="J249" s="37" t="s">
        <v>70</v>
      </c>
      <c r="K249" s="38">
        <v>43523</v>
      </c>
      <c r="L249" s="39">
        <v>0.3888888888888889</v>
      </c>
      <c r="M249" s="37" t="s">
        <v>39</v>
      </c>
      <c r="N249" s="37" t="s">
        <v>188</v>
      </c>
      <c r="O249" s="37" t="s">
        <v>190</v>
      </c>
      <c r="P249" s="37" t="s">
        <v>190</v>
      </c>
      <c r="Q249" s="37">
        <v>4</v>
      </c>
      <c r="R249" s="13" t="s">
        <v>43</v>
      </c>
      <c r="S249" s="13" t="s">
        <v>44</v>
      </c>
      <c r="T249" s="13" t="s">
        <v>42</v>
      </c>
      <c r="U249" s="13" t="s">
        <v>45</v>
      </c>
      <c r="V249" s="13" t="s">
        <v>42</v>
      </c>
      <c r="W249" s="13" t="s">
        <v>66</v>
      </c>
      <c r="X249" s="13" t="s">
        <v>53</v>
      </c>
      <c r="Y249" s="13" t="s">
        <v>42</v>
      </c>
      <c r="Z249" s="13" t="s">
        <v>41</v>
      </c>
      <c r="AA249" s="13"/>
      <c r="AB249" s="13">
        <v>-1</v>
      </c>
      <c r="AC249" s="13">
        <v>1</v>
      </c>
      <c r="AD249" s="13" t="s">
        <v>42</v>
      </c>
      <c r="AE249" s="13">
        <v>1</v>
      </c>
      <c r="AF249" s="13" t="s">
        <v>42</v>
      </c>
      <c r="AG249" s="13">
        <v>0</v>
      </c>
      <c r="AH249" s="46" t="str">
        <f t="shared" si="6"/>
        <v>0</v>
      </c>
      <c r="AI249" s="46" t="s">
        <v>54</v>
      </c>
      <c r="AJ249" s="46" t="str">
        <f t="shared" si="7"/>
        <v>-2</v>
      </c>
      <c r="AK249" s="13" t="s">
        <v>42</v>
      </c>
      <c r="AL249" s="13" t="s">
        <v>41</v>
      </c>
      <c r="AM249" s="13"/>
      <c r="AN249" s="13">
        <v>101.31965006729475</v>
      </c>
      <c r="AO249" s="13">
        <v>117.34261838440112</v>
      </c>
      <c r="AP249" s="13">
        <v>125.13020833333333</v>
      </c>
      <c r="AQ249" s="13">
        <v>148.05555555555554</v>
      </c>
      <c r="AR249" s="36">
        <v>27.6</v>
      </c>
      <c r="AS249" s="36">
        <v>0</v>
      </c>
      <c r="AT249" s="36">
        <v>27.6</v>
      </c>
      <c r="AU249" s="36">
        <v>27.6</v>
      </c>
      <c r="AV249" s="36">
        <v>-4.6026662999999992</v>
      </c>
      <c r="AW249" s="36">
        <v>0</v>
      </c>
      <c r="AX249" s="36">
        <v>-4.6026662999999992</v>
      </c>
      <c r="AY249" s="36">
        <v>-4.6026662999999992</v>
      </c>
      <c r="AZ249" s="36" t="e">
        <v>#DIV/0!</v>
      </c>
      <c r="BA249" s="36" t="s">
        <v>50</v>
      </c>
      <c r="BB249" s="36">
        <v>0</v>
      </c>
      <c r="BC249" s="36">
        <v>0</v>
      </c>
      <c r="BD249" s="36">
        <v>27.6</v>
      </c>
      <c r="BE249" s="36">
        <v>0</v>
      </c>
      <c r="BF249" s="36">
        <v>27.6</v>
      </c>
      <c r="BG249" s="36">
        <v>27.6</v>
      </c>
      <c r="BH249" s="36">
        <v>9.2687422500000007</v>
      </c>
      <c r="BI249" s="36">
        <v>19.617134100628107</v>
      </c>
      <c r="BJ249" s="36">
        <v>-4.6026662999999992</v>
      </c>
      <c r="BK249" s="36">
        <v>23.140150800000001</v>
      </c>
      <c r="BL249" s="36" t="e">
        <v>#DIV/0!</v>
      </c>
      <c r="BM249" s="36" t="e">
        <v>#DIV/0!</v>
      </c>
      <c r="BN249" s="36">
        <v>0</v>
      </c>
      <c r="BO249" s="36">
        <v>0</v>
      </c>
      <c r="BP249" s="36">
        <v>23.65</v>
      </c>
      <c r="BQ249" s="36">
        <v>5.5861435713737597</v>
      </c>
      <c r="BR249" s="36">
        <v>19.7</v>
      </c>
      <c r="BS249" s="36">
        <v>27.6</v>
      </c>
      <c r="BT249" s="36">
        <v>-4.6026662999999992</v>
      </c>
      <c r="BU249" s="36">
        <v>0</v>
      </c>
      <c r="BV249" s="36">
        <v>-4.6026662999999992</v>
      </c>
      <c r="BW249" s="36">
        <v>-4.6026662999999992</v>
      </c>
      <c r="BX249" s="36" t="e">
        <v>#DIV/0!</v>
      </c>
      <c r="BY249" s="36" t="e">
        <v>#DIV/0!</v>
      </c>
      <c r="BZ249" s="36">
        <v>0</v>
      </c>
      <c r="CA249" s="36">
        <v>0</v>
      </c>
      <c r="CB249" s="36"/>
      <c r="CC249" s="40">
        <v>28.344999999999999</v>
      </c>
      <c r="CD249" s="40">
        <v>51.100999999999999</v>
      </c>
      <c r="CE249" s="40"/>
    </row>
    <row r="250" spans="1:83" s="5" customFormat="1">
      <c r="A250" s="13" t="s">
        <v>248</v>
      </c>
      <c r="B250" s="13">
        <v>5</v>
      </c>
      <c r="C250" s="13">
        <v>6</v>
      </c>
      <c r="D250" s="13" t="s">
        <v>73</v>
      </c>
      <c r="E250" s="35" t="s">
        <v>194</v>
      </c>
      <c r="F250" s="13" t="s">
        <v>36</v>
      </c>
      <c r="G250" s="36">
        <v>1001900730</v>
      </c>
      <c r="H250" s="13"/>
      <c r="I250" s="37">
        <v>18</v>
      </c>
      <c r="J250" s="37" t="s">
        <v>70</v>
      </c>
      <c r="K250" s="38">
        <v>43523</v>
      </c>
      <c r="L250" s="39">
        <v>0.39930555555555558</v>
      </c>
      <c r="M250" s="37" t="s">
        <v>39</v>
      </c>
      <c r="N250" s="37" t="s">
        <v>188</v>
      </c>
      <c r="O250" s="37" t="s">
        <v>190</v>
      </c>
      <c r="P250" s="37" t="s">
        <v>190</v>
      </c>
      <c r="Q250" s="37">
        <v>5</v>
      </c>
      <c r="R250" s="13" t="s">
        <v>43</v>
      </c>
      <c r="S250" s="13" t="s">
        <v>44</v>
      </c>
      <c r="T250" s="13" t="s">
        <v>42</v>
      </c>
      <c r="U250" s="13" t="s">
        <v>45</v>
      </c>
      <c r="V250" s="13" t="s">
        <v>42</v>
      </c>
      <c r="W250" s="13" t="s">
        <v>66</v>
      </c>
      <c r="X250" s="13" t="s">
        <v>53</v>
      </c>
      <c r="Y250" s="13" t="s">
        <v>42</v>
      </c>
      <c r="Z250" s="13" t="s">
        <v>41</v>
      </c>
      <c r="AA250" s="13"/>
      <c r="AB250" s="13">
        <v>-1</v>
      </c>
      <c r="AC250" s="13">
        <v>1</v>
      </c>
      <c r="AD250" s="13" t="s">
        <v>42</v>
      </c>
      <c r="AE250" s="13">
        <v>1</v>
      </c>
      <c r="AF250" s="13" t="s">
        <v>42</v>
      </c>
      <c r="AG250" s="13">
        <v>0</v>
      </c>
      <c r="AH250" s="46" t="str">
        <f t="shared" si="6"/>
        <v>0</v>
      </c>
      <c r="AI250" s="46" t="s">
        <v>54</v>
      </c>
      <c r="AJ250" s="46" t="str">
        <f t="shared" si="7"/>
        <v>-2</v>
      </c>
      <c r="AK250" s="13" t="s">
        <v>42</v>
      </c>
      <c r="AL250" s="13" t="s">
        <v>41</v>
      </c>
      <c r="AM250" s="13"/>
      <c r="AN250" s="13">
        <v>101.31965006729475</v>
      </c>
      <c r="AO250" s="13">
        <v>117.34261838440112</v>
      </c>
      <c r="AP250" s="13">
        <v>125.13020833333333</v>
      </c>
      <c r="AQ250" s="13">
        <v>148.05555555555554</v>
      </c>
      <c r="AR250" s="36">
        <v>27.6</v>
      </c>
      <c r="AS250" s="36">
        <v>0</v>
      </c>
      <c r="AT250" s="36">
        <v>27.6</v>
      </c>
      <c r="AU250" s="36">
        <v>27.6</v>
      </c>
      <c r="AV250" s="36">
        <v>2.5505250000000146E-2</v>
      </c>
      <c r="AW250" s="36">
        <v>6.5452229749993087</v>
      </c>
      <c r="AX250" s="36">
        <v>-4.6026662999999992</v>
      </c>
      <c r="AY250" s="36">
        <v>4.6536767999999995</v>
      </c>
      <c r="AZ250" s="36" t="e">
        <v>#DIV/0!</v>
      </c>
      <c r="BA250" s="36" t="s">
        <v>50</v>
      </c>
      <c r="BB250" s="36">
        <v>0</v>
      </c>
      <c r="BC250" s="36">
        <v>0</v>
      </c>
      <c r="BD250" s="36">
        <v>27.6</v>
      </c>
      <c r="BE250" s="36">
        <v>0</v>
      </c>
      <c r="BF250" s="36">
        <v>27.6</v>
      </c>
      <c r="BG250" s="36">
        <v>27.6</v>
      </c>
      <c r="BH250" s="36">
        <v>2.5505250000000146E-2</v>
      </c>
      <c r="BI250" s="36">
        <v>6.5452229749993087</v>
      </c>
      <c r="BJ250" s="36">
        <v>-4.6026662999999992</v>
      </c>
      <c r="BK250" s="36">
        <v>4.6536767999999995</v>
      </c>
      <c r="BL250" s="36" t="e">
        <v>#DIV/0!</v>
      </c>
      <c r="BM250" s="36" t="e">
        <v>#DIV/0!</v>
      </c>
      <c r="BN250" s="36">
        <v>0</v>
      </c>
      <c r="BO250" s="36">
        <v>0</v>
      </c>
      <c r="BP250" s="36">
        <v>27.6</v>
      </c>
      <c r="BQ250" s="36">
        <v>0</v>
      </c>
      <c r="BR250" s="36">
        <v>27.6</v>
      </c>
      <c r="BS250" s="36">
        <v>27.6</v>
      </c>
      <c r="BT250" s="36">
        <v>2.5505250000000146E-2</v>
      </c>
      <c r="BU250" s="36">
        <v>6.5452229749993087</v>
      </c>
      <c r="BV250" s="36">
        <v>-4.6026662999999992</v>
      </c>
      <c r="BW250" s="36">
        <v>4.6536767999999995</v>
      </c>
      <c r="BX250" s="36" t="e">
        <v>#DIV/0!</v>
      </c>
      <c r="BY250" s="36" t="e">
        <v>#DIV/0!</v>
      </c>
      <c r="BZ250" s="36">
        <v>0</v>
      </c>
      <c r="CA250" s="36">
        <v>0</v>
      </c>
      <c r="CB250" s="36"/>
      <c r="CC250" s="40">
        <v>28.32</v>
      </c>
      <c r="CD250" s="40">
        <v>50.936999999999998</v>
      </c>
      <c r="CE250" s="40"/>
    </row>
    <row r="251" spans="1:83" s="5" customFormat="1">
      <c r="A251" s="13" t="s">
        <v>248</v>
      </c>
      <c r="B251" s="13">
        <v>5</v>
      </c>
      <c r="C251" s="13">
        <v>6</v>
      </c>
      <c r="D251" s="13" t="s">
        <v>73</v>
      </c>
      <c r="E251" s="35" t="s">
        <v>194</v>
      </c>
      <c r="F251" s="13" t="s">
        <v>36</v>
      </c>
      <c r="G251" s="36">
        <v>1001900730</v>
      </c>
      <c r="H251" s="13"/>
      <c r="I251" s="37">
        <v>18</v>
      </c>
      <c r="J251" s="37" t="s">
        <v>70</v>
      </c>
      <c r="K251" s="38">
        <v>43523</v>
      </c>
      <c r="L251" s="39">
        <v>0.40972222222222227</v>
      </c>
      <c r="M251" s="37" t="s">
        <v>39</v>
      </c>
      <c r="N251" s="37" t="s">
        <v>188</v>
      </c>
      <c r="O251" s="37" t="s">
        <v>190</v>
      </c>
      <c r="P251" s="37" t="s">
        <v>190</v>
      </c>
      <c r="Q251" s="37">
        <v>6</v>
      </c>
      <c r="R251" s="13" t="s">
        <v>43</v>
      </c>
      <c r="S251" s="13" t="s">
        <v>44</v>
      </c>
      <c r="T251" s="13" t="s">
        <v>42</v>
      </c>
      <c r="U251" s="13" t="s">
        <v>45</v>
      </c>
      <c r="V251" s="13" t="s">
        <v>42</v>
      </c>
      <c r="W251" s="13" t="s">
        <v>66</v>
      </c>
      <c r="X251" s="13" t="s">
        <v>53</v>
      </c>
      <c r="Y251" s="13" t="s">
        <v>42</v>
      </c>
      <c r="Z251" s="13" t="s">
        <v>41</v>
      </c>
      <c r="AA251" s="13"/>
      <c r="AB251" s="13">
        <v>-1</v>
      </c>
      <c r="AC251" s="13">
        <v>1</v>
      </c>
      <c r="AD251" s="13" t="s">
        <v>42</v>
      </c>
      <c r="AE251" s="13">
        <v>1</v>
      </c>
      <c r="AF251" s="13" t="s">
        <v>42</v>
      </c>
      <c r="AG251" s="13">
        <v>0</v>
      </c>
      <c r="AH251" s="46" t="str">
        <f t="shared" si="6"/>
        <v>0</v>
      </c>
      <c r="AI251" s="46" t="s">
        <v>54</v>
      </c>
      <c r="AJ251" s="46" t="str">
        <f t="shared" si="7"/>
        <v>-2</v>
      </c>
      <c r="AK251" s="13" t="s">
        <v>42</v>
      </c>
      <c r="AL251" s="13" t="s">
        <v>41</v>
      </c>
      <c r="AM251" s="13"/>
      <c r="AN251" s="13">
        <v>101.31965006729475</v>
      </c>
      <c r="AO251" s="13">
        <v>117.34261838440112</v>
      </c>
      <c r="AP251" s="13">
        <v>125.13020833333333</v>
      </c>
      <c r="AQ251" s="13">
        <v>148.05555555555554</v>
      </c>
      <c r="AR251" s="36">
        <v>27.6</v>
      </c>
      <c r="AS251" s="36">
        <v>0</v>
      </c>
      <c r="AT251" s="36">
        <v>27.6</v>
      </c>
      <c r="AU251" s="36">
        <v>27.6</v>
      </c>
      <c r="AV251" s="36">
        <v>2.5505250000000146E-2</v>
      </c>
      <c r="AW251" s="36">
        <v>6.5452229749993087</v>
      </c>
      <c r="AX251" s="36">
        <v>-4.6026662999999992</v>
      </c>
      <c r="AY251" s="36">
        <v>4.6536767999999995</v>
      </c>
      <c r="AZ251" s="36" t="e">
        <v>#DIV/0!</v>
      </c>
      <c r="BA251" s="36" t="s">
        <v>50</v>
      </c>
      <c r="BB251" s="36">
        <v>0</v>
      </c>
      <c r="BC251" s="36">
        <v>0</v>
      </c>
      <c r="BD251" s="36">
        <v>27.6</v>
      </c>
      <c r="BE251" s="36">
        <v>0</v>
      </c>
      <c r="BF251" s="36">
        <v>27.6</v>
      </c>
      <c r="BG251" s="36">
        <v>27.6</v>
      </c>
      <c r="BH251" s="36">
        <v>2.5505250000000146E-2</v>
      </c>
      <c r="BI251" s="36">
        <v>6.5452229749993087</v>
      </c>
      <c r="BJ251" s="36">
        <v>-4.6026662999999992</v>
      </c>
      <c r="BK251" s="36">
        <v>4.6536767999999995</v>
      </c>
      <c r="BL251" s="36" t="e">
        <v>#DIV/0!</v>
      </c>
      <c r="BM251" s="36" t="e">
        <v>#DIV/0!</v>
      </c>
      <c r="BN251" s="36">
        <v>0</v>
      </c>
      <c r="BO251" s="36">
        <v>0</v>
      </c>
      <c r="BP251" s="36">
        <v>27.6</v>
      </c>
      <c r="BQ251" s="36">
        <v>0</v>
      </c>
      <c r="BR251" s="36">
        <v>27.6</v>
      </c>
      <c r="BS251" s="36">
        <v>27.6</v>
      </c>
      <c r="BT251" s="36">
        <v>2.5505250000000146E-2</v>
      </c>
      <c r="BU251" s="36">
        <v>6.5452229749993087</v>
      </c>
      <c r="BV251" s="36">
        <v>-4.6026662999999992</v>
      </c>
      <c r="BW251" s="36">
        <v>4.6536767999999995</v>
      </c>
      <c r="BX251" s="36" t="e">
        <v>#DIV/0!</v>
      </c>
      <c r="BY251" s="36" t="e">
        <v>#DIV/0!</v>
      </c>
      <c r="BZ251" s="36">
        <v>0</v>
      </c>
      <c r="CA251" s="36">
        <v>0</v>
      </c>
      <c r="CB251" s="36"/>
      <c r="CC251" s="40">
        <v>28.641999999999999</v>
      </c>
      <c r="CD251" s="40">
        <v>51.780999999999999</v>
      </c>
      <c r="CE251" s="40"/>
    </row>
    <row r="252" spans="1:83" s="5" customFormat="1">
      <c r="A252" s="13" t="s">
        <v>248</v>
      </c>
      <c r="B252" s="13">
        <v>5</v>
      </c>
      <c r="C252" s="13">
        <v>7</v>
      </c>
      <c r="D252" s="13" t="s">
        <v>78</v>
      </c>
      <c r="E252" s="35" t="s">
        <v>195</v>
      </c>
      <c r="F252" s="13" t="s">
        <v>141</v>
      </c>
      <c r="G252" s="36">
        <v>1071973932</v>
      </c>
      <c r="H252" s="13"/>
      <c r="I252" s="37">
        <v>17</v>
      </c>
      <c r="J252" s="37" t="s">
        <v>38</v>
      </c>
      <c r="K252" s="38">
        <v>43523</v>
      </c>
      <c r="L252" s="39">
        <v>0.3576388888888889</v>
      </c>
      <c r="M252" s="37" t="s">
        <v>39</v>
      </c>
      <c r="N252" s="37" t="s">
        <v>190</v>
      </c>
      <c r="O252" s="37" t="s">
        <v>190</v>
      </c>
      <c r="P252" s="37" t="s">
        <v>190</v>
      </c>
      <c r="Q252" s="37">
        <v>1</v>
      </c>
      <c r="R252" s="13" t="s">
        <v>62</v>
      </c>
      <c r="S252" s="13" t="s">
        <v>44</v>
      </c>
      <c r="T252" s="13" t="s">
        <v>42</v>
      </c>
      <c r="U252" s="13" t="s">
        <v>52</v>
      </c>
      <c r="V252" s="13" t="s">
        <v>42</v>
      </c>
      <c r="W252" s="13" t="s">
        <v>66</v>
      </c>
      <c r="X252" s="13" t="s">
        <v>76</v>
      </c>
      <c r="Y252" s="13" t="s">
        <v>41</v>
      </c>
      <c r="Z252" s="13" t="s">
        <v>41</v>
      </c>
      <c r="AA252" s="13"/>
      <c r="AB252" s="13">
        <v>1</v>
      </c>
      <c r="AC252" s="13">
        <v>1</v>
      </c>
      <c r="AD252" s="13" t="s">
        <v>42</v>
      </c>
      <c r="AE252" s="13">
        <v>0</v>
      </c>
      <c r="AF252" s="13" t="s">
        <v>42</v>
      </c>
      <c r="AG252" s="13">
        <v>0</v>
      </c>
      <c r="AH252" s="46" t="str">
        <f t="shared" si="6"/>
        <v>0</v>
      </c>
      <c r="AI252" s="46" t="s">
        <v>77</v>
      </c>
      <c r="AJ252" s="46" t="str">
        <f t="shared" si="7"/>
        <v>0</v>
      </c>
      <c r="AK252" s="13" t="s">
        <v>41</v>
      </c>
      <c r="AL252" s="13" t="s">
        <v>41</v>
      </c>
      <c r="AM252" s="13"/>
      <c r="AN252" s="13">
        <v>101.31965006729475</v>
      </c>
      <c r="AO252" s="13">
        <v>117.34261838440112</v>
      </c>
      <c r="AP252" s="13">
        <v>125.13020833333333</v>
      </c>
      <c r="AQ252" s="13">
        <v>148.05555555555554</v>
      </c>
      <c r="AR252" s="36">
        <v>78.680889500000006</v>
      </c>
      <c r="AS252" s="36">
        <v>0</v>
      </c>
      <c r="AT252" s="36">
        <v>78.680889500000006</v>
      </c>
      <c r="AU252" s="36">
        <v>78.680889500000006</v>
      </c>
      <c r="AV252" s="36">
        <v>92.089204999999993</v>
      </c>
      <c r="AW252" s="36">
        <v>0</v>
      </c>
      <c r="AX252" s="36">
        <v>92.089204999999993</v>
      </c>
      <c r="AY252" s="36">
        <v>92.089204999999993</v>
      </c>
      <c r="AZ252" s="36" t="e">
        <v>#DIV/0!</v>
      </c>
      <c r="BA252" s="36" t="s">
        <v>50</v>
      </c>
      <c r="BB252" s="36">
        <v>0</v>
      </c>
      <c r="BC252" s="36">
        <v>0</v>
      </c>
      <c r="BD252" s="36">
        <v>83.191769750000006</v>
      </c>
      <c r="BE252" s="36">
        <v>6.3793480277909369</v>
      </c>
      <c r="BF252" s="36">
        <v>78.680889500000006</v>
      </c>
      <c r="BG252" s="36">
        <v>87.702650000000006</v>
      </c>
      <c r="BH252" s="36">
        <v>86.119720099999995</v>
      </c>
      <c r="BI252" s="36">
        <v>8.4421265059613955</v>
      </c>
      <c r="BJ252" s="36">
        <v>80.150235199999997</v>
      </c>
      <c r="BK252" s="36">
        <v>92.089204999999993</v>
      </c>
      <c r="BL252" s="36" t="e">
        <v>#DIV/0!</v>
      </c>
      <c r="BM252" s="36" t="e">
        <v>#DIV/0!</v>
      </c>
      <c r="BN252" s="36">
        <v>0</v>
      </c>
      <c r="BO252" s="36">
        <v>0</v>
      </c>
      <c r="BP252" s="36">
        <v>65.186763500000012</v>
      </c>
      <c r="BQ252" s="36">
        <v>19.083576001571362</v>
      </c>
      <c r="BR252" s="36">
        <v>51.692637500000004</v>
      </c>
      <c r="BS252" s="36">
        <v>78.680889500000006</v>
      </c>
      <c r="BT252" s="36">
        <v>86.119720099999995</v>
      </c>
      <c r="BU252" s="36">
        <v>8.4421265059613955</v>
      </c>
      <c r="BV252" s="36">
        <v>80.150235199999997</v>
      </c>
      <c r="BW252" s="36">
        <v>92.089204999999993</v>
      </c>
      <c r="BX252" s="36" t="e">
        <v>#DIV/0!</v>
      </c>
      <c r="BY252" s="36" t="e">
        <v>#DIV/0!</v>
      </c>
      <c r="BZ252" s="36">
        <v>0</v>
      </c>
      <c r="CA252" s="36">
        <v>0</v>
      </c>
      <c r="CB252" s="36"/>
      <c r="CC252" s="40">
        <v>26.378</v>
      </c>
      <c r="CD252" s="40">
        <v>51.984999999999999</v>
      </c>
      <c r="CE252" s="40"/>
    </row>
    <row r="253" spans="1:83" s="5" customFormat="1">
      <c r="A253" s="13" t="s">
        <v>248</v>
      </c>
      <c r="B253" s="13">
        <v>5</v>
      </c>
      <c r="C253" s="13">
        <v>7</v>
      </c>
      <c r="D253" s="13" t="s">
        <v>78</v>
      </c>
      <c r="E253" s="35" t="s">
        <v>195</v>
      </c>
      <c r="F253" s="13" t="s">
        <v>141</v>
      </c>
      <c r="G253" s="36">
        <v>1071973932</v>
      </c>
      <c r="H253" s="13"/>
      <c r="I253" s="37">
        <v>17</v>
      </c>
      <c r="J253" s="37" t="s">
        <v>38</v>
      </c>
      <c r="K253" s="38">
        <v>43523</v>
      </c>
      <c r="L253" s="39">
        <v>0.36805555555555558</v>
      </c>
      <c r="M253" s="37" t="s">
        <v>39</v>
      </c>
      <c r="N253" s="37" t="s">
        <v>190</v>
      </c>
      <c r="O253" s="37" t="s">
        <v>190</v>
      </c>
      <c r="P253" s="37" t="s">
        <v>190</v>
      </c>
      <c r="Q253" s="37">
        <v>2</v>
      </c>
      <c r="R253" s="13" t="s">
        <v>62</v>
      </c>
      <c r="S253" s="13" t="s">
        <v>44</v>
      </c>
      <c r="T253" s="13" t="s">
        <v>42</v>
      </c>
      <c r="U253" s="13" t="s">
        <v>52</v>
      </c>
      <c r="V253" s="13" t="s">
        <v>42</v>
      </c>
      <c r="W253" s="13" t="s">
        <v>66</v>
      </c>
      <c r="X253" s="13" t="s">
        <v>76</v>
      </c>
      <c r="Y253" s="13" t="s">
        <v>41</v>
      </c>
      <c r="Z253" s="13" t="s">
        <v>41</v>
      </c>
      <c r="AA253" s="13"/>
      <c r="AB253" s="13">
        <v>1</v>
      </c>
      <c r="AC253" s="13">
        <v>1</v>
      </c>
      <c r="AD253" s="13" t="s">
        <v>42</v>
      </c>
      <c r="AE253" s="13">
        <v>0</v>
      </c>
      <c r="AF253" s="13" t="s">
        <v>42</v>
      </c>
      <c r="AG253" s="13">
        <v>0</v>
      </c>
      <c r="AH253" s="46" t="str">
        <f t="shared" si="6"/>
        <v>0</v>
      </c>
      <c r="AI253" s="46" t="s">
        <v>77</v>
      </c>
      <c r="AJ253" s="46" t="str">
        <f t="shared" si="7"/>
        <v>0</v>
      </c>
      <c r="AK253" s="13" t="s">
        <v>41</v>
      </c>
      <c r="AL253" s="13" t="s">
        <v>41</v>
      </c>
      <c r="AM253" s="13"/>
      <c r="AN253" s="13">
        <v>101.31965006729475</v>
      </c>
      <c r="AO253" s="13">
        <v>117.34261838440112</v>
      </c>
      <c r="AP253" s="13">
        <v>125.13020833333333</v>
      </c>
      <c r="AQ253" s="13">
        <v>148.05555555555554</v>
      </c>
      <c r="AR253" s="36">
        <v>83.191769750000006</v>
      </c>
      <c r="AS253" s="36">
        <v>6.3793480277909369</v>
      </c>
      <c r="AT253" s="36">
        <v>78.680889500000006</v>
      </c>
      <c r="AU253" s="36">
        <v>87.702650000000006</v>
      </c>
      <c r="AV253" s="36">
        <v>92.089204999999993</v>
      </c>
      <c r="AW253" s="36">
        <v>0</v>
      </c>
      <c r="AX253" s="36">
        <v>92.089204999999993</v>
      </c>
      <c r="AY253" s="36">
        <v>92.089204999999993</v>
      </c>
      <c r="AZ253" s="36" t="e">
        <v>#DIV/0!</v>
      </c>
      <c r="BA253" s="36" t="s">
        <v>50</v>
      </c>
      <c r="BB253" s="36">
        <v>0</v>
      </c>
      <c r="BC253" s="36">
        <v>0</v>
      </c>
      <c r="BD253" s="36">
        <v>78.680889500000006</v>
      </c>
      <c r="BE253" s="36">
        <v>0</v>
      </c>
      <c r="BF253" s="36">
        <v>78.680889500000006</v>
      </c>
      <c r="BG253" s="36">
        <v>78.680889500000006</v>
      </c>
      <c r="BH253" s="36">
        <v>92.089204999999993</v>
      </c>
      <c r="BI253" s="36">
        <v>0</v>
      </c>
      <c r="BJ253" s="36">
        <v>92.089204999999993</v>
      </c>
      <c r="BK253" s="36">
        <v>92.089204999999993</v>
      </c>
      <c r="BL253" s="36" t="e">
        <v>#DIV/0!</v>
      </c>
      <c r="BM253" s="36" t="e">
        <v>#DIV/0!</v>
      </c>
      <c r="BN253" s="36">
        <v>0</v>
      </c>
      <c r="BO253" s="36">
        <v>0</v>
      </c>
      <c r="BP253" s="36">
        <v>78.680889500000006</v>
      </c>
      <c r="BQ253" s="36">
        <v>0</v>
      </c>
      <c r="BR253" s="36">
        <v>78.680889500000006</v>
      </c>
      <c r="BS253" s="36">
        <v>78.680889500000006</v>
      </c>
      <c r="BT253" s="36">
        <v>92.089204999999993</v>
      </c>
      <c r="BU253" s="36">
        <v>0</v>
      </c>
      <c r="BV253" s="36">
        <v>92.089204999999993</v>
      </c>
      <c r="BW253" s="36">
        <v>92.089204999999993</v>
      </c>
      <c r="BX253" s="36" t="e">
        <v>#DIV/0!</v>
      </c>
      <c r="BY253" s="36" t="e">
        <v>#DIV/0!</v>
      </c>
      <c r="BZ253" s="36">
        <v>0</v>
      </c>
      <c r="CA253" s="36">
        <v>0</v>
      </c>
      <c r="CB253" s="36"/>
      <c r="CC253" s="40">
        <v>27.111999999999998</v>
      </c>
      <c r="CD253" s="40">
        <v>53.578000000000003</v>
      </c>
      <c r="CE253" s="40"/>
    </row>
    <row r="254" spans="1:83" s="5" customFormat="1">
      <c r="A254" s="13" t="s">
        <v>248</v>
      </c>
      <c r="B254" s="13">
        <v>5</v>
      </c>
      <c r="C254" s="13">
        <v>7</v>
      </c>
      <c r="D254" s="13" t="s">
        <v>78</v>
      </c>
      <c r="E254" s="35" t="s">
        <v>195</v>
      </c>
      <c r="F254" s="13" t="s">
        <v>141</v>
      </c>
      <c r="G254" s="36">
        <v>1071973932</v>
      </c>
      <c r="H254" s="13"/>
      <c r="I254" s="37">
        <v>17</v>
      </c>
      <c r="J254" s="37" t="s">
        <v>38</v>
      </c>
      <c r="K254" s="38">
        <v>43523</v>
      </c>
      <c r="L254" s="39">
        <v>0.37847222222222227</v>
      </c>
      <c r="M254" s="37" t="s">
        <v>39</v>
      </c>
      <c r="N254" s="37" t="s">
        <v>190</v>
      </c>
      <c r="O254" s="37" t="s">
        <v>190</v>
      </c>
      <c r="P254" s="37" t="s">
        <v>190</v>
      </c>
      <c r="Q254" s="37">
        <v>3</v>
      </c>
      <c r="R254" s="13" t="s">
        <v>55</v>
      </c>
      <c r="S254" s="13" t="s">
        <v>44</v>
      </c>
      <c r="T254" s="13" t="s">
        <v>42</v>
      </c>
      <c r="U254" s="13" t="s">
        <v>52</v>
      </c>
      <c r="V254" s="13" t="s">
        <v>42</v>
      </c>
      <c r="W254" s="13" t="s">
        <v>46</v>
      </c>
      <c r="X254" s="13" t="s">
        <v>47</v>
      </c>
      <c r="Y254" s="13" t="s">
        <v>41</v>
      </c>
      <c r="Z254" s="13" t="s">
        <v>41</v>
      </c>
      <c r="AA254" s="13"/>
      <c r="AB254" s="13">
        <v>0</v>
      </c>
      <c r="AC254" s="13">
        <v>1</v>
      </c>
      <c r="AD254" s="13" t="s">
        <v>42</v>
      </c>
      <c r="AE254" s="13">
        <v>0</v>
      </c>
      <c r="AF254" s="13" t="s">
        <v>42</v>
      </c>
      <c r="AG254" s="13" t="s">
        <v>48</v>
      </c>
      <c r="AH254" s="46">
        <f t="shared" si="6"/>
        <v>1</v>
      </c>
      <c r="AI254" s="46" t="s">
        <v>49</v>
      </c>
      <c r="AJ254" s="46" t="str">
        <f t="shared" si="7"/>
        <v>-1</v>
      </c>
      <c r="AK254" s="13" t="s">
        <v>41</v>
      </c>
      <c r="AL254" s="13" t="s">
        <v>41</v>
      </c>
      <c r="AM254" s="13"/>
      <c r="AN254" s="13">
        <v>101.31965006729475</v>
      </c>
      <c r="AO254" s="13">
        <v>117.34261838440112</v>
      </c>
      <c r="AP254" s="13">
        <v>125.13020833333333</v>
      </c>
      <c r="AQ254" s="13">
        <v>148.05555555555554</v>
      </c>
      <c r="AR254" s="36">
        <v>78.680889500000006</v>
      </c>
      <c r="AS254" s="36">
        <v>0</v>
      </c>
      <c r="AT254" s="36">
        <v>78.680889500000006</v>
      </c>
      <c r="AU254" s="36">
        <v>78.680889500000006</v>
      </c>
      <c r="AV254" s="36">
        <v>92.089204999999993</v>
      </c>
      <c r="AW254" s="36">
        <v>0</v>
      </c>
      <c r="AX254" s="36">
        <v>92.089204999999993</v>
      </c>
      <c r="AY254" s="36">
        <v>92.089204999999993</v>
      </c>
      <c r="AZ254" s="36" t="e">
        <v>#DIV/0!</v>
      </c>
      <c r="BA254" s="36" t="s">
        <v>50</v>
      </c>
      <c r="BB254" s="36">
        <v>0</v>
      </c>
      <c r="BC254" s="36">
        <v>0</v>
      </c>
      <c r="BD254" s="36">
        <v>83.191769750000006</v>
      </c>
      <c r="BE254" s="36">
        <v>6.3793480277909369</v>
      </c>
      <c r="BF254" s="36">
        <v>78.680889500000006</v>
      </c>
      <c r="BG254" s="36">
        <v>87.702650000000006</v>
      </c>
      <c r="BH254" s="36">
        <v>92.089204999999993</v>
      </c>
      <c r="BI254" s="36">
        <v>0</v>
      </c>
      <c r="BJ254" s="36">
        <v>92.089204999999993</v>
      </c>
      <c r="BK254" s="36">
        <v>92.089204999999993</v>
      </c>
      <c r="BL254" s="36" t="e">
        <v>#DIV/0!</v>
      </c>
      <c r="BM254" s="36" t="e">
        <v>#DIV/0!</v>
      </c>
      <c r="BN254" s="36">
        <v>0</v>
      </c>
      <c r="BO254" s="36">
        <v>0</v>
      </c>
      <c r="BP254" s="36">
        <v>78.680889500000006</v>
      </c>
      <c r="BQ254" s="36">
        <v>0</v>
      </c>
      <c r="BR254" s="36">
        <v>78.680889500000006</v>
      </c>
      <c r="BS254" s="36">
        <v>78.680889500000006</v>
      </c>
      <c r="BT254" s="36">
        <v>92.089204999999993</v>
      </c>
      <c r="BU254" s="36">
        <v>0</v>
      </c>
      <c r="BV254" s="36">
        <v>92.089204999999993</v>
      </c>
      <c r="BW254" s="36">
        <v>92.089204999999993</v>
      </c>
      <c r="BX254" s="36" t="e">
        <v>#DIV/0!</v>
      </c>
      <c r="BY254" s="36" t="e">
        <v>#DIV/0!</v>
      </c>
      <c r="BZ254" s="36">
        <v>0</v>
      </c>
      <c r="CA254" s="36">
        <v>0</v>
      </c>
      <c r="CB254" s="36"/>
      <c r="CC254" s="40">
        <v>26.695</v>
      </c>
      <c r="CD254" s="40">
        <v>52.442</v>
      </c>
      <c r="CE254" s="40"/>
    </row>
    <row r="255" spans="1:83" s="5" customFormat="1">
      <c r="A255" s="13" t="s">
        <v>248</v>
      </c>
      <c r="B255" s="13">
        <v>5</v>
      </c>
      <c r="C255" s="13">
        <v>7</v>
      </c>
      <c r="D255" s="13" t="s">
        <v>78</v>
      </c>
      <c r="E255" s="35" t="s">
        <v>195</v>
      </c>
      <c r="F255" s="13" t="s">
        <v>141</v>
      </c>
      <c r="G255" s="36">
        <v>1071973932</v>
      </c>
      <c r="H255" s="13"/>
      <c r="I255" s="37">
        <v>17</v>
      </c>
      <c r="J255" s="37" t="s">
        <v>38</v>
      </c>
      <c r="K255" s="38">
        <v>43523</v>
      </c>
      <c r="L255" s="39">
        <v>0.3888888888888889</v>
      </c>
      <c r="M255" s="37" t="s">
        <v>39</v>
      </c>
      <c r="N255" s="37" t="s">
        <v>190</v>
      </c>
      <c r="O255" s="37" t="s">
        <v>190</v>
      </c>
      <c r="P255" s="37" t="s">
        <v>190</v>
      </c>
      <c r="Q255" s="37">
        <v>4</v>
      </c>
      <c r="R255" s="13" t="s">
        <v>62</v>
      </c>
      <c r="S255" s="13" t="s">
        <v>44</v>
      </c>
      <c r="T255" s="13" t="s">
        <v>42</v>
      </c>
      <c r="U255" s="13" t="s">
        <v>52</v>
      </c>
      <c r="V255" s="13" t="s">
        <v>42</v>
      </c>
      <c r="W255" s="13" t="s">
        <v>72</v>
      </c>
      <c r="X255" s="13" t="s">
        <v>76</v>
      </c>
      <c r="Y255" s="13" t="s">
        <v>41</v>
      </c>
      <c r="Z255" s="13" t="s">
        <v>41</v>
      </c>
      <c r="AA255" s="13"/>
      <c r="AB255" s="13">
        <v>1</v>
      </c>
      <c r="AC255" s="13">
        <v>1</v>
      </c>
      <c r="AD255" s="13" t="s">
        <v>42</v>
      </c>
      <c r="AE255" s="13">
        <v>0</v>
      </c>
      <c r="AF255" s="13" t="s">
        <v>42</v>
      </c>
      <c r="AG255" s="13">
        <v>1</v>
      </c>
      <c r="AH255" s="46" t="str">
        <f t="shared" ref="AH255:AH312" si="8">IF(AG255="-3",3, IF(AG255="-2",2, IF(AG255="-1",1, IF(AG255=1,"-1", IF(AG255=2,"-2", IF(AG255=3,"-3", IF(AG255=0,"0")))))))</f>
        <v>-1</v>
      </c>
      <c r="AI255" s="46" t="s">
        <v>77</v>
      </c>
      <c r="AJ255" s="46" t="str">
        <f t="shared" ref="AJ255:AJ312" si="9">IF(AI255="-3","3", IF(AI255="-2","2", IF(AI255="-1","1", IF(AI255="1","-1", IF(AI255="2","-2", IF(AI255="3","-3", IF(AI255="0","0")))))))</f>
        <v>0</v>
      </c>
      <c r="AK255" s="13" t="s">
        <v>41</v>
      </c>
      <c r="AL255" s="13" t="s">
        <v>41</v>
      </c>
      <c r="AM255" s="13"/>
      <c r="AN255" s="13">
        <v>101.31965006729475</v>
      </c>
      <c r="AO255" s="13">
        <v>117.34261838440112</v>
      </c>
      <c r="AP255" s="13">
        <v>125.13020833333333</v>
      </c>
      <c r="AQ255" s="13">
        <v>148.05555555555554</v>
      </c>
      <c r="AR255" s="36">
        <v>78.725605750000014</v>
      </c>
      <c r="AS255" s="36">
        <v>25.445327677112488</v>
      </c>
      <c r="AT255" s="36">
        <v>60.733042000000005</v>
      </c>
      <c r="AU255" s="36">
        <v>96.718169500000016</v>
      </c>
      <c r="AV255" s="36">
        <v>92.089204999999993</v>
      </c>
      <c r="AW255" s="36">
        <v>0</v>
      </c>
      <c r="AX255" s="36">
        <v>92.089204999999993</v>
      </c>
      <c r="AY255" s="36">
        <v>92.089204999999993</v>
      </c>
      <c r="AZ255" s="36" t="e">
        <v>#DIV/0!</v>
      </c>
      <c r="BA255" s="36" t="s">
        <v>50</v>
      </c>
      <c r="BB255" s="36">
        <v>0</v>
      </c>
      <c r="BC255" s="36">
        <v>0</v>
      </c>
      <c r="BD255" s="36">
        <v>74.217846000000009</v>
      </c>
      <c r="BE255" s="36">
        <v>19.070392702742915</v>
      </c>
      <c r="BF255" s="36">
        <v>60.733042000000005</v>
      </c>
      <c r="BG255" s="36">
        <v>87.702650000000006</v>
      </c>
      <c r="BH255" s="36">
        <v>92.089204999999993</v>
      </c>
      <c r="BI255" s="36">
        <v>0</v>
      </c>
      <c r="BJ255" s="36">
        <v>92.089204999999993</v>
      </c>
      <c r="BK255" s="36">
        <v>92.089204999999993</v>
      </c>
      <c r="BL255" s="36" t="e">
        <v>#DIV/0!</v>
      </c>
      <c r="BM255" s="36" t="e">
        <v>#DIV/0!</v>
      </c>
      <c r="BN255" s="36">
        <v>0</v>
      </c>
      <c r="BO255" s="36">
        <v>0</v>
      </c>
      <c r="BP255" s="36">
        <v>69.706965750000009</v>
      </c>
      <c r="BQ255" s="36">
        <v>12.691044674951929</v>
      </c>
      <c r="BR255" s="36">
        <v>60.733042000000005</v>
      </c>
      <c r="BS255" s="36">
        <v>78.680889500000006</v>
      </c>
      <c r="BT255" s="36">
        <v>92.089204999999993</v>
      </c>
      <c r="BU255" s="36">
        <v>0</v>
      </c>
      <c r="BV255" s="36">
        <v>92.089204999999993</v>
      </c>
      <c r="BW255" s="36">
        <v>92.089204999999993</v>
      </c>
      <c r="BX255" s="36" t="e">
        <v>#DIV/0!</v>
      </c>
      <c r="BY255" s="36" t="e">
        <v>#DIV/0!</v>
      </c>
      <c r="BZ255" s="36">
        <v>0</v>
      </c>
      <c r="CA255" s="36">
        <v>0</v>
      </c>
      <c r="CB255" s="36"/>
      <c r="CC255" s="40">
        <v>27.53</v>
      </c>
      <c r="CD255" s="40">
        <v>54.112000000000002</v>
      </c>
      <c r="CE255" s="40"/>
    </row>
    <row r="256" spans="1:83" s="5" customFormat="1">
      <c r="A256" s="13" t="s">
        <v>248</v>
      </c>
      <c r="B256" s="13">
        <v>5</v>
      </c>
      <c r="C256" s="13">
        <v>7</v>
      </c>
      <c r="D256" s="13" t="s">
        <v>78</v>
      </c>
      <c r="E256" s="35" t="s">
        <v>195</v>
      </c>
      <c r="F256" s="13" t="s">
        <v>141</v>
      </c>
      <c r="G256" s="36">
        <v>1071973932</v>
      </c>
      <c r="H256" s="13"/>
      <c r="I256" s="37">
        <v>17</v>
      </c>
      <c r="J256" s="37" t="s">
        <v>38</v>
      </c>
      <c r="K256" s="38">
        <v>43523</v>
      </c>
      <c r="L256" s="39">
        <v>0.39930555555555558</v>
      </c>
      <c r="M256" s="37" t="s">
        <v>39</v>
      </c>
      <c r="N256" s="37" t="s">
        <v>190</v>
      </c>
      <c r="O256" s="37" t="s">
        <v>190</v>
      </c>
      <c r="P256" s="37" t="s">
        <v>190</v>
      </c>
      <c r="Q256" s="37">
        <v>5</v>
      </c>
      <c r="R256" s="13" t="s">
        <v>55</v>
      </c>
      <c r="S256" s="13" t="s">
        <v>44</v>
      </c>
      <c r="T256" s="13" t="s">
        <v>42</v>
      </c>
      <c r="U256" s="13" t="s">
        <v>52</v>
      </c>
      <c r="V256" s="13" t="s">
        <v>42</v>
      </c>
      <c r="W256" s="13" t="s">
        <v>66</v>
      </c>
      <c r="X256" s="13" t="s">
        <v>47</v>
      </c>
      <c r="Y256" s="13" t="s">
        <v>41</v>
      </c>
      <c r="Z256" s="13" t="s">
        <v>41</v>
      </c>
      <c r="AA256" s="13"/>
      <c r="AB256" s="13">
        <v>0</v>
      </c>
      <c r="AC256" s="13">
        <v>1</v>
      </c>
      <c r="AD256" s="13" t="s">
        <v>42</v>
      </c>
      <c r="AE256" s="13">
        <v>0</v>
      </c>
      <c r="AF256" s="13" t="s">
        <v>42</v>
      </c>
      <c r="AG256" s="13">
        <v>0</v>
      </c>
      <c r="AH256" s="46" t="str">
        <f t="shared" si="8"/>
        <v>0</v>
      </c>
      <c r="AI256" s="46" t="s">
        <v>49</v>
      </c>
      <c r="AJ256" s="46" t="str">
        <f t="shared" si="9"/>
        <v>-1</v>
      </c>
      <c r="AK256" s="13" t="s">
        <v>41</v>
      </c>
      <c r="AL256" s="13" t="s">
        <v>41</v>
      </c>
      <c r="AM256" s="13"/>
      <c r="AN256" s="13">
        <v>101.31965006729475</v>
      </c>
      <c r="AO256" s="13">
        <v>117.34261838440112</v>
      </c>
      <c r="AP256" s="13">
        <v>125.13020833333333</v>
      </c>
      <c r="AQ256" s="13">
        <v>148.05555555555554</v>
      </c>
      <c r="AR256" s="36">
        <v>83.191769750000006</v>
      </c>
      <c r="AS256" s="36">
        <v>6.3793480277909369</v>
      </c>
      <c r="AT256" s="36">
        <v>78.680889500000006</v>
      </c>
      <c r="AU256" s="36">
        <v>87.702650000000006</v>
      </c>
      <c r="AV256" s="36">
        <v>104.0306712</v>
      </c>
      <c r="AW256" s="36">
        <v>0</v>
      </c>
      <c r="AX256" s="36">
        <v>104.0306712</v>
      </c>
      <c r="AY256" s="36">
        <v>104.0306712</v>
      </c>
      <c r="AZ256" s="36" t="e">
        <v>#DIV/0!</v>
      </c>
      <c r="BA256" s="36" t="s">
        <v>50</v>
      </c>
      <c r="BB256" s="36">
        <v>0</v>
      </c>
      <c r="BC256" s="36">
        <v>0</v>
      </c>
      <c r="BD256" s="36">
        <v>83.191769750000006</v>
      </c>
      <c r="BE256" s="36">
        <v>6.3793480277909369</v>
      </c>
      <c r="BF256" s="36">
        <v>78.680889500000006</v>
      </c>
      <c r="BG256" s="36">
        <v>87.702650000000006</v>
      </c>
      <c r="BH256" s="36">
        <v>98.059938099999997</v>
      </c>
      <c r="BI256" s="36">
        <v>8.4438917273299587</v>
      </c>
      <c r="BJ256" s="36">
        <v>92.089204999999993</v>
      </c>
      <c r="BK256" s="36">
        <v>104.0306712</v>
      </c>
      <c r="BL256" s="36" t="e">
        <v>#DIV/0!</v>
      </c>
      <c r="BM256" s="36" t="e">
        <v>#DIV/0!</v>
      </c>
      <c r="BN256" s="36">
        <v>0</v>
      </c>
      <c r="BO256" s="36">
        <v>0</v>
      </c>
      <c r="BP256" s="36">
        <v>69.706965750000009</v>
      </c>
      <c r="BQ256" s="36">
        <v>12.691044674951929</v>
      </c>
      <c r="BR256" s="36">
        <v>60.733042000000005</v>
      </c>
      <c r="BS256" s="36">
        <v>78.680889500000006</v>
      </c>
      <c r="BT256" s="36">
        <v>98.059938099999997</v>
      </c>
      <c r="BU256" s="36">
        <v>8.4438917273299587</v>
      </c>
      <c r="BV256" s="36">
        <v>92.089204999999993</v>
      </c>
      <c r="BW256" s="36">
        <v>104.0306712</v>
      </c>
      <c r="BX256" s="36" t="e">
        <v>#DIV/0!</v>
      </c>
      <c r="BY256" s="36" t="e">
        <v>#DIV/0!</v>
      </c>
      <c r="BZ256" s="36">
        <v>0</v>
      </c>
      <c r="CA256" s="36">
        <v>0</v>
      </c>
      <c r="CB256" s="36"/>
      <c r="CC256" s="40">
        <v>27.504999999999999</v>
      </c>
      <c r="CD256" s="40">
        <v>53.918999999999997</v>
      </c>
      <c r="CE256" s="40"/>
    </row>
    <row r="257" spans="1:83" s="5" customFormat="1">
      <c r="A257" s="13" t="s">
        <v>248</v>
      </c>
      <c r="B257" s="13">
        <v>5</v>
      </c>
      <c r="C257" s="13">
        <v>7</v>
      </c>
      <c r="D257" s="13" t="s">
        <v>78</v>
      </c>
      <c r="E257" s="35" t="s">
        <v>195</v>
      </c>
      <c r="F257" s="13" t="s">
        <v>141</v>
      </c>
      <c r="G257" s="36">
        <v>1071973932</v>
      </c>
      <c r="H257" s="13"/>
      <c r="I257" s="37">
        <v>17</v>
      </c>
      <c r="J257" s="37" t="s">
        <v>38</v>
      </c>
      <c r="K257" s="38">
        <v>43523</v>
      </c>
      <c r="L257" s="39">
        <v>0.40972222222222227</v>
      </c>
      <c r="M257" s="37" t="s">
        <v>39</v>
      </c>
      <c r="N257" s="37" t="s">
        <v>190</v>
      </c>
      <c r="O257" s="37" t="s">
        <v>190</v>
      </c>
      <c r="P257" s="37" t="s">
        <v>190</v>
      </c>
      <c r="Q257" s="37">
        <v>6</v>
      </c>
      <c r="R257" s="13" t="s">
        <v>62</v>
      </c>
      <c r="S257" s="13" t="s">
        <v>44</v>
      </c>
      <c r="T257" s="13" t="s">
        <v>42</v>
      </c>
      <c r="U257" s="13" t="s">
        <v>52</v>
      </c>
      <c r="V257" s="13" t="s">
        <v>42</v>
      </c>
      <c r="W257" s="13" t="s">
        <v>66</v>
      </c>
      <c r="X257" s="13" t="s">
        <v>47</v>
      </c>
      <c r="Y257" s="13" t="s">
        <v>41</v>
      </c>
      <c r="Z257" s="13" t="s">
        <v>41</v>
      </c>
      <c r="AA257" s="13"/>
      <c r="AB257" s="13">
        <v>1</v>
      </c>
      <c r="AC257" s="13">
        <v>1</v>
      </c>
      <c r="AD257" s="13" t="s">
        <v>42</v>
      </c>
      <c r="AE257" s="13">
        <v>0</v>
      </c>
      <c r="AF257" s="13" t="s">
        <v>42</v>
      </c>
      <c r="AG257" s="13">
        <v>0</v>
      </c>
      <c r="AH257" s="46" t="str">
        <f t="shared" si="8"/>
        <v>0</v>
      </c>
      <c r="AI257" s="46" t="s">
        <v>49</v>
      </c>
      <c r="AJ257" s="46" t="str">
        <f t="shared" si="9"/>
        <v>-1</v>
      </c>
      <c r="AK257" s="13" t="s">
        <v>41</v>
      </c>
      <c r="AL257" s="13" t="s">
        <v>41</v>
      </c>
      <c r="AM257" s="13"/>
      <c r="AN257" s="13">
        <v>101.31965006729475</v>
      </c>
      <c r="AO257" s="13">
        <v>117.34261838440112</v>
      </c>
      <c r="AP257" s="13">
        <v>125.13020833333333</v>
      </c>
      <c r="AQ257" s="13">
        <v>148.05555555555554</v>
      </c>
      <c r="AR257" s="36">
        <v>87.702650000000006</v>
      </c>
      <c r="AS257" s="36">
        <v>0</v>
      </c>
      <c r="AT257" s="36">
        <v>87.702650000000006</v>
      </c>
      <c r="AU257" s="36">
        <v>87.702650000000006</v>
      </c>
      <c r="AV257" s="36">
        <v>104.0306712</v>
      </c>
      <c r="AW257" s="36">
        <v>0</v>
      </c>
      <c r="AX257" s="36">
        <v>104.0306712</v>
      </c>
      <c r="AY257" s="36">
        <v>104.0306712</v>
      </c>
      <c r="AZ257" s="36" t="e">
        <v>#DIV/0!</v>
      </c>
      <c r="BA257" s="36" t="s">
        <v>50</v>
      </c>
      <c r="BB257" s="36">
        <v>0</v>
      </c>
      <c r="BC257" s="36">
        <v>0</v>
      </c>
      <c r="BD257" s="36">
        <v>87.702650000000006</v>
      </c>
      <c r="BE257" s="36">
        <v>0</v>
      </c>
      <c r="BF257" s="36">
        <v>87.702650000000006</v>
      </c>
      <c r="BG257" s="36">
        <v>87.702650000000006</v>
      </c>
      <c r="BH257" s="36">
        <v>104.0306712</v>
      </c>
      <c r="BI257" s="36">
        <v>0</v>
      </c>
      <c r="BJ257" s="36">
        <v>104.0306712</v>
      </c>
      <c r="BK257" s="36">
        <v>104.0306712</v>
      </c>
      <c r="BL257" s="36" t="e">
        <v>#DIV/0!</v>
      </c>
      <c r="BM257" s="36" t="e">
        <v>#DIV/0!</v>
      </c>
      <c r="BN257" s="36">
        <v>0</v>
      </c>
      <c r="BO257" s="36">
        <v>0</v>
      </c>
      <c r="BP257" s="36">
        <v>83.191769750000006</v>
      </c>
      <c r="BQ257" s="36">
        <v>6.3793480277909369</v>
      </c>
      <c r="BR257" s="36">
        <v>78.680889500000006</v>
      </c>
      <c r="BS257" s="36">
        <v>87.702650000000006</v>
      </c>
      <c r="BT257" s="36">
        <v>104.0306712</v>
      </c>
      <c r="BU257" s="36">
        <v>0</v>
      </c>
      <c r="BV257" s="36">
        <v>104.0306712</v>
      </c>
      <c r="BW257" s="36">
        <v>104.0306712</v>
      </c>
      <c r="BX257" s="36" t="e">
        <v>#DIV/0!</v>
      </c>
      <c r="BY257" s="36" t="e">
        <v>#DIV/0!</v>
      </c>
      <c r="BZ257" s="36">
        <v>0</v>
      </c>
      <c r="CA257" s="36">
        <v>0</v>
      </c>
      <c r="CB257" s="36"/>
      <c r="CC257" s="40">
        <v>27.875</v>
      </c>
      <c r="CD257" s="40">
        <v>53.558</v>
      </c>
      <c r="CE257" s="40"/>
    </row>
    <row r="258" spans="1:83" s="5" customFormat="1">
      <c r="A258" s="13" t="s">
        <v>248</v>
      </c>
      <c r="B258" s="13">
        <v>5</v>
      </c>
      <c r="C258" s="13">
        <v>8</v>
      </c>
      <c r="D258" s="13" t="s">
        <v>85</v>
      </c>
      <c r="E258" s="35" t="s">
        <v>196</v>
      </c>
      <c r="F258" s="13" t="s">
        <v>141</v>
      </c>
      <c r="G258" s="36">
        <v>1002326794</v>
      </c>
      <c r="H258" s="13"/>
      <c r="I258" s="37">
        <v>16</v>
      </c>
      <c r="J258" s="37" t="s">
        <v>38</v>
      </c>
      <c r="K258" s="38">
        <v>43523</v>
      </c>
      <c r="L258" s="39">
        <v>0.3576388888888889</v>
      </c>
      <c r="M258" s="37" t="s">
        <v>39</v>
      </c>
      <c r="N258" s="37" t="s">
        <v>190</v>
      </c>
      <c r="O258" s="37" t="s">
        <v>190</v>
      </c>
      <c r="P258" s="37" t="s">
        <v>190</v>
      </c>
      <c r="Q258" s="37">
        <v>1</v>
      </c>
      <c r="R258" s="13" t="s">
        <v>55</v>
      </c>
      <c r="S258" s="13" t="s">
        <v>44</v>
      </c>
      <c r="T258" s="13" t="s">
        <v>42</v>
      </c>
      <c r="U258" s="13" t="s">
        <v>52</v>
      </c>
      <c r="V258" s="13" t="s">
        <v>42</v>
      </c>
      <c r="W258" s="13" t="s">
        <v>66</v>
      </c>
      <c r="X258" s="13" t="s">
        <v>76</v>
      </c>
      <c r="Y258" s="13" t="s">
        <v>41</v>
      </c>
      <c r="Z258" s="13" t="s">
        <v>41</v>
      </c>
      <c r="AA258" s="13"/>
      <c r="AB258" s="13">
        <v>0</v>
      </c>
      <c r="AC258" s="13">
        <v>1</v>
      </c>
      <c r="AD258" s="13" t="s">
        <v>42</v>
      </c>
      <c r="AE258" s="13">
        <v>0</v>
      </c>
      <c r="AF258" s="13" t="s">
        <v>42</v>
      </c>
      <c r="AG258" s="13">
        <v>0</v>
      </c>
      <c r="AH258" s="46" t="str">
        <f t="shared" si="8"/>
        <v>0</v>
      </c>
      <c r="AI258" s="46" t="s">
        <v>77</v>
      </c>
      <c r="AJ258" s="46" t="str">
        <f t="shared" si="9"/>
        <v>0</v>
      </c>
      <c r="AK258" s="13" t="s">
        <v>41</v>
      </c>
      <c r="AL258" s="13" t="s">
        <v>41</v>
      </c>
      <c r="AM258" s="13"/>
      <c r="AN258" s="13">
        <v>101.31965006729475</v>
      </c>
      <c r="AO258" s="13">
        <v>117.34261838440112</v>
      </c>
      <c r="AP258" s="13">
        <v>125.13020833333333</v>
      </c>
      <c r="AQ258" s="13">
        <v>148.05555555555554</v>
      </c>
      <c r="AR258" s="36">
        <v>47.841349999999991</v>
      </c>
      <c r="AS258" s="36">
        <v>0</v>
      </c>
      <c r="AT258" s="36">
        <v>47.841349999999991</v>
      </c>
      <c r="AU258" s="36">
        <v>47.841349999999991</v>
      </c>
      <c r="AV258" s="36">
        <v>69.552074475000012</v>
      </c>
      <c r="AW258" s="36">
        <v>7.2470777842082068</v>
      </c>
      <c r="AX258" s="36">
        <v>64.427616630000003</v>
      </c>
      <c r="AY258" s="36">
        <v>74.676532320000007</v>
      </c>
      <c r="AZ258" s="36" t="e">
        <v>#DIV/0!</v>
      </c>
      <c r="BA258" s="36" t="s">
        <v>50</v>
      </c>
      <c r="BB258" s="36">
        <v>0</v>
      </c>
      <c r="BC258" s="36">
        <v>0</v>
      </c>
      <c r="BD258" s="36">
        <v>43.543374749999998</v>
      </c>
      <c r="BE258" s="36">
        <v>6.0782548892938841</v>
      </c>
      <c r="BF258" s="36">
        <v>39.245399500000005</v>
      </c>
      <c r="BG258" s="36">
        <v>47.841349999999991</v>
      </c>
      <c r="BH258" s="36">
        <v>64.427616630000003</v>
      </c>
      <c r="BI258" s="36">
        <v>0</v>
      </c>
      <c r="BJ258" s="36">
        <v>64.427616630000003</v>
      </c>
      <c r="BK258" s="36">
        <v>64.427616630000003</v>
      </c>
      <c r="BL258" s="36" t="e">
        <v>#DIV/0!</v>
      </c>
      <c r="BM258" s="36" t="e">
        <v>#DIV/0!</v>
      </c>
      <c r="BN258" s="36">
        <v>0</v>
      </c>
      <c r="BO258" s="36">
        <v>0</v>
      </c>
      <c r="BP258" s="36">
        <v>47.841349999999991</v>
      </c>
      <c r="BQ258" s="36">
        <v>0</v>
      </c>
      <c r="BR258" s="36">
        <v>47.841349999999991</v>
      </c>
      <c r="BS258" s="36">
        <v>47.841349999999991</v>
      </c>
      <c r="BT258" s="36">
        <v>64.427616630000003</v>
      </c>
      <c r="BU258" s="36">
        <v>0</v>
      </c>
      <c r="BV258" s="36">
        <v>64.427616630000003</v>
      </c>
      <c r="BW258" s="36">
        <v>64.427616630000003</v>
      </c>
      <c r="BX258" s="36" t="e">
        <v>#DIV/0!</v>
      </c>
      <c r="BY258" s="36" t="e">
        <v>#DIV/0!</v>
      </c>
      <c r="BZ258" s="36">
        <v>0</v>
      </c>
      <c r="CA258" s="36">
        <v>0</v>
      </c>
      <c r="CB258" s="36"/>
      <c r="CC258" s="40">
        <v>26.378</v>
      </c>
      <c r="CD258" s="40">
        <v>51.984999999999999</v>
      </c>
      <c r="CE258" s="40"/>
    </row>
    <row r="259" spans="1:83" s="5" customFormat="1">
      <c r="A259" s="13" t="s">
        <v>248</v>
      </c>
      <c r="B259" s="13">
        <v>5</v>
      </c>
      <c r="C259" s="13">
        <v>8</v>
      </c>
      <c r="D259" s="13" t="s">
        <v>85</v>
      </c>
      <c r="E259" s="35" t="s">
        <v>196</v>
      </c>
      <c r="F259" s="13" t="s">
        <v>141</v>
      </c>
      <c r="G259" s="36">
        <v>1002326794</v>
      </c>
      <c r="H259" s="13"/>
      <c r="I259" s="37">
        <v>16</v>
      </c>
      <c r="J259" s="37" t="s">
        <v>38</v>
      </c>
      <c r="K259" s="38">
        <v>43523</v>
      </c>
      <c r="L259" s="39">
        <v>0.36805555555555558</v>
      </c>
      <c r="M259" s="37" t="s">
        <v>39</v>
      </c>
      <c r="N259" s="37" t="s">
        <v>190</v>
      </c>
      <c r="O259" s="37" t="s">
        <v>190</v>
      </c>
      <c r="P259" s="37" t="s">
        <v>190</v>
      </c>
      <c r="Q259" s="37">
        <v>2</v>
      </c>
      <c r="R259" s="13" t="s">
        <v>55</v>
      </c>
      <c r="S259" s="13" t="s">
        <v>44</v>
      </c>
      <c r="T259" s="13" t="s">
        <v>42</v>
      </c>
      <c r="U259" s="13" t="s">
        <v>52</v>
      </c>
      <c r="V259" s="13" t="s">
        <v>42</v>
      </c>
      <c r="W259" s="13" t="s">
        <v>66</v>
      </c>
      <c r="X259" s="13" t="s">
        <v>76</v>
      </c>
      <c r="Y259" s="13" t="s">
        <v>41</v>
      </c>
      <c r="Z259" s="13" t="s">
        <v>41</v>
      </c>
      <c r="AA259" s="13"/>
      <c r="AB259" s="13">
        <v>0</v>
      </c>
      <c r="AC259" s="13">
        <v>1</v>
      </c>
      <c r="AD259" s="13" t="s">
        <v>42</v>
      </c>
      <c r="AE259" s="13">
        <v>0</v>
      </c>
      <c r="AF259" s="13" t="s">
        <v>42</v>
      </c>
      <c r="AG259" s="13">
        <v>0</v>
      </c>
      <c r="AH259" s="46" t="str">
        <f t="shared" si="8"/>
        <v>0</v>
      </c>
      <c r="AI259" s="46" t="s">
        <v>77</v>
      </c>
      <c r="AJ259" s="46" t="str">
        <f t="shared" si="9"/>
        <v>0</v>
      </c>
      <c r="AK259" s="13" t="s">
        <v>41</v>
      </c>
      <c r="AL259" s="13" t="s">
        <v>41</v>
      </c>
      <c r="AM259" s="13"/>
      <c r="AN259" s="13">
        <v>101.31965006729475</v>
      </c>
      <c r="AO259" s="13">
        <v>117.34261838440112</v>
      </c>
      <c r="AP259" s="13">
        <v>125.13020833333333</v>
      </c>
      <c r="AQ259" s="13">
        <v>148.05555555555554</v>
      </c>
      <c r="AR259" s="36">
        <v>56.431059500000003</v>
      </c>
      <c r="AS259" s="36">
        <v>0</v>
      </c>
      <c r="AT259" s="36">
        <v>56.431059500000003</v>
      </c>
      <c r="AU259" s="36">
        <v>56.431059500000003</v>
      </c>
      <c r="AV259" s="36">
        <v>74.676532320000007</v>
      </c>
      <c r="AW259" s="36">
        <v>0</v>
      </c>
      <c r="AX259" s="36">
        <v>74.676532320000007</v>
      </c>
      <c r="AY259" s="36">
        <v>74.676532320000007</v>
      </c>
      <c r="AZ259" s="36" t="e">
        <v>#DIV/0!</v>
      </c>
      <c r="BA259" s="36" t="s">
        <v>50</v>
      </c>
      <c r="BB259" s="36">
        <v>0</v>
      </c>
      <c r="BC259" s="36">
        <v>0</v>
      </c>
      <c r="BD259" s="36">
        <v>52.136204749999997</v>
      </c>
      <c r="BE259" s="36">
        <v>6.0738418358725168</v>
      </c>
      <c r="BF259" s="36">
        <v>47.841349999999991</v>
      </c>
      <c r="BG259" s="36">
        <v>56.431059500000003</v>
      </c>
      <c r="BH259" s="36">
        <v>69.552074475000012</v>
      </c>
      <c r="BI259" s="36">
        <v>7.2470777842082068</v>
      </c>
      <c r="BJ259" s="36">
        <v>64.427616630000003</v>
      </c>
      <c r="BK259" s="36">
        <v>74.676532320000007</v>
      </c>
      <c r="BL259" s="36" t="e">
        <v>#DIV/0!</v>
      </c>
      <c r="BM259" s="36" t="e">
        <v>#DIV/0!</v>
      </c>
      <c r="BN259" s="36">
        <v>0</v>
      </c>
      <c r="BO259" s="36">
        <v>0</v>
      </c>
      <c r="BP259" s="36">
        <v>52.136204749999997</v>
      </c>
      <c r="BQ259" s="36">
        <v>6.0738418358725168</v>
      </c>
      <c r="BR259" s="36">
        <v>47.841349999999991</v>
      </c>
      <c r="BS259" s="36">
        <v>56.431059500000003</v>
      </c>
      <c r="BT259" s="36">
        <v>69.552074475000012</v>
      </c>
      <c r="BU259" s="36">
        <v>7.2470777842082068</v>
      </c>
      <c r="BV259" s="36">
        <v>64.427616630000003</v>
      </c>
      <c r="BW259" s="36">
        <v>74.676532320000007</v>
      </c>
      <c r="BX259" s="36" t="e">
        <v>#DIV/0!</v>
      </c>
      <c r="BY259" s="36" t="e">
        <v>#DIV/0!</v>
      </c>
      <c r="BZ259" s="36">
        <v>0</v>
      </c>
      <c r="CA259" s="36">
        <v>0</v>
      </c>
      <c r="CB259" s="36"/>
      <c r="CC259" s="40">
        <v>27.111999999999998</v>
      </c>
      <c r="CD259" s="40">
        <v>53.578000000000003</v>
      </c>
      <c r="CE259" s="40"/>
    </row>
    <row r="260" spans="1:83" s="5" customFormat="1">
      <c r="A260" s="13" t="s">
        <v>248</v>
      </c>
      <c r="B260" s="13">
        <v>5</v>
      </c>
      <c r="C260" s="13">
        <v>8</v>
      </c>
      <c r="D260" s="13" t="s">
        <v>85</v>
      </c>
      <c r="E260" s="35" t="s">
        <v>196</v>
      </c>
      <c r="F260" s="13" t="s">
        <v>141</v>
      </c>
      <c r="G260" s="36">
        <v>1002326794</v>
      </c>
      <c r="H260" s="13"/>
      <c r="I260" s="37">
        <v>16</v>
      </c>
      <c r="J260" s="37" t="s">
        <v>38</v>
      </c>
      <c r="K260" s="38">
        <v>43523</v>
      </c>
      <c r="L260" s="39">
        <v>0.37847222222222227</v>
      </c>
      <c r="M260" s="37" t="s">
        <v>39</v>
      </c>
      <c r="N260" s="37" t="s">
        <v>190</v>
      </c>
      <c r="O260" s="37" t="s">
        <v>190</v>
      </c>
      <c r="P260" s="37" t="s">
        <v>190</v>
      </c>
      <c r="Q260" s="37">
        <v>3</v>
      </c>
      <c r="R260" s="13" t="s">
        <v>55</v>
      </c>
      <c r="S260" s="13" t="s">
        <v>44</v>
      </c>
      <c r="T260" s="13" t="s">
        <v>42</v>
      </c>
      <c r="U260" s="13" t="s">
        <v>52</v>
      </c>
      <c r="V260" s="13" t="s">
        <v>42</v>
      </c>
      <c r="W260" s="13" t="s">
        <v>66</v>
      </c>
      <c r="X260" s="13" t="s">
        <v>76</v>
      </c>
      <c r="Y260" s="13" t="s">
        <v>41</v>
      </c>
      <c r="Z260" s="13" t="s">
        <v>41</v>
      </c>
      <c r="AA260" s="13"/>
      <c r="AB260" s="13">
        <v>0</v>
      </c>
      <c r="AC260" s="13">
        <v>1</v>
      </c>
      <c r="AD260" s="13" t="s">
        <v>42</v>
      </c>
      <c r="AE260" s="13">
        <v>0</v>
      </c>
      <c r="AF260" s="13" t="s">
        <v>42</v>
      </c>
      <c r="AG260" s="13">
        <v>0</v>
      </c>
      <c r="AH260" s="46" t="str">
        <f t="shared" si="8"/>
        <v>0</v>
      </c>
      <c r="AI260" s="46" t="s">
        <v>77</v>
      </c>
      <c r="AJ260" s="46" t="str">
        <f t="shared" si="9"/>
        <v>0</v>
      </c>
      <c r="AK260" s="13" t="s">
        <v>41</v>
      </c>
      <c r="AL260" s="13" t="s">
        <v>41</v>
      </c>
      <c r="AM260" s="13"/>
      <c r="AN260" s="13">
        <v>101.31965006729475</v>
      </c>
      <c r="AO260" s="13">
        <v>117.34261838440112</v>
      </c>
      <c r="AP260" s="13">
        <v>125.13020833333333</v>
      </c>
      <c r="AQ260" s="13">
        <v>148.05555555555554</v>
      </c>
      <c r="AR260" s="36">
        <v>56.431059500000003</v>
      </c>
      <c r="AS260" s="36">
        <v>0</v>
      </c>
      <c r="AT260" s="36">
        <v>56.431059500000003</v>
      </c>
      <c r="AU260" s="36">
        <v>56.431059500000003</v>
      </c>
      <c r="AV260" s="36">
        <v>74.676532320000007</v>
      </c>
      <c r="AW260" s="36">
        <v>0</v>
      </c>
      <c r="AX260" s="36">
        <v>74.676532320000007</v>
      </c>
      <c r="AY260" s="36">
        <v>74.676532320000007</v>
      </c>
      <c r="AZ260" s="36" t="e">
        <v>#DIV/0!</v>
      </c>
      <c r="BA260" s="36" t="s">
        <v>50</v>
      </c>
      <c r="BB260" s="36">
        <v>0</v>
      </c>
      <c r="BC260" s="36">
        <v>0</v>
      </c>
      <c r="BD260" s="36">
        <v>52.136204749999997</v>
      </c>
      <c r="BE260" s="36">
        <v>6.0738418358725168</v>
      </c>
      <c r="BF260" s="36">
        <v>47.841349999999991</v>
      </c>
      <c r="BG260" s="36">
        <v>56.431059500000003</v>
      </c>
      <c r="BH260" s="36">
        <v>74.676532320000007</v>
      </c>
      <c r="BI260" s="36">
        <v>0</v>
      </c>
      <c r="BJ260" s="36">
        <v>74.676532320000007</v>
      </c>
      <c r="BK260" s="36">
        <v>74.676532320000007</v>
      </c>
      <c r="BL260" s="36" t="e">
        <v>#DIV/0!</v>
      </c>
      <c r="BM260" s="36" t="e">
        <v>#DIV/0!</v>
      </c>
      <c r="BN260" s="36">
        <v>0</v>
      </c>
      <c r="BO260" s="36">
        <v>0</v>
      </c>
      <c r="BP260" s="36">
        <v>56.431059500000003</v>
      </c>
      <c r="BQ260" s="36">
        <v>0</v>
      </c>
      <c r="BR260" s="36">
        <v>56.431059500000003</v>
      </c>
      <c r="BS260" s="36">
        <v>56.431059500000003</v>
      </c>
      <c r="BT260" s="36">
        <v>74.676532320000007</v>
      </c>
      <c r="BU260" s="36">
        <v>0</v>
      </c>
      <c r="BV260" s="36">
        <v>74.676532320000007</v>
      </c>
      <c r="BW260" s="36">
        <v>74.676532320000007</v>
      </c>
      <c r="BX260" s="36" t="e">
        <v>#DIV/0!</v>
      </c>
      <c r="BY260" s="36" t="e">
        <v>#DIV/0!</v>
      </c>
      <c r="BZ260" s="36">
        <v>0</v>
      </c>
      <c r="CA260" s="36">
        <v>0</v>
      </c>
      <c r="CB260" s="36"/>
      <c r="CC260" s="40">
        <v>26.695</v>
      </c>
      <c r="CD260" s="40">
        <v>52.442</v>
      </c>
      <c r="CE260" s="40"/>
    </row>
    <row r="261" spans="1:83" s="5" customFormat="1">
      <c r="A261" s="13" t="s">
        <v>248</v>
      </c>
      <c r="B261" s="13">
        <v>5</v>
      </c>
      <c r="C261" s="13">
        <v>8</v>
      </c>
      <c r="D261" s="13" t="s">
        <v>85</v>
      </c>
      <c r="E261" s="35" t="s">
        <v>196</v>
      </c>
      <c r="F261" s="13" t="s">
        <v>141</v>
      </c>
      <c r="G261" s="36">
        <v>1002326794</v>
      </c>
      <c r="H261" s="13"/>
      <c r="I261" s="37">
        <v>16</v>
      </c>
      <c r="J261" s="37" t="s">
        <v>38</v>
      </c>
      <c r="K261" s="38">
        <v>43523</v>
      </c>
      <c r="L261" s="39">
        <v>0.3888888888888889</v>
      </c>
      <c r="M261" s="37" t="s">
        <v>39</v>
      </c>
      <c r="N261" s="37" t="s">
        <v>190</v>
      </c>
      <c r="O261" s="37" t="s">
        <v>190</v>
      </c>
      <c r="P261" s="37" t="s">
        <v>190</v>
      </c>
      <c r="Q261" s="37">
        <v>4</v>
      </c>
      <c r="R261" s="13" t="s">
        <v>55</v>
      </c>
      <c r="S261" s="13" t="s">
        <v>63</v>
      </c>
      <c r="T261" s="13" t="s">
        <v>42</v>
      </c>
      <c r="U261" s="13" t="s">
        <v>52</v>
      </c>
      <c r="V261" s="13" t="s">
        <v>42</v>
      </c>
      <c r="W261" s="13" t="s">
        <v>66</v>
      </c>
      <c r="X261" s="13" t="s">
        <v>76</v>
      </c>
      <c r="Y261" s="13" t="s">
        <v>41</v>
      </c>
      <c r="Z261" s="13" t="s">
        <v>41</v>
      </c>
      <c r="AA261" s="13"/>
      <c r="AB261" s="13">
        <v>0</v>
      </c>
      <c r="AC261" s="13">
        <v>0</v>
      </c>
      <c r="AD261" s="13" t="s">
        <v>42</v>
      </c>
      <c r="AE261" s="13">
        <v>0</v>
      </c>
      <c r="AF261" s="13" t="s">
        <v>42</v>
      </c>
      <c r="AG261" s="13">
        <v>0</v>
      </c>
      <c r="AH261" s="46" t="str">
        <f t="shared" si="8"/>
        <v>0</v>
      </c>
      <c r="AI261" s="46" t="s">
        <v>77</v>
      </c>
      <c r="AJ261" s="46" t="str">
        <f t="shared" si="9"/>
        <v>0</v>
      </c>
      <c r="AK261" s="13" t="s">
        <v>41</v>
      </c>
      <c r="AL261" s="13" t="s">
        <v>41</v>
      </c>
      <c r="AM261" s="13"/>
      <c r="AN261" s="13">
        <v>101.31965006729475</v>
      </c>
      <c r="AO261" s="13">
        <v>117.34261838440112</v>
      </c>
      <c r="AP261" s="13">
        <v>125.13020833333333</v>
      </c>
      <c r="AQ261" s="13">
        <v>148.05555555555554</v>
      </c>
      <c r="AR261" s="36">
        <v>60.722793750000001</v>
      </c>
      <c r="AS261" s="36">
        <v>6.0694287824511193</v>
      </c>
      <c r="AT261" s="36">
        <v>56.431059500000003</v>
      </c>
      <c r="AU261" s="36">
        <v>65.014527999999999</v>
      </c>
      <c r="AV261" s="36">
        <v>74.676532320000007</v>
      </c>
      <c r="AW261" s="36">
        <v>0</v>
      </c>
      <c r="AX261" s="36">
        <v>74.676532320000007</v>
      </c>
      <c r="AY261" s="36">
        <v>74.676532320000007</v>
      </c>
      <c r="AZ261" s="36" t="e">
        <v>#DIV/0!</v>
      </c>
      <c r="BA261" s="36" t="s">
        <v>50</v>
      </c>
      <c r="BB261" s="36">
        <v>0</v>
      </c>
      <c r="BC261" s="36">
        <v>0</v>
      </c>
      <c r="BD261" s="36">
        <v>56.431059500000003</v>
      </c>
      <c r="BE261" s="36">
        <v>0</v>
      </c>
      <c r="BF261" s="36">
        <v>56.431059500000003</v>
      </c>
      <c r="BG261" s="36">
        <v>56.431059500000003</v>
      </c>
      <c r="BH261" s="36">
        <v>74.676532320000007</v>
      </c>
      <c r="BI261" s="36">
        <v>0</v>
      </c>
      <c r="BJ261" s="36">
        <v>74.676532320000007</v>
      </c>
      <c r="BK261" s="36">
        <v>74.676532320000007</v>
      </c>
      <c r="BL261" s="36" t="e">
        <v>#DIV/0!</v>
      </c>
      <c r="BM261" s="36" t="e">
        <v>#DIV/0!</v>
      </c>
      <c r="BN261" s="36">
        <v>0</v>
      </c>
      <c r="BO261" s="36">
        <v>0</v>
      </c>
      <c r="BP261" s="36">
        <v>56.431059500000003</v>
      </c>
      <c r="BQ261" s="36">
        <v>0</v>
      </c>
      <c r="BR261" s="36">
        <v>56.431059500000003</v>
      </c>
      <c r="BS261" s="36">
        <v>56.431059500000003</v>
      </c>
      <c r="BT261" s="36">
        <v>74.676532320000007</v>
      </c>
      <c r="BU261" s="36">
        <v>0</v>
      </c>
      <c r="BV261" s="36">
        <v>74.676532320000007</v>
      </c>
      <c r="BW261" s="36">
        <v>74.676532320000007</v>
      </c>
      <c r="BX261" s="36" t="e">
        <v>#DIV/0!</v>
      </c>
      <c r="BY261" s="36" t="e">
        <v>#DIV/0!</v>
      </c>
      <c r="BZ261" s="36">
        <v>0</v>
      </c>
      <c r="CA261" s="36">
        <v>0</v>
      </c>
      <c r="CB261" s="36"/>
      <c r="CC261" s="40">
        <v>27.53</v>
      </c>
      <c r="CD261" s="40">
        <v>54.112000000000002</v>
      </c>
      <c r="CE261" s="40"/>
    </row>
    <row r="262" spans="1:83" s="5" customFormat="1">
      <c r="A262" s="13" t="s">
        <v>248</v>
      </c>
      <c r="B262" s="13">
        <v>5</v>
      </c>
      <c r="C262" s="13">
        <v>8</v>
      </c>
      <c r="D262" s="13" t="s">
        <v>85</v>
      </c>
      <c r="E262" s="35" t="s">
        <v>196</v>
      </c>
      <c r="F262" s="13" t="s">
        <v>141</v>
      </c>
      <c r="G262" s="36">
        <v>1002326794</v>
      </c>
      <c r="H262" s="13"/>
      <c r="I262" s="37">
        <v>16</v>
      </c>
      <c r="J262" s="37" t="s">
        <v>38</v>
      </c>
      <c r="K262" s="38">
        <v>43523</v>
      </c>
      <c r="L262" s="39">
        <v>0.39930555555555558</v>
      </c>
      <c r="M262" s="37" t="s">
        <v>39</v>
      </c>
      <c r="N262" s="37" t="s">
        <v>190</v>
      </c>
      <c r="O262" s="37" t="s">
        <v>190</v>
      </c>
      <c r="P262" s="37" t="s">
        <v>190</v>
      </c>
      <c r="Q262" s="37">
        <v>5</v>
      </c>
      <c r="R262" s="13" t="s">
        <v>55</v>
      </c>
      <c r="S262" s="13" t="s">
        <v>44</v>
      </c>
      <c r="T262" s="13" t="s">
        <v>42</v>
      </c>
      <c r="U262" s="13" t="s">
        <v>52</v>
      </c>
      <c r="V262" s="13" t="s">
        <v>42</v>
      </c>
      <c r="W262" s="13" t="s">
        <v>66</v>
      </c>
      <c r="X262" s="13" t="s">
        <v>76</v>
      </c>
      <c r="Y262" s="13" t="s">
        <v>41</v>
      </c>
      <c r="Z262" s="13" t="s">
        <v>41</v>
      </c>
      <c r="AA262" s="13"/>
      <c r="AB262" s="13">
        <v>0</v>
      </c>
      <c r="AC262" s="13">
        <v>1</v>
      </c>
      <c r="AD262" s="13" t="s">
        <v>42</v>
      </c>
      <c r="AE262" s="13">
        <v>0</v>
      </c>
      <c r="AF262" s="13" t="s">
        <v>42</v>
      </c>
      <c r="AG262" s="13">
        <v>0</v>
      </c>
      <c r="AH262" s="46" t="str">
        <f t="shared" si="8"/>
        <v>0</v>
      </c>
      <c r="AI262" s="46" t="s">
        <v>77</v>
      </c>
      <c r="AJ262" s="46" t="str">
        <f t="shared" si="9"/>
        <v>0</v>
      </c>
      <c r="AK262" s="13" t="s">
        <v>41</v>
      </c>
      <c r="AL262" s="13" t="s">
        <v>41</v>
      </c>
      <c r="AM262" s="13"/>
      <c r="AN262" s="13">
        <v>101.31965006729475</v>
      </c>
      <c r="AO262" s="13">
        <v>117.34261838440112</v>
      </c>
      <c r="AP262" s="13">
        <v>125.13020833333333</v>
      </c>
      <c r="AQ262" s="13">
        <v>148.05555555555554</v>
      </c>
      <c r="AR262" s="36">
        <v>65.014527999999999</v>
      </c>
      <c r="AS262" s="36">
        <v>0</v>
      </c>
      <c r="AT262" s="36">
        <v>65.014527999999999</v>
      </c>
      <c r="AU262" s="36">
        <v>65.014527999999999</v>
      </c>
      <c r="AV262" s="36">
        <v>74.676532320000007</v>
      </c>
      <c r="AW262" s="36">
        <v>0</v>
      </c>
      <c r="AX262" s="36">
        <v>74.676532320000007</v>
      </c>
      <c r="AY262" s="36">
        <v>74.676532320000007</v>
      </c>
      <c r="AZ262" s="36" t="e">
        <v>#DIV/0!</v>
      </c>
      <c r="BA262" s="36" t="s">
        <v>50</v>
      </c>
      <c r="BB262" s="36">
        <v>0</v>
      </c>
      <c r="BC262" s="36">
        <v>0</v>
      </c>
      <c r="BD262" s="36">
        <v>65.014527999999999</v>
      </c>
      <c r="BE262" s="36">
        <v>0</v>
      </c>
      <c r="BF262" s="36">
        <v>65.014527999999999</v>
      </c>
      <c r="BG262" s="36">
        <v>65.014527999999999</v>
      </c>
      <c r="BH262" s="36">
        <v>74.676532320000007</v>
      </c>
      <c r="BI262" s="36">
        <v>0</v>
      </c>
      <c r="BJ262" s="36">
        <v>74.676532320000007</v>
      </c>
      <c r="BK262" s="36">
        <v>74.676532320000007</v>
      </c>
      <c r="BL262" s="36" t="e">
        <v>#DIV/0!</v>
      </c>
      <c r="BM262" s="36" t="e">
        <v>#DIV/0!</v>
      </c>
      <c r="BN262" s="36">
        <v>0</v>
      </c>
      <c r="BO262" s="36">
        <v>0</v>
      </c>
      <c r="BP262" s="36">
        <v>60.722793750000001</v>
      </c>
      <c r="BQ262" s="36">
        <v>6.0694287824511193</v>
      </c>
      <c r="BR262" s="36">
        <v>56.431059500000003</v>
      </c>
      <c r="BS262" s="36">
        <v>65.014527999999999</v>
      </c>
      <c r="BT262" s="36">
        <v>74.676532320000007</v>
      </c>
      <c r="BU262" s="36">
        <v>0</v>
      </c>
      <c r="BV262" s="36">
        <v>74.676532320000007</v>
      </c>
      <c r="BW262" s="36">
        <v>74.676532320000007</v>
      </c>
      <c r="BX262" s="36" t="e">
        <v>#DIV/0!</v>
      </c>
      <c r="BY262" s="36" t="e">
        <v>#DIV/0!</v>
      </c>
      <c r="BZ262" s="36">
        <v>0</v>
      </c>
      <c r="CA262" s="36">
        <v>0</v>
      </c>
      <c r="CB262" s="36"/>
      <c r="CC262" s="40">
        <v>27.504999999999999</v>
      </c>
      <c r="CD262" s="40">
        <v>53.918999999999997</v>
      </c>
      <c r="CE262" s="40"/>
    </row>
    <row r="263" spans="1:83" s="5" customFormat="1">
      <c r="A263" s="13" t="s">
        <v>248</v>
      </c>
      <c r="B263" s="13">
        <v>5</v>
      </c>
      <c r="C263" s="13">
        <v>8</v>
      </c>
      <c r="D263" s="13" t="s">
        <v>85</v>
      </c>
      <c r="E263" s="35" t="s">
        <v>196</v>
      </c>
      <c r="F263" s="13" t="s">
        <v>141</v>
      </c>
      <c r="G263" s="36">
        <v>1002326794</v>
      </c>
      <c r="H263" s="13"/>
      <c r="I263" s="37">
        <v>16</v>
      </c>
      <c r="J263" s="37" t="s">
        <v>38</v>
      </c>
      <c r="K263" s="38">
        <v>43523</v>
      </c>
      <c r="L263" s="39">
        <v>0.40972222222222227</v>
      </c>
      <c r="M263" s="37" t="s">
        <v>39</v>
      </c>
      <c r="N263" s="37" t="s">
        <v>190</v>
      </c>
      <c r="O263" s="37" t="s">
        <v>190</v>
      </c>
      <c r="P263" s="37" t="s">
        <v>190</v>
      </c>
      <c r="Q263" s="37">
        <v>6</v>
      </c>
      <c r="R263" s="13" t="s">
        <v>55</v>
      </c>
      <c r="S263" s="13" t="s">
        <v>63</v>
      </c>
      <c r="T263" s="13" t="s">
        <v>42</v>
      </c>
      <c r="U263" s="13" t="s">
        <v>52</v>
      </c>
      <c r="V263" s="13" t="s">
        <v>42</v>
      </c>
      <c r="W263" s="13" t="s">
        <v>66</v>
      </c>
      <c r="X263" s="13" t="s">
        <v>76</v>
      </c>
      <c r="Y263" s="13" t="s">
        <v>41</v>
      </c>
      <c r="Z263" s="13" t="s">
        <v>41</v>
      </c>
      <c r="AA263" s="13"/>
      <c r="AB263" s="13">
        <v>0</v>
      </c>
      <c r="AC263" s="13">
        <v>0</v>
      </c>
      <c r="AD263" s="13" t="s">
        <v>42</v>
      </c>
      <c r="AE263" s="13">
        <v>0</v>
      </c>
      <c r="AF263" s="13" t="s">
        <v>42</v>
      </c>
      <c r="AG263" s="13">
        <v>0</v>
      </c>
      <c r="AH263" s="46" t="str">
        <f t="shared" si="8"/>
        <v>0</v>
      </c>
      <c r="AI263" s="46" t="s">
        <v>77</v>
      </c>
      <c r="AJ263" s="46" t="str">
        <f t="shared" si="9"/>
        <v>0</v>
      </c>
      <c r="AK263" s="13" t="s">
        <v>41</v>
      </c>
      <c r="AL263" s="13" t="s">
        <v>41</v>
      </c>
      <c r="AM263" s="13"/>
      <c r="AN263" s="13">
        <v>101.31965006729475</v>
      </c>
      <c r="AO263" s="13">
        <v>117.34261838440112</v>
      </c>
      <c r="AP263" s="13">
        <v>125.13020833333333</v>
      </c>
      <c r="AQ263" s="13">
        <v>148.05555555555554</v>
      </c>
      <c r="AR263" s="36">
        <v>65.014527999999999</v>
      </c>
      <c r="AS263" s="36">
        <v>0</v>
      </c>
      <c r="AT263" s="36">
        <v>65.014527999999999</v>
      </c>
      <c r="AU263" s="36">
        <v>65.014527999999999</v>
      </c>
      <c r="AV263" s="36">
        <v>74.676532320000007</v>
      </c>
      <c r="AW263" s="36">
        <v>0</v>
      </c>
      <c r="AX263" s="36">
        <v>74.676532320000007</v>
      </c>
      <c r="AY263" s="36">
        <v>74.676532320000007</v>
      </c>
      <c r="AZ263" s="36" t="e">
        <v>#DIV/0!</v>
      </c>
      <c r="BA263" s="36" t="s">
        <v>50</v>
      </c>
      <c r="BB263" s="36">
        <v>0</v>
      </c>
      <c r="BC263" s="36">
        <v>0</v>
      </c>
      <c r="BD263" s="36">
        <v>65.014527999999999</v>
      </c>
      <c r="BE263" s="36">
        <v>0</v>
      </c>
      <c r="BF263" s="36">
        <v>65.014527999999999</v>
      </c>
      <c r="BG263" s="36">
        <v>65.014527999999999</v>
      </c>
      <c r="BH263" s="36">
        <v>74.676532320000007</v>
      </c>
      <c r="BI263" s="36">
        <v>0</v>
      </c>
      <c r="BJ263" s="36">
        <v>74.676532320000007</v>
      </c>
      <c r="BK263" s="36">
        <v>74.676532320000007</v>
      </c>
      <c r="BL263" s="36" t="e">
        <v>#DIV/0!</v>
      </c>
      <c r="BM263" s="36" t="e">
        <v>#DIV/0!</v>
      </c>
      <c r="BN263" s="36">
        <v>0</v>
      </c>
      <c r="BO263" s="36">
        <v>0</v>
      </c>
      <c r="BP263" s="36">
        <v>65.014527999999999</v>
      </c>
      <c r="BQ263" s="36">
        <v>0</v>
      </c>
      <c r="BR263" s="36">
        <v>65.014527999999999</v>
      </c>
      <c r="BS263" s="36">
        <v>65.014527999999999</v>
      </c>
      <c r="BT263" s="36">
        <v>74.676532320000007</v>
      </c>
      <c r="BU263" s="36">
        <v>0</v>
      </c>
      <c r="BV263" s="36">
        <v>74.676532320000007</v>
      </c>
      <c r="BW263" s="36">
        <v>74.676532320000007</v>
      </c>
      <c r="BX263" s="36" t="e">
        <v>#DIV/0!</v>
      </c>
      <c r="BY263" s="36" t="e">
        <v>#DIV/0!</v>
      </c>
      <c r="BZ263" s="36">
        <v>0</v>
      </c>
      <c r="CA263" s="36">
        <v>0</v>
      </c>
      <c r="CB263" s="36"/>
      <c r="CC263" s="40">
        <v>27.875</v>
      </c>
      <c r="CD263" s="40">
        <v>53.558</v>
      </c>
      <c r="CE263" s="40"/>
    </row>
    <row r="264" spans="1:83" s="5" customFormat="1">
      <c r="A264" s="13" t="s">
        <v>248</v>
      </c>
      <c r="B264" s="13">
        <v>5</v>
      </c>
      <c r="C264" s="13">
        <v>9</v>
      </c>
      <c r="D264" s="13" t="s">
        <v>117</v>
      </c>
      <c r="E264" s="35" t="s">
        <v>197</v>
      </c>
      <c r="F264" s="13" t="s">
        <v>36</v>
      </c>
      <c r="G264" s="36">
        <v>1002247580</v>
      </c>
      <c r="H264" s="13"/>
      <c r="I264" s="37">
        <v>18</v>
      </c>
      <c r="J264" s="37" t="s">
        <v>70</v>
      </c>
      <c r="K264" s="38">
        <v>43523</v>
      </c>
      <c r="L264" s="39">
        <v>0.3576388888888889</v>
      </c>
      <c r="M264" s="37" t="s">
        <v>39</v>
      </c>
      <c r="N264" s="37" t="s">
        <v>190</v>
      </c>
      <c r="O264" s="37" t="s">
        <v>190</v>
      </c>
      <c r="P264" s="37" t="s">
        <v>190</v>
      </c>
      <c r="Q264" s="37">
        <v>1</v>
      </c>
      <c r="R264" s="13" t="s">
        <v>43</v>
      </c>
      <c r="S264" s="13" t="s">
        <v>63</v>
      </c>
      <c r="T264" s="13" t="s">
        <v>42</v>
      </c>
      <c r="U264" s="13" t="s">
        <v>45</v>
      </c>
      <c r="V264" s="13" t="s">
        <v>42</v>
      </c>
      <c r="W264" s="13" t="s">
        <v>135</v>
      </c>
      <c r="X264" s="13" t="s">
        <v>76</v>
      </c>
      <c r="Y264" s="13" t="s">
        <v>41</v>
      </c>
      <c r="Z264" s="13" t="s">
        <v>41</v>
      </c>
      <c r="AA264" s="13"/>
      <c r="AB264" s="13">
        <v>-1</v>
      </c>
      <c r="AC264" s="13">
        <v>0</v>
      </c>
      <c r="AD264" s="13" t="s">
        <v>42</v>
      </c>
      <c r="AE264" s="13">
        <v>1</v>
      </c>
      <c r="AF264" s="13" t="s">
        <v>42</v>
      </c>
      <c r="AG264" s="13">
        <v>2</v>
      </c>
      <c r="AH264" s="46" t="str">
        <f t="shared" si="8"/>
        <v>-2</v>
      </c>
      <c r="AI264" s="46" t="s">
        <v>77</v>
      </c>
      <c r="AJ264" s="46" t="str">
        <f t="shared" si="9"/>
        <v>0</v>
      </c>
      <c r="AK264" s="13" t="s">
        <v>41</v>
      </c>
      <c r="AL264" s="13" t="s">
        <v>41</v>
      </c>
      <c r="AM264" s="13"/>
      <c r="AN264" s="13">
        <v>101.31965006729475</v>
      </c>
      <c r="AO264" s="13">
        <v>117.34261838440112</v>
      </c>
      <c r="AP264" s="13">
        <v>125.13020833333333</v>
      </c>
      <c r="AQ264" s="13">
        <v>148.05555555555554</v>
      </c>
      <c r="AR264" s="36">
        <v>30.569327039999997</v>
      </c>
      <c r="AS264" s="36">
        <v>0</v>
      </c>
      <c r="AT264" s="36">
        <v>30.569327039999997</v>
      </c>
      <c r="AU264" s="36">
        <v>30.569327039999997</v>
      </c>
      <c r="AV264" s="36">
        <v>35.594856000000007</v>
      </c>
      <c r="AW264" s="36">
        <v>0</v>
      </c>
      <c r="AX264" s="36">
        <v>35.594856000000007</v>
      </c>
      <c r="AY264" s="36">
        <v>35.594856000000007</v>
      </c>
      <c r="AZ264" s="36" t="e">
        <v>#DIV/0!</v>
      </c>
      <c r="BA264" s="36" t="s">
        <v>50</v>
      </c>
      <c r="BB264" s="36">
        <v>0</v>
      </c>
      <c r="BC264" s="36">
        <v>0</v>
      </c>
      <c r="BD264" s="36">
        <v>26.559157499999994</v>
      </c>
      <c r="BE264" s="36">
        <v>5.6712361508834714</v>
      </c>
      <c r="BF264" s="36">
        <v>22.548987959999991</v>
      </c>
      <c r="BG264" s="36">
        <v>30.569327039999997</v>
      </c>
      <c r="BH264" s="36">
        <v>35.594856000000007</v>
      </c>
      <c r="BI264" s="36">
        <v>0</v>
      </c>
      <c r="BJ264" s="36">
        <v>35.594856000000007</v>
      </c>
      <c r="BK264" s="36">
        <v>35.594856000000007</v>
      </c>
      <c r="BL264" s="36" t="e">
        <v>#DIV/0!</v>
      </c>
      <c r="BM264" s="36" t="e">
        <v>#DIV/0!</v>
      </c>
      <c r="BN264" s="36">
        <v>0</v>
      </c>
      <c r="BO264" s="36">
        <v>0</v>
      </c>
      <c r="BP264" s="36">
        <v>34.630350874999998</v>
      </c>
      <c r="BQ264" s="36">
        <v>5.7431549845773828</v>
      </c>
      <c r="BR264" s="36">
        <v>30.569327039999997</v>
      </c>
      <c r="BS264" s="36">
        <v>38.691374709999998</v>
      </c>
      <c r="BT264" s="36">
        <v>35.594856000000007</v>
      </c>
      <c r="BU264" s="36">
        <v>0</v>
      </c>
      <c r="BV264" s="36">
        <v>35.594856000000007</v>
      </c>
      <c r="BW264" s="36">
        <v>35.594856000000007</v>
      </c>
      <c r="BX264" s="36" t="e">
        <v>#DIV/0!</v>
      </c>
      <c r="BY264" s="36" t="e">
        <v>#DIV/0!</v>
      </c>
      <c r="BZ264" s="36">
        <v>0</v>
      </c>
      <c r="CA264" s="36">
        <v>0</v>
      </c>
      <c r="CB264" s="36"/>
      <c r="CC264" s="40">
        <v>26.378</v>
      </c>
      <c r="CD264" s="40">
        <v>51.984999999999999</v>
      </c>
      <c r="CE264" s="40"/>
    </row>
    <row r="265" spans="1:83" s="5" customFormat="1">
      <c r="A265" s="13" t="s">
        <v>248</v>
      </c>
      <c r="B265" s="13">
        <v>5</v>
      </c>
      <c r="C265" s="13">
        <v>10</v>
      </c>
      <c r="D265" s="13" t="s">
        <v>90</v>
      </c>
      <c r="E265" s="35" t="s">
        <v>198</v>
      </c>
      <c r="F265" s="13" t="s">
        <v>141</v>
      </c>
      <c r="G265" s="36">
        <v>1007884705</v>
      </c>
      <c r="H265" s="13"/>
      <c r="I265" s="37">
        <v>16</v>
      </c>
      <c r="J265" s="37" t="s">
        <v>38</v>
      </c>
      <c r="K265" s="38">
        <v>43523</v>
      </c>
      <c r="L265" s="39">
        <v>0.3576388888888889</v>
      </c>
      <c r="M265" s="37" t="s">
        <v>39</v>
      </c>
      <c r="N265" s="37"/>
      <c r="O265" s="37"/>
      <c r="P265" s="37"/>
      <c r="Q265" s="37">
        <v>1</v>
      </c>
      <c r="R265" s="13" t="s">
        <v>55</v>
      </c>
      <c r="S265" s="13" t="s">
        <v>63</v>
      </c>
      <c r="T265" s="13" t="s">
        <v>42</v>
      </c>
      <c r="U265" s="13" t="s">
        <v>52</v>
      </c>
      <c r="V265" s="13" t="s">
        <v>42</v>
      </c>
      <c r="W265" s="13" t="s">
        <v>66</v>
      </c>
      <c r="X265" s="13" t="s">
        <v>76</v>
      </c>
      <c r="Y265" s="13" t="s">
        <v>41</v>
      </c>
      <c r="Z265" s="13" t="s">
        <v>41</v>
      </c>
      <c r="AA265" s="13"/>
      <c r="AB265" s="13">
        <v>0</v>
      </c>
      <c r="AC265" s="13">
        <v>0</v>
      </c>
      <c r="AD265" s="13" t="s">
        <v>42</v>
      </c>
      <c r="AE265" s="13">
        <v>0</v>
      </c>
      <c r="AF265" s="13" t="s">
        <v>42</v>
      </c>
      <c r="AG265" s="13">
        <v>0</v>
      </c>
      <c r="AH265" s="46" t="str">
        <f t="shared" si="8"/>
        <v>0</v>
      </c>
      <c r="AI265" s="46" t="s">
        <v>77</v>
      </c>
      <c r="AJ265" s="46" t="str">
        <f t="shared" si="9"/>
        <v>0</v>
      </c>
      <c r="AK265" s="13" t="s">
        <v>41</v>
      </c>
      <c r="AL265" s="13" t="s">
        <v>41</v>
      </c>
      <c r="AM265" s="13"/>
      <c r="AN265" s="13">
        <v>101.31965006729475</v>
      </c>
      <c r="AO265" s="13">
        <v>117.34261838440112</v>
      </c>
      <c r="AP265" s="13">
        <v>125.13020833333333</v>
      </c>
      <c r="AQ265" s="13">
        <v>148.05555555555554</v>
      </c>
      <c r="AR265" s="36">
        <v>-48.912559999999999</v>
      </c>
      <c r="AS265" s="36">
        <v>0</v>
      </c>
      <c r="AT265" s="36">
        <v>-48.912559999999999</v>
      </c>
      <c r="AU265" s="36">
        <v>-48.912559999999999</v>
      </c>
      <c r="AV265" s="36">
        <v>-62.296059999999997</v>
      </c>
      <c r="AW265" s="36">
        <v>0</v>
      </c>
      <c r="AX265" s="36">
        <v>-62.296059999999997</v>
      </c>
      <c r="AY265" s="36">
        <v>-62.296059999999997</v>
      </c>
      <c r="AZ265" s="36" t="e">
        <v>#DIV/0!</v>
      </c>
      <c r="BA265" s="36" t="s">
        <v>50</v>
      </c>
      <c r="BB265" s="36">
        <v>0</v>
      </c>
      <c r="BC265" s="36">
        <v>0</v>
      </c>
      <c r="BD265" s="36">
        <v>-48.912559999999999</v>
      </c>
      <c r="BE265" s="36">
        <v>0</v>
      </c>
      <c r="BF265" s="36">
        <v>-48.912559999999999</v>
      </c>
      <c r="BG265" s="36">
        <v>-48.912559999999999</v>
      </c>
      <c r="BH265" s="36">
        <v>-62.296059999999997</v>
      </c>
      <c r="BI265" s="36">
        <v>0</v>
      </c>
      <c r="BJ265" s="36">
        <v>-62.296059999999997</v>
      </c>
      <c r="BK265" s="36">
        <v>-62.296059999999997</v>
      </c>
      <c r="BL265" s="36" t="e">
        <v>#DIV/0!</v>
      </c>
      <c r="BM265" s="36" t="e">
        <v>#DIV/0!</v>
      </c>
      <c r="BN265" s="36">
        <v>0</v>
      </c>
      <c r="BO265" s="36">
        <v>0</v>
      </c>
      <c r="BP265" s="36">
        <v>-48.912559999999999</v>
      </c>
      <c r="BQ265" s="36">
        <v>0</v>
      </c>
      <c r="BR265" s="36">
        <v>-48.912559999999999</v>
      </c>
      <c r="BS265" s="36">
        <v>-48.912559999999999</v>
      </c>
      <c r="BT265" s="36">
        <v>-62.296059999999997</v>
      </c>
      <c r="BU265" s="36">
        <v>0</v>
      </c>
      <c r="BV265" s="36">
        <v>-62.296059999999997</v>
      </c>
      <c r="BW265" s="36">
        <v>-62.296059999999997</v>
      </c>
      <c r="BX265" s="36" t="e">
        <v>#DIV/0!</v>
      </c>
      <c r="BY265" s="36" t="e">
        <v>#DIV/0!</v>
      </c>
      <c r="BZ265" s="36">
        <v>0</v>
      </c>
      <c r="CA265" s="36">
        <v>0</v>
      </c>
      <c r="CB265" s="36"/>
      <c r="CC265" s="40">
        <v>27.062999999999999</v>
      </c>
      <c r="CD265" s="40">
        <v>49.521000000000001</v>
      </c>
      <c r="CE265" s="40"/>
    </row>
    <row r="266" spans="1:83" s="5" customFormat="1">
      <c r="A266" s="13" t="s">
        <v>248</v>
      </c>
      <c r="B266" s="13">
        <v>5</v>
      </c>
      <c r="C266" s="13">
        <v>10</v>
      </c>
      <c r="D266" s="13" t="s">
        <v>90</v>
      </c>
      <c r="E266" s="35" t="s">
        <v>198</v>
      </c>
      <c r="F266" s="13" t="s">
        <v>141</v>
      </c>
      <c r="G266" s="36">
        <v>1007884705</v>
      </c>
      <c r="H266" s="13"/>
      <c r="I266" s="37">
        <v>16</v>
      </c>
      <c r="J266" s="37" t="s">
        <v>38</v>
      </c>
      <c r="K266" s="38">
        <v>43523</v>
      </c>
      <c r="L266" s="39">
        <v>0.36805555555555558</v>
      </c>
      <c r="M266" s="37" t="s">
        <v>39</v>
      </c>
      <c r="N266" s="37"/>
      <c r="O266" s="37"/>
      <c r="P266" s="37"/>
      <c r="Q266" s="37">
        <v>2</v>
      </c>
      <c r="R266" s="13" t="s">
        <v>55</v>
      </c>
      <c r="S266" s="13" t="s">
        <v>63</v>
      </c>
      <c r="T266" s="13" t="s">
        <v>42</v>
      </c>
      <c r="U266" s="13" t="s">
        <v>52</v>
      </c>
      <c r="V266" s="13" t="s">
        <v>42</v>
      </c>
      <c r="W266" s="13" t="s">
        <v>81</v>
      </c>
      <c r="X266" s="13" t="s">
        <v>53</v>
      </c>
      <c r="Y266" s="13" t="s">
        <v>42</v>
      </c>
      <c r="Z266" s="13" t="s">
        <v>41</v>
      </c>
      <c r="AA266" s="13"/>
      <c r="AB266" s="13">
        <v>0</v>
      </c>
      <c r="AC266" s="13">
        <v>0</v>
      </c>
      <c r="AD266" s="13" t="s">
        <v>42</v>
      </c>
      <c r="AE266" s="13">
        <v>0</v>
      </c>
      <c r="AF266" s="13" t="s">
        <v>42</v>
      </c>
      <c r="AG266" s="13" t="s">
        <v>82</v>
      </c>
      <c r="AH266" s="46">
        <f t="shared" si="8"/>
        <v>2</v>
      </c>
      <c r="AI266" s="46" t="s">
        <v>54</v>
      </c>
      <c r="AJ266" s="46" t="str">
        <f t="shared" si="9"/>
        <v>-2</v>
      </c>
      <c r="AK266" s="13" t="s">
        <v>42</v>
      </c>
      <c r="AL266" s="13" t="s">
        <v>41</v>
      </c>
      <c r="AM266" s="13"/>
      <c r="AN266" s="13">
        <v>101.31965006729475</v>
      </c>
      <c r="AO266" s="13">
        <v>117.34261838440112</v>
      </c>
      <c r="AP266" s="13">
        <v>125.13020833333333</v>
      </c>
      <c r="AQ266" s="13">
        <v>148.05555555555554</v>
      </c>
      <c r="AR266" s="36">
        <v>-48.912559999999999</v>
      </c>
      <c r="AS266" s="36">
        <v>0</v>
      </c>
      <c r="AT266" s="36">
        <v>-48.912559999999999</v>
      </c>
      <c r="AU266" s="36">
        <v>-48.912559999999999</v>
      </c>
      <c r="AV266" s="36">
        <v>-62.296059999999997</v>
      </c>
      <c r="AW266" s="36">
        <v>0</v>
      </c>
      <c r="AX266" s="36">
        <v>-62.296059999999997</v>
      </c>
      <c r="AY266" s="36">
        <v>-62.296059999999997</v>
      </c>
      <c r="AZ266" s="36" t="e">
        <v>#DIV/0!</v>
      </c>
      <c r="BA266" s="36" t="s">
        <v>50</v>
      </c>
      <c r="BB266" s="36">
        <v>0</v>
      </c>
      <c r="BC266" s="36">
        <v>0</v>
      </c>
      <c r="BD266" s="36">
        <v>-48.912559999999999</v>
      </c>
      <c r="BE266" s="36">
        <v>0</v>
      </c>
      <c r="BF266" s="36">
        <v>-48.912559999999999</v>
      </c>
      <c r="BG266" s="36">
        <v>-48.912559999999999</v>
      </c>
      <c r="BH266" s="36">
        <v>-62.296059999999997</v>
      </c>
      <c r="BI266" s="36">
        <v>0</v>
      </c>
      <c r="BJ266" s="36">
        <v>-62.296059999999997</v>
      </c>
      <c r="BK266" s="36">
        <v>-62.296059999999997</v>
      </c>
      <c r="BL266" s="36" t="e">
        <v>#DIV/0!</v>
      </c>
      <c r="BM266" s="36" t="e">
        <v>#DIV/0!</v>
      </c>
      <c r="BN266" s="36">
        <v>0</v>
      </c>
      <c r="BO266" s="36">
        <v>0</v>
      </c>
      <c r="BP266" s="36">
        <v>-48.912559999999999</v>
      </c>
      <c r="BQ266" s="36">
        <v>0</v>
      </c>
      <c r="BR266" s="36">
        <v>-48.912559999999999</v>
      </c>
      <c r="BS266" s="36">
        <v>-48.912559999999999</v>
      </c>
      <c r="BT266" s="36">
        <v>-62.296059999999997</v>
      </c>
      <c r="BU266" s="36">
        <v>0</v>
      </c>
      <c r="BV266" s="36">
        <v>-62.296059999999997</v>
      </c>
      <c r="BW266" s="36">
        <v>-62.296059999999997</v>
      </c>
      <c r="BX266" s="36" t="e">
        <v>#DIV/0!</v>
      </c>
      <c r="BY266" s="36" t="e">
        <v>#DIV/0!</v>
      </c>
      <c r="BZ266" s="36">
        <v>0</v>
      </c>
      <c r="CA266" s="36">
        <v>0</v>
      </c>
      <c r="CB266" s="36"/>
      <c r="CC266" s="40">
        <v>27.824999999999999</v>
      </c>
      <c r="CD266" s="40">
        <v>51.256</v>
      </c>
      <c r="CE266" s="40"/>
    </row>
    <row r="267" spans="1:83" s="5" customFormat="1">
      <c r="A267" s="13" t="s">
        <v>248</v>
      </c>
      <c r="B267" s="13">
        <v>5</v>
      </c>
      <c r="C267" s="13">
        <v>10</v>
      </c>
      <c r="D267" s="13" t="s">
        <v>90</v>
      </c>
      <c r="E267" s="35" t="s">
        <v>198</v>
      </c>
      <c r="F267" s="13" t="s">
        <v>141</v>
      </c>
      <c r="G267" s="36">
        <v>1007884705</v>
      </c>
      <c r="H267" s="13"/>
      <c r="I267" s="37">
        <v>16</v>
      </c>
      <c r="J267" s="37" t="s">
        <v>38</v>
      </c>
      <c r="K267" s="38">
        <v>43523</v>
      </c>
      <c r="L267" s="39">
        <v>0.37847222222222227</v>
      </c>
      <c r="M267" s="37" t="s">
        <v>39</v>
      </c>
      <c r="N267" s="37"/>
      <c r="O267" s="37"/>
      <c r="P267" s="37"/>
      <c r="Q267" s="37">
        <v>3</v>
      </c>
      <c r="R267" s="13" t="s">
        <v>62</v>
      </c>
      <c r="S267" s="13" t="s">
        <v>63</v>
      </c>
      <c r="T267" s="13" t="s">
        <v>42</v>
      </c>
      <c r="U267" s="13" t="s">
        <v>139</v>
      </c>
      <c r="V267" s="13" t="s">
        <v>42</v>
      </c>
      <c r="W267" s="13" t="s">
        <v>64</v>
      </c>
      <c r="X267" s="13" t="s">
        <v>88</v>
      </c>
      <c r="Y267" s="13" t="s">
        <v>42</v>
      </c>
      <c r="Z267" s="13" t="s">
        <v>41</v>
      </c>
      <c r="AA267" s="13"/>
      <c r="AB267" s="13">
        <v>1</v>
      </c>
      <c r="AC267" s="13">
        <v>0</v>
      </c>
      <c r="AD267" s="13" t="s">
        <v>42</v>
      </c>
      <c r="AE267" s="13">
        <v>3</v>
      </c>
      <c r="AF267" s="13" t="s">
        <v>42</v>
      </c>
      <c r="AG267" s="13" t="s">
        <v>65</v>
      </c>
      <c r="AH267" s="46">
        <f t="shared" si="8"/>
        <v>3</v>
      </c>
      <c r="AI267" s="46" t="s">
        <v>89</v>
      </c>
      <c r="AJ267" s="46" t="str">
        <f t="shared" si="9"/>
        <v>-3</v>
      </c>
      <c r="AK267" s="13" t="s">
        <v>42</v>
      </c>
      <c r="AL267" s="13" t="s">
        <v>41</v>
      </c>
      <c r="AM267" s="13"/>
      <c r="AN267" s="13">
        <v>101.31965006729475</v>
      </c>
      <c r="AO267" s="13">
        <v>117.34261838440112</v>
      </c>
      <c r="AP267" s="13">
        <v>125.13020833333333</v>
      </c>
      <c r="AQ267" s="13">
        <v>148.05555555555554</v>
      </c>
      <c r="AR267" s="36">
        <v>-48.912559999999999</v>
      </c>
      <c r="AS267" s="36">
        <v>0</v>
      </c>
      <c r="AT267" s="36">
        <v>-48.912559999999999</v>
      </c>
      <c r="AU267" s="36">
        <v>-48.912559999999999</v>
      </c>
      <c r="AV267" s="36">
        <v>-62.296059999999997</v>
      </c>
      <c r="AW267" s="36">
        <v>0</v>
      </c>
      <c r="AX267" s="36">
        <v>-62.296059999999997</v>
      </c>
      <c r="AY267" s="36">
        <v>-62.296059999999997</v>
      </c>
      <c r="AZ267" s="36" t="e">
        <v>#DIV/0!</v>
      </c>
      <c r="BA267" s="36" t="s">
        <v>50</v>
      </c>
      <c r="BB267" s="36">
        <v>0</v>
      </c>
      <c r="BC267" s="36">
        <v>0</v>
      </c>
      <c r="BD267" s="36">
        <v>-48.912559999999999</v>
      </c>
      <c r="BE267" s="36">
        <v>0</v>
      </c>
      <c r="BF267" s="36">
        <v>-48.912559999999999</v>
      </c>
      <c r="BG267" s="36">
        <v>-48.912559999999999</v>
      </c>
      <c r="BH267" s="36">
        <v>-62.296059999999997</v>
      </c>
      <c r="BI267" s="36">
        <v>0</v>
      </c>
      <c r="BJ267" s="36">
        <v>-62.296059999999997</v>
      </c>
      <c r="BK267" s="36">
        <v>-62.296059999999997</v>
      </c>
      <c r="BL267" s="36" t="e">
        <v>#DIV/0!</v>
      </c>
      <c r="BM267" s="36" t="e">
        <v>#DIV/0!</v>
      </c>
      <c r="BN267" s="36">
        <v>0</v>
      </c>
      <c r="BO267" s="36">
        <v>0</v>
      </c>
      <c r="BP267" s="36">
        <v>-48.912559999999999</v>
      </c>
      <c r="BQ267" s="36">
        <v>0</v>
      </c>
      <c r="BR267" s="36">
        <v>-48.912559999999999</v>
      </c>
      <c r="BS267" s="36">
        <v>-48.912559999999999</v>
      </c>
      <c r="BT267" s="36">
        <v>-62.296059999999997</v>
      </c>
      <c r="BU267" s="36">
        <v>0</v>
      </c>
      <c r="BV267" s="36">
        <v>-62.296059999999997</v>
      </c>
      <c r="BW267" s="36">
        <v>-62.296059999999997</v>
      </c>
      <c r="BX267" s="36" t="e">
        <v>#DIV/0!</v>
      </c>
      <c r="BY267" s="36" t="e">
        <v>#DIV/0!</v>
      </c>
      <c r="BZ267" s="36">
        <v>0</v>
      </c>
      <c r="CA267" s="36">
        <v>0</v>
      </c>
      <c r="CB267" s="36"/>
      <c r="CC267" s="40">
        <v>27.751000000000001</v>
      </c>
      <c r="CD267" s="40">
        <v>49.320999999999998</v>
      </c>
      <c r="CE267" s="40"/>
    </row>
    <row r="268" spans="1:83" s="5" customFormat="1">
      <c r="A268" s="13" t="s">
        <v>248</v>
      </c>
      <c r="B268" s="13">
        <v>5</v>
      </c>
      <c r="C268" s="13">
        <v>10</v>
      </c>
      <c r="D268" s="13" t="s">
        <v>90</v>
      </c>
      <c r="E268" s="35" t="s">
        <v>198</v>
      </c>
      <c r="F268" s="13" t="s">
        <v>141</v>
      </c>
      <c r="G268" s="36">
        <v>1007884705</v>
      </c>
      <c r="H268" s="13"/>
      <c r="I268" s="37">
        <v>16</v>
      </c>
      <c r="J268" s="37" t="s">
        <v>38</v>
      </c>
      <c r="K268" s="38">
        <v>43523</v>
      </c>
      <c r="L268" s="39">
        <v>0.3888888888888889</v>
      </c>
      <c r="M268" s="37" t="s">
        <v>39</v>
      </c>
      <c r="N268" s="37"/>
      <c r="O268" s="37"/>
      <c r="P268" s="37"/>
      <c r="Q268" s="37">
        <v>4</v>
      </c>
      <c r="R268" s="13" t="s">
        <v>62</v>
      </c>
      <c r="S268" s="13" t="s">
        <v>44</v>
      </c>
      <c r="T268" s="13" t="s">
        <v>41</v>
      </c>
      <c r="U268" s="13" t="s">
        <v>52</v>
      </c>
      <c r="V268" s="13" t="s">
        <v>42</v>
      </c>
      <c r="W268" s="13" t="s">
        <v>64</v>
      </c>
      <c r="X268" s="13" t="s">
        <v>88</v>
      </c>
      <c r="Y268" s="13" t="s">
        <v>42</v>
      </c>
      <c r="Z268" s="13" t="s">
        <v>41</v>
      </c>
      <c r="AA268" s="13"/>
      <c r="AB268" s="13">
        <v>1</v>
      </c>
      <c r="AC268" s="13">
        <v>1</v>
      </c>
      <c r="AD268" s="13" t="s">
        <v>41</v>
      </c>
      <c r="AE268" s="13">
        <v>0</v>
      </c>
      <c r="AF268" s="13" t="s">
        <v>42</v>
      </c>
      <c r="AG268" s="13" t="s">
        <v>65</v>
      </c>
      <c r="AH268" s="46">
        <f t="shared" si="8"/>
        <v>3</v>
      </c>
      <c r="AI268" s="46" t="s">
        <v>89</v>
      </c>
      <c r="AJ268" s="46" t="str">
        <f t="shared" si="9"/>
        <v>-3</v>
      </c>
      <c r="AK268" s="13" t="s">
        <v>42</v>
      </c>
      <c r="AL268" s="13" t="s">
        <v>41</v>
      </c>
      <c r="AM268" s="13"/>
      <c r="AN268" s="13">
        <v>101.31965006729475</v>
      </c>
      <c r="AO268" s="13">
        <v>117.34261838440112</v>
      </c>
      <c r="AP268" s="13">
        <v>125.13020833333333</v>
      </c>
      <c r="AQ268" s="13">
        <v>148.05555555555554</v>
      </c>
      <c r="AR268" s="36">
        <v>-48.912559999999999</v>
      </c>
      <c r="AS268" s="36">
        <v>0</v>
      </c>
      <c r="AT268" s="36">
        <v>-48.912559999999999</v>
      </c>
      <c r="AU268" s="36">
        <v>-48.912559999999999</v>
      </c>
      <c r="AV268" s="36">
        <v>-62.296059999999997</v>
      </c>
      <c r="AW268" s="36">
        <v>0</v>
      </c>
      <c r="AX268" s="36">
        <v>-62.296059999999997</v>
      </c>
      <c r="AY268" s="36">
        <v>-62.296059999999997</v>
      </c>
      <c r="AZ268" s="36" t="e">
        <v>#DIV/0!</v>
      </c>
      <c r="BA268" s="36" t="s">
        <v>50</v>
      </c>
      <c r="BB268" s="36">
        <v>0</v>
      </c>
      <c r="BC268" s="36">
        <v>0</v>
      </c>
      <c r="BD268" s="36">
        <v>-48.912559999999999</v>
      </c>
      <c r="BE268" s="36">
        <v>0</v>
      </c>
      <c r="BF268" s="36">
        <v>-48.912559999999999</v>
      </c>
      <c r="BG268" s="36">
        <v>-48.912559999999999</v>
      </c>
      <c r="BH268" s="36">
        <v>-62.296059999999997</v>
      </c>
      <c r="BI268" s="36">
        <v>0</v>
      </c>
      <c r="BJ268" s="36">
        <v>-62.296059999999997</v>
      </c>
      <c r="BK268" s="36">
        <v>-62.296059999999997</v>
      </c>
      <c r="BL268" s="36" t="e">
        <v>#DIV/0!</v>
      </c>
      <c r="BM268" s="36" t="e">
        <v>#DIV/0!</v>
      </c>
      <c r="BN268" s="36">
        <v>0</v>
      </c>
      <c r="BO268" s="36">
        <v>0</v>
      </c>
      <c r="BP268" s="36">
        <v>-48.912559999999999</v>
      </c>
      <c r="BQ268" s="36">
        <v>0</v>
      </c>
      <c r="BR268" s="36">
        <v>-48.912559999999999</v>
      </c>
      <c r="BS268" s="36">
        <v>-48.912559999999999</v>
      </c>
      <c r="BT268" s="36">
        <v>-62.296059999999997</v>
      </c>
      <c r="BU268" s="36">
        <v>0</v>
      </c>
      <c r="BV268" s="36">
        <v>-62.296059999999997</v>
      </c>
      <c r="BW268" s="36">
        <v>-62.296059999999997</v>
      </c>
      <c r="BX268" s="36" t="e">
        <v>#DIV/0!</v>
      </c>
      <c r="BY268" s="36" t="e">
        <v>#DIV/0!</v>
      </c>
      <c r="BZ268" s="36">
        <v>0</v>
      </c>
      <c r="CA268" s="36">
        <v>0</v>
      </c>
      <c r="CB268" s="36"/>
      <c r="CC268" s="40">
        <v>28.344999999999999</v>
      </c>
      <c r="CD268" s="40">
        <v>51.100999999999999</v>
      </c>
      <c r="CE268" s="40"/>
    </row>
    <row r="269" spans="1:83" s="5" customFormat="1">
      <c r="A269" s="13" t="s">
        <v>248</v>
      </c>
      <c r="B269" s="13">
        <v>5</v>
      </c>
      <c r="C269" s="13">
        <v>10</v>
      </c>
      <c r="D269" s="13" t="s">
        <v>90</v>
      </c>
      <c r="E269" s="35" t="s">
        <v>198</v>
      </c>
      <c r="F269" s="13" t="s">
        <v>141</v>
      </c>
      <c r="G269" s="36">
        <v>1007884705</v>
      </c>
      <c r="H269" s="13"/>
      <c r="I269" s="37">
        <v>16</v>
      </c>
      <c r="J269" s="37" t="s">
        <v>38</v>
      </c>
      <c r="K269" s="38">
        <v>43523</v>
      </c>
      <c r="L269" s="39">
        <v>0.39930555555555558</v>
      </c>
      <c r="M269" s="37" t="s">
        <v>39</v>
      </c>
      <c r="N269" s="37"/>
      <c r="O269" s="37"/>
      <c r="P269" s="37"/>
      <c r="Q269" s="37">
        <v>5</v>
      </c>
      <c r="R269" s="13" t="s">
        <v>55</v>
      </c>
      <c r="S269" s="13" t="s">
        <v>63</v>
      </c>
      <c r="T269" s="13" t="s">
        <v>42</v>
      </c>
      <c r="U269" s="13" t="s">
        <v>52</v>
      </c>
      <c r="V269" s="13" t="s">
        <v>42</v>
      </c>
      <c r="W269" s="13" t="s">
        <v>66</v>
      </c>
      <c r="X269" s="13" t="s">
        <v>53</v>
      </c>
      <c r="Y269" s="13" t="s">
        <v>41</v>
      </c>
      <c r="Z269" s="13" t="s">
        <v>41</v>
      </c>
      <c r="AA269" s="13"/>
      <c r="AB269" s="13">
        <v>0</v>
      </c>
      <c r="AC269" s="13">
        <v>0</v>
      </c>
      <c r="AD269" s="13" t="s">
        <v>42</v>
      </c>
      <c r="AE269" s="13">
        <v>0</v>
      </c>
      <c r="AF269" s="13" t="s">
        <v>42</v>
      </c>
      <c r="AG269" s="13">
        <v>0</v>
      </c>
      <c r="AH269" s="46" t="str">
        <f t="shared" si="8"/>
        <v>0</v>
      </c>
      <c r="AI269" s="46" t="s">
        <v>54</v>
      </c>
      <c r="AJ269" s="46" t="str">
        <f t="shared" si="9"/>
        <v>-2</v>
      </c>
      <c r="AK269" s="13" t="s">
        <v>41</v>
      </c>
      <c r="AL269" s="13" t="s">
        <v>41</v>
      </c>
      <c r="AM269" s="13"/>
      <c r="AN269" s="13">
        <v>101.31965006729475</v>
      </c>
      <c r="AO269" s="13">
        <v>117.34261838440112</v>
      </c>
      <c r="AP269" s="13">
        <v>125.13020833333333</v>
      </c>
      <c r="AQ269" s="13">
        <v>148.05555555555554</v>
      </c>
      <c r="AR269" s="36">
        <v>-48.912559999999999</v>
      </c>
      <c r="AS269" s="36">
        <v>0</v>
      </c>
      <c r="AT269" s="36">
        <v>-48.912559999999999</v>
      </c>
      <c r="AU269" s="36">
        <v>-48.912559999999999</v>
      </c>
      <c r="AV269" s="36">
        <v>-62.296059999999997</v>
      </c>
      <c r="AW269" s="36">
        <v>0</v>
      </c>
      <c r="AX269" s="36">
        <v>-62.296059999999997</v>
      </c>
      <c r="AY269" s="36">
        <v>-62.296059999999997</v>
      </c>
      <c r="AZ269" s="36" t="e">
        <v>#DIV/0!</v>
      </c>
      <c r="BA269" s="36" t="s">
        <v>50</v>
      </c>
      <c r="BB269" s="36">
        <v>0</v>
      </c>
      <c r="BC269" s="36">
        <v>0</v>
      </c>
      <c r="BD269" s="36">
        <v>-48.912559999999999</v>
      </c>
      <c r="BE269" s="36">
        <v>0</v>
      </c>
      <c r="BF269" s="36">
        <v>-48.912559999999999</v>
      </c>
      <c r="BG269" s="36">
        <v>-48.912559999999999</v>
      </c>
      <c r="BH269" s="36">
        <v>-62.296059999999997</v>
      </c>
      <c r="BI269" s="36">
        <v>0</v>
      </c>
      <c r="BJ269" s="36">
        <v>-62.296059999999997</v>
      </c>
      <c r="BK269" s="36">
        <v>-62.296059999999997</v>
      </c>
      <c r="BL269" s="36" t="e">
        <v>#DIV/0!</v>
      </c>
      <c r="BM269" s="36" t="e">
        <v>#DIV/0!</v>
      </c>
      <c r="BN269" s="36">
        <v>0</v>
      </c>
      <c r="BO269" s="36">
        <v>0</v>
      </c>
      <c r="BP269" s="36">
        <v>-48.912559999999999</v>
      </c>
      <c r="BQ269" s="36">
        <v>0</v>
      </c>
      <c r="BR269" s="36">
        <v>-48.912559999999999</v>
      </c>
      <c r="BS269" s="36">
        <v>-48.912559999999999</v>
      </c>
      <c r="BT269" s="36">
        <v>-62.296059999999997</v>
      </c>
      <c r="BU269" s="36">
        <v>0</v>
      </c>
      <c r="BV269" s="36">
        <v>-62.296059999999997</v>
      </c>
      <c r="BW269" s="36">
        <v>-62.296059999999997</v>
      </c>
      <c r="BX269" s="36" t="e">
        <v>#DIV/0!</v>
      </c>
      <c r="BY269" s="36" t="e">
        <v>#DIV/0!</v>
      </c>
      <c r="BZ269" s="36">
        <v>0</v>
      </c>
      <c r="CA269" s="36">
        <v>0</v>
      </c>
      <c r="CB269" s="36"/>
      <c r="CC269" s="40">
        <v>28.32</v>
      </c>
      <c r="CD269" s="40">
        <v>50.936999999999998</v>
      </c>
      <c r="CE269" s="40"/>
    </row>
    <row r="270" spans="1:83" s="5" customFormat="1">
      <c r="A270" s="13" t="s">
        <v>248</v>
      </c>
      <c r="B270" s="13">
        <v>5</v>
      </c>
      <c r="C270" s="13">
        <v>10</v>
      </c>
      <c r="D270" s="13" t="s">
        <v>90</v>
      </c>
      <c r="E270" s="35" t="s">
        <v>198</v>
      </c>
      <c r="F270" s="13" t="s">
        <v>141</v>
      </c>
      <c r="G270" s="36">
        <v>1007884705</v>
      </c>
      <c r="H270" s="13"/>
      <c r="I270" s="37">
        <v>16</v>
      </c>
      <c r="J270" s="37" t="s">
        <v>38</v>
      </c>
      <c r="K270" s="38">
        <v>43523</v>
      </c>
      <c r="L270" s="39">
        <v>0.40972222222222227</v>
      </c>
      <c r="M270" s="37" t="s">
        <v>39</v>
      </c>
      <c r="N270" s="37"/>
      <c r="O270" s="37"/>
      <c r="P270" s="37"/>
      <c r="Q270" s="37">
        <v>6</v>
      </c>
      <c r="R270" s="13" t="s">
        <v>55</v>
      </c>
      <c r="S270" s="13" t="s">
        <v>63</v>
      </c>
      <c r="T270" s="13" t="s">
        <v>41</v>
      </c>
      <c r="U270" s="13" t="s">
        <v>52</v>
      </c>
      <c r="V270" s="13" t="s">
        <v>42</v>
      </c>
      <c r="W270" s="13" t="s">
        <v>66</v>
      </c>
      <c r="X270" s="13" t="s">
        <v>53</v>
      </c>
      <c r="Y270" s="13" t="s">
        <v>41</v>
      </c>
      <c r="Z270" s="13" t="s">
        <v>41</v>
      </c>
      <c r="AA270" s="13"/>
      <c r="AB270" s="13">
        <v>0</v>
      </c>
      <c r="AC270" s="13">
        <v>0</v>
      </c>
      <c r="AD270" s="13" t="s">
        <v>41</v>
      </c>
      <c r="AE270" s="13">
        <v>0</v>
      </c>
      <c r="AF270" s="13" t="s">
        <v>42</v>
      </c>
      <c r="AG270" s="13">
        <v>0</v>
      </c>
      <c r="AH270" s="46" t="str">
        <f t="shared" si="8"/>
        <v>0</v>
      </c>
      <c r="AI270" s="46" t="s">
        <v>54</v>
      </c>
      <c r="AJ270" s="46" t="str">
        <f t="shared" si="9"/>
        <v>-2</v>
      </c>
      <c r="AK270" s="13" t="s">
        <v>41</v>
      </c>
      <c r="AL270" s="13" t="s">
        <v>41</v>
      </c>
      <c r="AM270" s="13"/>
      <c r="AN270" s="13">
        <v>101.31965006729475</v>
      </c>
      <c r="AO270" s="13">
        <v>117.34261838440112</v>
      </c>
      <c r="AP270" s="13">
        <v>125.13020833333333</v>
      </c>
      <c r="AQ270" s="13">
        <v>148.05555555555554</v>
      </c>
      <c r="AR270" s="36">
        <v>-48.912559999999999</v>
      </c>
      <c r="AS270" s="36">
        <v>0</v>
      </c>
      <c r="AT270" s="36">
        <v>-48.912559999999999</v>
      </c>
      <c r="AU270" s="36">
        <v>-48.912559999999999</v>
      </c>
      <c r="AV270" s="36">
        <v>-62.296059999999997</v>
      </c>
      <c r="AW270" s="36">
        <v>0</v>
      </c>
      <c r="AX270" s="36">
        <v>-62.296059999999997</v>
      </c>
      <c r="AY270" s="36">
        <v>-62.296059999999997</v>
      </c>
      <c r="AZ270" s="36" t="e">
        <v>#DIV/0!</v>
      </c>
      <c r="BA270" s="36" t="s">
        <v>50</v>
      </c>
      <c r="BB270" s="36">
        <v>0</v>
      </c>
      <c r="BC270" s="36">
        <v>0</v>
      </c>
      <c r="BD270" s="36">
        <v>-48.912559999999999</v>
      </c>
      <c r="BE270" s="36">
        <v>0</v>
      </c>
      <c r="BF270" s="36">
        <v>-48.912559999999999</v>
      </c>
      <c r="BG270" s="36">
        <v>-48.912559999999999</v>
      </c>
      <c r="BH270" s="36">
        <v>-62.296059999999997</v>
      </c>
      <c r="BI270" s="36">
        <v>0</v>
      </c>
      <c r="BJ270" s="36">
        <v>-62.296059999999997</v>
      </c>
      <c r="BK270" s="36">
        <v>-62.296059999999997</v>
      </c>
      <c r="BL270" s="36" t="e">
        <v>#DIV/0!</v>
      </c>
      <c r="BM270" s="36" t="e">
        <v>#DIV/0!</v>
      </c>
      <c r="BN270" s="36">
        <v>0</v>
      </c>
      <c r="BO270" s="36">
        <v>0</v>
      </c>
      <c r="BP270" s="36">
        <v>-48.912559999999999</v>
      </c>
      <c r="BQ270" s="36">
        <v>0</v>
      </c>
      <c r="BR270" s="36">
        <v>-48.912559999999999</v>
      </c>
      <c r="BS270" s="36">
        <v>-48.912559999999999</v>
      </c>
      <c r="BT270" s="36">
        <v>-62.296059999999997</v>
      </c>
      <c r="BU270" s="36">
        <v>0</v>
      </c>
      <c r="BV270" s="36">
        <v>-62.296059999999997</v>
      </c>
      <c r="BW270" s="36">
        <v>-62.296059999999997</v>
      </c>
      <c r="BX270" s="36" t="e">
        <v>#DIV/0!</v>
      </c>
      <c r="BY270" s="36" t="e">
        <v>#DIV/0!</v>
      </c>
      <c r="BZ270" s="36">
        <v>0</v>
      </c>
      <c r="CA270" s="36">
        <v>0</v>
      </c>
      <c r="CB270" s="36"/>
      <c r="CC270" s="40">
        <v>28.641999999999999</v>
      </c>
      <c r="CD270" s="40">
        <v>51.780999999999999</v>
      </c>
      <c r="CE270" s="40"/>
    </row>
    <row r="271" spans="1:83" s="5" customFormat="1">
      <c r="A271" s="13" t="s">
        <v>248</v>
      </c>
      <c r="B271" s="13">
        <v>5</v>
      </c>
      <c r="C271" s="13">
        <v>11</v>
      </c>
      <c r="D271" s="13" t="s">
        <v>123</v>
      </c>
      <c r="E271" s="35" t="s">
        <v>199</v>
      </c>
      <c r="F271" s="13" t="s">
        <v>141</v>
      </c>
      <c r="G271" s="36">
        <v>1001978063</v>
      </c>
      <c r="H271" s="13"/>
      <c r="I271" s="37">
        <v>16</v>
      </c>
      <c r="J271" s="37" t="s">
        <v>70</v>
      </c>
      <c r="K271" s="38">
        <v>43523</v>
      </c>
      <c r="L271" s="39">
        <v>0.3576388888888889</v>
      </c>
      <c r="M271" s="37"/>
      <c r="N271" s="37" t="s">
        <v>190</v>
      </c>
      <c r="O271" s="37"/>
      <c r="P271" s="37" t="s">
        <v>190</v>
      </c>
      <c r="Q271" s="37">
        <v>1</v>
      </c>
      <c r="R271" s="13" t="s">
        <v>55</v>
      </c>
      <c r="S271" s="13" t="s">
        <v>63</v>
      </c>
      <c r="T271" s="13" t="s">
        <v>42</v>
      </c>
      <c r="U271" s="13" t="s">
        <v>52</v>
      </c>
      <c r="V271" s="13" t="s">
        <v>42</v>
      </c>
      <c r="W271" s="13" t="s">
        <v>66</v>
      </c>
      <c r="X271" s="13" t="s">
        <v>53</v>
      </c>
      <c r="Y271" s="13" t="s">
        <v>41</v>
      </c>
      <c r="Z271" s="13" t="s">
        <v>41</v>
      </c>
      <c r="AA271" s="13"/>
      <c r="AB271" s="13">
        <v>0</v>
      </c>
      <c r="AC271" s="13">
        <v>0</v>
      </c>
      <c r="AD271" s="13" t="s">
        <v>42</v>
      </c>
      <c r="AE271" s="13">
        <v>0</v>
      </c>
      <c r="AF271" s="13" t="s">
        <v>42</v>
      </c>
      <c r="AG271" s="13">
        <v>0</v>
      </c>
      <c r="AH271" s="46" t="str">
        <f t="shared" si="8"/>
        <v>0</v>
      </c>
      <c r="AI271" s="46" t="s">
        <v>54</v>
      </c>
      <c r="AJ271" s="46" t="str">
        <f t="shared" si="9"/>
        <v>-2</v>
      </c>
      <c r="AK271" s="13" t="s">
        <v>41</v>
      </c>
      <c r="AL271" s="13" t="s">
        <v>41</v>
      </c>
      <c r="AM271" s="13"/>
      <c r="AN271" s="13">
        <v>101.31965006729475</v>
      </c>
      <c r="AO271" s="13">
        <v>117.34261838440112</v>
      </c>
      <c r="AP271" s="13">
        <v>125.13020833333333</v>
      </c>
      <c r="AQ271" s="13">
        <v>148.05555555555554</v>
      </c>
      <c r="AR271" s="36">
        <v>80.649799999999999</v>
      </c>
      <c r="AS271" s="36">
        <v>0</v>
      </c>
      <c r="AT271" s="36">
        <v>80.649799999999999</v>
      </c>
      <c r="AU271" s="36">
        <v>80.649799999999999</v>
      </c>
      <c r="AV271" s="36">
        <v>-72.297380000000004</v>
      </c>
      <c r="AW271" s="36">
        <v>0</v>
      </c>
      <c r="AX271" s="36">
        <v>-72.297380000000004</v>
      </c>
      <c r="AY271" s="36">
        <v>-72.297380000000004</v>
      </c>
      <c r="AZ271" s="36" t="e">
        <v>#DIV/0!</v>
      </c>
      <c r="BA271" s="36" t="s">
        <v>50</v>
      </c>
      <c r="BB271" s="36">
        <v>0</v>
      </c>
      <c r="BC271" s="36">
        <v>0</v>
      </c>
      <c r="BD271" s="36">
        <v>80.649799999999999</v>
      </c>
      <c r="BE271" s="36">
        <v>0</v>
      </c>
      <c r="BF271" s="36">
        <v>80.649799999999999</v>
      </c>
      <c r="BG271" s="36">
        <v>80.649799999999999</v>
      </c>
      <c r="BH271" s="36">
        <v>-72.297380000000004</v>
      </c>
      <c r="BI271" s="36">
        <v>0</v>
      </c>
      <c r="BJ271" s="36">
        <v>-72.297380000000004</v>
      </c>
      <c r="BK271" s="36">
        <v>-72.297380000000004</v>
      </c>
      <c r="BL271" s="36" t="e">
        <v>#DIV/0!</v>
      </c>
      <c r="BM271" s="36" t="e">
        <v>#DIV/0!</v>
      </c>
      <c r="BN271" s="36">
        <v>0</v>
      </c>
      <c r="BO271" s="36">
        <v>0</v>
      </c>
      <c r="BP271" s="36">
        <v>80.649799999999999</v>
      </c>
      <c r="BQ271" s="36">
        <v>0</v>
      </c>
      <c r="BR271" s="36">
        <v>80.649799999999999</v>
      </c>
      <c r="BS271" s="36">
        <v>80.649799999999999</v>
      </c>
      <c r="BT271" s="36">
        <v>-72.297380000000004</v>
      </c>
      <c r="BU271" s="36">
        <v>0</v>
      </c>
      <c r="BV271" s="36">
        <v>-72.297380000000004</v>
      </c>
      <c r="BW271" s="36">
        <v>-72.297380000000004</v>
      </c>
      <c r="BX271" s="36" t="e">
        <v>#DIV/0!</v>
      </c>
      <c r="BY271" s="36" t="e">
        <v>#DIV/0!</v>
      </c>
      <c r="BZ271" s="36">
        <v>0</v>
      </c>
      <c r="CA271" s="36">
        <v>0</v>
      </c>
      <c r="CB271" s="36"/>
      <c r="CC271" s="40">
        <v>27.062999999999999</v>
      </c>
      <c r="CD271" s="40">
        <v>49.521000000000001</v>
      </c>
      <c r="CE271" s="40"/>
    </row>
    <row r="272" spans="1:83" s="5" customFormat="1">
      <c r="A272" s="13" t="s">
        <v>248</v>
      </c>
      <c r="B272" s="13">
        <v>5</v>
      </c>
      <c r="C272" s="13">
        <v>11</v>
      </c>
      <c r="D272" s="13" t="s">
        <v>123</v>
      </c>
      <c r="E272" s="35" t="s">
        <v>199</v>
      </c>
      <c r="F272" s="13" t="s">
        <v>141</v>
      </c>
      <c r="G272" s="36">
        <v>1001978063</v>
      </c>
      <c r="H272" s="13"/>
      <c r="I272" s="37">
        <v>16</v>
      </c>
      <c r="J272" s="37" t="s">
        <v>70</v>
      </c>
      <c r="K272" s="38">
        <v>43523</v>
      </c>
      <c r="L272" s="39">
        <v>0.36805555555555558</v>
      </c>
      <c r="M272" s="37"/>
      <c r="N272" s="37" t="s">
        <v>190</v>
      </c>
      <c r="O272" s="37"/>
      <c r="P272" s="37" t="s">
        <v>190</v>
      </c>
      <c r="Q272" s="37">
        <v>2</v>
      </c>
      <c r="R272" s="13" t="s">
        <v>55</v>
      </c>
      <c r="S272" s="13" t="s">
        <v>63</v>
      </c>
      <c r="T272" s="13" t="s">
        <v>42</v>
      </c>
      <c r="U272" s="13" t="s">
        <v>52</v>
      </c>
      <c r="V272" s="13" t="s">
        <v>42</v>
      </c>
      <c r="W272" s="13" t="s">
        <v>46</v>
      </c>
      <c r="X272" s="13" t="s">
        <v>53</v>
      </c>
      <c r="Y272" s="13" t="s">
        <v>41</v>
      </c>
      <c r="Z272" s="13" t="s">
        <v>41</v>
      </c>
      <c r="AA272" s="13"/>
      <c r="AB272" s="13">
        <v>0</v>
      </c>
      <c r="AC272" s="13">
        <v>0</v>
      </c>
      <c r="AD272" s="13" t="s">
        <v>42</v>
      </c>
      <c r="AE272" s="13">
        <v>0</v>
      </c>
      <c r="AF272" s="13" t="s">
        <v>42</v>
      </c>
      <c r="AG272" s="13" t="s">
        <v>48</v>
      </c>
      <c r="AH272" s="46">
        <f t="shared" si="8"/>
        <v>1</v>
      </c>
      <c r="AI272" s="46" t="s">
        <v>54</v>
      </c>
      <c r="AJ272" s="46" t="str">
        <f t="shared" si="9"/>
        <v>-2</v>
      </c>
      <c r="AK272" s="13" t="s">
        <v>41</v>
      </c>
      <c r="AL272" s="13" t="s">
        <v>41</v>
      </c>
      <c r="AM272" s="13"/>
      <c r="AN272" s="13">
        <v>101.31965006729475</v>
      </c>
      <c r="AO272" s="13">
        <v>117.34261838440112</v>
      </c>
      <c r="AP272" s="13">
        <v>125.13020833333333</v>
      </c>
      <c r="AQ272" s="13">
        <v>148.05555555555554</v>
      </c>
      <c r="AR272" s="36">
        <v>80.649799999999999</v>
      </c>
      <c r="AS272" s="36">
        <v>0</v>
      </c>
      <c r="AT272" s="36">
        <v>80.649799999999999</v>
      </c>
      <c r="AU272" s="36">
        <v>80.649799999999999</v>
      </c>
      <c r="AV272" s="36">
        <v>-72.297380000000004</v>
      </c>
      <c r="AW272" s="36">
        <v>0</v>
      </c>
      <c r="AX272" s="36">
        <v>-72.297380000000004</v>
      </c>
      <c r="AY272" s="36">
        <v>-72.297380000000004</v>
      </c>
      <c r="AZ272" s="36" t="e">
        <v>#DIV/0!</v>
      </c>
      <c r="BA272" s="36" t="s">
        <v>50</v>
      </c>
      <c r="BB272" s="36">
        <v>0</v>
      </c>
      <c r="BC272" s="36">
        <v>0</v>
      </c>
      <c r="BD272" s="36">
        <v>80.649799999999999</v>
      </c>
      <c r="BE272" s="36">
        <v>0</v>
      </c>
      <c r="BF272" s="36">
        <v>80.649799999999999</v>
      </c>
      <c r="BG272" s="36">
        <v>80.649799999999999</v>
      </c>
      <c r="BH272" s="36">
        <v>-72.297380000000004</v>
      </c>
      <c r="BI272" s="36">
        <v>0</v>
      </c>
      <c r="BJ272" s="36">
        <v>-72.297380000000004</v>
      </c>
      <c r="BK272" s="36">
        <v>-72.297380000000004</v>
      </c>
      <c r="BL272" s="36" t="e">
        <v>#DIV/0!</v>
      </c>
      <c r="BM272" s="36" t="e">
        <v>#DIV/0!</v>
      </c>
      <c r="BN272" s="36">
        <v>0</v>
      </c>
      <c r="BO272" s="36">
        <v>0</v>
      </c>
      <c r="BP272" s="36">
        <v>80.649799999999999</v>
      </c>
      <c r="BQ272" s="36">
        <v>0</v>
      </c>
      <c r="BR272" s="36">
        <v>80.649799999999999</v>
      </c>
      <c r="BS272" s="36">
        <v>80.649799999999999</v>
      </c>
      <c r="BT272" s="36">
        <v>-72.297380000000004</v>
      </c>
      <c r="BU272" s="36">
        <v>0</v>
      </c>
      <c r="BV272" s="36">
        <v>-72.297380000000004</v>
      </c>
      <c r="BW272" s="36">
        <v>-72.297380000000004</v>
      </c>
      <c r="BX272" s="36" t="e">
        <v>#DIV/0!</v>
      </c>
      <c r="BY272" s="36" t="e">
        <v>#DIV/0!</v>
      </c>
      <c r="BZ272" s="36">
        <v>0</v>
      </c>
      <c r="CA272" s="36">
        <v>0</v>
      </c>
      <c r="CB272" s="36"/>
      <c r="CC272" s="40">
        <v>27.824999999999999</v>
      </c>
      <c r="CD272" s="40">
        <v>51.256</v>
      </c>
      <c r="CE272" s="40"/>
    </row>
    <row r="273" spans="1:83" s="5" customFormat="1">
      <c r="A273" s="13" t="s">
        <v>248</v>
      </c>
      <c r="B273" s="13">
        <v>5</v>
      </c>
      <c r="C273" s="13">
        <v>11</v>
      </c>
      <c r="D273" s="13" t="s">
        <v>123</v>
      </c>
      <c r="E273" s="35" t="s">
        <v>199</v>
      </c>
      <c r="F273" s="13" t="s">
        <v>141</v>
      </c>
      <c r="G273" s="36">
        <v>1001978063</v>
      </c>
      <c r="H273" s="13"/>
      <c r="I273" s="37">
        <v>16</v>
      </c>
      <c r="J273" s="37" t="s">
        <v>70</v>
      </c>
      <c r="K273" s="38">
        <v>43523</v>
      </c>
      <c r="L273" s="39">
        <v>0.37847222222222227</v>
      </c>
      <c r="M273" s="37"/>
      <c r="N273" s="37" t="s">
        <v>190</v>
      </c>
      <c r="O273" s="37"/>
      <c r="P273" s="37" t="s">
        <v>190</v>
      </c>
      <c r="Q273" s="37">
        <v>3</v>
      </c>
      <c r="R273" s="13" t="s">
        <v>62</v>
      </c>
      <c r="S273" s="13" t="s">
        <v>63</v>
      </c>
      <c r="T273" s="13" t="s">
        <v>42</v>
      </c>
      <c r="U273" s="13" t="s">
        <v>52</v>
      </c>
      <c r="V273" s="13" t="s">
        <v>42</v>
      </c>
      <c r="W273" s="13" t="s">
        <v>66</v>
      </c>
      <c r="X273" s="13" t="s">
        <v>53</v>
      </c>
      <c r="Y273" s="13" t="s">
        <v>41</v>
      </c>
      <c r="Z273" s="13" t="s">
        <v>41</v>
      </c>
      <c r="AA273" s="13"/>
      <c r="AB273" s="13">
        <v>1</v>
      </c>
      <c r="AC273" s="13">
        <v>0</v>
      </c>
      <c r="AD273" s="13" t="s">
        <v>42</v>
      </c>
      <c r="AE273" s="13">
        <v>0</v>
      </c>
      <c r="AF273" s="13" t="s">
        <v>42</v>
      </c>
      <c r="AG273" s="13">
        <v>0</v>
      </c>
      <c r="AH273" s="46" t="str">
        <f t="shared" si="8"/>
        <v>0</v>
      </c>
      <c r="AI273" s="46" t="s">
        <v>54</v>
      </c>
      <c r="AJ273" s="46" t="str">
        <f t="shared" si="9"/>
        <v>-2</v>
      </c>
      <c r="AK273" s="13" t="s">
        <v>41</v>
      </c>
      <c r="AL273" s="13" t="s">
        <v>41</v>
      </c>
      <c r="AM273" s="13"/>
      <c r="AN273" s="13">
        <v>101.31965006729475</v>
      </c>
      <c r="AO273" s="13">
        <v>117.34261838440112</v>
      </c>
      <c r="AP273" s="13">
        <v>125.13020833333333</v>
      </c>
      <c r="AQ273" s="13">
        <v>148.05555555555554</v>
      </c>
      <c r="AR273" s="36">
        <v>80.649799999999999</v>
      </c>
      <c r="AS273" s="36">
        <v>0</v>
      </c>
      <c r="AT273" s="36">
        <v>80.649799999999999</v>
      </c>
      <c r="AU273" s="36">
        <v>80.649799999999999</v>
      </c>
      <c r="AV273" s="36">
        <v>-72.297380000000004</v>
      </c>
      <c r="AW273" s="36">
        <v>0</v>
      </c>
      <c r="AX273" s="36">
        <v>-72.297380000000004</v>
      </c>
      <c r="AY273" s="36">
        <v>-72.297380000000004</v>
      </c>
      <c r="AZ273" s="36" t="e">
        <v>#DIV/0!</v>
      </c>
      <c r="BA273" s="36" t="s">
        <v>50</v>
      </c>
      <c r="BB273" s="36">
        <v>0</v>
      </c>
      <c r="BC273" s="36">
        <v>0</v>
      </c>
      <c r="BD273" s="36">
        <v>80.649799999999999</v>
      </c>
      <c r="BE273" s="36">
        <v>0</v>
      </c>
      <c r="BF273" s="36">
        <v>80.649799999999999</v>
      </c>
      <c r="BG273" s="36">
        <v>80.649799999999999</v>
      </c>
      <c r="BH273" s="36">
        <v>-72.297380000000004</v>
      </c>
      <c r="BI273" s="36">
        <v>0</v>
      </c>
      <c r="BJ273" s="36">
        <v>-72.297380000000004</v>
      </c>
      <c r="BK273" s="36">
        <v>-72.297380000000004</v>
      </c>
      <c r="BL273" s="36" t="e">
        <v>#DIV/0!</v>
      </c>
      <c r="BM273" s="36" t="e">
        <v>#DIV/0!</v>
      </c>
      <c r="BN273" s="36">
        <v>0</v>
      </c>
      <c r="BO273" s="36">
        <v>0</v>
      </c>
      <c r="BP273" s="36">
        <v>80.649799999999999</v>
      </c>
      <c r="BQ273" s="36">
        <v>0</v>
      </c>
      <c r="BR273" s="36">
        <v>80.649799999999999</v>
      </c>
      <c r="BS273" s="36">
        <v>80.649799999999999</v>
      </c>
      <c r="BT273" s="36">
        <v>-72.297380000000004</v>
      </c>
      <c r="BU273" s="36">
        <v>0</v>
      </c>
      <c r="BV273" s="36">
        <v>-72.297380000000004</v>
      </c>
      <c r="BW273" s="36">
        <v>-72.297380000000004</v>
      </c>
      <c r="BX273" s="36" t="e">
        <v>#DIV/0!</v>
      </c>
      <c r="BY273" s="36" t="e">
        <v>#DIV/0!</v>
      </c>
      <c r="BZ273" s="36">
        <v>0</v>
      </c>
      <c r="CA273" s="36">
        <v>0</v>
      </c>
      <c r="CB273" s="36"/>
      <c r="CC273" s="40">
        <v>27.751000000000001</v>
      </c>
      <c r="CD273" s="40">
        <v>49.320999999999998</v>
      </c>
      <c r="CE273" s="40"/>
    </row>
    <row r="274" spans="1:83" s="5" customFormat="1">
      <c r="A274" s="13" t="s">
        <v>248</v>
      </c>
      <c r="B274" s="13">
        <v>5</v>
      </c>
      <c r="C274" s="13">
        <v>11</v>
      </c>
      <c r="D274" s="13" t="s">
        <v>123</v>
      </c>
      <c r="E274" s="35" t="s">
        <v>199</v>
      </c>
      <c r="F274" s="13" t="s">
        <v>141</v>
      </c>
      <c r="G274" s="36">
        <v>1001978063</v>
      </c>
      <c r="H274" s="13"/>
      <c r="I274" s="37">
        <v>16</v>
      </c>
      <c r="J274" s="37" t="s">
        <v>70</v>
      </c>
      <c r="K274" s="38">
        <v>43523</v>
      </c>
      <c r="L274" s="39">
        <v>0.3888888888888889</v>
      </c>
      <c r="M274" s="37"/>
      <c r="N274" s="37" t="s">
        <v>190</v>
      </c>
      <c r="O274" s="37"/>
      <c r="P274" s="37" t="s">
        <v>190</v>
      </c>
      <c r="Q274" s="37">
        <v>4</v>
      </c>
      <c r="R274" s="13" t="s">
        <v>62</v>
      </c>
      <c r="S274" s="13" t="s">
        <v>63</v>
      </c>
      <c r="T274" s="13" t="s">
        <v>42</v>
      </c>
      <c r="U274" s="13" t="s">
        <v>52</v>
      </c>
      <c r="V274" s="13" t="s">
        <v>42</v>
      </c>
      <c r="W274" s="13" t="s">
        <v>46</v>
      </c>
      <c r="X274" s="13" t="s">
        <v>53</v>
      </c>
      <c r="Y274" s="13" t="s">
        <v>41</v>
      </c>
      <c r="Z274" s="13" t="s">
        <v>41</v>
      </c>
      <c r="AA274" s="13"/>
      <c r="AB274" s="13">
        <v>1</v>
      </c>
      <c r="AC274" s="13">
        <v>0</v>
      </c>
      <c r="AD274" s="13" t="s">
        <v>42</v>
      </c>
      <c r="AE274" s="13">
        <v>0</v>
      </c>
      <c r="AF274" s="13" t="s">
        <v>42</v>
      </c>
      <c r="AG274" s="13" t="s">
        <v>48</v>
      </c>
      <c r="AH274" s="46">
        <f t="shared" si="8"/>
        <v>1</v>
      </c>
      <c r="AI274" s="46" t="s">
        <v>54</v>
      </c>
      <c r="AJ274" s="46" t="str">
        <f t="shared" si="9"/>
        <v>-2</v>
      </c>
      <c r="AK274" s="13" t="s">
        <v>41</v>
      </c>
      <c r="AL274" s="13" t="s">
        <v>41</v>
      </c>
      <c r="AM274" s="13"/>
      <c r="AN274" s="13">
        <v>101.31965006729475</v>
      </c>
      <c r="AO274" s="13">
        <v>117.34261838440112</v>
      </c>
      <c r="AP274" s="13">
        <v>125.13020833333333</v>
      </c>
      <c r="AQ274" s="13">
        <v>148.05555555555554</v>
      </c>
      <c r="AR274" s="36">
        <v>80.649799999999999</v>
      </c>
      <c r="AS274" s="36">
        <v>0</v>
      </c>
      <c r="AT274" s="36">
        <v>80.649799999999999</v>
      </c>
      <c r="AU274" s="36">
        <v>80.649799999999999</v>
      </c>
      <c r="AV274" s="36">
        <v>-72.297380000000004</v>
      </c>
      <c r="AW274" s="36">
        <v>0</v>
      </c>
      <c r="AX274" s="36">
        <v>-72.297380000000004</v>
      </c>
      <c r="AY274" s="36">
        <v>-72.297380000000004</v>
      </c>
      <c r="AZ274" s="36" t="e">
        <v>#DIV/0!</v>
      </c>
      <c r="BA274" s="36" t="s">
        <v>50</v>
      </c>
      <c r="BB274" s="36">
        <v>0</v>
      </c>
      <c r="BC274" s="36">
        <v>0</v>
      </c>
      <c r="BD274" s="36">
        <v>80.649799999999999</v>
      </c>
      <c r="BE274" s="36">
        <v>0</v>
      </c>
      <c r="BF274" s="36">
        <v>80.649799999999999</v>
      </c>
      <c r="BG274" s="36">
        <v>80.649799999999999</v>
      </c>
      <c r="BH274" s="36">
        <v>-64.551825000000008</v>
      </c>
      <c r="BI274" s="36">
        <v>10.953868929106694</v>
      </c>
      <c r="BJ274" s="36">
        <v>-72.297380000000004</v>
      </c>
      <c r="BK274" s="36">
        <v>-56.806270000000005</v>
      </c>
      <c r="BL274" s="36" t="e">
        <v>#DIV/0!</v>
      </c>
      <c r="BM274" s="36" t="e">
        <v>#DIV/0!</v>
      </c>
      <c r="BN274" s="36">
        <v>0</v>
      </c>
      <c r="BO274" s="36">
        <v>0</v>
      </c>
      <c r="BP274" s="36">
        <v>80.649799999999999</v>
      </c>
      <c r="BQ274" s="36">
        <v>0</v>
      </c>
      <c r="BR274" s="36">
        <v>80.649799999999999</v>
      </c>
      <c r="BS274" s="36">
        <v>80.649799999999999</v>
      </c>
      <c r="BT274" s="36">
        <v>-72.297380000000004</v>
      </c>
      <c r="BU274" s="36">
        <v>0</v>
      </c>
      <c r="BV274" s="36">
        <v>-72.297380000000004</v>
      </c>
      <c r="BW274" s="36">
        <v>-72.297380000000004</v>
      </c>
      <c r="BX274" s="36" t="e">
        <v>#DIV/0!</v>
      </c>
      <c r="BY274" s="36" t="e">
        <v>#DIV/0!</v>
      </c>
      <c r="BZ274" s="36">
        <v>0</v>
      </c>
      <c r="CA274" s="36">
        <v>0</v>
      </c>
      <c r="CB274" s="36"/>
      <c r="CC274" s="40">
        <v>28.344999999999999</v>
      </c>
      <c r="CD274" s="40">
        <v>51.100999999999999</v>
      </c>
      <c r="CE274" s="40"/>
    </row>
    <row r="275" spans="1:83" s="5" customFormat="1">
      <c r="A275" s="13" t="s">
        <v>248</v>
      </c>
      <c r="B275" s="13">
        <v>5</v>
      </c>
      <c r="C275" s="13">
        <v>11</v>
      </c>
      <c r="D275" s="13" t="s">
        <v>123</v>
      </c>
      <c r="E275" s="35" t="s">
        <v>199</v>
      </c>
      <c r="F275" s="13" t="s">
        <v>141</v>
      </c>
      <c r="G275" s="36">
        <v>1001978063</v>
      </c>
      <c r="H275" s="13"/>
      <c r="I275" s="37">
        <v>16</v>
      </c>
      <c r="J275" s="37" t="s">
        <v>70</v>
      </c>
      <c r="K275" s="38">
        <v>43523</v>
      </c>
      <c r="L275" s="39">
        <v>0.39930555555555558</v>
      </c>
      <c r="M275" s="37"/>
      <c r="N275" s="37" t="s">
        <v>190</v>
      </c>
      <c r="O275" s="37"/>
      <c r="P275" s="37" t="s">
        <v>190</v>
      </c>
      <c r="Q275" s="37">
        <v>5</v>
      </c>
      <c r="R275" s="13" t="s">
        <v>43</v>
      </c>
      <c r="S275" s="13" t="s">
        <v>56</v>
      </c>
      <c r="T275" s="13" t="s">
        <v>41</v>
      </c>
      <c r="U275" s="13" t="s">
        <v>52</v>
      </c>
      <c r="V275" s="13" t="s">
        <v>42</v>
      </c>
      <c r="W275" s="13" t="s">
        <v>64</v>
      </c>
      <c r="X275" s="13" t="s">
        <v>88</v>
      </c>
      <c r="Y275" s="13" t="s">
        <v>41</v>
      </c>
      <c r="Z275" s="13" t="s">
        <v>41</v>
      </c>
      <c r="AA275" s="13"/>
      <c r="AB275" s="13">
        <v>-1</v>
      </c>
      <c r="AC275" s="13">
        <v>2</v>
      </c>
      <c r="AD275" s="13" t="s">
        <v>41</v>
      </c>
      <c r="AE275" s="13">
        <v>0</v>
      </c>
      <c r="AF275" s="13" t="s">
        <v>42</v>
      </c>
      <c r="AG275" s="13" t="s">
        <v>65</v>
      </c>
      <c r="AH275" s="46">
        <f t="shared" si="8"/>
        <v>3</v>
      </c>
      <c r="AI275" s="46" t="s">
        <v>89</v>
      </c>
      <c r="AJ275" s="46" t="str">
        <f t="shared" si="9"/>
        <v>-3</v>
      </c>
      <c r="AK275" s="13" t="s">
        <v>41</v>
      </c>
      <c r="AL275" s="13" t="s">
        <v>41</v>
      </c>
      <c r="AM275" s="13"/>
      <c r="AN275" s="13">
        <v>101.31965006729475</v>
      </c>
      <c r="AO275" s="13">
        <v>117.34261838440112</v>
      </c>
      <c r="AP275" s="13">
        <v>125.13020833333333</v>
      </c>
      <c r="AQ275" s="13">
        <v>148.05555555555554</v>
      </c>
      <c r="AR275" s="36">
        <v>80.649799999999999</v>
      </c>
      <c r="AS275" s="36">
        <v>0</v>
      </c>
      <c r="AT275" s="36">
        <v>80.649799999999999</v>
      </c>
      <c r="AU275" s="36">
        <v>80.649799999999999</v>
      </c>
      <c r="AV275" s="36">
        <v>-72.297380000000004</v>
      </c>
      <c r="AW275" s="36">
        <v>0</v>
      </c>
      <c r="AX275" s="36">
        <v>-72.297380000000004</v>
      </c>
      <c r="AY275" s="36">
        <v>-72.297380000000004</v>
      </c>
      <c r="AZ275" s="36" t="e">
        <v>#DIV/0!</v>
      </c>
      <c r="BA275" s="36" t="s">
        <v>50</v>
      </c>
      <c r="BB275" s="36">
        <v>0</v>
      </c>
      <c r="BC275" s="36">
        <v>0</v>
      </c>
      <c r="BD275" s="36">
        <v>80.649799999999999</v>
      </c>
      <c r="BE275" s="36">
        <v>0</v>
      </c>
      <c r="BF275" s="36">
        <v>80.649799999999999</v>
      </c>
      <c r="BG275" s="36">
        <v>80.649799999999999</v>
      </c>
      <c r="BH275" s="36">
        <v>-72.297380000000004</v>
      </c>
      <c r="BI275" s="36">
        <v>0</v>
      </c>
      <c r="BJ275" s="36">
        <v>-72.297380000000004</v>
      </c>
      <c r="BK275" s="36">
        <v>-72.297380000000004</v>
      </c>
      <c r="BL275" s="36" t="e">
        <v>#DIV/0!</v>
      </c>
      <c r="BM275" s="36" t="e">
        <v>#DIV/0!</v>
      </c>
      <c r="BN275" s="36">
        <v>0</v>
      </c>
      <c r="BO275" s="36">
        <v>0</v>
      </c>
      <c r="BP275" s="36">
        <v>80.649799999999999</v>
      </c>
      <c r="BQ275" s="36">
        <v>0</v>
      </c>
      <c r="BR275" s="36">
        <v>80.649799999999999</v>
      </c>
      <c r="BS275" s="36">
        <v>80.649799999999999</v>
      </c>
      <c r="BT275" s="36">
        <v>-72.297380000000004</v>
      </c>
      <c r="BU275" s="36">
        <v>0</v>
      </c>
      <c r="BV275" s="36">
        <v>-72.297380000000004</v>
      </c>
      <c r="BW275" s="36">
        <v>-72.297380000000004</v>
      </c>
      <c r="BX275" s="36" t="e">
        <v>#DIV/0!</v>
      </c>
      <c r="BY275" s="36" t="e">
        <v>#DIV/0!</v>
      </c>
      <c r="BZ275" s="36">
        <v>0</v>
      </c>
      <c r="CA275" s="36">
        <v>0</v>
      </c>
      <c r="CB275" s="36"/>
      <c r="CC275" s="40">
        <v>28.32</v>
      </c>
      <c r="CD275" s="40">
        <v>50.936999999999998</v>
      </c>
      <c r="CE275" s="40"/>
    </row>
    <row r="276" spans="1:83" s="5" customFormat="1">
      <c r="A276" s="13" t="s">
        <v>248</v>
      </c>
      <c r="B276" s="13">
        <v>5</v>
      </c>
      <c r="C276" s="13">
        <v>11</v>
      </c>
      <c r="D276" s="13" t="s">
        <v>123</v>
      </c>
      <c r="E276" s="35" t="s">
        <v>199</v>
      </c>
      <c r="F276" s="13" t="s">
        <v>141</v>
      </c>
      <c r="G276" s="36">
        <v>1001978063</v>
      </c>
      <c r="H276" s="13"/>
      <c r="I276" s="37">
        <v>16</v>
      </c>
      <c r="J276" s="37" t="s">
        <v>70</v>
      </c>
      <c r="K276" s="38">
        <v>43523</v>
      </c>
      <c r="L276" s="39">
        <v>0.40972222222222227</v>
      </c>
      <c r="M276" s="37"/>
      <c r="N276" s="37" t="s">
        <v>190</v>
      </c>
      <c r="O276" s="37"/>
      <c r="P276" s="37" t="s">
        <v>190</v>
      </c>
      <c r="Q276" s="37">
        <v>6</v>
      </c>
      <c r="R276" s="13" t="s">
        <v>55</v>
      </c>
      <c r="S276" s="13" t="s">
        <v>63</v>
      </c>
      <c r="T276" s="13" t="s">
        <v>42</v>
      </c>
      <c r="U276" s="13" t="s">
        <v>52</v>
      </c>
      <c r="V276" s="13" t="s">
        <v>42</v>
      </c>
      <c r="W276" s="13" t="s">
        <v>66</v>
      </c>
      <c r="X276" s="13" t="s">
        <v>53</v>
      </c>
      <c r="Y276" s="13" t="s">
        <v>42</v>
      </c>
      <c r="Z276" s="13" t="s">
        <v>41</v>
      </c>
      <c r="AA276" s="13"/>
      <c r="AB276" s="13">
        <v>0</v>
      </c>
      <c r="AC276" s="13">
        <v>0</v>
      </c>
      <c r="AD276" s="13" t="s">
        <v>42</v>
      </c>
      <c r="AE276" s="13">
        <v>0</v>
      </c>
      <c r="AF276" s="13" t="s">
        <v>42</v>
      </c>
      <c r="AG276" s="13">
        <v>0</v>
      </c>
      <c r="AH276" s="46" t="str">
        <f t="shared" si="8"/>
        <v>0</v>
      </c>
      <c r="AI276" s="46" t="s">
        <v>54</v>
      </c>
      <c r="AJ276" s="46" t="str">
        <f t="shared" si="9"/>
        <v>-2</v>
      </c>
      <c r="AK276" s="13" t="s">
        <v>42</v>
      </c>
      <c r="AL276" s="13" t="s">
        <v>41</v>
      </c>
      <c r="AM276" s="13"/>
      <c r="AN276" s="13">
        <v>101.31965006729475</v>
      </c>
      <c r="AO276" s="13">
        <v>117.34261838440112</v>
      </c>
      <c r="AP276" s="13">
        <v>125.13020833333333</v>
      </c>
      <c r="AQ276" s="13">
        <v>148.05555555555554</v>
      </c>
      <c r="AR276" s="36">
        <v>80.649799999999999</v>
      </c>
      <c r="AS276" s="36">
        <v>0</v>
      </c>
      <c r="AT276" s="36">
        <v>80.649799999999999</v>
      </c>
      <c r="AU276" s="36">
        <v>80.649799999999999</v>
      </c>
      <c r="AV276" s="36">
        <v>-72.297380000000004</v>
      </c>
      <c r="AW276" s="36">
        <v>0</v>
      </c>
      <c r="AX276" s="36">
        <v>-72.297380000000004</v>
      </c>
      <c r="AY276" s="36">
        <v>-72.297380000000004</v>
      </c>
      <c r="AZ276" s="36" t="e">
        <v>#DIV/0!</v>
      </c>
      <c r="BA276" s="36" t="s">
        <v>50</v>
      </c>
      <c r="BB276" s="36">
        <v>0</v>
      </c>
      <c r="BC276" s="36">
        <v>0</v>
      </c>
      <c r="BD276" s="36">
        <v>80.649799999999999</v>
      </c>
      <c r="BE276" s="36">
        <v>0</v>
      </c>
      <c r="BF276" s="36">
        <v>80.649799999999999</v>
      </c>
      <c r="BG276" s="36">
        <v>80.649799999999999</v>
      </c>
      <c r="BH276" s="36">
        <v>-72.297380000000004</v>
      </c>
      <c r="BI276" s="36">
        <v>0</v>
      </c>
      <c r="BJ276" s="36">
        <v>-72.297380000000004</v>
      </c>
      <c r="BK276" s="36">
        <v>-72.297380000000004</v>
      </c>
      <c r="BL276" s="36" t="e">
        <v>#DIV/0!</v>
      </c>
      <c r="BM276" s="36" t="e">
        <v>#DIV/0!</v>
      </c>
      <c r="BN276" s="36">
        <v>0</v>
      </c>
      <c r="BO276" s="36">
        <v>0</v>
      </c>
      <c r="BP276" s="36">
        <v>80.649799999999999</v>
      </c>
      <c r="BQ276" s="36">
        <v>0</v>
      </c>
      <c r="BR276" s="36">
        <v>80.649799999999999</v>
      </c>
      <c r="BS276" s="36">
        <v>80.649799999999999</v>
      </c>
      <c r="BT276" s="36">
        <v>-72.297380000000004</v>
      </c>
      <c r="BU276" s="36">
        <v>0</v>
      </c>
      <c r="BV276" s="36">
        <v>-72.297380000000004</v>
      </c>
      <c r="BW276" s="36">
        <v>-72.297380000000004</v>
      </c>
      <c r="BX276" s="36" t="e">
        <v>#DIV/0!</v>
      </c>
      <c r="BY276" s="36" t="e">
        <v>#DIV/0!</v>
      </c>
      <c r="BZ276" s="36">
        <v>0</v>
      </c>
      <c r="CA276" s="36">
        <v>0</v>
      </c>
      <c r="CB276" s="36"/>
      <c r="CC276" s="40">
        <v>28.641999999999999</v>
      </c>
      <c r="CD276" s="40">
        <v>51.780999999999999</v>
      </c>
      <c r="CE276" s="40"/>
    </row>
    <row r="277" spans="1:83" s="5" customFormat="1">
      <c r="A277" s="13" t="s">
        <v>248</v>
      </c>
      <c r="B277" s="13">
        <v>6</v>
      </c>
      <c r="C277" s="13">
        <v>3</v>
      </c>
      <c r="D277" s="13" t="s">
        <v>58</v>
      </c>
      <c r="E277" s="35" t="s">
        <v>200</v>
      </c>
      <c r="F277" s="13" t="s">
        <v>36</v>
      </c>
      <c r="G277" s="36">
        <v>1128058295</v>
      </c>
      <c r="H277" s="13" t="s">
        <v>201</v>
      </c>
      <c r="I277" s="37">
        <v>31</v>
      </c>
      <c r="J277" s="37" t="s">
        <v>70</v>
      </c>
      <c r="K277" s="38">
        <v>43523</v>
      </c>
      <c r="L277" s="39">
        <v>0.6118055555555556</v>
      </c>
      <c r="M277" s="37" t="s">
        <v>39</v>
      </c>
      <c r="N277" s="37" t="s">
        <v>42</v>
      </c>
      <c r="O277" s="37" t="s">
        <v>100</v>
      </c>
      <c r="P277" s="37" t="s">
        <v>42</v>
      </c>
      <c r="Q277" s="37">
        <v>1</v>
      </c>
      <c r="R277" s="13" t="s">
        <v>43</v>
      </c>
      <c r="S277" s="13" t="s">
        <v>56</v>
      </c>
      <c r="T277" s="13" t="s">
        <v>41</v>
      </c>
      <c r="U277" s="13" t="s">
        <v>52</v>
      </c>
      <c r="V277" s="13" t="s">
        <v>42</v>
      </c>
      <c r="W277" s="13" t="s">
        <v>66</v>
      </c>
      <c r="X277" s="13" t="s">
        <v>47</v>
      </c>
      <c r="Y277" s="13" t="s">
        <v>41</v>
      </c>
      <c r="Z277" s="13" t="s">
        <v>41</v>
      </c>
      <c r="AA277" s="13"/>
      <c r="AB277" s="13">
        <v>-1</v>
      </c>
      <c r="AC277" s="13">
        <v>2</v>
      </c>
      <c r="AD277" s="13" t="s">
        <v>41</v>
      </c>
      <c r="AE277" s="13">
        <v>0</v>
      </c>
      <c r="AF277" s="13" t="s">
        <v>42</v>
      </c>
      <c r="AG277" s="13">
        <v>0</v>
      </c>
      <c r="AH277" s="46" t="str">
        <f t="shared" si="8"/>
        <v>0</v>
      </c>
      <c r="AI277" s="46" t="s">
        <v>49</v>
      </c>
      <c r="AJ277" s="46" t="str">
        <f t="shared" si="9"/>
        <v>-1</v>
      </c>
      <c r="AK277" s="13" t="s">
        <v>41</v>
      </c>
      <c r="AL277" s="13" t="s">
        <v>41</v>
      </c>
      <c r="AM277" s="13"/>
      <c r="AN277" s="13">
        <v>101.31965006729475</v>
      </c>
      <c r="AO277" s="13">
        <v>117.34261838440112</v>
      </c>
      <c r="AP277" s="13">
        <v>125.13020833333333</v>
      </c>
      <c r="AQ277" s="13">
        <v>148.05555555555554</v>
      </c>
      <c r="AR277" s="36">
        <v>58.600775999999996</v>
      </c>
      <c r="AS277" s="36">
        <v>0</v>
      </c>
      <c r="AT277" s="36">
        <v>58.600775999999996</v>
      </c>
      <c r="AU277" s="36">
        <v>58.600775999999996</v>
      </c>
      <c r="AV277" s="36">
        <v>143.1283565</v>
      </c>
      <c r="AW277" s="36">
        <v>5.1226612392568533</v>
      </c>
      <c r="AX277" s="36">
        <v>139.50608800000001</v>
      </c>
      <c r="AY277" s="36">
        <v>146.75062500000001</v>
      </c>
      <c r="AZ277" s="36" t="e">
        <v>#DIV/0!</v>
      </c>
      <c r="BA277" s="36" t="s">
        <v>50</v>
      </c>
      <c r="BB277" s="36">
        <v>0</v>
      </c>
      <c r="BC277" s="36">
        <v>0</v>
      </c>
      <c r="BD277" s="36">
        <v>58.600775999999996</v>
      </c>
      <c r="BE277" s="36">
        <v>0</v>
      </c>
      <c r="BF277" s="36">
        <v>58.600775999999996</v>
      </c>
      <c r="BG277" s="36">
        <v>58.600775999999996</v>
      </c>
      <c r="BH277" s="36">
        <v>150.3916165</v>
      </c>
      <c r="BI277" s="36">
        <v>5.1491395597851364</v>
      </c>
      <c r="BJ277" s="36">
        <v>146.75062500000001</v>
      </c>
      <c r="BK277" s="36">
        <v>154.03260799999998</v>
      </c>
      <c r="BL277" s="36" t="e">
        <v>#DIV/0!</v>
      </c>
      <c r="BM277" s="36" t="e">
        <v>#DIV/0!</v>
      </c>
      <c r="BN277" s="36">
        <v>0</v>
      </c>
      <c r="BO277" s="36">
        <v>0</v>
      </c>
      <c r="BP277" s="36">
        <v>45.939275500000001</v>
      </c>
      <c r="BQ277" s="36">
        <v>17.906065727093729</v>
      </c>
      <c r="BR277" s="36">
        <v>33.277775000000005</v>
      </c>
      <c r="BS277" s="36">
        <v>58.600775999999996</v>
      </c>
      <c r="BT277" s="36">
        <v>139.524811</v>
      </c>
      <c r="BU277" s="36">
        <v>10.218844157985403</v>
      </c>
      <c r="BV277" s="36">
        <v>132.29899699999999</v>
      </c>
      <c r="BW277" s="36">
        <v>146.75062500000001</v>
      </c>
      <c r="BX277" s="36" t="e">
        <v>#DIV/0!</v>
      </c>
      <c r="BY277" s="36" t="e">
        <v>#DIV/0!</v>
      </c>
      <c r="BZ277" s="36">
        <v>0</v>
      </c>
      <c r="CA277" s="36">
        <v>0</v>
      </c>
      <c r="CB277" s="36"/>
      <c r="CC277" s="40">
        <v>28.791</v>
      </c>
      <c r="CD277" s="40">
        <v>57.011000000000003</v>
      </c>
      <c r="CE277" s="40"/>
    </row>
    <row r="278" spans="1:83" s="5" customFormat="1">
      <c r="A278" s="13" t="s">
        <v>248</v>
      </c>
      <c r="B278" s="13">
        <v>6</v>
      </c>
      <c r="C278" s="13">
        <v>3</v>
      </c>
      <c r="D278" s="13" t="s">
        <v>58</v>
      </c>
      <c r="E278" s="35" t="s">
        <v>200</v>
      </c>
      <c r="F278" s="13" t="s">
        <v>36</v>
      </c>
      <c r="G278" s="36">
        <v>1128058295</v>
      </c>
      <c r="H278" s="13" t="s">
        <v>201</v>
      </c>
      <c r="I278" s="37">
        <v>31</v>
      </c>
      <c r="J278" s="37" t="s">
        <v>70</v>
      </c>
      <c r="K278" s="38">
        <v>43523</v>
      </c>
      <c r="L278" s="39">
        <v>0.62291666666666667</v>
      </c>
      <c r="M278" s="37" t="s">
        <v>39</v>
      </c>
      <c r="N278" s="37" t="s">
        <v>42</v>
      </c>
      <c r="O278" s="37" t="s">
        <v>100</v>
      </c>
      <c r="P278" s="37" t="s">
        <v>42</v>
      </c>
      <c r="Q278" s="37">
        <v>2</v>
      </c>
      <c r="R278" s="13" t="s">
        <v>43</v>
      </c>
      <c r="S278" s="13" t="s">
        <v>44</v>
      </c>
      <c r="T278" s="13" t="s">
        <v>41</v>
      </c>
      <c r="U278" s="13" t="s">
        <v>52</v>
      </c>
      <c r="V278" s="13" t="s">
        <v>42</v>
      </c>
      <c r="W278" s="13" t="s">
        <v>46</v>
      </c>
      <c r="X278" s="13" t="s">
        <v>53</v>
      </c>
      <c r="Y278" s="13" t="s">
        <v>41</v>
      </c>
      <c r="Z278" s="13" t="s">
        <v>41</v>
      </c>
      <c r="AA278" s="13"/>
      <c r="AB278" s="13">
        <v>-1</v>
      </c>
      <c r="AC278" s="13">
        <v>1</v>
      </c>
      <c r="AD278" s="13" t="s">
        <v>41</v>
      </c>
      <c r="AE278" s="13">
        <v>0</v>
      </c>
      <c r="AF278" s="13" t="s">
        <v>42</v>
      </c>
      <c r="AG278" s="13" t="s">
        <v>48</v>
      </c>
      <c r="AH278" s="46">
        <f t="shared" si="8"/>
        <v>1</v>
      </c>
      <c r="AI278" s="46" t="s">
        <v>54</v>
      </c>
      <c r="AJ278" s="46" t="str">
        <f t="shared" si="9"/>
        <v>-2</v>
      </c>
      <c r="AK278" s="13" t="s">
        <v>41</v>
      </c>
      <c r="AL278" s="13" t="s">
        <v>41</v>
      </c>
      <c r="AM278" s="13"/>
      <c r="AN278" s="13">
        <v>101.31965006729475</v>
      </c>
      <c r="AO278" s="13">
        <v>117.34261838440112</v>
      </c>
      <c r="AP278" s="13">
        <v>125.13020833333333</v>
      </c>
      <c r="AQ278" s="13">
        <v>148.05555555555554</v>
      </c>
      <c r="AR278" s="36">
        <v>58.600775999999996</v>
      </c>
      <c r="AS278" s="36">
        <v>0</v>
      </c>
      <c r="AT278" s="36">
        <v>58.600775999999996</v>
      </c>
      <c r="AU278" s="36">
        <v>58.600775999999996</v>
      </c>
      <c r="AV278" s="36">
        <v>157.64587999999998</v>
      </c>
      <c r="AW278" s="36">
        <v>5.1099382669429705</v>
      </c>
      <c r="AX278" s="36">
        <v>154.03260799999998</v>
      </c>
      <c r="AY278" s="36">
        <v>161.259152</v>
      </c>
      <c r="AZ278" s="36" t="e">
        <v>#DIV/0!</v>
      </c>
      <c r="BA278" s="36" t="s">
        <v>50</v>
      </c>
      <c r="BB278" s="36">
        <v>0</v>
      </c>
      <c r="BC278" s="36">
        <v>0</v>
      </c>
      <c r="BD278" s="36">
        <v>58.600775999999996</v>
      </c>
      <c r="BE278" s="36">
        <v>0</v>
      </c>
      <c r="BF278" s="36">
        <v>58.600775999999996</v>
      </c>
      <c r="BG278" s="36">
        <v>58.600775999999996</v>
      </c>
      <c r="BH278" s="36">
        <v>161.259152</v>
      </c>
      <c r="BI278" s="36">
        <v>0</v>
      </c>
      <c r="BJ278" s="36">
        <v>161.259152</v>
      </c>
      <c r="BK278" s="36">
        <v>161.259152</v>
      </c>
      <c r="BL278" s="36" t="e">
        <v>#DIV/0!</v>
      </c>
      <c r="BM278" s="36" t="e">
        <v>#DIV/0!</v>
      </c>
      <c r="BN278" s="36">
        <v>0</v>
      </c>
      <c r="BO278" s="36">
        <v>0</v>
      </c>
      <c r="BP278" s="36">
        <v>58.600775999999996</v>
      </c>
      <c r="BQ278" s="36">
        <v>0</v>
      </c>
      <c r="BR278" s="36">
        <v>58.600775999999996</v>
      </c>
      <c r="BS278" s="36">
        <v>58.600775999999996</v>
      </c>
      <c r="BT278" s="36">
        <v>157.64587999999998</v>
      </c>
      <c r="BU278" s="36">
        <v>5.1099382669429705</v>
      </c>
      <c r="BV278" s="36">
        <v>154.03260799999998</v>
      </c>
      <c r="BW278" s="36">
        <v>161.259152</v>
      </c>
      <c r="BX278" s="36" t="e">
        <v>#DIV/0!</v>
      </c>
      <c r="BY278" s="36" t="e">
        <v>#DIV/0!</v>
      </c>
      <c r="BZ278" s="36">
        <v>0</v>
      </c>
      <c r="CA278" s="36">
        <v>0</v>
      </c>
      <c r="CB278" s="36"/>
      <c r="CC278" s="40">
        <v>28.841000000000001</v>
      </c>
      <c r="CD278" s="40">
        <v>56.387999999999998</v>
      </c>
      <c r="CE278" s="40"/>
    </row>
    <row r="279" spans="1:83" s="5" customFormat="1">
      <c r="A279" s="13" t="s">
        <v>248</v>
      </c>
      <c r="B279" s="13">
        <v>6</v>
      </c>
      <c r="C279" s="13">
        <v>3</v>
      </c>
      <c r="D279" s="13" t="s">
        <v>58</v>
      </c>
      <c r="E279" s="35" t="s">
        <v>200</v>
      </c>
      <c r="F279" s="13" t="s">
        <v>36</v>
      </c>
      <c r="G279" s="36">
        <v>1128058295</v>
      </c>
      <c r="H279" s="13" t="s">
        <v>201</v>
      </c>
      <c r="I279" s="37">
        <v>31</v>
      </c>
      <c r="J279" s="37" t="s">
        <v>70</v>
      </c>
      <c r="K279" s="38">
        <v>43523</v>
      </c>
      <c r="L279" s="39">
        <v>0.63541666666666663</v>
      </c>
      <c r="M279" s="37" t="s">
        <v>39</v>
      </c>
      <c r="N279" s="37" t="s">
        <v>42</v>
      </c>
      <c r="O279" s="37" t="s">
        <v>100</v>
      </c>
      <c r="P279" s="37" t="s">
        <v>42</v>
      </c>
      <c r="Q279" s="37">
        <v>3</v>
      </c>
      <c r="R279" s="13" t="s">
        <v>43</v>
      </c>
      <c r="S279" s="13" t="s">
        <v>44</v>
      </c>
      <c r="T279" s="13" t="s">
        <v>41</v>
      </c>
      <c r="U279" s="13" t="s">
        <v>45</v>
      </c>
      <c r="V279" s="13" t="s">
        <v>42</v>
      </c>
      <c r="W279" s="13" t="s">
        <v>66</v>
      </c>
      <c r="X279" s="13" t="s">
        <v>47</v>
      </c>
      <c r="Y279" s="13" t="s">
        <v>41</v>
      </c>
      <c r="Z279" s="13" t="s">
        <v>41</v>
      </c>
      <c r="AA279" s="13"/>
      <c r="AB279" s="13">
        <v>-1</v>
      </c>
      <c r="AC279" s="13">
        <v>1</v>
      </c>
      <c r="AD279" s="13" t="s">
        <v>41</v>
      </c>
      <c r="AE279" s="13">
        <v>1</v>
      </c>
      <c r="AF279" s="13" t="s">
        <v>42</v>
      </c>
      <c r="AG279" s="13">
        <v>0</v>
      </c>
      <c r="AH279" s="46" t="str">
        <f t="shared" si="8"/>
        <v>0</v>
      </c>
      <c r="AI279" s="46" t="s">
        <v>49</v>
      </c>
      <c r="AJ279" s="46" t="str">
        <f t="shared" si="9"/>
        <v>-1</v>
      </c>
      <c r="AK279" s="13" t="s">
        <v>41</v>
      </c>
      <c r="AL279" s="13" t="s">
        <v>41</v>
      </c>
      <c r="AM279" s="13"/>
      <c r="AN279" s="13">
        <v>101.31965006729475</v>
      </c>
      <c r="AO279" s="13">
        <v>117.34261838440112</v>
      </c>
      <c r="AP279" s="13">
        <v>125.13020833333333</v>
      </c>
      <c r="AQ279" s="13">
        <v>148.05555555555554</v>
      </c>
      <c r="AR279" s="36">
        <v>46.026083999999997</v>
      </c>
      <c r="AS279" s="36">
        <v>0</v>
      </c>
      <c r="AT279" s="36">
        <v>46.026083999999997</v>
      </c>
      <c r="AU279" s="36">
        <v>46.026083999999997</v>
      </c>
      <c r="AV279" s="36">
        <v>139.50608800000001</v>
      </c>
      <c r="AW279" s="36">
        <v>0</v>
      </c>
      <c r="AX279" s="36">
        <v>139.50608800000001</v>
      </c>
      <c r="AY279" s="36">
        <v>139.50608800000001</v>
      </c>
      <c r="AZ279" s="36" t="e">
        <v>#DIV/0!</v>
      </c>
      <c r="BA279" s="36" t="s">
        <v>50</v>
      </c>
      <c r="BB279" s="36">
        <v>0</v>
      </c>
      <c r="BC279" s="36">
        <v>0</v>
      </c>
      <c r="BD279" s="36">
        <v>46.026083999999997</v>
      </c>
      <c r="BE279" s="36">
        <v>0</v>
      </c>
      <c r="BF279" s="36">
        <v>46.026083999999997</v>
      </c>
      <c r="BG279" s="36">
        <v>46.026083999999997</v>
      </c>
      <c r="BH279" s="36">
        <v>143.1283565</v>
      </c>
      <c r="BI279" s="36">
        <v>5.1226612392568533</v>
      </c>
      <c r="BJ279" s="36">
        <v>139.50608800000001</v>
      </c>
      <c r="BK279" s="36">
        <v>146.75062500000001</v>
      </c>
      <c r="BL279" s="36" t="e">
        <v>#DIV/0!</v>
      </c>
      <c r="BM279" s="36" t="e">
        <v>#DIV/0!</v>
      </c>
      <c r="BN279" s="36">
        <v>0</v>
      </c>
      <c r="BO279" s="36">
        <v>0</v>
      </c>
      <c r="BP279" s="36">
        <v>52.313429999999997</v>
      </c>
      <c r="BQ279" s="36">
        <v>8.891649984532199</v>
      </c>
      <c r="BR279" s="36">
        <v>46.026083999999997</v>
      </c>
      <c r="BS279" s="36">
        <v>58.600775999999996</v>
      </c>
      <c r="BT279" s="36">
        <v>146.76934799999998</v>
      </c>
      <c r="BU279" s="36">
        <v>10.271800799041989</v>
      </c>
      <c r="BV279" s="36">
        <v>139.50608800000001</v>
      </c>
      <c r="BW279" s="36">
        <v>154.03260799999998</v>
      </c>
      <c r="BX279" s="36" t="e">
        <v>#DIV/0!</v>
      </c>
      <c r="BY279" s="36" t="e">
        <v>#DIV/0!</v>
      </c>
      <c r="BZ279" s="36">
        <v>0</v>
      </c>
      <c r="CA279" s="36">
        <v>0</v>
      </c>
      <c r="CB279" s="36"/>
      <c r="CC279" s="40">
        <v>28.916</v>
      </c>
      <c r="CD279" s="40">
        <v>55.607999999999997</v>
      </c>
      <c r="CE279" s="40"/>
    </row>
    <row r="280" spans="1:83" s="5" customFormat="1">
      <c r="A280" s="13" t="s">
        <v>248</v>
      </c>
      <c r="B280" s="13">
        <v>6</v>
      </c>
      <c r="C280" s="13">
        <v>3</v>
      </c>
      <c r="D280" s="13" t="s">
        <v>58</v>
      </c>
      <c r="E280" s="35" t="s">
        <v>200</v>
      </c>
      <c r="F280" s="13" t="s">
        <v>36</v>
      </c>
      <c r="G280" s="36">
        <v>1128058295</v>
      </c>
      <c r="H280" s="13" t="s">
        <v>201</v>
      </c>
      <c r="I280" s="37">
        <v>31</v>
      </c>
      <c r="J280" s="37" t="s">
        <v>70</v>
      </c>
      <c r="K280" s="38">
        <v>43523</v>
      </c>
      <c r="L280" s="39">
        <v>0.64236111111111105</v>
      </c>
      <c r="M280" s="37" t="s">
        <v>39</v>
      </c>
      <c r="N280" s="37" t="s">
        <v>42</v>
      </c>
      <c r="O280" s="37" t="s">
        <v>100</v>
      </c>
      <c r="P280" s="37" t="s">
        <v>42</v>
      </c>
      <c r="Q280" s="37">
        <v>4</v>
      </c>
      <c r="R280" s="13" t="s">
        <v>43</v>
      </c>
      <c r="S280" s="13" t="s">
        <v>63</v>
      </c>
      <c r="T280" s="13" t="s">
        <v>42</v>
      </c>
      <c r="U280" s="13" t="s">
        <v>52</v>
      </c>
      <c r="V280" s="13" t="s">
        <v>42</v>
      </c>
      <c r="W280" s="13" t="s">
        <v>66</v>
      </c>
      <c r="X280" s="13" t="s">
        <v>47</v>
      </c>
      <c r="Y280" s="13" t="s">
        <v>41</v>
      </c>
      <c r="Z280" s="13" t="s">
        <v>41</v>
      </c>
      <c r="AA280" s="13"/>
      <c r="AB280" s="13">
        <v>-1</v>
      </c>
      <c r="AC280" s="13">
        <v>0</v>
      </c>
      <c r="AD280" s="13" t="s">
        <v>42</v>
      </c>
      <c r="AE280" s="13">
        <v>0</v>
      </c>
      <c r="AF280" s="13" t="s">
        <v>42</v>
      </c>
      <c r="AG280" s="13">
        <v>0</v>
      </c>
      <c r="AH280" s="46" t="str">
        <f t="shared" si="8"/>
        <v>0</v>
      </c>
      <c r="AI280" s="46" t="s">
        <v>49</v>
      </c>
      <c r="AJ280" s="46" t="str">
        <f t="shared" si="9"/>
        <v>-1</v>
      </c>
      <c r="AK280" s="13" t="s">
        <v>41</v>
      </c>
      <c r="AL280" s="13" t="s">
        <v>41</v>
      </c>
      <c r="AM280" s="13"/>
      <c r="AN280" s="13">
        <v>101.31965006729475</v>
      </c>
      <c r="AO280" s="13">
        <v>117.34261838440112</v>
      </c>
      <c r="AP280" s="13">
        <v>125.13020833333333</v>
      </c>
      <c r="AQ280" s="13">
        <v>148.05555555555554</v>
      </c>
      <c r="AR280" s="36">
        <v>58.600775999999996</v>
      </c>
      <c r="AS280" s="36">
        <v>0</v>
      </c>
      <c r="AT280" s="36">
        <v>58.600775999999996</v>
      </c>
      <c r="AU280" s="36">
        <v>58.600775999999996</v>
      </c>
      <c r="AV280" s="36">
        <v>146.75062500000001</v>
      </c>
      <c r="AW280" s="36">
        <v>0</v>
      </c>
      <c r="AX280" s="36">
        <v>146.75062500000001</v>
      </c>
      <c r="AY280" s="36">
        <v>146.75062500000001</v>
      </c>
      <c r="AZ280" s="36" t="e">
        <v>#DIV/0!</v>
      </c>
      <c r="BA280" s="36" t="s">
        <v>50</v>
      </c>
      <c r="BB280" s="36">
        <v>0</v>
      </c>
      <c r="BC280" s="36">
        <v>0</v>
      </c>
      <c r="BD280" s="36">
        <v>52.313429999999997</v>
      </c>
      <c r="BE280" s="36">
        <v>8.891649984532199</v>
      </c>
      <c r="BF280" s="36">
        <v>46.026083999999997</v>
      </c>
      <c r="BG280" s="36">
        <v>58.600775999999996</v>
      </c>
      <c r="BH280" s="36">
        <v>143.1283565</v>
      </c>
      <c r="BI280" s="36">
        <v>5.1226612392568533</v>
      </c>
      <c r="BJ280" s="36">
        <v>139.50608800000001</v>
      </c>
      <c r="BK280" s="36">
        <v>146.75062500000001</v>
      </c>
      <c r="BL280" s="36" t="e">
        <v>#DIV/0!</v>
      </c>
      <c r="BM280" s="36" t="e">
        <v>#DIV/0!</v>
      </c>
      <c r="BN280" s="36">
        <v>0</v>
      </c>
      <c r="BO280" s="36">
        <v>0</v>
      </c>
      <c r="BP280" s="36">
        <v>52.313429999999997</v>
      </c>
      <c r="BQ280" s="36">
        <v>8.891649984532199</v>
      </c>
      <c r="BR280" s="36">
        <v>46.026083999999997</v>
      </c>
      <c r="BS280" s="36">
        <v>58.600775999999996</v>
      </c>
      <c r="BT280" s="36">
        <v>146.75062500000001</v>
      </c>
      <c r="BU280" s="36">
        <v>0</v>
      </c>
      <c r="BV280" s="36">
        <v>146.75062500000001</v>
      </c>
      <c r="BW280" s="36">
        <v>146.75062500000001</v>
      </c>
      <c r="BX280" s="36" t="e">
        <v>#DIV/0!</v>
      </c>
      <c r="BY280" s="36" t="e">
        <v>#DIV/0!</v>
      </c>
      <c r="BZ280" s="36">
        <v>0</v>
      </c>
      <c r="CA280" s="36">
        <v>0</v>
      </c>
      <c r="CB280" s="36"/>
      <c r="CC280" s="40">
        <v>29.14</v>
      </c>
      <c r="CD280" s="40">
        <v>56.4</v>
      </c>
      <c r="CE280" s="40"/>
    </row>
    <row r="281" spans="1:83" s="5" customFormat="1">
      <c r="A281" s="13" t="s">
        <v>248</v>
      </c>
      <c r="B281" s="13">
        <v>6</v>
      </c>
      <c r="C281" s="13">
        <v>4</v>
      </c>
      <c r="D281" s="13" t="s">
        <v>67</v>
      </c>
      <c r="E281" s="35" t="s">
        <v>202</v>
      </c>
      <c r="F281" s="13" t="s">
        <v>36</v>
      </c>
      <c r="G281" s="36">
        <v>1143404971</v>
      </c>
      <c r="H281" s="13" t="s">
        <v>203</v>
      </c>
      <c r="I281" s="37">
        <v>21</v>
      </c>
      <c r="J281" s="37" t="s">
        <v>38</v>
      </c>
      <c r="K281" s="38">
        <v>43523</v>
      </c>
      <c r="L281" s="39">
        <v>0.6118055555555556</v>
      </c>
      <c r="M281" s="37" t="s">
        <v>39</v>
      </c>
      <c r="N281" s="37" t="s">
        <v>71</v>
      </c>
      <c r="O281" s="37" t="s">
        <v>41</v>
      </c>
      <c r="P281" s="37" t="s">
        <v>41</v>
      </c>
      <c r="Q281" s="37">
        <v>1</v>
      </c>
      <c r="R281" s="13" t="s">
        <v>43</v>
      </c>
      <c r="S281" s="13" t="s">
        <v>44</v>
      </c>
      <c r="T281" s="13" t="s">
        <v>41</v>
      </c>
      <c r="U281" s="13" t="s">
        <v>52</v>
      </c>
      <c r="V281" s="13" t="s">
        <v>42</v>
      </c>
      <c r="W281" s="13" t="s">
        <v>66</v>
      </c>
      <c r="X281" s="13" t="s">
        <v>76</v>
      </c>
      <c r="Y281" s="13" t="s">
        <v>41</v>
      </c>
      <c r="Z281" s="13" t="s">
        <v>41</v>
      </c>
      <c r="AA281" s="13"/>
      <c r="AB281" s="13">
        <v>-1</v>
      </c>
      <c r="AC281" s="13">
        <v>1</v>
      </c>
      <c r="AD281" s="13" t="s">
        <v>41</v>
      </c>
      <c r="AE281" s="13">
        <v>0</v>
      </c>
      <c r="AF281" s="13" t="s">
        <v>42</v>
      </c>
      <c r="AG281" s="13">
        <v>0</v>
      </c>
      <c r="AH281" s="46" t="str">
        <f t="shared" si="8"/>
        <v>0</v>
      </c>
      <c r="AI281" s="46" t="s">
        <v>77</v>
      </c>
      <c r="AJ281" s="46" t="str">
        <f t="shared" si="9"/>
        <v>0</v>
      </c>
      <c r="AK281" s="13" t="s">
        <v>41</v>
      </c>
      <c r="AL281" s="13" t="s">
        <v>41</v>
      </c>
      <c r="AM281" s="13"/>
      <c r="AN281" s="13">
        <v>101.31965006729475</v>
      </c>
      <c r="AO281" s="13">
        <v>117.34261838440112</v>
      </c>
      <c r="AP281" s="13">
        <v>125.13020833333333</v>
      </c>
      <c r="AQ281" s="13">
        <v>148.05555555555554</v>
      </c>
      <c r="AR281" s="36">
        <v>22.226270000000003</v>
      </c>
      <c r="AS281" s="36">
        <v>5.9186992846783015</v>
      </c>
      <c r="AT281" s="36">
        <v>18.041117600000003</v>
      </c>
      <c r="AU281" s="36">
        <v>26.411422400000003</v>
      </c>
      <c r="AV281" s="36">
        <v>63.103076900000005</v>
      </c>
      <c r="AW281" s="36">
        <v>10.183853544603819</v>
      </c>
      <c r="AX281" s="36">
        <v>55.902005000000003</v>
      </c>
      <c r="AY281" s="36">
        <v>70.304148800000007</v>
      </c>
      <c r="AZ281" s="36" t="e">
        <v>#DIV/0!</v>
      </c>
      <c r="BA281" s="36" t="s">
        <v>50</v>
      </c>
      <c r="BB281" s="36">
        <v>0</v>
      </c>
      <c r="BC281" s="36">
        <v>0</v>
      </c>
      <c r="BD281" s="36">
        <v>26.411422400000003</v>
      </c>
      <c r="BE281" s="36">
        <v>0</v>
      </c>
      <c r="BF281" s="36">
        <v>26.411422400000003</v>
      </c>
      <c r="BG281" s="36">
        <v>26.411422400000003</v>
      </c>
      <c r="BH281" s="36">
        <v>73.929482500000006</v>
      </c>
      <c r="BI281" s="36">
        <v>5.1269960866682212</v>
      </c>
      <c r="BJ281" s="36">
        <v>70.304148800000007</v>
      </c>
      <c r="BK281" s="36">
        <v>77.554816199999991</v>
      </c>
      <c r="BL281" s="36" t="e">
        <v>#DIV/0!</v>
      </c>
      <c r="BM281" s="36" t="e">
        <v>#DIV/0!</v>
      </c>
      <c r="BN281" s="36">
        <v>0</v>
      </c>
      <c r="BO281" s="36">
        <v>0</v>
      </c>
      <c r="BP281" s="36">
        <v>17.984981200000004</v>
      </c>
      <c r="BQ281" s="36">
        <v>11.916787427579418</v>
      </c>
      <c r="BR281" s="36">
        <v>9.5585400000000043</v>
      </c>
      <c r="BS281" s="36">
        <v>26.411422400000003</v>
      </c>
      <c r="BT281" s="36">
        <v>55.861115300000002</v>
      </c>
      <c r="BU281" s="36">
        <v>20.425533857508981</v>
      </c>
      <c r="BV281" s="36">
        <v>41.418081799999996</v>
      </c>
      <c r="BW281" s="36">
        <v>70.304148800000007</v>
      </c>
      <c r="BX281" s="36" t="e">
        <v>#DIV/0!</v>
      </c>
      <c r="BY281" s="36" t="e">
        <v>#DIV/0!</v>
      </c>
      <c r="BZ281" s="36">
        <v>0</v>
      </c>
      <c r="CA281" s="36">
        <v>0</v>
      </c>
      <c r="CB281" s="36"/>
      <c r="CC281" s="40">
        <v>28.791</v>
      </c>
      <c r="CD281" s="40">
        <v>57.011000000000003</v>
      </c>
      <c r="CE281" s="40"/>
    </row>
    <row r="282" spans="1:83" s="5" customFormat="1">
      <c r="A282" s="13" t="s">
        <v>248</v>
      </c>
      <c r="B282" s="13">
        <v>6</v>
      </c>
      <c r="C282" s="13">
        <v>4</v>
      </c>
      <c r="D282" s="13" t="s">
        <v>67</v>
      </c>
      <c r="E282" s="35" t="s">
        <v>202</v>
      </c>
      <c r="F282" s="13" t="s">
        <v>36</v>
      </c>
      <c r="G282" s="36">
        <v>1143404971</v>
      </c>
      <c r="H282" s="13" t="s">
        <v>203</v>
      </c>
      <c r="I282" s="37">
        <v>21</v>
      </c>
      <c r="J282" s="37" t="s">
        <v>38</v>
      </c>
      <c r="K282" s="38">
        <v>43523</v>
      </c>
      <c r="L282" s="39">
        <v>0.62291666666666667</v>
      </c>
      <c r="M282" s="37" t="s">
        <v>39</v>
      </c>
      <c r="N282" s="37" t="s">
        <v>71</v>
      </c>
      <c r="O282" s="37" t="s">
        <v>41</v>
      </c>
      <c r="P282" s="37" t="s">
        <v>41</v>
      </c>
      <c r="Q282" s="37">
        <v>2</v>
      </c>
      <c r="R282" s="13" t="s">
        <v>43</v>
      </c>
      <c r="S282" s="13" t="s">
        <v>44</v>
      </c>
      <c r="T282" s="13" t="s">
        <v>41</v>
      </c>
      <c r="U282" s="13" t="s">
        <v>52</v>
      </c>
      <c r="V282" s="13" t="s">
        <v>42</v>
      </c>
      <c r="W282" s="13" t="s">
        <v>66</v>
      </c>
      <c r="X282" s="13" t="s">
        <v>76</v>
      </c>
      <c r="Y282" s="13" t="s">
        <v>41</v>
      </c>
      <c r="Z282" s="13" t="s">
        <v>41</v>
      </c>
      <c r="AA282" s="13"/>
      <c r="AB282" s="13">
        <v>-1</v>
      </c>
      <c r="AC282" s="13">
        <v>1</v>
      </c>
      <c r="AD282" s="13" t="s">
        <v>41</v>
      </c>
      <c r="AE282" s="13">
        <v>0</v>
      </c>
      <c r="AF282" s="13" t="s">
        <v>42</v>
      </c>
      <c r="AG282" s="13">
        <v>0</v>
      </c>
      <c r="AH282" s="46" t="str">
        <f t="shared" si="8"/>
        <v>0</v>
      </c>
      <c r="AI282" s="46" t="s">
        <v>77</v>
      </c>
      <c r="AJ282" s="46" t="str">
        <f t="shared" si="9"/>
        <v>0</v>
      </c>
      <c r="AK282" s="13" t="s">
        <v>41</v>
      </c>
      <c r="AL282" s="13" t="s">
        <v>41</v>
      </c>
      <c r="AM282" s="13"/>
      <c r="AN282" s="13">
        <v>101.31965006729475</v>
      </c>
      <c r="AO282" s="13">
        <v>117.34261838440112</v>
      </c>
      <c r="AP282" s="13">
        <v>125.13020833333333</v>
      </c>
      <c r="AQ282" s="13">
        <v>148.05555555555554</v>
      </c>
      <c r="AR282" s="36">
        <v>22.226270000000003</v>
      </c>
      <c r="AS282" s="36">
        <v>5.9186992846783015</v>
      </c>
      <c r="AT282" s="36">
        <v>18.041117600000003</v>
      </c>
      <c r="AU282" s="36">
        <v>26.411422400000003</v>
      </c>
      <c r="AV282" s="36">
        <v>66.725930000000005</v>
      </c>
      <c r="AW282" s="36">
        <v>5.0603655560983842</v>
      </c>
      <c r="AX282" s="36">
        <v>63.147711200000003</v>
      </c>
      <c r="AY282" s="36">
        <v>70.304148800000007</v>
      </c>
      <c r="AZ282" s="36" t="e">
        <v>#DIV/0!</v>
      </c>
      <c r="BA282" s="36" t="s">
        <v>50</v>
      </c>
      <c r="BB282" s="36">
        <v>0</v>
      </c>
      <c r="BC282" s="36">
        <v>0</v>
      </c>
      <c r="BD282" s="36">
        <v>18.041117600000003</v>
      </c>
      <c r="BE282" s="36">
        <v>0</v>
      </c>
      <c r="BF282" s="36">
        <v>18.041117600000003</v>
      </c>
      <c r="BG282" s="36">
        <v>18.041117600000003</v>
      </c>
      <c r="BH282" s="36">
        <v>73.977845599999995</v>
      </c>
      <c r="BI282" s="36">
        <v>15.316122950803461</v>
      </c>
      <c r="BJ282" s="36">
        <v>63.147711200000003</v>
      </c>
      <c r="BK282" s="36">
        <v>84.807980000000001</v>
      </c>
      <c r="BL282" s="36" t="e">
        <v>#DIV/0!</v>
      </c>
      <c r="BM282" s="36" t="e">
        <v>#DIV/0!</v>
      </c>
      <c r="BN282" s="36">
        <v>0</v>
      </c>
      <c r="BO282" s="36">
        <v>0</v>
      </c>
      <c r="BP282" s="36">
        <v>22.226270000000003</v>
      </c>
      <c r="BQ282" s="36">
        <v>5.9186992846783015</v>
      </c>
      <c r="BR282" s="36">
        <v>18.041117600000003</v>
      </c>
      <c r="BS282" s="36">
        <v>26.411422400000003</v>
      </c>
      <c r="BT282" s="36">
        <v>70.351263700000004</v>
      </c>
      <c r="BU282" s="36">
        <v>10.18736164276654</v>
      </c>
      <c r="BV282" s="36">
        <v>63.147711200000003</v>
      </c>
      <c r="BW282" s="36">
        <v>77.554816199999991</v>
      </c>
      <c r="BX282" s="36" t="e">
        <v>#DIV/0!</v>
      </c>
      <c r="BY282" s="36" t="e">
        <v>#DIV/0!</v>
      </c>
      <c r="BZ282" s="36">
        <v>0</v>
      </c>
      <c r="CA282" s="36">
        <v>0</v>
      </c>
      <c r="CB282" s="36"/>
      <c r="CC282" s="40">
        <v>28.841000000000001</v>
      </c>
      <c r="CD282" s="40">
        <v>56.387999999999998</v>
      </c>
      <c r="CE282" s="40"/>
    </row>
    <row r="283" spans="1:83" s="5" customFormat="1">
      <c r="A283" s="13" t="s">
        <v>248</v>
      </c>
      <c r="B283" s="13">
        <v>6</v>
      </c>
      <c r="C283" s="13">
        <v>4</v>
      </c>
      <c r="D283" s="13" t="s">
        <v>67</v>
      </c>
      <c r="E283" s="35" t="s">
        <v>202</v>
      </c>
      <c r="F283" s="13" t="s">
        <v>36</v>
      </c>
      <c r="G283" s="36">
        <v>1143404971</v>
      </c>
      <c r="H283" s="13" t="s">
        <v>203</v>
      </c>
      <c r="I283" s="37">
        <v>21</v>
      </c>
      <c r="J283" s="37" t="s">
        <v>38</v>
      </c>
      <c r="K283" s="38">
        <v>43523</v>
      </c>
      <c r="L283" s="39">
        <v>0.63541666666666663</v>
      </c>
      <c r="M283" s="37" t="s">
        <v>39</v>
      </c>
      <c r="N283" s="37" t="s">
        <v>71</v>
      </c>
      <c r="O283" s="37" t="s">
        <v>41</v>
      </c>
      <c r="P283" s="37" t="s">
        <v>41</v>
      </c>
      <c r="Q283" s="37">
        <v>3</v>
      </c>
      <c r="R283" s="13" t="s">
        <v>43</v>
      </c>
      <c r="S283" s="13" t="s">
        <v>44</v>
      </c>
      <c r="T283" s="13" t="s">
        <v>41</v>
      </c>
      <c r="U283" s="13" t="s">
        <v>52</v>
      </c>
      <c r="V283" s="13" t="s">
        <v>42</v>
      </c>
      <c r="W283" s="13" t="s">
        <v>66</v>
      </c>
      <c r="X283" s="13" t="s">
        <v>76</v>
      </c>
      <c r="Y283" s="13" t="s">
        <v>41</v>
      </c>
      <c r="Z283" s="13" t="s">
        <v>41</v>
      </c>
      <c r="AA283" s="13"/>
      <c r="AB283" s="13">
        <v>-1</v>
      </c>
      <c r="AC283" s="13">
        <v>1</v>
      </c>
      <c r="AD283" s="13" t="s">
        <v>41</v>
      </c>
      <c r="AE283" s="13">
        <v>0</v>
      </c>
      <c r="AF283" s="13" t="s">
        <v>42</v>
      </c>
      <c r="AG283" s="13">
        <v>0</v>
      </c>
      <c r="AH283" s="46" t="str">
        <f t="shared" si="8"/>
        <v>0</v>
      </c>
      <c r="AI283" s="46" t="s">
        <v>77</v>
      </c>
      <c r="AJ283" s="46" t="str">
        <f t="shared" si="9"/>
        <v>0</v>
      </c>
      <c r="AK283" s="13" t="s">
        <v>41</v>
      </c>
      <c r="AL283" s="13" t="s">
        <v>41</v>
      </c>
      <c r="AM283" s="13"/>
      <c r="AN283" s="13">
        <v>101.31965006729475</v>
      </c>
      <c r="AO283" s="13">
        <v>117.34261838440112</v>
      </c>
      <c r="AP283" s="13">
        <v>125.13020833333333</v>
      </c>
      <c r="AQ283" s="13">
        <v>148.05555555555554</v>
      </c>
      <c r="AR283" s="36">
        <v>18.041117600000003</v>
      </c>
      <c r="AS283" s="36">
        <v>0</v>
      </c>
      <c r="AT283" s="36">
        <v>18.041117600000003</v>
      </c>
      <c r="AU283" s="36">
        <v>18.041117600000003</v>
      </c>
      <c r="AV283" s="36">
        <v>59.524858100000003</v>
      </c>
      <c r="AW283" s="36">
        <v>5.1234879885054116</v>
      </c>
      <c r="AX283" s="36">
        <v>55.902005000000003</v>
      </c>
      <c r="AY283" s="36">
        <v>63.147711200000003</v>
      </c>
      <c r="AZ283" s="36" t="e">
        <v>#DIV/0!</v>
      </c>
      <c r="BA283" s="36" t="s">
        <v>50</v>
      </c>
      <c r="BB283" s="36">
        <v>0</v>
      </c>
      <c r="BC283" s="36">
        <v>0</v>
      </c>
      <c r="BD283" s="36">
        <v>18.041117600000003</v>
      </c>
      <c r="BE283" s="36">
        <v>0</v>
      </c>
      <c r="BF283" s="36">
        <v>18.041117600000003</v>
      </c>
      <c r="BG283" s="36">
        <v>18.041117600000003</v>
      </c>
      <c r="BH283" s="36">
        <v>59.524858100000003</v>
      </c>
      <c r="BI283" s="36">
        <v>5.1234879885054116</v>
      </c>
      <c r="BJ283" s="36">
        <v>55.902005000000003</v>
      </c>
      <c r="BK283" s="36">
        <v>63.147711200000003</v>
      </c>
      <c r="BL283" s="36" t="e">
        <v>#DIV/0!</v>
      </c>
      <c r="BM283" s="36" t="e">
        <v>#DIV/0!</v>
      </c>
      <c r="BN283" s="36">
        <v>0</v>
      </c>
      <c r="BO283" s="36">
        <v>0</v>
      </c>
      <c r="BP283" s="36">
        <v>18.041117600000003</v>
      </c>
      <c r="BQ283" s="36">
        <v>0</v>
      </c>
      <c r="BR283" s="36">
        <v>18.041117600000003</v>
      </c>
      <c r="BS283" s="36">
        <v>18.041117600000003</v>
      </c>
      <c r="BT283" s="36">
        <v>66.728410599999989</v>
      </c>
      <c r="BU283" s="36">
        <v>15.310849631272127</v>
      </c>
      <c r="BV283" s="36">
        <v>55.902005000000003</v>
      </c>
      <c r="BW283" s="36">
        <v>77.554816199999991</v>
      </c>
      <c r="BX283" s="36" t="e">
        <v>#DIV/0!</v>
      </c>
      <c r="BY283" s="36" t="e">
        <v>#DIV/0!</v>
      </c>
      <c r="BZ283" s="36">
        <v>0</v>
      </c>
      <c r="CA283" s="36">
        <v>0</v>
      </c>
      <c r="CB283" s="36"/>
      <c r="CC283" s="40">
        <v>28.916</v>
      </c>
      <c r="CD283" s="40">
        <v>55.607999999999997</v>
      </c>
      <c r="CE283" s="40"/>
    </row>
    <row r="284" spans="1:83" s="5" customFormat="1">
      <c r="A284" s="13" t="s">
        <v>248</v>
      </c>
      <c r="B284" s="13">
        <v>6</v>
      </c>
      <c r="C284" s="13">
        <v>4</v>
      </c>
      <c r="D284" s="13" t="s">
        <v>67</v>
      </c>
      <c r="E284" s="35" t="s">
        <v>202</v>
      </c>
      <c r="F284" s="13" t="s">
        <v>36</v>
      </c>
      <c r="G284" s="36">
        <v>1143404971</v>
      </c>
      <c r="H284" s="13" t="s">
        <v>203</v>
      </c>
      <c r="I284" s="37">
        <v>21</v>
      </c>
      <c r="J284" s="37" t="s">
        <v>38</v>
      </c>
      <c r="K284" s="38">
        <v>43523</v>
      </c>
      <c r="L284" s="39">
        <v>0.64236111111111105</v>
      </c>
      <c r="M284" s="37" t="s">
        <v>39</v>
      </c>
      <c r="N284" s="37" t="s">
        <v>71</v>
      </c>
      <c r="O284" s="37" t="s">
        <v>41</v>
      </c>
      <c r="P284" s="37" t="s">
        <v>41</v>
      </c>
      <c r="Q284" s="37">
        <v>4</v>
      </c>
      <c r="R284" s="13" t="s">
        <v>62</v>
      </c>
      <c r="S284" s="13" t="s">
        <v>63</v>
      </c>
      <c r="T284" s="13" t="s">
        <v>42</v>
      </c>
      <c r="U284" s="13" t="s">
        <v>52</v>
      </c>
      <c r="V284" s="13" t="s">
        <v>42</v>
      </c>
      <c r="W284" s="13" t="s">
        <v>46</v>
      </c>
      <c r="X284" s="13" t="s">
        <v>53</v>
      </c>
      <c r="Y284" s="13" t="s">
        <v>42</v>
      </c>
      <c r="Z284" s="13" t="s">
        <v>41</v>
      </c>
      <c r="AA284" s="13"/>
      <c r="AB284" s="13">
        <v>1</v>
      </c>
      <c r="AC284" s="13">
        <v>0</v>
      </c>
      <c r="AD284" s="13" t="s">
        <v>42</v>
      </c>
      <c r="AE284" s="13">
        <v>0</v>
      </c>
      <c r="AF284" s="13" t="s">
        <v>42</v>
      </c>
      <c r="AG284" s="13" t="s">
        <v>48</v>
      </c>
      <c r="AH284" s="46">
        <f t="shared" si="8"/>
        <v>1</v>
      </c>
      <c r="AI284" s="46" t="s">
        <v>54</v>
      </c>
      <c r="AJ284" s="46" t="str">
        <f t="shared" si="9"/>
        <v>-2</v>
      </c>
      <c r="AK284" s="13" t="s">
        <v>42</v>
      </c>
      <c r="AL284" s="13" t="s">
        <v>41</v>
      </c>
      <c r="AM284" s="13"/>
      <c r="AN284" s="13">
        <v>101.31965006729475</v>
      </c>
      <c r="AO284" s="13">
        <v>117.34261838440112</v>
      </c>
      <c r="AP284" s="13">
        <v>125.13020833333333</v>
      </c>
      <c r="AQ284" s="13">
        <v>148.05555555555554</v>
      </c>
      <c r="AR284" s="36">
        <v>34.884077599999998</v>
      </c>
      <c r="AS284" s="36">
        <v>0</v>
      </c>
      <c r="AT284" s="36">
        <v>34.884077599999998</v>
      </c>
      <c r="AU284" s="36">
        <v>34.884077599999998</v>
      </c>
      <c r="AV284" s="36">
        <v>106.58244980000001</v>
      </c>
      <c r="AW284" s="36">
        <v>0</v>
      </c>
      <c r="AX284" s="36">
        <v>106.58244980000001</v>
      </c>
      <c r="AY284" s="36">
        <v>106.58244980000001</v>
      </c>
      <c r="AZ284" s="36" t="e">
        <v>#DIV/0!</v>
      </c>
      <c r="BA284" s="36" t="s">
        <v>50</v>
      </c>
      <c r="BB284" s="36">
        <v>0</v>
      </c>
      <c r="BC284" s="36">
        <v>0</v>
      </c>
      <c r="BD284" s="36">
        <v>26.462597600000002</v>
      </c>
      <c r="BE284" s="36">
        <v>11.909771231253767</v>
      </c>
      <c r="BF284" s="36">
        <v>18.041117600000003</v>
      </c>
      <c r="BG284" s="36">
        <v>34.884077599999998</v>
      </c>
      <c r="BH284" s="36">
        <v>81.242227400000004</v>
      </c>
      <c r="BI284" s="36">
        <v>35.836486191630499</v>
      </c>
      <c r="BJ284" s="36">
        <v>55.902005000000003</v>
      </c>
      <c r="BK284" s="36">
        <v>106.58244980000001</v>
      </c>
      <c r="BL284" s="36" t="e">
        <v>#DIV/0!</v>
      </c>
      <c r="BM284" s="36" t="e">
        <v>#DIV/0!</v>
      </c>
      <c r="BN284" s="36">
        <v>0</v>
      </c>
      <c r="BO284" s="36">
        <v>0</v>
      </c>
      <c r="BP284" s="36">
        <v>26.462597600000002</v>
      </c>
      <c r="BQ284" s="36">
        <v>11.909771231253767</v>
      </c>
      <c r="BR284" s="36">
        <v>18.041117600000003</v>
      </c>
      <c r="BS284" s="36">
        <v>34.884077599999998</v>
      </c>
      <c r="BT284" s="36">
        <v>84.865080500000005</v>
      </c>
      <c r="BU284" s="36">
        <v>30.712998203125096</v>
      </c>
      <c r="BV284" s="36">
        <v>63.147711200000003</v>
      </c>
      <c r="BW284" s="36">
        <v>106.58244980000001</v>
      </c>
      <c r="BX284" s="36" t="e">
        <v>#DIV/0!</v>
      </c>
      <c r="BY284" s="36" t="e">
        <v>#DIV/0!</v>
      </c>
      <c r="BZ284" s="36">
        <v>0</v>
      </c>
      <c r="CA284" s="36">
        <v>0</v>
      </c>
      <c r="CB284" s="36"/>
      <c r="CC284" s="40">
        <v>29.14</v>
      </c>
      <c r="CD284" s="40">
        <v>56.4</v>
      </c>
      <c r="CE284" s="40"/>
    </row>
    <row r="285" spans="1:83" s="5" customFormat="1">
      <c r="A285" s="13" t="s">
        <v>248</v>
      </c>
      <c r="B285" s="13">
        <v>6</v>
      </c>
      <c r="C285" s="13">
        <v>5</v>
      </c>
      <c r="D285" s="13" t="s">
        <v>107</v>
      </c>
      <c r="E285" s="35" t="s">
        <v>204</v>
      </c>
      <c r="F285" s="13" t="s">
        <v>36</v>
      </c>
      <c r="G285" s="36">
        <v>1143407084</v>
      </c>
      <c r="H285" s="13" t="s">
        <v>205</v>
      </c>
      <c r="I285" s="37">
        <v>20</v>
      </c>
      <c r="J285" s="37" t="s">
        <v>70</v>
      </c>
      <c r="K285" s="38">
        <v>43523</v>
      </c>
      <c r="L285" s="39">
        <v>0.6118055555555556</v>
      </c>
      <c r="M285" s="37" t="s">
        <v>39</v>
      </c>
      <c r="N285" s="37" t="s">
        <v>42</v>
      </c>
      <c r="O285" s="37" t="s">
        <v>42</v>
      </c>
      <c r="P285" s="37" t="s">
        <v>42</v>
      </c>
      <c r="Q285" s="37">
        <v>1</v>
      </c>
      <c r="R285" s="13" t="s">
        <v>43</v>
      </c>
      <c r="S285" s="13" t="s">
        <v>44</v>
      </c>
      <c r="T285" s="13" t="s">
        <v>41</v>
      </c>
      <c r="U285" s="13" t="s">
        <v>45</v>
      </c>
      <c r="V285" s="13" t="s">
        <v>42</v>
      </c>
      <c r="W285" s="13" t="s">
        <v>66</v>
      </c>
      <c r="X285" s="13" t="s">
        <v>47</v>
      </c>
      <c r="Y285" s="13" t="s">
        <v>41</v>
      </c>
      <c r="Z285" s="13" t="s">
        <v>41</v>
      </c>
      <c r="AA285" s="13"/>
      <c r="AB285" s="13">
        <v>-1</v>
      </c>
      <c r="AC285" s="13">
        <v>1</v>
      </c>
      <c r="AD285" s="13" t="s">
        <v>41</v>
      </c>
      <c r="AE285" s="13">
        <v>1</v>
      </c>
      <c r="AF285" s="13" t="s">
        <v>42</v>
      </c>
      <c r="AG285" s="13">
        <v>0</v>
      </c>
      <c r="AH285" s="46" t="str">
        <f t="shared" si="8"/>
        <v>0</v>
      </c>
      <c r="AI285" s="46" t="s">
        <v>49</v>
      </c>
      <c r="AJ285" s="46" t="str">
        <f t="shared" si="9"/>
        <v>-1</v>
      </c>
      <c r="AK285" s="13" t="s">
        <v>41</v>
      </c>
      <c r="AL285" s="13" t="s">
        <v>41</v>
      </c>
      <c r="AM285" s="13"/>
      <c r="AN285" s="13">
        <v>101.31965006729475</v>
      </c>
      <c r="AO285" s="13">
        <v>117.34261838440112</v>
      </c>
      <c r="AP285" s="13">
        <v>125.13020833333333</v>
      </c>
      <c r="AQ285" s="13">
        <v>148.05555555555554</v>
      </c>
      <c r="AR285" s="36">
        <v>14.551667299999998</v>
      </c>
      <c r="AS285" s="36">
        <v>0</v>
      </c>
      <c r="AT285" s="36">
        <v>14.551667299999998</v>
      </c>
      <c r="AU285" s="36">
        <v>14.551667299999998</v>
      </c>
      <c r="AV285" s="36">
        <v>54.721703200000007</v>
      </c>
      <c r="AW285" s="36">
        <v>11.517734261201149</v>
      </c>
      <c r="AX285" s="36">
        <v>46.577435200000004</v>
      </c>
      <c r="AY285" s="36">
        <v>62.865971200000004</v>
      </c>
      <c r="AZ285" s="36" t="e">
        <v>#DIV/0!</v>
      </c>
      <c r="BA285" s="36" t="s">
        <v>50</v>
      </c>
      <c r="BB285" s="36">
        <v>0</v>
      </c>
      <c r="BC285" s="36">
        <v>0</v>
      </c>
      <c r="BD285" s="36">
        <v>18.927797249999998</v>
      </c>
      <c r="BE285" s="36">
        <v>6.18878232599711</v>
      </c>
      <c r="BF285" s="36">
        <v>14.551667299999998</v>
      </c>
      <c r="BG285" s="36">
        <v>23.3039272</v>
      </c>
      <c r="BH285" s="36">
        <v>66.888400000000004</v>
      </c>
      <c r="BI285" s="36">
        <v>5.6885733626401338</v>
      </c>
      <c r="BJ285" s="36">
        <v>62.865971200000004</v>
      </c>
      <c r="BK285" s="36">
        <v>70.910828800000004</v>
      </c>
      <c r="BL285" s="36" t="e">
        <v>#DIV/0!</v>
      </c>
      <c r="BM285" s="36" t="e">
        <v>#DIV/0!</v>
      </c>
      <c r="BN285" s="36">
        <v>0</v>
      </c>
      <c r="BO285" s="36">
        <v>0</v>
      </c>
      <c r="BP285" s="36">
        <v>10.173665049999999</v>
      </c>
      <c r="BQ285" s="36">
        <v>6.1914301580499291</v>
      </c>
      <c r="BR285" s="36">
        <v>5.7956627999999997</v>
      </c>
      <c r="BS285" s="36">
        <v>14.551667299999998</v>
      </c>
      <c r="BT285" s="36">
        <v>46.582428000000007</v>
      </c>
      <c r="BU285" s="36">
        <v>23.028407636928161</v>
      </c>
      <c r="BV285" s="36">
        <v>30.298884800000003</v>
      </c>
      <c r="BW285" s="36">
        <v>62.865971200000004</v>
      </c>
      <c r="BX285" s="36" t="e">
        <v>#DIV/0!</v>
      </c>
      <c r="BY285" s="36" t="e">
        <v>#DIV/0!</v>
      </c>
      <c r="BZ285" s="36">
        <v>0</v>
      </c>
      <c r="CA285" s="36">
        <v>0</v>
      </c>
      <c r="CB285" s="36"/>
      <c r="CC285" s="40">
        <v>28.791</v>
      </c>
      <c r="CD285" s="40">
        <v>57.011000000000003</v>
      </c>
      <c r="CE285" s="40"/>
    </row>
    <row r="286" spans="1:83" s="5" customFormat="1">
      <c r="A286" s="13" t="s">
        <v>248</v>
      </c>
      <c r="B286" s="13">
        <v>6</v>
      </c>
      <c r="C286" s="13">
        <v>5</v>
      </c>
      <c r="D286" s="13" t="s">
        <v>107</v>
      </c>
      <c r="E286" s="35" t="s">
        <v>204</v>
      </c>
      <c r="F286" s="13" t="s">
        <v>36</v>
      </c>
      <c r="G286" s="36">
        <v>1143407084</v>
      </c>
      <c r="H286" s="13" t="s">
        <v>205</v>
      </c>
      <c r="I286" s="37">
        <v>20</v>
      </c>
      <c r="J286" s="37" t="s">
        <v>70</v>
      </c>
      <c r="K286" s="38">
        <v>43523</v>
      </c>
      <c r="L286" s="39">
        <v>0.62291666666666667</v>
      </c>
      <c r="M286" s="37" t="s">
        <v>39</v>
      </c>
      <c r="N286" s="37" t="s">
        <v>42</v>
      </c>
      <c r="O286" s="37" t="s">
        <v>42</v>
      </c>
      <c r="P286" s="37" t="s">
        <v>42</v>
      </c>
      <c r="Q286" s="37">
        <v>2</v>
      </c>
      <c r="R286" s="13" t="s">
        <v>43</v>
      </c>
      <c r="S286" s="13" t="s">
        <v>44</v>
      </c>
      <c r="T286" s="13" t="s">
        <v>41</v>
      </c>
      <c r="U286" s="13" t="s">
        <v>45</v>
      </c>
      <c r="V286" s="13" t="s">
        <v>42</v>
      </c>
      <c r="W286" s="13" t="s">
        <v>72</v>
      </c>
      <c r="X286" s="13" t="s">
        <v>47</v>
      </c>
      <c r="Y286" s="13" t="s">
        <v>41</v>
      </c>
      <c r="Z286" s="13" t="s">
        <v>41</v>
      </c>
      <c r="AA286" s="13"/>
      <c r="AB286" s="13">
        <v>-1</v>
      </c>
      <c r="AC286" s="13">
        <v>1</v>
      </c>
      <c r="AD286" s="13" t="s">
        <v>41</v>
      </c>
      <c r="AE286" s="13">
        <v>1</v>
      </c>
      <c r="AF286" s="13" t="s">
        <v>42</v>
      </c>
      <c r="AG286" s="13">
        <v>1</v>
      </c>
      <c r="AH286" s="46" t="str">
        <f t="shared" si="8"/>
        <v>-1</v>
      </c>
      <c r="AI286" s="46" t="s">
        <v>49</v>
      </c>
      <c r="AJ286" s="46" t="str">
        <f t="shared" si="9"/>
        <v>-1</v>
      </c>
      <c r="AK286" s="13" t="s">
        <v>41</v>
      </c>
      <c r="AL286" s="13" t="s">
        <v>41</v>
      </c>
      <c r="AM286" s="13"/>
      <c r="AN286" s="13">
        <v>101.31965006729475</v>
      </c>
      <c r="AO286" s="13">
        <v>117.34261838440112</v>
      </c>
      <c r="AP286" s="13">
        <v>125.13020833333333</v>
      </c>
      <c r="AQ286" s="13">
        <v>148.05555555555554</v>
      </c>
      <c r="AR286" s="36">
        <v>14.551667299999998</v>
      </c>
      <c r="AS286" s="36">
        <v>0</v>
      </c>
      <c r="AT286" s="36">
        <v>14.551667299999998</v>
      </c>
      <c r="AU286" s="36">
        <v>14.551667299999998</v>
      </c>
      <c r="AV286" s="36">
        <v>58.793213100000003</v>
      </c>
      <c r="AW286" s="36">
        <v>5.7597497412848808</v>
      </c>
      <c r="AX286" s="36">
        <v>54.720455000000001</v>
      </c>
      <c r="AY286" s="36">
        <v>62.865971200000004</v>
      </c>
      <c r="AZ286" s="36" t="e">
        <v>#DIV/0!</v>
      </c>
      <c r="BA286" s="36" t="s">
        <v>50</v>
      </c>
      <c r="BB286" s="36">
        <v>0</v>
      </c>
      <c r="BC286" s="36">
        <v>0</v>
      </c>
      <c r="BD286" s="36">
        <v>14.551667299999998</v>
      </c>
      <c r="BE286" s="36">
        <v>0</v>
      </c>
      <c r="BF286" s="36">
        <v>14.551667299999998</v>
      </c>
      <c r="BG286" s="36">
        <v>14.551667299999998</v>
      </c>
      <c r="BH286" s="36">
        <v>54.720455000000001</v>
      </c>
      <c r="BI286" s="36">
        <v>0</v>
      </c>
      <c r="BJ286" s="36">
        <v>54.720455000000001</v>
      </c>
      <c r="BK286" s="36">
        <v>54.720455000000001</v>
      </c>
      <c r="BL286" s="36" t="e">
        <v>#DIV/0!</v>
      </c>
      <c r="BM286" s="36" t="e">
        <v>#DIV/0!</v>
      </c>
      <c r="BN286" s="36">
        <v>0</v>
      </c>
      <c r="BO286" s="36">
        <v>0</v>
      </c>
      <c r="BP286" s="36">
        <v>14.551667299999998</v>
      </c>
      <c r="BQ286" s="36">
        <v>0</v>
      </c>
      <c r="BR286" s="36">
        <v>14.551667299999998</v>
      </c>
      <c r="BS286" s="36">
        <v>14.551667299999998</v>
      </c>
      <c r="BT286" s="36">
        <v>58.793213100000003</v>
      </c>
      <c r="BU286" s="36">
        <v>5.7597497412848808</v>
      </c>
      <c r="BV286" s="36">
        <v>54.720455000000001</v>
      </c>
      <c r="BW286" s="36">
        <v>62.865971200000004</v>
      </c>
      <c r="BX286" s="36" t="e">
        <v>#DIV/0!</v>
      </c>
      <c r="BY286" s="36" t="e">
        <v>#DIV/0!</v>
      </c>
      <c r="BZ286" s="36">
        <v>0</v>
      </c>
      <c r="CA286" s="36">
        <v>0</v>
      </c>
      <c r="CB286" s="36"/>
      <c r="CC286" s="40">
        <v>28.841000000000001</v>
      </c>
      <c r="CD286" s="40">
        <v>56.387999999999998</v>
      </c>
      <c r="CE286" s="40"/>
    </row>
    <row r="287" spans="1:83" s="5" customFormat="1">
      <c r="A287" s="13" t="s">
        <v>248</v>
      </c>
      <c r="B287" s="13">
        <v>6</v>
      </c>
      <c r="C287" s="13">
        <v>5</v>
      </c>
      <c r="D287" s="13" t="s">
        <v>107</v>
      </c>
      <c r="E287" s="35" t="s">
        <v>204</v>
      </c>
      <c r="F287" s="13" t="s">
        <v>36</v>
      </c>
      <c r="G287" s="36">
        <v>1143407084</v>
      </c>
      <c r="H287" s="13" t="s">
        <v>205</v>
      </c>
      <c r="I287" s="37">
        <v>20</v>
      </c>
      <c r="J287" s="37" t="s">
        <v>70</v>
      </c>
      <c r="K287" s="38">
        <v>43523</v>
      </c>
      <c r="L287" s="39">
        <v>0.63541666666666663</v>
      </c>
      <c r="M287" s="37" t="s">
        <v>39</v>
      </c>
      <c r="N287" s="37" t="s">
        <v>42</v>
      </c>
      <c r="O287" s="37" t="s">
        <v>42</v>
      </c>
      <c r="P287" s="37" t="s">
        <v>42</v>
      </c>
      <c r="Q287" s="37">
        <v>3</v>
      </c>
      <c r="R287" s="13" t="s">
        <v>43</v>
      </c>
      <c r="S287" s="13" t="s">
        <v>44</v>
      </c>
      <c r="T287" s="13" t="s">
        <v>41</v>
      </c>
      <c r="U287" s="13" t="s">
        <v>45</v>
      </c>
      <c r="V287" s="13" t="s">
        <v>42</v>
      </c>
      <c r="W287" s="13" t="s">
        <v>72</v>
      </c>
      <c r="X287" s="13" t="s">
        <v>47</v>
      </c>
      <c r="Y287" s="13" t="s">
        <v>41</v>
      </c>
      <c r="Z287" s="13" t="s">
        <v>41</v>
      </c>
      <c r="AA287" s="13"/>
      <c r="AB287" s="13">
        <v>-1</v>
      </c>
      <c r="AC287" s="13">
        <v>1</v>
      </c>
      <c r="AD287" s="13" t="s">
        <v>41</v>
      </c>
      <c r="AE287" s="13">
        <v>1</v>
      </c>
      <c r="AF287" s="13" t="s">
        <v>42</v>
      </c>
      <c r="AG287" s="13">
        <v>1</v>
      </c>
      <c r="AH287" s="46" t="str">
        <f t="shared" si="8"/>
        <v>-1</v>
      </c>
      <c r="AI287" s="46" t="s">
        <v>49</v>
      </c>
      <c r="AJ287" s="46" t="str">
        <f t="shared" si="9"/>
        <v>-1</v>
      </c>
      <c r="AK287" s="13" t="s">
        <v>41</v>
      </c>
      <c r="AL287" s="13" t="s">
        <v>41</v>
      </c>
      <c r="AM287" s="13"/>
      <c r="AN287" s="13">
        <v>101.31965006729475</v>
      </c>
      <c r="AO287" s="13">
        <v>117.34261838440112</v>
      </c>
      <c r="AP287" s="13">
        <v>125.13020833333333</v>
      </c>
      <c r="AQ287" s="13">
        <v>148.05555555555554</v>
      </c>
      <c r="AR287" s="36">
        <v>14.551667299999998</v>
      </c>
      <c r="AS287" s="36">
        <v>0</v>
      </c>
      <c r="AT287" s="36">
        <v>14.551667299999998</v>
      </c>
      <c r="AU287" s="36">
        <v>14.551667299999998</v>
      </c>
      <c r="AV287" s="36">
        <v>50.648945100000006</v>
      </c>
      <c r="AW287" s="36">
        <v>5.757984519916322</v>
      </c>
      <c r="AX287" s="36">
        <v>46.577435200000004</v>
      </c>
      <c r="AY287" s="36">
        <v>54.720455000000001</v>
      </c>
      <c r="AZ287" s="36" t="e">
        <v>#DIV/0!</v>
      </c>
      <c r="BA287" s="36" t="s">
        <v>50</v>
      </c>
      <c r="BB287" s="36">
        <v>0</v>
      </c>
      <c r="BC287" s="36">
        <v>0</v>
      </c>
      <c r="BD287" s="36">
        <v>14.551667299999998</v>
      </c>
      <c r="BE287" s="36">
        <v>0</v>
      </c>
      <c r="BF287" s="36">
        <v>14.551667299999998</v>
      </c>
      <c r="BG287" s="36">
        <v>14.551667299999998</v>
      </c>
      <c r="BH287" s="36">
        <v>46.577435200000004</v>
      </c>
      <c r="BI287" s="36">
        <v>0</v>
      </c>
      <c r="BJ287" s="36">
        <v>46.577435200000004</v>
      </c>
      <c r="BK287" s="36">
        <v>46.577435200000004</v>
      </c>
      <c r="BL287" s="36" t="e">
        <v>#DIV/0!</v>
      </c>
      <c r="BM287" s="36" t="e">
        <v>#DIV/0!</v>
      </c>
      <c r="BN287" s="36">
        <v>0</v>
      </c>
      <c r="BO287" s="36">
        <v>0</v>
      </c>
      <c r="BP287" s="36">
        <v>14.551667299999998</v>
      </c>
      <c r="BQ287" s="36">
        <v>0</v>
      </c>
      <c r="BR287" s="36">
        <v>14.551667299999998</v>
      </c>
      <c r="BS287" s="36">
        <v>14.551667299999998</v>
      </c>
      <c r="BT287" s="36">
        <v>54.721703200000007</v>
      </c>
      <c r="BU287" s="36">
        <v>11.517734261201149</v>
      </c>
      <c r="BV287" s="36">
        <v>46.577435200000004</v>
      </c>
      <c r="BW287" s="36">
        <v>62.865971200000004</v>
      </c>
      <c r="BX287" s="36" t="e">
        <v>#DIV/0!</v>
      </c>
      <c r="BY287" s="36" t="e">
        <v>#DIV/0!</v>
      </c>
      <c r="BZ287" s="36">
        <v>0</v>
      </c>
      <c r="CA287" s="36">
        <v>0</v>
      </c>
      <c r="CB287" s="36"/>
      <c r="CC287" s="40">
        <v>28.916</v>
      </c>
      <c r="CD287" s="40">
        <v>55.607999999999997</v>
      </c>
      <c r="CE287" s="40"/>
    </row>
    <row r="288" spans="1:83" s="5" customFormat="1">
      <c r="A288" s="13" t="s">
        <v>248</v>
      </c>
      <c r="B288" s="13">
        <v>6</v>
      </c>
      <c r="C288" s="13">
        <v>5</v>
      </c>
      <c r="D288" s="13" t="s">
        <v>107</v>
      </c>
      <c r="E288" s="35" t="s">
        <v>204</v>
      </c>
      <c r="F288" s="13" t="s">
        <v>36</v>
      </c>
      <c r="G288" s="36">
        <v>1143407084</v>
      </c>
      <c r="H288" s="13" t="s">
        <v>205</v>
      </c>
      <c r="I288" s="37">
        <v>20</v>
      </c>
      <c r="J288" s="37" t="s">
        <v>70</v>
      </c>
      <c r="K288" s="38">
        <v>43523</v>
      </c>
      <c r="L288" s="39">
        <v>0.64236111111111105</v>
      </c>
      <c r="M288" s="37" t="s">
        <v>39</v>
      </c>
      <c r="N288" s="37" t="s">
        <v>42</v>
      </c>
      <c r="O288" s="37" t="s">
        <v>42</v>
      </c>
      <c r="P288" s="37" t="s">
        <v>42</v>
      </c>
      <c r="Q288" s="37">
        <v>4</v>
      </c>
      <c r="R288" s="13" t="s">
        <v>43</v>
      </c>
      <c r="S288" s="13" t="s">
        <v>44</v>
      </c>
      <c r="T288" s="13"/>
      <c r="U288" s="13" t="s">
        <v>45</v>
      </c>
      <c r="V288" s="13" t="s">
        <v>42</v>
      </c>
      <c r="W288" s="13" t="s">
        <v>72</v>
      </c>
      <c r="X288" s="13" t="s">
        <v>47</v>
      </c>
      <c r="Y288" s="13" t="s">
        <v>41</v>
      </c>
      <c r="Z288" s="13" t="s">
        <v>41</v>
      </c>
      <c r="AA288" s="13"/>
      <c r="AB288" s="13">
        <v>-1</v>
      </c>
      <c r="AC288" s="13">
        <v>1</v>
      </c>
      <c r="AD288" s="13">
        <v>0</v>
      </c>
      <c r="AE288" s="13">
        <v>1</v>
      </c>
      <c r="AF288" s="13" t="s">
        <v>42</v>
      </c>
      <c r="AG288" s="13">
        <v>1</v>
      </c>
      <c r="AH288" s="46" t="str">
        <f t="shared" si="8"/>
        <v>-1</v>
      </c>
      <c r="AI288" s="46" t="s">
        <v>49</v>
      </c>
      <c r="AJ288" s="46" t="str">
        <f t="shared" si="9"/>
        <v>-1</v>
      </c>
      <c r="AK288" s="13" t="s">
        <v>41</v>
      </c>
      <c r="AL288" s="13" t="s">
        <v>41</v>
      </c>
      <c r="AM288" s="13"/>
      <c r="AN288" s="13">
        <v>101.31965006729475</v>
      </c>
      <c r="AO288" s="13">
        <v>117.34261838440112</v>
      </c>
      <c r="AP288" s="13">
        <v>125.13020833333333</v>
      </c>
      <c r="AQ288" s="13">
        <v>148.05555555555554</v>
      </c>
      <c r="AR288" s="36">
        <v>32.052442499999998</v>
      </c>
      <c r="AS288" s="36">
        <v>0</v>
      </c>
      <c r="AT288" s="36">
        <v>32.052442499999998</v>
      </c>
      <c r="AU288" s="36">
        <v>32.052442499999998</v>
      </c>
      <c r="AV288" s="36">
        <v>111.6881798</v>
      </c>
      <c r="AW288" s="36">
        <v>0</v>
      </c>
      <c r="AX288" s="36">
        <v>111.6881798</v>
      </c>
      <c r="AY288" s="36">
        <v>111.6881798</v>
      </c>
      <c r="AZ288" s="36" t="e">
        <v>#DIV/0!</v>
      </c>
      <c r="BA288" s="36" t="s">
        <v>50</v>
      </c>
      <c r="BB288" s="36">
        <v>0</v>
      </c>
      <c r="BC288" s="36">
        <v>0</v>
      </c>
      <c r="BD288" s="36">
        <v>23.302054899999998</v>
      </c>
      <c r="BE288" s="36">
        <v>12.37491681994136</v>
      </c>
      <c r="BF288" s="36">
        <v>14.551667299999998</v>
      </c>
      <c r="BG288" s="36">
        <v>32.052442499999998</v>
      </c>
      <c r="BH288" s="36">
        <v>79.132807499999998</v>
      </c>
      <c r="BI288" s="36">
        <v>46.040249034765388</v>
      </c>
      <c r="BJ288" s="36">
        <v>46.577435200000004</v>
      </c>
      <c r="BK288" s="36">
        <v>111.6881798</v>
      </c>
      <c r="BL288" s="36" t="e">
        <v>#DIV/0!</v>
      </c>
      <c r="BM288" s="36" t="e">
        <v>#DIV/0!</v>
      </c>
      <c r="BN288" s="36">
        <v>0</v>
      </c>
      <c r="BO288" s="36">
        <v>0</v>
      </c>
      <c r="BP288" s="36">
        <v>23.302054899999998</v>
      </c>
      <c r="BQ288" s="36">
        <v>12.37491681994136</v>
      </c>
      <c r="BR288" s="36">
        <v>14.551667299999998</v>
      </c>
      <c r="BS288" s="36">
        <v>32.052442499999998</v>
      </c>
      <c r="BT288" s="36">
        <v>79.132807499999998</v>
      </c>
      <c r="BU288" s="36">
        <v>46.040249034765388</v>
      </c>
      <c r="BV288" s="36">
        <v>46.577435200000004</v>
      </c>
      <c r="BW288" s="36">
        <v>111.6881798</v>
      </c>
      <c r="BX288" s="36" t="e">
        <v>#DIV/0!</v>
      </c>
      <c r="BY288" s="36" t="e">
        <v>#DIV/0!</v>
      </c>
      <c r="BZ288" s="36">
        <v>0</v>
      </c>
      <c r="CA288" s="36">
        <v>0</v>
      </c>
      <c r="CB288" s="36"/>
      <c r="CC288" s="40">
        <v>29.14</v>
      </c>
      <c r="CD288" s="40">
        <v>56.4</v>
      </c>
      <c r="CE288" s="40"/>
    </row>
    <row r="289" spans="1:83" s="5" customFormat="1">
      <c r="A289" s="13" t="s">
        <v>248</v>
      </c>
      <c r="B289" s="13">
        <v>6</v>
      </c>
      <c r="C289" s="13">
        <v>6</v>
      </c>
      <c r="D289" s="13" t="s">
        <v>73</v>
      </c>
      <c r="E289" s="35" t="s">
        <v>206</v>
      </c>
      <c r="F289" s="13" t="s">
        <v>36</v>
      </c>
      <c r="G289" s="36">
        <v>1143397723</v>
      </c>
      <c r="H289" s="13"/>
      <c r="I289" s="37">
        <v>22</v>
      </c>
      <c r="J289" s="37" t="s">
        <v>70</v>
      </c>
      <c r="K289" s="38">
        <v>43523</v>
      </c>
      <c r="L289" s="39">
        <v>0.6118055555555556</v>
      </c>
      <c r="M289" s="37" t="s">
        <v>39</v>
      </c>
      <c r="N289" s="37" t="s">
        <v>42</v>
      </c>
      <c r="O289" s="37"/>
      <c r="P289" s="37" t="s">
        <v>42</v>
      </c>
      <c r="Q289" s="37">
        <v>1</v>
      </c>
      <c r="R289" s="13" t="s">
        <v>55</v>
      </c>
      <c r="S289" s="13" t="s">
        <v>44</v>
      </c>
      <c r="T289" s="13" t="s">
        <v>42</v>
      </c>
      <c r="U289" s="13" t="s">
        <v>52</v>
      </c>
      <c r="V289" s="13" t="s">
        <v>42</v>
      </c>
      <c r="W289" s="13" t="s">
        <v>66</v>
      </c>
      <c r="X289" s="13" t="s">
        <v>53</v>
      </c>
      <c r="Y289" s="13" t="s">
        <v>41</v>
      </c>
      <c r="Z289" s="13" t="s">
        <v>41</v>
      </c>
      <c r="AA289" s="13"/>
      <c r="AB289" s="13">
        <v>0</v>
      </c>
      <c r="AC289" s="13">
        <v>1</v>
      </c>
      <c r="AD289" s="13" t="s">
        <v>42</v>
      </c>
      <c r="AE289" s="13">
        <v>0</v>
      </c>
      <c r="AF289" s="13" t="s">
        <v>42</v>
      </c>
      <c r="AG289" s="13">
        <v>0</v>
      </c>
      <c r="AH289" s="46" t="str">
        <f t="shared" si="8"/>
        <v>0</v>
      </c>
      <c r="AI289" s="46" t="s">
        <v>54</v>
      </c>
      <c r="AJ289" s="46" t="str">
        <f t="shared" si="9"/>
        <v>-2</v>
      </c>
      <c r="AK289" s="13" t="s">
        <v>41</v>
      </c>
      <c r="AL289" s="13" t="s">
        <v>41</v>
      </c>
      <c r="AM289" s="13"/>
      <c r="AN289" s="13">
        <v>101.31965006729475</v>
      </c>
      <c r="AO289" s="13">
        <v>117.34261838440112</v>
      </c>
      <c r="AP289" s="13">
        <v>125.13020833333333</v>
      </c>
      <c r="AQ289" s="13">
        <v>148.05555555555554</v>
      </c>
      <c r="AR289" s="36">
        <v>31.55</v>
      </c>
      <c r="AS289" s="36">
        <v>5.5861435713737393</v>
      </c>
      <c r="AT289" s="36">
        <v>27.6</v>
      </c>
      <c r="AU289" s="36">
        <v>35.5</v>
      </c>
      <c r="AV289" s="36">
        <v>18.520716650000001</v>
      </c>
      <c r="AW289" s="36">
        <v>6.5328664254194324</v>
      </c>
      <c r="AX289" s="36">
        <v>13.901282500000001</v>
      </c>
      <c r="AY289" s="36">
        <v>23.140150800000001</v>
      </c>
      <c r="AZ289" s="36" t="e">
        <v>#DIV/0!</v>
      </c>
      <c r="BA289" s="36" t="s">
        <v>50</v>
      </c>
      <c r="BB289" s="36">
        <v>0</v>
      </c>
      <c r="BC289" s="36">
        <v>0</v>
      </c>
      <c r="BD289" s="36">
        <v>35.5</v>
      </c>
      <c r="BE289" s="36">
        <v>0</v>
      </c>
      <c r="BF289" s="36">
        <v>35.5</v>
      </c>
      <c r="BG289" s="36">
        <v>35.5</v>
      </c>
      <c r="BH289" s="36">
        <v>27.696825000000004</v>
      </c>
      <c r="BI289" s="36">
        <v>6.4441104529555746</v>
      </c>
      <c r="BJ289" s="36">
        <v>23.140150800000001</v>
      </c>
      <c r="BK289" s="36">
        <v>32.253499200000007</v>
      </c>
      <c r="BL289" s="36" t="e">
        <v>#DIV/0!</v>
      </c>
      <c r="BM289" s="36" t="e">
        <v>#DIV/0!</v>
      </c>
      <c r="BN289" s="36">
        <v>0</v>
      </c>
      <c r="BO289" s="36">
        <v>0</v>
      </c>
      <c r="BP289" s="36">
        <v>31.55</v>
      </c>
      <c r="BQ289" s="36">
        <v>5.5861435713737393</v>
      </c>
      <c r="BR289" s="36">
        <v>27.6</v>
      </c>
      <c r="BS289" s="36">
        <v>35.5</v>
      </c>
      <c r="BT289" s="36">
        <v>13.8969138</v>
      </c>
      <c r="BU289" s="36">
        <v>13.071911125628802</v>
      </c>
      <c r="BV289" s="36">
        <v>4.6536767999999995</v>
      </c>
      <c r="BW289" s="36">
        <v>23.140150800000001</v>
      </c>
      <c r="BX289" s="36" t="e">
        <v>#DIV/0!</v>
      </c>
      <c r="BY289" s="36" t="e">
        <v>#DIV/0!</v>
      </c>
      <c r="BZ289" s="36">
        <v>0</v>
      </c>
      <c r="CA289" s="36">
        <v>0</v>
      </c>
      <c r="CB289" s="36"/>
      <c r="CC289" s="40">
        <v>28.791</v>
      </c>
      <c r="CD289" s="40">
        <v>57.011000000000003</v>
      </c>
      <c r="CE289" s="40"/>
    </row>
    <row r="290" spans="1:83" s="5" customFormat="1">
      <c r="A290" s="13" t="s">
        <v>248</v>
      </c>
      <c r="B290" s="13">
        <v>6</v>
      </c>
      <c r="C290" s="13">
        <v>6</v>
      </c>
      <c r="D290" s="13" t="s">
        <v>73</v>
      </c>
      <c r="E290" s="35" t="s">
        <v>206</v>
      </c>
      <c r="F290" s="13" t="s">
        <v>36</v>
      </c>
      <c r="G290" s="36">
        <v>1143397723</v>
      </c>
      <c r="H290" s="13"/>
      <c r="I290" s="37">
        <v>22</v>
      </c>
      <c r="J290" s="37" t="s">
        <v>70</v>
      </c>
      <c r="K290" s="38">
        <v>43523</v>
      </c>
      <c r="L290" s="39">
        <v>0.62291666666666667</v>
      </c>
      <c r="M290" s="37" t="s">
        <v>39</v>
      </c>
      <c r="N290" s="37" t="s">
        <v>42</v>
      </c>
      <c r="O290" s="37"/>
      <c r="P290" s="37" t="s">
        <v>42</v>
      </c>
      <c r="Q290" s="37">
        <v>2</v>
      </c>
      <c r="R290" s="13" t="s">
        <v>55</v>
      </c>
      <c r="S290" s="13" t="s">
        <v>56</v>
      </c>
      <c r="T290" s="13" t="s">
        <v>42</v>
      </c>
      <c r="U290" s="13" t="s">
        <v>52</v>
      </c>
      <c r="V290" s="13" t="s">
        <v>42</v>
      </c>
      <c r="W290" s="13" t="s">
        <v>81</v>
      </c>
      <c r="X290" s="13" t="s">
        <v>88</v>
      </c>
      <c r="Y290" s="13" t="s">
        <v>41</v>
      </c>
      <c r="Z290" s="13" t="s">
        <v>41</v>
      </c>
      <c r="AA290" s="13"/>
      <c r="AB290" s="13">
        <v>0</v>
      </c>
      <c r="AC290" s="13">
        <v>2</v>
      </c>
      <c r="AD290" s="13" t="s">
        <v>42</v>
      </c>
      <c r="AE290" s="13">
        <v>0</v>
      </c>
      <c r="AF290" s="13" t="s">
        <v>42</v>
      </c>
      <c r="AG290" s="13" t="s">
        <v>82</v>
      </c>
      <c r="AH290" s="46">
        <f t="shared" si="8"/>
        <v>2</v>
      </c>
      <c r="AI290" s="46" t="s">
        <v>89</v>
      </c>
      <c r="AJ290" s="46" t="str">
        <f t="shared" si="9"/>
        <v>-3</v>
      </c>
      <c r="AK290" s="13" t="s">
        <v>41</v>
      </c>
      <c r="AL290" s="13" t="s">
        <v>41</v>
      </c>
      <c r="AM290" s="13"/>
      <c r="AN290" s="13">
        <v>101.31965006729475</v>
      </c>
      <c r="AO290" s="13">
        <v>117.34261838440112</v>
      </c>
      <c r="AP290" s="13">
        <v>125.13020833333333</v>
      </c>
      <c r="AQ290" s="13">
        <v>148.05555555555554</v>
      </c>
      <c r="AR290" s="36">
        <v>27.6</v>
      </c>
      <c r="AS290" s="36">
        <v>0</v>
      </c>
      <c r="AT290" s="36">
        <v>27.6</v>
      </c>
      <c r="AU290" s="36">
        <v>27.6</v>
      </c>
      <c r="AV290" s="36">
        <v>23.140150800000001</v>
      </c>
      <c r="AW290" s="36">
        <v>0</v>
      </c>
      <c r="AX290" s="36">
        <v>23.140150800000001</v>
      </c>
      <c r="AY290" s="36">
        <v>23.140150800000001</v>
      </c>
      <c r="AZ290" s="36" t="e">
        <v>#DIV/0!</v>
      </c>
      <c r="BA290" s="36" t="s">
        <v>50</v>
      </c>
      <c r="BB290" s="36">
        <v>0</v>
      </c>
      <c r="BC290" s="36">
        <v>0</v>
      </c>
      <c r="BD290" s="36">
        <v>31.55</v>
      </c>
      <c r="BE290" s="36">
        <v>5.5861435713737393</v>
      </c>
      <c r="BF290" s="36">
        <v>27.6</v>
      </c>
      <c r="BG290" s="36">
        <v>35.5</v>
      </c>
      <c r="BH290" s="36">
        <v>27.696825000000004</v>
      </c>
      <c r="BI290" s="36">
        <v>6.4441104529555746</v>
      </c>
      <c r="BJ290" s="36">
        <v>23.140150800000001</v>
      </c>
      <c r="BK290" s="36">
        <v>32.253499200000007</v>
      </c>
      <c r="BL290" s="36" t="e">
        <v>#DIV/0!</v>
      </c>
      <c r="BM290" s="36" t="e">
        <v>#DIV/0!</v>
      </c>
      <c r="BN290" s="36">
        <v>0</v>
      </c>
      <c r="BO290" s="36">
        <v>0</v>
      </c>
      <c r="BP290" s="36">
        <v>31.55</v>
      </c>
      <c r="BQ290" s="36">
        <v>5.5861435713737393</v>
      </c>
      <c r="BR290" s="36">
        <v>27.6</v>
      </c>
      <c r="BS290" s="36">
        <v>35.5</v>
      </c>
      <c r="BT290" s="36">
        <v>23.140150800000001</v>
      </c>
      <c r="BU290" s="36">
        <v>0</v>
      </c>
      <c r="BV290" s="36">
        <v>23.140150800000001</v>
      </c>
      <c r="BW290" s="36">
        <v>23.140150800000001</v>
      </c>
      <c r="BX290" s="36" t="e">
        <v>#DIV/0!</v>
      </c>
      <c r="BY290" s="36" t="e">
        <v>#DIV/0!</v>
      </c>
      <c r="BZ290" s="36">
        <v>0</v>
      </c>
      <c r="CA290" s="36">
        <v>0</v>
      </c>
      <c r="CB290" s="36"/>
      <c r="CC290" s="40">
        <v>28.841000000000001</v>
      </c>
      <c r="CD290" s="40">
        <v>56.387999999999998</v>
      </c>
      <c r="CE290" s="40"/>
    </row>
    <row r="291" spans="1:83" s="5" customFormat="1">
      <c r="A291" s="13" t="s">
        <v>248</v>
      </c>
      <c r="B291" s="13">
        <v>6</v>
      </c>
      <c r="C291" s="13">
        <v>6</v>
      </c>
      <c r="D291" s="13" t="s">
        <v>73</v>
      </c>
      <c r="E291" s="35" t="s">
        <v>206</v>
      </c>
      <c r="F291" s="13" t="s">
        <v>36</v>
      </c>
      <c r="G291" s="36">
        <v>1143397723</v>
      </c>
      <c r="H291" s="13"/>
      <c r="I291" s="37">
        <v>22</v>
      </c>
      <c r="J291" s="37" t="s">
        <v>70</v>
      </c>
      <c r="K291" s="38">
        <v>43523</v>
      </c>
      <c r="L291" s="39">
        <v>0.63541666666666663</v>
      </c>
      <c r="M291" s="37" t="s">
        <v>39</v>
      </c>
      <c r="N291" s="37" t="s">
        <v>42</v>
      </c>
      <c r="O291" s="37"/>
      <c r="P291" s="37" t="s">
        <v>42</v>
      </c>
      <c r="Q291" s="37">
        <v>3</v>
      </c>
      <c r="R291" s="13" t="s">
        <v>43</v>
      </c>
      <c r="S291" s="13" t="s">
        <v>44</v>
      </c>
      <c r="T291" s="13" t="s">
        <v>42</v>
      </c>
      <c r="U291" s="13" t="s">
        <v>52</v>
      </c>
      <c r="V291" s="13" t="s">
        <v>42</v>
      </c>
      <c r="W291" s="13" t="s">
        <v>66</v>
      </c>
      <c r="X291" s="13" t="s">
        <v>53</v>
      </c>
      <c r="Y291" s="13" t="s">
        <v>41</v>
      </c>
      <c r="Z291" s="13" t="s">
        <v>41</v>
      </c>
      <c r="AA291" s="13"/>
      <c r="AB291" s="13">
        <v>-1</v>
      </c>
      <c r="AC291" s="13">
        <v>1</v>
      </c>
      <c r="AD291" s="13" t="s">
        <v>42</v>
      </c>
      <c r="AE291" s="13">
        <v>0</v>
      </c>
      <c r="AF291" s="13" t="s">
        <v>42</v>
      </c>
      <c r="AG291" s="13">
        <v>0</v>
      </c>
      <c r="AH291" s="46" t="str">
        <f t="shared" si="8"/>
        <v>0</v>
      </c>
      <c r="AI291" s="46" t="s">
        <v>54</v>
      </c>
      <c r="AJ291" s="46" t="str">
        <f t="shared" si="9"/>
        <v>-2</v>
      </c>
      <c r="AK291" s="13" t="s">
        <v>41</v>
      </c>
      <c r="AL291" s="13" t="s">
        <v>41</v>
      </c>
      <c r="AM291" s="13"/>
      <c r="AN291" s="13">
        <v>101.31965006729475</v>
      </c>
      <c r="AO291" s="13">
        <v>117.34261838440112</v>
      </c>
      <c r="AP291" s="13">
        <v>125.13020833333333</v>
      </c>
      <c r="AQ291" s="13">
        <v>148.05555555555554</v>
      </c>
      <c r="AR291" s="36">
        <v>27.6</v>
      </c>
      <c r="AS291" s="36">
        <v>0</v>
      </c>
      <c r="AT291" s="36">
        <v>27.6</v>
      </c>
      <c r="AU291" s="36">
        <v>27.6</v>
      </c>
      <c r="AV291" s="36">
        <v>18.520716650000001</v>
      </c>
      <c r="AW291" s="36">
        <v>6.5328664254194324</v>
      </c>
      <c r="AX291" s="36">
        <v>13.901282500000001</v>
      </c>
      <c r="AY291" s="36">
        <v>23.140150800000001</v>
      </c>
      <c r="AZ291" s="36" t="e">
        <v>#DIV/0!</v>
      </c>
      <c r="BA291" s="36" t="s">
        <v>50</v>
      </c>
      <c r="BB291" s="36">
        <v>0</v>
      </c>
      <c r="BC291" s="36">
        <v>0</v>
      </c>
      <c r="BD291" s="36">
        <v>27.6</v>
      </c>
      <c r="BE291" s="36">
        <v>0</v>
      </c>
      <c r="BF291" s="36">
        <v>27.6</v>
      </c>
      <c r="BG291" s="36">
        <v>27.6</v>
      </c>
      <c r="BH291" s="36">
        <v>13.901282500000001</v>
      </c>
      <c r="BI291" s="36">
        <v>0</v>
      </c>
      <c r="BJ291" s="36">
        <v>13.901282500000001</v>
      </c>
      <c r="BK291" s="36">
        <v>13.901282500000001</v>
      </c>
      <c r="BL291" s="36" t="e">
        <v>#DIV/0!</v>
      </c>
      <c r="BM291" s="36" t="e">
        <v>#DIV/0!</v>
      </c>
      <c r="BN291" s="36">
        <v>0</v>
      </c>
      <c r="BO291" s="36">
        <v>0</v>
      </c>
      <c r="BP291" s="36">
        <v>31.55</v>
      </c>
      <c r="BQ291" s="36">
        <v>5.5861435713737393</v>
      </c>
      <c r="BR291" s="36">
        <v>27.6</v>
      </c>
      <c r="BS291" s="36">
        <v>35.5</v>
      </c>
      <c r="BT291" s="36">
        <v>18.520716650000001</v>
      </c>
      <c r="BU291" s="36">
        <v>6.5328664254194324</v>
      </c>
      <c r="BV291" s="36">
        <v>13.901282500000001</v>
      </c>
      <c r="BW291" s="36">
        <v>23.140150800000001</v>
      </c>
      <c r="BX291" s="36" t="e">
        <v>#DIV/0!</v>
      </c>
      <c r="BY291" s="36" t="e">
        <v>#DIV/0!</v>
      </c>
      <c r="BZ291" s="36">
        <v>0</v>
      </c>
      <c r="CA291" s="36">
        <v>0</v>
      </c>
      <c r="CB291" s="36"/>
      <c r="CC291" s="40">
        <v>28.916</v>
      </c>
      <c r="CD291" s="40">
        <v>55.607999999999997</v>
      </c>
      <c r="CE291" s="40"/>
    </row>
    <row r="292" spans="1:83" s="5" customFormat="1">
      <c r="A292" s="13" t="s">
        <v>248</v>
      </c>
      <c r="B292" s="13">
        <v>6</v>
      </c>
      <c r="C292" s="13">
        <v>6</v>
      </c>
      <c r="D292" s="13" t="s">
        <v>73</v>
      </c>
      <c r="E292" s="35" t="s">
        <v>206</v>
      </c>
      <c r="F292" s="13" t="s">
        <v>36</v>
      </c>
      <c r="G292" s="36">
        <v>1143397723</v>
      </c>
      <c r="H292" s="13"/>
      <c r="I292" s="37">
        <v>22</v>
      </c>
      <c r="J292" s="37" t="s">
        <v>70</v>
      </c>
      <c r="K292" s="38">
        <v>43523</v>
      </c>
      <c r="L292" s="39">
        <v>0.64236111111111105</v>
      </c>
      <c r="M292" s="37" t="s">
        <v>39</v>
      </c>
      <c r="N292" s="37" t="s">
        <v>42</v>
      </c>
      <c r="O292" s="37"/>
      <c r="P292" s="37" t="s">
        <v>42</v>
      </c>
      <c r="Q292" s="37">
        <v>4</v>
      </c>
      <c r="R292" s="13" t="s">
        <v>43</v>
      </c>
      <c r="S292" s="13" t="s">
        <v>44</v>
      </c>
      <c r="T292" s="13" t="s">
        <v>42</v>
      </c>
      <c r="U292" s="13" t="s">
        <v>52</v>
      </c>
      <c r="V292" s="13" t="s">
        <v>42</v>
      </c>
      <c r="W292" s="13" t="s">
        <v>72</v>
      </c>
      <c r="X292" s="13" t="s">
        <v>53</v>
      </c>
      <c r="Y292" s="13" t="s">
        <v>41</v>
      </c>
      <c r="Z292" s="13" t="s">
        <v>42</v>
      </c>
      <c r="AA292" s="13"/>
      <c r="AB292" s="13">
        <v>-1</v>
      </c>
      <c r="AC292" s="13">
        <v>1</v>
      </c>
      <c r="AD292" s="13" t="s">
        <v>42</v>
      </c>
      <c r="AE292" s="13">
        <v>0</v>
      </c>
      <c r="AF292" s="13" t="s">
        <v>42</v>
      </c>
      <c r="AG292" s="13">
        <v>1</v>
      </c>
      <c r="AH292" s="46" t="str">
        <f t="shared" si="8"/>
        <v>-1</v>
      </c>
      <c r="AI292" s="46" t="s">
        <v>54</v>
      </c>
      <c r="AJ292" s="46" t="str">
        <f t="shared" si="9"/>
        <v>-2</v>
      </c>
      <c r="AK292" s="13" t="s">
        <v>41</v>
      </c>
      <c r="AL292" s="13" t="s">
        <v>42</v>
      </c>
      <c r="AM292" s="13"/>
      <c r="AN292" s="13">
        <v>101.31965006729475</v>
      </c>
      <c r="AO292" s="13">
        <v>117.34261838440112</v>
      </c>
      <c r="AP292" s="13">
        <v>125.13020833333333</v>
      </c>
      <c r="AQ292" s="13">
        <v>148.05555555555554</v>
      </c>
      <c r="AR292" s="36">
        <v>51.2</v>
      </c>
      <c r="AS292" s="36">
        <v>0</v>
      </c>
      <c r="AT292" s="36">
        <v>51.2</v>
      </c>
      <c r="AU292" s="36">
        <v>51.2</v>
      </c>
      <c r="AV292" s="36">
        <v>78.273645700000003</v>
      </c>
      <c r="AW292" s="36">
        <v>0</v>
      </c>
      <c r="AX292" s="36">
        <v>78.273645700000003</v>
      </c>
      <c r="AY292" s="36">
        <v>78.273645700000003</v>
      </c>
      <c r="AZ292" s="36" t="e">
        <v>#DIV/0!</v>
      </c>
      <c r="BA292" s="36" t="s">
        <v>50</v>
      </c>
      <c r="BB292" s="36">
        <v>0</v>
      </c>
      <c r="BC292" s="36">
        <v>0</v>
      </c>
      <c r="BD292" s="36">
        <v>39.400000000000006</v>
      </c>
      <c r="BE292" s="36">
        <v>16.687720036002521</v>
      </c>
      <c r="BF292" s="36">
        <v>27.6</v>
      </c>
      <c r="BG292" s="36">
        <v>51.2</v>
      </c>
      <c r="BH292" s="36">
        <v>46.087464100000005</v>
      </c>
      <c r="BI292" s="36">
        <v>45.518134539723356</v>
      </c>
      <c r="BJ292" s="36">
        <v>13.901282500000001</v>
      </c>
      <c r="BK292" s="36">
        <v>78.273645700000003</v>
      </c>
      <c r="BL292" s="36" t="e">
        <v>#DIV/0!</v>
      </c>
      <c r="BM292" s="36" t="e">
        <v>#DIV/0!</v>
      </c>
      <c r="BN292" s="36">
        <v>0</v>
      </c>
      <c r="BO292" s="36">
        <v>0</v>
      </c>
      <c r="BP292" s="36">
        <v>39.400000000000006</v>
      </c>
      <c r="BQ292" s="36">
        <v>16.687720036002521</v>
      </c>
      <c r="BR292" s="36">
        <v>27.6</v>
      </c>
      <c r="BS292" s="36">
        <v>51.2</v>
      </c>
      <c r="BT292" s="36">
        <v>46.087464100000005</v>
      </c>
      <c r="BU292" s="36">
        <v>45.518134539723356</v>
      </c>
      <c r="BV292" s="36">
        <v>13.901282500000001</v>
      </c>
      <c r="BW292" s="36">
        <v>78.273645700000003</v>
      </c>
      <c r="BX292" s="36" t="e">
        <v>#DIV/0!</v>
      </c>
      <c r="BY292" s="36" t="e">
        <v>#DIV/0!</v>
      </c>
      <c r="BZ292" s="36">
        <v>0</v>
      </c>
      <c r="CA292" s="36">
        <v>0</v>
      </c>
      <c r="CB292" s="36"/>
      <c r="CC292" s="40">
        <v>29.14</v>
      </c>
      <c r="CD292" s="40">
        <v>56.4</v>
      </c>
      <c r="CE292" s="40"/>
    </row>
    <row r="293" spans="1:83" s="5" customFormat="1">
      <c r="A293" s="13" t="s">
        <v>248</v>
      </c>
      <c r="B293" s="13">
        <v>6</v>
      </c>
      <c r="C293" s="13">
        <v>8</v>
      </c>
      <c r="D293" s="13" t="s">
        <v>85</v>
      </c>
      <c r="E293" s="35" t="s">
        <v>207</v>
      </c>
      <c r="F293" s="13" t="s">
        <v>36</v>
      </c>
      <c r="G293" s="36">
        <v>1047493651</v>
      </c>
      <c r="H293" s="13" t="s">
        <v>208</v>
      </c>
      <c r="I293" s="37">
        <v>22</v>
      </c>
      <c r="J293" s="37" t="s">
        <v>38</v>
      </c>
      <c r="K293" s="38">
        <v>43523</v>
      </c>
      <c r="L293" s="39">
        <v>0.6118055555555556</v>
      </c>
      <c r="M293" s="37" t="s">
        <v>39</v>
      </c>
      <c r="N293" s="37" t="s">
        <v>209</v>
      </c>
      <c r="O293" s="37" t="s">
        <v>41</v>
      </c>
      <c r="P293" s="37" t="s">
        <v>41</v>
      </c>
      <c r="Q293" s="37">
        <v>1</v>
      </c>
      <c r="R293" s="13" t="s">
        <v>55</v>
      </c>
      <c r="S293" s="13" t="s">
        <v>44</v>
      </c>
      <c r="T293" s="13" t="s">
        <v>41</v>
      </c>
      <c r="U293" s="13" t="s">
        <v>52</v>
      </c>
      <c r="V293" s="13" t="s">
        <v>42</v>
      </c>
      <c r="W293" s="13" t="s">
        <v>66</v>
      </c>
      <c r="X293" s="13" t="s">
        <v>47</v>
      </c>
      <c r="Y293" s="13" t="s">
        <v>41</v>
      </c>
      <c r="Z293" s="13" t="s">
        <v>41</v>
      </c>
      <c r="AA293" s="13"/>
      <c r="AB293" s="13">
        <v>0</v>
      </c>
      <c r="AC293" s="13">
        <v>1</v>
      </c>
      <c r="AD293" s="13" t="s">
        <v>41</v>
      </c>
      <c r="AE293" s="13">
        <v>0</v>
      </c>
      <c r="AF293" s="13" t="s">
        <v>42</v>
      </c>
      <c r="AG293" s="13">
        <v>0</v>
      </c>
      <c r="AH293" s="46" t="str">
        <f t="shared" si="8"/>
        <v>0</v>
      </c>
      <c r="AI293" s="46" t="s">
        <v>49</v>
      </c>
      <c r="AJ293" s="46" t="str">
        <f t="shared" si="9"/>
        <v>-1</v>
      </c>
      <c r="AK293" s="13" t="s">
        <v>41</v>
      </c>
      <c r="AL293" s="13" t="s">
        <v>41</v>
      </c>
      <c r="AM293" s="13"/>
      <c r="AN293" s="13">
        <v>101.31965006729475</v>
      </c>
      <c r="AO293" s="13">
        <v>117.34261838440112</v>
      </c>
      <c r="AP293" s="13">
        <v>125.13020833333333</v>
      </c>
      <c r="AQ293" s="13">
        <v>148.05555555555554</v>
      </c>
      <c r="AR293" s="36">
        <v>65.014527999999999</v>
      </c>
      <c r="AS293" s="36">
        <v>0</v>
      </c>
      <c r="AT293" s="36">
        <v>65.014527999999999</v>
      </c>
      <c r="AU293" s="36">
        <v>65.014527999999999</v>
      </c>
      <c r="AV293" s="36">
        <v>74.676532320000007</v>
      </c>
      <c r="AW293" s="36">
        <v>0</v>
      </c>
      <c r="AX293" s="36">
        <v>74.676532320000007</v>
      </c>
      <c r="AY293" s="36">
        <v>74.676532320000007</v>
      </c>
      <c r="AZ293" s="36" t="e">
        <v>#DIV/0!</v>
      </c>
      <c r="BA293" s="36" t="s">
        <v>50</v>
      </c>
      <c r="BB293" s="36">
        <v>0</v>
      </c>
      <c r="BC293" s="36">
        <v>0</v>
      </c>
      <c r="BD293" s="36">
        <v>65.014527999999999</v>
      </c>
      <c r="BE293" s="36">
        <v>0</v>
      </c>
      <c r="BF293" s="36">
        <v>65.014527999999999</v>
      </c>
      <c r="BG293" s="36">
        <v>65.014527999999999</v>
      </c>
      <c r="BH293" s="36">
        <v>79.801427035000003</v>
      </c>
      <c r="BI293" s="36">
        <v>7.2476956116871927</v>
      </c>
      <c r="BJ293" s="36">
        <v>74.676532320000007</v>
      </c>
      <c r="BK293" s="36">
        <v>84.92632175</v>
      </c>
      <c r="BL293" s="36" t="e">
        <v>#DIV/0!</v>
      </c>
      <c r="BM293" s="36" t="e">
        <v>#DIV/0!</v>
      </c>
      <c r="BN293" s="36">
        <v>0</v>
      </c>
      <c r="BO293" s="36">
        <v>0</v>
      </c>
      <c r="BP293" s="36">
        <v>60.722793750000001</v>
      </c>
      <c r="BQ293" s="36">
        <v>6.0694287824511193</v>
      </c>
      <c r="BR293" s="36">
        <v>56.431059500000003</v>
      </c>
      <c r="BS293" s="36">
        <v>65.014527999999999</v>
      </c>
      <c r="BT293" s="36">
        <v>69.552074475000012</v>
      </c>
      <c r="BU293" s="36">
        <v>7.2470777842082068</v>
      </c>
      <c r="BV293" s="36">
        <v>64.427616630000003</v>
      </c>
      <c r="BW293" s="36">
        <v>74.676532320000007</v>
      </c>
      <c r="BX293" s="36" t="e">
        <v>#DIV/0!</v>
      </c>
      <c r="BY293" s="36" t="e">
        <v>#DIV/0!</v>
      </c>
      <c r="BZ293" s="36">
        <v>0</v>
      </c>
      <c r="CA293" s="36">
        <v>0</v>
      </c>
      <c r="CB293" s="36"/>
      <c r="CC293" s="40">
        <v>28.32</v>
      </c>
      <c r="CD293" s="40">
        <v>58.698999999999998</v>
      </c>
      <c r="CE293" s="40"/>
    </row>
    <row r="294" spans="1:83" s="5" customFormat="1">
      <c r="A294" s="13" t="s">
        <v>248</v>
      </c>
      <c r="B294" s="13">
        <v>6</v>
      </c>
      <c r="C294" s="13">
        <v>8</v>
      </c>
      <c r="D294" s="13" t="s">
        <v>85</v>
      </c>
      <c r="E294" s="35" t="s">
        <v>207</v>
      </c>
      <c r="F294" s="13" t="s">
        <v>36</v>
      </c>
      <c r="G294" s="36">
        <v>1047493651</v>
      </c>
      <c r="H294" s="13" t="s">
        <v>208</v>
      </c>
      <c r="I294" s="37">
        <v>22</v>
      </c>
      <c r="J294" s="37" t="s">
        <v>38</v>
      </c>
      <c r="K294" s="38">
        <v>43523</v>
      </c>
      <c r="L294" s="39">
        <v>0.62291666666666667</v>
      </c>
      <c r="M294" s="37" t="s">
        <v>39</v>
      </c>
      <c r="N294" s="37" t="s">
        <v>209</v>
      </c>
      <c r="O294" s="37" t="s">
        <v>41</v>
      </c>
      <c r="P294" s="37" t="s">
        <v>41</v>
      </c>
      <c r="Q294" s="37">
        <v>2</v>
      </c>
      <c r="R294" s="13" t="s">
        <v>55</v>
      </c>
      <c r="S294" s="13" t="s">
        <v>44</v>
      </c>
      <c r="T294" s="13" t="s">
        <v>41</v>
      </c>
      <c r="U294" s="13" t="s">
        <v>52</v>
      </c>
      <c r="V294" s="13" t="s">
        <v>42</v>
      </c>
      <c r="W294" s="13" t="s">
        <v>46</v>
      </c>
      <c r="X294" s="13" t="s">
        <v>47</v>
      </c>
      <c r="Y294" s="13" t="s">
        <v>42</v>
      </c>
      <c r="Z294" s="13" t="s">
        <v>41</v>
      </c>
      <c r="AA294" s="13"/>
      <c r="AB294" s="13">
        <v>0</v>
      </c>
      <c r="AC294" s="13">
        <v>1</v>
      </c>
      <c r="AD294" s="13" t="s">
        <v>41</v>
      </c>
      <c r="AE294" s="13">
        <v>0</v>
      </c>
      <c r="AF294" s="13" t="s">
        <v>42</v>
      </c>
      <c r="AG294" s="13" t="s">
        <v>48</v>
      </c>
      <c r="AH294" s="46">
        <f t="shared" si="8"/>
        <v>1</v>
      </c>
      <c r="AI294" s="46" t="s">
        <v>49</v>
      </c>
      <c r="AJ294" s="46" t="str">
        <f t="shared" si="9"/>
        <v>-1</v>
      </c>
      <c r="AK294" s="13" t="s">
        <v>42</v>
      </c>
      <c r="AL294" s="13" t="s">
        <v>41</v>
      </c>
      <c r="AM294" s="13"/>
      <c r="AN294" s="13">
        <v>101.31965006729475</v>
      </c>
      <c r="AO294" s="13">
        <v>117.34261838440112</v>
      </c>
      <c r="AP294" s="13">
        <v>125.13020833333333</v>
      </c>
      <c r="AQ294" s="13">
        <v>148.05555555555554</v>
      </c>
      <c r="AR294" s="36">
        <v>56.431059500000003</v>
      </c>
      <c r="AS294" s="36">
        <v>0</v>
      </c>
      <c r="AT294" s="36">
        <v>56.431059500000003</v>
      </c>
      <c r="AU294" s="36">
        <v>56.431059500000003</v>
      </c>
      <c r="AV294" s="36">
        <v>74.676532320000007</v>
      </c>
      <c r="AW294" s="36">
        <v>0</v>
      </c>
      <c r="AX294" s="36">
        <v>74.676532320000007</v>
      </c>
      <c r="AY294" s="36">
        <v>74.676532320000007</v>
      </c>
      <c r="AZ294" s="36" t="e">
        <v>#DIV/0!</v>
      </c>
      <c r="BA294" s="36" t="s">
        <v>50</v>
      </c>
      <c r="BB294" s="36">
        <v>0</v>
      </c>
      <c r="BC294" s="36">
        <v>0</v>
      </c>
      <c r="BD294" s="36">
        <v>60.722793750000001</v>
      </c>
      <c r="BE294" s="36">
        <v>6.0694287824511193</v>
      </c>
      <c r="BF294" s="36">
        <v>56.431059500000003</v>
      </c>
      <c r="BG294" s="36">
        <v>65.014527999999999</v>
      </c>
      <c r="BH294" s="36">
        <v>79.801427035000003</v>
      </c>
      <c r="BI294" s="36">
        <v>7.2476956116871927</v>
      </c>
      <c r="BJ294" s="36">
        <v>74.676532320000007</v>
      </c>
      <c r="BK294" s="36">
        <v>84.92632175</v>
      </c>
      <c r="BL294" s="36" t="e">
        <v>#DIV/0!</v>
      </c>
      <c r="BM294" s="36" t="e">
        <v>#DIV/0!</v>
      </c>
      <c r="BN294" s="36">
        <v>0</v>
      </c>
      <c r="BO294" s="36">
        <v>0</v>
      </c>
      <c r="BP294" s="36">
        <v>60.722793750000001</v>
      </c>
      <c r="BQ294" s="36">
        <v>6.0694287824511193</v>
      </c>
      <c r="BR294" s="36">
        <v>56.431059500000003</v>
      </c>
      <c r="BS294" s="36">
        <v>65.014527999999999</v>
      </c>
      <c r="BT294" s="36">
        <v>74.676532320000007</v>
      </c>
      <c r="BU294" s="36">
        <v>0</v>
      </c>
      <c r="BV294" s="36">
        <v>74.676532320000007</v>
      </c>
      <c r="BW294" s="36">
        <v>74.676532320000007</v>
      </c>
      <c r="BX294" s="36" t="e">
        <v>#DIV/0!</v>
      </c>
      <c r="BY294" s="36" t="e">
        <v>#DIV/0!</v>
      </c>
      <c r="BZ294" s="36">
        <v>0</v>
      </c>
      <c r="CA294" s="36">
        <v>0</v>
      </c>
      <c r="CB294" s="36"/>
      <c r="CC294" s="40">
        <v>28.369</v>
      </c>
      <c r="CD294" s="40">
        <v>58.456000000000003</v>
      </c>
      <c r="CE294" s="40"/>
    </row>
    <row r="295" spans="1:83" s="5" customFormat="1">
      <c r="A295" s="13" t="s">
        <v>248</v>
      </c>
      <c r="B295" s="13">
        <v>6</v>
      </c>
      <c r="C295" s="13">
        <v>8</v>
      </c>
      <c r="D295" s="13" t="s">
        <v>85</v>
      </c>
      <c r="E295" s="35" t="s">
        <v>207</v>
      </c>
      <c r="F295" s="13" t="s">
        <v>36</v>
      </c>
      <c r="G295" s="36">
        <v>1047493651</v>
      </c>
      <c r="H295" s="13" t="s">
        <v>208</v>
      </c>
      <c r="I295" s="37">
        <v>22</v>
      </c>
      <c r="J295" s="37" t="s">
        <v>38</v>
      </c>
      <c r="K295" s="38">
        <v>43523</v>
      </c>
      <c r="L295" s="39">
        <v>0.63541666666666663</v>
      </c>
      <c r="M295" s="37" t="s">
        <v>39</v>
      </c>
      <c r="N295" s="37" t="s">
        <v>209</v>
      </c>
      <c r="O295" s="37" t="s">
        <v>41</v>
      </c>
      <c r="P295" s="37" t="s">
        <v>41</v>
      </c>
      <c r="Q295" s="37">
        <v>3</v>
      </c>
      <c r="R295" s="13" t="s">
        <v>55</v>
      </c>
      <c r="S295" s="13" t="s">
        <v>44</v>
      </c>
      <c r="T295" s="13" t="s">
        <v>41</v>
      </c>
      <c r="U295" s="13" t="s">
        <v>52</v>
      </c>
      <c r="V295" s="13" t="s">
        <v>42</v>
      </c>
      <c r="W295" s="13" t="s">
        <v>66</v>
      </c>
      <c r="X295" s="13" t="s">
        <v>47</v>
      </c>
      <c r="Y295" s="13" t="s">
        <v>41</v>
      </c>
      <c r="Z295" s="13" t="s">
        <v>41</v>
      </c>
      <c r="AA295" s="13"/>
      <c r="AB295" s="13">
        <v>0</v>
      </c>
      <c r="AC295" s="13">
        <v>1</v>
      </c>
      <c r="AD295" s="13" t="s">
        <v>41</v>
      </c>
      <c r="AE295" s="13">
        <v>0</v>
      </c>
      <c r="AF295" s="13" t="s">
        <v>42</v>
      </c>
      <c r="AG295" s="13">
        <v>0</v>
      </c>
      <c r="AH295" s="46" t="str">
        <f t="shared" si="8"/>
        <v>0</v>
      </c>
      <c r="AI295" s="46" t="s">
        <v>49</v>
      </c>
      <c r="AJ295" s="46" t="str">
        <f t="shared" si="9"/>
        <v>-1</v>
      </c>
      <c r="AK295" s="13" t="s">
        <v>41</v>
      </c>
      <c r="AL295" s="13" t="s">
        <v>41</v>
      </c>
      <c r="AM295" s="13"/>
      <c r="AN295" s="13">
        <v>101.31965006729475</v>
      </c>
      <c r="AO295" s="13">
        <v>117.34261838440112</v>
      </c>
      <c r="AP295" s="13">
        <v>125.13020833333333</v>
      </c>
      <c r="AQ295" s="13">
        <v>148.05555555555554</v>
      </c>
      <c r="AR295" s="36">
        <v>56.431059500000003</v>
      </c>
      <c r="AS295" s="36">
        <v>0</v>
      </c>
      <c r="AT295" s="36">
        <v>56.431059500000003</v>
      </c>
      <c r="AU295" s="36">
        <v>56.431059500000003</v>
      </c>
      <c r="AV295" s="36">
        <v>64.427616630000003</v>
      </c>
      <c r="AW295" s="36">
        <v>0</v>
      </c>
      <c r="AX295" s="36">
        <v>64.427616630000003</v>
      </c>
      <c r="AY295" s="36">
        <v>64.427616630000003</v>
      </c>
      <c r="AZ295" s="36" t="e">
        <v>#DIV/0!</v>
      </c>
      <c r="BA295" s="36" t="s">
        <v>50</v>
      </c>
      <c r="BB295" s="36">
        <v>0</v>
      </c>
      <c r="BC295" s="36">
        <v>0</v>
      </c>
      <c r="BD295" s="36">
        <v>56.431059500000003</v>
      </c>
      <c r="BE295" s="36">
        <v>0</v>
      </c>
      <c r="BF295" s="36">
        <v>56.431059500000003</v>
      </c>
      <c r="BG295" s="36">
        <v>56.431059500000003</v>
      </c>
      <c r="BH295" s="36">
        <v>69.552074475000012</v>
      </c>
      <c r="BI295" s="36">
        <v>7.2470777842082068</v>
      </c>
      <c r="BJ295" s="36">
        <v>64.427616630000003</v>
      </c>
      <c r="BK295" s="36">
        <v>74.676532320000007</v>
      </c>
      <c r="BL295" s="36" t="e">
        <v>#DIV/0!</v>
      </c>
      <c r="BM295" s="36" t="e">
        <v>#DIV/0!</v>
      </c>
      <c r="BN295" s="36">
        <v>0</v>
      </c>
      <c r="BO295" s="36">
        <v>0</v>
      </c>
      <c r="BP295" s="36">
        <v>56.431059500000003</v>
      </c>
      <c r="BQ295" s="36">
        <v>0</v>
      </c>
      <c r="BR295" s="36">
        <v>56.431059500000003</v>
      </c>
      <c r="BS295" s="36">
        <v>56.431059500000003</v>
      </c>
      <c r="BT295" s="36">
        <v>69.552074475000012</v>
      </c>
      <c r="BU295" s="36">
        <v>7.2470777842082068</v>
      </c>
      <c r="BV295" s="36">
        <v>64.427616630000003</v>
      </c>
      <c r="BW295" s="36">
        <v>74.676532320000007</v>
      </c>
      <c r="BX295" s="36" t="e">
        <v>#DIV/0!</v>
      </c>
      <c r="BY295" s="36" t="e">
        <v>#DIV/0!</v>
      </c>
      <c r="BZ295" s="36">
        <v>0</v>
      </c>
      <c r="CA295" s="36">
        <v>0</v>
      </c>
      <c r="CB295" s="36"/>
      <c r="CC295" s="40">
        <v>28.542999999999999</v>
      </c>
      <c r="CD295" s="40">
        <v>57.698</v>
      </c>
      <c r="CE295" s="40"/>
    </row>
    <row r="296" spans="1:83" s="5" customFormat="1">
      <c r="A296" s="13" t="s">
        <v>248</v>
      </c>
      <c r="B296" s="13">
        <v>6</v>
      </c>
      <c r="C296" s="13">
        <v>8</v>
      </c>
      <c r="D296" s="13" t="s">
        <v>85</v>
      </c>
      <c r="E296" s="35" t="s">
        <v>207</v>
      </c>
      <c r="F296" s="13" t="s">
        <v>36</v>
      </c>
      <c r="G296" s="36">
        <v>1047493651</v>
      </c>
      <c r="H296" s="13" t="s">
        <v>208</v>
      </c>
      <c r="I296" s="37">
        <v>22</v>
      </c>
      <c r="J296" s="37" t="s">
        <v>38</v>
      </c>
      <c r="K296" s="38">
        <v>43523</v>
      </c>
      <c r="L296" s="39">
        <v>0.64236111111111105</v>
      </c>
      <c r="M296" s="37" t="s">
        <v>39</v>
      </c>
      <c r="N296" s="37" t="s">
        <v>209</v>
      </c>
      <c r="O296" s="37" t="s">
        <v>41</v>
      </c>
      <c r="P296" s="37" t="s">
        <v>41</v>
      </c>
      <c r="Q296" s="37">
        <v>4</v>
      </c>
      <c r="R296" s="13" t="s">
        <v>55</v>
      </c>
      <c r="S296" s="13" t="s">
        <v>44</v>
      </c>
      <c r="T296" s="13" t="s">
        <v>41</v>
      </c>
      <c r="U296" s="13" t="s">
        <v>52</v>
      </c>
      <c r="V296" s="13" t="s">
        <v>42</v>
      </c>
      <c r="W296" s="13" t="s">
        <v>66</v>
      </c>
      <c r="X296" s="13" t="s">
        <v>47</v>
      </c>
      <c r="Y296" s="13" t="s">
        <v>41</v>
      </c>
      <c r="Z296" s="13" t="s">
        <v>41</v>
      </c>
      <c r="AA296" s="13"/>
      <c r="AB296" s="13">
        <v>0</v>
      </c>
      <c r="AC296" s="13">
        <v>1</v>
      </c>
      <c r="AD296" s="13" t="s">
        <v>41</v>
      </c>
      <c r="AE296" s="13">
        <v>0</v>
      </c>
      <c r="AF296" s="13" t="s">
        <v>42</v>
      </c>
      <c r="AG296" s="13">
        <v>0</v>
      </c>
      <c r="AH296" s="46" t="str">
        <f t="shared" si="8"/>
        <v>0</v>
      </c>
      <c r="AI296" s="46" t="s">
        <v>49</v>
      </c>
      <c r="AJ296" s="46" t="str">
        <f t="shared" si="9"/>
        <v>-1</v>
      </c>
      <c r="AK296" s="13" t="s">
        <v>41</v>
      </c>
      <c r="AL296" s="13" t="s">
        <v>41</v>
      </c>
      <c r="AM296" s="13"/>
      <c r="AN296" s="13">
        <v>101.31965006729475</v>
      </c>
      <c r="AO296" s="13">
        <v>117.34261838440112</v>
      </c>
      <c r="AP296" s="13">
        <v>125.13020833333333</v>
      </c>
      <c r="AQ296" s="13">
        <v>148.05555555555554</v>
      </c>
      <c r="AR296" s="36">
        <v>56.431059500000003</v>
      </c>
      <c r="AS296" s="36">
        <v>0</v>
      </c>
      <c r="AT296" s="36">
        <v>56.431059500000003</v>
      </c>
      <c r="AU296" s="36">
        <v>56.431059500000003</v>
      </c>
      <c r="AV296" s="36">
        <v>74.676532320000007</v>
      </c>
      <c r="AW296" s="36">
        <v>0</v>
      </c>
      <c r="AX296" s="36">
        <v>74.676532320000007</v>
      </c>
      <c r="AY296" s="36">
        <v>74.676532320000007</v>
      </c>
      <c r="AZ296" s="36" t="e">
        <v>#DIV/0!</v>
      </c>
      <c r="BA296" s="36" t="s">
        <v>50</v>
      </c>
      <c r="BB296" s="36">
        <v>0</v>
      </c>
      <c r="BC296" s="36">
        <v>0</v>
      </c>
      <c r="BD296" s="36">
        <v>52.136204749999997</v>
      </c>
      <c r="BE296" s="36">
        <v>6.0738418358725168</v>
      </c>
      <c r="BF296" s="36">
        <v>47.841349999999991</v>
      </c>
      <c r="BG296" s="36">
        <v>56.431059500000003</v>
      </c>
      <c r="BH296" s="36">
        <v>69.552074475000012</v>
      </c>
      <c r="BI296" s="36">
        <v>7.2470777842082068</v>
      </c>
      <c r="BJ296" s="36">
        <v>64.427616630000003</v>
      </c>
      <c r="BK296" s="36">
        <v>74.676532320000007</v>
      </c>
      <c r="BL296" s="36" t="e">
        <v>#DIV/0!</v>
      </c>
      <c r="BM296" s="36" t="e">
        <v>#DIV/0!</v>
      </c>
      <c r="BN296" s="36">
        <v>0</v>
      </c>
      <c r="BO296" s="36">
        <v>0</v>
      </c>
      <c r="BP296" s="36">
        <v>56.431059500000003</v>
      </c>
      <c r="BQ296" s="36">
        <v>0</v>
      </c>
      <c r="BR296" s="36">
        <v>56.431059500000003</v>
      </c>
      <c r="BS296" s="36">
        <v>56.431059500000003</v>
      </c>
      <c r="BT296" s="36">
        <v>74.676532320000007</v>
      </c>
      <c r="BU296" s="36">
        <v>0</v>
      </c>
      <c r="BV296" s="36">
        <v>74.676532320000007</v>
      </c>
      <c r="BW296" s="36">
        <v>74.676532320000007</v>
      </c>
      <c r="BX296" s="36" t="e">
        <v>#DIV/0!</v>
      </c>
      <c r="BY296" s="36" t="e">
        <v>#DIV/0!</v>
      </c>
      <c r="BZ296" s="36">
        <v>0</v>
      </c>
      <c r="CA296" s="36">
        <v>0</v>
      </c>
      <c r="CB296" s="36"/>
      <c r="CC296" s="40">
        <v>28.667000000000002</v>
      </c>
      <c r="CD296" s="40">
        <v>58.406999999999996</v>
      </c>
      <c r="CE296" s="40"/>
    </row>
    <row r="297" spans="1:83" s="5" customFormat="1">
      <c r="A297" s="13" t="s">
        <v>248</v>
      </c>
      <c r="B297" s="13">
        <v>6</v>
      </c>
      <c r="C297" s="13">
        <v>9</v>
      </c>
      <c r="D297" s="13" t="s">
        <v>117</v>
      </c>
      <c r="E297" s="35" t="s">
        <v>210</v>
      </c>
      <c r="F297" s="13" t="s">
        <v>36</v>
      </c>
      <c r="G297" s="36">
        <v>1047462070</v>
      </c>
      <c r="H297" s="13" t="s">
        <v>211</v>
      </c>
      <c r="I297" s="37">
        <v>26</v>
      </c>
      <c r="J297" s="37" t="s">
        <v>70</v>
      </c>
      <c r="K297" s="38">
        <v>43523</v>
      </c>
      <c r="L297" s="39">
        <v>0.6118055555555556</v>
      </c>
      <c r="M297" s="37" t="s">
        <v>39</v>
      </c>
      <c r="N297" s="37" t="s">
        <v>42</v>
      </c>
      <c r="O297" s="37"/>
      <c r="P297" s="37"/>
      <c r="Q297" s="37">
        <v>1</v>
      </c>
      <c r="R297" s="13" t="s">
        <v>55</v>
      </c>
      <c r="S297" s="13" t="s">
        <v>63</v>
      </c>
      <c r="T297" s="13" t="s">
        <v>42</v>
      </c>
      <c r="U297" s="13" t="s">
        <v>52</v>
      </c>
      <c r="V297" s="13" t="s">
        <v>42</v>
      </c>
      <c r="W297" s="13" t="s">
        <v>66</v>
      </c>
      <c r="X297" s="13" t="s">
        <v>76</v>
      </c>
      <c r="Y297" s="13" t="s">
        <v>41</v>
      </c>
      <c r="Z297" s="13" t="s">
        <v>41</v>
      </c>
      <c r="AA297" s="13"/>
      <c r="AB297" s="13">
        <v>0</v>
      </c>
      <c r="AC297" s="13">
        <v>0</v>
      </c>
      <c r="AD297" s="13" t="s">
        <v>42</v>
      </c>
      <c r="AE297" s="13">
        <v>0</v>
      </c>
      <c r="AF297" s="13" t="e">
        <v>#REF!</v>
      </c>
      <c r="AG297" s="13" t="s">
        <v>57</v>
      </c>
      <c r="AH297" s="46" t="b">
        <f t="shared" si="8"/>
        <v>0</v>
      </c>
      <c r="AI297" s="46" t="s">
        <v>77</v>
      </c>
      <c r="AJ297" s="46" t="str">
        <f t="shared" si="9"/>
        <v>0</v>
      </c>
      <c r="AK297" s="13" t="s">
        <v>41</v>
      </c>
      <c r="AL297" s="13" t="s">
        <v>41</v>
      </c>
      <c r="AM297" s="13"/>
      <c r="AN297" s="13">
        <v>101.31965006729475</v>
      </c>
      <c r="AO297" s="13">
        <v>117.34261838440112</v>
      </c>
      <c r="AP297" s="13">
        <v>125.13020833333333</v>
      </c>
      <c r="AQ297" s="13">
        <v>148.05555555555554</v>
      </c>
      <c r="AR297" s="36">
        <v>30.569327039999997</v>
      </c>
      <c r="AS297" s="36">
        <v>0</v>
      </c>
      <c r="AT297" s="36">
        <v>30.569327039999997</v>
      </c>
      <c r="AU297" s="36">
        <v>30.569327039999997</v>
      </c>
      <c r="AV297" s="36">
        <v>49.056061</v>
      </c>
      <c r="AW297" s="36">
        <v>0</v>
      </c>
      <c r="AX297" s="36">
        <v>49.056061</v>
      </c>
      <c r="AY297" s="36">
        <v>49.056061</v>
      </c>
      <c r="AZ297" s="36" t="e">
        <v>#DIV/0!</v>
      </c>
      <c r="BA297" s="36" t="s">
        <v>50</v>
      </c>
      <c r="BB297" s="36">
        <v>0</v>
      </c>
      <c r="BC297" s="36">
        <v>0</v>
      </c>
      <c r="BD297" s="36">
        <v>30.569327039999997</v>
      </c>
      <c r="BE297" s="36">
        <v>0</v>
      </c>
      <c r="BF297" s="36">
        <v>30.569327039999997</v>
      </c>
      <c r="BG297" s="36">
        <v>30.569327039999997</v>
      </c>
      <c r="BH297" s="36">
        <v>55.7804225</v>
      </c>
      <c r="BI297" s="36">
        <v>9.5096832315995332</v>
      </c>
      <c r="BJ297" s="36">
        <v>49.056061</v>
      </c>
      <c r="BK297" s="36">
        <v>62.504784000000001</v>
      </c>
      <c r="BL297" s="36" t="e">
        <v>#DIV/0!</v>
      </c>
      <c r="BM297" s="36" t="e">
        <v>#DIV/0!</v>
      </c>
      <c r="BN297" s="36">
        <v>0</v>
      </c>
      <c r="BO297" s="36">
        <v>0</v>
      </c>
      <c r="BP297" s="36">
        <v>30.569327039999997</v>
      </c>
      <c r="BQ297" s="36">
        <v>0</v>
      </c>
      <c r="BR297" s="36">
        <v>30.569327039999997</v>
      </c>
      <c r="BS297" s="36">
        <v>30.569327039999997</v>
      </c>
      <c r="BT297" s="36">
        <v>42.325458500000003</v>
      </c>
      <c r="BU297" s="36">
        <v>9.5185093384422466</v>
      </c>
      <c r="BV297" s="36">
        <v>35.594856000000007</v>
      </c>
      <c r="BW297" s="36">
        <v>49.056061</v>
      </c>
      <c r="BX297" s="36" t="e">
        <v>#DIV/0!</v>
      </c>
      <c r="BY297" s="36" t="e">
        <v>#DIV/0!</v>
      </c>
      <c r="BZ297" s="36">
        <v>0</v>
      </c>
      <c r="CA297" s="36">
        <v>0</v>
      </c>
      <c r="CB297" s="36"/>
      <c r="CC297" s="40">
        <v>28.32</v>
      </c>
      <c r="CD297" s="40">
        <v>58.698999999999998</v>
      </c>
      <c r="CE297" s="40"/>
    </row>
    <row r="298" spans="1:83" s="5" customFormat="1">
      <c r="A298" s="13" t="s">
        <v>248</v>
      </c>
      <c r="B298" s="13">
        <v>6</v>
      </c>
      <c r="C298" s="13">
        <v>9</v>
      </c>
      <c r="D298" s="13" t="s">
        <v>117</v>
      </c>
      <c r="E298" s="35" t="s">
        <v>210</v>
      </c>
      <c r="F298" s="13" t="s">
        <v>36</v>
      </c>
      <c r="G298" s="36">
        <v>1047462070</v>
      </c>
      <c r="H298" s="13" t="s">
        <v>211</v>
      </c>
      <c r="I298" s="37">
        <v>26</v>
      </c>
      <c r="J298" s="37" t="s">
        <v>70</v>
      </c>
      <c r="K298" s="38">
        <v>43523</v>
      </c>
      <c r="L298" s="39">
        <v>0.62291666666666667</v>
      </c>
      <c r="M298" s="37" t="s">
        <v>39</v>
      </c>
      <c r="N298" s="37" t="s">
        <v>42</v>
      </c>
      <c r="O298" s="37"/>
      <c r="P298" s="37"/>
      <c r="Q298" s="37">
        <v>2</v>
      </c>
      <c r="R298" s="13" t="s">
        <v>55</v>
      </c>
      <c r="S298" s="13" t="s">
        <v>63</v>
      </c>
      <c r="T298" s="13" t="s">
        <v>42</v>
      </c>
      <c r="U298" s="13" t="s">
        <v>52</v>
      </c>
      <c r="V298" s="13" t="s">
        <v>42</v>
      </c>
      <c r="W298" s="13" t="s">
        <v>66</v>
      </c>
      <c r="X298" s="13" t="s">
        <v>76</v>
      </c>
      <c r="Y298" s="13" t="s">
        <v>41</v>
      </c>
      <c r="Z298" s="13" t="s">
        <v>41</v>
      </c>
      <c r="AA298" s="13"/>
      <c r="AB298" s="13">
        <v>0</v>
      </c>
      <c r="AC298" s="13">
        <v>0</v>
      </c>
      <c r="AD298" s="13" t="s">
        <v>42</v>
      </c>
      <c r="AE298" s="13">
        <v>0</v>
      </c>
      <c r="AF298" s="13" t="s">
        <v>42</v>
      </c>
      <c r="AG298" s="13">
        <v>0</v>
      </c>
      <c r="AH298" s="46" t="str">
        <f t="shared" si="8"/>
        <v>0</v>
      </c>
      <c r="AI298" s="46" t="s">
        <v>77</v>
      </c>
      <c r="AJ298" s="46" t="str">
        <f t="shared" si="9"/>
        <v>0</v>
      </c>
      <c r="AK298" s="13" t="s">
        <v>41</v>
      </c>
      <c r="AL298" s="13" t="s">
        <v>41</v>
      </c>
      <c r="AM298" s="13"/>
      <c r="AN298" s="13">
        <v>101.31965006729475</v>
      </c>
      <c r="AO298" s="13">
        <v>117.34261838440112</v>
      </c>
      <c r="AP298" s="13">
        <v>125.13020833333333</v>
      </c>
      <c r="AQ298" s="13">
        <v>148.05555555555554</v>
      </c>
      <c r="AR298" s="36">
        <v>30.569327039999997</v>
      </c>
      <c r="AS298" s="36">
        <v>0</v>
      </c>
      <c r="AT298" s="36">
        <v>30.569327039999997</v>
      </c>
      <c r="AU298" s="36">
        <v>30.569327039999997</v>
      </c>
      <c r="AV298" s="36">
        <v>49.056061</v>
      </c>
      <c r="AW298" s="36">
        <v>0</v>
      </c>
      <c r="AX298" s="36">
        <v>49.056061</v>
      </c>
      <c r="AY298" s="36">
        <v>49.056061</v>
      </c>
      <c r="AZ298" s="36" t="e">
        <v>#DIV/0!</v>
      </c>
      <c r="BA298" s="36" t="s">
        <v>50</v>
      </c>
      <c r="BB298" s="36">
        <v>0</v>
      </c>
      <c r="BC298" s="36">
        <v>0</v>
      </c>
      <c r="BD298" s="36">
        <v>30.569327039999997</v>
      </c>
      <c r="BE298" s="36">
        <v>0</v>
      </c>
      <c r="BF298" s="36">
        <v>30.569327039999997</v>
      </c>
      <c r="BG298" s="36">
        <v>30.569327039999997</v>
      </c>
      <c r="BH298" s="36">
        <v>55.7804225</v>
      </c>
      <c r="BI298" s="36">
        <v>9.5096832315995332</v>
      </c>
      <c r="BJ298" s="36">
        <v>49.056061</v>
      </c>
      <c r="BK298" s="36">
        <v>62.504784000000001</v>
      </c>
      <c r="BL298" s="36" t="e">
        <v>#DIV/0!</v>
      </c>
      <c r="BM298" s="36" t="e">
        <v>#DIV/0!</v>
      </c>
      <c r="BN298" s="36">
        <v>0</v>
      </c>
      <c r="BO298" s="36">
        <v>0</v>
      </c>
      <c r="BP298" s="36">
        <v>30.569327039999997</v>
      </c>
      <c r="BQ298" s="36">
        <v>0</v>
      </c>
      <c r="BR298" s="36">
        <v>30.569327039999997</v>
      </c>
      <c r="BS298" s="36">
        <v>30.569327039999997</v>
      </c>
      <c r="BT298" s="36">
        <v>49.056061</v>
      </c>
      <c r="BU298" s="36">
        <v>0</v>
      </c>
      <c r="BV298" s="36">
        <v>49.056061</v>
      </c>
      <c r="BW298" s="36">
        <v>49.056061</v>
      </c>
      <c r="BX298" s="36" t="e">
        <v>#DIV/0!</v>
      </c>
      <c r="BY298" s="36" t="e">
        <v>#DIV/0!</v>
      </c>
      <c r="BZ298" s="36">
        <v>0</v>
      </c>
      <c r="CA298" s="36">
        <v>0</v>
      </c>
      <c r="CB298" s="36"/>
      <c r="CC298" s="40">
        <v>28.369</v>
      </c>
      <c r="CD298" s="40">
        <v>58.456000000000003</v>
      </c>
      <c r="CE298" s="40"/>
    </row>
    <row r="299" spans="1:83" s="5" customFormat="1">
      <c r="A299" s="13" t="s">
        <v>248</v>
      </c>
      <c r="B299" s="13">
        <v>6</v>
      </c>
      <c r="C299" s="13">
        <v>9</v>
      </c>
      <c r="D299" s="13" t="s">
        <v>117</v>
      </c>
      <c r="E299" s="35" t="s">
        <v>210</v>
      </c>
      <c r="F299" s="13" t="s">
        <v>36</v>
      </c>
      <c r="G299" s="36">
        <v>1047462070</v>
      </c>
      <c r="H299" s="13" t="s">
        <v>211</v>
      </c>
      <c r="I299" s="37">
        <v>26</v>
      </c>
      <c r="J299" s="37" t="s">
        <v>70</v>
      </c>
      <c r="K299" s="38">
        <v>43523</v>
      </c>
      <c r="L299" s="39">
        <v>0.63541666666666663</v>
      </c>
      <c r="M299" s="37" t="s">
        <v>39</v>
      </c>
      <c r="N299" s="37" t="s">
        <v>42</v>
      </c>
      <c r="O299" s="37"/>
      <c r="P299" s="37"/>
      <c r="Q299" s="37">
        <v>3</v>
      </c>
      <c r="R299" s="13" t="s">
        <v>55</v>
      </c>
      <c r="S299" s="13" t="s">
        <v>63</v>
      </c>
      <c r="T299" s="13" t="s">
        <v>42</v>
      </c>
      <c r="U299" s="13" t="s">
        <v>52</v>
      </c>
      <c r="V299" s="13" t="s">
        <v>42</v>
      </c>
      <c r="W299" s="13" t="s">
        <v>66</v>
      </c>
      <c r="X299" s="13" t="s">
        <v>76</v>
      </c>
      <c r="Y299" s="13" t="s">
        <v>41</v>
      </c>
      <c r="Z299" s="13" t="s">
        <v>41</v>
      </c>
      <c r="AA299" s="13"/>
      <c r="AB299" s="13">
        <v>0</v>
      </c>
      <c r="AC299" s="13">
        <v>0</v>
      </c>
      <c r="AD299" s="13" t="s">
        <v>42</v>
      </c>
      <c r="AE299" s="13">
        <v>0</v>
      </c>
      <c r="AF299" s="13" t="s">
        <v>42</v>
      </c>
      <c r="AG299" s="13">
        <v>0</v>
      </c>
      <c r="AH299" s="46" t="str">
        <f t="shared" si="8"/>
        <v>0</v>
      </c>
      <c r="AI299" s="46" t="s">
        <v>77</v>
      </c>
      <c r="AJ299" s="46" t="str">
        <f t="shared" si="9"/>
        <v>0</v>
      </c>
      <c r="AK299" s="13" t="s">
        <v>41</v>
      </c>
      <c r="AL299" s="13" t="s">
        <v>41</v>
      </c>
      <c r="AM299" s="13"/>
      <c r="AN299" s="13">
        <v>101.31965006729475</v>
      </c>
      <c r="AO299" s="13">
        <v>117.34261838440112</v>
      </c>
      <c r="AP299" s="13">
        <v>125.13020833333333</v>
      </c>
      <c r="AQ299" s="13">
        <v>148.05555555555554</v>
      </c>
      <c r="AR299" s="36">
        <v>22.548987959999991</v>
      </c>
      <c r="AS299" s="36">
        <v>0</v>
      </c>
      <c r="AT299" s="36">
        <v>22.548987959999991</v>
      </c>
      <c r="AU299" s="36">
        <v>22.548987959999991</v>
      </c>
      <c r="AV299" s="36">
        <v>49.056061</v>
      </c>
      <c r="AW299" s="36">
        <v>0</v>
      </c>
      <c r="AX299" s="36">
        <v>49.056061</v>
      </c>
      <c r="AY299" s="36">
        <v>49.056061</v>
      </c>
      <c r="AZ299" s="36" t="e">
        <v>#DIV/0!</v>
      </c>
      <c r="BA299" s="36" t="s">
        <v>50</v>
      </c>
      <c r="BB299" s="36">
        <v>0</v>
      </c>
      <c r="BC299" s="36">
        <v>0</v>
      </c>
      <c r="BD299" s="36">
        <v>22.548987959999991</v>
      </c>
      <c r="BE299" s="36">
        <v>0</v>
      </c>
      <c r="BF299" s="36">
        <v>22.548987959999991</v>
      </c>
      <c r="BG299" s="36">
        <v>22.548987959999991</v>
      </c>
      <c r="BH299" s="36">
        <v>49.056061</v>
      </c>
      <c r="BI299" s="36">
        <v>0</v>
      </c>
      <c r="BJ299" s="36">
        <v>49.056061</v>
      </c>
      <c r="BK299" s="36">
        <v>49.056061</v>
      </c>
      <c r="BL299" s="36" t="e">
        <v>#DIV/0!</v>
      </c>
      <c r="BM299" s="36" t="e">
        <v>#DIV/0!</v>
      </c>
      <c r="BN299" s="36">
        <v>0</v>
      </c>
      <c r="BO299" s="36">
        <v>0</v>
      </c>
      <c r="BP299" s="36">
        <v>26.559157499999994</v>
      </c>
      <c r="BQ299" s="36">
        <v>5.6712361508834714</v>
      </c>
      <c r="BR299" s="36">
        <v>22.548987959999991</v>
      </c>
      <c r="BS299" s="36">
        <v>30.569327039999997</v>
      </c>
      <c r="BT299" s="36">
        <v>49.056061</v>
      </c>
      <c r="BU299" s="36">
        <v>0</v>
      </c>
      <c r="BV299" s="36">
        <v>49.056061</v>
      </c>
      <c r="BW299" s="36">
        <v>49.056061</v>
      </c>
      <c r="BX299" s="36" t="e">
        <v>#DIV/0!</v>
      </c>
      <c r="BY299" s="36" t="e">
        <v>#DIV/0!</v>
      </c>
      <c r="BZ299" s="36">
        <v>0</v>
      </c>
      <c r="CA299" s="36">
        <v>0</v>
      </c>
      <c r="CB299" s="36"/>
      <c r="CC299" s="40">
        <v>28.542999999999999</v>
      </c>
      <c r="CD299" s="40">
        <v>57.698</v>
      </c>
      <c r="CE299" s="40"/>
    </row>
    <row r="300" spans="1:83" s="5" customFormat="1">
      <c r="A300" s="13" t="s">
        <v>248</v>
      </c>
      <c r="B300" s="13">
        <v>6</v>
      </c>
      <c r="C300" s="13">
        <v>9</v>
      </c>
      <c r="D300" s="13" t="s">
        <v>117</v>
      </c>
      <c r="E300" s="35" t="s">
        <v>210</v>
      </c>
      <c r="F300" s="13" t="s">
        <v>36</v>
      </c>
      <c r="G300" s="36">
        <v>1047462070</v>
      </c>
      <c r="H300" s="13" t="s">
        <v>211</v>
      </c>
      <c r="I300" s="37">
        <v>26</v>
      </c>
      <c r="J300" s="37" t="s">
        <v>70</v>
      </c>
      <c r="K300" s="38">
        <v>43523</v>
      </c>
      <c r="L300" s="39">
        <v>0.64236111111111105</v>
      </c>
      <c r="M300" s="37" t="s">
        <v>39</v>
      </c>
      <c r="N300" s="37" t="s">
        <v>42</v>
      </c>
      <c r="O300" s="37"/>
      <c r="P300" s="37"/>
      <c r="Q300" s="37">
        <v>4</v>
      </c>
      <c r="R300" s="13" t="s">
        <v>55</v>
      </c>
      <c r="S300" s="13" t="s">
        <v>63</v>
      </c>
      <c r="T300" s="13" t="s">
        <v>42</v>
      </c>
      <c r="U300" s="13" t="s">
        <v>52</v>
      </c>
      <c r="V300" s="13" t="s">
        <v>42</v>
      </c>
      <c r="W300" s="13" t="s">
        <v>66</v>
      </c>
      <c r="X300" s="13" t="s">
        <v>76</v>
      </c>
      <c r="Y300" s="13" t="s">
        <v>41</v>
      </c>
      <c r="Z300" s="13" t="s">
        <v>41</v>
      </c>
      <c r="AA300" s="13"/>
      <c r="AB300" s="13">
        <v>0</v>
      </c>
      <c r="AC300" s="13">
        <v>0</v>
      </c>
      <c r="AD300" s="13" t="s">
        <v>42</v>
      </c>
      <c r="AE300" s="13">
        <v>0</v>
      </c>
      <c r="AF300" s="13" t="s">
        <v>42</v>
      </c>
      <c r="AG300" s="13">
        <v>0</v>
      </c>
      <c r="AH300" s="46" t="str">
        <f t="shared" si="8"/>
        <v>0</v>
      </c>
      <c r="AI300" s="46" t="s">
        <v>77</v>
      </c>
      <c r="AJ300" s="46" t="str">
        <f t="shared" si="9"/>
        <v>0</v>
      </c>
      <c r="AK300" s="13" t="s">
        <v>41</v>
      </c>
      <c r="AL300" s="13" t="s">
        <v>41</v>
      </c>
      <c r="AM300" s="13"/>
      <c r="AN300" s="13">
        <v>101.31965006729475</v>
      </c>
      <c r="AO300" s="13">
        <v>117.34261838440112</v>
      </c>
      <c r="AP300" s="13">
        <v>125.13020833333333</v>
      </c>
      <c r="AQ300" s="13">
        <v>148.05555555555554</v>
      </c>
      <c r="AR300" s="36">
        <v>30.569327039999997</v>
      </c>
      <c r="AS300" s="36">
        <v>0</v>
      </c>
      <c r="AT300" s="36">
        <v>30.569327039999997</v>
      </c>
      <c r="AU300" s="36">
        <v>30.569327039999997</v>
      </c>
      <c r="AV300" s="36">
        <v>49.056061</v>
      </c>
      <c r="AW300" s="36">
        <v>0</v>
      </c>
      <c r="AX300" s="36">
        <v>49.056061</v>
      </c>
      <c r="AY300" s="36">
        <v>49.056061</v>
      </c>
      <c r="AZ300" s="36" t="e">
        <v>#DIV/0!</v>
      </c>
      <c r="BA300" s="36" t="s">
        <v>50</v>
      </c>
      <c r="BB300" s="36">
        <v>0</v>
      </c>
      <c r="BC300" s="36">
        <v>0</v>
      </c>
      <c r="BD300" s="36">
        <v>26.559157499999994</v>
      </c>
      <c r="BE300" s="36">
        <v>5.6712361508834714</v>
      </c>
      <c r="BF300" s="36">
        <v>22.548987959999991</v>
      </c>
      <c r="BG300" s="36">
        <v>30.569327039999997</v>
      </c>
      <c r="BH300" s="36">
        <v>49.056061</v>
      </c>
      <c r="BI300" s="36">
        <v>0</v>
      </c>
      <c r="BJ300" s="36">
        <v>49.056061</v>
      </c>
      <c r="BK300" s="36">
        <v>49.056061</v>
      </c>
      <c r="BL300" s="36" t="e">
        <v>#DIV/0!</v>
      </c>
      <c r="BM300" s="36" t="e">
        <v>#DIV/0!</v>
      </c>
      <c r="BN300" s="36">
        <v>0</v>
      </c>
      <c r="BO300" s="36">
        <v>0</v>
      </c>
      <c r="BP300" s="36">
        <v>26.559157499999994</v>
      </c>
      <c r="BQ300" s="36">
        <v>5.6712361508834714</v>
      </c>
      <c r="BR300" s="36">
        <v>22.548987959999991</v>
      </c>
      <c r="BS300" s="36">
        <v>30.569327039999997</v>
      </c>
      <c r="BT300" s="36">
        <v>49.056061</v>
      </c>
      <c r="BU300" s="36">
        <v>0</v>
      </c>
      <c r="BV300" s="36">
        <v>49.056061</v>
      </c>
      <c r="BW300" s="36">
        <v>49.056061</v>
      </c>
      <c r="BX300" s="36" t="e">
        <v>#DIV/0!</v>
      </c>
      <c r="BY300" s="36" t="e">
        <v>#DIV/0!</v>
      </c>
      <c r="BZ300" s="36">
        <v>0</v>
      </c>
      <c r="CA300" s="36">
        <v>0</v>
      </c>
      <c r="CB300" s="36"/>
      <c r="CC300" s="40">
        <v>28.667000000000002</v>
      </c>
      <c r="CD300" s="40">
        <v>58.406999999999996</v>
      </c>
      <c r="CE300" s="40"/>
    </row>
    <row r="301" spans="1:83" s="5" customFormat="1">
      <c r="A301" s="13" t="s">
        <v>248</v>
      </c>
      <c r="B301" s="13">
        <v>6</v>
      </c>
      <c r="C301" s="13">
        <v>10</v>
      </c>
      <c r="D301" s="13" t="s">
        <v>90</v>
      </c>
      <c r="E301" s="35" t="s">
        <v>212</v>
      </c>
      <c r="F301" s="13" t="s">
        <v>36</v>
      </c>
      <c r="G301" s="36">
        <v>1143404939</v>
      </c>
      <c r="H301" s="13" t="s">
        <v>213</v>
      </c>
      <c r="I301" s="37">
        <v>21</v>
      </c>
      <c r="J301" s="37" t="s">
        <v>70</v>
      </c>
      <c r="K301" s="38">
        <v>43523</v>
      </c>
      <c r="L301" s="39">
        <v>0.6118055555555556</v>
      </c>
      <c r="M301" s="37" t="s">
        <v>39</v>
      </c>
      <c r="N301" s="37" t="s">
        <v>42</v>
      </c>
      <c r="O301" s="37" t="s">
        <v>100</v>
      </c>
      <c r="P301" s="37" t="s">
        <v>42</v>
      </c>
      <c r="Q301" s="37">
        <v>1</v>
      </c>
      <c r="R301" s="13" t="s">
        <v>43</v>
      </c>
      <c r="S301" s="13" t="s">
        <v>56</v>
      </c>
      <c r="T301" s="13" t="s">
        <v>42</v>
      </c>
      <c r="U301" s="13" t="s">
        <v>52</v>
      </c>
      <c r="V301" s="13" t="s">
        <v>42</v>
      </c>
      <c r="W301" s="13" t="s">
        <v>46</v>
      </c>
      <c r="X301" s="13" t="s">
        <v>53</v>
      </c>
      <c r="Y301" s="13" t="s">
        <v>42</v>
      </c>
      <c r="Z301" s="13" t="s">
        <v>41</v>
      </c>
      <c r="AA301" s="13"/>
      <c r="AB301" s="13">
        <v>-1</v>
      </c>
      <c r="AC301" s="13">
        <v>2</v>
      </c>
      <c r="AD301" s="13" t="s">
        <v>42</v>
      </c>
      <c r="AE301" s="13">
        <v>0</v>
      </c>
      <c r="AF301" s="13" t="s">
        <v>42</v>
      </c>
      <c r="AG301" s="13" t="s">
        <v>48</v>
      </c>
      <c r="AH301" s="46">
        <f t="shared" si="8"/>
        <v>1</v>
      </c>
      <c r="AI301" s="46" t="s">
        <v>54</v>
      </c>
      <c r="AJ301" s="46" t="str">
        <f t="shared" si="9"/>
        <v>-2</v>
      </c>
      <c r="AK301" s="13" t="s">
        <v>42</v>
      </c>
      <c r="AL301" s="13" t="s">
        <v>41</v>
      </c>
      <c r="AM301" s="13"/>
      <c r="AN301" s="13">
        <v>101.31965006729475</v>
      </c>
      <c r="AO301" s="13">
        <v>117.34261838440112</v>
      </c>
      <c r="AP301" s="13">
        <v>125.13020833333333</v>
      </c>
      <c r="AQ301" s="13">
        <v>148.05555555555554</v>
      </c>
      <c r="AR301" s="36">
        <v>-39.488649999999993</v>
      </c>
      <c r="AS301" s="36">
        <v>13.327421332583461</v>
      </c>
      <c r="AT301" s="36">
        <v>-48.912559999999999</v>
      </c>
      <c r="AU301" s="36">
        <v>-30.064739999999993</v>
      </c>
      <c r="AV301" s="36">
        <v>-38.734704999999998</v>
      </c>
      <c r="AW301" s="36">
        <v>11.106929262962394</v>
      </c>
      <c r="AX301" s="36">
        <v>-46.58849</v>
      </c>
      <c r="AY301" s="36">
        <v>-30.880919999999996</v>
      </c>
      <c r="AZ301" s="36" t="e">
        <v>#DIV/0!</v>
      </c>
      <c r="BA301" s="36" t="s">
        <v>50</v>
      </c>
      <c r="BB301" s="36">
        <v>0</v>
      </c>
      <c r="BC301" s="36">
        <v>0</v>
      </c>
      <c r="BD301" s="36">
        <v>-30.064739999999993</v>
      </c>
      <c r="BE301" s="36">
        <v>0</v>
      </c>
      <c r="BF301" s="36">
        <v>-30.064739999999993</v>
      </c>
      <c r="BG301" s="36">
        <v>-30.064739999999993</v>
      </c>
      <c r="BH301" s="36">
        <v>-30.880919999999996</v>
      </c>
      <c r="BI301" s="36">
        <v>0</v>
      </c>
      <c r="BJ301" s="36">
        <v>-30.880919999999996</v>
      </c>
      <c r="BK301" s="36">
        <v>-30.880919999999996</v>
      </c>
      <c r="BL301" s="36" t="e">
        <v>#DIV/0!</v>
      </c>
      <c r="BM301" s="36" t="e">
        <v>#DIV/0!</v>
      </c>
      <c r="BN301" s="36">
        <v>0</v>
      </c>
      <c r="BO301" s="36">
        <v>0</v>
      </c>
      <c r="BP301" s="36">
        <v>-39.488649999999993</v>
      </c>
      <c r="BQ301" s="36">
        <v>13.327421332583461</v>
      </c>
      <c r="BR301" s="36">
        <v>-48.912559999999999</v>
      </c>
      <c r="BS301" s="36">
        <v>-30.064739999999993</v>
      </c>
      <c r="BT301" s="36">
        <v>-46.588489999999993</v>
      </c>
      <c r="BU301" s="36">
        <v>22.213858525924767</v>
      </c>
      <c r="BV301" s="36">
        <v>-62.296059999999997</v>
      </c>
      <c r="BW301" s="36">
        <v>-30.880919999999996</v>
      </c>
      <c r="BX301" s="36" t="e">
        <v>#DIV/0!</v>
      </c>
      <c r="BY301" s="36" t="e">
        <v>#DIV/0!</v>
      </c>
      <c r="BZ301" s="36">
        <v>0</v>
      </c>
      <c r="CA301" s="36">
        <v>0</v>
      </c>
      <c r="CB301" s="36"/>
      <c r="CC301" s="40">
        <v>28.791</v>
      </c>
      <c r="CD301" s="40">
        <v>57.011000000000003</v>
      </c>
      <c r="CE301" s="40"/>
    </row>
    <row r="302" spans="1:83" s="5" customFormat="1">
      <c r="A302" s="13" t="s">
        <v>248</v>
      </c>
      <c r="B302" s="13">
        <v>6</v>
      </c>
      <c r="C302" s="13">
        <v>10</v>
      </c>
      <c r="D302" s="13" t="s">
        <v>90</v>
      </c>
      <c r="E302" s="35" t="s">
        <v>212</v>
      </c>
      <c r="F302" s="13" t="s">
        <v>36</v>
      </c>
      <c r="G302" s="36">
        <v>1143404939</v>
      </c>
      <c r="H302" s="13" t="s">
        <v>213</v>
      </c>
      <c r="I302" s="37">
        <v>21</v>
      </c>
      <c r="J302" s="37" t="s">
        <v>70</v>
      </c>
      <c r="K302" s="38">
        <v>43523</v>
      </c>
      <c r="L302" s="39">
        <v>0.62291666666666667</v>
      </c>
      <c r="M302" s="37" t="s">
        <v>39</v>
      </c>
      <c r="N302" s="37" t="s">
        <v>42</v>
      </c>
      <c r="O302" s="37" t="s">
        <v>100</v>
      </c>
      <c r="P302" s="37" t="s">
        <v>42</v>
      </c>
      <c r="Q302" s="37">
        <v>2</v>
      </c>
      <c r="R302" s="13" t="s">
        <v>84</v>
      </c>
      <c r="S302" s="13" t="s">
        <v>56</v>
      </c>
      <c r="T302" s="13" t="s">
        <v>41</v>
      </c>
      <c r="U302" s="13" t="s">
        <v>52</v>
      </c>
      <c r="V302" s="13" t="s">
        <v>42</v>
      </c>
      <c r="W302" s="13" t="s">
        <v>46</v>
      </c>
      <c r="X302" s="13" t="s">
        <v>53</v>
      </c>
      <c r="Y302" s="13" t="s">
        <v>42</v>
      </c>
      <c r="Z302" s="13" t="s">
        <v>41</v>
      </c>
      <c r="AA302" s="13"/>
      <c r="AB302" s="13">
        <v>-2</v>
      </c>
      <c r="AC302" s="13">
        <v>2</v>
      </c>
      <c r="AD302" s="13" t="s">
        <v>41</v>
      </c>
      <c r="AE302" s="13">
        <v>0</v>
      </c>
      <c r="AF302" s="13" t="s">
        <v>42</v>
      </c>
      <c r="AG302" s="13" t="s">
        <v>48</v>
      </c>
      <c r="AH302" s="46">
        <f t="shared" si="8"/>
        <v>1</v>
      </c>
      <c r="AI302" s="46" t="s">
        <v>54</v>
      </c>
      <c r="AJ302" s="46" t="str">
        <f t="shared" si="9"/>
        <v>-2</v>
      </c>
      <c r="AK302" s="13" t="s">
        <v>42</v>
      </c>
      <c r="AL302" s="13" t="s">
        <v>41</v>
      </c>
      <c r="AM302" s="13"/>
      <c r="AN302" s="13">
        <v>101.31965006729475</v>
      </c>
      <c r="AO302" s="13">
        <v>117.34261838440112</v>
      </c>
      <c r="AP302" s="13">
        <v>125.13020833333333</v>
      </c>
      <c r="AQ302" s="13">
        <v>148.05555555555554</v>
      </c>
      <c r="AR302" s="36">
        <v>-48.912559999999999</v>
      </c>
      <c r="AS302" s="36">
        <v>0</v>
      </c>
      <c r="AT302" s="36">
        <v>-48.912559999999999</v>
      </c>
      <c r="AU302" s="36">
        <v>-48.912559999999999</v>
      </c>
      <c r="AV302" s="36">
        <v>-30.880919999999996</v>
      </c>
      <c r="AW302" s="36">
        <v>0</v>
      </c>
      <c r="AX302" s="36">
        <v>-30.880919999999996</v>
      </c>
      <c r="AY302" s="36">
        <v>-30.880919999999996</v>
      </c>
      <c r="AZ302" s="36" t="e">
        <v>#DIV/0!</v>
      </c>
      <c r="BA302" s="36" t="s">
        <v>50</v>
      </c>
      <c r="BB302" s="36">
        <v>0</v>
      </c>
      <c r="BC302" s="36">
        <v>0</v>
      </c>
      <c r="BD302" s="36">
        <v>-39.488649999999993</v>
      </c>
      <c r="BE302" s="36">
        <v>13.327421332583461</v>
      </c>
      <c r="BF302" s="36">
        <v>-48.912559999999999</v>
      </c>
      <c r="BG302" s="36">
        <v>-30.064739999999993</v>
      </c>
      <c r="BH302" s="36">
        <v>-30.880919999999996</v>
      </c>
      <c r="BI302" s="36">
        <v>0</v>
      </c>
      <c r="BJ302" s="36">
        <v>-30.880919999999996</v>
      </c>
      <c r="BK302" s="36">
        <v>-30.880919999999996</v>
      </c>
      <c r="BL302" s="36" t="e">
        <v>#DIV/0!</v>
      </c>
      <c r="BM302" s="36" t="e">
        <v>#DIV/0!</v>
      </c>
      <c r="BN302" s="36">
        <v>0</v>
      </c>
      <c r="BO302" s="36">
        <v>0</v>
      </c>
      <c r="BP302" s="36">
        <v>-39.488649999999993</v>
      </c>
      <c r="BQ302" s="36">
        <v>13.327421332583461</v>
      </c>
      <c r="BR302" s="36">
        <v>-48.912559999999999</v>
      </c>
      <c r="BS302" s="36">
        <v>-30.064739999999993</v>
      </c>
      <c r="BT302" s="36">
        <v>-30.880919999999996</v>
      </c>
      <c r="BU302" s="36">
        <v>0</v>
      </c>
      <c r="BV302" s="36">
        <v>-30.880919999999996</v>
      </c>
      <c r="BW302" s="36">
        <v>-30.880919999999996</v>
      </c>
      <c r="BX302" s="36" t="e">
        <v>#DIV/0!</v>
      </c>
      <c r="BY302" s="36" t="e">
        <v>#DIV/0!</v>
      </c>
      <c r="BZ302" s="36">
        <v>0</v>
      </c>
      <c r="CA302" s="36">
        <v>0</v>
      </c>
      <c r="CB302" s="36"/>
      <c r="CC302" s="40">
        <v>28.841000000000001</v>
      </c>
      <c r="CD302" s="40">
        <v>56.387999999999998</v>
      </c>
      <c r="CE302" s="40"/>
    </row>
    <row r="303" spans="1:83" s="5" customFormat="1">
      <c r="A303" s="13" t="s">
        <v>248</v>
      </c>
      <c r="B303" s="13">
        <v>6</v>
      </c>
      <c r="C303" s="13">
        <v>10</v>
      </c>
      <c r="D303" s="13" t="s">
        <v>90</v>
      </c>
      <c r="E303" s="35" t="s">
        <v>212</v>
      </c>
      <c r="F303" s="13" t="s">
        <v>36</v>
      </c>
      <c r="G303" s="36">
        <v>1143404939</v>
      </c>
      <c r="H303" s="13" t="s">
        <v>213</v>
      </c>
      <c r="I303" s="37">
        <v>21</v>
      </c>
      <c r="J303" s="37" t="s">
        <v>70</v>
      </c>
      <c r="K303" s="38">
        <v>43523</v>
      </c>
      <c r="L303" s="39">
        <v>0.63541666666666663</v>
      </c>
      <c r="M303" s="37" t="s">
        <v>39</v>
      </c>
      <c r="N303" s="37" t="s">
        <v>42</v>
      </c>
      <c r="O303" s="37" t="s">
        <v>100</v>
      </c>
      <c r="P303" s="37" t="s">
        <v>42</v>
      </c>
      <c r="Q303" s="37">
        <v>3</v>
      </c>
      <c r="R303" s="13" t="s">
        <v>43</v>
      </c>
      <c r="S303" s="13" t="s">
        <v>56</v>
      </c>
      <c r="T303" s="13" t="s">
        <v>41</v>
      </c>
      <c r="U303" s="13" t="s">
        <v>52</v>
      </c>
      <c r="V303" s="13" t="s">
        <v>42</v>
      </c>
      <c r="W303" s="13" t="s">
        <v>46</v>
      </c>
      <c r="X303" s="13" t="s">
        <v>53</v>
      </c>
      <c r="Y303" s="13" t="s">
        <v>42</v>
      </c>
      <c r="Z303" s="13" t="s">
        <v>41</v>
      </c>
      <c r="AA303" s="13"/>
      <c r="AB303" s="13">
        <v>-1</v>
      </c>
      <c r="AC303" s="13">
        <v>2</v>
      </c>
      <c r="AD303" s="13" t="s">
        <v>41</v>
      </c>
      <c r="AE303" s="13">
        <v>0</v>
      </c>
      <c r="AF303" s="13" t="s">
        <v>42</v>
      </c>
      <c r="AG303" s="13" t="s">
        <v>48</v>
      </c>
      <c r="AH303" s="46">
        <f t="shared" si="8"/>
        <v>1</v>
      </c>
      <c r="AI303" s="46" t="s">
        <v>54</v>
      </c>
      <c r="AJ303" s="46" t="str">
        <f t="shared" si="9"/>
        <v>-2</v>
      </c>
      <c r="AK303" s="13" t="s">
        <v>42</v>
      </c>
      <c r="AL303" s="13" t="s">
        <v>41</v>
      </c>
      <c r="AM303" s="13"/>
      <c r="AN303" s="13">
        <v>101.31965006729475</v>
      </c>
      <c r="AO303" s="13">
        <v>117.34261838440112</v>
      </c>
      <c r="AP303" s="13">
        <v>125.13020833333333</v>
      </c>
      <c r="AQ303" s="13">
        <v>148.05555555555554</v>
      </c>
      <c r="AR303" s="36">
        <v>-48.912559999999999</v>
      </c>
      <c r="AS303" s="36">
        <v>0</v>
      </c>
      <c r="AT303" s="36">
        <v>-48.912559999999999</v>
      </c>
      <c r="AU303" s="36">
        <v>-48.912559999999999</v>
      </c>
      <c r="AV303" s="36">
        <v>-46.58849</v>
      </c>
      <c r="AW303" s="36">
        <v>0</v>
      </c>
      <c r="AX303" s="36">
        <v>-46.58849</v>
      </c>
      <c r="AY303" s="36">
        <v>-46.58849</v>
      </c>
      <c r="AZ303" s="36" t="e">
        <v>#DIV/0!</v>
      </c>
      <c r="BA303" s="36" t="s">
        <v>50</v>
      </c>
      <c r="BB303" s="36">
        <v>0</v>
      </c>
      <c r="BC303" s="36">
        <v>0</v>
      </c>
      <c r="BD303" s="36">
        <v>-48.912559999999999</v>
      </c>
      <c r="BE303" s="36">
        <v>0</v>
      </c>
      <c r="BF303" s="36">
        <v>-48.912559999999999</v>
      </c>
      <c r="BG303" s="36">
        <v>-48.912559999999999</v>
      </c>
      <c r="BH303" s="36">
        <v>-46.58849</v>
      </c>
      <c r="BI303" s="36">
        <v>0</v>
      </c>
      <c r="BJ303" s="36">
        <v>-46.58849</v>
      </c>
      <c r="BK303" s="36">
        <v>-46.58849</v>
      </c>
      <c r="BL303" s="36" t="e">
        <v>#DIV/0!</v>
      </c>
      <c r="BM303" s="36" t="e">
        <v>#DIV/0!</v>
      </c>
      <c r="BN303" s="36">
        <v>0</v>
      </c>
      <c r="BO303" s="36">
        <v>0</v>
      </c>
      <c r="BP303" s="36">
        <v>-48.912559999999999</v>
      </c>
      <c r="BQ303" s="36">
        <v>0</v>
      </c>
      <c r="BR303" s="36">
        <v>-48.912559999999999</v>
      </c>
      <c r="BS303" s="36">
        <v>-48.912559999999999</v>
      </c>
      <c r="BT303" s="36">
        <v>-38.734704999999998</v>
      </c>
      <c r="BU303" s="36">
        <v>11.106929262962394</v>
      </c>
      <c r="BV303" s="36">
        <v>-46.58849</v>
      </c>
      <c r="BW303" s="36">
        <v>-30.880919999999996</v>
      </c>
      <c r="BX303" s="36" t="e">
        <v>#DIV/0!</v>
      </c>
      <c r="BY303" s="36" t="e">
        <v>#DIV/0!</v>
      </c>
      <c r="BZ303" s="36">
        <v>0</v>
      </c>
      <c r="CA303" s="36">
        <v>0</v>
      </c>
      <c r="CB303" s="36"/>
      <c r="CC303" s="40">
        <v>28.916</v>
      </c>
      <c r="CD303" s="40">
        <v>55.607999999999997</v>
      </c>
      <c r="CE303" s="40"/>
    </row>
    <row r="304" spans="1:83" s="5" customFormat="1">
      <c r="A304" s="13" t="s">
        <v>248</v>
      </c>
      <c r="B304" s="13">
        <v>6</v>
      </c>
      <c r="C304" s="13">
        <v>10</v>
      </c>
      <c r="D304" s="13" t="s">
        <v>90</v>
      </c>
      <c r="E304" s="35" t="s">
        <v>212</v>
      </c>
      <c r="F304" s="13" t="s">
        <v>36</v>
      </c>
      <c r="G304" s="36">
        <v>1143404939</v>
      </c>
      <c r="H304" s="13" t="s">
        <v>213</v>
      </c>
      <c r="I304" s="37">
        <v>21</v>
      </c>
      <c r="J304" s="37" t="s">
        <v>70</v>
      </c>
      <c r="K304" s="38">
        <v>43523</v>
      </c>
      <c r="L304" s="39">
        <v>0.64236111111111105</v>
      </c>
      <c r="M304" s="37" t="s">
        <v>39</v>
      </c>
      <c r="N304" s="37" t="s">
        <v>42</v>
      </c>
      <c r="O304" s="37" t="s">
        <v>100</v>
      </c>
      <c r="P304" s="37" t="s">
        <v>42</v>
      </c>
      <c r="Q304" s="37">
        <v>4</v>
      </c>
      <c r="R304" s="13" t="s">
        <v>43</v>
      </c>
      <c r="S304" s="13" t="s">
        <v>44</v>
      </c>
      <c r="T304" s="13" t="s">
        <v>42</v>
      </c>
      <c r="U304" s="13" t="s">
        <v>52</v>
      </c>
      <c r="V304" s="13" t="s">
        <v>42</v>
      </c>
      <c r="W304" s="13" t="s">
        <v>81</v>
      </c>
      <c r="X304" s="13" t="s">
        <v>53</v>
      </c>
      <c r="Y304" s="13" t="s">
        <v>42</v>
      </c>
      <c r="Z304" s="13" t="s">
        <v>41</v>
      </c>
      <c r="AA304" s="13"/>
      <c r="AB304" s="13">
        <v>-1</v>
      </c>
      <c r="AC304" s="13">
        <v>1</v>
      </c>
      <c r="AD304" s="13" t="s">
        <v>42</v>
      </c>
      <c r="AE304" s="13">
        <v>0</v>
      </c>
      <c r="AF304" s="13" t="s">
        <v>42</v>
      </c>
      <c r="AG304" s="13" t="s">
        <v>82</v>
      </c>
      <c r="AH304" s="46">
        <f t="shared" si="8"/>
        <v>2</v>
      </c>
      <c r="AI304" s="46" t="s">
        <v>54</v>
      </c>
      <c r="AJ304" s="46" t="str">
        <f t="shared" si="9"/>
        <v>-2</v>
      </c>
      <c r="AK304" s="13" t="s">
        <v>42</v>
      </c>
      <c r="AL304" s="13" t="s">
        <v>41</v>
      </c>
      <c r="AM304" s="13"/>
      <c r="AN304" s="13">
        <v>101.31965006729475</v>
      </c>
      <c r="AO304" s="13">
        <v>117.34261838440112</v>
      </c>
      <c r="AP304" s="13">
        <v>125.13020833333333</v>
      </c>
      <c r="AQ304" s="13">
        <v>148.05555555555554</v>
      </c>
      <c r="AR304" s="36">
        <v>-48.912559999999999</v>
      </c>
      <c r="AS304" s="36">
        <v>0</v>
      </c>
      <c r="AT304" s="36">
        <v>-48.912559999999999</v>
      </c>
      <c r="AU304" s="36">
        <v>-48.912559999999999</v>
      </c>
      <c r="AV304" s="36">
        <v>-30.880919999999996</v>
      </c>
      <c r="AW304" s="36">
        <v>0</v>
      </c>
      <c r="AX304" s="36">
        <v>-30.880919999999996</v>
      </c>
      <c r="AY304" s="36">
        <v>-30.880919999999996</v>
      </c>
      <c r="AZ304" s="36" t="e">
        <v>#DIV/0!</v>
      </c>
      <c r="BA304" s="36" t="s">
        <v>50</v>
      </c>
      <c r="BB304" s="36">
        <v>0</v>
      </c>
      <c r="BC304" s="36">
        <v>0</v>
      </c>
      <c r="BD304" s="36">
        <v>-48.912559999999999</v>
      </c>
      <c r="BE304" s="36">
        <v>0</v>
      </c>
      <c r="BF304" s="36">
        <v>-48.912559999999999</v>
      </c>
      <c r="BG304" s="36">
        <v>-48.912559999999999</v>
      </c>
      <c r="BH304" s="36">
        <v>-38.734704999999998</v>
      </c>
      <c r="BI304" s="36">
        <v>11.106929262962394</v>
      </c>
      <c r="BJ304" s="36">
        <v>-46.58849</v>
      </c>
      <c r="BK304" s="36">
        <v>-30.880919999999996</v>
      </c>
      <c r="BL304" s="36" t="e">
        <v>#DIV/0!</v>
      </c>
      <c r="BM304" s="36" t="e">
        <v>#DIV/0!</v>
      </c>
      <c r="BN304" s="36">
        <v>0</v>
      </c>
      <c r="BO304" s="36">
        <v>0</v>
      </c>
      <c r="BP304" s="36">
        <v>-48.912559999999999</v>
      </c>
      <c r="BQ304" s="36">
        <v>0</v>
      </c>
      <c r="BR304" s="36">
        <v>-48.912559999999999</v>
      </c>
      <c r="BS304" s="36">
        <v>-48.912559999999999</v>
      </c>
      <c r="BT304" s="36">
        <v>-38.734704999999998</v>
      </c>
      <c r="BU304" s="36">
        <v>11.106929262962394</v>
      </c>
      <c r="BV304" s="36">
        <v>-46.58849</v>
      </c>
      <c r="BW304" s="36">
        <v>-30.880919999999996</v>
      </c>
      <c r="BX304" s="36" t="e">
        <v>#DIV/0!</v>
      </c>
      <c r="BY304" s="36" t="e">
        <v>#DIV/0!</v>
      </c>
      <c r="BZ304" s="36">
        <v>0</v>
      </c>
      <c r="CA304" s="36">
        <v>0</v>
      </c>
      <c r="CB304" s="36"/>
      <c r="CC304" s="40">
        <v>29.14</v>
      </c>
      <c r="CD304" s="40">
        <v>56.4</v>
      </c>
      <c r="CE304" s="40"/>
    </row>
    <row r="305" spans="1:83" s="5" customFormat="1">
      <c r="A305" s="13" t="s">
        <v>248</v>
      </c>
      <c r="B305" s="13">
        <v>6</v>
      </c>
      <c r="C305" s="13">
        <v>11</v>
      </c>
      <c r="D305" s="13" t="s">
        <v>123</v>
      </c>
      <c r="E305" s="35" t="s">
        <v>214</v>
      </c>
      <c r="F305" s="13" t="s">
        <v>36</v>
      </c>
      <c r="G305" s="36">
        <v>1143401139</v>
      </c>
      <c r="H305" s="13" t="s">
        <v>215</v>
      </c>
      <c r="I305" s="37">
        <v>21</v>
      </c>
      <c r="J305" s="37" t="s">
        <v>70</v>
      </c>
      <c r="K305" s="38">
        <v>43523</v>
      </c>
      <c r="L305" s="39">
        <v>0.6118055555555556</v>
      </c>
      <c r="M305" s="37"/>
      <c r="N305" s="37" t="s">
        <v>71</v>
      </c>
      <c r="O305" s="37" t="s">
        <v>41</v>
      </c>
      <c r="P305" s="37" t="s">
        <v>41</v>
      </c>
      <c r="Q305" s="37">
        <v>1</v>
      </c>
      <c r="R305" s="13" t="s">
        <v>43</v>
      </c>
      <c r="S305" s="13" t="s">
        <v>44</v>
      </c>
      <c r="T305" s="13" t="s">
        <v>41</v>
      </c>
      <c r="U305" s="13" t="s">
        <v>52</v>
      </c>
      <c r="V305" s="13" t="s">
        <v>42</v>
      </c>
      <c r="W305" s="13" t="s">
        <v>66</v>
      </c>
      <c r="X305" s="13" t="s">
        <v>47</v>
      </c>
      <c r="Y305" s="13" t="s">
        <v>41</v>
      </c>
      <c r="Z305" s="13" t="s">
        <v>41</v>
      </c>
      <c r="AA305" s="13"/>
      <c r="AB305" s="13">
        <v>-1</v>
      </c>
      <c r="AC305" s="13">
        <v>1</v>
      </c>
      <c r="AD305" s="13" t="s">
        <v>41</v>
      </c>
      <c r="AE305" s="13" t="s">
        <v>57</v>
      </c>
      <c r="AF305" s="13" t="s">
        <v>42</v>
      </c>
      <c r="AG305" s="13">
        <v>0</v>
      </c>
      <c r="AH305" s="46" t="str">
        <f t="shared" si="8"/>
        <v>0</v>
      </c>
      <c r="AI305" s="46" t="s">
        <v>49</v>
      </c>
      <c r="AJ305" s="46" t="str">
        <f t="shared" si="9"/>
        <v>-1</v>
      </c>
      <c r="AK305" s="13" t="s">
        <v>41</v>
      </c>
      <c r="AL305" s="13" t="s">
        <v>41</v>
      </c>
      <c r="AM305" s="13"/>
      <c r="AN305" s="13">
        <v>101.31965006729475</v>
      </c>
      <c r="AO305" s="13">
        <v>117.34261838440112</v>
      </c>
      <c r="AP305" s="13">
        <v>125.13020833333333</v>
      </c>
      <c r="AQ305" s="13">
        <v>148.05555555555554</v>
      </c>
      <c r="AR305" s="36">
        <v>80.649799999999999</v>
      </c>
      <c r="AS305" s="36">
        <v>0</v>
      </c>
      <c r="AT305" s="36">
        <v>80.649799999999999</v>
      </c>
      <c r="AU305" s="36">
        <v>80.649799999999999</v>
      </c>
      <c r="AV305" s="36">
        <v>-49.060715000000002</v>
      </c>
      <c r="AW305" s="36">
        <v>10.953868929106736</v>
      </c>
      <c r="AX305" s="36">
        <v>-56.806270000000005</v>
      </c>
      <c r="AY305" s="36">
        <v>-41.315159999999999</v>
      </c>
      <c r="AZ305" s="36" t="e">
        <v>#DIV/0!</v>
      </c>
      <c r="BA305" s="36" t="s">
        <v>50</v>
      </c>
      <c r="BB305" s="36">
        <v>0</v>
      </c>
      <c r="BC305" s="36">
        <v>0</v>
      </c>
      <c r="BD305" s="36">
        <v>80.649799999999999</v>
      </c>
      <c r="BE305" s="36">
        <v>0</v>
      </c>
      <c r="BF305" s="36">
        <v>80.649799999999999</v>
      </c>
      <c r="BG305" s="36">
        <v>80.649799999999999</v>
      </c>
      <c r="BH305" s="36">
        <v>-41.315159999999999</v>
      </c>
      <c r="BI305" s="36">
        <v>0</v>
      </c>
      <c r="BJ305" s="36">
        <v>-41.315159999999999</v>
      </c>
      <c r="BK305" s="36">
        <v>-41.315159999999999</v>
      </c>
      <c r="BL305" s="36" t="e">
        <v>#DIV/0!</v>
      </c>
      <c r="BM305" s="36" t="e">
        <v>#DIV/0!</v>
      </c>
      <c r="BN305" s="36">
        <v>0</v>
      </c>
      <c r="BO305" s="36">
        <v>0</v>
      </c>
      <c r="BP305" s="36">
        <v>80.649799999999999</v>
      </c>
      <c r="BQ305" s="36">
        <v>0</v>
      </c>
      <c r="BR305" s="36">
        <v>80.649799999999999</v>
      </c>
      <c r="BS305" s="36">
        <v>80.649799999999999</v>
      </c>
      <c r="BT305" s="36">
        <v>-56.806269999999998</v>
      </c>
      <c r="BU305" s="36">
        <v>21.907737858213491</v>
      </c>
      <c r="BV305" s="36">
        <v>-72.297380000000004</v>
      </c>
      <c r="BW305" s="36">
        <v>-41.315159999999999</v>
      </c>
      <c r="BX305" s="36" t="e">
        <v>#DIV/0!</v>
      </c>
      <c r="BY305" s="36" t="e">
        <v>#DIV/0!</v>
      </c>
      <c r="BZ305" s="36">
        <v>0</v>
      </c>
      <c r="CA305" s="36">
        <v>0</v>
      </c>
      <c r="CB305" s="36"/>
      <c r="CC305" s="40">
        <v>28.791</v>
      </c>
      <c r="CD305" s="40">
        <v>57.011000000000003</v>
      </c>
      <c r="CE305" s="40"/>
    </row>
    <row r="306" spans="1:83" s="5" customFormat="1">
      <c r="A306" s="13" t="s">
        <v>248</v>
      </c>
      <c r="B306" s="13">
        <v>6</v>
      </c>
      <c r="C306" s="13">
        <v>11</v>
      </c>
      <c r="D306" s="13" t="s">
        <v>123</v>
      </c>
      <c r="E306" s="35" t="s">
        <v>214</v>
      </c>
      <c r="F306" s="13" t="s">
        <v>36</v>
      </c>
      <c r="G306" s="36">
        <v>1143401139</v>
      </c>
      <c r="H306" s="13" t="s">
        <v>215</v>
      </c>
      <c r="I306" s="37">
        <v>21</v>
      </c>
      <c r="J306" s="37" t="s">
        <v>70</v>
      </c>
      <c r="K306" s="38">
        <v>43523</v>
      </c>
      <c r="L306" s="39">
        <v>0.62291666666666667</v>
      </c>
      <c r="M306" s="37"/>
      <c r="N306" s="37" t="s">
        <v>71</v>
      </c>
      <c r="O306" s="37" t="s">
        <v>41</v>
      </c>
      <c r="P306" s="37" t="s">
        <v>41</v>
      </c>
      <c r="Q306" s="37">
        <v>2</v>
      </c>
      <c r="R306" s="13" t="s">
        <v>43</v>
      </c>
      <c r="S306" s="13" t="s">
        <v>44</v>
      </c>
      <c r="T306" s="13" t="s">
        <v>41</v>
      </c>
      <c r="U306" s="13" t="s">
        <v>52</v>
      </c>
      <c r="V306" s="13" t="s">
        <v>42</v>
      </c>
      <c r="W306" s="13" t="s">
        <v>66</v>
      </c>
      <c r="X306" s="13" t="s">
        <v>53</v>
      </c>
      <c r="Y306" s="13" t="s">
        <v>41</v>
      </c>
      <c r="Z306" s="13" t="s">
        <v>41</v>
      </c>
      <c r="AA306" s="13"/>
      <c r="AB306" s="13">
        <v>-1</v>
      </c>
      <c r="AC306" s="13">
        <v>1</v>
      </c>
      <c r="AD306" s="13" t="s">
        <v>41</v>
      </c>
      <c r="AE306" s="13">
        <v>0</v>
      </c>
      <c r="AF306" s="13" t="s">
        <v>42</v>
      </c>
      <c r="AG306" s="13">
        <v>0</v>
      </c>
      <c r="AH306" s="46" t="str">
        <f t="shared" si="8"/>
        <v>0</v>
      </c>
      <c r="AI306" s="46" t="s">
        <v>54</v>
      </c>
      <c r="AJ306" s="46" t="str">
        <f t="shared" si="9"/>
        <v>-2</v>
      </c>
      <c r="AK306" s="13" t="s">
        <v>41</v>
      </c>
      <c r="AL306" s="13" t="s">
        <v>41</v>
      </c>
      <c r="AM306" s="13"/>
      <c r="AN306" s="13">
        <v>101.31965006729475</v>
      </c>
      <c r="AO306" s="13">
        <v>117.34261838440112</v>
      </c>
      <c r="AP306" s="13">
        <v>125.13020833333333</v>
      </c>
      <c r="AQ306" s="13">
        <v>148.05555555555554</v>
      </c>
      <c r="AR306" s="36">
        <v>80.649799999999999</v>
      </c>
      <c r="AS306" s="36">
        <v>0</v>
      </c>
      <c r="AT306" s="36">
        <v>80.649799999999999</v>
      </c>
      <c r="AU306" s="36">
        <v>80.649799999999999</v>
      </c>
      <c r="AV306" s="36">
        <v>-49.060715000000002</v>
      </c>
      <c r="AW306" s="36">
        <v>10.953868929106736</v>
      </c>
      <c r="AX306" s="36">
        <v>-56.806270000000005</v>
      </c>
      <c r="AY306" s="36">
        <v>-41.315159999999999</v>
      </c>
      <c r="AZ306" s="36" t="e">
        <v>#DIV/0!</v>
      </c>
      <c r="BA306" s="36" t="s">
        <v>50</v>
      </c>
      <c r="BB306" s="36">
        <v>0</v>
      </c>
      <c r="BC306" s="36">
        <v>0</v>
      </c>
      <c r="BD306" s="36">
        <v>80.649799999999999</v>
      </c>
      <c r="BE306" s="36">
        <v>0</v>
      </c>
      <c r="BF306" s="36">
        <v>80.649799999999999</v>
      </c>
      <c r="BG306" s="36">
        <v>80.649799999999999</v>
      </c>
      <c r="BH306" s="36">
        <v>-49.060715000000002</v>
      </c>
      <c r="BI306" s="36">
        <v>10.953868929106736</v>
      </c>
      <c r="BJ306" s="36">
        <v>-56.806270000000005</v>
      </c>
      <c r="BK306" s="36">
        <v>-41.315159999999999</v>
      </c>
      <c r="BL306" s="36" t="e">
        <v>#DIV/0!</v>
      </c>
      <c r="BM306" s="36" t="e">
        <v>#DIV/0!</v>
      </c>
      <c r="BN306" s="36">
        <v>0</v>
      </c>
      <c r="BO306" s="36">
        <v>0</v>
      </c>
      <c r="BP306" s="36">
        <v>80.649799999999999</v>
      </c>
      <c r="BQ306" s="36">
        <v>0</v>
      </c>
      <c r="BR306" s="36">
        <v>80.649799999999999</v>
      </c>
      <c r="BS306" s="36">
        <v>80.649799999999999</v>
      </c>
      <c r="BT306" s="36">
        <v>-49.060715000000002</v>
      </c>
      <c r="BU306" s="36">
        <v>10.953868929106736</v>
      </c>
      <c r="BV306" s="36">
        <v>-56.806270000000005</v>
      </c>
      <c r="BW306" s="36">
        <v>-41.315159999999999</v>
      </c>
      <c r="BX306" s="36" t="e">
        <v>#DIV/0!</v>
      </c>
      <c r="BY306" s="36" t="e">
        <v>#DIV/0!</v>
      </c>
      <c r="BZ306" s="36">
        <v>0</v>
      </c>
      <c r="CA306" s="36">
        <v>0</v>
      </c>
      <c r="CB306" s="36"/>
      <c r="CC306" s="40">
        <v>28.841000000000001</v>
      </c>
      <c r="CD306" s="40">
        <v>56.387999999999998</v>
      </c>
      <c r="CE306" s="40"/>
    </row>
    <row r="307" spans="1:83" s="5" customFormat="1">
      <c r="A307" s="13" t="s">
        <v>248</v>
      </c>
      <c r="B307" s="13">
        <v>6</v>
      </c>
      <c r="C307" s="13">
        <v>11</v>
      </c>
      <c r="D307" s="13" t="s">
        <v>123</v>
      </c>
      <c r="E307" s="35" t="s">
        <v>214</v>
      </c>
      <c r="F307" s="13" t="s">
        <v>36</v>
      </c>
      <c r="G307" s="36">
        <v>1143401139</v>
      </c>
      <c r="H307" s="13" t="s">
        <v>215</v>
      </c>
      <c r="I307" s="37">
        <v>21</v>
      </c>
      <c r="J307" s="37" t="s">
        <v>70</v>
      </c>
      <c r="K307" s="38">
        <v>43523</v>
      </c>
      <c r="L307" s="39">
        <v>0.63541666666666663</v>
      </c>
      <c r="M307" s="37"/>
      <c r="N307" s="37" t="s">
        <v>71</v>
      </c>
      <c r="O307" s="37" t="s">
        <v>41</v>
      </c>
      <c r="P307" s="37" t="s">
        <v>41</v>
      </c>
      <c r="Q307" s="37">
        <v>3</v>
      </c>
      <c r="R307" s="13" t="s">
        <v>55</v>
      </c>
      <c r="S307" s="13" t="s">
        <v>44</v>
      </c>
      <c r="T307" s="13" t="s">
        <v>41</v>
      </c>
      <c r="U307" s="13" t="s">
        <v>45</v>
      </c>
      <c r="V307" s="13" t="s">
        <v>42</v>
      </c>
      <c r="W307" s="13" t="s">
        <v>66</v>
      </c>
      <c r="X307" s="13" t="s">
        <v>53</v>
      </c>
      <c r="Y307" s="13" t="s">
        <v>41</v>
      </c>
      <c r="Z307" s="13" t="s">
        <v>41</v>
      </c>
      <c r="AA307" s="13"/>
      <c r="AB307" s="13">
        <v>0</v>
      </c>
      <c r="AC307" s="13">
        <v>1</v>
      </c>
      <c r="AD307" s="13" t="s">
        <v>41</v>
      </c>
      <c r="AE307" s="13">
        <v>1</v>
      </c>
      <c r="AF307" s="13" t="s">
        <v>42</v>
      </c>
      <c r="AG307" s="13">
        <v>0</v>
      </c>
      <c r="AH307" s="46" t="str">
        <f t="shared" si="8"/>
        <v>0</v>
      </c>
      <c r="AI307" s="46" t="s">
        <v>54</v>
      </c>
      <c r="AJ307" s="46" t="str">
        <f t="shared" si="9"/>
        <v>-2</v>
      </c>
      <c r="AK307" s="13" t="s">
        <v>41</v>
      </c>
      <c r="AL307" s="13" t="s">
        <v>41</v>
      </c>
      <c r="AM307" s="13"/>
      <c r="AN307" s="13">
        <v>101.31965006729475</v>
      </c>
      <c r="AO307" s="13">
        <v>117.34261838440112</v>
      </c>
      <c r="AP307" s="13">
        <v>125.13020833333333</v>
      </c>
      <c r="AQ307" s="13">
        <v>148.05555555555554</v>
      </c>
      <c r="AR307" s="36">
        <v>80.649799999999999</v>
      </c>
      <c r="AS307" s="36">
        <v>0</v>
      </c>
      <c r="AT307" s="36">
        <v>80.649799999999999</v>
      </c>
      <c r="AU307" s="36">
        <v>80.649799999999999</v>
      </c>
      <c r="AV307" s="36">
        <v>-56.806270000000005</v>
      </c>
      <c r="AW307" s="36">
        <v>0</v>
      </c>
      <c r="AX307" s="36">
        <v>-56.806270000000005</v>
      </c>
      <c r="AY307" s="36">
        <v>-56.806270000000005</v>
      </c>
      <c r="AZ307" s="36" t="e">
        <v>#DIV/0!</v>
      </c>
      <c r="BA307" s="36" t="s">
        <v>50</v>
      </c>
      <c r="BB307" s="36">
        <v>0</v>
      </c>
      <c r="BC307" s="36">
        <v>0</v>
      </c>
      <c r="BD307" s="36">
        <v>80.649799999999999</v>
      </c>
      <c r="BE307" s="36">
        <v>0</v>
      </c>
      <c r="BF307" s="36">
        <v>80.649799999999999</v>
      </c>
      <c r="BG307" s="36">
        <v>80.649799999999999</v>
      </c>
      <c r="BH307" s="36">
        <v>-56.806270000000005</v>
      </c>
      <c r="BI307" s="36">
        <v>0</v>
      </c>
      <c r="BJ307" s="36">
        <v>-56.806270000000005</v>
      </c>
      <c r="BK307" s="36">
        <v>-56.806270000000005</v>
      </c>
      <c r="BL307" s="36" t="e">
        <v>#DIV/0!</v>
      </c>
      <c r="BM307" s="36" t="e">
        <v>#DIV/0!</v>
      </c>
      <c r="BN307" s="36">
        <v>0</v>
      </c>
      <c r="BO307" s="36">
        <v>0</v>
      </c>
      <c r="BP307" s="36">
        <v>80.649799999999999</v>
      </c>
      <c r="BQ307" s="36">
        <v>0</v>
      </c>
      <c r="BR307" s="36">
        <v>80.649799999999999</v>
      </c>
      <c r="BS307" s="36">
        <v>80.649799999999999</v>
      </c>
      <c r="BT307" s="36">
        <v>-56.806270000000005</v>
      </c>
      <c r="BU307" s="36">
        <v>0</v>
      </c>
      <c r="BV307" s="36">
        <v>-56.806270000000005</v>
      </c>
      <c r="BW307" s="36">
        <v>-56.806270000000005</v>
      </c>
      <c r="BX307" s="36" t="e">
        <v>#DIV/0!</v>
      </c>
      <c r="BY307" s="36" t="e">
        <v>#DIV/0!</v>
      </c>
      <c r="BZ307" s="36">
        <v>0</v>
      </c>
      <c r="CA307" s="36">
        <v>0</v>
      </c>
      <c r="CB307" s="36"/>
      <c r="CC307" s="40">
        <v>28.916</v>
      </c>
      <c r="CD307" s="40">
        <v>55.607999999999997</v>
      </c>
      <c r="CE307" s="40"/>
    </row>
    <row r="308" spans="1:83" s="5" customFormat="1">
      <c r="A308" s="13" t="s">
        <v>248</v>
      </c>
      <c r="B308" s="13">
        <v>6</v>
      </c>
      <c r="C308" s="13">
        <v>11</v>
      </c>
      <c r="D308" s="13" t="s">
        <v>123</v>
      </c>
      <c r="E308" s="35" t="s">
        <v>214</v>
      </c>
      <c r="F308" s="13" t="s">
        <v>36</v>
      </c>
      <c r="G308" s="36">
        <v>1143401139</v>
      </c>
      <c r="H308" s="13" t="s">
        <v>215</v>
      </c>
      <c r="I308" s="37">
        <v>21</v>
      </c>
      <c r="J308" s="37" t="s">
        <v>70</v>
      </c>
      <c r="K308" s="38">
        <v>43523</v>
      </c>
      <c r="L308" s="39">
        <v>0.64236111111111105</v>
      </c>
      <c r="M308" s="37"/>
      <c r="N308" s="37" t="s">
        <v>71</v>
      </c>
      <c r="O308" s="37" t="s">
        <v>41</v>
      </c>
      <c r="P308" s="37" t="s">
        <v>41</v>
      </c>
      <c r="Q308" s="37">
        <v>4</v>
      </c>
      <c r="R308" s="13" t="s">
        <v>55</v>
      </c>
      <c r="S308" s="13" t="s">
        <v>44</v>
      </c>
      <c r="T308" s="13" t="s">
        <v>41</v>
      </c>
      <c r="U308" s="13" t="s">
        <v>45</v>
      </c>
      <c r="V308" s="13" t="s">
        <v>42</v>
      </c>
      <c r="W308" s="13" t="s">
        <v>66</v>
      </c>
      <c r="X308" s="13" t="s">
        <v>53</v>
      </c>
      <c r="Y308" s="13" t="s">
        <v>41</v>
      </c>
      <c r="Z308" s="13" t="s">
        <v>41</v>
      </c>
      <c r="AA308" s="13"/>
      <c r="AB308" s="13">
        <v>0</v>
      </c>
      <c r="AC308" s="13">
        <v>1</v>
      </c>
      <c r="AD308" s="13" t="s">
        <v>41</v>
      </c>
      <c r="AE308" s="13">
        <v>1</v>
      </c>
      <c r="AF308" s="13" t="s">
        <v>42</v>
      </c>
      <c r="AG308" s="13">
        <v>0</v>
      </c>
      <c r="AH308" s="46" t="str">
        <f t="shared" si="8"/>
        <v>0</v>
      </c>
      <c r="AI308" s="46" t="s">
        <v>54</v>
      </c>
      <c r="AJ308" s="46" t="str">
        <f t="shared" si="9"/>
        <v>-2</v>
      </c>
      <c r="AK308" s="13" t="s">
        <v>41</v>
      </c>
      <c r="AL308" s="13" t="s">
        <v>41</v>
      </c>
      <c r="AM308" s="13"/>
      <c r="AN308" s="13">
        <v>101.31965006729475</v>
      </c>
      <c r="AO308" s="13">
        <v>117.34261838440112</v>
      </c>
      <c r="AP308" s="13">
        <v>125.13020833333333</v>
      </c>
      <c r="AQ308" s="13">
        <v>148.05555555555554</v>
      </c>
      <c r="AR308" s="36">
        <v>80.649799999999999</v>
      </c>
      <c r="AS308" s="36">
        <v>0</v>
      </c>
      <c r="AT308" s="36">
        <v>80.649799999999999</v>
      </c>
      <c r="AU308" s="36">
        <v>80.649799999999999</v>
      </c>
      <c r="AV308" s="36">
        <v>-25.82405</v>
      </c>
      <c r="AW308" s="36">
        <v>0</v>
      </c>
      <c r="AX308" s="36">
        <v>-25.82405</v>
      </c>
      <c r="AY308" s="36">
        <v>-25.82405</v>
      </c>
      <c r="AZ308" s="36" t="e">
        <v>#DIV/0!</v>
      </c>
      <c r="BA308" s="36" t="s">
        <v>50</v>
      </c>
      <c r="BB308" s="36">
        <v>0</v>
      </c>
      <c r="BC308" s="36">
        <v>0</v>
      </c>
      <c r="BD308" s="36">
        <v>80.649799999999999</v>
      </c>
      <c r="BE308" s="36">
        <v>0</v>
      </c>
      <c r="BF308" s="36">
        <v>80.649799999999999</v>
      </c>
      <c r="BG308" s="36">
        <v>80.649799999999999</v>
      </c>
      <c r="BH308" s="36">
        <v>-41.315160000000006</v>
      </c>
      <c r="BI308" s="36">
        <v>21.907737858213473</v>
      </c>
      <c r="BJ308" s="36">
        <v>-56.806270000000005</v>
      </c>
      <c r="BK308" s="36">
        <v>-25.82405</v>
      </c>
      <c r="BL308" s="36" t="e">
        <v>#DIV/0!</v>
      </c>
      <c r="BM308" s="36" t="e">
        <v>#DIV/0!</v>
      </c>
      <c r="BN308" s="36">
        <v>0</v>
      </c>
      <c r="BO308" s="36">
        <v>0</v>
      </c>
      <c r="BP308" s="36">
        <v>80.649799999999999</v>
      </c>
      <c r="BQ308" s="36">
        <v>0</v>
      </c>
      <c r="BR308" s="36">
        <v>80.649799999999999</v>
      </c>
      <c r="BS308" s="36">
        <v>80.649799999999999</v>
      </c>
      <c r="BT308" s="36">
        <v>-41.315160000000006</v>
      </c>
      <c r="BU308" s="36">
        <v>21.907737858213473</v>
      </c>
      <c r="BV308" s="36">
        <v>-56.806270000000005</v>
      </c>
      <c r="BW308" s="36">
        <v>-25.82405</v>
      </c>
      <c r="BX308" s="36" t="e">
        <v>#DIV/0!</v>
      </c>
      <c r="BY308" s="36" t="e">
        <v>#DIV/0!</v>
      </c>
      <c r="BZ308" s="36">
        <v>0</v>
      </c>
      <c r="CA308" s="36">
        <v>0</v>
      </c>
      <c r="CB308" s="36"/>
      <c r="CC308" s="40">
        <v>29.14</v>
      </c>
      <c r="CD308" s="40">
        <v>56.4</v>
      </c>
      <c r="CE308" s="40"/>
    </row>
    <row r="309" spans="1:83" s="5" customFormat="1">
      <c r="A309" s="13" t="s">
        <v>248</v>
      </c>
      <c r="B309" s="13">
        <v>6</v>
      </c>
      <c r="C309" s="13">
        <v>12</v>
      </c>
      <c r="D309" s="13" t="s">
        <v>95</v>
      </c>
      <c r="E309" s="35" t="s">
        <v>216</v>
      </c>
      <c r="F309" s="13" t="s">
        <v>36</v>
      </c>
      <c r="G309" s="36">
        <v>1047483911</v>
      </c>
      <c r="H309" s="13" t="s">
        <v>217</v>
      </c>
      <c r="I309" s="37">
        <v>23</v>
      </c>
      <c r="J309" s="37" t="s">
        <v>70</v>
      </c>
      <c r="K309" s="38">
        <v>43523</v>
      </c>
      <c r="L309" s="39">
        <v>0.6118055555555556</v>
      </c>
      <c r="M309" s="37" t="s">
        <v>39</v>
      </c>
      <c r="N309" s="37" t="s">
        <v>71</v>
      </c>
      <c r="O309" s="37" t="s">
        <v>42</v>
      </c>
      <c r="P309" s="37" t="s">
        <v>42</v>
      </c>
      <c r="Q309" s="37">
        <v>1</v>
      </c>
      <c r="R309" s="13" t="s">
        <v>62</v>
      </c>
      <c r="S309" s="13" t="s">
        <v>56</v>
      </c>
      <c r="T309" s="13" t="s">
        <v>41</v>
      </c>
      <c r="U309" s="13" t="s">
        <v>45</v>
      </c>
      <c r="V309" s="13" t="s">
        <v>42</v>
      </c>
      <c r="W309" s="13" t="s">
        <v>46</v>
      </c>
      <c r="X309" s="13" t="s">
        <v>53</v>
      </c>
      <c r="Y309" s="13" t="s">
        <v>42</v>
      </c>
      <c r="Z309" s="13" t="s">
        <v>41</v>
      </c>
      <c r="AA309" s="13"/>
      <c r="AB309" s="13">
        <v>1</v>
      </c>
      <c r="AC309" s="13">
        <v>2</v>
      </c>
      <c r="AD309" s="13" t="s">
        <v>41</v>
      </c>
      <c r="AE309" s="13">
        <v>1</v>
      </c>
      <c r="AF309" s="13" t="s">
        <v>42</v>
      </c>
      <c r="AG309" s="13" t="s">
        <v>48</v>
      </c>
      <c r="AH309" s="46">
        <f t="shared" si="8"/>
        <v>1</v>
      </c>
      <c r="AI309" s="46" t="s">
        <v>54</v>
      </c>
      <c r="AJ309" s="46" t="str">
        <f t="shared" si="9"/>
        <v>-2</v>
      </c>
      <c r="AK309" s="13" t="s">
        <v>42</v>
      </c>
      <c r="AL309" s="13" t="s">
        <v>41</v>
      </c>
      <c r="AM309" s="13"/>
      <c r="AN309" s="13">
        <v>101.31965006729475</v>
      </c>
      <c r="AO309" s="13">
        <v>117.34261838440112</v>
      </c>
      <c r="AP309" s="13">
        <v>125.13020833333333</v>
      </c>
      <c r="AQ309" s="13">
        <v>148.05555555555554</v>
      </c>
      <c r="AR309" s="36">
        <v>-1.0589799999999983</v>
      </c>
      <c r="AS309" s="36">
        <v>0</v>
      </c>
      <c r="AT309" s="36">
        <v>-1.0589799999999983</v>
      </c>
      <c r="AU309" s="36">
        <v>-1.0589799999999983</v>
      </c>
      <c r="AV309" s="36">
        <v>-56.437050000000006</v>
      </c>
      <c r="AW309" s="36">
        <v>9.9578595303307988</v>
      </c>
      <c r="AX309" s="36">
        <v>-63.478320000000004</v>
      </c>
      <c r="AY309" s="36">
        <v>-49.395780000000009</v>
      </c>
      <c r="AZ309" s="36" t="e">
        <v>#DIV/0!</v>
      </c>
      <c r="BA309" s="36" t="s">
        <v>50</v>
      </c>
      <c r="BB309" s="36">
        <v>0</v>
      </c>
      <c r="BC309" s="36">
        <v>0</v>
      </c>
      <c r="BD309" s="36">
        <v>-1.0589799999999983</v>
      </c>
      <c r="BE309" s="36">
        <v>0</v>
      </c>
      <c r="BF309" s="36">
        <v>-1.0589799999999983</v>
      </c>
      <c r="BG309" s="36">
        <v>-1.0589799999999983</v>
      </c>
      <c r="BH309" s="36">
        <v>-49.395780000000009</v>
      </c>
      <c r="BI309" s="36">
        <v>0</v>
      </c>
      <c r="BJ309" s="36">
        <v>-49.395780000000009</v>
      </c>
      <c r="BK309" s="36">
        <v>-49.395780000000009</v>
      </c>
      <c r="BL309" s="36" t="e">
        <v>#DIV/0!</v>
      </c>
      <c r="BM309" s="36" t="e">
        <v>#DIV/0!</v>
      </c>
      <c r="BN309" s="36">
        <v>0</v>
      </c>
      <c r="BO309" s="36">
        <v>0</v>
      </c>
      <c r="BP309" s="36">
        <v>-1.0589799999999983</v>
      </c>
      <c r="BQ309" s="36">
        <v>0</v>
      </c>
      <c r="BR309" s="36">
        <v>-1.0589799999999983</v>
      </c>
      <c r="BS309" s="36">
        <v>-1.0589799999999983</v>
      </c>
      <c r="BT309" s="36">
        <v>-56.437050000000006</v>
      </c>
      <c r="BU309" s="36">
        <v>9.9578595303307988</v>
      </c>
      <c r="BV309" s="36">
        <v>-63.478320000000004</v>
      </c>
      <c r="BW309" s="36">
        <v>-49.395780000000009</v>
      </c>
      <c r="BX309" s="36" t="e">
        <v>#DIV/0!</v>
      </c>
      <c r="BY309" s="36" t="e">
        <v>#DIV/0!</v>
      </c>
      <c r="BZ309" s="36">
        <v>0</v>
      </c>
      <c r="CA309" s="36">
        <v>0</v>
      </c>
      <c r="CB309" s="36"/>
      <c r="CC309" s="40">
        <v>28.791</v>
      </c>
      <c r="CD309" s="40">
        <v>57.011000000000003</v>
      </c>
      <c r="CE309" s="40"/>
    </row>
    <row r="310" spans="1:83" s="5" customFormat="1">
      <c r="A310" s="13" t="s">
        <v>248</v>
      </c>
      <c r="B310" s="13">
        <v>6</v>
      </c>
      <c r="C310" s="13">
        <v>12</v>
      </c>
      <c r="D310" s="13" t="s">
        <v>95</v>
      </c>
      <c r="E310" s="35" t="s">
        <v>216</v>
      </c>
      <c r="F310" s="13" t="s">
        <v>36</v>
      </c>
      <c r="G310" s="36">
        <v>1047483911</v>
      </c>
      <c r="H310" s="13" t="s">
        <v>217</v>
      </c>
      <c r="I310" s="37">
        <v>23</v>
      </c>
      <c r="J310" s="37" t="s">
        <v>70</v>
      </c>
      <c r="K310" s="38">
        <v>43523</v>
      </c>
      <c r="L310" s="39">
        <v>0.62291666666666667</v>
      </c>
      <c r="M310" s="37" t="s">
        <v>39</v>
      </c>
      <c r="N310" s="37" t="s">
        <v>71</v>
      </c>
      <c r="O310" s="37" t="s">
        <v>42</v>
      </c>
      <c r="P310" s="37" t="s">
        <v>42</v>
      </c>
      <c r="Q310" s="37">
        <v>2</v>
      </c>
      <c r="R310" s="13" t="s">
        <v>55</v>
      </c>
      <c r="S310" s="13" t="s">
        <v>63</v>
      </c>
      <c r="T310" s="13" t="s">
        <v>42</v>
      </c>
      <c r="U310" s="13" t="s">
        <v>52</v>
      </c>
      <c r="V310" s="13" t="s">
        <v>42</v>
      </c>
      <c r="W310" s="13" t="s">
        <v>46</v>
      </c>
      <c r="X310" s="13" t="s">
        <v>53</v>
      </c>
      <c r="Y310" s="13" t="s">
        <v>42</v>
      </c>
      <c r="Z310" s="13" t="s">
        <v>41</v>
      </c>
      <c r="AA310" s="13"/>
      <c r="AB310" s="13">
        <v>0</v>
      </c>
      <c r="AC310" s="13">
        <v>0</v>
      </c>
      <c r="AD310" s="13" t="s">
        <v>42</v>
      </c>
      <c r="AE310" s="13">
        <v>0</v>
      </c>
      <c r="AF310" s="13" t="s">
        <v>42</v>
      </c>
      <c r="AG310" s="13" t="s">
        <v>48</v>
      </c>
      <c r="AH310" s="46">
        <f t="shared" si="8"/>
        <v>1</v>
      </c>
      <c r="AI310" s="46" t="s">
        <v>54</v>
      </c>
      <c r="AJ310" s="46" t="str">
        <f t="shared" si="9"/>
        <v>-2</v>
      </c>
      <c r="AK310" s="13" t="s">
        <v>42</v>
      </c>
      <c r="AL310" s="13" t="s">
        <v>41</v>
      </c>
      <c r="AM310" s="13"/>
      <c r="AN310" s="13">
        <v>101.31965006729475</v>
      </c>
      <c r="AO310" s="13">
        <v>117.34261838440112</v>
      </c>
      <c r="AP310" s="13">
        <v>125.13020833333333</v>
      </c>
      <c r="AQ310" s="13">
        <v>148.05555555555554</v>
      </c>
      <c r="AR310" s="36">
        <v>-1.0589799999999983</v>
      </c>
      <c r="AS310" s="36">
        <v>0</v>
      </c>
      <c r="AT310" s="36">
        <v>-1.0589799999999983</v>
      </c>
      <c r="AU310" s="36">
        <v>-1.0589799999999983</v>
      </c>
      <c r="AV310" s="36">
        <v>-56.437050000000006</v>
      </c>
      <c r="AW310" s="36">
        <v>9.9578595303307988</v>
      </c>
      <c r="AX310" s="36">
        <v>-63.478320000000004</v>
      </c>
      <c r="AY310" s="36">
        <v>-49.395780000000009</v>
      </c>
      <c r="AZ310" s="36" t="e">
        <v>#DIV/0!</v>
      </c>
      <c r="BA310" s="36" t="s">
        <v>50</v>
      </c>
      <c r="BB310" s="36">
        <v>0</v>
      </c>
      <c r="BC310" s="36">
        <v>0</v>
      </c>
      <c r="BD310" s="36">
        <v>-1.0589799999999983</v>
      </c>
      <c r="BE310" s="36">
        <v>0</v>
      </c>
      <c r="BF310" s="36">
        <v>-1.0589799999999983</v>
      </c>
      <c r="BG310" s="36">
        <v>-1.0589799999999983</v>
      </c>
      <c r="BH310" s="36">
        <v>-56.437050000000006</v>
      </c>
      <c r="BI310" s="36">
        <v>9.9578595303307988</v>
      </c>
      <c r="BJ310" s="36">
        <v>-63.478320000000004</v>
      </c>
      <c r="BK310" s="36">
        <v>-49.395780000000009</v>
      </c>
      <c r="BL310" s="36" t="e">
        <v>#DIV/0!</v>
      </c>
      <c r="BM310" s="36" t="e">
        <v>#DIV/0!</v>
      </c>
      <c r="BN310" s="36">
        <v>0</v>
      </c>
      <c r="BO310" s="36">
        <v>0</v>
      </c>
      <c r="BP310" s="36">
        <v>-1.0589799999999983</v>
      </c>
      <c r="BQ310" s="36">
        <v>0</v>
      </c>
      <c r="BR310" s="36">
        <v>-1.0589799999999983</v>
      </c>
      <c r="BS310" s="36">
        <v>-1.0589799999999983</v>
      </c>
      <c r="BT310" s="36">
        <v>-56.437050000000006</v>
      </c>
      <c r="BU310" s="36">
        <v>9.9578595303307988</v>
      </c>
      <c r="BV310" s="36">
        <v>-63.478320000000004</v>
      </c>
      <c r="BW310" s="36">
        <v>-49.395780000000009</v>
      </c>
      <c r="BX310" s="36" t="e">
        <v>#DIV/0!</v>
      </c>
      <c r="BY310" s="36" t="e">
        <v>#DIV/0!</v>
      </c>
      <c r="BZ310" s="36">
        <v>0</v>
      </c>
      <c r="CA310" s="36">
        <v>0</v>
      </c>
      <c r="CB310" s="36"/>
      <c r="CC310" s="40">
        <v>28.841000000000001</v>
      </c>
      <c r="CD310" s="40">
        <v>56.387999999999998</v>
      </c>
      <c r="CE310" s="40"/>
    </row>
    <row r="311" spans="1:83" s="5" customFormat="1">
      <c r="A311" s="13" t="s">
        <v>248</v>
      </c>
      <c r="B311" s="13">
        <v>6</v>
      </c>
      <c r="C311" s="13">
        <v>12</v>
      </c>
      <c r="D311" s="13" t="s">
        <v>95</v>
      </c>
      <c r="E311" s="35" t="s">
        <v>216</v>
      </c>
      <c r="F311" s="13" t="s">
        <v>36</v>
      </c>
      <c r="G311" s="36">
        <v>1047483911</v>
      </c>
      <c r="H311" s="13" t="s">
        <v>217</v>
      </c>
      <c r="I311" s="37">
        <v>23</v>
      </c>
      <c r="J311" s="37" t="s">
        <v>70</v>
      </c>
      <c r="K311" s="38">
        <v>43523</v>
      </c>
      <c r="L311" s="39">
        <v>0.63541666666666663</v>
      </c>
      <c r="M311" s="37" t="s">
        <v>39</v>
      </c>
      <c r="N311" s="37" t="s">
        <v>71</v>
      </c>
      <c r="O311" s="37" t="s">
        <v>42</v>
      </c>
      <c r="P311" s="37" t="s">
        <v>42</v>
      </c>
      <c r="Q311" s="37">
        <v>3</v>
      </c>
      <c r="R311" s="13" t="s">
        <v>62</v>
      </c>
      <c r="S311" s="13" t="s">
        <v>63</v>
      </c>
      <c r="T311" s="13" t="s">
        <v>42</v>
      </c>
      <c r="U311" s="13" t="s">
        <v>45</v>
      </c>
      <c r="V311" s="13" t="s">
        <v>42</v>
      </c>
      <c r="W311" s="13" t="s">
        <v>46</v>
      </c>
      <c r="X311" s="13" t="s">
        <v>53</v>
      </c>
      <c r="Y311" s="13" t="s">
        <v>42</v>
      </c>
      <c r="Z311" s="13" t="s">
        <v>41</v>
      </c>
      <c r="AA311" s="13"/>
      <c r="AB311" s="13">
        <v>1</v>
      </c>
      <c r="AC311" s="13">
        <v>0</v>
      </c>
      <c r="AD311" s="13" t="s">
        <v>42</v>
      </c>
      <c r="AE311" s="13">
        <v>1</v>
      </c>
      <c r="AF311" s="13" t="s">
        <v>42</v>
      </c>
      <c r="AG311" s="13" t="s">
        <v>48</v>
      </c>
      <c r="AH311" s="46">
        <f t="shared" si="8"/>
        <v>1</v>
      </c>
      <c r="AI311" s="46" t="s">
        <v>54</v>
      </c>
      <c r="AJ311" s="46" t="str">
        <f t="shared" si="9"/>
        <v>-2</v>
      </c>
      <c r="AK311" s="13" t="s">
        <v>42</v>
      </c>
      <c r="AL311" s="13" t="s">
        <v>41</v>
      </c>
      <c r="AM311" s="13"/>
      <c r="AN311" s="13">
        <v>101.31965006729475</v>
      </c>
      <c r="AO311" s="13">
        <v>117.34261838440112</v>
      </c>
      <c r="AP311" s="13">
        <v>125.13020833333333</v>
      </c>
      <c r="AQ311" s="13">
        <v>148.05555555555554</v>
      </c>
      <c r="AR311" s="36">
        <v>-1.0589799999999983</v>
      </c>
      <c r="AS311" s="36">
        <v>0</v>
      </c>
      <c r="AT311" s="36">
        <v>-1.0589799999999983</v>
      </c>
      <c r="AU311" s="36">
        <v>-1.0589799999999983</v>
      </c>
      <c r="AV311" s="36">
        <v>-63.478320000000004</v>
      </c>
      <c r="AW311" s="36">
        <v>0</v>
      </c>
      <c r="AX311" s="36">
        <v>-63.478320000000004</v>
      </c>
      <c r="AY311" s="36">
        <v>-63.478320000000004</v>
      </c>
      <c r="AZ311" s="36" t="e">
        <v>#DIV/0!</v>
      </c>
      <c r="BA311" s="36" t="s">
        <v>50</v>
      </c>
      <c r="BB311" s="36">
        <v>0</v>
      </c>
      <c r="BC311" s="36">
        <v>0</v>
      </c>
      <c r="BD311" s="36">
        <v>-1.0589799999999983</v>
      </c>
      <c r="BE311" s="36">
        <v>0</v>
      </c>
      <c r="BF311" s="36">
        <v>-1.0589799999999983</v>
      </c>
      <c r="BG311" s="36">
        <v>-1.0589799999999983</v>
      </c>
      <c r="BH311" s="36">
        <v>-63.478320000000004</v>
      </c>
      <c r="BI311" s="36">
        <v>0</v>
      </c>
      <c r="BJ311" s="36">
        <v>-63.478320000000004</v>
      </c>
      <c r="BK311" s="36">
        <v>-63.478320000000004</v>
      </c>
      <c r="BL311" s="36" t="e">
        <v>#DIV/0!</v>
      </c>
      <c r="BM311" s="36" t="e">
        <v>#DIV/0!</v>
      </c>
      <c r="BN311" s="36">
        <v>0</v>
      </c>
      <c r="BO311" s="36">
        <v>0</v>
      </c>
      <c r="BP311" s="36">
        <v>-1.0589799999999983</v>
      </c>
      <c r="BQ311" s="36">
        <v>0</v>
      </c>
      <c r="BR311" s="36">
        <v>-1.0589799999999983</v>
      </c>
      <c r="BS311" s="36">
        <v>-1.0589799999999983</v>
      </c>
      <c r="BT311" s="36">
        <v>-56.437050000000006</v>
      </c>
      <c r="BU311" s="36">
        <v>9.9578595303307988</v>
      </c>
      <c r="BV311" s="36">
        <v>-63.478320000000004</v>
      </c>
      <c r="BW311" s="36">
        <v>-49.395780000000009</v>
      </c>
      <c r="BX311" s="36" t="e">
        <v>#DIV/0!</v>
      </c>
      <c r="BY311" s="36" t="e">
        <v>#DIV/0!</v>
      </c>
      <c r="BZ311" s="36">
        <v>0</v>
      </c>
      <c r="CA311" s="36">
        <v>0</v>
      </c>
      <c r="CB311" s="36"/>
      <c r="CC311" s="40">
        <v>28.916</v>
      </c>
      <c r="CD311" s="40">
        <v>55.607999999999997</v>
      </c>
      <c r="CE311" s="40"/>
    </row>
    <row r="312" spans="1:83" s="5" customFormat="1">
      <c r="A312" s="13" t="s">
        <v>248</v>
      </c>
      <c r="B312" s="13">
        <v>6</v>
      </c>
      <c r="C312" s="13">
        <v>12</v>
      </c>
      <c r="D312" s="13" t="s">
        <v>95</v>
      </c>
      <c r="E312" s="35" t="s">
        <v>216</v>
      </c>
      <c r="F312" s="13" t="s">
        <v>36</v>
      </c>
      <c r="G312" s="36">
        <v>1047483911</v>
      </c>
      <c r="H312" s="13" t="s">
        <v>217</v>
      </c>
      <c r="I312" s="37">
        <v>23</v>
      </c>
      <c r="J312" s="37" t="s">
        <v>70</v>
      </c>
      <c r="K312" s="38">
        <v>43523</v>
      </c>
      <c r="L312" s="39">
        <v>0.64236111111111105</v>
      </c>
      <c r="M312" s="37" t="s">
        <v>39</v>
      </c>
      <c r="N312" s="37" t="s">
        <v>71</v>
      </c>
      <c r="O312" s="37" t="s">
        <v>42</v>
      </c>
      <c r="P312" s="37" t="s">
        <v>42</v>
      </c>
      <c r="Q312" s="37">
        <v>4</v>
      </c>
      <c r="R312" s="13" t="s">
        <v>62</v>
      </c>
      <c r="S312" s="13" t="s">
        <v>63</v>
      </c>
      <c r="T312" s="13" t="s">
        <v>42</v>
      </c>
      <c r="U312" s="13" t="s">
        <v>45</v>
      </c>
      <c r="V312" s="13" t="s">
        <v>42</v>
      </c>
      <c r="W312" s="13" t="s">
        <v>46</v>
      </c>
      <c r="X312" s="13" t="s">
        <v>53</v>
      </c>
      <c r="Y312" s="13" t="s">
        <v>42</v>
      </c>
      <c r="Z312" s="13" t="s">
        <v>41</v>
      </c>
      <c r="AA312" s="13"/>
      <c r="AB312" s="13">
        <v>1</v>
      </c>
      <c r="AC312" s="13">
        <v>0</v>
      </c>
      <c r="AD312" s="13" t="s">
        <v>42</v>
      </c>
      <c r="AE312" s="13" t="s">
        <v>57</v>
      </c>
      <c r="AF312" s="13" t="s">
        <v>42</v>
      </c>
      <c r="AG312" s="13" t="s">
        <v>48</v>
      </c>
      <c r="AH312" s="46">
        <f t="shared" si="8"/>
        <v>1</v>
      </c>
      <c r="AI312" s="46" t="s">
        <v>54</v>
      </c>
      <c r="AJ312" s="46" t="str">
        <f t="shared" si="9"/>
        <v>-2</v>
      </c>
      <c r="AK312" s="13" t="s">
        <v>42</v>
      </c>
      <c r="AL312" s="13" t="s">
        <v>41</v>
      </c>
      <c r="AM312" s="13"/>
      <c r="AN312" s="13">
        <v>101.31965006729475</v>
      </c>
      <c r="AO312" s="13">
        <v>117.34261838440112</v>
      </c>
      <c r="AP312" s="13">
        <v>125.13020833333333</v>
      </c>
      <c r="AQ312" s="13">
        <v>148.05555555555554</v>
      </c>
      <c r="AR312" s="36">
        <v>-1.0589799999999983</v>
      </c>
      <c r="AS312" s="36">
        <v>0</v>
      </c>
      <c r="AT312" s="36">
        <v>-1.0589799999999983</v>
      </c>
      <c r="AU312" s="36">
        <v>-1.0589799999999983</v>
      </c>
      <c r="AV312" s="36">
        <v>-35.31324</v>
      </c>
      <c r="AW312" s="36">
        <v>0</v>
      </c>
      <c r="AX312" s="36">
        <v>-35.31324</v>
      </c>
      <c r="AY312" s="36">
        <v>-35.31324</v>
      </c>
      <c r="AZ312" s="36" t="e">
        <v>#DIV/0!</v>
      </c>
      <c r="BA312" s="36" t="s">
        <v>50</v>
      </c>
      <c r="BB312" s="36">
        <v>0</v>
      </c>
      <c r="BC312" s="36">
        <v>0</v>
      </c>
      <c r="BD312" s="36">
        <v>-1.0589799999999983</v>
      </c>
      <c r="BE312" s="36">
        <v>0</v>
      </c>
      <c r="BF312" s="36">
        <v>-1.0589799999999983</v>
      </c>
      <c r="BG312" s="36">
        <v>-1.0589799999999983</v>
      </c>
      <c r="BH312" s="36">
        <v>-49.395780000000002</v>
      </c>
      <c r="BI312" s="36">
        <v>19.915719060661619</v>
      </c>
      <c r="BJ312" s="36">
        <v>-63.478320000000004</v>
      </c>
      <c r="BK312" s="36">
        <v>-35.31324</v>
      </c>
      <c r="BL312" s="36" t="e">
        <v>#DIV/0!</v>
      </c>
      <c r="BM312" s="36" t="e">
        <v>#DIV/0!</v>
      </c>
      <c r="BN312" s="36">
        <v>0</v>
      </c>
      <c r="BO312" s="36">
        <v>0</v>
      </c>
      <c r="BP312" s="36">
        <v>-1.0589799999999983</v>
      </c>
      <c r="BQ312" s="36">
        <v>0</v>
      </c>
      <c r="BR312" s="36">
        <v>-1.0589799999999983</v>
      </c>
      <c r="BS312" s="36">
        <v>-1.0589799999999983</v>
      </c>
      <c r="BT312" s="36">
        <v>-49.395780000000002</v>
      </c>
      <c r="BU312" s="36">
        <v>19.915719060661619</v>
      </c>
      <c r="BV312" s="36">
        <v>-63.478320000000004</v>
      </c>
      <c r="BW312" s="36">
        <v>-35.31324</v>
      </c>
      <c r="BX312" s="36" t="e">
        <v>#DIV/0!</v>
      </c>
      <c r="BY312" s="36" t="e">
        <v>#DIV/0!</v>
      </c>
      <c r="BZ312" s="36">
        <v>0</v>
      </c>
      <c r="CA312" s="36">
        <v>0</v>
      </c>
      <c r="CB312" s="36"/>
      <c r="CC312" s="40">
        <v>29.14</v>
      </c>
      <c r="CD312" s="40">
        <v>56.4</v>
      </c>
      <c r="CE312" s="40"/>
    </row>
    <row r="313" spans="1:83" s="5" customFormat="1">
      <c r="A313" s="13" t="s">
        <v>248</v>
      </c>
      <c r="B313" s="13">
        <v>7</v>
      </c>
      <c r="C313" s="13">
        <v>1</v>
      </c>
      <c r="D313" s="13" t="s">
        <v>34</v>
      </c>
      <c r="E313" s="35" t="s">
        <v>218</v>
      </c>
      <c r="F313" s="13" t="s">
        <v>141</v>
      </c>
      <c r="G313" s="36">
        <v>1001902330</v>
      </c>
      <c r="H313" s="13"/>
      <c r="I313" s="37">
        <v>17</v>
      </c>
      <c r="J313" s="37" t="s">
        <v>38</v>
      </c>
      <c r="K313" s="38">
        <v>43524</v>
      </c>
      <c r="L313" s="39">
        <v>0.35138888888888892</v>
      </c>
      <c r="M313" s="37" t="s">
        <v>39</v>
      </c>
      <c r="N313" s="37" t="s">
        <v>190</v>
      </c>
      <c r="O313" s="37"/>
      <c r="P313" s="37" t="s">
        <v>190</v>
      </c>
      <c r="Q313" s="37">
        <v>1</v>
      </c>
      <c r="R313" s="13" t="s">
        <v>55</v>
      </c>
      <c r="S313" s="13" t="s">
        <v>44</v>
      </c>
      <c r="T313" s="13" t="s">
        <v>42</v>
      </c>
      <c r="U313" s="13" t="s">
        <v>52</v>
      </c>
      <c r="V313" s="13" t="s">
        <v>42</v>
      </c>
      <c r="W313" s="13" t="s">
        <v>72</v>
      </c>
      <c r="X313" s="13" t="s">
        <v>76</v>
      </c>
      <c r="Y313" s="13" t="s">
        <v>41</v>
      </c>
      <c r="Z313" s="13" t="s">
        <v>41</v>
      </c>
      <c r="AA313" s="13"/>
      <c r="AB313" s="13">
        <v>0</v>
      </c>
      <c r="AC313" s="13">
        <v>1</v>
      </c>
      <c r="AD313" s="13" t="s">
        <v>42</v>
      </c>
      <c r="AE313" s="13">
        <v>0</v>
      </c>
      <c r="AF313" s="13" t="s">
        <v>42</v>
      </c>
      <c r="AG313" s="13">
        <v>1</v>
      </c>
      <c r="AH313" s="46" t="str">
        <f t="shared" ref="AH313:AH376" si="10">IF(AG313="-3",3, IF(AG313="-2",2, IF(AG313="-1",1, IF(AG313=1,"-1", IF(AG313=2,"-2", IF(AG313=3,"-3", IF(AG313=0,"0")))))))</f>
        <v>-1</v>
      </c>
      <c r="AI313" s="46" t="s">
        <v>77</v>
      </c>
      <c r="AJ313" s="46" t="str">
        <f t="shared" ref="AJ313:AJ376" si="11">IF(AI313="-3","3", IF(AI313="-2","2", IF(AI313="-1","1", IF(AI313="1","-1", IF(AI313="2","-2", IF(AI313="3","-3", IF(AI313="0","0")))))))</f>
        <v>0</v>
      </c>
      <c r="AK313" s="13" t="s">
        <v>41</v>
      </c>
      <c r="AL313" s="13" t="s">
        <v>41</v>
      </c>
      <c r="AM313" s="13"/>
      <c r="AN313" s="13">
        <v>101.31965006729475</v>
      </c>
      <c r="AO313" s="13">
        <v>117.34261838440112</v>
      </c>
      <c r="AP313" s="13">
        <v>125.13020833333333</v>
      </c>
      <c r="AQ313" s="13">
        <v>148.05555555555554</v>
      </c>
      <c r="AR313" s="36">
        <v>50.410995</v>
      </c>
      <c r="AS313" s="36">
        <v>0</v>
      </c>
      <c r="AT313" s="36">
        <v>50.410995</v>
      </c>
      <c r="AU313" s="36">
        <v>50.410995</v>
      </c>
      <c r="AV313" s="36">
        <v>40.391674999999999</v>
      </c>
      <c r="AW313" s="36">
        <v>0</v>
      </c>
      <c r="AX313" s="36">
        <v>40.391674999999999</v>
      </c>
      <c r="AY313" s="36">
        <v>40.391674999999999</v>
      </c>
      <c r="AZ313" s="36" t="e">
        <v>#DIV/0!</v>
      </c>
      <c r="BA313" s="36" t="s">
        <v>50</v>
      </c>
      <c r="BB313" s="36">
        <v>0</v>
      </c>
      <c r="BC313" s="36">
        <v>0</v>
      </c>
      <c r="BD313" s="36">
        <v>46.377499900000004</v>
      </c>
      <c r="BE313" s="36">
        <v>5.7042234741854232</v>
      </c>
      <c r="BF313" s="36">
        <v>42.3440048</v>
      </c>
      <c r="BG313" s="36">
        <v>50.410995</v>
      </c>
      <c r="BH313" s="36">
        <v>33.980469499999998</v>
      </c>
      <c r="BI313" s="36">
        <v>9.0668137692609854</v>
      </c>
      <c r="BJ313" s="36">
        <v>27.569264000000004</v>
      </c>
      <c r="BK313" s="36">
        <v>40.391674999999999</v>
      </c>
      <c r="BL313" s="36" t="e">
        <v>#DIV/0!</v>
      </c>
      <c r="BM313" s="36" t="e">
        <v>#DIV/0!</v>
      </c>
      <c r="BN313" s="36">
        <v>0</v>
      </c>
      <c r="BO313" s="36">
        <v>0</v>
      </c>
      <c r="BP313" s="36">
        <v>62.4529894</v>
      </c>
      <c r="BQ313" s="36">
        <v>17.029951798500861</v>
      </c>
      <c r="BR313" s="36">
        <v>50.410995</v>
      </c>
      <c r="BS313" s="36">
        <v>74.4949838</v>
      </c>
      <c r="BT313" s="36">
        <v>33.980469499999998</v>
      </c>
      <c r="BU313" s="36">
        <v>9.0668137692609854</v>
      </c>
      <c r="BV313" s="36">
        <v>27.569264000000004</v>
      </c>
      <c r="BW313" s="36">
        <v>40.391674999999999</v>
      </c>
      <c r="BX313" s="36" t="e">
        <v>#DIV/0!</v>
      </c>
      <c r="BY313" s="36" t="e">
        <v>#DIV/0!</v>
      </c>
      <c r="BZ313" s="36">
        <v>0</v>
      </c>
      <c r="CA313" s="36">
        <v>0</v>
      </c>
      <c r="CB313" s="36"/>
      <c r="CC313" s="40">
        <v>27.21</v>
      </c>
      <c r="CD313" s="40">
        <v>58.904000000000003</v>
      </c>
      <c r="CE313" s="40"/>
    </row>
    <row r="314" spans="1:83" s="5" customFormat="1">
      <c r="A314" s="13" t="s">
        <v>248</v>
      </c>
      <c r="B314" s="13">
        <v>7</v>
      </c>
      <c r="C314" s="13">
        <v>1</v>
      </c>
      <c r="D314" s="13" t="s">
        <v>34</v>
      </c>
      <c r="E314" s="35" t="s">
        <v>218</v>
      </c>
      <c r="F314" s="13" t="s">
        <v>141</v>
      </c>
      <c r="G314" s="36">
        <v>1001902330</v>
      </c>
      <c r="H314" s="13"/>
      <c r="I314" s="37">
        <v>17</v>
      </c>
      <c r="J314" s="37" t="s">
        <v>38</v>
      </c>
      <c r="K314" s="38">
        <v>43524</v>
      </c>
      <c r="L314" s="39">
        <v>0.36180555555555555</v>
      </c>
      <c r="M314" s="37" t="s">
        <v>39</v>
      </c>
      <c r="N314" s="37" t="s">
        <v>190</v>
      </c>
      <c r="O314" s="37"/>
      <c r="P314" s="37" t="s">
        <v>190</v>
      </c>
      <c r="Q314" s="37">
        <v>2</v>
      </c>
      <c r="R314" s="13" t="s">
        <v>55</v>
      </c>
      <c r="S314" s="13" t="s">
        <v>63</v>
      </c>
      <c r="T314" s="13" t="s">
        <v>42</v>
      </c>
      <c r="U314" s="13" t="s">
        <v>52</v>
      </c>
      <c r="V314" s="13" t="s">
        <v>42</v>
      </c>
      <c r="W314" s="13" t="s">
        <v>66</v>
      </c>
      <c r="X314" s="13" t="s">
        <v>76</v>
      </c>
      <c r="Y314" s="13" t="s">
        <v>41</v>
      </c>
      <c r="Z314" s="13" t="s">
        <v>41</v>
      </c>
      <c r="AA314" s="13"/>
      <c r="AB314" s="13">
        <v>0</v>
      </c>
      <c r="AC314" s="13">
        <v>0</v>
      </c>
      <c r="AD314" s="13" t="s">
        <v>42</v>
      </c>
      <c r="AE314" s="13">
        <v>0</v>
      </c>
      <c r="AF314" s="13" t="s">
        <v>42</v>
      </c>
      <c r="AG314" s="13">
        <v>0</v>
      </c>
      <c r="AH314" s="46" t="str">
        <f t="shared" si="10"/>
        <v>0</v>
      </c>
      <c r="AI314" s="46" t="s">
        <v>77</v>
      </c>
      <c r="AJ314" s="46" t="str">
        <f t="shared" si="11"/>
        <v>0</v>
      </c>
      <c r="AK314" s="13" t="s">
        <v>41</v>
      </c>
      <c r="AL314" s="13" t="s">
        <v>41</v>
      </c>
      <c r="AM314" s="13"/>
      <c r="AN314" s="13">
        <v>101.31965006729475</v>
      </c>
      <c r="AO314" s="13">
        <v>117.34261838440112</v>
      </c>
      <c r="AP314" s="13">
        <v>125.13020833333333</v>
      </c>
      <c r="AQ314" s="13">
        <v>148.05555555555554</v>
      </c>
      <c r="AR314" s="36">
        <v>66.435451200000003</v>
      </c>
      <c r="AS314" s="36">
        <v>0</v>
      </c>
      <c r="AT314" s="36">
        <v>66.435451200000003</v>
      </c>
      <c r="AU314" s="36">
        <v>66.435451200000003</v>
      </c>
      <c r="AV314" s="36">
        <v>53.201603999999996</v>
      </c>
      <c r="AW314" s="36">
        <v>0</v>
      </c>
      <c r="AX314" s="36">
        <v>53.201603999999996</v>
      </c>
      <c r="AY314" s="36">
        <v>53.201603999999996</v>
      </c>
      <c r="AZ314" s="36" t="e">
        <v>#DIV/0!</v>
      </c>
      <c r="BA314" s="36" t="s">
        <v>50</v>
      </c>
      <c r="BB314" s="36">
        <v>0</v>
      </c>
      <c r="BC314" s="36">
        <v>0</v>
      </c>
      <c r="BD314" s="36">
        <v>62.455470000000005</v>
      </c>
      <c r="BE314" s="36">
        <v>5.6285433910299467</v>
      </c>
      <c r="BF314" s="36">
        <v>58.475488800000001</v>
      </c>
      <c r="BG314" s="36">
        <v>66.435451200000003</v>
      </c>
      <c r="BH314" s="36">
        <v>53.201603999999996</v>
      </c>
      <c r="BI314" s="36">
        <v>0</v>
      </c>
      <c r="BJ314" s="36">
        <v>53.201603999999996</v>
      </c>
      <c r="BK314" s="36">
        <v>53.201603999999996</v>
      </c>
      <c r="BL314" s="36" t="e">
        <v>#DIV/0!</v>
      </c>
      <c r="BM314" s="36" t="e">
        <v>#DIV/0!</v>
      </c>
      <c r="BN314" s="36">
        <v>0</v>
      </c>
      <c r="BO314" s="36">
        <v>0</v>
      </c>
      <c r="BP314" s="36">
        <v>58.423223100000001</v>
      </c>
      <c r="BQ314" s="36">
        <v>11.331001643846836</v>
      </c>
      <c r="BR314" s="36">
        <v>50.410995</v>
      </c>
      <c r="BS314" s="36">
        <v>66.435451200000003</v>
      </c>
      <c r="BT314" s="36">
        <v>46.796639499999998</v>
      </c>
      <c r="BU314" s="36">
        <v>9.0579876624181903</v>
      </c>
      <c r="BV314" s="36">
        <v>40.391674999999999</v>
      </c>
      <c r="BW314" s="36">
        <v>53.201603999999996</v>
      </c>
      <c r="BX314" s="36" t="e">
        <v>#DIV/0!</v>
      </c>
      <c r="BY314" s="36" t="e">
        <v>#DIV/0!</v>
      </c>
      <c r="BZ314" s="36">
        <v>0</v>
      </c>
      <c r="CA314" s="36">
        <v>0</v>
      </c>
      <c r="CB314" s="36"/>
      <c r="CC314" s="40">
        <v>27.283999999999999</v>
      </c>
      <c r="CD314" s="40">
        <v>54.584000000000003</v>
      </c>
      <c r="CE314" s="40"/>
    </row>
    <row r="315" spans="1:83" s="5" customFormat="1">
      <c r="A315" s="13" t="s">
        <v>248</v>
      </c>
      <c r="B315" s="13">
        <v>7</v>
      </c>
      <c r="C315" s="13">
        <v>1</v>
      </c>
      <c r="D315" s="13" t="s">
        <v>34</v>
      </c>
      <c r="E315" s="35" t="s">
        <v>218</v>
      </c>
      <c r="F315" s="13" t="s">
        <v>141</v>
      </c>
      <c r="G315" s="36">
        <v>1001902330</v>
      </c>
      <c r="H315" s="13"/>
      <c r="I315" s="37">
        <v>17</v>
      </c>
      <c r="J315" s="37" t="s">
        <v>38</v>
      </c>
      <c r="K315" s="38">
        <v>43524</v>
      </c>
      <c r="L315" s="39">
        <v>0.375</v>
      </c>
      <c r="M315" s="37" t="s">
        <v>39</v>
      </c>
      <c r="N315" s="37" t="s">
        <v>190</v>
      </c>
      <c r="O315" s="37"/>
      <c r="P315" s="37" t="s">
        <v>190</v>
      </c>
      <c r="Q315" s="37">
        <v>3</v>
      </c>
      <c r="R315" s="13" t="s">
        <v>55</v>
      </c>
      <c r="S315" s="13" t="s">
        <v>63</v>
      </c>
      <c r="T315" s="13" t="s">
        <v>42</v>
      </c>
      <c r="U315" s="13" t="s">
        <v>52</v>
      </c>
      <c r="V315" s="13" t="s">
        <v>42</v>
      </c>
      <c r="W315" s="13" t="s">
        <v>66</v>
      </c>
      <c r="X315" s="13" t="s">
        <v>76</v>
      </c>
      <c r="Y315" s="13" t="s">
        <v>41</v>
      </c>
      <c r="Z315" s="13" t="s">
        <v>41</v>
      </c>
      <c r="AA315" s="13"/>
      <c r="AB315" s="13">
        <v>0</v>
      </c>
      <c r="AC315" s="13">
        <v>0</v>
      </c>
      <c r="AD315" s="13" t="s">
        <v>42</v>
      </c>
      <c r="AE315" s="13">
        <v>0</v>
      </c>
      <c r="AF315" s="13" t="s">
        <v>42</v>
      </c>
      <c r="AG315" s="13">
        <v>0</v>
      </c>
      <c r="AH315" s="46" t="str">
        <f t="shared" si="10"/>
        <v>0</v>
      </c>
      <c r="AI315" s="46" t="s">
        <v>77</v>
      </c>
      <c r="AJ315" s="46" t="str">
        <f t="shared" si="11"/>
        <v>0</v>
      </c>
      <c r="AK315" s="13" t="s">
        <v>41</v>
      </c>
      <c r="AL315" s="13" t="s">
        <v>41</v>
      </c>
      <c r="AM315" s="13"/>
      <c r="AN315" s="13">
        <v>101.31965006729475</v>
      </c>
      <c r="AO315" s="13">
        <v>117.34261838440112</v>
      </c>
      <c r="AP315" s="13">
        <v>125.13020833333333</v>
      </c>
      <c r="AQ315" s="13">
        <v>148.05555555555554</v>
      </c>
      <c r="AR315" s="36">
        <v>66.435451200000003</v>
      </c>
      <c r="AS315" s="36">
        <v>0</v>
      </c>
      <c r="AT315" s="36">
        <v>66.435451200000003</v>
      </c>
      <c r="AU315" s="36">
        <v>66.435451200000003</v>
      </c>
      <c r="AV315" s="36">
        <v>53.201603999999996</v>
      </c>
      <c r="AW315" s="36">
        <v>0</v>
      </c>
      <c r="AX315" s="36">
        <v>53.201603999999996</v>
      </c>
      <c r="AY315" s="36">
        <v>53.201603999999996</v>
      </c>
      <c r="AZ315" s="36" t="e">
        <v>#DIV/0!</v>
      </c>
      <c r="BA315" s="36" t="s">
        <v>50</v>
      </c>
      <c r="BB315" s="36">
        <v>0</v>
      </c>
      <c r="BC315" s="36">
        <v>0</v>
      </c>
      <c r="BD315" s="36">
        <v>66.435451200000003</v>
      </c>
      <c r="BE315" s="36">
        <v>0</v>
      </c>
      <c r="BF315" s="36">
        <v>66.435451200000003</v>
      </c>
      <c r="BG315" s="36">
        <v>66.435451200000003</v>
      </c>
      <c r="BH315" s="36">
        <v>53.201603999999996</v>
      </c>
      <c r="BI315" s="36">
        <v>0</v>
      </c>
      <c r="BJ315" s="36">
        <v>53.201603999999996</v>
      </c>
      <c r="BK315" s="36">
        <v>53.201603999999996</v>
      </c>
      <c r="BL315" s="36" t="e">
        <v>#DIV/0!</v>
      </c>
      <c r="BM315" s="36" t="e">
        <v>#DIV/0!</v>
      </c>
      <c r="BN315" s="36">
        <v>0</v>
      </c>
      <c r="BO315" s="36">
        <v>0</v>
      </c>
      <c r="BP315" s="36">
        <v>66.435451200000003</v>
      </c>
      <c r="BQ315" s="36">
        <v>0</v>
      </c>
      <c r="BR315" s="36">
        <v>66.435451200000003</v>
      </c>
      <c r="BS315" s="36">
        <v>66.435451200000003</v>
      </c>
      <c r="BT315" s="36">
        <v>53.201603999999996</v>
      </c>
      <c r="BU315" s="36">
        <v>0</v>
      </c>
      <c r="BV315" s="36">
        <v>53.201603999999996</v>
      </c>
      <c r="BW315" s="36">
        <v>53.201603999999996</v>
      </c>
      <c r="BX315" s="36" t="e">
        <v>#DIV/0!</v>
      </c>
      <c r="BY315" s="36" t="e">
        <v>#DIV/0!</v>
      </c>
      <c r="BZ315" s="36">
        <v>0</v>
      </c>
      <c r="CA315" s="36">
        <v>0</v>
      </c>
      <c r="CB315" s="36"/>
      <c r="CC315" s="40">
        <v>28.344999999999999</v>
      </c>
      <c r="CD315" s="40">
        <v>54.860999999999997</v>
      </c>
      <c r="CE315" s="40"/>
    </row>
    <row r="316" spans="1:83" s="5" customFormat="1">
      <c r="A316" s="13" t="s">
        <v>248</v>
      </c>
      <c r="B316" s="13">
        <v>7</v>
      </c>
      <c r="C316" s="13">
        <v>1</v>
      </c>
      <c r="D316" s="13" t="s">
        <v>34</v>
      </c>
      <c r="E316" s="35" t="s">
        <v>218</v>
      </c>
      <c r="F316" s="13" t="s">
        <v>141</v>
      </c>
      <c r="G316" s="36">
        <v>1001902330</v>
      </c>
      <c r="H316" s="13"/>
      <c r="I316" s="37">
        <v>17</v>
      </c>
      <c r="J316" s="37" t="s">
        <v>38</v>
      </c>
      <c r="K316" s="38">
        <v>43524</v>
      </c>
      <c r="L316" s="39">
        <v>0.3888888888888889</v>
      </c>
      <c r="M316" s="37" t="s">
        <v>39</v>
      </c>
      <c r="N316" s="37" t="s">
        <v>190</v>
      </c>
      <c r="O316" s="37"/>
      <c r="P316" s="37" t="s">
        <v>190</v>
      </c>
      <c r="Q316" s="37">
        <v>4</v>
      </c>
      <c r="R316" s="13" t="s">
        <v>55</v>
      </c>
      <c r="S316" s="13" t="s">
        <v>63</v>
      </c>
      <c r="T316" s="13" t="s">
        <v>42</v>
      </c>
      <c r="U316" s="13" t="s">
        <v>52</v>
      </c>
      <c r="V316" s="13" t="s">
        <v>42</v>
      </c>
      <c r="W316" s="13" t="s">
        <v>46</v>
      </c>
      <c r="X316" s="13" t="s">
        <v>47</v>
      </c>
      <c r="Y316" s="13" t="s">
        <v>41</v>
      </c>
      <c r="Z316" s="13" t="s">
        <v>41</v>
      </c>
      <c r="AA316" s="13"/>
      <c r="AB316" s="13">
        <v>0</v>
      </c>
      <c r="AC316" s="13">
        <v>0</v>
      </c>
      <c r="AD316" s="13" t="s">
        <v>42</v>
      </c>
      <c r="AE316" s="13">
        <v>0</v>
      </c>
      <c r="AF316" s="13" t="s">
        <v>42</v>
      </c>
      <c r="AG316" s="13" t="s">
        <v>48</v>
      </c>
      <c r="AH316" s="46">
        <f t="shared" si="10"/>
        <v>1</v>
      </c>
      <c r="AI316" s="46" t="s">
        <v>49</v>
      </c>
      <c r="AJ316" s="46" t="str">
        <f t="shared" si="11"/>
        <v>-1</v>
      </c>
      <c r="AK316" s="13" t="s">
        <v>41</v>
      </c>
      <c r="AL316" s="13" t="s">
        <v>41</v>
      </c>
      <c r="AM316" s="13"/>
      <c r="AN316" s="13">
        <v>101.31965006729475</v>
      </c>
      <c r="AO316" s="13">
        <v>117.34261838440112</v>
      </c>
      <c r="AP316" s="13">
        <v>125.13020833333333</v>
      </c>
      <c r="AQ316" s="13">
        <v>148.05555555555554</v>
      </c>
      <c r="AR316" s="36">
        <v>90.605311599999993</v>
      </c>
      <c r="AS316" s="36">
        <v>11.389074202465325</v>
      </c>
      <c r="AT316" s="36">
        <v>82.552019999999999</v>
      </c>
      <c r="AU316" s="36">
        <v>98.658603200000002</v>
      </c>
      <c r="AV316" s="36">
        <v>53.201603999999996</v>
      </c>
      <c r="AW316" s="36">
        <v>0</v>
      </c>
      <c r="AX316" s="36">
        <v>53.201603999999996</v>
      </c>
      <c r="AY316" s="36">
        <v>53.201603999999996</v>
      </c>
      <c r="AZ316" s="36" t="e">
        <v>#DIV/0!</v>
      </c>
      <c r="BA316" s="36" t="s">
        <v>50</v>
      </c>
      <c r="BB316" s="36">
        <v>0</v>
      </c>
      <c r="BC316" s="36">
        <v>0</v>
      </c>
      <c r="BD316" s="36">
        <v>90.605311599999993</v>
      </c>
      <c r="BE316" s="36">
        <v>11.389074202465325</v>
      </c>
      <c r="BF316" s="36">
        <v>82.552019999999999</v>
      </c>
      <c r="BG316" s="36">
        <v>98.658603200000002</v>
      </c>
      <c r="BH316" s="36">
        <v>53.201603999999996</v>
      </c>
      <c r="BI316" s="36">
        <v>0</v>
      </c>
      <c r="BJ316" s="36">
        <v>53.201603999999996</v>
      </c>
      <c r="BK316" s="36">
        <v>53.201603999999996</v>
      </c>
      <c r="BL316" s="36" t="e">
        <v>#DIV/0!</v>
      </c>
      <c r="BM316" s="36" t="e">
        <v>#DIV/0!</v>
      </c>
      <c r="BN316" s="36">
        <v>0</v>
      </c>
      <c r="BO316" s="36">
        <v>0</v>
      </c>
      <c r="BP316" s="36">
        <v>86.576793500000008</v>
      </c>
      <c r="BQ316" s="36">
        <v>17.086259135750737</v>
      </c>
      <c r="BR316" s="36">
        <v>74.4949838</v>
      </c>
      <c r="BS316" s="36">
        <v>98.658603200000002</v>
      </c>
      <c r="BT316" s="36">
        <v>46.796639499999998</v>
      </c>
      <c r="BU316" s="36">
        <v>9.0579876624181903</v>
      </c>
      <c r="BV316" s="36">
        <v>40.391674999999999</v>
      </c>
      <c r="BW316" s="36">
        <v>53.201603999999996</v>
      </c>
      <c r="BX316" s="36" t="e">
        <v>#DIV/0!</v>
      </c>
      <c r="BY316" s="36" t="e">
        <v>#DIV/0!</v>
      </c>
      <c r="BZ316" s="36">
        <v>0</v>
      </c>
      <c r="CA316" s="36">
        <v>0</v>
      </c>
      <c r="CB316" s="36"/>
      <c r="CC316" s="40">
        <v>28.518000000000001</v>
      </c>
      <c r="CD316" s="40">
        <v>56.624000000000002</v>
      </c>
      <c r="CE316" s="40"/>
    </row>
    <row r="317" spans="1:83" s="5" customFormat="1">
      <c r="A317" s="13" t="s">
        <v>248</v>
      </c>
      <c r="B317" s="13">
        <v>7</v>
      </c>
      <c r="C317" s="13">
        <v>1</v>
      </c>
      <c r="D317" s="13" t="s">
        <v>34</v>
      </c>
      <c r="E317" s="35" t="s">
        <v>218</v>
      </c>
      <c r="F317" s="13" t="s">
        <v>141</v>
      </c>
      <c r="G317" s="36">
        <v>1001902330</v>
      </c>
      <c r="H317" s="13"/>
      <c r="I317" s="37">
        <v>17</v>
      </c>
      <c r="J317" s="37" t="s">
        <v>38</v>
      </c>
      <c r="K317" s="38">
        <v>43524</v>
      </c>
      <c r="L317" s="39">
        <v>0.39930555555555558</v>
      </c>
      <c r="M317" s="37" t="s">
        <v>39</v>
      </c>
      <c r="N317" s="37" t="s">
        <v>190</v>
      </c>
      <c r="O317" s="37"/>
      <c r="P317" s="37" t="s">
        <v>190</v>
      </c>
      <c r="Q317" s="37">
        <v>5</v>
      </c>
      <c r="R317" s="13" t="s">
        <v>55</v>
      </c>
      <c r="S317" s="13" t="s">
        <v>44</v>
      </c>
      <c r="T317" s="13" t="s">
        <v>42</v>
      </c>
      <c r="U317" s="13" t="s">
        <v>52</v>
      </c>
      <c r="V317" s="13" t="s">
        <v>42</v>
      </c>
      <c r="W317" s="13" t="s">
        <v>46</v>
      </c>
      <c r="X317" s="13" t="s">
        <v>47</v>
      </c>
      <c r="Y317" s="13" t="s">
        <v>41</v>
      </c>
      <c r="Z317" s="13" t="s">
        <v>41</v>
      </c>
      <c r="AA317" s="13"/>
      <c r="AB317" s="13">
        <v>0</v>
      </c>
      <c r="AC317" s="13">
        <v>1</v>
      </c>
      <c r="AD317" s="13" t="s">
        <v>42</v>
      </c>
      <c r="AE317" s="13">
        <v>0</v>
      </c>
      <c r="AF317" s="13" t="s">
        <v>42</v>
      </c>
      <c r="AG317" s="13" t="s">
        <v>48</v>
      </c>
      <c r="AH317" s="46">
        <f t="shared" si="10"/>
        <v>1</v>
      </c>
      <c r="AI317" s="46" t="s">
        <v>49</v>
      </c>
      <c r="AJ317" s="46" t="str">
        <f t="shared" si="11"/>
        <v>-1</v>
      </c>
      <c r="AK317" s="13" t="s">
        <v>41</v>
      </c>
      <c r="AL317" s="13" t="s">
        <v>41</v>
      </c>
      <c r="AM317" s="13"/>
      <c r="AN317" s="13">
        <v>101.31965006729475</v>
      </c>
      <c r="AO317" s="13">
        <v>117.34261838440112</v>
      </c>
      <c r="AP317" s="13">
        <v>125.13020833333333</v>
      </c>
      <c r="AQ317" s="13">
        <v>148.05555555555554</v>
      </c>
      <c r="AR317" s="36">
        <v>102.6833767</v>
      </c>
      <c r="AS317" s="36">
        <v>5.6918892691798328</v>
      </c>
      <c r="AT317" s="36">
        <v>98.658603200000002</v>
      </c>
      <c r="AU317" s="36">
        <v>106.70815020000001</v>
      </c>
      <c r="AV317" s="36">
        <v>65.837135999999987</v>
      </c>
      <c r="AW317" s="36">
        <v>0</v>
      </c>
      <c r="AX317" s="36">
        <v>65.837135999999987</v>
      </c>
      <c r="AY317" s="36">
        <v>65.837135999999987</v>
      </c>
      <c r="AZ317" s="36" t="e">
        <v>#DIV/0!</v>
      </c>
      <c r="BA317" s="36" t="s">
        <v>50</v>
      </c>
      <c r="BB317" s="36">
        <v>0</v>
      </c>
      <c r="BC317" s="36">
        <v>0</v>
      </c>
      <c r="BD317" s="36">
        <v>98.657354999999995</v>
      </c>
      <c r="BE317" s="36">
        <v>11.385543759728218</v>
      </c>
      <c r="BF317" s="36">
        <v>90.606559799999999</v>
      </c>
      <c r="BG317" s="36">
        <v>106.70815020000001</v>
      </c>
      <c r="BH317" s="36">
        <v>59.519369999999995</v>
      </c>
      <c r="BI317" s="36">
        <v>8.9346703610996183</v>
      </c>
      <c r="BJ317" s="36">
        <v>53.201603999999996</v>
      </c>
      <c r="BK317" s="36">
        <v>65.837135999999987</v>
      </c>
      <c r="BL317" s="36" t="e">
        <v>#DIV/0!</v>
      </c>
      <c r="BM317" s="36" t="e">
        <v>#DIV/0!</v>
      </c>
      <c r="BN317" s="36">
        <v>0</v>
      </c>
      <c r="BO317" s="36">
        <v>0</v>
      </c>
      <c r="BP317" s="36">
        <v>102.6833767</v>
      </c>
      <c r="BQ317" s="36">
        <v>5.6918892691798328</v>
      </c>
      <c r="BR317" s="36">
        <v>98.658603200000002</v>
      </c>
      <c r="BS317" s="36">
        <v>106.70815020000001</v>
      </c>
      <c r="BT317" s="36">
        <v>59.519369999999995</v>
      </c>
      <c r="BU317" s="36">
        <v>8.9346703610996183</v>
      </c>
      <c r="BV317" s="36">
        <v>53.201603999999996</v>
      </c>
      <c r="BW317" s="36">
        <v>65.837135999999987</v>
      </c>
      <c r="BX317" s="36" t="e">
        <v>#DIV/0!</v>
      </c>
      <c r="BY317" s="36" t="e">
        <v>#DIV/0!</v>
      </c>
      <c r="BZ317" s="36">
        <v>0</v>
      </c>
      <c r="CA317" s="36">
        <v>0</v>
      </c>
      <c r="CB317" s="36"/>
      <c r="CC317" s="40">
        <v>28.765999999999998</v>
      </c>
      <c r="CD317" s="40">
        <v>56.881</v>
      </c>
      <c r="CE317" s="40"/>
    </row>
    <row r="318" spans="1:83" s="5" customFormat="1">
      <c r="A318" s="13" t="s">
        <v>248</v>
      </c>
      <c r="B318" s="13">
        <v>7</v>
      </c>
      <c r="C318" s="13">
        <v>1</v>
      </c>
      <c r="D318" s="13" t="s">
        <v>34</v>
      </c>
      <c r="E318" s="35" t="s">
        <v>218</v>
      </c>
      <c r="F318" s="13" t="s">
        <v>141</v>
      </c>
      <c r="G318" s="36">
        <v>1001902330</v>
      </c>
      <c r="H318" s="13"/>
      <c r="I318" s="37">
        <v>17</v>
      </c>
      <c r="J318" s="37" t="s">
        <v>38</v>
      </c>
      <c r="K318" s="38">
        <v>43524</v>
      </c>
      <c r="L318" s="39">
        <v>0.40972222222222227</v>
      </c>
      <c r="M318" s="37" t="s">
        <v>39</v>
      </c>
      <c r="N318" s="37" t="s">
        <v>190</v>
      </c>
      <c r="O318" s="37"/>
      <c r="P318" s="37" t="s">
        <v>190</v>
      </c>
      <c r="Q318" s="37">
        <v>6</v>
      </c>
      <c r="R318" s="13" t="s">
        <v>55</v>
      </c>
      <c r="S318" s="13" t="s">
        <v>63</v>
      </c>
      <c r="T318" s="13" t="s">
        <v>42</v>
      </c>
      <c r="U318" s="13" t="s">
        <v>52</v>
      </c>
      <c r="V318" s="13" t="s">
        <v>42</v>
      </c>
      <c r="W318" s="13" t="s">
        <v>46</v>
      </c>
      <c r="X318" s="13" t="s">
        <v>53</v>
      </c>
      <c r="Y318" s="13" t="s">
        <v>41</v>
      </c>
      <c r="Z318" s="13" t="s">
        <v>41</v>
      </c>
      <c r="AA318" s="13"/>
      <c r="AB318" s="13">
        <v>0</v>
      </c>
      <c r="AC318" s="13">
        <v>0</v>
      </c>
      <c r="AD318" s="13" t="s">
        <v>42</v>
      </c>
      <c r="AE318" s="13">
        <v>0</v>
      </c>
      <c r="AF318" s="13" t="s">
        <v>42</v>
      </c>
      <c r="AG318" s="13" t="s">
        <v>48</v>
      </c>
      <c r="AH318" s="46">
        <f t="shared" si="10"/>
        <v>1</v>
      </c>
      <c r="AI318" s="46" t="s">
        <v>54</v>
      </c>
      <c r="AJ318" s="46" t="str">
        <f t="shared" si="11"/>
        <v>-2</v>
      </c>
      <c r="AK318" s="13" t="s">
        <v>41</v>
      </c>
      <c r="AL318" s="13" t="s">
        <v>41</v>
      </c>
      <c r="AM318" s="13"/>
      <c r="AN318" s="13">
        <v>101.31965006729475</v>
      </c>
      <c r="AO318" s="13">
        <v>117.34261838440112</v>
      </c>
      <c r="AP318" s="13">
        <v>125.13020833333333</v>
      </c>
      <c r="AQ318" s="13">
        <v>148.05555555555554</v>
      </c>
      <c r="AR318" s="36">
        <v>106.70815020000001</v>
      </c>
      <c r="AS318" s="36">
        <v>0</v>
      </c>
      <c r="AT318" s="36">
        <v>106.70815020000001</v>
      </c>
      <c r="AU318" s="36">
        <v>106.70815020000001</v>
      </c>
      <c r="AV318" s="36">
        <v>65.837135999999987</v>
      </c>
      <c r="AW318" s="36">
        <v>0</v>
      </c>
      <c r="AX318" s="36">
        <v>65.837135999999987</v>
      </c>
      <c r="AY318" s="36">
        <v>65.837135999999987</v>
      </c>
      <c r="AZ318" s="36" t="e">
        <v>#DIV/0!</v>
      </c>
      <c r="BA318" s="36" t="s">
        <v>50</v>
      </c>
      <c r="BB318" s="36">
        <v>0</v>
      </c>
      <c r="BC318" s="36">
        <v>0</v>
      </c>
      <c r="BD318" s="36">
        <v>106.70815020000001</v>
      </c>
      <c r="BE318" s="36">
        <v>0</v>
      </c>
      <c r="BF318" s="36">
        <v>106.70815020000001</v>
      </c>
      <c r="BG318" s="36">
        <v>106.70815020000001</v>
      </c>
      <c r="BH318" s="36">
        <v>72.229697499999986</v>
      </c>
      <c r="BI318" s="36">
        <v>9.0404471716040948</v>
      </c>
      <c r="BJ318" s="36">
        <v>65.837135999999987</v>
      </c>
      <c r="BK318" s="36">
        <v>78.622258999999985</v>
      </c>
      <c r="BL318" s="36" t="e">
        <v>#DIV/0!</v>
      </c>
      <c r="BM318" s="36" t="e">
        <v>#DIV/0!</v>
      </c>
      <c r="BN318" s="36">
        <v>0</v>
      </c>
      <c r="BO318" s="36">
        <v>0</v>
      </c>
      <c r="BP318" s="36">
        <v>106.70815020000001</v>
      </c>
      <c r="BQ318" s="36">
        <v>0</v>
      </c>
      <c r="BR318" s="36">
        <v>106.70815020000001</v>
      </c>
      <c r="BS318" s="36">
        <v>106.70815020000001</v>
      </c>
      <c r="BT318" s="36">
        <v>65.837135999999987</v>
      </c>
      <c r="BU318" s="36">
        <v>0</v>
      </c>
      <c r="BV318" s="36">
        <v>65.837135999999987</v>
      </c>
      <c r="BW318" s="36">
        <v>65.837135999999987</v>
      </c>
      <c r="BX318" s="36" t="e">
        <v>#DIV/0!</v>
      </c>
      <c r="BY318" s="36" t="e">
        <v>#DIV/0!</v>
      </c>
      <c r="BZ318" s="36">
        <v>0</v>
      </c>
      <c r="CA318" s="36">
        <v>0</v>
      </c>
      <c r="CB318" s="36"/>
      <c r="CC318" s="40">
        <v>28.916</v>
      </c>
      <c r="CD318" s="40">
        <v>59.603000000000002</v>
      </c>
      <c r="CE318" s="40"/>
    </row>
    <row r="319" spans="1:83" s="5" customFormat="1">
      <c r="A319" s="13" t="s">
        <v>248</v>
      </c>
      <c r="B319" s="13">
        <v>7</v>
      </c>
      <c r="C319" s="13">
        <v>2</v>
      </c>
      <c r="D319" s="13" t="s">
        <v>101</v>
      </c>
      <c r="E319" s="35" t="s">
        <v>219</v>
      </c>
      <c r="F319" s="13" t="s">
        <v>36</v>
      </c>
      <c r="G319" s="36">
        <v>1007317256</v>
      </c>
      <c r="H319" s="13"/>
      <c r="I319" s="37">
        <v>19</v>
      </c>
      <c r="J319" s="37" t="s">
        <v>70</v>
      </c>
      <c r="K319" s="38">
        <v>43524</v>
      </c>
      <c r="L319" s="39">
        <v>0.35138888888888892</v>
      </c>
      <c r="M319" s="37" t="s">
        <v>39</v>
      </c>
      <c r="N319" s="37" t="s">
        <v>190</v>
      </c>
      <c r="O319" s="37" t="s">
        <v>100</v>
      </c>
      <c r="P319" s="37" t="s">
        <v>190</v>
      </c>
      <c r="Q319" s="37">
        <v>1</v>
      </c>
      <c r="R319" s="13" t="s">
        <v>43</v>
      </c>
      <c r="S319" s="13" t="s">
        <v>44</v>
      </c>
      <c r="T319" s="13" t="s">
        <v>41</v>
      </c>
      <c r="U319" s="13" t="s">
        <v>52</v>
      </c>
      <c r="V319" s="13" t="s">
        <v>42</v>
      </c>
      <c r="W319" s="13" t="s">
        <v>72</v>
      </c>
      <c r="X319" s="13" t="s">
        <v>76</v>
      </c>
      <c r="Y319" s="13" t="s">
        <v>41</v>
      </c>
      <c r="Z319" s="13" t="s">
        <v>42</v>
      </c>
      <c r="AA319" s="13"/>
      <c r="AB319" s="13">
        <v>-1</v>
      </c>
      <c r="AC319" s="13">
        <v>1</v>
      </c>
      <c r="AD319" s="13" t="s">
        <v>41</v>
      </c>
      <c r="AE319" s="13">
        <v>0</v>
      </c>
      <c r="AF319" s="13" t="s">
        <v>42</v>
      </c>
      <c r="AG319" s="13">
        <v>1</v>
      </c>
      <c r="AH319" s="46" t="str">
        <f t="shared" si="10"/>
        <v>-1</v>
      </c>
      <c r="AI319" s="46" t="s">
        <v>77</v>
      </c>
      <c r="AJ319" s="46" t="str">
        <f t="shared" si="11"/>
        <v>0</v>
      </c>
      <c r="AK319" s="13" t="s">
        <v>41</v>
      </c>
      <c r="AL319" s="13" t="s">
        <v>42</v>
      </c>
      <c r="AM319" s="13"/>
      <c r="AN319" s="13">
        <v>101.31965006729475</v>
      </c>
      <c r="AO319" s="13">
        <v>117.34261838440112</v>
      </c>
      <c r="AP319" s="13">
        <v>125.13020833333333</v>
      </c>
      <c r="AQ319" s="13">
        <v>148.05555555555554</v>
      </c>
      <c r="AR319" s="36">
        <v>150.17796500000003</v>
      </c>
      <c r="AS319" s="36">
        <v>5.3391243026475914</v>
      </c>
      <c r="AT319" s="36">
        <v>146.40263400000001</v>
      </c>
      <c r="AU319" s="36">
        <v>153.95329600000002</v>
      </c>
      <c r="AV319" s="36">
        <v>45.536877500000003</v>
      </c>
      <c r="AW319" s="36">
        <v>0</v>
      </c>
      <c r="AX319" s="36">
        <v>45.536877500000003</v>
      </c>
      <c r="AY319" s="36">
        <v>45.536877500000003</v>
      </c>
      <c r="AZ319" s="36" t="e">
        <v>#DIV/0!</v>
      </c>
      <c r="BA319" s="36" t="s">
        <v>50</v>
      </c>
      <c r="BB319" s="36">
        <v>0</v>
      </c>
      <c r="BC319" s="36">
        <v>0</v>
      </c>
      <c r="BD319" s="36">
        <v>146.40263400000001</v>
      </c>
      <c r="BE319" s="36">
        <v>0</v>
      </c>
      <c r="BF319" s="36">
        <v>146.40263400000001</v>
      </c>
      <c r="BG319" s="36">
        <v>146.40263400000001</v>
      </c>
      <c r="BH319" s="36">
        <v>39.618509549999999</v>
      </c>
      <c r="BI319" s="36">
        <v>8.3698362220042899</v>
      </c>
      <c r="BJ319" s="36">
        <v>33.700141600000002</v>
      </c>
      <c r="BK319" s="36">
        <v>45.536877500000003</v>
      </c>
      <c r="BL319" s="36" t="e">
        <v>#DIV/0!</v>
      </c>
      <c r="BM319" s="36" t="e">
        <v>#DIV/0!</v>
      </c>
      <c r="BN319" s="36">
        <v>0</v>
      </c>
      <c r="BO319" s="36">
        <v>0</v>
      </c>
      <c r="BP319" s="36">
        <v>146.40263400000001</v>
      </c>
      <c r="BQ319" s="36">
        <v>0</v>
      </c>
      <c r="BR319" s="36">
        <v>146.40263400000001</v>
      </c>
      <c r="BS319" s="36">
        <v>146.40263400000001</v>
      </c>
      <c r="BT319" s="36">
        <v>39.618509549999999</v>
      </c>
      <c r="BU319" s="36">
        <v>8.3698362220042899</v>
      </c>
      <c r="BV319" s="36">
        <v>33.700141600000002</v>
      </c>
      <c r="BW319" s="36">
        <v>45.536877500000003</v>
      </c>
      <c r="BX319" s="36" t="e">
        <v>#DIV/0!</v>
      </c>
      <c r="BY319" s="36" t="e">
        <v>#DIV/0!</v>
      </c>
      <c r="BZ319" s="36">
        <v>0</v>
      </c>
      <c r="CA319" s="36">
        <v>0</v>
      </c>
      <c r="CB319" s="36"/>
      <c r="CC319" s="40">
        <v>27.21</v>
      </c>
      <c r="CD319" s="40">
        <v>58.904000000000003</v>
      </c>
      <c r="CE319" s="40"/>
    </row>
    <row r="320" spans="1:83" s="5" customFormat="1">
      <c r="A320" s="13" t="s">
        <v>248</v>
      </c>
      <c r="B320" s="13">
        <v>7</v>
      </c>
      <c r="C320" s="13">
        <v>2</v>
      </c>
      <c r="D320" s="13" t="s">
        <v>101</v>
      </c>
      <c r="E320" s="35" t="s">
        <v>219</v>
      </c>
      <c r="F320" s="13" t="s">
        <v>36</v>
      </c>
      <c r="G320" s="36">
        <v>1007317256</v>
      </c>
      <c r="H320" s="13"/>
      <c r="I320" s="37">
        <v>19</v>
      </c>
      <c r="J320" s="37" t="s">
        <v>70</v>
      </c>
      <c r="K320" s="38">
        <v>43524</v>
      </c>
      <c r="L320" s="39">
        <v>0.36180555555555555</v>
      </c>
      <c r="M320" s="37" t="s">
        <v>39</v>
      </c>
      <c r="N320" s="37" t="s">
        <v>190</v>
      </c>
      <c r="O320" s="37" t="s">
        <v>100</v>
      </c>
      <c r="P320" s="37" t="s">
        <v>190</v>
      </c>
      <c r="Q320" s="37">
        <v>2</v>
      </c>
      <c r="R320" s="13" t="s">
        <v>43</v>
      </c>
      <c r="S320" s="13" t="s">
        <v>44</v>
      </c>
      <c r="T320" s="13" t="s">
        <v>42</v>
      </c>
      <c r="U320" s="13" t="s">
        <v>52</v>
      </c>
      <c r="V320" s="13" t="s">
        <v>42</v>
      </c>
      <c r="W320" s="13" t="s">
        <v>66</v>
      </c>
      <c r="X320" s="13" t="s">
        <v>47</v>
      </c>
      <c r="Y320" s="13" t="s">
        <v>41</v>
      </c>
      <c r="Z320" s="13" t="s">
        <v>41</v>
      </c>
      <c r="AA320" s="13"/>
      <c r="AB320" s="13">
        <v>-1</v>
      </c>
      <c r="AC320" s="13">
        <v>1</v>
      </c>
      <c r="AD320" s="13" t="s">
        <v>42</v>
      </c>
      <c r="AE320" s="13">
        <v>0</v>
      </c>
      <c r="AF320" s="13" t="s">
        <v>42</v>
      </c>
      <c r="AG320" s="13">
        <v>0</v>
      </c>
      <c r="AH320" s="46" t="str">
        <f t="shared" si="10"/>
        <v>0</v>
      </c>
      <c r="AI320" s="46" t="s">
        <v>49</v>
      </c>
      <c r="AJ320" s="46" t="str">
        <f t="shared" si="11"/>
        <v>-1</v>
      </c>
      <c r="AK320" s="13" t="s">
        <v>41</v>
      </c>
      <c r="AL320" s="13" t="s">
        <v>41</v>
      </c>
      <c r="AM320" s="13"/>
      <c r="AN320" s="13">
        <v>101.31965006729475</v>
      </c>
      <c r="AO320" s="13">
        <v>117.34261838440112</v>
      </c>
      <c r="AP320" s="13">
        <v>125.13020833333333</v>
      </c>
      <c r="AQ320" s="13">
        <v>148.05555555555554</v>
      </c>
      <c r="AR320" s="36">
        <v>153.95329600000002</v>
      </c>
      <c r="AS320" s="36">
        <v>0</v>
      </c>
      <c r="AT320" s="36">
        <v>153.95329600000002</v>
      </c>
      <c r="AU320" s="36">
        <v>153.95329600000002</v>
      </c>
      <c r="AV320" s="36">
        <v>63.194775000000007</v>
      </c>
      <c r="AW320" s="36">
        <v>8.2482526758024513</v>
      </c>
      <c r="AX320" s="36">
        <v>57.362379600000004</v>
      </c>
      <c r="AY320" s="36">
        <v>69.027170400000003</v>
      </c>
      <c r="AZ320" s="36" t="e">
        <v>#DIV/0!</v>
      </c>
      <c r="BA320" s="36" t="s">
        <v>50</v>
      </c>
      <c r="BB320" s="36">
        <v>0</v>
      </c>
      <c r="BC320" s="36">
        <v>0</v>
      </c>
      <c r="BD320" s="36">
        <v>153.95329600000002</v>
      </c>
      <c r="BE320" s="36">
        <v>0</v>
      </c>
      <c r="BF320" s="36">
        <v>153.95329600000002</v>
      </c>
      <c r="BG320" s="36">
        <v>153.95329600000002</v>
      </c>
      <c r="BH320" s="36">
        <v>57.362379600000004</v>
      </c>
      <c r="BI320" s="36">
        <v>0</v>
      </c>
      <c r="BJ320" s="36">
        <v>57.362379600000004</v>
      </c>
      <c r="BK320" s="36">
        <v>57.362379600000004</v>
      </c>
      <c r="BL320" s="36" t="e">
        <v>#DIV/0!</v>
      </c>
      <c r="BM320" s="36" t="e">
        <v>#DIV/0!</v>
      </c>
      <c r="BN320" s="36">
        <v>0</v>
      </c>
      <c r="BO320" s="36">
        <v>0</v>
      </c>
      <c r="BP320" s="36">
        <v>150.17796500000003</v>
      </c>
      <c r="BQ320" s="36">
        <v>5.3391243026475914</v>
      </c>
      <c r="BR320" s="36">
        <v>146.40263400000001</v>
      </c>
      <c r="BS320" s="36">
        <v>153.95329600000002</v>
      </c>
      <c r="BT320" s="36">
        <v>51.44962855</v>
      </c>
      <c r="BU320" s="36">
        <v>8.3618927258457951</v>
      </c>
      <c r="BV320" s="36">
        <v>45.536877500000003</v>
      </c>
      <c r="BW320" s="36">
        <v>57.362379600000004</v>
      </c>
      <c r="BX320" s="36" t="e">
        <v>#DIV/0!</v>
      </c>
      <c r="BY320" s="36" t="e">
        <v>#DIV/0!</v>
      </c>
      <c r="BZ320" s="36">
        <v>0</v>
      </c>
      <c r="CA320" s="36">
        <v>0</v>
      </c>
      <c r="CB320" s="36"/>
      <c r="CC320" s="40">
        <v>27.283999999999999</v>
      </c>
      <c r="CD320" s="40">
        <v>54.584000000000003</v>
      </c>
      <c r="CE320" s="40"/>
    </row>
    <row r="321" spans="1:83" s="5" customFormat="1">
      <c r="A321" s="13" t="s">
        <v>248</v>
      </c>
      <c r="B321" s="13">
        <v>7</v>
      </c>
      <c r="C321" s="13">
        <v>2</v>
      </c>
      <c r="D321" s="13" t="s">
        <v>101</v>
      </c>
      <c r="E321" s="35" t="s">
        <v>219</v>
      </c>
      <c r="F321" s="13" t="s">
        <v>36</v>
      </c>
      <c r="G321" s="36">
        <v>1007317256</v>
      </c>
      <c r="H321" s="13"/>
      <c r="I321" s="37">
        <v>19</v>
      </c>
      <c r="J321" s="37" t="s">
        <v>70</v>
      </c>
      <c r="K321" s="38">
        <v>43524</v>
      </c>
      <c r="L321" s="39">
        <v>0.375</v>
      </c>
      <c r="M321" s="37" t="s">
        <v>39</v>
      </c>
      <c r="N321" s="37" t="s">
        <v>190</v>
      </c>
      <c r="O321" s="37" t="s">
        <v>100</v>
      </c>
      <c r="P321" s="37" t="s">
        <v>190</v>
      </c>
      <c r="Q321" s="37">
        <v>3</v>
      </c>
      <c r="R321" s="13" t="s">
        <v>55</v>
      </c>
      <c r="S321" s="13" t="s">
        <v>44</v>
      </c>
      <c r="T321" s="13" t="s">
        <v>42</v>
      </c>
      <c r="U321" s="13" t="s">
        <v>52</v>
      </c>
      <c r="V321" s="13" t="s">
        <v>42</v>
      </c>
      <c r="W321" s="13" t="s">
        <v>66</v>
      </c>
      <c r="X321" s="13" t="s">
        <v>53</v>
      </c>
      <c r="Y321" s="13" t="s">
        <v>41</v>
      </c>
      <c r="Z321" s="13" t="s">
        <v>41</v>
      </c>
      <c r="AA321" s="13"/>
      <c r="AB321" s="13">
        <v>0</v>
      </c>
      <c r="AC321" s="13">
        <v>1</v>
      </c>
      <c r="AD321" s="13" t="s">
        <v>42</v>
      </c>
      <c r="AE321" s="13">
        <v>0</v>
      </c>
      <c r="AF321" s="13" t="s">
        <v>42</v>
      </c>
      <c r="AG321" s="13">
        <v>0</v>
      </c>
      <c r="AH321" s="46" t="str">
        <f t="shared" si="10"/>
        <v>0</v>
      </c>
      <c r="AI321" s="46" t="s">
        <v>54</v>
      </c>
      <c r="AJ321" s="46" t="str">
        <f t="shared" si="11"/>
        <v>-2</v>
      </c>
      <c r="AK321" s="13" t="s">
        <v>41</v>
      </c>
      <c r="AL321" s="13" t="s">
        <v>41</v>
      </c>
      <c r="AM321" s="13"/>
      <c r="AN321" s="13">
        <v>101.31965006729475</v>
      </c>
      <c r="AO321" s="13">
        <v>117.34261838440112</v>
      </c>
      <c r="AP321" s="13">
        <v>125.13020833333333</v>
      </c>
      <c r="AQ321" s="13">
        <v>148.05555555555554</v>
      </c>
      <c r="AR321" s="36">
        <v>153.95329600000002</v>
      </c>
      <c r="AS321" s="36">
        <v>0</v>
      </c>
      <c r="AT321" s="36">
        <v>153.95329600000002</v>
      </c>
      <c r="AU321" s="36">
        <v>153.95329600000002</v>
      </c>
      <c r="AV321" s="36">
        <v>63.194775000000007</v>
      </c>
      <c r="AW321" s="36">
        <v>8.2482526758024513</v>
      </c>
      <c r="AX321" s="36">
        <v>57.362379600000004</v>
      </c>
      <c r="AY321" s="36">
        <v>69.027170400000003</v>
      </c>
      <c r="AZ321" s="36" t="e">
        <v>#DIV/0!</v>
      </c>
      <c r="BA321" s="36" t="s">
        <v>50</v>
      </c>
      <c r="BB321" s="36">
        <v>0</v>
      </c>
      <c r="BC321" s="36">
        <v>0</v>
      </c>
      <c r="BD321" s="36">
        <v>153.95329600000002</v>
      </c>
      <c r="BE321" s="36">
        <v>0</v>
      </c>
      <c r="BF321" s="36">
        <v>153.95329600000002</v>
      </c>
      <c r="BG321" s="36">
        <v>153.95329600000002</v>
      </c>
      <c r="BH321" s="36">
        <v>69.027170400000003</v>
      </c>
      <c r="BI321" s="36">
        <v>0</v>
      </c>
      <c r="BJ321" s="36">
        <v>69.027170400000003</v>
      </c>
      <c r="BK321" s="36">
        <v>69.027170400000003</v>
      </c>
      <c r="BL321" s="36" t="e">
        <v>#DIV/0!</v>
      </c>
      <c r="BM321" s="36" t="e">
        <v>#DIV/0!</v>
      </c>
      <c r="BN321" s="36">
        <v>0</v>
      </c>
      <c r="BO321" s="36">
        <v>0</v>
      </c>
      <c r="BP321" s="36">
        <v>153.95329600000002</v>
      </c>
      <c r="BQ321" s="36">
        <v>0</v>
      </c>
      <c r="BR321" s="36">
        <v>153.95329600000002</v>
      </c>
      <c r="BS321" s="36">
        <v>153.95329600000002</v>
      </c>
      <c r="BT321" s="36">
        <v>69.027170400000003</v>
      </c>
      <c r="BU321" s="36">
        <v>0</v>
      </c>
      <c r="BV321" s="36">
        <v>69.027170400000003</v>
      </c>
      <c r="BW321" s="36">
        <v>69.027170400000003</v>
      </c>
      <c r="BX321" s="36" t="e">
        <v>#DIV/0!</v>
      </c>
      <c r="BY321" s="36" t="e">
        <v>#DIV/0!</v>
      </c>
      <c r="BZ321" s="36">
        <v>0</v>
      </c>
      <c r="CA321" s="36">
        <v>0</v>
      </c>
      <c r="CB321" s="36"/>
      <c r="CC321" s="40">
        <v>28.344999999999999</v>
      </c>
      <c r="CD321" s="40">
        <v>54.860999999999997</v>
      </c>
      <c r="CE321" s="40"/>
    </row>
    <row r="322" spans="1:83" s="5" customFormat="1">
      <c r="A322" s="13" t="s">
        <v>248</v>
      </c>
      <c r="B322" s="13">
        <v>7</v>
      </c>
      <c r="C322" s="13">
        <v>2</v>
      </c>
      <c r="D322" s="13" t="s">
        <v>101</v>
      </c>
      <c r="E322" s="35" t="s">
        <v>219</v>
      </c>
      <c r="F322" s="13" t="s">
        <v>36</v>
      </c>
      <c r="G322" s="36">
        <v>1007317256</v>
      </c>
      <c r="H322" s="13"/>
      <c r="I322" s="37">
        <v>19</v>
      </c>
      <c r="J322" s="37" t="s">
        <v>70</v>
      </c>
      <c r="K322" s="38">
        <v>43524</v>
      </c>
      <c r="L322" s="39">
        <v>0.3888888888888889</v>
      </c>
      <c r="M322" s="37" t="s">
        <v>39</v>
      </c>
      <c r="N322" s="37" t="s">
        <v>190</v>
      </c>
      <c r="O322" s="37" t="s">
        <v>100</v>
      </c>
      <c r="P322" s="37" t="s">
        <v>190</v>
      </c>
      <c r="Q322" s="37">
        <v>4</v>
      </c>
      <c r="R322" s="13" t="s">
        <v>43</v>
      </c>
      <c r="S322" s="13" t="s">
        <v>44</v>
      </c>
      <c r="T322" s="13" t="s">
        <v>42</v>
      </c>
      <c r="U322" s="13" t="s">
        <v>52</v>
      </c>
      <c r="V322" s="13" t="s">
        <v>42</v>
      </c>
      <c r="W322" s="13" t="s">
        <v>66</v>
      </c>
      <c r="X322" s="13" t="s">
        <v>53</v>
      </c>
      <c r="Y322" s="13" t="s">
        <v>41</v>
      </c>
      <c r="Z322" s="13" t="s">
        <v>41</v>
      </c>
      <c r="AA322" s="13"/>
      <c r="AB322" s="13">
        <v>-1</v>
      </c>
      <c r="AC322" s="13">
        <v>1</v>
      </c>
      <c r="AD322" s="13" t="s">
        <v>42</v>
      </c>
      <c r="AE322" s="13">
        <v>0</v>
      </c>
      <c r="AF322" s="13" t="s">
        <v>42</v>
      </c>
      <c r="AG322" s="13">
        <v>0</v>
      </c>
      <c r="AH322" s="46" t="str">
        <f t="shared" si="10"/>
        <v>0</v>
      </c>
      <c r="AI322" s="46" t="s">
        <v>54</v>
      </c>
      <c r="AJ322" s="46" t="str">
        <f t="shared" si="11"/>
        <v>-2</v>
      </c>
      <c r="AK322" s="13" t="s">
        <v>41</v>
      </c>
      <c r="AL322" s="13" t="s">
        <v>41</v>
      </c>
      <c r="AM322" s="13"/>
      <c r="AN322" s="13">
        <v>101.31965006729475</v>
      </c>
      <c r="AO322" s="13">
        <v>117.34261838440112</v>
      </c>
      <c r="AP322" s="13">
        <v>125.13020833333333</v>
      </c>
      <c r="AQ322" s="13">
        <v>148.05555555555554</v>
      </c>
      <c r="AR322" s="36">
        <v>153.95329600000002</v>
      </c>
      <c r="AS322" s="36">
        <v>0</v>
      </c>
      <c r="AT322" s="36">
        <v>153.95329600000002</v>
      </c>
      <c r="AU322" s="36">
        <v>153.95329600000002</v>
      </c>
      <c r="AV322" s="36">
        <v>69.027170400000003</v>
      </c>
      <c r="AW322" s="36">
        <v>0</v>
      </c>
      <c r="AX322" s="36">
        <v>69.027170400000003</v>
      </c>
      <c r="AY322" s="36">
        <v>69.027170400000003</v>
      </c>
      <c r="AZ322" s="36" t="e">
        <v>#DIV/0!</v>
      </c>
      <c r="BA322" s="36" t="s">
        <v>50</v>
      </c>
      <c r="BB322" s="36">
        <v>0</v>
      </c>
      <c r="BC322" s="36">
        <v>0</v>
      </c>
      <c r="BD322" s="36">
        <v>153.95329600000002</v>
      </c>
      <c r="BE322" s="36">
        <v>0</v>
      </c>
      <c r="BF322" s="36">
        <v>153.95329600000002</v>
      </c>
      <c r="BG322" s="36">
        <v>153.95329600000002</v>
      </c>
      <c r="BH322" s="36">
        <v>69.027170400000003</v>
      </c>
      <c r="BI322" s="36">
        <v>0</v>
      </c>
      <c r="BJ322" s="36">
        <v>69.027170400000003</v>
      </c>
      <c r="BK322" s="36">
        <v>69.027170400000003</v>
      </c>
      <c r="BL322" s="36" t="e">
        <v>#DIV/0!</v>
      </c>
      <c r="BM322" s="36" t="e">
        <v>#DIV/0!</v>
      </c>
      <c r="BN322" s="36">
        <v>0</v>
      </c>
      <c r="BO322" s="36">
        <v>0</v>
      </c>
      <c r="BP322" s="36">
        <v>153.95329600000002</v>
      </c>
      <c r="BQ322" s="36">
        <v>0</v>
      </c>
      <c r="BR322" s="36">
        <v>153.95329600000002</v>
      </c>
      <c r="BS322" s="36">
        <v>153.95329600000002</v>
      </c>
      <c r="BT322" s="36">
        <v>69.027170400000003</v>
      </c>
      <c r="BU322" s="36">
        <v>0</v>
      </c>
      <c r="BV322" s="36">
        <v>69.027170400000003</v>
      </c>
      <c r="BW322" s="36">
        <v>69.027170400000003</v>
      </c>
      <c r="BX322" s="36" t="e">
        <v>#DIV/0!</v>
      </c>
      <c r="BY322" s="36" t="e">
        <v>#DIV/0!</v>
      </c>
      <c r="BZ322" s="36">
        <v>0</v>
      </c>
      <c r="CA322" s="36">
        <v>0</v>
      </c>
      <c r="CB322" s="36"/>
      <c r="CC322" s="40">
        <v>28.518000000000001</v>
      </c>
      <c r="CD322" s="40">
        <v>56.624000000000002</v>
      </c>
      <c r="CE322" s="40"/>
    </row>
    <row r="323" spans="1:83" s="5" customFormat="1">
      <c r="A323" s="13" t="s">
        <v>248</v>
      </c>
      <c r="B323" s="13">
        <v>7</v>
      </c>
      <c r="C323" s="13">
        <v>2</v>
      </c>
      <c r="D323" s="13" t="s">
        <v>101</v>
      </c>
      <c r="E323" s="35" t="s">
        <v>219</v>
      </c>
      <c r="F323" s="13" t="s">
        <v>36</v>
      </c>
      <c r="G323" s="36">
        <v>1007317256</v>
      </c>
      <c r="H323" s="13"/>
      <c r="I323" s="37">
        <v>19</v>
      </c>
      <c r="J323" s="37" t="s">
        <v>70</v>
      </c>
      <c r="K323" s="38">
        <v>43524</v>
      </c>
      <c r="L323" s="39">
        <v>0.39930555555555558</v>
      </c>
      <c r="M323" s="37" t="s">
        <v>39</v>
      </c>
      <c r="N323" s="37" t="s">
        <v>190</v>
      </c>
      <c r="O323" s="37" t="s">
        <v>100</v>
      </c>
      <c r="P323" s="37" t="s">
        <v>190</v>
      </c>
      <c r="Q323" s="37">
        <v>5</v>
      </c>
      <c r="R323" s="13" t="s">
        <v>55</v>
      </c>
      <c r="S323" s="13" t="s">
        <v>44</v>
      </c>
      <c r="T323" s="13" t="s">
        <v>42</v>
      </c>
      <c r="U323" s="13" t="s">
        <v>52</v>
      </c>
      <c r="V323" s="13" t="s">
        <v>42</v>
      </c>
      <c r="W323" s="13" t="s">
        <v>66</v>
      </c>
      <c r="X323" s="13" t="s">
        <v>88</v>
      </c>
      <c r="Y323" s="13" t="s">
        <v>41</v>
      </c>
      <c r="Z323" s="13" t="s">
        <v>41</v>
      </c>
      <c r="AA323" s="13"/>
      <c r="AB323" s="13">
        <v>0</v>
      </c>
      <c r="AC323" s="13">
        <v>1</v>
      </c>
      <c r="AD323" s="13" t="s">
        <v>42</v>
      </c>
      <c r="AE323" s="13">
        <v>0</v>
      </c>
      <c r="AF323" s="13" t="s">
        <v>42</v>
      </c>
      <c r="AG323" s="13">
        <v>0</v>
      </c>
      <c r="AH323" s="46" t="str">
        <f t="shared" si="10"/>
        <v>0</v>
      </c>
      <c r="AI323" s="46" t="s">
        <v>89</v>
      </c>
      <c r="AJ323" s="46" t="str">
        <f t="shared" si="11"/>
        <v>-3</v>
      </c>
      <c r="AK323" s="13" t="s">
        <v>41</v>
      </c>
      <c r="AL323" s="13" t="s">
        <v>41</v>
      </c>
      <c r="AM323" s="13"/>
      <c r="AN323" s="13">
        <v>101.31965006729475</v>
      </c>
      <c r="AO323" s="13">
        <v>117.34261838440112</v>
      </c>
      <c r="AP323" s="13">
        <v>125.13020833333333</v>
      </c>
      <c r="AQ323" s="13">
        <v>148.05555555555554</v>
      </c>
      <c r="AR323" s="36">
        <v>157.76607300000001</v>
      </c>
      <c r="AS323" s="36">
        <v>5.3920809437041779</v>
      </c>
      <c r="AT323" s="36">
        <v>153.95329600000002</v>
      </c>
      <c r="AU323" s="36">
        <v>161.57884999999999</v>
      </c>
      <c r="AV323" s="36">
        <v>80.830347100000012</v>
      </c>
      <c r="AW323" s="36">
        <v>0</v>
      </c>
      <c r="AX323" s="36">
        <v>80.830347100000012</v>
      </c>
      <c r="AY323" s="36">
        <v>80.830347100000012</v>
      </c>
      <c r="AZ323" s="36" t="e">
        <v>#DIV/0!</v>
      </c>
      <c r="BA323" s="36" t="s">
        <v>50</v>
      </c>
      <c r="BB323" s="36">
        <v>0</v>
      </c>
      <c r="BC323" s="36">
        <v>0</v>
      </c>
      <c r="BD323" s="36">
        <v>153.95329600000002</v>
      </c>
      <c r="BE323" s="36">
        <v>0</v>
      </c>
      <c r="BF323" s="36">
        <v>153.95329600000002</v>
      </c>
      <c r="BG323" s="36">
        <v>153.95329600000002</v>
      </c>
      <c r="BH323" s="36">
        <v>74.928758750000014</v>
      </c>
      <c r="BI323" s="36">
        <v>8.3461062841130627</v>
      </c>
      <c r="BJ323" s="36">
        <v>69.027170400000003</v>
      </c>
      <c r="BK323" s="36">
        <v>80.830347100000012</v>
      </c>
      <c r="BL323" s="36" t="e">
        <v>#DIV/0!</v>
      </c>
      <c r="BM323" s="36" t="e">
        <v>#DIV/0!</v>
      </c>
      <c r="BN323" s="36">
        <v>0</v>
      </c>
      <c r="BO323" s="36">
        <v>0</v>
      </c>
      <c r="BP323" s="36">
        <v>153.95329600000002</v>
      </c>
      <c r="BQ323" s="36">
        <v>0</v>
      </c>
      <c r="BR323" s="36">
        <v>153.95329600000002</v>
      </c>
      <c r="BS323" s="36">
        <v>153.95329600000002</v>
      </c>
      <c r="BT323" s="36">
        <v>74.928758750000014</v>
      </c>
      <c r="BU323" s="36">
        <v>8.3461062841130627</v>
      </c>
      <c r="BV323" s="36">
        <v>69.027170400000003</v>
      </c>
      <c r="BW323" s="36">
        <v>80.830347100000012</v>
      </c>
      <c r="BX323" s="36" t="e">
        <v>#DIV/0!</v>
      </c>
      <c r="BY323" s="36" t="e">
        <v>#DIV/0!</v>
      </c>
      <c r="BZ323" s="36">
        <v>0</v>
      </c>
      <c r="CA323" s="36">
        <v>0</v>
      </c>
      <c r="CB323" s="36"/>
      <c r="CC323" s="40">
        <v>28.765999999999998</v>
      </c>
      <c r="CD323" s="40">
        <v>56.881</v>
      </c>
      <c r="CE323" s="40"/>
    </row>
    <row r="324" spans="1:83" s="5" customFormat="1">
      <c r="A324" s="13" t="s">
        <v>248</v>
      </c>
      <c r="B324" s="13">
        <v>7</v>
      </c>
      <c r="C324" s="13">
        <v>2</v>
      </c>
      <c r="D324" s="13" t="s">
        <v>101</v>
      </c>
      <c r="E324" s="35" t="s">
        <v>219</v>
      </c>
      <c r="F324" s="13" t="s">
        <v>36</v>
      </c>
      <c r="G324" s="36">
        <v>1007317256</v>
      </c>
      <c r="H324" s="13"/>
      <c r="I324" s="37">
        <v>19</v>
      </c>
      <c r="J324" s="37" t="s">
        <v>70</v>
      </c>
      <c r="K324" s="38">
        <v>43524</v>
      </c>
      <c r="L324" s="39">
        <v>0.40972222222222227</v>
      </c>
      <c r="M324" s="37" t="s">
        <v>39</v>
      </c>
      <c r="N324" s="37" t="s">
        <v>190</v>
      </c>
      <c r="O324" s="37" t="s">
        <v>100</v>
      </c>
      <c r="P324" s="37" t="s">
        <v>190</v>
      </c>
      <c r="Q324" s="37">
        <v>6</v>
      </c>
      <c r="R324" s="13" t="s">
        <v>55</v>
      </c>
      <c r="S324" s="13" t="s">
        <v>44</v>
      </c>
      <c r="T324" s="13" t="s">
        <v>42</v>
      </c>
      <c r="U324" s="13" t="s">
        <v>52</v>
      </c>
      <c r="V324" s="13" t="s">
        <v>42</v>
      </c>
      <c r="W324" s="13" t="s">
        <v>66</v>
      </c>
      <c r="X324" s="13" t="s">
        <v>47</v>
      </c>
      <c r="Y324" s="13" t="s">
        <v>42</v>
      </c>
      <c r="Z324" s="13" t="s">
        <v>41</v>
      </c>
      <c r="AA324" s="13"/>
      <c r="AB324" s="13">
        <v>0</v>
      </c>
      <c r="AC324" s="13">
        <v>1</v>
      </c>
      <c r="AD324" s="13" t="s">
        <v>42</v>
      </c>
      <c r="AE324" s="13">
        <v>0</v>
      </c>
      <c r="AF324" s="13" t="s">
        <v>42</v>
      </c>
      <c r="AG324" s="13">
        <v>0</v>
      </c>
      <c r="AH324" s="46" t="str">
        <f t="shared" si="10"/>
        <v>0</v>
      </c>
      <c r="AI324" s="46" t="s">
        <v>49</v>
      </c>
      <c r="AJ324" s="46" t="str">
        <f t="shared" si="11"/>
        <v>-1</v>
      </c>
      <c r="AK324" s="13" t="s">
        <v>42</v>
      </c>
      <c r="AL324" s="13" t="s">
        <v>41</v>
      </c>
      <c r="AM324" s="13"/>
      <c r="AN324" s="13">
        <v>101.31965006729475</v>
      </c>
      <c r="AO324" s="13">
        <v>117.34261838440112</v>
      </c>
      <c r="AP324" s="13">
        <v>125.13020833333333</v>
      </c>
      <c r="AQ324" s="13">
        <v>148.05555555555554</v>
      </c>
      <c r="AR324" s="36">
        <v>161.57884999999999</v>
      </c>
      <c r="AS324" s="36">
        <v>0</v>
      </c>
      <c r="AT324" s="36">
        <v>161.57884999999999</v>
      </c>
      <c r="AU324" s="36">
        <v>161.57884999999999</v>
      </c>
      <c r="AV324" s="36">
        <v>80.830347100000012</v>
      </c>
      <c r="AW324" s="36">
        <v>0</v>
      </c>
      <c r="AX324" s="36">
        <v>80.830347100000012</v>
      </c>
      <c r="AY324" s="36">
        <v>80.830347100000012</v>
      </c>
      <c r="AZ324" s="36" t="e">
        <v>#DIV/0!</v>
      </c>
      <c r="BA324" s="36" t="s">
        <v>50</v>
      </c>
      <c r="BB324" s="36">
        <v>0</v>
      </c>
      <c r="BC324" s="36">
        <v>0</v>
      </c>
      <c r="BD324" s="36">
        <v>161.57884999999999</v>
      </c>
      <c r="BE324" s="36">
        <v>0</v>
      </c>
      <c r="BF324" s="36">
        <v>161.57884999999999</v>
      </c>
      <c r="BG324" s="36">
        <v>161.57884999999999</v>
      </c>
      <c r="BH324" s="36">
        <v>86.726318550000002</v>
      </c>
      <c r="BI324" s="36">
        <v>8.338162787954559</v>
      </c>
      <c r="BJ324" s="36">
        <v>80.830347100000012</v>
      </c>
      <c r="BK324" s="36">
        <v>92.622290000000007</v>
      </c>
      <c r="BL324" s="36" t="e">
        <v>#DIV/0!</v>
      </c>
      <c r="BM324" s="36" t="e">
        <v>#DIV/0!</v>
      </c>
      <c r="BN324" s="36">
        <v>0</v>
      </c>
      <c r="BO324" s="36">
        <v>0</v>
      </c>
      <c r="BP324" s="36">
        <v>157.76607300000001</v>
      </c>
      <c r="BQ324" s="36">
        <v>5.3920809437041779</v>
      </c>
      <c r="BR324" s="36">
        <v>153.95329600000002</v>
      </c>
      <c r="BS324" s="36">
        <v>161.57884999999999</v>
      </c>
      <c r="BT324" s="36">
        <v>80.830347100000012</v>
      </c>
      <c r="BU324" s="36">
        <v>0</v>
      </c>
      <c r="BV324" s="36">
        <v>80.830347100000012</v>
      </c>
      <c r="BW324" s="36">
        <v>80.830347100000012</v>
      </c>
      <c r="BX324" s="36" t="e">
        <v>#DIV/0!</v>
      </c>
      <c r="BY324" s="36" t="e">
        <v>#DIV/0!</v>
      </c>
      <c r="BZ324" s="36">
        <v>0</v>
      </c>
      <c r="CA324" s="36">
        <v>0</v>
      </c>
      <c r="CB324" s="36"/>
      <c r="CC324" s="40">
        <v>28.916</v>
      </c>
      <c r="CD324" s="40">
        <v>59.603000000000002</v>
      </c>
      <c r="CE324" s="40"/>
    </row>
    <row r="325" spans="1:83" s="5" customFormat="1">
      <c r="A325" s="13" t="s">
        <v>248</v>
      </c>
      <c r="B325" s="13">
        <v>7</v>
      </c>
      <c r="C325" s="13">
        <v>3</v>
      </c>
      <c r="D325" s="13" t="s">
        <v>58</v>
      </c>
      <c r="E325" s="35" t="s">
        <v>220</v>
      </c>
      <c r="F325" s="13" t="s">
        <v>141</v>
      </c>
      <c r="G325" s="36">
        <v>1007574961</v>
      </c>
      <c r="H325" s="13"/>
      <c r="I325" s="37">
        <v>17</v>
      </c>
      <c r="J325" s="37" t="s">
        <v>70</v>
      </c>
      <c r="K325" s="38">
        <v>43524</v>
      </c>
      <c r="L325" s="39">
        <v>0.35138888888888892</v>
      </c>
      <c r="M325" s="37" t="s">
        <v>39</v>
      </c>
      <c r="N325" s="37" t="s">
        <v>190</v>
      </c>
      <c r="O325" s="37" t="s">
        <v>190</v>
      </c>
      <c r="P325" s="37" t="s">
        <v>190</v>
      </c>
      <c r="Q325" s="37">
        <v>1</v>
      </c>
      <c r="R325" s="13" t="s">
        <v>55</v>
      </c>
      <c r="S325" s="13" t="s">
        <v>63</v>
      </c>
      <c r="T325" s="13" t="s">
        <v>42</v>
      </c>
      <c r="U325" s="13" t="s">
        <v>52</v>
      </c>
      <c r="V325" s="13" t="s">
        <v>42</v>
      </c>
      <c r="W325" s="13" t="s">
        <v>66</v>
      </c>
      <c r="X325" s="13" t="s">
        <v>47</v>
      </c>
      <c r="Y325" s="13" t="s">
        <v>41</v>
      </c>
      <c r="Z325" s="13" t="s">
        <v>41</v>
      </c>
      <c r="AA325" s="13"/>
      <c r="AB325" s="13">
        <v>0</v>
      </c>
      <c r="AC325" s="13">
        <v>0</v>
      </c>
      <c r="AD325" s="13" t="s">
        <v>42</v>
      </c>
      <c r="AE325" s="13">
        <v>0</v>
      </c>
      <c r="AF325" s="13" t="s">
        <v>42</v>
      </c>
      <c r="AG325" s="13">
        <v>0</v>
      </c>
      <c r="AH325" s="46" t="str">
        <f t="shared" si="10"/>
        <v>0</v>
      </c>
      <c r="AI325" s="46" t="s">
        <v>49</v>
      </c>
      <c r="AJ325" s="46" t="str">
        <f t="shared" si="11"/>
        <v>-1</v>
      </c>
      <c r="AK325" s="13" t="s">
        <v>41</v>
      </c>
      <c r="AL325" s="13" t="s">
        <v>41</v>
      </c>
      <c r="AM325" s="13"/>
      <c r="AN325" s="13">
        <v>101.31965006729475</v>
      </c>
      <c r="AO325" s="13">
        <v>117.34261838440112</v>
      </c>
      <c r="AP325" s="13">
        <v>125.13020833333333</v>
      </c>
      <c r="AQ325" s="13">
        <v>148.05555555555554</v>
      </c>
      <c r="AR325" s="36">
        <v>46.026083999999997</v>
      </c>
      <c r="AS325" s="36">
        <v>0</v>
      </c>
      <c r="AT325" s="36">
        <v>46.026083999999997</v>
      </c>
      <c r="AU325" s="36">
        <v>46.026083999999997</v>
      </c>
      <c r="AV325" s="36">
        <v>139.524811</v>
      </c>
      <c r="AW325" s="36">
        <v>10.218844157985403</v>
      </c>
      <c r="AX325" s="36">
        <v>132.29899699999999</v>
      </c>
      <c r="AY325" s="36">
        <v>146.75062500000001</v>
      </c>
      <c r="AZ325" s="36" t="e">
        <v>#DIV/0!</v>
      </c>
      <c r="BA325" s="36" t="s">
        <v>50</v>
      </c>
      <c r="BB325" s="36">
        <v>0</v>
      </c>
      <c r="BC325" s="36">
        <v>0</v>
      </c>
      <c r="BD325" s="36">
        <v>46.026083999999997</v>
      </c>
      <c r="BE325" s="36">
        <v>0</v>
      </c>
      <c r="BF325" s="36">
        <v>46.026083999999997</v>
      </c>
      <c r="BG325" s="36">
        <v>46.026083999999997</v>
      </c>
      <c r="BH325" s="36">
        <v>128.71417449999998</v>
      </c>
      <c r="BI325" s="36">
        <v>5.0697045982002162</v>
      </c>
      <c r="BJ325" s="36">
        <v>125.129352</v>
      </c>
      <c r="BK325" s="36">
        <v>132.29899699999999</v>
      </c>
      <c r="BL325" s="36" t="e">
        <v>#DIV/0!</v>
      </c>
      <c r="BM325" s="36" t="e">
        <v>#DIV/0!</v>
      </c>
      <c r="BN325" s="36">
        <v>0</v>
      </c>
      <c r="BO325" s="36">
        <v>0</v>
      </c>
      <c r="BP325" s="36">
        <v>46.026083999999997</v>
      </c>
      <c r="BQ325" s="36">
        <v>0</v>
      </c>
      <c r="BR325" s="36">
        <v>46.026083999999997</v>
      </c>
      <c r="BS325" s="36">
        <v>46.026083999999997</v>
      </c>
      <c r="BT325" s="36">
        <v>128.71417449999998</v>
      </c>
      <c r="BU325" s="36">
        <v>5.0697045982002162</v>
      </c>
      <c r="BV325" s="36">
        <v>125.129352</v>
      </c>
      <c r="BW325" s="36">
        <v>132.29899699999999</v>
      </c>
      <c r="BX325" s="36" t="e">
        <v>#DIV/0!</v>
      </c>
      <c r="BY325" s="36" t="e">
        <v>#DIV/0!</v>
      </c>
      <c r="BZ325" s="36">
        <v>0</v>
      </c>
      <c r="CA325" s="36">
        <v>0</v>
      </c>
      <c r="CB325" s="36"/>
      <c r="CC325" s="40">
        <v>27.21</v>
      </c>
      <c r="CD325" s="40">
        <v>58.904000000000003</v>
      </c>
      <c r="CE325" s="40"/>
    </row>
    <row r="326" spans="1:83" s="5" customFormat="1">
      <c r="A326" s="13" t="s">
        <v>248</v>
      </c>
      <c r="B326" s="13">
        <v>7</v>
      </c>
      <c r="C326" s="13">
        <v>3</v>
      </c>
      <c r="D326" s="13" t="s">
        <v>58</v>
      </c>
      <c r="E326" s="35" t="s">
        <v>220</v>
      </c>
      <c r="F326" s="13" t="s">
        <v>141</v>
      </c>
      <c r="G326" s="36">
        <v>1007574961</v>
      </c>
      <c r="H326" s="13"/>
      <c r="I326" s="37">
        <v>17</v>
      </c>
      <c r="J326" s="37" t="s">
        <v>70</v>
      </c>
      <c r="K326" s="38">
        <v>43524</v>
      </c>
      <c r="L326" s="39">
        <v>0.36180555555555555</v>
      </c>
      <c r="M326" s="37" t="s">
        <v>39</v>
      </c>
      <c r="N326" s="37" t="s">
        <v>190</v>
      </c>
      <c r="O326" s="37" t="s">
        <v>190</v>
      </c>
      <c r="P326" s="37" t="s">
        <v>190</v>
      </c>
      <c r="Q326" s="37">
        <v>2</v>
      </c>
      <c r="R326" s="13" t="s">
        <v>43</v>
      </c>
      <c r="S326" s="13" t="s">
        <v>44</v>
      </c>
      <c r="T326" s="13" t="s">
        <v>41</v>
      </c>
      <c r="U326" s="13" t="s">
        <v>45</v>
      </c>
      <c r="V326" s="13" t="s">
        <v>42</v>
      </c>
      <c r="W326" s="13" t="s">
        <v>46</v>
      </c>
      <c r="X326" s="13" t="s">
        <v>47</v>
      </c>
      <c r="Y326" s="13" t="s">
        <v>41</v>
      </c>
      <c r="Z326" s="13" t="s">
        <v>41</v>
      </c>
      <c r="AA326" s="13"/>
      <c r="AB326" s="13">
        <v>-1</v>
      </c>
      <c r="AC326" s="13">
        <v>1</v>
      </c>
      <c r="AD326" s="13" t="s">
        <v>41</v>
      </c>
      <c r="AE326" s="13">
        <v>1</v>
      </c>
      <c r="AF326" s="13" t="s">
        <v>42</v>
      </c>
      <c r="AG326" s="13" t="s">
        <v>48</v>
      </c>
      <c r="AH326" s="46">
        <f t="shared" si="10"/>
        <v>1</v>
      </c>
      <c r="AI326" s="46" t="s">
        <v>49</v>
      </c>
      <c r="AJ326" s="46" t="str">
        <f t="shared" si="11"/>
        <v>-1</v>
      </c>
      <c r="AK326" s="13" t="s">
        <v>41</v>
      </c>
      <c r="AL326" s="13" t="s">
        <v>41</v>
      </c>
      <c r="AM326" s="13"/>
      <c r="AN326" s="13">
        <v>101.31965006729475</v>
      </c>
      <c r="AO326" s="13">
        <v>117.34261838440112</v>
      </c>
      <c r="AP326" s="13">
        <v>125.13020833333333</v>
      </c>
      <c r="AQ326" s="13">
        <v>148.05555555555554</v>
      </c>
      <c r="AR326" s="36">
        <v>52.313429999999997</v>
      </c>
      <c r="AS326" s="36">
        <v>8.891649984532199</v>
      </c>
      <c r="AT326" s="36">
        <v>46.026083999999997</v>
      </c>
      <c r="AU326" s="36">
        <v>58.600775999999996</v>
      </c>
      <c r="AV326" s="36">
        <v>146.75062500000001</v>
      </c>
      <c r="AW326" s="36">
        <v>0</v>
      </c>
      <c r="AX326" s="36">
        <v>146.75062500000001</v>
      </c>
      <c r="AY326" s="36">
        <v>146.75062500000001</v>
      </c>
      <c r="AZ326" s="36" t="e">
        <v>#DIV/0!</v>
      </c>
      <c r="BA326" s="36" t="s">
        <v>50</v>
      </c>
      <c r="BB326" s="36">
        <v>0</v>
      </c>
      <c r="BC326" s="36">
        <v>0</v>
      </c>
      <c r="BD326" s="36">
        <v>58.600775999999996</v>
      </c>
      <c r="BE326" s="36">
        <v>0</v>
      </c>
      <c r="BF326" s="36">
        <v>58.600775999999996</v>
      </c>
      <c r="BG326" s="36">
        <v>58.600775999999996</v>
      </c>
      <c r="BH326" s="36">
        <v>146.75062500000001</v>
      </c>
      <c r="BI326" s="36">
        <v>0</v>
      </c>
      <c r="BJ326" s="36">
        <v>146.75062500000001</v>
      </c>
      <c r="BK326" s="36">
        <v>146.75062500000001</v>
      </c>
      <c r="BL326" s="36" t="e">
        <v>#DIV/0!</v>
      </c>
      <c r="BM326" s="36" t="e">
        <v>#DIV/0!</v>
      </c>
      <c r="BN326" s="36">
        <v>0</v>
      </c>
      <c r="BO326" s="36">
        <v>0</v>
      </c>
      <c r="BP326" s="36">
        <v>52.313429999999997</v>
      </c>
      <c r="BQ326" s="36">
        <v>8.891649984532199</v>
      </c>
      <c r="BR326" s="36">
        <v>46.026083999999997</v>
      </c>
      <c r="BS326" s="36">
        <v>58.600775999999996</v>
      </c>
      <c r="BT326" s="36">
        <v>139.524811</v>
      </c>
      <c r="BU326" s="36">
        <v>10.218844157985403</v>
      </c>
      <c r="BV326" s="36">
        <v>132.29899699999999</v>
      </c>
      <c r="BW326" s="36">
        <v>146.75062500000001</v>
      </c>
      <c r="BX326" s="36" t="e">
        <v>#DIV/0!</v>
      </c>
      <c r="BY326" s="36" t="e">
        <v>#DIV/0!</v>
      </c>
      <c r="BZ326" s="36">
        <v>0</v>
      </c>
      <c r="CA326" s="36">
        <v>0</v>
      </c>
      <c r="CB326" s="36"/>
      <c r="CC326" s="40">
        <v>27.283999999999999</v>
      </c>
      <c r="CD326" s="40">
        <v>54.584000000000003</v>
      </c>
      <c r="CE326" s="40"/>
    </row>
    <row r="327" spans="1:83" s="5" customFormat="1">
      <c r="A327" s="13" t="s">
        <v>248</v>
      </c>
      <c r="B327" s="13">
        <v>7</v>
      </c>
      <c r="C327" s="13">
        <v>3</v>
      </c>
      <c r="D327" s="13" t="s">
        <v>58</v>
      </c>
      <c r="E327" s="35" t="s">
        <v>220</v>
      </c>
      <c r="F327" s="13" t="s">
        <v>141</v>
      </c>
      <c r="G327" s="36">
        <v>1007574961</v>
      </c>
      <c r="H327" s="13"/>
      <c r="I327" s="37">
        <v>17</v>
      </c>
      <c r="J327" s="37" t="s">
        <v>70</v>
      </c>
      <c r="K327" s="38">
        <v>43524</v>
      </c>
      <c r="L327" s="39">
        <v>0.375</v>
      </c>
      <c r="M327" s="37" t="s">
        <v>39</v>
      </c>
      <c r="N327" s="37" t="s">
        <v>190</v>
      </c>
      <c r="O327" s="37" t="s">
        <v>190</v>
      </c>
      <c r="P327" s="37" t="s">
        <v>190</v>
      </c>
      <c r="Q327" s="37">
        <v>3</v>
      </c>
      <c r="R327" s="13" t="s">
        <v>84</v>
      </c>
      <c r="S327" s="13" t="s">
        <v>44</v>
      </c>
      <c r="T327" s="13" t="s">
        <v>41</v>
      </c>
      <c r="U327" s="13" t="s">
        <v>45</v>
      </c>
      <c r="V327" s="13" t="s">
        <v>42</v>
      </c>
      <c r="W327" s="13" t="s">
        <v>135</v>
      </c>
      <c r="X327" s="13" t="s">
        <v>76</v>
      </c>
      <c r="Y327" s="13" t="s">
        <v>41</v>
      </c>
      <c r="Z327" s="13" t="s">
        <v>41</v>
      </c>
      <c r="AA327" s="13"/>
      <c r="AB327" s="13">
        <v>-2</v>
      </c>
      <c r="AC327" s="13">
        <v>1</v>
      </c>
      <c r="AD327" s="13" t="s">
        <v>41</v>
      </c>
      <c r="AE327" s="13">
        <v>1</v>
      </c>
      <c r="AF327" s="13" t="s">
        <v>42</v>
      </c>
      <c r="AG327" s="13">
        <v>2</v>
      </c>
      <c r="AH327" s="46" t="str">
        <f t="shared" si="10"/>
        <v>-2</v>
      </c>
      <c r="AI327" s="46" t="s">
        <v>77</v>
      </c>
      <c r="AJ327" s="46" t="str">
        <f t="shared" si="11"/>
        <v>0</v>
      </c>
      <c r="AK327" s="13" t="s">
        <v>41</v>
      </c>
      <c r="AL327" s="13" t="s">
        <v>41</v>
      </c>
      <c r="AM327" s="13"/>
      <c r="AN327" s="13">
        <v>101.31965006729475</v>
      </c>
      <c r="AO327" s="13">
        <v>117.34261838440112</v>
      </c>
      <c r="AP327" s="13">
        <v>125.13020833333333</v>
      </c>
      <c r="AQ327" s="13">
        <v>148.05555555555554</v>
      </c>
      <c r="AR327" s="36">
        <v>58.600775999999996</v>
      </c>
      <c r="AS327" s="36">
        <v>0</v>
      </c>
      <c r="AT327" s="36">
        <v>58.600775999999996</v>
      </c>
      <c r="AU327" s="36">
        <v>58.600775999999996</v>
      </c>
      <c r="AV327" s="36">
        <v>132.29899699999999</v>
      </c>
      <c r="AW327" s="36">
        <v>0</v>
      </c>
      <c r="AX327" s="36">
        <v>132.29899699999999</v>
      </c>
      <c r="AY327" s="36">
        <v>132.29899699999999</v>
      </c>
      <c r="AZ327" s="36" t="e">
        <v>#DIV/0!</v>
      </c>
      <c r="BA327" s="36" t="s">
        <v>50</v>
      </c>
      <c r="BB327" s="36">
        <v>0</v>
      </c>
      <c r="BC327" s="36">
        <v>0</v>
      </c>
      <c r="BD327" s="36">
        <v>58.600775999999996</v>
      </c>
      <c r="BE327" s="36">
        <v>0</v>
      </c>
      <c r="BF327" s="36">
        <v>58.600775999999996</v>
      </c>
      <c r="BG327" s="36">
        <v>58.600775999999996</v>
      </c>
      <c r="BH327" s="36">
        <v>132.29899699999999</v>
      </c>
      <c r="BI327" s="36">
        <v>0</v>
      </c>
      <c r="BJ327" s="36">
        <v>132.29899699999999</v>
      </c>
      <c r="BK327" s="36">
        <v>132.29899699999999</v>
      </c>
      <c r="BL327" s="36" t="e">
        <v>#DIV/0!</v>
      </c>
      <c r="BM327" s="36" t="e">
        <v>#DIV/0!</v>
      </c>
      <c r="BN327" s="36">
        <v>0</v>
      </c>
      <c r="BO327" s="36">
        <v>0</v>
      </c>
      <c r="BP327" s="36">
        <v>64.962527499999993</v>
      </c>
      <c r="BQ327" s="36">
        <v>8.996875251747376</v>
      </c>
      <c r="BR327" s="36">
        <v>58.600775999999996</v>
      </c>
      <c r="BS327" s="36">
        <v>71.32427899999999</v>
      </c>
      <c r="BT327" s="36">
        <v>139.524811</v>
      </c>
      <c r="BU327" s="36">
        <v>10.218844157985403</v>
      </c>
      <c r="BV327" s="36">
        <v>132.29899699999999</v>
      </c>
      <c r="BW327" s="36">
        <v>146.75062500000001</v>
      </c>
      <c r="BX327" s="36" t="e">
        <v>#DIV/0!</v>
      </c>
      <c r="BY327" s="36" t="e">
        <v>#DIV/0!</v>
      </c>
      <c r="BZ327" s="36">
        <v>0</v>
      </c>
      <c r="CA327" s="36">
        <v>0</v>
      </c>
      <c r="CB327" s="36"/>
      <c r="CC327" s="40">
        <v>28.344999999999999</v>
      </c>
      <c r="CD327" s="40">
        <v>54.860999999999997</v>
      </c>
      <c r="CE327" s="40"/>
    </row>
    <row r="328" spans="1:83" s="5" customFormat="1">
      <c r="A328" s="13" t="s">
        <v>248</v>
      </c>
      <c r="B328" s="13">
        <v>7</v>
      </c>
      <c r="C328" s="13">
        <v>3</v>
      </c>
      <c r="D328" s="13" t="s">
        <v>58</v>
      </c>
      <c r="E328" s="35" t="s">
        <v>220</v>
      </c>
      <c r="F328" s="13" t="s">
        <v>141</v>
      </c>
      <c r="G328" s="36">
        <v>1007574961</v>
      </c>
      <c r="H328" s="13"/>
      <c r="I328" s="37">
        <v>17</v>
      </c>
      <c r="J328" s="37" t="s">
        <v>70</v>
      </c>
      <c r="K328" s="38">
        <v>43524</v>
      </c>
      <c r="L328" s="39">
        <v>0.3888888888888889</v>
      </c>
      <c r="M328" s="37" t="s">
        <v>39</v>
      </c>
      <c r="N328" s="37" t="s">
        <v>190</v>
      </c>
      <c r="O328" s="37" t="s">
        <v>190</v>
      </c>
      <c r="P328" s="37" t="s">
        <v>190</v>
      </c>
      <c r="Q328" s="37">
        <v>4</v>
      </c>
      <c r="R328" s="13" t="s">
        <v>55</v>
      </c>
      <c r="S328" s="13" t="s">
        <v>44</v>
      </c>
      <c r="T328" s="13" t="s">
        <v>42</v>
      </c>
      <c r="U328" s="13" t="s">
        <v>52</v>
      </c>
      <c r="V328" s="13" t="s">
        <v>42</v>
      </c>
      <c r="W328" s="13" t="s">
        <v>66</v>
      </c>
      <c r="X328" s="13" t="s">
        <v>47</v>
      </c>
      <c r="Y328" s="13" t="s">
        <v>41</v>
      </c>
      <c r="Z328" s="13" t="s">
        <v>41</v>
      </c>
      <c r="AA328" s="13"/>
      <c r="AB328" s="13">
        <v>0</v>
      </c>
      <c r="AC328" s="13">
        <v>1</v>
      </c>
      <c r="AD328" s="13" t="s">
        <v>42</v>
      </c>
      <c r="AE328" s="13" t="s">
        <v>57</v>
      </c>
      <c r="AF328" s="13" t="s">
        <v>42</v>
      </c>
      <c r="AG328" s="13">
        <v>0</v>
      </c>
      <c r="AH328" s="46" t="str">
        <f t="shared" si="10"/>
        <v>0</v>
      </c>
      <c r="AI328" s="46" t="s">
        <v>49</v>
      </c>
      <c r="AJ328" s="46" t="str">
        <f t="shared" si="11"/>
        <v>-1</v>
      </c>
      <c r="AK328" s="13" t="s">
        <v>41</v>
      </c>
      <c r="AL328" s="13" t="s">
        <v>41</v>
      </c>
      <c r="AM328" s="13"/>
      <c r="AN328" s="13">
        <v>101.31965006729475</v>
      </c>
      <c r="AO328" s="13">
        <v>117.34261838440112</v>
      </c>
      <c r="AP328" s="13">
        <v>125.13020833333333</v>
      </c>
      <c r="AQ328" s="13">
        <v>148.05555555555554</v>
      </c>
      <c r="AR328" s="36">
        <v>64.962527499999993</v>
      </c>
      <c r="AS328" s="36">
        <v>8.996875251747376</v>
      </c>
      <c r="AT328" s="36">
        <v>58.600775999999996</v>
      </c>
      <c r="AU328" s="36">
        <v>71.32427899999999</v>
      </c>
      <c r="AV328" s="36">
        <v>150.3916165</v>
      </c>
      <c r="AW328" s="36">
        <v>5.1491395597851364</v>
      </c>
      <c r="AX328" s="36">
        <v>146.75062500000001</v>
      </c>
      <c r="AY328" s="36">
        <v>154.03260799999998</v>
      </c>
      <c r="AZ328" s="36" t="e">
        <v>#DIV/0!</v>
      </c>
      <c r="BA328" s="36" t="s">
        <v>50</v>
      </c>
      <c r="BB328" s="36">
        <v>0</v>
      </c>
      <c r="BC328" s="36">
        <v>0</v>
      </c>
      <c r="BD328" s="36">
        <v>58.600775999999996</v>
      </c>
      <c r="BE328" s="36">
        <v>0</v>
      </c>
      <c r="BF328" s="36">
        <v>58.600775999999996</v>
      </c>
      <c r="BG328" s="36">
        <v>58.600775999999996</v>
      </c>
      <c r="BH328" s="36">
        <v>143.16580249999998</v>
      </c>
      <c r="BI328" s="36">
        <v>15.367983717770539</v>
      </c>
      <c r="BJ328" s="36">
        <v>132.29899699999999</v>
      </c>
      <c r="BK328" s="36">
        <v>154.03260799999998</v>
      </c>
      <c r="BL328" s="36" t="e">
        <v>#DIV/0!</v>
      </c>
      <c r="BM328" s="36" t="e">
        <v>#DIV/0!</v>
      </c>
      <c r="BN328" s="36">
        <v>0</v>
      </c>
      <c r="BO328" s="36">
        <v>0</v>
      </c>
      <c r="BP328" s="36">
        <v>64.962527499999993</v>
      </c>
      <c r="BQ328" s="36">
        <v>8.996875251747376</v>
      </c>
      <c r="BR328" s="36">
        <v>58.600775999999996</v>
      </c>
      <c r="BS328" s="36">
        <v>71.32427899999999</v>
      </c>
      <c r="BT328" s="36">
        <v>146.76934799999998</v>
      </c>
      <c r="BU328" s="36">
        <v>10.271800799041989</v>
      </c>
      <c r="BV328" s="36">
        <v>139.50608800000001</v>
      </c>
      <c r="BW328" s="36">
        <v>154.03260799999998</v>
      </c>
      <c r="BX328" s="36" t="e">
        <v>#DIV/0!</v>
      </c>
      <c r="BY328" s="36" t="e">
        <v>#DIV/0!</v>
      </c>
      <c r="BZ328" s="36">
        <v>0</v>
      </c>
      <c r="CA328" s="36">
        <v>0</v>
      </c>
      <c r="CB328" s="36"/>
      <c r="CC328" s="40">
        <v>28.518000000000001</v>
      </c>
      <c r="CD328" s="40">
        <v>56.624000000000002</v>
      </c>
      <c r="CE328" s="40"/>
    </row>
    <row r="329" spans="1:83" s="5" customFormat="1">
      <c r="A329" s="13" t="s">
        <v>248</v>
      </c>
      <c r="B329" s="13">
        <v>7</v>
      </c>
      <c r="C329" s="13">
        <v>3</v>
      </c>
      <c r="D329" s="13" t="s">
        <v>58</v>
      </c>
      <c r="E329" s="35" t="s">
        <v>220</v>
      </c>
      <c r="F329" s="13" t="s">
        <v>141</v>
      </c>
      <c r="G329" s="36">
        <v>1007574961</v>
      </c>
      <c r="H329" s="13"/>
      <c r="I329" s="37">
        <v>17</v>
      </c>
      <c r="J329" s="37" t="s">
        <v>70</v>
      </c>
      <c r="K329" s="38">
        <v>43524</v>
      </c>
      <c r="L329" s="39">
        <v>0.39930555555555558</v>
      </c>
      <c r="M329" s="37" t="s">
        <v>39</v>
      </c>
      <c r="N329" s="37" t="s">
        <v>190</v>
      </c>
      <c r="O329" s="37" t="s">
        <v>190</v>
      </c>
      <c r="P329" s="37" t="s">
        <v>190</v>
      </c>
      <c r="Q329" s="37">
        <v>5</v>
      </c>
      <c r="R329" s="13" t="s">
        <v>55</v>
      </c>
      <c r="S329" s="13" t="s">
        <v>44</v>
      </c>
      <c r="T329" s="13" t="s">
        <v>41</v>
      </c>
      <c r="U329" s="13" t="s">
        <v>45</v>
      </c>
      <c r="V329" s="13" t="s">
        <v>42</v>
      </c>
      <c r="W329" s="13" t="s">
        <v>81</v>
      </c>
      <c r="X329" s="13" t="s">
        <v>53</v>
      </c>
      <c r="Y329" s="13" t="s">
        <v>41</v>
      </c>
      <c r="Z329" s="13" t="s">
        <v>42</v>
      </c>
      <c r="AA329" s="13"/>
      <c r="AB329" s="13">
        <v>0</v>
      </c>
      <c r="AC329" s="13">
        <v>1</v>
      </c>
      <c r="AD329" s="13" t="s">
        <v>41</v>
      </c>
      <c r="AE329" s="13">
        <v>1</v>
      </c>
      <c r="AF329" s="13" t="s">
        <v>42</v>
      </c>
      <c r="AG329" s="13" t="s">
        <v>82</v>
      </c>
      <c r="AH329" s="46">
        <f t="shared" si="10"/>
        <v>2</v>
      </c>
      <c r="AI329" s="46" t="s">
        <v>54</v>
      </c>
      <c r="AJ329" s="46" t="str">
        <f t="shared" si="11"/>
        <v>-2</v>
      </c>
      <c r="AK329" s="13" t="s">
        <v>41</v>
      </c>
      <c r="AL329" s="13" t="s">
        <v>42</v>
      </c>
      <c r="AM329" s="13"/>
      <c r="AN329" s="13">
        <v>101.31965006729475</v>
      </c>
      <c r="AO329" s="13">
        <v>117.34261838440112</v>
      </c>
      <c r="AP329" s="13">
        <v>125.13020833333333</v>
      </c>
      <c r="AQ329" s="13">
        <v>148.05555555555554</v>
      </c>
      <c r="AR329" s="36">
        <v>77.679789499999998</v>
      </c>
      <c r="AS329" s="36">
        <v>8.9880491449046218</v>
      </c>
      <c r="AT329" s="36">
        <v>71.32427899999999</v>
      </c>
      <c r="AU329" s="36">
        <v>84.035300000000007</v>
      </c>
      <c r="AV329" s="36">
        <v>146.76934799999998</v>
      </c>
      <c r="AW329" s="36">
        <v>10.271800799041989</v>
      </c>
      <c r="AX329" s="36">
        <v>139.50608800000001</v>
      </c>
      <c r="AY329" s="36">
        <v>154.03260799999998</v>
      </c>
      <c r="AZ329" s="36" t="e">
        <v>#DIV/0!</v>
      </c>
      <c r="BA329" s="36" t="s">
        <v>50</v>
      </c>
      <c r="BB329" s="36">
        <v>0</v>
      </c>
      <c r="BC329" s="36">
        <v>0</v>
      </c>
      <c r="BD329" s="36">
        <v>77.679789499999998</v>
      </c>
      <c r="BE329" s="36">
        <v>8.9880491449046218</v>
      </c>
      <c r="BF329" s="36">
        <v>71.32427899999999</v>
      </c>
      <c r="BG329" s="36">
        <v>84.035300000000007</v>
      </c>
      <c r="BH329" s="36">
        <v>146.76934799999998</v>
      </c>
      <c r="BI329" s="36">
        <v>10.271800799041989</v>
      </c>
      <c r="BJ329" s="36">
        <v>139.50608800000001</v>
      </c>
      <c r="BK329" s="36">
        <v>154.03260799999998</v>
      </c>
      <c r="BL329" s="36" t="e">
        <v>#DIV/0!</v>
      </c>
      <c r="BM329" s="36" t="e">
        <v>#DIV/0!</v>
      </c>
      <c r="BN329" s="36">
        <v>0</v>
      </c>
      <c r="BO329" s="36">
        <v>0</v>
      </c>
      <c r="BP329" s="36">
        <v>71.318038000000001</v>
      </c>
      <c r="BQ329" s="36">
        <v>17.984924396651984</v>
      </c>
      <c r="BR329" s="36">
        <v>58.600775999999996</v>
      </c>
      <c r="BS329" s="36">
        <v>84.035300000000007</v>
      </c>
      <c r="BT329" s="36">
        <v>154.03260799999998</v>
      </c>
      <c r="BU329" s="36">
        <v>0</v>
      </c>
      <c r="BV329" s="36">
        <v>154.03260799999998</v>
      </c>
      <c r="BW329" s="36">
        <v>154.03260799999998</v>
      </c>
      <c r="BX329" s="36" t="e">
        <v>#DIV/0!</v>
      </c>
      <c r="BY329" s="36" t="e">
        <v>#DIV/0!</v>
      </c>
      <c r="BZ329" s="36">
        <v>0</v>
      </c>
      <c r="CA329" s="36">
        <v>0</v>
      </c>
      <c r="CB329" s="36"/>
      <c r="CC329" s="40">
        <v>28.765999999999998</v>
      </c>
      <c r="CD329" s="40">
        <v>56.881</v>
      </c>
      <c r="CE329" s="40"/>
    </row>
    <row r="330" spans="1:83" s="5" customFormat="1">
      <c r="A330" s="13" t="s">
        <v>248</v>
      </c>
      <c r="B330" s="13">
        <v>7</v>
      </c>
      <c r="C330" s="13">
        <v>3</v>
      </c>
      <c r="D330" s="13" t="s">
        <v>58</v>
      </c>
      <c r="E330" s="35" t="s">
        <v>220</v>
      </c>
      <c r="F330" s="13" t="s">
        <v>141</v>
      </c>
      <c r="G330" s="36">
        <v>1007574961</v>
      </c>
      <c r="H330" s="13"/>
      <c r="I330" s="37">
        <v>17</v>
      </c>
      <c r="J330" s="37" t="s">
        <v>70</v>
      </c>
      <c r="K330" s="38">
        <v>43524</v>
      </c>
      <c r="L330" s="39">
        <v>0.40972222222222227</v>
      </c>
      <c r="M330" s="37" t="s">
        <v>39</v>
      </c>
      <c r="N330" s="37" t="s">
        <v>190</v>
      </c>
      <c r="O330" s="37" t="s">
        <v>190</v>
      </c>
      <c r="P330" s="37" t="s">
        <v>190</v>
      </c>
      <c r="Q330" s="37">
        <v>6</v>
      </c>
      <c r="R330" s="13" t="s">
        <v>84</v>
      </c>
      <c r="S330" s="13" t="s">
        <v>56</v>
      </c>
      <c r="T330" s="13" t="s">
        <v>41</v>
      </c>
      <c r="U330" s="13" t="s">
        <v>45</v>
      </c>
      <c r="V330" s="13" t="s">
        <v>42</v>
      </c>
      <c r="W330" s="13" t="s">
        <v>72</v>
      </c>
      <c r="X330" s="13" t="s">
        <v>47</v>
      </c>
      <c r="Y330" s="13" t="s">
        <v>41</v>
      </c>
      <c r="Z330" s="13" t="s">
        <v>42</v>
      </c>
      <c r="AA330" s="13"/>
      <c r="AB330" s="13">
        <v>-2</v>
      </c>
      <c r="AC330" s="13">
        <v>2</v>
      </c>
      <c r="AD330" s="13" t="s">
        <v>41</v>
      </c>
      <c r="AE330" s="13">
        <v>1</v>
      </c>
      <c r="AF330" s="13" t="s">
        <v>42</v>
      </c>
      <c r="AG330" s="13">
        <v>1</v>
      </c>
      <c r="AH330" s="46" t="str">
        <f t="shared" si="10"/>
        <v>-1</v>
      </c>
      <c r="AI330" s="46" t="s">
        <v>49</v>
      </c>
      <c r="AJ330" s="46" t="str">
        <f t="shared" si="11"/>
        <v>-1</v>
      </c>
      <c r="AK330" s="13" t="s">
        <v>41</v>
      </c>
      <c r="AL330" s="13" t="s">
        <v>42</v>
      </c>
      <c r="AM330" s="13"/>
      <c r="AN330" s="13">
        <v>101.31965006729475</v>
      </c>
      <c r="AO330" s="13">
        <v>117.34261838440112</v>
      </c>
      <c r="AP330" s="13">
        <v>125.13020833333333</v>
      </c>
      <c r="AQ330" s="13">
        <v>148.05555555555554</v>
      </c>
      <c r="AR330" s="36">
        <v>84.035300000000007</v>
      </c>
      <c r="AS330" s="36">
        <v>0</v>
      </c>
      <c r="AT330" s="36">
        <v>84.035300000000007</v>
      </c>
      <c r="AU330" s="36">
        <v>84.035300000000007</v>
      </c>
      <c r="AV330" s="36">
        <v>146.75062500000001</v>
      </c>
      <c r="AW330" s="36">
        <v>0</v>
      </c>
      <c r="AX330" s="36">
        <v>146.75062500000001</v>
      </c>
      <c r="AY330" s="36">
        <v>146.75062500000001</v>
      </c>
      <c r="AZ330" s="36" t="e">
        <v>#DIV/0!</v>
      </c>
      <c r="BA330" s="36" t="s">
        <v>50</v>
      </c>
      <c r="BB330" s="36">
        <v>0</v>
      </c>
      <c r="BC330" s="36">
        <v>0</v>
      </c>
      <c r="BD330" s="36">
        <v>84.035300000000007</v>
      </c>
      <c r="BE330" s="36">
        <v>0</v>
      </c>
      <c r="BF330" s="36">
        <v>84.035300000000007</v>
      </c>
      <c r="BG330" s="36">
        <v>84.035300000000007</v>
      </c>
      <c r="BH330" s="36">
        <v>154.00488849999999</v>
      </c>
      <c r="BI330" s="36">
        <v>10.259077826728108</v>
      </c>
      <c r="BJ330" s="36">
        <v>146.75062500000001</v>
      </c>
      <c r="BK330" s="36">
        <v>161.259152</v>
      </c>
      <c r="BL330" s="36" t="e">
        <v>#DIV/0!</v>
      </c>
      <c r="BM330" s="36" t="e">
        <v>#DIV/0!</v>
      </c>
      <c r="BN330" s="36">
        <v>0</v>
      </c>
      <c r="BO330" s="36">
        <v>0</v>
      </c>
      <c r="BP330" s="36">
        <v>84.035300000000007</v>
      </c>
      <c r="BQ330" s="36">
        <v>0</v>
      </c>
      <c r="BR330" s="36">
        <v>84.035300000000007</v>
      </c>
      <c r="BS330" s="36">
        <v>84.035300000000007</v>
      </c>
      <c r="BT330" s="36">
        <v>150.3916165</v>
      </c>
      <c r="BU330" s="36">
        <v>5.1491395597851364</v>
      </c>
      <c r="BV330" s="36">
        <v>146.75062500000001</v>
      </c>
      <c r="BW330" s="36">
        <v>154.03260799999998</v>
      </c>
      <c r="BX330" s="36" t="e">
        <v>#DIV/0!</v>
      </c>
      <c r="BY330" s="36" t="e">
        <v>#DIV/0!</v>
      </c>
      <c r="BZ330" s="36">
        <v>0</v>
      </c>
      <c r="CA330" s="36">
        <v>0</v>
      </c>
      <c r="CB330" s="36"/>
      <c r="CC330" s="40">
        <v>28.916</v>
      </c>
      <c r="CD330" s="40">
        <v>59.603000000000002</v>
      </c>
      <c r="CE330" s="40"/>
    </row>
    <row r="331" spans="1:83" s="5" customFormat="1">
      <c r="A331" s="13" t="s">
        <v>248</v>
      </c>
      <c r="B331" s="13">
        <v>7</v>
      </c>
      <c r="C331" s="13">
        <v>4</v>
      </c>
      <c r="D331" s="13" t="s">
        <v>67</v>
      </c>
      <c r="E331" s="35" t="s">
        <v>221</v>
      </c>
      <c r="F331" s="13" t="s">
        <v>36</v>
      </c>
      <c r="G331" s="36">
        <v>1063162439</v>
      </c>
      <c r="H331" s="13"/>
      <c r="I331" s="37">
        <v>25</v>
      </c>
      <c r="J331" s="37" t="s">
        <v>70</v>
      </c>
      <c r="K331" s="38">
        <v>43524</v>
      </c>
      <c r="L331" s="39">
        <v>0.35138888888888892</v>
      </c>
      <c r="M331" s="37"/>
      <c r="N331" s="37"/>
      <c r="O331" s="37"/>
      <c r="P331" s="37"/>
      <c r="Q331" s="37">
        <v>1</v>
      </c>
      <c r="R331" s="13" t="s">
        <v>43</v>
      </c>
      <c r="S331" s="13" t="s">
        <v>56</v>
      </c>
      <c r="T331" s="13" t="s">
        <v>42</v>
      </c>
      <c r="U331" s="13" t="s">
        <v>52</v>
      </c>
      <c r="V331" s="13" t="s">
        <v>42</v>
      </c>
      <c r="W331" s="13" t="s">
        <v>66</v>
      </c>
      <c r="X331" s="13" t="s">
        <v>76</v>
      </c>
      <c r="Y331" s="13" t="s">
        <v>41</v>
      </c>
      <c r="Z331" s="13" t="s">
        <v>41</v>
      </c>
      <c r="AA331" s="13"/>
      <c r="AB331" s="13">
        <v>-1</v>
      </c>
      <c r="AC331" s="13">
        <v>2</v>
      </c>
      <c r="AD331" s="13" t="s">
        <v>42</v>
      </c>
      <c r="AE331" s="13">
        <v>0</v>
      </c>
      <c r="AF331" s="13" t="s">
        <v>42</v>
      </c>
      <c r="AG331" s="13">
        <v>0</v>
      </c>
      <c r="AH331" s="46" t="str">
        <f t="shared" si="10"/>
        <v>0</v>
      </c>
      <c r="AI331" s="46" t="s">
        <v>77</v>
      </c>
      <c r="AJ331" s="46" t="str">
        <f t="shared" si="11"/>
        <v>0</v>
      </c>
      <c r="AK331" s="13" t="s">
        <v>41</v>
      </c>
      <c r="AL331" s="13" t="s">
        <v>41</v>
      </c>
      <c r="AM331" s="13"/>
      <c r="AN331" s="13">
        <v>101.31965006729475</v>
      </c>
      <c r="AO331" s="13">
        <v>117.34261838440112</v>
      </c>
      <c r="AP331" s="13">
        <v>125.13020833333333</v>
      </c>
      <c r="AQ331" s="13">
        <v>148.05555555555554</v>
      </c>
      <c r="AR331" s="36">
        <v>5.3147548000000047</v>
      </c>
      <c r="AS331" s="36">
        <v>6.0016185856382167</v>
      </c>
      <c r="AT331" s="36">
        <v>1.0709696000000051</v>
      </c>
      <c r="AU331" s="36">
        <v>9.5585400000000043</v>
      </c>
      <c r="AV331" s="36">
        <v>45.040934900000003</v>
      </c>
      <c r="AW331" s="36">
        <v>15.359872637304926</v>
      </c>
      <c r="AX331" s="36">
        <v>34.179864800000004</v>
      </c>
      <c r="AY331" s="36">
        <v>55.902005000000003</v>
      </c>
      <c r="AZ331" s="36" t="e">
        <v>#DIV/0!</v>
      </c>
      <c r="BA331" s="36" t="s">
        <v>50</v>
      </c>
      <c r="BB331" s="36">
        <v>0</v>
      </c>
      <c r="BC331" s="36">
        <v>0</v>
      </c>
      <c r="BD331" s="36">
        <v>1.0709696000000051</v>
      </c>
      <c r="BE331" s="36">
        <v>0</v>
      </c>
      <c r="BF331" s="36">
        <v>1.0709696000000051</v>
      </c>
      <c r="BG331" s="36">
        <v>1.0709696000000051</v>
      </c>
      <c r="BH331" s="36">
        <v>45.040934900000003</v>
      </c>
      <c r="BI331" s="36">
        <v>15.359872637304926</v>
      </c>
      <c r="BJ331" s="36">
        <v>34.179864800000004</v>
      </c>
      <c r="BK331" s="36">
        <v>55.902005000000003</v>
      </c>
      <c r="BL331" s="36" t="e">
        <v>#DIV/0!</v>
      </c>
      <c r="BM331" s="36" t="e">
        <v>#DIV/0!</v>
      </c>
      <c r="BN331" s="36">
        <v>0</v>
      </c>
      <c r="BO331" s="36">
        <v>0</v>
      </c>
      <c r="BP331" s="36">
        <v>1.0709696000000051</v>
      </c>
      <c r="BQ331" s="36">
        <v>0</v>
      </c>
      <c r="BR331" s="36">
        <v>1.0709696000000051</v>
      </c>
      <c r="BS331" s="36">
        <v>1.0709696000000051</v>
      </c>
      <c r="BT331" s="36">
        <v>34.179864800000004</v>
      </c>
      <c r="BU331" s="36">
        <v>0</v>
      </c>
      <c r="BV331" s="36">
        <v>34.179864800000004</v>
      </c>
      <c r="BW331" s="36">
        <v>34.179864800000004</v>
      </c>
      <c r="BX331" s="36" t="e">
        <v>#DIV/0!</v>
      </c>
      <c r="BY331" s="36" t="e">
        <v>#DIV/0!</v>
      </c>
      <c r="BZ331" s="36">
        <v>0</v>
      </c>
      <c r="CA331" s="36">
        <v>0</v>
      </c>
      <c r="CB331" s="36"/>
      <c r="CC331" s="40">
        <v>27.21</v>
      </c>
      <c r="CD331" s="40">
        <v>58.904000000000003</v>
      </c>
      <c r="CE331" s="40"/>
    </row>
    <row r="332" spans="1:83" s="5" customFormat="1">
      <c r="A332" s="13" t="s">
        <v>248</v>
      </c>
      <c r="B332" s="13">
        <v>7</v>
      </c>
      <c r="C332" s="13">
        <v>4</v>
      </c>
      <c r="D332" s="13" t="s">
        <v>67</v>
      </c>
      <c r="E332" s="35" t="s">
        <v>221</v>
      </c>
      <c r="F332" s="13" t="s">
        <v>36</v>
      </c>
      <c r="G332" s="36">
        <v>1063162439</v>
      </c>
      <c r="H332" s="13"/>
      <c r="I332" s="37">
        <v>25</v>
      </c>
      <c r="J332" s="37" t="s">
        <v>70</v>
      </c>
      <c r="K332" s="38">
        <v>43524</v>
      </c>
      <c r="L332" s="39">
        <v>0.36180555555555555</v>
      </c>
      <c r="M332" s="37"/>
      <c r="N332" s="37"/>
      <c r="O332" s="37"/>
      <c r="P332" s="37"/>
      <c r="Q332" s="37">
        <v>2</v>
      </c>
      <c r="R332" s="13" t="s">
        <v>43</v>
      </c>
      <c r="S332" s="13" t="s">
        <v>56</v>
      </c>
      <c r="T332" s="13" t="s">
        <v>42</v>
      </c>
      <c r="U332" s="13" t="s">
        <v>52</v>
      </c>
      <c r="V332" s="13" t="s">
        <v>42</v>
      </c>
      <c r="W332" s="13" t="s">
        <v>66</v>
      </c>
      <c r="X332" s="13" t="s">
        <v>76</v>
      </c>
      <c r="Y332" s="13" t="s">
        <v>41</v>
      </c>
      <c r="Z332" s="13" t="s">
        <v>41</v>
      </c>
      <c r="AA332" s="13"/>
      <c r="AB332" s="13">
        <v>-1</v>
      </c>
      <c r="AC332" s="13">
        <v>2</v>
      </c>
      <c r="AD332" s="13" t="s">
        <v>42</v>
      </c>
      <c r="AE332" s="13">
        <v>0</v>
      </c>
      <c r="AF332" s="13" t="s">
        <v>42</v>
      </c>
      <c r="AG332" s="13">
        <v>0</v>
      </c>
      <c r="AH332" s="46" t="str">
        <f t="shared" si="10"/>
        <v>0</v>
      </c>
      <c r="AI332" s="46" t="s">
        <v>77</v>
      </c>
      <c r="AJ332" s="46" t="str">
        <f t="shared" si="11"/>
        <v>0</v>
      </c>
      <c r="AK332" s="13" t="s">
        <v>41</v>
      </c>
      <c r="AL332" s="13" t="s">
        <v>41</v>
      </c>
      <c r="AM332" s="13"/>
      <c r="AN332" s="13">
        <v>101.31965006729475</v>
      </c>
      <c r="AO332" s="13">
        <v>117.34261838440112</v>
      </c>
      <c r="AP332" s="13">
        <v>125.13020833333333</v>
      </c>
      <c r="AQ332" s="13">
        <v>148.05555555555554</v>
      </c>
      <c r="AR332" s="36">
        <v>13.799828800000004</v>
      </c>
      <c r="AS332" s="36">
        <v>5.9980881429011079</v>
      </c>
      <c r="AT332" s="36">
        <v>9.5585400000000043</v>
      </c>
      <c r="AU332" s="36">
        <v>18.041117600000003</v>
      </c>
      <c r="AV332" s="36">
        <v>70.351263700000004</v>
      </c>
      <c r="AW332" s="36">
        <v>10.18736164276654</v>
      </c>
      <c r="AX332" s="36">
        <v>63.147711200000003</v>
      </c>
      <c r="AY332" s="36">
        <v>77.554816199999991</v>
      </c>
      <c r="AZ332" s="36" t="e">
        <v>#DIV/0!</v>
      </c>
      <c r="BA332" s="36" t="s">
        <v>50</v>
      </c>
      <c r="BB332" s="36">
        <v>0</v>
      </c>
      <c r="BC332" s="36">
        <v>0</v>
      </c>
      <c r="BD332" s="36">
        <v>13.799828800000004</v>
      </c>
      <c r="BE332" s="36">
        <v>5.9980881429011079</v>
      </c>
      <c r="BF332" s="36">
        <v>9.5585400000000043</v>
      </c>
      <c r="BG332" s="36">
        <v>18.041117600000003</v>
      </c>
      <c r="BH332" s="36">
        <v>63.106805699999995</v>
      </c>
      <c r="BI332" s="36">
        <v>20.432572398408862</v>
      </c>
      <c r="BJ332" s="36">
        <v>48.6587952</v>
      </c>
      <c r="BK332" s="36">
        <v>77.554816199999991</v>
      </c>
      <c r="BL332" s="36" t="e">
        <v>#DIV/0!</v>
      </c>
      <c r="BM332" s="36" t="e">
        <v>#DIV/0!</v>
      </c>
      <c r="BN332" s="36">
        <v>0</v>
      </c>
      <c r="BO332" s="36">
        <v>0</v>
      </c>
      <c r="BP332" s="36">
        <v>9.5560436000000042</v>
      </c>
      <c r="BQ332" s="36">
        <v>11.999706728539326</v>
      </c>
      <c r="BR332" s="36">
        <v>1.0709696000000051</v>
      </c>
      <c r="BS332" s="36">
        <v>18.041117600000003</v>
      </c>
      <c r="BT332" s="36">
        <v>55.867340499999997</v>
      </c>
      <c r="BU332" s="36">
        <v>30.670722268576913</v>
      </c>
      <c r="BV332" s="36">
        <v>34.179864800000004</v>
      </c>
      <c r="BW332" s="36">
        <v>77.554816199999991</v>
      </c>
      <c r="BX332" s="36" t="e">
        <v>#DIV/0!</v>
      </c>
      <c r="BY332" s="36" t="e">
        <v>#DIV/0!</v>
      </c>
      <c r="BZ332" s="36">
        <v>0</v>
      </c>
      <c r="CA332" s="36">
        <v>0</v>
      </c>
      <c r="CB332" s="36"/>
      <c r="CC332" s="40">
        <v>27.283999999999999</v>
      </c>
      <c r="CD332" s="40">
        <v>54.584000000000003</v>
      </c>
      <c r="CE332" s="40"/>
    </row>
    <row r="333" spans="1:83" s="5" customFormat="1">
      <c r="A333" s="13" t="s">
        <v>248</v>
      </c>
      <c r="B333" s="13">
        <v>7</v>
      </c>
      <c r="C333" s="13">
        <v>4</v>
      </c>
      <c r="D333" s="13" t="s">
        <v>67</v>
      </c>
      <c r="E333" s="35" t="s">
        <v>221</v>
      </c>
      <c r="F333" s="13" t="s">
        <v>36</v>
      </c>
      <c r="G333" s="36">
        <v>1063162439</v>
      </c>
      <c r="H333" s="13"/>
      <c r="I333" s="37">
        <v>25</v>
      </c>
      <c r="J333" s="37" t="s">
        <v>70</v>
      </c>
      <c r="K333" s="38">
        <v>43524</v>
      </c>
      <c r="L333" s="39">
        <v>0.375</v>
      </c>
      <c r="M333" s="37"/>
      <c r="N333" s="37"/>
      <c r="O333" s="37"/>
      <c r="P333" s="37"/>
      <c r="Q333" s="37">
        <v>3</v>
      </c>
      <c r="R333" s="13" t="s">
        <v>43</v>
      </c>
      <c r="S333" s="13" t="s">
        <v>56</v>
      </c>
      <c r="T333" s="13" t="s">
        <v>42</v>
      </c>
      <c r="U333" s="13" t="s">
        <v>52</v>
      </c>
      <c r="V333" s="13" t="s">
        <v>42</v>
      </c>
      <c r="W333" s="13" t="s">
        <v>66</v>
      </c>
      <c r="X333" s="13" t="s">
        <v>76</v>
      </c>
      <c r="Y333" s="13" t="s">
        <v>41</v>
      </c>
      <c r="Z333" s="13" t="s">
        <v>41</v>
      </c>
      <c r="AA333" s="13"/>
      <c r="AB333" s="13">
        <v>-1</v>
      </c>
      <c r="AC333" s="13">
        <v>2</v>
      </c>
      <c r="AD333" s="13" t="s">
        <v>42</v>
      </c>
      <c r="AE333" s="13">
        <v>0</v>
      </c>
      <c r="AF333" s="13" t="s">
        <v>42</v>
      </c>
      <c r="AG333" s="13">
        <v>0</v>
      </c>
      <c r="AH333" s="46" t="str">
        <f t="shared" si="10"/>
        <v>0</v>
      </c>
      <c r="AI333" s="46" t="s">
        <v>77</v>
      </c>
      <c r="AJ333" s="46" t="str">
        <f t="shared" si="11"/>
        <v>0</v>
      </c>
      <c r="AK333" s="13" t="s">
        <v>41</v>
      </c>
      <c r="AL333" s="13" t="s">
        <v>41</v>
      </c>
      <c r="AM333" s="13"/>
      <c r="AN333" s="13">
        <v>101.31965006729475</v>
      </c>
      <c r="AO333" s="13">
        <v>117.34261838440112</v>
      </c>
      <c r="AP333" s="13">
        <v>125.13020833333333</v>
      </c>
      <c r="AQ333" s="13">
        <v>148.05555555555554</v>
      </c>
      <c r="AR333" s="36">
        <v>1.0709696000000051</v>
      </c>
      <c r="AS333" s="36">
        <v>0</v>
      </c>
      <c r="AT333" s="36">
        <v>1.0709696000000051</v>
      </c>
      <c r="AU333" s="36">
        <v>1.0709696000000051</v>
      </c>
      <c r="AV333" s="36">
        <v>37.7989733</v>
      </c>
      <c r="AW333" s="36">
        <v>5.1181923243997423</v>
      </c>
      <c r="AX333" s="36">
        <v>34.179864800000004</v>
      </c>
      <c r="AY333" s="36">
        <v>41.418081799999996</v>
      </c>
      <c r="AZ333" s="36" t="e">
        <v>#DIV/0!</v>
      </c>
      <c r="BA333" s="36" t="s">
        <v>50</v>
      </c>
      <c r="BB333" s="36">
        <v>0</v>
      </c>
      <c r="BC333" s="36">
        <v>0</v>
      </c>
      <c r="BD333" s="36">
        <v>5.3147548000000047</v>
      </c>
      <c r="BE333" s="36">
        <v>6.0016185856382167</v>
      </c>
      <c r="BF333" s="36">
        <v>1.0709696000000051</v>
      </c>
      <c r="BG333" s="36">
        <v>9.5585400000000043</v>
      </c>
      <c r="BH333" s="36">
        <v>41.418081799999996</v>
      </c>
      <c r="BI333" s="36">
        <v>0</v>
      </c>
      <c r="BJ333" s="36">
        <v>41.418081799999996</v>
      </c>
      <c r="BK333" s="36">
        <v>41.418081799999996</v>
      </c>
      <c r="BL333" s="36" t="e">
        <v>#DIV/0!</v>
      </c>
      <c r="BM333" s="36" t="e">
        <v>#DIV/0!</v>
      </c>
      <c r="BN333" s="36">
        <v>0</v>
      </c>
      <c r="BO333" s="36">
        <v>0</v>
      </c>
      <c r="BP333" s="36">
        <v>5.3147548000000047</v>
      </c>
      <c r="BQ333" s="36">
        <v>6.0016185856382167</v>
      </c>
      <c r="BR333" s="36">
        <v>1.0709696000000051</v>
      </c>
      <c r="BS333" s="36">
        <v>9.5585400000000043</v>
      </c>
      <c r="BT333" s="36">
        <v>52.2828965</v>
      </c>
      <c r="BU333" s="36">
        <v>15.365168301410577</v>
      </c>
      <c r="BV333" s="36">
        <v>41.418081799999996</v>
      </c>
      <c r="BW333" s="36">
        <v>63.147711200000003</v>
      </c>
      <c r="BX333" s="36" t="e">
        <v>#DIV/0!</v>
      </c>
      <c r="BY333" s="36" t="e">
        <v>#DIV/0!</v>
      </c>
      <c r="BZ333" s="36">
        <v>0</v>
      </c>
      <c r="CA333" s="36">
        <v>0</v>
      </c>
      <c r="CB333" s="36"/>
      <c r="CC333" s="40">
        <v>28.344999999999999</v>
      </c>
      <c r="CD333" s="40">
        <v>54.860999999999997</v>
      </c>
      <c r="CE333" s="40"/>
    </row>
    <row r="334" spans="1:83" s="5" customFormat="1">
      <c r="A334" s="13" t="s">
        <v>248</v>
      </c>
      <c r="B334" s="13">
        <v>7</v>
      </c>
      <c r="C334" s="13">
        <v>4</v>
      </c>
      <c r="D334" s="13" t="s">
        <v>67</v>
      </c>
      <c r="E334" s="35" t="s">
        <v>221</v>
      </c>
      <c r="F334" s="13" t="s">
        <v>36</v>
      </c>
      <c r="G334" s="36">
        <v>1063162439</v>
      </c>
      <c r="H334" s="13"/>
      <c r="I334" s="37">
        <v>25</v>
      </c>
      <c r="J334" s="37" t="s">
        <v>70</v>
      </c>
      <c r="K334" s="38">
        <v>43524</v>
      </c>
      <c r="L334" s="39">
        <v>0.3888888888888889</v>
      </c>
      <c r="M334" s="37"/>
      <c r="N334" s="37"/>
      <c r="O334" s="37"/>
      <c r="P334" s="37"/>
      <c r="Q334" s="37">
        <v>4</v>
      </c>
      <c r="R334" s="13" t="s">
        <v>43</v>
      </c>
      <c r="S334" s="13" t="s">
        <v>56</v>
      </c>
      <c r="T334" s="13"/>
      <c r="U334" s="13" t="s">
        <v>52</v>
      </c>
      <c r="V334" s="13" t="s">
        <v>42</v>
      </c>
      <c r="W334" s="13" t="s">
        <v>66</v>
      </c>
      <c r="X334" s="13" t="s">
        <v>76</v>
      </c>
      <c r="Y334" s="13" t="s">
        <v>41</v>
      </c>
      <c r="Z334" s="13" t="s">
        <v>42</v>
      </c>
      <c r="AA334" s="13"/>
      <c r="AB334" s="13">
        <v>-1</v>
      </c>
      <c r="AC334" s="13">
        <v>2</v>
      </c>
      <c r="AD334" s="13">
        <v>0</v>
      </c>
      <c r="AE334" s="13">
        <v>0</v>
      </c>
      <c r="AF334" s="13" t="s">
        <v>42</v>
      </c>
      <c r="AG334" s="13">
        <v>0</v>
      </c>
      <c r="AH334" s="46" t="str">
        <f t="shared" si="10"/>
        <v>0</v>
      </c>
      <c r="AI334" s="46" t="s">
        <v>77</v>
      </c>
      <c r="AJ334" s="46" t="str">
        <f t="shared" si="11"/>
        <v>0</v>
      </c>
      <c r="AK334" s="13" t="s">
        <v>41</v>
      </c>
      <c r="AL334" s="13" t="s">
        <v>42</v>
      </c>
      <c r="AM334" s="13"/>
      <c r="AN334" s="13">
        <v>101.31965006729475</v>
      </c>
      <c r="AO334" s="13">
        <v>117.34261838440112</v>
      </c>
      <c r="AP334" s="13">
        <v>125.13020833333333</v>
      </c>
      <c r="AQ334" s="13">
        <v>148.05555555555554</v>
      </c>
      <c r="AR334" s="36">
        <v>13.799828800000004</v>
      </c>
      <c r="AS334" s="36">
        <v>5.9980881429011079</v>
      </c>
      <c r="AT334" s="36">
        <v>9.5585400000000043</v>
      </c>
      <c r="AU334" s="36">
        <v>18.041117600000003</v>
      </c>
      <c r="AV334" s="36">
        <v>70.304148800000007</v>
      </c>
      <c r="AW334" s="36">
        <v>0</v>
      </c>
      <c r="AX334" s="36">
        <v>70.304148800000007</v>
      </c>
      <c r="AY334" s="36">
        <v>70.304148800000007</v>
      </c>
      <c r="AZ334" s="36" t="e">
        <v>#DIV/0!</v>
      </c>
      <c r="BA334" s="36" t="s">
        <v>50</v>
      </c>
      <c r="BB334" s="36">
        <v>0</v>
      </c>
      <c r="BC334" s="36">
        <v>0</v>
      </c>
      <c r="BD334" s="36">
        <v>9.5585400000000043</v>
      </c>
      <c r="BE334" s="36">
        <v>0</v>
      </c>
      <c r="BF334" s="36">
        <v>9.5585400000000043</v>
      </c>
      <c r="BG334" s="36">
        <v>9.5585400000000043</v>
      </c>
      <c r="BH334" s="36">
        <v>55.861115300000002</v>
      </c>
      <c r="BI334" s="36">
        <v>20.425533857508981</v>
      </c>
      <c r="BJ334" s="36">
        <v>41.418081799999996</v>
      </c>
      <c r="BK334" s="36">
        <v>70.304148800000007</v>
      </c>
      <c r="BL334" s="36" t="e">
        <v>#DIV/0!</v>
      </c>
      <c r="BM334" s="36" t="e">
        <v>#DIV/0!</v>
      </c>
      <c r="BN334" s="36">
        <v>0</v>
      </c>
      <c r="BO334" s="36">
        <v>0</v>
      </c>
      <c r="BP334" s="36">
        <v>9.5585400000000043</v>
      </c>
      <c r="BQ334" s="36">
        <v>0</v>
      </c>
      <c r="BR334" s="36">
        <v>9.5585400000000043</v>
      </c>
      <c r="BS334" s="36">
        <v>9.5585400000000043</v>
      </c>
      <c r="BT334" s="36">
        <v>59.481472000000004</v>
      </c>
      <c r="BU334" s="36">
        <v>15.305576311740666</v>
      </c>
      <c r="BV334" s="36">
        <v>48.6587952</v>
      </c>
      <c r="BW334" s="36">
        <v>70.304148800000007</v>
      </c>
      <c r="BX334" s="36" t="e">
        <v>#DIV/0!</v>
      </c>
      <c r="BY334" s="36" t="e">
        <v>#DIV/0!</v>
      </c>
      <c r="BZ334" s="36">
        <v>0</v>
      </c>
      <c r="CA334" s="36">
        <v>0</v>
      </c>
      <c r="CB334" s="36"/>
      <c r="CC334" s="40">
        <v>28.518000000000001</v>
      </c>
      <c r="CD334" s="40">
        <v>56.624000000000002</v>
      </c>
      <c r="CE334" s="40"/>
    </row>
    <row r="335" spans="1:83" s="5" customFormat="1">
      <c r="A335" s="13" t="s">
        <v>248</v>
      </c>
      <c r="B335" s="13">
        <v>7</v>
      </c>
      <c r="C335" s="13">
        <v>5</v>
      </c>
      <c r="D335" s="13" t="s">
        <v>107</v>
      </c>
      <c r="E335" s="35" t="s">
        <v>222</v>
      </c>
      <c r="F335" s="13" t="s">
        <v>36</v>
      </c>
      <c r="G335" s="36">
        <v>1052088829</v>
      </c>
      <c r="H335" s="13"/>
      <c r="I335" s="37">
        <v>21</v>
      </c>
      <c r="J335" s="37" t="s">
        <v>70</v>
      </c>
      <c r="K335" s="38">
        <v>43524</v>
      </c>
      <c r="L335" s="39">
        <v>0.35138888888888892</v>
      </c>
      <c r="M335" s="37" t="s">
        <v>93</v>
      </c>
      <c r="N335" s="37"/>
      <c r="O335" s="37" t="s">
        <v>190</v>
      </c>
      <c r="P335" s="37" t="s">
        <v>190</v>
      </c>
      <c r="Q335" s="37">
        <v>1</v>
      </c>
      <c r="R335" s="13" t="s">
        <v>43</v>
      </c>
      <c r="S335" s="13" t="s">
        <v>63</v>
      </c>
      <c r="T335" s="13" t="s">
        <v>42</v>
      </c>
      <c r="U335" s="13" t="s">
        <v>52</v>
      </c>
      <c r="V335" s="13" t="s">
        <v>42</v>
      </c>
      <c r="W335" s="13" t="s">
        <v>135</v>
      </c>
      <c r="X335" s="13" t="s">
        <v>76</v>
      </c>
      <c r="Y335" s="13" t="s">
        <v>41</v>
      </c>
      <c r="Z335" s="13" t="s">
        <v>41</v>
      </c>
      <c r="AA335" s="13"/>
      <c r="AB335" s="13">
        <v>-1</v>
      </c>
      <c r="AC335" s="13">
        <v>0</v>
      </c>
      <c r="AD335" s="13" t="s">
        <v>42</v>
      </c>
      <c r="AE335" s="13">
        <v>0</v>
      </c>
      <c r="AF335" s="13" t="s">
        <v>42</v>
      </c>
      <c r="AG335" s="13">
        <v>2</v>
      </c>
      <c r="AH335" s="46" t="str">
        <f t="shared" si="10"/>
        <v>-2</v>
      </c>
      <c r="AI335" s="46" t="s">
        <v>77</v>
      </c>
      <c r="AJ335" s="46" t="str">
        <f t="shared" si="11"/>
        <v>0</v>
      </c>
      <c r="AK335" s="13" t="s">
        <v>41</v>
      </c>
      <c r="AL335" s="13" t="s">
        <v>41</v>
      </c>
      <c r="AM335" s="13"/>
      <c r="AN335" s="13">
        <v>101.31965006729475</v>
      </c>
      <c r="AO335" s="13">
        <v>117.34261838440112</v>
      </c>
      <c r="AP335" s="13">
        <v>125.13020833333333</v>
      </c>
      <c r="AQ335" s="13">
        <v>148.05555555555554</v>
      </c>
      <c r="AR335" s="36">
        <v>5.7956627999999997</v>
      </c>
      <c r="AS335" s="36">
        <v>0</v>
      </c>
      <c r="AT335" s="36">
        <v>5.7956627999999997</v>
      </c>
      <c r="AU335" s="36">
        <v>5.7956627999999997</v>
      </c>
      <c r="AV335" s="36">
        <v>34.367898300000007</v>
      </c>
      <c r="AW335" s="36">
        <v>5.7544540771791697</v>
      </c>
      <c r="AX335" s="36">
        <v>30.298884800000003</v>
      </c>
      <c r="AY335" s="36">
        <v>38.436911800000004</v>
      </c>
      <c r="AZ335" s="36" t="e">
        <v>#DIV/0!</v>
      </c>
      <c r="BA335" s="36" t="s">
        <v>50</v>
      </c>
      <c r="BB335" s="36">
        <v>0</v>
      </c>
      <c r="BC335" s="36">
        <v>0</v>
      </c>
      <c r="BD335" s="36">
        <v>1.4157882499999999</v>
      </c>
      <c r="BE335" s="36">
        <v>6.1940779901027563</v>
      </c>
      <c r="BF335" s="36">
        <v>-2.9640863</v>
      </c>
      <c r="BG335" s="36">
        <v>5.7956627999999997</v>
      </c>
      <c r="BH335" s="36">
        <v>30.298884800000003</v>
      </c>
      <c r="BI335" s="36">
        <v>0</v>
      </c>
      <c r="BJ335" s="36">
        <v>30.298884800000003</v>
      </c>
      <c r="BK335" s="36">
        <v>30.298884800000003</v>
      </c>
      <c r="BL335" s="36" t="e">
        <v>#DIV/0!</v>
      </c>
      <c r="BM335" s="36" t="e">
        <v>#DIV/0!</v>
      </c>
      <c r="BN335" s="36">
        <v>0</v>
      </c>
      <c r="BO335" s="36">
        <v>0</v>
      </c>
      <c r="BP335" s="36">
        <v>5.7956627999999997</v>
      </c>
      <c r="BQ335" s="36">
        <v>0</v>
      </c>
      <c r="BR335" s="36">
        <v>5.7956627999999997</v>
      </c>
      <c r="BS335" s="36">
        <v>5.7956627999999997</v>
      </c>
      <c r="BT335" s="36">
        <v>30.298884800000003</v>
      </c>
      <c r="BU335" s="36">
        <v>0</v>
      </c>
      <c r="BV335" s="36">
        <v>30.298884800000003</v>
      </c>
      <c r="BW335" s="36">
        <v>30.298884800000003</v>
      </c>
      <c r="BX335" s="36" t="e">
        <v>#DIV/0!</v>
      </c>
      <c r="BY335" s="36" t="e">
        <v>#DIV/0!</v>
      </c>
      <c r="BZ335" s="36">
        <v>0</v>
      </c>
      <c r="CA335" s="36">
        <v>0</v>
      </c>
      <c r="CB335" s="36"/>
      <c r="CC335" s="40">
        <v>27.21</v>
      </c>
      <c r="CD335" s="40">
        <v>58.904000000000003</v>
      </c>
      <c r="CE335" s="40"/>
    </row>
    <row r="336" spans="1:83" s="5" customFormat="1">
      <c r="A336" s="13" t="s">
        <v>248</v>
      </c>
      <c r="B336" s="13">
        <v>7</v>
      </c>
      <c r="C336" s="13">
        <v>5</v>
      </c>
      <c r="D336" s="13" t="s">
        <v>107</v>
      </c>
      <c r="E336" s="35" t="s">
        <v>222</v>
      </c>
      <c r="F336" s="13" t="s">
        <v>36</v>
      </c>
      <c r="G336" s="36">
        <v>1052088829</v>
      </c>
      <c r="H336" s="13"/>
      <c r="I336" s="37">
        <v>21</v>
      </c>
      <c r="J336" s="37" t="s">
        <v>70</v>
      </c>
      <c r="K336" s="38">
        <v>43524</v>
      </c>
      <c r="L336" s="39">
        <v>0.36180555555555555</v>
      </c>
      <c r="M336" s="37" t="s">
        <v>93</v>
      </c>
      <c r="N336" s="37"/>
      <c r="O336" s="37" t="s">
        <v>190</v>
      </c>
      <c r="P336" s="37" t="s">
        <v>190</v>
      </c>
      <c r="Q336" s="37">
        <v>2</v>
      </c>
      <c r="R336" s="13" t="s">
        <v>43</v>
      </c>
      <c r="S336" s="13" t="s">
        <v>63</v>
      </c>
      <c r="T336" s="13" t="s">
        <v>42</v>
      </c>
      <c r="U336" s="13" t="s">
        <v>52</v>
      </c>
      <c r="V336" s="13" t="s">
        <v>42</v>
      </c>
      <c r="W336" s="13" t="s">
        <v>135</v>
      </c>
      <c r="X336" s="13" t="s">
        <v>76</v>
      </c>
      <c r="Y336" s="13" t="s">
        <v>41</v>
      </c>
      <c r="Z336" s="13" t="s">
        <v>41</v>
      </c>
      <c r="AA336" s="13"/>
      <c r="AB336" s="13">
        <v>-1</v>
      </c>
      <c r="AC336" s="13">
        <v>0</v>
      </c>
      <c r="AD336" s="13" t="s">
        <v>42</v>
      </c>
      <c r="AE336" s="13">
        <v>0</v>
      </c>
      <c r="AF336" s="13" t="s">
        <v>42</v>
      </c>
      <c r="AG336" s="13">
        <v>2</v>
      </c>
      <c r="AH336" s="46" t="str">
        <f t="shared" si="10"/>
        <v>-2</v>
      </c>
      <c r="AI336" s="46" t="s">
        <v>77</v>
      </c>
      <c r="AJ336" s="46" t="str">
        <f t="shared" si="11"/>
        <v>0</v>
      </c>
      <c r="AK336" s="13" t="s">
        <v>41</v>
      </c>
      <c r="AL336" s="13" t="s">
        <v>41</v>
      </c>
      <c r="AM336" s="13"/>
      <c r="AN336" s="13">
        <v>101.31965006729475</v>
      </c>
      <c r="AO336" s="13">
        <v>117.34261838440112</v>
      </c>
      <c r="AP336" s="13">
        <v>125.13020833333333</v>
      </c>
      <c r="AQ336" s="13">
        <v>148.05555555555554</v>
      </c>
      <c r="AR336" s="36">
        <v>10.173665049999999</v>
      </c>
      <c r="AS336" s="36">
        <v>6.1914301580499291</v>
      </c>
      <c r="AT336" s="36">
        <v>5.7956627999999997</v>
      </c>
      <c r="AU336" s="36">
        <v>14.551667299999998</v>
      </c>
      <c r="AV336" s="36">
        <v>50.648945100000006</v>
      </c>
      <c r="AW336" s="36">
        <v>5.757984519916322</v>
      </c>
      <c r="AX336" s="36">
        <v>46.577435200000004</v>
      </c>
      <c r="AY336" s="36">
        <v>54.720455000000001</v>
      </c>
      <c r="AZ336" s="36" t="e">
        <v>#DIV/0!</v>
      </c>
      <c r="BA336" s="36" t="s">
        <v>50</v>
      </c>
      <c r="BB336" s="36">
        <v>0</v>
      </c>
      <c r="BC336" s="36">
        <v>0</v>
      </c>
      <c r="BD336" s="36">
        <v>10.173665049999999</v>
      </c>
      <c r="BE336" s="36">
        <v>6.1914301580499291</v>
      </c>
      <c r="BF336" s="36">
        <v>5.7956627999999997</v>
      </c>
      <c r="BG336" s="36">
        <v>14.551667299999998</v>
      </c>
      <c r="BH336" s="36">
        <v>50.648945100000006</v>
      </c>
      <c r="BI336" s="36">
        <v>5.757984519916322</v>
      </c>
      <c r="BJ336" s="36">
        <v>46.577435200000004</v>
      </c>
      <c r="BK336" s="36">
        <v>54.720455000000001</v>
      </c>
      <c r="BL336" s="36" t="e">
        <v>#DIV/0!</v>
      </c>
      <c r="BM336" s="36" t="e">
        <v>#DIV/0!</v>
      </c>
      <c r="BN336" s="36">
        <v>0</v>
      </c>
      <c r="BO336" s="36">
        <v>0</v>
      </c>
      <c r="BP336" s="36">
        <v>10.173665049999999</v>
      </c>
      <c r="BQ336" s="36">
        <v>6.1914301580499291</v>
      </c>
      <c r="BR336" s="36">
        <v>5.7956627999999997</v>
      </c>
      <c r="BS336" s="36">
        <v>14.551667299999998</v>
      </c>
      <c r="BT336" s="36">
        <v>42.509669900000006</v>
      </c>
      <c r="BU336" s="36">
        <v>17.268657895643308</v>
      </c>
      <c r="BV336" s="36">
        <v>30.298884800000003</v>
      </c>
      <c r="BW336" s="36">
        <v>54.720455000000001</v>
      </c>
      <c r="BX336" s="36" t="e">
        <v>#DIV/0!</v>
      </c>
      <c r="BY336" s="36" t="e">
        <v>#DIV/0!</v>
      </c>
      <c r="BZ336" s="36">
        <v>0</v>
      </c>
      <c r="CA336" s="36">
        <v>0</v>
      </c>
      <c r="CB336" s="36"/>
      <c r="CC336" s="40">
        <v>27.283999999999999</v>
      </c>
      <c r="CD336" s="40">
        <v>54.584000000000003</v>
      </c>
      <c r="CE336" s="40"/>
    </row>
    <row r="337" spans="1:83" s="5" customFormat="1">
      <c r="A337" s="13" t="s">
        <v>248</v>
      </c>
      <c r="B337" s="13">
        <v>7</v>
      </c>
      <c r="C337" s="13">
        <v>5</v>
      </c>
      <c r="D337" s="13" t="s">
        <v>107</v>
      </c>
      <c r="E337" s="35" t="s">
        <v>222</v>
      </c>
      <c r="F337" s="13" t="s">
        <v>36</v>
      </c>
      <c r="G337" s="36">
        <v>1052088829</v>
      </c>
      <c r="H337" s="13"/>
      <c r="I337" s="37">
        <v>21</v>
      </c>
      <c r="J337" s="37" t="s">
        <v>70</v>
      </c>
      <c r="K337" s="38">
        <v>43524</v>
      </c>
      <c r="L337" s="39">
        <v>0.375</v>
      </c>
      <c r="M337" s="37" t="s">
        <v>93</v>
      </c>
      <c r="N337" s="37"/>
      <c r="O337" s="37" t="s">
        <v>190</v>
      </c>
      <c r="P337" s="37" t="s">
        <v>190</v>
      </c>
      <c r="Q337" s="37">
        <v>3</v>
      </c>
      <c r="R337" s="13" t="s">
        <v>43</v>
      </c>
      <c r="S337" s="13" t="s">
        <v>63</v>
      </c>
      <c r="T337" s="13" t="s">
        <v>42</v>
      </c>
      <c r="U337" s="13" t="s">
        <v>52</v>
      </c>
      <c r="V337" s="13"/>
      <c r="W337" s="13" t="s">
        <v>135</v>
      </c>
      <c r="X337" s="13" t="s">
        <v>76</v>
      </c>
      <c r="Y337" s="13" t="s">
        <v>41</v>
      </c>
      <c r="Z337" s="13" t="s">
        <v>41</v>
      </c>
      <c r="AA337" s="13"/>
      <c r="AB337" s="13">
        <v>-1</v>
      </c>
      <c r="AC337" s="13">
        <v>0</v>
      </c>
      <c r="AD337" s="13" t="s">
        <v>42</v>
      </c>
      <c r="AE337" s="13">
        <v>0</v>
      </c>
      <c r="AF337" s="13">
        <v>0</v>
      </c>
      <c r="AG337" s="13">
        <v>2</v>
      </c>
      <c r="AH337" s="46" t="str">
        <f t="shared" si="10"/>
        <v>-2</v>
      </c>
      <c r="AI337" s="46" t="s">
        <v>77</v>
      </c>
      <c r="AJ337" s="46" t="str">
        <f t="shared" si="11"/>
        <v>0</v>
      </c>
      <c r="AK337" s="13" t="s">
        <v>41</v>
      </c>
      <c r="AL337" s="13" t="s">
        <v>41</v>
      </c>
      <c r="AM337" s="13"/>
      <c r="AN337" s="13">
        <v>101.31965006729475</v>
      </c>
      <c r="AO337" s="13">
        <v>117.34261838440112</v>
      </c>
      <c r="AP337" s="13">
        <v>125.13020833333333</v>
      </c>
      <c r="AQ337" s="13">
        <v>148.05555555555554</v>
      </c>
      <c r="AR337" s="36">
        <v>5.7956627999999997</v>
      </c>
      <c r="AS337" s="36">
        <v>0</v>
      </c>
      <c r="AT337" s="36">
        <v>5.7956627999999997</v>
      </c>
      <c r="AU337" s="36">
        <v>5.7956627999999997</v>
      </c>
      <c r="AV337" s="36">
        <v>30.298884800000003</v>
      </c>
      <c r="AW337" s="36">
        <v>0</v>
      </c>
      <c r="AX337" s="36">
        <v>30.298884800000003</v>
      </c>
      <c r="AY337" s="36">
        <v>30.298884800000003</v>
      </c>
      <c r="AZ337" s="36" t="e">
        <v>#DIV/0!</v>
      </c>
      <c r="BA337" s="36" t="s">
        <v>50</v>
      </c>
      <c r="BB337" s="36">
        <v>0</v>
      </c>
      <c r="BC337" s="36">
        <v>0</v>
      </c>
      <c r="BD337" s="36">
        <v>5.7956627999999997</v>
      </c>
      <c r="BE337" s="36">
        <v>0</v>
      </c>
      <c r="BF337" s="36">
        <v>5.7956627999999997</v>
      </c>
      <c r="BG337" s="36">
        <v>5.7956627999999997</v>
      </c>
      <c r="BH337" s="36">
        <v>30.298884800000003</v>
      </c>
      <c r="BI337" s="36">
        <v>0</v>
      </c>
      <c r="BJ337" s="36">
        <v>30.298884800000003</v>
      </c>
      <c r="BK337" s="36">
        <v>30.298884800000003</v>
      </c>
      <c r="BL337" s="36" t="e">
        <v>#DIV/0!</v>
      </c>
      <c r="BM337" s="36" t="e">
        <v>#DIV/0!</v>
      </c>
      <c r="BN337" s="36">
        <v>0</v>
      </c>
      <c r="BO337" s="36">
        <v>0</v>
      </c>
      <c r="BP337" s="36">
        <v>5.7956627999999997</v>
      </c>
      <c r="BQ337" s="36">
        <v>0</v>
      </c>
      <c r="BR337" s="36">
        <v>5.7956627999999997</v>
      </c>
      <c r="BS337" s="36">
        <v>5.7956627999999997</v>
      </c>
      <c r="BT337" s="36">
        <v>38.438160000000003</v>
      </c>
      <c r="BU337" s="36">
        <v>11.510673375726977</v>
      </c>
      <c r="BV337" s="36">
        <v>30.298884800000003</v>
      </c>
      <c r="BW337" s="36">
        <v>46.577435200000004</v>
      </c>
      <c r="BX337" s="36" t="e">
        <v>#DIV/0!</v>
      </c>
      <c r="BY337" s="36" t="e">
        <v>#DIV/0!</v>
      </c>
      <c r="BZ337" s="36">
        <v>0</v>
      </c>
      <c r="CA337" s="36">
        <v>0</v>
      </c>
      <c r="CB337" s="36"/>
      <c r="CC337" s="40">
        <v>28.344999999999999</v>
      </c>
      <c r="CD337" s="40">
        <v>54.860999999999997</v>
      </c>
      <c r="CE337" s="40"/>
    </row>
    <row r="338" spans="1:83" s="5" customFormat="1">
      <c r="A338" s="13" t="s">
        <v>248</v>
      </c>
      <c r="B338" s="13">
        <v>7</v>
      </c>
      <c r="C338" s="13">
        <v>5</v>
      </c>
      <c r="D338" s="13" t="s">
        <v>107</v>
      </c>
      <c r="E338" s="35" t="s">
        <v>222</v>
      </c>
      <c r="F338" s="13" t="s">
        <v>36</v>
      </c>
      <c r="G338" s="36">
        <v>1052088829</v>
      </c>
      <c r="H338" s="13"/>
      <c r="I338" s="37">
        <v>21</v>
      </c>
      <c r="J338" s="37" t="s">
        <v>70</v>
      </c>
      <c r="K338" s="38">
        <v>43524</v>
      </c>
      <c r="L338" s="39">
        <v>0.3888888888888889</v>
      </c>
      <c r="M338" s="37" t="s">
        <v>93</v>
      </c>
      <c r="N338" s="37"/>
      <c r="O338" s="37" t="s">
        <v>190</v>
      </c>
      <c r="P338" s="37" t="s">
        <v>190</v>
      </c>
      <c r="Q338" s="37">
        <v>4</v>
      </c>
      <c r="R338" s="13" t="s">
        <v>43</v>
      </c>
      <c r="S338" s="13" t="s">
        <v>44</v>
      </c>
      <c r="T338" s="13" t="s">
        <v>42</v>
      </c>
      <c r="U338" s="13" t="s">
        <v>52</v>
      </c>
      <c r="V338" s="13" t="s">
        <v>42</v>
      </c>
      <c r="W338" s="13" t="s">
        <v>135</v>
      </c>
      <c r="X338" s="13" t="s">
        <v>76</v>
      </c>
      <c r="Y338" s="13" t="s">
        <v>41</v>
      </c>
      <c r="Z338" s="13" t="s">
        <v>41</v>
      </c>
      <c r="AA338" s="13"/>
      <c r="AB338" s="13">
        <v>-1</v>
      </c>
      <c r="AC338" s="13">
        <v>1</v>
      </c>
      <c r="AD338" s="13" t="s">
        <v>42</v>
      </c>
      <c r="AE338" s="13">
        <v>0</v>
      </c>
      <c r="AF338" s="13" t="s">
        <v>42</v>
      </c>
      <c r="AG338" s="13">
        <v>2</v>
      </c>
      <c r="AH338" s="46" t="str">
        <f t="shared" si="10"/>
        <v>-2</v>
      </c>
      <c r="AI338" s="46" t="s">
        <v>77</v>
      </c>
      <c r="AJ338" s="46" t="str">
        <f t="shared" si="11"/>
        <v>0</v>
      </c>
      <c r="AK338" s="13" t="s">
        <v>41</v>
      </c>
      <c r="AL338" s="13" t="s">
        <v>41</v>
      </c>
      <c r="AM338" s="13"/>
      <c r="AN338" s="13">
        <v>101.31965006729475</v>
      </c>
      <c r="AO338" s="13">
        <v>117.34261838440112</v>
      </c>
      <c r="AP338" s="13">
        <v>125.13020833333333</v>
      </c>
      <c r="AQ338" s="13">
        <v>148.05555555555554</v>
      </c>
      <c r="AR338" s="36">
        <v>10.173665049999999</v>
      </c>
      <c r="AS338" s="36">
        <v>6.1914301580499291</v>
      </c>
      <c r="AT338" s="36">
        <v>5.7956627999999997</v>
      </c>
      <c r="AU338" s="36">
        <v>14.551667299999998</v>
      </c>
      <c r="AV338" s="36">
        <v>54.720455000000001</v>
      </c>
      <c r="AW338" s="36">
        <v>0</v>
      </c>
      <c r="AX338" s="36">
        <v>54.720455000000001</v>
      </c>
      <c r="AY338" s="36">
        <v>54.720455000000001</v>
      </c>
      <c r="AZ338" s="36" t="e">
        <v>#DIV/0!</v>
      </c>
      <c r="BA338" s="36" t="s">
        <v>50</v>
      </c>
      <c r="BB338" s="36">
        <v>0</v>
      </c>
      <c r="BC338" s="36">
        <v>0</v>
      </c>
      <c r="BD338" s="36">
        <v>5.7956627999999997</v>
      </c>
      <c r="BE338" s="36">
        <v>0</v>
      </c>
      <c r="BF338" s="36">
        <v>5.7956627999999997</v>
      </c>
      <c r="BG338" s="36">
        <v>5.7956627999999997</v>
      </c>
      <c r="BH338" s="36">
        <v>42.509669900000006</v>
      </c>
      <c r="BI338" s="36">
        <v>17.268657895643308</v>
      </c>
      <c r="BJ338" s="36">
        <v>30.298884800000003</v>
      </c>
      <c r="BK338" s="36">
        <v>54.720455000000001</v>
      </c>
      <c r="BL338" s="36" t="e">
        <v>#DIV/0!</v>
      </c>
      <c r="BM338" s="36" t="e">
        <v>#DIV/0!</v>
      </c>
      <c r="BN338" s="36">
        <v>0</v>
      </c>
      <c r="BO338" s="36">
        <v>0</v>
      </c>
      <c r="BP338" s="36">
        <v>5.7956627999999997</v>
      </c>
      <c r="BQ338" s="36">
        <v>0</v>
      </c>
      <c r="BR338" s="36">
        <v>5.7956627999999997</v>
      </c>
      <c r="BS338" s="36">
        <v>5.7956627999999997</v>
      </c>
      <c r="BT338" s="36">
        <v>46.578683400000003</v>
      </c>
      <c r="BU338" s="36">
        <v>11.514203818464109</v>
      </c>
      <c r="BV338" s="36">
        <v>38.436911800000004</v>
      </c>
      <c r="BW338" s="36">
        <v>54.720455000000001</v>
      </c>
      <c r="BX338" s="36" t="e">
        <v>#DIV/0!</v>
      </c>
      <c r="BY338" s="36" t="e">
        <v>#DIV/0!</v>
      </c>
      <c r="BZ338" s="36">
        <v>0</v>
      </c>
      <c r="CA338" s="36">
        <v>0</v>
      </c>
      <c r="CB338" s="36"/>
      <c r="CC338" s="40">
        <v>28.518000000000001</v>
      </c>
      <c r="CD338" s="40">
        <v>56.624000000000002</v>
      </c>
      <c r="CE338" s="40"/>
    </row>
    <row r="339" spans="1:83" s="5" customFormat="1">
      <c r="A339" s="13" t="s">
        <v>248</v>
      </c>
      <c r="B339" s="13">
        <v>7</v>
      </c>
      <c r="C339" s="13">
        <v>5</v>
      </c>
      <c r="D339" s="13" t="s">
        <v>107</v>
      </c>
      <c r="E339" s="35" t="s">
        <v>222</v>
      </c>
      <c r="F339" s="13" t="s">
        <v>36</v>
      </c>
      <c r="G339" s="36">
        <v>1052088829</v>
      </c>
      <c r="H339" s="13"/>
      <c r="I339" s="37">
        <v>21</v>
      </c>
      <c r="J339" s="37" t="s">
        <v>70</v>
      </c>
      <c r="K339" s="38">
        <v>43524</v>
      </c>
      <c r="L339" s="39">
        <v>0.39930555555555558</v>
      </c>
      <c r="M339" s="37" t="s">
        <v>93</v>
      </c>
      <c r="N339" s="37"/>
      <c r="O339" s="37" t="s">
        <v>190</v>
      </c>
      <c r="P339" s="37" t="s">
        <v>190</v>
      </c>
      <c r="Q339" s="37">
        <v>5</v>
      </c>
      <c r="R339" s="13" t="s">
        <v>43</v>
      </c>
      <c r="S339" s="13" t="s">
        <v>63</v>
      </c>
      <c r="T339" s="13" t="s">
        <v>42</v>
      </c>
      <c r="U339" s="13" t="s">
        <v>52</v>
      </c>
      <c r="V339" s="13" t="s">
        <v>42</v>
      </c>
      <c r="W339" s="13" t="s">
        <v>135</v>
      </c>
      <c r="X339" s="13" t="s">
        <v>76</v>
      </c>
      <c r="Y339" s="13" t="s">
        <v>41</v>
      </c>
      <c r="Z339" s="13" t="s">
        <v>41</v>
      </c>
      <c r="AA339" s="13"/>
      <c r="AB339" s="13">
        <v>-1</v>
      </c>
      <c r="AC339" s="13">
        <v>0</v>
      </c>
      <c r="AD339" s="13" t="s">
        <v>42</v>
      </c>
      <c r="AE339" s="13">
        <v>0</v>
      </c>
      <c r="AF339" s="13" t="s">
        <v>42</v>
      </c>
      <c r="AG339" s="13">
        <v>2</v>
      </c>
      <c r="AH339" s="46" t="str">
        <f t="shared" si="10"/>
        <v>-2</v>
      </c>
      <c r="AI339" s="46" t="s">
        <v>77</v>
      </c>
      <c r="AJ339" s="46" t="str">
        <f t="shared" si="11"/>
        <v>0</v>
      </c>
      <c r="AK339" s="13" t="s">
        <v>41</v>
      </c>
      <c r="AL339" s="13" t="s">
        <v>41</v>
      </c>
      <c r="AM339" s="13"/>
      <c r="AN339" s="13">
        <v>101.31965006729475</v>
      </c>
      <c r="AO339" s="13">
        <v>117.34261838440112</v>
      </c>
      <c r="AP339" s="13">
        <v>125.13020833333333</v>
      </c>
      <c r="AQ339" s="13">
        <v>148.05555555555554</v>
      </c>
      <c r="AR339" s="36">
        <v>18.927797249999998</v>
      </c>
      <c r="AS339" s="36">
        <v>6.18878232599711</v>
      </c>
      <c r="AT339" s="36">
        <v>14.551667299999998</v>
      </c>
      <c r="AU339" s="36">
        <v>23.3039272</v>
      </c>
      <c r="AV339" s="36">
        <v>62.815641900000003</v>
      </c>
      <c r="AW339" s="36">
        <v>11.448323103925009</v>
      </c>
      <c r="AX339" s="36">
        <v>54.720455000000001</v>
      </c>
      <c r="AY339" s="36">
        <v>70.910828800000004</v>
      </c>
      <c r="AZ339" s="36" t="e">
        <v>#DIV/0!</v>
      </c>
      <c r="BA339" s="36" t="s">
        <v>50</v>
      </c>
      <c r="BB339" s="36">
        <v>0</v>
      </c>
      <c r="BC339" s="36">
        <v>0</v>
      </c>
      <c r="BD339" s="36">
        <v>10.173665049999999</v>
      </c>
      <c r="BE339" s="36">
        <v>6.1914301580499291</v>
      </c>
      <c r="BF339" s="36">
        <v>5.7956627999999997</v>
      </c>
      <c r="BG339" s="36">
        <v>14.551667299999998</v>
      </c>
      <c r="BH339" s="36">
        <v>50.648945100000006</v>
      </c>
      <c r="BI339" s="36">
        <v>5.757984519916322</v>
      </c>
      <c r="BJ339" s="36">
        <v>46.577435200000004</v>
      </c>
      <c r="BK339" s="36">
        <v>54.720455000000001</v>
      </c>
      <c r="BL339" s="36" t="e">
        <v>#DIV/0!</v>
      </c>
      <c r="BM339" s="36" t="e">
        <v>#DIV/0!</v>
      </c>
      <c r="BN339" s="36">
        <v>0</v>
      </c>
      <c r="BO339" s="36">
        <v>0</v>
      </c>
      <c r="BP339" s="36">
        <v>10.173665049999999</v>
      </c>
      <c r="BQ339" s="36">
        <v>6.1914301580499291</v>
      </c>
      <c r="BR339" s="36">
        <v>5.7956627999999997</v>
      </c>
      <c r="BS339" s="36">
        <v>14.551667299999998</v>
      </c>
      <c r="BT339" s="36">
        <v>54.720455000000001</v>
      </c>
      <c r="BU339" s="36">
        <v>0</v>
      </c>
      <c r="BV339" s="36">
        <v>54.720455000000001</v>
      </c>
      <c r="BW339" s="36">
        <v>54.720455000000001</v>
      </c>
      <c r="BX339" s="36" t="e">
        <v>#DIV/0!</v>
      </c>
      <c r="BY339" s="36" t="e">
        <v>#DIV/0!</v>
      </c>
      <c r="BZ339" s="36">
        <v>0</v>
      </c>
      <c r="CA339" s="36">
        <v>0</v>
      </c>
      <c r="CB339" s="36"/>
      <c r="CC339" s="40">
        <v>28.765999999999998</v>
      </c>
      <c r="CD339" s="40">
        <v>56.881</v>
      </c>
      <c r="CE339" s="40"/>
    </row>
    <row r="340" spans="1:83" s="5" customFormat="1">
      <c r="A340" s="13" t="s">
        <v>248</v>
      </c>
      <c r="B340" s="13">
        <v>7</v>
      </c>
      <c r="C340" s="13">
        <v>5</v>
      </c>
      <c r="D340" s="13" t="s">
        <v>107</v>
      </c>
      <c r="E340" s="35" t="s">
        <v>222</v>
      </c>
      <c r="F340" s="13" t="s">
        <v>36</v>
      </c>
      <c r="G340" s="36">
        <v>1052088829</v>
      </c>
      <c r="H340" s="13"/>
      <c r="I340" s="37">
        <v>21</v>
      </c>
      <c r="J340" s="37" t="s">
        <v>70</v>
      </c>
      <c r="K340" s="38">
        <v>43524</v>
      </c>
      <c r="L340" s="39">
        <v>0.40972222222222227</v>
      </c>
      <c r="M340" s="37" t="s">
        <v>93</v>
      </c>
      <c r="N340" s="37"/>
      <c r="O340" s="37" t="s">
        <v>190</v>
      </c>
      <c r="P340" s="37" t="s">
        <v>190</v>
      </c>
      <c r="Q340" s="37">
        <v>6</v>
      </c>
      <c r="R340" s="13" t="s">
        <v>43</v>
      </c>
      <c r="S340" s="13" t="s">
        <v>63</v>
      </c>
      <c r="T340" s="13"/>
      <c r="U340" s="13" t="s">
        <v>52</v>
      </c>
      <c r="V340" s="13" t="s">
        <v>42</v>
      </c>
      <c r="W340" s="13" t="s">
        <v>135</v>
      </c>
      <c r="X340" s="13" t="s">
        <v>76</v>
      </c>
      <c r="Y340" s="13" t="s">
        <v>41</v>
      </c>
      <c r="Z340" s="13" t="s">
        <v>41</v>
      </c>
      <c r="AA340" s="13"/>
      <c r="AB340" s="13">
        <v>-1</v>
      </c>
      <c r="AC340" s="13">
        <v>0</v>
      </c>
      <c r="AD340" s="13">
        <v>0</v>
      </c>
      <c r="AE340" s="13">
        <v>0</v>
      </c>
      <c r="AF340" s="13" t="s">
        <v>42</v>
      </c>
      <c r="AG340" s="13">
        <v>2</v>
      </c>
      <c r="AH340" s="46" t="str">
        <f t="shared" si="10"/>
        <v>-2</v>
      </c>
      <c r="AI340" s="46" t="s">
        <v>77</v>
      </c>
      <c r="AJ340" s="46" t="str">
        <f t="shared" si="11"/>
        <v>0</v>
      </c>
      <c r="AK340" s="13" t="s">
        <v>41</v>
      </c>
      <c r="AL340" s="13" t="s">
        <v>41</v>
      </c>
      <c r="AM340" s="13"/>
      <c r="AN340" s="13">
        <v>101.31965006729475</v>
      </c>
      <c r="AO340" s="13">
        <v>117.34261838440112</v>
      </c>
      <c r="AP340" s="13">
        <v>125.13020833333333</v>
      </c>
      <c r="AQ340" s="13">
        <v>148.05555555555554</v>
      </c>
      <c r="AR340" s="36">
        <v>14.551667299999998</v>
      </c>
      <c r="AS340" s="36">
        <v>0</v>
      </c>
      <c r="AT340" s="36">
        <v>14.551667299999998</v>
      </c>
      <c r="AU340" s="36">
        <v>14.551667299999998</v>
      </c>
      <c r="AV340" s="36">
        <v>54.720455000000001</v>
      </c>
      <c r="AW340" s="36">
        <v>0</v>
      </c>
      <c r="AX340" s="36">
        <v>54.720455000000001</v>
      </c>
      <c r="AY340" s="36">
        <v>54.720455000000001</v>
      </c>
      <c r="AZ340" s="36" t="e">
        <v>#DIV/0!</v>
      </c>
      <c r="BA340" s="36" t="s">
        <v>50</v>
      </c>
      <c r="BB340" s="36">
        <v>0</v>
      </c>
      <c r="BC340" s="36">
        <v>0</v>
      </c>
      <c r="BD340" s="36">
        <v>14.551667299999998</v>
      </c>
      <c r="BE340" s="36">
        <v>0</v>
      </c>
      <c r="BF340" s="36">
        <v>14.551667299999998</v>
      </c>
      <c r="BG340" s="36">
        <v>14.551667299999998</v>
      </c>
      <c r="BH340" s="36">
        <v>58.793213100000003</v>
      </c>
      <c r="BI340" s="36">
        <v>5.7597497412848808</v>
      </c>
      <c r="BJ340" s="36">
        <v>54.720455000000001</v>
      </c>
      <c r="BK340" s="36">
        <v>62.865971200000004</v>
      </c>
      <c r="BL340" s="36" t="e">
        <v>#DIV/0!</v>
      </c>
      <c r="BM340" s="36" t="e">
        <v>#DIV/0!</v>
      </c>
      <c r="BN340" s="36">
        <v>0</v>
      </c>
      <c r="BO340" s="36">
        <v>0</v>
      </c>
      <c r="BP340" s="36">
        <v>14.551667299999998</v>
      </c>
      <c r="BQ340" s="36">
        <v>0</v>
      </c>
      <c r="BR340" s="36">
        <v>14.551667299999998</v>
      </c>
      <c r="BS340" s="36">
        <v>14.551667299999998</v>
      </c>
      <c r="BT340" s="36">
        <v>54.720455000000001</v>
      </c>
      <c r="BU340" s="36">
        <v>0</v>
      </c>
      <c r="BV340" s="36">
        <v>54.720455000000001</v>
      </c>
      <c r="BW340" s="36">
        <v>54.720455000000001</v>
      </c>
      <c r="BX340" s="36" t="e">
        <v>#DIV/0!</v>
      </c>
      <c r="BY340" s="36" t="e">
        <v>#DIV/0!</v>
      </c>
      <c r="BZ340" s="36">
        <v>0</v>
      </c>
      <c r="CA340" s="36">
        <v>0</v>
      </c>
      <c r="CB340" s="36"/>
      <c r="CC340" s="40">
        <v>28.916</v>
      </c>
      <c r="CD340" s="40">
        <v>59.603000000000002</v>
      </c>
      <c r="CE340" s="40"/>
    </row>
    <row r="341" spans="1:83" s="5" customFormat="1">
      <c r="A341" s="13" t="s">
        <v>248</v>
      </c>
      <c r="B341" s="13">
        <v>7</v>
      </c>
      <c r="C341" s="13">
        <v>6</v>
      </c>
      <c r="D341" s="13" t="s">
        <v>73</v>
      </c>
      <c r="E341" s="35" t="s">
        <v>223</v>
      </c>
      <c r="F341" s="13" t="s">
        <v>36</v>
      </c>
      <c r="G341" s="36">
        <v>1007739597</v>
      </c>
      <c r="H341" s="13"/>
      <c r="I341" s="37">
        <v>18</v>
      </c>
      <c r="J341" s="37" t="s">
        <v>70</v>
      </c>
      <c r="K341" s="38">
        <v>43524</v>
      </c>
      <c r="L341" s="39">
        <v>0.35138888888888892</v>
      </c>
      <c r="M341" s="37" t="s">
        <v>39</v>
      </c>
      <c r="N341" s="37" t="s">
        <v>190</v>
      </c>
      <c r="O341" s="37"/>
      <c r="P341" s="37" t="s">
        <v>190</v>
      </c>
      <c r="Q341" s="37">
        <v>1</v>
      </c>
      <c r="R341" s="13" t="s">
        <v>43</v>
      </c>
      <c r="S341" s="13" t="s">
        <v>56</v>
      </c>
      <c r="T341" s="13" t="s">
        <v>41</v>
      </c>
      <c r="U341" s="13" t="s">
        <v>45</v>
      </c>
      <c r="V341" s="13" t="s">
        <v>42</v>
      </c>
      <c r="W341" s="13" t="s">
        <v>66</v>
      </c>
      <c r="X341" s="13" t="s">
        <v>76</v>
      </c>
      <c r="Y341" s="13" t="s">
        <v>41</v>
      </c>
      <c r="Z341" s="13" t="s">
        <v>41</v>
      </c>
      <c r="AA341" s="13"/>
      <c r="AB341" s="13">
        <v>-1</v>
      </c>
      <c r="AC341" s="13">
        <v>2</v>
      </c>
      <c r="AD341" s="13" t="s">
        <v>41</v>
      </c>
      <c r="AE341" s="13">
        <v>1</v>
      </c>
      <c r="AF341" s="13" t="s">
        <v>42</v>
      </c>
      <c r="AG341" s="13">
        <v>0</v>
      </c>
      <c r="AH341" s="46" t="str">
        <f t="shared" si="10"/>
        <v>0</v>
      </c>
      <c r="AI341" s="46" t="s">
        <v>77</v>
      </c>
      <c r="AJ341" s="46" t="str">
        <f t="shared" si="11"/>
        <v>0</v>
      </c>
      <c r="AK341" s="13" t="s">
        <v>41</v>
      </c>
      <c r="AL341" s="13" t="s">
        <v>41</v>
      </c>
      <c r="AM341" s="13"/>
      <c r="AN341" s="13">
        <v>101.31965006729475</v>
      </c>
      <c r="AO341" s="13">
        <v>117.34261838440112</v>
      </c>
      <c r="AP341" s="13">
        <v>125.13020833333333</v>
      </c>
      <c r="AQ341" s="13">
        <v>148.05555555555554</v>
      </c>
      <c r="AR341" s="36">
        <v>19.7</v>
      </c>
      <c r="AS341" s="36">
        <v>0</v>
      </c>
      <c r="AT341" s="36">
        <v>19.7</v>
      </c>
      <c r="AU341" s="36">
        <v>19.7</v>
      </c>
      <c r="AV341" s="36">
        <v>2.5505250000000146E-2</v>
      </c>
      <c r="AW341" s="36">
        <v>6.5452229749993087</v>
      </c>
      <c r="AX341" s="36">
        <v>-4.6026662999999992</v>
      </c>
      <c r="AY341" s="36">
        <v>4.6536767999999995</v>
      </c>
      <c r="AZ341" s="36" t="e">
        <v>#DIV/0!</v>
      </c>
      <c r="BA341" s="36" t="s">
        <v>50</v>
      </c>
      <c r="BB341" s="36">
        <v>0</v>
      </c>
      <c r="BC341" s="36">
        <v>0</v>
      </c>
      <c r="BD341" s="36">
        <v>19.7</v>
      </c>
      <c r="BE341" s="36">
        <v>0</v>
      </c>
      <c r="BF341" s="36">
        <v>19.7</v>
      </c>
      <c r="BG341" s="36">
        <v>19.7</v>
      </c>
      <c r="BH341" s="36">
        <v>-4.6026662999999992</v>
      </c>
      <c r="BI341" s="36">
        <v>0</v>
      </c>
      <c r="BJ341" s="36">
        <v>-4.6026662999999992</v>
      </c>
      <c r="BK341" s="36">
        <v>-4.6026662999999992</v>
      </c>
      <c r="BL341" s="36" t="e">
        <v>#DIV/0!</v>
      </c>
      <c r="BM341" s="36" t="e">
        <v>#DIV/0!</v>
      </c>
      <c r="BN341" s="36">
        <v>0</v>
      </c>
      <c r="BO341" s="36">
        <v>0</v>
      </c>
      <c r="BP341" s="36">
        <v>19.7</v>
      </c>
      <c r="BQ341" s="36">
        <v>0</v>
      </c>
      <c r="BR341" s="36">
        <v>19.7</v>
      </c>
      <c r="BS341" s="36">
        <v>19.7</v>
      </c>
      <c r="BT341" s="36">
        <v>-4.6026662999999992</v>
      </c>
      <c r="BU341" s="36">
        <v>0</v>
      </c>
      <c r="BV341" s="36">
        <v>-4.6026662999999992</v>
      </c>
      <c r="BW341" s="36">
        <v>-4.6026662999999992</v>
      </c>
      <c r="BX341" s="36" t="e">
        <v>#DIV/0!</v>
      </c>
      <c r="BY341" s="36" t="e">
        <v>#DIV/0!</v>
      </c>
      <c r="BZ341" s="36">
        <v>0</v>
      </c>
      <c r="CA341" s="36">
        <v>0</v>
      </c>
      <c r="CB341" s="36"/>
      <c r="CC341" s="40">
        <v>27.21</v>
      </c>
      <c r="CD341" s="40">
        <v>58.904000000000003</v>
      </c>
      <c r="CE341" s="40"/>
    </row>
    <row r="342" spans="1:83" s="5" customFormat="1">
      <c r="A342" s="13" t="s">
        <v>248</v>
      </c>
      <c r="B342" s="13">
        <v>7</v>
      </c>
      <c r="C342" s="13">
        <v>6</v>
      </c>
      <c r="D342" s="13" t="s">
        <v>73</v>
      </c>
      <c r="E342" s="35" t="s">
        <v>223</v>
      </c>
      <c r="F342" s="13" t="s">
        <v>36</v>
      </c>
      <c r="G342" s="36">
        <v>1007739597</v>
      </c>
      <c r="H342" s="13"/>
      <c r="I342" s="37">
        <v>18</v>
      </c>
      <c r="J342" s="37" t="s">
        <v>70</v>
      </c>
      <c r="K342" s="38">
        <v>43524</v>
      </c>
      <c r="L342" s="39">
        <v>0.36180555555555555</v>
      </c>
      <c r="M342" s="37" t="s">
        <v>39</v>
      </c>
      <c r="N342" s="37" t="s">
        <v>190</v>
      </c>
      <c r="O342" s="37"/>
      <c r="P342" s="37" t="s">
        <v>190</v>
      </c>
      <c r="Q342" s="37">
        <v>2</v>
      </c>
      <c r="R342" s="13" t="s">
        <v>43</v>
      </c>
      <c r="S342" s="13" t="s">
        <v>56</v>
      </c>
      <c r="T342" s="13" t="s">
        <v>41</v>
      </c>
      <c r="U342" s="13" t="s">
        <v>45</v>
      </c>
      <c r="V342" s="13" t="s">
        <v>42</v>
      </c>
      <c r="W342" s="13" t="s">
        <v>66</v>
      </c>
      <c r="X342" s="13" t="s">
        <v>76</v>
      </c>
      <c r="Y342" s="13" t="s">
        <v>41</v>
      </c>
      <c r="Z342" s="13" t="s">
        <v>41</v>
      </c>
      <c r="AA342" s="13"/>
      <c r="AB342" s="13">
        <v>-1</v>
      </c>
      <c r="AC342" s="13">
        <v>2</v>
      </c>
      <c r="AD342" s="13" t="s">
        <v>41</v>
      </c>
      <c r="AE342" s="13">
        <v>1</v>
      </c>
      <c r="AF342" s="13" t="s">
        <v>42</v>
      </c>
      <c r="AG342" s="13">
        <v>0</v>
      </c>
      <c r="AH342" s="46" t="str">
        <f t="shared" si="10"/>
        <v>0</v>
      </c>
      <c r="AI342" s="46" t="s">
        <v>77</v>
      </c>
      <c r="AJ342" s="46" t="str">
        <f t="shared" si="11"/>
        <v>0</v>
      </c>
      <c r="AK342" s="13" t="s">
        <v>41</v>
      </c>
      <c r="AL342" s="13" t="s">
        <v>41</v>
      </c>
      <c r="AM342" s="13"/>
      <c r="AN342" s="13">
        <v>101.31965006729475</v>
      </c>
      <c r="AO342" s="13">
        <v>117.34261838440112</v>
      </c>
      <c r="AP342" s="13">
        <v>125.13020833333333</v>
      </c>
      <c r="AQ342" s="13">
        <v>148.05555555555554</v>
      </c>
      <c r="AR342" s="36">
        <v>27.6</v>
      </c>
      <c r="AS342" s="36">
        <v>0</v>
      </c>
      <c r="AT342" s="36">
        <v>27.6</v>
      </c>
      <c r="AU342" s="36">
        <v>27.6</v>
      </c>
      <c r="AV342" s="36">
        <v>23.077390850000004</v>
      </c>
      <c r="AW342" s="36">
        <v>12.976976878375005</v>
      </c>
      <c r="AX342" s="36">
        <v>13.901282500000001</v>
      </c>
      <c r="AY342" s="36">
        <v>32.253499200000007</v>
      </c>
      <c r="AZ342" s="36" t="e">
        <v>#DIV/0!</v>
      </c>
      <c r="BA342" s="36" t="s">
        <v>50</v>
      </c>
      <c r="BB342" s="36">
        <v>0</v>
      </c>
      <c r="BC342" s="36">
        <v>0</v>
      </c>
      <c r="BD342" s="36">
        <v>23.65</v>
      </c>
      <c r="BE342" s="36">
        <v>5.5861435713737597</v>
      </c>
      <c r="BF342" s="36">
        <v>19.7</v>
      </c>
      <c r="BG342" s="36">
        <v>27.6</v>
      </c>
      <c r="BH342" s="36">
        <v>18.453588000000003</v>
      </c>
      <c r="BI342" s="36">
        <v>19.516021578584375</v>
      </c>
      <c r="BJ342" s="36">
        <v>4.6536767999999995</v>
      </c>
      <c r="BK342" s="36">
        <v>32.253499200000007</v>
      </c>
      <c r="BL342" s="36" t="e">
        <v>#DIV/0!</v>
      </c>
      <c r="BM342" s="36" t="e">
        <v>#DIV/0!</v>
      </c>
      <c r="BN342" s="36">
        <v>0</v>
      </c>
      <c r="BO342" s="36">
        <v>0</v>
      </c>
      <c r="BP342" s="36">
        <v>23.65</v>
      </c>
      <c r="BQ342" s="36">
        <v>5.5861435713737597</v>
      </c>
      <c r="BR342" s="36">
        <v>19.7</v>
      </c>
      <c r="BS342" s="36">
        <v>27.6</v>
      </c>
      <c r="BT342" s="36">
        <v>13.825416450000004</v>
      </c>
      <c r="BU342" s="36">
        <v>26.061244553583684</v>
      </c>
      <c r="BV342" s="36">
        <v>-4.6026662999999992</v>
      </c>
      <c r="BW342" s="36">
        <v>32.253499200000007</v>
      </c>
      <c r="BX342" s="36" t="e">
        <v>#DIV/0!</v>
      </c>
      <c r="BY342" s="36" t="e">
        <v>#DIV/0!</v>
      </c>
      <c r="BZ342" s="36">
        <v>0</v>
      </c>
      <c r="CA342" s="36">
        <v>0</v>
      </c>
      <c r="CB342" s="36"/>
      <c r="CC342" s="40">
        <v>27.283999999999999</v>
      </c>
      <c r="CD342" s="40">
        <v>54.584000000000003</v>
      </c>
      <c r="CE342" s="40"/>
    </row>
    <row r="343" spans="1:83" s="5" customFormat="1">
      <c r="A343" s="13" t="s">
        <v>248</v>
      </c>
      <c r="B343" s="13">
        <v>7</v>
      </c>
      <c r="C343" s="13">
        <v>6</v>
      </c>
      <c r="D343" s="13" t="s">
        <v>73</v>
      </c>
      <c r="E343" s="35" t="s">
        <v>223</v>
      </c>
      <c r="F343" s="13" t="s">
        <v>36</v>
      </c>
      <c r="G343" s="36">
        <v>1007739597</v>
      </c>
      <c r="H343" s="13"/>
      <c r="I343" s="37">
        <v>18</v>
      </c>
      <c r="J343" s="37" t="s">
        <v>70</v>
      </c>
      <c r="K343" s="38">
        <v>43524</v>
      </c>
      <c r="L343" s="39">
        <v>0.375</v>
      </c>
      <c r="M343" s="37" t="s">
        <v>39</v>
      </c>
      <c r="N343" s="37" t="s">
        <v>190</v>
      </c>
      <c r="O343" s="37"/>
      <c r="P343" s="37" t="s">
        <v>190</v>
      </c>
      <c r="Q343" s="37">
        <v>3</v>
      </c>
      <c r="R343" s="13" t="s">
        <v>43</v>
      </c>
      <c r="S343" s="13" t="s">
        <v>56</v>
      </c>
      <c r="T343" s="13" t="s">
        <v>41</v>
      </c>
      <c r="U343" s="13" t="s">
        <v>45</v>
      </c>
      <c r="V343" s="13" t="s">
        <v>42</v>
      </c>
      <c r="W343" s="13" t="s">
        <v>66</v>
      </c>
      <c r="X343" s="13" t="s">
        <v>76</v>
      </c>
      <c r="Y343" s="13" t="s">
        <v>41</v>
      </c>
      <c r="Z343" s="13" t="s">
        <v>41</v>
      </c>
      <c r="AA343" s="13"/>
      <c r="AB343" s="13">
        <v>-1</v>
      </c>
      <c r="AC343" s="13">
        <v>2</v>
      </c>
      <c r="AD343" s="13" t="s">
        <v>41</v>
      </c>
      <c r="AE343" s="13">
        <v>1</v>
      </c>
      <c r="AF343" s="13" t="s">
        <v>42</v>
      </c>
      <c r="AG343" s="13">
        <v>0</v>
      </c>
      <c r="AH343" s="46" t="str">
        <f t="shared" si="10"/>
        <v>0</v>
      </c>
      <c r="AI343" s="46" t="s">
        <v>77</v>
      </c>
      <c r="AJ343" s="46" t="str">
        <f t="shared" si="11"/>
        <v>0</v>
      </c>
      <c r="AK343" s="13" t="s">
        <v>41</v>
      </c>
      <c r="AL343" s="13" t="s">
        <v>41</v>
      </c>
      <c r="AM343" s="13"/>
      <c r="AN343" s="13">
        <v>101.31965006729475</v>
      </c>
      <c r="AO343" s="13">
        <v>117.34261838440112</v>
      </c>
      <c r="AP343" s="13">
        <v>125.13020833333333</v>
      </c>
      <c r="AQ343" s="13">
        <v>148.05555555555554</v>
      </c>
      <c r="AR343" s="36">
        <v>19.7</v>
      </c>
      <c r="AS343" s="36">
        <v>0</v>
      </c>
      <c r="AT343" s="36">
        <v>19.7</v>
      </c>
      <c r="AU343" s="36">
        <v>19.7</v>
      </c>
      <c r="AV343" s="36">
        <v>2.5505250000000146E-2</v>
      </c>
      <c r="AW343" s="36">
        <v>6.5452229749993087</v>
      </c>
      <c r="AX343" s="36">
        <v>-4.6026662999999992</v>
      </c>
      <c r="AY343" s="36">
        <v>4.6536767999999995</v>
      </c>
      <c r="AZ343" s="36" t="e">
        <v>#DIV/0!</v>
      </c>
      <c r="BA343" s="36" t="s">
        <v>50</v>
      </c>
      <c r="BB343" s="36">
        <v>0</v>
      </c>
      <c r="BC343" s="36">
        <v>0</v>
      </c>
      <c r="BD343" s="36">
        <v>19.7</v>
      </c>
      <c r="BE343" s="36">
        <v>0</v>
      </c>
      <c r="BF343" s="36">
        <v>19.7</v>
      </c>
      <c r="BG343" s="36">
        <v>19.7</v>
      </c>
      <c r="BH343" s="36">
        <v>2.5505250000000146E-2</v>
      </c>
      <c r="BI343" s="36">
        <v>6.5452229749993087</v>
      </c>
      <c r="BJ343" s="36">
        <v>-4.6026662999999992</v>
      </c>
      <c r="BK343" s="36">
        <v>4.6536767999999995</v>
      </c>
      <c r="BL343" s="36" t="e">
        <v>#DIV/0!</v>
      </c>
      <c r="BM343" s="36" t="e">
        <v>#DIV/0!</v>
      </c>
      <c r="BN343" s="36">
        <v>0</v>
      </c>
      <c r="BO343" s="36">
        <v>0</v>
      </c>
      <c r="BP343" s="36">
        <v>23.65</v>
      </c>
      <c r="BQ343" s="36">
        <v>5.5861435713737597</v>
      </c>
      <c r="BR343" s="36">
        <v>19.7</v>
      </c>
      <c r="BS343" s="36">
        <v>27.6</v>
      </c>
      <c r="BT343" s="36">
        <v>9.2774796500000001</v>
      </c>
      <c r="BU343" s="36">
        <v>6.539044700209371</v>
      </c>
      <c r="BV343" s="36">
        <v>4.6536767999999995</v>
      </c>
      <c r="BW343" s="36">
        <v>13.901282500000001</v>
      </c>
      <c r="BX343" s="36" t="e">
        <v>#DIV/0!</v>
      </c>
      <c r="BY343" s="36" t="e">
        <v>#DIV/0!</v>
      </c>
      <c r="BZ343" s="36">
        <v>0</v>
      </c>
      <c r="CA343" s="36">
        <v>0</v>
      </c>
      <c r="CB343" s="36"/>
      <c r="CC343" s="40">
        <v>28.344999999999999</v>
      </c>
      <c r="CD343" s="40">
        <v>54.860999999999997</v>
      </c>
      <c r="CE343" s="40"/>
    </row>
    <row r="344" spans="1:83" s="5" customFormat="1">
      <c r="A344" s="13" t="s">
        <v>248</v>
      </c>
      <c r="B344" s="13">
        <v>7</v>
      </c>
      <c r="C344" s="13">
        <v>6</v>
      </c>
      <c r="D344" s="13" t="s">
        <v>73</v>
      </c>
      <c r="E344" s="35" t="s">
        <v>223</v>
      </c>
      <c r="F344" s="13" t="s">
        <v>36</v>
      </c>
      <c r="G344" s="36">
        <v>1007739597</v>
      </c>
      <c r="H344" s="13"/>
      <c r="I344" s="37">
        <v>18</v>
      </c>
      <c r="J344" s="37" t="s">
        <v>70</v>
      </c>
      <c r="K344" s="38">
        <v>43524</v>
      </c>
      <c r="L344" s="39">
        <v>0.3888888888888889</v>
      </c>
      <c r="M344" s="37" t="s">
        <v>39</v>
      </c>
      <c r="N344" s="37" t="s">
        <v>190</v>
      </c>
      <c r="O344" s="37"/>
      <c r="P344" s="37" t="s">
        <v>190</v>
      </c>
      <c r="Q344" s="37">
        <v>4</v>
      </c>
      <c r="R344" s="13" t="s">
        <v>43</v>
      </c>
      <c r="S344" s="13" t="s">
        <v>56</v>
      </c>
      <c r="T344" s="13" t="s">
        <v>41</v>
      </c>
      <c r="U344" s="13" t="s">
        <v>45</v>
      </c>
      <c r="V344" s="13" t="s">
        <v>42</v>
      </c>
      <c r="W344" s="13" t="s">
        <v>46</v>
      </c>
      <c r="X344" s="13" t="s">
        <v>53</v>
      </c>
      <c r="Y344" s="13" t="s">
        <v>42</v>
      </c>
      <c r="Z344" s="13" t="s">
        <v>41</v>
      </c>
      <c r="AA344" s="13"/>
      <c r="AB344" s="13">
        <v>-1</v>
      </c>
      <c r="AC344" s="13">
        <v>2</v>
      </c>
      <c r="AD344" s="13" t="s">
        <v>41</v>
      </c>
      <c r="AE344" s="13">
        <v>1</v>
      </c>
      <c r="AF344" s="13" t="s">
        <v>42</v>
      </c>
      <c r="AG344" s="13" t="s">
        <v>48</v>
      </c>
      <c r="AH344" s="46">
        <f t="shared" si="10"/>
        <v>1</v>
      </c>
      <c r="AI344" s="46" t="s">
        <v>54</v>
      </c>
      <c r="AJ344" s="46" t="str">
        <f t="shared" si="11"/>
        <v>-2</v>
      </c>
      <c r="AK344" s="13" t="s">
        <v>42</v>
      </c>
      <c r="AL344" s="13" t="s">
        <v>41</v>
      </c>
      <c r="AM344" s="13"/>
      <c r="AN344" s="13">
        <v>101.31965006729475</v>
      </c>
      <c r="AO344" s="13">
        <v>117.34261838440112</v>
      </c>
      <c r="AP344" s="13">
        <v>125.13020833333333</v>
      </c>
      <c r="AQ344" s="13">
        <v>148.05555555555554</v>
      </c>
      <c r="AR344" s="36">
        <v>27.6</v>
      </c>
      <c r="AS344" s="36">
        <v>0</v>
      </c>
      <c r="AT344" s="36">
        <v>27.6</v>
      </c>
      <c r="AU344" s="36">
        <v>27.6</v>
      </c>
      <c r="AV344" s="36">
        <v>13.901282500000001</v>
      </c>
      <c r="AW344" s="36">
        <v>0</v>
      </c>
      <c r="AX344" s="36">
        <v>13.901282500000001</v>
      </c>
      <c r="AY344" s="36">
        <v>13.901282500000001</v>
      </c>
      <c r="AZ344" s="36" t="e">
        <v>#DIV/0!</v>
      </c>
      <c r="BA344" s="36" t="s">
        <v>50</v>
      </c>
      <c r="BB344" s="36">
        <v>0</v>
      </c>
      <c r="BC344" s="36">
        <v>0</v>
      </c>
      <c r="BD344" s="36">
        <v>23.65</v>
      </c>
      <c r="BE344" s="36">
        <v>5.5861435713737597</v>
      </c>
      <c r="BF344" s="36">
        <v>19.7</v>
      </c>
      <c r="BG344" s="36">
        <v>27.6</v>
      </c>
      <c r="BH344" s="36">
        <v>4.6493081000000007</v>
      </c>
      <c r="BI344" s="36">
        <v>13.084267675208679</v>
      </c>
      <c r="BJ344" s="36">
        <v>-4.6026662999999992</v>
      </c>
      <c r="BK344" s="36">
        <v>13.901282500000001</v>
      </c>
      <c r="BL344" s="36" t="e">
        <v>#DIV/0!</v>
      </c>
      <c r="BM344" s="36" t="e">
        <v>#DIV/0!</v>
      </c>
      <c r="BN344" s="36">
        <v>0</v>
      </c>
      <c r="BO344" s="36">
        <v>0</v>
      </c>
      <c r="BP344" s="36">
        <v>23.65</v>
      </c>
      <c r="BQ344" s="36">
        <v>5.5861435713737597</v>
      </c>
      <c r="BR344" s="36">
        <v>19.7</v>
      </c>
      <c r="BS344" s="36">
        <v>27.6</v>
      </c>
      <c r="BT344" s="36">
        <v>9.2774796500000001</v>
      </c>
      <c r="BU344" s="36">
        <v>6.539044700209371</v>
      </c>
      <c r="BV344" s="36">
        <v>4.6536767999999995</v>
      </c>
      <c r="BW344" s="36">
        <v>13.901282500000001</v>
      </c>
      <c r="BX344" s="36" t="e">
        <v>#DIV/0!</v>
      </c>
      <c r="BY344" s="36" t="e">
        <v>#DIV/0!</v>
      </c>
      <c r="BZ344" s="36">
        <v>0</v>
      </c>
      <c r="CA344" s="36">
        <v>0</v>
      </c>
      <c r="CB344" s="36"/>
      <c r="CC344" s="40">
        <v>28.518000000000001</v>
      </c>
      <c r="CD344" s="40">
        <v>56.624000000000002</v>
      </c>
      <c r="CE344" s="40"/>
    </row>
    <row r="345" spans="1:83" s="5" customFormat="1">
      <c r="A345" s="13" t="s">
        <v>248</v>
      </c>
      <c r="B345" s="13">
        <v>7</v>
      </c>
      <c r="C345" s="13">
        <v>6</v>
      </c>
      <c r="D345" s="13" t="s">
        <v>73</v>
      </c>
      <c r="E345" s="35" t="s">
        <v>223</v>
      </c>
      <c r="F345" s="13" t="s">
        <v>36</v>
      </c>
      <c r="G345" s="36">
        <v>1007739597</v>
      </c>
      <c r="H345" s="13"/>
      <c r="I345" s="37">
        <v>18</v>
      </c>
      <c r="J345" s="37" t="s">
        <v>70</v>
      </c>
      <c r="K345" s="38">
        <v>43524</v>
      </c>
      <c r="L345" s="39">
        <v>0.39930555555555558</v>
      </c>
      <c r="M345" s="37" t="s">
        <v>39</v>
      </c>
      <c r="N345" s="37" t="s">
        <v>190</v>
      </c>
      <c r="O345" s="37"/>
      <c r="P345" s="37" t="s">
        <v>190</v>
      </c>
      <c r="Q345" s="37">
        <v>5</v>
      </c>
      <c r="R345" s="13" t="s">
        <v>43</v>
      </c>
      <c r="S345" s="13" t="s">
        <v>56</v>
      </c>
      <c r="T345" s="13" t="s">
        <v>41</v>
      </c>
      <c r="U345" s="13" t="s">
        <v>45</v>
      </c>
      <c r="V345" s="13" t="s">
        <v>42</v>
      </c>
      <c r="W345" s="13" t="s">
        <v>46</v>
      </c>
      <c r="X345" s="13" t="s">
        <v>53</v>
      </c>
      <c r="Y345" s="13" t="s">
        <v>42</v>
      </c>
      <c r="Z345" s="13" t="s">
        <v>41</v>
      </c>
      <c r="AA345" s="13"/>
      <c r="AB345" s="13">
        <v>-1</v>
      </c>
      <c r="AC345" s="13">
        <v>2</v>
      </c>
      <c r="AD345" s="13" t="s">
        <v>41</v>
      </c>
      <c r="AE345" s="13">
        <v>1</v>
      </c>
      <c r="AF345" s="13" t="s">
        <v>42</v>
      </c>
      <c r="AG345" s="13" t="s">
        <v>48</v>
      </c>
      <c r="AH345" s="46">
        <f t="shared" si="10"/>
        <v>1</v>
      </c>
      <c r="AI345" s="46" t="s">
        <v>54</v>
      </c>
      <c r="AJ345" s="46" t="str">
        <f t="shared" si="11"/>
        <v>-2</v>
      </c>
      <c r="AK345" s="13" t="s">
        <v>42</v>
      </c>
      <c r="AL345" s="13" t="s">
        <v>41</v>
      </c>
      <c r="AM345" s="13"/>
      <c r="AN345" s="13">
        <v>101.31965006729475</v>
      </c>
      <c r="AO345" s="13">
        <v>117.34261838440112</v>
      </c>
      <c r="AP345" s="13">
        <v>125.13020833333333</v>
      </c>
      <c r="AQ345" s="13">
        <v>148.05555555555554</v>
      </c>
      <c r="AR345" s="36">
        <v>35.5</v>
      </c>
      <c r="AS345" s="36">
        <v>11.172287142747459</v>
      </c>
      <c r="AT345" s="36">
        <v>27.6</v>
      </c>
      <c r="AU345" s="36">
        <v>43.4</v>
      </c>
      <c r="AV345" s="36">
        <v>32.307577050000006</v>
      </c>
      <c r="AW345" s="36">
        <v>12.964698534805127</v>
      </c>
      <c r="AX345" s="36">
        <v>23.140150800000001</v>
      </c>
      <c r="AY345" s="36">
        <v>41.475003300000012</v>
      </c>
      <c r="AZ345" s="36" t="e">
        <v>#DIV/0!</v>
      </c>
      <c r="BA345" s="36" t="s">
        <v>50</v>
      </c>
      <c r="BB345" s="36">
        <v>0</v>
      </c>
      <c r="BC345" s="36">
        <v>0</v>
      </c>
      <c r="BD345" s="36">
        <v>27.6</v>
      </c>
      <c r="BE345" s="36">
        <v>0</v>
      </c>
      <c r="BF345" s="36">
        <v>27.6</v>
      </c>
      <c r="BG345" s="36">
        <v>27.6</v>
      </c>
      <c r="BH345" s="36">
        <v>18.520716650000001</v>
      </c>
      <c r="BI345" s="36">
        <v>6.5328664254194324</v>
      </c>
      <c r="BJ345" s="36">
        <v>13.901282500000001</v>
      </c>
      <c r="BK345" s="36">
        <v>23.140150800000001</v>
      </c>
      <c r="BL345" s="36" t="e">
        <v>#DIV/0!</v>
      </c>
      <c r="BM345" s="36" t="e">
        <v>#DIV/0!</v>
      </c>
      <c r="BN345" s="36">
        <v>0</v>
      </c>
      <c r="BO345" s="36">
        <v>0</v>
      </c>
      <c r="BP345" s="36">
        <v>27.6</v>
      </c>
      <c r="BQ345" s="36">
        <v>0</v>
      </c>
      <c r="BR345" s="36">
        <v>27.6</v>
      </c>
      <c r="BS345" s="36">
        <v>27.6</v>
      </c>
      <c r="BT345" s="36">
        <v>18.520716650000001</v>
      </c>
      <c r="BU345" s="36">
        <v>6.5328664254194324</v>
      </c>
      <c r="BV345" s="36">
        <v>13.901282500000001</v>
      </c>
      <c r="BW345" s="36">
        <v>23.140150800000001</v>
      </c>
      <c r="BX345" s="36" t="e">
        <v>#DIV/0!</v>
      </c>
      <c r="BY345" s="36" t="e">
        <v>#DIV/0!</v>
      </c>
      <c r="BZ345" s="36">
        <v>0</v>
      </c>
      <c r="CA345" s="36">
        <v>0</v>
      </c>
      <c r="CB345" s="36"/>
      <c r="CC345" s="40">
        <v>28.765999999999998</v>
      </c>
      <c r="CD345" s="40">
        <v>56.881</v>
      </c>
      <c r="CE345" s="40"/>
    </row>
    <row r="346" spans="1:83" s="5" customFormat="1">
      <c r="A346" s="13" t="s">
        <v>248</v>
      </c>
      <c r="B346" s="13">
        <v>7</v>
      </c>
      <c r="C346" s="13">
        <v>6</v>
      </c>
      <c r="D346" s="13" t="s">
        <v>73</v>
      </c>
      <c r="E346" s="35" t="s">
        <v>223</v>
      </c>
      <c r="F346" s="13" t="s">
        <v>36</v>
      </c>
      <c r="G346" s="36">
        <v>1007739597</v>
      </c>
      <c r="H346" s="13"/>
      <c r="I346" s="37">
        <v>18</v>
      </c>
      <c r="J346" s="37" t="s">
        <v>70</v>
      </c>
      <c r="K346" s="38">
        <v>43524</v>
      </c>
      <c r="L346" s="39">
        <v>0.40972222222222227</v>
      </c>
      <c r="M346" s="37" t="s">
        <v>39</v>
      </c>
      <c r="N346" s="37" t="s">
        <v>190</v>
      </c>
      <c r="O346" s="37"/>
      <c r="P346" s="37" t="s">
        <v>190</v>
      </c>
      <c r="Q346" s="37">
        <v>6</v>
      </c>
      <c r="R346" s="13" t="s">
        <v>55</v>
      </c>
      <c r="S346" s="13" t="s">
        <v>63</v>
      </c>
      <c r="T346" s="13" t="s">
        <v>42</v>
      </c>
      <c r="U346" s="13" t="s">
        <v>45</v>
      </c>
      <c r="V346" s="13" t="s">
        <v>42</v>
      </c>
      <c r="W346" s="13" t="s">
        <v>46</v>
      </c>
      <c r="X346" s="13" t="s">
        <v>53</v>
      </c>
      <c r="Y346" s="13" t="s">
        <v>190</v>
      </c>
      <c r="Z346" s="13" t="s">
        <v>41</v>
      </c>
      <c r="AA346" s="13"/>
      <c r="AB346" s="13">
        <v>0</v>
      </c>
      <c r="AC346" s="13">
        <v>0</v>
      </c>
      <c r="AD346" s="13" t="s">
        <v>42</v>
      </c>
      <c r="AE346" s="13">
        <v>1</v>
      </c>
      <c r="AF346" s="13" t="s">
        <v>42</v>
      </c>
      <c r="AG346" s="13" t="s">
        <v>48</v>
      </c>
      <c r="AH346" s="46">
        <f t="shared" si="10"/>
        <v>1</v>
      </c>
      <c r="AI346" s="46" t="s">
        <v>54</v>
      </c>
      <c r="AJ346" s="46" t="str">
        <f t="shared" si="11"/>
        <v>-2</v>
      </c>
      <c r="AK346" s="13" t="s">
        <v>190</v>
      </c>
      <c r="AL346" s="13" t="s">
        <v>41</v>
      </c>
      <c r="AM346" s="13"/>
      <c r="AN346" s="13">
        <v>101.31965006729475</v>
      </c>
      <c r="AO346" s="13">
        <v>117.34261838440112</v>
      </c>
      <c r="AP346" s="13">
        <v>125.13020833333333</v>
      </c>
      <c r="AQ346" s="13">
        <v>148.05555555555554</v>
      </c>
      <c r="AR346" s="36">
        <v>27.6</v>
      </c>
      <c r="AS346" s="36">
        <v>0</v>
      </c>
      <c r="AT346" s="36">
        <v>27.6</v>
      </c>
      <c r="AU346" s="36">
        <v>27.6</v>
      </c>
      <c r="AV346" s="36">
        <v>13.901282500000001</v>
      </c>
      <c r="AW346" s="36">
        <v>0</v>
      </c>
      <c r="AX346" s="36">
        <v>13.901282500000001</v>
      </c>
      <c r="AY346" s="36">
        <v>13.901282500000001</v>
      </c>
      <c r="AZ346" s="36" t="e">
        <v>#DIV/0!</v>
      </c>
      <c r="BA346" s="36" t="s">
        <v>50</v>
      </c>
      <c r="BB346" s="36">
        <v>0</v>
      </c>
      <c r="BC346" s="36">
        <v>0</v>
      </c>
      <c r="BD346" s="36">
        <v>27.6</v>
      </c>
      <c r="BE346" s="36">
        <v>0</v>
      </c>
      <c r="BF346" s="36">
        <v>27.6</v>
      </c>
      <c r="BG346" s="36">
        <v>27.6</v>
      </c>
      <c r="BH346" s="36">
        <v>18.520716650000001</v>
      </c>
      <c r="BI346" s="36">
        <v>6.5328664254194324</v>
      </c>
      <c r="BJ346" s="36">
        <v>13.901282500000001</v>
      </c>
      <c r="BK346" s="36">
        <v>23.140150800000001</v>
      </c>
      <c r="BL346" s="36" t="e">
        <v>#DIV/0!</v>
      </c>
      <c r="BM346" s="36" t="e">
        <v>#DIV/0!</v>
      </c>
      <c r="BN346" s="36">
        <v>0</v>
      </c>
      <c r="BO346" s="36">
        <v>0</v>
      </c>
      <c r="BP346" s="36">
        <v>27.6</v>
      </c>
      <c r="BQ346" s="36">
        <v>0</v>
      </c>
      <c r="BR346" s="36">
        <v>27.6</v>
      </c>
      <c r="BS346" s="36">
        <v>27.6</v>
      </c>
      <c r="BT346" s="36">
        <v>18.520716650000001</v>
      </c>
      <c r="BU346" s="36">
        <v>6.5328664254194324</v>
      </c>
      <c r="BV346" s="36">
        <v>13.901282500000001</v>
      </c>
      <c r="BW346" s="36">
        <v>23.140150800000001</v>
      </c>
      <c r="BX346" s="36" t="e">
        <v>#DIV/0!</v>
      </c>
      <c r="BY346" s="36" t="e">
        <v>#DIV/0!</v>
      </c>
      <c r="BZ346" s="36">
        <v>0</v>
      </c>
      <c r="CA346" s="36">
        <v>0</v>
      </c>
      <c r="CB346" s="36"/>
      <c r="CC346" s="40">
        <v>28.916</v>
      </c>
      <c r="CD346" s="40">
        <v>59.603000000000002</v>
      </c>
      <c r="CE346" s="40"/>
    </row>
    <row r="347" spans="1:83" s="5" customFormat="1">
      <c r="A347" s="13" t="s">
        <v>248</v>
      </c>
      <c r="B347" s="13">
        <v>7</v>
      </c>
      <c r="C347" s="13">
        <v>7</v>
      </c>
      <c r="D347" s="13" t="s">
        <v>78</v>
      </c>
      <c r="E347" s="35" t="s">
        <v>224</v>
      </c>
      <c r="F347" s="13" t="s">
        <v>36</v>
      </c>
      <c r="G347" s="36">
        <v>1010124254</v>
      </c>
      <c r="H347" s="13"/>
      <c r="I347" s="37">
        <v>18</v>
      </c>
      <c r="J347" s="37" t="s">
        <v>38</v>
      </c>
      <c r="K347" s="38">
        <v>43524</v>
      </c>
      <c r="L347" s="39">
        <v>0.35138888888888892</v>
      </c>
      <c r="M347" s="37" t="s">
        <v>39</v>
      </c>
      <c r="N347" s="37" t="s">
        <v>190</v>
      </c>
      <c r="O347" s="37" t="s">
        <v>190</v>
      </c>
      <c r="P347" s="37" t="s">
        <v>190</v>
      </c>
      <c r="Q347" s="37">
        <v>1</v>
      </c>
      <c r="R347" s="13" t="s">
        <v>55</v>
      </c>
      <c r="S347" s="13" t="s">
        <v>44</v>
      </c>
      <c r="T347" s="13" t="s">
        <v>41</v>
      </c>
      <c r="U347" s="13" t="s">
        <v>52</v>
      </c>
      <c r="V347" s="13" t="s">
        <v>42</v>
      </c>
      <c r="W347" s="13" t="s">
        <v>46</v>
      </c>
      <c r="X347" s="13" t="s">
        <v>53</v>
      </c>
      <c r="Y347" s="13" t="s">
        <v>42</v>
      </c>
      <c r="Z347" s="13" t="s">
        <v>41</v>
      </c>
      <c r="AA347" s="13"/>
      <c r="AB347" s="13">
        <v>0</v>
      </c>
      <c r="AC347" s="13">
        <v>1</v>
      </c>
      <c r="AD347" s="13" t="s">
        <v>41</v>
      </c>
      <c r="AE347" s="13">
        <v>0</v>
      </c>
      <c r="AF347" s="13" t="s">
        <v>42</v>
      </c>
      <c r="AG347" s="13" t="s">
        <v>48</v>
      </c>
      <c r="AH347" s="46">
        <f t="shared" si="10"/>
        <v>1</v>
      </c>
      <c r="AI347" s="46" t="s">
        <v>54</v>
      </c>
      <c r="AJ347" s="46" t="str">
        <f t="shared" si="11"/>
        <v>-2</v>
      </c>
      <c r="AK347" s="13" t="s">
        <v>42</v>
      </c>
      <c r="AL347" s="13" t="s">
        <v>41</v>
      </c>
      <c r="AM347" s="13"/>
      <c r="AN347" s="13">
        <v>101.31965006729475</v>
      </c>
      <c r="AO347" s="13">
        <v>117.34261838440112</v>
      </c>
      <c r="AP347" s="13">
        <v>125.13020833333333</v>
      </c>
      <c r="AQ347" s="13">
        <v>148.05555555555554</v>
      </c>
      <c r="AR347" s="36">
        <v>87.702650000000006</v>
      </c>
      <c r="AS347" s="36">
        <v>0</v>
      </c>
      <c r="AT347" s="36">
        <v>87.702650000000006</v>
      </c>
      <c r="AU347" s="36">
        <v>87.702650000000006</v>
      </c>
      <c r="AV347" s="36">
        <v>80.150235199999997</v>
      </c>
      <c r="AW347" s="36">
        <v>0</v>
      </c>
      <c r="AX347" s="36">
        <v>80.150235199999997</v>
      </c>
      <c r="AY347" s="36">
        <v>80.150235199999997</v>
      </c>
      <c r="AZ347" s="36" t="e">
        <v>#DIV/0!</v>
      </c>
      <c r="BA347" s="36" t="s">
        <v>50</v>
      </c>
      <c r="BB347" s="36">
        <v>0</v>
      </c>
      <c r="BC347" s="36">
        <v>0</v>
      </c>
      <c r="BD347" s="36">
        <v>78.677769000000012</v>
      </c>
      <c r="BE347" s="36">
        <v>12.763109109003199</v>
      </c>
      <c r="BF347" s="36">
        <v>69.652888000000004</v>
      </c>
      <c r="BG347" s="36">
        <v>87.702650000000006</v>
      </c>
      <c r="BH347" s="36">
        <v>80.150235199999997</v>
      </c>
      <c r="BI347" s="36">
        <v>0</v>
      </c>
      <c r="BJ347" s="36">
        <v>80.150235199999997</v>
      </c>
      <c r="BK347" s="36">
        <v>80.150235199999997</v>
      </c>
      <c r="BL347" s="36" t="e">
        <v>#DIV/0!</v>
      </c>
      <c r="BM347" s="36" t="e">
        <v>#DIV/0!</v>
      </c>
      <c r="BN347" s="36">
        <v>0</v>
      </c>
      <c r="BO347" s="36">
        <v>0</v>
      </c>
      <c r="BP347" s="36">
        <v>87.702650000000006</v>
      </c>
      <c r="BQ347" s="36">
        <v>0</v>
      </c>
      <c r="BR347" s="36">
        <v>87.702650000000006</v>
      </c>
      <c r="BS347" s="36">
        <v>87.702650000000006</v>
      </c>
      <c r="BT347" s="36">
        <v>80.150235199999997</v>
      </c>
      <c r="BU347" s="36">
        <v>0</v>
      </c>
      <c r="BV347" s="36">
        <v>80.150235199999997</v>
      </c>
      <c r="BW347" s="36">
        <v>80.150235199999997</v>
      </c>
      <c r="BX347" s="36" t="e">
        <v>#DIV/0!</v>
      </c>
      <c r="BY347" s="36" t="e">
        <v>#DIV/0!</v>
      </c>
      <c r="BZ347" s="36">
        <v>0</v>
      </c>
      <c r="CA347" s="36">
        <v>0</v>
      </c>
      <c r="CB347" s="36"/>
      <c r="CC347" s="40">
        <v>26.622</v>
      </c>
      <c r="CD347" s="40">
        <v>60.86</v>
      </c>
      <c r="CE347" s="40"/>
    </row>
    <row r="348" spans="1:83" s="5" customFormat="1">
      <c r="A348" s="13" t="s">
        <v>248</v>
      </c>
      <c r="B348" s="13">
        <v>7</v>
      </c>
      <c r="C348" s="13">
        <v>7</v>
      </c>
      <c r="D348" s="13" t="s">
        <v>78</v>
      </c>
      <c r="E348" s="35" t="s">
        <v>224</v>
      </c>
      <c r="F348" s="13" t="s">
        <v>36</v>
      </c>
      <c r="G348" s="36">
        <v>1010124254</v>
      </c>
      <c r="H348" s="13"/>
      <c r="I348" s="37">
        <v>18</v>
      </c>
      <c r="J348" s="37" t="s">
        <v>38</v>
      </c>
      <c r="K348" s="38">
        <v>43524</v>
      </c>
      <c r="L348" s="39">
        <v>0.36180555555555555</v>
      </c>
      <c r="M348" s="37" t="s">
        <v>39</v>
      </c>
      <c r="N348" s="37" t="s">
        <v>190</v>
      </c>
      <c r="O348" s="37" t="s">
        <v>190</v>
      </c>
      <c r="P348" s="37" t="s">
        <v>190</v>
      </c>
      <c r="Q348" s="37">
        <v>2</v>
      </c>
      <c r="R348" s="13" t="s">
        <v>55</v>
      </c>
      <c r="S348" s="13" t="s">
        <v>44</v>
      </c>
      <c r="T348" s="13" t="s">
        <v>41</v>
      </c>
      <c r="U348" s="13" t="s">
        <v>52</v>
      </c>
      <c r="V348" s="13" t="s">
        <v>42</v>
      </c>
      <c r="W348" s="13" t="s">
        <v>46</v>
      </c>
      <c r="X348" s="13" t="s">
        <v>53</v>
      </c>
      <c r="Y348" s="13" t="s">
        <v>42</v>
      </c>
      <c r="Z348" s="13" t="s">
        <v>41</v>
      </c>
      <c r="AA348" s="13"/>
      <c r="AB348" s="13">
        <v>0</v>
      </c>
      <c r="AC348" s="13">
        <v>1</v>
      </c>
      <c r="AD348" s="13" t="s">
        <v>41</v>
      </c>
      <c r="AE348" s="13">
        <v>0</v>
      </c>
      <c r="AF348" s="13" t="s">
        <v>42</v>
      </c>
      <c r="AG348" s="13" t="s">
        <v>48</v>
      </c>
      <c r="AH348" s="46">
        <f t="shared" si="10"/>
        <v>1</v>
      </c>
      <c r="AI348" s="46" t="s">
        <v>54</v>
      </c>
      <c r="AJ348" s="46" t="str">
        <f t="shared" si="11"/>
        <v>-2</v>
      </c>
      <c r="AK348" s="13" t="s">
        <v>42</v>
      </c>
      <c r="AL348" s="13" t="s">
        <v>41</v>
      </c>
      <c r="AM348" s="13"/>
      <c r="AN348" s="13">
        <v>101.31965006729475</v>
      </c>
      <c r="AO348" s="13">
        <v>117.34261838440112</v>
      </c>
      <c r="AP348" s="13">
        <v>125.13020833333333</v>
      </c>
      <c r="AQ348" s="13">
        <v>148.05555555555554</v>
      </c>
      <c r="AR348" s="36">
        <v>92.204168750000008</v>
      </c>
      <c r="AS348" s="36">
        <v>19.124804923108531</v>
      </c>
      <c r="AT348" s="36">
        <v>78.680889500000006</v>
      </c>
      <c r="AU348" s="36">
        <v>105.727448</v>
      </c>
      <c r="AV348" s="36">
        <v>92.089204999999993</v>
      </c>
      <c r="AW348" s="36">
        <v>0</v>
      </c>
      <c r="AX348" s="36">
        <v>92.089204999999993</v>
      </c>
      <c r="AY348" s="36">
        <v>92.089204999999993</v>
      </c>
      <c r="AZ348" s="36" t="e">
        <v>#DIV/0!</v>
      </c>
      <c r="BA348" s="36" t="s">
        <v>50</v>
      </c>
      <c r="BB348" s="36">
        <v>0</v>
      </c>
      <c r="BC348" s="36">
        <v>0</v>
      </c>
      <c r="BD348" s="36">
        <v>83.191769750000006</v>
      </c>
      <c r="BE348" s="36">
        <v>6.3793480277909369</v>
      </c>
      <c r="BF348" s="36">
        <v>78.680889500000006</v>
      </c>
      <c r="BG348" s="36">
        <v>87.702650000000006</v>
      </c>
      <c r="BH348" s="36">
        <v>92.089204999999993</v>
      </c>
      <c r="BI348" s="36">
        <v>0</v>
      </c>
      <c r="BJ348" s="36">
        <v>92.089204999999993</v>
      </c>
      <c r="BK348" s="36">
        <v>92.089204999999993</v>
      </c>
      <c r="BL348" s="36" t="e">
        <v>#DIV/0!</v>
      </c>
      <c r="BM348" s="36" t="e">
        <v>#DIV/0!</v>
      </c>
      <c r="BN348" s="36">
        <v>0</v>
      </c>
      <c r="BO348" s="36">
        <v>0</v>
      </c>
      <c r="BP348" s="36">
        <v>83.191769750000006</v>
      </c>
      <c r="BQ348" s="36">
        <v>6.3793480277909369</v>
      </c>
      <c r="BR348" s="36">
        <v>78.680889500000006</v>
      </c>
      <c r="BS348" s="36">
        <v>87.702650000000006</v>
      </c>
      <c r="BT348" s="36">
        <v>86.119720099999995</v>
      </c>
      <c r="BU348" s="36">
        <v>8.4421265059613955</v>
      </c>
      <c r="BV348" s="36">
        <v>80.150235199999997</v>
      </c>
      <c r="BW348" s="36">
        <v>92.089204999999993</v>
      </c>
      <c r="BX348" s="36" t="e">
        <v>#DIV/0!</v>
      </c>
      <c r="BY348" s="36" t="e">
        <v>#DIV/0!</v>
      </c>
      <c r="BZ348" s="36">
        <v>0</v>
      </c>
      <c r="CA348" s="36">
        <v>0</v>
      </c>
      <c r="CB348" s="36"/>
      <c r="CC348" s="40">
        <v>26.768999999999998</v>
      </c>
      <c r="CD348" s="40">
        <v>56.21</v>
      </c>
      <c r="CE348" s="40"/>
    </row>
    <row r="349" spans="1:83" s="5" customFormat="1">
      <c r="A349" s="13" t="s">
        <v>248</v>
      </c>
      <c r="B349" s="13">
        <v>7</v>
      </c>
      <c r="C349" s="13">
        <v>7</v>
      </c>
      <c r="D349" s="13" t="s">
        <v>78</v>
      </c>
      <c r="E349" s="35" t="s">
        <v>224</v>
      </c>
      <c r="F349" s="13" t="s">
        <v>36</v>
      </c>
      <c r="G349" s="36">
        <v>1010124254</v>
      </c>
      <c r="H349" s="13"/>
      <c r="I349" s="37">
        <v>18</v>
      </c>
      <c r="J349" s="37" t="s">
        <v>38</v>
      </c>
      <c r="K349" s="38">
        <v>43524</v>
      </c>
      <c r="L349" s="39">
        <v>0.375</v>
      </c>
      <c r="M349" s="37" t="s">
        <v>39</v>
      </c>
      <c r="N349" s="37" t="s">
        <v>190</v>
      </c>
      <c r="O349" s="37" t="s">
        <v>190</v>
      </c>
      <c r="P349" s="37" t="s">
        <v>190</v>
      </c>
      <c r="Q349" s="37">
        <v>3</v>
      </c>
      <c r="R349" s="13" t="s">
        <v>55</v>
      </c>
      <c r="S349" s="13" t="s">
        <v>44</v>
      </c>
      <c r="T349" s="13" t="s">
        <v>41</v>
      </c>
      <c r="U349" s="13" t="s">
        <v>52</v>
      </c>
      <c r="V349" s="13" t="s">
        <v>42</v>
      </c>
      <c r="W349" s="13" t="s">
        <v>46</v>
      </c>
      <c r="X349" s="13" t="s">
        <v>53</v>
      </c>
      <c r="Y349" s="13" t="s">
        <v>42</v>
      </c>
      <c r="Z349" s="13" t="s">
        <v>41</v>
      </c>
      <c r="AA349" s="13"/>
      <c r="AB349" s="13">
        <v>0</v>
      </c>
      <c r="AC349" s="13">
        <v>1</v>
      </c>
      <c r="AD349" s="13" t="s">
        <v>41</v>
      </c>
      <c r="AE349" s="13">
        <v>0</v>
      </c>
      <c r="AF349" s="13" t="s">
        <v>42</v>
      </c>
      <c r="AG349" s="13" t="s">
        <v>48</v>
      </c>
      <c r="AH349" s="46">
        <f t="shared" si="10"/>
        <v>1</v>
      </c>
      <c r="AI349" s="46" t="s">
        <v>54</v>
      </c>
      <c r="AJ349" s="46" t="str">
        <f t="shared" si="11"/>
        <v>-2</v>
      </c>
      <c r="AK349" s="13" t="s">
        <v>42</v>
      </c>
      <c r="AL349" s="13" t="s">
        <v>41</v>
      </c>
      <c r="AM349" s="13"/>
      <c r="AN349" s="13">
        <v>101.31965006729475</v>
      </c>
      <c r="AO349" s="13">
        <v>117.34261838440112</v>
      </c>
      <c r="AP349" s="13">
        <v>125.13020833333333</v>
      </c>
      <c r="AQ349" s="13">
        <v>148.05555555555554</v>
      </c>
      <c r="AR349" s="36">
        <v>96.718169500000016</v>
      </c>
      <c r="AS349" s="36">
        <v>0</v>
      </c>
      <c r="AT349" s="36">
        <v>96.718169500000016</v>
      </c>
      <c r="AU349" s="36">
        <v>96.718169500000016</v>
      </c>
      <c r="AV349" s="36">
        <v>92.089204999999993</v>
      </c>
      <c r="AW349" s="36">
        <v>0</v>
      </c>
      <c r="AX349" s="36">
        <v>92.089204999999993</v>
      </c>
      <c r="AY349" s="36">
        <v>92.089204999999993</v>
      </c>
      <c r="AZ349" s="36" t="e">
        <v>#DIV/0!</v>
      </c>
      <c r="BA349" s="36" t="s">
        <v>50</v>
      </c>
      <c r="BB349" s="36">
        <v>0</v>
      </c>
      <c r="BC349" s="36">
        <v>0</v>
      </c>
      <c r="BD349" s="36">
        <v>101.22280875000001</v>
      </c>
      <c r="BE349" s="36">
        <v>6.3705219209481525</v>
      </c>
      <c r="BF349" s="36">
        <v>96.718169500000016</v>
      </c>
      <c r="BG349" s="36">
        <v>105.727448</v>
      </c>
      <c r="BH349" s="36">
        <v>92.089204999999993</v>
      </c>
      <c r="BI349" s="36">
        <v>0</v>
      </c>
      <c r="BJ349" s="36">
        <v>92.089204999999993</v>
      </c>
      <c r="BK349" s="36">
        <v>92.089204999999993</v>
      </c>
      <c r="BL349" s="36" t="e">
        <v>#DIV/0!</v>
      </c>
      <c r="BM349" s="36" t="e">
        <v>#DIV/0!</v>
      </c>
      <c r="BN349" s="36">
        <v>0</v>
      </c>
      <c r="BO349" s="36">
        <v>0</v>
      </c>
      <c r="BP349" s="36">
        <v>105.72432750000002</v>
      </c>
      <c r="BQ349" s="36">
        <v>12.736630788474939</v>
      </c>
      <c r="BR349" s="36">
        <v>96.718169500000016</v>
      </c>
      <c r="BS349" s="36">
        <v>114.7304855</v>
      </c>
      <c r="BT349" s="36">
        <v>98.059938099999997</v>
      </c>
      <c r="BU349" s="36">
        <v>8.4438917273299587</v>
      </c>
      <c r="BV349" s="36">
        <v>92.089204999999993</v>
      </c>
      <c r="BW349" s="36">
        <v>104.0306712</v>
      </c>
      <c r="BX349" s="36" t="e">
        <v>#DIV/0!</v>
      </c>
      <c r="BY349" s="36" t="e">
        <v>#DIV/0!</v>
      </c>
      <c r="BZ349" s="36">
        <v>0</v>
      </c>
      <c r="CA349" s="36">
        <v>0</v>
      </c>
      <c r="CB349" s="36"/>
      <c r="CC349" s="40">
        <v>27.553999999999998</v>
      </c>
      <c r="CD349" s="40">
        <v>57.893999999999998</v>
      </c>
      <c r="CE349" s="40"/>
    </row>
    <row r="350" spans="1:83" s="5" customFormat="1">
      <c r="A350" s="13" t="s">
        <v>248</v>
      </c>
      <c r="B350" s="13">
        <v>7</v>
      </c>
      <c r="C350" s="13">
        <v>7</v>
      </c>
      <c r="D350" s="13" t="s">
        <v>78</v>
      </c>
      <c r="E350" s="35" t="s">
        <v>224</v>
      </c>
      <c r="F350" s="13" t="s">
        <v>36</v>
      </c>
      <c r="G350" s="36">
        <v>1010124254</v>
      </c>
      <c r="H350" s="13"/>
      <c r="I350" s="37">
        <v>18</v>
      </c>
      <c r="J350" s="37" t="s">
        <v>38</v>
      </c>
      <c r="K350" s="38">
        <v>43524</v>
      </c>
      <c r="L350" s="39">
        <v>0.3888888888888889</v>
      </c>
      <c r="M350" s="37" t="s">
        <v>39</v>
      </c>
      <c r="N350" s="37" t="s">
        <v>190</v>
      </c>
      <c r="O350" s="37" t="s">
        <v>190</v>
      </c>
      <c r="P350" s="37" t="s">
        <v>190</v>
      </c>
      <c r="Q350" s="37">
        <v>4</v>
      </c>
      <c r="R350" s="13" t="s">
        <v>55</v>
      </c>
      <c r="S350" s="13" t="s">
        <v>44</v>
      </c>
      <c r="T350" s="13" t="s">
        <v>41</v>
      </c>
      <c r="U350" s="13" t="s">
        <v>52</v>
      </c>
      <c r="V350" s="13" t="s">
        <v>42</v>
      </c>
      <c r="W350" s="13" t="s">
        <v>46</v>
      </c>
      <c r="X350" s="13" t="s">
        <v>53</v>
      </c>
      <c r="Y350" s="13" t="s">
        <v>42</v>
      </c>
      <c r="Z350" s="13" t="s">
        <v>41</v>
      </c>
      <c r="AA350" s="13"/>
      <c r="AB350" s="13">
        <v>0</v>
      </c>
      <c r="AC350" s="13">
        <v>1</v>
      </c>
      <c r="AD350" s="13" t="s">
        <v>41</v>
      </c>
      <c r="AE350" s="13">
        <v>0</v>
      </c>
      <c r="AF350" s="13" t="s">
        <v>42</v>
      </c>
      <c r="AG350" s="13" t="s">
        <v>48</v>
      </c>
      <c r="AH350" s="46">
        <f t="shared" si="10"/>
        <v>1</v>
      </c>
      <c r="AI350" s="46" t="s">
        <v>54</v>
      </c>
      <c r="AJ350" s="46" t="str">
        <f t="shared" si="11"/>
        <v>-2</v>
      </c>
      <c r="AK350" s="13" t="s">
        <v>42</v>
      </c>
      <c r="AL350" s="13" t="s">
        <v>41</v>
      </c>
      <c r="AM350" s="13"/>
      <c r="AN350" s="13">
        <v>101.31965006729475</v>
      </c>
      <c r="AO350" s="13">
        <v>117.34261838440112</v>
      </c>
      <c r="AP350" s="13">
        <v>125.13020833333333</v>
      </c>
      <c r="AQ350" s="13">
        <v>148.05555555555554</v>
      </c>
      <c r="AR350" s="36">
        <v>101.22280875000001</v>
      </c>
      <c r="AS350" s="36">
        <v>6.3705219209481525</v>
      </c>
      <c r="AT350" s="36">
        <v>96.718169500000016</v>
      </c>
      <c r="AU350" s="36">
        <v>105.727448</v>
      </c>
      <c r="AV350" s="36">
        <v>104.0306712</v>
      </c>
      <c r="AW350" s="36">
        <v>0</v>
      </c>
      <c r="AX350" s="36">
        <v>104.0306712</v>
      </c>
      <c r="AY350" s="36">
        <v>104.0306712</v>
      </c>
      <c r="AZ350" s="36" t="e">
        <v>#DIV/0!</v>
      </c>
      <c r="BA350" s="36" t="s">
        <v>50</v>
      </c>
      <c r="BB350" s="36">
        <v>0</v>
      </c>
      <c r="BC350" s="36">
        <v>0</v>
      </c>
      <c r="BD350" s="36">
        <v>101.22280875000001</v>
      </c>
      <c r="BE350" s="36">
        <v>6.3705219209481525</v>
      </c>
      <c r="BF350" s="36">
        <v>96.718169500000016</v>
      </c>
      <c r="BG350" s="36">
        <v>105.727448</v>
      </c>
      <c r="BH350" s="36">
        <v>98.059938099999997</v>
      </c>
      <c r="BI350" s="36">
        <v>8.4438917273299587</v>
      </c>
      <c r="BJ350" s="36">
        <v>92.089204999999993</v>
      </c>
      <c r="BK350" s="36">
        <v>104.0306712</v>
      </c>
      <c r="BL350" s="36" t="e">
        <v>#DIV/0!</v>
      </c>
      <c r="BM350" s="36" t="e">
        <v>#DIV/0!</v>
      </c>
      <c r="BN350" s="36">
        <v>0</v>
      </c>
      <c r="BO350" s="36">
        <v>0</v>
      </c>
      <c r="BP350" s="36">
        <v>105.727448</v>
      </c>
      <c r="BQ350" s="36">
        <v>0</v>
      </c>
      <c r="BR350" s="36">
        <v>105.727448</v>
      </c>
      <c r="BS350" s="36">
        <v>105.727448</v>
      </c>
      <c r="BT350" s="36">
        <v>98.059938099999997</v>
      </c>
      <c r="BU350" s="36">
        <v>8.4438917273299587</v>
      </c>
      <c r="BV350" s="36">
        <v>92.089204999999993</v>
      </c>
      <c r="BW350" s="36">
        <v>104.0306712</v>
      </c>
      <c r="BX350" s="36" t="e">
        <v>#DIV/0!</v>
      </c>
      <c r="BY350" s="36" t="e">
        <v>#DIV/0!</v>
      </c>
      <c r="BZ350" s="36">
        <v>0</v>
      </c>
      <c r="CA350" s="36">
        <v>0</v>
      </c>
      <c r="CB350" s="36"/>
      <c r="CC350" s="40">
        <v>27.85</v>
      </c>
      <c r="CD350" s="40">
        <v>58.283000000000001</v>
      </c>
      <c r="CE350" s="40"/>
    </row>
    <row r="351" spans="1:83" s="5" customFormat="1">
      <c r="A351" s="13" t="s">
        <v>248</v>
      </c>
      <c r="B351" s="13">
        <v>7</v>
      </c>
      <c r="C351" s="13">
        <v>7</v>
      </c>
      <c r="D351" s="13" t="s">
        <v>78</v>
      </c>
      <c r="E351" s="35" t="s">
        <v>224</v>
      </c>
      <c r="F351" s="13" t="s">
        <v>36</v>
      </c>
      <c r="G351" s="36">
        <v>1010124254</v>
      </c>
      <c r="H351" s="13"/>
      <c r="I351" s="37">
        <v>18</v>
      </c>
      <c r="J351" s="37" t="s">
        <v>38</v>
      </c>
      <c r="K351" s="38">
        <v>43524</v>
      </c>
      <c r="L351" s="39">
        <v>0.39930555555555558</v>
      </c>
      <c r="M351" s="37" t="s">
        <v>39</v>
      </c>
      <c r="N351" s="37" t="s">
        <v>190</v>
      </c>
      <c r="O351" s="37" t="s">
        <v>190</v>
      </c>
      <c r="P351" s="37" t="s">
        <v>190</v>
      </c>
      <c r="Q351" s="37">
        <v>5</v>
      </c>
      <c r="R351" s="13" t="s">
        <v>62</v>
      </c>
      <c r="S351" s="13" t="s">
        <v>44</v>
      </c>
      <c r="T351" s="13" t="s">
        <v>41</v>
      </c>
      <c r="U351" s="13" t="s">
        <v>52</v>
      </c>
      <c r="V351" s="13" t="s">
        <v>42</v>
      </c>
      <c r="W351" s="13" t="s">
        <v>46</v>
      </c>
      <c r="X351" s="13" t="s">
        <v>53</v>
      </c>
      <c r="Y351" s="13" t="s">
        <v>42</v>
      </c>
      <c r="Z351" s="13" t="s">
        <v>41</v>
      </c>
      <c r="AA351" s="13"/>
      <c r="AB351" s="13">
        <v>1</v>
      </c>
      <c r="AC351" s="13">
        <v>1</v>
      </c>
      <c r="AD351" s="13" t="s">
        <v>41</v>
      </c>
      <c r="AE351" s="13">
        <v>0</v>
      </c>
      <c r="AF351" s="13" t="s">
        <v>42</v>
      </c>
      <c r="AG351" s="13" t="s">
        <v>48</v>
      </c>
      <c r="AH351" s="46">
        <f t="shared" si="10"/>
        <v>1</v>
      </c>
      <c r="AI351" s="46" t="s">
        <v>54</v>
      </c>
      <c r="AJ351" s="46" t="str">
        <f t="shared" si="11"/>
        <v>-2</v>
      </c>
      <c r="AK351" s="13" t="s">
        <v>42</v>
      </c>
      <c r="AL351" s="13" t="s">
        <v>41</v>
      </c>
      <c r="AM351" s="13"/>
      <c r="AN351" s="13">
        <v>101.31965006729475</v>
      </c>
      <c r="AO351" s="13">
        <v>117.34261838440112</v>
      </c>
      <c r="AP351" s="13">
        <v>125.13020833333333</v>
      </c>
      <c r="AQ351" s="13">
        <v>148.05555555555554</v>
      </c>
      <c r="AR351" s="36">
        <v>114.67044275000001</v>
      </c>
      <c r="AS351" s="36">
        <v>12.647304463681392</v>
      </c>
      <c r="AT351" s="36">
        <v>105.727448</v>
      </c>
      <c r="AU351" s="36">
        <v>123.6134375</v>
      </c>
      <c r="AV351" s="36">
        <v>109.92705000000001</v>
      </c>
      <c r="AW351" s="36">
        <v>8.3387388678492069</v>
      </c>
      <c r="AX351" s="36">
        <v>104.0306712</v>
      </c>
      <c r="AY351" s="36">
        <v>115.82342880000002</v>
      </c>
      <c r="AZ351" s="36" t="e">
        <v>#DIV/0!</v>
      </c>
      <c r="BA351" s="36" t="s">
        <v>50</v>
      </c>
      <c r="BB351" s="36">
        <v>0</v>
      </c>
      <c r="BC351" s="36">
        <v>0</v>
      </c>
      <c r="BD351" s="36">
        <v>105.727448</v>
      </c>
      <c r="BE351" s="36">
        <v>0</v>
      </c>
      <c r="BF351" s="36">
        <v>105.727448</v>
      </c>
      <c r="BG351" s="36">
        <v>105.727448</v>
      </c>
      <c r="BH351" s="36">
        <v>104.0306712</v>
      </c>
      <c r="BI351" s="36">
        <v>0</v>
      </c>
      <c r="BJ351" s="36">
        <v>104.0306712</v>
      </c>
      <c r="BK351" s="36">
        <v>104.0306712</v>
      </c>
      <c r="BL351" s="36" t="e">
        <v>#DIV/0!</v>
      </c>
      <c r="BM351" s="36" t="e">
        <v>#DIV/0!</v>
      </c>
      <c r="BN351" s="36">
        <v>0</v>
      </c>
      <c r="BO351" s="36">
        <v>0</v>
      </c>
      <c r="BP351" s="36">
        <v>105.727448</v>
      </c>
      <c r="BQ351" s="36">
        <v>0</v>
      </c>
      <c r="BR351" s="36">
        <v>105.727448</v>
      </c>
      <c r="BS351" s="36">
        <v>105.727448</v>
      </c>
      <c r="BT351" s="36">
        <v>104.0306712</v>
      </c>
      <c r="BU351" s="36">
        <v>0</v>
      </c>
      <c r="BV351" s="36">
        <v>104.0306712</v>
      </c>
      <c r="BW351" s="36">
        <v>104.0306712</v>
      </c>
      <c r="BX351" s="36" t="e">
        <v>#DIV/0!</v>
      </c>
      <c r="BY351" s="36" t="e">
        <v>#DIV/0!</v>
      </c>
      <c r="BZ351" s="36">
        <v>0</v>
      </c>
      <c r="CA351" s="36">
        <v>0</v>
      </c>
      <c r="CB351" s="36"/>
      <c r="CC351" s="40">
        <v>28.221</v>
      </c>
      <c r="CD351" s="40">
        <v>59.465000000000003</v>
      </c>
      <c r="CE351" s="40"/>
    </row>
    <row r="352" spans="1:83" s="5" customFormat="1">
      <c r="A352" s="13" t="s">
        <v>248</v>
      </c>
      <c r="B352" s="13">
        <v>7</v>
      </c>
      <c r="C352" s="13">
        <v>7</v>
      </c>
      <c r="D352" s="13" t="s">
        <v>78</v>
      </c>
      <c r="E352" s="35" t="s">
        <v>224</v>
      </c>
      <c r="F352" s="13" t="s">
        <v>36</v>
      </c>
      <c r="G352" s="36">
        <v>1010124254</v>
      </c>
      <c r="H352" s="13"/>
      <c r="I352" s="37">
        <v>18</v>
      </c>
      <c r="J352" s="37" t="s">
        <v>38</v>
      </c>
      <c r="K352" s="38">
        <v>43524</v>
      </c>
      <c r="L352" s="39">
        <v>0.40972222222222227</v>
      </c>
      <c r="M352" s="37" t="s">
        <v>39</v>
      </c>
      <c r="N352" s="37" t="s">
        <v>190</v>
      </c>
      <c r="O352" s="37" t="s">
        <v>190</v>
      </c>
      <c r="P352" s="37" t="s">
        <v>190</v>
      </c>
      <c r="Q352" s="37">
        <v>6</v>
      </c>
      <c r="R352" s="13" t="s">
        <v>62</v>
      </c>
      <c r="S352" s="13" t="s">
        <v>44</v>
      </c>
      <c r="T352" s="13" t="s">
        <v>41</v>
      </c>
      <c r="U352" s="13" t="s">
        <v>52</v>
      </c>
      <c r="V352" s="13" t="s">
        <v>42</v>
      </c>
      <c r="W352" s="13" t="s">
        <v>72</v>
      </c>
      <c r="X352" s="13" t="s">
        <v>53</v>
      </c>
      <c r="Y352" s="13" t="s">
        <v>42</v>
      </c>
      <c r="Z352" s="13" t="s">
        <v>41</v>
      </c>
      <c r="AA352" s="13"/>
      <c r="AB352" s="13">
        <v>1</v>
      </c>
      <c r="AC352" s="13">
        <v>1</v>
      </c>
      <c r="AD352" s="13" t="s">
        <v>41</v>
      </c>
      <c r="AE352" s="13">
        <v>0</v>
      </c>
      <c r="AF352" s="13" t="s">
        <v>42</v>
      </c>
      <c r="AG352" s="13">
        <v>1</v>
      </c>
      <c r="AH352" s="46" t="str">
        <f t="shared" si="10"/>
        <v>-1</v>
      </c>
      <c r="AI352" s="46" t="s">
        <v>54</v>
      </c>
      <c r="AJ352" s="46" t="str">
        <f t="shared" si="11"/>
        <v>-2</v>
      </c>
      <c r="AK352" s="13" t="s">
        <v>42</v>
      </c>
      <c r="AL352" s="13" t="s">
        <v>41</v>
      </c>
      <c r="AM352" s="13"/>
      <c r="AN352" s="13">
        <v>101.31965006729475</v>
      </c>
      <c r="AO352" s="13">
        <v>117.34261838440112</v>
      </c>
      <c r="AP352" s="13">
        <v>125.13020833333333</v>
      </c>
      <c r="AQ352" s="13">
        <v>148.05555555555554</v>
      </c>
      <c r="AR352" s="36">
        <v>132.60407200000003</v>
      </c>
      <c r="AS352" s="36">
        <v>0</v>
      </c>
      <c r="AT352" s="36">
        <v>132.60407200000003</v>
      </c>
      <c r="AU352" s="36">
        <v>132.60407200000003</v>
      </c>
      <c r="AV352" s="36">
        <v>104.0306712</v>
      </c>
      <c r="AW352" s="36">
        <v>0</v>
      </c>
      <c r="AX352" s="36">
        <v>104.0306712</v>
      </c>
      <c r="AY352" s="36">
        <v>104.0306712</v>
      </c>
      <c r="AZ352" s="36" t="e">
        <v>#DIV/0!</v>
      </c>
      <c r="BA352" s="36" t="s">
        <v>50</v>
      </c>
      <c r="BB352" s="36">
        <v>0</v>
      </c>
      <c r="BC352" s="36">
        <v>0</v>
      </c>
      <c r="BD352" s="36">
        <v>132.60407200000003</v>
      </c>
      <c r="BE352" s="36">
        <v>0</v>
      </c>
      <c r="BF352" s="36">
        <v>132.60407200000003</v>
      </c>
      <c r="BG352" s="36">
        <v>132.60407200000003</v>
      </c>
      <c r="BH352" s="36">
        <v>109.92705000000001</v>
      </c>
      <c r="BI352" s="36">
        <v>8.3387388678492069</v>
      </c>
      <c r="BJ352" s="36">
        <v>104.0306712</v>
      </c>
      <c r="BK352" s="36">
        <v>115.82342880000002</v>
      </c>
      <c r="BL352" s="36" t="e">
        <v>#DIV/0!</v>
      </c>
      <c r="BM352" s="36" t="e">
        <v>#DIV/0!</v>
      </c>
      <c r="BN352" s="36">
        <v>0</v>
      </c>
      <c r="BO352" s="36">
        <v>0</v>
      </c>
      <c r="BP352" s="36">
        <v>119.16576000000001</v>
      </c>
      <c r="BQ352" s="36">
        <v>19.004643085801135</v>
      </c>
      <c r="BR352" s="36">
        <v>105.727448</v>
      </c>
      <c r="BS352" s="36">
        <v>132.60407200000003</v>
      </c>
      <c r="BT352" s="36">
        <v>104.0306712</v>
      </c>
      <c r="BU352" s="36">
        <v>0</v>
      </c>
      <c r="BV352" s="36">
        <v>104.0306712</v>
      </c>
      <c r="BW352" s="36">
        <v>104.0306712</v>
      </c>
      <c r="BX352" s="36" t="e">
        <v>#DIV/0!</v>
      </c>
      <c r="BY352" s="36" t="e">
        <v>#DIV/0!</v>
      </c>
      <c r="BZ352" s="36">
        <v>0</v>
      </c>
      <c r="CA352" s="36">
        <v>0</v>
      </c>
      <c r="CB352" s="36"/>
      <c r="CC352" s="40">
        <v>28.468</v>
      </c>
      <c r="CD352" s="40">
        <v>61.555999999999997</v>
      </c>
      <c r="CE352" s="40"/>
    </row>
    <row r="353" spans="1:83" s="5" customFormat="1">
      <c r="A353" s="13" t="s">
        <v>248</v>
      </c>
      <c r="B353" s="13">
        <v>7</v>
      </c>
      <c r="C353" s="13">
        <v>8</v>
      </c>
      <c r="D353" s="13" t="s">
        <v>85</v>
      </c>
      <c r="E353" s="35" t="s">
        <v>225</v>
      </c>
      <c r="F353" s="13" t="s">
        <v>141</v>
      </c>
      <c r="G353" s="36">
        <v>1007126547</v>
      </c>
      <c r="H353" s="13"/>
      <c r="I353" s="37">
        <v>17</v>
      </c>
      <c r="J353" s="37" t="s">
        <v>38</v>
      </c>
      <c r="K353" s="38">
        <v>43524</v>
      </c>
      <c r="L353" s="39">
        <v>0.35138888888888892</v>
      </c>
      <c r="M353" s="37" t="s">
        <v>93</v>
      </c>
      <c r="N353" s="37" t="s">
        <v>190</v>
      </c>
      <c r="O353" s="37"/>
      <c r="P353" s="37"/>
      <c r="Q353" s="37">
        <v>1</v>
      </c>
      <c r="R353" s="13" t="s">
        <v>43</v>
      </c>
      <c r="S353" s="13" t="s">
        <v>63</v>
      </c>
      <c r="T353" s="13" t="s">
        <v>42</v>
      </c>
      <c r="U353" s="13" t="s">
        <v>45</v>
      </c>
      <c r="V353" s="13" t="s">
        <v>42</v>
      </c>
      <c r="W353" s="13" t="s">
        <v>66</v>
      </c>
      <c r="X353" s="13" t="s">
        <v>47</v>
      </c>
      <c r="Y353" s="13" t="s">
        <v>41</v>
      </c>
      <c r="Z353" s="13" t="s">
        <v>41</v>
      </c>
      <c r="AA353" s="13"/>
      <c r="AB353" s="13">
        <v>-1</v>
      </c>
      <c r="AC353" s="13">
        <v>0</v>
      </c>
      <c r="AD353" s="13" t="s">
        <v>42</v>
      </c>
      <c r="AE353" s="13">
        <v>1</v>
      </c>
      <c r="AF353" s="13" t="s">
        <v>42</v>
      </c>
      <c r="AG353" s="13">
        <v>0</v>
      </c>
      <c r="AH353" s="46" t="str">
        <f t="shared" si="10"/>
        <v>0</v>
      </c>
      <c r="AI353" s="46" t="s">
        <v>49</v>
      </c>
      <c r="AJ353" s="46" t="str">
        <f t="shared" si="11"/>
        <v>-1</v>
      </c>
      <c r="AK353" s="13" t="s">
        <v>41</v>
      </c>
      <c r="AL353" s="13" t="s">
        <v>41</v>
      </c>
      <c r="AM353" s="13"/>
      <c r="AN353" s="13">
        <v>101.31965006729475</v>
      </c>
      <c r="AO353" s="13">
        <v>117.34261838440112</v>
      </c>
      <c r="AP353" s="13">
        <v>125.13020833333333</v>
      </c>
      <c r="AQ353" s="13">
        <v>148.05555555555554</v>
      </c>
      <c r="AR353" s="36">
        <v>56.431059500000003</v>
      </c>
      <c r="AS353" s="36">
        <v>0</v>
      </c>
      <c r="AT353" s="36">
        <v>56.431059500000003</v>
      </c>
      <c r="AU353" s="36">
        <v>56.431059500000003</v>
      </c>
      <c r="AV353" s="36">
        <v>64.427616630000003</v>
      </c>
      <c r="AW353" s="36">
        <v>0</v>
      </c>
      <c r="AX353" s="36">
        <v>64.427616630000003</v>
      </c>
      <c r="AY353" s="36">
        <v>64.427616630000003</v>
      </c>
      <c r="AZ353" s="36" t="e">
        <v>#DIV/0!</v>
      </c>
      <c r="BA353" s="36" t="s">
        <v>50</v>
      </c>
      <c r="BB353" s="36">
        <v>0</v>
      </c>
      <c r="BC353" s="36">
        <v>0</v>
      </c>
      <c r="BD353" s="36">
        <v>52.136204749999997</v>
      </c>
      <c r="BE353" s="36">
        <v>6.0738418358725168</v>
      </c>
      <c r="BF353" s="36">
        <v>47.841349999999991</v>
      </c>
      <c r="BG353" s="36">
        <v>56.431059500000003</v>
      </c>
      <c r="BH353" s="36">
        <v>64.427616630000003</v>
      </c>
      <c r="BI353" s="36">
        <v>0</v>
      </c>
      <c r="BJ353" s="36">
        <v>64.427616630000003</v>
      </c>
      <c r="BK353" s="36">
        <v>64.427616630000003</v>
      </c>
      <c r="BL353" s="36" t="e">
        <v>#DIV/0!</v>
      </c>
      <c r="BM353" s="36" t="e">
        <v>#DIV/0!</v>
      </c>
      <c r="BN353" s="36">
        <v>0</v>
      </c>
      <c r="BO353" s="36">
        <v>0</v>
      </c>
      <c r="BP353" s="36">
        <v>56.431059500000003</v>
      </c>
      <c r="BQ353" s="36">
        <v>0</v>
      </c>
      <c r="BR353" s="36">
        <v>56.431059500000003</v>
      </c>
      <c r="BS353" s="36">
        <v>56.431059500000003</v>
      </c>
      <c r="BT353" s="36">
        <v>64.427616630000003</v>
      </c>
      <c r="BU353" s="36">
        <v>0</v>
      </c>
      <c r="BV353" s="36">
        <v>64.427616630000003</v>
      </c>
      <c r="BW353" s="36">
        <v>64.427616630000003</v>
      </c>
      <c r="BX353" s="36" t="e">
        <v>#DIV/0!</v>
      </c>
      <c r="BY353" s="36" t="e">
        <v>#DIV/0!</v>
      </c>
      <c r="BZ353" s="36">
        <v>0</v>
      </c>
      <c r="CA353" s="36">
        <v>0</v>
      </c>
      <c r="CB353" s="36"/>
      <c r="CC353" s="40">
        <v>26.622</v>
      </c>
      <c r="CD353" s="40">
        <v>60.86</v>
      </c>
      <c r="CE353" s="40"/>
    </row>
    <row r="354" spans="1:83" s="5" customFormat="1">
      <c r="A354" s="13" t="s">
        <v>248</v>
      </c>
      <c r="B354" s="13">
        <v>7</v>
      </c>
      <c r="C354" s="13">
        <v>8</v>
      </c>
      <c r="D354" s="13" t="s">
        <v>85</v>
      </c>
      <c r="E354" s="35" t="s">
        <v>225</v>
      </c>
      <c r="F354" s="13" t="s">
        <v>141</v>
      </c>
      <c r="G354" s="36">
        <v>1007126547</v>
      </c>
      <c r="H354" s="13"/>
      <c r="I354" s="37">
        <v>17</v>
      </c>
      <c r="J354" s="37" t="s">
        <v>38</v>
      </c>
      <c r="K354" s="38">
        <v>43524</v>
      </c>
      <c r="L354" s="39">
        <v>0.36180555555555555</v>
      </c>
      <c r="M354" s="37" t="s">
        <v>93</v>
      </c>
      <c r="N354" s="37" t="s">
        <v>190</v>
      </c>
      <c r="O354" s="37"/>
      <c r="P354" s="37"/>
      <c r="Q354" s="37">
        <v>2</v>
      </c>
      <c r="R354" s="13" t="s">
        <v>43</v>
      </c>
      <c r="S354" s="13" t="s">
        <v>56</v>
      </c>
      <c r="T354" s="13" t="s">
        <v>42</v>
      </c>
      <c r="U354" s="13" t="s">
        <v>45</v>
      </c>
      <c r="V354" s="13" t="s">
        <v>42</v>
      </c>
      <c r="W354" s="13" t="s">
        <v>66</v>
      </c>
      <c r="X354" s="13" t="s">
        <v>47</v>
      </c>
      <c r="Y354" s="13" t="s">
        <v>41</v>
      </c>
      <c r="Z354" s="13" t="s">
        <v>41</v>
      </c>
      <c r="AA354" s="13"/>
      <c r="AB354" s="13">
        <v>-1</v>
      </c>
      <c r="AC354" s="13">
        <v>2</v>
      </c>
      <c r="AD354" s="13" t="s">
        <v>42</v>
      </c>
      <c r="AE354" s="13">
        <v>1</v>
      </c>
      <c r="AF354" s="13" t="s">
        <v>42</v>
      </c>
      <c r="AG354" s="13">
        <v>0</v>
      </c>
      <c r="AH354" s="46" t="str">
        <f t="shared" si="10"/>
        <v>0</v>
      </c>
      <c r="AI354" s="46" t="s">
        <v>49</v>
      </c>
      <c r="AJ354" s="46" t="str">
        <f t="shared" si="11"/>
        <v>-1</v>
      </c>
      <c r="AK354" s="13" t="s">
        <v>41</v>
      </c>
      <c r="AL354" s="13" t="s">
        <v>41</v>
      </c>
      <c r="AM354" s="13"/>
      <c r="AN354" s="13">
        <v>101.31965006729475</v>
      </c>
      <c r="AO354" s="13">
        <v>117.34261838440112</v>
      </c>
      <c r="AP354" s="13">
        <v>125.13020833333333</v>
      </c>
      <c r="AQ354" s="13">
        <v>148.05555555555554</v>
      </c>
      <c r="AR354" s="36">
        <v>56.431059500000003</v>
      </c>
      <c r="AS354" s="36">
        <v>0</v>
      </c>
      <c r="AT354" s="36">
        <v>56.431059500000003</v>
      </c>
      <c r="AU354" s="36">
        <v>56.431059500000003</v>
      </c>
      <c r="AV354" s="36">
        <v>74.676532320000007</v>
      </c>
      <c r="AW354" s="36">
        <v>0</v>
      </c>
      <c r="AX354" s="36">
        <v>74.676532320000007</v>
      </c>
      <c r="AY354" s="36">
        <v>74.676532320000007</v>
      </c>
      <c r="AZ354" s="36" t="e">
        <v>#DIV/0!</v>
      </c>
      <c r="BA354" s="36" t="s">
        <v>50</v>
      </c>
      <c r="BB354" s="36">
        <v>0</v>
      </c>
      <c r="BC354" s="36">
        <v>0</v>
      </c>
      <c r="BD354" s="36">
        <v>56.431059500000003</v>
      </c>
      <c r="BE354" s="36">
        <v>0</v>
      </c>
      <c r="BF354" s="36">
        <v>56.431059500000003</v>
      </c>
      <c r="BG354" s="36">
        <v>56.431059500000003</v>
      </c>
      <c r="BH354" s="36">
        <v>74.676532320000007</v>
      </c>
      <c r="BI354" s="36">
        <v>0</v>
      </c>
      <c r="BJ354" s="36">
        <v>74.676532320000007</v>
      </c>
      <c r="BK354" s="36">
        <v>74.676532320000007</v>
      </c>
      <c r="BL354" s="36" t="e">
        <v>#DIV/0!</v>
      </c>
      <c r="BM354" s="36" t="e">
        <v>#DIV/0!</v>
      </c>
      <c r="BN354" s="36">
        <v>0</v>
      </c>
      <c r="BO354" s="36">
        <v>0</v>
      </c>
      <c r="BP354" s="36">
        <v>56.431059500000003</v>
      </c>
      <c r="BQ354" s="36">
        <v>0</v>
      </c>
      <c r="BR354" s="36">
        <v>56.431059500000003</v>
      </c>
      <c r="BS354" s="36">
        <v>56.431059500000003</v>
      </c>
      <c r="BT354" s="36">
        <v>69.552074475000012</v>
      </c>
      <c r="BU354" s="36">
        <v>7.2470777842082068</v>
      </c>
      <c r="BV354" s="36">
        <v>64.427616630000003</v>
      </c>
      <c r="BW354" s="36">
        <v>74.676532320000007</v>
      </c>
      <c r="BX354" s="36" t="e">
        <v>#DIV/0!</v>
      </c>
      <c r="BY354" s="36" t="e">
        <v>#DIV/0!</v>
      </c>
      <c r="BZ354" s="36">
        <v>0</v>
      </c>
      <c r="CA354" s="36">
        <v>0</v>
      </c>
      <c r="CB354" s="36"/>
      <c r="CC354" s="40">
        <v>26.768999999999998</v>
      </c>
      <c r="CD354" s="40">
        <v>56.21</v>
      </c>
      <c r="CE354" s="40"/>
    </row>
    <row r="355" spans="1:83" s="5" customFormat="1">
      <c r="A355" s="13" t="s">
        <v>248</v>
      </c>
      <c r="B355" s="13">
        <v>7</v>
      </c>
      <c r="C355" s="13">
        <v>8</v>
      </c>
      <c r="D355" s="13" t="s">
        <v>85</v>
      </c>
      <c r="E355" s="35" t="s">
        <v>225</v>
      </c>
      <c r="F355" s="13" t="s">
        <v>141</v>
      </c>
      <c r="G355" s="36">
        <v>1007126547</v>
      </c>
      <c r="H355" s="13"/>
      <c r="I355" s="37">
        <v>17</v>
      </c>
      <c r="J355" s="37" t="s">
        <v>38</v>
      </c>
      <c r="K355" s="38">
        <v>43524</v>
      </c>
      <c r="L355" s="39">
        <v>0.375</v>
      </c>
      <c r="M355" s="37" t="s">
        <v>93</v>
      </c>
      <c r="N355" s="37" t="s">
        <v>190</v>
      </c>
      <c r="O355" s="37"/>
      <c r="P355" s="37"/>
      <c r="Q355" s="37">
        <v>3</v>
      </c>
      <c r="R355" s="13" t="s">
        <v>43</v>
      </c>
      <c r="S355" s="13" t="s">
        <v>56</v>
      </c>
      <c r="T355" s="13" t="s">
        <v>42</v>
      </c>
      <c r="U355" s="13" t="s">
        <v>45</v>
      </c>
      <c r="V355" s="13" t="s">
        <v>42</v>
      </c>
      <c r="W355" s="13" t="s">
        <v>46</v>
      </c>
      <c r="X355" s="13" t="s">
        <v>47</v>
      </c>
      <c r="Y355" s="13" t="s">
        <v>42</v>
      </c>
      <c r="Z355" s="13" t="s">
        <v>41</v>
      </c>
      <c r="AA355" s="13"/>
      <c r="AB355" s="13">
        <v>-1</v>
      </c>
      <c r="AC355" s="13">
        <v>2</v>
      </c>
      <c r="AD355" s="13" t="s">
        <v>42</v>
      </c>
      <c r="AE355" s="13">
        <v>1</v>
      </c>
      <c r="AF355" s="13" t="s">
        <v>42</v>
      </c>
      <c r="AG355" s="13" t="s">
        <v>48</v>
      </c>
      <c r="AH355" s="46">
        <f t="shared" si="10"/>
        <v>1</v>
      </c>
      <c r="AI355" s="46" t="s">
        <v>49</v>
      </c>
      <c r="AJ355" s="46" t="str">
        <f t="shared" si="11"/>
        <v>-1</v>
      </c>
      <c r="AK355" s="13" t="s">
        <v>42</v>
      </c>
      <c r="AL355" s="13" t="s">
        <v>41</v>
      </c>
      <c r="AM355" s="13"/>
      <c r="AN355" s="13">
        <v>101.31965006729475</v>
      </c>
      <c r="AO355" s="13">
        <v>117.34261838440112</v>
      </c>
      <c r="AP355" s="13">
        <v>125.13020833333333</v>
      </c>
      <c r="AQ355" s="13">
        <v>148.05555555555554</v>
      </c>
      <c r="AR355" s="36">
        <v>65.014527999999999</v>
      </c>
      <c r="AS355" s="36">
        <v>0</v>
      </c>
      <c r="AT355" s="36">
        <v>65.014527999999999</v>
      </c>
      <c r="AU355" s="36">
        <v>65.014527999999999</v>
      </c>
      <c r="AV355" s="36">
        <v>64.427616630000003</v>
      </c>
      <c r="AW355" s="36">
        <v>0</v>
      </c>
      <c r="AX355" s="36">
        <v>64.427616630000003</v>
      </c>
      <c r="AY355" s="36">
        <v>64.427616630000003</v>
      </c>
      <c r="AZ355" s="36" t="e">
        <v>#DIV/0!</v>
      </c>
      <c r="BA355" s="36" t="s">
        <v>50</v>
      </c>
      <c r="BB355" s="36">
        <v>0</v>
      </c>
      <c r="BC355" s="36">
        <v>0</v>
      </c>
      <c r="BD355" s="36">
        <v>60.722793750000001</v>
      </c>
      <c r="BE355" s="36">
        <v>6.0694287824511193</v>
      </c>
      <c r="BF355" s="36">
        <v>56.431059500000003</v>
      </c>
      <c r="BG355" s="36">
        <v>65.014527999999999</v>
      </c>
      <c r="BH355" s="36">
        <v>64.427616630000003</v>
      </c>
      <c r="BI355" s="36">
        <v>0</v>
      </c>
      <c r="BJ355" s="36">
        <v>64.427616630000003</v>
      </c>
      <c r="BK355" s="36">
        <v>64.427616630000003</v>
      </c>
      <c r="BL355" s="36" t="e">
        <v>#DIV/0!</v>
      </c>
      <c r="BM355" s="36" t="e">
        <v>#DIV/0!</v>
      </c>
      <c r="BN355" s="36">
        <v>0</v>
      </c>
      <c r="BO355" s="36">
        <v>0</v>
      </c>
      <c r="BP355" s="36">
        <v>60.722793750000001</v>
      </c>
      <c r="BQ355" s="36">
        <v>6.0694287824511193</v>
      </c>
      <c r="BR355" s="36">
        <v>56.431059500000003</v>
      </c>
      <c r="BS355" s="36">
        <v>65.014527999999999</v>
      </c>
      <c r="BT355" s="36">
        <v>69.552074475000012</v>
      </c>
      <c r="BU355" s="36">
        <v>7.2470777842082068</v>
      </c>
      <c r="BV355" s="36">
        <v>64.427616630000003</v>
      </c>
      <c r="BW355" s="36">
        <v>74.676532320000007</v>
      </c>
      <c r="BX355" s="36" t="e">
        <v>#DIV/0!</v>
      </c>
      <c r="BY355" s="36" t="e">
        <v>#DIV/0!</v>
      </c>
      <c r="BZ355" s="36">
        <v>0</v>
      </c>
      <c r="CA355" s="36">
        <v>0</v>
      </c>
      <c r="CB355" s="36"/>
      <c r="CC355" s="40">
        <v>27.553999999999998</v>
      </c>
      <c r="CD355" s="40">
        <v>57.893999999999998</v>
      </c>
      <c r="CE355" s="40"/>
    </row>
    <row r="356" spans="1:83" s="5" customFormat="1">
      <c r="A356" s="13" t="s">
        <v>248</v>
      </c>
      <c r="B356" s="13">
        <v>7</v>
      </c>
      <c r="C356" s="13">
        <v>8</v>
      </c>
      <c r="D356" s="13" t="s">
        <v>85</v>
      </c>
      <c r="E356" s="35" t="s">
        <v>225</v>
      </c>
      <c r="F356" s="13" t="s">
        <v>141</v>
      </c>
      <c r="G356" s="36">
        <v>1007126547</v>
      </c>
      <c r="H356" s="13"/>
      <c r="I356" s="37">
        <v>17</v>
      </c>
      <c r="J356" s="37" t="s">
        <v>38</v>
      </c>
      <c r="K356" s="38">
        <v>43524</v>
      </c>
      <c r="L356" s="39">
        <v>0.3888888888888889</v>
      </c>
      <c r="M356" s="37" t="s">
        <v>93</v>
      </c>
      <c r="N356" s="37" t="s">
        <v>190</v>
      </c>
      <c r="O356" s="37"/>
      <c r="P356" s="37"/>
      <c r="Q356" s="37">
        <v>4</v>
      </c>
      <c r="R356" s="13" t="s">
        <v>43</v>
      </c>
      <c r="S356" s="13" t="s">
        <v>56</v>
      </c>
      <c r="T356" s="13" t="s">
        <v>42</v>
      </c>
      <c r="U356" s="13" t="s">
        <v>45</v>
      </c>
      <c r="V356" s="13" t="s">
        <v>42</v>
      </c>
      <c r="W356" s="13" t="s">
        <v>46</v>
      </c>
      <c r="X356" s="13" t="s">
        <v>53</v>
      </c>
      <c r="Y356" s="13" t="s">
        <v>42</v>
      </c>
      <c r="Z356" s="13" t="s">
        <v>41</v>
      </c>
      <c r="AA356" s="13"/>
      <c r="AB356" s="13">
        <v>-1</v>
      </c>
      <c r="AC356" s="13">
        <v>2</v>
      </c>
      <c r="AD356" s="13" t="s">
        <v>42</v>
      </c>
      <c r="AE356" s="13">
        <v>1</v>
      </c>
      <c r="AF356" s="13" t="s">
        <v>42</v>
      </c>
      <c r="AG356" s="13" t="s">
        <v>48</v>
      </c>
      <c r="AH356" s="46">
        <f t="shared" si="10"/>
        <v>1</v>
      </c>
      <c r="AI356" s="46" t="s">
        <v>54</v>
      </c>
      <c r="AJ356" s="46" t="str">
        <f t="shared" si="11"/>
        <v>-2</v>
      </c>
      <c r="AK356" s="13" t="s">
        <v>42</v>
      </c>
      <c r="AL356" s="13" t="s">
        <v>41</v>
      </c>
      <c r="AM356" s="13"/>
      <c r="AN356" s="13">
        <v>101.31965006729475</v>
      </c>
      <c r="AO356" s="13">
        <v>117.34261838440112</v>
      </c>
      <c r="AP356" s="13">
        <v>125.13020833333333</v>
      </c>
      <c r="AQ356" s="13">
        <v>148.05555555555554</v>
      </c>
      <c r="AR356" s="36">
        <v>65.014527999999999</v>
      </c>
      <c r="AS356" s="36">
        <v>0</v>
      </c>
      <c r="AT356" s="36">
        <v>65.014527999999999</v>
      </c>
      <c r="AU356" s="36">
        <v>65.014527999999999</v>
      </c>
      <c r="AV356" s="36">
        <v>74.676532320000007</v>
      </c>
      <c r="AW356" s="36">
        <v>0</v>
      </c>
      <c r="AX356" s="36">
        <v>74.676532320000007</v>
      </c>
      <c r="AY356" s="36">
        <v>74.676532320000007</v>
      </c>
      <c r="AZ356" s="36" t="e">
        <v>#DIV/0!</v>
      </c>
      <c r="BA356" s="36" t="s">
        <v>50</v>
      </c>
      <c r="BB356" s="36">
        <v>0</v>
      </c>
      <c r="BC356" s="36">
        <v>0</v>
      </c>
      <c r="BD356" s="36">
        <v>65.014527999999999</v>
      </c>
      <c r="BE356" s="36">
        <v>0</v>
      </c>
      <c r="BF356" s="36">
        <v>65.014527999999999</v>
      </c>
      <c r="BG356" s="36">
        <v>65.014527999999999</v>
      </c>
      <c r="BH356" s="36">
        <v>69.552074475000012</v>
      </c>
      <c r="BI356" s="36">
        <v>7.2470777842082068</v>
      </c>
      <c r="BJ356" s="36">
        <v>64.427616630000003</v>
      </c>
      <c r="BK356" s="36">
        <v>74.676532320000007</v>
      </c>
      <c r="BL356" s="36" t="e">
        <v>#DIV/0!</v>
      </c>
      <c r="BM356" s="36" t="e">
        <v>#DIV/0!</v>
      </c>
      <c r="BN356" s="36">
        <v>0</v>
      </c>
      <c r="BO356" s="36">
        <v>0</v>
      </c>
      <c r="BP356" s="36">
        <v>65.014527999999999</v>
      </c>
      <c r="BQ356" s="36">
        <v>0</v>
      </c>
      <c r="BR356" s="36">
        <v>65.014527999999999</v>
      </c>
      <c r="BS356" s="36">
        <v>65.014527999999999</v>
      </c>
      <c r="BT356" s="36">
        <v>74.676532320000007</v>
      </c>
      <c r="BU356" s="36">
        <v>0</v>
      </c>
      <c r="BV356" s="36">
        <v>74.676532320000007</v>
      </c>
      <c r="BW356" s="36">
        <v>74.676532320000007</v>
      </c>
      <c r="BX356" s="36" t="e">
        <v>#DIV/0!</v>
      </c>
      <c r="BY356" s="36" t="e">
        <v>#DIV/0!</v>
      </c>
      <c r="BZ356" s="36">
        <v>0</v>
      </c>
      <c r="CA356" s="36">
        <v>0</v>
      </c>
      <c r="CB356" s="36"/>
      <c r="CC356" s="40">
        <v>27.85</v>
      </c>
      <c r="CD356" s="40">
        <v>58.283000000000001</v>
      </c>
      <c r="CE356" s="40"/>
    </row>
    <row r="357" spans="1:83" s="5" customFormat="1">
      <c r="A357" s="13" t="s">
        <v>248</v>
      </c>
      <c r="B357" s="13">
        <v>7</v>
      </c>
      <c r="C357" s="13">
        <v>8</v>
      </c>
      <c r="D357" s="13" t="s">
        <v>85</v>
      </c>
      <c r="E357" s="35" t="s">
        <v>225</v>
      </c>
      <c r="F357" s="13" t="s">
        <v>141</v>
      </c>
      <c r="G357" s="36">
        <v>1007126547</v>
      </c>
      <c r="H357" s="13"/>
      <c r="I357" s="37">
        <v>17</v>
      </c>
      <c r="J357" s="37" t="s">
        <v>38</v>
      </c>
      <c r="K357" s="38">
        <v>43524</v>
      </c>
      <c r="L357" s="39">
        <v>0.39930555555555558</v>
      </c>
      <c r="M357" s="37" t="s">
        <v>93</v>
      </c>
      <c r="N357" s="37" t="s">
        <v>190</v>
      </c>
      <c r="O357" s="37"/>
      <c r="P357" s="37"/>
      <c r="Q357" s="37">
        <v>5</v>
      </c>
      <c r="R357" s="13" t="s">
        <v>43</v>
      </c>
      <c r="S357" s="13" t="s">
        <v>56</v>
      </c>
      <c r="T357" s="13" t="s">
        <v>42</v>
      </c>
      <c r="U357" s="13" t="s">
        <v>45</v>
      </c>
      <c r="V357" s="13" t="s">
        <v>42</v>
      </c>
      <c r="W357" s="13" t="s">
        <v>46</v>
      </c>
      <c r="X357" s="13" t="s">
        <v>53</v>
      </c>
      <c r="Y357" s="13" t="s">
        <v>42</v>
      </c>
      <c r="Z357" s="13" t="s">
        <v>41</v>
      </c>
      <c r="AA357" s="13"/>
      <c r="AB357" s="13">
        <v>-1</v>
      </c>
      <c r="AC357" s="13">
        <v>2</v>
      </c>
      <c r="AD357" s="13" t="s">
        <v>42</v>
      </c>
      <c r="AE357" s="13">
        <v>1</v>
      </c>
      <c r="AF357" s="13" t="s">
        <v>42</v>
      </c>
      <c r="AG357" s="13" t="s">
        <v>48</v>
      </c>
      <c r="AH357" s="46">
        <f t="shared" si="10"/>
        <v>1</v>
      </c>
      <c r="AI357" s="46" t="s">
        <v>54</v>
      </c>
      <c r="AJ357" s="46" t="str">
        <f t="shared" si="11"/>
        <v>-2</v>
      </c>
      <c r="AK357" s="13" t="s">
        <v>42</v>
      </c>
      <c r="AL357" s="13" t="s">
        <v>41</v>
      </c>
      <c r="AM357" s="13"/>
      <c r="AN357" s="13">
        <v>101.31965006729475</v>
      </c>
      <c r="AO357" s="13">
        <v>117.34261838440112</v>
      </c>
      <c r="AP357" s="13">
        <v>125.13020833333333</v>
      </c>
      <c r="AQ357" s="13">
        <v>148.05555555555554</v>
      </c>
      <c r="AR357" s="36">
        <v>73.591755500000005</v>
      </c>
      <c r="AS357" s="36">
        <v>0</v>
      </c>
      <c r="AT357" s="36">
        <v>73.591755500000005</v>
      </c>
      <c r="AU357" s="36">
        <v>73.591755500000005</v>
      </c>
      <c r="AV357" s="36">
        <v>84.92632175</v>
      </c>
      <c r="AW357" s="36">
        <v>0</v>
      </c>
      <c r="AX357" s="36">
        <v>84.92632175</v>
      </c>
      <c r="AY357" s="36">
        <v>84.92632175</v>
      </c>
      <c r="AZ357" s="36" t="e">
        <v>#DIV/0!</v>
      </c>
      <c r="BA357" s="36" t="s">
        <v>50</v>
      </c>
      <c r="BB357" s="36">
        <v>0</v>
      </c>
      <c r="BC357" s="36">
        <v>0</v>
      </c>
      <c r="BD357" s="36">
        <v>73.591755500000005</v>
      </c>
      <c r="BE357" s="36">
        <v>0</v>
      </c>
      <c r="BF357" s="36">
        <v>73.591755500000005</v>
      </c>
      <c r="BG357" s="36">
        <v>73.591755500000005</v>
      </c>
      <c r="BH357" s="36">
        <v>79.801427035000003</v>
      </c>
      <c r="BI357" s="36">
        <v>7.2476956116871927</v>
      </c>
      <c r="BJ357" s="36">
        <v>74.676532320000007</v>
      </c>
      <c r="BK357" s="36">
        <v>84.92632175</v>
      </c>
      <c r="BL357" s="36" t="e">
        <v>#DIV/0!</v>
      </c>
      <c r="BM357" s="36" t="e">
        <v>#DIV/0!</v>
      </c>
      <c r="BN357" s="36">
        <v>0</v>
      </c>
      <c r="BO357" s="36">
        <v>0</v>
      </c>
      <c r="BP357" s="36">
        <v>69.303141750000009</v>
      </c>
      <c r="BQ357" s="36">
        <v>6.0650157290297422</v>
      </c>
      <c r="BR357" s="36">
        <v>65.014527999999999</v>
      </c>
      <c r="BS357" s="36">
        <v>73.591755500000005</v>
      </c>
      <c r="BT357" s="36">
        <v>79.801427035000003</v>
      </c>
      <c r="BU357" s="36">
        <v>7.2476956116871927</v>
      </c>
      <c r="BV357" s="36">
        <v>74.676532320000007</v>
      </c>
      <c r="BW357" s="36">
        <v>84.92632175</v>
      </c>
      <c r="BX357" s="36" t="e">
        <v>#DIV/0!</v>
      </c>
      <c r="BY357" s="36" t="e">
        <v>#DIV/0!</v>
      </c>
      <c r="BZ357" s="36">
        <v>0</v>
      </c>
      <c r="CA357" s="36">
        <v>0</v>
      </c>
      <c r="CB357" s="36"/>
      <c r="CC357" s="40">
        <v>28.221</v>
      </c>
      <c r="CD357" s="40">
        <v>59.465000000000003</v>
      </c>
      <c r="CE357" s="40"/>
    </row>
    <row r="358" spans="1:83" s="5" customFormat="1">
      <c r="A358" s="13" t="s">
        <v>248</v>
      </c>
      <c r="B358" s="13">
        <v>7</v>
      </c>
      <c r="C358" s="13">
        <v>8</v>
      </c>
      <c r="D358" s="13" t="s">
        <v>85</v>
      </c>
      <c r="E358" s="35" t="s">
        <v>225</v>
      </c>
      <c r="F358" s="13" t="s">
        <v>141</v>
      </c>
      <c r="G358" s="36">
        <v>1007126547</v>
      </c>
      <c r="H358" s="13"/>
      <c r="I358" s="37">
        <v>17</v>
      </c>
      <c r="J358" s="37" t="s">
        <v>38</v>
      </c>
      <c r="K358" s="38">
        <v>43524</v>
      </c>
      <c r="L358" s="39">
        <v>0.40972222222222227</v>
      </c>
      <c r="M358" s="37" t="s">
        <v>93</v>
      </c>
      <c r="N358" s="37" t="s">
        <v>190</v>
      </c>
      <c r="O358" s="37"/>
      <c r="P358" s="37"/>
      <c r="Q358" s="37">
        <v>6</v>
      </c>
      <c r="R358" s="13" t="s">
        <v>43</v>
      </c>
      <c r="S358" s="13" t="s">
        <v>56</v>
      </c>
      <c r="T358" s="13" t="s">
        <v>42</v>
      </c>
      <c r="U358" s="13" t="s">
        <v>45</v>
      </c>
      <c r="V358" s="13" t="s">
        <v>42</v>
      </c>
      <c r="W358" s="13" t="s">
        <v>46</v>
      </c>
      <c r="X358" s="13" t="s">
        <v>53</v>
      </c>
      <c r="Y358" s="13" t="s">
        <v>42</v>
      </c>
      <c r="Z358" s="13" t="s">
        <v>41</v>
      </c>
      <c r="AA358" s="13"/>
      <c r="AB358" s="13">
        <v>-1</v>
      </c>
      <c r="AC358" s="13">
        <v>2</v>
      </c>
      <c r="AD358" s="13" t="s">
        <v>42</v>
      </c>
      <c r="AE358" s="13">
        <v>1</v>
      </c>
      <c r="AF358" s="13" t="s">
        <v>42</v>
      </c>
      <c r="AG358" s="13" t="s">
        <v>48</v>
      </c>
      <c r="AH358" s="46">
        <f t="shared" si="10"/>
        <v>1</v>
      </c>
      <c r="AI358" s="46" t="s">
        <v>54</v>
      </c>
      <c r="AJ358" s="46" t="str">
        <f t="shared" si="11"/>
        <v>-2</v>
      </c>
      <c r="AK358" s="13" t="s">
        <v>42</v>
      </c>
      <c r="AL358" s="13" t="s">
        <v>41</v>
      </c>
      <c r="AM358" s="13"/>
      <c r="AN358" s="13">
        <v>101.31965006729475</v>
      </c>
      <c r="AO358" s="13">
        <v>117.34261838440112</v>
      </c>
      <c r="AP358" s="13">
        <v>125.13020833333333</v>
      </c>
      <c r="AQ358" s="13">
        <v>148.05555555555554</v>
      </c>
      <c r="AR358" s="36">
        <v>73.591755500000005</v>
      </c>
      <c r="AS358" s="36">
        <v>0</v>
      </c>
      <c r="AT358" s="36">
        <v>73.591755500000005</v>
      </c>
      <c r="AU358" s="36">
        <v>73.591755500000005</v>
      </c>
      <c r="AV358" s="36">
        <v>84.92632175</v>
      </c>
      <c r="AW358" s="36">
        <v>0</v>
      </c>
      <c r="AX358" s="36">
        <v>84.92632175</v>
      </c>
      <c r="AY358" s="36">
        <v>84.92632175</v>
      </c>
      <c r="AZ358" s="36" t="e">
        <v>#DIV/0!</v>
      </c>
      <c r="BA358" s="36" t="s">
        <v>50</v>
      </c>
      <c r="BB358" s="36">
        <v>0</v>
      </c>
      <c r="BC358" s="36">
        <v>0</v>
      </c>
      <c r="BD358" s="36">
        <v>77.82302150000001</v>
      </c>
      <c r="BE358" s="36">
        <v>5.9839137632081529</v>
      </c>
      <c r="BF358" s="36">
        <v>73.591755500000005</v>
      </c>
      <c r="BG358" s="36">
        <v>82.054287500000001</v>
      </c>
      <c r="BH358" s="36">
        <v>84.92632175</v>
      </c>
      <c r="BI358" s="36">
        <v>0</v>
      </c>
      <c r="BJ358" s="36">
        <v>84.92632175</v>
      </c>
      <c r="BK358" s="36">
        <v>84.92632175</v>
      </c>
      <c r="BL358" s="36" t="e">
        <v>#DIV/0!</v>
      </c>
      <c r="BM358" s="36" t="e">
        <v>#DIV/0!</v>
      </c>
      <c r="BN358" s="36">
        <v>0</v>
      </c>
      <c r="BO358" s="36">
        <v>0</v>
      </c>
      <c r="BP358" s="36">
        <v>73.591755500000005</v>
      </c>
      <c r="BQ358" s="36">
        <v>0</v>
      </c>
      <c r="BR358" s="36">
        <v>73.591755500000005</v>
      </c>
      <c r="BS358" s="36">
        <v>73.591755500000005</v>
      </c>
      <c r="BT358" s="36">
        <v>84.92632175</v>
      </c>
      <c r="BU358" s="36">
        <v>0</v>
      </c>
      <c r="BV358" s="36">
        <v>84.92632175</v>
      </c>
      <c r="BW358" s="36">
        <v>84.92632175</v>
      </c>
      <c r="BX358" s="36" t="e">
        <v>#DIV/0!</v>
      </c>
      <c r="BY358" s="36" t="e">
        <v>#DIV/0!</v>
      </c>
      <c r="BZ358" s="36">
        <v>0</v>
      </c>
      <c r="CA358" s="36">
        <v>0</v>
      </c>
      <c r="CB358" s="36"/>
      <c r="CC358" s="40">
        <v>28.468</v>
      </c>
      <c r="CD358" s="40">
        <v>61.555999999999997</v>
      </c>
      <c r="CE358" s="40"/>
    </row>
    <row r="359" spans="1:83" s="5" customFormat="1">
      <c r="A359" s="13" t="s">
        <v>248</v>
      </c>
      <c r="B359" s="13">
        <v>7</v>
      </c>
      <c r="C359" s="13">
        <v>9</v>
      </c>
      <c r="D359" s="13" t="s">
        <v>117</v>
      </c>
      <c r="E359" s="35" t="s">
        <v>226</v>
      </c>
      <c r="F359" s="13" t="s">
        <v>36</v>
      </c>
      <c r="G359" s="36">
        <v>1007125973</v>
      </c>
      <c r="H359" s="13"/>
      <c r="I359" s="37">
        <v>18</v>
      </c>
      <c r="J359" s="37" t="s">
        <v>38</v>
      </c>
      <c r="K359" s="38">
        <v>43524</v>
      </c>
      <c r="L359" s="39">
        <v>0.35138888888888892</v>
      </c>
      <c r="M359" s="37" t="s">
        <v>39</v>
      </c>
      <c r="N359" s="37" t="s">
        <v>188</v>
      </c>
      <c r="O359" s="37" t="s">
        <v>188</v>
      </c>
      <c r="P359" s="37" t="s">
        <v>190</v>
      </c>
      <c r="Q359" s="37">
        <v>1</v>
      </c>
      <c r="R359" s="13" t="s">
        <v>55</v>
      </c>
      <c r="S359" s="13" t="s">
        <v>44</v>
      </c>
      <c r="T359" s="13" t="s">
        <v>42</v>
      </c>
      <c r="U359" s="13" t="s">
        <v>52</v>
      </c>
      <c r="V359" s="13" t="s">
        <v>42</v>
      </c>
      <c r="W359" s="13" t="s">
        <v>66</v>
      </c>
      <c r="X359" s="13" t="s">
        <v>76</v>
      </c>
      <c r="Y359" s="13" t="s">
        <v>41</v>
      </c>
      <c r="Z359" s="13" t="s">
        <v>41</v>
      </c>
      <c r="AA359" s="13"/>
      <c r="AB359" s="13">
        <v>0</v>
      </c>
      <c r="AC359" s="13">
        <v>1</v>
      </c>
      <c r="AD359" s="13" t="s">
        <v>42</v>
      </c>
      <c r="AE359" s="13">
        <v>0</v>
      </c>
      <c r="AF359" s="13" t="s">
        <v>42</v>
      </c>
      <c r="AG359" s="13">
        <v>0</v>
      </c>
      <c r="AH359" s="46" t="str">
        <f t="shared" si="10"/>
        <v>0</v>
      </c>
      <c r="AI359" s="46" t="s">
        <v>77</v>
      </c>
      <c r="AJ359" s="46" t="str">
        <f t="shared" si="11"/>
        <v>0</v>
      </c>
      <c r="AK359" s="13" t="s">
        <v>41</v>
      </c>
      <c r="AL359" s="13" t="s">
        <v>41</v>
      </c>
      <c r="AM359" s="13"/>
      <c r="AN359" s="13">
        <v>101.31965006729475</v>
      </c>
      <c r="AO359" s="13">
        <v>117.34261838440112</v>
      </c>
      <c r="AP359" s="13">
        <v>125.13020833333333</v>
      </c>
      <c r="AQ359" s="13">
        <v>148.05555555555554</v>
      </c>
      <c r="AR359" s="36">
        <v>30.569327039999997</v>
      </c>
      <c r="AS359" s="36">
        <v>0</v>
      </c>
      <c r="AT359" s="36">
        <v>30.569327039999997</v>
      </c>
      <c r="AU359" s="36">
        <v>30.569327039999997</v>
      </c>
      <c r="AV359" s="36">
        <v>35.594856000000007</v>
      </c>
      <c r="AW359" s="36">
        <v>0</v>
      </c>
      <c r="AX359" s="36">
        <v>35.594856000000007</v>
      </c>
      <c r="AY359" s="36">
        <v>35.594856000000007</v>
      </c>
      <c r="AZ359" s="36" t="e">
        <v>#DIV/0!</v>
      </c>
      <c r="BA359" s="36" t="s">
        <v>50</v>
      </c>
      <c r="BB359" s="36">
        <v>0</v>
      </c>
      <c r="BC359" s="36">
        <v>0</v>
      </c>
      <c r="BD359" s="36">
        <v>30.569327039999997</v>
      </c>
      <c r="BE359" s="36">
        <v>0</v>
      </c>
      <c r="BF359" s="36">
        <v>30.569327039999997</v>
      </c>
      <c r="BG359" s="36">
        <v>30.569327039999997</v>
      </c>
      <c r="BH359" s="36">
        <v>35.594856000000007</v>
      </c>
      <c r="BI359" s="36">
        <v>0</v>
      </c>
      <c r="BJ359" s="36">
        <v>35.594856000000007</v>
      </c>
      <c r="BK359" s="36">
        <v>35.594856000000007</v>
      </c>
      <c r="BL359" s="36" t="e">
        <v>#DIV/0!</v>
      </c>
      <c r="BM359" s="36" t="e">
        <v>#DIV/0!</v>
      </c>
      <c r="BN359" s="36">
        <v>0</v>
      </c>
      <c r="BO359" s="36">
        <v>0</v>
      </c>
      <c r="BP359" s="36">
        <v>30.569327039999997</v>
      </c>
      <c r="BQ359" s="36">
        <v>0</v>
      </c>
      <c r="BR359" s="36">
        <v>30.569327039999997</v>
      </c>
      <c r="BS359" s="36">
        <v>30.569327039999997</v>
      </c>
      <c r="BT359" s="36">
        <v>35.594856000000007</v>
      </c>
      <c r="BU359" s="36">
        <v>0</v>
      </c>
      <c r="BV359" s="36">
        <v>35.594856000000007</v>
      </c>
      <c r="BW359" s="36">
        <v>35.594856000000007</v>
      </c>
      <c r="BX359" s="36" t="e">
        <v>#DIV/0!</v>
      </c>
      <c r="BY359" s="36" t="e">
        <v>#DIV/0!</v>
      </c>
      <c r="BZ359" s="36">
        <v>0</v>
      </c>
      <c r="CA359" s="36">
        <v>0</v>
      </c>
      <c r="CB359" s="36"/>
      <c r="CC359" s="40">
        <v>26.622</v>
      </c>
      <c r="CD359" s="40">
        <v>60.86</v>
      </c>
      <c r="CE359" s="40"/>
    </row>
    <row r="360" spans="1:83" s="5" customFormat="1">
      <c r="A360" s="13" t="s">
        <v>248</v>
      </c>
      <c r="B360" s="13">
        <v>7</v>
      </c>
      <c r="C360" s="13">
        <v>9</v>
      </c>
      <c r="D360" s="13" t="s">
        <v>117</v>
      </c>
      <c r="E360" s="35" t="s">
        <v>226</v>
      </c>
      <c r="F360" s="13" t="s">
        <v>36</v>
      </c>
      <c r="G360" s="36">
        <v>1007125973</v>
      </c>
      <c r="H360" s="13"/>
      <c r="I360" s="37">
        <v>18</v>
      </c>
      <c r="J360" s="37" t="s">
        <v>38</v>
      </c>
      <c r="K360" s="38">
        <v>43524</v>
      </c>
      <c r="L360" s="39">
        <v>0.36180555555555555</v>
      </c>
      <c r="M360" s="37" t="s">
        <v>39</v>
      </c>
      <c r="N360" s="37" t="s">
        <v>188</v>
      </c>
      <c r="O360" s="37" t="s">
        <v>188</v>
      </c>
      <c r="P360" s="37" t="s">
        <v>190</v>
      </c>
      <c r="Q360" s="37">
        <v>2</v>
      </c>
      <c r="R360" s="13" t="s">
        <v>55</v>
      </c>
      <c r="S360" s="13" t="s">
        <v>44</v>
      </c>
      <c r="T360" s="13" t="s">
        <v>42</v>
      </c>
      <c r="U360" s="13" t="s">
        <v>52</v>
      </c>
      <c r="V360" s="13" t="s">
        <v>42</v>
      </c>
      <c r="W360" s="13" t="s">
        <v>66</v>
      </c>
      <c r="X360" s="13" t="s">
        <v>76</v>
      </c>
      <c r="Y360" s="13" t="s">
        <v>41</v>
      </c>
      <c r="Z360" s="13" t="s">
        <v>41</v>
      </c>
      <c r="AA360" s="13"/>
      <c r="AB360" s="13">
        <v>0</v>
      </c>
      <c r="AC360" s="13">
        <v>1</v>
      </c>
      <c r="AD360" s="13" t="s">
        <v>42</v>
      </c>
      <c r="AE360" s="13">
        <v>0</v>
      </c>
      <c r="AF360" s="13" t="s">
        <v>42</v>
      </c>
      <c r="AG360" s="13">
        <v>0</v>
      </c>
      <c r="AH360" s="46" t="str">
        <f t="shared" si="10"/>
        <v>0</v>
      </c>
      <c r="AI360" s="46" t="s">
        <v>77</v>
      </c>
      <c r="AJ360" s="46" t="str">
        <f t="shared" si="11"/>
        <v>0</v>
      </c>
      <c r="AK360" s="13" t="s">
        <v>41</v>
      </c>
      <c r="AL360" s="13" t="s">
        <v>41</v>
      </c>
      <c r="AM360" s="13"/>
      <c r="AN360" s="13">
        <v>101.31965006729475</v>
      </c>
      <c r="AO360" s="13">
        <v>117.34261838440112</v>
      </c>
      <c r="AP360" s="13">
        <v>125.13020833333333</v>
      </c>
      <c r="AQ360" s="13">
        <v>148.05555555555554</v>
      </c>
      <c r="AR360" s="36">
        <v>34.630350874999998</v>
      </c>
      <c r="AS360" s="36">
        <v>5.7431549845773828</v>
      </c>
      <c r="AT360" s="36">
        <v>30.569327039999997</v>
      </c>
      <c r="AU360" s="36">
        <v>38.691374709999998</v>
      </c>
      <c r="AV360" s="36">
        <v>49.056061</v>
      </c>
      <c r="AW360" s="36">
        <v>0</v>
      </c>
      <c r="AX360" s="36">
        <v>49.056061</v>
      </c>
      <c r="AY360" s="36">
        <v>49.056061</v>
      </c>
      <c r="AZ360" s="36" t="e">
        <v>#DIV/0!</v>
      </c>
      <c r="BA360" s="36" t="s">
        <v>50</v>
      </c>
      <c r="BB360" s="36">
        <v>0</v>
      </c>
      <c r="BC360" s="36">
        <v>0</v>
      </c>
      <c r="BD360" s="36">
        <v>38.691374709999998</v>
      </c>
      <c r="BE360" s="36">
        <v>0</v>
      </c>
      <c r="BF360" s="36">
        <v>38.691374709999998</v>
      </c>
      <c r="BG360" s="36">
        <v>38.691374709999998</v>
      </c>
      <c r="BH360" s="36">
        <v>49.056061</v>
      </c>
      <c r="BI360" s="36">
        <v>0</v>
      </c>
      <c r="BJ360" s="36">
        <v>49.056061</v>
      </c>
      <c r="BK360" s="36">
        <v>49.056061</v>
      </c>
      <c r="BL360" s="36" t="e">
        <v>#DIV/0!</v>
      </c>
      <c r="BM360" s="36" t="e">
        <v>#DIV/0!</v>
      </c>
      <c r="BN360" s="36">
        <v>0</v>
      </c>
      <c r="BO360" s="36">
        <v>0</v>
      </c>
      <c r="BP360" s="36">
        <v>34.630350874999998</v>
      </c>
      <c r="BQ360" s="36">
        <v>5.7431549845773828</v>
      </c>
      <c r="BR360" s="36">
        <v>30.569327039999997</v>
      </c>
      <c r="BS360" s="36">
        <v>38.691374709999998</v>
      </c>
      <c r="BT360" s="36">
        <v>42.325458500000003</v>
      </c>
      <c r="BU360" s="36">
        <v>9.5185093384422466</v>
      </c>
      <c r="BV360" s="36">
        <v>35.594856000000007</v>
      </c>
      <c r="BW360" s="36">
        <v>49.056061</v>
      </c>
      <c r="BX360" s="36" t="e">
        <v>#DIV/0!</v>
      </c>
      <c r="BY360" s="36" t="e">
        <v>#DIV/0!</v>
      </c>
      <c r="BZ360" s="36">
        <v>0</v>
      </c>
      <c r="CA360" s="36">
        <v>0</v>
      </c>
      <c r="CB360" s="36"/>
      <c r="CC360" s="40">
        <v>26.768999999999998</v>
      </c>
      <c r="CD360" s="40">
        <v>56.21</v>
      </c>
      <c r="CE360" s="40"/>
    </row>
    <row r="361" spans="1:83" s="5" customFormat="1">
      <c r="A361" s="13" t="s">
        <v>248</v>
      </c>
      <c r="B361" s="13">
        <v>7</v>
      </c>
      <c r="C361" s="13">
        <v>9</v>
      </c>
      <c r="D361" s="13" t="s">
        <v>117</v>
      </c>
      <c r="E361" s="35" t="s">
        <v>226</v>
      </c>
      <c r="F361" s="13" t="s">
        <v>36</v>
      </c>
      <c r="G361" s="36">
        <v>1007125973</v>
      </c>
      <c r="H361" s="13"/>
      <c r="I361" s="37">
        <v>18</v>
      </c>
      <c r="J361" s="37" t="s">
        <v>38</v>
      </c>
      <c r="K361" s="38">
        <v>43524</v>
      </c>
      <c r="L361" s="39">
        <v>0.375</v>
      </c>
      <c r="M361" s="37" t="s">
        <v>39</v>
      </c>
      <c r="N361" s="37" t="s">
        <v>188</v>
      </c>
      <c r="O361" s="37" t="s">
        <v>188</v>
      </c>
      <c r="P361" s="37" t="s">
        <v>190</v>
      </c>
      <c r="Q361" s="37">
        <v>3</v>
      </c>
      <c r="R361" s="13" t="s">
        <v>55</v>
      </c>
      <c r="S361" s="13" t="s">
        <v>63</v>
      </c>
      <c r="T361" s="13" t="s">
        <v>42</v>
      </c>
      <c r="U361" s="13" t="s">
        <v>45</v>
      </c>
      <c r="V361" s="13" t="s">
        <v>42</v>
      </c>
      <c r="W361" s="13" t="s">
        <v>66</v>
      </c>
      <c r="X361" s="13" t="s">
        <v>76</v>
      </c>
      <c r="Y361" s="13" t="s">
        <v>41</v>
      </c>
      <c r="Z361" s="13" t="s">
        <v>41</v>
      </c>
      <c r="AA361" s="13"/>
      <c r="AB361" s="13">
        <v>0</v>
      </c>
      <c r="AC361" s="13">
        <v>0</v>
      </c>
      <c r="AD361" s="13" t="s">
        <v>42</v>
      </c>
      <c r="AE361" s="13">
        <v>1</v>
      </c>
      <c r="AF361" s="13" t="s">
        <v>42</v>
      </c>
      <c r="AG361" s="13">
        <v>0</v>
      </c>
      <c r="AH361" s="46" t="str">
        <f t="shared" si="10"/>
        <v>0</v>
      </c>
      <c r="AI361" s="46" t="s">
        <v>77</v>
      </c>
      <c r="AJ361" s="46" t="str">
        <f t="shared" si="11"/>
        <v>0</v>
      </c>
      <c r="AK361" s="13" t="s">
        <v>41</v>
      </c>
      <c r="AL361" s="13" t="s">
        <v>41</v>
      </c>
      <c r="AM361" s="13"/>
      <c r="AN361" s="13">
        <v>101.31965006729475</v>
      </c>
      <c r="AO361" s="13">
        <v>117.34261838440112</v>
      </c>
      <c r="AP361" s="13">
        <v>125.13020833333333</v>
      </c>
      <c r="AQ361" s="13">
        <v>148.05555555555554</v>
      </c>
      <c r="AR361" s="36">
        <v>26.558041229999997</v>
      </c>
      <c r="AS361" s="36">
        <v>17.159124764211537</v>
      </c>
      <c r="AT361" s="36">
        <v>14.424707749999996</v>
      </c>
      <c r="AU361" s="36">
        <v>38.691374709999998</v>
      </c>
      <c r="AV361" s="36">
        <v>35.594856000000007</v>
      </c>
      <c r="AW361" s="36">
        <v>0</v>
      </c>
      <c r="AX361" s="36">
        <v>35.594856000000007</v>
      </c>
      <c r="AY361" s="36">
        <v>35.594856000000007</v>
      </c>
      <c r="AZ361" s="36" t="e">
        <v>#DIV/0!</v>
      </c>
      <c r="BA361" s="36" t="s">
        <v>50</v>
      </c>
      <c r="BB361" s="36">
        <v>0</v>
      </c>
      <c r="BC361" s="36">
        <v>0</v>
      </c>
      <c r="BD361" s="36">
        <v>34.630350874999998</v>
      </c>
      <c r="BE361" s="36">
        <v>5.7431549845773828</v>
      </c>
      <c r="BF361" s="36">
        <v>30.569327039999997</v>
      </c>
      <c r="BG361" s="36">
        <v>38.691374709999998</v>
      </c>
      <c r="BH361" s="36">
        <v>35.594856000000007</v>
      </c>
      <c r="BI361" s="36">
        <v>0</v>
      </c>
      <c r="BJ361" s="36">
        <v>35.594856000000007</v>
      </c>
      <c r="BK361" s="36">
        <v>35.594856000000007</v>
      </c>
      <c r="BL361" s="36" t="e">
        <v>#DIV/0!</v>
      </c>
      <c r="BM361" s="36" t="e">
        <v>#DIV/0!</v>
      </c>
      <c r="BN361" s="36">
        <v>0</v>
      </c>
      <c r="BO361" s="36">
        <v>0</v>
      </c>
      <c r="BP361" s="36">
        <v>38.691374709999998</v>
      </c>
      <c r="BQ361" s="36">
        <v>0</v>
      </c>
      <c r="BR361" s="36">
        <v>38.691374709999998</v>
      </c>
      <c r="BS361" s="36">
        <v>38.691374709999998</v>
      </c>
      <c r="BT361" s="36">
        <v>42.325458500000003</v>
      </c>
      <c r="BU361" s="36">
        <v>9.5185093384422466</v>
      </c>
      <c r="BV361" s="36">
        <v>35.594856000000007</v>
      </c>
      <c r="BW361" s="36">
        <v>49.056061</v>
      </c>
      <c r="BX361" s="36" t="e">
        <v>#DIV/0!</v>
      </c>
      <c r="BY361" s="36" t="e">
        <v>#DIV/0!</v>
      </c>
      <c r="BZ361" s="36">
        <v>0</v>
      </c>
      <c r="CA361" s="36">
        <v>0</v>
      </c>
      <c r="CB361" s="36"/>
      <c r="CC361" s="40">
        <v>27.553999999999998</v>
      </c>
      <c r="CD361" s="40">
        <v>57.893999999999998</v>
      </c>
      <c r="CE361" s="40"/>
    </row>
    <row r="362" spans="1:83" s="5" customFormat="1">
      <c r="A362" s="13" t="s">
        <v>248</v>
      </c>
      <c r="B362" s="13">
        <v>7</v>
      </c>
      <c r="C362" s="13">
        <v>9</v>
      </c>
      <c r="D362" s="13" t="s">
        <v>117</v>
      </c>
      <c r="E362" s="35" t="s">
        <v>226</v>
      </c>
      <c r="F362" s="13" t="s">
        <v>36</v>
      </c>
      <c r="G362" s="36">
        <v>1007125973</v>
      </c>
      <c r="H362" s="13"/>
      <c r="I362" s="37">
        <v>18</v>
      </c>
      <c r="J362" s="37" t="s">
        <v>38</v>
      </c>
      <c r="K362" s="38">
        <v>43524</v>
      </c>
      <c r="L362" s="39">
        <v>0.3888888888888889</v>
      </c>
      <c r="M362" s="37" t="s">
        <v>39</v>
      </c>
      <c r="N362" s="37" t="s">
        <v>188</v>
      </c>
      <c r="O362" s="37" t="s">
        <v>188</v>
      </c>
      <c r="P362" s="37" t="s">
        <v>190</v>
      </c>
      <c r="Q362" s="37">
        <v>4</v>
      </c>
      <c r="R362" s="13" t="s">
        <v>55</v>
      </c>
      <c r="S362" s="13" t="s">
        <v>63</v>
      </c>
      <c r="T362" s="13" t="s">
        <v>42</v>
      </c>
      <c r="U362" s="13" t="s">
        <v>52</v>
      </c>
      <c r="V362" s="13" t="s">
        <v>42</v>
      </c>
      <c r="W362" s="13" t="s">
        <v>66</v>
      </c>
      <c r="X362" s="13" t="s">
        <v>76</v>
      </c>
      <c r="Y362" s="13" t="s">
        <v>41</v>
      </c>
      <c r="Z362" s="13" t="s">
        <v>41</v>
      </c>
      <c r="AA362" s="13"/>
      <c r="AB362" s="13">
        <v>0</v>
      </c>
      <c r="AC362" s="13">
        <v>0</v>
      </c>
      <c r="AD362" s="13" t="s">
        <v>42</v>
      </c>
      <c r="AE362" s="13">
        <v>0</v>
      </c>
      <c r="AF362" s="13" t="s">
        <v>42</v>
      </c>
      <c r="AG362" s="13">
        <v>0</v>
      </c>
      <c r="AH362" s="46" t="str">
        <f t="shared" si="10"/>
        <v>0</v>
      </c>
      <c r="AI362" s="46" t="s">
        <v>77</v>
      </c>
      <c r="AJ362" s="46" t="str">
        <f t="shared" si="11"/>
        <v>0</v>
      </c>
      <c r="AK362" s="13" t="s">
        <v>41</v>
      </c>
      <c r="AL362" s="13" t="s">
        <v>41</v>
      </c>
      <c r="AM362" s="13"/>
      <c r="AN362" s="13">
        <v>101.31965006729475</v>
      </c>
      <c r="AO362" s="13">
        <v>117.34261838440112</v>
      </c>
      <c r="AP362" s="13">
        <v>125.13020833333333</v>
      </c>
      <c r="AQ362" s="13">
        <v>148.05555555555554</v>
      </c>
      <c r="AR362" s="36">
        <v>42.751836854999993</v>
      </c>
      <c r="AS362" s="36">
        <v>5.7423606349615426</v>
      </c>
      <c r="AT362" s="36">
        <v>38.691374709999998</v>
      </c>
      <c r="AU362" s="36">
        <v>46.812298999999989</v>
      </c>
      <c r="AV362" s="36">
        <v>49.056061</v>
      </c>
      <c r="AW362" s="36">
        <v>0</v>
      </c>
      <c r="AX362" s="36">
        <v>49.056061</v>
      </c>
      <c r="AY362" s="36">
        <v>49.056061</v>
      </c>
      <c r="AZ362" s="36" t="e">
        <v>#DIV/0!</v>
      </c>
      <c r="BA362" s="36" t="s">
        <v>50</v>
      </c>
      <c r="BB362" s="36">
        <v>0</v>
      </c>
      <c r="BC362" s="36">
        <v>0</v>
      </c>
      <c r="BD362" s="36">
        <v>34.630350874999998</v>
      </c>
      <c r="BE362" s="36">
        <v>5.7431549845773828</v>
      </c>
      <c r="BF362" s="36">
        <v>30.569327039999997</v>
      </c>
      <c r="BG362" s="36">
        <v>38.691374709999998</v>
      </c>
      <c r="BH362" s="36">
        <v>42.325458500000003</v>
      </c>
      <c r="BI362" s="36">
        <v>9.5185093384422466</v>
      </c>
      <c r="BJ362" s="36">
        <v>35.594856000000007</v>
      </c>
      <c r="BK362" s="36">
        <v>49.056061</v>
      </c>
      <c r="BL362" s="36" t="e">
        <v>#DIV/0!</v>
      </c>
      <c r="BM362" s="36" t="e">
        <v>#DIV/0!</v>
      </c>
      <c r="BN362" s="36">
        <v>0</v>
      </c>
      <c r="BO362" s="36">
        <v>0</v>
      </c>
      <c r="BP362" s="36">
        <v>38.691374709999998</v>
      </c>
      <c r="BQ362" s="36">
        <v>0</v>
      </c>
      <c r="BR362" s="36">
        <v>38.691374709999998</v>
      </c>
      <c r="BS362" s="36">
        <v>38.691374709999998</v>
      </c>
      <c r="BT362" s="36">
        <v>49.056061</v>
      </c>
      <c r="BU362" s="36">
        <v>0</v>
      </c>
      <c r="BV362" s="36">
        <v>49.056061</v>
      </c>
      <c r="BW362" s="36">
        <v>49.056061</v>
      </c>
      <c r="BX362" s="36" t="e">
        <v>#DIV/0!</v>
      </c>
      <c r="BY362" s="36" t="e">
        <v>#DIV/0!</v>
      </c>
      <c r="BZ362" s="36">
        <v>0</v>
      </c>
      <c r="CA362" s="36">
        <v>0</v>
      </c>
      <c r="CB362" s="36"/>
      <c r="CC362" s="40">
        <v>27.85</v>
      </c>
      <c r="CD362" s="40">
        <v>58.283000000000001</v>
      </c>
      <c r="CE362" s="40"/>
    </row>
    <row r="363" spans="1:83" s="5" customFormat="1">
      <c r="A363" s="13" t="s">
        <v>248</v>
      </c>
      <c r="B363" s="13">
        <v>7</v>
      </c>
      <c r="C363" s="13">
        <v>9</v>
      </c>
      <c r="D363" s="13" t="s">
        <v>117</v>
      </c>
      <c r="E363" s="35" t="s">
        <v>226</v>
      </c>
      <c r="F363" s="13" t="s">
        <v>36</v>
      </c>
      <c r="G363" s="36">
        <v>1007125973</v>
      </c>
      <c r="H363" s="13"/>
      <c r="I363" s="37">
        <v>18</v>
      </c>
      <c r="J363" s="37" t="s">
        <v>38</v>
      </c>
      <c r="K363" s="38">
        <v>43524</v>
      </c>
      <c r="L363" s="39">
        <v>0.39930555555555558</v>
      </c>
      <c r="M363" s="37" t="s">
        <v>39</v>
      </c>
      <c r="N363" s="37" t="s">
        <v>188</v>
      </c>
      <c r="O363" s="37" t="s">
        <v>188</v>
      </c>
      <c r="P363" s="37" t="s">
        <v>190</v>
      </c>
      <c r="Q363" s="37">
        <v>5</v>
      </c>
      <c r="R363" s="13" t="s">
        <v>55</v>
      </c>
      <c r="S363" s="13" t="s">
        <v>63</v>
      </c>
      <c r="T363" s="13" t="s">
        <v>42</v>
      </c>
      <c r="U363" s="13" t="s">
        <v>52</v>
      </c>
      <c r="V363" s="13" t="s">
        <v>42</v>
      </c>
      <c r="W363" s="13" t="s">
        <v>66</v>
      </c>
      <c r="X363" s="13" t="s">
        <v>76</v>
      </c>
      <c r="Y363" s="13" t="s">
        <v>41</v>
      </c>
      <c r="Z363" s="13" t="s">
        <v>41</v>
      </c>
      <c r="AA363" s="13"/>
      <c r="AB363" s="13">
        <v>0</v>
      </c>
      <c r="AC363" s="13">
        <v>0</v>
      </c>
      <c r="AD363" s="13" t="s">
        <v>42</v>
      </c>
      <c r="AE363" s="13">
        <v>0</v>
      </c>
      <c r="AF363" s="13" t="s">
        <v>42</v>
      </c>
      <c r="AG363" s="13">
        <v>0</v>
      </c>
      <c r="AH363" s="46" t="str">
        <f t="shared" si="10"/>
        <v>0</v>
      </c>
      <c r="AI363" s="46" t="s">
        <v>77</v>
      </c>
      <c r="AJ363" s="46" t="str">
        <f t="shared" si="11"/>
        <v>0</v>
      </c>
      <c r="AK363" s="13" t="s">
        <v>41</v>
      </c>
      <c r="AL363" s="13" t="s">
        <v>41</v>
      </c>
      <c r="AM363" s="13"/>
      <c r="AN363" s="13">
        <v>101.31965006729475</v>
      </c>
      <c r="AO363" s="13">
        <v>117.34261838440112</v>
      </c>
      <c r="AP363" s="13">
        <v>125.13020833333333</v>
      </c>
      <c r="AQ363" s="13">
        <v>148.05555555555554</v>
      </c>
      <c r="AR363" s="36">
        <v>50.872199454999993</v>
      </c>
      <c r="AS363" s="36">
        <v>5.7415662853457059</v>
      </c>
      <c r="AT363" s="36">
        <v>46.812298999999989</v>
      </c>
      <c r="AU363" s="36">
        <v>54.932099909999998</v>
      </c>
      <c r="AV363" s="36">
        <v>49.056061</v>
      </c>
      <c r="AW363" s="36">
        <v>0</v>
      </c>
      <c r="AX363" s="36">
        <v>49.056061</v>
      </c>
      <c r="AY363" s="36">
        <v>49.056061</v>
      </c>
      <c r="AZ363" s="36" t="e">
        <v>#DIV/0!</v>
      </c>
      <c r="BA363" s="36" t="s">
        <v>50</v>
      </c>
      <c r="BB363" s="36">
        <v>0</v>
      </c>
      <c r="BC363" s="36">
        <v>0</v>
      </c>
      <c r="BD363" s="36">
        <v>46.812298999999989</v>
      </c>
      <c r="BE363" s="36">
        <v>0</v>
      </c>
      <c r="BF363" s="36">
        <v>46.812298999999989</v>
      </c>
      <c r="BG363" s="36">
        <v>46.812298999999989</v>
      </c>
      <c r="BH363" s="36">
        <v>49.056061</v>
      </c>
      <c r="BI363" s="36">
        <v>0</v>
      </c>
      <c r="BJ363" s="36">
        <v>49.056061</v>
      </c>
      <c r="BK363" s="36">
        <v>49.056061</v>
      </c>
      <c r="BL363" s="36" t="e">
        <v>#DIV/0!</v>
      </c>
      <c r="BM363" s="36" t="e">
        <v>#DIV/0!</v>
      </c>
      <c r="BN363" s="36">
        <v>0</v>
      </c>
      <c r="BO363" s="36">
        <v>0</v>
      </c>
      <c r="BP363" s="36">
        <v>42.751836854999993</v>
      </c>
      <c r="BQ363" s="36">
        <v>5.7423606349615426</v>
      </c>
      <c r="BR363" s="36">
        <v>38.691374709999998</v>
      </c>
      <c r="BS363" s="36">
        <v>46.812298999999989</v>
      </c>
      <c r="BT363" s="36">
        <v>49.056061</v>
      </c>
      <c r="BU363" s="36">
        <v>0</v>
      </c>
      <c r="BV363" s="36">
        <v>49.056061</v>
      </c>
      <c r="BW363" s="36">
        <v>49.056061</v>
      </c>
      <c r="BX363" s="36" t="e">
        <v>#DIV/0!</v>
      </c>
      <c r="BY363" s="36" t="e">
        <v>#DIV/0!</v>
      </c>
      <c r="BZ363" s="36">
        <v>0</v>
      </c>
      <c r="CA363" s="36">
        <v>0</v>
      </c>
      <c r="CB363" s="36"/>
      <c r="CC363" s="40">
        <v>28.221</v>
      </c>
      <c r="CD363" s="40">
        <v>59.465000000000003</v>
      </c>
      <c r="CE363" s="40"/>
    </row>
    <row r="364" spans="1:83" s="5" customFormat="1">
      <c r="A364" s="13" t="s">
        <v>248</v>
      </c>
      <c r="B364" s="13">
        <v>7</v>
      </c>
      <c r="C364" s="13">
        <v>9</v>
      </c>
      <c r="D364" s="13" t="s">
        <v>117</v>
      </c>
      <c r="E364" s="35" t="s">
        <v>226</v>
      </c>
      <c r="F364" s="13" t="s">
        <v>36</v>
      </c>
      <c r="G364" s="36">
        <v>1007125973</v>
      </c>
      <c r="H364" s="13"/>
      <c r="I364" s="37">
        <v>18</v>
      </c>
      <c r="J364" s="37" t="s">
        <v>38</v>
      </c>
      <c r="K364" s="38">
        <v>43524</v>
      </c>
      <c r="L364" s="39">
        <v>0.40972222222222227</v>
      </c>
      <c r="M364" s="37" t="s">
        <v>39</v>
      </c>
      <c r="N364" s="37" t="s">
        <v>188</v>
      </c>
      <c r="O364" s="37" t="s">
        <v>188</v>
      </c>
      <c r="P364" s="37" t="s">
        <v>190</v>
      </c>
      <c r="Q364" s="37">
        <v>6</v>
      </c>
      <c r="R364" s="13" t="s">
        <v>55</v>
      </c>
      <c r="S364" s="13" t="s">
        <v>63</v>
      </c>
      <c r="T364" s="13" t="s">
        <v>42</v>
      </c>
      <c r="U364" s="13" t="s">
        <v>52</v>
      </c>
      <c r="V364" s="13" t="s">
        <v>42</v>
      </c>
      <c r="W364" s="13" t="s">
        <v>66</v>
      </c>
      <c r="X364" s="13" t="s">
        <v>76</v>
      </c>
      <c r="Y364" s="13" t="s">
        <v>41</v>
      </c>
      <c r="Z364" s="13" t="s">
        <v>41</v>
      </c>
      <c r="AA364" s="13"/>
      <c r="AB364" s="13">
        <v>0</v>
      </c>
      <c r="AC364" s="13">
        <v>0</v>
      </c>
      <c r="AD364" s="13" t="s">
        <v>42</v>
      </c>
      <c r="AE364" s="13">
        <v>0</v>
      </c>
      <c r="AF364" s="13" t="s">
        <v>42</v>
      </c>
      <c r="AG364" s="13">
        <v>0</v>
      </c>
      <c r="AH364" s="46" t="str">
        <f t="shared" si="10"/>
        <v>0</v>
      </c>
      <c r="AI364" s="46" t="s">
        <v>77</v>
      </c>
      <c r="AJ364" s="46" t="str">
        <f t="shared" si="11"/>
        <v>0</v>
      </c>
      <c r="AK364" s="13" t="s">
        <v>41</v>
      </c>
      <c r="AL364" s="13" t="s">
        <v>41</v>
      </c>
      <c r="AM364" s="13"/>
      <c r="AN364" s="13">
        <v>101.31965006729475</v>
      </c>
      <c r="AO364" s="13">
        <v>117.34261838440112</v>
      </c>
      <c r="AP364" s="13">
        <v>125.13020833333333</v>
      </c>
      <c r="AQ364" s="13">
        <v>148.05555555555554</v>
      </c>
      <c r="AR364" s="36">
        <v>54.932099909999998</v>
      </c>
      <c r="AS364" s="36">
        <v>0</v>
      </c>
      <c r="AT364" s="36">
        <v>54.932099909999998</v>
      </c>
      <c r="AU364" s="36">
        <v>54.932099909999998</v>
      </c>
      <c r="AV364" s="36">
        <v>49.056061</v>
      </c>
      <c r="AW364" s="36">
        <v>0</v>
      </c>
      <c r="AX364" s="36">
        <v>49.056061</v>
      </c>
      <c r="AY364" s="36">
        <v>49.056061</v>
      </c>
      <c r="AZ364" s="36" t="e">
        <v>#DIV/0!</v>
      </c>
      <c r="BA364" s="36" t="s">
        <v>50</v>
      </c>
      <c r="BB364" s="36">
        <v>0</v>
      </c>
      <c r="BC364" s="36">
        <v>0</v>
      </c>
      <c r="BD364" s="36">
        <v>50.872199454999993</v>
      </c>
      <c r="BE364" s="36">
        <v>5.7415662853457059</v>
      </c>
      <c r="BF364" s="36">
        <v>46.812298999999989</v>
      </c>
      <c r="BG364" s="36">
        <v>54.932099909999998</v>
      </c>
      <c r="BH364" s="36">
        <v>55.7804225</v>
      </c>
      <c r="BI364" s="36">
        <v>9.5096832315995332</v>
      </c>
      <c r="BJ364" s="36">
        <v>49.056061</v>
      </c>
      <c r="BK364" s="36">
        <v>62.504784000000001</v>
      </c>
      <c r="BL364" s="36" t="e">
        <v>#DIV/0!</v>
      </c>
      <c r="BM364" s="36" t="e">
        <v>#DIV/0!</v>
      </c>
      <c r="BN364" s="36">
        <v>0</v>
      </c>
      <c r="BO364" s="36">
        <v>0</v>
      </c>
      <c r="BP364" s="36">
        <v>50.872199454999993</v>
      </c>
      <c r="BQ364" s="36">
        <v>5.7415662853457059</v>
      </c>
      <c r="BR364" s="36">
        <v>46.812298999999989</v>
      </c>
      <c r="BS364" s="36">
        <v>54.932099909999998</v>
      </c>
      <c r="BT364" s="36">
        <v>49.056061</v>
      </c>
      <c r="BU364" s="36">
        <v>0</v>
      </c>
      <c r="BV364" s="36">
        <v>49.056061</v>
      </c>
      <c r="BW364" s="36">
        <v>49.056061</v>
      </c>
      <c r="BX364" s="36" t="e">
        <v>#DIV/0!</v>
      </c>
      <c r="BY364" s="36" t="e">
        <v>#DIV/0!</v>
      </c>
      <c r="BZ364" s="36">
        <v>0</v>
      </c>
      <c r="CA364" s="36">
        <v>0</v>
      </c>
      <c r="CB364" s="36"/>
      <c r="CC364" s="40">
        <v>28.468</v>
      </c>
      <c r="CD364" s="40">
        <v>61.555999999999997</v>
      </c>
      <c r="CE364" s="40"/>
    </row>
    <row r="365" spans="1:83" s="5" customFormat="1">
      <c r="A365" s="13" t="s">
        <v>248</v>
      </c>
      <c r="B365" s="13">
        <v>7</v>
      </c>
      <c r="C365" s="13">
        <v>10</v>
      </c>
      <c r="D365" s="13" t="s">
        <v>90</v>
      </c>
      <c r="E365" s="35" t="s">
        <v>227</v>
      </c>
      <c r="F365" s="13" t="s">
        <v>36</v>
      </c>
      <c r="G365" s="36">
        <v>1005604109</v>
      </c>
      <c r="H365" s="13"/>
      <c r="I365" s="37">
        <v>18</v>
      </c>
      <c r="J365" s="37" t="s">
        <v>38</v>
      </c>
      <c r="K365" s="38">
        <v>43524</v>
      </c>
      <c r="L365" s="39">
        <v>0.35138888888888892</v>
      </c>
      <c r="M365" s="37"/>
      <c r="N365" s="37" t="s">
        <v>190</v>
      </c>
      <c r="O365" s="37" t="s">
        <v>100</v>
      </c>
      <c r="P365" s="37" t="s">
        <v>190</v>
      </c>
      <c r="Q365" s="37">
        <v>1</v>
      </c>
      <c r="R365" s="13" t="s">
        <v>62</v>
      </c>
      <c r="S365" s="13" t="s">
        <v>56</v>
      </c>
      <c r="T365" s="13" t="s">
        <v>41</v>
      </c>
      <c r="U365" s="13" t="s">
        <v>52</v>
      </c>
      <c r="V365" s="13" t="s">
        <v>42</v>
      </c>
      <c r="W365" s="13" t="s">
        <v>46</v>
      </c>
      <c r="X365" s="13" t="s">
        <v>53</v>
      </c>
      <c r="Y365" s="13" t="s">
        <v>42</v>
      </c>
      <c r="Z365" s="13" t="s">
        <v>41</v>
      </c>
      <c r="AA365" s="13"/>
      <c r="AB365" s="13">
        <v>1</v>
      </c>
      <c r="AC365" s="13">
        <v>2</v>
      </c>
      <c r="AD365" s="13" t="s">
        <v>41</v>
      </c>
      <c r="AE365" s="13">
        <v>0</v>
      </c>
      <c r="AF365" s="13" t="s">
        <v>42</v>
      </c>
      <c r="AG365" s="13" t="s">
        <v>48</v>
      </c>
      <c r="AH365" s="46">
        <f t="shared" si="10"/>
        <v>1</v>
      </c>
      <c r="AI365" s="46" t="s">
        <v>54</v>
      </c>
      <c r="AJ365" s="46" t="str">
        <f t="shared" si="11"/>
        <v>-2</v>
      </c>
      <c r="AK365" s="13" t="s">
        <v>42</v>
      </c>
      <c r="AL365" s="13" t="s">
        <v>41</v>
      </c>
      <c r="AM365" s="13"/>
      <c r="AN365" s="13">
        <v>101.31965006729475</v>
      </c>
      <c r="AO365" s="13">
        <v>117.34261838440112</v>
      </c>
      <c r="AP365" s="13">
        <v>125.13020833333333</v>
      </c>
      <c r="AQ365" s="13">
        <v>148.05555555555554</v>
      </c>
      <c r="AR365" s="36">
        <v>-48.912559999999999</v>
      </c>
      <c r="AS365" s="36">
        <v>0</v>
      </c>
      <c r="AT365" s="36">
        <v>-48.912559999999999</v>
      </c>
      <c r="AU365" s="36">
        <v>-48.912559999999999</v>
      </c>
      <c r="AV365" s="36">
        <v>-54.442274999999995</v>
      </c>
      <c r="AW365" s="36">
        <v>11.106929262962394</v>
      </c>
      <c r="AX365" s="36">
        <v>-62.296059999999997</v>
      </c>
      <c r="AY365" s="36">
        <v>-46.58849</v>
      </c>
      <c r="AZ365" s="36" t="e">
        <v>#DIV/0!</v>
      </c>
      <c r="BA365" s="36" t="s">
        <v>50</v>
      </c>
      <c r="BB365" s="36">
        <v>0</v>
      </c>
      <c r="BC365" s="36">
        <v>0</v>
      </c>
      <c r="BD365" s="36">
        <v>-48.912559999999999</v>
      </c>
      <c r="BE365" s="36">
        <v>0</v>
      </c>
      <c r="BF365" s="36">
        <v>-48.912559999999999</v>
      </c>
      <c r="BG365" s="36">
        <v>-48.912559999999999</v>
      </c>
      <c r="BH365" s="36">
        <v>-62.296059999999997</v>
      </c>
      <c r="BI365" s="36">
        <v>0</v>
      </c>
      <c r="BJ365" s="36">
        <v>-62.296059999999997</v>
      </c>
      <c r="BK365" s="36">
        <v>-62.296059999999997</v>
      </c>
      <c r="BL365" s="36" t="e">
        <v>#DIV/0!</v>
      </c>
      <c r="BM365" s="36" t="e">
        <v>#DIV/0!</v>
      </c>
      <c r="BN365" s="36">
        <v>0</v>
      </c>
      <c r="BO365" s="36">
        <v>0</v>
      </c>
      <c r="BP365" s="36">
        <v>-48.912559999999999</v>
      </c>
      <c r="BQ365" s="36">
        <v>0</v>
      </c>
      <c r="BR365" s="36">
        <v>-48.912559999999999</v>
      </c>
      <c r="BS365" s="36">
        <v>-48.912559999999999</v>
      </c>
      <c r="BT365" s="36">
        <v>-62.296059999999997</v>
      </c>
      <c r="BU365" s="36">
        <v>0</v>
      </c>
      <c r="BV365" s="36">
        <v>-62.296059999999997</v>
      </c>
      <c r="BW365" s="36">
        <v>-62.296059999999997</v>
      </c>
      <c r="BX365" s="36" t="e">
        <v>#DIV/0!</v>
      </c>
      <c r="BY365" s="36" t="e">
        <v>#DIV/0!</v>
      </c>
      <c r="BZ365" s="36">
        <v>0</v>
      </c>
      <c r="CA365" s="36">
        <v>0</v>
      </c>
      <c r="CB365" s="36"/>
      <c r="CC365" s="40">
        <v>27.21</v>
      </c>
      <c r="CD365" s="40">
        <v>58.904000000000003</v>
      </c>
      <c r="CE365" s="40"/>
    </row>
    <row r="366" spans="1:83" s="5" customFormat="1">
      <c r="A366" s="13" t="s">
        <v>248</v>
      </c>
      <c r="B366" s="13">
        <v>7</v>
      </c>
      <c r="C366" s="13">
        <v>10</v>
      </c>
      <c r="D366" s="13" t="s">
        <v>90</v>
      </c>
      <c r="E366" s="35" t="s">
        <v>227</v>
      </c>
      <c r="F366" s="13" t="s">
        <v>36</v>
      </c>
      <c r="G366" s="36">
        <v>1005604109</v>
      </c>
      <c r="H366" s="13"/>
      <c r="I366" s="37">
        <v>18</v>
      </c>
      <c r="J366" s="37" t="s">
        <v>38</v>
      </c>
      <c r="K366" s="38">
        <v>43524</v>
      </c>
      <c r="L366" s="39">
        <v>0.36180555555555555</v>
      </c>
      <c r="M366" s="37"/>
      <c r="N366" s="37" t="s">
        <v>190</v>
      </c>
      <c r="O366" s="37" t="s">
        <v>100</v>
      </c>
      <c r="P366" s="37" t="s">
        <v>190</v>
      </c>
      <c r="Q366" s="37">
        <v>2</v>
      </c>
      <c r="R366" s="13" t="s">
        <v>62</v>
      </c>
      <c r="S366" s="13" t="s">
        <v>56</v>
      </c>
      <c r="T366" s="13" t="s">
        <v>42</v>
      </c>
      <c r="U366" s="13" t="s">
        <v>52</v>
      </c>
      <c r="V366" s="13" t="s">
        <v>42</v>
      </c>
      <c r="W366" s="13" t="s">
        <v>66</v>
      </c>
      <c r="X366" s="13" t="s">
        <v>53</v>
      </c>
      <c r="Y366" s="13" t="s">
        <v>41</v>
      </c>
      <c r="Z366" s="13" t="s">
        <v>42</v>
      </c>
      <c r="AA366" s="13"/>
      <c r="AB366" s="13">
        <v>1</v>
      </c>
      <c r="AC366" s="13">
        <v>2</v>
      </c>
      <c r="AD366" s="13" t="s">
        <v>42</v>
      </c>
      <c r="AE366" s="13">
        <v>0</v>
      </c>
      <c r="AF366" s="13" t="s">
        <v>42</v>
      </c>
      <c r="AG366" s="13">
        <v>0</v>
      </c>
      <c r="AH366" s="46" t="str">
        <f t="shared" si="10"/>
        <v>0</v>
      </c>
      <c r="AI366" s="46" t="s">
        <v>54</v>
      </c>
      <c r="AJ366" s="46" t="str">
        <f t="shared" si="11"/>
        <v>-2</v>
      </c>
      <c r="AK366" s="13" t="s">
        <v>41</v>
      </c>
      <c r="AL366" s="13" t="s">
        <v>42</v>
      </c>
      <c r="AM366" s="13"/>
      <c r="AN366" s="13">
        <v>101.31965006729475</v>
      </c>
      <c r="AO366" s="13">
        <v>117.34261838440112</v>
      </c>
      <c r="AP366" s="13">
        <v>125.13020833333333</v>
      </c>
      <c r="AQ366" s="13">
        <v>148.05555555555554</v>
      </c>
      <c r="AR366" s="36">
        <v>-48.912559999999999</v>
      </c>
      <c r="AS366" s="36">
        <v>0</v>
      </c>
      <c r="AT366" s="36">
        <v>-48.912559999999999</v>
      </c>
      <c r="AU366" s="36">
        <v>-48.912559999999999</v>
      </c>
      <c r="AV366" s="36">
        <v>-46.58849</v>
      </c>
      <c r="AW366" s="36">
        <v>0</v>
      </c>
      <c r="AX366" s="36">
        <v>-46.58849</v>
      </c>
      <c r="AY366" s="36">
        <v>-46.58849</v>
      </c>
      <c r="AZ366" s="36" t="e">
        <v>#DIV/0!</v>
      </c>
      <c r="BA366" s="36" t="s">
        <v>50</v>
      </c>
      <c r="BB366" s="36">
        <v>0</v>
      </c>
      <c r="BC366" s="36">
        <v>0</v>
      </c>
      <c r="BD366" s="36">
        <v>-48.912559999999999</v>
      </c>
      <c r="BE366" s="36">
        <v>0</v>
      </c>
      <c r="BF366" s="36">
        <v>-48.912559999999999</v>
      </c>
      <c r="BG366" s="36">
        <v>-48.912559999999999</v>
      </c>
      <c r="BH366" s="36">
        <v>-46.58849</v>
      </c>
      <c r="BI366" s="36">
        <v>0</v>
      </c>
      <c r="BJ366" s="36">
        <v>-46.58849</v>
      </c>
      <c r="BK366" s="36">
        <v>-46.58849</v>
      </c>
      <c r="BL366" s="36" t="e">
        <v>#DIV/0!</v>
      </c>
      <c r="BM366" s="36" t="e">
        <v>#DIV/0!</v>
      </c>
      <c r="BN366" s="36">
        <v>0</v>
      </c>
      <c r="BO366" s="36">
        <v>0</v>
      </c>
      <c r="BP366" s="36">
        <v>-48.912559999999999</v>
      </c>
      <c r="BQ366" s="36">
        <v>0</v>
      </c>
      <c r="BR366" s="36">
        <v>-48.912559999999999</v>
      </c>
      <c r="BS366" s="36">
        <v>-48.912559999999999</v>
      </c>
      <c r="BT366" s="36">
        <v>-54.442274999999995</v>
      </c>
      <c r="BU366" s="36">
        <v>11.106929262962394</v>
      </c>
      <c r="BV366" s="36">
        <v>-62.296059999999997</v>
      </c>
      <c r="BW366" s="36">
        <v>-46.58849</v>
      </c>
      <c r="BX366" s="36" t="e">
        <v>#DIV/0!</v>
      </c>
      <c r="BY366" s="36" t="e">
        <v>#DIV/0!</v>
      </c>
      <c r="BZ366" s="36">
        <v>0</v>
      </c>
      <c r="CA366" s="36">
        <v>0</v>
      </c>
      <c r="CB366" s="36"/>
      <c r="CC366" s="40">
        <v>27.283999999999999</v>
      </c>
      <c r="CD366" s="40">
        <v>54.584000000000003</v>
      </c>
      <c r="CE366" s="40"/>
    </row>
    <row r="367" spans="1:83" s="5" customFormat="1">
      <c r="A367" s="13" t="s">
        <v>248</v>
      </c>
      <c r="B367" s="13">
        <v>7</v>
      </c>
      <c r="C367" s="13">
        <v>10</v>
      </c>
      <c r="D367" s="13" t="s">
        <v>90</v>
      </c>
      <c r="E367" s="35" t="s">
        <v>227</v>
      </c>
      <c r="F367" s="13" t="s">
        <v>36</v>
      </c>
      <c r="G367" s="36">
        <v>1005604109</v>
      </c>
      <c r="H367" s="13"/>
      <c r="I367" s="37">
        <v>18</v>
      </c>
      <c r="J367" s="37" t="s">
        <v>38</v>
      </c>
      <c r="K367" s="38">
        <v>43524</v>
      </c>
      <c r="L367" s="39">
        <v>0.375</v>
      </c>
      <c r="M367" s="37"/>
      <c r="N367" s="37" t="s">
        <v>190</v>
      </c>
      <c r="O367" s="37" t="s">
        <v>100</v>
      </c>
      <c r="P367" s="37" t="s">
        <v>190</v>
      </c>
      <c r="Q367" s="37">
        <v>3</v>
      </c>
      <c r="R367" s="13" t="s">
        <v>62</v>
      </c>
      <c r="S367" s="13" t="s">
        <v>56</v>
      </c>
      <c r="T367" s="13" t="s">
        <v>41</v>
      </c>
      <c r="U367" s="13" t="s">
        <v>52</v>
      </c>
      <c r="V367" s="13" t="s">
        <v>42</v>
      </c>
      <c r="W367" s="13" t="s">
        <v>46</v>
      </c>
      <c r="X367" s="13" t="s">
        <v>53</v>
      </c>
      <c r="Y367" s="13" t="s">
        <v>42</v>
      </c>
      <c r="Z367" s="13" t="s">
        <v>41</v>
      </c>
      <c r="AA367" s="13"/>
      <c r="AB367" s="13">
        <v>1</v>
      </c>
      <c r="AC367" s="13">
        <v>2</v>
      </c>
      <c r="AD367" s="13" t="s">
        <v>41</v>
      </c>
      <c r="AE367" s="13">
        <v>0</v>
      </c>
      <c r="AF367" s="13" t="s">
        <v>42</v>
      </c>
      <c r="AG367" s="13" t="s">
        <v>48</v>
      </c>
      <c r="AH367" s="46">
        <f t="shared" si="10"/>
        <v>1</v>
      </c>
      <c r="AI367" s="46" t="s">
        <v>54</v>
      </c>
      <c r="AJ367" s="46" t="str">
        <f t="shared" si="11"/>
        <v>-2</v>
      </c>
      <c r="AK367" s="13" t="s">
        <v>42</v>
      </c>
      <c r="AL367" s="13" t="s">
        <v>41</v>
      </c>
      <c r="AM367" s="13"/>
      <c r="AN367" s="13">
        <v>101.31965006729475</v>
      </c>
      <c r="AO367" s="13">
        <v>117.34261838440112</v>
      </c>
      <c r="AP367" s="13">
        <v>125.13020833333333</v>
      </c>
      <c r="AQ367" s="13">
        <v>148.05555555555554</v>
      </c>
      <c r="AR367" s="36">
        <v>-48.912559999999999</v>
      </c>
      <c r="AS367" s="36">
        <v>0</v>
      </c>
      <c r="AT367" s="36">
        <v>-48.912559999999999</v>
      </c>
      <c r="AU367" s="36">
        <v>-48.912559999999999</v>
      </c>
      <c r="AV367" s="36">
        <v>-62.296059999999997</v>
      </c>
      <c r="AW367" s="36">
        <v>0</v>
      </c>
      <c r="AX367" s="36">
        <v>-62.296059999999997</v>
      </c>
      <c r="AY367" s="36">
        <v>-62.296059999999997</v>
      </c>
      <c r="AZ367" s="36" t="e">
        <v>#DIV/0!</v>
      </c>
      <c r="BA367" s="36" t="s">
        <v>50</v>
      </c>
      <c r="BB367" s="36">
        <v>0</v>
      </c>
      <c r="BC367" s="36">
        <v>0</v>
      </c>
      <c r="BD367" s="36">
        <v>-48.912559999999999</v>
      </c>
      <c r="BE367" s="36">
        <v>0</v>
      </c>
      <c r="BF367" s="36">
        <v>-48.912559999999999</v>
      </c>
      <c r="BG367" s="36">
        <v>-48.912559999999999</v>
      </c>
      <c r="BH367" s="36">
        <v>-62.296059999999997</v>
      </c>
      <c r="BI367" s="36">
        <v>0</v>
      </c>
      <c r="BJ367" s="36">
        <v>-62.296059999999997</v>
      </c>
      <c r="BK367" s="36">
        <v>-62.296059999999997</v>
      </c>
      <c r="BL367" s="36" t="e">
        <v>#DIV/0!</v>
      </c>
      <c r="BM367" s="36" t="e">
        <v>#DIV/0!</v>
      </c>
      <c r="BN367" s="36">
        <v>0</v>
      </c>
      <c r="BO367" s="36">
        <v>0</v>
      </c>
      <c r="BP367" s="36">
        <v>-48.912559999999999</v>
      </c>
      <c r="BQ367" s="36">
        <v>0</v>
      </c>
      <c r="BR367" s="36">
        <v>-48.912559999999999</v>
      </c>
      <c r="BS367" s="36">
        <v>-48.912559999999999</v>
      </c>
      <c r="BT367" s="36">
        <v>-54.442274999999995</v>
      </c>
      <c r="BU367" s="36">
        <v>11.106929262962394</v>
      </c>
      <c r="BV367" s="36">
        <v>-62.296059999999997</v>
      </c>
      <c r="BW367" s="36">
        <v>-46.58849</v>
      </c>
      <c r="BX367" s="36" t="e">
        <v>#DIV/0!</v>
      </c>
      <c r="BY367" s="36" t="e">
        <v>#DIV/0!</v>
      </c>
      <c r="BZ367" s="36">
        <v>0</v>
      </c>
      <c r="CA367" s="36">
        <v>0</v>
      </c>
      <c r="CB367" s="36"/>
      <c r="CC367" s="40">
        <v>28.344999999999999</v>
      </c>
      <c r="CD367" s="40">
        <v>54.860999999999997</v>
      </c>
      <c r="CE367" s="40"/>
    </row>
    <row r="368" spans="1:83" s="5" customFormat="1">
      <c r="A368" s="13" t="s">
        <v>248</v>
      </c>
      <c r="B368" s="13">
        <v>7</v>
      </c>
      <c r="C368" s="13">
        <v>10</v>
      </c>
      <c r="D368" s="13" t="s">
        <v>90</v>
      </c>
      <c r="E368" s="35" t="s">
        <v>227</v>
      </c>
      <c r="F368" s="13" t="s">
        <v>36</v>
      </c>
      <c r="G368" s="36">
        <v>1005604109</v>
      </c>
      <c r="H368" s="13"/>
      <c r="I368" s="37">
        <v>18</v>
      </c>
      <c r="J368" s="37" t="s">
        <v>38</v>
      </c>
      <c r="K368" s="38">
        <v>43524</v>
      </c>
      <c r="L368" s="39">
        <v>0.3888888888888889</v>
      </c>
      <c r="M368" s="37"/>
      <c r="N368" s="37" t="s">
        <v>190</v>
      </c>
      <c r="O368" s="37" t="s">
        <v>100</v>
      </c>
      <c r="P368" s="37" t="s">
        <v>190</v>
      </c>
      <c r="Q368" s="37">
        <v>4</v>
      </c>
      <c r="R368" s="13" t="s">
        <v>62</v>
      </c>
      <c r="S368" s="13" t="s">
        <v>44</v>
      </c>
      <c r="T368" s="13" t="s">
        <v>42</v>
      </c>
      <c r="U368" s="13" t="s">
        <v>52</v>
      </c>
      <c r="V368" s="13" t="s">
        <v>42</v>
      </c>
      <c r="W368" s="13" t="s">
        <v>46</v>
      </c>
      <c r="X368" s="13" t="s">
        <v>53</v>
      </c>
      <c r="Y368" s="13" t="s">
        <v>42</v>
      </c>
      <c r="Z368" s="13" t="s">
        <v>41</v>
      </c>
      <c r="AA368" s="13"/>
      <c r="AB368" s="13">
        <v>1</v>
      </c>
      <c r="AC368" s="13">
        <v>1</v>
      </c>
      <c r="AD368" s="13" t="s">
        <v>42</v>
      </c>
      <c r="AE368" s="13">
        <v>0</v>
      </c>
      <c r="AF368" s="13" t="s">
        <v>42</v>
      </c>
      <c r="AG368" s="13" t="s">
        <v>48</v>
      </c>
      <c r="AH368" s="46">
        <f t="shared" si="10"/>
        <v>1</v>
      </c>
      <c r="AI368" s="46" t="s">
        <v>54</v>
      </c>
      <c r="AJ368" s="46" t="str">
        <f t="shared" si="11"/>
        <v>-2</v>
      </c>
      <c r="AK368" s="13" t="s">
        <v>42</v>
      </c>
      <c r="AL368" s="13" t="s">
        <v>41</v>
      </c>
      <c r="AM368" s="13"/>
      <c r="AN368" s="13">
        <v>101.31965006729475</v>
      </c>
      <c r="AO368" s="13">
        <v>117.34261838440112</v>
      </c>
      <c r="AP368" s="13">
        <v>125.13020833333333</v>
      </c>
      <c r="AQ368" s="13">
        <v>148.05555555555554</v>
      </c>
      <c r="AR368" s="36">
        <v>-39.488649999999993</v>
      </c>
      <c r="AS368" s="36">
        <v>13.327421332583461</v>
      </c>
      <c r="AT368" s="36">
        <v>-48.912559999999999</v>
      </c>
      <c r="AU368" s="36">
        <v>-30.064739999999993</v>
      </c>
      <c r="AV368" s="36">
        <v>-46.58849</v>
      </c>
      <c r="AW368" s="36">
        <v>0</v>
      </c>
      <c r="AX368" s="36">
        <v>-46.58849</v>
      </c>
      <c r="AY368" s="36">
        <v>-46.58849</v>
      </c>
      <c r="AZ368" s="36" t="e">
        <v>#DIV/0!</v>
      </c>
      <c r="BA368" s="36" t="s">
        <v>50</v>
      </c>
      <c r="BB368" s="36">
        <v>0</v>
      </c>
      <c r="BC368" s="36">
        <v>0</v>
      </c>
      <c r="BD368" s="36">
        <v>-39.488649999999993</v>
      </c>
      <c r="BE368" s="36">
        <v>13.327421332583461</v>
      </c>
      <c r="BF368" s="36">
        <v>-48.912559999999999</v>
      </c>
      <c r="BG368" s="36">
        <v>-30.064739999999993</v>
      </c>
      <c r="BH368" s="36">
        <v>-54.442274999999995</v>
      </c>
      <c r="BI368" s="36">
        <v>11.106929262962394</v>
      </c>
      <c r="BJ368" s="36">
        <v>-62.296059999999997</v>
      </c>
      <c r="BK368" s="36">
        <v>-46.58849</v>
      </c>
      <c r="BL368" s="36" t="e">
        <v>#DIV/0!</v>
      </c>
      <c r="BM368" s="36" t="e">
        <v>#DIV/0!</v>
      </c>
      <c r="BN368" s="36">
        <v>0</v>
      </c>
      <c r="BO368" s="36">
        <v>0</v>
      </c>
      <c r="BP368" s="36">
        <v>-39.488649999999993</v>
      </c>
      <c r="BQ368" s="36">
        <v>13.327421332583461</v>
      </c>
      <c r="BR368" s="36">
        <v>-48.912559999999999</v>
      </c>
      <c r="BS368" s="36">
        <v>-30.064739999999993</v>
      </c>
      <c r="BT368" s="36">
        <v>-54.442274999999995</v>
      </c>
      <c r="BU368" s="36">
        <v>11.106929262962394</v>
      </c>
      <c r="BV368" s="36">
        <v>-62.296059999999997</v>
      </c>
      <c r="BW368" s="36">
        <v>-46.58849</v>
      </c>
      <c r="BX368" s="36" t="e">
        <v>#DIV/0!</v>
      </c>
      <c r="BY368" s="36" t="e">
        <v>#DIV/0!</v>
      </c>
      <c r="BZ368" s="36">
        <v>0</v>
      </c>
      <c r="CA368" s="36">
        <v>0</v>
      </c>
      <c r="CB368" s="36"/>
      <c r="CC368" s="40">
        <v>28.518000000000001</v>
      </c>
      <c r="CD368" s="40">
        <v>56.624000000000002</v>
      </c>
      <c r="CE368" s="40"/>
    </row>
    <row r="369" spans="1:83" s="5" customFormat="1">
      <c r="A369" s="13" t="s">
        <v>248</v>
      </c>
      <c r="B369" s="13">
        <v>7</v>
      </c>
      <c r="C369" s="13">
        <v>10</v>
      </c>
      <c r="D369" s="13" t="s">
        <v>90</v>
      </c>
      <c r="E369" s="35" t="s">
        <v>227</v>
      </c>
      <c r="F369" s="13" t="s">
        <v>36</v>
      </c>
      <c r="G369" s="36">
        <v>1005604109</v>
      </c>
      <c r="H369" s="13"/>
      <c r="I369" s="37">
        <v>18</v>
      </c>
      <c r="J369" s="37" t="s">
        <v>38</v>
      </c>
      <c r="K369" s="38">
        <v>43524</v>
      </c>
      <c r="L369" s="39">
        <v>0.39930555555555558</v>
      </c>
      <c r="M369" s="37"/>
      <c r="N369" s="37" t="s">
        <v>190</v>
      </c>
      <c r="O369" s="37" t="s">
        <v>100</v>
      </c>
      <c r="P369" s="37" t="s">
        <v>190</v>
      </c>
      <c r="Q369" s="37">
        <v>5</v>
      </c>
      <c r="R369" s="13" t="s">
        <v>62</v>
      </c>
      <c r="S369" s="13" t="s">
        <v>56</v>
      </c>
      <c r="T369" s="13" t="s">
        <v>42</v>
      </c>
      <c r="U369" s="13" t="s">
        <v>52</v>
      </c>
      <c r="V369" s="13" t="s">
        <v>42</v>
      </c>
      <c r="W369" s="13" t="s">
        <v>46</v>
      </c>
      <c r="X369" s="13" t="s">
        <v>53</v>
      </c>
      <c r="Y369" s="13" t="s">
        <v>42</v>
      </c>
      <c r="Z369" s="13" t="s">
        <v>41</v>
      </c>
      <c r="AA369" s="13"/>
      <c r="AB369" s="13">
        <v>1</v>
      </c>
      <c r="AC369" s="13">
        <v>2</v>
      </c>
      <c r="AD369" s="13" t="s">
        <v>42</v>
      </c>
      <c r="AE369" s="13">
        <v>0</v>
      </c>
      <c r="AF369" s="13" t="s">
        <v>42</v>
      </c>
      <c r="AG369" s="13" t="s">
        <v>48</v>
      </c>
      <c r="AH369" s="46">
        <f t="shared" si="10"/>
        <v>1</v>
      </c>
      <c r="AI369" s="46" t="s">
        <v>54</v>
      </c>
      <c r="AJ369" s="46" t="str">
        <f t="shared" si="11"/>
        <v>-2</v>
      </c>
      <c r="AK369" s="13" t="s">
        <v>42</v>
      </c>
      <c r="AL369" s="13" t="s">
        <v>41</v>
      </c>
      <c r="AM369" s="13"/>
      <c r="AN369" s="13">
        <v>101.31965006729475</v>
      </c>
      <c r="AO369" s="13">
        <v>117.34261838440112</v>
      </c>
      <c r="AP369" s="13">
        <v>125.13020833333333</v>
      </c>
      <c r="AQ369" s="13">
        <v>148.05555555555554</v>
      </c>
      <c r="AR369" s="36">
        <v>-48.912559999999999</v>
      </c>
      <c r="AS369" s="36">
        <v>0</v>
      </c>
      <c r="AT369" s="36">
        <v>-48.912559999999999</v>
      </c>
      <c r="AU369" s="36">
        <v>-48.912559999999999</v>
      </c>
      <c r="AV369" s="36">
        <v>-38.734704999999998</v>
      </c>
      <c r="AW369" s="36">
        <v>11.106929262962394</v>
      </c>
      <c r="AX369" s="36">
        <v>-46.58849</v>
      </c>
      <c r="AY369" s="36">
        <v>-30.880919999999996</v>
      </c>
      <c r="AZ369" s="36" t="e">
        <v>#DIV/0!</v>
      </c>
      <c r="BA369" s="36" t="s">
        <v>50</v>
      </c>
      <c r="BB369" s="36">
        <v>0</v>
      </c>
      <c r="BC369" s="36">
        <v>0</v>
      </c>
      <c r="BD369" s="36">
        <v>-48.912559999999999</v>
      </c>
      <c r="BE369" s="36">
        <v>0</v>
      </c>
      <c r="BF369" s="36">
        <v>-48.912559999999999</v>
      </c>
      <c r="BG369" s="36">
        <v>-48.912559999999999</v>
      </c>
      <c r="BH369" s="36">
        <v>-38.734704999999998</v>
      </c>
      <c r="BI369" s="36">
        <v>11.106929262962394</v>
      </c>
      <c r="BJ369" s="36">
        <v>-46.58849</v>
      </c>
      <c r="BK369" s="36">
        <v>-30.880919999999996</v>
      </c>
      <c r="BL369" s="36" t="e">
        <v>#DIV/0!</v>
      </c>
      <c r="BM369" s="36" t="e">
        <v>#DIV/0!</v>
      </c>
      <c r="BN369" s="36">
        <v>0</v>
      </c>
      <c r="BO369" s="36">
        <v>0</v>
      </c>
      <c r="BP369" s="36">
        <v>-39.488649999999993</v>
      </c>
      <c r="BQ369" s="36">
        <v>13.327421332583461</v>
      </c>
      <c r="BR369" s="36">
        <v>-48.912559999999999</v>
      </c>
      <c r="BS369" s="36">
        <v>-30.064739999999993</v>
      </c>
      <c r="BT369" s="36">
        <v>-38.734704999999998</v>
      </c>
      <c r="BU369" s="36">
        <v>11.106929262962394</v>
      </c>
      <c r="BV369" s="36">
        <v>-46.58849</v>
      </c>
      <c r="BW369" s="36">
        <v>-30.880919999999996</v>
      </c>
      <c r="BX369" s="36" t="e">
        <v>#DIV/0!</v>
      </c>
      <c r="BY369" s="36" t="e">
        <v>#DIV/0!</v>
      </c>
      <c r="BZ369" s="36">
        <v>0</v>
      </c>
      <c r="CA369" s="36">
        <v>0</v>
      </c>
      <c r="CB369" s="36"/>
      <c r="CC369" s="40">
        <v>28.765999999999998</v>
      </c>
      <c r="CD369" s="40">
        <v>56.881</v>
      </c>
      <c r="CE369" s="40"/>
    </row>
    <row r="370" spans="1:83" s="5" customFormat="1">
      <c r="A370" s="13" t="s">
        <v>248</v>
      </c>
      <c r="B370" s="13">
        <v>7</v>
      </c>
      <c r="C370" s="13">
        <v>10</v>
      </c>
      <c r="D370" s="13" t="s">
        <v>90</v>
      </c>
      <c r="E370" s="35" t="s">
        <v>227</v>
      </c>
      <c r="F370" s="13" t="s">
        <v>36</v>
      </c>
      <c r="G370" s="36">
        <v>1005604109</v>
      </c>
      <c r="H370" s="13"/>
      <c r="I370" s="37">
        <v>18</v>
      </c>
      <c r="J370" s="37" t="s">
        <v>38</v>
      </c>
      <c r="K370" s="38">
        <v>43524</v>
      </c>
      <c r="L370" s="39">
        <v>0.40972222222222227</v>
      </c>
      <c r="M370" s="37"/>
      <c r="N370" s="37" t="s">
        <v>190</v>
      </c>
      <c r="O370" s="37" t="s">
        <v>100</v>
      </c>
      <c r="P370" s="37" t="s">
        <v>190</v>
      </c>
      <c r="Q370" s="37">
        <v>6</v>
      </c>
      <c r="R370" s="13" t="s">
        <v>62</v>
      </c>
      <c r="S370" s="13" t="s">
        <v>56</v>
      </c>
      <c r="T370" s="13" t="s">
        <v>42</v>
      </c>
      <c r="U370" s="13" t="s">
        <v>52</v>
      </c>
      <c r="V370" s="13" t="s">
        <v>42</v>
      </c>
      <c r="W370" s="13" t="s">
        <v>46</v>
      </c>
      <c r="X370" s="13" t="s">
        <v>53</v>
      </c>
      <c r="Y370" s="13" t="s">
        <v>42</v>
      </c>
      <c r="Z370" s="13" t="s">
        <v>41</v>
      </c>
      <c r="AA370" s="13"/>
      <c r="AB370" s="13">
        <v>1</v>
      </c>
      <c r="AC370" s="13">
        <v>2</v>
      </c>
      <c r="AD370" s="13" t="s">
        <v>42</v>
      </c>
      <c r="AE370" s="13">
        <v>0</v>
      </c>
      <c r="AF370" s="13" t="s">
        <v>42</v>
      </c>
      <c r="AG370" s="13" t="s">
        <v>48</v>
      </c>
      <c r="AH370" s="46">
        <f t="shared" si="10"/>
        <v>1</v>
      </c>
      <c r="AI370" s="46" t="s">
        <v>54</v>
      </c>
      <c r="AJ370" s="46" t="str">
        <f t="shared" si="11"/>
        <v>-2</v>
      </c>
      <c r="AK370" s="13" t="s">
        <v>42</v>
      </c>
      <c r="AL370" s="13" t="s">
        <v>41</v>
      </c>
      <c r="AM370" s="13"/>
      <c r="AN370" s="13">
        <v>101.31965006729475</v>
      </c>
      <c r="AO370" s="13">
        <v>117.34261838440112</v>
      </c>
      <c r="AP370" s="13">
        <v>125.13020833333333</v>
      </c>
      <c r="AQ370" s="13">
        <v>148.05555555555554</v>
      </c>
      <c r="AR370" s="36">
        <v>-48.912559999999999</v>
      </c>
      <c r="AS370" s="36">
        <v>0</v>
      </c>
      <c r="AT370" s="36">
        <v>-48.912559999999999</v>
      </c>
      <c r="AU370" s="36">
        <v>-48.912559999999999</v>
      </c>
      <c r="AV370" s="36">
        <v>-46.58849</v>
      </c>
      <c r="AW370" s="36">
        <v>0</v>
      </c>
      <c r="AX370" s="36">
        <v>-46.58849</v>
      </c>
      <c r="AY370" s="36">
        <v>-46.58849</v>
      </c>
      <c r="AZ370" s="36" t="e">
        <v>#DIV/0!</v>
      </c>
      <c r="BA370" s="36" t="s">
        <v>50</v>
      </c>
      <c r="BB370" s="36">
        <v>0</v>
      </c>
      <c r="BC370" s="36">
        <v>0</v>
      </c>
      <c r="BD370" s="36">
        <v>-48.912559999999999</v>
      </c>
      <c r="BE370" s="36">
        <v>0</v>
      </c>
      <c r="BF370" s="36">
        <v>-48.912559999999999</v>
      </c>
      <c r="BG370" s="36">
        <v>-48.912559999999999</v>
      </c>
      <c r="BH370" s="36">
        <v>-38.734704999999998</v>
      </c>
      <c r="BI370" s="36">
        <v>11.106929262962394</v>
      </c>
      <c r="BJ370" s="36">
        <v>-46.58849</v>
      </c>
      <c r="BK370" s="36">
        <v>-30.880919999999996</v>
      </c>
      <c r="BL370" s="36" t="e">
        <v>#DIV/0!</v>
      </c>
      <c r="BM370" s="36" t="e">
        <v>#DIV/0!</v>
      </c>
      <c r="BN370" s="36">
        <v>0</v>
      </c>
      <c r="BO370" s="36">
        <v>0</v>
      </c>
      <c r="BP370" s="36">
        <v>-48.912559999999999</v>
      </c>
      <c r="BQ370" s="36">
        <v>0</v>
      </c>
      <c r="BR370" s="36">
        <v>-48.912559999999999</v>
      </c>
      <c r="BS370" s="36">
        <v>-48.912559999999999</v>
      </c>
      <c r="BT370" s="36">
        <v>-38.734704999999998</v>
      </c>
      <c r="BU370" s="36">
        <v>11.106929262962394</v>
      </c>
      <c r="BV370" s="36">
        <v>-46.58849</v>
      </c>
      <c r="BW370" s="36">
        <v>-30.880919999999996</v>
      </c>
      <c r="BX370" s="36" t="e">
        <v>#DIV/0!</v>
      </c>
      <c r="BY370" s="36" t="e">
        <v>#DIV/0!</v>
      </c>
      <c r="BZ370" s="36">
        <v>0</v>
      </c>
      <c r="CA370" s="36">
        <v>0</v>
      </c>
      <c r="CB370" s="36"/>
      <c r="CC370" s="40">
        <v>28.916</v>
      </c>
      <c r="CD370" s="40">
        <v>59.603000000000002</v>
      </c>
      <c r="CE370" s="40"/>
    </row>
    <row r="371" spans="1:83" s="5" customFormat="1">
      <c r="A371" s="13" t="s">
        <v>248</v>
      </c>
      <c r="B371" s="13">
        <v>7</v>
      </c>
      <c r="C371" s="13">
        <v>11</v>
      </c>
      <c r="D371" s="13" t="s">
        <v>123</v>
      </c>
      <c r="E371" s="35" t="s">
        <v>228</v>
      </c>
      <c r="F371" s="13" t="s">
        <v>36</v>
      </c>
      <c r="G371" s="36">
        <v>1007855542</v>
      </c>
      <c r="H371" s="13"/>
      <c r="I371" s="37">
        <v>18</v>
      </c>
      <c r="J371" s="37" t="s">
        <v>38</v>
      </c>
      <c r="K371" s="38">
        <v>43524</v>
      </c>
      <c r="L371" s="39">
        <v>0.35138888888888892</v>
      </c>
      <c r="M371" s="37" t="s">
        <v>39</v>
      </c>
      <c r="N371" s="37" t="s">
        <v>190</v>
      </c>
      <c r="O371" s="37" t="s">
        <v>190</v>
      </c>
      <c r="P371" s="37" t="s">
        <v>190</v>
      </c>
      <c r="Q371" s="37">
        <v>1</v>
      </c>
      <c r="R371" s="13" t="s">
        <v>51</v>
      </c>
      <c r="S371" s="13" t="s">
        <v>63</v>
      </c>
      <c r="T371" s="13" t="s">
        <v>42</v>
      </c>
      <c r="U371" s="13" t="s">
        <v>52</v>
      </c>
      <c r="V371" s="13" t="s">
        <v>42</v>
      </c>
      <c r="W371" s="13" t="s">
        <v>66</v>
      </c>
      <c r="X371" s="13" t="s">
        <v>106</v>
      </c>
      <c r="Y371" s="13" t="s">
        <v>41</v>
      </c>
      <c r="Z371" s="13" t="s">
        <v>41</v>
      </c>
      <c r="AA371" s="13"/>
      <c r="AB371" s="13">
        <v>2</v>
      </c>
      <c r="AC371" s="13">
        <v>0</v>
      </c>
      <c r="AD371" s="13" t="s">
        <v>42</v>
      </c>
      <c r="AE371" s="13">
        <v>0</v>
      </c>
      <c r="AF371" s="13" t="s">
        <v>42</v>
      </c>
      <c r="AG371" s="13">
        <v>0</v>
      </c>
      <c r="AH371" s="46" t="str">
        <f t="shared" si="10"/>
        <v>0</v>
      </c>
      <c r="AI371" s="46" t="s">
        <v>48</v>
      </c>
      <c r="AJ371" s="46" t="str">
        <f t="shared" si="11"/>
        <v>1</v>
      </c>
      <c r="AK371" s="13" t="s">
        <v>41</v>
      </c>
      <c r="AL371" s="13" t="s">
        <v>41</v>
      </c>
      <c r="AM371" s="13"/>
      <c r="AN371" s="13">
        <v>101.31965006729475</v>
      </c>
      <c r="AO371" s="13">
        <v>117.34261838440112</v>
      </c>
      <c r="AP371" s="13">
        <v>125.13020833333333</v>
      </c>
      <c r="AQ371" s="13">
        <v>148.05555555555554</v>
      </c>
      <c r="AR371" s="36">
        <v>80.649799999999999</v>
      </c>
      <c r="AS371" s="36">
        <v>0</v>
      </c>
      <c r="AT371" s="36">
        <v>80.649799999999999</v>
      </c>
      <c r="AU371" s="36">
        <v>80.649799999999999</v>
      </c>
      <c r="AV371" s="36">
        <v>-72.297380000000004</v>
      </c>
      <c r="AW371" s="36">
        <v>0</v>
      </c>
      <c r="AX371" s="36">
        <v>-72.297380000000004</v>
      </c>
      <c r="AY371" s="36">
        <v>-72.297380000000004</v>
      </c>
      <c r="AZ371" s="36" t="e">
        <v>#DIV/0!</v>
      </c>
      <c r="BA371" s="36" t="s">
        <v>50</v>
      </c>
      <c r="BB371" s="36">
        <v>0</v>
      </c>
      <c r="BC371" s="36">
        <v>0</v>
      </c>
      <c r="BD371" s="36">
        <v>80.649799999999999</v>
      </c>
      <c r="BE371" s="36">
        <v>0</v>
      </c>
      <c r="BF371" s="36">
        <v>80.649799999999999</v>
      </c>
      <c r="BG371" s="36">
        <v>80.649799999999999</v>
      </c>
      <c r="BH371" s="36">
        <v>-72.297380000000004</v>
      </c>
      <c r="BI371" s="36">
        <v>0</v>
      </c>
      <c r="BJ371" s="36">
        <v>-72.297380000000004</v>
      </c>
      <c r="BK371" s="36">
        <v>-72.297380000000004</v>
      </c>
      <c r="BL371" s="36" t="e">
        <v>#DIV/0!</v>
      </c>
      <c r="BM371" s="36" t="e">
        <v>#DIV/0!</v>
      </c>
      <c r="BN371" s="36">
        <v>0</v>
      </c>
      <c r="BO371" s="36">
        <v>0</v>
      </c>
      <c r="BP371" s="36">
        <v>80.649799999999999</v>
      </c>
      <c r="BQ371" s="36">
        <v>0</v>
      </c>
      <c r="BR371" s="36">
        <v>80.649799999999999</v>
      </c>
      <c r="BS371" s="36">
        <v>80.649799999999999</v>
      </c>
      <c r="BT371" s="36">
        <v>-72.297380000000004</v>
      </c>
      <c r="BU371" s="36">
        <v>0</v>
      </c>
      <c r="BV371" s="36">
        <v>-72.297380000000004</v>
      </c>
      <c r="BW371" s="36">
        <v>-72.297380000000004</v>
      </c>
      <c r="BX371" s="36" t="e">
        <v>#DIV/0!</v>
      </c>
      <c r="BY371" s="36" t="e">
        <v>#DIV/0!</v>
      </c>
      <c r="BZ371" s="36">
        <v>0</v>
      </c>
      <c r="CA371" s="36">
        <v>0</v>
      </c>
      <c r="CB371" s="36"/>
      <c r="CC371" s="40">
        <v>27.21</v>
      </c>
      <c r="CD371" s="40">
        <v>58.904000000000003</v>
      </c>
      <c r="CE371" s="40"/>
    </row>
    <row r="372" spans="1:83" s="5" customFormat="1">
      <c r="A372" s="13" t="s">
        <v>248</v>
      </c>
      <c r="B372" s="13">
        <v>7</v>
      </c>
      <c r="C372" s="13">
        <v>11</v>
      </c>
      <c r="D372" s="13" t="s">
        <v>123</v>
      </c>
      <c r="E372" s="35" t="s">
        <v>228</v>
      </c>
      <c r="F372" s="13" t="s">
        <v>36</v>
      </c>
      <c r="G372" s="36">
        <v>1007855542</v>
      </c>
      <c r="H372" s="13"/>
      <c r="I372" s="37">
        <v>18</v>
      </c>
      <c r="J372" s="37" t="s">
        <v>38</v>
      </c>
      <c r="K372" s="38">
        <v>43524</v>
      </c>
      <c r="L372" s="39">
        <v>0.36180555555555555</v>
      </c>
      <c r="M372" s="37" t="s">
        <v>39</v>
      </c>
      <c r="N372" s="37" t="s">
        <v>190</v>
      </c>
      <c r="O372" s="37" t="s">
        <v>190</v>
      </c>
      <c r="P372" s="37" t="s">
        <v>190</v>
      </c>
      <c r="Q372" s="37">
        <v>2</v>
      </c>
      <c r="R372" s="13" t="s">
        <v>43</v>
      </c>
      <c r="S372" s="13" t="s">
        <v>63</v>
      </c>
      <c r="T372" s="13" t="s">
        <v>42</v>
      </c>
      <c r="U372" s="13" t="s">
        <v>45</v>
      </c>
      <c r="V372" s="13" t="s">
        <v>42</v>
      </c>
      <c r="W372" s="13" t="s">
        <v>72</v>
      </c>
      <c r="X372" s="13" t="s">
        <v>106</v>
      </c>
      <c r="Y372" s="13" t="s">
        <v>41</v>
      </c>
      <c r="Z372" s="13" t="s">
        <v>42</v>
      </c>
      <c r="AA372" s="13"/>
      <c r="AB372" s="13">
        <v>-1</v>
      </c>
      <c r="AC372" s="13">
        <v>0</v>
      </c>
      <c r="AD372" s="13" t="s">
        <v>42</v>
      </c>
      <c r="AE372" s="13">
        <v>1</v>
      </c>
      <c r="AF372" s="13" t="s">
        <v>42</v>
      </c>
      <c r="AG372" s="13">
        <v>1</v>
      </c>
      <c r="AH372" s="46" t="str">
        <f t="shared" si="10"/>
        <v>-1</v>
      </c>
      <c r="AI372" s="46" t="s">
        <v>48</v>
      </c>
      <c r="AJ372" s="46" t="str">
        <f t="shared" si="11"/>
        <v>1</v>
      </c>
      <c r="AK372" s="13" t="s">
        <v>41</v>
      </c>
      <c r="AL372" s="13" t="s">
        <v>42</v>
      </c>
      <c r="AM372" s="13"/>
      <c r="AN372" s="13">
        <v>101.31965006729475</v>
      </c>
      <c r="AO372" s="13">
        <v>117.34261838440112</v>
      </c>
      <c r="AP372" s="13">
        <v>125.13020833333333</v>
      </c>
      <c r="AQ372" s="13">
        <v>148.05555555555554</v>
      </c>
      <c r="AR372" s="36">
        <v>80.649799999999999</v>
      </c>
      <c r="AS372" s="36">
        <v>0</v>
      </c>
      <c r="AT372" s="36">
        <v>80.649799999999999</v>
      </c>
      <c r="AU372" s="36">
        <v>80.649799999999999</v>
      </c>
      <c r="AV372" s="36">
        <v>-64.551825000000008</v>
      </c>
      <c r="AW372" s="36">
        <v>10.953868929106694</v>
      </c>
      <c r="AX372" s="36">
        <v>-72.297380000000004</v>
      </c>
      <c r="AY372" s="36">
        <v>-56.806270000000005</v>
      </c>
      <c r="AZ372" s="36" t="e">
        <v>#DIV/0!</v>
      </c>
      <c r="BA372" s="36" t="s">
        <v>50</v>
      </c>
      <c r="BB372" s="36">
        <v>0</v>
      </c>
      <c r="BC372" s="36">
        <v>0</v>
      </c>
      <c r="BD372" s="36">
        <v>80.649799999999999</v>
      </c>
      <c r="BE372" s="36">
        <v>0</v>
      </c>
      <c r="BF372" s="36">
        <v>80.649799999999999</v>
      </c>
      <c r="BG372" s="36">
        <v>80.649799999999999</v>
      </c>
      <c r="BH372" s="36">
        <v>-64.551825000000008</v>
      </c>
      <c r="BI372" s="36">
        <v>10.953868929106694</v>
      </c>
      <c r="BJ372" s="36">
        <v>-72.297380000000004</v>
      </c>
      <c r="BK372" s="36">
        <v>-56.806270000000005</v>
      </c>
      <c r="BL372" s="36" t="e">
        <v>#DIV/0!</v>
      </c>
      <c r="BM372" s="36" t="e">
        <v>#DIV/0!</v>
      </c>
      <c r="BN372" s="36">
        <v>0</v>
      </c>
      <c r="BO372" s="36">
        <v>0</v>
      </c>
      <c r="BP372" s="36">
        <v>80.649799999999999</v>
      </c>
      <c r="BQ372" s="36">
        <v>0</v>
      </c>
      <c r="BR372" s="36">
        <v>80.649799999999999</v>
      </c>
      <c r="BS372" s="36">
        <v>80.649799999999999</v>
      </c>
      <c r="BT372" s="36">
        <v>-64.551825000000008</v>
      </c>
      <c r="BU372" s="36">
        <v>10.953868929106694</v>
      </c>
      <c r="BV372" s="36">
        <v>-72.297380000000004</v>
      </c>
      <c r="BW372" s="36">
        <v>-56.806270000000005</v>
      </c>
      <c r="BX372" s="36" t="e">
        <v>#DIV/0!</v>
      </c>
      <c r="BY372" s="36" t="e">
        <v>#DIV/0!</v>
      </c>
      <c r="BZ372" s="36">
        <v>0</v>
      </c>
      <c r="CA372" s="36">
        <v>0</v>
      </c>
      <c r="CB372" s="36"/>
      <c r="CC372" s="40">
        <v>27.283999999999999</v>
      </c>
      <c r="CD372" s="40">
        <v>54.584000000000003</v>
      </c>
      <c r="CE372" s="40"/>
    </row>
    <row r="373" spans="1:83" s="5" customFormat="1">
      <c r="A373" s="13" t="s">
        <v>248</v>
      </c>
      <c r="B373" s="13">
        <v>7</v>
      </c>
      <c r="C373" s="13">
        <v>11</v>
      </c>
      <c r="D373" s="13" t="s">
        <v>123</v>
      </c>
      <c r="E373" s="35" t="s">
        <v>228</v>
      </c>
      <c r="F373" s="13" t="s">
        <v>36</v>
      </c>
      <c r="G373" s="36">
        <v>1007855542</v>
      </c>
      <c r="H373" s="13"/>
      <c r="I373" s="37">
        <v>18</v>
      </c>
      <c r="J373" s="37" t="s">
        <v>38</v>
      </c>
      <c r="K373" s="38">
        <v>43524</v>
      </c>
      <c r="L373" s="39">
        <v>0.375</v>
      </c>
      <c r="M373" s="37" t="s">
        <v>39</v>
      </c>
      <c r="N373" s="37" t="s">
        <v>190</v>
      </c>
      <c r="O373" s="37" t="s">
        <v>190</v>
      </c>
      <c r="P373" s="37" t="s">
        <v>190</v>
      </c>
      <c r="Q373" s="37">
        <v>3</v>
      </c>
      <c r="R373" s="13" t="s">
        <v>62</v>
      </c>
      <c r="S373" s="13" t="s">
        <v>44</v>
      </c>
      <c r="T373" s="13" t="s">
        <v>42</v>
      </c>
      <c r="U373" s="13" t="s">
        <v>52</v>
      </c>
      <c r="V373" s="13" t="s">
        <v>42</v>
      </c>
      <c r="W373" s="13" t="s">
        <v>66</v>
      </c>
      <c r="X373" s="13" t="s">
        <v>76</v>
      </c>
      <c r="Y373" s="13" t="s">
        <v>41</v>
      </c>
      <c r="Z373" s="13" t="s">
        <v>41</v>
      </c>
      <c r="AA373" s="13"/>
      <c r="AB373" s="13">
        <v>1</v>
      </c>
      <c r="AC373" s="13">
        <v>1</v>
      </c>
      <c r="AD373" s="13" t="s">
        <v>42</v>
      </c>
      <c r="AE373" s="13">
        <v>0</v>
      </c>
      <c r="AF373" s="13" t="s">
        <v>42</v>
      </c>
      <c r="AG373" s="13">
        <v>0</v>
      </c>
      <c r="AH373" s="46" t="str">
        <f t="shared" si="10"/>
        <v>0</v>
      </c>
      <c r="AI373" s="46" t="s">
        <v>77</v>
      </c>
      <c r="AJ373" s="46" t="str">
        <f t="shared" si="11"/>
        <v>0</v>
      </c>
      <c r="AK373" s="13" t="s">
        <v>41</v>
      </c>
      <c r="AL373" s="13" t="s">
        <v>41</v>
      </c>
      <c r="AM373" s="13"/>
      <c r="AN373" s="13">
        <v>101.31965006729475</v>
      </c>
      <c r="AO373" s="13">
        <v>117.34261838440112</v>
      </c>
      <c r="AP373" s="13">
        <v>125.13020833333333</v>
      </c>
      <c r="AQ373" s="13">
        <v>148.05555555555554</v>
      </c>
      <c r="AR373" s="36">
        <v>80.649799999999999</v>
      </c>
      <c r="AS373" s="36">
        <v>0</v>
      </c>
      <c r="AT373" s="36">
        <v>80.649799999999999</v>
      </c>
      <c r="AU373" s="36">
        <v>80.649799999999999</v>
      </c>
      <c r="AV373" s="36">
        <v>-72.297380000000004</v>
      </c>
      <c r="AW373" s="36">
        <v>0</v>
      </c>
      <c r="AX373" s="36">
        <v>-72.297380000000004</v>
      </c>
      <c r="AY373" s="36">
        <v>-72.297380000000004</v>
      </c>
      <c r="AZ373" s="36" t="e">
        <v>#DIV/0!</v>
      </c>
      <c r="BA373" s="36" t="s">
        <v>50</v>
      </c>
      <c r="BB373" s="36">
        <v>0</v>
      </c>
      <c r="BC373" s="36">
        <v>0</v>
      </c>
      <c r="BD373" s="36">
        <v>80.649799999999999</v>
      </c>
      <c r="BE373" s="36">
        <v>0</v>
      </c>
      <c r="BF373" s="36">
        <v>80.649799999999999</v>
      </c>
      <c r="BG373" s="36">
        <v>80.649799999999999</v>
      </c>
      <c r="BH373" s="36">
        <v>-72.297380000000004</v>
      </c>
      <c r="BI373" s="36">
        <v>0</v>
      </c>
      <c r="BJ373" s="36">
        <v>-72.297380000000004</v>
      </c>
      <c r="BK373" s="36">
        <v>-72.297380000000004</v>
      </c>
      <c r="BL373" s="36" t="e">
        <v>#DIV/0!</v>
      </c>
      <c r="BM373" s="36" t="e">
        <v>#DIV/0!</v>
      </c>
      <c r="BN373" s="36">
        <v>0</v>
      </c>
      <c r="BO373" s="36">
        <v>0</v>
      </c>
      <c r="BP373" s="36">
        <v>80.649799999999999</v>
      </c>
      <c r="BQ373" s="36">
        <v>0</v>
      </c>
      <c r="BR373" s="36">
        <v>80.649799999999999</v>
      </c>
      <c r="BS373" s="36">
        <v>80.649799999999999</v>
      </c>
      <c r="BT373" s="36">
        <v>-64.551825000000008</v>
      </c>
      <c r="BU373" s="36">
        <v>10.953868929106694</v>
      </c>
      <c r="BV373" s="36">
        <v>-72.297380000000004</v>
      </c>
      <c r="BW373" s="36">
        <v>-56.806270000000005</v>
      </c>
      <c r="BX373" s="36" t="e">
        <v>#DIV/0!</v>
      </c>
      <c r="BY373" s="36" t="e">
        <v>#DIV/0!</v>
      </c>
      <c r="BZ373" s="36">
        <v>0</v>
      </c>
      <c r="CA373" s="36">
        <v>0</v>
      </c>
      <c r="CB373" s="36"/>
      <c r="CC373" s="40">
        <v>28.344999999999999</v>
      </c>
      <c r="CD373" s="40">
        <v>54.860999999999997</v>
      </c>
      <c r="CE373" s="40"/>
    </row>
    <row r="374" spans="1:83" s="5" customFormat="1">
      <c r="A374" s="13" t="s">
        <v>248</v>
      </c>
      <c r="B374" s="13">
        <v>7</v>
      </c>
      <c r="C374" s="13">
        <v>11</v>
      </c>
      <c r="D374" s="13" t="s">
        <v>123</v>
      </c>
      <c r="E374" s="35" t="s">
        <v>228</v>
      </c>
      <c r="F374" s="13" t="s">
        <v>36</v>
      </c>
      <c r="G374" s="36">
        <v>1007855542</v>
      </c>
      <c r="H374" s="13"/>
      <c r="I374" s="37">
        <v>18</v>
      </c>
      <c r="J374" s="37" t="s">
        <v>38</v>
      </c>
      <c r="K374" s="38">
        <v>43524</v>
      </c>
      <c r="L374" s="39">
        <v>0.3888888888888889</v>
      </c>
      <c r="M374" s="37" t="s">
        <v>39</v>
      </c>
      <c r="N374" s="37" t="s">
        <v>190</v>
      </c>
      <c r="O374" s="37" t="s">
        <v>190</v>
      </c>
      <c r="P374" s="37" t="s">
        <v>190</v>
      </c>
      <c r="Q374" s="37">
        <v>4</v>
      </c>
      <c r="R374" s="13" t="s">
        <v>62</v>
      </c>
      <c r="S374" s="13" t="s">
        <v>63</v>
      </c>
      <c r="T374" s="13" t="s">
        <v>42</v>
      </c>
      <c r="U374" s="13" t="s">
        <v>52</v>
      </c>
      <c r="V374" s="13" t="s">
        <v>42</v>
      </c>
      <c r="W374" s="13" t="s">
        <v>66</v>
      </c>
      <c r="X374" s="13" t="s">
        <v>76</v>
      </c>
      <c r="Y374" s="13" t="s">
        <v>41</v>
      </c>
      <c r="Z374" s="13" t="s">
        <v>41</v>
      </c>
      <c r="AA374" s="13"/>
      <c r="AB374" s="13">
        <v>1</v>
      </c>
      <c r="AC374" s="13">
        <v>0</v>
      </c>
      <c r="AD374" s="13" t="s">
        <v>42</v>
      </c>
      <c r="AE374" s="13">
        <v>0</v>
      </c>
      <c r="AF374" s="13" t="s">
        <v>42</v>
      </c>
      <c r="AG374" s="13">
        <v>0</v>
      </c>
      <c r="AH374" s="46" t="str">
        <f t="shared" si="10"/>
        <v>0</v>
      </c>
      <c r="AI374" s="46" t="s">
        <v>77</v>
      </c>
      <c r="AJ374" s="46" t="str">
        <f t="shared" si="11"/>
        <v>0</v>
      </c>
      <c r="AK374" s="13" t="s">
        <v>41</v>
      </c>
      <c r="AL374" s="13" t="s">
        <v>41</v>
      </c>
      <c r="AM374" s="13"/>
      <c r="AN374" s="13">
        <v>101.31965006729475</v>
      </c>
      <c r="AO374" s="13">
        <v>117.34261838440112</v>
      </c>
      <c r="AP374" s="13">
        <v>125.13020833333333</v>
      </c>
      <c r="AQ374" s="13">
        <v>148.05555555555554</v>
      </c>
      <c r="AR374" s="36">
        <v>80.649799999999999</v>
      </c>
      <c r="AS374" s="36">
        <v>0</v>
      </c>
      <c r="AT374" s="36">
        <v>80.649799999999999</v>
      </c>
      <c r="AU374" s="36">
        <v>80.649799999999999</v>
      </c>
      <c r="AV374" s="36">
        <v>-56.806270000000005</v>
      </c>
      <c r="AW374" s="36">
        <v>0</v>
      </c>
      <c r="AX374" s="36">
        <v>-56.806270000000005</v>
      </c>
      <c r="AY374" s="36">
        <v>-56.806270000000005</v>
      </c>
      <c r="AZ374" s="36" t="e">
        <v>#DIV/0!</v>
      </c>
      <c r="BA374" s="36" t="s">
        <v>50</v>
      </c>
      <c r="BB374" s="36">
        <v>0</v>
      </c>
      <c r="BC374" s="36">
        <v>0</v>
      </c>
      <c r="BD374" s="36">
        <v>80.649799999999999</v>
      </c>
      <c r="BE374" s="36">
        <v>0</v>
      </c>
      <c r="BF374" s="36">
        <v>80.649799999999999</v>
      </c>
      <c r="BG374" s="36">
        <v>80.649799999999999</v>
      </c>
      <c r="BH374" s="36">
        <v>-64.551825000000008</v>
      </c>
      <c r="BI374" s="36">
        <v>10.953868929106694</v>
      </c>
      <c r="BJ374" s="36">
        <v>-72.297380000000004</v>
      </c>
      <c r="BK374" s="36">
        <v>-56.806270000000005</v>
      </c>
      <c r="BL374" s="36" t="e">
        <v>#DIV/0!</v>
      </c>
      <c r="BM374" s="36" t="e">
        <v>#DIV/0!</v>
      </c>
      <c r="BN374" s="36">
        <v>0</v>
      </c>
      <c r="BO374" s="36">
        <v>0</v>
      </c>
      <c r="BP374" s="36">
        <v>80.649799999999999</v>
      </c>
      <c r="BQ374" s="36">
        <v>0</v>
      </c>
      <c r="BR374" s="36">
        <v>80.649799999999999</v>
      </c>
      <c r="BS374" s="36">
        <v>80.649799999999999</v>
      </c>
      <c r="BT374" s="36">
        <v>-64.551825000000008</v>
      </c>
      <c r="BU374" s="36">
        <v>10.953868929106694</v>
      </c>
      <c r="BV374" s="36">
        <v>-72.297380000000004</v>
      </c>
      <c r="BW374" s="36">
        <v>-56.806270000000005</v>
      </c>
      <c r="BX374" s="36" t="e">
        <v>#DIV/0!</v>
      </c>
      <c r="BY374" s="36" t="e">
        <v>#DIV/0!</v>
      </c>
      <c r="BZ374" s="36">
        <v>0</v>
      </c>
      <c r="CA374" s="36">
        <v>0</v>
      </c>
      <c r="CB374" s="36"/>
      <c r="CC374" s="40">
        <v>28.518000000000001</v>
      </c>
      <c r="CD374" s="40">
        <v>56.624000000000002</v>
      </c>
      <c r="CE374" s="40"/>
    </row>
    <row r="375" spans="1:83" s="5" customFormat="1">
      <c r="A375" s="13" t="s">
        <v>248</v>
      </c>
      <c r="B375" s="13">
        <v>7</v>
      </c>
      <c r="C375" s="13">
        <v>11</v>
      </c>
      <c r="D375" s="13" t="s">
        <v>123</v>
      </c>
      <c r="E375" s="35" t="s">
        <v>228</v>
      </c>
      <c r="F375" s="13" t="s">
        <v>36</v>
      </c>
      <c r="G375" s="36">
        <v>1007855542</v>
      </c>
      <c r="H375" s="13"/>
      <c r="I375" s="37">
        <v>18</v>
      </c>
      <c r="J375" s="37" t="s">
        <v>38</v>
      </c>
      <c r="K375" s="38">
        <v>43524</v>
      </c>
      <c r="L375" s="39">
        <v>0.39930555555555558</v>
      </c>
      <c r="M375" s="37" t="s">
        <v>39</v>
      </c>
      <c r="N375" s="37" t="s">
        <v>190</v>
      </c>
      <c r="O375" s="37" t="s">
        <v>190</v>
      </c>
      <c r="P375" s="37" t="s">
        <v>190</v>
      </c>
      <c r="Q375" s="37">
        <v>5</v>
      </c>
      <c r="R375" s="13" t="s">
        <v>51</v>
      </c>
      <c r="S375" s="13" t="s">
        <v>63</v>
      </c>
      <c r="T375" s="13" t="s">
        <v>42</v>
      </c>
      <c r="U375" s="13" t="s">
        <v>52</v>
      </c>
      <c r="V375" s="13" t="s">
        <v>42</v>
      </c>
      <c r="W375" s="13" t="s">
        <v>66</v>
      </c>
      <c r="X375" s="13" t="s">
        <v>76</v>
      </c>
      <c r="Y375" s="13" t="s">
        <v>41</v>
      </c>
      <c r="Z375" s="13" t="s">
        <v>41</v>
      </c>
      <c r="AA375" s="13"/>
      <c r="AB375" s="13">
        <v>2</v>
      </c>
      <c r="AC375" s="13">
        <v>0</v>
      </c>
      <c r="AD375" s="13" t="s">
        <v>42</v>
      </c>
      <c r="AE375" s="13">
        <v>0</v>
      </c>
      <c r="AF375" s="13" t="s">
        <v>42</v>
      </c>
      <c r="AG375" s="13">
        <v>0</v>
      </c>
      <c r="AH375" s="46" t="str">
        <f t="shared" si="10"/>
        <v>0</v>
      </c>
      <c r="AI375" s="46" t="s">
        <v>77</v>
      </c>
      <c r="AJ375" s="46" t="str">
        <f t="shared" si="11"/>
        <v>0</v>
      </c>
      <c r="AK375" s="13" t="s">
        <v>41</v>
      </c>
      <c r="AL375" s="13" t="s">
        <v>41</v>
      </c>
      <c r="AM375" s="13"/>
      <c r="AN375" s="13">
        <v>101.31965006729475</v>
      </c>
      <c r="AO375" s="13">
        <v>117.34261838440112</v>
      </c>
      <c r="AP375" s="13">
        <v>125.13020833333333</v>
      </c>
      <c r="AQ375" s="13">
        <v>148.05555555555554</v>
      </c>
      <c r="AR375" s="36">
        <v>80.649799999999999</v>
      </c>
      <c r="AS375" s="36">
        <v>0</v>
      </c>
      <c r="AT375" s="36">
        <v>80.649799999999999</v>
      </c>
      <c r="AU375" s="36">
        <v>80.649799999999999</v>
      </c>
      <c r="AV375" s="36">
        <v>-49.060715000000002</v>
      </c>
      <c r="AW375" s="36">
        <v>10.953868929106736</v>
      </c>
      <c r="AX375" s="36">
        <v>-56.806270000000005</v>
      </c>
      <c r="AY375" s="36">
        <v>-41.315159999999999</v>
      </c>
      <c r="AZ375" s="36" t="e">
        <v>#DIV/0!</v>
      </c>
      <c r="BA375" s="36" t="s">
        <v>50</v>
      </c>
      <c r="BB375" s="36">
        <v>0</v>
      </c>
      <c r="BC375" s="36">
        <v>0</v>
      </c>
      <c r="BD375" s="36">
        <v>80.649799999999999</v>
      </c>
      <c r="BE375" s="36">
        <v>0</v>
      </c>
      <c r="BF375" s="36">
        <v>80.649799999999999</v>
      </c>
      <c r="BG375" s="36">
        <v>80.649799999999999</v>
      </c>
      <c r="BH375" s="36">
        <v>-64.551825000000008</v>
      </c>
      <c r="BI375" s="36">
        <v>10.953868929106694</v>
      </c>
      <c r="BJ375" s="36">
        <v>-72.297380000000004</v>
      </c>
      <c r="BK375" s="36">
        <v>-56.806270000000005</v>
      </c>
      <c r="BL375" s="36" t="e">
        <v>#DIV/0!</v>
      </c>
      <c r="BM375" s="36" t="e">
        <v>#DIV/0!</v>
      </c>
      <c r="BN375" s="36">
        <v>0</v>
      </c>
      <c r="BO375" s="36">
        <v>0</v>
      </c>
      <c r="BP375" s="36">
        <v>80.649799999999999</v>
      </c>
      <c r="BQ375" s="36">
        <v>0</v>
      </c>
      <c r="BR375" s="36">
        <v>80.649799999999999</v>
      </c>
      <c r="BS375" s="36">
        <v>80.649799999999999</v>
      </c>
      <c r="BT375" s="36">
        <v>-56.806270000000005</v>
      </c>
      <c r="BU375" s="36">
        <v>0</v>
      </c>
      <c r="BV375" s="36">
        <v>-56.806270000000005</v>
      </c>
      <c r="BW375" s="36">
        <v>-56.806270000000005</v>
      </c>
      <c r="BX375" s="36" t="e">
        <v>#DIV/0!</v>
      </c>
      <c r="BY375" s="36" t="e">
        <v>#DIV/0!</v>
      </c>
      <c r="BZ375" s="36">
        <v>0</v>
      </c>
      <c r="CA375" s="36">
        <v>0</v>
      </c>
      <c r="CB375" s="36"/>
      <c r="CC375" s="40">
        <v>28.765999999999998</v>
      </c>
      <c r="CD375" s="40">
        <v>56.881</v>
      </c>
      <c r="CE375" s="40"/>
    </row>
    <row r="376" spans="1:83" s="5" customFormat="1">
      <c r="A376" s="13" t="s">
        <v>248</v>
      </c>
      <c r="B376" s="13">
        <v>7</v>
      </c>
      <c r="C376" s="13">
        <v>11</v>
      </c>
      <c r="D376" s="13" t="s">
        <v>123</v>
      </c>
      <c r="E376" s="35" t="s">
        <v>228</v>
      </c>
      <c r="F376" s="13" t="s">
        <v>36</v>
      </c>
      <c r="G376" s="36">
        <v>1007855542</v>
      </c>
      <c r="H376" s="13"/>
      <c r="I376" s="37">
        <v>18</v>
      </c>
      <c r="J376" s="37" t="s">
        <v>38</v>
      </c>
      <c r="K376" s="38">
        <v>43524</v>
      </c>
      <c r="L376" s="39">
        <v>0.40972222222222227</v>
      </c>
      <c r="M376" s="37" t="s">
        <v>39</v>
      </c>
      <c r="N376" s="37" t="s">
        <v>190</v>
      </c>
      <c r="O376" s="37" t="s">
        <v>190</v>
      </c>
      <c r="P376" s="37" t="s">
        <v>190</v>
      </c>
      <c r="Q376" s="37">
        <v>6</v>
      </c>
      <c r="R376" s="13" t="s">
        <v>62</v>
      </c>
      <c r="S376" s="13" t="s">
        <v>63</v>
      </c>
      <c r="T376" s="13" t="s">
        <v>42</v>
      </c>
      <c r="U376" s="13" t="s">
        <v>52</v>
      </c>
      <c r="V376" s="13" t="s">
        <v>42</v>
      </c>
      <c r="W376" s="13" t="s">
        <v>66</v>
      </c>
      <c r="X376" s="13" t="s">
        <v>76</v>
      </c>
      <c r="Y376" s="13" t="s">
        <v>41</v>
      </c>
      <c r="Z376" s="13" t="s">
        <v>41</v>
      </c>
      <c r="AA376" s="13"/>
      <c r="AB376" s="13">
        <v>1</v>
      </c>
      <c r="AC376" s="13">
        <v>0</v>
      </c>
      <c r="AD376" s="13" t="s">
        <v>42</v>
      </c>
      <c r="AE376" s="13">
        <v>0</v>
      </c>
      <c r="AF376" s="13" t="s">
        <v>42</v>
      </c>
      <c r="AG376" s="13">
        <v>0</v>
      </c>
      <c r="AH376" s="46" t="str">
        <f t="shared" si="10"/>
        <v>0</v>
      </c>
      <c r="AI376" s="46" t="s">
        <v>77</v>
      </c>
      <c r="AJ376" s="46" t="str">
        <f t="shared" si="11"/>
        <v>0</v>
      </c>
      <c r="AK376" s="13" t="s">
        <v>41</v>
      </c>
      <c r="AL376" s="13" t="s">
        <v>41</v>
      </c>
      <c r="AM376" s="13"/>
      <c r="AN376" s="13">
        <v>101.31965006729475</v>
      </c>
      <c r="AO376" s="13">
        <v>117.34261838440112</v>
      </c>
      <c r="AP376" s="13">
        <v>125.13020833333333</v>
      </c>
      <c r="AQ376" s="13">
        <v>148.05555555555554</v>
      </c>
      <c r="AR376" s="36">
        <v>80.649799999999999</v>
      </c>
      <c r="AS376" s="36">
        <v>0</v>
      </c>
      <c r="AT376" s="36">
        <v>80.649799999999999</v>
      </c>
      <c r="AU376" s="36">
        <v>80.649799999999999</v>
      </c>
      <c r="AV376" s="36">
        <v>-56.806270000000005</v>
      </c>
      <c r="AW376" s="36">
        <v>0</v>
      </c>
      <c r="AX376" s="36">
        <v>-56.806270000000005</v>
      </c>
      <c r="AY376" s="36">
        <v>-56.806270000000005</v>
      </c>
      <c r="AZ376" s="36" t="e">
        <v>#DIV/0!</v>
      </c>
      <c r="BA376" s="36" t="s">
        <v>50</v>
      </c>
      <c r="BB376" s="36">
        <v>0</v>
      </c>
      <c r="BC376" s="36">
        <v>0</v>
      </c>
      <c r="BD376" s="36">
        <v>80.649799999999999</v>
      </c>
      <c r="BE376" s="36">
        <v>0</v>
      </c>
      <c r="BF376" s="36">
        <v>80.649799999999999</v>
      </c>
      <c r="BG376" s="36">
        <v>80.649799999999999</v>
      </c>
      <c r="BH376" s="36">
        <v>-56.806270000000005</v>
      </c>
      <c r="BI376" s="36">
        <v>0</v>
      </c>
      <c r="BJ376" s="36">
        <v>-56.806270000000005</v>
      </c>
      <c r="BK376" s="36">
        <v>-56.806270000000005</v>
      </c>
      <c r="BL376" s="36" t="e">
        <v>#DIV/0!</v>
      </c>
      <c r="BM376" s="36" t="e">
        <v>#DIV/0!</v>
      </c>
      <c r="BN376" s="36">
        <v>0</v>
      </c>
      <c r="BO376" s="36">
        <v>0</v>
      </c>
      <c r="BP376" s="36">
        <v>80.649799999999999</v>
      </c>
      <c r="BQ376" s="36">
        <v>0</v>
      </c>
      <c r="BR376" s="36">
        <v>80.649799999999999</v>
      </c>
      <c r="BS376" s="36">
        <v>80.649799999999999</v>
      </c>
      <c r="BT376" s="36">
        <v>-56.806270000000005</v>
      </c>
      <c r="BU376" s="36">
        <v>0</v>
      </c>
      <c r="BV376" s="36">
        <v>-56.806270000000005</v>
      </c>
      <c r="BW376" s="36">
        <v>-56.806270000000005</v>
      </c>
      <c r="BX376" s="36" t="e">
        <v>#DIV/0!</v>
      </c>
      <c r="BY376" s="36" t="e">
        <v>#DIV/0!</v>
      </c>
      <c r="BZ376" s="36">
        <v>0</v>
      </c>
      <c r="CA376" s="36">
        <v>0</v>
      </c>
      <c r="CB376" s="36"/>
      <c r="CC376" s="40">
        <v>28.916</v>
      </c>
      <c r="CD376" s="40">
        <v>59.603000000000002</v>
      </c>
      <c r="CE376" s="40"/>
    </row>
    <row r="377" spans="1:83" s="5" customFormat="1">
      <c r="A377" s="13" t="s">
        <v>248</v>
      </c>
      <c r="B377" s="13">
        <v>8</v>
      </c>
      <c r="C377" s="13">
        <v>1</v>
      </c>
      <c r="D377" s="13" t="s">
        <v>34</v>
      </c>
      <c r="E377" s="35" t="s">
        <v>229</v>
      </c>
      <c r="F377" s="13" t="s">
        <v>141</v>
      </c>
      <c r="G377" s="36">
        <v>1002412677</v>
      </c>
      <c r="H377" s="13"/>
      <c r="I377" s="37">
        <v>17</v>
      </c>
      <c r="J377" s="37" t="s">
        <v>38</v>
      </c>
      <c r="K377" s="38">
        <v>43525</v>
      </c>
      <c r="L377" s="39">
        <v>0.3576388888888889</v>
      </c>
      <c r="M377" s="37" t="s">
        <v>39</v>
      </c>
      <c r="N377" s="37" t="s">
        <v>188</v>
      </c>
      <c r="O377" s="37" t="s">
        <v>190</v>
      </c>
      <c r="P377" s="37" t="s">
        <v>188</v>
      </c>
      <c r="Q377" s="37">
        <v>1</v>
      </c>
      <c r="R377" s="13" t="s">
        <v>55</v>
      </c>
      <c r="S377" s="13" t="s">
        <v>63</v>
      </c>
      <c r="T377" s="13" t="s">
        <v>42</v>
      </c>
      <c r="U377" s="13" t="s">
        <v>52</v>
      </c>
      <c r="V377" s="13" t="s">
        <v>42</v>
      </c>
      <c r="W377" s="13" t="s">
        <v>66</v>
      </c>
      <c r="X377" s="13" t="s">
        <v>76</v>
      </c>
      <c r="Y377" s="13" t="s">
        <v>41</v>
      </c>
      <c r="Z377" s="13" t="s">
        <v>41</v>
      </c>
      <c r="AA377" s="13"/>
      <c r="AB377" s="13">
        <v>0</v>
      </c>
      <c r="AC377" s="13">
        <v>0</v>
      </c>
      <c r="AD377" s="13" t="s">
        <v>42</v>
      </c>
      <c r="AE377" s="13">
        <v>0</v>
      </c>
      <c r="AF377" s="13" t="s">
        <v>42</v>
      </c>
      <c r="AG377" s="13">
        <v>0</v>
      </c>
      <c r="AH377" s="46" t="str">
        <f t="shared" ref="AH377:AH440" si="12">IF(AG377="-3",3, IF(AG377="-2",2, IF(AG377="-1",1, IF(AG377=1,"-1", IF(AG377=2,"-2", IF(AG377=3,"-3", IF(AG377=0,"0")))))))</f>
        <v>0</v>
      </c>
      <c r="AI377" s="46" t="s">
        <v>77</v>
      </c>
      <c r="AJ377" s="46" t="str">
        <f t="shared" ref="AJ377:AJ440" si="13">IF(AI377="-3","3", IF(AI377="-2","2", IF(AI377="-1","1", IF(AI377="1","-1", IF(AI377="2","-2", IF(AI377="3","-3", IF(AI377="0","0")))))))</f>
        <v>0</v>
      </c>
      <c r="AK377" s="13" t="s">
        <v>41</v>
      </c>
      <c r="AL377" s="13" t="s">
        <v>41</v>
      </c>
      <c r="AM377" s="13"/>
      <c r="AN377" s="13">
        <v>101.31965006729475</v>
      </c>
      <c r="AO377" s="13">
        <v>117.34261838440112</v>
      </c>
      <c r="AP377" s="13">
        <v>125.13020833333333</v>
      </c>
      <c r="AQ377" s="13">
        <v>148.05555555555554</v>
      </c>
      <c r="AR377" s="36">
        <v>114.653355</v>
      </c>
      <c r="AS377" s="36">
        <v>0</v>
      </c>
      <c r="AT377" s="36">
        <v>114.653355</v>
      </c>
      <c r="AU377" s="36">
        <v>114.653355</v>
      </c>
      <c r="AV377" s="36">
        <v>59.519369999999995</v>
      </c>
      <c r="AW377" s="36">
        <v>8.9346703610996183</v>
      </c>
      <c r="AX377" s="36">
        <v>53.201603999999996</v>
      </c>
      <c r="AY377" s="36">
        <v>65.837135999999987</v>
      </c>
      <c r="AZ377" s="36" t="e">
        <v>#DIV/0!</v>
      </c>
      <c r="BA377" s="36" t="s">
        <v>50</v>
      </c>
      <c r="BB377" s="36">
        <v>0</v>
      </c>
      <c r="BC377" s="36">
        <v>0</v>
      </c>
      <c r="BD377" s="36">
        <v>114.653355</v>
      </c>
      <c r="BE377" s="36">
        <v>0</v>
      </c>
      <c r="BF377" s="36">
        <v>114.653355</v>
      </c>
      <c r="BG377" s="36">
        <v>114.653355</v>
      </c>
      <c r="BH377" s="36">
        <v>59.519369999999995</v>
      </c>
      <c r="BI377" s="36">
        <v>8.9346703610996183</v>
      </c>
      <c r="BJ377" s="36">
        <v>53.201603999999996</v>
      </c>
      <c r="BK377" s="36">
        <v>65.837135999999987</v>
      </c>
      <c r="BL377" s="36" t="e">
        <v>#DIV/0!</v>
      </c>
      <c r="BM377" s="36" t="e">
        <v>#DIV/0!</v>
      </c>
      <c r="BN377" s="36">
        <v>0</v>
      </c>
      <c r="BO377" s="36">
        <v>0</v>
      </c>
      <c r="BP377" s="36">
        <v>114.653355</v>
      </c>
      <c r="BQ377" s="36">
        <v>0</v>
      </c>
      <c r="BR377" s="36">
        <v>114.653355</v>
      </c>
      <c r="BS377" s="36">
        <v>114.653355</v>
      </c>
      <c r="BT377" s="36">
        <v>59.519369999999995</v>
      </c>
      <c r="BU377" s="36">
        <v>8.9346703610996183</v>
      </c>
      <c r="BV377" s="36">
        <v>53.201603999999996</v>
      </c>
      <c r="BW377" s="36">
        <v>65.837135999999987</v>
      </c>
      <c r="BX377" s="36" t="e">
        <v>#DIV/0!</v>
      </c>
      <c r="BY377" s="36" t="e">
        <v>#DIV/0!</v>
      </c>
      <c r="BZ377" s="36">
        <v>0</v>
      </c>
      <c r="CA377" s="36">
        <v>0</v>
      </c>
      <c r="CB377" s="36"/>
      <c r="CC377" s="40">
        <v>27.579000000000001</v>
      </c>
      <c r="CD377" s="40">
        <v>57.302999999999997</v>
      </c>
      <c r="CE377" s="40"/>
    </row>
    <row r="378" spans="1:83" s="5" customFormat="1">
      <c r="A378" s="13" t="s">
        <v>248</v>
      </c>
      <c r="B378" s="13">
        <v>8</v>
      </c>
      <c r="C378" s="13">
        <v>1</v>
      </c>
      <c r="D378" s="13" t="s">
        <v>34</v>
      </c>
      <c r="E378" s="35" t="s">
        <v>229</v>
      </c>
      <c r="F378" s="13" t="s">
        <v>141</v>
      </c>
      <c r="G378" s="36">
        <v>1002412677</v>
      </c>
      <c r="H378" s="13"/>
      <c r="I378" s="37">
        <v>17</v>
      </c>
      <c r="J378" s="37" t="s">
        <v>38</v>
      </c>
      <c r="K378" s="38">
        <v>43525</v>
      </c>
      <c r="L378" s="39">
        <v>0.36805555555555558</v>
      </c>
      <c r="M378" s="37" t="s">
        <v>39</v>
      </c>
      <c r="N378" s="37" t="s">
        <v>188</v>
      </c>
      <c r="O378" s="37" t="s">
        <v>190</v>
      </c>
      <c r="P378" s="37" t="s">
        <v>188</v>
      </c>
      <c r="Q378" s="37">
        <v>2</v>
      </c>
      <c r="R378" s="13" t="s">
        <v>43</v>
      </c>
      <c r="S378" s="13" t="s">
        <v>63</v>
      </c>
      <c r="T378" s="13" t="s">
        <v>42</v>
      </c>
      <c r="U378" s="13" t="s">
        <v>52</v>
      </c>
      <c r="V378" s="13" t="s">
        <v>42</v>
      </c>
      <c r="W378" s="13" t="s">
        <v>66</v>
      </c>
      <c r="X378" s="13" t="s">
        <v>76</v>
      </c>
      <c r="Y378" s="13" t="s">
        <v>41</v>
      </c>
      <c r="Z378" s="13" t="s">
        <v>41</v>
      </c>
      <c r="AA378" s="13"/>
      <c r="AB378" s="13">
        <v>-1</v>
      </c>
      <c r="AC378" s="13">
        <v>0</v>
      </c>
      <c r="AD378" s="13" t="s">
        <v>42</v>
      </c>
      <c r="AE378" s="13">
        <v>0</v>
      </c>
      <c r="AF378" s="13" t="s">
        <v>42</v>
      </c>
      <c r="AG378" s="13">
        <v>0</v>
      </c>
      <c r="AH378" s="46" t="str">
        <f t="shared" si="12"/>
        <v>0</v>
      </c>
      <c r="AI378" s="46" t="s">
        <v>77</v>
      </c>
      <c r="AJ378" s="46" t="str">
        <f t="shared" si="13"/>
        <v>0</v>
      </c>
      <c r="AK378" s="13" t="s">
        <v>41</v>
      </c>
      <c r="AL378" s="13" t="s">
        <v>41</v>
      </c>
      <c r="AM378" s="13"/>
      <c r="AN378" s="13">
        <v>101.31965006729475</v>
      </c>
      <c r="AO378" s="13">
        <v>117.34261838440112</v>
      </c>
      <c r="AP378" s="13">
        <v>125.13020833333333</v>
      </c>
      <c r="AQ378" s="13">
        <v>148.05555555555554</v>
      </c>
      <c r="AR378" s="36">
        <v>106.6559791</v>
      </c>
      <c r="AS378" s="36">
        <v>11.309997461175739</v>
      </c>
      <c r="AT378" s="36">
        <v>98.658603200000002</v>
      </c>
      <c r="AU378" s="36">
        <v>114.653355</v>
      </c>
      <c r="AV378" s="36">
        <v>59.519369999999995</v>
      </c>
      <c r="AW378" s="36">
        <v>8.9346703610996183</v>
      </c>
      <c r="AX378" s="36">
        <v>53.201603999999996</v>
      </c>
      <c r="AY378" s="36">
        <v>65.837135999999987</v>
      </c>
      <c r="AZ378" s="36" t="e">
        <v>#DIV/0!</v>
      </c>
      <c r="BA378" s="36" t="s">
        <v>50</v>
      </c>
      <c r="BB378" s="36">
        <v>0</v>
      </c>
      <c r="BC378" s="36">
        <v>0</v>
      </c>
      <c r="BD378" s="36">
        <v>114.653355</v>
      </c>
      <c r="BE378" s="36">
        <v>0</v>
      </c>
      <c r="BF378" s="36">
        <v>114.653355</v>
      </c>
      <c r="BG378" s="36">
        <v>114.653355</v>
      </c>
      <c r="BH378" s="36">
        <v>65.837135999999987</v>
      </c>
      <c r="BI378" s="36">
        <v>0</v>
      </c>
      <c r="BJ378" s="36">
        <v>65.837135999999987</v>
      </c>
      <c r="BK378" s="36">
        <v>65.837135999999987</v>
      </c>
      <c r="BL378" s="36" t="e">
        <v>#DIV/0!</v>
      </c>
      <c r="BM378" s="36" t="e">
        <v>#DIV/0!</v>
      </c>
      <c r="BN378" s="36">
        <v>0</v>
      </c>
      <c r="BO378" s="36">
        <v>0</v>
      </c>
      <c r="BP378" s="36">
        <v>114.653355</v>
      </c>
      <c r="BQ378" s="36">
        <v>0</v>
      </c>
      <c r="BR378" s="36">
        <v>114.653355</v>
      </c>
      <c r="BS378" s="36">
        <v>114.653355</v>
      </c>
      <c r="BT378" s="36">
        <v>65.837135999999987</v>
      </c>
      <c r="BU378" s="36">
        <v>0</v>
      </c>
      <c r="BV378" s="36">
        <v>65.837135999999987</v>
      </c>
      <c r="BW378" s="36">
        <v>65.837135999999987</v>
      </c>
      <c r="BX378" s="36" t="e">
        <v>#DIV/0!</v>
      </c>
      <c r="BY378" s="36" t="e">
        <v>#DIV/0!</v>
      </c>
      <c r="BZ378" s="36">
        <v>0</v>
      </c>
      <c r="CA378" s="36">
        <v>0</v>
      </c>
      <c r="CB378" s="36"/>
      <c r="CC378" s="40">
        <v>28.097000000000001</v>
      </c>
      <c r="CD378" s="40">
        <v>58.414000000000001</v>
      </c>
      <c r="CE378" s="40"/>
    </row>
    <row r="379" spans="1:83" s="5" customFormat="1">
      <c r="A379" s="13" t="s">
        <v>248</v>
      </c>
      <c r="B379" s="13">
        <v>8</v>
      </c>
      <c r="C379" s="13">
        <v>1</v>
      </c>
      <c r="D379" s="13" t="s">
        <v>34</v>
      </c>
      <c r="E379" s="35" t="s">
        <v>229</v>
      </c>
      <c r="F379" s="13" t="s">
        <v>141</v>
      </c>
      <c r="G379" s="36">
        <v>1002412677</v>
      </c>
      <c r="H379" s="13"/>
      <c r="I379" s="37">
        <v>17</v>
      </c>
      <c r="J379" s="37" t="s">
        <v>38</v>
      </c>
      <c r="K379" s="38">
        <v>43525</v>
      </c>
      <c r="L379" s="39">
        <v>0.37847222222222227</v>
      </c>
      <c r="M379" s="37" t="s">
        <v>39</v>
      </c>
      <c r="N379" s="37" t="s">
        <v>188</v>
      </c>
      <c r="O379" s="37" t="s">
        <v>190</v>
      </c>
      <c r="P379" s="37" t="s">
        <v>188</v>
      </c>
      <c r="Q379" s="37">
        <v>3</v>
      </c>
      <c r="R379" s="13" t="s">
        <v>62</v>
      </c>
      <c r="S379" s="13" t="s">
        <v>63</v>
      </c>
      <c r="T379" s="13" t="s">
        <v>42</v>
      </c>
      <c r="U379" s="13" t="s">
        <v>52</v>
      </c>
      <c r="V379" s="13" t="s">
        <v>42</v>
      </c>
      <c r="W379" s="13" t="s">
        <v>72</v>
      </c>
      <c r="X379" s="13" t="s">
        <v>106</v>
      </c>
      <c r="Y379" s="13" t="s">
        <v>42</v>
      </c>
      <c r="Z379" s="13" t="s">
        <v>42</v>
      </c>
      <c r="AA379" s="13"/>
      <c r="AB379" s="13">
        <v>1</v>
      </c>
      <c r="AC379" s="13">
        <v>0</v>
      </c>
      <c r="AD379" s="13" t="s">
        <v>42</v>
      </c>
      <c r="AE379" s="13">
        <v>0</v>
      </c>
      <c r="AF379" s="13" t="s">
        <v>42</v>
      </c>
      <c r="AG379" s="13">
        <v>1</v>
      </c>
      <c r="AH379" s="46" t="str">
        <f t="shared" si="12"/>
        <v>-1</v>
      </c>
      <c r="AI379" s="46" t="s">
        <v>48</v>
      </c>
      <c r="AJ379" s="46" t="str">
        <f t="shared" si="13"/>
        <v>1</v>
      </c>
      <c r="AK379" s="13" t="s">
        <v>42</v>
      </c>
      <c r="AL379" s="13" t="s">
        <v>42</v>
      </c>
      <c r="AM379" s="13"/>
      <c r="AN379" s="13">
        <v>101.31965006729475</v>
      </c>
      <c r="AO379" s="13">
        <v>117.34261838440112</v>
      </c>
      <c r="AP379" s="13">
        <v>125.13020833333333</v>
      </c>
      <c r="AQ379" s="13">
        <v>148.05555555555554</v>
      </c>
      <c r="AR379" s="36">
        <v>122.69669259999999</v>
      </c>
      <c r="AS379" s="36">
        <v>11.374997120665443</v>
      </c>
      <c r="AT379" s="36">
        <v>114.653355</v>
      </c>
      <c r="AU379" s="36">
        <v>130.74003019999998</v>
      </c>
      <c r="AV379" s="36">
        <v>65.837135999999987</v>
      </c>
      <c r="AW379" s="36">
        <v>0</v>
      </c>
      <c r="AX379" s="36">
        <v>65.837135999999987</v>
      </c>
      <c r="AY379" s="36">
        <v>65.837135999999987</v>
      </c>
      <c r="AZ379" s="36" t="e">
        <v>#DIV/0!</v>
      </c>
      <c r="BA379" s="36" t="s">
        <v>50</v>
      </c>
      <c r="BB379" s="36">
        <v>0</v>
      </c>
      <c r="BC379" s="36">
        <v>0</v>
      </c>
      <c r="BD379" s="36">
        <v>114.653355</v>
      </c>
      <c r="BE379" s="36">
        <v>0</v>
      </c>
      <c r="BF379" s="36">
        <v>114.653355</v>
      </c>
      <c r="BG379" s="36">
        <v>114.653355</v>
      </c>
      <c r="BH379" s="36">
        <v>65.837135999999987</v>
      </c>
      <c r="BI379" s="36">
        <v>0</v>
      </c>
      <c r="BJ379" s="36">
        <v>65.837135999999987</v>
      </c>
      <c r="BK379" s="36">
        <v>65.837135999999987</v>
      </c>
      <c r="BL379" s="36" t="e">
        <v>#DIV/0!</v>
      </c>
      <c r="BM379" s="36" t="e">
        <v>#DIV/0!</v>
      </c>
      <c r="BN379" s="36">
        <v>0</v>
      </c>
      <c r="BO379" s="36">
        <v>0</v>
      </c>
      <c r="BP379" s="36">
        <v>114.653355</v>
      </c>
      <c r="BQ379" s="36">
        <v>0</v>
      </c>
      <c r="BR379" s="36">
        <v>114.653355</v>
      </c>
      <c r="BS379" s="36">
        <v>114.653355</v>
      </c>
      <c r="BT379" s="36">
        <v>65.837135999999987</v>
      </c>
      <c r="BU379" s="36">
        <v>0</v>
      </c>
      <c r="BV379" s="36">
        <v>65.837135999999987</v>
      </c>
      <c r="BW379" s="36">
        <v>65.837135999999987</v>
      </c>
      <c r="BX379" s="36" t="e">
        <v>#DIV/0!</v>
      </c>
      <c r="BY379" s="36" t="e">
        <v>#DIV/0!</v>
      </c>
      <c r="BZ379" s="36">
        <v>0</v>
      </c>
      <c r="CA379" s="36">
        <v>0</v>
      </c>
      <c r="CB379" s="36"/>
      <c r="CC379" s="40">
        <v>28.344999999999999</v>
      </c>
      <c r="CD379" s="40">
        <v>58.953000000000003</v>
      </c>
      <c r="CE379" s="40"/>
    </row>
    <row r="380" spans="1:83" s="5" customFormat="1">
      <c r="A380" s="13" t="s">
        <v>248</v>
      </c>
      <c r="B380" s="13">
        <v>8</v>
      </c>
      <c r="C380" s="13">
        <v>1</v>
      </c>
      <c r="D380" s="13" t="s">
        <v>34</v>
      </c>
      <c r="E380" s="35" t="s">
        <v>229</v>
      </c>
      <c r="F380" s="13" t="s">
        <v>141</v>
      </c>
      <c r="G380" s="36">
        <v>1002412677</v>
      </c>
      <c r="H380" s="13"/>
      <c r="I380" s="37">
        <v>17</v>
      </c>
      <c r="J380" s="37" t="s">
        <v>38</v>
      </c>
      <c r="K380" s="38">
        <v>43525</v>
      </c>
      <c r="L380" s="39">
        <v>0.3888888888888889</v>
      </c>
      <c r="M380" s="37" t="s">
        <v>39</v>
      </c>
      <c r="N380" s="37" t="s">
        <v>188</v>
      </c>
      <c r="O380" s="37" t="s">
        <v>190</v>
      </c>
      <c r="P380" s="37" t="s">
        <v>188</v>
      </c>
      <c r="Q380" s="37">
        <v>4</v>
      </c>
      <c r="R380" s="13" t="s">
        <v>55</v>
      </c>
      <c r="S380" s="13" t="s">
        <v>63</v>
      </c>
      <c r="T380" s="13" t="s">
        <v>42</v>
      </c>
      <c r="U380" s="13" t="s">
        <v>52</v>
      </c>
      <c r="V380" s="13" t="s">
        <v>42</v>
      </c>
      <c r="W380" s="13" t="s">
        <v>66</v>
      </c>
      <c r="X380" s="13" t="s">
        <v>76</v>
      </c>
      <c r="Y380" s="13" t="s">
        <v>41</v>
      </c>
      <c r="Z380" s="13" t="s">
        <v>41</v>
      </c>
      <c r="AA380" s="13"/>
      <c r="AB380" s="13">
        <v>0</v>
      </c>
      <c r="AC380" s="13">
        <v>0</v>
      </c>
      <c r="AD380" s="13" t="s">
        <v>42</v>
      </c>
      <c r="AE380" s="13" t="s">
        <v>57</v>
      </c>
      <c r="AF380" s="13" t="s">
        <v>42</v>
      </c>
      <c r="AG380" s="13">
        <v>0</v>
      </c>
      <c r="AH380" s="46" t="str">
        <f t="shared" si="12"/>
        <v>0</v>
      </c>
      <c r="AI380" s="46" t="s">
        <v>77</v>
      </c>
      <c r="AJ380" s="46" t="str">
        <f t="shared" si="13"/>
        <v>0</v>
      </c>
      <c r="AK380" s="13" t="s">
        <v>41</v>
      </c>
      <c r="AL380" s="13" t="s">
        <v>41</v>
      </c>
      <c r="AM380" s="13"/>
      <c r="AN380" s="13">
        <v>101.31965006729475</v>
      </c>
      <c r="AO380" s="13">
        <v>117.34261838440112</v>
      </c>
      <c r="AP380" s="13">
        <v>125.13020833333333</v>
      </c>
      <c r="AQ380" s="13">
        <v>148.05555555555554</v>
      </c>
      <c r="AR380" s="36">
        <v>130.74003019999998</v>
      </c>
      <c r="AS380" s="36">
        <v>0</v>
      </c>
      <c r="AT380" s="36">
        <v>130.74003019999998</v>
      </c>
      <c r="AU380" s="36">
        <v>130.74003019999998</v>
      </c>
      <c r="AV380" s="36">
        <v>72.229697499999986</v>
      </c>
      <c r="AW380" s="36">
        <v>9.0404471716040948</v>
      </c>
      <c r="AX380" s="36">
        <v>65.837135999999987</v>
      </c>
      <c r="AY380" s="36">
        <v>78.622258999999985</v>
      </c>
      <c r="AZ380" s="36" t="e">
        <v>#DIV/0!</v>
      </c>
      <c r="BA380" s="36" t="s">
        <v>50</v>
      </c>
      <c r="BB380" s="36">
        <v>0</v>
      </c>
      <c r="BC380" s="36">
        <v>0</v>
      </c>
      <c r="BD380" s="36">
        <v>130.74003019999998</v>
      </c>
      <c r="BE380" s="36">
        <v>0</v>
      </c>
      <c r="BF380" s="36">
        <v>130.74003019999998</v>
      </c>
      <c r="BG380" s="36">
        <v>130.74003019999998</v>
      </c>
      <c r="BH380" s="36">
        <v>65.837135999999987</v>
      </c>
      <c r="BI380" s="36">
        <v>0</v>
      </c>
      <c r="BJ380" s="36">
        <v>65.837135999999987</v>
      </c>
      <c r="BK380" s="36">
        <v>65.837135999999987</v>
      </c>
      <c r="BL380" s="36" t="e">
        <v>#DIV/0!</v>
      </c>
      <c r="BM380" s="36" t="e">
        <v>#DIV/0!</v>
      </c>
      <c r="BN380" s="36">
        <v>0</v>
      </c>
      <c r="BO380" s="36">
        <v>0</v>
      </c>
      <c r="BP380" s="36">
        <v>122.69669259999999</v>
      </c>
      <c r="BQ380" s="36">
        <v>11.374997120665443</v>
      </c>
      <c r="BR380" s="36">
        <v>114.653355</v>
      </c>
      <c r="BS380" s="36">
        <v>130.74003019999998</v>
      </c>
      <c r="BT380" s="36">
        <v>65.837135999999987</v>
      </c>
      <c r="BU380" s="36">
        <v>0</v>
      </c>
      <c r="BV380" s="36">
        <v>65.837135999999987</v>
      </c>
      <c r="BW380" s="36">
        <v>65.837135999999987</v>
      </c>
      <c r="BX380" s="36" t="e">
        <v>#DIV/0!</v>
      </c>
      <c r="BY380" s="36" t="e">
        <v>#DIV/0!</v>
      </c>
      <c r="BZ380" s="36">
        <v>0</v>
      </c>
      <c r="CA380" s="36">
        <v>0</v>
      </c>
      <c r="CB380" s="36"/>
      <c r="CC380" s="40">
        <v>28.170999999999999</v>
      </c>
      <c r="CD380" s="40">
        <v>58.863999999999997</v>
      </c>
      <c r="CE380" s="40"/>
    </row>
    <row r="381" spans="1:83" s="5" customFormat="1">
      <c r="A381" s="13" t="s">
        <v>248</v>
      </c>
      <c r="B381" s="13">
        <v>8</v>
      </c>
      <c r="C381" s="13">
        <v>1</v>
      </c>
      <c r="D381" s="13" t="s">
        <v>34</v>
      </c>
      <c r="E381" s="35" t="s">
        <v>229</v>
      </c>
      <c r="F381" s="13" t="s">
        <v>141</v>
      </c>
      <c r="G381" s="36">
        <v>1002412677</v>
      </c>
      <c r="H381" s="13"/>
      <c r="I381" s="37">
        <v>17</v>
      </c>
      <c r="J381" s="37" t="s">
        <v>38</v>
      </c>
      <c r="K381" s="38">
        <v>43525</v>
      </c>
      <c r="L381" s="39">
        <v>0.39930555555555558</v>
      </c>
      <c r="M381" s="37" t="s">
        <v>39</v>
      </c>
      <c r="N381" s="37" t="s">
        <v>188</v>
      </c>
      <c r="O381" s="37" t="s">
        <v>190</v>
      </c>
      <c r="P381" s="37" t="s">
        <v>188</v>
      </c>
      <c r="Q381" s="37">
        <v>5</v>
      </c>
      <c r="R381" s="13" t="s">
        <v>55</v>
      </c>
      <c r="S381" s="13" t="s">
        <v>63</v>
      </c>
      <c r="T381" s="13" t="s">
        <v>42</v>
      </c>
      <c r="U381" s="13" t="s">
        <v>52</v>
      </c>
      <c r="V381" s="13" t="s">
        <v>42</v>
      </c>
      <c r="W381" s="13" t="s">
        <v>66</v>
      </c>
      <c r="X381" s="13" t="s">
        <v>76</v>
      </c>
      <c r="Y381" s="13" t="s">
        <v>41</v>
      </c>
      <c r="Z381" s="13" t="s">
        <v>42</v>
      </c>
      <c r="AA381" s="13"/>
      <c r="AB381" s="13">
        <v>0</v>
      </c>
      <c r="AC381" s="13">
        <v>0</v>
      </c>
      <c r="AD381" s="13" t="s">
        <v>42</v>
      </c>
      <c r="AE381" s="13">
        <v>0</v>
      </c>
      <c r="AF381" s="13" t="s">
        <v>42</v>
      </c>
      <c r="AG381" s="13">
        <v>0</v>
      </c>
      <c r="AH381" s="46" t="str">
        <f t="shared" si="12"/>
        <v>0</v>
      </c>
      <c r="AI381" s="46" t="s">
        <v>77</v>
      </c>
      <c r="AJ381" s="46" t="str">
        <f t="shared" si="13"/>
        <v>0</v>
      </c>
      <c r="AK381" s="13" t="s">
        <v>41</v>
      </c>
      <c r="AL381" s="13" t="s">
        <v>42</v>
      </c>
      <c r="AM381" s="13"/>
      <c r="AN381" s="13">
        <v>101.31965006729475</v>
      </c>
      <c r="AO381" s="13">
        <v>117.34261838440112</v>
      </c>
      <c r="AP381" s="13">
        <v>125.13020833333333</v>
      </c>
      <c r="AQ381" s="13">
        <v>148.05555555555554</v>
      </c>
      <c r="AR381" s="36">
        <v>122.69794080000001</v>
      </c>
      <c r="AS381" s="36">
        <v>0</v>
      </c>
      <c r="AT381" s="36">
        <v>122.69794080000001</v>
      </c>
      <c r="AU381" s="36">
        <v>122.69794080000001</v>
      </c>
      <c r="AV381" s="36">
        <v>65.837135999999987</v>
      </c>
      <c r="AW381" s="36">
        <v>0</v>
      </c>
      <c r="AX381" s="36">
        <v>65.837135999999987</v>
      </c>
      <c r="AY381" s="36">
        <v>65.837135999999987</v>
      </c>
      <c r="AZ381" s="36" t="e">
        <v>#DIV/0!</v>
      </c>
      <c r="BA381" s="36" t="s">
        <v>50</v>
      </c>
      <c r="BB381" s="36">
        <v>0</v>
      </c>
      <c r="BC381" s="36">
        <v>0</v>
      </c>
      <c r="BD381" s="36">
        <v>118.6756479</v>
      </c>
      <c r="BE381" s="36">
        <v>5.6883811710170127</v>
      </c>
      <c r="BF381" s="36">
        <v>114.653355</v>
      </c>
      <c r="BG381" s="36">
        <v>122.69794080000001</v>
      </c>
      <c r="BH381" s="36">
        <v>65.837135999999987</v>
      </c>
      <c r="BI381" s="36">
        <v>0</v>
      </c>
      <c r="BJ381" s="36">
        <v>65.837135999999987</v>
      </c>
      <c r="BK381" s="36">
        <v>65.837135999999987</v>
      </c>
      <c r="BL381" s="36" t="e">
        <v>#DIV/0!</v>
      </c>
      <c r="BM381" s="36" t="e">
        <v>#DIV/0!</v>
      </c>
      <c r="BN381" s="36">
        <v>0</v>
      </c>
      <c r="BO381" s="36">
        <v>0</v>
      </c>
      <c r="BP381" s="36">
        <v>126.7189855</v>
      </c>
      <c r="BQ381" s="36">
        <v>5.6866159496484299</v>
      </c>
      <c r="BR381" s="36">
        <v>122.69794080000001</v>
      </c>
      <c r="BS381" s="36">
        <v>130.74003019999998</v>
      </c>
      <c r="BT381" s="36">
        <v>65.837135999999987</v>
      </c>
      <c r="BU381" s="36">
        <v>0</v>
      </c>
      <c r="BV381" s="36">
        <v>65.837135999999987</v>
      </c>
      <c r="BW381" s="36">
        <v>65.837135999999987</v>
      </c>
      <c r="BX381" s="36" t="e">
        <v>#DIV/0!</v>
      </c>
      <c r="BY381" s="36" t="e">
        <v>#DIV/0!</v>
      </c>
      <c r="BZ381" s="36">
        <v>0</v>
      </c>
      <c r="CA381" s="36">
        <v>0</v>
      </c>
      <c r="CB381" s="36"/>
      <c r="CC381" s="40">
        <v>28.27</v>
      </c>
      <c r="CD381" s="40">
        <v>57.844999999999999</v>
      </c>
      <c r="CE381" s="40"/>
    </row>
    <row r="382" spans="1:83" s="5" customFormat="1">
      <c r="A382" s="13" t="s">
        <v>248</v>
      </c>
      <c r="B382" s="13">
        <v>8</v>
      </c>
      <c r="C382" s="13">
        <v>1</v>
      </c>
      <c r="D382" s="13" t="s">
        <v>34</v>
      </c>
      <c r="E382" s="35" t="s">
        <v>229</v>
      </c>
      <c r="F382" s="13" t="s">
        <v>141</v>
      </c>
      <c r="G382" s="36">
        <v>1002412677</v>
      </c>
      <c r="H382" s="13"/>
      <c r="I382" s="37">
        <v>17</v>
      </c>
      <c r="J382" s="37" t="s">
        <v>38</v>
      </c>
      <c r="K382" s="38">
        <v>43525</v>
      </c>
      <c r="L382" s="39">
        <v>0.40972222222222227</v>
      </c>
      <c r="M382" s="37" t="s">
        <v>39</v>
      </c>
      <c r="N382" s="37" t="s">
        <v>188</v>
      </c>
      <c r="O382" s="37" t="s">
        <v>190</v>
      </c>
      <c r="P382" s="37" t="s">
        <v>188</v>
      </c>
      <c r="Q382" s="37">
        <v>6</v>
      </c>
      <c r="R382" s="13" t="s">
        <v>55</v>
      </c>
      <c r="S382" s="13" t="s">
        <v>63</v>
      </c>
      <c r="T382" s="13" t="s">
        <v>42</v>
      </c>
      <c r="U382" s="13" t="s">
        <v>52</v>
      </c>
      <c r="V382" s="13" t="s">
        <v>42</v>
      </c>
      <c r="W382" s="13" t="s">
        <v>66</v>
      </c>
      <c r="X382" s="13" t="s">
        <v>76</v>
      </c>
      <c r="Y382" s="13" t="s">
        <v>41</v>
      </c>
      <c r="Z382" s="13" t="s">
        <v>42</v>
      </c>
      <c r="AA382" s="13"/>
      <c r="AB382" s="13">
        <v>0</v>
      </c>
      <c r="AC382" s="13">
        <v>0</v>
      </c>
      <c r="AD382" s="13" t="s">
        <v>42</v>
      </c>
      <c r="AE382" s="13">
        <v>0</v>
      </c>
      <c r="AF382" s="13" t="s">
        <v>42</v>
      </c>
      <c r="AG382" s="13">
        <v>0</v>
      </c>
      <c r="AH382" s="46" t="str">
        <f t="shared" si="12"/>
        <v>0</v>
      </c>
      <c r="AI382" s="46" t="s">
        <v>77</v>
      </c>
      <c r="AJ382" s="46" t="str">
        <f t="shared" si="13"/>
        <v>0</v>
      </c>
      <c r="AK382" s="13" t="s">
        <v>41</v>
      </c>
      <c r="AL382" s="13" t="s">
        <v>42</v>
      </c>
      <c r="AM382" s="13"/>
      <c r="AN382" s="13">
        <v>101.31965006729475</v>
      </c>
      <c r="AO382" s="13">
        <v>117.34261838440112</v>
      </c>
      <c r="AP382" s="13">
        <v>125.13020833333333</v>
      </c>
      <c r="AQ382" s="13">
        <v>148.05555555555554</v>
      </c>
      <c r="AR382" s="36">
        <v>106.70815020000001</v>
      </c>
      <c r="AS382" s="36">
        <v>0</v>
      </c>
      <c r="AT382" s="36">
        <v>106.70815020000001</v>
      </c>
      <c r="AU382" s="36">
        <v>106.70815020000001</v>
      </c>
      <c r="AV382" s="36">
        <v>65.837135999999987</v>
      </c>
      <c r="AW382" s="36">
        <v>0</v>
      </c>
      <c r="AX382" s="36">
        <v>65.837135999999987</v>
      </c>
      <c r="AY382" s="36">
        <v>65.837135999999987</v>
      </c>
      <c r="AZ382" s="36" t="e">
        <v>#DIV/0!</v>
      </c>
      <c r="BA382" s="36" t="s">
        <v>50</v>
      </c>
      <c r="BB382" s="36">
        <v>0</v>
      </c>
      <c r="BC382" s="36">
        <v>0</v>
      </c>
      <c r="BD382" s="36">
        <v>102.6833767</v>
      </c>
      <c r="BE382" s="36">
        <v>5.6918892691798328</v>
      </c>
      <c r="BF382" s="36">
        <v>98.658603200000002</v>
      </c>
      <c r="BG382" s="36">
        <v>106.70815020000001</v>
      </c>
      <c r="BH382" s="36">
        <v>65.837135999999987</v>
      </c>
      <c r="BI382" s="36">
        <v>0</v>
      </c>
      <c r="BJ382" s="36">
        <v>65.837135999999987</v>
      </c>
      <c r="BK382" s="36">
        <v>65.837135999999987</v>
      </c>
      <c r="BL382" s="36" t="e">
        <v>#DIV/0!</v>
      </c>
      <c r="BM382" s="36" t="e">
        <v>#DIV/0!</v>
      </c>
      <c r="BN382" s="36">
        <v>0</v>
      </c>
      <c r="BO382" s="36">
        <v>0</v>
      </c>
      <c r="BP382" s="36">
        <v>114.7030455</v>
      </c>
      <c r="BQ382" s="36">
        <v>11.306489363012918</v>
      </c>
      <c r="BR382" s="36">
        <v>106.70815020000001</v>
      </c>
      <c r="BS382" s="36">
        <v>122.69794080000001</v>
      </c>
      <c r="BT382" s="36">
        <v>65.837135999999987</v>
      </c>
      <c r="BU382" s="36">
        <v>0</v>
      </c>
      <c r="BV382" s="36">
        <v>65.837135999999987</v>
      </c>
      <c r="BW382" s="36">
        <v>65.837135999999987</v>
      </c>
      <c r="BX382" s="36" t="e">
        <v>#DIV/0!</v>
      </c>
      <c r="BY382" s="36" t="e">
        <v>#DIV/0!</v>
      </c>
      <c r="BZ382" s="36">
        <v>0</v>
      </c>
      <c r="CA382" s="36">
        <v>0</v>
      </c>
      <c r="CB382" s="36"/>
      <c r="CC382" s="40">
        <v>28.097000000000001</v>
      </c>
      <c r="CD382" s="40">
        <v>56.436</v>
      </c>
      <c r="CE382" s="40"/>
    </row>
    <row r="383" spans="1:83" s="5" customFormat="1">
      <c r="A383" s="13" t="s">
        <v>248</v>
      </c>
      <c r="B383" s="13">
        <v>8</v>
      </c>
      <c r="C383" s="13">
        <v>2</v>
      </c>
      <c r="D383" s="13" t="s">
        <v>101</v>
      </c>
      <c r="E383" s="35" t="s">
        <v>196</v>
      </c>
      <c r="F383" s="13" t="s">
        <v>141</v>
      </c>
      <c r="G383" s="36">
        <v>1002326794</v>
      </c>
      <c r="H383" s="13"/>
      <c r="I383" s="37">
        <v>16</v>
      </c>
      <c r="J383" s="37" t="s">
        <v>38</v>
      </c>
      <c r="K383" s="38">
        <v>43525</v>
      </c>
      <c r="L383" s="39">
        <v>0.3576388888888889</v>
      </c>
      <c r="M383" s="37" t="s">
        <v>230</v>
      </c>
      <c r="N383" s="37" t="s">
        <v>190</v>
      </c>
      <c r="O383" s="37" t="s">
        <v>100</v>
      </c>
      <c r="P383" s="37" t="s">
        <v>190</v>
      </c>
      <c r="Q383" s="37">
        <v>1</v>
      </c>
      <c r="R383" s="13" t="s">
        <v>43</v>
      </c>
      <c r="S383" s="13" t="s">
        <v>44</v>
      </c>
      <c r="T383" s="13" t="s">
        <v>41</v>
      </c>
      <c r="U383" s="13" t="s">
        <v>52</v>
      </c>
      <c r="V383" s="13" t="s">
        <v>42</v>
      </c>
      <c r="W383" s="13" t="s">
        <v>66</v>
      </c>
      <c r="X383" s="13" t="s">
        <v>76</v>
      </c>
      <c r="Y383" s="13" t="s">
        <v>41</v>
      </c>
      <c r="Z383" s="13" t="s">
        <v>41</v>
      </c>
      <c r="AA383" s="13"/>
      <c r="AB383" s="13">
        <v>-1</v>
      </c>
      <c r="AC383" s="13">
        <v>1</v>
      </c>
      <c r="AD383" s="13" t="s">
        <v>41</v>
      </c>
      <c r="AE383" s="13">
        <v>0</v>
      </c>
      <c r="AF383" s="13" t="s">
        <v>42</v>
      </c>
      <c r="AG383" s="13">
        <v>0</v>
      </c>
      <c r="AH383" s="46" t="str">
        <f t="shared" si="12"/>
        <v>0</v>
      </c>
      <c r="AI383" s="46" t="s">
        <v>77</v>
      </c>
      <c r="AJ383" s="46" t="str">
        <f t="shared" si="13"/>
        <v>0</v>
      </c>
      <c r="AK383" s="13" t="s">
        <v>41</v>
      </c>
      <c r="AL383" s="13" t="s">
        <v>41</v>
      </c>
      <c r="AM383" s="13"/>
      <c r="AN383" s="13">
        <v>101.31965006729475</v>
      </c>
      <c r="AO383" s="13">
        <v>117.34261838440112</v>
      </c>
      <c r="AP383" s="13">
        <v>125.13020833333333</v>
      </c>
      <c r="AQ383" s="13">
        <v>148.05555555555554</v>
      </c>
      <c r="AR383" s="36">
        <v>157.76607300000001</v>
      </c>
      <c r="AS383" s="36">
        <v>5.3920809437041779</v>
      </c>
      <c r="AT383" s="36">
        <v>153.95329600000002</v>
      </c>
      <c r="AU383" s="36">
        <v>161.57884999999999</v>
      </c>
      <c r="AV383" s="36">
        <v>51.44962855</v>
      </c>
      <c r="AW383" s="36">
        <v>8.3618927258457951</v>
      </c>
      <c r="AX383" s="36">
        <v>45.536877500000003</v>
      </c>
      <c r="AY383" s="36">
        <v>57.362379600000004</v>
      </c>
      <c r="AZ383" s="36" t="e">
        <v>#DIV/0!</v>
      </c>
      <c r="BA383" s="36" t="s">
        <v>50</v>
      </c>
      <c r="BB383" s="36">
        <v>0</v>
      </c>
      <c r="BC383" s="36">
        <v>0</v>
      </c>
      <c r="BD383" s="36">
        <v>161.57884999999999</v>
      </c>
      <c r="BE383" s="36">
        <v>0</v>
      </c>
      <c r="BF383" s="36">
        <v>161.57884999999999</v>
      </c>
      <c r="BG383" s="36">
        <v>161.57884999999999</v>
      </c>
      <c r="BH383" s="36">
        <v>51.44962855</v>
      </c>
      <c r="BI383" s="36">
        <v>8.3618927258457951</v>
      </c>
      <c r="BJ383" s="36">
        <v>45.536877500000003</v>
      </c>
      <c r="BK383" s="36">
        <v>57.362379600000004</v>
      </c>
      <c r="BL383" s="36" t="e">
        <v>#DIV/0!</v>
      </c>
      <c r="BM383" s="36" t="e">
        <v>#DIV/0!</v>
      </c>
      <c r="BN383" s="36">
        <v>0</v>
      </c>
      <c r="BO383" s="36">
        <v>0</v>
      </c>
      <c r="BP383" s="36">
        <v>161.57884999999999</v>
      </c>
      <c r="BQ383" s="36">
        <v>0</v>
      </c>
      <c r="BR383" s="36">
        <v>161.57884999999999</v>
      </c>
      <c r="BS383" s="36">
        <v>161.57884999999999</v>
      </c>
      <c r="BT383" s="36">
        <v>51.44962855</v>
      </c>
      <c r="BU383" s="36">
        <v>8.3618927258457951</v>
      </c>
      <c r="BV383" s="36">
        <v>45.536877500000003</v>
      </c>
      <c r="BW383" s="36">
        <v>57.362379600000004</v>
      </c>
      <c r="BX383" s="36" t="e">
        <v>#DIV/0!</v>
      </c>
      <c r="BY383" s="36" t="e">
        <v>#DIV/0!</v>
      </c>
      <c r="BZ383" s="36">
        <v>0</v>
      </c>
      <c r="CA383" s="36">
        <v>0</v>
      </c>
      <c r="CB383" s="36"/>
      <c r="CC383" s="40">
        <v>27.579000000000001</v>
      </c>
      <c r="CD383" s="40">
        <v>57.302999999999997</v>
      </c>
      <c r="CE383" s="40"/>
    </row>
    <row r="384" spans="1:83" s="5" customFormat="1">
      <c r="A384" s="13" t="s">
        <v>248</v>
      </c>
      <c r="B384" s="13">
        <v>8</v>
      </c>
      <c r="C384" s="13">
        <v>2</v>
      </c>
      <c r="D384" s="13" t="s">
        <v>101</v>
      </c>
      <c r="E384" s="35" t="s">
        <v>196</v>
      </c>
      <c r="F384" s="13" t="s">
        <v>141</v>
      </c>
      <c r="G384" s="36">
        <v>1002326794</v>
      </c>
      <c r="H384" s="13"/>
      <c r="I384" s="37">
        <v>16</v>
      </c>
      <c r="J384" s="37" t="s">
        <v>38</v>
      </c>
      <c r="K384" s="38">
        <v>43525</v>
      </c>
      <c r="L384" s="39">
        <v>0.36805555555555558</v>
      </c>
      <c r="M384" s="37" t="s">
        <v>230</v>
      </c>
      <c r="N384" s="37" t="s">
        <v>190</v>
      </c>
      <c r="O384" s="37" t="s">
        <v>100</v>
      </c>
      <c r="P384" s="37" t="s">
        <v>190</v>
      </c>
      <c r="Q384" s="37">
        <v>2</v>
      </c>
      <c r="R384" s="13" t="s">
        <v>43</v>
      </c>
      <c r="S384" s="13" t="s">
        <v>44</v>
      </c>
      <c r="T384" s="13" t="s">
        <v>41</v>
      </c>
      <c r="U384" s="13" t="s">
        <v>45</v>
      </c>
      <c r="V384" s="13" t="s">
        <v>42</v>
      </c>
      <c r="W384" s="13" t="s">
        <v>66</v>
      </c>
      <c r="X384" s="13" t="s">
        <v>76</v>
      </c>
      <c r="Y384" s="13" t="s">
        <v>41</v>
      </c>
      <c r="Z384" s="13" t="s">
        <v>41</v>
      </c>
      <c r="AA384" s="13"/>
      <c r="AB384" s="13">
        <v>-1</v>
      </c>
      <c r="AC384" s="13">
        <v>1</v>
      </c>
      <c r="AD384" s="13" t="s">
        <v>41</v>
      </c>
      <c r="AE384" s="13">
        <v>1</v>
      </c>
      <c r="AF384" s="13" t="s">
        <v>42</v>
      </c>
      <c r="AG384" s="13">
        <v>0</v>
      </c>
      <c r="AH384" s="46" t="str">
        <f t="shared" si="12"/>
        <v>0</v>
      </c>
      <c r="AI384" s="46" t="s">
        <v>77</v>
      </c>
      <c r="AJ384" s="46" t="str">
        <f t="shared" si="13"/>
        <v>0</v>
      </c>
      <c r="AK384" s="13" t="s">
        <v>41</v>
      </c>
      <c r="AL384" s="13" t="s">
        <v>41</v>
      </c>
      <c r="AM384" s="13"/>
      <c r="AN384" s="13">
        <v>101.31965006729475</v>
      </c>
      <c r="AO384" s="13">
        <v>117.34261838440112</v>
      </c>
      <c r="AP384" s="13">
        <v>125.13020833333333</v>
      </c>
      <c r="AQ384" s="13">
        <v>148.05555555555554</v>
      </c>
      <c r="AR384" s="36">
        <v>157.76607300000001</v>
      </c>
      <c r="AS384" s="36">
        <v>5.3920809437041779</v>
      </c>
      <c r="AT384" s="36">
        <v>153.95329600000002</v>
      </c>
      <c r="AU384" s="36">
        <v>161.57884999999999</v>
      </c>
      <c r="AV384" s="36">
        <v>51.44962855</v>
      </c>
      <c r="AW384" s="36">
        <v>8.3618927258457951</v>
      </c>
      <c r="AX384" s="36">
        <v>45.536877500000003</v>
      </c>
      <c r="AY384" s="36">
        <v>57.362379600000004</v>
      </c>
      <c r="AZ384" s="36" t="e">
        <v>#DIV/0!</v>
      </c>
      <c r="BA384" s="36" t="s">
        <v>50</v>
      </c>
      <c r="BB384" s="36">
        <v>0</v>
      </c>
      <c r="BC384" s="36">
        <v>0</v>
      </c>
      <c r="BD384" s="36">
        <v>161.57884999999999</v>
      </c>
      <c r="BE384" s="36">
        <v>0</v>
      </c>
      <c r="BF384" s="36">
        <v>161.57884999999999</v>
      </c>
      <c r="BG384" s="36">
        <v>161.57884999999999</v>
      </c>
      <c r="BH384" s="36">
        <v>51.44962855</v>
      </c>
      <c r="BI384" s="36">
        <v>8.3618927258457951</v>
      </c>
      <c r="BJ384" s="36">
        <v>45.536877500000003</v>
      </c>
      <c r="BK384" s="36">
        <v>57.362379600000004</v>
      </c>
      <c r="BL384" s="36" t="e">
        <v>#DIV/0!</v>
      </c>
      <c r="BM384" s="36" t="e">
        <v>#DIV/0!</v>
      </c>
      <c r="BN384" s="36">
        <v>0</v>
      </c>
      <c r="BO384" s="36">
        <v>0</v>
      </c>
      <c r="BP384" s="36">
        <v>161.57884999999999</v>
      </c>
      <c r="BQ384" s="36">
        <v>0</v>
      </c>
      <c r="BR384" s="36">
        <v>161.57884999999999</v>
      </c>
      <c r="BS384" s="36">
        <v>161.57884999999999</v>
      </c>
      <c r="BT384" s="36">
        <v>57.362379600000004</v>
      </c>
      <c r="BU384" s="36">
        <v>0</v>
      </c>
      <c r="BV384" s="36">
        <v>57.362379600000004</v>
      </c>
      <c r="BW384" s="36">
        <v>57.362379600000004</v>
      </c>
      <c r="BX384" s="36" t="e">
        <v>#DIV/0!</v>
      </c>
      <c r="BY384" s="36" t="e">
        <v>#DIV/0!</v>
      </c>
      <c r="BZ384" s="36">
        <v>0</v>
      </c>
      <c r="CA384" s="36">
        <v>0</v>
      </c>
      <c r="CB384" s="36"/>
      <c r="CC384" s="40">
        <v>28.097000000000001</v>
      </c>
      <c r="CD384" s="40">
        <v>58.414000000000001</v>
      </c>
      <c r="CE384" s="40"/>
    </row>
    <row r="385" spans="1:83" s="5" customFormat="1">
      <c r="A385" s="13" t="s">
        <v>248</v>
      </c>
      <c r="B385" s="13">
        <v>8</v>
      </c>
      <c r="C385" s="13">
        <v>2</v>
      </c>
      <c r="D385" s="13" t="s">
        <v>101</v>
      </c>
      <c r="E385" s="35" t="s">
        <v>196</v>
      </c>
      <c r="F385" s="13" t="s">
        <v>141</v>
      </c>
      <c r="G385" s="36">
        <v>1002326794</v>
      </c>
      <c r="H385" s="13"/>
      <c r="I385" s="37">
        <v>16</v>
      </c>
      <c r="J385" s="37" t="s">
        <v>38</v>
      </c>
      <c r="K385" s="38">
        <v>43525</v>
      </c>
      <c r="L385" s="39">
        <v>0.37847222222222227</v>
      </c>
      <c r="M385" s="37" t="s">
        <v>230</v>
      </c>
      <c r="N385" s="37" t="s">
        <v>190</v>
      </c>
      <c r="O385" s="37" t="s">
        <v>100</v>
      </c>
      <c r="P385" s="37" t="s">
        <v>190</v>
      </c>
      <c r="Q385" s="37">
        <v>3</v>
      </c>
      <c r="R385" s="13" t="s">
        <v>55</v>
      </c>
      <c r="S385" s="13" t="s">
        <v>44</v>
      </c>
      <c r="T385" s="13" t="s">
        <v>41</v>
      </c>
      <c r="U385" s="13" t="s">
        <v>45</v>
      </c>
      <c r="V385" s="13" t="s">
        <v>42</v>
      </c>
      <c r="W385" s="13" t="s">
        <v>66</v>
      </c>
      <c r="X385" s="13" t="s">
        <v>76</v>
      </c>
      <c r="Y385" s="13" t="s">
        <v>41</v>
      </c>
      <c r="Z385" s="13" t="s">
        <v>41</v>
      </c>
      <c r="AA385" s="13"/>
      <c r="AB385" s="13">
        <v>0</v>
      </c>
      <c r="AC385" s="13">
        <v>1</v>
      </c>
      <c r="AD385" s="13" t="s">
        <v>41</v>
      </c>
      <c r="AE385" s="13">
        <v>1</v>
      </c>
      <c r="AF385" s="13" t="s">
        <v>42</v>
      </c>
      <c r="AG385" s="13">
        <v>0</v>
      </c>
      <c r="AH385" s="46" t="str">
        <f t="shared" si="12"/>
        <v>0</v>
      </c>
      <c r="AI385" s="46" t="s">
        <v>77</v>
      </c>
      <c r="AJ385" s="46" t="str">
        <f t="shared" si="13"/>
        <v>0</v>
      </c>
      <c r="AK385" s="13" t="s">
        <v>41</v>
      </c>
      <c r="AL385" s="13" t="s">
        <v>41</v>
      </c>
      <c r="AM385" s="13"/>
      <c r="AN385" s="13">
        <v>101.31965006729475</v>
      </c>
      <c r="AO385" s="13">
        <v>117.34261838440112</v>
      </c>
      <c r="AP385" s="13">
        <v>125.13020833333333</v>
      </c>
      <c r="AQ385" s="13">
        <v>148.05555555555554</v>
      </c>
      <c r="AR385" s="36">
        <v>161.57884999999999</v>
      </c>
      <c r="AS385" s="36">
        <v>0</v>
      </c>
      <c r="AT385" s="36">
        <v>161.57884999999999</v>
      </c>
      <c r="AU385" s="36">
        <v>161.57884999999999</v>
      </c>
      <c r="AV385" s="36">
        <v>57.362379600000004</v>
      </c>
      <c r="AW385" s="36">
        <v>0</v>
      </c>
      <c r="AX385" s="36">
        <v>57.362379600000004</v>
      </c>
      <c r="AY385" s="36">
        <v>57.362379600000004</v>
      </c>
      <c r="AZ385" s="36" t="e">
        <v>#DIV/0!</v>
      </c>
      <c r="BA385" s="36" t="s">
        <v>50</v>
      </c>
      <c r="BB385" s="36">
        <v>0</v>
      </c>
      <c r="BC385" s="36">
        <v>0</v>
      </c>
      <c r="BD385" s="36">
        <v>161.57884999999999</v>
      </c>
      <c r="BE385" s="36">
        <v>0</v>
      </c>
      <c r="BF385" s="36">
        <v>161.57884999999999</v>
      </c>
      <c r="BG385" s="36">
        <v>161.57884999999999</v>
      </c>
      <c r="BH385" s="36">
        <v>57.362379600000004</v>
      </c>
      <c r="BI385" s="36">
        <v>0</v>
      </c>
      <c r="BJ385" s="36">
        <v>57.362379600000004</v>
      </c>
      <c r="BK385" s="36">
        <v>57.362379600000004</v>
      </c>
      <c r="BL385" s="36" t="e">
        <v>#DIV/0!</v>
      </c>
      <c r="BM385" s="36" t="e">
        <v>#DIV/0!</v>
      </c>
      <c r="BN385" s="36">
        <v>0</v>
      </c>
      <c r="BO385" s="36">
        <v>0</v>
      </c>
      <c r="BP385" s="36">
        <v>161.57884999999999</v>
      </c>
      <c r="BQ385" s="36">
        <v>0</v>
      </c>
      <c r="BR385" s="36">
        <v>161.57884999999999</v>
      </c>
      <c r="BS385" s="36">
        <v>161.57884999999999</v>
      </c>
      <c r="BT385" s="36">
        <v>57.362379600000004</v>
      </c>
      <c r="BU385" s="36">
        <v>0</v>
      </c>
      <c r="BV385" s="36">
        <v>57.362379600000004</v>
      </c>
      <c r="BW385" s="36">
        <v>57.362379600000004</v>
      </c>
      <c r="BX385" s="36" t="e">
        <v>#DIV/0!</v>
      </c>
      <c r="BY385" s="36" t="e">
        <v>#DIV/0!</v>
      </c>
      <c r="BZ385" s="36">
        <v>0</v>
      </c>
      <c r="CA385" s="36">
        <v>0</v>
      </c>
      <c r="CB385" s="36"/>
      <c r="CC385" s="40">
        <v>28.344999999999999</v>
      </c>
      <c r="CD385" s="40">
        <v>58.953000000000003</v>
      </c>
      <c r="CE385" s="40"/>
    </row>
    <row r="386" spans="1:83" s="5" customFormat="1">
      <c r="A386" s="13" t="s">
        <v>248</v>
      </c>
      <c r="B386" s="13">
        <v>8</v>
      </c>
      <c r="C386" s="13">
        <v>2</v>
      </c>
      <c r="D386" s="13" t="s">
        <v>101</v>
      </c>
      <c r="E386" s="35" t="s">
        <v>196</v>
      </c>
      <c r="F386" s="13" t="s">
        <v>141</v>
      </c>
      <c r="G386" s="36">
        <v>1002326794</v>
      </c>
      <c r="H386" s="13"/>
      <c r="I386" s="37">
        <v>16</v>
      </c>
      <c r="J386" s="37" t="s">
        <v>38</v>
      </c>
      <c r="K386" s="38">
        <v>43525</v>
      </c>
      <c r="L386" s="39">
        <v>0.3888888888888889</v>
      </c>
      <c r="M386" s="37" t="s">
        <v>230</v>
      </c>
      <c r="N386" s="37" t="s">
        <v>190</v>
      </c>
      <c r="O386" s="37" t="s">
        <v>100</v>
      </c>
      <c r="P386" s="37" t="s">
        <v>190</v>
      </c>
      <c r="Q386" s="37">
        <v>4</v>
      </c>
      <c r="R386" s="13" t="s">
        <v>55</v>
      </c>
      <c r="S386" s="13" t="s">
        <v>44</v>
      </c>
      <c r="T386" s="13" t="s">
        <v>41</v>
      </c>
      <c r="U386" s="13" t="s">
        <v>52</v>
      </c>
      <c r="V386" s="13" t="s">
        <v>42</v>
      </c>
      <c r="W386" s="13" t="s">
        <v>66</v>
      </c>
      <c r="X386" s="13" t="s">
        <v>53</v>
      </c>
      <c r="Y386" s="13" t="s">
        <v>41</v>
      </c>
      <c r="Z386" s="13" t="s">
        <v>42</v>
      </c>
      <c r="AA386" s="13"/>
      <c r="AB386" s="13">
        <v>0</v>
      </c>
      <c r="AC386" s="13">
        <v>1</v>
      </c>
      <c r="AD386" s="13" t="s">
        <v>41</v>
      </c>
      <c r="AE386" s="13">
        <v>0</v>
      </c>
      <c r="AF386" s="13" t="s">
        <v>42</v>
      </c>
      <c r="AG386" s="13">
        <v>0</v>
      </c>
      <c r="AH386" s="46" t="str">
        <f t="shared" si="12"/>
        <v>0</v>
      </c>
      <c r="AI386" s="46" t="s">
        <v>54</v>
      </c>
      <c r="AJ386" s="46" t="str">
        <f t="shared" si="13"/>
        <v>-2</v>
      </c>
      <c r="AK386" s="13" t="s">
        <v>41</v>
      </c>
      <c r="AL386" s="13" t="s">
        <v>42</v>
      </c>
      <c r="AM386" s="13"/>
      <c r="AN386" s="13">
        <v>101.31965006729475</v>
      </c>
      <c r="AO386" s="13">
        <v>117.34261838440112</v>
      </c>
      <c r="AP386" s="13">
        <v>125.13020833333333</v>
      </c>
      <c r="AQ386" s="13">
        <v>148.05555555555554</v>
      </c>
      <c r="AR386" s="36">
        <v>165.42907299999999</v>
      </c>
      <c r="AS386" s="36">
        <v>5.4450375847608248</v>
      </c>
      <c r="AT386" s="36">
        <v>161.57884999999999</v>
      </c>
      <c r="AU386" s="36">
        <v>169.27929599999999</v>
      </c>
      <c r="AV386" s="36">
        <v>69.096363350000004</v>
      </c>
      <c r="AW386" s="36">
        <v>16.594358959915539</v>
      </c>
      <c r="AX386" s="36">
        <v>57.362379600000004</v>
      </c>
      <c r="AY386" s="36">
        <v>80.830347100000012</v>
      </c>
      <c r="AZ386" s="36" t="e">
        <v>#DIV/0!</v>
      </c>
      <c r="BA386" s="36" t="s">
        <v>50</v>
      </c>
      <c r="BB386" s="36">
        <v>0</v>
      </c>
      <c r="BC386" s="36">
        <v>0</v>
      </c>
      <c r="BD386" s="36">
        <v>161.57884999999999</v>
      </c>
      <c r="BE386" s="36">
        <v>0</v>
      </c>
      <c r="BF386" s="36">
        <v>161.57884999999999</v>
      </c>
      <c r="BG386" s="36">
        <v>161.57884999999999</v>
      </c>
      <c r="BH386" s="36">
        <v>57.362379600000004</v>
      </c>
      <c r="BI386" s="36">
        <v>0</v>
      </c>
      <c r="BJ386" s="36">
        <v>57.362379600000004</v>
      </c>
      <c r="BK386" s="36">
        <v>57.362379600000004</v>
      </c>
      <c r="BL386" s="36" t="e">
        <v>#DIV/0!</v>
      </c>
      <c r="BM386" s="36" t="e">
        <v>#DIV/0!</v>
      </c>
      <c r="BN386" s="36">
        <v>0</v>
      </c>
      <c r="BO386" s="36">
        <v>0</v>
      </c>
      <c r="BP386" s="36">
        <v>161.57884999999999</v>
      </c>
      <c r="BQ386" s="36">
        <v>0</v>
      </c>
      <c r="BR386" s="36">
        <v>161.57884999999999</v>
      </c>
      <c r="BS386" s="36">
        <v>161.57884999999999</v>
      </c>
      <c r="BT386" s="36">
        <v>57.362379600000004</v>
      </c>
      <c r="BU386" s="36">
        <v>0</v>
      </c>
      <c r="BV386" s="36">
        <v>57.362379600000004</v>
      </c>
      <c r="BW386" s="36">
        <v>57.362379600000004</v>
      </c>
      <c r="BX386" s="36" t="e">
        <v>#DIV/0!</v>
      </c>
      <c r="BY386" s="36" t="e">
        <v>#DIV/0!</v>
      </c>
      <c r="BZ386" s="36">
        <v>0</v>
      </c>
      <c r="CA386" s="36">
        <v>0</v>
      </c>
      <c r="CB386" s="36"/>
      <c r="CC386" s="40">
        <v>28.170999999999999</v>
      </c>
      <c r="CD386" s="40">
        <v>58.863999999999997</v>
      </c>
      <c r="CE386" s="40"/>
    </row>
    <row r="387" spans="1:83" s="5" customFormat="1">
      <c r="A387" s="13" t="s">
        <v>248</v>
      </c>
      <c r="B387" s="13">
        <v>8</v>
      </c>
      <c r="C387" s="13">
        <v>2</v>
      </c>
      <c r="D387" s="13" t="s">
        <v>101</v>
      </c>
      <c r="E387" s="35" t="s">
        <v>196</v>
      </c>
      <c r="F387" s="13" t="s">
        <v>141</v>
      </c>
      <c r="G387" s="36">
        <v>1002326794</v>
      </c>
      <c r="H387" s="13"/>
      <c r="I387" s="37">
        <v>16</v>
      </c>
      <c r="J387" s="37" t="s">
        <v>38</v>
      </c>
      <c r="K387" s="38">
        <v>43525</v>
      </c>
      <c r="L387" s="39">
        <v>0.39930555555555558</v>
      </c>
      <c r="M387" s="37" t="s">
        <v>230</v>
      </c>
      <c r="N387" s="37" t="s">
        <v>190</v>
      </c>
      <c r="O387" s="37" t="s">
        <v>100</v>
      </c>
      <c r="P387" s="37" t="s">
        <v>190</v>
      </c>
      <c r="Q387" s="37">
        <v>5</v>
      </c>
      <c r="R387" s="13" t="s">
        <v>55</v>
      </c>
      <c r="S387" s="13" t="s">
        <v>44</v>
      </c>
      <c r="T387" s="13" t="s">
        <v>41</v>
      </c>
      <c r="U387" s="13" t="s">
        <v>52</v>
      </c>
      <c r="V387" s="13" t="s">
        <v>42</v>
      </c>
      <c r="W387" s="13" t="s">
        <v>66</v>
      </c>
      <c r="X387" s="13" t="s">
        <v>53</v>
      </c>
      <c r="Y387" s="13" t="s">
        <v>41</v>
      </c>
      <c r="Z387" s="13" t="s">
        <v>41</v>
      </c>
      <c r="AA387" s="13"/>
      <c r="AB387" s="13">
        <v>0</v>
      </c>
      <c r="AC387" s="13">
        <v>1</v>
      </c>
      <c r="AD387" s="13" t="s">
        <v>41</v>
      </c>
      <c r="AE387" s="13">
        <v>0</v>
      </c>
      <c r="AF387" s="13" t="s">
        <v>42</v>
      </c>
      <c r="AG387" s="13">
        <v>0</v>
      </c>
      <c r="AH387" s="46" t="str">
        <f t="shared" si="12"/>
        <v>0</v>
      </c>
      <c r="AI387" s="46" t="s">
        <v>54</v>
      </c>
      <c r="AJ387" s="46" t="str">
        <f t="shared" si="13"/>
        <v>-2</v>
      </c>
      <c r="AK387" s="13" t="s">
        <v>41</v>
      </c>
      <c r="AL387" s="13" t="s">
        <v>41</v>
      </c>
      <c r="AM387" s="13"/>
      <c r="AN387" s="13">
        <v>101.31965006729475</v>
      </c>
      <c r="AO387" s="13">
        <v>117.34261838440112</v>
      </c>
      <c r="AP387" s="13">
        <v>125.13020833333333</v>
      </c>
      <c r="AQ387" s="13">
        <v>148.05555555555554</v>
      </c>
      <c r="AR387" s="36">
        <v>161.57884999999999</v>
      </c>
      <c r="AS387" s="36">
        <v>0</v>
      </c>
      <c r="AT387" s="36">
        <v>161.57884999999999</v>
      </c>
      <c r="AU387" s="36">
        <v>161.57884999999999</v>
      </c>
      <c r="AV387" s="36">
        <v>69.027170400000003</v>
      </c>
      <c r="AW387" s="36">
        <v>0</v>
      </c>
      <c r="AX387" s="36">
        <v>69.027170400000003</v>
      </c>
      <c r="AY387" s="36">
        <v>69.027170400000003</v>
      </c>
      <c r="AZ387" s="36" t="e">
        <v>#DIV/0!</v>
      </c>
      <c r="BA387" s="36" t="s">
        <v>50</v>
      </c>
      <c r="BB387" s="36">
        <v>0</v>
      </c>
      <c r="BC387" s="36">
        <v>0</v>
      </c>
      <c r="BD387" s="36">
        <v>161.57884999999999</v>
      </c>
      <c r="BE387" s="36">
        <v>0</v>
      </c>
      <c r="BF387" s="36">
        <v>161.57884999999999</v>
      </c>
      <c r="BG387" s="36">
        <v>161.57884999999999</v>
      </c>
      <c r="BH387" s="36">
        <v>69.027170400000003</v>
      </c>
      <c r="BI387" s="36">
        <v>0</v>
      </c>
      <c r="BJ387" s="36">
        <v>69.027170400000003</v>
      </c>
      <c r="BK387" s="36">
        <v>69.027170400000003</v>
      </c>
      <c r="BL387" s="36" t="e">
        <v>#DIV/0!</v>
      </c>
      <c r="BM387" s="36" t="e">
        <v>#DIV/0!</v>
      </c>
      <c r="BN387" s="36">
        <v>0</v>
      </c>
      <c r="BO387" s="36">
        <v>0</v>
      </c>
      <c r="BP387" s="36">
        <v>161.57884999999999</v>
      </c>
      <c r="BQ387" s="36">
        <v>0</v>
      </c>
      <c r="BR387" s="36">
        <v>161.57884999999999</v>
      </c>
      <c r="BS387" s="36">
        <v>161.57884999999999</v>
      </c>
      <c r="BT387" s="36">
        <v>63.194775000000007</v>
      </c>
      <c r="BU387" s="36">
        <v>8.2482526758024513</v>
      </c>
      <c r="BV387" s="36">
        <v>57.362379600000004</v>
      </c>
      <c r="BW387" s="36">
        <v>69.027170400000003</v>
      </c>
      <c r="BX387" s="36" t="e">
        <v>#DIV/0!</v>
      </c>
      <c r="BY387" s="36" t="e">
        <v>#DIV/0!</v>
      </c>
      <c r="BZ387" s="36">
        <v>0</v>
      </c>
      <c r="CA387" s="36">
        <v>0</v>
      </c>
      <c r="CB387" s="36"/>
      <c r="CC387" s="40">
        <v>28.27</v>
      </c>
      <c r="CD387" s="40">
        <v>57.844999999999999</v>
      </c>
      <c r="CE387" s="40"/>
    </row>
    <row r="388" spans="1:83" s="5" customFormat="1">
      <c r="A388" s="13" t="s">
        <v>248</v>
      </c>
      <c r="B388" s="13">
        <v>8</v>
      </c>
      <c r="C388" s="13">
        <v>2</v>
      </c>
      <c r="D388" s="13" t="s">
        <v>101</v>
      </c>
      <c r="E388" s="35" t="s">
        <v>196</v>
      </c>
      <c r="F388" s="13" t="s">
        <v>141</v>
      </c>
      <c r="G388" s="36">
        <v>1002326794</v>
      </c>
      <c r="H388" s="13"/>
      <c r="I388" s="37">
        <v>16</v>
      </c>
      <c r="J388" s="37" t="s">
        <v>38</v>
      </c>
      <c r="K388" s="38">
        <v>43525</v>
      </c>
      <c r="L388" s="39">
        <v>0.40972222222222227</v>
      </c>
      <c r="M388" s="37" t="s">
        <v>230</v>
      </c>
      <c r="N388" s="37" t="s">
        <v>190</v>
      </c>
      <c r="O388" s="37" t="s">
        <v>100</v>
      </c>
      <c r="P388" s="37" t="s">
        <v>190</v>
      </c>
      <c r="Q388" s="37">
        <v>6</v>
      </c>
      <c r="R388" s="13" t="s">
        <v>55</v>
      </c>
      <c r="S388" s="13" t="s">
        <v>44</v>
      </c>
      <c r="T388" s="13" t="s">
        <v>41</v>
      </c>
      <c r="U388" s="13" t="s">
        <v>52</v>
      </c>
      <c r="V388" s="13" t="s">
        <v>42</v>
      </c>
      <c r="W388" s="13" t="s">
        <v>66</v>
      </c>
      <c r="X388" s="13" t="s">
        <v>53</v>
      </c>
      <c r="Y388" s="13" t="s">
        <v>41</v>
      </c>
      <c r="Z388" s="13" t="s">
        <v>41</v>
      </c>
      <c r="AA388" s="13"/>
      <c r="AB388" s="13">
        <v>0</v>
      </c>
      <c r="AC388" s="13">
        <v>1</v>
      </c>
      <c r="AD388" s="13" t="s">
        <v>41</v>
      </c>
      <c r="AE388" s="13">
        <v>0</v>
      </c>
      <c r="AF388" s="13" t="s">
        <v>42</v>
      </c>
      <c r="AG388" s="13">
        <v>0</v>
      </c>
      <c r="AH388" s="46" t="str">
        <f t="shared" si="12"/>
        <v>0</v>
      </c>
      <c r="AI388" s="46" t="s">
        <v>54</v>
      </c>
      <c r="AJ388" s="46" t="str">
        <f t="shared" si="13"/>
        <v>-2</v>
      </c>
      <c r="AK388" s="13" t="s">
        <v>41</v>
      </c>
      <c r="AL388" s="13" t="s">
        <v>41</v>
      </c>
      <c r="AM388" s="13"/>
      <c r="AN388" s="13">
        <v>101.31965006729475</v>
      </c>
      <c r="AO388" s="13">
        <v>117.34261838440112</v>
      </c>
      <c r="AP388" s="13">
        <v>125.13020833333333</v>
      </c>
      <c r="AQ388" s="13">
        <v>148.05555555555554</v>
      </c>
      <c r="AR388" s="36">
        <v>161.57884999999999</v>
      </c>
      <c r="AS388" s="36">
        <v>0</v>
      </c>
      <c r="AT388" s="36">
        <v>161.57884999999999</v>
      </c>
      <c r="AU388" s="36">
        <v>161.57884999999999</v>
      </c>
      <c r="AV388" s="36">
        <v>121.86515740000002</v>
      </c>
      <c r="AW388" s="36">
        <v>74.724197823893263</v>
      </c>
      <c r="AX388" s="36">
        <v>69.027170400000003</v>
      </c>
      <c r="AY388" s="36">
        <v>174.70314440000001</v>
      </c>
      <c r="AZ388" s="36" t="e">
        <v>#DIV/0!</v>
      </c>
      <c r="BA388" s="36" t="s">
        <v>50</v>
      </c>
      <c r="BB388" s="36">
        <v>0</v>
      </c>
      <c r="BC388" s="36">
        <v>0</v>
      </c>
      <c r="BD388" s="36">
        <v>165.42907299999999</v>
      </c>
      <c r="BE388" s="36">
        <v>5.4450375847608248</v>
      </c>
      <c r="BF388" s="36">
        <v>161.57884999999999</v>
      </c>
      <c r="BG388" s="36">
        <v>169.27929599999999</v>
      </c>
      <c r="BH388" s="36">
        <v>121.86515740000002</v>
      </c>
      <c r="BI388" s="36">
        <v>74.724197823893263</v>
      </c>
      <c r="BJ388" s="36">
        <v>69.027170400000003</v>
      </c>
      <c r="BK388" s="36">
        <v>174.70314440000001</v>
      </c>
      <c r="BL388" s="36" t="e">
        <v>#DIV/0!</v>
      </c>
      <c r="BM388" s="36" t="e">
        <v>#DIV/0!</v>
      </c>
      <c r="BN388" s="36">
        <v>0</v>
      </c>
      <c r="BO388" s="36">
        <v>0</v>
      </c>
      <c r="BP388" s="36">
        <v>161.57884999999999</v>
      </c>
      <c r="BQ388" s="36">
        <v>0</v>
      </c>
      <c r="BR388" s="36">
        <v>161.57884999999999</v>
      </c>
      <c r="BS388" s="36">
        <v>161.57884999999999</v>
      </c>
      <c r="BT388" s="36">
        <v>121.86515740000002</v>
      </c>
      <c r="BU388" s="36">
        <v>74.724197823893263</v>
      </c>
      <c r="BV388" s="36">
        <v>69.027170400000003</v>
      </c>
      <c r="BW388" s="36">
        <v>174.70314440000001</v>
      </c>
      <c r="BX388" s="36" t="e">
        <v>#DIV/0!</v>
      </c>
      <c r="BY388" s="36" t="e">
        <v>#DIV/0!</v>
      </c>
      <c r="BZ388" s="36">
        <v>0</v>
      </c>
      <c r="CA388" s="36">
        <v>0</v>
      </c>
      <c r="CB388" s="36"/>
      <c r="CC388" s="40">
        <v>28.097000000000001</v>
      </c>
      <c r="CD388" s="40">
        <v>56.436</v>
      </c>
      <c r="CE388" s="40"/>
    </row>
    <row r="389" spans="1:83" s="5" customFormat="1">
      <c r="A389" s="13" t="s">
        <v>248</v>
      </c>
      <c r="B389" s="13">
        <v>8</v>
      </c>
      <c r="C389" s="13">
        <v>3</v>
      </c>
      <c r="D389" s="13" t="s">
        <v>58</v>
      </c>
      <c r="E389" s="35" t="s">
        <v>199</v>
      </c>
      <c r="F389" s="13" t="s">
        <v>141</v>
      </c>
      <c r="G389" s="36">
        <v>1001978063</v>
      </c>
      <c r="H389" s="13"/>
      <c r="I389" s="37">
        <v>16</v>
      </c>
      <c r="J389" s="37" t="s">
        <v>70</v>
      </c>
      <c r="K389" s="38">
        <v>43525</v>
      </c>
      <c r="L389" s="39">
        <v>0.3576388888888889</v>
      </c>
      <c r="M389" s="37" t="s">
        <v>93</v>
      </c>
      <c r="N389" s="37" t="s">
        <v>190</v>
      </c>
      <c r="O389" s="37"/>
      <c r="P389" s="37" t="s">
        <v>190</v>
      </c>
      <c r="Q389" s="37">
        <v>1</v>
      </c>
      <c r="R389" s="13" t="s">
        <v>55</v>
      </c>
      <c r="S389" s="13" t="s">
        <v>63</v>
      </c>
      <c r="T389" s="13" t="s">
        <v>42</v>
      </c>
      <c r="U389" s="13" t="s">
        <v>52</v>
      </c>
      <c r="V389" s="13" t="s">
        <v>42</v>
      </c>
      <c r="W389" s="13" t="s">
        <v>66</v>
      </c>
      <c r="X389" s="13" t="s">
        <v>53</v>
      </c>
      <c r="Y389" s="13" t="s">
        <v>41</v>
      </c>
      <c r="Z389" s="13" t="s">
        <v>41</v>
      </c>
      <c r="AA389" s="13"/>
      <c r="AB389" s="13">
        <v>0</v>
      </c>
      <c r="AC389" s="13">
        <v>0</v>
      </c>
      <c r="AD389" s="13" t="s">
        <v>42</v>
      </c>
      <c r="AE389" s="13">
        <v>0</v>
      </c>
      <c r="AF389" s="13" t="s">
        <v>42</v>
      </c>
      <c r="AG389" s="13">
        <v>0</v>
      </c>
      <c r="AH389" s="46" t="str">
        <f t="shared" si="12"/>
        <v>0</v>
      </c>
      <c r="AI389" s="46" t="s">
        <v>54</v>
      </c>
      <c r="AJ389" s="46" t="str">
        <f t="shared" si="13"/>
        <v>-2</v>
      </c>
      <c r="AK389" s="13" t="s">
        <v>41</v>
      </c>
      <c r="AL389" s="13" t="s">
        <v>41</v>
      </c>
      <c r="AM389" s="13"/>
      <c r="AN389" s="13">
        <v>101.31965006729475</v>
      </c>
      <c r="AO389" s="13">
        <v>117.34261838440112</v>
      </c>
      <c r="AP389" s="13">
        <v>125.13020833333333</v>
      </c>
      <c r="AQ389" s="13">
        <v>148.05555555555554</v>
      </c>
      <c r="AR389" s="36">
        <v>20.516984000000004</v>
      </c>
      <c r="AS389" s="36">
        <v>0</v>
      </c>
      <c r="AT389" s="36">
        <v>20.516984000000004</v>
      </c>
      <c r="AU389" s="36">
        <v>20.516984000000004</v>
      </c>
      <c r="AV389" s="36">
        <v>132.29899699999999</v>
      </c>
      <c r="AW389" s="36">
        <v>0</v>
      </c>
      <c r="AX389" s="36">
        <v>132.29899699999999</v>
      </c>
      <c r="AY389" s="36">
        <v>132.29899699999999</v>
      </c>
      <c r="AZ389" s="36" t="e">
        <v>#DIV/0!</v>
      </c>
      <c r="BA389" s="36" t="s">
        <v>50</v>
      </c>
      <c r="BB389" s="36">
        <v>0</v>
      </c>
      <c r="BC389" s="36">
        <v>0</v>
      </c>
      <c r="BD389" s="36">
        <v>20.516984000000004</v>
      </c>
      <c r="BE389" s="36">
        <v>0</v>
      </c>
      <c r="BF389" s="36">
        <v>20.516984000000004</v>
      </c>
      <c r="BG389" s="36">
        <v>20.516984000000004</v>
      </c>
      <c r="BH389" s="36">
        <v>132.29899699999999</v>
      </c>
      <c r="BI389" s="36">
        <v>0</v>
      </c>
      <c r="BJ389" s="36">
        <v>132.29899699999999</v>
      </c>
      <c r="BK389" s="36">
        <v>132.29899699999999</v>
      </c>
      <c r="BL389" s="36" t="e">
        <v>#DIV/0!</v>
      </c>
      <c r="BM389" s="36" t="e">
        <v>#DIV/0!</v>
      </c>
      <c r="BN389" s="36">
        <v>0</v>
      </c>
      <c r="BO389" s="36">
        <v>0</v>
      </c>
      <c r="BP389" s="36">
        <v>26.897379500000007</v>
      </c>
      <c r="BQ389" s="36">
        <v>9.0232418494042594</v>
      </c>
      <c r="BR389" s="36">
        <v>20.516984000000004</v>
      </c>
      <c r="BS389" s="36">
        <v>33.277775000000005</v>
      </c>
      <c r="BT389" s="36">
        <v>128.71417449999998</v>
      </c>
      <c r="BU389" s="36">
        <v>5.0697045982002162</v>
      </c>
      <c r="BV389" s="36">
        <v>125.129352</v>
      </c>
      <c r="BW389" s="36">
        <v>132.29899699999999</v>
      </c>
      <c r="BX389" s="36" t="e">
        <v>#DIV/0!</v>
      </c>
      <c r="BY389" s="36" t="e">
        <v>#DIV/0!</v>
      </c>
      <c r="BZ389" s="36">
        <v>0</v>
      </c>
      <c r="CA389" s="36">
        <v>0</v>
      </c>
      <c r="CB389" s="36"/>
      <c r="CC389" s="40">
        <v>27.579000000000001</v>
      </c>
      <c r="CD389" s="40">
        <v>57.302999999999997</v>
      </c>
      <c r="CE389" s="40"/>
    </row>
    <row r="390" spans="1:83" s="5" customFormat="1">
      <c r="A390" s="13" t="s">
        <v>248</v>
      </c>
      <c r="B390" s="13">
        <v>8</v>
      </c>
      <c r="C390" s="13">
        <v>3</v>
      </c>
      <c r="D390" s="13" t="s">
        <v>58</v>
      </c>
      <c r="E390" s="35" t="s">
        <v>199</v>
      </c>
      <c r="F390" s="13" t="s">
        <v>141</v>
      </c>
      <c r="G390" s="36">
        <v>1001978063</v>
      </c>
      <c r="H390" s="13"/>
      <c r="I390" s="37">
        <v>16</v>
      </c>
      <c r="J390" s="37" t="s">
        <v>70</v>
      </c>
      <c r="K390" s="38">
        <v>43525</v>
      </c>
      <c r="L390" s="39">
        <v>0.36805555555555558</v>
      </c>
      <c r="M390" s="37" t="s">
        <v>93</v>
      </c>
      <c r="N390" s="37" t="s">
        <v>190</v>
      </c>
      <c r="O390" s="37"/>
      <c r="P390" s="37" t="s">
        <v>190</v>
      </c>
      <c r="Q390" s="37">
        <v>2</v>
      </c>
      <c r="R390" s="13" t="s">
        <v>55</v>
      </c>
      <c r="S390" s="13" t="s">
        <v>63</v>
      </c>
      <c r="T390" s="13" t="s">
        <v>42</v>
      </c>
      <c r="U390" s="13" t="s">
        <v>52</v>
      </c>
      <c r="V390" s="13" t="s">
        <v>42</v>
      </c>
      <c r="W390" s="13" t="s">
        <v>66</v>
      </c>
      <c r="X390" s="13" t="s">
        <v>53</v>
      </c>
      <c r="Y390" s="13" t="s">
        <v>41</v>
      </c>
      <c r="Z390" s="13" t="s">
        <v>42</v>
      </c>
      <c r="AA390" s="13"/>
      <c r="AB390" s="13">
        <v>0</v>
      </c>
      <c r="AC390" s="13">
        <v>0</v>
      </c>
      <c r="AD390" s="13" t="s">
        <v>42</v>
      </c>
      <c r="AE390" s="13">
        <v>0</v>
      </c>
      <c r="AF390" s="13" t="s">
        <v>42</v>
      </c>
      <c r="AG390" s="13">
        <v>0</v>
      </c>
      <c r="AH390" s="46" t="str">
        <f t="shared" si="12"/>
        <v>0</v>
      </c>
      <c r="AI390" s="46" t="s">
        <v>54</v>
      </c>
      <c r="AJ390" s="46" t="str">
        <f t="shared" si="13"/>
        <v>-2</v>
      </c>
      <c r="AK390" s="13" t="s">
        <v>41</v>
      </c>
      <c r="AL390" s="13" t="s">
        <v>42</v>
      </c>
      <c r="AM390" s="13"/>
      <c r="AN390" s="13">
        <v>101.31965006729475</v>
      </c>
      <c r="AO390" s="13">
        <v>117.34261838440112</v>
      </c>
      <c r="AP390" s="13">
        <v>125.13020833333333</v>
      </c>
      <c r="AQ390" s="13">
        <v>148.05555555555554</v>
      </c>
      <c r="AR390" s="36">
        <v>26.897379500000007</v>
      </c>
      <c r="AS390" s="36">
        <v>9.0232418494042594</v>
      </c>
      <c r="AT390" s="36">
        <v>20.516984000000004</v>
      </c>
      <c r="AU390" s="36">
        <v>33.277775000000005</v>
      </c>
      <c r="AV390" s="36">
        <v>132.29899699999999</v>
      </c>
      <c r="AW390" s="36">
        <v>0</v>
      </c>
      <c r="AX390" s="36">
        <v>132.29899699999999</v>
      </c>
      <c r="AY390" s="36">
        <v>132.29899699999999</v>
      </c>
      <c r="AZ390" s="36" t="e">
        <v>#DIV/0!</v>
      </c>
      <c r="BA390" s="36" t="s">
        <v>50</v>
      </c>
      <c r="BB390" s="36">
        <v>0</v>
      </c>
      <c r="BC390" s="36">
        <v>0</v>
      </c>
      <c r="BD390" s="36">
        <v>33.277775000000005</v>
      </c>
      <c r="BE390" s="36">
        <v>0</v>
      </c>
      <c r="BF390" s="36">
        <v>33.277775000000005</v>
      </c>
      <c r="BG390" s="36">
        <v>33.277775000000005</v>
      </c>
      <c r="BH390" s="36">
        <v>132.29899699999999</v>
      </c>
      <c r="BI390" s="36">
        <v>0</v>
      </c>
      <c r="BJ390" s="36">
        <v>132.29899699999999</v>
      </c>
      <c r="BK390" s="36">
        <v>132.29899699999999</v>
      </c>
      <c r="BL390" s="36" t="e">
        <v>#DIV/0!</v>
      </c>
      <c r="BM390" s="36" t="e">
        <v>#DIV/0!</v>
      </c>
      <c r="BN390" s="36">
        <v>0</v>
      </c>
      <c r="BO390" s="36">
        <v>0</v>
      </c>
      <c r="BP390" s="36">
        <v>26.897379500000007</v>
      </c>
      <c r="BQ390" s="36">
        <v>9.0232418494042594</v>
      </c>
      <c r="BR390" s="36">
        <v>20.516984000000004</v>
      </c>
      <c r="BS390" s="36">
        <v>33.277775000000005</v>
      </c>
      <c r="BT390" s="36">
        <v>132.29899699999999</v>
      </c>
      <c r="BU390" s="36">
        <v>0</v>
      </c>
      <c r="BV390" s="36">
        <v>132.29899699999999</v>
      </c>
      <c r="BW390" s="36">
        <v>132.29899699999999</v>
      </c>
      <c r="BX390" s="36" t="e">
        <v>#DIV/0!</v>
      </c>
      <c r="BY390" s="36" t="e">
        <v>#DIV/0!</v>
      </c>
      <c r="BZ390" s="36">
        <v>0</v>
      </c>
      <c r="CA390" s="36">
        <v>0</v>
      </c>
      <c r="CB390" s="36"/>
      <c r="CC390" s="40">
        <v>28.097000000000001</v>
      </c>
      <c r="CD390" s="40">
        <v>58.414000000000001</v>
      </c>
      <c r="CE390" s="40"/>
    </row>
    <row r="391" spans="1:83" s="5" customFormat="1">
      <c r="A391" s="13" t="s">
        <v>248</v>
      </c>
      <c r="B391" s="13">
        <v>8</v>
      </c>
      <c r="C391" s="13">
        <v>3</v>
      </c>
      <c r="D391" s="13" t="s">
        <v>58</v>
      </c>
      <c r="E391" s="35" t="s">
        <v>199</v>
      </c>
      <c r="F391" s="13" t="s">
        <v>141</v>
      </c>
      <c r="G391" s="36">
        <v>1001978063</v>
      </c>
      <c r="H391" s="13"/>
      <c r="I391" s="37">
        <v>16</v>
      </c>
      <c r="J391" s="37" t="s">
        <v>70</v>
      </c>
      <c r="K391" s="38">
        <v>43525</v>
      </c>
      <c r="L391" s="39">
        <v>0.37847222222222227</v>
      </c>
      <c r="M391" s="37" t="s">
        <v>93</v>
      </c>
      <c r="N391" s="37" t="s">
        <v>190</v>
      </c>
      <c r="O391" s="37"/>
      <c r="P391" s="37" t="s">
        <v>190</v>
      </c>
      <c r="Q391" s="37">
        <v>3</v>
      </c>
      <c r="R391" s="13" t="s">
        <v>62</v>
      </c>
      <c r="S391" s="13" t="s">
        <v>63</v>
      </c>
      <c r="T391" s="13" t="s">
        <v>42</v>
      </c>
      <c r="U391" s="13" t="s">
        <v>52</v>
      </c>
      <c r="V391" s="13" t="s">
        <v>42</v>
      </c>
      <c r="W391" s="13" t="s">
        <v>66</v>
      </c>
      <c r="X391" s="13" t="s">
        <v>53</v>
      </c>
      <c r="Y391" s="13" t="s">
        <v>41</v>
      </c>
      <c r="Z391" s="13" t="s">
        <v>42</v>
      </c>
      <c r="AA391" s="13"/>
      <c r="AB391" s="13">
        <v>1</v>
      </c>
      <c r="AC391" s="13">
        <v>0</v>
      </c>
      <c r="AD391" s="13" t="s">
        <v>42</v>
      </c>
      <c r="AE391" s="13">
        <v>0</v>
      </c>
      <c r="AF391" s="13" t="s">
        <v>42</v>
      </c>
      <c r="AG391" s="13">
        <v>0</v>
      </c>
      <c r="AH391" s="46" t="str">
        <f t="shared" si="12"/>
        <v>0</v>
      </c>
      <c r="AI391" s="46" t="s">
        <v>54</v>
      </c>
      <c r="AJ391" s="46" t="str">
        <f t="shared" si="13"/>
        <v>-2</v>
      </c>
      <c r="AK391" s="13" t="s">
        <v>41</v>
      </c>
      <c r="AL391" s="13" t="s">
        <v>42</v>
      </c>
      <c r="AM391" s="13"/>
      <c r="AN391" s="13">
        <v>101.31965006729475</v>
      </c>
      <c r="AO391" s="13">
        <v>117.34261838440112</v>
      </c>
      <c r="AP391" s="13">
        <v>125.13020833333333</v>
      </c>
      <c r="AQ391" s="13">
        <v>148.05555555555554</v>
      </c>
      <c r="AR391" s="36">
        <v>20.516984000000004</v>
      </c>
      <c r="AS391" s="36">
        <v>0</v>
      </c>
      <c r="AT391" s="36">
        <v>20.516984000000004</v>
      </c>
      <c r="AU391" s="36">
        <v>20.516984000000004</v>
      </c>
      <c r="AV391" s="36">
        <v>132.29899699999999</v>
      </c>
      <c r="AW391" s="36">
        <v>0</v>
      </c>
      <c r="AX391" s="36">
        <v>132.29899699999999</v>
      </c>
      <c r="AY391" s="36">
        <v>132.29899699999999</v>
      </c>
      <c r="AZ391" s="36" t="e">
        <v>#DIV/0!</v>
      </c>
      <c r="BA391" s="36" t="s">
        <v>50</v>
      </c>
      <c r="BB391" s="36">
        <v>0</v>
      </c>
      <c r="BC391" s="36">
        <v>0</v>
      </c>
      <c r="BD391" s="36">
        <v>20.516984000000004</v>
      </c>
      <c r="BE391" s="36">
        <v>0</v>
      </c>
      <c r="BF391" s="36">
        <v>20.516984000000004</v>
      </c>
      <c r="BG391" s="36">
        <v>20.516984000000004</v>
      </c>
      <c r="BH391" s="36">
        <v>132.29899699999999</v>
      </c>
      <c r="BI391" s="36">
        <v>0</v>
      </c>
      <c r="BJ391" s="36">
        <v>132.29899699999999</v>
      </c>
      <c r="BK391" s="36">
        <v>132.29899699999999</v>
      </c>
      <c r="BL391" s="36" t="e">
        <v>#DIV/0!</v>
      </c>
      <c r="BM391" s="36" t="e">
        <v>#DIV/0!</v>
      </c>
      <c r="BN391" s="36">
        <v>0</v>
      </c>
      <c r="BO391" s="36">
        <v>0</v>
      </c>
      <c r="BP391" s="36">
        <v>26.897379500000007</v>
      </c>
      <c r="BQ391" s="36">
        <v>9.0232418494042594</v>
      </c>
      <c r="BR391" s="36">
        <v>20.516984000000004</v>
      </c>
      <c r="BS391" s="36">
        <v>33.277775000000005</v>
      </c>
      <c r="BT391" s="36">
        <v>132.29899699999999</v>
      </c>
      <c r="BU391" s="36">
        <v>0</v>
      </c>
      <c r="BV391" s="36">
        <v>132.29899699999999</v>
      </c>
      <c r="BW391" s="36">
        <v>132.29899699999999</v>
      </c>
      <c r="BX391" s="36" t="e">
        <v>#DIV/0!</v>
      </c>
      <c r="BY391" s="36" t="e">
        <v>#DIV/0!</v>
      </c>
      <c r="BZ391" s="36">
        <v>0</v>
      </c>
      <c r="CA391" s="36">
        <v>0</v>
      </c>
      <c r="CB391" s="36"/>
      <c r="CC391" s="40">
        <v>28.344999999999999</v>
      </c>
      <c r="CD391" s="40">
        <v>58.953000000000003</v>
      </c>
      <c r="CE391" s="40"/>
    </row>
    <row r="392" spans="1:83" s="5" customFormat="1">
      <c r="A392" s="13" t="s">
        <v>248</v>
      </c>
      <c r="B392" s="13">
        <v>8</v>
      </c>
      <c r="C392" s="13">
        <v>3</v>
      </c>
      <c r="D392" s="13" t="s">
        <v>58</v>
      </c>
      <c r="E392" s="35" t="s">
        <v>199</v>
      </c>
      <c r="F392" s="13" t="s">
        <v>141</v>
      </c>
      <c r="G392" s="36">
        <v>1001978063</v>
      </c>
      <c r="H392" s="13"/>
      <c r="I392" s="37">
        <v>16</v>
      </c>
      <c r="J392" s="37" t="s">
        <v>70</v>
      </c>
      <c r="K392" s="38">
        <v>43525</v>
      </c>
      <c r="L392" s="39">
        <v>0.3888888888888889</v>
      </c>
      <c r="M392" s="37" t="s">
        <v>93</v>
      </c>
      <c r="N392" s="37" t="s">
        <v>190</v>
      </c>
      <c r="O392" s="37"/>
      <c r="P392" s="37" t="s">
        <v>190</v>
      </c>
      <c r="Q392" s="37">
        <v>4</v>
      </c>
      <c r="R392" s="13" t="s">
        <v>62</v>
      </c>
      <c r="S392" s="13" t="s">
        <v>63</v>
      </c>
      <c r="T392" s="13" t="s">
        <v>42</v>
      </c>
      <c r="U392" s="13" t="s">
        <v>52</v>
      </c>
      <c r="V392" s="13" t="s">
        <v>42</v>
      </c>
      <c r="W392" s="13" t="s">
        <v>66</v>
      </c>
      <c r="X392" s="13" t="s">
        <v>53</v>
      </c>
      <c r="Y392" s="13" t="s">
        <v>41</v>
      </c>
      <c r="Z392" s="13" t="s">
        <v>42</v>
      </c>
      <c r="AA392" s="13"/>
      <c r="AB392" s="13">
        <v>1</v>
      </c>
      <c r="AC392" s="13">
        <v>0</v>
      </c>
      <c r="AD392" s="13" t="s">
        <v>42</v>
      </c>
      <c r="AE392" s="13" t="s">
        <v>57</v>
      </c>
      <c r="AF392" s="13" t="s">
        <v>42</v>
      </c>
      <c r="AG392" s="13">
        <v>0</v>
      </c>
      <c r="AH392" s="46" t="str">
        <f t="shared" si="12"/>
        <v>0</v>
      </c>
      <c r="AI392" s="46" t="s">
        <v>54</v>
      </c>
      <c r="AJ392" s="46" t="str">
        <f t="shared" si="13"/>
        <v>-2</v>
      </c>
      <c r="AK392" s="13" t="s">
        <v>41</v>
      </c>
      <c r="AL392" s="13" t="s">
        <v>42</v>
      </c>
      <c r="AM392" s="13"/>
      <c r="AN392" s="13">
        <v>101.31965006729475</v>
      </c>
      <c r="AO392" s="13">
        <v>117.34261838440112</v>
      </c>
      <c r="AP392" s="13">
        <v>125.13020833333333</v>
      </c>
      <c r="AQ392" s="13">
        <v>148.05555555555554</v>
      </c>
      <c r="AR392" s="36">
        <v>33.271534000000003</v>
      </c>
      <c r="AS392" s="36">
        <v>18.03765759196575</v>
      </c>
      <c r="AT392" s="36">
        <v>20.516984000000004</v>
      </c>
      <c r="AU392" s="36">
        <v>46.026083999999997</v>
      </c>
      <c r="AV392" s="36">
        <v>139.50608800000001</v>
      </c>
      <c r="AW392" s="36">
        <v>0</v>
      </c>
      <c r="AX392" s="36">
        <v>139.50608800000001</v>
      </c>
      <c r="AY392" s="36">
        <v>139.50608800000001</v>
      </c>
      <c r="AZ392" s="36" t="e">
        <v>#DIV/0!</v>
      </c>
      <c r="BA392" s="36" t="s">
        <v>50</v>
      </c>
      <c r="BB392" s="36">
        <v>0</v>
      </c>
      <c r="BC392" s="36">
        <v>0</v>
      </c>
      <c r="BD392" s="36">
        <v>26.897379500000007</v>
      </c>
      <c r="BE392" s="36">
        <v>9.0232418494042594</v>
      </c>
      <c r="BF392" s="36">
        <v>20.516984000000004</v>
      </c>
      <c r="BG392" s="36">
        <v>33.277775000000005</v>
      </c>
      <c r="BH392" s="36">
        <v>139.50608800000001</v>
      </c>
      <c r="BI392" s="36">
        <v>0</v>
      </c>
      <c r="BJ392" s="36">
        <v>139.50608800000001</v>
      </c>
      <c r="BK392" s="36">
        <v>139.50608800000001</v>
      </c>
      <c r="BL392" s="36" t="e">
        <v>#DIV/0!</v>
      </c>
      <c r="BM392" s="36" t="e">
        <v>#DIV/0!</v>
      </c>
      <c r="BN392" s="36">
        <v>0</v>
      </c>
      <c r="BO392" s="36">
        <v>0</v>
      </c>
      <c r="BP392" s="36">
        <v>20.516984000000004</v>
      </c>
      <c r="BQ392" s="36">
        <v>0</v>
      </c>
      <c r="BR392" s="36">
        <v>20.516984000000004</v>
      </c>
      <c r="BS392" s="36">
        <v>20.516984000000004</v>
      </c>
      <c r="BT392" s="36">
        <v>135.90254249999998</v>
      </c>
      <c r="BU392" s="36">
        <v>5.0961829187285499</v>
      </c>
      <c r="BV392" s="36">
        <v>132.29899699999999</v>
      </c>
      <c r="BW392" s="36">
        <v>139.50608800000001</v>
      </c>
      <c r="BX392" s="36" t="e">
        <v>#DIV/0!</v>
      </c>
      <c r="BY392" s="36" t="e">
        <v>#DIV/0!</v>
      </c>
      <c r="BZ392" s="36">
        <v>0</v>
      </c>
      <c r="CA392" s="36">
        <v>0</v>
      </c>
      <c r="CB392" s="36"/>
      <c r="CC392" s="40">
        <v>28.170999999999999</v>
      </c>
      <c r="CD392" s="40">
        <v>58.863999999999997</v>
      </c>
      <c r="CE392" s="40"/>
    </row>
    <row r="393" spans="1:83" s="5" customFormat="1">
      <c r="A393" s="13" t="s">
        <v>248</v>
      </c>
      <c r="B393" s="13">
        <v>8</v>
      </c>
      <c r="C393" s="13">
        <v>3</v>
      </c>
      <c r="D393" s="13" t="s">
        <v>58</v>
      </c>
      <c r="E393" s="35" t="s">
        <v>199</v>
      </c>
      <c r="F393" s="13" t="s">
        <v>141</v>
      </c>
      <c r="G393" s="36">
        <v>1001978063</v>
      </c>
      <c r="H393" s="13"/>
      <c r="I393" s="37">
        <v>16</v>
      </c>
      <c r="J393" s="37" t="s">
        <v>70</v>
      </c>
      <c r="K393" s="38">
        <v>43525</v>
      </c>
      <c r="L393" s="39">
        <v>0.39930555555555558</v>
      </c>
      <c r="M393" s="37" t="s">
        <v>93</v>
      </c>
      <c r="N393" s="37" t="s">
        <v>190</v>
      </c>
      <c r="O393" s="37"/>
      <c r="P393" s="37" t="s">
        <v>190</v>
      </c>
      <c r="Q393" s="37">
        <v>5</v>
      </c>
      <c r="R393" s="13" t="s">
        <v>62</v>
      </c>
      <c r="S393" s="13" t="s">
        <v>63</v>
      </c>
      <c r="T393" s="13" t="s">
        <v>42</v>
      </c>
      <c r="U393" s="13" t="s">
        <v>52</v>
      </c>
      <c r="V393" s="13" t="s">
        <v>42</v>
      </c>
      <c r="W393" s="13" t="s">
        <v>66</v>
      </c>
      <c r="X393" s="13" t="s">
        <v>53</v>
      </c>
      <c r="Y393" s="13" t="s">
        <v>41</v>
      </c>
      <c r="Z393" s="13" t="s">
        <v>42</v>
      </c>
      <c r="AA393" s="13"/>
      <c r="AB393" s="13">
        <v>1</v>
      </c>
      <c r="AC393" s="13">
        <v>0</v>
      </c>
      <c r="AD393" s="13" t="s">
        <v>42</v>
      </c>
      <c r="AE393" s="13">
        <v>0</v>
      </c>
      <c r="AF393" s="13" t="s">
        <v>42</v>
      </c>
      <c r="AG393" s="13">
        <v>0</v>
      </c>
      <c r="AH393" s="46" t="str">
        <f t="shared" si="12"/>
        <v>0</v>
      </c>
      <c r="AI393" s="46" t="s">
        <v>54</v>
      </c>
      <c r="AJ393" s="46" t="str">
        <f t="shared" si="13"/>
        <v>-2</v>
      </c>
      <c r="AK393" s="13" t="s">
        <v>41</v>
      </c>
      <c r="AL393" s="13" t="s">
        <v>42</v>
      </c>
      <c r="AM393" s="13"/>
      <c r="AN393" s="13">
        <v>101.31965006729475</v>
      </c>
      <c r="AO393" s="13">
        <v>117.34261838440112</v>
      </c>
      <c r="AP393" s="13">
        <v>125.13020833333333</v>
      </c>
      <c r="AQ393" s="13">
        <v>148.05555555555554</v>
      </c>
      <c r="AR393" s="36">
        <v>33.277775000000005</v>
      </c>
      <c r="AS393" s="36">
        <v>0</v>
      </c>
      <c r="AT393" s="36">
        <v>33.277775000000005</v>
      </c>
      <c r="AU393" s="36">
        <v>33.277775000000005</v>
      </c>
      <c r="AV393" s="36">
        <v>132.29899699999999</v>
      </c>
      <c r="AW393" s="36">
        <v>0</v>
      </c>
      <c r="AX393" s="36">
        <v>132.29899699999999</v>
      </c>
      <c r="AY393" s="36">
        <v>132.29899699999999</v>
      </c>
      <c r="AZ393" s="36" t="e">
        <v>#DIV/0!</v>
      </c>
      <c r="BA393" s="36" t="s">
        <v>50</v>
      </c>
      <c r="BB393" s="36">
        <v>0</v>
      </c>
      <c r="BC393" s="36">
        <v>0</v>
      </c>
      <c r="BD393" s="36">
        <v>33.277775000000005</v>
      </c>
      <c r="BE393" s="36">
        <v>0</v>
      </c>
      <c r="BF393" s="36">
        <v>33.277775000000005</v>
      </c>
      <c r="BG393" s="36">
        <v>33.277775000000005</v>
      </c>
      <c r="BH393" s="36">
        <v>132.29899699999999</v>
      </c>
      <c r="BI393" s="36">
        <v>0</v>
      </c>
      <c r="BJ393" s="36">
        <v>132.29899699999999</v>
      </c>
      <c r="BK393" s="36">
        <v>132.29899699999999</v>
      </c>
      <c r="BL393" s="36" t="e">
        <v>#DIV/0!</v>
      </c>
      <c r="BM393" s="36" t="e">
        <v>#DIV/0!</v>
      </c>
      <c r="BN393" s="36">
        <v>0</v>
      </c>
      <c r="BO393" s="36">
        <v>0</v>
      </c>
      <c r="BP393" s="36">
        <v>26.897379500000007</v>
      </c>
      <c r="BQ393" s="36">
        <v>9.0232418494042594</v>
      </c>
      <c r="BR393" s="36">
        <v>20.516984000000004</v>
      </c>
      <c r="BS393" s="36">
        <v>33.277775000000005</v>
      </c>
      <c r="BT393" s="36">
        <v>135.90254249999998</v>
      </c>
      <c r="BU393" s="36">
        <v>5.0961829187285499</v>
      </c>
      <c r="BV393" s="36">
        <v>132.29899699999999</v>
      </c>
      <c r="BW393" s="36">
        <v>139.50608800000001</v>
      </c>
      <c r="BX393" s="36" t="e">
        <v>#DIV/0!</v>
      </c>
      <c r="BY393" s="36" t="e">
        <v>#DIV/0!</v>
      </c>
      <c r="BZ393" s="36">
        <v>0</v>
      </c>
      <c r="CA393" s="36">
        <v>0</v>
      </c>
      <c r="CB393" s="36"/>
      <c r="CC393" s="40">
        <v>28.27</v>
      </c>
      <c r="CD393" s="40">
        <v>57.844999999999999</v>
      </c>
      <c r="CE393" s="40"/>
    </row>
    <row r="394" spans="1:83" s="5" customFormat="1">
      <c r="A394" s="13" t="s">
        <v>248</v>
      </c>
      <c r="B394" s="13">
        <v>8</v>
      </c>
      <c r="C394" s="13">
        <v>3</v>
      </c>
      <c r="D394" s="13" t="s">
        <v>58</v>
      </c>
      <c r="E394" s="35" t="s">
        <v>199</v>
      </c>
      <c r="F394" s="13" t="s">
        <v>141</v>
      </c>
      <c r="G394" s="36">
        <v>1001978063</v>
      </c>
      <c r="H394" s="13"/>
      <c r="I394" s="37">
        <v>16</v>
      </c>
      <c r="J394" s="37" t="s">
        <v>70</v>
      </c>
      <c r="K394" s="38">
        <v>43525</v>
      </c>
      <c r="L394" s="39">
        <v>0.40972222222222227</v>
      </c>
      <c r="M394" s="37" t="s">
        <v>93</v>
      </c>
      <c r="N394" s="37" t="s">
        <v>190</v>
      </c>
      <c r="O394" s="37"/>
      <c r="P394" s="37" t="s">
        <v>190</v>
      </c>
      <c r="Q394" s="37">
        <v>6</v>
      </c>
      <c r="R394" s="13" t="s">
        <v>62</v>
      </c>
      <c r="S394" s="13" t="s">
        <v>63</v>
      </c>
      <c r="T394" s="13" t="s">
        <v>42</v>
      </c>
      <c r="U394" s="13" t="s">
        <v>52</v>
      </c>
      <c r="V394" s="13" t="s">
        <v>42</v>
      </c>
      <c r="W394" s="13" t="s">
        <v>72</v>
      </c>
      <c r="X394" s="13" t="s">
        <v>53</v>
      </c>
      <c r="Y394" s="13" t="s">
        <v>41</v>
      </c>
      <c r="Z394" s="13" t="s">
        <v>42</v>
      </c>
      <c r="AA394" s="13"/>
      <c r="AB394" s="13">
        <v>1</v>
      </c>
      <c r="AC394" s="13">
        <v>0</v>
      </c>
      <c r="AD394" s="13" t="s">
        <v>42</v>
      </c>
      <c r="AE394" s="13">
        <v>0</v>
      </c>
      <c r="AF394" s="13" t="s">
        <v>42</v>
      </c>
      <c r="AG394" s="13">
        <v>1</v>
      </c>
      <c r="AH394" s="46" t="str">
        <f t="shared" si="12"/>
        <v>-1</v>
      </c>
      <c r="AI394" s="46" t="s">
        <v>54</v>
      </c>
      <c r="AJ394" s="46" t="str">
        <f t="shared" si="13"/>
        <v>-2</v>
      </c>
      <c r="AK394" s="13" t="s">
        <v>41</v>
      </c>
      <c r="AL394" s="13" t="s">
        <v>42</v>
      </c>
      <c r="AM394" s="13"/>
      <c r="AN394" s="13">
        <v>101.31965006729475</v>
      </c>
      <c r="AO394" s="13">
        <v>117.34261838440112</v>
      </c>
      <c r="AP394" s="13">
        <v>125.13020833333333</v>
      </c>
      <c r="AQ394" s="13">
        <v>148.05555555555554</v>
      </c>
      <c r="AR394" s="36">
        <v>33.277775000000005</v>
      </c>
      <c r="AS394" s="36">
        <v>0</v>
      </c>
      <c r="AT394" s="36">
        <v>33.277775000000005</v>
      </c>
      <c r="AU394" s="36">
        <v>33.277775000000005</v>
      </c>
      <c r="AV394" s="36">
        <v>135.90254249999998</v>
      </c>
      <c r="AW394" s="36">
        <v>5.0961829187285499</v>
      </c>
      <c r="AX394" s="36">
        <v>132.29899699999999</v>
      </c>
      <c r="AY394" s="36">
        <v>139.50608800000001</v>
      </c>
      <c r="AZ394" s="36" t="e">
        <v>#DIV/0!</v>
      </c>
      <c r="BA394" s="36" t="s">
        <v>50</v>
      </c>
      <c r="BB394" s="36">
        <v>0</v>
      </c>
      <c r="BC394" s="36">
        <v>0</v>
      </c>
      <c r="BD394" s="36">
        <v>39.651929500000001</v>
      </c>
      <c r="BE394" s="36">
        <v>9.0144157425614928</v>
      </c>
      <c r="BF394" s="36">
        <v>33.277775000000005</v>
      </c>
      <c r="BG394" s="36">
        <v>46.026083999999997</v>
      </c>
      <c r="BH394" s="36">
        <v>135.90254249999998</v>
      </c>
      <c r="BI394" s="36">
        <v>5.0961829187285499</v>
      </c>
      <c r="BJ394" s="36">
        <v>132.29899699999999</v>
      </c>
      <c r="BK394" s="36">
        <v>139.50608800000001</v>
      </c>
      <c r="BL394" s="36" t="e">
        <v>#DIV/0!</v>
      </c>
      <c r="BM394" s="36" t="e">
        <v>#DIV/0!</v>
      </c>
      <c r="BN394" s="36">
        <v>0</v>
      </c>
      <c r="BO394" s="36">
        <v>0</v>
      </c>
      <c r="BP394" s="36">
        <v>33.277775000000005</v>
      </c>
      <c r="BQ394" s="36">
        <v>0</v>
      </c>
      <c r="BR394" s="36">
        <v>33.277775000000005</v>
      </c>
      <c r="BS394" s="36">
        <v>33.277775000000005</v>
      </c>
      <c r="BT394" s="36">
        <v>132.29899699999999</v>
      </c>
      <c r="BU394" s="36">
        <v>0</v>
      </c>
      <c r="BV394" s="36">
        <v>132.29899699999999</v>
      </c>
      <c r="BW394" s="36">
        <v>132.29899699999999</v>
      </c>
      <c r="BX394" s="36" t="e">
        <v>#DIV/0!</v>
      </c>
      <c r="BY394" s="36" t="e">
        <v>#DIV/0!</v>
      </c>
      <c r="BZ394" s="36">
        <v>0</v>
      </c>
      <c r="CA394" s="36">
        <v>0</v>
      </c>
      <c r="CB394" s="36"/>
      <c r="CC394" s="40">
        <v>28.097000000000001</v>
      </c>
      <c r="CD394" s="40">
        <v>56.436</v>
      </c>
      <c r="CE394" s="40"/>
    </row>
    <row r="395" spans="1:83" s="5" customFormat="1">
      <c r="A395" s="13" t="s">
        <v>248</v>
      </c>
      <c r="B395" s="13">
        <v>8</v>
      </c>
      <c r="C395" s="13">
        <v>7</v>
      </c>
      <c r="D395" s="13" t="s">
        <v>78</v>
      </c>
      <c r="E395" s="35" t="s">
        <v>231</v>
      </c>
      <c r="F395" s="13" t="s">
        <v>232</v>
      </c>
      <c r="G395" s="36">
        <v>73559076</v>
      </c>
      <c r="H395" s="13"/>
      <c r="I395" s="37">
        <v>34</v>
      </c>
      <c r="J395" s="37" t="s">
        <v>70</v>
      </c>
      <c r="K395" s="38">
        <v>43525</v>
      </c>
      <c r="L395" s="39">
        <v>0.3576388888888889</v>
      </c>
      <c r="M395" s="37" t="s">
        <v>93</v>
      </c>
      <c r="N395" s="37" t="s">
        <v>188</v>
      </c>
      <c r="O395" s="37" t="s">
        <v>188</v>
      </c>
      <c r="P395" s="37" t="s">
        <v>188</v>
      </c>
      <c r="Q395" s="37">
        <v>1</v>
      </c>
      <c r="R395" s="13" t="s">
        <v>43</v>
      </c>
      <c r="S395" s="13" t="s">
        <v>56</v>
      </c>
      <c r="T395" s="13" t="s">
        <v>41</v>
      </c>
      <c r="U395" s="13" t="s">
        <v>83</v>
      </c>
      <c r="V395" s="13" t="s">
        <v>42</v>
      </c>
      <c r="W395" s="13" t="s">
        <v>66</v>
      </c>
      <c r="X395" s="13" t="s">
        <v>53</v>
      </c>
      <c r="Y395" s="13" t="s">
        <v>41</v>
      </c>
      <c r="Z395" s="13" t="s">
        <v>41</v>
      </c>
      <c r="AA395" s="13"/>
      <c r="AB395" s="13">
        <v>-1</v>
      </c>
      <c r="AC395" s="13">
        <v>2</v>
      </c>
      <c r="AD395" s="13" t="s">
        <v>41</v>
      </c>
      <c r="AE395" s="13">
        <v>2</v>
      </c>
      <c r="AF395" s="13" t="s">
        <v>42</v>
      </c>
      <c r="AG395" s="13">
        <v>0</v>
      </c>
      <c r="AH395" s="46" t="str">
        <f t="shared" si="12"/>
        <v>0</v>
      </c>
      <c r="AI395" s="46" t="s">
        <v>54</v>
      </c>
      <c r="AJ395" s="46" t="str">
        <f t="shared" si="13"/>
        <v>-2</v>
      </c>
      <c r="AK395" s="13" t="s">
        <v>41</v>
      </c>
      <c r="AL395" s="13" t="s">
        <v>41</v>
      </c>
      <c r="AM395" s="13"/>
      <c r="AN395" s="13">
        <v>101.31965006729475</v>
      </c>
      <c r="AO395" s="13">
        <v>117.34261838440112</v>
      </c>
      <c r="AP395" s="13">
        <v>125.13020833333333</v>
      </c>
      <c r="AQ395" s="13">
        <v>148.05555555555554</v>
      </c>
      <c r="AR395" s="36">
        <v>92.210409750000011</v>
      </c>
      <c r="AS395" s="36">
        <v>6.3749349743695598</v>
      </c>
      <c r="AT395" s="36">
        <v>87.702650000000006</v>
      </c>
      <c r="AU395" s="36">
        <v>96.718169500000016</v>
      </c>
      <c r="AV395" s="36">
        <v>80.150235199999997</v>
      </c>
      <c r="AW395" s="36">
        <v>0</v>
      </c>
      <c r="AX395" s="36">
        <v>80.150235199999997</v>
      </c>
      <c r="AY395" s="36">
        <v>80.150235199999997</v>
      </c>
      <c r="AZ395" s="36" t="e">
        <v>#DIV/0!</v>
      </c>
      <c r="BA395" s="36" t="s">
        <v>50</v>
      </c>
      <c r="BB395" s="36">
        <v>0</v>
      </c>
      <c r="BC395" s="36">
        <v>0</v>
      </c>
      <c r="BD395" s="36">
        <v>92.210409750000011</v>
      </c>
      <c r="BE395" s="36">
        <v>6.3749349743695598</v>
      </c>
      <c r="BF395" s="36">
        <v>87.702650000000006</v>
      </c>
      <c r="BG395" s="36">
        <v>96.718169500000016</v>
      </c>
      <c r="BH395" s="36">
        <v>74.181998499999992</v>
      </c>
      <c r="BI395" s="36">
        <v>8.4403612845928428</v>
      </c>
      <c r="BJ395" s="36">
        <v>68.2137618</v>
      </c>
      <c r="BK395" s="36">
        <v>80.150235199999997</v>
      </c>
      <c r="BL395" s="36" t="e">
        <v>#DIV/0!</v>
      </c>
      <c r="BM395" s="36" t="e">
        <v>#DIV/0!</v>
      </c>
      <c r="BN395" s="36">
        <v>0</v>
      </c>
      <c r="BO395" s="36">
        <v>0</v>
      </c>
      <c r="BP395" s="36">
        <v>92.210409750000011</v>
      </c>
      <c r="BQ395" s="36">
        <v>6.3749349743695598</v>
      </c>
      <c r="BR395" s="36">
        <v>87.702650000000006</v>
      </c>
      <c r="BS395" s="36">
        <v>96.718169500000016</v>
      </c>
      <c r="BT395" s="36">
        <v>80.150235199999997</v>
      </c>
      <c r="BU395" s="36">
        <v>0</v>
      </c>
      <c r="BV395" s="36">
        <v>80.150235199999997</v>
      </c>
      <c r="BW395" s="36">
        <v>80.150235199999997</v>
      </c>
      <c r="BX395" s="36" t="e">
        <v>#DIV/0!</v>
      </c>
      <c r="BY395" s="36" t="e">
        <v>#DIV/0!</v>
      </c>
      <c r="BZ395" s="36">
        <v>0</v>
      </c>
      <c r="CA395" s="36">
        <v>0</v>
      </c>
      <c r="CB395" s="36"/>
      <c r="CC395" s="40">
        <v>24.895</v>
      </c>
      <c r="CD395" s="40">
        <v>64.254999999999995</v>
      </c>
      <c r="CE395" s="40"/>
    </row>
    <row r="396" spans="1:83" s="5" customFormat="1">
      <c r="A396" s="13" t="s">
        <v>248</v>
      </c>
      <c r="B396" s="13">
        <v>8</v>
      </c>
      <c r="C396" s="13">
        <v>7</v>
      </c>
      <c r="D396" s="13" t="s">
        <v>78</v>
      </c>
      <c r="E396" s="35" t="s">
        <v>231</v>
      </c>
      <c r="F396" s="13" t="s">
        <v>232</v>
      </c>
      <c r="G396" s="36">
        <v>73559076</v>
      </c>
      <c r="H396" s="13"/>
      <c r="I396" s="37">
        <v>34</v>
      </c>
      <c r="J396" s="37" t="s">
        <v>70</v>
      </c>
      <c r="K396" s="38">
        <v>43525</v>
      </c>
      <c r="L396" s="39">
        <v>0.36805555555555558</v>
      </c>
      <c r="M396" s="37" t="s">
        <v>93</v>
      </c>
      <c r="N396" s="37" t="s">
        <v>188</v>
      </c>
      <c r="O396" s="37" t="s">
        <v>188</v>
      </c>
      <c r="P396" s="37" t="s">
        <v>188</v>
      </c>
      <c r="Q396" s="37">
        <v>2</v>
      </c>
      <c r="R396" s="13" t="s">
        <v>43</v>
      </c>
      <c r="S396" s="13" t="s">
        <v>56</v>
      </c>
      <c r="T396" s="13" t="s">
        <v>41</v>
      </c>
      <c r="U396" s="13" t="s">
        <v>83</v>
      </c>
      <c r="V396" s="13" t="s">
        <v>42</v>
      </c>
      <c r="W396" s="13" t="s">
        <v>72</v>
      </c>
      <c r="X396" s="13" t="s">
        <v>53</v>
      </c>
      <c r="Y396" s="13" t="s">
        <v>42</v>
      </c>
      <c r="Z396" s="13" t="s">
        <v>41</v>
      </c>
      <c r="AA396" s="13"/>
      <c r="AB396" s="13">
        <v>-1</v>
      </c>
      <c r="AC396" s="13">
        <v>2</v>
      </c>
      <c r="AD396" s="13" t="s">
        <v>41</v>
      </c>
      <c r="AE396" s="13">
        <v>2</v>
      </c>
      <c r="AF396" s="13" t="s">
        <v>42</v>
      </c>
      <c r="AG396" s="13">
        <v>1</v>
      </c>
      <c r="AH396" s="46" t="str">
        <f t="shared" si="12"/>
        <v>-1</v>
      </c>
      <c r="AI396" s="46" t="s">
        <v>54</v>
      </c>
      <c r="AJ396" s="46" t="str">
        <f t="shared" si="13"/>
        <v>-2</v>
      </c>
      <c r="AK396" s="13" t="s">
        <v>42</v>
      </c>
      <c r="AL396" s="13" t="s">
        <v>41</v>
      </c>
      <c r="AM396" s="13"/>
      <c r="AN396" s="13">
        <v>101.31965006729475</v>
      </c>
      <c r="AO396" s="13">
        <v>117.34261838440112</v>
      </c>
      <c r="AP396" s="13">
        <v>125.13020833333333</v>
      </c>
      <c r="AQ396" s="13">
        <v>148.05555555555554</v>
      </c>
      <c r="AR396" s="36">
        <v>101.22280875000001</v>
      </c>
      <c r="AS396" s="36">
        <v>6.3705219209481525</v>
      </c>
      <c r="AT396" s="36">
        <v>96.718169500000016</v>
      </c>
      <c r="AU396" s="36">
        <v>105.727448</v>
      </c>
      <c r="AV396" s="36">
        <v>80.150235199999997</v>
      </c>
      <c r="AW396" s="36">
        <v>0</v>
      </c>
      <c r="AX396" s="36">
        <v>80.150235199999997</v>
      </c>
      <c r="AY396" s="36">
        <v>80.150235199999997</v>
      </c>
      <c r="AZ396" s="36" t="e">
        <v>#DIV/0!</v>
      </c>
      <c r="BA396" s="36" t="s">
        <v>50</v>
      </c>
      <c r="BB396" s="36">
        <v>0</v>
      </c>
      <c r="BC396" s="36">
        <v>0</v>
      </c>
      <c r="BD396" s="36">
        <v>101.22280875000001</v>
      </c>
      <c r="BE396" s="36">
        <v>6.3705219209481525</v>
      </c>
      <c r="BF396" s="36">
        <v>96.718169500000016</v>
      </c>
      <c r="BG396" s="36">
        <v>105.727448</v>
      </c>
      <c r="BH396" s="36">
        <v>80.150235199999997</v>
      </c>
      <c r="BI396" s="36">
        <v>0</v>
      </c>
      <c r="BJ396" s="36">
        <v>80.150235199999997</v>
      </c>
      <c r="BK396" s="36">
        <v>80.150235199999997</v>
      </c>
      <c r="BL396" s="36" t="e">
        <v>#DIV/0!</v>
      </c>
      <c r="BM396" s="36" t="e">
        <v>#DIV/0!</v>
      </c>
      <c r="BN396" s="36">
        <v>0</v>
      </c>
      <c r="BO396" s="36">
        <v>0</v>
      </c>
      <c r="BP396" s="36">
        <v>101.22280875000001</v>
      </c>
      <c r="BQ396" s="36">
        <v>6.3705219209481525</v>
      </c>
      <c r="BR396" s="36">
        <v>96.718169500000016</v>
      </c>
      <c r="BS396" s="36">
        <v>105.727448</v>
      </c>
      <c r="BT396" s="36">
        <v>80.150235199999997</v>
      </c>
      <c r="BU396" s="36">
        <v>0</v>
      </c>
      <c r="BV396" s="36">
        <v>80.150235199999997</v>
      </c>
      <c r="BW396" s="36">
        <v>80.150235199999997</v>
      </c>
      <c r="BX396" s="36" t="e">
        <v>#DIV/0!</v>
      </c>
      <c r="BY396" s="36" t="e">
        <v>#DIV/0!</v>
      </c>
      <c r="BZ396" s="36">
        <v>0</v>
      </c>
      <c r="CA396" s="36">
        <v>0</v>
      </c>
      <c r="CB396" s="36"/>
      <c r="CC396" s="40">
        <v>25.428000000000001</v>
      </c>
      <c r="CD396" s="40">
        <v>64.558000000000007</v>
      </c>
      <c r="CE396" s="40"/>
    </row>
    <row r="397" spans="1:83" s="5" customFormat="1">
      <c r="A397" s="13" t="s">
        <v>248</v>
      </c>
      <c r="B397" s="13">
        <v>8</v>
      </c>
      <c r="C397" s="13">
        <v>7</v>
      </c>
      <c r="D397" s="13" t="s">
        <v>78</v>
      </c>
      <c r="E397" s="35" t="s">
        <v>231</v>
      </c>
      <c r="F397" s="13" t="s">
        <v>232</v>
      </c>
      <c r="G397" s="36">
        <v>73559076</v>
      </c>
      <c r="H397" s="13"/>
      <c r="I397" s="37">
        <v>34</v>
      </c>
      <c r="J397" s="37" t="s">
        <v>70</v>
      </c>
      <c r="K397" s="38">
        <v>43525</v>
      </c>
      <c r="L397" s="39">
        <v>0.37847222222222227</v>
      </c>
      <c r="M397" s="37" t="s">
        <v>93</v>
      </c>
      <c r="N397" s="37" t="s">
        <v>188</v>
      </c>
      <c r="O397" s="37" t="s">
        <v>188</v>
      </c>
      <c r="P397" s="37" t="s">
        <v>188</v>
      </c>
      <c r="Q397" s="37">
        <v>3</v>
      </c>
      <c r="R397" s="13" t="s">
        <v>43</v>
      </c>
      <c r="S397" s="13" t="s">
        <v>56</v>
      </c>
      <c r="T397" s="13" t="s">
        <v>41</v>
      </c>
      <c r="U397" s="13" t="s">
        <v>45</v>
      </c>
      <c r="V397" s="13" t="s">
        <v>42</v>
      </c>
      <c r="W397" s="13" t="s">
        <v>46</v>
      </c>
      <c r="X397" s="13" t="s">
        <v>53</v>
      </c>
      <c r="Y397" s="13" t="s">
        <v>42</v>
      </c>
      <c r="Z397" s="13" t="s">
        <v>41</v>
      </c>
      <c r="AA397" s="13"/>
      <c r="AB397" s="13">
        <v>-1</v>
      </c>
      <c r="AC397" s="13">
        <v>2</v>
      </c>
      <c r="AD397" s="13" t="s">
        <v>41</v>
      </c>
      <c r="AE397" s="13">
        <v>1</v>
      </c>
      <c r="AF397" s="13" t="s">
        <v>42</v>
      </c>
      <c r="AG397" s="13" t="s">
        <v>48</v>
      </c>
      <c r="AH397" s="46">
        <f t="shared" si="12"/>
        <v>1</v>
      </c>
      <c r="AI397" s="46" t="s">
        <v>54</v>
      </c>
      <c r="AJ397" s="46" t="str">
        <f t="shared" si="13"/>
        <v>-2</v>
      </c>
      <c r="AK397" s="13" t="s">
        <v>42</v>
      </c>
      <c r="AL397" s="13" t="s">
        <v>41</v>
      </c>
      <c r="AM397" s="13"/>
      <c r="AN397" s="13">
        <v>101.31965006729475</v>
      </c>
      <c r="AO397" s="13">
        <v>117.34261838440112</v>
      </c>
      <c r="AP397" s="13">
        <v>125.13020833333333</v>
      </c>
      <c r="AQ397" s="13">
        <v>148.05555555555554</v>
      </c>
      <c r="AR397" s="36">
        <v>92.210409750000011</v>
      </c>
      <c r="AS397" s="36">
        <v>6.3749349743695598</v>
      </c>
      <c r="AT397" s="36">
        <v>87.702650000000006</v>
      </c>
      <c r="AU397" s="36">
        <v>96.718169500000016</v>
      </c>
      <c r="AV397" s="36">
        <v>86.119720099999995</v>
      </c>
      <c r="AW397" s="36">
        <v>8.4421265059613955</v>
      </c>
      <c r="AX397" s="36">
        <v>80.150235199999997</v>
      </c>
      <c r="AY397" s="36">
        <v>92.089204999999993</v>
      </c>
      <c r="AZ397" s="36" t="e">
        <v>#DIV/0!</v>
      </c>
      <c r="BA397" s="36" t="s">
        <v>50</v>
      </c>
      <c r="BB397" s="36">
        <v>0</v>
      </c>
      <c r="BC397" s="36">
        <v>0</v>
      </c>
      <c r="BD397" s="36">
        <v>78.677769000000012</v>
      </c>
      <c r="BE397" s="36">
        <v>12.763109109003199</v>
      </c>
      <c r="BF397" s="36">
        <v>69.652888000000004</v>
      </c>
      <c r="BG397" s="36">
        <v>87.702650000000006</v>
      </c>
      <c r="BH397" s="36">
        <v>80.150235199999997</v>
      </c>
      <c r="BI397" s="36">
        <v>0</v>
      </c>
      <c r="BJ397" s="36">
        <v>80.150235199999997</v>
      </c>
      <c r="BK397" s="36">
        <v>80.150235199999997</v>
      </c>
      <c r="BL397" s="36" t="e">
        <v>#DIV/0!</v>
      </c>
      <c r="BM397" s="36" t="e">
        <v>#DIV/0!</v>
      </c>
      <c r="BN397" s="36">
        <v>0</v>
      </c>
      <c r="BO397" s="36">
        <v>0</v>
      </c>
      <c r="BP397" s="36">
        <v>96.715048999999993</v>
      </c>
      <c r="BQ397" s="36">
        <v>12.745456895317712</v>
      </c>
      <c r="BR397" s="36">
        <v>87.702650000000006</v>
      </c>
      <c r="BS397" s="36">
        <v>105.727448</v>
      </c>
      <c r="BT397" s="36">
        <v>80.150235199999997</v>
      </c>
      <c r="BU397" s="36">
        <v>0</v>
      </c>
      <c r="BV397" s="36">
        <v>80.150235199999997</v>
      </c>
      <c r="BW397" s="36">
        <v>80.150235199999997</v>
      </c>
      <c r="BX397" s="36" t="e">
        <v>#DIV/0!</v>
      </c>
      <c r="BY397" s="36" t="e">
        <v>#DIV/0!</v>
      </c>
      <c r="BZ397" s="36">
        <v>0</v>
      </c>
      <c r="CA397" s="36">
        <v>0</v>
      </c>
      <c r="CB397" s="36"/>
      <c r="CC397" s="40">
        <v>26.109000000000002</v>
      </c>
      <c r="CD397" s="40">
        <v>63.665999999999997</v>
      </c>
      <c r="CE397" s="40"/>
    </row>
    <row r="398" spans="1:83" s="5" customFormat="1">
      <c r="A398" s="13" t="s">
        <v>248</v>
      </c>
      <c r="B398" s="13">
        <v>8</v>
      </c>
      <c r="C398" s="13">
        <v>7</v>
      </c>
      <c r="D398" s="13" t="s">
        <v>78</v>
      </c>
      <c r="E398" s="35" t="s">
        <v>231</v>
      </c>
      <c r="F398" s="13" t="s">
        <v>232</v>
      </c>
      <c r="G398" s="36">
        <v>73559076</v>
      </c>
      <c r="H398" s="13"/>
      <c r="I398" s="37">
        <v>34</v>
      </c>
      <c r="J398" s="37" t="s">
        <v>70</v>
      </c>
      <c r="K398" s="38">
        <v>43525</v>
      </c>
      <c r="L398" s="39">
        <v>0.3888888888888889</v>
      </c>
      <c r="M398" s="37" t="s">
        <v>93</v>
      </c>
      <c r="N398" s="37" t="s">
        <v>188</v>
      </c>
      <c r="O398" s="37" t="s">
        <v>188</v>
      </c>
      <c r="P398" s="37" t="s">
        <v>188</v>
      </c>
      <c r="Q398" s="37">
        <v>4</v>
      </c>
      <c r="R398" s="13" t="s">
        <v>43</v>
      </c>
      <c r="S398" s="13" t="s">
        <v>56</v>
      </c>
      <c r="T398" s="13" t="s">
        <v>41</v>
      </c>
      <c r="U398" s="13" t="s">
        <v>45</v>
      </c>
      <c r="V398" s="13" t="s">
        <v>42</v>
      </c>
      <c r="W398" s="13" t="s">
        <v>46</v>
      </c>
      <c r="X398" s="13" t="s">
        <v>53</v>
      </c>
      <c r="Y398" s="13" t="s">
        <v>42</v>
      </c>
      <c r="Z398" s="13" t="s">
        <v>41</v>
      </c>
      <c r="AA398" s="13"/>
      <c r="AB398" s="13">
        <v>-1</v>
      </c>
      <c r="AC398" s="13">
        <v>2</v>
      </c>
      <c r="AD398" s="13" t="s">
        <v>41</v>
      </c>
      <c r="AE398" s="13">
        <v>1</v>
      </c>
      <c r="AF398" s="13" t="s">
        <v>42</v>
      </c>
      <c r="AG398" s="13" t="s">
        <v>48</v>
      </c>
      <c r="AH398" s="46">
        <f t="shared" si="12"/>
        <v>1</v>
      </c>
      <c r="AI398" s="46" t="s">
        <v>54</v>
      </c>
      <c r="AJ398" s="46" t="str">
        <f t="shared" si="13"/>
        <v>-2</v>
      </c>
      <c r="AK398" s="13" t="s">
        <v>42</v>
      </c>
      <c r="AL398" s="13" t="s">
        <v>41</v>
      </c>
      <c r="AM398" s="13"/>
      <c r="AN398" s="13">
        <v>101.31965006729475</v>
      </c>
      <c r="AO398" s="13">
        <v>117.34261838440112</v>
      </c>
      <c r="AP398" s="13">
        <v>125.13020833333333</v>
      </c>
      <c r="AQ398" s="13">
        <v>148.05555555555554</v>
      </c>
      <c r="AR398" s="36">
        <v>96.715048999999993</v>
      </c>
      <c r="AS398" s="36">
        <v>12.745456895317712</v>
      </c>
      <c r="AT398" s="36">
        <v>87.702650000000006</v>
      </c>
      <c r="AU398" s="36">
        <v>105.727448</v>
      </c>
      <c r="AV398" s="36">
        <v>92.089204999999993</v>
      </c>
      <c r="AW398" s="36">
        <v>0</v>
      </c>
      <c r="AX398" s="36">
        <v>92.089204999999993</v>
      </c>
      <c r="AY398" s="36">
        <v>92.089204999999993</v>
      </c>
      <c r="AZ398" s="36" t="e">
        <v>#DIV/0!</v>
      </c>
      <c r="BA398" s="36" t="s">
        <v>50</v>
      </c>
      <c r="BB398" s="36">
        <v>0</v>
      </c>
      <c r="BC398" s="36">
        <v>0</v>
      </c>
      <c r="BD398" s="36">
        <v>105.727448</v>
      </c>
      <c r="BE398" s="36">
        <v>0</v>
      </c>
      <c r="BF398" s="36">
        <v>105.727448</v>
      </c>
      <c r="BG398" s="36">
        <v>105.727448</v>
      </c>
      <c r="BH398" s="36">
        <v>92.089204999999993</v>
      </c>
      <c r="BI398" s="36">
        <v>0</v>
      </c>
      <c r="BJ398" s="36">
        <v>92.089204999999993</v>
      </c>
      <c r="BK398" s="36">
        <v>92.089204999999993</v>
      </c>
      <c r="BL398" s="36" t="e">
        <v>#DIV/0!</v>
      </c>
      <c r="BM398" s="36" t="e">
        <v>#DIV/0!</v>
      </c>
      <c r="BN398" s="36">
        <v>0</v>
      </c>
      <c r="BO398" s="36">
        <v>0</v>
      </c>
      <c r="BP398" s="36">
        <v>96.715048999999993</v>
      </c>
      <c r="BQ398" s="36">
        <v>12.745456895317712</v>
      </c>
      <c r="BR398" s="36">
        <v>87.702650000000006</v>
      </c>
      <c r="BS398" s="36">
        <v>105.727448</v>
      </c>
      <c r="BT398" s="36">
        <v>86.119720099999995</v>
      </c>
      <c r="BU398" s="36">
        <v>8.4421265059613955</v>
      </c>
      <c r="BV398" s="36">
        <v>80.150235199999997</v>
      </c>
      <c r="BW398" s="36">
        <v>92.089204999999993</v>
      </c>
      <c r="BX398" s="36" t="e">
        <v>#DIV/0!</v>
      </c>
      <c r="BY398" s="36" t="e">
        <v>#DIV/0!</v>
      </c>
      <c r="BZ398" s="36">
        <v>0</v>
      </c>
      <c r="CA398" s="36">
        <v>0</v>
      </c>
      <c r="CB398" s="36"/>
      <c r="CC398" s="40">
        <v>25.088999999999999</v>
      </c>
      <c r="CD398" s="40">
        <v>64.774000000000001</v>
      </c>
      <c r="CE398" s="40"/>
    </row>
    <row r="399" spans="1:83" s="5" customFormat="1">
      <c r="A399" s="13" t="s">
        <v>248</v>
      </c>
      <c r="B399" s="13">
        <v>8</v>
      </c>
      <c r="C399" s="13">
        <v>7</v>
      </c>
      <c r="D399" s="13" t="s">
        <v>78</v>
      </c>
      <c r="E399" s="35" t="s">
        <v>231</v>
      </c>
      <c r="F399" s="13" t="s">
        <v>232</v>
      </c>
      <c r="G399" s="36">
        <v>73559076</v>
      </c>
      <c r="H399" s="13"/>
      <c r="I399" s="37">
        <v>34</v>
      </c>
      <c r="J399" s="37" t="s">
        <v>70</v>
      </c>
      <c r="K399" s="38">
        <v>43525</v>
      </c>
      <c r="L399" s="39">
        <v>0.39930555555555558</v>
      </c>
      <c r="M399" s="37" t="s">
        <v>93</v>
      </c>
      <c r="N399" s="37" t="s">
        <v>188</v>
      </c>
      <c r="O399" s="37" t="s">
        <v>188</v>
      </c>
      <c r="P399" s="37" t="s">
        <v>188</v>
      </c>
      <c r="Q399" s="37">
        <v>5</v>
      </c>
      <c r="R399" s="13" t="s">
        <v>43</v>
      </c>
      <c r="S399" s="13" t="s">
        <v>56</v>
      </c>
      <c r="T399" s="13" t="s">
        <v>42</v>
      </c>
      <c r="U399" s="13" t="s">
        <v>52</v>
      </c>
      <c r="V399" s="13" t="s">
        <v>42</v>
      </c>
      <c r="W399" s="13" t="s">
        <v>72</v>
      </c>
      <c r="X399" s="13" t="s">
        <v>53</v>
      </c>
      <c r="Y399" s="13" t="s">
        <v>41</v>
      </c>
      <c r="Z399" s="13" t="s">
        <v>41</v>
      </c>
      <c r="AA399" s="13"/>
      <c r="AB399" s="13">
        <v>-1</v>
      </c>
      <c r="AC399" s="13">
        <v>2</v>
      </c>
      <c r="AD399" s="13" t="s">
        <v>42</v>
      </c>
      <c r="AE399" s="13">
        <v>0</v>
      </c>
      <c r="AF399" s="13" t="s">
        <v>42</v>
      </c>
      <c r="AG399" s="13">
        <v>1</v>
      </c>
      <c r="AH399" s="46" t="str">
        <f t="shared" si="12"/>
        <v>-1</v>
      </c>
      <c r="AI399" s="46" t="s">
        <v>54</v>
      </c>
      <c r="AJ399" s="46" t="str">
        <f t="shared" si="13"/>
        <v>-2</v>
      </c>
      <c r="AK399" s="13" t="s">
        <v>41</v>
      </c>
      <c r="AL399" s="13" t="s">
        <v>41</v>
      </c>
      <c r="AM399" s="13"/>
      <c r="AN399" s="13">
        <v>101.31965006729475</v>
      </c>
      <c r="AO399" s="13">
        <v>117.34261838440112</v>
      </c>
      <c r="AP399" s="13">
        <v>125.13020833333333</v>
      </c>
      <c r="AQ399" s="13">
        <v>148.05555555555554</v>
      </c>
      <c r="AR399" s="36">
        <v>83.191769750000006</v>
      </c>
      <c r="AS399" s="36">
        <v>6.3793480277909369</v>
      </c>
      <c r="AT399" s="36">
        <v>78.680889500000006</v>
      </c>
      <c r="AU399" s="36">
        <v>87.702650000000006</v>
      </c>
      <c r="AV399" s="36">
        <v>92.089204999999993</v>
      </c>
      <c r="AW399" s="36">
        <v>0</v>
      </c>
      <c r="AX399" s="36">
        <v>92.089204999999993</v>
      </c>
      <c r="AY399" s="36">
        <v>92.089204999999993</v>
      </c>
      <c r="AZ399" s="36" t="e">
        <v>#DIV/0!</v>
      </c>
      <c r="BA399" s="36" t="s">
        <v>50</v>
      </c>
      <c r="BB399" s="36">
        <v>0</v>
      </c>
      <c r="BC399" s="36">
        <v>0</v>
      </c>
      <c r="BD399" s="36">
        <v>78.680889500000006</v>
      </c>
      <c r="BE399" s="36">
        <v>0</v>
      </c>
      <c r="BF399" s="36">
        <v>78.680889500000006</v>
      </c>
      <c r="BG399" s="36">
        <v>78.680889500000006</v>
      </c>
      <c r="BH399" s="36">
        <v>92.089204999999993</v>
      </c>
      <c r="BI399" s="36">
        <v>0</v>
      </c>
      <c r="BJ399" s="36">
        <v>92.089204999999993</v>
      </c>
      <c r="BK399" s="36">
        <v>92.089204999999993</v>
      </c>
      <c r="BL399" s="36" t="e">
        <v>#DIV/0!</v>
      </c>
      <c r="BM399" s="36" t="e">
        <v>#DIV/0!</v>
      </c>
      <c r="BN399" s="36">
        <v>0</v>
      </c>
      <c r="BO399" s="36">
        <v>0</v>
      </c>
      <c r="BP399" s="36">
        <v>92.204168750000008</v>
      </c>
      <c r="BQ399" s="36">
        <v>19.124804923108531</v>
      </c>
      <c r="BR399" s="36">
        <v>78.680889500000006</v>
      </c>
      <c r="BS399" s="36">
        <v>105.727448</v>
      </c>
      <c r="BT399" s="36">
        <v>92.089204999999993</v>
      </c>
      <c r="BU399" s="36">
        <v>0</v>
      </c>
      <c r="BV399" s="36">
        <v>92.089204999999993</v>
      </c>
      <c r="BW399" s="36">
        <v>92.089204999999993</v>
      </c>
      <c r="BX399" s="36" t="e">
        <v>#DIV/0!</v>
      </c>
      <c r="BY399" s="36" t="e">
        <v>#DIV/0!</v>
      </c>
      <c r="BZ399" s="36">
        <v>0</v>
      </c>
      <c r="CA399" s="36">
        <v>0</v>
      </c>
      <c r="CB399" s="36"/>
      <c r="CC399" s="40">
        <v>25.477</v>
      </c>
      <c r="CD399" s="40">
        <v>64.352999999999994</v>
      </c>
      <c r="CE399" s="40"/>
    </row>
    <row r="400" spans="1:83" s="5" customFormat="1">
      <c r="A400" s="13" t="s">
        <v>248</v>
      </c>
      <c r="B400" s="13">
        <v>8</v>
      </c>
      <c r="C400" s="13">
        <v>7</v>
      </c>
      <c r="D400" s="13" t="s">
        <v>78</v>
      </c>
      <c r="E400" s="35" t="s">
        <v>231</v>
      </c>
      <c r="F400" s="13" t="s">
        <v>232</v>
      </c>
      <c r="G400" s="36">
        <v>73559076</v>
      </c>
      <c r="H400" s="13"/>
      <c r="I400" s="37">
        <v>34</v>
      </c>
      <c r="J400" s="37" t="s">
        <v>70</v>
      </c>
      <c r="K400" s="38">
        <v>43525</v>
      </c>
      <c r="L400" s="39">
        <v>0.40972222222222227</v>
      </c>
      <c r="M400" s="37" t="s">
        <v>93</v>
      </c>
      <c r="N400" s="37" t="s">
        <v>188</v>
      </c>
      <c r="O400" s="37" t="s">
        <v>188</v>
      </c>
      <c r="P400" s="37" t="s">
        <v>188</v>
      </c>
      <c r="Q400" s="37">
        <v>6</v>
      </c>
      <c r="R400" s="13" t="s">
        <v>43</v>
      </c>
      <c r="S400" s="13" t="s">
        <v>56</v>
      </c>
      <c r="T400" s="13" t="s">
        <v>41</v>
      </c>
      <c r="U400" s="13" t="s">
        <v>45</v>
      </c>
      <c r="V400" s="13" t="s">
        <v>42</v>
      </c>
      <c r="W400" s="13" t="s">
        <v>72</v>
      </c>
      <c r="X400" s="13" t="s">
        <v>53</v>
      </c>
      <c r="Y400" s="13" t="s">
        <v>41</v>
      </c>
      <c r="Z400" s="13" t="s">
        <v>41</v>
      </c>
      <c r="AA400" s="13"/>
      <c r="AB400" s="13">
        <v>-1</v>
      </c>
      <c r="AC400" s="13">
        <v>2</v>
      </c>
      <c r="AD400" s="13" t="s">
        <v>41</v>
      </c>
      <c r="AE400" s="13">
        <v>1</v>
      </c>
      <c r="AF400" s="13" t="s">
        <v>42</v>
      </c>
      <c r="AG400" s="13">
        <v>1</v>
      </c>
      <c r="AH400" s="46" t="str">
        <f t="shared" si="12"/>
        <v>-1</v>
      </c>
      <c r="AI400" s="46" t="s">
        <v>54</v>
      </c>
      <c r="AJ400" s="46" t="str">
        <f t="shared" si="13"/>
        <v>-2</v>
      </c>
      <c r="AK400" s="13" t="s">
        <v>41</v>
      </c>
      <c r="AL400" s="13" t="s">
        <v>41</v>
      </c>
      <c r="AM400" s="13"/>
      <c r="AN400" s="13">
        <v>101.31965006729475</v>
      </c>
      <c r="AO400" s="13">
        <v>117.34261838440112</v>
      </c>
      <c r="AP400" s="13">
        <v>125.13020833333333</v>
      </c>
      <c r="AQ400" s="13">
        <v>148.05555555555554</v>
      </c>
      <c r="AR400" s="36">
        <v>101.22280875000001</v>
      </c>
      <c r="AS400" s="36">
        <v>6.3705219209481525</v>
      </c>
      <c r="AT400" s="36">
        <v>96.718169500000016</v>
      </c>
      <c r="AU400" s="36">
        <v>105.727448</v>
      </c>
      <c r="AV400" s="36">
        <v>92.089204999999993</v>
      </c>
      <c r="AW400" s="36">
        <v>0</v>
      </c>
      <c r="AX400" s="36">
        <v>92.089204999999993</v>
      </c>
      <c r="AY400" s="36">
        <v>92.089204999999993</v>
      </c>
      <c r="AZ400" s="36" t="e">
        <v>#DIV/0!</v>
      </c>
      <c r="BA400" s="36" t="s">
        <v>50</v>
      </c>
      <c r="BB400" s="36">
        <v>0</v>
      </c>
      <c r="BC400" s="36">
        <v>0</v>
      </c>
      <c r="BD400" s="36">
        <v>96.718169500000016</v>
      </c>
      <c r="BE400" s="36">
        <v>0</v>
      </c>
      <c r="BF400" s="36">
        <v>96.718169500000016</v>
      </c>
      <c r="BG400" s="36">
        <v>96.718169500000016</v>
      </c>
      <c r="BH400" s="36">
        <v>92.089204999999993</v>
      </c>
      <c r="BI400" s="36">
        <v>0</v>
      </c>
      <c r="BJ400" s="36">
        <v>92.089204999999993</v>
      </c>
      <c r="BK400" s="36">
        <v>92.089204999999993</v>
      </c>
      <c r="BL400" s="36" t="e">
        <v>#DIV/0!</v>
      </c>
      <c r="BM400" s="36" t="e">
        <v>#DIV/0!</v>
      </c>
      <c r="BN400" s="36">
        <v>0</v>
      </c>
      <c r="BO400" s="36">
        <v>0</v>
      </c>
      <c r="BP400" s="36">
        <v>87.699529500000011</v>
      </c>
      <c r="BQ400" s="36">
        <v>12.754283002160442</v>
      </c>
      <c r="BR400" s="36">
        <v>78.680889500000006</v>
      </c>
      <c r="BS400" s="36">
        <v>96.718169500000016</v>
      </c>
      <c r="BT400" s="36">
        <v>92.089204999999993</v>
      </c>
      <c r="BU400" s="36">
        <v>0</v>
      </c>
      <c r="BV400" s="36">
        <v>92.089204999999993</v>
      </c>
      <c r="BW400" s="36">
        <v>92.089204999999993</v>
      </c>
      <c r="BX400" s="36" t="e">
        <v>#DIV/0!</v>
      </c>
      <c r="BY400" s="36" t="e">
        <v>#DIV/0!</v>
      </c>
      <c r="BZ400" s="36">
        <v>0</v>
      </c>
      <c r="CA400" s="36">
        <v>0</v>
      </c>
      <c r="CB400" s="36"/>
      <c r="CC400" s="40">
        <v>25.841000000000001</v>
      </c>
      <c r="CD400" s="40">
        <v>61.997999999999998</v>
      </c>
      <c r="CE400" s="40"/>
    </row>
    <row r="401" spans="1:83" s="5" customFormat="1">
      <c r="A401" s="13" t="s">
        <v>248</v>
      </c>
      <c r="B401" s="13">
        <v>8</v>
      </c>
      <c r="C401" s="13">
        <v>8</v>
      </c>
      <c r="D401" s="13" t="s">
        <v>85</v>
      </c>
      <c r="E401" s="35" t="s">
        <v>233</v>
      </c>
      <c r="F401" s="13" t="s">
        <v>141</v>
      </c>
      <c r="G401" s="36">
        <v>1007855338</v>
      </c>
      <c r="H401" s="13"/>
      <c r="I401" s="37">
        <v>17</v>
      </c>
      <c r="J401" s="37" t="s">
        <v>38</v>
      </c>
      <c r="K401" s="38">
        <v>43525</v>
      </c>
      <c r="L401" s="39">
        <v>0.3576388888888889</v>
      </c>
      <c r="M401" s="37" t="s">
        <v>39</v>
      </c>
      <c r="N401" s="37" t="s">
        <v>188</v>
      </c>
      <c r="O401" s="37" t="s">
        <v>188</v>
      </c>
      <c r="P401" s="37" t="s">
        <v>188</v>
      </c>
      <c r="Q401" s="37">
        <v>1</v>
      </c>
      <c r="R401" s="13" t="s">
        <v>55</v>
      </c>
      <c r="S401" s="13" t="s">
        <v>56</v>
      </c>
      <c r="T401" s="13" t="s">
        <v>41</v>
      </c>
      <c r="U401" s="13" t="s">
        <v>52</v>
      </c>
      <c r="V401" s="13" t="s">
        <v>42</v>
      </c>
      <c r="W401" s="13" t="s">
        <v>66</v>
      </c>
      <c r="X401" s="13" t="s">
        <v>53</v>
      </c>
      <c r="Y401" s="13" t="s">
        <v>41</v>
      </c>
      <c r="Z401" s="13" t="s">
        <v>41</v>
      </c>
      <c r="AA401" s="13"/>
      <c r="AB401" s="13">
        <v>0</v>
      </c>
      <c r="AC401" s="13">
        <v>2</v>
      </c>
      <c r="AD401" s="13" t="s">
        <v>41</v>
      </c>
      <c r="AE401" s="13">
        <v>0</v>
      </c>
      <c r="AF401" s="13" t="s">
        <v>42</v>
      </c>
      <c r="AG401" s="13">
        <v>0</v>
      </c>
      <c r="AH401" s="46" t="str">
        <f t="shared" si="12"/>
        <v>0</v>
      </c>
      <c r="AI401" s="46" t="s">
        <v>54</v>
      </c>
      <c r="AJ401" s="46" t="str">
        <f t="shared" si="13"/>
        <v>-2</v>
      </c>
      <c r="AK401" s="13" t="s">
        <v>41</v>
      </c>
      <c r="AL401" s="13" t="s">
        <v>41</v>
      </c>
      <c r="AM401" s="13"/>
      <c r="AN401" s="13">
        <v>101.31965006729475</v>
      </c>
      <c r="AO401" s="13">
        <v>117.34261838440112</v>
      </c>
      <c r="AP401" s="13">
        <v>125.13020833333333</v>
      </c>
      <c r="AQ401" s="13">
        <v>148.05555555555554</v>
      </c>
      <c r="AR401" s="36">
        <v>52.136204749999997</v>
      </c>
      <c r="AS401" s="36">
        <v>6.0738418358725168</v>
      </c>
      <c r="AT401" s="36">
        <v>47.841349999999991</v>
      </c>
      <c r="AU401" s="36">
        <v>56.431059500000003</v>
      </c>
      <c r="AV401" s="36">
        <v>64.427616630000003</v>
      </c>
      <c r="AW401" s="36">
        <v>0</v>
      </c>
      <c r="AX401" s="36">
        <v>64.427616630000003</v>
      </c>
      <c r="AY401" s="36">
        <v>64.427616630000003</v>
      </c>
      <c r="AZ401" s="36" t="e">
        <v>#DIV/0!</v>
      </c>
      <c r="BA401" s="36" t="s">
        <v>50</v>
      </c>
      <c r="BB401" s="36">
        <v>0</v>
      </c>
      <c r="BC401" s="36">
        <v>0</v>
      </c>
      <c r="BD401" s="36">
        <v>56.431059500000003</v>
      </c>
      <c r="BE401" s="36">
        <v>0</v>
      </c>
      <c r="BF401" s="36">
        <v>56.431059500000003</v>
      </c>
      <c r="BG401" s="36">
        <v>56.431059500000003</v>
      </c>
      <c r="BH401" s="36">
        <v>64.427616630000003</v>
      </c>
      <c r="BI401" s="36">
        <v>0</v>
      </c>
      <c r="BJ401" s="36">
        <v>64.427616630000003</v>
      </c>
      <c r="BK401" s="36">
        <v>64.427616630000003</v>
      </c>
      <c r="BL401" s="36" t="e">
        <v>#DIV/0!</v>
      </c>
      <c r="BM401" s="36" t="e">
        <v>#DIV/0!</v>
      </c>
      <c r="BN401" s="36">
        <v>0</v>
      </c>
      <c r="BO401" s="36">
        <v>0</v>
      </c>
      <c r="BP401" s="36">
        <v>52.136204749999997</v>
      </c>
      <c r="BQ401" s="36">
        <v>6.0738418358725168</v>
      </c>
      <c r="BR401" s="36">
        <v>47.841349999999991</v>
      </c>
      <c r="BS401" s="36">
        <v>56.431059500000003</v>
      </c>
      <c r="BT401" s="36">
        <v>59.303595655000002</v>
      </c>
      <c r="BU401" s="36">
        <v>7.2464599567292103</v>
      </c>
      <c r="BV401" s="36">
        <v>54.179574680000002</v>
      </c>
      <c r="BW401" s="36">
        <v>64.427616630000003</v>
      </c>
      <c r="BX401" s="36" t="e">
        <v>#DIV/0!</v>
      </c>
      <c r="BY401" s="36" t="e">
        <v>#DIV/0!</v>
      </c>
      <c r="BZ401" s="36">
        <v>0</v>
      </c>
      <c r="CA401" s="36">
        <v>0</v>
      </c>
      <c r="CB401" s="36"/>
      <c r="CC401" s="40">
        <v>24.895</v>
      </c>
      <c r="CD401" s="40">
        <v>64.254999999999995</v>
      </c>
      <c r="CE401" s="40"/>
    </row>
    <row r="402" spans="1:83" s="5" customFormat="1">
      <c r="A402" s="13" t="s">
        <v>248</v>
      </c>
      <c r="B402" s="13">
        <v>8</v>
      </c>
      <c r="C402" s="13">
        <v>8</v>
      </c>
      <c r="D402" s="13" t="s">
        <v>85</v>
      </c>
      <c r="E402" s="35" t="s">
        <v>233</v>
      </c>
      <c r="F402" s="13" t="s">
        <v>141</v>
      </c>
      <c r="G402" s="36">
        <v>1007855338</v>
      </c>
      <c r="H402" s="13"/>
      <c r="I402" s="37">
        <v>17</v>
      </c>
      <c r="J402" s="37" t="s">
        <v>38</v>
      </c>
      <c r="K402" s="38">
        <v>43525</v>
      </c>
      <c r="L402" s="39">
        <v>0.36805555555555558</v>
      </c>
      <c r="M402" s="37" t="s">
        <v>39</v>
      </c>
      <c r="N402" s="37" t="s">
        <v>188</v>
      </c>
      <c r="O402" s="37" t="s">
        <v>188</v>
      </c>
      <c r="P402" s="37" t="s">
        <v>188</v>
      </c>
      <c r="Q402" s="37">
        <v>2</v>
      </c>
      <c r="R402" s="13" t="s">
        <v>55</v>
      </c>
      <c r="S402" s="13" t="s">
        <v>56</v>
      </c>
      <c r="T402" s="13" t="s">
        <v>41</v>
      </c>
      <c r="U402" s="13" t="s">
        <v>52</v>
      </c>
      <c r="V402" s="13" t="s">
        <v>42</v>
      </c>
      <c r="W402" s="13" t="s">
        <v>66</v>
      </c>
      <c r="X402" s="13" t="s">
        <v>53</v>
      </c>
      <c r="Y402" s="13" t="s">
        <v>41</v>
      </c>
      <c r="Z402" s="13" t="s">
        <v>41</v>
      </c>
      <c r="AA402" s="13"/>
      <c r="AB402" s="13">
        <v>0</v>
      </c>
      <c r="AC402" s="13">
        <v>2</v>
      </c>
      <c r="AD402" s="13" t="s">
        <v>41</v>
      </c>
      <c r="AE402" s="13">
        <v>0</v>
      </c>
      <c r="AF402" s="13" t="s">
        <v>42</v>
      </c>
      <c r="AG402" s="13">
        <v>0</v>
      </c>
      <c r="AH402" s="46" t="str">
        <f t="shared" si="12"/>
        <v>0</v>
      </c>
      <c r="AI402" s="46" t="s">
        <v>54</v>
      </c>
      <c r="AJ402" s="46" t="str">
        <f t="shared" si="13"/>
        <v>-2</v>
      </c>
      <c r="AK402" s="13" t="s">
        <v>41</v>
      </c>
      <c r="AL402" s="13" t="s">
        <v>41</v>
      </c>
      <c r="AM402" s="13"/>
      <c r="AN402" s="13">
        <v>101.31965006729475</v>
      </c>
      <c r="AO402" s="13">
        <v>117.34261838440112</v>
      </c>
      <c r="AP402" s="13">
        <v>125.13020833333333</v>
      </c>
      <c r="AQ402" s="13">
        <v>148.05555555555554</v>
      </c>
      <c r="AR402" s="36">
        <v>56.431059500000003</v>
      </c>
      <c r="AS402" s="36">
        <v>0</v>
      </c>
      <c r="AT402" s="36">
        <v>56.431059500000003</v>
      </c>
      <c r="AU402" s="36">
        <v>56.431059500000003</v>
      </c>
      <c r="AV402" s="36">
        <v>64.427616630000003</v>
      </c>
      <c r="AW402" s="36">
        <v>0</v>
      </c>
      <c r="AX402" s="36">
        <v>64.427616630000003</v>
      </c>
      <c r="AY402" s="36">
        <v>64.427616630000003</v>
      </c>
      <c r="AZ402" s="36" t="e">
        <v>#DIV/0!</v>
      </c>
      <c r="BA402" s="36" t="s">
        <v>50</v>
      </c>
      <c r="BB402" s="36">
        <v>0</v>
      </c>
      <c r="BC402" s="36">
        <v>0</v>
      </c>
      <c r="BD402" s="36">
        <v>56.431059500000003</v>
      </c>
      <c r="BE402" s="36">
        <v>0</v>
      </c>
      <c r="BF402" s="36">
        <v>56.431059500000003</v>
      </c>
      <c r="BG402" s="36">
        <v>56.431059500000003</v>
      </c>
      <c r="BH402" s="36">
        <v>64.427616630000003</v>
      </c>
      <c r="BI402" s="36">
        <v>0</v>
      </c>
      <c r="BJ402" s="36">
        <v>64.427616630000003</v>
      </c>
      <c r="BK402" s="36">
        <v>64.427616630000003</v>
      </c>
      <c r="BL402" s="36" t="e">
        <v>#DIV/0!</v>
      </c>
      <c r="BM402" s="36" t="e">
        <v>#DIV/0!</v>
      </c>
      <c r="BN402" s="36">
        <v>0</v>
      </c>
      <c r="BO402" s="36">
        <v>0</v>
      </c>
      <c r="BP402" s="36">
        <v>56.431059500000003</v>
      </c>
      <c r="BQ402" s="36">
        <v>0</v>
      </c>
      <c r="BR402" s="36">
        <v>56.431059500000003</v>
      </c>
      <c r="BS402" s="36">
        <v>56.431059500000003</v>
      </c>
      <c r="BT402" s="36">
        <v>64.427616630000003</v>
      </c>
      <c r="BU402" s="36">
        <v>0</v>
      </c>
      <c r="BV402" s="36">
        <v>64.427616630000003</v>
      </c>
      <c r="BW402" s="36">
        <v>64.427616630000003</v>
      </c>
      <c r="BX402" s="36" t="e">
        <v>#DIV/0!</v>
      </c>
      <c r="BY402" s="36" t="e">
        <v>#DIV/0!</v>
      </c>
      <c r="BZ402" s="36">
        <v>0</v>
      </c>
      <c r="CA402" s="36">
        <v>0</v>
      </c>
      <c r="CB402" s="36"/>
      <c r="CC402" s="40">
        <v>25.428000000000001</v>
      </c>
      <c r="CD402" s="40">
        <v>64.558000000000007</v>
      </c>
      <c r="CE402" s="40"/>
    </row>
    <row r="403" spans="1:83" s="5" customFormat="1">
      <c r="A403" s="13" t="s">
        <v>248</v>
      </c>
      <c r="B403" s="13">
        <v>8</v>
      </c>
      <c r="C403" s="13">
        <v>8</v>
      </c>
      <c r="D403" s="13" t="s">
        <v>85</v>
      </c>
      <c r="E403" s="35" t="s">
        <v>233</v>
      </c>
      <c r="F403" s="13" t="s">
        <v>141</v>
      </c>
      <c r="G403" s="36">
        <v>1007855338</v>
      </c>
      <c r="H403" s="13"/>
      <c r="I403" s="37">
        <v>17</v>
      </c>
      <c r="J403" s="37" t="s">
        <v>38</v>
      </c>
      <c r="K403" s="38">
        <v>43525</v>
      </c>
      <c r="L403" s="39">
        <v>0.37847222222222227</v>
      </c>
      <c r="M403" s="37" t="s">
        <v>39</v>
      </c>
      <c r="N403" s="37" t="s">
        <v>188</v>
      </c>
      <c r="O403" s="37" t="s">
        <v>188</v>
      </c>
      <c r="P403" s="37" t="s">
        <v>188</v>
      </c>
      <c r="Q403" s="37">
        <v>3</v>
      </c>
      <c r="R403" s="13" t="s">
        <v>55</v>
      </c>
      <c r="S403" s="13" t="s">
        <v>56</v>
      </c>
      <c r="T403" s="13" t="s">
        <v>41</v>
      </c>
      <c r="U403" s="13" t="s">
        <v>52</v>
      </c>
      <c r="V403" s="13" t="s">
        <v>42</v>
      </c>
      <c r="W403" s="13" t="s">
        <v>46</v>
      </c>
      <c r="X403" s="13" t="s">
        <v>53</v>
      </c>
      <c r="Y403" s="13" t="s">
        <v>41</v>
      </c>
      <c r="Z403" s="13" t="s">
        <v>42</v>
      </c>
      <c r="AA403" s="13"/>
      <c r="AB403" s="13">
        <v>0</v>
      </c>
      <c r="AC403" s="13">
        <v>2</v>
      </c>
      <c r="AD403" s="13" t="s">
        <v>41</v>
      </c>
      <c r="AE403" s="13">
        <v>0</v>
      </c>
      <c r="AF403" s="13" t="s">
        <v>42</v>
      </c>
      <c r="AG403" s="13" t="s">
        <v>48</v>
      </c>
      <c r="AH403" s="46">
        <f t="shared" si="12"/>
        <v>1</v>
      </c>
      <c r="AI403" s="46" t="s">
        <v>54</v>
      </c>
      <c r="AJ403" s="46" t="str">
        <f t="shared" si="13"/>
        <v>-2</v>
      </c>
      <c r="AK403" s="13" t="s">
        <v>41</v>
      </c>
      <c r="AL403" s="13" t="s">
        <v>42</v>
      </c>
      <c r="AM403" s="13"/>
      <c r="AN403" s="13">
        <v>101.31965006729475</v>
      </c>
      <c r="AO403" s="13">
        <v>117.34261838440112</v>
      </c>
      <c r="AP403" s="13">
        <v>125.13020833333333</v>
      </c>
      <c r="AQ403" s="13">
        <v>148.05555555555554</v>
      </c>
      <c r="AR403" s="36">
        <v>60.722793750000001</v>
      </c>
      <c r="AS403" s="36">
        <v>6.0694287824511193</v>
      </c>
      <c r="AT403" s="36">
        <v>56.431059500000003</v>
      </c>
      <c r="AU403" s="36">
        <v>65.014527999999999</v>
      </c>
      <c r="AV403" s="36">
        <v>64.427616630000003</v>
      </c>
      <c r="AW403" s="36">
        <v>0</v>
      </c>
      <c r="AX403" s="36">
        <v>64.427616630000003</v>
      </c>
      <c r="AY403" s="36">
        <v>64.427616630000003</v>
      </c>
      <c r="AZ403" s="36" t="e">
        <v>#DIV/0!</v>
      </c>
      <c r="BA403" s="36" t="s">
        <v>50</v>
      </c>
      <c r="BB403" s="36">
        <v>0</v>
      </c>
      <c r="BC403" s="36">
        <v>0</v>
      </c>
      <c r="BD403" s="36">
        <v>52.136204749999997</v>
      </c>
      <c r="BE403" s="36">
        <v>6.0738418358725168</v>
      </c>
      <c r="BF403" s="36">
        <v>47.841349999999991</v>
      </c>
      <c r="BG403" s="36">
        <v>56.431059500000003</v>
      </c>
      <c r="BH403" s="36">
        <v>64.427616630000003</v>
      </c>
      <c r="BI403" s="36">
        <v>0</v>
      </c>
      <c r="BJ403" s="36">
        <v>64.427616630000003</v>
      </c>
      <c r="BK403" s="36">
        <v>64.427616630000003</v>
      </c>
      <c r="BL403" s="36" t="e">
        <v>#DIV/0!</v>
      </c>
      <c r="BM403" s="36" t="e">
        <v>#DIV/0!</v>
      </c>
      <c r="BN403" s="36">
        <v>0</v>
      </c>
      <c r="BO403" s="36">
        <v>0</v>
      </c>
      <c r="BP403" s="36">
        <v>56.431059500000003</v>
      </c>
      <c r="BQ403" s="36">
        <v>0</v>
      </c>
      <c r="BR403" s="36">
        <v>56.431059500000003</v>
      </c>
      <c r="BS403" s="36">
        <v>56.431059500000003</v>
      </c>
      <c r="BT403" s="36">
        <v>64.427616630000003</v>
      </c>
      <c r="BU403" s="36">
        <v>0</v>
      </c>
      <c r="BV403" s="36">
        <v>64.427616630000003</v>
      </c>
      <c r="BW403" s="36">
        <v>64.427616630000003</v>
      </c>
      <c r="BX403" s="36" t="e">
        <v>#DIV/0!</v>
      </c>
      <c r="BY403" s="36" t="e">
        <v>#DIV/0!</v>
      </c>
      <c r="BZ403" s="36">
        <v>0</v>
      </c>
      <c r="CA403" s="36">
        <v>0</v>
      </c>
      <c r="CB403" s="36"/>
      <c r="CC403" s="40">
        <v>26.109000000000002</v>
      </c>
      <c r="CD403" s="40">
        <v>63.665999999999997</v>
      </c>
      <c r="CE403" s="40"/>
    </row>
    <row r="404" spans="1:83" s="5" customFormat="1">
      <c r="A404" s="13" t="s">
        <v>248</v>
      </c>
      <c r="B404" s="13">
        <v>8</v>
      </c>
      <c r="C404" s="13">
        <v>8</v>
      </c>
      <c r="D404" s="13" t="s">
        <v>85</v>
      </c>
      <c r="E404" s="35" t="s">
        <v>233</v>
      </c>
      <c r="F404" s="13" t="s">
        <v>141</v>
      </c>
      <c r="G404" s="36">
        <v>1007855338</v>
      </c>
      <c r="H404" s="13"/>
      <c r="I404" s="37">
        <v>17</v>
      </c>
      <c r="J404" s="37" t="s">
        <v>38</v>
      </c>
      <c r="K404" s="38">
        <v>43525</v>
      </c>
      <c r="L404" s="39">
        <v>0.3888888888888889</v>
      </c>
      <c r="M404" s="37" t="s">
        <v>39</v>
      </c>
      <c r="N404" s="37" t="s">
        <v>188</v>
      </c>
      <c r="O404" s="37" t="s">
        <v>188</v>
      </c>
      <c r="P404" s="37" t="s">
        <v>188</v>
      </c>
      <c r="Q404" s="37">
        <v>4</v>
      </c>
      <c r="R404" s="13" t="s">
        <v>55</v>
      </c>
      <c r="S404" s="13" t="s">
        <v>56</v>
      </c>
      <c r="T404" s="13" t="s">
        <v>42</v>
      </c>
      <c r="U404" s="13" t="s">
        <v>52</v>
      </c>
      <c r="V404" s="13" t="s">
        <v>42</v>
      </c>
      <c r="W404" s="13" t="s">
        <v>46</v>
      </c>
      <c r="X404" s="13" t="s">
        <v>53</v>
      </c>
      <c r="Y404" s="13" t="s">
        <v>41</v>
      </c>
      <c r="Z404" s="13" t="s">
        <v>41</v>
      </c>
      <c r="AA404" s="13"/>
      <c r="AB404" s="13">
        <v>0</v>
      </c>
      <c r="AC404" s="13">
        <v>2</v>
      </c>
      <c r="AD404" s="13" t="s">
        <v>42</v>
      </c>
      <c r="AE404" s="13">
        <v>0</v>
      </c>
      <c r="AF404" s="13" t="s">
        <v>42</v>
      </c>
      <c r="AG404" s="13" t="s">
        <v>48</v>
      </c>
      <c r="AH404" s="46">
        <f t="shared" si="12"/>
        <v>1</v>
      </c>
      <c r="AI404" s="46" t="s">
        <v>54</v>
      </c>
      <c r="AJ404" s="46" t="str">
        <f t="shared" si="13"/>
        <v>-2</v>
      </c>
      <c r="AK404" s="13" t="s">
        <v>41</v>
      </c>
      <c r="AL404" s="13" t="s">
        <v>41</v>
      </c>
      <c r="AM404" s="13"/>
      <c r="AN404" s="13">
        <v>101.31965006729475</v>
      </c>
      <c r="AO404" s="13">
        <v>117.34261838440112</v>
      </c>
      <c r="AP404" s="13">
        <v>125.13020833333333</v>
      </c>
      <c r="AQ404" s="13">
        <v>148.05555555555554</v>
      </c>
      <c r="AR404" s="36">
        <v>60.722793750000001</v>
      </c>
      <c r="AS404" s="36">
        <v>6.0694287824511193</v>
      </c>
      <c r="AT404" s="36">
        <v>56.431059500000003</v>
      </c>
      <c r="AU404" s="36">
        <v>65.014527999999999</v>
      </c>
      <c r="AV404" s="36">
        <v>69.552074475000012</v>
      </c>
      <c r="AW404" s="36">
        <v>7.2470777842082068</v>
      </c>
      <c r="AX404" s="36">
        <v>64.427616630000003</v>
      </c>
      <c r="AY404" s="36">
        <v>74.676532320000007</v>
      </c>
      <c r="AZ404" s="36" t="e">
        <v>#DIV/0!</v>
      </c>
      <c r="BA404" s="36" t="s">
        <v>50</v>
      </c>
      <c r="BB404" s="36">
        <v>0</v>
      </c>
      <c r="BC404" s="36">
        <v>0</v>
      </c>
      <c r="BD404" s="36">
        <v>60.722793750000001</v>
      </c>
      <c r="BE404" s="36">
        <v>6.0694287824511193</v>
      </c>
      <c r="BF404" s="36">
        <v>56.431059500000003</v>
      </c>
      <c r="BG404" s="36">
        <v>65.014527999999999</v>
      </c>
      <c r="BH404" s="36">
        <v>64.427616630000003</v>
      </c>
      <c r="BI404" s="36">
        <v>0</v>
      </c>
      <c r="BJ404" s="36">
        <v>64.427616630000003</v>
      </c>
      <c r="BK404" s="36">
        <v>64.427616630000003</v>
      </c>
      <c r="BL404" s="36" t="e">
        <v>#DIV/0!</v>
      </c>
      <c r="BM404" s="36" t="e">
        <v>#DIV/0!</v>
      </c>
      <c r="BN404" s="36">
        <v>0</v>
      </c>
      <c r="BO404" s="36">
        <v>0</v>
      </c>
      <c r="BP404" s="36">
        <v>56.431059500000003</v>
      </c>
      <c r="BQ404" s="36">
        <v>0</v>
      </c>
      <c r="BR404" s="36">
        <v>56.431059500000003</v>
      </c>
      <c r="BS404" s="36">
        <v>56.431059500000003</v>
      </c>
      <c r="BT404" s="36">
        <v>64.427616630000003</v>
      </c>
      <c r="BU404" s="36">
        <v>0</v>
      </c>
      <c r="BV404" s="36">
        <v>64.427616630000003</v>
      </c>
      <c r="BW404" s="36">
        <v>64.427616630000003</v>
      </c>
      <c r="BX404" s="36" t="e">
        <v>#DIV/0!</v>
      </c>
      <c r="BY404" s="36" t="e">
        <v>#DIV/0!</v>
      </c>
      <c r="BZ404" s="36">
        <v>0</v>
      </c>
      <c r="CA404" s="36">
        <v>0</v>
      </c>
      <c r="CB404" s="36"/>
      <c r="CC404" s="40">
        <v>25.088999999999999</v>
      </c>
      <c r="CD404" s="40">
        <v>64.774000000000001</v>
      </c>
      <c r="CE404" s="40"/>
    </row>
    <row r="405" spans="1:83" s="5" customFormat="1">
      <c r="A405" s="13" t="s">
        <v>248</v>
      </c>
      <c r="B405" s="13">
        <v>8</v>
      </c>
      <c r="C405" s="13">
        <v>8</v>
      </c>
      <c r="D405" s="13" t="s">
        <v>85</v>
      </c>
      <c r="E405" s="35" t="s">
        <v>233</v>
      </c>
      <c r="F405" s="13" t="s">
        <v>141</v>
      </c>
      <c r="G405" s="36">
        <v>1007855338</v>
      </c>
      <c r="H405" s="13"/>
      <c r="I405" s="37">
        <v>17</v>
      </c>
      <c r="J405" s="37" t="s">
        <v>38</v>
      </c>
      <c r="K405" s="38">
        <v>43525</v>
      </c>
      <c r="L405" s="39">
        <v>0.39930555555555558</v>
      </c>
      <c r="M405" s="37" t="s">
        <v>39</v>
      </c>
      <c r="N405" s="37" t="s">
        <v>188</v>
      </c>
      <c r="O405" s="37" t="s">
        <v>188</v>
      </c>
      <c r="P405" s="37" t="s">
        <v>188</v>
      </c>
      <c r="Q405" s="37">
        <v>5</v>
      </c>
      <c r="R405" s="13" t="s">
        <v>55</v>
      </c>
      <c r="S405" s="13" t="s">
        <v>44</v>
      </c>
      <c r="T405" s="13" t="s">
        <v>42</v>
      </c>
      <c r="U405" s="13" t="s">
        <v>52</v>
      </c>
      <c r="V405" s="13" t="s">
        <v>42</v>
      </c>
      <c r="W405" s="13" t="s">
        <v>46</v>
      </c>
      <c r="X405" s="13" t="s">
        <v>53</v>
      </c>
      <c r="Y405" s="13" t="s">
        <v>41</v>
      </c>
      <c r="Z405" s="13" t="s">
        <v>41</v>
      </c>
      <c r="AA405" s="13"/>
      <c r="AB405" s="13">
        <v>0</v>
      </c>
      <c r="AC405" s="13">
        <v>1</v>
      </c>
      <c r="AD405" s="13" t="s">
        <v>42</v>
      </c>
      <c r="AE405" s="13">
        <v>0</v>
      </c>
      <c r="AF405" s="13" t="s">
        <v>42</v>
      </c>
      <c r="AG405" s="13" t="s">
        <v>48</v>
      </c>
      <c r="AH405" s="46">
        <f t="shared" si="12"/>
        <v>1</v>
      </c>
      <c r="AI405" s="46" t="s">
        <v>54</v>
      </c>
      <c r="AJ405" s="46" t="str">
        <f t="shared" si="13"/>
        <v>-2</v>
      </c>
      <c r="AK405" s="13" t="s">
        <v>41</v>
      </c>
      <c r="AL405" s="13" t="s">
        <v>41</v>
      </c>
      <c r="AM405" s="13"/>
      <c r="AN405" s="13">
        <v>101.31965006729475</v>
      </c>
      <c r="AO405" s="13">
        <v>117.34261838440112</v>
      </c>
      <c r="AP405" s="13">
        <v>125.13020833333333</v>
      </c>
      <c r="AQ405" s="13">
        <v>148.05555555555554</v>
      </c>
      <c r="AR405" s="36">
        <v>65.014527999999999</v>
      </c>
      <c r="AS405" s="36">
        <v>0</v>
      </c>
      <c r="AT405" s="36">
        <v>65.014527999999999</v>
      </c>
      <c r="AU405" s="36">
        <v>65.014527999999999</v>
      </c>
      <c r="AV405" s="36">
        <v>74.676532320000007</v>
      </c>
      <c r="AW405" s="36">
        <v>0</v>
      </c>
      <c r="AX405" s="36">
        <v>74.676532320000007</v>
      </c>
      <c r="AY405" s="36">
        <v>74.676532320000007</v>
      </c>
      <c r="AZ405" s="36" t="e">
        <v>#DIV/0!</v>
      </c>
      <c r="BA405" s="36" t="s">
        <v>50</v>
      </c>
      <c r="BB405" s="36">
        <v>0</v>
      </c>
      <c r="BC405" s="36">
        <v>0</v>
      </c>
      <c r="BD405" s="36">
        <v>65.014527999999999</v>
      </c>
      <c r="BE405" s="36">
        <v>0</v>
      </c>
      <c r="BF405" s="36">
        <v>65.014527999999999</v>
      </c>
      <c r="BG405" s="36">
        <v>65.014527999999999</v>
      </c>
      <c r="BH405" s="36">
        <v>74.676532320000007</v>
      </c>
      <c r="BI405" s="36">
        <v>0</v>
      </c>
      <c r="BJ405" s="36">
        <v>74.676532320000007</v>
      </c>
      <c r="BK405" s="36">
        <v>74.676532320000007</v>
      </c>
      <c r="BL405" s="36" t="e">
        <v>#DIV/0!</v>
      </c>
      <c r="BM405" s="36" t="e">
        <v>#DIV/0!</v>
      </c>
      <c r="BN405" s="36">
        <v>0</v>
      </c>
      <c r="BO405" s="36">
        <v>0</v>
      </c>
      <c r="BP405" s="36">
        <v>60.722793750000001</v>
      </c>
      <c r="BQ405" s="36">
        <v>6.0694287824511193</v>
      </c>
      <c r="BR405" s="36">
        <v>56.431059500000003</v>
      </c>
      <c r="BS405" s="36">
        <v>65.014527999999999</v>
      </c>
      <c r="BT405" s="36">
        <v>69.552074475000012</v>
      </c>
      <c r="BU405" s="36">
        <v>7.2470777842082068</v>
      </c>
      <c r="BV405" s="36">
        <v>64.427616630000003</v>
      </c>
      <c r="BW405" s="36">
        <v>74.676532320000007</v>
      </c>
      <c r="BX405" s="36" t="e">
        <v>#DIV/0!</v>
      </c>
      <c r="BY405" s="36" t="e">
        <v>#DIV/0!</v>
      </c>
      <c r="BZ405" s="36">
        <v>0</v>
      </c>
      <c r="CA405" s="36">
        <v>0</v>
      </c>
      <c r="CB405" s="36"/>
      <c r="CC405" s="40">
        <v>25.477</v>
      </c>
      <c r="CD405" s="40">
        <v>64.352999999999994</v>
      </c>
      <c r="CE405" s="40"/>
    </row>
    <row r="406" spans="1:83" s="5" customFormat="1">
      <c r="A406" s="13" t="s">
        <v>248</v>
      </c>
      <c r="B406" s="13">
        <v>8</v>
      </c>
      <c r="C406" s="13">
        <v>8</v>
      </c>
      <c r="D406" s="13" t="s">
        <v>85</v>
      </c>
      <c r="E406" s="35" t="s">
        <v>233</v>
      </c>
      <c r="F406" s="13" t="s">
        <v>141</v>
      </c>
      <c r="G406" s="36">
        <v>1007855338</v>
      </c>
      <c r="H406" s="13"/>
      <c r="I406" s="37">
        <v>17</v>
      </c>
      <c r="J406" s="37" t="s">
        <v>38</v>
      </c>
      <c r="K406" s="38">
        <v>43525</v>
      </c>
      <c r="L406" s="39">
        <v>0.40972222222222227</v>
      </c>
      <c r="M406" s="37" t="s">
        <v>39</v>
      </c>
      <c r="N406" s="37" t="s">
        <v>188</v>
      </c>
      <c r="O406" s="37" t="s">
        <v>188</v>
      </c>
      <c r="P406" s="37" t="s">
        <v>188</v>
      </c>
      <c r="Q406" s="37">
        <v>6</v>
      </c>
      <c r="R406" s="13" t="s">
        <v>55</v>
      </c>
      <c r="S406" s="13" t="s">
        <v>63</v>
      </c>
      <c r="T406" s="13" t="s">
        <v>42</v>
      </c>
      <c r="U406" s="13" t="s">
        <v>52</v>
      </c>
      <c r="V406" s="13" t="s">
        <v>42</v>
      </c>
      <c r="W406" s="13" t="s">
        <v>66</v>
      </c>
      <c r="X406" s="13" t="s">
        <v>53</v>
      </c>
      <c r="Y406" s="13" t="s">
        <v>41</v>
      </c>
      <c r="Z406" s="13" t="s">
        <v>41</v>
      </c>
      <c r="AA406" s="13"/>
      <c r="AB406" s="13">
        <v>0</v>
      </c>
      <c r="AC406" s="13">
        <v>0</v>
      </c>
      <c r="AD406" s="13" t="s">
        <v>42</v>
      </c>
      <c r="AE406" s="13">
        <v>0</v>
      </c>
      <c r="AF406" s="13" t="s">
        <v>42</v>
      </c>
      <c r="AG406" s="13">
        <v>0</v>
      </c>
      <c r="AH406" s="46" t="str">
        <f t="shared" si="12"/>
        <v>0</v>
      </c>
      <c r="AI406" s="46" t="s">
        <v>54</v>
      </c>
      <c r="AJ406" s="46" t="str">
        <f t="shared" si="13"/>
        <v>-2</v>
      </c>
      <c r="AK406" s="13" t="s">
        <v>41</v>
      </c>
      <c r="AL406" s="13" t="s">
        <v>41</v>
      </c>
      <c r="AM406" s="13"/>
      <c r="AN406" s="13">
        <v>101.31965006729475</v>
      </c>
      <c r="AO406" s="13">
        <v>117.34261838440112</v>
      </c>
      <c r="AP406" s="13">
        <v>125.13020833333333</v>
      </c>
      <c r="AQ406" s="13">
        <v>148.05555555555554</v>
      </c>
      <c r="AR406" s="36">
        <v>65.011407500000004</v>
      </c>
      <c r="AS406" s="36">
        <v>12.134444511480881</v>
      </c>
      <c r="AT406" s="36">
        <v>56.431059500000003</v>
      </c>
      <c r="AU406" s="36">
        <v>73.591755500000005</v>
      </c>
      <c r="AV406" s="36">
        <v>69.552074475000012</v>
      </c>
      <c r="AW406" s="36">
        <v>7.2470777842082068</v>
      </c>
      <c r="AX406" s="36">
        <v>64.427616630000003</v>
      </c>
      <c r="AY406" s="36">
        <v>74.676532320000007</v>
      </c>
      <c r="AZ406" s="36" t="e">
        <v>#DIV/0!</v>
      </c>
      <c r="BA406" s="36" t="s">
        <v>50</v>
      </c>
      <c r="BB406" s="36">
        <v>0</v>
      </c>
      <c r="BC406" s="36">
        <v>0</v>
      </c>
      <c r="BD406" s="36">
        <v>73.591755500000005</v>
      </c>
      <c r="BE406" s="36">
        <v>0</v>
      </c>
      <c r="BF406" s="36">
        <v>73.591755500000005</v>
      </c>
      <c r="BG406" s="36">
        <v>73.591755500000005</v>
      </c>
      <c r="BH406" s="36">
        <v>74.676532320000007</v>
      </c>
      <c r="BI406" s="36">
        <v>0</v>
      </c>
      <c r="BJ406" s="36">
        <v>74.676532320000007</v>
      </c>
      <c r="BK406" s="36">
        <v>74.676532320000007</v>
      </c>
      <c r="BL406" s="36" t="e">
        <v>#DIV/0!</v>
      </c>
      <c r="BM406" s="36" t="e">
        <v>#DIV/0!</v>
      </c>
      <c r="BN406" s="36">
        <v>0</v>
      </c>
      <c r="BO406" s="36">
        <v>0</v>
      </c>
      <c r="BP406" s="36">
        <v>69.303141750000009</v>
      </c>
      <c r="BQ406" s="36">
        <v>6.0650157290297422</v>
      </c>
      <c r="BR406" s="36">
        <v>65.014527999999999</v>
      </c>
      <c r="BS406" s="36">
        <v>73.591755500000005</v>
      </c>
      <c r="BT406" s="36">
        <v>74.676532320000007</v>
      </c>
      <c r="BU406" s="36">
        <v>0</v>
      </c>
      <c r="BV406" s="36">
        <v>74.676532320000007</v>
      </c>
      <c r="BW406" s="36">
        <v>74.676532320000007</v>
      </c>
      <c r="BX406" s="36" t="e">
        <v>#DIV/0!</v>
      </c>
      <c r="BY406" s="36" t="e">
        <v>#DIV/0!</v>
      </c>
      <c r="BZ406" s="36">
        <v>0</v>
      </c>
      <c r="CA406" s="36">
        <v>0</v>
      </c>
      <c r="CB406" s="36"/>
      <c r="CC406" s="40">
        <v>25.841000000000001</v>
      </c>
      <c r="CD406" s="40">
        <v>61.997999999999998</v>
      </c>
      <c r="CE406" s="40"/>
    </row>
    <row r="407" spans="1:83" s="5" customFormat="1">
      <c r="A407" s="13" t="s">
        <v>248</v>
      </c>
      <c r="B407" s="13">
        <v>8</v>
      </c>
      <c r="C407" s="13">
        <v>9</v>
      </c>
      <c r="D407" s="13" t="s">
        <v>117</v>
      </c>
      <c r="E407" s="35" t="s">
        <v>234</v>
      </c>
      <c r="F407" s="13" t="s">
        <v>232</v>
      </c>
      <c r="G407" s="36">
        <v>1050974588</v>
      </c>
      <c r="H407" s="13"/>
      <c r="I407" s="37">
        <v>20</v>
      </c>
      <c r="J407" s="37" t="s">
        <v>70</v>
      </c>
      <c r="K407" s="38">
        <v>43525</v>
      </c>
      <c r="L407" s="39">
        <v>0.3576388888888889</v>
      </c>
      <c r="M407" s="37" t="s">
        <v>39</v>
      </c>
      <c r="N407" s="37" t="s">
        <v>190</v>
      </c>
      <c r="O407" s="37" t="s">
        <v>100</v>
      </c>
      <c r="P407" s="37" t="s">
        <v>190</v>
      </c>
      <c r="Q407" s="37">
        <v>1</v>
      </c>
      <c r="R407" s="13" t="s">
        <v>55</v>
      </c>
      <c r="S407" s="13" t="s">
        <v>56</v>
      </c>
      <c r="T407" s="13" t="s">
        <v>42</v>
      </c>
      <c r="U407" s="13" t="s">
        <v>52</v>
      </c>
      <c r="V407" s="13" t="s">
        <v>42</v>
      </c>
      <c r="W407" s="13" t="s">
        <v>66</v>
      </c>
      <c r="X407" s="13" t="s">
        <v>53</v>
      </c>
      <c r="Y407" s="13" t="s">
        <v>42</v>
      </c>
      <c r="Z407" s="13" t="s">
        <v>41</v>
      </c>
      <c r="AA407" s="13"/>
      <c r="AB407" s="13">
        <v>0</v>
      </c>
      <c r="AC407" s="13">
        <v>2</v>
      </c>
      <c r="AD407" s="13" t="s">
        <v>42</v>
      </c>
      <c r="AE407" s="13">
        <v>0</v>
      </c>
      <c r="AF407" s="13" t="s">
        <v>42</v>
      </c>
      <c r="AG407" s="13">
        <v>0</v>
      </c>
      <c r="AH407" s="46" t="str">
        <f t="shared" si="12"/>
        <v>0</v>
      </c>
      <c r="AI407" s="46" t="s">
        <v>54</v>
      </c>
      <c r="AJ407" s="46" t="str">
        <f t="shared" si="13"/>
        <v>-2</v>
      </c>
      <c r="AK407" s="13" t="s">
        <v>42</v>
      </c>
      <c r="AL407" s="13" t="s">
        <v>41</v>
      </c>
      <c r="AM407" s="13"/>
      <c r="AN407" s="13">
        <v>101.31965006729475</v>
      </c>
      <c r="AO407" s="13">
        <v>117.34261838440112</v>
      </c>
      <c r="AP407" s="13">
        <v>125.13020833333333</v>
      </c>
      <c r="AQ407" s="13">
        <v>148.05555555555554</v>
      </c>
      <c r="AR407" s="36">
        <v>30.569327039999997</v>
      </c>
      <c r="AS407" s="36">
        <v>0</v>
      </c>
      <c r="AT407" s="36">
        <v>30.569327039999997</v>
      </c>
      <c r="AU407" s="36">
        <v>30.569327039999997</v>
      </c>
      <c r="AV407" s="36">
        <v>42.325458500000003</v>
      </c>
      <c r="AW407" s="36">
        <v>9.5185093384422466</v>
      </c>
      <c r="AX407" s="36">
        <v>35.594856000000007</v>
      </c>
      <c r="AY407" s="36">
        <v>49.056061</v>
      </c>
      <c r="AZ407" s="36" t="e">
        <v>#DIV/0!</v>
      </c>
      <c r="BA407" s="36" t="s">
        <v>50</v>
      </c>
      <c r="BB407" s="36">
        <v>0</v>
      </c>
      <c r="BC407" s="36">
        <v>0</v>
      </c>
      <c r="BD407" s="36">
        <v>22.497017394999997</v>
      </c>
      <c r="BE407" s="36">
        <v>11.415969779634146</v>
      </c>
      <c r="BF407" s="36">
        <v>14.424707749999996</v>
      </c>
      <c r="BG407" s="36">
        <v>30.569327039999997</v>
      </c>
      <c r="BH407" s="36">
        <v>42.325458500000003</v>
      </c>
      <c r="BI407" s="36">
        <v>9.5185093384422466</v>
      </c>
      <c r="BJ407" s="36">
        <v>35.594856000000007</v>
      </c>
      <c r="BK407" s="36">
        <v>49.056061</v>
      </c>
      <c r="BL407" s="36" t="e">
        <v>#DIV/0!</v>
      </c>
      <c r="BM407" s="36" t="e">
        <v>#DIV/0!</v>
      </c>
      <c r="BN407" s="36">
        <v>0</v>
      </c>
      <c r="BO407" s="36">
        <v>0</v>
      </c>
      <c r="BP407" s="36">
        <v>30.569327039999997</v>
      </c>
      <c r="BQ407" s="36">
        <v>0</v>
      </c>
      <c r="BR407" s="36">
        <v>30.569327039999997</v>
      </c>
      <c r="BS407" s="36">
        <v>30.569327039999997</v>
      </c>
      <c r="BT407" s="36">
        <v>42.325458500000003</v>
      </c>
      <c r="BU407" s="36">
        <v>9.5185093384422466</v>
      </c>
      <c r="BV407" s="36">
        <v>35.594856000000007</v>
      </c>
      <c r="BW407" s="36">
        <v>49.056061</v>
      </c>
      <c r="BX407" s="36" t="e">
        <v>#DIV/0!</v>
      </c>
      <c r="BY407" s="36" t="e">
        <v>#DIV/0!</v>
      </c>
      <c r="BZ407" s="36">
        <v>0</v>
      </c>
      <c r="CA407" s="36">
        <v>0</v>
      </c>
      <c r="CB407" s="36"/>
      <c r="CC407" s="40">
        <v>24.895</v>
      </c>
      <c r="CD407" s="40">
        <v>64.254999999999995</v>
      </c>
      <c r="CE407" s="40"/>
    </row>
    <row r="408" spans="1:83" s="5" customFormat="1">
      <c r="A408" s="13" t="s">
        <v>248</v>
      </c>
      <c r="B408" s="13">
        <v>8</v>
      </c>
      <c r="C408" s="13">
        <v>9</v>
      </c>
      <c r="D408" s="13" t="s">
        <v>117</v>
      </c>
      <c r="E408" s="35" t="s">
        <v>234</v>
      </c>
      <c r="F408" s="13" t="s">
        <v>232</v>
      </c>
      <c r="G408" s="36">
        <v>1050974588</v>
      </c>
      <c r="H408" s="13"/>
      <c r="I408" s="37">
        <v>20</v>
      </c>
      <c r="J408" s="37" t="s">
        <v>70</v>
      </c>
      <c r="K408" s="38">
        <v>43525</v>
      </c>
      <c r="L408" s="39">
        <v>0.36805555555555558</v>
      </c>
      <c r="M408" s="37" t="s">
        <v>39</v>
      </c>
      <c r="N408" s="37" t="s">
        <v>190</v>
      </c>
      <c r="O408" s="37" t="s">
        <v>100</v>
      </c>
      <c r="P408" s="37" t="s">
        <v>190</v>
      </c>
      <c r="Q408" s="37">
        <v>2</v>
      </c>
      <c r="R408" s="13" t="s">
        <v>55</v>
      </c>
      <c r="S408" s="13" t="s">
        <v>63</v>
      </c>
      <c r="T408" s="13" t="s">
        <v>42</v>
      </c>
      <c r="U408" s="13"/>
      <c r="V408" s="13" t="s">
        <v>42</v>
      </c>
      <c r="W408" s="13" t="s">
        <v>66</v>
      </c>
      <c r="X408" s="13" t="s">
        <v>53</v>
      </c>
      <c r="Y408" s="13" t="s">
        <v>42</v>
      </c>
      <c r="Z408" s="13" t="s">
        <v>41</v>
      </c>
      <c r="AA408" s="13"/>
      <c r="AB408" s="13">
        <v>0</v>
      </c>
      <c r="AC408" s="13">
        <v>0</v>
      </c>
      <c r="AD408" s="13" t="s">
        <v>42</v>
      </c>
      <c r="AE408" s="13" t="s">
        <v>57</v>
      </c>
      <c r="AF408" s="13" t="s">
        <v>42</v>
      </c>
      <c r="AG408" s="13">
        <v>0</v>
      </c>
      <c r="AH408" s="46" t="str">
        <f t="shared" si="12"/>
        <v>0</v>
      </c>
      <c r="AI408" s="46" t="s">
        <v>54</v>
      </c>
      <c r="AJ408" s="46" t="str">
        <f t="shared" si="13"/>
        <v>-2</v>
      </c>
      <c r="AK408" s="13" t="s">
        <v>42</v>
      </c>
      <c r="AL408" s="13" t="s">
        <v>41</v>
      </c>
      <c r="AM408" s="13"/>
      <c r="AN408" s="13">
        <v>101.31965006729475</v>
      </c>
      <c r="AO408" s="13">
        <v>117.34261838440112</v>
      </c>
      <c r="AP408" s="13">
        <v>125.13020833333333</v>
      </c>
      <c r="AQ408" s="13">
        <v>148.05555555555554</v>
      </c>
      <c r="AR408" s="36">
        <v>30.569327039999997</v>
      </c>
      <c r="AS408" s="36">
        <v>0</v>
      </c>
      <c r="AT408" s="36">
        <v>30.569327039999997</v>
      </c>
      <c r="AU408" s="36">
        <v>30.569327039999997</v>
      </c>
      <c r="AV408" s="36">
        <v>49.056061</v>
      </c>
      <c r="AW408" s="36">
        <v>0</v>
      </c>
      <c r="AX408" s="36">
        <v>49.056061</v>
      </c>
      <c r="AY408" s="36">
        <v>49.056061</v>
      </c>
      <c r="AZ408" s="36" t="e">
        <v>#DIV/0!</v>
      </c>
      <c r="BA408" s="36" t="s">
        <v>50</v>
      </c>
      <c r="BB408" s="36">
        <v>0</v>
      </c>
      <c r="BC408" s="36">
        <v>0</v>
      </c>
      <c r="BD408" s="36">
        <v>30.569327039999997</v>
      </c>
      <c r="BE408" s="36">
        <v>0</v>
      </c>
      <c r="BF408" s="36">
        <v>30.569327039999997</v>
      </c>
      <c r="BG408" s="36">
        <v>30.569327039999997</v>
      </c>
      <c r="BH408" s="36">
        <v>49.056061</v>
      </c>
      <c r="BI408" s="36">
        <v>0</v>
      </c>
      <c r="BJ408" s="36">
        <v>49.056061</v>
      </c>
      <c r="BK408" s="36">
        <v>49.056061</v>
      </c>
      <c r="BL408" s="36" t="e">
        <v>#DIV/0!</v>
      </c>
      <c r="BM408" s="36" t="e">
        <v>#DIV/0!</v>
      </c>
      <c r="BN408" s="36">
        <v>0</v>
      </c>
      <c r="BO408" s="36">
        <v>0</v>
      </c>
      <c r="BP408" s="36">
        <v>30.569327039999997</v>
      </c>
      <c r="BQ408" s="36">
        <v>0</v>
      </c>
      <c r="BR408" s="36">
        <v>30.569327039999997</v>
      </c>
      <c r="BS408" s="36">
        <v>30.569327039999997</v>
      </c>
      <c r="BT408" s="36">
        <v>49.056061</v>
      </c>
      <c r="BU408" s="36">
        <v>0</v>
      </c>
      <c r="BV408" s="36">
        <v>49.056061</v>
      </c>
      <c r="BW408" s="36">
        <v>49.056061</v>
      </c>
      <c r="BX408" s="36" t="e">
        <v>#DIV/0!</v>
      </c>
      <c r="BY408" s="36" t="e">
        <v>#DIV/0!</v>
      </c>
      <c r="BZ408" s="36">
        <v>0</v>
      </c>
      <c r="CA408" s="36">
        <v>0</v>
      </c>
      <c r="CB408" s="36"/>
      <c r="CC408" s="40">
        <v>25.428000000000001</v>
      </c>
      <c r="CD408" s="40">
        <v>64.558000000000007</v>
      </c>
      <c r="CE408" s="40"/>
    </row>
    <row r="409" spans="1:83" s="5" customFormat="1">
      <c r="A409" s="13" t="s">
        <v>248</v>
      </c>
      <c r="B409" s="13">
        <v>8</v>
      </c>
      <c r="C409" s="13">
        <v>9</v>
      </c>
      <c r="D409" s="13" t="s">
        <v>117</v>
      </c>
      <c r="E409" s="35" t="s">
        <v>234</v>
      </c>
      <c r="F409" s="13" t="s">
        <v>232</v>
      </c>
      <c r="G409" s="36">
        <v>1050974588</v>
      </c>
      <c r="H409" s="13"/>
      <c r="I409" s="37">
        <v>20</v>
      </c>
      <c r="J409" s="37" t="s">
        <v>70</v>
      </c>
      <c r="K409" s="38">
        <v>43525</v>
      </c>
      <c r="L409" s="39">
        <v>0.37847222222222227</v>
      </c>
      <c r="M409" s="37" t="s">
        <v>39</v>
      </c>
      <c r="N409" s="37" t="s">
        <v>190</v>
      </c>
      <c r="O409" s="37" t="s">
        <v>100</v>
      </c>
      <c r="P409" s="37" t="s">
        <v>190</v>
      </c>
      <c r="Q409" s="37">
        <v>3</v>
      </c>
      <c r="R409" s="13" t="s">
        <v>55</v>
      </c>
      <c r="S409" s="13" t="s">
        <v>63</v>
      </c>
      <c r="T409" s="13" t="s">
        <v>42</v>
      </c>
      <c r="U409" s="13" t="s">
        <v>52</v>
      </c>
      <c r="V409" s="13" t="s">
        <v>42</v>
      </c>
      <c r="W409" s="13" t="s">
        <v>66</v>
      </c>
      <c r="X409" s="13" t="s">
        <v>53</v>
      </c>
      <c r="Y409" s="13" t="s">
        <v>42</v>
      </c>
      <c r="Z409" s="13" t="s">
        <v>41</v>
      </c>
      <c r="AA409" s="13"/>
      <c r="AB409" s="13">
        <v>0</v>
      </c>
      <c r="AC409" s="13">
        <v>0</v>
      </c>
      <c r="AD409" s="13" t="s">
        <v>42</v>
      </c>
      <c r="AE409" s="13">
        <v>0</v>
      </c>
      <c r="AF409" s="13" t="s">
        <v>42</v>
      </c>
      <c r="AG409" s="13">
        <v>0</v>
      </c>
      <c r="AH409" s="46" t="str">
        <f t="shared" si="12"/>
        <v>0</v>
      </c>
      <c r="AI409" s="46" t="s">
        <v>54</v>
      </c>
      <c r="AJ409" s="46" t="str">
        <f t="shared" si="13"/>
        <v>-2</v>
      </c>
      <c r="AK409" s="13" t="s">
        <v>42</v>
      </c>
      <c r="AL409" s="13" t="s">
        <v>41</v>
      </c>
      <c r="AM409" s="13"/>
      <c r="AN409" s="13">
        <v>101.31965006729475</v>
      </c>
      <c r="AO409" s="13">
        <v>117.34261838440112</v>
      </c>
      <c r="AP409" s="13">
        <v>125.13020833333333</v>
      </c>
      <c r="AQ409" s="13">
        <v>148.05555555555554</v>
      </c>
      <c r="AR409" s="36">
        <v>30.569327039999997</v>
      </c>
      <c r="AS409" s="36">
        <v>0</v>
      </c>
      <c r="AT409" s="36">
        <v>30.569327039999997</v>
      </c>
      <c r="AU409" s="36">
        <v>30.569327039999997</v>
      </c>
      <c r="AV409" s="36">
        <v>42.325458500000003</v>
      </c>
      <c r="AW409" s="36">
        <v>9.5185093384422466</v>
      </c>
      <c r="AX409" s="36">
        <v>35.594856000000007</v>
      </c>
      <c r="AY409" s="36">
        <v>49.056061</v>
      </c>
      <c r="AZ409" s="36" t="e">
        <v>#DIV/0!</v>
      </c>
      <c r="BA409" s="36" t="s">
        <v>50</v>
      </c>
      <c r="BB409" s="36">
        <v>0</v>
      </c>
      <c r="BC409" s="36">
        <v>0</v>
      </c>
      <c r="BD409" s="36">
        <v>30.569327039999997</v>
      </c>
      <c r="BE409" s="36">
        <v>0</v>
      </c>
      <c r="BF409" s="36">
        <v>30.569327039999997</v>
      </c>
      <c r="BG409" s="36">
        <v>30.569327039999997</v>
      </c>
      <c r="BH409" s="36">
        <v>42.325458500000003</v>
      </c>
      <c r="BI409" s="36">
        <v>9.5185093384422466</v>
      </c>
      <c r="BJ409" s="36">
        <v>35.594856000000007</v>
      </c>
      <c r="BK409" s="36">
        <v>49.056061</v>
      </c>
      <c r="BL409" s="36" t="e">
        <v>#DIV/0!</v>
      </c>
      <c r="BM409" s="36" t="e">
        <v>#DIV/0!</v>
      </c>
      <c r="BN409" s="36">
        <v>0</v>
      </c>
      <c r="BO409" s="36">
        <v>0</v>
      </c>
      <c r="BP409" s="36">
        <v>30.569327039999997</v>
      </c>
      <c r="BQ409" s="36">
        <v>0</v>
      </c>
      <c r="BR409" s="36">
        <v>30.569327039999997</v>
      </c>
      <c r="BS409" s="36">
        <v>30.569327039999997</v>
      </c>
      <c r="BT409" s="36">
        <v>49.056061</v>
      </c>
      <c r="BU409" s="36">
        <v>0</v>
      </c>
      <c r="BV409" s="36">
        <v>49.056061</v>
      </c>
      <c r="BW409" s="36">
        <v>49.056061</v>
      </c>
      <c r="BX409" s="36" t="e">
        <v>#DIV/0!</v>
      </c>
      <c r="BY409" s="36" t="e">
        <v>#DIV/0!</v>
      </c>
      <c r="BZ409" s="36">
        <v>0</v>
      </c>
      <c r="CA409" s="36">
        <v>0</v>
      </c>
      <c r="CB409" s="36"/>
      <c r="CC409" s="40">
        <v>26.109000000000002</v>
      </c>
      <c r="CD409" s="40">
        <v>63.665999999999997</v>
      </c>
      <c r="CE409" s="40"/>
    </row>
    <row r="410" spans="1:83" s="5" customFormat="1">
      <c r="A410" s="13" t="s">
        <v>248</v>
      </c>
      <c r="B410" s="13">
        <v>8</v>
      </c>
      <c r="C410" s="13">
        <v>9</v>
      </c>
      <c r="D410" s="13" t="s">
        <v>117</v>
      </c>
      <c r="E410" s="35" t="s">
        <v>234</v>
      </c>
      <c r="F410" s="13" t="s">
        <v>232</v>
      </c>
      <c r="G410" s="36">
        <v>1050974588</v>
      </c>
      <c r="H410" s="13"/>
      <c r="I410" s="37">
        <v>20</v>
      </c>
      <c r="J410" s="37" t="s">
        <v>70</v>
      </c>
      <c r="K410" s="38">
        <v>43525</v>
      </c>
      <c r="L410" s="39">
        <v>0.3888888888888889</v>
      </c>
      <c r="M410" s="37" t="s">
        <v>39</v>
      </c>
      <c r="N410" s="37" t="s">
        <v>190</v>
      </c>
      <c r="O410" s="37" t="s">
        <v>100</v>
      </c>
      <c r="P410" s="37" t="s">
        <v>190</v>
      </c>
      <c r="Q410" s="37">
        <v>4</v>
      </c>
      <c r="R410" s="13" t="s">
        <v>55</v>
      </c>
      <c r="S410" s="13" t="s">
        <v>63</v>
      </c>
      <c r="T410" s="13" t="s">
        <v>42</v>
      </c>
      <c r="U410" s="13" t="s">
        <v>52</v>
      </c>
      <c r="V410" s="13"/>
      <c r="W410" s="13" t="s">
        <v>66</v>
      </c>
      <c r="X410" s="13" t="s">
        <v>53</v>
      </c>
      <c r="Y410" s="13" t="s">
        <v>42</v>
      </c>
      <c r="Z410" s="13" t="s">
        <v>41</v>
      </c>
      <c r="AA410" s="13"/>
      <c r="AB410" s="13">
        <v>0</v>
      </c>
      <c r="AC410" s="13">
        <v>0</v>
      </c>
      <c r="AD410" s="13" t="s">
        <v>42</v>
      </c>
      <c r="AE410" s="13">
        <v>0</v>
      </c>
      <c r="AF410" s="13">
        <v>0</v>
      </c>
      <c r="AG410" s="13">
        <v>0</v>
      </c>
      <c r="AH410" s="46" t="str">
        <f t="shared" si="12"/>
        <v>0</v>
      </c>
      <c r="AI410" s="46" t="s">
        <v>54</v>
      </c>
      <c r="AJ410" s="46" t="str">
        <f t="shared" si="13"/>
        <v>-2</v>
      </c>
      <c r="AK410" s="13" t="s">
        <v>42</v>
      </c>
      <c r="AL410" s="13" t="s">
        <v>41</v>
      </c>
      <c r="AM410" s="13"/>
      <c r="AN410" s="13">
        <v>101.31965006729475</v>
      </c>
      <c r="AO410" s="13">
        <v>117.34261838440112</v>
      </c>
      <c r="AP410" s="13">
        <v>125.13020833333333</v>
      </c>
      <c r="AQ410" s="13">
        <v>148.05555555555554</v>
      </c>
      <c r="AR410" s="36">
        <v>34.630350874999998</v>
      </c>
      <c r="AS410" s="36">
        <v>5.7431549845773828</v>
      </c>
      <c r="AT410" s="36">
        <v>30.569327039999997</v>
      </c>
      <c r="AU410" s="36">
        <v>38.691374709999998</v>
      </c>
      <c r="AV410" s="36">
        <v>55.7804225</v>
      </c>
      <c r="AW410" s="36">
        <v>9.5096832315995332</v>
      </c>
      <c r="AX410" s="36">
        <v>49.056061</v>
      </c>
      <c r="AY410" s="36">
        <v>62.504784000000001</v>
      </c>
      <c r="AZ410" s="36" t="e">
        <v>#DIV/0!</v>
      </c>
      <c r="BA410" s="36" t="s">
        <v>50</v>
      </c>
      <c r="BB410" s="36">
        <v>0</v>
      </c>
      <c r="BC410" s="36">
        <v>0</v>
      </c>
      <c r="BD410" s="36">
        <v>34.630350874999998</v>
      </c>
      <c r="BE410" s="36">
        <v>5.7431549845773828</v>
      </c>
      <c r="BF410" s="36">
        <v>30.569327039999997</v>
      </c>
      <c r="BG410" s="36">
        <v>38.691374709999998</v>
      </c>
      <c r="BH410" s="36">
        <v>49.056061</v>
      </c>
      <c r="BI410" s="36">
        <v>0</v>
      </c>
      <c r="BJ410" s="36">
        <v>49.056061</v>
      </c>
      <c r="BK410" s="36">
        <v>49.056061</v>
      </c>
      <c r="BL410" s="36" t="e">
        <v>#DIV/0!</v>
      </c>
      <c r="BM410" s="36" t="e">
        <v>#DIV/0!</v>
      </c>
      <c r="BN410" s="36">
        <v>0</v>
      </c>
      <c r="BO410" s="36">
        <v>0</v>
      </c>
      <c r="BP410" s="36">
        <v>30.569327039999997</v>
      </c>
      <c r="BQ410" s="36">
        <v>0</v>
      </c>
      <c r="BR410" s="36">
        <v>30.569327039999997</v>
      </c>
      <c r="BS410" s="36">
        <v>30.569327039999997</v>
      </c>
      <c r="BT410" s="36">
        <v>49.056061</v>
      </c>
      <c r="BU410" s="36">
        <v>0</v>
      </c>
      <c r="BV410" s="36">
        <v>49.056061</v>
      </c>
      <c r="BW410" s="36">
        <v>49.056061</v>
      </c>
      <c r="BX410" s="36" t="e">
        <v>#DIV/0!</v>
      </c>
      <c r="BY410" s="36" t="e">
        <v>#DIV/0!</v>
      </c>
      <c r="BZ410" s="36">
        <v>0</v>
      </c>
      <c r="CA410" s="36">
        <v>0</v>
      </c>
      <c r="CB410" s="36"/>
      <c r="CC410" s="40">
        <v>25.088999999999999</v>
      </c>
      <c r="CD410" s="40">
        <v>64.774000000000001</v>
      </c>
      <c r="CE410" s="40"/>
    </row>
    <row r="411" spans="1:83" s="5" customFormat="1">
      <c r="A411" s="13" t="s">
        <v>248</v>
      </c>
      <c r="B411" s="13">
        <v>8</v>
      </c>
      <c r="C411" s="13">
        <v>9</v>
      </c>
      <c r="D411" s="13" t="s">
        <v>117</v>
      </c>
      <c r="E411" s="35" t="s">
        <v>234</v>
      </c>
      <c r="F411" s="13" t="s">
        <v>232</v>
      </c>
      <c r="G411" s="36">
        <v>1050974588</v>
      </c>
      <c r="H411" s="13"/>
      <c r="I411" s="37">
        <v>20</v>
      </c>
      <c r="J411" s="37" t="s">
        <v>70</v>
      </c>
      <c r="K411" s="38">
        <v>43525</v>
      </c>
      <c r="L411" s="39">
        <v>0.39930555555555558</v>
      </c>
      <c r="M411" s="37" t="s">
        <v>39</v>
      </c>
      <c r="N411" s="37" t="s">
        <v>190</v>
      </c>
      <c r="O411" s="37" t="s">
        <v>100</v>
      </c>
      <c r="P411" s="37" t="s">
        <v>190</v>
      </c>
      <c r="Q411" s="37">
        <v>5</v>
      </c>
      <c r="R411" s="13" t="s">
        <v>55</v>
      </c>
      <c r="S411" s="13" t="s">
        <v>63</v>
      </c>
      <c r="T411" s="13" t="s">
        <v>42</v>
      </c>
      <c r="U411" s="13" t="s">
        <v>52</v>
      </c>
      <c r="V411" s="13" t="s">
        <v>42</v>
      </c>
      <c r="W411" s="13" t="s">
        <v>66</v>
      </c>
      <c r="X411" s="13" t="s">
        <v>53</v>
      </c>
      <c r="Y411" s="13" t="s">
        <v>42</v>
      </c>
      <c r="Z411" s="13" t="s">
        <v>41</v>
      </c>
      <c r="AA411" s="13"/>
      <c r="AB411" s="13">
        <v>0</v>
      </c>
      <c r="AC411" s="13">
        <v>0</v>
      </c>
      <c r="AD411" s="13" t="s">
        <v>42</v>
      </c>
      <c r="AE411" s="13">
        <v>0</v>
      </c>
      <c r="AF411" s="13" t="s">
        <v>42</v>
      </c>
      <c r="AG411" s="13">
        <v>0</v>
      </c>
      <c r="AH411" s="46" t="str">
        <f t="shared" si="12"/>
        <v>0</v>
      </c>
      <c r="AI411" s="46" t="s">
        <v>54</v>
      </c>
      <c r="AJ411" s="46" t="str">
        <f t="shared" si="13"/>
        <v>-2</v>
      </c>
      <c r="AK411" s="13" t="s">
        <v>42</v>
      </c>
      <c r="AL411" s="13" t="s">
        <v>41</v>
      </c>
      <c r="AM411" s="13"/>
      <c r="AN411" s="13">
        <v>101.31965006729475</v>
      </c>
      <c r="AO411" s="13">
        <v>117.34261838440112</v>
      </c>
      <c r="AP411" s="13">
        <v>125.13020833333333</v>
      </c>
      <c r="AQ411" s="13">
        <v>148.05555555555554</v>
      </c>
      <c r="AR411" s="36">
        <v>38.691374709999998</v>
      </c>
      <c r="AS411" s="36">
        <v>0</v>
      </c>
      <c r="AT411" s="36">
        <v>38.691374709999998</v>
      </c>
      <c r="AU411" s="36">
        <v>38.691374709999998</v>
      </c>
      <c r="AV411" s="36">
        <v>49.056061</v>
      </c>
      <c r="AW411" s="36">
        <v>0</v>
      </c>
      <c r="AX411" s="36">
        <v>49.056061</v>
      </c>
      <c r="AY411" s="36">
        <v>49.056061</v>
      </c>
      <c r="AZ411" s="36" t="e">
        <v>#DIV/0!</v>
      </c>
      <c r="BA411" s="36" t="s">
        <v>50</v>
      </c>
      <c r="BB411" s="36">
        <v>0</v>
      </c>
      <c r="BC411" s="36">
        <v>0</v>
      </c>
      <c r="BD411" s="36">
        <v>34.630350874999998</v>
      </c>
      <c r="BE411" s="36">
        <v>5.7431549845773828</v>
      </c>
      <c r="BF411" s="36">
        <v>30.569327039999997</v>
      </c>
      <c r="BG411" s="36">
        <v>38.691374709999998</v>
      </c>
      <c r="BH411" s="36">
        <v>49.056061</v>
      </c>
      <c r="BI411" s="36">
        <v>0</v>
      </c>
      <c r="BJ411" s="36">
        <v>49.056061</v>
      </c>
      <c r="BK411" s="36">
        <v>49.056061</v>
      </c>
      <c r="BL411" s="36" t="e">
        <v>#DIV/0!</v>
      </c>
      <c r="BM411" s="36" t="e">
        <v>#DIV/0!</v>
      </c>
      <c r="BN411" s="36">
        <v>0</v>
      </c>
      <c r="BO411" s="36">
        <v>0</v>
      </c>
      <c r="BP411" s="36">
        <v>34.630350874999998</v>
      </c>
      <c r="BQ411" s="36">
        <v>5.7431549845773828</v>
      </c>
      <c r="BR411" s="36">
        <v>30.569327039999997</v>
      </c>
      <c r="BS411" s="36">
        <v>38.691374709999998</v>
      </c>
      <c r="BT411" s="36">
        <v>49.056061</v>
      </c>
      <c r="BU411" s="36">
        <v>0</v>
      </c>
      <c r="BV411" s="36">
        <v>49.056061</v>
      </c>
      <c r="BW411" s="36">
        <v>49.056061</v>
      </c>
      <c r="BX411" s="36" t="e">
        <v>#DIV/0!</v>
      </c>
      <c r="BY411" s="36" t="e">
        <v>#DIV/0!</v>
      </c>
      <c r="BZ411" s="36">
        <v>0</v>
      </c>
      <c r="CA411" s="36">
        <v>0</v>
      </c>
      <c r="CB411" s="36"/>
      <c r="CC411" s="40">
        <v>25.477</v>
      </c>
      <c r="CD411" s="40">
        <v>64.352999999999994</v>
      </c>
      <c r="CE411" s="40"/>
    </row>
    <row r="412" spans="1:83" s="5" customFormat="1">
      <c r="A412" s="13" t="s">
        <v>248</v>
      </c>
      <c r="B412" s="13">
        <v>8</v>
      </c>
      <c r="C412" s="13">
        <v>9</v>
      </c>
      <c r="D412" s="13" t="s">
        <v>117</v>
      </c>
      <c r="E412" s="35" t="s">
        <v>234</v>
      </c>
      <c r="F412" s="13" t="s">
        <v>232</v>
      </c>
      <c r="G412" s="36">
        <v>1050974588</v>
      </c>
      <c r="H412" s="13"/>
      <c r="I412" s="37">
        <v>20</v>
      </c>
      <c r="J412" s="37" t="s">
        <v>70</v>
      </c>
      <c r="K412" s="38">
        <v>43525</v>
      </c>
      <c r="L412" s="39">
        <v>0.40972222222222227</v>
      </c>
      <c r="M412" s="37" t="s">
        <v>39</v>
      </c>
      <c r="N412" s="37" t="s">
        <v>190</v>
      </c>
      <c r="O412" s="37" t="s">
        <v>100</v>
      </c>
      <c r="P412" s="37" t="s">
        <v>190</v>
      </c>
      <c r="Q412" s="37">
        <v>6</v>
      </c>
      <c r="R412" s="13" t="s">
        <v>55</v>
      </c>
      <c r="S412" s="13" t="s">
        <v>63</v>
      </c>
      <c r="T412" s="13" t="s">
        <v>42</v>
      </c>
      <c r="U412" s="13" t="s">
        <v>52</v>
      </c>
      <c r="V412" s="13" t="s">
        <v>42</v>
      </c>
      <c r="W412" s="13" t="s">
        <v>66</v>
      </c>
      <c r="X412" s="13" t="s">
        <v>53</v>
      </c>
      <c r="Y412" s="13" t="s">
        <v>42</v>
      </c>
      <c r="Z412" s="13" t="s">
        <v>41</v>
      </c>
      <c r="AA412" s="13"/>
      <c r="AB412" s="13">
        <v>0</v>
      </c>
      <c r="AC412" s="13">
        <v>0</v>
      </c>
      <c r="AD412" s="13" t="s">
        <v>42</v>
      </c>
      <c r="AE412" s="13">
        <v>0</v>
      </c>
      <c r="AF412" s="13" t="s">
        <v>42</v>
      </c>
      <c r="AG412" s="13">
        <v>0</v>
      </c>
      <c r="AH412" s="46" t="str">
        <f t="shared" si="12"/>
        <v>0</v>
      </c>
      <c r="AI412" s="46" t="s">
        <v>54</v>
      </c>
      <c r="AJ412" s="46" t="str">
        <f t="shared" si="13"/>
        <v>-2</v>
      </c>
      <c r="AK412" s="13" t="s">
        <v>42</v>
      </c>
      <c r="AL412" s="13" t="s">
        <v>41</v>
      </c>
      <c r="AM412" s="13"/>
      <c r="AN412" s="13">
        <v>101.31965006729475</v>
      </c>
      <c r="AO412" s="13">
        <v>117.34261838440112</v>
      </c>
      <c r="AP412" s="13">
        <v>125.13020833333333</v>
      </c>
      <c r="AQ412" s="13">
        <v>148.05555555555554</v>
      </c>
      <c r="AR412" s="36">
        <v>38.691374709999998</v>
      </c>
      <c r="AS412" s="36">
        <v>0</v>
      </c>
      <c r="AT412" s="36">
        <v>38.691374709999998</v>
      </c>
      <c r="AU412" s="36">
        <v>38.691374709999998</v>
      </c>
      <c r="AV412" s="36">
        <v>35.594856000000007</v>
      </c>
      <c r="AW412" s="36">
        <v>0</v>
      </c>
      <c r="AX412" s="36">
        <v>35.594856000000007</v>
      </c>
      <c r="AY412" s="36">
        <v>35.594856000000007</v>
      </c>
      <c r="AZ412" s="36" t="e">
        <v>#DIV/0!</v>
      </c>
      <c r="BA412" s="36" t="s">
        <v>50</v>
      </c>
      <c r="BB412" s="36">
        <v>0</v>
      </c>
      <c r="BC412" s="36">
        <v>0</v>
      </c>
      <c r="BD412" s="36">
        <v>34.630350874999998</v>
      </c>
      <c r="BE412" s="36">
        <v>5.7431549845773828</v>
      </c>
      <c r="BF412" s="36">
        <v>30.569327039999997</v>
      </c>
      <c r="BG412" s="36">
        <v>38.691374709999998</v>
      </c>
      <c r="BH412" s="36">
        <v>35.594856000000007</v>
      </c>
      <c r="BI412" s="36">
        <v>0</v>
      </c>
      <c r="BJ412" s="36">
        <v>35.594856000000007</v>
      </c>
      <c r="BK412" s="36">
        <v>35.594856000000007</v>
      </c>
      <c r="BL412" s="36" t="e">
        <v>#DIV/0!</v>
      </c>
      <c r="BM412" s="36" t="e">
        <v>#DIV/0!</v>
      </c>
      <c r="BN412" s="36">
        <v>0</v>
      </c>
      <c r="BO412" s="36">
        <v>0</v>
      </c>
      <c r="BP412" s="36">
        <v>38.691374709999998</v>
      </c>
      <c r="BQ412" s="36">
        <v>0</v>
      </c>
      <c r="BR412" s="36">
        <v>38.691374709999998</v>
      </c>
      <c r="BS412" s="36">
        <v>38.691374709999998</v>
      </c>
      <c r="BT412" s="36">
        <v>42.325458500000003</v>
      </c>
      <c r="BU412" s="36">
        <v>9.5185093384422466</v>
      </c>
      <c r="BV412" s="36">
        <v>35.594856000000007</v>
      </c>
      <c r="BW412" s="36">
        <v>49.056061</v>
      </c>
      <c r="BX412" s="36" t="e">
        <v>#DIV/0!</v>
      </c>
      <c r="BY412" s="36" t="e">
        <v>#DIV/0!</v>
      </c>
      <c r="BZ412" s="36">
        <v>0</v>
      </c>
      <c r="CA412" s="36">
        <v>0</v>
      </c>
      <c r="CB412" s="36"/>
      <c r="CC412" s="40">
        <v>25.841000000000001</v>
      </c>
      <c r="CD412" s="40">
        <v>61.997999999999998</v>
      </c>
      <c r="CE412" s="40"/>
    </row>
    <row r="413" spans="1:83" s="5" customFormat="1">
      <c r="A413" s="13" t="s">
        <v>248</v>
      </c>
      <c r="B413" s="13">
        <v>8</v>
      </c>
      <c r="C413" s="13">
        <v>12</v>
      </c>
      <c r="D413" s="13" t="s">
        <v>95</v>
      </c>
      <c r="E413" s="35" t="s">
        <v>235</v>
      </c>
      <c r="F413" s="13" t="s">
        <v>232</v>
      </c>
      <c r="G413" s="36"/>
      <c r="H413" s="13"/>
      <c r="I413" s="37">
        <v>18</v>
      </c>
      <c r="J413" s="37" t="s">
        <v>70</v>
      </c>
      <c r="K413" s="38">
        <v>43525</v>
      </c>
      <c r="L413" s="39">
        <v>0.3576388888888889</v>
      </c>
      <c r="M413" s="37" t="s">
        <v>39</v>
      </c>
      <c r="N413" s="37" t="s">
        <v>190</v>
      </c>
      <c r="O413" s="37" t="s">
        <v>190</v>
      </c>
      <c r="P413" s="37" t="s">
        <v>190</v>
      </c>
      <c r="Q413" s="37">
        <v>1</v>
      </c>
      <c r="R413" s="13" t="s">
        <v>55</v>
      </c>
      <c r="S413" s="13" t="s">
        <v>63</v>
      </c>
      <c r="T413" s="13" t="s">
        <v>42</v>
      </c>
      <c r="U413" s="13" t="s">
        <v>52</v>
      </c>
      <c r="V413" s="13"/>
      <c r="W413" s="13"/>
      <c r="X413" s="13"/>
      <c r="Y413" s="13"/>
      <c r="Z413" s="13"/>
      <c r="AA413" s="13"/>
      <c r="AB413" s="13">
        <v>0</v>
      </c>
      <c r="AC413" s="13">
        <v>0</v>
      </c>
      <c r="AD413" s="13" t="s">
        <v>42</v>
      </c>
      <c r="AE413" s="13">
        <v>0</v>
      </c>
      <c r="AF413" s="13">
        <v>0</v>
      </c>
      <c r="AG413" s="13" t="s">
        <v>57</v>
      </c>
      <c r="AH413" s="46" t="b">
        <f t="shared" si="12"/>
        <v>0</v>
      </c>
      <c r="AI413" s="46" t="s">
        <v>57</v>
      </c>
      <c r="AJ413" s="46" t="b">
        <f t="shared" si="13"/>
        <v>0</v>
      </c>
      <c r="AK413" s="13">
        <v>0</v>
      </c>
      <c r="AL413" s="13">
        <v>0</v>
      </c>
      <c r="AM413" s="13"/>
      <c r="AN413" s="13">
        <v>101.31965006729475</v>
      </c>
      <c r="AO413" s="13">
        <v>117.34261838440112</v>
      </c>
      <c r="AP413" s="13">
        <v>125.13020833333333</v>
      </c>
      <c r="AQ413" s="13">
        <v>148.05555555555554</v>
      </c>
      <c r="AR413" s="36">
        <v>-1.0589799999999983</v>
      </c>
      <c r="AS413" s="36">
        <v>0</v>
      </c>
      <c r="AT413" s="36">
        <v>-1.0589799999999983</v>
      </c>
      <c r="AU413" s="36">
        <v>-1.0589799999999983</v>
      </c>
      <c r="AV413" s="36">
        <v>-63.478320000000011</v>
      </c>
      <c r="AW413" s="36">
        <v>19.915719060661576</v>
      </c>
      <c r="AX413" s="36">
        <v>-77.560860000000005</v>
      </c>
      <c r="AY413" s="36">
        <v>-49.395780000000009</v>
      </c>
      <c r="AZ413" s="36" t="e">
        <v>#DIV/0!</v>
      </c>
      <c r="BA413" s="36" t="s">
        <v>50</v>
      </c>
      <c r="BB413" s="36">
        <v>0</v>
      </c>
      <c r="BC413" s="36">
        <v>0</v>
      </c>
      <c r="BD413" s="36">
        <v>-8.8361349999999987</v>
      </c>
      <c r="BE413" s="36">
        <v>10.998558077677728</v>
      </c>
      <c r="BF413" s="36">
        <v>-16.613289999999999</v>
      </c>
      <c r="BG413" s="36">
        <v>-1.0589799999999983</v>
      </c>
      <c r="BH413" s="36">
        <v>-56.437050000000006</v>
      </c>
      <c r="BI413" s="36">
        <v>9.9578595303307988</v>
      </c>
      <c r="BJ413" s="36">
        <v>-63.478320000000004</v>
      </c>
      <c r="BK413" s="36">
        <v>-49.395780000000009</v>
      </c>
      <c r="BL413" s="36" t="e">
        <v>#DIV/0!</v>
      </c>
      <c r="BM413" s="36" t="e">
        <v>#DIV/0!</v>
      </c>
      <c r="BN413" s="36">
        <v>0</v>
      </c>
      <c r="BO413" s="36">
        <v>0</v>
      </c>
      <c r="BP413" s="36">
        <v>-8.8361349999999987</v>
      </c>
      <c r="BQ413" s="36">
        <v>10.998558077677728</v>
      </c>
      <c r="BR413" s="36">
        <v>-16.613289999999999</v>
      </c>
      <c r="BS413" s="36">
        <v>-1.0589799999999983</v>
      </c>
      <c r="BT413" s="36">
        <v>-56.437050000000006</v>
      </c>
      <c r="BU413" s="36">
        <v>9.9578595303307988</v>
      </c>
      <c r="BV413" s="36">
        <v>-63.478320000000004</v>
      </c>
      <c r="BW413" s="36">
        <v>-49.395780000000009</v>
      </c>
      <c r="BX413" s="36" t="e">
        <v>#DIV/0!</v>
      </c>
      <c r="BY413" s="36" t="e">
        <v>#DIV/0!</v>
      </c>
      <c r="BZ413" s="36">
        <v>0</v>
      </c>
      <c r="CA413" s="36">
        <v>0</v>
      </c>
      <c r="CB413" s="36"/>
      <c r="CC413" s="40">
        <v>27.579000000000001</v>
      </c>
      <c r="CD413" s="40">
        <v>57.302999999999997</v>
      </c>
      <c r="CE413" s="40"/>
    </row>
    <row r="414" spans="1:83" s="5" customFormat="1">
      <c r="A414" s="13" t="s">
        <v>248</v>
      </c>
      <c r="B414" s="13">
        <v>8</v>
      </c>
      <c r="C414" s="13">
        <v>12</v>
      </c>
      <c r="D414" s="13" t="s">
        <v>95</v>
      </c>
      <c r="E414" s="35" t="s">
        <v>235</v>
      </c>
      <c r="F414" s="13" t="s">
        <v>232</v>
      </c>
      <c r="G414" s="36"/>
      <c r="H414" s="13"/>
      <c r="I414" s="37">
        <v>18</v>
      </c>
      <c r="J414" s="37" t="s">
        <v>70</v>
      </c>
      <c r="K414" s="38">
        <v>43525</v>
      </c>
      <c r="L414" s="39">
        <v>0.36805555555555558</v>
      </c>
      <c r="M414" s="37" t="s">
        <v>39</v>
      </c>
      <c r="N414" s="37" t="s">
        <v>190</v>
      </c>
      <c r="O414" s="37" t="s">
        <v>190</v>
      </c>
      <c r="P414" s="37" t="s">
        <v>190</v>
      </c>
      <c r="Q414" s="37">
        <v>2</v>
      </c>
      <c r="R414" s="13" t="s">
        <v>55</v>
      </c>
      <c r="S414" s="13" t="s">
        <v>63</v>
      </c>
      <c r="T414" s="13" t="s">
        <v>42</v>
      </c>
      <c r="U414" s="13" t="s">
        <v>52</v>
      </c>
      <c r="V414" s="13" t="s">
        <v>42</v>
      </c>
      <c r="W414" s="13" t="s">
        <v>46</v>
      </c>
      <c r="X414" s="13" t="s">
        <v>53</v>
      </c>
      <c r="Y414" s="13" t="s">
        <v>41</v>
      </c>
      <c r="Z414" s="13" t="s">
        <v>41</v>
      </c>
      <c r="AA414" s="13"/>
      <c r="AB414" s="13">
        <v>0</v>
      </c>
      <c r="AC414" s="13">
        <v>0</v>
      </c>
      <c r="AD414" s="13" t="s">
        <v>42</v>
      </c>
      <c r="AE414" s="13">
        <v>0</v>
      </c>
      <c r="AF414" s="13" t="s">
        <v>42</v>
      </c>
      <c r="AG414" s="13" t="s">
        <v>48</v>
      </c>
      <c r="AH414" s="46">
        <f t="shared" si="12"/>
        <v>1</v>
      </c>
      <c r="AI414" s="46" t="s">
        <v>54</v>
      </c>
      <c r="AJ414" s="46" t="str">
        <f t="shared" si="13"/>
        <v>-2</v>
      </c>
      <c r="AK414" s="13" t="s">
        <v>41</v>
      </c>
      <c r="AL414" s="13" t="s">
        <v>41</v>
      </c>
      <c r="AM414" s="13"/>
      <c r="AN414" s="13">
        <v>101.31965006729475</v>
      </c>
      <c r="AO414" s="13">
        <v>117.34261838440112</v>
      </c>
      <c r="AP414" s="13">
        <v>125.13020833333333</v>
      </c>
      <c r="AQ414" s="13">
        <v>148.05555555555554</v>
      </c>
      <c r="AR414" s="36">
        <v>-1.0589799999999983</v>
      </c>
      <c r="AS414" s="36">
        <v>0</v>
      </c>
      <c r="AT414" s="36">
        <v>-1.0589799999999983</v>
      </c>
      <c r="AU414" s="36">
        <v>-1.0589799999999983</v>
      </c>
      <c r="AV414" s="36">
        <v>-63.478320000000004</v>
      </c>
      <c r="AW414" s="36">
        <v>0</v>
      </c>
      <c r="AX414" s="36">
        <v>-63.478320000000004</v>
      </c>
      <c r="AY414" s="36">
        <v>-63.478320000000004</v>
      </c>
      <c r="AZ414" s="36" t="e">
        <v>#DIV/0!</v>
      </c>
      <c r="BA414" s="36" t="s">
        <v>50</v>
      </c>
      <c r="BB414" s="36">
        <v>0</v>
      </c>
      <c r="BC414" s="36">
        <v>0</v>
      </c>
      <c r="BD414" s="36">
        <v>-1.0589799999999983</v>
      </c>
      <c r="BE414" s="36">
        <v>0</v>
      </c>
      <c r="BF414" s="36">
        <v>-1.0589799999999983</v>
      </c>
      <c r="BG414" s="36">
        <v>-1.0589799999999983</v>
      </c>
      <c r="BH414" s="36">
        <v>-63.478320000000004</v>
      </c>
      <c r="BI414" s="36">
        <v>0</v>
      </c>
      <c r="BJ414" s="36">
        <v>-63.478320000000004</v>
      </c>
      <c r="BK414" s="36">
        <v>-63.478320000000004</v>
      </c>
      <c r="BL414" s="36" t="e">
        <v>#DIV/0!</v>
      </c>
      <c r="BM414" s="36" t="e">
        <v>#DIV/0!</v>
      </c>
      <c r="BN414" s="36">
        <v>0</v>
      </c>
      <c r="BO414" s="36">
        <v>0</v>
      </c>
      <c r="BP414" s="36">
        <v>-1.0589799999999983</v>
      </c>
      <c r="BQ414" s="36">
        <v>0</v>
      </c>
      <c r="BR414" s="36">
        <v>-1.0589799999999983</v>
      </c>
      <c r="BS414" s="36">
        <v>-1.0589799999999983</v>
      </c>
      <c r="BT414" s="36">
        <v>-56.437050000000006</v>
      </c>
      <c r="BU414" s="36">
        <v>9.9578595303307988</v>
      </c>
      <c r="BV414" s="36">
        <v>-63.478320000000004</v>
      </c>
      <c r="BW414" s="36">
        <v>-49.395780000000009</v>
      </c>
      <c r="BX414" s="36" t="e">
        <v>#DIV/0!</v>
      </c>
      <c r="BY414" s="36" t="e">
        <v>#DIV/0!</v>
      </c>
      <c r="BZ414" s="36">
        <v>0</v>
      </c>
      <c r="CA414" s="36">
        <v>0</v>
      </c>
      <c r="CB414" s="36"/>
      <c r="CC414" s="40">
        <v>28.097000000000001</v>
      </c>
      <c r="CD414" s="40">
        <v>58.414000000000001</v>
      </c>
      <c r="CE414" s="40"/>
    </row>
    <row r="415" spans="1:83" s="5" customFormat="1">
      <c r="A415" s="13" t="s">
        <v>248</v>
      </c>
      <c r="B415" s="13">
        <v>8</v>
      </c>
      <c r="C415" s="13">
        <v>12</v>
      </c>
      <c r="D415" s="13" t="s">
        <v>95</v>
      </c>
      <c r="E415" s="35" t="s">
        <v>235</v>
      </c>
      <c r="F415" s="13" t="s">
        <v>232</v>
      </c>
      <c r="G415" s="36"/>
      <c r="H415" s="13"/>
      <c r="I415" s="37">
        <v>18</v>
      </c>
      <c r="J415" s="37" t="s">
        <v>70</v>
      </c>
      <c r="K415" s="38">
        <v>43525</v>
      </c>
      <c r="L415" s="39">
        <v>0.37847222222222227</v>
      </c>
      <c r="M415" s="37" t="s">
        <v>39</v>
      </c>
      <c r="N415" s="37" t="s">
        <v>190</v>
      </c>
      <c r="O415" s="37" t="s">
        <v>190</v>
      </c>
      <c r="P415" s="37" t="s">
        <v>190</v>
      </c>
      <c r="Q415" s="37">
        <v>3</v>
      </c>
      <c r="R415" s="13" t="s">
        <v>55</v>
      </c>
      <c r="S415" s="13" t="s">
        <v>63</v>
      </c>
      <c r="T415" s="13" t="s">
        <v>42</v>
      </c>
      <c r="U415" s="13" t="s">
        <v>52</v>
      </c>
      <c r="V415" s="13"/>
      <c r="W415" s="13" t="s">
        <v>46</v>
      </c>
      <c r="X415" s="13" t="s">
        <v>47</v>
      </c>
      <c r="Y415" s="13" t="s">
        <v>41</v>
      </c>
      <c r="Z415" s="13" t="s">
        <v>41</v>
      </c>
      <c r="AA415" s="13"/>
      <c r="AB415" s="13">
        <v>0</v>
      </c>
      <c r="AC415" s="13">
        <v>0</v>
      </c>
      <c r="AD415" s="13" t="s">
        <v>42</v>
      </c>
      <c r="AE415" s="13">
        <v>0</v>
      </c>
      <c r="AF415" s="13">
        <v>0</v>
      </c>
      <c r="AG415" s="13" t="s">
        <v>48</v>
      </c>
      <c r="AH415" s="46">
        <f t="shared" si="12"/>
        <v>1</v>
      </c>
      <c r="AI415" s="46" t="s">
        <v>49</v>
      </c>
      <c r="AJ415" s="46" t="str">
        <f t="shared" si="13"/>
        <v>-1</v>
      </c>
      <c r="AK415" s="13" t="s">
        <v>41</v>
      </c>
      <c r="AL415" s="13" t="s">
        <v>41</v>
      </c>
      <c r="AM415" s="13"/>
      <c r="AN415" s="13">
        <v>101.31965006729475</v>
      </c>
      <c r="AO415" s="13">
        <v>117.34261838440112</v>
      </c>
      <c r="AP415" s="13">
        <v>125.13020833333333</v>
      </c>
      <c r="AQ415" s="13">
        <v>148.05555555555554</v>
      </c>
      <c r="AR415" s="36">
        <v>-1.0589799999999983</v>
      </c>
      <c r="AS415" s="36">
        <v>0</v>
      </c>
      <c r="AT415" s="36">
        <v>-1.0589799999999983</v>
      </c>
      <c r="AU415" s="36">
        <v>-1.0589799999999983</v>
      </c>
      <c r="AV415" s="36">
        <v>-70.519590000000008</v>
      </c>
      <c r="AW415" s="36">
        <v>9.9578595303308042</v>
      </c>
      <c r="AX415" s="36">
        <v>-77.560860000000005</v>
      </c>
      <c r="AY415" s="36">
        <v>-63.478320000000004</v>
      </c>
      <c r="AZ415" s="36" t="e">
        <v>#DIV/0!</v>
      </c>
      <c r="BA415" s="36" t="s">
        <v>50</v>
      </c>
      <c r="BB415" s="36">
        <v>0</v>
      </c>
      <c r="BC415" s="36">
        <v>0</v>
      </c>
      <c r="BD415" s="36">
        <v>-1.0589799999999983</v>
      </c>
      <c r="BE415" s="36">
        <v>0</v>
      </c>
      <c r="BF415" s="36">
        <v>-1.0589799999999983</v>
      </c>
      <c r="BG415" s="36">
        <v>-1.0589799999999983</v>
      </c>
      <c r="BH415" s="36">
        <v>-70.519590000000008</v>
      </c>
      <c r="BI415" s="36">
        <v>9.9578595303308042</v>
      </c>
      <c r="BJ415" s="36">
        <v>-77.560860000000005</v>
      </c>
      <c r="BK415" s="36">
        <v>-63.478320000000004</v>
      </c>
      <c r="BL415" s="36" t="e">
        <v>#DIV/0!</v>
      </c>
      <c r="BM415" s="36" t="e">
        <v>#DIV/0!</v>
      </c>
      <c r="BN415" s="36">
        <v>0</v>
      </c>
      <c r="BO415" s="36">
        <v>0</v>
      </c>
      <c r="BP415" s="36">
        <v>-1.0589799999999983</v>
      </c>
      <c r="BQ415" s="36">
        <v>0</v>
      </c>
      <c r="BR415" s="36">
        <v>-1.0589799999999983</v>
      </c>
      <c r="BS415" s="36">
        <v>-1.0589799999999983</v>
      </c>
      <c r="BT415" s="36">
        <v>-70.519590000000008</v>
      </c>
      <c r="BU415" s="36">
        <v>9.9578595303308042</v>
      </c>
      <c r="BV415" s="36">
        <v>-77.560860000000005</v>
      </c>
      <c r="BW415" s="36">
        <v>-63.478320000000004</v>
      </c>
      <c r="BX415" s="36" t="e">
        <v>#DIV/0!</v>
      </c>
      <c r="BY415" s="36" t="e">
        <v>#DIV/0!</v>
      </c>
      <c r="BZ415" s="36">
        <v>0</v>
      </c>
      <c r="CA415" s="36">
        <v>0</v>
      </c>
      <c r="CB415" s="36"/>
      <c r="CC415" s="40">
        <v>28.344999999999999</v>
      </c>
      <c r="CD415" s="40">
        <v>58.953000000000003</v>
      </c>
      <c r="CE415" s="40"/>
    </row>
    <row r="416" spans="1:83" s="5" customFormat="1">
      <c r="A416" s="13" t="s">
        <v>248</v>
      </c>
      <c r="B416" s="13">
        <v>8</v>
      </c>
      <c r="C416" s="13">
        <v>12</v>
      </c>
      <c r="D416" s="13" t="s">
        <v>95</v>
      </c>
      <c r="E416" s="35" t="s">
        <v>235</v>
      </c>
      <c r="F416" s="13" t="s">
        <v>232</v>
      </c>
      <c r="G416" s="36"/>
      <c r="H416" s="13"/>
      <c r="I416" s="37">
        <v>18</v>
      </c>
      <c r="J416" s="37" t="s">
        <v>70</v>
      </c>
      <c r="K416" s="38">
        <v>43525</v>
      </c>
      <c r="L416" s="39">
        <v>0.3888888888888889</v>
      </c>
      <c r="M416" s="37" t="s">
        <v>39</v>
      </c>
      <c r="N416" s="37" t="s">
        <v>190</v>
      </c>
      <c r="O416" s="37" t="s">
        <v>190</v>
      </c>
      <c r="P416" s="37" t="s">
        <v>190</v>
      </c>
      <c r="Q416" s="37">
        <v>4</v>
      </c>
      <c r="R416" s="13" t="s">
        <v>55</v>
      </c>
      <c r="S416" s="13" t="s">
        <v>44</v>
      </c>
      <c r="T416" s="13" t="s">
        <v>42</v>
      </c>
      <c r="U416" s="13" t="s">
        <v>52</v>
      </c>
      <c r="V416" s="13" t="s">
        <v>42</v>
      </c>
      <c r="W416" s="13" t="s">
        <v>72</v>
      </c>
      <c r="X416" s="13" t="s">
        <v>47</v>
      </c>
      <c r="Y416" s="13" t="s">
        <v>41</v>
      </c>
      <c r="Z416" s="13" t="s">
        <v>41</v>
      </c>
      <c r="AA416" s="13"/>
      <c r="AB416" s="13">
        <v>0</v>
      </c>
      <c r="AC416" s="13">
        <v>1</v>
      </c>
      <c r="AD416" s="13" t="s">
        <v>42</v>
      </c>
      <c r="AE416" s="13">
        <v>0</v>
      </c>
      <c r="AF416" s="13" t="s">
        <v>42</v>
      </c>
      <c r="AG416" s="13">
        <v>1</v>
      </c>
      <c r="AH416" s="46" t="str">
        <f t="shared" si="12"/>
        <v>-1</v>
      </c>
      <c r="AI416" s="46" t="s">
        <v>49</v>
      </c>
      <c r="AJ416" s="46" t="str">
        <f t="shared" si="13"/>
        <v>-1</v>
      </c>
      <c r="AK416" s="13" t="s">
        <v>41</v>
      </c>
      <c r="AL416" s="13" t="s">
        <v>41</v>
      </c>
      <c r="AM416" s="13"/>
      <c r="AN416" s="13">
        <v>101.31965006729475</v>
      </c>
      <c r="AO416" s="13">
        <v>117.34261838440112</v>
      </c>
      <c r="AP416" s="13">
        <v>125.13020833333333</v>
      </c>
      <c r="AQ416" s="13">
        <v>148.05555555555554</v>
      </c>
      <c r="AR416" s="36">
        <v>-1.0589799999999983</v>
      </c>
      <c r="AS416" s="36">
        <v>0</v>
      </c>
      <c r="AT416" s="36">
        <v>-1.0589799999999983</v>
      </c>
      <c r="AU416" s="36">
        <v>-1.0589799999999983</v>
      </c>
      <c r="AV416" s="36">
        <v>-49.395780000000002</v>
      </c>
      <c r="AW416" s="36">
        <v>19.915719060661619</v>
      </c>
      <c r="AX416" s="36">
        <v>-63.478320000000004</v>
      </c>
      <c r="AY416" s="36">
        <v>-35.31324</v>
      </c>
      <c r="AZ416" s="36" t="e">
        <v>#DIV/0!</v>
      </c>
      <c r="BA416" s="36" t="s">
        <v>50</v>
      </c>
      <c r="BB416" s="36">
        <v>0</v>
      </c>
      <c r="BC416" s="36">
        <v>0</v>
      </c>
      <c r="BD416" s="36">
        <v>-1.0589799999999983</v>
      </c>
      <c r="BE416" s="36">
        <v>0</v>
      </c>
      <c r="BF416" s="36">
        <v>-1.0589799999999983</v>
      </c>
      <c r="BG416" s="36">
        <v>-1.0589799999999983</v>
      </c>
      <c r="BH416" s="36">
        <v>-63.478320000000004</v>
      </c>
      <c r="BI416" s="36">
        <v>0</v>
      </c>
      <c r="BJ416" s="36">
        <v>-63.478320000000004</v>
      </c>
      <c r="BK416" s="36">
        <v>-63.478320000000004</v>
      </c>
      <c r="BL416" s="36" t="e">
        <v>#DIV/0!</v>
      </c>
      <c r="BM416" s="36" t="e">
        <v>#DIV/0!</v>
      </c>
      <c r="BN416" s="36">
        <v>0</v>
      </c>
      <c r="BO416" s="36">
        <v>0</v>
      </c>
      <c r="BP416" s="36">
        <v>-1.0589799999999983</v>
      </c>
      <c r="BQ416" s="36">
        <v>0</v>
      </c>
      <c r="BR416" s="36">
        <v>-1.0589799999999983</v>
      </c>
      <c r="BS416" s="36">
        <v>-1.0589799999999983</v>
      </c>
      <c r="BT416" s="36">
        <v>-70.519590000000008</v>
      </c>
      <c r="BU416" s="36">
        <v>9.9578595303308042</v>
      </c>
      <c r="BV416" s="36">
        <v>-77.560860000000005</v>
      </c>
      <c r="BW416" s="36">
        <v>-63.478320000000004</v>
      </c>
      <c r="BX416" s="36" t="e">
        <v>#DIV/0!</v>
      </c>
      <c r="BY416" s="36" t="e">
        <v>#DIV/0!</v>
      </c>
      <c r="BZ416" s="36">
        <v>0</v>
      </c>
      <c r="CA416" s="36">
        <v>0</v>
      </c>
      <c r="CB416" s="36"/>
      <c r="CC416" s="40">
        <v>28.170999999999999</v>
      </c>
      <c r="CD416" s="40">
        <v>58.863999999999997</v>
      </c>
      <c r="CE416" s="40"/>
    </row>
    <row r="417" spans="1:83" s="5" customFormat="1">
      <c r="A417" s="13" t="s">
        <v>248</v>
      </c>
      <c r="B417" s="13">
        <v>8</v>
      </c>
      <c r="C417" s="13">
        <v>12</v>
      </c>
      <c r="D417" s="13" t="s">
        <v>95</v>
      </c>
      <c r="E417" s="35" t="s">
        <v>235</v>
      </c>
      <c r="F417" s="13" t="s">
        <v>232</v>
      </c>
      <c r="G417" s="36"/>
      <c r="H417" s="13"/>
      <c r="I417" s="37">
        <v>18</v>
      </c>
      <c r="J417" s="37" t="s">
        <v>70</v>
      </c>
      <c r="K417" s="38">
        <v>43525</v>
      </c>
      <c r="L417" s="39">
        <v>0.39930555555555558</v>
      </c>
      <c r="M417" s="37" t="s">
        <v>39</v>
      </c>
      <c r="N417" s="37" t="s">
        <v>190</v>
      </c>
      <c r="O417" s="37" t="s">
        <v>190</v>
      </c>
      <c r="P417" s="37" t="s">
        <v>190</v>
      </c>
      <c r="Q417" s="37">
        <v>5</v>
      </c>
      <c r="R417" s="13" t="s">
        <v>55</v>
      </c>
      <c r="S417" s="13" t="s">
        <v>63</v>
      </c>
      <c r="T417" s="13" t="s">
        <v>42</v>
      </c>
      <c r="U417" s="13" t="s">
        <v>52</v>
      </c>
      <c r="V417" s="13" t="s">
        <v>42</v>
      </c>
      <c r="W417" s="13" t="s">
        <v>66</v>
      </c>
      <c r="X417" s="13" t="s">
        <v>47</v>
      </c>
      <c r="Y417" s="13" t="s">
        <v>41</v>
      </c>
      <c r="Z417" s="13" t="s">
        <v>41</v>
      </c>
      <c r="AA417" s="13"/>
      <c r="AB417" s="13">
        <v>0</v>
      </c>
      <c r="AC417" s="13">
        <v>0</v>
      </c>
      <c r="AD417" s="13" t="s">
        <v>42</v>
      </c>
      <c r="AE417" s="13">
        <v>0</v>
      </c>
      <c r="AF417" s="13" t="s">
        <v>42</v>
      </c>
      <c r="AG417" s="13">
        <v>0</v>
      </c>
      <c r="AH417" s="46" t="str">
        <f t="shared" si="12"/>
        <v>0</v>
      </c>
      <c r="AI417" s="46" t="s">
        <v>49</v>
      </c>
      <c r="AJ417" s="46" t="str">
        <f t="shared" si="13"/>
        <v>-1</v>
      </c>
      <c r="AK417" s="13" t="s">
        <v>41</v>
      </c>
      <c r="AL417" s="13" t="s">
        <v>41</v>
      </c>
      <c r="AM417" s="13"/>
      <c r="AN417" s="13">
        <v>101.31965006729475</v>
      </c>
      <c r="AO417" s="13">
        <v>117.34261838440112</v>
      </c>
      <c r="AP417" s="13">
        <v>125.13020833333333</v>
      </c>
      <c r="AQ417" s="13">
        <v>148.05555555555554</v>
      </c>
      <c r="AR417" s="36">
        <v>-1.0589799999999983</v>
      </c>
      <c r="AS417" s="36">
        <v>0</v>
      </c>
      <c r="AT417" s="36">
        <v>-1.0589799999999983</v>
      </c>
      <c r="AU417" s="36">
        <v>-1.0589799999999983</v>
      </c>
      <c r="AV417" s="36">
        <v>-63.478320000000004</v>
      </c>
      <c r="AW417" s="36">
        <v>0</v>
      </c>
      <c r="AX417" s="36">
        <v>-63.478320000000004</v>
      </c>
      <c r="AY417" s="36">
        <v>-63.478320000000004</v>
      </c>
      <c r="AZ417" s="36" t="e">
        <v>#DIV/0!</v>
      </c>
      <c r="BA417" s="36" t="s">
        <v>50</v>
      </c>
      <c r="BB417" s="36">
        <v>0</v>
      </c>
      <c r="BC417" s="36">
        <v>0</v>
      </c>
      <c r="BD417" s="36">
        <v>-1.0589799999999983</v>
      </c>
      <c r="BE417" s="36">
        <v>0</v>
      </c>
      <c r="BF417" s="36">
        <v>-1.0589799999999983</v>
      </c>
      <c r="BG417" s="36">
        <v>-1.0589799999999983</v>
      </c>
      <c r="BH417" s="36">
        <v>-70.519590000000008</v>
      </c>
      <c r="BI417" s="36">
        <v>9.9578595303308042</v>
      </c>
      <c r="BJ417" s="36">
        <v>-77.560860000000005</v>
      </c>
      <c r="BK417" s="36">
        <v>-63.478320000000004</v>
      </c>
      <c r="BL417" s="36" t="e">
        <v>#DIV/0!</v>
      </c>
      <c r="BM417" s="36" t="e">
        <v>#DIV/0!</v>
      </c>
      <c r="BN417" s="36">
        <v>0</v>
      </c>
      <c r="BO417" s="36">
        <v>0</v>
      </c>
      <c r="BP417" s="36">
        <v>-1.0589799999999983</v>
      </c>
      <c r="BQ417" s="36">
        <v>0</v>
      </c>
      <c r="BR417" s="36">
        <v>-1.0589799999999983</v>
      </c>
      <c r="BS417" s="36">
        <v>-1.0589799999999983</v>
      </c>
      <c r="BT417" s="36">
        <v>-63.478320000000004</v>
      </c>
      <c r="BU417" s="36">
        <v>0</v>
      </c>
      <c r="BV417" s="36">
        <v>-63.478320000000004</v>
      </c>
      <c r="BW417" s="36">
        <v>-63.478320000000004</v>
      </c>
      <c r="BX417" s="36" t="e">
        <v>#DIV/0!</v>
      </c>
      <c r="BY417" s="36" t="e">
        <v>#DIV/0!</v>
      </c>
      <c r="BZ417" s="36">
        <v>0</v>
      </c>
      <c r="CA417" s="36">
        <v>0</v>
      </c>
      <c r="CB417" s="36"/>
      <c r="CC417" s="40">
        <v>28.27</v>
      </c>
      <c r="CD417" s="40">
        <v>57.844999999999999</v>
      </c>
      <c r="CE417" s="40"/>
    </row>
    <row r="418" spans="1:83" s="5" customFormat="1">
      <c r="A418" s="13" t="s">
        <v>248</v>
      </c>
      <c r="B418" s="13">
        <v>8</v>
      </c>
      <c r="C418" s="13">
        <v>12</v>
      </c>
      <c r="D418" s="13" t="s">
        <v>95</v>
      </c>
      <c r="E418" s="35" t="s">
        <v>235</v>
      </c>
      <c r="F418" s="13" t="s">
        <v>232</v>
      </c>
      <c r="G418" s="36"/>
      <c r="H418" s="13"/>
      <c r="I418" s="37">
        <v>18</v>
      </c>
      <c r="J418" s="37" t="s">
        <v>70</v>
      </c>
      <c r="K418" s="38">
        <v>43525</v>
      </c>
      <c r="L418" s="39">
        <v>0.40972222222222227</v>
      </c>
      <c r="M418" s="37" t="s">
        <v>39</v>
      </c>
      <c r="N418" s="37" t="s">
        <v>190</v>
      </c>
      <c r="O418" s="37" t="s">
        <v>190</v>
      </c>
      <c r="P418" s="37" t="s">
        <v>190</v>
      </c>
      <c r="Q418" s="37">
        <v>6</v>
      </c>
      <c r="R418" s="13" t="s">
        <v>55</v>
      </c>
      <c r="S418" s="13" t="s">
        <v>44</v>
      </c>
      <c r="T418" s="13"/>
      <c r="U418" s="13" t="s">
        <v>52</v>
      </c>
      <c r="V418" s="13" t="s">
        <v>42</v>
      </c>
      <c r="W418" s="13" t="s">
        <v>66</v>
      </c>
      <c r="X418" s="13" t="s">
        <v>47</v>
      </c>
      <c r="Y418" s="13" t="s">
        <v>41</v>
      </c>
      <c r="Z418" s="13" t="s">
        <v>41</v>
      </c>
      <c r="AA418" s="13"/>
      <c r="AB418" s="13">
        <v>0</v>
      </c>
      <c r="AC418" s="13">
        <v>1</v>
      </c>
      <c r="AD418" s="13">
        <v>0</v>
      </c>
      <c r="AE418" s="13">
        <v>0</v>
      </c>
      <c r="AF418" s="13" t="s">
        <v>42</v>
      </c>
      <c r="AG418" s="13">
        <v>0</v>
      </c>
      <c r="AH418" s="46" t="str">
        <f t="shared" si="12"/>
        <v>0</v>
      </c>
      <c r="AI418" s="46" t="s">
        <v>49</v>
      </c>
      <c r="AJ418" s="46" t="str">
        <f t="shared" si="13"/>
        <v>-1</v>
      </c>
      <c r="AK418" s="13" t="s">
        <v>41</v>
      </c>
      <c r="AL418" s="13" t="s">
        <v>41</v>
      </c>
      <c r="AM418" s="13"/>
      <c r="AN418" s="13">
        <v>101.31965006729475</v>
      </c>
      <c r="AO418" s="13">
        <v>117.34261838440112</v>
      </c>
      <c r="AP418" s="13">
        <v>125.13020833333333</v>
      </c>
      <c r="AQ418" s="13">
        <v>148.05555555555554</v>
      </c>
      <c r="AR418" s="36">
        <v>-8.8361349999999987</v>
      </c>
      <c r="AS418" s="36">
        <v>10.998558077677728</v>
      </c>
      <c r="AT418" s="36">
        <v>-16.613289999999999</v>
      </c>
      <c r="AU418" s="36">
        <v>-1.0589799999999983</v>
      </c>
      <c r="AV418" s="36">
        <v>-70.519590000000008</v>
      </c>
      <c r="AW418" s="36">
        <v>9.9578595303308042</v>
      </c>
      <c r="AX418" s="36">
        <v>-77.560860000000005</v>
      </c>
      <c r="AY418" s="36">
        <v>-63.478320000000004</v>
      </c>
      <c r="AZ418" s="36" t="e">
        <v>#DIV/0!</v>
      </c>
      <c r="BA418" s="36" t="s">
        <v>50</v>
      </c>
      <c r="BB418" s="36">
        <v>0</v>
      </c>
      <c r="BC418" s="36">
        <v>0</v>
      </c>
      <c r="BD418" s="36">
        <v>-1.0589799999999983</v>
      </c>
      <c r="BE418" s="36">
        <v>0</v>
      </c>
      <c r="BF418" s="36">
        <v>-1.0589799999999983</v>
      </c>
      <c r="BG418" s="36">
        <v>-1.0589799999999983</v>
      </c>
      <c r="BH418" s="36">
        <v>-63.478320000000004</v>
      </c>
      <c r="BI418" s="36">
        <v>0</v>
      </c>
      <c r="BJ418" s="36">
        <v>-63.478320000000004</v>
      </c>
      <c r="BK418" s="36">
        <v>-63.478320000000004</v>
      </c>
      <c r="BL418" s="36" t="e">
        <v>#DIV/0!</v>
      </c>
      <c r="BM418" s="36" t="e">
        <v>#DIV/0!</v>
      </c>
      <c r="BN418" s="36">
        <v>0</v>
      </c>
      <c r="BO418" s="36">
        <v>0</v>
      </c>
      <c r="BP418" s="36">
        <v>-1.0589799999999983</v>
      </c>
      <c r="BQ418" s="36">
        <v>0</v>
      </c>
      <c r="BR418" s="36">
        <v>-1.0589799999999983</v>
      </c>
      <c r="BS418" s="36">
        <v>-1.0589799999999983</v>
      </c>
      <c r="BT418" s="36">
        <v>-63.478320000000004</v>
      </c>
      <c r="BU418" s="36">
        <v>0</v>
      </c>
      <c r="BV418" s="36">
        <v>-63.478320000000004</v>
      </c>
      <c r="BW418" s="36">
        <v>-63.478320000000004</v>
      </c>
      <c r="BX418" s="36" t="e">
        <v>#DIV/0!</v>
      </c>
      <c r="BY418" s="36" t="e">
        <v>#DIV/0!</v>
      </c>
      <c r="BZ418" s="36">
        <v>0</v>
      </c>
      <c r="CA418" s="36">
        <v>0</v>
      </c>
      <c r="CB418" s="36"/>
      <c r="CC418" s="40">
        <v>28.097000000000001</v>
      </c>
      <c r="CD418" s="40">
        <v>56.436</v>
      </c>
      <c r="CE418" s="40"/>
    </row>
    <row r="419" spans="1:83" s="5" customFormat="1">
      <c r="A419" s="13" t="s">
        <v>248</v>
      </c>
      <c r="B419" s="13">
        <v>9</v>
      </c>
      <c r="C419" s="13">
        <v>1</v>
      </c>
      <c r="D419" s="13" t="s">
        <v>34</v>
      </c>
      <c r="E419" s="35" t="s">
        <v>236</v>
      </c>
      <c r="F419" s="13" t="s">
        <v>237</v>
      </c>
      <c r="G419" s="36">
        <v>1007314502</v>
      </c>
      <c r="H419" s="13"/>
      <c r="I419" s="37">
        <v>18</v>
      </c>
      <c r="J419" s="37" t="s">
        <v>38</v>
      </c>
      <c r="K419" s="38">
        <v>43525</v>
      </c>
      <c r="L419" s="39">
        <v>0.60763888888888895</v>
      </c>
      <c r="M419" s="37" t="s">
        <v>39</v>
      </c>
      <c r="N419" s="37"/>
      <c r="O419" s="37"/>
      <c r="P419" s="37"/>
      <c r="Q419" s="37">
        <v>1</v>
      </c>
      <c r="R419" s="13" t="s">
        <v>43</v>
      </c>
      <c r="S419" s="13" t="s">
        <v>56</v>
      </c>
      <c r="T419" s="13" t="s">
        <v>42</v>
      </c>
      <c r="U419" s="13" t="s">
        <v>52</v>
      </c>
      <c r="V419" s="13" t="s">
        <v>42</v>
      </c>
      <c r="W419" s="13" t="s">
        <v>66</v>
      </c>
      <c r="X419" s="13" t="s">
        <v>76</v>
      </c>
      <c r="Y419" s="13" t="s">
        <v>41</v>
      </c>
      <c r="Z419" s="13" t="s">
        <v>41</v>
      </c>
      <c r="AA419" s="13"/>
      <c r="AB419" s="13">
        <v>-1</v>
      </c>
      <c r="AC419" s="13">
        <v>2</v>
      </c>
      <c r="AD419" s="13" t="s">
        <v>42</v>
      </c>
      <c r="AE419" s="13">
        <v>0</v>
      </c>
      <c r="AF419" s="13" t="s">
        <v>42</v>
      </c>
      <c r="AG419" s="13">
        <v>0</v>
      </c>
      <c r="AH419" s="46" t="str">
        <f t="shared" si="12"/>
        <v>0</v>
      </c>
      <c r="AI419" s="46" t="s">
        <v>77</v>
      </c>
      <c r="AJ419" s="46" t="str">
        <f t="shared" si="13"/>
        <v>0</v>
      </c>
      <c r="AK419" s="13" t="s">
        <v>41</v>
      </c>
      <c r="AL419" s="13" t="s">
        <v>41</v>
      </c>
      <c r="AM419" s="13"/>
      <c r="AN419" s="13">
        <v>101.31965006729475</v>
      </c>
      <c r="AO419" s="13">
        <v>117.34261838440112</v>
      </c>
      <c r="AP419" s="13">
        <v>125.13020833333333</v>
      </c>
      <c r="AQ419" s="13">
        <v>148.05555555555554</v>
      </c>
      <c r="AR419" s="36">
        <v>98.658603200000002</v>
      </c>
      <c r="AS419" s="36">
        <v>0</v>
      </c>
      <c r="AT419" s="36">
        <v>98.658603200000002</v>
      </c>
      <c r="AU419" s="36">
        <v>98.658603200000002</v>
      </c>
      <c r="AV419" s="36">
        <v>65.837135999999987</v>
      </c>
      <c r="AW419" s="36">
        <v>0</v>
      </c>
      <c r="AX419" s="36">
        <v>65.837135999999987</v>
      </c>
      <c r="AY419" s="36">
        <v>65.837135999999987</v>
      </c>
      <c r="AZ419" s="36" t="e">
        <v>#DIV/0!</v>
      </c>
      <c r="BA419" s="36" t="s">
        <v>50</v>
      </c>
      <c r="BB419" s="36">
        <v>0</v>
      </c>
      <c r="BC419" s="36">
        <v>0</v>
      </c>
      <c r="BD419" s="36">
        <v>94.632581500000001</v>
      </c>
      <c r="BE419" s="36">
        <v>5.6936544905483855</v>
      </c>
      <c r="BF419" s="36">
        <v>90.606559799999999</v>
      </c>
      <c r="BG419" s="36">
        <v>98.658603200000002</v>
      </c>
      <c r="BH419" s="36">
        <v>59.519369999999995</v>
      </c>
      <c r="BI419" s="36">
        <v>8.9346703610996183</v>
      </c>
      <c r="BJ419" s="36">
        <v>53.201603999999996</v>
      </c>
      <c r="BK419" s="36">
        <v>65.837135999999987</v>
      </c>
      <c r="BL419" s="36" t="e">
        <v>#DIV/0!</v>
      </c>
      <c r="BM419" s="36" t="e">
        <v>#DIV/0!</v>
      </c>
      <c r="BN419" s="36">
        <v>0</v>
      </c>
      <c r="BO419" s="36">
        <v>0</v>
      </c>
      <c r="BP419" s="36">
        <v>234.49815520000001</v>
      </c>
      <c r="BQ419" s="36">
        <v>192.10613674508525</v>
      </c>
      <c r="BR419" s="36">
        <v>98.658603200000002</v>
      </c>
      <c r="BS419" s="36">
        <v>370.33770720000001</v>
      </c>
      <c r="BT419" s="36">
        <v>173.50267349999999</v>
      </c>
      <c r="BU419" s="36">
        <v>152.26206333268905</v>
      </c>
      <c r="BV419" s="36">
        <v>65.837135999999987</v>
      </c>
      <c r="BW419" s="36">
        <v>281.16821099999999</v>
      </c>
      <c r="BX419" s="36" t="e">
        <v>#DIV/0!</v>
      </c>
      <c r="BY419" s="36" t="e">
        <v>#DIV/0!</v>
      </c>
      <c r="BZ419" s="36">
        <v>0</v>
      </c>
      <c r="CA419" s="36">
        <v>0</v>
      </c>
      <c r="CB419" s="36"/>
      <c r="CC419" s="40">
        <v>28.023</v>
      </c>
      <c r="CD419" s="40">
        <v>58.058999999999997</v>
      </c>
      <c r="CE419" s="40"/>
    </row>
    <row r="420" spans="1:83" s="5" customFormat="1">
      <c r="A420" s="13" t="s">
        <v>248</v>
      </c>
      <c r="B420" s="13">
        <v>9</v>
      </c>
      <c r="C420" s="13">
        <v>1</v>
      </c>
      <c r="D420" s="13" t="s">
        <v>34</v>
      </c>
      <c r="E420" s="35" t="s">
        <v>236</v>
      </c>
      <c r="F420" s="13" t="s">
        <v>237</v>
      </c>
      <c r="G420" s="36">
        <v>1007314502</v>
      </c>
      <c r="H420" s="13"/>
      <c r="I420" s="37">
        <v>18</v>
      </c>
      <c r="J420" s="37" t="s">
        <v>38</v>
      </c>
      <c r="K420" s="38">
        <v>43525</v>
      </c>
      <c r="L420" s="39">
        <v>0.61805555555555558</v>
      </c>
      <c r="M420" s="37" t="s">
        <v>39</v>
      </c>
      <c r="N420" s="37"/>
      <c r="O420" s="37"/>
      <c r="P420" s="37"/>
      <c r="Q420" s="37">
        <v>2</v>
      </c>
      <c r="R420" s="13" t="s">
        <v>43</v>
      </c>
      <c r="S420" s="13" t="s">
        <v>44</v>
      </c>
      <c r="T420" s="13" t="s">
        <v>42</v>
      </c>
      <c r="U420" s="13" t="s">
        <v>52</v>
      </c>
      <c r="V420" s="13" t="s">
        <v>42</v>
      </c>
      <c r="W420" s="13" t="s">
        <v>66</v>
      </c>
      <c r="X420" s="13" t="s">
        <v>76</v>
      </c>
      <c r="Y420" s="13" t="s">
        <v>41</v>
      </c>
      <c r="Z420" s="13" t="s">
        <v>41</v>
      </c>
      <c r="AA420" s="13"/>
      <c r="AB420" s="13">
        <v>-1</v>
      </c>
      <c r="AC420" s="13">
        <v>1</v>
      </c>
      <c r="AD420" s="13" t="s">
        <v>42</v>
      </c>
      <c r="AE420" s="13">
        <v>0</v>
      </c>
      <c r="AF420" s="13" t="s">
        <v>42</v>
      </c>
      <c r="AG420" s="13">
        <v>0</v>
      </c>
      <c r="AH420" s="46" t="str">
        <f t="shared" si="12"/>
        <v>0</v>
      </c>
      <c r="AI420" s="46" t="s">
        <v>77</v>
      </c>
      <c r="AJ420" s="46" t="str">
        <f t="shared" si="13"/>
        <v>0</v>
      </c>
      <c r="AK420" s="13" t="s">
        <v>41</v>
      </c>
      <c r="AL420" s="13" t="s">
        <v>41</v>
      </c>
      <c r="AM420" s="13"/>
      <c r="AN420" s="13">
        <v>101.31965006729475</v>
      </c>
      <c r="AO420" s="13">
        <v>117.34261838440112</v>
      </c>
      <c r="AP420" s="13">
        <v>125.13020833333333</v>
      </c>
      <c r="AQ420" s="13">
        <v>148.05555555555554</v>
      </c>
      <c r="AR420" s="36">
        <v>86.579289899999992</v>
      </c>
      <c r="AS420" s="36">
        <v>5.6954197119169381</v>
      </c>
      <c r="AT420" s="36">
        <v>82.552019999999999</v>
      </c>
      <c r="AU420" s="36">
        <v>90.606559799999999</v>
      </c>
      <c r="AV420" s="36">
        <v>46.796639499999998</v>
      </c>
      <c r="AW420" s="36">
        <v>9.0579876624181903</v>
      </c>
      <c r="AX420" s="36">
        <v>40.391674999999999</v>
      </c>
      <c r="AY420" s="36">
        <v>53.201603999999996</v>
      </c>
      <c r="AZ420" s="36" t="e">
        <v>#DIV/0!</v>
      </c>
      <c r="BA420" s="36" t="s">
        <v>50</v>
      </c>
      <c r="BB420" s="36">
        <v>0</v>
      </c>
      <c r="BC420" s="36">
        <v>0</v>
      </c>
      <c r="BD420" s="36">
        <v>86.579289899999992</v>
      </c>
      <c r="BE420" s="36">
        <v>5.6954197119169381</v>
      </c>
      <c r="BF420" s="36">
        <v>82.552019999999999</v>
      </c>
      <c r="BG420" s="36">
        <v>90.606559799999999</v>
      </c>
      <c r="BH420" s="36">
        <v>46.796639499999998</v>
      </c>
      <c r="BI420" s="36">
        <v>9.0579876624181903</v>
      </c>
      <c r="BJ420" s="36">
        <v>40.391674999999999</v>
      </c>
      <c r="BK420" s="36">
        <v>53.201603999999996</v>
      </c>
      <c r="BL420" s="36" t="e">
        <v>#DIV/0!</v>
      </c>
      <c r="BM420" s="36" t="e">
        <v>#DIV/0!</v>
      </c>
      <c r="BN420" s="36">
        <v>0</v>
      </c>
      <c r="BO420" s="36">
        <v>0</v>
      </c>
      <c r="BP420" s="36">
        <v>90.605311599999993</v>
      </c>
      <c r="BQ420" s="36">
        <v>11.389074202465325</v>
      </c>
      <c r="BR420" s="36">
        <v>82.552019999999999</v>
      </c>
      <c r="BS420" s="36">
        <v>98.658603200000002</v>
      </c>
      <c r="BT420" s="36">
        <v>53.11440549999999</v>
      </c>
      <c r="BU420" s="36">
        <v>17.992658023517858</v>
      </c>
      <c r="BV420" s="36">
        <v>40.391674999999999</v>
      </c>
      <c r="BW420" s="36">
        <v>65.837135999999987</v>
      </c>
      <c r="BX420" s="36" t="e">
        <v>#DIV/0!</v>
      </c>
      <c r="BY420" s="36" t="e">
        <v>#DIV/0!</v>
      </c>
      <c r="BZ420" s="36">
        <v>0</v>
      </c>
      <c r="CA420" s="36">
        <v>0</v>
      </c>
      <c r="CB420" s="36"/>
      <c r="CC420" s="40">
        <v>28.122</v>
      </c>
      <c r="CD420" s="40">
        <v>58.918999999999997</v>
      </c>
      <c r="CE420" s="40"/>
    </row>
    <row r="421" spans="1:83" s="5" customFormat="1">
      <c r="A421" s="13" t="s">
        <v>248</v>
      </c>
      <c r="B421" s="13">
        <v>9</v>
      </c>
      <c r="C421" s="13">
        <v>1</v>
      </c>
      <c r="D421" s="13" t="s">
        <v>34</v>
      </c>
      <c r="E421" s="35" t="s">
        <v>236</v>
      </c>
      <c r="F421" s="13" t="s">
        <v>237</v>
      </c>
      <c r="G421" s="36">
        <v>1007314502</v>
      </c>
      <c r="H421" s="13"/>
      <c r="I421" s="37">
        <v>18</v>
      </c>
      <c r="J421" s="37" t="s">
        <v>38</v>
      </c>
      <c r="K421" s="38">
        <v>43525</v>
      </c>
      <c r="L421" s="39">
        <v>0.62847222222222221</v>
      </c>
      <c r="M421" s="37" t="s">
        <v>39</v>
      </c>
      <c r="N421" s="37"/>
      <c r="O421" s="37"/>
      <c r="P421" s="37"/>
      <c r="Q421" s="37">
        <v>3</v>
      </c>
      <c r="R421" s="13" t="s">
        <v>43</v>
      </c>
      <c r="S421" s="13" t="s">
        <v>44</v>
      </c>
      <c r="T421" s="13" t="s">
        <v>42</v>
      </c>
      <c r="U421" s="13" t="s">
        <v>45</v>
      </c>
      <c r="V421" s="13" t="s">
        <v>42</v>
      </c>
      <c r="W421" s="13" t="s">
        <v>66</v>
      </c>
      <c r="X421" s="13" t="s">
        <v>76</v>
      </c>
      <c r="Y421" s="13" t="s">
        <v>41</v>
      </c>
      <c r="Z421" s="13" t="s">
        <v>41</v>
      </c>
      <c r="AA421" s="13"/>
      <c r="AB421" s="13">
        <v>-1</v>
      </c>
      <c r="AC421" s="13">
        <v>1</v>
      </c>
      <c r="AD421" s="13" t="s">
        <v>42</v>
      </c>
      <c r="AE421" s="13">
        <v>1</v>
      </c>
      <c r="AF421" s="13" t="s">
        <v>42</v>
      </c>
      <c r="AG421" s="13">
        <v>0</v>
      </c>
      <c r="AH421" s="46" t="str">
        <f t="shared" si="12"/>
        <v>0</v>
      </c>
      <c r="AI421" s="46" t="s">
        <v>77</v>
      </c>
      <c r="AJ421" s="46" t="str">
        <f t="shared" si="13"/>
        <v>0</v>
      </c>
      <c r="AK421" s="13" t="s">
        <v>41</v>
      </c>
      <c r="AL421" s="13" t="s">
        <v>41</v>
      </c>
      <c r="AM421" s="13"/>
      <c r="AN421" s="13">
        <v>101.31965006729475</v>
      </c>
      <c r="AO421" s="13">
        <v>117.34261838440112</v>
      </c>
      <c r="AP421" s="13">
        <v>125.13020833333333</v>
      </c>
      <c r="AQ421" s="13">
        <v>148.05555555555554</v>
      </c>
      <c r="AR421" s="36">
        <v>86.579289899999992</v>
      </c>
      <c r="AS421" s="36">
        <v>5.6954197119169381</v>
      </c>
      <c r="AT421" s="36">
        <v>82.552019999999999</v>
      </c>
      <c r="AU421" s="36">
        <v>90.606559799999999</v>
      </c>
      <c r="AV421" s="36">
        <v>53.201603999999996</v>
      </c>
      <c r="AW421" s="36">
        <v>0</v>
      </c>
      <c r="AX421" s="36">
        <v>53.201603999999996</v>
      </c>
      <c r="AY421" s="36">
        <v>53.201603999999996</v>
      </c>
      <c r="AZ421" s="36" t="e">
        <v>#DIV/0!</v>
      </c>
      <c r="BA421" s="36" t="s">
        <v>50</v>
      </c>
      <c r="BB421" s="36">
        <v>0</v>
      </c>
      <c r="BC421" s="36">
        <v>0</v>
      </c>
      <c r="BD421" s="36">
        <v>90.606559799999999</v>
      </c>
      <c r="BE421" s="36">
        <v>0</v>
      </c>
      <c r="BF421" s="36">
        <v>90.606559799999999</v>
      </c>
      <c r="BG421" s="36">
        <v>90.606559799999999</v>
      </c>
      <c r="BH421" s="36">
        <v>46.796639499999998</v>
      </c>
      <c r="BI421" s="36">
        <v>9.0579876624181903</v>
      </c>
      <c r="BJ421" s="36">
        <v>40.391674999999999</v>
      </c>
      <c r="BK421" s="36">
        <v>53.201603999999996</v>
      </c>
      <c r="BL421" s="36" t="e">
        <v>#DIV/0!</v>
      </c>
      <c r="BM421" s="36" t="e">
        <v>#DIV/0!</v>
      </c>
      <c r="BN421" s="36">
        <v>0</v>
      </c>
      <c r="BO421" s="36">
        <v>0</v>
      </c>
      <c r="BP421" s="36">
        <v>86.579289899999992</v>
      </c>
      <c r="BQ421" s="36">
        <v>5.6954197119169381</v>
      </c>
      <c r="BR421" s="36">
        <v>82.552019999999999</v>
      </c>
      <c r="BS421" s="36">
        <v>90.606559799999999</v>
      </c>
      <c r="BT421" s="36">
        <v>46.796639499999998</v>
      </c>
      <c r="BU421" s="36">
        <v>9.0579876624181903</v>
      </c>
      <c r="BV421" s="36">
        <v>40.391674999999999</v>
      </c>
      <c r="BW421" s="36">
        <v>53.201603999999996</v>
      </c>
      <c r="BX421" s="36" t="e">
        <v>#DIV/0!</v>
      </c>
      <c r="BY421" s="36" t="e">
        <v>#DIV/0!</v>
      </c>
      <c r="BZ421" s="36">
        <v>0</v>
      </c>
      <c r="CA421" s="36">
        <v>0</v>
      </c>
      <c r="CB421" s="36"/>
      <c r="CC421" s="40">
        <v>28.122</v>
      </c>
      <c r="CD421" s="40">
        <v>58.481000000000002</v>
      </c>
      <c r="CE421" s="40"/>
    </row>
    <row r="422" spans="1:83" s="5" customFormat="1">
      <c r="A422" s="13" t="s">
        <v>248</v>
      </c>
      <c r="B422" s="13">
        <v>9</v>
      </c>
      <c r="C422" s="13">
        <v>1</v>
      </c>
      <c r="D422" s="13" t="s">
        <v>34</v>
      </c>
      <c r="E422" s="35" t="s">
        <v>236</v>
      </c>
      <c r="F422" s="13" t="s">
        <v>237</v>
      </c>
      <c r="G422" s="36">
        <v>1007314502</v>
      </c>
      <c r="H422" s="13"/>
      <c r="I422" s="37">
        <v>18</v>
      </c>
      <c r="J422" s="37" t="s">
        <v>38</v>
      </c>
      <c r="K422" s="38">
        <v>43525</v>
      </c>
      <c r="L422" s="39">
        <v>0.63888888888888895</v>
      </c>
      <c r="M422" s="37" t="s">
        <v>39</v>
      </c>
      <c r="N422" s="37"/>
      <c r="O422" s="37"/>
      <c r="P422" s="37"/>
      <c r="Q422" s="37">
        <v>4</v>
      </c>
      <c r="R422" s="13" t="s">
        <v>43</v>
      </c>
      <c r="S422" s="13" t="s">
        <v>44</v>
      </c>
      <c r="T422" s="13" t="s">
        <v>42</v>
      </c>
      <c r="U422" s="13" t="s">
        <v>52</v>
      </c>
      <c r="V422" s="13" t="s">
        <v>42</v>
      </c>
      <c r="W422" s="13" t="s">
        <v>66</v>
      </c>
      <c r="X422" s="13" t="s">
        <v>76</v>
      </c>
      <c r="Y422" s="13" t="s">
        <v>41</v>
      </c>
      <c r="Z422" s="13" t="s">
        <v>41</v>
      </c>
      <c r="AA422" s="13"/>
      <c r="AB422" s="13">
        <v>-1</v>
      </c>
      <c r="AC422" s="13">
        <v>1</v>
      </c>
      <c r="AD422" s="13" t="s">
        <v>42</v>
      </c>
      <c r="AE422" s="13">
        <v>0</v>
      </c>
      <c r="AF422" s="13" t="s">
        <v>42</v>
      </c>
      <c r="AG422" s="13">
        <v>0</v>
      </c>
      <c r="AH422" s="46" t="str">
        <f t="shared" si="12"/>
        <v>0</v>
      </c>
      <c r="AI422" s="46" t="s">
        <v>77</v>
      </c>
      <c r="AJ422" s="46" t="str">
        <f t="shared" si="13"/>
        <v>0</v>
      </c>
      <c r="AK422" s="13" t="s">
        <v>41</v>
      </c>
      <c r="AL422" s="13" t="s">
        <v>41</v>
      </c>
      <c r="AM422" s="13"/>
      <c r="AN422" s="13">
        <v>101.31965006729475</v>
      </c>
      <c r="AO422" s="13">
        <v>117.34261838440112</v>
      </c>
      <c r="AP422" s="13">
        <v>125.13020833333333</v>
      </c>
      <c r="AQ422" s="13">
        <v>148.05555555555554</v>
      </c>
      <c r="AR422" s="36">
        <v>86.579289899999992</v>
      </c>
      <c r="AS422" s="36">
        <v>5.6954197119169381</v>
      </c>
      <c r="AT422" s="36">
        <v>82.552019999999999</v>
      </c>
      <c r="AU422" s="36">
        <v>90.606559799999999</v>
      </c>
      <c r="AV422" s="36">
        <v>46.796639499999998</v>
      </c>
      <c r="AW422" s="36">
        <v>9.0579876624181903</v>
      </c>
      <c r="AX422" s="36">
        <v>40.391674999999999</v>
      </c>
      <c r="AY422" s="36">
        <v>53.201603999999996</v>
      </c>
      <c r="AZ422" s="36" t="e">
        <v>#DIV/0!</v>
      </c>
      <c r="BA422" s="36" t="s">
        <v>50</v>
      </c>
      <c r="BB422" s="36">
        <v>0</v>
      </c>
      <c r="BC422" s="36">
        <v>0</v>
      </c>
      <c r="BD422" s="36">
        <v>82.552019999999999</v>
      </c>
      <c r="BE422" s="36">
        <v>0</v>
      </c>
      <c r="BF422" s="36">
        <v>82.552019999999999</v>
      </c>
      <c r="BG422" s="36">
        <v>82.552019999999999</v>
      </c>
      <c r="BH422" s="36">
        <v>40.391674999999999</v>
      </c>
      <c r="BI422" s="36">
        <v>0</v>
      </c>
      <c r="BJ422" s="36">
        <v>40.391674999999999</v>
      </c>
      <c r="BK422" s="36">
        <v>40.391674999999999</v>
      </c>
      <c r="BL422" s="36" t="e">
        <v>#DIV/0!</v>
      </c>
      <c r="BM422" s="36" t="e">
        <v>#DIV/0!</v>
      </c>
      <c r="BN422" s="36">
        <v>0</v>
      </c>
      <c r="BO422" s="36">
        <v>0</v>
      </c>
      <c r="BP422" s="36">
        <v>86.579289899999992</v>
      </c>
      <c r="BQ422" s="36">
        <v>5.6954197119169381</v>
      </c>
      <c r="BR422" s="36">
        <v>82.552019999999999</v>
      </c>
      <c r="BS422" s="36">
        <v>90.606559799999999</v>
      </c>
      <c r="BT422" s="36">
        <v>46.796639499999998</v>
      </c>
      <c r="BU422" s="36">
        <v>9.0579876624181903</v>
      </c>
      <c r="BV422" s="36">
        <v>40.391674999999999</v>
      </c>
      <c r="BW422" s="36">
        <v>53.201603999999996</v>
      </c>
      <c r="BX422" s="36" t="e">
        <v>#DIV/0!</v>
      </c>
      <c r="BY422" s="36" t="e">
        <v>#DIV/0!</v>
      </c>
      <c r="BZ422" s="36">
        <v>0</v>
      </c>
      <c r="CA422" s="36">
        <v>0</v>
      </c>
      <c r="CB422" s="36"/>
      <c r="CC422" s="40">
        <v>27.824999999999999</v>
      </c>
      <c r="CD422" s="40">
        <v>55.387999999999998</v>
      </c>
      <c r="CE422" s="40"/>
    </row>
    <row r="423" spans="1:83" s="5" customFormat="1">
      <c r="A423" s="13" t="s">
        <v>248</v>
      </c>
      <c r="B423" s="13">
        <v>9</v>
      </c>
      <c r="C423" s="13">
        <v>1</v>
      </c>
      <c r="D423" s="13" t="s">
        <v>34</v>
      </c>
      <c r="E423" s="35" t="s">
        <v>236</v>
      </c>
      <c r="F423" s="13" t="s">
        <v>237</v>
      </c>
      <c r="G423" s="36">
        <v>1007314502</v>
      </c>
      <c r="H423" s="13"/>
      <c r="I423" s="37">
        <v>18</v>
      </c>
      <c r="J423" s="37" t="s">
        <v>38</v>
      </c>
      <c r="K423" s="38">
        <v>43525</v>
      </c>
      <c r="L423" s="39">
        <v>0.64930555555555558</v>
      </c>
      <c r="M423" s="37" t="s">
        <v>39</v>
      </c>
      <c r="N423" s="37"/>
      <c r="O423" s="37"/>
      <c r="P423" s="37"/>
      <c r="Q423" s="37">
        <v>5</v>
      </c>
      <c r="R423" s="13" t="s">
        <v>43</v>
      </c>
      <c r="S423" s="13" t="s">
        <v>44</v>
      </c>
      <c r="T423" s="13" t="s">
        <v>42</v>
      </c>
      <c r="U423" s="13" t="s">
        <v>52</v>
      </c>
      <c r="V423" s="13" t="s">
        <v>42</v>
      </c>
      <c r="W423" s="13" t="s">
        <v>66</v>
      </c>
      <c r="X423" s="13" t="s">
        <v>76</v>
      </c>
      <c r="Y423" s="13" t="s">
        <v>41</v>
      </c>
      <c r="Z423" s="13" t="s">
        <v>41</v>
      </c>
      <c r="AA423" s="13"/>
      <c r="AB423" s="13">
        <v>-1</v>
      </c>
      <c r="AC423" s="13">
        <v>1</v>
      </c>
      <c r="AD423" s="13" t="s">
        <v>42</v>
      </c>
      <c r="AE423" s="13">
        <v>0</v>
      </c>
      <c r="AF423" s="13" t="s">
        <v>42</v>
      </c>
      <c r="AG423" s="13">
        <v>0</v>
      </c>
      <c r="AH423" s="46" t="str">
        <f t="shared" si="12"/>
        <v>0</v>
      </c>
      <c r="AI423" s="46" t="s">
        <v>77</v>
      </c>
      <c r="AJ423" s="46" t="str">
        <f t="shared" si="13"/>
        <v>0</v>
      </c>
      <c r="AK423" s="13" t="s">
        <v>41</v>
      </c>
      <c r="AL423" s="13" t="s">
        <v>41</v>
      </c>
      <c r="AM423" s="13"/>
      <c r="AN423" s="13">
        <v>101.31965006729475</v>
      </c>
      <c r="AO423" s="13">
        <v>117.34261838440112</v>
      </c>
      <c r="AP423" s="13">
        <v>125.13020833333333</v>
      </c>
      <c r="AQ423" s="13">
        <v>148.05555555555554</v>
      </c>
      <c r="AR423" s="36">
        <v>70.465217499999994</v>
      </c>
      <c r="AS423" s="36">
        <v>5.6989501546540442</v>
      </c>
      <c r="AT423" s="36">
        <v>66.435451200000003</v>
      </c>
      <c r="AU423" s="36">
        <v>74.4949838</v>
      </c>
      <c r="AV423" s="36">
        <v>27.569264000000004</v>
      </c>
      <c r="AW423" s="36">
        <v>0</v>
      </c>
      <c r="AX423" s="36">
        <v>27.569264000000004</v>
      </c>
      <c r="AY423" s="36">
        <v>27.569264000000004</v>
      </c>
      <c r="AZ423" s="36" t="e">
        <v>#DIV/0!</v>
      </c>
      <c r="BA423" s="36" t="s">
        <v>50</v>
      </c>
      <c r="BB423" s="36">
        <v>0</v>
      </c>
      <c r="BC423" s="36">
        <v>0</v>
      </c>
      <c r="BD423" s="36">
        <v>78.523501899999999</v>
      </c>
      <c r="BE423" s="36">
        <v>5.6971849332854916</v>
      </c>
      <c r="BF423" s="36">
        <v>74.4949838</v>
      </c>
      <c r="BG423" s="36">
        <v>82.552019999999999</v>
      </c>
      <c r="BH423" s="36">
        <v>33.980469499999998</v>
      </c>
      <c r="BI423" s="36">
        <v>9.0668137692609854</v>
      </c>
      <c r="BJ423" s="36">
        <v>27.569264000000004</v>
      </c>
      <c r="BK423" s="36">
        <v>40.391674999999999</v>
      </c>
      <c r="BL423" s="36" t="e">
        <v>#DIV/0!</v>
      </c>
      <c r="BM423" s="36" t="e">
        <v>#DIV/0!</v>
      </c>
      <c r="BN423" s="36">
        <v>0</v>
      </c>
      <c r="BO423" s="36">
        <v>0</v>
      </c>
      <c r="BP423" s="36">
        <v>78.523501899999999</v>
      </c>
      <c r="BQ423" s="36">
        <v>5.6971849332854916</v>
      </c>
      <c r="BR423" s="36">
        <v>74.4949838</v>
      </c>
      <c r="BS423" s="36">
        <v>82.552019999999999</v>
      </c>
      <c r="BT423" s="36">
        <v>33.980469499999998</v>
      </c>
      <c r="BU423" s="36">
        <v>9.0668137692609854</v>
      </c>
      <c r="BV423" s="36">
        <v>27.569264000000004</v>
      </c>
      <c r="BW423" s="36">
        <v>40.391674999999999</v>
      </c>
      <c r="BX423" s="36" t="e">
        <v>#DIV/0!</v>
      </c>
      <c r="BY423" s="36" t="e">
        <v>#DIV/0!</v>
      </c>
      <c r="BZ423" s="36">
        <v>0</v>
      </c>
      <c r="CA423" s="36">
        <v>0</v>
      </c>
      <c r="CB423" s="36"/>
      <c r="CC423" s="40">
        <v>27.899000000000001</v>
      </c>
      <c r="CD423" s="40">
        <v>54.64</v>
      </c>
      <c r="CE423" s="40"/>
    </row>
    <row r="424" spans="1:83" s="5" customFormat="1">
      <c r="A424" s="13" t="s">
        <v>248</v>
      </c>
      <c r="B424" s="13">
        <v>9</v>
      </c>
      <c r="C424" s="13">
        <v>1</v>
      </c>
      <c r="D424" s="13" t="s">
        <v>34</v>
      </c>
      <c r="E424" s="35" t="s">
        <v>236</v>
      </c>
      <c r="F424" s="13" t="s">
        <v>237</v>
      </c>
      <c r="G424" s="36">
        <v>1007314502</v>
      </c>
      <c r="H424" s="13"/>
      <c r="I424" s="37">
        <v>18</v>
      </c>
      <c r="J424" s="37" t="s">
        <v>38</v>
      </c>
      <c r="K424" s="38">
        <v>43525</v>
      </c>
      <c r="L424" s="39">
        <v>0.66388888888888886</v>
      </c>
      <c r="M424" s="37" t="s">
        <v>39</v>
      </c>
      <c r="N424" s="37"/>
      <c r="O424" s="37"/>
      <c r="P424" s="37"/>
      <c r="Q424" s="37">
        <v>6</v>
      </c>
      <c r="R424" s="13" t="s">
        <v>43</v>
      </c>
      <c r="S424" s="13" t="s">
        <v>44</v>
      </c>
      <c r="T424" s="13" t="s">
        <v>42</v>
      </c>
      <c r="U424" s="13" t="s">
        <v>52</v>
      </c>
      <c r="V424" s="13" t="s">
        <v>42</v>
      </c>
      <c r="W424" s="13" t="s">
        <v>66</v>
      </c>
      <c r="X424" s="13" t="s">
        <v>76</v>
      </c>
      <c r="Y424" s="13" t="s">
        <v>41</v>
      </c>
      <c r="Z424" s="13" t="s">
        <v>41</v>
      </c>
      <c r="AA424" s="13"/>
      <c r="AB424" s="13">
        <v>-1</v>
      </c>
      <c r="AC424" s="13">
        <v>1</v>
      </c>
      <c r="AD424" s="13" t="s">
        <v>42</v>
      </c>
      <c r="AE424" s="13">
        <v>0</v>
      </c>
      <c r="AF424" s="13" t="s">
        <v>42</v>
      </c>
      <c r="AG424" s="13">
        <v>0</v>
      </c>
      <c r="AH424" s="46" t="str">
        <f t="shared" si="12"/>
        <v>0</v>
      </c>
      <c r="AI424" s="46" t="s">
        <v>77</v>
      </c>
      <c r="AJ424" s="46" t="str">
        <f t="shared" si="13"/>
        <v>0</v>
      </c>
      <c r="AK424" s="13" t="s">
        <v>41</v>
      </c>
      <c r="AL424" s="13" t="s">
        <v>41</v>
      </c>
      <c r="AM424" s="13"/>
      <c r="AN424" s="13">
        <v>101.31965006729475</v>
      </c>
      <c r="AO424" s="13">
        <v>117.34261838440112</v>
      </c>
      <c r="AP424" s="13">
        <v>125.13020833333333</v>
      </c>
      <c r="AQ424" s="13">
        <v>148.05555555555554</v>
      </c>
      <c r="AR424" s="36">
        <v>74.4949838</v>
      </c>
      <c r="AS424" s="36">
        <v>0</v>
      </c>
      <c r="AT424" s="36">
        <v>74.4949838</v>
      </c>
      <c r="AU424" s="36">
        <v>74.4949838</v>
      </c>
      <c r="AV424" s="36">
        <v>33.980469499999998</v>
      </c>
      <c r="AW424" s="36">
        <v>9.0668137692609854</v>
      </c>
      <c r="AX424" s="36">
        <v>27.569264000000004</v>
      </c>
      <c r="AY424" s="36">
        <v>40.391674999999999</v>
      </c>
      <c r="AZ424" s="36" t="e">
        <v>#DIV/0!</v>
      </c>
      <c r="BA424" s="36" t="s">
        <v>50</v>
      </c>
      <c r="BB424" s="36">
        <v>0</v>
      </c>
      <c r="BC424" s="36">
        <v>0</v>
      </c>
      <c r="BD424" s="36">
        <v>74.4949838</v>
      </c>
      <c r="BE424" s="36">
        <v>0</v>
      </c>
      <c r="BF424" s="36">
        <v>74.4949838</v>
      </c>
      <c r="BG424" s="36">
        <v>74.4949838</v>
      </c>
      <c r="BH424" s="36">
        <v>40.391674999999999</v>
      </c>
      <c r="BI424" s="36">
        <v>0</v>
      </c>
      <c r="BJ424" s="36">
        <v>40.391674999999999</v>
      </c>
      <c r="BK424" s="36">
        <v>40.391674999999999</v>
      </c>
      <c r="BL424" s="36" t="e">
        <v>#DIV/0!</v>
      </c>
      <c r="BM424" s="36" t="e">
        <v>#DIV/0!</v>
      </c>
      <c r="BN424" s="36">
        <v>0</v>
      </c>
      <c r="BO424" s="36">
        <v>0</v>
      </c>
      <c r="BP424" s="36">
        <v>66.485236299999997</v>
      </c>
      <c r="BQ424" s="36">
        <v>11.327493545684012</v>
      </c>
      <c r="BR424" s="36">
        <v>58.475488800000001</v>
      </c>
      <c r="BS424" s="36">
        <v>74.4949838</v>
      </c>
      <c r="BT424" s="36">
        <v>27.563022999999998</v>
      </c>
      <c r="BU424" s="36">
        <v>18.142453645364725</v>
      </c>
      <c r="BV424" s="36">
        <v>14.734370999999996</v>
      </c>
      <c r="BW424" s="36">
        <v>40.391674999999999</v>
      </c>
      <c r="BX424" s="36" t="e">
        <v>#DIV/0!</v>
      </c>
      <c r="BY424" s="36" t="e">
        <v>#DIV/0!</v>
      </c>
      <c r="BZ424" s="36">
        <v>0</v>
      </c>
      <c r="CA424" s="36">
        <v>0</v>
      </c>
      <c r="CB424" s="36"/>
      <c r="CC424" s="40">
        <v>28.047999999999998</v>
      </c>
      <c r="CD424" s="40">
        <v>53.963000000000001</v>
      </c>
      <c r="CE424" s="40"/>
    </row>
    <row r="425" spans="1:83" s="5" customFormat="1">
      <c r="A425" s="13" t="s">
        <v>248</v>
      </c>
      <c r="B425" s="13">
        <v>9</v>
      </c>
      <c r="C425" s="13">
        <v>2</v>
      </c>
      <c r="D425" s="13" t="s">
        <v>101</v>
      </c>
      <c r="E425" s="35" t="s">
        <v>238</v>
      </c>
      <c r="F425" s="13" t="s">
        <v>237</v>
      </c>
      <c r="G425" s="36">
        <v>1143413688</v>
      </c>
      <c r="H425" s="13"/>
      <c r="I425" s="37">
        <v>19</v>
      </c>
      <c r="J425" s="37" t="s">
        <v>70</v>
      </c>
      <c r="K425" s="38">
        <v>43525</v>
      </c>
      <c r="L425" s="39">
        <v>0.60763888888888895</v>
      </c>
      <c r="M425" s="37" t="s">
        <v>39</v>
      </c>
      <c r="N425" s="37" t="s">
        <v>188</v>
      </c>
      <c r="O425" s="37" t="s">
        <v>188</v>
      </c>
      <c r="P425" s="37" t="s">
        <v>188</v>
      </c>
      <c r="Q425" s="37">
        <v>1</v>
      </c>
      <c r="R425" s="13" t="s">
        <v>62</v>
      </c>
      <c r="S425" s="13" t="s">
        <v>63</v>
      </c>
      <c r="T425" s="13" t="s">
        <v>42</v>
      </c>
      <c r="U425" s="13" t="s">
        <v>52</v>
      </c>
      <c r="V425" s="13" t="s">
        <v>42</v>
      </c>
      <c r="W425" s="13" t="s">
        <v>135</v>
      </c>
      <c r="X425" s="13" t="s">
        <v>47</v>
      </c>
      <c r="Y425" s="13" t="s">
        <v>41</v>
      </c>
      <c r="Z425" s="13" t="s">
        <v>41</v>
      </c>
      <c r="AA425" s="13"/>
      <c r="AB425" s="13">
        <v>1</v>
      </c>
      <c r="AC425" s="13">
        <v>0</v>
      </c>
      <c r="AD425" s="13" t="s">
        <v>42</v>
      </c>
      <c r="AE425" s="13">
        <v>0</v>
      </c>
      <c r="AF425" s="13" t="s">
        <v>42</v>
      </c>
      <c r="AG425" s="13">
        <v>2</v>
      </c>
      <c r="AH425" s="46" t="str">
        <f t="shared" si="12"/>
        <v>-2</v>
      </c>
      <c r="AI425" s="46" t="s">
        <v>49</v>
      </c>
      <c r="AJ425" s="46" t="str">
        <f t="shared" si="13"/>
        <v>-1</v>
      </c>
      <c r="AK425" s="13" t="s">
        <v>41</v>
      </c>
      <c r="AL425" s="13" t="s">
        <v>41</v>
      </c>
      <c r="AM425" s="13"/>
      <c r="AN425" s="13">
        <v>101.31965006729475</v>
      </c>
      <c r="AO425" s="13">
        <v>117.34261838440112</v>
      </c>
      <c r="AP425" s="13">
        <v>125.13020833333333</v>
      </c>
      <c r="AQ425" s="13">
        <v>148.05555555555554</v>
      </c>
      <c r="AR425" s="36">
        <v>153.95329600000002</v>
      </c>
      <c r="AS425" s="36">
        <v>0</v>
      </c>
      <c r="AT425" s="36">
        <v>153.95329600000002</v>
      </c>
      <c r="AU425" s="36">
        <v>153.95329600000002</v>
      </c>
      <c r="AV425" s="36">
        <v>45.536877500000003</v>
      </c>
      <c r="AW425" s="36">
        <v>0</v>
      </c>
      <c r="AX425" s="36">
        <v>45.536877500000003</v>
      </c>
      <c r="AY425" s="36">
        <v>45.536877500000003</v>
      </c>
      <c r="AZ425" s="36" t="e">
        <v>#DIV/0!</v>
      </c>
      <c r="BA425" s="36" t="s">
        <v>50</v>
      </c>
      <c r="BB425" s="36">
        <v>0</v>
      </c>
      <c r="BC425" s="36">
        <v>0</v>
      </c>
      <c r="BD425" s="36">
        <v>153.95329600000002</v>
      </c>
      <c r="BE425" s="36">
        <v>0</v>
      </c>
      <c r="BF425" s="36">
        <v>153.95329600000002</v>
      </c>
      <c r="BG425" s="36">
        <v>153.95329600000002</v>
      </c>
      <c r="BH425" s="36">
        <v>45.536877500000003</v>
      </c>
      <c r="BI425" s="36">
        <v>0</v>
      </c>
      <c r="BJ425" s="36">
        <v>45.536877500000003</v>
      </c>
      <c r="BK425" s="36">
        <v>45.536877500000003</v>
      </c>
      <c r="BL425" s="36" t="e">
        <v>#DIV/0!</v>
      </c>
      <c r="BM425" s="36" t="e">
        <v>#DIV/0!</v>
      </c>
      <c r="BN425" s="36">
        <v>0</v>
      </c>
      <c r="BO425" s="36">
        <v>0</v>
      </c>
      <c r="BP425" s="36">
        <v>228.14287300000001</v>
      </c>
      <c r="BQ425" s="36">
        <v>104.91990598012302</v>
      </c>
      <c r="BR425" s="36">
        <v>153.95329600000002</v>
      </c>
      <c r="BS425" s="36">
        <v>302.33244999999999</v>
      </c>
      <c r="BT425" s="36">
        <v>174.02662430000001</v>
      </c>
      <c r="BU425" s="36">
        <v>181.711942550445</v>
      </c>
      <c r="BV425" s="36">
        <v>45.536877500000003</v>
      </c>
      <c r="BW425" s="36">
        <v>302.51637110000001</v>
      </c>
      <c r="BX425" s="36" t="e">
        <v>#DIV/0!</v>
      </c>
      <c r="BY425" s="36" t="e">
        <v>#DIV/0!</v>
      </c>
      <c r="BZ425" s="36">
        <v>0</v>
      </c>
      <c r="CA425" s="36">
        <v>0</v>
      </c>
      <c r="CB425" s="36"/>
      <c r="CC425" s="40">
        <v>28.023</v>
      </c>
      <c r="CD425" s="40">
        <v>58.058999999999997</v>
      </c>
      <c r="CE425" s="40"/>
    </row>
    <row r="426" spans="1:83" s="5" customFormat="1">
      <c r="A426" s="13" t="s">
        <v>248</v>
      </c>
      <c r="B426" s="13">
        <v>9</v>
      </c>
      <c r="C426" s="13">
        <v>2</v>
      </c>
      <c r="D426" s="13" t="s">
        <v>101</v>
      </c>
      <c r="E426" s="35" t="s">
        <v>238</v>
      </c>
      <c r="F426" s="13" t="s">
        <v>237</v>
      </c>
      <c r="G426" s="36">
        <v>1143413688</v>
      </c>
      <c r="H426" s="13"/>
      <c r="I426" s="37">
        <v>19</v>
      </c>
      <c r="J426" s="37" t="s">
        <v>70</v>
      </c>
      <c r="K426" s="38">
        <v>43525</v>
      </c>
      <c r="L426" s="39">
        <v>0.61805555555555558</v>
      </c>
      <c r="M426" s="37" t="s">
        <v>39</v>
      </c>
      <c r="N426" s="37" t="s">
        <v>188</v>
      </c>
      <c r="O426" s="37" t="s">
        <v>188</v>
      </c>
      <c r="P426" s="37" t="s">
        <v>188</v>
      </c>
      <c r="Q426" s="37">
        <v>2</v>
      </c>
      <c r="R426" s="13" t="s">
        <v>55</v>
      </c>
      <c r="S426" s="13" t="s">
        <v>44</v>
      </c>
      <c r="T426" s="13" t="s">
        <v>42</v>
      </c>
      <c r="U426" s="13" t="s">
        <v>52</v>
      </c>
      <c r="V426" s="13" t="s">
        <v>42</v>
      </c>
      <c r="W426" s="13" t="s">
        <v>135</v>
      </c>
      <c r="X426" s="13" t="s">
        <v>47</v>
      </c>
      <c r="Y426" s="13" t="s">
        <v>41</v>
      </c>
      <c r="Z426" s="13" t="s">
        <v>41</v>
      </c>
      <c r="AA426" s="13"/>
      <c r="AB426" s="13">
        <v>0</v>
      </c>
      <c r="AC426" s="13">
        <v>1</v>
      </c>
      <c r="AD426" s="13" t="s">
        <v>42</v>
      </c>
      <c r="AE426" s="13">
        <v>0</v>
      </c>
      <c r="AF426" s="13" t="s">
        <v>42</v>
      </c>
      <c r="AG426" s="13">
        <v>2</v>
      </c>
      <c r="AH426" s="46" t="str">
        <f t="shared" si="12"/>
        <v>-2</v>
      </c>
      <c r="AI426" s="46" t="s">
        <v>49</v>
      </c>
      <c r="AJ426" s="46" t="str">
        <f t="shared" si="13"/>
        <v>-1</v>
      </c>
      <c r="AK426" s="13" t="s">
        <v>41</v>
      </c>
      <c r="AL426" s="13" t="s">
        <v>41</v>
      </c>
      <c r="AM426" s="13"/>
      <c r="AN426" s="13">
        <v>101.31965006729475</v>
      </c>
      <c r="AO426" s="13">
        <v>117.34261838440112</v>
      </c>
      <c r="AP426" s="13">
        <v>125.13020833333333</v>
      </c>
      <c r="AQ426" s="13">
        <v>148.05555555555554</v>
      </c>
      <c r="AR426" s="36">
        <v>153.95329600000002</v>
      </c>
      <c r="AS426" s="36">
        <v>0</v>
      </c>
      <c r="AT426" s="36">
        <v>153.95329600000002</v>
      </c>
      <c r="AU426" s="36">
        <v>153.95329600000002</v>
      </c>
      <c r="AV426" s="36">
        <v>39.618509549999999</v>
      </c>
      <c r="AW426" s="36">
        <v>8.3698362220042899</v>
      </c>
      <c r="AX426" s="36">
        <v>33.700141600000002</v>
      </c>
      <c r="AY426" s="36">
        <v>45.536877500000003</v>
      </c>
      <c r="AZ426" s="36" t="e">
        <v>#DIV/0!</v>
      </c>
      <c r="BA426" s="36" t="s">
        <v>50</v>
      </c>
      <c r="BB426" s="36">
        <v>0</v>
      </c>
      <c r="BC426" s="36">
        <v>0</v>
      </c>
      <c r="BD426" s="36">
        <v>153.95329600000002</v>
      </c>
      <c r="BE426" s="36">
        <v>0</v>
      </c>
      <c r="BF426" s="36">
        <v>153.95329600000002</v>
      </c>
      <c r="BG426" s="36">
        <v>153.95329600000002</v>
      </c>
      <c r="BH426" s="36">
        <v>45.531260600000003</v>
      </c>
      <c r="BI426" s="36">
        <v>16.731728947849991</v>
      </c>
      <c r="BJ426" s="36">
        <v>33.700141600000002</v>
      </c>
      <c r="BK426" s="36">
        <v>57.362379600000004</v>
      </c>
      <c r="BL426" s="36" t="e">
        <v>#DIV/0!</v>
      </c>
      <c r="BM426" s="36" t="e">
        <v>#DIV/0!</v>
      </c>
      <c r="BN426" s="36">
        <v>0</v>
      </c>
      <c r="BO426" s="36">
        <v>0</v>
      </c>
      <c r="BP426" s="36">
        <v>153.95329600000002</v>
      </c>
      <c r="BQ426" s="36">
        <v>0</v>
      </c>
      <c r="BR426" s="36">
        <v>153.95329600000002</v>
      </c>
      <c r="BS426" s="36">
        <v>153.95329600000002</v>
      </c>
      <c r="BT426" s="36">
        <v>39.618509549999999</v>
      </c>
      <c r="BU426" s="36">
        <v>8.3698362220042899</v>
      </c>
      <c r="BV426" s="36">
        <v>33.700141600000002</v>
      </c>
      <c r="BW426" s="36">
        <v>45.536877500000003</v>
      </c>
      <c r="BX426" s="36" t="e">
        <v>#DIV/0!</v>
      </c>
      <c r="BY426" s="36" t="e">
        <v>#DIV/0!</v>
      </c>
      <c r="BZ426" s="36">
        <v>0</v>
      </c>
      <c r="CA426" s="36">
        <v>0</v>
      </c>
      <c r="CB426" s="36"/>
      <c r="CC426" s="40">
        <v>28.122</v>
      </c>
      <c r="CD426" s="40">
        <v>58.918999999999997</v>
      </c>
      <c r="CE426" s="40"/>
    </row>
    <row r="427" spans="1:83" s="5" customFormat="1">
      <c r="A427" s="13" t="s">
        <v>248</v>
      </c>
      <c r="B427" s="13">
        <v>9</v>
      </c>
      <c r="C427" s="13">
        <v>2</v>
      </c>
      <c r="D427" s="13" t="s">
        <v>101</v>
      </c>
      <c r="E427" s="35" t="s">
        <v>238</v>
      </c>
      <c r="F427" s="13" t="s">
        <v>237</v>
      </c>
      <c r="G427" s="36">
        <v>1143413688</v>
      </c>
      <c r="H427" s="13"/>
      <c r="I427" s="37">
        <v>19</v>
      </c>
      <c r="J427" s="37" t="s">
        <v>70</v>
      </c>
      <c r="K427" s="38">
        <v>43525</v>
      </c>
      <c r="L427" s="39">
        <v>0.62847222222222221</v>
      </c>
      <c r="M427" s="37" t="s">
        <v>39</v>
      </c>
      <c r="N427" s="37" t="s">
        <v>188</v>
      </c>
      <c r="O427" s="37" t="s">
        <v>188</v>
      </c>
      <c r="P427" s="37" t="s">
        <v>188</v>
      </c>
      <c r="Q427" s="37">
        <v>3</v>
      </c>
      <c r="R427" s="13" t="s">
        <v>55</v>
      </c>
      <c r="S427" s="13" t="s">
        <v>63</v>
      </c>
      <c r="T427" s="13" t="s">
        <v>42</v>
      </c>
      <c r="U427" s="13" t="s">
        <v>52</v>
      </c>
      <c r="V427" s="13" t="s">
        <v>42</v>
      </c>
      <c r="W427" s="13" t="s">
        <v>72</v>
      </c>
      <c r="X427" s="13" t="s">
        <v>47</v>
      </c>
      <c r="Y427" s="13" t="s">
        <v>41</v>
      </c>
      <c r="Z427" s="13" t="s">
        <v>41</v>
      </c>
      <c r="AA427" s="13"/>
      <c r="AB427" s="13">
        <v>0</v>
      </c>
      <c r="AC427" s="13">
        <v>0</v>
      </c>
      <c r="AD427" s="13" t="s">
        <v>42</v>
      </c>
      <c r="AE427" s="13">
        <v>0</v>
      </c>
      <c r="AF427" s="13" t="s">
        <v>42</v>
      </c>
      <c r="AG427" s="13">
        <v>1</v>
      </c>
      <c r="AH427" s="46" t="str">
        <f t="shared" si="12"/>
        <v>-1</v>
      </c>
      <c r="AI427" s="46" t="s">
        <v>49</v>
      </c>
      <c r="AJ427" s="46" t="str">
        <f t="shared" si="13"/>
        <v>-1</v>
      </c>
      <c r="AK427" s="13" t="s">
        <v>41</v>
      </c>
      <c r="AL427" s="13" t="s">
        <v>41</v>
      </c>
      <c r="AM427" s="13"/>
      <c r="AN427" s="13">
        <v>101.31965006729475</v>
      </c>
      <c r="AO427" s="13">
        <v>117.34261838440112</v>
      </c>
      <c r="AP427" s="13">
        <v>125.13020833333333</v>
      </c>
      <c r="AQ427" s="13">
        <v>148.05555555555554</v>
      </c>
      <c r="AR427" s="36">
        <v>153.95329600000002</v>
      </c>
      <c r="AS427" s="36">
        <v>0</v>
      </c>
      <c r="AT427" s="36">
        <v>153.95329600000002</v>
      </c>
      <c r="AU427" s="36">
        <v>153.95329600000002</v>
      </c>
      <c r="AV427" s="36">
        <v>45.536877500000003</v>
      </c>
      <c r="AW427" s="36">
        <v>0</v>
      </c>
      <c r="AX427" s="36">
        <v>45.536877500000003</v>
      </c>
      <c r="AY427" s="36">
        <v>45.536877500000003</v>
      </c>
      <c r="AZ427" s="36" t="e">
        <v>#DIV/0!</v>
      </c>
      <c r="BA427" s="36" t="s">
        <v>50</v>
      </c>
      <c r="BB427" s="36">
        <v>0</v>
      </c>
      <c r="BC427" s="36">
        <v>0</v>
      </c>
      <c r="BD427" s="36">
        <v>153.95329600000002</v>
      </c>
      <c r="BE427" s="36">
        <v>0</v>
      </c>
      <c r="BF427" s="36">
        <v>153.95329600000002</v>
      </c>
      <c r="BG427" s="36">
        <v>153.95329600000002</v>
      </c>
      <c r="BH427" s="36">
        <v>45.536877500000003</v>
      </c>
      <c r="BI427" s="36">
        <v>0</v>
      </c>
      <c r="BJ427" s="36">
        <v>45.536877500000003</v>
      </c>
      <c r="BK427" s="36">
        <v>45.536877500000003</v>
      </c>
      <c r="BL427" s="36" t="e">
        <v>#DIV/0!</v>
      </c>
      <c r="BM427" s="36" t="e">
        <v>#DIV/0!</v>
      </c>
      <c r="BN427" s="36">
        <v>0</v>
      </c>
      <c r="BO427" s="36">
        <v>0</v>
      </c>
      <c r="BP427" s="36">
        <v>153.95329600000002</v>
      </c>
      <c r="BQ427" s="36">
        <v>0</v>
      </c>
      <c r="BR427" s="36">
        <v>153.95329600000002</v>
      </c>
      <c r="BS427" s="36">
        <v>153.95329600000002</v>
      </c>
      <c r="BT427" s="36">
        <v>39.618509549999999</v>
      </c>
      <c r="BU427" s="36">
        <v>8.3698362220042899</v>
      </c>
      <c r="BV427" s="36">
        <v>33.700141600000002</v>
      </c>
      <c r="BW427" s="36">
        <v>45.536877500000003</v>
      </c>
      <c r="BX427" s="36" t="e">
        <v>#DIV/0!</v>
      </c>
      <c r="BY427" s="36" t="e">
        <v>#DIV/0!</v>
      </c>
      <c r="BZ427" s="36">
        <v>0</v>
      </c>
      <c r="CA427" s="36">
        <v>0</v>
      </c>
      <c r="CB427" s="36"/>
      <c r="CC427" s="40">
        <v>28.122</v>
      </c>
      <c r="CD427" s="40">
        <v>58.481000000000002</v>
      </c>
      <c r="CE427" s="40"/>
    </row>
    <row r="428" spans="1:83" s="5" customFormat="1">
      <c r="A428" s="13" t="s">
        <v>248</v>
      </c>
      <c r="B428" s="13">
        <v>9</v>
      </c>
      <c r="C428" s="13">
        <v>2</v>
      </c>
      <c r="D428" s="13" t="s">
        <v>101</v>
      </c>
      <c r="E428" s="35" t="s">
        <v>238</v>
      </c>
      <c r="F428" s="13" t="s">
        <v>237</v>
      </c>
      <c r="G428" s="36">
        <v>1143413688</v>
      </c>
      <c r="H428" s="13"/>
      <c r="I428" s="37">
        <v>19</v>
      </c>
      <c r="J428" s="37" t="s">
        <v>70</v>
      </c>
      <c r="K428" s="38">
        <v>43525</v>
      </c>
      <c r="L428" s="39">
        <v>0.63888888888888895</v>
      </c>
      <c r="M428" s="37" t="s">
        <v>39</v>
      </c>
      <c r="N428" s="37" t="s">
        <v>188</v>
      </c>
      <c r="O428" s="37" t="s">
        <v>188</v>
      </c>
      <c r="P428" s="37" t="s">
        <v>188</v>
      </c>
      <c r="Q428" s="37">
        <v>4</v>
      </c>
      <c r="R428" s="13" t="s">
        <v>55</v>
      </c>
      <c r="S428" s="13" t="s">
        <v>63</v>
      </c>
      <c r="T428" s="13" t="s">
        <v>42</v>
      </c>
      <c r="U428" s="13" t="s">
        <v>52</v>
      </c>
      <c r="V428" s="13" t="s">
        <v>42</v>
      </c>
      <c r="W428" s="13" t="s">
        <v>72</v>
      </c>
      <c r="X428" s="13" t="s">
        <v>47</v>
      </c>
      <c r="Y428" s="13" t="s">
        <v>41</v>
      </c>
      <c r="Z428" s="13" t="s">
        <v>41</v>
      </c>
      <c r="AA428" s="13"/>
      <c r="AB428" s="13">
        <v>0</v>
      </c>
      <c r="AC428" s="13">
        <v>0</v>
      </c>
      <c r="AD428" s="13" t="s">
        <v>42</v>
      </c>
      <c r="AE428" s="13">
        <v>0</v>
      </c>
      <c r="AF428" s="13" t="s">
        <v>42</v>
      </c>
      <c r="AG428" s="13">
        <v>1</v>
      </c>
      <c r="AH428" s="46" t="str">
        <f t="shared" si="12"/>
        <v>-1</v>
      </c>
      <c r="AI428" s="46" t="s">
        <v>49</v>
      </c>
      <c r="AJ428" s="46" t="str">
        <f t="shared" si="13"/>
        <v>-1</v>
      </c>
      <c r="AK428" s="13" t="s">
        <v>41</v>
      </c>
      <c r="AL428" s="13" t="s">
        <v>41</v>
      </c>
      <c r="AM428" s="13"/>
      <c r="AN428" s="13">
        <v>101.31965006729475</v>
      </c>
      <c r="AO428" s="13">
        <v>117.34261838440112</v>
      </c>
      <c r="AP428" s="13">
        <v>125.13020833333333</v>
      </c>
      <c r="AQ428" s="13">
        <v>148.05555555555554</v>
      </c>
      <c r="AR428" s="36">
        <v>153.95329600000002</v>
      </c>
      <c r="AS428" s="36">
        <v>0</v>
      </c>
      <c r="AT428" s="36">
        <v>153.95329600000002</v>
      </c>
      <c r="AU428" s="36">
        <v>153.95329600000002</v>
      </c>
      <c r="AV428" s="36">
        <v>45.536877500000003</v>
      </c>
      <c r="AW428" s="36">
        <v>0</v>
      </c>
      <c r="AX428" s="36">
        <v>45.536877500000003</v>
      </c>
      <c r="AY428" s="36">
        <v>45.536877500000003</v>
      </c>
      <c r="AZ428" s="36" t="e">
        <v>#DIV/0!</v>
      </c>
      <c r="BA428" s="36" t="s">
        <v>50</v>
      </c>
      <c r="BB428" s="36">
        <v>0</v>
      </c>
      <c r="BC428" s="36">
        <v>0</v>
      </c>
      <c r="BD428" s="36">
        <v>153.95329600000002</v>
      </c>
      <c r="BE428" s="36">
        <v>0</v>
      </c>
      <c r="BF428" s="36">
        <v>153.95329600000002</v>
      </c>
      <c r="BG428" s="36">
        <v>153.95329600000002</v>
      </c>
      <c r="BH428" s="36">
        <v>45.536877500000003</v>
      </c>
      <c r="BI428" s="36">
        <v>0</v>
      </c>
      <c r="BJ428" s="36">
        <v>45.536877500000003</v>
      </c>
      <c r="BK428" s="36">
        <v>45.536877500000003</v>
      </c>
      <c r="BL428" s="36" t="e">
        <v>#DIV/0!</v>
      </c>
      <c r="BM428" s="36" t="e">
        <v>#DIV/0!</v>
      </c>
      <c r="BN428" s="36">
        <v>0</v>
      </c>
      <c r="BO428" s="36">
        <v>0</v>
      </c>
      <c r="BP428" s="36">
        <v>153.95329600000002</v>
      </c>
      <c r="BQ428" s="36">
        <v>0</v>
      </c>
      <c r="BR428" s="36">
        <v>153.95329600000002</v>
      </c>
      <c r="BS428" s="36">
        <v>153.95329600000002</v>
      </c>
      <c r="BT428" s="36">
        <v>45.536877500000003</v>
      </c>
      <c r="BU428" s="36">
        <v>0</v>
      </c>
      <c r="BV428" s="36">
        <v>45.536877500000003</v>
      </c>
      <c r="BW428" s="36">
        <v>45.536877500000003</v>
      </c>
      <c r="BX428" s="36" t="e">
        <v>#DIV/0!</v>
      </c>
      <c r="BY428" s="36" t="e">
        <v>#DIV/0!</v>
      </c>
      <c r="BZ428" s="36">
        <v>0</v>
      </c>
      <c r="CA428" s="36">
        <v>0</v>
      </c>
      <c r="CB428" s="36"/>
      <c r="CC428" s="40">
        <v>27.824999999999999</v>
      </c>
      <c r="CD428" s="40">
        <v>55.387999999999998</v>
      </c>
      <c r="CE428" s="40"/>
    </row>
    <row r="429" spans="1:83" s="5" customFormat="1">
      <c r="A429" s="13" t="s">
        <v>248</v>
      </c>
      <c r="B429" s="13">
        <v>9</v>
      </c>
      <c r="C429" s="13">
        <v>2</v>
      </c>
      <c r="D429" s="13" t="s">
        <v>101</v>
      </c>
      <c r="E429" s="35" t="s">
        <v>238</v>
      </c>
      <c r="F429" s="13" t="s">
        <v>237</v>
      </c>
      <c r="G429" s="36">
        <v>1143413688</v>
      </c>
      <c r="H429" s="13"/>
      <c r="I429" s="37">
        <v>19</v>
      </c>
      <c r="J429" s="37" t="s">
        <v>70</v>
      </c>
      <c r="K429" s="38">
        <v>43525</v>
      </c>
      <c r="L429" s="39">
        <v>0.64930555555555558</v>
      </c>
      <c r="M429" s="37" t="s">
        <v>39</v>
      </c>
      <c r="N429" s="37" t="s">
        <v>188</v>
      </c>
      <c r="O429" s="37" t="s">
        <v>188</v>
      </c>
      <c r="P429" s="37" t="s">
        <v>188</v>
      </c>
      <c r="Q429" s="37">
        <v>5</v>
      </c>
      <c r="R429" s="13" t="s">
        <v>55</v>
      </c>
      <c r="S429" s="13" t="s">
        <v>63</v>
      </c>
      <c r="T429" s="13" t="s">
        <v>42</v>
      </c>
      <c r="U429" s="13" t="s">
        <v>52</v>
      </c>
      <c r="V429" s="13" t="s">
        <v>42</v>
      </c>
      <c r="W429" s="13" t="s">
        <v>72</v>
      </c>
      <c r="X429" s="13" t="s">
        <v>47</v>
      </c>
      <c r="Y429" s="13" t="s">
        <v>41</v>
      </c>
      <c r="Z429" s="13" t="s">
        <v>41</v>
      </c>
      <c r="AA429" s="13"/>
      <c r="AB429" s="13">
        <v>0</v>
      </c>
      <c r="AC429" s="13">
        <v>0</v>
      </c>
      <c r="AD429" s="13" t="s">
        <v>42</v>
      </c>
      <c r="AE429" s="13">
        <v>0</v>
      </c>
      <c r="AF429" s="13" t="s">
        <v>42</v>
      </c>
      <c r="AG429" s="13">
        <v>1</v>
      </c>
      <c r="AH429" s="46" t="str">
        <f t="shared" si="12"/>
        <v>-1</v>
      </c>
      <c r="AI429" s="46" t="s">
        <v>49</v>
      </c>
      <c r="AJ429" s="46" t="str">
        <f t="shared" si="13"/>
        <v>-1</v>
      </c>
      <c r="AK429" s="13" t="s">
        <v>41</v>
      </c>
      <c r="AL429" s="13" t="s">
        <v>41</v>
      </c>
      <c r="AM429" s="13"/>
      <c r="AN429" s="13">
        <v>101.31965006729475</v>
      </c>
      <c r="AO429" s="13">
        <v>117.34261838440112</v>
      </c>
      <c r="AP429" s="13">
        <v>125.13020833333333</v>
      </c>
      <c r="AQ429" s="13">
        <v>148.05555555555554</v>
      </c>
      <c r="AR429" s="36">
        <v>146.40263400000001</v>
      </c>
      <c r="AS429" s="36">
        <v>0</v>
      </c>
      <c r="AT429" s="36">
        <v>146.40263400000001</v>
      </c>
      <c r="AU429" s="36">
        <v>146.40263400000001</v>
      </c>
      <c r="AV429" s="36">
        <v>21.852171900000002</v>
      </c>
      <c r="AW429" s="36">
        <v>0</v>
      </c>
      <c r="AX429" s="36">
        <v>21.852171900000002</v>
      </c>
      <c r="AY429" s="36">
        <v>21.852171900000002</v>
      </c>
      <c r="AZ429" s="36" t="e">
        <v>#DIV/0!</v>
      </c>
      <c r="BA429" s="36" t="s">
        <v>50</v>
      </c>
      <c r="BB429" s="36">
        <v>0</v>
      </c>
      <c r="BC429" s="36">
        <v>0</v>
      </c>
      <c r="BD429" s="36">
        <v>150.17796500000003</v>
      </c>
      <c r="BE429" s="36">
        <v>5.3391243026475914</v>
      </c>
      <c r="BF429" s="36">
        <v>146.40263400000001</v>
      </c>
      <c r="BG429" s="36">
        <v>153.95329600000002</v>
      </c>
      <c r="BH429" s="36">
        <v>27.776156750000002</v>
      </c>
      <c r="BI429" s="36">
        <v>8.3777797181627314</v>
      </c>
      <c r="BJ429" s="36">
        <v>21.852171900000002</v>
      </c>
      <c r="BK429" s="36">
        <v>33.700141600000002</v>
      </c>
      <c r="BL429" s="36" t="e">
        <v>#DIV/0!</v>
      </c>
      <c r="BM429" s="36" t="e">
        <v>#DIV/0!</v>
      </c>
      <c r="BN429" s="36">
        <v>0</v>
      </c>
      <c r="BO429" s="36">
        <v>0</v>
      </c>
      <c r="BP429" s="36">
        <v>150.17796500000003</v>
      </c>
      <c r="BQ429" s="36">
        <v>5.3391243026475914</v>
      </c>
      <c r="BR429" s="36">
        <v>146.40263400000001</v>
      </c>
      <c r="BS429" s="36">
        <v>153.95329600000002</v>
      </c>
      <c r="BT429" s="36">
        <v>33.694524700000002</v>
      </c>
      <c r="BU429" s="36">
        <v>16.747615940166991</v>
      </c>
      <c r="BV429" s="36">
        <v>21.852171900000002</v>
      </c>
      <c r="BW429" s="36">
        <v>45.536877500000003</v>
      </c>
      <c r="BX429" s="36" t="e">
        <v>#DIV/0!</v>
      </c>
      <c r="BY429" s="36" t="e">
        <v>#DIV/0!</v>
      </c>
      <c r="BZ429" s="36">
        <v>0</v>
      </c>
      <c r="CA429" s="36">
        <v>0</v>
      </c>
      <c r="CB429" s="36"/>
      <c r="CC429" s="40">
        <v>27.899000000000001</v>
      </c>
      <c r="CD429" s="40">
        <v>54.64</v>
      </c>
      <c r="CE429" s="40"/>
    </row>
    <row r="430" spans="1:83" s="5" customFormat="1">
      <c r="A430" s="13" t="s">
        <v>248</v>
      </c>
      <c r="B430" s="13">
        <v>9</v>
      </c>
      <c r="C430" s="13">
        <v>2</v>
      </c>
      <c r="D430" s="13" t="s">
        <v>101</v>
      </c>
      <c r="E430" s="35" t="s">
        <v>238</v>
      </c>
      <c r="F430" s="13" t="s">
        <v>237</v>
      </c>
      <c r="G430" s="36">
        <v>1143413688</v>
      </c>
      <c r="H430" s="13"/>
      <c r="I430" s="37">
        <v>19</v>
      </c>
      <c r="J430" s="37" t="s">
        <v>70</v>
      </c>
      <c r="K430" s="38">
        <v>43525</v>
      </c>
      <c r="L430" s="39">
        <v>0.66388888888888886</v>
      </c>
      <c r="M430" s="37" t="s">
        <v>39</v>
      </c>
      <c r="N430" s="37" t="s">
        <v>188</v>
      </c>
      <c r="O430" s="37" t="s">
        <v>188</v>
      </c>
      <c r="P430" s="37" t="s">
        <v>188</v>
      </c>
      <c r="Q430" s="37">
        <v>6</v>
      </c>
      <c r="R430" s="13" t="s">
        <v>55</v>
      </c>
      <c r="S430" s="13" t="s">
        <v>63</v>
      </c>
      <c r="T430" s="13" t="s">
        <v>42</v>
      </c>
      <c r="U430" s="13" t="s">
        <v>52</v>
      </c>
      <c r="V430" s="13" t="s">
        <v>42</v>
      </c>
      <c r="W430" s="13" t="s">
        <v>72</v>
      </c>
      <c r="X430" s="13" t="s">
        <v>47</v>
      </c>
      <c r="Y430" s="13" t="s">
        <v>41</v>
      </c>
      <c r="Z430" s="13" t="s">
        <v>41</v>
      </c>
      <c r="AA430" s="13"/>
      <c r="AB430" s="13">
        <v>0</v>
      </c>
      <c r="AC430" s="13">
        <v>0</v>
      </c>
      <c r="AD430" s="13" t="s">
        <v>42</v>
      </c>
      <c r="AE430" s="13">
        <v>0</v>
      </c>
      <c r="AF430" s="13" t="s">
        <v>42</v>
      </c>
      <c r="AG430" s="13">
        <v>1</v>
      </c>
      <c r="AH430" s="46" t="str">
        <f t="shared" si="12"/>
        <v>-1</v>
      </c>
      <c r="AI430" s="46" t="s">
        <v>49</v>
      </c>
      <c r="AJ430" s="46" t="str">
        <f t="shared" si="13"/>
        <v>-1</v>
      </c>
      <c r="AK430" s="13" t="s">
        <v>41</v>
      </c>
      <c r="AL430" s="13" t="s">
        <v>41</v>
      </c>
      <c r="AM430" s="13"/>
      <c r="AN430" s="13">
        <v>101.31965006729475</v>
      </c>
      <c r="AO430" s="13">
        <v>117.34261838440112</v>
      </c>
      <c r="AP430" s="13">
        <v>125.13020833333333</v>
      </c>
      <c r="AQ430" s="13">
        <v>148.05555555555554</v>
      </c>
      <c r="AR430" s="36">
        <v>146.40263400000001</v>
      </c>
      <c r="AS430" s="36">
        <v>0</v>
      </c>
      <c r="AT430" s="36">
        <v>146.40263400000001</v>
      </c>
      <c r="AU430" s="36">
        <v>146.40263400000001</v>
      </c>
      <c r="AV430" s="36">
        <v>27.776156750000002</v>
      </c>
      <c r="AW430" s="36">
        <v>8.3777797181627314</v>
      </c>
      <c r="AX430" s="36">
        <v>21.852171900000002</v>
      </c>
      <c r="AY430" s="36">
        <v>33.700141600000002</v>
      </c>
      <c r="AZ430" s="36" t="e">
        <v>#DIV/0!</v>
      </c>
      <c r="BA430" s="36" t="s">
        <v>50</v>
      </c>
      <c r="BB430" s="36">
        <v>0</v>
      </c>
      <c r="BC430" s="36">
        <v>0</v>
      </c>
      <c r="BD430" s="36">
        <v>146.40263400000001</v>
      </c>
      <c r="BE430" s="36">
        <v>0</v>
      </c>
      <c r="BF430" s="36">
        <v>146.40263400000001</v>
      </c>
      <c r="BG430" s="36">
        <v>146.40263400000001</v>
      </c>
      <c r="BH430" s="36">
        <v>39.618509549999999</v>
      </c>
      <c r="BI430" s="36">
        <v>8.3698362220042899</v>
      </c>
      <c r="BJ430" s="36">
        <v>33.700141600000002</v>
      </c>
      <c r="BK430" s="36">
        <v>45.536877500000003</v>
      </c>
      <c r="BL430" s="36" t="e">
        <v>#DIV/0!</v>
      </c>
      <c r="BM430" s="36" t="e">
        <v>#DIV/0!</v>
      </c>
      <c r="BN430" s="36">
        <v>0</v>
      </c>
      <c r="BO430" s="36">
        <v>0</v>
      </c>
      <c r="BP430" s="36">
        <v>142.664749</v>
      </c>
      <c r="BQ430" s="36">
        <v>5.2861676615909641</v>
      </c>
      <c r="BR430" s="36">
        <v>138.92686399999999</v>
      </c>
      <c r="BS430" s="36">
        <v>146.40263400000001</v>
      </c>
      <c r="BT430" s="36">
        <v>27.776156750000002</v>
      </c>
      <c r="BU430" s="36">
        <v>8.3777797181627314</v>
      </c>
      <c r="BV430" s="36">
        <v>21.852171900000002</v>
      </c>
      <c r="BW430" s="36">
        <v>33.700141600000002</v>
      </c>
      <c r="BX430" s="36" t="e">
        <v>#DIV/0!</v>
      </c>
      <c r="BY430" s="36" t="e">
        <v>#DIV/0!</v>
      </c>
      <c r="BZ430" s="36">
        <v>0</v>
      </c>
      <c r="CA430" s="36">
        <v>0</v>
      </c>
      <c r="CB430" s="36"/>
      <c r="CC430" s="40">
        <v>28.047999999999998</v>
      </c>
      <c r="CD430" s="40">
        <v>53.963000000000001</v>
      </c>
      <c r="CE430" s="40"/>
    </row>
    <row r="431" spans="1:83" s="5" customFormat="1">
      <c r="A431" s="13" t="s">
        <v>248</v>
      </c>
      <c r="B431" s="13">
        <v>9</v>
      </c>
      <c r="C431" s="13">
        <v>3</v>
      </c>
      <c r="D431" s="13" t="s">
        <v>58</v>
      </c>
      <c r="E431" s="35" t="s">
        <v>239</v>
      </c>
      <c r="F431" s="13" t="s">
        <v>237</v>
      </c>
      <c r="G431" s="36">
        <v>1007855450</v>
      </c>
      <c r="H431" s="13"/>
      <c r="I431" s="37">
        <v>18</v>
      </c>
      <c r="J431" s="37" t="s">
        <v>70</v>
      </c>
      <c r="K431" s="38">
        <v>43525</v>
      </c>
      <c r="L431" s="39">
        <v>0.60763888888888895</v>
      </c>
      <c r="M431" s="37" t="s">
        <v>39</v>
      </c>
      <c r="N431" s="37" t="s">
        <v>188</v>
      </c>
      <c r="O431" s="37" t="s">
        <v>188</v>
      </c>
      <c r="P431" s="37" t="s">
        <v>188</v>
      </c>
      <c r="Q431" s="37">
        <v>1</v>
      </c>
      <c r="R431" s="13" t="s">
        <v>43</v>
      </c>
      <c r="S431" s="13" t="s">
        <v>44</v>
      </c>
      <c r="T431" s="13" t="s">
        <v>41</v>
      </c>
      <c r="U431" s="13" t="s">
        <v>52</v>
      </c>
      <c r="V431" s="13" t="s">
        <v>42</v>
      </c>
      <c r="W431" s="13" t="s">
        <v>66</v>
      </c>
      <c r="X431" s="13" t="s">
        <v>76</v>
      </c>
      <c r="Y431" s="13" t="s">
        <v>41</v>
      </c>
      <c r="Z431" s="13" t="s">
        <v>41</v>
      </c>
      <c r="AA431" s="13"/>
      <c r="AB431" s="13">
        <v>-1</v>
      </c>
      <c r="AC431" s="13">
        <v>1</v>
      </c>
      <c r="AD431" s="13" t="s">
        <v>41</v>
      </c>
      <c r="AE431" s="13">
        <v>0</v>
      </c>
      <c r="AF431" s="13" t="s">
        <v>42</v>
      </c>
      <c r="AG431" s="13">
        <v>0</v>
      </c>
      <c r="AH431" s="46" t="str">
        <f t="shared" si="12"/>
        <v>0</v>
      </c>
      <c r="AI431" s="46" t="s">
        <v>77</v>
      </c>
      <c r="AJ431" s="46" t="str">
        <f t="shared" si="13"/>
        <v>0</v>
      </c>
      <c r="AK431" s="13" t="s">
        <v>41</v>
      </c>
      <c r="AL431" s="13" t="s">
        <v>41</v>
      </c>
      <c r="AM431" s="13"/>
      <c r="AN431" s="13">
        <v>101.31965006729475</v>
      </c>
      <c r="AO431" s="13">
        <v>117.34261838440112</v>
      </c>
      <c r="AP431" s="13">
        <v>125.13020833333333</v>
      </c>
      <c r="AQ431" s="13">
        <v>148.05555555555554</v>
      </c>
      <c r="AR431" s="36">
        <v>46.026083999999997</v>
      </c>
      <c r="AS431" s="36">
        <v>0</v>
      </c>
      <c r="AT431" s="36">
        <v>46.026083999999997</v>
      </c>
      <c r="AU431" s="36">
        <v>46.026083999999997</v>
      </c>
      <c r="AV431" s="36">
        <v>139.524811</v>
      </c>
      <c r="AW431" s="36">
        <v>10.218844157985403</v>
      </c>
      <c r="AX431" s="36">
        <v>132.29899699999999</v>
      </c>
      <c r="AY431" s="36">
        <v>146.75062500000001</v>
      </c>
      <c r="AZ431" s="36" t="e">
        <v>#DIV/0!</v>
      </c>
      <c r="BA431" s="36" t="s">
        <v>50</v>
      </c>
      <c r="BB431" s="36">
        <v>0</v>
      </c>
      <c r="BC431" s="36">
        <v>0</v>
      </c>
      <c r="BD431" s="36">
        <v>46.026083999999997</v>
      </c>
      <c r="BE431" s="36">
        <v>0</v>
      </c>
      <c r="BF431" s="36">
        <v>46.026083999999997</v>
      </c>
      <c r="BG431" s="36">
        <v>46.026083999999997</v>
      </c>
      <c r="BH431" s="36">
        <v>139.524811</v>
      </c>
      <c r="BI431" s="36">
        <v>10.218844157985403</v>
      </c>
      <c r="BJ431" s="36">
        <v>132.29899699999999</v>
      </c>
      <c r="BK431" s="36">
        <v>146.75062500000001</v>
      </c>
      <c r="BL431" s="36" t="e">
        <v>#DIV/0!</v>
      </c>
      <c r="BM431" s="36" t="e">
        <v>#DIV/0!</v>
      </c>
      <c r="BN431" s="36">
        <v>0</v>
      </c>
      <c r="BO431" s="36">
        <v>0</v>
      </c>
      <c r="BP431" s="36">
        <v>258.56616399999996</v>
      </c>
      <c r="BQ431" s="36">
        <v>300.57706368386249</v>
      </c>
      <c r="BR431" s="36">
        <v>46.026083999999997</v>
      </c>
      <c r="BS431" s="36">
        <v>471.10624399999989</v>
      </c>
      <c r="BT431" s="36">
        <v>192.05463449999999</v>
      </c>
      <c r="BU431" s="36">
        <v>84.507232980750317</v>
      </c>
      <c r="BV431" s="36">
        <v>132.29899699999999</v>
      </c>
      <c r="BW431" s="36">
        <v>251.810272</v>
      </c>
      <c r="BX431" s="36" t="e">
        <v>#DIV/0!</v>
      </c>
      <c r="BY431" s="36" t="e">
        <v>#DIV/0!</v>
      </c>
      <c r="BZ431" s="36">
        <v>0</v>
      </c>
      <c r="CA431" s="36">
        <v>0</v>
      </c>
      <c r="CB431" s="36"/>
      <c r="CC431" s="40">
        <v>28.023</v>
      </c>
      <c r="CD431" s="40">
        <v>58.058999999999997</v>
      </c>
      <c r="CE431" s="40"/>
    </row>
    <row r="432" spans="1:83" s="5" customFormat="1">
      <c r="A432" s="13" t="s">
        <v>248</v>
      </c>
      <c r="B432" s="13">
        <v>9</v>
      </c>
      <c r="C432" s="13">
        <v>3</v>
      </c>
      <c r="D432" s="13" t="s">
        <v>58</v>
      </c>
      <c r="E432" s="35" t="s">
        <v>239</v>
      </c>
      <c r="F432" s="13" t="s">
        <v>237</v>
      </c>
      <c r="G432" s="36">
        <v>1007855450</v>
      </c>
      <c r="H432" s="13"/>
      <c r="I432" s="37">
        <v>18</v>
      </c>
      <c r="J432" s="37" t="s">
        <v>70</v>
      </c>
      <c r="K432" s="38">
        <v>43525</v>
      </c>
      <c r="L432" s="39">
        <v>0.61805555555555558</v>
      </c>
      <c r="M432" s="37" t="s">
        <v>39</v>
      </c>
      <c r="N432" s="37" t="s">
        <v>188</v>
      </c>
      <c r="O432" s="37" t="s">
        <v>188</v>
      </c>
      <c r="P432" s="37" t="s">
        <v>188</v>
      </c>
      <c r="Q432" s="37">
        <v>2</v>
      </c>
      <c r="R432" s="13" t="s">
        <v>43</v>
      </c>
      <c r="S432" s="13" t="s">
        <v>44</v>
      </c>
      <c r="T432" s="13" t="s">
        <v>41</v>
      </c>
      <c r="U432" s="13" t="s">
        <v>52</v>
      </c>
      <c r="V432" s="13" t="s">
        <v>42</v>
      </c>
      <c r="W432" s="13" t="s">
        <v>66</v>
      </c>
      <c r="X432" s="13" t="s">
        <v>47</v>
      </c>
      <c r="Y432" s="13" t="s">
        <v>41</v>
      </c>
      <c r="Z432" s="13" t="s">
        <v>41</v>
      </c>
      <c r="AA432" s="13"/>
      <c r="AB432" s="13">
        <v>-1</v>
      </c>
      <c r="AC432" s="13">
        <v>1</v>
      </c>
      <c r="AD432" s="13" t="s">
        <v>41</v>
      </c>
      <c r="AE432" s="13">
        <v>0</v>
      </c>
      <c r="AF432" s="13" t="s">
        <v>42</v>
      </c>
      <c r="AG432" s="13">
        <v>0</v>
      </c>
      <c r="AH432" s="46" t="str">
        <f t="shared" si="12"/>
        <v>0</v>
      </c>
      <c r="AI432" s="46" t="s">
        <v>49</v>
      </c>
      <c r="AJ432" s="46" t="str">
        <f t="shared" si="13"/>
        <v>-1</v>
      </c>
      <c r="AK432" s="13" t="s">
        <v>41</v>
      </c>
      <c r="AL432" s="13" t="s">
        <v>41</v>
      </c>
      <c r="AM432" s="13"/>
      <c r="AN432" s="13">
        <v>101.31965006729475</v>
      </c>
      <c r="AO432" s="13">
        <v>117.34261838440112</v>
      </c>
      <c r="AP432" s="13">
        <v>125.13020833333333</v>
      </c>
      <c r="AQ432" s="13">
        <v>148.05555555555554</v>
      </c>
      <c r="AR432" s="36">
        <v>33.277775000000005</v>
      </c>
      <c r="AS432" s="36">
        <v>0</v>
      </c>
      <c r="AT432" s="36">
        <v>33.277775000000005</v>
      </c>
      <c r="AU432" s="36">
        <v>33.277775000000005</v>
      </c>
      <c r="AV432" s="36">
        <v>128.71417449999998</v>
      </c>
      <c r="AW432" s="36">
        <v>5.0697045982002162</v>
      </c>
      <c r="AX432" s="36">
        <v>125.129352</v>
      </c>
      <c r="AY432" s="36">
        <v>132.29899699999999</v>
      </c>
      <c r="AZ432" s="36" t="e">
        <v>#DIV/0!</v>
      </c>
      <c r="BA432" s="36" t="s">
        <v>50</v>
      </c>
      <c r="BB432" s="36">
        <v>0</v>
      </c>
      <c r="BC432" s="36">
        <v>0</v>
      </c>
      <c r="BD432" s="36">
        <v>39.651929500000001</v>
      </c>
      <c r="BE432" s="36">
        <v>9.0144157425614928</v>
      </c>
      <c r="BF432" s="36">
        <v>33.277775000000005</v>
      </c>
      <c r="BG432" s="36">
        <v>46.026083999999997</v>
      </c>
      <c r="BH432" s="36">
        <v>135.9399885</v>
      </c>
      <c r="BI432" s="36">
        <v>15.288548756185619</v>
      </c>
      <c r="BJ432" s="36">
        <v>125.129352</v>
      </c>
      <c r="BK432" s="36">
        <v>146.75062500000001</v>
      </c>
      <c r="BL432" s="36" t="e">
        <v>#DIV/0!</v>
      </c>
      <c r="BM432" s="36" t="e">
        <v>#DIV/0!</v>
      </c>
      <c r="BN432" s="36">
        <v>0</v>
      </c>
      <c r="BO432" s="36">
        <v>0</v>
      </c>
      <c r="BP432" s="36">
        <v>39.651929500000001</v>
      </c>
      <c r="BQ432" s="36">
        <v>9.0144157425614928</v>
      </c>
      <c r="BR432" s="36">
        <v>33.277775000000005</v>
      </c>
      <c r="BS432" s="36">
        <v>46.026083999999997</v>
      </c>
      <c r="BT432" s="36">
        <v>128.71417449999998</v>
      </c>
      <c r="BU432" s="36">
        <v>5.0697045982002162</v>
      </c>
      <c r="BV432" s="36">
        <v>125.129352</v>
      </c>
      <c r="BW432" s="36">
        <v>132.29899699999999</v>
      </c>
      <c r="BX432" s="36" t="e">
        <v>#DIV/0!</v>
      </c>
      <c r="BY432" s="36" t="e">
        <v>#DIV/0!</v>
      </c>
      <c r="BZ432" s="36">
        <v>0</v>
      </c>
      <c r="CA432" s="36">
        <v>0</v>
      </c>
      <c r="CB432" s="36"/>
      <c r="CC432" s="40">
        <v>28.122</v>
      </c>
      <c r="CD432" s="40">
        <v>58.918999999999997</v>
      </c>
      <c r="CE432" s="40"/>
    </row>
    <row r="433" spans="1:83" s="5" customFormat="1">
      <c r="A433" s="13" t="s">
        <v>248</v>
      </c>
      <c r="B433" s="13">
        <v>9</v>
      </c>
      <c r="C433" s="13">
        <v>3</v>
      </c>
      <c r="D433" s="13" t="s">
        <v>58</v>
      </c>
      <c r="E433" s="35" t="s">
        <v>239</v>
      </c>
      <c r="F433" s="13" t="s">
        <v>237</v>
      </c>
      <c r="G433" s="36">
        <v>1007855450</v>
      </c>
      <c r="H433" s="13"/>
      <c r="I433" s="37">
        <v>18</v>
      </c>
      <c r="J433" s="37" t="s">
        <v>70</v>
      </c>
      <c r="K433" s="38">
        <v>43525</v>
      </c>
      <c r="L433" s="39">
        <v>0.62847222222222221</v>
      </c>
      <c r="M433" s="37" t="s">
        <v>39</v>
      </c>
      <c r="N433" s="37" t="s">
        <v>188</v>
      </c>
      <c r="O433" s="37" t="s">
        <v>188</v>
      </c>
      <c r="P433" s="37" t="s">
        <v>188</v>
      </c>
      <c r="Q433" s="37">
        <v>3</v>
      </c>
      <c r="R433" s="13" t="s">
        <v>43</v>
      </c>
      <c r="S433" s="13" t="s">
        <v>44</v>
      </c>
      <c r="T433" s="13" t="s">
        <v>41</v>
      </c>
      <c r="U433" s="13" t="s">
        <v>52</v>
      </c>
      <c r="V433" s="13" t="s">
        <v>42</v>
      </c>
      <c r="W433" s="13" t="s">
        <v>72</v>
      </c>
      <c r="X433" s="13" t="s">
        <v>76</v>
      </c>
      <c r="Y433" s="13" t="s">
        <v>41</v>
      </c>
      <c r="Z433" s="13" t="s">
        <v>41</v>
      </c>
      <c r="AA433" s="13"/>
      <c r="AB433" s="13">
        <v>-1</v>
      </c>
      <c r="AC433" s="13">
        <v>1</v>
      </c>
      <c r="AD433" s="13" t="s">
        <v>41</v>
      </c>
      <c r="AE433" s="13">
        <v>0</v>
      </c>
      <c r="AF433" s="13" t="s">
        <v>42</v>
      </c>
      <c r="AG433" s="13">
        <v>1</v>
      </c>
      <c r="AH433" s="46" t="str">
        <f t="shared" si="12"/>
        <v>-1</v>
      </c>
      <c r="AI433" s="46" t="s">
        <v>77</v>
      </c>
      <c r="AJ433" s="46" t="str">
        <f t="shared" si="13"/>
        <v>0</v>
      </c>
      <c r="AK433" s="13" t="s">
        <v>41</v>
      </c>
      <c r="AL433" s="13" t="s">
        <v>41</v>
      </c>
      <c r="AM433" s="13"/>
      <c r="AN433" s="13">
        <v>101.31965006729475</v>
      </c>
      <c r="AO433" s="13">
        <v>117.34261838440112</v>
      </c>
      <c r="AP433" s="13">
        <v>125.13020833333333</v>
      </c>
      <c r="AQ433" s="13">
        <v>148.05555555555554</v>
      </c>
      <c r="AR433" s="36">
        <v>33.277775000000005</v>
      </c>
      <c r="AS433" s="36">
        <v>0</v>
      </c>
      <c r="AT433" s="36">
        <v>33.277775000000005</v>
      </c>
      <c r="AU433" s="36">
        <v>33.277775000000005</v>
      </c>
      <c r="AV433" s="36">
        <v>135.90254249999998</v>
      </c>
      <c r="AW433" s="36">
        <v>5.0961829187285499</v>
      </c>
      <c r="AX433" s="36">
        <v>132.29899699999999</v>
      </c>
      <c r="AY433" s="36">
        <v>139.50608800000001</v>
      </c>
      <c r="AZ433" s="36" t="e">
        <v>#DIV/0!</v>
      </c>
      <c r="BA433" s="36" t="s">
        <v>50</v>
      </c>
      <c r="BB433" s="36">
        <v>0</v>
      </c>
      <c r="BC433" s="36">
        <v>0</v>
      </c>
      <c r="BD433" s="36">
        <v>33.277775000000005</v>
      </c>
      <c r="BE433" s="36">
        <v>0</v>
      </c>
      <c r="BF433" s="36">
        <v>33.277775000000005</v>
      </c>
      <c r="BG433" s="36">
        <v>33.277775000000005</v>
      </c>
      <c r="BH433" s="36">
        <v>132.29899699999999</v>
      </c>
      <c r="BI433" s="36">
        <v>0</v>
      </c>
      <c r="BJ433" s="36">
        <v>132.29899699999999</v>
      </c>
      <c r="BK433" s="36">
        <v>132.29899699999999</v>
      </c>
      <c r="BL433" s="36" t="e">
        <v>#DIV/0!</v>
      </c>
      <c r="BM433" s="36" t="e">
        <v>#DIV/0!</v>
      </c>
      <c r="BN433" s="36">
        <v>0</v>
      </c>
      <c r="BO433" s="36">
        <v>0</v>
      </c>
      <c r="BP433" s="36">
        <v>33.277775000000005</v>
      </c>
      <c r="BQ433" s="36">
        <v>0</v>
      </c>
      <c r="BR433" s="36">
        <v>33.277775000000005</v>
      </c>
      <c r="BS433" s="36">
        <v>33.277775000000005</v>
      </c>
      <c r="BT433" s="36">
        <v>128.71417449999998</v>
      </c>
      <c r="BU433" s="36">
        <v>5.0697045982002162</v>
      </c>
      <c r="BV433" s="36">
        <v>125.129352</v>
      </c>
      <c r="BW433" s="36">
        <v>132.29899699999999</v>
      </c>
      <c r="BX433" s="36" t="e">
        <v>#DIV/0!</v>
      </c>
      <c r="BY433" s="36" t="e">
        <v>#DIV/0!</v>
      </c>
      <c r="BZ433" s="36">
        <v>0</v>
      </c>
      <c r="CA433" s="36">
        <v>0</v>
      </c>
      <c r="CB433" s="36"/>
      <c r="CC433" s="40">
        <v>28.122</v>
      </c>
      <c r="CD433" s="40">
        <v>58.481000000000002</v>
      </c>
      <c r="CE433" s="40"/>
    </row>
    <row r="434" spans="1:83" s="5" customFormat="1">
      <c r="A434" s="13" t="s">
        <v>248</v>
      </c>
      <c r="B434" s="13">
        <v>9</v>
      </c>
      <c r="C434" s="13">
        <v>3</v>
      </c>
      <c r="D434" s="13" t="s">
        <v>58</v>
      </c>
      <c r="E434" s="35" t="s">
        <v>239</v>
      </c>
      <c r="F434" s="13" t="s">
        <v>237</v>
      </c>
      <c r="G434" s="36">
        <v>1007855450</v>
      </c>
      <c r="H434" s="13"/>
      <c r="I434" s="37">
        <v>18</v>
      </c>
      <c r="J434" s="37" t="s">
        <v>70</v>
      </c>
      <c r="K434" s="38">
        <v>43525</v>
      </c>
      <c r="L434" s="39">
        <v>0.63888888888888895</v>
      </c>
      <c r="M434" s="37" t="s">
        <v>39</v>
      </c>
      <c r="N434" s="37" t="s">
        <v>188</v>
      </c>
      <c r="O434" s="37" t="s">
        <v>188</v>
      </c>
      <c r="P434" s="37" t="s">
        <v>188</v>
      </c>
      <c r="Q434" s="37">
        <v>4</v>
      </c>
      <c r="R434" s="13" t="s">
        <v>55</v>
      </c>
      <c r="S434" s="13" t="s">
        <v>44</v>
      </c>
      <c r="T434" s="13" t="s">
        <v>41</v>
      </c>
      <c r="U434" s="13" t="s">
        <v>52</v>
      </c>
      <c r="V434" s="13" t="s">
        <v>42</v>
      </c>
      <c r="W434" s="13" t="s">
        <v>72</v>
      </c>
      <c r="X434" s="13" t="s">
        <v>76</v>
      </c>
      <c r="Y434" s="13" t="s">
        <v>41</v>
      </c>
      <c r="Z434" s="13" t="s">
        <v>41</v>
      </c>
      <c r="AA434" s="13"/>
      <c r="AB434" s="13">
        <v>0</v>
      </c>
      <c r="AC434" s="13">
        <v>1</v>
      </c>
      <c r="AD434" s="13" t="s">
        <v>41</v>
      </c>
      <c r="AE434" s="13" t="s">
        <v>57</v>
      </c>
      <c r="AF434" s="13" t="s">
        <v>42</v>
      </c>
      <c r="AG434" s="13">
        <v>1</v>
      </c>
      <c r="AH434" s="46" t="str">
        <f t="shared" si="12"/>
        <v>-1</v>
      </c>
      <c r="AI434" s="46" t="s">
        <v>77</v>
      </c>
      <c r="AJ434" s="46" t="str">
        <f t="shared" si="13"/>
        <v>0</v>
      </c>
      <c r="AK434" s="13" t="s">
        <v>41</v>
      </c>
      <c r="AL434" s="13" t="s">
        <v>41</v>
      </c>
      <c r="AM434" s="13"/>
      <c r="AN434" s="13">
        <v>101.31965006729475</v>
      </c>
      <c r="AO434" s="13">
        <v>117.34261838440112</v>
      </c>
      <c r="AP434" s="13">
        <v>125.13020833333333</v>
      </c>
      <c r="AQ434" s="13">
        <v>148.05555555555554</v>
      </c>
      <c r="AR434" s="36">
        <v>33.277775000000005</v>
      </c>
      <c r="AS434" s="36">
        <v>0</v>
      </c>
      <c r="AT434" s="36">
        <v>33.277775000000005</v>
      </c>
      <c r="AU434" s="36">
        <v>33.277775000000005</v>
      </c>
      <c r="AV434" s="36">
        <v>132.29899699999999</v>
      </c>
      <c r="AW434" s="36">
        <v>0</v>
      </c>
      <c r="AX434" s="36">
        <v>132.29899699999999</v>
      </c>
      <c r="AY434" s="36">
        <v>132.29899699999999</v>
      </c>
      <c r="AZ434" s="36" t="e">
        <v>#DIV/0!</v>
      </c>
      <c r="BA434" s="36" t="s">
        <v>50</v>
      </c>
      <c r="BB434" s="36">
        <v>0</v>
      </c>
      <c r="BC434" s="36">
        <v>0</v>
      </c>
      <c r="BD434" s="36">
        <v>33.277775000000005</v>
      </c>
      <c r="BE434" s="36">
        <v>0</v>
      </c>
      <c r="BF434" s="36">
        <v>33.277775000000005</v>
      </c>
      <c r="BG434" s="36">
        <v>33.277775000000005</v>
      </c>
      <c r="BH434" s="36">
        <v>128.71417449999998</v>
      </c>
      <c r="BI434" s="36">
        <v>5.0697045982002162</v>
      </c>
      <c r="BJ434" s="36">
        <v>125.129352</v>
      </c>
      <c r="BK434" s="36">
        <v>132.29899699999999</v>
      </c>
      <c r="BL434" s="36" t="e">
        <v>#DIV/0!</v>
      </c>
      <c r="BM434" s="36" t="e">
        <v>#DIV/0!</v>
      </c>
      <c r="BN434" s="36">
        <v>0</v>
      </c>
      <c r="BO434" s="36">
        <v>0</v>
      </c>
      <c r="BP434" s="36">
        <v>33.277775000000005</v>
      </c>
      <c r="BQ434" s="36">
        <v>0</v>
      </c>
      <c r="BR434" s="36">
        <v>33.277775000000005</v>
      </c>
      <c r="BS434" s="36">
        <v>33.277775000000005</v>
      </c>
      <c r="BT434" s="36">
        <v>132.29899699999999</v>
      </c>
      <c r="BU434" s="36">
        <v>0</v>
      </c>
      <c r="BV434" s="36">
        <v>132.29899699999999</v>
      </c>
      <c r="BW434" s="36">
        <v>132.29899699999999</v>
      </c>
      <c r="BX434" s="36" t="e">
        <v>#DIV/0!</v>
      </c>
      <c r="BY434" s="36" t="e">
        <v>#DIV/0!</v>
      </c>
      <c r="BZ434" s="36">
        <v>0</v>
      </c>
      <c r="CA434" s="36">
        <v>0</v>
      </c>
      <c r="CB434" s="36"/>
      <c r="CC434" s="40">
        <v>27.824999999999999</v>
      </c>
      <c r="CD434" s="40">
        <v>55.387999999999998</v>
      </c>
      <c r="CE434" s="40"/>
    </row>
    <row r="435" spans="1:83" s="5" customFormat="1">
      <c r="A435" s="13" t="s">
        <v>248</v>
      </c>
      <c r="B435" s="13">
        <v>9</v>
      </c>
      <c r="C435" s="13">
        <v>3</v>
      </c>
      <c r="D435" s="13" t="s">
        <v>58</v>
      </c>
      <c r="E435" s="35" t="s">
        <v>239</v>
      </c>
      <c r="F435" s="13" t="s">
        <v>237</v>
      </c>
      <c r="G435" s="36">
        <v>1007855450</v>
      </c>
      <c r="H435" s="13"/>
      <c r="I435" s="37">
        <v>18</v>
      </c>
      <c r="J435" s="37" t="s">
        <v>70</v>
      </c>
      <c r="K435" s="38">
        <v>43525</v>
      </c>
      <c r="L435" s="39">
        <v>0.64930555555555558</v>
      </c>
      <c r="M435" s="37" t="s">
        <v>39</v>
      </c>
      <c r="N435" s="37" t="s">
        <v>188</v>
      </c>
      <c r="O435" s="37" t="s">
        <v>188</v>
      </c>
      <c r="P435" s="37" t="s">
        <v>188</v>
      </c>
      <c r="Q435" s="37">
        <v>5</v>
      </c>
      <c r="R435" s="13" t="s">
        <v>55</v>
      </c>
      <c r="S435" s="13" t="s">
        <v>44</v>
      </c>
      <c r="T435" s="13" t="s">
        <v>41</v>
      </c>
      <c r="U435" s="13" t="s">
        <v>52</v>
      </c>
      <c r="V435" s="13" t="s">
        <v>42</v>
      </c>
      <c r="W435" s="13" t="s">
        <v>72</v>
      </c>
      <c r="X435" s="13" t="s">
        <v>76</v>
      </c>
      <c r="Y435" s="13" t="s">
        <v>41</v>
      </c>
      <c r="Z435" s="13" t="s">
        <v>41</v>
      </c>
      <c r="AA435" s="13"/>
      <c r="AB435" s="13">
        <v>0</v>
      </c>
      <c r="AC435" s="13">
        <v>1</v>
      </c>
      <c r="AD435" s="13" t="s">
        <v>41</v>
      </c>
      <c r="AE435" s="13">
        <v>0</v>
      </c>
      <c r="AF435" s="13" t="s">
        <v>42</v>
      </c>
      <c r="AG435" s="13">
        <v>1</v>
      </c>
      <c r="AH435" s="46" t="str">
        <f t="shared" si="12"/>
        <v>-1</v>
      </c>
      <c r="AI435" s="46" t="s">
        <v>77</v>
      </c>
      <c r="AJ435" s="46" t="str">
        <f t="shared" si="13"/>
        <v>0</v>
      </c>
      <c r="AK435" s="13" t="s">
        <v>41</v>
      </c>
      <c r="AL435" s="13" t="s">
        <v>41</v>
      </c>
      <c r="AM435" s="13"/>
      <c r="AN435" s="13">
        <v>101.31965006729475</v>
      </c>
      <c r="AO435" s="13">
        <v>117.34261838440112</v>
      </c>
      <c r="AP435" s="13">
        <v>125.13020833333333</v>
      </c>
      <c r="AQ435" s="13">
        <v>148.05555555555554</v>
      </c>
      <c r="AR435" s="36">
        <v>20.516984000000004</v>
      </c>
      <c r="AS435" s="36">
        <v>0</v>
      </c>
      <c r="AT435" s="36">
        <v>20.516984000000004</v>
      </c>
      <c r="AU435" s="36">
        <v>20.516984000000004</v>
      </c>
      <c r="AV435" s="36">
        <v>128.71417449999998</v>
      </c>
      <c r="AW435" s="36">
        <v>5.0697045982002162</v>
      </c>
      <c r="AX435" s="36">
        <v>125.129352</v>
      </c>
      <c r="AY435" s="36">
        <v>132.29899699999999</v>
      </c>
      <c r="AZ435" s="36" t="e">
        <v>#DIV/0!</v>
      </c>
      <c r="BA435" s="36" t="s">
        <v>50</v>
      </c>
      <c r="BB435" s="36">
        <v>0</v>
      </c>
      <c r="BC435" s="36">
        <v>0</v>
      </c>
      <c r="BD435" s="36">
        <v>26.897379500000007</v>
      </c>
      <c r="BE435" s="36">
        <v>9.0232418494042594</v>
      </c>
      <c r="BF435" s="36">
        <v>20.516984000000004</v>
      </c>
      <c r="BG435" s="36">
        <v>33.277775000000005</v>
      </c>
      <c r="BH435" s="36">
        <v>132.29899699999999</v>
      </c>
      <c r="BI435" s="36">
        <v>0</v>
      </c>
      <c r="BJ435" s="36">
        <v>132.29899699999999</v>
      </c>
      <c r="BK435" s="36">
        <v>132.29899699999999</v>
      </c>
      <c r="BL435" s="36" t="e">
        <v>#DIV/0!</v>
      </c>
      <c r="BM435" s="36" t="e">
        <v>#DIV/0!</v>
      </c>
      <c r="BN435" s="36">
        <v>0</v>
      </c>
      <c r="BO435" s="36">
        <v>0</v>
      </c>
      <c r="BP435" s="36">
        <v>26.897379500000007</v>
      </c>
      <c r="BQ435" s="36">
        <v>9.0232418494042594</v>
      </c>
      <c r="BR435" s="36">
        <v>20.516984000000004</v>
      </c>
      <c r="BS435" s="36">
        <v>33.277775000000005</v>
      </c>
      <c r="BT435" s="36">
        <v>132.29899699999999</v>
      </c>
      <c r="BU435" s="36">
        <v>0</v>
      </c>
      <c r="BV435" s="36">
        <v>132.29899699999999</v>
      </c>
      <c r="BW435" s="36">
        <v>132.29899699999999</v>
      </c>
      <c r="BX435" s="36" t="e">
        <v>#DIV/0!</v>
      </c>
      <c r="BY435" s="36" t="e">
        <v>#DIV/0!</v>
      </c>
      <c r="BZ435" s="36">
        <v>0</v>
      </c>
      <c r="CA435" s="36">
        <v>0</v>
      </c>
      <c r="CB435" s="36"/>
      <c r="CC435" s="40">
        <v>27.899000000000001</v>
      </c>
      <c r="CD435" s="40">
        <v>54.64</v>
      </c>
      <c r="CE435" s="40"/>
    </row>
    <row r="436" spans="1:83" s="5" customFormat="1">
      <c r="A436" s="13" t="s">
        <v>248</v>
      </c>
      <c r="B436" s="13">
        <v>9</v>
      </c>
      <c r="C436" s="13">
        <v>3</v>
      </c>
      <c r="D436" s="13" t="s">
        <v>58</v>
      </c>
      <c r="E436" s="35" t="s">
        <v>239</v>
      </c>
      <c r="F436" s="13" t="s">
        <v>237</v>
      </c>
      <c r="G436" s="36">
        <v>1007855450</v>
      </c>
      <c r="H436" s="13"/>
      <c r="I436" s="37">
        <v>18</v>
      </c>
      <c r="J436" s="37" t="s">
        <v>70</v>
      </c>
      <c r="K436" s="38">
        <v>43525</v>
      </c>
      <c r="L436" s="39">
        <v>0.66388888888888886</v>
      </c>
      <c r="M436" s="37" t="s">
        <v>39</v>
      </c>
      <c r="N436" s="37" t="s">
        <v>188</v>
      </c>
      <c r="O436" s="37" t="s">
        <v>188</v>
      </c>
      <c r="P436" s="37" t="s">
        <v>188</v>
      </c>
      <c r="Q436" s="37">
        <v>6</v>
      </c>
      <c r="R436" s="13" t="s">
        <v>43</v>
      </c>
      <c r="S436" s="13" t="s">
        <v>44</v>
      </c>
      <c r="T436" s="13" t="s">
        <v>41</v>
      </c>
      <c r="U436" s="13" t="s">
        <v>52</v>
      </c>
      <c r="V436" s="13" t="s">
        <v>42</v>
      </c>
      <c r="W436" s="13" t="s">
        <v>72</v>
      </c>
      <c r="X436" s="13" t="s">
        <v>47</v>
      </c>
      <c r="Y436" s="13" t="s">
        <v>41</v>
      </c>
      <c r="Z436" s="13" t="s">
        <v>41</v>
      </c>
      <c r="AA436" s="13"/>
      <c r="AB436" s="13">
        <v>-1</v>
      </c>
      <c r="AC436" s="13">
        <v>1</v>
      </c>
      <c r="AD436" s="13" t="s">
        <v>41</v>
      </c>
      <c r="AE436" s="13">
        <v>0</v>
      </c>
      <c r="AF436" s="13" t="s">
        <v>42</v>
      </c>
      <c r="AG436" s="13">
        <v>1</v>
      </c>
      <c r="AH436" s="46" t="str">
        <f t="shared" si="12"/>
        <v>-1</v>
      </c>
      <c r="AI436" s="46" t="s">
        <v>49</v>
      </c>
      <c r="AJ436" s="46" t="str">
        <f t="shared" si="13"/>
        <v>-1</v>
      </c>
      <c r="AK436" s="13" t="s">
        <v>41</v>
      </c>
      <c r="AL436" s="13" t="s">
        <v>41</v>
      </c>
      <c r="AM436" s="13"/>
      <c r="AN436" s="13">
        <v>101.31965006729475</v>
      </c>
      <c r="AO436" s="13">
        <v>117.34261838440112</v>
      </c>
      <c r="AP436" s="13">
        <v>125.13020833333333</v>
      </c>
      <c r="AQ436" s="13">
        <v>148.05555555555554</v>
      </c>
      <c r="AR436" s="36">
        <v>20.516984000000004</v>
      </c>
      <c r="AS436" s="36">
        <v>0</v>
      </c>
      <c r="AT436" s="36">
        <v>20.516984000000004</v>
      </c>
      <c r="AU436" s="36">
        <v>20.516984000000004</v>
      </c>
      <c r="AV436" s="36">
        <v>132.31772000000001</v>
      </c>
      <c r="AW436" s="36">
        <v>10.165887516928766</v>
      </c>
      <c r="AX436" s="36">
        <v>125.129352</v>
      </c>
      <c r="AY436" s="36">
        <v>139.50608800000001</v>
      </c>
      <c r="AZ436" s="36" t="e">
        <v>#DIV/0!</v>
      </c>
      <c r="BA436" s="36" t="s">
        <v>50</v>
      </c>
      <c r="BB436" s="36">
        <v>0</v>
      </c>
      <c r="BC436" s="36">
        <v>0</v>
      </c>
      <c r="BD436" s="36">
        <v>20.516984000000004</v>
      </c>
      <c r="BE436" s="36">
        <v>0</v>
      </c>
      <c r="BF436" s="36">
        <v>20.516984000000004</v>
      </c>
      <c r="BG436" s="36">
        <v>20.516984000000004</v>
      </c>
      <c r="BH436" s="36">
        <v>143.1283565</v>
      </c>
      <c r="BI436" s="36">
        <v>5.1226612392568533</v>
      </c>
      <c r="BJ436" s="36">
        <v>139.50608800000001</v>
      </c>
      <c r="BK436" s="36">
        <v>146.75062500000001</v>
      </c>
      <c r="BL436" s="36" t="e">
        <v>#DIV/0!</v>
      </c>
      <c r="BM436" s="36" t="e">
        <v>#DIV/0!</v>
      </c>
      <c r="BN436" s="36">
        <v>0</v>
      </c>
      <c r="BO436" s="36">
        <v>0</v>
      </c>
      <c r="BP436" s="36">
        <v>14.130347500000001</v>
      </c>
      <c r="BQ436" s="36">
        <v>9.0320679562470421</v>
      </c>
      <c r="BR436" s="36">
        <v>7.7437109999999976</v>
      </c>
      <c r="BS436" s="36">
        <v>20.516984000000004</v>
      </c>
      <c r="BT436" s="36">
        <v>132.31772000000001</v>
      </c>
      <c r="BU436" s="36">
        <v>10.165887516928766</v>
      </c>
      <c r="BV436" s="36">
        <v>125.129352</v>
      </c>
      <c r="BW436" s="36">
        <v>139.50608800000001</v>
      </c>
      <c r="BX436" s="36" t="e">
        <v>#DIV/0!</v>
      </c>
      <c r="BY436" s="36" t="e">
        <v>#DIV/0!</v>
      </c>
      <c r="BZ436" s="36">
        <v>0</v>
      </c>
      <c r="CA436" s="36">
        <v>0</v>
      </c>
      <c r="CB436" s="36"/>
      <c r="CC436" s="40">
        <v>28.047999999999998</v>
      </c>
      <c r="CD436" s="40">
        <v>53.963000000000001</v>
      </c>
      <c r="CE436" s="40"/>
    </row>
    <row r="437" spans="1:83" s="5" customFormat="1">
      <c r="A437" s="13" t="s">
        <v>248</v>
      </c>
      <c r="B437" s="13">
        <v>9</v>
      </c>
      <c r="C437" s="13">
        <v>4</v>
      </c>
      <c r="D437" s="13" t="s">
        <v>67</v>
      </c>
      <c r="E437" s="35" t="s">
        <v>240</v>
      </c>
      <c r="F437" s="13" t="s">
        <v>237</v>
      </c>
      <c r="G437" s="36">
        <v>1002185754</v>
      </c>
      <c r="H437" s="13"/>
      <c r="I437" s="37">
        <v>19</v>
      </c>
      <c r="J437" s="37" t="s">
        <v>38</v>
      </c>
      <c r="K437" s="38">
        <v>43525</v>
      </c>
      <c r="L437" s="39">
        <v>0.60763888888888895</v>
      </c>
      <c r="M437" s="37" t="s">
        <v>39</v>
      </c>
      <c r="N437" s="37" t="s">
        <v>190</v>
      </c>
      <c r="O437" s="37"/>
      <c r="P437" s="37" t="s">
        <v>190</v>
      </c>
      <c r="Q437" s="37">
        <v>1</v>
      </c>
      <c r="R437" s="13" t="s">
        <v>55</v>
      </c>
      <c r="S437" s="13" t="s">
        <v>44</v>
      </c>
      <c r="T437" s="13" t="s">
        <v>42</v>
      </c>
      <c r="U437" s="13" t="s">
        <v>52</v>
      </c>
      <c r="V437" s="13" t="s">
        <v>42</v>
      </c>
      <c r="W437" s="13" t="s">
        <v>66</v>
      </c>
      <c r="X437" s="13" t="s">
        <v>47</v>
      </c>
      <c r="Y437" s="13" t="s">
        <v>41</v>
      </c>
      <c r="Z437" s="13" t="s">
        <v>41</v>
      </c>
      <c r="AA437" s="13"/>
      <c r="AB437" s="13">
        <v>0</v>
      </c>
      <c r="AC437" s="13">
        <v>1</v>
      </c>
      <c r="AD437" s="13" t="s">
        <v>42</v>
      </c>
      <c r="AE437" s="13">
        <v>0</v>
      </c>
      <c r="AF437" s="13" t="s">
        <v>42</v>
      </c>
      <c r="AG437" s="13">
        <v>0</v>
      </c>
      <c r="AH437" s="46" t="str">
        <f t="shared" si="12"/>
        <v>0</v>
      </c>
      <c r="AI437" s="46" t="s">
        <v>49</v>
      </c>
      <c r="AJ437" s="46" t="str">
        <f t="shared" si="13"/>
        <v>-1</v>
      </c>
      <c r="AK437" s="13" t="s">
        <v>41</v>
      </c>
      <c r="AL437" s="13" t="s">
        <v>41</v>
      </c>
      <c r="AM437" s="13"/>
      <c r="AN437" s="13">
        <v>101.31965006729475</v>
      </c>
      <c r="AO437" s="13">
        <v>117.34261838440112</v>
      </c>
      <c r="AP437" s="13">
        <v>125.13020833333333</v>
      </c>
      <c r="AQ437" s="13">
        <v>148.05555555555554</v>
      </c>
      <c r="AR437" s="36">
        <v>13.799828800000004</v>
      </c>
      <c r="AS437" s="36">
        <v>5.9980881429011079</v>
      </c>
      <c r="AT437" s="36">
        <v>9.5585400000000043</v>
      </c>
      <c r="AU437" s="36">
        <v>18.041117600000003</v>
      </c>
      <c r="AV437" s="36">
        <v>52.2828965</v>
      </c>
      <c r="AW437" s="36">
        <v>15.365168301410577</v>
      </c>
      <c r="AX437" s="36">
        <v>41.418081799999996</v>
      </c>
      <c r="AY437" s="36">
        <v>63.147711200000003</v>
      </c>
      <c r="AZ437" s="36" t="e">
        <v>#DIV/0!</v>
      </c>
      <c r="BA437" s="36" t="s">
        <v>50</v>
      </c>
      <c r="BB437" s="36">
        <v>0</v>
      </c>
      <c r="BC437" s="36">
        <v>0</v>
      </c>
      <c r="BD437" s="36">
        <v>13.799828800000004</v>
      </c>
      <c r="BE437" s="36">
        <v>5.9980881429011079</v>
      </c>
      <c r="BF437" s="36">
        <v>9.5585400000000043</v>
      </c>
      <c r="BG437" s="36">
        <v>18.041117600000003</v>
      </c>
      <c r="BH437" s="36">
        <v>48.660043399999999</v>
      </c>
      <c r="BI437" s="36">
        <v>10.241680312905199</v>
      </c>
      <c r="BJ437" s="36">
        <v>41.418081799999996</v>
      </c>
      <c r="BK437" s="36">
        <v>55.902005000000003</v>
      </c>
      <c r="BL437" s="36" t="e">
        <v>#DIV/0!</v>
      </c>
      <c r="BM437" s="36" t="e">
        <v>#DIV/0!</v>
      </c>
      <c r="BN437" s="36">
        <v>0</v>
      </c>
      <c r="BO437" s="36">
        <v>0</v>
      </c>
      <c r="BP437" s="36">
        <v>214.02867520000001</v>
      </c>
      <c r="BQ437" s="36">
        <v>289.16443830010041</v>
      </c>
      <c r="BR437" s="36">
        <v>9.5585400000000043</v>
      </c>
      <c r="BS437" s="36">
        <v>418.49881040000002</v>
      </c>
      <c r="BT437" s="36">
        <v>157.65698089999998</v>
      </c>
      <c r="BU437" s="36">
        <v>164.38662758253776</v>
      </c>
      <c r="BV437" s="36">
        <v>41.418081799999996</v>
      </c>
      <c r="BW437" s="36">
        <v>273.89587999999998</v>
      </c>
      <c r="BX437" s="36" t="e">
        <v>#DIV/0!</v>
      </c>
      <c r="BY437" s="36" t="e">
        <v>#DIV/0!</v>
      </c>
      <c r="BZ437" s="36">
        <v>0</v>
      </c>
      <c r="CA437" s="36">
        <v>0</v>
      </c>
      <c r="CB437" s="36"/>
      <c r="CC437" s="40">
        <v>28.023</v>
      </c>
      <c r="CD437" s="40">
        <v>58.058999999999997</v>
      </c>
      <c r="CE437" s="40"/>
    </row>
    <row r="438" spans="1:83" s="5" customFormat="1">
      <c r="A438" s="13" t="s">
        <v>248</v>
      </c>
      <c r="B438" s="13">
        <v>9</v>
      </c>
      <c r="C438" s="13">
        <v>4</v>
      </c>
      <c r="D438" s="13" t="s">
        <v>67</v>
      </c>
      <c r="E438" s="35" t="s">
        <v>240</v>
      </c>
      <c r="F438" s="13" t="s">
        <v>237</v>
      </c>
      <c r="G438" s="36">
        <v>1002185754</v>
      </c>
      <c r="H438" s="13"/>
      <c r="I438" s="37">
        <v>19</v>
      </c>
      <c r="J438" s="37" t="s">
        <v>38</v>
      </c>
      <c r="K438" s="38">
        <v>43525</v>
      </c>
      <c r="L438" s="39">
        <v>0.61805555555555558</v>
      </c>
      <c r="M438" s="37" t="s">
        <v>39</v>
      </c>
      <c r="N438" s="37" t="s">
        <v>190</v>
      </c>
      <c r="O438" s="37"/>
      <c r="P438" s="37" t="s">
        <v>190</v>
      </c>
      <c r="Q438" s="37">
        <v>2</v>
      </c>
      <c r="R438" s="13" t="s">
        <v>55</v>
      </c>
      <c r="S438" s="13" t="s">
        <v>44</v>
      </c>
      <c r="T438" s="13" t="s">
        <v>42</v>
      </c>
      <c r="U438" s="13" t="s">
        <v>52</v>
      </c>
      <c r="V438" s="13" t="s">
        <v>41</v>
      </c>
      <c r="W438" s="13" t="s">
        <v>66</v>
      </c>
      <c r="X438" s="13" t="s">
        <v>47</v>
      </c>
      <c r="Y438" s="13" t="s">
        <v>41</v>
      </c>
      <c r="Z438" s="13" t="s">
        <v>41</v>
      </c>
      <c r="AA438" s="13"/>
      <c r="AB438" s="13">
        <v>0</v>
      </c>
      <c r="AC438" s="13">
        <v>1</v>
      </c>
      <c r="AD438" s="13" t="s">
        <v>42</v>
      </c>
      <c r="AE438" s="13">
        <v>0</v>
      </c>
      <c r="AF438" s="13" t="s">
        <v>41</v>
      </c>
      <c r="AG438" s="13">
        <v>0</v>
      </c>
      <c r="AH438" s="46" t="str">
        <f t="shared" si="12"/>
        <v>0</v>
      </c>
      <c r="AI438" s="46" t="s">
        <v>49</v>
      </c>
      <c r="AJ438" s="46" t="str">
        <f t="shared" si="13"/>
        <v>-1</v>
      </c>
      <c r="AK438" s="13" t="s">
        <v>41</v>
      </c>
      <c r="AL438" s="13" t="s">
        <v>41</v>
      </c>
      <c r="AM438" s="13"/>
      <c r="AN438" s="13">
        <v>101.31965006729475</v>
      </c>
      <c r="AO438" s="13">
        <v>117.34261838440112</v>
      </c>
      <c r="AP438" s="13">
        <v>125.13020833333333</v>
      </c>
      <c r="AQ438" s="13">
        <v>148.05555555555554</v>
      </c>
      <c r="AR438" s="36">
        <v>9.5585400000000043</v>
      </c>
      <c r="AS438" s="36">
        <v>0</v>
      </c>
      <c r="AT438" s="36">
        <v>9.5585400000000043</v>
      </c>
      <c r="AU438" s="36">
        <v>9.5585400000000043</v>
      </c>
      <c r="AV438" s="36">
        <v>41.418081799999996</v>
      </c>
      <c r="AW438" s="36">
        <v>0</v>
      </c>
      <c r="AX438" s="36">
        <v>41.418081799999996</v>
      </c>
      <c r="AY438" s="36">
        <v>41.418081799999996</v>
      </c>
      <c r="AZ438" s="36" t="e">
        <v>#DIV/0!</v>
      </c>
      <c r="BA438" s="36" t="s">
        <v>50</v>
      </c>
      <c r="BB438" s="36">
        <v>0</v>
      </c>
      <c r="BC438" s="36">
        <v>0</v>
      </c>
      <c r="BD438" s="36">
        <v>13.799828800000004</v>
      </c>
      <c r="BE438" s="36">
        <v>5.9980881429011079</v>
      </c>
      <c r="BF438" s="36">
        <v>9.5585400000000043</v>
      </c>
      <c r="BG438" s="36">
        <v>18.041117600000003</v>
      </c>
      <c r="BH438" s="36">
        <v>45.038438499999998</v>
      </c>
      <c r="BI438" s="36">
        <v>5.1199575457683055</v>
      </c>
      <c r="BJ438" s="36">
        <v>41.418081799999996</v>
      </c>
      <c r="BK438" s="36">
        <v>48.6587952</v>
      </c>
      <c r="BL438" s="36" t="e">
        <v>#DIV/0!</v>
      </c>
      <c r="BM438" s="36" t="e">
        <v>#DIV/0!</v>
      </c>
      <c r="BN438" s="36">
        <v>0</v>
      </c>
      <c r="BO438" s="36">
        <v>0</v>
      </c>
      <c r="BP438" s="36">
        <v>9.5585400000000043</v>
      </c>
      <c r="BQ438" s="36">
        <v>0</v>
      </c>
      <c r="BR438" s="36">
        <v>9.5585400000000043</v>
      </c>
      <c r="BS438" s="36">
        <v>9.5585400000000043</v>
      </c>
      <c r="BT438" s="36">
        <v>41.418081799999996</v>
      </c>
      <c r="BU438" s="36">
        <v>0</v>
      </c>
      <c r="BV438" s="36">
        <v>41.418081799999996</v>
      </c>
      <c r="BW438" s="36">
        <v>41.418081799999996</v>
      </c>
      <c r="BX438" s="36" t="e">
        <v>#DIV/0!</v>
      </c>
      <c r="BY438" s="36" t="e">
        <v>#DIV/0!</v>
      </c>
      <c r="BZ438" s="36">
        <v>0</v>
      </c>
      <c r="CA438" s="36">
        <v>0</v>
      </c>
      <c r="CB438" s="36"/>
      <c r="CC438" s="40">
        <v>28.122</v>
      </c>
      <c r="CD438" s="40">
        <v>58.918999999999997</v>
      </c>
      <c r="CE438" s="40"/>
    </row>
    <row r="439" spans="1:83" s="5" customFormat="1">
      <c r="A439" s="13" t="s">
        <v>248</v>
      </c>
      <c r="B439" s="13">
        <v>9</v>
      </c>
      <c r="C439" s="13">
        <v>4</v>
      </c>
      <c r="D439" s="13" t="s">
        <v>67</v>
      </c>
      <c r="E439" s="35" t="s">
        <v>240</v>
      </c>
      <c r="F439" s="13" t="s">
        <v>237</v>
      </c>
      <c r="G439" s="36">
        <v>1002185754</v>
      </c>
      <c r="H439" s="13"/>
      <c r="I439" s="37">
        <v>19</v>
      </c>
      <c r="J439" s="37" t="s">
        <v>38</v>
      </c>
      <c r="K439" s="38">
        <v>43525</v>
      </c>
      <c r="L439" s="39">
        <v>0.62847222222222221</v>
      </c>
      <c r="M439" s="37" t="s">
        <v>39</v>
      </c>
      <c r="N439" s="37" t="s">
        <v>190</v>
      </c>
      <c r="O439" s="37"/>
      <c r="P439" s="37" t="s">
        <v>190</v>
      </c>
      <c r="Q439" s="37">
        <v>3</v>
      </c>
      <c r="R439" s="13" t="s">
        <v>43</v>
      </c>
      <c r="S439" s="13" t="s">
        <v>56</v>
      </c>
      <c r="T439" s="13" t="s">
        <v>41</v>
      </c>
      <c r="U439" s="13" t="s">
        <v>52</v>
      </c>
      <c r="V439" s="13" t="s">
        <v>42</v>
      </c>
      <c r="W439" s="13" t="s">
        <v>66</v>
      </c>
      <c r="X439" s="13" t="s">
        <v>47</v>
      </c>
      <c r="Y439" s="13" t="s">
        <v>41</v>
      </c>
      <c r="Z439" s="13" t="s">
        <v>41</v>
      </c>
      <c r="AA439" s="13"/>
      <c r="AB439" s="13">
        <v>-1</v>
      </c>
      <c r="AC439" s="13">
        <v>2</v>
      </c>
      <c r="AD439" s="13" t="s">
        <v>41</v>
      </c>
      <c r="AE439" s="13">
        <v>0</v>
      </c>
      <c r="AF439" s="13" t="s">
        <v>42</v>
      </c>
      <c r="AG439" s="13">
        <v>0</v>
      </c>
      <c r="AH439" s="46" t="str">
        <f t="shared" si="12"/>
        <v>0</v>
      </c>
      <c r="AI439" s="46" t="s">
        <v>49</v>
      </c>
      <c r="AJ439" s="46" t="str">
        <f t="shared" si="13"/>
        <v>-1</v>
      </c>
      <c r="AK439" s="13" t="s">
        <v>41</v>
      </c>
      <c r="AL439" s="13" t="s">
        <v>41</v>
      </c>
      <c r="AM439" s="13"/>
      <c r="AN439" s="13">
        <v>101.31965006729475</v>
      </c>
      <c r="AO439" s="13">
        <v>117.34261838440112</v>
      </c>
      <c r="AP439" s="13">
        <v>125.13020833333333</v>
      </c>
      <c r="AQ439" s="13">
        <v>148.05555555555554</v>
      </c>
      <c r="AR439" s="36">
        <v>13.799828800000004</v>
      </c>
      <c r="AS439" s="36">
        <v>5.9980881429011079</v>
      </c>
      <c r="AT439" s="36">
        <v>9.5585400000000043</v>
      </c>
      <c r="AU439" s="36">
        <v>18.041117600000003</v>
      </c>
      <c r="AV439" s="36">
        <v>45.038438499999998</v>
      </c>
      <c r="AW439" s="36">
        <v>5.1199575457683055</v>
      </c>
      <c r="AX439" s="36">
        <v>41.418081799999996</v>
      </c>
      <c r="AY439" s="36">
        <v>48.6587952</v>
      </c>
      <c r="AZ439" s="36" t="e">
        <v>#DIV/0!</v>
      </c>
      <c r="BA439" s="36" t="s">
        <v>50</v>
      </c>
      <c r="BB439" s="36">
        <v>0</v>
      </c>
      <c r="BC439" s="36">
        <v>0</v>
      </c>
      <c r="BD439" s="36">
        <v>9.5585400000000043</v>
      </c>
      <c r="BE439" s="36">
        <v>0</v>
      </c>
      <c r="BF439" s="36">
        <v>9.5585400000000043</v>
      </c>
      <c r="BG439" s="36">
        <v>9.5585400000000043</v>
      </c>
      <c r="BH439" s="36">
        <v>41.418081799999996</v>
      </c>
      <c r="BI439" s="36">
        <v>0</v>
      </c>
      <c r="BJ439" s="36">
        <v>41.418081799999996</v>
      </c>
      <c r="BK439" s="36">
        <v>41.418081799999996</v>
      </c>
      <c r="BL439" s="36" t="e">
        <v>#DIV/0!</v>
      </c>
      <c r="BM439" s="36" t="e">
        <v>#DIV/0!</v>
      </c>
      <c r="BN439" s="36">
        <v>0</v>
      </c>
      <c r="BO439" s="36">
        <v>0</v>
      </c>
      <c r="BP439" s="36">
        <v>9.5585400000000043</v>
      </c>
      <c r="BQ439" s="36">
        <v>0</v>
      </c>
      <c r="BR439" s="36">
        <v>9.5585400000000043</v>
      </c>
      <c r="BS439" s="36">
        <v>9.5585400000000043</v>
      </c>
      <c r="BT439" s="36">
        <v>41.418081799999996</v>
      </c>
      <c r="BU439" s="36">
        <v>0</v>
      </c>
      <c r="BV439" s="36">
        <v>41.418081799999996</v>
      </c>
      <c r="BW439" s="36">
        <v>41.418081799999996</v>
      </c>
      <c r="BX439" s="36" t="e">
        <v>#DIV/0!</v>
      </c>
      <c r="BY439" s="36" t="e">
        <v>#DIV/0!</v>
      </c>
      <c r="BZ439" s="36">
        <v>0</v>
      </c>
      <c r="CA439" s="36">
        <v>0</v>
      </c>
      <c r="CB439" s="36"/>
      <c r="CC439" s="40">
        <v>28.122</v>
      </c>
      <c r="CD439" s="40">
        <v>58.481000000000002</v>
      </c>
      <c r="CE439" s="40"/>
    </row>
    <row r="440" spans="1:83" s="5" customFormat="1">
      <c r="A440" s="13" t="s">
        <v>248</v>
      </c>
      <c r="B440" s="13">
        <v>9</v>
      </c>
      <c r="C440" s="13">
        <v>4</v>
      </c>
      <c r="D440" s="13" t="s">
        <v>67</v>
      </c>
      <c r="E440" s="35" t="s">
        <v>240</v>
      </c>
      <c r="F440" s="13" t="s">
        <v>237</v>
      </c>
      <c r="G440" s="36">
        <v>1002185754</v>
      </c>
      <c r="H440" s="13"/>
      <c r="I440" s="37">
        <v>19</v>
      </c>
      <c r="J440" s="37" t="s">
        <v>38</v>
      </c>
      <c r="K440" s="38">
        <v>43525</v>
      </c>
      <c r="L440" s="39">
        <v>0.63888888888888895</v>
      </c>
      <c r="M440" s="37" t="s">
        <v>39</v>
      </c>
      <c r="N440" s="37" t="s">
        <v>190</v>
      </c>
      <c r="O440" s="37"/>
      <c r="P440" s="37" t="s">
        <v>190</v>
      </c>
      <c r="Q440" s="37">
        <v>4</v>
      </c>
      <c r="R440" s="13" t="s">
        <v>43</v>
      </c>
      <c r="S440" s="13" t="s">
        <v>56</v>
      </c>
      <c r="T440" s="13" t="s">
        <v>41</v>
      </c>
      <c r="U440" s="13" t="s">
        <v>52</v>
      </c>
      <c r="V440" s="13" t="s">
        <v>42</v>
      </c>
      <c r="W440" s="13" t="s">
        <v>66</v>
      </c>
      <c r="X440" s="13" t="s">
        <v>76</v>
      </c>
      <c r="Y440" s="13" t="s">
        <v>41</v>
      </c>
      <c r="Z440" s="13" t="s">
        <v>41</v>
      </c>
      <c r="AA440" s="13"/>
      <c r="AB440" s="13">
        <v>-1</v>
      </c>
      <c r="AC440" s="13">
        <v>2</v>
      </c>
      <c r="AD440" s="13" t="s">
        <v>41</v>
      </c>
      <c r="AE440" s="13">
        <v>0</v>
      </c>
      <c r="AF440" s="13" t="s">
        <v>42</v>
      </c>
      <c r="AG440" s="13">
        <v>0</v>
      </c>
      <c r="AH440" s="46" t="str">
        <f t="shared" si="12"/>
        <v>0</v>
      </c>
      <c r="AI440" s="46" t="s">
        <v>77</v>
      </c>
      <c r="AJ440" s="46" t="str">
        <f t="shared" si="13"/>
        <v>0</v>
      </c>
      <c r="AK440" s="13" t="s">
        <v>41</v>
      </c>
      <c r="AL440" s="13" t="s">
        <v>41</v>
      </c>
      <c r="AM440" s="13"/>
      <c r="AN440" s="13">
        <v>101.31965006729475</v>
      </c>
      <c r="AO440" s="13">
        <v>117.34261838440112</v>
      </c>
      <c r="AP440" s="13">
        <v>125.13020833333333</v>
      </c>
      <c r="AQ440" s="13">
        <v>148.05555555555554</v>
      </c>
      <c r="AR440" s="36">
        <v>9.5585400000000043</v>
      </c>
      <c r="AS440" s="36">
        <v>0</v>
      </c>
      <c r="AT440" s="36">
        <v>9.5585400000000043</v>
      </c>
      <c r="AU440" s="36">
        <v>9.5585400000000043</v>
      </c>
      <c r="AV440" s="36">
        <v>48.6587952</v>
      </c>
      <c r="AW440" s="36">
        <v>0</v>
      </c>
      <c r="AX440" s="36">
        <v>48.6587952</v>
      </c>
      <c r="AY440" s="36">
        <v>48.6587952</v>
      </c>
      <c r="AZ440" s="36" t="e">
        <v>#DIV/0!</v>
      </c>
      <c r="BA440" s="36" t="s">
        <v>50</v>
      </c>
      <c r="BB440" s="36">
        <v>0</v>
      </c>
      <c r="BC440" s="36">
        <v>0</v>
      </c>
      <c r="BD440" s="36">
        <v>9.5585400000000043</v>
      </c>
      <c r="BE440" s="36">
        <v>0</v>
      </c>
      <c r="BF440" s="36">
        <v>9.5585400000000043</v>
      </c>
      <c r="BG440" s="36">
        <v>9.5585400000000043</v>
      </c>
      <c r="BH440" s="36">
        <v>45.038438499999998</v>
      </c>
      <c r="BI440" s="36">
        <v>5.1199575457683055</v>
      </c>
      <c r="BJ440" s="36">
        <v>41.418081799999996</v>
      </c>
      <c r="BK440" s="36">
        <v>48.6587952</v>
      </c>
      <c r="BL440" s="36" t="e">
        <v>#DIV/0!</v>
      </c>
      <c r="BM440" s="36" t="e">
        <v>#DIV/0!</v>
      </c>
      <c r="BN440" s="36">
        <v>0</v>
      </c>
      <c r="BO440" s="36">
        <v>0</v>
      </c>
      <c r="BP440" s="36">
        <v>9.5585400000000043</v>
      </c>
      <c r="BQ440" s="36">
        <v>0</v>
      </c>
      <c r="BR440" s="36">
        <v>9.5585400000000043</v>
      </c>
      <c r="BS440" s="36">
        <v>9.5585400000000043</v>
      </c>
      <c r="BT440" s="36">
        <v>45.038438499999998</v>
      </c>
      <c r="BU440" s="36">
        <v>5.1199575457683055</v>
      </c>
      <c r="BV440" s="36">
        <v>41.418081799999996</v>
      </c>
      <c r="BW440" s="36">
        <v>48.6587952</v>
      </c>
      <c r="BX440" s="36" t="e">
        <v>#DIV/0!</v>
      </c>
      <c r="BY440" s="36" t="e">
        <v>#DIV/0!</v>
      </c>
      <c r="BZ440" s="36">
        <v>0</v>
      </c>
      <c r="CA440" s="36">
        <v>0</v>
      </c>
      <c r="CB440" s="36"/>
      <c r="CC440" s="40">
        <v>27.824999999999999</v>
      </c>
      <c r="CD440" s="40">
        <v>55.387999999999998</v>
      </c>
      <c r="CE440" s="40"/>
    </row>
    <row r="441" spans="1:83" s="5" customFormat="1">
      <c r="A441" s="13" t="s">
        <v>248</v>
      </c>
      <c r="B441" s="13">
        <v>9</v>
      </c>
      <c r="C441" s="13">
        <v>4</v>
      </c>
      <c r="D441" s="13" t="s">
        <v>67</v>
      </c>
      <c r="E441" s="35" t="s">
        <v>240</v>
      </c>
      <c r="F441" s="13" t="s">
        <v>237</v>
      </c>
      <c r="G441" s="36">
        <v>1002185754</v>
      </c>
      <c r="H441" s="13"/>
      <c r="I441" s="37">
        <v>19</v>
      </c>
      <c r="J441" s="37" t="s">
        <v>38</v>
      </c>
      <c r="K441" s="38">
        <v>43525</v>
      </c>
      <c r="L441" s="39">
        <v>0.64930555555555558</v>
      </c>
      <c r="M441" s="37" t="s">
        <v>39</v>
      </c>
      <c r="N441" s="37" t="s">
        <v>190</v>
      </c>
      <c r="O441" s="37"/>
      <c r="P441" s="37" t="s">
        <v>190</v>
      </c>
      <c r="Q441" s="37">
        <v>5</v>
      </c>
      <c r="R441" s="13" t="s">
        <v>43</v>
      </c>
      <c r="S441" s="13" t="s">
        <v>56</v>
      </c>
      <c r="T441" s="13" t="s">
        <v>41</v>
      </c>
      <c r="U441" s="13" t="s">
        <v>52</v>
      </c>
      <c r="V441" s="13" t="s">
        <v>42</v>
      </c>
      <c r="W441" s="13" t="s">
        <v>66</v>
      </c>
      <c r="X441" s="13" t="s">
        <v>76</v>
      </c>
      <c r="Y441" s="13" t="s">
        <v>41</v>
      </c>
      <c r="Z441" s="13" t="s">
        <v>41</v>
      </c>
      <c r="AA441" s="13"/>
      <c r="AB441" s="13">
        <v>-1</v>
      </c>
      <c r="AC441" s="13">
        <v>2</v>
      </c>
      <c r="AD441" s="13" t="s">
        <v>41</v>
      </c>
      <c r="AE441" s="13">
        <v>0</v>
      </c>
      <c r="AF441" s="13" t="s">
        <v>42</v>
      </c>
      <c r="AG441" s="13">
        <v>0</v>
      </c>
      <c r="AH441" s="46" t="str">
        <f t="shared" ref="AH441:AH503" si="14">IF(AG441="-3",3, IF(AG441="-2",2, IF(AG441="-1",1, IF(AG441=1,"-1", IF(AG441=2,"-2", IF(AG441=3,"-3", IF(AG441=0,"0")))))))</f>
        <v>0</v>
      </c>
      <c r="AI441" s="46" t="s">
        <v>77</v>
      </c>
      <c r="AJ441" s="46" t="str">
        <f t="shared" ref="AJ441:AJ503" si="15">IF(AI441="-3","3", IF(AI441="-2","2", IF(AI441="-1","1", IF(AI441="1","-1", IF(AI441="2","-2", IF(AI441="3","-3", IF(AI441="0","0")))))))</f>
        <v>0</v>
      </c>
      <c r="AK441" s="13" t="s">
        <v>41</v>
      </c>
      <c r="AL441" s="13" t="s">
        <v>41</v>
      </c>
      <c r="AM441" s="13"/>
      <c r="AN441" s="13">
        <v>101.31965006729475</v>
      </c>
      <c r="AO441" s="13">
        <v>117.34261838440112</v>
      </c>
      <c r="AP441" s="13">
        <v>125.13020833333333</v>
      </c>
      <c r="AQ441" s="13">
        <v>148.05555555555554</v>
      </c>
      <c r="AR441" s="36">
        <v>5.3147548000000047</v>
      </c>
      <c r="AS441" s="36">
        <v>6.0016185856382167</v>
      </c>
      <c r="AT441" s="36">
        <v>1.0709696000000051</v>
      </c>
      <c r="AU441" s="36">
        <v>9.5585400000000043</v>
      </c>
      <c r="AV441" s="36">
        <v>41.418081799999996</v>
      </c>
      <c r="AW441" s="36">
        <v>0</v>
      </c>
      <c r="AX441" s="36">
        <v>41.418081799999996</v>
      </c>
      <c r="AY441" s="36">
        <v>41.418081799999996</v>
      </c>
      <c r="AZ441" s="36" t="e">
        <v>#DIV/0!</v>
      </c>
      <c r="BA441" s="36" t="s">
        <v>50</v>
      </c>
      <c r="BB441" s="36">
        <v>0</v>
      </c>
      <c r="BC441" s="36">
        <v>0</v>
      </c>
      <c r="BD441" s="36">
        <v>9.5585400000000043</v>
      </c>
      <c r="BE441" s="36">
        <v>0</v>
      </c>
      <c r="BF441" s="36">
        <v>9.5585400000000043</v>
      </c>
      <c r="BG441" s="36">
        <v>9.5585400000000043</v>
      </c>
      <c r="BH441" s="36">
        <v>41.418081799999996</v>
      </c>
      <c r="BI441" s="36">
        <v>0</v>
      </c>
      <c r="BJ441" s="36">
        <v>41.418081799999996</v>
      </c>
      <c r="BK441" s="36">
        <v>41.418081799999996</v>
      </c>
      <c r="BL441" s="36" t="e">
        <v>#DIV/0!</v>
      </c>
      <c r="BM441" s="36" t="e">
        <v>#DIV/0!</v>
      </c>
      <c r="BN441" s="36">
        <v>0</v>
      </c>
      <c r="BO441" s="36">
        <v>0</v>
      </c>
      <c r="BP441" s="36">
        <v>9.5585400000000043</v>
      </c>
      <c r="BQ441" s="36">
        <v>0</v>
      </c>
      <c r="BR441" s="36">
        <v>9.5585400000000043</v>
      </c>
      <c r="BS441" s="36">
        <v>9.5585400000000043</v>
      </c>
      <c r="BT441" s="36">
        <v>45.038438499999998</v>
      </c>
      <c r="BU441" s="36">
        <v>5.1199575457683055</v>
      </c>
      <c r="BV441" s="36">
        <v>41.418081799999996</v>
      </c>
      <c r="BW441" s="36">
        <v>48.6587952</v>
      </c>
      <c r="BX441" s="36" t="e">
        <v>#DIV/0!</v>
      </c>
      <c r="BY441" s="36" t="e">
        <v>#DIV/0!</v>
      </c>
      <c r="BZ441" s="36">
        <v>0</v>
      </c>
      <c r="CA441" s="36">
        <v>0</v>
      </c>
      <c r="CB441" s="36"/>
      <c r="CC441" s="40">
        <v>27.899000000000001</v>
      </c>
      <c r="CD441" s="40">
        <v>54.64</v>
      </c>
      <c r="CE441" s="40"/>
    </row>
    <row r="442" spans="1:83" s="5" customFormat="1">
      <c r="A442" s="13" t="s">
        <v>248</v>
      </c>
      <c r="B442" s="13">
        <v>9</v>
      </c>
      <c r="C442" s="13">
        <v>4</v>
      </c>
      <c r="D442" s="13" t="s">
        <v>67</v>
      </c>
      <c r="E442" s="35" t="s">
        <v>240</v>
      </c>
      <c r="F442" s="13" t="s">
        <v>237</v>
      </c>
      <c r="G442" s="36">
        <v>1002185754</v>
      </c>
      <c r="H442" s="13"/>
      <c r="I442" s="37">
        <v>19</v>
      </c>
      <c r="J442" s="37" t="s">
        <v>38</v>
      </c>
      <c r="K442" s="38">
        <v>43525</v>
      </c>
      <c r="L442" s="39">
        <v>0.66388888888888886</v>
      </c>
      <c r="M442" s="37" t="s">
        <v>39</v>
      </c>
      <c r="N442" s="37" t="s">
        <v>190</v>
      </c>
      <c r="O442" s="37"/>
      <c r="P442" s="37" t="s">
        <v>190</v>
      </c>
      <c r="Q442" s="37">
        <v>6</v>
      </c>
      <c r="R442" s="13" t="s">
        <v>43</v>
      </c>
      <c r="S442" s="13" t="s">
        <v>56</v>
      </c>
      <c r="T442" s="13" t="s">
        <v>41</v>
      </c>
      <c r="U442" s="13" t="s">
        <v>52</v>
      </c>
      <c r="V442" s="13" t="s">
        <v>42</v>
      </c>
      <c r="W442" s="13" t="s">
        <v>66</v>
      </c>
      <c r="X442" s="13" t="s">
        <v>76</v>
      </c>
      <c r="Y442" s="13" t="s">
        <v>41</v>
      </c>
      <c r="Z442" s="13" t="s">
        <v>41</v>
      </c>
      <c r="AA442" s="13"/>
      <c r="AB442" s="13">
        <v>-1</v>
      </c>
      <c r="AC442" s="13">
        <v>2</v>
      </c>
      <c r="AD442" s="13" t="s">
        <v>41</v>
      </c>
      <c r="AE442" s="13">
        <v>0</v>
      </c>
      <c r="AF442" s="13" t="s">
        <v>42</v>
      </c>
      <c r="AG442" s="13">
        <v>0</v>
      </c>
      <c r="AH442" s="46" t="str">
        <f t="shared" si="14"/>
        <v>0</v>
      </c>
      <c r="AI442" s="46" t="s">
        <v>77</v>
      </c>
      <c r="AJ442" s="46" t="str">
        <f t="shared" si="15"/>
        <v>0</v>
      </c>
      <c r="AK442" s="13" t="s">
        <v>41</v>
      </c>
      <c r="AL442" s="13" t="s">
        <v>41</v>
      </c>
      <c r="AM442" s="13"/>
      <c r="AN442" s="13">
        <v>101.31965006729475</v>
      </c>
      <c r="AO442" s="13">
        <v>117.34261838440112</v>
      </c>
      <c r="AP442" s="13">
        <v>125.13020833333333</v>
      </c>
      <c r="AQ442" s="13">
        <v>148.05555555555554</v>
      </c>
      <c r="AR442" s="36">
        <v>5.3147548000000047</v>
      </c>
      <c r="AS442" s="36">
        <v>6.0016185856382167</v>
      </c>
      <c r="AT442" s="36">
        <v>1.0709696000000051</v>
      </c>
      <c r="AU442" s="36">
        <v>9.5585400000000043</v>
      </c>
      <c r="AV442" s="36">
        <v>48.663788000000004</v>
      </c>
      <c r="AW442" s="36">
        <v>20.48336062581031</v>
      </c>
      <c r="AX442" s="36">
        <v>34.179864800000004</v>
      </c>
      <c r="AY442" s="36">
        <v>63.147711200000003</v>
      </c>
      <c r="AZ442" s="36" t="e">
        <v>#DIV/0!</v>
      </c>
      <c r="BA442" s="36" t="s">
        <v>50</v>
      </c>
      <c r="BB442" s="36">
        <v>0</v>
      </c>
      <c r="BC442" s="36">
        <v>0</v>
      </c>
      <c r="BD442" s="36">
        <v>9.5585400000000043</v>
      </c>
      <c r="BE442" s="36">
        <v>0</v>
      </c>
      <c r="BF442" s="36">
        <v>9.5585400000000043</v>
      </c>
      <c r="BG442" s="36">
        <v>9.5585400000000043</v>
      </c>
      <c r="BH442" s="36">
        <v>63.147711200000003</v>
      </c>
      <c r="BI442" s="36">
        <v>0</v>
      </c>
      <c r="BJ442" s="36">
        <v>63.147711200000003</v>
      </c>
      <c r="BK442" s="36">
        <v>63.147711200000003</v>
      </c>
      <c r="BL442" s="36" t="e">
        <v>#DIV/0!</v>
      </c>
      <c r="BM442" s="36" t="e">
        <v>#DIV/0!</v>
      </c>
      <c r="BN442" s="36">
        <v>0</v>
      </c>
      <c r="BO442" s="36">
        <v>0</v>
      </c>
      <c r="BP442" s="36">
        <v>5.3147548000000047</v>
      </c>
      <c r="BQ442" s="36">
        <v>6.0016185856382167</v>
      </c>
      <c r="BR442" s="36">
        <v>1.0709696000000051</v>
      </c>
      <c r="BS442" s="36">
        <v>9.5585400000000043</v>
      </c>
      <c r="BT442" s="36">
        <v>48.663788000000004</v>
      </c>
      <c r="BU442" s="36">
        <v>20.48336062581031</v>
      </c>
      <c r="BV442" s="36">
        <v>34.179864800000004</v>
      </c>
      <c r="BW442" s="36">
        <v>63.147711200000003</v>
      </c>
      <c r="BX442" s="36" t="e">
        <v>#DIV/0!</v>
      </c>
      <c r="BY442" s="36" t="e">
        <v>#DIV/0!</v>
      </c>
      <c r="BZ442" s="36">
        <v>0</v>
      </c>
      <c r="CA442" s="36">
        <v>0</v>
      </c>
      <c r="CB442" s="36"/>
      <c r="CC442" s="40">
        <v>28.047999999999998</v>
      </c>
      <c r="CD442" s="40">
        <v>53.963000000000001</v>
      </c>
      <c r="CE442" s="40"/>
    </row>
    <row r="443" spans="1:83" s="5" customFormat="1">
      <c r="A443" s="13" t="s">
        <v>248</v>
      </c>
      <c r="B443" s="13">
        <v>9</v>
      </c>
      <c r="C443" s="13">
        <v>5</v>
      </c>
      <c r="D443" s="13" t="s">
        <v>107</v>
      </c>
      <c r="E443" s="35" t="s">
        <v>241</v>
      </c>
      <c r="F443" s="13" t="s">
        <v>237</v>
      </c>
      <c r="G443" s="36">
        <v>1124068734</v>
      </c>
      <c r="H443" s="13"/>
      <c r="I443" s="37">
        <v>21</v>
      </c>
      <c r="J443" s="37" t="s">
        <v>38</v>
      </c>
      <c r="K443" s="38">
        <v>43525</v>
      </c>
      <c r="L443" s="39">
        <v>0.60763888888888895</v>
      </c>
      <c r="M443" s="37" t="s">
        <v>39</v>
      </c>
      <c r="N443" s="37" t="s">
        <v>190</v>
      </c>
      <c r="O443" s="37"/>
      <c r="P443" s="37" t="s">
        <v>190</v>
      </c>
      <c r="Q443" s="37">
        <v>1</v>
      </c>
      <c r="R443" s="13" t="s">
        <v>51</v>
      </c>
      <c r="S443" s="13" t="s">
        <v>44</v>
      </c>
      <c r="T443" s="13" t="s">
        <v>42</v>
      </c>
      <c r="U443" s="13" t="s">
        <v>52</v>
      </c>
      <c r="V443" s="13" t="s">
        <v>42</v>
      </c>
      <c r="W443" s="13" t="s">
        <v>66</v>
      </c>
      <c r="X443" s="13" t="s">
        <v>47</v>
      </c>
      <c r="Y443" s="13" t="s">
        <v>41</v>
      </c>
      <c r="Z443" s="13" t="s">
        <v>41</v>
      </c>
      <c r="AA443" s="13"/>
      <c r="AB443" s="13">
        <v>2</v>
      </c>
      <c r="AC443" s="13">
        <v>1</v>
      </c>
      <c r="AD443" s="13" t="s">
        <v>42</v>
      </c>
      <c r="AE443" s="13">
        <v>0</v>
      </c>
      <c r="AF443" s="13" t="s">
        <v>42</v>
      </c>
      <c r="AG443" s="13">
        <v>0</v>
      </c>
      <c r="AH443" s="46" t="str">
        <f t="shared" si="14"/>
        <v>0</v>
      </c>
      <c r="AI443" s="46" t="s">
        <v>49</v>
      </c>
      <c r="AJ443" s="46" t="str">
        <f t="shared" si="15"/>
        <v>-1</v>
      </c>
      <c r="AK443" s="13" t="s">
        <v>41</v>
      </c>
      <c r="AL443" s="13" t="s">
        <v>41</v>
      </c>
      <c r="AM443" s="13"/>
      <c r="AN443" s="13">
        <v>101.31965006729475</v>
      </c>
      <c r="AO443" s="13">
        <v>117.34261838440112</v>
      </c>
      <c r="AP443" s="13">
        <v>125.13020833333333</v>
      </c>
      <c r="AQ443" s="13">
        <v>148.05555555555554</v>
      </c>
      <c r="AR443" s="36">
        <v>10.173665049999999</v>
      </c>
      <c r="AS443" s="36">
        <v>6.1914301580499291</v>
      </c>
      <c r="AT443" s="36">
        <v>5.7956627999999997</v>
      </c>
      <c r="AU443" s="36">
        <v>14.551667299999998</v>
      </c>
      <c r="AV443" s="36">
        <v>38.436911800000004</v>
      </c>
      <c r="AW443" s="36">
        <v>0</v>
      </c>
      <c r="AX443" s="36">
        <v>38.436911800000004</v>
      </c>
      <c r="AY443" s="36">
        <v>38.436911800000004</v>
      </c>
      <c r="AZ443" s="36" t="e">
        <v>#DIV/0!</v>
      </c>
      <c r="BA443" s="36" t="s">
        <v>50</v>
      </c>
      <c r="BB443" s="36">
        <v>0</v>
      </c>
      <c r="BC443" s="36">
        <v>0</v>
      </c>
      <c r="BD443" s="36">
        <v>10.173665049999999</v>
      </c>
      <c r="BE443" s="36">
        <v>6.1914301580499291</v>
      </c>
      <c r="BF443" s="36">
        <v>5.7956627999999997</v>
      </c>
      <c r="BG443" s="36">
        <v>14.551667299999998</v>
      </c>
      <c r="BH443" s="36">
        <v>42.507173500000007</v>
      </c>
      <c r="BI443" s="36">
        <v>5.7562192985477694</v>
      </c>
      <c r="BJ443" s="36">
        <v>38.436911800000004</v>
      </c>
      <c r="BK443" s="36">
        <v>46.577435200000004</v>
      </c>
      <c r="BL443" s="36" t="e">
        <v>#DIV/0!</v>
      </c>
      <c r="BM443" s="36" t="e">
        <v>#DIV/0!</v>
      </c>
      <c r="BN443" s="36">
        <v>0</v>
      </c>
      <c r="BO443" s="36">
        <v>0</v>
      </c>
      <c r="BP443" s="36">
        <v>187.67866025000001</v>
      </c>
      <c r="BQ443" s="36">
        <v>257.22140175886108</v>
      </c>
      <c r="BR443" s="36">
        <v>5.7956627999999997</v>
      </c>
      <c r="BS443" s="36">
        <v>369.56165770000001</v>
      </c>
      <c r="BT443" s="36">
        <v>115.8298834</v>
      </c>
      <c r="BU443" s="36">
        <v>109.45019006907579</v>
      </c>
      <c r="BV443" s="36">
        <v>38.436911800000004</v>
      </c>
      <c r="BW443" s="36">
        <v>193.22285500000001</v>
      </c>
      <c r="BX443" s="36" t="e">
        <v>#DIV/0!</v>
      </c>
      <c r="BY443" s="36" t="e">
        <v>#DIV/0!</v>
      </c>
      <c r="BZ443" s="36">
        <v>0</v>
      </c>
      <c r="CA443" s="36">
        <v>0</v>
      </c>
      <c r="CB443" s="36"/>
      <c r="CC443" s="40">
        <v>28.023</v>
      </c>
      <c r="CD443" s="40">
        <v>58.058999999999997</v>
      </c>
      <c r="CE443" s="40"/>
    </row>
    <row r="444" spans="1:83" s="5" customFormat="1">
      <c r="A444" s="13" t="s">
        <v>248</v>
      </c>
      <c r="B444" s="13">
        <v>9</v>
      </c>
      <c r="C444" s="13">
        <v>5</v>
      </c>
      <c r="D444" s="13" t="s">
        <v>107</v>
      </c>
      <c r="E444" s="35" t="s">
        <v>241</v>
      </c>
      <c r="F444" s="13" t="s">
        <v>237</v>
      </c>
      <c r="G444" s="36">
        <v>1124068734</v>
      </c>
      <c r="H444" s="13"/>
      <c r="I444" s="37">
        <v>21</v>
      </c>
      <c r="J444" s="37" t="s">
        <v>38</v>
      </c>
      <c r="K444" s="38">
        <v>43525</v>
      </c>
      <c r="L444" s="39">
        <v>0.61805555555555558</v>
      </c>
      <c r="M444" s="37" t="s">
        <v>39</v>
      </c>
      <c r="N444" s="37" t="s">
        <v>190</v>
      </c>
      <c r="O444" s="37"/>
      <c r="P444" s="37" t="s">
        <v>190</v>
      </c>
      <c r="Q444" s="37">
        <v>2</v>
      </c>
      <c r="R444" s="13" t="s">
        <v>84</v>
      </c>
      <c r="S444" s="13" t="s">
        <v>44</v>
      </c>
      <c r="T444" s="13" t="s">
        <v>42</v>
      </c>
      <c r="U444" s="13" t="s">
        <v>45</v>
      </c>
      <c r="V444" s="13" t="s">
        <v>42</v>
      </c>
      <c r="W444" s="13" t="s">
        <v>66</v>
      </c>
      <c r="X444" s="13" t="s">
        <v>53</v>
      </c>
      <c r="Y444" s="13" t="s">
        <v>41</v>
      </c>
      <c r="Z444" s="13" t="s">
        <v>41</v>
      </c>
      <c r="AA444" s="13"/>
      <c r="AB444" s="13">
        <v>-2</v>
      </c>
      <c r="AC444" s="13">
        <v>1</v>
      </c>
      <c r="AD444" s="13" t="s">
        <v>42</v>
      </c>
      <c r="AE444" s="13">
        <v>1</v>
      </c>
      <c r="AF444" s="13" t="s">
        <v>42</v>
      </c>
      <c r="AG444" s="13">
        <v>0</v>
      </c>
      <c r="AH444" s="46" t="str">
        <f t="shared" si="14"/>
        <v>0</v>
      </c>
      <c r="AI444" s="46" t="s">
        <v>54</v>
      </c>
      <c r="AJ444" s="46" t="str">
        <f t="shared" si="15"/>
        <v>-2</v>
      </c>
      <c r="AK444" s="13" t="s">
        <v>41</v>
      </c>
      <c r="AL444" s="13" t="s">
        <v>41</v>
      </c>
      <c r="AM444" s="13"/>
      <c r="AN444" s="13">
        <v>101.31965006729475</v>
      </c>
      <c r="AO444" s="13">
        <v>117.34261838440112</v>
      </c>
      <c r="AP444" s="13">
        <v>125.13020833333333</v>
      </c>
      <c r="AQ444" s="13">
        <v>148.05555555555554</v>
      </c>
      <c r="AR444" s="36">
        <v>5.7956627999999997</v>
      </c>
      <c r="AS444" s="36">
        <v>0</v>
      </c>
      <c r="AT444" s="36">
        <v>5.7956627999999997</v>
      </c>
      <c r="AU444" s="36">
        <v>5.7956627999999997</v>
      </c>
      <c r="AV444" s="36">
        <v>34.367898300000007</v>
      </c>
      <c r="AW444" s="36">
        <v>5.7544540771791697</v>
      </c>
      <c r="AX444" s="36">
        <v>30.298884800000003</v>
      </c>
      <c r="AY444" s="36">
        <v>38.436911800000004</v>
      </c>
      <c r="AZ444" s="36" t="e">
        <v>#DIV/0!</v>
      </c>
      <c r="BA444" s="36" t="s">
        <v>50</v>
      </c>
      <c r="BB444" s="36">
        <v>0</v>
      </c>
      <c r="BC444" s="36">
        <v>0</v>
      </c>
      <c r="BD444" s="36">
        <v>10.173665049999999</v>
      </c>
      <c r="BE444" s="36">
        <v>6.1914301580499291</v>
      </c>
      <c r="BF444" s="36">
        <v>5.7956627999999997</v>
      </c>
      <c r="BG444" s="36">
        <v>14.551667299999998</v>
      </c>
      <c r="BH444" s="36">
        <v>42.509669900000006</v>
      </c>
      <c r="BI444" s="36">
        <v>17.268657895643308</v>
      </c>
      <c r="BJ444" s="36">
        <v>30.298884800000003</v>
      </c>
      <c r="BK444" s="36">
        <v>54.720455000000001</v>
      </c>
      <c r="BL444" s="36" t="e">
        <v>#DIV/0!</v>
      </c>
      <c r="BM444" s="36" t="e">
        <v>#DIV/0!</v>
      </c>
      <c r="BN444" s="36">
        <v>0</v>
      </c>
      <c r="BO444" s="36">
        <v>0</v>
      </c>
      <c r="BP444" s="36">
        <v>5.7956627999999997</v>
      </c>
      <c r="BQ444" s="36">
        <v>0</v>
      </c>
      <c r="BR444" s="36">
        <v>5.7956627999999997</v>
      </c>
      <c r="BS444" s="36">
        <v>5.7956627999999997</v>
      </c>
      <c r="BT444" s="36">
        <v>34.367898300000007</v>
      </c>
      <c r="BU444" s="36">
        <v>5.7544540771791697</v>
      </c>
      <c r="BV444" s="36">
        <v>30.298884800000003</v>
      </c>
      <c r="BW444" s="36">
        <v>38.436911800000004</v>
      </c>
      <c r="BX444" s="36" t="e">
        <v>#DIV/0!</v>
      </c>
      <c r="BY444" s="36" t="e">
        <v>#DIV/0!</v>
      </c>
      <c r="BZ444" s="36">
        <v>0</v>
      </c>
      <c r="CA444" s="36">
        <v>0</v>
      </c>
      <c r="CB444" s="36"/>
      <c r="CC444" s="40">
        <v>28.122</v>
      </c>
      <c r="CD444" s="40">
        <v>58.918999999999997</v>
      </c>
      <c r="CE444" s="40"/>
    </row>
    <row r="445" spans="1:83" s="5" customFormat="1">
      <c r="A445" s="13" t="s">
        <v>248</v>
      </c>
      <c r="B445" s="13">
        <v>9</v>
      </c>
      <c r="C445" s="13">
        <v>5</v>
      </c>
      <c r="D445" s="13" t="s">
        <v>107</v>
      </c>
      <c r="E445" s="35" t="s">
        <v>241</v>
      </c>
      <c r="F445" s="13" t="s">
        <v>237</v>
      </c>
      <c r="G445" s="36">
        <v>1124068734</v>
      </c>
      <c r="H445" s="13"/>
      <c r="I445" s="37">
        <v>21</v>
      </c>
      <c r="J445" s="37" t="s">
        <v>38</v>
      </c>
      <c r="K445" s="38">
        <v>43525</v>
      </c>
      <c r="L445" s="39">
        <v>0.62847222222222221</v>
      </c>
      <c r="M445" s="37" t="s">
        <v>39</v>
      </c>
      <c r="N445" s="37" t="s">
        <v>190</v>
      </c>
      <c r="O445" s="37"/>
      <c r="P445" s="37" t="s">
        <v>190</v>
      </c>
      <c r="Q445" s="37">
        <v>3</v>
      </c>
      <c r="R445" s="13" t="s">
        <v>62</v>
      </c>
      <c r="S445" s="13" t="s">
        <v>56</v>
      </c>
      <c r="T445" s="13" t="s">
        <v>42</v>
      </c>
      <c r="U445" s="13" t="s">
        <v>45</v>
      </c>
      <c r="V445" s="13" t="s">
        <v>42</v>
      </c>
      <c r="W445" s="13" t="s">
        <v>66</v>
      </c>
      <c r="X445" s="13" t="s">
        <v>76</v>
      </c>
      <c r="Y445" s="13" t="s">
        <v>41</v>
      </c>
      <c r="Z445" s="13" t="s">
        <v>41</v>
      </c>
      <c r="AA445" s="13"/>
      <c r="AB445" s="13">
        <v>1</v>
      </c>
      <c r="AC445" s="13">
        <v>2</v>
      </c>
      <c r="AD445" s="13" t="s">
        <v>42</v>
      </c>
      <c r="AE445" s="13">
        <v>1</v>
      </c>
      <c r="AF445" s="13" t="s">
        <v>42</v>
      </c>
      <c r="AG445" s="13">
        <v>0</v>
      </c>
      <c r="AH445" s="46" t="str">
        <f t="shared" si="14"/>
        <v>0</v>
      </c>
      <c r="AI445" s="46" t="s">
        <v>77</v>
      </c>
      <c r="AJ445" s="46" t="str">
        <f t="shared" si="15"/>
        <v>0</v>
      </c>
      <c r="AK445" s="13" t="s">
        <v>41</v>
      </c>
      <c r="AL445" s="13" t="s">
        <v>41</v>
      </c>
      <c r="AM445" s="13"/>
      <c r="AN445" s="13">
        <v>101.31965006729475</v>
      </c>
      <c r="AO445" s="13">
        <v>117.34261838440112</v>
      </c>
      <c r="AP445" s="13">
        <v>125.13020833333333</v>
      </c>
      <c r="AQ445" s="13">
        <v>148.05555555555554</v>
      </c>
      <c r="AR445" s="36">
        <v>5.7956627999999997</v>
      </c>
      <c r="AS445" s="36">
        <v>0</v>
      </c>
      <c r="AT445" s="36">
        <v>5.7956627999999997</v>
      </c>
      <c r="AU445" s="36">
        <v>5.7956627999999997</v>
      </c>
      <c r="AV445" s="36">
        <v>42.507173500000007</v>
      </c>
      <c r="AW445" s="36">
        <v>5.7562192985477694</v>
      </c>
      <c r="AX445" s="36">
        <v>38.436911800000004</v>
      </c>
      <c r="AY445" s="36">
        <v>46.577435200000004</v>
      </c>
      <c r="AZ445" s="36" t="e">
        <v>#DIV/0!</v>
      </c>
      <c r="BA445" s="36" t="s">
        <v>50</v>
      </c>
      <c r="BB445" s="36">
        <v>0</v>
      </c>
      <c r="BC445" s="36">
        <v>0</v>
      </c>
      <c r="BD445" s="36">
        <v>5.7956627999999997</v>
      </c>
      <c r="BE445" s="36">
        <v>0</v>
      </c>
      <c r="BF445" s="36">
        <v>5.7956627999999997</v>
      </c>
      <c r="BG445" s="36">
        <v>5.7956627999999997</v>
      </c>
      <c r="BH445" s="36">
        <v>38.438160000000003</v>
      </c>
      <c r="BI445" s="36">
        <v>11.510673375726977</v>
      </c>
      <c r="BJ445" s="36">
        <v>30.298884800000003</v>
      </c>
      <c r="BK445" s="36">
        <v>46.577435200000004</v>
      </c>
      <c r="BL445" s="36" t="e">
        <v>#DIV/0!</v>
      </c>
      <c r="BM445" s="36" t="e">
        <v>#DIV/0!</v>
      </c>
      <c r="BN445" s="36">
        <v>0</v>
      </c>
      <c r="BO445" s="36">
        <v>0</v>
      </c>
      <c r="BP445" s="36">
        <v>5.7956627999999997</v>
      </c>
      <c r="BQ445" s="36">
        <v>0</v>
      </c>
      <c r="BR445" s="36">
        <v>5.7956627999999997</v>
      </c>
      <c r="BS445" s="36">
        <v>5.7956627999999997</v>
      </c>
      <c r="BT445" s="36">
        <v>38.438160000000003</v>
      </c>
      <c r="BU445" s="36">
        <v>11.510673375726977</v>
      </c>
      <c r="BV445" s="36">
        <v>30.298884800000003</v>
      </c>
      <c r="BW445" s="36">
        <v>46.577435200000004</v>
      </c>
      <c r="BX445" s="36" t="e">
        <v>#DIV/0!</v>
      </c>
      <c r="BY445" s="36" t="e">
        <v>#DIV/0!</v>
      </c>
      <c r="BZ445" s="36">
        <v>0</v>
      </c>
      <c r="CA445" s="36">
        <v>0</v>
      </c>
      <c r="CB445" s="36"/>
      <c r="CC445" s="40">
        <v>28.122</v>
      </c>
      <c r="CD445" s="40">
        <v>58.481000000000002</v>
      </c>
      <c r="CE445" s="40"/>
    </row>
    <row r="446" spans="1:83" s="5" customFormat="1">
      <c r="A446" s="13" t="s">
        <v>248</v>
      </c>
      <c r="B446" s="13">
        <v>9</v>
      </c>
      <c r="C446" s="13">
        <v>5</v>
      </c>
      <c r="D446" s="13" t="s">
        <v>107</v>
      </c>
      <c r="E446" s="35" t="s">
        <v>241</v>
      </c>
      <c r="F446" s="13" t="s">
        <v>237</v>
      </c>
      <c r="G446" s="36">
        <v>1124068734</v>
      </c>
      <c r="H446" s="13"/>
      <c r="I446" s="37">
        <v>21</v>
      </c>
      <c r="J446" s="37" t="s">
        <v>38</v>
      </c>
      <c r="K446" s="38">
        <v>43525</v>
      </c>
      <c r="L446" s="39">
        <v>0.63888888888888895</v>
      </c>
      <c r="M446" s="37" t="s">
        <v>39</v>
      </c>
      <c r="N446" s="37" t="s">
        <v>190</v>
      </c>
      <c r="O446" s="37"/>
      <c r="P446" s="37" t="s">
        <v>190</v>
      </c>
      <c r="Q446" s="37">
        <v>4</v>
      </c>
      <c r="R446" s="13" t="s">
        <v>55</v>
      </c>
      <c r="S446" s="13" t="s">
        <v>56</v>
      </c>
      <c r="T446" s="13" t="s">
        <v>42</v>
      </c>
      <c r="U446" s="13" t="s">
        <v>52</v>
      </c>
      <c r="V446" s="13" t="s">
        <v>42</v>
      </c>
      <c r="W446" s="13" t="s">
        <v>66</v>
      </c>
      <c r="X446" s="13" t="s">
        <v>76</v>
      </c>
      <c r="Y446" s="13" t="s">
        <v>41</v>
      </c>
      <c r="Z446" s="13" t="s">
        <v>41</v>
      </c>
      <c r="AA446" s="13"/>
      <c r="AB446" s="13">
        <v>0</v>
      </c>
      <c r="AC446" s="13">
        <v>2</v>
      </c>
      <c r="AD446" s="13" t="s">
        <v>42</v>
      </c>
      <c r="AE446" s="13">
        <v>0</v>
      </c>
      <c r="AF446" s="13" t="s">
        <v>42</v>
      </c>
      <c r="AG446" s="13">
        <v>0</v>
      </c>
      <c r="AH446" s="46" t="str">
        <f t="shared" si="14"/>
        <v>0</v>
      </c>
      <c r="AI446" s="46" t="s">
        <v>77</v>
      </c>
      <c r="AJ446" s="46" t="str">
        <f t="shared" si="15"/>
        <v>0</v>
      </c>
      <c r="AK446" s="13" t="s">
        <v>41</v>
      </c>
      <c r="AL446" s="13" t="s">
        <v>41</v>
      </c>
      <c r="AM446" s="13"/>
      <c r="AN446" s="13">
        <v>101.31965006729475</v>
      </c>
      <c r="AO446" s="13">
        <v>117.34261838440112</v>
      </c>
      <c r="AP446" s="13">
        <v>125.13020833333333</v>
      </c>
      <c r="AQ446" s="13">
        <v>148.05555555555554</v>
      </c>
      <c r="AR446" s="36">
        <v>5.7956627999999997</v>
      </c>
      <c r="AS446" s="36">
        <v>0</v>
      </c>
      <c r="AT446" s="36">
        <v>5.7956627999999997</v>
      </c>
      <c r="AU446" s="36">
        <v>5.7956627999999997</v>
      </c>
      <c r="AV446" s="36">
        <v>38.436911800000004</v>
      </c>
      <c r="AW446" s="36">
        <v>0</v>
      </c>
      <c r="AX446" s="36">
        <v>38.436911800000004</v>
      </c>
      <c r="AY446" s="36">
        <v>38.436911800000004</v>
      </c>
      <c r="AZ446" s="36" t="e">
        <v>#DIV/0!</v>
      </c>
      <c r="BA446" s="36" t="s">
        <v>50</v>
      </c>
      <c r="BB446" s="36">
        <v>0</v>
      </c>
      <c r="BC446" s="36">
        <v>0</v>
      </c>
      <c r="BD446" s="36">
        <v>5.7956627999999997</v>
      </c>
      <c r="BE446" s="36">
        <v>0</v>
      </c>
      <c r="BF446" s="36">
        <v>5.7956627999999997</v>
      </c>
      <c r="BG446" s="36">
        <v>5.7956627999999997</v>
      </c>
      <c r="BH446" s="36">
        <v>34.367898300000007</v>
      </c>
      <c r="BI446" s="36">
        <v>5.7544540771791697</v>
      </c>
      <c r="BJ446" s="36">
        <v>30.298884800000003</v>
      </c>
      <c r="BK446" s="36">
        <v>38.436911800000004</v>
      </c>
      <c r="BL446" s="36" t="e">
        <v>#DIV/0!</v>
      </c>
      <c r="BM446" s="36" t="e">
        <v>#DIV/0!</v>
      </c>
      <c r="BN446" s="36">
        <v>0</v>
      </c>
      <c r="BO446" s="36">
        <v>0</v>
      </c>
      <c r="BP446" s="36">
        <v>5.7956627999999997</v>
      </c>
      <c r="BQ446" s="36">
        <v>0</v>
      </c>
      <c r="BR446" s="36">
        <v>5.7956627999999997</v>
      </c>
      <c r="BS446" s="36">
        <v>5.7956627999999997</v>
      </c>
      <c r="BT446" s="36">
        <v>42.507173500000007</v>
      </c>
      <c r="BU446" s="36">
        <v>5.7562192985477694</v>
      </c>
      <c r="BV446" s="36">
        <v>38.436911800000004</v>
      </c>
      <c r="BW446" s="36">
        <v>46.577435200000004</v>
      </c>
      <c r="BX446" s="36" t="e">
        <v>#DIV/0!</v>
      </c>
      <c r="BY446" s="36" t="e">
        <v>#DIV/0!</v>
      </c>
      <c r="BZ446" s="36">
        <v>0</v>
      </c>
      <c r="CA446" s="36">
        <v>0</v>
      </c>
      <c r="CB446" s="36"/>
      <c r="CC446" s="40">
        <v>27.824999999999999</v>
      </c>
      <c r="CD446" s="40">
        <v>55.387999999999998</v>
      </c>
      <c r="CE446" s="40"/>
    </row>
    <row r="447" spans="1:83" s="5" customFormat="1">
      <c r="A447" s="13" t="s">
        <v>248</v>
      </c>
      <c r="B447" s="13">
        <v>9</v>
      </c>
      <c r="C447" s="13">
        <v>5</v>
      </c>
      <c r="D447" s="13" t="s">
        <v>107</v>
      </c>
      <c r="E447" s="35" t="s">
        <v>241</v>
      </c>
      <c r="F447" s="13" t="s">
        <v>237</v>
      </c>
      <c r="G447" s="36">
        <v>1124068734</v>
      </c>
      <c r="H447" s="13"/>
      <c r="I447" s="37">
        <v>21</v>
      </c>
      <c r="J447" s="37" t="s">
        <v>38</v>
      </c>
      <c r="K447" s="38">
        <v>43525</v>
      </c>
      <c r="L447" s="39">
        <v>0.64930555555555558</v>
      </c>
      <c r="M447" s="37" t="s">
        <v>39</v>
      </c>
      <c r="N447" s="37" t="s">
        <v>190</v>
      </c>
      <c r="O447" s="37"/>
      <c r="P447" s="37" t="s">
        <v>190</v>
      </c>
      <c r="Q447" s="37">
        <v>5</v>
      </c>
      <c r="R447" s="13" t="s">
        <v>43</v>
      </c>
      <c r="S447" s="13" t="s">
        <v>56</v>
      </c>
      <c r="T447" s="13" t="s">
        <v>41</v>
      </c>
      <c r="U447" s="13" t="s">
        <v>52</v>
      </c>
      <c r="V447" s="13" t="s">
        <v>42</v>
      </c>
      <c r="W447" s="13" t="s">
        <v>66</v>
      </c>
      <c r="X447" s="13" t="s">
        <v>76</v>
      </c>
      <c r="Y447" s="13" t="s">
        <v>41</v>
      </c>
      <c r="Z447" s="13" t="s">
        <v>41</v>
      </c>
      <c r="AA447" s="13"/>
      <c r="AB447" s="13">
        <v>-1</v>
      </c>
      <c r="AC447" s="13">
        <v>2</v>
      </c>
      <c r="AD447" s="13" t="s">
        <v>41</v>
      </c>
      <c r="AE447" s="13">
        <v>0</v>
      </c>
      <c r="AF447" s="13" t="s">
        <v>42</v>
      </c>
      <c r="AG447" s="13">
        <v>0</v>
      </c>
      <c r="AH447" s="46" t="str">
        <f t="shared" si="14"/>
        <v>0</v>
      </c>
      <c r="AI447" s="46" t="s">
        <v>77</v>
      </c>
      <c r="AJ447" s="46" t="str">
        <f t="shared" si="15"/>
        <v>0</v>
      </c>
      <c r="AK447" s="13" t="s">
        <v>41</v>
      </c>
      <c r="AL447" s="13" t="s">
        <v>41</v>
      </c>
      <c r="AM447" s="13"/>
      <c r="AN447" s="13">
        <v>101.31965006729475</v>
      </c>
      <c r="AO447" s="13">
        <v>117.34261838440112</v>
      </c>
      <c r="AP447" s="13">
        <v>125.13020833333333</v>
      </c>
      <c r="AQ447" s="13">
        <v>148.05555555555554</v>
      </c>
      <c r="AR447" s="36">
        <v>5.7956627999999997</v>
      </c>
      <c r="AS447" s="36">
        <v>0</v>
      </c>
      <c r="AT447" s="36">
        <v>5.7956627999999997</v>
      </c>
      <c r="AU447" s="36">
        <v>5.7956627999999997</v>
      </c>
      <c r="AV447" s="36">
        <v>38.438160000000003</v>
      </c>
      <c r="AW447" s="36">
        <v>11.510673375726977</v>
      </c>
      <c r="AX447" s="36">
        <v>30.298884800000003</v>
      </c>
      <c r="AY447" s="36">
        <v>46.577435200000004</v>
      </c>
      <c r="AZ447" s="36" t="e">
        <v>#DIV/0!</v>
      </c>
      <c r="BA447" s="36" t="s">
        <v>50</v>
      </c>
      <c r="BB447" s="36">
        <v>0</v>
      </c>
      <c r="BC447" s="36">
        <v>0</v>
      </c>
      <c r="BD447" s="36">
        <v>5.7956627999999997</v>
      </c>
      <c r="BE447" s="36">
        <v>0</v>
      </c>
      <c r="BF447" s="36">
        <v>5.7956627999999997</v>
      </c>
      <c r="BG447" s="36">
        <v>5.7956627999999997</v>
      </c>
      <c r="BH447" s="36">
        <v>42.507173500000007</v>
      </c>
      <c r="BI447" s="36">
        <v>5.7562192985477694</v>
      </c>
      <c r="BJ447" s="36">
        <v>38.436911800000004</v>
      </c>
      <c r="BK447" s="36">
        <v>46.577435200000004</v>
      </c>
      <c r="BL447" s="36" t="e">
        <v>#DIV/0!</v>
      </c>
      <c r="BM447" s="36" t="e">
        <v>#DIV/0!</v>
      </c>
      <c r="BN447" s="36">
        <v>0</v>
      </c>
      <c r="BO447" s="36">
        <v>0</v>
      </c>
      <c r="BP447" s="36">
        <v>5.7956627999999997</v>
      </c>
      <c r="BQ447" s="36">
        <v>0</v>
      </c>
      <c r="BR447" s="36">
        <v>5.7956627999999997</v>
      </c>
      <c r="BS447" s="36">
        <v>5.7956627999999997</v>
      </c>
      <c r="BT447" s="36">
        <v>42.507173500000007</v>
      </c>
      <c r="BU447" s="36">
        <v>5.7562192985477694</v>
      </c>
      <c r="BV447" s="36">
        <v>38.436911800000004</v>
      </c>
      <c r="BW447" s="36">
        <v>46.577435200000004</v>
      </c>
      <c r="BX447" s="36" t="e">
        <v>#DIV/0!</v>
      </c>
      <c r="BY447" s="36" t="e">
        <v>#DIV/0!</v>
      </c>
      <c r="BZ447" s="36">
        <v>0</v>
      </c>
      <c r="CA447" s="36">
        <v>0</v>
      </c>
      <c r="CB447" s="36"/>
      <c r="CC447" s="40">
        <v>27.899000000000001</v>
      </c>
      <c r="CD447" s="40">
        <v>54.64</v>
      </c>
      <c r="CE447" s="40"/>
    </row>
    <row r="448" spans="1:83" s="5" customFormat="1">
      <c r="A448" s="13" t="s">
        <v>248</v>
      </c>
      <c r="B448" s="13">
        <v>9</v>
      </c>
      <c r="C448" s="13">
        <v>5</v>
      </c>
      <c r="D448" s="13" t="s">
        <v>107</v>
      </c>
      <c r="E448" s="35" t="s">
        <v>241</v>
      </c>
      <c r="F448" s="13" t="s">
        <v>237</v>
      </c>
      <c r="G448" s="36">
        <v>1124068734</v>
      </c>
      <c r="H448" s="13"/>
      <c r="I448" s="37">
        <v>21</v>
      </c>
      <c r="J448" s="37" t="s">
        <v>38</v>
      </c>
      <c r="K448" s="38">
        <v>43525</v>
      </c>
      <c r="L448" s="39">
        <v>0.66388888888888886</v>
      </c>
      <c r="M448" s="37" t="s">
        <v>39</v>
      </c>
      <c r="N448" s="37" t="s">
        <v>190</v>
      </c>
      <c r="O448" s="37"/>
      <c r="P448" s="37" t="s">
        <v>190</v>
      </c>
      <c r="Q448" s="37">
        <v>6</v>
      </c>
      <c r="R448" s="13" t="s">
        <v>43</v>
      </c>
      <c r="S448" s="13" t="s">
        <v>56</v>
      </c>
      <c r="T448" s="13" t="s">
        <v>41</v>
      </c>
      <c r="U448" s="13" t="s">
        <v>52</v>
      </c>
      <c r="V448" s="13" t="s">
        <v>42</v>
      </c>
      <c r="W448" s="13" t="s">
        <v>66</v>
      </c>
      <c r="X448" s="13" t="s">
        <v>76</v>
      </c>
      <c r="Y448" s="13" t="s">
        <v>41</v>
      </c>
      <c r="Z448" s="13" t="s">
        <v>41</v>
      </c>
      <c r="AA448" s="13"/>
      <c r="AB448" s="13">
        <v>-1</v>
      </c>
      <c r="AC448" s="13">
        <v>2</v>
      </c>
      <c r="AD448" s="13" t="s">
        <v>41</v>
      </c>
      <c r="AE448" s="13">
        <v>0</v>
      </c>
      <c r="AF448" s="13" t="s">
        <v>42</v>
      </c>
      <c r="AG448" s="13">
        <v>0</v>
      </c>
      <c r="AH448" s="46" t="str">
        <f t="shared" si="14"/>
        <v>0</v>
      </c>
      <c r="AI448" s="46" t="s">
        <v>77</v>
      </c>
      <c r="AJ448" s="46" t="str">
        <f t="shared" si="15"/>
        <v>0</v>
      </c>
      <c r="AK448" s="13" t="s">
        <v>41</v>
      </c>
      <c r="AL448" s="13" t="s">
        <v>41</v>
      </c>
      <c r="AM448" s="13"/>
      <c r="AN448" s="13">
        <v>101.31965006729475</v>
      </c>
      <c r="AO448" s="13">
        <v>117.34261838440112</v>
      </c>
      <c r="AP448" s="13">
        <v>125.13020833333333</v>
      </c>
      <c r="AQ448" s="13">
        <v>148.05555555555554</v>
      </c>
      <c r="AR448" s="36">
        <v>5.7956627999999997</v>
      </c>
      <c r="AS448" s="36">
        <v>0</v>
      </c>
      <c r="AT448" s="36">
        <v>5.7956627999999997</v>
      </c>
      <c r="AU448" s="36">
        <v>5.7956627999999997</v>
      </c>
      <c r="AV448" s="36">
        <v>42.509669900000006</v>
      </c>
      <c r="AW448" s="36">
        <v>17.268657895643308</v>
      </c>
      <c r="AX448" s="36">
        <v>30.298884800000003</v>
      </c>
      <c r="AY448" s="36">
        <v>54.720455000000001</v>
      </c>
      <c r="AZ448" s="36" t="e">
        <v>#DIV/0!</v>
      </c>
      <c r="BA448" s="36" t="s">
        <v>50</v>
      </c>
      <c r="BB448" s="36">
        <v>0</v>
      </c>
      <c r="BC448" s="36">
        <v>0</v>
      </c>
      <c r="BD448" s="36">
        <v>5.7956627999999997</v>
      </c>
      <c r="BE448" s="36">
        <v>0</v>
      </c>
      <c r="BF448" s="36">
        <v>5.7956627999999997</v>
      </c>
      <c r="BG448" s="36">
        <v>5.7956627999999997</v>
      </c>
      <c r="BH448" s="36">
        <v>50.648945100000006</v>
      </c>
      <c r="BI448" s="36">
        <v>5.757984519916322</v>
      </c>
      <c r="BJ448" s="36">
        <v>46.577435200000004</v>
      </c>
      <c r="BK448" s="36">
        <v>54.720455000000001</v>
      </c>
      <c r="BL448" s="36" t="e">
        <v>#DIV/0!</v>
      </c>
      <c r="BM448" s="36" t="e">
        <v>#DIV/0!</v>
      </c>
      <c r="BN448" s="36">
        <v>0</v>
      </c>
      <c r="BO448" s="36">
        <v>0</v>
      </c>
      <c r="BP448" s="36">
        <v>1.4157882499999999</v>
      </c>
      <c r="BQ448" s="36">
        <v>6.1940779901027563</v>
      </c>
      <c r="BR448" s="36">
        <v>-2.9640863</v>
      </c>
      <c r="BS448" s="36">
        <v>5.7956627999999997</v>
      </c>
      <c r="BT448" s="36">
        <v>42.509669900000006</v>
      </c>
      <c r="BU448" s="36">
        <v>17.268657895643308</v>
      </c>
      <c r="BV448" s="36">
        <v>30.298884800000003</v>
      </c>
      <c r="BW448" s="36">
        <v>54.720455000000001</v>
      </c>
      <c r="BX448" s="36" t="e">
        <v>#DIV/0!</v>
      </c>
      <c r="BY448" s="36" t="e">
        <v>#DIV/0!</v>
      </c>
      <c r="BZ448" s="36">
        <v>0</v>
      </c>
      <c r="CA448" s="36">
        <v>0</v>
      </c>
      <c r="CB448" s="36"/>
      <c r="CC448" s="40">
        <v>28.047999999999998</v>
      </c>
      <c r="CD448" s="40">
        <v>53.963000000000001</v>
      </c>
      <c r="CE448" s="40"/>
    </row>
    <row r="449" spans="1:83" s="5" customFormat="1">
      <c r="A449" s="13" t="s">
        <v>248</v>
      </c>
      <c r="B449" s="13">
        <v>9</v>
      </c>
      <c r="C449" s="13">
        <v>7</v>
      </c>
      <c r="D449" s="13" t="s">
        <v>78</v>
      </c>
      <c r="E449" s="35" t="s">
        <v>242</v>
      </c>
      <c r="F449" s="13" t="s">
        <v>237</v>
      </c>
      <c r="G449" s="36">
        <v>275044083</v>
      </c>
      <c r="H449" s="13"/>
      <c r="I449" s="37">
        <v>19</v>
      </c>
      <c r="J449" s="37" t="s">
        <v>38</v>
      </c>
      <c r="K449" s="38">
        <v>43525</v>
      </c>
      <c r="L449" s="39">
        <v>0.60763888888888895</v>
      </c>
      <c r="M449" s="37" t="s">
        <v>39</v>
      </c>
      <c r="N449" s="37" t="s">
        <v>190</v>
      </c>
      <c r="O449" s="37" t="s">
        <v>100</v>
      </c>
      <c r="P449" s="37" t="s">
        <v>190</v>
      </c>
      <c r="Q449" s="37">
        <v>1</v>
      </c>
      <c r="R449" s="13" t="s">
        <v>55</v>
      </c>
      <c r="S449" s="13" t="s">
        <v>44</v>
      </c>
      <c r="T449" s="13" t="s">
        <v>42</v>
      </c>
      <c r="U449" s="13" t="s">
        <v>45</v>
      </c>
      <c r="V449" s="13" t="s">
        <v>42</v>
      </c>
      <c r="W449" s="13" t="s">
        <v>66</v>
      </c>
      <c r="X449" s="13" t="s">
        <v>53</v>
      </c>
      <c r="Y449" s="13" t="s">
        <v>41</v>
      </c>
      <c r="Z449" s="13" t="s">
        <v>41</v>
      </c>
      <c r="AA449" s="13"/>
      <c r="AB449" s="13">
        <v>0</v>
      </c>
      <c r="AC449" s="13">
        <v>1</v>
      </c>
      <c r="AD449" s="13" t="s">
        <v>42</v>
      </c>
      <c r="AE449" s="13">
        <v>1</v>
      </c>
      <c r="AF449" s="13" t="s">
        <v>42</v>
      </c>
      <c r="AG449" s="13">
        <v>0</v>
      </c>
      <c r="AH449" s="46" t="str">
        <f t="shared" si="14"/>
        <v>0</v>
      </c>
      <c r="AI449" s="46" t="s">
        <v>54</v>
      </c>
      <c r="AJ449" s="46" t="str">
        <f t="shared" si="15"/>
        <v>-2</v>
      </c>
      <c r="AK449" s="13" t="s">
        <v>41</v>
      </c>
      <c r="AL449" s="13" t="s">
        <v>41</v>
      </c>
      <c r="AM449" s="13"/>
      <c r="AN449" s="13">
        <v>101.31965006729475</v>
      </c>
      <c r="AO449" s="13">
        <v>117.34261838440112</v>
      </c>
      <c r="AP449" s="13">
        <v>125.13020833333333</v>
      </c>
      <c r="AQ449" s="13">
        <v>148.05555555555554</v>
      </c>
      <c r="AR449" s="36">
        <v>87.702650000000006</v>
      </c>
      <c r="AS449" s="36">
        <v>0</v>
      </c>
      <c r="AT449" s="36">
        <v>87.702650000000006</v>
      </c>
      <c r="AU449" s="36">
        <v>87.702650000000006</v>
      </c>
      <c r="AV449" s="36">
        <v>92.089204999999993</v>
      </c>
      <c r="AW449" s="36">
        <v>0</v>
      </c>
      <c r="AX449" s="36">
        <v>92.089204999999993</v>
      </c>
      <c r="AY449" s="36">
        <v>92.089204999999993</v>
      </c>
      <c r="AZ449" s="36" t="e">
        <v>#DIV/0!</v>
      </c>
      <c r="BA449" s="36" t="s">
        <v>50</v>
      </c>
      <c r="BB449" s="36">
        <v>0</v>
      </c>
      <c r="BC449" s="36">
        <v>0</v>
      </c>
      <c r="BD449" s="36">
        <v>87.702650000000006</v>
      </c>
      <c r="BE449" s="36">
        <v>0</v>
      </c>
      <c r="BF449" s="36">
        <v>87.702650000000006</v>
      </c>
      <c r="BG449" s="36">
        <v>87.702650000000006</v>
      </c>
      <c r="BH449" s="36">
        <v>92.089204999999993</v>
      </c>
      <c r="BI449" s="36">
        <v>0</v>
      </c>
      <c r="BJ449" s="36">
        <v>92.089204999999993</v>
      </c>
      <c r="BK449" s="36">
        <v>92.089204999999993</v>
      </c>
      <c r="BL449" s="36" t="e">
        <v>#DIV/0!</v>
      </c>
      <c r="BM449" s="36" t="e">
        <v>#DIV/0!</v>
      </c>
      <c r="BN449" s="36">
        <v>0</v>
      </c>
      <c r="BO449" s="36">
        <v>0</v>
      </c>
      <c r="BP449" s="36">
        <v>282.70467975000003</v>
      </c>
      <c r="BQ449" s="36">
        <v>275.7745151627318</v>
      </c>
      <c r="BR449" s="36">
        <v>87.702650000000006</v>
      </c>
      <c r="BS449" s="36">
        <v>477.70670950000004</v>
      </c>
      <c r="BT449" s="36">
        <v>169.65454249999999</v>
      </c>
      <c r="BU449" s="36">
        <v>109.69395226254638</v>
      </c>
      <c r="BV449" s="36">
        <v>92.089204999999993</v>
      </c>
      <c r="BW449" s="36">
        <v>247.21987999999999</v>
      </c>
      <c r="BX449" s="36" t="e">
        <v>#DIV/0!</v>
      </c>
      <c r="BY449" s="36" t="e">
        <v>#DIV/0!</v>
      </c>
      <c r="BZ449" s="36">
        <v>0</v>
      </c>
      <c r="CA449" s="36">
        <v>0</v>
      </c>
      <c r="CB449" s="36"/>
      <c r="CC449" s="40">
        <v>25.597999999999999</v>
      </c>
      <c r="CD449" s="40">
        <v>64.069000000000003</v>
      </c>
      <c r="CE449" s="40"/>
    </row>
    <row r="450" spans="1:83" s="5" customFormat="1">
      <c r="A450" s="13" t="s">
        <v>248</v>
      </c>
      <c r="B450" s="13">
        <v>9</v>
      </c>
      <c r="C450" s="13">
        <v>7</v>
      </c>
      <c r="D450" s="13" t="s">
        <v>78</v>
      </c>
      <c r="E450" s="35" t="s">
        <v>242</v>
      </c>
      <c r="F450" s="13" t="s">
        <v>237</v>
      </c>
      <c r="G450" s="36">
        <v>275044083</v>
      </c>
      <c r="H450" s="13"/>
      <c r="I450" s="37">
        <v>19</v>
      </c>
      <c r="J450" s="37" t="s">
        <v>38</v>
      </c>
      <c r="K450" s="38">
        <v>43525</v>
      </c>
      <c r="L450" s="39">
        <v>0.61805555555555558</v>
      </c>
      <c r="M450" s="37" t="s">
        <v>39</v>
      </c>
      <c r="N450" s="37" t="s">
        <v>190</v>
      </c>
      <c r="O450" s="37" t="s">
        <v>100</v>
      </c>
      <c r="P450" s="37" t="s">
        <v>190</v>
      </c>
      <c r="Q450" s="37">
        <v>2</v>
      </c>
      <c r="R450" s="13" t="s">
        <v>55</v>
      </c>
      <c r="S450" s="13" t="s">
        <v>44</v>
      </c>
      <c r="T450" s="13" t="s">
        <v>42</v>
      </c>
      <c r="U450" s="13" t="s">
        <v>45</v>
      </c>
      <c r="V450" s="13" t="s">
        <v>42</v>
      </c>
      <c r="W450" s="13" t="s">
        <v>66</v>
      </c>
      <c r="X450" s="13" t="s">
        <v>53</v>
      </c>
      <c r="Y450" s="13" t="s">
        <v>41</v>
      </c>
      <c r="Z450" s="13" t="s">
        <v>41</v>
      </c>
      <c r="AA450" s="13"/>
      <c r="AB450" s="13">
        <v>0</v>
      </c>
      <c r="AC450" s="13">
        <v>1</v>
      </c>
      <c r="AD450" s="13" t="s">
        <v>42</v>
      </c>
      <c r="AE450" s="13">
        <v>1</v>
      </c>
      <c r="AF450" s="13" t="s">
        <v>42</v>
      </c>
      <c r="AG450" s="13">
        <v>0</v>
      </c>
      <c r="AH450" s="46" t="str">
        <f t="shared" si="14"/>
        <v>0</v>
      </c>
      <c r="AI450" s="46" t="s">
        <v>54</v>
      </c>
      <c r="AJ450" s="46" t="str">
        <f t="shared" si="15"/>
        <v>-2</v>
      </c>
      <c r="AK450" s="13" t="s">
        <v>41</v>
      </c>
      <c r="AL450" s="13" t="s">
        <v>41</v>
      </c>
      <c r="AM450" s="13"/>
      <c r="AN450" s="13">
        <v>101.31965006729475</v>
      </c>
      <c r="AO450" s="13">
        <v>117.34261838440112</v>
      </c>
      <c r="AP450" s="13">
        <v>125.13020833333333</v>
      </c>
      <c r="AQ450" s="13">
        <v>148.05555555555554</v>
      </c>
      <c r="AR450" s="36">
        <v>83.191769750000006</v>
      </c>
      <c r="AS450" s="36">
        <v>6.3793480277909369</v>
      </c>
      <c r="AT450" s="36">
        <v>78.680889500000006</v>
      </c>
      <c r="AU450" s="36">
        <v>87.702650000000006</v>
      </c>
      <c r="AV450" s="36">
        <v>86.119720099999995</v>
      </c>
      <c r="AW450" s="36">
        <v>8.4421265059613955</v>
      </c>
      <c r="AX450" s="36">
        <v>80.150235199999997</v>
      </c>
      <c r="AY450" s="36">
        <v>92.089204999999993</v>
      </c>
      <c r="AZ450" s="36" t="e">
        <v>#DIV/0!</v>
      </c>
      <c r="BA450" s="36" t="s">
        <v>50</v>
      </c>
      <c r="BB450" s="36">
        <v>0</v>
      </c>
      <c r="BC450" s="36">
        <v>0</v>
      </c>
      <c r="BD450" s="36">
        <v>83.191769750000006</v>
      </c>
      <c r="BE450" s="36">
        <v>6.3793480277909369</v>
      </c>
      <c r="BF450" s="36">
        <v>78.680889500000006</v>
      </c>
      <c r="BG450" s="36">
        <v>87.702650000000006</v>
      </c>
      <c r="BH450" s="36">
        <v>86.119720099999995</v>
      </c>
      <c r="BI450" s="36">
        <v>8.4421265059613955</v>
      </c>
      <c r="BJ450" s="36">
        <v>80.150235199999997</v>
      </c>
      <c r="BK450" s="36">
        <v>92.089204999999993</v>
      </c>
      <c r="BL450" s="36" t="e">
        <v>#DIV/0!</v>
      </c>
      <c r="BM450" s="36" t="e">
        <v>#DIV/0!</v>
      </c>
      <c r="BN450" s="36">
        <v>0</v>
      </c>
      <c r="BO450" s="36">
        <v>0</v>
      </c>
      <c r="BP450" s="36">
        <v>83.191769750000006</v>
      </c>
      <c r="BQ450" s="36">
        <v>6.3793480277909369</v>
      </c>
      <c r="BR450" s="36">
        <v>78.680889500000006</v>
      </c>
      <c r="BS450" s="36">
        <v>87.702650000000006</v>
      </c>
      <c r="BT450" s="36">
        <v>86.119720099999995</v>
      </c>
      <c r="BU450" s="36">
        <v>8.4421265059613955</v>
      </c>
      <c r="BV450" s="36">
        <v>80.150235199999997</v>
      </c>
      <c r="BW450" s="36">
        <v>92.089204999999993</v>
      </c>
      <c r="BX450" s="36" t="e">
        <v>#DIV/0!</v>
      </c>
      <c r="BY450" s="36" t="e">
        <v>#DIV/0!</v>
      </c>
      <c r="BZ450" s="36">
        <v>0</v>
      </c>
      <c r="CA450" s="36">
        <v>0</v>
      </c>
      <c r="CB450" s="36"/>
      <c r="CC450" s="40">
        <v>25.792999999999999</v>
      </c>
      <c r="CD450" s="40">
        <v>65.379000000000005</v>
      </c>
      <c r="CE450" s="40"/>
    </row>
    <row r="451" spans="1:83" s="5" customFormat="1">
      <c r="A451" s="13" t="s">
        <v>248</v>
      </c>
      <c r="B451" s="13">
        <v>9</v>
      </c>
      <c r="C451" s="13">
        <v>7</v>
      </c>
      <c r="D451" s="13" t="s">
        <v>78</v>
      </c>
      <c r="E451" s="35" t="s">
        <v>242</v>
      </c>
      <c r="F451" s="13" t="s">
        <v>237</v>
      </c>
      <c r="G451" s="36">
        <v>275044083</v>
      </c>
      <c r="H451" s="13"/>
      <c r="I451" s="37">
        <v>19</v>
      </c>
      <c r="J451" s="37" t="s">
        <v>38</v>
      </c>
      <c r="K451" s="38">
        <v>43525</v>
      </c>
      <c r="L451" s="39">
        <v>0.62847222222222221</v>
      </c>
      <c r="M451" s="37" t="s">
        <v>39</v>
      </c>
      <c r="N451" s="37" t="s">
        <v>190</v>
      </c>
      <c r="O451" s="37" t="s">
        <v>100</v>
      </c>
      <c r="P451" s="37" t="s">
        <v>190</v>
      </c>
      <c r="Q451" s="37">
        <v>3</v>
      </c>
      <c r="R451" s="13" t="s">
        <v>55</v>
      </c>
      <c r="S451" s="13" t="s">
        <v>44</v>
      </c>
      <c r="T451" s="13" t="s">
        <v>42</v>
      </c>
      <c r="U451" s="13" t="s">
        <v>52</v>
      </c>
      <c r="V451" s="13" t="s">
        <v>42</v>
      </c>
      <c r="W451" s="13" t="s">
        <v>66</v>
      </c>
      <c r="X451" s="13" t="s">
        <v>53</v>
      </c>
      <c r="Y451" s="13" t="s">
        <v>41</v>
      </c>
      <c r="Z451" s="13" t="s">
        <v>41</v>
      </c>
      <c r="AA451" s="13"/>
      <c r="AB451" s="13">
        <v>0</v>
      </c>
      <c r="AC451" s="13">
        <v>1</v>
      </c>
      <c r="AD451" s="13" t="s">
        <v>42</v>
      </c>
      <c r="AE451" s="13">
        <v>0</v>
      </c>
      <c r="AF451" s="13" t="s">
        <v>42</v>
      </c>
      <c r="AG451" s="13">
        <v>0</v>
      </c>
      <c r="AH451" s="46" t="str">
        <f t="shared" si="14"/>
        <v>0</v>
      </c>
      <c r="AI451" s="46" t="s">
        <v>54</v>
      </c>
      <c r="AJ451" s="46" t="str">
        <f t="shared" si="15"/>
        <v>-2</v>
      </c>
      <c r="AK451" s="13" t="s">
        <v>41</v>
      </c>
      <c r="AL451" s="13" t="s">
        <v>41</v>
      </c>
      <c r="AM451" s="13"/>
      <c r="AN451" s="13">
        <v>101.31965006729475</v>
      </c>
      <c r="AO451" s="13">
        <v>117.34261838440112</v>
      </c>
      <c r="AP451" s="13">
        <v>125.13020833333333</v>
      </c>
      <c r="AQ451" s="13">
        <v>148.05555555555554</v>
      </c>
      <c r="AR451" s="36">
        <v>87.702650000000006</v>
      </c>
      <c r="AS451" s="36">
        <v>0</v>
      </c>
      <c r="AT451" s="36">
        <v>87.702650000000006</v>
      </c>
      <c r="AU451" s="36">
        <v>87.702650000000006</v>
      </c>
      <c r="AV451" s="36">
        <v>86.119720099999995</v>
      </c>
      <c r="AW451" s="36">
        <v>8.4421265059613955</v>
      </c>
      <c r="AX451" s="36">
        <v>80.150235199999997</v>
      </c>
      <c r="AY451" s="36">
        <v>92.089204999999993</v>
      </c>
      <c r="AZ451" s="36" t="e">
        <v>#DIV/0!</v>
      </c>
      <c r="BA451" s="36" t="s">
        <v>50</v>
      </c>
      <c r="BB451" s="36">
        <v>0</v>
      </c>
      <c r="BC451" s="36">
        <v>0</v>
      </c>
      <c r="BD451" s="36">
        <v>87.702650000000006</v>
      </c>
      <c r="BE451" s="36">
        <v>0</v>
      </c>
      <c r="BF451" s="36">
        <v>87.702650000000006</v>
      </c>
      <c r="BG451" s="36">
        <v>87.702650000000006</v>
      </c>
      <c r="BH451" s="36">
        <v>86.119720099999995</v>
      </c>
      <c r="BI451" s="36">
        <v>8.4421265059613955</v>
      </c>
      <c r="BJ451" s="36">
        <v>80.150235199999997</v>
      </c>
      <c r="BK451" s="36">
        <v>92.089204999999993</v>
      </c>
      <c r="BL451" s="36" t="e">
        <v>#DIV/0!</v>
      </c>
      <c r="BM451" s="36" t="e">
        <v>#DIV/0!</v>
      </c>
      <c r="BN451" s="36">
        <v>0</v>
      </c>
      <c r="BO451" s="36">
        <v>0</v>
      </c>
      <c r="BP451" s="36">
        <v>83.191769750000006</v>
      </c>
      <c r="BQ451" s="36">
        <v>6.3793480277909369</v>
      </c>
      <c r="BR451" s="36">
        <v>78.680889500000006</v>
      </c>
      <c r="BS451" s="36">
        <v>87.702650000000006</v>
      </c>
      <c r="BT451" s="36">
        <v>86.119720099999995</v>
      </c>
      <c r="BU451" s="36">
        <v>8.4421265059613955</v>
      </c>
      <c r="BV451" s="36">
        <v>80.150235199999997</v>
      </c>
      <c r="BW451" s="36">
        <v>92.089204999999993</v>
      </c>
      <c r="BX451" s="36" t="e">
        <v>#DIV/0!</v>
      </c>
      <c r="BY451" s="36" t="e">
        <v>#DIV/0!</v>
      </c>
      <c r="BZ451" s="36">
        <v>0</v>
      </c>
      <c r="CA451" s="36">
        <v>0</v>
      </c>
      <c r="CB451" s="36"/>
      <c r="CC451" s="40">
        <v>26.036000000000001</v>
      </c>
      <c r="CD451" s="40">
        <v>65.936999999999998</v>
      </c>
      <c r="CE451" s="40"/>
    </row>
    <row r="452" spans="1:83" s="5" customFormat="1">
      <c r="A452" s="13" t="s">
        <v>248</v>
      </c>
      <c r="B452" s="13">
        <v>9</v>
      </c>
      <c r="C452" s="13">
        <v>7</v>
      </c>
      <c r="D452" s="13" t="s">
        <v>78</v>
      </c>
      <c r="E452" s="35" t="s">
        <v>242</v>
      </c>
      <c r="F452" s="13" t="s">
        <v>237</v>
      </c>
      <c r="G452" s="36">
        <v>275044083</v>
      </c>
      <c r="H452" s="13"/>
      <c r="I452" s="37">
        <v>19</v>
      </c>
      <c r="J452" s="37" t="s">
        <v>38</v>
      </c>
      <c r="K452" s="38">
        <v>43525</v>
      </c>
      <c r="L452" s="39">
        <v>0.63888888888888895</v>
      </c>
      <c r="M452" s="37" t="s">
        <v>39</v>
      </c>
      <c r="N452" s="37" t="s">
        <v>190</v>
      </c>
      <c r="O452" s="37" t="s">
        <v>100</v>
      </c>
      <c r="P452" s="37" t="s">
        <v>190</v>
      </c>
      <c r="Q452" s="37">
        <v>4</v>
      </c>
      <c r="R452" s="13" t="s">
        <v>55</v>
      </c>
      <c r="S452" s="13" t="s">
        <v>44</v>
      </c>
      <c r="T452" s="13" t="s">
        <v>42</v>
      </c>
      <c r="U452" s="13" t="s">
        <v>52</v>
      </c>
      <c r="V452" s="13" t="s">
        <v>42</v>
      </c>
      <c r="W452" s="13" t="s">
        <v>66</v>
      </c>
      <c r="X452" s="13" t="s">
        <v>47</v>
      </c>
      <c r="Y452" s="13" t="s">
        <v>41</v>
      </c>
      <c r="Z452" s="13" t="s">
        <v>41</v>
      </c>
      <c r="AA452" s="13"/>
      <c r="AB452" s="13">
        <v>0</v>
      </c>
      <c r="AC452" s="13">
        <v>1</v>
      </c>
      <c r="AD452" s="13" t="s">
        <v>42</v>
      </c>
      <c r="AE452" s="13">
        <v>0</v>
      </c>
      <c r="AF452" s="13" t="s">
        <v>42</v>
      </c>
      <c r="AG452" s="13">
        <v>0</v>
      </c>
      <c r="AH452" s="46" t="str">
        <f t="shared" si="14"/>
        <v>0</v>
      </c>
      <c r="AI452" s="46" t="s">
        <v>49</v>
      </c>
      <c r="AJ452" s="46" t="str">
        <f t="shared" si="15"/>
        <v>-1</v>
      </c>
      <c r="AK452" s="13" t="s">
        <v>41</v>
      </c>
      <c r="AL452" s="13" t="s">
        <v>41</v>
      </c>
      <c r="AM452" s="13"/>
      <c r="AN452" s="13">
        <v>101.31965006729475</v>
      </c>
      <c r="AO452" s="13">
        <v>117.34261838440112</v>
      </c>
      <c r="AP452" s="13">
        <v>125.13020833333333</v>
      </c>
      <c r="AQ452" s="13">
        <v>148.05555555555554</v>
      </c>
      <c r="AR452" s="36">
        <v>83.191769750000006</v>
      </c>
      <c r="AS452" s="36">
        <v>6.3793480277909369</v>
      </c>
      <c r="AT452" s="36">
        <v>78.680889500000006</v>
      </c>
      <c r="AU452" s="36">
        <v>87.702650000000006</v>
      </c>
      <c r="AV452" s="36">
        <v>80.150235199999997</v>
      </c>
      <c r="AW452" s="36">
        <v>0</v>
      </c>
      <c r="AX452" s="36">
        <v>80.150235199999997</v>
      </c>
      <c r="AY452" s="36">
        <v>80.150235199999997</v>
      </c>
      <c r="AZ452" s="36" t="e">
        <v>#DIV/0!</v>
      </c>
      <c r="BA452" s="36" t="s">
        <v>50</v>
      </c>
      <c r="BB452" s="36">
        <v>0</v>
      </c>
      <c r="BC452" s="36">
        <v>0</v>
      </c>
      <c r="BD452" s="36">
        <v>83.191769750000006</v>
      </c>
      <c r="BE452" s="36">
        <v>6.3793480277909369</v>
      </c>
      <c r="BF452" s="36">
        <v>78.680889500000006</v>
      </c>
      <c r="BG452" s="36">
        <v>87.702650000000006</v>
      </c>
      <c r="BH452" s="36">
        <v>80.150235199999997</v>
      </c>
      <c r="BI452" s="36">
        <v>0</v>
      </c>
      <c r="BJ452" s="36">
        <v>80.150235199999997</v>
      </c>
      <c r="BK452" s="36">
        <v>80.150235199999997</v>
      </c>
      <c r="BL452" s="36" t="e">
        <v>#DIV/0!</v>
      </c>
      <c r="BM452" s="36" t="e">
        <v>#DIV/0!</v>
      </c>
      <c r="BN452" s="36">
        <v>0</v>
      </c>
      <c r="BO452" s="36">
        <v>0</v>
      </c>
      <c r="BP452" s="36">
        <v>83.191769750000006</v>
      </c>
      <c r="BQ452" s="36">
        <v>6.3793480277909369</v>
      </c>
      <c r="BR452" s="36">
        <v>78.680889500000006</v>
      </c>
      <c r="BS452" s="36">
        <v>87.702650000000006</v>
      </c>
      <c r="BT452" s="36">
        <v>86.119720099999995</v>
      </c>
      <c r="BU452" s="36">
        <v>8.4421265059613955</v>
      </c>
      <c r="BV452" s="36">
        <v>80.150235199999997</v>
      </c>
      <c r="BW452" s="36">
        <v>92.089204999999993</v>
      </c>
      <c r="BX452" s="36" t="e">
        <v>#DIV/0!</v>
      </c>
      <c r="BY452" s="36" t="e">
        <v>#DIV/0!</v>
      </c>
      <c r="BZ452" s="36">
        <v>0</v>
      </c>
      <c r="CA452" s="36">
        <v>0</v>
      </c>
      <c r="CB452" s="36"/>
      <c r="CC452" s="40">
        <v>25.404</v>
      </c>
      <c r="CD452" s="40">
        <v>61.59</v>
      </c>
      <c r="CE452" s="40"/>
    </row>
    <row r="453" spans="1:83" s="5" customFormat="1">
      <c r="A453" s="13" t="s">
        <v>248</v>
      </c>
      <c r="B453" s="13">
        <v>9</v>
      </c>
      <c r="C453" s="13">
        <v>7</v>
      </c>
      <c r="D453" s="13" t="s">
        <v>78</v>
      </c>
      <c r="E453" s="35" t="s">
        <v>242</v>
      </c>
      <c r="F453" s="13" t="s">
        <v>237</v>
      </c>
      <c r="G453" s="36">
        <v>275044083</v>
      </c>
      <c r="H453" s="13"/>
      <c r="I453" s="37">
        <v>19</v>
      </c>
      <c r="J453" s="37" t="s">
        <v>38</v>
      </c>
      <c r="K453" s="38">
        <v>43525</v>
      </c>
      <c r="L453" s="39">
        <v>0.64930555555555558</v>
      </c>
      <c r="M453" s="37" t="s">
        <v>39</v>
      </c>
      <c r="N453" s="37" t="s">
        <v>190</v>
      </c>
      <c r="O453" s="37" t="s">
        <v>100</v>
      </c>
      <c r="P453" s="37" t="s">
        <v>190</v>
      </c>
      <c r="Q453" s="37">
        <v>5</v>
      </c>
      <c r="R453" s="13" t="s">
        <v>55</v>
      </c>
      <c r="S453" s="13" t="s">
        <v>44</v>
      </c>
      <c r="T453" s="13" t="s">
        <v>42</v>
      </c>
      <c r="U453" s="13" t="s">
        <v>52</v>
      </c>
      <c r="V453" s="13" t="s">
        <v>42</v>
      </c>
      <c r="W453" s="13" t="s">
        <v>66</v>
      </c>
      <c r="X453" s="13" t="s">
        <v>47</v>
      </c>
      <c r="Y453" s="13" t="s">
        <v>41</v>
      </c>
      <c r="Z453" s="13" t="s">
        <v>41</v>
      </c>
      <c r="AA453" s="13"/>
      <c r="AB453" s="13">
        <v>0</v>
      </c>
      <c r="AC453" s="13">
        <v>1</v>
      </c>
      <c r="AD453" s="13" t="s">
        <v>42</v>
      </c>
      <c r="AE453" s="13">
        <v>0</v>
      </c>
      <c r="AF453" s="13" t="s">
        <v>42</v>
      </c>
      <c r="AG453" s="13">
        <v>0</v>
      </c>
      <c r="AH453" s="46" t="str">
        <f t="shared" si="14"/>
        <v>0</v>
      </c>
      <c r="AI453" s="46" t="s">
        <v>49</v>
      </c>
      <c r="AJ453" s="46" t="str">
        <f t="shared" si="15"/>
        <v>-1</v>
      </c>
      <c r="AK453" s="13" t="s">
        <v>41</v>
      </c>
      <c r="AL453" s="13" t="s">
        <v>41</v>
      </c>
      <c r="AM453" s="13"/>
      <c r="AN453" s="13">
        <v>101.31965006729475</v>
      </c>
      <c r="AO453" s="13">
        <v>117.34261838440112</v>
      </c>
      <c r="AP453" s="13">
        <v>125.13020833333333</v>
      </c>
      <c r="AQ453" s="13">
        <v>148.05555555555554</v>
      </c>
      <c r="AR453" s="36">
        <v>65.192965000000001</v>
      </c>
      <c r="AS453" s="36">
        <v>6.3072835937397009</v>
      </c>
      <c r="AT453" s="36">
        <v>60.733042000000005</v>
      </c>
      <c r="AU453" s="36">
        <v>69.652888000000004</v>
      </c>
      <c r="AV453" s="36">
        <v>68.2137618</v>
      </c>
      <c r="AW453" s="36">
        <v>0</v>
      </c>
      <c r="AX453" s="36">
        <v>68.2137618</v>
      </c>
      <c r="AY453" s="36">
        <v>68.2137618</v>
      </c>
      <c r="AZ453" s="36" t="e">
        <v>#DIV/0!</v>
      </c>
      <c r="BA453" s="36" t="s">
        <v>50</v>
      </c>
      <c r="BB453" s="36">
        <v>0</v>
      </c>
      <c r="BC453" s="36">
        <v>0</v>
      </c>
      <c r="BD453" s="36">
        <v>74.166888749999998</v>
      </c>
      <c r="BE453" s="36">
        <v>6.3837610812123238</v>
      </c>
      <c r="BF453" s="36">
        <v>69.652888000000004</v>
      </c>
      <c r="BG453" s="36">
        <v>78.680889500000006</v>
      </c>
      <c r="BH453" s="36">
        <v>74.181998499999992</v>
      </c>
      <c r="BI453" s="36">
        <v>8.4403612845928428</v>
      </c>
      <c r="BJ453" s="36">
        <v>68.2137618</v>
      </c>
      <c r="BK453" s="36">
        <v>80.150235199999997</v>
      </c>
      <c r="BL453" s="36" t="e">
        <v>#DIV/0!</v>
      </c>
      <c r="BM453" s="36" t="e">
        <v>#DIV/0!</v>
      </c>
      <c r="BN453" s="36">
        <v>0</v>
      </c>
      <c r="BO453" s="36">
        <v>0</v>
      </c>
      <c r="BP453" s="36">
        <v>74.166888749999998</v>
      </c>
      <c r="BQ453" s="36">
        <v>6.3837610812123238</v>
      </c>
      <c r="BR453" s="36">
        <v>69.652888000000004</v>
      </c>
      <c r="BS453" s="36">
        <v>78.680889500000006</v>
      </c>
      <c r="BT453" s="36">
        <v>74.181998499999992</v>
      </c>
      <c r="BU453" s="36">
        <v>8.4403612845928428</v>
      </c>
      <c r="BV453" s="36">
        <v>68.2137618</v>
      </c>
      <c r="BW453" s="36">
        <v>80.150235199999997</v>
      </c>
      <c r="BX453" s="36" t="e">
        <v>#DIV/0!</v>
      </c>
      <c r="BY453" s="36" t="e">
        <v>#DIV/0!</v>
      </c>
      <c r="BZ453" s="36">
        <v>0</v>
      </c>
      <c r="CA453" s="36">
        <v>0</v>
      </c>
      <c r="CB453" s="36"/>
      <c r="CC453" s="40">
        <v>26.231000000000002</v>
      </c>
      <c r="CD453" s="40">
        <v>59.685000000000002</v>
      </c>
      <c r="CE453" s="40"/>
    </row>
    <row r="454" spans="1:83" s="5" customFormat="1">
      <c r="A454" s="13" t="s">
        <v>248</v>
      </c>
      <c r="B454" s="13">
        <v>9</v>
      </c>
      <c r="C454" s="13">
        <v>7</v>
      </c>
      <c r="D454" s="13" t="s">
        <v>78</v>
      </c>
      <c r="E454" s="35" t="s">
        <v>242</v>
      </c>
      <c r="F454" s="13" t="s">
        <v>237</v>
      </c>
      <c r="G454" s="36">
        <v>275044083</v>
      </c>
      <c r="H454" s="13"/>
      <c r="I454" s="37">
        <v>19</v>
      </c>
      <c r="J454" s="37" t="s">
        <v>38</v>
      </c>
      <c r="K454" s="38">
        <v>43525</v>
      </c>
      <c r="L454" s="39">
        <v>0.66388888888888886</v>
      </c>
      <c r="M454" s="37" t="s">
        <v>39</v>
      </c>
      <c r="N454" s="37" t="s">
        <v>190</v>
      </c>
      <c r="O454" s="37" t="s">
        <v>100</v>
      </c>
      <c r="P454" s="37" t="s">
        <v>190</v>
      </c>
      <c r="Q454" s="37">
        <v>6</v>
      </c>
      <c r="R454" s="13" t="s">
        <v>55</v>
      </c>
      <c r="S454" s="13" t="s">
        <v>44</v>
      </c>
      <c r="T454" s="13" t="s">
        <v>42</v>
      </c>
      <c r="U454" s="13" t="s">
        <v>52</v>
      </c>
      <c r="V454" s="13" t="s">
        <v>42</v>
      </c>
      <c r="W454" s="13" t="s">
        <v>66</v>
      </c>
      <c r="X454" s="13" t="s">
        <v>47</v>
      </c>
      <c r="Y454" s="13" t="s">
        <v>41</v>
      </c>
      <c r="Z454" s="13" t="s">
        <v>41</v>
      </c>
      <c r="AA454" s="13"/>
      <c r="AB454" s="13">
        <v>0</v>
      </c>
      <c r="AC454" s="13">
        <v>1</v>
      </c>
      <c r="AD454" s="13" t="s">
        <v>42</v>
      </c>
      <c r="AE454" s="13">
        <v>0</v>
      </c>
      <c r="AF454" s="13" t="s">
        <v>42</v>
      </c>
      <c r="AG454" s="13">
        <v>0</v>
      </c>
      <c r="AH454" s="46" t="str">
        <f t="shared" si="14"/>
        <v>0</v>
      </c>
      <c r="AI454" s="46" t="s">
        <v>49</v>
      </c>
      <c r="AJ454" s="46" t="str">
        <f t="shared" si="15"/>
        <v>-1</v>
      </c>
      <c r="AK454" s="13" t="s">
        <v>41</v>
      </c>
      <c r="AL454" s="13" t="s">
        <v>41</v>
      </c>
      <c r="AM454" s="13"/>
      <c r="AN454" s="13">
        <v>101.31965006729475</v>
      </c>
      <c r="AO454" s="13">
        <v>117.34261838440112</v>
      </c>
      <c r="AP454" s="13">
        <v>125.13020833333333</v>
      </c>
      <c r="AQ454" s="13">
        <v>148.05555555555554</v>
      </c>
      <c r="AR454" s="36">
        <v>69.652888000000004</v>
      </c>
      <c r="AS454" s="36">
        <v>0</v>
      </c>
      <c r="AT454" s="36">
        <v>69.652888000000004</v>
      </c>
      <c r="AU454" s="36">
        <v>69.652888000000004</v>
      </c>
      <c r="AV454" s="36">
        <v>68.2137618</v>
      </c>
      <c r="AW454" s="36">
        <v>0</v>
      </c>
      <c r="AX454" s="36">
        <v>68.2137618</v>
      </c>
      <c r="AY454" s="36">
        <v>68.2137618</v>
      </c>
      <c r="AZ454" s="36" t="e">
        <v>#DIV/0!</v>
      </c>
      <c r="BA454" s="36" t="s">
        <v>50</v>
      </c>
      <c r="BB454" s="36">
        <v>0</v>
      </c>
      <c r="BC454" s="36">
        <v>0</v>
      </c>
      <c r="BD454" s="36">
        <v>69.652888000000004</v>
      </c>
      <c r="BE454" s="36">
        <v>0</v>
      </c>
      <c r="BF454" s="36">
        <v>69.652888000000004</v>
      </c>
      <c r="BG454" s="36">
        <v>69.652888000000004</v>
      </c>
      <c r="BH454" s="36">
        <v>74.181998499999992</v>
      </c>
      <c r="BI454" s="36">
        <v>8.4403612845928428</v>
      </c>
      <c r="BJ454" s="36">
        <v>68.2137618</v>
      </c>
      <c r="BK454" s="36">
        <v>80.150235199999997</v>
      </c>
      <c r="BL454" s="36" t="e">
        <v>#DIV/0!</v>
      </c>
      <c r="BM454" s="36" t="e">
        <v>#DIV/0!</v>
      </c>
      <c r="BN454" s="36">
        <v>0</v>
      </c>
      <c r="BO454" s="36">
        <v>0</v>
      </c>
      <c r="BP454" s="36">
        <v>65.192965000000001</v>
      </c>
      <c r="BQ454" s="36">
        <v>6.3072835937397009</v>
      </c>
      <c r="BR454" s="36">
        <v>60.733042000000005</v>
      </c>
      <c r="BS454" s="36">
        <v>69.652888000000004</v>
      </c>
      <c r="BT454" s="36">
        <v>62.246773300000001</v>
      </c>
      <c r="BU454" s="36">
        <v>8.4385960632242902</v>
      </c>
      <c r="BV454" s="36">
        <v>56.279784800000002</v>
      </c>
      <c r="BW454" s="36">
        <v>68.2137618</v>
      </c>
      <c r="BX454" s="36" t="e">
        <v>#DIV/0!</v>
      </c>
      <c r="BY454" s="36" t="e">
        <v>#DIV/0!</v>
      </c>
      <c r="BZ454" s="36">
        <v>0</v>
      </c>
      <c r="CA454" s="36">
        <v>0</v>
      </c>
      <c r="CB454" s="36"/>
      <c r="CC454" s="40">
        <v>25.597999999999999</v>
      </c>
      <c r="CD454" s="40">
        <v>62.02</v>
      </c>
      <c r="CE454" s="40"/>
    </row>
    <row r="455" spans="1:83" s="5" customFormat="1">
      <c r="A455" s="13" t="s">
        <v>248</v>
      </c>
      <c r="B455" s="13">
        <v>9</v>
      </c>
      <c r="C455" s="13">
        <v>8</v>
      </c>
      <c r="D455" s="13" t="s">
        <v>85</v>
      </c>
      <c r="E455" s="35" t="s">
        <v>243</v>
      </c>
      <c r="F455" s="13" t="s">
        <v>237</v>
      </c>
      <c r="G455" s="36">
        <v>1047510678</v>
      </c>
      <c r="H455" s="13"/>
      <c r="I455" s="37">
        <v>19</v>
      </c>
      <c r="J455" s="37" t="s">
        <v>38</v>
      </c>
      <c r="K455" s="38">
        <v>43525</v>
      </c>
      <c r="L455" s="39">
        <v>0.60763888888888895</v>
      </c>
      <c r="M455" s="37" t="s">
        <v>93</v>
      </c>
      <c r="N455" s="37" t="s">
        <v>188</v>
      </c>
      <c r="O455" s="37" t="s">
        <v>188</v>
      </c>
      <c r="P455" s="37" t="s">
        <v>188</v>
      </c>
      <c r="Q455" s="37">
        <v>1</v>
      </c>
      <c r="R455" s="13" t="s">
        <v>43</v>
      </c>
      <c r="S455" s="13" t="s">
        <v>63</v>
      </c>
      <c r="T455" s="13" t="s">
        <v>42</v>
      </c>
      <c r="U455" s="13" t="s">
        <v>52</v>
      </c>
      <c r="V455" s="13" t="s">
        <v>42</v>
      </c>
      <c r="W455" s="13" t="s">
        <v>66</v>
      </c>
      <c r="X455" s="13" t="s">
        <v>76</v>
      </c>
      <c r="Y455" s="13" t="s">
        <v>41</v>
      </c>
      <c r="Z455" s="13" t="s">
        <v>41</v>
      </c>
      <c r="AA455" s="13"/>
      <c r="AB455" s="13">
        <v>-1</v>
      </c>
      <c r="AC455" s="13">
        <v>0</v>
      </c>
      <c r="AD455" s="13" t="s">
        <v>42</v>
      </c>
      <c r="AE455" s="13">
        <v>0</v>
      </c>
      <c r="AF455" s="13" t="s">
        <v>42</v>
      </c>
      <c r="AG455" s="13">
        <v>0</v>
      </c>
      <c r="AH455" s="46" t="str">
        <f t="shared" si="14"/>
        <v>0</v>
      </c>
      <c r="AI455" s="46" t="s">
        <v>77</v>
      </c>
      <c r="AJ455" s="46" t="str">
        <f t="shared" si="15"/>
        <v>0</v>
      </c>
      <c r="AK455" s="13" t="s">
        <v>41</v>
      </c>
      <c r="AL455" s="13" t="s">
        <v>41</v>
      </c>
      <c r="AM455" s="13"/>
      <c r="AN455" s="13">
        <v>101.31965006729475</v>
      </c>
      <c r="AO455" s="13">
        <v>117.34261838440112</v>
      </c>
      <c r="AP455" s="13">
        <v>125.13020833333333</v>
      </c>
      <c r="AQ455" s="13">
        <v>148.05555555555554</v>
      </c>
      <c r="AR455" s="36">
        <v>56.431059500000003</v>
      </c>
      <c r="AS455" s="36">
        <v>0</v>
      </c>
      <c r="AT455" s="36">
        <v>56.431059500000003</v>
      </c>
      <c r="AU455" s="36">
        <v>56.431059500000003</v>
      </c>
      <c r="AV455" s="36">
        <v>64.427616630000003</v>
      </c>
      <c r="AW455" s="36">
        <v>0</v>
      </c>
      <c r="AX455" s="36">
        <v>64.427616630000003</v>
      </c>
      <c r="AY455" s="36">
        <v>64.427616630000003</v>
      </c>
      <c r="AZ455" s="36" t="e">
        <v>#DIV/0!</v>
      </c>
      <c r="BA455" s="36" t="s">
        <v>50</v>
      </c>
      <c r="BB455" s="36">
        <v>0</v>
      </c>
      <c r="BC455" s="36">
        <v>0</v>
      </c>
      <c r="BD455" s="36">
        <v>56.431059500000003</v>
      </c>
      <c r="BE455" s="36">
        <v>0</v>
      </c>
      <c r="BF455" s="36">
        <v>56.431059500000003</v>
      </c>
      <c r="BG455" s="36">
        <v>56.431059500000003</v>
      </c>
      <c r="BH455" s="36">
        <v>69.552074475000012</v>
      </c>
      <c r="BI455" s="36">
        <v>7.2470777842082068</v>
      </c>
      <c r="BJ455" s="36">
        <v>64.427616630000003</v>
      </c>
      <c r="BK455" s="36">
        <v>74.676532320000007</v>
      </c>
      <c r="BL455" s="36" t="e">
        <v>#DIV/0!</v>
      </c>
      <c r="BM455" s="36" t="e">
        <v>#DIV/0!</v>
      </c>
      <c r="BN455" s="36">
        <v>0</v>
      </c>
      <c r="BO455" s="36">
        <v>0</v>
      </c>
      <c r="BP455" s="36">
        <v>266.77617950000001</v>
      </c>
      <c r="BQ455" s="36">
        <v>297.47292148299618</v>
      </c>
      <c r="BR455" s="36">
        <v>56.431059500000003</v>
      </c>
      <c r="BS455" s="36">
        <v>477.12129950000002</v>
      </c>
      <c r="BT455" s="36">
        <v>161.67211419</v>
      </c>
      <c r="BU455" s="36">
        <v>137.52448731550939</v>
      </c>
      <c r="BV455" s="36">
        <v>64.427616630000003</v>
      </c>
      <c r="BW455" s="36">
        <v>258.91661175000002</v>
      </c>
      <c r="BX455" s="36" t="e">
        <v>#DIV/0!</v>
      </c>
      <c r="BY455" s="36" t="e">
        <v>#DIV/0!</v>
      </c>
      <c r="BZ455" s="36">
        <v>0</v>
      </c>
      <c r="CA455" s="36">
        <v>0</v>
      </c>
      <c r="CB455" s="36"/>
      <c r="CC455" s="40">
        <v>25.597999999999999</v>
      </c>
      <c r="CD455" s="40">
        <v>64.069000000000003</v>
      </c>
      <c r="CE455" s="40"/>
    </row>
    <row r="456" spans="1:83" s="5" customFormat="1">
      <c r="A456" s="13" t="s">
        <v>248</v>
      </c>
      <c r="B456" s="13">
        <v>9</v>
      </c>
      <c r="C456" s="13">
        <v>8</v>
      </c>
      <c r="D456" s="13" t="s">
        <v>85</v>
      </c>
      <c r="E456" s="35" t="s">
        <v>243</v>
      </c>
      <c r="F456" s="13" t="s">
        <v>237</v>
      </c>
      <c r="G456" s="36">
        <v>1047510678</v>
      </c>
      <c r="H456" s="13"/>
      <c r="I456" s="37">
        <v>19</v>
      </c>
      <c r="J456" s="37" t="s">
        <v>38</v>
      </c>
      <c r="K456" s="38">
        <v>43525</v>
      </c>
      <c r="L456" s="39">
        <v>0.61805555555555558</v>
      </c>
      <c r="M456" s="37" t="s">
        <v>93</v>
      </c>
      <c r="N456" s="37" t="s">
        <v>188</v>
      </c>
      <c r="O456" s="37" t="s">
        <v>188</v>
      </c>
      <c r="P456" s="37" t="s">
        <v>188</v>
      </c>
      <c r="Q456" s="37">
        <v>2</v>
      </c>
      <c r="R456" s="13" t="s">
        <v>55</v>
      </c>
      <c r="S456" s="13" t="s">
        <v>63</v>
      </c>
      <c r="T456" s="13" t="s">
        <v>42</v>
      </c>
      <c r="U456" s="13" t="s">
        <v>52</v>
      </c>
      <c r="V456" s="13" t="s">
        <v>42</v>
      </c>
      <c r="W456" s="13" t="s">
        <v>66</v>
      </c>
      <c r="X456" s="13" t="s">
        <v>76</v>
      </c>
      <c r="Y456" s="13" t="s">
        <v>41</v>
      </c>
      <c r="Z456" s="13" t="s">
        <v>41</v>
      </c>
      <c r="AA456" s="13"/>
      <c r="AB456" s="13">
        <v>0</v>
      </c>
      <c r="AC456" s="13">
        <v>0</v>
      </c>
      <c r="AD456" s="13" t="s">
        <v>42</v>
      </c>
      <c r="AE456" s="13">
        <v>0</v>
      </c>
      <c r="AF456" s="13" t="s">
        <v>42</v>
      </c>
      <c r="AG456" s="13">
        <v>0</v>
      </c>
      <c r="AH456" s="46" t="str">
        <f t="shared" si="14"/>
        <v>0</v>
      </c>
      <c r="AI456" s="46" t="s">
        <v>77</v>
      </c>
      <c r="AJ456" s="46" t="str">
        <f t="shared" si="15"/>
        <v>0</v>
      </c>
      <c r="AK456" s="13" t="s">
        <v>41</v>
      </c>
      <c r="AL456" s="13" t="s">
        <v>41</v>
      </c>
      <c r="AM456" s="13"/>
      <c r="AN456" s="13">
        <v>101.31965006729475</v>
      </c>
      <c r="AO456" s="13">
        <v>117.34261838440112</v>
      </c>
      <c r="AP456" s="13">
        <v>125.13020833333333</v>
      </c>
      <c r="AQ456" s="13">
        <v>148.05555555555554</v>
      </c>
      <c r="AR456" s="36">
        <v>43.543374749999998</v>
      </c>
      <c r="AS456" s="36">
        <v>6.0782548892938841</v>
      </c>
      <c r="AT456" s="36">
        <v>39.245399500000005</v>
      </c>
      <c r="AU456" s="36">
        <v>47.841349999999991</v>
      </c>
      <c r="AV456" s="36">
        <v>64.427616630000003</v>
      </c>
      <c r="AW456" s="36">
        <v>0</v>
      </c>
      <c r="AX456" s="36">
        <v>64.427616630000003</v>
      </c>
      <c r="AY456" s="36">
        <v>64.427616630000003</v>
      </c>
      <c r="AZ456" s="36" t="e">
        <v>#DIV/0!</v>
      </c>
      <c r="BA456" s="36" t="s">
        <v>50</v>
      </c>
      <c r="BB456" s="36">
        <v>0</v>
      </c>
      <c r="BC456" s="36">
        <v>0</v>
      </c>
      <c r="BD456" s="36">
        <v>47.838229500000004</v>
      </c>
      <c r="BE456" s="36">
        <v>12.152096725166407</v>
      </c>
      <c r="BF456" s="36">
        <v>39.245399500000005</v>
      </c>
      <c r="BG456" s="36">
        <v>56.431059500000003</v>
      </c>
      <c r="BH456" s="36">
        <v>69.552074475000012</v>
      </c>
      <c r="BI456" s="36">
        <v>7.2470777842082068</v>
      </c>
      <c r="BJ456" s="36">
        <v>64.427616630000003</v>
      </c>
      <c r="BK456" s="36">
        <v>74.676532320000007</v>
      </c>
      <c r="BL456" s="36" t="e">
        <v>#DIV/0!</v>
      </c>
      <c r="BM456" s="36" t="e">
        <v>#DIV/0!</v>
      </c>
      <c r="BN456" s="36">
        <v>0</v>
      </c>
      <c r="BO456" s="36">
        <v>0</v>
      </c>
      <c r="BP456" s="36">
        <v>47.838229500000004</v>
      </c>
      <c r="BQ456" s="36">
        <v>12.152096725166407</v>
      </c>
      <c r="BR456" s="36">
        <v>39.245399500000005</v>
      </c>
      <c r="BS456" s="36">
        <v>56.431059500000003</v>
      </c>
      <c r="BT456" s="36">
        <v>64.427616630000003</v>
      </c>
      <c r="BU456" s="36">
        <v>0</v>
      </c>
      <c r="BV456" s="36">
        <v>64.427616630000003</v>
      </c>
      <c r="BW456" s="36">
        <v>64.427616630000003</v>
      </c>
      <c r="BX456" s="36" t="e">
        <v>#DIV/0!</v>
      </c>
      <c r="BY456" s="36" t="e">
        <v>#DIV/0!</v>
      </c>
      <c r="BZ456" s="36">
        <v>0</v>
      </c>
      <c r="CA456" s="36">
        <v>0</v>
      </c>
      <c r="CB456" s="36"/>
      <c r="CC456" s="40">
        <v>25.792999999999999</v>
      </c>
      <c r="CD456" s="40">
        <v>65.379000000000005</v>
      </c>
      <c r="CE456" s="40"/>
    </row>
    <row r="457" spans="1:83" s="5" customFormat="1">
      <c r="A457" s="13" t="s">
        <v>248</v>
      </c>
      <c r="B457" s="13">
        <v>9</v>
      </c>
      <c r="C457" s="13">
        <v>8</v>
      </c>
      <c r="D457" s="13" t="s">
        <v>85</v>
      </c>
      <c r="E457" s="35" t="s">
        <v>243</v>
      </c>
      <c r="F457" s="13" t="s">
        <v>237</v>
      </c>
      <c r="G457" s="36">
        <v>1047510678</v>
      </c>
      <c r="H457" s="13"/>
      <c r="I457" s="37">
        <v>19</v>
      </c>
      <c r="J457" s="37" t="s">
        <v>38</v>
      </c>
      <c r="K457" s="38">
        <v>43525</v>
      </c>
      <c r="L457" s="39">
        <v>0.62847222222222221</v>
      </c>
      <c r="M457" s="37" t="s">
        <v>93</v>
      </c>
      <c r="N457" s="37" t="s">
        <v>188</v>
      </c>
      <c r="O457" s="37" t="s">
        <v>188</v>
      </c>
      <c r="P457" s="37" t="s">
        <v>188</v>
      </c>
      <c r="Q457" s="37">
        <v>3</v>
      </c>
      <c r="R457" s="13" t="s">
        <v>55</v>
      </c>
      <c r="S457" s="13" t="s">
        <v>63</v>
      </c>
      <c r="T457" s="13" t="s">
        <v>42</v>
      </c>
      <c r="U457" s="13" t="s">
        <v>52</v>
      </c>
      <c r="V457" s="13" t="s">
        <v>42</v>
      </c>
      <c r="W457" s="13" t="s">
        <v>66</v>
      </c>
      <c r="X457" s="13" t="s">
        <v>76</v>
      </c>
      <c r="Y457" s="13" t="s">
        <v>41</v>
      </c>
      <c r="Z457" s="13" t="s">
        <v>41</v>
      </c>
      <c r="AA457" s="13"/>
      <c r="AB457" s="13">
        <v>0</v>
      </c>
      <c r="AC457" s="13">
        <v>0</v>
      </c>
      <c r="AD457" s="13" t="s">
        <v>42</v>
      </c>
      <c r="AE457" s="13">
        <v>0</v>
      </c>
      <c r="AF457" s="13" t="s">
        <v>42</v>
      </c>
      <c r="AG457" s="13">
        <v>0</v>
      </c>
      <c r="AH457" s="46" t="str">
        <f t="shared" si="14"/>
        <v>0</v>
      </c>
      <c r="AI457" s="46" t="s">
        <v>77</v>
      </c>
      <c r="AJ457" s="46" t="str">
        <f t="shared" si="15"/>
        <v>0</v>
      </c>
      <c r="AK457" s="13" t="s">
        <v>41</v>
      </c>
      <c r="AL457" s="13" t="s">
        <v>41</v>
      </c>
      <c r="AM457" s="13"/>
      <c r="AN457" s="13">
        <v>101.31965006729475</v>
      </c>
      <c r="AO457" s="13">
        <v>117.34261838440112</v>
      </c>
      <c r="AP457" s="13">
        <v>125.13020833333333</v>
      </c>
      <c r="AQ457" s="13">
        <v>148.05555555555554</v>
      </c>
      <c r="AR457" s="36">
        <v>47.841349999999991</v>
      </c>
      <c r="AS457" s="36">
        <v>0</v>
      </c>
      <c r="AT457" s="36">
        <v>47.841349999999991</v>
      </c>
      <c r="AU457" s="36">
        <v>47.841349999999991</v>
      </c>
      <c r="AV457" s="36">
        <v>69.552074475000012</v>
      </c>
      <c r="AW457" s="36">
        <v>7.2470777842082068</v>
      </c>
      <c r="AX457" s="36">
        <v>64.427616630000003</v>
      </c>
      <c r="AY457" s="36">
        <v>74.676532320000007</v>
      </c>
      <c r="AZ457" s="36" t="e">
        <v>#DIV/0!</v>
      </c>
      <c r="BA457" s="36" t="s">
        <v>50</v>
      </c>
      <c r="BB457" s="36">
        <v>0</v>
      </c>
      <c r="BC457" s="36">
        <v>0</v>
      </c>
      <c r="BD457" s="36">
        <v>43.543374749999998</v>
      </c>
      <c r="BE457" s="36">
        <v>6.0782548892938841</v>
      </c>
      <c r="BF457" s="36">
        <v>39.245399500000005</v>
      </c>
      <c r="BG457" s="36">
        <v>47.841349999999991</v>
      </c>
      <c r="BH457" s="36">
        <v>64.427616630000003</v>
      </c>
      <c r="BI457" s="36">
        <v>0</v>
      </c>
      <c r="BJ457" s="36">
        <v>64.427616630000003</v>
      </c>
      <c r="BK457" s="36">
        <v>64.427616630000003</v>
      </c>
      <c r="BL457" s="36" t="e">
        <v>#DIV/0!</v>
      </c>
      <c r="BM457" s="36" t="e">
        <v>#DIV/0!</v>
      </c>
      <c r="BN457" s="36">
        <v>0</v>
      </c>
      <c r="BO457" s="36">
        <v>0</v>
      </c>
      <c r="BP457" s="36">
        <v>43.543374749999998</v>
      </c>
      <c r="BQ457" s="36">
        <v>6.0782548892938841</v>
      </c>
      <c r="BR457" s="36">
        <v>39.245399500000005</v>
      </c>
      <c r="BS457" s="36">
        <v>47.841349999999991</v>
      </c>
      <c r="BT457" s="36">
        <v>64.427616630000003</v>
      </c>
      <c r="BU457" s="36">
        <v>0</v>
      </c>
      <c r="BV457" s="36">
        <v>64.427616630000003</v>
      </c>
      <c r="BW457" s="36">
        <v>64.427616630000003</v>
      </c>
      <c r="BX457" s="36" t="e">
        <v>#DIV/0!</v>
      </c>
      <c r="BY457" s="36" t="e">
        <v>#DIV/0!</v>
      </c>
      <c r="BZ457" s="36">
        <v>0</v>
      </c>
      <c r="CA457" s="36">
        <v>0</v>
      </c>
      <c r="CB457" s="36"/>
      <c r="CC457" s="40">
        <v>26.036000000000001</v>
      </c>
      <c r="CD457" s="40">
        <v>65.936999999999998</v>
      </c>
      <c r="CE457" s="40"/>
    </row>
    <row r="458" spans="1:83" s="5" customFormat="1">
      <c r="A458" s="13" t="s">
        <v>248</v>
      </c>
      <c r="B458" s="13">
        <v>9</v>
      </c>
      <c r="C458" s="13">
        <v>8</v>
      </c>
      <c r="D458" s="13" t="s">
        <v>85</v>
      </c>
      <c r="E458" s="35" t="s">
        <v>243</v>
      </c>
      <c r="F458" s="13" t="s">
        <v>237</v>
      </c>
      <c r="G458" s="36">
        <v>1047510678</v>
      </c>
      <c r="H458" s="13"/>
      <c r="I458" s="37">
        <v>19</v>
      </c>
      <c r="J458" s="37" t="s">
        <v>38</v>
      </c>
      <c r="K458" s="38">
        <v>43525</v>
      </c>
      <c r="L458" s="39">
        <v>0.63888888888888895</v>
      </c>
      <c r="M458" s="37" t="s">
        <v>93</v>
      </c>
      <c r="N458" s="37" t="s">
        <v>188</v>
      </c>
      <c r="O458" s="37" t="s">
        <v>188</v>
      </c>
      <c r="P458" s="37" t="s">
        <v>188</v>
      </c>
      <c r="Q458" s="37">
        <v>4</v>
      </c>
      <c r="R458" s="13" t="s">
        <v>55</v>
      </c>
      <c r="S458" s="13" t="s">
        <v>63</v>
      </c>
      <c r="T458" s="13" t="s">
        <v>42</v>
      </c>
      <c r="U458" s="13" t="s">
        <v>52</v>
      </c>
      <c r="V458" s="13" t="s">
        <v>42</v>
      </c>
      <c r="W458" s="13" t="s">
        <v>66</v>
      </c>
      <c r="X458" s="13" t="s">
        <v>76</v>
      </c>
      <c r="Y458" s="13" t="s">
        <v>41</v>
      </c>
      <c r="Z458" s="13" t="s">
        <v>41</v>
      </c>
      <c r="AA458" s="13"/>
      <c r="AB458" s="13">
        <v>0</v>
      </c>
      <c r="AC458" s="13">
        <v>0</v>
      </c>
      <c r="AD458" s="13" t="s">
        <v>42</v>
      </c>
      <c r="AE458" s="13">
        <v>0</v>
      </c>
      <c r="AF458" s="13" t="s">
        <v>42</v>
      </c>
      <c r="AG458" s="13">
        <v>0</v>
      </c>
      <c r="AH458" s="46" t="str">
        <f t="shared" si="14"/>
        <v>0</v>
      </c>
      <c r="AI458" s="46" t="s">
        <v>77</v>
      </c>
      <c r="AJ458" s="46" t="str">
        <f t="shared" si="15"/>
        <v>0</v>
      </c>
      <c r="AK458" s="13" t="s">
        <v>41</v>
      </c>
      <c r="AL458" s="13" t="s">
        <v>41</v>
      </c>
      <c r="AM458" s="13"/>
      <c r="AN458" s="13">
        <v>101.31965006729475</v>
      </c>
      <c r="AO458" s="13">
        <v>117.34261838440112</v>
      </c>
      <c r="AP458" s="13">
        <v>125.13020833333333</v>
      </c>
      <c r="AQ458" s="13">
        <v>148.05555555555554</v>
      </c>
      <c r="AR458" s="36">
        <v>43.543374749999998</v>
      </c>
      <c r="AS458" s="36">
        <v>6.0782548892938841</v>
      </c>
      <c r="AT458" s="36">
        <v>39.245399500000005</v>
      </c>
      <c r="AU458" s="36">
        <v>47.841349999999991</v>
      </c>
      <c r="AV458" s="36">
        <v>64.427616630000003</v>
      </c>
      <c r="AW458" s="36">
        <v>0</v>
      </c>
      <c r="AX458" s="36">
        <v>64.427616630000003</v>
      </c>
      <c r="AY458" s="36">
        <v>64.427616630000003</v>
      </c>
      <c r="AZ458" s="36" t="e">
        <v>#DIV/0!</v>
      </c>
      <c r="BA458" s="36" t="s">
        <v>50</v>
      </c>
      <c r="BB458" s="36">
        <v>0</v>
      </c>
      <c r="BC458" s="36">
        <v>0</v>
      </c>
      <c r="BD458" s="36">
        <v>43.543374749999998</v>
      </c>
      <c r="BE458" s="36">
        <v>6.0782548892938841</v>
      </c>
      <c r="BF458" s="36">
        <v>39.245399500000005</v>
      </c>
      <c r="BG458" s="36">
        <v>47.841349999999991</v>
      </c>
      <c r="BH458" s="36">
        <v>64.427616630000003</v>
      </c>
      <c r="BI458" s="36">
        <v>0</v>
      </c>
      <c r="BJ458" s="36">
        <v>64.427616630000003</v>
      </c>
      <c r="BK458" s="36">
        <v>64.427616630000003</v>
      </c>
      <c r="BL458" s="36" t="e">
        <v>#DIV/0!</v>
      </c>
      <c r="BM458" s="36" t="e">
        <v>#DIV/0!</v>
      </c>
      <c r="BN458" s="36">
        <v>0</v>
      </c>
      <c r="BO458" s="36">
        <v>0</v>
      </c>
      <c r="BP458" s="36">
        <v>43.543374749999998</v>
      </c>
      <c r="BQ458" s="36">
        <v>6.0782548892938841</v>
      </c>
      <c r="BR458" s="36">
        <v>39.245399500000005</v>
      </c>
      <c r="BS458" s="36">
        <v>47.841349999999991</v>
      </c>
      <c r="BT458" s="36">
        <v>64.427616630000003</v>
      </c>
      <c r="BU458" s="36">
        <v>0</v>
      </c>
      <c r="BV458" s="36">
        <v>64.427616630000003</v>
      </c>
      <c r="BW458" s="36">
        <v>64.427616630000003</v>
      </c>
      <c r="BX458" s="36" t="e">
        <v>#DIV/0!</v>
      </c>
      <c r="BY458" s="36" t="e">
        <v>#DIV/0!</v>
      </c>
      <c r="BZ458" s="36">
        <v>0</v>
      </c>
      <c r="CA458" s="36">
        <v>0</v>
      </c>
      <c r="CB458" s="36"/>
      <c r="CC458" s="40">
        <v>25.404</v>
      </c>
      <c r="CD458" s="40">
        <v>61.59</v>
      </c>
      <c r="CE458" s="40"/>
    </row>
    <row r="459" spans="1:83" s="5" customFormat="1">
      <c r="A459" s="13" t="s">
        <v>248</v>
      </c>
      <c r="B459" s="13">
        <v>9</v>
      </c>
      <c r="C459" s="13">
        <v>8</v>
      </c>
      <c r="D459" s="13" t="s">
        <v>85</v>
      </c>
      <c r="E459" s="35" t="s">
        <v>243</v>
      </c>
      <c r="F459" s="13" t="s">
        <v>237</v>
      </c>
      <c r="G459" s="36">
        <v>1047510678</v>
      </c>
      <c r="H459" s="13"/>
      <c r="I459" s="37">
        <v>19</v>
      </c>
      <c r="J459" s="37" t="s">
        <v>38</v>
      </c>
      <c r="K459" s="38">
        <v>43525</v>
      </c>
      <c r="L459" s="39">
        <v>0.64930555555555558</v>
      </c>
      <c r="M459" s="37" t="s">
        <v>93</v>
      </c>
      <c r="N459" s="37" t="s">
        <v>188</v>
      </c>
      <c r="O459" s="37" t="s">
        <v>188</v>
      </c>
      <c r="P459" s="37" t="s">
        <v>188</v>
      </c>
      <c r="Q459" s="37">
        <v>5</v>
      </c>
      <c r="R459" s="13" t="s">
        <v>55</v>
      </c>
      <c r="S459" s="13" t="s">
        <v>63</v>
      </c>
      <c r="T459" s="13" t="s">
        <v>42</v>
      </c>
      <c r="U459" s="13" t="s">
        <v>52</v>
      </c>
      <c r="V459" s="13" t="s">
        <v>42</v>
      </c>
      <c r="W459" s="13" t="s">
        <v>66</v>
      </c>
      <c r="X459" s="13" t="s">
        <v>76</v>
      </c>
      <c r="Y459" s="13" t="s">
        <v>41</v>
      </c>
      <c r="Z459" s="13" t="s">
        <v>41</v>
      </c>
      <c r="AA459" s="13"/>
      <c r="AB459" s="13">
        <v>0</v>
      </c>
      <c r="AC459" s="13">
        <v>0</v>
      </c>
      <c r="AD459" s="13" t="s">
        <v>42</v>
      </c>
      <c r="AE459" s="13">
        <v>0</v>
      </c>
      <c r="AF459" s="13" t="s">
        <v>42</v>
      </c>
      <c r="AG459" s="13">
        <v>0</v>
      </c>
      <c r="AH459" s="46" t="str">
        <f t="shared" si="14"/>
        <v>0</v>
      </c>
      <c r="AI459" s="46" t="s">
        <v>77</v>
      </c>
      <c r="AJ459" s="46" t="str">
        <f t="shared" si="15"/>
        <v>0</v>
      </c>
      <c r="AK459" s="13" t="s">
        <v>41</v>
      </c>
      <c r="AL459" s="13" t="s">
        <v>41</v>
      </c>
      <c r="AM459" s="13"/>
      <c r="AN459" s="13">
        <v>101.31965006729475</v>
      </c>
      <c r="AO459" s="13">
        <v>117.34261838440112</v>
      </c>
      <c r="AP459" s="13">
        <v>125.13020833333333</v>
      </c>
      <c r="AQ459" s="13">
        <v>148.05555555555554</v>
      </c>
      <c r="AR459" s="36">
        <v>34.944303750000003</v>
      </c>
      <c r="AS459" s="36">
        <v>6.082667942715279</v>
      </c>
      <c r="AT459" s="36">
        <v>30.643208000000001</v>
      </c>
      <c r="AU459" s="36">
        <v>39.245399500000005</v>
      </c>
      <c r="AV459" s="36">
        <v>54.179574680000002</v>
      </c>
      <c r="AW459" s="36">
        <v>0</v>
      </c>
      <c r="AX459" s="36">
        <v>54.179574680000002</v>
      </c>
      <c r="AY459" s="36">
        <v>54.179574680000002</v>
      </c>
      <c r="AZ459" s="36" t="e">
        <v>#DIV/0!</v>
      </c>
      <c r="BA459" s="36" t="s">
        <v>50</v>
      </c>
      <c r="BB459" s="36">
        <v>0</v>
      </c>
      <c r="BC459" s="36">
        <v>0</v>
      </c>
      <c r="BD459" s="36">
        <v>39.245399500000005</v>
      </c>
      <c r="BE459" s="36">
        <v>0</v>
      </c>
      <c r="BF459" s="36">
        <v>39.245399500000005</v>
      </c>
      <c r="BG459" s="36">
        <v>39.245399500000005</v>
      </c>
      <c r="BH459" s="36">
        <v>59.303595655000002</v>
      </c>
      <c r="BI459" s="36">
        <v>7.2464599567292103</v>
      </c>
      <c r="BJ459" s="36">
        <v>54.179574680000002</v>
      </c>
      <c r="BK459" s="36">
        <v>64.427616630000003</v>
      </c>
      <c r="BL459" s="36" t="e">
        <v>#DIV/0!</v>
      </c>
      <c r="BM459" s="36" t="e">
        <v>#DIV/0!</v>
      </c>
      <c r="BN459" s="36">
        <v>0</v>
      </c>
      <c r="BO459" s="36">
        <v>0</v>
      </c>
      <c r="BP459" s="36">
        <v>39.245399500000005</v>
      </c>
      <c r="BQ459" s="36">
        <v>0</v>
      </c>
      <c r="BR459" s="36">
        <v>39.245399500000005</v>
      </c>
      <c r="BS459" s="36">
        <v>39.245399500000005</v>
      </c>
      <c r="BT459" s="36">
        <v>59.303595655000002</v>
      </c>
      <c r="BU459" s="36">
        <v>7.2464599567292103</v>
      </c>
      <c r="BV459" s="36">
        <v>54.179574680000002</v>
      </c>
      <c r="BW459" s="36">
        <v>64.427616630000003</v>
      </c>
      <c r="BX459" s="36" t="e">
        <v>#DIV/0!</v>
      </c>
      <c r="BY459" s="36" t="e">
        <v>#DIV/0!</v>
      </c>
      <c r="BZ459" s="36">
        <v>0</v>
      </c>
      <c r="CA459" s="36">
        <v>0</v>
      </c>
      <c r="CB459" s="36"/>
      <c r="CC459" s="40">
        <v>26.231000000000002</v>
      </c>
      <c r="CD459" s="40">
        <v>59.685000000000002</v>
      </c>
      <c r="CE459" s="40"/>
    </row>
    <row r="460" spans="1:83" s="5" customFormat="1">
      <c r="A460" s="13" t="s">
        <v>248</v>
      </c>
      <c r="B460" s="13">
        <v>9</v>
      </c>
      <c r="C460" s="13">
        <v>8</v>
      </c>
      <c r="D460" s="13" t="s">
        <v>85</v>
      </c>
      <c r="E460" s="35" t="s">
        <v>243</v>
      </c>
      <c r="F460" s="13" t="s">
        <v>237</v>
      </c>
      <c r="G460" s="36">
        <v>1047510678</v>
      </c>
      <c r="H460" s="13"/>
      <c r="I460" s="37">
        <v>19</v>
      </c>
      <c r="J460" s="37" t="s">
        <v>38</v>
      </c>
      <c r="K460" s="38">
        <v>43525</v>
      </c>
      <c r="L460" s="39">
        <v>0.66388888888888886</v>
      </c>
      <c r="M460" s="37" t="s">
        <v>93</v>
      </c>
      <c r="N460" s="37" t="s">
        <v>188</v>
      </c>
      <c r="O460" s="37" t="s">
        <v>188</v>
      </c>
      <c r="P460" s="37" t="s">
        <v>188</v>
      </c>
      <c r="Q460" s="37">
        <v>6</v>
      </c>
      <c r="R460" s="13" t="s">
        <v>55</v>
      </c>
      <c r="S460" s="13" t="s">
        <v>63</v>
      </c>
      <c r="T460" s="13" t="s">
        <v>42</v>
      </c>
      <c r="U460" s="13" t="s">
        <v>52</v>
      </c>
      <c r="V460" s="13" t="s">
        <v>42</v>
      </c>
      <c r="W460" s="13" t="s">
        <v>66</v>
      </c>
      <c r="X460" s="13" t="s">
        <v>76</v>
      </c>
      <c r="Y460" s="13" t="s">
        <v>41</v>
      </c>
      <c r="Z460" s="13" t="s">
        <v>41</v>
      </c>
      <c r="AA460" s="13"/>
      <c r="AB460" s="13">
        <v>0</v>
      </c>
      <c r="AC460" s="13">
        <v>0</v>
      </c>
      <c r="AD460" s="13" t="s">
        <v>42</v>
      </c>
      <c r="AE460" s="13">
        <v>0</v>
      </c>
      <c r="AF460" s="13" t="s">
        <v>42</v>
      </c>
      <c r="AG460" s="13">
        <v>0</v>
      </c>
      <c r="AH460" s="46" t="str">
        <f t="shared" si="14"/>
        <v>0</v>
      </c>
      <c r="AI460" s="46" t="s">
        <v>77</v>
      </c>
      <c r="AJ460" s="46" t="str">
        <f t="shared" si="15"/>
        <v>0</v>
      </c>
      <c r="AK460" s="13" t="s">
        <v>41</v>
      </c>
      <c r="AL460" s="13" t="s">
        <v>41</v>
      </c>
      <c r="AM460" s="13"/>
      <c r="AN460" s="13">
        <v>101.31965006729475</v>
      </c>
      <c r="AO460" s="13">
        <v>117.34261838440112</v>
      </c>
      <c r="AP460" s="13">
        <v>125.13020833333333</v>
      </c>
      <c r="AQ460" s="13">
        <v>148.05555555555554</v>
      </c>
      <c r="AR460" s="36">
        <v>39.245399500000005</v>
      </c>
      <c r="AS460" s="36">
        <v>0</v>
      </c>
      <c r="AT460" s="36">
        <v>39.245399500000005</v>
      </c>
      <c r="AU460" s="36">
        <v>39.245399500000005</v>
      </c>
      <c r="AV460" s="36">
        <v>59.303595655000002</v>
      </c>
      <c r="AW460" s="36">
        <v>7.2464599567292103</v>
      </c>
      <c r="AX460" s="36">
        <v>54.179574680000002</v>
      </c>
      <c r="AY460" s="36">
        <v>64.427616630000003</v>
      </c>
      <c r="AZ460" s="36" t="e">
        <v>#DIV/0!</v>
      </c>
      <c r="BA460" s="36" t="s">
        <v>50</v>
      </c>
      <c r="BB460" s="36">
        <v>0</v>
      </c>
      <c r="BC460" s="36">
        <v>0</v>
      </c>
      <c r="BD460" s="36">
        <v>39.245399500000005</v>
      </c>
      <c r="BE460" s="36">
        <v>0</v>
      </c>
      <c r="BF460" s="36">
        <v>39.245399500000005</v>
      </c>
      <c r="BG460" s="36">
        <v>39.245399500000005</v>
      </c>
      <c r="BH460" s="36">
        <v>64.427616630000003</v>
      </c>
      <c r="BI460" s="36">
        <v>0</v>
      </c>
      <c r="BJ460" s="36">
        <v>64.427616630000003</v>
      </c>
      <c r="BK460" s="36">
        <v>64.427616630000003</v>
      </c>
      <c r="BL460" s="36" t="e">
        <v>#DIV/0!</v>
      </c>
      <c r="BM460" s="36" t="e">
        <v>#DIV/0!</v>
      </c>
      <c r="BN460" s="36">
        <v>0</v>
      </c>
      <c r="BO460" s="36">
        <v>0</v>
      </c>
      <c r="BP460" s="36">
        <v>34.944303750000003</v>
      </c>
      <c r="BQ460" s="36">
        <v>6.082667942715279</v>
      </c>
      <c r="BR460" s="36">
        <v>30.643208000000001</v>
      </c>
      <c r="BS460" s="36">
        <v>39.245399500000005</v>
      </c>
      <c r="BT460" s="36">
        <v>59.303595655000002</v>
      </c>
      <c r="BU460" s="36">
        <v>7.2464599567292103</v>
      </c>
      <c r="BV460" s="36">
        <v>54.179574680000002</v>
      </c>
      <c r="BW460" s="36">
        <v>64.427616630000003</v>
      </c>
      <c r="BX460" s="36" t="e">
        <v>#DIV/0!</v>
      </c>
      <c r="BY460" s="36" t="e">
        <v>#DIV/0!</v>
      </c>
      <c r="BZ460" s="36">
        <v>0</v>
      </c>
      <c r="CA460" s="36">
        <v>0</v>
      </c>
      <c r="CB460" s="36"/>
      <c r="CC460" s="40">
        <v>25.597999999999999</v>
      </c>
      <c r="CD460" s="40">
        <v>62.02</v>
      </c>
      <c r="CE460" s="40"/>
    </row>
    <row r="461" spans="1:83" s="5" customFormat="1">
      <c r="A461" s="13" t="s">
        <v>248</v>
      </c>
      <c r="B461" s="13">
        <v>9</v>
      </c>
      <c r="C461" s="13">
        <v>9</v>
      </c>
      <c r="D461" s="13" t="s">
        <v>117</v>
      </c>
      <c r="E461" s="35" t="s">
        <v>244</v>
      </c>
      <c r="F461" s="13" t="s">
        <v>237</v>
      </c>
      <c r="G461" s="36">
        <v>1047508292</v>
      </c>
      <c r="H461" s="13"/>
      <c r="I461" s="37">
        <v>19</v>
      </c>
      <c r="J461" s="37" t="s">
        <v>70</v>
      </c>
      <c r="K461" s="38">
        <v>43525</v>
      </c>
      <c r="L461" s="39">
        <v>0.60763888888888895</v>
      </c>
      <c r="M461" s="37" t="s">
        <v>39</v>
      </c>
      <c r="N461" s="37" t="s">
        <v>190</v>
      </c>
      <c r="O461" s="37" t="s">
        <v>100</v>
      </c>
      <c r="P461" s="37" t="s">
        <v>190</v>
      </c>
      <c r="Q461" s="37">
        <v>1</v>
      </c>
      <c r="R461" s="13" t="s">
        <v>62</v>
      </c>
      <c r="S461" s="13" t="s">
        <v>44</v>
      </c>
      <c r="T461" s="13" t="s">
        <v>42</v>
      </c>
      <c r="U461" s="13" t="s">
        <v>52</v>
      </c>
      <c r="V461" s="13" t="s">
        <v>42</v>
      </c>
      <c r="W461" s="13" t="s">
        <v>66</v>
      </c>
      <c r="X461" s="13" t="s">
        <v>47</v>
      </c>
      <c r="Y461" s="13" t="s">
        <v>41</v>
      </c>
      <c r="Z461" s="13" t="s">
        <v>41</v>
      </c>
      <c r="AA461" s="13"/>
      <c r="AB461" s="13">
        <v>1</v>
      </c>
      <c r="AC461" s="13">
        <v>1</v>
      </c>
      <c r="AD461" s="13" t="s">
        <v>42</v>
      </c>
      <c r="AE461" s="13">
        <v>0</v>
      </c>
      <c r="AF461" s="13" t="s">
        <v>42</v>
      </c>
      <c r="AG461" s="13">
        <v>0</v>
      </c>
      <c r="AH461" s="46" t="str">
        <f t="shared" si="14"/>
        <v>0</v>
      </c>
      <c r="AI461" s="46" t="s">
        <v>49</v>
      </c>
      <c r="AJ461" s="46" t="str">
        <f t="shared" si="15"/>
        <v>-1</v>
      </c>
      <c r="AK461" s="13" t="s">
        <v>41</v>
      </c>
      <c r="AL461" s="13" t="s">
        <v>41</v>
      </c>
      <c r="AM461" s="13"/>
      <c r="AN461" s="13">
        <v>101.31965006729475</v>
      </c>
      <c r="AO461" s="13">
        <v>117.34261838440112</v>
      </c>
      <c r="AP461" s="13">
        <v>125.13020833333333</v>
      </c>
      <c r="AQ461" s="13">
        <v>148.05555555555554</v>
      </c>
      <c r="AR461" s="36">
        <v>26.559157499999994</v>
      </c>
      <c r="AS461" s="36">
        <v>5.6712361508834714</v>
      </c>
      <c r="AT461" s="36">
        <v>22.548987959999991</v>
      </c>
      <c r="AU461" s="36">
        <v>30.569327039999997</v>
      </c>
      <c r="AV461" s="36">
        <v>42.325458500000003</v>
      </c>
      <c r="AW461" s="36">
        <v>9.5185093384422466</v>
      </c>
      <c r="AX461" s="36">
        <v>35.594856000000007</v>
      </c>
      <c r="AY461" s="36">
        <v>49.056061</v>
      </c>
      <c r="AZ461" s="36" t="e">
        <v>#DIV/0!</v>
      </c>
      <c r="BA461" s="36" t="s">
        <v>50</v>
      </c>
      <c r="BB461" s="36">
        <v>0</v>
      </c>
      <c r="BC461" s="36">
        <v>0</v>
      </c>
      <c r="BD461" s="36">
        <v>26.559157499999994</v>
      </c>
      <c r="BE461" s="36">
        <v>5.6712361508834714</v>
      </c>
      <c r="BF461" s="36">
        <v>22.548987959999991</v>
      </c>
      <c r="BG461" s="36">
        <v>30.569327039999997</v>
      </c>
      <c r="BH461" s="36">
        <v>49.049820000000004</v>
      </c>
      <c r="BI461" s="36">
        <v>19.028192570041757</v>
      </c>
      <c r="BJ461" s="36">
        <v>35.594856000000007</v>
      </c>
      <c r="BK461" s="36">
        <v>62.504784000000001</v>
      </c>
      <c r="BL461" s="36" t="e">
        <v>#DIV/0!</v>
      </c>
      <c r="BM461" s="36" t="e">
        <v>#DIV/0!</v>
      </c>
      <c r="BN461" s="36">
        <v>0</v>
      </c>
      <c r="BO461" s="36">
        <v>0</v>
      </c>
      <c r="BP461" s="36">
        <v>232.54684497499997</v>
      </c>
      <c r="BQ461" s="36">
        <v>296.98181745989899</v>
      </c>
      <c r="BR461" s="36">
        <v>22.548987959999991</v>
      </c>
      <c r="BS461" s="36">
        <v>442.54470198999996</v>
      </c>
      <c r="BT461" s="36">
        <v>148.914636</v>
      </c>
      <c r="BU461" s="36">
        <v>160.25836976113547</v>
      </c>
      <c r="BV461" s="36">
        <v>35.594856000000007</v>
      </c>
      <c r="BW461" s="36">
        <v>262.23441600000001</v>
      </c>
      <c r="BX461" s="36" t="e">
        <v>#DIV/0!</v>
      </c>
      <c r="BY461" s="36" t="e">
        <v>#DIV/0!</v>
      </c>
      <c r="BZ461" s="36">
        <v>0</v>
      </c>
      <c r="CA461" s="36">
        <v>0</v>
      </c>
      <c r="CB461" s="36"/>
      <c r="CC461" s="40">
        <v>25.597999999999999</v>
      </c>
      <c r="CD461" s="40">
        <v>64.069000000000003</v>
      </c>
      <c r="CE461" s="40"/>
    </row>
    <row r="462" spans="1:83" s="5" customFormat="1">
      <c r="A462" s="13" t="s">
        <v>248</v>
      </c>
      <c r="B462" s="13">
        <v>9</v>
      </c>
      <c r="C462" s="13">
        <v>9</v>
      </c>
      <c r="D462" s="13" t="s">
        <v>117</v>
      </c>
      <c r="E462" s="35" t="s">
        <v>244</v>
      </c>
      <c r="F462" s="13" t="s">
        <v>237</v>
      </c>
      <c r="G462" s="36">
        <v>1047508292</v>
      </c>
      <c r="H462" s="13"/>
      <c r="I462" s="37">
        <v>19</v>
      </c>
      <c r="J462" s="37" t="s">
        <v>70</v>
      </c>
      <c r="K462" s="38">
        <v>43525</v>
      </c>
      <c r="L462" s="39">
        <v>0.61805555555555558</v>
      </c>
      <c r="M462" s="37" t="s">
        <v>39</v>
      </c>
      <c r="N462" s="37" t="s">
        <v>190</v>
      </c>
      <c r="O462" s="37" t="s">
        <v>100</v>
      </c>
      <c r="P462" s="37" t="s">
        <v>190</v>
      </c>
      <c r="Q462" s="37">
        <v>2</v>
      </c>
      <c r="R462" s="13" t="s">
        <v>55</v>
      </c>
      <c r="S462" s="13" t="s">
        <v>44</v>
      </c>
      <c r="T462" s="13" t="s">
        <v>42</v>
      </c>
      <c r="U462" s="13" t="s">
        <v>52</v>
      </c>
      <c r="V462" s="13" t="s">
        <v>42</v>
      </c>
      <c r="W462" s="13" t="s">
        <v>66</v>
      </c>
      <c r="X462" s="13" t="s">
        <v>47</v>
      </c>
      <c r="Y462" s="13" t="s">
        <v>41</v>
      </c>
      <c r="Z462" s="13" t="s">
        <v>41</v>
      </c>
      <c r="AA462" s="13"/>
      <c r="AB462" s="13">
        <v>0</v>
      </c>
      <c r="AC462" s="13">
        <v>1</v>
      </c>
      <c r="AD462" s="13" t="s">
        <v>42</v>
      </c>
      <c r="AE462" s="13">
        <v>0</v>
      </c>
      <c r="AF462" s="13" t="s">
        <v>42</v>
      </c>
      <c r="AG462" s="13">
        <v>0</v>
      </c>
      <c r="AH462" s="46" t="str">
        <f t="shared" si="14"/>
        <v>0</v>
      </c>
      <c r="AI462" s="46" t="s">
        <v>49</v>
      </c>
      <c r="AJ462" s="46" t="str">
        <f t="shared" si="15"/>
        <v>-1</v>
      </c>
      <c r="AK462" s="13" t="s">
        <v>41</v>
      </c>
      <c r="AL462" s="13" t="s">
        <v>41</v>
      </c>
      <c r="AM462" s="13"/>
      <c r="AN462" s="13">
        <v>101.31965006729475</v>
      </c>
      <c r="AO462" s="13">
        <v>117.34261838440112</v>
      </c>
      <c r="AP462" s="13">
        <v>125.13020833333333</v>
      </c>
      <c r="AQ462" s="13">
        <v>148.05555555555554</v>
      </c>
      <c r="AR462" s="36">
        <v>22.548987959999991</v>
      </c>
      <c r="AS462" s="36">
        <v>0</v>
      </c>
      <c r="AT462" s="36">
        <v>22.548987959999991</v>
      </c>
      <c r="AU462" s="36">
        <v>22.548987959999991</v>
      </c>
      <c r="AV462" s="36">
        <v>49.056061</v>
      </c>
      <c r="AW462" s="36">
        <v>0</v>
      </c>
      <c r="AX462" s="36">
        <v>49.056061</v>
      </c>
      <c r="AY462" s="36">
        <v>49.056061</v>
      </c>
      <c r="AZ462" s="36" t="e">
        <v>#DIV/0!</v>
      </c>
      <c r="BA462" s="36" t="s">
        <v>50</v>
      </c>
      <c r="BB462" s="36">
        <v>0</v>
      </c>
      <c r="BC462" s="36">
        <v>0</v>
      </c>
      <c r="BD462" s="36">
        <v>26.559157499999994</v>
      </c>
      <c r="BE462" s="36">
        <v>5.6712361508834714</v>
      </c>
      <c r="BF462" s="36">
        <v>22.548987959999991</v>
      </c>
      <c r="BG462" s="36">
        <v>30.569327039999997</v>
      </c>
      <c r="BH462" s="36">
        <v>49.056061</v>
      </c>
      <c r="BI462" s="36">
        <v>0</v>
      </c>
      <c r="BJ462" s="36">
        <v>49.056061</v>
      </c>
      <c r="BK462" s="36">
        <v>49.056061</v>
      </c>
      <c r="BL462" s="36" t="e">
        <v>#DIV/0!</v>
      </c>
      <c r="BM462" s="36" t="e">
        <v>#DIV/0!</v>
      </c>
      <c r="BN462" s="36">
        <v>0</v>
      </c>
      <c r="BO462" s="36">
        <v>0</v>
      </c>
      <c r="BP462" s="36">
        <v>22.548987959999991</v>
      </c>
      <c r="BQ462" s="36">
        <v>0</v>
      </c>
      <c r="BR462" s="36">
        <v>22.548987959999991</v>
      </c>
      <c r="BS462" s="36">
        <v>22.548987959999991</v>
      </c>
      <c r="BT462" s="36">
        <v>42.325458500000003</v>
      </c>
      <c r="BU462" s="36">
        <v>9.5185093384422466</v>
      </c>
      <c r="BV462" s="36">
        <v>35.594856000000007</v>
      </c>
      <c r="BW462" s="36">
        <v>49.056061</v>
      </c>
      <c r="BX462" s="36" t="e">
        <v>#DIV/0!</v>
      </c>
      <c r="BY462" s="36" t="e">
        <v>#DIV/0!</v>
      </c>
      <c r="BZ462" s="36">
        <v>0</v>
      </c>
      <c r="CA462" s="36">
        <v>0</v>
      </c>
      <c r="CB462" s="36"/>
      <c r="CC462" s="40">
        <v>25.792999999999999</v>
      </c>
      <c r="CD462" s="40">
        <v>65.379000000000005</v>
      </c>
      <c r="CE462" s="40"/>
    </row>
    <row r="463" spans="1:83" s="5" customFormat="1">
      <c r="A463" s="13" t="s">
        <v>248</v>
      </c>
      <c r="B463" s="13">
        <v>9</v>
      </c>
      <c r="C463" s="13">
        <v>9</v>
      </c>
      <c r="D463" s="13" t="s">
        <v>117</v>
      </c>
      <c r="E463" s="35" t="s">
        <v>244</v>
      </c>
      <c r="F463" s="13" t="s">
        <v>237</v>
      </c>
      <c r="G463" s="36">
        <v>1047508292</v>
      </c>
      <c r="H463" s="13"/>
      <c r="I463" s="37">
        <v>19</v>
      </c>
      <c r="J463" s="37" t="s">
        <v>70</v>
      </c>
      <c r="K463" s="38">
        <v>43525</v>
      </c>
      <c r="L463" s="39">
        <v>0.62847222222222221</v>
      </c>
      <c r="M463" s="37" t="s">
        <v>39</v>
      </c>
      <c r="N463" s="37" t="s">
        <v>190</v>
      </c>
      <c r="O463" s="37" t="s">
        <v>100</v>
      </c>
      <c r="P463" s="37" t="s">
        <v>190</v>
      </c>
      <c r="Q463" s="37">
        <v>3</v>
      </c>
      <c r="R463" s="13" t="s">
        <v>55</v>
      </c>
      <c r="S463" s="13" t="s">
        <v>44</v>
      </c>
      <c r="T463" s="13" t="s">
        <v>42</v>
      </c>
      <c r="U463" s="13" t="s">
        <v>52</v>
      </c>
      <c r="V463" s="13" t="s">
        <v>42</v>
      </c>
      <c r="W463" s="13" t="s">
        <v>66</v>
      </c>
      <c r="X463" s="13" t="s">
        <v>76</v>
      </c>
      <c r="Y463" s="13" t="s">
        <v>41</v>
      </c>
      <c r="Z463" s="13" t="s">
        <v>41</v>
      </c>
      <c r="AA463" s="13"/>
      <c r="AB463" s="13">
        <v>0</v>
      </c>
      <c r="AC463" s="13">
        <v>1</v>
      </c>
      <c r="AD463" s="13" t="s">
        <v>42</v>
      </c>
      <c r="AE463" s="13">
        <v>0</v>
      </c>
      <c r="AF463" s="13" t="s">
        <v>42</v>
      </c>
      <c r="AG463" s="13">
        <v>0</v>
      </c>
      <c r="AH463" s="46" t="str">
        <f t="shared" si="14"/>
        <v>0</v>
      </c>
      <c r="AI463" s="46" t="s">
        <v>77</v>
      </c>
      <c r="AJ463" s="46" t="str">
        <f t="shared" si="15"/>
        <v>0</v>
      </c>
      <c r="AK463" s="13" t="s">
        <v>41</v>
      </c>
      <c r="AL463" s="13" t="s">
        <v>41</v>
      </c>
      <c r="AM463" s="13"/>
      <c r="AN463" s="13">
        <v>101.31965006729475</v>
      </c>
      <c r="AO463" s="13">
        <v>117.34261838440112</v>
      </c>
      <c r="AP463" s="13">
        <v>125.13020833333333</v>
      </c>
      <c r="AQ463" s="13">
        <v>148.05555555555554</v>
      </c>
      <c r="AR463" s="36">
        <v>22.548987959999991</v>
      </c>
      <c r="AS463" s="36">
        <v>0</v>
      </c>
      <c r="AT463" s="36">
        <v>22.548987959999991</v>
      </c>
      <c r="AU463" s="36">
        <v>22.548987959999991</v>
      </c>
      <c r="AV463" s="36">
        <v>49.056061</v>
      </c>
      <c r="AW463" s="36">
        <v>0</v>
      </c>
      <c r="AX463" s="36">
        <v>49.056061</v>
      </c>
      <c r="AY463" s="36">
        <v>49.056061</v>
      </c>
      <c r="AZ463" s="36" t="e">
        <v>#DIV/0!</v>
      </c>
      <c r="BA463" s="36" t="s">
        <v>50</v>
      </c>
      <c r="BB463" s="36">
        <v>0</v>
      </c>
      <c r="BC463" s="36">
        <v>0</v>
      </c>
      <c r="BD463" s="36">
        <v>22.548987959999991</v>
      </c>
      <c r="BE463" s="36">
        <v>0</v>
      </c>
      <c r="BF463" s="36">
        <v>22.548987959999991</v>
      </c>
      <c r="BG463" s="36">
        <v>22.548987959999991</v>
      </c>
      <c r="BH463" s="36">
        <v>49.056061</v>
      </c>
      <c r="BI463" s="36">
        <v>0</v>
      </c>
      <c r="BJ463" s="36">
        <v>49.056061</v>
      </c>
      <c r="BK463" s="36">
        <v>49.056061</v>
      </c>
      <c r="BL463" s="36" t="e">
        <v>#DIV/0!</v>
      </c>
      <c r="BM463" s="36" t="e">
        <v>#DIV/0!</v>
      </c>
      <c r="BN463" s="36">
        <v>0</v>
      </c>
      <c r="BO463" s="36">
        <v>0</v>
      </c>
      <c r="BP463" s="36">
        <v>22.548987959999991</v>
      </c>
      <c r="BQ463" s="36">
        <v>0</v>
      </c>
      <c r="BR463" s="36">
        <v>22.548987959999991</v>
      </c>
      <c r="BS463" s="36">
        <v>22.548987959999991</v>
      </c>
      <c r="BT463" s="36">
        <v>49.056061</v>
      </c>
      <c r="BU463" s="36">
        <v>0</v>
      </c>
      <c r="BV463" s="36">
        <v>49.056061</v>
      </c>
      <c r="BW463" s="36">
        <v>49.056061</v>
      </c>
      <c r="BX463" s="36" t="e">
        <v>#DIV/0!</v>
      </c>
      <c r="BY463" s="36" t="e">
        <v>#DIV/0!</v>
      </c>
      <c r="BZ463" s="36">
        <v>0</v>
      </c>
      <c r="CA463" s="36">
        <v>0</v>
      </c>
      <c r="CB463" s="36"/>
      <c r="CC463" s="40">
        <v>26.036000000000001</v>
      </c>
      <c r="CD463" s="40">
        <v>65.936999999999998</v>
      </c>
      <c r="CE463" s="40"/>
    </row>
    <row r="464" spans="1:83" s="5" customFormat="1">
      <c r="A464" s="13" t="s">
        <v>248</v>
      </c>
      <c r="B464" s="13">
        <v>9</v>
      </c>
      <c r="C464" s="13">
        <v>9</v>
      </c>
      <c r="D464" s="13" t="s">
        <v>117</v>
      </c>
      <c r="E464" s="35" t="s">
        <v>244</v>
      </c>
      <c r="F464" s="13" t="s">
        <v>237</v>
      </c>
      <c r="G464" s="36">
        <v>1047508292</v>
      </c>
      <c r="H464" s="13"/>
      <c r="I464" s="37">
        <v>19</v>
      </c>
      <c r="J464" s="37" t="s">
        <v>70</v>
      </c>
      <c r="K464" s="38">
        <v>43525</v>
      </c>
      <c r="L464" s="39">
        <v>0.63888888888888895</v>
      </c>
      <c r="M464" s="37" t="s">
        <v>39</v>
      </c>
      <c r="N464" s="37" t="s">
        <v>190</v>
      </c>
      <c r="O464" s="37" t="s">
        <v>100</v>
      </c>
      <c r="P464" s="37" t="s">
        <v>190</v>
      </c>
      <c r="Q464" s="37">
        <v>4</v>
      </c>
      <c r="R464" s="13" t="s">
        <v>55</v>
      </c>
      <c r="S464" s="13" t="s">
        <v>44</v>
      </c>
      <c r="T464" s="13" t="s">
        <v>42</v>
      </c>
      <c r="U464" s="13" t="s">
        <v>52</v>
      </c>
      <c r="V464" s="13" t="s">
        <v>42</v>
      </c>
      <c r="W464" s="13" t="s">
        <v>66</v>
      </c>
      <c r="X464" s="13" t="s">
        <v>76</v>
      </c>
      <c r="Y464" s="13" t="s">
        <v>41</v>
      </c>
      <c r="Z464" s="13" t="s">
        <v>41</v>
      </c>
      <c r="AA464" s="13"/>
      <c r="AB464" s="13">
        <v>0</v>
      </c>
      <c r="AC464" s="13">
        <v>1</v>
      </c>
      <c r="AD464" s="13" t="s">
        <v>42</v>
      </c>
      <c r="AE464" s="13">
        <v>0</v>
      </c>
      <c r="AF464" s="13" t="s">
        <v>42</v>
      </c>
      <c r="AG464" s="13">
        <v>0</v>
      </c>
      <c r="AH464" s="46" t="str">
        <f t="shared" si="14"/>
        <v>0</v>
      </c>
      <c r="AI464" s="46" t="s">
        <v>77</v>
      </c>
      <c r="AJ464" s="46" t="str">
        <f t="shared" si="15"/>
        <v>0</v>
      </c>
      <c r="AK464" s="13" t="s">
        <v>41</v>
      </c>
      <c r="AL464" s="13" t="s">
        <v>41</v>
      </c>
      <c r="AM464" s="13"/>
      <c r="AN464" s="13">
        <v>101.31965006729475</v>
      </c>
      <c r="AO464" s="13">
        <v>117.34261838440112</v>
      </c>
      <c r="AP464" s="13">
        <v>125.13020833333333</v>
      </c>
      <c r="AQ464" s="13">
        <v>148.05555555555554</v>
      </c>
      <c r="AR464" s="36">
        <v>22.548987959999991</v>
      </c>
      <c r="AS464" s="36">
        <v>0</v>
      </c>
      <c r="AT464" s="36">
        <v>22.548987959999991</v>
      </c>
      <c r="AU464" s="36">
        <v>22.548987959999991</v>
      </c>
      <c r="AV464" s="36">
        <v>42.325458500000003</v>
      </c>
      <c r="AW464" s="36">
        <v>9.5185093384422466</v>
      </c>
      <c r="AX464" s="36">
        <v>35.594856000000007</v>
      </c>
      <c r="AY464" s="36">
        <v>49.056061</v>
      </c>
      <c r="AZ464" s="36" t="e">
        <v>#DIV/0!</v>
      </c>
      <c r="BA464" s="36" t="s">
        <v>50</v>
      </c>
      <c r="BB464" s="36">
        <v>0</v>
      </c>
      <c r="BC464" s="36">
        <v>0</v>
      </c>
      <c r="BD464" s="36">
        <v>22.548987959999991</v>
      </c>
      <c r="BE464" s="36">
        <v>0</v>
      </c>
      <c r="BF464" s="36">
        <v>22.548987959999991</v>
      </c>
      <c r="BG464" s="36">
        <v>22.548987959999991</v>
      </c>
      <c r="BH464" s="36">
        <v>35.594856000000007</v>
      </c>
      <c r="BI464" s="36">
        <v>0</v>
      </c>
      <c r="BJ464" s="36">
        <v>35.594856000000007</v>
      </c>
      <c r="BK464" s="36">
        <v>35.594856000000007</v>
      </c>
      <c r="BL464" s="36" t="e">
        <v>#DIV/0!</v>
      </c>
      <c r="BM464" s="36" t="e">
        <v>#DIV/0!</v>
      </c>
      <c r="BN464" s="36">
        <v>0</v>
      </c>
      <c r="BO464" s="36">
        <v>0</v>
      </c>
      <c r="BP464" s="36">
        <v>22.548987959999991</v>
      </c>
      <c r="BQ464" s="36">
        <v>0</v>
      </c>
      <c r="BR464" s="36">
        <v>22.548987959999991</v>
      </c>
      <c r="BS464" s="36">
        <v>22.548987959999991</v>
      </c>
      <c r="BT464" s="36">
        <v>42.325458500000003</v>
      </c>
      <c r="BU464" s="36">
        <v>9.5185093384422466</v>
      </c>
      <c r="BV464" s="36">
        <v>35.594856000000007</v>
      </c>
      <c r="BW464" s="36">
        <v>49.056061</v>
      </c>
      <c r="BX464" s="36" t="e">
        <v>#DIV/0!</v>
      </c>
      <c r="BY464" s="36" t="e">
        <v>#DIV/0!</v>
      </c>
      <c r="BZ464" s="36">
        <v>0</v>
      </c>
      <c r="CA464" s="36">
        <v>0</v>
      </c>
      <c r="CB464" s="36"/>
      <c r="CC464" s="40">
        <v>25.404</v>
      </c>
      <c r="CD464" s="40">
        <v>61.59</v>
      </c>
      <c r="CE464" s="40"/>
    </row>
    <row r="465" spans="1:83" s="5" customFormat="1">
      <c r="A465" s="13" t="s">
        <v>248</v>
      </c>
      <c r="B465" s="13">
        <v>9</v>
      </c>
      <c r="C465" s="13">
        <v>9</v>
      </c>
      <c r="D465" s="13" t="s">
        <v>117</v>
      </c>
      <c r="E465" s="35" t="s">
        <v>244</v>
      </c>
      <c r="F465" s="13" t="s">
        <v>237</v>
      </c>
      <c r="G465" s="36">
        <v>1047508292</v>
      </c>
      <c r="H465" s="13"/>
      <c r="I465" s="37">
        <v>19</v>
      </c>
      <c r="J465" s="37" t="s">
        <v>70</v>
      </c>
      <c r="K465" s="38">
        <v>43525</v>
      </c>
      <c r="L465" s="39">
        <v>0.64930555555555558</v>
      </c>
      <c r="M465" s="37" t="s">
        <v>39</v>
      </c>
      <c r="N465" s="37" t="s">
        <v>190</v>
      </c>
      <c r="O465" s="37" t="s">
        <v>100</v>
      </c>
      <c r="P465" s="37" t="s">
        <v>190</v>
      </c>
      <c r="Q465" s="37">
        <v>5</v>
      </c>
      <c r="R465" s="13" t="s">
        <v>55</v>
      </c>
      <c r="S465" s="13" t="s">
        <v>44</v>
      </c>
      <c r="T465" s="13" t="s">
        <v>42</v>
      </c>
      <c r="U465" s="13" t="s">
        <v>52</v>
      </c>
      <c r="V465" s="13" t="s">
        <v>42</v>
      </c>
      <c r="W465" s="13" t="s">
        <v>66</v>
      </c>
      <c r="X465" s="13" t="s">
        <v>76</v>
      </c>
      <c r="Y465" s="13" t="s">
        <v>41</v>
      </c>
      <c r="Z465" s="13" t="s">
        <v>41</v>
      </c>
      <c r="AA465" s="13"/>
      <c r="AB465" s="13">
        <v>0</v>
      </c>
      <c r="AC465" s="13">
        <v>1</v>
      </c>
      <c r="AD465" s="13" t="s">
        <v>42</v>
      </c>
      <c r="AE465" s="13">
        <v>0</v>
      </c>
      <c r="AF465" s="13" t="s">
        <v>42</v>
      </c>
      <c r="AG465" s="13">
        <v>0</v>
      </c>
      <c r="AH465" s="46" t="str">
        <f t="shared" si="14"/>
        <v>0</v>
      </c>
      <c r="AI465" s="46" t="s">
        <v>77</v>
      </c>
      <c r="AJ465" s="46" t="str">
        <f t="shared" si="15"/>
        <v>0</v>
      </c>
      <c r="AK465" s="13" t="s">
        <v>41</v>
      </c>
      <c r="AL465" s="13" t="s">
        <v>41</v>
      </c>
      <c r="AM465" s="13"/>
      <c r="AN465" s="13">
        <v>101.31965006729475</v>
      </c>
      <c r="AO465" s="13">
        <v>117.34261838440112</v>
      </c>
      <c r="AP465" s="13">
        <v>125.13020833333333</v>
      </c>
      <c r="AQ465" s="13">
        <v>148.05555555555554</v>
      </c>
      <c r="AR465" s="36">
        <v>14.424707749999996</v>
      </c>
      <c r="AS465" s="36">
        <v>0</v>
      </c>
      <c r="AT465" s="36">
        <v>14.424707749999996</v>
      </c>
      <c r="AU465" s="36">
        <v>14.424707749999996</v>
      </c>
      <c r="AV465" s="36">
        <v>35.594856000000007</v>
      </c>
      <c r="AW465" s="36">
        <v>0</v>
      </c>
      <c r="AX465" s="36">
        <v>35.594856000000007</v>
      </c>
      <c r="AY465" s="36">
        <v>35.594856000000007</v>
      </c>
      <c r="AZ465" s="36" t="e">
        <v>#DIV/0!</v>
      </c>
      <c r="BA465" s="36" t="s">
        <v>50</v>
      </c>
      <c r="BB465" s="36">
        <v>0</v>
      </c>
      <c r="BC465" s="36">
        <v>0</v>
      </c>
      <c r="BD465" s="36">
        <v>18.486847854999994</v>
      </c>
      <c r="BE465" s="36">
        <v>5.744733628750665</v>
      </c>
      <c r="BF465" s="36">
        <v>14.424707749999996</v>
      </c>
      <c r="BG465" s="36">
        <v>22.548987959999991</v>
      </c>
      <c r="BH465" s="36">
        <v>35.594856000000007</v>
      </c>
      <c r="BI465" s="36">
        <v>0</v>
      </c>
      <c r="BJ465" s="36">
        <v>35.594856000000007</v>
      </c>
      <c r="BK465" s="36">
        <v>35.594856000000007</v>
      </c>
      <c r="BL465" s="36" t="e">
        <v>#DIV/0!</v>
      </c>
      <c r="BM465" s="36" t="e">
        <v>#DIV/0!</v>
      </c>
      <c r="BN465" s="36">
        <v>0</v>
      </c>
      <c r="BO465" s="36">
        <v>0</v>
      </c>
      <c r="BP465" s="36">
        <v>18.486847854999994</v>
      </c>
      <c r="BQ465" s="36">
        <v>5.744733628750665</v>
      </c>
      <c r="BR465" s="36">
        <v>14.424707749999996</v>
      </c>
      <c r="BS465" s="36">
        <v>22.548987959999991</v>
      </c>
      <c r="BT465" s="36">
        <v>35.594856000000007</v>
      </c>
      <c r="BU465" s="36">
        <v>0</v>
      </c>
      <c r="BV465" s="36">
        <v>35.594856000000007</v>
      </c>
      <c r="BW465" s="36">
        <v>35.594856000000007</v>
      </c>
      <c r="BX465" s="36" t="e">
        <v>#DIV/0!</v>
      </c>
      <c r="BY465" s="36" t="e">
        <v>#DIV/0!</v>
      </c>
      <c r="BZ465" s="36">
        <v>0</v>
      </c>
      <c r="CA465" s="36">
        <v>0</v>
      </c>
      <c r="CB465" s="36"/>
      <c r="CC465" s="40">
        <v>26.231000000000002</v>
      </c>
      <c r="CD465" s="40">
        <v>59.685000000000002</v>
      </c>
      <c r="CE465" s="40"/>
    </row>
    <row r="466" spans="1:83" s="5" customFormat="1">
      <c r="A466" s="13" t="s">
        <v>248</v>
      </c>
      <c r="B466" s="13">
        <v>9</v>
      </c>
      <c r="C466" s="13">
        <v>9</v>
      </c>
      <c r="D466" s="13" t="s">
        <v>117</v>
      </c>
      <c r="E466" s="35" t="s">
        <v>244</v>
      </c>
      <c r="F466" s="13" t="s">
        <v>237</v>
      </c>
      <c r="G466" s="36">
        <v>1047508292</v>
      </c>
      <c r="H466" s="13"/>
      <c r="I466" s="37">
        <v>19</v>
      </c>
      <c r="J466" s="37" t="s">
        <v>70</v>
      </c>
      <c r="K466" s="38">
        <v>43525</v>
      </c>
      <c r="L466" s="39">
        <v>0.66388888888888886</v>
      </c>
      <c r="M466" s="37" t="s">
        <v>39</v>
      </c>
      <c r="N466" s="37" t="s">
        <v>190</v>
      </c>
      <c r="O466" s="37" t="s">
        <v>100</v>
      </c>
      <c r="P466" s="37" t="s">
        <v>190</v>
      </c>
      <c r="Q466" s="37">
        <v>6</v>
      </c>
      <c r="R466" s="13" t="s">
        <v>55</v>
      </c>
      <c r="S466" s="13" t="s">
        <v>44</v>
      </c>
      <c r="T466" s="13" t="s">
        <v>42</v>
      </c>
      <c r="U466" s="13" t="s">
        <v>52</v>
      </c>
      <c r="V466" s="13" t="s">
        <v>42</v>
      </c>
      <c r="W466" s="13" t="s">
        <v>66</v>
      </c>
      <c r="X466" s="13" t="s">
        <v>76</v>
      </c>
      <c r="Y466" s="13" t="s">
        <v>41</v>
      </c>
      <c r="Z466" s="13" t="s">
        <v>41</v>
      </c>
      <c r="AA466" s="13"/>
      <c r="AB466" s="13">
        <v>0</v>
      </c>
      <c r="AC466" s="13">
        <v>1</v>
      </c>
      <c r="AD466" s="13" t="s">
        <v>42</v>
      </c>
      <c r="AE466" s="13">
        <v>0</v>
      </c>
      <c r="AF466" s="13" t="s">
        <v>42</v>
      </c>
      <c r="AG466" s="13">
        <v>0</v>
      </c>
      <c r="AH466" s="46" t="str">
        <f t="shared" si="14"/>
        <v>0</v>
      </c>
      <c r="AI466" s="46" t="s">
        <v>77</v>
      </c>
      <c r="AJ466" s="46" t="str">
        <f t="shared" si="15"/>
        <v>0</v>
      </c>
      <c r="AK466" s="13" t="s">
        <v>41</v>
      </c>
      <c r="AL466" s="13" t="s">
        <v>41</v>
      </c>
      <c r="AM466" s="13"/>
      <c r="AN466" s="13">
        <v>101.31965006729475</v>
      </c>
      <c r="AO466" s="13">
        <v>117.34261838440112</v>
      </c>
      <c r="AP466" s="13">
        <v>125.13020833333333</v>
      </c>
      <c r="AQ466" s="13">
        <v>148.05555555555554</v>
      </c>
      <c r="AR466" s="36">
        <v>18.486847854999994</v>
      </c>
      <c r="AS466" s="36">
        <v>5.744733628750665</v>
      </c>
      <c r="AT466" s="36">
        <v>14.424707749999996</v>
      </c>
      <c r="AU466" s="36">
        <v>22.548987959999991</v>
      </c>
      <c r="AV466" s="36">
        <v>35.594856000000007</v>
      </c>
      <c r="AW466" s="36">
        <v>0</v>
      </c>
      <c r="AX466" s="36">
        <v>35.594856000000007</v>
      </c>
      <c r="AY466" s="36">
        <v>35.594856000000007</v>
      </c>
      <c r="AZ466" s="36" t="e">
        <v>#DIV/0!</v>
      </c>
      <c r="BA466" s="36" t="s">
        <v>50</v>
      </c>
      <c r="BB466" s="36">
        <v>0</v>
      </c>
      <c r="BC466" s="36">
        <v>0</v>
      </c>
      <c r="BD466" s="36">
        <v>22.548987959999991</v>
      </c>
      <c r="BE466" s="36">
        <v>0</v>
      </c>
      <c r="BF466" s="36">
        <v>22.548987959999991</v>
      </c>
      <c r="BG466" s="36">
        <v>22.548987959999991</v>
      </c>
      <c r="BH466" s="36">
        <v>35.594856000000007</v>
      </c>
      <c r="BI466" s="36">
        <v>0</v>
      </c>
      <c r="BJ466" s="36">
        <v>35.594856000000007</v>
      </c>
      <c r="BK466" s="36">
        <v>35.594856000000007</v>
      </c>
      <c r="BL466" s="36" t="e">
        <v>#DIV/0!</v>
      </c>
      <c r="BM466" s="36" t="e">
        <v>#DIV/0!</v>
      </c>
      <c r="BN466" s="36">
        <v>0</v>
      </c>
      <c r="BO466" s="36">
        <v>0</v>
      </c>
      <c r="BP466" s="36">
        <v>18.486847854999994</v>
      </c>
      <c r="BQ466" s="36">
        <v>5.744733628750665</v>
      </c>
      <c r="BR466" s="36">
        <v>14.424707749999996</v>
      </c>
      <c r="BS466" s="36">
        <v>22.548987959999991</v>
      </c>
      <c r="BT466" s="36">
        <v>35.594856000000007</v>
      </c>
      <c r="BU466" s="36">
        <v>0</v>
      </c>
      <c r="BV466" s="36">
        <v>35.594856000000007</v>
      </c>
      <c r="BW466" s="36">
        <v>35.594856000000007</v>
      </c>
      <c r="BX466" s="36" t="e">
        <v>#DIV/0!</v>
      </c>
      <c r="BY466" s="36" t="e">
        <v>#DIV/0!</v>
      </c>
      <c r="BZ466" s="36">
        <v>0</v>
      </c>
      <c r="CA466" s="36">
        <v>0</v>
      </c>
      <c r="CB466" s="36"/>
      <c r="CC466" s="40">
        <v>25.597999999999999</v>
      </c>
      <c r="CD466" s="40">
        <v>62.02</v>
      </c>
      <c r="CE466" s="40"/>
    </row>
    <row r="467" spans="1:83" s="5" customFormat="1">
      <c r="A467" s="13" t="s">
        <v>248</v>
      </c>
      <c r="B467" s="13">
        <v>9</v>
      </c>
      <c r="C467" s="13">
        <v>10</v>
      </c>
      <c r="D467" s="13" t="s">
        <v>90</v>
      </c>
      <c r="E467" s="35" t="s">
        <v>245</v>
      </c>
      <c r="F467" s="13" t="s">
        <v>237</v>
      </c>
      <c r="G467" s="36">
        <v>1143414047</v>
      </c>
      <c r="H467" s="13"/>
      <c r="I467" s="37">
        <v>19</v>
      </c>
      <c r="J467" s="37" t="s">
        <v>70</v>
      </c>
      <c r="K467" s="38">
        <v>43525</v>
      </c>
      <c r="L467" s="39">
        <v>0.60763888888888895</v>
      </c>
      <c r="M467" s="37" t="s">
        <v>39</v>
      </c>
      <c r="N467" s="37" t="s">
        <v>188</v>
      </c>
      <c r="O467" s="37" t="s">
        <v>188</v>
      </c>
      <c r="P467" s="37" t="s">
        <v>190</v>
      </c>
      <c r="Q467" s="37">
        <v>1</v>
      </c>
      <c r="R467" s="13" t="s">
        <v>43</v>
      </c>
      <c r="S467" s="13" t="s">
        <v>44</v>
      </c>
      <c r="T467" s="13" t="s">
        <v>41</v>
      </c>
      <c r="U467" s="13" t="s">
        <v>45</v>
      </c>
      <c r="V467" s="13" t="s">
        <v>42</v>
      </c>
      <c r="W467" s="13" t="s">
        <v>66</v>
      </c>
      <c r="X467" s="13" t="s">
        <v>76</v>
      </c>
      <c r="Y467" s="13" t="s">
        <v>41</v>
      </c>
      <c r="Z467" s="13" t="s">
        <v>42</v>
      </c>
      <c r="AA467" s="13"/>
      <c r="AB467" s="13">
        <v>-1</v>
      </c>
      <c r="AC467" s="13">
        <v>1</v>
      </c>
      <c r="AD467" s="13" t="s">
        <v>41</v>
      </c>
      <c r="AE467" s="13">
        <v>1</v>
      </c>
      <c r="AF467" s="13" t="s">
        <v>42</v>
      </c>
      <c r="AG467" s="13">
        <v>0</v>
      </c>
      <c r="AH467" s="46" t="str">
        <f t="shared" si="14"/>
        <v>0</v>
      </c>
      <c r="AI467" s="46" t="s">
        <v>77</v>
      </c>
      <c r="AJ467" s="46" t="str">
        <f t="shared" si="15"/>
        <v>0</v>
      </c>
      <c r="AK467" s="13" t="s">
        <v>41</v>
      </c>
      <c r="AL467" s="13" t="s">
        <v>42</v>
      </c>
      <c r="AM467" s="13"/>
      <c r="AN467" s="13">
        <v>101.31965006729475</v>
      </c>
      <c r="AO467" s="13">
        <v>117.34261838440112</v>
      </c>
      <c r="AP467" s="13">
        <v>125.13020833333333</v>
      </c>
      <c r="AQ467" s="13">
        <v>148.05555555555554</v>
      </c>
      <c r="AR467" s="36">
        <v>-48.912559999999999</v>
      </c>
      <c r="AS467" s="36">
        <v>0</v>
      </c>
      <c r="AT467" s="36">
        <v>-48.912559999999999</v>
      </c>
      <c r="AU467" s="36">
        <v>-48.912559999999999</v>
      </c>
      <c r="AV467" s="36">
        <v>-54.442274999999995</v>
      </c>
      <c r="AW467" s="36">
        <v>11.106929262962394</v>
      </c>
      <c r="AX467" s="36">
        <v>-62.296059999999997</v>
      </c>
      <c r="AY467" s="36">
        <v>-46.58849</v>
      </c>
      <c r="AZ467" s="36" t="e">
        <v>#DIV/0!</v>
      </c>
      <c r="BA467" s="36" t="s">
        <v>50</v>
      </c>
      <c r="BB467" s="36">
        <v>0</v>
      </c>
      <c r="BC467" s="36">
        <v>0</v>
      </c>
      <c r="BD467" s="36">
        <v>-48.912559999999999</v>
      </c>
      <c r="BE467" s="36">
        <v>0</v>
      </c>
      <c r="BF467" s="36">
        <v>-48.912559999999999</v>
      </c>
      <c r="BG467" s="36">
        <v>-48.912559999999999</v>
      </c>
      <c r="BH467" s="36">
        <v>-62.296059999999997</v>
      </c>
      <c r="BI467" s="36">
        <v>0</v>
      </c>
      <c r="BJ467" s="36">
        <v>-62.296059999999997</v>
      </c>
      <c r="BK467" s="36">
        <v>-62.296059999999997</v>
      </c>
      <c r="BL467" s="36" t="e">
        <v>#DIV/0!</v>
      </c>
      <c r="BM467" s="36" t="e">
        <v>#DIV/0!</v>
      </c>
      <c r="BN467" s="36">
        <v>0</v>
      </c>
      <c r="BO467" s="36">
        <v>0</v>
      </c>
      <c r="BP467" s="36">
        <v>167.4795</v>
      </c>
      <c r="BQ467" s="36">
        <v>306.0245860418525</v>
      </c>
      <c r="BR467" s="36">
        <v>-48.912559999999999</v>
      </c>
      <c r="BS467" s="36">
        <v>383.87155999999999</v>
      </c>
      <c r="BT467" s="36">
        <v>63.165670000000013</v>
      </c>
      <c r="BU467" s="36">
        <v>177.42968012479142</v>
      </c>
      <c r="BV467" s="36">
        <v>-62.296059999999997</v>
      </c>
      <c r="BW467" s="36">
        <v>188.62740000000002</v>
      </c>
      <c r="BX467" s="36" t="e">
        <v>#DIV/0!</v>
      </c>
      <c r="BY467" s="36" t="e">
        <v>#DIV/0!</v>
      </c>
      <c r="BZ467" s="36">
        <v>0</v>
      </c>
      <c r="CA467" s="36">
        <v>0</v>
      </c>
      <c r="CB467" s="36"/>
      <c r="CC467" s="40">
        <v>28.023</v>
      </c>
      <c r="CD467" s="40">
        <v>58.058999999999997</v>
      </c>
      <c r="CE467" s="40"/>
    </row>
    <row r="468" spans="1:83" s="5" customFormat="1">
      <c r="A468" s="13" t="s">
        <v>248</v>
      </c>
      <c r="B468" s="13">
        <v>9</v>
      </c>
      <c r="C468" s="13">
        <v>10</v>
      </c>
      <c r="D468" s="13" t="s">
        <v>90</v>
      </c>
      <c r="E468" s="35" t="s">
        <v>245</v>
      </c>
      <c r="F468" s="13" t="s">
        <v>237</v>
      </c>
      <c r="G468" s="36">
        <v>1143414047</v>
      </c>
      <c r="H468" s="13"/>
      <c r="I468" s="37">
        <v>19</v>
      </c>
      <c r="J468" s="37" t="s">
        <v>70</v>
      </c>
      <c r="K468" s="38">
        <v>43525</v>
      </c>
      <c r="L468" s="39">
        <v>0.61805555555555558</v>
      </c>
      <c r="M468" s="37" t="s">
        <v>39</v>
      </c>
      <c r="N468" s="37" t="s">
        <v>188</v>
      </c>
      <c r="O468" s="37" t="s">
        <v>188</v>
      </c>
      <c r="P468" s="37" t="s">
        <v>190</v>
      </c>
      <c r="Q468" s="37">
        <v>2</v>
      </c>
      <c r="R468" s="13" t="s">
        <v>43</v>
      </c>
      <c r="S468" s="13" t="s">
        <v>44</v>
      </c>
      <c r="T468" s="13" t="s">
        <v>41</v>
      </c>
      <c r="U468" s="13" t="s">
        <v>45</v>
      </c>
      <c r="V468" s="13" t="s">
        <v>42</v>
      </c>
      <c r="W468" s="13" t="s">
        <v>66</v>
      </c>
      <c r="X468" s="13" t="s">
        <v>76</v>
      </c>
      <c r="Y468" s="13" t="s">
        <v>41</v>
      </c>
      <c r="Z468" s="13" t="s">
        <v>41</v>
      </c>
      <c r="AA468" s="13"/>
      <c r="AB468" s="13">
        <v>-1</v>
      </c>
      <c r="AC468" s="13">
        <v>1</v>
      </c>
      <c r="AD468" s="13" t="s">
        <v>41</v>
      </c>
      <c r="AE468" s="13">
        <v>1</v>
      </c>
      <c r="AF468" s="13" t="s">
        <v>42</v>
      </c>
      <c r="AG468" s="13">
        <v>0</v>
      </c>
      <c r="AH468" s="46" t="str">
        <f t="shared" si="14"/>
        <v>0</v>
      </c>
      <c r="AI468" s="46" t="s">
        <v>77</v>
      </c>
      <c r="AJ468" s="46" t="str">
        <f t="shared" si="15"/>
        <v>0</v>
      </c>
      <c r="AK468" s="13" t="s">
        <v>41</v>
      </c>
      <c r="AL468" s="13" t="s">
        <v>41</v>
      </c>
      <c r="AM468" s="13"/>
      <c r="AN468" s="13">
        <v>101.31965006729475</v>
      </c>
      <c r="AO468" s="13">
        <v>117.34261838440112</v>
      </c>
      <c r="AP468" s="13">
        <v>125.13020833333333</v>
      </c>
      <c r="AQ468" s="13">
        <v>148.05555555555554</v>
      </c>
      <c r="AR468" s="36">
        <v>-48.912559999999999</v>
      </c>
      <c r="AS468" s="36">
        <v>0</v>
      </c>
      <c r="AT468" s="36">
        <v>-48.912559999999999</v>
      </c>
      <c r="AU468" s="36">
        <v>-48.912559999999999</v>
      </c>
      <c r="AV468" s="36">
        <v>-62.296059999999997</v>
      </c>
      <c r="AW468" s="36">
        <v>0</v>
      </c>
      <c r="AX468" s="36">
        <v>-62.296059999999997</v>
      </c>
      <c r="AY468" s="36">
        <v>-62.296059999999997</v>
      </c>
      <c r="AZ468" s="36" t="e">
        <v>#DIV/0!</v>
      </c>
      <c r="BA468" s="36" t="s">
        <v>50</v>
      </c>
      <c r="BB468" s="36">
        <v>0</v>
      </c>
      <c r="BC468" s="36">
        <v>0</v>
      </c>
      <c r="BD468" s="36">
        <v>-48.912559999999999</v>
      </c>
      <c r="BE468" s="36">
        <v>0</v>
      </c>
      <c r="BF468" s="36">
        <v>-48.912559999999999</v>
      </c>
      <c r="BG468" s="36">
        <v>-48.912559999999999</v>
      </c>
      <c r="BH468" s="36">
        <v>-62.296059999999997</v>
      </c>
      <c r="BI468" s="36">
        <v>0</v>
      </c>
      <c r="BJ468" s="36">
        <v>-62.296059999999997</v>
      </c>
      <c r="BK468" s="36">
        <v>-62.296059999999997</v>
      </c>
      <c r="BL468" s="36" t="e">
        <v>#DIV/0!</v>
      </c>
      <c r="BM468" s="36" t="e">
        <v>#DIV/0!</v>
      </c>
      <c r="BN468" s="36">
        <v>0</v>
      </c>
      <c r="BO468" s="36">
        <v>0</v>
      </c>
      <c r="BP468" s="36">
        <v>-48.912559999999999</v>
      </c>
      <c r="BQ468" s="36">
        <v>0</v>
      </c>
      <c r="BR468" s="36">
        <v>-48.912559999999999</v>
      </c>
      <c r="BS468" s="36">
        <v>-48.912559999999999</v>
      </c>
      <c r="BT468" s="36">
        <v>-62.296059999999997</v>
      </c>
      <c r="BU468" s="36">
        <v>0</v>
      </c>
      <c r="BV468" s="36">
        <v>-62.296059999999997</v>
      </c>
      <c r="BW468" s="36">
        <v>-62.296059999999997</v>
      </c>
      <c r="BX468" s="36" t="e">
        <v>#DIV/0!</v>
      </c>
      <c r="BY468" s="36" t="e">
        <v>#DIV/0!</v>
      </c>
      <c r="BZ468" s="36">
        <v>0</v>
      </c>
      <c r="CA468" s="36">
        <v>0</v>
      </c>
      <c r="CB468" s="36"/>
      <c r="CC468" s="40">
        <v>28.122</v>
      </c>
      <c r="CD468" s="40">
        <v>58.918999999999997</v>
      </c>
      <c r="CE468" s="40"/>
    </row>
    <row r="469" spans="1:83" s="5" customFormat="1">
      <c r="A469" s="13" t="s">
        <v>248</v>
      </c>
      <c r="B469" s="13">
        <v>9</v>
      </c>
      <c r="C469" s="13">
        <v>10</v>
      </c>
      <c r="D469" s="13" t="s">
        <v>90</v>
      </c>
      <c r="E469" s="35" t="s">
        <v>245</v>
      </c>
      <c r="F469" s="13" t="s">
        <v>237</v>
      </c>
      <c r="G469" s="36">
        <v>1143414047</v>
      </c>
      <c r="H469" s="13"/>
      <c r="I469" s="37">
        <v>19</v>
      </c>
      <c r="J469" s="37" t="s">
        <v>70</v>
      </c>
      <c r="K469" s="38">
        <v>43525</v>
      </c>
      <c r="L469" s="39">
        <v>0.62847222222222221</v>
      </c>
      <c r="M469" s="37" t="s">
        <v>39</v>
      </c>
      <c r="N469" s="37" t="s">
        <v>188</v>
      </c>
      <c r="O469" s="37" t="s">
        <v>188</v>
      </c>
      <c r="P469" s="37" t="s">
        <v>190</v>
      </c>
      <c r="Q469" s="37">
        <v>3</v>
      </c>
      <c r="R469" s="13" t="s">
        <v>43</v>
      </c>
      <c r="S469" s="13" t="s">
        <v>44</v>
      </c>
      <c r="T469" s="13" t="s">
        <v>41</v>
      </c>
      <c r="U469" s="13" t="s">
        <v>45</v>
      </c>
      <c r="V469" s="13" t="s">
        <v>42</v>
      </c>
      <c r="W469" s="13" t="s">
        <v>46</v>
      </c>
      <c r="X469" s="13" t="s">
        <v>47</v>
      </c>
      <c r="Y469" s="13" t="s">
        <v>42</v>
      </c>
      <c r="Z469" s="13" t="s">
        <v>41</v>
      </c>
      <c r="AA469" s="13"/>
      <c r="AB469" s="13">
        <v>-1</v>
      </c>
      <c r="AC469" s="13">
        <v>1</v>
      </c>
      <c r="AD469" s="13" t="s">
        <v>41</v>
      </c>
      <c r="AE469" s="13">
        <v>1</v>
      </c>
      <c r="AF469" s="13" t="s">
        <v>42</v>
      </c>
      <c r="AG469" s="13" t="s">
        <v>48</v>
      </c>
      <c r="AH469" s="46">
        <f t="shared" si="14"/>
        <v>1</v>
      </c>
      <c r="AI469" s="46" t="s">
        <v>49</v>
      </c>
      <c r="AJ469" s="46" t="str">
        <f t="shared" si="15"/>
        <v>-1</v>
      </c>
      <c r="AK469" s="13" t="s">
        <v>42</v>
      </c>
      <c r="AL469" s="13" t="s">
        <v>41</v>
      </c>
      <c r="AM469" s="13"/>
      <c r="AN469" s="13">
        <v>101.31965006729475</v>
      </c>
      <c r="AO469" s="13">
        <v>117.34261838440112</v>
      </c>
      <c r="AP469" s="13">
        <v>125.13020833333333</v>
      </c>
      <c r="AQ469" s="13">
        <v>148.05555555555554</v>
      </c>
      <c r="AR469" s="36">
        <v>-48.912559999999999</v>
      </c>
      <c r="AS469" s="36">
        <v>0</v>
      </c>
      <c r="AT469" s="36">
        <v>-48.912559999999999</v>
      </c>
      <c r="AU469" s="36">
        <v>-48.912559999999999</v>
      </c>
      <c r="AV469" s="36">
        <v>-62.296059999999997</v>
      </c>
      <c r="AW469" s="36">
        <v>0</v>
      </c>
      <c r="AX469" s="36">
        <v>-62.296059999999997</v>
      </c>
      <c r="AY469" s="36">
        <v>-62.296059999999997</v>
      </c>
      <c r="AZ469" s="36" t="e">
        <v>#DIV/0!</v>
      </c>
      <c r="BA469" s="36" t="s">
        <v>50</v>
      </c>
      <c r="BB469" s="36">
        <v>0</v>
      </c>
      <c r="BC469" s="36">
        <v>0</v>
      </c>
      <c r="BD469" s="36">
        <v>-48.912559999999999</v>
      </c>
      <c r="BE469" s="36">
        <v>0</v>
      </c>
      <c r="BF469" s="36">
        <v>-48.912559999999999</v>
      </c>
      <c r="BG469" s="36">
        <v>-48.912559999999999</v>
      </c>
      <c r="BH469" s="36">
        <v>-62.296059999999997</v>
      </c>
      <c r="BI469" s="36">
        <v>0</v>
      </c>
      <c r="BJ469" s="36">
        <v>-62.296059999999997</v>
      </c>
      <c r="BK469" s="36">
        <v>-62.296059999999997</v>
      </c>
      <c r="BL469" s="36" t="e">
        <v>#DIV/0!</v>
      </c>
      <c r="BM469" s="36" t="e">
        <v>#DIV/0!</v>
      </c>
      <c r="BN469" s="36">
        <v>0</v>
      </c>
      <c r="BO469" s="36">
        <v>0</v>
      </c>
      <c r="BP469" s="36">
        <v>-48.912559999999999</v>
      </c>
      <c r="BQ469" s="36">
        <v>0</v>
      </c>
      <c r="BR469" s="36">
        <v>-48.912559999999999</v>
      </c>
      <c r="BS469" s="36">
        <v>-48.912559999999999</v>
      </c>
      <c r="BT469" s="36">
        <v>-62.296059999999997</v>
      </c>
      <c r="BU469" s="36">
        <v>0</v>
      </c>
      <c r="BV469" s="36">
        <v>-62.296059999999997</v>
      </c>
      <c r="BW469" s="36">
        <v>-62.296059999999997</v>
      </c>
      <c r="BX469" s="36" t="e">
        <v>#DIV/0!</v>
      </c>
      <c r="BY469" s="36" t="e">
        <v>#DIV/0!</v>
      </c>
      <c r="BZ469" s="36">
        <v>0</v>
      </c>
      <c r="CA469" s="36">
        <v>0</v>
      </c>
      <c r="CB469" s="36"/>
      <c r="CC469" s="40">
        <v>28.122</v>
      </c>
      <c r="CD469" s="40">
        <v>58.481000000000002</v>
      </c>
      <c r="CE469" s="40"/>
    </row>
    <row r="470" spans="1:83" s="5" customFormat="1">
      <c r="A470" s="13" t="s">
        <v>248</v>
      </c>
      <c r="B470" s="13">
        <v>9</v>
      </c>
      <c r="C470" s="13">
        <v>10</v>
      </c>
      <c r="D470" s="13" t="s">
        <v>90</v>
      </c>
      <c r="E470" s="35" t="s">
        <v>245</v>
      </c>
      <c r="F470" s="13" t="s">
        <v>237</v>
      </c>
      <c r="G470" s="36">
        <v>1143414047</v>
      </c>
      <c r="H470" s="13"/>
      <c r="I470" s="37">
        <v>19</v>
      </c>
      <c r="J470" s="37" t="s">
        <v>70</v>
      </c>
      <c r="K470" s="38">
        <v>43525</v>
      </c>
      <c r="L470" s="39">
        <v>0.63888888888888895</v>
      </c>
      <c r="M470" s="37" t="s">
        <v>39</v>
      </c>
      <c r="N470" s="37" t="s">
        <v>188</v>
      </c>
      <c r="O470" s="37" t="s">
        <v>188</v>
      </c>
      <c r="P470" s="37" t="s">
        <v>190</v>
      </c>
      <c r="Q470" s="37">
        <v>4</v>
      </c>
      <c r="R470" s="13" t="s">
        <v>43</v>
      </c>
      <c r="S470" s="13" t="s">
        <v>44</v>
      </c>
      <c r="T470" s="13" t="s">
        <v>41</v>
      </c>
      <c r="U470" s="13" t="s">
        <v>45</v>
      </c>
      <c r="V470" s="13" t="s">
        <v>42</v>
      </c>
      <c r="W470" s="13" t="s">
        <v>66</v>
      </c>
      <c r="X470" s="13" t="s">
        <v>47</v>
      </c>
      <c r="Y470" s="13" t="s">
        <v>42</v>
      </c>
      <c r="Z470" s="13" t="s">
        <v>41</v>
      </c>
      <c r="AA470" s="13"/>
      <c r="AB470" s="13">
        <v>-1</v>
      </c>
      <c r="AC470" s="13">
        <v>1</v>
      </c>
      <c r="AD470" s="13" t="s">
        <v>41</v>
      </c>
      <c r="AE470" s="13">
        <v>1</v>
      </c>
      <c r="AF470" s="13" t="s">
        <v>42</v>
      </c>
      <c r="AG470" s="13">
        <v>0</v>
      </c>
      <c r="AH470" s="46" t="str">
        <f t="shared" si="14"/>
        <v>0</v>
      </c>
      <c r="AI470" s="46" t="s">
        <v>49</v>
      </c>
      <c r="AJ470" s="46" t="str">
        <f t="shared" si="15"/>
        <v>-1</v>
      </c>
      <c r="AK470" s="13" t="s">
        <v>42</v>
      </c>
      <c r="AL470" s="13" t="s">
        <v>41</v>
      </c>
      <c r="AM470" s="13"/>
      <c r="AN470" s="13">
        <v>101.31965006729475</v>
      </c>
      <c r="AO470" s="13">
        <v>117.34261838440112</v>
      </c>
      <c r="AP470" s="13">
        <v>125.13020833333333</v>
      </c>
      <c r="AQ470" s="13">
        <v>148.05555555555554</v>
      </c>
      <c r="AR470" s="36">
        <v>-48.912559999999999</v>
      </c>
      <c r="AS470" s="36">
        <v>0</v>
      </c>
      <c r="AT470" s="36">
        <v>-48.912559999999999</v>
      </c>
      <c r="AU470" s="36">
        <v>-48.912559999999999</v>
      </c>
      <c r="AV470" s="36">
        <v>-62.296059999999997</v>
      </c>
      <c r="AW470" s="36">
        <v>0</v>
      </c>
      <c r="AX470" s="36">
        <v>-62.296059999999997</v>
      </c>
      <c r="AY470" s="36">
        <v>-62.296059999999997</v>
      </c>
      <c r="AZ470" s="36" t="e">
        <v>#DIV/0!</v>
      </c>
      <c r="BA470" s="36" t="s">
        <v>50</v>
      </c>
      <c r="BB470" s="36">
        <v>0</v>
      </c>
      <c r="BC470" s="36">
        <v>0</v>
      </c>
      <c r="BD470" s="36">
        <v>-48.912559999999999</v>
      </c>
      <c r="BE470" s="36">
        <v>0</v>
      </c>
      <c r="BF470" s="36">
        <v>-48.912559999999999</v>
      </c>
      <c r="BG470" s="36">
        <v>-48.912559999999999</v>
      </c>
      <c r="BH470" s="36">
        <v>-62.296059999999997</v>
      </c>
      <c r="BI470" s="36">
        <v>0</v>
      </c>
      <c r="BJ470" s="36">
        <v>-62.296059999999997</v>
      </c>
      <c r="BK470" s="36">
        <v>-62.296059999999997</v>
      </c>
      <c r="BL470" s="36" t="e">
        <v>#DIV/0!</v>
      </c>
      <c r="BM470" s="36" t="e">
        <v>#DIV/0!</v>
      </c>
      <c r="BN470" s="36">
        <v>0</v>
      </c>
      <c r="BO470" s="36">
        <v>0</v>
      </c>
      <c r="BP470" s="36">
        <v>-48.912559999999999</v>
      </c>
      <c r="BQ470" s="36">
        <v>0</v>
      </c>
      <c r="BR470" s="36">
        <v>-48.912559999999999</v>
      </c>
      <c r="BS470" s="36">
        <v>-48.912559999999999</v>
      </c>
      <c r="BT470" s="36">
        <v>-62.296059999999997</v>
      </c>
      <c r="BU470" s="36">
        <v>0</v>
      </c>
      <c r="BV470" s="36">
        <v>-62.296059999999997</v>
      </c>
      <c r="BW470" s="36">
        <v>-62.296059999999997</v>
      </c>
      <c r="BX470" s="36" t="e">
        <v>#DIV/0!</v>
      </c>
      <c r="BY470" s="36" t="e">
        <v>#DIV/0!</v>
      </c>
      <c r="BZ470" s="36">
        <v>0</v>
      </c>
      <c r="CA470" s="36">
        <v>0</v>
      </c>
      <c r="CB470" s="36"/>
      <c r="CC470" s="40">
        <v>27.824999999999999</v>
      </c>
      <c r="CD470" s="40">
        <v>55.387999999999998</v>
      </c>
      <c r="CE470" s="40"/>
    </row>
    <row r="471" spans="1:83" s="5" customFormat="1">
      <c r="A471" s="13" t="s">
        <v>248</v>
      </c>
      <c r="B471" s="13">
        <v>9</v>
      </c>
      <c r="C471" s="13">
        <v>10</v>
      </c>
      <c r="D471" s="13" t="s">
        <v>90</v>
      </c>
      <c r="E471" s="35" t="s">
        <v>245</v>
      </c>
      <c r="F471" s="13" t="s">
        <v>237</v>
      </c>
      <c r="G471" s="36">
        <v>1143414047</v>
      </c>
      <c r="H471" s="13"/>
      <c r="I471" s="37">
        <v>19</v>
      </c>
      <c r="J471" s="37" t="s">
        <v>70</v>
      </c>
      <c r="K471" s="38">
        <v>43525</v>
      </c>
      <c r="L471" s="39">
        <v>0.64930555555555558</v>
      </c>
      <c r="M471" s="37" t="s">
        <v>39</v>
      </c>
      <c r="N471" s="37" t="s">
        <v>188</v>
      </c>
      <c r="O471" s="37" t="s">
        <v>188</v>
      </c>
      <c r="P471" s="37" t="s">
        <v>190</v>
      </c>
      <c r="Q471" s="37">
        <v>5</v>
      </c>
      <c r="R471" s="13" t="s">
        <v>43</v>
      </c>
      <c r="S471" s="13" t="s">
        <v>44</v>
      </c>
      <c r="T471" s="13" t="s">
        <v>41</v>
      </c>
      <c r="U471" s="13" t="s">
        <v>45</v>
      </c>
      <c r="V471" s="13" t="s">
        <v>42</v>
      </c>
      <c r="W471" s="13" t="s">
        <v>66</v>
      </c>
      <c r="X471" s="13" t="s">
        <v>47</v>
      </c>
      <c r="Y471" s="13" t="s">
        <v>42</v>
      </c>
      <c r="Z471" s="13" t="s">
        <v>41</v>
      </c>
      <c r="AA471" s="13"/>
      <c r="AB471" s="13">
        <v>-1</v>
      </c>
      <c r="AC471" s="13">
        <v>1</v>
      </c>
      <c r="AD471" s="13" t="s">
        <v>41</v>
      </c>
      <c r="AE471" s="13">
        <v>1</v>
      </c>
      <c r="AF471" s="13" t="s">
        <v>42</v>
      </c>
      <c r="AG471" s="13">
        <v>0</v>
      </c>
      <c r="AH471" s="46" t="str">
        <f t="shared" si="14"/>
        <v>0</v>
      </c>
      <c r="AI471" s="46" t="s">
        <v>49</v>
      </c>
      <c r="AJ471" s="46" t="str">
        <f t="shared" si="15"/>
        <v>-1</v>
      </c>
      <c r="AK471" s="13" t="s">
        <v>42</v>
      </c>
      <c r="AL471" s="13" t="s">
        <v>41</v>
      </c>
      <c r="AM471" s="13"/>
      <c r="AN471" s="13">
        <v>101.31965006729475</v>
      </c>
      <c r="AO471" s="13">
        <v>117.34261838440112</v>
      </c>
      <c r="AP471" s="13">
        <v>125.13020833333333</v>
      </c>
      <c r="AQ471" s="13">
        <v>148.05555555555554</v>
      </c>
      <c r="AR471" s="36">
        <v>-48.912559999999999</v>
      </c>
      <c r="AS471" s="36">
        <v>0</v>
      </c>
      <c r="AT471" s="36">
        <v>-48.912559999999999</v>
      </c>
      <c r="AU471" s="36">
        <v>-48.912559999999999</v>
      </c>
      <c r="AV471" s="36">
        <v>-62.296059999999997</v>
      </c>
      <c r="AW471" s="36">
        <v>0</v>
      </c>
      <c r="AX471" s="36">
        <v>-62.296059999999997</v>
      </c>
      <c r="AY471" s="36">
        <v>-62.296059999999997</v>
      </c>
      <c r="AZ471" s="36" t="e">
        <v>#DIV/0!</v>
      </c>
      <c r="BA471" s="36" t="s">
        <v>50</v>
      </c>
      <c r="BB471" s="36">
        <v>0</v>
      </c>
      <c r="BC471" s="36">
        <v>0</v>
      </c>
      <c r="BD471" s="36">
        <v>-48.912559999999999</v>
      </c>
      <c r="BE471" s="36">
        <v>0</v>
      </c>
      <c r="BF471" s="36">
        <v>-48.912559999999999</v>
      </c>
      <c r="BG471" s="36">
        <v>-48.912559999999999</v>
      </c>
      <c r="BH471" s="36">
        <v>-62.296059999999997</v>
      </c>
      <c r="BI471" s="36">
        <v>0</v>
      </c>
      <c r="BJ471" s="36">
        <v>-62.296059999999997</v>
      </c>
      <c r="BK471" s="36">
        <v>-62.296059999999997</v>
      </c>
      <c r="BL471" s="36" t="e">
        <v>#DIV/0!</v>
      </c>
      <c r="BM471" s="36" t="e">
        <v>#DIV/0!</v>
      </c>
      <c r="BN471" s="36">
        <v>0</v>
      </c>
      <c r="BO471" s="36">
        <v>0</v>
      </c>
      <c r="BP471" s="36">
        <v>-48.912559999999999</v>
      </c>
      <c r="BQ471" s="36">
        <v>0</v>
      </c>
      <c r="BR471" s="36">
        <v>-48.912559999999999</v>
      </c>
      <c r="BS471" s="36">
        <v>-48.912559999999999</v>
      </c>
      <c r="BT471" s="36">
        <v>-62.296059999999997</v>
      </c>
      <c r="BU471" s="36">
        <v>0</v>
      </c>
      <c r="BV471" s="36">
        <v>-62.296059999999997</v>
      </c>
      <c r="BW471" s="36">
        <v>-62.296059999999997</v>
      </c>
      <c r="BX471" s="36" t="e">
        <v>#DIV/0!</v>
      </c>
      <c r="BY471" s="36" t="e">
        <v>#DIV/0!</v>
      </c>
      <c r="BZ471" s="36">
        <v>0</v>
      </c>
      <c r="CA471" s="36">
        <v>0</v>
      </c>
      <c r="CB471" s="36"/>
      <c r="CC471" s="40">
        <v>27.899000000000001</v>
      </c>
      <c r="CD471" s="40">
        <v>54.64</v>
      </c>
      <c r="CE471" s="40"/>
    </row>
    <row r="472" spans="1:83" s="5" customFormat="1">
      <c r="A472" s="13" t="s">
        <v>248</v>
      </c>
      <c r="B472" s="13">
        <v>9</v>
      </c>
      <c r="C472" s="13">
        <v>10</v>
      </c>
      <c r="D472" s="13" t="s">
        <v>90</v>
      </c>
      <c r="E472" s="35" t="s">
        <v>245</v>
      </c>
      <c r="F472" s="13" t="s">
        <v>237</v>
      </c>
      <c r="G472" s="36">
        <v>1143414047</v>
      </c>
      <c r="H472" s="13"/>
      <c r="I472" s="37">
        <v>19</v>
      </c>
      <c r="J472" s="37" t="s">
        <v>70</v>
      </c>
      <c r="K472" s="38">
        <v>43525</v>
      </c>
      <c r="L472" s="39">
        <v>0.66388888888888886</v>
      </c>
      <c r="M472" s="37" t="s">
        <v>39</v>
      </c>
      <c r="N472" s="37" t="s">
        <v>188</v>
      </c>
      <c r="O472" s="37" t="s">
        <v>188</v>
      </c>
      <c r="P472" s="37" t="s">
        <v>190</v>
      </c>
      <c r="Q472" s="37">
        <v>6</v>
      </c>
      <c r="R472" s="13" t="s">
        <v>43</v>
      </c>
      <c r="S472" s="13" t="s">
        <v>44</v>
      </c>
      <c r="T472" s="13" t="s">
        <v>41</v>
      </c>
      <c r="U472" s="13" t="s">
        <v>45</v>
      </c>
      <c r="V472" s="13" t="s">
        <v>42</v>
      </c>
      <c r="W472" s="13" t="s">
        <v>66</v>
      </c>
      <c r="X472" s="13" t="s">
        <v>47</v>
      </c>
      <c r="Y472" s="13" t="s">
        <v>42</v>
      </c>
      <c r="Z472" s="13" t="s">
        <v>41</v>
      </c>
      <c r="AA472" s="13"/>
      <c r="AB472" s="13">
        <v>-1</v>
      </c>
      <c r="AC472" s="13">
        <v>1</v>
      </c>
      <c r="AD472" s="13" t="s">
        <v>41</v>
      </c>
      <c r="AE472" s="13">
        <v>1</v>
      </c>
      <c r="AF472" s="13" t="s">
        <v>42</v>
      </c>
      <c r="AG472" s="13">
        <v>0</v>
      </c>
      <c r="AH472" s="46" t="str">
        <f t="shared" si="14"/>
        <v>0</v>
      </c>
      <c r="AI472" s="46" t="s">
        <v>49</v>
      </c>
      <c r="AJ472" s="46" t="str">
        <f t="shared" si="15"/>
        <v>-1</v>
      </c>
      <c r="AK472" s="13" t="s">
        <v>42</v>
      </c>
      <c r="AL472" s="13" t="s">
        <v>41</v>
      </c>
      <c r="AM472" s="13"/>
      <c r="AN472" s="13">
        <v>101.31965006729475</v>
      </c>
      <c r="AO472" s="13">
        <v>117.34261838440112</v>
      </c>
      <c r="AP472" s="13">
        <v>125.13020833333333</v>
      </c>
      <c r="AQ472" s="13">
        <v>148.05555555555554</v>
      </c>
      <c r="AR472" s="36">
        <v>-48.912559999999999</v>
      </c>
      <c r="AS472" s="36">
        <v>0</v>
      </c>
      <c r="AT472" s="36">
        <v>-48.912559999999999</v>
      </c>
      <c r="AU472" s="36">
        <v>-48.912559999999999</v>
      </c>
      <c r="AV472" s="36">
        <v>-54.442274999999995</v>
      </c>
      <c r="AW472" s="36">
        <v>11.106929262962394</v>
      </c>
      <c r="AX472" s="36">
        <v>-62.296059999999997</v>
      </c>
      <c r="AY472" s="36">
        <v>-46.58849</v>
      </c>
      <c r="AZ472" s="36" t="e">
        <v>#DIV/0!</v>
      </c>
      <c r="BA472" s="36" t="s">
        <v>50</v>
      </c>
      <c r="BB472" s="36">
        <v>0</v>
      </c>
      <c r="BC472" s="36">
        <v>0</v>
      </c>
      <c r="BD472" s="36">
        <v>-48.912559999999999</v>
      </c>
      <c r="BE472" s="36">
        <v>0</v>
      </c>
      <c r="BF472" s="36">
        <v>-48.912559999999999</v>
      </c>
      <c r="BG472" s="36">
        <v>-48.912559999999999</v>
      </c>
      <c r="BH472" s="36">
        <v>-46.58849</v>
      </c>
      <c r="BI472" s="36">
        <v>0</v>
      </c>
      <c r="BJ472" s="36">
        <v>-46.58849</v>
      </c>
      <c r="BK472" s="36">
        <v>-46.58849</v>
      </c>
      <c r="BL472" s="36" t="e">
        <v>#DIV/0!</v>
      </c>
      <c r="BM472" s="36" t="e">
        <v>#DIV/0!</v>
      </c>
      <c r="BN472" s="36">
        <v>0</v>
      </c>
      <c r="BO472" s="36">
        <v>0</v>
      </c>
      <c r="BP472" s="36">
        <v>-48.912559999999999</v>
      </c>
      <c r="BQ472" s="36">
        <v>0</v>
      </c>
      <c r="BR472" s="36">
        <v>-48.912559999999999</v>
      </c>
      <c r="BS472" s="36">
        <v>-48.912559999999999</v>
      </c>
      <c r="BT472" s="36">
        <v>-54.442274999999995</v>
      </c>
      <c r="BU472" s="36">
        <v>11.106929262962394</v>
      </c>
      <c r="BV472" s="36">
        <v>-62.296059999999997</v>
      </c>
      <c r="BW472" s="36">
        <v>-46.58849</v>
      </c>
      <c r="BX472" s="36" t="e">
        <v>#DIV/0!</v>
      </c>
      <c r="BY472" s="36" t="e">
        <v>#DIV/0!</v>
      </c>
      <c r="BZ472" s="36">
        <v>0</v>
      </c>
      <c r="CA472" s="36">
        <v>0</v>
      </c>
      <c r="CB472" s="36"/>
      <c r="CC472" s="40">
        <v>28.047999999999998</v>
      </c>
      <c r="CD472" s="40">
        <v>53.963000000000001</v>
      </c>
      <c r="CE472" s="40"/>
    </row>
    <row r="473" spans="1:83" s="5" customFormat="1">
      <c r="A473" s="13" t="s">
        <v>248</v>
      </c>
      <c r="B473" s="13">
        <v>9</v>
      </c>
      <c r="C473" s="13">
        <v>11</v>
      </c>
      <c r="D473" s="13" t="s">
        <v>123</v>
      </c>
      <c r="E473" s="35" t="s">
        <v>246</v>
      </c>
      <c r="F473" s="13" t="s">
        <v>237</v>
      </c>
      <c r="G473" s="36">
        <v>1001897687</v>
      </c>
      <c r="H473" s="13"/>
      <c r="I473" s="37">
        <v>18</v>
      </c>
      <c r="J473" s="37" t="s">
        <v>70</v>
      </c>
      <c r="K473" s="38">
        <v>43525</v>
      </c>
      <c r="L473" s="39">
        <v>0.60763888888888895</v>
      </c>
      <c r="M473" s="37" t="s">
        <v>39</v>
      </c>
      <c r="N473" s="37" t="s">
        <v>190</v>
      </c>
      <c r="O473" s="37" t="s">
        <v>100</v>
      </c>
      <c r="P473" s="37" t="s">
        <v>190</v>
      </c>
      <c r="Q473" s="37">
        <v>1</v>
      </c>
      <c r="R473" s="13" t="s">
        <v>43</v>
      </c>
      <c r="S473" s="13" t="s">
        <v>56</v>
      </c>
      <c r="T473" s="13" t="s">
        <v>41</v>
      </c>
      <c r="U473" s="13" t="s">
        <v>52</v>
      </c>
      <c r="V473" s="13" t="s">
        <v>42</v>
      </c>
      <c r="W473" s="13" t="s">
        <v>66</v>
      </c>
      <c r="X473" s="13" t="s">
        <v>76</v>
      </c>
      <c r="Y473" s="13" t="s">
        <v>41</v>
      </c>
      <c r="Z473" s="13" t="s">
        <v>41</v>
      </c>
      <c r="AA473" s="13"/>
      <c r="AB473" s="13">
        <v>-1</v>
      </c>
      <c r="AC473" s="13">
        <v>2</v>
      </c>
      <c r="AD473" s="13" t="s">
        <v>41</v>
      </c>
      <c r="AE473" s="13">
        <v>0</v>
      </c>
      <c r="AF473" s="13" t="s">
        <v>42</v>
      </c>
      <c r="AG473" s="13">
        <v>0</v>
      </c>
      <c r="AH473" s="46" t="str">
        <f t="shared" si="14"/>
        <v>0</v>
      </c>
      <c r="AI473" s="46" t="s">
        <v>77</v>
      </c>
      <c r="AJ473" s="46" t="str">
        <f t="shared" si="15"/>
        <v>0</v>
      </c>
      <c r="AK473" s="13" t="s">
        <v>41</v>
      </c>
      <c r="AL473" s="13" t="s">
        <v>41</v>
      </c>
      <c r="AM473" s="13"/>
      <c r="AN473" s="13">
        <v>101.31965006729475</v>
      </c>
      <c r="AO473" s="13">
        <v>117.34261838440112</v>
      </c>
      <c r="AP473" s="13">
        <v>125.13020833333333</v>
      </c>
      <c r="AQ473" s="13">
        <v>148.05555555555554</v>
      </c>
      <c r="AR473" s="36">
        <v>80.649799999999999</v>
      </c>
      <c r="AS473" s="36">
        <v>0</v>
      </c>
      <c r="AT473" s="36">
        <v>80.649799999999999</v>
      </c>
      <c r="AU473" s="36">
        <v>80.649799999999999</v>
      </c>
      <c r="AV473" s="36">
        <v>-72.297380000000004</v>
      </c>
      <c r="AW473" s="36">
        <v>0</v>
      </c>
      <c r="AX473" s="36">
        <v>-72.297380000000004</v>
      </c>
      <c r="AY473" s="36">
        <v>-72.297380000000004</v>
      </c>
      <c r="AZ473" s="36" t="e">
        <v>#DIV/0!</v>
      </c>
      <c r="BA473" s="36" t="s">
        <v>50</v>
      </c>
      <c r="BB473" s="36">
        <v>0</v>
      </c>
      <c r="BC473" s="36">
        <v>0</v>
      </c>
      <c r="BD473" s="36">
        <v>80.649799999999999</v>
      </c>
      <c r="BE473" s="36">
        <v>0</v>
      </c>
      <c r="BF473" s="36">
        <v>80.649799999999999</v>
      </c>
      <c r="BG473" s="36">
        <v>80.649799999999999</v>
      </c>
      <c r="BH473" s="36">
        <v>-64.551825000000008</v>
      </c>
      <c r="BI473" s="36">
        <v>10.953868929106694</v>
      </c>
      <c r="BJ473" s="36">
        <v>-72.297380000000004</v>
      </c>
      <c r="BK473" s="36">
        <v>-56.806270000000005</v>
      </c>
      <c r="BL473" s="36" t="e">
        <v>#DIV/0!</v>
      </c>
      <c r="BM473" s="36" t="e">
        <v>#DIV/0!</v>
      </c>
      <c r="BN473" s="36">
        <v>0</v>
      </c>
      <c r="BO473" s="36">
        <v>0</v>
      </c>
      <c r="BP473" s="36">
        <v>314.15345000000002</v>
      </c>
      <c r="BQ473" s="36">
        <v>330.22402869362031</v>
      </c>
      <c r="BR473" s="36">
        <v>80.649799999999999</v>
      </c>
      <c r="BS473" s="36">
        <v>547.65710000000001</v>
      </c>
      <c r="BT473" s="36">
        <v>20.453190000000006</v>
      </c>
      <c r="BU473" s="36">
        <v>131.16911401183515</v>
      </c>
      <c r="BV473" s="36">
        <v>-72.297380000000004</v>
      </c>
      <c r="BW473" s="36">
        <v>113.20376000000002</v>
      </c>
      <c r="BX473" s="36" t="e">
        <v>#DIV/0!</v>
      </c>
      <c r="BY473" s="36" t="e">
        <v>#DIV/0!</v>
      </c>
      <c r="BZ473" s="36">
        <v>0</v>
      </c>
      <c r="CA473" s="36">
        <v>0</v>
      </c>
      <c r="CB473" s="36"/>
      <c r="CC473" s="40">
        <v>28.023</v>
      </c>
      <c r="CD473" s="40">
        <v>58.058999999999997</v>
      </c>
      <c r="CE473" s="40"/>
    </row>
    <row r="474" spans="1:83" s="5" customFormat="1">
      <c r="A474" s="13" t="s">
        <v>248</v>
      </c>
      <c r="B474" s="13">
        <v>9</v>
      </c>
      <c r="C474" s="13">
        <v>11</v>
      </c>
      <c r="D474" s="13" t="s">
        <v>123</v>
      </c>
      <c r="E474" s="35" t="s">
        <v>246</v>
      </c>
      <c r="F474" s="13" t="s">
        <v>237</v>
      </c>
      <c r="G474" s="36">
        <v>1001897687</v>
      </c>
      <c r="H474" s="13"/>
      <c r="I474" s="37">
        <v>18</v>
      </c>
      <c r="J474" s="37" t="s">
        <v>70</v>
      </c>
      <c r="K474" s="38">
        <v>43525</v>
      </c>
      <c r="L474" s="39">
        <v>0.61805555555555558</v>
      </c>
      <c r="M474" s="37" t="s">
        <v>39</v>
      </c>
      <c r="N474" s="37" t="s">
        <v>190</v>
      </c>
      <c r="O474" s="37" t="s">
        <v>100</v>
      </c>
      <c r="P474" s="37" t="s">
        <v>190</v>
      </c>
      <c r="Q474" s="37">
        <v>2</v>
      </c>
      <c r="R474" s="13" t="s">
        <v>43</v>
      </c>
      <c r="S474" s="13" t="s">
        <v>56</v>
      </c>
      <c r="T474" s="13" t="s">
        <v>41</v>
      </c>
      <c r="U474" s="13" t="s">
        <v>52</v>
      </c>
      <c r="V474" s="13" t="s">
        <v>42</v>
      </c>
      <c r="W474" s="13" t="s">
        <v>66</v>
      </c>
      <c r="X474" s="13" t="s">
        <v>76</v>
      </c>
      <c r="Y474" s="13" t="s">
        <v>41</v>
      </c>
      <c r="Z474" s="13" t="s">
        <v>41</v>
      </c>
      <c r="AA474" s="13"/>
      <c r="AB474" s="13">
        <v>-1</v>
      </c>
      <c r="AC474" s="13">
        <v>2</v>
      </c>
      <c r="AD474" s="13" t="s">
        <v>41</v>
      </c>
      <c r="AE474" s="13">
        <v>0</v>
      </c>
      <c r="AF474" s="13" t="s">
        <v>42</v>
      </c>
      <c r="AG474" s="13">
        <v>0</v>
      </c>
      <c r="AH474" s="46" t="str">
        <f t="shared" si="14"/>
        <v>0</v>
      </c>
      <c r="AI474" s="46" t="s">
        <v>77</v>
      </c>
      <c r="AJ474" s="46" t="str">
        <f t="shared" si="15"/>
        <v>0</v>
      </c>
      <c r="AK474" s="13" t="s">
        <v>41</v>
      </c>
      <c r="AL474" s="13" t="s">
        <v>41</v>
      </c>
      <c r="AM474" s="13"/>
      <c r="AN474" s="13">
        <v>101.31965006729475</v>
      </c>
      <c r="AO474" s="13">
        <v>117.34261838440112</v>
      </c>
      <c r="AP474" s="13">
        <v>125.13020833333333</v>
      </c>
      <c r="AQ474" s="13">
        <v>148.05555555555554</v>
      </c>
      <c r="AR474" s="36">
        <v>80.649799999999999</v>
      </c>
      <c r="AS474" s="36">
        <v>0</v>
      </c>
      <c r="AT474" s="36">
        <v>80.649799999999999</v>
      </c>
      <c r="AU474" s="36">
        <v>80.649799999999999</v>
      </c>
      <c r="AV474" s="36">
        <v>-72.297380000000004</v>
      </c>
      <c r="AW474" s="36">
        <v>0</v>
      </c>
      <c r="AX474" s="36">
        <v>-72.297380000000004</v>
      </c>
      <c r="AY474" s="36">
        <v>-72.297380000000004</v>
      </c>
      <c r="AZ474" s="36" t="e">
        <v>#DIV/0!</v>
      </c>
      <c r="BA474" s="36" t="s">
        <v>50</v>
      </c>
      <c r="BB474" s="36">
        <v>0</v>
      </c>
      <c r="BC474" s="36">
        <v>0</v>
      </c>
      <c r="BD474" s="36">
        <v>80.649799999999999</v>
      </c>
      <c r="BE474" s="36">
        <v>0</v>
      </c>
      <c r="BF474" s="36">
        <v>80.649799999999999</v>
      </c>
      <c r="BG474" s="36">
        <v>80.649799999999999</v>
      </c>
      <c r="BH474" s="36">
        <v>-64.551825000000008</v>
      </c>
      <c r="BI474" s="36">
        <v>10.953868929106694</v>
      </c>
      <c r="BJ474" s="36">
        <v>-72.297380000000004</v>
      </c>
      <c r="BK474" s="36">
        <v>-56.806270000000005</v>
      </c>
      <c r="BL474" s="36" t="e">
        <v>#DIV/0!</v>
      </c>
      <c r="BM474" s="36" t="e">
        <v>#DIV/0!</v>
      </c>
      <c r="BN474" s="36">
        <v>0</v>
      </c>
      <c r="BO474" s="36">
        <v>0</v>
      </c>
      <c r="BP474" s="36">
        <v>80.649799999999999</v>
      </c>
      <c r="BQ474" s="36">
        <v>0</v>
      </c>
      <c r="BR474" s="36">
        <v>80.649799999999999</v>
      </c>
      <c r="BS474" s="36">
        <v>80.649799999999999</v>
      </c>
      <c r="BT474" s="36">
        <v>-72.297380000000004</v>
      </c>
      <c r="BU474" s="36">
        <v>0</v>
      </c>
      <c r="BV474" s="36">
        <v>-72.297380000000004</v>
      </c>
      <c r="BW474" s="36">
        <v>-72.297380000000004</v>
      </c>
      <c r="BX474" s="36" t="e">
        <v>#DIV/0!</v>
      </c>
      <c r="BY474" s="36" t="e">
        <v>#DIV/0!</v>
      </c>
      <c r="BZ474" s="36">
        <v>0</v>
      </c>
      <c r="CA474" s="36">
        <v>0</v>
      </c>
      <c r="CB474" s="36"/>
      <c r="CC474" s="40">
        <v>28.122</v>
      </c>
      <c r="CD474" s="40">
        <v>58.918999999999997</v>
      </c>
      <c r="CE474" s="40"/>
    </row>
    <row r="475" spans="1:83" s="5" customFormat="1">
      <c r="A475" s="13" t="s">
        <v>248</v>
      </c>
      <c r="B475" s="13">
        <v>9</v>
      </c>
      <c r="C475" s="13">
        <v>11</v>
      </c>
      <c r="D475" s="13" t="s">
        <v>123</v>
      </c>
      <c r="E475" s="35" t="s">
        <v>246</v>
      </c>
      <c r="F475" s="13" t="s">
        <v>237</v>
      </c>
      <c r="G475" s="36">
        <v>1001897687</v>
      </c>
      <c r="H475" s="13"/>
      <c r="I475" s="37">
        <v>18</v>
      </c>
      <c r="J475" s="37" t="s">
        <v>70</v>
      </c>
      <c r="K475" s="38">
        <v>43525</v>
      </c>
      <c r="L475" s="39">
        <v>0.62847222222222221</v>
      </c>
      <c r="M475" s="37" t="s">
        <v>39</v>
      </c>
      <c r="N475" s="37" t="s">
        <v>190</v>
      </c>
      <c r="O475" s="37" t="s">
        <v>100</v>
      </c>
      <c r="P475" s="37" t="s">
        <v>190</v>
      </c>
      <c r="Q475" s="37">
        <v>3</v>
      </c>
      <c r="R475" s="13" t="s">
        <v>43</v>
      </c>
      <c r="S475" s="13" t="s">
        <v>56</v>
      </c>
      <c r="T475" s="13" t="s">
        <v>41</v>
      </c>
      <c r="U475" s="13" t="s">
        <v>52</v>
      </c>
      <c r="V475" s="13" t="s">
        <v>42</v>
      </c>
      <c r="W475" s="13" t="s">
        <v>66</v>
      </c>
      <c r="X475" s="13" t="s">
        <v>76</v>
      </c>
      <c r="Y475" s="13" t="s">
        <v>41</v>
      </c>
      <c r="Z475" s="13" t="s">
        <v>41</v>
      </c>
      <c r="AA475" s="13"/>
      <c r="AB475" s="13">
        <v>-1</v>
      </c>
      <c r="AC475" s="13">
        <v>2</v>
      </c>
      <c r="AD475" s="13" t="s">
        <v>41</v>
      </c>
      <c r="AE475" s="13">
        <v>0</v>
      </c>
      <c r="AF475" s="13" t="s">
        <v>42</v>
      </c>
      <c r="AG475" s="13">
        <v>0</v>
      </c>
      <c r="AH475" s="46" t="str">
        <f t="shared" si="14"/>
        <v>0</v>
      </c>
      <c r="AI475" s="46" t="s">
        <v>77</v>
      </c>
      <c r="AJ475" s="46" t="str">
        <f t="shared" si="15"/>
        <v>0</v>
      </c>
      <c r="AK475" s="13" t="s">
        <v>41</v>
      </c>
      <c r="AL475" s="13" t="s">
        <v>41</v>
      </c>
      <c r="AM475" s="13"/>
      <c r="AN475" s="13">
        <v>101.31965006729475</v>
      </c>
      <c r="AO475" s="13">
        <v>117.34261838440112</v>
      </c>
      <c r="AP475" s="13">
        <v>125.13020833333333</v>
      </c>
      <c r="AQ475" s="13">
        <v>148.05555555555554</v>
      </c>
      <c r="AR475" s="36">
        <v>80.649799999999999</v>
      </c>
      <c r="AS475" s="36">
        <v>0</v>
      </c>
      <c r="AT475" s="36">
        <v>80.649799999999999</v>
      </c>
      <c r="AU475" s="36">
        <v>80.649799999999999</v>
      </c>
      <c r="AV475" s="36">
        <v>-72.297380000000004</v>
      </c>
      <c r="AW475" s="36">
        <v>0</v>
      </c>
      <c r="AX475" s="36">
        <v>-72.297380000000004</v>
      </c>
      <c r="AY475" s="36">
        <v>-72.297380000000004</v>
      </c>
      <c r="AZ475" s="36" t="e">
        <v>#DIV/0!</v>
      </c>
      <c r="BA475" s="36" t="s">
        <v>50</v>
      </c>
      <c r="BB475" s="36">
        <v>0</v>
      </c>
      <c r="BC475" s="36">
        <v>0</v>
      </c>
      <c r="BD475" s="36">
        <v>80.649799999999999</v>
      </c>
      <c r="BE475" s="36">
        <v>0</v>
      </c>
      <c r="BF475" s="36">
        <v>80.649799999999999</v>
      </c>
      <c r="BG475" s="36">
        <v>80.649799999999999</v>
      </c>
      <c r="BH475" s="36">
        <v>-72.297380000000004</v>
      </c>
      <c r="BI475" s="36">
        <v>0</v>
      </c>
      <c r="BJ475" s="36">
        <v>-72.297380000000004</v>
      </c>
      <c r="BK475" s="36">
        <v>-72.297380000000004</v>
      </c>
      <c r="BL475" s="36" t="e">
        <v>#DIV/0!</v>
      </c>
      <c r="BM475" s="36" t="e">
        <v>#DIV/0!</v>
      </c>
      <c r="BN475" s="36">
        <v>0</v>
      </c>
      <c r="BO475" s="36">
        <v>0</v>
      </c>
      <c r="BP475" s="36">
        <v>80.649799999999999</v>
      </c>
      <c r="BQ475" s="36">
        <v>0</v>
      </c>
      <c r="BR475" s="36">
        <v>80.649799999999999</v>
      </c>
      <c r="BS475" s="36">
        <v>80.649799999999999</v>
      </c>
      <c r="BT475" s="36">
        <v>-72.297380000000004</v>
      </c>
      <c r="BU475" s="36">
        <v>0</v>
      </c>
      <c r="BV475" s="36">
        <v>-72.297380000000004</v>
      </c>
      <c r="BW475" s="36">
        <v>-72.297380000000004</v>
      </c>
      <c r="BX475" s="36" t="e">
        <v>#DIV/0!</v>
      </c>
      <c r="BY475" s="36" t="e">
        <v>#DIV/0!</v>
      </c>
      <c r="BZ475" s="36">
        <v>0</v>
      </c>
      <c r="CA475" s="36">
        <v>0</v>
      </c>
      <c r="CB475" s="36"/>
      <c r="CC475" s="40">
        <v>28.122</v>
      </c>
      <c r="CD475" s="40">
        <v>58.481000000000002</v>
      </c>
      <c r="CE475" s="40"/>
    </row>
    <row r="476" spans="1:83" s="5" customFormat="1">
      <c r="A476" s="13" t="s">
        <v>248</v>
      </c>
      <c r="B476" s="13">
        <v>9</v>
      </c>
      <c r="C476" s="13">
        <v>11</v>
      </c>
      <c r="D476" s="13" t="s">
        <v>123</v>
      </c>
      <c r="E476" s="35" t="s">
        <v>246</v>
      </c>
      <c r="F476" s="13" t="s">
        <v>237</v>
      </c>
      <c r="G476" s="36">
        <v>1001897687</v>
      </c>
      <c r="H476" s="13"/>
      <c r="I476" s="37">
        <v>18</v>
      </c>
      <c r="J476" s="37" t="s">
        <v>70</v>
      </c>
      <c r="K476" s="38">
        <v>43525</v>
      </c>
      <c r="L476" s="39">
        <v>0.63888888888888895</v>
      </c>
      <c r="M476" s="37" t="s">
        <v>39</v>
      </c>
      <c r="N476" s="37" t="s">
        <v>190</v>
      </c>
      <c r="O476" s="37" t="s">
        <v>100</v>
      </c>
      <c r="P476" s="37" t="s">
        <v>190</v>
      </c>
      <c r="Q476" s="37">
        <v>4</v>
      </c>
      <c r="R476" s="13" t="s">
        <v>43</v>
      </c>
      <c r="S476" s="13" t="s">
        <v>56</v>
      </c>
      <c r="T476" s="13" t="s">
        <v>41</v>
      </c>
      <c r="U476" s="13" t="s">
        <v>52</v>
      </c>
      <c r="V476" s="13" t="s">
        <v>42</v>
      </c>
      <c r="W476" s="13" t="s">
        <v>66</v>
      </c>
      <c r="X476" s="13" t="s">
        <v>76</v>
      </c>
      <c r="Y476" s="13" t="s">
        <v>41</v>
      </c>
      <c r="Z476" s="13" t="s">
        <v>41</v>
      </c>
      <c r="AA476" s="13"/>
      <c r="AB476" s="13">
        <v>-1</v>
      </c>
      <c r="AC476" s="13">
        <v>2</v>
      </c>
      <c r="AD476" s="13" t="s">
        <v>41</v>
      </c>
      <c r="AE476" s="13">
        <v>0</v>
      </c>
      <c r="AF476" s="13" t="s">
        <v>42</v>
      </c>
      <c r="AG476" s="13">
        <v>0</v>
      </c>
      <c r="AH476" s="46" t="str">
        <f t="shared" si="14"/>
        <v>0</v>
      </c>
      <c r="AI476" s="46" t="s">
        <v>77</v>
      </c>
      <c r="AJ476" s="46" t="str">
        <f t="shared" si="15"/>
        <v>0</v>
      </c>
      <c r="AK476" s="13" t="s">
        <v>41</v>
      </c>
      <c r="AL476" s="13" t="s">
        <v>41</v>
      </c>
      <c r="AM476" s="13"/>
      <c r="AN476" s="13">
        <v>101.31965006729475</v>
      </c>
      <c r="AO476" s="13">
        <v>117.34261838440112</v>
      </c>
      <c r="AP476" s="13">
        <v>125.13020833333333</v>
      </c>
      <c r="AQ476" s="13">
        <v>148.05555555555554</v>
      </c>
      <c r="AR476" s="36">
        <v>80.649799999999999</v>
      </c>
      <c r="AS476" s="36">
        <v>0</v>
      </c>
      <c r="AT476" s="36">
        <v>80.649799999999999</v>
      </c>
      <c r="AU476" s="36">
        <v>80.649799999999999</v>
      </c>
      <c r="AV476" s="36">
        <v>-72.297380000000004</v>
      </c>
      <c r="AW476" s="36">
        <v>0</v>
      </c>
      <c r="AX476" s="36">
        <v>-72.297380000000004</v>
      </c>
      <c r="AY476" s="36">
        <v>-72.297380000000004</v>
      </c>
      <c r="AZ476" s="36" t="e">
        <v>#DIV/0!</v>
      </c>
      <c r="BA476" s="36" t="s">
        <v>50</v>
      </c>
      <c r="BB476" s="36">
        <v>0</v>
      </c>
      <c r="BC476" s="36">
        <v>0</v>
      </c>
      <c r="BD476" s="36">
        <v>80.649799999999999</v>
      </c>
      <c r="BE476" s="36">
        <v>0</v>
      </c>
      <c r="BF476" s="36">
        <v>80.649799999999999</v>
      </c>
      <c r="BG476" s="36">
        <v>80.649799999999999</v>
      </c>
      <c r="BH476" s="36">
        <v>-72.297380000000004</v>
      </c>
      <c r="BI476" s="36">
        <v>0</v>
      </c>
      <c r="BJ476" s="36">
        <v>-72.297380000000004</v>
      </c>
      <c r="BK476" s="36">
        <v>-72.297380000000004</v>
      </c>
      <c r="BL476" s="36" t="e">
        <v>#DIV/0!</v>
      </c>
      <c r="BM476" s="36" t="e">
        <v>#DIV/0!</v>
      </c>
      <c r="BN476" s="36">
        <v>0</v>
      </c>
      <c r="BO476" s="36">
        <v>0</v>
      </c>
      <c r="BP476" s="36">
        <v>80.649799999999999</v>
      </c>
      <c r="BQ476" s="36">
        <v>0</v>
      </c>
      <c r="BR476" s="36">
        <v>80.649799999999999</v>
      </c>
      <c r="BS476" s="36">
        <v>80.649799999999999</v>
      </c>
      <c r="BT476" s="36">
        <v>-72.297380000000004</v>
      </c>
      <c r="BU476" s="36">
        <v>0</v>
      </c>
      <c r="BV476" s="36">
        <v>-72.297380000000004</v>
      </c>
      <c r="BW476" s="36">
        <v>-72.297380000000004</v>
      </c>
      <c r="BX476" s="36" t="e">
        <v>#DIV/0!</v>
      </c>
      <c r="BY476" s="36" t="e">
        <v>#DIV/0!</v>
      </c>
      <c r="BZ476" s="36">
        <v>0</v>
      </c>
      <c r="CA476" s="36">
        <v>0</v>
      </c>
      <c r="CB476" s="36"/>
      <c r="CC476" s="40">
        <v>27.824999999999999</v>
      </c>
      <c r="CD476" s="40">
        <v>55.387999999999998</v>
      </c>
      <c r="CE476" s="40"/>
    </row>
    <row r="477" spans="1:83" s="5" customFormat="1">
      <c r="A477" s="13" t="s">
        <v>248</v>
      </c>
      <c r="B477" s="13">
        <v>9</v>
      </c>
      <c r="C477" s="13">
        <v>11</v>
      </c>
      <c r="D477" s="13" t="s">
        <v>123</v>
      </c>
      <c r="E477" s="35" t="s">
        <v>246</v>
      </c>
      <c r="F477" s="13" t="s">
        <v>237</v>
      </c>
      <c r="G477" s="36">
        <v>1001897687</v>
      </c>
      <c r="H477" s="13"/>
      <c r="I477" s="37">
        <v>18</v>
      </c>
      <c r="J477" s="37" t="s">
        <v>70</v>
      </c>
      <c r="K477" s="38">
        <v>43525</v>
      </c>
      <c r="L477" s="39">
        <v>0.64930555555555558</v>
      </c>
      <c r="M477" s="37" t="s">
        <v>39</v>
      </c>
      <c r="N477" s="37" t="s">
        <v>190</v>
      </c>
      <c r="O477" s="37" t="s">
        <v>100</v>
      </c>
      <c r="P477" s="37" t="s">
        <v>190</v>
      </c>
      <c r="Q477" s="37">
        <v>5</v>
      </c>
      <c r="R477" s="13" t="s">
        <v>43</v>
      </c>
      <c r="S477" s="13" t="s">
        <v>56</v>
      </c>
      <c r="T477" s="13" t="s">
        <v>41</v>
      </c>
      <c r="U477" s="13" t="s">
        <v>52</v>
      </c>
      <c r="V477" s="13" t="s">
        <v>42</v>
      </c>
      <c r="W477" s="13" t="s">
        <v>66</v>
      </c>
      <c r="X477" s="13" t="s">
        <v>76</v>
      </c>
      <c r="Y477" s="13" t="s">
        <v>41</v>
      </c>
      <c r="Z477" s="13" t="s">
        <v>41</v>
      </c>
      <c r="AA477" s="13"/>
      <c r="AB477" s="13">
        <v>-1</v>
      </c>
      <c r="AC477" s="13">
        <v>2</v>
      </c>
      <c r="AD477" s="13" t="s">
        <v>41</v>
      </c>
      <c r="AE477" s="13">
        <v>0</v>
      </c>
      <c r="AF477" s="13" t="s">
        <v>42</v>
      </c>
      <c r="AG477" s="13">
        <v>0</v>
      </c>
      <c r="AH477" s="46" t="str">
        <f t="shared" si="14"/>
        <v>0</v>
      </c>
      <c r="AI477" s="46" t="s">
        <v>77</v>
      </c>
      <c r="AJ477" s="46" t="str">
        <f t="shared" si="15"/>
        <v>0</v>
      </c>
      <c r="AK477" s="13" t="s">
        <v>41</v>
      </c>
      <c r="AL477" s="13" t="s">
        <v>41</v>
      </c>
      <c r="AM477" s="13"/>
      <c r="AN477" s="13">
        <v>101.31965006729475</v>
      </c>
      <c r="AO477" s="13">
        <v>117.34261838440112</v>
      </c>
      <c r="AP477" s="13">
        <v>125.13020833333333</v>
      </c>
      <c r="AQ477" s="13">
        <v>148.05555555555554</v>
      </c>
      <c r="AR477" s="36">
        <v>80.649799999999999</v>
      </c>
      <c r="AS477" s="36">
        <v>0</v>
      </c>
      <c r="AT477" s="36">
        <v>80.649799999999999</v>
      </c>
      <c r="AU477" s="36">
        <v>80.649799999999999</v>
      </c>
      <c r="AV477" s="36">
        <v>-72.297380000000004</v>
      </c>
      <c r="AW477" s="36">
        <v>0</v>
      </c>
      <c r="AX477" s="36">
        <v>-72.297380000000004</v>
      </c>
      <c r="AY477" s="36">
        <v>-72.297380000000004</v>
      </c>
      <c r="AZ477" s="36" t="e">
        <v>#DIV/0!</v>
      </c>
      <c r="BA477" s="36" t="s">
        <v>50</v>
      </c>
      <c r="BB477" s="36">
        <v>0</v>
      </c>
      <c r="BC477" s="36">
        <v>0</v>
      </c>
      <c r="BD477" s="36">
        <v>80.649799999999999</v>
      </c>
      <c r="BE477" s="36">
        <v>0</v>
      </c>
      <c r="BF477" s="36">
        <v>80.649799999999999</v>
      </c>
      <c r="BG477" s="36">
        <v>80.649799999999999</v>
      </c>
      <c r="BH477" s="36">
        <v>-72.297380000000004</v>
      </c>
      <c r="BI477" s="36">
        <v>0</v>
      </c>
      <c r="BJ477" s="36">
        <v>-72.297380000000004</v>
      </c>
      <c r="BK477" s="36">
        <v>-72.297380000000004</v>
      </c>
      <c r="BL477" s="36" t="e">
        <v>#DIV/0!</v>
      </c>
      <c r="BM477" s="36" t="e">
        <v>#DIV/0!</v>
      </c>
      <c r="BN477" s="36">
        <v>0</v>
      </c>
      <c r="BO477" s="36">
        <v>0</v>
      </c>
      <c r="BP477" s="36">
        <v>80.649799999999999</v>
      </c>
      <c r="BQ477" s="36">
        <v>0</v>
      </c>
      <c r="BR477" s="36">
        <v>80.649799999999999</v>
      </c>
      <c r="BS477" s="36">
        <v>80.649799999999999</v>
      </c>
      <c r="BT477" s="36">
        <v>-72.297380000000004</v>
      </c>
      <c r="BU477" s="36">
        <v>0</v>
      </c>
      <c r="BV477" s="36">
        <v>-72.297380000000004</v>
      </c>
      <c r="BW477" s="36">
        <v>-72.297380000000004</v>
      </c>
      <c r="BX477" s="36" t="e">
        <v>#DIV/0!</v>
      </c>
      <c r="BY477" s="36" t="e">
        <v>#DIV/0!</v>
      </c>
      <c r="BZ477" s="36">
        <v>0</v>
      </c>
      <c r="CA477" s="36">
        <v>0</v>
      </c>
      <c r="CB477" s="36"/>
      <c r="CC477" s="40">
        <v>27.899000000000001</v>
      </c>
      <c r="CD477" s="40">
        <v>54.64</v>
      </c>
      <c r="CE477" s="40"/>
    </row>
    <row r="478" spans="1:83" s="5" customFormat="1">
      <c r="A478" s="13" t="s">
        <v>248</v>
      </c>
      <c r="B478" s="13">
        <v>9</v>
      </c>
      <c r="C478" s="13">
        <v>11</v>
      </c>
      <c r="D478" s="13" t="s">
        <v>123</v>
      </c>
      <c r="E478" s="35" t="s">
        <v>246</v>
      </c>
      <c r="F478" s="13" t="s">
        <v>237</v>
      </c>
      <c r="G478" s="36">
        <v>1001897687</v>
      </c>
      <c r="H478" s="13"/>
      <c r="I478" s="37">
        <v>18</v>
      </c>
      <c r="J478" s="37" t="s">
        <v>70</v>
      </c>
      <c r="K478" s="38">
        <v>43525</v>
      </c>
      <c r="L478" s="39">
        <v>0.66388888888888886</v>
      </c>
      <c r="M478" s="37" t="s">
        <v>39</v>
      </c>
      <c r="N478" s="37" t="s">
        <v>190</v>
      </c>
      <c r="O478" s="37" t="s">
        <v>100</v>
      </c>
      <c r="P478" s="37" t="s">
        <v>190</v>
      </c>
      <c r="Q478" s="37">
        <v>6</v>
      </c>
      <c r="R478" s="13" t="s">
        <v>43</v>
      </c>
      <c r="S478" s="13" t="s">
        <v>56</v>
      </c>
      <c r="T478" s="13" t="s">
        <v>42</v>
      </c>
      <c r="U478" s="13" t="s">
        <v>52</v>
      </c>
      <c r="V478" s="13" t="s">
        <v>42</v>
      </c>
      <c r="W478" s="13" t="s">
        <v>66</v>
      </c>
      <c r="X478" s="13" t="s">
        <v>76</v>
      </c>
      <c r="Y478" s="13" t="s">
        <v>41</v>
      </c>
      <c r="Z478" s="13" t="s">
        <v>41</v>
      </c>
      <c r="AA478" s="13"/>
      <c r="AB478" s="13">
        <v>-1</v>
      </c>
      <c r="AC478" s="13">
        <v>2</v>
      </c>
      <c r="AD478" s="13" t="s">
        <v>42</v>
      </c>
      <c r="AE478" s="13">
        <v>0</v>
      </c>
      <c r="AF478" s="13" t="s">
        <v>42</v>
      </c>
      <c r="AG478" s="13">
        <v>0</v>
      </c>
      <c r="AH478" s="46" t="str">
        <f t="shared" si="14"/>
        <v>0</v>
      </c>
      <c r="AI478" s="46" t="s">
        <v>77</v>
      </c>
      <c r="AJ478" s="46" t="str">
        <f t="shared" si="15"/>
        <v>0</v>
      </c>
      <c r="AK478" s="13" t="s">
        <v>41</v>
      </c>
      <c r="AL478" s="13" t="s">
        <v>41</v>
      </c>
      <c r="AM478" s="13"/>
      <c r="AN478" s="13">
        <v>101.31965006729475</v>
      </c>
      <c r="AO478" s="13">
        <v>117.34261838440112</v>
      </c>
      <c r="AP478" s="13">
        <v>125.13020833333333</v>
      </c>
      <c r="AQ478" s="13">
        <v>148.05555555555554</v>
      </c>
      <c r="AR478" s="36">
        <v>80.649799999999999</v>
      </c>
      <c r="AS478" s="36">
        <v>0</v>
      </c>
      <c r="AT478" s="36">
        <v>80.649799999999999</v>
      </c>
      <c r="AU478" s="36">
        <v>80.649799999999999</v>
      </c>
      <c r="AV478" s="36">
        <v>-72.297380000000004</v>
      </c>
      <c r="AW478" s="36">
        <v>0</v>
      </c>
      <c r="AX478" s="36">
        <v>-72.297380000000004</v>
      </c>
      <c r="AY478" s="36">
        <v>-72.297380000000004</v>
      </c>
      <c r="AZ478" s="36" t="e">
        <v>#DIV/0!</v>
      </c>
      <c r="BA478" s="36" t="s">
        <v>50</v>
      </c>
      <c r="BB478" s="36">
        <v>0</v>
      </c>
      <c r="BC478" s="36">
        <v>0</v>
      </c>
      <c r="BD478" s="36">
        <v>80.649799999999999</v>
      </c>
      <c r="BE478" s="36">
        <v>0</v>
      </c>
      <c r="BF478" s="36">
        <v>80.649799999999999</v>
      </c>
      <c r="BG478" s="36">
        <v>80.649799999999999</v>
      </c>
      <c r="BH478" s="36">
        <v>-64.551825000000008</v>
      </c>
      <c r="BI478" s="36">
        <v>10.953868929106694</v>
      </c>
      <c r="BJ478" s="36">
        <v>-72.297380000000004</v>
      </c>
      <c r="BK478" s="36">
        <v>-56.806270000000005</v>
      </c>
      <c r="BL478" s="36" t="e">
        <v>#DIV/0!</v>
      </c>
      <c r="BM478" s="36" t="e">
        <v>#DIV/0!</v>
      </c>
      <c r="BN478" s="36">
        <v>0</v>
      </c>
      <c r="BO478" s="36">
        <v>0</v>
      </c>
      <c r="BP478" s="36">
        <v>80.649799999999999</v>
      </c>
      <c r="BQ478" s="36">
        <v>0</v>
      </c>
      <c r="BR478" s="36">
        <v>80.649799999999999</v>
      </c>
      <c r="BS478" s="36">
        <v>80.649799999999999</v>
      </c>
      <c r="BT478" s="36">
        <v>-72.297380000000004</v>
      </c>
      <c r="BU478" s="36">
        <v>0</v>
      </c>
      <c r="BV478" s="36">
        <v>-72.297380000000004</v>
      </c>
      <c r="BW478" s="36">
        <v>-72.297380000000004</v>
      </c>
      <c r="BX478" s="36" t="e">
        <v>#DIV/0!</v>
      </c>
      <c r="BY478" s="36" t="e">
        <v>#DIV/0!</v>
      </c>
      <c r="BZ478" s="36">
        <v>0</v>
      </c>
      <c r="CA478" s="36">
        <v>0</v>
      </c>
      <c r="CB478" s="36"/>
      <c r="CC478" s="40">
        <v>28.047999999999998</v>
      </c>
      <c r="CD478" s="40">
        <v>53.963000000000001</v>
      </c>
      <c r="CE478" s="40"/>
    </row>
    <row r="479" spans="1:83" s="5" customFormat="1">
      <c r="A479" s="13" t="s">
        <v>248</v>
      </c>
      <c r="B479" s="13">
        <v>9</v>
      </c>
      <c r="C479" s="13">
        <v>12</v>
      </c>
      <c r="D479" s="13" t="s">
        <v>95</v>
      </c>
      <c r="E479" s="35" t="s">
        <v>247</v>
      </c>
      <c r="F479" s="13" t="s">
        <v>237</v>
      </c>
      <c r="G479" s="36">
        <v>1001974050</v>
      </c>
      <c r="H479" s="13"/>
      <c r="I479" s="37">
        <v>18</v>
      </c>
      <c r="J479" s="37" t="s">
        <v>70</v>
      </c>
      <c r="K479" s="38">
        <v>43525</v>
      </c>
      <c r="L479" s="39">
        <v>0.60763888888888895</v>
      </c>
      <c r="M479" s="37" t="s">
        <v>39</v>
      </c>
      <c r="N479" s="37" t="s">
        <v>190</v>
      </c>
      <c r="O479" s="37"/>
      <c r="P479" s="37" t="s">
        <v>190</v>
      </c>
      <c r="Q479" s="37">
        <v>1</v>
      </c>
      <c r="R479" s="13" t="s">
        <v>43</v>
      </c>
      <c r="S479" s="13" t="s">
        <v>56</v>
      </c>
      <c r="T479" s="13" t="s">
        <v>41</v>
      </c>
      <c r="U479" s="13" t="s">
        <v>52</v>
      </c>
      <c r="V479" s="13" t="s">
        <v>42</v>
      </c>
      <c r="W479" s="13" t="s">
        <v>66</v>
      </c>
      <c r="X479" s="13" t="s">
        <v>53</v>
      </c>
      <c r="Y479" s="13" t="s">
        <v>41</v>
      </c>
      <c r="Z479" s="13" t="s">
        <v>41</v>
      </c>
      <c r="AA479" s="13"/>
      <c r="AB479" s="13">
        <v>-1</v>
      </c>
      <c r="AC479" s="13">
        <v>2</v>
      </c>
      <c r="AD479" s="13" t="s">
        <v>41</v>
      </c>
      <c r="AE479" s="13">
        <v>0</v>
      </c>
      <c r="AF479" s="13" t="s">
        <v>42</v>
      </c>
      <c r="AG479" s="13">
        <v>0</v>
      </c>
      <c r="AH479" s="46" t="str">
        <f t="shared" si="14"/>
        <v>0</v>
      </c>
      <c r="AI479" s="46" t="s">
        <v>54</v>
      </c>
      <c r="AJ479" s="46" t="str">
        <f t="shared" si="15"/>
        <v>-2</v>
      </c>
      <c r="AK479" s="13" t="s">
        <v>41</v>
      </c>
      <c r="AL479" s="13" t="s">
        <v>41</v>
      </c>
      <c r="AM479" s="13"/>
      <c r="AN479" s="13">
        <v>101.31965006729475</v>
      </c>
      <c r="AO479" s="13">
        <v>117.34261838440112</v>
      </c>
      <c r="AP479" s="13">
        <v>125.13020833333333</v>
      </c>
      <c r="AQ479" s="13">
        <v>148.05555555555554</v>
      </c>
      <c r="AR479" s="36">
        <v>-1.0589799999999983</v>
      </c>
      <c r="AS479" s="36">
        <v>0</v>
      </c>
      <c r="AT479" s="36">
        <v>-1.0589799999999983</v>
      </c>
      <c r="AU479" s="36">
        <v>-1.0589799999999983</v>
      </c>
      <c r="AV479" s="36">
        <v>-63.478320000000004</v>
      </c>
      <c r="AW479" s="36">
        <v>0</v>
      </c>
      <c r="AX479" s="36">
        <v>-63.478320000000004</v>
      </c>
      <c r="AY479" s="36">
        <v>-63.478320000000004</v>
      </c>
      <c r="AZ479" s="36" t="e">
        <v>#DIV/0!</v>
      </c>
      <c r="BA479" s="36" t="s">
        <v>50</v>
      </c>
      <c r="BB479" s="36">
        <v>0</v>
      </c>
      <c r="BC479" s="36">
        <v>0</v>
      </c>
      <c r="BD479" s="36">
        <v>-1.0589799999999983</v>
      </c>
      <c r="BE479" s="36">
        <v>0</v>
      </c>
      <c r="BF479" s="36">
        <v>-1.0589799999999983</v>
      </c>
      <c r="BG479" s="36">
        <v>-1.0589799999999983</v>
      </c>
      <c r="BH479" s="36">
        <v>-63.478320000000004</v>
      </c>
      <c r="BI479" s="36">
        <v>0</v>
      </c>
      <c r="BJ479" s="36">
        <v>-63.478320000000004</v>
      </c>
      <c r="BK479" s="36">
        <v>-63.478320000000004</v>
      </c>
      <c r="BL479" s="36" t="e">
        <v>#DIV/0!</v>
      </c>
      <c r="BM479" s="36" t="e">
        <v>#DIV/0!</v>
      </c>
      <c r="BN479" s="36">
        <v>0</v>
      </c>
      <c r="BO479" s="36">
        <v>0</v>
      </c>
      <c r="BP479" s="36">
        <v>61.059815000000015</v>
      </c>
      <c r="BQ479" s="36">
        <v>87.849242367274016</v>
      </c>
      <c r="BR479" s="36">
        <v>-1.0589799999999983</v>
      </c>
      <c r="BS479" s="36">
        <v>123.17861000000002</v>
      </c>
      <c r="BT479" s="36">
        <v>20.838660000000001</v>
      </c>
      <c r="BU479" s="36">
        <v>119.24221665434102</v>
      </c>
      <c r="BV479" s="36">
        <v>-63.478320000000004</v>
      </c>
      <c r="BW479" s="36">
        <v>105.15564000000001</v>
      </c>
      <c r="BX479" s="36" t="e">
        <v>#DIV/0!</v>
      </c>
      <c r="BY479" s="36" t="e">
        <v>#DIV/0!</v>
      </c>
      <c r="BZ479" s="36">
        <v>0</v>
      </c>
      <c r="CA479" s="36">
        <v>0</v>
      </c>
      <c r="CB479" s="36"/>
      <c r="CC479" s="40">
        <v>28.023</v>
      </c>
      <c r="CD479" s="40">
        <v>58.058999999999997</v>
      </c>
      <c r="CE479" s="40"/>
    </row>
    <row r="480" spans="1:83" s="5" customFormat="1">
      <c r="A480" s="13" t="s">
        <v>248</v>
      </c>
      <c r="B480" s="13">
        <v>9</v>
      </c>
      <c r="C480" s="13">
        <v>12</v>
      </c>
      <c r="D480" s="13" t="s">
        <v>95</v>
      </c>
      <c r="E480" s="35" t="s">
        <v>247</v>
      </c>
      <c r="F480" s="13" t="s">
        <v>237</v>
      </c>
      <c r="G480" s="36">
        <v>1001974050</v>
      </c>
      <c r="H480" s="13"/>
      <c r="I480" s="37">
        <v>18</v>
      </c>
      <c r="J480" s="37" t="s">
        <v>70</v>
      </c>
      <c r="K480" s="38">
        <v>43525</v>
      </c>
      <c r="L480" s="39">
        <v>0.61805555555555558</v>
      </c>
      <c r="M480" s="37" t="s">
        <v>39</v>
      </c>
      <c r="N480" s="37" t="s">
        <v>190</v>
      </c>
      <c r="O480" s="37"/>
      <c r="P480" s="37" t="s">
        <v>190</v>
      </c>
      <c r="Q480" s="37">
        <v>2</v>
      </c>
      <c r="R480" s="13" t="s">
        <v>43</v>
      </c>
      <c r="S480" s="13" t="s">
        <v>56</v>
      </c>
      <c r="T480" s="13" t="s">
        <v>41</v>
      </c>
      <c r="U480" s="13" t="s">
        <v>52</v>
      </c>
      <c r="V480" s="13" t="s">
        <v>42</v>
      </c>
      <c r="W480" s="13" t="s">
        <v>46</v>
      </c>
      <c r="X480" s="13" t="s">
        <v>53</v>
      </c>
      <c r="Y480" s="13" t="s">
        <v>42</v>
      </c>
      <c r="Z480" s="13" t="s">
        <v>41</v>
      </c>
      <c r="AA480" s="13"/>
      <c r="AB480" s="13">
        <v>-1</v>
      </c>
      <c r="AC480" s="13">
        <v>2</v>
      </c>
      <c r="AD480" s="13" t="s">
        <v>41</v>
      </c>
      <c r="AE480" s="13">
        <v>0</v>
      </c>
      <c r="AF480" s="13" t="s">
        <v>42</v>
      </c>
      <c r="AG480" s="13" t="s">
        <v>48</v>
      </c>
      <c r="AH480" s="46">
        <f t="shared" si="14"/>
        <v>1</v>
      </c>
      <c r="AI480" s="46" t="s">
        <v>54</v>
      </c>
      <c r="AJ480" s="46" t="str">
        <f t="shared" si="15"/>
        <v>-2</v>
      </c>
      <c r="AK480" s="13" t="s">
        <v>42</v>
      </c>
      <c r="AL480" s="13" t="s">
        <v>41</v>
      </c>
      <c r="AM480" s="13"/>
      <c r="AN480" s="13">
        <v>101.31965006729475</v>
      </c>
      <c r="AO480" s="13">
        <v>117.34261838440112</v>
      </c>
      <c r="AP480" s="13">
        <v>125.13020833333333</v>
      </c>
      <c r="AQ480" s="13">
        <v>148.05555555555554</v>
      </c>
      <c r="AR480" s="36">
        <v>-1.0589799999999983</v>
      </c>
      <c r="AS480" s="36">
        <v>0</v>
      </c>
      <c r="AT480" s="36">
        <v>-1.0589799999999983</v>
      </c>
      <c r="AU480" s="36">
        <v>-1.0589799999999983</v>
      </c>
      <c r="AV480" s="36">
        <v>-63.478320000000004</v>
      </c>
      <c r="AW480" s="36">
        <v>0</v>
      </c>
      <c r="AX480" s="36">
        <v>-63.478320000000004</v>
      </c>
      <c r="AY480" s="36">
        <v>-63.478320000000004</v>
      </c>
      <c r="AZ480" s="36" t="e">
        <v>#DIV/0!</v>
      </c>
      <c r="BA480" s="36" t="s">
        <v>50</v>
      </c>
      <c r="BB480" s="36">
        <v>0</v>
      </c>
      <c r="BC480" s="36">
        <v>0</v>
      </c>
      <c r="BD480" s="36">
        <v>-1.0589799999999983</v>
      </c>
      <c r="BE480" s="36">
        <v>0</v>
      </c>
      <c r="BF480" s="36">
        <v>-1.0589799999999983</v>
      </c>
      <c r="BG480" s="36">
        <v>-1.0589799999999983</v>
      </c>
      <c r="BH480" s="36">
        <v>-63.478320000000004</v>
      </c>
      <c r="BI480" s="36">
        <v>0</v>
      </c>
      <c r="BJ480" s="36">
        <v>-63.478320000000004</v>
      </c>
      <c r="BK480" s="36">
        <v>-63.478320000000004</v>
      </c>
      <c r="BL480" s="36" t="e">
        <v>#DIV/0!</v>
      </c>
      <c r="BM480" s="36" t="e">
        <v>#DIV/0!</v>
      </c>
      <c r="BN480" s="36">
        <v>0</v>
      </c>
      <c r="BO480" s="36">
        <v>0</v>
      </c>
      <c r="BP480" s="36">
        <v>-1.0589799999999983</v>
      </c>
      <c r="BQ480" s="36">
        <v>0</v>
      </c>
      <c r="BR480" s="36">
        <v>-1.0589799999999983</v>
      </c>
      <c r="BS480" s="36">
        <v>-1.0589799999999983</v>
      </c>
      <c r="BT480" s="36">
        <v>-63.478320000000004</v>
      </c>
      <c r="BU480" s="36">
        <v>0</v>
      </c>
      <c r="BV480" s="36">
        <v>-63.478320000000004</v>
      </c>
      <c r="BW480" s="36">
        <v>-63.478320000000004</v>
      </c>
      <c r="BX480" s="36" t="e">
        <v>#DIV/0!</v>
      </c>
      <c r="BY480" s="36" t="e">
        <v>#DIV/0!</v>
      </c>
      <c r="BZ480" s="36">
        <v>0</v>
      </c>
      <c r="CA480" s="36">
        <v>0</v>
      </c>
      <c r="CB480" s="36"/>
      <c r="CC480" s="40">
        <v>28.122</v>
      </c>
      <c r="CD480" s="40">
        <v>58.918999999999997</v>
      </c>
      <c r="CE480" s="40"/>
    </row>
    <row r="481" spans="1:83" s="5" customFormat="1">
      <c r="A481" s="13" t="s">
        <v>248</v>
      </c>
      <c r="B481" s="13">
        <v>9</v>
      </c>
      <c r="C481" s="13">
        <v>12</v>
      </c>
      <c r="D481" s="13" t="s">
        <v>95</v>
      </c>
      <c r="E481" s="35" t="s">
        <v>247</v>
      </c>
      <c r="F481" s="13" t="s">
        <v>237</v>
      </c>
      <c r="G481" s="36">
        <v>1001974050</v>
      </c>
      <c r="H481" s="13"/>
      <c r="I481" s="37">
        <v>18</v>
      </c>
      <c r="J481" s="37" t="s">
        <v>70</v>
      </c>
      <c r="K481" s="38">
        <v>43525</v>
      </c>
      <c r="L481" s="39">
        <v>0.62847222222222221</v>
      </c>
      <c r="M481" s="37" t="s">
        <v>39</v>
      </c>
      <c r="N481" s="37" t="s">
        <v>190</v>
      </c>
      <c r="O481" s="37"/>
      <c r="P481" s="37" t="s">
        <v>190</v>
      </c>
      <c r="Q481" s="37">
        <v>3</v>
      </c>
      <c r="R481" s="13" t="s">
        <v>43</v>
      </c>
      <c r="S481" s="13" t="s">
        <v>56</v>
      </c>
      <c r="T481" s="13" t="s">
        <v>42</v>
      </c>
      <c r="U481" s="13" t="s">
        <v>52</v>
      </c>
      <c r="V481" s="13" t="s">
        <v>42</v>
      </c>
      <c r="W481" s="13" t="s">
        <v>46</v>
      </c>
      <c r="X481" s="13" t="s">
        <v>53</v>
      </c>
      <c r="Y481" s="13" t="s">
        <v>42</v>
      </c>
      <c r="Z481" s="13" t="s">
        <v>41</v>
      </c>
      <c r="AA481" s="13"/>
      <c r="AB481" s="13">
        <v>-1</v>
      </c>
      <c r="AC481" s="13">
        <v>2</v>
      </c>
      <c r="AD481" s="13" t="s">
        <v>42</v>
      </c>
      <c r="AE481" s="13">
        <v>0</v>
      </c>
      <c r="AF481" s="13" t="s">
        <v>42</v>
      </c>
      <c r="AG481" s="13" t="s">
        <v>48</v>
      </c>
      <c r="AH481" s="46">
        <f t="shared" si="14"/>
        <v>1</v>
      </c>
      <c r="AI481" s="46" t="s">
        <v>54</v>
      </c>
      <c r="AJ481" s="46" t="str">
        <f t="shared" si="15"/>
        <v>-2</v>
      </c>
      <c r="AK481" s="13" t="s">
        <v>42</v>
      </c>
      <c r="AL481" s="13" t="s">
        <v>41</v>
      </c>
      <c r="AM481" s="13"/>
      <c r="AN481" s="13">
        <v>101.31965006729475</v>
      </c>
      <c r="AO481" s="13">
        <v>117.34261838440112</v>
      </c>
      <c r="AP481" s="13">
        <v>125.13020833333333</v>
      </c>
      <c r="AQ481" s="13">
        <v>148.05555555555554</v>
      </c>
      <c r="AR481" s="36">
        <v>-1.0589799999999983</v>
      </c>
      <c r="AS481" s="36">
        <v>0</v>
      </c>
      <c r="AT481" s="36">
        <v>-1.0589799999999983</v>
      </c>
      <c r="AU481" s="36">
        <v>-1.0589799999999983</v>
      </c>
      <c r="AV481" s="36">
        <v>-63.478320000000004</v>
      </c>
      <c r="AW481" s="36">
        <v>0</v>
      </c>
      <c r="AX481" s="36">
        <v>-63.478320000000004</v>
      </c>
      <c r="AY481" s="36">
        <v>-63.478320000000004</v>
      </c>
      <c r="AZ481" s="36" t="e">
        <v>#DIV/0!</v>
      </c>
      <c r="BA481" s="36" t="s">
        <v>50</v>
      </c>
      <c r="BB481" s="36">
        <v>0</v>
      </c>
      <c r="BC481" s="36">
        <v>0</v>
      </c>
      <c r="BD481" s="36">
        <v>-1.0589799999999983</v>
      </c>
      <c r="BE481" s="36">
        <v>0</v>
      </c>
      <c r="BF481" s="36">
        <v>-1.0589799999999983</v>
      </c>
      <c r="BG481" s="36">
        <v>-1.0589799999999983</v>
      </c>
      <c r="BH481" s="36">
        <v>-63.478320000000004</v>
      </c>
      <c r="BI481" s="36">
        <v>0</v>
      </c>
      <c r="BJ481" s="36">
        <v>-63.478320000000004</v>
      </c>
      <c r="BK481" s="36">
        <v>-63.478320000000004</v>
      </c>
      <c r="BL481" s="36" t="e">
        <v>#DIV/0!</v>
      </c>
      <c r="BM481" s="36" t="e">
        <v>#DIV/0!</v>
      </c>
      <c r="BN481" s="36">
        <v>0</v>
      </c>
      <c r="BO481" s="36">
        <v>0</v>
      </c>
      <c r="BP481" s="36">
        <v>-1.0589799999999983</v>
      </c>
      <c r="BQ481" s="36">
        <v>0</v>
      </c>
      <c r="BR481" s="36">
        <v>-1.0589799999999983</v>
      </c>
      <c r="BS481" s="36">
        <v>-1.0589799999999983</v>
      </c>
      <c r="BT481" s="36">
        <v>-63.478320000000004</v>
      </c>
      <c r="BU481" s="36">
        <v>0</v>
      </c>
      <c r="BV481" s="36">
        <v>-63.478320000000004</v>
      </c>
      <c r="BW481" s="36">
        <v>-63.478320000000004</v>
      </c>
      <c r="BX481" s="36" t="e">
        <v>#DIV/0!</v>
      </c>
      <c r="BY481" s="36" t="e">
        <v>#DIV/0!</v>
      </c>
      <c r="BZ481" s="36">
        <v>0</v>
      </c>
      <c r="CA481" s="36">
        <v>0</v>
      </c>
      <c r="CB481" s="36"/>
      <c r="CC481" s="40">
        <v>28.122</v>
      </c>
      <c r="CD481" s="40">
        <v>58.481000000000002</v>
      </c>
      <c r="CE481" s="40"/>
    </row>
    <row r="482" spans="1:83" s="5" customFormat="1">
      <c r="A482" s="13" t="s">
        <v>248</v>
      </c>
      <c r="B482" s="13">
        <v>9</v>
      </c>
      <c r="C482" s="13">
        <v>12</v>
      </c>
      <c r="D482" s="13" t="s">
        <v>95</v>
      </c>
      <c r="E482" s="35" t="s">
        <v>247</v>
      </c>
      <c r="F482" s="13" t="s">
        <v>237</v>
      </c>
      <c r="G482" s="36">
        <v>1001974050</v>
      </c>
      <c r="H482" s="13"/>
      <c r="I482" s="37">
        <v>18</v>
      </c>
      <c r="J482" s="37" t="s">
        <v>70</v>
      </c>
      <c r="K482" s="38">
        <v>43525</v>
      </c>
      <c r="L482" s="39">
        <v>0.63888888888888895</v>
      </c>
      <c r="M482" s="37" t="s">
        <v>39</v>
      </c>
      <c r="N482" s="37" t="s">
        <v>190</v>
      </c>
      <c r="O482" s="37"/>
      <c r="P482" s="37" t="s">
        <v>190</v>
      </c>
      <c r="Q482" s="37">
        <v>4</v>
      </c>
      <c r="R482" s="13" t="s">
        <v>43</v>
      </c>
      <c r="S482" s="13" t="s">
        <v>44</v>
      </c>
      <c r="T482" s="13" t="s">
        <v>42</v>
      </c>
      <c r="U482" s="13" t="s">
        <v>52</v>
      </c>
      <c r="V482" s="13" t="s">
        <v>42</v>
      </c>
      <c r="W482" s="13" t="s">
        <v>46</v>
      </c>
      <c r="X482" s="13" t="s">
        <v>53</v>
      </c>
      <c r="Y482" s="13" t="s">
        <v>42</v>
      </c>
      <c r="Z482" s="13" t="s">
        <v>41</v>
      </c>
      <c r="AA482" s="13"/>
      <c r="AB482" s="13">
        <v>-1</v>
      </c>
      <c r="AC482" s="13">
        <v>1</v>
      </c>
      <c r="AD482" s="13" t="s">
        <v>42</v>
      </c>
      <c r="AE482" s="13">
        <v>0</v>
      </c>
      <c r="AF482" s="13" t="s">
        <v>42</v>
      </c>
      <c r="AG482" s="13" t="s">
        <v>48</v>
      </c>
      <c r="AH482" s="46">
        <f t="shared" si="14"/>
        <v>1</v>
      </c>
      <c r="AI482" s="46" t="s">
        <v>54</v>
      </c>
      <c r="AJ482" s="46" t="str">
        <f t="shared" si="15"/>
        <v>-2</v>
      </c>
      <c r="AK482" s="13" t="s">
        <v>42</v>
      </c>
      <c r="AL482" s="13" t="s">
        <v>41</v>
      </c>
      <c r="AM482" s="13"/>
      <c r="AN482" s="13">
        <v>101.31965006729475</v>
      </c>
      <c r="AO482" s="13">
        <v>117.34261838440112</v>
      </c>
      <c r="AP482" s="13">
        <v>125.13020833333333</v>
      </c>
      <c r="AQ482" s="13">
        <v>148.05555555555554</v>
      </c>
      <c r="AR482" s="36">
        <v>-1.0589799999999983</v>
      </c>
      <c r="AS482" s="36">
        <v>0</v>
      </c>
      <c r="AT482" s="36">
        <v>-1.0589799999999983</v>
      </c>
      <c r="AU482" s="36">
        <v>-1.0589799999999983</v>
      </c>
      <c r="AV482" s="36">
        <v>-63.478320000000004</v>
      </c>
      <c r="AW482" s="36">
        <v>0</v>
      </c>
      <c r="AX482" s="36">
        <v>-63.478320000000004</v>
      </c>
      <c r="AY482" s="36">
        <v>-63.478320000000004</v>
      </c>
      <c r="AZ482" s="36" t="e">
        <v>#DIV/0!</v>
      </c>
      <c r="BA482" s="36" t="s">
        <v>50</v>
      </c>
      <c r="BB482" s="36">
        <v>0</v>
      </c>
      <c r="BC482" s="36">
        <v>0</v>
      </c>
      <c r="BD482" s="36">
        <v>-1.0589799999999983</v>
      </c>
      <c r="BE482" s="36">
        <v>0</v>
      </c>
      <c r="BF482" s="36">
        <v>-1.0589799999999983</v>
      </c>
      <c r="BG482" s="36">
        <v>-1.0589799999999983</v>
      </c>
      <c r="BH482" s="36">
        <v>-63.478320000000004</v>
      </c>
      <c r="BI482" s="36">
        <v>0</v>
      </c>
      <c r="BJ482" s="36">
        <v>-63.478320000000004</v>
      </c>
      <c r="BK482" s="36">
        <v>-63.478320000000004</v>
      </c>
      <c r="BL482" s="36" t="e">
        <v>#DIV/0!</v>
      </c>
      <c r="BM482" s="36" t="e">
        <v>#DIV/0!</v>
      </c>
      <c r="BN482" s="36">
        <v>0</v>
      </c>
      <c r="BO482" s="36">
        <v>0</v>
      </c>
      <c r="BP482" s="36">
        <v>-1.0589799999999983</v>
      </c>
      <c r="BQ482" s="36">
        <v>0</v>
      </c>
      <c r="BR482" s="36">
        <v>-1.0589799999999983</v>
      </c>
      <c r="BS482" s="36">
        <v>-1.0589799999999983</v>
      </c>
      <c r="BT482" s="36">
        <v>-63.478320000000004</v>
      </c>
      <c r="BU482" s="36">
        <v>0</v>
      </c>
      <c r="BV482" s="36">
        <v>-63.478320000000004</v>
      </c>
      <c r="BW482" s="36">
        <v>-63.478320000000004</v>
      </c>
      <c r="BX482" s="36" t="e">
        <v>#DIV/0!</v>
      </c>
      <c r="BY482" s="36" t="e">
        <v>#DIV/0!</v>
      </c>
      <c r="BZ482" s="36">
        <v>0</v>
      </c>
      <c r="CA482" s="36">
        <v>0</v>
      </c>
      <c r="CB482" s="36"/>
      <c r="CC482" s="40">
        <v>27.824999999999999</v>
      </c>
      <c r="CD482" s="40">
        <v>55.387999999999998</v>
      </c>
      <c r="CE482" s="40"/>
    </row>
    <row r="483" spans="1:83" s="5" customFormat="1">
      <c r="A483" s="13" t="s">
        <v>248</v>
      </c>
      <c r="B483" s="13">
        <v>9</v>
      </c>
      <c r="C483" s="13">
        <v>12</v>
      </c>
      <c r="D483" s="13" t="s">
        <v>95</v>
      </c>
      <c r="E483" s="35" t="s">
        <v>247</v>
      </c>
      <c r="F483" s="13" t="s">
        <v>237</v>
      </c>
      <c r="G483" s="36">
        <v>1001974050</v>
      </c>
      <c r="H483" s="13"/>
      <c r="I483" s="37">
        <v>18</v>
      </c>
      <c r="J483" s="37" t="s">
        <v>70</v>
      </c>
      <c r="K483" s="38">
        <v>43525</v>
      </c>
      <c r="L483" s="39">
        <v>0.64930555555555558</v>
      </c>
      <c r="M483" s="37" t="s">
        <v>39</v>
      </c>
      <c r="N483" s="37" t="s">
        <v>190</v>
      </c>
      <c r="O483" s="37"/>
      <c r="P483" s="37" t="s">
        <v>190</v>
      </c>
      <c r="Q483" s="37">
        <v>5</v>
      </c>
      <c r="R483" s="13" t="s">
        <v>43</v>
      </c>
      <c r="S483" s="13" t="s">
        <v>44</v>
      </c>
      <c r="T483" s="13" t="s">
        <v>42</v>
      </c>
      <c r="U483" s="13" t="s">
        <v>52</v>
      </c>
      <c r="V483" s="13" t="s">
        <v>42</v>
      </c>
      <c r="W483" s="13" t="s">
        <v>46</v>
      </c>
      <c r="X483" s="13" t="s">
        <v>53</v>
      </c>
      <c r="Y483" s="13" t="s">
        <v>42</v>
      </c>
      <c r="Z483" s="13" t="s">
        <v>41</v>
      </c>
      <c r="AA483" s="13"/>
      <c r="AB483" s="13">
        <v>-1</v>
      </c>
      <c r="AC483" s="13">
        <v>1</v>
      </c>
      <c r="AD483" s="13" t="s">
        <v>42</v>
      </c>
      <c r="AE483" s="13">
        <v>0</v>
      </c>
      <c r="AF483" s="13" t="s">
        <v>42</v>
      </c>
      <c r="AG483" s="13" t="s">
        <v>48</v>
      </c>
      <c r="AH483" s="46">
        <f t="shared" si="14"/>
        <v>1</v>
      </c>
      <c r="AI483" s="46" t="s">
        <v>54</v>
      </c>
      <c r="AJ483" s="46" t="str">
        <f t="shared" si="15"/>
        <v>-2</v>
      </c>
      <c r="AK483" s="13" t="s">
        <v>42</v>
      </c>
      <c r="AL483" s="13" t="s">
        <v>41</v>
      </c>
      <c r="AM483" s="13"/>
      <c r="AN483" s="13">
        <v>101.31965006729475</v>
      </c>
      <c r="AO483" s="13">
        <v>117.34261838440112</v>
      </c>
      <c r="AP483" s="13">
        <v>125.13020833333333</v>
      </c>
      <c r="AQ483" s="13">
        <v>148.05555555555554</v>
      </c>
      <c r="AR483" s="36">
        <v>-1.0589799999999983</v>
      </c>
      <c r="AS483" s="36">
        <v>0</v>
      </c>
      <c r="AT483" s="36">
        <v>-1.0589799999999983</v>
      </c>
      <c r="AU483" s="36">
        <v>-1.0589799999999983</v>
      </c>
      <c r="AV483" s="36">
        <v>-63.478320000000004</v>
      </c>
      <c r="AW483" s="36">
        <v>0</v>
      </c>
      <c r="AX483" s="36">
        <v>-63.478320000000004</v>
      </c>
      <c r="AY483" s="36">
        <v>-63.478320000000004</v>
      </c>
      <c r="AZ483" s="36" t="e">
        <v>#DIV/0!</v>
      </c>
      <c r="BA483" s="36" t="s">
        <v>50</v>
      </c>
      <c r="BB483" s="36">
        <v>0</v>
      </c>
      <c r="BC483" s="36">
        <v>0</v>
      </c>
      <c r="BD483" s="36">
        <v>-1.0589799999999983</v>
      </c>
      <c r="BE483" s="36">
        <v>0</v>
      </c>
      <c r="BF483" s="36">
        <v>-1.0589799999999983</v>
      </c>
      <c r="BG483" s="36">
        <v>-1.0589799999999983</v>
      </c>
      <c r="BH483" s="36">
        <v>-63.478320000000004</v>
      </c>
      <c r="BI483" s="36">
        <v>0</v>
      </c>
      <c r="BJ483" s="36">
        <v>-63.478320000000004</v>
      </c>
      <c r="BK483" s="36">
        <v>-63.478320000000004</v>
      </c>
      <c r="BL483" s="36" t="e">
        <v>#DIV/0!</v>
      </c>
      <c r="BM483" s="36" t="e">
        <v>#DIV/0!</v>
      </c>
      <c r="BN483" s="36">
        <v>0</v>
      </c>
      <c r="BO483" s="36">
        <v>0</v>
      </c>
      <c r="BP483" s="36">
        <v>-1.0589799999999983</v>
      </c>
      <c r="BQ483" s="36">
        <v>0</v>
      </c>
      <c r="BR483" s="36">
        <v>-1.0589799999999983</v>
      </c>
      <c r="BS483" s="36">
        <v>-1.0589799999999983</v>
      </c>
      <c r="BT483" s="36">
        <v>-63.478320000000004</v>
      </c>
      <c r="BU483" s="36">
        <v>0</v>
      </c>
      <c r="BV483" s="36">
        <v>-63.478320000000004</v>
      </c>
      <c r="BW483" s="36">
        <v>-63.478320000000004</v>
      </c>
      <c r="BX483" s="36" t="e">
        <v>#DIV/0!</v>
      </c>
      <c r="BY483" s="36" t="e">
        <v>#DIV/0!</v>
      </c>
      <c r="BZ483" s="36">
        <v>0</v>
      </c>
      <c r="CA483" s="36">
        <v>0</v>
      </c>
      <c r="CB483" s="36"/>
      <c r="CC483" s="40">
        <v>27.899000000000001</v>
      </c>
      <c r="CD483" s="40">
        <v>54.64</v>
      </c>
      <c r="CE483" s="40"/>
    </row>
    <row r="484" spans="1:83" s="5" customFormat="1">
      <c r="A484" s="13" t="s">
        <v>248</v>
      </c>
      <c r="B484" s="13">
        <v>9</v>
      </c>
      <c r="C484" s="13">
        <v>12</v>
      </c>
      <c r="D484" s="13" t="s">
        <v>95</v>
      </c>
      <c r="E484" s="35" t="s">
        <v>247</v>
      </c>
      <c r="F484" s="13" t="s">
        <v>237</v>
      </c>
      <c r="G484" s="36">
        <v>1001974050</v>
      </c>
      <c r="H484" s="13"/>
      <c r="I484" s="37">
        <v>18</v>
      </c>
      <c r="J484" s="37" t="s">
        <v>70</v>
      </c>
      <c r="K484" s="38">
        <v>43525</v>
      </c>
      <c r="L484" s="39">
        <v>0.66388888888888886</v>
      </c>
      <c r="M484" s="37" t="s">
        <v>39</v>
      </c>
      <c r="N484" s="37" t="s">
        <v>190</v>
      </c>
      <c r="O484" s="37"/>
      <c r="P484" s="37" t="s">
        <v>190</v>
      </c>
      <c r="Q484" s="37">
        <v>6</v>
      </c>
      <c r="R484" s="13" t="s">
        <v>43</v>
      </c>
      <c r="S484" s="13" t="s">
        <v>44</v>
      </c>
      <c r="T484" s="13" t="s">
        <v>41</v>
      </c>
      <c r="U484" s="13" t="s">
        <v>52</v>
      </c>
      <c r="V484" s="13" t="s">
        <v>42</v>
      </c>
      <c r="W484" s="13" t="s">
        <v>46</v>
      </c>
      <c r="X484" s="13" t="s">
        <v>53</v>
      </c>
      <c r="Y484" s="13" t="s">
        <v>42</v>
      </c>
      <c r="Z484" s="13" t="s">
        <v>41</v>
      </c>
      <c r="AA484" s="13"/>
      <c r="AB484" s="13">
        <v>-1</v>
      </c>
      <c r="AC484" s="13">
        <v>1</v>
      </c>
      <c r="AD484" s="13" t="s">
        <v>41</v>
      </c>
      <c r="AE484" s="13">
        <v>0</v>
      </c>
      <c r="AF484" s="13" t="s">
        <v>42</v>
      </c>
      <c r="AG484" s="13" t="s">
        <v>48</v>
      </c>
      <c r="AH484" s="46">
        <f t="shared" si="14"/>
        <v>1</v>
      </c>
      <c r="AI484" s="46" t="s">
        <v>54</v>
      </c>
      <c r="AJ484" s="46" t="str">
        <f t="shared" si="15"/>
        <v>-2</v>
      </c>
      <c r="AK484" s="13" t="s">
        <v>42</v>
      </c>
      <c r="AL484" s="13" t="s">
        <v>41</v>
      </c>
      <c r="AM484" s="13"/>
      <c r="AN484" s="13">
        <v>101.31965006729475</v>
      </c>
      <c r="AO484" s="13">
        <v>117.34261838440112</v>
      </c>
      <c r="AP484" s="13">
        <v>125.13020833333333</v>
      </c>
      <c r="AQ484" s="13">
        <v>148.05555555555554</v>
      </c>
      <c r="AR484" s="36">
        <v>-8.8361349999999987</v>
      </c>
      <c r="AS484" s="36">
        <v>10.998558077677728</v>
      </c>
      <c r="AT484" s="36">
        <v>-16.613289999999999</v>
      </c>
      <c r="AU484" s="36">
        <v>-1.0589799999999983</v>
      </c>
      <c r="AV484" s="36">
        <v>-63.478320000000004</v>
      </c>
      <c r="AW484" s="36">
        <v>0</v>
      </c>
      <c r="AX484" s="36">
        <v>-63.478320000000004</v>
      </c>
      <c r="AY484" s="36">
        <v>-63.478320000000004</v>
      </c>
      <c r="AZ484" s="36" t="e">
        <v>#DIV/0!</v>
      </c>
      <c r="BA484" s="36" t="s">
        <v>50</v>
      </c>
      <c r="BB484" s="36">
        <v>0</v>
      </c>
      <c r="BC484" s="36">
        <v>0</v>
      </c>
      <c r="BD484" s="36">
        <v>-1.0589799999999983</v>
      </c>
      <c r="BE484" s="36">
        <v>0</v>
      </c>
      <c r="BF484" s="36">
        <v>-1.0589799999999983</v>
      </c>
      <c r="BG484" s="36">
        <v>-1.0589799999999983</v>
      </c>
      <c r="BH484" s="36">
        <v>-63.478320000000004</v>
      </c>
      <c r="BI484" s="36">
        <v>0</v>
      </c>
      <c r="BJ484" s="36">
        <v>-63.478320000000004</v>
      </c>
      <c r="BK484" s="36">
        <v>-63.478320000000004</v>
      </c>
      <c r="BL484" s="36" t="e">
        <v>#DIV/0!</v>
      </c>
      <c r="BM484" s="36" t="e">
        <v>#DIV/0!</v>
      </c>
      <c r="BN484" s="36">
        <v>0</v>
      </c>
      <c r="BO484" s="36">
        <v>0</v>
      </c>
      <c r="BP484" s="36">
        <v>-1.0589799999999983</v>
      </c>
      <c r="BQ484" s="36">
        <v>0</v>
      </c>
      <c r="BR484" s="36">
        <v>-1.0589799999999983</v>
      </c>
      <c r="BS484" s="36">
        <v>-1.0589799999999983</v>
      </c>
      <c r="BT484" s="36">
        <v>-70.519590000000008</v>
      </c>
      <c r="BU484" s="36">
        <v>9.9578595303308042</v>
      </c>
      <c r="BV484" s="36">
        <v>-77.560860000000005</v>
      </c>
      <c r="BW484" s="36">
        <v>-63.478320000000004</v>
      </c>
      <c r="BX484" s="36" t="e">
        <v>#DIV/0!</v>
      </c>
      <c r="BY484" s="36" t="e">
        <v>#DIV/0!</v>
      </c>
      <c r="BZ484" s="36">
        <v>0</v>
      </c>
      <c r="CA484" s="36">
        <v>0</v>
      </c>
      <c r="CB484" s="36"/>
      <c r="CC484" s="40">
        <v>28.047999999999998</v>
      </c>
      <c r="CD484" s="40">
        <v>53.963000000000001</v>
      </c>
      <c r="CE484" s="40"/>
    </row>
    <row r="485" spans="1:83" s="5" customFormat="1">
      <c r="A485" s="13" t="s">
        <v>447</v>
      </c>
      <c r="B485" s="13">
        <v>1</v>
      </c>
      <c r="C485" s="13"/>
      <c r="D485" s="13" t="s">
        <v>34</v>
      </c>
      <c r="E485" s="35" t="s">
        <v>249</v>
      </c>
      <c r="F485" s="13" t="s">
        <v>36</v>
      </c>
      <c r="G485" s="36">
        <v>1088325112</v>
      </c>
      <c r="H485" s="13" t="s">
        <v>250</v>
      </c>
      <c r="I485" s="37">
        <v>23</v>
      </c>
      <c r="J485" s="37" t="s">
        <v>38</v>
      </c>
      <c r="K485" s="38">
        <v>43528</v>
      </c>
      <c r="L485" s="39">
        <v>0.64930555555555558</v>
      </c>
      <c r="M485" s="37" t="s">
        <v>39</v>
      </c>
      <c r="N485" s="37" t="s">
        <v>251</v>
      </c>
      <c r="O485" s="37" t="s">
        <v>41</v>
      </c>
      <c r="P485" s="37" t="s">
        <v>41</v>
      </c>
      <c r="Q485" s="37">
        <v>1</v>
      </c>
      <c r="R485" s="13" t="s">
        <v>51</v>
      </c>
      <c r="S485" s="13" t="s">
        <v>127</v>
      </c>
      <c r="T485" s="13" t="s">
        <v>42</v>
      </c>
      <c r="U485" s="13" t="s">
        <v>45</v>
      </c>
      <c r="V485" s="13" t="s">
        <v>42</v>
      </c>
      <c r="W485" s="13" t="s">
        <v>81</v>
      </c>
      <c r="X485" s="13" t="s">
        <v>53</v>
      </c>
      <c r="Y485" s="13" t="s">
        <v>42</v>
      </c>
      <c r="Z485" s="13" t="s">
        <v>41</v>
      </c>
      <c r="AA485" s="13"/>
      <c r="AB485" s="13">
        <v>2</v>
      </c>
      <c r="AC485" s="13">
        <v>-1</v>
      </c>
      <c r="AD485" s="13" t="s">
        <v>42</v>
      </c>
      <c r="AE485" s="13">
        <v>1</v>
      </c>
      <c r="AF485" s="13" t="s">
        <v>42</v>
      </c>
      <c r="AG485" s="13" t="s">
        <v>82</v>
      </c>
      <c r="AH485" s="46">
        <f t="shared" si="14"/>
        <v>2</v>
      </c>
      <c r="AI485" s="46" t="s">
        <v>54</v>
      </c>
      <c r="AJ485" s="46" t="str">
        <f t="shared" si="15"/>
        <v>-2</v>
      </c>
      <c r="AK485" s="13" t="s">
        <v>42</v>
      </c>
      <c r="AL485" s="13" t="s">
        <v>41</v>
      </c>
      <c r="AM485" s="13"/>
      <c r="AN485" s="13">
        <v>101.31965006729475</v>
      </c>
      <c r="AO485" s="13">
        <v>117.34261838440112</v>
      </c>
      <c r="AP485" s="13">
        <v>125.13020833333333</v>
      </c>
      <c r="AQ485" s="13">
        <v>148.05555555555554</v>
      </c>
      <c r="AR485" s="36">
        <v>378.34178230000003</v>
      </c>
      <c r="AS485" s="36">
        <v>33.71539226366216</v>
      </c>
      <c r="AT485" s="36">
        <v>354.50139980000006</v>
      </c>
      <c r="AU485" s="36">
        <v>402.18216480000001</v>
      </c>
      <c r="AV485" s="36">
        <v>795.63366399999995</v>
      </c>
      <c r="AW485" s="36">
        <v>289.20678664238261</v>
      </c>
      <c r="AX485" s="36">
        <v>591.13358399999993</v>
      </c>
      <c r="AY485" s="36">
        <v>1000.1337439999999</v>
      </c>
      <c r="AZ485" s="36">
        <v>95067.324999999997</v>
      </c>
      <c r="BA485" s="36" t="s">
        <v>50</v>
      </c>
      <c r="BB485" s="36">
        <v>82667.199999999997</v>
      </c>
      <c r="BC485" s="36">
        <v>99200.7</v>
      </c>
      <c r="BD485" s="36">
        <v>346.52783500000004</v>
      </c>
      <c r="BE485" s="36">
        <v>11.276323480620743</v>
      </c>
      <c r="BF485" s="36">
        <v>338.55427020000002</v>
      </c>
      <c r="BG485" s="36">
        <v>354.50139980000006</v>
      </c>
      <c r="BH485" s="36">
        <v>682.21259399999997</v>
      </c>
      <c r="BI485" s="36">
        <v>128.80517118951522</v>
      </c>
      <c r="BJ485" s="36">
        <v>591.13358399999993</v>
      </c>
      <c r="BK485" s="36">
        <v>773.29160400000001</v>
      </c>
      <c r="BL485" s="36">
        <v>87259.85</v>
      </c>
      <c r="BM485" s="36">
        <v>8999.6825114556104</v>
      </c>
      <c r="BN485" s="36">
        <v>74400.5</v>
      </c>
      <c r="BO485" s="36">
        <v>99200.7</v>
      </c>
      <c r="BP485" s="36">
        <v>222.55397980000004</v>
      </c>
      <c r="BQ485" s="36">
        <v>186.60183088413896</v>
      </c>
      <c r="BR485" s="36">
        <v>90.606559799999999</v>
      </c>
      <c r="BS485" s="36">
        <v>354.50139980000006</v>
      </c>
      <c r="BT485" s="36">
        <v>541.93987749999997</v>
      </c>
      <c r="BU485" s="36">
        <v>69.570406915701426</v>
      </c>
      <c r="BV485" s="36">
        <v>492.746171</v>
      </c>
      <c r="BW485" s="36">
        <v>591.13358399999993</v>
      </c>
      <c r="BX485" s="36">
        <v>81461.643750000003</v>
      </c>
      <c r="BY485" s="36">
        <v>8172.4351669065964</v>
      </c>
      <c r="BZ485" s="36">
        <v>68889.3</v>
      </c>
      <c r="CA485" s="36">
        <v>99200.7</v>
      </c>
      <c r="CB485" s="36"/>
      <c r="CC485" s="40">
        <v>28.940999999999999</v>
      </c>
      <c r="CD485" s="40">
        <v>50.151000000000003</v>
      </c>
      <c r="CE485" s="40"/>
    </row>
    <row r="486" spans="1:83" s="5" customFormat="1">
      <c r="A486" s="13" t="s">
        <v>447</v>
      </c>
      <c r="B486" s="13">
        <v>1</v>
      </c>
      <c r="C486" s="13"/>
      <c r="D486" s="13" t="s">
        <v>34</v>
      </c>
      <c r="E486" s="35" t="s">
        <v>249</v>
      </c>
      <c r="F486" s="13" t="s">
        <v>36</v>
      </c>
      <c r="G486" s="36">
        <v>1088325112</v>
      </c>
      <c r="H486" s="13" t="s">
        <v>250</v>
      </c>
      <c r="I486" s="37">
        <v>23</v>
      </c>
      <c r="J486" s="37" t="s">
        <v>38</v>
      </c>
      <c r="K486" s="38">
        <v>43528</v>
      </c>
      <c r="L486" s="39">
        <v>0.66249999999999998</v>
      </c>
      <c r="M486" s="37" t="s">
        <v>39</v>
      </c>
      <c r="N486" s="37" t="s">
        <v>251</v>
      </c>
      <c r="O486" s="37" t="s">
        <v>41</v>
      </c>
      <c r="P486" s="37" t="s">
        <v>41</v>
      </c>
      <c r="Q486" s="37">
        <v>2</v>
      </c>
      <c r="R486" s="13" t="s">
        <v>51</v>
      </c>
      <c r="S486" s="13" t="s">
        <v>127</v>
      </c>
      <c r="T486" s="13" t="s">
        <v>42</v>
      </c>
      <c r="U486" s="13" t="s">
        <v>45</v>
      </c>
      <c r="V486" s="13" t="s">
        <v>41</v>
      </c>
      <c r="W486" s="13" t="s">
        <v>81</v>
      </c>
      <c r="X486" s="13" t="s">
        <v>53</v>
      </c>
      <c r="Y486" s="13" t="s">
        <v>42</v>
      </c>
      <c r="Z486" s="13" t="s">
        <v>41</v>
      </c>
      <c r="AA486" s="13"/>
      <c r="AB486" s="13">
        <v>2</v>
      </c>
      <c r="AC486" s="13">
        <v>-1</v>
      </c>
      <c r="AD486" s="13" t="s">
        <v>42</v>
      </c>
      <c r="AE486" s="13">
        <v>1</v>
      </c>
      <c r="AF486" s="13" t="s">
        <v>41</v>
      </c>
      <c r="AG486" s="13" t="s">
        <v>82</v>
      </c>
      <c r="AH486" s="46">
        <f t="shared" si="14"/>
        <v>2</v>
      </c>
      <c r="AI486" s="46" t="s">
        <v>54</v>
      </c>
      <c r="AJ486" s="46" t="str">
        <f t="shared" si="15"/>
        <v>-2</v>
      </c>
      <c r="AK486" s="13" t="s">
        <v>42</v>
      </c>
      <c r="AL486" s="13" t="s">
        <v>41</v>
      </c>
      <c r="AM486" s="13"/>
      <c r="AN486" s="13">
        <v>101.31965006729475</v>
      </c>
      <c r="AO486" s="13">
        <v>117.34261838440112</v>
      </c>
      <c r="AP486" s="13">
        <v>125.13020833333333</v>
      </c>
      <c r="AQ486" s="13">
        <v>148.05555555555554</v>
      </c>
      <c r="AR486" s="36">
        <v>342.48945750000007</v>
      </c>
      <c r="AS486" s="36">
        <v>73.164815946448925</v>
      </c>
      <c r="AT486" s="36">
        <v>290.75412000000006</v>
      </c>
      <c r="AU486" s="36">
        <v>394.22479500000003</v>
      </c>
      <c r="AV486" s="36">
        <v>778.64594349999993</v>
      </c>
      <c r="AW486" s="36">
        <v>178.87333407799989</v>
      </c>
      <c r="AX486" s="36">
        <v>652.16339600000003</v>
      </c>
      <c r="AY486" s="36">
        <v>905.12849099999994</v>
      </c>
      <c r="AZ486" s="36">
        <v>81978.350000000006</v>
      </c>
      <c r="BA486" s="36" t="s">
        <v>50</v>
      </c>
      <c r="BB486" s="36">
        <v>66133.8</v>
      </c>
      <c r="BC486" s="36">
        <v>88178.4</v>
      </c>
      <c r="BD486" s="36">
        <v>334.52834310000003</v>
      </c>
      <c r="BE486" s="36">
        <v>61.906099990365632</v>
      </c>
      <c r="BF486" s="36">
        <v>290.75412000000006</v>
      </c>
      <c r="BG486" s="36">
        <v>378.3025662</v>
      </c>
      <c r="BH486" s="36">
        <v>748.78310749999991</v>
      </c>
      <c r="BI486" s="36">
        <v>136.64090639587596</v>
      </c>
      <c r="BJ486" s="36">
        <v>652.16339600000003</v>
      </c>
      <c r="BK486" s="36">
        <v>845.40281899999991</v>
      </c>
      <c r="BL486" s="36">
        <v>75319.016666666663</v>
      </c>
      <c r="BM486" s="36">
        <v>14122.602560777086</v>
      </c>
      <c r="BN486" s="36">
        <v>57867</v>
      </c>
      <c r="BO486" s="36">
        <v>93689.5</v>
      </c>
      <c r="BP486" s="36">
        <v>314.65419510000004</v>
      </c>
      <c r="BQ486" s="36">
        <v>33.799810348155482</v>
      </c>
      <c r="BR486" s="36">
        <v>290.75412000000006</v>
      </c>
      <c r="BS486" s="36">
        <v>338.55427020000002</v>
      </c>
      <c r="BT486" s="36">
        <v>760.77720350000004</v>
      </c>
      <c r="BU486" s="36">
        <v>153.60311962748045</v>
      </c>
      <c r="BV486" s="36">
        <v>652.16339600000003</v>
      </c>
      <c r="BW486" s="36">
        <v>869.39101100000005</v>
      </c>
      <c r="BX486" s="36">
        <v>76811.612500000017</v>
      </c>
      <c r="BY486" s="36">
        <v>9485.7475157117078</v>
      </c>
      <c r="BZ486" s="36">
        <v>57867</v>
      </c>
      <c r="CA486" s="36">
        <v>93689.5</v>
      </c>
      <c r="CB486" s="36"/>
      <c r="CC486" s="40">
        <v>29.09</v>
      </c>
      <c r="CD486" s="40">
        <v>50.203000000000003</v>
      </c>
      <c r="CE486" s="40"/>
    </row>
    <row r="487" spans="1:83" s="5" customFormat="1">
      <c r="A487" s="13" t="s">
        <v>447</v>
      </c>
      <c r="B487" s="13">
        <v>1</v>
      </c>
      <c r="C487" s="13"/>
      <c r="D487" s="13" t="s">
        <v>34</v>
      </c>
      <c r="E487" s="35" t="s">
        <v>249</v>
      </c>
      <c r="F487" s="13" t="s">
        <v>36</v>
      </c>
      <c r="G487" s="36">
        <v>1088325112</v>
      </c>
      <c r="H487" s="13" t="s">
        <v>250</v>
      </c>
      <c r="I487" s="37">
        <v>23</v>
      </c>
      <c r="J487" s="37" t="s">
        <v>38</v>
      </c>
      <c r="K487" s="38">
        <v>43528</v>
      </c>
      <c r="L487" s="39">
        <v>0.67291666666666661</v>
      </c>
      <c r="M487" s="37" t="s">
        <v>39</v>
      </c>
      <c r="N487" s="37" t="s">
        <v>251</v>
      </c>
      <c r="O487" s="37" t="s">
        <v>41</v>
      </c>
      <c r="P487" s="37" t="s">
        <v>41</v>
      </c>
      <c r="Q487" s="37">
        <v>3</v>
      </c>
      <c r="R487" s="13" t="s">
        <v>62</v>
      </c>
      <c r="S487" s="13" t="s">
        <v>127</v>
      </c>
      <c r="T487" s="13" t="s">
        <v>42</v>
      </c>
      <c r="U487" s="13" t="s">
        <v>45</v>
      </c>
      <c r="V487" s="13" t="s">
        <v>41</v>
      </c>
      <c r="W487" s="13" t="s">
        <v>81</v>
      </c>
      <c r="X487" s="13" t="s">
        <v>53</v>
      </c>
      <c r="Y487" s="13" t="s">
        <v>42</v>
      </c>
      <c r="Z487" s="13" t="s">
        <v>42</v>
      </c>
      <c r="AA487" s="13"/>
      <c r="AB487" s="13">
        <v>1</v>
      </c>
      <c r="AC487" s="13">
        <v>-1</v>
      </c>
      <c r="AD487" s="13" t="s">
        <v>42</v>
      </c>
      <c r="AE487" s="13">
        <v>1</v>
      </c>
      <c r="AF487" s="13" t="s">
        <v>41</v>
      </c>
      <c r="AG487" s="13" t="s">
        <v>82</v>
      </c>
      <c r="AH487" s="46">
        <f t="shared" si="14"/>
        <v>2</v>
      </c>
      <c r="AI487" s="46" t="s">
        <v>54</v>
      </c>
      <c r="AJ487" s="46" t="str">
        <f t="shared" si="15"/>
        <v>-2</v>
      </c>
      <c r="AK487" s="13" t="s">
        <v>42</v>
      </c>
      <c r="AL487" s="13" t="s">
        <v>42</v>
      </c>
      <c r="AM487" s="13"/>
      <c r="AN487" s="13">
        <v>101.31965006729475</v>
      </c>
      <c r="AO487" s="13">
        <v>117.34261838440112</v>
      </c>
      <c r="AP487" s="13">
        <v>125.13020833333333</v>
      </c>
      <c r="AQ487" s="13">
        <v>148.05555555555554</v>
      </c>
      <c r="AR487" s="36">
        <v>210.92215519999996</v>
      </c>
      <c r="AS487" s="36">
        <v>0</v>
      </c>
      <c r="AT487" s="36">
        <v>210.92215519999996</v>
      </c>
      <c r="AU487" s="36">
        <v>210.92215519999996</v>
      </c>
      <c r="AV487" s="36">
        <v>529.70909749999998</v>
      </c>
      <c r="AW487" s="36">
        <v>17.327451561757293</v>
      </c>
      <c r="AX487" s="36">
        <v>517.45673899999997</v>
      </c>
      <c r="AY487" s="36">
        <v>541.961456</v>
      </c>
      <c r="AZ487" s="36">
        <v>50289.224999999999</v>
      </c>
      <c r="BA487" s="36" t="s">
        <v>50</v>
      </c>
      <c r="BB487" s="36">
        <v>44089.2</v>
      </c>
      <c r="BC487" s="36">
        <v>60622.6</v>
      </c>
      <c r="BD487" s="36">
        <v>274.73821269999996</v>
      </c>
      <c r="BE487" s="36">
        <v>90.249534013681597</v>
      </c>
      <c r="BF487" s="36">
        <v>210.92215519999996</v>
      </c>
      <c r="BG487" s="36">
        <v>338.55427020000002</v>
      </c>
      <c r="BH487" s="36">
        <v>639.33039499999995</v>
      </c>
      <c r="BI487" s="36">
        <v>172.35537721119314</v>
      </c>
      <c r="BJ487" s="36">
        <v>517.45673899999997</v>
      </c>
      <c r="BK487" s="36">
        <v>761.20405099999994</v>
      </c>
      <c r="BL487" s="36">
        <v>66133.78333333334</v>
      </c>
      <c r="BM487" s="36">
        <v>14371.305594888274</v>
      </c>
      <c r="BN487" s="36">
        <v>46844.800000000003</v>
      </c>
      <c r="BO487" s="36">
        <v>82667.199999999997</v>
      </c>
      <c r="BP487" s="36">
        <v>250.83813760000001</v>
      </c>
      <c r="BQ487" s="36">
        <v>56.449723665525966</v>
      </c>
      <c r="BR487" s="36">
        <v>210.92215519999996</v>
      </c>
      <c r="BS487" s="36">
        <v>290.75412000000006</v>
      </c>
      <c r="BT487" s="36">
        <v>584.81006750000006</v>
      </c>
      <c r="BU487" s="36">
        <v>95.251990635669273</v>
      </c>
      <c r="BV487" s="36">
        <v>517.45673899999997</v>
      </c>
      <c r="BW487" s="36">
        <v>652.16339600000003</v>
      </c>
      <c r="BX487" s="36">
        <v>76811.631250000006</v>
      </c>
      <c r="BY487" s="36">
        <v>15021.456243685465</v>
      </c>
      <c r="BZ487" s="36">
        <v>46844.800000000003</v>
      </c>
      <c r="CA487" s="36">
        <v>99200.7</v>
      </c>
      <c r="CB487" s="36"/>
      <c r="CC487" s="40">
        <v>29.24</v>
      </c>
      <c r="CD487" s="40">
        <v>50.738</v>
      </c>
      <c r="CE487" s="40"/>
    </row>
    <row r="488" spans="1:83" s="5" customFormat="1">
      <c r="A488" s="13" t="s">
        <v>447</v>
      </c>
      <c r="B488" s="13">
        <v>1</v>
      </c>
      <c r="C488" s="13"/>
      <c r="D488" s="13" t="s">
        <v>34</v>
      </c>
      <c r="E488" s="35" t="s">
        <v>249</v>
      </c>
      <c r="F488" s="13" t="s">
        <v>36</v>
      </c>
      <c r="G488" s="36">
        <v>1088325112</v>
      </c>
      <c r="H488" s="13" t="s">
        <v>250</v>
      </c>
      <c r="I488" s="37">
        <v>23</v>
      </c>
      <c r="J488" s="37" t="s">
        <v>38</v>
      </c>
      <c r="K488" s="38">
        <v>43528</v>
      </c>
      <c r="L488" s="39">
        <v>0.68541666666666667</v>
      </c>
      <c r="M488" s="37" t="s">
        <v>39</v>
      </c>
      <c r="N488" s="37" t="s">
        <v>251</v>
      </c>
      <c r="O488" s="37" t="s">
        <v>41</v>
      </c>
      <c r="P488" s="37" t="s">
        <v>41</v>
      </c>
      <c r="Q488" s="37">
        <v>4</v>
      </c>
      <c r="R488" s="13" t="s">
        <v>62</v>
      </c>
      <c r="S488" s="13" t="s">
        <v>63</v>
      </c>
      <c r="T488" s="13" t="s">
        <v>42</v>
      </c>
      <c r="U488" s="13" t="s">
        <v>45</v>
      </c>
      <c r="V488" s="13" t="s">
        <v>41</v>
      </c>
      <c r="W488" s="13" t="s">
        <v>46</v>
      </c>
      <c r="X488" s="13" t="s">
        <v>47</v>
      </c>
      <c r="Y488" s="13" t="s">
        <v>42</v>
      </c>
      <c r="Z488" s="13" t="s">
        <v>41</v>
      </c>
      <c r="AA488" s="13"/>
      <c r="AB488" s="13">
        <v>1</v>
      </c>
      <c r="AC488" s="13">
        <v>0</v>
      </c>
      <c r="AD488" s="13" t="s">
        <v>42</v>
      </c>
      <c r="AE488" s="13">
        <v>1</v>
      </c>
      <c r="AF488" s="13" t="s">
        <v>41</v>
      </c>
      <c r="AG488" s="13" t="s">
        <v>48</v>
      </c>
      <c r="AH488" s="46">
        <f t="shared" si="14"/>
        <v>1</v>
      </c>
      <c r="AI488" s="46" t="s">
        <v>49</v>
      </c>
      <c r="AJ488" s="46" t="str">
        <f t="shared" si="15"/>
        <v>-1</v>
      </c>
      <c r="AK488" s="13" t="s">
        <v>42</v>
      </c>
      <c r="AL488" s="13" t="s">
        <v>41</v>
      </c>
      <c r="AM488" s="13"/>
      <c r="AN488" s="13">
        <v>101.31965006729475</v>
      </c>
      <c r="AO488" s="13">
        <v>117.34261838440112</v>
      </c>
      <c r="AP488" s="13">
        <v>125.13020833333333</v>
      </c>
      <c r="AQ488" s="13">
        <v>148.05555555555554</v>
      </c>
      <c r="AR488" s="36">
        <v>234.85602699999998</v>
      </c>
      <c r="AS488" s="36">
        <v>11.325660300643083</v>
      </c>
      <c r="AT488" s="36">
        <v>226.84757579999999</v>
      </c>
      <c r="AU488" s="36">
        <v>242.86447819999998</v>
      </c>
      <c r="AV488" s="36">
        <v>621.59580749999998</v>
      </c>
      <c r="AW488" s="36">
        <v>25.958641591866538</v>
      </c>
      <c r="AX488" s="36">
        <v>603.24027599999999</v>
      </c>
      <c r="AY488" s="36">
        <v>639.95133899999996</v>
      </c>
      <c r="AZ488" s="36">
        <v>47533.675000000003</v>
      </c>
      <c r="BA488" s="36" t="s">
        <v>50</v>
      </c>
      <c r="BB488" s="36">
        <v>46844.800000000003</v>
      </c>
      <c r="BC488" s="36">
        <v>49600.3</v>
      </c>
      <c r="BD488" s="36">
        <v>270.73121430000003</v>
      </c>
      <c r="BE488" s="36">
        <v>62.060836732978004</v>
      </c>
      <c r="BF488" s="36">
        <v>226.84757579999999</v>
      </c>
      <c r="BG488" s="36">
        <v>314.61485280000005</v>
      </c>
      <c r="BH488" s="36">
        <v>645.90545999999995</v>
      </c>
      <c r="BI488" s="36">
        <v>60.337681853943508</v>
      </c>
      <c r="BJ488" s="36">
        <v>603.24027599999999</v>
      </c>
      <c r="BK488" s="36">
        <v>688.5706439999999</v>
      </c>
      <c r="BL488" s="36">
        <v>44548.466666666667</v>
      </c>
      <c r="BM488" s="36">
        <v>1124.9689892022234</v>
      </c>
      <c r="BN488" s="36">
        <v>44089.2</v>
      </c>
      <c r="BO488" s="36">
        <v>46844.800000000003</v>
      </c>
      <c r="BP488" s="36">
        <v>258.80084790000001</v>
      </c>
      <c r="BQ488" s="36">
        <v>45.188750766018075</v>
      </c>
      <c r="BR488" s="36">
        <v>226.84757579999999</v>
      </c>
      <c r="BS488" s="36">
        <v>290.75412000000006</v>
      </c>
      <c r="BT488" s="36">
        <v>621.59580749999998</v>
      </c>
      <c r="BU488" s="36">
        <v>25.958641591866538</v>
      </c>
      <c r="BV488" s="36">
        <v>603.24027599999999</v>
      </c>
      <c r="BW488" s="36">
        <v>639.95133899999996</v>
      </c>
      <c r="BX488" s="36">
        <v>56489.268749999981</v>
      </c>
      <c r="BY488" s="36">
        <v>10837.018571834873</v>
      </c>
      <c r="BZ488" s="36">
        <v>44089.2</v>
      </c>
      <c r="CA488" s="36">
        <v>74400.5</v>
      </c>
      <c r="CB488" s="36"/>
      <c r="CC488" s="40">
        <v>29.364999999999998</v>
      </c>
      <c r="CD488" s="40">
        <v>50.045000000000002</v>
      </c>
      <c r="CE488" s="40"/>
    </row>
    <row r="489" spans="1:83" s="5" customFormat="1">
      <c r="A489" s="13" t="s">
        <v>447</v>
      </c>
      <c r="B489" s="13">
        <v>1</v>
      </c>
      <c r="C489" s="13"/>
      <c r="D489" s="13" t="s">
        <v>58</v>
      </c>
      <c r="E489" s="35" t="s">
        <v>252</v>
      </c>
      <c r="F489" s="13" t="s">
        <v>36</v>
      </c>
      <c r="G489" s="36">
        <v>1094970394</v>
      </c>
      <c r="H489" s="13" t="s">
        <v>253</v>
      </c>
      <c r="I489" s="37">
        <v>20</v>
      </c>
      <c r="J489" s="37" t="s">
        <v>70</v>
      </c>
      <c r="K489" s="38">
        <v>43528</v>
      </c>
      <c r="L489" s="39">
        <v>0.64930555555555558</v>
      </c>
      <c r="M489" s="37" t="s">
        <v>157</v>
      </c>
      <c r="N489" s="37" t="s">
        <v>251</v>
      </c>
      <c r="O489" s="37" t="s">
        <v>41</v>
      </c>
      <c r="P489" s="37" t="s">
        <v>42</v>
      </c>
      <c r="Q489" s="37">
        <v>1</v>
      </c>
      <c r="R489" s="13" t="s">
        <v>55</v>
      </c>
      <c r="S489" s="13" t="s">
        <v>44</v>
      </c>
      <c r="T489" s="13" t="s">
        <v>42</v>
      </c>
      <c r="U489" s="13" t="s">
        <v>45</v>
      </c>
      <c r="V489" s="13" t="s">
        <v>41</v>
      </c>
      <c r="W489" s="13" t="s">
        <v>64</v>
      </c>
      <c r="X489" s="13" t="s">
        <v>47</v>
      </c>
      <c r="Y489" s="13" t="s">
        <v>42</v>
      </c>
      <c r="Z489" s="13" t="s">
        <v>42</v>
      </c>
      <c r="AA489" s="13"/>
      <c r="AB489" s="13">
        <v>0</v>
      </c>
      <c r="AC489" s="13">
        <v>1</v>
      </c>
      <c r="AD489" s="13" t="s">
        <v>42</v>
      </c>
      <c r="AE489" s="13">
        <v>1</v>
      </c>
      <c r="AF489" s="13" t="s">
        <v>41</v>
      </c>
      <c r="AG489" s="13" t="s">
        <v>65</v>
      </c>
      <c r="AH489" s="46">
        <f t="shared" si="14"/>
        <v>3</v>
      </c>
      <c r="AI489" s="46" t="s">
        <v>49</v>
      </c>
      <c r="AJ489" s="46" t="str">
        <f t="shared" si="15"/>
        <v>-1</v>
      </c>
      <c r="AK489" s="13" t="s">
        <v>42</v>
      </c>
      <c r="AL489" s="13" t="s">
        <v>42</v>
      </c>
      <c r="AM489" s="13"/>
      <c r="AN489" s="13">
        <v>101.31965006729475</v>
      </c>
      <c r="AO489" s="13">
        <v>117.34261838440112</v>
      </c>
      <c r="AP489" s="13">
        <v>125.13020833333333</v>
      </c>
      <c r="AQ489" s="13">
        <v>148.05555555555554</v>
      </c>
      <c r="AR489" s="36">
        <v>247.81893399999996</v>
      </c>
      <c r="AS489" s="36">
        <v>17.738240296540102</v>
      </c>
      <c r="AT489" s="36">
        <v>235.27610399999998</v>
      </c>
      <c r="AU489" s="36">
        <v>260.36176399999994</v>
      </c>
      <c r="AV489" s="36">
        <v>202.13957099999999</v>
      </c>
      <c r="AW489" s="36">
        <v>5.266466252453526</v>
      </c>
      <c r="AX489" s="36">
        <v>198.415617</v>
      </c>
      <c r="AY489" s="36">
        <v>205.86352499999998</v>
      </c>
      <c r="AZ489" s="36">
        <v>95067.324999999997</v>
      </c>
      <c r="BA489" s="36" t="s">
        <v>50</v>
      </c>
      <c r="BB489" s="36">
        <v>82667.199999999997</v>
      </c>
      <c r="BC489" s="36">
        <v>99200.7</v>
      </c>
      <c r="BD489" s="36">
        <v>222.70830999999998</v>
      </c>
      <c r="BE489" s="36">
        <v>17.773544723911197</v>
      </c>
      <c r="BF489" s="36">
        <v>210.14051599999999</v>
      </c>
      <c r="BG489" s="36">
        <v>235.27610399999998</v>
      </c>
      <c r="BH489" s="36">
        <v>194.66252449999999</v>
      </c>
      <c r="BI489" s="36">
        <v>5.3076743143407565</v>
      </c>
      <c r="BJ489" s="36">
        <v>190.90943199999998</v>
      </c>
      <c r="BK489" s="36">
        <v>198.415617</v>
      </c>
      <c r="BL489" s="36">
        <v>87259.85</v>
      </c>
      <c r="BM489" s="36">
        <v>8999.6825114556104</v>
      </c>
      <c r="BN489" s="36">
        <v>74400.5</v>
      </c>
      <c r="BO489" s="36">
        <v>99200.7</v>
      </c>
      <c r="BP489" s="36">
        <v>222.70830999999998</v>
      </c>
      <c r="BQ489" s="36">
        <v>17.773544723911197</v>
      </c>
      <c r="BR489" s="36">
        <v>210.14051599999999</v>
      </c>
      <c r="BS489" s="36">
        <v>235.27610399999998</v>
      </c>
      <c r="BT489" s="36">
        <v>198.415617</v>
      </c>
      <c r="BU489" s="36">
        <v>0</v>
      </c>
      <c r="BV489" s="36">
        <v>198.415617</v>
      </c>
      <c r="BW489" s="36">
        <v>198.415617</v>
      </c>
      <c r="BX489" s="36">
        <v>81461.643750000003</v>
      </c>
      <c r="BY489" s="36">
        <v>8172.4351669065964</v>
      </c>
      <c r="BZ489" s="36">
        <v>68889.3</v>
      </c>
      <c r="CA489" s="36">
        <v>99200.7</v>
      </c>
      <c r="CB489" s="36"/>
      <c r="CC489" s="40">
        <v>28.940999999999999</v>
      </c>
      <c r="CD489" s="40">
        <v>50.151000000000003</v>
      </c>
      <c r="CE489" s="40"/>
    </row>
    <row r="490" spans="1:83" s="5" customFormat="1">
      <c r="A490" s="13" t="s">
        <v>447</v>
      </c>
      <c r="B490" s="13">
        <v>1</v>
      </c>
      <c r="C490" s="13"/>
      <c r="D490" s="13" t="s">
        <v>58</v>
      </c>
      <c r="E490" s="35" t="s">
        <v>252</v>
      </c>
      <c r="F490" s="13" t="s">
        <v>36</v>
      </c>
      <c r="G490" s="36">
        <v>1094970394</v>
      </c>
      <c r="H490" s="13" t="s">
        <v>253</v>
      </c>
      <c r="I490" s="37">
        <v>20</v>
      </c>
      <c r="J490" s="37" t="s">
        <v>70</v>
      </c>
      <c r="K490" s="38">
        <v>43528</v>
      </c>
      <c r="L490" s="39">
        <v>0.66249999999999998</v>
      </c>
      <c r="M490" s="37" t="s">
        <v>157</v>
      </c>
      <c r="N490" s="37" t="s">
        <v>251</v>
      </c>
      <c r="O490" s="37" t="s">
        <v>41</v>
      </c>
      <c r="P490" s="37" t="s">
        <v>42</v>
      </c>
      <c r="Q490" s="37">
        <v>2</v>
      </c>
      <c r="R490" s="13" t="s">
        <v>55</v>
      </c>
      <c r="S490" s="13" t="s">
        <v>44</v>
      </c>
      <c r="T490" s="13" t="s">
        <v>42</v>
      </c>
      <c r="U490" s="13" t="s">
        <v>52</v>
      </c>
      <c r="V490" s="13" t="s">
        <v>41</v>
      </c>
      <c r="W490" s="13" t="s">
        <v>64</v>
      </c>
      <c r="X490" s="13" t="s">
        <v>47</v>
      </c>
      <c r="Y490" s="13" t="s">
        <v>42</v>
      </c>
      <c r="Z490" s="13" t="s">
        <v>41</v>
      </c>
      <c r="AA490" s="13"/>
      <c r="AB490" s="13">
        <v>0</v>
      </c>
      <c r="AC490" s="13">
        <v>1</v>
      </c>
      <c r="AD490" s="13" t="s">
        <v>42</v>
      </c>
      <c r="AE490" s="13">
        <v>0</v>
      </c>
      <c r="AF490" s="13" t="s">
        <v>41</v>
      </c>
      <c r="AG490" s="13" t="s">
        <v>65</v>
      </c>
      <c r="AH490" s="46">
        <f t="shared" si="14"/>
        <v>3</v>
      </c>
      <c r="AI490" s="46" t="s">
        <v>49</v>
      </c>
      <c r="AJ490" s="46" t="str">
        <f t="shared" si="15"/>
        <v>-1</v>
      </c>
      <c r="AK490" s="13" t="s">
        <v>42</v>
      </c>
      <c r="AL490" s="13" t="s">
        <v>41</v>
      </c>
      <c r="AM490" s="13"/>
      <c r="AN490" s="13">
        <v>101.31965006729475</v>
      </c>
      <c r="AO490" s="13">
        <v>117.34261838440112</v>
      </c>
      <c r="AP490" s="13">
        <v>125.13020833333333</v>
      </c>
      <c r="AQ490" s="13">
        <v>148.05555555555554</v>
      </c>
      <c r="AR490" s="36">
        <v>241.55544799999998</v>
      </c>
      <c r="AS490" s="36">
        <v>62.002018883812241</v>
      </c>
      <c r="AT490" s="36">
        <v>197.71339999999998</v>
      </c>
      <c r="AU490" s="36">
        <v>285.39749599999999</v>
      </c>
      <c r="AV490" s="36">
        <v>194.652109</v>
      </c>
      <c r="AW490" s="36">
        <v>15.855336560606696</v>
      </c>
      <c r="AX490" s="36">
        <v>183.44069300000001</v>
      </c>
      <c r="AY490" s="36">
        <v>205.86352499999998</v>
      </c>
      <c r="AZ490" s="36">
        <v>81978.350000000006</v>
      </c>
      <c r="BA490" s="36" t="s">
        <v>50</v>
      </c>
      <c r="BB490" s="36">
        <v>66133.8</v>
      </c>
      <c r="BC490" s="36">
        <v>88178.4</v>
      </c>
      <c r="BD490" s="36">
        <v>222.76928749999999</v>
      </c>
      <c r="BE490" s="36">
        <v>35.434375919794491</v>
      </c>
      <c r="BF490" s="36">
        <v>197.71339999999998</v>
      </c>
      <c r="BG490" s="36">
        <v>247.825175</v>
      </c>
      <c r="BH490" s="36">
        <v>187.1750625</v>
      </c>
      <c r="BI490" s="36">
        <v>5.2811959938124131</v>
      </c>
      <c r="BJ490" s="36">
        <v>183.44069300000001</v>
      </c>
      <c r="BK490" s="36">
        <v>190.90943199999998</v>
      </c>
      <c r="BL490" s="36">
        <v>75319.016666666663</v>
      </c>
      <c r="BM490" s="36">
        <v>14122.602560777086</v>
      </c>
      <c r="BN490" s="36">
        <v>57867</v>
      </c>
      <c r="BO490" s="36">
        <v>93689.5</v>
      </c>
      <c r="BP490" s="36">
        <v>216.49475199999998</v>
      </c>
      <c r="BQ490" s="36">
        <v>26.56084271810305</v>
      </c>
      <c r="BR490" s="36">
        <v>197.71339999999998</v>
      </c>
      <c r="BS490" s="36">
        <v>235.27610399999998</v>
      </c>
      <c r="BT490" s="36">
        <v>187.1750625</v>
      </c>
      <c r="BU490" s="36">
        <v>5.2811959938124131</v>
      </c>
      <c r="BV490" s="36">
        <v>183.44069300000001</v>
      </c>
      <c r="BW490" s="36">
        <v>190.90943199999998</v>
      </c>
      <c r="BX490" s="36">
        <v>76811.612500000017</v>
      </c>
      <c r="BY490" s="36">
        <v>9485.7475157117078</v>
      </c>
      <c r="BZ490" s="36">
        <v>57867</v>
      </c>
      <c r="CA490" s="36">
        <v>93689.5</v>
      </c>
      <c r="CB490" s="36"/>
      <c r="CC490" s="40">
        <v>29.09</v>
      </c>
      <c r="CD490" s="40">
        <v>50.203000000000003</v>
      </c>
      <c r="CE490" s="40"/>
    </row>
    <row r="491" spans="1:83" s="5" customFormat="1">
      <c r="A491" s="13" t="s">
        <v>447</v>
      </c>
      <c r="B491" s="13">
        <v>1</v>
      </c>
      <c r="C491" s="13"/>
      <c r="D491" s="13" t="s">
        <v>58</v>
      </c>
      <c r="E491" s="35" t="s">
        <v>252</v>
      </c>
      <c r="F491" s="13" t="s">
        <v>36</v>
      </c>
      <c r="G491" s="36">
        <v>1094970394</v>
      </c>
      <c r="H491" s="13" t="s">
        <v>253</v>
      </c>
      <c r="I491" s="37">
        <v>20</v>
      </c>
      <c r="J491" s="37" t="s">
        <v>70</v>
      </c>
      <c r="K491" s="38">
        <v>43528</v>
      </c>
      <c r="L491" s="39">
        <v>0.67291666666666661</v>
      </c>
      <c r="M491" s="37" t="s">
        <v>157</v>
      </c>
      <c r="N491" s="37" t="s">
        <v>251</v>
      </c>
      <c r="O491" s="37" t="s">
        <v>41</v>
      </c>
      <c r="P491" s="37" t="s">
        <v>42</v>
      </c>
      <c r="Q491" s="37">
        <v>3</v>
      </c>
      <c r="R491" s="13" t="s">
        <v>43</v>
      </c>
      <c r="S491" s="13" t="s">
        <v>44</v>
      </c>
      <c r="T491" s="13" t="s">
        <v>42</v>
      </c>
      <c r="U491" s="13" t="s">
        <v>52</v>
      </c>
      <c r="V491" s="13" t="s">
        <v>42</v>
      </c>
      <c r="W491" s="13" t="s">
        <v>64</v>
      </c>
      <c r="X491" s="13" t="s">
        <v>47</v>
      </c>
      <c r="Y491" s="13" t="s">
        <v>42</v>
      </c>
      <c r="Z491" s="13" t="s">
        <v>42</v>
      </c>
      <c r="AA491" s="13"/>
      <c r="AB491" s="13">
        <v>-1</v>
      </c>
      <c r="AC491" s="13">
        <v>1</v>
      </c>
      <c r="AD491" s="13" t="s">
        <v>42</v>
      </c>
      <c r="AE491" s="13">
        <v>0</v>
      </c>
      <c r="AF491" s="13" t="s">
        <v>42</v>
      </c>
      <c r="AG491" s="13" t="s">
        <v>65</v>
      </c>
      <c r="AH491" s="46">
        <f t="shared" si="14"/>
        <v>3</v>
      </c>
      <c r="AI491" s="46" t="s">
        <v>49</v>
      </c>
      <c r="AJ491" s="46" t="str">
        <f t="shared" si="15"/>
        <v>-1</v>
      </c>
      <c r="AK491" s="13" t="s">
        <v>42</v>
      </c>
      <c r="AL491" s="13" t="s">
        <v>42</v>
      </c>
      <c r="AM491" s="13"/>
      <c r="AN491" s="13">
        <v>101.31965006729475</v>
      </c>
      <c r="AO491" s="13">
        <v>117.34261838440112</v>
      </c>
      <c r="AP491" s="13">
        <v>125.13020833333333</v>
      </c>
      <c r="AQ491" s="13">
        <v>148.05555555555554</v>
      </c>
      <c r="AR491" s="36">
        <v>140.98645099999999</v>
      </c>
      <c r="AS491" s="36">
        <v>26.71870854964358</v>
      </c>
      <c r="AT491" s="36">
        <v>122.09347099999998</v>
      </c>
      <c r="AU491" s="36">
        <v>159.87943099999998</v>
      </c>
      <c r="AV491" s="36">
        <v>164.9373525</v>
      </c>
      <c r="AW491" s="36">
        <v>5.2017610322275036</v>
      </c>
      <c r="AX491" s="36">
        <v>161.259152</v>
      </c>
      <c r="AY491" s="36">
        <v>168.61555300000001</v>
      </c>
      <c r="AZ491" s="36">
        <v>50289.224999999999</v>
      </c>
      <c r="BA491" s="36" t="s">
        <v>50</v>
      </c>
      <c r="BB491" s="36">
        <v>44089.2</v>
      </c>
      <c r="BC491" s="36">
        <v>60622.6</v>
      </c>
      <c r="BD491" s="36">
        <v>178.68478749999997</v>
      </c>
      <c r="BE491" s="36">
        <v>80.032207306848377</v>
      </c>
      <c r="BF491" s="36">
        <v>122.09347099999998</v>
      </c>
      <c r="BG491" s="36">
        <v>235.27610399999998</v>
      </c>
      <c r="BH491" s="36">
        <v>172.34992249999999</v>
      </c>
      <c r="BI491" s="36">
        <v>15.684718058267439</v>
      </c>
      <c r="BJ491" s="36">
        <v>161.259152</v>
      </c>
      <c r="BK491" s="36">
        <v>183.44069300000001</v>
      </c>
      <c r="BL491" s="36">
        <v>66133.78333333334</v>
      </c>
      <c r="BM491" s="36">
        <v>14371.305594888274</v>
      </c>
      <c r="BN491" s="36">
        <v>46844.800000000003</v>
      </c>
      <c r="BO491" s="36">
        <v>82667.199999999997</v>
      </c>
      <c r="BP491" s="36">
        <v>159.90343549999997</v>
      </c>
      <c r="BQ491" s="36">
        <v>53.471364588745274</v>
      </c>
      <c r="BR491" s="36">
        <v>122.09347099999998</v>
      </c>
      <c r="BS491" s="36">
        <v>197.71339999999998</v>
      </c>
      <c r="BT491" s="36">
        <v>172.34992249999999</v>
      </c>
      <c r="BU491" s="36">
        <v>15.684718058267439</v>
      </c>
      <c r="BV491" s="36">
        <v>161.259152</v>
      </c>
      <c r="BW491" s="36">
        <v>183.44069300000001</v>
      </c>
      <c r="BX491" s="36">
        <v>76811.631250000006</v>
      </c>
      <c r="BY491" s="36">
        <v>15021.456243685465</v>
      </c>
      <c r="BZ491" s="36">
        <v>46844.800000000003</v>
      </c>
      <c r="CA491" s="36">
        <v>99200.7</v>
      </c>
      <c r="CB491" s="36"/>
      <c r="CC491" s="40">
        <v>29.24</v>
      </c>
      <c r="CD491" s="40">
        <v>50.738</v>
      </c>
      <c r="CE491" s="40"/>
    </row>
    <row r="492" spans="1:83" s="5" customFormat="1">
      <c r="A492" s="13" t="s">
        <v>447</v>
      </c>
      <c r="B492" s="13">
        <v>1</v>
      </c>
      <c r="C492" s="13"/>
      <c r="D492" s="13" t="s">
        <v>58</v>
      </c>
      <c r="E492" s="35" t="s">
        <v>252</v>
      </c>
      <c r="F492" s="13" t="s">
        <v>36</v>
      </c>
      <c r="G492" s="36">
        <v>1094970394</v>
      </c>
      <c r="H492" s="13" t="s">
        <v>253</v>
      </c>
      <c r="I492" s="37">
        <v>20</v>
      </c>
      <c r="J492" s="37" t="s">
        <v>70</v>
      </c>
      <c r="K492" s="38">
        <v>43528</v>
      </c>
      <c r="L492" s="39">
        <v>0.68541666666666667</v>
      </c>
      <c r="M492" s="37" t="s">
        <v>157</v>
      </c>
      <c r="N492" s="37" t="s">
        <v>251</v>
      </c>
      <c r="O492" s="37" t="s">
        <v>41</v>
      </c>
      <c r="P492" s="37" t="s">
        <v>42</v>
      </c>
      <c r="Q492" s="37">
        <v>4</v>
      </c>
      <c r="R492" s="13" t="s">
        <v>43</v>
      </c>
      <c r="S492" s="13" t="s">
        <v>44</v>
      </c>
      <c r="T492" s="13" t="s">
        <v>41</v>
      </c>
      <c r="U492" s="13" t="s">
        <v>52</v>
      </c>
      <c r="V492" s="13"/>
      <c r="W492" s="13" t="s">
        <v>64</v>
      </c>
      <c r="X492" s="13" t="s">
        <v>193</v>
      </c>
      <c r="Y492" s="13" t="s">
        <v>42</v>
      </c>
      <c r="Z492" s="13" t="s">
        <v>41</v>
      </c>
      <c r="AA492" s="13"/>
      <c r="AB492" s="13">
        <v>-1</v>
      </c>
      <c r="AC492" s="13">
        <v>1</v>
      </c>
      <c r="AD492" s="13" t="s">
        <v>41</v>
      </c>
      <c r="AE492" s="13">
        <v>0</v>
      </c>
      <c r="AF492" s="13">
        <v>0</v>
      </c>
      <c r="AG492" s="13" t="s">
        <v>65</v>
      </c>
      <c r="AH492" s="46">
        <f t="shared" si="14"/>
        <v>3</v>
      </c>
      <c r="AI492" s="46" t="s">
        <v>65</v>
      </c>
      <c r="AJ492" s="46" t="str">
        <f t="shared" si="15"/>
        <v>3</v>
      </c>
      <c r="AK492" s="13" t="s">
        <v>42</v>
      </c>
      <c r="AL492" s="13" t="s">
        <v>41</v>
      </c>
      <c r="AM492" s="13"/>
      <c r="AN492" s="13">
        <v>101.31965006729475</v>
      </c>
      <c r="AO492" s="13">
        <v>117.34261838440112</v>
      </c>
      <c r="AP492" s="13">
        <v>125.13020833333333</v>
      </c>
      <c r="AQ492" s="13">
        <v>148.05555555555554</v>
      </c>
      <c r="AR492" s="36">
        <v>210.21397549999998</v>
      </c>
      <c r="AS492" s="36">
        <v>17.67848340956883</v>
      </c>
      <c r="AT492" s="36">
        <v>197.71339999999998</v>
      </c>
      <c r="AU492" s="36">
        <v>222.71455099999997</v>
      </c>
      <c r="AV492" s="36">
        <v>190.90943199999998</v>
      </c>
      <c r="AW492" s="36">
        <v>0</v>
      </c>
      <c r="AX492" s="36">
        <v>190.90943199999998</v>
      </c>
      <c r="AY492" s="36">
        <v>190.90943199999998</v>
      </c>
      <c r="AZ492" s="36">
        <v>47533.675000000003</v>
      </c>
      <c r="BA492" s="36" t="s">
        <v>50</v>
      </c>
      <c r="BB492" s="36">
        <v>46844.800000000003</v>
      </c>
      <c r="BC492" s="36">
        <v>49600.3</v>
      </c>
      <c r="BD492" s="36">
        <v>203.92695799999998</v>
      </c>
      <c r="BE492" s="36">
        <v>8.787297994191853</v>
      </c>
      <c r="BF492" s="36">
        <v>197.71339999999998</v>
      </c>
      <c r="BG492" s="36">
        <v>210.14051599999999</v>
      </c>
      <c r="BH492" s="36">
        <v>190.90943199999998</v>
      </c>
      <c r="BI492" s="36">
        <v>0</v>
      </c>
      <c r="BJ492" s="36">
        <v>190.90943199999998</v>
      </c>
      <c r="BK492" s="36">
        <v>190.90943199999998</v>
      </c>
      <c r="BL492" s="36">
        <v>44548.466666666667</v>
      </c>
      <c r="BM492" s="36">
        <v>1124.9689892022234</v>
      </c>
      <c r="BN492" s="36">
        <v>44089.2</v>
      </c>
      <c r="BO492" s="36">
        <v>46844.800000000003</v>
      </c>
      <c r="BP492" s="36">
        <v>216.49475199999998</v>
      </c>
      <c r="BQ492" s="36">
        <v>26.56084271810305</v>
      </c>
      <c r="BR492" s="36">
        <v>197.71339999999998</v>
      </c>
      <c r="BS492" s="36">
        <v>235.27610399999998</v>
      </c>
      <c r="BT492" s="36">
        <v>179.76249250000001</v>
      </c>
      <c r="BU492" s="36">
        <v>15.764153019852349</v>
      </c>
      <c r="BV492" s="36">
        <v>168.61555300000001</v>
      </c>
      <c r="BW492" s="36">
        <v>190.90943199999998</v>
      </c>
      <c r="BX492" s="36">
        <v>56489.268749999981</v>
      </c>
      <c r="BY492" s="36">
        <v>10837.018571834873</v>
      </c>
      <c r="BZ492" s="36">
        <v>44089.2</v>
      </c>
      <c r="CA492" s="36">
        <v>74400.5</v>
      </c>
      <c r="CB492" s="36"/>
      <c r="CC492" s="40">
        <v>29.364999999999998</v>
      </c>
      <c r="CD492" s="40">
        <v>50.045000000000002</v>
      </c>
      <c r="CE492" s="40"/>
    </row>
    <row r="493" spans="1:83" s="5" customFormat="1">
      <c r="A493" s="13" t="s">
        <v>447</v>
      </c>
      <c r="B493" s="13">
        <v>1</v>
      </c>
      <c r="C493" s="13"/>
      <c r="D493" s="13" t="s">
        <v>67</v>
      </c>
      <c r="E493" s="35" t="s">
        <v>254</v>
      </c>
      <c r="F493" s="13" t="s">
        <v>141</v>
      </c>
      <c r="G493" s="36">
        <v>1192899723</v>
      </c>
      <c r="H493" s="13" t="s">
        <v>255</v>
      </c>
      <c r="I493" s="37">
        <v>17</v>
      </c>
      <c r="J493" s="37" t="s">
        <v>38</v>
      </c>
      <c r="K493" s="38">
        <v>43528</v>
      </c>
      <c r="L493" s="39">
        <v>0.64930555555555558</v>
      </c>
      <c r="M493" s="37" t="s">
        <v>39</v>
      </c>
      <c r="N493" s="37" t="s">
        <v>42</v>
      </c>
      <c r="O493" s="37" t="s">
        <v>100</v>
      </c>
      <c r="P493" s="37" t="s">
        <v>42</v>
      </c>
      <c r="Q493" s="37">
        <v>1</v>
      </c>
      <c r="R493" s="13" t="s">
        <v>55</v>
      </c>
      <c r="S493" s="13" t="s">
        <v>63</v>
      </c>
      <c r="T493" s="13" t="s">
        <v>42</v>
      </c>
      <c r="U493" s="13" t="s">
        <v>52</v>
      </c>
      <c r="V493" s="13" t="s">
        <v>42</v>
      </c>
      <c r="W493" s="13" t="s">
        <v>66</v>
      </c>
      <c r="X493" s="13" t="s">
        <v>53</v>
      </c>
      <c r="Y493" s="13" t="s">
        <v>41</v>
      </c>
      <c r="Z493" s="13" t="s">
        <v>41</v>
      </c>
      <c r="AA493" s="13"/>
      <c r="AB493" s="13">
        <v>0</v>
      </c>
      <c r="AC493" s="13">
        <v>0</v>
      </c>
      <c r="AD493" s="13" t="s">
        <v>42</v>
      </c>
      <c r="AE493" s="13">
        <v>0</v>
      </c>
      <c r="AF493" s="13" t="s">
        <v>42</v>
      </c>
      <c r="AG493" s="13">
        <v>0</v>
      </c>
      <c r="AH493" s="46" t="str">
        <f t="shared" si="14"/>
        <v>0</v>
      </c>
      <c r="AI493" s="46" t="s">
        <v>54</v>
      </c>
      <c r="AJ493" s="46" t="str">
        <f t="shared" si="15"/>
        <v>-2</v>
      </c>
      <c r="AK493" s="13" t="s">
        <v>41</v>
      </c>
      <c r="AL493" s="13" t="s">
        <v>41</v>
      </c>
      <c r="AM493" s="13"/>
      <c r="AN493" s="13">
        <v>101.31965006729475</v>
      </c>
      <c r="AO493" s="13">
        <v>117.34261838440112</v>
      </c>
      <c r="AP493" s="13">
        <v>125.13020833333333</v>
      </c>
      <c r="AQ493" s="13">
        <v>148.05555555555554</v>
      </c>
      <c r="AR493" s="36">
        <v>397.91759000000002</v>
      </c>
      <c r="AS493" s="36">
        <v>29.106241019869827</v>
      </c>
      <c r="AT493" s="36">
        <v>377.33636960000001</v>
      </c>
      <c r="AU493" s="36">
        <v>418.49881040000002</v>
      </c>
      <c r="AV493" s="36">
        <v>383.75170929999996</v>
      </c>
      <c r="AW493" s="36">
        <v>41.549135550220569</v>
      </c>
      <c r="AX493" s="36">
        <v>354.37203379999994</v>
      </c>
      <c r="AY493" s="36">
        <v>413.13138479999998</v>
      </c>
      <c r="AZ493" s="36">
        <v>95067.324999999997</v>
      </c>
      <c r="BA493" s="36" t="s">
        <v>50</v>
      </c>
      <c r="BB493" s="36">
        <v>82667.199999999997</v>
      </c>
      <c r="BC493" s="36">
        <v>99200.7</v>
      </c>
      <c r="BD493" s="36">
        <v>368.97854840000002</v>
      </c>
      <c r="BE493" s="36">
        <v>70.032226132669251</v>
      </c>
      <c r="BF493" s="36">
        <v>319.45828640000002</v>
      </c>
      <c r="BG493" s="36">
        <v>418.49881040000002</v>
      </c>
      <c r="BH493" s="36">
        <v>336.06758179999997</v>
      </c>
      <c r="BI493" s="36">
        <v>25.886404270207279</v>
      </c>
      <c r="BJ493" s="36">
        <v>317.7631298</v>
      </c>
      <c r="BK493" s="36">
        <v>354.37203379999994</v>
      </c>
      <c r="BL493" s="36">
        <v>87259.85</v>
      </c>
      <c r="BM493" s="36">
        <v>8999.6825114556104</v>
      </c>
      <c r="BN493" s="36">
        <v>74400.5</v>
      </c>
      <c r="BO493" s="36">
        <v>99200.7</v>
      </c>
      <c r="BP493" s="36">
        <v>385.50760639999999</v>
      </c>
      <c r="BQ493" s="36">
        <v>46.656608135817514</v>
      </c>
      <c r="BR493" s="36">
        <v>352.5164024</v>
      </c>
      <c r="BS493" s="36">
        <v>418.49881040000002</v>
      </c>
      <c r="BT493" s="36">
        <v>343.40421699999996</v>
      </c>
      <c r="BU493" s="36">
        <v>15.510835268183451</v>
      </c>
      <c r="BV493" s="36">
        <v>332.43640019999998</v>
      </c>
      <c r="BW493" s="36">
        <v>354.37203379999994</v>
      </c>
      <c r="BX493" s="36">
        <v>81461.643750000003</v>
      </c>
      <c r="BY493" s="36">
        <v>8172.4351669065964</v>
      </c>
      <c r="BZ493" s="36">
        <v>68889.3</v>
      </c>
      <c r="CA493" s="36">
        <v>99200.7</v>
      </c>
      <c r="CB493" s="36"/>
      <c r="CC493" s="40">
        <v>28.940999999999999</v>
      </c>
      <c r="CD493" s="40">
        <v>50.151000000000003</v>
      </c>
      <c r="CE493" s="40"/>
    </row>
    <row r="494" spans="1:83" s="5" customFormat="1">
      <c r="A494" s="13" t="s">
        <v>447</v>
      </c>
      <c r="B494" s="13">
        <v>1</v>
      </c>
      <c r="C494" s="13"/>
      <c r="D494" s="13" t="s">
        <v>67</v>
      </c>
      <c r="E494" s="35" t="s">
        <v>254</v>
      </c>
      <c r="F494" s="13" t="s">
        <v>141</v>
      </c>
      <c r="G494" s="36">
        <v>1192899723</v>
      </c>
      <c r="H494" s="13" t="s">
        <v>255</v>
      </c>
      <c r="I494" s="37">
        <v>17</v>
      </c>
      <c r="J494" s="37" t="s">
        <v>38</v>
      </c>
      <c r="K494" s="38">
        <v>43528</v>
      </c>
      <c r="L494" s="39">
        <v>0.66249999999999998</v>
      </c>
      <c r="M494" s="37" t="s">
        <v>39</v>
      </c>
      <c r="N494" s="37" t="s">
        <v>42</v>
      </c>
      <c r="O494" s="37" t="s">
        <v>100</v>
      </c>
      <c r="P494" s="37" t="s">
        <v>42</v>
      </c>
      <c r="Q494" s="37">
        <v>2</v>
      </c>
      <c r="R494" s="13" t="s">
        <v>62</v>
      </c>
      <c r="S494" s="13" t="s">
        <v>63</v>
      </c>
      <c r="T494" s="13" t="s">
        <v>42</v>
      </c>
      <c r="U494" s="13" t="s">
        <v>52</v>
      </c>
      <c r="V494" s="13" t="s">
        <v>42</v>
      </c>
      <c r="W494" s="13" t="s">
        <v>66</v>
      </c>
      <c r="X494" s="13" t="s">
        <v>53</v>
      </c>
      <c r="Y494" s="13" t="s">
        <v>41</v>
      </c>
      <c r="Z494" s="13" t="s">
        <v>42</v>
      </c>
      <c r="AA494" s="13"/>
      <c r="AB494" s="13">
        <v>1</v>
      </c>
      <c r="AC494" s="13">
        <v>0</v>
      </c>
      <c r="AD494" s="13" t="s">
        <v>42</v>
      </c>
      <c r="AE494" s="13">
        <v>0</v>
      </c>
      <c r="AF494" s="13" t="s">
        <v>42</v>
      </c>
      <c r="AG494" s="13">
        <v>0</v>
      </c>
      <c r="AH494" s="46" t="str">
        <f t="shared" si="14"/>
        <v>0</v>
      </c>
      <c r="AI494" s="46" t="s">
        <v>54</v>
      </c>
      <c r="AJ494" s="46" t="str">
        <f t="shared" si="15"/>
        <v>-2</v>
      </c>
      <c r="AK494" s="13" t="s">
        <v>41</v>
      </c>
      <c r="AL494" s="13" t="s">
        <v>42</v>
      </c>
      <c r="AM494" s="13"/>
      <c r="AN494" s="13">
        <v>101.31965006729475</v>
      </c>
      <c r="AO494" s="13">
        <v>117.34261838440112</v>
      </c>
      <c r="AP494" s="13">
        <v>125.13020833333333</v>
      </c>
      <c r="AQ494" s="13">
        <v>148.05555555555554</v>
      </c>
      <c r="AR494" s="36">
        <v>439.02789040000005</v>
      </c>
      <c r="AS494" s="36">
        <v>17.381595435099527</v>
      </c>
      <c r="AT494" s="36">
        <v>426.7372464</v>
      </c>
      <c r="AU494" s="36">
        <v>451.31853440000003</v>
      </c>
      <c r="AV494" s="36">
        <v>328.81967769999994</v>
      </c>
      <c r="AW494" s="36">
        <v>67.321313790995049</v>
      </c>
      <c r="AX494" s="36">
        <v>281.21632019999998</v>
      </c>
      <c r="AY494" s="36">
        <v>376.42303519999996</v>
      </c>
      <c r="AZ494" s="36">
        <v>81978.350000000006</v>
      </c>
      <c r="BA494" s="36" t="s">
        <v>50</v>
      </c>
      <c r="BB494" s="36">
        <v>66133.8</v>
      </c>
      <c r="BC494" s="36">
        <v>88178.4</v>
      </c>
      <c r="BD494" s="36">
        <v>397.9026432</v>
      </c>
      <c r="BE494" s="36">
        <v>40.778286911086653</v>
      </c>
      <c r="BF494" s="36">
        <v>369.06804</v>
      </c>
      <c r="BG494" s="36">
        <v>426.7372464</v>
      </c>
      <c r="BH494" s="36">
        <v>317.79417699999999</v>
      </c>
      <c r="BI494" s="36">
        <v>51.728901169100581</v>
      </c>
      <c r="BJ494" s="36">
        <v>281.21632019999998</v>
      </c>
      <c r="BK494" s="36">
        <v>354.37203379999994</v>
      </c>
      <c r="BL494" s="36">
        <v>75319.016666666663</v>
      </c>
      <c r="BM494" s="36">
        <v>14122.602560777086</v>
      </c>
      <c r="BN494" s="36">
        <v>57867</v>
      </c>
      <c r="BO494" s="36">
        <v>93689.5</v>
      </c>
      <c r="BP494" s="36">
        <v>381.34102000000001</v>
      </c>
      <c r="BQ494" s="36">
        <v>64.199959055439521</v>
      </c>
      <c r="BR494" s="36">
        <v>335.94479360000003</v>
      </c>
      <c r="BS494" s="36">
        <v>426.7372464</v>
      </c>
      <c r="BT494" s="36">
        <v>317.79417699999999</v>
      </c>
      <c r="BU494" s="36">
        <v>51.728901169100581</v>
      </c>
      <c r="BV494" s="36">
        <v>281.21632019999998</v>
      </c>
      <c r="BW494" s="36">
        <v>354.37203379999994</v>
      </c>
      <c r="BX494" s="36">
        <v>76811.612500000017</v>
      </c>
      <c r="BY494" s="36">
        <v>9485.7475157117078</v>
      </c>
      <c r="BZ494" s="36">
        <v>57867</v>
      </c>
      <c r="CA494" s="36">
        <v>93689.5</v>
      </c>
      <c r="CB494" s="36"/>
      <c r="CC494" s="40">
        <v>29.09</v>
      </c>
      <c r="CD494" s="40">
        <v>50.203000000000003</v>
      </c>
      <c r="CE494" s="40"/>
    </row>
    <row r="495" spans="1:83" s="5" customFormat="1">
      <c r="A495" s="13" t="s">
        <v>447</v>
      </c>
      <c r="B495" s="13">
        <v>1</v>
      </c>
      <c r="C495" s="13"/>
      <c r="D495" s="13" t="s">
        <v>67</v>
      </c>
      <c r="E495" s="35" t="s">
        <v>254</v>
      </c>
      <c r="F495" s="13" t="s">
        <v>141</v>
      </c>
      <c r="G495" s="36">
        <v>1192899723</v>
      </c>
      <c r="H495" s="13" t="s">
        <v>255</v>
      </c>
      <c r="I495" s="37">
        <v>17</v>
      </c>
      <c r="J495" s="37" t="s">
        <v>38</v>
      </c>
      <c r="K495" s="38">
        <v>43528</v>
      </c>
      <c r="L495" s="39">
        <v>0.67291666666666661</v>
      </c>
      <c r="M495" s="37" t="s">
        <v>39</v>
      </c>
      <c r="N495" s="37" t="s">
        <v>42</v>
      </c>
      <c r="O495" s="37" t="s">
        <v>100</v>
      </c>
      <c r="P495" s="37" t="s">
        <v>42</v>
      </c>
      <c r="Q495" s="37">
        <v>3</v>
      </c>
      <c r="R495" s="13" t="s">
        <v>84</v>
      </c>
      <c r="S495" s="13" t="s">
        <v>63</v>
      </c>
      <c r="T495" s="13" t="s">
        <v>42</v>
      </c>
      <c r="U495" s="13" t="s">
        <v>52</v>
      </c>
      <c r="V495" s="13" t="s">
        <v>42</v>
      </c>
      <c r="W495" s="13" t="s">
        <v>66</v>
      </c>
      <c r="X495" s="13" t="s">
        <v>53</v>
      </c>
      <c r="Y495" s="13" t="s">
        <v>42</v>
      </c>
      <c r="Z495" s="13" t="s">
        <v>42</v>
      </c>
      <c r="AA495" s="13"/>
      <c r="AB495" s="13">
        <v>-2</v>
      </c>
      <c r="AC495" s="13">
        <v>0</v>
      </c>
      <c r="AD495" s="13" t="s">
        <v>42</v>
      </c>
      <c r="AE495" s="13">
        <v>0</v>
      </c>
      <c r="AF495" s="13" t="s">
        <v>42</v>
      </c>
      <c r="AG495" s="13">
        <v>0</v>
      </c>
      <c r="AH495" s="46" t="str">
        <f t="shared" si="14"/>
        <v>0</v>
      </c>
      <c r="AI495" s="46" t="s">
        <v>54</v>
      </c>
      <c r="AJ495" s="46" t="str">
        <f t="shared" si="15"/>
        <v>-2</v>
      </c>
      <c r="AK495" s="13" t="s">
        <v>42</v>
      </c>
      <c r="AL495" s="13" t="s">
        <v>42</v>
      </c>
      <c r="AM495" s="13"/>
      <c r="AN495" s="13">
        <v>101.31965006729475</v>
      </c>
      <c r="AO495" s="13">
        <v>117.34261838440112</v>
      </c>
      <c r="AP495" s="13">
        <v>125.13020833333333</v>
      </c>
      <c r="AQ495" s="13">
        <v>148.05555555555554</v>
      </c>
      <c r="AR495" s="36">
        <v>248.84974799999998</v>
      </c>
      <c r="AS495" s="36">
        <v>41.221381516224611</v>
      </c>
      <c r="AT495" s="36">
        <v>219.70182959999997</v>
      </c>
      <c r="AU495" s="36">
        <v>277.99766640000001</v>
      </c>
      <c r="AV495" s="36">
        <v>230.11937</v>
      </c>
      <c r="AW495" s="36">
        <v>10.329762624738576</v>
      </c>
      <c r="AX495" s="36">
        <v>222.81512480000001</v>
      </c>
      <c r="AY495" s="36">
        <v>237.4236152</v>
      </c>
      <c r="AZ495" s="36">
        <v>50289.224999999999</v>
      </c>
      <c r="BA495" s="36" t="s">
        <v>50</v>
      </c>
      <c r="BB495" s="36">
        <v>44089.2</v>
      </c>
      <c r="BC495" s="36">
        <v>60622.6</v>
      </c>
      <c r="BD495" s="36">
        <v>273.83360800000003</v>
      </c>
      <c r="BE495" s="36">
        <v>5.8888678637935925</v>
      </c>
      <c r="BF495" s="36">
        <v>269.66954960000004</v>
      </c>
      <c r="BG495" s="36">
        <v>277.99766640000001</v>
      </c>
      <c r="BH495" s="36">
        <v>262.9574849</v>
      </c>
      <c r="BI495" s="36">
        <v>56.769870079084434</v>
      </c>
      <c r="BJ495" s="36">
        <v>222.81512480000001</v>
      </c>
      <c r="BK495" s="36">
        <v>303.09984499999996</v>
      </c>
      <c r="BL495" s="36">
        <v>66133.78333333334</v>
      </c>
      <c r="BM495" s="36">
        <v>14371.305594888274</v>
      </c>
      <c r="BN495" s="36">
        <v>46844.800000000003</v>
      </c>
      <c r="BO495" s="36">
        <v>82667.199999999997</v>
      </c>
      <c r="BP495" s="36">
        <v>352.36745640000004</v>
      </c>
      <c r="BQ495" s="36">
        <v>105.17476564883893</v>
      </c>
      <c r="BR495" s="36">
        <v>277.99766640000001</v>
      </c>
      <c r="BS495" s="36">
        <v>426.7372464</v>
      </c>
      <c r="BT495" s="36">
        <v>252.01572249999998</v>
      </c>
      <c r="BU495" s="36">
        <v>41.295881296740795</v>
      </c>
      <c r="BV495" s="36">
        <v>222.81512480000001</v>
      </c>
      <c r="BW495" s="36">
        <v>281.21632019999998</v>
      </c>
      <c r="BX495" s="36">
        <v>76811.631250000006</v>
      </c>
      <c r="BY495" s="36">
        <v>15021.456243685465</v>
      </c>
      <c r="BZ495" s="36">
        <v>46844.800000000003</v>
      </c>
      <c r="CA495" s="36">
        <v>99200.7</v>
      </c>
      <c r="CB495" s="36"/>
      <c r="CC495" s="40">
        <v>29.24</v>
      </c>
      <c r="CD495" s="40">
        <v>50.738</v>
      </c>
      <c r="CE495" s="40"/>
    </row>
    <row r="496" spans="1:83" s="5" customFormat="1">
      <c r="A496" s="13" t="s">
        <v>447</v>
      </c>
      <c r="B496" s="13">
        <v>1</v>
      </c>
      <c r="C496" s="13"/>
      <c r="D496" s="13" t="s">
        <v>67</v>
      </c>
      <c r="E496" s="35" t="s">
        <v>254</v>
      </c>
      <c r="F496" s="13" t="s">
        <v>141</v>
      </c>
      <c r="G496" s="36">
        <v>1192899723</v>
      </c>
      <c r="H496" s="13" t="s">
        <v>255</v>
      </c>
      <c r="I496" s="37">
        <v>17</v>
      </c>
      <c r="J496" s="37" t="s">
        <v>38</v>
      </c>
      <c r="K496" s="38">
        <v>43528</v>
      </c>
      <c r="L496" s="39">
        <v>0.68541666666666667</v>
      </c>
      <c r="M496" s="37" t="s">
        <v>39</v>
      </c>
      <c r="N496" s="37" t="s">
        <v>42</v>
      </c>
      <c r="O496" s="37" t="s">
        <v>100</v>
      </c>
      <c r="P496" s="37" t="s">
        <v>42</v>
      </c>
      <c r="Q496" s="37">
        <v>4</v>
      </c>
      <c r="R496" s="13" t="s">
        <v>84</v>
      </c>
      <c r="S496" s="13" t="s">
        <v>63</v>
      </c>
      <c r="T496" s="13" t="s">
        <v>42</v>
      </c>
      <c r="U496" s="13" t="s">
        <v>52</v>
      </c>
      <c r="V496" s="13" t="s">
        <v>42</v>
      </c>
      <c r="W496" s="13" t="s">
        <v>81</v>
      </c>
      <c r="X496" s="13" t="s">
        <v>88</v>
      </c>
      <c r="Y496" s="13" t="s">
        <v>42</v>
      </c>
      <c r="Z496" s="13" t="s">
        <v>41</v>
      </c>
      <c r="AA496" s="13"/>
      <c r="AB496" s="13">
        <v>-2</v>
      </c>
      <c r="AC496" s="13">
        <v>0</v>
      </c>
      <c r="AD496" s="13" t="s">
        <v>42</v>
      </c>
      <c r="AE496" s="13">
        <v>0</v>
      </c>
      <c r="AF496" s="13" t="s">
        <v>42</v>
      </c>
      <c r="AG496" s="13" t="s">
        <v>82</v>
      </c>
      <c r="AH496" s="46">
        <f t="shared" si="14"/>
        <v>2</v>
      </c>
      <c r="AI496" s="46" t="s">
        <v>89</v>
      </c>
      <c r="AJ496" s="46" t="str">
        <f t="shared" si="15"/>
        <v>-3</v>
      </c>
      <c r="AK496" s="13" t="s">
        <v>42</v>
      </c>
      <c r="AL496" s="13" t="s">
        <v>41</v>
      </c>
      <c r="AM496" s="13"/>
      <c r="AN496" s="13">
        <v>101.31965006729475</v>
      </c>
      <c r="AO496" s="13">
        <v>117.34261838440112</v>
      </c>
      <c r="AP496" s="13">
        <v>125.13020833333333</v>
      </c>
      <c r="AQ496" s="13">
        <v>148.05555555555554</v>
      </c>
      <c r="AR496" s="36">
        <v>236.32019000000003</v>
      </c>
      <c r="AS496" s="36">
        <v>47.163116642777403</v>
      </c>
      <c r="AT496" s="36">
        <v>202.97083040000001</v>
      </c>
      <c r="AU496" s="36">
        <v>269.66954960000004</v>
      </c>
      <c r="AV496" s="36">
        <v>241.07761009999999</v>
      </c>
      <c r="AW496" s="36">
        <v>5.1675291444221019</v>
      </c>
      <c r="AX496" s="36">
        <v>237.4236152</v>
      </c>
      <c r="AY496" s="36">
        <v>244.73160499999997</v>
      </c>
      <c r="AZ496" s="36">
        <v>47533.675000000003</v>
      </c>
      <c r="BA496" s="36" t="s">
        <v>50</v>
      </c>
      <c r="BB496" s="36">
        <v>46844.800000000003</v>
      </c>
      <c r="BC496" s="36">
        <v>49600.3</v>
      </c>
      <c r="BD496" s="36">
        <v>286.2582056</v>
      </c>
      <c r="BE496" s="36">
        <v>23.459902296741795</v>
      </c>
      <c r="BF496" s="36">
        <v>269.66954960000004</v>
      </c>
      <c r="BG496" s="36">
        <v>302.84686160000001</v>
      </c>
      <c r="BH496" s="36">
        <v>255.6597476</v>
      </c>
      <c r="BI496" s="36">
        <v>25.789785765311404</v>
      </c>
      <c r="BJ496" s="36">
        <v>237.4236152</v>
      </c>
      <c r="BK496" s="36">
        <v>273.89587999999998</v>
      </c>
      <c r="BL496" s="36">
        <v>44548.466666666667</v>
      </c>
      <c r="BM496" s="36">
        <v>1124.9689892022234</v>
      </c>
      <c r="BN496" s="36">
        <v>44089.2</v>
      </c>
      <c r="BO496" s="36">
        <v>46844.800000000003</v>
      </c>
      <c r="BP496" s="36">
        <v>282.10160480000002</v>
      </c>
      <c r="BQ496" s="36">
        <v>17.581581072010973</v>
      </c>
      <c r="BR496" s="36">
        <v>269.66954960000004</v>
      </c>
      <c r="BS496" s="36">
        <v>294.53366000000005</v>
      </c>
      <c r="BT496" s="36">
        <v>255.6597476</v>
      </c>
      <c r="BU496" s="36">
        <v>25.789785765311404</v>
      </c>
      <c r="BV496" s="36">
        <v>237.4236152</v>
      </c>
      <c r="BW496" s="36">
        <v>273.89587999999998</v>
      </c>
      <c r="BX496" s="36">
        <v>56489.268749999981</v>
      </c>
      <c r="BY496" s="36">
        <v>10837.018571834873</v>
      </c>
      <c r="BZ496" s="36">
        <v>44089.2</v>
      </c>
      <c r="CA496" s="36">
        <v>74400.5</v>
      </c>
      <c r="CB496" s="36"/>
      <c r="CC496" s="40">
        <v>29.364999999999998</v>
      </c>
      <c r="CD496" s="40">
        <v>50.045000000000002</v>
      </c>
      <c r="CE496" s="40"/>
    </row>
    <row r="497" spans="1:83" s="5" customFormat="1">
      <c r="A497" s="13" t="s">
        <v>447</v>
      </c>
      <c r="B497" s="13">
        <v>1</v>
      </c>
      <c r="C497" s="13"/>
      <c r="D497" s="13" t="s">
        <v>107</v>
      </c>
      <c r="E497" s="35" t="s">
        <v>256</v>
      </c>
      <c r="F497" s="13" t="s">
        <v>36</v>
      </c>
      <c r="G497" s="36">
        <v>1026302881</v>
      </c>
      <c r="H497" s="13" t="s">
        <v>257</v>
      </c>
      <c r="I497" s="37">
        <v>20</v>
      </c>
      <c r="J497" s="37" t="s">
        <v>70</v>
      </c>
      <c r="K497" s="38">
        <v>43528</v>
      </c>
      <c r="L497" s="39">
        <v>0.66249999999999998</v>
      </c>
      <c r="M497" s="37" t="s">
        <v>39</v>
      </c>
      <c r="N497" s="37"/>
      <c r="O497" s="37"/>
      <c r="P497" s="37"/>
      <c r="Q497" s="37">
        <v>2</v>
      </c>
      <c r="R497" s="13" t="s">
        <v>55</v>
      </c>
      <c r="S497" s="13" t="s">
        <v>63</v>
      </c>
      <c r="T497" s="13" t="s">
        <v>42</v>
      </c>
      <c r="U497" s="13" t="s">
        <v>52</v>
      </c>
      <c r="V497" s="13" t="s">
        <v>42</v>
      </c>
      <c r="W497" s="13" t="s">
        <v>66</v>
      </c>
      <c r="X497" s="13" t="s">
        <v>53</v>
      </c>
      <c r="Y497" s="13" t="s">
        <v>41</v>
      </c>
      <c r="Z497" s="13" t="s">
        <v>41</v>
      </c>
      <c r="AA497" s="13"/>
      <c r="AB497" s="13">
        <v>0</v>
      </c>
      <c r="AC497" s="13">
        <v>0</v>
      </c>
      <c r="AD497" s="13" t="s">
        <v>42</v>
      </c>
      <c r="AE497" s="13">
        <v>0</v>
      </c>
      <c r="AF497" s="13" t="s">
        <v>42</v>
      </c>
      <c r="AG497" s="13">
        <v>0</v>
      </c>
      <c r="AH497" s="46" t="str">
        <f t="shared" si="14"/>
        <v>0</v>
      </c>
      <c r="AI497" s="46" t="s">
        <v>54</v>
      </c>
      <c r="AJ497" s="46" t="str">
        <f t="shared" si="15"/>
        <v>-2</v>
      </c>
      <c r="AK497" s="13" t="s">
        <v>41</v>
      </c>
      <c r="AL497" s="13" t="s">
        <v>41</v>
      </c>
      <c r="AM497" s="13"/>
      <c r="AN497" s="13">
        <v>101.31965006729475</v>
      </c>
      <c r="AO497" s="13">
        <v>117.34261838440112</v>
      </c>
      <c r="AP497" s="13">
        <v>125.13020833333333</v>
      </c>
      <c r="AQ497" s="13">
        <v>148.05555555555554</v>
      </c>
      <c r="AR497" s="36">
        <v>313.70243579999999</v>
      </c>
      <c r="AS497" s="36">
        <v>54.813261633499515</v>
      </c>
      <c r="AT497" s="36">
        <v>274.9436068</v>
      </c>
      <c r="AU497" s="36">
        <v>352.46126479999998</v>
      </c>
      <c r="AV497" s="36">
        <v>513.79715710000005</v>
      </c>
      <c r="AW497" s="36">
        <v>93.497679076221445</v>
      </c>
      <c r="AX497" s="36">
        <v>447.68431420000002</v>
      </c>
      <c r="AY497" s="36">
        <v>579.91000000000008</v>
      </c>
      <c r="AZ497" s="36">
        <v>81978.350000000006</v>
      </c>
      <c r="BA497" s="36" t="s">
        <v>50</v>
      </c>
      <c r="BB497" s="36">
        <v>66133.8</v>
      </c>
      <c r="BC497" s="36">
        <v>88178.4</v>
      </c>
      <c r="BD497" s="36">
        <v>296.47070300000001</v>
      </c>
      <c r="BE497" s="36">
        <v>30.443911404550342</v>
      </c>
      <c r="BF497" s="36">
        <v>274.9436068</v>
      </c>
      <c r="BG497" s="36">
        <v>317.99779920000003</v>
      </c>
      <c r="BH497" s="36">
        <v>522.10334349999994</v>
      </c>
      <c r="BI497" s="36">
        <v>105.24440053470146</v>
      </c>
      <c r="BJ497" s="36">
        <v>447.68431420000002</v>
      </c>
      <c r="BK497" s="36">
        <v>596.52237279999997</v>
      </c>
      <c r="BL497" s="36">
        <v>75319.016666666663</v>
      </c>
      <c r="BM497" s="36">
        <v>14122.602560777086</v>
      </c>
      <c r="BN497" s="36">
        <v>57867</v>
      </c>
      <c r="BO497" s="36">
        <v>93689.5</v>
      </c>
      <c r="BP497" s="36">
        <v>279.26368624999998</v>
      </c>
      <c r="BQ497" s="36">
        <v>6.1095149487193137</v>
      </c>
      <c r="BR497" s="36">
        <v>274.9436068</v>
      </c>
      <c r="BS497" s="36">
        <v>283.58376570000001</v>
      </c>
      <c r="BT497" s="36">
        <v>509.69847550000009</v>
      </c>
      <c r="BU497" s="36">
        <v>87.701267969652761</v>
      </c>
      <c r="BV497" s="36">
        <v>447.68431420000002</v>
      </c>
      <c r="BW497" s="36">
        <v>571.71263680000015</v>
      </c>
      <c r="BX497" s="36">
        <v>76811.612500000017</v>
      </c>
      <c r="BY497" s="36">
        <v>9485.7475157117078</v>
      </c>
      <c r="BZ497" s="36">
        <v>57867</v>
      </c>
      <c r="CA497" s="36">
        <v>93689.5</v>
      </c>
      <c r="CB497" s="36"/>
      <c r="CC497" s="40">
        <v>29.09</v>
      </c>
      <c r="CD497" s="40">
        <v>50.203000000000003</v>
      </c>
      <c r="CE497" s="40"/>
    </row>
    <row r="498" spans="1:83" s="5" customFormat="1">
      <c r="A498" s="13" t="s">
        <v>447</v>
      </c>
      <c r="B498" s="13">
        <v>1</v>
      </c>
      <c r="C498" s="13"/>
      <c r="D498" s="13" t="s">
        <v>107</v>
      </c>
      <c r="E498" s="35" t="s">
        <v>256</v>
      </c>
      <c r="F498" s="13" t="s">
        <v>36</v>
      </c>
      <c r="G498" s="36">
        <v>1026302881</v>
      </c>
      <c r="H498" s="13" t="s">
        <v>257</v>
      </c>
      <c r="I498" s="37">
        <v>20</v>
      </c>
      <c r="J498" s="37" t="s">
        <v>70</v>
      </c>
      <c r="K498" s="38">
        <v>43528</v>
      </c>
      <c r="L498" s="39">
        <v>0.67291666666666661</v>
      </c>
      <c r="M498" s="37" t="s">
        <v>39</v>
      </c>
      <c r="N498" s="37"/>
      <c r="O498" s="37"/>
      <c r="P498" s="37"/>
      <c r="Q498" s="37">
        <v>3</v>
      </c>
      <c r="R498" s="13" t="s">
        <v>43</v>
      </c>
      <c r="S498" s="13" t="s">
        <v>56</v>
      </c>
      <c r="T498" s="13" t="s">
        <v>41</v>
      </c>
      <c r="U498" s="13" t="s">
        <v>52</v>
      </c>
      <c r="V498" s="13" t="s">
        <v>42</v>
      </c>
      <c r="W498" s="13" t="s">
        <v>66</v>
      </c>
      <c r="X498" s="13" t="s">
        <v>53</v>
      </c>
      <c r="Y498" s="13" t="s">
        <v>41</v>
      </c>
      <c r="Z498" s="13" t="s">
        <v>41</v>
      </c>
      <c r="AA498" s="13"/>
      <c r="AB498" s="13">
        <v>-1</v>
      </c>
      <c r="AC498" s="13">
        <v>2</v>
      </c>
      <c r="AD498" s="13" t="s">
        <v>41</v>
      </c>
      <c r="AE498" s="13">
        <v>0</v>
      </c>
      <c r="AF498" s="13" t="s">
        <v>42</v>
      </c>
      <c r="AG498" s="13">
        <v>0</v>
      </c>
      <c r="AH498" s="46" t="str">
        <f t="shared" si="14"/>
        <v>0</v>
      </c>
      <c r="AI498" s="46" t="s">
        <v>54</v>
      </c>
      <c r="AJ498" s="46" t="str">
        <f t="shared" si="15"/>
        <v>-2</v>
      </c>
      <c r="AK498" s="13" t="s">
        <v>41</v>
      </c>
      <c r="AL498" s="13" t="s">
        <v>41</v>
      </c>
      <c r="AM498" s="13"/>
      <c r="AN498" s="13">
        <v>101.31965006729475</v>
      </c>
      <c r="AO498" s="13">
        <v>117.34261838440112</v>
      </c>
      <c r="AP498" s="13">
        <v>125.13020833333333</v>
      </c>
      <c r="AQ498" s="13">
        <v>148.05555555555554</v>
      </c>
      <c r="AR498" s="36">
        <v>184.21516985</v>
      </c>
      <c r="AS498" s="36">
        <v>6.1385740675775953</v>
      </c>
      <c r="AT498" s="36">
        <v>179.87454249999999</v>
      </c>
      <c r="AU498" s="36">
        <v>188.5557972</v>
      </c>
      <c r="AV498" s="36">
        <v>324.26908590000005</v>
      </c>
      <c r="AW498" s="36">
        <v>11.560360213606033</v>
      </c>
      <c r="AX498" s="36">
        <v>316.09467680000006</v>
      </c>
      <c r="AY498" s="36">
        <v>332.44349500000004</v>
      </c>
      <c r="AZ498" s="36">
        <v>50289.224999999999</v>
      </c>
      <c r="BA498" s="36" t="s">
        <v>50</v>
      </c>
      <c r="BB498" s="36">
        <v>44089.2</v>
      </c>
      <c r="BC498" s="36">
        <v>60622.6</v>
      </c>
      <c r="BD498" s="36">
        <v>236.06978144999999</v>
      </c>
      <c r="BE498" s="36">
        <v>67.194920928731733</v>
      </c>
      <c r="BF498" s="36">
        <v>188.5557972</v>
      </c>
      <c r="BG498" s="36">
        <v>283.58376570000001</v>
      </c>
      <c r="BH498" s="36">
        <v>344.80491750000004</v>
      </c>
      <c r="BI498" s="36">
        <v>40.602411776936002</v>
      </c>
      <c r="BJ498" s="36">
        <v>316.09467680000006</v>
      </c>
      <c r="BK498" s="36">
        <v>373.51515820000003</v>
      </c>
      <c r="BL498" s="36">
        <v>66133.78333333334</v>
      </c>
      <c r="BM498" s="36">
        <v>14371.305594888274</v>
      </c>
      <c r="BN498" s="36">
        <v>46844.800000000003</v>
      </c>
      <c r="BO498" s="36">
        <v>82667.199999999997</v>
      </c>
      <c r="BP498" s="36">
        <v>231.74970200000001</v>
      </c>
      <c r="BQ498" s="36">
        <v>61.085405980012048</v>
      </c>
      <c r="BR498" s="36">
        <v>188.5557972</v>
      </c>
      <c r="BS498" s="36">
        <v>274.9436068</v>
      </c>
      <c r="BT498" s="36">
        <v>381.88949550000007</v>
      </c>
      <c r="BU498" s="36">
        <v>93.047924939418635</v>
      </c>
      <c r="BV498" s="36">
        <v>316.09467680000006</v>
      </c>
      <c r="BW498" s="36">
        <v>447.68431420000002</v>
      </c>
      <c r="BX498" s="36">
        <v>76811.631250000006</v>
      </c>
      <c r="BY498" s="36">
        <v>15021.456243685465</v>
      </c>
      <c r="BZ498" s="36">
        <v>46844.800000000003</v>
      </c>
      <c r="CA498" s="36">
        <v>99200.7</v>
      </c>
      <c r="CB498" s="36"/>
      <c r="CC498" s="40">
        <v>29.24</v>
      </c>
      <c r="CD498" s="40">
        <v>50.738</v>
      </c>
      <c r="CE498" s="40"/>
    </row>
    <row r="499" spans="1:83" s="5" customFormat="1">
      <c r="A499" s="13" t="s">
        <v>447</v>
      </c>
      <c r="B499" s="13">
        <v>1</v>
      </c>
      <c r="C499" s="13"/>
      <c r="D499" s="13" t="s">
        <v>107</v>
      </c>
      <c r="E499" s="35" t="s">
        <v>256</v>
      </c>
      <c r="F499" s="13" t="s">
        <v>36</v>
      </c>
      <c r="G499" s="36">
        <v>1026302881</v>
      </c>
      <c r="H499" s="13" t="s">
        <v>257</v>
      </c>
      <c r="I499" s="37">
        <v>20</v>
      </c>
      <c r="J499" s="37" t="s">
        <v>70</v>
      </c>
      <c r="K499" s="38">
        <v>43528</v>
      </c>
      <c r="L499" s="39">
        <v>0.68541666666666667</v>
      </c>
      <c r="M499" s="37" t="s">
        <v>39</v>
      </c>
      <c r="N499" s="37"/>
      <c r="O499" s="37"/>
      <c r="P499" s="37"/>
      <c r="Q499" s="37">
        <v>4</v>
      </c>
      <c r="R499" s="13" t="s">
        <v>43</v>
      </c>
      <c r="S499" s="13" t="s">
        <v>56</v>
      </c>
      <c r="T499" s="13" t="s">
        <v>41</v>
      </c>
      <c r="U499" s="13" t="s">
        <v>52</v>
      </c>
      <c r="V499" s="13" t="s">
        <v>42</v>
      </c>
      <c r="W499" s="13" t="s">
        <v>66</v>
      </c>
      <c r="X499" s="13" t="s">
        <v>47</v>
      </c>
      <c r="Y499" s="13" t="s">
        <v>41</v>
      </c>
      <c r="Z499" s="13" t="s">
        <v>41</v>
      </c>
      <c r="AA499" s="13"/>
      <c r="AB499" s="13">
        <v>-1</v>
      </c>
      <c r="AC499" s="13">
        <v>2</v>
      </c>
      <c r="AD499" s="13" t="s">
        <v>41</v>
      </c>
      <c r="AE499" s="13">
        <v>0</v>
      </c>
      <c r="AF499" s="13" t="s">
        <v>42</v>
      </c>
      <c r="AG499" s="13">
        <v>0</v>
      </c>
      <c r="AH499" s="46" t="str">
        <f t="shared" si="14"/>
        <v>0</v>
      </c>
      <c r="AI499" s="46" t="s">
        <v>49</v>
      </c>
      <c r="AJ499" s="46" t="str">
        <f t="shared" si="15"/>
        <v>-1</v>
      </c>
      <c r="AK499" s="13" t="s">
        <v>41</v>
      </c>
      <c r="AL499" s="13" t="s">
        <v>41</v>
      </c>
      <c r="AM499" s="13"/>
      <c r="AN499" s="13">
        <v>101.31965006729475</v>
      </c>
      <c r="AO499" s="13">
        <v>117.34261838440112</v>
      </c>
      <c r="AP499" s="13">
        <v>125.13020833333333</v>
      </c>
      <c r="AQ499" s="13">
        <v>148.05555555555554</v>
      </c>
      <c r="AR499" s="36">
        <v>192.82845660000001</v>
      </c>
      <c r="AS499" s="36">
        <v>30.602044805296984</v>
      </c>
      <c r="AT499" s="36">
        <v>171.1895432</v>
      </c>
      <c r="AU499" s="36">
        <v>214.46737000000002</v>
      </c>
      <c r="AV499" s="36">
        <v>316.04758750000002</v>
      </c>
      <c r="AW499" s="36">
        <v>23.187314753914777</v>
      </c>
      <c r="AX499" s="36">
        <v>299.65168</v>
      </c>
      <c r="AY499" s="36">
        <v>332.44349500000004</v>
      </c>
      <c r="AZ499" s="36">
        <v>47533.675000000003</v>
      </c>
      <c r="BA499" s="36" t="s">
        <v>50</v>
      </c>
      <c r="BB499" s="36">
        <v>46844.800000000003</v>
      </c>
      <c r="BC499" s="36">
        <v>49600.3</v>
      </c>
      <c r="BD499" s="36">
        <v>227.46123865000001</v>
      </c>
      <c r="BE499" s="36">
        <v>18.376105272524573</v>
      </c>
      <c r="BF499" s="36">
        <v>214.46737000000002</v>
      </c>
      <c r="BG499" s="36">
        <v>240.45510730000001</v>
      </c>
      <c r="BH499" s="36">
        <v>336.58341910000001</v>
      </c>
      <c r="BI499" s="36">
        <v>52.22936631724474</v>
      </c>
      <c r="BJ499" s="36">
        <v>299.65168</v>
      </c>
      <c r="BK499" s="36">
        <v>373.51515820000003</v>
      </c>
      <c r="BL499" s="36">
        <v>44548.466666666667</v>
      </c>
      <c r="BM499" s="36">
        <v>1124.9689892022234</v>
      </c>
      <c r="BN499" s="36">
        <v>44089.2</v>
      </c>
      <c r="BO499" s="36">
        <v>46844.800000000003</v>
      </c>
      <c r="BP499" s="36">
        <v>227.46123865000001</v>
      </c>
      <c r="BQ499" s="36">
        <v>18.376105272524573</v>
      </c>
      <c r="BR499" s="36">
        <v>214.46737000000002</v>
      </c>
      <c r="BS499" s="36">
        <v>240.45510730000001</v>
      </c>
      <c r="BT499" s="36">
        <v>373.66799709999998</v>
      </c>
      <c r="BU499" s="36">
        <v>104.67487947972765</v>
      </c>
      <c r="BV499" s="36">
        <v>299.65168</v>
      </c>
      <c r="BW499" s="36">
        <v>447.68431420000002</v>
      </c>
      <c r="BX499" s="36">
        <v>56489.268749999981</v>
      </c>
      <c r="BY499" s="36">
        <v>10837.018571834873</v>
      </c>
      <c r="BZ499" s="36">
        <v>44089.2</v>
      </c>
      <c r="CA499" s="36">
        <v>74400.5</v>
      </c>
      <c r="CB499" s="36"/>
      <c r="CC499" s="40">
        <v>29.364999999999998</v>
      </c>
      <c r="CD499" s="40">
        <v>50.045000000000002</v>
      </c>
      <c r="CE499" s="40"/>
    </row>
    <row r="500" spans="1:83" s="5" customFormat="1">
      <c r="A500" s="13" t="s">
        <v>447</v>
      </c>
      <c r="B500" s="13">
        <v>1</v>
      </c>
      <c r="C500" s="13"/>
      <c r="D500" s="13" t="s">
        <v>73</v>
      </c>
      <c r="E500" s="35" t="s">
        <v>258</v>
      </c>
      <c r="F500" s="13" t="s">
        <v>36</v>
      </c>
      <c r="G500" s="36">
        <v>1192791967</v>
      </c>
      <c r="H500" s="13" t="s">
        <v>259</v>
      </c>
      <c r="I500" s="37">
        <v>18</v>
      </c>
      <c r="J500" s="37" t="s">
        <v>38</v>
      </c>
      <c r="K500" s="38">
        <v>43528</v>
      </c>
      <c r="L500" s="39">
        <v>0.64930555555555558</v>
      </c>
      <c r="M500" s="37" t="s">
        <v>39</v>
      </c>
      <c r="N500" s="37" t="s">
        <v>94</v>
      </c>
      <c r="O500" s="37" t="s">
        <v>42</v>
      </c>
      <c r="P500" s="37" t="s">
        <v>41</v>
      </c>
      <c r="Q500" s="37">
        <v>1</v>
      </c>
      <c r="R500" s="13" t="s">
        <v>55</v>
      </c>
      <c r="S500" s="13" t="s">
        <v>63</v>
      </c>
      <c r="T500" s="13" t="s">
        <v>42</v>
      </c>
      <c r="U500" s="13" t="s">
        <v>52</v>
      </c>
      <c r="V500" s="13"/>
      <c r="W500" s="13" t="s">
        <v>64</v>
      </c>
      <c r="X500" s="13" t="s">
        <v>88</v>
      </c>
      <c r="Y500" s="13" t="s">
        <v>42</v>
      </c>
      <c r="Z500" s="13" t="s">
        <v>41</v>
      </c>
      <c r="AA500" s="13"/>
      <c r="AB500" s="13">
        <v>0</v>
      </c>
      <c r="AC500" s="13">
        <v>0</v>
      </c>
      <c r="AD500" s="13" t="s">
        <v>42</v>
      </c>
      <c r="AE500" s="13">
        <v>0</v>
      </c>
      <c r="AF500" s="13">
        <v>0</v>
      </c>
      <c r="AG500" s="13" t="s">
        <v>65</v>
      </c>
      <c r="AH500" s="46">
        <f t="shared" si="14"/>
        <v>3</v>
      </c>
      <c r="AI500" s="46" t="s">
        <v>89</v>
      </c>
      <c r="AJ500" s="46" t="str">
        <f t="shared" si="15"/>
        <v>-3</v>
      </c>
      <c r="AK500" s="13" t="s">
        <v>42</v>
      </c>
      <c r="AL500" s="13" t="s">
        <v>41</v>
      </c>
      <c r="AM500" s="13"/>
      <c r="AN500" s="13">
        <v>101.31965006729475</v>
      </c>
      <c r="AO500" s="13">
        <v>117.34261838440112</v>
      </c>
      <c r="AP500" s="13">
        <v>125.13020833333333</v>
      </c>
      <c r="AQ500" s="13">
        <v>148.05555555555554</v>
      </c>
      <c r="AR500" s="36">
        <v>228.64999999999998</v>
      </c>
      <c r="AS500" s="36">
        <v>5.5861435713737295</v>
      </c>
      <c r="AT500" s="36">
        <v>224.7</v>
      </c>
      <c r="AU500" s="36">
        <v>232.6</v>
      </c>
      <c r="AV500" s="36">
        <v>196.59940105000001</v>
      </c>
      <c r="AW500" s="36">
        <v>25.569482192860029</v>
      </c>
      <c r="AX500" s="36">
        <v>178.51904680000001</v>
      </c>
      <c r="AY500" s="36">
        <v>214.67975530000001</v>
      </c>
      <c r="AZ500" s="36">
        <v>95067.324999999997</v>
      </c>
      <c r="BA500" s="36" t="s">
        <v>50</v>
      </c>
      <c r="BB500" s="36">
        <v>82667.199999999997</v>
      </c>
      <c r="BC500" s="36">
        <v>99200.7</v>
      </c>
      <c r="BD500" s="36">
        <v>205</v>
      </c>
      <c r="BE500" s="36">
        <v>27.860007178749957</v>
      </c>
      <c r="BF500" s="36">
        <v>185.3</v>
      </c>
      <c r="BG500" s="36">
        <v>224.7</v>
      </c>
      <c r="BH500" s="36">
        <v>164.86994425</v>
      </c>
      <c r="BI500" s="36">
        <v>19.302745940431208</v>
      </c>
      <c r="BJ500" s="36">
        <v>151.22084169999999</v>
      </c>
      <c r="BK500" s="36">
        <v>178.51904680000001</v>
      </c>
      <c r="BL500" s="36">
        <v>87259.85</v>
      </c>
      <c r="BM500" s="36">
        <v>8999.6825114556104</v>
      </c>
      <c r="BN500" s="36">
        <v>74400.5</v>
      </c>
      <c r="BO500" s="36">
        <v>99200.7</v>
      </c>
      <c r="BP500" s="36">
        <v>208.95</v>
      </c>
      <c r="BQ500" s="36">
        <v>22.273863607376246</v>
      </c>
      <c r="BR500" s="36">
        <v>193.2</v>
      </c>
      <c r="BS500" s="36">
        <v>224.7</v>
      </c>
      <c r="BT500" s="36">
        <v>169.42401380000001</v>
      </c>
      <c r="BU500" s="36">
        <v>12.86231901883086</v>
      </c>
      <c r="BV500" s="36">
        <v>160.32898080000001</v>
      </c>
      <c r="BW500" s="36">
        <v>178.51904680000001</v>
      </c>
      <c r="BX500" s="36">
        <v>81461.643750000003</v>
      </c>
      <c r="BY500" s="36">
        <v>8172.4351669065964</v>
      </c>
      <c r="BZ500" s="36">
        <v>68889.3</v>
      </c>
      <c r="CA500" s="36">
        <v>99200.7</v>
      </c>
      <c r="CB500" s="36"/>
      <c r="CC500" s="40">
        <v>28.940999999999999</v>
      </c>
      <c r="CD500" s="40">
        <v>50.151000000000003</v>
      </c>
      <c r="CE500" s="40"/>
    </row>
    <row r="501" spans="1:83" s="5" customFormat="1">
      <c r="A501" s="13" t="s">
        <v>447</v>
      </c>
      <c r="B501" s="13">
        <v>1</v>
      </c>
      <c r="C501" s="13"/>
      <c r="D501" s="13" t="s">
        <v>73</v>
      </c>
      <c r="E501" s="35" t="s">
        <v>258</v>
      </c>
      <c r="F501" s="13" t="s">
        <v>36</v>
      </c>
      <c r="G501" s="36">
        <v>1192791967</v>
      </c>
      <c r="H501" s="13" t="s">
        <v>259</v>
      </c>
      <c r="I501" s="37">
        <v>18</v>
      </c>
      <c r="J501" s="37" t="s">
        <v>38</v>
      </c>
      <c r="K501" s="38">
        <v>43528</v>
      </c>
      <c r="L501" s="39">
        <v>0.66249999999999998</v>
      </c>
      <c r="M501" s="37" t="s">
        <v>39</v>
      </c>
      <c r="N501" s="37" t="s">
        <v>94</v>
      </c>
      <c r="O501" s="37" t="s">
        <v>42</v>
      </c>
      <c r="P501" s="37" t="s">
        <v>41</v>
      </c>
      <c r="Q501" s="37">
        <v>2</v>
      </c>
      <c r="R501" s="13" t="s">
        <v>55</v>
      </c>
      <c r="S501" s="13" t="s">
        <v>63</v>
      </c>
      <c r="T501" s="13" t="s">
        <v>42</v>
      </c>
      <c r="U501" s="13" t="s">
        <v>52</v>
      </c>
      <c r="V501" s="13"/>
      <c r="W501" s="13" t="s">
        <v>64</v>
      </c>
      <c r="X501" s="13" t="s">
        <v>88</v>
      </c>
      <c r="Y501" s="13" t="s">
        <v>42</v>
      </c>
      <c r="Z501" s="13" t="s">
        <v>42</v>
      </c>
      <c r="AA501" s="13"/>
      <c r="AB501" s="13">
        <v>0</v>
      </c>
      <c r="AC501" s="13">
        <v>0</v>
      </c>
      <c r="AD501" s="13" t="s">
        <v>42</v>
      </c>
      <c r="AE501" s="13">
        <v>0</v>
      </c>
      <c r="AF501" s="13">
        <v>0</v>
      </c>
      <c r="AG501" s="13" t="s">
        <v>65</v>
      </c>
      <c r="AH501" s="46">
        <f t="shared" si="14"/>
        <v>3</v>
      </c>
      <c r="AI501" s="46" t="s">
        <v>89</v>
      </c>
      <c r="AJ501" s="46" t="str">
        <f t="shared" si="15"/>
        <v>-3</v>
      </c>
      <c r="AK501" s="13" t="s">
        <v>42</v>
      </c>
      <c r="AL501" s="13" t="s">
        <v>42</v>
      </c>
      <c r="AM501" s="13"/>
      <c r="AN501" s="13">
        <v>101.31965006729475</v>
      </c>
      <c r="AO501" s="13">
        <v>117.34261838440112</v>
      </c>
      <c r="AP501" s="13">
        <v>125.13020833333333</v>
      </c>
      <c r="AQ501" s="13">
        <v>148.05555555555554</v>
      </c>
      <c r="AR501" s="36">
        <v>224.65</v>
      </c>
      <c r="AS501" s="36">
        <v>33.446150750123756</v>
      </c>
      <c r="AT501" s="36">
        <v>201</v>
      </c>
      <c r="AU501" s="36">
        <v>248.3</v>
      </c>
      <c r="AV501" s="36">
        <v>178.42238585000001</v>
      </c>
      <c r="AW501" s="36">
        <v>38.468792654420618</v>
      </c>
      <c r="AX501" s="36">
        <v>151.22084169999999</v>
      </c>
      <c r="AY501" s="36">
        <v>205.62393000000003</v>
      </c>
      <c r="AZ501" s="36">
        <v>81978.350000000006</v>
      </c>
      <c r="BA501" s="36" t="s">
        <v>50</v>
      </c>
      <c r="BB501" s="36">
        <v>66133.8</v>
      </c>
      <c r="BC501" s="36">
        <v>88178.4</v>
      </c>
      <c r="BD501" s="36">
        <v>212.85</v>
      </c>
      <c r="BE501" s="36">
        <v>16.758430714121168</v>
      </c>
      <c r="BF501" s="36">
        <v>201</v>
      </c>
      <c r="BG501" s="36">
        <v>224.7</v>
      </c>
      <c r="BH501" s="36">
        <v>173.94750245</v>
      </c>
      <c r="BI501" s="36">
        <v>32.140351860102292</v>
      </c>
      <c r="BJ501" s="36">
        <v>151.22084169999999</v>
      </c>
      <c r="BK501" s="36">
        <v>196.67416320000001</v>
      </c>
      <c r="BL501" s="36">
        <v>75319.016666666663</v>
      </c>
      <c r="BM501" s="36">
        <v>14122.602560777086</v>
      </c>
      <c r="BN501" s="36">
        <v>57867</v>
      </c>
      <c r="BO501" s="36">
        <v>93689.5</v>
      </c>
      <c r="BP501" s="36">
        <v>197.1</v>
      </c>
      <c r="BQ501" s="36">
        <v>5.5154328932550785</v>
      </c>
      <c r="BR501" s="36">
        <v>193.2</v>
      </c>
      <c r="BS501" s="36">
        <v>201</v>
      </c>
      <c r="BT501" s="36">
        <v>164.86994425</v>
      </c>
      <c r="BU501" s="36">
        <v>19.302745940431208</v>
      </c>
      <c r="BV501" s="36">
        <v>151.22084169999999</v>
      </c>
      <c r="BW501" s="36">
        <v>178.51904680000001</v>
      </c>
      <c r="BX501" s="36">
        <v>76811.612500000017</v>
      </c>
      <c r="BY501" s="36">
        <v>9485.7475157117078</v>
      </c>
      <c r="BZ501" s="36">
        <v>57867</v>
      </c>
      <c r="CA501" s="36">
        <v>93689.5</v>
      </c>
      <c r="CB501" s="36"/>
      <c r="CC501" s="40">
        <v>29.09</v>
      </c>
      <c r="CD501" s="40">
        <v>50.203000000000003</v>
      </c>
      <c r="CE501" s="40"/>
    </row>
    <row r="502" spans="1:83" s="5" customFormat="1">
      <c r="A502" s="13" t="s">
        <v>447</v>
      </c>
      <c r="B502" s="13">
        <v>1</v>
      </c>
      <c r="C502" s="13"/>
      <c r="D502" s="13" t="s">
        <v>73</v>
      </c>
      <c r="E502" s="35" t="s">
        <v>258</v>
      </c>
      <c r="F502" s="13" t="s">
        <v>36</v>
      </c>
      <c r="G502" s="36">
        <v>1192791967</v>
      </c>
      <c r="H502" s="13" t="s">
        <v>259</v>
      </c>
      <c r="I502" s="37">
        <v>18</v>
      </c>
      <c r="J502" s="37" t="s">
        <v>38</v>
      </c>
      <c r="K502" s="38">
        <v>43528</v>
      </c>
      <c r="L502" s="39">
        <v>0.67291666666666661</v>
      </c>
      <c r="M502" s="37" t="s">
        <v>39</v>
      </c>
      <c r="N502" s="37" t="s">
        <v>94</v>
      </c>
      <c r="O502" s="37" t="s">
        <v>42</v>
      </c>
      <c r="P502" s="37" t="s">
        <v>41</v>
      </c>
      <c r="Q502" s="37">
        <v>3</v>
      </c>
      <c r="R502" s="13" t="s">
        <v>62</v>
      </c>
      <c r="S502" s="13" t="s">
        <v>63</v>
      </c>
      <c r="T502" s="13" t="s">
        <v>42</v>
      </c>
      <c r="U502" s="13" t="s">
        <v>52</v>
      </c>
      <c r="V502" s="13"/>
      <c r="W502" s="13" t="s">
        <v>81</v>
      </c>
      <c r="X502" s="13" t="s">
        <v>53</v>
      </c>
      <c r="Y502" s="13" t="s">
        <v>42</v>
      </c>
      <c r="Z502" s="13" t="s">
        <v>42</v>
      </c>
      <c r="AA502" s="13"/>
      <c r="AB502" s="13">
        <v>1</v>
      </c>
      <c r="AC502" s="13">
        <v>0</v>
      </c>
      <c r="AD502" s="13" t="s">
        <v>42</v>
      </c>
      <c r="AE502" s="13">
        <v>0</v>
      </c>
      <c r="AF502" s="13">
        <v>0</v>
      </c>
      <c r="AG502" s="13" t="s">
        <v>82</v>
      </c>
      <c r="AH502" s="46">
        <f t="shared" si="14"/>
        <v>2</v>
      </c>
      <c r="AI502" s="46" t="s">
        <v>54</v>
      </c>
      <c r="AJ502" s="46" t="str">
        <f t="shared" si="15"/>
        <v>-2</v>
      </c>
      <c r="AK502" s="13" t="s">
        <v>42</v>
      </c>
      <c r="AL502" s="13" t="s">
        <v>42</v>
      </c>
      <c r="AM502" s="13"/>
      <c r="AN502" s="13">
        <v>101.31965006729475</v>
      </c>
      <c r="AO502" s="13">
        <v>117.34261838440112</v>
      </c>
      <c r="AP502" s="13">
        <v>125.13020833333333</v>
      </c>
      <c r="AQ502" s="13">
        <v>148.05555555555554</v>
      </c>
      <c r="AR502" s="36">
        <v>145.80000000000001</v>
      </c>
      <c r="AS502" s="36">
        <v>0</v>
      </c>
      <c r="AT502" s="36">
        <v>145.80000000000001</v>
      </c>
      <c r="AU502" s="36">
        <v>145.80000000000001</v>
      </c>
      <c r="AV502" s="36">
        <v>114.81233250000001</v>
      </c>
      <c r="AW502" s="36">
        <v>12.936301904290142</v>
      </c>
      <c r="AX502" s="36">
        <v>105.6649857</v>
      </c>
      <c r="AY502" s="36">
        <v>123.95967930000002</v>
      </c>
      <c r="AZ502" s="36">
        <v>50289.224999999999</v>
      </c>
      <c r="BA502" s="36" t="s">
        <v>50</v>
      </c>
      <c r="BB502" s="36">
        <v>44089.2</v>
      </c>
      <c r="BC502" s="36">
        <v>60622.6</v>
      </c>
      <c r="BD502" s="36">
        <v>181.3</v>
      </c>
      <c r="BE502" s="36">
        <v>50.204581464244875</v>
      </c>
      <c r="BF502" s="36">
        <v>145.80000000000001</v>
      </c>
      <c r="BG502" s="36">
        <v>216.8</v>
      </c>
      <c r="BH502" s="36">
        <v>142.09201625</v>
      </c>
      <c r="BI502" s="36">
        <v>51.51560064078911</v>
      </c>
      <c r="BJ502" s="36">
        <v>105.6649857</v>
      </c>
      <c r="BK502" s="36">
        <v>178.51904680000001</v>
      </c>
      <c r="BL502" s="36">
        <v>66133.78333333334</v>
      </c>
      <c r="BM502" s="36">
        <v>14371.305594888274</v>
      </c>
      <c r="BN502" s="36">
        <v>46844.800000000003</v>
      </c>
      <c r="BO502" s="36">
        <v>82667.199999999997</v>
      </c>
      <c r="BP502" s="36">
        <v>173.4</v>
      </c>
      <c r="BQ502" s="36">
        <v>39.032294321497382</v>
      </c>
      <c r="BR502" s="36">
        <v>145.80000000000001</v>
      </c>
      <c r="BS502" s="36">
        <v>201</v>
      </c>
      <c r="BT502" s="36">
        <v>128.44291369999999</v>
      </c>
      <c r="BU502" s="36">
        <v>32.212854700357894</v>
      </c>
      <c r="BV502" s="36">
        <v>105.6649857</v>
      </c>
      <c r="BW502" s="36">
        <v>151.22084169999999</v>
      </c>
      <c r="BX502" s="36">
        <v>76811.631250000006</v>
      </c>
      <c r="BY502" s="36">
        <v>15021.456243685465</v>
      </c>
      <c r="BZ502" s="36">
        <v>46844.800000000003</v>
      </c>
      <c r="CA502" s="36">
        <v>99200.7</v>
      </c>
      <c r="CB502" s="36"/>
      <c r="CC502" s="40">
        <v>29.24</v>
      </c>
      <c r="CD502" s="40">
        <v>50.738</v>
      </c>
      <c r="CE502" s="40"/>
    </row>
    <row r="503" spans="1:83" s="5" customFormat="1">
      <c r="A503" s="13" t="s">
        <v>447</v>
      </c>
      <c r="B503" s="13">
        <v>1</v>
      </c>
      <c r="C503" s="13"/>
      <c r="D503" s="13" t="s">
        <v>73</v>
      </c>
      <c r="E503" s="35" t="s">
        <v>258</v>
      </c>
      <c r="F503" s="13" t="s">
        <v>36</v>
      </c>
      <c r="G503" s="36">
        <v>1192791967</v>
      </c>
      <c r="H503" s="13" t="s">
        <v>259</v>
      </c>
      <c r="I503" s="37">
        <v>18</v>
      </c>
      <c r="J503" s="37" t="s">
        <v>38</v>
      </c>
      <c r="K503" s="38">
        <v>43528</v>
      </c>
      <c r="L503" s="39">
        <v>0.68541666666666667</v>
      </c>
      <c r="M503" s="37" t="s">
        <v>39</v>
      </c>
      <c r="N503" s="37" t="s">
        <v>94</v>
      </c>
      <c r="O503" s="37" t="s">
        <v>42</v>
      </c>
      <c r="P503" s="37" t="s">
        <v>41</v>
      </c>
      <c r="Q503" s="37">
        <v>4</v>
      </c>
      <c r="R503" s="13" t="s">
        <v>55</v>
      </c>
      <c r="S503" s="13" t="s">
        <v>63</v>
      </c>
      <c r="T503" s="13" t="s">
        <v>42</v>
      </c>
      <c r="U503" s="13" t="s">
        <v>52</v>
      </c>
      <c r="V503" s="13"/>
      <c r="W503" s="13" t="s">
        <v>64</v>
      </c>
      <c r="X503" s="13" t="s">
        <v>53</v>
      </c>
      <c r="Y503" s="13" t="s">
        <v>42</v>
      </c>
      <c r="Z503" s="13" t="s">
        <v>42</v>
      </c>
      <c r="AA503" s="13"/>
      <c r="AB503" s="13">
        <v>0</v>
      </c>
      <c r="AC503" s="13">
        <v>0</v>
      </c>
      <c r="AD503" s="13" t="s">
        <v>42</v>
      </c>
      <c r="AE503" s="13">
        <v>0</v>
      </c>
      <c r="AF503" s="13">
        <v>0</v>
      </c>
      <c r="AG503" s="13" t="s">
        <v>65</v>
      </c>
      <c r="AH503" s="46">
        <f t="shared" si="14"/>
        <v>3</v>
      </c>
      <c r="AI503" s="46" t="s">
        <v>54</v>
      </c>
      <c r="AJ503" s="46" t="str">
        <f t="shared" si="15"/>
        <v>-2</v>
      </c>
      <c r="AK503" s="13" t="s">
        <v>42</v>
      </c>
      <c r="AL503" s="13" t="s">
        <v>42</v>
      </c>
      <c r="AM503" s="13"/>
      <c r="AN503" s="13">
        <v>101.31965006729475</v>
      </c>
      <c r="AO503" s="13">
        <v>117.34261838440112</v>
      </c>
      <c r="AP503" s="13">
        <v>125.13020833333333</v>
      </c>
      <c r="AQ503" s="13">
        <v>148.05555555555554</v>
      </c>
      <c r="AR503" s="36">
        <v>153.69999999999999</v>
      </c>
      <c r="AS503" s="36">
        <v>11.17228714274744</v>
      </c>
      <c r="AT503" s="36">
        <v>145.80000000000001</v>
      </c>
      <c r="AU503" s="36">
        <v>161.6</v>
      </c>
      <c r="AV503" s="36">
        <v>142.15738085000001</v>
      </c>
      <c r="AW503" s="36">
        <v>12.817669256107559</v>
      </c>
      <c r="AX503" s="36">
        <v>133.09392000000003</v>
      </c>
      <c r="AY503" s="36">
        <v>151.22084169999999</v>
      </c>
      <c r="AZ503" s="36">
        <v>47533.675000000003</v>
      </c>
      <c r="BA503" s="36" t="s">
        <v>50</v>
      </c>
      <c r="BB503" s="36">
        <v>46844.800000000003</v>
      </c>
      <c r="BC503" s="36">
        <v>49600.3</v>
      </c>
      <c r="BD503" s="36">
        <v>161.60000000000002</v>
      </c>
      <c r="BE503" s="36">
        <v>22.3445742854949</v>
      </c>
      <c r="BF503" s="36">
        <v>145.80000000000001</v>
      </c>
      <c r="BG503" s="36">
        <v>177.4</v>
      </c>
      <c r="BH503" s="36">
        <v>142.15738085000001</v>
      </c>
      <c r="BI503" s="36">
        <v>12.817669256107559</v>
      </c>
      <c r="BJ503" s="36">
        <v>133.09392000000003</v>
      </c>
      <c r="BK503" s="36">
        <v>151.22084169999999</v>
      </c>
      <c r="BL503" s="36">
        <v>44548.466666666667</v>
      </c>
      <c r="BM503" s="36">
        <v>1124.9689892022234</v>
      </c>
      <c r="BN503" s="36">
        <v>44089.2</v>
      </c>
      <c r="BO503" s="36">
        <v>46844.800000000003</v>
      </c>
      <c r="BP503" s="36">
        <v>165.55</v>
      </c>
      <c r="BQ503" s="36">
        <v>27.930717856868629</v>
      </c>
      <c r="BR503" s="36">
        <v>145.80000000000001</v>
      </c>
      <c r="BS503" s="36">
        <v>185.3</v>
      </c>
      <c r="BT503" s="36">
        <v>142.15738085000001</v>
      </c>
      <c r="BU503" s="36">
        <v>12.817669256107559</v>
      </c>
      <c r="BV503" s="36">
        <v>133.09392000000003</v>
      </c>
      <c r="BW503" s="36">
        <v>151.22084169999999</v>
      </c>
      <c r="BX503" s="36">
        <v>56489.268749999981</v>
      </c>
      <c r="BY503" s="36">
        <v>10837.018571834873</v>
      </c>
      <c r="BZ503" s="36">
        <v>44089.2</v>
      </c>
      <c r="CA503" s="36">
        <v>74400.5</v>
      </c>
      <c r="CB503" s="36"/>
      <c r="CC503" s="40">
        <v>29.364999999999998</v>
      </c>
      <c r="CD503" s="40">
        <v>50.045000000000002</v>
      </c>
      <c r="CE503" s="40"/>
    </row>
    <row r="504" spans="1:83" s="5" customFormat="1">
      <c r="A504" s="13" t="s">
        <v>447</v>
      </c>
      <c r="B504" s="13">
        <v>1</v>
      </c>
      <c r="C504" s="13"/>
      <c r="D504" s="13" t="s">
        <v>78</v>
      </c>
      <c r="E504" s="35" t="s">
        <v>260</v>
      </c>
      <c r="F504" s="13" t="s">
        <v>141</v>
      </c>
      <c r="G504" s="36">
        <v>1193291858</v>
      </c>
      <c r="H504" s="13" t="s">
        <v>261</v>
      </c>
      <c r="I504" s="37">
        <v>16</v>
      </c>
      <c r="J504" s="37" t="s">
        <v>38</v>
      </c>
      <c r="K504" s="38">
        <v>43528</v>
      </c>
      <c r="L504" s="39">
        <v>0.64930555555555558</v>
      </c>
      <c r="M504" s="37" t="s">
        <v>39</v>
      </c>
      <c r="N504" s="37" t="s">
        <v>71</v>
      </c>
      <c r="O504" s="37" t="s">
        <v>41</v>
      </c>
      <c r="P504" s="37" t="s">
        <v>41</v>
      </c>
      <c r="Q504" s="37">
        <v>1</v>
      </c>
      <c r="R504" s="13" t="s">
        <v>62</v>
      </c>
      <c r="S504" s="13" t="s">
        <v>63</v>
      </c>
      <c r="T504" s="13" t="s">
        <v>42</v>
      </c>
      <c r="U504" s="13" t="s">
        <v>52</v>
      </c>
      <c r="V504" s="13" t="s">
        <v>41</v>
      </c>
      <c r="W504" s="13" t="s">
        <v>81</v>
      </c>
      <c r="X504" s="13" t="s">
        <v>53</v>
      </c>
      <c r="Y504" s="13" t="s">
        <v>42</v>
      </c>
      <c r="Z504" s="13" t="s">
        <v>42</v>
      </c>
      <c r="AA504" s="13"/>
      <c r="AB504" s="13">
        <v>1</v>
      </c>
      <c r="AC504" s="13">
        <v>0</v>
      </c>
      <c r="AD504" s="13" t="s">
        <v>42</v>
      </c>
      <c r="AE504" s="13">
        <v>0</v>
      </c>
      <c r="AF504" s="13" t="s">
        <v>41</v>
      </c>
      <c r="AG504" s="13" t="s">
        <v>82</v>
      </c>
      <c r="AH504" s="46">
        <f t="shared" ref="AH504:AH566" si="16">IF(AG504="-3",3, IF(AG504="-2",2, IF(AG504="-1",1, IF(AG504=1,"-1", IF(AG504=2,"-2", IF(AG504=3,"-3", IF(AG504=0,"0")))))))</f>
        <v>2</v>
      </c>
      <c r="AI504" s="46" t="s">
        <v>54</v>
      </c>
      <c r="AJ504" s="46" t="str">
        <f t="shared" ref="AJ504:AJ566" si="17">IF(AI504="-3","3", IF(AI504="-2","2", IF(AI504="-1","1", IF(AI504="1","-1", IF(AI504="2","-2", IF(AI504="3","-3", IF(AI504="0","0")))))))</f>
        <v>-2</v>
      </c>
      <c r="AK504" s="13" t="s">
        <v>42</v>
      </c>
      <c r="AL504" s="13" t="s">
        <v>42</v>
      </c>
      <c r="AM504" s="13"/>
      <c r="AN504" s="13">
        <v>101.31965006729475</v>
      </c>
      <c r="AO504" s="13">
        <v>117.34261838440112</v>
      </c>
      <c r="AP504" s="13">
        <v>125.13020833333333</v>
      </c>
      <c r="AQ504" s="13">
        <v>148.05555555555554</v>
      </c>
      <c r="AR504" s="36">
        <v>538.57817150000005</v>
      </c>
      <c r="AS504" s="36">
        <v>61.369466613206868</v>
      </c>
      <c r="AT504" s="36">
        <v>495.18340550000005</v>
      </c>
      <c r="AU504" s="36">
        <v>581.97293750000006</v>
      </c>
      <c r="AV504" s="36">
        <v>624.75933860000009</v>
      </c>
      <c r="AW504" s="36">
        <v>25.456315904360086</v>
      </c>
      <c r="AX504" s="36">
        <v>606.75900500000012</v>
      </c>
      <c r="AY504" s="36">
        <v>642.75967220000007</v>
      </c>
      <c r="AZ504" s="36">
        <v>95067.324999999997</v>
      </c>
      <c r="BA504" s="36" t="s">
        <v>50</v>
      </c>
      <c r="BB504" s="36">
        <v>82667.199999999997</v>
      </c>
      <c r="BC504" s="36">
        <v>99200.7</v>
      </c>
      <c r="BD504" s="36">
        <v>503.85408375000003</v>
      </c>
      <c r="BE504" s="36">
        <v>12.262190776123386</v>
      </c>
      <c r="BF504" s="36">
        <v>495.18340550000005</v>
      </c>
      <c r="BG504" s="36">
        <v>512.52476200000001</v>
      </c>
      <c r="BH504" s="36">
        <v>540.72629090000009</v>
      </c>
      <c r="BI504" s="36">
        <v>93.384359840524908</v>
      </c>
      <c r="BJ504" s="36">
        <v>474.69357680000002</v>
      </c>
      <c r="BK504" s="36">
        <v>606.75900500000012</v>
      </c>
      <c r="BL504" s="36">
        <v>87259.85</v>
      </c>
      <c r="BM504" s="36">
        <v>8999.6825114556104</v>
      </c>
      <c r="BN504" s="36">
        <v>74400.5</v>
      </c>
      <c r="BO504" s="36">
        <v>99200.7</v>
      </c>
      <c r="BP504" s="36">
        <v>495.18340550000005</v>
      </c>
      <c r="BQ504" s="36">
        <v>0</v>
      </c>
      <c r="BR504" s="36">
        <v>495.18340550000005</v>
      </c>
      <c r="BS504" s="36">
        <v>495.18340550000005</v>
      </c>
      <c r="BT504" s="36">
        <v>546.66079610000008</v>
      </c>
      <c r="BU504" s="36">
        <v>84.991702100711208</v>
      </c>
      <c r="BV504" s="36">
        <v>486.56258720000005</v>
      </c>
      <c r="BW504" s="36">
        <v>606.75900500000012</v>
      </c>
      <c r="BX504" s="36">
        <v>81461.643750000003</v>
      </c>
      <c r="BY504" s="36">
        <v>8172.4351669065964</v>
      </c>
      <c r="BZ504" s="36">
        <v>68889.3</v>
      </c>
      <c r="CA504" s="36">
        <v>99200.7</v>
      </c>
      <c r="CB504" s="36"/>
      <c r="CC504" s="40">
        <v>28.940999999999999</v>
      </c>
      <c r="CD504" s="40">
        <v>50.151000000000003</v>
      </c>
      <c r="CE504" s="40"/>
    </row>
    <row r="505" spans="1:83" s="5" customFormat="1">
      <c r="A505" s="13" t="s">
        <v>447</v>
      </c>
      <c r="B505" s="13">
        <v>1</v>
      </c>
      <c r="C505" s="13"/>
      <c r="D505" s="13" t="s">
        <v>78</v>
      </c>
      <c r="E505" s="35" t="s">
        <v>260</v>
      </c>
      <c r="F505" s="13" t="s">
        <v>141</v>
      </c>
      <c r="G505" s="36">
        <v>1193291858</v>
      </c>
      <c r="H505" s="13" t="s">
        <v>261</v>
      </c>
      <c r="I505" s="37">
        <v>16</v>
      </c>
      <c r="J505" s="37" t="s">
        <v>38</v>
      </c>
      <c r="K505" s="38">
        <v>43528</v>
      </c>
      <c r="L505" s="39">
        <v>0.66249999999999998</v>
      </c>
      <c r="M505" s="37" t="s">
        <v>39</v>
      </c>
      <c r="N505" s="37" t="s">
        <v>71</v>
      </c>
      <c r="O505" s="37" t="s">
        <v>41</v>
      </c>
      <c r="P505" s="37" t="s">
        <v>41</v>
      </c>
      <c r="Q505" s="37">
        <v>2</v>
      </c>
      <c r="R505" s="13" t="s">
        <v>62</v>
      </c>
      <c r="S505" s="13" t="s">
        <v>44</v>
      </c>
      <c r="T505" s="13" t="s">
        <v>42</v>
      </c>
      <c r="U505" s="13" t="s">
        <v>52</v>
      </c>
      <c r="V505" s="13" t="s">
        <v>42</v>
      </c>
      <c r="W505" s="13" t="s">
        <v>64</v>
      </c>
      <c r="X505" s="13" t="s">
        <v>53</v>
      </c>
      <c r="Y505" s="13" t="s">
        <v>42</v>
      </c>
      <c r="Z505" s="13" t="s">
        <v>41</v>
      </c>
      <c r="AA505" s="13"/>
      <c r="AB505" s="13">
        <v>1</v>
      </c>
      <c r="AC505" s="13">
        <v>1</v>
      </c>
      <c r="AD505" s="13" t="s">
        <v>42</v>
      </c>
      <c r="AE505" s="13">
        <v>0</v>
      </c>
      <c r="AF505" s="13" t="s">
        <v>42</v>
      </c>
      <c r="AG505" s="13" t="s">
        <v>65</v>
      </c>
      <c r="AH505" s="46">
        <f t="shared" si="16"/>
        <v>3</v>
      </c>
      <c r="AI505" s="46" t="s">
        <v>54</v>
      </c>
      <c r="AJ505" s="46" t="str">
        <f t="shared" si="17"/>
        <v>-2</v>
      </c>
      <c r="AK505" s="13" t="s">
        <v>42</v>
      </c>
      <c r="AL505" s="13" t="s">
        <v>41</v>
      </c>
      <c r="AM505" s="13"/>
      <c r="AN505" s="13">
        <v>101.31965006729475</v>
      </c>
      <c r="AO505" s="13">
        <v>117.34261838440112</v>
      </c>
      <c r="AP505" s="13">
        <v>125.13020833333333</v>
      </c>
      <c r="AQ505" s="13">
        <v>148.05555555555554</v>
      </c>
      <c r="AR505" s="36">
        <v>495.07836875000004</v>
      </c>
      <c r="AS505" s="36">
        <v>49.318321048316662</v>
      </c>
      <c r="AT505" s="36">
        <v>460.20504950000009</v>
      </c>
      <c r="AU505" s="36">
        <v>529.95168799999999</v>
      </c>
      <c r="AV505" s="36">
        <v>516.65154649999999</v>
      </c>
      <c r="AW505" s="36">
        <v>76.334533533146939</v>
      </c>
      <c r="AX505" s="36">
        <v>462.67488019999996</v>
      </c>
      <c r="AY505" s="36">
        <v>570.62821280000003</v>
      </c>
      <c r="AZ505" s="36">
        <v>81978.350000000006</v>
      </c>
      <c r="BA505" s="36" t="s">
        <v>50</v>
      </c>
      <c r="BB505" s="36">
        <v>66133.8</v>
      </c>
      <c r="BC505" s="36">
        <v>88178.4</v>
      </c>
      <c r="BD505" s="36">
        <v>438.32898750000004</v>
      </c>
      <c r="BE505" s="36">
        <v>30.93742357171476</v>
      </c>
      <c r="BF505" s="36">
        <v>416.45292549999999</v>
      </c>
      <c r="BG505" s="36">
        <v>460.20504950000009</v>
      </c>
      <c r="BH505" s="36">
        <v>528.69389569999998</v>
      </c>
      <c r="BI505" s="36">
        <v>93.364987094619792</v>
      </c>
      <c r="BJ505" s="36">
        <v>462.67488019999996</v>
      </c>
      <c r="BK505" s="36">
        <v>594.71291120000001</v>
      </c>
      <c r="BL505" s="36">
        <v>75319.016666666663</v>
      </c>
      <c r="BM505" s="36">
        <v>14122.602560777086</v>
      </c>
      <c r="BN505" s="36">
        <v>57867</v>
      </c>
      <c r="BO505" s="36">
        <v>93689.5</v>
      </c>
      <c r="BP505" s="36">
        <v>447.11094350000008</v>
      </c>
      <c r="BQ505" s="36">
        <v>18.517862292350973</v>
      </c>
      <c r="BR505" s="36">
        <v>434.01683750000001</v>
      </c>
      <c r="BS505" s="36">
        <v>460.20504950000009</v>
      </c>
      <c r="BT505" s="36">
        <v>510.63224419999995</v>
      </c>
      <c r="BU505" s="36">
        <v>67.821954584463199</v>
      </c>
      <c r="BV505" s="36">
        <v>462.67488019999996</v>
      </c>
      <c r="BW505" s="36">
        <v>558.58960819999993</v>
      </c>
      <c r="BX505" s="36">
        <v>76811.612500000017</v>
      </c>
      <c r="BY505" s="36">
        <v>9485.7475157117078</v>
      </c>
      <c r="BZ505" s="36">
        <v>57867</v>
      </c>
      <c r="CA505" s="36">
        <v>93689.5</v>
      </c>
      <c r="CB505" s="36"/>
      <c r="CC505" s="40">
        <v>29.09</v>
      </c>
      <c r="CD505" s="40">
        <v>50.203000000000003</v>
      </c>
      <c r="CE505" s="40"/>
    </row>
    <row r="506" spans="1:83" s="5" customFormat="1">
      <c r="A506" s="13" t="s">
        <v>447</v>
      </c>
      <c r="B506" s="13">
        <v>1</v>
      </c>
      <c r="C506" s="13"/>
      <c r="D506" s="13" t="s">
        <v>78</v>
      </c>
      <c r="E506" s="35" t="s">
        <v>260</v>
      </c>
      <c r="F506" s="13" t="s">
        <v>141</v>
      </c>
      <c r="G506" s="36">
        <v>1193291858</v>
      </c>
      <c r="H506" s="13" t="s">
        <v>261</v>
      </c>
      <c r="I506" s="37">
        <v>16</v>
      </c>
      <c r="J506" s="37" t="s">
        <v>38</v>
      </c>
      <c r="K506" s="38">
        <v>43528</v>
      </c>
      <c r="L506" s="39">
        <v>0.67291666666666661</v>
      </c>
      <c r="M506" s="37" t="s">
        <v>39</v>
      </c>
      <c r="N506" s="37" t="s">
        <v>71</v>
      </c>
      <c r="O506" s="37" t="s">
        <v>41</v>
      </c>
      <c r="P506" s="37" t="s">
        <v>41</v>
      </c>
      <c r="Q506" s="37">
        <v>3</v>
      </c>
      <c r="R506" s="13" t="s">
        <v>55</v>
      </c>
      <c r="S506" s="13" t="s">
        <v>63</v>
      </c>
      <c r="T506" s="13" t="s">
        <v>42</v>
      </c>
      <c r="U506" s="13" t="s">
        <v>52</v>
      </c>
      <c r="V506" s="13" t="s">
        <v>42</v>
      </c>
      <c r="W506" s="13" t="s">
        <v>64</v>
      </c>
      <c r="X506" s="13" t="s">
        <v>53</v>
      </c>
      <c r="Y506" s="13" t="s">
        <v>42</v>
      </c>
      <c r="Z506" s="13" t="s">
        <v>41</v>
      </c>
      <c r="AA506" s="13"/>
      <c r="AB506" s="13">
        <v>0</v>
      </c>
      <c r="AC506" s="13">
        <v>0</v>
      </c>
      <c r="AD506" s="13" t="s">
        <v>42</v>
      </c>
      <c r="AE506" s="13">
        <v>0</v>
      </c>
      <c r="AF506" s="13" t="s">
        <v>42</v>
      </c>
      <c r="AG506" s="13" t="s">
        <v>65</v>
      </c>
      <c r="AH506" s="46">
        <f t="shared" si="16"/>
        <v>3</v>
      </c>
      <c r="AI506" s="46" t="s">
        <v>54</v>
      </c>
      <c r="AJ506" s="46" t="str">
        <f t="shared" si="17"/>
        <v>-2</v>
      </c>
      <c r="AK506" s="13" t="s">
        <v>42</v>
      </c>
      <c r="AL506" s="13" t="s">
        <v>41</v>
      </c>
      <c r="AM506" s="13"/>
      <c r="AN506" s="13">
        <v>101.31965006729475</v>
      </c>
      <c r="AO506" s="13">
        <v>117.34261838440112</v>
      </c>
      <c r="AP506" s="13">
        <v>125.13020833333333</v>
      </c>
      <c r="AQ506" s="13">
        <v>148.05555555555554</v>
      </c>
      <c r="AR506" s="36">
        <v>359.30877974999999</v>
      </c>
      <c r="AS506" s="36">
        <v>6.2428226789065695</v>
      </c>
      <c r="AT506" s="36">
        <v>354.89443749999998</v>
      </c>
      <c r="AU506" s="36">
        <v>363.72312199999999</v>
      </c>
      <c r="AV506" s="36">
        <v>348.77390209999999</v>
      </c>
      <c r="AW506" s="36">
        <v>8.4808719977724785</v>
      </c>
      <c r="AX506" s="36">
        <v>342.77701999999999</v>
      </c>
      <c r="AY506" s="36">
        <v>354.77078420000004</v>
      </c>
      <c r="AZ506" s="36">
        <v>50289.224999999999</v>
      </c>
      <c r="BA506" s="36" t="s">
        <v>50</v>
      </c>
      <c r="BB506" s="36">
        <v>44089.2</v>
      </c>
      <c r="BC506" s="36">
        <v>60622.6</v>
      </c>
      <c r="BD506" s="36">
        <v>403.16964774999997</v>
      </c>
      <c r="BE506" s="36">
        <v>68.271457061963247</v>
      </c>
      <c r="BF506" s="36">
        <v>354.89443749999998</v>
      </c>
      <c r="BG506" s="36">
        <v>451.44485800000001</v>
      </c>
      <c r="BH506" s="36">
        <v>420.66668570000002</v>
      </c>
      <c r="BI506" s="36">
        <v>93.190877606101665</v>
      </c>
      <c r="BJ506" s="36">
        <v>354.77078420000004</v>
      </c>
      <c r="BK506" s="36">
        <v>486.56258720000005</v>
      </c>
      <c r="BL506" s="36">
        <v>66133.78333333334</v>
      </c>
      <c r="BM506" s="36">
        <v>14371.305594888274</v>
      </c>
      <c r="BN506" s="36">
        <v>46844.800000000003</v>
      </c>
      <c r="BO506" s="36">
        <v>82667.199999999997</v>
      </c>
      <c r="BP506" s="36">
        <v>407.54974350000003</v>
      </c>
      <c r="BQ506" s="36">
        <v>74.465847876105272</v>
      </c>
      <c r="BR506" s="36">
        <v>354.89443749999998</v>
      </c>
      <c r="BS506" s="36">
        <v>460.20504950000009</v>
      </c>
      <c r="BT506" s="36">
        <v>408.72283219999997</v>
      </c>
      <c r="BU506" s="36">
        <v>76.29971799940472</v>
      </c>
      <c r="BV506" s="36">
        <v>354.77078420000004</v>
      </c>
      <c r="BW506" s="36">
        <v>462.67488019999996</v>
      </c>
      <c r="BX506" s="36">
        <v>76811.631250000006</v>
      </c>
      <c r="BY506" s="36">
        <v>15021.456243685465</v>
      </c>
      <c r="BZ506" s="36">
        <v>46844.800000000003</v>
      </c>
      <c r="CA506" s="36">
        <v>99200.7</v>
      </c>
      <c r="CB506" s="36"/>
      <c r="CC506" s="40">
        <v>29.24</v>
      </c>
      <c r="CD506" s="40">
        <v>50.738</v>
      </c>
      <c r="CE506" s="40"/>
    </row>
    <row r="507" spans="1:83" s="5" customFormat="1">
      <c r="A507" s="13" t="s">
        <v>447</v>
      </c>
      <c r="B507" s="13">
        <v>1</v>
      </c>
      <c r="C507" s="13"/>
      <c r="D507" s="13" t="s">
        <v>78</v>
      </c>
      <c r="E507" s="35" t="s">
        <v>260</v>
      </c>
      <c r="F507" s="13" t="s">
        <v>141</v>
      </c>
      <c r="G507" s="36">
        <v>1193291858</v>
      </c>
      <c r="H507" s="13" t="s">
        <v>261</v>
      </c>
      <c r="I507" s="37">
        <v>16</v>
      </c>
      <c r="J507" s="37" t="s">
        <v>38</v>
      </c>
      <c r="K507" s="38">
        <v>43528</v>
      </c>
      <c r="L507" s="39">
        <v>0.68541666666666667</v>
      </c>
      <c r="M507" s="37" t="s">
        <v>39</v>
      </c>
      <c r="N507" s="37" t="s">
        <v>71</v>
      </c>
      <c r="O507" s="37" t="s">
        <v>41</v>
      </c>
      <c r="P507" s="37" t="s">
        <v>41</v>
      </c>
      <c r="Q507" s="37">
        <v>4</v>
      </c>
      <c r="R507" s="13" t="s">
        <v>62</v>
      </c>
      <c r="S507" s="13" t="s">
        <v>134</v>
      </c>
      <c r="T507" s="13" t="s">
        <v>42</v>
      </c>
      <c r="U507" s="13" t="s">
        <v>52</v>
      </c>
      <c r="V507" s="13" t="s">
        <v>42</v>
      </c>
      <c r="W507" s="13" t="s">
        <v>81</v>
      </c>
      <c r="X507" s="13" t="s">
        <v>53</v>
      </c>
      <c r="Y507" s="13" t="s">
        <v>42</v>
      </c>
      <c r="Z507" s="13" t="s">
        <v>42</v>
      </c>
      <c r="AA507" s="13"/>
      <c r="AB507" s="13">
        <v>1</v>
      </c>
      <c r="AC507" s="13">
        <v>-2</v>
      </c>
      <c r="AD507" s="13" t="s">
        <v>42</v>
      </c>
      <c r="AE507" s="13">
        <v>0</v>
      </c>
      <c r="AF507" s="13" t="s">
        <v>42</v>
      </c>
      <c r="AG507" s="13" t="s">
        <v>82</v>
      </c>
      <c r="AH507" s="46">
        <f t="shared" si="16"/>
        <v>2</v>
      </c>
      <c r="AI507" s="46" t="s">
        <v>54</v>
      </c>
      <c r="AJ507" s="46" t="str">
        <f t="shared" si="17"/>
        <v>-2</v>
      </c>
      <c r="AK507" s="13" t="s">
        <v>42</v>
      </c>
      <c r="AL507" s="13" t="s">
        <v>42</v>
      </c>
      <c r="AM507" s="13"/>
      <c r="AN507" s="13">
        <v>101.31965006729475</v>
      </c>
      <c r="AO507" s="13">
        <v>117.34261838440112</v>
      </c>
      <c r="AP507" s="13">
        <v>125.13020833333333</v>
      </c>
      <c r="AQ507" s="13">
        <v>148.05555555555554</v>
      </c>
      <c r="AR507" s="36">
        <v>403.31232750000004</v>
      </c>
      <c r="AS507" s="36">
        <v>18.583611909292745</v>
      </c>
      <c r="AT507" s="36">
        <v>390.17172950000003</v>
      </c>
      <c r="AU507" s="36">
        <v>416.45292549999999</v>
      </c>
      <c r="AV507" s="36">
        <v>342.77701999999999</v>
      </c>
      <c r="AW507" s="36">
        <v>0</v>
      </c>
      <c r="AX507" s="36">
        <v>342.77701999999999</v>
      </c>
      <c r="AY507" s="36">
        <v>342.77701999999999</v>
      </c>
      <c r="AZ507" s="36">
        <v>47533.675000000003</v>
      </c>
      <c r="BA507" s="36" t="s">
        <v>50</v>
      </c>
      <c r="BB507" s="36">
        <v>46844.800000000003</v>
      </c>
      <c r="BC507" s="36">
        <v>49600.3</v>
      </c>
      <c r="BD507" s="36">
        <v>412.09428350000002</v>
      </c>
      <c r="BE507" s="36">
        <v>31.003173188656532</v>
      </c>
      <c r="BF507" s="36">
        <v>390.17172950000003</v>
      </c>
      <c r="BG507" s="36">
        <v>434.01683750000001</v>
      </c>
      <c r="BH507" s="36">
        <v>378.70103889999996</v>
      </c>
      <c r="BI507" s="36">
        <v>50.804234743327385</v>
      </c>
      <c r="BJ507" s="36">
        <v>342.77701999999999</v>
      </c>
      <c r="BK507" s="36">
        <v>414.62505779999998</v>
      </c>
      <c r="BL507" s="36">
        <v>44548.466666666667</v>
      </c>
      <c r="BM507" s="36">
        <v>1124.9689892022234</v>
      </c>
      <c r="BN507" s="36">
        <v>44089.2</v>
      </c>
      <c r="BO507" s="36">
        <v>46844.800000000003</v>
      </c>
      <c r="BP507" s="36">
        <v>385.76674875000003</v>
      </c>
      <c r="BQ507" s="36">
        <v>6.2295835186424382</v>
      </c>
      <c r="BR507" s="36">
        <v>381.36176799999998</v>
      </c>
      <c r="BS507" s="36">
        <v>390.17172950000003</v>
      </c>
      <c r="BT507" s="36">
        <v>384.70539439999999</v>
      </c>
      <c r="BU507" s="36">
        <v>59.295675724736384</v>
      </c>
      <c r="BV507" s="36">
        <v>342.77701999999999</v>
      </c>
      <c r="BW507" s="36">
        <v>426.63376879999998</v>
      </c>
      <c r="BX507" s="36">
        <v>56489.268749999981</v>
      </c>
      <c r="BY507" s="36">
        <v>10837.018571834873</v>
      </c>
      <c r="BZ507" s="36">
        <v>44089.2</v>
      </c>
      <c r="CA507" s="36">
        <v>74400.5</v>
      </c>
      <c r="CB507" s="36"/>
      <c r="CC507" s="40">
        <v>29.364999999999998</v>
      </c>
      <c r="CD507" s="40">
        <v>50.045000000000002</v>
      </c>
      <c r="CE507" s="40"/>
    </row>
    <row r="508" spans="1:83" s="5" customFormat="1">
      <c r="A508" s="13" t="s">
        <v>447</v>
      </c>
      <c r="B508" s="13">
        <v>1</v>
      </c>
      <c r="C508" s="13"/>
      <c r="D508" s="13" t="s">
        <v>85</v>
      </c>
      <c r="E508" s="35" t="s">
        <v>262</v>
      </c>
      <c r="F508" s="13" t="s">
        <v>36</v>
      </c>
      <c r="G508" s="36">
        <v>1094962442</v>
      </c>
      <c r="H508" s="13" t="s">
        <v>263</v>
      </c>
      <c r="I508" s="37">
        <v>21</v>
      </c>
      <c r="J508" s="37" t="s">
        <v>70</v>
      </c>
      <c r="K508" s="38">
        <v>43528</v>
      </c>
      <c r="L508" s="39">
        <v>0.64930555555555558</v>
      </c>
      <c r="M508" s="37" t="s">
        <v>264</v>
      </c>
      <c r="N508" s="37" t="s">
        <v>251</v>
      </c>
      <c r="O508" s="37" t="s">
        <v>41</v>
      </c>
      <c r="P508" s="37" t="s">
        <v>42</v>
      </c>
      <c r="Q508" s="37">
        <v>1</v>
      </c>
      <c r="R508" s="13" t="s">
        <v>62</v>
      </c>
      <c r="S508" s="13" t="s">
        <v>127</v>
      </c>
      <c r="T508" s="13" t="s">
        <v>42</v>
      </c>
      <c r="U508" s="13" t="s">
        <v>52</v>
      </c>
      <c r="V508" s="13" t="s">
        <v>42</v>
      </c>
      <c r="W508" s="13" t="s">
        <v>46</v>
      </c>
      <c r="X508" s="13" t="s">
        <v>88</v>
      </c>
      <c r="Y508" s="13" t="s">
        <v>42</v>
      </c>
      <c r="Z508" s="13" t="s">
        <v>41</v>
      </c>
      <c r="AA508" s="13"/>
      <c r="AB508" s="13">
        <v>1</v>
      </c>
      <c r="AC508" s="13">
        <v>-1</v>
      </c>
      <c r="AD508" s="13" t="s">
        <v>42</v>
      </c>
      <c r="AE508" s="13">
        <v>0</v>
      </c>
      <c r="AF508" s="13" t="s">
        <v>42</v>
      </c>
      <c r="AG508" s="13" t="s">
        <v>48</v>
      </c>
      <c r="AH508" s="46">
        <f t="shared" si="16"/>
        <v>1</v>
      </c>
      <c r="AI508" s="46" t="s">
        <v>89</v>
      </c>
      <c r="AJ508" s="46" t="str">
        <f t="shared" si="17"/>
        <v>-3</v>
      </c>
      <c r="AK508" s="13" t="s">
        <v>42</v>
      </c>
      <c r="AL508" s="13" t="s">
        <v>41</v>
      </c>
      <c r="AM508" s="13"/>
      <c r="AN508" s="13">
        <v>101.31965006729475</v>
      </c>
      <c r="AO508" s="13">
        <v>117.34261838440112</v>
      </c>
      <c r="AP508" s="13">
        <v>125.13020833333333</v>
      </c>
      <c r="AQ508" s="13">
        <v>148.05555555555554</v>
      </c>
      <c r="AR508" s="36">
        <v>339.9957895</v>
      </c>
      <c r="AS508" s="36">
        <v>5.8491165832969338</v>
      </c>
      <c r="AT508" s="36">
        <v>335.85983950000002</v>
      </c>
      <c r="AU508" s="36">
        <v>344.13173949999992</v>
      </c>
      <c r="AV508" s="36">
        <v>469.07906515000002</v>
      </c>
      <c r="AW508" s="36">
        <v>21.721327144150155</v>
      </c>
      <c r="AX508" s="36">
        <v>453.71976742999999</v>
      </c>
      <c r="AY508" s="36">
        <v>484.43836286999999</v>
      </c>
      <c r="AZ508" s="36">
        <v>95067.324999999997</v>
      </c>
      <c r="BA508" s="36" t="s">
        <v>50</v>
      </c>
      <c r="BB508" s="36">
        <v>82667.199999999997</v>
      </c>
      <c r="BC508" s="36">
        <v>99200.7</v>
      </c>
      <c r="BD508" s="36">
        <v>298.07221950000002</v>
      </c>
      <c r="BE508" s="36">
        <v>53.439764693800804</v>
      </c>
      <c r="BF508" s="36">
        <v>260.28459950000001</v>
      </c>
      <c r="BG508" s="36">
        <v>335.85983950000002</v>
      </c>
      <c r="BH508" s="36">
        <v>402.46357459000001</v>
      </c>
      <c r="BI508" s="36">
        <v>72.487203069938573</v>
      </c>
      <c r="BJ508" s="36">
        <v>351.20738175000002</v>
      </c>
      <c r="BK508" s="36">
        <v>453.71976742999999</v>
      </c>
      <c r="BL508" s="36">
        <v>87259.85</v>
      </c>
      <c r="BM508" s="36">
        <v>8999.6825114556104</v>
      </c>
      <c r="BN508" s="36">
        <v>74400.5</v>
      </c>
      <c r="BO508" s="36">
        <v>99200.7</v>
      </c>
      <c r="BP508" s="36">
        <v>314.86825575</v>
      </c>
      <c r="BQ508" s="36">
        <v>29.686582434940661</v>
      </c>
      <c r="BR508" s="36">
        <v>293.87667200000004</v>
      </c>
      <c r="BS508" s="36">
        <v>335.85983950000002</v>
      </c>
      <c r="BT508" s="36">
        <v>412.67231825499999</v>
      </c>
      <c r="BU508" s="36">
        <v>58.049859324105306</v>
      </c>
      <c r="BV508" s="36">
        <v>371.62486908</v>
      </c>
      <c r="BW508" s="36">
        <v>453.71976742999999</v>
      </c>
      <c r="BX508" s="36">
        <v>81461.643750000003</v>
      </c>
      <c r="BY508" s="36">
        <v>8172.4351669065964</v>
      </c>
      <c r="BZ508" s="36">
        <v>68889.3</v>
      </c>
      <c r="CA508" s="36">
        <v>99200.7</v>
      </c>
      <c r="CB508" s="36"/>
      <c r="CC508" s="40">
        <v>28.940999999999999</v>
      </c>
      <c r="CD508" s="40">
        <v>50.151000000000003</v>
      </c>
      <c r="CE508" s="40"/>
    </row>
    <row r="509" spans="1:83" s="5" customFormat="1">
      <c r="A509" s="13" t="s">
        <v>447</v>
      </c>
      <c r="B509" s="13">
        <v>1</v>
      </c>
      <c r="C509" s="13"/>
      <c r="D509" s="13" t="s">
        <v>85</v>
      </c>
      <c r="E509" s="35" t="s">
        <v>262</v>
      </c>
      <c r="F509" s="13" t="s">
        <v>36</v>
      </c>
      <c r="G509" s="36">
        <v>1094962442</v>
      </c>
      <c r="H509" s="13" t="s">
        <v>263</v>
      </c>
      <c r="I509" s="37">
        <v>21</v>
      </c>
      <c r="J509" s="37" t="s">
        <v>70</v>
      </c>
      <c r="K509" s="38">
        <v>43528</v>
      </c>
      <c r="L509" s="39">
        <v>0.66249999999999998</v>
      </c>
      <c r="M509" s="37" t="s">
        <v>264</v>
      </c>
      <c r="N509" s="37" t="s">
        <v>251</v>
      </c>
      <c r="O509" s="37" t="s">
        <v>41</v>
      </c>
      <c r="P509" s="37" t="s">
        <v>42</v>
      </c>
      <c r="Q509" s="37">
        <v>2</v>
      </c>
      <c r="R509" s="13" t="s">
        <v>55</v>
      </c>
      <c r="S509" s="13" t="s">
        <v>44</v>
      </c>
      <c r="T509" s="13" t="s">
        <v>42</v>
      </c>
      <c r="U509" s="13" t="s">
        <v>52</v>
      </c>
      <c r="V509" s="13" t="s">
        <v>42</v>
      </c>
      <c r="W509" s="13" t="s">
        <v>81</v>
      </c>
      <c r="X509" s="13" t="s">
        <v>53</v>
      </c>
      <c r="Y509" s="13" t="s">
        <v>42</v>
      </c>
      <c r="Z509" s="13" t="s">
        <v>41</v>
      </c>
      <c r="AA509" s="13"/>
      <c r="AB509" s="13">
        <v>0</v>
      </c>
      <c r="AC509" s="13">
        <v>1</v>
      </c>
      <c r="AD509" s="13" t="s">
        <v>42</v>
      </c>
      <c r="AE509" s="13">
        <v>0</v>
      </c>
      <c r="AF509" s="13" t="s">
        <v>42</v>
      </c>
      <c r="AG509" s="13" t="s">
        <v>82</v>
      </c>
      <c r="AH509" s="46">
        <f t="shared" si="16"/>
        <v>2</v>
      </c>
      <c r="AI509" s="46" t="s">
        <v>54</v>
      </c>
      <c r="AJ509" s="46" t="str">
        <f t="shared" si="17"/>
        <v>-2</v>
      </c>
      <c r="AK509" s="13" t="s">
        <v>42</v>
      </c>
      <c r="AL509" s="13" t="s">
        <v>41</v>
      </c>
      <c r="AM509" s="13"/>
      <c r="AN509" s="13">
        <v>101.31965006729475</v>
      </c>
      <c r="AO509" s="13">
        <v>117.34261838440112</v>
      </c>
      <c r="AP509" s="13">
        <v>125.13020833333333</v>
      </c>
      <c r="AQ509" s="13">
        <v>148.05555555555554</v>
      </c>
      <c r="AR509" s="36">
        <v>327.37283375000004</v>
      </c>
      <c r="AS509" s="36">
        <v>47.370726234292434</v>
      </c>
      <c r="AT509" s="36">
        <v>293.87667200000004</v>
      </c>
      <c r="AU509" s="36">
        <v>360.86899549999998</v>
      </c>
      <c r="AV509" s="36">
        <v>387.04660253500003</v>
      </c>
      <c r="AW509" s="36">
        <v>65.211767786504637</v>
      </c>
      <c r="AX509" s="36">
        <v>340.93491932000001</v>
      </c>
      <c r="AY509" s="36">
        <v>433.15828575</v>
      </c>
      <c r="AZ509" s="36">
        <v>81978.350000000006</v>
      </c>
      <c r="BA509" s="36" t="s">
        <v>50</v>
      </c>
      <c r="BB509" s="36">
        <v>66133.8</v>
      </c>
      <c r="BC509" s="36">
        <v>88178.4</v>
      </c>
      <c r="BD509" s="36">
        <v>281.29763600000001</v>
      </c>
      <c r="BE509" s="36">
        <v>17.789443312779451</v>
      </c>
      <c r="BF509" s="36">
        <v>268.71859999999998</v>
      </c>
      <c r="BG509" s="36">
        <v>293.87667200000004</v>
      </c>
      <c r="BH509" s="36">
        <v>387.04660253500003</v>
      </c>
      <c r="BI509" s="36">
        <v>65.211767786504637</v>
      </c>
      <c r="BJ509" s="36">
        <v>340.93491932000001</v>
      </c>
      <c r="BK509" s="36">
        <v>433.15828575</v>
      </c>
      <c r="BL509" s="36">
        <v>75319.016666666663</v>
      </c>
      <c r="BM509" s="36">
        <v>14122.602560777086</v>
      </c>
      <c r="BN509" s="36">
        <v>57867</v>
      </c>
      <c r="BO509" s="36">
        <v>93689.5</v>
      </c>
      <c r="BP509" s="36">
        <v>289.72227500000002</v>
      </c>
      <c r="BQ509" s="36">
        <v>5.8752045808821229</v>
      </c>
      <c r="BR509" s="36">
        <v>285.56787800000001</v>
      </c>
      <c r="BS509" s="36">
        <v>293.87667200000004</v>
      </c>
      <c r="BT509" s="36">
        <v>376.8326606</v>
      </c>
      <c r="BU509" s="36">
        <v>50.767072576736496</v>
      </c>
      <c r="BV509" s="36">
        <v>340.93491932000001</v>
      </c>
      <c r="BW509" s="36">
        <v>412.73040187999999</v>
      </c>
      <c r="BX509" s="36">
        <v>76811.612500000017</v>
      </c>
      <c r="BY509" s="36">
        <v>9485.7475157117078</v>
      </c>
      <c r="BZ509" s="36">
        <v>57867</v>
      </c>
      <c r="CA509" s="36">
        <v>93689.5</v>
      </c>
      <c r="CB509" s="36"/>
      <c r="CC509" s="40">
        <v>29.09</v>
      </c>
      <c r="CD509" s="40">
        <v>50.203000000000003</v>
      </c>
      <c r="CE509" s="40"/>
    </row>
    <row r="510" spans="1:83" s="5" customFormat="1">
      <c r="A510" s="13" t="s">
        <v>447</v>
      </c>
      <c r="B510" s="13">
        <v>1</v>
      </c>
      <c r="C510" s="13"/>
      <c r="D510" s="13" t="s">
        <v>85</v>
      </c>
      <c r="E510" s="35" t="s">
        <v>262</v>
      </c>
      <c r="F510" s="13" t="s">
        <v>36</v>
      </c>
      <c r="G510" s="36">
        <v>1094962442</v>
      </c>
      <c r="H510" s="13" t="s">
        <v>263</v>
      </c>
      <c r="I510" s="37">
        <v>21</v>
      </c>
      <c r="J510" s="37" t="s">
        <v>70</v>
      </c>
      <c r="K510" s="38">
        <v>43528</v>
      </c>
      <c r="L510" s="39">
        <v>0.67291666666666661</v>
      </c>
      <c r="M510" s="37" t="s">
        <v>264</v>
      </c>
      <c r="N510" s="37" t="s">
        <v>251</v>
      </c>
      <c r="O510" s="37" t="s">
        <v>41</v>
      </c>
      <c r="P510" s="37" t="s">
        <v>42</v>
      </c>
      <c r="Q510" s="37">
        <v>3</v>
      </c>
      <c r="R510" s="13" t="s">
        <v>55</v>
      </c>
      <c r="S510" s="13" t="s">
        <v>63</v>
      </c>
      <c r="T510" s="13" t="s">
        <v>42</v>
      </c>
      <c r="U510" s="13" t="s">
        <v>45</v>
      </c>
      <c r="V510" s="13" t="s">
        <v>42</v>
      </c>
      <c r="W510" s="13" t="s">
        <v>81</v>
      </c>
      <c r="X510" s="13" t="s">
        <v>53</v>
      </c>
      <c r="Y510" s="13" t="s">
        <v>42</v>
      </c>
      <c r="Z510" s="13" t="s">
        <v>41</v>
      </c>
      <c r="AA510" s="13"/>
      <c r="AB510" s="13">
        <v>0</v>
      </c>
      <c r="AC510" s="13">
        <v>0</v>
      </c>
      <c r="AD510" s="13" t="s">
        <v>42</v>
      </c>
      <c r="AE510" s="13">
        <v>1</v>
      </c>
      <c r="AF510" s="13" t="s">
        <v>42</v>
      </c>
      <c r="AG510" s="13" t="s">
        <v>82</v>
      </c>
      <c r="AH510" s="46">
        <f t="shared" si="16"/>
        <v>2</v>
      </c>
      <c r="AI510" s="46" t="s">
        <v>54</v>
      </c>
      <c r="AJ510" s="46" t="str">
        <f t="shared" si="17"/>
        <v>-2</v>
      </c>
      <c r="AK510" s="13" t="s">
        <v>42</v>
      </c>
      <c r="AL510" s="13" t="s">
        <v>41</v>
      </c>
      <c r="AM510" s="13"/>
      <c r="AN510" s="13">
        <v>101.31965006729475</v>
      </c>
      <c r="AO510" s="13">
        <v>117.34261838440112</v>
      </c>
      <c r="AP510" s="13">
        <v>125.13020833333333</v>
      </c>
      <c r="AQ510" s="13">
        <v>148.05555555555554</v>
      </c>
      <c r="AR510" s="36">
        <v>196.93727475000003</v>
      </c>
      <c r="AS510" s="36">
        <v>5.9989875120161145</v>
      </c>
      <c r="AT510" s="36">
        <v>192.69535000000002</v>
      </c>
      <c r="AU510" s="36">
        <v>201.17919950000004</v>
      </c>
      <c r="AV510" s="36">
        <v>258.91704861999995</v>
      </c>
      <c r="AW510" s="36">
        <v>14.516968261533183</v>
      </c>
      <c r="AX510" s="36">
        <v>248.65200191999998</v>
      </c>
      <c r="AY510" s="36">
        <v>269.18209531999997</v>
      </c>
      <c r="AZ510" s="36">
        <v>50289.224999999999</v>
      </c>
      <c r="BA510" s="36" t="s">
        <v>50</v>
      </c>
      <c r="BB510" s="36">
        <v>44089.2</v>
      </c>
      <c r="BC510" s="36">
        <v>60622.6</v>
      </c>
      <c r="BD510" s="36">
        <v>264.32744375000004</v>
      </c>
      <c r="BE510" s="36">
        <v>89.305103458398648</v>
      </c>
      <c r="BF510" s="36">
        <v>201.17919950000004</v>
      </c>
      <c r="BG510" s="36">
        <v>327.47568799999999</v>
      </c>
      <c r="BH510" s="36">
        <v>305.05850731999999</v>
      </c>
      <c r="BI510" s="36">
        <v>50.736908419684958</v>
      </c>
      <c r="BJ510" s="36">
        <v>269.18209531999997</v>
      </c>
      <c r="BK510" s="36">
        <v>340.93491932000001</v>
      </c>
      <c r="BL510" s="36">
        <v>66133.78333333334</v>
      </c>
      <c r="BM510" s="36">
        <v>14371.305594888274</v>
      </c>
      <c r="BN510" s="36">
        <v>46844.800000000003</v>
      </c>
      <c r="BO510" s="36">
        <v>82667.199999999997</v>
      </c>
      <c r="BP510" s="36">
        <v>247.52793575000004</v>
      </c>
      <c r="BQ510" s="36">
        <v>65.54701140360352</v>
      </c>
      <c r="BR510" s="36">
        <v>201.17919950000004</v>
      </c>
      <c r="BS510" s="36">
        <v>293.87667200000004</v>
      </c>
      <c r="BT510" s="36">
        <v>305.05850731999999</v>
      </c>
      <c r="BU510" s="36">
        <v>50.736908419684958</v>
      </c>
      <c r="BV510" s="36">
        <v>269.18209531999997</v>
      </c>
      <c r="BW510" s="36">
        <v>340.93491932000001</v>
      </c>
      <c r="BX510" s="36">
        <v>76811.631250000006</v>
      </c>
      <c r="BY510" s="36">
        <v>15021.456243685465</v>
      </c>
      <c r="BZ510" s="36">
        <v>46844.800000000003</v>
      </c>
      <c r="CA510" s="36">
        <v>99200.7</v>
      </c>
      <c r="CB510" s="36"/>
      <c r="CC510" s="40">
        <v>29.24</v>
      </c>
      <c r="CD510" s="40">
        <v>50.738</v>
      </c>
      <c r="CE510" s="40"/>
    </row>
    <row r="511" spans="1:83" s="5" customFormat="1">
      <c r="A511" s="13" t="s">
        <v>447</v>
      </c>
      <c r="B511" s="13">
        <v>1</v>
      </c>
      <c r="C511" s="13"/>
      <c r="D511" s="13" t="s">
        <v>117</v>
      </c>
      <c r="E511" s="35" t="s">
        <v>265</v>
      </c>
      <c r="F511" s="13" t="s">
        <v>141</v>
      </c>
      <c r="G511" s="36">
        <v>1000493128</v>
      </c>
      <c r="H511" s="13" t="s">
        <v>266</v>
      </c>
      <c r="I511" s="37">
        <v>17</v>
      </c>
      <c r="J511" s="37" t="s">
        <v>38</v>
      </c>
      <c r="K511" s="38">
        <v>43528</v>
      </c>
      <c r="L511" s="39">
        <v>0.64930555555555558</v>
      </c>
      <c r="M511" s="37" t="s">
        <v>39</v>
      </c>
      <c r="N511" s="37" t="s">
        <v>42</v>
      </c>
      <c r="O511" s="37" t="s">
        <v>100</v>
      </c>
      <c r="P511" s="37" t="s">
        <v>42</v>
      </c>
      <c r="Q511" s="37">
        <v>1</v>
      </c>
      <c r="R511" s="13" t="s">
        <v>62</v>
      </c>
      <c r="S511" s="13" t="s">
        <v>44</v>
      </c>
      <c r="T511" s="13" t="s">
        <v>42</v>
      </c>
      <c r="U511" s="13" t="s">
        <v>52</v>
      </c>
      <c r="V511" s="13" t="s">
        <v>42</v>
      </c>
      <c r="W511" s="13" t="s">
        <v>46</v>
      </c>
      <c r="X511" s="13" t="s">
        <v>47</v>
      </c>
      <c r="Y511" s="13" t="s">
        <v>41</v>
      </c>
      <c r="Z511" s="13" t="s">
        <v>41</v>
      </c>
      <c r="AA511" s="13"/>
      <c r="AB511" s="13">
        <v>1</v>
      </c>
      <c r="AC511" s="13">
        <v>1</v>
      </c>
      <c r="AD511" s="13" t="s">
        <v>42</v>
      </c>
      <c r="AE511" s="13">
        <v>0</v>
      </c>
      <c r="AF511" s="13" t="s">
        <v>42</v>
      </c>
      <c r="AG511" s="13" t="s">
        <v>48</v>
      </c>
      <c r="AH511" s="46">
        <f t="shared" si="16"/>
        <v>1</v>
      </c>
      <c r="AI511" s="46" t="s">
        <v>49</v>
      </c>
      <c r="AJ511" s="46" t="str">
        <f t="shared" si="17"/>
        <v>-1</v>
      </c>
      <c r="AK511" s="13" t="s">
        <v>41</v>
      </c>
      <c r="AL511" s="13" t="s">
        <v>41</v>
      </c>
      <c r="AM511" s="13"/>
      <c r="AN511" s="13">
        <v>101.31965006729475</v>
      </c>
      <c r="AO511" s="13">
        <v>117.34261838440112</v>
      </c>
      <c r="AP511" s="13">
        <v>125.13020833333333</v>
      </c>
      <c r="AQ511" s="13">
        <v>148.05555555555554</v>
      </c>
      <c r="AR511" s="36">
        <v>208.68679749999998</v>
      </c>
      <c r="AS511" s="36">
        <v>11.452213266023824</v>
      </c>
      <c r="AT511" s="36">
        <v>200.58885984</v>
      </c>
      <c r="AU511" s="36">
        <v>216.78473515999997</v>
      </c>
      <c r="AV511" s="36">
        <v>249.03161849999998</v>
      </c>
      <c r="AW511" s="36">
        <v>37.409176667224685</v>
      </c>
      <c r="AX511" s="36">
        <v>222.57933600000004</v>
      </c>
      <c r="AY511" s="36">
        <v>275.48390099999995</v>
      </c>
      <c r="AZ511" s="36">
        <v>95067.324999999997</v>
      </c>
      <c r="BA511" s="36" t="s">
        <v>50</v>
      </c>
      <c r="BB511" s="36">
        <v>82667.199999999997</v>
      </c>
      <c r="BC511" s="36">
        <v>99200.7</v>
      </c>
      <c r="BD511" s="36">
        <v>184.43753251499999</v>
      </c>
      <c r="BE511" s="36">
        <v>22.841426153342177</v>
      </c>
      <c r="BF511" s="36">
        <v>168.28620518999998</v>
      </c>
      <c r="BG511" s="36">
        <v>200.58885984</v>
      </c>
      <c r="BH511" s="36">
        <v>215.92970850000003</v>
      </c>
      <c r="BI511" s="36">
        <v>9.4039933952291097</v>
      </c>
      <c r="BJ511" s="36">
        <v>209.28008100000002</v>
      </c>
      <c r="BK511" s="36">
        <v>222.57933600000004</v>
      </c>
      <c r="BL511" s="36">
        <v>87259.85</v>
      </c>
      <c r="BM511" s="36">
        <v>8999.6825114556104</v>
      </c>
      <c r="BN511" s="36">
        <v>74400.5</v>
      </c>
      <c r="BO511" s="36">
        <v>99200.7</v>
      </c>
      <c r="BP511" s="36">
        <v>200.58885984</v>
      </c>
      <c r="BQ511" s="36">
        <v>0</v>
      </c>
      <c r="BR511" s="36">
        <v>200.58885984</v>
      </c>
      <c r="BS511" s="36">
        <v>200.58885984</v>
      </c>
      <c r="BT511" s="36">
        <v>215.92970850000003</v>
      </c>
      <c r="BU511" s="36">
        <v>9.4039933952291097</v>
      </c>
      <c r="BV511" s="36">
        <v>209.28008100000002</v>
      </c>
      <c r="BW511" s="36">
        <v>222.57933600000004</v>
      </c>
      <c r="BX511" s="36">
        <v>81461.643750000003</v>
      </c>
      <c r="BY511" s="36">
        <v>8172.4351669065964</v>
      </c>
      <c r="BZ511" s="36">
        <v>68889.3</v>
      </c>
      <c r="CA511" s="36">
        <v>99200.7</v>
      </c>
      <c r="CB511" s="36"/>
      <c r="CC511" s="40">
        <v>28.940999999999999</v>
      </c>
      <c r="CD511" s="40">
        <v>50.151000000000003</v>
      </c>
      <c r="CE511" s="40"/>
    </row>
    <row r="512" spans="1:83" s="5" customFormat="1">
      <c r="A512" s="13" t="s">
        <v>447</v>
      </c>
      <c r="B512" s="13">
        <v>1</v>
      </c>
      <c r="C512" s="13"/>
      <c r="D512" s="13" t="s">
        <v>117</v>
      </c>
      <c r="E512" s="35" t="s">
        <v>265</v>
      </c>
      <c r="F512" s="13" t="s">
        <v>141</v>
      </c>
      <c r="G512" s="36">
        <v>1000493128</v>
      </c>
      <c r="H512" s="13" t="s">
        <v>266</v>
      </c>
      <c r="I512" s="37">
        <v>17</v>
      </c>
      <c r="J512" s="37" t="s">
        <v>38</v>
      </c>
      <c r="K512" s="38">
        <v>43528</v>
      </c>
      <c r="L512" s="39">
        <v>0.66249999999999998</v>
      </c>
      <c r="M512" s="37" t="s">
        <v>39</v>
      </c>
      <c r="N512" s="37" t="s">
        <v>42</v>
      </c>
      <c r="O512" s="37" t="s">
        <v>100</v>
      </c>
      <c r="P512" s="37" t="s">
        <v>42</v>
      </c>
      <c r="Q512" s="37">
        <v>2</v>
      </c>
      <c r="R512" s="13" t="s">
        <v>62</v>
      </c>
      <c r="S512" s="13" t="s">
        <v>44</v>
      </c>
      <c r="T512" s="13" t="s">
        <v>42</v>
      </c>
      <c r="U512" s="13" t="s">
        <v>52</v>
      </c>
      <c r="V512" s="13" t="s">
        <v>42</v>
      </c>
      <c r="W512" s="13" t="s">
        <v>46</v>
      </c>
      <c r="X512" s="13" t="s">
        <v>53</v>
      </c>
      <c r="Y512" s="13" t="s">
        <v>41</v>
      </c>
      <c r="Z512" s="13" t="s">
        <v>41</v>
      </c>
      <c r="AA512" s="13"/>
      <c r="AB512" s="13">
        <v>1</v>
      </c>
      <c r="AC512" s="13">
        <v>1</v>
      </c>
      <c r="AD512" s="13" t="s">
        <v>42</v>
      </c>
      <c r="AE512" s="13">
        <v>0</v>
      </c>
      <c r="AF512" s="13" t="s">
        <v>42</v>
      </c>
      <c r="AG512" s="13" t="s">
        <v>48</v>
      </c>
      <c r="AH512" s="46">
        <f t="shared" si="16"/>
        <v>1</v>
      </c>
      <c r="AI512" s="46" t="s">
        <v>54</v>
      </c>
      <c r="AJ512" s="46" t="str">
        <f t="shared" si="17"/>
        <v>-2</v>
      </c>
      <c r="AK512" s="13" t="s">
        <v>41</v>
      </c>
      <c r="AL512" s="13" t="s">
        <v>41</v>
      </c>
      <c r="AM512" s="13"/>
      <c r="AN512" s="13">
        <v>101.31965006729475</v>
      </c>
      <c r="AO512" s="13">
        <v>117.34261838440112</v>
      </c>
      <c r="AP512" s="13">
        <v>125.13020833333333</v>
      </c>
      <c r="AQ512" s="13">
        <v>148.05555555555554</v>
      </c>
      <c r="AR512" s="36">
        <v>216.77076391999998</v>
      </c>
      <c r="AS512" s="36">
        <v>57.108178219191046</v>
      </c>
      <c r="AT512" s="36">
        <v>176.38918383999996</v>
      </c>
      <c r="AU512" s="36">
        <v>257.15234399999997</v>
      </c>
      <c r="AV512" s="36">
        <v>215.89226250000002</v>
      </c>
      <c r="AW512" s="36">
        <v>47.019966976145511</v>
      </c>
      <c r="AX512" s="36">
        <v>182.644125</v>
      </c>
      <c r="AY512" s="36">
        <v>249.1404</v>
      </c>
      <c r="AZ512" s="36">
        <v>81978.350000000006</v>
      </c>
      <c r="BA512" s="36" t="s">
        <v>50</v>
      </c>
      <c r="BB512" s="36">
        <v>66133.8</v>
      </c>
      <c r="BC512" s="36">
        <v>88178.4</v>
      </c>
      <c r="BD512" s="36">
        <v>196.58695949999998</v>
      </c>
      <c r="BE512" s="36">
        <v>28.563968268141025</v>
      </c>
      <c r="BF512" s="36">
        <v>176.38918383999996</v>
      </c>
      <c r="BG512" s="36">
        <v>216.78473515999997</v>
      </c>
      <c r="BH512" s="36">
        <v>209.25511699999998</v>
      </c>
      <c r="BI512" s="36">
        <v>37.633625794602231</v>
      </c>
      <c r="BJ512" s="36">
        <v>182.644125</v>
      </c>
      <c r="BK512" s="36">
        <v>235.86610899999999</v>
      </c>
      <c r="BL512" s="36">
        <v>75319.016666666663</v>
      </c>
      <c r="BM512" s="36">
        <v>14122.602560777086</v>
      </c>
      <c r="BN512" s="36">
        <v>57867</v>
      </c>
      <c r="BO512" s="36">
        <v>93689.5</v>
      </c>
      <c r="BP512" s="36">
        <v>180.38883741999996</v>
      </c>
      <c r="BQ512" s="36">
        <v>5.6563643376301238</v>
      </c>
      <c r="BR512" s="36">
        <v>176.38918383999996</v>
      </c>
      <c r="BS512" s="36">
        <v>184.38849099999999</v>
      </c>
      <c r="BT512" s="36">
        <v>202.61173050000002</v>
      </c>
      <c r="BU512" s="36">
        <v>28.238458506215633</v>
      </c>
      <c r="BV512" s="36">
        <v>182.644125</v>
      </c>
      <c r="BW512" s="36">
        <v>222.57933600000004</v>
      </c>
      <c r="BX512" s="36">
        <v>76811.612500000017</v>
      </c>
      <c r="BY512" s="36">
        <v>9485.7475157117078</v>
      </c>
      <c r="BZ512" s="36">
        <v>57867</v>
      </c>
      <c r="CA512" s="36">
        <v>93689.5</v>
      </c>
      <c r="CB512" s="36"/>
      <c r="CC512" s="40">
        <v>29.09</v>
      </c>
      <c r="CD512" s="40">
        <v>50.203000000000003</v>
      </c>
      <c r="CE512" s="40"/>
    </row>
    <row r="513" spans="1:83" s="5" customFormat="1">
      <c r="A513" s="13" t="s">
        <v>447</v>
      </c>
      <c r="B513" s="13">
        <v>1</v>
      </c>
      <c r="C513" s="13"/>
      <c r="D513" s="13" t="s">
        <v>117</v>
      </c>
      <c r="E513" s="35" t="s">
        <v>265</v>
      </c>
      <c r="F513" s="13" t="s">
        <v>141</v>
      </c>
      <c r="G513" s="36">
        <v>1000493128</v>
      </c>
      <c r="H513" s="13" t="s">
        <v>266</v>
      </c>
      <c r="I513" s="37">
        <v>17</v>
      </c>
      <c r="J513" s="37" t="s">
        <v>38</v>
      </c>
      <c r="K513" s="38">
        <v>43528</v>
      </c>
      <c r="L513" s="39">
        <v>0.67291666666666661</v>
      </c>
      <c r="M513" s="37" t="s">
        <v>39</v>
      </c>
      <c r="N513" s="37" t="s">
        <v>42</v>
      </c>
      <c r="O513" s="37" t="s">
        <v>100</v>
      </c>
      <c r="P513" s="37" t="s">
        <v>42</v>
      </c>
      <c r="Q513" s="37">
        <v>3</v>
      </c>
      <c r="R513" s="13" t="s">
        <v>55</v>
      </c>
      <c r="S513" s="13" t="s">
        <v>44</v>
      </c>
      <c r="T513" s="13" t="s">
        <v>42</v>
      </c>
      <c r="U513" s="13" t="s">
        <v>52</v>
      </c>
      <c r="V513" s="13" t="s">
        <v>42</v>
      </c>
      <c r="W513" s="13" t="s">
        <v>66</v>
      </c>
      <c r="X513" s="13" t="s">
        <v>47</v>
      </c>
      <c r="Y513" s="13" t="s">
        <v>41</v>
      </c>
      <c r="Z513" s="13" t="s">
        <v>42</v>
      </c>
      <c r="AA513" s="13"/>
      <c r="AB513" s="13">
        <v>0</v>
      </c>
      <c r="AC513" s="13">
        <v>1</v>
      </c>
      <c r="AD513" s="13" t="s">
        <v>42</v>
      </c>
      <c r="AE513" s="13">
        <v>0</v>
      </c>
      <c r="AF513" s="13" t="s">
        <v>42</v>
      </c>
      <c r="AG513" s="13">
        <v>0</v>
      </c>
      <c r="AH513" s="46" t="str">
        <f t="shared" si="16"/>
        <v>0</v>
      </c>
      <c r="AI513" s="46" t="s">
        <v>49</v>
      </c>
      <c r="AJ513" s="46" t="str">
        <f t="shared" si="17"/>
        <v>-1</v>
      </c>
      <c r="AK513" s="13" t="s">
        <v>41</v>
      </c>
      <c r="AL513" s="13" t="s">
        <v>42</v>
      </c>
      <c r="AM513" s="13"/>
      <c r="AN513" s="13">
        <v>101.31965006729475</v>
      </c>
      <c r="AO513" s="13">
        <v>117.34261838440112</v>
      </c>
      <c r="AP513" s="13">
        <v>125.13020833333333</v>
      </c>
      <c r="AQ513" s="13">
        <v>148.05555555555554</v>
      </c>
      <c r="AR513" s="36">
        <v>123.74981634999997</v>
      </c>
      <c r="AS513" s="36">
        <v>17.130708914534235</v>
      </c>
      <c r="AT513" s="36">
        <v>111.63657590999998</v>
      </c>
      <c r="AU513" s="36">
        <v>135.86305678999997</v>
      </c>
      <c r="AV513" s="36">
        <v>142.76578900000001</v>
      </c>
      <c r="AW513" s="36">
        <v>0</v>
      </c>
      <c r="AX513" s="36">
        <v>142.76578900000001</v>
      </c>
      <c r="AY513" s="36">
        <v>142.76578900000001</v>
      </c>
      <c r="AZ513" s="36">
        <v>50289.224999999999</v>
      </c>
      <c r="BA513" s="36" t="s">
        <v>50</v>
      </c>
      <c r="BB513" s="36">
        <v>44089.2</v>
      </c>
      <c r="BC513" s="36">
        <v>60622.6</v>
      </c>
      <c r="BD513" s="36">
        <v>176.32389597499997</v>
      </c>
      <c r="BE513" s="36">
        <v>57.220267520423747</v>
      </c>
      <c r="BF513" s="36">
        <v>135.86305678999997</v>
      </c>
      <c r="BG513" s="36">
        <v>216.78473515999997</v>
      </c>
      <c r="BH513" s="36">
        <v>176.02293500000002</v>
      </c>
      <c r="BI513" s="36">
        <v>47.032706919022118</v>
      </c>
      <c r="BJ513" s="36">
        <v>142.76578900000001</v>
      </c>
      <c r="BK513" s="36">
        <v>209.28008100000002</v>
      </c>
      <c r="BL513" s="36">
        <v>66133.78333333334</v>
      </c>
      <c r="BM513" s="36">
        <v>14371.305594888274</v>
      </c>
      <c r="BN513" s="36">
        <v>46844.800000000003</v>
      </c>
      <c r="BO513" s="36">
        <v>82667.199999999997</v>
      </c>
      <c r="BP513" s="36">
        <v>156.12612031499998</v>
      </c>
      <c r="BQ513" s="36">
        <v>28.656299252282359</v>
      </c>
      <c r="BR513" s="36">
        <v>135.86305678999997</v>
      </c>
      <c r="BS513" s="36">
        <v>176.38918383999996</v>
      </c>
      <c r="BT513" s="36">
        <v>162.70495700000001</v>
      </c>
      <c r="BU513" s="36">
        <v>28.198241808035672</v>
      </c>
      <c r="BV513" s="36">
        <v>142.76578900000001</v>
      </c>
      <c r="BW513" s="36">
        <v>182.644125</v>
      </c>
      <c r="BX513" s="36">
        <v>76811.631250000006</v>
      </c>
      <c r="BY513" s="36">
        <v>15021.456243685465</v>
      </c>
      <c r="BZ513" s="36">
        <v>46844.800000000003</v>
      </c>
      <c r="CA513" s="36">
        <v>99200.7</v>
      </c>
      <c r="CB513" s="36"/>
      <c r="CC513" s="40">
        <v>29.24</v>
      </c>
      <c r="CD513" s="40">
        <v>50.738</v>
      </c>
      <c r="CE513" s="40"/>
    </row>
    <row r="514" spans="1:83" s="5" customFormat="1">
      <c r="A514" s="13" t="s">
        <v>447</v>
      </c>
      <c r="B514" s="13">
        <v>1</v>
      </c>
      <c r="C514" s="13"/>
      <c r="D514" s="13" t="s">
        <v>117</v>
      </c>
      <c r="E514" s="35" t="s">
        <v>265</v>
      </c>
      <c r="F514" s="13" t="s">
        <v>141</v>
      </c>
      <c r="G514" s="36">
        <v>1000493128</v>
      </c>
      <c r="H514" s="13" t="s">
        <v>266</v>
      </c>
      <c r="I514" s="37">
        <v>17</v>
      </c>
      <c r="J514" s="37" t="s">
        <v>38</v>
      </c>
      <c r="K514" s="38">
        <v>43528</v>
      </c>
      <c r="L514" s="39">
        <v>0.68541666666666667</v>
      </c>
      <c r="M514" s="37" t="s">
        <v>39</v>
      </c>
      <c r="N514" s="37" t="s">
        <v>42</v>
      </c>
      <c r="O514" s="37" t="s">
        <v>100</v>
      </c>
      <c r="P514" s="37" t="s">
        <v>42</v>
      </c>
      <c r="Q514" s="37">
        <v>4</v>
      </c>
      <c r="R514" s="13" t="s">
        <v>55</v>
      </c>
      <c r="S514" s="13" t="s">
        <v>44</v>
      </c>
      <c r="T514" s="13" t="s">
        <v>42</v>
      </c>
      <c r="U514" s="13" t="s">
        <v>52</v>
      </c>
      <c r="V514" s="13" t="s">
        <v>42</v>
      </c>
      <c r="W514" s="13" t="s">
        <v>46</v>
      </c>
      <c r="X514" s="13" t="s">
        <v>47</v>
      </c>
      <c r="Y514" s="13" t="s">
        <v>41</v>
      </c>
      <c r="Z514" s="13" t="s">
        <v>41</v>
      </c>
      <c r="AA514" s="13"/>
      <c r="AB514" s="13">
        <v>0</v>
      </c>
      <c r="AC514" s="13">
        <v>1</v>
      </c>
      <c r="AD514" s="13" t="s">
        <v>42</v>
      </c>
      <c r="AE514" s="13">
        <v>0</v>
      </c>
      <c r="AF514" s="13" t="s">
        <v>42</v>
      </c>
      <c r="AG514" s="13" t="s">
        <v>48</v>
      </c>
      <c r="AH514" s="46">
        <f t="shared" si="16"/>
        <v>1</v>
      </c>
      <c r="AI514" s="46" t="s">
        <v>49</v>
      </c>
      <c r="AJ514" s="46" t="str">
        <f t="shared" si="17"/>
        <v>-1</v>
      </c>
      <c r="AK514" s="13" t="s">
        <v>41</v>
      </c>
      <c r="AL514" s="13" t="s">
        <v>41</v>
      </c>
      <c r="AM514" s="13"/>
      <c r="AN514" s="13">
        <v>101.31965006729475</v>
      </c>
      <c r="AO514" s="13">
        <v>117.34261838440112</v>
      </c>
      <c r="AP514" s="13">
        <v>125.13020833333333</v>
      </c>
      <c r="AQ514" s="13">
        <v>148.05555555555554</v>
      </c>
      <c r="AR514" s="36">
        <v>160.17985639999995</v>
      </c>
      <c r="AS514" s="36">
        <v>22.923450702594426</v>
      </c>
      <c r="AT514" s="36">
        <v>143.97052895999997</v>
      </c>
      <c r="AU514" s="36">
        <v>176.38918383999996</v>
      </c>
      <c r="AV514" s="36">
        <v>156.12105500000001</v>
      </c>
      <c r="AW514" s="36">
        <v>18.887198306300277</v>
      </c>
      <c r="AX514" s="36">
        <v>142.76578900000001</v>
      </c>
      <c r="AY514" s="36">
        <v>169.47632100000001</v>
      </c>
      <c r="AZ514" s="36">
        <v>47533.675000000003</v>
      </c>
      <c r="BA514" s="36" t="s">
        <v>50</v>
      </c>
      <c r="BB514" s="36">
        <v>46844.800000000003</v>
      </c>
      <c r="BC514" s="36">
        <v>49600.3</v>
      </c>
      <c r="BD514" s="36">
        <v>160.17985639999995</v>
      </c>
      <c r="BE514" s="36">
        <v>22.923450702594426</v>
      </c>
      <c r="BF514" s="36">
        <v>143.97052895999997</v>
      </c>
      <c r="BG514" s="36">
        <v>176.38918383999996</v>
      </c>
      <c r="BH514" s="36">
        <v>156.12105500000001</v>
      </c>
      <c r="BI514" s="36">
        <v>18.887198306300277</v>
      </c>
      <c r="BJ514" s="36">
        <v>142.76578900000001</v>
      </c>
      <c r="BK514" s="36">
        <v>169.47632100000001</v>
      </c>
      <c r="BL514" s="36">
        <v>44548.466666666667</v>
      </c>
      <c r="BM514" s="36">
        <v>1124.9689892022234</v>
      </c>
      <c r="BN514" s="36">
        <v>44089.2</v>
      </c>
      <c r="BO514" s="36">
        <v>46844.800000000003</v>
      </c>
      <c r="BP514" s="36">
        <v>143.97052895999997</v>
      </c>
      <c r="BQ514" s="36">
        <v>0</v>
      </c>
      <c r="BR514" s="36">
        <v>143.97052895999997</v>
      </c>
      <c r="BS514" s="36">
        <v>143.97052895999997</v>
      </c>
      <c r="BT514" s="36">
        <v>156.12105500000001</v>
      </c>
      <c r="BU514" s="36">
        <v>18.887198306300277</v>
      </c>
      <c r="BV514" s="36">
        <v>142.76578900000001</v>
      </c>
      <c r="BW514" s="36">
        <v>169.47632100000001</v>
      </c>
      <c r="BX514" s="36">
        <v>56489.268749999981</v>
      </c>
      <c r="BY514" s="36">
        <v>10837.018571834873</v>
      </c>
      <c r="BZ514" s="36">
        <v>44089.2</v>
      </c>
      <c r="CA514" s="36">
        <v>74400.5</v>
      </c>
      <c r="CB514" s="36"/>
      <c r="CC514" s="40">
        <v>29.364999999999998</v>
      </c>
      <c r="CD514" s="40">
        <v>50.045000000000002</v>
      </c>
      <c r="CE514" s="40"/>
    </row>
    <row r="515" spans="1:83" s="5" customFormat="1">
      <c r="A515" s="13" t="s">
        <v>447</v>
      </c>
      <c r="B515" s="13">
        <v>1</v>
      </c>
      <c r="C515" s="13"/>
      <c r="D515" s="13" t="s">
        <v>90</v>
      </c>
      <c r="E515" s="35" t="s">
        <v>267</v>
      </c>
      <c r="F515" s="13" t="s">
        <v>141</v>
      </c>
      <c r="G515" s="36">
        <v>1195226325</v>
      </c>
      <c r="H515" s="13" t="s">
        <v>268</v>
      </c>
      <c r="I515" s="37">
        <v>17</v>
      </c>
      <c r="J515" s="37" t="s">
        <v>70</v>
      </c>
      <c r="K515" s="38">
        <v>43528</v>
      </c>
      <c r="L515" s="39">
        <v>0.64930555555555558</v>
      </c>
      <c r="M515" s="37" t="s">
        <v>39</v>
      </c>
      <c r="N515" s="37" t="s">
        <v>42</v>
      </c>
      <c r="O515" s="37"/>
      <c r="P515" s="37" t="s">
        <v>42</v>
      </c>
      <c r="Q515" s="37">
        <v>1</v>
      </c>
      <c r="R515" s="13" t="s">
        <v>55</v>
      </c>
      <c r="S515" s="13" t="s">
        <v>63</v>
      </c>
      <c r="T515" s="13" t="s">
        <v>42</v>
      </c>
      <c r="U515" s="13" t="s">
        <v>52</v>
      </c>
      <c r="V515" s="13" t="s">
        <v>42</v>
      </c>
      <c r="W515" s="13" t="s">
        <v>66</v>
      </c>
      <c r="X515" s="13" t="s">
        <v>88</v>
      </c>
      <c r="Y515" s="13" t="s">
        <v>41</v>
      </c>
      <c r="Z515" s="13" t="s">
        <v>42</v>
      </c>
      <c r="AA515" s="13"/>
      <c r="AB515" s="13">
        <v>0</v>
      </c>
      <c r="AC515" s="13">
        <v>0</v>
      </c>
      <c r="AD515" s="13" t="s">
        <v>42</v>
      </c>
      <c r="AE515" s="13">
        <v>0</v>
      </c>
      <c r="AF515" s="13" t="s">
        <v>42</v>
      </c>
      <c r="AG515" s="13">
        <v>0</v>
      </c>
      <c r="AH515" s="46" t="str">
        <f t="shared" si="16"/>
        <v>0</v>
      </c>
      <c r="AI515" s="46" t="s">
        <v>89</v>
      </c>
      <c r="AJ515" s="46" t="str">
        <f t="shared" si="17"/>
        <v>-3</v>
      </c>
      <c r="AK515" s="13" t="s">
        <v>41</v>
      </c>
      <c r="AL515" s="13" t="s">
        <v>42</v>
      </c>
      <c r="AM515" s="13"/>
      <c r="AN515" s="13">
        <v>101.31965006729475</v>
      </c>
      <c r="AO515" s="13">
        <v>117.34261838440112</v>
      </c>
      <c r="AP515" s="13">
        <v>125.13020833333333</v>
      </c>
      <c r="AQ515" s="13">
        <v>148.05555555555554</v>
      </c>
      <c r="AR515" s="36">
        <v>647.02530000000002</v>
      </c>
      <c r="AS515" s="36">
        <v>26.654842665166807</v>
      </c>
      <c r="AT515" s="36">
        <v>628.17748000000006</v>
      </c>
      <c r="AU515" s="36">
        <v>665.87311999999997</v>
      </c>
      <c r="AV515" s="36">
        <v>533.39861999999994</v>
      </c>
      <c r="AW515" s="36">
        <v>44.427717051849406</v>
      </c>
      <c r="AX515" s="36">
        <v>501.98348000000004</v>
      </c>
      <c r="AY515" s="36">
        <v>564.81375999999989</v>
      </c>
      <c r="AZ515" s="36">
        <v>95067.324999999997</v>
      </c>
      <c r="BA515" s="36" t="s">
        <v>50</v>
      </c>
      <c r="BB515" s="36">
        <v>82667.199999999997</v>
      </c>
      <c r="BC515" s="36">
        <v>99200.7</v>
      </c>
      <c r="BD515" s="36">
        <v>590.60113000000013</v>
      </c>
      <c r="BE515" s="36">
        <v>53.14098379447816</v>
      </c>
      <c r="BF515" s="36">
        <v>553.02478000000019</v>
      </c>
      <c r="BG515" s="36">
        <v>628.17748000000006</v>
      </c>
      <c r="BH515" s="36">
        <v>384.47495000000004</v>
      </c>
      <c r="BI515" s="36">
        <v>166.18215682052571</v>
      </c>
      <c r="BJ515" s="36">
        <v>266.96642000000003</v>
      </c>
      <c r="BK515" s="36">
        <v>501.98348000000004</v>
      </c>
      <c r="BL515" s="36">
        <v>87259.85</v>
      </c>
      <c r="BM515" s="36">
        <v>8999.6825114556104</v>
      </c>
      <c r="BN515" s="36">
        <v>74400.5</v>
      </c>
      <c r="BO515" s="36">
        <v>99200.7</v>
      </c>
      <c r="BP515" s="36">
        <v>656.44921000000011</v>
      </c>
      <c r="BQ515" s="36">
        <v>39.982263997750366</v>
      </c>
      <c r="BR515" s="36">
        <v>628.17748000000006</v>
      </c>
      <c r="BS515" s="36">
        <v>684.72094000000016</v>
      </c>
      <c r="BT515" s="36">
        <v>454.96018500000002</v>
      </c>
      <c r="BU515" s="36">
        <v>66.50098153647096</v>
      </c>
      <c r="BV515" s="36">
        <v>407.93689000000001</v>
      </c>
      <c r="BW515" s="36">
        <v>501.98348000000004</v>
      </c>
      <c r="BX515" s="36">
        <v>81461.643750000003</v>
      </c>
      <c r="BY515" s="36">
        <v>8172.4351669065964</v>
      </c>
      <c r="BZ515" s="36">
        <v>68889.3</v>
      </c>
      <c r="CA515" s="36">
        <v>99200.7</v>
      </c>
      <c r="CB515" s="36"/>
      <c r="CC515" s="40">
        <v>28.940999999999999</v>
      </c>
      <c r="CD515" s="40">
        <v>50.151000000000003</v>
      </c>
      <c r="CE515" s="40"/>
    </row>
    <row r="516" spans="1:83" s="5" customFormat="1">
      <c r="A516" s="13" t="s">
        <v>447</v>
      </c>
      <c r="B516" s="13">
        <v>1</v>
      </c>
      <c r="C516" s="13"/>
      <c r="D516" s="13" t="s">
        <v>90</v>
      </c>
      <c r="E516" s="35" t="s">
        <v>267</v>
      </c>
      <c r="F516" s="13" t="s">
        <v>141</v>
      </c>
      <c r="G516" s="36">
        <v>1195226325</v>
      </c>
      <c r="H516" s="13" t="s">
        <v>268</v>
      </c>
      <c r="I516" s="37">
        <v>17</v>
      </c>
      <c r="J516" s="37" t="s">
        <v>70</v>
      </c>
      <c r="K516" s="38">
        <v>43528</v>
      </c>
      <c r="L516" s="39">
        <v>0.66249999999999998</v>
      </c>
      <c r="M516" s="37" t="s">
        <v>39</v>
      </c>
      <c r="N516" s="37" t="s">
        <v>42</v>
      </c>
      <c r="O516" s="37"/>
      <c r="P516" s="37" t="s">
        <v>42</v>
      </c>
      <c r="Q516" s="37">
        <v>2</v>
      </c>
      <c r="R516" s="13" t="s">
        <v>55</v>
      </c>
      <c r="S516" s="13" t="s">
        <v>63</v>
      </c>
      <c r="T516" s="13" t="s">
        <v>42</v>
      </c>
      <c r="U516" s="13" t="s">
        <v>52</v>
      </c>
      <c r="V516" s="13" t="s">
        <v>42</v>
      </c>
      <c r="W516" s="13" t="s">
        <v>66</v>
      </c>
      <c r="X516" s="13" t="s">
        <v>88</v>
      </c>
      <c r="Y516" s="13" t="s">
        <v>41</v>
      </c>
      <c r="Z516" s="13" t="s">
        <v>41</v>
      </c>
      <c r="AA516" s="13"/>
      <c r="AB516" s="13">
        <v>0</v>
      </c>
      <c r="AC516" s="13">
        <v>0</v>
      </c>
      <c r="AD516" s="13" t="s">
        <v>42</v>
      </c>
      <c r="AE516" s="13">
        <v>0</v>
      </c>
      <c r="AF516" s="13" t="s">
        <v>42</v>
      </c>
      <c r="AG516" s="13">
        <v>0</v>
      </c>
      <c r="AH516" s="46" t="str">
        <f t="shared" si="16"/>
        <v>0</v>
      </c>
      <c r="AI516" s="46" t="s">
        <v>89</v>
      </c>
      <c r="AJ516" s="46" t="str">
        <f t="shared" si="17"/>
        <v>-3</v>
      </c>
      <c r="AK516" s="13" t="s">
        <v>41</v>
      </c>
      <c r="AL516" s="13" t="s">
        <v>41</v>
      </c>
      <c r="AM516" s="13"/>
      <c r="AN516" s="13">
        <v>101.31965006729475</v>
      </c>
      <c r="AO516" s="13">
        <v>117.34261838440112</v>
      </c>
      <c r="AP516" s="13">
        <v>125.13020833333333</v>
      </c>
      <c r="AQ516" s="13">
        <v>148.05555555555554</v>
      </c>
      <c r="AR516" s="36">
        <v>628.29677000000015</v>
      </c>
      <c r="AS516" s="36">
        <v>79.795826459645127</v>
      </c>
      <c r="AT516" s="36">
        <v>571.87260000000015</v>
      </c>
      <c r="AU516" s="36">
        <v>684.72094000000016</v>
      </c>
      <c r="AV516" s="36">
        <v>455.05959999999993</v>
      </c>
      <c r="AW516" s="36">
        <v>110.7881045470172</v>
      </c>
      <c r="AX516" s="36">
        <v>376.72057999999998</v>
      </c>
      <c r="AY516" s="36">
        <v>533.39861999999994</v>
      </c>
      <c r="AZ516" s="36">
        <v>81978.350000000006</v>
      </c>
      <c r="BA516" s="36" t="s">
        <v>50</v>
      </c>
      <c r="BB516" s="36">
        <v>66133.8</v>
      </c>
      <c r="BC516" s="36">
        <v>88178.4</v>
      </c>
      <c r="BD516" s="36">
        <v>609.44895000000008</v>
      </c>
      <c r="BE516" s="36">
        <v>53.14098379447816</v>
      </c>
      <c r="BF516" s="36">
        <v>571.87260000000015</v>
      </c>
      <c r="BG516" s="36">
        <v>647.02530000000002</v>
      </c>
      <c r="BH516" s="36">
        <v>439.35203000000001</v>
      </c>
      <c r="BI516" s="36">
        <v>88.574246021092605</v>
      </c>
      <c r="BJ516" s="36">
        <v>376.72057999999998</v>
      </c>
      <c r="BK516" s="36">
        <v>501.98348000000004</v>
      </c>
      <c r="BL516" s="36">
        <v>75319.016666666663</v>
      </c>
      <c r="BM516" s="36">
        <v>14122.602560777086</v>
      </c>
      <c r="BN516" s="36">
        <v>57867</v>
      </c>
      <c r="BO516" s="36">
        <v>93689.5</v>
      </c>
      <c r="BP516" s="36">
        <v>571.87260000000015</v>
      </c>
      <c r="BQ516" s="36">
        <v>0</v>
      </c>
      <c r="BR516" s="36">
        <v>571.87260000000015</v>
      </c>
      <c r="BS516" s="36">
        <v>571.87260000000015</v>
      </c>
      <c r="BT516" s="36">
        <v>415.89008999999999</v>
      </c>
      <c r="BU516" s="36">
        <v>55.394052273508578</v>
      </c>
      <c r="BV516" s="36">
        <v>376.72057999999998</v>
      </c>
      <c r="BW516" s="36">
        <v>455.05959999999999</v>
      </c>
      <c r="BX516" s="36">
        <v>76811.612500000017</v>
      </c>
      <c r="BY516" s="36">
        <v>9485.7475157117078</v>
      </c>
      <c r="BZ516" s="36">
        <v>57867</v>
      </c>
      <c r="CA516" s="36">
        <v>93689.5</v>
      </c>
      <c r="CB516" s="36"/>
      <c r="CC516" s="40">
        <v>29.09</v>
      </c>
      <c r="CD516" s="40">
        <v>50.203000000000003</v>
      </c>
      <c r="CE516" s="40"/>
    </row>
    <row r="517" spans="1:83" s="5" customFormat="1">
      <c r="A517" s="13" t="s">
        <v>447</v>
      </c>
      <c r="B517" s="13">
        <v>1</v>
      </c>
      <c r="C517" s="13"/>
      <c r="D517" s="13" t="s">
        <v>90</v>
      </c>
      <c r="E517" s="35" t="s">
        <v>267</v>
      </c>
      <c r="F517" s="13" t="s">
        <v>141</v>
      </c>
      <c r="G517" s="36">
        <v>1195226325</v>
      </c>
      <c r="H517" s="13" t="s">
        <v>268</v>
      </c>
      <c r="I517" s="37">
        <v>17</v>
      </c>
      <c r="J517" s="37" t="s">
        <v>70</v>
      </c>
      <c r="K517" s="38">
        <v>43528</v>
      </c>
      <c r="L517" s="39">
        <v>0.67291666666666661</v>
      </c>
      <c r="M517" s="37" t="s">
        <v>39</v>
      </c>
      <c r="N517" s="37" t="s">
        <v>42</v>
      </c>
      <c r="O517" s="37"/>
      <c r="P517" s="37" t="s">
        <v>42</v>
      </c>
      <c r="Q517" s="37">
        <v>3</v>
      </c>
      <c r="R517" s="13" t="s">
        <v>55</v>
      </c>
      <c r="S517" s="13" t="s">
        <v>63</v>
      </c>
      <c r="T517" s="13" t="s">
        <v>42</v>
      </c>
      <c r="U517" s="13" t="s">
        <v>52</v>
      </c>
      <c r="V517" s="13" t="s">
        <v>42</v>
      </c>
      <c r="W517" s="13" t="s">
        <v>46</v>
      </c>
      <c r="X517" s="13" t="s">
        <v>88</v>
      </c>
      <c r="Y517" s="13" t="s">
        <v>41</v>
      </c>
      <c r="Z517" s="13" t="s">
        <v>42</v>
      </c>
      <c r="AA517" s="13"/>
      <c r="AB517" s="13">
        <v>0</v>
      </c>
      <c r="AC517" s="13">
        <v>0</v>
      </c>
      <c r="AD517" s="13" t="s">
        <v>42</v>
      </c>
      <c r="AE517" s="13">
        <v>0</v>
      </c>
      <c r="AF517" s="13" t="s">
        <v>42</v>
      </c>
      <c r="AG517" s="13" t="s">
        <v>48</v>
      </c>
      <c r="AH517" s="46">
        <f t="shared" si="16"/>
        <v>1</v>
      </c>
      <c r="AI517" s="46" t="s">
        <v>89</v>
      </c>
      <c r="AJ517" s="46" t="str">
        <f t="shared" si="17"/>
        <v>-3</v>
      </c>
      <c r="AK517" s="13" t="s">
        <v>41</v>
      </c>
      <c r="AL517" s="13" t="s">
        <v>42</v>
      </c>
      <c r="AM517" s="13"/>
      <c r="AN517" s="13">
        <v>101.31965006729475</v>
      </c>
      <c r="AO517" s="13">
        <v>117.34261838440112</v>
      </c>
      <c r="AP517" s="13">
        <v>125.13020833333333</v>
      </c>
      <c r="AQ517" s="13">
        <v>148.05555555555554</v>
      </c>
      <c r="AR517" s="36">
        <v>365.02373999999998</v>
      </c>
      <c r="AS517" s="36">
        <v>26.654842665166846</v>
      </c>
      <c r="AT517" s="36">
        <v>346.17592000000002</v>
      </c>
      <c r="AU517" s="36">
        <v>383.87155999999999</v>
      </c>
      <c r="AV517" s="36">
        <v>243.40506500000001</v>
      </c>
      <c r="AW517" s="36">
        <v>33.320787788887159</v>
      </c>
      <c r="AX517" s="36">
        <v>219.84370999999999</v>
      </c>
      <c r="AY517" s="36">
        <v>266.96642000000003</v>
      </c>
      <c r="AZ517" s="36">
        <v>50289.224999999999</v>
      </c>
      <c r="BA517" s="36" t="s">
        <v>50</v>
      </c>
      <c r="BB517" s="36">
        <v>44089.2</v>
      </c>
      <c r="BC517" s="36">
        <v>60622.6</v>
      </c>
      <c r="BD517" s="36">
        <v>487.17670000000004</v>
      </c>
      <c r="BE517" s="36">
        <v>199.40521538118506</v>
      </c>
      <c r="BF517" s="36">
        <v>346.17592000000002</v>
      </c>
      <c r="BG517" s="36">
        <v>628.17748000000006</v>
      </c>
      <c r="BH517" s="36">
        <v>353.15922500000005</v>
      </c>
      <c r="BI517" s="36">
        <v>121.89503380997958</v>
      </c>
      <c r="BJ517" s="36">
        <v>266.96642000000003</v>
      </c>
      <c r="BK517" s="36">
        <v>439.35203000000007</v>
      </c>
      <c r="BL517" s="36">
        <v>66133.78333333334</v>
      </c>
      <c r="BM517" s="36">
        <v>14371.305594888274</v>
      </c>
      <c r="BN517" s="36">
        <v>46844.800000000003</v>
      </c>
      <c r="BO517" s="36">
        <v>82667.199999999997</v>
      </c>
      <c r="BP517" s="36">
        <v>459.02426000000008</v>
      </c>
      <c r="BQ517" s="36">
        <v>159.59165291929037</v>
      </c>
      <c r="BR517" s="36">
        <v>346.17592000000002</v>
      </c>
      <c r="BS517" s="36">
        <v>571.87260000000015</v>
      </c>
      <c r="BT517" s="36">
        <v>321.84350000000001</v>
      </c>
      <c r="BU517" s="36">
        <v>77.607910799433284</v>
      </c>
      <c r="BV517" s="36">
        <v>266.96642000000003</v>
      </c>
      <c r="BW517" s="36">
        <v>376.72057999999998</v>
      </c>
      <c r="BX517" s="36">
        <v>76811.631250000006</v>
      </c>
      <c r="BY517" s="36">
        <v>15021.456243685465</v>
      </c>
      <c r="BZ517" s="36">
        <v>46844.800000000003</v>
      </c>
      <c r="CA517" s="36">
        <v>99200.7</v>
      </c>
      <c r="CB517" s="36"/>
      <c r="CC517" s="40">
        <v>29.24</v>
      </c>
      <c r="CD517" s="40">
        <v>50.738</v>
      </c>
      <c r="CE517" s="40"/>
    </row>
    <row r="518" spans="1:83" s="5" customFormat="1">
      <c r="A518" s="13" t="s">
        <v>447</v>
      </c>
      <c r="B518" s="13">
        <v>1</v>
      </c>
      <c r="C518" s="13"/>
      <c r="D518" s="13" t="s">
        <v>90</v>
      </c>
      <c r="E518" s="35" t="s">
        <v>267</v>
      </c>
      <c r="F518" s="13" t="s">
        <v>141</v>
      </c>
      <c r="G518" s="36">
        <v>1195226325</v>
      </c>
      <c r="H518" s="13" t="s">
        <v>268</v>
      </c>
      <c r="I518" s="37">
        <v>17</v>
      </c>
      <c r="J518" s="37" t="s">
        <v>70</v>
      </c>
      <c r="K518" s="38">
        <v>43528</v>
      </c>
      <c r="L518" s="39">
        <v>0.68541666666666667</v>
      </c>
      <c r="M518" s="37" t="s">
        <v>39</v>
      </c>
      <c r="N518" s="37" t="s">
        <v>42</v>
      </c>
      <c r="O518" s="37"/>
      <c r="P518" s="37" t="s">
        <v>42</v>
      </c>
      <c r="Q518" s="37">
        <v>4</v>
      </c>
      <c r="R518" s="13" t="s">
        <v>55</v>
      </c>
      <c r="S518" s="13" t="s">
        <v>63</v>
      </c>
      <c r="T518" s="13" t="s">
        <v>42</v>
      </c>
      <c r="U518" s="13" t="s">
        <v>52</v>
      </c>
      <c r="V518" s="13" t="s">
        <v>42</v>
      </c>
      <c r="W518" s="13" t="s">
        <v>46</v>
      </c>
      <c r="X518" s="13" t="s">
        <v>88</v>
      </c>
      <c r="Y518" s="13" t="s">
        <v>41</v>
      </c>
      <c r="Z518" s="13" t="s">
        <v>41</v>
      </c>
      <c r="AA518" s="13"/>
      <c r="AB518" s="13">
        <v>0</v>
      </c>
      <c r="AC518" s="13">
        <v>0</v>
      </c>
      <c r="AD518" s="13" t="s">
        <v>42</v>
      </c>
      <c r="AE518" s="13">
        <v>0</v>
      </c>
      <c r="AF518" s="13" t="s">
        <v>42</v>
      </c>
      <c r="AG518" s="13" t="s">
        <v>48</v>
      </c>
      <c r="AH518" s="46">
        <f t="shared" si="16"/>
        <v>1</v>
      </c>
      <c r="AI518" s="46" t="s">
        <v>89</v>
      </c>
      <c r="AJ518" s="46" t="str">
        <f t="shared" si="17"/>
        <v>-3</v>
      </c>
      <c r="AK518" s="13" t="s">
        <v>41</v>
      </c>
      <c r="AL518" s="13" t="s">
        <v>41</v>
      </c>
      <c r="AM518" s="13"/>
      <c r="AN518" s="13">
        <v>101.31965006729475</v>
      </c>
      <c r="AO518" s="13">
        <v>117.34261838440112</v>
      </c>
      <c r="AP518" s="13">
        <v>125.13020833333333</v>
      </c>
      <c r="AQ518" s="13">
        <v>148.05555555555554</v>
      </c>
      <c r="AR518" s="36">
        <v>393.17618000000004</v>
      </c>
      <c r="AS518" s="36">
        <v>39.813562461894833</v>
      </c>
      <c r="AT518" s="36">
        <v>365.02374000000003</v>
      </c>
      <c r="AU518" s="36">
        <v>421.32862000000006</v>
      </c>
      <c r="AV518" s="36">
        <v>259.11263500000001</v>
      </c>
      <c r="AW518" s="36">
        <v>11.106929262962401</v>
      </c>
      <c r="AX518" s="36">
        <v>251.25885</v>
      </c>
      <c r="AY518" s="36">
        <v>266.96642000000003</v>
      </c>
      <c r="AZ518" s="36">
        <v>47533.675000000003</v>
      </c>
      <c r="BA518" s="36" t="s">
        <v>50</v>
      </c>
      <c r="BB518" s="36">
        <v>46844.800000000003</v>
      </c>
      <c r="BC518" s="36">
        <v>49600.3</v>
      </c>
      <c r="BD518" s="36">
        <v>459.02426000000014</v>
      </c>
      <c r="BE518" s="36">
        <v>132.93681025412343</v>
      </c>
      <c r="BF518" s="36">
        <v>365.02374000000003</v>
      </c>
      <c r="BG518" s="36">
        <v>553.02478000000019</v>
      </c>
      <c r="BH518" s="36">
        <v>313.98971500000005</v>
      </c>
      <c r="BI518" s="36">
        <v>66.500981536470746</v>
      </c>
      <c r="BJ518" s="36">
        <v>266.96642000000003</v>
      </c>
      <c r="BK518" s="36">
        <v>361.01301000000001</v>
      </c>
      <c r="BL518" s="36">
        <v>44548.466666666667</v>
      </c>
      <c r="BM518" s="36">
        <v>1124.9689892022234</v>
      </c>
      <c r="BN518" s="36">
        <v>44089.2</v>
      </c>
      <c r="BO518" s="36">
        <v>46844.800000000003</v>
      </c>
      <c r="BP518" s="36">
        <v>412.024</v>
      </c>
      <c r="BQ518" s="36">
        <v>66.468405127061502</v>
      </c>
      <c r="BR518" s="36">
        <v>365.02374000000003</v>
      </c>
      <c r="BS518" s="36">
        <v>459.02425999999997</v>
      </c>
      <c r="BT518" s="36">
        <v>313.98971500000005</v>
      </c>
      <c r="BU518" s="36">
        <v>66.500981536470746</v>
      </c>
      <c r="BV518" s="36">
        <v>266.96642000000003</v>
      </c>
      <c r="BW518" s="36">
        <v>361.01301000000001</v>
      </c>
      <c r="BX518" s="36">
        <v>56489.268749999981</v>
      </c>
      <c r="BY518" s="36">
        <v>10837.018571834873</v>
      </c>
      <c r="BZ518" s="36">
        <v>44089.2</v>
      </c>
      <c r="CA518" s="36">
        <v>74400.5</v>
      </c>
      <c r="CB518" s="36"/>
      <c r="CC518" s="40">
        <v>29.364999999999998</v>
      </c>
      <c r="CD518" s="40">
        <v>50.045000000000002</v>
      </c>
      <c r="CE518" s="40"/>
    </row>
    <row r="519" spans="1:83" s="5" customFormat="1">
      <c r="A519" s="13" t="s">
        <v>447</v>
      </c>
      <c r="B519" s="13">
        <v>1</v>
      </c>
      <c r="C519" s="13"/>
      <c r="D519" s="13" t="s">
        <v>123</v>
      </c>
      <c r="E519" s="35" t="s">
        <v>269</v>
      </c>
      <c r="F519" s="13" t="s">
        <v>36</v>
      </c>
      <c r="G519" s="36">
        <v>1025323129</v>
      </c>
      <c r="H519" s="13" t="s">
        <v>270</v>
      </c>
      <c r="I519" s="37">
        <v>18</v>
      </c>
      <c r="J519" s="37" t="s">
        <v>38</v>
      </c>
      <c r="K519" s="38">
        <v>43528</v>
      </c>
      <c r="L519" s="39">
        <v>0.64930555555555558</v>
      </c>
      <c r="M519" s="37" t="s">
        <v>39</v>
      </c>
      <c r="N519" s="37" t="s">
        <v>251</v>
      </c>
      <c r="O519" s="37" t="s">
        <v>41</v>
      </c>
      <c r="P519" s="37" t="s">
        <v>41</v>
      </c>
      <c r="Q519" s="37">
        <v>1</v>
      </c>
      <c r="R519" s="13" t="s">
        <v>62</v>
      </c>
      <c r="S519" s="13" t="s">
        <v>56</v>
      </c>
      <c r="T519" s="13" t="s">
        <v>41</v>
      </c>
      <c r="U519" s="13" t="s">
        <v>45</v>
      </c>
      <c r="V519" s="13" t="s">
        <v>42</v>
      </c>
      <c r="W519" s="13" t="s">
        <v>81</v>
      </c>
      <c r="X519" s="13" t="s">
        <v>53</v>
      </c>
      <c r="Y519" s="13" t="s">
        <v>41</v>
      </c>
      <c r="Z519" s="13" t="s">
        <v>41</v>
      </c>
      <c r="AA519" s="13"/>
      <c r="AB519" s="13">
        <v>1</v>
      </c>
      <c r="AC519" s="13">
        <v>2</v>
      </c>
      <c r="AD519" s="13" t="s">
        <v>41</v>
      </c>
      <c r="AE519" s="13">
        <v>1</v>
      </c>
      <c r="AF519" s="13" t="s">
        <v>42</v>
      </c>
      <c r="AG519" s="13" t="s">
        <v>82</v>
      </c>
      <c r="AH519" s="46">
        <f t="shared" si="16"/>
        <v>2</v>
      </c>
      <c r="AI519" s="46" t="s">
        <v>54</v>
      </c>
      <c r="AJ519" s="46" t="str">
        <f t="shared" si="17"/>
        <v>-2</v>
      </c>
      <c r="AK519" s="13" t="s">
        <v>41</v>
      </c>
      <c r="AL519" s="13" t="s">
        <v>41</v>
      </c>
      <c r="AM519" s="13"/>
      <c r="AN519" s="13">
        <v>101.31965006729475</v>
      </c>
      <c r="AO519" s="13">
        <v>117.34261838440112</v>
      </c>
      <c r="AP519" s="13">
        <v>125.13020833333333</v>
      </c>
      <c r="AQ519" s="13">
        <v>148.05555555555554</v>
      </c>
      <c r="AR519" s="36">
        <v>416.32864999999998</v>
      </c>
      <c r="AS519" s="36">
        <v>20.549018036027899</v>
      </c>
      <c r="AT519" s="36">
        <v>401.79829999999998</v>
      </c>
      <c r="AU519" s="36">
        <v>430.85899999999998</v>
      </c>
      <c r="AV519" s="36">
        <v>345.17823000000004</v>
      </c>
      <c r="AW519" s="36">
        <v>21.907737858213466</v>
      </c>
      <c r="AX519" s="36">
        <v>329.68712000000005</v>
      </c>
      <c r="AY519" s="36">
        <v>360.66934000000003</v>
      </c>
      <c r="AZ519" s="36">
        <v>95067.324999999997</v>
      </c>
      <c r="BA519" s="36" t="s">
        <v>50</v>
      </c>
      <c r="BB519" s="36">
        <v>82667.199999999997</v>
      </c>
      <c r="BC519" s="36">
        <v>99200.7</v>
      </c>
      <c r="BD519" s="36">
        <v>379.86394999999999</v>
      </c>
      <c r="BE519" s="36">
        <v>31.01985525183829</v>
      </c>
      <c r="BF519" s="36">
        <v>357.92959999999999</v>
      </c>
      <c r="BG519" s="36">
        <v>401.79829999999998</v>
      </c>
      <c r="BH519" s="36">
        <v>275.56628000000001</v>
      </c>
      <c r="BI519" s="36">
        <v>76.538425935024478</v>
      </c>
      <c r="BJ519" s="36">
        <v>221.44543999999999</v>
      </c>
      <c r="BK519" s="36">
        <v>329.68712000000005</v>
      </c>
      <c r="BL519" s="36">
        <v>87259.85</v>
      </c>
      <c r="BM519" s="36">
        <v>8999.6825114556104</v>
      </c>
      <c r="BN519" s="36">
        <v>74400.5</v>
      </c>
      <c r="BO519" s="36">
        <v>99200.7</v>
      </c>
      <c r="BP519" s="36">
        <v>438.26299999999998</v>
      </c>
      <c r="BQ519" s="36">
        <v>51.56887328786619</v>
      </c>
      <c r="BR519" s="36">
        <v>401.79829999999998</v>
      </c>
      <c r="BS519" s="36">
        <v>474.72769999999997</v>
      </c>
      <c r="BT519" s="36">
        <v>298.80294500000002</v>
      </c>
      <c r="BU519" s="36">
        <v>43.676819147704414</v>
      </c>
      <c r="BV519" s="36">
        <v>267.91876999999999</v>
      </c>
      <c r="BW519" s="36">
        <v>329.68712000000005</v>
      </c>
      <c r="BX519" s="36">
        <v>81461.643750000003</v>
      </c>
      <c r="BY519" s="36">
        <v>8172.4351669065964</v>
      </c>
      <c r="BZ519" s="36">
        <v>68889.3</v>
      </c>
      <c r="CA519" s="36">
        <v>99200.7</v>
      </c>
      <c r="CB519" s="36"/>
      <c r="CC519" s="40">
        <v>28.940999999999999</v>
      </c>
      <c r="CD519" s="40">
        <v>50.151000000000003</v>
      </c>
      <c r="CE519" s="40"/>
    </row>
    <row r="520" spans="1:83" s="5" customFormat="1">
      <c r="A520" s="13" t="s">
        <v>447</v>
      </c>
      <c r="B520" s="13">
        <v>1</v>
      </c>
      <c r="C520" s="13"/>
      <c r="D520" s="13" t="s">
        <v>123</v>
      </c>
      <c r="E520" s="35" t="s">
        <v>269</v>
      </c>
      <c r="F520" s="13" t="s">
        <v>36</v>
      </c>
      <c r="G520" s="36">
        <v>1025323129</v>
      </c>
      <c r="H520" s="13" t="s">
        <v>270</v>
      </c>
      <c r="I520" s="37">
        <v>18</v>
      </c>
      <c r="J520" s="37" t="s">
        <v>38</v>
      </c>
      <c r="K520" s="38">
        <v>43528</v>
      </c>
      <c r="L520" s="39">
        <v>0.66249999999999998</v>
      </c>
      <c r="M520" s="37" t="s">
        <v>39</v>
      </c>
      <c r="N520" s="37" t="s">
        <v>251</v>
      </c>
      <c r="O520" s="37" t="s">
        <v>41</v>
      </c>
      <c r="P520" s="37" t="s">
        <v>41</v>
      </c>
      <c r="Q520" s="37">
        <v>2</v>
      </c>
      <c r="R520" s="13" t="s">
        <v>62</v>
      </c>
      <c r="S520" s="13" t="s">
        <v>56</v>
      </c>
      <c r="T520" s="13" t="s">
        <v>41</v>
      </c>
      <c r="U520" s="13" t="s">
        <v>45</v>
      </c>
      <c r="V520" s="13" t="s">
        <v>42</v>
      </c>
      <c r="W520" s="13" t="s">
        <v>81</v>
      </c>
      <c r="X520" s="13" t="s">
        <v>53</v>
      </c>
      <c r="Y520" s="13" t="s">
        <v>41</v>
      </c>
      <c r="Z520" s="13" t="s">
        <v>41</v>
      </c>
      <c r="AA520" s="13"/>
      <c r="AB520" s="13">
        <v>1</v>
      </c>
      <c r="AC520" s="13">
        <v>2</v>
      </c>
      <c r="AD520" s="13" t="s">
        <v>41</v>
      </c>
      <c r="AE520" s="13">
        <v>1</v>
      </c>
      <c r="AF520" s="13" t="s">
        <v>42</v>
      </c>
      <c r="AG520" s="13" t="s">
        <v>82</v>
      </c>
      <c r="AH520" s="46">
        <f t="shared" si="16"/>
        <v>2</v>
      </c>
      <c r="AI520" s="46" t="s">
        <v>54</v>
      </c>
      <c r="AJ520" s="46" t="str">
        <f t="shared" si="17"/>
        <v>-2</v>
      </c>
      <c r="AK520" s="13" t="s">
        <v>41</v>
      </c>
      <c r="AL520" s="13" t="s">
        <v>41</v>
      </c>
      <c r="AM520" s="13"/>
      <c r="AN520" s="13">
        <v>101.31965006729475</v>
      </c>
      <c r="AO520" s="13">
        <v>117.34261838440112</v>
      </c>
      <c r="AP520" s="13">
        <v>125.13020833333333</v>
      </c>
      <c r="AQ520" s="13">
        <v>148.05555555555554</v>
      </c>
      <c r="AR520" s="36">
        <v>423.64009999999996</v>
      </c>
      <c r="AS520" s="36">
        <v>30.888969786640676</v>
      </c>
      <c r="AT520" s="36">
        <v>401.79829999999998</v>
      </c>
      <c r="AU520" s="36">
        <v>445.4819</v>
      </c>
      <c r="AV520" s="36">
        <v>306.54850000000005</v>
      </c>
      <c r="AW520" s="36">
        <v>76.538425935024108</v>
      </c>
      <c r="AX520" s="36">
        <v>252.42766000000003</v>
      </c>
      <c r="AY520" s="36">
        <v>360.66934000000003</v>
      </c>
      <c r="AZ520" s="36">
        <v>81978.350000000006</v>
      </c>
      <c r="BA520" s="36" t="s">
        <v>50</v>
      </c>
      <c r="BB520" s="36">
        <v>66133.8</v>
      </c>
      <c r="BC520" s="36">
        <v>88178.4</v>
      </c>
      <c r="BD520" s="36">
        <v>387.17539999999997</v>
      </c>
      <c r="BE520" s="36">
        <v>20.679903501225514</v>
      </c>
      <c r="BF520" s="36">
        <v>372.55250000000001</v>
      </c>
      <c r="BG520" s="36">
        <v>401.79829999999998</v>
      </c>
      <c r="BH520" s="36">
        <v>291.05739000000005</v>
      </c>
      <c r="BI520" s="36">
        <v>54.630688076810756</v>
      </c>
      <c r="BJ520" s="36">
        <v>252.42766000000003</v>
      </c>
      <c r="BK520" s="36">
        <v>329.68712000000005</v>
      </c>
      <c r="BL520" s="36">
        <v>75319.016666666663</v>
      </c>
      <c r="BM520" s="36">
        <v>14122.602560777086</v>
      </c>
      <c r="BN520" s="36">
        <v>57867</v>
      </c>
      <c r="BO520" s="36">
        <v>93689.5</v>
      </c>
      <c r="BP520" s="36">
        <v>372.55250000000001</v>
      </c>
      <c r="BQ520" s="36">
        <v>41.35980700245107</v>
      </c>
      <c r="BR520" s="36">
        <v>343.30669999999998</v>
      </c>
      <c r="BS520" s="36">
        <v>401.79829999999998</v>
      </c>
      <c r="BT520" s="36">
        <v>267.91877000000005</v>
      </c>
      <c r="BU520" s="36">
        <v>21.907737858213483</v>
      </c>
      <c r="BV520" s="36">
        <v>252.42766000000003</v>
      </c>
      <c r="BW520" s="36">
        <v>283.40988000000004</v>
      </c>
      <c r="BX520" s="36">
        <v>76811.612500000017</v>
      </c>
      <c r="BY520" s="36">
        <v>9485.7475157117078</v>
      </c>
      <c r="BZ520" s="36">
        <v>57867</v>
      </c>
      <c r="CA520" s="36">
        <v>93689.5</v>
      </c>
      <c r="CB520" s="36"/>
      <c r="CC520" s="40">
        <v>29.09</v>
      </c>
      <c r="CD520" s="40">
        <v>50.203000000000003</v>
      </c>
      <c r="CE520" s="40"/>
    </row>
    <row r="521" spans="1:83" s="5" customFormat="1">
      <c r="A521" s="13" t="s">
        <v>447</v>
      </c>
      <c r="B521" s="13">
        <v>1</v>
      </c>
      <c r="C521" s="13"/>
      <c r="D521" s="13" t="s">
        <v>123</v>
      </c>
      <c r="E521" s="35" t="s">
        <v>269</v>
      </c>
      <c r="F521" s="13" t="s">
        <v>36</v>
      </c>
      <c r="G521" s="36">
        <v>1025323129</v>
      </c>
      <c r="H521" s="13" t="s">
        <v>270</v>
      </c>
      <c r="I521" s="37">
        <v>18</v>
      </c>
      <c r="J521" s="37" t="s">
        <v>38</v>
      </c>
      <c r="K521" s="38">
        <v>43528</v>
      </c>
      <c r="L521" s="39">
        <v>0.67291666666666661</v>
      </c>
      <c r="M521" s="37" t="s">
        <v>39</v>
      </c>
      <c r="N521" s="37" t="s">
        <v>251</v>
      </c>
      <c r="O521" s="37" t="s">
        <v>41</v>
      </c>
      <c r="P521" s="37" t="s">
        <v>41</v>
      </c>
      <c r="Q521" s="37">
        <v>3</v>
      </c>
      <c r="R521" s="13" t="s">
        <v>62</v>
      </c>
      <c r="S521" s="13" t="s">
        <v>56</v>
      </c>
      <c r="T521" s="13" t="s">
        <v>41</v>
      </c>
      <c r="U521" s="13" t="s">
        <v>45</v>
      </c>
      <c r="V521" s="13" t="s">
        <v>42</v>
      </c>
      <c r="W521" s="13" t="s">
        <v>81</v>
      </c>
      <c r="X521" s="13" t="s">
        <v>53</v>
      </c>
      <c r="Y521" s="13" t="s">
        <v>41</v>
      </c>
      <c r="Z521" s="13" t="s">
        <v>41</v>
      </c>
      <c r="AA521" s="13"/>
      <c r="AB521" s="13">
        <v>1</v>
      </c>
      <c r="AC521" s="13">
        <v>2</v>
      </c>
      <c r="AD521" s="13" t="s">
        <v>41</v>
      </c>
      <c r="AE521" s="13">
        <v>1</v>
      </c>
      <c r="AF521" s="13" t="s">
        <v>42</v>
      </c>
      <c r="AG521" s="13" t="s">
        <v>82</v>
      </c>
      <c r="AH521" s="46">
        <f t="shared" si="16"/>
        <v>2</v>
      </c>
      <c r="AI521" s="46" t="s">
        <v>54</v>
      </c>
      <c r="AJ521" s="46" t="str">
        <f t="shared" si="17"/>
        <v>-2</v>
      </c>
      <c r="AK521" s="13" t="s">
        <v>41</v>
      </c>
      <c r="AL521" s="13" t="s">
        <v>41</v>
      </c>
      <c r="AM521" s="13"/>
      <c r="AN521" s="13">
        <v>101.31965006729475</v>
      </c>
      <c r="AO521" s="13">
        <v>117.34261838440112</v>
      </c>
      <c r="AP521" s="13">
        <v>125.13020833333333</v>
      </c>
      <c r="AQ521" s="13">
        <v>148.05555555555554</v>
      </c>
      <c r="AR521" s="36">
        <v>277.68875000000003</v>
      </c>
      <c r="AS521" s="36">
        <v>10.339951750612776</v>
      </c>
      <c r="AT521" s="36">
        <v>270.37729999999999</v>
      </c>
      <c r="AU521" s="36">
        <v>285.00020000000001</v>
      </c>
      <c r="AV521" s="36">
        <v>151.931535</v>
      </c>
      <c r="AW521" s="36">
        <v>10.953868929106733</v>
      </c>
      <c r="AX521" s="36">
        <v>144.18598</v>
      </c>
      <c r="AY521" s="36">
        <v>159.67708999999999</v>
      </c>
      <c r="AZ521" s="36">
        <v>50289.224999999999</v>
      </c>
      <c r="BA521" s="36" t="s">
        <v>50</v>
      </c>
      <c r="BB521" s="36">
        <v>44089.2</v>
      </c>
      <c r="BC521" s="36">
        <v>60622.6</v>
      </c>
      <c r="BD521" s="36">
        <v>343.39924999999994</v>
      </c>
      <c r="BE521" s="36">
        <v>103.26863204093023</v>
      </c>
      <c r="BF521" s="36">
        <v>270.37729999999999</v>
      </c>
      <c r="BG521" s="36">
        <v>416.42119999999994</v>
      </c>
      <c r="BH521" s="36">
        <v>221.54348500000003</v>
      </c>
      <c r="BI521" s="36">
        <v>87.492294864131026</v>
      </c>
      <c r="BJ521" s="36">
        <v>159.67708999999999</v>
      </c>
      <c r="BK521" s="36">
        <v>283.40988000000004</v>
      </c>
      <c r="BL521" s="36">
        <v>66133.78333333334</v>
      </c>
      <c r="BM521" s="36">
        <v>14371.305594888274</v>
      </c>
      <c r="BN521" s="36">
        <v>46844.800000000003</v>
      </c>
      <c r="BO521" s="36">
        <v>82667.199999999997</v>
      </c>
      <c r="BP521" s="36">
        <v>336.08780000000002</v>
      </c>
      <c r="BQ521" s="36">
        <v>92.928680290316848</v>
      </c>
      <c r="BR521" s="36">
        <v>270.37729999999999</v>
      </c>
      <c r="BS521" s="36">
        <v>401.79829999999998</v>
      </c>
      <c r="BT521" s="36">
        <v>206.05237500000001</v>
      </c>
      <c r="BU521" s="36">
        <v>65.584557005917574</v>
      </c>
      <c r="BV521" s="36">
        <v>159.67708999999999</v>
      </c>
      <c r="BW521" s="36">
        <v>252.42766000000003</v>
      </c>
      <c r="BX521" s="36">
        <v>76811.631250000006</v>
      </c>
      <c r="BY521" s="36">
        <v>15021.456243685465</v>
      </c>
      <c r="BZ521" s="36">
        <v>46844.800000000003</v>
      </c>
      <c r="CA521" s="36">
        <v>99200.7</v>
      </c>
      <c r="CB521" s="36"/>
      <c r="CC521" s="40">
        <v>29.24</v>
      </c>
      <c r="CD521" s="40">
        <v>50.738</v>
      </c>
      <c r="CE521" s="40"/>
    </row>
    <row r="522" spans="1:83" s="5" customFormat="1">
      <c r="A522" s="13" t="s">
        <v>447</v>
      </c>
      <c r="B522" s="13">
        <v>1</v>
      </c>
      <c r="C522" s="13"/>
      <c r="D522" s="13" t="s">
        <v>123</v>
      </c>
      <c r="E522" s="35" t="s">
        <v>269</v>
      </c>
      <c r="F522" s="13" t="s">
        <v>36</v>
      </c>
      <c r="G522" s="36">
        <v>1025323129</v>
      </c>
      <c r="H522" s="13" t="s">
        <v>270</v>
      </c>
      <c r="I522" s="37">
        <v>18</v>
      </c>
      <c r="J522" s="37" t="s">
        <v>38</v>
      </c>
      <c r="K522" s="38">
        <v>43528</v>
      </c>
      <c r="L522" s="39">
        <v>0.68541666666666667</v>
      </c>
      <c r="M522" s="37" t="s">
        <v>39</v>
      </c>
      <c r="N522" s="37" t="s">
        <v>251</v>
      </c>
      <c r="O522" s="37" t="s">
        <v>41</v>
      </c>
      <c r="P522" s="37" t="s">
        <v>41</v>
      </c>
      <c r="Q522" s="37">
        <v>4</v>
      </c>
      <c r="R522" s="13" t="s">
        <v>62</v>
      </c>
      <c r="S522" s="13" t="s">
        <v>56</v>
      </c>
      <c r="T522" s="13" t="s">
        <v>41</v>
      </c>
      <c r="U522" s="13" t="s">
        <v>45</v>
      </c>
      <c r="V522" s="13" t="s">
        <v>42</v>
      </c>
      <c r="W522" s="13" t="s">
        <v>81</v>
      </c>
      <c r="X522" s="13" t="s">
        <v>53</v>
      </c>
      <c r="Y522" s="13" t="s">
        <v>41</v>
      </c>
      <c r="Z522" s="13" t="s">
        <v>41</v>
      </c>
      <c r="AA522" s="13"/>
      <c r="AB522" s="13">
        <v>1</v>
      </c>
      <c r="AC522" s="13">
        <v>2</v>
      </c>
      <c r="AD522" s="13" t="s">
        <v>41</v>
      </c>
      <c r="AE522" s="13">
        <v>1</v>
      </c>
      <c r="AF522" s="13" t="s">
        <v>42</v>
      </c>
      <c r="AG522" s="13" t="s">
        <v>82</v>
      </c>
      <c r="AH522" s="46">
        <f t="shared" si="16"/>
        <v>2</v>
      </c>
      <c r="AI522" s="46" t="s">
        <v>54</v>
      </c>
      <c r="AJ522" s="46" t="str">
        <f t="shared" si="17"/>
        <v>-2</v>
      </c>
      <c r="AK522" s="13" t="s">
        <v>41</v>
      </c>
      <c r="AL522" s="13" t="s">
        <v>41</v>
      </c>
      <c r="AM522" s="13"/>
      <c r="AN522" s="13">
        <v>101.31965006729475</v>
      </c>
      <c r="AO522" s="13">
        <v>117.34261838440112</v>
      </c>
      <c r="AP522" s="13">
        <v>125.13020833333333</v>
      </c>
      <c r="AQ522" s="13">
        <v>148.05555555555554</v>
      </c>
      <c r="AR522" s="36">
        <v>321.4649</v>
      </c>
      <c r="AS522" s="36">
        <v>10.209066285415163</v>
      </c>
      <c r="AT522" s="36">
        <v>314.24599999999998</v>
      </c>
      <c r="AU522" s="36">
        <v>328.68380000000002</v>
      </c>
      <c r="AV522" s="36">
        <v>159.67708999999999</v>
      </c>
      <c r="AW522" s="36">
        <v>21.907737858213466</v>
      </c>
      <c r="AX522" s="36">
        <v>144.18598</v>
      </c>
      <c r="AY522" s="36">
        <v>175.16819999999998</v>
      </c>
      <c r="AZ522" s="36">
        <v>47533.675000000003</v>
      </c>
      <c r="BA522" s="36" t="s">
        <v>50</v>
      </c>
      <c r="BB522" s="36">
        <v>46844.800000000003</v>
      </c>
      <c r="BC522" s="36">
        <v>49600.3</v>
      </c>
      <c r="BD522" s="36">
        <v>328.77634999999998</v>
      </c>
      <c r="BE522" s="36">
        <v>20.549018036027899</v>
      </c>
      <c r="BF522" s="36">
        <v>314.24599999999998</v>
      </c>
      <c r="BG522" s="36">
        <v>343.30669999999998</v>
      </c>
      <c r="BH522" s="36">
        <v>182.81571</v>
      </c>
      <c r="BI522" s="36">
        <v>54.630688076810891</v>
      </c>
      <c r="BJ522" s="36">
        <v>144.18598</v>
      </c>
      <c r="BK522" s="36">
        <v>221.44543999999999</v>
      </c>
      <c r="BL522" s="36">
        <v>44548.466666666667</v>
      </c>
      <c r="BM522" s="36">
        <v>1124.9689892022234</v>
      </c>
      <c r="BN522" s="36">
        <v>44089.2</v>
      </c>
      <c r="BO522" s="36">
        <v>46844.800000000003</v>
      </c>
      <c r="BP522" s="36">
        <v>328.77634999999998</v>
      </c>
      <c r="BQ522" s="36">
        <v>20.549018036027899</v>
      </c>
      <c r="BR522" s="36">
        <v>314.24599999999998</v>
      </c>
      <c r="BS522" s="36">
        <v>343.30669999999998</v>
      </c>
      <c r="BT522" s="36">
        <v>182.81571</v>
      </c>
      <c r="BU522" s="36">
        <v>54.630688076810891</v>
      </c>
      <c r="BV522" s="36">
        <v>144.18598</v>
      </c>
      <c r="BW522" s="36">
        <v>221.44543999999999</v>
      </c>
      <c r="BX522" s="36">
        <v>56489.268749999981</v>
      </c>
      <c r="BY522" s="36">
        <v>10837.018571834873</v>
      </c>
      <c r="BZ522" s="36">
        <v>44089.2</v>
      </c>
      <c r="CA522" s="36">
        <v>74400.5</v>
      </c>
      <c r="CB522" s="36"/>
      <c r="CC522" s="40">
        <v>29.364999999999998</v>
      </c>
      <c r="CD522" s="40">
        <v>50.045000000000002</v>
      </c>
      <c r="CE522" s="40"/>
    </row>
    <row r="523" spans="1:83" s="5" customFormat="1">
      <c r="A523" s="13" t="s">
        <v>447</v>
      </c>
      <c r="B523" s="13">
        <v>1</v>
      </c>
      <c r="C523" s="13"/>
      <c r="D523" s="13" t="s">
        <v>95</v>
      </c>
      <c r="E523" s="35" t="s">
        <v>271</v>
      </c>
      <c r="F523" s="13" t="s">
        <v>36</v>
      </c>
      <c r="G523" s="36">
        <v>1085323283</v>
      </c>
      <c r="H523" s="13" t="s">
        <v>272</v>
      </c>
      <c r="I523" s="37">
        <v>23</v>
      </c>
      <c r="J523" s="37" t="s">
        <v>70</v>
      </c>
      <c r="K523" s="38">
        <v>43528</v>
      </c>
      <c r="L523" s="39">
        <v>0.64930555555555558</v>
      </c>
      <c r="M523" s="37" t="s">
        <v>39</v>
      </c>
      <c r="N523" s="37" t="s">
        <v>42</v>
      </c>
      <c r="O523" s="37"/>
      <c r="P523" s="37" t="s">
        <v>42</v>
      </c>
      <c r="Q523" s="37">
        <v>1</v>
      </c>
      <c r="R523" s="13" t="s">
        <v>55</v>
      </c>
      <c r="S523" s="13" t="s">
        <v>63</v>
      </c>
      <c r="T523" s="13" t="s">
        <v>42</v>
      </c>
      <c r="U523" s="13" t="s">
        <v>52</v>
      </c>
      <c r="V523" s="13" t="s">
        <v>42</v>
      </c>
      <c r="W523" s="13" t="s">
        <v>46</v>
      </c>
      <c r="X523" s="13" t="s">
        <v>47</v>
      </c>
      <c r="Y523" s="13" t="s">
        <v>41</v>
      </c>
      <c r="Z523" s="13" t="s">
        <v>41</v>
      </c>
      <c r="AA523" s="13"/>
      <c r="AB523" s="13">
        <v>0</v>
      </c>
      <c r="AC523" s="13">
        <v>0</v>
      </c>
      <c r="AD523" s="13" t="s">
        <v>42</v>
      </c>
      <c r="AE523" s="13">
        <v>0</v>
      </c>
      <c r="AF523" s="13" t="s">
        <v>42</v>
      </c>
      <c r="AG523" s="13" t="s">
        <v>48</v>
      </c>
      <c r="AH523" s="46">
        <f t="shared" si="16"/>
        <v>1</v>
      </c>
      <c r="AI523" s="46" t="s">
        <v>49</v>
      </c>
      <c r="AJ523" s="46" t="str">
        <f t="shared" si="17"/>
        <v>-1</v>
      </c>
      <c r="AK523" s="13" t="s">
        <v>41</v>
      </c>
      <c r="AL523" s="13" t="s">
        <v>41</v>
      </c>
      <c r="AM523" s="13"/>
      <c r="AN523" s="13">
        <v>101.31965006729475</v>
      </c>
      <c r="AO523" s="13">
        <v>117.34261838440112</v>
      </c>
      <c r="AP523" s="13">
        <v>125.13020833333333</v>
      </c>
      <c r="AQ523" s="13">
        <v>148.05555555555554</v>
      </c>
      <c r="AR523" s="36">
        <v>200.75327000000001</v>
      </c>
      <c r="AS523" s="36">
        <v>0</v>
      </c>
      <c r="AT523" s="36">
        <v>200.75327000000001</v>
      </c>
      <c r="AU523" s="36">
        <v>200.75327000000001</v>
      </c>
      <c r="AV523" s="36">
        <v>161.39666999999997</v>
      </c>
      <c r="AW523" s="36">
        <v>19.78967020584729</v>
      </c>
      <c r="AX523" s="36">
        <v>147.40325999999999</v>
      </c>
      <c r="AY523" s="36">
        <v>175.39007999999998</v>
      </c>
      <c r="AZ523" s="36">
        <v>95067.324999999997</v>
      </c>
      <c r="BA523" s="36" t="s">
        <v>50</v>
      </c>
      <c r="BB523" s="36">
        <v>82667.199999999997</v>
      </c>
      <c r="BC523" s="36">
        <v>99200.7</v>
      </c>
      <c r="BD523" s="36">
        <v>177.52025000000003</v>
      </c>
      <c r="BE523" s="36">
        <v>32.856451978885218</v>
      </c>
      <c r="BF523" s="36">
        <v>154.28723000000002</v>
      </c>
      <c r="BG523" s="36">
        <v>200.75327000000001</v>
      </c>
      <c r="BH523" s="36">
        <v>126.27945</v>
      </c>
      <c r="BI523" s="36">
        <v>29.873578590992441</v>
      </c>
      <c r="BJ523" s="36">
        <v>105.15564000000001</v>
      </c>
      <c r="BK523" s="36">
        <v>147.40325999999999</v>
      </c>
      <c r="BL523" s="36">
        <v>87259.85</v>
      </c>
      <c r="BM523" s="36">
        <v>8999.6825114556104</v>
      </c>
      <c r="BN523" s="36">
        <v>74400.5</v>
      </c>
      <c r="BO523" s="36">
        <v>99200.7</v>
      </c>
      <c r="BP523" s="36">
        <v>185.19896</v>
      </c>
      <c r="BQ523" s="36">
        <v>21.997116155355457</v>
      </c>
      <c r="BR523" s="36">
        <v>169.64465000000001</v>
      </c>
      <c r="BS523" s="36">
        <v>200.75327000000001</v>
      </c>
      <c r="BT523" s="36">
        <v>133.32071999999999</v>
      </c>
      <c r="BU523" s="36">
        <v>19.915719060661505</v>
      </c>
      <c r="BV523" s="36">
        <v>119.23817999999997</v>
      </c>
      <c r="BW523" s="36">
        <v>147.40325999999999</v>
      </c>
      <c r="BX523" s="36">
        <v>81461.643750000003</v>
      </c>
      <c r="BY523" s="36">
        <v>8172.4351669065964</v>
      </c>
      <c r="BZ523" s="36">
        <v>68889.3</v>
      </c>
      <c r="CA523" s="36">
        <v>99200.7</v>
      </c>
      <c r="CB523" s="36"/>
      <c r="CC523" s="40">
        <v>28.940999999999999</v>
      </c>
      <c r="CD523" s="40">
        <v>50.151000000000003</v>
      </c>
      <c r="CE523" s="40"/>
    </row>
    <row r="524" spans="1:83" s="5" customFormat="1">
      <c r="A524" s="13" t="s">
        <v>447</v>
      </c>
      <c r="B524" s="13">
        <v>1</v>
      </c>
      <c r="C524" s="13"/>
      <c r="D524" s="13" t="s">
        <v>95</v>
      </c>
      <c r="E524" s="35" t="s">
        <v>271</v>
      </c>
      <c r="F524" s="13" t="s">
        <v>36</v>
      </c>
      <c r="G524" s="36">
        <v>1085323283</v>
      </c>
      <c r="H524" s="13" t="s">
        <v>272</v>
      </c>
      <c r="I524" s="37">
        <v>23</v>
      </c>
      <c r="J524" s="37" t="s">
        <v>70</v>
      </c>
      <c r="K524" s="38">
        <v>43528</v>
      </c>
      <c r="L524" s="39">
        <v>0.66249999999999998</v>
      </c>
      <c r="M524" s="37" t="s">
        <v>39</v>
      </c>
      <c r="N524" s="37" t="s">
        <v>42</v>
      </c>
      <c r="O524" s="37"/>
      <c r="P524" s="37" t="s">
        <v>42</v>
      </c>
      <c r="Q524" s="37">
        <v>2</v>
      </c>
      <c r="R524" s="13" t="s">
        <v>55</v>
      </c>
      <c r="S524" s="13" t="s">
        <v>63</v>
      </c>
      <c r="T524" s="13" t="s">
        <v>42</v>
      </c>
      <c r="U524" s="13" t="s">
        <v>52</v>
      </c>
      <c r="V524" s="13" t="s">
        <v>42</v>
      </c>
      <c r="W524" s="13" t="s">
        <v>46</v>
      </c>
      <c r="X524" s="13" t="s">
        <v>47</v>
      </c>
      <c r="Y524" s="13" t="s">
        <v>41</v>
      </c>
      <c r="Z524" s="13" t="s">
        <v>41</v>
      </c>
      <c r="AA524" s="13"/>
      <c r="AB524" s="13">
        <v>0</v>
      </c>
      <c r="AC524" s="13">
        <v>0</v>
      </c>
      <c r="AD524" s="13" t="s">
        <v>42</v>
      </c>
      <c r="AE524" s="13">
        <v>0</v>
      </c>
      <c r="AF524" s="13" t="s">
        <v>42</v>
      </c>
      <c r="AG524" s="13" t="s">
        <v>48</v>
      </c>
      <c r="AH524" s="46">
        <f t="shared" si="16"/>
        <v>1</v>
      </c>
      <c r="AI524" s="46" t="s">
        <v>49</v>
      </c>
      <c r="AJ524" s="46" t="str">
        <f t="shared" si="17"/>
        <v>-1</v>
      </c>
      <c r="AK524" s="13" t="s">
        <v>41</v>
      </c>
      <c r="AL524" s="13" t="s">
        <v>41</v>
      </c>
      <c r="AM524" s="13"/>
      <c r="AN524" s="13">
        <v>101.31965006729475</v>
      </c>
      <c r="AO524" s="13">
        <v>117.34261838440112</v>
      </c>
      <c r="AP524" s="13">
        <v>125.13020833333333</v>
      </c>
      <c r="AQ524" s="13">
        <v>148.05555555555554</v>
      </c>
      <c r="AR524" s="36">
        <v>177.52025000000003</v>
      </c>
      <c r="AS524" s="36">
        <v>32.856451978885218</v>
      </c>
      <c r="AT524" s="36">
        <v>154.28723000000002</v>
      </c>
      <c r="AU524" s="36">
        <v>200.75327000000001</v>
      </c>
      <c r="AV524" s="36">
        <v>161.39666999999997</v>
      </c>
      <c r="AW524" s="36">
        <v>39.705389266509002</v>
      </c>
      <c r="AX524" s="36">
        <v>133.32071999999999</v>
      </c>
      <c r="AY524" s="36">
        <v>189.47261999999998</v>
      </c>
      <c r="AZ524" s="36">
        <v>81978.350000000006</v>
      </c>
      <c r="BA524" s="36" t="s">
        <v>50</v>
      </c>
      <c r="BB524" s="36">
        <v>66133.8</v>
      </c>
      <c r="BC524" s="36">
        <v>88178.4</v>
      </c>
      <c r="BD524" s="36">
        <v>161.96594000000002</v>
      </c>
      <c r="BE524" s="36">
        <v>10.859335823529902</v>
      </c>
      <c r="BF524" s="36">
        <v>154.28723000000002</v>
      </c>
      <c r="BG524" s="36">
        <v>169.64465000000001</v>
      </c>
      <c r="BH524" s="36">
        <v>147.40325999999999</v>
      </c>
      <c r="BI524" s="36">
        <v>19.915719060661598</v>
      </c>
      <c r="BJ524" s="36">
        <v>133.32071999999999</v>
      </c>
      <c r="BK524" s="36">
        <v>161.48579999999998</v>
      </c>
      <c r="BL524" s="36">
        <v>75319.016666666663</v>
      </c>
      <c r="BM524" s="36">
        <v>14122.602560777086</v>
      </c>
      <c r="BN524" s="36">
        <v>57867</v>
      </c>
      <c r="BO524" s="36">
        <v>93689.5</v>
      </c>
      <c r="BP524" s="36">
        <v>169.74309500000004</v>
      </c>
      <c r="BQ524" s="36">
        <v>21.857893901207639</v>
      </c>
      <c r="BR524" s="36">
        <v>154.28723000000002</v>
      </c>
      <c r="BS524" s="36">
        <v>185.19896000000003</v>
      </c>
      <c r="BT524" s="36">
        <v>126.27944999999998</v>
      </c>
      <c r="BU524" s="36">
        <v>9.9578595303308202</v>
      </c>
      <c r="BV524" s="36">
        <v>119.23817999999997</v>
      </c>
      <c r="BW524" s="36">
        <v>133.32071999999999</v>
      </c>
      <c r="BX524" s="36">
        <v>76811.612500000017</v>
      </c>
      <c r="BY524" s="36">
        <v>9485.7475157117078</v>
      </c>
      <c r="BZ524" s="36">
        <v>57867</v>
      </c>
      <c r="CA524" s="36">
        <v>93689.5</v>
      </c>
      <c r="CB524" s="36"/>
      <c r="CC524" s="40">
        <v>29.09</v>
      </c>
      <c r="CD524" s="40">
        <v>50.203000000000003</v>
      </c>
      <c r="CE524" s="40"/>
    </row>
    <row r="525" spans="1:83" s="5" customFormat="1">
      <c r="A525" s="13" t="s">
        <v>447</v>
      </c>
      <c r="B525" s="13">
        <v>1</v>
      </c>
      <c r="C525" s="13"/>
      <c r="D525" s="13" t="s">
        <v>95</v>
      </c>
      <c r="E525" s="35" t="s">
        <v>271</v>
      </c>
      <c r="F525" s="13" t="s">
        <v>36</v>
      </c>
      <c r="G525" s="36">
        <v>1085323283</v>
      </c>
      <c r="H525" s="13" t="s">
        <v>272</v>
      </c>
      <c r="I525" s="37">
        <v>23</v>
      </c>
      <c r="J525" s="37" t="s">
        <v>70</v>
      </c>
      <c r="K525" s="38">
        <v>43528</v>
      </c>
      <c r="L525" s="39">
        <v>0.67291666666666661</v>
      </c>
      <c r="M525" s="37" t="s">
        <v>39</v>
      </c>
      <c r="N525" s="37" t="s">
        <v>42</v>
      </c>
      <c r="O525" s="37"/>
      <c r="P525" s="37" t="s">
        <v>42</v>
      </c>
      <c r="Q525" s="37">
        <v>3</v>
      </c>
      <c r="R525" s="13" t="s">
        <v>55</v>
      </c>
      <c r="S525" s="13" t="s">
        <v>63</v>
      </c>
      <c r="T525" s="13" t="s">
        <v>42</v>
      </c>
      <c r="U525" s="13" t="s">
        <v>52</v>
      </c>
      <c r="V525" s="13" t="s">
        <v>42</v>
      </c>
      <c r="W525" s="13" t="s">
        <v>81</v>
      </c>
      <c r="X525" s="13" t="s">
        <v>47</v>
      </c>
      <c r="Y525" s="13" t="s">
        <v>41</v>
      </c>
      <c r="Z525" s="13" t="s">
        <v>42</v>
      </c>
      <c r="AA525" s="13"/>
      <c r="AB525" s="13">
        <v>0</v>
      </c>
      <c r="AC525" s="13">
        <v>0</v>
      </c>
      <c r="AD525" s="13" t="s">
        <v>42</v>
      </c>
      <c r="AE525" s="13">
        <v>0</v>
      </c>
      <c r="AF525" s="13" t="s">
        <v>42</v>
      </c>
      <c r="AG525" s="13" t="s">
        <v>82</v>
      </c>
      <c r="AH525" s="46">
        <f t="shared" si="16"/>
        <v>2</v>
      </c>
      <c r="AI525" s="46" t="s">
        <v>49</v>
      </c>
      <c r="AJ525" s="46" t="str">
        <f t="shared" si="17"/>
        <v>-1</v>
      </c>
      <c r="AK525" s="13" t="s">
        <v>41</v>
      </c>
      <c r="AL525" s="13" t="s">
        <v>42</v>
      </c>
      <c r="AM525" s="13"/>
      <c r="AN525" s="13">
        <v>101.31965006729475</v>
      </c>
      <c r="AO525" s="13">
        <v>117.34261838440112</v>
      </c>
      <c r="AP525" s="13">
        <v>125.13020833333333</v>
      </c>
      <c r="AQ525" s="13">
        <v>148.05555555555554</v>
      </c>
      <c r="AR525" s="36">
        <v>99.847145000000012</v>
      </c>
      <c r="AS525" s="36">
        <v>10.998558077677728</v>
      </c>
      <c r="AT525" s="36">
        <v>92.069990000000004</v>
      </c>
      <c r="AU525" s="36">
        <v>107.62430000000001</v>
      </c>
      <c r="AV525" s="36">
        <v>56.045009999999991</v>
      </c>
      <c r="AW525" s="36">
        <v>9.9578595303307988</v>
      </c>
      <c r="AX525" s="36">
        <v>49.003739999999993</v>
      </c>
      <c r="AY525" s="36">
        <v>63.086279999999988</v>
      </c>
      <c r="AZ525" s="36">
        <v>50289.224999999999</v>
      </c>
      <c r="BA525" s="36" t="s">
        <v>50</v>
      </c>
      <c r="BB525" s="36">
        <v>44089.2</v>
      </c>
      <c r="BC525" s="36">
        <v>60622.6</v>
      </c>
      <c r="BD525" s="36">
        <v>146.41163</v>
      </c>
      <c r="BE525" s="36">
        <v>54.85356813424093</v>
      </c>
      <c r="BF525" s="36">
        <v>107.62430000000001</v>
      </c>
      <c r="BG525" s="36">
        <v>185.19896000000003</v>
      </c>
      <c r="BH525" s="36">
        <v>91.162229999999994</v>
      </c>
      <c r="BI525" s="36">
        <v>59.621108327170482</v>
      </c>
      <c r="BJ525" s="36">
        <v>49.003739999999993</v>
      </c>
      <c r="BK525" s="36">
        <v>133.32071999999999</v>
      </c>
      <c r="BL525" s="36">
        <v>66133.78333333334</v>
      </c>
      <c r="BM525" s="36">
        <v>14371.305594888274</v>
      </c>
      <c r="BN525" s="36">
        <v>46844.800000000003</v>
      </c>
      <c r="BO525" s="36">
        <v>82667.199999999997</v>
      </c>
      <c r="BP525" s="36">
        <v>130.95576500000001</v>
      </c>
      <c r="BQ525" s="36">
        <v>32.995674233033171</v>
      </c>
      <c r="BR525" s="36">
        <v>107.62430000000001</v>
      </c>
      <c r="BS525" s="36">
        <v>154.28723000000002</v>
      </c>
      <c r="BT525" s="36">
        <v>91.162229999999994</v>
      </c>
      <c r="BU525" s="36">
        <v>59.621108327170482</v>
      </c>
      <c r="BV525" s="36">
        <v>49.003739999999993</v>
      </c>
      <c r="BW525" s="36">
        <v>133.32071999999999</v>
      </c>
      <c r="BX525" s="36">
        <v>76811.631250000006</v>
      </c>
      <c r="BY525" s="36">
        <v>15021.456243685465</v>
      </c>
      <c r="BZ525" s="36">
        <v>46844.800000000003</v>
      </c>
      <c r="CA525" s="36">
        <v>99200.7</v>
      </c>
      <c r="CB525" s="36"/>
      <c r="CC525" s="40">
        <v>29.24</v>
      </c>
      <c r="CD525" s="40">
        <v>50.738</v>
      </c>
      <c r="CE525" s="40"/>
    </row>
    <row r="526" spans="1:83" s="5" customFormat="1">
      <c r="A526" s="13" t="s">
        <v>447</v>
      </c>
      <c r="B526" s="13">
        <v>2</v>
      </c>
      <c r="C526" s="13"/>
      <c r="D526" s="13" t="s">
        <v>34</v>
      </c>
      <c r="E526" s="35" t="s">
        <v>273</v>
      </c>
      <c r="F526" s="13" t="s">
        <v>36</v>
      </c>
      <c r="G526" s="36"/>
      <c r="H526" s="13" t="s">
        <v>274</v>
      </c>
      <c r="I526" s="37">
        <v>19</v>
      </c>
      <c r="J526" s="37" t="s">
        <v>38</v>
      </c>
      <c r="K526" s="38">
        <v>43529</v>
      </c>
      <c r="L526" s="39">
        <v>0.3611111111111111</v>
      </c>
      <c r="M526" s="37" t="s">
        <v>39</v>
      </c>
      <c r="N526" s="37" t="s">
        <v>251</v>
      </c>
      <c r="O526" s="37" t="s">
        <v>41</v>
      </c>
      <c r="P526" s="37" t="s">
        <v>41</v>
      </c>
      <c r="Q526" s="37">
        <v>1</v>
      </c>
      <c r="R526" s="13" t="s">
        <v>55</v>
      </c>
      <c r="S526" s="13" t="s">
        <v>44</v>
      </c>
      <c r="T526" s="13" t="s">
        <v>42</v>
      </c>
      <c r="U526" s="13" t="s">
        <v>52</v>
      </c>
      <c r="V526" s="13" t="s">
        <v>42</v>
      </c>
      <c r="W526" s="13" t="s">
        <v>66</v>
      </c>
      <c r="X526" s="13" t="s">
        <v>53</v>
      </c>
      <c r="Y526" s="13" t="s">
        <v>41</v>
      </c>
      <c r="Z526" s="13" t="s">
        <v>41</v>
      </c>
      <c r="AA526" s="13"/>
      <c r="AB526" s="13">
        <v>0</v>
      </c>
      <c r="AC526" s="13">
        <v>1</v>
      </c>
      <c r="AD526" s="13" t="s">
        <v>42</v>
      </c>
      <c r="AE526" s="13" t="s">
        <v>57</v>
      </c>
      <c r="AF526" s="13" t="s">
        <v>42</v>
      </c>
      <c r="AG526" s="13">
        <v>0</v>
      </c>
      <c r="AH526" s="46" t="str">
        <f t="shared" si="16"/>
        <v>0</v>
      </c>
      <c r="AI526" s="46" t="s">
        <v>54</v>
      </c>
      <c r="AJ526" s="46" t="str">
        <f t="shared" si="17"/>
        <v>-2</v>
      </c>
      <c r="AK526" s="13" t="s">
        <v>41</v>
      </c>
      <c r="AL526" s="13" t="s">
        <v>41</v>
      </c>
      <c r="AM526" s="13"/>
      <c r="AN526" s="13">
        <v>101.31965006729475</v>
      </c>
      <c r="AO526" s="13">
        <v>117.34261838440112</v>
      </c>
      <c r="AP526" s="13">
        <v>125.13020833333333</v>
      </c>
      <c r="AQ526" s="13">
        <v>148.05555555555554</v>
      </c>
      <c r="AR526" s="36">
        <v>206.82547599999998</v>
      </c>
      <c r="AS526" s="36">
        <v>62.287210322171205</v>
      </c>
      <c r="AT526" s="36">
        <v>162.78176719999999</v>
      </c>
      <c r="AU526" s="36">
        <v>250.86918479999997</v>
      </c>
      <c r="AV526" s="36">
        <v>336.85073</v>
      </c>
      <c r="AW526" s="36">
        <v>167.91802477237923</v>
      </c>
      <c r="AX526" s="36">
        <v>218.11475600000003</v>
      </c>
      <c r="AY526" s="36">
        <v>455.586704</v>
      </c>
      <c r="AZ526" s="36">
        <v>68200.425000000003</v>
      </c>
      <c r="BA526" s="36" t="s">
        <v>50</v>
      </c>
      <c r="BB526" s="36">
        <v>66133.8</v>
      </c>
      <c r="BC526" s="36">
        <v>68889.3</v>
      </c>
      <c r="BD526" s="36">
        <v>254.87028989999999</v>
      </c>
      <c r="BE526" s="36">
        <v>5.6584170969001839</v>
      </c>
      <c r="BF526" s="36">
        <v>250.86918479999997</v>
      </c>
      <c r="BG526" s="36">
        <v>258.87139500000001</v>
      </c>
      <c r="BH526" s="36">
        <v>449.45956999999999</v>
      </c>
      <c r="BI526" s="36">
        <v>8.6650760012773294</v>
      </c>
      <c r="BJ526" s="36">
        <v>443.33243599999997</v>
      </c>
      <c r="BK526" s="36">
        <v>455.586704</v>
      </c>
      <c r="BL526" s="36">
        <v>69348.566666666666</v>
      </c>
      <c r="BM526" s="36">
        <v>1124.9689892022175</v>
      </c>
      <c r="BN526" s="36">
        <v>68889.3</v>
      </c>
      <c r="BO526" s="36">
        <v>71644.899999999994</v>
      </c>
      <c r="BP526" s="36">
        <v>258.81952349999995</v>
      </c>
      <c r="BQ526" s="36">
        <v>11.243476814999687</v>
      </c>
      <c r="BR526" s="36">
        <v>250.86918479999997</v>
      </c>
      <c r="BS526" s="36">
        <v>266.76986219999998</v>
      </c>
      <c r="BT526" s="36">
        <v>405.92443399999996</v>
      </c>
      <c r="BU526" s="36">
        <v>70.233055772234479</v>
      </c>
      <c r="BV526" s="36">
        <v>356.26216399999993</v>
      </c>
      <c r="BW526" s="36">
        <v>455.586704</v>
      </c>
      <c r="BX526" s="36">
        <v>70611.550000000017</v>
      </c>
      <c r="BY526" s="36">
        <v>1706.0999447081999</v>
      </c>
      <c r="BZ526" s="36">
        <v>68889.3</v>
      </c>
      <c r="CA526" s="36">
        <v>74400.5</v>
      </c>
      <c r="CB526" s="36"/>
      <c r="CC526" s="40">
        <v>24.195</v>
      </c>
      <c r="CD526" s="40">
        <v>68.382000000000005</v>
      </c>
      <c r="CE526" s="40"/>
    </row>
    <row r="527" spans="1:83" s="5" customFormat="1">
      <c r="A527" s="13" t="s">
        <v>447</v>
      </c>
      <c r="B527" s="13">
        <v>2</v>
      </c>
      <c r="C527" s="13"/>
      <c r="D527" s="13" t="s">
        <v>34</v>
      </c>
      <c r="E527" s="35" t="s">
        <v>273</v>
      </c>
      <c r="F527" s="13" t="s">
        <v>36</v>
      </c>
      <c r="G527" s="36"/>
      <c r="H527" s="13" t="s">
        <v>274</v>
      </c>
      <c r="I527" s="37">
        <v>19</v>
      </c>
      <c r="J527" s="37" t="s">
        <v>38</v>
      </c>
      <c r="K527" s="38">
        <v>43529</v>
      </c>
      <c r="L527" s="39">
        <v>0.37152777777777773</v>
      </c>
      <c r="M527" s="37" t="s">
        <v>39</v>
      </c>
      <c r="N527" s="37" t="s">
        <v>251</v>
      </c>
      <c r="O527" s="37" t="s">
        <v>41</v>
      </c>
      <c r="P527" s="37" t="s">
        <v>41</v>
      </c>
      <c r="Q527" s="37">
        <v>2</v>
      </c>
      <c r="R527" s="13" t="s">
        <v>51</v>
      </c>
      <c r="S527" s="13" t="s">
        <v>63</v>
      </c>
      <c r="T527" s="13" t="s">
        <v>42</v>
      </c>
      <c r="U527" s="13" t="s">
        <v>52</v>
      </c>
      <c r="V527" s="13" t="s">
        <v>42</v>
      </c>
      <c r="W527" s="13" t="s">
        <v>66</v>
      </c>
      <c r="X527" s="13" t="s">
        <v>76</v>
      </c>
      <c r="Y527" s="13" t="s">
        <v>41</v>
      </c>
      <c r="Z527" s="13" t="s">
        <v>41</v>
      </c>
      <c r="AA527" s="13"/>
      <c r="AB527" s="13">
        <v>2</v>
      </c>
      <c r="AC527" s="13">
        <v>0</v>
      </c>
      <c r="AD527" s="13" t="s">
        <v>42</v>
      </c>
      <c r="AE527" s="13" t="s">
        <v>57</v>
      </c>
      <c r="AF527" s="13" t="s">
        <v>42</v>
      </c>
      <c r="AG527" s="13">
        <v>0</v>
      </c>
      <c r="AH527" s="46" t="str">
        <f t="shared" si="16"/>
        <v>0</v>
      </c>
      <c r="AI527" s="46" t="s">
        <v>77</v>
      </c>
      <c r="AJ527" s="46" t="str">
        <f t="shared" si="17"/>
        <v>0</v>
      </c>
      <c r="AK527" s="13" t="s">
        <v>41</v>
      </c>
      <c r="AL527" s="13" t="s">
        <v>41</v>
      </c>
      <c r="AM527" s="13"/>
      <c r="AN527" s="13">
        <v>101.31965006729475</v>
      </c>
      <c r="AO527" s="13">
        <v>117.34261838440112</v>
      </c>
      <c r="AP527" s="13">
        <v>125.13020833333333</v>
      </c>
      <c r="AQ527" s="13">
        <v>148.05555555555554</v>
      </c>
      <c r="AR527" s="36">
        <v>174.8224811</v>
      </c>
      <c r="AS527" s="36">
        <v>17.028140898034241</v>
      </c>
      <c r="AT527" s="36">
        <v>162.78176719999999</v>
      </c>
      <c r="AU527" s="36">
        <v>186.86319499999999</v>
      </c>
      <c r="AV527" s="36">
        <v>480.36592299999995</v>
      </c>
      <c r="AW527" s="36">
        <v>17.508314627142418</v>
      </c>
      <c r="AX527" s="36">
        <v>467.98567499999996</v>
      </c>
      <c r="AY527" s="36">
        <v>492.746171</v>
      </c>
      <c r="AZ527" s="36">
        <v>77844.950000000012</v>
      </c>
      <c r="BA527" s="36" t="s">
        <v>50</v>
      </c>
      <c r="BB527" s="36">
        <v>74400.5</v>
      </c>
      <c r="BC527" s="36">
        <v>79911.600000000006</v>
      </c>
      <c r="BD527" s="36">
        <v>226.81652859999997</v>
      </c>
      <c r="BE527" s="36">
        <v>56.502546239136862</v>
      </c>
      <c r="BF527" s="36">
        <v>186.86319499999999</v>
      </c>
      <c r="BG527" s="36">
        <v>266.76986219999998</v>
      </c>
      <c r="BH527" s="36">
        <v>480.36592299999995</v>
      </c>
      <c r="BI527" s="36">
        <v>17.508314627142418</v>
      </c>
      <c r="BJ527" s="36">
        <v>467.98567499999996</v>
      </c>
      <c r="BK527" s="36">
        <v>492.746171</v>
      </c>
      <c r="BL527" s="36">
        <v>70267.133333333331</v>
      </c>
      <c r="BM527" s="36">
        <v>3374.8579778513117</v>
      </c>
      <c r="BN527" s="36">
        <v>66133.8</v>
      </c>
      <c r="BO527" s="36">
        <v>74400.5</v>
      </c>
      <c r="BP527" s="36">
        <v>218.86618989999999</v>
      </c>
      <c r="BQ527" s="36">
        <v>45.259069424136712</v>
      </c>
      <c r="BR527" s="36">
        <v>186.86319499999999</v>
      </c>
      <c r="BS527" s="36">
        <v>250.86918479999997</v>
      </c>
      <c r="BT527" s="36">
        <v>461.78618949999998</v>
      </c>
      <c r="BU527" s="36">
        <v>8.7673964738353209</v>
      </c>
      <c r="BV527" s="36">
        <v>455.586704</v>
      </c>
      <c r="BW527" s="36">
        <v>467.98567499999996</v>
      </c>
      <c r="BX527" s="36">
        <v>68889.331250000017</v>
      </c>
      <c r="BY527" s="36">
        <v>2464.6462999028863</v>
      </c>
      <c r="BZ527" s="36">
        <v>66133.8</v>
      </c>
      <c r="CA527" s="36">
        <v>74400.5</v>
      </c>
      <c r="CB527" s="36"/>
      <c r="CC527" s="40">
        <v>24.629000000000001</v>
      </c>
      <c r="CD527" s="40">
        <v>65.995999999999995</v>
      </c>
      <c r="CE527" s="40"/>
    </row>
    <row r="528" spans="1:83" s="5" customFormat="1">
      <c r="A528" s="13" t="s">
        <v>447</v>
      </c>
      <c r="B528" s="13">
        <v>2</v>
      </c>
      <c r="C528" s="13"/>
      <c r="D528" s="13" t="s">
        <v>34</v>
      </c>
      <c r="E528" s="35" t="s">
        <v>273</v>
      </c>
      <c r="F528" s="13" t="s">
        <v>36</v>
      </c>
      <c r="G528" s="36"/>
      <c r="H528" s="13" t="s">
        <v>274</v>
      </c>
      <c r="I528" s="37">
        <v>19</v>
      </c>
      <c r="J528" s="37" t="s">
        <v>38</v>
      </c>
      <c r="K528" s="38">
        <v>43529</v>
      </c>
      <c r="L528" s="39">
        <v>0.38194444444444442</v>
      </c>
      <c r="M528" s="37" t="s">
        <v>39</v>
      </c>
      <c r="N528" s="37" t="s">
        <v>251</v>
      </c>
      <c r="O528" s="37" t="s">
        <v>41</v>
      </c>
      <c r="P528" s="37" t="s">
        <v>41</v>
      </c>
      <c r="Q528" s="37">
        <v>3</v>
      </c>
      <c r="R528" s="13" t="s">
        <v>43</v>
      </c>
      <c r="S528" s="13" t="s">
        <v>63</v>
      </c>
      <c r="T528" s="13" t="s">
        <v>42</v>
      </c>
      <c r="U528" s="13" t="s">
        <v>45</v>
      </c>
      <c r="V528" s="13" t="s">
        <v>41</v>
      </c>
      <c r="W528" s="13" t="s">
        <v>72</v>
      </c>
      <c r="X528" s="13" t="s">
        <v>106</v>
      </c>
      <c r="Y528" s="13" t="s">
        <v>41</v>
      </c>
      <c r="Z528" s="13" t="s">
        <v>41</v>
      </c>
      <c r="AA528" s="13"/>
      <c r="AB528" s="13">
        <v>-1</v>
      </c>
      <c r="AC528" s="13">
        <v>0</v>
      </c>
      <c r="AD528" s="13" t="s">
        <v>42</v>
      </c>
      <c r="AE528" s="13" t="s">
        <v>57</v>
      </c>
      <c r="AF528" s="13" t="s">
        <v>41</v>
      </c>
      <c r="AG528" s="13">
        <v>1</v>
      </c>
      <c r="AH528" s="46" t="str">
        <f t="shared" si="16"/>
        <v>-1</v>
      </c>
      <c r="AI528" s="46" t="s">
        <v>48</v>
      </c>
      <c r="AJ528" s="46" t="str">
        <f t="shared" si="17"/>
        <v>1</v>
      </c>
      <c r="AK528" s="13" t="s">
        <v>41</v>
      </c>
      <c r="AL528" s="13" t="s">
        <v>41</v>
      </c>
      <c r="AM528" s="13"/>
      <c r="AN528" s="13">
        <v>101.31965006729475</v>
      </c>
      <c r="AO528" s="13">
        <v>117.34261838440112</v>
      </c>
      <c r="AP528" s="13">
        <v>125.13020833333333</v>
      </c>
      <c r="AQ528" s="13">
        <v>148.05555555555554</v>
      </c>
      <c r="AR528" s="36">
        <v>194.88409660000002</v>
      </c>
      <c r="AS528" s="36">
        <v>11.34326782518008</v>
      </c>
      <c r="AT528" s="36">
        <v>186.86319499999999</v>
      </c>
      <c r="AU528" s="36">
        <v>202.90499820000002</v>
      </c>
      <c r="AV528" s="36">
        <v>474.17891949999995</v>
      </c>
      <c r="AW528" s="36">
        <v>8.7585703669925667</v>
      </c>
      <c r="AX528" s="36">
        <v>467.98567499999996</v>
      </c>
      <c r="AY528" s="36">
        <v>480.37216399999994</v>
      </c>
      <c r="AZ528" s="36">
        <v>89556.174999999988</v>
      </c>
      <c r="BA528" s="36" t="s">
        <v>50</v>
      </c>
      <c r="BB528" s="36">
        <v>88178.4</v>
      </c>
      <c r="BC528" s="36">
        <v>93689.5</v>
      </c>
      <c r="BD528" s="36">
        <v>178.8781591</v>
      </c>
      <c r="BE528" s="36">
        <v>33.979081716176196</v>
      </c>
      <c r="BF528" s="36">
        <v>154.85131999999999</v>
      </c>
      <c r="BG528" s="36">
        <v>202.90499820000002</v>
      </c>
      <c r="BH528" s="36">
        <v>455.65905549999997</v>
      </c>
      <c r="BI528" s="36">
        <v>17.43247247511265</v>
      </c>
      <c r="BJ528" s="36">
        <v>443.33243599999997</v>
      </c>
      <c r="BK528" s="36">
        <v>467.98567499999996</v>
      </c>
      <c r="BL528" s="36">
        <v>85422.8</v>
      </c>
      <c r="BM528" s="36">
        <v>7596.6069101935254</v>
      </c>
      <c r="BN528" s="36">
        <v>71644.899999999994</v>
      </c>
      <c r="BO528" s="36">
        <v>93689.5</v>
      </c>
      <c r="BP528" s="36">
        <v>194.88409660000002</v>
      </c>
      <c r="BQ528" s="36">
        <v>11.34326782518008</v>
      </c>
      <c r="BR528" s="36">
        <v>186.86319499999999</v>
      </c>
      <c r="BS528" s="36">
        <v>202.90499820000002</v>
      </c>
      <c r="BT528" s="36">
        <v>467.98567499999996</v>
      </c>
      <c r="BU528" s="36">
        <v>0</v>
      </c>
      <c r="BV528" s="36">
        <v>467.98567499999996</v>
      </c>
      <c r="BW528" s="36">
        <v>467.98567499999996</v>
      </c>
      <c r="BX528" s="36">
        <v>81117.199999999983</v>
      </c>
      <c r="BY528" s="36">
        <v>6200.0503704405492</v>
      </c>
      <c r="BZ528" s="36">
        <v>71644.899999999994</v>
      </c>
      <c r="CA528" s="36">
        <v>93689.5</v>
      </c>
      <c r="CB528" s="36"/>
      <c r="CC528" s="40">
        <v>24.774000000000001</v>
      </c>
      <c r="CD528" s="40">
        <v>65.900999999999996</v>
      </c>
      <c r="CE528" s="40"/>
    </row>
    <row r="529" spans="1:83" s="5" customFormat="1">
      <c r="A529" s="13" t="s">
        <v>447</v>
      </c>
      <c r="B529" s="13">
        <v>2</v>
      </c>
      <c r="C529" s="13"/>
      <c r="D529" s="13" t="s">
        <v>34</v>
      </c>
      <c r="E529" s="35" t="s">
        <v>273</v>
      </c>
      <c r="F529" s="13" t="s">
        <v>36</v>
      </c>
      <c r="G529" s="36"/>
      <c r="H529" s="13" t="s">
        <v>274</v>
      </c>
      <c r="I529" s="37">
        <v>19</v>
      </c>
      <c r="J529" s="37" t="s">
        <v>38</v>
      </c>
      <c r="K529" s="38">
        <v>43529</v>
      </c>
      <c r="L529" s="39">
        <v>0.3923611111111111</v>
      </c>
      <c r="M529" s="37" t="s">
        <v>39</v>
      </c>
      <c r="N529" s="37" t="s">
        <v>251</v>
      </c>
      <c r="O529" s="37" t="s">
        <v>41</v>
      </c>
      <c r="P529" s="37" t="s">
        <v>41</v>
      </c>
      <c r="Q529" s="37">
        <v>4</v>
      </c>
      <c r="R529" s="13" t="s">
        <v>43</v>
      </c>
      <c r="S529" s="13" t="s">
        <v>44</v>
      </c>
      <c r="T529" s="13" t="s">
        <v>42</v>
      </c>
      <c r="U529" s="13" t="s">
        <v>52</v>
      </c>
      <c r="V529" s="13" t="s">
        <v>42</v>
      </c>
      <c r="W529" s="13" t="s">
        <v>66</v>
      </c>
      <c r="X529" s="13" t="s">
        <v>76</v>
      </c>
      <c r="Y529" s="13" t="s">
        <v>41</v>
      </c>
      <c r="Z529" s="13" t="s">
        <v>41</v>
      </c>
      <c r="AA529" s="13"/>
      <c r="AB529" s="13">
        <v>-1</v>
      </c>
      <c r="AC529" s="13">
        <v>1</v>
      </c>
      <c r="AD529" s="13" t="s">
        <v>42</v>
      </c>
      <c r="AE529" s="13" t="s">
        <v>57</v>
      </c>
      <c r="AF529" s="13" t="s">
        <v>42</v>
      </c>
      <c r="AG529" s="13">
        <v>0</v>
      </c>
      <c r="AH529" s="46" t="str">
        <f t="shared" si="16"/>
        <v>0</v>
      </c>
      <c r="AI529" s="46" t="s">
        <v>77</v>
      </c>
      <c r="AJ529" s="46" t="str">
        <f t="shared" si="17"/>
        <v>0</v>
      </c>
      <c r="AK529" s="13" t="s">
        <v>41</v>
      </c>
      <c r="AL529" s="13" t="s">
        <v>41</v>
      </c>
      <c r="AM529" s="13"/>
      <c r="AN529" s="13">
        <v>101.31965006729475</v>
      </c>
      <c r="AO529" s="13">
        <v>117.34261838440112</v>
      </c>
      <c r="AP529" s="13">
        <v>125.13020833333333</v>
      </c>
      <c r="AQ529" s="13">
        <v>148.05555555555554</v>
      </c>
      <c r="AR529" s="36">
        <v>246.86683149999999</v>
      </c>
      <c r="AS529" s="36">
        <v>5.6601823182687072</v>
      </c>
      <c r="AT529" s="36">
        <v>242.86447819999998</v>
      </c>
      <c r="AU529" s="36">
        <v>250.86918479999997</v>
      </c>
      <c r="AV529" s="36">
        <v>535.86497499999996</v>
      </c>
      <c r="AW529" s="36">
        <v>26.033177010564639</v>
      </c>
      <c r="AX529" s="36">
        <v>517.45673899999997</v>
      </c>
      <c r="AY529" s="36">
        <v>554.27321099999995</v>
      </c>
      <c r="AZ529" s="36">
        <v>92311.75</v>
      </c>
      <c r="BA529" s="36" t="s">
        <v>50</v>
      </c>
      <c r="BB529" s="36">
        <v>88178.4</v>
      </c>
      <c r="BC529" s="36">
        <v>99200.7</v>
      </c>
      <c r="BD529" s="36">
        <v>242.86447819999998</v>
      </c>
      <c r="BE529" s="36">
        <v>0</v>
      </c>
      <c r="BF529" s="36">
        <v>242.86447819999998</v>
      </c>
      <c r="BG529" s="36">
        <v>242.86447819999998</v>
      </c>
      <c r="BH529" s="36">
        <v>535.86497499999996</v>
      </c>
      <c r="BI529" s="36">
        <v>26.033177010564639</v>
      </c>
      <c r="BJ529" s="36">
        <v>517.45673899999997</v>
      </c>
      <c r="BK529" s="36">
        <v>554.27321099999995</v>
      </c>
      <c r="BL529" s="36">
        <v>99200.683333333334</v>
      </c>
      <c r="BM529" s="36">
        <v>3485.5573054630268</v>
      </c>
      <c r="BN529" s="36">
        <v>93689.5</v>
      </c>
      <c r="BO529" s="36">
        <v>104711.8</v>
      </c>
      <c r="BP529" s="36">
        <v>222.88473820000002</v>
      </c>
      <c r="BQ529" s="36">
        <v>28.25561928068819</v>
      </c>
      <c r="BR529" s="36">
        <v>202.90499820000002</v>
      </c>
      <c r="BS529" s="36">
        <v>242.86447819999998</v>
      </c>
      <c r="BT529" s="36">
        <v>511.12944299999992</v>
      </c>
      <c r="BU529" s="36">
        <v>61.014501837478335</v>
      </c>
      <c r="BV529" s="36">
        <v>467.98567499999996</v>
      </c>
      <c r="BW529" s="36">
        <v>554.27321099999995</v>
      </c>
      <c r="BX529" s="36">
        <v>89039.493749999994</v>
      </c>
      <c r="BY529" s="36">
        <v>10777.036444927455</v>
      </c>
      <c r="BZ529" s="36">
        <v>68889.3</v>
      </c>
      <c r="CA529" s="36">
        <v>104711.8</v>
      </c>
      <c r="CB529" s="36"/>
      <c r="CC529" s="40">
        <v>25.04</v>
      </c>
      <c r="CD529" s="40">
        <v>65.644000000000005</v>
      </c>
      <c r="CE529" s="40"/>
    </row>
    <row r="530" spans="1:83" s="5" customFormat="1">
      <c r="A530" s="13" t="s">
        <v>447</v>
      </c>
      <c r="B530" s="13">
        <v>2</v>
      </c>
      <c r="C530" s="13"/>
      <c r="D530" s="13" t="s">
        <v>34</v>
      </c>
      <c r="E530" s="35" t="s">
        <v>273</v>
      </c>
      <c r="F530" s="13" t="s">
        <v>36</v>
      </c>
      <c r="G530" s="36"/>
      <c r="H530" s="13" t="s">
        <v>274</v>
      </c>
      <c r="I530" s="37">
        <v>19</v>
      </c>
      <c r="J530" s="37" t="s">
        <v>38</v>
      </c>
      <c r="K530" s="38">
        <v>43529</v>
      </c>
      <c r="L530" s="39">
        <v>0.40277777777777773</v>
      </c>
      <c r="M530" s="37" t="s">
        <v>39</v>
      </c>
      <c r="N530" s="37" t="s">
        <v>251</v>
      </c>
      <c r="O530" s="37" t="s">
        <v>41</v>
      </c>
      <c r="P530" s="37" t="s">
        <v>41</v>
      </c>
      <c r="Q530" s="37">
        <v>5</v>
      </c>
      <c r="R530" s="13" t="s">
        <v>62</v>
      </c>
      <c r="S530" s="13" t="s">
        <v>63</v>
      </c>
      <c r="T530" s="13" t="s">
        <v>42</v>
      </c>
      <c r="U530" s="13" t="s">
        <v>52</v>
      </c>
      <c r="V530" s="13" t="s">
        <v>42</v>
      </c>
      <c r="W530" s="13" t="s">
        <v>66</v>
      </c>
      <c r="X530" s="13" t="s">
        <v>76</v>
      </c>
      <c r="Y530" s="13" t="s">
        <v>41</v>
      </c>
      <c r="Z530" s="13" t="s">
        <v>41</v>
      </c>
      <c r="AA530" s="13"/>
      <c r="AB530" s="13">
        <v>1</v>
      </c>
      <c r="AC530" s="13">
        <v>0</v>
      </c>
      <c r="AD530" s="13" t="s">
        <v>42</v>
      </c>
      <c r="AE530" s="13" t="s">
        <v>57</v>
      </c>
      <c r="AF530" s="13" t="s">
        <v>42</v>
      </c>
      <c r="AG530" s="13">
        <v>0</v>
      </c>
      <c r="AH530" s="46" t="str">
        <f t="shared" si="16"/>
        <v>0</v>
      </c>
      <c r="AI530" s="46" t="s">
        <v>77</v>
      </c>
      <c r="AJ530" s="46" t="str">
        <f t="shared" si="17"/>
        <v>0</v>
      </c>
      <c r="AK530" s="13" t="s">
        <v>41</v>
      </c>
      <c r="AL530" s="13" t="s">
        <v>41</v>
      </c>
      <c r="AM530" s="13"/>
      <c r="AN530" s="13">
        <v>101.31965006729475</v>
      </c>
      <c r="AO530" s="13">
        <v>117.34261838440112</v>
      </c>
      <c r="AP530" s="13">
        <v>125.13020833333333</v>
      </c>
      <c r="AQ530" s="13">
        <v>148.05555555555554</v>
      </c>
      <c r="AR530" s="36">
        <v>154.78928949999997</v>
      </c>
      <c r="AS530" s="36">
        <v>34.010788667087276</v>
      </c>
      <c r="AT530" s="36">
        <v>130.74003019999998</v>
      </c>
      <c r="AU530" s="36">
        <v>178.83854879999996</v>
      </c>
      <c r="AV530" s="36">
        <v>304.12973899999992</v>
      </c>
      <c r="AW530" s="36">
        <v>318.9157366325793</v>
      </c>
      <c r="AX530" s="36">
        <v>78.622258999999985</v>
      </c>
      <c r="AY530" s="36">
        <v>529.63721899999985</v>
      </c>
      <c r="AZ530" s="36">
        <v>92311.725000000006</v>
      </c>
      <c r="BA530" s="36" t="s">
        <v>50</v>
      </c>
      <c r="BB530" s="36">
        <v>88178.4</v>
      </c>
      <c r="BC530" s="36">
        <v>93689.5</v>
      </c>
      <c r="BD530" s="36">
        <v>166.8225142</v>
      </c>
      <c r="BE530" s="36">
        <v>51.028338236910244</v>
      </c>
      <c r="BF530" s="36">
        <v>130.74003019999998</v>
      </c>
      <c r="BG530" s="36">
        <v>202.90499820000002</v>
      </c>
      <c r="BH530" s="36">
        <v>267.10448150000002</v>
      </c>
      <c r="BI530" s="36">
        <v>266.55411532572327</v>
      </c>
      <c r="BJ530" s="36">
        <v>78.622258999999985</v>
      </c>
      <c r="BK530" s="36">
        <v>455.586704</v>
      </c>
      <c r="BL530" s="36">
        <v>84504.283333333326</v>
      </c>
      <c r="BM530" s="36">
        <v>6674.3561188826798</v>
      </c>
      <c r="BN530" s="36">
        <v>71644.899999999994</v>
      </c>
      <c r="BO530" s="36">
        <v>88178.4</v>
      </c>
      <c r="BP530" s="36">
        <v>186.80225419999999</v>
      </c>
      <c r="BQ530" s="36">
        <v>79.283957517598338</v>
      </c>
      <c r="BR530" s="36">
        <v>130.74003019999998</v>
      </c>
      <c r="BS530" s="36">
        <v>242.86447819999998</v>
      </c>
      <c r="BT530" s="36">
        <v>316.44773499999997</v>
      </c>
      <c r="BU530" s="36">
        <v>336.33601363703696</v>
      </c>
      <c r="BV530" s="36">
        <v>78.622258999999985</v>
      </c>
      <c r="BW530" s="36">
        <v>554.27321099999995</v>
      </c>
      <c r="BX530" s="36">
        <v>82322.781249999985</v>
      </c>
      <c r="BY530" s="36">
        <v>9748.9339980136665</v>
      </c>
      <c r="BZ530" s="36">
        <v>66133.8</v>
      </c>
      <c r="CA530" s="36">
        <v>99200.7</v>
      </c>
      <c r="CB530" s="36"/>
      <c r="CC530" s="40">
        <v>25.234000000000002</v>
      </c>
      <c r="CD530" s="40">
        <v>64.89</v>
      </c>
      <c r="CE530" s="40"/>
    </row>
    <row r="531" spans="1:83" s="5" customFormat="1">
      <c r="A531" s="13" t="s">
        <v>447</v>
      </c>
      <c r="B531" s="13">
        <v>2</v>
      </c>
      <c r="C531" s="13"/>
      <c r="D531" s="13" t="s">
        <v>101</v>
      </c>
      <c r="E531" s="35" t="s">
        <v>275</v>
      </c>
      <c r="F531" s="13" t="s">
        <v>36</v>
      </c>
      <c r="G531" s="36">
        <v>1094968095</v>
      </c>
      <c r="H531" s="13" t="s">
        <v>276</v>
      </c>
      <c r="I531" s="37">
        <v>20</v>
      </c>
      <c r="J531" s="37" t="s">
        <v>38</v>
      </c>
      <c r="K531" s="38">
        <v>43529</v>
      </c>
      <c r="L531" s="39">
        <v>0.3611111111111111</v>
      </c>
      <c r="M531" s="37" t="s">
        <v>39</v>
      </c>
      <c r="N531" s="37" t="s">
        <v>277</v>
      </c>
      <c r="O531" s="37" t="s">
        <v>41</v>
      </c>
      <c r="P531" s="37" t="s">
        <v>41</v>
      </c>
      <c r="Q531" s="37">
        <v>1</v>
      </c>
      <c r="R531" s="13" t="s">
        <v>55</v>
      </c>
      <c r="S531" s="13" t="s">
        <v>63</v>
      </c>
      <c r="T531" s="13" t="s">
        <v>41</v>
      </c>
      <c r="U531" s="13" t="s">
        <v>45</v>
      </c>
      <c r="V531" s="13" t="s">
        <v>42</v>
      </c>
      <c r="W531" s="13" t="s">
        <v>66</v>
      </c>
      <c r="X531" s="13" t="s">
        <v>76</v>
      </c>
      <c r="Y531" s="13" t="s">
        <v>41</v>
      </c>
      <c r="Z531" s="13" t="s">
        <v>42</v>
      </c>
      <c r="AA531" s="13"/>
      <c r="AB531" s="13">
        <v>0</v>
      </c>
      <c r="AC531" s="13">
        <v>0</v>
      </c>
      <c r="AD531" s="13" t="s">
        <v>41</v>
      </c>
      <c r="AE531" s="13" t="s">
        <v>57</v>
      </c>
      <c r="AF531" s="13" t="s">
        <v>42</v>
      </c>
      <c r="AG531" s="13">
        <v>0</v>
      </c>
      <c r="AH531" s="46" t="str">
        <f t="shared" si="16"/>
        <v>0</v>
      </c>
      <c r="AI531" s="46" t="s">
        <v>77</v>
      </c>
      <c r="AJ531" s="46" t="str">
        <f t="shared" si="17"/>
        <v>0</v>
      </c>
      <c r="AK531" s="13" t="s">
        <v>41</v>
      </c>
      <c r="AL531" s="13" t="s">
        <v>42</v>
      </c>
      <c r="AM531" s="13"/>
      <c r="AN531" s="13">
        <v>101.31965006729475</v>
      </c>
      <c r="AO531" s="13">
        <v>117.34261838440112</v>
      </c>
      <c r="AP531" s="13">
        <v>125.13020833333333</v>
      </c>
      <c r="AQ531" s="13">
        <v>148.05555555555554</v>
      </c>
      <c r="AR531" s="36">
        <v>212.87664899999999</v>
      </c>
      <c r="AS531" s="36">
        <v>5.7621070938720047</v>
      </c>
      <c r="AT531" s="36">
        <v>208.802224</v>
      </c>
      <c r="AU531" s="36">
        <v>216.95107400000001</v>
      </c>
      <c r="AV531" s="36">
        <v>244.60057749999999</v>
      </c>
      <c r="AW531" s="36">
        <v>0</v>
      </c>
      <c r="AX531" s="36">
        <v>244.60057749999999</v>
      </c>
      <c r="AY531" s="36">
        <v>244.60057749999999</v>
      </c>
      <c r="AZ531" s="36">
        <v>68200.425000000003</v>
      </c>
      <c r="BA531" s="36" t="s">
        <v>50</v>
      </c>
      <c r="BB531" s="36">
        <v>66133.8</v>
      </c>
      <c r="BC531" s="36">
        <v>68889.3</v>
      </c>
      <c r="BD531" s="36">
        <v>216.95107400000001</v>
      </c>
      <c r="BE531" s="36">
        <v>0</v>
      </c>
      <c r="BF531" s="36">
        <v>216.95107400000001</v>
      </c>
      <c r="BG531" s="36">
        <v>216.95107400000001</v>
      </c>
      <c r="BH531" s="36">
        <v>256.22991469999999</v>
      </c>
      <c r="BI531" s="36">
        <v>16.446366389650006</v>
      </c>
      <c r="BJ531" s="36">
        <v>244.60057749999999</v>
      </c>
      <c r="BK531" s="36">
        <v>267.85925190000006</v>
      </c>
      <c r="BL531" s="36">
        <v>69348.566666666666</v>
      </c>
      <c r="BM531" s="36">
        <v>1124.9689892022175</v>
      </c>
      <c r="BN531" s="36">
        <v>68889.3</v>
      </c>
      <c r="BO531" s="36">
        <v>71644.899999999994</v>
      </c>
      <c r="BP531" s="36">
        <v>225.15950500000002</v>
      </c>
      <c r="BQ531" s="36">
        <v>11.608474446003754</v>
      </c>
      <c r="BR531" s="36">
        <v>216.95107400000001</v>
      </c>
      <c r="BS531" s="36">
        <v>233.36793600000001</v>
      </c>
      <c r="BT531" s="36">
        <v>156.81387394999999</v>
      </c>
      <c r="BU531" s="36">
        <v>124.14914675643637</v>
      </c>
      <c r="BV531" s="36">
        <v>69.027170400000003</v>
      </c>
      <c r="BW531" s="36">
        <v>244.60057749999999</v>
      </c>
      <c r="BX531" s="36">
        <v>70611.550000000017</v>
      </c>
      <c r="BY531" s="36">
        <v>1706.0999447081999</v>
      </c>
      <c r="BZ531" s="36">
        <v>68889.3</v>
      </c>
      <c r="CA531" s="36">
        <v>74400.5</v>
      </c>
      <c r="CB531" s="36"/>
      <c r="CC531" s="40">
        <v>24.195</v>
      </c>
      <c r="CD531" s="40">
        <v>68.382000000000005</v>
      </c>
      <c r="CE531" s="40"/>
    </row>
    <row r="532" spans="1:83" s="5" customFormat="1">
      <c r="A532" s="13" t="s">
        <v>447</v>
      </c>
      <c r="B532" s="13">
        <v>2</v>
      </c>
      <c r="C532" s="13"/>
      <c r="D532" s="13" t="s">
        <v>101</v>
      </c>
      <c r="E532" s="35" t="s">
        <v>275</v>
      </c>
      <c r="F532" s="13" t="s">
        <v>36</v>
      </c>
      <c r="G532" s="36">
        <v>1094968095</v>
      </c>
      <c r="H532" s="13" t="s">
        <v>276</v>
      </c>
      <c r="I532" s="37">
        <v>20</v>
      </c>
      <c r="J532" s="37" t="s">
        <v>38</v>
      </c>
      <c r="K532" s="38">
        <v>43529</v>
      </c>
      <c r="L532" s="39">
        <v>0.37152777777777773</v>
      </c>
      <c r="M532" s="37" t="s">
        <v>39</v>
      </c>
      <c r="N532" s="37" t="s">
        <v>277</v>
      </c>
      <c r="O532" s="37" t="s">
        <v>41</v>
      </c>
      <c r="P532" s="37" t="s">
        <v>41</v>
      </c>
      <c r="Q532" s="37">
        <v>2</v>
      </c>
      <c r="R532" s="13" t="s">
        <v>43</v>
      </c>
      <c r="S532" s="13" t="s">
        <v>44</v>
      </c>
      <c r="T532" s="13" t="s">
        <v>41</v>
      </c>
      <c r="U532" s="13" t="s">
        <v>45</v>
      </c>
      <c r="V532" s="13" t="s">
        <v>42</v>
      </c>
      <c r="W532" s="13" t="s">
        <v>72</v>
      </c>
      <c r="X532" s="13" t="s">
        <v>76</v>
      </c>
      <c r="Y532" s="13" t="s">
        <v>41</v>
      </c>
      <c r="Z532" s="13" t="s">
        <v>42</v>
      </c>
      <c r="AA532" s="13"/>
      <c r="AB532" s="13">
        <v>-1</v>
      </c>
      <c r="AC532" s="13">
        <v>1</v>
      </c>
      <c r="AD532" s="13" t="s">
        <v>41</v>
      </c>
      <c r="AE532" s="13" t="s">
        <v>57</v>
      </c>
      <c r="AF532" s="13" t="s">
        <v>42</v>
      </c>
      <c r="AG532" s="13">
        <v>1</v>
      </c>
      <c r="AH532" s="46" t="str">
        <f t="shared" si="16"/>
        <v>-1</v>
      </c>
      <c r="AI532" s="46" t="s">
        <v>77</v>
      </c>
      <c r="AJ532" s="46" t="str">
        <f t="shared" si="17"/>
        <v>0</v>
      </c>
      <c r="AK532" s="13" t="s">
        <v>41</v>
      </c>
      <c r="AL532" s="13" t="s">
        <v>42</v>
      </c>
      <c r="AM532" s="13"/>
      <c r="AN532" s="13">
        <v>101.31965006729475</v>
      </c>
      <c r="AO532" s="13">
        <v>117.34261838440112</v>
      </c>
      <c r="AP532" s="13">
        <v>125.13020833333333</v>
      </c>
      <c r="AQ532" s="13">
        <v>148.05555555555554</v>
      </c>
      <c r="AR532" s="36">
        <v>225.07024999999999</v>
      </c>
      <c r="AS532" s="36">
        <v>0</v>
      </c>
      <c r="AT532" s="36">
        <v>225.07024999999999</v>
      </c>
      <c r="AU532" s="36">
        <v>225.07024999999999</v>
      </c>
      <c r="AV532" s="36">
        <v>302.51637110000001</v>
      </c>
      <c r="AW532" s="36">
        <v>0</v>
      </c>
      <c r="AX532" s="36">
        <v>302.51637110000001</v>
      </c>
      <c r="AY532" s="36">
        <v>302.51637110000001</v>
      </c>
      <c r="AZ532" s="36">
        <v>77844.950000000012</v>
      </c>
      <c r="BA532" s="36" t="s">
        <v>50</v>
      </c>
      <c r="BB532" s="36">
        <v>74400.5</v>
      </c>
      <c r="BC532" s="36">
        <v>79911.600000000006</v>
      </c>
      <c r="BD532" s="36">
        <v>229.21909299999999</v>
      </c>
      <c r="BE532" s="36">
        <v>5.8673500387566984</v>
      </c>
      <c r="BF532" s="36">
        <v>225.07024999999999</v>
      </c>
      <c r="BG532" s="36">
        <v>233.36793600000001</v>
      </c>
      <c r="BH532" s="36">
        <v>319.86791134999999</v>
      </c>
      <c r="BI532" s="36">
        <v>24.538783549612642</v>
      </c>
      <c r="BJ532" s="36">
        <v>302.51637110000001</v>
      </c>
      <c r="BK532" s="36">
        <v>337.21945160000001</v>
      </c>
      <c r="BL532" s="36">
        <v>70267.133333333331</v>
      </c>
      <c r="BM532" s="36">
        <v>3374.8579778513117</v>
      </c>
      <c r="BN532" s="36">
        <v>66133.8</v>
      </c>
      <c r="BO532" s="36">
        <v>74400.5</v>
      </c>
      <c r="BP532" s="36">
        <v>221.010662</v>
      </c>
      <c r="BQ532" s="36">
        <v>5.7411244072470557</v>
      </c>
      <c r="BR532" s="36">
        <v>216.95107400000001</v>
      </c>
      <c r="BS532" s="36">
        <v>225.07024999999999</v>
      </c>
      <c r="BT532" s="36">
        <v>273.5584743</v>
      </c>
      <c r="BU532" s="36">
        <v>40.952650392360667</v>
      </c>
      <c r="BV532" s="36">
        <v>244.60057749999999</v>
      </c>
      <c r="BW532" s="36">
        <v>302.51637110000001</v>
      </c>
      <c r="BX532" s="36">
        <v>68889.331250000017</v>
      </c>
      <c r="BY532" s="36">
        <v>2464.6462999028863</v>
      </c>
      <c r="BZ532" s="36">
        <v>66133.8</v>
      </c>
      <c r="CA532" s="36">
        <v>74400.5</v>
      </c>
      <c r="CB532" s="36"/>
      <c r="CC532" s="40">
        <v>24.629000000000001</v>
      </c>
      <c r="CD532" s="40">
        <v>65.995999999999995</v>
      </c>
      <c r="CE532" s="40"/>
    </row>
    <row r="533" spans="1:83" s="5" customFormat="1">
      <c r="A533" s="13" t="s">
        <v>447</v>
      </c>
      <c r="B533" s="13">
        <v>2</v>
      </c>
      <c r="C533" s="13"/>
      <c r="D533" s="13" t="s">
        <v>101</v>
      </c>
      <c r="E533" s="35" t="s">
        <v>275</v>
      </c>
      <c r="F533" s="13" t="s">
        <v>36</v>
      </c>
      <c r="G533" s="36">
        <v>1094968095</v>
      </c>
      <c r="H533" s="13" t="s">
        <v>276</v>
      </c>
      <c r="I533" s="37">
        <v>20</v>
      </c>
      <c r="J533" s="37" t="s">
        <v>38</v>
      </c>
      <c r="K533" s="38">
        <v>43529</v>
      </c>
      <c r="L533" s="39">
        <v>0.38194444444444442</v>
      </c>
      <c r="M533" s="37" t="s">
        <v>39</v>
      </c>
      <c r="N533" s="37" t="s">
        <v>277</v>
      </c>
      <c r="O533" s="37" t="s">
        <v>41</v>
      </c>
      <c r="P533" s="37" t="s">
        <v>41</v>
      </c>
      <c r="Q533" s="37">
        <v>3</v>
      </c>
      <c r="R533" s="13" t="s">
        <v>43</v>
      </c>
      <c r="S533" s="13" t="s">
        <v>44</v>
      </c>
      <c r="T533" s="13" t="s">
        <v>41</v>
      </c>
      <c r="U533" s="13" t="s">
        <v>45</v>
      </c>
      <c r="V533" s="13" t="s">
        <v>42</v>
      </c>
      <c r="W533" s="13" t="s">
        <v>72</v>
      </c>
      <c r="X533" s="13" t="s">
        <v>76</v>
      </c>
      <c r="Y533" s="13" t="s">
        <v>41</v>
      </c>
      <c r="Z533" s="13" t="s">
        <v>41</v>
      </c>
      <c r="AA533" s="13"/>
      <c r="AB533" s="13">
        <v>-1</v>
      </c>
      <c r="AC533" s="13">
        <v>1</v>
      </c>
      <c r="AD533" s="13" t="s">
        <v>41</v>
      </c>
      <c r="AE533" s="13" t="s">
        <v>57</v>
      </c>
      <c r="AF533" s="13" t="s">
        <v>42</v>
      </c>
      <c r="AG533" s="13">
        <v>1</v>
      </c>
      <c r="AH533" s="46" t="str">
        <f t="shared" si="16"/>
        <v>-1</v>
      </c>
      <c r="AI533" s="46" t="s">
        <v>77</v>
      </c>
      <c r="AJ533" s="46" t="str">
        <f t="shared" si="17"/>
        <v>0</v>
      </c>
      <c r="AK533" s="13" t="s">
        <v>41</v>
      </c>
      <c r="AL533" s="13" t="s">
        <v>41</v>
      </c>
      <c r="AM533" s="13"/>
      <c r="AN533" s="13">
        <v>101.31965006729475</v>
      </c>
      <c r="AO533" s="13">
        <v>117.34261838440112</v>
      </c>
      <c r="AP533" s="13">
        <v>125.13020833333333</v>
      </c>
      <c r="AQ533" s="13">
        <v>148.05555555555554</v>
      </c>
      <c r="AR533" s="36">
        <v>229.21909299999999</v>
      </c>
      <c r="AS533" s="36">
        <v>5.8673500387566984</v>
      </c>
      <c r="AT533" s="36">
        <v>225.07024999999999</v>
      </c>
      <c r="AU533" s="36">
        <v>233.36793600000001</v>
      </c>
      <c r="AV533" s="36">
        <v>325.66299190000001</v>
      </c>
      <c r="AW533" s="36">
        <v>0</v>
      </c>
      <c r="AX533" s="36">
        <v>325.66299190000001</v>
      </c>
      <c r="AY533" s="36">
        <v>325.66299190000001</v>
      </c>
      <c r="AZ533" s="36">
        <v>89556.174999999988</v>
      </c>
      <c r="BA533" s="36" t="s">
        <v>50</v>
      </c>
      <c r="BB533" s="36">
        <v>88178.4</v>
      </c>
      <c r="BC533" s="36">
        <v>93689.5</v>
      </c>
      <c r="BD533" s="36">
        <v>225.07024999999999</v>
      </c>
      <c r="BE533" s="36">
        <v>0</v>
      </c>
      <c r="BF533" s="36">
        <v>225.07024999999999</v>
      </c>
      <c r="BG533" s="36">
        <v>225.07024999999999</v>
      </c>
      <c r="BH533" s="36">
        <v>314.08968149999998</v>
      </c>
      <c r="BI533" s="36">
        <v>16.367132529233587</v>
      </c>
      <c r="BJ533" s="36">
        <v>302.51637110000001</v>
      </c>
      <c r="BK533" s="36">
        <v>325.66299190000001</v>
      </c>
      <c r="BL533" s="36">
        <v>85422.8</v>
      </c>
      <c r="BM533" s="36">
        <v>7596.6069101935254</v>
      </c>
      <c r="BN533" s="36">
        <v>71644.899999999994</v>
      </c>
      <c r="BO533" s="36">
        <v>93689.5</v>
      </c>
      <c r="BP533" s="36">
        <v>225.07024999999999</v>
      </c>
      <c r="BQ533" s="36">
        <v>0</v>
      </c>
      <c r="BR533" s="36">
        <v>225.07024999999999</v>
      </c>
      <c r="BS533" s="36">
        <v>225.07024999999999</v>
      </c>
      <c r="BT533" s="36">
        <v>314.08968149999998</v>
      </c>
      <c r="BU533" s="36">
        <v>16.367132529233587</v>
      </c>
      <c r="BV533" s="36">
        <v>302.51637110000001</v>
      </c>
      <c r="BW533" s="36">
        <v>325.66299190000001</v>
      </c>
      <c r="BX533" s="36">
        <v>81117.199999999983</v>
      </c>
      <c r="BY533" s="36">
        <v>6200.0503704405492</v>
      </c>
      <c r="BZ533" s="36">
        <v>71644.899999999994</v>
      </c>
      <c r="CA533" s="36">
        <v>93689.5</v>
      </c>
      <c r="CB533" s="36"/>
      <c r="CC533" s="40">
        <v>24.774000000000001</v>
      </c>
      <c r="CD533" s="40">
        <v>65.900999999999996</v>
      </c>
      <c r="CE533" s="40"/>
    </row>
    <row r="534" spans="1:83" s="5" customFormat="1">
      <c r="A534" s="13" t="s">
        <v>447</v>
      </c>
      <c r="B534" s="13">
        <v>2</v>
      </c>
      <c r="C534" s="13"/>
      <c r="D534" s="13" t="s">
        <v>101</v>
      </c>
      <c r="E534" s="35" t="s">
        <v>275</v>
      </c>
      <c r="F534" s="13" t="s">
        <v>36</v>
      </c>
      <c r="G534" s="36">
        <v>1094968095</v>
      </c>
      <c r="H534" s="13" t="s">
        <v>276</v>
      </c>
      <c r="I534" s="37">
        <v>20</v>
      </c>
      <c r="J534" s="37" t="s">
        <v>38</v>
      </c>
      <c r="K534" s="38">
        <v>43529</v>
      </c>
      <c r="L534" s="39">
        <v>0.3923611111111111</v>
      </c>
      <c r="M534" s="37" t="s">
        <v>39</v>
      </c>
      <c r="N534" s="37" t="s">
        <v>277</v>
      </c>
      <c r="O534" s="37" t="s">
        <v>41</v>
      </c>
      <c r="P534" s="37" t="s">
        <v>41</v>
      </c>
      <c r="Q534" s="37">
        <v>4</v>
      </c>
      <c r="R534" s="13" t="s">
        <v>43</v>
      </c>
      <c r="S534" s="13" t="s">
        <v>56</v>
      </c>
      <c r="T534" s="13" t="s">
        <v>41</v>
      </c>
      <c r="U534" s="13" t="s">
        <v>45</v>
      </c>
      <c r="V534" s="13" t="s">
        <v>42</v>
      </c>
      <c r="W534" s="13" t="s">
        <v>135</v>
      </c>
      <c r="X534" s="13" t="s">
        <v>106</v>
      </c>
      <c r="Y534" s="13" t="s">
        <v>42</v>
      </c>
      <c r="Z534" s="13" t="s">
        <v>41</v>
      </c>
      <c r="AA534" s="13"/>
      <c r="AB534" s="13">
        <v>-1</v>
      </c>
      <c r="AC534" s="13">
        <v>2</v>
      </c>
      <c r="AD534" s="13" t="s">
        <v>41</v>
      </c>
      <c r="AE534" s="13" t="s">
        <v>57</v>
      </c>
      <c r="AF534" s="13" t="s">
        <v>42</v>
      </c>
      <c r="AG534" s="13">
        <v>2</v>
      </c>
      <c r="AH534" s="46" t="str">
        <f t="shared" si="16"/>
        <v>-2</v>
      </c>
      <c r="AI534" s="46" t="s">
        <v>48</v>
      </c>
      <c r="AJ534" s="46" t="str">
        <f t="shared" si="17"/>
        <v>1</v>
      </c>
      <c r="AK534" s="13" t="s">
        <v>42</v>
      </c>
      <c r="AL534" s="13" t="s">
        <v>41</v>
      </c>
      <c r="AM534" s="13"/>
      <c r="AN534" s="13">
        <v>101.31965006729475</v>
      </c>
      <c r="AO534" s="13">
        <v>117.34261838440112</v>
      </c>
      <c r="AP534" s="13">
        <v>125.13020833333333</v>
      </c>
      <c r="AQ534" s="13">
        <v>148.05555555555554</v>
      </c>
      <c r="AR534" s="36">
        <v>245.96424900000002</v>
      </c>
      <c r="AS534" s="36">
        <v>5.9732633208699317</v>
      </c>
      <c r="AT534" s="36">
        <v>241.74051400000002</v>
      </c>
      <c r="AU534" s="36">
        <v>250.18798400000003</v>
      </c>
      <c r="AV534" s="36">
        <v>371.67002350000007</v>
      </c>
      <c r="AW534" s="36">
        <v>16.287898668817245</v>
      </c>
      <c r="AX534" s="36">
        <v>360.15273990000003</v>
      </c>
      <c r="AY534" s="36">
        <v>383.18730710000006</v>
      </c>
      <c r="AZ534" s="36">
        <v>92311.75</v>
      </c>
      <c r="BA534" s="36" t="s">
        <v>50</v>
      </c>
      <c r="BB534" s="36">
        <v>88178.4</v>
      </c>
      <c r="BC534" s="36">
        <v>99200.7</v>
      </c>
      <c r="BD534" s="36">
        <v>245.96424900000002</v>
      </c>
      <c r="BE534" s="36">
        <v>5.9732633208699317</v>
      </c>
      <c r="BF534" s="36">
        <v>241.74051400000002</v>
      </c>
      <c r="BG534" s="36">
        <v>250.18798400000003</v>
      </c>
      <c r="BH534" s="36">
        <v>371.67002350000007</v>
      </c>
      <c r="BI534" s="36">
        <v>16.287898668817245</v>
      </c>
      <c r="BJ534" s="36">
        <v>360.15273990000003</v>
      </c>
      <c r="BK534" s="36">
        <v>383.18730710000006</v>
      </c>
      <c r="BL534" s="36">
        <v>99200.683333333334</v>
      </c>
      <c r="BM534" s="36">
        <v>3485.5573054630268</v>
      </c>
      <c r="BN534" s="36">
        <v>93689.5</v>
      </c>
      <c r="BO534" s="36">
        <v>104711.8</v>
      </c>
      <c r="BP534" s="36">
        <v>237.62911700000001</v>
      </c>
      <c r="BQ534" s="36">
        <v>17.760920039439934</v>
      </c>
      <c r="BR534" s="36">
        <v>225.07024999999999</v>
      </c>
      <c r="BS534" s="36">
        <v>250.18798400000003</v>
      </c>
      <c r="BT534" s="36">
        <v>354.42514950000003</v>
      </c>
      <c r="BU534" s="36">
        <v>40.675833361032424</v>
      </c>
      <c r="BV534" s="36">
        <v>325.66299190000001</v>
      </c>
      <c r="BW534" s="36">
        <v>383.18730710000006</v>
      </c>
      <c r="BX534" s="36">
        <v>89039.493749999994</v>
      </c>
      <c r="BY534" s="36">
        <v>10777.036444927455</v>
      </c>
      <c r="BZ534" s="36">
        <v>68889.3</v>
      </c>
      <c r="CA534" s="36">
        <v>104711.8</v>
      </c>
      <c r="CB534" s="36"/>
      <c r="CC534" s="40">
        <v>25.04</v>
      </c>
      <c r="CD534" s="40">
        <v>65.644000000000005</v>
      </c>
      <c r="CE534" s="40"/>
    </row>
    <row r="535" spans="1:83" s="5" customFormat="1">
      <c r="A535" s="13" t="s">
        <v>447</v>
      </c>
      <c r="B535" s="13">
        <v>2</v>
      </c>
      <c r="C535" s="13"/>
      <c r="D535" s="13" t="s">
        <v>101</v>
      </c>
      <c r="E535" s="35" t="s">
        <v>275</v>
      </c>
      <c r="F535" s="13" t="s">
        <v>36</v>
      </c>
      <c r="G535" s="36">
        <v>1094968095</v>
      </c>
      <c r="H535" s="13" t="s">
        <v>276</v>
      </c>
      <c r="I535" s="37">
        <v>20</v>
      </c>
      <c r="J535" s="37" t="s">
        <v>38</v>
      </c>
      <c r="K535" s="38">
        <v>43529</v>
      </c>
      <c r="L535" s="39">
        <v>0.40277777777777773</v>
      </c>
      <c r="M535" s="37" t="s">
        <v>39</v>
      </c>
      <c r="N535" s="37" t="s">
        <v>277</v>
      </c>
      <c r="O535" s="37" t="s">
        <v>41</v>
      </c>
      <c r="P535" s="37" t="s">
        <v>41</v>
      </c>
      <c r="Q535" s="37">
        <v>5</v>
      </c>
      <c r="R535" s="13" t="s">
        <v>43</v>
      </c>
      <c r="S535" s="13" t="s">
        <v>44</v>
      </c>
      <c r="T535" s="13" t="s">
        <v>41</v>
      </c>
      <c r="U535" s="13" t="s">
        <v>45</v>
      </c>
      <c r="V535" s="13" t="s">
        <v>42</v>
      </c>
      <c r="W535" s="13" t="s">
        <v>135</v>
      </c>
      <c r="X535" s="13" t="s">
        <v>76</v>
      </c>
      <c r="Y535" s="13" t="s">
        <v>42</v>
      </c>
      <c r="Z535" s="13" t="s">
        <v>41</v>
      </c>
      <c r="AA535" s="13"/>
      <c r="AB535" s="13">
        <v>-1</v>
      </c>
      <c r="AC535" s="13">
        <v>1</v>
      </c>
      <c r="AD535" s="13" t="s">
        <v>41</v>
      </c>
      <c r="AE535" s="13" t="s">
        <v>57</v>
      </c>
      <c r="AF535" s="13" t="s">
        <v>42</v>
      </c>
      <c r="AG535" s="13">
        <v>2</v>
      </c>
      <c r="AH535" s="46" t="str">
        <f t="shared" si="16"/>
        <v>-2</v>
      </c>
      <c r="AI535" s="46" t="s">
        <v>77</v>
      </c>
      <c r="AJ535" s="46" t="str">
        <f t="shared" si="17"/>
        <v>0</v>
      </c>
      <c r="AK535" s="13" t="s">
        <v>42</v>
      </c>
      <c r="AL535" s="13" t="s">
        <v>41</v>
      </c>
      <c r="AM535" s="13"/>
      <c r="AN535" s="13">
        <v>101.31965006729475</v>
      </c>
      <c r="AO535" s="13">
        <v>117.34261838440112</v>
      </c>
      <c r="AP535" s="13">
        <v>125.13020833333333</v>
      </c>
      <c r="AQ535" s="13">
        <v>148.05555555555554</v>
      </c>
      <c r="AR535" s="36">
        <v>229.49510400000003</v>
      </c>
      <c r="AS535" s="36">
        <v>29.264151540558995</v>
      </c>
      <c r="AT535" s="36">
        <v>208.802224</v>
      </c>
      <c r="AU535" s="36">
        <v>250.18798400000003</v>
      </c>
      <c r="AV535" s="36">
        <v>284.89052615000003</v>
      </c>
      <c r="AW535" s="36">
        <v>106.43684341947278</v>
      </c>
      <c r="AX535" s="36">
        <v>209.62831240000003</v>
      </c>
      <c r="AY535" s="36">
        <v>360.15273990000003</v>
      </c>
      <c r="AZ535" s="36">
        <v>92311.725000000006</v>
      </c>
      <c r="BA535" s="36" t="s">
        <v>50</v>
      </c>
      <c r="BB535" s="36">
        <v>88178.4</v>
      </c>
      <c r="BC535" s="36">
        <v>93689.5</v>
      </c>
      <c r="BD535" s="36">
        <v>208.802224</v>
      </c>
      <c r="BE535" s="36">
        <v>0</v>
      </c>
      <c r="BF535" s="36">
        <v>208.802224</v>
      </c>
      <c r="BG535" s="36">
        <v>208.802224</v>
      </c>
      <c r="BH535" s="36">
        <v>215.46264015</v>
      </c>
      <c r="BI535" s="36">
        <v>8.2509854313796644</v>
      </c>
      <c r="BJ535" s="36">
        <v>209.62831240000003</v>
      </c>
      <c r="BK535" s="36">
        <v>221.29696789999997</v>
      </c>
      <c r="BL535" s="36">
        <v>84504.283333333326</v>
      </c>
      <c r="BM535" s="36">
        <v>6674.3561188826798</v>
      </c>
      <c r="BN535" s="36">
        <v>71644.899999999994</v>
      </c>
      <c r="BO535" s="36">
        <v>88178.4</v>
      </c>
      <c r="BP535" s="36">
        <v>229.49510400000003</v>
      </c>
      <c r="BQ535" s="36">
        <v>29.264151540558995</v>
      </c>
      <c r="BR535" s="36">
        <v>208.802224</v>
      </c>
      <c r="BS535" s="36">
        <v>250.18798400000003</v>
      </c>
      <c r="BT535" s="36">
        <v>296.40780975000007</v>
      </c>
      <c r="BU535" s="36">
        <v>122.72474208829001</v>
      </c>
      <c r="BV535" s="36">
        <v>209.62831240000003</v>
      </c>
      <c r="BW535" s="36">
        <v>383.18730710000006</v>
      </c>
      <c r="BX535" s="36">
        <v>82322.781249999985</v>
      </c>
      <c r="BY535" s="36">
        <v>9748.9339980136665</v>
      </c>
      <c r="BZ535" s="36">
        <v>66133.8</v>
      </c>
      <c r="CA535" s="36">
        <v>99200.7</v>
      </c>
      <c r="CB535" s="36"/>
      <c r="CC535" s="40">
        <v>25.234000000000002</v>
      </c>
      <c r="CD535" s="40">
        <v>64.89</v>
      </c>
      <c r="CE535" s="40"/>
    </row>
    <row r="536" spans="1:83" s="5" customFormat="1">
      <c r="A536" s="13" t="s">
        <v>447</v>
      </c>
      <c r="B536" s="13">
        <v>2</v>
      </c>
      <c r="C536" s="13"/>
      <c r="D536" s="13" t="s">
        <v>58</v>
      </c>
      <c r="E536" s="35" t="s">
        <v>278</v>
      </c>
      <c r="F536" s="13" t="s">
        <v>36</v>
      </c>
      <c r="G536" s="36">
        <v>1097040683</v>
      </c>
      <c r="H536" s="13" t="s">
        <v>279</v>
      </c>
      <c r="I536" s="37">
        <v>20</v>
      </c>
      <c r="J536" s="37" t="s">
        <v>70</v>
      </c>
      <c r="K536" s="38">
        <v>43529</v>
      </c>
      <c r="L536" s="39">
        <v>0.3611111111111111</v>
      </c>
      <c r="M536" s="37" t="s">
        <v>39</v>
      </c>
      <c r="N536" s="37" t="s">
        <v>42</v>
      </c>
      <c r="O536" s="37" t="s">
        <v>42</v>
      </c>
      <c r="P536" s="37" t="s">
        <v>42</v>
      </c>
      <c r="Q536" s="37">
        <v>1</v>
      </c>
      <c r="R536" s="13" t="s">
        <v>55</v>
      </c>
      <c r="S536" s="13" t="s">
        <v>44</v>
      </c>
      <c r="T536" s="13" t="s">
        <v>42</v>
      </c>
      <c r="U536" s="13" t="s">
        <v>52</v>
      </c>
      <c r="V536" s="13" t="s">
        <v>42</v>
      </c>
      <c r="W536" s="13" t="s">
        <v>66</v>
      </c>
      <c r="X536" s="13" t="s">
        <v>88</v>
      </c>
      <c r="Y536" s="13" t="s">
        <v>41</v>
      </c>
      <c r="Z536" s="13" t="s">
        <v>41</v>
      </c>
      <c r="AA536" s="13"/>
      <c r="AB536" s="13">
        <v>0</v>
      </c>
      <c r="AC536" s="13">
        <v>1</v>
      </c>
      <c r="AD536" s="13" t="s">
        <v>42</v>
      </c>
      <c r="AE536" s="13" t="s">
        <v>57</v>
      </c>
      <c r="AF536" s="13" t="s">
        <v>42</v>
      </c>
      <c r="AG536" s="13">
        <v>0</v>
      </c>
      <c r="AH536" s="46" t="str">
        <f t="shared" si="16"/>
        <v>0</v>
      </c>
      <c r="AI536" s="46" t="s">
        <v>89</v>
      </c>
      <c r="AJ536" s="46" t="str">
        <f t="shared" si="17"/>
        <v>-3</v>
      </c>
      <c r="AK536" s="13" t="s">
        <v>41</v>
      </c>
      <c r="AL536" s="13" t="s">
        <v>41</v>
      </c>
      <c r="AM536" s="13"/>
      <c r="AN536" s="13">
        <v>101.31965006729475</v>
      </c>
      <c r="AO536" s="13">
        <v>117.34261838440112</v>
      </c>
      <c r="AP536" s="13">
        <v>125.13020833333333</v>
      </c>
      <c r="AQ536" s="13">
        <v>148.05555555555554</v>
      </c>
      <c r="AR536" s="36">
        <v>122.00713549999998</v>
      </c>
      <c r="AS536" s="36">
        <v>17.801044813738383</v>
      </c>
      <c r="AT536" s="36">
        <v>109.41989599999998</v>
      </c>
      <c r="AU536" s="36">
        <v>134.59437499999999</v>
      </c>
      <c r="AV536" s="36">
        <v>179.72504650000002</v>
      </c>
      <c r="AW536" s="36">
        <v>5.2547176732841301</v>
      </c>
      <c r="AX536" s="36">
        <v>176.0094</v>
      </c>
      <c r="AY536" s="36">
        <v>183.44069300000001</v>
      </c>
      <c r="AZ536" s="36">
        <v>68200.425000000003</v>
      </c>
      <c r="BA536" s="36" t="s">
        <v>50</v>
      </c>
      <c r="BB536" s="36">
        <v>66133.8</v>
      </c>
      <c r="BC536" s="36">
        <v>68889.3</v>
      </c>
      <c r="BD536" s="36">
        <v>115.75668349999998</v>
      </c>
      <c r="BE536" s="36">
        <v>8.9615708243762988</v>
      </c>
      <c r="BF536" s="36">
        <v>109.41989599999998</v>
      </c>
      <c r="BG536" s="36">
        <v>122.09347099999998</v>
      </c>
      <c r="BH536" s="36">
        <v>176.0094</v>
      </c>
      <c r="BI536" s="36">
        <v>0</v>
      </c>
      <c r="BJ536" s="36">
        <v>176.0094</v>
      </c>
      <c r="BK536" s="36">
        <v>176.0094</v>
      </c>
      <c r="BL536" s="36">
        <v>69348.566666666666</v>
      </c>
      <c r="BM536" s="36">
        <v>1124.9689892022175</v>
      </c>
      <c r="BN536" s="36">
        <v>68889.3</v>
      </c>
      <c r="BO536" s="36">
        <v>71644.899999999994</v>
      </c>
      <c r="BP536" s="36">
        <v>134.64966349999997</v>
      </c>
      <c r="BQ536" s="36">
        <v>35.680279374020053</v>
      </c>
      <c r="BR536" s="36">
        <v>109.41989599999998</v>
      </c>
      <c r="BS536" s="36">
        <v>159.87943099999998</v>
      </c>
      <c r="BT536" s="36">
        <v>183.45941599999998</v>
      </c>
      <c r="BU536" s="36">
        <v>10.535913667096544</v>
      </c>
      <c r="BV536" s="36">
        <v>176.0094</v>
      </c>
      <c r="BW536" s="36">
        <v>190.90943199999998</v>
      </c>
      <c r="BX536" s="36">
        <v>70611.550000000017</v>
      </c>
      <c r="BY536" s="36">
        <v>1706.0999447081999</v>
      </c>
      <c r="BZ536" s="36">
        <v>68889.3</v>
      </c>
      <c r="CA536" s="36">
        <v>74400.5</v>
      </c>
      <c r="CB536" s="36"/>
      <c r="CC536" s="40">
        <v>24.195</v>
      </c>
      <c r="CD536" s="40">
        <v>68.382000000000005</v>
      </c>
      <c r="CE536" s="40"/>
    </row>
    <row r="537" spans="1:83" s="5" customFormat="1">
      <c r="A537" s="13" t="s">
        <v>447</v>
      </c>
      <c r="B537" s="13">
        <v>2</v>
      </c>
      <c r="C537" s="13"/>
      <c r="D537" s="13" t="s">
        <v>58</v>
      </c>
      <c r="E537" s="35" t="s">
        <v>278</v>
      </c>
      <c r="F537" s="13" t="s">
        <v>36</v>
      </c>
      <c r="G537" s="36">
        <v>1097040683</v>
      </c>
      <c r="H537" s="13" t="s">
        <v>279</v>
      </c>
      <c r="I537" s="37">
        <v>20</v>
      </c>
      <c r="J537" s="37" t="s">
        <v>70</v>
      </c>
      <c r="K537" s="38">
        <v>43529</v>
      </c>
      <c r="L537" s="39">
        <v>0.37152777777777773</v>
      </c>
      <c r="M537" s="37" t="s">
        <v>39</v>
      </c>
      <c r="N537" s="37" t="s">
        <v>42</v>
      </c>
      <c r="O537" s="37" t="s">
        <v>42</v>
      </c>
      <c r="P537" s="37" t="s">
        <v>42</v>
      </c>
      <c r="Q537" s="37">
        <v>2</v>
      </c>
      <c r="R537" s="13" t="s">
        <v>55</v>
      </c>
      <c r="S537" s="13" t="s">
        <v>44</v>
      </c>
      <c r="T537" s="13" t="s">
        <v>42</v>
      </c>
      <c r="U537" s="13" t="s">
        <v>52</v>
      </c>
      <c r="V537" s="13" t="s">
        <v>42</v>
      </c>
      <c r="W537" s="13" t="s">
        <v>66</v>
      </c>
      <c r="X537" s="13" t="s">
        <v>88</v>
      </c>
      <c r="Y537" s="13" t="s">
        <v>41</v>
      </c>
      <c r="Z537" s="13" t="s">
        <v>41</v>
      </c>
      <c r="AA537" s="13"/>
      <c r="AB537" s="13">
        <v>0</v>
      </c>
      <c r="AC537" s="13">
        <v>1</v>
      </c>
      <c r="AD537" s="13" t="s">
        <v>42</v>
      </c>
      <c r="AE537" s="13" t="s">
        <v>57</v>
      </c>
      <c r="AF537" s="13" t="s">
        <v>42</v>
      </c>
      <c r="AG537" s="13">
        <v>0</v>
      </c>
      <c r="AH537" s="46" t="str">
        <f t="shared" si="16"/>
        <v>0</v>
      </c>
      <c r="AI537" s="46" t="s">
        <v>89</v>
      </c>
      <c r="AJ537" s="46" t="str">
        <f t="shared" si="17"/>
        <v>-3</v>
      </c>
      <c r="AK537" s="13" t="s">
        <v>41</v>
      </c>
      <c r="AL537" s="13" t="s">
        <v>41</v>
      </c>
      <c r="AM537" s="13"/>
      <c r="AN537" s="13">
        <v>101.31965006729475</v>
      </c>
      <c r="AO537" s="13">
        <v>117.34261838440112</v>
      </c>
      <c r="AP537" s="13">
        <v>125.13020833333333</v>
      </c>
      <c r="AQ537" s="13">
        <v>148.05555555555554</v>
      </c>
      <c r="AR537" s="36">
        <v>159.87943099999998</v>
      </c>
      <c r="AS537" s="36">
        <v>0</v>
      </c>
      <c r="AT537" s="36">
        <v>159.87943099999998</v>
      </c>
      <c r="AU537" s="36">
        <v>159.87943099999998</v>
      </c>
      <c r="AV537" s="36">
        <v>190.90943199999998</v>
      </c>
      <c r="AW537" s="36">
        <v>0</v>
      </c>
      <c r="AX537" s="36">
        <v>190.90943199999998</v>
      </c>
      <c r="AY537" s="36">
        <v>190.90943199999998</v>
      </c>
      <c r="AZ537" s="36">
        <v>77844.950000000012</v>
      </c>
      <c r="BA537" s="36" t="s">
        <v>50</v>
      </c>
      <c r="BB537" s="36">
        <v>74400.5</v>
      </c>
      <c r="BC537" s="36">
        <v>79911.600000000006</v>
      </c>
      <c r="BD537" s="36">
        <v>159.87943099999998</v>
      </c>
      <c r="BE537" s="36">
        <v>0</v>
      </c>
      <c r="BF537" s="36">
        <v>159.87943099999998</v>
      </c>
      <c r="BG537" s="36">
        <v>159.87943099999998</v>
      </c>
      <c r="BH537" s="36">
        <v>190.90943199999998</v>
      </c>
      <c r="BI537" s="36">
        <v>0</v>
      </c>
      <c r="BJ537" s="36">
        <v>190.90943199999998</v>
      </c>
      <c r="BK537" s="36">
        <v>190.90943199999998</v>
      </c>
      <c r="BL537" s="36">
        <v>70267.133333333331</v>
      </c>
      <c r="BM537" s="36">
        <v>3374.8579778513117</v>
      </c>
      <c r="BN537" s="36">
        <v>66133.8</v>
      </c>
      <c r="BO537" s="36">
        <v>74400.5</v>
      </c>
      <c r="BP537" s="36">
        <v>134.64966349999997</v>
      </c>
      <c r="BQ537" s="36">
        <v>35.680279374020053</v>
      </c>
      <c r="BR537" s="36">
        <v>109.41989599999998</v>
      </c>
      <c r="BS537" s="36">
        <v>159.87943099999998</v>
      </c>
      <c r="BT537" s="36">
        <v>183.45941599999998</v>
      </c>
      <c r="BU537" s="36">
        <v>10.535913667096544</v>
      </c>
      <c r="BV537" s="36">
        <v>176.0094</v>
      </c>
      <c r="BW537" s="36">
        <v>190.90943199999998</v>
      </c>
      <c r="BX537" s="36">
        <v>68889.331250000017</v>
      </c>
      <c r="BY537" s="36">
        <v>2464.6462999028863</v>
      </c>
      <c r="BZ537" s="36">
        <v>66133.8</v>
      </c>
      <c r="CA537" s="36">
        <v>74400.5</v>
      </c>
      <c r="CB537" s="36"/>
      <c r="CC537" s="40">
        <v>24.629000000000001</v>
      </c>
      <c r="CD537" s="40">
        <v>65.995999999999995</v>
      </c>
      <c r="CE537" s="40"/>
    </row>
    <row r="538" spans="1:83" s="5" customFormat="1">
      <c r="A538" s="13" t="s">
        <v>447</v>
      </c>
      <c r="B538" s="13">
        <v>2</v>
      </c>
      <c r="C538" s="13"/>
      <c r="D538" s="13" t="s">
        <v>58</v>
      </c>
      <c r="E538" s="35" t="s">
        <v>278</v>
      </c>
      <c r="F538" s="13" t="s">
        <v>36</v>
      </c>
      <c r="G538" s="36">
        <v>1097040683</v>
      </c>
      <c r="H538" s="13" t="s">
        <v>279</v>
      </c>
      <c r="I538" s="37">
        <v>20</v>
      </c>
      <c r="J538" s="37" t="s">
        <v>70</v>
      </c>
      <c r="K538" s="38">
        <v>43529</v>
      </c>
      <c r="L538" s="39">
        <v>0.38194444444444442</v>
      </c>
      <c r="M538" s="37" t="s">
        <v>39</v>
      </c>
      <c r="N538" s="37" t="s">
        <v>42</v>
      </c>
      <c r="O538" s="37" t="s">
        <v>42</v>
      </c>
      <c r="P538" s="37" t="s">
        <v>42</v>
      </c>
      <c r="Q538" s="37">
        <v>3</v>
      </c>
      <c r="R538" s="13" t="s">
        <v>55</v>
      </c>
      <c r="S538" s="13" t="s">
        <v>44</v>
      </c>
      <c r="T538" s="13" t="s">
        <v>42</v>
      </c>
      <c r="U538" s="13" t="s">
        <v>52</v>
      </c>
      <c r="V538" s="13" t="s">
        <v>42</v>
      </c>
      <c r="W538" s="13" t="s">
        <v>66</v>
      </c>
      <c r="X538" s="13" t="s">
        <v>88</v>
      </c>
      <c r="Y538" s="13" t="s">
        <v>41</v>
      </c>
      <c r="Z538" s="13" t="s">
        <v>41</v>
      </c>
      <c r="AA538" s="13"/>
      <c r="AB538" s="13">
        <v>0</v>
      </c>
      <c r="AC538" s="13">
        <v>1</v>
      </c>
      <c r="AD538" s="13" t="s">
        <v>42</v>
      </c>
      <c r="AE538" s="13" t="s">
        <v>57</v>
      </c>
      <c r="AF538" s="13" t="s">
        <v>42</v>
      </c>
      <c r="AG538" s="13">
        <v>0</v>
      </c>
      <c r="AH538" s="46" t="str">
        <f t="shared" si="16"/>
        <v>0</v>
      </c>
      <c r="AI538" s="46" t="s">
        <v>89</v>
      </c>
      <c r="AJ538" s="46" t="str">
        <f t="shared" si="17"/>
        <v>-3</v>
      </c>
      <c r="AK538" s="13" t="s">
        <v>41</v>
      </c>
      <c r="AL538" s="13" t="s">
        <v>41</v>
      </c>
      <c r="AM538" s="13"/>
      <c r="AN538" s="13">
        <v>101.31965006729475</v>
      </c>
      <c r="AO538" s="13">
        <v>117.34261838440112</v>
      </c>
      <c r="AP538" s="13">
        <v>125.13020833333333</v>
      </c>
      <c r="AQ538" s="13">
        <v>148.05555555555554</v>
      </c>
      <c r="AR538" s="36">
        <v>166.19133349999998</v>
      </c>
      <c r="AS538" s="36">
        <v>8.926378119876647</v>
      </c>
      <c r="AT538" s="36">
        <v>159.87943099999998</v>
      </c>
      <c r="AU538" s="36">
        <v>172.50323599999999</v>
      </c>
      <c r="AV538" s="36">
        <v>205.86352499999998</v>
      </c>
      <c r="AW538" s="36">
        <v>0</v>
      </c>
      <c r="AX538" s="36">
        <v>205.86352499999998</v>
      </c>
      <c r="AY538" s="36">
        <v>205.86352499999998</v>
      </c>
      <c r="AZ538" s="36">
        <v>89556.174999999988</v>
      </c>
      <c r="BA538" s="36" t="s">
        <v>50</v>
      </c>
      <c r="BB538" s="36">
        <v>88178.4</v>
      </c>
      <c r="BC538" s="36">
        <v>93689.5</v>
      </c>
      <c r="BD538" s="36">
        <v>153.56128749999999</v>
      </c>
      <c r="BE538" s="36">
        <v>8.9352042267194012</v>
      </c>
      <c r="BF538" s="36">
        <v>147.243144</v>
      </c>
      <c r="BG538" s="36">
        <v>159.87943099999998</v>
      </c>
      <c r="BH538" s="36">
        <v>198.38647849999998</v>
      </c>
      <c r="BI538" s="36">
        <v>10.574140566794282</v>
      </c>
      <c r="BJ538" s="36">
        <v>190.90943199999998</v>
      </c>
      <c r="BK538" s="36">
        <v>205.86352499999998</v>
      </c>
      <c r="BL538" s="36">
        <v>85422.8</v>
      </c>
      <c r="BM538" s="36">
        <v>7596.6069101935254</v>
      </c>
      <c r="BN538" s="36">
        <v>71644.899999999994</v>
      </c>
      <c r="BO538" s="36">
        <v>93689.5</v>
      </c>
      <c r="BP538" s="36">
        <v>159.87943099999998</v>
      </c>
      <c r="BQ538" s="36">
        <v>0</v>
      </c>
      <c r="BR538" s="36">
        <v>159.87943099999998</v>
      </c>
      <c r="BS538" s="36">
        <v>159.87943099999998</v>
      </c>
      <c r="BT538" s="36">
        <v>198.38647849999998</v>
      </c>
      <c r="BU538" s="36">
        <v>10.574140566794282</v>
      </c>
      <c r="BV538" s="36">
        <v>190.90943199999998</v>
      </c>
      <c r="BW538" s="36">
        <v>205.86352499999998</v>
      </c>
      <c r="BX538" s="36">
        <v>81117.199999999983</v>
      </c>
      <c r="BY538" s="36">
        <v>6200.0503704405492</v>
      </c>
      <c r="BZ538" s="36">
        <v>71644.899999999994</v>
      </c>
      <c r="CA538" s="36">
        <v>93689.5</v>
      </c>
      <c r="CB538" s="36"/>
      <c r="CC538" s="40">
        <v>24.774000000000001</v>
      </c>
      <c r="CD538" s="40">
        <v>65.900999999999996</v>
      </c>
      <c r="CE538" s="40"/>
    </row>
    <row r="539" spans="1:83" s="5" customFormat="1">
      <c r="A539" s="13" t="s">
        <v>447</v>
      </c>
      <c r="B539" s="13">
        <v>2</v>
      </c>
      <c r="C539" s="13"/>
      <c r="D539" s="13" t="s">
        <v>58</v>
      </c>
      <c r="E539" s="35" t="s">
        <v>278</v>
      </c>
      <c r="F539" s="13" t="s">
        <v>36</v>
      </c>
      <c r="G539" s="36">
        <v>1097040683</v>
      </c>
      <c r="H539" s="13" t="s">
        <v>279</v>
      </c>
      <c r="I539" s="37">
        <v>20</v>
      </c>
      <c r="J539" s="37" t="s">
        <v>70</v>
      </c>
      <c r="K539" s="38">
        <v>43529</v>
      </c>
      <c r="L539" s="39">
        <v>0.3923611111111111</v>
      </c>
      <c r="M539" s="37" t="s">
        <v>39</v>
      </c>
      <c r="N539" s="37" t="s">
        <v>42</v>
      </c>
      <c r="O539" s="37" t="s">
        <v>42</v>
      </c>
      <c r="P539" s="37" t="s">
        <v>42</v>
      </c>
      <c r="Q539" s="37">
        <v>4</v>
      </c>
      <c r="R539" s="13" t="s">
        <v>55</v>
      </c>
      <c r="S539" s="13" t="s">
        <v>44</v>
      </c>
      <c r="T539" s="13" t="s">
        <v>42</v>
      </c>
      <c r="U539" s="13" t="s">
        <v>52</v>
      </c>
      <c r="V539" s="13" t="s">
        <v>42</v>
      </c>
      <c r="W539" s="13" t="s">
        <v>66</v>
      </c>
      <c r="X539" s="13" t="s">
        <v>88</v>
      </c>
      <c r="Y539" s="13" t="s">
        <v>41</v>
      </c>
      <c r="Z539" s="13" t="s">
        <v>41</v>
      </c>
      <c r="AA539" s="13"/>
      <c r="AB539" s="13">
        <v>0</v>
      </c>
      <c r="AC539" s="13">
        <v>1</v>
      </c>
      <c r="AD539" s="13" t="s">
        <v>42</v>
      </c>
      <c r="AE539" s="13" t="s">
        <v>57</v>
      </c>
      <c r="AF539" s="13" t="s">
        <v>42</v>
      </c>
      <c r="AG539" s="13">
        <v>0</v>
      </c>
      <c r="AH539" s="46" t="str">
        <f t="shared" si="16"/>
        <v>0</v>
      </c>
      <c r="AI539" s="46" t="s">
        <v>89</v>
      </c>
      <c r="AJ539" s="46" t="str">
        <f t="shared" si="17"/>
        <v>-3</v>
      </c>
      <c r="AK539" s="13" t="s">
        <v>41</v>
      </c>
      <c r="AL539" s="13" t="s">
        <v>41</v>
      </c>
      <c r="AM539" s="13"/>
      <c r="AN539" s="13">
        <v>101.31965006729475</v>
      </c>
      <c r="AO539" s="13">
        <v>117.34261838440112</v>
      </c>
      <c r="AP539" s="13">
        <v>125.13020833333333</v>
      </c>
      <c r="AQ539" s="13">
        <v>148.05555555555554</v>
      </c>
      <c r="AR539" s="36">
        <v>178.8088975</v>
      </c>
      <c r="AS539" s="36">
        <v>8.9175520130338732</v>
      </c>
      <c r="AT539" s="36">
        <v>172.50323599999999</v>
      </c>
      <c r="AU539" s="36">
        <v>185.11455899999999</v>
      </c>
      <c r="AV539" s="36">
        <v>209.65382649999998</v>
      </c>
      <c r="AW539" s="36">
        <v>5.3602957867831034</v>
      </c>
      <c r="AX539" s="36">
        <v>205.86352499999998</v>
      </c>
      <c r="AY539" s="36">
        <v>213.44412800000001</v>
      </c>
      <c r="AZ539" s="36">
        <v>92311.75</v>
      </c>
      <c r="BA539" s="36" t="s">
        <v>50</v>
      </c>
      <c r="BB539" s="36">
        <v>88178.4</v>
      </c>
      <c r="BC539" s="36">
        <v>99200.7</v>
      </c>
      <c r="BD539" s="36">
        <v>178.8088975</v>
      </c>
      <c r="BE539" s="36">
        <v>8.9175520130338732</v>
      </c>
      <c r="BF539" s="36">
        <v>172.50323599999999</v>
      </c>
      <c r="BG539" s="36">
        <v>185.11455899999999</v>
      </c>
      <c r="BH539" s="36">
        <v>209.65382649999998</v>
      </c>
      <c r="BI539" s="36">
        <v>5.3602957867831034</v>
      </c>
      <c r="BJ539" s="36">
        <v>205.86352499999998</v>
      </c>
      <c r="BK539" s="36">
        <v>213.44412800000001</v>
      </c>
      <c r="BL539" s="36">
        <v>99200.683333333334</v>
      </c>
      <c r="BM539" s="36">
        <v>3485.5573054630268</v>
      </c>
      <c r="BN539" s="36">
        <v>93689.5</v>
      </c>
      <c r="BO539" s="36">
        <v>104711.8</v>
      </c>
      <c r="BP539" s="36">
        <v>172.49699499999997</v>
      </c>
      <c r="BQ539" s="36">
        <v>17.843930132910522</v>
      </c>
      <c r="BR539" s="36">
        <v>159.87943099999998</v>
      </c>
      <c r="BS539" s="36">
        <v>185.11455899999999</v>
      </c>
      <c r="BT539" s="36">
        <v>209.65382649999998</v>
      </c>
      <c r="BU539" s="36">
        <v>5.3602957867831034</v>
      </c>
      <c r="BV539" s="36">
        <v>205.86352499999998</v>
      </c>
      <c r="BW539" s="36">
        <v>213.44412800000001</v>
      </c>
      <c r="BX539" s="36">
        <v>89039.493749999994</v>
      </c>
      <c r="BY539" s="36">
        <v>10777.036444927455</v>
      </c>
      <c r="BZ539" s="36">
        <v>68889.3</v>
      </c>
      <c r="CA539" s="36">
        <v>104711.8</v>
      </c>
      <c r="CB539" s="36"/>
      <c r="CC539" s="40">
        <v>25.04</v>
      </c>
      <c r="CD539" s="40">
        <v>65.644000000000005</v>
      </c>
      <c r="CE539" s="40"/>
    </row>
    <row r="540" spans="1:83" s="5" customFormat="1">
      <c r="A540" s="13" t="s">
        <v>447</v>
      </c>
      <c r="B540" s="13">
        <v>2</v>
      </c>
      <c r="C540" s="13"/>
      <c r="D540" s="13" t="s">
        <v>58</v>
      </c>
      <c r="E540" s="35" t="s">
        <v>278</v>
      </c>
      <c r="F540" s="13" t="s">
        <v>36</v>
      </c>
      <c r="G540" s="36">
        <v>1097040683</v>
      </c>
      <c r="H540" s="13" t="s">
        <v>279</v>
      </c>
      <c r="I540" s="37">
        <v>20</v>
      </c>
      <c r="J540" s="37" t="s">
        <v>70</v>
      </c>
      <c r="K540" s="38">
        <v>43529</v>
      </c>
      <c r="L540" s="39">
        <v>0.40277777777777773</v>
      </c>
      <c r="M540" s="37" t="s">
        <v>39</v>
      </c>
      <c r="N540" s="37" t="s">
        <v>42</v>
      </c>
      <c r="O540" s="37" t="s">
        <v>42</v>
      </c>
      <c r="P540" s="37" t="s">
        <v>42</v>
      </c>
      <c r="Q540" s="37">
        <v>5</v>
      </c>
      <c r="R540" s="13" t="s">
        <v>55</v>
      </c>
      <c r="S540" s="13" t="s">
        <v>44</v>
      </c>
      <c r="T540" s="13" t="s">
        <v>42</v>
      </c>
      <c r="U540" s="13" t="s">
        <v>52</v>
      </c>
      <c r="V540" s="13" t="s">
        <v>42</v>
      </c>
      <c r="W540" s="13" t="s">
        <v>66</v>
      </c>
      <c r="X540" s="13" t="s">
        <v>88</v>
      </c>
      <c r="Y540" s="13" t="s">
        <v>41</v>
      </c>
      <c r="Z540" s="13" t="s">
        <v>42</v>
      </c>
      <c r="AA540" s="13"/>
      <c r="AB540" s="13">
        <v>0</v>
      </c>
      <c r="AC540" s="13">
        <v>1</v>
      </c>
      <c r="AD540" s="13" t="s">
        <v>42</v>
      </c>
      <c r="AE540" s="13" t="s">
        <v>57</v>
      </c>
      <c r="AF540" s="13" t="s">
        <v>42</v>
      </c>
      <c r="AG540" s="13">
        <v>0</v>
      </c>
      <c r="AH540" s="46" t="str">
        <f t="shared" si="16"/>
        <v>0</v>
      </c>
      <c r="AI540" s="46" t="s">
        <v>89</v>
      </c>
      <c r="AJ540" s="46" t="str">
        <f t="shared" si="17"/>
        <v>-3</v>
      </c>
      <c r="AK540" s="13" t="s">
        <v>41</v>
      </c>
      <c r="AL540" s="13" t="s">
        <v>42</v>
      </c>
      <c r="AM540" s="13"/>
      <c r="AN540" s="13">
        <v>101.31965006729475</v>
      </c>
      <c r="AO540" s="13">
        <v>117.34261838440112</v>
      </c>
      <c r="AP540" s="13">
        <v>125.13020833333333</v>
      </c>
      <c r="AQ540" s="13">
        <v>148.05555555555554</v>
      </c>
      <c r="AR540" s="36">
        <v>172.50323599999999</v>
      </c>
      <c r="AS540" s="36">
        <v>0</v>
      </c>
      <c r="AT540" s="36">
        <v>172.50323599999999</v>
      </c>
      <c r="AU540" s="36">
        <v>172.50323599999999</v>
      </c>
      <c r="AV540" s="36">
        <v>205.92987249999999</v>
      </c>
      <c r="AW540" s="36">
        <v>10.626762039236629</v>
      </c>
      <c r="AX540" s="36">
        <v>198.415617</v>
      </c>
      <c r="AY540" s="36">
        <v>213.44412800000001</v>
      </c>
      <c r="AZ540" s="36">
        <v>92311.725000000006</v>
      </c>
      <c r="BA540" s="36" t="s">
        <v>50</v>
      </c>
      <c r="BB540" s="36">
        <v>88178.4</v>
      </c>
      <c r="BC540" s="36">
        <v>93689.5</v>
      </c>
      <c r="BD540" s="36">
        <v>159.87318999999999</v>
      </c>
      <c r="BE540" s="36">
        <v>17.861582346596052</v>
      </c>
      <c r="BF540" s="36">
        <v>147.243144</v>
      </c>
      <c r="BG540" s="36">
        <v>172.50323599999999</v>
      </c>
      <c r="BH540" s="36">
        <v>198.415617</v>
      </c>
      <c r="BI540" s="36">
        <v>0</v>
      </c>
      <c r="BJ540" s="36">
        <v>198.415617</v>
      </c>
      <c r="BK540" s="36">
        <v>198.415617</v>
      </c>
      <c r="BL540" s="36">
        <v>84504.283333333326</v>
      </c>
      <c r="BM540" s="36">
        <v>6674.3561188826798</v>
      </c>
      <c r="BN540" s="36">
        <v>71644.899999999994</v>
      </c>
      <c r="BO540" s="36">
        <v>88178.4</v>
      </c>
      <c r="BP540" s="36">
        <v>178.8088975</v>
      </c>
      <c r="BQ540" s="36">
        <v>8.9175520130338732</v>
      </c>
      <c r="BR540" s="36">
        <v>172.50323599999999</v>
      </c>
      <c r="BS540" s="36">
        <v>185.11455899999999</v>
      </c>
      <c r="BT540" s="36">
        <v>205.92987249999999</v>
      </c>
      <c r="BU540" s="36">
        <v>10.626762039236629</v>
      </c>
      <c r="BV540" s="36">
        <v>198.415617</v>
      </c>
      <c r="BW540" s="36">
        <v>213.44412800000001</v>
      </c>
      <c r="BX540" s="36">
        <v>82322.781249999985</v>
      </c>
      <c r="BY540" s="36">
        <v>9748.9339980136665</v>
      </c>
      <c r="BZ540" s="36">
        <v>66133.8</v>
      </c>
      <c r="CA540" s="36">
        <v>99200.7</v>
      </c>
      <c r="CB540" s="36"/>
      <c r="CC540" s="40">
        <v>25.234000000000002</v>
      </c>
      <c r="CD540" s="40">
        <v>64.89</v>
      </c>
      <c r="CE540" s="40"/>
    </row>
    <row r="541" spans="1:83" s="5" customFormat="1">
      <c r="A541" s="13" t="s">
        <v>447</v>
      </c>
      <c r="B541" s="13">
        <v>2</v>
      </c>
      <c r="C541" s="13"/>
      <c r="D541" s="13" t="s">
        <v>67</v>
      </c>
      <c r="E541" s="35" t="s">
        <v>280</v>
      </c>
      <c r="F541" s="13" t="s">
        <v>36</v>
      </c>
      <c r="G541" s="36">
        <v>1097406745</v>
      </c>
      <c r="H541" s="13" t="s">
        <v>281</v>
      </c>
      <c r="I541" s="37">
        <v>21</v>
      </c>
      <c r="J541" s="37" t="s">
        <v>38</v>
      </c>
      <c r="K541" s="38">
        <v>43529</v>
      </c>
      <c r="L541" s="39">
        <v>0.3611111111111111</v>
      </c>
      <c r="M541" s="37" t="s">
        <v>39</v>
      </c>
      <c r="N541" s="37" t="s">
        <v>42</v>
      </c>
      <c r="O541" s="37" t="s">
        <v>42</v>
      </c>
      <c r="P541" s="37" t="s">
        <v>42</v>
      </c>
      <c r="Q541" s="37">
        <v>1</v>
      </c>
      <c r="R541" s="13" t="s">
        <v>55</v>
      </c>
      <c r="S541" s="13" t="s">
        <v>127</v>
      </c>
      <c r="T541" s="13" t="s">
        <v>42</v>
      </c>
      <c r="U541" s="13" t="s">
        <v>52</v>
      </c>
      <c r="V541" s="13" t="s">
        <v>41</v>
      </c>
      <c r="W541" s="13" t="s">
        <v>66</v>
      </c>
      <c r="X541" s="13" t="s">
        <v>53</v>
      </c>
      <c r="Y541" s="13" t="s">
        <v>41</v>
      </c>
      <c r="Z541" s="13" t="s">
        <v>41</v>
      </c>
      <c r="AA541" s="13"/>
      <c r="AB541" s="13">
        <v>0</v>
      </c>
      <c r="AC541" s="13">
        <v>-1</v>
      </c>
      <c r="AD541" s="13" t="s">
        <v>42</v>
      </c>
      <c r="AE541" s="13" t="s">
        <v>57</v>
      </c>
      <c r="AF541" s="13" t="s">
        <v>41</v>
      </c>
      <c r="AG541" s="13">
        <v>0</v>
      </c>
      <c r="AH541" s="46" t="str">
        <f t="shared" si="16"/>
        <v>0</v>
      </c>
      <c r="AI541" s="46" t="s">
        <v>54</v>
      </c>
      <c r="AJ541" s="46" t="str">
        <f t="shared" si="17"/>
        <v>-2</v>
      </c>
      <c r="AK541" s="13" t="s">
        <v>41</v>
      </c>
      <c r="AL541" s="13" t="s">
        <v>41</v>
      </c>
      <c r="AM541" s="13"/>
      <c r="AN541" s="13">
        <v>101.31965006729475</v>
      </c>
      <c r="AO541" s="13">
        <v>117.34261838440112</v>
      </c>
      <c r="AP541" s="13">
        <v>125.13020833333333</v>
      </c>
      <c r="AQ541" s="13">
        <v>148.05555555555554</v>
      </c>
      <c r="AR541" s="36">
        <v>207.15482839999999</v>
      </c>
      <c r="AS541" s="36">
        <v>5.9170667165418678</v>
      </c>
      <c r="AT541" s="36">
        <v>202.97083040000001</v>
      </c>
      <c r="AU541" s="36">
        <v>211.33882639999996</v>
      </c>
      <c r="AV541" s="36">
        <v>402.08471209999993</v>
      </c>
      <c r="AW541" s="36">
        <v>5.2062746362331849</v>
      </c>
      <c r="AX541" s="36">
        <v>398.40331999999995</v>
      </c>
      <c r="AY541" s="36">
        <v>405.76610419999997</v>
      </c>
      <c r="AZ541" s="36">
        <v>68200.425000000003</v>
      </c>
      <c r="BA541" s="36" t="s">
        <v>50</v>
      </c>
      <c r="BB541" s="36">
        <v>66133.8</v>
      </c>
      <c r="BC541" s="36">
        <v>68889.3</v>
      </c>
      <c r="BD541" s="36">
        <v>198.784336</v>
      </c>
      <c r="BE541" s="36">
        <v>5.9205971592790343</v>
      </c>
      <c r="BF541" s="36">
        <v>194.59784159999998</v>
      </c>
      <c r="BG541" s="36">
        <v>202.97083040000001</v>
      </c>
      <c r="BH541" s="36">
        <v>387.41317759999993</v>
      </c>
      <c r="BI541" s="36">
        <v>15.542408434491591</v>
      </c>
      <c r="BJ541" s="36">
        <v>376.42303519999996</v>
      </c>
      <c r="BK541" s="36">
        <v>398.40331999999995</v>
      </c>
      <c r="BL541" s="36">
        <v>69348.566666666666</v>
      </c>
      <c r="BM541" s="36">
        <v>1124.9689892022175</v>
      </c>
      <c r="BN541" s="36">
        <v>68889.3</v>
      </c>
      <c r="BO541" s="36">
        <v>71644.899999999994</v>
      </c>
      <c r="BP541" s="36">
        <v>227.98458399999998</v>
      </c>
      <c r="BQ541" s="36">
        <v>35.374789586978828</v>
      </c>
      <c r="BR541" s="36">
        <v>202.97083040000001</v>
      </c>
      <c r="BS541" s="36">
        <v>252.99833759999999</v>
      </c>
      <c r="BT541" s="36">
        <v>391.04428039999993</v>
      </c>
      <c r="BU541" s="36">
        <v>10.40725360836066</v>
      </c>
      <c r="BV541" s="36">
        <v>383.68524079999997</v>
      </c>
      <c r="BW541" s="36">
        <v>398.40331999999995</v>
      </c>
      <c r="BX541" s="36">
        <v>70611.550000000017</v>
      </c>
      <c r="BY541" s="36">
        <v>1706.0999447081999</v>
      </c>
      <c r="BZ541" s="36">
        <v>68889.3</v>
      </c>
      <c r="CA541" s="36">
        <v>74400.5</v>
      </c>
      <c r="CB541" s="36"/>
      <c r="CC541" s="40">
        <v>24.195</v>
      </c>
      <c r="CD541" s="40">
        <v>68.382000000000005</v>
      </c>
      <c r="CE541" s="40"/>
    </row>
    <row r="542" spans="1:83" s="5" customFormat="1">
      <c r="A542" s="13" t="s">
        <v>447</v>
      </c>
      <c r="B542" s="13">
        <v>2</v>
      </c>
      <c r="C542" s="13"/>
      <c r="D542" s="13" t="s">
        <v>67</v>
      </c>
      <c r="E542" s="35" t="s">
        <v>280</v>
      </c>
      <c r="F542" s="13" t="s">
        <v>36</v>
      </c>
      <c r="G542" s="36">
        <v>1097406745</v>
      </c>
      <c r="H542" s="13" t="s">
        <v>281</v>
      </c>
      <c r="I542" s="37">
        <v>21</v>
      </c>
      <c r="J542" s="37" t="s">
        <v>38</v>
      </c>
      <c r="K542" s="38">
        <v>43529</v>
      </c>
      <c r="L542" s="39">
        <v>0.37152777777777773</v>
      </c>
      <c r="M542" s="37" t="s">
        <v>39</v>
      </c>
      <c r="N542" s="37" t="s">
        <v>42</v>
      </c>
      <c r="O542" s="37" t="s">
        <v>42</v>
      </c>
      <c r="P542" s="37" t="s">
        <v>42</v>
      </c>
      <c r="Q542" s="37">
        <v>2</v>
      </c>
      <c r="R542" s="13" t="s">
        <v>55</v>
      </c>
      <c r="S542" s="13" t="s">
        <v>127</v>
      </c>
      <c r="T542" s="13" t="s">
        <v>42</v>
      </c>
      <c r="U542" s="13" t="s">
        <v>52</v>
      </c>
      <c r="V542" s="13" t="s">
        <v>42</v>
      </c>
      <c r="W542" s="13" t="s">
        <v>72</v>
      </c>
      <c r="X542" s="13" t="s">
        <v>88</v>
      </c>
      <c r="Y542" s="13" t="s">
        <v>41</v>
      </c>
      <c r="Z542" s="13" t="s">
        <v>41</v>
      </c>
      <c r="AA542" s="13"/>
      <c r="AB542" s="13">
        <v>0</v>
      </c>
      <c r="AC542" s="13">
        <v>-1</v>
      </c>
      <c r="AD542" s="13" t="s">
        <v>42</v>
      </c>
      <c r="AE542" s="13" t="s">
        <v>57</v>
      </c>
      <c r="AF542" s="13" t="s">
        <v>42</v>
      </c>
      <c r="AG542" s="13">
        <v>1</v>
      </c>
      <c r="AH542" s="46" t="str">
        <f t="shared" si="16"/>
        <v>-1</v>
      </c>
      <c r="AI542" s="46" t="s">
        <v>89</v>
      </c>
      <c r="AJ542" s="46" t="str">
        <f t="shared" si="17"/>
        <v>-3</v>
      </c>
      <c r="AK542" s="13" t="s">
        <v>41</v>
      </c>
      <c r="AL542" s="13" t="s">
        <v>41</v>
      </c>
      <c r="AM542" s="13"/>
      <c r="AN542" s="13">
        <v>101.31965006729475</v>
      </c>
      <c r="AO542" s="13">
        <v>117.34261838440112</v>
      </c>
      <c r="AP542" s="13">
        <v>125.13020833333333</v>
      </c>
      <c r="AQ542" s="13">
        <v>148.05555555555554</v>
      </c>
      <c r="AR542" s="36">
        <v>207.15482839999999</v>
      </c>
      <c r="AS542" s="36">
        <v>5.9170667165418678</v>
      </c>
      <c r="AT542" s="36">
        <v>202.97083040000001</v>
      </c>
      <c r="AU542" s="36">
        <v>211.33882639999996</v>
      </c>
      <c r="AV542" s="36">
        <v>413.13138479999998</v>
      </c>
      <c r="AW542" s="36">
        <v>0</v>
      </c>
      <c r="AX542" s="36">
        <v>413.13138479999998</v>
      </c>
      <c r="AY542" s="36">
        <v>413.13138479999998</v>
      </c>
      <c r="AZ542" s="36">
        <v>77844.950000000012</v>
      </c>
      <c r="BA542" s="36" t="s">
        <v>50</v>
      </c>
      <c r="BB542" s="36">
        <v>74400.5</v>
      </c>
      <c r="BC542" s="36">
        <v>79911.600000000006</v>
      </c>
      <c r="BD542" s="36">
        <v>202.97083040000001</v>
      </c>
      <c r="BE542" s="36">
        <v>0</v>
      </c>
      <c r="BF542" s="36">
        <v>202.97083040000001</v>
      </c>
      <c r="BG542" s="36">
        <v>202.97083040000001</v>
      </c>
      <c r="BH542" s="36">
        <v>413.13138479999998</v>
      </c>
      <c r="BI542" s="36">
        <v>0</v>
      </c>
      <c r="BJ542" s="36">
        <v>413.13138479999998</v>
      </c>
      <c r="BK542" s="36">
        <v>413.13138479999998</v>
      </c>
      <c r="BL542" s="36">
        <v>70267.133333333331</v>
      </c>
      <c r="BM542" s="36">
        <v>3374.8579778513117</v>
      </c>
      <c r="BN542" s="36">
        <v>66133.8</v>
      </c>
      <c r="BO542" s="36">
        <v>74400.5</v>
      </c>
      <c r="BP542" s="36">
        <v>202.97083040000001</v>
      </c>
      <c r="BQ542" s="36">
        <v>0</v>
      </c>
      <c r="BR542" s="36">
        <v>202.97083040000001</v>
      </c>
      <c r="BS542" s="36">
        <v>202.97083040000001</v>
      </c>
      <c r="BT542" s="36">
        <v>405.76735239999994</v>
      </c>
      <c r="BU542" s="36">
        <v>10.414314493834912</v>
      </c>
      <c r="BV542" s="36">
        <v>398.40331999999995</v>
      </c>
      <c r="BW542" s="36">
        <v>413.13138479999998</v>
      </c>
      <c r="BX542" s="36">
        <v>68889.331250000017</v>
      </c>
      <c r="BY542" s="36">
        <v>2464.6462999028863</v>
      </c>
      <c r="BZ542" s="36">
        <v>66133.8</v>
      </c>
      <c r="CA542" s="36">
        <v>74400.5</v>
      </c>
      <c r="CB542" s="36"/>
      <c r="CC542" s="40">
        <v>24.629000000000001</v>
      </c>
      <c r="CD542" s="40">
        <v>65.995999999999995</v>
      </c>
      <c r="CE542" s="40"/>
    </row>
    <row r="543" spans="1:83" s="5" customFormat="1">
      <c r="A543" s="13" t="s">
        <v>447</v>
      </c>
      <c r="B543" s="13">
        <v>2</v>
      </c>
      <c r="C543" s="13"/>
      <c r="D543" s="13" t="s">
        <v>67</v>
      </c>
      <c r="E543" s="35" t="s">
        <v>280</v>
      </c>
      <c r="F543" s="13" t="s">
        <v>36</v>
      </c>
      <c r="G543" s="36">
        <v>1097406745</v>
      </c>
      <c r="H543" s="13" t="s">
        <v>281</v>
      </c>
      <c r="I543" s="37">
        <v>21</v>
      </c>
      <c r="J543" s="37" t="s">
        <v>38</v>
      </c>
      <c r="K543" s="38">
        <v>43529</v>
      </c>
      <c r="L543" s="39">
        <v>0.38194444444444442</v>
      </c>
      <c r="M543" s="37" t="s">
        <v>39</v>
      </c>
      <c r="N543" s="37" t="s">
        <v>42</v>
      </c>
      <c r="O543" s="37" t="s">
        <v>42</v>
      </c>
      <c r="P543" s="37" t="s">
        <v>42</v>
      </c>
      <c r="Q543" s="37">
        <v>3</v>
      </c>
      <c r="R543" s="13" t="s">
        <v>55</v>
      </c>
      <c r="S543" s="13" t="s">
        <v>134</v>
      </c>
      <c r="T543" s="13" t="s">
        <v>42</v>
      </c>
      <c r="U543" s="13" t="s">
        <v>52</v>
      </c>
      <c r="V543" s="13" t="s">
        <v>42</v>
      </c>
      <c r="W543" s="13" t="s">
        <v>46</v>
      </c>
      <c r="X543" s="13" t="s">
        <v>88</v>
      </c>
      <c r="Y543" s="13" t="s">
        <v>42</v>
      </c>
      <c r="Z543" s="13" t="s">
        <v>41</v>
      </c>
      <c r="AA543" s="13"/>
      <c r="AB543" s="13">
        <v>0</v>
      </c>
      <c r="AC543" s="13">
        <v>-2</v>
      </c>
      <c r="AD543" s="13" t="s">
        <v>42</v>
      </c>
      <c r="AE543" s="13" t="s">
        <v>57</v>
      </c>
      <c r="AF543" s="13" t="s">
        <v>42</v>
      </c>
      <c r="AG543" s="13" t="s">
        <v>48</v>
      </c>
      <c r="AH543" s="46">
        <f t="shared" si="16"/>
        <v>1</v>
      </c>
      <c r="AI543" s="46" t="s">
        <v>89</v>
      </c>
      <c r="AJ543" s="46" t="str">
        <f t="shared" si="17"/>
        <v>-3</v>
      </c>
      <c r="AK543" s="13" t="s">
        <v>42</v>
      </c>
      <c r="AL543" s="13" t="s">
        <v>41</v>
      </c>
      <c r="AM543" s="13"/>
      <c r="AN543" s="13">
        <v>101.31965006729475</v>
      </c>
      <c r="AO543" s="13">
        <v>117.34261838440112</v>
      </c>
      <c r="AP543" s="13">
        <v>125.13020833333333</v>
      </c>
      <c r="AQ543" s="13">
        <v>148.05555555555554</v>
      </c>
      <c r="AR543" s="36">
        <v>240.48119839999998</v>
      </c>
      <c r="AS543" s="36">
        <v>5.9029896347420561</v>
      </c>
      <c r="AT543" s="36">
        <v>236.30715439999997</v>
      </c>
      <c r="AU543" s="36">
        <v>244.65524239999999</v>
      </c>
      <c r="AV543" s="36">
        <v>464.66478000000001</v>
      </c>
      <c r="AW543" s="36">
        <v>0</v>
      </c>
      <c r="AX543" s="36">
        <v>464.66478000000001</v>
      </c>
      <c r="AY543" s="36">
        <v>464.66478000000001</v>
      </c>
      <c r="AZ543" s="36">
        <v>89556.174999999988</v>
      </c>
      <c r="BA543" s="36" t="s">
        <v>50</v>
      </c>
      <c r="BB543" s="36">
        <v>88178.4</v>
      </c>
      <c r="BC543" s="36">
        <v>93689.5</v>
      </c>
      <c r="BD543" s="36">
        <v>223.82299039999998</v>
      </c>
      <c r="BE543" s="36">
        <v>17.655274043689957</v>
      </c>
      <c r="BF543" s="36">
        <v>211.33882639999996</v>
      </c>
      <c r="BG543" s="36">
        <v>236.30715439999997</v>
      </c>
      <c r="BH543" s="36">
        <v>453.5944389</v>
      </c>
      <c r="BI543" s="36">
        <v>15.655826523716298</v>
      </c>
      <c r="BJ543" s="36">
        <v>442.52409779999999</v>
      </c>
      <c r="BK543" s="36">
        <v>464.66478000000001</v>
      </c>
      <c r="BL543" s="36">
        <v>85422.8</v>
      </c>
      <c r="BM543" s="36">
        <v>7596.6069101935254</v>
      </c>
      <c r="BN543" s="36">
        <v>71644.899999999994</v>
      </c>
      <c r="BO543" s="36">
        <v>93689.5</v>
      </c>
      <c r="BP543" s="36">
        <v>219.63899240000001</v>
      </c>
      <c r="BQ543" s="36">
        <v>23.572340760231825</v>
      </c>
      <c r="BR543" s="36">
        <v>202.97083040000001</v>
      </c>
      <c r="BS543" s="36">
        <v>236.30715439999997</v>
      </c>
      <c r="BT543" s="36">
        <v>438.89808240000002</v>
      </c>
      <c r="BU543" s="36">
        <v>36.439613203486303</v>
      </c>
      <c r="BV543" s="36">
        <v>413.13138479999998</v>
      </c>
      <c r="BW543" s="36">
        <v>464.66478000000001</v>
      </c>
      <c r="BX543" s="36">
        <v>81117.199999999983</v>
      </c>
      <c r="BY543" s="36">
        <v>6200.0503704405492</v>
      </c>
      <c r="BZ543" s="36">
        <v>71644.899999999994</v>
      </c>
      <c r="CA543" s="36">
        <v>93689.5</v>
      </c>
      <c r="CB543" s="36"/>
      <c r="CC543" s="40">
        <v>24.774000000000001</v>
      </c>
      <c r="CD543" s="40">
        <v>65.900999999999996</v>
      </c>
      <c r="CE543" s="40"/>
    </row>
    <row r="544" spans="1:83" s="5" customFormat="1">
      <c r="A544" s="13" t="s">
        <v>447</v>
      </c>
      <c r="B544" s="13">
        <v>2</v>
      </c>
      <c r="C544" s="13"/>
      <c r="D544" s="13" t="s">
        <v>67</v>
      </c>
      <c r="E544" s="35" t="s">
        <v>280</v>
      </c>
      <c r="F544" s="13" t="s">
        <v>36</v>
      </c>
      <c r="G544" s="36">
        <v>1097406745</v>
      </c>
      <c r="H544" s="13" t="s">
        <v>281</v>
      </c>
      <c r="I544" s="37">
        <v>21</v>
      </c>
      <c r="J544" s="37" t="s">
        <v>38</v>
      </c>
      <c r="K544" s="38">
        <v>43529</v>
      </c>
      <c r="L544" s="39">
        <v>0.3923611111111111</v>
      </c>
      <c r="M544" s="37" t="s">
        <v>39</v>
      </c>
      <c r="N544" s="37" t="s">
        <v>42</v>
      </c>
      <c r="O544" s="37" t="s">
        <v>42</v>
      </c>
      <c r="P544" s="37" t="s">
        <v>42</v>
      </c>
      <c r="Q544" s="37">
        <v>4</v>
      </c>
      <c r="R544" s="13" t="s">
        <v>62</v>
      </c>
      <c r="S544" s="13" t="s">
        <v>134</v>
      </c>
      <c r="T544" s="13" t="s">
        <v>42</v>
      </c>
      <c r="U544" s="13" t="s">
        <v>45</v>
      </c>
      <c r="V544" s="13" t="s">
        <v>41</v>
      </c>
      <c r="W544" s="13" t="s">
        <v>81</v>
      </c>
      <c r="X544" s="13" t="s">
        <v>88</v>
      </c>
      <c r="Y544" s="13" t="s">
        <v>42</v>
      </c>
      <c r="Z544" s="13" t="s">
        <v>41</v>
      </c>
      <c r="AA544" s="13"/>
      <c r="AB544" s="13">
        <v>1</v>
      </c>
      <c r="AC544" s="13">
        <v>-2</v>
      </c>
      <c r="AD544" s="13" t="s">
        <v>42</v>
      </c>
      <c r="AE544" s="13" t="s">
        <v>57</v>
      </c>
      <c r="AF544" s="13" t="s">
        <v>41</v>
      </c>
      <c r="AG544" s="13" t="s">
        <v>82</v>
      </c>
      <c r="AH544" s="46">
        <f t="shared" si="16"/>
        <v>2</v>
      </c>
      <c r="AI544" s="46" t="s">
        <v>89</v>
      </c>
      <c r="AJ544" s="46" t="str">
        <f t="shared" si="17"/>
        <v>-3</v>
      </c>
      <c r="AK544" s="13" t="s">
        <v>42</v>
      </c>
      <c r="AL544" s="13" t="s">
        <v>41</v>
      </c>
      <c r="AM544" s="13"/>
      <c r="AN544" s="13">
        <v>101.31965006729475</v>
      </c>
      <c r="AO544" s="13">
        <v>117.34261838440112</v>
      </c>
      <c r="AP544" s="13">
        <v>125.13020833333333</v>
      </c>
      <c r="AQ544" s="13">
        <v>148.05555555555554</v>
      </c>
      <c r="AR544" s="36">
        <v>273.83360800000003</v>
      </c>
      <c r="AS544" s="36">
        <v>5.8888678637935925</v>
      </c>
      <c r="AT544" s="36">
        <v>269.66954960000004</v>
      </c>
      <c r="AU544" s="36">
        <v>277.99766640000001</v>
      </c>
      <c r="AV544" s="36">
        <v>468.32557139999994</v>
      </c>
      <c r="AW544" s="36">
        <v>36.488793894331337</v>
      </c>
      <c r="AX544" s="36">
        <v>442.52409779999999</v>
      </c>
      <c r="AY544" s="36">
        <v>494.12704499999995</v>
      </c>
      <c r="AZ544" s="36">
        <v>92311.75</v>
      </c>
      <c r="BA544" s="36" t="s">
        <v>50</v>
      </c>
      <c r="BB544" s="36">
        <v>88178.4</v>
      </c>
      <c r="BC544" s="36">
        <v>99200.7</v>
      </c>
      <c r="BD544" s="36">
        <v>282.10656600000004</v>
      </c>
      <c r="BE544" s="36">
        <v>5.8108615407493867</v>
      </c>
      <c r="BF544" s="36">
        <v>277.99766640000001</v>
      </c>
      <c r="BG544" s="36">
        <v>286.21546560000002</v>
      </c>
      <c r="BH544" s="36">
        <v>479.39591250000001</v>
      </c>
      <c r="BI544" s="36">
        <v>20.832967370615041</v>
      </c>
      <c r="BJ544" s="36">
        <v>464.66478000000001</v>
      </c>
      <c r="BK544" s="36">
        <v>494.12704499999995</v>
      </c>
      <c r="BL544" s="36">
        <v>99200.683333333334</v>
      </c>
      <c r="BM544" s="36">
        <v>3485.5573054630268</v>
      </c>
      <c r="BN544" s="36">
        <v>93689.5</v>
      </c>
      <c r="BO544" s="36">
        <v>104711.8</v>
      </c>
      <c r="BP544" s="36">
        <v>257.15241040000001</v>
      </c>
      <c r="BQ544" s="36">
        <v>29.479643746339161</v>
      </c>
      <c r="BR544" s="36">
        <v>236.30715439999997</v>
      </c>
      <c r="BS544" s="36">
        <v>277.99766640000001</v>
      </c>
      <c r="BT544" s="36">
        <v>479.39591250000001</v>
      </c>
      <c r="BU544" s="36">
        <v>20.832967370615041</v>
      </c>
      <c r="BV544" s="36">
        <v>464.66478000000001</v>
      </c>
      <c r="BW544" s="36">
        <v>494.12704499999995</v>
      </c>
      <c r="BX544" s="36">
        <v>89039.493749999994</v>
      </c>
      <c r="BY544" s="36">
        <v>10777.036444927455</v>
      </c>
      <c r="BZ544" s="36">
        <v>68889.3</v>
      </c>
      <c r="CA544" s="36">
        <v>104711.8</v>
      </c>
      <c r="CB544" s="36"/>
      <c r="CC544" s="40">
        <v>25.04</v>
      </c>
      <c r="CD544" s="40">
        <v>65.644000000000005</v>
      </c>
      <c r="CE544" s="40"/>
    </row>
    <row r="545" spans="1:83" s="5" customFormat="1">
      <c r="A545" s="13" t="s">
        <v>447</v>
      </c>
      <c r="B545" s="13">
        <v>2</v>
      </c>
      <c r="C545" s="13"/>
      <c r="D545" s="13" t="s">
        <v>107</v>
      </c>
      <c r="E545" s="35" t="s">
        <v>282</v>
      </c>
      <c r="F545" s="13" t="s">
        <v>36</v>
      </c>
      <c r="G545" s="36">
        <v>1094973316</v>
      </c>
      <c r="H545" s="13" t="s">
        <v>283</v>
      </c>
      <c r="I545" s="37">
        <v>20</v>
      </c>
      <c r="J545" s="37" t="s">
        <v>38</v>
      </c>
      <c r="K545" s="38">
        <v>43529</v>
      </c>
      <c r="L545" s="39">
        <v>0.3611111111111111</v>
      </c>
      <c r="M545" s="37" t="s">
        <v>39</v>
      </c>
      <c r="N545" s="37" t="s">
        <v>42</v>
      </c>
      <c r="O545" s="37" t="s">
        <v>42</v>
      </c>
      <c r="P545" s="37" t="s">
        <v>42</v>
      </c>
      <c r="Q545" s="37">
        <v>1</v>
      </c>
      <c r="R545" s="13" t="s">
        <v>55</v>
      </c>
      <c r="S545" s="13" t="s">
        <v>44</v>
      </c>
      <c r="T545" s="13" t="s">
        <v>42</v>
      </c>
      <c r="U545" s="13" t="s">
        <v>45</v>
      </c>
      <c r="V545" s="13" t="s">
        <v>41</v>
      </c>
      <c r="W545" s="13" t="s">
        <v>135</v>
      </c>
      <c r="X545" s="13" t="s">
        <v>76</v>
      </c>
      <c r="Y545" s="13" t="s">
        <v>41</v>
      </c>
      <c r="Z545" s="13" t="s">
        <v>41</v>
      </c>
      <c r="AA545" s="13"/>
      <c r="AB545" s="13">
        <v>0</v>
      </c>
      <c r="AC545" s="13">
        <v>1</v>
      </c>
      <c r="AD545" s="13" t="s">
        <v>42</v>
      </c>
      <c r="AE545" s="13" t="s">
        <v>57</v>
      </c>
      <c r="AF545" s="13" t="s">
        <v>41</v>
      </c>
      <c r="AG545" s="13">
        <v>2</v>
      </c>
      <c r="AH545" s="46" t="str">
        <f t="shared" si="16"/>
        <v>-2</v>
      </c>
      <c r="AI545" s="46" t="s">
        <v>77</v>
      </c>
      <c r="AJ545" s="46" t="str">
        <f t="shared" si="17"/>
        <v>0</v>
      </c>
      <c r="AK545" s="13" t="s">
        <v>41</v>
      </c>
      <c r="AL545" s="13" t="s">
        <v>41</v>
      </c>
      <c r="AM545" s="13"/>
      <c r="AN545" s="13">
        <v>101.31965006729475</v>
      </c>
      <c r="AO545" s="13">
        <v>117.34261838440112</v>
      </c>
      <c r="AP545" s="13">
        <v>125.13020833333333</v>
      </c>
      <c r="AQ545" s="13">
        <v>148.05555555555554</v>
      </c>
      <c r="AR545" s="36">
        <v>162.50079929999998</v>
      </c>
      <c r="AS545" s="36">
        <v>0</v>
      </c>
      <c r="AT545" s="36">
        <v>162.50079929999998</v>
      </c>
      <c r="AU545" s="36">
        <v>162.50079929999998</v>
      </c>
      <c r="AV545" s="36">
        <v>262.79565510000003</v>
      </c>
      <c r="AW545" s="36">
        <v>5.803790897201571</v>
      </c>
      <c r="AX545" s="36">
        <v>258.69175520000005</v>
      </c>
      <c r="AY545" s="36">
        <v>266.89955500000002</v>
      </c>
      <c r="AZ545" s="36">
        <v>68200.425000000003</v>
      </c>
      <c r="BA545" s="36" t="s">
        <v>50</v>
      </c>
      <c r="BB545" s="36">
        <v>66133.8</v>
      </c>
      <c r="BC545" s="36">
        <v>68889.3</v>
      </c>
      <c r="BD545" s="36">
        <v>153.86148964999998</v>
      </c>
      <c r="BE545" s="36">
        <v>12.217828876570758</v>
      </c>
      <c r="BF545" s="36">
        <v>145.22217999999998</v>
      </c>
      <c r="BG545" s="36">
        <v>162.50079929999998</v>
      </c>
      <c r="BH545" s="36">
        <v>254.58910350000002</v>
      </c>
      <c r="BI545" s="36">
        <v>5.8020256758330682</v>
      </c>
      <c r="BJ545" s="36">
        <v>250.4864518</v>
      </c>
      <c r="BK545" s="36">
        <v>258.69175520000005</v>
      </c>
      <c r="BL545" s="36">
        <v>69348.566666666666</v>
      </c>
      <c r="BM545" s="36">
        <v>1124.9689892022175</v>
      </c>
      <c r="BN545" s="36">
        <v>68889.3</v>
      </c>
      <c r="BO545" s="36">
        <v>71644.899999999994</v>
      </c>
      <c r="BP545" s="36">
        <v>145.15968704999997</v>
      </c>
      <c r="BQ545" s="36">
        <v>24.524036130584342</v>
      </c>
      <c r="BR545" s="36">
        <v>127.81857479999998</v>
      </c>
      <c r="BS545" s="36">
        <v>162.50079929999998</v>
      </c>
      <c r="BT545" s="36">
        <v>262.79565510000003</v>
      </c>
      <c r="BU545" s="36">
        <v>5.803790897201571</v>
      </c>
      <c r="BV545" s="36">
        <v>258.69175520000005</v>
      </c>
      <c r="BW545" s="36">
        <v>266.89955500000002</v>
      </c>
      <c r="BX545" s="36">
        <v>70611.550000000017</v>
      </c>
      <c r="BY545" s="36">
        <v>1706.0999447081999</v>
      </c>
      <c r="BZ545" s="36">
        <v>68889.3</v>
      </c>
      <c r="CA545" s="36">
        <v>74400.5</v>
      </c>
      <c r="CB545" s="36"/>
      <c r="CC545" s="40">
        <v>24.195</v>
      </c>
      <c r="CD545" s="40">
        <v>68.382000000000005</v>
      </c>
      <c r="CE545" s="40"/>
    </row>
    <row r="546" spans="1:83" s="5" customFormat="1">
      <c r="A546" s="13" t="s">
        <v>447</v>
      </c>
      <c r="B546" s="13">
        <v>2</v>
      </c>
      <c r="C546" s="13"/>
      <c r="D546" s="13" t="s">
        <v>107</v>
      </c>
      <c r="E546" s="35" t="s">
        <v>282</v>
      </c>
      <c r="F546" s="13" t="s">
        <v>36</v>
      </c>
      <c r="G546" s="36">
        <v>1094973316</v>
      </c>
      <c r="H546" s="13" t="s">
        <v>283</v>
      </c>
      <c r="I546" s="37">
        <v>20</v>
      </c>
      <c r="J546" s="37" t="s">
        <v>38</v>
      </c>
      <c r="K546" s="38">
        <v>43529</v>
      </c>
      <c r="L546" s="39">
        <v>0.37152777777777773</v>
      </c>
      <c r="M546" s="37" t="s">
        <v>39</v>
      </c>
      <c r="N546" s="37" t="s">
        <v>42</v>
      </c>
      <c r="O546" s="37" t="s">
        <v>42</v>
      </c>
      <c r="P546" s="37" t="s">
        <v>42</v>
      </c>
      <c r="Q546" s="37">
        <v>2</v>
      </c>
      <c r="R546" s="13" t="s">
        <v>55</v>
      </c>
      <c r="S546" s="13" t="s">
        <v>63</v>
      </c>
      <c r="T546" s="13" t="s">
        <v>42</v>
      </c>
      <c r="U546" s="13" t="s">
        <v>52</v>
      </c>
      <c r="V546" s="13" t="s">
        <v>42</v>
      </c>
      <c r="W546" s="13" t="s">
        <v>135</v>
      </c>
      <c r="X546" s="13" t="s">
        <v>76</v>
      </c>
      <c r="Y546" s="13" t="s">
        <v>41</v>
      </c>
      <c r="Z546" s="13" t="s">
        <v>41</v>
      </c>
      <c r="AA546" s="13"/>
      <c r="AB546" s="13">
        <v>0</v>
      </c>
      <c r="AC546" s="13">
        <v>0</v>
      </c>
      <c r="AD546" s="13" t="s">
        <v>42</v>
      </c>
      <c r="AE546" s="13" t="s">
        <v>57</v>
      </c>
      <c r="AF546" s="13" t="s">
        <v>42</v>
      </c>
      <c r="AG546" s="13">
        <v>2</v>
      </c>
      <c r="AH546" s="46" t="str">
        <f t="shared" si="16"/>
        <v>-2</v>
      </c>
      <c r="AI546" s="46" t="s">
        <v>77</v>
      </c>
      <c r="AJ546" s="46" t="str">
        <f t="shared" si="17"/>
        <v>0</v>
      </c>
      <c r="AK546" s="13" t="s">
        <v>41</v>
      </c>
      <c r="AL546" s="13" t="s">
        <v>41</v>
      </c>
      <c r="AM546" s="13"/>
      <c r="AN546" s="13">
        <v>101.31965006729475</v>
      </c>
      <c r="AO546" s="13">
        <v>117.34261838440112</v>
      </c>
      <c r="AP546" s="13">
        <v>125.13020833333333</v>
      </c>
      <c r="AQ546" s="13">
        <v>148.05555555555554</v>
      </c>
      <c r="AR546" s="36">
        <v>162.49892700000001</v>
      </c>
      <c r="AS546" s="36">
        <v>12.290387295419322</v>
      </c>
      <c r="AT546" s="36">
        <v>153.80831080000002</v>
      </c>
      <c r="AU546" s="36">
        <v>171.1895432</v>
      </c>
      <c r="AV546" s="36">
        <v>287.32629750000001</v>
      </c>
      <c r="AW546" s="36">
        <v>5.8090642167329545</v>
      </c>
      <c r="AX546" s="36">
        <v>283.21866880000005</v>
      </c>
      <c r="AY546" s="36">
        <v>291.43392620000003</v>
      </c>
      <c r="AZ546" s="36">
        <v>77844.950000000012</v>
      </c>
      <c r="BA546" s="36" t="s">
        <v>50</v>
      </c>
      <c r="BB546" s="36">
        <v>74400.5</v>
      </c>
      <c r="BC546" s="36">
        <v>79911.600000000006</v>
      </c>
      <c r="BD546" s="36">
        <v>171.1895432</v>
      </c>
      <c r="BE546" s="36">
        <v>0</v>
      </c>
      <c r="BF546" s="36">
        <v>171.1895432</v>
      </c>
      <c r="BG546" s="36">
        <v>171.1895432</v>
      </c>
      <c r="BH546" s="36">
        <v>275.05911190000006</v>
      </c>
      <c r="BI546" s="36">
        <v>11.539356030934986</v>
      </c>
      <c r="BJ546" s="36">
        <v>266.89955500000002</v>
      </c>
      <c r="BK546" s="36">
        <v>283.21866880000005</v>
      </c>
      <c r="BL546" s="36">
        <v>70267.133333333331</v>
      </c>
      <c r="BM546" s="36">
        <v>3374.8579778513117</v>
      </c>
      <c r="BN546" s="36">
        <v>66133.8</v>
      </c>
      <c r="BO546" s="36">
        <v>74400.5</v>
      </c>
      <c r="BP546" s="36">
        <v>166.84517124999999</v>
      </c>
      <c r="BQ546" s="36">
        <v>6.1438697316832638</v>
      </c>
      <c r="BR546" s="36">
        <v>162.50079929999998</v>
      </c>
      <c r="BS546" s="36">
        <v>171.1895432</v>
      </c>
      <c r="BT546" s="36">
        <v>270.95521200000007</v>
      </c>
      <c r="BU546" s="36">
        <v>17.343146928136555</v>
      </c>
      <c r="BV546" s="36">
        <v>258.69175520000005</v>
      </c>
      <c r="BW546" s="36">
        <v>283.21866880000005</v>
      </c>
      <c r="BX546" s="36">
        <v>68889.331250000017</v>
      </c>
      <c r="BY546" s="36">
        <v>2464.6462999028863</v>
      </c>
      <c r="BZ546" s="36">
        <v>66133.8</v>
      </c>
      <c r="CA546" s="36">
        <v>74400.5</v>
      </c>
      <c r="CB546" s="36"/>
      <c r="CC546" s="40">
        <v>24.629000000000001</v>
      </c>
      <c r="CD546" s="40">
        <v>65.995999999999995</v>
      </c>
      <c r="CE546" s="40"/>
    </row>
    <row r="547" spans="1:83" s="5" customFormat="1">
      <c r="A547" s="13" t="s">
        <v>447</v>
      </c>
      <c r="B547" s="13">
        <v>2</v>
      </c>
      <c r="C547" s="13"/>
      <c r="D547" s="13" t="s">
        <v>107</v>
      </c>
      <c r="E547" s="35" t="s">
        <v>282</v>
      </c>
      <c r="F547" s="13" t="s">
        <v>36</v>
      </c>
      <c r="G547" s="36">
        <v>1094973316</v>
      </c>
      <c r="H547" s="13" t="s">
        <v>283</v>
      </c>
      <c r="I547" s="37">
        <v>20</v>
      </c>
      <c r="J547" s="37" t="s">
        <v>38</v>
      </c>
      <c r="K547" s="38">
        <v>43529</v>
      </c>
      <c r="L547" s="39">
        <v>0.38194444444444442</v>
      </c>
      <c r="M547" s="37" t="s">
        <v>39</v>
      </c>
      <c r="N547" s="37" t="s">
        <v>42</v>
      </c>
      <c r="O547" s="37" t="s">
        <v>42</v>
      </c>
      <c r="P547" s="37" t="s">
        <v>42</v>
      </c>
      <c r="Q547" s="37">
        <v>3</v>
      </c>
      <c r="R547" s="13" t="s">
        <v>55</v>
      </c>
      <c r="S547" s="13" t="s">
        <v>44</v>
      </c>
      <c r="T547" s="13" t="s">
        <v>42</v>
      </c>
      <c r="U547" s="13" t="s">
        <v>52</v>
      </c>
      <c r="V547" s="13" t="s">
        <v>42</v>
      </c>
      <c r="W547" s="13" t="s">
        <v>66</v>
      </c>
      <c r="X547" s="13" t="s">
        <v>76</v>
      </c>
      <c r="Y547" s="13" t="s">
        <v>41</v>
      </c>
      <c r="Z547" s="13" t="s">
        <v>41</v>
      </c>
      <c r="AA547" s="13"/>
      <c r="AB547" s="13">
        <v>0</v>
      </c>
      <c r="AC547" s="13">
        <v>1</v>
      </c>
      <c r="AD547" s="13" t="s">
        <v>42</v>
      </c>
      <c r="AE547" s="13" t="s">
        <v>57</v>
      </c>
      <c r="AF547" s="13" t="s">
        <v>42</v>
      </c>
      <c r="AG547" s="13">
        <v>0</v>
      </c>
      <c r="AH547" s="46" t="str">
        <f t="shared" si="16"/>
        <v>0</v>
      </c>
      <c r="AI547" s="46" t="s">
        <v>77</v>
      </c>
      <c r="AJ547" s="46" t="str">
        <f t="shared" si="17"/>
        <v>0</v>
      </c>
      <c r="AK547" s="13" t="s">
        <v>41</v>
      </c>
      <c r="AL547" s="13" t="s">
        <v>41</v>
      </c>
      <c r="AM547" s="13"/>
      <c r="AN547" s="13">
        <v>101.31965006729475</v>
      </c>
      <c r="AO547" s="13">
        <v>117.34261838440112</v>
      </c>
      <c r="AP547" s="13">
        <v>125.13020833333333</v>
      </c>
      <c r="AQ547" s="13">
        <v>148.05555555555554</v>
      </c>
      <c r="AR547" s="36">
        <v>201.57019005000001</v>
      </c>
      <c r="AS547" s="36">
        <v>6.1332784034719259</v>
      </c>
      <c r="AT547" s="36">
        <v>197.23330730000001</v>
      </c>
      <c r="AU547" s="36">
        <v>205.90707280000001</v>
      </c>
      <c r="AV547" s="36">
        <v>311.98330350000003</v>
      </c>
      <c r="AW547" s="36">
        <v>5.814359880838623</v>
      </c>
      <c r="AX547" s="36">
        <v>307.87193020000007</v>
      </c>
      <c r="AY547" s="36">
        <v>316.09467680000006</v>
      </c>
      <c r="AZ547" s="36">
        <v>89556.174999999988</v>
      </c>
      <c r="BA547" s="36" t="s">
        <v>50</v>
      </c>
      <c r="BB547" s="36">
        <v>88178.4</v>
      </c>
      <c r="BC547" s="36">
        <v>93689.5</v>
      </c>
      <c r="BD547" s="36">
        <v>197.231435</v>
      </c>
      <c r="BE547" s="36">
        <v>12.269204638996687</v>
      </c>
      <c r="BF547" s="36">
        <v>188.5557972</v>
      </c>
      <c r="BG547" s="36">
        <v>205.90707280000001</v>
      </c>
      <c r="BH547" s="36">
        <v>307.87317840000003</v>
      </c>
      <c r="BI547" s="36">
        <v>11.626954540308743</v>
      </c>
      <c r="BJ547" s="36">
        <v>299.65168</v>
      </c>
      <c r="BK547" s="36">
        <v>316.09467680000006</v>
      </c>
      <c r="BL547" s="36">
        <v>85422.8</v>
      </c>
      <c r="BM547" s="36">
        <v>7596.6069101935254</v>
      </c>
      <c r="BN547" s="36">
        <v>71644.899999999994</v>
      </c>
      <c r="BO547" s="36">
        <v>93689.5</v>
      </c>
      <c r="BP547" s="36">
        <v>188.54830800000002</v>
      </c>
      <c r="BQ547" s="36">
        <v>24.549000606204693</v>
      </c>
      <c r="BR547" s="36">
        <v>171.1895432</v>
      </c>
      <c r="BS547" s="36">
        <v>205.90707280000001</v>
      </c>
      <c r="BT547" s="36">
        <v>299.65667280000002</v>
      </c>
      <c r="BU547" s="36">
        <v>23.246848195143194</v>
      </c>
      <c r="BV547" s="36">
        <v>283.21866880000005</v>
      </c>
      <c r="BW547" s="36">
        <v>316.09467680000006</v>
      </c>
      <c r="BX547" s="36">
        <v>81117.199999999983</v>
      </c>
      <c r="BY547" s="36">
        <v>6200.0503704405492</v>
      </c>
      <c r="BZ547" s="36">
        <v>71644.899999999994</v>
      </c>
      <c r="CA547" s="36">
        <v>93689.5</v>
      </c>
      <c r="CB547" s="36"/>
      <c r="CC547" s="40">
        <v>24.774000000000001</v>
      </c>
      <c r="CD547" s="40">
        <v>65.900999999999996</v>
      </c>
      <c r="CE547" s="40"/>
    </row>
    <row r="548" spans="1:83" s="5" customFormat="1">
      <c r="A548" s="13" t="s">
        <v>447</v>
      </c>
      <c r="B548" s="13">
        <v>2</v>
      </c>
      <c r="C548" s="13"/>
      <c r="D548" s="13" t="s">
        <v>107</v>
      </c>
      <c r="E548" s="35" t="s">
        <v>282</v>
      </c>
      <c r="F548" s="13" t="s">
        <v>36</v>
      </c>
      <c r="G548" s="36">
        <v>1094973316</v>
      </c>
      <c r="H548" s="13" t="s">
        <v>283</v>
      </c>
      <c r="I548" s="37">
        <v>20</v>
      </c>
      <c r="J548" s="37" t="s">
        <v>38</v>
      </c>
      <c r="K548" s="38">
        <v>43529</v>
      </c>
      <c r="L548" s="39">
        <v>0.3923611111111111</v>
      </c>
      <c r="M548" s="37" t="s">
        <v>39</v>
      </c>
      <c r="N548" s="37" t="s">
        <v>42</v>
      </c>
      <c r="O548" s="37" t="s">
        <v>42</v>
      </c>
      <c r="P548" s="37" t="s">
        <v>42</v>
      </c>
      <c r="Q548" s="37">
        <v>4</v>
      </c>
      <c r="R548" s="13" t="s">
        <v>55</v>
      </c>
      <c r="S548" s="13" t="s">
        <v>63</v>
      </c>
      <c r="T548" s="13" t="s">
        <v>42</v>
      </c>
      <c r="U548" s="13" t="s">
        <v>45</v>
      </c>
      <c r="V548" s="13" t="s">
        <v>42</v>
      </c>
      <c r="W548" s="13" t="s">
        <v>72</v>
      </c>
      <c r="X548" s="13" t="s">
        <v>76</v>
      </c>
      <c r="Y548" s="13" t="s">
        <v>41</v>
      </c>
      <c r="Z548" s="13" t="s">
        <v>41</v>
      </c>
      <c r="AA548" s="13"/>
      <c r="AB548" s="13">
        <v>0</v>
      </c>
      <c r="AC548" s="13">
        <v>0</v>
      </c>
      <c r="AD548" s="13" t="s">
        <v>42</v>
      </c>
      <c r="AE548" s="13" t="s">
        <v>57</v>
      </c>
      <c r="AF548" s="13" t="s">
        <v>42</v>
      </c>
      <c r="AG548" s="13">
        <v>1</v>
      </c>
      <c r="AH548" s="46" t="str">
        <f t="shared" si="16"/>
        <v>-1</v>
      </c>
      <c r="AI548" s="46" t="s">
        <v>77</v>
      </c>
      <c r="AJ548" s="46" t="str">
        <f t="shared" si="17"/>
        <v>0</v>
      </c>
      <c r="AK548" s="13" t="s">
        <v>41</v>
      </c>
      <c r="AL548" s="13" t="s">
        <v>41</v>
      </c>
      <c r="AM548" s="13"/>
      <c r="AN548" s="13">
        <v>101.31965006729475</v>
      </c>
      <c r="AO548" s="13">
        <v>117.34261838440112</v>
      </c>
      <c r="AP548" s="13">
        <v>125.13020833333333</v>
      </c>
      <c r="AQ548" s="13">
        <v>148.05555555555554</v>
      </c>
      <c r="AR548" s="36">
        <v>214.51479004999999</v>
      </c>
      <c r="AS548" s="36">
        <v>24.439707282966687</v>
      </c>
      <c r="AT548" s="36">
        <v>197.23330730000001</v>
      </c>
      <c r="AU548" s="36">
        <v>231.7962728</v>
      </c>
      <c r="AV548" s="36">
        <v>303.78662710000003</v>
      </c>
      <c r="AW548" s="36">
        <v>52.16619764005447</v>
      </c>
      <c r="AX548" s="36">
        <v>266.89955500000002</v>
      </c>
      <c r="AY548" s="36">
        <v>340.67369920000004</v>
      </c>
      <c r="AZ548" s="36">
        <v>92311.75</v>
      </c>
      <c r="BA548" s="36" t="s">
        <v>50</v>
      </c>
      <c r="BB548" s="36">
        <v>88178.4</v>
      </c>
      <c r="BC548" s="36">
        <v>99200.7</v>
      </c>
      <c r="BD548" s="36">
        <v>227.46498324999999</v>
      </c>
      <c r="BE548" s="36">
        <v>6.1253684241748516</v>
      </c>
      <c r="BF548" s="36">
        <v>223.13369370000001</v>
      </c>
      <c r="BG548" s="36">
        <v>231.7962728</v>
      </c>
      <c r="BH548" s="36">
        <v>328.38418800000005</v>
      </c>
      <c r="BI548" s="36">
        <v>17.379993413976042</v>
      </c>
      <c r="BJ548" s="36">
        <v>316.09467680000006</v>
      </c>
      <c r="BK548" s="36">
        <v>340.67369920000004</v>
      </c>
      <c r="BL548" s="36">
        <v>99200.683333333334</v>
      </c>
      <c r="BM548" s="36">
        <v>3485.5573054630268</v>
      </c>
      <c r="BN548" s="36">
        <v>93689.5</v>
      </c>
      <c r="BO548" s="36">
        <v>104711.8</v>
      </c>
      <c r="BP548" s="36">
        <v>218.85167280000002</v>
      </c>
      <c r="BQ548" s="36">
        <v>18.306428879494757</v>
      </c>
      <c r="BR548" s="36">
        <v>205.90707280000001</v>
      </c>
      <c r="BS548" s="36">
        <v>231.7962728</v>
      </c>
      <c r="BT548" s="36">
        <v>328.38418800000005</v>
      </c>
      <c r="BU548" s="36">
        <v>17.379993413976042</v>
      </c>
      <c r="BV548" s="36">
        <v>316.09467680000006</v>
      </c>
      <c r="BW548" s="36">
        <v>340.67369920000004</v>
      </c>
      <c r="BX548" s="36">
        <v>89039.493749999994</v>
      </c>
      <c r="BY548" s="36">
        <v>10777.036444927455</v>
      </c>
      <c r="BZ548" s="36">
        <v>68889.3</v>
      </c>
      <c r="CA548" s="36">
        <v>104711.8</v>
      </c>
      <c r="CB548" s="36"/>
      <c r="CC548" s="40">
        <v>25.04</v>
      </c>
      <c r="CD548" s="40">
        <v>65.644000000000005</v>
      </c>
      <c r="CE548" s="40"/>
    </row>
    <row r="549" spans="1:83" s="5" customFormat="1">
      <c r="A549" s="13" t="s">
        <v>447</v>
      </c>
      <c r="B549" s="13">
        <v>2</v>
      </c>
      <c r="C549" s="13"/>
      <c r="D549" s="13" t="s">
        <v>107</v>
      </c>
      <c r="E549" s="35" t="s">
        <v>282</v>
      </c>
      <c r="F549" s="13" t="s">
        <v>36</v>
      </c>
      <c r="G549" s="36">
        <v>1094973316</v>
      </c>
      <c r="H549" s="13" t="s">
        <v>283</v>
      </c>
      <c r="I549" s="37">
        <v>20</v>
      </c>
      <c r="J549" s="37" t="s">
        <v>38</v>
      </c>
      <c r="K549" s="38">
        <v>43529</v>
      </c>
      <c r="L549" s="39">
        <v>0.40277777777777773</v>
      </c>
      <c r="M549" s="37" t="s">
        <v>39</v>
      </c>
      <c r="N549" s="37" t="s">
        <v>42</v>
      </c>
      <c r="O549" s="37" t="s">
        <v>42</v>
      </c>
      <c r="P549" s="37" t="s">
        <v>42</v>
      </c>
      <c r="Q549" s="37">
        <v>5</v>
      </c>
      <c r="R549" s="13" t="s">
        <v>55</v>
      </c>
      <c r="S549" s="13" t="s">
        <v>63</v>
      </c>
      <c r="T549" s="13" t="s">
        <v>42</v>
      </c>
      <c r="U549" s="13" t="s">
        <v>45</v>
      </c>
      <c r="V549" s="13" t="s">
        <v>42</v>
      </c>
      <c r="W549" s="13" t="s">
        <v>66</v>
      </c>
      <c r="X549" s="13" t="s">
        <v>76</v>
      </c>
      <c r="Y549" s="13" t="s">
        <v>41</v>
      </c>
      <c r="Z549" s="13" t="s">
        <v>41</v>
      </c>
      <c r="AA549" s="13"/>
      <c r="AB549" s="13">
        <v>0</v>
      </c>
      <c r="AC549" s="13">
        <v>0</v>
      </c>
      <c r="AD549" s="13" t="s">
        <v>42</v>
      </c>
      <c r="AE549" s="13" t="s">
        <v>57</v>
      </c>
      <c r="AF549" s="13" t="s">
        <v>42</v>
      </c>
      <c r="AG549" s="13">
        <v>0</v>
      </c>
      <c r="AH549" s="46" t="str">
        <f t="shared" si="16"/>
        <v>0</v>
      </c>
      <c r="AI549" s="46" t="s">
        <v>77</v>
      </c>
      <c r="AJ549" s="46" t="str">
        <f t="shared" si="17"/>
        <v>0</v>
      </c>
      <c r="AK549" s="13" t="s">
        <v>41</v>
      </c>
      <c r="AL549" s="13" t="s">
        <v>41</v>
      </c>
      <c r="AM549" s="13"/>
      <c r="AN549" s="13">
        <v>101.31965006729475</v>
      </c>
      <c r="AO549" s="13">
        <v>117.34261838440112</v>
      </c>
      <c r="AP549" s="13">
        <v>125.13020833333333</v>
      </c>
      <c r="AQ549" s="13">
        <v>148.05555555555554</v>
      </c>
      <c r="AR549" s="36">
        <v>205.90707280000001</v>
      </c>
      <c r="AS549" s="36">
        <v>0</v>
      </c>
      <c r="AT549" s="36">
        <v>205.90707280000001</v>
      </c>
      <c r="AU549" s="36">
        <v>205.90707280000001</v>
      </c>
      <c r="AV549" s="36">
        <v>320.15523200000007</v>
      </c>
      <c r="AW549" s="36">
        <v>5.7424922346046099</v>
      </c>
      <c r="AX549" s="36">
        <v>316.09467680000006</v>
      </c>
      <c r="AY549" s="36">
        <v>324.21578720000008</v>
      </c>
      <c r="AZ549" s="36">
        <v>92311.725000000006</v>
      </c>
      <c r="BA549" s="36" t="s">
        <v>50</v>
      </c>
      <c r="BB549" s="36">
        <v>88178.4</v>
      </c>
      <c r="BC549" s="36">
        <v>93689.5</v>
      </c>
      <c r="BD549" s="36">
        <v>197.231435</v>
      </c>
      <c r="BE549" s="36">
        <v>12.269204638996687</v>
      </c>
      <c r="BF549" s="36">
        <v>188.5557972</v>
      </c>
      <c r="BG549" s="36">
        <v>205.90707280000001</v>
      </c>
      <c r="BH549" s="36">
        <v>320.15523200000007</v>
      </c>
      <c r="BI549" s="36">
        <v>5.7424922346046099</v>
      </c>
      <c r="BJ549" s="36">
        <v>316.09467680000006</v>
      </c>
      <c r="BK549" s="36">
        <v>324.21578720000008</v>
      </c>
      <c r="BL549" s="36">
        <v>84504.283333333326</v>
      </c>
      <c r="BM549" s="36">
        <v>6674.3561188826798</v>
      </c>
      <c r="BN549" s="36">
        <v>71644.899999999994</v>
      </c>
      <c r="BO549" s="36">
        <v>88178.4</v>
      </c>
      <c r="BP549" s="36">
        <v>218.85167280000002</v>
      </c>
      <c r="BQ549" s="36">
        <v>18.306428879494757</v>
      </c>
      <c r="BR549" s="36">
        <v>205.90707280000001</v>
      </c>
      <c r="BS549" s="36">
        <v>231.7962728</v>
      </c>
      <c r="BT549" s="36">
        <v>332.44474320000006</v>
      </c>
      <c r="BU549" s="36">
        <v>11.63750117937143</v>
      </c>
      <c r="BV549" s="36">
        <v>324.21578720000008</v>
      </c>
      <c r="BW549" s="36">
        <v>340.67369920000004</v>
      </c>
      <c r="BX549" s="36">
        <v>82322.781249999985</v>
      </c>
      <c r="BY549" s="36">
        <v>9748.9339980136665</v>
      </c>
      <c r="BZ549" s="36">
        <v>66133.8</v>
      </c>
      <c r="CA549" s="36">
        <v>99200.7</v>
      </c>
      <c r="CB549" s="36"/>
      <c r="CC549" s="40">
        <v>25.234000000000002</v>
      </c>
      <c r="CD549" s="40">
        <v>64.89</v>
      </c>
      <c r="CE549" s="40"/>
    </row>
    <row r="550" spans="1:83" s="5" customFormat="1">
      <c r="A550" s="13" t="s">
        <v>447</v>
      </c>
      <c r="B550" s="13">
        <v>2</v>
      </c>
      <c r="C550" s="13"/>
      <c r="D550" s="13" t="s">
        <v>78</v>
      </c>
      <c r="E550" s="35" t="s">
        <v>284</v>
      </c>
      <c r="F550" s="13" t="s">
        <v>36</v>
      </c>
      <c r="G550" s="36">
        <v>1094966152</v>
      </c>
      <c r="H550" s="13" t="s">
        <v>285</v>
      </c>
      <c r="I550" s="37">
        <v>21</v>
      </c>
      <c r="J550" s="37" t="s">
        <v>38</v>
      </c>
      <c r="K550" s="38">
        <v>43529</v>
      </c>
      <c r="L550" s="39">
        <v>0.3611111111111111</v>
      </c>
      <c r="M550" s="37" t="s">
        <v>39</v>
      </c>
      <c r="N550" s="37" t="s">
        <v>286</v>
      </c>
      <c r="O550" s="37" t="s">
        <v>41</v>
      </c>
      <c r="P550" s="37" t="s">
        <v>42</v>
      </c>
      <c r="Q550" s="37">
        <v>1</v>
      </c>
      <c r="R550" s="13" t="s">
        <v>84</v>
      </c>
      <c r="S550" s="13" t="s">
        <v>44</v>
      </c>
      <c r="T550" s="13" t="s">
        <v>41</v>
      </c>
      <c r="U550" s="13" t="s">
        <v>45</v>
      </c>
      <c r="V550" s="13" t="s">
        <v>41</v>
      </c>
      <c r="W550" s="13" t="s">
        <v>46</v>
      </c>
      <c r="X550" s="13" t="s">
        <v>88</v>
      </c>
      <c r="Y550" s="13" t="s">
        <v>42</v>
      </c>
      <c r="Z550" s="13" t="s">
        <v>41</v>
      </c>
      <c r="AA550" s="13"/>
      <c r="AB550" s="13">
        <v>-2</v>
      </c>
      <c r="AC550" s="13">
        <v>1</v>
      </c>
      <c r="AD550" s="13" t="s">
        <v>41</v>
      </c>
      <c r="AE550" s="13" t="s">
        <v>57</v>
      </c>
      <c r="AF550" s="13" t="s">
        <v>41</v>
      </c>
      <c r="AG550" s="13" t="s">
        <v>48</v>
      </c>
      <c r="AH550" s="46">
        <f t="shared" si="16"/>
        <v>1</v>
      </c>
      <c r="AI550" s="46" t="s">
        <v>89</v>
      </c>
      <c r="AJ550" s="46" t="str">
        <f t="shared" si="17"/>
        <v>-3</v>
      </c>
      <c r="AK550" s="13" t="s">
        <v>42</v>
      </c>
      <c r="AL550" s="13" t="s">
        <v>41</v>
      </c>
      <c r="AM550" s="13"/>
      <c r="AN550" s="13">
        <v>101.31965006729475</v>
      </c>
      <c r="AO550" s="13">
        <v>117.34261838440112</v>
      </c>
      <c r="AP550" s="13">
        <v>125.13020833333333</v>
      </c>
      <c r="AQ550" s="13">
        <v>148.05555555555554</v>
      </c>
      <c r="AR550" s="36">
        <v>328.48296950000002</v>
      </c>
      <c r="AS550" s="36">
        <v>0</v>
      </c>
      <c r="AT550" s="36">
        <v>328.48296950000002</v>
      </c>
      <c r="AU550" s="36">
        <v>328.48296950000002</v>
      </c>
      <c r="AV550" s="36">
        <v>342.77701999999999</v>
      </c>
      <c r="AW550" s="36">
        <v>0</v>
      </c>
      <c r="AX550" s="36">
        <v>342.77701999999999</v>
      </c>
      <c r="AY550" s="36">
        <v>342.77701999999999</v>
      </c>
      <c r="AZ550" s="36">
        <v>68200.425000000003</v>
      </c>
      <c r="BA550" s="36" t="s">
        <v>50</v>
      </c>
      <c r="BB550" s="36">
        <v>66133.8</v>
      </c>
      <c r="BC550" s="36">
        <v>68889.3</v>
      </c>
      <c r="BD550" s="36">
        <v>297.48623750000002</v>
      </c>
      <c r="BE550" s="36">
        <v>43.83599878364425</v>
      </c>
      <c r="BF550" s="36">
        <v>266.48950550000001</v>
      </c>
      <c r="BG550" s="36">
        <v>328.48296950000002</v>
      </c>
      <c r="BH550" s="36">
        <v>318.8778125</v>
      </c>
      <c r="BI550" s="36">
        <v>33.798583376468777</v>
      </c>
      <c r="BJ550" s="36">
        <v>294.97860500000002</v>
      </c>
      <c r="BK550" s="36">
        <v>342.77701999999999</v>
      </c>
      <c r="BL550" s="36">
        <v>69348.566666666666</v>
      </c>
      <c r="BM550" s="36">
        <v>1124.9689892022175</v>
      </c>
      <c r="BN550" s="36">
        <v>68889.3</v>
      </c>
      <c r="BO550" s="36">
        <v>71644.899999999994</v>
      </c>
      <c r="BP550" s="36">
        <v>310.75710750000002</v>
      </c>
      <c r="BQ550" s="36">
        <v>25.068154445153887</v>
      </c>
      <c r="BR550" s="36">
        <v>293.03124550000001</v>
      </c>
      <c r="BS550" s="36">
        <v>328.48296950000002</v>
      </c>
      <c r="BT550" s="36">
        <v>336.85727239999994</v>
      </c>
      <c r="BU550" s="36">
        <v>8.3717873417456108</v>
      </c>
      <c r="BV550" s="36">
        <v>330.93752479999995</v>
      </c>
      <c r="BW550" s="36">
        <v>342.77701999999999</v>
      </c>
      <c r="BX550" s="36">
        <v>70611.550000000017</v>
      </c>
      <c r="BY550" s="36">
        <v>1706.0999447081999</v>
      </c>
      <c r="BZ550" s="36">
        <v>68889.3</v>
      </c>
      <c r="CA550" s="36">
        <v>74400.5</v>
      </c>
      <c r="CB550" s="36"/>
      <c r="CC550" s="40">
        <v>24.195</v>
      </c>
      <c r="CD550" s="40">
        <v>68.382000000000005</v>
      </c>
      <c r="CE550" s="40"/>
    </row>
    <row r="551" spans="1:83" s="5" customFormat="1">
      <c r="A551" s="13" t="s">
        <v>447</v>
      </c>
      <c r="B551" s="13">
        <v>2</v>
      </c>
      <c r="C551" s="13"/>
      <c r="D551" s="13" t="s">
        <v>78</v>
      </c>
      <c r="E551" s="35" t="s">
        <v>284</v>
      </c>
      <c r="F551" s="13" t="s">
        <v>36</v>
      </c>
      <c r="G551" s="36">
        <v>1094966152</v>
      </c>
      <c r="H551" s="13" t="s">
        <v>285</v>
      </c>
      <c r="I551" s="37">
        <v>21</v>
      </c>
      <c r="J551" s="37" t="s">
        <v>38</v>
      </c>
      <c r="K551" s="38">
        <v>43529</v>
      </c>
      <c r="L551" s="39">
        <v>0.37152777777777773</v>
      </c>
      <c r="M551" s="37" t="s">
        <v>39</v>
      </c>
      <c r="N551" s="37" t="s">
        <v>286</v>
      </c>
      <c r="O551" s="37" t="s">
        <v>41</v>
      </c>
      <c r="P551" s="37" t="s">
        <v>42</v>
      </c>
      <c r="Q551" s="37">
        <v>2</v>
      </c>
      <c r="R551" s="13" t="s">
        <v>51</v>
      </c>
      <c r="S551" s="13" t="s">
        <v>134</v>
      </c>
      <c r="T551" s="13" t="s">
        <v>42</v>
      </c>
      <c r="U551" s="13" t="s">
        <v>139</v>
      </c>
      <c r="V551" s="13" t="s">
        <v>41</v>
      </c>
      <c r="W551" s="13" t="s">
        <v>64</v>
      </c>
      <c r="X551" s="13" t="s">
        <v>88</v>
      </c>
      <c r="Y551" s="13" t="s">
        <v>42</v>
      </c>
      <c r="Z551" s="13" t="s">
        <v>41</v>
      </c>
      <c r="AA551" s="13"/>
      <c r="AB551" s="13">
        <v>2</v>
      </c>
      <c r="AC551" s="13">
        <v>-2</v>
      </c>
      <c r="AD551" s="13" t="s">
        <v>42</v>
      </c>
      <c r="AE551" s="13" t="s">
        <v>57</v>
      </c>
      <c r="AF551" s="13" t="s">
        <v>41</v>
      </c>
      <c r="AG551" s="13" t="s">
        <v>65</v>
      </c>
      <c r="AH551" s="46">
        <f t="shared" si="16"/>
        <v>3</v>
      </c>
      <c r="AI551" s="46" t="s">
        <v>89</v>
      </c>
      <c r="AJ551" s="46" t="str">
        <f t="shared" si="17"/>
        <v>-3</v>
      </c>
      <c r="AK551" s="13" t="s">
        <v>42</v>
      </c>
      <c r="AL551" s="13" t="s">
        <v>41</v>
      </c>
      <c r="AM551" s="13"/>
      <c r="AN551" s="13">
        <v>101.31965006729475</v>
      </c>
      <c r="AO551" s="13">
        <v>117.34261838440112</v>
      </c>
      <c r="AP551" s="13">
        <v>125.13020833333333</v>
      </c>
      <c r="AQ551" s="13">
        <v>148.05555555555554</v>
      </c>
      <c r="AR551" s="36">
        <v>337.33029800000003</v>
      </c>
      <c r="AS551" s="36">
        <v>0</v>
      </c>
      <c r="AT551" s="36">
        <v>337.33029800000003</v>
      </c>
      <c r="AU551" s="36">
        <v>337.33029800000003</v>
      </c>
      <c r="AV551" s="36">
        <v>360.76891450000005</v>
      </c>
      <c r="AW551" s="36">
        <v>8.4826372191409813</v>
      </c>
      <c r="AX551" s="36">
        <v>354.77078420000004</v>
      </c>
      <c r="AY551" s="36">
        <v>366.76704480000001</v>
      </c>
      <c r="AZ551" s="36">
        <v>77844.950000000012</v>
      </c>
      <c r="BA551" s="36" t="s">
        <v>50</v>
      </c>
      <c r="BB551" s="36">
        <v>74400.5</v>
      </c>
      <c r="BC551" s="36">
        <v>79911.600000000006</v>
      </c>
      <c r="BD551" s="36">
        <v>332.90663375000003</v>
      </c>
      <c r="BE551" s="36">
        <v>6.2560059777350077</v>
      </c>
      <c r="BF551" s="36">
        <v>328.48296950000002</v>
      </c>
      <c r="BG551" s="36">
        <v>337.33029800000003</v>
      </c>
      <c r="BH551" s="36">
        <v>366.76829299999997</v>
      </c>
      <c r="BI551" s="36">
        <v>16.967039659650503</v>
      </c>
      <c r="BJ551" s="36">
        <v>354.77078420000004</v>
      </c>
      <c r="BK551" s="36">
        <v>378.76580179999996</v>
      </c>
      <c r="BL551" s="36">
        <v>70267.133333333331</v>
      </c>
      <c r="BM551" s="36">
        <v>3374.8579778513117</v>
      </c>
      <c r="BN551" s="36">
        <v>66133.8</v>
      </c>
      <c r="BO551" s="36">
        <v>74400.5</v>
      </c>
      <c r="BP551" s="36">
        <v>332.90663375000003</v>
      </c>
      <c r="BQ551" s="36">
        <v>6.2560059777350077</v>
      </c>
      <c r="BR551" s="36">
        <v>328.48296950000002</v>
      </c>
      <c r="BS551" s="36">
        <v>337.33029800000003</v>
      </c>
      <c r="BT551" s="36">
        <v>348.77390209999999</v>
      </c>
      <c r="BU551" s="36">
        <v>8.4808719977724785</v>
      </c>
      <c r="BV551" s="36">
        <v>342.77701999999999</v>
      </c>
      <c r="BW551" s="36">
        <v>354.77078420000004</v>
      </c>
      <c r="BX551" s="36">
        <v>68889.331250000017</v>
      </c>
      <c r="BY551" s="36">
        <v>2464.6462999028863</v>
      </c>
      <c r="BZ551" s="36">
        <v>66133.8</v>
      </c>
      <c r="CA551" s="36">
        <v>74400.5</v>
      </c>
      <c r="CB551" s="36"/>
      <c r="CC551" s="40">
        <v>24.629000000000001</v>
      </c>
      <c r="CD551" s="40">
        <v>65.995999999999995</v>
      </c>
      <c r="CE551" s="40"/>
    </row>
    <row r="552" spans="1:83" s="5" customFormat="1">
      <c r="A552" s="13" t="s">
        <v>447</v>
      </c>
      <c r="B552" s="13">
        <v>2</v>
      </c>
      <c r="C552" s="13"/>
      <c r="D552" s="13" t="s">
        <v>78</v>
      </c>
      <c r="E552" s="35" t="s">
        <v>284</v>
      </c>
      <c r="F552" s="13" t="s">
        <v>36</v>
      </c>
      <c r="G552" s="36">
        <v>1094966152</v>
      </c>
      <c r="H552" s="13" t="s">
        <v>285</v>
      </c>
      <c r="I552" s="37">
        <v>21</v>
      </c>
      <c r="J552" s="37" t="s">
        <v>38</v>
      </c>
      <c r="K552" s="38">
        <v>43529</v>
      </c>
      <c r="L552" s="39">
        <v>0.38194444444444442</v>
      </c>
      <c r="M552" s="37" t="s">
        <v>39</v>
      </c>
      <c r="N552" s="37" t="s">
        <v>286</v>
      </c>
      <c r="O552" s="37" t="s">
        <v>41</v>
      </c>
      <c r="P552" s="37" t="s">
        <v>42</v>
      </c>
      <c r="Q552" s="37">
        <v>3</v>
      </c>
      <c r="R552" s="13" t="s">
        <v>55</v>
      </c>
      <c r="S552" s="13" t="s">
        <v>63</v>
      </c>
      <c r="T552" s="13" t="s">
        <v>42</v>
      </c>
      <c r="U552" s="13" t="s">
        <v>52</v>
      </c>
      <c r="V552" s="13" t="s">
        <v>42</v>
      </c>
      <c r="W552" s="13" t="s">
        <v>66</v>
      </c>
      <c r="X552" s="13" t="s">
        <v>53</v>
      </c>
      <c r="Y552" s="13" t="s">
        <v>41</v>
      </c>
      <c r="Z552" s="13" t="s">
        <v>41</v>
      </c>
      <c r="AA552" s="13"/>
      <c r="AB552" s="13">
        <v>0</v>
      </c>
      <c r="AC552" s="13">
        <v>0</v>
      </c>
      <c r="AD552" s="13" t="s">
        <v>42</v>
      </c>
      <c r="AE552" s="13" t="s">
        <v>57</v>
      </c>
      <c r="AF552" s="13" t="s">
        <v>42</v>
      </c>
      <c r="AG552" s="13">
        <v>0</v>
      </c>
      <c r="AH552" s="46" t="str">
        <f t="shared" si="16"/>
        <v>0</v>
      </c>
      <c r="AI552" s="46" t="s">
        <v>54</v>
      </c>
      <c r="AJ552" s="46" t="str">
        <f t="shared" si="17"/>
        <v>-2</v>
      </c>
      <c r="AK552" s="13" t="s">
        <v>41</v>
      </c>
      <c r="AL552" s="13" t="s">
        <v>41</v>
      </c>
      <c r="AM552" s="13"/>
      <c r="AN552" s="13">
        <v>101.31965006729475</v>
      </c>
      <c r="AO552" s="13">
        <v>117.34261838440112</v>
      </c>
      <c r="AP552" s="13">
        <v>125.13020833333333</v>
      </c>
      <c r="AQ552" s="13">
        <v>148.05555555555554</v>
      </c>
      <c r="AR552" s="36">
        <v>363.72000149999997</v>
      </c>
      <c r="AS552" s="36">
        <v>12.481232304391762</v>
      </c>
      <c r="AT552" s="36">
        <v>354.89443749999998</v>
      </c>
      <c r="AU552" s="36">
        <v>372.54556550000001</v>
      </c>
      <c r="AV552" s="36">
        <v>384.76642849999996</v>
      </c>
      <c r="AW552" s="36">
        <v>8.486167661878147</v>
      </c>
      <c r="AX552" s="36">
        <v>378.76580179999996</v>
      </c>
      <c r="AY552" s="36">
        <v>390.76705520000002</v>
      </c>
      <c r="AZ552" s="36">
        <v>89556.174999999988</v>
      </c>
      <c r="BA552" s="36" t="s">
        <v>50</v>
      </c>
      <c r="BB552" s="36">
        <v>88178.4</v>
      </c>
      <c r="BC552" s="36">
        <v>93689.5</v>
      </c>
      <c r="BD552" s="36">
        <v>354.89443749999998</v>
      </c>
      <c r="BE552" s="36">
        <v>0</v>
      </c>
      <c r="BF552" s="36">
        <v>354.89443749999998</v>
      </c>
      <c r="BG552" s="36">
        <v>354.89443749999998</v>
      </c>
      <c r="BH552" s="36">
        <v>372.76642329999999</v>
      </c>
      <c r="BI552" s="36">
        <v>8.4844024405095233</v>
      </c>
      <c r="BJ552" s="36">
        <v>366.76704480000001</v>
      </c>
      <c r="BK552" s="36">
        <v>378.76580179999996</v>
      </c>
      <c r="BL552" s="36">
        <v>85422.8</v>
      </c>
      <c r="BM552" s="36">
        <v>7596.6069101935254</v>
      </c>
      <c r="BN552" s="36">
        <v>71644.899999999994</v>
      </c>
      <c r="BO552" s="36">
        <v>93689.5</v>
      </c>
      <c r="BP552" s="36">
        <v>346.11236774999998</v>
      </c>
      <c r="BQ552" s="36">
        <v>12.419722146156463</v>
      </c>
      <c r="BR552" s="36">
        <v>337.33029800000003</v>
      </c>
      <c r="BS552" s="36">
        <v>354.89443749999998</v>
      </c>
      <c r="BT552" s="36">
        <v>366.76829299999997</v>
      </c>
      <c r="BU552" s="36">
        <v>16.967039659650503</v>
      </c>
      <c r="BV552" s="36">
        <v>354.77078420000004</v>
      </c>
      <c r="BW552" s="36">
        <v>378.76580179999996</v>
      </c>
      <c r="BX552" s="36">
        <v>81117.199999999983</v>
      </c>
      <c r="BY552" s="36">
        <v>6200.0503704405492</v>
      </c>
      <c r="BZ552" s="36">
        <v>71644.899999999994</v>
      </c>
      <c r="CA552" s="36">
        <v>93689.5</v>
      </c>
      <c r="CB552" s="36"/>
      <c r="CC552" s="40">
        <v>24.774000000000001</v>
      </c>
      <c r="CD552" s="40">
        <v>65.900999999999996</v>
      </c>
      <c r="CE552" s="40"/>
    </row>
    <row r="553" spans="1:83" s="5" customFormat="1">
      <c r="A553" s="13" t="s">
        <v>447</v>
      </c>
      <c r="B553" s="13">
        <v>2</v>
      </c>
      <c r="C553" s="13"/>
      <c r="D553" s="13" t="s">
        <v>78</v>
      </c>
      <c r="E553" s="35" t="s">
        <v>284</v>
      </c>
      <c r="F553" s="13" t="s">
        <v>36</v>
      </c>
      <c r="G553" s="36">
        <v>1094966152</v>
      </c>
      <c r="H553" s="13" t="s">
        <v>285</v>
      </c>
      <c r="I553" s="37">
        <v>21</v>
      </c>
      <c r="J553" s="37" t="s">
        <v>38</v>
      </c>
      <c r="K553" s="38">
        <v>43529</v>
      </c>
      <c r="L553" s="39">
        <v>0.3923611111111111</v>
      </c>
      <c r="M553" s="37" t="s">
        <v>39</v>
      </c>
      <c r="N553" s="37" t="s">
        <v>286</v>
      </c>
      <c r="O553" s="37" t="s">
        <v>41</v>
      </c>
      <c r="P553" s="37" t="s">
        <v>42</v>
      </c>
      <c r="Q553" s="37">
        <v>4</v>
      </c>
      <c r="R553" s="13" t="s">
        <v>55</v>
      </c>
      <c r="S553" s="13" t="s">
        <v>63</v>
      </c>
      <c r="T553" s="13" t="s">
        <v>42</v>
      </c>
      <c r="U553" s="13" t="s">
        <v>52</v>
      </c>
      <c r="V553" s="13" t="s">
        <v>41</v>
      </c>
      <c r="W553" s="13" t="s">
        <v>66</v>
      </c>
      <c r="X553" s="13" t="s">
        <v>76</v>
      </c>
      <c r="Y553" s="13" t="s">
        <v>41</v>
      </c>
      <c r="Z553" s="13" t="s">
        <v>41</v>
      </c>
      <c r="AA553" s="13"/>
      <c r="AB553" s="13">
        <v>0</v>
      </c>
      <c r="AC553" s="13">
        <v>0</v>
      </c>
      <c r="AD553" s="13" t="s">
        <v>42</v>
      </c>
      <c r="AE553" s="13" t="s">
        <v>57</v>
      </c>
      <c r="AF553" s="13" t="s">
        <v>41</v>
      </c>
      <c r="AG553" s="13">
        <v>0</v>
      </c>
      <c r="AH553" s="46" t="str">
        <f t="shared" si="16"/>
        <v>0</v>
      </c>
      <c r="AI553" s="46" t="s">
        <v>77</v>
      </c>
      <c r="AJ553" s="46" t="str">
        <f t="shared" si="17"/>
        <v>0</v>
      </c>
      <c r="AK553" s="13" t="s">
        <v>41</v>
      </c>
      <c r="AL553" s="13" t="s">
        <v>41</v>
      </c>
      <c r="AM553" s="13"/>
      <c r="AN553" s="13">
        <v>101.31965006729475</v>
      </c>
      <c r="AO553" s="13">
        <v>117.34261838440112</v>
      </c>
      <c r="AP553" s="13">
        <v>125.13020833333333</v>
      </c>
      <c r="AQ553" s="13">
        <v>148.05555555555554</v>
      </c>
      <c r="AR553" s="36">
        <v>398.86404949999996</v>
      </c>
      <c r="AS553" s="36">
        <v>0</v>
      </c>
      <c r="AT553" s="36">
        <v>398.86404949999996</v>
      </c>
      <c r="AU553" s="36">
        <v>398.86404949999996</v>
      </c>
      <c r="AV553" s="36">
        <v>390.70227650000004</v>
      </c>
      <c r="AW553" s="36">
        <v>50.814803726964399</v>
      </c>
      <c r="AX553" s="36">
        <v>354.77078420000004</v>
      </c>
      <c r="AY553" s="36">
        <v>426.63376879999998</v>
      </c>
      <c r="AZ553" s="36">
        <v>92311.75</v>
      </c>
      <c r="BA553" s="36" t="s">
        <v>50</v>
      </c>
      <c r="BB553" s="36">
        <v>88178.4</v>
      </c>
      <c r="BC553" s="36">
        <v>99200.7</v>
      </c>
      <c r="BD553" s="36">
        <v>359.24672475</v>
      </c>
      <c r="BE553" s="36">
        <v>56.027357966389062</v>
      </c>
      <c r="BF553" s="36">
        <v>319.62939999999998</v>
      </c>
      <c r="BG553" s="36">
        <v>398.86404949999996</v>
      </c>
      <c r="BH553" s="36">
        <v>414.70228689999999</v>
      </c>
      <c r="BI553" s="36">
        <v>16.873663522189055</v>
      </c>
      <c r="BJ553" s="36">
        <v>402.77080500000005</v>
      </c>
      <c r="BK553" s="36">
        <v>426.63376879999998</v>
      </c>
      <c r="BL553" s="36">
        <v>99200.683333333334</v>
      </c>
      <c r="BM553" s="36">
        <v>3485.5573054630268</v>
      </c>
      <c r="BN553" s="36">
        <v>93689.5</v>
      </c>
      <c r="BO553" s="36">
        <v>104711.8</v>
      </c>
      <c r="BP553" s="36">
        <v>376.87924349999997</v>
      </c>
      <c r="BQ553" s="36">
        <v>31.091210811341384</v>
      </c>
      <c r="BR553" s="36">
        <v>354.89443749999998</v>
      </c>
      <c r="BS553" s="36">
        <v>398.86404949999996</v>
      </c>
      <c r="BT553" s="36">
        <v>402.69978529999997</v>
      </c>
      <c r="BU553" s="36">
        <v>33.847764067313889</v>
      </c>
      <c r="BV553" s="36">
        <v>378.76580179999996</v>
      </c>
      <c r="BW553" s="36">
        <v>426.63376879999998</v>
      </c>
      <c r="BX553" s="36">
        <v>89039.493749999994</v>
      </c>
      <c r="BY553" s="36">
        <v>10777.036444927455</v>
      </c>
      <c r="BZ553" s="36">
        <v>68889.3</v>
      </c>
      <c r="CA553" s="36">
        <v>104711.8</v>
      </c>
      <c r="CB553" s="36"/>
      <c r="CC553" s="40">
        <v>25.04</v>
      </c>
      <c r="CD553" s="40">
        <v>65.644000000000005</v>
      </c>
      <c r="CE553" s="40"/>
    </row>
    <row r="554" spans="1:83" s="5" customFormat="1">
      <c r="A554" s="13" t="s">
        <v>447</v>
      </c>
      <c r="B554" s="13">
        <v>2</v>
      </c>
      <c r="C554" s="13"/>
      <c r="D554" s="13" t="s">
        <v>78</v>
      </c>
      <c r="E554" s="35" t="s">
        <v>284</v>
      </c>
      <c r="F554" s="13" t="s">
        <v>36</v>
      </c>
      <c r="G554" s="36">
        <v>1094966152</v>
      </c>
      <c r="H554" s="13" t="s">
        <v>285</v>
      </c>
      <c r="I554" s="37">
        <v>21</v>
      </c>
      <c r="J554" s="37" t="s">
        <v>38</v>
      </c>
      <c r="K554" s="38">
        <v>43529</v>
      </c>
      <c r="L554" s="39">
        <v>0.40277777777777773</v>
      </c>
      <c r="M554" s="37" t="s">
        <v>39</v>
      </c>
      <c r="N554" s="37" t="s">
        <v>286</v>
      </c>
      <c r="O554" s="37" t="s">
        <v>41</v>
      </c>
      <c r="P554" s="37" t="s">
        <v>42</v>
      </c>
      <c r="Q554" s="37">
        <v>5</v>
      </c>
      <c r="R554" s="13" t="s">
        <v>62</v>
      </c>
      <c r="S554" s="13" t="s">
        <v>134</v>
      </c>
      <c r="T554" s="13" t="s">
        <v>42</v>
      </c>
      <c r="U554" s="13" t="s">
        <v>52</v>
      </c>
      <c r="V554" s="13" t="s">
        <v>41</v>
      </c>
      <c r="W554" s="13" t="s">
        <v>46</v>
      </c>
      <c r="X554" s="13" t="s">
        <v>53</v>
      </c>
      <c r="Y554" s="13" t="s">
        <v>41</v>
      </c>
      <c r="Z554" s="13" t="s">
        <v>41</v>
      </c>
      <c r="AA554" s="13"/>
      <c r="AB554" s="13">
        <v>1</v>
      </c>
      <c r="AC554" s="13">
        <v>-2</v>
      </c>
      <c r="AD554" s="13" t="s">
        <v>42</v>
      </c>
      <c r="AE554" s="13" t="s">
        <v>57</v>
      </c>
      <c r="AF554" s="13" t="s">
        <v>41</v>
      </c>
      <c r="AG554" s="13" t="s">
        <v>48</v>
      </c>
      <c r="AH554" s="46">
        <f t="shared" si="16"/>
        <v>1</v>
      </c>
      <c r="AI554" s="46" t="s">
        <v>54</v>
      </c>
      <c r="AJ554" s="46" t="str">
        <f t="shared" si="17"/>
        <v>-2</v>
      </c>
      <c r="AK554" s="13" t="s">
        <v>41</v>
      </c>
      <c r="AL554" s="13" t="s">
        <v>41</v>
      </c>
      <c r="AM554" s="13"/>
      <c r="AN554" s="13">
        <v>101.31965006729475</v>
      </c>
      <c r="AO554" s="13">
        <v>117.34261838440112</v>
      </c>
      <c r="AP554" s="13">
        <v>125.13020833333333</v>
      </c>
      <c r="AQ554" s="13">
        <v>148.05555555555554</v>
      </c>
      <c r="AR554" s="36">
        <v>407.66160800000006</v>
      </c>
      <c r="AS554" s="36">
        <v>0</v>
      </c>
      <c r="AT554" s="36">
        <v>407.66160800000006</v>
      </c>
      <c r="AU554" s="36">
        <v>407.66160800000006</v>
      </c>
      <c r="AV554" s="36">
        <v>450.65868</v>
      </c>
      <c r="AW554" s="36">
        <v>0</v>
      </c>
      <c r="AX554" s="36">
        <v>450.65868</v>
      </c>
      <c r="AY554" s="36">
        <v>450.65868</v>
      </c>
      <c r="AZ554" s="36">
        <v>92311.725000000006</v>
      </c>
      <c r="BA554" s="36" t="s">
        <v>50</v>
      </c>
      <c r="BB554" s="36">
        <v>88178.4</v>
      </c>
      <c r="BC554" s="36">
        <v>93689.5</v>
      </c>
      <c r="BD554" s="36">
        <v>412.05726675000005</v>
      </c>
      <c r="BE554" s="36">
        <v>6.2164002198139192</v>
      </c>
      <c r="BF554" s="36">
        <v>407.66160800000006</v>
      </c>
      <c r="BG554" s="36">
        <v>416.45292549999999</v>
      </c>
      <c r="BH554" s="36">
        <v>450.65868</v>
      </c>
      <c r="BI554" s="36">
        <v>0</v>
      </c>
      <c r="BJ554" s="36">
        <v>450.65868</v>
      </c>
      <c r="BK554" s="36">
        <v>450.65868</v>
      </c>
      <c r="BL554" s="36">
        <v>84504.283333333326</v>
      </c>
      <c r="BM554" s="36">
        <v>6674.3561188826798</v>
      </c>
      <c r="BN554" s="36">
        <v>71644.899999999994</v>
      </c>
      <c r="BO554" s="36">
        <v>88178.4</v>
      </c>
      <c r="BP554" s="36">
        <v>403.26282875000004</v>
      </c>
      <c r="BQ554" s="36">
        <v>6.2208132732354171</v>
      </c>
      <c r="BR554" s="36">
        <v>398.86404949999996</v>
      </c>
      <c r="BS554" s="36">
        <v>407.66160800000006</v>
      </c>
      <c r="BT554" s="36">
        <v>438.64622439999999</v>
      </c>
      <c r="BU554" s="36">
        <v>16.988177626924649</v>
      </c>
      <c r="BV554" s="36">
        <v>426.63376879999998</v>
      </c>
      <c r="BW554" s="36">
        <v>450.65868</v>
      </c>
      <c r="BX554" s="36">
        <v>82322.781249999985</v>
      </c>
      <c r="BY554" s="36">
        <v>9748.9339980136665</v>
      </c>
      <c r="BZ554" s="36">
        <v>66133.8</v>
      </c>
      <c r="CA554" s="36">
        <v>99200.7</v>
      </c>
      <c r="CB554" s="36"/>
      <c r="CC554" s="40">
        <v>25.234000000000002</v>
      </c>
      <c r="CD554" s="40">
        <v>64.89</v>
      </c>
      <c r="CE554" s="40"/>
    </row>
    <row r="555" spans="1:83" s="5" customFormat="1">
      <c r="A555" s="13" t="s">
        <v>447</v>
      </c>
      <c r="B555" s="13">
        <v>2</v>
      </c>
      <c r="C555" s="13"/>
      <c r="D555" s="13" t="s">
        <v>85</v>
      </c>
      <c r="E555" s="35" t="s">
        <v>287</v>
      </c>
      <c r="F555" s="13" t="s">
        <v>36</v>
      </c>
      <c r="G555" s="36">
        <v>1094959448</v>
      </c>
      <c r="H555" s="13" t="s">
        <v>288</v>
      </c>
      <c r="I555" s="37">
        <v>23</v>
      </c>
      <c r="J555" s="37" t="s">
        <v>70</v>
      </c>
      <c r="K555" s="38">
        <v>43529</v>
      </c>
      <c r="L555" s="39">
        <v>0.3611111111111111</v>
      </c>
      <c r="M555" s="37" t="s">
        <v>39</v>
      </c>
      <c r="N555" s="37" t="s">
        <v>42</v>
      </c>
      <c r="O555" s="37"/>
      <c r="P555" s="37" t="s">
        <v>42</v>
      </c>
      <c r="Q555" s="37">
        <v>1</v>
      </c>
      <c r="R555" s="13" t="s">
        <v>55</v>
      </c>
      <c r="S555" s="13" t="s">
        <v>63</v>
      </c>
      <c r="T555" s="13" t="s">
        <v>42</v>
      </c>
      <c r="U555" s="13" t="s">
        <v>52</v>
      </c>
      <c r="V555" s="13" t="s">
        <v>42</v>
      </c>
      <c r="W555" s="13" t="s">
        <v>72</v>
      </c>
      <c r="X555" s="13" t="s">
        <v>76</v>
      </c>
      <c r="Y555" s="13" t="s">
        <v>41</v>
      </c>
      <c r="Z555" s="13" t="s">
        <v>41</v>
      </c>
      <c r="AA555" s="13"/>
      <c r="AB555" s="13">
        <v>0</v>
      </c>
      <c r="AC555" s="13">
        <v>0</v>
      </c>
      <c r="AD555" s="13" t="s">
        <v>42</v>
      </c>
      <c r="AE555" s="13" t="s">
        <v>57</v>
      </c>
      <c r="AF555" s="13" t="s">
        <v>42</v>
      </c>
      <c r="AG555" s="13">
        <v>1</v>
      </c>
      <c r="AH555" s="46" t="str">
        <f t="shared" si="16"/>
        <v>-1</v>
      </c>
      <c r="AI555" s="46" t="s">
        <v>77</v>
      </c>
      <c r="AJ555" s="46" t="str">
        <f t="shared" si="17"/>
        <v>0</v>
      </c>
      <c r="AK555" s="13" t="s">
        <v>41</v>
      </c>
      <c r="AL555" s="13" t="s">
        <v>41</v>
      </c>
      <c r="AM555" s="13"/>
      <c r="AN555" s="13">
        <v>101.31965006729475</v>
      </c>
      <c r="AO555" s="13">
        <v>117.34261838440112</v>
      </c>
      <c r="AP555" s="13">
        <v>125.13020833333333</v>
      </c>
      <c r="AQ555" s="13">
        <v>148.05555555555554</v>
      </c>
      <c r="AR555" s="36">
        <v>188.50405900000001</v>
      </c>
      <c r="AS555" s="36">
        <v>5.9273805760523013</v>
      </c>
      <c r="AT555" s="36">
        <v>184.31276800000001</v>
      </c>
      <c r="AU555" s="36">
        <v>192.69535000000002</v>
      </c>
      <c r="AV555" s="36">
        <v>233.25683465499998</v>
      </c>
      <c r="AW555" s="36">
        <v>7.2569395620691113</v>
      </c>
      <c r="AX555" s="36">
        <v>228.12540347999999</v>
      </c>
      <c r="AY555" s="36">
        <v>238.38826582999999</v>
      </c>
      <c r="AZ555" s="36">
        <v>68200.425000000003</v>
      </c>
      <c r="BA555" s="36" t="s">
        <v>50</v>
      </c>
      <c r="BB555" s="36">
        <v>66133.8</v>
      </c>
      <c r="BC555" s="36">
        <v>68889.3</v>
      </c>
      <c r="BD555" s="36">
        <v>171.55902775000001</v>
      </c>
      <c r="BE555" s="36">
        <v>18.03651243253362</v>
      </c>
      <c r="BF555" s="36">
        <v>158.80528750000002</v>
      </c>
      <c r="BG555" s="36">
        <v>184.31276800000001</v>
      </c>
      <c r="BH555" s="36">
        <v>217.92879277499998</v>
      </c>
      <c r="BI555" s="36">
        <v>14.420185149249702</v>
      </c>
      <c r="BJ555" s="36">
        <v>207.73218206999996</v>
      </c>
      <c r="BK555" s="36">
        <v>228.12540347999999</v>
      </c>
      <c r="BL555" s="36">
        <v>69348.566666666666</v>
      </c>
      <c r="BM555" s="36">
        <v>1124.9689892022175</v>
      </c>
      <c r="BN555" s="36">
        <v>68889.3</v>
      </c>
      <c r="BO555" s="36">
        <v>71644.899999999994</v>
      </c>
      <c r="BP555" s="36">
        <v>184.31276800000001</v>
      </c>
      <c r="BQ555" s="36">
        <v>0</v>
      </c>
      <c r="BR555" s="36">
        <v>184.31276800000001</v>
      </c>
      <c r="BS555" s="36">
        <v>184.31276800000001</v>
      </c>
      <c r="BT555" s="36">
        <v>228.12540347999999</v>
      </c>
      <c r="BU555" s="36">
        <v>0</v>
      </c>
      <c r="BV555" s="36">
        <v>228.12540347999999</v>
      </c>
      <c r="BW555" s="36">
        <v>228.12540347999999</v>
      </c>
      <c r="BX555" s="36">
        <v>70611.550000000017</v>
      </c>
      <c r="BY555" s="36">
        <v>1706.0999447081999</v>
      </c>
      <c r="BZ555" s="36">
        <v>68889.3</v>
      </c>
      <c r="CA555" s="36">
        <v>74400.5</v>
      </c>
      <c r="CB555" s="36"/>
      <c r="CC555" s="40">
        <v>24.195</v>
      </c>
      <c r="CD555" s="40">
        <v>68.382000000000005</v>
      </c>
      <c r="CE555" s="40"/>
    </row>
    <row r="556" spans="1:83" s="5" customFormat="1">
      <c r="A556" s="13" t="s">
        <v>447</v>
      </c>
      <c r="B556" s="13">
        <v>2</v>
      </c>
      <c r="C556" s="13"/>
      <c r="D556" s="13" t="s">
        <v>85</v>
      </c>
      <c r="E556" s="35" t="s">
        <v>287</v>
      </c>
      <c r="F556" s="13" t="s">
        <v>36</v>
      </c>
      <c r="G556" s="36">
        <v>1094959448</v>
      </c>
      <c r="H556" s="13" t="s">
        <v>288</v>
      </c>
      <c r="I556" s="37">
        <v>23</v>
      </c>
      <c r="J556" s="37" t="s">
        <v>70</v>
      </c>
      <c r="K556" s="38">
        <v>43529</v>
      </c>
      <c r="L556" s="39">
        <v>0.37152777777777773</v>
      </c>
      <c r="M556" s="37" t="s">
        <v>39</v>
      </c>
      <c r="N556" s="37" t="s">
        <v>42</v>
      </c>
      <c r="O556" s="37"/>
      <c r="P556" s="37" t="s">
        <v>42</v>
      </c>
      <c r="Q556" s="37">
        <v>2</v>
      </c>
      <c r="R556" s="13" t="s">
        <v>55</v>
      </c>
      <c r="S556" s="13" t="s">
        <v>63</v>
      </c>
      <c r="T556" s="13" t="s">
        <v>42</v>
      </c>
      <c r="U556" s="13" t="s">
        <v>52</v>
      </c>
      <c r="V556" s="13" t="s">
        <v>42</v>
      </c>
      <c r="W556" s="13" t="s">
        <v>72</v>
      </c>
      <c r="X556" s="13" t="s">
        <v>76</v>
      </c>
      <c r="Y556" s="13" t="s">
        <v>41</v>
      </c>
      <c r="Z556" s="13" t="s">
        <v>41</v>
      </c>
      <c r="AA556" s="13"/>
      <c r="AB556" s="13">
        <v>0</v>
      </c>
      <c r="AC556" s="13">
        <v>0</v>
      </c>
      <c r="AD556" s="13" t="s">
        <v>42</v>
      </c>
      <c r="AE556" s="13" t="s">
        <v>57</v>
      </c>
      <c r="AF556" s="13" t="s">
        <v>42</v>
      </c>
      <c r="AG556" s="13">
        <v>1</v>
      </c>
      <c r="AH556" s="46" t="str">
        <f t="shared" si="16"/>
        <v>-1</v>
      </c>
      <c r="AI556" s="46" t="s">
        <v>77</v>
      </c>
      <c r="AJ556" s="46" t="str">
        <f t="shared" si="17"/>
        <v>0</v>
      </c>
      <c r="AK556" s="13" t="s">
        <v>41</v>
      </c>
      <c r="AL556" s="13" t="s">
        <v>41</v>
      </c>
      <c r="AM556" s="13"/>
      <c r="AN556" s="13">
        <v>101.31965006729475</v>
      </c>
      <c r="AO556" s="13">
        <v>117.34261838440112</v>
      </c>
      <c r="AP556" s="13">
        <v>125.13020833333333</v>
      </c>
      <c r="AQ556" s="13">
        <v>148.05555555555554</v>
      </c>
      <c r="AR556" s="36">
        <v>188.50405900000001</v>
      </c>
      <c r="AS556" s="36">
        <v>5.9273805760523013</v>
      </c>
      <c r="AT556" s="36">
        <v>184.31276800000001</v>
      </c>
      <c r="AU556" s="36">
        <v>192.69535000000002</v>
      </c>
      <c r="AV556" s="36">
        <v>248.65200191999998</v>
      </c>
      <c r="AW556" s="36">
        <v>0</v>
      </c>
      <c r="AX556" s="36">
        <v>248.65200191999998</v>
      </c>
      <c r="AY556" s="36">
        <v>248.65200191999998</v>
      </c>
      <c r="AZ556" s="36">
        <v>77844.950000000012</v>
      </c>
      <c r="BA556" s="36" t="s">
        <v>50</v>
      </c>
      <c r="BB556" s="36">
        <v>74400.5</v>
      </c>
      <c r="BC556" s="36">
        <v>79911.600000000006</v>
      </c>
      <c r="BD556" s="36">
        <v>184.25593275000003</v>
      </c>
      <c r="BE556" s="36">
        <v>11.935138333475436</v>
      </c>
      <c r="BF556" s="36">
        <v>175.81651550000004</v>
      </c>
      <c r="BG556" s="36">
        <v>192.69535000000002</v>
      </c>
      <c r="BH556" s="36">
        <v>248.65200191999998</v>
      </c>
      <c r="BI556" s="36">
        <v>0</v>
      </c>
      <c r="BJ556" s="36">
        <v>248.65200191999998</v>
      </c>
      <c r="BK556" s="36">
        <v>248.65200191999998</v>
      </c>
      <c r="BL556" s="36">
        <v>70267.133333333331</v>
      </c>
      <c r="BM556" s="36">
        <v>3374.8579778513117</v>
      </c>
      <c r="BN556" s="36">
        <v>66133.8</v>
      </c>
      <c r="BO556" s="36">
        <v>74400.5</v>
      </c>
      <c r="BP556" s="36">
        <v>188.50405900000001</v>
      </c>
      <c r="BQ556" s="36">
        <v>5.9273805760523013</v>
      </c>
      <c r="BR556" s="36">
        <v>184.31276800000001</v>
      </c>
      <c r="BS556" s="36">
        <v>192.69535000000002</v>
      </c>
      <c r="BT556" s="36">
        <v>238.38870269999998</v>
      </c>
      <c r="BU556" s="36">
        <v>14.514496951617199</v>
      </c>
      <c r="BV556" s="36">
        <v>228.12540347999999</v>
      </c>
      <c r="BW556" s="36">
        <v>248.65200191999998</v>
      </c>
      <c r="BX556" s="36">
        <v>68889.331250000017</v>
      </c>
      <c r="BY556" s="36">
        <v>2464.6462999028863</v>
      </c>
      <c r="BZ556" s="36">
        <v>66133.8</v>
      </c>
      <c r="CA556" s="36">
        <v>74400.5</v>
      </c>
      <c r="CB556" s="36"/>
      <c r="CC556" s="40">
        <v>24.629000000000001</v>
      </c>
      <c r="CD556" s="40">
        <v>65.995999999999995</v>
      </c>
      <c r="CE556" s="40"/>
    </row>
    <row r="557" spans="1:83" s="5" customFormat="1">
      <c r="A557" s="13" t="s">
        <v>447</v>
      </c>
      <c r="B557" s="13">
        <v>2</v>
      </c>
      <c r="C557" s="13"/>
      <c r="D557" s="13" t="s">
        <v>85</v>
      </c>
      <c r="E557" s="35" t="s">
        <v>287</v>
      </c>
      <c r="F557" s="13" t="s">
        <v>36</v>
      </c>
      <c r="G557" s="36">
        <v>1094959448</v>
      </c>
      <c r="H557" s="13" t="s">
        <v>288</v>
      </c>
      <c r="I557" s="37">
        <v>23</v>
      </c>
      <c r="J557" s="37" t="s">
        <v>70</v>
      </c>
      <c r="K557" s="38">
        <v>43529</v>
      </c>
      <c r="L557" s="39">
        <v>0.38194444444444442</v>
      </c>
      <c r="M557" s="37" t="s">
        <v>39</v>
      </c>
      <c r="N557" s="37" t="s">
        <v>42</v>
      </c>
      <c r="O557" s="37"/>
      <c r="P557" s="37" t="s">
        <v>42</v>
      </c>
      <c r="Q557" s="37">
        <v>3</v>
      </c>
      <c r="R557" s="13" t="s">
        <v>55</v>
      </c>
      <c r="S557" s="13" t="s">
        <v>63</v>
      </c>
      <c r="T557" s="13" t="s">
        <v>42</v>
      </c>
      <c r="U557" s="13" t="s">
        <v>52</v>
      </c>
      <c r="V557" s="13" t="s">
        <v>42</v>
      </c>
      <c r="W557" s="13" t="s">
        <v>72</v>
      </c>
      <c r="X557" s="13" t="s">
        <v>47</v>
      </c>
      <c r="Y557" s="13" t="s">
        <v>41</v>
      </c>
      <c r="Z557" s="13" t="s">
        <v>41</v>
      </c>
      <c r="AA557" s="13"/>
      <c r="AB557" s="13">
        <v>0</v>
      </c>
      <c r="AC557" s="13">
        <v>0</v>
      </c>
      <c r="AD557" s="13" t="s">
        <v>42</v>
      </c>
      <c r="AE557" s="13" t="s">
        <v>57</v>
      </c>
      <c r="AF557" s="13" t="s">
        <v>42</v>
      </c>
      <c r="AG557" s="13">
        <v>1</v>
      </c>
      <c r="AH557" s="46" t="str">
        <f t="shared" si="16"/>
        <v>-1</v>
      </c>
      <c r="AI557" s="46" t="s">
        <v>49</v>
      </c>
      <c r="AJ557" s="46" t="str">
        <f t="shared" si="17"/>
        <v>-1</v>
      </c>
      <c r="AK557" s="13" t="s">
        <v>41</v>
      </c>
      <c r="AL557" s="13" t="s">
        <v>41</v>
      </c>
      <c r="AM557" s="13"/>
      <c r="AN557" s="13">
        <v>101.31965006729475</v>
      </c>
      <c r="AO557" s="13">
        <v>117.34261838440112</v>
      </c>
      <c r="AP557" s="13">
        <v>125.13020833333333</v>
      </c>
      <c r="AQ557" s="13">
        <v>148.05555555555554</v>
      </c>
      <c r="AR557" s="36">
        <v>222.36073875</v>
      </c>
      <c r="AS557" s="36">
        <v>5.9857483517519423</v>
      </c>
      <c r="AT557" s="36">
        <v>218.1281755</v>
      </c>
      <c r="AU557" s="36">
        <v>226.59330199999999</v>
      </c>
      <c r="AV557" s="36">
        <v>258.91661175000002</v>
      </c>
      <c r="AW557" s="36">
        <v>0</v>
      </c>
      <c r="AX557" s="36">
        <v>258.91661175000002</v>
      </c>
      <c r="AY557" s="36">
        <v>258.91661175000002</v>
      </c>
      <c r="AZ557" s="36">
        <v>89556.174999999988</v>
      </c>
      <c r="BA557" s="36" t="s">
        <v>50</v>
      </c>
      <c r="BB557" s="36">
        <v>88178.4</v>
      </c>
      <c r="BC557" s="36">
        <v>93689.5</v>
      </c>
      <c r="BD557" s="36">
        <v>209.65368750000002</v>
      </c>
      <c r="BE557" s="36">
        <v>11.984735863768016</v>
      </c>
      <c r="BF557" s="36">
        <v>201.17919950000004</v>
      </c>
      <c r="BG557" s="36">
        <v>218.1281755</v>
      </c>
      <c r="BH557" s="36">
        <v>253.784306835</v>
      </c>
      <c r="BI557" s="36">
        <v>7.2581752170271239</v>
      </c>
      <c r="BJ557" s="36">
        <v>248.65200191999998</v>
      </c>
      <c r="BK557" s="36">
        <v>258.91661175000002</v>
      </c>
      <c r="BL557" s="36">
        <v>85422.8</v>
      </c>
      <c r="BM557" s="36">
        <v>7596.6069101935254</v>
      </c>
      <c r="BN557" s="36">
        <v>71644.899999999994</v>
      </c>
      <c r="BO557" s="36">
        <v>93689.5</v>
      </c>
      <c r="BP557" s="36">
        <v>205.41176275000001</v>
      </c>
      <c r="BQ557" s="36">
        <v>17.98372337578413</v>
      </c>
      <c r="BR557" s="36">
        <v>192.69535000000002</v>
      </c>
      <c r="BS557" s="36">
        <v>218.1281755</v>
      </c>
      <c r="BT557" s="36">
        <v>253.784306835</v>
      </c>
      <c r="BU557" s="36">
        <v>7.2581752170271239</v>
      </c>
      <c r="BV557" s="36">
        <v>248.65200191999998</v>
      </c>
      <c r="BW557" s="36">
        <v>258.91661175000002</v>
      </c>
      <c r="BX557" s="36">
        <v>81117.199999999983</v>
      </c>
      <c r="BY557" s="36">
        <v>6200.0503704405492</v>
      </c>
      <c r="BZ557" s="36">
        <v>71644.899999999994</v>
      </c>
      <c r="CA557" s="36">
        <v>93689.5</v>
      </c>
      <c r="CB557" s="36"/>
      <c r="CC557" s="40">
        <v>24.774000000000001</v>
      </c>
      <c r="CD557" s="40">
        <v>65.900999999999996</v>
      </c>
      <c r="CE557" s="40"/>
    </row>
    <row r="558" spans="1:83" s="5" customFormat="1">
      <c r="A558" s="13" t="s">
        <v>447</v>
      </c>
      <c r="B558" s="13">
        <v>2</v>
      </c>
      <c r="C558" s="13"/>
      <c r="D558" s="13" t="s">
        <v>85</v>
      </c>
      <c r="E558" s="35" t="s">
        <v>287</v>
      </c>
      <c r="F558" s="13" t="s">
        <v>36</v>
      </c>
      <c r="G558" s="36">
        <v>1094959448</v>
      </c>
      <c r="H558" s="13" t="s">
        <v>288</v>
      </c>
      <c r="I558" s="37">
        <v>23</v>
      </c>
      <c r="J558" s="37" t="s">
        <v>70</v>
      </c>
      <c r="K558" s="38">
        <v>43529</v>
      </c>
      <c r="L558" s="39">
        <v>0.3923611111111111</v>
      </c>
      <c r="M558" s="37" t="s">
        <v>39</v>
      </c>
      <c r="N558" s="37" t="s">
        <v>42</v>
      </c>
      <c r="O558" s="37"/>
      <c r="P558" s="37" t="s">
        <v>42</v>
      </c>
      <c r="Q558" s="37">
        <v>4</v>
      </c>
      <c r="R558" s="13" t="s">
        <v>55</v>
      </c>
      <c r="S558" s="13" t="s">
        <v>63</v>
      </c>
      <c r="T558" s="13" t="s">
        <v>42</v>
      </c>
      <c r="U558" s="13" t="s">
        <v>52</v>
      </c>
      <c r="V558" s="13" t="s">
        <v>42</v>
      </c>
      <c r="W558" s="13" t="s">
        <v>72</v>
      </c>
      <c r="X558" s="13" t="s">
        <v>47</v>
      </c>
      <c r="Y558" s="13" t="s">
        <v>41</v>
      </c>
      <c r="Z558" s="13" t="s">
        <v>41</v>
      </c>
      <c r="AA558" s="13"/>
      <c r="AB558" s="13">
        <v>0</v>
      </c>
      <c r="AC558" s="13">
        <v>0</v>
      </c>
      <c r="AD558" s="13" t="s">
        <v>42</v>
      </c>
      <c r="AE558" s="13" t="s">
        <v>57</v>
      </c>
      <c r="AF558" s="13" t="s">
        <v>42</v>
      </c>
      <c r="AG558" s="13">
        <v>1</v>
      </c>
      <c r="AH558" s="46" t="str">
        <f t="shared" si="16"/>
        <v>-1</v>
      </c>
      <c r="AI558" s="46" t="s">
        <v>49</v>
      </c>
      <c r="AJ558" s="46" t="str">
        <f t="shared" si="17"/>
        <v>-1</v>
      </c>
      <c r="AK558" s="13" t="s">
        <v>41</v>
      </c>
      <c r="AL558" s="13" t="s">
        <v>41</v>
      </c>
      <c r="AM558" s="13"/>
      <c r="AN558" s="13">
        <v>101.31965006729475</v>
      </c>
      <c r="AO558" s="13">
        <v>117.34261838440112</v>
      </c>
      <c r="AP558" s="13">
        <v>125.13020833333333</v>
      </c>
      <c r="AQ558" s="13">
        <v>148.05555555555554</v>
      </c>
      <c r="AR558" s="36">
        <v>234.99558875</v>
      </c>
      <c r="AS558" s="36">
        <v>11.882627876797757</v>
      </c>
      <c r="AT558" s="36">
        <v>226.59330199999999</v>
      </c>
      <c r="AU558" s="36">
        <v>243.3978755</v>
      </c>
      <c r="AV558" s="36">
        <v>279.44888949999995</v>
      </c>
      <c r="AW558" s="36">
        <v>14.519439571449167</v>
      </c>
      <c r="AX558" s="36">
        <v>269.18209531999997</v>
      </c>
      <c r="AY558" s="36">
        <v>289.71568367999998</v>
      </c>
      <c r="AZ558" s="36">
        <v>92311.75</v>
      </c>
      <c r="BA558" s="36" t="s">
        <v>50</v>
      </c>
      <c r="BB558" s="36">
        <v>88178.4</v>
      </c>
      <c r="BC558" s="36">
        <v>99200.7</v>
      </c>
      <c r="BD558" s="36">
        <v>234.99558875</v>
      </c>
      <c r="BE558" s="36">
        <v>11.882627876797757</v>
      </c>
      <c r="BF558" s="36">
        <v>226.59330199999999</v>
      </c>
      <c r="BG558" s="36">
        <v>243.3978755</v>
      </c>
      <c r="BH558" s="36">
        <v>274.316147715</v>
      </c>
      <c r="BI558" s="36">
        <v>21.778232615955226</v>
      </c>
      <c r="BJ558" s="36">
        <v>258.91661175000002</v>
      </c>
      <c r="BK558" s="36">
        <v>289.71568367999998</v>
      </c>
      <c r="BL558" s="36">
        <v>99200.683333333334</v>
      </c>
      <c r="BM558" s="36">
        <v>3485.5573054630268</v>
      </c>
      <c r="BN558" s="36">
        <v>93689.5</v>
      </c>
      <c r="BO558" s="36">
        <v>104711.8</v>
      </c>
      <c r="BP558" s="36">
        <v>230.7630255</v>
      </c>
      <c r="BQ558" s="36">
        <v>17.8683762285497</v>
      </c>
      <c r="BR558" s="36">
        <v>218.1281755</v>
      </c>
      <c r="BS558" s="36">
        <v>243.3978755</v>
      </c>
      <c r="BT558" s="36">
        <v>274.316147715</v>
      </c>
      <c r="BU558" s="36">
        <v>21.778232615955226</v>
      </c>
      <c r="BV558" s="36">
        <v>258.91661175000002</v>
      </c>
      <c r="BW558" s="36">
        <v>289.71568367999998</v>
      </c>
      <c r="BX558" s="36">
        <v>89039.493749999994</v>
      </c>
      <c r="BY558" s="36">
        <v>10777.036444927455</v>
      </c>
      <c r="BZ558" s="36">
        <v>68889.3</v>
      </c>
      <c r="CA558" s="36">
        <v>104711.8</v>
      </c>
      <c r="CB558" s="36"/>
      <c r="CC558" s="40">
        <v>25.04</v>
      </c>
      <c r="CD558" s="40">
        <v>65.644000000000005</v>
      </c>
      <c r="CE558" s="40"/>
    </row>
    <row r="559" spans="1:83" s="5" customFormat="1">
      <c r="A559" s="13" t="s">
        <v>447</v>
      </c>
      <c r="B559" s="13">
        <v>2</v>
      </c>
      <c r="C559" s="13"/>
      <c r="D559" s="13" t="s">
        <v>85</v>
      </c>
      <c r="E559" s="35" t="s">
        <v>287</v>
      </c>
      <c r="F559" s="13" t="s">
        <v>36</v>
      </c>
      <c r="G559" s="36">
        <v>1094959448</v>
      </c>
      <c r="H559" s="13" t="s">
        <v>288</v>
      </c>
      <c r="I559" s="37">
        <v>23</v>
      </c>
      <c r="J559" s="37" t="s">
        <v>70</v>
      </c>
      <c r="K559" s="38">
        <v>43529</v>
      </c>
      <c r="L559" s="39">
        <v>0.40277777777777773</v>
      </c>
      <c r="M559" s="37" t="s">
        <v>39</v>
      </c>
      <c r="N559" s="37" t="s">
        <v>42</v>
      </c>
      <c r="O559" s="37"/>
      <c r="P559" s="37" t="s">
        <v>42</v>
      </c>
      <c r="Q559" s="37">
        <v>5</v>
      </c>
      <c r="R559" s="13" t="s">
        <v>55</v>
      </c>
      <c r="S559" s="13" t="s">
        <v>63</v>
      </c>
      <c r="T559" s="13" t="s">
        <v>42</v>
      </c>
      <c r="U559" s="13" t="s">
        <v>52</v>
      </c>
      <c r="V559" s="13" t="s">
        <v>42</v>
      </c>
      <c r="W559" s="13" t="s">
        <v>66</v>
      </c>
      <c r="X559" s="13" t="s">
        <v>47</v>
      </c>
      <c r="Y559" s="13" t="s">
        <v>41</v>
      </c>
      <c r="Z559" s="13" t="s">
        <v>41</v>
      </c>
      <c r="AA559" s="13"/>
      <c r="AB559" s="13">
        <v>0</v>
      </c>
      <c r="AC559" s="13">
        <v>0</v>
      </c>
      <c r="AD559" s="13" t="s">
        <v>42</v>
      </c>
      <c r="AE559" s="13" t="s">
        <v>57</v>
      </c>
      <c r="AF559" s="13" t="s">
        <v>42</v>
      </c>
      <c r="AG559" s="13">
        <v>0</v>
      </c>
      <c r="AH559" s="46" t="str">
        <f t="shared" si="16"/>
        <v>0</v>
      </c>
      <c r="AI559" s="46" t="s">
        <v>49</v>
      </c>
      <c r="AJ559" s="46" t="str">
        <f t="shared" si="17"/>
        <v>-1</v>
      </c>
      <c r="AK559" s="13" t="s">
        <v>41</v>
      </c>
      <c r="AL559" s="13" t="s">
        <v>41</v>
      </c>
      <c r="AM559" s="13"/>
      <c r="AN559" s="13">
        <v>101.31965006729475</v>
      </c>
      <c r="AO559" s="13">
        <v>117.34261838440112</v>
      </c>
      <c r="AP559" s="13">
        <v>125.13020833333333</v>
      </c>
      <c r="AQ559" s="13">
        <v>148.05555555555554</v>
      </c>
      <c r="AR559" s="36">
        <v>230.82274474999997</v>
      </c>
      <c r="AS559" s="36">
        <v>5.9813352983305252</v>
      </c>
      <c r="AT559" s="36">
        <v>226.59330199999999</v>
      </c>
      <c r="AU559" s="36">
        <v>235.05218749999995</v>
      </c>
      <c r="AV559" s="36">
        <v>304.98829073499996</v>
      </c>
      <c r="AW559" s="36">
        <v>7.2612565338210295</v>
      </c>
      <c r="AX559" s="36">
        <v>299.85380700000002</v>
      </c>
      <c r="AY559" s="36">
        <v>310.12277446999997</v>
      </c>
      <c r="AZ559" s="36">
        <v>92311.725000000006</v>
      </c>
      <c r="BA559" s="36" t="s">
        <v>50</v>
      </c>
      <c r="BB559" s="36">
        <v>88178.4</v>
      </c>
      <c r="BC559" s="36">
        <v>93689.5</v>
      </c>
      <c r="BD559" s="36">
        <v>230.82274474999997</v>
      </c>
      <c r="BE559" s="36">
        <v>5.9813352983305252</v>
      </c>
      <c r="BF559" s="36">
        <v>226.59330199999999</v>
      </c>
      <c r="BG559" s="36">
        <v>235.05218749999995</v>
      </c>
      <c r="BH559" s="36">
        <v>294.78474533999997</v>
      </c>
      <c r="BI559" s="36">
        <v>7.1687357480774985</v>
      </c>
      <c r="BJ559" s="36">
        <v>289.71568367999998</v>
      </c>
      <c r="BK559" s="36">
        <v>299.85380700000002</v>
      </c>
      <c r="BL559" s="36">
        <v>84504.283333333326</v>
      </c>
      <c r="BM559" s="36">
        <v>6674.3561188826798</v>
      </c>
      <c r="BN559" s="36">
        <v>71644.899999999994</v>
      </c>
      <c r="BO559" s="36">
        <v>88178.4</v>
      </c>
      <c r="BP559" s="36">
        <v>239.22503149999997</v>
      </c>
      <c r="BQ559" s="36">
        <v>5.901292578467233</v>
      </c>
      <c r="BR559" s="36">
        <v>235.05218749999995</v>
      </c>
      <c r="BS559" s="36">
        <v>243.3978755</v>
      </c>
      <c r="BT559" s="36">
        <v>294.78474533999997</v>
      </c>
      <c r="BU559" s="36">
        <v>7.1687357480774985</v>
      </c>
      <c r="BV559" s="36">
        <v>289.71568367999998</v>
      </c>
      <c r="BW559" s="36">
        <v>299.85380700000002</v>
      </c>
      <c r="BX559" s="36">
        <v>82322.781249999985</v>
      </c>
      <c r="BY559" s="36">
        <v>9748.9339980136665</v>
      </c>
      <c r="BZ559" s="36">
        <v>66133.8</v>
      </c>
      <c r="CA559" s="36">
        <v>99200.7</v>
      </c>
      <c r="CB559" s="36"/>
      <c r="CC559" s="40">
        <v>25.234000000000002</v>
      </c>
      <c r="CD559" s="40">
        <v>64.89</v>
      </c>
      <c r="CE559" s="40"/>
    </row>
    <row r="560" spans="1:83" s="5" customFormat="1">
      <c r="A560" s="13" t="s">
        <v>447</v>
      </c>
      <c r="B560" s="13">
        <v>2</v>
      </c>
      <c r="C560" s="13"/>
      <c r="D560" s="13" t="s">
        <v>117</v>
      </c>
      <c r="E560" s="35" t="s">
        <v>289</v>
      </c>
      <c r="F560" s="13" t="s">
        <v>36</v>
      </c>
      <c r="G560" s="36">
        <v>1005206551</v>
      </c>
      <c r="H560" s="13" t="s">
        <v>290</v>
      </c>
      <c r="I560" s="37">
        <v>19</v>
      </c>
      <c r="J560" s="37" t="s">
        <v>38</v>
      </c>
      <c r="K560" s="38">
        <v>43529</v>
      </c>
      <c r="L560" s="39">
        <v>0.3611111111111111</v>
      </c>
      <c r="M560" s="37" t="s">
        <v>39</v>
      </c>
      <c r="N560" s="37" t="s">
        <v>61</v>
      </c>
      <c r="O560" s="37" t="s">
        <v>41</v>
      </c>
      <c r="P560" s="37" t="s">
        <v>41</v>
      </c>
      <c r="Q560" s="37">
        <v>1</v>
      </c>
      <c r="R560" s="13" t="s">
        <v>51</v>
      </c>
      <c r="S560" s="13" t="s">
        <v>127</v>
      </c>
      <c r="T560" s="13" t="s">
        <v>42</v>
      </c>
      <c r="U560" s="13" t="s">
        <v>45</v>
      </c>
      <c r="V560" s="13" t="s">
        <v>41</v>
      </c>
      <c r="W560" s="13" t="s">
        <v>46</v>
      </c>
      <c r="X560" s="13" t="s">
        <v>76</v>
      </c>
      <c r="Y560" s="13" t="s">
        <v>41</v>
      </c>
      <c r="Z560" s="13" t="s">
        <v>42</v>
      </c>
      <c r="AA560" s="13"/>
      <c r="AB560" s="13">
        <v>2</v>
      </c>
      <c r="AC560" s="13">
        <v>-1</v>
      </c>
      <c r="AD560" s="13" t="s">
        <v>42</v>
      </c>
      <c r="AE560" s="13" t="s">
        <v>57</v>
      </c>
      <c r="AF560" s="13" t="s">
        <v>41</v>
      </c>
      <c r="AG560" s="13" t="s">
        <v>48</v>
      </c>
      <c r="AH560" s="46">
        <f t="shared" si="16"/>
        <v>1</v>
      </c>
      <c r="AI560" s="46" t="s">
        <v>77</v>
      </c>
      <c r="AJ560" s="46" t="str">
        <f t="shared" si="17"/>
        <v>0</v>
      </c>
      <c r="AK560" s="13" t="s">
        <v>41</v>
      </c>
      <c r="AL560" s="13" t="s">
        <v>42</v>
      </c>
      <c r="AM560" s="13"/>
      <c r="AN560" s="13">
        <v>101.31965006729475</v>
      </c>
      <c r="AO560" s="13">
        <v>117.34261838440112</v>
      </c>
      <c r="AP560" s="13">
        <v>125.13020833333333</v>
      </c>
      <c r="AQ560" s="13">
        <v>148.05555555555554</v>
      </c>
      <c r="AR560" s="36">
        <v>107.58060017499999</v>
      </c>
      <c r="AS560" s="36">
        <v>5.7360158930931684</v>
      </c>
      <c r="AT560" s="36">
        <v>103.52462444</v>
      </c>
      <c r="AU560" s="36">
        <v>111.63657590999998</v>
      </c>
      <c r="AV560" s="36">
        <v>122.6985645</v>
      </c>
      <c r="AW560" s="36">
        <v>9.4656644202570757</v>
      </c>
      <c r="AX560" s="36">
        <v>116.005329</v>
      </c>
      <c r="AY560" s="36">
        <v>129.39180000000002</v>
      </c>
      <c r="AZ560" s="36">
        <v>68200.425000000003</v>
      </c>
      <c r="BA560" s="36" t="s">
        <v>50</v>
      </c>
      <c r="BB560" s="36">
        <v>66133.8</v>
      </c>
      <c r="BC560" s="36">
        <v>68889.3</v>
      </c>
      <c r="BD560" s="36">
        <v>103.52406274999998</v>
      </c>
      <c r="BE560" s="36">
        <v>11.472826135802203</v>
      </c>
      <c r="BF560" s="36">
        <v>95.411549589999993</v>
      </c>
      <c r="BG560" s="36">
        <v>111.63657590999998</v>
      </c>
      <c r="BH560" s="36">
        <v>109.30585250000001</v>
      </c>
      <c r="BI560" s="36">
        <v>9.4744905270998281</v>
      </c>
      <c r="BJ560" s="36">
        <v>102.60637600000001</v>
      </c>
      <c r="BK560" s="36">
        <v>116.005329</v>
      </c>
      <c r="BL560" s="36">
        <v>69348.566666666666</v>
      </c>
      <c r="BM560" s="36">
        <v>1124.9689892022175</v>
      </c>
      <c r="BN560" s="36">
        <v>68889.3</v>
      </c>
      <c r="BO560" s="36">
        <v>71644.899999999994</v>
      </c>
      <c r="BP560" s="36">
        <v>111.63657590999998</v>
      </c>
      <c r="BQ560" s="36">
        <v>0</v>
      </c>
      <c r="BR560" s="36">
        <v>111.63657590999998</v>
      </c>
      <c r="BS560" s="36">
        <v>111.63657590999998</v>
      </c>
      <c r="BT560" s="36">
        <v>116.005329</v>
      </c>
      <c r="BU560" s="36">
        <v>0</v>
      </c>
      <c r="BV560" s="36">
        <v>116.005329</v>
      </c>
      <c r="BW560" s="36">
        <v>116.005329</v>
      </c>
      <c r="BX560" s="36">
        <v>70611.550000000017</v>
      </c>
      <c r="BY560" s="36">
        <v>1706.0999447081999</v>
      </c>
      <c r="BZ560" s="36">
        <v>68889.3</v>
      </c>
      <c r="CA560" s="36">
        <v>74400.5</v>
      </c>
      <c r="CB560" s="36"/>
      <c r="CC560" s="40">
        <v>24.195</v>
      </c>
      <c r="CD560" s="40">
        <v>68.382000000000005</v>
      </c>
      <c r="CE560" s="40"/>
    </row>
    <row r="561" spans="1:83" s="5" customFormat="1">
      <c r="A561" s="13" t="s">
        <v>447</v>
      </c>
      <c r="B561" s="13">
        <v>2</v>
      </c>
      <c r="C561" s="13"/>
      <c r="D561" s="13" t="s">
        <v>117</v>
      </c>
      <c r="E561" s="35" t="s">
        <v>289</v>
      </c>
      <c r="F561" s="13" t="s">
        <v>36</v>
      </c>
      <c r="G561" s="36">
        <v>1005206551</v>
      </c>
      <c r="H561" s="13" t="s">
        <v>290</v>
      </c>
      <c r="I561" s="37">
        <v>19</v>
      </c>
      <c r="J561" s="37" t="s">
        <v>38</v>
      </c>
      <c r="K561" s="38">
        <v>43529</v>
      </c>
      <c r="L561" s="39">
        <v>0.37152777777777773</v>
      </c>
      <c r="M561" s="37" t="s">
        <v>39</v>
      </c>
      <c r="N561" s="37" t="s">
        <v>61</v>
      </c>
      <c r="O561" s="37" t="s">
        <v>41</v>
      </c>
      <c r="P561" s="37" t="s">
        <v>41</v>
      </c>
      <c r="Q561" s="37">
        <v>2</v>
      </c>
      <c r="R561" s="13" t="s">
        <v>43</v>
      </c>
      <c r="S561" s="13" t="s">
        <v>56</v>
      </c>
      <c r="T561" s="13" t="s">
        <v>42</v>
      </c>
      <c r="U561" s="13" t="s">
        <v>52</v>
      </c>
      <c r="V561" s="13" t="s">
        <v>42</v>
      </c>
      <c r="W561" s="13" t="s">
        <v>154</v>
      </c>
      <c r="X561" s="13" t="s">
        <v>76</v>
      </c>
      <c r="Y561" s="13" t="s">
        <v>41</v>
      </c>
      <c r="Z561" s="13" t="s">
        <v>41</v>
      </c>
      <c r="AA561" s="13"/>
      <c r="AB561" s="13">
        <v>-1</v>
      </c>
      <c r="AC561" s="13">
        <v>2</v>
      </c>
      <c r="AD561" s="13" t="s">
        <v>42</v>
      </c>
      <c r="AE561" s="13" t="s">
        <v>57</v>
      </c>
      <c r="AF561" s="13" t="s">
        <v>42</v>
      </c>
      <c r="AG561" s="13">
        <v>3</v>
      </c>
      <c r="AH561" s="46" t="str">
        <f t="shared" si="16"/>
        <v>-3</v>
      </c>
      <c r="AI561" s="46" t="s">
        <v>77</v>
      </c>
      <c r="AJ561" s="46" t="str">
        <f t="shared" si="17"/>
        <v>0</v>
      </c>
      <c r="AK561" s="13" t="s">
        <v>41</v>
      </c>
      <c r="AL561" s="13" t="s">
        <v>41</v>
      </c>
      <c r="AM561" s="13"/>
      <c r="AN561" s="13">
        <v>101.31965006729475</v>
      </c>
      <c r="AO561" s="13">
        <v>117.34261838440112</v>
      </c>
      <c r="AP561" s="13">
        <v>125.13020833333333</v>
      </c>
      <c r="AQ561" s="13">
        <v>148.05555555555554</v>
      </c>
      <c r="AR561" s="36">
        <v>119.74740399999999</v>
      </c>
      <c r="AS561" s="36">
        <v>0</v>
      </c>
      <c r="AT561" s="36">
        <v>119.74740399999999</v>
      </c>
      <c r="AU561" s="36">
        <v>119.74740399999999</v>
      </c>
      <c r="AV561" s="36">
        <v>129.39180000000002</v>
      </c>
      <c r="AW561" s="36">
        <v>0</v>
      </c>
      <c r="AX561" s="36">
        <v>129.39180000000002</v>
      </c>
      <c r="AY561" s="36">
        <v>129.39180000000002</v>
      </c>
      <c r="AZ561" s="36">
        <v>77844.950000000012</v>
      </c>
      <c r="BA561" s="36" t="s">
        <v>50</v>
      </c>
      <c r="BB561" s="36">
        <v>74400.5</v>
      </c>
      <c r="BC561" s="36">
        <v>79911.600000000006</v>
      </c>
      <c r="BD561" s="36">
        <v>115.69198995499998</v>
      </c>
      <c r="BE561" s="36">
        <v>5.7352215434773424</v>
      </c>
      <c r="BF561" s="36">
        <v>111.63657590999998</v>
      </c>
      <c r="BG561" s="36">
        <v>119.74740399999999</v>
      </c>
      <c r="BH561" s="36">
        <v>129.39180000000002</v>
      </c>
      <c r="BI561" s="36">
        <v>0</v>
      </c>
      <c r="BJ561" s="36">
        <v>129.39180000000002</v>
      </c>
      <c r="BK561" s="36">
        <v>129.39180000000002</v>
      </c>
      <c r="BL561" s="36">
        <v>70267.133333333331</v>
      </c>
      <c r="BM561" s="36">
        <v>3374.8579778513117</v>
      </c>
      <c r="BN561" s="36">
        <v>66133.8</v>
      </c>
      <c r="BO561" s="36">
        <v>74400.5</v>
      </c>
      <c r="BP561" s="36">
        <v>115.69198995499998</v>
      </c>
      <c r="BQ561" s="36">
        <v>5.7352215434773424</v>
      </c>
      <c r="BR561" s="36">
        <v>111.63657590999998</v>
      </c>
      <c r="BS561" s="36">
        <v>119.74740399999999</v>
      </c>
      <c r="BT561" s="36">
        <v>122.6985645</v>
      </c>
      <c r="BU561" s="36">
        <v>9.4656644202570757</v>
      </c>
      <c r="BV561" s="36">
        <v>116.005329</v>
      </c>
      <c r="BW561" s="36">
        <v>129.39180000000002</v>
      </c>
      <c r="BX561" s="36">
        <v>68889.331250000017</v>
      </c>
      <c r="BY561" s="36">
        <v>2464.6462999028863</v>
      </c>
      <c r="BZ561" s="36">
        <v>66133.8</v>
      </c>
      <c r="CA561" s="36">
        <v>74400.5</v>
      </c>
      <c r="CB561" s="36"/>
      <c r="CC561" s="40">
        <v>24.629000000000001</v>
      </c>
      <c r="CD561" s="40">
        <v>65.995999999999995</v>
      </c>
      <c r="CE561" s="40"/>
    </row>
    <row r="562" spans="1:83" s="5" customFormat="1">
      <c r="A562" s="13" t="s">
        <v>447</v>
      </c>
      <c r="B562" s="13">
        <v>2</v>
      </c>
      <c r="C562" s="13"/>
      <c r="D562" s="13" t="s">
        <v>117</v>
      </c>
      <c r="E562" s="35" t="s">
        <v>289</v>
      </c>
      <c r="F562" s="13" t="s">
        <v>36</v>
      </c>
      <c r="G562" s="36">
        <v>1005206551</v>
      </c>
      <c r="H562" s="13" t="s">
        <v>290</v>
      </c>
      <c r="I562" s="37">
        <v>19</v>
      </c>
      <c r="J562" s="37" t="s">
        <v>38</v>
      </c>
      <c r="K562" s="38">
        <v>43529</v>
      </c>
      <c r="L562" s="39">
        <v>0.38194444444444442</v>
      </c>
      <c r="M562" s="37" t="s">
        <v>39</v>
      </c>
      <c r="N562" s="37" t="s">
        <v>61</v>
      </c>
      <c r="O562" s="37" t="s">
        <v>41</v>
      </c>
      <c r="P562" s="37" t="s">
        <v>41</v>
      </c>
      <c r="Q562" s="37">
        <v>3</v>
      </c>
      <c r="R562" s="13" t="s">
        <v>84</v>
      </c>
      <c r="S562" s="13" t="s">
        <v>63</v>
      </c>
      <c r="T562" s="13" t="s">
        <v>42</v>
      </c>
      <c r="U562" s="13" t="s">
        <v>45</v>
      </c>
      <c r="V562" s="13" t="s">
        <v>41</v>
      </c>
      <c r="W562" s="13" t="s">
        <v>154</v>
      </c>
      <c r="X562" s="13" t="s">
        <v>106</v>
      </c>
      <c r="Y562" s="13" t="s">
        <v>41</v>
      </c>
      <c r="Z562" s="13" t="s">
        <v>41</v>
      </c>
      <c r="AA562" s="13"/>
      <c r="AB562" s="13">
        <v>-2</v>
      </c>
      <c r="AC562" s="13">
        <v>0</v>
      </c>
      <c r="AD562" s="13" t="s">
        <v>42</v>
      </c>
      <c r="AE562" s="13" t="s">
        <v>57</v>
      </c>
      <c r="AF562" s="13" t="s">
        <v>41</v>
      </c>
      <c r="AG562" s="13">
        <v>3</v>
      </c>
      <c r="AH562" s="46" t="str">
        <f t="shared" si="16"/>
        <v>-3</v>
      </c>
      <c r="AI562" s="46" t="s">
        <v>48</v>
      </c>
      <c r="AJ562" s="46" t="str">
        <f t="shared" si="17"/>
        <v>1</v>
      </c>
      <c r="AK562" s="13" t="s">
        <v>41</v>
      </c>
      <c r="AL562" s="13" t="s">
        <v>41</v>
      </c>
      <c r="AM562" s="13"/>
      <c r="AN562" s="13">
        <v>101.31965006729475</v>
      </c>
      <c r="AO562" s="13">
        <v>117.34261838440112</v>
      </c>
      <c r="AP562" s="13">
        <v>125.13020833333333</v>
      </c>
      <c r="AQ562" s="13">
        <v>148.05555555555554</v>
      </c>
      <c r="AR562" s="36">
        <v>135.86305678999997</v>
      </c>
      <c r="AS562" s="36">
        <v>0</v>
      </c>
      <c r="AT562" s="36">
        <v>135.86305678999997</v>
      </c>
      <c r="AU562" s="36">
        <v>135.86305678999997</v>
      </c>
      <c r="AV562" s="36">
        <v>142.76578900000001</v>
      </c>
      <c r="AW562" s="36">
        <v>0</v>
      </c>
      <c r="AX562" s="36">
        <v>142.76578900000001</v>
      </c>
      <c r="AY562" s="36">
        <v>142.76578900000001</v>
      </c>
      <c r="AZ562" s="36">
        <v>89556.174999999988</v>
      </c>
      <c r="BA562" s="36" t="s">
        <v>50</v>
      </c>
      <c r="BB562" s="36">
        <v>88178.4</v>
      </c>
      <c r="BC562" s="36">
        <v>93689.5</v>
      </c>
      <c r="BD562" s="36">
        <v>131.80875901499996</v>
      </c>
      <c r="BE562" s="36">
        <v>5.7336428993040549</v>
      </c>
      <c r="BF562" s="36">
        <v>127.75446123999998</v>
      </c>
      <c r="BG562" s="36">
        <v>135.86305678999997</v>
      </c>
      <c r="BH562" s="36">
        <v>136.07879450000001</v>
      </c>
      <c r="BI562" s="36">
        <v>9.4568383134142895</v>
      </c>
      <c r="BJ562" s="36">
        <v>129.39180000000002</v>
      </c>
      <c r="BK562" s="36">
        <v>142.76578900000001</v>
      </c>
      <c r="BL562" s="36">
        <v>85422.8</v>
      </c>
      <c r="BM562" s="36">
        <v>7596.6069101935254</v>
      </c>
      <c r="BN562" s="36">
        <v>71644.899999999994</v>
      </c>
      <c r="BO562" s="36">
        <v>93689.5</v>
      </c>
      <c r="BP562" s="36">
        <v>127.80523039499998</v>
      </c>
      <c r="BQ562" s="36">
        <v>11.395487371056893</v>
      </c>
      <c r="BR562" s="36">
        <v>119.74740399999999</v>
      </c>
      <c r="BS562" s="36">
        <v>135.86305678999997</v>
      </c>
      <c r="BT562" s="36">
        <v>136.07879450000001</v>
      </c>
      <c r="BU562" s="36">
        <v>9.4568383134142895</v>
      </c>
      <c r="BV562" s="36">
        <v>129.39180000000002</v>
      </c>
      <c r="BW562" s="36">
        <v>142.76578900000001</v>
      </c>
      <c r="BX562" s="36">
        <v>81117.199999999983</v>
      </c>
      <c r="BY562" s="36">
        <v>6200.0503704405492</v>
      </c>
      <c r="BZ562" s="36">
        <v>71644.899999999994</v>
      </c>
      <c r="CA562" s="36">
        <v>93689.5</v>
      </c>
      <c r="CB562" s="36"/>
      <c r="CC562" s="40">
        <v>24.774000000000001</v>
      </c>
      <c r="CD562" s="40">
        <v>65.900999999999996</v>
      </c>
      <c r="CE562" s="40"/>
    </row>
    <row r="563" spans="1:83" s="5" customFormat="1">
      <c r="A563" s="13" t="s">
        <v>447</v>
      </c>
      <c r="B563" s="13">
        <v>2</v>
      </c>
      <c r="C563" s="13"/>
      <c r="D563" s="13" t="s">
        <v>117</v>
      </c>
      <c r="E563" s="35" t="s">
        <v>289</v>
      </c>
      <c r="F563" s="13" t="s">
        <v>36</v>
      </c>
      <c r="G563" s="36">
        <v>1005206551</v>
      </c>
      <c r="H563" s="13" t="s">
        <v>290</v>
      </c>
      <c r="I563" s="37">
        <v>19</v>
      </c>
      <c r="J563" s="37" t="s">
        <v>38</v>
      </c>
      <c r="K563" s="38">
        <v>43529</v>
      </c>
      <c r="L563" s="39">
        <v>0.3923611111111111</v>
      </c>
      <c r="M563" s="37" t="s">
        <v>39</v>
      </c>
      <c r="N563" s="37" t="s">
        <v>61</v>
      </c>
      <c r="O563" s="37" t="s">
        <v>41</v>
      </c>
      <c r="P563" s="37" t="s">
        <v>41</v>
      </c>
      <c r="Q563" s="37">
        <v>4</v>
      </c>
      <c r="R563" s="13" t="s">
        <v>55</v>
      </c>
      <c r="S563" s="13" t="s">
        <v>127</v>
      </c>
      <c r="T563" s="13" t="s">
        <v>42</v>
      </c>
      <c r="U563" s="13" t="s">
        <v>83</v>
      </c>
      <c r="V563" s="13" t="s">
        <v>41</v>
      </c>
      <c r="W563" s="13" t="s">
        <v>66</v>
      </c>
      <c r="X563" s="13" t="s">
        <v>76</v>
      </c>
      <c r="Y563" s="13" t="s">
        <v>42</v>
      </c>
      <c r="Z563" s="13" t="s">
        <v>41</v>
      </c>
      <c r="AA563" s="13"/>
      <c r="AB563" s="13">
        <v>0</v>
      </c>
      <c r="AC563" s="13">
        <v>-1</v>
      </c>
      <c r="AD563" s="13" t="s">
        <v>42</v>
      </c>
      <c r="AE563" s="13" t="s">
        <v>57</v>
      </c>
      <c r="AF563" s="13" t="s">
        <v>41</v>
      </c>
      <c r="AG563" s="13">
        <v>0</v>
      </c>
      <c r="AH563" s="46" t="str">
        <f t="shared" si="16"/>
        <v>0</v>
      </c>
      <c r="AI563" s="46" t="s">
        <v>77</v>
      </c>
      <c r="AJ563" s="46" t="str">
        <f t="shared" si="17"/>
        <v>0</v>
      </c>
      <c r="AK563" s="13" t="s">
        <v>42</v>
      </c>
      <c r="AL563" s="13" t="s">
        <v>41</v>
      </c>
      <c r="AM563" s="13"/>
      <c r="AN563" s="13">
        <v>101.31965006729475</v>
      </c>
      <c r="AO563" s="13">
        <v>117.34261838440112</v>
      </c>
      <c r="AP563" s="13">
        <v>125.13020833333333</v>
      </c>
      <c r="AQ563" s="13">
        <v>148.05555555555554</v>
      </c>
      <c r="AR563" s="36">
        <v>143.96996726999998</v>
      </c>
      <c r="AS563" s="36">
        <v>11.464902749760594</v>
      </c>
      <c r="AT563" s="36">
        <v>135.86305678999997</v>
      </c>
      <c r="AU563" s="36">
        <v>152.07687774999999</v>
      </c>
      <c r="AV563" s="36">
        <v>149.44654250000002</v>
      </c>
      <c r="AW563" s="36">
        <v>9.448012206571514</v>
      </c>
      <c r="AX563" s="36">
        <v>142.76578900000001</v>
      </c>
      <c r="AY563" s="36">
        <v>156.127296</v>
      </c>
      <c r="AZ563" s="36">
        <v>92311.75</v>
      </c>
      <c r="BA563" s="36" t="s">
        <v>50</v>
      </c>
      <c r="BB563" s="36">
        <v>88178.4</v>
      </c>
      <c r="BC563" s="36">
        <v>99200.7</v>
      </c>
      <c r="BD563" s="36">
        <v>148.02370335499998</v>
      </c>
      <c r="BE563" s="36">
        <v>5.7320542000723833</v>
      </c>
      <c r="BF563" s="36">
        <v>143.97052895999997</v>
      </c>
      <c r="BG563" s="36">
        <v>152.07687774999999</v>
      </c>
      <c r="BH563" s="36">
        <v>149.44654250000002</v>
      </c>
      <c r="BI563" s="36">
        <v>9.448012206571514</v>
      </c>
      <c r="BJ563" s="36">
        <v>142.76578900000001</v>
      </c>
      <c r="BK563" s="36">
        <v>156.127296</v>
      </c>
      <c r="BL563" s="36">
        <v>99200.683333333334</v>
      </c>
      <c r="BM563" s="36">
        <v>3485.5573054630268</v>
      </c>
      <c r="BN563" s="36">
        <v>93689.5</v>
      </c>
      <c r="BO563" s="36">
        <v>104711.8</v>
      </c>
      <c r="BP563" s="36">
        <v>143.96996726999998</v>
      </c>
      <c r="BQ563" s="36">
        <v>11.464902749760594</v>
      </c>
      <c r="BR563" s="36">
        <v>135.86305678999997</v>
      </c>
      <c r="BS563" s="36">
        <v>152.07687774999999</v>
      </c>
      <c r="BT563" s="36">
        <v>149.44654250000002</v>
      </c>
      <c r="BU563" s="36">
        <v>9.448012206571514</v>
      </c>
      <c r="BV563" s="36">
        <v>142.76578900000001</v>
      </c>
      <c r="BW563" s="36">
        <v>156.127296</v>
      </c>
      <c r="BX563" s="36">
        <v>89039.493749999994</v>
      </c>
      <c r="BY563" s="36">
        <v>10777.036444927455</v>
      </c>
      <c r="BZ563" s="36">
        <v>68889.3</v>
      </c>
      <c r="CA563" s="36">
        <v>104711.8</v>
      </c>
      <c r="CB563" s="36"/>
      <c r="CC563" s="40">
        <v>25.04</v>
      </c>
      <c r="CD563" s="40">
        <v>65.644000000000005</v>
      </c>
      <c r="CE563" s="40"/>
    </row>
    <row r="564" spans="1:83" s="5" customFormat="1">
      <c r="A564" s="13" t="s">
        <v>447</v>
      </c>
      <c r="B564" s="13">
        <v>2</v>
      </c>
      <c r="C564" s="13"/>
      <c r="D564" s="13" t="s">
        <v>117</v>
      </c>
      <c r="E564" s="35" t="s">
        <v>289</v>
      </c>
      <c r="F564" s="13" t="s">
        <v>36</v>
      </c>
      <c r="G564" s="36">
        <v>1005206551</v>
      </c>
      <c r="H564" s="13" t="s">
        <v>290</v>
      </c>
      <c r="I564" s="37">
        <v>19</v>
      </c>
      <c r="J564" s="37" t="s">
        <v>38</v>
      </c>
      <c r="K564" s="38">
        <v>43529</v>
      </c>
      <c r="L564" s="39">
        <v>0.40277777777777773</v>
      </c>
      <c r="M564" s="37" t="s">
        <v>39</v>
      </c>
      <c r="N564" s="37" t="s">
        <v>61</v>
      </c>
      <c r="O564" s="37" t="s">
        <v>41</v>
      </c>
      <c r="P564" s="37" t="s">
        <v>41</v>
      </c>
      <c r="Q564" s="37">
        <v>5</v>
      </c>
      <c r="R564" s="13" t="s">
        <v>51</v>
      </c>
      <c r="S564" s="13" t="s">
        <v>127</v>
      </c>
      <c r="T564" s="13" t="s">
        <v>42</v>
      </c>
      <c r="U564" s="13" t="s">
        <v>45</v>
      </c>
      <c r="V564" s="13" t="s">
        <v>41</v>
      </c>
      <c r="W564" s="13" t="s">
        <v>81</v>
      </c>
      <c r="X564" s="13" t="s">
        <v>53</v>
      </c>
      <c r="Y564" s="13" t="s">
        <v>42</v>
      </c>
      <c r="Z564" s="13" t="s">
        <v>41</v>
      </c>
      <c r="AA564" s="13"/>
      <c r="AB564" s="13">
        <v>2</v>
      </c>
      <c r="AC564" s="13">
        <v>-1</v>
      </c>
      <c r="AD564" s="13" t="s">
        <v>42</v>
      </c>
      <c r="AE564" s="13" t="s">
        <v>57</v>
      </c>
      <c r="AF564" s="13" t="s">
        <v>41</v>
      </c>
      <c r="AG564" s="13" t="s">
        <v>82</v>
      </c>
      <c r="AH564" s="46">
        <f t="shared" si="16"/>
        <v>2</v>
      </c>
      <c r="AI564" s="46" t="s">
        <v>54</v>
      </c>
      <c r="AJ564" s="46" t="str">
        <f t="shared" si="17"/>
        <v>-2</v>
      </c>
      <c r="AK564" s="13" t="s">
        <v>42</v>
      </c>
      <c r="AL564" s="13" t="s">
        <v>41</v>
      </c>
      <c r="AM564" s="13"/>
      <c r="AN564" s="13">
        <v>101.31965006729475</v>
      </c>
      <c r="AO564" s="13">
        <v>117.34261838440112</v>
      </c>
      <c r="AP564" s="13">
        <v>125.13020833333333</v>
      </c>
      <c r="AQ564" s="13">
        <v>148.05555555555554</v>
      </c>
      <c r="AR564" s="36">
        <v>148.02370335499998</v>
      </c>
      <c r="AS564" s="36">
        <v>5.7320542000723833</v>
      </c>
      <c r="AT564" s="36">
        <v>143.97052895999997</v>
      </c>
      <c r="AU564" s="36">
        <v>152.07687774999999</v>
      </c>
      <c r="AV564" s="36">
        <v>156.127296</v>
      </c>
      <c r="AW564" s="36">
        <v>0</v>
      </c>
      <c r="AX564" s="36">
        <v>156.127296</v>
      </c>
      <c r="AY564" s="36">
        <v>156.127296</v>
      </c>
      <c r="AZ564" s="36">
        <v>92311.725000000006</v>
      </c>
      <c r="BA564" s="36" t="s">
        <v>50</v>
      </c>
      <c r="BB564" s="36">
        <v>88178.4</v>
      </c>
      <c r="BC564" s="36">
        <v>93689.5</v>
      </c>
      <c r="BD564" s="36">
        <v>143.96996726999998</v>
      </c>
      <c r="BE564" s="36">
        <v>11.464902749760594</v>
      </c>
      <c r="BF564" s="36">
        <v>135.86305678999997</v>
      </c>
      <c r="BG564" s="36">
        <v>152.07687774999999</v>
      </c>
      <c r="BH564" s="36">
        <v>149.44654250000002</v>
      </c>
      <c r="BI564" s="36">
        <v>9.448012206571514</v>
      </c>
      <c r="BJ564" s="36">
        <v>142.76578900000001</v>
      </c>
      <c r="BK564" s="36">
        <v>156.127296</v>
      </c>
      <c r="BL564" s="36">
        <v>84504.283333333326</v>
      </c>
      <c r="BM564" s="36">
        <v>6674.3561188826798</v>
      </c>
      <c r="BN564" s="36">
        <v>71644.899999999994</v>
      </c>
      <c r="BO564" s="36">
        <v>88178.4</v>
      </c>
      <c r="BP564" s="36">
        <v>152.07687774999999</v>
      </c>
      <c r="BQ564" s="36">
        <v>0</v>
      </c>
      <c r="BR564" s="36">
        <v>152.07687774999999</v>
      </c>
      <c r="BS564" s="36">
        <v>152.07687774999999</v>
      </c>
      <c r="BT564" s="36">
        <v>156.127296</v>
      </c>
      <c r="BU564" s="36">
        <v>0</v>
      </c>
      <c r="BV564" s="36">
        <v>156.127296</v>
      </c>
      <c r="BW564" s="36">
        <v>156.127296</v>
      </c>
      <c r="BX564" s="36">
        <v>82322.781249999985</v>
      </c>
      <c r="BY564" s="36">
        <v>9748.9339980136665</v>
      </c>
      <c r="BZ564" s="36">
        <v>66133.8</v>
      </c>
      <c r="CA564" s="36">
        <v>99200.7</v>
      </c>
      <c r="CB564" s="36"/>
      <c r="CC564" s="40">
        <v>25.234000000000002</v>
      </c>
      <c r="CD564" s="40">
        <v>64.89</v>
      </c>
      <c r="CE564" s="40"/>
    </row>
    <row r="565" spans="1:83" s="5" customFormat="1">
      <c r="A565" s="13" t="s">
        <v>447</v>
      </c>
      <c r="B565" s="13">
        <v>2</v>
      </c>
      <c r="C565" s="13"/>
      <c r="D565" s="13" t="s">
        <v>90</v>
      </c>
      <c r="E565" s="35" t="s">
        <v>291</v>
      </c>
      <c r="F565" s="13" t="s">
        <v>36</v>
      </c>
      <c r="G565" s="36">
        <v>1094978316</v>
      </c>
      <c r="H565" s="13" t="s">
        <v>292</v>
      </c>
      <c r="I565" s="37">
        <v>19</v>
      </c>
      <c r="J565" s="37" t="s">
        <v>38</v>
      </c>
      <c r="K565" s="38">
        <v>43529</v>
      </c>
      <c r="L565" s="39">
        <v>0.3611111111111111</v>
      </c>
      <c r="M565" s="37" t="s">
        <v>39</v>
      </c>
      <c r="N565" s="37" t="s">
        <v>293</v>
      </c>
      <c r="O565" s="37" t="s">
        <v>41</v>
      </c>
      <c r="P565" s="37" t="s">
        <v>41</v>
      </c>
      <c r="Q565" s="37">
        <v>1</v>
      </c>
      <c r="R565" s="13" t="s">
        <v>43</v>
      </c>
      <c r="S565" s="13" t="s">
        <v>44</v>
      </c>
      <c r="T565" s="13" t="s">
        <v>42</v>
      </c>
      <c r="U565" s="13" t="s">
        <v>52</v>
      </c>
      <c r="V565" s="13" t="s">
        <v>42</v>
      </c>
      <c r="W565" s="13"/>
      <c r="X565" s="13"/>
      <c r="Y565" s="13"/>
      <c r="Z565" s="13"/>
      <c r="AA565" s="13"/>
      <c r="AB565" s="13">
        <v>-1</v>
      </c>
      <c r="AC565" s="13">
        <v>1</v>
      </c>
      <c r="AD565" s="13" t="s">
        <v>42</v>
      </c>
      <c r="AE565" s="13" t="s">
        <v>57</v>
      </c>
      <c r="AF565" s="13" t="s">
        <v>42</v>
      </c>
      <c r="AG565" s="13" t="s">
        <v>57</v>
      </c>
      <c r="AH565" s="46" t="b">
        <f t="shared" si="16"/>
        <v>0</v>
      </c>
      <c r="AI565" s="46" t="s">
        <v>57</v>
      </c>
      <c r="AJ565" s="46" t="b">
        <f t="shared" si="17"/>
        <v>0</v>
      </c>
      <c r="AK565" s="13">
        <v>0</v>
      </c>
      <c r="AL565" s="13">
        <v>0</v>
      </c>
      <c r="AM565" s="13"/>
      <c r="AN565" s="13">
        <v>101.31965006729475</v>
      </c>
      <c r="AO565" s="13">
        <v>117.34261838440112</v>
      </c>
      <c r="AP565" s="13">
        <v>125.13020833333333</v>
      </c>
      <c r="AQ565" s="13">
        <v>148.05555555555554</v>
      </c>
      <c r="AR565" s="36">
        <v>327.32810000000001</v>
      </c>
      <c r="AS565" s="36">
        <v>0</v>
      </c>
      <c r="AT565" s="36">
        <v>327.32810000000001</v>
      </c>
      <c r="AU565" s="36">
        <v>327.32810000000001</v>
      </c>
      <c r="AV565" s="36">
        <v>259.11263500000001</v>
      </c>
      <c r="AW565" s="36">
        <v>11.106929262962401</v>
      </c>
      <c r="AX565" s="36">
        <v>251.25885</v>
      </c>
      <c r="AY565" s="36">
        <v>266.96642000000003</v>
      </c>
      <c r="AZ565" s="36">
        <v>68200.425000000003</v>
      </c>
      <c r="BA565" s="36" t="s">
        <v>50</v>
      </c>
      <c r="BB565" s="36">
        <v>66133.8</v>
      </c>
      <c r="BC565" s="36">
        <v>68889.3</v>
      </c>
      <c r="BD565" s="36">
        <v>317.90418999999997</v>
      </c>
      <c r="BE565" s="36">
        <v>13.327421332583445</v>
      </c>
      <c r="BF565" s="36">
        <v>308.48027999999999</v>
      </c>
      <c r="BG565" s="36">
        <v>327.32810000000001</v>
      </c>
      <c r="BH565" s="36">
        <v>243.40506500000001</v>
      </c>
      <c r="BI565" s="36">
        <v>11.10692926296236</v>
      </c>
      <c r="BJ565" s="36">
        <v>235.55128000000002</v>
      </c>
      <c r="BK565" s="36">
        <v>251.25885</v>
      </c>
      <c r="BL565" s="36">
        <v>69348.566666666666</v>
      </c>
      <c r="BM565" s="36">
        <v>1124.9689892022175</v>
      </c>
      <c r="BN565" s="36">
        <v>68889.3</v>
      </c>
      <c r="BO565" s="36">
        <v>71644.899999999994</v>
      </c>
      <c r="BP565" s="36">
        <v>308.48027999999999</v>
      </c>
      <c r="BQ565" s="36">
        <v>26.654842665166885</v>
      </c>
      <c r="BR565" s="36">
        <v>289.63245999999998</v>
      </c>
      <c r="BS565" s="36">
        <v>327.32810000000001</v>
      </c>
      <c r="BT565" s="36">
        <v>243.40506500000001</v>
      </c>
      <c r="BU565" s="36">
        <v>11.10692926296236</v>
      </c>
      <c r="BV565" s="36">
        <v>235.55128000000002</v>
      </c>
      <c r="BW565" s="36">
        <v>251.25885</v>
      </c>
      <c r="BX565" s="36">
        <v>70611.550000000017</v>
      </c>
      <c r="BY565" s="36">
        <v>1706.0999447081999</v>
      </c>
      <c r="BZ565" s="36">
        <v>68889.3</v>
      </c>
      <c r="CA565" s="36">
        <v>74400.5</v>
      </c>
      <c r="CB565" s="36"/>
      <c r="CC565" s="40">
        <v>24.195</v>
      </c>
      <c r="CD565" s="40">
        <v>68.382000000000005</v>
      </c>
      <c r="CE565" s="40"/>
    </row>
    <row r="566" spans="1:83" s="5" customFormat="1">
      <c r="A566" s="13" t="s">
        <v>447</v>
      </c>
      <c r="B566" s="13">
        <v>2</v>
      </c>
      <c r="C566" s="13"/>
      <c r="D566" s="13" t="s">
        <v>123</v>
      </c>
      <c r="E566" s="35" t="s">
        <v>294</v>
      </c>
      <c r="F566" s="13" t="s">
        <v>36</v>
      </c>
      <c r="G566" s="36">
        <v>1094954282</v>
      </c>
      <c r="H566" s="13" t="s">
        <v>295</v>
      </c>
      <c r="I566" s="37">
        <v>23</v>
      </c>
      <c r="J566" s="37" t="s">
        <v>70</v>
      </c>
      <c r="K566" s="38">
        <v>43529</v>
      </c>
      <c r="L566" s="39">
        <v>0.3611111111111111</v>
      </c>
      <c r="M566" s="37" t="s">
        <v>39</v>
      </c>
      <c r="N566" s="37" t="s">
        <v>42</v>
      </c>
      <c r="O566" s="37" t="s">
        <v>42</v>
      </c>
      <c r="P566" s="37" t="s">
        <v>42</v>
      </c>
      <c r="Q566" s="37">
        <v>1</v>
      </c>
      <c r="R566" s="13" t="s">
        <v>55</v>
      </c>
      <c r="S566" s="13" t="s">
        <v>63</v>
      </c>
      <c r="T566" s="13" t="s">
        <v>42</v>
      </c>
      <c r="U566" s="13" t="s">
        <v>52</v>
      </c>
      <c r="V566" s="13" t="s">
        <v>42</v>
      </c>
      <c r="W566" s="13" t="s">
        <v>66</v>
      </c>
      <c r="X566" s="13" t="s">
        <v>47</v>
      </c>
      <c r="Y566" s="13" t="s">
        <v>41</v>
      </c>
      <c r="Z566" s="13" t="s">
        <v>41</v>
      </c>
      <c r="AA566" s="13"/>
      <c r="AB566" s="13">
        <v>0</v>
      </c>
      <c r="AC566" s="13">
        <v>0</v>
      </c>
      <c r="AD566" s="13" t="s">
        <v>42</v>
      </c>
      <c r="AE566" s="13" t="s">
        <v>57</v>
      </c>
      <c r="AF566" s="13" t="s">
        <v>42</v>
      </c>
      <c r="AG566" s="13">
        <v>0</v>
      </c>
      <c r="AH566" s="46" t="str">
        <f t="shared" si="16"/>
        <v>0</v>
      </c>
      <c r="AI566" s="46" t="s">
        <v>49</v>
      </c>
      <c r="AJ566" s="46" t="str">
        <f t="shared" si="17"/>
        <v>-1</v>
      </c>
      <c r="AK566" s="13" t="s">
        <v>41</v>
      </c>
      <c r="AL566" s="13" t="s">
        <v>41</v>
      </c>
      <c r="AM566" s="13"/>
      <c r="AN566" s="13">
        <v>101.31965006729475</v>
      </c>
      <c r="AO566" s="13">
        <v>117.34261838440112</v>
      </c>
      <c r="AP566" s="13">
        <v>125.13020833333333</v>
      </c>
      <c r="AQ566" s="13">
        <v>148.05555555555554</v>
      </c>
      <c r="AR566" s="36">
        <v>263.06585000000001</v>
      </c>
      <c r="AS566" s="36">
        <v>10.339951750612757</v>
      </c>
      <c r="AT566" s="36">
        <v>255.7544</v>
      </c>
      <c r="AU566" s="36">
        <v>270.37729999999999</v>
      </c>
      <c r="AV566" s="36">
        <v>120.94931500000001</v>
      </c>
      <c r="AW566" s="36">
        <v>10.953868929106733</v>
      </c>
      <c r="AX566" s="36">
        <v>113.20376000000002</v>
      </c>
      <c r="AY566" s="36">
        <v>128.69487000000001</v>
      </c>
      <c r="AZ566" s="36">
        <v>68200.425000000003</v>
      </c>
      <c r="BA566" s="36" t="s">
        <v>50</v>
      </c>
      <c r="BB566" s="36">
        <v>66133.8</v>
      </c>
      <c r="BC566" s="36">
        <v>68889.3</v>
      </c>
      <c r="BD566" s="36">
        <v>248.44295</v>
      </c>
      <c r="BE566" s="36">
        <v>10.339951750612776</v>
      </c>
      <c r="BF566" s="36">
        <v>241.13149999999999</v>
      </c>
      <c r="BG566" s="36">
        <v>255.7544</v>
      </c>
      <c r="BH566" s="36">
        <v>105.45820500000001</v>
      </c>
      <c r="BI566" s="36">
        <v>10.953868929106752</v>
      </c>
      <c r="BJ566" s="36">
        <v>97.712649999999996</v>
      </c>
      <c r="BK566" s="36">
        <v>113.20376000000002</v>
      </c>
      <c r="BL566" s="36">
        <v>69348.566666666666</v>
      </c>
      <c r="BM566" s="36">
        <v>1124.9689892022175</v>
      </c>
      <c r="BN566" s="36">
        <v>68889.3</v>
      </c>
      <c r="BO566" s="36">
        <v>71644.899999999994</v>
      </c>
      <c r="BP566" s="36">
        <v>263.06585000000001</v>
      </c>
      <c r="BQ566" s="36">
        <v>10.339951750612757</v>
      </c>
      <c r="BR566" s="36">
        <v>255.7544</v>
      </c>
      <c r="BS566" s="36">
        <v>270.37729999999999</v>
      </c>
      <c r="BT566" s="36">
        <v>113.20376000000002</v>
      </c>
      <c r="BU566" s="36">
        <v>0</v>
      </c>
      <c r="BV566" s="36">
        <v>113.20376000000002</v>
      </c>
      <c r="BW566" s="36">
        <v>113.20376000000002</v>
      </c>
      <c r="BX566" s="36">
        <v>70611.550000000017</v>
      </c>
      <c r="BY566" s="36">
        <v>1706.0999447081999</v>
      </c>
      <c r="BZ566" s="36">
        <v>68889.3</v>
      </c>
      <c r="CA566" s="36">
        <v>74400.5</v>
      </c>
      <c r="CB566" s="36"/>
      <c r="CC566" s="40">
        <v>24.195</v>
      </c>
      <c r="CD566" s="40">
        <v>68.382000000000005</v>
      </c>
      <c r="CE566" s="40"/>
    </row>
    <row r="567" spans="1:83" s="5" customFormat="1">
      <c r="A567" s="13" t="s">
        <v>447</v>
      </c>
      <c r="B567" s="13">
        <v>2</v>
      </c>
      <c r="C567" s="13"/>
      <c r="D567" s="13" t="s">
        <v>123</v>
      </c>
      <c r="E567" s="35" t="s">
        <v>294</v>
      </c>
      <c r="F567" s="13" t="s">
        <v>36</v>
      </c>
      <c r="G567" s="36">
        <v>1094954282</v>
      </c>
      <c r="H567" s="13" t="s">
        <v>295</v>
      </c>
      <c r="I567" s="37">
        <v>23</v>
      </c>
      <c r="J567" s="37" t="s">
        <v>70</v>
      </c>
      <c r="K567" s="38">
        <v>43529</v>
      </c>
      <c r="L567" s="39">
        <v>0.37152777777777773</v>
      </c>
      <c r="M567" s="37" t="s">
        <v>39</v>
      </c>
      <c r="N567" s="37" t="s">
        <v>42</v>
      </c>
      <c r="O567" s="37" t="s">
        <v>42</v>
      </c>
      <c r="P567" s="37" t="s">
        <v>42</v>
      </c>
      <c r="Q567" s="37">
        <v>2</v>
      </c>
      <c r="R567" s="13" t="s">
        <v>55</v>
      </c>
      <c r="S567" s="13" t="s">
        <v>63</v>
      </c>
      <c r="T567" s="13" t="s">
        <v>42</v>
      </c>
      <c r="U567" s="13" t="s">
        <v>52</v>
      </c>
      <c r="V567" s="13" t="s">
        <v>42</v>
      </c>
      <c r="W567" s="13" t="s">
        <v>66</v>
      </c>
      <c r="X567" s="13" t="s">
        <v>47</v>
      </c>
      <c r="Y567" s="13" t="s">
        <v>41</v>
      </c>
      <c r="Z567" s="13" t="s">
        <v>42</v>
      </c>
      <c r="AA567" s="13"/>
      <c r="AB567" s="13">
        <v>0</v>
      </c>
      <c r="AC567" s="13">
        <v>0</v>
      </c>
      <c r="AD567" s="13" t="s">
        <v>42</v>
      </c>
      <c r="AE567" s="13" t="s">
        <v>57</v>
      </c>
      <c r="AF567" s="13" t="s">
        <v>42</v>
      </c>
      <c r="AG567" s="13">
        <v>0</v>
      </c>
      <c r="AH567" s="46" t="str">
        <f t="shared" ref="AH567:AH629" si="18">IF(AG567="-3",3, IF(AG567="-2",2, IF(AG567="-1",1, IF(AG567=1,"-1", IF(AG567=2,"-2", IF(AG567=3,"-3", IF(AG567=0,"0")))))))</f>
        <v>0</v>
      </c>
      <c r="AI567" s="46" t="s">
        <v>49</v>
      </c>
      <c r="AJ567" s="46" t="str">
        <f t="shared" ref="AJ567:AJ629" si="19">IF(AI567="-3","3", IF(AI567="-2","2", IF(AI567="-1","1", IF(AI567="1","-1", IF(AI567="2","-2", IF(AI567="3","-3", IF(AI567="0","0")))))))</f>
        <v>-1</v>
      </c>
      <c r="AK567" s="13" t="s">
        <v>41</v>
      </c>
      <c r="AL567" s="13" t="s">
        <v>42</v>
      </c>
      <c r="AM567" s="13"/>
      <c r="AN567" s="13">
        <v>101.31965006729475</v>
      </c>
      <c r="AO567" s="13">
        <v>117.34261838440112</v>
      </c>
      <c r="AP567" s="13">
        <v>125.13020833333333</v>
      </c>
      <c r="AQ567" s="13">
        <v>148.05555555555554</v>
      </c>
      <c r="AR567" s="36">
        <v>277.68875000000003</v>
      </c>
      <c r="AS567" s="36">
        <v>10.339951750612776</v>
      </c>
      <c r="AT567" s="36">
        <v>270.37729999999999</v>
      </c>
      <c r="AU567" s="36">
        <v>285.00020000000001</v>
      </c>
      <c r="AV567" s="36">
        <v>128.69487000000001</v>
      </c>
      <c r="AW567" s="36">
        <v>0</v>
      </c>
      <c r="AX567" s="36">
        <v>128.69487000000001</v>
      </c>
      <c r="AY567" s="36">
        <v>128.69487000000001</v>
      </c>
      <c r="AZ567" s="36">
        <v>77844.950000000012</v>
      </c>
      <c r="BA567" s="36" t="s">
        <v>50</v>
      </c>
      <c r="BB567" s="36">
        <v>74400.5</v>
      </c>
      <c r="BC567" s="36">
        <v>79911.600000000006</v>
      </c>
      <c r="BD567" s="36">
        <v>270.37729999999999</v>
      </c>
      <c r="BE567" s="36">
        <v>20.679903501225535</v>
      </c>
      <c r="BF567" s="36">
        <v>255.7544</v>
      </c>
      <c r="BG567" s="36">
        <v>285.00020000000001</v>
      </c>
      <c r="BH567" s="36">
        <v>128.69487000000001</v>
      </c>
      <c r="BI567" s="36">
        <v>0</v>
      </c>
      <c r="BJ567" s="36">
        <v>128.69487000000001</v>
      </c>
      <c r="BK567" s="36">
        <v>128.69487000000001</v>
      </c>
      <c r="BL567" s="36">
        <v>70267.133333333331</v>
      </c>
      <c r="BM567" s="36">
        <v>3374.8579778513117</v>
      </c>
      <c r="BN567" s="36">
        <v>66133.8</v>
      </c>
      <c r="BO567" s="36">
        <v>74400.5</v>
      </c>
      <c r="BP567" s="36">
        <v>270.37729999999999</v>
      </c>
      <c r="BQ567" s="36">
        <v>20.679903501225535</v>
      </c>
      <c r="BR567" s="36">
        <v>255.7544</v>
      </c>
      <c r="BS567" s="36">
        <v>285.00020000000001</v>
      </c>
      <c r="BT567" s="36">
        <v>120.94931500000001</v>
      </c>
      <c r="BU567" s="36">
        <v>10.953868929106733</v>
      </c>
      <c r="BV567" s="36">
        <v>113.20376000000002</v>
      </c>
      <c r="BW567" s="36">
        <v>128.69487000000001</v>
      </c>
      <c r="BX567" s="36">
        <v>68889.331250000017</v>
      </c>
      <c r="BY567" s="36">
        <v>2464.6462999028863</v>
      </c>
      <c r="BZ567" s="36">
        <v>66133.8</v>
      </c>
      <c r="CA567" s="36">
        <v>74400.5</v>
      </c>
      <c r="CB567" s="36"/>
      <c r="CC567" s="40">
        <v>24.629000000000001</v>
      </c>
      <c r="CD567" s="40">
        <v>65.995999999999995</v>
      </c>
      <c r="CE567" s="40"/>
    </row>
    <row r="568" spans="1:83" s="5" customFormat="1">
      <c r="A568" s="13" t="s">
        <v>447</v>
      </c>
      <c r="B568" s="13">
        <v>2</v>
      </c>
      <c r="C568" s="13"/>
      <c r="D568" s="13" t="s">
        <v>123</v>
      </c>
      <c r="E568" s="35" t="s">
        <v>294</v>
      </c>
      <c r="F568" s="13" t="s">
        <v>36</v>
      </c>
      <c r="G568" s="36">
        <v>1094954282</v>
      </c>
      <c r="H568" s="13" t="s">
        <v>295</v>
      </c>
      <c r="I568" s="37">
        <v>23</v>
      </c>
      <c r="J568" s="37" t="s">
        <v>70</v>
      </c>
      <c r="K568" s="38">
        <v>43529</v>
      </c>
      <c r="L568" s="39">
        <v>0.38194444444444442</v>
      </c>
      <c r="M568" s="37" t="s">
        <v>39</v>
      </c>
      <c r="N568" s="37" t="s">
        <v>42</v>
      </c>
      <c r="O568" s="37" t="s">
        <v>42</v>
      </c>
      <c r="P568" s="37" t="s">
        <v>42</v>
      </c>
      <c r="Q568" s="37">
        <v>3</v>
      </c>
      <c r="R568" s="13" t="s">
        <v>55</v>
      </c>
      <c r="S568" s="13" t="s">
        <v>63</v>
      </c>
      <c r="T568" s="13" t="s">
        <v>42</v>
      </c>
      <c r="U568" s="13" t="s">
        <v>52</v>
      </c>
      <c r="V568" s="13" t="s">
        <v>42</v>
      </c>
      <c r="W568" s="13" t="s">
        <v>66</v>
      </c>
      <c r="X568" s="13" t="s">
        <v>47</v>
      </c>
      <c r="Y568" s="13" t="s">
        <v>41</v>
      </c>
      <c r="Z568" s="13" t="s">
        <v>41</v>
      </c>
      <c r="AA568" s="13"/>
      <c r="AB568" s="13">
        <v>0</v>
      </c>
      <c r="AC568" s="13">
        <v>0</v>
      </c>
      <c r="AD568" s="13" t="s">
        <v>42</v>
      </c>
      <c r="AE568" s="13" t="s">
        <v>57</v>
      </c>
      <c r="AF568" s="13" t="s">
        <v>42</v>
      </c>
      <c r="AG568" s="13">
        <v>0</v>
      </c>
      <c r="AH568" s="46" t="str">
        <f t="shared" si="18"/>
        <v>0</v>
      </c>
      <c r="AI568" s="46" t="s">
        <v>49</v>
      </c>
      <c r="AJ568" s="46" t="str">
        <f t="shared" si="19"/>
        <v>-1</v>
      </c>
      <c r="AK568" s="13" t="s">
        <v>41</v>
      </c>
      <c r="AL568" s="13" t="s">
        <v>41</v>
      </c>
      <c r="AM568" s="13"/>
      <c r="AN568" s="13">
        <v>101.31965006729475</v>
      </c>
      <c r="AO568" s="13">
        <v>117.34261838440112</v>
      </c>
      <c r="AP568" s="13">
        <v>125.13020833333333</v>
      </c>
      <c r="AQ568" s="13">
        <v>148.05555555555554</v>
      </c>
      <c r="AR568" s="36">
        <v>270.37729999999999</v>
      </c>
      <c r="AS568" s="36">
        <v>0</v>
      </c>
      <c r="AT568" s="36">
        <v>270.37729999999999</v>
      </c>
      <c r="AU568" s="36">
        <v>270.37729999999999</v>
      </c>
      <c r="AV568" s="36">
        <v>159.67708999999999</v>
      </c>
      <c r="AW568" s="36">
        <v>0</v>
      </c>
      <c r="AX568" s="36">
        <v>159.67708999999999</v>
      </c>
      <c r="AY568" s="36">
        <v>159.67708999999999</v>
      </c>
      <c r="AZ568" s="36">
        <v>89556.174999999988</v>
      </c>
      <c r="BA568" s="36" t="s">
        <v>50</v>
      </c>
      <c r="BB568" s="36">
        <v>88178.4</v>
      </c>
      <c r="BC568" s="36">
        <v>93689.5</v>
      </c>
      <c r="BD568" s="36">
        <v>270.37729999999999</v>
      </c>
      <c r="BE568" s="36">
        <v>0</v>
      </c>
      <c r="BF568" s="36">
        <v>270.37729999999999</v>
      </c>
      <c r="BG568" s="36">
        <v>270.37729999999999</v>
      </c>
      <c r="BH568" s="36">
        <v>151.931535</v>
      </c>
      <c r="BI568" s="36">
        <v>10.953868929106733</v>
      </c>
      <c r="BJ568" s="36">
        <v>144.18598</v>
      </c>
      <c r="BK568" s="36">
        <v>159.67708999999999</v>
      </c>
      <c r="BL568" s="36">
        <v>85422.8</v>
      </c>
      <c r="BM568" s="36">
        <v>7596.6069101935254</v>
      </c>
      <c r="BN568" s="36">
        <v>71644.899999999994</v>
      </c>
      <c r="BO568" s="36">
        <v>93689.5</v>
      </c>
      <c r="BP568" s="36">
        <v>277.68875000000003</v>
      </c>
      <c r="BQ568" s="36">
        <v>10.339951750612776</v>
      </c>
      <c r="BR568" s="36">
        <v>270.37729999999999</v>
      </c>
      <c r="BS568" s="36">
        <v>285.00020000000001</v>
      </c>
      <c r="BT568" s="36">
        <v>144.18598</v>
      </c>
      <c r="BU568" s="36">
        <v>21.907737858213387</v>
      </c>
      <c r="BV568" s="36">
        <v>128.69487000000001</v>
      </c>
      <c r="BW568" s="36">
        <v>159.67708999999999</v>
      </c>
      <c r="BX568" s="36">
        <v>81117.199999999983</v>
      </c>
      <c r="BY568" s="36">
        <v>6200.0503704405492</v>
      </c>
      <c r="BZ568" s="36">
        <v>71644.899999999994</v>
      </c>
      <c r="CA568" s="36">
        <v>93689.5</v>
      </c>
      <c r="CB568" s="36"/>
      <c r="CC568" s="40">
        <v>24.774000000000001</v>
      </c>
      <c r="CD568" s="40">
        <v>65.900999999999996</v>
      </c>
      <c r="CE568" s="40"/>
    </row>
    <row r="569" spans="1:83" s="5" customFormat="1">
      <c r="A569" s="13" t="s">
        <v>447</v>
      </c>
      <c r="B569" s="13">
        <v>2</v>
      </c>
      <c r="C569" s="13"/>
      <c r="D569" s="13" t="s">
        <v>123</v>
      </c>
      <c r="E569" s="35" t="s">
        <v>294</v>
      </c>
      <c r="F569" s="13" t="s">
        <v>36</v>
      </c>
      <c r="G569" s="36">
        <v>1094954282</v>
      </c>
      <c r="H569" s="13" t="s">
        <v>295</v>
      </c>
      <c r="I569" s="37">
        <v>23</v>
      </c>
      <c r="J569" s="37" t="s">
        <v>70</v>
      </c>
      <c r="K569" s="38">
        <v>43529</v>
      </c>
      <c r="L569" s="39">
        <v>0.3923611111111111</v>
      </c>
      <c r="M569" s="37" t="s">
        <v>39</v>
      </c>
      <c r="N569" s="37" t="s">
        <v>42</v>
      </c>
      <c r="O569" s="37" t="s">
        <v>42</v>
      </c>
      <c r="P569" s="37" t="s">
        <v>42</v>
      </c>
      <c r="Q569" s="37">
        <v>4</v>
      </c>
      <c r="R569" s="13" t="s">
        <v>55</v>
      </c>
      <c r="S569" s="13" t="s">
        <v>63</v>
      </c>
      <c r="T569" s="13" t="s">
        <v>42</v>
      </c>
      <c r="U569" s="13" t="s">
        <v>52</v>
      </c>
      <c r="V569" s="13" t="s">
        <v>42</v>
      </c>
      <c r="W569" s="13" t="s">
        <v>66</v>
      </c>
      <c r="X569" s="13" t="s">
        <v>76</v>
      </c>
      <c r="Y569" s="13" t="s">
        <v>41</v>
      </c>
      <c r="Z569" s="13" t="s">
        <v>41</v>
      </c>
      <c r="AA569" s="13"/>
      <c r="AB569" s="13">
        <v>0</v>
      </c>
      <c r="AC569" s="13">
        <v>0</v>
      </c>
      <c r="AD569" s="13" t="s">
        <v>42</v>
      </c>
      <c r="AE569" s="13" t="s">
        <v>57</v>
      </c>
      <c r="AF569" s="13" t="s">
        <v>42</v>
      </c>
      <c r="AG569" s="13">
        <v>0</v>
      </c>
      <c r="AH569" s="46" t="str">
        <f t="shared" si="18"/>
        <v>0</v>
      </c>
      <c r="AI569" s="46" t="s">
        <v>77</v>
      </c>
      <c r="AJ569" s="46" t="str">
        <f t="shared" si="19"/>
        <v>0</v>
      </c>
      <c r="AK569" s="13" t="s">
        <v>41</v>
      </c>
      <c r="AL569" s="13" t="s">
        <v>41</v>
      </c>
      <c r="AM569" s="13"/>
      <c r="AN569" s="13">
        <v>101.31965006729475</v>
      </c>
      <c r="AO569" s="13">
        <v>117.34261838440112</v>
      </c>
      <c r="AP569" s="13">
        <v>125.13020833333333</v>
      </c>
      <c r="AQ569" s="13">
        <v>148.05555555555554</v>
      </c>
      <c r="AR569" s="36">
        <v>270.37729999999999</v>
      </c>
      <c r="AS569" s="36">
        <v>41.359807002450879</v>
      </c>
      <c r="AT569" s="36">
        <v>241.13149999999999</v>
      </c>
      <c r="AU569" s="36">
        <v>299.62309999999997</v>
      </c>
      <c r="AV569" s="36">
        <v>128.79291499999999</v>
      </c>
      <c r="AW569" s="36">
        <v>65.584557005917574</v>
      </c>
      <c r="AX569" s="36">
        <v>82.417630000000003</v>
      </c>
      <c r="AY569" s="36">
        <v>175.16819999999998</v>
      </c>
      <c r="AZ569" s="36">
        <v>92311.75</v>
      </c>
      <c r="BA569" s="36" t="s">
        <v>50</v>
      </c>
      <c r="BB569" s="36">
        <v>88178.4</v>
      </c>
      <c r="BC569" s="36">
        <v>99200.7</v>
      </c>
      <c r="BD569" s="36">
        <v>299.62309999999997</v>
      </c>
      <c r="BE569" s="36">
        <v>0</v>
      </c>
      <c r="BF569" s="36">
        <v>299.62309999999997</v>
      </c>
      <c r="BG569" s="36">
        <v>299.62309999999997</v>
      </c>
      <c r="BH569" s="36">
        <v>167.42264499999999</v>
      </c>
      <c r="BI569" s="36">
        <v>10.953868929106733</v>
      </c>
      <c r="BJ569" s="36">
        <v>159.67708999999999</v>
      </c>
      <c r="BK569" s="36">
        <v>175.16819999999998</v>
      </c>
      <c r="BL569" s="36">
        <v>99200.683333333334</v>
      </c>
      <c r="BM569" s="36">
        <v>3485.5573054630268</v>
      </c>
      <c r="BN569" s="36">
        <v>93689.5</v>
      </c>
      <c r="BO569" s="36">
        <v>104711.8</v>
      </c>
      <c r="BP569" s="36">
        <v>285.00019999999995</v>
      </c>
      <c r="BQ569" s="36">
        <v>20.679903501225514</v>
      </c>
      <c r="BR569" s="36">
        <v>270.37729999999999</v>
      </c>
      <c r="BS569" s="36">
        <v>299.62309999999997</v>
      </c>
      <c r="BT569" s="36">
        <v>167.42264499999999</v>
      </c>
      <c r="BU569" s="36">
        <v>10.953868929106733</v>
      </c>
      <c r="BV569" s="36">
        <v>159.67708999999999</v>
      </c>
      <c r="BW569" s="36">
        <v>175.16819999999998</v>
      </c>
      <c r="BX569" s="36">
        <v>89039.493749999994</v>
      </c>
      <c r="BY569" s="36">
        <v>10777.036444927455</v>
      </c>
      <c r="BZ569" s="36">
        <v>68889.3</v>
      </c>
      <c r="CA569" s="36">
        <v>104711.8</v>
      </c>
      <c r="CB569" s="36"/>
      <c r="CC569" s="40">
        <v>25.04</v>
      </c>
      <c r="CD569" s="40">
        <v>65.644000000000005</v>
      </c>
      <c r="CE569" s="40"/>
    </row>
    <row r="570" spans="1:83" s="5" customFormat="1">
      <c r="A570" s="13" t="s">
        <v>447</v>
      </c>
      <c r="B570" s="13">
        <v>2</v>
      </c>
      <c r="C570" s="13"/>
      <c r="D570" s="13" t="s">
        <v>123</v>
      </c>
      <c r="E570" s="35" t="s">
        <v>294</v>
      </c>
      <c r="F570" s="13" t="s">
        <v>36</v>
      </c>
      <c r="G570" s="36">
        <v>1094954282</v>
      </c>
      <c r="H570" s="13" t="s">
        <v>295</v>
      </c>
      <c r="I570" s="37">
        <v>23</v>
      </c>
      <c r="J570" s="37" t="s">
        <v>70</v>
      </c>
      <c r="K570" s="38">
        <v>43529</v>
      </c>
      <c r="L570" s="39">
        <v>0.40277777777777773</v>
      </c>
      <c r="M570" s="37" t="s">
        <v>39</v>
      </c>
      <c r="N570" s="37" t="s">
        <v>42</v>
      </c>
      <c r="O570" s="37" t="s">
        <v>42</v>
      </c>
      <c r="P570" s="37" t="s">
        <v>42</v>
      </c>
      <c r="Q570" s="37">
        <v>5</v>
      </c>
      <c r="R570" s="13" t="s">
        <v>55</v>
      </c>
      <c r="S570" s="13" t="s">
        <v>63</v>
      </c>
      <c r="T570" s="13" t="s">
        <v>42</v>
      </c>
      <c r="U570" s="13" t="s">
        <v>52</v>
      </c>
      <c r="V570" s="13" t="s">
        <v>42</v>
      </c>
      <c r="W570" s="13" t="s">
        <v>66</v>
      </c>
      <c r="X570" s="13" t="s">
        <v>76</v>
      </c>
      <c r="Y570" s="13" t="s">
        <v>41</v>
      </c>
      <c r="Z570" s="13" t="s">
        <v>41</v>
      </c>
      <c r="AA570" s="13"/>
      <c r="AB570" s="13">
        <v>0</v>
      </c>
      <c r="AC570" s="13">
        <v>0</v>
      </c>
      <c r="AD570" s="13" t="s">
        <v>42</v>
      </c>
      <c r="AE570" s="13" t="s">
        <v>57</v>
      </c>
      <c r="AF570" s="13" t="s">
        <v>42</v>
      </c>
      <c r="AG570" s="13">
        <v>0</v>
      </c>
      <c r="AH570" s="46" t="str">
        <f t="shared" si="18"/>
        <v>0</v>
      </c>
      <c r="AI570" s="46" t="s">
        <v>77</v>
      </c>
      <c r="AJ570" s="46" t="str">
        <f t="shared" si="19"/>
        <v>0</v>
      </c>
      <c r="AK570" s="13" t="s">
        <v>41</v>
      </c>
      <c r="AL570" s="13" t="s">
        <v>41</v>
      </c>
      <c r="AM570" s="13"/>
      <c r="AN570" s="13">
        <v>101.31965006729475</v>
      </c>
      <c r="AO570" s="13">
        <v>117.34261838440112</v>
      </c>
      <c r="AP570" s="13">
        <v>125.13020833333333</v>
      </c>
      <c r="AQ570" s="13">
        <v>148.05555555555554</v>
      </c>
      <c r="AR570" s="36">
        <v>285.00020000000001</v>
      </c>
      <c r="AS570" s="36">
        <v>0</v>
      </c>
      <c r="AT570" s="36">
        <v>285.00020000000001</v>
      </c>
      <c r="AU570" s="36">
        <v>285.00020000000001</v>
      </c>
      <c r="AV570" s="36">
        <v>175.16819999999998</v>
      </c>
      <c r="AW570" s="36">
        <v>0</v>
      </c>
      <c r="AX570" s="36">
        <v>175.16819999999998</v>
      </c>
      <c r="AY570" s="36">
        <v>175.16819999999998</v>
      </c>
      <c r="AZ570" s="36">
        <v>92311.725000000006</v>
      </c>
      <c r="BA570" s="36" t="s">
        <v>50</v>
      </c>
      <c r="BB570" s="36">
        <v>88178.4</v>
      </c>
      <c r="BC570" s="36">
        <v>93689.5</v>
      </c>
      <c r="BD570" s="36">
        <v>292.31164999999999</v>
      </c>
      <c r="BE570" s="36">
        <v>10.339951750612737</v>
      </c>
      <c r="BF570" s="36">
        <v>285.00020000000001</v>
      </c>
      <c r="BG570" s="36">
        <v>299.62309999999997</v>
      </c>
      <c r="BH570" s="36">
        <v>167.42264499999999</v>
      </c>
      <c r="BI570" s="36">
        <v>10.953868929106733</v>
      </c>
      <c r="BJ570" s="36">
        <v>159.67708999999999</v>
      </c>
      <c r="BK570" s="36">
        <v>175.16819999999998</v>
      </c>
      <c r="BL570" s="36">
        <v>84504.283333333326</v>
      </c>
      <c r="BM570" s="36">
        <v>6674.3561188826798</v>
      </c>
      <c r="BN570" s="36">
        <v>71644.899999999994</v>
      </c>
      <c r="BO570" s="36">
        <v>88178.4</v>
      </c>
      <c r="BP570" s="36">
        <v>292.31164999999999</v>
      </c>
      <c r="BQ570" s="36">
        <v>10.339951750612737</v>
      </c>
      <c r="BR570" s="36">
        <v>285.00020000000001</v>
      </c>
      <c r="BS570" s="36">
        <v>299.62309999999997</v>
      </c>
      <c r="BT570" s="36">
        <v>175.16819999999998</v>
      </c>
      <c r="BU570" s="36">
        <v>0</v>
      </c>
      <c r="BV570" s="36">
        <v>175.16819999999998</v>
      </c>
      <c r="BW570" s="36">
        <v>175.16819999999998</v>
      </c>
      <c r="BX570" s="36">
        <v>82322.781249999985</v>
      </c>
      <c r="BY570" s="36">
        <v>9748.9339980136665</v>
      </c>
      <c r="BZ570" s="36">
        <v>66133.8</v>
      </c>
      <c r="CA570" s="36">
        <v>99200.7</v>
      </c>
      <c r="CB570" s="36"/>
      <c r="CC570" s="40">
        <v>25.234000000000002</v>
      </c>
      <c r="CD570" s="40">
        <v>64.89</v>
      </c>
      <c r="CE570" s="40"/>
    </row>
    <row r="571" spans="1:83" s="5" customFormat="1">
      <c r="A571" s="13" t="s">
        <v>447</v>
      </c>
      <c r="B571" s="13">
        <v>2</v>
      </c>
      <c r="C571" s="13"/>
      <c r="D571" s="13" t="s">
        <v>95</v>
      </c>
      <c r="E571" s="35" t="s">
        <v>296</v>
      </c>
      <c r="F571" s="13" t="s">
        <v>36</v>
      </c>
      <c r="G571" s="36">
        <v>1094975569</v>
      </c>
      <c r="H571" s="13" t="s">
        <v>297</v>
      </c>
      <c r="I571" s="37">
        <v>19</v>
      </c>
      <c r="J571" s="37" t="s">
        <v>70</v>
      </c>
      <c r="K571" s="38">
        <v>43529</v>
      </c>
      <c r="L571" s="39">
        <v>0.3611111111111111</v>
      </c>
      <c r="M571" s="37"/>
      <c r="N571" s="37" t="s">
        <v>42</v>
      </c>
      <c r="O571" s="37"/>
      <c r="P571" s="37"/>
      <c r="Q571" s="37">
        <v>1</v>
      </c>
      <c r="R571" s="13" t="s">
        <v>55</v>
      </c>
      <c r="S571" s="13" t="s">
        <v>63</v>
      </c>
      <c r="T571" s="13" t="s">
        <v>42</v>
      </c>
      <c r="U571" s="13" t="s">
        <v>52</v>
      </c>
      <c r="V571" s="13" t="s">
        <v>42</v>
      </c>
      <c r="W571" s="13" t="s">
        <v>66</v>
      </c>
      <c r="X571" s="13" t="s">
        <v>76</v>
      </c>
      <c r="Y571" s="13" t="s">
        <v>41</v>
      </c>
      <c r="Z571" s="13" t="s">
        <v>41</v>
      </c>
      <c r="AA571" s="13"/>
      <c r="AB571" s="13">
        <v>0</v>
      </c>
      <c r="AC571" s="13">
        <v>0</v>
      </c>
      <c r="AD571" s="13" t="s">
        <v>42</v>
      </c>
      <c r="AE571" s="13" t="s">
        <v>57</v>
      </c>
      <c r="AF571" s="13" t="s">
        <v>42</v>
      </c>
      <c r="AG571" s="13">
        <v>0</v>
      </c>
      <c r="AH571" s="46" t="str">
        <f t="shared" si="18"/>
        <v>0</v>
      </c>
      <c r="AI571" s="46" t="s">
        <v>77</v>
      </c>
      <c r="AJ571" s="46" t="str">
        <f t="shared" si="19"/>
        <v>0</v>
      </c>
      <c r="AK571" s="13" t="s">
        <v>41</v>
      </c>
      <c r="AL571" s="13" t="s">
        <v>41</v>
      </c>
      <c r="AM571" s="13"/>
      <c r="AN571" s="13">
        <v>101.31965006729475</v>
      </c>
      <c r="AO571" s="13">
        <v>117.34261838440112</v>
      </c>
      <c r="AP571" s="13">
        <v>125.13020833333333</v>
      </c>
      <c r="AQ571" s="13">
        <v>148.05555555555554</v>
      </c>
      <c r="AR571" s="36">
        <v>107.62430000000001</v>
      </c>
      <c r="AS571" s="36">
        <v>0</v>
      </c>
      <c r="AT571" s="36">
        <v>107.62430000000001</v>
      </c>
      <c r="AU571" s="36">
        <v>107.62430000000001</v>
      </c>
      <c r="AV571" s="36">
        <v>34.921199999999999</v>
      </c>
      <c r="AW571" s="36">
        <v>0</v>
      </c>
      <c r="AX571" s="36">
        <v>34.921199999999999</v>
      </c>
      <c r="AY571" s="36">
        <v>34.921199999999999</v>
      </c>
      <c r="AZ571" s="36">
        <v>68200.425000000003</v>
      </c>
      <c r="BA571" s="36" t="s">
        <v>50</v>
      </c>
      <c r="BB571" s="36">
        <v>66133.8</v>
      </c>
      <c r="BC571" s="36">
        <v>68889.3</v>
      </c>
      <c r="BD571" s="36">
        <v>99.847145000000012</v>
      </c>
      <c r="BE571" s="36">
        <v>10.998558077677728</v>
      </c>
      <c r="BF571" s="36">
        <v>92.069990000000004</v>
      </c>
      <c r="BG571" s="36">
        <v>107.62430000000001</v>
      </c>
      <c r="BH571" s="36">
        <v>27.879929999999995</v>
      </c>
      <c r="BI571" s="36">
        <v>9.9578595303308095</v>
      </c>
      <c r="BJ571" s="36">
        <v>20.83865999999999</v>
      </c>
      <c r="BK571" s="36">
        <v>34.921199999999999</v>
      </c>
      <c r="BL571" s="36">
        <v>69348.566666666666</v>
      </c>
      <c r="BM571" s="36">
        <v>1124.9689892022175</v>
      </c>
      <c r="BN571" s="36">
        <v>68889.3</v>
      </c>
      <c r="BO571" s="36">
        <v>71644.899999999994</v>
      </c>
      <c r="BP571" s="36">
        <v>138.63447500000001</v>
      </c>
      <c r="BQ571" s="36">
        <v>43.855010056563081</v>
      </c>
      <c r="BR571" s="36">
        <v>107.62430000000001</v>
      </c>
      <c r="BS571" s="36">
        <v>169.64465000000001</v>
      </c>
      <c r="BT571" s="36">
        <v>34.921199999999999</v>
      </c>
      <c r="BU571" s="36">
        <v>0</v>
      </c>
      <c r="BV571" s="36">
        <v>34.921199999999999</v>
      </c>
      <c r="BW571" s="36">
        <v>34.921199999999999</v>
      </c>
      <c r="BX571" s="36">
        <v>70611.550000000017</v>
      </c>
      <c r="BY571" s="36">
        <v>1706.0999447081999</v>
      </c>
      <c r="BZ571" s="36">
        <v>68889.3</v>
      </c>
      <c r="CA571" s="36">
        <v>74400.5</v>
      </c>
      <c r="CB571" s="36"/>
      <c r="CC571" s="40">
        <v>24.195</v>
      </c>
      <c r="CD571" s="40">
        <v>68.382000000000005</v>
      </c>
      <c r="CE571" s="40"/>
    </row>
    <row r="572" spans="1:83" s="5" customFormat="1">
      <c r="A572" s="13" t="s">
        <v>447</v>
      </c>
      <c r="B572" s="13">
        <v>2</v>
      </c>
      <c r="C572" s="13"/>
      <c r="D572" s="13" t="s">
        <v>95</v>
      </c>
      <c r="E572" s="35" t="s">
        <v>296</v>
      </c>
      <c r="F572" s="13" t="s">
        <v>36</v>
      </c>
      <c r="G572" s="36">
        <v>1094975569</v>
      </c>
      <c r="H572" s="13" t="s">
        <v>297</v>
      </c>
      <c r="I572" s="37">
        <v>19</v>
      </c>
      <c r="J572" s="37" t="s">
        <v>70</v>
      </c>
      <c r="K572" s="38">
        <v>43529</v>
      </c>
      <c r="L572" s="39">
        <v>0.37152777777777773</v>
      </c>
      <c r="M572" s="37"/>
      <c r="N572" s="37" t="s">
        <v>42</v>
      </c>
      <c r="O572" s="37"/>
      <c r="P572" s="37"/>
      <c r="Q572" s="37">
        <v>2</v>
      </c>
      <c r="R572" s="13" t="s">
        <v>55</v>
      </c>
      <c r="S572" s="13" t="s">
        <v>63</v>
      </c>
      <c r="T572" s="13" t="s">
        <v>42</v>
      </c>
      <c r="U572" s="13" t="s">
        <v>52</v>
      </c>
      <c r="V572" s="13" t="s">
        <v>42</v>
      </c>
      <c r="W572" s="13" t="s">
        <v>135</v>
      </c>
      <c r="X572" s="13" t="s">
        <v>106</v>
      </c>
      <c r="Y572" s="13" t="s">
        <v>41</v>
      </c>
      <c r="Z572" s="13" t="s">
        <v>41</v>
      </c>
      <c r="AA572" s="13"/>
      <c r="AB572" s="13">
        <v>0</v>
      </c>
      <c r="AC572" s="13">
        <v>0</v>
      </c>
      <c r="AD572" s="13" t="s">
        <v>42</v>
      </c>
      <c r="AE572" s="13" t="s">
        <v>57</v>
      </c>
      <c r="AF572" s="13" t="s">
        <v>42</v>
      </c>
      <c r="AG572" s="13">
        <v>2</v>
      </c>
      <c r="AH572" s="46" t="str">
        <f t="shared" si="18"/>
        <v>-2</v>
      </c>
      <c r="AI572" s="46" t="s">
        <v>48</v>
      </c>
      <c r="AJ572" s="46" t="str">
        <f t="shared" si="19"/>
        <v>1</v>
      </c>
      <c r="AK572" s="13" t="s">
        <v>41</v>
      </c>
      <c r="AL572" s="13" t="s">
        <v>41</v>
      </c>
      <c r="AM572" s="13"/>
      <c r="AN572" s="13">
        <v>101.31965006729475</v>
      </c>
      <c r="AO572" s="13">
        <v>117.34261838440112</v>
      </c>
      <c r="AP572" s="13">
        <v>125.13020833333333</v>
      </c>
      <c r="AQ572" s="13">
        <v>148.05555555555554</v>
      </c>
      <c r="AR572" s="36">
        <v>123.17861000000002</v>
      </c>
      <c r="AS572" s="36">
        <v>0</v>
      </c>
      <c r="AT572" s="36">
        <v>123.17861000000002</v>
      </c>
      <c r="AU572" s="36">
        <v>123.17861000000002</v>
      </c>
      <c r="AV572" s="36">
        <v>49.003739999999993</v>
      </c>
      <c r="AW572" s="36">
        <v>0</v>
      </c>
      <c r="AX572" s="36">
        <v>49.003739999999993</v>
      </c>
      <c r="AY572" s="36">
        <v>49.003739999999993</v>
      </c>
      <c r="AZ572" s="36">
        <v>77844.950000000012</v>
      </c>
      <c r="BA572" s="36" t="s">
        <v>50</v>
      </c>
      <c r="BB572" s="36">
        <v>74400.5</v>
      </c>
      <c r="BC572" s="36">
        <v>79911.600000000006</v>
      </c>
      <c r="BD572" s="36">
        <v>123.17861000000002</v>
      </c>
      <c r="BE572" s="36">
        <v>0</v>
      </c>
      <c r="BF572" s="36">
        <v>123.17861000000002</v>
      </c>
      <c r="BG572" s="36">
        <v>123.17861000000002</v>
      </c>
      <c r="BH572" s="36">
        <v>41.962469999999996</v>
      </c>
      <c r="BI572" s="36">
        <v>9.9578595303307988</v>
      </c>
      <c r="BJ572" s="36">
        <v>34.921199999999999</v>
      </c>
      <c r="BK572" s="36">
        <v>49.003739999999993</v>
      </c>
      <c r="BL572" s="36">
        <v>70267.133333333331</v>
      </c>
      <c r="BM572" s="36">
        <v>3374.8579778513117</v>
      </c>
      <c r="BN572" s="36">
        <v>66133.8</v>
      </c>
      <c r="BO572" s="36">
        <v>74400.5</v>
      </c>
      <c r="BP572" s="36">
        <v>115.40145500000001</v>
      </c>
      <c r="BQ572" s="36">
        <v>10.998558077677739</v>
      </c>
      <c r="BR572" s="36">
        <v>107.62430000000001</v>
      </c>
      <c r="BS572" s="36">
        <v>123.17861000000002</v>
      </c>
      <c r="BT572" s="36">
        <v>41.962469999999996</v>
      </c>
      <c r="BU572" s="36">
        <v>9.9578595303307988</v>
      </c>
      <c r="BV572" s="36">
        <v>34.921199999999999</v>
      </c>
      <c r="BW572" s="36">
        <v>49.003739999999993</v>
      </c>
      <c r="BX572" s="36">
        <v>68889.331250000017</v>
      </c>
      <c r="BY572" s="36">
        <v>2464.6462999028863</v>
      </c>
      <c r="BZ572" s="36">
        <v>66133.8</v>
      </c>
      <c r="CA572" s="36">
        <v>74400.5</v>
      </c>
      <c r="CB572" s="36"/>
      <c r="CC572" s="40">
        <v>24.629000000000001</v>
      </c>
      <c r="CD572" s="40">
        <v>65.995999999999995</v>
      </c>
      <c r="CE572" s="40"/>
    </row>
    <row r="573" spans="1:83" s="5" customFormat="1">
      <c r="A573" s="13" t="s">
        <v>447</v>
      </c>
      <c r="B573" s="13">
        <v>2</v>
      </c>
      <c r="C573" s="13"/>
      <c r="D573" s="13" t="s">
        <v>95</v>
      </c>
      <c r="E573" s="35" t="s">
        <v>296</v>
      </c>
      <c r="F573" s="13" t="s">
        <v>36</v>
      </c>
      <c r="G573" s="36">
        <v>1094975569</v>
      </c>
      <c r="H573" s="13" t="s">
        <v>297</v>
      </c>
      <c r="I573" s="37">
        <v>19</v>
      </c>
      <c r="J573" s="37" t="s">
        <v>70</v>
      </c>
      <c r="K573" s="38">
        <v>43529</v>
      </c>
      <c r="L573" s="39">
        <v>0.38194444444444442</v>
      </c>
      <c r="M573" s="37"/>
      <c r="N573" s="37" t="s">
        <v>42</v>
      </c>
      <c r="O573" s="37"/>
      <c r="P573" s="37"/>
      <c r="Q573" s="37">
        <v>3</v>
      </c>
      <c r="R573" s="13" t="s">
        <v>55</v>
      </c>
      <c r="S573" s="13" t="s">
        <v>63</v>
      </c>
      <c r="T573" s="13" t="s">
        <v>42</v>
      </c>
      <c r="U573" s="13" t="s">
        <v>52</v>
      </c>
      <c r="V573" s="13" t="s">
        <v>42</v>
      </c>
      <c r="W573" s="13" t="s">
        <v>66</v>
      </c>
      <c r="X573" s="13" t="s">
        <v>76</v>
      </c>
      <c r="Y573" s="13" t="s">
        <v>41</v>
      </c>
      <c r="Z573" s="13" t="s">
        <v>41</v>
      </c>
      <c r="AA573" s="13"/>
      <c r="AB573" s="13">
        <v>0</v>
      </c>
      <c r="AC573" s="13">
        <v>0</v>
      </c>
      <c r="AD573" s="13" t="s">
        <v>42</v>
      </c>
      <c r="AE573" s="13" t="s">
        <v>57</v>
      </c>
      <c r="AF573" s="13" t="s">
        <v>42</v>
      </c>
      <c r="AG573" s="13">
        <v>0</v>
      </c>
      <c r="AH573" s="46" t="str">
        <f t="shared" si="18"/>
        <v>0</v>
      </c>
      <c r="AI573" s="46" t="s">
        <v>77</v>
      </c>
      <c r="AJ573" s="46" t="str">
        <f t="shared" si="19"/>
        <v>0</v>
      </c>
      <c r="AK573" s="13" t="s">
        <v>41</v>
      </c>
      <c r="AL573" s="13" t="s">
        <v>41</v>
      </c>
      <c r="AM573" s="13"/>
      <c r="AN573" s="13">
        <v>101.31965006729475</v>
      </c>
      <c r="AO573" s="13">
        <v>117.34261838440112</v>
      </c>
      <c r="AP573" s="13">
        <v>125.13020833333333</v>
      </c>
      <c r="AQ573" s="13">
        <v>148.05555555555554</v>
      </c>
      <c r="AR573" s="36">
        <v>115.40145500000001</v>
      </c>
      <c r="AS573" s="36">
        <v>10.998558077677739</v>
      </c>
      <c r="AT573" s="36">
        <v>107.62430000000001</v>
      </c>
      <c r="AU573" s="36">
        <v>123.17861000000002</v>
      </c>
      <c r="AV573" s="36">
        <v>56.045009999999991</v>
      </c>
      <c r="AW573" s="36">
        <v>9.9578595303307988</v>
      </c>
      <c r="AX573" s="36">
        <v>49.003739999999993</v>
      </c>
      <c r="AY573" s="36">
        <v>63.086279999999988</v>
      </c>
      <c r="AZ573" s="36">
        <v>89556.174999999988</v>
      </c>
      <c r="BA573" s="36" t="s">
        <v>50</v>
      </c>
      <c r="BB573" s="36">
        <v>88178.4</v>
      </c>
      <c r="BC573" s="36">
        <v>93689.5</v>
      </c>
      <c r="BD573" s="36">
        <v>115.40145500000001</v>
      </c>
      <c r="BE573" s="36">
        <v>10.998558077677739</v>
      </c>
      <c r="BF573" s="36">
        <v>107.62430000000001</v>
      </c>
      <c r="BG573" s="36">
        <v>123.17861000000002</v>
      </c>
      <c r="BH573" s="36">
        <v>41.962469999999996</v>
      </c>
      <c r="BI573" s="36">
        <v>9.9578595303307988</v>
      </c>
      <c r="BJ573" s="36">
        <v>34.921199999999999</v>
      </c>
      <c r="BK573" s="36">
        <v>49.003739999999993</v>
      </c>
      <c r="BL573" s="36">
        <v>85422.8</v>
      </c>
      <c r="BM573" s="36">
        <v>7596.6069101935254</v>
      </c>
      <c r="BN573" s="36">
        <v>71644.899999999994</v>
      </c>
      <c r="BO573" s="36">
        <v>93689.5</v>
      </c>
      <c r="BP573" s="36">
        <v>115.40145500000001</v>
      </c>
      <c r="BQ573" s="36">
        <v>10.998558077677739</v>
      </c>
      <c r="BR573" s="36">
        <v>107.62430000000001</v>
      </c>
      <c r="BS573" s="36">
        <v>123.17861000000002</v>
      </c>
      <c r="BT573" s="36">
        <v>49.003739999999993</v>
      </c>
      <c r="BU573" s="36">
        <v>0</v>
      </c>
      <c r="BV573" s="36">
        <v>49.003739999999993</v>
      </c>
      <c r="BW573" s="36">
        <v>49.003739999999993</v>
      </c>
      <c r="BX573" s="36">
        <v>81117.199999999983</v>
      </c>
      <c r="BY573" s="36">
        <v>6200.0503704405492</v>
      </c>
      <c r="BZ573" s="36">
        <v>71644.899999999994</v>
      </c>
      <c r="CA573" s="36">
        <v>93689.5</v>
      </c>
      <c r="CB573" s="36"/>
      <c r="CC573" s="40">
        <v>24.774000000000001</v>
      </c>
      <c r="CD573" s="40">
        <v>65.900999999999996</v>
      </c>
      <c r="CE573" s="40"/>
    </row>
    <row r="574" spans="1:83" s="5" customFormat="1">
      <c r="A574" s="13" t="s">
        <v>447</v>
      </c>
      <c r="B574" s="13">
        <v>2</v>
      </c>
      <c r="C574" s="13"/>
      <c r="D574" s="13" t="s">
        <v>95</v>
      </c>
      <c r="E574" s="35" t="s">
        <v>296</v>
      </c>
      <c r="F574" s="13" t="s">
        <v>36</v>
      </c>
      <c r="G574" s="36">
        <v>1094975569</v>
      </c>
      <c r="H574" s="13" t="s">
        <v>297</v>
      </c>
      <c r="I574" s="37">
        <v>19</v>
      </c>
      <c r="J574" s="37" t="s">
        <v>70</v>
      </c>
      <c r="K574" s="38">
        <v>43529</v>
      </c>
      <c r="L574" s="39">
        <v>0.3923611111111111</v>
      </c>
      <c r="M574" s="37"/>
      <c r="N574" s="37" t="s">
        <v>42</v>
      </c>
      <c r="O574" s="37"/>
      <c r="P574" s="37"/>
      <c r="Q574" s="37">
        <v>4</v>
      </c>
      <c r="R574" s="13" t="s">
        <v>55</v>
      </c>
      <c r="S574" s="13" t="s">
        <v>63</v>
      </c>
      <c r="T574" s="13" t="s">
        <v>42</v>
      </c>
      <c r="U574" s="13" t="s">
        <v>52</v>
      </c>
      <c r="V574" s="13" t="s">
        <v>42</v>
      </c>
      <c r="W574" s="13" t="s">
        <v>66</v>
      </c>
      <c r="X574" s="13" t="s">
        <v>76</v>
      </c>
      <c r="Y574" s="13" t="s">
        <v>41</v>
      </c>
      <c r="Z574" s="13" t="s">
        <v>41</v>
      </c>
      <c r="AA574" s="13"/>
      <c r="AB574" s="13">
        <v>0</v>
      </c>
      <c r="AC574" s="13">
        <v>0</v>
      </c>
      <c r="AD574" s="13" t="s">
        <v>42</v>
      </c>
      <c r="AE574" s="13" t="s">
        <v>57</v>
      </c>
      <c r="AF574" s="13" t="s">
        <v>42</v>
      </c>
      <c r="AG574" s="13">
        <v>0</v>
      </c>
      <c r="AH574" s="46" t="str">
        <f t="shared" si="18"/>
        <v>0</v>
      </c>
      <c r="AI574" s="46" t="s">
        <v>77</v>
      </c>
      <c r="AJ574" s="46" t="str">
        <f t="shared" si="19"/>
        <v>0</v>
      </c>
      <c r="AK574" s="13" t="s">
        <v>41</v>
      </c>
      <c r="AL574" s="13" t="s">
        <v>41</v>
      </c>
      <c r="AM574" s="13"/>
      <c r="AN574" s="13">
        <v>101.31965006729475</v>
      </c>
      <c r="AO574" s="13">
        <v>117.34261838440112</v>
      </c>
      <c r="AP574" s="13">
        <v>125.13020833333333</v>
      </c>
      <c r="AQ574" s="13">
        <v>148.05555555555554</v>
      </c>
      <c r="AR574" s="36">
        <v>138.73292000000004</v>
      </c>
      <c r="AS574" s="36">
        <v>21.997116155355336</v>
      </c>
      <c r="AT574" s="36">
        <v>123.17861000000002</v>
      </c>
      <c r="AU574" s="36">
        <v>154.28723000000002</v>
      </c>
      <c r="AV574" s="36">
        <v>56.045009999999991</v>
      </c>
      <c r="AW574" s="36">
        <v>9.9578595303307988</v>
      </c>
      <c r="AX574" s="36">
        <v>49.003739999999993</v>
      </c>
      <c r="AY574" s="36">
        <v>63.086279999999988</v>
      </c>
      <c r="AZ574" s="36">
        <v>92311.75</v>
      </c>
      <c r="BA574" s="36" t="s">
        <v>50</v>
      </c>
      <c r="BB574" s="36">
        <v>88178.4</v>
      </c>
      <c r="BC574" s="36">
        <v>99200.7</v>
      </c>
      <c r="BD574" s="36">
        <v>154.28723000000002</v>
      </c>
      <c r="BE574" s="36">
        <v>0</v>
      </c>
      <c r="BF574" s="36">
        <v>154.28723000000002</v>
      </c>
      <c r="BG574" s="36">
        <v>154.28723000000002</v>
      </c>
      <c r="BH574" s="36">
        <v>63.086279999999988</v>
      </c>
      <c r="BI574" s="36">
        <v>0</v>
      </c>
      <c r="BJ574" s="36">
        <v>63.086279999999988</v>
      </c>
      <c r="BK574" s="36">
        <v>63.086279999999988</v>
      </c>
      <c r="BL574" s="36">
        <v>99200.683333333334</v>
      </c>
      <c r="BM574" s="36">
        <v>3485.5573054630268</v>
      </c>
      <c r="BN574" s="36">
        <v>93689.5</v>
      </c>
      <c r="BO574" s="36">
        <v>104711.8</v>
      </c>
      <c r="BP574" s="36">
        <v>130.95576500000001</v>
      </c>
      <c r="BQ574" s="36">
        <v>32.995674233033171</v>
      </c>
      <c r="BR574" s="36">
        <v>107.62430000000001</v>
      </c>
      <c r="BS574" s="36">
        <v>154.28723000000002</v>
      </c>
      <c r="BT574" s="36">
        <v>56.045009999999991</v>
      </c>
      <c r="BU574" s="36">
        <v>9.9578595303307988</v>
      </c>
      <c r="BV574" s="36">
        <v>49.003739999999993</v>
      </c>
      <c r="BW574" s="36">
        <v>63.086279999999988</v>
      </c>
      <c r="BX574" s="36">
        <v>89039.493749999994</v>
      </c>
      <c r="BY574" s="36">
        <v>10777.036444927455</v>
      </c>
      <c r="BZ574" s="36">
        <v>68889.3</v>
      </c>
      <c r="CA574" s="36">
        <v>104711.8</v>
      </c>
      <c r="CB574" s="36"/>
      <c r="CC574" s="40">
        <v>25.04</v>
      </c>
      <c r="CD574" s="40">
        <v>65.644000000000005</v>
      </c>
      <c r="CE574" s="40"/>
    </row>
    <row r="575" spans="1:83" s="5" customFormat="1">
      <c r="A575" s="13" t="s">
        <v>447</v>
      </c>
      <c r="B575" s="13">
        <v>2</v>
      </c>
      <c r="C575" s="13"/>
      <c r="D575" s="13" t="s">
        <v>95</v>
      </c>
      <c r="E575" s="35" t="s">
        <v>296</v>
      </c>
      <c r="F575" s="13" t="s">
        <v>36</v>
      </c>
      <c r="G575" s="36">
        <v>1094975569</v>
      </c>
      <c r="H575" s="13" t="s">
        <v>297</v>
      </c>
      <c r="I575" s="37">
        <v>19</v>
      </c>
      <c r="J575" s="37" t="s">
        <v>70</v>
      </c>
      <c r="K575" s="38">
        <v>43529</v>
      </c>
      <c r="L575" s="39">
        <v>0.40277777777777773</v>
      </c>
      <c r="M575" s="37"/>
      <c r="N575" s="37" t="s">
        <v>42</v>
      </c>
      <c r="O575" s="37"/>
      <c r="P575" s="37"/>
      <c r="Q575" s="37">
        <v>5</v>
      </c>
      <c r="R575" s="13" t="s">
        <v>55</v>
      </c>
      <c r="S575" s="13" t="s">
        <v>63</v>
      </c>
      <c r="T575" s="13" t="s">
        <v>42</v>
      </c>
      <c r="U575" s="13" t="s">
        <v>52</v>
      </c>
      <c r="V575" s="13" t="s">
        <v>42</v>
      </c>
      <c r="W575" s="13" t="s">
        <v>66</v>
      </c>
      <c r="X575" s="13" t="s">
        <v>76</v>
      </c>
      <c r="Y575" s="13" t="s">
        <v>41</v>
      </c>
      <c r="Z575" s="13" t="s">
        <v>41</v>
      </c>
      <c r="AA575" s="13"/>
      <c r="AB575" s="13">
        <v>0</v>
      </c>
      <c r="AC575" s="13">
        <v>0</v>
      </c>
      <c r="AD575" s="13" t="s">
        <v>42</v>
      </c>
      <c r="AE575" s="13" t="s">
        <v>57</v>
      </c>
      <c r="AF575" s="13" t="s">
        <v>42</v>
      </c>
      <c r="AG575" s="13">
        <v>0</v>
      </c>
      <c r="AH575" s="46" t="str">
        <f t="shared" si="18"/>
        <v>0</v>
      </c>
      <c r="AI575" s="46" t="s">
        <v>77</v>
      </c>
      <c r="AJ575" s="46" t="str">
        <f t="shared" si="19"/>
        <v>0</v>
      </c>
      <c r="AK575" s="13" t="s">
        <v>41</v>
      </c>
      <c r="AL575" s="13" t="s">
        <v>41</v>
      </c>
      <c r="AM575" s="13"/>
      <c r="AN575" s="13">
        <v>101.31965006729475</v>
      </c>
      <c r="AO575" s="13">
        <v>117.34261838440112</v>
      </c>
      <c r="AP575" s="13">
        <v>125.13020833333333</v>
      </c>
      <c r="AQ575" s="13">
        <v>148.05555555555554</v>
      </c>
      <c r="AR575" s="36">
        <v>154.28723000000002</v>
      </c>
      <c r="AS575" s="36">
        <v>0</v>
      </c>
      <c r="AT575" s="36">
        <v>154.28723000000002</v>
      </c>
      <c r="AU575" s="36">
        <v>154.28723000000002</v>
      </c>
      <c r="AV575" s="36">
        <v>63.086279999999988</v>
      </c>
      <c r="AW575" s="36">
        <v>0</v>
      </c>
      <c r="AX575" s="36">
        <v>63.086279999999988</v>
      </c>
      <c r="AY575" s="36">
        <v>63.086279999999988</v>
      </c>
      <c r="AZ575" s="36">
        <v>92311.725000000006</v>
      </c>
      <c r="BA575" s="36" t="s">
        <v>50</v>
      </c>
      <c r="BB575" s="36">
        <v>88178.4</v>
      </c>
      <c r="BC575" s="36">
        <v>93689.5</v>
      </c>
      <c r="BD575" s="36">
        <v>146.51007500000003</v>
      </c>
      <c r="BE575" s="36">
        <v>10.998558077677739</v>
      </c>
      <c r="BF575" s="36">
        <v>138.73292000000001</v>
      </c>
      <c r="BG575" s="36">
        <v>154.28723000000002</v>
      </c>
      <c r="BH575" s="36">
        <v>63.086279999999988</v>
      </c>
      <c r="BI575" s="36">
        <v>0</v>
      </c>
      <c r="BJ575" s="36">
        <v>63.086279999999988</v>
      </c>
      <c r="BK575" s="36">
        <v>63.086279999999988</v>
      </c>
      <c r="BL575" s="36">
        <v>84504.283333333326</v>
      </c>
      <c r="BM575" s="36">
        <v>6674.3561188826798</v>
      </c>
      <c r="BN575" s="36">
        <v>71644.899999999994</v>
      </c>
      <c r="BO575" s="36">
        <v>88178.4</v>
      </c>
      <c r="BP575" s="36">
        <v>154.28723000000002</v>
      </c>
      <c r="BQ575" s="36">
        <v>0</v>
      </c>
      <c r="BR575" s="36">
        <v>154.28723000000002</v>
      </c>
      <c r="BS575" s="36">
        <v>154.28723000000002</v>
      </c>
      <c r="BT575" s="36">
        <v>63.086279999999988</v>
      </c>
      <c r="BU575" s="36">
        <v>0</v>
      </c>
      <c r="BV575" s="36">
        <v>63.086279999999988</v>
      </c>
      <c r="BW575" s="36">
        <v>63.086279999999988</v>
      </c>
      <c r="BX575" s="36">
        <v>82322.781249999985</v>
      </c>
      <c r="BY575" s="36">
        <v>9748.9339980136665</v>
      </c>
      <c r="BZ575" s="36">
        <v>66133.8</v>
      </c>
      <c r="CA575" s="36">
        <v>99200.7</v>
      </c>
      <c r="CB575" s="36"/>
      <c r="CC575" s="40">
        <v>25.234000000000002</v>
      </c>
      <c r="CD575" s="40">
        <v>64.89</v>
      </c>
      <c r="CE575" s="40"/>
    </row>
    <row r="576" spans="1:83" s="5" customFormat="1">
      <c r="A576" s="13" t="s">
        <v>447</v>
      </c>
      <c r="B576" s="13">
        <v>3</v>
      </c>
      <c r="C576" s="13"/>
      <c r="D576" s="13" t="s">
        <v>34</v>
      </c>
      <c r="E576" s="35" t="s">
        <v>298</v>
      </c>
      <c r="F576" s="13" t="s">
        <v>36</v>
      </c>
      <c r="G576" s="36">
        <v>1094929478</v>
      </c>
      <c r="H576" s="13" t="s">
        <v>299</v>
      </c>
      <c r="I576" s="37">
        <v>26</v>
      </c>
      <c r="J576" s="37" t="s">
        <v>70</v>
      </c>
      <c r="K576" s="38">
        <v>43529</v>
      </c>
      <c r="L576" s="39">
        <v>0.61111111111111105</v>
      </c>
      <c r="M576" s="37"/>
      <c r="N576" s="37"/>
      <c r="O576" s="37"/>
      <c r="P576" s="37"/>
      <c r="Q576" s="37">
        <v>1</v>
      </c>
      <c r="R576" s="13" t="s">
        <v>55</v>
      </c>
      <c r="S576" s="13" t="s">
        <v>56</v>
      </c>
      <c r="T576" s="13" t="s">
        <v>42</v>
      </c>
      <c r="U576" s="13" t="s">
        <v>52</v>
      </c>
      <c r="V576" s="13" t="s">
        <v>42</v>
      </c>
      <c r="W576" s="13" t="s">
        <v>46</v>
      </c>
      <c r="X576" s="13" t="s">
        <v>88</v>
      </c>
      <c r="Y576" s="13" t="s">
        <v>42</v>
      </c>
      <c r="Z576" s="13" t="s">
        <v>41</v>
      </c>
      <c r="AA576" s="13"/>
      <c r="AB576" s="13">
        <v>0</v>
      </c>
      <c r="AC576" s="13">
        <v>2</v>
      </c>
      <c r="AD576" s="13" t="s">
        <v>42</v>
      </c>
      <c r="AE576" s="13">
        <v>0</v>
      </c>
      <c r="AF576" s="13" t="s">
        <v>42</v>
      </c>
      <c r="AG576" s="13" t="s">
        <v>48</v>
      </c>
      <c r="AH576" s="46">
        <f t="shared" si="18"/>
        <v>1</v>
      </c>
      <c r="AI576" s="46" t="s">
        <v>89</v>
      </c>
      <c r="AJ576" s="46" t="str">
        <f t="shared" si="19"/>
        <v>-3</v>
      </c>
      <c r="AK576" s="13" t="s">
        <v>42</v>
      </c>
      <c r="AL576" s="13" t="s">
        <v>41</v>
      </c>
      <c r="AM576" s="13"/>
      <c r="AN576" s="13">
        <v>101.31965006729475</v>
      </c>
      <c r="AO576" s="13">
        <v>117.34261838440112</v>
      </c>
      <c r="AP576" s="13">
        <v>125.13020833333333</v>
      </c>
      <c r="AQ576" s="13">
        <v>148.05555555555554</v>
      </c>
      <c r="AR576" s="36">
        <v>651.01024539999992</v>
      </c>
      <c r="AS576" s="36">
        <v>16.640527163740689</v>
      </c>
      <c r="AT576" s="36">
        <v>639.24361579999993</v>
      </c>
      <c r="AU576" s="36">
        <v>662.7768749999999</v>
      </c>
      <c r="AV576" s="36">
        <v>946.85561949999999</v>
      </c>
      <c r="AW576" s="36">
        <v>8.415022537353062</v>
      </c>
      <c r="AX576" s="36">
        <v>940.90530000000001</v>
      </c>
      <c r="AY576" s="36">
        <v>952.80593899999997</v>
      </c>
      <c r="AZ576" s="36">
        <v>82667.199999999997</v>
      </c>
      <c r="BA576" s="36" t="s">
        <v>50</v>
      </c>
      <c r="BB576" s="36">
        <v>79911.600000000006</v>
      </c>
      <c r="BC576" s="36">
        <v>88178.4</v>
      </c>
      <c r="BD576" s="36">
        <v>643.12636139999995</v>
      </c>
      <c r="BE576" s="36">
        <v>27.790022840716887</v>
      </c>
      <c r="BF576" s="36">
        <v>623.4758478</v>
      </c>
      <c r="BG576" s="36">
        <v>662.7768749999999</v>
      </c>
      <c r="BH576" s="36">
        <v>917.0861615</v>
      </c>
      <c r="BI576" s="36">
        <v>50.515393785449277</v>
      </c>
      <c r="BJ576" s="36">
        <v>881.36638400000004</v>
      </c>
      <c r="BK576" s="36">
        <v>952.80593899999997</v>
      </c>
      <c r="BL576" s="36">
        <v>63378.183333333342</v>
      </c>
      <c r="BM576" s="36">
        <v>10743.193741046747</v>
      </c>
      <c r="BN576" s="36">
        <v>55111.5</v>
      </c>
      <c r="BO576" s="36">
        <v>82667.199999999997</v>
      </c>
      <c r="BP576" s="36">
        <v>709.83129339999994</v>
      </c>
      <c r="BQ576" s="36">
        <v>66.544996670858154</v>
      </c>
      <c r="BR576" s="36">
        <v>662.7768749999999</v>
      </c>
      <c r="BS576" s="36">
        <v>756.88571179999997</v>
      </c>
      <c r="BT576" s="36">
        <v>1005.9288274999999</v>
      </c>
      <c r="BU576" s="36">
        <v>75.127109389133707</v>
      </c>
      <c r="BV576" s="36">
        <v>952.80593899999997</v>
      </c>
      <c r="BW576" s="36">
        <v>1059.0517159999999</v>
      </c>
      <c r="BX576" s="36">
        <v>77672.737500000003</v>
      </c>
      <c r="BY576" s="36">
        <v>16105.980086078756</v>
      </c>
      <c r="BZ576" s="36">
        <v>55111.5</v>
      </c>
      <c r="CA576" s="36">
        <v>99200.7</v>
      </c>
      <c r="CB576" s="36"/>
      <c r="CC576" s="40">
        <v>28.518000000000001</v>
      </c>
      <c r="CD576" s="40">
        <v>56.183</v>
      </c>
      <c r="CE576" s="40"/>
    </row>
    <row r="577" spans="1:83" s="5" customFormat="1">
      <c r="A577" s="13" t="s">
        <v>447</v>
      </c>
      <c r="B577" s="13">
        <v>3</v>
      </c>
      <c r="C577" s="13"/>
      <c r="D577" s="13" t="s">
        <v>34</v>
      </c>
      <c r="E577" s="35" t="s">
        <v>298</v>
      </c>
      <c r="F577" s="13" t="s">
        <v>36</v>
      </c>
      <c r="G577" s="36">
        <v>1094929478</v>
      </c>
      <c r="H577" s="13" t="s">
        <v>299</v>
      </c>
      <c r="I577" s="37">
        <v>26</v>
      </c>
      <c r="J577" s="37" t="s">
        <v>70</v>
      </c>
      <c r="K577" s="38">
        <v>43529</v>
      </c>
      <c r="L577" s="39">
        <v>0.62152777777777779</v>
      </c>
      <c r="M577" s="37"/>
      <c r="N577" s="37"/>
      <c r="O577" s="37"/>
      <c r="P577" s="37"/>
      <c r="Q577" s="37">
        <v>2</v>
      </c>
      <c r="R577" s="13" t="s">
        <v>62</v>
      </c>
      <c r="S577" s="13" t="s">
        <v>56</v>
      </c>
      <c r="T577" s="13" t="s">
        <v>42</v>
      </c>
      <c r="U577" s="13" t="s">
        <v>45</v>
      </c>
      <c r="V577" s="13" t="s">
        <v>42</v>
      </c>
      <c r="W577" s="13" t="s">
        <v>46</v>
      </c>
      <c r="X577" s="13" t="s">
        <v>88</v>
      </c>
      <c r="Y577" s="13" t="s">
        <v>42</v>
      </c>
      <c r="Z577" s="13" t="s">
        <v>41</v>
      </c>
      <c r="AA577" s="13"/>
      <c r="AB577" s="13">
        <v>1</v>
      </c>
      <c r="AC577" s="13">
        <v>2</v>
      </c>
      <c r="AD577" s="13" t="s">
        <v>42</v>
      </c>
      <c r="AE577" s="13">
        <v>1</v>
      </c>
      <c r="AF577" s="13" t="s">
        <v>42</v>
      </c>
      <c r="AG577" s="13" t="s">
        <v>48</v>
      </c>
      <c r="AH577" s="46">
        <f t="shared" si="18"/>
        <v>1</v>
      </c>
      <c r="AI577" s="46" t="s">
        <v>89</v>
      </c>
      <c r="AJ577" s="46" t="str">
        <f t="shared" si="19"/>
        <v>-3</v>
      </c>
      <c r="AK577" s="13" t="s">
        <v>42</v>
      </c>
      <c r="AL577" s="13" t="s">
        <v>41</v>
      </c>
      <c r="AM577" s="13"/>
      <c r="AN577" s="13">
        <v>101.31965006729475</v>
      </c>
      <c r="AO577" s="13">
        <v>117.34261838440112</v>
      </c>
      <c r="AP577" s="13">
        <v>125.13020833333333</v>
      </c>
      <c r="AQ577" s="13">
        <v>148.05555555555554</v>
      </c>
      <c r="AR577" s="36">
        <v>576.25146909999989</v>
      </c>
      <c r="AS577" s="36">
        <v>33.451702811148124</v>
      </c>
      <c r="AT577" s="36">
        <v>552.59754320000002</v>
      </c>
      <c r="AU577" s="36">
        <v>599.90539499999988</v>
      </c>
      <c r="AV577" s="36">
        <v>923.03023999999994</v>
      </c>
      <c r="AW577" s="36">
        <v>58.921590215959505</v>
      </c>
      <c r="AX577" s="36">
        <v>881.36638400000004</v>
      </c>
      <c r="AY577" s="36">
        <v>964.69409599999983</v>
      </c>
      <c r="AZ577" s="36">
        <v>84045</v>
      </c>
      <c r="BA577" s="36" t="s">
        <v>50</v>
      </c>
      <c r="BB577" s="36">
        <v>71644.899999999994</v>
      </c>
      <c r="BC577" s="36">
        <v>93689.5</v>
      </c>
      <c r="BD577" s="36">
        <v>603.80174459999989</v>
      </c>
      <c r="BE577" s="36">
        <v>5.5102704480669944</v>
      </c>
      <c r="BF577" s="36">
        <v>599.90539499999988</v>
      </c>
      <c r="BG577" s="36">
        <v>607.6980941999999</v>
      </c>
      <c r="BH577" s="36">
        <v>934.91129349999983</v>
      </c>
      <c r="BI577" s="36">
        <v>42.119243220979243</v>
      </c>
      <c r="BJ577" s="36">
        <v>905.12849099999994</v>
      </c>
      <c r="BK577" s="36">
        <v>964.69409599999983</v>
      </c>
      <c r="BL577" s="36">
        <v>95526.583333333328</v>
      </c>
      <c r="BM577" s="36">
        <v>4499.8432970123158</v>
      </c>
      <c r="BN577" s="36">
        <v>88178.4</v>
      </c>
      <c r="BO577" s="36">
        <v>99200.7</v>
      </c>
      <c r="BP577" s="36">
        <v>631.34113499999989</v>
      </c>
      <c r="BQ577" s="36">
        <v>44.456849851234416</v>
      </c>
      <c r="BR577" s="36">
        <v>599.90539499999988</v>
      </c>
      <c r="BS577" s="36">
        <v>662.7768749999999</v>
      </c>
      <c r="BT577" s="36">
        <v>958.7500174999999</v>
      </c>
      <c r="BU577" s="36">
        <v>8.4061964305102279</v>
      </c>
      <c r="BV577" s="36">
        <v>952.80593899999997</v>
      </c>
      <c r="BW577" s="36">
        <v>964.69409599999983</v>
      </c>
      <c r="BX577" s="36">
        <v>91278.393749999988</v>
      </c>
      <c r="BY577" s="36">
        <v>11857.510063779333</v>
      </c>
      <c r="BZ577" s="36">
        <v>77156.100000000006</v>
      </c>
      <c r="CA577" s="36">
        <v>115734.1</v>
      </c>
      <c r="CB577" s="36"/>
      <c r="CC577" s="40">
        <v>28.542999999999999</v>
      </c>
      <c r="CD577" s="40">
        <v>55.427999999999997</v>
      </c>
      <c r="CE577" s="40"/>
    </row>
    <row r="578" spans="1:83" s="5" customFormat="1">
      <c r="A578" s="13" t="s">
        <v>447</v>
      </c>
      <c r="B578" s="13">
        <v>3</v>
      </c>
      <c r="C578" s="13"/>
      <c r="D578" s="13" t="s">
        <v>34</v>
      </c>
      <c r="E578" s="35" t="s">
        <v>298</v>
      </c>
      <c r="F578" s="13" t="s">
        <v>36</v>
      </c>
      <c r="G578" s="36">
        <v>1094929478</v>
      </c>
      <c r="H578" s="13" t="s">
        <v>299</v>
      </c>
      <c r="I578" s="37">
        <v>26</v>
      </c>
      <c r="J578" s="37" t="s">
        <v>70</v>
      </c>
      <c r="K578" s="38">
        <v>43529</v>
      </c>
      <c r="L578" s="39">
        <v>0.63194444444444442</v>
      </c>
      <c r="M578" s="37"/>
      <c r="N578" s="37"/>
      <c r="O578" s="37"/>
      <c r="P578" s="37"/>
      <c r="Q578" s="37">
        <v>3</v>
      </c>
      <c r="R578" s="13" t="s">
        <v>43</v>
      </c>
      <c r="S578" s="13" t="s">
        <v>56</v>
      </c>
      <c r="T578" s="13" t="s">
        <v>42</v>
      </c>
      <c r="U578" s="13" t="s">
        <v>45</v>
      </c>
      <c r="V578" s="13"/>
      <c r="W578" s="13" t="s">
        <v>46</v>
      </c>
      <c r="X578" s="13" t="s">
        <v>53</v>
      </c>
      <c r="Y578" s="13" t="s">
        <v>42</v>
      </c>
      <c r="Z578" s="13" t="s">
        <v>41</v>
      </c>
      <c r="AA578" s="13"/>
      <c r="AB578" s="13">
        <v>-1</v>
      </c>
      <c r="AC578" s="13">
        <v>2</v>
      </c>
      <c r="AD578" s="13" t="s">
        <v>42</v>
      </c>
      <c r="AE578" s="13">
        <v>1</v>
      </c>
      <c r="AF578" s="13">
        <v>0</v>
      </c>
      <c r="AG578" s="13" t="s">
        <v>48</v>
      </c>
      <c r="AH578" s="46">
        <f t="shared" si="18"/>
        <v>1</v>
      </c>
      <c r="AI578" s="46" t="s">
        <v>54</v>
      </c>
      <c r="AJ578" s="46" t="str">
        <f t="shared" si="19"/>
        <v>-2</v>
      </c>
      <c r="AK578" s="13" t="s">
        <v>42</v>
      </c>
      <c r="AL578" s="13" t="s">
        <v>41</v>
      </c>
      <c r="AM578" s="13"/>
      <c r="AN578" s="13">
        <v>101.31965006729475</v>
      </c>
      <c r="AO578" s="13">
        <v>117.34261838440112</v>
      </c>
      <c r="AP578" s="13">
        <v>125.13020833333333</v>
      </c>
      <c r="AQ578" s="13">
        <v>148.05555555555554</v>
      </c>
      <c r="AR578" s="36">
        <v>489.34774380000005</v>
      </c>
      <c r="AS578" s="36">
        <v>0</v>
      </c>
      <c r="AT578" s="36">
        <v>489.34774380000005</v>
      </c>
      <c r="AU578" s="36">
        <v>489.34774380000005</v>
      </c>
      <c r="AV578" s="36">
        <v>712.88273600000002</v>
      </c>
      <c r="AW578" s="36">
        <v>0</v>
      </c>
      <c r="AX578" s="36">
        <v>712.88273600000002</v>
      </c>
      <c r="AY578" s="36">
        <v>712.88273600000002</v>
      </c>
      <c r="AZ578" s="36">
        <v>55111.474999999999</v>
      </c>
      <c r="BA578" s="36" t="s">
        <v>50</v>
      </c>
      <c r="BB578" s="36">
        <v>52355.9</v>
      </c>
      <c r="BC578" s="36">
        <v>60622.6</v>
      </c>
      <c r="BD578" s="36">
        <v>497.27397180000003</v>
      </c>
      <c r="BE578" s="36">
        <v>11.209379136061346</v>
      </c>
      <c r="BF578" s="36">
        <v>489.34774380000005</v>
      </c>
      <c r="BG578" s="36">
        <v>505.20019980000001</v>
      </c>
      <c r="BH578" s="36">
        <v>712.88273600000002</v>
      </c>
      <c r="BI578" s="36">
        <v>0</v>
      </c>
      <c r="BJ578" s="36">
        <v>712.88273600000002</v>
      </c>
      <c r="BK578" s="36">
        <v>712.88273600000002</v>
      </c>
      <c r="BL578" s="36">
        <v>52355.9</v>
      </c>
      <c r="BM578" s="36">
        <v>1742.7944640719963</v>
      </c>
      <c r="BN578" s="36">
        <v>49600.3</v>
      </c>
      <c r="BO578" s="36">
        <v>55111.5</v>
      </c>
      <c r="BP578" s="36">
        <v>544.62656939999999</v>
      </c>
      <c r="BQ578" s="36">
        <v>78.176064875577183</v>
      </c>
      <c r="BR578" s="36">
        <v>489.34774380000005</v>
      </c>
      <c r="BS578" s="36">
        <v>599.90539499999988</v>
      </c>
      <c r="BT578" s="36">
        <v>838.78841599999987</v>
      </c>
      <c r="BU578" s="36">
        <v>178.05752023580737</v>
      </c>
      <c r="BV578" s="36">
        <v>712.88273600000002</v>
      </c>
      <c r="BW578" s="36">
        <v>964.69409599999983</v>
      </c>
      <c r="BX578" s="36">
        <v>61828.187500000007</v>
      </c>
      <c r="BY578" s="36">
        <v>14121.476023979621</v>
      </c>
      <c r="BZ578" s="36">
        <v>49600.3</v>
      </c>
      <c r="CA578" s="36">
        <v>93689.5</v>
      </c>
      <c r="CB578" s="36"/>
      <c r="CC578" s="40">
        <v>28.617000000000001</v>
      </c>
      <c r="CD578" s="40">
        <v>55.28</v>
      </c>
      <c r="CE578" s="40"/>
    </row>
    <row r="579" spans="1:83" s="5" customFormat="1">
      <c r="A579" s="13" t="s">
        <v>447</v>
      </c>
      <c r="B579" s="13">
        <v>3</v>
      </c>
      <c r="C579" s="13"/>
      <c r="D579" s="13" t="s">
        <v>34</v>
      </c>
      <c r="E579" s="35" t="s">
        <v>298</v>
      </c>
      <c r="F579" s="13" t="s">
        <v>36</v>
      </c>
      <c r="G579" s="36">
        <v>1094929478</v>
      </c>
      <c r="H579" s="13" t="s">
        <v>299</v>
      </c>
      <c r="I579" s="37">
        <v>26</v>
      </c>
      <c r="J579" s="37" t="s">
        <v>70</v>
      </c>
      <c r="K579" s="38">
        <v>43529</v>
      </c>
      <c r="L579" s="39">
        <v>0.64236111111111105</v>
      </c>
      <c r="M579" s="37"/>
      <c r="N579" s="37"/>
      <c r="O579" s="37"/>
      <c r="P579" s="37"/>
      <c r="Q579" s="37">
        <v>4</v>
      </c>
      <c r="R579" s="13" t="s">
        <v>55</v>
      </c>
      <c r="S579" s="13" t="s">
        <v>44</v>
      </c>
      <c r="T579" s="13" t="s">
        <v>42</v>
      </c>
      <c r="U579" s="13" t="s">
        <v>45</v>
      </c>
      <c r="V579" s="13" t="s">
        <v>42</v>
      </c>
      <c r="W579" s="13" t="s">
        <v>72</v>
      </c>
      <c r="X579" s="13" t="s">
        <v>53</v>
      </c>
      <c r="Y579" s="13" t="s">
        <v>42</v>
      </c>
      <c r="Z579" s="13" t="s">
        <v>41</v>
      </c>
      <c r="AA579" s="13"/>
      <c r="AB579" s="13">
        <v>0</v>
      </c>
      <c r="AC579" s="13">
        <v>1</v>
      </c>
      <c r="AD579" s="13" t="s">
        <v>42</v>
      </c>
      <c r="AE579" s="13">
        <v>1</v>
      </c>
      <c r="AF579" s="13" t="s">
        <v>42</v>
      </c>
      <c r="AG579" s="13">
        <v>1</v>
      </c>
      <c r="AH579" s="46" t="str">
        <f t="shared" si="18"/>
        <v>-1</v>
      </c>
      <c r="AI579" s="46" t="s">
        <v>54</v>
      </c>
      <c r="AJ579" s="46" t="str">
        <f t="shared" si="19"/>
        <v>-2</v>
      </c>
      <c r="AK579" s="13" t="s">
        <v>42</v>
      </c>
      <c r="AL579" s="13" t="s">
        <v>41</v>
      </c>
      <c r="AM579" s="13"/>
      <c r="AN579" s="13">
        <v>101.31965006729475</v>
      </c>
      <c r="AO579" s="13">
        <v>117.34261838440112</v>
      </c>
      <c r="AP579" s="13">
        <v>125.13020833333333</v>
      </c>
      <c r="AQ579" s="13">
        <v>148.05555555555554</v>
      </c>
      <c r="AR579" s="36">
        <v>611.69062139999994</v>
      </c>
      <c r="AS579" s="36">
        <v>16.666827010517526</v>
      </c>
      <c r="AT579" s="36">
        <v>599.90539499999988</v>
      </c>
      <c r="AU579" s="36">
        <v>623.4758478</v>
      </c>
      <c r="AV579" s="36">
        <v>773.28536299999996</v>
      </c>
      <c r="AW579" s="36">
        <v>17.085555281660856</v>
      </c>
      <c r="AX579" s="36">
        <v>761.20405099999994</v>
      </c>
      <c r="AY579" s="36">
        <v>785.36667499999999</v>
      </c>
      <c r="AZ579" s="36">
        <v>54422.6</v>
      </c>
      <c r="BA579" s="36" t="s">
        <v>50</v>
      </c>
      <c r="BB579" s="36">
        <v>52355.9</v>
      </c>
      <c r="BC579" s="36">
        <v>55111.5</v>
      </c>
      <c r="BD579" s="36">
        <v>599.90539499999988</v>
      </c>
      <c r="BE579" s="36">
        <v>0</v>
      </c>
      <c r="BF579" s="36">
        <v>599.90539499999988</v>
      </c>
      <c r="BG579" s="36">
        <v>599.90539499999988</v>
      </c>
      <c r="BH579" s="36">
        <v>755.23065499999996</v>
      </c>
      <c r="BI579" s="36">
        <v>8.4476576366251681</v>
      </c>
      <c r="BJ579" s="36">
        <v>749.25725899999998</v>
      </c>
      <c r="BK579" s="36">
        <v>761.20405099999994</v>
      </c>
      <c r="BL579" s="36">
        <v>59244.85</v>
      </c>
      <c r="BM579" s="36">
        <v>6462.3738176462693</v>
      </c>
      <c r="BN579" s="36">
        <v>55111.5</v>
      </c>
      <c r="BO579" s="36">
        <v>68889.3</v>
      </c>
      <c r="BP579" s="36">
        <v>544.62656939999999</v>
      </c>
      <c r="BQ579" s="36">
        <v>78.176064875577183</v>
      </c>
      <c r="BR579" s="36">
        <v>489.34774380000005</v>
      </c>
      <c r="BS579" s="36">
        <v>599.90539499999988</v>
      </c>
      <c r="BT579" s="36">
        <v>737.04339349999998</v>
      </c>
      <c r="BU579" s="36">
        <v>34.168329512351171</v>
      </c>
      <c r="BV579" s="36">
        <v>712.88273600000002</v>
      </c>
      <c r="BW579" s="36">
        <v>761.20405099999994</v>
      </c>
      <c r="BX579" s="36">
        <v>55800.375000000007</v>
      </c>
      <c r="BY579" s="36">
        <v>5179.6930110448311</v>
      </c>
      <c r="BZ579" s="36">
        <v>49600.3</v>
      </c>
      <c r="CA579" s="36">
        <v>68889.3</v>
      </c>
      <c r="CB579" s="36"/>
      <c r="CC579" s="40">
        <v>28.443999999999999</v>
      </c>
      <c r="CD579" s="40">
        <v>55.887999999999998</v>
      </c>
      <c r="CE579" s="40"/>
    </row>
    <row r="580" spans="1:83" s="5" customFormat="1">
      <c r="A580" s="13" t="s">
        <v>447</v>
      </c>
      <c r="B580" s="13">
        <v>3</v>
      </c>
      <c r="C580" s="13"/>
      <c r="D580" s="13" t="s">
        <v>34</v>
      </c>
      <c r="E580" s="35" t="s">
        <v>298</v>
      </c>
      <c r="F580" s="13" t="s">
        <v>36</v>
      </c>
      <c r="G580" s="36">
        <v>1094929478</v>
      </c>
      <c r="H580" s="13" t="s">
        <v>299</v>
      </c>
      <c r="I580" s="37">
        <v>26</v>
      </c>
      <c r="J580" s="37" t="s">
        <v>70</v>
      </c>
      <c r="K580" s="38">
        <v>43529</v>
      </c>
      <c r="L580" s="39">
        <v>0.65277777777777779</v>
      </c>
      <c r="M580" s="37"/>
      <c r="N580" s="37"/>
      <c r="O580" s="37"/>
      <c r="P580" s="37"/>
      <c r="Q580" s="37">
        <v>5</v>
      </c>
      <c r="R580" s="13" t="s">
        <v>43</v>
      </c>
      <c r="S580" s="13" t="s">
        <v>44</v>
      </c>
      <c r="T580" s="13" t="s">
        <v>42</v>
      </c>
      <c r="U580" s="13" t="s">
        <v>45</v>
      </c>
      <c r="V580" s="13" t="s">
        <v>42</v>
      </c>
      <c r="W580" s="13" t="s">
        <v>46</v>
      </c>
      <c r="X580" s="13" t="s">
        <v>88</v>
      </c>
      <c r="Y580" s="13" t="s">
        <v>42</v>
      </c>
      <c r="Z580" s="13" t="s">
        <v>41</v>
      </c>
      <c r="AA580" s="13"/>
      <c r="AB580" s="13">
        <v>-1</v>
      </c>
      <c r="AC580" s="13">
        <v>1</v>
      </c>
      <c r="AD580" s="13" t="s">
        <v>42</v>
      </c>
      <c r="AE580" s="13">
        <v>1</v>
      </c>
      <c r="AF580" s="13" t="s">
        <v>42</v>
      </c>
      <c r="AG580" s="13" t="s">
        <v>48</v>
      </c>
      <c r="AH580" s="46">
        <f t="shared" si="18"/>
        <v>1</v>
      </c>
      <c r="AI580" s="46" t="s">
        <v>89</v>
      </c>
      <c r="AJ580" s="46" t="str">
        <f t="shared" si="19"/>
        <v>-3</v>
      </c>
      <c r="AK580" s="13" t="s">
        <v>42</v>
      </c>
      <c r="AL580" s="13" t="s">
        <v>41</v>
      </c>
      <c r="AM580" s="13"/>
      <c r="AN580" s="13">
        <v>101.31965006729475</v>
      </c>
      <c r="AO580" s="13">
        <v>117.34261838440112</v>
      </c>
      <c r="AP580" s="13">
        <v>125.13020833333333</v>
      </c>
      <c r="AQ580" s="13">
        <v>148.05555555555554</v>
      </c>
      <c r="AR580" s="36">
        <v>556.5012716</v>
      </c>
      <c r="AS580" s="36">
        <v>5.5207056471009901</v>
      </c>
      <c r="AT580" s="36">
        <v>552.59754320000002</v>
      </c>
      <c r="AU580" s="36">
        <v>560.40499999999997</v>
      </c>
      <c r="AV580" s="36">
        <v>603.31168149999996</v>
      </c>
      <c r="AW580" s="36">
        <v>17.222430648401932</v>
      </c>
      <c r="AX580" s="36">
        <v>591.13358399999993</v>
      </c>
      <c r="AY580" s="36">
        <v>615.489779</v>
      </c>
      <c r="AZ580" s="36">
        <v>44778.100000000006</v>
      </c>
      <c r="BA580" s="36" t="s">
        <v>50</v>
      </c>
      <c r="BB580" s="36">
        <v>44089.2</v>
      </c>
      <c r="BC580" s="36">
        <v>46844.800000000003</v>
      </c>
      <c r="BD580" s="36">
        <v>576.20765440000002</v>
      </c>
      <c r="BE580" s="36">
        <v>22.348328173974938</v>
      </c>
      <c r="BF580" s="36">
        <v>560.40499999999997</v>
      </c>
      <c r="BG580" s="36">
        <v>592.01030880000008</v>
      </c>
      <c r="BH580" s="36">
        <v>664.18625750000001</v>
      </c>
      <c r="BI580" s="36">
        <v>68.867220334509852</v>
      </c>
      <c r="BJ580" s="36">
        <v>615.489779</v>
      </c>
      <c r="BK580" s="36">
        <v>712.88273600000002</v>
      </c>
      <c r="BL580" s="36">
        <v>50059.583333333336</v>
      </c>
      <c r="BM580" s="36">
        <v>2709.2603643183984</v>
      </c>
      <c r="BN580" s="36">
        <v>46844.800000000003</v>
      </c>
      <c r="BO580" s="36">
        <v>55111.5</v>
      </c>
      <c r="BP580" s="36">
        <v>580.15519749999999</v>
      </c>
      <c r="BQ580" s="36">
        <v>27.930997164047135</v>
      </c>
      <c r="BR580" s="36">
        <v>560.40499999999997</v>
      </c>
      <c r="BS580" s="36">
        <v>599.90539499999988</v>
      </c>
      <c r="BT580" s="36">
        <v>688.34691499999997</v>
      </c>
      <c r="BU580" s="36">
        <v>103.0355498468608</v>
      </c>
      <c r="BV580" s="36">
        <v>615.489779</v>
      </c>
      <c r="BW580" s="36">
        <v>761.20405099999994</v>
      </c>
      <c r="BX580" s="36">
        <v>51322.556250000009</v>
      </c>
      <c r="BY580" s="36">
        <v>2638.2748231799114</v>
      </c>
      <c r="BZ580" s="36">
        <v>46844.800000000003</v>
      </c>
      <c r="CA580" s="36">
        <v>55111.5</v>
      </c>
      <c r="CB580" s="36"/>
      <c r="CC580" s="40">
        <v>28.518000000000001</v>
      </c>
      <c r="CD580" s="40">
        <v>55.962000000000003</v>
      </c>
      <c r="CE580" s="40"/>
    </row>
    <row r="581" spans="1:83" s="5" customFormat="1">
      <c r="A581" s="13" t="s">
        <v>447</v>
      </c>
      <c r="B581" s="13">
        <v>3</v>
      </c>
      <c r="C581" s="13"/>
      <c r="D581" s="13" t="s">
        <v>34</v>
      </c>
      <c r="E581" s="35" t="s">
        <v>298</v>
      </c>
      <c r="F581" s="13" t="s">
        <v>36</v>
      </c>
      <c r="G581" s="36">
        <v>1094929478</v>
      </c>
      <c r="H581" s="13" t="s">
        <v>299</v>
      </c>
      <c r="I581" s="37">
        <v>26</v>
      </c>
      <c r="J581" s="37" t="s">
        <v>70</v>
      </c>
      <c r="K581" s="38">
        <v>43529</v>
      </c>
      <c r="L581" s="39">
        <v>0.66319444444444442</v>
      </c>
      <c r="M581" s="37"/>
      <c r="N581" s="37"/>
      <c r="O581" s="37"/>
      <c r="P581" s="37"/>
      <c r="Q581" s="37">
        <v>6</v>
      </c>
      <c r="R581" s="13" t="s">
        <v>43</v>
      </c>
      <c r="S581" s="13" t="s">
        <v>44</v>
      </c>
      <c r="T581" s="13" t="s">
        <v>42</v>
      </c>
      <c r="U581" s="13" t="s">
        <v>45</v>
      </c>
      <c r="V581" s="13" t="s">
        <v>42</v>
      </c>
      <c r="W581" s="13" t="s">
        <v>72</v>
      </c>
      <c r="X581" s="13" t="s">
        <v>53</v>
      </c>
      <c r="Y581" s="13" t="s">
        <v>42</v>
      </c>
      <c r="Z581" s="13" t="s">
        <v>41</v>
      </c>
      <c r="AA581" s="13"/>
      <c r="AB581" s="13">
        <v>-1</v>
      </c>
      <c r="AC581" s="13">
        <v>1</v>
      </c>
      <c r="AD581" s="13" t="s">
        <v>42</v>
      </c>
      <c r="AE581" s="13">
        <v>1</v>
      </c>
      <c r="AF581" s="13" t="s">
        <v>42</v>
      </c>
      <c r="AG581" s="13">
        <v>1</v>
      </c>
      <c r="AH581" s="46" t="str">
        <f t="shared" si="18"/>
        <v>-1</v>
      </c>
      <c r="AI581" s="46" t="s">
        <v>54</v>
      </c>
      <c r="AJ581" s="46" t="str">
        <f t="shared" si="19"/>
        <v>-2</v>
      </c>
      <c r="AK581" s="13" t="s">
        <v>42</v>
      </c>
      <c r="AL581" s="13" t="s">
        <v>41</v>
      </c>
      <c r="AM581" s="13"/>
      <c r="AN581" s="13">
        <v>101.31965006729475</v>
      </c>
      <c r="AO581" s="13">
        <v>117.34261838440112</v>
      </c>
      <c r="AP581" s="13">
        <v>125.13020833333333</v>
      </c>
      <c r="AQ581" s="13">
        <v>148.05555555555554</v>
      </c>
      <c r="AR581" s="36">
        <v>544.68751019999991</v>
      </c>
      <c r="AS581" s="36">
        <v>0</v>
      </c>
      <c r="AT581" s="36">
        <v>544.68751019999991</v>
      </c>
      <c r="AU581" s="36">
        <v>544.68751019999991</v>
      </c>
      <c r="AV581" s="36">
        <v>591.0497754999999</v>
      </c>
      <c r="AW581" s="36">
        <v>17.239971139216056</v>
      </c>
      <c r="AX581" s="36">
        <v>578.85927499999991</v>
      </c>
      <c r="AY581" s="36">
        <v>603.24027599999999</v>
      </c>
      <c r="AZ581" s="36">
        <v>47533.649999999994</v>
      </c>
      <c r="BA581" s="36" t="s">
        <v>50</v>
      </c>
      <c r="BB581" s="36">
        <v>44089.2</v>
      </c>
      <c r="BC581" s="36">
        <v>49600.3</v>
      </c>
      <c r="BD581" s="36">
        <v>560.45007869999995</v>
      </c>
      <c r="BE581" s="36">
        <v>22.291638150534993</v>
      </c>
      <c r="BF581" s="36">
        <v>544.68751019999991</v>
      </c>
      <c r="BG581" s="36">
        <v>576.21264719999999</v>
      </c>
      <c r="BH581" s="36">
        <v>578.85927499999991</v>
      </c>
      <c r="BI581" s="36">
        <v>0</v>
      </c>
      <c r="BJ581" s="36">
        <v>578.85927499999991</v>
      </c>
      <c r="BK581" s="36">
        <v>578.85927499999991</v>
      </c>
      <c r="BL581" s="36">
        <v>44548.466666666667</v>
      </c>
      <c r="BM581" s="36">
        <v>1124.9689892022234</v>
      </c>
      <c r="BN581" s="36">
        <v>44089.2</v>
      </c>
      <c r="BO581" s="36">
        <v>46844.800000000003</v>
      </c>
      <c r="BP581" s="36">
        <v>552.54625509999994</v>
      </c>
      <c r="BQ581" s="36">
        <v>11.11394362081044</v>
      </c>
      <c r="BR581" s="36">
        <v>544.68751019999991</v>
      </c>
      <c r="BS581" s="36">
        <v>560.40499999999997</v>
      </c>
      <c r="BT581" s="36">
        <v>597.1745269999999</v>
      </c>
      <c r="BU581" s="36">
        <v>25.901677776681016</v>
      </c>
      <c r="BV581" s="36">
        <v>578.85927499999991</v>
      </c>
      <c r="BW581" s="36">
        <v>615.489779</v>
      </c>
      <c r="BX581" s="36">
        <v>44433.65</v>
      </c>
      <c r="BY581" s="36">
        <v>941.21658435594429</v>
      </c>
      <c r="BZ581" s="36">
        <v>44089.2</v>
      </c>
      <c r="CA581" s="36">
        <v>46844.800000000003</v>
      </c>
      <c r="CB581" s="36"/>
      <c r="CC581" s="40">
        <v>28.419</v>
      </c>
      <c r="CD581" s="40">
        <v>56.167999999999999</v>
      </c>
      <c r="CE581" s="40"/>
    </row>
    <row r="582" spans="1:83" s="5" customFormat="1">
      <c r="A582" s="13" t="s">
        <v>447</v>
      </c>
      <c r="B582" s="13">
        <v>3</v>
      </c>
      <c r="C582" s="13"/>
      <c r="D582" s="13" t="s">
        <v>101</v>
      </c>
      <c r="E582" s="35" t="s">
        <v>300</v>
      </c>
      <c r="F582" s="13" t="s">
        <v>36</v>
      </c>
      <c r="G582" s="36">
        <v>1116447838</v>
      </c>
      <c r="H582" s="13" t="s">
        <v>301</v>
      </c>
      <c r="I582" s="37">
        <v>21</v>
      </c>
      <c r="J582" s="37" t="s">
        <v>38</v>
      </c>
      <c r="K582" s="38">
        <v>43529</v>
      </c>
      <c r="L582" s="39">
        <v>0.61111111111111105</v>
      </c>
      <c r="M582" s="37" t="s">
        <v>39</v>
      </c>
      <c r="N582" s="37" t="s">
        <v>42</v>
      </c>
      <c r="O582" s="37"/>
      <c r="P582" s="37" t="s">
        <v>42</v>
      </c>
      <c r="Q582" s="37">
        <v>1</v>
      </c>
      <c r="R582" s="13" t="s">
        <v>62</v>
      </c>
      <c r="S582" s="13" t="s">
        <v>63</v>
      </c>
      <c r="T582" s="13" t="s">
        <v>42</v>
      </c>
      <c r="U582" s="13" t="s">
        <v>52</v>
      </c>
      <c r="V582" s="13" t="s">
        <v>42</v>
      </c>
      <c r="W582" s="13" t="s">
        <v>66</v>
      </c>
      <c r="X582" s="13" t="s">
        <v>76</v>
      </c>
      <c r="Y582" s="13" t="s">
        <v>41</v>
      </c>
      <c r="Z582" s="13" t="s">
        <v>41</v>
      </c>
      <c r="AA582" s="13"/>
      <c r="AB582" s="13">
        <v>1</v>
      </c>
      <c r="AC582" s="13">
        <v>0</v>
      </c>
      <c r="AD582" s="13" t="s">
        <v>42</v>
      </c>
      <c r="AE582" s="13">
        <v>0</v>
      </c>
      <c r="AF582" s="13" t="s">
        <v>42</v>
      </c>
      <c r="AG582" s="13">
        <v>0</v>
      </c>
      <c r="AH582" s="46" t="str">
        <f t="shared" si="18"/>
        <v>0</v>
      </c>
      <c r="AI582" s="46" t="s">
        <v>77</v>
      </c>
      <c r="AJ582" s="46" t="str">
        <f t="shared" si="19"/>
        <v>0</v>
      </c>
      <c r="AK582" s="13" t="s">
        <v>41</v>
      </c>
      <c r="AL582" s="13" t="s">
        <v>41</v>
      </c>
      <c r="AM582" s="13"/>
      <c r="AN582" s="13">
        <v>101.31965006729475</v>
      </c>
      <c r="AO582" s="13">
        <v>117.34261838440112</v>
      </c>
      <c r="AP582" s="13">
        <v>125.13020833333333</v>
      </c>
      <c r="AQ582" s="13">
        <v>148.05555555555554</v>
      </c>
      <c r="AR582" s="36">
        <v>275.86950400000001</v>
      </c>
      <c r="AS582" s="36">
        <v>0</v>
      </c>
      <c r="AT582" s="36">
        <v>275.86950400000001</v>
      </c>
      <c r="AU582" s="36">
        <v>275.86950400000001</v>
      </c>
      <c r="AV582" s="36">
        <v>446.15440054999999</v>
      </c>
      <c r="AW582" s="36">
        <v>8.0924171599626753</v>
      </c>
      <c r="AX582" s="36">
        <v>440.43219750000003</v>
      </c>
      <c r="AY582" s="36">
        <v>451.87660360000001</v>
      </c>
      <c r="AZ582" s="36">
        <v>82667.199999999997</v>
      </c>
      <c r="BA582" s="36" t="s">
        <v>50</v>
      </c>
      <c r="BB582" s="36">
        <v>79911.600000000006</v>
      </c>
      <c r="BC582" s="36">
        <v>88178.4</v>
      </c>
      <c r="BD582" s="36">
        <v>271.58855199999999</v>
      </c>
      <c r="BE582" s="36">
        <v>6.0541803782682448</v>
      </c>
      <c r="BF582" s="36">
        <v>267.30759999999998</v>
      </c>
      <c r="BG582" s="36">
        <v>275.86950400000001</v>
      </c>
      <c r="BH582" s="36">
        <v>434.76575400000002</v>
      </c>
      <c r="BI582" s="36">
        <v>24.198395568046241</v>
      </c>
      <c r="BJ582" s="36">
        <v>417.65490440000002</v>
      </c>
      <c r="BK582" s="36">
        <v>451.87660360000001</v>
      </c>
      <c r="BL582" s="36">
        <v>63378.183333333342</v>
      </c>
      <c r="BM582" s="36">
        <v>10743.193741046747</v>
      </c>
      <c r="BN582" s="36">
        <v>55111.5</v>
      </c>
      <c r="BO582" s="36">
        <v>82667.199999999997</v>
      </c>
      <c r="BP582" s="36">
        <v>280.242549</v>
      </c>
      <c r="BQ582" s="36">
        <v>6.1844195478678383</v>
      </c>
      <c r="BR582" s="36">
        <v>275.86950400000001</v>
      </c>
      <c r="BS582" s="36">
        <v>284.61559399999999</v>
      </c>
      <c r="BT582" s="36">
        <v>457.59318975000002</v>
      </c>
      <c r="BU582" s="36">
        <v>8.0844736638042143</v>
      </c>
      <c r="BV582" s="36">
        <v>451.87660360000001</v>
      </c>
      <c r="BW582" s="36">
        <v>463.30977590000003</v>
      </c>
      <c r="BX582" s="36">
        <v>77672.737500000003</v>
      </c>
      <c r="BY582" s="36">
        <v>16105.980086078756</v>
      </c>
      <c r="BZ582" s="36">
        <v>55111.5</v>
      </c>
      <c r="CA582" s="36">
        <v>99200.7</v>
      </c>
      <c r="CB582" s="36"/>
      <c r="CC582" s="40">
        <v>28.518000000000001</v>
      </c>
      <c r="CD582" s="40">
        <v>56.183</v>
      </c>
      <c r="CE582" s="40"/>
    </row>
    <row r="583" spans="1:83" s="5" customFormat="1">
      <c r="A583" s="13" t="s">
        <v>447</v>
      </c>
      <c r="B583" s="13">
        <v>3</v>
      </c>
      <c r="C583" s="13"/>
      <c r="D583" s="13" t="s">
        <v>101</v>
      </c>
      <c r="E583" s="35" t="s">
        <v>300</v>
      </c>
      <c r="F583" s="13" t="s">
        <v>36</v>
      </c>
      <c r="G583" s="36">
        <v>1116447838</v>
      </c>
      <c r="H583" s="13" t="s">
        <v>301</v>
      </c>
      <c r="I583" s="37">
        <v>21</v>
      </c>
      <c r="J583" s="37" t="s">
        <v>38</v>
      </c>
      <c r="K583" s="38">
        <v>43529</v>
      </c>
      <c r="L583" s="39">
        <v>0.62152777777777779</v>
      </c>
      <c r="M583" s="37" t="s">
        <v>39</v>
      </c>
      <c r="N583" s="37" t="s">
        <v>42</v>
      </c>
      <c r="O583" s="37"/>
      <c r="P583" s="37" t="s">
        <v>42</v>
      </c>
      <c r="Q583" s="37">
        <v>2</v>
      </c>
      <c r="R583" s="13" t="s">
        <v>84</v>
      </c>
      <c r="S583" s="13" t="s">
        <v>63</v>
      </c>
      <c r="T583" s="13" t="s">
        <v>41</v>
      </c>
      <c r="U583" s="13" t="s">
        <v>52</v>
      </c>
      <c r="V583" s="13" t="s">
        <v>42</v>
      </c>
      <c r="W583" s="13" t="s">
        <v>66</v>
      </c>
      <c r="X583" s="13" t="s">
        <v>76</v>
      </c>
      <c r="Y583" s="13" t="s">
        <v>41</v>
      </c>
      <c r="Z583" s="13" t="s">
        <v>41</v>
      </c>
      <c r="AA583" s="13"/>
      <c r="AB583" s="13">
        <v>-2</v>
      </c>
      <c r="AC583" s="13">
        <v>0</v>
      </c>
      <c r="AD583" s="13" t="s">
        <v>41</v>
      </c>
      <c r="AE583" s="13">
        <v>0</v>
      </c>
      <c r="AF583" s="13" t="s">
        <v>42</v>
      </c>
      <c r="AG583" s="13">
        <v>0</v>
      </c>
      <c r="AH583" s="46" t="str">
        <f t="shared" si="18"/>
        <v>0</v>
      </c>
      <c r="AI583" s="46" t="s">
        <v>77</v>
      </c>
      <c r="AJ583" s="46" t="str">
        <f t="shared" si="19"/>
        <v>0</v>
      </c>
      <c r="AK583" s="13" t="s">
        <v>41</v>
      </c>
      <c r="AL583" s="13" t="s">
        <v>41</v>
      </c>
      <c r="AM583" s="13"/>
      <c r="AN583" s="13">
        <v>101.31965006729475</v>
      </c>
      <c r="AO583" s="13">
        <v>117.34261838440112</v>
      </c>
      <c r="AP583" s="13">
        <v>125.13020833333333</v>
      </c>
      <c r="AQ583" s="13">
        <v>148.05555555555554</v>
      </c>
      <c r="AR583" s="36">
        <v>311.34066200000001</v>
      </c>
      <c r="AS583" s="36">
        <v>12.739535583132083</v>
      </c>
      <c r="AT583" s="36">
        <v>302.33244999999999</v>
      </c>
      <c r="AU583" s="36">
        <v>320.34887400000002</v>
      </c>
      <c r="AV583" s="36">
        <v>434.76575400000002</v>
      </c>
      <c r="AW583" s="36">
        <v>24.198395568046241</v>
      </c>
      <c r="AX583" s="36">
        <v>417.65490440000002</v>
      </c>
      <c r="AY583" s="36">
        <v>451.87660360000001</v>
      </c>
      <c r="AZ583" s="36">
        <v>84045</v>
      </c>
      <c r="BA583" s="36" t="s">
        <v>50</v>
      </c>
      <c r="BB583" s="36">
        <v>71644.899999999994</v>
      </c>
      <c r="BC583" s="36">
        <v>93689.5</v>
      </c>
      <c r="BD583" s="36">
        <v>324.90914900000001</v>
      </c>
      <c r="BE583" s="36">
        <v>6.4492027531509519</v>
      </c>
      <c r="BF583" s="36">
        <v>320.34887400000002</v>
      </c>
      <c r="BG583" s="36">
        <v>329.469424</v>
      </c>
      <c r="BH583" s="36">
        <v>451.87660360000001</v>
      </c>
      <c r="BI583" s="36">
        <v>0</v>
      </c>
      <c r="BJ583" s="36">
        <v>451.87660360000001</v>
      </c>
      <c r="BK583" s="36">
        <v>451.87660360000001</v>
      </c>
      <c r="BL583" s="36">
        <v>95526.583333333328</v>
      </c>
      <c r="BM583" s="36">
        <v>4499.8432970123158</v>
      </c>
      <c r="BN583" s="36">
        <v>88178.4</v>
      </c>
      <c r="BO583" s="36">
        <v>99200.7</v>
      </c>
      <c r="BP583" s="36">
        <v>298.10918900000001</v>
      </c>
      <c r="BQ583" s="36">
        <v>31.451664149905497</v>
      </c>
      <c r="BR583" s="36">
        <v>275.86950400000001</v>
      </c>
      <c r="BS583" s="36">
        <v>320.34887400000002</v>
      </c>
      <c r="BT583" s="36">
        <v>451.87660360000001</v>
      </c>
      <c r="BU583" s="36">
        <v>0</v>
      </c>
      <c r="BV583" s="36">
        <v>451.87660360000001</v>
      </c>
      <c r="BW583" s="36">
        <v>451.87660360000001</v>
      </c>
      <c r="BX583" s="36">
        <v>91278.393749999988</v>
      </c>
      <c r="BY583" s="36">
        <v>11857.510063779333</v>
      </c>
      <c r="BZ583" s="36">
        <v>77156.100000000006</v>
      </c>
      <c r="CA583" s="36">
        <v>115734.1</v>
      </c>
      <c r="CB583" s="36"/>
      <c r="CC583" s="40">
        <v>28.542999999999999</v>
      </c>
      <c r="CD583" s="40">
        <v>55.427999999999997</v>
      </c>
      <c r="CE583" s="40"/>
    </row>
    <row r="584" spans="1:83" s="5" customFormat="1">
      <c r="A584" s="13" t="s">
        <v>447</v>
      </c>
      <c r="B584" s="13">
        <v>3</v>
      </c>
      <c r="C584" s="13"/>
      <c r="D584" s="13" t="s">
        <v>101</v>
      </c>
      <c r="E584" s="35" t="s">
        <v>300</v>
      </c>
      <c r="F584" s="13" t="s">
        <v>36</v>
      </c>
      <c r="G584" s="36">
        <v>1116447838</v>
      </c>
      <c r="H584" s="13" t="s">
        <v>301</v>
      </c>
      <c r="I584" s="37">
        <v>21</v>
      </c>
      <c r="J584" s="37" t="s">
        <v>38</v>
      </c>
      <c r="K584" s="38">
        <v>43529</v>
      </c>
      <c r="L584" s="39">
        <v>0.63194444444444442</v>
      </c>
      <c r="M584" s="37" t="s">
        <v>39</v>
      </c>
      <c r="N584" s="37" t="s">
        <v>42</v>
      </c>
      <c r="O584" s="37"/>
      <c r="P584" s="37" t="s">
        <v>42</v>
      </c>
      <c r="Q584" s="37">
        <v>3</v>
      </c>
      <c r="R584" s="13" t="s">
        <v>55</v>
      </c>
      <c r="S584" s="13" t="s">
        <v>44</v>
      </c>
      <c r="T584" s="13" t="s">
        <v>42</v>
      </c>
      <c r="U584" s="13" t="s">
        <v>52</v>
      </c>
      <c r="V584" s="13" t="s">
        <v>42</v>
      </c>
      <c r="W584" s="13" t="s">
        <v>66</v>
      </c>
      <c r="X584" s="13" t="s">
        <v>76</v>
      </c>
      <c r="Y584" s="13" t="s">
        <v>41</v>
      </c>
      <c r="Z584" s="13" t="s">
        <v>41</v>
      </c>
      <c r="AA584" s="13"/>
      <c r="AB584" s="13">
        <v>0</v>
      </c>
      <c r="AC584" s="13">
        <v>1</v>
      </c>
      <c r="AD584" s="13" t="s">
        <v>42</v>
      </c>
      <c r="AE584" s="13">
        <v>0</v>
      </c>
      <c r="AF584" s="13" t="s">
        <v>42</v>
      </c>
      <c r="AG584" s="13">
        <v>0</v>
      </c>
      <c r="AH584" s="46" t="str">
        <f t="shared" si="18"/>
        <v>0</v>
      </c>
      <c r="AI584" s="46" t="s">
        <v>77</v>
      </c>
      <c r="AJ584" s="46" t="str">
        <f t="shared" si="19"/>
        <v>0</v>
      </c>
      <c r="AK584" s="13" t="s">
        <v>41</v>
      </c>
      <c r="AL584" s="13" t="s">
        <v>41</v>
      </c>
      <c r="AM584" s="13"/>
      <c r="AN584" s="13">
        <v>101.31965006729475</v>
      </c>
      <c r="AO584" s="13">
        <v>117.34261838440112</v>
      </c>
      <c r="AP584" s="13">
        <v>125.13020833333333</v>
      </c>
      <c r="AQ584" s="13">
        <v>148.05555555555554</v>
      </c>
      <c r="AR584" s="36">
        <v>271.58855199999999</v>
      </c>
      <c r="AS584" s="36">
        <v>6.0541803782682448</v>
      </c>
      <c r="AT584" s="36">
        <v>267.30759999999998</v>
      </c>
      <c r="AU584" s="36">
        <v>275.86950400000001</v>
      </c>
      <c r="AV584" s="36">
        <v>331.44122175000001</v>
      </c>
      <c r="AW584" s="36">
        <v>8.1716510203790573</v>
      </c>
      <c r="AX584" s="36">
        <v>325.66299190000001</v>
      </c>
      <c r="AY584" s="36">
        <v>337.21945160000001</v>
      </c>
      <c r="AZ584" s="36">
        <v>55111.474999999999</v>
      </c>
      <c r="BA584" s="36" t="s">
        <v>50</v>
      </c>
      <c r="BB584" s="36">
        <v>52355.9</v>
      </c>
      <c r="BC584" s="36">
        <v>60622.6</v>
      </c>
      <c r="BD584" s="36">
        <v>267.30759999999998</v>
      </c>
      <c r="BE584" s="36">
        <v>0</v>
      </c>
      <c r="BF584" s="36">
        <v>267.30759999999998</v>
      </c>
      <c r="BG584" s="36">
        <v>267.30759999999998</v>
      </c>
      <c r="BH584" s="36">
        <v>337.21945160000001</v>
      </c>
      <c r="BI584" s="36">
        <v>0</v>
      </c>
      <c r="BJ584" s="36">
        <v>337.21945160000001</v>
      </c>
      <c r="BK584" s="36">
        <v>337.21945160000001</v>
      </c>
      <c r="BL584" s="36">
        <v>52355.9</v>
      </c>
      <c r="BM584" s="36">
        <v>1742.7944640719963</v>
      </c>
      <c r="BN584" s="36">
        <v>49600.3</v>
      </c>
      <c r="BO584" s="36">
        <v>55111.5</v>
      </c>
      <c r="BP584" s="36">
        <v>293.828237</v>
      </c>
      <c r="BQ584" s="36">
        <v>37.505844528173739</v>
      </c>
      <c r="BR584" s="36">
        <v>267.30759999999998</v>
      </c>
      <c r="BS584" s="36">
        <v>320.34887400000002</v>
      </c>
      <c r="BT584" s="36">
        <v>394.54802760000001</v>
      </c>
      <c r="BU584" s="36">
        <v>81.074849690736329</v>
      </c>
      <c r="BV584" s="36">
        <v>337.21945160000001</v>
      </c>
      <c r="BW584" s="36">
        <v>451.87660360000001</v>
      </c>
      <c r="BX584" s="36">
        <v>61828.187500000007</v>
      </c>
      <c r="BY584" s="36">
        <v>14121.476023979621</v>
      </c>
      <c r="BZ584" s="36">
        <v>49600.3</v>
      </c>
      <c r="CA584" s="36">
        <v>93689.5</v>
      </c>
      <c r="CB584" s="36"/>
      <c r="CC584" s="40">
        <v>28.617000000000001</v>
      </c>
      <c r="CD584" s="40">
        <v>55.28</v>
      </c>
      <c r="CE584" s="40"/>
    </row>
    <row r="585" spans="1:83" s="5" customFormat="1">
      <c r="A585" s="13" t="s">
        <v>447</v>
      </c>
      <c r="B585" s="13">
        <v>3</v>
      </c>
      <c r="C585" s="13"/>
      <c r="D585" s="13" t="s">
        <v>101</v>
      </c>
      <c r="E585" s="35" t="s">
        <v>300</v>
      </c>
      <c r="F585" s="13" t="s">
        <v>36</v>
      </c>
      <c r="G585" s="36">
        <v>1116447838</v>
      </c>
      <c r="H585" s="13" t="s">
        <v>301</v>
      </c>
      <c r="I585" s="37">
        <v>21</v>
      </c>
      <c r="J585" s="37" t="s">
        <v>38</v>
      </c>
      <c r="K585" s="38">
        <v>43529</v>
      </c>
      <c r="L585" s="39">
        <v>0.64236111111111105</v>
      </c>
      <c r="M585" s="37" t="s">
        <v>39</v>
      </c>
      <c r="N585" s="37" t="s">
        <v>42</v>
      </c>
      <c r="O585" s="37"/>
      <c r="P585" s="37" t="s">
        <v>42</v>
      </c>
      <c r="Q585" s="37">
        <v>4</v>
      </c>
      <c r="R585" s="13" t="s">
        <v>43</v>
      </c>
      <c r="S585" s="13" t="s">
        <v>56</v>
      </c>
      <c r="T585" s="13" t="s">
        <v>42</v>
      </c>
      <c r="U585" s="13" t="s">
        <v>52</v>
      </c>
      <c r="V585" s="13" t="s">
        <v>42</v>
      </c>
      <c r="W585" s="13" t="s">
        <v>66</v>
      </c>
      <c r="X585" s="13" t="s">
        <v>76</v>
      </c>
      <c r="Y585" s="13" t="s">
        <v>41</v>
      </c>
      <c r="Z585" s="13" t="s">
        <v>41</v>
      </c>
      <c r="AA585" s="13"/>
      <c r="AB585" s="13">
        <v>-1</v>
      </c>
      <c r="AC585" s="13">
        <v>2</v>
      </c>
      <c r="AD585" s="13" t="s">
        <v>42</v>
      </c>
      <c r="AE585" s="13">
        <v>0</v>
      </c>
      <c r="AF585" s="13" t="s">
        <v>42</v>
      </c>
      <c r="AG585" s="13">
        <v>0</v>
      </c>
      <c r="AH585" s="46" t="str">
        <f t="shared" si="18"/>
        <v>0</v>
      </c>
      <c r="AI585" s="46" t="s">
        <v>77</v>
      </c>
      <c r="AJ585" s="46" t="str">
        <f t="shared" si="19"/>
        <v>0</v>
      </c>
      <c r="AK585" s="13" t="s">
        <v>41</v>
      </c>
      <c r="AL585" s="13" t="s">
        <v>41</v>
      </c>
      <c r="AM585" s="13"/>
      <c r="AN585" s="13">
        <v>101.31965006729475</v>
      </c>
      <c r="AO585" s="13">
        <v>117.34261838440112</v>
      </c>
      <c r="AP585" s="13">
        <v>125.13020833333333</v>
      </c>
      <c r="AQ585" s="13">
        <v>148.05555555555554</v>
      </c>
      <c r="AR585" s="36">
        <v>276.07346099999995</v>
      </c>
      <c r="AS585" s="36">
        <v>24.555152718043754</v>
      </c>
      <c r="AT585" s="36">
        <v>258.71034599999996</v>
      </c>
      <c r="AU585" s="36">
        <v>293.436576</v>
      </c>
      <c r="AV585" s="36">
        <v>342.88546940000003</v>
      </c>
      <c r="AW585" s="36">
        <v>40.71545029124055</v>
      </c>
      <c r="AX585" s="36">
        <v>314.09529840000005</v>
      </c>
      <c r="AY585" s="36">
        <v>371.67564040000002</v>
      </c>
      <c r="AZ585" s="36">
        <v>54422.6</v>
      </c>
      <c r="BA585" s="36" t="s">
        <v>50</v>
      </c>
      <c r="BB585" s="36">
        <v>52355.9</v>
      </c>
      <c r="BC585" s="36">
        <v>55111.5</v>
      </c>
      <c r="BD585" s="36">
        <v>271.66296999999997</v>
      </c>
      <c r="BE585" s="36">
        <v>18.317776529119268</v>
      </c>
      <c r="BF585" s="36">
        <v>258.71034599999996</v>
      </c>
      <c r="BG585" s="36">
        <v>284.61559399999999</v>
      </c>
      <c r="BH585" s="36">
        <v>331.42998795000005</v>
      </c>
      <c r="BI585" s="36">
        <v>24.514953061137131</v>
      </c>
      <c r="BJ585" s="36">
        <v>314.09529840000005</v>
      </c>
      <c r="BK585" s="36">
        <v>348.7646775</v>
      </c>
      <c r="BL585" s="36">
        <v>59244.85</v>
      </c>
      <c r="BM585" s="36">
        <v>6462.3738176462693</v>
      </c>
      <c r="BN585" s="36">
        <v>55111.5</v>
      </c>
      <c r="BO585" s="36">
        <v>68889.3</v>
      </c>
      <c r="BP585" s="36">
        <v>263.00897299999997</v>
      </c>
      <c r="BQ585" s="36">
        <v>6.0791766029831855</v>
      </c>
      <c r="BR585" s="36">
        <v>258.71034599999996</v>
      </c>
      <c r="BS585" s="36">
        <v>267.30759999999998</v>
      </c>
      <c r="BT585" s="36">
        <v>325.657375</v>
      </c>
      <c r="BU585" s="36">
        <v>16.351245536916579</v>
      </c>
      <c r="BV585" s="36">
        <v>314.09529840000005</v>
      </c>
      <c r="BW585" s="36">
        <v>337.21945160000001</v>
      </c>
      <c r="BX585" s="36">
        <v>55800.375000000007</v>
      </c>
      <c r="BY585" s="36">
        <v>5179.6930110448311</v>
      </c>
      <c r="BZ585" s="36">
        <v>49600.3</v>
      </c>
      <c r="CA585" s="36">
        <v>68889.3</v>
      </c>
      <c r="CB585" s="36"/>
      <c r="CC585" s="40">
        <v>28.443999999999999</v>
      </c>
      <c r="CD585" s="40">
        <v>55.887999999999998</v>
      </c>
      <c r="CE585" s="40"/>
    </row>
    <row r="586" spans="1:83" s="5" customFormat="1">
      <c r="A586" s="13" t="s">
        <v>447</v>
      </c>
      <c r="B586" s="13">
        <v>3</v>
      </c>
      <c r="C586" s="13"/>
      <c r="D586" s="13" t="s">
        <v>101</v>
      </c>
      <c r="E586" s="35" t="s">
        <v>300</v>
      </c>
      <c r="F586" s="13" t="s">
        <v>36</v>
      </c>
      <c r="G586" s="36">
        <v>1116447838</v>
      </c>
      <c r="H586" s="13" t="s">
        <v>301</v>
      </c>
      <c r="I586" s="37">
        <v>21</v>
      </c>
      <c r="J586" s="37" t="s">
        <v>38</v>
      </c>
      <c r="K586" s="38">
        <v>43529</v>
      </c>
      <c r="L586" s="39">
        <v>0.65277777777777779</v>
      </c>
      <c r="M586" s="37" t="s">
        <v>39</v>
      </c>
      <c r="N586" s="37" t="s">
        <v>42</v>
      </c>
      <c r="O586" s="37"/>
      <c r="P586" s="37" t="s">
        <v>42</v>
      </c>
      <c r="Q586" s="37">
        <v>5</v>
      </c>
      <c r="R586" s="13" t="s">
        <v>43</v>
      </c>
      <c r="S586" s="13" t="s">
        <v>56</v>
      </c>
      <c r="T586" s="13" t="s">
        <v>41</v>
      </c>
      <c r="U586" s="13" t="s">
        <v>52</v>
      </c>
      <c r="V586" s="13" t="s">
        <v>42</v>
      </c>
      <c r="W586" s="13" t="s">
        <v>66</v>
      </c>
      <c r="X586" s="13" t="s">
        <v>76</v>
      </c>
      <c r="Y586" s="13" t="s">
        <v>41</v>
      </c>
      <c r="Z586" s="13" t="s">
        <v>41</v>
      </c>
      <c r="AA586" s="13"/>
      <c r="AB586" s="13">
        <v>-1</v>
      </c>
      <c r="AC586" s="13">
        <v>2</v>
      </c>
      <c r="AD586" s="13" t="s">
        <v>41</v>
      </c>
      <c r="AE586" s="13">
        <v>0</v>
      </c>
      <c r="AF586" s="13" t="s">
        <v>42</v>
      </c>
      <c r="AG586" s="13">
        <v>0</v>
      </c>
      <c r="AH586" s="46" t="str">
        <f t="shared" si="18"/>
        <v>0</v>
      </c>
      <c r="AI586" s="46" t="s">
        <v>77</v>
      </c>
      <c r="AJ586" s="46" t="str">
        <f t="shared" si="19"/>
        <v>0</v>
      </c>
      <c r="AK586" s="13" t="s">
        <v>41</v>
      </c>
      <c r="AL586" s="13" t="s">
        <v>41</v>
      </c>
      <c r="AM586" s="13"/>
      <c r="AN586" s="13">
        <v>101.31965006729475</v>
      </c>
      <c r="AO586" s="13">
        <v>117.34261838440112</v>
      </c>
      <c r="AP586" s="13">
        <v>125.13020833333333</v>
      </c>
      <c r="AQ586" s="13">
        <v>148.05555555555554</v>
      </c>
      <c r="AR586" s="36">
        <v>250.18798400000003</v>
      </c>
      <c r="AS586" s="36">
        <v>0</v>
      </c>
      <c r="AT586" s="36">
        <v>250.18798400000003</v>
      </c>
      <c r="AU586" s="36">
        <v>250.18798400000003</v>
      </c>
      <c r="AV586" s="36">
        <v>273.66549515000003</v>
      </c>
      <c r="AW586" s="36">
        <v>8.2112679505871888</v>
      </c>
      <c r="AX586" s="36">
        <v>267.85925190000006</v>
      </c>
      <c r="AY586" s="36">
        <v>279.47173839999999</v>
      </c>
      <c r="AZ586" s="36">
        <v>44778.100000000006</v>
      </c>
      <c r="BA586" s="36" t="s">
        <v>50</v>
      </c>
      <c r="BB586" s="36">
        <v>44089.2</v>
      </c>
      <c r="BC586" s="36">
        <v>46844.800000000003</v>
      </c>
      <c r="BD586" s="36">
        <v>263.02874400000002</v>
      </c>
      <c r="BE586" s="36">
        <v>18.159576943177928</v>
      </c>
      <c r="BF586" s="36">
        <v>250.18798400000003</v>
      </c>
      <c r="BG586" s="36">
        <v>275.86950400000001</v>
      </c>
      <c r="BH586" s="36">
        <v>302.56736515</v>
      </c>
      <c r="BI586" s="36">
        <v>32.66214858135686</v>
      </c>
      <c r="BJ586" s="36">
        <v>279.47173839999999</v>
      </c>
      <c r="BK586" s="36">
        <v>325.66299190000001</v>
      </c>
      <c r="BL586" s="36">
        <v>50059.583333333336</v>
      </c>
      <c r="BM586" s="36">
        <v>2709.2603643183984</v>
      </c>
      <c r="BN586" s="36">
        <v>46844.800000000003</v>
      </c>
      <c r="BO586" s="36">
        <v>55111.5</v>
      </c>
      <c r="BP586" s="36">
        <v>254.44916499999999</v>
      </c>
      <c r="BQ586" s="36">
        <v>6.0262199619264978</v>
      </c>
      <c r="BR586" s="36">
        <v>250.18798400000003</v>
      </c>
      <c r="BS586" s="36">
        <v>258.71034599999996</v>
      </c>
      <c r="BT586" s="36">
        <v>296.78351840000005</v>
      </c>
      <c r="BU586" s="36">
        <v>24.482554064819336</v>
      </c>
      <c r="BV586" s="36">
        <v>279.47173839999999</v>
      </c>
      <c r="BW586" s="36">
        <v>314.09529840000005</v>
      </c>
      <c r="BX586" s="36">
        <v>51322.556250000009</v>
      </c>
      <c r="BY586" s="36">
        <v>2638.2748231799114</v>
      </c>
      <c r="BZ586" s="36">
        <v>46844.800000000003</v>
      </c>
      <c r="CA586" s="36">
        <v>55111.5</v>
      </c>
      <c r="CB586" s="36"/>
      <c r="CC586" s="40">
        <v>28.518000000000001</v>
      </c>
      <c r="CD586" s="40">
        <v>55.962000000000003</v>
      </c>
      <c r="CE586" s="40"/>
    </row>
    <row r="587" spans="1:83" s="5" customFormat="1">
      <c r="A587" s="13" t="s">
        <v>447</v>
      </c>
      <c r="B587" s="13">
        <v>3</v>
      </c>
      <c r="C587" s="13"/>
      <c r="D587" s="13" t="s">
        <v>101</v>
      </c>
      <c r="E587" s="35" t="s">
        <v>300</v>
      </c>
      <c r="F587" s="13" t="s">
        <v>36</v>
      </c>
      <c r="G587" s="36">
        <v>1116447838</v>
      </c>
      <c r="H587" s="13" t="s">
        <v>301</v>
      </c>
      <c r="I587" s="37">
        <v>21</v>
      </c>
      <c r="J587" s="37" t="s">
        <v>38</v>
      </c>
      <c r="K587" s="38">
        <v>43529</v>
      </c>
      <c r="L587" s="39">
        <v>0.66319444444444442</v>
      </c>
      <c r="M587" s="37" t="s">
        <v>39</v>
      </c>
      <c r="N587" s="37" t="s">
        <v>42</v>
      </c>
      <c r="O587" s="37"/>
      <c r="P587" s="37" t="s">
        <v>42</v>
      </c>
      <c r="Q587" s="37">
        <v>6</v>
      </c>
      <c r="R587" s="13" t="s">
        <v>43</v>
      </c>
      <c r="S587" s="13" t="s">
        <v>56</v>
      </c>
      <c r="T587" s="13" t="s">
        <v>41</v>
      </c>
      <c r="U587" s="13" t="s">
        <v>52</v>
      </c>
      <c r="V587" s="13" t="s">
        <v>41</v>
      </c>
      <c r="W587" s="13" t="s">
        <v>66</v>
      </c>
      <c r="X587" s="13" t="s">
        <v>76</v>
      </c>
      <c r="Y587" s="13" t="s">
        <v>41</v>
      </c>
      <c r="Z587" s="13" t="s">
        <v>41</v>
      </c>
      <c r="AA587" s="13"/>
      <c r="AB587" s="13">
        <v>-1</v>
      </c>
      <c r="AC587" s="13">
        <v>2</v>
      </c>
      <c r="AD587" s="13" t="s">
        <v>41</v>
      </c>
      <c r="AE587" s="13">
        <v>0</v>
      </c>
      <c r="AF587" s="13" t="s">
        <v>41</v>
      </c>
      <c r="AG587" s="13">
        <v>0</v>
      </c>
      <c r="AH587" s="46" t="str">
        <f t="shared" si="18"/>
        <v>0</v>
      </c>
      <c r="AI587" s="46" t="s">
        <v>77</v>
      </c>
      <c r="AJ587" s="46" t="str">
        <f t="shared" si="19"/>
        <v>0</v>
      </c>
      <c r="AK587" s="13" t="s">
        <v>41</v>
      </c>
      <c r="AL587" s="13" t="s">
        <v>41</v>
      </c>
      <c r="AM587" s="13"/>
      <c r="AN587" s="13">
        <v>101.31965006729475</v>
      </c>
      <c r="AO587" s="13">
        <v>117.34261838440112</v>
      </c>
      <c r="AP587" s="13">
        <v>125.13020833333333</v>
      </c>
      <c r="AQ587" s="13">
        <v>148.05555555555554</v>
      </c>
      <c r="AR587" s="36">
        <v>241.74051400000002</v>
      </c>
      <c r="AS587" s="36">
        <v>0</v>
      </c>
      <c r="AT587" s="36">
        <v>241.74051400000002</v>
      </c>
      <c r="AU587" s="36">
        <v>241.74051400000002</v>
      </c>
      <c r="AV587" s="36">
        <v>285.19897419999995</v>
      </c>
      <c r="AW587" s="36">
        <v>8.0995345432687067</v>
      </c>
      <c r="AX587" s="36">
        <v>279.47173839999999</v>
      </c>
      <c r="AY587" s="36">
        <v>290.92620999999997</v>
      </c>
      <c r="AZ587" s="36">
        <v>47533.649999999994</v>
      </c>
      <c r="BA587" s="36" t="s">
        <v>50</v>
      </c>
      <c r="BB587" s="36">
        <v>44089.2</v>
      </c>
      <c r="BC587" s="36">
        <v>49600.3</v>
      </c>
      <c r="BD587" s="36">
        <v>241.74051400000002</v>
      </c>
      <c r="BE587" s="36">
        <v>0</v>
      </c>
      <c r="BF587" s="36">
        <v>241.74051400000002</v>
      </c>
      <c r="BG587" s="36">
        <v>241.74051400000002</v>
      </c>
      <c r="BH587" s="36">
        <v>273.66549515000003</v>
      </c>
      <c r="BI587" s="36">
        <v>8.2112679505871888</v>
      </c>
      <c r="BJ587" s="36">
        <v>267.85925190000006</v>
      </c>
      <c r="BK587" s="36">
        <v>279.47173839999999</v>
      </c>
      <c r="BL587" s="36">
        <v>44548.466666666667</v>
      </c>
      <c r="BM587" s="36">
        <v>1124.9689892022234</v>
      </c>
      <c r="BN587" s="36">
        <v>44089.2</v>
      </c>
      <c r="BO587" s="36">
        <v>46844.800000000003</v>
      </c>
      <c r="BP587" s="36">
        <v>245.96424900000002</v>
      </c>
      <c r="BQ587" s="36">
        <v>5.9732633208699317</v>
      </c>
      <c r="BR587" s="36">
        <v>241.74051400000002</v>
      </c>
      <c r="BS587" s="36">
        <v>250.18798400000003</v>
      </c>
      <c r="BT587" s="36">
        <v>279.47173839999999</v>
      </c>
      <c r="BU587" s="36">
        <v>0</v>
      </c>
      <c r="BV587" s="36">
        <v>279.47173839999999</v>
      </c>
      <c r="BW587" s="36">
        <v>279.47173839999999</v>
      </c>
      <c r="BX587" s="36">
        <v>44433.65</v>
      </c>
      <c r="BY587" s="36">
        <v>941.21658435594429</v>
      </c>
      <c r="BZ587" s="36">
        <v>44089.2</v>
      </c>
      <c r="CA587" s="36">
        <v>46844.800000000003</v>
      </c>
      <c r="CB587" s="36"/>
      <c r="CC587" s="40">
        <v>28.419</v>
      </c>
      <c r="CD587" s="40">
        <v>56.167999999999999</v>
      </c>
      <c r="CE587" s="40"/>
    </row>
    <row r="588" spans="1:83" s="5" customFormat="1">
      <c r="A588" s="13" t="s">
        <v>447</v>
      </c>
      <c r="B588" s="13">
        <v>3</v>
      </c>
      <c r="C588" s="13"/>
      <c r="D588" s="13" t="s">
        <v>58</v>
      </c>
      <c r="E588" s="35" t="s">
        <v>302</v>
      </c>
      <c r="F588" s="13" t="s">
        <v>36</v>
      </c>
      <c r="G588" s="36">
        <v>1097406309</v>
      </c>
      <c r="H588" s="13" t="s">
        <v>303</v>
      </c>
      <c r="I588" s="37">
        <v>21</v>
      </c>
      <c r="J588" s="37" t="s">
        <v>38</v>
      </c>
      <c r="K588" s="38">
        <v>43529</v>
      </c>
      <c r="L588" s="39">
        <v>0.61111111111111105</v>
      </c>
      <c r="M588" s="37" t="s">
        <v>39</v>
      </c>
      <c r="N588" s="37" t="s">
        <v>42</v>
      </c>
      <c r="O588" s="37"/>
      <c r="P588" s="37" t="s">
        <v>42</v>
      </c>
      <c r="Q588" s="37">
        <v>1</v>
      </c>
      <c r="R588" s="13" t="s">
        <v>43</v>
      </c>
      <c r="S588" s="13" t="s">
        <v>44</v>
      </c>
      <c r="T588" s="13" t="s">
        <v>42</v>
      </c>
      <c r="U588" s="13" t="s">
        <v>45</v>
      </c>
      <c r="V588" s="13" t="s">
        <v>42</v>
      </c>
      <c r="W588" s="13" t="s">
        <v>46</v>
      </c>
      <c r="X588" s="13" t="s">
        <v>53</v>
      </c>
      <c r="Y588" s="13" t="s">
        <v>42</v>
      </c>
      <c r="Z588" s="13" t="s">
        <v>41</v>
      </c>
      <c r="AA588" s="13"/>
      <c r="AB588" s="13">
        <v>-1</v>
      </c>
      <c r="AC588" s="13">
        <v>1</v>
      </c>
      <c r="AD588" s="13" t="s">
        <v>42</v>
      </c>
      <c r="AE588" s="13">
        <v>1</v>
      </c>
      <c r="AF588" s="13" t="s">
        <v>42</v>
      </c>
      <c r="AG588" s="13" t="s">
        <v>48</v>
      </c>
      <c r="AH588" s="46">
        <f t="shared" si="18"/>
        <v>1</v>
      </c>
      <c r="AI588" s="46" t="s">
        <v>54</v>
      </c>
      <c r="AJ588" s="46" t="str">
        <f t="shared" si="19"/>
        <v>-2</v>
      </c>
      <c r="AK588" s="13" t="s">
        <v>42</v>
      </c>
      <c r="AL588" s="13" t="s">
        <v>41</v>
      </c>
      <c r="AM588" s="13"/>
      <c r="AN588" s="13">
        <v>101.31965006729475</v>
      </c>
      <c r="AO588" s="13">
        <v>117.34261838440112</v>
      </c>
      <c r="AP588" s="13">
        <v>125.13020833333333</v>
      </c>
      <c r="AQ588" s="13">
        <v>148.05555555555554</v>
      </c>
      <c r="AR588" s="36">
        <v>228.99532749999997</v>
      </c>
      <c r="AS588" s="36">
        <v>8.8823593085342232</v>
      </c>
      <c r="AT588" s="36">
        <v>222.71455099999997</v>
      </c>
      <c r="AU588" s="36">
        <v>235.27610399999998</v>
      </c>
      <c r="AV588" s="36">
        <v>205.86352499999998</v>
      </c>
      <c r="AW588" s="36">
        <v>0</v>
      </c>
      <c r="AX588" s="36">
        <v>205.86352499999998</v>
      </c>
      <c r="AY588" s="36">
        <v>205.86352499999998</v>
      </c>
      <c r="AZ588" s="36">
        <v>82667.199999999997</v>
      </c>
      <c r="BA588" s="36" t="s">
        <v>50</v>
      </c>
      <c r="BB588" s="36">
        <v>79911.600000000006</v>
      </c>
      <c r="BC588" s="36">
        <v>88178.4</v>
      </c>
      <c r="BD588" s="36">
        <v>203.91455499999998</v>
      </c>
      <c r="BE588" s="36">
        <v>26.587209315759928</v>
      </c>
      <c r="BF588" s="36">
        <v>185.11455899999999</v>
      </c>
      <c r="BG588" s="36">
        <v>222.71455099999997</v>
      </c>
      <c r="BH588" s="36">
        <v>205.86352499999998</v>
      </c>
      <c r="BI588" s="36">
        <v>0</v>
      </c>
      <c r="BJ588" s="36">
        <v>205.86352499999998</v>
      </c>
      <c r="BK588" s="36">
        <v>205.86352499999998</v>
      </c>
      <c r="BL588" s="36">
        <v>63378.183333333342</v>
      </c>
      <c r="BM588" s="36">
        <v>10743.193741046747</v>
      </c>
      <c r="BN588" s="36">
        <v>55111.5</v>
      </c>
      <c r="BO588" s="36">
        <v>82667.199999999997</v>
      </c>
      <c r="BP588" s="36">
        <v>241.53815749999995</v>
      </c>
      <c r="BQ588" s="36">
        <v>26.620599605074322</v>
      </c>
      <c r="BR588" s="36">
        <v>222.71455099999997</v>
      </c>
      <c r="BS588" s="36">
        <v>260.36176399999994</v>
      </c>
      <c r="BT588" s="36">
        <v>213.462851</v>
      </c>
      <c r="BU588" s="36">
        <v>10.747069894094489</v>
      </c>
      <c r="BV588" s="36">
        <v>205.86352499999998</v>
      </c>
      <c r="BW588" s="36">
        <v>221.06217699999999</v>
      </c>
      <c r="BX588" s="36">
        <v>77672.737500000003</v>
      </c>
      <c r="BY588" s="36">
        <v>16105.980086078756</v>
      </c>
      <c r="BZ588" s="36">
        <v>55111.5</v>
      </c>
      <c r="CA588" s="36">
        <v>99200.7</v>
      </c>
      <c r="CB588" s="36"/>
      <c r="CC588" s="40">
        <v>28.518000000000001</v>
      </c>
      <c r="CD588" s="40">
        <v>56.183</v>
      </c>
      <c r="CE588" s="40"/>
    </row>
    <row r="589" spans="1:83" s="5" customFormat="1">
      <c r="A589" s="13" t="s">
        <v>447</v>
      </c>
      <c r="B589" s="13">
        <v>3</v>
      </c>
      <c r="C589" s="13"/>
      <c r="D589" s="13" t="s">
        <v>58</v>
      </c>
      <c r="E589" s="35" t="s">
        <v>302</v>
      </c>
      <c r="F589" s="13" t="s">
        <v>36</v>
      </c>
      <c r="G589" s="36">
        <v>1097406309</v>
      </c>
      <c r="H589" s="13" t="s">
        <v>303</v>
      </c>
      <c r="I589" s="37">
        <v>21</v>
      </c>
      <c r="J589" s="37" t="s">
        <v>38</v>
      </c>
      <c r="K589" s="38">
        <v>43529</v>
      </c>
      <c r="L589" s="39">
        <v>0.62152777777777779</v>
      </c>
      <c r="M589" s="37" t="s">
        <v>39</v>
      </c>
      <c r="N589" s="37" t="s">
        <v>42</v>
      </c>
      <c r="O589" s="37"/>
      <c r="P589" s="37" t="s">
        <v>42</v>
      </c>
      <c r="Q589" s="37">
        <v>2</v>
      </c>
      <c r="R589" s="13" t="s">
        <v>43</v>
      </c>
      <c r="S589" s="13" t="s">
        <v>44</v>
      </c>
      <c r="T589" s="13" t="s">
        <v>42</v>
      </c>
      <c r="U589" s="13" t="s">
        <v>45</v>
      </c>
      <c r="V589" s="13" t="s">
        <v>42</v>
      </c>
      <c r="W589" s="13" t="s">
        <v>72</v>
      </c>
      <c r="X589" s="13" t="s">
        <v>53</v>
      </c>
      <c r="Y589" s="13" t="s">
        <v>41</v>
      </c>
      <c r="Z589" s="13" t="s">
        <v>41</v>
      </c>
      <c r="AA589" s="13"/>
      <c r="AB589" s="13">
        <v>-1</v>
      </c>
      <c r="AC589" s="13">
        <v>1</v>
      </c>
      <c r="AD589" s="13" t="s">
        <v>42</v>
      </c>
      <c r="AE589" s="13">
        <v>1</v>
      </c>
      <c r="AF589" s="13" t="s">
        <v>42</v>
      </c>
      <c r="AG589" s="13">
        <v>1</v>
      </c>
      <c r="AH589" s="46" t="str">
        <f t="shared" si="18"/>
        <v>-1</v>
      </c>
      <c r="AI589" s="46" t="s">
        <v>54</v>
      </c>
      <c r="AJ589" s="46" t="str">
        <f t="shared" si="19"/>
        <v>-2</v>
      </c>
      <c r="AK589" s="13" t="s">
        <v>41</v>
      </c>
      <c r="AL589" s="13" t="s">
        <v>41</v>
      </c>
      <c r="AM589" s="13"/>
      <c r="AN589" s="13">
        <v>101.31965006729475</v>
      </c>
      <c r="AO589" s="13">
        <v>117.34261838440112</v>
      </c>
      <c r="AP589" s="13">
        <v>125.13020833333333</v>
      </c>
      <c r="AQ589" s="13">
        <v>148.05555555555554</v>
      </c>
      <c r="AR589" s="36">
        <v>216.42753349999998</v>
      </c>
      <c r="AS589" s="36">
        <v>8.8911854153769774</v>
      </c>
      <c r="AT589" s="36">
        <v>210.14051599999999</v>
      </c>
      <c r="AU589" s="36">
        <v>222.71455099999997</v>
      </c>
      <c r="AV589" s="36">
        <v>205.86352499999998</v>
      </c>
      <c r="AW589" s="36">
        <v>0</v>
      </c>
      <c r="AX589" s="36">
        <v>205.86352499999998</v>
      </c>
      <c r="AY589" s="36">
        <v>205.86352499999998</v>
      </c>
      <c r="AZ589" s="36">
        <v>84045</v>
      </c>
      <c r="BA589" s="36" t="s">
        <v>50</v>
      </c>
      <c r="BB589" s="36">
        <v>71644.899999999994</v>
      </c>
      <c r="BC589" s="36">
        <v>93689.5</v>
      </c>
      <c r="BD589" s="36">
        <v>228.99532749999997</v>
      </c>
      <c r="BE589" s="36">
        <v>8.8823593085342232</v>
      </c>
      <c r="BF589" s="36">
        <v>222.71455099999997</v>
      </c>
      <c r="BG589" s="36">
        <v>235.27610399999998</v>
      </c>
      <c r="BH589" s="36">
        <v>205.86352499999998</v>
      </c>
      <c r="BI589" s="36">
        <v>0</v>
      </c>
      <c r="BJ589" s="36">
        <v>205.86352499999998</v>
      </c>
      <c r="BK589" s="36">
        <v>205.86352499999998</v>
      </c>
      <c r="BL589" s="36">
        <v>95526.583333333328</v>
      </c>
      <c r="BM589" s="36">
        <v>4499.8432970123158</v>
      </c>
      <c r="BN589" s="36">
        <v>88178.4</v>
      </c>
      <c r="BO589" s="36">
        <v>99200.7</v>
      </c>
      <c r="BP589" s="36">
        <v>222.71455099999997</v>
      </c>
      <c r="BQ589" s="36">
        <v>0</v>
      </c>
      <c r="BR589" s="36">
        <v>222.71455099999997</v>
      </c>
      <c r="BS589" s="36">
        <v>222.71455099999997</v>
      </c>
      <c r="BT589" s="36">
        <v>205.86352499999998</v>
      </c>
      <c r="BU589" s="36">
        <v>0</v>
      </c>
      <c r="BV589" s="36">
        <v>205.86352499999998</v>
      </c>
      <c r="BW589" s="36">
        <v>205.86352499999998</v>
      </c>
      <c r="BX589" s="36">
        <v>91278.393749999988</v>
      </c>
      <c r="BY589" s="36">
        <v>11857.510063779333</v>
      </c>
      <c r="BZ589" s="36">
        <v>77156.100000000006</v>
      </c>
      <c r="CA589" s="36">
        <v>115734.1</v>
      </c>
      <c r="CB589" s="36"/>
      <c r="CC589" s="40">
        <v>28.542999999999999</v>
      </c>
      <c r="CD589" s="40">
        <v>55.427999999999997</v>
      </c>
      <c r="CE589" s="40"/>
    </row>
    <row r="590" spans="1:83" s="5" customFormat="1">
      <c r="A590" s="13" t="s">
        <v>447</v>
      </c>
      <c r="B590" s="13">
        <v>3</v>
      </c>
      <c r="C590" s="13"/>
      <c r="D590" s="13" t="s">
        <v>58</v>
      </c>
      <c r="E590" s="35" t="s">
        <v>302</v>
      </c>
      <c r="F590" s="13" t="s">
        <v>36</v>
      </c>
      <c r="G590" s="36">
        <v>1097406309</v>
      </c>
      <c r="H590" s="13" t="s">
        <v>303</v>
      </c>
      <c r="I590" s="37">
        <v>21</v>
      </c>
      <c r="J590" s="37" t="s">
        <v>38</v>
      </c>
      <c r="K590" s="38">
        <v>43529</v>
      </c>
      <c r="L590" s="39">
        <v>0.63194444444444442</v>
      </c>
      <c r="M590" s="37" t="s">
        <v>39</v>
      </c>
      <c r="N590" s="37" t="s">
        <v>42</v>
      </c>
      <c r="O590" s="37"/>
      <c r="P590" s="37" t="s">
        <v>42</v>
      </c>
      <c r="Q590" s="37">
        <v>3</v>
      </c>
      <c r="R590" s="13" t="s">
        <v>43</v>
      </c>
      <c r="S590" s="13" t="s">
        <v>44</v>
      </c>
      <c r="T590" s="13" t="s">
        <v>42</v>
      </c>
      <c r="U590" s="13" t="s">
        <v>52</v>
      </c>
      <c r="V590" s="13" t="s">
        <v>42</v>
      </c>
      <c r="W590" s="13" t="s">
        <v>72</v>
      </c>
      <c r="X590" s="13" t="s">
        <v>53</v>
      </c>
      <c r="Y590" s="13" t="s">
        <v>41</v>
      </c>
      <c r="Z590" s="13" t="s">
        <v>41</v>
      </c>
      <c r="AA590" s="13"/>
      <c r="AB590" s="13">
        <v>-1</v>
      </c>
      <c r="AC590" s="13">
        <v>1</v>
      </c>
      <c r="AD590" s="13" t="s">
        <v>42</v>
      </c>
      <c r="AE590" s="13">
        <v>0</v>
      </c>
      <c r="AF590" s="13" t="s">
        <v>42</v>
      </c>
      <c r="AG590" s="13">
        <v>1</v>
      </c>
      <c r="AH590" s="46" t="str">
        <f t="shared" si="18"/>
        <v>-1</v>
      </c>
      <c r="AI590" s="46" t="s">
        <v>54</v>
      </c>
      <c r="AJ590" s="46" t="str">
        <f t="shared" si="19"/>
        <v>-2</v>
      </c>
      <c r="AK590" s="13" t="s">
        <v>41</v>
      </c>
      <c r="AL590" s="13" t="s">
        <v>41</v>
      </c>
      <c r="AM590" s="13"/>
      <c r="AN590" s="13">
        <v>101.31965006729475</v>
      </c>
      <c r="AO590" s="13">
        <v>117.34261838440112</v>
      </c>
      <c r="AP590" s="13">
        <v>125.13020833333333</v>
      </c>
      <c r="AQ590" s="13">
        <v>148.05555555555554</v>
      </c>
      <c r="AR590" s="36">
        <v>166.19133349999998</v>
      </c>
      <c r="AS590" s="36">
        <v>8.926378119876647</v>
      </c>
      <c r="AT590" s="36">
        <v>159.87943099999998</v>
      </c>
      <c r="AU590" s="36">
        <v>172.50323599999999</v>
      </c>
      <c r="AV590" s="36">
        <v>183.44069300000001</v>
      </c>
      <c r="AW590" s="36">
        <v>0</v>
      </c>
      <c r="AX590" s="36">
        <v>183.44069300000001</v>
      </c>
      <c r="AY590" s="36">
        <v>183.44069300000001</v>
      </c>
      <c r="AZ590" s="36">
        <v>55111.474999999999</v>
      </c>
      <c r="BA590" s="36" t="s">
        <v>50</v>
      </c>
      <c r="BB590" s="36">
        <v>52355.9</v>
      </c>
      <c r="BC590" s="36">
        <v>60622.6</v>
      </c>
      <c r="BD590" s="36">
        <v>172.50323599999999</v>
      </c>
      <c r="BE590" s="36">
        <v>0</v>
      </c>
      <c r="BF590" s="36">
        <v>172.50323599999999</v>
      </c>
      <c r="BG590" s="36">
        <v>172.50323599999999</v>
      </c>
      <c r="BH590" s="36">
        <v>183.44069300000001</v>
      </c>
      <c r="BI590" s="36">
        <v>0</v>
      </c>
      <c r="BJ590" s="36">
        <v>183.44069300000001</v>
      </c>
      <c r="BK590" s="36">
        <v>183.44069300000001</v>
      </c>
      <c r="BL590" s="36">
        <v>52355.9</v>
      </c>
      <c r="BM590" s="36">
        <v>1742.7944640719963</v>
      </c>
      <c r="BN590" s="36">
        <v>49600.3</v>
      </c>
      <c r="BO590" s="36">
        <v>55111.5</v>
      </c>
      <c r="BP590" s="36">
        <v>197.60889349999997</v>
      </c>
      <c r="BQ590" s="36">
        <v>35.504761328793883</v>
      </c>
      <c r="BR590" s="36">
        <v>172.50323599999999</v>
      </c>
      <c r="BS590" s="36">
        <v>222.71455099999997</v>
      </c>
      <c r="BT590" s="36">
        <v>194.652109</v>
      </c>
      <c r="BU590" s="36">
        <v>15.855336560606696</v>
      </c>
      <c r="BV590" s="36">
        <v>183.44069300000001</v>
      </c>
      <c r="BW590" s="36">
        <v>205.86352499999998</v>
      </c>
      <c r="BX590" s="36">
        <v>61828.187500000007</v>
      </c>
      <c r="BY590" s="36">
        <v>14121.476023979621</v>
      </c>
      <c r="BZ590" s="36">
        <v>49600.3</v>
      </c>
      <c r="CA590" s="36">
        <v>93689.5</v>
      </c>
      <c r="CB590" s="36"/>
      <c r="CC590" s="40">
        <v>28.617000000000001</v>
      </c>
      <c r="CD590" s="40">
        <v>55.28</v>
      </c>
      <c r="CE590" s="40"/>
    </row>
    <row r="591" spans="1:83" s="5" customFormat="1">
      <c r="A591" s="13" t="s">
        <v>447</v>
      </c>
      <c r="B591" s="13">
        <v>3</v>
      </c>
      <c r="C591" s="13"/>
      <c r="D591" s="13" t="s">
        <v>58</v>
      </c>
      <c r="E591" s="35" t="s">
        <v>302</v>
      </c>
      <c r="F591" s="13" t="s">
        <v>36</v>
      </c>
      <c r="G591" s="36">
        <v>1097406309</v>
      </c>
      <c r="H591" s="13" t="s">
        <v>303</v>
      </c>
      <c r="I591" s="37">
        <v>21</v>
      </c>
      <c r="J591" s="37" t="s">
        <v>38</v>
      </c>
      <c r="K591" s="38">
        <v>43529</v>
      </c>
      <c r="L591" s="39">
        <v>0.64236111111111105</v>
      </c>
      <c r="M591" s="37" t="s">
        <v>39</v>
      </c>
      <c r="N591" s="37" t="s">
        <v>42</v>
      </c>
      <c r="O591" s="37"/>
      <c r="P591" s="37" t="s">
        <v>42</v>
      </c>
      <c r="Q591" s="37">
        <v>4</v>
      </c>
      <c r="R591" s="13" t="s">
        <v>43</v>
      </c>
      <c r="S591" s="13" t="s">
        <v>44</v>
      </c>
      <c r="T591" s="13" t="s">
        <v>42</v>
      </c>
      <c r="U591" s="13" t="s">
        <v>52</v>
      </c>
      <c r="V591" s="13" t="s">
        <v>42</v>
      </c>
      <c r="W591" s="13" t="s">
        <v>72</v>
      </c>
      <c r="X591" s="13" t="s">
        <v>53</v>
      </c>
      <c r="Y591" s="13" t="s">
        <v>41</v>
      </c>
      <c r="Z591" s="13" t="s">
        <v>41</v>
      </c>
      <c r="AA591" s="13"/>
      <c r="AB591" s="13">
        <v>-1</v>
      </c>
      <c r="AC591" s="13">
        <v>1</v>
      </c>
      <c r="AD591" s="13" t="s">
        <v>42</v>
      </c>
      <c r="AE591" s="13">
        <v>0</v>
      </c>
      <c r="AF591" s="13" t="s">
        <v>42</v>
      </c>
      <c r="AG591" s="13">
        <v>1</v>
      </c>
      <c r="AH591" s="46" t="str">
        <f t="shared" si="18"/>
        <v>-1</v>
      </c>
      <c r="AI591" s="46" t="s">
        <v>54</v>
      </c>
      <c r="AJ591" s="46" t="str">
        <f t="shared" si="19"/>
        <v>-2</v>
      </c>
      <c r="AK591" s="13" t="s">
        <v>41</v>
      </c>
      <c r="AL591" s="13" t="s">
        <v>41</v>
      </c>
      <c r="AM591" s="13"/>
      <c r="AN591" s="13">
        <v>101.31965006729475</v>
      </c>
      <c r="AO591" s="13">
        <v>117.34261838440112</v>
      </c>
      <c r="AP591" s="13">
        <v>125.13020833333333</v>
      </c>
      <c r="AQ591" s="13">
        <v>148.05555555555554</v>
      </c>
      <c r="AR591" s="36">
        <v>166.19133349999998</v>
      </c>
      <c r="AS591" s="36">
        <v>8.926378119876647</v>
      </c>
      <c r="AT591" s="36">
        <v>159.87943099999998</v>
      </c>
      <c r="AU591" s="36">
        <v>172.50323599999999</v>
      </c>
      <c r="AV591" s="36">
        <v>187.1750625</v>
      </c>
      <c r="AW591" s="36">
        <v>5.2811959938124131</v>
      </c>
      <c r="AX591" s="36">
        <v>183.44069300000001</v>
      </c>
      <c r="AY591" s="36">
        <v>190.90943199999998</v>
      </c>
      <c r="AZ591" s="36">
        <v>54422.6</v>
      </c>
      <c r="BA591" s="36" t="s">
        <v>50</v>
      </c>
      <c r="BB591" s="36">
        <v>52355.9</v>
      </c>
      <c r="BC591" s="36">
        <v>55111.5</v>
      </c>
      <c r="BD591" s="36">
        <v>166.19133349999998</v>
      </c>
      <c r="BE591" s="36">
        <v>8.926378119876647</v>
      </c>
      <c r="BF591" s="36">
        <v>159.87943099999998</v>
      </c>
      <c r="BG591" s="36">
        <v>172.50323599999999</v>
      </c>
      <c r="BH591" s="36">
        <v>183.44069300000001</v>
      </c>
      <c r="BI591" s="36">
        <v>0</v>
      </c>
      <c r="BJ591" s="36">
        <v>183.44069300000001</v>
      </c>
      <c r="BK591" s="36">
        <v>183.44069300000001</v>
      </c>
      <c r="BL591" s="36">
        <v>59244.85</v>
      </c>
      <c r="BM591" s="36">
        <v>6462.3738176462693</v>
      </c>
      <c r="BN591" s="36">
        <v>55111.5</v>
      </c>
      <c r="BO591" s="36">
        <v>68889.3</v>
      </c>
      <c r="BP591" s="36">
        <v>166.19133349999998</v>
      </c>
      <c r="BQ591" s="36">
        <v>8.926378119876647</v>
      </c>
      <c r="BR591" s="36">
        <v>159.87943099999998</v>
      </c>
      <c r="BS591" s="36">
        <v>172.50323599999999</v>
      </c>
      <c r="BT591" s="36">
        <v>183.44069300000001</v>
      </c>
      <c r="BU591" s="36">
        <v>0</v>
      </c>
      <c r="BV591" s="36">
        <v>183.44069300000001</v>
      </c>
      <c r="BW591" s="36">
        <v>183.44069300000001</v>
      </c>
      <c r="BX591" s="36">
        <v>55800.375000000007</v>
      </c>
      <c r="BY591" s="36">
        <v>5179.6930110448311</v>
      </c>
      <c r="BZ591" s="36">
        <v>49600.3</v>
      </c>
      <c r="CA591" s="36">
        <v>68889.3</v>
      </c>
      <c r="CB591" s="36"/>
      <c r="CC591" s="40">
        <v>28.443999999999999</v>
      </c>
      <c r="CD591" s="40">
        <v>55.887999999999998</v>
      </c>
      <c r="CE591" s="40"/>
    </row>
    <row r="592" spans="1:83" s="5" customFormat="1">
      <c r="A592" s="13" t="s">
        <v>447</v>
      </c>
      <c r="B592" s="13">
        <v>3</v>
      </c>
      <c r="C592" s="13"/>
      <c r="D592" s="13" t="s">
        <v>58</v>
      </c>
      <c r="E592" s="35" t="s">
        <v>302</v>
      </c>
      <c r="F592" s="13" t="s">
        <v>36</v>
      </c>
      <c r="G592" s="36">
        <v>1097406309</v>
      </c>
      <c r="H592" s="13" t="s">
        <v>303</v>
      </c>
      <c r="I592" s="37">
        <v>21</v>
      </c>
      <c r="J592" s="37" t="s">
        <v>38</v>
      </c>
      <c r="K592" s="38">
        <v>43529</v>
      </c>
      <c r="L592" s="39">
        <v>0.65277777777777779</v>
      </c>
      <c r="M592" s="37" t="s">
        <v>39</v>
      </c>
      <c r="N592" s="37" t="s">
        <v>42</v>
      </c>
      <c r="O592" s="37"/>
      <c r="P592" s="37" t="s">
        <v>42</v>
      </c>
      <c r="Q592" s="37">
        <v>5</v>
      </c>
      <c r="R592" s="13" t="s">
        <v>43</v>
      </c>
      <c r="S592" s="13" t="s">
        <v>56</v>
      </c>
      <c r="T592" s="13" t="s">
        <v>42</v>
      </c>
      <c r="U592" s="13" t="s">
        <v>52</v>
      </c>
      <c r="V592" s="13" t="s">
        <v>42</v>
      </c>
      <c r="W592" s="13" t="s">
        <v>46</v>
      </c>
      <c r="X592" s="13" t="s">
        <v>53</v>
      </c>
      <c r="Y592" s="13" t="s">
        <v>42</v>
      </c>
      <c r="Z592" s="13" t="s">
        <v>41</v>
      </c>
      <c r="AA592" s="13"/>
      <c r="AB592" s="13">
        <v>-1</v>
      </c>
      <c r="AC592" s="13">
        <v>2</v>
      </c>
      <c r="AD592" s="13" t="s">
        <v>42</v>
      </c>
      <c r="AE592" s="13">
        <v>0</v>
      </c>
      <c r="AF592" s="13" t="s">
        <v>42</v>
      </c>
      <c r="AG592" s="13" t="s">
        <v>48</v>
      </c>
      <c r="AH592" s="46">
        <f t="shared" si="18"/>
        <v>1</v>
      </c>
      <c r="AI592" s="46" t="s">
        <v>54</v>
      </c>
      <c r="AJ592" s="46" t="str">
        <f t="shared" si="19"/>
        <v>-2</v>
      </c>
      <c r="AK592" s="13" t="s">
        <v>42</v>
      </c>
      <c r="AL592" s="13" t="s">
        <v>41</v>
      </c>
      <c r="AM592" s="13"/>
      <c r="AN592" s="13">
        <v>101.31965006729475</v>
      </c>
      <c r="AO592" s="13">
        <v>117.34261838440112</v>
      </c>
      <c r="AP592" s="13">
        <v>125.13020833333333</v>
      </c>
      <c r="AQ592" s="13">
        <v>148.05555555555554</v>
      </c>
      <c r="AR592" s="36">
        <v>140.91875949999999</v>
      </c>
      <c r="AS592" s="36">
        <v>8.9440303335621962</v>
      </c>
      <c r="AT592" s="36">
        <v>134.59437499999999</v>
      </c>
      <c r="AU592" s="36">
        <v>147.243144</v>
      </c>
      <c r="AV592" s="36">
        <v>168.61555300000001</v>
      </c>
      <c r="AW592" s="36">
        <v>0</v>
      </c>
      <c r="AX592" s="36">
        <v>168.61555300000001</v>
      </c>
      <c r="AY592" s="36">
        <v>168.61555300000001</v>
      </c>
      <c r="AZ592" s="36">
        <v>44778.100000000006</v>
      </c>
      <c r="BA592" s="36" t="s">
        <v>50</v>
      </c>
      <c r="BB592" s="36">
        <v>44089.2</v>
      </c>
      <c r="BC592" s="36">
        <v>46844.800000000003</v>
      </c>
      <c r="BD592" s="36">
        <v>153.56128749999999</v>
      </c>
      <c r="BE592" s="36">
        <v>8.9352042267194012</v>
      </c>
      <c r="BF592" s="36">
        <v>147.243144</v>
      </c>
      <c r="BG592" s="36">
        <v>159.87943099999998</v>
      </c>
      <c r="BH592" s="36">
        <v>176.02812299999999</v>
      </c>
      <c r="BI592" s="36">
        <v>10.482957026039937</v>
      </c>
      <c r="BJ592" s="36">
        <v>168.61555300000001</v>
      </c>
      <c r="BK592" s="36">
        <v>183.44069300000001</v>
      </c>
      <c r="BL592" s="36">
        <v>50059.583333333336</v>
      </c>
      <c r="BM592" s="36">
        <v>2709.2603643183984</v>
      </c>
      <c r="BN592" s="36">
        <v>46844.800000000003</v>
      </c>
      <c r="BO592" s="36">
        <v>55111.5</v>
      </c>
      <c r="BP592" s="36">
        <v>153.56128749999999</v>
      </c>
      <c r="BQ592" s="36">
        <v>8.9352042267194012</v>
      </c>
      <c r="BR592" s="36">
        <v>147.243144</v>
      </c>
      <c r="BS592" s="36">
        <v>159.87943099999998</v>
      </c>
      <c r="BT592" s="36">
        <v>176.02812299999999</v>
      </c>
      <c r="BU592" s="36">
        <v>10.482957026039937</v>
      </c>
      <c r="BV592" s="36">
        <v>168.61555300000001</v>
      </c>
      <c r="BW592" s="36">
        <v>183.44069300000001</v>
      </c>
      <c r="BX592" s="36">
        <v>51322.556250000009</v>
      </c>
      <c r="BY592" s="36">
        <v>2638.2748231799114</v>
      </c>
      <c r="BZ592" s="36">
        <v>46844.800000000003</v>
      </c>
      <c r="CA592" s="36">
        <v>55111.5</v>
      </c>
      <c r="CB592" s="36"/>
      <c r="CC592" s="40">
        <v>28.518000000000001</v>
      </c>
      <c r="CD592" s="40">
        <v>55.962000000000003</v>
      </c>
      <c r="CE592" s="40"/>
    </row>
    <row r="593" spans="1:83" s="5" customFormat="1">
      <c r="A593" s="13" t="s">
        <v>447</v>
      </c>
      <c r="B593" s="13">
        <v>3</v>
      </c>
      <c r="C593" s="13"/>
      <c r="D593" s="13" t="s">
        <v>58</v>
      </c>
      <c r="E593" s="35" t="s">
        <v>302</v>
      </c>
      <c r="F593" s="13" t="s">
        <v>36</v>
      </c>
      <c r="G593" s="36">
        <v>1097406309</v>
      </c>
      <c r="H593" s="13" t="s">
        <v>303</v>
      </c>
      <c r="I593" s="37">
        <v>21</v>
      </c>
      <c r="J593" s="37" t="s">
        <v>38</v>
      </c>
      <c r="K593" s="38">
        <v>43529</v>
      </c>
      <c r="L593" s="39">
        <v>0.66319444444444442</v>
      </c>
      <c r="M593" s="37" t="s">
        <v>39</v>
      </c>
      <c r="N593" s="37" t="s">
        <v>42</v>
      </c>
      <c r="O593" s="37"/>
      <c r="P593" s="37" t="s">
        <v>42</v>
      </c>
      <c r="Q593" s="37">
        <v>6</v>
      </c>
      <c r="R593" s="13" t="s">
        <v>43</v>
      </c>
      <c r="S593" s="13" t="s">
        <v>44</v>
      </c>
      <c r="T593" s="13" t="s">
        <v>42</v>
      </c>
      <c r="U593" s="13" t="s">
        <v>52</v>
      </c>
      <c r="V593" s="13" t="s">
        <v>42</v>
      </c>
      <c r="W593" s="13" t="s">
        <v>46</v>
      </c>
      <c r="X593" s="13" t="s">
        <v>53</v>
      </c>
      <c r="Y593" s="13" t="s">
        <v>42</v>
      </c>
      <c r="Z593" s="13" t="s">
        <v>41</v>
      </c>
      <c r="AA593" s="13"/>
      <c r="AB593" s="13">
        <v>-1</v>
      </c>
      <c r="AC593" s="13">
        <v>1</v>
      </c>
      <c r="AD593" s="13" t="s">
        <v>42</v>
      </c>
      <c r="AE593" s="13">
        <v>0</v>
      </c>
      <c r="AF593" s="13" t="s">
        <v>42</v>
      </c>
      <c r="AG593" s="13" t="s">
        <v>48</v>
      </c>
      <c r="AH593" s="46">
        <f t="shared" si="18"/>
        <v>1</v>
      </c>
      <c r="AI593" s="46" t="s">
        <v>54</v>
      </c>
      <c r="AJ593" s="46" t="str">
        <f t="shared" si="19"/>
        <v>-2</v>
      </c>
      <c r="AK593" s="13" t="s">
        <v>42</v>
      </c>
      <c r="AL593" s="13" t="s">
        <v>41</v>
      </c>
      <c r="AM593" s="13"/>
      <c r="AN593" s="13">
        <v>101.31965006729475</v>
      </c>
      <c r="AO593" s="13">
        <v>117.34261838440112</v>
      </c>
      <c r="AP593" s="13">
        <v>125.13020833333333</v>
      </c>
      <c r="AQ593" s="13">
        <v>148.05555555555554</v>
      </c>
      <c r="AR593" s="36">
        <v>128.34392299999999</v>
      </c>
      <c r="AS593" s="36">
        <v>8.8394739893620411</v>
      </c>
      <c r="AT593" s="36">
        <v>122.09347099999998</v>
      </c>
      <c r="AU593" s="36">
        <v>134.59437499999999</v>
      </c>
      <c r="AV593" s="36">
        <v>168.61555300000001</v>
      </c>
      <c r="AW593" s="36">
        <v>0</v>
      </c>
      <c r="AX593" s="36">
        <v>168.61555300000001</v>
      </c>
      <c r="AY593" s="36">
        <v>168.61555300000001</v>
      </c>
      <c r="AZ593" s="36">
        <v>47533.649999999994</v>
      </c>
      <c r="BA593" s="36" t="s">
        <v>50</v>
      </c>
      <c r="BB593" s="36">
        <v>44089.2</v>
      </c>
      <c r="BC593" s="36">
        <v>49600.3</v>
      </c>
      <c r="BD593" s="36">
        <v>115.75668349999998</v>
      </c>
      <c r="BE593" s="36">
        <v>8.9615708243762988</v>
      </c>
      <c r="BF593" s="36">
        <v>109.41989599999998</v>
      </c>
      <c r="BG593" s="36">
        <v>122.09347099999998</v>
      </c>
      <c r="BH593" s="36">
        <v>164.9373525</v>
      </c>
      <c r="BI593" s="36">
        <v>5.2017610322275036</v>
      </c>
      <c r="BJ593" s="36">
        <v>161.259152</v>
      </c>
      <c r="BK593" s="36">
        <v>168.61555300000001</v>
      </c>
      <c r="BL593" s="36">
        <v>44548.466666666667</v>
      </c>
      <c r="BM593" s="36">
        <v>1124.9689892022234</v>
      </c>
      <c r="BN593" s="36">
        <v>44089.2</v>
      </c>
      <c r="BO593" s="36">
        <v>46844.800000000003</v>
      </c>
      <c r="BP593" s="36">
        <v>134.6683075</v>
      </c>
      <c r="BQ593" s="36">
        <v>17.783504322924237</v>
      </c>
      <c r="BR593" s="36">
        <v>122.09347099999998</v>
      </c>
      <c r="BS593" s="36">
        <v>147.243144</v>
      </c>
      <c r="BT593" s="36">
        <v>168.61555300000001</v>
      </c>
      <c r="BU593" s="36">
        <v>0</v>
      </c>
      <c r="BV593" s="36">
        <v>168.61555300000001</v>
      </c>
      <c r="BW593" s="36">
        <v>168.61555300000001</v>
      </c>
      <c r="BX593" s="36">
        <v>44433.65</v>
      </c>
      <c r="BY593" s="36">
        <v>941.21658435594429</v>
      </c>
      <c r="BZ593" s="36">
        <v>44089.2</v>
      </c>
      <c r="CA593" s="36">
        <v>46844.800000000003</v>
      </c>
      <c r="CB593" s="36"/>
      <c r="CC593" s="40">
        <v>28.419</v>
      </c>
      <c r="CD593" s="40">
        <v>56.167999999999999</v>
      </c>
      <c r="CE593" s="40"/>
    </row>
    <row r="594" spans="1:83" s="5" customFormat="1">
      <c r="A594" s="13" t="s">
        <v>447</v>
      </c>
      <c r="B594" s="13">
        <v>3</v>
      </c>
      <c r="C594" s="13"/>
      <c r="D594" s="13" t="s">
        <v>67</v>
      </c>
      <c r="E594" s="35" t="s">
        <v>304</v>
      </c>
      <c r="F594" s="13" t="s">
        <v>36</v>
      </c>
      <c r="G594" s="36">
        <v>4376965</v>
      </c>
      <c r="H594" s="13" t="s">
        <v>305</v>
      </c>
      <c r="I594" s="37">
        <v>30</v>
      </c>
      <c r="J594" s="37" t="s">
        <v>70</v>
      </c>
      <c r="K594" s="38">
        <v>43529</v>
      </c>
      <c r="L594" s="39">
        <v>0.61111111111111105</v>
      </c>
      <c r="M594" s="37" t="s">
        <v>39</v>
      </c>
      <c r="N594" s="37" t="s">
        <v>42</v>
      </c>
      <c r="O594" s="37"/>
      <c r="P594" s="37" t="s">
        <v>42</v>
      </c>
      <c r="Q594" s="37">
        <v>1</v>
      </c>
      <c r="R594" s="13" t="s">
        <v>62</v>
      </c>
      <c r="S594" s="13" t="s">
        <v>44</v>
      </c>
      <c r="T594" s="13" t="s">
        <v>42</v>
      </c>
      <c r="U594" s="13" t="s">
        <v>52</v>
      </c>
      <c r="V594" s="13" t="s">
        <v>42</v>
      </c>
      <c r="W594" s="13" t="s">
        <v>46</v>
      </c>
      <c r="X594" s="13" t="s">
        <v>47</v>
      </c>
      <c r="Y594" s="13" t="s">
        <v>42</v>
      </c>
      <c r="Z594" s="13" t="s">
        <v>41</v>
      </c>
      <c r="AA594" s="13"/>
      <c r="AB594" s="13">
        <v>1</v>
      </c>
      <c r="AC594" s="13">
        <v>1</v>
      </c>
      <c r="AD594" s="13" t="s">
        <v>42</v>
      </c>
      <c r="AE594" s="13">
        <v>0</v>
      </c>
      <c r="AF594" s="13" t="s">
        <v>42</v>
      </c>
      <c r="AG594" s="13" t="s">
        <v>48</v>
      </c>
      <c r="AH594" s="46">
        <f t="shared" si="18"/>
        <v>1</v>
      </c>
      <c r="AI594" s="46" t="s">
        <v>49</v>
      </c>
      <c r="AJ594" s="46" t="str">
        <f t="shared" si="19"/>
        <v>-1</v>
      </c>
      <c r="AK594" s="13" t="s">
        <v>42</v>
      </c>
      <c r="AL594" s="13" t="s">
        <v>41</v>
      </c>
      <c r="AM594" s="13"/>
      <c r="AN594" s="13">
        <v>101.31965006729475</v>
      </c>
      <c r="AO594" s="13">
        <v>117.34261838440112</v>
      </c>
      <c r="AP594" s="13">
        <v>125.13020833333333</v>
      </c>
      <c r="AQ594" s="13">
        <v>148.05555555555554</v>
      </c>
      <c r="AR594" s="36">
        <v>344.23309440000003</v>
      </c>
      <c r="AS594" s="36">
        <v>0</v>
      </c>
      <c r="AT594" s="36">
        <v>344.23309440000003</v>
      </c>
      <c r="AU594" s="36">
        <v>344.23309440000003</v>
      </c>
      <c r="AV594" s="36">
        <v>553.22252930000002</v>
      </c>
      <c r="AW594" s="36">
        <v>20.903174588705529</v>
      </c>
      <c r="AX594" s="36">
        <v>538.44175280000002</v>
      </c>
      <c r="AY594" s="36">
        <v>568.00330580000002</v>
      </c>
      <c r="AZ594" s="36">
        <v>82667.199999999997</v>
      </c>
      <c r="BA594" s="36" t="s">
        <v>50</v>
      </c>
      <c r="BB594" s="36">
        <v>79911.600000000006</v>
      </c>
      <c r="BC594" s="36">
        <v>88178.4</v>
      </c>
      <c r="BD594" s="36">
        <v>373.12002719999998</v>
      </c>
      <c r="BE594" s="36">
        <v>40.852292141120181</v>
      </c>
      <c r="BF594" s="36">
        <v>344.23309440000003</v>
      </c>
      <c r="BG594" s="36">
        <v>402.00695999999999</v>
      </c>
      <c r="BH594" s="36">
        <v>527.36883650000004</v>
      </c>
      <c r="BI594" s="36">
        <v>57.465817583893177</v>
      </c>
      <c r="BJ594" s="36">
        <v>486.73436720000001</v>
      </c>
      <c r="BK594" s="36">
        <v>568.00330580000002</v>
      </c>
      <c r="BL594" s="36">
        <v>63378.183333333342</v>
      </c>
      <c r="BM594" s="36">
        <v>10743.193741046747</v>
      </c>
      <c r="BN594" s="36">
        <v>55111.5</v>
      </c>
      <c r="BO594" s="36">
        <v>82667.199999999997</v>
      </c>
      <c r="BP594" s="36">
        <v>422.34210999999999</v>
      </c>
      <c r="BQ594" s="36">
        <v>110.46282920513158</v>
      </c>
      <c r="BR594" s="36">
        <v>344.23309440000003</v>
      </c>
      <c r="BS594" s="36">
        <v>500.45112559999995</v>
      </c>
      <c r="BT594" s="36">
        <v>590.23520450000001</v>
      </c>
      <c r="BU594" s="36">
        <v>31.440652658844762</v>
      </c>
      <c r="BV594" s="36">
        <v>568.00330580000002</v>
      </c>
      <c r="BW594" s="36">
        <v>612.4671032</v>
      </c>
      <c r="BX594" s="36">
        <v>77672.737500000003</v>
      </c>
      <c r="BY594" s="36">
        <v>16105.980086078756</v>
      </c>
      <c r="BZ594" s="36">
        <v>55111.5</v>
      </c>
      <c r="CA594" s="36">
        <v>99200.7</v>
      </c>
      <c r="CB594" s="36"/>
      <c r="CC594" s="40">
        <v>28.518000000000001</v>
      </c>
      <c r="CD594" s="40">
        <v>56.183</v>
      </c>
      <c r="CE594" s="40"/>
    </row>
    <row r="595" spans="1:83" s="5" customFormat="1">
      <c r="A595" s="13" t="s">
        <v>447</v>
      </c>
      <c r="B595" s="13">
        <v>3</v>
      </c>
      <c r="C595" s="13"/>
      <c r="D595" s="13" t="s">
        <v>67</v>
      </c>
      <c r="E595" s="35" t="s">
        <v>304</v>
      </c>
      <c r="F595" s="13" t="s">
        <v>36</v>
      </c>
      <c r="G595" s="36">
        <v>4376965</v>
      </c>
      <c r="H595" s="13" t="s">
        <v>305</v>
      </c>
      <c r="I595" s="37">
        <v>30</v>
      </c>
      <c r="J595" s="37" t="s">
        <v>70</v>
      </c>
      <c r="K595" s="38">
        <v>43529</v>
      </c>
      <c r="L595" s="39">
        <v>0.62152777777777779</v>
      </c>
      <c r="M595" s="37" t="s">
        <v>39</v>
      </c>
      <c r="N595" s="37" t="s">
        <v>42</v>
      </c>
      <c r="O595" s="37"/>
      <c r="P595" s="37" t="s">
        <v>42</v>
      </c>
      <c r="Q595" s="37">
        <v>2</v>
      </c>
      <c r="R595" s="13" t="s">
        <v>62</v>
      </c>
      <c r="S595" s="13" t="s">
        <v>44</v>
      </c>
      <c r="T595" s="13" t="s">
        <v>42</v>
      </c>
      <c r="U595" s="13" t="s">
        <v>52</v>
      </c>
      <c r="V595" s="13" t="s">
        <v>42</v>
      </c>
      <c r="W595" s="13" t="s">
        <v>64</v>
      </c>
      <c r="X595" s="13" t="s">
        <v>53</v>
      </c>
      <c r="Y595" s="13" t="s">
        <v>42</v>
      </c>
      <c r="Z595" s="13" t="s">
        <v>41</v>
      </c>
      <c r="AA595" s="13"/>
      <c r="AB595" s="13">
        <v>1</v>
      </c>
      <c r="AC595" s="13">
        <v>1</v>
      </c>
      <c r="AD595" s="13" t="s">
        <v>42</v>
      </c>
      <c r="AE595" s="13">
        <v>0</v>
      </c>
      <c r="AF595" s="13" t="s">
        <v>42</v>
      </c>
      <c r="AG595" s="13" t="s">
        <v>65</v>
      </c>
      <c r="AH595" s="46">
        <f t="shared" si="18"/>
        <v>3</v>
      </c>
      <c r="AI595" s="46" t="s">
        <v>54</v>
      </c>
      <c r="AJ595" s="46" t="str">
        <f t="shared" si="19"/>
        <v>-2</v>
      </c>
      <c r="AK595" s="13" t="s">
        <v>42</v>
      </c>
      <c r="AL595" s="13" t="s">
        <v>41</v>
      </c>
      <c r="AM595" s="13"/>
      <c r="AN595" s="13">
        <v>101.31965006729475</v>
      </c>
      <c r="AO595" s="13">
        <v>117.34261838440112</v>
      </c>
      <c r="AP595" s="13">
        <v>125.13020833333333</v>
      </c>
      <c r="AQ595" s="13">
        <v>148.05555555555554</v>
      </c>
      <c r="AR595" s="36">
        <v>397.87526000000003</v>
      </c>
      <c r="AS595" s="36">
        <v>17.508135870548134</v>
      </c>
      <c r="AT595" s="36">
        <v>385.49513839999997</v>
      </c>
      <c r="AU595" s="36">
        <v>410.25538160000002</v>
      </c>
      <c r="AV595" s="36">
        <v>556.9400402</v>
      </c>
      <c r="AW595" s="36">
        <v>36.636492096043995</v>
      </c>
      <c r="AX595" s="36">
        <v>531.03412819999994</v>
      </c>
      <c r="AY595" s="36">
        <v>582.84595220000006</v>
      </c>
      <c r="AZ595" s="36">
        <v>84045</v>
      </c>
      <c r="BA595" s="36" t="s">
        <v>50</v>
      </c>
      <c r="BB595" s="36">
        <v>71644.899999999994</v>
      </c>
      <c r="BC595" s="36">
        <v>93689.5</v>
      </c>
      <c r="BD595" s="36">
        <v>406.13117080000001</v>
      </c>
      <c r="BE595" s="36">
        <v>5.832514847445613</v>
      </c>
      <c r="BF595" s="36">
        <v>402.00695999999999</v>
      </c>
      <c r="BG595" s="36">
        <v>410.25538160000002</v>
      </c>
      <c r="BH595" s="36">
        <v>593.98729849999995</v>
      </c>
      <c r="BI595" s="36">
        <v>15.756243040555233</v>
      </c>
      <c r="BJ595" s="36">
        <v>582.84595220000006</v>
      </c>
      <c r="BK595" s="36">
        <v>605.12864479999996</v>
      </c>
      <c r="BL595" s="36">
        <v>95526.583333333328</v>
      </c>
      <c r="BM595" s="36">
        <v>4499.8432970123158</v>
      </c>
      <c r="BN595" s="36">
        <v>88178.4</v>
      </c>
      <c r="BO595" s="36">
        <v>99200.7</v>
      </c>
      <c r="BP595" s="36">
        <v>377.244238</v>
      </c>
      <c r="BQ595" s="36">
        <v>46.684806988565789</v>
      </c>
      <c r="BR595" s="36">
        <v>344.23309440000003</v>
      </c>
      <c r="BS595" s="36">
        <v>410.25538160000002</v>
      </c>
      <c r="BT595" s="36">
        <v>575.4246290000001</v>
      </c>
      <c r="BU595" s="36">
        <v>10.495335920194123</v>
      </c>
      <c r="BV595" s="36">
        <v>568.00330580000002</v>
      </c>
      <c r="BW595" s="36">
        <v>582.84595220000006</v>
      </c>
      <c r="BX595" s="36">
        <v>91278.393749999988</v>
      </c>
      <c r="BY595" s="36">
        <v>11857.510063779333</v>
      </c>
      <c r="BZ595" s="36">
        <v>77156.100000000006</v>
      </c>
      <c r="CA595" s="36">
        <v>115734.1</v>
      </c>
      <c r="CB595" s="36"/>
      <c r="CC595" s="40">
        <v>28.542999999999999</v>
      </c>
      <c r="CD595" s="40">
        <v>55.427999999999997</v>
      </c>
      <c r="CE595" s="40"/>
    </row>
    <row r="596" spans="1:83" s="5" customFormat="1">
      <c r="A596" s="13" t="s">
        <v>447</v>
      </c>
      <c r="B596" s="13">
        <v>3</v>
      </c>
      <c r="C596" s="13"/>
      <c r="D596" s="13" t="s">
        <v>67</v>
      </c>
      <c r="E596" s="35" t="s">
        <v>304</v>
      </c>
      <c r="F596" s="13" t="s">
        <v>36</v>
      </c>
      <c r="G596" s="36">
        <v>4376965</v>
      </c>
      <c r="H596" s="13" t="s">
        <v>305</v>
      </c>
      <c r="I596" s="37">
        <v>30</v>
      </c>
      <c r="J596" s="37" t="s">
        <v>70</v>
      </c>
      <c r="K596" s="38">
        <v>43529</v>
      </c>
      <c r="L596" s="39">
        <v>0.63194444444444442</v>
      </c>
      <c r="M596" s="37" t="s">
        <v>39</v>
      </c>
      <c r="N596" s="37" t="s">
        <v>42</v>
      </c>
      <c r="O596" s="37"/>
      <c r="P596" s="37" t="s">
        <v>42</v>
      </c>
      <c r="Q596" s="37">
        <v>3</v>
      </c>
      <c r="R596" s="13" t="s">
        <v>62</v>
      </c>
      <c r="S596" s="13" t="s">
        <v>44</v>
      </c>
      <c r="T596" s="13" t="s">
        <v>42</v>
      </c>
      <c r="U596" s="13" t="s">
        <v>52</v>
      </c>
      <c r="V596" s="13" t="s">
        <v>42</v>
      </c>
      <c r="W596" s="13" t="s">
        <v>64</v>
      </c>
      <c r="X596" s="13" t="s">
        <v>53</v>
      </c>
      <c r="Y596" s="13" t="s">
        <v>42</v>
      </c>
      <c r="Z596" s="13" t="s">
        <v>41</v>
      </c>
      <c r="AA596" s="13"/>
      <c r="AB596" s="13">
        <v>1</v>
      </c>
      <c r="AC596" s="13">
        <v>1</v>
      </c>
      <c r="AD596" s="13" t="s">
        <v>42</v>
      </c>
      <c r="AE596" s="13">
        <v>0</v>
      </c>
      <c r="AF596" s="13" t="s">
        <v>42</v>
      </c>
      <c r="AG596" s="13" t="s">
        <v>65</v>
      </c>
      <c r="AH596" s="46">
        <f t="shared" si="18"/>
        <v>3</v>
      </c>
      <c r="AI596" s="46" t="s">
        <v>54</v>
      </c>
      <c r="AJ596" s="46" t="str">
        <f t="shared" si="19"/>
        <v>-2</v>
      </c>
      <c r="AK596" s="13" t="s">
        <v>42</v>
      </c>
      <c r="AL596" s="13" t="s">
        <v>41</v>
      </c>
      <c r="AM596" s="13"/>
      <c r="AN596" s="13">
        <v>101.31965006729475</v>
      </c>
      <c r="AO596" s="13">
        <v>117.34261838440112</v>
      </c>
      <c r="AP596" s="13">
        <v>125.13020833333333</v>
      </c>
      <c r="AQ596" s="13">
        <v>148.05555555555554</v>
      </c>
      <c r="AR596" s="36">
        <v>252.93624320000001</v>
      </c>
      <c r="AS596" s="36">
        <v>58.827630998246519</v>
      </c>
      <c r="AT596" s="36">
        <v>211.33882639999996</v>
      </c>
      <c r="AU596" s="36">
        <v>294.53366000000005</v>
      </c>
      <c r="AV596" s="36">
        <v>409.44874449999998</v>
      </c>
      <c r="AW596" s="36">
        <v>5.2080398576017268</v>
      </c>
      <c r="AX596" s="36">
        <v>405.76610419999997</v>
      </c>
      <c r="AY596" s="36">
        <v>413.13138479999998</v>
      </c>
      <c r="AZ596" s="36">
        <v>55111.474999999999</v>
      </c>
      <c r="BA596" s="36" t="s">
        <v>50</v>
      </c>
      <c r="BB596" s="36">
        <v>52355.9</v>
      </c>
      <c r="BC596" s="36">
        <v>60622.6</v>
      </c>
      <c r="BD596" s="36">
        <v>257.09284400000001</v>
      </c>
      <c r="BE596" s="36">
        <v>64.705952222977217</v>
      </c>
      <c r="BF596" s="36">
        <v>211.33882639999996</v>
      </c>
      <c r="BG596" s="36">
        <v>302.84686160000001</v>
      </c>
      <c r="BH596" s="36">
        <v>409.44874449999998</v>
      </c>
      <c r="BI596" s="36">
        <v>5.2080398576017268</v>
      </c>
      <c r="BJ596" s="36">
        <v>405.76610419999997</v>
      </c>
      <c r="BK596" s="36">
        <v>413.13138479999998</v>
      </c>
      <c r="BL596" s="36">
        <v>52355.9</v>
      </c>
      <c r="BM596" s="36">
        <v>1742.7944640719963</v>
      </c>
      <c r="BN596" s="36">
        <v>49600.3</v>
      </c>
      <c r="BO596" s="36">
        <v>55111.5</v>
      </c>
      <c r="BP596" s="36">
        <v>310.79710399999999</v>
      </c>
      <c r="BQ596" s="36">
        <v>140.65524507218814</v>
      </c>
      <c r="BR596" s="36">
        <v>211.33882639999996</v>
      </c>
      <c r="BS596" s="36">
        <v>410.25538160000002</v>
      </c>
      <c r="BT596" s="36">
        <v>494.30602820000001</v>
      </c>
      <c r="BU596" s="36">
        <v>125.21436133228296</v>
      </c>
      <c r="BV596" s="36">
        <v>405.76610419999997</v>
      </c>
      <c r="BW596" s="36">
        <v>582.84595220000006</v>
      </c>
      <c r="BX596" s="36">
        <v>61828.187500000007</v>
      </c>
      <c r="BY596" s="36">
        <v>14121.476023979621</v>
      </c>
      <c r="BZ596" s="36">
        <v>49600.3</v>
      </c>
      <c r="CA596" s="36">
        <v>93689.5</v>
      </c>
      <c r="CB596" s="36"/>
      <c r="CC596" s="40">
        <v>28.617000000000001</v>
      </c>
      <c r="CD596" s="40">
        <v>55.28</v>
      </c>
      <c r="CE596" s="40"/>
    </row>
    <row r="597" spans="1:83" s="5" customFormat="1">
      <c r="A597" s="13" t="s">
        <v>447</v>
      </c>
      <c r="B597" s="13">
        <v>3</v>
      </c>
      <c r="C597" s="13"/>
      <c r="D597" s="13" t="s">
        <v>67</v>
      </c>
      <c r="E597" s="35" t="s">
        <v>304</v>
      </c>
      <c r="F597" s="13" t="s">
        <v>36</v>
      </c>
      <c r="G597" s="36">
        <v>4376965</v>
      </c>
      <c r="H597" s="13" t="s">
        <v>305</v>
      </c>
      <c r="I597" s="37">
        <v>30</v>
      </c>
      <c r="J597" s="37" t="s">
        <v>70</v>
      </c>
      <c r="K597" s="38">
        <v>43529</v>
      </c>
      <c r="L597" s="39">
        <v>0.64236111111111105</v>
      </c>
      <c r="M597" s="37" t="s">
        <v>39</v>
      </c>
      <c r="N597" s="37" t="s">
        <v>42</v>
      </c>
      <c r="O597" s="37"/>
      <c r="P597" s="37" t="s">
        <v>42</v>
      </c>
      <c r="Q597" s="37">
        <v>4</v>
      </c>
      <c r="R597" s="13" t="s">
        <v>62</v>
      </c>
      <c r="S597" s="13" t="s">
        <v>44</v>
      </c>
      <c r="T597" s="13" t="s">
        <v>42</v>
      </c>
      <c r="U597" s="13" t="s">
        <v>52</v>
      </c>
      <c r="V597" s="13" t="s">
        <v>42</v>
      </c>
      <c r="W597" s="13" t="s">
        <v>81</v>
      </c>
      <c r="X597" s="13" t="s">
        <v>53</v>
      </c>
      <c r="Y597" s="13" t="s">
        <v>42</v>
      </c>
      <c r="Z597" s="13" t="s">
        <v>41</v>
      </c>
      <c r="AA597" s="13"/>
      <c r="AB597" s="13">
        <v>1</v>
      </c>
      <c r="AC597" s="13">
        <v>1</v>
      </c>
      <c r="AD597" s="13" t="s">
        <v>42</v>
      </c>
      <c r="AE597" s="13">
        <v>0</v>
      </c>
      <c r="AF597" s="13" t="s">
        <v>42</v>
      </c>
      <c r="AG597" s="13" t="s">
        <v>82</v>
      </c>
      <c r="AH597" s="46">
        <f t="shared" si="18"/>
        <v>2</v>
      </c>
      <c r="AI597" s="46" t="s">
        <v>54</v>
      </c>
      <c r="AJ597" s="46" t="str">
        <f t="shared" si="19"/>
        <v>-2</v>
      </c>
      <c r="AK597" s="13" t="s">
        <v>42</v>
      </c>
      <c r="AL597" s="13" t="s">
        <v>41</v>
      </c>
      <c r="AM597" s="13"/>
      <c r="AN597" s="13">
        <v>101.31965006729475</v>
      </c>
      <c r="AO597" s="13">
        <v>117.34261838440112</v>
      </c>
      <c r="AP597" s="13">
        <v>125.13020833333333</v>
      </c>
      <c r="AQ597" s="13">
        <v>148.05555555555554</v>
      </c>
      <c r="AR597" s="36">
        <v>335.98734439999998</v>
      </c>
      <c r="AS597" s="36">
        <v>23.375617996851496</v>
      </c>
      <c r="AT597" s="36">
        <v>319.45828640000002</v>
      </c>
      <c r="AU597" s="36">
        <v>352.5164024</v>
      </c>
      <c r="AV597" s="36">
        <v>431.46249409999996</v>
      </c>
      <c r="AW597" s="36">
        <v>5.2133131771330703</v>
      </c>
      <c r="AX597" s="36">
        <v>427.77612499999998</v>
      </c>
      <c r="AY597" s="36">
        <v>435.14886319999994</v>
      </c>
      <c r="AZ597" s="36">
        <v>54422.6</v>
      </c>
      <c r="BA597" s="36" t="s">
        <v>50</v>
      </c>
      <c r="BB597" s="36">
        <v>52355.9</v>
      </c>
      <c r="BC597" s="36">
        <v>55111.5</v>
      </c>
      <c r="BD597" s="36">
        <v>298.72797639999999</v>
      </c>
      <c r="BE597" s="36">
        <v>29.317085554198599</v>
      </c>
      <c r="BF597" s="36">
        <v>277.99766640000001</v>
      </c>
      <c r="BG597" s="36">
        <v>319.45828640000002</v>
      </c>
      <c r="BH597" s="36">
        <v>420.45375489999998</v>
      </c>
      <c r="BI597" s="36">
        <v>10.355395104135237</v>
      </c>
      <c r="BJ597" s="36">
        <v>413.13138479999998</v>
      </c>
      <c r="BK597" s="36">
        <v>427.77612499999998</v>
      </c>
      <c r="BL597" s="36">
        <v>59244.85</v>
      </c>
      <c r="BM597" s="36">
        <v>6462.3738176462693</v>
      </c>
      <c r="BN597" s="36">
        <v>55111.5</v>
      </c>
      <c r="BO597" s="36">
        <v>68889.3</v>
      </c>
      <c r="BP597" s="36">
        <v>265.39855639999996</v>
      </c>
      <c r="BQ597" s="36">
        <v>76.452003344227776</v>
      </c>
      <c r="BR597" s="36">
        <v>211.33882639999996</v>
      </c>
      <c r="BS597" s="36">
        <v>319.45828640000002</v>
      </c>
      <c r="BT597" s="36">
        <v>416.77111459999998</v>
      </c>
      <c r="BU597" s="36">
        <v>15.563434961736965</v>
      </c>
      <c r="BV597" s="36">
        <v>405.76610419999997</v>
      </c>
      <c r="BW597" s="36">
        <v>427.77612499999998</v>
      </c>
      <c r="BX597" s="36">
        <v>55800.375000000007</v>
      </c>
      <c r="BY597" s="36">
        <v>5179.6930110448311</v>
      </c>
      <c r="BZ597" s="36">
        <v>49600.3</v>
      </c>
      <c r="CA597" s="36">
        <v>68889.3</v>
      </c>
      <c r="CB597" s="36"/>
      <c r="CC597" s="40">
        <v>28.443999999999999</v>
      </c>
      <c r="CD597" s="40">
        <v>55.887999999999998</v>
      </c>
      <c r="CE597" s="40"/>
    </row>
    <row r="598" spans="1:83" s="5" customFormat="1">
      <c r="A598" s="13" t="s">
        <v>447</v>
      </c>
      <c r="B598" s="13">
        <v>3</v>
      </c>
      <c r="C598" s="13"/>
      <c r="D598" s="13" t="s">
        <v>67</v>
      </c>
      <c r="E598" s="35" t="s">
        <v>304</v>
      </c>
      <c r="F598" s="13" t="s">
        <v>36</v>
      </c>
      <c r="G598" s="36">
        <v>4376965</v>
      </c>
      <c r="H598" s="13" t="s">
        <v>305</v>
      </c>
      <c r="I598" s="37">
        <v>30</v>
      </c>
      <c r="J598" s="37" t="s">
        <v>70</v>
      </c>
      <c r="K598" s="38">
        <v>43529</v>
      </c>
      <c r="L598" s="39">
        <v>0.65277777777777779</v>
      </c>
      <c r="M598" s="37" t="s">
        <v>39</v>
      </c>
      <c r="N598" s="37" t="s">
        <v>42</v>
      </c>
      <c r="O598" s="37"/>
      <c r="P598" s="37" t="s">
        <v>42</v>
      </c>
      <c r="Q598" s="37">
        <v>5</v>
      </c>
      <c r="R598" s="13" t="s">
        <v>62</v>
      </c>
      <c r="S598" s="13" t="s">
        <v>44</v>
      </c>
      <c r="T598" s="13" t="s">
        <v>42</v>
      </c>
      <c r="U598" s="13" t="s">
        <v>52</v>
      </c>
      <c r="V598" s="13" t="s">
        <v>42</v>
      </c>
      <c r="W598" s="13" t="s">
        <v>81</v>
      </c>
      <c r="X598" s="13" t="s">
        <v>53</v>
      </c>
      <c r="Y598" s="13" t="s">
        <v>42</v>
      </c>
      <c r="Z598" s="13" t="s">
        <v>41</v>
      </c>
      <c r="AA598" s="13"/>
      <c r="AB598" s="13">
        <v>1</v>
      </c>
      <c r="AC598" s="13">
        <v>1</v>
      </c>
      <c r="AD598" s="13" t="s">
        <v>42</v>
      </c>
      <c r="AE598" s="13">
        <v>0</v>
      </c>
      <c r="AF598" s="13" t="s">
        <v>42</v>
      </c>
      <c r="AG598" s="13" t="s">
        <v>82</v>
      </c>
      <c r="AH598" s="46">
        <f t="shared" si="18"/>
        <v>2</v>
      </c>
      <c r="AI598" s="46" t="s">
        <v>54</v>
      </c>
      <c r="AJ598" s="46" t="str">
        <f t="shared" si="19"/>
        <v>-2</v>
      </c>
      <c r="AK598" s="13" t="s">
        <v>42</v>
      </c>
      <c r="AL598" s="13" t="s">
        <v>41</v>
      </c>
      <c r="AM598" s="13"/>
      <c r="AN598" s="13">
        <v>101.31965006729475</v>
      </c>
      <c r="AO598" s="13">
        <v>117.34261838440112</v>
      </c>
      <c r="AP598" s="13">
        <v>125.13020833333333</v>
      </c>
      <c r="AQ598" s="13">
        <v>148.05555555555554</v>
      </c>
      <c r="AR598" s="36">
        <v>277.9425076</v>
      </c>
      <c r="AS598" s="36">
        <v>11.69972940454298</v>
      </c>
      <c r="AT598" s="36">
        <v>269.66954960000004</v>
      </c>
      <c r="AU598" s="36">
        <v>286.21546560000002</v>
      </c>
      <c r="AV598" s="36">
        <v>336.06012419999996</v>
      </c>
      <c r="AW598" s="36">
        <v>5.1247196270968551</v>
      </c>
      <c r="AX598" s="36">
        <v>332.43640019999998</v>
      </c>
      <c r="AY598" s="36">
        <v>339.68384819999994</v>
      </c>
      <c r="AZ598" s="36">
        <v>44778.100000000006</v>
      </c>
      <c r="BA598" s="36" t="s">
        <v>50</v>
      </c>
      <c r="BB598" s="36">
        <v>44089.2</v>
      </c>
      <c r="BC598" s="36">
        <v>46844.800000000003</v>
      </c>
      <c r="BD598" s="36">
        <v>311.08012960000002</v>
      </c>
      <c r="BE598" s="36">
        <v>35.163945052650057</v>
      </c>
      <c r="BF598" s="36">
        <v>286.21546560000002</v>
      </c>
      <c r="BG598" s="36">
        <v>335.94479360000003</v>
      </c>
      <c r="BH598" s="36">
        <v>369.04358409999998</v>
      </c>
      <c r="BI598" s="36">
        <v>41.520936697472251</v>
      </c>
      <c r="BJ598" s="36">
        <v>339.68384819999994</v>
      </c>
      <c r="BK598" s="36">
        <v>398.40331999999995</v>
      </c>
      <c r="BL598" s="36">
        <v>50059.583333333336</v>
      </c>
      <c r="BM598" s="36">
        <v>2709.2603643183984</v>
      </c>
      <c r="BN598" s="36">
        <v>46844.800000000003</v>
      </c>
      <c r="BO598" s="36">
        <v>55111.5</v>
      </c>
      <c r="BP598" s="36">
        <v>302.83687600000002</v>
      </c>
      <c r="BQ598" s="36">
        <v>23.506224013449213</v>
      </c>
      <c r="BR598" s="36">
        <v>286.21546560000002</v>
      </c>
      <c r="BS598" s="36">
        <v>319.45828640000002</v>
      </c>
      <c r="BT598" s="36">
        <v>383.72998659999996</v>
      </c>
      <c r="BU598" s="36">
        <v>62.290646295442656</v>
      </c>
      <c r="BV598" s="36">
        <v>339.68384819999994</v>
      </c>
      <c r="BW598" s="36">
        <v>427.77612499999998</v>
      </c>
      <c r="BX598" s="36">
        <v>51322.556250000009</v>
      </c>
      <c r="BY598" s="36">
        <v>2638.2748231799114</v>
      </c>
      <c r="BZ598" s="36">
        <v>46844.800000000003</v>
      </c>
      <c r="CA598" s="36">
        <v>55111.5</v>
      </c>
      <c r="CB598" s="36"/>
      <c r="CC598" s="40">
        <v>28.518000000000001</v>
      </c>
      <c r="CD598" s="40">
        <v>55.962000000000003</v>
      </c>
      <c r="CE598" s="40"/>
    </row>
    <row r="599" spans="1:83" s="5" customFormat="1">
      <c r="A599" s="13" t="s">
        <v>447</v>
      </c>
      <c r="B599" s="13">
        <v>3</v>
      </c>
      <c r="C599" s="13"/>
      <c r="D599" s="13" t="s">
        <v>67</v>
      </c>
      <c r="E599" s="35" t="s">
        <v>304</v>
      </c>
      <c r="F599" s="13" t="s">
        <v>36</v>
      </c>
      <c r="G599" s="36">
        <v>4376965</v>
      </c>
      <c r="H599" s="13" t="s">
        <v>305</v>
      </c>
      <c r="I599" s="37">
        <v>30</v>
      </c>
      <c r="J599" s="37" t="s">
        <v>70</v>
      </c>
      <c r="K599" s="38">
        <v>43529</v>
      </c>
      <c r="L599" s="39">
        <v>0.66319444444444442</v>
      </c>
      <c r="M599" s="37" t="s">
        <v>39</v>
      </c>
      <c r="N599" s="37" t="s">
        <v>42</v>
      </c>
      <c r="O599" s="37"/>
      <c r="P599" s="37" t="s">
        <v>42</v>
      </c>
      <c r="Q599" s="37">
        <v>6</v>
      </c>
      <c r="R599" s="13" t="s">
        <v>62</v>
      </c>
      <c r="S599" s="13" t="s">
        <v>44</v>
      </c>
      <c r="T599" s="13" t="s">
        <v>42</v>
      </c>
      <c r="U599" s="13" t="s">
        <v>52</v>
      </c>
      <c r="V599" s="13" t="s">
        <v>42</v>
      </c>
      <c r="W599" s="13" t="s">
        <v>81</v>
      </c>
      <c r="X599" s="13" t="s">
        <v>53</v>
      </c>
      <c r="Y599" s="13" t="s">
        <v>42</v>
      </c>
      <c r="Z599" s="13" t="s">
        <v>41</v>
      </c>
      <c r="AA599" s="13"/>
      <c r="AB599" s="13">
        <v>1</v>
      </c>
      <c r="AC599" s="13">
        <v>1</v>
      </c>
      <c r="AD599" s="13" t="s">
        <v>42</v>
      </c>
      <c r="AE599" s="13">
        <v>0</v>
      </c>
      <c r="AF599" s="13" t="s">
        <v>42</v>
      </c>
      <c r="AG599" s="13" t="s">
        <v>82</v>
      </c>
      <c r="AH599" s="46">
        <f t="shared" si="18"/>
        <v>2</v>
      </c>
      <c r="AI599" s="46" t="s">
        <v>54</v>
      </c>
      <c r="AJ599" s="46" t="str">
        <f t="shared" si="19"/>
        <v>-2</v>
      </c>
      <c r="AK599" s="13" t="s">
        <v>42</v>
      </c>
      <c r="AL599" s="13" t="s">
        <v>41</v>
      </c>
      <c r="AM599" s="13"/>
      <c r="AN599" s="13">
        <v>101.31965006729475</v>
      </c>
      <c r="AO599" s="13">
        <v>117.34261838440112</v>
      </c>
      <c r="AP599" s="13">
        <v>125.13020833333333</v>
      </c>
      <c r="AQ599" s="13">
        <v>148.05555555555554</v>
      </c>
      <c r="AR599" s="36">
        <v>273.76599880000003</v>
      </c>
      <c r="AS599" s="36">
        <v>29.369908127809552</v>
      </c>
      <c r="AT599" s="36">
        <v>252.99833759999999</v>
      </c>
      <c r="AU599" s="36">
        <v>294.53366000000005</v>
      </c>
      <c r="AV599" s="36">
        <v>350.7018597</v>
      </c>
      <c r="AW599" s="36">
        <v>15.581821293682768</v>
      </c>
      <c r="AX599" s="36">
        <v>339.68384819999994</v>
      </c>
      <c r="AY599" s="36">
        <v>361.7198712</v>
      </c>
      <c r="AZ599" s="36">
        <v>47533.649999999994</v>
      </c>
      <c r="BA599" s="36" t="s">
        <v>50</v>
      </c>
      <c r="BB599" s="36">
        <v>44089.2</v>
      </c>
      <c r="BC599" s="36">
        <v>49600.3</v>
      </c>
      <c r="BD599" s="36">
        <v>244.65274599999998</v>
      </c>
      <c r="BE599" s="36">
        <v>11.802448826746986</v>
      </c>
      <c r="BF599" s="36">
        <v>236.30715439999997</v>
      </c>
      <c r="BG599" s="36">
        <v>252.99833759999999</v>
      </c>
      <c r="BH599" s="36">
        <v>336.06012419999996</v>
      </c>
      <c r="BI599" s="36">
        <v>5.1247196270968551</v>
      </c>
      <c r="BJ599" s="36">
        <v>332.43640019999998</v>
      </c>
      <c r="BK599" s="36">
        <v>339.68384819999994</v>
      </c>
      <c r="BL599" s="36">
        <v>44548.466666666667</v>
      </c>
      <c r="BM599" s="36">
        <v>1124.9689892022234</v>
      </c>
      <c r="BN599" s="36">
        <v>44089.2</v>
      </c>
      <c r="BO599" s="36">
        <v>46844.800000000003</v>
      </c>
      <c r="BP599" s="36">
        <v>269.60690160000001</v>
      </c>
      <c r="BQ599" s="36">
        <v>23.488056460341564</v>
      </c>
      <c r="BR599" s="36">
        <v>252.99833759999999</v>
      </c>
      <c r="BS599" s="36">
        <v>286.21546560000002</v>
      </c>
      <c r="BT599" s="36">
        <v>339.68384819999994</v>
      </c>
      <c r="BU599" s="36">
        <v>0</v>
      </c>
      <c r="BV599" s="36">
        <v>339.68384819999994</v>
      </c>
      <c r="BW599" s="36">
        <v>339.68384819999994</v>
      </c>
      <c r="BX599" s="36">
        <v>44433.65</v>
      </c>
      <c r="BY599" s="36">
        <v>941.21658435594429</v>
      </c>
      <c r="BZ599" s="36">
        <v>44089.2</v>
      </c>
      <c r="CA599" s="36">
        <v>46844.800000000003</v>
      </c>
      <c r="CB599" s="36"/>
      <c r="CC599" s="40">
        <v>28.419</v>
      </c>
      <c r="CD599" s="40">
        <v>56.167999999999999</v>
      </c>
      <c r="CE599" s="40"/>
    </row>
    <row r="600" spans="1:83" s="5" customFormat="1">
      <c r="A600" s="13" t="s">
        <v>447</v>
      </c>
      <c r="B600" s="13">
        <v>3</v>
      </c>
      <c r="C600" s="13"/>
      <c r="D600" s="13" t="s">
        <v>107</v>
      </c>
      <c r="E600" s="35" t="s">
        <v>306</v>
      </c>
      <c r="F600" s="13" t="s">
        <v>36</v>
      </c>
      <c r="G600" s="36">
        <v>1193236812</v>
      </c>
      <c r="H600" s="13" t="s">
        <v>307</v>
      </c>
      <c r="I600" s="37">
        <v>20</v>
      </c>
      <c r="J600" s="37" t="s">
        <v>70</v>
      </c>
      <c r="K600" s="38">
        <v>43529</v>
      </c>
      <c r="L600" s="39">
        <v>0.61111111111111105</v>
      </c>
      <c r="M600" s="37" t="s">
        <v>157</v>
      </c>
      <c r="N600" s="37" t="s">
        <v>94</v>
      </c>
      <c r="O600" s="37" t="s">
        <v>41</v>
      </c>
      <c r="P600" s="37" t="s">
        <v>42</v>
      </c>
      <c r="Q600" s="37">
        <v>1</v>
      </c>
      <c r="R600" s="13" t="s">
        <v>55</v>
      </c>
      <c r="S600" s="13" t="s">
        <v>44</v>
      </c>
      <c r="T600" s="13" t="s">
        <v>42</v>
      </c>
      <c r="U600" s="13" t="s">
        <v>45</v>
      </c>
      <c r="V600" s="13" t="s">
        <v>42</v>
      </c>
      <c r="W600" s="13" t="s">
        <v>66</v>
      </c>
      <c r="X600" s="13" t="s">
        <v>76</v>
      </c>
      <c r="Y600" s="13" t="s">
        <v>41</v>
      </c>
      <c r="Z600" s="13" t="s">
        <v>41</v>
      </c>
      <c r="AA600" s="13"/>
      <c r="AB600" s="13">
        <v>0</v>
      </c>
      <c r="AC600" s="13">
        <v>1</v>
      </c>
      <c r="AD600" s="13" t="s">
        <v>42</v>
      </c>
      <c r="AE600" s="13">
        <v>1</v>
      </c>
      <c r="AF600" s="13" t="s">
        <v>42</v>
      </c>
      <c r="AG600" s="13">
        <v>0</v>
      </c>
      <c r="AH600" s="46" t="str">
        <f t="shared" si="18"/>
        <v>0</v>
      </c>
      <c r="AI600" s="46" t="s">
        <v>77</v>
      </c>
      <c r="AJ600" s="46" t="str">
        <f t="shared" si="19"/>
        <v>0</v>
      </c>
      <c r="AK600" s="13" t="s">
        <v>41</v>
      </c>
      <c r="AL600" s="13" t="s">
        <v>41</v>
      </c>
      <c r="AM600" s="13"/>
      <c r="AN600" s="13">
        <v>101.31965006729475</v>
      </c>
      <c r="AO600" s="13">
        <v>117.34261838440112</v>
      </c>
      <c r="AP600" s="13">
        <v>125.13020833333333</v>
      </c>
      <c r="AQ600" s="13">
        <v>148.05555555555554</v>
      </c>
      <c r="AR600" s="36">
        <v>227.46498324999999</v>
      </c>
      <c r="AS600" s="36">
        <v>6.1253684241748516</v>
      </c>
      <c r="AT600" s="36">
        <v>223.13369370000001</v>
      </c>
      <c r="AU600" s="36">
        <v>231.7962728</v>
      </c>
      <c r="AV600" s="36">
        <v>324.26908590000005</v>
      </c>
      <c r="AW600" s="36">
        <v>11.560360213606033</v>
      </c>
      <c r="AX600" s="36">
        <v>316.09467680000006</v>
      </c>
      <c r="AY600" s="36">
        <v>332.44349500000004</v>
      </c>
      <c r="AZ600" s="36">
        <v>82667.199999999997</v>
      </c>
      <c r="BA600" s="36" t="s">
        <v>50</v>
      </c>
      <c r="BB600" s="36">
        <v>79911.600000000006</v>
      </c>
      <c r="BC600" s="36">
        <v>88178.4</v>
      </c>
      <c r="BD600" s="36">
        <v>218.85167280000002</v>
      </c>
      <c r="BE600" s="36">
        <v>18.306428879494757</v>
      </c>
      <c r="BF600" s="36">
        <v>205.90707280000001</v>
      </c>
      <c r="BG600" s="36">
        <v>231.7962728</v>
      </c>
      <c r="BH600" s="36">
        <v>316.04758750000002</v>
      </c>
      <c r="BI600" s="36">
        <v>23.187314753914777</v>
      </c>
      <c r="BJ600" s="36">
        <v>299.65168</v>
      </c>
      <c r="BK600" s="36">
        <v>332.44349500000004</v>
      </c>
      <c r="BL600" s="36">
        <v>63378.183333333342</v>
      </c>
      <c r="BM600" s="36">
        <v>10743.193741046747</v>
      </c>
      <c r="BN600" s="36">
        <v>55111.5</v>
      </c>
      <c r="BO600" s="36">
        <v>82667.199999999997</v>
      </c>
      <c r="BP600" s="36">
        <v>249.04798805000001</v>
      </c>
      <c r="BQ600" s="36">
        <v>24.397609680748776</v>
      </c>
      <c r="BR600" s="36">
        <v>231.7962728</v>
      </c>
      <c r="BS600" s="36">
        <v>266.29970330000003</v>
      </c>
      <c r="BT600" s="36">
        <v>348.91139260000006</v>
      </c>
      <c r="BU600" s="36">
        <v>23.289124129691363</v>
      </c>
      <c r="BV600" s="36">
        <v>332.44349500000004</v>
      </c>
      <c r="BW600" s="36">
        <v>365.37929020000007</v>
      </c>
      <c r="BX600" s="36">
        <v>77672.737500000003</v>
      </c>
      <c r="BY600" s="36">
        <v>16105.980086078756</v>
      </c>
      <c r="BZ600" s="36">
        <v>55111.5</v>
      </c>
      <c r="CA600" s="36">
        <v>99200.7</v>
      </c>
      <c r="CB600" s="36"/>
      <c r="CC600" s="40">
        <v>28.518000000000001</v>
      </c>
      <c r="CD600" s="40">
        <v>56.183</v>
      </c>
      <c r="CE600" s="40"/>
    </row>
    <row r="601" spans="1:83" s="5" customFormat="1">
      <c r="A601" s="13" t="s">
        <v>447</v>
      </c>
      <c r="B601" s="13">
        <v>3</v>
      </c>
      <c r="C601" s="13"/>
      <c r="D601" s="13" t="s">
        <v>107</v>
      </c>
      <c r="E601" s="35" t="s">
        <v>306</v>
      </c>
      <c r="F601" s="13" t="s">
        <v>36</v>
      </c>
      <c r="G601" s="36">
        <v>1193236812</v>
      </c>
      <c r="H601" s="13" t="s">
        <v>307</v>
      </c>
      <c r="I601" s="37">
        <v>20</v>
      </c>
      <c r="J601" s="37" t="s">
        <v>70</v>
      </c>
      <c r="K601" s="38">
        <v>43529</v>
      </c>
      <c r="L601" s="39">
        <v>0.63194444444444442</v>
      </c>
      <c r="M601" s="37" t="s">
        <v>157</v>
      </c>
      <c r="N601" s="37" t="s">
        <v>94</v>
      </c>
      <c r="O601" s="37" t="s">
        <v>41</v>
      </c>
      <c r="P601" s="37" t="s">
        <v>42</v>
      </c>
      <c r="Q601" s="37">
        <v>3</v>
      </c>
      <c r="R601" s="13" t="s">
        <v>43</v>
      </c>
      <c r="S601" s="13" t="s">
        <v>56</v>
      </c>
      <c r="T601" s="13" t="s">
        <v>41</v>
      </c>
      <c r="U601" s="13" t="s">
        <v>45</v>
      </c>
      <c r="V601" s="13" t="s">
        <v>42</v>
      </c>
      <c r="W601" s="13" t="s">
        <v>135</v>
      </c>
      <c r="X601" s="13" t="s">
        <v>106</v>
      </c>
      <c r="Y601" s="13" t="s">
        <v>41</v>
      </c>
      <c r="Z601" s="13" t="s">
        <v>41</v>
      </c>
      <c r="AA601" s="13"/>
      <c r="AB601" s="13">
        <v>-1</v>
      </c>
      <c r="AC601" s="13">
        <v>2</v>
      </c>
      <c r="AD601" s="13" t="s">
        <v>41</v>
      </c>
      <c r="AE601" s="13">
        <v>1</v>
      </c>
      <c r="AF601" s="13" t="s">
        <v>42</v>
      </c>
      <c r="AG601" s="13">
        <v>2</v>
      </c>
      <c r="AH601" s="46" t="str">
        <f t="shared" si="18"/>
        <v>-2</v>
      </c>
      <c r="AI601" s="46" t="s">
        <v>48</v>
      </c>
      <c r="AJ601" s="46" t="str">
        <f t="shared" si="19"/>
        <v>1</v>
      </c>
      <c r="AK601" s="13" t="s">
        <v>41</v>
      </c>
      <c r="AL601" s="13" t="s">
        <v>41</v>
      </c>
      <c r="AM601" s="13"/>
      <c r="AN601" s="13">
        <v>101.31965006729475</v>
      </c>
      <c r="AO601" s="13">
        <v>117.34261838440112</v>
      </c>
      <c r="AP601" s="13">
        <v>125.13020833333333</v>
      </c>
      <c r="AQ601" s="13">
        <v>148.05555555555554</v>
      </c>
      <c r="AR601" s="36">
        <v>192.89455225</v>
      </c>
      <c r="AS601" s="36">
        <v>6.1359262355247601</v>
      </c>
      <c r="AT601" s="36">
        <v>188.5557972</v>
      </c>
      <c r="AU601" s="36">
        <v>197.23330730000001</v>
      </c>
      <c r="AV601" s="36">
        <v>250.48770000000005</v>
      </c>
      <c r="AW601" s="36">
        <v>11.602286130297514</v>
      </c>
      <c r="AX601" s="36">
        <v>242.28364480000005</v>
      </c>
      <c r="AY601" s="36">
        <v>258.69175520000005</v>
      </c>
      <c r="AZ601" s="36">
        <v>55111.474999999999</v>
      </c>
      <c r="BA601" s="36" t="s">
        <v>50</v>
      </c>
      <c r="BB601" s="36">
        <v>52355.9</v>
      </c>
      <c r="BC601" s="36">
        <v>60622.6</v>
      </c>
      <c r="BD601" s="36">
        <v>192.89455225</v>
      </c>
      <c r="BE601" s="36">
        <v>6.1359262355247601</v>
      </c>
      <c r="BF601" s="36">
        <v>188.5557972</v>
      </c>
      <c r="BG601" s="36">
        <v>197.23330730000001</v>
      </c>
      <c r="BH601" s="36">
        <v>246.38504830000002</v>
      </c>
      <c r="BI601" s="36">
        <v>5.8002604544644454</v>
      </c>
      <c r="BJ601" s="36">
        <v>242.28364480000005</v>
      </c>
      <c r="BK601" s="36">
        <v>250.4864518</v>
      </c>
      <c r="BL601" s="36">
        <v>52355.9</v>
      </c>
      <c r="BM601" s="36">
        <v>1742.7944640719963</v>
      </c>
      <c r="BN601" s="36">
        <v>49600.3</v>
      </c>
      <c r="BO601" s="36">
        <v>55111.5</v>
      </c>
      <c r="BP601" s="36">
        <v>236.08845704999999</v>
      </c>
      <c r="BQ601" s="36">
        <v>54.949479744487654</v>
      </c>
      <c r="BR601" s="36">
        <v>197.23330730000001</v>
      </c>
      <c r="BS601" s="36">
        <v>274.9436068</v>
      </c>
      <c r="BT601" s="36">
        <v>283.24971600000003</v>
      </c>
      <c r="BU601" s="36">
        <v>57.934773488182287</v>
      </c>
      <c r="BV601" s="36">
        <v>242.28364480000005</v>
      </c>
      <c r="BW601" s="36">
        <v>324.21578720000008</v>
      </c>
      <c r="BX601" s="36">
        <v>61828.187500000007</v>
      </c>
      <c r="BY601" s="36">
        <v>14121.476023979621</v>
      </c>
      <c r="BZ601" s="36">
        <v>49600.3</v>
      </c>
      <c r="CA601" s="36">
        <v>93689.5</v>
      </c>
      <c r="CB601" s="36"/>
      <c r="CC601" s="40">
        <v>28.617000000000001</v>
      </c>
      <c r="CD601" s="40">
        <v>55.28</v>
      </c>
      <c r="CE601" s="40"/>
    </row>
    <row r="602" spans="1:83" s="5" customFormat="1">
      <c r="A602" s="13" t="s">
        <v>447</v>
      </c>
      <c r="B602" s="13">
        <v>3</v>
      </c>
      <c r="C602" s="13"/>
      <c r="D602" s="13" t="s">
        <v>107</v>
      </c>
      <c r="E602" s="35" t="s">
        <v>306</v>
      </c>
      <c r="F602" s="13" t="s">
        <v>36</v>
      </c>
      <c r="G602" s="36">
        <v>1193236812</v>
      </c>
      <c r="H602" s="13" t="s">
        <v>307</v>
      </c>
      <c r="I602" s="37">
        <v>20</v>
      </c>
      <c r="J602" s="37" t="s">
        <v>70</v>
      </c>
      <c r="K602" s="38">
        <v>43529</v>
      </c>
      <c r="L602" s="39">
        <v>0.64236111111111105</v>
      </c>
      <c r="M602" s="37" t="s">
        <v>157</v>
      </c>
      <c r="N602" s="37" t="s">
        <v>94</v>
      </c>
      <c r="O602" s="37" t="s">
        <v>41</v>
      </c>
      <c r="P602" s="37" t="s">
        <v>42</v>
      </c>
      <c r="Q602" s="37">
        <v>4</v>
      </c>
      <c r="R602" s="13" t="s">
        <v>84</v>
      </c>
      <c r="S602" s="13" t="s">
        <v>56</v>
      </c>
      <c r="T602" s="13" t="s">
        <v>41</v>
      </c>
      <c r="U602" s="13" t="s">
        <v>45</v>
      </c>
      <c r="V602" s="13" t="s">
        <v>42</v>
      </c>
      <c r="W602" s="13" t="s">
        <v>72</v>
      </c>
      <c r="X602" s="13"/>
      <c r="Y602" s="13"/>
      <c r="Z602" s="13"/>
      <c r="AA602" s="13"/>
      <c r="AB602" s="13">
        <v>-2</v>
      </c>
      <c r="AC602" s="13">
        <v>2</v>
      </c>
      <c r="AD602" s="13" t="s">
        <v>41</v>
      </c>
      <c r="AE602" s="13">
        <v>1</v>
      </c>
      <c r="AF602" s="13" t="s">
        <v>42</v>
      </c>
      <c r="AG602" s="13">
        <v>1</v>
      </c>
      <c r="AH602" s="46" t="str">
        <f t="shared" si="18"/>
        <v>-1</v>
      </c>
      <c r="AI602" s="46" t="s">
        <v>57</v>
      </c>
      <c r="AJ602" s="46" t="b">
        <f t="shared" si="19"/>
        <v>0</v>
      </c>
      <c r="AK602" s="13">
        <v>0</v>
      </c>
      <c r="AL602" s="13">
        <v>0</v>
      </c>
      <c r="AM602" s="13"/>
      <c r="AN602" s="13">
        <v>101.31965006729475</v>
      </c>
      <c r="AO602" s="13">
        <v>117.34261838440112</v>
      </c>
      <c r="AP602" s="13">
        <v>125.13020833333333</v>
      </c>
      <c r="AQ602" s="13">
        <v>148.05555555555554</v>
      </c>
      <c r="AR602" s="36">
        <v>175.53204284999998</v>
      </c>
      <c r="AS602" s="36">
        <v>6.1412218996304091</v>
      </c>
      <c r="AT602" s="36">
        <v>171.1895432</v>
      </c>
      <c r="AU602" s="36">
        <v>179.87454249999999</v>
      </c>
      <c r="AV602" s="36">
        <v>266.89955500000002</v>
      </c>
      <c r="AW602" s="36">
        <v>0</v>
      </c>
      <c r="AX602" s="36">
        <v>266.89955500000002</v>
      </c>
      <c r="AY602" s="36">
        <v>266.89955500000002</v>
      </c>
      <c r="AZ602" s="36">
        <v>54422.6</v>
      </c>
      <c r="BA602" s="36" t="s">
        <v>50</v>
      </c>
      <c r="BB602" s="36">
        <v>52355.9</v>
      </c>
      <c r="BC602" s="36">
        <v>55111.5</v>
      </c>
      <c r="BD602" s="36">
        <v>166.84517124999999</v>
      </c>
      <c r="BE602" s="36">
        <v>6.1438697316832638</v>
      </c>
      <c r="BF602" s="36">
        <v>162.50079929999998</v>
      </c>
      <c r="BG602" s="36">
        <v>171.1895432</v>
      </c>
      <c r="BH602" s="36">
        <v>258.69300340000001</v>
      </c>
      <c r="BI602" s="36">
        <v>11.605816573034639</v>
      </c>
      <c r="BJ602" s="36">
        <v>250.4864518</v>
      </c>
      <c r="BK602" s="36">
        <v>266.89955500000002</v>
      </c>
      <c r="BL602" s="36">
        <v>59244.85</v>
      </c>
      <c r="BM602" s="36">
        <v>6462.3738176462693</v>
      </c>
      <c r="BN602" s="36">
        <v>55111.5</v>
      </c>
      <c r="BO602" s="36">
        <v>68889.3</v>
      </c>
      <c r="BP602" s="36">
        <v>184.21142524999999</v>
      </c>
      <c r="BQ602" s="36">
        <v>18.415722202732766</v>
      </c>
      <c r="BR602" s="36">
        <v>171.1895432</v>
      </c>
      <c r="BS602" s="36">
        <v>197.23330730000001</v>
      </c>
      <c r="BT602" s="36">
        <v>254.59159990000003</v>
      </c>
      <c r="BU602" s="36">
        <v>17.406077027499084</v>
      </c>
      <c r="BV602" s="36">
        <v>242.28364480000005</v>
      </c>
      <c r="BW602" s="36">
        <v>266.89955500000002</v>
      </c>
      <c r="BX602" s="36">
        <v>55800.375000000007</v>
      </c>
      <c r="BY602" s="36">
        <v>5179.6930110448311</v>
      </c>
      <c r="BZ602" s="36">
        <v>49600.3</v>
      </c>
      <c r="CA602" s="36">
        <v>68889.3</v>
      </c>
      <c r="CB602" s="36"/>
      <c r="CC602" s="40">
        <v>28.443999999999999</v>
      </c>
      <c r="CD602" s="40">
        <v>55.887999999999998</v>
      </c>
      <c r="CE602" s="40"/>
    </row>
    <row r="603" spans="1:83" s="5" customFormat="1">
      <c r="A603" s="13" t="s">
        <v>447</v>
      </c>
      <c r="B603" s="13">
        <v>3</v>
      </c>
      <c r="C603" s="13"/>
      <c r="D603" s="13" t="s">
        <v>107</v>
      </c>
      <c r="E603" s="35" t="s">
        <v>306</v>
      </c>
      <c r="F603" s="13" t="s">
        <v>36</v>
      </c>
      <c r="G603" s="36">
        <v>1193236812</v>
      </c>
      <c r="H603" s="13" t="s">
        <v>307</v>
      </c>
      <c r="I603" s="37">
        <v>20</v>
      </c>
      <c r="J603" s="37" t="s">
        <v>70</v>
      </c>
      <c r="K603" s="38">
        <v>43529</v>
      </c>
      <c r="L603" s="39">
        <v>0.65277777777777779</v>
      </c>
      <c r="M603" s="37" t="s">
        <v>157</v>
      </c>
      <c r="N603" s="37" t="s">
        <v>94</v>
      </c>
      <c r="O603" s="37" t="s">
        <v>41</v>
      </c>
      <c r="P603" s="37" t="s">
        <v>42</v>
      </c>
      <c r="Q603" s="37">
        <v>5</v>
      </c>
      <c r="R603" s="13" t="s">
        <v>55</v>
      </c>
      <c r="S603" s="13" t="s">
        <v>44</v>
      </c>
      <c r="T603" s="13" t="s">
        <v>41</v>
      </c>
      <c r="U603" s="13" t="s">
        <v>52</v>
      </c>
      <c r="V603" s="13" t="s">
        <v>42</v>
      </c>
      <c r="W603" s="13" t="s">
        <v>135</v>
      </c>
      <c r="X603" s="13" t="s">
        <v>47</v>
      </c>
      <c r="Y603" s="13" t="s">
        <v>41</v>
      </c>
      <c r="Z603" s="13" t="s">
        <v>41</v>
      </c>
      <c r="AA603" s="13"/>
      <c r="AB603" s="13">
        <v>0</v>
      </c>
      <c r="AC603" s="13">
        <v>1</v>
      </c>
      <c r="AD603" s="13" t="s">
        <v>41</v>
      </c>
      <c r="AE603" s="13">
        <v>0</v>
      </c>
      <c r="AF603" s="13" t="s">
        <v>42</v>
      </c>
      <c r="AG603" s="13">
        <v>2</v>
      </c>
      <c r="AH603" s="46" t="str">
        <f t="shared" si="18"/>
        <v>-2</v>
      </c>
      <c r="AI603" s="46" t="s">
        <v>49</v>
      </c>
      <c r="AJ603" s="46" t="str">
        <f t="shared" si="19"/>
        <v>-1</v>
      </c>
      <c r="AK603" s="13" t="s">
        <v>41</v>
      </c>
      <c r="AL603" s="13" t="s">
        <v>41</v>
      </c>
      <c r="AM603" s="13"/>
      <c r="AN603" s="13">
        <v>101.31965006729475</v>
      </c>
      <c r="AO603" s="13">
        <v>117.34261838440112</v>
      </c>
      <c r="AP603" s="13">
        <v>125.13020833333333</v>
      </c>
      <c r="AQ603" s="13">
        <v>148.05555555555554</v>
      </c>
      <c r="AR603" s="36">
        <v>110.3999912</v>
      </c>
      <c r="AS603" s="36">
        <v>0</v>
      </c>
      <c r="AT603" s="36">
        <v>110.3999912</v>
      </c>
      <c r="AU603" s="36">
        <v>110.3999912</v>
      </c>
      <c r="AV603" s="36">
        <v>213.69749830000001</v>
      </c>
      <c r="AW603" s="36">
        <v>5.7932219135645591</v>
      </c>
      <c r="AX603" s="36">
        <v>209.6010718</v>
      </c>
      <c r="AY603" s="36">
        <v>217.79392480000001</v>
      </c>
      <c r="AZ603" s="36">
        <v>44778.100000000006</v>
      </c>
      <c r="BA603" s="36" t="s">
        <v>50</v>
      </c>
      <c r="BB603" s="36">
        <v>44089.2</v>
      </c>
      <c r="BC603" s="36">
        <v>46844.800000000003</v>
      </c>
      <c r="BD603" s="36">
        <v>123.46112045000001</v>
      </c>
      <c r="BE603" s="36">
        <v>18.47122612525774</v>
      </c>
      <c r="BF603" s="36">
        <v>110.3999912</v>
      </c>
      <c r="BG603" s="36">
        <v>136.5222497</v>
      </c>
      <c r="BH603" s="36">
        <v>234.14018830000001</v>
      </c>
      <c r="BI603" s="36">
        <v>23.117107535824285</v>
      </c>
      <c r="BJ603" s="36">
        <v>217.79392480000001</v>
      </c>
      <c r="BK603" s="36">
        <v>250.4864518</v>
      </c>
      <c r="BL603" s="36">
        <v>50059.583333333336</v>
      </c>
      <c r="BM603" s="36">
        <v>2709.2603643183984</v>
      </c>
      <c r="BN603" s="36">
        <v>46844.800000000003</v>
      </c>
      <c r="BO603" s="36">
        <v>55111.5</v>
      </c>
      <c r="BP603" s="36">
        <v>140.7947672</v>
      </c>
      <c r="BQ603" s="36">
        <v>42.984704444492316</v>
      </c>
      <c r="BR603" s="36">
        <v>110.3999912</v>
      </c>
      <c r="BS603" s="36">
        <v>171.1895432</v>
      </c>
      <c r="BT603" s="36">
        <v>242.34673990000002</v>
      </c>
      <c r="BU603" s="36">
        <v>34.722924108859033</v>
      </c>
      <c r="BV603" s="36">
        <v>217.79392480000001</v>
      </c>
      <c r="BW603" s="36">
        <v>266.89955500000002</v>
      </c>
      <c r="BX603" s="36">
        <v>51322.556250000009</v>
      </c>
      <c r="BY603" s="36">
        <v>2638.2748231799114</v>
      </c>
      <c r="BZ603" s="36">
        <v>46844.800000000003</v>
      </c>
      <c r="CA603" s="36">
        <v>55111.5</v>
      </c>
      <c r="CB603" s="36"/>
      <c r="CC603" s="40">
        <v>28.518000000000001</v>
      </c>
      <c r="CD603" s="40">
        <v>55.962000000000003</v>
      </c>
      <c r="CE603" s="40"/>
    </row>
    <row r="604" spans="1:83" s="5" customFormat="1">
      <c r="A604" s="13" t="s">
        <v>447</v>
      </c>
      <c r="B604" s="13">
        <v>3</v>
      </c>
      <c r="C604" s="13"/>
      <c r="D604" s="13" t="s">
        <v>107</v>
      </c>
      <c r="E604" s="35" t="s">
        <v>306</v>
      </c>
      <c r="F604" s="13" t="s">
        <v>36</v>
      </c>
      <c r="G604" s="36">
        <v>1193236812</v>
      </c>
      <c r="H604" s="13" t="s">
        <v>307</v>
      </c>
      <c r="I604" s="37">
        <v>20</v>
      </c>
      <c r="J604" s="37" t="s">
        <v>70</v>
      </c>
      <c r="K604" s="38">
        <v>43529</v>
      </c>
      <c r="L604" s="39">
        <v>0.66319444444444442</v>
      </c>
      <c r="M604" s="37" t="s">
        <v>157</v>
      </c>
      <c r="N604" s="37" t="s">
        <v>94</v>
      </c>
      <c r="O604" s="37" t="s">
        <v>41</v>
      </c>
      <c r="P604" s="37" t="s">
        <v>42</v>
      </c>
      <c r="Q604" s="37">
        <v>6</v>
      </c>
      <c r="R604" s="13" t="s">
        <v>84</v>
      </c>
      <c r="S604" s="13" t="s">
        <v>56</v>
      </c>
      <c r="T604" s="13" t="s">
        <v>41</v>
      </c>
      <c r="U604" s="13" t="s">
        <v>52</v>
      </c>
      <c r="V604" s="13" t="s">
        <v>42</v>
      </c>
      <c r="W604" s="13" t="s">
        <v>135</v>
      </c>
      <c r="X604" s="13" t="s">
        <v>47</v>
      </c>
      <c r="Y604" s="13" t="s">
        <v>41</v>
      </c>
      <c r="Z604" s="13" t="s">
        <v>41</v>
      </c>
      <c r="AA604" s="13"/>
      <c r="AB604" s="13">
        <v>-2</v>
      </c>
      <c r="AC604" s="13">
        <v>2</v>
      </c>
      <c r="AD604" s="13" t="s">
        <v>41</v>
      </c>
      <c r="AE604" s="13">
        <v>0</v>
      </c>
      <c r="AF604" s="13" t="s">
        <v>42</v>
      </c>
      <c r="AG604" s="13">
        <v>2</v>
      </c>
      <c r="AH604" s="46" t="str">
        <f t="shared" si="18"/>
        <v>-2</v>
      </c>
      <c r="AI604" s="46" t="s">
        <v>49</v>
      </c>
      <c r="AJ604" s="46" t="str">
        <f t="shared" si="19"/>
        <v>-1</v>
      </c>
      <c r="AK604" s="13" t="s">
        <v>41</v>
      </c>
      <c r="AL604" s="13" t="s">
        <v>41</v>
      </c>
      <c r="AM604" s="13"/>
      <c r="AN604" s="13">
        <v>101.31965006729475</v>
      </c>
      <c r="AO604" s="13">
        <v>117.34261838440112</v>
      </c>
      <c r="AP604" s="13">
        <v>125.13020833333333</v>
      </c>
      <c r="AQ604" s="13">
        <v>148.05555555555554</v>
      </c>
      <c r="AR604" s="36">
        <v>88.6567261</v>
      </c>
      <c r="AS604" s="36">
        <v>18.424878316310281</v>
      </c>
      <c r="AT604" s="36">
        <v>75.628369700000007</v>
      </c>
      <c r="AU604" s="36">
        <v>101.68508249999999</v>
      </c>
      <c r="AV604" s="36">
        <v>205.5083899</v>
      </c>
      <c r="AW604" s="36">
        <v>17.37437007658799</v>
      </c>
      <c r="AX604" s="36">
        <v>193.22285500000001</v>
      </c>
      <c r="AY604" s="36">
        <v>217.79392480000001</v>
      </c>
      <c r="AZ604" s="36">
        <v>47533.649999999994</v>
      </c>
      <c r="BA604" s="36" t="s">
        <v>50</v>
      </c>
      <c r="BB604" s="36">
        <v>44089.2</v>
      </c>
      <c r="BC604" s="36">
        <v>49600.3</v>
      </c>
      <c r="BD604" s="36">
        <v>84.352592500000014</v>
      </c>
      <c r="BE604" s="36">
        <v>12.337914204924456</v>
      </c>
      <c r="BF604" s="36">
        <v>75.628369700000007</v>
      </c>
      <c r="BG604" s="36">
        <v>93.076815300000007</v>
      </c>
      <c r="BH604" s="36">
        <v>193.22285500000001</v>
      </c>
      <c r="BI604" s="36">
        <v>0</v>
      </c>
      <c r="BJ604" s="36">
        <v>193.22285500000001</v>
      </c>
      <c r="BK604" s="36">
        <v>193.22285500000001</v>
      </c>
      <c r="BL604" s="36">
        <v>44548.466666666667</v>
      </c>
      <c r="BM604" s="36">
        <v>1124.9689892022234</v>
      </c>
      <c r="BN604" s="36">
        <v>44089.2</v>
      </c>
      <c r="BO604" s="36">
        <v>46844.800000000003</v>
      </c>
      <c r="BP604" s="36">
        <v>93.014180449999998</v>
      </c>
      <c r="BQ604" s="36">
        <v>24.587249355501999</v>
      </c>
      <c r="BR604" s="36">
        <v>75.628369700000007</v>
      </c>
      <c r="BS604" s="36">
        <v>110.3999912</v>
      </c>
      <c r="BT604" s="36">
        <v>205.5083899</v>
      </c>
      <c r="BU604" s="36">
        <v>17.37437007658799</v>
      </c>
      <c r="BV604" s="36">
        <v>193.22285500000001</v>
      </c>
      <c r="BW604" s="36">
        <v>217.79392480000001</v>
      </c>
      <c r="BX604" s="36">
        <v>44433.65</v>
      </c>
      <c r="BY604" s="36">
        <v>941.21658435594429</v>
      </c>
      <c r="BZ604" s="36">
        <v>44089.2</v>
      </c>
      <c r="CA604" s="36">
        <v>46844.800000000003</v>
      </c>
      <c r="CB604" s="36"/>
      <c r="CC604" s="40">
        <v>28.419</v>
      </c>
      <c r="CD604" s="40">
        <v>56.167999999999999</v>
      </c>
      <c r="CE604" s="40"/>
    </row>
    <row r="605" spans="1:83" s="5" customFormat="1">
      <c r="A605" s="13" t="s">
        <v>447</v>
      </c>
      <c r="B605" s="13">
        <v>3</v>
      </c>
      <c r="C605" s="13"/>
      <c r="D605" s="13" t="s">
        <v>73</v>
      </c>
      <c r="E605" s="35" t="s">
        <v>308</v>
      </c>
      <c r="F605" s="13" t="s">
        <v>36</v>
      </c>
      <c r="G605" s="36">
        <v>1006425623</v>
      </c>
      <c r="H605" s="13" t="s">
        <v>309</v>
      </c>
      <c r="I605" s="37">
        <v>19</v>
      </c>
      <c r="J605" s="37" t="s">
        <v>38</v>
      </c>
      <c r="K605" s="38">
        <v>43529</v>
      </c>
      <c r="L605" s="39">
        <v>0.61111111111111105</v>
      </c>
      <c r="M605" s="37" t="s">
        <v>39</v>
      </c>
      <c r="N605" s="37" t="s">
        <v>310</v>
      </c>
      <c r="O605" s="37" t="s">
        <v>41</v>
      </c>
      <c r="P605" s="37" t="s">
        <v>42</v>
      </c>
      <c r="Q605" s="37">
        <v>1</v>
      </c>
      <c r="R605" s="13" t="s">
        <v>62</v>
      </c>
      <c r="S605" s="13" t="s">
        <v>56</v>
      </c>
      <c r="T605" s="13" t="s">
        <v>42</v>
      </c>
      <c r="U605" s="13" t="s">
        <v>52</v>
      </c>
      <c r="V605" s="13" t="s">
        <v>42</v>
      </c>
      <c r="W605" s="13" t="s">
        <v>81</v>
      </c>
      <c r="X605" s="13" t="s">
        <v>53</v>
      </c>
      <c r="Y605" s="13" t="s">
        <v>42</v>
      </c>
      <c r="Z605" s="13" t="s">
        <v>41</v>
      </c>
      <c r="AA605" s="13"/>
      <c r="AB605" s="13">
        <v>1</v>
      </c>
      <c r="AC605" s="13">
        <v>2</v>
      </c>
      <c r="AD605" s="13" t="s">
        <v>42</v>
      </c>
      <c r="AE605" s="13">
        <v>0</v>
      </c>
      <c r="AF605" s="13" t="s">
        <v>42</v>
      </c>
      <c r="AG605" s="13" t="s">
        <v>82</v>
      </c>
      <c r="AH605" s="46">
        <f t="shared" si="18"/>
        <v>2</v>
      </c>
      <c r="AI605" s="46" t="s">
        <v>54</v>
      </c>
      <c r="AJ605" s="46" t="str">
        <f t="shared" si="19"/>
        <v>-2</v>
      </c>
      <c r="AK605" s="13" t="s">
        <v>42</v>
      </c>
      <c r="AL605" s="13" t="s">
        <v>41</v>
      </c>
      <c r="AM605" s="13"/>
      <c r="AN605" s="13">
        <v>101.31965006729475</v>
      </c>
      <c r="AO605" s="13">
        <v>117.34261838440112</v>
      </c>
      <c r="AP605" s="13">
        <v>125.13020833333333</v>
      </c>
      <c r="AQ605" s="13">
        <v>148.05555555555554</v>
      </c>
      <c r="AR605" s="36">
        <v>181.3</v>
      </c>
      <c r="AS605" s="36">
        <v>50.204581464244875</v>
      </c>
      <c r="AT605" s="36">
        <v>145.80000000000001</v>
      </c>
      <c r="AU605" s="36">
        <v>216.8</v>
      </c>
      <c r="AV605" s="36">
        <v>192.13756845</v>
      </c>
      <c r="AW605" s="36">
        <v>6.4157138224405887</v>
      </c>
      <c r="AX605" s="36">
        <v>187.6009737</v>
      </c>
      <c r="AY605" s="36">
        <v>196.67416320000001</v>
      </c>
      <c r="AZ605" s="36">
        <v>82667.199999999997</v>
      </c>
      <c r="BA605" s="36" t="s">
        <v>50</v>
      </c>
      <c r="BB605" s="36">
        <v>79911.600000000006</v>
      </c>
      <c r="BC605" s="36">
        <v>88178.4</v>
      </c>
      <c r="BD605" s="36">
        <v>137.94999999999999</v>
      </c>
      <c r="BE605" s="36">
        <v>11.101576464628808</v>
      </c>
      <c r="BF605" s="36">
        <v>130.1</v>
      </c>
      <c r="BG605" s="36">
        <v>145.80000000000001</v>
      </c>
      <c r="BH605" s="36">
        <v>183.05127285</v>
      </c>
      <c r="BI605" s="36">
        <v>19.26567629169157</v>
      </c>
      <c r="BJ605" s="36">
        <v>169.4283825</v>
      </c>
      <c r="BK605" s="36">
        <v>196.67416320000001</v>
      </c>
      <c r="BL605" s="36">
        <v>63378.183333333342</v>
      </c>
      <c r="BM605" s="36">
        <v>10743.193741046747</v>
      </c>
      <c r="BN605" s="36">
        <v>55111.5</v>
      </c>
      <c r="BO605" s="36">
        <v>82667.199999999997</v>
      </c>
      <c r="BP605" s="36">
        <v>153.69999999999999</v>
      </c>
      <c r="BQ605" s="36">
        <v>11.17228714274744</v>
      </c>
      <c r="BR605" s="36">
        <v>145.80000000000001</v>
      </c>
      <c r="BS605" s="36">
        <v>161.6</v>
      </c>
      <c r="BT605" s="36">
        <v>210.20050320000001</v>
      </c>
      <c r="BU605" s="36">
        <v>19.129133477269697</v>
      </c>
      <c r="BV605" s="36">
        <v>196.67416320000001</v>
      </c>
      <c r="BW605" s="36">
        <v>223.72684320000002</v>
      </c>
      <c r="BX605" s="36">
        <v>77672.737500000003</v>
      </c>
      <c r="BY605" s="36">
        <v>16105.980086078756</v>
      </c>
      <c r="BZ605" s="36">
        <v>55111.5</v>
      </c>
      <c r="CA605" s="36">
        <v>99200.7</v>
      </c>
      <c r="CB605" s="36"/>
      <c r="CC605" s="40">
        <v>28.518000000000001</v>
      </c>
      <c r="CD605" s="40">
        <v>56.183</v>
      </c>
      <c r="CE605" s="40"/>
    </row>
    <row r="606" spans="1:83" s="5" customFormat="1">
      <c r="A606" s="13" t="s">
        <v>447</v>
      </c>
      <c r="B606" s="13">
        <v>3</v>
      </c>
      <c r="C606" s="13"/>
      <c r="D606" s="13" t="s">
        <v>73</v>
      </c>
      <c r="E606" s="35" t="s">
        <v>308</v>
      </c>
      <c r="F606" s="13" t="s">
        <v>36</v>
      </c>
      <c r="G606" s="36">
        <v>1006425623</v>
      </c>
      <c r="H606" s="13" t="s">
        <v>309</v>
      </c>
      <c r="I606" s="37">
        <v>19</v>
      </c>
      <c r="J606" s="37" t="s">
        <v>38</v>
      </c>
      <c r="K606" s="38">
        <v>43529</v>
      </c>
      <c r="L606" s="39">
        <v>0.62152777777777779</v>
      </c>
      <c r="M606" s="37" t="s">
        <v>39</v>
      </c>
      <c r="N606" s="37" t="s">
        <v>310</v>
      </c>
      <c r="O606" s="37" t="s">
        <v>41</v>
      </c>
      <c r="P606" s="37" t="s">
        <v>42</v>
      </c>
      <c r="Q606" s="37">
        <v>2</v>
      </c>
      <c r="R606" s="13" t="s">
        <v>55</v>
      </c>
      <c r="S606" s="13" t="s">
        <v>63</v>
      </c>
      <c r="T606" s="13" t="s">
        <v>42</v>
      </c>
      <c r="U606" s="13" t="s">
        <v>52</v>
      </c>
      <c r="V606" s="13" t="s">
        <v>42</v>
      </c>
      <c r="W606" s="13" t="s">
        <v>64</v>
      </c>
      <c r="X606" s="13" t="s">
        <v>88</v>
      </c>
      <c r="Y606" s="13" t="s">
        <v>42</v>
      </c>
      <c r="Z606" s="13" t="s">
        <v>41</v>
      </c>
      <c r="AA606" s="13"/>
      <c r="AB606" s="13">
        <v>0</v>
      </c>
      <c r="AC606" s="13">
        <v>0</v>
      </c>
      <c r="AD606" s="13" t="s">
        <v>42</v>
      </c>
      <c r="AE606" s="13">
        <v>0</v>
      </c>
      <c r="AF606" s="13" t="s">
        <v>42</v>
      </c>
      <c r="AG606" s="13" t="s">
        <v>65</v>
      </c>
      <c r="AH606" s="46">
        <f t="shared" si="18"/>
        <v>3</v>
      </c>
      <c r="AI606" s="46" t="s">
        <v>89</v>
      </c>
      <c r="AJ606" s="46" t="str">
        <f t="shared" si="19"/>
        <v>-3</v>
      </c>
      <c r="AK606" s="13" t="s">
        <v>42</v>
      </c>
      <c r="AL606" s="13" t="s">
        <v>41</v>
      </c>
      <c r="AM606" s="13"/>
      <c r="AN606" s="13">
        <v>101.31965006729475</v>
      </c>
      <c r="AO606" s="13">
        <v>117.34261838440112</v>
      </c>
      <c r="AP606" s="13">
        <v>125.13020833333333</v>
      </c>
      <c r="AQ606" s="13">
        <v>148.05555555555554</v>
      </c>
      <c r="AR606" s="36">
        <v>216.8</v>
      </c>
      <c r="AS606" s="36">
        <v>11.17228714274744</v>
      </c>
      <c r="AT606" s="36">
        <v>208.9</v>
      </c>
      <c r="AU606" s="36">
        <v>224.7</v>
      </c>
      <c r="AV606" s="36">
        <v>183.06001025</v>
      </c>
      <c r="AW606" s="36">
        <v>6.4218920972305096</v>
      </c>
      <c r="AX606" s="36">
        <v>178.51904680000001</v>
      </c>
      <c r="AY606" s="36">
        <v>187.6009737</v>
      </c>
      <c r="AZ606" s="36">
        <v>84045</v>
      </c>
      <c r="BA606" s="36" t="s">
        <v>50</v>
      </c>
      <c r="BB606" s="36">
        <v>71644.899999999994</v>
      </c>
      <c r="BC606" s="36">
        <v>93689.5</v>
      </c>
      <c r="BD606" s="36">
        <v>232.6</v>
      </c>
      <c r="BE606" s="36">
        <v>11.172287142747459</v>
      </c>
      <c r="BF606" s="36">
        <v>224.7</v>
      </c>
      <c r="BG606" s="36">
        <v>240.5</v>
      </c>
      <c r="BH606" s="36">
        <v>192.13756845</v>
      </c>
      <c r="BI606" s="36">
        <v>6.4157138224405887</v>
      </c>
      <c r="BJ606" s="36">
        <v>187.6009737</v>
      </c>
      <c r="BK606" s="36">
        <v>196.67416320000001</v>
      </c>
      <c r="BL606" s="36">
        <v>95526.583333333328</v>
      </c>
      <c r="BM606" s="36">
        <v>4499.8432970123158</v>
      </c>
      <c r="BN606" s="36">
        <v>88178.4</v>
      </c>
      <c r="BO606" s="36">
        <v>99200.7</v>
      </c>
      <c r="BP606" s="36">
        <v>185.25</v>
      </c>
      <c r="BQ606" s="36">
        <v>55.790725035618564</v>
      </c>
      <c r="BR606" s="36">
        <v>145.80000000000001</v>
      </c>
      <c r="BS606" s="36">
        <v>224.7</v>
      </c>
      <c r="BT606" s="36">
        <v>192.13756845</v>
      </c>
      <c r="BU606" s="36">
        <v>6.4157138224405887</v>
      </c>
      <c r="BV606" s="36">
        <v>187.6009737</v>
      </c>
      <c r="BW606" s="36">
        <v>196.67416320000001</v>
      </c>
      <c r="BX606" s="36">
        <v>91278.393749999988</v>
      </c>
      <c r="BY606" s="36">
        <v>11857.510063779333</v>
      </c>
      <c r="BZ606" s="36">
        <v>77156.100000000006</v>
      </c>
      <c r="CA606" s="36">
        <v>115734.1</v>
      </c>
      <c r="CB606" s="36"/>
      <c r="CC606" s="40">
        <v>28.542999999999999</v>
      </c>
      <c r="CD606" s="40">
        <v>55.427999999999997</v>
      </c>
      <c r="CE606" s="40"/>
    </row>
    <row r="607" spans="1:83" s="5" customFormat="1">
      <c r="A607" s="13" t="s">
        <v>447</v>
      </c>
      <c r="B607" s="13">
        <v>3</v>
      </c>
      <c r="C607" s="13"/>
      <c r="D607" s="13" t="s">
        <v>73</v>
      </c>
      <c r="E607" s="35" t="s">
        <v>308</v>
      </c>
      <c r="F607" s="13" t="s">
        <v>36</v>
      </c>
      <c r="G607" s="36">
        <v>1006425623</v>
      </c>
      <c r="H607" s="13" t="s">
        <v>309</v>
      </c>
      <c r="I607" s="37">
        <v>19</v>
      </c>
      <c r="J607" s="37" t="s">
        <v>38</v>
      </c>
      <c r="K607" s="38">
        <v>43529</v>
      </c>
      <c r="L607" s="39">
        <v>0.63194444444444442</v>
      </c>
      <c r="M607" s="37" t="s">
        <v>39</v>
      </c>
      <c r="N607" s="37" t="s">
        <v>310</v>
      </c>
      <c r="O607" s="37" t="s">
        <v>41</v>
      </c>
      <c r="P607" s="37" t="s">
        <v>42</v>
      </c>
      <c r="Q607" s="37">
        <v>3</v>
      </c>
      <c r="R607" s="13" t="s">
        <v>43</v>
      </c>
      <c r="S607" s="13" t="s">
        <v>127</v>
      </c>
      <c r="T607" s="13" t="s">
        <v>42</v>
      </c>
      <c r="U607" s="13" t="s">
        <v>45</v>
      </c>
      <c r="V607" s="13" t="s">
        <v>42</v>
      </c>
      <c r="W607" s="13" t="s">
        <v>46</v>
      </c>
      <c r="X607" s="13" t="s">
        <v>47</v>
      </c>
      <c r="Y607" s="13" t="s">
        <v>41</v>
      </c>
      <c r="Z607" s="13" t="s">
        <v>41</v>
      </c>
      <c r="AA607" s="13"/>
      <c r="AB607" s="13">
        <v>-1</v>
      </c>
      <c r="AC607" s="13">
        <v>-1</v>
      </c>
      <c r="AD607" s="13" t="s">
        <v>42</v>
      </c>
      <c r="AE607" s="13">
        <v>1</v>
      </c>
      <c r="AF607" s="13" t="s">
        <v>42</v>
      </c>
      <c r="AG607" s="13" t="s">
        <v>48</v>
      </c>
      <c r="AH607" s="46">
        <f t="shared" si="18"/>
        <v>1</v>
      </c>
      <c r="AI607" s="46" t="s">
        <v>49</v>
      </c>
      <c r="AJ607" s="46" t="str">
        <f t="shared" si="19"/>
        <v>-1</v>
      </c>
      <c r="AK607" s="13" t="s">
        <v>41</v>
      </c>
      <c r="AL607" s="13" t="s">
        <v>41</v>
      </c>
      <c r="AM607" s="13"/>
      <c r="AN607" s="13">
        <v>101.31965006729475</v>
      </c>
      <c r="AO607" s="13">
        <v>117.34261838440112</v>
      </c>
      <c r="AP607" s="13">
        <v>125.13020833333333</v>
      </c>
      <c r="AQ607" s="13">
        <v>148.05555555555554</v>
      </c>
      <c r="AR607" s="36">
        <v>161.6</v>
      </c>
      <c r="AS607" s="36">
        <v>0</v>
      </c>
      <c r="AT607" s="36">
        <v>161.6</v>
      </c>
      <c r="AU607" s="36">
        <v>161.6</v>
      </c>
      <c r="AV607" s="36">
        <v>133.09392000000003</v>
      </c>
      <c r="AW607" s="36">
        <v>0</v>
      </c>
      <c r="AX607" s="36">
        <v>133.09392000000003</v>
      </c>
      <c r="AY607" s="36">
        <v>133.09392000000003</v>
      </c>
      <c r="AZ607" s="36">
        <v>55111.474999999999</v>
      </c>
      <c r="BA607" s="36" t="s">
        <v>50</v>
      </c>
      <c r="BB607" s="36">
        <v>52355.9</v>
      </c>
      <c r="BC607" s="36">
        <v>60622.6</v>
      </c>
      <c r="BD607" s="36">
        <v>161.6</v>
      </c>
      <c r="BE607" s="36">
        <v>0</v>
      </c>
      <c r="BF607" s="36">
        <v>161.6</v>
      </c>
      <c r="BG607" s="36">
        <v>161.6</v>
      </c>
      <c r="BH607" s="36">
        <v>137.59894260000002</v>
      </c>
      <c r="BI607" s="36">
        <v>6.3710640597172885</v>
      </c>
      <c r="BJ607" s="36">
        <v>133.09392000000003</v>
      </c>
      <c r="BK607" s="36">
        <v>142.1039652</v>
      </c>
      <c r="BL607" s="36">
        <v>52355.9</v>
      </c>
      <c r="BM607" s="36">
        <v>1742.7944640719963</v>
      </c>
      <c r="BN607" s="36">
        <v>49600.3</v>
      </c>
      <c r="BO607" s="36">
        <v>55111.5</v>
      </c>
      <c r="BP607" s="36">
        <v>193.14999999999998</v>
      </c>
      <c r="BQ607" s="36">
        <v>44.618437892871235</v>
      </c>
      <c r="BR607" s="36">
        <v>161.6</v>
      </c>
      <c r="BS607" s="36">
        <v>224.7</v>
      </c>
      <c r="BT607" s="36">
        <v>160.34744685000001</v>
      </c>
      <c r="BU607" s="36">
        <v>38.542307293769241</v>
      </c>
      <c r="BV607" s="36">
        <v>133.09392000000003</v>
      </c>
      <c r="BW607" s="36">
        <v>187.6009737</v>
      </c>
      <c r="BX607" s="36">
        <v>61828.187500000007</v>
      </c>
      <c r="BY607" s="36">
        <v>14121.476023979621</v>
      </c>
      <c r="BZ607" s="36">
        <v>49600.3</v>
      </c>
      <c r="CA607" s="36">
        <v>93689.5</v>
      </c>
      <c r="CB607" s="36"/>
      <c r="CC607" s="40">
        <v>28.617000000000001</v>
      </c>
      <c r="CD607" s="40">
        <v>55.28</v>
      </c>
      <c r="CE607" s="40"/>
    </row>
    <row r="608" spans="1:83" s="5" customFormat="1">
      <c r="A608" s="13" t="s">
        <v>447</v>
      </c>
      <c r="B608" s="13">
        <v>3</v>
      </c>
      <c r="C608" s="13"/>
      <c r="D608" s="13" t="s">
        <v>73</v>
      </c>
      <c r="E608" s="35" t="s">
        <v>308</v>
      </c>
      <c r="F608" s="13" t="s">
        <v>36</v>
      </c>
      <c r="G608" s="36">
        <v>1006425623</v>
      </c>
      <c r="H608" s="13" t="s">
        <v>309</v>
      </c>
      <c r="I608" s="37">
        <v>19</v>
      </c>
      <c r="J608" s="37" t="s">
        <v>38</v>
      </c>
      <c r="K608" s="38">
        <v>43529</v>
      </c>
      <c r="L608" s="39">
        <v>0.64236111111111105</v>
      </c>
      <c r="M608" s="37" t="s">
        <v>39</v>
      </c>
      <c r="N608" s="37" t="s">
        <v>310</v>
      </c>
      <c r="O608" s="37" t="s">
        <v>41</v>
      </c>
      <c r="P608" s="37" t="s">
        <v>42</v>
      </c>
      <c r="Q608" s="37">
        <v>4</v>
      </c>
      <c r="R608" s="13" t="s">
        <v>43</v>
      </c>
      <c r="S608" s="13" t="s">
        <v>44</v>
      </c>
      <c r="T608" s="13" t="s">
        <v>42</v>
      </c>
      <c r="U608" s="13" t="s">
        <v>45</v>
      </c>
      <c r="V608" s="13" t="s">
        <v>42</v>
      </c>
      <c r="W608" s="13" t="s">
        <v>46</v>
      </c>
      <c r="X608" s="13" t="s">
        <v>53</v>
      </c>
      <c r="Y608" s="13" t="s">
        <v>41</v>
      </c>
      <c r="Z608" s="13" t="s">
        <v>41</v>
      </c>
      <c r="AA608" s="13"/>
      <c r="AB608" s="13">
        <v>-1</v>
      </c>
      <c r="AC608" s="13">
        <v>1</v>
      </c>
      <c r="AD608" s="13" t="s">
        <v>42</v>
      </c>
      <c r="AE608" s="13">
        <v>1</v>
      </c>
      <c r="AF608" s="13" t="s">
        <v>42</v>
      </c>
      <c r="AG608" s="13" t="s">
        <v>48</v>
      </c>
      <c r="AH608" s="46">
        <f t="shared" si="18"/>
        <v>1</v>
      </c>
      <c r="AI608" s="46" t="s">
        <v>54</v>
      </c>
      <c r="AJ608" s="46" t="str">
        <f t="shared" si="19"/>
        <v>-2</v>
      </c>
      <c r="AK608" s="13" t="s">
        <v>41</v>
      </c>
      <c r="AL608" s="13" t="s">
        <v>41</v>
      </c>
      <c r="AM608" s="13"/>
      <c r="AN608" s="13">
        <v>101.31965006729475</v>
      </c>
      <c r="AO608" s="13">
        <v>117.34261838440112</v>
      </c>
      <c r="AP608" s="13">
        <v>125.13020833333333</v>
      </c>
      <c r="AQ608" s="13">
        <v>148.05555555555554</v>
      </c>
      <c r="AR608" s="36">
        <v>169.5</v>
      </c>
      <c r="AS608" s="36">
        <v>11.172287142747459</v>
      </c>
      <c r="AT608" s="36">
        <v>161.6</v>
      </c>
      <c r="AU608" s="36">
        <v>177.4</v>
      </c>
      <c r="AV608" s="36">
        <v>146.66240345</v>
      </c>
      <c r="AW608" s="36">
        <v>6.4466051963902702</v>
      </c>
      <c r="AX608" s="36">
        <v>142.1039652</v>
      </c>
      <c r="AY608" s="36">
        <v>151.22084169999999</v>
      </c>
      <c r="AZ608" s="36">
        <v>54422.6</v>
      </c>
      <c r="BA608" s="36" t="s">
        <v>50</v>
      </c>
      <c r="BB608" s="36">
        <v>52355.9</v>
      </c>
      <c r="BC608" s="36">
        <v>55111.5</v>
      </c>
      <c r="BD608" s="36">
        <v>161.6</v>
      </c>
      <c r="BE608" s="36">
        <v>0</v>
      </c>
      <c r="BF608" s="36">
        <v>161.6</v>
      </c>
      <c r="BG608" s="36">
        <v>161.6</v>
      </c>
      <c r="BH608" s="36">
        <v>142.1039652</v>
      </c>
      <c r="BI608" s="36">
        <v>0</v>
      </c>
      <c r="BJ608" s="36">
        <v>142.1039652</v>
      </c>
      <c r="BK608" s="36">
        <v>142.1039652</v>
      </c>
      <c r="BL608" s="36">
        <v>59244.85</v>
      </c>
      <c r="BM608" s="36">
        <v>6462.3738176462693</v>
      </c>
      <c r="BN608" s="36">
        <v>55111.5</v>
      </c>
      <c r="BO608" s="36">
        <v>68889.3</v>
      </c>
      <c r="BP608" s="36">
        <v>161.6</v>
      </c>
      <c r="BQ608" s="36">
        <v>0</v>
      </c>
      <c r="BR608" s="36">
        <v>161.6</v>
      </c>
      <c r="BS608" s="36">
        <v>161.6</v>
      </c>
      <c r="BT608" s="36">
        <v>137.59894260000002</v>
      </c>
      <c r="BU608" s="36">
        <v>6.3710640597172885</v>
      </c>
      <c r="BV608" s="36">
        <v>133.09392000000003</v>
      </c>
      <c r="BW608" s="36">
        <v>142.1039652</v>
      </c>
      <c r="BX608" s="36">
        <v>55800.375000000007</v>
      </c>
      <c r="BY608" s="36">
        <v>5179.6930110448311</v>
      </c>
      <c r="BZ608" s="36">
        <v>49600.3</v>
      </c>
      <c r="CA608" s="36">
        <v>68889.3</v>
      </c>
      <c r="CB608" s="36"/>
      <c r="CC608" s="40">
        <v>28.443999999999999</v>
      </c>
      <c r="CD608" s="40">
        <v>55.887999999999998</v>
      </c>
      <c r="CE608" s="40"/>
    </row>
    <row r="609" spans="1:83" s="5" customFormat="1">
      <c r="A609" s="13" t="s">
        <v>447</v>
      </c>
      <c r="B609" s="13">
        <v>3</v>
      </c>
      <c r="C609" s="13"/>
      <c r="D609" s="13" t="s">
        <v>73</v>
      </c>
      <c r="E609" s="35" t="s">
        <v>308</v>
      </c>
      <c r="F609" s="13" t="s">
        <v>36</v>
      </c>
      <c r="G609" s="36">
        <v>1006425623</v>
      </c>
      <c r="H609" s="13" t="s">
        <v>309</v>
      </c>
      <c r="I609" s="37">
        <v>19</v>
      </c>
      <c r="J609" s="37" t="s">
        <v>38</v>
      </c>
      <c r="K609" s="38">
        <v>43529</v>
      </c>
      <c r="L609" s="39">
        <v>0.65277777777777779</v>
      </c>
      <c r="M609" s="37" t="s">
        <v>39</v>
      </c>
      <c r="N609" s="37" t="s">
        <v>310</v>
      </c>
      <c r="O609" s="37" t="s">
        <v>41</v>
      </c>
      <c r="P609" s="37" t="s">
        <v>42</v>
      </c>
      <c r="Q609" s="37">
        <v>5</v>
      </c>
      <c r="R609" s="13" t="s">
        <v>84</v>
      </c>
      <c r="S609" s="13" t="s">
        <v>56</v>
      </c>
      <c r="T609" s="13" t="s">
        <v>41</v>
      </c>
      <c r="U609" s="13" t="s">
        <v>83</v>
      </c>
      <c r="V609" s="13" t="s">
        <v>42</v>
      </c>
      <c r="W609" s="13" t="s">
        <v>66</v>
      </c>
      <c r="X609" s="13" t="s">
        <v>76</v>
      </c>
      <c r="Y609" s="13" t="s">
        <v>41</v>
      </c>
      <c r="Z609" s="13" t="s">
        <v>41</v>
      </c>
      <c r="AA609" s="13"/>
      <c r="AB609" s="13">
        <v>-2</v>
      </c>
      <c r="AC609" s="13">
        <v>2</v>
      </c>
      <c r="AD609" s="13" t="s">
        <v>41</v>
      </c>
      <c r="AE609" s="13">
        <v>2</v>
      </c>
      <c r="AF609" s="13" t="s">
        <v>42</v>
      </c>
      <c r="AG609" s="13">
        <v>0</v>
      </c>
      <c r="AH609" s="46" t="str">
        <f t="shared" si="18"/>
        <v>0</v>
      </c>
      <c r="AI609" s="46" t="s">
        <v>77</v>
      </c>
      <c r="AJ609" s="46" t="str">
        <f t="shared" si="19"/>
        <v>0</v>
      </c>
      <c r="AK609" s="13" t="s">
        <v>41</v>
      </c>
      <c r="AL609" s="13" t="s">
        <v>41</v>
      </c>
      <c r="AM609" s="13"/>
      <c r="AN609" s="13">
        <v>101.31965006729475</v>
      </c>
      <c r="AO609" s="13">
        <v>117.34261838440112</v>
      </c>
      <c r="AP609" s="13">
        <v>125.13020833333333</v>
      </c>
      <c r="AQ609" s="13">
        <v>148.05555555555554</v>
      </c>
      <c r="AR609" s="36">
        <v>134.05000000000001</v>
      </c>
      <c r="AS609" s="36">
        <v>5.5861435713737295</v>
      </c>
      <c r="AT609" s="36">
        <v>130.1</v>
      </c>
      <c r="AU609" s="36">
        <v>138</v>
      </c>
      <c r="AV609" s="36">
        <v>114.8167012</v>
      </c>
      <c r="AW609" s="36">
        <v>0</v>
      </c>
      <c r="AX609" s="36">
        <v>114.8167012</v>
      </c>
      <c r="AY609" s="36">
        <v>114.8167012</v>
      </c>
      <c r="AZ609" s="36">
        <v>44778.100000000006</v>
      </c>
      <c r="BA609" s="36" t="s">
        <v>50</v>
      </c>
      <c r="BB609" s="36">
        <v>44089.2</v>
      </c>
      <c r="BC609" s="36">
        <v>46844.800000000003</v>
      </c>
      <c r="BD609" s="36">
        <v>149.80000000000001</v>
      </c>
      <c r="BE609" s="36">
        <v>16.687720036002517</v>
      </c>
      <c r="BF609" s="36">
        <v>138</v>
      </c>
      <c r="BG609" s="36">
        <v>161.6</v>
      </c>
      <c r="BH609" s="36">
        <v>123.95531060000002</v>
      </c>
      <c r="BI609" s="36">
        <v>12.923945354710273</v>
      </c>
      <c r="BJ609" s="36">
        <v>114.8167012</v>
      </c>
      <c r="BK609" s="36">
        <v>133.09392000000003</v>
      </c>
      <c r="BL609" s="36">
        <v>50059.583333333336</v>
      </c>
      <c r="BM609" s="36">
        <v>2709.2603643183984</v>
      </c>
      <c r="BN609" s="36">
        <v>46844.800000000003</v>
      </c>
      <c r="BO609" s="36">
        <v>55111.5</v>
      </c>
      <c r="BP609" s="36">
        <v>149.80000000000001</v>
      </c>
      <c r="BQ609" s="36">
        <v>16.687720036002517</v>
      </c>
      <c r="BR609" s="36">
        <v>138</v>
      </c>
      <c r="BS609" s="36">
        <v>161.6</v>
      </c>
      <c r="BT609" s="36">
        <v>128.46033320000001</v>
      </c>
      <c r="BU609" s="36">
        <v>19.295009414427511</v>
      </c>
      <c r="BV609" s="36">
        <v>114.8167012</v>
      </c>
      <c r="BW609" s="36">
        <v>142.1039652</v>
      </c>
      <c r="BX609" s="36">
        <v>51322.556250000009</v>
      </c>
      <c r="BY609" s="36">
        <v>2638.2748231799114</v>
      </c>
      <c r="BZ609" s="36">
        <v>46844.800000000003</v>
      </c>
      <c r="CA609" s="36">
        <v>55111.5</v>
      </c>
      <c r="CB609" s="36"/>
      <c r="CC609" s="40">
        <v>28.518000000000001</v>
      </c>
      <c r="CD609" s="40">
        <v>55.962000000000003</v>
      </c>
      <c r="CE609" s="40"/>
    </row>
    <row r="610" spans="1:83" s="5" customFormat="1">
      <c r="A610" s="13" t="s">
        <v>447</v>
      </c>
      <c r="B610" s="13">
        <v>3</v>
      </c>
      <c r="C610" s="13"/>
      <c r="D610" s="13" t="s">
        <v>73</v>
      </c>
      <c r="E610" s="35" t="s">
        <v>308</v>
      </c>
      <c r="F610" s="13" t="s">
        <v>36</v>
      </c>
      <c r="G610" s="36">
        <v>1006425623</v>
      </c>
      <c r="H610" s="13" t="s">
        <v>309</v>
      </c>
      <c r="I610" s="37">
        <v>19</v>
      </c>
      <c r="J610" s="37" t="s">
        <v>38</v>
      </c>
      <c r="K610" s="38">
        <v>43529</v>
      </c>
      <c r="L610" s="39">
        <v>0.66319444444444442</v>
      </c>
      <c r="M610" s="37" t="s">
        <v>39</v>
      </c>
      <c r="N610" s="37" t="s">
        <v>310</v>
      </c>
      <c r="O610" s="37" t="s">
        <v>41</v>
      </c>
      <c r="P610" s="37" t="s">
        <v>42</v>
      </c>
      <c r="Q610" s="37">
        <v>6</v>
      </c>
      <c r="R610" s="13" t="s">
        <v>43</v>
      </c>
      <c r="S610" s="13" t="s">
        <v>44</v>
      </c>
      <c r="T610" s="13" t="s">
        <v>41</v>
      </c>
      <c r="U610" s="13" t="s">
        <v>83</v>
      </c>
      <c r="V610" s="13" t="s">
        <v>42</v>
      </c>
      <c r="W610" s="13" t="s">
        <v>72</v>
      </c>
      <c r="X610" s="13" t="s">
        <v>76</v>
      </c>
      <c r="Y610" s="13" t="s">
        <v>41</v>
      </c>
      <c r="Z610" s="13" t="s">
        <v>41</v>
      </c>
      <c r="AA610" s="13"/>
      <c r="AB610" s="13">
        <v>-1</v>
      </c>
      <c r="AC610" s="13">
        <v>1</v>
      </c>
      <c r="AD610" s="13" t="s">
        <v>41</v>
      </c>
      <c r="AE610" s="13">
        <v>2</v>
      </c>
      <c r="AF610" s="13" t="s">
        <v>42</v>
      </c>
      <c r="AG610" s="13">
        <v>1</v>
      </c>
      <c r="AH610" s="46" t="str">
        <f t="shared" si="18"/>
        <v>-1</v>
      </c>
      <c r="AI610" s="46" t="s">
        <v>77</v>
      </c>
      <c r="AJ610" s="46" t="str">
        <f t="shared" si="19"/>
        <v>0</v>
      </c>
      <c r="AK610" s="13" t="s">
        <v>41</v>
      </c>
      <c r="AL610" s="13" t="s">
        <v>41</v>
      </c>
      <c r="AM610" s="13"/>
      <c r="AN610" s="13">
        <v>101.31965006729475</v>
      </c>
      <c r="AO610" s="13">
        <v>117.34261838440112</v>
      </c>
      <c r="AP610" s="13">
        <v>125.13020833333333</v>
      </c>
      <c r="AQ610" s="13">
        <v>148.05555555555554</v>
      </c>
      <c r="AR610" s="36">
        <v>134.05000000000001</v>
      </c>
      <c r="AS610" s="36">
        <v>5.5861435713737295</v>
      </c>
      <c r="AT610" s="36">
        <v>130.1</v>
      </c>
      <c r="AU610" s="36">
        <v>138</v>
      </c>
      <c r="AV610" s="36">
        <v>110.24084345</v>
      </c>
      <c r="AW610" s="36">
        <v>6.4712400895400313</v>
      </c>
      <c r="AX610" s="36">
        <v>105.6649857</v>
      </c>
      <c r="AY610" s="36">
        <v>114.8167012</v>
      </c>
      <c r="AZ610" s="36">
        <v>47533.649999999994</v>
      </c>
      <c r="BA610" s="36" t="s">
        <v>50</v>
      </c>
      <c r="BB610" s="36">
        <v>44089.2</v>
      </c>
      <c r="BC610" s="36">
        <v>49600.3</v>
      </c>
      <c r="BD610" s="36">
        <v>126.15</v>
      </c>
      <c r="BE610" s="36">
        <v>5.5861435713737198</v>
      </c>
      <c r="BF610" s="36">
        <v>122.2</v>
      </c>
      <c r="BG610" s="36">
        <v>130.1</v>
      </c>
      <c r="BH610" s="36">
        <v>101.08475925</v>
      </c>
      <c r="BI610" s="36">
        <v>6.4774183643299716</v>
      </c>
      <c r="BJ610" s="36">
        <v>96.504532800000007</v>
      </c>
      <c r="BK610" s="36">
        <v>105.6649857</v>
      </c>
      <c r="BL610" s="36">
        <v>44548.466666666667</v>
      </c>
      <c r="BM610" s="36">
        <v>1124.9689892022234</v>
      </c>
      <c r="BN610" s="36">
        <v>44089.2</v>
      </c>
      <c r="BO610" s="36">
        <v>46844.800000000003</v>
      </c>
      <c r="BP610" s="36">
        <v>134.05000000000001</v>
      </c>
      <c r="BQ610" s="36">
        <v>5.5861435713737295</v>
      </c>
      <c r="BR610" s="36">
        <v>130.1</v>
      </c>
      <c r="BS610" s="36">
        <v>138</v>
      </c>
      <c r="BT610" s="36">
        <v>110.24084345</v>
      </c>
      <c r="BU610" s="36">
        <v>6.4712400895400313</v>
      </c>
      <c r="BV610" s="36">
        <v>105.6649857</v>
      </c>
      <c r="BW610" s="36">
        <v>114.8167012</v>
      </c>
      <c r="BX610" s="36">
        <v>44433.65</v>
      </c>
      <c r="BY610" s="36">
        <v>941.21658435594429</v>
      </c>
      <c r="BZ610" s="36">
        <v>44089.2</v>
      </c>
      <c r="CA610" s="36">
        <v>46844.800000000003</v>
      </c>
      <c r="CB610" s="36"/>
      <c r="CC610" s="40">
        <v>28.419</v>
      </c>
      <c r="CD610" s="40">
        <v>56.167999999999999</v>
      </c>
      <c r="CE610" s="40"/>
    </row>
    <row r="611" spans="1:83" s="5" customFormat="1">
      <c r="A611" s="13" t="s">
        <v>447</v>
      </c>
      <c r="B611" s="13">
        <v>3</v>
      </c>
      <c r="C611" s="13"/>
      <c r="D611" s="13" t="s">
        <v>78</v>
      </c>
      <c r="E611" s="35" t="s">
        <v>311</v>
      </c>
      <c r="F611" s="13" t="s">
        <v>36</v>
      </c>
      <c r="G611" s="36">
        <v>1097971339</v>
      </c>
      <c r="H611" s="13" t="s">
        <v>312</v>
      </c>
      <c r="I611" s="37">
        <v>20</v>
      </c>
      <c r="J611" s="37" t="s">
        <v>38</v>
      </c>
      <c r="K611" s="38">
        <v>43529</v>
      </c>
      <c r="L611" s="39">
        <v>0.61111111111111105</v>
      </c>
      <c r="M611" s="37" t="s">
        <v>39</v>
      </c>
      <c r="N611" s="37" t="s">
        <v>71</v>
      </c>
      <c r="O611" s="37" t="s">
        <v>42</v>
      </c>
      <c r="P611" s="37" t="s">
        <v>42</v>
      </c>
      <c r="Q611" s="37">
        <v>1</v>
      </c>
      <c r="R611" s="13" t="s">
        <v>51</v>
      </c>
      <c r="S611" s="13" t="s">
        <v>63</v>
      </c>
      <c r="T611" s="13" t="s">
        <v>42</v>
      </c>
      <c r="U611" s="13" t="s">
        <v>52</v>
      </c>
      <c r="V611" s="13" t="s">
        <v>42</v>
      </c>
      <c r="W611" s="13" t="s">
        <v>64</v>
      </c>
      <c r="X611" s="13" t="s">
        <v>47</v>
      </c>
      <c r="Y611" s="13" t="s">
        <v>42</v>
      </c>
      <c r="Z611" s="13" t="s">
        <v>41</v>
      </c>
      <c r="AA611" s="13"/>
      <c r="AB611" s="13">
        <v>2</v>
      </c>
      <c r="AC611" s="13">
        <v>0</v>
      </c>
      <c r="AD611" s="13" t="s">
        <v>42</v>
      </c>
      <c r="AE611" s="13">
        <v>0</v>
      </c>
      <c r="AF611" s="13" t="s">
        <v>42</v>
      </c>
      <c r="AG611" s="13" t="s">
        <v>65</v>
      </c>
      <c r="AH611" s="46">
        <f t="shared" si="18"/>
        <v>3</v>
      </c>
      <c r="AI611" s="46" t="s">
        <v>49</v>
      </c>
      <c r="AJ611" s="46" t="str">
        <f t="shared" si="19"/>
        <v>-1</v>
      </c>
      <c r="AK611" s="13" t="s">
        <v>42</v>
      </c>
      <c r="AL611" s="13" t="s">
        <v>41</v>
      </c>
      <c r="AM611" s="13"/>
      <c r="AN611" s="13">
        <v>101.31965006729475</v>
      </c>
      <c r="AO611" s="13">
        <v>117.34261838440112</v>
      </c>
      <c r="AP611" s="13">
        <v>125.13020833333333</v>
      </c>
      <c r="AQ611" s="13">
        <v>148.05555555555554</v>
      </c>
      <c r="AR611" s="36">
        <v>546.50292875000002</v>
      </c>
      <c r="AS611" s="36">
        <v>196.35127882244313</v>
      </c>
      <c r="AT611" s="36">
        <v>407.66160800000006</v>
      </c>
      <c r="AU611" s="36">
        <v>685.34424950000005</v>
      </c>
      <c r="AV611" s="36">
        <v>570.62946099999999</v>
      </c>
      <c r="AW611" s="36">
        <v>17.02692311873577</v>
      </c>
      <c r="AX611" s="36">
        <v>558.58960819999993</v>
      </c>
      <c r="AY611" s="36">
        <v>582.66931380000005</v>
      </c>
      <c r="AZ611" s="36">
        <v>82667.199999999997</v>
      </c>
      <c r="BA611" s="36" t="s">
        <v>50</v>
      </c>
      <c r="BB611" s="36">
        <v>79911.600000000006</v>
      </c>
      <c r="BC611" s="36">
        <v>88178.4</v>
      </c>
      <c r="BD611" s="36">
        <v>668.1836007500001</v>
      </c>
      <c r="BE611" s="36">
        <v>24.268822201370909</v>
      </c>
      <c r="BF611" s="36">
        <v>651.02295200000003</v>
      </c>
      <c r="BG611" s="36">
        <v>685.34424950000005</v>
      </c>
      <c r="BH611" s="36">
        <v>552.65518180000004</v>
      </c>
      <c r="BI611" s="36">
        <v>42.44639253725633</v>
      </c>
      <c r="BJ611" s="36">
        <v>522.64104980000002</v>
      </c>
      <c r="BK611" s="36">
        <v>582.66931380000005</v>
      </c>
      <c r="BL611" s="36">
        <v>63378.183333333342</v>
      </c>
      <c r="BM611" s="36">
        <v>10743.193741046747</v>
      </c>
      <c r="BN611" s="36">
        <v>55111.5</v>
      </c>
      <c r="BO611" s="36">
        <v>82667.199999999997</v>
      </c>
      <c r="BP611" s="36">
        <v>559.6805435</v>
      </c>
      <c r="BQ611" s="36">
        <v>177.71531732326559</v>
      </c>
      <c r="BR611" s="36">
        <v>434.01683750000001</v>
      </c>
      <c r="BS611" s="36">
        <v>685.34424950000005</v>
      </c>
      <c r="BT611" s="36">
        <v>600.73845449999999</v>
      </c>
      <c r="BU611" s="36">
        <v>25.553623838367585</v>
      </c>
      <c r="BV611" s="36">
        <v>582.66931380000005</v>
      </c>
      <c r="BW611" s="36">
        <v>618.80759519999992</v>
      </c>
      <c r="BX611" s="36">
        <v>77672.737500000003</v>
      </c>
      <c r="BY611" s="36">
        <v>16105.980086078756</v>
      </c>
      <c r="BZ611" s="36">
        <v>55111.5</v>
      </c>
      <c r="CA611" s="36">
        <v>99200.7</v>
      </c>
      <c r="CB611" s="36"/>
      <c r="CC611" s="40">
        <v>28.518000000000001</v>
      </c>
      <c r="CD611" s="40">
        <v>56.183</v>
      </c>
      <c r="CE611" s="40"/>
    </row>
    <row r="612" spans="1:83" s="5" customFormat="1">
      <c r="A612" s="13" t="s">
        <v>447</v>
      </c>
      <c r="B612" s="13">
        <v>3</v>
      </c>
      <c r="C612" s="13"/>
      <c r="D612" s="13" t="s">
        <v>78</v>
      </c>
      <c r="E612" s="35" t="s">
        <v>311</v>
      </c>
      <c r="F612" s="13" t="s">
        <v>36</v>
      </c>
      <c r="G612" s="36">
        <v>1097971339</v>
      </c>
      <c r="H612" s="13" t="s">
        <v>312</v>
      </c>
      <c r="I612" s="37">
        <v>20</v>
      </c>
      <c r="J612" s="37" t="s">
        <v>38</v>
      </c>
      <c r="K612" s="38">
        <v>43529</v>
      </c>
      <c r="L612" s="39">
        <v>0.62152777777777779</v>
      </c>
      <c r="M612" s="37" t="s">
        <v>39</v>
      </c>
      <c r="N612" s="37" t="s">
        <v>71</v>
      </c>
      <c r="O612" s="37" t="s">
        <v>42</v>
      </c>
      <c r="P612" s="37" t="s">
        <v>42</v>
      </c>
      <c r="Q612" s="37">
        <v>2</v>
      </c>
      <c r="R612" s="13" t="s">
        <v>51</v>
      </c>
      <c r="S612" s="13" t="s">
        <v>63</v>
      </c>
      <c r="T612" s="13" t="s">
        <v>42</v>
      </c>
      <c r="U612" s="13" t="s">
        <v>52</v>
      </c>
      <c r="V612" s="13" t="s">
        <v>42</v>
      </c>
      <c r="W612" s="13" t="s">
        <v>66</v>
      </c>
      <c r="X612" s="13" t="s">
        <v>53</v>
      </c>
      <c r="Y612" s="13" t="s">
        <v>41</v>
      </c>
      <c r="Z612" s="13" t="s">
        <v>41</v>
      </c>
      <c r="AA612" s="13"/>
      <c r="AB612" s="13">
        <v>2</v>
      </c>
      <c r="AC612" s="13">
        <v>0</v>
      </c>
      <c r="AD612" s="13" t="s">
        <v>42</v>
      </c>
      <c r="AE612" s="13">
        <v>0</v>
      </c>
      <c r="AF612" s="13" t="s">
        <v>42</v>
      </c>
      <c r="AG612" s="13">
        <v>0</v>
      </c>
      <c r="AH612" s="46" t="str">
        <f t="shared" si="18"/>
        <v>0</v>
      </c>
      <c r="AI612" s="46" t="s">
        <v>54</v>
      </c>
      <c r="AJ612" s="46" t="str">
        <f t="shared" si="19"/>
        <v>-2</v>
      </c>
      <c r="AK612" s="13" t="s">
        <v>41</v>
      </c>
      <c r="AL612" s="13" t="s">
        <v>41</v>
      </c>
      <c r="AM612" s="13"/>
      <c r="AN612" s="13">
        <v>101.31965006729475</v>
      </c>
      <c r="AO612" s="13">
        <v>117.34261838440112</v>
      </c>
      <c r="AP612" s="13">
        <v>125.13020833333333</v>
      </c>
      <c r="AQ612" s="13">
        <v>148.05555555555554</v>
      </c>
      <c r="AR612" s="36">
        <v>332.77608574999999</v>
      </c>
      <c r="AS612" s="36">
        <v>81.169697812384925</v>
      </c>
      <c r="AT612" s="36">
        <v>275.38044200000002</v>
      </c>
      <c r="AU612" s="36">
        <v>390.17172950000003</v>
      </c>
      <c r="AV612" s="36">
        <v>570.70937570000001</v>
      </c>
      <c r="AW612" s="36">
        <v>33.94612544900405</v>
      </c>
      <c r="AX612" s="36">
        <v>546.70584020000001</v>
      </c>
      <c r="AY612" s="36">
        <v>594.71291120000001</v>
      </c>
      <c r="AZ612" s="36">
        <v>84045</v>
      </c>
      <c r="BA612" s="36" t="s">
        <v>50</v>
      </c>
      <c r="BB612" s="36">
        <v>71644.899999999994</v>
      </c>
      <c r="BC612" s="36">
        <v>93689.5</v>
      </c>
      <c r="BD612" s="36">
        <v>481.73584575000007</v>
      </c>
      <c r="BE612" s="36">
        <v>129.49121502745655</v>
      </c>
      <c r="BF612" s="36">
        <v>390.17172950000003</v>
      </c>
      <c r="BG612" s="36">
        <v>573.29996200000005</v>
      </c>
      <c r="BH612" s="36">
        <v>600.73595810000006</v>
      </c>
      <c r="BI612" s="36">
        <v>8.5178746127893028</v>
      </c>
      <c r="BJ612" s="36">
        <v>594.71291120000001</v>
      </c>
      <c r="BK612" s="36">
        <v>606.75900500000012</v>
      </c>
      <c r="BL612" s="36">
        <v>95526.583333333328</v>
      </c>
      <c r="BM612" s="36">
        <v>4499.8432970123158</v>
      </c>
      <c r="BN612" s="36">
        <v>88178.4</v>
      </c>
      <c r="BO612" s="36">
        <v>99200.7</v>
      </c>
      <c r="BP612" s="36">
        <v>537.75798950000001</v>
      </c>
      <c r="BQ612" s="36">
        <v>208.71849051192208</v>
      </c>
      <c r="BR612" s="36">
        <v>390.17172950000003</v>
      </c>
      <c r="BS612" s="36">
        <v>685.34424950000005</v>
      </c>
      <c r="BT612" s="36">
        <v>588.69111250000003</v>
      </c>
      <c r="BU612" s="36">
        <v>8.5161093914206401</v>
      </c>
      <c r="BV612" s="36">
        <v>582.66931380000005</v>
      </c>
      <c r="BW612" s="36">
        <v>594.71291120000001</v>
      </c>
      <c r="BX612" s="36">
        <v>91278.393749999988</v>
      </c>
      <c r="BY612" s="36">
        <v>11857.510063779333</v>
      </c>
      <c r="BZ612" s="36">
        <v>77156.100000000006</v>
      </c>
      <c r="CA612" s="36">
        <v>115734.1</v>
      </c>
      <c r="CB612" s="36"/>
      <c r="CC612" s="40">
        <v>28.542999999999999</v>
      </c>
      <c r="CD612" s="40">
        <v>55.427999999999997</v>
      </c>
      <c r="CE612" s="40"/>
    </row>
    <row r="613" spans="1:83" s="5" customFormat="1">
      <c r="A613" s="13" t="s">
        <v>447</v>
      </c>
      <c r="B613" s="13">
        <v>3</v>
      </c>
      <c r="C613" s="13"/>
      <c r="D613" s="13" t="s">
        <v>78</v>
      </c>
      <c r="E613" s="35" t="s">
        <v>311</v>
      </c>
      <c r="F613" s="13" t="s">
        <v>36</v>
      </c>
      <c r="G613" s="36">
        <v>1097971339</v>
      </c>
      <c r="H613" s="13" t="s">
        <v>312</v>
      </c>
      <c r="I613" s="37">
        <v>20</v>
      </c>
      <c r="J613" s="37" t="s">
        <v>38</v>
      </c>
      <c r="K613" s="38">
        <v>43529</v>
      </c>
      <c r="L613" s="39">
        <v>0.63194444444444442</v>
      </c>
      <c r="M613" s="37" t="s">
        <v>39</v>
      </c>
      <c r="N613" s="37" t="s">
        <v>71</v>
      </c>
      <c r="O613" s="37" t="s">
        <v>42</v>
      </c>
      <c r="P613" s="37" t="s">
        <v>42</v>
      </c>
      <c r="Q613" s="37">
        <v>3</v>
      </c>
      <c r="R613" s="13" t="s">
        <v>62</v>
      </c>
      <c r="S613" s="13" t="s">
        <v>63</v>
      </c>
      <c r="T613" s="13" t="s">
        <v>42</v>
      </c>
      <c r="U613" s="13" t="s">
        <v>52</v>
      </c>
      <c r="V613" s="13" t="s">
        <v>42</v>
      </c>
      <c r="W613" s="13" t="s">
        <v>66</v>
      </c>
      <c r="X613" s="13" t="s">
        <v>53</v>
      </c>
      <c r="Y613" s="13" t="s">
        <v>41</v>
      </c>
      <c r="Z613" s="13" t="s">
        <v>41</v>
      </c>
      <c r="AA613" s="13"/>
      <c r="AB613" s="13">
        <v>1</v>
      </c>
      <c r="AC613" s="13">
        <v>0</v>
      </c>
      <c r="AD613" s="13" t="s">
        <v>42</v>
      </c>
      <c r="AE613" s="13">
        <v>0</v>
      </c>
      <c r="AF613" s="13" t="s">
        <v>42</v>
      </c>
      <c r="AG613" s="13">
        <v>0</v>
      </c>
      <c r="AH613" s="46" t="str">
        <f t="shared" si="18"/>
        <v>0</v>
      </c>
      <c r="AI613" s="46" t="s">
        <v>54</v>
      </c>
      <c r="AJ613" s="46" t="str">
        <f t="shared" si="19"/>
        <v>-2</v>
      </c>
      <c r="AK613" s="13" t="s">
        <v>41</v>
      </c>
      <c r="AL613" s="13" t="s">
        <v>41</v>
      </c>
      <c r="AM613" s="13"/>
      <c r="AN613" s="13">
        <v>101.31965006729475</v>
      </c>
      <c r="AO613" s="13">
        <v>117.34261838440112</v>
      </c>
      <c r="AP613" s="13">
        <v>125.13020833333333</v>
      </c>
      <c r="AQ613" s="13">
        <v>148.05555555555554</v>
      </c>
      <c r="AR613" s="36">
        <v>248.69550974999999</v>
      </c>
      <c r="AS613" s="36">
        <v>50.303049972612371</v>
      </c>
      <c r="AT613" s="36">
        <v>213.12588199999999</v>
      </c>
      <c r="AU613" s="36">
        <v>284.26513749999998</v>
      </c>
      <c r="AV613" s="36">
        <v>432.63937250000004</v>
      </c>
      <c r="AW613" s="36">
        <v>8.4932062027780724</v>
      </c>
      <c r="AX613" s="36">
        <v>426.63376879999998</v>
      </c>
      <c r="AY613" s="36">
        <v>438.64497620000003</v>
      </c>
      <c r="AZ613" s="36">
        <v>55111.474999999999</v>
      </c>
      <c r="BA613" s="36" t="s">
        <v>50</v>
      </c>
      <c r="BB613" s="36">
        <v>52355.9</v>
      </c>
      <c r="BC613" s="36">
        <v>60622.6</v>
      </c>
      <c r="BD613" s="36">
        <v>270.92873274999999</v>
      </c>
      <c r="BE613" s="36">
        <v>18.860524470746906</v>
      </c>
      <c r="BF613" s="36">
        <v>257.59232800000007</v>
      </c>
      <c r="BG613" s="36">
        <v>284.26513749999998</v>
      </c>
      <c r="BH613" s="36">
        <v>438.64497620000003</v>
      </c>
      <c r="BI613" s="36">
        <v>0</v>
      </c>
      <c r="BJ613" s="36">
        <v>438.64497620000003</v>
      </c>
      <c r="BK613" s="36">
        <v>438.64497620000003</v>
      </c>
      <c r="BL613" s="36">
        <v>52355.9</v>
      </c>
      <c r="BM613" s="36">
        <v>1742.7944640719963</v>
      </c>
      <c r="BN613" s="36">
        <v>49600.3</v>
      </c>
      <c r="BO613" s="36">
        <v>55111.5</v>
      </c>
      <c r="BP613" s="36">
        <v>337.2184335</v>
      </c>
      <c r="BQ613" s="36">
        <v>74.88726937555704</v>
      </c>
      <c r="BR613" s="36">
        <v>284.26513749999998</v>
      </c>
      <c r="BS613" s="36">
        <v>390.17172950000003</v>
      </c>
      <c r="BT613" s="36">
        <v>516.67894369999999</v>
      </c>
      <c r="BU613" s="36">
        <v>110.35669516428101</v>
      </c>
      <c r="BV613" s="36">
        <v>438.64497620000003</v>
      </c>
      <c r="BW613" s="36">
        <v>594.71291120000001</v>
      </c>
      <c r="BX613" s="36">
        <v>61828.187500000007</v>
      </c>
      <c r="BY613" s="36">
        <v>14121.476023979621</v>
      </c>
      <c r="BZ613" s="36">
        <v>49600.3</v>
      </c>
      <c r="CA613" s="36">
        <v>93689.5</v>
      </c>
      <c r="CB613" s="36"/>
      <c r="CC613" s="40">
        <v>28.617000000000001</v>
      </c>
      <c r="CD613" s="40">
        <v>55.28</v>
      </c>
      <c r="CE613" s="40"/>
    </row>
    <row r="614" spans="1:83" s="5" customFormat="1">
      <c r="A614" s="13" t="s">
        <v>447</v>
      </c>
      <c r="B614" s="13">
        <v>3</v>
      </c>
      <c r="C614" s="13"/>
      <c r="D614" s="13" t="s">
        <v>78</v>
      </c>
      <c r="E614" s="35" t="s">
        <v>311</v>
      </c>
      <c r="F614" s="13" t="s">
        <v>36</v>
      </c>
      <c r="G614" s="36">
        <v>1097971339</v>
      </c>
      <c r="H614" s="13" t="s">
        <v>312</v>
      </c>
      <c r="I614" s="37">
        <v>20</v>
      </c>
      <c r="J614" s="37" t="s">
        <v>38</v>
      </c>
      <c r="K614" s="38">
        <v>43529</v>
      </c>
      <c r="L614" s="39">
        <v>0.64236111111111105</v>
      </c>
      <c r="M614" s="37" t="s">
        <v>39</v>
      </c>
      <c r="N614" s="37" t="s">
        <v>71</v>
      </c>
      <c r="O614" s="37" t="s">
        <v>42</v>
      </c>
      <c r="P614" s="37" t="s">
        <v>42</v>
      </c>
      <c r="Q614" s="37">
        <v>4</v>
      </c>
      <c r="R614" s="13" t="s">
        <v>62</v>
      </c>
      <c r="S614" s="13" t="s">
        <v>63</v>
      </c>
      <c r="T614" s="13" t="s">
        <v>42</v>
      </c>
      <c r="U614" s="13" t="s">
        <v>52</v>
      </c>
      <c r="V614" s="13"/>
      <c r="W614" s="13" t="s">
        <v>66</v>
      </c>
      <c r="X614" s="13" t="s">
        <v>53</v>
      </c>
      <c r="Y614" s="13" t="s">
        <v>41</v>
      </c>
      <c r="Z614" s="13" t="s">
        <v>42</v>
      </c>
      <c r="AA614" s="13"/>
      <c r="AB614" s="13">
        <v>1</v>
      </c>
      <c r="AC614" s="13">
        <v>0</v>
      </c>
      <c r="AD614" s="13" t="s">
        <v>42</v>
      </c>
      <c r="AE614" s="13">
        <v>0</v>
      </c>
      <c r="AF614" s="13">
        <v>0</v>
      </c>
      <c r="AG614" s="13">
        <v>0</v>
      </c>
      <c r="AH614" s="46" t="str">
        <f t="shared" si="18"/>
        <v>0</v>
      </c>
      <c r="AI614" s="46" t="s">
        <v>54</v>
      </c>
      <c r="AJ614" s="46" t="str">
        <f t="shared" si="19"/>
        <v>-2</v>
      </c>
      <c r="AK614" s="13" t="s">
        <v>41</v>
      </c>
      <c r="AL614" s="13" t="s">
        <v>42</v>
      </c>
      <c r="AM614" s="13"/>
      <c r="AN614" s="13">
        <v>101.31965006729475</v>
      </c>
      <c r="AO614" s="13">
        <v>117.34261838440112</v>
      </c>
      <c r="AP614" s="13">
        <v>125.13020833333333</v>
      </c>
      <c r="AQ614" s="13">
        <v>148.05555555555554</v>
      </c>
      <c r="AR614" s="36">
        <v>783.55265075000011</v>
      </c>
      <c r="AS614" s="36">
        <v>18.081089858233216</v>
      </c>
      <c r="AT614" s="36">
        <v>770.76738950000004</v>
      </c>
      <c r="AU614" s="36">
        <v>796.33791200000007</v>
      </c>
      <c r="AV614" s="36">
        <v>456.66678009999998</v>
      </c>
      <c r="AW614" s="36">
        <v>8.496736645515119</v>
      </c>
      <c r="AX614" s="36">
        <v>450.65868</v>
      </c>
      <c r="AY614" s="36">
        <v>462.67488019999996</v>
      </c>
      <c r="AZ614" s="36">
        <v>54422.6</v>
      </c>
      <c r="BA614" s="36" t="s">
        <v>50</v>
      </c>
      <c r="BB614" s="36">
        <v>52355.9</v>
      </c>
      <c r="BC614" s="36">
        <v>55111.5</v>
      </c>
      <c r="BD614" s="36">
        <v>659.06051975000003</v>
      </c>
      <c r="BE614" s="36">
        <v>157.97737021069494</v>
      </c>
      <c r="BF614" s="36">
        <v>547.35365000000002</v>
      </c>
      <c r="BG614" s="36">
        <v>770.76738950000004</v>
      </c>
      <c r="BH614" s="36">
        <v>444.65182809999999</v>
      </c>
      <c r="BI614" s="36">
        <v>8.4949714241465752</v>
      </c>
      <c r="BJ614" s="36">
        <v>438.64497620000003</v>
      </c>
      <c r="BK614" s="36">
        <v>450.65868</v>
      </c>
      <c r="BL614" s="36">
        <v>59244.85</v>
      </c>
      <c r="BM614" s="36">
        <v>6462.3738176462693</v>
      </c>
      <c r="BN614" s="36">
        <v>55111.5</v>
      </c>
      <c r="BO614" s="36">
        <v>68889.3</v>
      </c>
      <c r="BP614" s="36">
        <v>527.51626350000004</v>
      </c>
      <c r="BQ614" s="36">
        <v>344.0090414517266</v>
      </c>
      <c r="BR614" s="36">
        <v>284.26513749999998</v>
      </c>
      <c r="BS614" s="36">
        <v>770.76738950000004</v>
      </c>
      <c r="BT614" s="36">
        <v>444.65182809999999</v>
      </c>
      <c r="BU614" s="36">
        <v>8.4949714241465752</v>
      </c>
      <c r="BV614" s="36">
        <v>438.64497620000003</v>
      </c>
      <c r="BW614" s="36">
        <v>450.65868</v>
      </c>
      <c r="BX614" s="36">
        <v>55800.375000000007</v>
      </c>
      <c r="BY614" s="36">
        <v>5179.6930110448311</v>
      </c>
      <c r="BZ614" s="36">
        <v>49600.3</v>
      </c>
      <c r="CA614" s="36">
        <v>68889.3</v>
      </c>
      <c r="CB614" s="36"/>
      <c r="CC614" s="40">
        <v>28.443999999999999</v>
      </c>
      <c r="CD614" s="40">
        <v>55.887999999999998</v>
      </c>
      <c r="CE614" s="40"/>
    </row>
    <row r="615" spans="1:83" s="5" customFormat="1">
      <c r="A615" s="13" t="s">
        <v>447</v>
      </c>
      <c r="B615" s="13">
        <v>3</v>
      </c>
      <c r="C615" s="13"/>
      <c r="D615" s="13" t="s">
        <v>78</v>
      </c>
      <c r="E615" s="35" t="s">
        <v>311</v>
      </c>
      <c r="F615" s="13" t="s">
        <v>36</v>
      </c>
      <c r="G615" s="36">
        <v>1097971339</v>
      </c>
      <c r="H615" s="13" t="s">
        <v>312</v>
      </c>
      <c r="I615" s="37">
        <v>20</v>
      </c>
      <c r="J615" s="37" t="s">
        <v>38</v>
      </c>
      <c r="K615" s="38">
        <v>43529</v>
      </c>
      <c r="L615" s="39">
        <v>0.66319444444444442</v>
      </c>
      <c r="M615" s="37" t="s">
        <v>39</v>
      </c>
      <c r="N615" s="37" t="s">
        <v>71</v>
      </c>
      <c r="O615" s="37" t="s">
        <v>42</v>
      </c>
      <c r="P615" s="37" t="s">
        <v>42</v>
      </c>
      <c r="Q615" s="37">
        <v>6</v>
      </c>
      <c r="R615" s="13" t="s">
        <v>62</v>
      </c>
      <c r="S615" s="13" t="s">
        <v>63</v>
      </c>
      <c r="T615" s="13" t="s">
        <v>42</v>
      </c>
      <c r="U615" s="13" t="s">
        <v>52</v>
      </c>
      <c r="V615" s="13" t="s">
        <v>42</v>
      </c>
      <c r="W615" s="13" t="s">
        <v>66</v>
      </c>
      <c r="X615" s="13" t="s">
        <v>76</v>
      </c>
      <c r="Y615" s="13" t="s">
        <v>41</v>
      </c>
      <c r="Z615" s="13" t="s">
        <v>42</v>
      </c>
      <c r="AA615" s="13"/>
      <c r="AB615" s="13">
        <v>1</v>
      </c>
      <c r="AC615" s="13">
        <v>0</v>
      </c>
      <c r="AD615" s="13" t="s">
        <v>42</v>
      </c>
      <c r="AE615" s="13">
        <v>0</v>
      </c>
      <c r="AF615" s="13" t="s">
        <v>42</v>
      </c>
      <c r="AG615" s="13">
        <v>0</v>
      </c>
      <c r="AH615" s="46" t="str">
        <f t="shared" si="18"/>
        <v>0</v>
      </c>
      <c r="AI615" s="46" t="s">
        <v>77</v>
      </c>
      <c r="AJ615" s="46" t="str">
        <f t="shared" si="19"/>
        <v>0</v>
      </c>
      <c r="AK615" s="13" t="s">
        <v>41</v>
      </c>
      <c r="AL615" s="13" t="s">
        <v>42</v>
      </c>
      <c r="AM615" s="13"/>
      <c r="AN615" s="13">
        <v>101.31965006729475</v>
      </c>
      <c r="AO615" s="13">
        <v>117.34261838440112</v>
      </c>
      <c r="AP615" s="13">
        <v>125.13020833333333</v>
      </c>
      <c r="AQ615" s="13">
        <v>148.05555555555554</v>
      </c>
      <c r="AR615" s="36">
        <v>590.59005950000005</v>
      </c>
      <c r="AS615" s="36">
        <v>48.85371052733052</v>
      </c>
      <c r="AT615" s="36">
        <v>556.04526950000002</v>
      </c>
      <c r="AU615" s="36">
        <v>625.13484950000009</v>
      </c>
      <c r="AV615" s="36">
        <v>360.76891450000005</v>
      </c>
      <c r="AW615" s="36">
        <v>8.4826372191409813</v>
      </c>
      <c r="AX615" s="36">
        <v>354.77078420000004</v>
      </c>
      <c r="AY615" s="36">
        <v>366.76704480000001</v>
      </c>
      <c r="AZ615" s="36">
        <v>47533.649999999994</v>
      </c>
      <c r="BA615" s="36" t="s">
        <v>50</v>
      </c>
      <c r="BB615" s="36">
        <v>44089.2</v>
      </c>
      <c r="BC615" s="36">
        <v>49600.3</v>
      </c>
      <c r="BD615" s="36">
        <v>516.87598950000006</v>
      </c>
      <c r="BE615" s="36">
        <v>55.393727004389206</v>
      </c>
      <c r="BF615" s="36">
        <v>477.70670950000004</v>
      </c>
      <c r="BG615" s="36">
        <v>556.04526950000002</v>
      </c>
      <c r="BH615" s="36">
        <v>354.77078420000004</v>
      </c>
      <c r="BI615" s="36">
        <v>0</v>
      </c>
      <c r="BJ615" s="36">
        <v>354.77078420000004</v>
      </c>
      <c r="BK615" s="36">
        <v>354.77078420000004</v>
      </c>
      <c r="BL615" s="36">
        <v>44548.466666666667</v>
      </c>
      <c r="BM615" s="36">
        <v>1124.9689892022234</v>
      </c>
      <c r="BN615" s="36">
        <v>44089.2</v>
      </c>
      <c r="BO615" s="36">
        <v>46844.800000000003</v>
      </c>
      <c r="BP615" s="36">
        <v>556.04526950000002</v>
      </c>
      <c r="BQ615" s="36">
        <v>0</v>
      </c>
      <c r="BR615" s="36">
        <v>556.04526950000002</v>
      </c>
      <c r="BS615" s="36">
        <v>556.04526950000002</v>
      </c>
      <c r="BT615" s="36">
        <v>372.76891970000003</v>
      </c>
      <c r="BU615" s="36">
        <v>25.453207321528652</v>
      </c>
      <c r="BV615" s="36">
        <v>354.77078420000004</v>
      </c>
      <c r="BW615" s="36">
        <v>390.76705520000002</v>
      </c>
      <c r="BX615" s="36">
        <v>44433.65</v>
      </c>
      <c r="BY615" s="36">
        <v>941.21658435594429</v>
      </c>
      <c r="BZ615" s="36">
        <v>44089.2</v>
      </c>
      <c r="CA615" s="36">
        <v>46844.800000000003</v>
      </c>
      <c r="CB615" s="36"/>
      <c r="CC615" s="40">
        <v>28.419</v>
      </c>
      <c r="CD615" s="40">
        <v>56.167999999999999</v>
      </c>
      <c r="CE615" s="40"/>
    </row>
    <row r="616" spans="1:83" s="5" customFormat="1">
      <c r="A616" s="13" t="s">
        <v>447</v>
      </c>
      <c r="B616" s="13">
        <v>3</v>
      </c>
      <c r="C616" s="13"/>
      <c r="D616" s="13" t="s">
        <v>85</v>
      </c>
      <c r="E616" s="35" t="s">
        <v>313</v>
      </c>
      <c r="F616" s="13" t="s">
        <v>36</v>
      </c>
      <c r="G616" s="36">
        <v>1094964283</v>
      </c>
      <c r="H616" s="13" t="s">
        <v>314</v>
      </c>
      <c r="I616" s="37">
        <v>21</v>
      </c>
      <c r="J616" s="37" t="s">
        <v>38</v>
      </c>
      <c r="K616" s="38">
        <v>43529</v>
      </c>
      <c r="L616" s="39">
        <v>0.61111111111111105</v>
      </c>
      <c r="M616" s="37" t="s">
        <v>39</v>
      </c>
      <c r="N616" s="37" t="s">
        <v>61</v>
      </c>
      <c r="O616" s="37" t="s">
        <v>41</v>
      </c>
      <c r="P616" s="37" t="s">
        <v>41</v>
      </c>
      <c r="Q616" s="37">
        <v>1</v>
      </c>
      <c r="R616" s="13" t="s">
        <v>55</v>
      </c>
      <c r="S616" s="13" t="s">
        <v>44</v>
      </c>
      <c r="T616" s="13" t="s">
        <v>42</v>
      </c>
      <c r="U616" s="13" t="s">
        <v>52</v>
      </c>
      <c r="V616" s="13" t="s">
        <v>42</v>
      </c>
      <c r="W616" s="13" t="s">
        <v>81</v>
      </c>
      <c r="X616" s="13" t="s">
        <v>53</v>
      </c>
      <c r="Y616" s="13" t="s">
        <v>42</v>
      </c>
      <c r="Z616" s="13" t="s">
        <v>41</v>
      </c>
      <c r="AA616" s="13"/>
      <c r="AB616" s="13">
        <v>0</v>
      </c>
      <c r="AC616" s="13">
        <v>1</v>
      </c>
      <c r="AD616" s="13" t="s">
        <v>42</v>
      </c>
      <c r="AE616" s="13">
        <v>0</v>
      </c>
      <c r="AF616" s="13" t="s">
        <v>42</v>
      </c>
      <c r="AG616" s="13" t="s">
        <v>82</v>
      </c>
      <c r="AH616" s="46">
        <f t="shared" si="18"/>
        <v>2</v>
      </c>
      <c r="AI616" s="46" t="s">
        <v>54</v>
      </c>
      <c r="AJ616" s="46" t="str">
        <f t="shared" si="19"/>
        <v>-2</v>
      </c>
      <c r="AK616" s="13" t="s">
        <v>42</v>
      </c>
      <c r="AL616" s="13" t="s">
        <v>41</v>
      </c>
      <c r="AM616" s="13"/>
      <c r="AN616" s="13">
        <v>101.31965006729475</v>
      </c>
      <c r="AO616" s="13">
        <v>117.34261838440112</v>
      </c>
      <c r="AP616" s="13">
        <v>125.13020833333333</v>
      </c>
      <c r="AQ616" s="13">
        <v>148.05555555555554</v>
      </c>
      <c r="AR616" s="36">
        <v>264.50159974999997</v>
      </c>
      <c r="AS616" s="36">
        <v>5.9637389460807091</v>
      </c>
      <c r="AT616" s="36">
        <v>260.28459950000001</v>
      </c>
      <c r="AU616" s="36">
        <v>268.71859999999998</v>
      </c>
      <c r="AV616" s="36">
        <v>361.41612541500001</v>
      </c>
      <c r="AW616" s="36">
        <v>14.437343745833395</v>
      </c>
      <c r="AX616" s="36">
        <v>351.20738175000002</v>
      </c>
      <c r="AY616" s="36">
        <v>371.62486908</v>
      </c>
      <c r="AZ616" s="36">
        <v>82667.199999999997</v>
      </c>
      <c r="BA616" s="36" t="s">
        <v>50</v>
      </c>
      <c r="BB616" s="36">
        <v>79911.600000000006</v>
      </c>
      <c r="BC616" s="36">
        <v>88178.4</v>
      </c>
      <c r="BD616" s="36">
        <v>239.187704</v>
      </c>
      <c r="BE616" s="36">
        <v>41.762993632229339</v>
      </c>
      <c r="BF616" s="36">
        <v>209.65680800000001</v>
      </c>
      <c r="BG616" s="36">
        <v>268.71859999999998</v>
      </c>
      <c r="BH616" s="36">
        <v>340.87382177500001</v>
      </c>
      <c r="BI616" s="36">
        <v>43.488548155907637</v>
      </c>
      <c r="BJ616" s="36">
        <v>310.12277446999997</v>
      </c>
      <c r="BK616" s="36">
        <v>371.62486908</v>
      </c>
      <c r="BL616" s="36">
        <v>63378.183333333342</v>
      </c>
      <c r="BM616" s="36">
        <v>10743.193741046747</v>
      </c>
      <c r="BN616" s="36">
        <v>55111.5</v>
      </c>
      <c r="BO616" s="36">
        <v>82667.199999999997</v>
      </c>
      <c r="BP616" s="36">
        <v>281.29763600000001</v>
      </c>
      <c r="BQ616" s="36">
        <v>17.789443312779451</v>
      </c>
      <c r="BR616" s="36">
        <v>268.71859999999998</v>
      </c>
      <c r="BS616" s="36">
        <v>293.87667200000004</v>
      </c>
      <c r="BT616" s="36">
        <v>381.90037854000002</v>
      </c>
      <c r="BU616" s="36">
        <v>14.531764838625071</v>
      </c>
      <c r="BV616" s="36">
        <v>371.62486908</v>
      </c>
      <c r="BW616" s="36">
        <v>392.17588800000004</v>
      </c>
      <c r="BX616" s="36">
        <v>77672.737500000003</v>
      </c>
      <c r="BY616" s="36">
        <v>16105.980086078756</v>
      </c>
      <c r="BZ616" s="36">
        <v>55111.5</v>
      </c>
      <c r="CA616" s="36">
        <v>99200.7</v>
      </c>
      <c r="CB616" s="36"/>
      <c r="CC616" s="40">
        <v>28.518000000000001</v>
      </c>
      <c r="CD616" s="40">
        <v>56.183</v>
      </c>
      <c r="CE616" s="40"/>
    </row>
    <row r="617" spans="1:83" s="5" customFormat="1">
      <c r="A617" s="13" t="s">
        <v>447</v>
      </c>
      <c r="B617" s="13">
        <v>3</v>
      </c>
      <c r="C617" s="13"/>
      <c r="D617" s="13" t="s">
        <v>85</v>
      </c>
      <c r="E617" s="35" t="s">
        <v>313</v>
      </c>
      <c r="F617" s="13" t="s">
        <v>36</v>
      </c>
      <c r="G617" s="36">
        <v>1094964283</v>
      </c>
      <c r="H617" s="13" t="s">
        <v>314</v>
      </c>
      <c r="I617" s="37">
        <v>21</v>
      </c>
      <c r="J617" s="37" t="s">
        <v>38</v>
      </c>
      <c r="K617" s="38">
        <v>43529</v>
      </c>
      <c r="L617" s="39">
        <v>0.62152777777777779</v>
      </c>
      <c r="M617" s="37" t="s">
        <v>39</v>
      </c>
      <c r="N617" s="37" t="s">
        <v>61</v>
      </c>
      <c r="O617" s="37" t="s">
        <v>41</v>
      </c>
      <c r="P617" s="37" t="s">
        <v>41</v>
      </c>
      <c r="Q617" s="37">
        <v>2</v>
      </c>
      <c r="R617" s="13" t="s">
        <v>43</v>
      </c>
      <c r="S617" s="13" t="s">
        <v>44</v>
      </c>
      <c r="T617" s="13" t="s">
        <v>42</v>
      </c>
      <c r="U617" s="13" t="s">
        <v>52</v>
      </c>
      <c r="V617" s="13" t="s">
        <v>42</v>
      </c>
      <c r="W617" s="13" t="s">
        <v>46</v>
      </c>
      <c r="X617" s="13" t="s">
        <v>53</v>
      </c>
      <c r="Y617" s="13" t="s">
        <v>42</v>
      </c>
      <c r="Z617" s="13" t="s">
        <v>41</v>
      </c>
      <c r="AA617" s="13"/>
      <c r="AB617" s="13">
        <v>-1</v>
      </c>
      <c r="AC617" s="13">
        <v>1</v>
      </c>
      <c r="AD617" s="13" t="s">
        <v>42</v>
      </c>
      <c r="AE617" s="13">
        <v>0</v>
      </c>
      <c r="AF617" s="13" t="s">
        <v>42</v>
      </c>
      <c r="AG617" s="13" t="s">
        <v>48</v>
      </c>
      <c r="AH617" s="46">
        <f t="shared" si="18"/>
        <v>1</v>
      </c>
      <c r="AI617" s="46" t="s">
        <v>54</v>
      </c>
      <c r="AJ617" s="46" t="str">
        <f t="shared" si="19"/>
        <v>-2</v>
      </c>
      <c r="AK617" s="13" t="s">
        <v>42</v>
      </c>
      <c r="AL617" s="13" t="s">
        <v>41</v>
      </c>
      <c r="AM617" s="13"/>
      <c r="AN617" s="13">
        <v>101.31965006729475</v>
      </c>
      <c r="AO617" s="13">
        <v>117.34261838440112</v>
      </c>
      <c r="AP617" s="13">
        <v>125.13020833333333</v>
      </c>
      <c r="AQ617" s="13">
        <v>148.05555555555554</v>
      </c>
      <c r="AR617" s="36">
        <v>264.49535875000004</v>
      </c>
      <c r="AS617" s="36">
        <v>17.891216838242208</v>
      </c>
      <c r="AT617" s="36">
        <v>251.844358</v>
      </c>
      <c r="AU617" s="36">
        <v>277.14635950000002</v>
      </c>
      <c r="AV617" s="36">
        <v>346.07115053500002</v>
      </c>
      <c r="AW617" s="36">
        <v>7.2637278437370529</v>
      </c>
      <c r="AX617" s="36">
        <v>340.93491932000001</v>
      </c>
      <c r="AY617" s="36">
        <v>351.20738175000002</v>
      </c>
      <c r="AZ617" s="36">
        <v>84045</v>
      </c>
      <c r="BA617" s="36" t="s">
        <v>50</v>
      </c>
      <c r="BB617" s="36">
        <v>71644.899999999994</v>
      </c>
      <c r="BC617" s="36">
        <v>93689.5</v>
      </c>
      <c r="BD617" s="36">
        <v>302.31102375</v>
      </c>
      <c r="BE617" s="36">
        <v>35.588209474915352</v>
      </c>
      <c r="BF617" s="36">
        <v>277.14635950000002</v>
      </c>
      <c r="BG617" s="36">
        <v>327.47568799999999</v>
      </c>
      <c r="BH617" s="36">
        <v>366.55366171000003</v>
      </c>
      <c r="BI617" s="36">
        <v>21.702917251406443</v>
      </c>
      <c r="BJ617" s="36">
        <v>351.20738175000002</v>
      </c>
      <c r="BK617" s="36">
        <v>381.89994167000003</v>
      </c>
      <c r="BL617" s="36">
        <v>95526.583333333328</v>
      </c>
      <c r="BM617" s="36">
        <v>4499.8432970123158</v>
      </c>
      <c r="BN617" s="36">
        <v>88178.4</v>
      </c>
      <c r="BO617" s="36">
        <v>99200.7</v>
      </c>
      <c r="BP617" s="36">
        <v>272.93247974999997</v>
      </c>
      <c r="BQ617" s="36">
        <v>5.959325892659372</v>
      </c>
      <c r="BR617" s="36">
        <v>268.71859999999998</v>
      </c>
      <c r="BS617" s="36">
        <v>277.14635950000002</v>
      </c>
      <c r="BT617" s="36">
        <v>361.41612541500001</v>
      </c>
      <c r="BU617" s="36">
        <v>14.437343745833395</v>
      </c>
      <c r="BV617" s="36">
        <v>351.20738175000002</v>
      </c>
      <c r="BW617" s="36">
        <v>371.62486908</v>
      </c>
      <c r="BX617" s="36">
        <v>91278.393749999988</v>
      </c>
      <c r="BY617" s="36">
        <v>11857.510063779333</v>
      </c>
      <c r="BZ617" s="36">
        <v>77156.100000000006</v>
      </c>
      <c r="CA617" s="36">
        <v>115734.1</v>
      </c>
      <c r="CB617" s="36"/>
      <c r="CC617" s="40">
        <v>28.542999999999999</v>
      </c>
      <c r="CD617" s="40">
        <v>55.427999999999997</v>
      </c>
      <c r="CE617" s="40"/>
    </row>
    <row r="618" spans="1:83" s="5" customFormat="1">
      <c r="A618" s="13" t="s">
        <v>447</v>
      </c>
      <c r="B618" s="13">
        <v>3</v>
      </c>
      <c r="C618" s="13"/>
      <c r="D618" s="13" t="s">
        <v>85</v>
      </c>
      <c r="E618" s="35" t="s">
        <v>313</v>
      </c>
      <c r="F618" s="13" t="s">
        <v>36</v>
      </c>
      <c r="G618" s="36">
        <v>1094964283</v>
      </c>
      <c r="H618" s="13" t="s">
        <v>314</v>
      </c>
      <c r="I618" s="37">
        <v>21</v>
      </c>
      <c r="J618" s="37" t="s">
        <v>38</v>
      </c>
      <c r="K618" s="38">
        <v>43529</v>
      </c>
      <c r="L618" s="39">
        <v>0.63194444444444442</v>
      </c>
      <c r="M618" s="37" t="s">
        <v>39</v>
      </c>
      <c r="N618" s="37" t="s">
        <v>61</v>
      </c>
      <c r="O618" s="37" t="s">
        <v>41</v>
      </c>
      <c r="P618" s="37" t="s">
        <v>41</v>
      </c>
      <c r="Q618" s="37">
        <v>3</v>
      </c>
      <c r="R618" s="13" t="s">
        <v>43</v>
      </c>
      <c r="S618" s="13" t="s">
        <v>44</v>
      </c>
      <c r="T618" s="13" t="s">
        <v>42</v>
      </c>
      <c r="U618" s="13" t="s">
        <v>52</v>
      </c>
      <c r="V618" s="13" t="s">
        <v>42</v>
      </c>
      <c r="W618" s="13" t="s">
        <v>81</v>
      </c>
      <c r="X618" s="13" t="s">
        <v>53</v>
      </c>
      <c r="Y618" s="13" t="s">
        <v>42</v>
      </c>
      <c r="Z618" s="13" t="s">
        <v>41</v>
      </c>
      <c r="AA618" s="13"/>
      <c r="AB618" s="13">
        <v>-1</v>
      </c>
      <c r="AC618" s="13">
        <v>1</v>
      </c>
      <c r="AD618" s="13" t="s">
        <v>42</v>
      </c>
      <c r="AE618" s="13">
        <v>0</v>
      </c>
      <c r="AF618" s="13" t="s">
        <v>42</v>
      </c>
      <c r="AG618" s="13" t="s">
        <v>82</v>
      </c>
      <c r="AH618" s="46">
        <f t="shared" si="18"/>
        <v>2</v>
      </c>
      <c r="AI618" s="46" t="s">
        <v>54</v>
      </c>
      <c r="AJ618" s="46" t="str">
        <f t="shared" si="19"/>
        <v>-2</v>
      </c>
      <c r="AK618" s="13" t="s">
        <v>42</v>
      </c>
      <c r="AL618" s="13" t="s">
        <v>41</v>
      </c>
      <c r="AM618" s="13"/>
      <c r="AN618" s="13">
        <v>101.31965006729475</v>
      </c>
      <c r="AO618" s="13">
        <v>117.34261838440112</v>
      </c>
      <c r="AP618" s="13">
        <v>125.13020833333333</v>
      </c>
      <c r="AQ618" s="13">
        <v>148.05555555555554</v>
      </c>
      <c r="AR618" s="36">
        <v>205.41800375000003</v>
      </c>
      <c r="AS618" s="36">
        <v>5.9945744585946965</v>
      </c>
      <c r="AT618" s="36">
        <v>201.17919950000004</v>
      </c>
      <c r="AU618" s="36">
        <v>209.65680800000001</v>
      </c>
      <c r="AV618" s="36">
        <v>269.18209531999997</v>
      </c>
      <c r="AW618" s="36">
        <v>0</v>
      </c>
      <c r="AX618" s="36">
        <v>269.18209531999997</v>
      </c>
      <c r="AY618" s="36">
        <v>269.18209531999997</v>
      </c>
      <c r="AZ618" s="36">
        <v>55111.474999999999</v>
      </c>
      <c r="BA618" s="36" t="s">
        <v>50</v>
      </c>
      <c r="BB618" s="36">
        <v>52355.9</v>
      </c>
      <c r="BC618" s="36">
        <v>60622.6</v>
      </c>
      <c r="BD618" s="36">
        <v>213.88625075000002</v>
      </c>
      <c r="BE618" s="36">
        <v>17.97048421551996</v>
      </c>
      <c r="BF618" s="36">
        <v>201.17919950000004</v>
      </c>
      <c r="BG618" s="36">
        <v>226.59330199999999</v>
      </c>
      <c r="BH618" s="36">
        <v>274.31527397499997</v>
      </c>
      <c r="BI618" s="36">
        <v>7.2594108719851151</v>
      </c>
      <c r="BJ618" s="36">
        <v>269.18209531999997</v>
      </c>
      <c r="BK618" s="36">
        <v>279.44845263000002</v>
      </c>
      <c r="BL618" s="36">
        <v>52355.9</v>
      </c>
      <c r="BM618" s="36">
        <v>1742.7944640719963</v>
      </c>
      <c r="BN618" s="36">
        <v>49600.3</v>
      </c>
      <c r="BO618" s="36">
        <v>55111.5</v>
      </c>
      <c r="BP618" s="36">
        <v>239.16277950000003</v>
      </c>
      <c r="BQ618" s="36">
        <v>53.716893983483438</v>
      </c>
      <c r="BR618" s="36">
        <v>201.17919950000004</v>
      </c>
      <c r="BS618" s="36">
        <v>277.14635950000002</v>
      </c>
      <c r="BT618" s="36">
        <v>310.194738535</v>
      </c>
      <c r="BU618" s="36">
        <v>58.000636263421846</v>
      </c>
      <c r="BV618" s="36">
        <v>269.18209531999997</v>
      </c>
      <c r="BW618" s="36">
        <v>351.20738175000002</v>
      </c>
      <c r="BX618" s="36">
        <v>61828.187500000007</v>
      </c>
      <c r="BY618" s="36">
        <v>14121.476023979621</v>
      </c>
      <c r="BZ618" s="36">
        <v>49600.3</v>
      </c>
      <c r="CA618" s="36">
        <v>93689.5</v>
      </c>
      <c r="CB618" s="36"/>
      <c r="CC618" s="40">
        <v>28.617000000000001</v>
      </c>
      <c r="CD618" s="40">
        <v>55.28</v>
      </c>
      <c r="CE618" s="40"/>
    </row>
    <row r="619" spans="1:83" s="5" customFormat="1">
      <c r="A619" s="13" t="s">
        <v>447</v>
      </c>
      <c r="B619" s="13">
        <v>3</v>
      </c>
      <c r="C619" s="13"/>
      <c r="D619" s="13" t="s">
        <v>85</v>
      </c>
      <c r="E619" s="35" t="s">
        <v>313</v>
      </c>
      <c r="F619" s="13" t="s">
        <v>36</v>
      </c>
      <c r="G619" s="36">
        <v>1094964283</v>
      </c>
      <c r="H619" s="13" t="s">
        <v>314</v>
      </c>
      <c r="I619" s="37">
        <v>21</v>
      </c>
      <c r="J619" s="37" t="s">
        <v>38</v>
      </c>
      <c r="K619" s="38">
        <v>43529</v>
      </c>
      <c r="L619" s="39">
        <v>0.64236111111111105</v>
      </c>
      <c r="M619" s="37" t="s">
        <v>39</v>
      </c>
      <c r="N619" s="37" t="s">
        <v>61</v>
      </c>
      <c r="O619" s="37" t="s">
        <v>41</v>
      </c>
      <c r="P619" s="37" t="s">
        <v>41</v>
      </c>
      <c r="Q619" s="37">
        <v>4</v>
      </c>
      <c r="R619" s="13" t="s">
        <v>43</v>
      </c>
      <c r="S619" s="13" t="s">
        <v>44</v>
      </c>
      <c r="T619" s="13" t="s">
        <v>42</v>
      </c>
      <c r="U619" s="13" t="s">
        <v>52</v>
      </c>
      <c r="V619" s="13"/>
      <c r="W619" s="13"/>
      <c r="X619" s="13"/>
      <c r="Y619" s="13"/>
      <c r="Z619" s="13"/>
      <c r="AA619" s="13"/>
      <c r="AB619" s="13">
        <v>-1</v>
      </c>
      <c r="AC619" s="13">
        <v>1</v>
      </c>
      <c r="AD619" s="13" t="s">
        <v>42</v>
      </c>
      <c r="AE619" s="13">
        <v>0</v>
      </c>
      <c r="AF619" s="13">
        <v>0</v>
      </c>
      <c r="AG619" s="13" t="s">
        <v>57</v>
      </c>
      <c r="AH619" s="46" t="b">
        <f t="shared" si="18"/>
        <v>0</v>
      </c>
      <c r="AI619" s="46" t="s">
        <v>57</v>
      </c>
      <c r="AJ619" s="46" t="b">
        <f t="shared" si="19"/>
        <v>0</v>
      </c>
      <c r="AK619" s="13">
        <v>0</v>
      </c>
      <c r="AL619" s="13">
        <v>0</v>
      </c>
      <c r="AM619" s="13"/>
      <c r="AN619" s="13">
        <v>101.31965006729475</v>
      </c>
      <c r="AO619" s="13">
        <v>117.34261838440112</v>
      </c>
      <c r="AP619" s="13">
        <v>125.13020833333333</v>
      </c>
      <c r="AQ619" s="13">
        <v>148.05555555555554</v>
      </c>
      <c r="AR619" s="36">
        <v>222.36073875</v>
      </c>
      <c r="AS619" s="36">
        <v>5.9857483517519423</v>
      </c>
      <c r="AT619" s="36">
        <v>218.1281755</v>
      </c>
      <c r="AU619" s="36">
        <v>226.59330199999999</v>
      </c>
      <c r="AV619" s="36">
        <v>289.71568367999998</v>
      </c>
      <c r="AW619" s="36">
        <v>0</v>
      </c>
      <c r="AX619" s="36">
        <v>289.71568367999998</v>
      </c>
      <c r="AY619" s="36">
        <v>289.71568367999998</v>
      </c>
      <c r="AZ619" s="36">
        <v>54422.6</v>
      </c>
      <c r="BA619" s="36" t="s">
        <v>50</v>
      </c>
      <c r="BB619" s="36">
        <v>52355.9</v>
      </c>
      <c r="BC619" s="36">
        <v>55111.5</v>
      </c>
      <c r="BD619" s="36">
        <v>209.64432600000001</v>
      </c>
      <c r="BE619" s="36">
        <v>23.969471727536074</v>
      </c>
      <c r="BF619" s="36">
        <v>192.69535000000002</v>
      </c>
      <c r="BG619" s="36">
        <v>226.59330199999999</v>
      </c>
      <c r="BH619" s="36">
        <v>284.582068155</v>
      </c>
      <c r="BI619" s="36">
        <v>7.2600286994640513</v>
      </c>
      <c r="BJ619" s="36">
        <v>279.44845263000002</v>
      </c>
      <c r="BK619" s="36">
        <v>289.71568367999998</v>
      </c>
      <c r="BL619" s="36">
        <v>59244.85</v>
      </c>
      <c r="BM619" s="36">
        <v>6462.3738176462693</v>
      </c>
      <c r="BN619" s="36">
        <v>55111.5</v>
      </c>
      <c r="BO619" s="36">
        <v>68889.3</v>
      </c>
      <c r="BP619" s="36">
        <v>213.88625075000002</v>
      </c>
      <c r="BQ619" s="36">
        <v>17.97048421551996</v>
      </c>
      <c r="BR619" s="36">
        <v>201.17919950000004</v>
      </c>
      <c r="BS619" s="36">
        <v>226.59330199999999</v>
      </c>
      <c r="BT619" s="36">
        <v>279.44888949999995</v>
      </c>
      <c r="BU619" s="36">
        <v>14.519439571449167</v>
      </c>
      <c r="BV619" s="36">
        <v>269.18209531999997</v>
      </c>
      <c r="BW619" s="36">
        <v>289.71568367999998</v>
      </c>
      <c r="BX619" s="36">
        <v>55800.375000000007</v>
      </c>
      <c r="BY619" s="36">
        <v>5179.6930110448311</v>
      </c>
      <c r="BZ619" s="36">
        <v>49600.3</v>
      </c>
      <c r="CA619" s="36">
        <v>68889.3</v>
      </c>
      <c r="CB619" s="36"/>
      <c r="CC619" s="40">
        <v>28.443999999999999</v>
      </c>
      <c r="CD619" s="40">
        <v>55.887999999999998</v>
      </c>
      <c r="CE619" s="40"/>
    </row>
    <row r="620" spans="1:83" s="5" customFormat="1">
      <c r="A620" s="13" t="s">
        <v>447</v>
      </c>
      <c r="B620" s="13">
        <v>3</v>
      </c>
      <c r="C620" s="13"/>
      <c r="D620" s="13" t="s">
        <v>85</v>
      </c>
      <c r="E620" s="35" t="s">
        <v>313</v>
      </c>
      <c r="F620" s="13" t="s">
        <v>36</v>
      </c>
      <c r="G620" s="36">
        <v>1094964283</v>
      </c>
      <c r="H620" s="13" t="s">
        <v>314</v>
      </c>
      <c r="I620" s="37">
        <v>21</v>
      </c>
      <c r="J620" s="37" t="s">
        <v>38</v>
      </c>
      <c r="K620" s="38">
        <v>43529</v>
      </c>
      <c r="L620" s="39">
        <v>0.65277777777777779</v>
      </c>
      <c r="M620" s="37" t="s">
        <v>39</v>
      </c>
      <c r="N620" s="37" t="s">
        <v>61</v>
      </c>
      <c r="O620" s="37" t="s">
        <v>41</v>
      </c>
      <c r="P620" s="37" t="s">
        <v>41</v>
      </c>
      <c r="Q620" s="37">
        <v>5</v>
      </c>
      <c r="R620" s="13" t="s">
        <v>43</v>
      </c>
      <c r="S620" s="13" t="s">
        <v>44</v>
      </c>
      <c r="T620" s="13" t="s">
        <v>42</v>
      </c>
      <c r="U620" s="13" t="s">
        <v>52</v>
      </c>
      <c r="V620" s="13" t="s">
        <v>42</v>
      </c>
      <c r="W620" s="13" t="s">
        <v>46</v>
      </c>
      <c r="X620" s="13" t="s">
        <v>47</v>
      </c>
      <c r="Y620" s="13" t="s">
        <v>42</v>
      </c>
      <c r="Z620" s="13" t="s">
        <v>41</v>
      </c>
      <c r="AA620" s="13"/>
      <c r="AB620" s="13">
        <v>-1</v>
      </c>
      <c r="AC620" s="13">
        <v>1</v>
      </c>
      <c r="AD620" s="13" t="s">
        <v>42</v>
      </c>
      <c r="AE620" s="13">
        <v>0</v>
      </c>
      <c r="AF620" s="13" t="s">
        <v>42</v>
      </c>
      <c r="AG620" s="13" t="s">
        <v>48</v>
      </c>
      <c r="AH620" s="46">
        <f t="shared" si="18"/>
        <v>1</v>
      </c>
      <c r="AI620" s="46" t="s">
        <v>49</v>
      </c>
      <c r="AJ620" s="46" t="str">
        <f t="shared" si="19"/>
        <v>-1</v>
      </c>
      <c r="AK620" s="13" t="s">
        <v>42</v>
      </c>
      <c r="AL620" s="13" t="s">
        <v>41</v>
      </c>
      <c r="AM620" s="13"/>
      <c r="AN620" s="13">
        <v>101.31965006729475</v>
      </c>
      <c r="AO620" s="13">
        <v>117.34261838440112</v>
      </c>
      <c r="AP620" s="13">
        <v>125.13020833333333</v>
      </c>
      <c r="AQ620" s="13">
        <v>148.05555555555554</v>
      </c>
      <c r="AR620" s="36">
        <v>209.60719550000002</v>
      </c>
      <c r="AS620" s="36">
        <v>47.787237937809273</v>
      </c>
      <c r="AT620" s="36">
        <v>175.81651550000004</v>
      </c>
      <c r="AU620" s="36">
        <v>243.3978755</v>
      </c>
      <c r="AV620" s="36">
        <v>233.25683465499998</v>
      </c>
      <c r="AW620" s="36">
        <v>7.2569395620691113</v>
      </c>
      <c r="AX620" s="36">
        <v>228.12540347999999</v>
      </c>
      <c r="AY620" s="36">
        <v>238.38826582999999</v>
      </c>
      <c r="AZ620" s="36">
        <v>44778.100000000006</v>
      </c>
      <c r="BA620" s="36" t="s">
        <v>50</v>
      </c>
      <c r="BB620" s="36">
        <v>44089.2</v>
      </c>
      <c r="BC620" s="36">
        <v>46844.800000000003</v>
      </c>
      <c r="BD620" s="36">
        <v>188.49785750000004</v>
      </c>
      <c r="BE620" s="36">
        <v>17.93412584549155</v>
      </c>
      <c r="BF620" s="36">
        <v>175.81651550000004</v>
      </c>
      <c r="BG620" s="36">
        <v>201.17919950000004</v>
      </c>
      <c r="BH620" s="36">
        <v>253.78518057499997</v>
      </c>
      <c r="BI620" s="36">
        <v>21.774525651081269</v>
      </c>
      <c r="BJ620" s="36">
        <v>238.38826582999999</v>
      </c>
      <c r="BK620" s="36">
        <v>269.18209531999997</v>
      </c>
      <c r="BL620" s="36">
        <v>50059.583333333336</v>
      </c>
      <c r="BM620" s="36">
        <v>2709.2603643183984</v>
      </c>
      <c r="BN620" s="36">
        <v>46844.800000000003</v>
      </c>
      <c r="BO620" s="36">
        <v>55111.5</v>
      </c>
      <c r="BP620" s="36">
        <v>201.20490875000002</v>
      </c>
      <c r="BQ620" s="36">
        <v>35.904610061011503</v>
      </c>
      <c r="BR620" s="36">
        <v>175.81651550000004</v>
      </c>
      <c r="BS620" s="36">
        <v>226.59330199999999</v>
      </c>
      <c r="BT620" s="36">
        <v>264.051974755</v>
      </c>
      <c r="BU620" s="36">
        <v>36.293965222530439</v>
      </c>
      <c r="BV620" s="36">
        <v>238.38826582999999</v>
      </c>
      <c r="BW620" s="36">
        <v>289.71568367999998</v>
      </c>
      <c r="BX620" s="36">
        <v>51322.556250000009</v>
      </c>
      <c r="BY620" s="36">
        <v>2638.2748231799114</v>
      </c>
      <c r="BZ620" s="36">
        <v>46844.800000000003</v>
      </c>
      <c r="CA620" s="36">
        <v>55111.5</v>
      </c>
      <c r="CB620" s="36"/>
      <c r="CC620" s="40">
        <v>28.518000000000001</v>
      </c>
      <c r="CD620" s="40">
        <v>55.962000000000003</v>
      </c>
      <c r="CE620" s="40"/>
    </row>
    <row r="621" spans="1:83" s="5" customFormat="1">
      <c r="A621" s="13" t="s">
        <v>447</v>
      </c>
      <c r="B621" s="13">
        <v>3</v>
      </c>
      <c r="C621" s="13"/>
      <c r="D621" s="13" t="s">
        <v>85</v>
      </c>
      <c r="E621" s="35" t="s">
        <v>313</v>
      </c>
      <c r="F621" s="13" t="s">
        <v>36</v>
      </c>
      <c r="G621" s="36">
        <v>1094964283</v>
      </c>
      <c r="H621" s="13" t="s">
        <v>314</v>
      </c>
      <c r="I621" s="37">
        <v>21</v>
      </c>
      <c r="J621" s="37" t="s">
        <v>38</v>
      </c>
      <c r="K621" s="38">
        <v>43529</v>
      </c>
      <c r="L621" s="39">
        <v>0.66319444444444442</v>
      </c>
      <c r="M621" s="37" t="s">
        <v>39</v>
      </c>
      <c r="N621" s="37" t="s">
        <v>61</v>
      </c>
      <c r="O621" s="37" t="s">
        <v>41</v>
      </c>
      <c r="P621" s="37" t="s">
        <v>41</v>
      </c>
      <c r="Q621" s="37">
        <v>6</v>
      </c>
      <c r="R621" s="13" t="s">
        <v>43</v>
      </c>
      <c r="S621" s="13" t="s">
        <v>44</v>
      </c>
      <c r="T621" s="13" t="s">
        <v>42</v>
      </c>
      <c r="U621" s="13" t="s">
        <v>52</v>
      </c>
      <c r="V621" s="13" t="s">
        <v>42</v>
      </c>
      <c r="W621" s="13" t="s">
        <v>46</v>
      </c>
      <c r="X621" s="13" t="s">
        <v>47</v>
      </c>
      <c r="Y621" s="13" t="s">
        <v>42</v>
      </c>
      <c r="Z621" s="13" t="s">
        <v>41</v>
      </c>
      <c r="AA621" s="13"/>
      <c r="AB621" s="13">
        <v>-1</v>
      </c>
      <c r="AC621" s="13">
        <v>1</v>
      </c>
      <c r="AD621" s="13" t="s">
        <v>42</v>
      </c>
      <c r="AE621" s="13">
        <v>0</v>
      </c>
      <c r="AF621" s="13" t="s">
        <v>42</v>
      </c>
      <c r="AG621" s="13" t="s">
        <v>48</v>
      </c>
      <c r="AH621" s="46">
        <f t="shared" si="18"/>
        <v>1</v>
      </c>
      <c r="AI621" s="46" t="s">
        <v>49</v>
      </c>
      <c r="AJ621" s="46" t="str">
        <f t="shared" si="19"/>
        <v>-1</v>
      </c>
      <c r="AK621" s="13" t="s">
        <v>42</v>
      </c>
      <c r="AL621" s="13" t="s">
        <v>41</v>
      </c>
      <c r="AM621" s="13"/>
      <c r="AN621" s="13">
        <v>101.31965006729475</v>
      </c>
      <c r="AO621" s="13">
        <v>117.34261838440112</v>
      </c>
      <c r="AP621" s="13">
        <v>125.13020833333333</v>
      </c>
      <c r="AQ621" s="13">
        <v>148.05555555555554</v>
      </c>
      <c r="AR621" s="36">
        <v>196.80672675</v>
      </c>
      <c r="AS621" s="36">
        <v>77.834964554639342</v>
      </c>
      <c r="AT621" s="36">
        <v>141.76909549999999</v>
      </c>
      <c r="AU621" s="36">
        <v>251.844358</v>
      </c>
      <c r="AV621" s="36">
        <v>228.19209199499997</v>
      </c>
      <c r="AW621" s="36">
        <v>28.934682100866901</v>
      </c>
      <c r="AX621" s="36">
        <v>207.73218206999996</v>
      </c>
      <c r="AY621" s="36">
        <v>248.65200191999998</v>
      </c>
      <c r="AZ621" s="36">
        <v>47533.649999999994</v>
      </c>
      <c r="BA621" s="36" t="s">
        <v>50</v>
      </c>
      <c r="BB621" s="36">
        <v>44089.2</v>
      </c>
      <c r="BC621" s="36">
        <v>49600.3</v>
      </c>
      <c r="BD621" s="36">
        <v>179.94863549999999</v>
      </c>
      <c r="BE621" s="36">
        <v>53.99402327316615</v>
      </c>
      <c r="BF621" s="36">
        <v>141.76909549999999</v>
      </c>
      <c r="BG621" s="36">
        <v>218.1281755</v>
      </c>
      <c r="BH621" s="36">
        <v>212.86274503499999</v>
      </c>
      <c r="BI621" s="36">
        <v>7.255711727712133</v>
      </c>
      <c r="BJ621" s="36">
        <v>207.73218206999996</v>
      </c>
      <c r="BK621" s="36">
        <v>217.99330799999998</v>
      </c>
      <c r="BL621" s="36">
        <v>44548.466666666667</v>
      </c>
      <c r="BM621" s="36">
        <v>1124.9689892022234</v>
      </c>
      <c r="BN621" s="36">
        <v>44089.2</v>
      </c>
      <c r="BO621" s="36">
        <v>46844.800000000003</v>
      </c>
      <c r="BP621" s="36">
        <v>158.79280550000001</v>
      </c>
      <c r="BQ621" s="36">
        <v>24.075161563906633</v>
      </c>
      <c r="BR621" s="36">
        <v>141.76909549999999</v>
      </c>
      <c r="BS621" s="36">
        <v>175.81651550000004</v>
      </c>
      <c r="BT621" s="36">
        <v>223.06022394999997</v>
      </c>
      <c r="BU621" s="36">
        <v>21.677124711318815</v>
      </c>
      <c r="BV621" s="36">
        <v>207.73218206999996</v>
      </c>
      <c r="BW621" s="36">
        <v>238.38826582999999</v>
      </c>
      <c r="BX621" s="36">
        <v>44433.65</v>
      </c>
      <c r="BY621" s="36">
        <v>941.21658435594429</v>
      </c>
      <c r="BZ621" s="36">
        <v>44089.2</v>
      </c>
      <c r="CA621" s="36">
        <v>46844.800000000003</v>
      </c>
      <c r="CB621" s="36"/>
      <c r="CC621" s="40">
        <v>28.419</v>
      </c>
      <c r="CD621" s="40">
        <v>56.167999999999999</v>
      </c>
      <c r="CE621" s="40"/>
    </row>
    <row r="622" spans="1:83" s="5" customFormat="1">
      <c r="A622" s="13" t="s">
        <v>447</v>
      </c>
      <c r="B622" s="13">
        <v>3</v>
      </c>
      <c r="C622" s="13"/>
      <c r="D622" s="13" t="s">
        <v>117</v>
      </c>
      <c r="E622" s="35" t="s">
        <v>315</v>
      </c>
      <c r="F622" s="13" t="s">
        <v>36</v>
      </c>
      <c r="G622" s="36">
        <v>1094942487</v>
      </c>
      <c r="H622" s="13" t="s">
        <v>316</v>
      </c>
      <c r="I622" s="37">
        <v>24</v>
      </c>
      <c r="J622" s="37" t="s">
        <v>38</v>
      </c>
      <c r="K622" s="38">
        <v>43529</v>
      </c>
      <c r="L622" s="39">
        <v>0.61111111111111105</v>
      </c>
      <c r="M622" s="37" t="s">
        <v>39</v>
      </c>
      <c r="N622" s="37" t="s">
        <v>317</v>
      </c>
      <c r="O622" s="37" t="s">
        <v>42</v>
      </c>
      <c r="P622" s="37" t="s">
        <v>42</v>
      </c>
      <c r="Q622" s="37">
        <v>1</v>
      </c>
      <c r="R622" s="13" t="s">
        <v>55</v>
      </c>
      <c r="S622" s="13" t="s">
        <v>63</v>
      </c>
      <c r="T622" s="13" t="s">
        <v>42</v>
      </c>
      <c r="U622" s="13" t="s">
        <v>52</v>
      </c>
      <c r="V622" s="13" t="s">
        <v>42</v>
      </c>
      <c r="W622" s="13" t="s">
        <v>64</v>
      </c>
      <c r="X622" s="13" t="s">
        <v>88</v>
      </c>
      <c r="Y622" s="13" t="s">
        <v>42</v>
      </c>
      <c r="Z622" s="13" t="s">
        <v>41</v>
      </c>
      <c r="AA622" s="13"/>
      <c r="AB622" s="13">
        <v>0</v>
      </c>
      <c r="AC622" s="13">
        <v>0</v>
      </c>
      <c r="AD622" s="13" t="s">
        <v>42</v>
      </c>
      <c r="AE622" s="13">
        <v>0</v>
      </c>
      <c r="AF622" s="13" t="s">
        <v>42</v>
      </c>
      <c r="AG622" s="13" t="s">
        <v>65</v>
      </c>
      <c r="AH622" s="46">
        <f t="shared" si="18"/>
        <v>3</v>
      </c>
      <c r="AI622" s="46" t="s">
        <v>89</v>
      </c>
      <c r="AJ622" s="46" t="str">
        <f t="shared" si="19"/>
        <v>-3</v>
      </c>
      <c r="AK622" s="13" t="s">
        <v>42</v>
      </c>
      <c r="AL622" s="13" t="s">
        <v>41</v>
      </c>
      <c r="AM622" s="13"/>
      <c r="AN622" s="13">
        <v>101.31965006729475</v>
      </c>
      <c r="AO622" s="13">
        <v>117.34261838440112</v>
      </c>
      <c r="AP622" s="13">
        <v>125.13020833333333</v>
      </c>
      <c r="AQ622" s="13">
        <v>148.05555555555554</v>
      </c>
      <c r="AR622" s="36">
        <v>172.33769451499995</v>
      </c>
      <c r="AS622" s="36">
        <v>5.729671151224804</v>
      </c>
      <c r="AT622" s="36">
        <v>168.28620518999998</v>
      </c>
      <c r="AU622" s="36">
        <v>176.38918383999996</v>
      </c>
      <c r="AV622" s="36">
        <v>169.36706650000002</v>
      </c>
      <c r="AW622" s="36">
        <v>37.619887416950284</v>
      </c>
      <c r="AX622" s="36">
        <v>142.76578900000001</v>
      </c>
      <c r="AY622" s="36">
        <v>195.96834400000003</v>
      </c>
      <c r="AZ622" s="36">
        <v>82667.199999999997</v>
      </c>
      <c r="BA622" s="36" t="s">
        <v>50</v>
      </c>
      <c r="BB622" s="36">
        <v>79911.600000000006</v>
      </c>
      <c r="BC622" s="36">
        <v>88178.4</v>
      </c>
      <c r="BD622" s="36">
        <v>164.23303079499999</v>
      </c>
      <c r="BE622" s="36">
        <v>17.191396502521972</v>
      </c>
      <c r="BF622" s="36">
        <v>152.07687774999999</v>
      </c>
      <c r="BG622" s="36">
        <v>176.38918383999996</v>
      </c>
      <c r="BH622" s="36">
        <v>156.12105500000001</v>
      </c>
      <c r="BI622" s="36">
        <v>18.887198306300277</v>
      </c>
      <c r="BJ622" s="36">
        <v>142.76578900000001</v>
      </c>
      <c r="BK622" s="36">
        <v>169.47632100000001</v>
      </c>
      <c r="BL622" s="36">
        <v>63378.183333333342</v>
      </c>
      <c r="BM622" s="36">
        <v>10743.193741046747</v>
      </c>
      <c r="BN622" s="36">
        <v>55111.5</v>
      </c>
      <c r="BO622" s="36">
        <v>82667.199999999997</v>
      </c>
      <c r="BP622" s="36">
        <v>192.53827151499996</v>
      </c>
      <c r="BQ622" s="36">
        <v>22.83825880993718</v>
      </c>
      <c r="BR622" s="36">
        <v>176.38918383999996</v>
      </c>
      <c r="BS622" s="36">
        <v>208.68735918999994</v>
      </c>
      <c r="BT622" s="36">
        <v>182.67256250000003</v>
      </c>
      <c r="BU622" s="36">
        <v>56.436700314251148</v>
      </c>
      <c r="BV622" s="36">
        <v>142.76578900000001</v>
      </c>
      <c r="BW622" s="36">
        <v>222.57933600000004</v>
      </c>
      <c r="BX622" s="36">
        <v>77672.737500000003</v>
      </c>
      <c r="BY622" s="36">
        <v>16105.980086078756</v>
      </c>
      <c r="BZ622" s="36">
        <v>55111.5</v>
      </c>
      <c r="CA622" s="36">
        <v>99200.7</v>
      </c>
      <c r="CB622" s="36"/>
      <c r="CC622" s="40">
        <v>28.518000000000001</v>
      </c>
      <c r="CD622" s="40">
        <v>56.183</v>
      </c>
      <c r="CE622" s="40"/>
    </row>
    <row r="623" spans="1:83" s="5" customFormat="1">
      <c r="A623" s="13" t="s">
        <v>447</v>
      </c>
      <c r="B623" s="13">
        <v>3</v>
      </c>
      <c r="C623" s="13"/>
      <c r="D623" s="13" t="s">
        <v>117</v>
      </c>
      <c r="E623" s="35" t="s">
        <v>315</v>
      </c>
      <c r="F623" s="13" t="s">
        <v>36</v>
      </c>
      <c r="G623" s="36">
        <v>1094942487</v>
      </c>
      <c r="H623" s="13" t="s">
        <v>316</v>
      </c>
      <c r="I623" s="37">
        <v>24</v>
      </c>
      <c r="J623" s="37" t="s">
        <v>38</v>
      </c>
      <c r="K623" s="38">
        <v>43529</v>
      </c>
      <c r="L623" s="39">
        <v>0.62152777777777779</v>
      </c>
      <c r="M623" s="37" t="s">
        <v>39</v>
      </c>
      <c r="N623" s="37" t="s">
        <v>317</v>
      </c>
      <c r="O623" s="37" t="s">
        <v>42</v>
      </c>
      <c r="P623" s="37" t="s">
        <v>42</v>
      </c>
      <c r="Q623" s="37">
        <v>2</v>
      </c>
      <c r="R623" s="13" t="s">
        <v>62</v>
      </c>
      <c r="S623" s="13" t="s">
        <v>44</v>
      </c>
      <c r="T623" s="13" t="s">
        <v>42</v>
      </c>
      <c r="U623" s="13" t="s">
        <v>52</v>
      </c>
      <c r="V623" s="13" t="s">
        <v>42</v>
      </c>
      <c r="W623" s="13" t="s">
        <v>64</v>
      </c>
      <c r="X623" s="13" t="s">
        <v>88</v>
      </c>
      <c r="Y623" s="13" t="s">
        <v>42</v>
      </c>
      <c r="Z623" s="13" t="s">
        <v>41</v>
      </c>
      <c r="AA623" s="13"/>
      <c r="AB623" s="13">
        <v>1</v>
      </c>
      <c r="AC623" s="13">
        <v>1</v>
      </c>
      <c r="AD623" s="13" t="s">
        <v>42</v>
      </c>
      <c r="AE623" s="13">
        <v>0</v>
      </c>
      <c r="AF623" s="13" t="s">
        <v>42</v>
      </c>
      <c r="AG623" s="13" t="s">
        <v>65</v>
      </c>
      <c r="AH623" s="46">
        <f t="shared" si="18"/>
        <v>3</v>
      </c>
      <c r="AI623" s="46" t="s">
        <v>89</v>
      </c>
      <c r="AJ623" s="46" t="str">
        <f t="shared" si="19"/>
        <v>-3</v>
      </c>
      <c r="AK623" s="13" t="s">
        <v>42</v>
      </c>
      <c r="AL623" s="13" t="s">
        <v>41</v>
      </c>
      <c r="AM623" s="13"/>
      <c r="AN623" s="13">
        <v>101.31965006729475</v>
      </c>
      <c r="AO623" s="13">
        <v>117.34261838440112</v>
      </c>
      <c r="AP623" s="13">
        <v>125.13020833333333</v>
      </c>
      <c r="AQ623" s="13">
        <v>148.05555555555554</v>
      </c>
      <c r="AR623" s="36">
        <v>188.48902183999996</v>
      </c>
      <c r="AS623" s="36">
        <v>17.111755002117373</v>
      </c>
      <c r="AT623" s="36">
        <v>176.38918383999996</v>
      </c>
      <c r="AU623" s="36">
        <v>200.58885984</v>
      </c>
      <c r="AV623" s="36">
        <v>189.30623450000002</v>
      </c>
      <c r="AW623" s="36">
        <v>9.421645608914659</v>
      </c>
      <c r="AX623" s="36">
        <v>182.644125</v>
      </c>
      <c r="AY623" s="36">
        <v>195.96834400000003</v>
      </c>
      <c r="AZ623" s="36">
        <v>84045</v>
      </c>
      <c r="BA623" s="36" t="s">
        <v>50</v>
      </c>
      <c r="BB623" s="36">
        <v>71644.899999999994</v>
      </c>
      <c r="BC623" s="36">
        <v>93689.5</v>
      </c>
      <c r="BD623" s="36">
        <v>204.63810951499997</v>
      </c>
      <c r="BE623" s="36">
        <v>5.7265038078198049</v>
      </c>
      <c r="BF623" s="36">
        <v>200.58885984</v>
      </c>
      <c r="BG623" s="36">
        <v>208.68735918999994</v>
      </c>
      <c r="BH623" s="36">
        <v>202.62421250000003</v>
      </c>
      <c r="BI623" s="36">
        <v>9.4128195020718639</v>
      </c>
      <c r="BJ623" s="36">
        <v>195.96834400000003</v>
      </c>
      <c r="BK623" s="36">
        <v>209.28008100000002</v>
      </c>
      <c r="BL623" s="36">
        <v>95526.583333333328</v>
      </c>
      <c r="BM623" s="36">
        <v>4499.8432970123158</v>
      </c>
      <c r="BN623" s="36">
        <v>88178.4</v>
      </c>
      <c r="BO623" s="36">
        <v>99200.7</v>
      </c>
      <c r="BP623" s="36">
        <v>188.48902183999996</v>
      </c>
      <c r="BQ623" s="36">
        <v>17.111755002117373</v>
      </c>
      <c r="BR623" s="36">
        <v>176.38918383999996</v>
      </c>
      <c r="BS623" s="36">
        <v>200.58885984</v>
      </c>
      <c r="BT623" s="36">
        <v>169.36706650000002</v>
      </c>
      <c r="BU623" s="36">
        <v>37.619887416950284</v>
      </c>
      <c r="BV623" s="36">
        <v>142.76578900000001</v>
      </c>
      <c r="BW623" s="36">
        <v>195.96834400000003</v>
      </c>
      <c r="BX623" s="36">
        <v>91278.393749999988</v>
      </c>
      <c r="BY623" s="36">
        <v>11857.510063779333</v>
      </c>
      <c r="BZ623" s="36">
        <v>77156.100000000006</v>
      </c>
      <c r="CA623" s="36">
        <v>115734.1</v>
      </c>
      <c r="CB623" s="36"/>
      <c r="CC623" s="40">
        <v>28.542999999999999</v>
      </c>
      <c r="CD623" s="40">
        <v>55.427999999999997</v>
      </c>
      <c r="CE623" s="40"/>
    </row>
    <row r="624" spans="1:83" s="5" customFormat="1">
      <c r="A624" s="13" t="s">
        <v>447</v>
      </c>
      <c r="B624" s="13">
        <v>3</v>
      </c>
      <c r="C624" s="13"/>
      <c r="D624" s="13" t="s">
        <v>117</v>
      </c>
      <c r="E624" s="35" t="s">
        <v>315</v>
      </c>
      <c r="F624" s="13" t="s">
        <v>36</v>
      </c>
      <c r="G624" s="36">
        <v>1094942487</v>
      </c>
      <c r="H624" s="13" t="s">
        <v>316</v>
      </c>
      <c r="I624" s="37">
        <v>24</v>
      </c>
      <c r="J624" s="37" t="s">
        <v>38</v>
      </c>
      <c r="K624" s="38">
        <v>43529</v>
      </c>
      <c r="L624" s="39">
        <v>0.63194444444444442</v>
      </c>
      <c r="M624" s="37" t="s">
        <v>39</v>
      </c>
      <c r="N624" s="37" t="s">
        <v>317</v>
      </c>
      <c r="O624" s="37" t="s">
        <v>42</v>
      </c>
      <c r="P624" s="37" t="s">
        <v>42</v>
      </c>
      <c r="Q624" s="37">
        <v>3</v>
      </c>
      <c r="R624" s="13" t="s">
        <v>62</v>
      </c>
      <c r="S624" s="13" t="s">
        <v>44</v>
      </c>
      <c r="T624" s="13" t="s">
        <v>42</v>
      </c>
      <c r="U624" s="13" t="s">
        <v>52</v>
      </c>
      <c r="V624" s="13" t="s">
        <v>42</v>
      </c>
      <c r="W624" s="13" t="s">
        <v>81</v>
      </c>
      <c r="X624" s="13" t="s">
        <v>53</v>
      </c>
      <c r="Y624" s="13" t="s">
        <v>42</v>
      </c>
      <c r="Z624" s="13" t="s">
        <v>41</v>
      </c>
      <c r="AA624" s="13"/>
      <c r="AB624" s="13">
        <v>1</v>
      </c>
      <c r="AC624" s="13">
        <v>1</v>
      </c>
      <c r="AD624" s="13" t="s">
        <v>42</v>
      </c>
      <c r="AE624" s="13">
        <v>0</v>
      </c>
      <c r="AF624" s="13" t="s">
        <v>42</v>
      </c>
      <c r="AG624" s="13" t="s">
        <v>82</v>
      </c>
      <c r="AH624" s="46">
        <f t="shared" si="18"/>
        <v>2</v>
      </c>
      <c r="AI624" s="46" t="s">
        <v>54</v>
      </c>
      <c r="AJ624" s="46" t="str">
        <f t="shared" si="19"/>
        <v>-2</v>
      </c>
      <c r="AK624" s="13" t="s">
        <v>42</v>
      </c>
      <c r="AL624" s="13" t="s">
        <v>41</v>
      </c>
      <c r="AM624" s="13"/>
      <c r="AN624" s="13">
        <v>101.31965006729475</v>
      </c>
      <c r="AO624" s="13">
        <v>117.34261838440112</v>
      </c>
      <c r="AP624" s="13">
        <v>125.13020833333333</v>
      </c>
      <c r="AQ624" s="13">
        <v>148.05555555555554</v>
      </c>
      <c r="AR624" s="36">
        <v>111.63657590999998</v>
      </c>
      <c r="AS624" s="36">
        <v>0</v>
      </c>
      <c r="AT624" s="36">
        <v>111.63657590999998</v>
      </c>
      <c r="AU624" s="36">
        <v>111.63657590999998</v>
      </c>
      <c r="AV624" s="36">
        <v>136.07879450000001</v>
      </c>
      <c r="AW624" s="36">
        <v>9.4568383134142895</v>
      </c>
      <c r="AX624" s="36">
        <v>129.39180000000002</v>
      </c>
      <c r="AY624" s="36">
        <v>142.76578900000001</v>
      </c>
      <c r="AZ624" s="36">
        <v>55111.474999999999</v>
      </c>
      <c r="BA624" s="36" t="s">
        <v>50</v>
      </c>
      <c r="BB624" s="36">
        <v>52355.9</v>
      </c>
      <c r="BC624" s="36">
        <v>60622.6</v>
      </c>
      <c r="BD624" s="36">
        <v>123.74981634999997</v>
      </c>
      <c r="BE624" s="36">
        <v>17.130708914534235</v>
      </c>
      <c r="BF624" s="36">
        <v>111.63657590999998</v>
      </c>
      <c r="BG624" s="36">
        <v>135.86305678999997</v>
      </c>
      <c r="BH624" s="36">
        <v>136.07879450000001</v>
      </c>
      <c r="BI624" s="36">
        <v>9.4568383134142895</v>
      </c>
      <c r="BJ624" s="36">
        <v>129.39180000000002</v>
      </c>
      <c r="BK624" s="36">
        <v>142.76578900000001</v>
      </c>
      <c r="BL624" s="36">
        <v>52355.9</v>
      </c>
      <c r="BM624" s="36">
        <v>1742.7944640719963</v>
      </c>
      <c r="BN624" s="36">
        <v>49600.3</v>
      </c>
      <c r="BO624" s="36">
        <v>55111.5</v>
      </c>
      <c r="BP624" s="36">
        <v>156.11271787499999</v>
      </c>
      <c r="BQ624" s="36">
        <v>62.898763168934146</v>
      </c>
      <c r="BR624" s="36">
        <v>111.63657590999998</v>
      </c>
      <c r="BS624" s="36">
        <v>200.58885984</v>
      </c>
      <c r="BT624" s="36">
        <v>169.36706650000002</v>
      </c>
      <c r="BU624" s="36">
        <v>37.619887416950284</v>
      </c>
      <c r="BV624" s="36">
        <v>142.76578900000001</v>
      </c>
      <c r="BW624" s="36">
        <v>195.96834400000003</v>
      </c>
      <c r="BX624" s="36">
        <v>61828.187500000007</v>
      </c>
      <c r="BY624" s="36">
        <v>14121.476023979621</v>
      </c>
      <c r="BZ624" s="36">
        <v>49600.3</v>
      </c>
      <c r="CA624" s="36">
        <v>93689.5</v>
      </c>
      <c r="CB624" s="36"/>
      <c r="CC624" s="40">
        <v>28.617000000000001</v>
      </c>
      <c r="CD624" s="40">
        <v>55.28</v>
      </c>
      <c r="CE624" s="40"/>
    </row>
    <row r="625" spans="1:83" s="5" customFormat="1">
      <c r="A625" s="13" t="s">
        <v>447</v>
      </c>
      <c r="B625" s="13">
        <v>3</v>
      </c>
      <c r="C625" s="13"/>
      <c r="D625" s="13" t="s">
        <v>117</v>
      </c>
      <c r="E625" s="35" t="s">
        <v>315</v>
      </c>
      <c r="F625" s="13" t="s">
        <v>36</v>
      </c>
      <c r="G625" s="36">
        <v>1094942487</v>
      </c>
      <c r="H625" s="13" t="s">
        <v>316</v>
      </c>
      <c r="I625" s="37">
        <v>24</v>
      </c>
      <c r="J625" s="37" t="s">
        <v>38</v>
      </c>
      <c r="K625" s="38">
        <v>43529</v>
      </c>
      <c r="L625" s="39">
        <v>0.65277777777777779</v>
      </c>
      <c r="M625" s="37" t="s">
        <v>39</v>
      </c>
      <c r="N625" s="37" t="s">
        <v>317</v>
      </c>
      <c r="O625" s="37" t="s">
        <v>42</v>
      </c>
      <c r="P625" s="37" t="s">
        <v>42</v>
      </c>
      <c r="Q625" s="37">
        <v>5</v>
      </c>
      <c r="R625" s="13" t="s">
        <v>43</v>
      </c>
      <c r="S625" s="13" t="s">
        <v>56</v>
      </c>
      <c r="T625" s="13" t="s">
        <v>42</v>
      </c>
      <c r="U625" s="13" t="s">
        <v>52</v>
      </c>
      <c r="V625" s="13" t="s">
        <v>42</v>
      </c>
      <c r="W625" s="13" t="s">
        <v>46</v>
      </c>
      <c r="X625" s="13" t="s">
        <v>88</v>
      </c>
      <c r="Y625" s="13" t="s">
        <v>42</v>
      </c>
      <c r="Z625" s="13" t="s">
        <v>41</v>
      </c>
      <c r="AA625" s="13"/>
      <c r="AB625" s="13">
        <v>-1</v>
      </c>
      <c r="AC625" s="13">
        <v>2</v>
      </c>
      <c r="AD625" s="13" t="s">
        <v>42</v>
      </c>
      <c r="AE625" s="13">
        <v>0</v>
      </c>
      <c r="AF625" s="13" t="s">
        <v>42</v>
      </c>
      <c r="AG625" s="13" t="s">
        <v>48</v>
      </c>
      <c r="AH625" s="46">
        <f t="shared" si="18"/>
        <v>1</v>
      </c>
      <c r="AI625" s="46" t="s">
        <v>89</v>
      </c>
      <c r="AJ625" s="46" t="str">
        <f t="shared" si="19"/>
        <v>-3</v>
      </c>
      <c r="AK625" s="13" t="s">
        <v>42</v>
      </c>
      <c r="AL625" s="13" t="s">
        <v>41</v>
      </c>
      <c r="AM625" s="13"/>
      <c r="AN625" s="13">
        <v>101.31965006729475</v>
      </c>
      <c r="AO625" s="13">
        <v>117.34261838440112</v>
      </c>
      <c r="AP625" s="13">
        <v>125.13020833333333</v>
      </c>
      <c r="AQ625" s="13">
        <v>148.05555555555554</v>
      </c>
      <c r="AR625" s="36">
        <v>103.52406274999998</v>
      </c>
      <c r="AS625" s="36">
        <v>11.472826135802203</v>
      </c>
      <c r="AT625" s="36">
        <v>95.411549589999993</v>
      </c>
      <c r="AU625" s="36">
        <v>111.63657590999998</v>
      </c>
      <c r="AV625" s="36">
        <v>116.005329</v>
      </c>
      <c r="AW625" s="36">
        <v>0</v>
      </c>
      <c r="AX625" s="36">
        <v>116.005329</v>
      </c>
      <c r="AY625" s="36">
        <v>116.005329</v>
      </c>
      <c r="AZ625" s="36">
        <v>44778.100000000006</v>
      </c>
      <c r="BA625" s="36" t="s">
        <v>50</v>
      </c>
      <c r="BB625" s="36">
        <v>44089.2</v>
      </c>
      <c r="BC625" s="36">
        <v>46844.800000000003</v>
      </c>
      <c r="BD625" s="36">
        <v>115.69198995499998</v>
      </c>
      <c r="BE625" s="36">
        <v>5.7352215434773424</v>
      </c>
      <c r="BF625" s="36">
        <v>111.63657590999998</v>
      </c>
      <c r="BG625" s="36">
        <v>119.74740399999999</v>
      </c>
      <c r="BH625" s="36">
        <v>129.385559</v>
      </c>
      <c r="BI625" s="36">
        <v>18.922502733671525</v>
      </c>
      <c r="BJ625" s="36">
        <v>116.005329</v>
      </c>
      <c r="BK625" s="36">
        <v>142.76578900000001</v>
      </c>
      <c r="BL625" s="36">
        <v>50059.583333333336</v>
      </c>
      <c r="BM625" s="36">
        <v>2709.2603643183984</v>
      </c>
      <c r="BN625" s="36">
        <v>46844.800000000003</v>
      </c>
      <c r="BO625" s="36">
        <v>55111.5</v>
      </c>
      <c r="BP625" s="36">
        <v>119.69551857499998</v>
      </c>
      <c r="BQ625" s="36">
        <v>11.397066015230179</v>
      </c>
      <c r="BR625" s="36">
        <v>111.63657590999998</v>
      </c>
      <c r="BS625" s="36">
        <v>127.75446123999998</v>
      </c>
      <c r="BT625" s="36">
        <v>136.06631250000001</v>
      </c>
      <c r="BU625" s="36">
        <v>28.370514940242863</v>
      </c>
      <c r="BV625" s="36">
        <v>116.005329</v>
      </c>
      <c r="BW625" s="36">
        <v>156.127296</v>
      </c>
      <c r="BX625" s="36">
        <v>51322.556250000009</v>
      </c>
      <c r="BY625" s="36">
        <v>2638.2748231799114</v>
      </c>
      <c r="BZ625" s="36">
        <v>46844.800000000003</v>
      </c>
      <c r="CA625" s="36">
        <v>55111.5</v>
      </c>
      <c r="CB625" s="36"/>
      <c r="CC625" s="40">
        <v>28.518000000000001</v>
      </c>
      <c r="CD625" s="40">
        <v>55.962000000000003</v>
      </c>
      <c r="CE625" s="40"/>
    </row>
    <row r="626" spans="1:83" s="5" customFormat="1">
      <c r="A626" s="13" t="s">
        <v>447</v>
      </c>
      <c r="B626" s="13">
        <v>3</v>
      </c>
      <c r="C626" s="13"/>
      <c r="D626" s="13" t="s">
        <v>117</v>
      </c>
      <c r="E626" s="35" t="s">
        <v>315</v>
      </c>
      <c r="F626" s="13" t="s">
        <v>36</v>
      </c>
      <c r="G626" s="36">
        <v>1094942487</v>
      </c>
      <c r="H626" s="13" t="s">
        <v>316</v>
      </c>
      <c r="I626" s="37">
        <v>24</v>
      </c>
      <c r="J626" s="37" t="s">
        <v>38</v>
      </c>
      <c r="K626" s="38">
        <v>43529</v>
      </c>
      <c r="L626" s="39">
        <v>0.66319444444444442</v>
      </c>
      <c r="M626" s="37" t="s">
        <v>39</v>
      </c>
      <c r="N626" s="37" t="s">
        <v>317</v>
      </c>
      <c r="O626" s="37" t="s">
        <v>42</v>
      </c>
      <c r="P626" s="37" t="s">
        <v>42</v>
      </c>
      <c r="Q626" s="37">
        <v>6</v>
      </c>
      <c r="R626" s="13" t="s">
        <v>43</v>
      </c>
      <c r="S626" s="13" t="s">
        <v>44</v>
      </c>
      <c r="T626" s="13" t="s">
        <v>42</v>
      </c>
      <c r="U626" s="13" t="s">
        <v>52</v>
      </c>
      <c r="V626" s="13" t="s">
        <v>42</v>
      </c>
      <c r="W626" s="13" t="s">
        <v>66</v>
      </c>
      <c r="X626" s="13" t="s">
        <v>88</v>
      </c>
      <c r="Y626" s="13" t="s">
        <v>41</v>
      </c>
      <c r="Z626" s="13" t="s">
        <v>42</v>
      </c>
      <c r="AA626" s="13"/>
      <c r="AB626" s="13">
        <v>-1</v>
      </c>
      <c r="AC626" s="13">
        <v>1</v>
      </c>
      <c r="AD626" s="13" t="s">
        <v>42</v>
      </c>
      <c r="AE626" s="13">
        <v>0</v>
      </c>
      <c r="AF626" s="13" t="s">
        <v>42</v>
      </c>
      <c r="AG626" s="13">
        <v>0</v>
      </c>
      <c r="AH626" s="46" t="str">
        <f t="shared" si="18"/>
        <v>0</v>
      </c>
      <c r="AI626" s="46" t="s">
        <v>89</v>
      </c>
      <c r="AJ626" s="46" t="str">
        <f t="shared" si="19"/>
        <v>-3</v>
      </c>
      <c r="AK626" s="13" t="s">
        <v>41</v>
      </c>
      <c r="AL626" s="13" t="s">
        <v>42</v>
      </c>
      <c r="AM626" s="13"/>
      <c r="AN626" s="13">
        <v>101.31965006729475</v>
      </c>
      <c r="AO626" s="13">
        <v>117.34261838440112</v>
      </c>
      <c r="AP626" s="13">
        <v>125.13020833333333</v>
      </c>
      <c r="AQ626" s="13">
        <v>148.05555555555554</v>
      </c>
      <c r="AR626" s="36">
        <v>103.52462444</v>
      </c>
      <c r="AS626" s="36">
        <v>0</v>
      </c>
      <c r="AT626" s="36">
        <v>103.52462444</v>
      </c>
      <c r="AU626" s="36">
        <v>103.52462444</v>
      </c>
      <c r="AV626" s="36">
        <v>116.005329</v>
      </c>
      <c r="AW626" s="36">
        <v>0</v>
      </c>
      <c r="AX626" s="36">
        <v>116.005329</v>
      </c>
      <c r="AY626" s="36">
        <v>116.005329</v>
      </c>
      <c r="AZ626" s="36">
        <v>47533.649999999994</v>
      </c>
      <c r="BA626" s="36" t="s">
        <v>50</v>
      </c>
      <c r="BB626" s="36">
        <v>44089.2</v>
      </c>
      <c r="BC626" s="36">
        <v>49600.3</v>
      </c>
      <c r="BD626" s="36">
        <v>99.468087014999995</v>
      </c>
      <c r="BE626" s="36">
        <v>5.7368102427090353</v>
      </c>
      <c r="BF626" s="36">
        <v>95.411549589999993</v>
      </c>
      <c r="BG626" s="36">
        <v>103.52462444</v>
      </c>
      <c r="BH626" s="36">
        <v>109.30585250000001</v>
      </c>
      <c r="BI626" s="36">
        <v>9.4744905270998281</v>
      </c>
      <c r="BJ626" s="36">
        <v>102.60637600000001</v>
      </c>
      <c r="BK626" s="36">
        <v>116.005329</v>
      </c>
      <c r="BL626" s="36">
        <v>44548.466666666667</v>
      </c>
      <c r="BM626" s="36">
        <v>1124.9689892022234</v>
      </c>
      <c r="BN626" s="36">
        <v>44089.2</v>
      </c>
      <c r="BO626" s="36">
        <v>46844.800000000003</v>
      </c>
      <c r="BP626" s="36">
        <v>107.58060017499999</v>
      </c>
      <c r="BQ626" s="36">
        <v>5.7360158930931684</v>
      </c>
      <c r="BR626" s="36">
        <v>103.52462444</v>
      </c>
      <c r="BS626" s="36">
        <v>111.63657590999998</v>
      </c>
      <c r="BT626" s="36">
        <v>116.005329</v>
      </c>
      <c r="BU626" s="36">
        <v>0</v>
      </c>
      <c r="BV626" s="36">
        <v>116.005329</v>
      </c>
      <c r="BW626" s="36">
        <v>116.005329</v>
      </c>
      <c r="BX626" s="36">
        <v>44433.65</v>
      </c>
      <c r="BY626" s="36">
        <v>941.21658435594429</v>
      </c>
      <c r="BZ626" s="36">
        <v>44089.2</v>
      </c>
      <c r="CA626" s="36">
        <v>46844.800000000003</v>
      </c>
      <c r="CB626" s="36"/>
      <c r="CC626" s="40">
        <v>28.419</v>
      </c>
      <c r="CD626" s="40">
        <v>56.167999999999999</v>
      </c>
      <c r="CE626" s="40"/>
    </row>
    <row r="627" spans="1:83" s="5" customFormat="1">
      <c r="A627" s="13" t="s">
        <v>447</v>
      </c>
      <c r="B627" s="13">
        <v>3</v>
      </c>
      <c r="C627" s="13"/>
      <c r="D627" s="13" t="s">
        <v>90</v>
      </c>
      <c r="E627" s="35" t="s">
        <v>318</v>
      </c>
      <c r="F627" s="13" t="s">
        <v>36</v>
      </c>
      <c r="G627" s="36">
        <v>10949558600</v>
      </c>
      <c r="H627" s="13" t="s">
        <v>319</v>
      </c>
      <c r="I627" s="37">
        <v>22</v>
      </c>
      <c r="J627" s="37" t="s">
        <v>38</v>
      </c>
      <c r="K627" s="38">
        <v>43529</v>
      </c>
      <c r="L627" s="39">
        <v>0.61111111111111105</v>
      </c>
      <c r="M627" s="37" t="s">
        <v>39</v>
      </c>
      <c r="N627" s="37" t="s">
        <v>41</v>
      </c>
      <c r="O627" s="37" t="s">
        <v>41</v>
      </c>
      <c r="P627" s="37" t="s">
        <v>42</v>
      </c>
      <c r="Q627" s="37">
        <v>1</v>
      </c>
      <c r="R627" s="13" t="s">
        <v>62</v>
      </c>
      <c r="S627" s="13" t="s">
        <v>63</v>
      </c>
      <c r="T627" s="13" t="s">
        <v>42</v>
      </c>
      <c r="U627" s="13" t="s">
        <v>52</v>
      </c>
      <c r="V627" s="13" t="s">
        <v>42</v>
      </c>
      <c r="W627" s="13" t="s">
        <v>46</v>
      </c>
      <c r="X627" s="13" t="s">
        <v>47</v>
      </c>
      <c r="Y627" s="13" t="s">
        <v>42</v>
      </c>
      <c r="Z627" s="13" t="s">
        <v>42</v>
      </c>
      <c r="AA627" s="13"/>
      <c r="AB627" s="13">
        <v>1</v>
      </c>
      <c r="AC627" s="13">
        <v>0</v>
      </c>
      <c r="AD627" s="13" t="s">
        <v>42</v>
      </c>
      <c r="AE627" s="13">
        <v>0</v>
      </c>
      <c r="AF627" s="13" t="s">
        <v>42</v>
      </c>
      <c r="AG627" s="13" t="s">
        <v>48</v>
      </c>
      <c r="AH627" s="46">
        <f t="shared" si="18"/>
        <v>1</v>
      </c>
      <c r="AI627" s="46" t="s">
        <v>49</v>
      </c>
      <c r="AJ627" s="46" t="str">
        <f t="shared" si="19"/>
        <v>-1</v>
      </c>
      <c r="AK627" s="13" t="s">
        <v>42</v>
      </c>
      <c r="AL627" s="13" t="s">
        <v>42</v>
      </c>
      <c r="AM627" s="13"/>
      <c r="AN627" s="13">
        <v>101.31965006729475</v>
      </c>
      <c r="AO627" s="13">
        <v>117.34261838440112</v>
      </c>
      <c r="AP627" s="13">
        <v>125.13020833333333</v>
      </c>
      <c r="AQ627" s="13">
        <v>148.05555555555554</v>
      </c>
      <c r="AR627" s="36">
        <v>346.17592000000002</v>
      </c>
      <c r="AS627" s="36">
        <v>26.654842665166885</v>
      </c>
      <c r="AT627" s="36">
        <v>327.32810000000001</v>
      </c>
      <c r="AU627" s="36">
        <v>365.02374000000003</v>
      </c>
      <c r="AV627" s="36">
        <v>431.498245</v>
      </c>
      <c r="AW627" s="36">
        <v>11.106929262962442</v>
      </c>
      <c r="AX627" s="36">
        <v>423.64445999999998</v>
      </c>
      <c r="AY627" s="36">
        <v>439.35203000000007</v>
      </c>
      <c r="AZ627" s="36">
        <v>82667.199999999997</v>
      </c>
      <c r="BA627" s="36" t="s">
        <v>50</v>
      </c>
      <c r="BB627" s="36">
        <v>79911.600000000006</v>
      </c>
      <c r="BC627" s="36">
        <v>88178.4</v>
      </c>
      <c r="BD627" s="36">
        <v>327.32810000000001</v>
      </c>
      <c r="BE627" s="36">
        <v>53.309685330333437</v>
      </c>
      <c r="BF627" s="36">
        <v>289.63245999999998</v>
      </c>
      <c r="BG627" s="36">
        <v>365.02374000000003</v>
      </c>
      <c r="BH627" s="36">
        <v>392.32873499999999</v>
      </c>
      <c r="BI627" s="36">
        <v>44.287123010546175</v>
      </c>
      <c r="BJ627" s="36">
        <v>361.01301000000001</v>
      </c>
      <c r="BK627" s="36">
        <v>423.64445999999998</v>
      </c>
      <c r="BL627" s="36">
        <v>63378.183333333342</v>
      </c>
      <c r="BM627" s="36">
        <v>10743.193741046747</v>
      </c>
      <c r="BN627" s="36">
        <v>55111.5</v>
      </c>
      <c r="BO627" s="36">
        <v>82667.199999999997</v>
      </c>
      <c r="BP627" s="36">
        <v>440.17644000000007</v>
      </c>
      <c r="BQ627" s="36">
        <v>106.28196758895626</v>
      </c>
      <c r="BR627" s="36">
        <v>365.02374000000003</v>
      </c>
      <c r="BS627" s="36">
        <v>515.32914000000005</v>
      </c>
      <c r="BT627" s="36">
        <v>462.81397000000004</v>
      </c>
      <c r="BU627" s="36">
        <v>55.394052273508613</v>
      </c>
      <c r="BV627" s="36">
        <v>423.64445999999998</v>
      </c>
      <c r="BW627" s="36">
        <v>501.98348000000004</v>
      </c>
      <c r="BX627" s="36">
        <v>77672.737500000003</v>
      </c>
      <c r="BY627" s="36">
        <v>16105.980086078756</v>
      </c>
      <c r="BZ627" s="36">
        <v>55111.5</v>
      </c>
      <c r="CA627" s="36">
        <v>99200.7</v>
      </c>
      <c r="CB627" s="36"/>
      <c r="CC627" s="40">
        <v>28.518000000000001</v>
      </c>
      <c r="CD627" s="40">
        <v>56.183</v>
      </c>
      <c r="CE627" s="40"/>
    </row>
    <row r="628" spans="1:83" s="5" customFormat="1">
      <c r="A628" s="13" t="s">
        <v>447</v>
      </c>
      <c r="B628" s="13">
        <v>3</v>
      </c>
      <c r="C628" s="13"/>
      <c r="D628" s="13" t="s">
        <v>90</v>
      </c>
      <c r="E628" s="35" t="s">
        <v>318</v>
      </c>
      <c r="F628" s="13" t="s">
        <v>36</v>
      </c>
      <c r="G628" s="36">
        <v>10949558600</v>
      </c>
      <c r="H628" s="13" t="s">
        <v>319</v>
      </c>
      <c r="I628" s="37">
        <v>22</v>
      </c>
      <c r="J628" s="37" t="s">
        <v>38</v>
      </c>
      <c r="K628" s="38">
        <v>43529</v>
      </c>
      <c r="L628" s="39">
        <v>0.62152777777777779</v>
      </c>
      <c r="M628" s="37" t="s">
        <v>39</v>
      </c>
      <c r="N628" s="37" t="s">
        <v>41</v>
      </c>
      <c r="O628" s="37" t="s">
        <v>41</v>
      </c>
      <c r="P628" s="37" t="s">
        <v>42</v>
      </c>
      <c r="Q628" s="37">
        <v>2</v>
      </c>
      <c r="R628" s="13" t="s">
        <v>55</v>
      </c>
      <c r="S628" s="13" t="s">
        <v>63</v>
      </c>
      <c r="T628" s="13" t="s">
        <v>42</v>
      </c>
      <c r="U628" s="13" t="s">
        <v>52</v>
      </c>
      <c r="V628" s="13" t="s">
        <v>42</v>
      </c>
      <c r="W628" s="13" t="s">
        <v>66</v>
      </c>
      <c r="X628" s="13" t="s">
        <v>76</v>
      </c>
      <c r="Y628" s="13" t="s">
        <v>41</v>
      </c>
      <c r="Z628" s="13" t="s">
        <v>41</v>
      </c>
      <c r="AA628" s="13"/>
      <c r="AB628" s="13">
        <v>0</v>
      </c>
      <c r="AC628" s="13">
        <v>0</v>
      </c>
      <c r="AD628" s="13" t="s">
        <v>42</v>
      </c>
      <c r="AE628" s="13">
        <v>0</v>
      </c>
      <c r="AF628" s="13" t="s">
        <v>42</v>
      </c>
      <c r="AG628" s="13">
        <v>0</v>
      </c>
      <c r="AH628" s="46" t="str">
        <f t="shared" si="18"/>
        <v>0</v>
      </c>
      <c r="AI628" s="46" t="s">
        <v>77</v>
      </c>
      <c r="AJ628" s="46" t="str">
        <f t="shared" si="19"/>
        <v>0</v>
      </c>
      <c r="AK628" s="13" t="s">
        <v>41</v>
      </c>
      <c r="AL628" s="13" t="s">
        <v>41</v>
      </c>
      <c r="AM628" s="13"/>
      <c r="AN628" s="13">
        <v>101.31965006729475</v>
      </c>
      <c r="AO628" s="13">
        <v>117.34261838440112</v>
      </c>
      <c r="AP628" s="13">
        <v>125.13020833333333</v>
      </c>
      <c r="AQ628" s="13">
        <v>148.05555555555554</v>
      </c>
      <c r="AR628" s="36">
        <v>769.29755000000011</v>
      </c>
      <c r="AS628" s="36">
        <v>39.982263997750366</v>
      </c>
      <c r="AT628" s="36">
        <v>741.02582000000007</v>
      </c>
      <c r="AU628" s="36">
        <v>797.56928000000016</v>
      </c>
      <c r="AV628" s="36">
        <v>423.64446000000004</v>
      </c>
      <c r="AW628" s="36">
        <v>22.213858525924802</v>
      </c>
      <c r="AX628" s="36">
        <v>407.93689000000001</v>
      </c>
      <c r="AY628" s="36">
        <v>439.35203000000007</v>
      </c>
      <c r="AZ628" s="36">
        <v>84045</v>
      </c>
      <c r="BA628" s="36" t="s">
        <v>50</v>
      </c>
      <c r="BB628" s="36">
        <v>71644.899999999994</v>
      </c>
      <c r="BC628" s="36">
        <v>93689.5</v>
      </c>
      <c r="BD628" s="36">
        <v>816.41710000000012</v>
      </c>
      <c r="BE628" s="36">
        <v>26.654842665166807</v>
      </c>
      <c r="BF628" s="36">
        <v>797.56928000000016</v>
      </c>
      <c r="BG628" s="36">
        <v>835.26492000000007</v>
      </c>
      <c r="BH628" s="36">
        <v>455.05959999999999</v>
      </c>
      <c r="BI628" s="36">
        <v>22.213858525924643</v>
      </c>
      <c r="BJ628" s="36">
        <v>439.35203000000007</v>
      </c>
      <c r="BK628" s="36">
        <v>470.76716999999991</v>
      </c>
      <c r="BL628" s="36">
        <v>95526.583333333328</v>
      </c>
      <c r="BM628" s="36">
        <v>4499.8432970123158</v>
      </c>
      <c r="BN628" s="36">
        <v>88178.4</v>
      </c>
      <c r="BO628" s="36">
        <v>99200.7</v>
      </c>
      <c r="BP628" s="36">
        <v>581.29651000000013</v>
      </c>
      <c r="BQ628" s="36">
        <v>305.85588450599698</v>
      </c>
      <c r="BR628" s="36">
        <v>365.02374000000003</v>
      </c>
      <c r="BS628" s="36">
        <v>797.56928000000016</v>
      </c>
      <c r="BT628" s="36">
        <v>431.498245</v>
      </c>
      <c r="BU628" s="36">
        <v>11.106929262962442</v>
      </c>
      <c r="BV628" s="36">
        <v>423.64445999999998</v>
      </c>
      <c r="BW628" s="36">
        <v>439.35203000000007</v>
      </c>
      <c r="BX628" s="36">
        <v>91278.393749999988</v>
      </c>
      <c r="BY628" s="36">
        <v>11857.510063779333</v>
      </c>
      <c r="BZ628" s="36">
        <v>77156.100000000006</v>
      </c>
      <c r="CA628" s="36">
        <v>115734.1</v>
      </c>
      <c r="CB628" s="36"/>
      <c r="CC628" s="40">
        <v>28.542999999999999</v>
      </c>
      <c r="CD628" s="40">
        <v>55.427999999999997</v>
      </c>
      <c r="CE628" s="40"/>
    </row>
    <row r="629" spans="1:83" s="5" customFormat="1">
      <c r="A629" s="13" t="s">
        <v>447</v>
      </c>
      <c r="B629" s="13">
        <v>3</v>
      </c>
      <c r="C629" s="13"/>
      <c r="D629" s="13" t="s">
        <v>90</v>
      </c>
      <c r="E629" s="35" t="s">
        <v>318</v>
      </c>
      <c r="F629" s="13" t="s">
        <v>36</v>
      </c>
      <c r="G629" s="36">
        <v>10949558600</v>
      </c>
      <c r="H629" s="13" t="s">
        <v>319</v>
      </c>
      <c r="I629" s="37">
        <v>22</v>
      </c>
      <c r="J629" s="37" t="s">
        <v>38</v>
      </c>
      <c r="K629" s="38">
        <v>43529</v>
      </c>
      <c r="L629" s="39">
        <v>0.63194444444444442</v>
      </c>
      <c r="M629" s="37" t="s">
        <v>39</v>
      </c>
      <c r="N629" s="37" t="s">
        <v>41</v>
      </c>
      <c r="O629" s="37" t="s">
        <v>41</v>
      </c>
      <c r="P629" s="37" t="s">
        <v>42</v>
      </c>
      <c r="Q629" s="37">
        <v>3</v>
      </c>
      <c r="R629" s="13" t="s">
        <v>55</v>
      </c>
      <c r="S629" s="13" t="s">
        <v>63</v>
      </c>
      <c r="T629" s="13" t="s">
        <v>42</v>
      </c>
      <c r="U629" s="13" t="s">
        <v>45</v>
      </c>
      <c r="V629" s="13" t="s">
        <v>42</v>
      </c>
      <c r="W629" s="13" t="s">
        <v>66</v>
      </c>
      <c r="X629" s="13" t="s">
        <v>76</v>
      </c>
      <c r="Y629" s="13" t="s">
        <v>41</v>
      </c>
      <c r="Z629" s="13" t="s">
        <v>42</v>
      </c>
      <c r="AA629" s="13"/>
      <c r="AB629" s="13">
        <v>0</v>
      </c>
      <c r="AC629" s="13">
        <v>0</v>
      </c>
      <c r="AD629" s="13" t="s">
        <v>42</v>
      </c>
      <c r="AE629" s="13">
        <v>1</v>
      </c>
      <c r="AF629" s="13" t="s">
        <v>42</v>
      </c>
      <c r="AG629" s="13">
        <v>0</v>
      </c>
      <c r="AH629" s="46" t="str">
        <f t="shared" si="18"/>
        <v>0</v>
      </c>
      <c r="AI629" s="46" t="s">
        <v>77</v>
      </c>
      <c r="AJ629" s="46" t="str">
        <f t="shared" si="19"/>
        <v>0</v>
      </c>
      <c r="AK629" s="13" t="s">
        <v>41</v>
      </c>
      <c r="AL629" s="13" t="s">
        <v>42</v>
      </c>
      <c r="AM629" s="13"/>
      <c r="AN629" s="13">
        <v>101.31965006729475</v>
      </c>
      <c r="AO629" s="13">
        <v>117.34261838440112</v>
      </c>
      <c r="AP629" s="13">
        <v>125.13020833333333</v>
      </c>
      <c r="AQ629" s="13">
        <v>148.05555555555554</v>
      </c>
      <c r="AR629" s="36">
        <v>609.56824000000006</v>
      </c>
      <c r="AS629" s="36">
        <v>0</v>
      </c>
      <c r="AT629" s="36">
        <v>609.56824000000006</v>
      </c>
      <c r="AU629" s="36">
        <v>609.56824000000006</v>
      </c>
      <c r="AV629" s="36">
        <v>282.67399000000006</v>
      </c>
      <c r="AW629" s="36">
        <v>0</v>
      </c>
      <c r="AX629" s="36">
        <v>282.67399000000006</v>
      </c>
      <c r="AY629" s="36">
        <v>282.67399000000006</v>
      </c>
      <c r="AZ629" s="36">
        <v>55111.474999999999</v>
      </c>
      <c r="BA629" s="36" t="s">
        <v>50</v>
      </c>
      <c r="BB629" s="36">
        <v>52355.9</v>
      </c>
      <c r="BC629" s="36">
        <v>60622.6</v>
      </c>
      <c r="BD629" s="36">
        <v>609.56824000000006</v>
      </c>
      <c r="BE629" s="36">
        <v>0</v>
      </c>
      <c r="BF629" s="36">
        <v>609.56824000000006</v>
      </c>
      <c r="BG629" s="36">
        <v>609.56824000000006</v>
      </c>
      <c r="BH629" s="36">
        <v>282.67399000000006</v>
      </c>
      <c r="BI629" s="36">
        <v>0</v>
      </c>
      <c r="BJ629" s="36">
        <v>282.67399000000006</v>
      </c>
      <c r="BK629" s="36">
        <v>282.67399000000006</v>
      </c>
      <c r="BL629" s="36">
        <v>52355.9</v>
      </c>
      <c r="BM629" s="36">
        <v>1742.7944640719963</v>
      </c>
      <c r="BN629" s="36">
        <v>49600.3</v>
      </c>
      <c r="BO629" s="36">
        <v>55111.5</v>
      </c>
      <c r="BP629" s="36">
        <v>703.56876000000011</v>
      </c>
      <c r="BQ629" s="36">
        <v>132.93681025412386</v>
      </c>
      <c r="BR629" s="36">
        <v>609.56824000000006</v>
      </c>
      <c r="BS629" s="36">
        <v>797.56928000000016</v>
      </c>
      <c r="BT629" s="36">
        <v>361.01301000000007</v>
      </c>
      <c r="BU629" s="36">
        <v>110.78810454701733</v>
      </c>
      <c r="BV629" s="36">
        <v>282.67399000000006</v>
      </c>
      <c r="BW629" s="36">
        <v>439.35203000000007</v>
      </c>
      <c r="BX629" s="36">
        <v>61828.187500000007</v>
      </c>
      <c r="BY629" s="36">
        <v>14121.476023979621</v>
      </c>
      <c r="BZ629" s="36">
        <v>49600.3</v>
      </c>
      <c r="CA629" s="36">
        <v>93689.5</v>
      </c>
      <c r="CB629" s="36"/>
      <c r="CC629" s="40">
        <v>28.617000000000001</v>
      </c>
      <c r="CD629" s="40">
        <v>55.28</v>
      </c>
      <c r="CE629" s="40"/>
    </row>
    <row r="630" spans="1:83" s="5" customFormat="1">
      <c r="A630" s="13" t="s">
        <v>447</v>
      </c>
      <c r="B630" s="13">
        <v>3</v>
      </c>
      <c r="C630" s="13"/>
      <c r="D630" s="13" t="s">
        <v>90</v>
      </c>
      <c r="E630" s="35" t="s">
        <v>318</v>
      </c>
      <c r="F630" s="13" t="s">
        <v>36</v>
      </c>
      <c r="G630" s="36">
        <v>10949558600</v>
      </c>
      <c r="H630" s="13" t="s">
        <v>319</v>
      </c>
      <c r="I630" s="37">
        <v>22</v>
      </c>
      <c r="J630" s="37" t="s">
        <v>38</v>
      </c>
      <c r="K630" s="38">
        <v>43529</v>
      </c>
      <c r="L630" s="39">
        <v>0.64236111111111105</v>
      </c>
      <c r="M630" s="37" t="s">
        <v>39</v>
      </c>
      <c r="N630" s="37" t="s">
        <v>41</v>
      </c>
      <c r="O630" s="37" t="s">
        <v>41</v>
      </c>
      <c r="P630" s="37" t="s">
        <v>42</v>
      </c>
      <c r="Q630" s="37">
        <v>4</v>
      </c>
      <c r="R630" s="13" t="s">
        <v>55</v>
      </c>
      <c r="S630" s="13" t="s">
        <v>63</v>
      </c>
      <c r="T630" s="13" t="s">
        <v>42</v>
      </c>
      <c r="U630" s="13" t="s">
        <v>45</v>
      </c>
      <c r="V630" s="13" t="s">
        <v>42</v>
      </c>
      <c r="W630" s="13" t="s">
        <v>66</v>
      </c>
      <c r="X630" s="13" t="s">
        <v>76</v>
      </c>
      <c r="Y630" s="13" t="s">
        <v>41</v>
      </c>
      <c r="Z630" s="13" t="s">
        <v>42</v>
      </c>
      <c r="AA630" s="13"/>
      <c r="AB630" s="13">
        <v>0</v>
      </c>
      <c r="AC630" s="13">
        <v>0</v>
      </c>
      <c r="AD630" s="13" t="s">
        <v>42</v>
      </c>
      <c r="AE630" s="13">
        <v>1</v>
      </c>
      <c r="AF630" s="13" t="s">
        <v>42</v>
      </c>
      <c r="AG630" s="13">
        <v>0</v>
      </c>
      <c r="AH630" s="46" t="str">
        <f t="shared" ref="AH630:AH693" si="20">IF(AG630="-3",3, IF(AG630="-2",2, IF(AG630="-1",1, IF(AG630=1,"-1", IF(AG630=2,"-2", IF(AG630=3,"-3", IF(AG630=0,"0")))))))</f>
        <v>0</v>
      </c>
      <c r="AI630" s="46" t="s">
        <v>77</v>
      </c>
      <c r="AJ630" s="46" t="str">
        <f t="shared" ref="AJ630:AJ693" si="21">IF(AI630="-3","3", IF(AI630="-2","2", IF(AI630="-1","1", IF(AI630="1","-1", IF(AI630="2","-2", IF(AI630="3","-3", IF(AI630="0","0")))))))</f>
        <v>0</v>
      </c>
      <c r="AK630" s="13" t="s">
        <v>41</v>
      </c>
      <c r="AL630" s="13" t="s">
        <v>42</v>
      </c>
      <c r="AM630" s="13"/>
      <c r="AN630" s="13">
        <v>101.31965006729475</v>
      </c>
      <c r="AO630" s="13">
        <v>117.34261838440112</v>
      </c>
      <c r="AP630" s="13">
        <v>125.13020833333333</v>
      </c>
      <c r="AQ630" s="13">
        <v>148.05555555555554</v>
      </c>
      <c r="AR630" s="36">
        <v>759.87364000000002</v>
      </c>
      <c r="AS630" s="36">
        <v>0</v>
      </c>
      <c r="AT630" s="36">
        <v>759.87364000000002</v>
      </c>
      <c r="AU630" s="36">
        <v>759.87364000000002</v>
      </c>
      <c r="AV630" s="36">
        <v>313.89030000000002</v>
      </c>
      <c r="AW630" s="36">
        <v>0</v>
      </c>
      <c r="AX630" s="36">
        <v>313.89030000000002</v>
      </c>
      <c r="AY630" s="36">
        <v>313.89030000000002</v>
      </c>
      <c r="AZ630" s="36">
        <v>54422.6</v>
      </c>
      <c r="BA630" s="36" t="s">
        <v>50</v>
      </c>
      <c r="BB630" s="36">
        <v>52355.9</v>
      </c>
      <c r="BC630" s="36">
        <v>55111.5</v>
      </c>
      <c r="BD630" s="36">
        <v>694.02556000000004</v>
      </c>
      <c r="BE630" s="36">
        <v>93.123247792228526</v>
      </c>
      <c r="BF630" s="36">
        <v>628.17748000000006</v>
      </c>
      <c r="BG630" s="36">
        <v>759.87364000000002</v>
      </c>
      <c r="BH630" s="36">
        <v>306.13593000000003</v>
      </c>
      <c r="BI630" s="36">
        <v>10.966335221659088</v>
      </c>
      <c r="BJ630" s="36">
        <v>298.38155999999998</v>
      </c>
      <c r="BK630" s="36">
        <v>313.89030000000002</v>
      </c>
      <c r="BL630" s="36">
        <v>59244.85</v>
      </c>
      <c r="BM630" s="36">
        <v>6462.3738176462693</v>
      </c>
      <c r="BN630" s="36">
        <v>55111.5</v>
      </c>
      <c r="BO630" s="36">
        <v>68889.3</v>
      </c>
      <c r="BP630" s="36">
        <v>684.72094000000004</v>
      </c>
      <c r="BQ630" s="36">
        <v>106.28196758895626</v>
      </c>
      <c r="BR630" s="36">
        <v>609.56824000000006</v>
      </c>
      <c r="BS630" s="36">
        <v>759.87364000000002</v>
      </c>
      <c r="BT630" s="36">
        <v>298.28214500000001</v>
      </c>
      <c r="BU630" s="36">
        <v>22.073264484621411</v>
      </c>
      <c r="BV630" s="36">
        <v>282.67399000000006</v>
      </c>
      <c r="BW630" s="36">
        <v>313.89030000000002</v>
      </c>
      <c r="BX630" s="36">
        <v>55800.375000000007</v>
      </c>
      <c r="BY630" s="36">
        <v>5179.6930110448311</v>
      </c>
      <c r="BZ630" s="36">
        <v>49600.3</v>
      </c>
      <c r="CA630" s="36">
        <v>68889.3</v>
      </c>
      <c r="CB630" s="36"/>
      <c r="CC630" s="40">
        <v>28.443999999999999</v>
      </c>
      <c r="CD630" s="40">
        <v>55.887999999999998</v>
      </c>
      <c r="CE630" s="40"/>
    </row>
    <row r="631" spans="1:83" s="5" customFormat="1">
      <c r="A631" s="13" t="s">
        <v>447</v>
      </c>
      <c r="B631" s="13">
        <v>3</v>
      </c>
      <c r="C631" s="13"/>
      <c r="D631" s="13" t="s">
        <v>90</v>
      </c>
      <c r="E631" s="35" t="s">
        <v>318</v>
      </c>
      <c r="F631" s="13" t="s">
        <v>36</v>
      </c>
      <c r="G631" s="36">
        <v>10949558600</v>
      </c>
      <c r="H631" s="13" t="s">
        <v>319</v>
      </c>
      <c r="I631" s="37">
        <v>22</v>
      </c>
      <c r="J631" s="37" t="s">
        <v>38</v>
      </c>
      <c r="K631" s="38">
        <v>43529</v>
      </c>
      <c r="L631" s="39">
        <v>0.65277777777777779</v>
      </c>
      <c r="M631" s="37" t="s">
        <v>39</v>
      </c>
      <c r="N631" s="37" t="s">
        <v>41</v>
      </c>
      <c r="O631" s="37" t="s">
        <v>41</v>
      </c>
      <c r="P631" s="37" t="s">
        <v>42</v>
      </c>
      <c r="Q631" s="37">
        <v>5</v>
      </c>
      <c r="R631" s="13" t="s">
        <v>43</v>
      </c>
      <c r="S631" s="13" t="s">
        <v>44</v>
      </c>
      <c r="T631" s="13" t="s">
        <v>41</v>
      </c>
      <c r="U631" s="13" t="s">
        <v>45</v>
      </c>
      <c r="V631" s="13" t="s">
        <v>42</v>
      </c>
      <c r="W631" s="13" t="s">
        <v>66</v>
      </c>
      <c r="X631" s="13" t="s">
        <v>76</v>
      </c>
      <c r="Y631" s="13" t="s">
        <v>41</v>
      </c>
      <c r="Z631" s="13" t="s">
        <v>42</v>
      </c>
      <c r="AA631" s="13"/>
      <c r="AB631" s="13">
        <v>-1</v>
      </c>
      <c r="AC631" s="13">
        <v>1</v>
      </c>
      <c r="AD631" s="13" t="s">
        <v>41</v>
      </c>
      <c r="AE631" s="13">
        <v>1</v>
      </c>
      <c r="AF631" s="13" t="s">
        <v>42</v>
      </c>
      <c r="AG631" s="13">
        <v>0</v>
      </c>
      <c r="AH631" s="46" t="str">
        <f t="shared" si="20"/>
        <v>0</v>
      </c>
      <c r="AI631" s="46" t="s">
        <v>77</v>
      </c>
      <c r="AJ631" s="46" t="str">
        <f t="shared" si="21"/>
        <v>0</v>
      </c>
      <c r="AK631" s="13" t="s">
        <v>41</v>
      </c>
      <c r="AL631" s="13" t="s">
        <v>42</v>
      </c>
      <c r="AM631" s="13"/>
      <c r="AN631" s="13">
        <v>101.31965006729475</v>
      </c>
      <c r="AO631" s="13">
        <v>117.34261838440112</v>
      </c>
      <c r="AP631" s="13">
        <v>125.13020833333333</v>
      </c>
      <c r="AQ631" s="13">
        <v>148.05555555555554</v>
      </c>
      <c r="AR631" s="36">
        <v>524.75305000000003</v>
      </c>
      <c r="AS631" s="36">
        <v>13.327421332583404</v>
      </c>
      <c r="AT631" s="36">
        <v>515.32914000000005</v>
      </c>
      <c r="AU631" s="36">
        <v>534.17696000000001</v>
      </c>
      <c r="AV631" s="36">
        <v>211.989925</v>
      </c>
      <c r="AW631" s="36">
        <v>11.10692926296236</v>
      </c>
      <c r="AX631" s="36">
        <v>204.13614000000001</v>
      </c>
      <c r="AY631" s="36">
        <v>219.84370999999999</v>
      </c>
      <c r="AZ631" s="36">
        <v>44778.100000000006</v>
      </c>
      <c r="BA631" s="36" t="s">
        <v>50</v>
      </c>
      <c r="BB631" s="36">
        <v>44089.2</v>
      </c>
      <c r="BC631" s="36">
        <v>46844.800000000003</v>
      </c>
      <c r="BD631" s="36">
        <v>600.02503999999999</v>
      </c>
      <c r="BE631" s="36">
        <v>93.123247792228568</v>
      </c>
      <c r="BF631" s="36">
        <v>534.17696000000001</v>
      </c>
      <c r="BG631" s="36">
        <v>665.87311999999997</v>
      </c>
      <c r="BH631" s="36">
        <v>251.25885000000002</v>
      </c>
      <c r="BI631" s="36">
        <v>44.427717051849577</v>
      </c>
      <c r="BJ631" s="36">
        <v>219.84370999999999</v>
      </c>
      <c r="BK631" s="36">
        <v>282.67399000000006</v>
      </c>
      <c r="BL631" s="36">
        <v>50059.583333333336</v>
      </c>
      <c r="BM631" s="36">
        <v>2709.2603643183984</v>
      </c>
      <c r="BN631" s="36">
        <v>46844.800000000003</v>
      </c>
      <c r="BO631" s="36">
        <v>55111.5</v>
      </c>
      <c r="BP631" s="36">
        <v>647.02530000000002</v>
      </c>
      <c r="BQ631" s="36">
        <v>159.59165291929037</v>
      </c>
      <c r="BR631" s="36">
        <v>534.17696000000001</v>
      </c>
      <c r="BS631" s="36">
        <v>759.87364000000002</v>
      </c>
      <c r="BT631" s="36">
        <v>266.86700500000001</v>
      </c>
      <c r="BU631" s="36">
        <v>66.50098153647096</v>
      </c>
      <c r="BV631" s="36">
        <v>219.84370999999999</v>
      </c>
      <c r="BW631" s="36">
        <v>313.89030000000002</v>
      </c>
      <c r="BX631" s="36">
        <v>51322.556250000009</v>
      </c>
      <c r="BY631" s="36">
        <v>2638.2748231799114</v>
      </c>
      <c r="BZ631" s="36">
        <v>46844.800000000003</v>
      </c>
      <c r="CA631" s="36">
        <v>55111.5</v>
      </c>
      <c r="CB631" s="36"/>
      <c r="CC631" s="40">
        <v>28.518000000000001</v>
      </c>
      <c r="CD631" s="40">
        <v>55.962000000000003</v>
      </c>
      <c r="CE631" s="40"/>
    </row>
    <row r="632" spans="1:83" s="5" customFormat="1">
      <c r="A632" s="13" t="s">
        <v>447</v>
      </c>
      <c r="B632" s="13">
        <v>3</v>
      </c>
      <c r="C632" s="13"/>
      <c r="D632" s="13" t="s">
        <v>90</v>
      </c>
      <c r="E632" s="35" t="s">
        <v>318</v>
      </c>
      <c r="F632" s="13" t="s">
        <v>36</v>
      </c>
      <c r="G632" s="36">
        <v>10949558600</v>
      </c>
      <c r="H632" s="13" t="s">
        <v>319</v>
      </c>
      <c r="I632" s="37">
        <v>22</v>
      </c>
      <c r="J632" s="37" t="s">
        <v>38</v>
      </c>
      <c r="K632" s="38">
        <v>43529</v>
      </c>
      <c r="L632" s="39">
        <v>0.66319444444444442</v>
      </c>
      <c r="M632" s="37" t="s">
        <v>39</v>
      </c>
      <c r="N632" s="37" t="s">
        <v>41</v>
      </c>
      <c r="O632" s="37" t="s">
        <v>41</v>
      </c>
      <c r="P632" s="37" t="s">
        <v>42</v>
      </c>
      <c r="Q632" s="37">
        <v>6</v>
      </c>
      <c r="R632" s="13" t="s">
        <v>43</v>
      </c>
      <c r="S632" s="13" t="s">
        <v>44</v>
      </c>
      <c r="T632" s="13" t="s">
        <v>41</v>
      </c>
      <c r="U632" s="13" t="s">
        <v>45</v>
      </c>
      <c r="V632" s="13" t="s">
        <v>42</v>
      </c>
      <c r="W632" s="13" t="s">
        <v>66</v>
      </c>
      <c r="X632" s="13" t="s">
        <v>76</v>
      </c>
      <c r="Y632" s="13" t="s">
        <v>41</v>
      </c>
      <c r="Z632" s="13" t="s">
        <v>42</v>
      </c>
      <c r="AA632" s="13"/>
      <c r="AB632" s="13">
        <v>-1</v>
      </c>
      <c r="AC632" s="13">
        <v>1</v>
      </c>
      <c r="AD632" s="13" t="s">
        <v>41</v>
      </c>
      <c r="AE632" s="13">
        <v>1</v>
      </c>
      <c r="AF632" s="13" t="s">
        <v>42</v>
      </c>
      <c r="AG632" s="13">
        <v>0</v>
      </c>
      <c r="AH632" s="46" t="str">
        <f t="shared" si="20"/>
        <v>0</v>
      </c>
      <c r="AI632" s="46" t="s">
        <v>77</v>
      </c>
      <c r="AJ632" s="46" t="str">
        <f t="shared" si="21"/>
        <v>0</v>
      </c>
      <c r="AK632" s="13" t="s">
        <v>41</v>
      </c>
      <c r="AL632" s="13" t="s">
        <v>42</v>
      </c>
      <c r="AM632" s="13"/>
      <c r="AN632" s="13">
        <v>101.31965006729475</v>
      </c>
      <c r="AO632" s="13">
        <v>117.34261838440112</v>
      </c>
      <c r="AP632" s="13">
        <v>125.13020833333333</v>
      </c>
      <c r="AQ632" s="13">
        <v>148.05555555555554</v>
      </c>
      <c r="AR632" s="36">
        <v>393.17618000000004</v>
      </c>
      <c r="AS632" s="36">
        <v>199.40521538118492</v>
      </c>
      <c r="AT632" s="36">
        <v>252.17540000000002</v>
      </c>
      <c r="AU632" s="36">
        <v>534.17696000000001</v>
      </c>
      <c r="AV632" s="36">
        <v>211.989925</v>
      </c>
      <c r="AW632" s="36">
        <v>11.10692926296236</v>
      </c>
      <c r="AX632" s="36">
        <v>204.13614000000001</v>
      </c>
      <c r="AY632" s="36">
        <v>219.84370999999999</v>
      </c>
      <c r="AZ632" s="36">
        <v>47533.649999999994</v>
      </c>
      <c r="BA632" s="36" t="s">
        <v>50</v>
      </c>
      <c r="BB632" s="36">
        <v>44089.2</v>
      </c>
      <c r="BC632" s="36">
        <v>49600.3</v>
      </c>
      <c r="BD632" s="36">
        <v>468.32888000000003</v>
      </c>
      <c r="BE632" s="36">
        <v>93.123247792228256</v>
      </c>
      <c r="BF632" s="36">
        <v>402.48080000000004</v>
      </c>
      <c r="BG632" s="36">
        <v>534.17696000000001</v>
      </c>
      <c r="BH632" s="36">
        <v>196.38176999999999</v>
      </c>
      <c r="BI632" s="36">
        <v>33.180193747583715</v>
      </c>
      <c r="BJ632" s="36">
        <v>172.91982999999999</v>
      </c>
      <c r="BK632" s="36">
        <v>219.84370999999999</v>
      </c>
      <c r="BL632" s="36">
        <v>44548.466666666667</v>
      </c>
      <c r="BM632" s="36">
        <v>1124.9689892022234</v>
      </c>
      <c r="BN632" s="36">
        <v>44089.2</v>
      </c>
      <c r="BO632" s="36">
        <v>46844.800000000003</v>
      </c>
      <c r="BP632" s="36">
        <v>534.17696000000001</v>
      </c>
      <c r="BQ632" s="36">
        <v>0</v>
      </c>
      <c r="BR632" s="36">
        <v>534.17696000000001</v>
      </c>
      <c r="BS632" s="36">
        <v>534.17696000000001</v>
      </c>
      <c r="BT632" s="36">
        <v>219.84370999999999</v>
      </c>
      <c r="BU632" s="36">
        <v>0</v>
      </c>
      <c r="BV632" s="36">
        <v>219.84370999999999</v>
      </c>
      <c r="BW632" s="36">
        <v>219.84370999999999</v>
      </c>
      <c r="BX632" s="36">
        <v>44433.65</v>
      </c>
      <c r="BY632" s="36">
        <v>941.21658435594429</v>
      </c>
      <c r="BZ632" s="36">
        <v>44089.2</v>
      </c>
      <c r="CA632" s="36">
        <v>46844.800000000003</v>
      </c>
      <c r="CB632" s="36"/>
      <c r="CC632" s="40">
        <v>28.419</v>
      </c>
      <c r="CD632" s="40">
        <v>56.167999999999999</v>
      </c>
      <c r="CE632" s="40"/>
    </row>
    <row r="633" spans="1:83" s="5" customFormat="1">
      <c r="A633" s="13" t="s">
        <v>447</v>
      </c>
      <c r="B633" s="13">
        <v>3</v>
      </c>
      <c r="C633" s="13"/>
      <c r="D633" s="13" t="s">
        <v>123</v>
      </c>
      <c r="E633" s="35" t="s">
        <v>320</v>
      </c>
      <c r="F633" s="13" t="s">
        <v>36</v>
      </c>
      <c r="G633" s="36">
        <v>1094938768</v>
      </c>
      <c r="H633" s="13" t="s">
        <v>321</v>
      </c>
      <c r="I633" s="37">
        <v>25</v>
      </c>
      <c r="J633" s="37" t="s">
        <v>38</v>
      </c>
      <c r="K633" s="38">
        <v>43529</v>
      </c>
      <c r="L633" s="39">
        <v>0.61111111111111105</v>
      </c>
      <c r="M633" s="37" t="s">
        <v>39</v>
      </c>
      <c r="N633" s="37" t="s">
        <v>94</v>
      </c>
      <c r="O633" s="37" t="s">
        <v>41</v>
      </c>
      <c r="P633" s="37" t="s">
        <v>41</v>
      </c>
      <c r="Q633" s="37">
        <v>1</v>
      </c>
      <c r="R633" s="13" t="s">
        <v>62</v>
      </c>
      <c r="S633" s="13" t="s">
        <v>63</v>
      </c>
      <c r="T633" s="13" t="s">
        <v>42</v>
      </c>
      <c r="U633" s="13" t="s">
        <v>52</v>
      </c>
      <c r="V633" s="13" t="s">
        <v>42</v>
      </c>
      <c r="W633" s="13" t="s">
        <v>46</v>
      </c>
      <c r="X633" s="13" t="s">
        <v>76</v>
      </c>
      <c r="Y633" s="13" t="s">
        <v>41</v>
      </c>
      <c r="Z633" s="13" t="s">
        <v>41</v>
      </c>
      <c r="AA633" s="13"/>
      <c r="AB633" s="13">
        <v>1</v>
      </c>
      <c r="AC633" s="13">
        <v>0</v>
      </c>
      <c r="AD633" s="13" t="s">
        <v>42</v>
      </c>
      <c r="AE633" s="13">
        <v>0</v>
      </c>
      <c r="AF633" s="13" t="s">
        <v>42</v>
      </c>
      <c r="AG633" s="13" t="s">
        <v>48</v>
      </c>
      <c r="AH633" s="46">
        <f t="shared" si="20"/>
        <v>1</v>
      </c>
      <c r="AI633" s="46" t="s">
        <v>77</v>
      </c>
      <c r="AJ633" s="46" t="str">
        <f t="shared" si="21"/>
        <v>0</v>
      </c>
      <c r="AK633" s="13" t="s">
        <v>41</v>
      </c>
      <c r="AL633" s="13" t="s">
        <v>41</v>
      </c>
      <c r="AM633" s="13"/>
      <c r="AN633" s="13">
        <v>101.31965006729475</v>
      </c>
      <c r="AO633" s="13">
        <v>117.34261838440112</v>
      </c>
      <c r="AP633" s="13">
        <v>125.13020833333333</v>
      </c>
      <c r="AQ633" s="13">
        <v>148.05555555555554</v>
      </c>
      <c r="AR633" s="36">
        <v>233.9126</v>
      </c>
      <c r="AS633" s="36">
        <v>10.209066285415123</v>
      </c>
      <c r="AT633" s="36">
        <v>226.69370000000001</v>
      </c>
      <c r="AU633" s="36">
        <v>241.13149999999999</v>
      </c>
      <c r="AV633" s="36">
        <v>260.17321500000003</v>
      </c>
      <c r="AW633" s="36">
        <v>10.953868929106712</v>
      </c>
      <c r="AX633" s="36">
        <v>252.42766000000003</v>
      </c>
      <c r="AY633" s="36">
        <v>267.91876999999999</v>
      </c>
      <c r="AZ633" s="36">
        <v>82667.199999999997</v>
      </c>
      <c r="BA633" s="36" t="s">
        <v>50</v>
      </c>
      <c r="BB633" s="36">
        <v>79911.600000000006</v>
      </c>
      <c r="BC633" s="36">
        <v>88178.4</v>
      </c>
      <c r="BD633" s="36">
        <v>263.06585000000001</v>
      </c>
      <c r="BE633" s="36">
        <v>31.019855251838312</v>
      </c>
      <c r="BF633" s="36">
        <v>241.13149999999999</v>
      </c>
      <c r="BG633" s="36">
        <v>285.00020000000001</v>
      </c>
      <c r="BH633" s="36">
        <v>244.68210499999998</v>
      </c>
      <c r="BI633" s="36">
        <v>32.86160678732022</v>
      </c>
      <c r="BJ633" s="36">
        <v>221.44543999999999</v>
      </c>
      <c r="BK633" s="36">
        <v>267.91876999999999</v>
      </c>
      <c r="BL633" s="36">
        <v>63378.183333333342</v>
      </c>
      <c r="BM633" s="36">
        <v>10743.193741046747</v>
      </c>
      <c r="BN633" s="36">
        <v>55111.5</v>
      </c>
      <c r="BO633" s="36">
        <v>82667.199999999997</v>
      </c>
      <c r="BP633" s="36">
        <v>328.77634999999998</v>
      </c>
      <c r="BQ633" s="36">
        <v>123.94853554215544</v>
      </c>
      <c r="BR633" s="36">
        <v>241.13149999999999</v>
      </c>
      <c r="BS633" s="36">
        <v>416.42119999999994</v>
      </c>
      <c r="BT633" s="36">
        <v>291.05739</v>
      </c>
      <c r="BU633" s="36">
        <v>32.722950218597347</v>
      </c>
      <c r="BV633" s="36">
        <v>267.91876999999999</v>
      </c>
      <c r="BW633" s="36">
        <v>314.19601</v>
      </c>
      <c r="BX633" s="36">
        <v>77672.737500000003</v>
      </c>
      <c r="BY633" s="36">
        <v>16105.980086078756</v>
      </c>
      <c r="BZ633" s="36">
        <v>55111.5</v>
      </c>
      <c r="CA633" s="36">
        <v>99200.7</v>
      </c>
      <c r="CB633" s="36"/>
      <c r="CC633" s="40">
        <v>28.518000000000001</v>
      </c>
      <c r="CD633" s="40">
        <v>56.183</v>
      </c>
      <c r="CE633" s="40"/>
    </row>
    <row r="634" spans="1:83" s="5" customFormat="1">
      <c r="A634" s="13" t="s">
        <v>447</v>
      </c>
      <c r="B634" s="13">
        <v>3</v>
      </c>
      <c r="C634" s="13"/>
      <c r="D634" s="13" t="s">
        <v>123</v>
      </c>
      <c r="E634" s="35" t="s">
        <v>320</v>
      </c>
      <c r="F634" s="13" t="s">
        <v>36</v>
      </c>
      <c r="G634" s="36">
        <v>1094938768</v>
      </c>
      <c r="H634" s="13" t="s">
        <v>321</v>
      </c>
      <c r="I634" s="37">
        <v>25</v>
      </c>
      <c r="J634" s="37" t="s">
        <v>38</v>
      </c>
      <c r="K634" s="38">
        <v>43529</v>
      </c>
      <c r="L634" s="39">
        <v>0.62152777777777779</v>
      </c>
      <c r="M634" s="37" t="s">
        <v>39</v>
      </c>
      <c r="N634" s="37" t="s">
        <v>94</v>
      </c>
      <c r="O634" s="37" t="s">
        <v>41</v>
      </c>
      <c r="P634" s="37" t="s">
        <v>41</v>
      </c>
      <c r="Q634" s="37">
        <v>2</v>
      </c>
      <c r="R634" s="13" t="s">
        <v>55</v>
      </c>
      <c r="S634" s="13" t="s">
        <v>44</v>
      </c>
      <c r="T634" s="13" t="s">
        <v>42</v>
      </c>
      <c r="U634" s="13" t="s">
        <v>52</v>
      </c>
      <c r="V634" s="13" t="s">
        <v>42</v>
      </c>
      <c r="W634" s="13" t="s">
        <v>46</v>
      </c>
      <c r="X634" s="13" t="s">
        <v>47</v>
      </c>
      <c r="Y634" s="13" t="s">
        <v>41</v>
      </c>
      <c r="Z634" s="13" t="s">
        <v>41</v>
      </c>
      <c r="AA634" s="13"/>
      <c r="AB634" s="13">
        <v>0</v>
      </c>
      <c r="AC634" s="13">
        <v>1</v>
      </c>
      <c r="AD634" s="13" t="s">
        <v>42</v>
      </c>
      <c r="AE634" s="13">
        <v>0</v>
      </c>
      <c r="AF634" s="13" t="s">
        <v>42</v>
      </c>
      <c r="AG634" s="13" t="s">
        <v>48</v>
      </c>
      <c r="AH634" s="46">
        <f t="shared" si="20"/>
        <v>1</v>
      </c>
      <c r="AI634" s="46" t="s">
        <v>49</v>
      </c>
      <c r="AJ634" s="46" t="str">
        <f t="shared" si="21"/>
        <v>-1</v>
      </c>
      <c r="AK634" s="13" t="s">
        <v>41</v>
      </c>
      <c r="AL634" s="13" t="s">
        <v>41</v>
      </c>
      <c r="AM634" s="13"/>
      <c r="AN634" s="13">
        <v>101.31965006729475</v>
      </c>
      <c r="AO634" s="13">
        <v>117.34261838440112</v>
      </c>
      <c r="AP634" s="13">
        <v>125.13020833333333</v>
      </c>
      <c r="AQ634" s="13">
        <v>148.05555555555554</v>
      </c>
      <c r="AR634" s="36">
        <v>430.85899999999998</v>
      </c>
      <c r="AS634" s="36">
        <v>0</v>
      </c>
      <c r="AT634" s="36">
        <v>430.85899999999998</v>
      </c>
      <c r="AU634" s="36">
        <v>430.85899999999998</v>
      </c>
      <c r="AV634" s="36">
        <v>252.42766</v>
      </c>
      <c r="AW634" s="36">
        <v>21.907737858213483</v>
      </c>
      <c r="AX634" s="36">
        <v>236.93654999999998</v>
      </c>
      <c r="AY634" s="36">
        <v>267.91876999999999</v>
      </c>
      <c r="AZ634" s="36">
        <v>84045</v>
      </c>
      <c r="BA634" s="36" t="s">
        <v>50</v>
      </c>
      <c r="BB634" s="36">
        <v>71644.899999999994</v>
      </c>
      <c r="BC634" s="36">
        <v>93689.5</v>
      </c>
      <c r="BD634" s="36">
        <v>445.4819</v>
      </c>
      <c r="BE634" s="36">
        <v>20.679903501225553</v>
      </c>
      <c r="BF634" s="36">
        <v>430.85899999999998</v>
      </c>
      <c r="BG634" s="36">
        <v>460.10480000000001</v>
      </c>
      <c r="BH634" s="36">
        <v>275.66432500000002</v>
      </c>
      <c r="BI634" s="36">
        <v>10.953868929106772</v>
      </c>
      <c r="BJ634" s="36">
        <v>267.91876999999999</v>
      </c>
      <c r="BK634" s="36">
        <v>283.40988000000004</v>
      </c>
      <c r="BL634" s="36">
        <v>95526.583333333328</v>
      </c>
      <c r="BM634" s="36">
        <v>4499.8432970123158</v>
      </c>
      <c r="BN634" s="36">
        <v>88178.4</v>
      </c>
      <c r="BO634" s="36">
        <v>99200.7</v>
      </c>
      <c r="BP634" s="36">
        <v>335.99525</v>
      </c>
      <c r="BQ634" s="36">
        <v>134.15760182757049</v>
      </c>
      <c r="BR634" s="36">
        <v>241.13149999999999</v>
      </c>
      <c r="BS634" s="36">
        <v>430.85899999999998</v>
      </c>
      <c r="BT634" s="36">
        <v>267.91876999999999</v>
      </c>
      <c r="BU634" s="36">
        <v>0</v>
      </c>
      <c r="BV634" s="36">
        <v>267.91876999999999</v>
      </c>
      <c r="BW634" s="36">
        <v>267.91876999999999</v>
      </c>
      <c r="BX634" s="36">
        <v>91278.393749999988</v>
      </c>
      <c r="BY634" s="36">
        <v>11857.510063779333</v>
      </c>
      <c r="BZ634" s="36">
        <v>77156.100000000006</v>
      </c>
      <c r="CA634" s="36">
        <v>115734.1</v>
      </c>
      <c r="CB634" s="36"/>
      <c r="CC634" s="40">
        <v>28.542999999999999</v>
      </c>
      <c r="CD634" s="40">
        <v>55.427999999999997</v>
      </c>
      <c r="CE634" s="40"/>
    </row>
    <row r="635" spans="1:83" s="5" customFormat="1">
      <c r="A635" s="13" t="s">
        <v>447</v>
      </c>
      <c r="B635" s="13">
        <v>3</v>
      </c>
      <c r="C635" s="13"/>
      <c r="D635" s="13" t="s">
        <v>123</v>
      </c>
      <c r="E635" s="35" t="s">
        <v>320</v>
      </c>
      <c r="F635" s="13" t="s">
        <v>36</v>
      </c>
      <c r="G635" s="36">
        <v>1094938768</v>
      </c>
      <c r="H635" s="13" t="s">
        <v>321</v>
      </c>
      <c r="I635" s="37">
        <v>25</v>
      </c>
      <c r="J635" s="37" t="s">
        <v>38</v>
      </c>
      <c r="K635" s="38">
        <v>43529</v>
      </c>
      <c r="L635" s="39">
        <v>0.63194444444444442</v>
      </c>
      <c r="M635" s="37" t="s">
        <v>39</v>
      </c>
      <c r="N635" s="37" t="s">
        <v>94</v>
      </c>
      <c r="O635" s="37" t="s">
        <v>41</v>
      </c>
      <c r="P635" s="37" t="s">
        <v>41</v>
      </c>
      <c r="Q635" s="37">
        <v>3</v>
      </c>
      <c r="R635" s="13" t="s">
        <v>55</v>
      </c>
      <c r="S635" s="13" t="s">
        <v>63</v>
      </c>
      <c r="T635" s="13" t="s">
        <v>42</v>
      </c>
      <c r="U635" s="13" t="s">
        <v>52</v>
      </c>
      <c r="V635" s="13" t="s">
        <v>42</v>
      </c>
      <c r="W635" s="13" t="s">
        <v>46</v>
      </c>
      <c r="X635" s="13" t="s">
        <v>47</v>
      </c>
      <c r="Y635" s="13" t="s">
        <v>41</v>
      </c>
      <c r="Z635" s="13" t="s">
        <v>41</v>
      </c>
      <c r="AA635" s="13"/>
      <c r="AB635" s="13">
        <v>0</v>
      </c>
      <c r="AC635" s="13">
        <v>0</v>
      </c>
      <c r="AD635" s="13" t="s">
        <v>42</v>
      </c>
      <c r="AE635" s="13">
        <v>0</v>
      </c>
      <c r="AF635" s="13" t="s">
        <v>42</v>
      </c>
      <c r="AG635" s="13" t="s">
        <v>48</v>
      </c>
      <c r="AH635" s="46">
        <f t="shared" si="20"/>
        <v>1</v>
      </c>
      <c r="AI635" s="46" t="s">
        <v>49</v>
      </c>
      <c r="AJ635" s="46" t="str">
        <f t="shared" si="21"/>
        <v>-1</v>
      </c>
      <c r="AK635" s="13" t="s">
        <v>41</v>
      </c>
      <c r="AL635" s="13" t="s">
        <v>41</v>
      </c>
      <c r="AM635" s="13"/>
      <c r="AN635" s="13">
        <v>101.31965006729475</v>
      </c>
      <c r="AO635" s="13">
        <v>117.34261838440112</v>
      </c>
      <c r="AP635" s="13">
        <v>125.13020833333333</v>
      </c>
      <c r="AQ635" s="13">
        <v>148.05555555555554</v>
      </c>
      <c r="AR635" s="36">
        <v>343.30669999999998</v>
      </c>
      <c r="AS635" s="36">
        <v>0</v>
      </c>
      <c r="AT635" s="36">
        <v>343.30669999999998</v>
      </c>
      <c r="AU635" s="36">
        <v>343.30669999999998</v>
      </c>
      <c r="AV635" s="36">
        <v>159.67708999999999</v>
      </c>
      <c r="AW635" s="36">
        <v>0</v>
      </c>
      <c r="AX635" s="36">
        <v>159.67708999999999</v>
      </c>
      <c r="AY635" s="36">
        <v>159.67708999999999</v>
      </c>
      <c r="AZ635" s="36">
        <v>55111.474999999999</v>
      </c>
      <c r="BA635" s="36" t="s">
        <v>50</v>
      </c>
      <c r="BB635" s="36">
        <v>52355.9</v>
      </c>
      <c r="BC635" s="36">
        <v>60622.6</v>
      </c>
      <c r="BD635" s="36">
        <v>357.92959999999999</v>
      </c>
      <c r="BE635" s="36">
        <v>20.679903501225553</v>
      </c>
      <c r="BF635" s="36">
        <v>343.30669999999998</v>
      </c>
      <c r="BG635" s="36">
        <v>372.55250000000001</v>
      </c>
      <c r="BH635" s="36">
        <v>159.67708999999999</v>
      </c>
      <c r="BI635" s="36">
        <v>0</v>
      </c>
      <c r="BJ635" s="36">
        <v>159.67708999999999</v>
      </c>
      <c r="BK635" s="36">
        <v>159.67708999999999</v>
      </c>
      <c r="BL635" s="36">
        <v>52355.9</v>
      </c>
      <c r="BM635" s="36">
        <v>1742.7944640719963</v>
      </c>
      <c r="BN635" s="36">
        <v>49600.3</v>
      </c>
      <c r="BO635" s="36">
        <v>55111.5</v>
      </c>
      <c r="BP635" s="36">
        <v>387.08285000000001</v>
      </c>
      <c r="BQ635" s="36">
        <v>61.908825038478277</v>
      </c>
      <c r="BR635" s="36">
        <v>343.30669999999998</v>
      </c>
      <c r="BS635" s="36">
        <v>430.85899999999998</v>
      </c>
      <c r="BT635" s="36">
        <v>213.79793000000001</v>
      </c>
      <c r="BU635" s="36">
        <v>76.538425935024108</v>
      </c>
      <c r="BV635" s="36">
        <v>159.67708999999999</v>
      </c>
      <c r="BW635" s="36">
        <v>267.91876999999999</v>
      </c>
      <c r="BX635" s="36">
        <v>61828.187500000007</v>
      </c>
      <c r="BY635" s="36">
        <v>14121.476023979621</v>
      </c>
      <c r="BZ635" s="36">
        <v>49600.3</v>
      </c>
      <c r="CA635" s="36">
        <v>93689.5</v>
      </c>
      <c r="CB635" s="36"/>
      <c r="CC635" s="40">
        <v>28.617000000000001</v>
      </c>
      <c r="CD635" s="40">
        <v>55.28</v>
      </c>
      <c r="CE635" s="40"/>
    </row>
    <row r="636" spans="1:83" s="5" customFormat="1">
      <c r="A636" s="13" t="s">
        <v>447</v>
      </c>
      <c r="B636" s="13">
        <v>3</v>
      </c>
      <c r="C636" s="13"/>
      <c r="D636" s="13" t="s">
        <v>123</v>
      </c>
      <c r="E636" s="35" t="s">
        <v>320</v>
      </c>
      <c r="F636" s="13" t="s">
        <v>36</v>
      </c>
      <c r="G636" s="36">
        <v>1094938768</v>
      </c>
      <c r="H636" s="13" t="s">
        <v>321</v>
      </c>
      <c r="I636" s="37">
        <v>25</v>
      </c>
      <c r="J636" s="37" t="s">
        <v>38</v>
      </c>
      <c r="K636" s="38">
        <v>43529</v>
      </c>
      <c r="L636" s="39">
        <v>0.64236111111111105</v>
      </c>
      <c r="M636" s="37" t="s">
        <v>39</v>
      </c>
      <c r="N636" s="37" t="s">
        <v>94</v>
      </c>
      <c r="O636" s="37" t="s">
        <v>41</v>
      </c>
      <c r="P636" s="37" t="s">
        <v>41</v>
      </c>
      <c r="Q636" s="37">
        <v>4</v>
      </c>
      <c r="R636" s="13" t="s">
        <v>55</v>
      </c>
      <c r="S636" s="13" t="s">
        <v>63</v>
      </c>
      <c r="T636" s="13" t="s">
        <v>42</v>
      </c>
      <c r="U636" s="13" t="s">
        <v>52</v>
      </c>
      <c r="V636" s="13" t="s">
        <v>42</v>
      </c>
      <c r="W636" s="13" t="s">
        <v>46</v>
      </c>
      <c r="X636" s="13" t="s">
        <v>47</v>
      </c>
      <c r="Y636" s="13" t="s">
        <v>41</v>
      </c>
      <c r="Z636" s="13" t="s">
        <v>41</v>
      </c>
      <c r="AA636" s="13"/>
      <c r="AB636" s="13">
        <v>0</v>
      </c>
      <c r="AC636" s="13">
        <v>0</v>
      </c>
      <c r="AD636" s="13" t="s">
        <v>42</v>
      </c>
      <c r="AE636" s="13">
        <v>0</v>
      </c>
      <c r="AF636" s="13" t="s">
        <v>42</v>
      </c>
      <c r="AG636" s="13" t="s">
        <v>48</v>
      </c>
      <c r="AH636" s="46">
        <f t="shared" si="20"/>
        <v>1</v>
      </c>
      <c r="AI636" s="46" t="s">
        <v>49</v>
      </c>
      <c r="AJ636" s="46" t="str">
        <f t="shared" si="21"/>
        <v>-1</v>
      </c>
      <c r="AK636" s="13" t="s">
        <v>41</v>
      </c>
      <c r="AL636" s="13" t="s">
        <v>41</v>
      </c>
      <c r="AM636" s="13"/>
      <c r="AN636" s="13">
        <v>101.31965006729475</v>
      </c>
      <c r="AO636" s="13">
        <v>117.34261838440112</v>
      </c>
      <c r="AP636" s="13">
        <v>125.13020833333333</v>
      </c>
      <c r="AQ636" s="13">
        <v>148.05555555555554</v>
      </c>
      <c r="AR636" s="36">
        <v>372.55250000000001</v>
      </c>
      <c r="AS636" s="36">
        <v>20.679903501225553</v>
      </c>
      <c r="AT636" s="36">
        <v>357.92959999999999</v>
      </c>
      <c r="AU636" s="36">
        <v>387.17540000000002</v>
      </c>
      <c r="AV636" s="36">
        <v>182.81571</v>
      </c>
      <c r="AW636" s="36">
        <v>10.815212360383883</v>
      </c>
      <c r="AX636" s="36">
        <v>175.16819999999998</v>
      </c>
      <c r="AY636" s="36">
        <v>190.46322000000001</v>
      </c>
      <c r="AZ636" s="36">
        <v>54422.6</v>
      </c>
      <c r="BA636" s="36" t="s">
        <v>50</v>
      </c>
      <c r="BB636" s="36">
        <v>52355.9</v>
      </c>
      <c r="BC636" s="36">
        <v>55111.5</v>
      </c>
      <c r="BD636" s="36">
        <v>350.61815000000001</v>
      </c>
      <c r="BE636" s="36">
        <v>10.339951750612776</v>
      </c>
      <c r="BF636" s="36">
        <v>343.30669999999998</v>
      </c>
      <c r="BG636" s="36">
        <v>357.92959999999999</v>
      </c>
      <c r="BH636" s="36">
        <v>144.18598</v>
      </c>
      <c r="BI636" s="36">
        <v>43.815475716426945</v>
      </c>
      <c r="BJ636" s="36">
        <v>113.20376000000002</v>
      </c>
      <c r="BK636" s="36">
        <v>175.16819999999998</v>
      </c>
      <c r="BL636" s="36">
        <v>59244.85</v>
      </c>
      <c r="BM636" s="36">
        <v>6462.3738176462693</v>
      </c>
      <c r="BN636" s="36">
        <v>55111.5</v>
      </c>
      <c r="BO636" s="36">
        <v>68889.3</v>
      </c>
      <c r="BP636" s="36">
        <v>350.61815000000001</v>
      </c>
      <c r="BQ636" s="36">
        <v>10.339951750612776</v>
      </c>
      <c r="BR636" s="36">
        <v>343.30669999999998</v>
      </c>
      <c r="BS636" s="36">
        <v>357.92959999999999</v>
      </c>
      <c r="BT636" s="36">
        <v>167.42264499999999</v>
      </c>
      <c r="BU636" s="36">
        <v>10.953868929106733</v>
      </c>
      <c r="BV636" s="36">
        <v>159.67708999999999</v>
      </c>
      <c r="BW636" s="36">
        <v>175.16819999999998</v>
      </c>
      <c r="BX636" s="36">
        <v>55800.375000000007</v>
      </c>
      <c r="BY636" s="36">
        <v>5179.6930110448311</v>
      </c>
      <c r="BZ636" s="36">
        <v>49600.3</v>
      </c>
      <c r="CA636" s="36">
        <v>68889.3</v>
      </c>
      <c r="CB636" s="36"/>
      <c r="CC636" s="40">
        <v>28.443999999999999</v>
      </c>
      <c r="CD636" s="40">
        <v>55.887999999999998</v>
      </c>
      <c r="CE636" s="40"/>
    </row>
    <row r="637" spans="1:83" s="5" customFormat="1">
      <c r="A637" s="13" t="s">
        <v>447</v>
      </c>
      <c r="B637" s="13">
        <v>3</v>
      </c>
      <c r="C637" s="13"/>
      <c r="D637" s="13" t="s">
        <v>123</v>
      </c>
      <c r="E637" s="35" t="s">
        <v>320</v>
      </c>
      <c r="F637" s="13" t="s">
        <v>36</v>
      </c>
      <c r="G637" s="36">
        <v>1094938768</v>
      </c>
      <c r="H637" s="13" t="s">
        <v>321</v>
      </c>
      <c r="I637" s="37">
        <v>25</v>
      </c>
      <c r="J637" s="37" t="s">
        <v>38</v>
      </c>
      <c r="K637" s="38">
        <v>43529</v>
      </c>
      <c r="L637" s="39">
        <v>0.65277777777777779</v>
      </c>
      <c r="M637" s="37" t="s">
        <v>39</v>
      </c>
      <c r="N637" s="37" t="s">
        <v>94</v>
      </c>
      <c r="O637" s="37" t="s">
        <v>41</v>
      </c>
      <c r="P637" s="37" t="s">
        <v>41</v>
      </c>
      <c r="Q637" s="37">
        <v>5</v>
      </c>
      <c r="R637" s="13" t="s">
        <v>55</v>
      </c>
      <c r="S637" s="13" t="s">
        <v>63</v>
      </c>
      <c r="T637" s="13" t="s">
        <v>42</v>
      </c>
      <c r="U637" s="13" t="s">
        <v>52</v>
      </c>
      <c r="V637" s="13" t="s">
        <v>42</v>
      </c>
      <c r="W637" s="13" t="s">
        <v>46</v>
      </c>
      <c r="X637" s="13" t="s">
        <v>47</v>
      </c>
      <c r="Y637" s="13" t="s">
        <v>41</v>
      </c>
      <c r="Z637" s="13" t="s">
        <v>41</v>
      </c>
      <c r="AA637" s="13"/>
      <c r="AB637" s="13">
        <v>0</v>
      </c>
      <c r="AC637" s="13">
        <v>0</v>
      </c>
      <c r="AD637" s="13" t="s">
        <v>42</v>
      </c>
      <c r="AE637" s="13">
        <v>0</v>
      </c>
      <c r="AF637" s="13" t="s">
        <v>42</v>
      </c>
      <c r="AG637" s="13" t="s">
        <v>48</v>
      </c>
      <c r="AH637" s="46">
        <f t="shared" si="20"/>
        <v>1</v>
      </c>
      <c r="AI637" s="46" t="s">
        <v>49</v>
      </c>
      <c r="AJ637" s="46" t="str">
        <f t="shared" si="21"/>
        <v>-1</v>
      </c>
      <c r="AK637" s="13" t="s">
        <v>41</v>
      </c>
      <c r="AL637" s="13" t="s">
        <v>41</v>
      </c>
      <c r="AM637" s="13"/>
      <c r="AN637" s="13">
        <v>101.31965006729475</v>
      </c>
      <c r="AO637" s="13">
        <v>117.34261838440112</v>
      </c>
      <c r="AP637" s="13">
        <v>125.13020833333333</v>
      </c>
      <c r="AQ637" s="13">
        <v>148.05555555555554</v>
      </c>
      <c r="AR637" s="36">
        <v>285.00020000000001</v>
      </c>
      <c r="AS637" s="36">
        <v>0</v>
      </c>
      <c r="AT637" s="36">
        <v>285.00020000000001</v>
      </c>
      <c r="AU637" s="36">
        <v>285.00020000000001</v>
      </c>
      <c r="AV637" s="36">
        <v>113.20376000000002</v>
      </c>
      <c r="AW637" s="36">
        <v>0</v>
      </c>
      <c r="AX637" s="36">
        <v>113.20376000000002</v>
      </c>
      <c r="AY637" s="36">
        <v>113.20376000000002</v>
      </c>
      <c r="AZ637" s="36">
        <v>44778.100000000006</v>
      </c>
      <c r="BA637" s="36" t="s">
        <v>50</v>
      </c>
      <c r="BB637" s="36">
        <v>44089.2</v>
      </c>
      <c r="BC637" s="36">
        <v>46844.800000000003</v>
      </c>
      <c r="BD637" s="36">
        <v>336.08780000000002</v>
      </c>
      <c r="BE637" s="36">
        <v>72.248776789091664</v>
      </c>
      <c r="BF637" s="36">
        <v>285.00020000000001</v>
      </c>
      <c r="BG637" s="36">
        <v>387.17540000000002</v>
      </c>
      <c r="BH637" s="36">
        <v>136.440425</v>
      </c>
      <c r="BI637" s="36">
        <v>32.86160678732022</v>
      </c>
      <c r="BJ637" s="36">
        <v>113.20376000000002</v>
      </c>
      <c r="BK637" s="36">
        <v>159.67708999999999</v>
      </c>
      <c r="BL637" s="36">
        <v>50059.583333333336</v>
      </c>
      <c r="BM637" s="36">
        <v>2709.2603643183984</v>
      </c>
      <c r="BN637" s="36">
        <v>46844.800000000003</v>
      </c>
      <c r="BO637" s="36">
        <v>55111.5</v>
      </c>
      <c r="BP637" s="36">
        <v>321.4649</v>
      </c>
      <c r="BQ637" s="36">
        <v>51.568873287865983</v>
      </c>
      <c r="BR637" s="36">
        <v>285.00020000000001</v>
      </c>
      <c r="BS637" s="36">
        <v>357.92959999999999</v>
      </c>
      <c r="BT637" s="36">
        <v>144.18598</v>
      </c>
      <c r="BU637" s="36">
        <v>43.815475716426945</v>
      </c>
      <c r="BV637" s="36">
        <v>113.20376000000002</v>
      </c>
      <c r="BW637" s="36">
        <v>175.16819999999998</v>
      </c>
      <c r="BX637" s="36">
        <v>51322.556250000009</v>
      </c>
      <c r="BY637" s="36">
        <v>2638.2748231799114</v>
      </c>
      <c r="BZ637" s="36">
        <v>46844.800000000003</v>
      </c>
      <c r="CA637" s="36">
        <v>55111.5</v>
      </c>
      <c r="CB637" s="36"/>
      <c r="CC637" s="40">
        <v>28.518000000000001</v>
      </c>
      <c r="CD637" s="40">
        <v>55.962000000000003</v>
      </c>
      <c r="CE637" s="40"/>
    </row>
    <row r="638" spans="1:83" s="5" customFormat="1">
      <c r="A638" s="13" t="s">
        <v>447</v>
      </c>
      <c r="B638" s="13">
        <v>3</v>
      </c>
      <c r="C638" s="13"/>
      <c r="D638" s="13" t="s">
        <v>123</v>
      </c>
      <c r="E638" s="35" t="s">
        <v>320</v>
      </c>
      <c r="F638" s="13" t="s">
        <v>36</v>
      </c>
      <c r="G638" s="36">
        <v>1094938768</v>
      </c>
      <c r="H638" s="13" t="s">
        <v>321</v>
      </c>
      <c r="I638" s="37">
        <v>25</v>
      </c>
      <c r="J638" s="37" t="s">
        <v>38</v>
      </c>
      <c r="K638" s="38">
        <v>43529</v>
      </c>
      <c r="L638" s="39">
        <v>0.66319444444444442</v>
      </c>
      <c r="M638" s="37" t="s">
        <v>39</v>
      </c>
      <c r="N638" s="37" t="s">
        <v>94</v>
      </c>
      <c r="O638" s="37" t="s">
        <v>41</v>
      </c>
      <c r="P638" s="37" t="s">
        <v>41</v>
      </c>
      <c r="Q638" s="37">
        <v>6</v>
      </c>
      <c r="R638" s="13" t="s">
        <v>55</v>
      </c>
      <c r="S638" s="13" t="s">
        <v>44</v>
      </c>
      <c r="T638" s="13" t="s">
        <v>42</v>
      </c>
      <c r="U638" s="13" t="s">
        <v>52</v>
      </c>
      <c r="V638" s="13" t="s">
        <v>42</v>
      </c>
      <c r="W638" s="13" t="s">
        <v>46</v>
      </c>
      <c r="X638" s="13" t="s">
        <v>47</v>
      </c>
      <c r="Y638" s="13" t="s">
        <v>41</v>
      </c>
      <c r="Z638" s="13" t="s">
        <v>41</v>
      </c>
      <c r="AA638" s="13"/>
      <c r="AB638" s="13">
        <v>0</v>
      </c>
      <c r="AC638" s="13">
        <v>1</v>
      </c>
      <c r="AD638" s="13" t="s">
        <v>42</v>
      </c>
      <c r="AE638" s="13">
        <v>0</v>
      </c>
      <c r="AF638" s="13" t="s">
        <v>42</v>
      </c>
      <c r="AG638" s="13" t="s">
        <v>48</v>
      </c>
      <c r="AH638" s="46">
        <f t="shared" si="20"/>
        <v>1</v>
      </c>
      <c r="AI638" s="46" t="s">
        <v>49</v>
      </c>
      <c r="AJ638" s="46" t="str">
        <f t="shared" si="21"/>
        <v>-1</v>
      </c>
      <c r="AK638" s="13" t="s">
        <v>41</v>
      </c>
      <c r="AL638" s="13" t="s">
        <v>41</v>
      </c>
      <c r="AM638" s="13"/>
      <c r="AN638" s="13">
        <v>101.31965006729475</v>
      </c>
      <c r="AO638" s="13">
        <v>117.34261838440112</v>
      </c>
      <c r="AP638" s="13">
        <v>125.13020833333333</v>
      </c>
      <c r="AQ638" s="13">
        <v>148.05555555555554</v>
      </c>
      <c r="AR638" s="36">
        <v>263.06585000000001</v>
      </c>
      <c r="AS638" s="36">
        <v>10.339951750612757</v>
      </c>
      <c r="AT638" s="36">
        <v>255.7544</v>
      </c>
      <c r="AU638" s="36">
        <v>270.37729999999999</v>
      </c>
      <c r="AV638" s="36">
        <v>51.43540999999999</v>
      </c>
      <c r="AW638" s="36">
        <v>21.907737858213473</v>
      </c>
      <c r="AX638" s="36">
        <v>35.944299999999998</v>
      </c>
      <c r="AY638" s="36">
        <v>66.926519999999982</v>
      </c>
      <c r="AZ638" s="36">
        <v>47533.649999999994</v>
      </c>
      <c r="BA638" s="36" t="s">
        <v>50</v>
      </c>
      <c r="BB638" s="36">
        <v>44089.2</v>
      </c>
      <c r="BC638" s="36">
        <v>49600.3</v>
      </c>
      <c r="BD638" s="36">
        <v>255.75439999999998</v>
      </c>
      <c r="BE638" s="36">
        <v>20.679903501225535</v>
      </c>
      <c r="BF638" s="36">
        <v>241.13149999999999</v>
      </c>
      <c r="BG638" s="36">
        <v>270.37729999999999</v>
      </c>
      <c r="BH638" s="36">
        <v>74.672074999999992</v>
      </c>
      <c r="BI638" s="36">
        <v>10.953868929106777</v>
      </c>
      <c r="BJ638" s="36">
        <v>66.926519999999982</v>
      </c>
      <c r="BK638" s="36">
        <v>82.417630000000003</v>
      </c>
      <c r="BL638" s="36">
        <v>44548.466666666667</v>
      </c>
      <c r="BM638" s="36">
        <v>1124.9689892022234</v>
      </c>
      <c r="BN638" s="36">
        <v>44089.2</v>
      </c>
      <c r="BO638" s="36">
        <v>46844.800000000003</v>
      </c>
      <c r="BP638" s="36">
        <v>277.68875000000003</v>
      </c>
      <c r="BQ638" s="36">
        <v>10.339951750612776</v>
      </c>
      <c r="BR638" s="36">
        <v>270.37729999999999</v>
      </c>
      <c r="BS638" s="36">
        <v>285.00020000000001</v>
      </c>
      <c r="BT638" s="36">
        <v>90.06514</v>
      </c>
      <c r="BU638" s="36">
        <v>32.722950218597411</v>
      </c>
      <c r="BV638" s="36">
        <v>66.926519999999982</v>
      </c>
      <c r="BW638" s="36">
        <v>113.20376000000002</v>
      </c>
      <c r="BX638" s="36">
        <v>44433.65</v>
      </c>
      <c r="BY638" s="36">
        <v>941.21658435594429</v>
      </c>
      <c r="BZ638" s="36">
        <v>44089.2</v>
      </c>
      <c r="CA638" s="36">
        <v>46844.800000000003</v>
      </c>
      <c r="CB638" s="36"/>
      <c r="CC638" s="40">
        <v>28.419</v>
      </c>
      <c r="CD638" s="40">
        <v>56.167999999999999</v>
      </c>
      <c r="CE638" s="40"/>
    </row>
    <row r="639" spans="1:83" s="5" customFormat="1">
      <c r="A639" s="13" t="s">
        <v>447</v>
      </c>
      <c r="B639" s="13">
        <v>3</v>
      </c>
      <c r="C639" s="13"/>
      <c r="D639" s="13" t="s">
        <v>95</v>
      </c>
      <c r="E639" s="35" t="s">
        <v>322</v>
      </c>
      <c r="F639" s="13" t="s">
        <v>36</v>
      </c>
      <c r="G639" s="36">
        <v>1094935098</v>
      </c>
      <c r="H639" s="13" t="s">
        <v>323</v>
      </c>
      <c r="I639" s="37">
        <v>25</v>
      </c>
      <c r="J639" s="37" t="s">
        <v>70</v>
      </c>
      <c r="K639" s="38">
        <v>43529</v>
      </c>
      <c r="L639" s="39">
        <v>0.61111111111111105</v>
      </c>
      <c r="M639" s="37" t="s">
        <v>39</v>
      </c>
      <c r="N639" s="37" t="s">
        <v>42</v>
      </c>
      <c r="O639" s="37"/>
      <c r="P639" s="37" t="s">
        <v>42</v>
      </c>
      <c r="Q639" s="37">
        <v>1</v>
      </c>
      <c r="R639" s="13" t="s">
        <v>55</v>
      </c>
      <c r="S639" s="13" t="s">
        <v>63</v>
      </c>
      <c r="T639" s="13" t="s">
        <v>42</v>
      </c>
      <c r="U639" s="13" t="s">
        <v>52</v>
      </c>
      <c r="V639" s="13" t="s">
        <v>42</v>
      </c>
      <c r="W639" s="13" t="s">
        <v>46</v>
      </c>
      <c r="X639" s="13" t="s">
        <v>53</v>
      </c>
      <c r="Y639" s="13" t="s">
        <v>41</v>
      </c>
      <c r="Z639" s="13" t="s">
        <v>41</v>
      </c>
      <c r="AA639" s="13"/>
      <c r="AB639" s="13">
        <v>0</v>
      </c>
      <c r="AC639" s="13">
        <v>0</v>
      </c>
      <c r="AD639" s="13" t="s">
        <v>42</v>
      </c>
      <c r="AE639" s="13">
        <v>0</v>
      </c>
      <c r="AF639" s="13" t="s">
        <v>42</v>
      </c>
      <c r="AG639" s="13" t="s">
        <v>48</v>
      </c>
      <c r="AH639" s="46">
        <f t="shared" si="20"/>
        <v>1</v>
      </c>
      <c r="AI639" s="46" t="s">
        <v>54</v>
      </c>
      <c r="AJ639" s="46" t="str">
        <f t="shared" si="21"/>
        <v>-2</v>
      </c>
      <c r="AK639" s="13" t="s">
        <v>41</v>
      </c>
      <c r="AL639" s="13" t="s">
        <v>41</v>
      </c>
      <c r="AM639" s="13"/>
      <c r="AN639" s="13">
        <v>101.31965006729475</v>
      </c>
      <c r="AO639" s="13">
        <v>117.34261838440112</v>
      </c>
      <c r="AP639" s="13">
        <v>125.13020833333333</v>
      </c>
      <c r="AQ639" s="13">
        <v>148.05555555555554</v>
      </c>
      <c r="AR639" s="36">
        <v>154.188785</v>
      </c>
      <c r="AS639" s="36">
        <v>21.857893901207639</v>
      </c>
      <c r="AT639" s="36">
        <v>138.73292000000001</v>
      </c>
      <c r="AU639" s="36">
        <v>169.64465000000001</v>
      </c>
      <c r="AV639" s="36">
        <v>105.15564000000001</v>
      </c>
      <c r="AW639" s="36">
        <v>0</v>
      </c>
      <c r="AX639" s="36">
        <v>105.15564000000001</v>
      </c>
      <c r="AY639" s="36">
        <v>105.15564000000001</v>
      </c>
      <c r="AZ639" s="36">
        <v>82667.199999999997</v>
      </c>
      <c r="BA639" s="36" t="s">
        <v>50</v>
      </c>
      <c r="BB639" s="36">
        <v>79911.600000000006</v>
      </c>
      <c r="BC639" s="36">
        <v>88178.4</v>
      </c>
      <c r="BD639" s="36">
        <v>130.95576500000001</v>
      </c>
      <c r="BE639" s="36">
        <v>10.998558077677719</v>
      </c>
      <c r="BF639" s="36">
        <v>123.17861000000002</v>
      </c>
      <c r="BG639" s="36">
        <v>138.73292000000001</v>
      </c>
      <c r="BH639" s="36">
        <v>91.162229999999994</v>
      </c>
      <c r="BI639" s="36">
        <v>19.789670205847305</v>
      </c>
      <c r="BJ639" s="36">
        <v>77.168819999999982</v>
      </c>
      <c r="BK639" s="36">
        <v>105.15564000000001</v>
      </c>
      <c r="BL639" s="36">
        <v>63378.183333333342</v>
      </c>
      <c r="BM639" s="36">
        <v>10743.193741046747</v>
      </c>
      <c r="BN639" s="36">
        <v>55111.5</v>
      </c>
      <c r="BO639" s="36">
        <v>82667.199999999997</v>
      </c>
      <c r="BP639" s="36">
        <v>161.96594000000002</v>
      </c>
      <c r="BQ639" s="36">
        <v>32.856451978885438</v>
      </c>
      <c r="BR639" s="36">
        <v>138.73292000000001</v>
      </c>
      <c r="BS639" s="36">
        <v>185.19896000000003</v>
      </c>
      <c r="BT639" s="36">
        <v>112.19690999999999</v>
      </c>
      <c r="BU639" s="36">
        <v>9.9578595303307793</v>
      </c>
      <c r="BV639" s="36">
        <v>105.15564000000001</v>
      </c>
      <c r="BW639" s="36">
        <v>119.23817999999997</v>
      </c>
      <c r="BX639" s="36">
        <v>77672.737500000003</v>
      </c>
      <c r="BY639" s="36">
        <v>16105.980086078756</v>
      </c>
      <c r="BZ639" s="36">
        <v>55111.5</v>
      </c>
      <c r="CA639" s="36">
        <v>99200.7</v>
      </c>
      <c r="CB639" s="36"/>
      <c r="CC639" s="40">
        <v>28.518000000000001</v>
      </c>
      <c r="CD639" s="40">
        <v>56.183</v>
      </c>
      <c r="CE639" s="40"/>
    </row>
    <row r="640" spans="1:83" s="5" customFormat="1">
      <c r="A640" s="13" t="s">
        <v>447</v>
      </c>
      <c r="B640" s="13">
        <v>3</v>
      </c>
      <c r="C640" s="13"/>
      <c r="D640" s="13" t="s">
        <v>95</v>
      </c>
      <c r="E640" s="35" t="s">
        <v>322</v>
      </c>
      <c r="F640" s="13" t="s">
        <v>36</v>
      </c>
      <c r="G640" s="36">
        <v>1094935098</v>
      </c>
      <c r="H640" s="13" t="s">
        <v>323</v>
      </c>
      <c r="I640" s="37">
        <v>25</v>
      </c>
      <c r="J640" s="37" t="s">
        <v>70</v>
      </c>
      <c r="K640" s="38">
        <v>43529</v>
      </c>
      <c r="L640" s="39">
        <v>0.62152777777777779</v>
      </c>
      <c r="M640" s="37" t="s">
        <v>39</v>
      </c>
      <c r="N640" s="37" t="s">
        <v>42</v>
      </c>
      <c r="O640" s="37"/>
      <c r="P640" s="37" t="s">
        <v>42</v>
      </c>
      <c r="Q640" s="37">
        <v>2</v>
      </c>
      <c r="R640" s="13" t="s">
        <v>55</v>
      </c>
      <c r="S640" s="13" t="s">
        <v>63</v>
      </c>
      <c r="T640" s="13" t="s">
        <v>42</v>
      </c>
      <c r="U640" s="13" t="s">
        <v>52</v>
      </c>
      <c r="V640" s="13" t="s">
        <v>42</v>
      </c>
      <c r="W640" s="13" t="s">
        <v>66</v>
      </c>
      <c r="X640" s="13" t="s">
        <v>53</v>
      </c>
      <c r="Y640" s="13" t="s">
        <v>41</v>
      </c>
      <c r="Z640" s="13" t="s">
        <v>41</v>
      </c>
      <c r="AA640" s="13"/>
      <c r="AB640" s="13">
        <v>0</v>
      </c>
      <c r="AC640" s="13">
        <v>0</v>
      </c>
      <c r="AD640" s="13" t="s">
        <v>42</v>
      </c>
      <c r="AE640" s="13">
        <v>0</v>
      </c>
      <c r="AF640" s="13" t="s">
        <v>42</v>
      </c>
      <c r="AG640" s="13">
        <v>0</v>
      </c>
      <c r="AH640" s="46" t="str">
        <f t="shared" si="20"/>
        <v>0</v>
      </c>
      <c r="AI640" s="46" t="s">
        <v>54</v>
      </c>
      <c r="AJ640" s="46" t="str">
        <f t="shared" si="21"/>
        <v>-2</v>
      </c>
      <c r="AK640" s="13" t="s">
        <v>41</v>
      </c>
      <c r="AL640" s="13" t="s">
        <v>41</v>
      </c>
      <c r="AM640" s="13"/>
      <c r="AN640" s="13">
        <v>101.31965006729475</v>
      </c>
      <c r="AO640" s="13">
        <v>117.34261838440112</v>
      </c>
      <c r="AP640" s="13">
        <v>125.13020833333333</v>
      </c>
      <c r="AQ640" s="13">
        <v>148.05555555555554</v>
      </c>
      <c r="AR640" s="36">
        <v>154.28723000000002</v>
      </c>
      <c r="AS640" s="36">
        <v>0</v>
      </c>
      <c r="AT640" s="36">
        <v>154.28723000000002</v>
      </c>
      <c r="AU640" s="36">
        <v>154.28723000000002</v>
      </c>
      <c r="AV640" s="36">
        <v>84.120959999999982</v>
      </c>
      <c r="AW640" s="36">
        <v>9.8318106755164898</v>
      </c>
      <c r="AX640" s="36">
        <v>77.168819999999982</v>
      </c>
      <c r="AY640" s="36">
        <v>91.073099999999982</v>
      </c>
      <c r="AZ640" s="36">
        <v>84045</v>
      </c>
      <c r="BA640" s="36" t="s">
        <v>50</v>
      </c>
      <c r="BB640" s="36">
        <v>71644.899999999994</v>
      </c>
      <c r="BC640" s="36">
        <v>93689.5</v>
      </c>
      <c r="BD640" s="36">
        <v>161.96594000000002</v>
      </c>
      <c r="BE640" s="36">
        <v>10.859335823529902</v>
      </c>
      <c r="BF640" s="36">
        <v>154.28723000000002</v>
      </c>
      <c r="BG640" s="36">
        <v>169.64465000000001</v>
      </c>
      <c r="BH640" s="36">
        <v>105.15563999999998</v>
      </c>
      <c r="BI640" s="36">
        <v>19.91571906066169</v>
      </c>
      <c r="BJ640" s="36">
        <v>91.073099999999982</v>
      </c>
      <c r="BK640" s="36">
        <v>119.23817999999997</v>
      </c>
      <c r="BL640" s="36">
        <v>95526.583333333328</v>
      </c>
      <c r="BM640" s="36">
        <v>4499.8432970123158</v>
      </c>
      <c r="BN640" s="36">
        <v>88178.4</v>
      </c>
      <c r="BO640" s="36">
        <v>99200.7</v>
      </c>
      <c r="BP640" s="36">
        <v>146.51007500000003</v>
      </c>
      <c r="BQ640" s="36">
        <v>10.998558077677739</v>
      </c>
      <c r="BR640" s="36">
        <v>138.73292000000001</v>
      </c>
      <c r="BS640" s="36">
        <v>154.28723000000002</v>
      </c>
      <c r="BT640" s="36">
        <v>98.114369999999994</v>
      </c>
      <c r="BU640" s="36">
        <v>9.9578595303308202</v>
      </c>
      <c r="BV640" s="36">
        <v>91.073099999999982</v>
      </c>
      <c r="BW640" s="36">
        <v>105.15564000000001</v>
      </c>
      <c r="BX640" s="36">
        <v>91278.393749999988</v>
      </c>
      <c r="BY640" s="36">
        <v>11857.510063779333</v>
      </c>
      <c r="BZ640" s="36">
        <v>77156.100000000006</v>
      </c>
      <c r="CA640" s="36">
        <v>115734.1</v>
      </c>
      <c r="CB640" s="36"/>
      <c r="CC640" s="40">
        <v>28.542999999999999</v>
      </c>
      <c r="CD640" s="40">
        <v>55.427999999999997</v>
      </c>
      <c r="CE640" s="40"/>
    </row>
    <row r="641" spans="1:83" s="5" customFormat="1">
      <c r="A641" s="13" t="s">
        <v>447</v>
      </c>
      <c r="B641" s="13">
        <v>3</v>
      </c>
      <c r="C641" s="13"/>
      <c r="D641" s="13" t="s">
        <v>95</v>
      </c>
      <c r="E641" s="35" t="s">
        <v>322</v>
      </c>
      <c r="F641" s="13" t="s">
        <v>36</v>
      </c>
      <c r="G641" s="36">
        <v>1094935098</v>
      </c>
      <c r="H641" s="13" t="s">
        <v>323</v>
      </c>
      <c r="I641" s="37">
        <v>25</v>
      </c>
      <c r="J641" s="37" t="s">
        <v>70</v>
      </c>
      <c r="K641" s="38">
        <v>43529</v>
      </c>
      <c r="L641" s="39">
        <v>0.63194444444444442</v>
      </c>
      <c r="M641" s="37" t="s">
        <v>39</v>
      </c>
      <c r="N641" s="37" t="s">
        <v>42</v>
      </c>
      <c r="O641" s="37"/>
      <c r="P641" s="37" t="s">
        <v>42</v>
      </c>
      <c r="Q641" s="37">
        <v>3</v>
      </c>
      <c r="R641" s="13" t="s">
        <v>55</v>
      </c>
      <c r="S641" s="13" t="s">
        <v>56</v>
      </c>
      <c r="T641" s="13" t="s">
        <v>42</v>
      </c>
      <c r="U641" s="13" t="s">
        <v>52</v>
      </c>
      <c r="V641" s="13" t="s">
        <v>42</v>
      </c>
      <c r="W641" s="13" t="s">
        <v>66</v>
      </c>
      <c r="X641" s="13" t="s">
        <v>76</v>
      </c>
      <c r="Y641" s="13" t="s">
        <v>41</v>
      </c>
      <c r="Z641" s="13" t="s">
        <v>42</v>
      </c>
      <c r="AA641" s="13"/>
      <c r="AB641" s="13">
        <v>0</v>
      </c>
      <c r="AC641" s="13">
        <v>2</v>
      </c>
      <c r="AD641" s="13" t="s">
        <v>42</v>
      </c>
      <c r="AE641" s="13">
        <v>0</v>
      </c>
      <c r="AF641" s="13" t="s">
        <v>42</v>
      </c>
      <c r="AG641" s="13">
        <v>0</v>
      </c>
      <c r="AH641" s="46" t="str">
        <f t="shared" si="20"/>
        <v>0</v>
      </c>
      <c r="AI641" s="46" t="s">
        <v>77</v>
      </c>
      <c r="AJ641" s="46" t="str">
        <f t="shared" si="21"/>
        <v>0</v>
      </c>
      <c r="AK641" s="13" t="s">
        <v>41</v>
      </c>
      <c r="AL641" s="13" t="s">
        <v>42</v>
      </c>
      <c r="AM641" s="13"/>
      <c r="AN641" s="13">
        <v>101.31965006729475</v>
      </c>
      <c r="AO641" s="13">
        <v>117.34261838440112</v>
      </c>
      <c r="AP641" s="13">
        <v>125.13020833333333</v>
      </c>
      <c r="AQ641" s="13">
        <v>148.05555555555554</v>
      </c>
      <c r="AR641" s="36">
        <v>107.62430000000001</v>
      </c>
      <c r="AS641" s="36">
        <v>0</v>
      </c>
      <c r="AT641" s="36">
        <v>107.62430000000001</v>
      </c>
      <c r="AU641" s="36">
        <v>107.62430000000001</v>
      </c>
      <c r="AV641" s="36">
        <v>49.003739999999993</v>
      </c>
      <c r="AW641" s="36">
        <v>0</v>
      </c>
      <c r="AX641" s="36">
        <v>49.003739999999993</v>
      </c>
      <c r="AY641" s="36">
        <v>49.003739999999993</v>
      </c>
      <c r="AZ641" s="36">
        <v>55111.474999999999</v>
      </c>
      <c r="BA641" s="36" t="s">
        <v>50</v>
      </c>
      <c r="BB641" s="36">
        <v>52355.9</v>
      </c>
      <c r="BC641" s="36">
        <v>60622.6</v>
      </c>
      <c r="BD641" s="36">
        <v>107.62430000000001</v>
      </c>
      <c r="BE641" s="36">
        <v>0</v>
      </c>
      <c r="BF641" s="36">
        <v>107.62430000000001</v>
      </c>
      <c r="BG641" s="36">
        <v>107.62430000000001</v>
      </c>
      <c r="BH641" s="36">
        <v>49.003739999999993</v>
      </c>
      <c r="BI641" s="36">
        <v>0</v>
      </c>
      <c r="BJ641" s="36">
        <v>49.003739999999993</v>
      </c>
      <c r="BK641" s="36">
        <v>49.003739999999993</v>
      </c>
      <c r="BL641" s="36">
        <v>52355.9</v>
      </c>
      <c r="BM641" s="36">
        <v>1742.7944640719963</v>
      </c>
      <c r="BN641" s="36">
        <v>49600.3</v>
      </c>
      <c r="BO641" s="36">
        <v>55111.5</v>
      </c>
      <c r="BP641" s="36">
        <v>130.95576500000001</v>
      </c>
      <c r="BQ641" s="36">
        <v>32.995674233033171</v>
      </c>
      <c r="BR641" s="36">
        <v>107.62430000000001</v>
      </c>
      <c r="BS641" s="36">
        <v>154.28723000000002</v>
      </c>
      <c r="BT641" s="36">
        <v>70.038419999999988</v>
      </c>
      <c r="BU641" s="36">
        <v>29.747529736178095</v>
      </c>
      <c r="BV641" s="36">
        <v>49.003739999999993</v>
      </c>
      <c r="BW641" s="36">
        <v>91.073099999999982</v>
      </c>
      <c r="BX641" s="36">
        <v>61828.187500000007</v>
      </c>
      <c r="BY641" s="36">
        <v>14121.476023979621</v>
      </c>
      <c r="BZ641" s="36">
        <v>49600.3</v>
      </c>
      <c r="CA641" s="36">
        <v>93689.5</v>
      </c>
      <c r="CB641" s="36"/>
      <c r="CC641" s="40">
        <v>28.617000000000001</v>
      </c>
      <c r="CD641" s="40">
        <v>55.28</v>
      </c>
      <c r="CE641" s="40"/>
    </row>
    <row r="642" spans="1:83" s="5" customFormat="1">
      <c r="A642" s="13" t="s">
        <v>447</v>
      </c>
      <c r="B642" s="13">
        <v>3</v>
      </c>
      <c r="C642" s="13"/>
      <c r="D642" s="13" t="s">
        <v>95</v>
      </c>
      <c r="E642" s="35" t="s">
        <v>322</v>
      </c>
      <c r="F642" s="13" t="s">
        <v>36</v>
      </c>
      <c r="G642" s="36">
        <v>1094935098</v>
      </c>
      <c r="H642" s="13" t="s">
        <v>323</v>
      </c>
      <c r="I642" s="37">
        <v>25</v>
      </c>
      <c r="J642" s="37" t="s">
        <v>70</v>
      </c>
      <c r="K642" s="38">
        <v>43529</v>
      </c>
      <c r="L642" s="39">
        <v>0.64236111111111105</v>
      </c>
      <c r="M642" s="37" t="s">
        <v>39</v>
      </c>
      <c r="N642" s="37" t="s">
        <v>42</v>
      </c>
      <c r="O642" s="37"/>
      <c r="P642" s="37" t="s">
        <v>42</v>
      </c>
      <c r="Q642" s="37">
        <v>4</v>
      </c>
      <c r="R642" s="13" t="s">
        <v>62</v>
      </c>
      <c r="S642" s="13" t="s">
        <v>44</v>
      </c>
      <c r="T642" s="13" t="s">
        <v>41</v>
      </c>
      <c r="U642" s="13" t="s">
        <v>52</v>
      </c>
      <c r="V642" s="13" t="s">
        <v>42</v>
      </c>
      <c r="W642" s="13" t="s">
        <v>66</v>
      </c>
      <c r="X642" s="13" t="s">
        <v>76</v>
      </c>
      <c r="Y642" s="13" t="s">
        <v>41</v>
      </c>
      <c r="Z642" s="13" t="s">
        <v>42</v>
      </c>
      <c r="AA642" s="13"/>
      <c r="AB642" s="13">
        <v>1</v>
      </c>
      <c r="AC642" s="13">
        <v>1</v>
      </c>
      <c r="AD642" s="13" t="s">
        <v>41</v>
      </c>
      <c r="AE642" s="13">
        <v>0</v>
      </c>
      <c r="AF642" s="13" t="s">
        <v>42</v>
      </c>
      <c r="AG642" s="13">
        <v>0</v>
      </c>
      <c r="AH642" s="46" t="str">
        <f t="shared" si="20"/>
        <v>0</v>
      </c>
      <c r="AI642" s="46" t="s">
        <v>77</v>
      </c>
      <c r="AJ642" s="46" t="str">
        <f t="shared" si="21"/>
        <v>0</v>
      </c>
      <c r="AK642" s="13" t="s">
        <v>41</v>
      </c>
      <c r="AL642" s="13" t="s">
        <v>42</v>
      </c>
      <c r="AM642" s="13"/>
      <c r="AN642" s="13">
        <v>101.31965006729475</v>
      </c>
      <c r="AO642" s="13">
        <v>117.34261838440112</v>
      </c>
      <c r="AP642" s="13">
        <v>125.13020833333333</v>
      </c>
      <c r="AQ642" s="13">
        <v>148.05555555555554</v>
      </c>
      <c r="AR642" s="36">
        <v>115.40145500000001</v>
      </c>
      <c r="AS642" s="36">
        <v>10.998558077677739</v>
      </c>
      <c r="AT642" s="36">
        <v>107.62430000000001</v>
      </c>
      <c r="AU642" s="36">
        <v>123.17861000000002</v>
      </c>
      <c r="AV642" s="36">
        <v>49.003739999999993</v>
      </c>
      <c r="AW642" s="36">
        <v>0</v>
      </c>
      <c r="AX642" s="36">
        <v>49.003739999999993</v>
      </c>
      <c r="AY642" s="36">
        <v>49.003739999999993</v>
      </c>
      <c r="AZ642" s="36">
        <v>54422.6</v>
      </c>
      <c r="BA642" s="36" t="s">
        <v>50</v>
      </c>
      <c r="BB642" s="36">
        <v>52355.9</v>
      </c>
      <c r="BC642" s="36">
        <v>55111.5</v>
      </c>
      <c r="BD642" s="36">
        <v>107.62430000000001</v>
      </c>
      <c r="BE642" s="36">
        <v>21.997116155355585</v>
      </c>
      <c r="BF642" s="36">
        <v>92.069990000000004</v>
      </c>
      <c r="BG642" s="36">
        <v>123.17861000000002</v>
      </c>
      <c r="BH642" s="36">
        <v>49.003739999999993</v>
      </c>
      <c r="BI642" s="36">
        <v>0</v>
      </c>
      <c r="BJ642" s="36">
        <v>49.003739999999993</v>
      </c>
      <c r="BK642" s="36">
        <v>49.003739999999993</v>
      </c>
      <c r="BL642" s="36">
        <v>59244.85</v>
      </c>
      <c r="BM642" s="36">
        <v>6462.3738176462693</v>
      </c>
      <c r="BN642" s="36">
        <v>55111.5</v>
      </c>
      <c r="BO642" s="36">
        <v>68889.3</v>
      </c>
      <c r="BP642" s="36">
        <v>115.40145500000001</v>
      </c>
      <c r="BQ642" s="36">
        <v>10.998558077677739</v>
      </c>
      <c r="BR642" s="36">
        <v>107.62430000000001</v>
      </c>
      <c r="BS642" s="36">
        <v>123.17861000000002</v>
      </c>
      <c r="BT642" s="36">
        <v>49.003739999999993</v>
      </c>
      <c r="BU642" s="36">
        <v>0</v>
      </c>
      <c r="BV642" s="36">
        <v>49.003739999999993</v>
      </c>
      <c r="BW642" s="36">
        <v>49.003739999999993</v>
      </c>
      <c r="BX642" s="36">
        <v>55800.375000000007</v>
      </c>
      <c r="BY642" s="36">
        <v>5179.6930110448311</v>
      </c>
      <c r="BZ642" s="36">
        <v>49600.3</v>
      </c>
      <c r="CA642" s="36">
        <v>68889.3</v>
      </c>
      <c r="CB642" s="36"/>
      <c r="CC642" s="40">
        <v>28.443999999999999</v>
      </c>
      <c r="CD642" s="40">
        <v>55.887999999999998</v>
      </c>
      <c r="CE642" s="40"/>
    </row>
    <row r="643" spans="1:83" s="5" customFormat="1">
      <c r="A643" s="13" t="s">
        <v>447</v>
      </c>
      <c r="B643" s="13">
        <v>3</v>
      </c>
      <c r="C643" s="13"/>
      <c r="D643" s="13" t="s">
        <v>95</v>
      </c>
      <c r="E643" s="35" t="s">
        <v>322</v>
      </c>
      <c r="F643" s="13" t="s">
        <v>36</v>
      </c>
      <c r="G643" s="36">
        <v>1094935098</v>
      </c>
      <c r="H643" s="13" t="s">
        <v>323</v>
      </c>
      <c r="I643" s="37">
        <v>25</v>
      </c>
      <c r="J643" s="37" t="s">
        <v>70</v>
      </c>
      <c r="K643" s="38">
        <v>43529</v>
      </c>
      <c r="L643" s="39">
        <v>0.65277777777777779</v>
      </c>
      <c r="M643" s="37" t="s">
        <v>39</v>
      </c>
      <c r="N643" s="37" t="s">
        <v>42</v>
      </c>
      <c r="O643" s="37"/>
      <c r="P643" s="37" t="s">
        <v>42</v>
      </c>
      <c r="Q643" s="37">
        <v>5</v>
      </c>
      <c r="R643" s="13" t="s">
        <v>43</v>
      </c>
      <c r="S643" s="13" t="s">
        <v>44</v>
      </c>
      <c r="T643" s="13" t="s">
        <v>41</v>
      </c>
      <c r="U643" s="13" t="s">
        <v>52</v>
      </c>
      <c r="V643" s="13" t="s">
        <v>42</v>
      </c>
      <c r="W643" s="13" t="s">
        <v>66</v>
      </c>
      <c r="X643" s="13" t="s">
        <v>76</v>
      </c>
      <c r="Y643" s="13" t="s">
        <v>41</v>
      </c>
      <c r="Z643" s="13" t="s">
        <v>41</v>
      </c>
      <c r="AA643" s="13"/>
      <c r="AB643" s="13">
        <v>-1</v>
      </c>
      <c r="AC643" s="13">
        <v>1</v>
      </c>
      <c r="AD643" s="13" t="s">
        <v>41</v>
      </c>
      <c r="AE643" s="13">
        <v>0</v>
      </c>
      <c r="AF643" s="13" t="s">
        <v>42</v>
      </c>
      <c r="AG643" s="13">
        <v>0</v>
      </c>
      <c r="AH643" s="46" t="str">
        <f t="shared" si="20"/>
        <v>0</v>
      </c>
      <c r="AI643" s="46" t="s">
        <v>77</v>
      </c>
      <c r="AJ643" s="46" t="str">
        <f t="shared" si="21"/>
        <v>0</v>
      </c>
      <c r="AK643" s="13" t="s">
        <v>41</v>
      </c>
      <c r="AL643" s="13" t="s">
        <v>41</v>
      </c>
      <c r="AM643" s="13"/>
      <c r="AN643" s="13">
        <v>101.31965006729475</v>
      </c>
      <c r="AO643" s="13">
        <v>117.34261838440112</v>
      </c>
      <c r="AP643" s="13">
        <v>125.13020833333333</v>
      </c>
      <c r="AQ643" s="13">
        <v>148.05555555555554</v>
      </c>
      <c r="AR643" s="36">
        <v>76.515680000000003</v>
      </c>
      <c r="AS643" s="36">
        <v>0</v>
      </c>
      <c r="AT643" s="36">
        <v>76.515680000000003</v>
      </c>
      <c r="AU643" s="36">
        <v>76.515680000000003</v>
      </c>
      <c r="AV643" s="36">
        <v>20.83865999999999</v>
      </c>
      <c r="AW643" s="36">
        <v>0</v>
      </c>
      <c r="AX643" s="36">
        <v>20.83865999999999</v>
      </c>
      <c r="AY643" s="36">
        <v>20.83865999999999</v>
      </c>
      <c r="AZ643" s="36">
        <v>44778.100000000006</v>
      </c>
      <c r="BA643" s="36" t="s">
        <v>50</v>
      </c>
      <c r="BB643" s="36">
        <v>44089.2</v>
      </c>
      <c r="BC643" s="36">
        <v>46844.800000000003</v>
      </c>
      <c r="BD643" s="36">
        <v>84.292834999999997</v>
      </c>
      <c r="BE643" s="36">
        <v>10.998558077677728</v>
      </c>
      <c r="BF643" s="36">
        <v>76.515680000000003</v>
      </c>
      <c r="BG643" s="36">
        <v>92.069990000000004</v>
      </c>
      <c r="BH643" s="36">
        <v>34.921199999999992</v>
      </c>
      <c r="BI643" s="36">
        <v>19.915719060661598</v>
      </c>
      <c r="BJ643" s="36">
        <v>20.83865999999999</v>
      </c>
      <c r="BK643" s="36">
        <v>49.003739999999993</v>
      </c>
      <c r="BL643" s="36">
        <v>50059.583333333336</v>
      </c>
      <c r="BM643" s="36">
        <v>2709.2603643183984</v>
      </c>
      <c r="BN643" s="36">
        <v>46844.800000000003</v>
      </c>
      <c r="BO643" s="36">
        <v>55111.5</v>
      </c>
      <c r="BP643" s="36">
        <v>99.847145000000012</v>
      </c>
      <c r="BQ643" s="36">
        <v>32.995674233033171</v>
      </c>
      <c r="BR643" s="36">
        <v>76.515680000000003</v>
      </c>
      <c r="BS643" s="36">
        <v>123.17861000000002</v>
      </c>
      <c r="BT643" s="36">
        <v>34.921199999999992</v>
      </c>
      <c r="BU643" s="36">
        <v>19.915719060661598</v>
      </c>
      <c r="BV643" s="36">
        <v>20.83865999999999</v>
      </c>
      <c r="BW643" s="36">
        <v>49.003739999999993</v>
      </c>
      <c r="BX643" s="36">
        <v>51322.556250000009</v>
      </c>
      <c r="BY643" s="36">
        <v>2638.2748231799114</v>
      </c>
      <c r="BZ643" s="36">
        <v>46844.800000000003</v>
      </c>
      <c r="CA643" s="36">
        <v>55111.5</v>
      </c>
      <c r="CB643" s="36"/>
      <c r="CC643" s="40">
        <v>28.518000000000001</v>
      </c>
      <c r="CD643" s="40">
        <v>55.962000000000003</v>
      </c>
      <c r="CE643" s="40"/>
    </row>
    <row r="644" spans="1:83" s="5" customFormat="1">
      <c r="A644" s="13" t="s">
        <v>447</v>
      </c>
      <c r="B644" s="13">
        <v>3</v>
      </c>
      <c r="C644" s="13"/>
      <c r="D644" s="13" t="s">
        <v>95</v>
      </c>
      <c r="E644" s="35" t="s">
        <v>322</v>
      </c>
      <c r="F644" s="13" t="s">
        <v>36</v>
      </c>
      <c r="G644" s="36">
        <v>1094935098</v>
      </c>
      <c r="H644" s="13" t="s">
        <v>323</v>
      </c>
      <c r="I644" s="37">
        <v>25</v>
      </c>
      <c r="J644" s="37" t="s">
        <v>70</v>
      </c>
      <c r="K644" s="38">
        <v>43529</v>
      </c>
      <c r="L644" s="39">
        <v>0.66319444444444442</v>
      </c>
      <c r="M644" s="37" t="s">
        <v>39</v>
      </c>
      <c r="N644" s="37" t="s">
        <v>42</v>
      </c>
      <c r="O644" s="37"/>
      <c r="P644" s="37" t="s">
        <v>42</v>
      </c>
      <c r="Q644" s="37">
        <v>6</v>
      </c>
      <c r="R644" s="13" t="s">
        <v>43</v>
      </c>
      <c r="S644" s="13" t="s">
        <v>44</v>
      </c>
      <c r="T644" s="13" t="s">
        <v>42</v>
      </c>
      <c r="U644" s="13" t="s">
        <v>52</v>
      </c>
      <c r="V644" s="13" t="s">
        <v>42</v>
      </c>
      <c r="W644" s="13" t="s">
        <v>66</v>
      </c>
      <c r="X644" s="13" t="s">
        <v>76</v>
      </c>
      <c r="Y644" s="13" t="s">
        <v>41</v>
      </c>
      <c r="Z644" s="13" t="s">
        <v>42</v>
      </c>
      <c r="AA644" s="13"/>
      <c r="AB644" s="13">
        <v>-1</v>
      </c>
      <c r="AC644" s="13">
        <v>1</v>
      </c>
      <c r="AD644" s="13" t="s">
        <v>42</v>
      </c>
      <c r="AE644" s="13">
        <v>0</v>
      </c>
      <c r="AF644" s="13" t="s">
        <v>42</v>
      </c>
      <c r="AG644" s="13">
        <v>0</v>
      </c>
      <c r="AH644" s="46" t="str">
        <f t="shared" si="20"/>
        <v>0</v>
      </c>
      <c r="AI644" s="46" t="s">
        <v>77</v>
      </c>
      <c r="AJ644" s="46" t="str">
        <f t="shared" si="21"/>
        <v>0</v>
      </c>
      <c r="AK644" s="13" t="s">
        <v>41</v>
      </c>
      <c r="AL644" s="13" t="s">
        <v>42</v>
      </c>
      <c r="AM644" s="13"/>
      <c r="AN644" s="13">
        <v>101.31965006729475</v>
      </c>
      <c r="AO644" s="13">
        <v>117.34261838440112</v>
      </c>
      <c r="AP644" s="13">
        <v>125.13020833333333</v>
      </c>
      <c r="AQ644" s="13">
        <v>148.05555555555554</v>
      </c>
      <c r="AR644" s="36">
        <v>68.836970000000008</v>
      </c>
      <c r="AS644" s="36">
        <v>10.859335823529738</v>
      </c>
      <c r="AT644" s="36">
        <v>61.158259999999999</v>
      </c>
      <c r="AU644" s="36">
        <v>76.515680000000003</v>
      </c>
      <c r="AV644" s="36">
        <v>13.797389999999993</v>
      </c>
      <c r="AW644" s="36">
        <v>9.9578595303308024</v>
      </c>
      <c r="AX644" s="36">
        <v>6.7561199999999957</v>
      </c>
      <c r="AY644" s="36">
        <v>20.83865999999999</v>
      </c>
      <c r="AZ644" s="36">
        <v>47533.649999999994</v>
      </c>
      <c r="BA644" s="36" t="s">
        <v>50</v>
      </c>
      <c r="BB644" s="36">
        <v>44089.2</v>
      </c>
      <c r="BC644" s="36">
        <v>49600.3</v>
      </c>
      <c r="BD644" s="36">
        <v>68.836970000000008</v>
      </c>
      <c r="BE644" s="36">
        <v>10.859335823529738</v>
      </c>
      <c r="BF644" s="36">
        <v>61.158259999999999</v>
      </c>
      <c r="BG644" s="36">
        <v>76.515680000000003</v>
      </c>
      <c r="BH644" s="36">
        <v>20.83865999999999</v>
      </c>
      <c r="BI644" s="36">
        <v>0</v>
      </c>
      <c r="BJ644" s="36">
        <v>20.83865999999999</v>
      </c>
      <c r="BK644" s="36">
        <v>20.83865999999999</v>
      </c>
      <c r="BL644" s="36">
        <v>44548.466666666667</v>
      </c>
      <c r="BM644" s="36">
        <v>1124.9689892022234</v>
      </c>
      <c r="BN644" s="36">
        <v>44089.2</v>
      </c>
      <c r="BO644" s="36">
        <v>46844.800000000003</v>
      </c>
      <c r="BP644" s="36">
        <v>76.515680000000003</v>
      </c>
      <c r="BQ644" s="36">
        <v>0</v>
      </c>
      <c r="BR644" s="36">
        <v>76.515680000000003</v>
      </c>
      <c r="BS644" s="36">
        <v>76.515680000000003</v>
      </c>
      <c r="BT644" s="36">
        <v>20.83865999999999</v>
      </c>
      <c r="BU644" s="36">
        <v>0</v>
      </c>
      <c r="BV644" s="36">
        <v>20.83865999999999</v>
      </c>
      <c r="BW644" s="36">
        <v>20.83865999999999</v>
      </c>
      <c r="BX644" s="36">
        <v>44433.65</v>
      </c>
      <c r="BY644" s="36">
        <v>941.21658435594429</v>
      </c>
      <c r="BZ644" s="36">
        <v>44089.2</v>
      </c>
      <c r="CA644" s="36">
        <v>46844.800000000003</v>
      </c>
      <c r="CB644" s="36"/>
      <c r="CC644" s="40">
        <v>28.419</v>
      </c>
      <c r="CD644" s="40">
        <v>56.167999999999999</v>
      </c>
      <c r="CE644" s="40"/>
    </row>
    <row r="645" spans="1:83" s="5" customFormat="1">
      <c r="A645" s="13" t="s">
        <v>447</v>
      </c>
      <c r="B645" s="13">
        <v>4</v>
      </c>
      <c r="C645" s="13"/>
      <c r="D645" s="13" t="s">
        <v>34</v>
      </c>
      <c r="E645" s="35" t="s">
        <v>324</v>
      </c>
      <c r="F645" s="13" t="s">
        <v>36</v>
      </c>
      <c r="G645" s="36">
        <v>1094978509</v>
      </c>
      <c r="H645" s="13" t="s">
        <v>325</v>
      </c>
      <c r="I645" s="37">
        <v>19</v>
      </c>
      <c r="J645" s="37" t="s">
        <v>38</v>
      </c>
      <c r="K645" s="38">
        <v>43530</v>
      </c>
      <c r="L645" s="39">
        <v>0.3520833333333333</v>
      </c>
      <c r="M645" s="37"/>
      <c r="N645" s="37" t="s">
        <v>71</v>
      </c>
      <c r="O645" s="37" t="s">
        <v>41</v>
      </c>
      <c r="P645" s="37" t="s">
        <v>41</v>
      </c>
      <c r="Q645" s="37">
        <v>1</v>
      </c>
      <c r="R645" s="13" t="s">
        <v>55</v>
      </c>
      <c r="S645" s="13" t="s">
        <v>63</v>
      </c>
      <c r="T645" s="13" t="s">
        <v>42</v>
      </c>
      <c r="U645" s="13" t="s">
        <v>52</v>
      </c>
      <c r="V645" s="13" t="s">
        <v>42</v>
      </c>
      <c r="W645" s="13" t="s">
        <v>66</v>
      </c>
      <c r="X645" s="13" t="s">
        <v>76</v>
      </c>
      <c r="Y645" s="13" t="s">
        <v>41</v>
      </c>
      <c r="Z645" s="13" t="s">
        <v>41</v>
      </c>
      <c r="AA645" s="13"/>
      <c r="AB645" s="13">
        <v>0</v>
      </c>
      <c r="AC645" s="13">
        <v>0</v>
      </c>
      <c r="AD645" s="13" t="s">
        <v>42</v>
      </c>
      <c r="AE645" s="13">
        <v>0</v>
      </c>
      <c r="AF645" s="13" t="s">
        <v>42</v>
      </c>
      <c r="AG645" s="13">
        <v>0</v>
      </c>
      <c r="AH645" s="46" t="str">
        <f t="shared" si="20"/>
        <v>0</v>
      </c>
      <c r="AI645" s="46" t="s">
        <v>77</v>
      </c>
      <c r="AJ645" s="46" t="str">
        <f t="shared" si="21"/>
        <v>0</v>
      </c>
      <c r="AK645" s="13" t="s">
        <v>41</v>
      </c>
      <c r="AL645" s="13" t="s">
        <v>41</v>
      </c>
      <c r="AM645" s="13"/>
      <c r="AN645" s="13">
        <v>101.31965006729475</v>
      </c>
      <c r="AO645" s="13">
        <v>117.34261838440112</v>
      </c>
      <c r="AP645" s="13">
        <v>125.13020833333333</v>
      </c>
      <c r="AQ645" s="13">
        <v>148.05555555555554</v>
      </c>
      <c r="AR645" s="36">
        <v>465.55033679999997</v>
      </c>
      <c r="AS645" s="36">
        <v>0</v>
      </c>
      <c r="AT645" s="36">
        <v>465.55033679999997</v>
      </c>
      <c r="AU645" s="36">
        <v>465.55033679999997</v>
      </c>
      <c r="AV645" s="36">
        <v>976.48848549999991</v>
      </c>
      <c r="AW645" s="36">
        <v>16.67978559081094</v>
      </c>
      <c r="AX645" s="36">
        <v>964.69409599999983</v>
      </c>
      <c r="AY645" s="36">
        <v>988.28287499999999</v>
      </c>
      <c r="AZ645" s="36">
        <v>53044.800000000003</v>
      </c>
      <c r="BA645" s="36" t="s">
        <v>50</v>
      </c>
      <c r="BB645" s="36">
        <v>52355.9</v>
      </c>
      <c r="BC645" s="36">
        <v>55111.5</v>
      </c>
      <c r="BD645" s="36">
        <v>366.1600995</v>
      </c>
      <c r="BE645" s="36">
        <v>140.55902155714003</v>
      </c>
      <c r="BF645" s="36">
        <v>266.76986219999998</v>
      </c>
      <c r="BG645" s="36">
        <v>465.55033679999997</v>
      </c>
      <c r="BH645" s="36">
        <v>940.88033599999994</v>
      </c>
      <c r="BI645" s="36">
        <v>33.677742363097757</v>
      </c>
      <c r="BJ645" s="36">
        <v>917.06657600000005</v>
      </c>
      <c r="BK645" s="36">
        <v>964.69409599999983</v>
      </c>
      <c r="BL645" s="36">
        <v>51896.633333333331</v>
      </c>
      <c r="BM645" s="36">
        <v>1124.9689892022204</v>
      </c>
      <c r="BN645" s="36">
        <v>49600.3</v>
      </c>
      <c r="BO645" s="36">
        <v>52355.9</v>
      </c>
      <c r="BP645" s="36">
        <v>374.15610030000005</v>
      </c>
      <c r="BQ645" s="36">
        <v>129.25096878103398</v>
      </c>
      <c r="BR645" s="36">
        <v>282.76186380000007</v>
      </c>
      <c r="BS645" s="36">
        <v>465.55033679999997</v>
      </c>
      <c r="BT645" s="36">
        <v>899.04204799999991</v>
      </c>
      <c r="BU645" s="36">
        <v>92.846016679169324</v>
      </c>
      <c r="BV645" s="36">
        <v>833.39</v>
      </c>
      <c r="BW645" s="36">
        <v>964.69409599999983</v>
      </c>
      <c r="BX645" s="36">
        <v>49169.775000000009</v>
      </c>
      <c r="BY645" s="36">
        <v>3475.3169782529671</v>
      </c>
      <c r="BZ645" s="36">
        <v>42711.4</v>
      </c>
      <c r="CA645" s="36">
        <v>52355.9</v>
      </c>
      <c r="CB645" s="36"/>
      <c r="CC645" s="40">
        <v>24.484000000000002</v>
      </c>
      <c r="CD645" s="40">
        <v>65.427999999999997</v>
      </c>
      <c r="CE645" s="40"/>
    </row>
    <row r="646" spans="1:83" s="5" customFormat="1">
      <c r="A646" s="13" t="s">
        <v>447</v>
      </c>
      <c r="B646" s="13">
        <v>4</v>
      </c>
      <c r="C646" s="13"/>
      <c r="D646" s="13" t="s">
        <v>34</v>
      </c>
      <c r="E646" s="35" t="s">
        <v>324</v>
      </c>
      <c r="F646" s="13" t="s">
        <v>36</v>
      </c>
      <c r="G646" s="36">
        <v>1094978509</v>
      </c>
      <c r="H646" s="13" t="s">
        <v>325</v>
      </c>
      <c r="I646" s="37">
        <v>19</v>
      </c>
      <c r="J646" s="37" t="s">
        <v>38</v>
      </c>
      <c r="K646" s="38">
        <v>43530</v>
      </c>
      <c r="L646" s="39">
        <v>0.36249999999999999</v>
      </c>
      <c r="M646" s="37"/>
      <c r="N646" s="37" t="s">
        <v>71</v>
      </c>
      <c r="O646" s="37" t="s">
        <v>41</v>
      </c>
      <c r="P646" s="37" t="s">
        <v>41</v>
      </c>
      <c r="Q646" s="37">
        <v>2</v>
      </c>
      <c r="R646" s="13" t="s">
        <v>55</v>
      </c>
      <c r="S646" s="13" t="s">
        <v>63</v>
      </c>
      <c r="T646" s="13" t="s">
        <v>42</v>
      </c>
      <c r="U646" s="13" t="s">
        <v>52</v>
      </c>
      <c r="V646" s="13" t="s">
        <v>42</v>
      </c>
      <c r="W646" s="13" t="s">
        <v>66</v>
      </c>
      <c r="X646" s="13" t="s">
        <v>76</v>
      </c>
      <c r="Y646" s="13" t="s">
        <v>41</v>
      </c>
      <c r="Z646" s="13" t="s">
        <v>41</v>
      </c>
      <c r="AA646" s="13"/>
      <c r="AB646" s="13">
        <v>0</v>
      </c>
      <c r="AC646" s="13">
        <v>0</v>
      </c>
      <c r="AD646" s="13" t="s">
        <v>42</v>
      </c>
      <c r="AE646" s="13">
        <v>0</v>
      </c>
      <c r="AF646" s="13" t="s">
        <v>42</v>
      </c>
      <c r="AG646" s="13">
        <v>0</v>
      </c>
      <c r="AH646" s="46" t="str">
        <f t="shared" si="20"/>
        <v>0</v>
      </c>
      <c r="AI646" s="46" t="s">
        <v>77</v>
      </c>
      <c r="AJ646" s="46" t="str">
        <f t="shared" si="21"/>
        <v>0</v>
      </c>
      <c r="AK646" s="13" t="s">
        <v>41</v>
      </c>
      <c r="AL646" s="13" t="s">
        <v>41</v>
      </c>
      <c r="AM646" s="13"/>
      <c r="AN646" s="13">
        <v>101.31965006729475</v>
      </c>
      <c r="AO646" s="13">
        <v>117.34261838440112</v>
      </c>
      <c r="AP646" s="13">
        <v>125.13020833333333</v>
      </c>
      <c r="AQ646" s="13">
        <v>148.05555555555554</v>
      </c>
      <c r="AR646" s="36">
        <v>536.62421549999999</v>
      </c>
      <c r="AS646" s="36">
        <v>100.51364318799951</v>
      </c>
      <c r="AT646" s="36">
        <v>465.55033679999997</v>
      </c>
      <c r="AU646" s="36">
        <v>607.6980941999999</v>
      </c>
      <c r="AV646" s="36">
        <v>1152.7384549999999</v>
      </c>
      <c r="AW646" s="36">
        <v>33.043603344875599</v>
      </c>
      <c r="AX646" s="36">
        <v>1129.3730989999999</v>
      </c>
      <c r="AY646" s="36">
        <v>1176.103811</v>
      </c>
      <c r="AZ646" s="36">
        <v>68889.325000000012</v>
      </c>
      <c r="BA646" s="36" t="s">
        <v>50</v>
      </c>
      <c r="BB646" s="36">
        <v>66133.8</v>
      </c>
      <c r="BC646" s="36">
        <v>71644.899999999994</v>
      </c>
      <c r="BD646" s="36">
        <v>509.07393999999999</v>
      </c>
      <c r="BE646" s="36">
        <v>61.551669928785074</v>
      </c>
      <c r="BF646" s="36">
        <v>465.55033679999997</v>
      </c>
      <c r="BG646" s="36">
        <v>552.59754320000002</v>
      </c>
      <c r="BH646" s="36">
        <v>1100.100475</v>
      </c>
      <c r="BI646" s="36">
        <v>41.39774186704809</v>
      </c>
      <c r="BJ646" s="36">
        <v>1070.827851</v>
      </c>
      <c r="BK646" s="36">
        <v>1129.3730989999999</v>
      </c>
      <c r="BL646" s="36">
        <v>62459.666666666664</v>
      </c>
      <c r="BM646" s="36">
        <v>3337.1973263004206</v>
      </c>
      <c r="BN646" s="36">
        <v>57867</v>
      </c>
      <c r="BO646" s="36">
        <v>66133.8</v>
      </c>
      <c r="BP646" s="36">
        <v>465.55033679999997</v>
      </c>
      <c r="BQ646" s="36">
        <v>0</v>
      </c>
      <c r="BR646" s="36">
        <v>465.55033679999997</v>
      </c>
      <c r="BS646" s="36">
        <v>465.55033679999997</v>
      </c>
      <c r="BT646" s="36">
        <v>1047.0335974999998</v>
      </c>
      <c r="BU646" s="36">
        <v>116.44563974033986</v>
      </c>
      <c r="BV646" s="36">
        <v>964.69409599999983</v>
      </c>
      <c r="BW646" s="36">
        <v>1129.3730989999999</v>
      </c>
      <c r="BX646" s="36">
        <v>57694.824999999997</v>
      </c>
      <c r="BY646" s="36">
        <v>4552.2610926146726</v>
      </c>
      <c r="BZ646" s="36">
        <v>52355.9</v>
      </c>
      <c r="CA646" s="36">
        <v>66133.8</v>
      </c>
      <c r="CB646" s="36"/>
      <c r="CC646" s="40">
        <v>24.677</v>
      </c>
      <c r="CD646" s="40">
        <v>65.31</v>
      </c>
      <c r="CE646" s="40"/>
    </row>
    <row r="647" spans="1:83" s="5" customFormat="1">
      <c r="A647" s="13" t="s">
        <v>447</v>
      </c>
      <c r="B647" s="13">
        <v>4</v>
      </c>
      <c r="C647" s="13"/>
      <c r="D647" s="13" t="s">
        <v>34</v>
      </c>
      <c r="E647" s="35" t="s">
        <v>324</v>
      </c>
      <c r="F647" s="13" t="s">
        <v>36</v>
      </c>
      <c r="G647" s="36">
        <v>1094978509</v>
      </c>
      <c r="H647" s="13" t="s">
        <v>325</v>
      </c>
      <c r="I647" s="37">
        <v>19</v>
      </c>
      <c r="J647" s="37" t="s">
        <v>38</v>
      </c>
      <c r="K647" s="38">
        <v>43530</v>
      </c>
      <c r="L647" s="39">
        <v>0.375</v>
      </c>
      <c r="M647" s="37"/>
      <c r="N647" s="37" t="s">
        <v>71</v>
      </c>
      <c r="O647" s="37" t="s">
        <v>41</v>
      </c>
      <c r="P647" s="37" t="s">
        <v>41</v>
      </c>
      <c r="Q647" s="37">
        <v>3</v>
      </c>
      <c r="R647" s="13" t="s">
        <v>55</v>
      </c>
      <c r="S647" s="13" t="s">
        <v>63</v>
      </c>
      <c r="T647" s="13" t="s">
        <v>42</v>
      </c>
      <c r="U647" s="13" t="s">
        <v>52</v>
      </c>
      <c r="V647" s="13" t="s">
        <v>42</v>
      </c>
      <c r="W647" s="13" t="s">
        <v>66</v>
      </c>
      <c r="X647" s="13" t="s">
        <v>76</v>
      </c>
      <c r="Y647" s="13" t="s">
        <v>41</v>
      </c>
      <c r="Z647" s="13" t="s">
        <v>41</v>
      </c>
      <c r="AA647" s="13"/>
      <c r="AB647" s="13">
        <v>0</v>
      </c>
      <c r="AC647" s="13">
        <v>0</v>
      </c>
      <c r="AD647" s="13" t="s">
        <v>42</v>
      </c>
      <c r="AE647" s="13">
        <v>0</v>
      </c>
      <c r="AF647" s="13" t="s">
        <v>42</v>
      </c>
      <c r="AG647" s="13">
        <v>0</v>
      </c>
      <c r="AH647" s="46" t="str">
        <f t="shared" si="20"/>
        <v>0</v>
      </c>
      <c r="AI647" s="46" t="s">
        <v>77</v>
      </c>
      <c r="AJ647" s="46" t="str">
        <f t="shared" si="21"/>
        <v>0</v>
      </c>
      <c r="AK647" s="13" t="s">
        <v>41</v>
      </c>
      <c r="AL647" s="13" t="s">
        <v>41</v>
      </c>
      <c r="AM647" s="13"/>
      <c r="AN647" s="13">
        <v>101.31965006729475</v>
      </c>
      <c r="AO647" s="13">
        <v>117.34261838440112</v>
      </c>
      <c r="AP647" s="13">
        <v>125.13020833333333</v>
      </c>
      <c r="AQ647" s="13">
        <v>148.05555555555554</v>
      </c>
      <c r="AR647" s="36">
        <v>717.72878139999989</v>
      </c>
      <c r="AS647" s="36">
        <v>22.221500370330475</v>
      </c>
      <c r="AT647" s="36">
        <v>702.01580779999983</v>
      </c>
      <c r="AU647" s="36">
        <v>733.44175499999994</v>
      </c>
      <c r="AV647" s="36">
        <v>1331.9680149999999</v>
      </c>
      <c r="AW647" s="36">
        <v>24.270286265961399</v>
      </c>
      <c r="AX647" s="36">
        <v>1314.8063309999998</v>
      </c>
      <c r="AY647" s="36">
        <v>1349.1296989999998</v>
      </c>
      <c r="AZ647" s="36">
        <v>107467.4</v>
      </c>
      <c r="BA647" s="36" t="s">
        <v>50</v>
      </c>
      <c r="BB647" s="36">
        <v>104711.8</v>
      </c>
      <c r="BC647" s="36">
        <v>110223</v>
      </c>
      <c r="BD647" s="36">
        <v>670.62971179999988</v>
      </c>
      <c r="BE647" s="36">
        <v>44.386642633143879</v>
      </c>
      <c r="BF647" s="36">
        <v>639.24361579999993</v>
      </c>
      <c r="BG647" s="36">
        <v>702.01580779999983</v>
      </c>
      <c r="BH647" s="36">
        <v>1291.7399109999999</v>
      </c>
      <c r="BI647" s="36">
        <v>32.620843999393841</v>
      </c>
      <c r="BJ647" s="36">
        <v>1268.673491</v>
      </c>
      <c r="BK647" s="36">
        <v>1314.8063309999998</v>
      </c>
      <c r="BL647" s="36">
        <v>97363.616666666683</v>
      </c>
      <c r="BM647" s="36">
        <v>4499.8432970123158</v>
      </c>
      <c r="BN647" s="36">
        <v>93689.5</v>
      </c>
      <c r="BO647" s="36">
        <v>104711.8</v>
      </c>
      <c r="BP647" s="36">
        <v>658.80201349999993</v>
      </c>
      <c r="BQ647" s="36">
        <v>61.113533980661011</v>
      </c>
      <c r="BR647" s="36">
        <v>615.58821920000003</v>
      </c>
      <c r="BS647" s="36">
        <v>702.01580779999983</v>
      </c>
      <c r="BT647" s="36">
        <v>1257.0266774999998</v>
      </c>
      <c r="BU647" s="36">
        <v>81.712769608918066</v>
      </c>
      <c r="BV647" s="36">
        <v>1199.2470239999998</v>
      </c>
      <c r="BW647" s="36">
        <v>1314.8063309999998</v>
      </c>
      <c r="BX647" s="36">
        <v>88350.593749999985</v>
      </c>
      <c r="BY647" s="36">
        <v>9831.3270519275411</v>
      </c>
      <c r="BZ647" s="36">
        <v>71644.899999999994</v>
      </c>
      <c r="CA647" s="36">
        <v>104711.8</v>
      </c>
      <c r="CB647" s="36"/>
      <c r="CC647" s="40">
        <v>25.065000000000001</v>
      </c>
      <c r="CD647" s="40">
        <v>65.043000000000006</v>
      </c>
      <c r="CE647" s="40"/>
    </row>
    <row r="648" spans="1:83" s="5" customFormat="1">
      <c r="A648" s="13" t="s">
        <v>447</v>
      </c>
      <c r="B648" s="13">
        <v>4</v>
      </c>
      <c r="C648" s="13"/>
      <c r="D648" s="13" t="s">
        <v>34</v>
      </c>
      <c r="E648" s="35" t="s">
        <v>324</v>
      </c>
      <c r="F648" s="13" t="s">
        <v>36</v>
      </c>
      <c r="G648" s="36">
        <v>1094978509</v>
      </c>
      <c r="H648" s="13" t="s">
        <v>325</v>
      </c>
      <c r="I648" s="37">
        <v>19</v>
      </c>
      <c r="J648" s="37" t="s">
        <v>38</v>
      </c>
      <c r="K648" s="38">
        <v>43530</v>
      </c>
      <c r="L648" s="39">
        <v>0.38541666666666669</v>
      </c>
      <c r="M648" s="37"/>
      <c r="N648" s="37" t="s">
        <v>71</v>
      </c>
      <c r="O648" s="37" t="s">
        <v>41</v>
      </c>
      <c r="P648" s="37" t="s">
        <v>41</v>
      </c>
      <c r="Q648" s="37">
        <v>4</v>
      </c>
      <c r="R648" s="13" t="s">
        <v>55</v>
      </c>
      <c r="S648" s="13" t="s">
        <v>63</v>
      </c>
      <c r="T648" s="13" t="s">
        <v>42</v>
      </c>
      <c r="U648" s="13" t="s">
        <v>52</v>
      </c>
      <c r="V648" s="13" t="s">
        <v>42</v>
      </c>
      <c r="W648" s="13" t="s">
        <v>66</v>
      </c>
      <c r="X648" s="13" t="s">
        <v>76</v>
      </c>
      <c r="Y648" s="13" t="s">
        <v>41</v>
      </c>
      <c r="Z648" s="13" t="s">
        <v>42</v>
      </c>
      <c r="AA648" s="13"/>
      <c r="AB648" s="13">
        <v>0</v>
      </c>
      <c r="AC648" s="13">
        <v>0</v>
      </c>
      <c r="AD648" s="13" t="s">
        <v>42</v>
      </c>
      <c r="AE648" s="13">
        <v>0</v>
      </c>
      <c r="AF648" s="13" t="s">
        <v>42</v>
      </c>
      <c r="AG648" s="13">
        <v>0</v>
      </c>
      <c r="AH648" s="46" t="str">
        <f t="shared" si="20"/>
        <v>0</v>
      </c>
      <c r="AI648" s="46" t="s">
        <v>77</v>
      </c>
      <c r="AJ648" s="46" t="str">
        <f t="shared" si="21"/>
        <v>0</v>
      </c>
      <c r="AK648" s="13" t="s">
        <v>41</v>
      </c>
      <c r="AL648" s="13" t="s">
        <v>42</v>
      </c>
      <c r="AM648" s="13"/>
      <c r="AN648" s="13">
        <v>101.31965006729475</v>
      </c>
      <c r="AO648" s="13">
        <v>117.34261838440112</v>
      </c>
      <c r="AP648" s="13">
        <v>125.13020833333333</v>
      </c>
      <c r="AQ648" s="13">
        <v>148.05555555555554</v>
      </c>
      <c r="AR648" s="36">
        <v>874.06278399999997</v>
      </c>
      <c r="AS648" s="36">
        <v>22.080550795737427</v>
      </c>
      <c r="AT648" s="36">
        <v>858.44947680000007</v>
      </c>
      <c r="AU648" s="36">
        <v>889.67609119999997</v>
      </c>
      <c r="AV648" s="36">
        <v>1479.99134</v>
      </c>
      <c r="AW648" s="36">
        <v>23.928188005223365</v>
      </c>
      <c r="AX648" s="36">
        <v>1463.0715559999999</v>
      </c>
      <c r="AY648" s="36">
        <v>1496.911124</v>
      </c>
      <c r="AZ648" s="36">
        <v>72333.799999999988</v>
      </c>
      <c r="BA648" s="36" t="s">
        <v>50</v>
      </c>
      <c r="BB648" s="36">
        <v>68889.3</v>
      </c>
      <c r="BC648" s="36">
        <v>74400.5</v>
      </c>
      <c r="BD648" s="36">
        <v>854.5430295000001</v>
      </c>
      <c r="BE648" s="36">
        <v>5.5245507523557942</v>
      </c>
      <c r="BF648" s="36">
        <v>850.63658220000002</v>
      </c>
      <c r="BG648" s="36">
        <v>858.44947680000007</v>
      </c>
      <c r="BH648" s="36">
        <v>1468.6698499999998</v>
      </c>
      <c r="BI648" s="36">
        <v>7.9171833009519377</v>
      </c>
      <c r="BJ648" s="36">
        <v>1463.0715559999999</v>
      </c>
      <c r="BK648" s="36">
        <v>1474.2681439999999</v>
      </c>
      <c r="BL648" s="36">
        <v>102874.76666666668</v>
      </c>
      <c r="BM648" s="36">
        <v>18580.545436629742</v>
      </c>
      <c r="BN648" s="36">
        <v>74400.5</v>
      </c>
      <c r="BO648" s="36">
        <v>121245.2</v>
      </c>
      <c r="BP648" s="36">
        <v>780.23264229999995</v>
      </c>
      <c r="BQ648" s="36">
        <v>110.61530815579196</v>
      </c>
      <c r="BR648" s="36">
        <v>702.01580779999983</v>
      </c>
      <c r="BS648" s="36">
        <v>858.44947680000007</v>
      </c>
      <c r="BT648" s="36">
        <v>1388.9389434999998</v>
      </c>
      <c r="BU648" s="36">
        <v>104.8393460116493</v>
      </c>
      <c r="BV648" s="36">
        <v>1314.8063309999998</v>
      </c>
      <c r="BW648" s="36">
        <v>1463.0715559999999</v>
      </c>
      <c r="BX648" s="36">
        <v>101267.35</v>
      </c>
      <c r="BY648" s="36">
        <v>16083.373268233665</v>
      </c>
      <c r="BZ648" s="36">
        <v>68889.3</v>
      </c>
      <c r="CA648" s="36">
        <v>121245.2</v>
      </c>
      <c r="CB648" s="36"/>
      <c r="CC648" s="40">
        <v>25.524999999999999</v>
      </c>
      <c r="CD648" s="40">
        <v>64.025999999999996</v>
      </c>
      <c r="CE648" s="40"/>
    </row>
    <row r="649" spans="1:83" s="5" customFormat="1">
      <c r="A649" s="13" t="s">
        <v>447</v>
      </c>
      <c r="B649" s="13">
        <v>4</v>
      </c>
      <c r="C649" s="13"/>
      <c r="D649" s="13" t="s">
        <v>34</v>
      </c>
      <c r="E649" s="35" t="s">
        <v>324</v>
      </c>
      <c r="F649" s="13" t="s">
        <v>36</v>
      </c>
      <c r="G649" s="36">
        <v>1094978509</v>
      </c>
      <c r="H649" s="13" t="s">
        <v>325</v>
      </c>
      <c r="I649" s="37">
        <v>19</v>
      </c>
      <c r="J649" s="37" t="s">
        <v>38</v>
      </c>
      <c r="K649" s="38">
        <v>43530</v>
      </c>
      <c r="L649" s="39">
        <v>0.39583333333333331</v>
      </c>
      <c r="M649" s="37"/>
      <c r="N649" s="37" t="s">
        <v>71</v>
      </c>
      <c r="O649" s="37" t="s">
        <v>41</v>
      </c>
      <c r="P649" s="37" t="s">
        <v>41</v>
      </c>
      <c r="Q649" s="37">
        <v>5</v>
      </c>
      <c r="R649" s="13" t="s">
        <v>55</v>
      </c>
      <c r="S649" s="13" t="s">
        <v>63</v>
      </c>
      <c r="T649" s="13" t="s">
        <v>42</v>
      </c>
      <c r="U649" s="13" t="s">
        <v>52</v>
      </c>
      <c r="V649" s="13" t="s">
        <v>42</v>
      </c>
      <c r="W649" s="13" t="s">
        <v>66</v>
      </c>
      <c r="X649" s="13" t="s">
        <v>76</v>
      </c>
      <c r="Y649" s="13" t="s">
        <v>41</v>
      </c>
      <c r="Z649" s="13" t="s">
        <v>41</v>
      </c>
      <c r="AA649" s="13"/>
      <c r="AB649" s="13">
        <v>0</v>
      </c>
      <c r="AC649" s="13">
        <v>0</v>
      </c>
      <c r="AD649" s="13" t="s">
        <v>42</v>
      </c>
      <c r="AE649" s="13">
        <v>0</v>
      </c>
      <c r="AF649" s="13" t="s">
        <v>42</v>
      </c>
      <c r="AG649" s="13">
        <v>0</v>
      </c>
      <c r="AH649" s="46" t="str">
        <f t="shared" si="20"/>
        <v>0</v>
      </c>
      <c r="AI649" s="46" t="s">
        <v>77</v>
      </c>
      <c r="AJ649" s="46" t="str">
        <f t="shared" si="21"/>
        <v>0</v>
      </c>
      <c r="AK649" s="13" t="s">
        <v>41</v>
      </c>
      <c r="AL649" s="13" t="s">
        <v>41</v>
      </c>
      <c r="AM649" s="13"/>
      <c r="AN649" s="13">
        <v>101.31965006729475</v>
      </c>
      <c r="AO649" s="13">
        <v>117.34261838440112</v>
      </c>
      <c r="AP649" s="13">
        <v>125.13020833333333</v>
      </c>
      <c r="AQ649" s="13">
        <v>148.05555555555554</v>
      </c>
      <c r="AR649" s="36">
        <v>568.15973399999996</v>
      </c>
      <c r="AS649" s="36">
        <v>122.67166021862259</v>
      </c>
      <c r="AT649" s="36">
        <v>481.4177712</v>
      </c>
      <c r="AU649" s="36">
        <v>654.90169679999997</v>
      </c>
      <c r="AV649" s="36">
        <v>1462.9438114999998</v>
      </c>
      <c r="AW649" s="36">
        <v>48.037034014865228</v>
      </c>
      <c r="AX649" s="36">
        <v>1428.9764989999999</v>
      </c>
      <c r="AY649" s="36">
        <v>1496.911124</v>
      </c>
      <c r="AZ649" s="36">
        <v>62689.3</v>
      </c>
      <c r="BA649" s="36" t="s">
        <v>50</v>
      </c>
      <c r="BB649" s="36">
        <v>57867</v>
      </c>
      <c r="BC649" s="36">
        <v>66133.8</v>
      </c>
      <c r="BD649" s="36">
        <v>724.39438559999996</v>
      </c>
      <c r="BE649" s="36">
        <v>343.62082342397798</v>
      </c>
      <c r="BF649" s="36">
        <v>481.4177712</v>
      </c>
      <c r="BG649" s="36">
        <v>967.37099999999998</v>
      </c>
      <c r="BH649" s="36">
        <v>1491.2534995000001</v>
      </c>
      <c r="BI649" s="36">
        <v>8.0010892987142963</v>
      </c>
      <c r="BJ649" s="36">
        <v>1485.595875</v>
      </c>
      <c r="BK649" s="36">
        <v>1496.911124</v>
      </c>
      <c r="BL649" s="36">
        <v>69348.583333333328</v>
      </c>
      <c r="BM649" s="36">
        <v>2074.3093254542946</v>
      </c>
      <c r="BN649" s="36">
        <v>66133.8</v>
      </c>
      <c r="BO649" s="36">
        <v>71644.899999999994</v>
      </c>
      <c r="BP649" s="36">
        <v>669.93362400000001</v>
      </c>
      <c r="BQ649" s="36">
        <v>266.60167575208999</v>
      </c>
      <c r="BR649" s="36">
        <v>481.4177712</v>
      </c>
      <c r="BS649" s="36">
        <v>858.44947680000007</v>
      </c>
      <c r="BT649" s="36">
        <v>1479.99134</v>
      </c>
      <c r="BU649" s="36">
        <v>23.928188005223365</v>
      </c>
      <c r="BV649" s="36">
        <v>1463.0715559999999</v>
      </c>
      <c r="BW649" s="36">
        <v>1496.911124</v>
      </c>
      <c r="BX649" s="36">
        <v>70783.793750000012</v>
      </c>
      <c r="BY649" s="36">
        <v>3588.4311934267785</v>
      </c>
      <c r="BZ649" s="36">
        <v>66133.8</v>
      </c>
      <c r="CA649" s="36">
        <v>77156.100000000006</v>
      </c>
      <c r="CB649" s="36"/>
      <c r="CC649" s="40">
        <v>25.939</v>
      </c>
      <c r="CD649" s="40">
        <v>63.881999999999998</v>
      </c>
      <c r="CE649" s="40"/>
    </row>
    <row r="650" spans="1:83" s="5" customFormat="1">
      <c r="A650" s="13" t="s">
        <v>447</v>
      </c>
      <c r="B650" s="13">
        <v>4</v>
      </c>
      <c r="C650" s="13"/>
      <c r="D650" s="13" t="s">
        <v>34</v>
      </c>
      <c r="E650" s="35" t="s">
        <v>324</v>
      </c>
      <c r="F650" s="13" t="s">
        <v>36</v>
      </c>
      <c r="G650" s="36">
        <v>1094978509</v>
      </c>
      <c r="H650" s="13" t="s">
        <v>325</v>
      </c>
      <c r="I650" s="37">
        <v>19</v>
      </c>
      <c r="J650" s="37" t="s">
        <v>38</v>
      </c>
      <c r="K650" s="38">
        <v>43530</v>
      </c>
      <c r="L650" s="39">
        <v>0.40625</v>
      </c>
      <c r="M650" s="37"/>
      <c r="N650" s="37" t="s">
        <v>71</v>
      </c>
      <c r="O650" s="37" t="s">
        <v>41</v>
      </c>
      <c r="P650" s="37" t="s">
        <v>41</v>
      </c>
      <c r="Q650" s="37">
        <v>6</v>
      </c>
      <c r="R650" s="13" t="s">
        <v>55</v>
      </c>
      <c r="S650" s="13" t="s">
        <v>63</v>
      </c>
      <c r="T650" s="13" t="s">
        <v>42</v>
      </c>
      <c r="U650" s="13" t="s">
        <v>52</v>
      </c>
      <c r="V650" s="13" t="s">
        <v>42</v>
      </c>
      <c r="W650" s="13" t="s">
        <v>66</v>
      </c>
      <c r="X650" s="13" t="s">
        <v>76</v>
      </c>
      <c r="Y650" s="13" t="s">
        <v>41</v>
      </c>
      <c r="Z650" s="13" t="s">
        <v>41</v>
      </c>
      <c r="AA650" s="13"/>
      <c r="AB650" s="13">
        <v>0</v>
      </c>
      <c r="AC650" s="13">
        <v>0</v>
      </c>
      <c r="AD650" s="13" t="s">
        <v>42</v>
      </c>
      <c r="AE650" s="13">
        <v>0</v>
      </c>
      <c r="AF650" s="13" t="s">
        <v>42</v>
      </c>
      <c r="AG650" s="13">
        <v>0</v>
      </c>
      <c r="AH650" s="46" t="str">
        <f t="shared" si="20"/>
        <v>0</v>
      </c>
      <c r="AI650" s="46" t="s">
        <v>77</v>
      </c>
      <c r="AJ650" s="46" t="str">
        <f t="shared" si="21"/>
        <v>0</v>
      </c>
      <c r="AK650" s="13" t="s">
        <v>41</v>
      </c>
      <c r="AL650" s="13" t="s">
        <v>41</v>
      </c>
      <c r="AM650" s="13"/>
      <c r="AN650" s="13">
        <v>101.31965006729475</v>
      </c>
      <c r="AO650" s="13">
        <v>117.34261838440112</v>
      </c>
      <c r="AP650" s="13">
        <v>125.13020833333333</v>
      </c>
      <c r="AQ650" s="13">
        <v>148.05555555555554</v>
      </c>
      <c r="AR650" s="36">
        <v>627.2244839</v>
      </c>
      <c r="AS650" s="36">
        <v>139.10845082682042</v>
      </c>
      <c r="AT650" s="36">
        <v>528.85995500000001</v>
      </c>
      <c r="AU650" s="36">
        <v>725.58901279999998</v>
      </c>
      <c r="AV650" s="36">
        <v>1592.335255</v>
      </c>
      <c r="AW650" s="36">
        <v>39.508833380328731</v>
      </c>
      <c r="AX650" s="36">
        <v>1564.398291</v>
      </c>
      <c r="AY650" s="36">
        <v>1620.2722189999997</v>
      </c>
      <c r="AZ650" s="36">
        <v>97822.85</v>
      </c>
      <c r="BA650" s="36" t="s">
        <v>50</v>
      </c>
      <c r="BB650" s="36">
        <v>79911.600000000006</v>
      </c>
      <c r="BC650" s="36">
        <v>148801</v>
      </c>
      <c r="BD650" s="36">
        <v>575.76384640000003</v>
      </c>
      <c r="BE650" s="36">
        <v>211.88478230768558</v>
      </c>
      <c r="BF650" s="36">
        <v>425.93868000000003</v>
      </c>
      <c r="BG650" s="36">
        <v>725.58901279999998</v>
      </c>
      <c r="BH650" s="36">
        <v>1496.6873949999999</v>
      </c>
      <c r="BI650" s="36">
        <v>95.757667443634219</v>
      </c>
      <c r="BJ650" s="36">
        <v>1428.9764989999999</v>
      </c>
      <c r="BK650" s="36">
        <v>1564.398291</v>
      </c>
      <c r="BL650" s="36">
        <v>72563.45</v>
      </c>
      <c r="BM650" s="36">
        <v>8655.5865963549622</v>
      </c>
      <c r="BN650" s="36">
        <v>63378.2</v>
      </c>
      <c r="BO650" s="36">
        <v>82667.199999999997</v>
      </c>
      <c r="BP650" s="36">
        <v>603.50339199999996</v>
      </c>
      <c r="BQ650" s="36">
        <v>172.65514070609939</v>
      </c>
      <c r="BR650" s="36">
        <v>481.4177712</v>
      </c>
      <c r="BS650" s="36">
        <v>725.58901279999998</v>
      </c>
      <c r="BT650" s="36">
        <v>1530.6547074999999</v>
      </c>
      <c r="BU650" s="36">
        <v>47.720633428768991</v>
      </c>
      <c r="BV650" s="36">
        <v>1496.911124</v>
      </c>
      <c r="BW650" s="36">
        <v>1564.398291</v>
      </c>
      <c r="BX650" s="36">
        <v>64583.756249999999</v>
      </c>
      <c r="BY650" s="36">
        <v>8653.7785156133414</v>
      </c>
      <c r="BZ650" s="36">
        <v>55111.5</v>
      </c>
      <c r="CA650" s="36">
        <v>82667.199999999997</v>
      </c>
      <c r="CB650" s="36"/>
      <c r="CC650" s="40">
        <v>26.28</v>
      </c>
      <c r="CD650" s="40">
        <v>64.183000000000007</v>
      </c>
      <c r="CE650" s="40"/>
    </row>
    <row r="651" spans="1:83" s="5" customFormat="1">
      <c r="A651" s="13" t="s">
        <v>447</v>
      </c>
      <c r="B651" s="13">
        <v>4</v>
      </c>
      <c r="C651" s="13"/>
      <c r="D651" s="13" t="s">
        <v>101</v>
      </c>
      <c r="E651" s="35" t="s">
        <v>326</v>
      </c>
      <c r="F651" s="13" t="s">
        <v>36</v>
      </c>
      <c r="G651" s="36">
        <v>1098337470</v>
      </c>
      <c r="H651" s="13" t="s">
        <v>327</v>
      </c>
      <c r="I651" s="37">
        <v>19</v>
      </c>
      <c r="J651" s="37" t="s">
        <v>38</v>
      </c>
      <c r="K651" s="38">
        <v>43530</v>
      </c>
      <c r="L651" s="39">
        <v>0.3520833333333333</v>
      </c>
      <c r="M651" s="37" t="s">
        <v>39</v>
      </c>
      <c r="N651" s="37" t="s">
        <v>42</v>
      </c>
      <c r="O651" s="37" t="s">
        <v>41</v>
      </c>
      <c r="P651" s="37" t="s">
        <v>42</v>
      </c>
      <c r="Q651" s="37">
        <v>1</v>
      </c>
      <c r="R651" s="13" t="s">
        <v>55</v>
      </c>
      <c r="S651" s="13" t="s">
        <v>63</v>
      </c>
      <c r="T651" s="13" t="s">
        <v>42</v>
      </c>
      <c r="U651" s="13" t="s">
        <v>52</v>
      </c>
      <c r="V651" s="13" t="s">
        <v>42</v>
      </c>
      <c r="W651" s="13" t="s">
        <v>66</v>
      </c>
      <c r="X651" s="13" t="s">
        <v>76</v>
      </c>
      <c r="Y651" s="13" t="s">
        <v>41</v>
      </c>
      <c r="Z651" s="13" t="s">
        <v>41</v>
      </c>
      <c r="AA651" s="13"/>
      <c r="AB651" s="13">
        <v>0</v>
      </c>
      <c r="AC651" s="13">
        <v>0</v>
      </c>
      <c r="AD651" s="13" t="s">
        <v>42</v>
      </c>
      <c r="AE651" s="13">
        <v>0</v>
      </c>
      <c r="AF651" s="13" t="s">
        <v>42</v>
      </c>
      <c r="AG651" s="13">
        <v>0</v>
      </c>
      <c r="AH651" s="46" t="str">
        <f t="shared" si="20"/>
        <v>0</v>
      </c>
      <c r="AI651" s="46" t="s">
        <v>77</v>
      </c>
      <c r="AJ651" s="46" t="str">
        <f t="shared" si="21"/>
        <v>0</v>
      </c>
      <c r="AK651" s="13" t="s">
        <v>41</v>
      </c>
      <c r="AL651" s="13" t="s">
        <v>41</v>
      </c>
      <c r="AM651" s="13"/>
      <c r="AN651" s="13">
        <v>101.31965006729475</v>
      </c>
      <c r="AO651" s="13">
        <v>117.34261838440112</v>
      </c>
      <c r="AP651" s="13">
        <v>125.13020833333333</v>
      </c>
      <c r="AQ651" s="13">
        <v>148.05555555555554</v>
      </c>
      <c r="AR651" s="36">
        <v>267.30759999999998</v>
      </c>
      <c r="AS651" s="36">
        <v>0</v>
      </c>
      <c r="AT651" s="36">
        <v>267.30759999999998</v>
      </c>
      <c r="AU651" s="36">
        <v>267.30759999999998</v>
      </c>
      <c r="AV651" s="36">
        <v>542.88377750000006</v>
      </c>
      <c r="AW651" s="36">
        <v>0</v>
      </c>
      <c r="AX651" s="36">
        <v>542.88377750000006</v>
      </c>
      <c r="AY651" s="36">
        <v>542.88377750000006</v>
      </c>
      <c r="AZ651" s="36">
        <v>53044.800000000003</v>
      </c>
      <c r="BA651" s="36" t="s">
        <v>50</v>
      </c>
      <c r="BB651" s="36">
        <v>52355.9</v>
      </c>
      <c r="BC651" s="36">
        <v>55111.5</v>
      </c>
      <c r="BD651" s="36">
        <v>263.00897299999997</v>
      </c>
      <c r="BE651" s="36">
        <v>6.0791766029831855</v>
      </c>
      <c r="BF651" s="36">
        <v>258.71034599999996</v>
      </c>
      <c r="BG651" s="36">
        <v>267.30759999999998</v>
      </c>
      <c r="BH651" s="36">
        <v>525.83490995</v>
      </c>
      <c r="BI651" s="36">
        <v>24.110739712312615</v>
      </c>
      <c r="BJ651" s="36">
        <v>508.78604239999999</v>
      </c>
      <c r="BK651" s="36">
        <v>542.88377750000006</v>
      </c>
      <c r="BL651" s="36">
        <v>51896.633333333331</v>
      </c>
      <c r="BM651" s="36">
        <v>1124.9689892022204</v>
      </c>
      <c r="BN651" s="36">
        <v>49600.3</v>
      </c>
      <c r="BO651" s="36">
        <v>52355.9</v>
      </c>
      <c r="BP651" s="36">
        <v>254.524057</v>
      </c>
      <c r="BQ651" s="36">
        <v>18.078659885779615</v>
      </c>
      <c r="BR651" s="36">
        <v>241.74051400000002</v>
      </c>
      <c r="BS651" s="36">
        <v>267.30759999999998</v>
      </c>
      <c r="BT651" s="36">
        <v>503.09677670000008</v>
      </c>
      <c r="BU651" s="36">
        <v>56.267316137509205</v>
      </c>
      <c r="BV651" s="36">
        <v>463.30977590000003</v>
      </c>
      <c r="BW651" s="36">
        <v>542.88377750000006</v>
      </c>
      <c r="BX651" s="36">
        <v>49169.775000000009</v>
      </c>
      <c r="BY651" s="36">
        <v>3475.3169782529671</v>
      </c>
      <c r="BZ651" s="36">
        <v>42711.4</v>
      </c>
      <c r="CA651" s="36">
        <v>52355.9</v>
      </c>
      <c r="CB651" s="36"/>
      <c r="CC651" s="40">
        <v>24.484000000000002</v>
      </c>
      <c r="CD651" s="40">
        <v>65.427999999999997</v>
      </c>
      <c r="CE651" s="40"/>
    </row>
    <row r="652" spans="1:83" s="5" customFormat="1">
      <c r="A652" s="13" t="s">
        <v>447</v>
      </c>
      <c r="B652" s="13">
        <v>4</v>
      </c>
      <c r="C652" s="13"/>
      <c r="D652" s="13" t="s">
        <v>101</v>
      </c>
      <c r="E652" s="35" t="s">
        <v>326</v>
      </c>
      <c r="F652" s="13" t="s">
        <v>36</v>
      </c>
      <c r="G652" s="36">
        <v>1098337470</v>
      </c>
      <c r="H652" s="13" t="s">
        <v>327</v>
      </c>
      <c r="I652" s="37">
        <v>19</v>
      </c>
      <c r="J652" s="37" t="s">
        <v>38</v>
      </c>
      <c r="K652" s="38">
        <v>43530</v>
      </c>
      <c r="L652" s="39">
        <v>0.36249999999999999</v>
      </c>
      <c r="M652" s="37" t="s">
        <v>39</v>
      </c>
      <c r="N652" s="37" t="s">
        <v>42</v>
      </c>
      <c r="O652" s="37" t="s">
        <v>41</v>
      </c>
      <c r="P652" s="37" t="s">
        <v>42</v>
      </c>
      <c r="Q652" s="37">
        <v>2</v>
      </c>
      <c r="R652" s="13" t="s">
        <v>55</v>
      </c>
      <c r="S652" s="13" t="s">
        <v>63</v>
      </c>
      <c r="T652" s="13" t="s">
        <v>42</v>
      </c>
      <c r="U652" s="13" t="s">
        <v>52</v>
      </c>
      <c r="V652" s="13" t="s">
        <v>42</v>
      </c>
      <c r="W652" s="13" t="s">
        <v>66</v>
      </c>
      <c r="X652" s="13" t="s">
        <v>76</v>
      </c>
      <c r="Y652" s="13" t="s">
        <v>41</v>
      </c>
      <c r="Z652" s="13" t="s">
        <v>41</v>
      </c>
      <c r="AA652" s="13"/>
      <c r="AB652" s="13">
        <v>0</v>
      </c>
      <c r="AC652" s="13">
        <v>0</v>
      </c>
      <c r="AD652" s="13" t="s">
        <v>42</v>
      </c>
      <c r="AE652" s="13">
        <v>0</v>
      </c>
      <c r="AF652" s="13" t="s">
        <v>42</v>
      </c>
      <c r="AG652" s="13">
        <v>0</v>
      </c>
      <c r="AH652" s="46" t="str">
        <f t="shared" si="20"/>
        <v>0</v>
      </c>
      <c r="AI652" s="46" t="s">
        <v>77</v>
      </c>
      <c r="AJ652" s="46" t="str">
        <f t="shared" si="21"/>
        <v>0</v>
      </c>
      <c r="AK652" s="13" t="s">
        <v>41</v>
      </c>
      <c r="AL652" s="13" t="s">
        <v>41</v>
      </c>
      <c r="AM652" s="13"/>
      <c r="AN652" s="13">
        <v>101.31965006729475</v>
      </c>
      <c r="AO652" s="13">
        <v>117.34261838440112</v>
      </c>
      <c r="AP652" s="13">
        <v>125.13020833333333</v>
      </c>
      <c r="AQ652" s="13">
        <v>148.05555555555554</v>
      </c>
      <c r="AR652" s="36">
        <v>231.357936</v>
      </c>
      <c r="AS652" s="36">
        <v>87.79245462167701</v>
      </c>
      <c r="AT652" s="36">
        <v>169.27929599999999</v>
      </c>
      <c r="AU652" s="36">
        <v>293.436576</v>
      </c>
      <c r="AV652" s="36">
        <v>638.71876589999988</v>
      </c>
      <c r="AW652" s="36">
        <v>23.772157822886694</v>
      </c>
      <c r="AX652" s="36">
        <v>621.90931189999992</v>
      </c>
      <c r="AY652" s="36">
        <v>655.52821989999995</v>
      </c>
      <c r="AZ652" s="36">
        <v>68889.325000000012</v>
      </c>
      <c r="BA652" s="36" t="s">
        <v>50</v>
      </c>
      <c r="BB652" s="36">
        <v>66133.8</v>
      </c>
      <c r="BC652" s="36">
        <v>71644.899999999994</v>
      </c>
      <c r="BD652" s="36">
        <v>293.436576</v>
      </c>
      <c r="BE652" s="36">
        <v>0</v>
      </c>
      <c r="BF652" s="36">
        <v>293.436576</v>
      </c>
      <c r="BG652" s="36">
        <v>293.436576</v>
      </c>
      <c r="BH652" s="36">
        <v>610.62751149999986</v>
      </c>
      <c r="BI652" s="36">
        <v>15.954875133666221</v>
      </c>
      <c r="BJ652" s="36">
        <v>599.3457110999999</v>
      </c>
      <c r="BK652" s="36">
        <v>621.90931189999992</v>
      </c>
      <c r="BL652" s="36">
        <v>62459.666666666664</v>
      </c>
      <c r="BM652" s="36">
        <v>3337.1973263004206</v>
      </c>
      <c r="BN652" s="36">
        <v>57867</v>
      </c>
      <c r="BO652" s="36">
        <v>66133.8</v>
      </c>
      <c r="BP652" s="36">
        <v>280.37208799999996</v>
      </c>
      <c r="BQ652" s="36">
        <v>18.475976115060568</v>
      </c>
      <c r="BR652" s="36">
        <v>267.30759999999998</v>
      </c>
      <c r="BS652" s="36">
        <v>293.436576</v>
      </c>
      <c r="BT652" s="36">
        <v>582.39654470000005</v>
      </c>
      <c r="BU652" s="36">
        <v>55.879491261130681</v>
      </c>
      <c r="BV652" s="36">
        <v>542.88377750000006</v>
      </c>
      <c r="BW652" s="36">
        <v>621.90931189999992</v>
      </c>
      <c r="BX652" s="36">
        <v>57694.824999999997</v>
      </c>
      <c r="BY652" s="36">
        <v>4552.2610926146726</v>
      </c>
      <c r="BZ652" s="36">
        <v>52355.9</v>
      </c>
      <c r="CA652" s="36">
        <v>66133.8</v>
      </c>
      <c r="CB652" s="36"/>
      <c r="CC652" s="40">
        <v>24.677</v>
      </c>
      <c r="CD652" s="40">
        <v>65.31</v>
      </c>
      <c r="CE652" s="40"/>
    </row>
    <row r="653" spans="1:83" s="5" customFormat="1">
      <c r="A653" s="13" t="s">
        <v>447</v>
      </c>
      <c r="B653" s="13">
        <v>4</v>
      </c>
      <c r="C653" s="13"/>
      <c r="D653" s="13" t="s">
        <v>101</v>
      </c>
      <c r="E653" s="35" t="s">
        <v>326</v>
      </c>
      <c r="F653" s="13" t="s">
        <v>36</v>
      </c>
      <c r="G653" s="36">
        <v>1098337470</v>
      </c>
      <c r="H653" s="13" t="s">
        <v>327</v>
      </c>
      <c r="I653" s="37">
        <v>19</v>
      </c>
      <c r="J653" s="37" t="s">
        <v>38</v>
      </c>
      <c r="K653" s="38">
        <v>43530</v>
      </c>
      <c r="L653" s="39">
        <v>0.375</v>
      </c>
      <c r="M653" s="37" t="s">
        <v>39</v>
      </c>
      <c r="N653" s="37" t="s">
        <v>42</v>
      </c>
      <c r="O653" s="37" t="s">
        <v>41</v>
      </c>
      <c r="P653" s="37" t="s">
        <v>42</v>
      </c>
      <c r="Q653" s="37">
        <v>3</v>
      </c>
      <c r="R653" s="13" t="s">
        <v>55</v>
      </c>
      <c r="S653" s="13" t="s">
        <v>63</v>
      </c>
      <c r="T653" s="13" t="s">
        <v>42</v>
      </c>
      <c r="U653" s="13" t="s">
        <v>52</v>
      </c>
      <c r="V653" s="13" t="s">
        <v>42</v>
      </c>
      <c r="W653" s="13" t="s">
        <v>66</v>
      </c>
      <c r="X653" s="13" t="s">
        <v>76</v>
      </c>
      <c r="Y653" s="13" t="s">
        <v>41</v>
      </c>
      <c r="Z653" s="13" t="s">
        <v>41</v>
      </c>
      <c r="AA653" s="13"/>
      <c r="AB653" s="13">
        <v>0</v>
      </c>
      <c r="AC653" s="13">
        <v>0</v>
      </c>
      <c r="AD653" s="13" t="s">
        <v>42</v>
      </c>
      <c r="AE653" s="13">
        <v>0</v>
      </c>
      <c r="AF653" s="13" t="s">
        <v>42</v>
      </c>
      <c r="AG653" s="13">
        <v>0</v>
      </c>
      <c r="AH653" s="46" t="str">
        <f t="shared" si="20"/>
        <v>0</v>
      </c>
      <c r="AI653" s="46" t="s">
        <v>77</v>
      </c>
      <c r="AJ653" s="46" t="str">
        <f t="shared" si="21"/>
        <v>0</v>
      </c>
      <c r="AK653" s="13" t="s">
        <v>41</v>
      </c>
      <c r="AL653" s="13" t="s">
        <v>41</v>
      </c>
      <c r="AM653" s="13"/>
      <c r="AN653" s="13">
        <v>101.31965006729475</v>
      </c>
      <c r="AO653" s="13">
        <v>117.34261838440112</v>
      </c>
      <c r="AP653" s="13">
        <v>125.13020833333333</v>
      </c>
      <c r="AQ653" s="13">
        <v>148.05555555555554</v>
      </c>
      <c r="AR653" s="36">
        <v>289.02608499999997</v>
      </c>
      <c r="AS653" s="36">
        <v>6.2373761889244852</v>
      </c>
      <c r="AT653" s="36">
        <v>284.61559399999999</v>
      </c>
      <c r="AU653" s="36">
        <v>293.436576</v>
      </c>
      <c r="AV653" s="36">
        <v>756.05973899999992</v>
      </c>
      <c r="AW653" s="36">
        <v>15.7487464358826</v>
      </c>
      <c r="AX653" s="36">
        <v>744.92369359999987</v>
      </c>
      <c r="AY653" s="36">
        <v>767.19578439999998</v>
      </c>
      <c r="AZ653" s="36">
        <v>107467.4</v>
      </c>
      <c r="BA653" s="36" t="s">
        <v>50</v>
      </c>
      <c r="BB653" s="36">
        <v>104711.8</v>
      </c>
      <c r="BC653" s="36">
        <v>110223</v>
      </c>
      <c r="BD653" s="36">
        <v>311.58179699999999</v>
      </c>
      <c r="BE653" s="36">
        <v>38.135970008306053</v>
      </c>
      <c r="BF653" s="36">
        <v>284.61559399999999</v>
      </c>
      <c r="BG653" s="36">
        <v>338.548</v>
      </c>
      <c r="BH653" s="36">
        <v>733.76518059999989</v>
      </c>
      <c r="BI653" s="36">
        <v>15.780520420516369</v>
      </c>
      <c r="BJ653" s="36">
        <v>722.60666760000004</v>
      </c>
      <c r="BK653" s="36">
        <v>744.92369359999987</v>
      </c>
      <c r="BL653" s="36">
        <v>97363.616666666683</v>
      </c>
      <c r="BM653" s="36">
        <v>4499.8432970123158</v>
      </c>
      <c r="BN653" s="36">
        <v>93689.5</v>
      </c>
      <c r="BO653" s="36">
        <v>104711.8</v>
      </c>
      <c r="BP653" s="36">
        <v>297.959405</v>
      </c>
      <c r="BQ653" s="36">
        <v>18.870998489943315</v>
      </c>
      <c r="BR653" s="36">
        <v>284.61559399999999</v>
      </c>
      <c r="BS653" s="36">
        <v>311.30321600000002</v>
      </c>
      <c r="BT653" s="36">
        <v>705.84165199999995</v>
      </c>
      <c r="BU653" s="36">
        <v>55.270353275949368</v>
      </c>
      <c r="BV653" s="36">
        <v>666.75961040000004</v>
      </c>
      <c r="BW653" s="36">
        <v>744.92369359999987</v>
      </c>
      <c r="BX653" s="36">
        <v>88350.593749999985</v>
      </c>
      <c r="BY653" s="36">
        <v>9831.3270519275411</v>
      </c>
      <c r="BZ653" s="36">
        <v>71644.899999999994</v>
      </c>
      <c r="CA653" s="36">
        <v>104711.8</v>
      </c>
      <c r="CB653" s="36"/>
      <c r="CC653" s="40">
        <v>25.065000000000001</v>
      </c>
      <c r="CD653" s="40">
        <v>65.043000000000006</v>
      </c>
      <c r="CE653" s="40"/>
    </row>
    <row r="654" spans="1:83" s="5" customFormat="1">
      <c r="A654" s="13" t="s">
        <v>447</v>
      </c>
      <c r="B654" s="13">
        <v>4</v>
      </c>
      <c r="C654" s="13"/>
      <c r="D654" s="13" t="s">
        <v>101</v>
      </c>
      <c r="E654" s="35" t="s">
        <v>326</v>
      </c>
      <c r="F654" s="13" t="s">
        <v>36</v>
      </c>
      <c r="G654" s="36">
        <v>1098337470</v>
      </c>
      <c r="H654" s="13" t="s">
        <v>327</v>
      </c>
      <c r="I654" s="37">
        <v>19</v>
      </c>
      <c r="J654" s="37" t="s">
        <v>38</v>
      </c>
      <c r="K654" s="38">
        <v>43530</v>
      </c>
      <c r="L654" s="39">
        <v>0.38541666666666669</v>
      </c>
      <c r="M654" s="37" t="s">
        <v>39</v>
      </c>
      <c r="N654" s="37" t="s">
        <v>42</v>
      </c>
      <c r="O654" s="37" t="s">
        <v>41</v>
      </c>
      <c r="P654" s="37" t="s">
        <v>42</v>
      </c>
      <c r="Q654" s="37">
        <v>4</v>
      </c>
      <c r="R654" s="13" t="s">
        <v>55</v>
      </c>
      <c r="S654" s="13" t="s">
        <v>63</v>
      </c>
      <c r="T654" s="13" t="s">
        <v>42</v>
      </c>
      <c r="U654" s="13" t="s">
        <v>52</v>
      </c>
      <c r="V654" s="13" t="s">
        <v>42</v>
      </c>
      <c r="W654" s="13" t="s">
        <v>66</v>
      </c>
      <c r="X654" s="13" t="s">
        <v>76</v>
      </c>
      <c r="Y654" s="13" t="s">
        <v>41</v>
      </c>
      <c r="Z654" s="13" t="s">
        <v>41</v>
      </c>
      <c r="AA654" s="13"/>
      <c r="AB654" s="13">
        <v>0</v>
      </c>
      <c r="AC654" s="13">
        <v>0</v>
      </c>
      <c r="AD654" s="13" t="s">
        <v>42</v>
      </c>
      <c r="AE654" s="13">
        <v>0</v>
      </c>
      <c r="AF654" s="13" t="s">
        <v>42</v>
      </c>
      <c r="AG654" s="13">
        <v>0</v>
      </c>
      <c r="AH654" s="46" t="str">
        <f t="shared" si="20"/>
        <v>0</v>
      </c>
      <c r="AI654" s="46" t="s">
        <v>77</v>
      </c>
      <c r="AJ654" s="46" t="str">
        <f t="shared" si="21"/>
        <v>0</v>
      </c>
      <c r="AK654" s="13" t="s">
        <v>41</v>
      </c>
      <c r="AL654" s="13" t="s">
        <v>41</v>
      </c>
      <c r="AM654" s="13"/>
      <c r="AN654" s="13">
        <v>101.31965006729475</v>
      </c>
      <c r="AO654" s="13">
        <v>117.34261838440112</v>
      </c>
      <c r="AP654" s="13">
        <v>125.13020833333333</v>
      </c>
      <c r="AQ654" s="13">
        <v>148.05555555555554</v>
      </c>
      <c r="AR654" s="36">
        <v>347.817386</v>
      </c>
      <c r="AS654" s="36">
        <v>0</v>
      </c>
      <c r="AT654" s="36">
        <v>347.817386</v>
      </c>
      <c r="AU654" s="36">
        <v>347.817386</v>
      </c>
      <c r="AV654" s="36">
        <v>850.03500514999996</v>
      </c>
      <c r="AW654" s="36">
        <v>7.8070546017627525</v>
      </c>
      <c r="AX654" s="36">
        <v>844.51458389999993</v>
      </c>
      <c r="AY654" s="36">
        <v>855.5554264000001</v>
      </c>
      <c r="AZ654" s="36">
        <v>72333.799999999988</v>
      </c>
      <c r="BA654" s="36" t="s">
        <v>50</v>
      </c>
      <c r="BB654" s="36">
        <v>68889.3</v>
      </c>
      <c r="BC654" s="36">
        <v>74400.5</v>
      </c>
      <c r="BD654" s="36">
        <v>352.48952500000001</v>
      </c>
      <c r="BE654" s="36">
        <v>6.6074023390922916</v>
      </c>
      <c r="BF654" s="36">
        <v>347.817386</v>
      </c>
      <c r="BG654" s="36">
        <v>357.16166400000003</v>
      </c>
      <c r="BH654" s="36">
        <v>855.54980950000004</v>
      </c>
      <c r="BI654" s="36">
        <v>15.606165707366841</v>
      </c>
      <c r="BJ654" s="36">
        <v>844.51458389999993</v>
      </c>
      <c r="BK654" s="36">
        <v>866.58503510000003</v>
      </c>
      <c r="BL654" s="36">
        <v>102874.76666666668</v>
      </c>
      <c r="BM654" s="36">
        <v>18580.545436629742</v>
      </c>
      <c r="BN654" s="36">
        <v>74400.5</v>
      </c>
      <c r="BO654" s="36">
        <v>121245.2</v>
      </c>
      <c r="BP654" s="36">
        <v>316.21649000000002</v>
      </c>
      <c r="BQ654" s="36">
        <v>44.690415706341696</v>
      </c>
      <c r="BR654" s="36">
        <v>284.61559399999999</v>
      </c>
      <c r="BS654" s="36">
        <v>347.817386</v>
      </c>
      <c r="BT654" s="36">
        <v>794.71913874999996</v>
      </c>
      <c r="BU654" s="36">
        <v>70.421393875535614</v>
      </c>
      <c r="BV654" s="36">
        <v>744.92369359999987</v>
      </c>
      <c r="BW654" s="36">
        <v>844.51458389999993</v>
      </c>
      <c r="BX654" s="36">
        <v>101267.35</v>
      </c>
      <c r="BY654" s="36">
        <v>16083.373268233665</v>
      </c>
      <c r="BZ654" s="36">
        <v>68889.3</v>
      </c>
      <c r="CA654" s="36">
        <v>121245.2</v>
      </c>
      <c r="CB654" s="36"/>
      <c r="CC654" s="40">
        <v>25.524999999999999</v>
      </c>
      <c r="CD654" s="40">
        <v>64.025999999999996</v>
      </c>
      <c r="CE654" s="40"/>
    </row>
    <row r="655" spans="1:83" s="5" customFormat="1">
      <c r="A655" s="13" t="s">
        <v>447</v>
      </c>
      <c r="B655" s="13">
        <v>4</v>
      </c>
      <c r="C655" s="13"/>
      <c r="D655" s="13" t="s">
        <v>101</v>
      </c>
      <c r="E655" s="35" t="s">
        <v>326</v>
      </c>
      <c r="F655" s="13" t="s">
        <v>36</v>
      </c>
      <c r="G655" s="36">
        <v>1098337470</v>
      </c>
      <c r="H655" s="13" t="s">
        <v>327</v>
      </c>
      <c r="I655" s="37">
        <v>19</v>
      </c>
      <c r="J655" s="37" t="s">
        <v>38</v>
      </c>
      <c r="K655" s="38">
        <v>43530</v>
      </c>
      <c r="L655" s="39">
        <v>0.39583333333333331</v>
      </c>
      <c r="M655" s="37" t="s">
        <v>39</v>
      </c>
      <c r="N655" s="37" t="s">
        <v>42</v>
      </c>
      <c r="O655" s="37" t="s">
        <v>41</v>
      </c>
      <c r="P655" s="37" t="s">
        <v>42</v>
      </c>
      <c r="Q655" s="37">
        <v>5</v>
      </c>
      <c r="R655" s="13" t="s">
        <v>55</v>
      </c>
      <c r="S655" s="13" t="s">
        <v>63</v>
      </c>
      <c r="T655" s="13" t="s">
        <v>42</v>
      </c>
      <c r="U655" s="13" t="s">
        <v>52</v>
      </c>
      <c r="V655" s="13" t="s">
        <v>42</v>
      </c>
      <c r="W655" s="13" t="s">
        <v>66</v>
      </c>
      <c r="X655" s="13" t="s">
        <v>76</v>
      </c>
      <c r="Y655" s="13" t="s">
        <v>41</v>
      </c>
      <c r="Z655" s="13" t="s">
        <v>41</v>
      </c>
      <c r="AA655" s="13"/>
      <c r="AB655" s="13">
        <v>0</v>
      </c>
      <c r="AC655" s="13">
        <v>0</v>
      </c>
      <c r="AD655" s="13" t="s">
        <v>42</v>
      </c>
      <c r="AE655" s="13">
        <v>0</v>
      </c>
      <c r="AF655" s="13" t="s">
        <v>42</v>
      </c>
      <c r="AG655" s="13">
        <v>0</v>
      </c>
      <c r="AH655" s="46" t="str">
        <f t="shared" si="20"/>
        <v>0</v>
      </c>
      <c r="AI655" s="46" t="s">
        <v>77</v>
      </c>
      <c r="AJ655" s="46" t="str">
        <f t="shared" si="21"/>
        <v>0</v>
      </c>
      <c r="AK655" s="13" t="s">
        <v>41</v>
      </c>
      <c r="AL655" s="13" t="s">
        <v>41</v>
      </c>
      <c r="AM655" s="13"/>
      <c r="AN655" s="13">
        <v>101.31965006729475</v>
      </c>
      <c r="AO655" s="13">
        <v>117.34261838440112</v>
      </c>
      <c r="AP655" s="13">
        <v>125.13020833333333</v>
      </c>
      <c r="AQ655" s="13">
        <v>148.05555555555554</v>
      </c>
      <c r="AR655" s="36">
        <v>352.48952500000001</v>
      </c>
      <c r="AS655" s="36">
        <v>6.6074023390922916</v>
      </c>
      <c r="AT655" s="36">
        <v>347.817386</v>
      </c>
      <c r="AU655" s="36">
        <v>357.16166400000003</v>
      </c>
      <c r="AV655" s="36">
        <v>850.0937563</v>
      </c>
      <c r="AW655" s="36">
        <v>23.322190139835946</v>
      </c>
      <c r="AX655" s="36">
        <v>833.60247749999996</v>
      </c>
      <c r="AY655" s="36">
        <v>866.58503510000003</v>
      </c>
      <c r="AZ655" s="36">
        <v>62689.3</v>
      </c>
      <c r="BA655" s="36" t="s">
        <v>50</v>
      </c>
      <c r="BB655" s="36">
        <v>57867</v>
      </c>
      <c r="BC655" s="36">
        <v>66133.8</v>
      </c>
      <c r="BD655" s="36">
        <v>352.48952500000001</v>
      </c>
      <c r="BE655" s="36">
        <v>6.6074023390922916</v>
      </c>
      <c r="BF655" s="36">
        <v>347.817386</v>
      </c>
      <c r="BG655" s="36">
        <v>357.16166400000003</v>
      </c>
      <c r="BH655" s="36">
        <v>872.09422255000004</v>
      </c>
      <c r="BI655" s="36">
        <v>7.7911676094455853</v>
      </c>
      <c r="BJ655" s="36">
        <v>866.58503510000003</v>
      </c>
      <c r="BK655" s="36">
        <v>877.60340999999994</v>
      </c>
      <c r="BL655" s="36">
        <v>69348.583333333328</v>
      </c>
      <c r="BM655" s="36">
        <v>2074.3093254542946</v>
      </c>
      <c r="BN655" s="36">
        <v>66133.8</v>
      </c>
      <c r="BO655" s="36">
        <v>71644.899999999994</v>
      </c>
      <c r="BP655" s="36">
        <v>352.48952500000001</v>
      </c>
      <c r="BQ655" s="36">
        <v>6.6074023390922916</v>
      </c>
      <c r="BR655" s="36">
        <v>347.817386</v>
      </c>
      <c r="BS655" s="36">
        <v>357.16166400000003</v>
      </c>
      <c r="BT655" s="36">
        <v>855.54980950000004</v>
      </c>
      <c r="BU655" s="36">
        <v>15.606165707366841</v>
      </c>
      <c r="BV655" s="36">
        <v>844.51458389999993</v>
      </c>
      <c r="BW655" s="36">
        <v>866.58503510000003</v>
      </c>
      <c r="BX655" s="36">
        <v>70783.793750000012</v>
      </c>
      <c r="BY655" s="36">
        <v>3588.4311934267785</v>
      </c>
      <c r="BZ655" s="36">
        <v>66133.8</v>
      </c>
      <c r="CA655" s="36">
        <v>77156.100000000006</v>
      </c>
      <c r="CB655" s="36"/>
      <c r="CC655" s="40">
        <v>25.939</v>
      </c>
      <c r="CD655" s="40">
        <v>63.881999999999998</v>
      </c>
      <c r="CE655" s="40"/>
    </row>
    <row r="656" spans="1:83" s="5" customFormat="1">
      <c r="A656" s="13" t="s">
        <v>447</v>
      </c>
      <c r="B656" s="13">
        <v>4</v>
      </c>
      <c r="C656" s="13"/>
      <c r="D656" s="13" t="s">
        <v>101</v>
      </c>
      <c r="E656" s="35" t="s">
        <v>326</v>
      </c>
      <c r="F656" s="13" t="s">
        <v>36</v>
      </c>
      <c r="G656" s="36">
        <v>1098337470</v>
      </c>
      <c r="H656" s="13" t="s">
        <v>327</v>
      </c>
      <c r="I656" s="37">
        <v>19</v>
      </c>
      <c r="J656" s="37" t="s">
        <v>38</v>
      </c>
      <c r="K656" s="38">
        <v>43530</v>
      </c>
      <c r="L656" s="39">
        <v>0.40625</v>
      </c>
      <c r="M656" s="37" t="s">
        <v>39</v>
      </c>
      <c r="N656" s="37" t="s">
        <v>42</v>
      </c>
      <c r="O656" s="37" t="s">
        <v>41</v>
      </c>
      <c r="P656" s="37" t="s">
        <v>42</v>
      </c>
      <c r="Q656" s="37">
        <v>6</v>
      </c>
      <c r="R656" s="13" t="s">
        <v>55</v>
      </c>
      <c r="S656" s="13" t="s">
        <v>63</v>
      </c>
      <c r="T656" s="13" t="s">
        <v>42</v>
      </c>
      <c r="U656" s="13" t="s">
        <v>52</v>
      </c>
      <c r="V656" s="13" t="s">
        <v>42</v>
      </c>
      <c r="W656" s="13" t="s">
        <v>66</v>
      </c>
      <c r="X656" s="13" t="s">
        <v>76</v>
      </c>
      <c r="Y656" s="13" t="s">
        <v>41</v>
      </c>
      <c r="Z656" s="13" t="s">
        <v>41</v>
      </c>
      <c r="AA656" s="13"/>
      <c r="AB656" s="13">
        <v>0</v>
      </c>
      <c r="AC656" s="13">
        <v>0</v>
      </c>
      <c r="AD656" s="13" t="s">
        <v>42</v>
      </c>
      <c r="AE656" s="13">
        <v>0</v>
      </c>
      <c r="AF656" s="13" t="s">
        <v>42</v>
      </c>
      <c r="AG656" s="13">
        <v>0</v>
      </c>
      <c r="AH656" s="46" t="str">
        <f t="shared" si="20"/>
        <v>0</v>
      </c>
      <c r="AI656" s="46" t="s">
        <v>77</v>
      </c>
      <c r="AJ656" s="46" t="str">
        <f t="shared" si="21"/>
        <v>0</v>
      </c>
      <c r="AK656" s="13" t="s">
        <v>41</v>
      </c>
      <c r="AL656" s="13" t="s">
        <v>41</v>
      </c>
      <c r="AM656" s="13"/>
      <c r="AN656" s="13">
        <v>101.31965006729475</v>
      </c>
      <c r="AO656" s="13">
        <v>117.34261838440112</v>
      </c>
      <c r="AP656" s="13">
        <v>125.13020833333333</v>
      </c>
      <c r="AQ656" s="13">
        <v>148.05555555555554</v>
      </c>
      <c r="AR656" s="36">
        <v>324.92560800000001</v>
      </c>
      <c r="AS656" s="36">
        <v>19.264971518362739</v>
      </c>
      <c r="AT656" s="36">
        <v>311.30321600000002</v>
      </c>
      <c r="AU656" s="36">
        <v>338.548</v>
      </c>
      <c r="AV656" s="36">
        <v>932.36561800000004</v>
      </c>
      <c r="AW656" s="36">
        <v>30.990315724632893</v>
      </c>
      <c r="AX656" s="36">
        <v>910.45215559999997</v>
      </c>
      <c r="AY656" s="36">
        <v>954.2790804</v>
      </c>
      <c r="AZ656" s="36">
        <v>97822.85</v>
      </c>
      <c r="BA656" s="36" t="s">
        <v>50</v>
      </c>
      <c r="BB656" s="36">
        <v>79911.600000000006</v>
      </c>
      <c r="BC656" s="36">
        <v>148801</v>
      </c>
      <c r="BD656" s="36">
        <v>338.548</v>
      </c>
      <c r="BE656" s="36">
        <v>0</v>
      </c>
      <c r="BF656" s="36">
        <v>338.548</v>
      </c>
      <c r="BG656" s="36">
        <v>338.548</v>
      </c>
      <c r="BH656" s="36">
        <v>888.51859534999994</v>
      </c>
      <c r="BI656" s="36">
        <v>31.018738376677373</v>
      </c>
      <c r="BJ656" s="36">
        <v>866.58503510000003</v>
      </c>
      <c r="BK656" s="36">
        <v>910.45215559999997</v>
      </c>
      <c r="BL656" s="36">
        <v>72563.45</v>
      </c>
      <c r="BM656" s="36">
        <v>8655.5865963549622</v>
      </c>
      <c r="BN656" s="36">
        <v>63378.2</v>
      </c>
      <c r="BO656" s="36">
        <v>82667.199999999997</v>
      </c>
      <c r="BP656" s="36">
        <v>347.85483199999999</v>
      </c>
      <c r="BQ656" s="36">
        <v>13.161848037127937</v>
      </c>
      <c r="BR656" s="36">
        <v>338.548</v>
      </c>
      <c r="BS656" s="36">
        <v>357.16166400000003</v>
      </c>
      <c r="BT656" s="36">
        <v>888.51859534999994</v>
      </c>
      <c r="BU656" s="36">
        <v>31.018738376677373</v>
      </c>
      <c r="BV656" s="36">
        <v>866.58503510000003</v>
      </c>
      <c r="BW656" s="36">
        <v>910.45215559999997</v>
      </c>
      <c r="BX656" s="36">
        <v>64583.756249999999</v>
      </c>
      <c r="BY656" s="36">
        <v>8653.7785156133414</v>
      </c>
      <c r="BZ656" s="36">
        <v>55111.5</v>
      </c>
      <c r="CA656" s="36">
        <v>82667.199999999997</v>
      </c>
      <c r="CB656" s="36"/>
      <c r="CC656" s="40">
        <v>26.28</v>
      </c>
      <c r="CD656" s="40">
        <v>64.183000000000007</v>
      </c>
      <c r="CE656" s="40"/>
    </row>
    <row r="657" spans="1:83" s="5" customFormat="1">
      <c r="A657" s="13" t="s">
        <v>447</v>
      </c>
      <c r="B657" s="13">
        <v>4</v>
      </c>
      <c r="C657" s="13"/>
      <c r="D657" s="13" t="s">
        <v>58</v>
      </c>
      <c r="E657" s="35" t="s">
        <v>328</v>
      </c>
      <c r="F657" s="13" t="s">
        <v>36</v>
      </c>
      <c r="G657" s="36">
        <v>1094976243</v>
      </c>
      <c r="H657" s="13" t="s">
        <v>329</v>
      </c>
      <c r="I657" s="37">
        <v>19</v>
      </c>
      <c r="J657" s="37" t="s">
        <v>38</v>
      </c>
      <c r="K657" s="38">
        <v>43530</v>
      </c>
      <c r="L657" s="39">
        <v>0.3520833333333333</v>
      </c>
      <c r="M657" s="37" t="s">
        <v>39</v>
      </c>
      <c r="N657" s="37" t="s">
        <v>41</v>
      </c>
      <c r="O657" s="37" t="s">
        <v>41</v>
      </c>
      <c r="P657" s="37" t="s">
        <v>41</v>
      </c>
      <c r="Q657" s="37">
        <v>1</v>
      </c>
      <c r="R657" s="13" t="s">
        <v>43</v>
      </c>
      <c r="S657" s="13" t="s">
        <v>56</v>
      </c>
      <c r="T657" s="13" t="s">
        <v>41</v>
      </c>
      <c r="U657" s="13" t="s">
        <v>52</v>
      </c>
      <c r="V657" s="13" t="s">
        <v>42</v>
      </c>
      <c r="W657" s="13" t="s">
        <v>66</v>
      </c>
      <c r="X657" s="13" t="s">
        <v>76</v>
      </c>
      <c r="Y657" s="13" t="s">
        <v>41</v>
      </c>
      <c r="Z657" s="13" t="s">
        <v>41</v>
      </c>
      <c r="AA657" s="13"/>
      <c r="AB657" s="13">
        <v>-1</v>
      </c>
      <c r="AC657" s="13">
        <v>2</v>
      </c>
      <c r="AD657" s="13" t="s">
        <v>41</v>
      </c>
      <c r="AE657" s="13">
        <v>0</v>
      </c>
      <c r="AF657" s="13" t="s">
        <v>42</v>
      </c>
      <c r="AG657" s="13">
        <v>0</v>
      </c>
      <c r="AH657" s="46" t="str">
        <f t="shared" si="20"/>
        <v>0</v>
      </c>
      <c r="AI657" s="46" t="s">
        <v>77</v>
      </c>
      <c r="AJ657" s="46" t="str">
        <f t="shared" si="21"/>
        <v>0</v>
      </c>
      <c r="AK657" s="13" t="s">
        <v>41</v>
      </c>
      <c r="AL657" s="13" t="s">
        <v>41</v>
      </c>
      <c r="AM657" s="13"/>
      <c r="AN657" s="13">
        <v>101.31965006729475</v>
      </c>
      <c r="AO657" s="13">
        <v>117.34261838440112</v>
      </c>
      <c r="AP657" s="13">
        <v>125.13020833333333</v>
      </c>
      <c r="AQ657" s="13">
        <v>148.05555555555554</v>
      </c>
      <c r="AR657" s="36">
        <v>153.56128749999999</v>
      </c>
      <c r="AS657" s="36">
        <v>8.9352042267194012</v>
      </c>
      <c r="AT657" s="36">
        <v>147.243144</v>
      </c>
      <c r="AU657" s="36">
        <v>159.87943099999998</v>
      </c>
      <c r="AV657" s="36">
        <v>168.61555300000001</v>
      </c>
      <c r="AW657" s="36">
        <v>0</v>
      </c>
      <c r="AX657" s="36">
        <v>168.61555300000001</v>
      </c>
      <c r="AY657" s="36">
        <v>168.61555300000001</v>
      </c>
      <c r="AZ657" s="36">
        <v>53044.800000000003</v>
      </c>
      <c r="BA657" s="36" t="s">
        <v>50</v>
      </c>
      <c r="BB657" s="36">
        <v>52355.9</v>
      </c>
      <c r="BC657" s="36">
        <v>55111.5</v>
      </c>
      <c r="BD657" s="36">
        <v>153.56128749999999</v>
      </c>
      <c r="BE657" s="36">
        <v>8.9352042267194012</v>
      </c>
      <c r="BF657" s="36">
        <v>147.243144</v>
      </c>
      <c r="BG657" s="36">
        <v>159.87943099999998</v>
      </c>
      <c r="BH657" s="36">
        <v>168.61555300000001</v>
      </c>
      <c r="BI657" s="36">
        <v>0</v>
      </c>
      <c r="BJ657" s="36">
        <v>168.61555300000001</v>
      </c>
      <c r="BK657" s="36">
        <v>168.61555300000001</v>
      </c>
      <c r="BL657" s="36">
        <v>51896.633333333331</v>
      </c>
      <c r="BM657" s="36">
        <v>1124.9689892022204</v>
      </c>
      <c r="BN657" s="36">
        <v>49600.3</v>
      </c>
      <c r="BO657" s="36">
        <v>52355.9</v>
      </c>
      <c r="BP657" s="36">
        <v>140.91875949999999</v>
      </c>
      <c r="BQ657" s="36">
        <v>8.9440303335621962</v>
      </c>
      <c r="BR657" s="36">
        <v>134.59437499999999</v>
      </c>
      <c r="BS657" s="36">
        <v>147.243144</v>
      </c>
      <c r="BT657" s="36">
        <v>161.32408049999998</v>
      </c>
      <c r="BU657" s="36">
        <v>10.311699299170474</v>
      </c>
      <c r="BV657" s="36">
        <v>154.03260799999998</v>
      </c>
      <c r="BW657" s="36">
        <v>168.61555300000001</v>
      </c>
      <c r="BX657" s="36">
        <v>49169.775000000009</v>
      </c>
      <c r="BY657" s="36">
        <v>3475.3169782529671</v>
      </c>
      <c r="BZ657" s="36">
        <v>42711.4</v>
      </c>
      <c r="CA657" s="36">
        <v>52355.9</v>
      </c>
      <c r="CB657" s="36"/>
      <c r="CC657" s="40">
        <v>24.484000000000002</v>
      </c>
      <c r="CD657" s="40">
        <v>65.427999999999997</v>
      </c>
      <c r="CE657" s="40"/>
    </row>
    <row r="658" spans="1:83" s="5" customFormat="1">
      <c r="A658" s="13" t="s">
        <v>447</v>
      </c>
      <c r="B658" s="13">
        <v>4</v>
      </c>
      <c r="C658" s="13"/>
      <c r="D658" s="13" t="s">
        <v>58</v>
      </c>
      <c r="E658" s="35" t="s">
        <v>328</v>
      </c>
      <c r="F658" s="13" t="s">
        <v>36</v>
      </c>
      <c r="G658" s="36">
        <v>1094976243</v>
      </c>
      <c r="H658" s="13" t="s">
        <v>329</v>
      </c>
      <c r="I658" s="37">
        <v>19</v>
      </c>
      <c r="J658" s="37" t="s">
        <v>38</v>
      </c>
      <c r="K658" s="38">
        <v>43530</v>
      </c>
      <c r="L658" s="39">
        <v>0.36249999999999999</v>
      </c>
      <c r="M658" s="37" t="s">
        <v>39</v>
      </c>
      <c r="N658" s="37" t="s">
        <v>41</v>
      </c>
      <c r="O658" s="37" t="s">
        <v>41</v>
      </c>
      <c r="P658" s="37" t="s">
        <v>41</v>
      </c>
      <c r="Q658" s="37">
        <v>2</v>
      </c>
      <c r="R658" s="13" t="s">
        <v>55</v>
      </c>
      <c r="S658" s="13" t="s">
        <v>56</v>
      </c>
      <c r="T658" s="13" t="s">
        <v>41</v>
      </c>
      <c r="U658" s="13" t="s">
        <v>52</v>
      </c>
      <c r="V658" s="13" t="s">
        <v>42</v>
      </c>
      <c r="W658" s="13" t="s">
        <v>66</v>
      </c>
      <c r="X658" s="13" t="s">
        <v>76</v>
      </c>
      <c r="Y658" s="13" t="s">
        <v>41</v>
      </c>
      <c r="Z658" s="13" t="s">
        <v>41</v>
      </c>
      <c r="AA658" s="13"/>
      <c r="AB658" s="13">
        <v>0</v>
      </c>
      <c r="AC658" s="13">
        <v>2</v>
      </c>
      <c r="AD658" s="13" t="s">
        <v>41</v>
      </c>
      <c r="AE658" s="13">
        <v>0</v>
      </c>
      <c r="AF658" s="13" t="s">
        <v>42</v>
      </c>
      <c r="AG658" s="13">
        <v>0</v>
      </c>
      <c r="AH658" s="46" t="str">
        <f t="shared" si="20"/>
        <v>0</v>
      </c>
      <c r="AI658" s="46" t="s">
        <v>77</v>
      </c>
      <c r="AJ658" s="46" t="str">
        <f t="shared" si="21"/>
        <v>0</v>
      </c>
      <c r="AK658" s="13" t="s">
        <v>41</v>
      </c>
      <c r="AL658" s="13" t="s">
        <v>41</v>
      </c>
      <c r="AM658" s="13"/>
      <c r="AN658" s="13">
        <v>101.31965006729475</v>
      </c>
      <c r="AO658" s="13">
        <v>117.34261838440112</v>
      </c>
      <c r="AP658" s="13">
        <v>125.13020833333333</v>
      </c>
      <c r="AQ658" s="13">
        <v>148.05555555555554</v>
      </c>
      <c r="AR658" s="36">
        <v>210.21397549999998</v>
      </c>
      <c r="AS658" s="36">
        <v>17.67848340956883</v>
      </c>
      <c r="AT658" s="36">
        <v>197.71339999999998</v>
      </c>
      <c r="AU658" s="36">
        <v>222.71455099999997</v>
      </c>
      <c r="AV658" s="36">
        <v>183.45941599999998</v>
      </c>
      <c r="AW658" s="36">
        <v>10.535913667096544</v>
      </c>
      <c r="AX658" s="36">
        <v>176.0094</v>
      </c>
      <c r="AY658" s="36">
        <v>190.90943199999998</v>
      </c>
      <c r="AZ658" s="36">
        <v>68889.325000000012</v>
      </c>
      <c r="BA658" s="36" t="s">
        <v>50</v>
      </c>
      <c r="BB658" s="36">
        <v>66133.8</v>
      </c>
      <c r="BC658" s="36">
        <v>71644.899999999994</v>
      </c>
      <c r="BD658" s="36">
        <v>197.71339999999998</v>
      </c>
      <c r="BE658" s="36">
        <v>0</v>
      </c>
      <c r="BF658" s="36">
        <v>197.71339999999998</v>
      </c>
      <c r="BG658" s="36">
        <v>197.71339999999998</v>
      </c>
      <c r="BH658" s="36">
        <v>176.0094</v>
      </c>
      <c r="BI658" s="36">
        <v>0</v>
      </c>
      <c r="BJ658" s="36">
        <v>176.0094</v>
      </c>
      <c r="BK658" s="36">
        <v>176.0094</v>
      </c>
      <c r="BL658" s="36">
        <v>62459.666666666664</v>
      </c>
      <c r="BM658" s="36">
        <v>3337.1973263004206</v>
      </c>
      <c r="BN658" s="36">
        <v>57867</v>
      </c>
      <c r="BO658" s="36">
        <v>66133.8</v>
      </c>
      <c r="BP658" s="36">
        <v>172.478272</v>
      </c>
      <c r="BQ658" s="36">
        <v>35.687860265820845</v>
      </c>
      <c r="BR658" s="36">
        <v>147.243144</v>
      </c>
      <c r="BS658" s="36">
        <v>197.71339999999998</v>
      </c>
      <c r="BT658" s="36">
        <v>172.3124765</v>
      </c>
      <c r="BU658" s="36">
        <v>5.2282393527558062</v>
      </c>
      <c r="BV658" s="36">
        <v>168.61555300000001</v>
      </c>
      <c r="BW658" s="36">
        <v>176.0094</v>
      </c>
      <c r="BX658" s="36">
        <v>57694.824999999997</v>
      </c>
      <c r="BY658" s="36">
        <v>4552.2610926146726</v>
      </c>
      <c r="BZ658" s="36">
        <v>52355.9</v>
      </c>
      <c r="CA658" s="36">
        <v>66133.8</v>
      </c>
      <c r="CB658" s="36"/>
      <c r="CC658" s="40">
        <v>24.677</v>
      </c>
      <c r="CD658" s="40">
        <v>65.31</v>
      </c>
      <c r="CE658" s="40"/>
    </row>
    <row r="659" spans="1:83" s="5" customFormat="1">
      <c r="A659" s="13" t="s">
        <v>447</v>
      </c>
      <c r="B659" s="13">
        <v>4</v>
      </c>
      <c r="C659" s="13"/>
      <c r="D659" s="13" t="s">
        <v>58</v>
      </c>
      <c r="E659" s="35" t="s">
        <v>328</v>
      </c>
      <c r="F659" s="13" t="s">
        <v>36</v>
      </c>
      <c r="G659" s="36">
        <v>1094976243</v>
      </c>
      <c r="H659" s="13" t="s">
        <v>329</v>
      </c>
      <c r="I659" s="37">
        <v>19</v>
      </c>
      <c r="J659" s="37" t="s">
        <v>38</v>
      </c>
      <c r="K659" s="38">
        <v>43530</v>
      </c>
      <c r="L659" s="39">
        <v>0.375</v>
      </c>
      <c r="M659" s="37" t="s">
        <v>39</v>
      </c>
      <c r="N659" s="37" t="s">
        <v>41</v>
      </c>
      <c r="O659" s="37" t="s">
        <v>41</v>
      </c>
      <c r="P659" s="37" t="s">
        <v>41</v>
      </c>
      <c r="Q659" s="37">
        <v>3</v>
      </c>
      <c r="R659" s="13" t="s">
        <v>55</v>
      </c>
      <c r="S659" s="13" t="s">
        <v>63</v>
      </c>
      <c r="T659" s="13" t="s">
        <v>41</v>
      </c>
      <c r="U659" s="13" t="s">
        <v>52</v>
      </c>
      <c r="V659" s="13" t="s">
        <v>42</v>
      </c>
      <c r="W659" s="13" t="s">
        <v>66</v>
      </c>
      <c r="X659" s="13" t="s">
        <v>76</v>
      </c>
      <c r="Y659" s="13" t="s">
        <v>41</v>
      </c>
      <c r="Z659" s="13" t="s">
        <v>41</v>
      </c>
      <c r="AA659" s="13"/>
      <c r="AB659" s="13">
        <v>0</v>
      </c>
      <c r="AC659" s="13">
        <v>0</v>
      </c>
      <c r="AD659" s="13" t="s">
        <v>41</v>
      </c>
      <c r="AE659" s="13">
        <v>0</v>
      </c>
      <c r="AF659" s="13" t="s">
        <v>42</v>
      </c>
      <c r="AG659" s="13">
        <v>0</v>
      </c>
      <c r="AH659" s="46" t="str">
        <f t="shared" si="20"/>
        <v>0</v>
      </c>
      <c r="AI659" s="46" t="s">
        <v>77</v>
      </c>
      <c r="AJ659" s="46" t="str">
        <f t="shared" si="21"/>
        <v>0</v>
      </c>
      <c r="AK659" s="13" t="s">
        <v>41</v>
      </c>
      <c r="AL659" s="13" t="s">
        <v>41</v>
      </c>
      <c r="AM659" s="13"/>
      <c r="AN659" s="13">
        <v>101.31965006729475</v>
      </c>
      <c r="AO659" s="13">
        <v>117.34261838440112</v>
      </c>
      <c r="AP659" s="13">
        <v>125.13020833333333</v>
      </c>
      <c r="AQ659" s="13">
        <v>148.05555555555554</v>
      </c>
      <c r="AR659" s="36">
        <v>272.87962999999996</v>
      </c>
      <c r="AS659" s="36">
        <v>17.702935869169082</v>
      </c>
      <c r="AT659" s="36">
        <v>260.36176399999994</v>
      </c>
      <c r="AU659" s="36">
        <v>285.39749599999999</v>
      </c>
      <c r="AV659" s="36">
        <v>202.13957099999999</v>
      </c>
      <c r="AW659" s="36">
        <v>5.266466252453526</v>
      </c>
      <c r="AX659" s="36">
        <v>198.415617</v>
      </c>
      <c r="AY659" s="36">
        <v>205.86352499999998</v>
      </c>
      <c r="AZ659" s="36">
        <v>107467.4</v>
      </c>
      <c r="BA659" s="36" t="s">
        <v>50</v>
      </c>
      <c r="BB659" s="36">
        <v>104711.8</v>
      </c>
      <c r="BC659" s="36">
        <v>110223</v>
      </c>
      <c r="BD659" s="36">
        <v>260.36176399999994</v>
      </c>
      <c r="BE659" s="36">
        <v>0</v>
      </c>
      <c r="BF659" s="36">
        <v>260.36176399999994</v>
      </c>
      <c r="BG659" s="36">
        <v>260.36176399999994</v>
      </c>
      <c r="BH659" s="36">
        <v>198.415617</v>
      </c>
      <c r="BI659" s="36">
        <v>0</v>
      </c>
      <c r="BJ659" s="36">
        <v>198.415617</v>
      </c>
      <c r="BK659" s="36">
        <v>198.415617</v>
      </c>
      <c r="BL659" s="36">
        <v>97363.616666666683</v>
      </c>
      <c r="BM659" s="36">
        <v>4499.8432970123158</v>
      </c>
      <c r="BN659" s="36">
        <v>93689.5</v>
      </c>
      <c r="BO659" s="36">
        <v>104711.8</v>
      </c>
      <c r="BP659" s="36">
        <v>241.53815749999995</v>
      </c>
      <c r="BQ659" s="36">
        <v>26.620599605074322</v>
      </c>
      <c r="BR659" s="36">
        <v>222.71455099999997</v>
      </c>
      <c r="BS659" s="36">
        <v>260.36176399999994</v>
      </c>
      <c r="BT659" s="36">
        <v>190.928155</v>
      </c>
      <c r="BU659" s="36">
        <v>10.588870308153171</v>
      </c>
      <c r="BV659" s="36">
        <v>183.44069300000001</v>
      </c>
      <c r="BW659" s="36">
        <v>198.415617</v>
      </c>
      <c r="BX659" s="36">
        <v>88350.593749999985</v>
      </c>
      <c r="BY659" s="36">
        <v>9831.3270519275411</v>
      </c>
      <c r="BZ659" s="36">
        <v>71644.899999999994</v>
      </c>
      <c r="CA659" s="36">
        <v>104711.8</v>
      </c>
      <c r="CB659" s="36"/>
      <c r="CC659" s="40">
        <v>25.065000000000001</v>
      </c>
      <c r="CD659" s="40">
        <v>65.043000000000006</v>
      </c>
      <c r="CE659" s="40"/>
    </row>
    <row r="660" spans="1:83" s="5" customFormat="1">
      <c r="A660" s="13" t="s">
        <v>447</v>
      </c>
      <c r="B660" s="13">
        <v>4</v>
      </c>
      <c r="C660" s="13"/>
      <c r="D660" s="13" t="s">
        <v>58</v>
      </c>
      <c r="E660" s="35" t="s">
        <v>328</v>
      </c>
      <c r="F660" s="13" t="s">
        <v>36</v>
      </c>
      <c r="G660" s="36">
        <v>1094976243</v>
      </c>
      <c r="H660" s="13" t="s">
        <v>329</v>
      </c>
      <c r="I660" s="37">
        <v>19</v>
      </c>
      <c r="J660" s="37" t="s">
        <v>38</v>
      </c>
      <c r="K660" s="38">
        <v>43530</v>
      </c>
      <c r="L660" s="39">
        <v>0.38541666666666669</v>
      </c>
      <c r="M660" s="37" t="s">
        <v>39</v>
      </c>
      <c r="N660" s="37" t="s">
        <v>41</v>
      </c>
      <c r="O660" s="37" t="s">
        <v>41</v>
      </c>
      <c r="P660" s="37" t="s">
        <v>41</v>
      </c>
      <c r="Q660" s="37">
        <v>4</v>
      </c>
      <c r="R660" s="13" t="s">
        <v>55</v>
      </c>
      <c r="S660" s="13" t="s">
        <v>63</v>
      </c>
      <c r="T660" s="13" t="s">
        <v>41</v>
      </c>
      <c r="U660" s="13" t="s">
        <v>52</v>
      </c>
      <c r="V660" s="13" t="s">
        <v>42</v>
      </c>
      <c r="W660" s="13" t="s">
        <v>66</v>
      </c>
      <c r="X660" s="13" t="s">
        <v>76</v>
      </c>
      <c r="Y660" s="13" t="s">
        <v>41</v>
      </c>
      <c r="Z660" s="13" t="s">
        <v>41</v>
      </c>
      <c r="AA660" s="13"/>
      <c r="AB660" s="13">
        <v>0</v>
      </c>
      <c r="AC660" s="13">
        <v>0</v>
      </c>
      <c r="AD660" s="13" t="s">
        <v>41</v>
      </c>
      <c r="AE660" s="13">
        <v>0</v>
      </c>
      <c r="AF660" s="13" t="s">
        <v>42</v>
      </c>
      <c r="AG660" s="13">
        <v>0</v>
      </c>
      <c r="AH660" s="46" t="str">
        <f t="shared" si="20"/>
        <v>0</v>
      </c>
      <c r="AI660" s="46" t="s">
        <v>77</v>
      </c>
      <c r="AJ660" s="46" t="str">
        <f t="shared" si="21"/>
        <v>0</v>
      </c>
      <c r="AK660" s="13" t="s">
        <v>41</v>
      </c>
      <c r="AL660" s="13" t="s">
        <v>41</v>
      </c>
      <c r="AM660" s="13"/>
      <c r="AN660" s="13">
        <v>101.31965006729475</v>
      </c>
      <c r="AO660" s="13">
        <v>117.34261838440112</v>
      </c>
      <c r="AP660" s="13">
        <v>125.13020833333333</v>
      </c>
      <c r="AQ660" s="13">
        <v>148.05555555555554</v>
      </c>
      <c r="AR660" s="36">
        <v>322.699656</v>
      </c>
      <c r="AS660" s="36">
        <v>0</v>
      </c>
      <c r="AT660" s="36">
        <v>322.699656</v>
      </c>
      <c r="AU660" s="36">
        <v>322.699656</v>
      </c>
      <c r="AV660" s="36">
        <v>217.2531525</v>
      </c>
      <c r="AW660" s="36">
        <v>5.3867741073113864</v>
      </c>
      <c r="AX660" s="36">
        <v>213.44412800000001</v>
      </c>
      <c r="AY660" s="36">
        <v>221.06217699999999</v>
      </c>
      <c r="AZ660" s="36">
        <v>72333.799999999988</v>
      </c>
      <c r="BA660" s="36" t="s">
        <v>50</v>
      </c>
      <c r="BB660" s="36">
        <v>68889.3</v>
      </c>
      <c r="BC660" s="36">
        <v>74400.5</v>
      </c>
      <c r="BD660" s="36">
        <v>316.46248749999995</v>
      </c>
      <c r="BE660" s="36">
        <v>8.8206882835062874</v>
      </c>
      <c r="BF660" s="36">
        <v>310.22531899999996</v>
      </c>
      <c r="BG660" s="36">
        <v>322.699656</v>
      </c>
      <c r="BH660" s="36">
        <v>217.2531525</v>
      </c>
      <c r="BI660" s="36">
        <v>5.3867741073113864</v>
      </c>
      <c r="BJ660" s="36">
        <v>213.44412800000001</v>
      </c>
      <c r="BK660" s="36">
        <v>221.06217699999999</v>
      </c>
      <c r="BL660" s="36">
        <v>102874.76666666668</v>
      </c>
      <c r="BM660" s="36">
        <v>18580.545436629742</v>
      </c>
      <c r="BN660" s="36">
        <v>74400.5</v>
      </c>
      <c r="BO660" s="36">
        <v>121245.2</v>
      </c>
      <c r="BP660" s="36">
        <v>291.53071</v>
      </c>
      <c r="BQ660" s="36">
        <v>44.079546158074216</v>
      </c>
      <c r="BR660" s="36">
        <v>260.36176399999994</v>
      </c>
      <c r="BS660" s="36">
        <v>322.699656</v>
      </c>
      <c r="BT660" s="36">
        <v>205.92987249999999</v>
      </c>
      <c r="BU660" s="36">
        <v>10.626762039236629</v>
      </c>
      <c r="BV660" s="36">
        <v>198.415617</v>
      </c>
      <c r="BW660" s="36">
        <v>213.44412800000001</v>
      </c>
      <c r="BX660" s="36">
        <v>101267.35</v>
      </c>
      <c r="BY660" s="36">
        <v>16083.373268233665</v>
      </c>
      <c r="BZ660" s="36">
        <v>68889.3</v>
      </c>
      <c r="CA660" s="36">
        <v>121245.2</v>
      </c>
      <c r="CB660" s="36"/>
      <c r="CC660" s="40">
        <v>25.524999999999999</v>
      </c>
      <c r="CD660" s="40">
        <v>64.025999999999996</v>
      </c>
      <c r="CE660" s="40"/>
    </row>
    <row r="661" spans="1:83" s="5" customFormat="1">
      <c r="A661" s="13" t="s">
        <v>447</v>
      </c>
      <c r="B661" s="13">
        <v>4</v>
      </c>
      <c r="C661" s="13"/>
      <c r="D661" s="13" t="s">
        <v>58</v>
      </c>
      <c r="E661" s="35" t="s">
        <v>328</v>
      </c>
      <c r="F661" s="13" t="s">
        <v>36</v>
      </c>
      <c r="G661" s="36">
        <v>1094976243</v>
      </c>
      <c r="H661" s="13" t="s">
        <v>329</v>
      </c>
      <c r="I661" s="37">
        <v>19</v>
      </c>
      <c r="J661" s="37" t="s">
        <v>38</v>
      </c>
      <c r="K661" s="38">
        <v>43530</v>
      </c>
      <c r="L661" s="39">
        <v>0.39583333333333331</v>
      </c>
      <c r="M661" s="37" t="s">
        <v>39</v>
      </c>
      <c r="N661" s="37" t="s">
        <v>41</v>
      </c>
      <c r="O661" s="37" t="s">
        <v>41</v>
      </c>
      <c r="P661" s="37" t="s">
        <v>41</v>
      </c>
      <c r="Q661" s="37">
        <v>5</v>
      </c>
      <c r="R661" s="13" t="s">
        <v>55</v>
      </c>
      <c r="S661" s="13" t="s">
        <v>63</v>
      </c>
      <c r="T661" s="13" t="s">
        <v>41</v>
      </c>
      <c r="U661" s="13" t="s">
        <v>52</v>
      </c>
      <c r="V661" s="13" t="s">
        <v>42</v>
      </c>
      <c r="W661" s="13" t="s">
        <v>66</v>
      </c>
      <c r="X661" s="13" t="s">
        <v>76</v>
      </c>
      <c r="Y661" s="13" t="s">
        <v>41</v>
      </c>
      <c r="Z661" s="13" t="s">
        <v>41</v>
      </c>
      <c r="AA661" s="13"/>
      <c r="AB661" s="13">
        <v>0</v>
      </c>
      <c r="AC661" s="13">
        <v>0</v>
      </c>
      <c r="AD661" s="13" t="s">
        <v>41</v>
      </c>
      <c r="AE661" s="13">
        <v>0</v>
      </c>
      <c r="AF661" s="13" t="s">
        <v>42</v>
      </c>
      <c r="AG661" s="13">
        <v>0</v>
      </c>
      <c r="AH661" s="46" t="str">
        <f t="shared" si="20"/>
        <v>0</v>
      </c>
      <c r="AI661" s="46" t="s">
        <v>77</v>
      </c>
      <c r="AJ661" s="46" t="str">
        <f t="shared" si="21"/>
        <v>0</v>
      </c>
      <c r="AK661" s="13" t="s">
        <v>41</v>
      </c>
      <c r="AL661" s="13" t="s">
        <v>41</v>
      </c>
      <c r="AM661" s="13"/>
      <c r="AN661" s="13">
        <v>101.31965006729475</v>
      </c>
      <c r="AO661" s="13">
        <v>117.34261838440112</v>
      </c>
      <c r="AP661" s="13">
        <v>125.13020833333333</v>
      </c>
      <c r="AQ661" s="13">
        <v>148.05555555555554</v>
      </c>
      <c r="AR661" s="36">
        <v>341.38619749999998</v>
      </c>
      <c r="AS661" s="36">
        <v>8.8030360698206991</v>
      </c>
      <c r="AT661" s="36">
        <v>335.16151099999996</v>
      </c>
      <c r="AU661" s="36">
        <v>347.61088399999994</v>
      </c>
      <c r="AV661" s="36">
        <v>217.2531525</v>
      </c>
      <c r="AW661" s="36">
        <v>5.3867741073113864</v>
      </c>
      <c r="AX661" s="36">
        <v>213.44412800000001</v>
      </c>
      <c r="AY661" s="36">
        <v>221.06217699999999</v>
      </c>
      <c r="AZ661" s="36">
        <v>62689.3</v>
      </c>
      <c r="BA661" s="36" t="s">
        <v>50</v>
      </c>
      <c r="BB661" s="36">
        <v>57867</v>
      </c>
      <c r="BC661" s="36">
        <v>66133.8</v>
      </c>
      <c r="BD661" s="36">
        <v>335.15526999999997</v>
      </c>
      <c r="BE661" s="36">
        <v>17.614898246484152</v>
      </c>
      <c r="BF661" s="36">
        <v>322.699656</v>
      </c>
      <c r="BG661" s="36">
        <v>347.61088399999994</v>
      </c>
      <c r="BH661" s="36">
        <v>221.06217699999999</v>
      </c>
      <c r="BI661" s="36">
        <v>0</v>
      </c>
      <c r="BJ661" s="36">
        <v>221.06217699999999</v>
      </c>
      <c r="BK661" s="36">
        <v>221.06217699999999</v>
      </c>
      <c r="BL661" s="36">
        <v>69348.583333333328</v>
      </c>
      <c r="BM661" s="36">
        <v>2074.3093254542946</v>
      </c>
      <c r="BN661" s="36">
        <v>66133.8</v>
      </c>
      <c r="BO661" s="36">
        <v>71644.899999999994</v>
      </c>
      <c r="BP661" s="36">
        <v>335.15526999999997</v>
      </c>
      <c r="BQ661" s="36">
        <v>17.614898246484152</v>
      </c>
      <c r="BR661" s="36">
        <v>322.699656</v>
      </c>
      <c r="BS661" s="36">
        <v>347.61088399999994</v>
      </c>
      <c r="BT661" s="36">
        <v>217.2531525</v>
      </c>
      <c r="BU661" s="36">
        <v>5.3867741073113864</v>
      </c>
      <c r="BV661" s="36">
        <v>213.44412800000001</v>
      </c>
      <c r="BW661" s="36">
        <v>221.06217699999999</v>
      </c>
      <c r="BX661" s="36">
        <v>70783.793750000012</v>
      </c>
      <c r="BY661" s="36">
        <v>3588.4311934267785</v>
      </c>
      <c r="BZ661" s="36">
        <v>66133.8</v>
      </c>
      <c r="CA661" s="36">
        <v>77156.100000000006</v>
      </c>
      <c r="CB661" s="36"/>
      <c r="CC661" s="40">
        <v>25.939</v>
      </c>
      <c r="CD661" s="40">
        <v>63.881999999999998</v>
      </c>
      <c r="CE661" s="40"/>
    </row>
    <row r="662" spans="1:83" s="5" customFormat="1">
      <c r="A662" s="13" t="s">
        <v>447</v>
      </c>
      <c r="B662" s="13">
        <v>4</v>
      </c>
      <c r="C662" s="13"/>
      <c r="D662" s="13" t="s">
        <v>58</v>
      </c>
      <c r="E662" s="35" t="s">
        <v>328</v>
      </c>
      <c r="F662" s="13" t="s">
        <v>36</v>
      </c>
      <c r="G662" s="36">
        <v>1094976243</v>
      </c>
      <c r="H662" s="13" t="s">
        <v>329</v>
      </c>
      <c r="I662" s="37">
        <v>19</v>
      </c>
      <c r="J662" s="37" t="s">
        <v>38</v>
      </c>
      <c r="K662" s="38">
        <v>43530</v>
      </c>
      <c r="L662" s="39">
        <v>0.40625</v>
      </c>
      <c r="M662" s="37" t="s">
        <v>39</v>
      </c>
      <c r="N662" s="37" t="s">
        <v>41</v>
      </c>
      <c r="O662" s="37" t="s">
        <v>41</v>
      </c>
      <c r="P662" s="37" t="s">
        <v>41</v>
      </c>
      <c r="Q662" s="37">
        <v>6</v>
      </c>
      <c r="R662" s="13" t="s">
        <v>55</v>
      </c>
      <c r="S662" s="13" t="s">
        <v>63</v>
      </c>
      <c r="T662" s="13" t="s">
        <v>41</v>
      </c>
      <c r="U662" s="13" t="s">
        <v>52</v>
      </c>
      <c r="V662" s="13" t="s">
        <v>42</v>
      </c>
      <c r="W662" s="13" t="s">
        <v>66</v>
      </c>
      <c r="X662" s="13" t="s">
        <v>76</v>
      </c>
      <c r="Y662" s="13" t="s">
        <v>41</v>
      </c>
      <c r="Z662" s="13" t="s">
        <v>41</v>
      </c>
      <c r="AA662" s="13"/>
      <c r="AB662" s="13">
        <v>0</v>
      </c>
      <c r="AC662" s="13">
        <v>0</v>
      </c>
      <c r="AD662" s="13" t="s">
        <v>41</v>
      </c>
      <c r="AE662" s="13">
        <v>0</v>
      </c>
      <c r="AF662" s="13" t="s">
        <v>42</v>
      </c>
      <c r="AG662" s="13">
        <v>0</v>
      </c>
      <c r="AH662" s="46" t="str">
        <f t="shared" si="20"/>
        <v>0</v>
      </c>
      <c r="AI662" s="46" t="s">
        <v>77</v>
      </c>
      <c r="AJ662" s="46" t="str">
        <f t="shared" si="21"/>
        <v>0</v>
      </c>
      <c r="AK662" s="13" t="s">
        <v>41</v>
      </c>
      <c r="AL662" s="13" t="s">
        <v>41</v>
      </c>
      <c r="AM662" s="13"/>
      <c r="AN662" s="13">
        <v>101.31965006729475</v>
      </c>
      <c r="AO662" s="13">
        <v>117.34261838440112</v>
      </c>
      <c r="AP662" s="13">
        <v>125.13020833333333</v>
      </c>
      <c r="AQ662" s="13">
        <v>148.05555555555554</v>
      </c>
      <c r="AR662" s="36">
        <v>328.93058350000001</v>
      </c>
      <c r="AS662" s="36">
        <v>8.8118621766634533</v>
      </c>
      <c r="AT662" s="36">
        <v>322.699656</v>
      </c>
      <c r="AU662" s="36">
        <v>335.16151099999996</v>
      </c>
      <c r="AV662" s="36">
        <v>221.06217699999999</v>
      </c>
      <c r="AW662" s="36">
        <v>0</v>
      </c>
      <c r="AX662" s="36">
        <v>221.06217699999999</v>
      </c>
      <c r="AY662" s="36">
        <v>221.06217699999999</v>
      </c>
      <c r="AZ662" s="36">
        <v>97822.85</v>
      </c>
      <c r="BA662" s="36" t="s">
        <v>50</v>
      </c>
      <c r="BB662" s="36">
        <v>79911.600000000006</v>
      </c>
      <c r="BC662" s="36">
        <v>148801</v>
      </c>
      <c r="BD662" s="36">
        <v>335.16151099999996</v>
      </c>
      <c r="BE662" s="36">
        <v>0</v>
      </c>
      <c r="BF662" s="36">
        <v>335.16151099999996</v>
      </c>
      <c r="BG662" s="36">
        <v>335.16151099999996</v>
      </c>
      <c r="BH662" s="36">
        <v>221.06217699999999</v>
      </c>
      <c r="BI662" s="36">
        <v>0</v>
      </c>
      <c r="BJ662" s="36">
        <v>221.06217699999999</v>
      </c>
      <c r="BK662" s="36">
        <v>221.06217699999999</v>
      </c>
      <c r="BL662" s="36">
        <v>72563.45</v>
      </c>
      <c r="BM662" s="36">
        <v>8655.5865963549622</v>
      </c>
      <c r="BN662" s="36">
        <v>63378.2</v>
      </c>
      <c r="BO662" s="36">
        <v>82667.199999999997</v>
      </c>
      <c r="BP662" s="36">
        <v>341.38619749999998</v>
      </c>
      <c r="BQ662" s="36">
        <v>8.8030360698206991</v>
      </c>
      <c r="BR662" s="36">
        <v>335.16151099999996</v>
      </c>
      <c r="BS662" s="36">
        <v>347.61088399999994</v>
      </c>
      <c r="BT662" s="36">
        <v>221.06217699999999</v>
      </c>
      <c r="BU662" s="36">
        <v>0</v>
      </c>
      <c r="BV662" s="36">
        <v>221.06217699999999</v>
      </c>
      <c r="BW662" s="36">
        <v>221.06217699999999</v>
      </c>
      <c r="BX662" s="36">
        <v>64583.756249999999</v>
      </c>
      <c r="BY662" s="36">
        <v>8653.7785156133414</v>
      </c>
      <c r="BZ662" s="36">
        <v>55111.5</v>
      </c>
      <c r="CA662" s="36">
        <v>82667.199999999997</v>
      </c>
      <c r="CB662" s="36"/>
      <c r="CC662" s="40">
        <v>26.28</v>
      </c>
      <c r="CD662" s="40">
        <v>64.183000000000007</v>
      </c>
      <c r="CE662" s="40"/>
    </row>
    <row r="663" spans="1:83" s="5" customFormat="1">
      <c r="A663" s="13" t="s">
        <v>447</v>
      </c>
      <c r="B663" s="13">
        <v>4</v>
      </c>
      <c r="C663" s="13"/>
      <c r="D663" s="13" t="s">
        <v>67</v>
      </c>
      <c r="E663" s="35" t="s">
        <v>330</v>
      </c>
      <c r="F663" s="13" t="s">
        <v>36</v>
      </c>
      <c r="G663" s="36">
        <v>1097408608</v>
      </c>
      <c r="H663" s="13" t="s">
        <v>331</v>
      </c>
      <c r="I663" s="37">
        <v>19</v>
      </c>
      <c r="J663" s="37" t="s">
        <v>38</v>
      </c>
      <c r="K663" s="38">
        <v>43530</v>
      </c>
      <c r="L663" s="39">
        <v>0.3520833333333333</v>
      </c>
      <c r="M663" s="37" t="s">
        <v>39</v>
      </c>
      <c r="N663" s="37" t="s">
        <v>94</v>
      </c>
      <c r="O663" s="37" t="s">
        <v>41</v>
      </c>
      <c r="P663" s="37" t="s">
        <v>41</v>
      </c>
      <c r="Q663" s="37">
        <v>1</v>
      </c>
      <c r="R663" s="13" t="s">
        <v>43</v>
      </c>
      <c r="S663" s="13" t="s">
        <v>56</v>
      </c>
      <c r="T663" s="13" t="s">
        <v>41</v>
      </c>
      <c r="U663" s="13" t="s">
        <v>52</v>
      </c>
      <c r="V663" s="13" t="s">
        <v>42</v>
      </c>
      <c r="W663" s="13" t="s">
        <v>72</v>
      </c>
      <c r="X663" s="13" t="s">
        <v>138</v>
      </c>
      <c r="Y663" s="13" t="s">
        <v>41</v>
      </c>
      <c r="Z663" s="13" t="s">
        <v>41</v>
      </c>
      <c r="AA663" s="13"/>
      <c r="AB663" s="13">
        <v>-1</v>
      </c>
      <c r="AC663" s="13">
        <v>2</v>
      </c>
      <c r="AD663" s="13" t="s">
        <v>41</v>
      </c>
      <c r="AE663" s="13">
        <v>0</v>
      </c>
      <c r="AF663" s="13" t="s">
        <v>42</v>
      </c>
      <c r="AG663" s="13">
        <v>1</v>
      </c>
      <c r="AH663" s="46" t="str">
        <f t="shared" si="20"/>
        <v>-1</v>
      </c>
      <c r="AI663" s="46" t="s">
        <v>82</v>
      </c>
      <c r="AJ663" s="46" t="str">
        <f t="shared" si="21"/>
        <v>2</v>
      </c>
      <c r="AK663" s="13" t="s">
        <v>41</v>
      </c>
      <c r="AL663" s="13" t="s">
        <v>41</v>
      </c>
      <c r="AM663" s="13"/>
      <c r="AN663" s="13">
        <v>101.31965006729475</v>
      </c>
      <c r="AO663" s="13">
        <v>117.34261838440112</v>
      </c>
      <c r="AP663" s="13">
        <v>125.13020833333333</v>
      </c>
      <c r="AQ663" s="13">
        <v>148.05555555555554</v>
      </c>
      <c r="AR663" s="36">
        <v>186.21985999999998</v>
      </c>
      <c r="AS663" s="36">
        <v>0</v>
      </c>
      <c r="AT663" s="36">
        <v>186.21985999999998</v>
      </c>
      <c r="AU663" s="36">
        <v>186.21985999999998</v>
      </c>
      <c r="AV663" s="36">
        <v>303.10109319999998</v>
      </c>
      <c r="AW663" s="36">
        <v>10.364977673812492</v>
      </c>
      <c r="AX663" s="36">
        <v>295.7719472</v>
      </c>
      <c r="AY663" s="36">
        <v>310.43023919999996</v>
      </c>
      <c r="AZ663" s="36">
        <v>53044.800000000003</v>
      </c>
      <c r="BA663" s="36" t="s">
        <v>50</v>
      </c>
      <c r="BB663" s="36">
        <v>52355.9</v>
      </c>
      <c r="BC663" s="36">
        <v>55111.5</v>
      </c>
      <c r="BD663" s="36">
        <v>177.88749319999999</v>
      </c>
      <c r="BE663" s="36">
        <v>11.78374613522729</v>
      </c>
      <c r="BF663" s="36">
        <v>169.55512640000001</v>
      </c>
      <c r="BG663" s="36">
        <v>186.21985999999998</v>
      </c>
      <c r="BH663" s="36">
        <v>277.51721799999996</v>
      </c>
      <c r="BI663" s="36">
        <v>25.81608561208818</v>
      </c>
      <c r="BJ663" s="36">
        <v>259.26248879999997</v>
      </c>
      <c r="BK663" s="36">
        <v>295.7719472</v>
      </c>
      <c r="BL663" s="36">
        <v>51896.633333333331</v>
      </c>
      <c r="BM663" s="36">
        <v>1124.9689892022204</v>
      </c>
      <c r="BN663" s="36">
        <v>49600.3</v>
      </c>
      <c r="BO663" s="36">
        <v>52355.9</v>
      </c>
      <c r="BP663" s="36">
        <v>165.29065879999999</v>
      </c>
      <c r="BQ663" s="36">
        <v>29.598360186675201</v>
      </c>
      <c r="BR663" s="36">
        <v>144.36145759999999</v>
      </c>
      <c r="BS663" s="36">
        <v>186.21985999999998</v>
      </c>
      <c r="BT663" s="36">
        <v>251.99428359999999</v>
      </c>
      <c r="BU663" s="36">
        <v>61.910965592126999</v>
      </c>
      <c r="BV663" s="36">
        <v>208.21661999999998</v>
      </c>
      <c r="BW663" s="36">
        <v>295.7719472</v>
      </c>
      <c r="BX663" s="36">
        <v>49169.775000000009</v>
      </c>
      <c r="BY663" s="36">
        <v>3475.3169782529671</v>
      </c>
      <c r="BZ663" s="36">
        <v>42711.4</v>
      </c>
      <c r="CA663" s="36">
        <v>52355.9</v>
      </c>
      <c r="CB663" s="36"/>
      <c r="CC663" s="40">
        <v>24.484000000000002</v>
      </c>
      <c r="CD663" s="40">
        <v>65.427999999999997</v>
      </c>
      <c r="CE663" s="40"/>
    </row>
    <row r="664" spans="1:83" s="5" customFormat="1">
      <c r="A664" s="13" t="s">
        <v>447</v>
      </c>
      <c r="B664" s="13">
        <v>4</v>
      </c>
      <c r="C664" s="13"/>
      <c r="D664" s="13" t="s">
        <v>67</v>
      </c>
      <c r="E664" s="35" t="s">
        <v>330</v>
      </c>
      <c r="F664" s="13" t="s">
        <v>36</v>
      </c>
      <c r="G664" s="36">
        <v>1097408608</v>
      </c>
      <c r="H664" s="13" t="s">
        <v>331</v>
      </c>
      <c r="I664" s="37">
        <v>19</v>
      </c>
      <c r="J664" s="37" t="s">
        <v>38</v>
      </c>
      <c r="K664" s="38">
        <v>43530</v>
      </c>
      <c r="L664" s="39">
        <v>0.36249999999999999</v>
      </c>
      <c r="M664" s="37" t="s">
        <v>39</v>
      </c>
      <c r="N664" s="37" t="s">
        <v>94</v>
      </c>
      <c r="O664" s="37" t="s">
        <v>41</v>
      </c>
      <c r="P664" s="37" t="s">
        <v>41</v>
      </c>
      <c r="Q664" s="37">
        <v>2</v>
      </c>
      <c r="R664" s="13" t="s">
        <v>43</v>
      </c>
      <c r="S664" s="13" t="s">
        <v>56</v>
      </c>
      <c r="T664" s="13" t="s">
        <v>41</v>
      </c>
      <c r="U664" s="13" t="s">
        <v>52</v>
      </c>
      <c r="V664" s="13" t="s">
        <v>42</v>
      </c>
      <c r="W664" s="13" t="s">
        <v>72</v>
      </c>
      <c r="X664" s="13" t="s">
        <v>138</v>
      </c>
      <c r="Y664" s="13" t="s">
        <v>41</v>
      </c>
      <c r="Z664" s="13" t="s">
        <v>41</v>
      </c>
      <c r="AA664" s="13"/>
      <c r="AB664" s="13">
        <v>-1</v>
      </c>
      <c r="AC664" s="13">
        <v>2</v>
      </c>
      <c r="AD664" s="13" t="s">
        <v>41</v>
      </c>
      <c r="AE664" s="13">
        <v>0</v>
      </c>
      <c r="AF664" s="13" t="s">
        <v>42</v>
      </c>
      <c r="AG664" s="13">
        <v>1</v>
      </c>
      <c r="AH664" s="46" t="str">
        <f t="shared" si="20"/>
        <v>-1</v>
      </c>
      <c r="AI664" s="46" t="s">
        <v>82</v>
      </c>
      <c r="AJ664" s="46" t="str">
        <f t="shared" si="21"/>
        <v>2</v>
      </c>
      <c r="AK664" s="13" t="s">
        <v>41</v>
      </c>
      <c r="AL664" s="13" t="s">
        <v>41</v>
      </c>
      <c r="AM664" s="13"/>
      <c r="AN664" s="13">
        <v>101.31965006729475</v>
      </c>
      <c r="AO664" s="13">
        <v>117.34261838440112</v>
      </c>
      <c r="AP664" s="13">
        <v>125.13020833333333</v>
      </c>
      <c r="AQ664" s="13">
        <v>148.05555555555554</v>
      </c>
      <c r="AR664" s="36">
        <v>223.82299039999998</v>
      </c>
      <c r="AS664" s="36">
        <v>17.655274043689957</v>
      </c>
      <c r="AT664" s="36">
        <v>211.33882639999996</v>
      </c>
      <c r="AU664" s="36">
        <v>236.30715439999997</v>
      </c>
      <c r="AV664" s="36">
        <v>354.37328200000002</v>
      </c>
      <c r="AW664" s="36">
        <v>10.389646083823722</v>
      </c>
      <c r="AX664" s="36">
        <v>347.02669279999998</v>
      </c>
      <c r="AY664" s="36">
        <v>361.7198712</v>
      </c>
      <c r="AZ664" s="36">
        <v>68889.325000000012</v>
      </c>
      <c r="BA664" s="36" t="s">
        <v>50</v>
      </c>
      <c r="BB664" s="36">
        <v>66133.8</v>
      </c>
      <c r="BC664" s="36">
        <v>71644.899999999994</v>
      </c>
      <c r="BD664" s="36">
        <v>165.28413319999999</v>
      </c>
      <c r="BE664" s="36">
        <v>65.131171734371932</v>
      </c>
      <c r="BF664" s="36">
        <v>119.22944</v>
      </c>
      <c r="BG664" s="36">
        <v>211.33882639999996</v>
      </c>
      <c r="BH664" s="36">
        <v>343.35527049999996</v>
      </c>
      <c r="BI664" s="36">
        <v>5.1921752098590472</v>
      </c>
      <c r="BJ664" s="36">
        <v>339.68384819999994</v>
      </c>
      <c r="BK664" s="36">
        <v>347.02669279999998</v>
      </c>
      <c r="BL664" s="36">
        <v>62459.666666666664</v>
      </c>
      <c r="BM664" s="36">
        <v>3337.1973263004206</v>
      </c>
      <c r="BN664" s="36">
        <v>57867</v>
      </c>
      <c r="BO664" s="36">
        <v>66133.8</v>
      </c>
      <c r="BP664" s="36">
        <v>198.77934319999997</v>
      </c>
      <c r="BQ664" s="36">
        <v>17.761791477837022</v>
      </c>
      <c r="BR664" s="36">
        <v>186.21985999999998</v>
      </c>
      <c r="BS664" s="36">
        <v>211.33882639999996</v>
      </c>
      <c r="BT664" s="36">
        <v>321.39931999999999</v>
      </c>
      <c r="BU664" s="36">
        <v>36.242578181751341</v>
      </c>
      <c r="BV664" s="36">
        <v>295.7719472</v>
      </c>
      <c r="BW664" s="36">
        <v>347.02669279999998</v>
      </c>
      <c r="BX664" s="36">
        <v>57694.824999999997</v>
      </c>
      <c r="BY664" s="36">
        <v>4552.2610926146726</v>
      </c>
      <c r="BZ664" s="36">
        <v>52355.9</v>
      </c>
      <c r="CA664" s="36">
        <v>66133.8</v>
      </c>
      <c r="CB664" s="36"/>
      <c r="CC664" s="40">
        <v>24.677</v>
      </c>
      <c r="CD664" s="40">
        <v>65.31</v>
      </c>
      <c r="CE664" s="40"/>
    </row>
    <row r="665" spans="1:83" s="5" customFormat="1">
      <c r="A665" s="13" t="s">
        <v>447</v>
      </c>
      <c r="B665" s="13">
        <v>4</v>
      </c>
      <c r="C665" s="13"/>
      <c r="D665" s="13" t="s">
        <v>67</v>
      </c>
      <c r="E665" s="35" t="s">
        <v>330</v>
      </c>
      <c r="F665" s="13" t="s">
        <v>36</v>
      </c>
      <c r="G665" s="36">
        <v>1097408608</v>
      </c>
      <c r="H665" s="13" t="s">
        <v>331</v>
      </c>
      <c r="I665" s="37">
        <v>19</v>
      </c>
      <c r="J665" s="37" t="s">
        <v>38</v>
      </c>
      <c r="K665" s="38">
        <v>43530</v>
      </c>
      <c r="L665" s="39">
        <v>0.375</v>
      </c>
      <c r="M665" s="37" t="s">
        <v>39</v>
      </c>
      <c r="N665" s="37" t="s">
        <v>94</v>
      </c>
      <c r="O665" s="37" t="s">
        <v>41</v>
      </c>
      <c r="P665" s="37" t="s">
        <v>41</v>
      </c>
      <c r="Q665" s="37">
        <v>3</v>
      </c>
      <c r="R665" s="13" t="s">
        <v>55</v>
      </c>
      <c r="S665" s="13" t="s">
        <v>56</v>
      </c>
      <c r="T665" s="13" t="s">
        <v>41</v>
      </c>
      <c r="U665" s="13" t="s">
        <v>52</v>
      </c>
      <c r="V665" s="13" t="s">
        <v>42</v>
      </c>
      <c r="W665" s="13" t="s">
        <v>66</v>
      </c>
      <c r="X665" s="13" t="s">
        <v>76</v>
      </c>
      <c r="Y665" s="13" t="s">
        <v>41</v>
      </c>
      <c r="Z665" s="13" t="s">
        <v>42</v>
      </c>
      <c r="AA665" s="13"/>
      <c r="AB665" s="13">
        <v>0</v>
      </c>
      <c r="AC665" s="13">
        <v>2</v>
      </c>
      <c r="AD665" s="13" t="s">
        <v>41</v>
      </c>
      <c r="AE665" s="13">
        <v>0</v>
      </c>
      <c r="AF665" s="13" t="s">
        <v>42</v>
      </c>
      <c r="AG665" s="13">
        <v>0</v>
      </c>
      <c r="AH665" s="46" t="str">
        <f t="shared" si="20"/>
        <v>0</v>
      </c>
      <c r="AI665" s="46" t="s">
        <v>77</v>
      </c>
      <c r="AJ665" s="46" t="str">
        <f t="shared" si="21"/>
        <v>0</v>
      </c>
      <c r="AK665" s="13" t="s">
        <v>41</v>
      </c>
      <c r="AL665" s="13" t="s">
        <v>42</v>
      </c>
      <c r="AM665" s="13"/>
      <c r="AN665" s="13">
        <v>101.31965006729475</v>
      </c>
      <c r="AO665" s="13">
        <v>117.34261838440112</v>
      </c>
      <c r="AP665" s="13">
        <v>125.13020833333333</v>
      </c>
      <c r="AQ665" s="13">
        <v>148.05555555555554</v>
      </c>
      <c r="AR665" s="36">
        <v>290.42226400000004</v>
      </c>
      <c r="AS665" s="36">
        <v>17.571034432948206</v>
      </c>
      <c r="AT665" s="36">
        <v>277.99766640000001</v>
      </c>
      <c r="AU665" s="36">
        <v>302.84686160000001</v>
      </c>
      <c r="AV665" s="36">
        <v>438.89060899999998</v>
      </c>
      <c r="AW665" s="36">
        <v>26.009434061908706</v>
      </c>
      <c r="AX665" s="36">
        <v>420.49916179999997</v>
      </c>
      <c r="AY665" s="36">
        <v>457.2820562</v>
      </c>
      <c r="AZ665" s="36">
        <v>107467.4</v>
      </c>
      <c r="BA665" s="36" t="s">
        <v>50</v>
      </c>
      <c r="BB665" s="36">
        <v>104711.8</v>
      </c>
      <c r="BC665" s="36">
        <v>110223</v>
      </c>
      <c r="BD665" s="36">
        <v>269.6670532</v>
      </c>
      <c r="BE665" s="36">
        <v>11.781266170324352</v>
      </c>
      <c r="BF665" s="36">
        <v>261.33643999999998</v>
      </c>
      <c r="BG665" s="36">
        <v>277.99766640000001</v>
      </c>
      <c r="BH665" s="36">
        <v>413.13263299999994</v>
      </c>
      <c r="BI665" s="36">
        <v>10.417844936571997</v>
      </c>
      <c r="BJ665" s="36">
        <v>405.76610419999997</v>
      </c>
      <c r="BK665" s="36">
        <v>420.49916179999997</v>
      </c>
      <c r="BL665" s="36">
        <v>97363.616666666683</v>
      </c>
      <c r="BM665" s="36">
        <v>4499.8432970123158</v>
      </c>
      <c r="BN665" s="36">
        <v>93689.5</v>
      </c>
      <c r="BO665" s="36">
        <v>104711.8</v>
      </c>
      <c r="BP665" s="36">
        <v>211.179562</v>
      </c>
      <c r="BQ665" s="36">
        <v>94.49506945454138</v>
      </c>
      <c r="BR665" s="36">
        <v>144.36145759999999</v>
      </c>
      <c r="BS665" s="36">
        <v>277.99766640000001</v>
      </c>
      <c r="BT665" s="36">
        <v>398.46109849999993</v>
      </c>
      <c r="BU665" s="36">
        <v>31.166528007296773</v>
      </c>
      <c r="BV665" s="36">
        <v>376.42303519999996</v>
      </c>
      <c r="BW665" s="36">
        <v>420.49916179999997</v>
      </c>
      <c r="BX665" s="36">
        <v>88350.593749999985</v>
      </c>
      <c r="BY665" s="36">
        <v>9831.3270519275411</v>
      </c>
      <c r="BZ665" s="36">
        <v>71644.899999999994</v>
      </c>
      <c r="CA665" s="36">
        <v>104711.8</v>
      </c>
      <c r="CB665" s="36"/>
      <c r="CC665" s="40">
        <v>25.065000000000001</v>
      </c>
      <c r="CD665" s="40">
        <v>65.043000000000006</v>
      </c>
      <c r="CE665" s="40"/>
    </row>
    <row r="666" spans="1:83" s="5" customFormat="1">
      <c r="A666" s="13" t="s">
        <v>447</v>
      </c>
      <c r="B666" s="13">
        <v>4</v>
      </c>
      <c r="C666" s="13"/>
      <c r="D666" s="13" t="s">
        <v>67</v>
      </c>
      <c r="E666" s="35" t="s">
        <v>330</v>
      </c>
      <c r="F666" s="13" t="s">
        <v>36</v>
      </c>
      <c r="G666" s="36">
        <v>1097408608</v>
      </c>
      <c r="H666" s="13" t="s">
        <v>331</v>
      </c>
      <c r="I666" s="37">
        <v>19</v>
      </c>
      <c r="J666" s="37" t="s">
        <v>38</v>
      </c>
      <c r="K666" s="38">
        <v>43530</v>
      </c>
      <c r="L666" s="39">
        <v>0.38541666666666669</v>
      </c>
      <c r="M666" s="37" t="s">
        <v>39</v>
      </c>
      <c r="N666" s="37" t="s">
        <v>94</v>
      </c>
      <c r="O666" s="37" t="s">
        <v>41</v>
      </c>
      <c r="P666" s="37" t="s">
        <v>41</v>
      </c>
      <c r="Q666" s="37">
        <v>4</v>
      </c>
      <c r="R666" s="13" t="s">
        <v>55</v>
      </c>
      <c r="S666" s="13" t="s">
        <v>56</v>
      </c>
      <c r="T666" s="13" t="s">
        <v>41</v>
      </c>
      <c r="U666" s="13" t="s">
        <v>52</v>
      </c>
      <c r="V666" s="13" t="s">
        <v>42</v>
      </c>
      <c r="W666" s="13" t="s">
        <v>72</v>
      </c>
      <c r="X666" s="13" t="s">
        <v>106</v>
      </c>
      <c r="Y666" s="13" t="s">
        <v>41</v>
      </c>
      <c r="Z666" s="13" t="s">
        <v>42</v>
      </c>
      <c r="AA666" s="13"/>
      <c r="AB666" s="13">
        <v>0</v>
      </c>
      <c r="AC666" s="13">
        <v>2</v>
      </c>
      <c r="AD666" s="13" t="s">
        <v>41</v>
      </c>
      <c r="AE666" s="13">
        <v>0</v>
      </c>
      <c r="AF666" s="13" t="s">
        <v>42</v>
      </c>
      <c r="AG666" s="13">
        <v>1</v>
      </c>
      <c r="AH666" s="46" t="str">
        <f t="shared" si="20"/>
        <v>-1</v>
      </c>
      <c r="AI666" s="46" t="s">
        <v>48</v>
      </c>
      <c r="AJ666" s="46" t="str">
        <f t="shared" si="21"/>
        <v>1</v>
      </c>
      <c r="AK666" s="13" t="s">
        <v>41</v>
      </c>
      <c r="AL666" s="13" t="s">
        <v>42</v>
      </c>
      <c r="AM666" s="13"/>
      <c r="AN666" s="13">
        <v>101.31965006729475</v>
      </c>
      <c r="AO666" s="13">
        <v>117.34261838440112</v>
      </c>
      <c r="AP666" s="13">
        <v>125.13020833333333</v>
      </c>
      <c r="AQ666" s="13">
        <v>148.05555555555554</v>
      </c>
      <c r="AR666" s="36">
        <v>373.2022048</v>
      </c>
      <c r="AS666" s="36">
        <v>5.8465919292454656</v>
      </c>
      <c r="AT666" s="36">
        <v>369.06804</v>
      </c>
      <c r="AU666" s="36">
        <v>377.33636960000001</v>
      </c>
      <c r="AV666" s="36">
        <v>343.92372339999997</v>
      </c>
      <c r="AW666" s="36">
        <v>212.41957452020762</v>
      </c>
      <c r="AX666" s="36">
        <v>193.72040179999999</v>
      </c>
      <c r="AY666" s="36">
        <v>494.12704499999995</v>
      </c>
      <c r="AZ666" s="36">
        <v>72333.799999999988</v>
      </c>
      <c r="BA666" s="36" t="s">
        <v>50</v>
      </c>
      <c r="BB666" s="36">
        <v>68889.3</v>
      </c>
      <c r="BC666" s="36">
        <v>74400.5</v>
      </c>
      <c r="BD666" s="36">
        <v>373.2022048</v>
      </c>
      <c r="BE666" s="36">
        <v>5.8465919292454656</v>
      </c>
      <c r="BF666" s="36">
        <v>369.06804</v>
      </c>
      <c r="BG666" s="36">
        <v>377.33636960000001</v>
      </c>
      <c r="BH666" s="36">
        <v>340.22738449999997</v>
      </c>
      <c r="BI666" s="36">
        <v>207.19216191670054</v>
      </c>
      <c r="BJ666" s="36">
        <v>193.72040179999999</v>
      </c>
      <c r="BK666" s="36">
        <v>486.73436720000001</v>
      </c>
      <c r="BL666" s="36">
        <v>102874.76666666668</v>
      </c>
      <c r="BM666" s="36">
        <v>18580.545436629742</v>
      </c>
      <c r="BN666" s="36">
        <v>74400.5</v>
      </c>
      <c r="BO666" s="36">
        <v>121245.2</v>
      </c>
      <c r="BP666" s="36">
        <v>323.53285319999998</v>
      </c>
      <c r="BQ666" s="36">
        <v>64.396478737752545</v>
      </c>
      <c r="BR666" s="36">
        <v>277.99766640000001</v>
      </c>
      <c r="BS666" s="36">
        <v>369.06804</v>
      </c>
      <c r="BT666" s="36">
        <v>307.10978179999995</v>
      </c>
      <c r="BU666" s="36">
        <v>160.35679902507664</v>
      </c>
      <c r="BV666" s="36">
        <v>193.72040179999999</v>
      </c>
      <c r="BW666" s="36">
        <v>420.49916179999997</v>
      </c>
      <c r="BX666" s="36">
        <v>101267.35</v>
      </c>
      <c r="BY666" s="36">
        <v>16083.373268233665</v>
      </c>
      <c r="BZ666" s="36">
        <v>68889.3</v>
      </c>
      <c r="CA666" s="36">
        <v>121245.2</v>
      </c>
      <c r="CB666" s="36"/>
      <c r="CC666" s="40">
        <v>25.524999999999999</v>
      </c>
      <c r="CD666" s="40">
        <v>64.025999999999996</v>
      </c>
      <c r="CE666" s="40"/>
    </row>
    <row r="667" spans="1:83" s="5" customFormat="1">
      <c r="A667" s="13" t="s">
        <v>447</v>
      </c>
      <c r="B667" s="13">
        <v>4</v>
      </c>
      <c r="C667" s="13"/>
      <c r="D667" s="13" t="s">
        <v>67</v>
      </c>
      <c r="E667" s="35" t="s">
        <v>330</v>
      </c>
      <c r="F667" s="13" t="s">
        <v>36</v>
      </c>
      <c r="G667" s="36">
        <v>1097408608</v>
      </c>
      <c r="H667" s="13" t="s">
        <v>331</v>
      </c>
      <c r="I667" s="37">
        <v>19</v>
      </c>
      <c r="J667" s="37" t="s">
        <v>38</v>
      </c>
      <c r="K667" s="38">
        <v>43530</v>
      </c>
      <c r="L667" s="39">
        <v>0.39583333333333331</v>
      </c>
      <c r="M667" s="37" t="s">
        <v>39</v>
      </c>
      <c r="N667" s="37" t="s">
        <v>94</v>
      </c>
      <c r="O667" s="37" t="s">
        <v>41</v>
      </c>
      <c r="P667" s="37" t="s">
        <v>41</v>
      </c>
      <c r="Q667" s="37">
        <v>5</v>
      </c>
      <c r="R667" s="13" t="s">
        <v>55</v>
      </c>
      <c r="S667" s="13" t="s">
        <v>63</v>
      </c>
      <c r="T667" s="13" t="s">
        <v>42</v>
      </c>
      <c r="U667" s="13" t="s">
        <v>52</v>
      </c>
      <c r="V667" s="13" t="s">
        <v>42</v>
      </c>
      <c r="W667" s="13" t="s">
        <v>135</v>
      </c>
      <c r="X667" s="13" t="s">
        <v>106</v>
      </c>
      <c r="Y667" s="13" t="s">
        <v>41</v>
      </c>
      <c r="Z667" s="13" t="s">
        <v>42</v>
      </c>
      <c r="AA667" s="13"/>
      <c r="AB667" s="13">
        <v>0</v>
      </c>
      <c r="AC667" s="13">
        <v>0</v>
      </c>
      <c r="AD667" s="13" t="s">
        <v>42</v>
      </c>
      <c r="AE667" s="13">
        <v>0</v>
      </c>
      <c r="AF667" s="13" t="s">
        <v>42</v>
      </c>
      <c r="AG667" s="13">
        <v>2</v>
      </c>
      <c r="AH667" s="46" t="str">
        <f t="shared" si="20"/>
        <v>-2</v>
      </c>
      <c r="AI667" s="46" t="s">
        <v>48</v>
      </c>
      <c r="AJ667" s="46" t="str">
        <f t="shared" si="21"/>
        <v>1</v>
      </c>
      <c r="AK667" s="13" t="s">
        <v>41</v>
      </c>
      <c r="AL667" s="13" t="s">
        <v>42</v>
      </c>
      <c r="AM667" s="13"/>
      <c r="AN667" s="13">
        <v>101.31965006729475</v>
      </c>
      <c r="AO667" s="13">
        <v>117.34261838440112</v>
      </c>
      <c r="AP667" s="13">
        <v>125.13020833333333</v>
      </c>
      <c r="AQ667" s="13">
        <v>148.05555555555554</v>
      </c>
      <c r="AR667" s="36">
        <v>356.65056720000001</v>
      </c>
      <c r="AS667" s="36">
        <v>17.560958444158988</v>
      </c>
      <c r="AT667" s="36">
        <v>344.23309440000003</v>
      </c>
      <c r="AU667" s="36">
        <v>369.06804</v>
      </c>
      <c r="AV667" s="36">
        <v>457.2820562</v>
      </c>
      <c r="AW667" s="36">
        <v>0</v>
      </c>
      <c r="AX667" s="36">
        <v>457.2820562</v>
      </c>
      <c r="AY667" s="36">
        <v>457.2820562</v>
      </c>
      <c r="AZ667" s="36">
        <v>62689.3</v>
      </c>
      <c r="BA667" s="36" t="s">
        <v>50</v>
      </c>
      <c r="BB667" s="36">
        <v>57867</v>
      </c>
      <c r="BC667" s="36">
        <v>66133.8</v>
      </c>
      <c r="BD667" s="36">
        <v>385.53750000000002</v>
      </c>
      <c r="BE667" s="36">
        <v>23.291333696961189</v>
      </c>
      <c r="BF667" s="36">
        <v>369.06804</v>
      </c>
      <c r="BG667" s="36">
        <v>402.00695999999999</v>
      </c>
      <c r="BH667" s="36">
        <v>464.66602819999997</v>
      </c>
      <c r="BI667" s="36">
        <v>10.442513346583148</v>
      </c>
      <c r="BJ667" s="36">
        <v>457.2820562</v>
      </c>
      <c r="BK667" s="36">
        <v>472.05000019999994</v>
      </c>
      <c r="BL667" s="36">
        <v>69348.583333333328</v>
      </c>
      <c r="BM667" s="36">
        <v>2074.3093254542946</v>
      </c>
      <c r="BN667" s="36">
        <v>66133.8</v>
      </c>
      <c r="BO667" s="36">
        <v>71644.899999999994</v>
      </c>
      <c r="BP667" s="36">
        <v>369.06804</v>
      </c>
      <c r="BQ667" s="36">
        <v>0</v>
      </c>
      <c r="BR667" s="36">
        <v>369.06804</v>
      </c>
      <c r="BS667" s="36">
        <v>369.06804</v>
      </c>
      <c r="BT667" s="36">
        <v>325.50122899999997</v>
      </c>
      <c r="BU667" s="36">
        <v>186.36623308698535</v>
      </c>
      <c r="BV667" s="36">
        <v>193.72040179999999</v>
      </c>
      <c r="BW667" s="36">
        <v>457.2820562</v>
      </c>
      <c r="BX667" s="36">
        <v>70783.793750000012</v>
      </c>
      <c r="BY667" s="36">
        <v>3588.4311934267785</v>
      </c>
      <c r="BZ667" s="36">
        <v>66133.8</v>
      </c>
      <c r="CA667" s="36">
        <v>77156.100000000006</v>
      </c>
      <c r="CB667" s="36"/>
      <c r="CC667" s="40">
        <v>25.939</v>
      </c>
      <c r="CD667" s="40">
        <v>63.881999999999998</v>
      </c>
      <c r="CE667" s="40"/>
    </row>
    <row r="668" spans="1:83" s="5" customFormat="1">
      <c r="A668" s="13" t="s">
        <v>447</v>
      </c>
      <c r="B668" s="13">
        <v>4</v>
      </c>
      <c r="C668" s="13"/>
      <c r="D668" s="13" t="s">
        <v>67</v>
      </c>
      <c r="E668" s="35" t="s">
        <v>330</v>
      </c>
      <c r="F668" s="13" t="s">
        <v>36</v>
      </c>
      <c r="G668" s="36">
        <v>1097408608</v>
      </c>
      <c r="H668" s="13" t="s">
        <v>331</v>
      </c>
      <c r="I668" s="37">
        <v>19</v>
      </c>
      <c r="J668" s="37" t="s">
        <v>38</v>
      </c>
      <c r="K668" s="38">
        <v>43530</v>
      </c>
      <c r="L668" s="39">
        <v>0.40625</v>
      </c>
      <c r="M668" s="37" t="s">
        <v>39</v>
      </c>
      <c r="N668" s="37" t="s">
        <v>94</v>
      </c>
      <c r="O668" s="37" t="s">
        <v>41</v>
      </c>
      <c r="P668" s="37" t="s">
        <v>41</v>
      </c>
      <c r="Q668" s="37">
        <v>6</v>
      </c>
      <c r="R668" s="13" t="s">
        <v>55</v>
      </c>
      <c r="S668" s="13" t="s">
        <v>63</v>
      </c>
      <c r="T668" s="13" t="s">
        <v>42</v>
      </c>
      <c r="U668" s="13" t="s">
        <v>52</v>
      </c>
      <c r="V668" s="13" t="s">
        <v>42</v>
      </c>
      <c r="W668" s="13" t="s">
        <v>135</v>
      </c>
      <c r="X668" s="13" t="s">
        <v>106</v>
      </c>
      <c r="Y668" s="13" t="s">
        <v>41</v>
      </c>
      <c r="Z668" s="13" t="s">
        <v>42</v>
      </c>
      <c r="AA668" s="13"/>
      <c r="AB668" s="13">
        <v>0</v>
      </c>
      <c r="AC668" s="13">
        <v>0</v>
      </c>
      <c r="AD668" s="13" t="s">
        <v>42</v>
      </c>
      <c r="AE668" s="13">
        <v>0</v>
      </c>
      <c r="AF668" s="13" t="s">
        <v>42</v>
      </c>
      <c r="AG668" s="13">
        <v>2</v>
      </c>
      <c r="AH668" s="46" t="str">
        <f t="shared" si="20"/>
        <v>-2</v>
      </c>
      <c r="AI668" s="46" t="s">
        <v>48</v>
      </c>
      <c r="AJ668" s="46" t="str">
        <f t="shared" si="21"/>
        <v>1</v>
      </c>
      <c r="AK668" s="13" t="s">
        <v>41</v>
      </c>
      <c r="AL668" s="13" t="s">
        <v>42</v>
      </c>
      <c r="AM668" s="13"/>
      <c r="AN668" s="13">
        <v>101.31965006729475</v>
      </c>
      <c r="AO668" s="13">
        <v>117.34261838440112</v>
      </c>
      <c r="AP668" s="13">
        <v>125.13020833333333</v>
      </c>
      <c r="AQ668" s="13">
        <v>148.05555555555554</v>
      </c>
      <c r="AR668" s="36">
        <v>319.24673799999999</v>
      </c>
      <c r="AS668" s="36">
        <v>93.689386331202996</v>
      </c>
      <c r="AT668" s="36">
        <v>252.99833759999999</v>
      </c>
      <c r="AU668" s="36">
        <v>385.49513839999997</v>
      </c>
      <c r="AV668" s="36">
        <v>464.70952579999994</v>
      </c>
      <c r="AW668" s="36">
        <v>62.522896366251196</v>
      </c>
      <c r="AX668" s="36">
        <v>420.49916179999997</v>
      </c>
      <c r="AY668" s="36">
        <v>508.91988979999991</v>
      </c>
      <c r="AZ668" s="36">
        <v>97822.85</v>
      </c>
      <c r="BA668" s="36" t="s">
        <v>50</v>
      </c>
      <c r="BB668" s="36">
        <v>79911.600000000006</v>
      </c>
      <c r="BC668" s="36">
        <v>148801</v>
      </c>
      <c r="BD668" s="36">
        <v>389.62434199999996</v>
      </c>
      <c r="BE668" s="36">
        <v>5.8395757329198235</v>
      </c>
      <c r="BF668" s="36">
        <v>385.49513839999997</v>
      </c>
      <c r="BG668" s="36">
        <v>393.7535456</v>
      </c>
      <c r="BH668" s="36">
        <v>494.13203779999992</v>
      </c>
      <c r="BI668" s="36">
        <v>20.913180856766079</v>
      </c>
      <c r="BJ668" s="36">
        <v>479.34418579999993</v>
      </c>
      <c r="BK668" s="36">
        <v>508.91988979999991</v>
      </c>
      <c r="BL668" s="36">
        <v>72563.45</v>
      </c>
      <c r="BM668" s="36">
        <v>8655.5865963549622</v>
      </c>
      <c r="BN668" s="36">
        <v>63378.2</v>
      </c>
      <c r="BO668" s="36">
        <v>82667.199999999997</v>
      </c>
      <c r="BP668" s="36">
        <v>377.28158919999998</v>
      </c>
      <c r="BQ668" s="36">
        <v>11.615712673858669</v>
      </c>
      <c r="BR668" s="36">
        <v>369.06804</v>
      </c>
      <c r="BS668" s="36">
        <v>385.49513839999997</v>
      </c>
      <c r="BT668" s="36">
        <v>483.10097299999995</v>
      </c>
      <c r="BU668" s="36">
        <v>36.513462304342482</v>
      </c>
      <c r="BV668" s="36">
        <v>457.2820562</v>
      </c>
      <c r="BW668" s="36">
        <v>508.91988979999991</v>
      </c>
      <c r="BX668" s="36">
        <v>64583.756249999999</v>
      </c>
      <c r="BY668" s="36">
        <v>8653.7785156133414</v>
      </c>
      <c r="BZ668" s="36">
        <v>55111.5</v>
      </c>
      <c r="CA668" s="36">
        <v>82667.199999999997</v>
      </c>
      <c r="CB668" s="36"/>
      <c r="CC668" s="40">
        <v>26.28</v>
      </c>
      <c r="CD668" s="40">
        <v>64.183000000000007</v>
      </c>
      <c r="CE668" s="40"/>
    </row>
    <row r="669" spans="1:83" s="5" customFormat="1">
      <c r="A669" s="13" t="s">
        <v>447</v>
      </c>
      <c r="B669" s="13">
        <v>4</v>
      </c>
      <c r="C669" s="13"/>
      <c r="D669" s="13" t="s">
        <v>107</v>
      </c>
      <c r="E669" s="35" t="s">
        <v>332</v>
      </c>
      <c r="F669" s="13" t="s">
        <v>36</v>
      </c>
      <c r="G669" s="36">
        <v>1097408032</v>
      </c>
      <c r="H669" s="13" t="s">
        <v>333</v>
      </c>
      <c r="I669" s="37">
        <v>19</v>
      </c>
      <c r="J669" s="37" t="s">
        <v>38</v>
      </c>
      <c r="K669" s="38">
        <v>43530</v>
      </c>
      <c r="L669" s="39">
        <v>0.3520833333333333</v>
      </c>
      <c r="M669" s="37" t="s">
        <v>39</v>
      </c>
      <c r="N669" s="37" t="s">
        <v>94</v>
      </c>
      <c r="O669" s="37" t="s">
        <v>41</v>
      </c>
      <c r="P669" s="37" t="s">
        <v>41</v>
      </c>
      <c r="Q669" s="37">
        <v>1</v>
      </c>
      <c r="R669" s="13" t="s">
        <v>55</v>
      </c>
      <c r="S669" s="13" t="s">
        <v>44</v>
      </c>
      <c r="T669" s="13" t="s">
        <v>41</v>
      </c>
      <c r="U669" s="13" t="s">
        <v>52</v>
      </c>
      <c r="V669" s="13" t="s">
        <v>42</v>
      </c>
      <c r="W669" s="13" t="s">
        <v>66</v>
      </c>
      <c r="X669" s="13" t="s">
        <v>76</v>
      </c>
      <c r="Y669" s="13" t="s">
        <v>41</v>
      </c>
      <c r="Z669" s="13" t="s">
        <v>41</v>
      </c>
      <c r="AA669" s="13"/>
      <c r="AB669" s="13">
        <v>0</v>
      </c>
      <c r="AC669" s="13">
        <v>1</v>
      </c>
      <c r="AD669" s="13" t="s">
        <v>41</v>
      </c>
      <c r="AE669" s="13">
        <v>0</v>
      </c>
      <c r="AF669" s="13" t="s">
        <v>42</v>
      </c>
      <c r="AG669" s="13">
        <v>0</v>
      </c>
      <c r="AH669" s="46" t="str">
        <f t="shared" si="20"/>
        <v>0</v>
      </c>
      <c r="AI669" s="46" t="s">
        <v>77</v>
      </c>
      <c r="AJ669" s="46" t="str">
        <f t="shared" si="21"/>
        <v>0</v>
      </c>
      <c r="AK669" s="13" t="s">
        <v>41</v>
      </c>
      <c r="AL669" s="13" t="s">
        <v>41</v>
      </c>
      <c r="AM669" s="13"/>
      <c r="AN669" s="13">
        <v>101.31965006729475</v>
      </c>
      <c r="AO669" s="13">
        <v>117.34261838440112</v>
      </c>
      <c r="AP669" s="13">
        <v>125.13020833333333</v>
      </c>
      <c r="AQ669" s="13">
        <v>148.05555555555554</v>
      </c>
      <c r="AR669" s="36">
        <v>88.71564004999999</v>
      </c>
      <c r="AS669" s="36">
        <v>6.1676331864358866</v>
      </c>
      <c r="AT669" s="36">
        <v>84.354464799999988</v>
      </c>
      <c r="AU669" s="36">
        <v>93.076815300000007</v>
      </c>
      <c r="AV669" s="36">
        <v>95.374742999999995</v>
      </c>
      <c r="AW669" s="36">
        <v>23.070683571476426</v>
      </c>
      <c r="AX669" s="36">
        <v>79.061306200000004</v>
      </c>
      <c r="AY669" s="36">
        <v>111.6881798</v>
      </c>
      <c r="AZ669" s="36">
        <v>53044.800000000003</v>
      </c>
      <c r="BA669" s="36" t="s">
        <v>50</v>
      </c>
      <c r="BB669" s="36">
        <v>52355.9</v>
      </c>
      <c r="BC669" s="36">
        <v>55111.5</v>
      </c>
      <c r="BD669" s="36">
        <v>79.991417249999998</v>
      </c>
      <c r="BE669" s="36">
        <v>6.1702810184886907</v>
      </c>
      <c r="BF669" s="36">
        <v>75.628369700000007</v>
      </c>
      <c r="BG669" s="36">
        <v>84.354464799999988</v>
      </c>
      <c r="BH669" s="36">
        <v>95.374742999999995</v>
      </c>
      <c r="BI669" s="36">
        <v>23.070683571476426</v>
      </c>
      <c r="BJ669" s="36">
        <v>79.061306200000004</v>
      </c>
      <c r="BK669" s="36">
        <v>111.6881798</v>
      </c>
      <c r="BL669" s="36">
        <v>51896.633333333331</v>
      </c>
      <c r="BM669" s="36">
        <v>1124.9689892022204</v>
      </c>
      <c r="BN669" s="36">
        <v>49600.3</v>
      </c>
      <c r="BO669" s="36">
        <v>52355.9</v>
      </c>
      <c r="BP669" s="36">
        <v>71.259705249999996</v>
      </c>
      <c r="BQ669" s="36">
        <v>18.518786551624551</v>
      </c>
      <c r="BR669" s="36">
        <v>58.16494569999999</v>
      </c>
      <c r="BS669" s="36">
        <v>84.354464799999988</v>
      </c>
      <c r="BT669" s="36">
        <v>91.294511499999999</v>
      </c>
      <c r="BU669" s="36">
        <v>17.300364846554537</v>
      </c>
      <c r="BV669" s="36">
        <v>79.061306200000004</v>
      </c>
      <c r="BW669" s="36">
        <v>103.52771680000001</v>
      </c>
      <c r="BX669" s="36">
        <v>49169.775000000009</v>
      </c>
      <c r="BY669" s="36">
        <v>3475.3169782529671</v>
      </c>
      <c r="BZ669" s="36">
        <v>42711.4</v>
      </c>
      <c r="CA669" s="36">
        <v>52355.9</v>
      </c>
      <c r="CB669" s="36"/>
      <c r="CC669" s="40">
        <v>24.484000000000002</v>
      </c>
      <c r="CD669" s="40">
        <v>65.427999999999997</v>
      </c>
      <c r="CE669" s="40"/>
    </row>
    <row r="670" spans="1:83" s="5" customFormat="1">
      <c r="A670" s="13" t="s">
        <v>447</v>
      </c>
      <c r="B670" s="13">
        <v>4</v>
      </c>
      <c r="C670" s="13"/>
      <c r="D670" s="13" t="s">
        <v>107</v>
      </c>
      <c r="E670" s="35" t="s">
        <v>332</v>
      </c>
      <c r="F670" s="13" t="s">
        <v>36</v>
      </c>
      <c r="G670" s="36">
        <v>1097408032</v>
      </c>
      <c r="H670" s="13" t="s">
        <v>333</v>
      </c>
      <c r="I670" s="37">
        <v>19</v>
      </c>
      <c r="J670" s="37" t="s">
        <v>38</v>
      </c>
      <c r="K670" s="38">
        <v>43530</v>
      </c>
      <c r="L670" s="39">
        <v>0.36249999999999999</v>
      </c>
      <c r="M670" s="37" t="s">
        <v>39</v>
      </c>
      <c r="N670" s="37" t="s">
        <v>94</v>
      </c>
      <c r="O670" s="37" t="s">
        <v>41</v>
      </c>
      <c r="P670" s="37" t="s">
        <v>41</v>
      </c>
      <c r="Q670" s="37">
        <v>2</v>
      </c>
      <c r="R670" s="13" t="s">
        <v>55</v>
      </c>
      <c r="S670" s="13" t="s">
        <v>63</v>
      </c>
      <c r="T670" s="13" t="s">
        <v>42</v>
      </c>
      <c r="U670" s="13" t="s">
        <v>52</v>
      </c>
      <c r="V670" s="13" t="s">
        <v>42</v>
      </c>
      <c r="W670" s="13" t="s">
        <v>66</v>
      </c>
      <c r="X670" s="13" t="s">
        <v>76</v>
      </c>
      <c r="Y670" s="13" t="s">
        <v>41</v>
      </c>
      <c r="Z670" s="13" t="s">
        <v>41</v>
      </c>
      <c r="AA670" s="13"/>
      <c r="AB670" s="13">
        <v>0</v>
      </c>
      <c r="AC670" s="13">
        <v>0</v>
      </c>
      <c r="AD670" s="13" t="s">
        <v>42</v>
      </c>
      <c r="AE670" s="13">
        <v>0</v>
      </c>
      <c r="AF670" s="13" t="s">
        <v>42</v>
      </c>
      <c r="AG670" s="13">
        <v>0</v>
      </c>
      <c r="AH670" s="46" t="str">
        <f t="shared" si="20"/>
        <v>0</v>
      </c>
      <c r="AI670" s="46" t="s">
        <v>77</v>
      </c>
      <c r="AJ670" s="46" t="str">
        <f t="shared" si="21"/>
        <v>0</v>
      </c>
      <c r="AK670" s="13" t="s">
        <v>41</v>
      </c>
      <c r="AL670" s="13" t="s">
        <v>41</v>
      </c>
      <c r="AM670" s="13"/>
      <c r="AN670" s="13">
        <v>101.31965006729475</v>
      </c>
      <c r="AO670" s="13">
        <v>117.34261838440112</v>
      </c>
      <c r="AP670" s="13">
        <v>125.13020833333333</v>
      </c>
      <c r="AQ670" s="13">
        <v>148.05555555555554</v>
      </c>
      <c r="AR670" s="36">
        <v>110.3999912</v>
      </c>
      <c r="AS670" s="36">
        <v>0</v>
      </c>
      <c r="AT670" s="36">
        <v>110.3999912</v>
      </c>
      <c r="AU670" s="36">
        <v>110.3999912</v>
      </c>
      <c r="AV670" s="36">
        <v>144.25280500000002</v>
      </c>
      <c r="AW670" s="36">
        <v>11.556479753012239</v>
      </c>
      <c r="AX670" s="36">
        <v>136.08113980000002</v>
      </c>
      <c r="AY670" s="36">
        <v>152.4244702</v>
      </c>
      <c r="AZ670" s="36">
        <v>68889.325000000012</v>
      </c>
      <c r="BA670" s="36" t="s">
        <v>50</v>
      </c>
      <c r="BB670" s="36">
        <v>66133.8</v>
      </c>
      <c r="BC670" s="36">
        <v>71644.899999999994</v>
      </c>
      <c r="BD670" s="36">
        <v>106.04253685</v>
      </c>
      <c r="BE670" s="36">
        <v>6.1623710391916457</v>
      </c>
      <c r="BF670" s="36">
        <v>101.68508249999999</v>
      </c>
      <c r="BG670" s="36">
        <v>110.3999912</v>
      </c>
      <c r="BH670" s="36">
        <v>136.08113980000002</v>
      </c>
      <c r="BI670" s="36">
        <v>0</v>
      </c>
      <c r="BJ670" s="36">
        <v>136.08113980000002</v>
      </c>
      <c r="BK670" s="36">
        <v>136.08113980000002</v>
      </c>
      <c r="BL670" s="36">
        <v>62459.666666666664</v>
      </c>
      <c r="BM670" s="36">
        <v>3337.1973263004206</v>
      </c>
      <c r="BN670" s="36">
        <v>57867</v>
      </c>
      <c r="BO670" s="36">
        <v>66133.8</v>
      </c>
      <c r="BP670" s="36">
        <v>97.377228000000002</v>
      </c>
      <c r="BQ670" s="36">
        <v>18.416968337013085</v>
      </c>
      <c r="BR670" s="36">
        <v>84.354464799999988</v>
      </c>
      <c r="BS670" s="36">
        <v>110.3999912</v>
      </c>
      <c r="BT670" s="36">
        <v>107.571223</v>
      </c>
      <c r="BU670" s="36">
        <v>40.319111000688565</v>
      </c>
      <c r="BV670" s="36">
        <v>79.061306200000004</v>
      </c>
      <c r="BW670" s="36">
        <v>136.08113980000002</v>
      </c>
      <c r="BX670" s="36">
        <v>57694.824999999997</v>
      </c>
      <c r="BY670" s="36">
        <v>4552.2610926146726</v>
      </c>
      <c r="BZ670" s="36">
        <v>52355.9</v>
      </c>
      <c r="CA670" s="36">
        <v>66133.8</v>
      </c>
      <c r="CB670" s="36"/>
      <c r="CC670" s="40">
        <v>24.677</v>
      </c>
      <c r="CD670" s="40">
        <v>65.31</v>
      </c>
      <c r="CE670" s="40"/>
    </row>
    <row r="671" spans="1:83" s="5" customFormat="1">
      <c r="A671" s="13" t="s">
        <v>447</v>
      </c>
      <c r="B671" s="13">
        <v>4</v>
      </c>
      <c r="C671" s="13"/>
      <c r="D671" s="13" t="s">
        <v>107</v>
      </c>
      <c r="E671" s="35" t="s">
        <v>332</v>
      </c>
      <c r="F671" s="13" t="s">
        <v>36</v>
      </c>
      <c r="G671" s="36">
        <v>1097408032</v>
      </c>
      <c r="H671" s="13" t="s">
        <v>333</v>
      </c>
      <c r="I671" s="37">
        <v>19</v>
      </c>
      <c r="J671" s="37" t="s">
        <v>38</v>
      </c>
      <c r="K671" s="38">
        <v>43530</v>
      </c>
      <c r="L671" s="39">
        <v>0.375</v>
      </c>
      <c r="M671" s="37" t="s">
        <v>39</v>
      </c>
      <c r="N671" s="37" t="s">
        <v>94</v>
      </c>
      <c r="O671" s="37" t="s">
        <v>41</v>
      </c>
      <c r="P671" s="37" t="s">
        <v>41</v>
      </c>
      <c r="Q671" s="37">
        <v>3</v>
      </c>
      <c r="R671" s="13" t="s">
        <v>55</v>
      </c>
      <c r="S671" s="13" t="s">
        <v>63</v>
      </c>
      <c r="T671" s="13" t="s">
        <v>42</v>
      </c>
      <c r="U671" s="13" t="s">
        <v>52</v>
      </c>
      <c r="V671" s="13" t="s">
        <v>42</v>
      </c>
      <c r="W671" s="13" t="s">
        <v>72</v>
      </c>
      <c r="X671" s="13" t="s">
        <v>106</v>
      </c>
      <c r="Y671" s="13" t="s">
        <v>41</v>
      </c>
      <c r="Z671" s="13" t="s">
        <v>41</v>
      </c>
      <c r="AA671" s="13"/>
      <c r="AB671" s="13">
        <v>0</v>
      </c>
      <c r="AC671" s="13">
        <v>0</v>
      </c>
      <c r="AD671" s="13" t="s">
        <v>42</v>
      </c>
      <c r="AE671" s="13">
        <v>0</v>
      </c>
      <c r="AF671" s="13" t="s">
        <v>42</v>
      </c>
      <c r="AG671" s="13">
        <v>1</v>
      </c>
      <c r="AH671" s="46" t="str">
        <f t="shared" si="20"/>
        <v>-1</v>
      </c>
      <c r="AI671" s="46" t="s">
        <v>48</v>
      </c>
      <c r="AJ671" s="46" t="str">
        <f t="shared" si="21"/>
        <v>1</v>
      </c>
      <c r="AK671" s="13" t="s">
        <v>41</v>
      </c>
      <c r="AL671" s="13" t="s">
        <v>41</v>
      </c>
      <c r="AM671" s="13"/>
      <c r="AN671" s="13">
        <v>101.31965006729475</v>
      </c>
      <c r="AO671" s="13">
        <v>117.34261838440112</v>
      </c>
      <c r="AP671" s="13">
        <v>125.13020833333333</v>
      </c>
      <c r="AQ671" s="13">
        <v>148.05555555555554</v>
      </c>
      <c r="AR671" s="36">
        <v>153.86148964999998</v>
      </c>
      <c r="AS671" s="36">
        <v>12.217828876570758</v>
      </c>
      <c r="AT671" s="36">
        <v>145.22217999999998</v>
      </c>
      <c r="AU671" s="36">
        <v>162.50079929999998</v>
      </c>
      <c r="AV671" s="36">
        <v>185.0387394</v>
      </c>
      <c r="AW671" s="36">
        <v>11.574087277549237</v>
      </c>
      <c r="AX671" s="36">
        <v>176.85462379999998</v>
      </c>
      <c r="AY671" s="36">
        <v>193.22285500000001</v>
      </c>
      <c r="AZ671" s="36">
        <v>107467.4</v>
      </c>
      <c r="BA671" s="36" t="s">
        <v>50</v>
      </c>
      <c r="BB671" s="36">
        <v>104711.8</v>
      </c>
      <c r="BC671" s="36">
        <v>110223</v>
      </c>
      <c r="BD671" s="36">
        <v>145.22217999999998</v>
      </c>
      <c r="BE671" s="36">
        <v>0</v>
      </c>
      <c r="BF671" s="36">
        <v>145.22217999999998</v>
      </c>
      <c r="BG671" s="36">
        <v>145.22217999999998</v>
      </c>
      <c r="BH671" s="36">
        <v>172.76443829999999</v>
      </c>
      <c r="BI671" s="36">
        <v>5.7843958067217445</v>
      </c>
      <c r="BJ671" s="36">
        <v>168.67425280000003</v>
      </c>
      <c r="BK671" s="36">
        <v>176.85462379999998</v>
      </c>
      <c r="BL671" s="36">
        <v>97363.616666666683</v>
      </c>
      <c r="BM671" s="36">
        <v>4499.8432970123158</v>
      </c>
      <c r="BN671" s="36">
        <v>93689.5</v>
      </c>
      <c r="BO671" s="36">
        <v>104711.8</v>
      </c>
      <c r="BP671" s="36">
        <v>132.16666764999999</v>
      </c>
      <c r="BQ671" s="36">
        <v>18.463282629099428</v>
      </c>
      <c r="BR671" s="36">
        <v>119.11115529999999</v>
      </c>
      <c r="BS671" s="36">
        <v>145.22217999999998</v>
      </c>
      <c r="BT671" s="36">
        <v>164.63954699999999</v>
      </c>
      <c r="BU671" s="36">
        <v>17.274727275988933</v>
      </c>
      <c r="BV671" s="36">
        <v>152.4244702</v>
      </c>
      <c r="BW671" s="36">
        <v>176.85462379999998</v>
      </c>
      <c r="BX671" s="36">
        <v>88350.593749999985</v>
      </c>
      <c r="BY671" s="36">
        <v>9831.3270519275411</v>
      </c>
      <c r="BZ671" s="36">
        <v>71644.899999999994</v>
      </c>
      <c r="CA671" s="36">
        <v>104711.8</v>
      </c>
      <c r="CB671" s="36"/>
      <c r="CC671" s="40">
        <v>25.065000000000001</v>
      </c>
      <c r="CD671" s="40">
        <v>65.043000000000006</v>
      </c>
      <c r="CE671" s="40"/>
    </row>
    <row r="672" spans="1:83" s="5" customFormat="1">
      <c r="A672" s="13" t="s">
        <v>447</v>
      </c>
      <c r="B672" s="13">
        <v>4</v>
      </c>
      <c r="C672" s="13"/>
      <c r="D672" s="13" t="s">
        <v>107</v>
      </c>
      <c r="E672" s="35" t="s">
        <v>332</v>
      </c>
      <c r="F672" s="13" t="s">
        <v>36</v>
      </c>
      <c r="G672" s="36">
        <v>1097408032</v>
      </c>
      <c r="H672" s="13" t="s">
        <v>333</v>
      </c>
      <c r="I672" s="37">
        <v>19</v>
      </c>
      <c r="J672" s="37" t="s">
        <v>38</v>
      </c>
      <c r="K672" s="38">
        <v>43530</v>
      </c>
      <c r="L672" s="39">
        <v>0.38541666666666669</v>
      </c>
      <c r="M672" s="37" t="s">
        <v>39</v>
      </c>
      <c r="N672" s="37" t="s">
        <v>94</v>
      </c>
      <c r="O672" s="37" t="s">
        <v>41</v>
      </c>
      <c r="P672" s="37" t="s">
        <v>41</v>
      </c>
      <c r="Q672" s="37">
        <v>4</v>
      </c>
      <c r="R672" s="13" t="s">
        <v>43</v>
      </c>
      <c r="S672" s="13" t="s">
        <v>44</v>
      </c>
      <c r="T672" s="13" t="s">
        <v>41</v>
      </c>
      <c r="U672" s="13" t="s">
        <v>52</v>
      </c>
      <c r="V672" s="13" t="s">
        <v>42</v>
      </c>
      <c r="W672" s="13" t="s">
        <v>66</v>
      </c>
      <c r="X672" s="13" t="s">
        <v>76</v>
      </c>
      <c r="Y672" s="13" t="s">
        <v>41</v>
      </c>
      <c r="Z672" s="13" t="s">
        <v>41</v>
      </c>
      <c r="AA672" s="13"/>
      <c r="AB672" s="13">
        <v>-1</v>
      </c>
      <c r="AC672" s="13">
        <v>1</v>
      </c>
      <c r="AD672" s="13" t="s">
        <v>41</v>
      </c>
      <c r="AE672" s="13">
        <v>0</v>
      </c>
      <c r="AF672" s="13" t="s">
        <v>42</v>
      </c>
      <c r="AG672" s="13">
        <v>0</v>
      </c>
      <c r="AH672" s="46" t="str">
        <f t="shared" si="20"/>
        <v>0</v>
      </c>
      <c r="AI672" s="46" t="s">
        <v>77</v>
      </c>
      <c r="AJ672" s="46" t="str">
        <f t="shared" si="21"/>
        <v>0</v>
      </c>
      <c r="AK672" s="13" t="s">
        <v>41</v>
      </c>
      <c r="AL672" s="13" t="s">
        <v>41</v>
      </c>
      <c r="AM672" s="13"/>
      <c r="AN672" s="13">
        <v>101.31965006729475</v>
      </c>
      <c r="AO672" s="13">
        <v>117.34261838440112</v>
      </c>
      <c r="AP672" s="13">
        <v>125.13020833333333</v>
      </c>
      <c r="AQ672" s="13">
        <v>148.05555555555554</v>
      </c>
      <c r="AR672" s="36">
        <v>171.1876709</v>
      </c>
      <c r="AS672" s="36">
        <v>12.285091631313673</v>
      </c>
      <c r="AT672" s="36">
        <v>162.50079929999998</v>
      </c>
      <c r="AU672" s="36">
        <v>179.87454249999999</v>
      </c>
      <c r="AV672" s="36">
        <v>193.22285500000001</v>
      </c>
      <c r="AW672" s="36">
        <v>0</v>
      </c>
      <c r="AX672" s="36">
        <v>193.22285500000001</v>
      </c>
      <c r="AY672" s="36">
        <v>193.22285500000001</v>
      </c>
      <c r="AZ672" s="36">
        <v>72333.799999999988</v>
      </c>
      <c r="BA672" s="36" t="s">
        <v>50</v>
      </c>
      <c r="BB672" s="36">
        <v>68889.3</v>
      </c>
      <c r="BC672" s="36">
        <v>74400.5</v>
      </c>
      <c r="BD672" s="36">
        <v>179.86705330000001</v>
      </c>
      <c r="BE672" s="36">
        <v>24.55959193441603</v>
      </c>
      <c r="BF672" s="36">
        <v>162.50079929999998</v>
      </c>
      <c r="BG672" s="36">
        <v>197.23330730000001</v>
      </c>
      <c r="BH672" s="36">
        <v>201.41196339999999</v>
      </c>
      <c r="BI672" s="36">
        <v>11.581148163023428</v>
      </c>
      <c r="BJ672" s="36">
        <v>193.22285500000001</v>
      </c>
      <c r="BK672" s="36">
        <v>209.6010718</v>
      </c>
      <c r="BL672" s="36">
        <v>102874.76666666668</v>
      </c>
      <c r="BM672" s="36">
        <v>18580.545436629742</v>
      </c>
      <c r="BN672" s="36">
        <v>74400.5</v>
      </c>
      <c r="BO672" s="36">
        <v>121245.2</v>
      </c>
      <c r="BP672" s="36">
        <v>153.86148964999998</v>
      </c>
      <c r="BQ672" s="36">
        <v>12.217828876570758</v>
      </c>
      <c r="BR672" s="36">
        <v>145.22217999999998</v>
      </c>
      <c r="BS672" s="36">
        <v>162.50079929999998</v>
      </c>
      <c r="BT672" s="36">
        <v>185.0387394</v>
      </c>
      <c r="BU672" s="36">
        <v>11.574087277549237</v>
      </c>
      <c r="BV672" s="36">
        <v>176.85462379999998</v>
      </c>
      <c r="BW672" s="36">
        <v>193.22285500000001</v>
      </c>
      <c r="BX672" s="36">
        <v>101267.35</v>
      </c>
      <c r="BY672" s="36">
        <v>16083.373268233665</v>
      </c>
      <c r="BZ672" s="36">
        <v>68889.3</v>
      </c>
      <c r="CA672" s="36">
        <v>121245.2</v>
      </c>
      <c r="CB672" s="36"/>
      <c r="CC672" s="40">
        <v>25.524999999999999</v>
      </c>
      <c r="CD672" s="40">
        <v>64.025999999999996</v>
      </c>
      <c r="CE672" s="40"/>
    </row>
    <row r="673" spans="1:83" s="5" customFormat="1">
      <c r="A673" s="13" t="s">
        <v>447</v>
      </c>
      <c r="B673" s="13">
        <v>4</v>
      </c>
      <c r="C673" s="13"/>
      <c r="D673" s="13" t="s">
        <v>107</v>
      </c>
      <c r="E673" s="35" t="s">
        <v>332</v>
      </c>
      <c r="F673" s="13" t="s">
        <v>36</v>
      </c>
      <c r="G673" s="36">
        <v>1097408032</v>
      </c>
      <c r="H673" s="13" t="s">
        <v>333</v>
      </c>
      <c r="I673" s="37">
        <v>19</v>
      </c>
      <c r="J673" s="37" t="s">
        <v>38</v>
      </c>
      <c r="K673" s="38">
        <v>43530</v>
      </c>
      <c r="L673" s="39">
        <v>0.39583333333333331</v>
      </c>
      <c r="M673" s="37" t="s">
        <v>39</v>
      </c>
      <c r="N673" s="37" t="s">
        <v>94</v>
      </c>
      <c r="O673" s="37" t="s">
        <v>41</v>
      </c>
      <c r="P673" s="37" t="s">
        <v>41</v>
      </c>
      <c r="Q673" s="37">
        <v>5</v>
      </c>
      <c r="R673" s="13" t="s">
        <v>43</v>
      </c>
      <c r="S673" s="13" t="s">
        <v>44</v>
      </c>
      <c r="T673" s="13" t="s">
        <v>41</v>
      </c>
      <c r="U673" s="13" t="s">
        <v>52</v>
      </c>
      <c r="V673" s="13" t="s">
        <v>42</v>
      </c>
      <c r="W673" s="13" t="s">
        <v>66</v>
      </c>
      <c r="X673" s="13" t="s">
        <v>76</v>
      </c>
      <c r="Y673" s="13" t="s">
        <v>41</v>
      </c>
      <c r="Z673" s="13" t="s">
        <v>41</v>
      </c>
      <c r="AA673" s="13"/>
      <c r="AB673" s="13">
        <v>-1</v>
      </c>
      <c r="AC673" s="13">
        <v>1</v>
      </c>
      <c r="AD673" s="13" t="s">
        <v>41</v>
      </c>
      <c r="AE673" s="13">
        <v>0</v>
      </c>
      <c r="AF673" s="13" t="s">
        <v>42</v>
      </c>
      <c r="AG673" s="13">
        <v>0</v>
      </c>
      <c r="AH673" s="46" t="str">
        <f t="shared" si="20"/>
        <v>0</v>
      </c>
      <c r="AI673" s="46" t="s">
        <v>77</v>
      </c>
      <c r="AJ673" s="46" t="str">
        <f t="shared" si="21"/>
        <v>0</v>
      </c>
      <c r="AK673" s="13" t="s">
        <v>41</v>
      </c>
      <c r="AL673" s="13" t="s">
        <v>41</v>
      </c>
      <c r="AM673" s="13"/>
      <c r="AN673" s="13">
        <v>101.31965006729475</v>
      </c>
      <c r="AO673" s="13">
        <v>117.34261838440112</v>
      </c>
      <c r="AP673" s="13">
        <v>125.13020833333333</v>
      </c>
      <c r="AQ673" s="13">
        <v>148.05555555555554</v>
      </c>
      <c r="AR673" s="36">
        <v>140.87221484999998</v>
      </c>
      <c r="AS673" s="36">
        <v>6.151779710980299</v>
      </c>
      <c r="AT673" s="36">
        <v>136.5222497</v>
      </c>
      <c r="AU673" s="36">
        <v>145.22217999999998</v>
      </c>
      <c r="AV673" s="36">
        <v>185.03749120000001</v>
      </c>
      <c r="AW673" s="36">
        <v>0</v>
      </c>
      <c r="AX673" s="36">
        <v>185.03749120000001</v>
      </c>
      <c r="AY673" s="36">
        <v>185.03749120000001</v>
      </c>
      <c r="AZ673" s="36">
        <v>62689.3</v>
      </c>
      <c r="BA673" s="36" t="s">
        <v>50</v>
      </c>
      <c r="BB673" s="36">
        <v>57867</v>
      </c>
      <c r="BC673" s="36">
        <v>66133.8</v>
      </c>
      <c r="BD673" s="36">
        <v>140.87221484999998</v>
      </c>
      <c r="BE673" s="36">
        <v>6.151779710980299</v>
      </c>
      <c r="BF673" s="36">
        <v>136.5222497</v>
      </c>
      <c r="BG673" s="36">
        <v>145.22217999999998</v>
      </c>
      <c r="BH673" s="36">
        <v>189.13017310000001</v>
      </c>
      <c r="BI673" s="36">
        <v>5.7879262494588906</v>
      </c>
      <c r="BJ673" s="36">
        <v>185.03749120000001</v>
      </c>
      <c r="BK673" s="36">
        <v>193.22285500000001</v>
      </c>
      <c r="BL673" s="36">
        <v>69348.583333333328</v>
      </c>
      <c r="BM673" s="36">
        <v>2074.3093254542946</v>
      </c>
      <c r="BN673" s="36">
        <v>66133.8</v>
      </c>
      <c r="BO673" s="36">
        <v>71644.899999999994</v>
      </c>
      <c r="BP673" s="36">
        <v>149.51152450000001</v>
      </c>
      <c r="BQ673" s="36">
        <v>18.369608587551056</v>
      </c>
      <c r="BR673" s="36">
        <v>136.5222497</v>
      </c>
      <c r="BS673" s="36">
        <v>162.50079929999998</v>
      </c>
      <c r="BT673" s="36">
        <v>189.13017310000001</v>
      </c>
      <c r="BU673" s="36">
        <v>5.7879262494588906</v>
      </c>
      <c r="BV673" s="36">
        <v>185.03749120000001</v>
      </c>
      <c r="BW673" s="36">
        <v>193.22285500000001</v>
      </c>
      <c r="BX673" s="36">
        <v>70783.793750000012</v>
      </c>
      <c r="BY673" s="36">
        <v>3588.4311934267785</v>
      </c>
      <c r="BZ673" s="36">
        <v>66133.8</v>
      </c>
      <c r="CA673" s="36">
        <v>77156.100000000006</v>
      </c>
      <c r="CB673" s="36"/>
      <c r="CC673" s="40">
        <v>25.939</v>
      </c>
      <c r="CD673" s="40">
        <v>63.881999999999998</v>
      </c>
      <c r="CE673" s="40"/>
    </row>
    <row r="674" spans="1:83" s="5" customFormat="1">
      <c r="A674" s="13" t="s">
        <v>447</v>
      </c>
      <c r="B674" s="13">
        <v>4</v>
      </c>
      <c r="C674" s="13"/>
      <c r="D674" s="13" t="s">
        <v>107</v>
      </c>
      <c r="E674" s="35" t="s">
        <v>332</v>
      </c>
      <c r="F674" s="13" t="s">
        <v>36</v>
      </c>
      <c r="G674" s="36">
        <v>1097408032</v>
      </c>
      <c r="H674" s="13" t="s">
        <v>333</v>
      </c>
      <c r="I674" s="37">
        <v>19</v>
      </c>
      <c r="J674" s="37" t="s">
        <v>38</v>
      </c>
      <c r="K674" s="38">
        <v>43530</v>
      </c>
      <c r="L674" s="39">
        <v>0.40625</v>
      </c>
      <c r="M674" s="37" t="s">
        <v>39</v>
      </c>
      <c r="N674" s="37" t="s">
        <v>94</v>
      </c>
      <c r="O674" s="37" t="s">
        <v>41</v>
      </c>
      <c r="P674" s="37" t="s">
        <v>41</v>
      </c>
      <c r="Q674" s="37">
        <v>6</v>
      </c>
      <c r="R674" s="13" t="s">
        <v>55</v>
      </c>
      <c r="S674" s="13" t="s">
        <v>63</v>
      </c>
      <c r="T674" s="13" t="s">
        <v>42</v>
      </c>
      <c r="U674" s="13" t="s">
        <v>52</v>
      </c>
      <c r="V674" s="13" t="s">
        <v>42</v>
      </c>
      <c r="W674" s="13" t="s">
        <v>66</v>
      </c>
      <c r="X674" s="13" t="s">
        <v>76</v>
      </c>
      <c r="Y674" s="13" t="s">
        <v>41</v>
      </c>
      <c r="Z674" s="13" t="s">
        <v>41</v>
      </c>
      <c r="AA674" s="13"/>
      <c r="AB674" s="13">
        <v>0</v>
      </c>
      <c r="AC674" s="13">
        <v>0</v>
      </c>
      <c r="AD674" s="13" t="s">
        <v>42</v>
      </c>
      <c r="AE674" s="13">
        <v>0</v>
      </c>
      <c r="AF674" s="13" t="s">
        <v>42</v>
      </c>
      <c r="AG674" s="13">
        <v>0</v>
      </c>
      <c r="AH674" s="46" t="str">
        <f t="shared" si="20"/>
        <v>0</v>
      </c>
      <c r="AI674" s="46" t="s">
        <v>77</v>
      </c>
      <c r="AJ674" s="46" t="str">
        <f t="shared" si="21"/>
        <v>0</v>
      </c>
      <c r="AK674" s="13" t="s">
        <v>41</v>
      </c>
      <c r="AL674" s="13" t="s">
        <v>41</v>
      </c>
      <c r="AM674" s="13"/>
      <c r="AN674" s="13">
        <v>101.31965006729475</v>
      </c>
      <c r="AO674" s="13">
        <v>117.34261838440112</v>
      </c>
      <c r="AP674" s="13">
        <v>125.13020833333333</v>
      </c>
      <c r="AQ674" s="13">
        <v>148.05555555555554</v>
      </c>
      <c r="AR674" s="36">
        <v>175.52829824999998</v>
      </c>
      <c r="AS674" s="36">
        <v>18.423665698891266</v>
      </c>
      <c r="AT674" s="36">
        <v>162.50079929999998</v>
      </c>
      <c r="AU674" s="36">
        <v>188.5557972</v>
      </c>
      <c r="AV674" s="36">
        <v>209.6010718</v>
      </c>
      <c r="AW674" s="36">
        <v>0</v>
      </c>
      <c r="AX674" s="36">
        <v>209.6010718</v>
      </c>
      <c r="AY674" s="36">
        <v>209.6010718</v>
      </c>
      <c r="AZ674" s="36">
        <v>97822.85</v>
      </c>
      <c r="BA674" s="36" t="s">
        <v>50</v>
      </c>
      <c r="BB674" s="36">
        <v>79911.600000000006</v>
      </c>
      <c r="BC674" s="36">
        <v>148801</v>
      </c>
      <c r="BD674" s="36">
        <v>179.87267020000002</v>
      </c>
      <c r="BE674" s="36">
        <v>12.279795967208004</v>
      </c>
      <c r="BF674" s="36">
        <v>171.1895432</v>
      </c>
      <c r="BG674" s="36">
        <v>188.5557972</v>
      </c>
      <c r="BH674" s="36">
        <v>205.50589350000001</v>
      </c>
      <c r="BI674" s="36">
        <v>5.7914566921959763</v>
      </c>
      <c r="BJ674" s="36">
        <v>201.41071520000003</v>
      </c>
      <c r="BK674" s="36">
        <v>209.6010718</v>
      </c>
      <c r="BL674" s="36">
        <v>72563.45</v>
      </c>
      <c r="BM674" s="36">
        <v>8655.5865963549622</v>
      </c>
      <c r="BN674" s="36">
        <v>63378.2</v>
      </c>
      <c r="BO674" s="36">
        <v>82667.199999999997</v>
      </c>
      <c r="BP674" s="36">
        <v>162.53902345</v>
      </c>
      <c r="BQ674" s="36">
        <v>36.79327428644234</v>
      </c>
      <c r="BR674" s="36">
        <v>136.5222497</v>
      </c>
      <c r="BS674" s="36">
        <v>188.5557972</v>
      </c>
      <c r="BT674" s="36">
        <v>197.31928149999999</v>
      </c>
      <c r="BU674" s="36">
        <v>17.36907441248232</v>
      </c>
      <c r="BV674" s="36">
        <v>185.03749120000001</v>
      </c>
      <c r="BW674" s="36">
        <v>209.6010718</v>
      </c>
      <c r="BX674" s="36">
        <v>64583.756249999999</v>
      </c>
      <c r="BY674" s="36">
        <v>8653.7785156133414</v>
      </c>
      <c r="BZ674" s="36">
        <v>55111.5</v>
      </c>
      <c r="CA674" s="36">
        <v>82667.199999999997</v>
      </c>
      <c r="CB674" s="36"/>
      <c r="CC674" s="40">
        <v>26.28</v>
      </c>
      <c r="CD674" s="40">
        <v>64.183000000000007</v>
      </c>
      <c r="CE674" s="40"/>
    </row>
    <row r="675" spans="1:83" s="5" customFormat="1">
      <c r="A675" s="13" t="s">
        <v>447</v>
      </c>
      <c r="B675" s="13">
        <v>4</v>
      </c>
      <c r="C675" s="13"/>
      <c r="D675" s="13" t="s">
        <v>73</v>
      </c>
      <c r="E675" s="35" t="s">
        <v>334</v>
      </c>
      <c r="F675" s="13" t="s">
        <v>36</v>
      </c>
      <c r="G675" s="36">
        <v>1097408717</v>
      </c>
      <c r="H675" s="13" t="s">
        <v>335</v>
      </c>
      <c r="I675" s="37">
        <v>19</v>
      </c>
      <c r="J675" s="37" t="s">
        <v>38</v>
      </c>
      <c r="K675" s="38">
        <v>43530</v>
      </c>
      <c r="L675" s="39">
        <v>0.3520833333333333</v>
      </c>
      <c r="M675" s="37" t="s">
        <v>39</v>
      </c>
      <c r="N675" s="37" t="s">
        <v>42</v>
      </c>
      <c r="O675" s="37" t="s">
        <v>42</v>
      </c>
      <c r="P675" s="37" t="s">
        <v>42</v>
      </c>
      <c r="Q675" s="37">
        <v>1</v>
      </c>
      <c r="R675" s="13" t="s">
        <v>43</v>
      </c>
      <c r="S675" s="13" t="s">
        <v>56</v>
      </c>
      <c r="T675" s="13" t="s">
        <v>41</v>
      </c>
      <c r="U675" s="13" t="s">
        <v>45</v>
      </c>
      <c r="V675" s="13" t="s">
        <v>42</v>
      </c>
      <c r="W675" s="13" t="s">
        <v>66</v>
      </c>
      <c r="X675" s="13" t="s">
        <v>76</v>
      </c>
      <c r="Y675" s="13" t="s">
        <v>41</v>
      </c>
      <c r="Z675" s="13" t="s">
        <v>41</v>
      </c>
      <c r="AA675" s="13"/>
      <c r="AB675" s="13">
        <v>-1</v>
      </c>
      <c r="AC675" s="13">
        <v>2</v>
      </c>
      <c r="AD675" s="13" t="s">
        <v>41</v>
      </c>
      <c r="AE675" s="13">
        <v>1</v>
      </c>
      <c r="AF675" s="13" t="s">
        <v>42</v>
      </c>
      <c r="AG675" s="13">
        <v>0</v>
      </c>
      <c r="AH675" s="46" t="str">
        <f t="shared" si="20"/>
        <v>0</v>
      </c>
      <c r="AI675" s="46" t="s">
        <v>77</v>
      </c>
      <c r="AJ675" s="46" t="str">
        <f t="shared" si="21"/>
        <v>0</v>
      </c>
      <c r="AK675" s="13" t="s">
        <v>41</v>
      </c>
      <c r="AL675" s="13" t="s">
        <v>41</v>
      </c>
      <c r="AM675" s="13"/>
      <c r="AN675" s="13">
        <v>101.31965006729475</v>
      </c>
      <c r="AO675" s="13">
        <v>117.34261838440112</v>
      </c>
      <c r="AP675" s="13">
        <v>125.13020833333333</v>
      </c>
      <c r="AQ675" s="13">
        <v>148.05555555555554</v>
      </c>
      <c r="AR675" s="36">
        <v>67</v>
      </c>
      <c r="AS675" s="36">
        <v>0</v>
      </c>
      <c r="AT675" s="36">
        <v>67</v>
      </c>
      <c r="AU675" s="36">
        <v>67</v>
      </c>
      <c r="AV675" s="36">
        <v>59.891799300000002</v>
      </c>
      <c r="AW675" s="36">
        <v>0</v>
      </c>
      <c r="AX675" s="36">
        <v>59.891799300000002</v>
      </c>
      <c r="AY675" s="36">
        <v>59.891799300000002</v>
      </c>
      <c r="AZ675" s="36">
        <v>53044.800000000003</v>
      </c>
      <c r="BA675" s="36" t="s">
        <v>50</v>
      </c>
      <c r="BB675" s="36">
        <v>52355.9</v>
      </c>
      <c r="BC675" s="36">
        <v>55111.5</v>
      </c>
      <c r="BD675" s="36">
        <v>67</v>
      </c>
      <c r="BE675" s="36">
        <v>0</v>
      </c>
      <c r="BF675" s="36">
        <v>67</v>
      </c>
      <c r="BG675" s="36">
        <v>67</v>
      </c>
      <c r="BH675" s="36">
        <v>59.891799300000002</v>
      </c>
      <c r="BI675" s="36">
        <v>0</v>
      </c>
      <c r="BJ675" s="36">
        <v>59.891799300000002</v>
      </c>
      <c r="BK675" s="36">
        <v>59.891799300000002</v>
      </c>
      <c r="BL675" s="36">
        <v>51896.633333333331</v>
      </c>
      <c r="BM675" s="36">
        <v>1124.9689892022204</v>
      </c>
      <c r="BN675" s="36">
        <v>49600.3</v>
      </c>
      <c r="BO675" s="36">
        <v>52355.9</v>
      </c>
      <c r="BP675" s="36">
        <v>59.1</v>
      </c>
      <c r="BQ675" s="36">
        <v>11.172287142747479</v>
      </c>
      <c r="BR675" s="36">
        <v>51.2</v>
      </c>
      <c r="BS675" s="36">
        <v>67</v>
      </c>
      <c r="BT675" s="36">
        <v>55.289784650000009</v>
      </c>
      <c r="BU675" s="36">
        <v>6.5082315322696633</v>
      </c>
      <c r="BV675" s="36">
        <v>50.687770000000015</v>
      </c>
      <c r="BW675" s="36">
        <v>59.891799300000002</v>
      </c>
      <c r="BX675" s="36">
        <v>49169.775000000009</v>
      </c>
      <c r="BY675" s="36">
        <v>3475.3169782529671</v>
      </c>
      <c r="BZ675" s="36">
        <v>42711.4</v>
      </c>
      <c r="CA675" s="36">
        <v>52355.9</v>
      </c>
      <c r="CB675" s="36"/>
      <c r="CC675" s="40">
        <v>24.484000000000002</v>
      </c>
      <c r="CD675" s="40">
        <v>65.427999999999997</v>
      </c>
      <c r="CE675" s="40"/>
    </row>
    <row r="676" spans="1:83" s="5" customFormat="1">
      <c r="A676" s="13" t="s">
        <v>447</v>
      </c>
      <c r="B676" s="13">
        <v>4</v>
      </c>
      <c r="C676" s="13"/>
      <c r="D676" s="13" t="s">
        <v>73</v>
      </c>
      <c r="E676" s="35" t="s">
        <v>334</v>
      </c>
      <c r="F676" s="13" t="s">
        <v>36</v>
      </c>
      <c r="G676" s="36">
        <v>1097408717</v>
      </c>
      <c r="H676" s="13" t="s">
        <v>335</v>
      </c>
      <c r="I676" s="37">
        <v>19</v>
      </c>
      <c r="J676" s="37" t="s">
        <v>38</v>
      </c>
      <c r="K676" s="38">
        <v>43530</v>
      </c>
      <c r="L676" s="39">
        <v>0.36249999999999999</v>
      </c>
      <c r="M676" s="37" t="s">
        <v>39</v>
      </c>
      <c r="N676" s="37" t="s">
        <v>42</v>
      </c>
      <c r="O676" s="37" t="s">
        <v>42</v>
      </c>
      <c r="P676" s="37" t="s">
        <v>42</v>
      </c>
      <c r="Q676" s="37">
        <v>2</v>
      </c>
      <c r="R676" s="13" t="s">
        <v>43</v>
      </c>
      <c r="S676" s="13" t="s">
        <v>56</v>
      </c>
      <c r="T676" s="13" t="s">
        <v>41</v>
      </c>
      <c r="U676" s="13" t="s">
        <v>52</v>
      </c>
      <c r="V676" s="13" t="s">
        <v>42</v>
      </c>
      <c r="W676" s="13" t="s">
        <v>66</v>
      </c>
      <c r="X676" s="13" t="s">
        <v>76</v>
      </c>
      <c r="Y676" s="13" t="s">
        <v>41</v>
      </c>
      <c r="Z676" s="13" t="s">
        <v>41</v>
      </c>
      <c r="AA676" s="13"/>
      <c r="AB676" s="13">
        <v>-1</v>
      </c>
      <c r="AC676" s="13">
        <v>2</v>
      </c>
      <c r="AD676" s="13" t="s">
        <v>41</v>
      </c>
      <c r="AE676" s="13">
        <v>0</v>
      </c>
      <c r="AF676" s="13" t="s">
        <v>42</v>
      </c>
      <c r="AG676" s="13">
        <v>0</v>
      </c>
      <c r="AH676" s="46" t="str">
        <f t="shared" si="20"/>
        <v>0</v>
      </c>
      <c r="AI676" s="46" t="s">
        <v>77</v>
      </c>
      <c r="AJ676" s="46" t="str">
        <f t="shared" si="21"/>
        <v>0</v>
      </c>
      <c r="AK676" s="13" t="s">
        <v>41</v>
      </c>
      <c r="AL676" s="13" t="s">
        <v>41</v>
      </c>
      <c r="AM676" s="13"/>
      <c r="AN676" s="13">
        <v>101.31965006729475</v>
      </c>
      <c r="AO676" s="13">
        <v>117.34261838440112</v>
      </c>
      <c r="AP676" s="13">
        <v>125.13020833333333</v>
      </c>
      <c r="AQ676" s="13">
        <v>148.05555555555554</v>
      </c>
      <c r="AR676" s="36">
        <v>86.75</v>
      </c>
      <c r="AS676" s="36">
        <v>5.5861435713737295</v>
      </c>
      <c r="AT676" s="36">
        <v>82.8</v>
      </c>
      <c r="AU676" s="36">
        <v>90.7</v>
      </c>
      <c r="AV676" s="36">
        <v>78.21121685</v>
      </c>
      <c r="AW676" s="36">
        <v>12.903462239026373</v>
      </c>
      <c r="AX676" s="36">
        <v>69.087091200000003</v>
      </c>
      <c r="AY676" s="36">
        <v>87.33534250000001</v>
      </c>
      <c r="AZ676" s="36">
        <v>68889.325000000012</v>
      </c>
      <c r="BA676" s="36" t="s">
        <v>50</v>
      </c>
      <c r="BB676" s="36">
        <v>66133.8</v>
      </c>
      <c r="BC676" s="36">
        <v>71644.899999999994</v>
      </c>
      <c r="BD676" s="36">
        <v>86.75</v>
      </c>
      <c r="BE676" s="36">
        <v>5.5861435713737295</v>
      </c>
      <c r="BF676" s="36">
        <v>82.8</v>
      </c>
      <c r="BG676" s="36">
        <v>90.7</v>
      </c>
      <c r="BH676" s="36">
        <v>69.087091200000003</v>
      </c>
      <c r="BI676" s="36">
        <v>0</v>
      </c>
      <c r="BJ676" s="36">
        <v>69.087091200000003</v>
      </c>
      <c r="BK676" s="36">
        <v>69.087091200000003</v>
      </c>
      <c r="BL676" s="36">
        <v>62459.666666666664</v>
      </c>
      <c r="BM676" s="36">
        <v>3337.1973263004206</v>
      </c>
      <c r="BN676" s="36">
        <v>57867</v>
      </c>
      <c r="BO676" s="36">
        <v>66133.8</v>
      </c>
      <c r="BP676" s="36">
        <v>74.900000000000006</v>
      </c>
      <c r="BQ676" s="36">
        <v>11.172287142747356</v>
      </c>
      <c r="BR676" s="36">
        <v>67</v>
      </c>
      <c r="BS676" s="36">
        <v>82.8</v>
      </c>
      <c r="BT676" s="36">
        <v>64.489445250000003</v>
      </c>
      <c r="BU676" s="36">
        <v>6.5020532574797336</v>
      </c>
      <c r="BV676" s="36">
        <v>59.891799300000002</v>
      </c>
      <c r="BW676" s="36">
        <v>69.087091200000003</v>
      </c>
      <c r="BX676" s="36">
        <v>57694.824999999997</v>
      </c>
      <c r="BY676" s="36">
        <v>4552.2610926146726</v>
      </c>
      <c r="BZ676" s="36">
        <v>52355.9</v>
      </c>
      <c r="CA676" s="36">
        <v>66133.8</v>
      </c>
      <c r="CB676" s="36"/>
      <c r="CC676" s="40">
        <v>24.677</v>
      </c>
      <c r="CD676" s="40">
        <v>65.31</v>
      </c>
      <c r="CE676" s="40"/>
    </row>
    <row r="677" spans="1:83" s="5" customFormat="1">
      <c r="A677" s="13" t="s">
        <v>447</v>
      </c>
      <c r="B677" s="13">
        <v>4</v>
      </c>
      <c r="C677" s="13"/>
      <c r="D677" s="13" t="s">
        <v>73</v>
      </c>
      <c r="E677" s="35" t="s">
        <v>334</v>
      </c>
      <c r="F677" s="13" t="s">
        <v>36</v>
      </c>
      <c r="G677" s="36">
        <v>1097408717</v>
      </c>
      <c r="H677" s="13" t="s">
        <v>335</v>
      </c>
      <c r="I677" s="37">
        <v>19</v>
      </c>
      <c r="J677" s="37" t="s">
        <v>38</v>
      </c>
      <c r="K677" s="38">
        <v>43530</v>
      </c>
      <c r="L677" s="39">
        <v>0.375</v>
      </c>
      <c r="M677" s="37" t="s">
        <v>39</v>
      </c>
      <c r="N677" s="37" t="s">
        <v>42</v>
      </c>
      <c r="O677" s="37" t="s">
        <v>42</v>
      </c>
      <c r="P677" s="37" t="s">
        <v>42</v>
      </c>
      <c r="Q677" s="37">
        <v>3</v>
      </c>
      <c r="R677" s="13" t="s">
        <v>43</v>
      </c>
      <c r="S677" s="13" t="s">
        <v>56</v>
      </c>
      <c r="T677" s="13" t="s">
        <v>41</v>
      </c>
      <c r="U677" s="13" t="s">
        <v>52</v>
      </c>
      <c r="V677" s="13" t="s">
        <v>42</v>
      </c>
      <c r="W677" s="13" t="s">
        <v>66</v>
      </c>
      <c r="X677" s="13" t="s">
        <v>76</v>
      </c>
      <c r="Y677" s="13" t="s">
        <v>41</v>
      </c>
      <c r="Z677" s="13" t="s">
        <v>41</v>
      </c>
      <c r="AA677" s="13"/>
      <c r="AB677" s="13">
        <v>-1</v>
      </c>
      <c r="AC677" s="13">
        <v>2</v>
      </c>
      <c r="AD677" s="13" t="s">
        <v>41</v>
      </c>
      <c r="AE677" s="13">
        <v>0</v>
      </c>
      <c r="AF677" s="13" t="s">
        <v>42</v>
      </c>
      <c r="AG677" s="13">
        <v>0</v>
      </c>
      <c r="AH677" s="46" t="str">
        <f t="shared" si="20"/>
        <v>0</v>
      </c>
      <c r="AI677" s="46" t="s">
        <v>77</v>
      </c>
      <c r="AJ677" s="46" t="str">
        <f t="shared" si="21"/>
        <v>0</v>
      </c>
      <c r="AK677" s="13" t="s">
        <v>41</v>
      </c>
      <c r="AL677" s="13" t="s">
        <v>41</v>
      </c>
      <c r="AM677" s="13"/>
      <c r="AN677" s="13">
        <v>101.31965006729475</v>
      </c>
      <c r="AO677" s="13">
        <v>117.34261838440112</v>
      </c>
      <c r="AP677" s="13">
        <v>125.13020833333333</v>
      </c>
      <c r="AQ677" s="13">
        <v>148.05555555555554</v>
      </c>
      <c r="AR677" s="36">
        <v>122.19999999999999</v>
      </c>
      <c r="AS677" s="36">
        <v>11.17228714274745</v>
      </c>
      <c r="AT677" s="36">
        <v>114.3</v>
      </c>
      <c r="AU677" s="36">
        <v>130.1</v>
      </c>
      <c r="AV677" s="36">
        <v>114.81233250000001</v>
      </c>
      <c r="AW677" s="36">
        <v>12.936301904290142</v>
      </c>
      <c r="AX677" s="36">
        <v>105.6649857</v>
      </c>
      <c r="AY677" s="36">
        <v>123.95967930000002</v>
      </c>
      <c r="AZ677" s="36">
        <v>107467.4</v>
      </c>
      <c r="BA677" s="36" t="s">
        <v>50</v>
      </c>
      <c r="BB677" s="36">
        <v>104711.8</v>
      </c>
      <c r="BC677" s="36">
        <v>110223</v>
      </c>
      <c r="BD677" s="36">
        <v>114.3</v>
      </c>
      <c r="BE677" s="36">
        <v>0</v>
      </c>
      <c r="BF677" s="36">
        <v>114.3</v>
      </c>
      <c r="BG677" s="36">
        <v>114.3</v>
      </c>
      <c r="BH677" s="36">
        <v>105.6649857</v>
      </c>
      <c r="BI677" s="36">
        <v>0</v>
      </c>
      <c r="BJ677" s="36">
        <v>105.6649857</v>
      </c>
      <c r="BK677" s="36">
        <v>105.6649857</v>
      </c>
      <c r="BL677" s="36">
        <v>97363.616666666683</v>
      </c>
      <c r="BM677" s="36">
        <v>4499.8432970123158</v>
      </c>
      <c r="BN677" s="36">
        <v>93689.5</v>
      </c>
      <c r="BO677" s="36">
        <v>104711.8</v>
      </c>
      <c r="BP677" s="36">
        <v>98.55</v>
      </c>
      <c r="BQ677" s="36">
        <v>22.273863607376246</v>
      </c>
      <c r="BR677" s="36">
        <v>82.8</v>
      </c>
      <c r="BS677" s="36">
        <v>114.3</v>
      </c>
      <c r="BT677" s="36">
        <v>96.500164100000006</v>
      </c>
      <c r="BU677" s="36">
        <v>12.961015003449884</v>
      </c>
      <c r="BV677" s="36">
        <v>87.33534250000001</v>
      </c>
      <c r="BW677" s="36">
        <v>105.6649857</v>
      </c>
      <c r="BX677" s="36">
        <v>88350.593749999985</v>
      </c>
      <c r="BY677" s="36">
        <v>9831.3270519275411</v>
      </c>
      <c r="BZ677" s="36">
        <v>71644.899999999994</v>
      </c>
      <c r="CA677" s="36">
        <v>104711.8</v>
      </c>
      <c r="CB677" s="36"/>
      <c r="CC677" s="40">
        <v>25.065000000000001</v>
      </c>
      <c r="CD677" s="40">
        <v>65.043000000000006</v>
      </c>
      <c r="CE677" s="40"/>
    </row>
    <row r="678" spans="1:83" s="5" customFormat="1">
      <c r="A678" s="13" t="s">
        <v>447</v>
      </c>
      <c r="B678" s="13">
        <v>4</v>
      </c>
      <c r="C678" s="13"/>
      <c r="D678" s="13" t="s">
        <v>73</v>
      </c>
      <c r="E678" s="35" t="s">
        <v>334</v>
      </c>
      <c r="F678" s="13" t="s">
        <v>36</v>
      </c>
      <c r="G678" s="36">
        <v>1097408717</v>
      </c>
      <c r="H678" s="13" t="s">
        <v>335</v>
      </c>
      <c r="I678" s="37">
        <v>19</v>
      </c>
      <c r="J678" s="37" t="s">
        <v>38</v>
      </c>
      <c r="K678" s="38">
        <v>43530</v>
      </c>
      <c r="L678" s="39">
        <v>0.38541666666666669</v>
      </c>
      <c r="M678" s="37" t="s">
        <v>39</v>
      </c>
      <c r="N678" s="37" t="s">
        <v>42</v>
      </c>
      <c r="O678" s="37" t="s">
        <v>42</v>
      </c>
      <c r="P678" s="37" t="s">
        <v>42</v>
      </c>
      <c r="Q678" s="37">
        <v>4</v>
      </c>
      <c r="R678" s="13" t="s">
        <v>43</v>
      </c>
      <c r="S678" s="13" t="s">
        <v>56</v>
      </c>
      <c r="T678" s="13"/>
      <c r="U678" s="13" t="s">
        <v>52</v>
      </c>
      <c r="V678" s="13" t="s">
        <v>42</v>
      </c>
      <c r="W678" s="13" t="s">
        <v>66</v>
      </c>
      <c r="X678" s="13" t="s">
        <v>47</v>
      </c>
      <c r="Y678" s="13" t="s">
        <v>41</v>
      </c>
      <c r="Z678" s="13" t="s">
        <v>41</v>
      </c>
      <c r="AA678" s="13"/>
      <c r="AB678" s="13">
        <v>-1</v>
      </c>
      <c r="AC678" s="13">
        <v>2</v>
      </c>
      <c r="AD678" s="13">
        <v>0</v>
      </c>
      <c r="AE678" s="13">
        <v>0</v>
      </c>
      <c r="AF678" s="13" t="s">
        <v>42</v>
      </c>
      <c r="AG678" s="13">
        <v>0</v>
      </c>
      <c r="AH678" s="46" t="str">
        <f t="shared" si="20"/>
        <v>0</v>
      </c>
      <c r="AI678" s="46" t="s">
        <v>49</v>
      </c>
      <c r="AJ678" s="46" t="str">
        <f t="shared" si="21"/>
        <v>-1</v>
      </c>
      <c r="AK678" s="13" t="s">
        <v>41</v>
      </c>
      <c r="AL678" s="13" t="s">
        <v>41</v>
      </c>
      <c r="AM678" s="13"/>
      <c r="AN678" s="13">
        <v>101.31965006729475</v>
      </c>
      <c r="AO678" s="13">
        <v>117.34261838440112</v>
      </c>
      <c r="AP678" s="13">
        <v>125.13020833333333</v>
      </c>
      <c r="AQ678" s="13">
        <v>148.05555555555554</v>
      </c>
      <c r="AR678" s="36">
        <v>67</v>
      </c>
      <c r="AS678" s="36">
        <v>11.172287142747519</v>
      </c>
      <c r="AT678" s="36">
        <v>59.1</v>
      </c>
      <c r="AU678" s="36">
        <v>74.900000000000006</v>
      </c>
      <c r="AV678" s="36">
        <v>110.24084345</v>
      </c>
      <c r="AW678" s="36">
        <v>6.4712400895400313</v>
      </c>
      <c r="AX678" s="36">
        <v>105.6649857</v>
      </c>
      <c r="AY678" s="36">
        <v>114.8167012</v>
      </c>
      <c r="AZ678" s="36">
        <v>72333.799999999988</v>
      </c>
      <c r="BA678" s="36" t="s">
        <v>50</v>
      </c>
      <c r="BB678" s="36">
        <v>68889.3</v>
      </c>
      <c r="BC678" s="36">
        <v>74400.5</v>
      </c>
      <c r="BD678" s="36">
        <v>110.35000000000001</v>
      </c>
      <c r="BE678" s="36">
        <v>50.133870786126245</v>
      </c>
      <c r="BF678" s="36">
        <v>74.900000000000006</v>
      </c>
      <c r="BG678" s="36">
        <v>145.80000000000001</v>
      </c>
      <c r="BH678" s="36">
        <v>114.81233250000001</v>
      </c>
      <c r="BI678" s="36">
        <v>12.936301904290142</v>
      </c>
      <c r="BJ678" s="36">
        <v>105.6649857</v>
      </c>
      <c r="BK678" s="36">
        <v>123.95967930000002</v>
      </c>
      <c r="BL678" s="36">
        <v>102874.76666666668</v>
      </c>
      <c r="BM678" s="36">
        <v>18580.545436629742</v>
      </c>
      <c r="BN678" s="36">
        <v>74400.5</v>
      </c>
      <c r="BO678" s="36">
        <v>121245.2</v>
      </c>
      <c r="BP678" s="36">
        <v>94.6</v>
      </c>
      <c r="BQ678" s="36">
        <v>27.860007178750042</v>
      </c>
      <c r="BR678" s="36">
        <v>74.900000000000006</v>
      </c>
      <c r="BS678" s="36">
        <v>114.3</v>
      </c>
      <c r="BT678" s="36">
        <v>105.6649857</v>
      </c>
      <c r="BU678" s="36">
        <v>0</v>
      </c>
      <c r="BV678" s="36">
        <v>105.6649857</v>
      </c>
      <c r="BW678" s="36">
        <v>105.6649857</v>
      </c>
      <c r="BX678" s="36">
        <v>101267.35</v>
      </c>
      <c r="BY678" s="36">
        <v>16083.373268233665</v>
      </c>
      <c r="BZ678" s="36">
        <v>68889.3</v>
      </c>
      <c r="CA678" s="36">
        <v>121245.2</v>
      </c>
      <c r="CB678" s="36"/>
      <c r="CC678" s="40">
        <v>25.524999999999999</v>
      </c>
      <c r="CD678" s="40">
        <v>64.025999999999996</v>
      </c>
      <c r="CE678" s="40"/>
    </row>
    <row r="679" spans="1:83" s="5" customFormat="1">
      <c r="A679" s="13" t="s">
        <v>447</v>
      </c>
      <c r="B679" s="13">
        <v>4</v>
      </c>
      <c r="C679" s="13"/>
      <c r="D679" s="13" t="s">
        <v>78</v>
      </c>
      <c r="E679" s="35" t="s">
        <v>336</v>
      </c>
      <c r="F679" s="13" t="s">
        <v>36</v>
      </c>
      <c r="G679" s="36">
        <v>1094970166</v>
      </c>
      <c r="H679" s="13" t="s">
        <v>337</v>
      </c>
      <c r="I679" s="37">
        <v>20</v>
      </c>
      <c r="J679" s="37" t="s">
        <v>38</v>
      </c>
      <c r="K679" s="38">
        <v>43530</v>
      </c>
      <c r="L679" s="39">
        <v>0.3520833333333333</v>
      </c>
      <c r="M679" s="37" t="s">
        <v>39</v>
      </c>
      <c r="N679" s="37" t="s">
        <v>338</v>
      </c>
      <c r="O679" s="37" t="s">
        <v>41</v>
      </c>
      <c r="P679" s="37" t="s">
        <v>41</v>
      </c>
      <c r="Q679" s="37">
        <v>1</v>
      </c>
      <c r="R679" s="13" t="s">
        <v>43</v>
      </c>
      <c r="S679" s="13" t="s">
        <v>56</v>
      </c>
      <c r="T679" s="13" t="s">
        <v>41</v>
      </c>
      <c r="U679" s="13" t="s">
        <v>45</v>
      </c>
      <c r="V679" s="13" t="s">
        <v>42</v>
      </c>
      <c r="W679" s="13" t="s">
        <v>72</v>
      </c>
      <c r="X679" s="13" t="s">
        <v>53</v>
      </c>
      <c r="Y679" s="13" t="s">
        <v>41</v>
      </c>
      <c r="Z679" s="13" t="s">
        <v>41</v>
      </c>
      <c r="AA679" s="13"/>
      <c r="AB679" s="13">
        <v>-1</v>
      </c>
      <c r="AC679" s="13">
        <v>2</v>
      </c>
      <c r="AD679" s="13" t="s">
        <v>41</v>
      </c>
      <c r="AE679" s="13">
        <v>1</v>
      </c>
      <c r="AF679" s="13" t="s">
        <v>42</v>
      </c>
      <c r="AG679" s="13">
        <v>1</v>
      </c>
      <c r="AH679" s="46" t="str">
        <f t="shared" si="20"/>
        <v>-1</v>
      </c>
      <c r="AI679" s="46" t="s">
        <v>54</v>
      </c>
      <c r="AJ679" s="46" t="str">
        <f t="shared" si="21"/>
        <v>-2</v>
      </c>
      <c r="AK679" s="13" t="s">
        <v>41</v>
      </c>
      <c r="AL679" s="13" t="s">
        <v>41</v>
      </c>
      <c r="AM679" s="13"/>
      <c r="AN679" s="13">
        <v>101.31965006729475</v>
      </c>
      <c r="AO679" s="13">
        <v>117.34261838440112</v>
      </c>
      <c r="AP679" s="13">
        <v>125.13020833333333</v>
      </c>
      <c r="AQ679" s="13">
        <v>148.05555555555554</v>
      </c>
      <c r="AR679" s="36">
        <v>328.479849</v>
      </c>
      <c r="AS679" s="36">
        <v>12.516425008891433</v>
      </c>
      <c r="AT679" s="36">
        <v>319.62939999999998</v>
      </c>
      <c r="AU679" s="36">
        <v>337.33029800000003</v>
      </c>
      <c r="AV679" s="36">
        <v>241.23420010000001</v>
      </c>
      <c r="AW679" s="36">
        <v>8.4650296946040235</v>
      </c>
      <c r="AX679" s="36">
        <v>235.2485202</v>
      </c>
      <c r="AY679" s="36">
        <v>247.21987999999999</v>
      </c>
      <c r="AZ679" s="36">
        <v>53044.800000000003</v>
      </c>
      <c r="BA679" s="36" t="s">
        <v>50</v>
      </c>
      <c r="BB679" s="36">
        <v>52355.9</v>
      </c>
      <c r="BC679" s="36">
        <v>55111.5</v>
      </c>
      <c r="BD679" s="36">
        <v>288.61086399999999</v>
      </c>
      <c r="BE679" s="36">
        <v>43.866834296158231</v>
      </c>
      <c r="BF679" s="36">
        <v>257.59232800000007</v>
      </c>
      <c r="BG679" s="36">
        <v>319.62939999999998</v>
      </c>
      <c r="BH679" s="36">
        <v>229.26408850000001</v>
      </c>
      <c r="BI679" s="36">
        <v>8.4632644732354798</v>
      </c>
      <c r="BJ679" s="36">
        <v>223.2796568</v>
      </c>
      <c r="BK679" s="36">
        <v>235.2485202</v>
      </c>
      <c r="BL679" s="36">
        <v>51896.633333333331</v>
      </c>
      <c r="BM679" s="36">
        <v>1124.9689892022204</v>
      </c>
      <c r="BN679" s="36">
        <v>49600.3</v>
      </c>
      <c r="BO679" s="36">
        <v>52355.9</v>
      </c>
      <c r="BP679" s="36">
        <v>279.70432500000004</v>
      </c>
      <c r="BQ679" s="36">
        <v>56.462582543762615</v>
      </c>
      <c r="BR679" s="36">
        <v>239.77925000000005</v>
      </c>
      <c r="BS679" s="36">
        <v>319.62939999999998</v>
      </c>
      <c r="BT679" s="36">
        <v>217.29896970000001</v>
      </c>
      <c r="BU679" s="36">
        <v>25.384497755600751</v>
      </c>
      <c r="BV679" s="36">
        <v>199.34941920000003</v>
      </c>
      <c r="BW679" s="36">
        <v>235.2485202</v>
      </c>
      <c r="BX679" s="36">
        <v>49169.775000000009</v>
      </c>
      <c r="BY679" s="36">
        <v>3475.3169782529671</v>
      </c>
      <c r="BZ679" s="36">
        <v>42711.4</v>
      </c>
      <c r="CA679" s="36">
        <v>52355.9</v>
      </c>
      <c r="CB679" s="36"/>
      <c r="CC679" s="40">
        <v>24.484000000000002</v>
      </c>
      <c r="CD679" s="40">
        <v>65.427999999999997</v>
      </c>
      <c r="CE679" s="40"/>
    </row>
    <row r="680" spans="1:83" s="5" customFormat="1">
      <c r="A680" s="13" t="s">
        <v>447</v>
      </c>
      <c r="B680" s="13">
        <v>4</v>
      </c>
      <c r="C680" s="13"/>
      <c r="D680" s="13" t="s">
        <v>78</v>
      </c>
      <c r="E680" s="35" t="s">
        <v>336</v>
      </c>
      <c r="F680" s="13" t="s">
        <v>36</v>
      </c>
      <c r="G680" s="36">
        <v>1094970166</v>
      </c>
      <c r="H680" s="13" t="s">
        <v>337</v>
      </c>
      <c r="I680" s="37">
        <v>20</v>
      </c>
      <c r="J680" s="37" t="s">
        <v>38</v>
      </c>
      <c r="K680" s="38">
        <v>43530</v>
      </c>
      <c r="L680" s="39">
        <v>0.36249999999999999</v>
      </c>
      <c r="M680" s="37" t="s">
        <v>39</v>
      </c>
      <c r="N680" s="37" t="s">
        <v>338</v>
      </c>
      <c r="O680" s="37" t="s">
        <v>41</v>
      </c>
      <c r="P680" s="37" t="s">
        <v>41</v>
      </c>
      <c r="Q680" s="37">
        <v>2</v>
      </c>
      <c r="R680" s="13" t="s">
        <v>43</v>
      </c>
      <c r="S680" s="13" t="s">
        <v>56</v>
      </c>
      <c r="T680" s="13" t="s">
        <v>41</v>
      </c>
      <c r="U680" s="13" t="s">
        <v>45</v>
      </c>
      <c r="V680" s="13" t="s">
        <v>42</v>
      </c>
      <c r="W680" s="13" t="s">
        <v>66</v>
      </c>
      <c r="X680" s="13" t="s">
        <v>47</v>
      </c>
      <c r="Y680" s="13" t="s">
        <v>41</v>
      </c>
      <c r="Z680" s="13" t="s">
        <v>41</v>
      </c>
      <c r="AA680" s="13"/>
      <c r="AB680" s="13">
        <v>-1</v>
      </c>
      <c r="AC680" s="13">
        <v>2</v>
      </c>
      <c r="AD680" s="13" t="s">
        <v>41</v>
      </c>
      <c r="AE680" s="13">
        <v>1</v>
      </c>
      <c r="AF680" s="13" t="s">
        <v>42</v>
      </c>
      <c r="AG680" s="13">
        <v>0</v>
      </c>
      <c r="AH680" s="46" t="str">
        <f t="shared" si="20"/>
        <v>0</v>
      </c>
      <c r="AI680" s="46" t="s">
        <v>49</v>
      </c>
      <c r="AJ680" s="46" t="str">
        <f t="shared" si="21"/>
        <v>-1</v>
      </c>
      <c r="AK680" s="13" t="s">
        <v>41</v>
      </c>
      <c r="AL680" s="13" t="s">
        <v>41</v>
      </c>
      <c r="AM680" s="13"/>
      <c r="AN680" s="13">
        <v>101.31965006729475</v>
      </c>
      <c r="AO680" s="13">
        <v>117.34261838440112</v>
      </c>
      <c r="AP680" s="13">
        <v>125.13020833333333</v>
      </c>
      <c r="AQ680" s="13">
        <v>148.05555555555554</v>
      </c>
      <c r="AR680" s="36">
        <v>150.56349750000001</v>
      </c>
      <c r="AS680" s="36">
        <v>12.692611977132483</v>
      </c>
      <c r="AT680" s="36">
        <v>141.58846550000004</v>
      </c>
      <c r="AU680" s="36">
        <v>159.53852949999998</v>
      </c>
      <c r="AV680" s="36">
        <v>253.13101640000002</v>
      </c>
      <c r="AW680" s="36">
        <v>8.3596092659173173</v>
      </c>
      <c r="AX680" s="36">
        <v>247.21987999999999</v>
      </c>
      <c r="AY680" s="36">
        <v>259.04215280000005</v>
      </c>
      <c r="AZ680" s="36">
        <v>68889.325000000012</v>
      </c>
      <c r="BA680" s="36" t="s">
        <v>50</v>
      </c>
      <c r="BB680" s="36">
        <v>66133.8</v>
      </c>
      <c r="BC680" s="36">
        <v>71644.899999999994</v>
      </c>
      <c r="BD680" s="36">
        <v>261.63082574999999</v>
      </c>
      <c r="BE680" s="36">
        <v>144.3803099705618</v>
      </c>
      <c r="BF680" s="36">
        <v>159.53852949999998</v>
      </c>
      <c r="BG680" s="36">
        <v>363.72312199999999</v>
      </c>
      <c r="BH680" s="36">
        <v>259.04215280000005</v>
      </c>
      <c r="BI680" s="36">
        <v>0</v>
      </c>
      <c r="BJ680" s="36">
        <v>259.04215280000005</v>
      </c>
      <c r="BK680" s="36">
        <v>259.04215280000005</v>
      </c>
      <c r="BL680" s="36">
        <v>62459.666666666664</v>
      </c>
      <c r="BM680" s="36">
        <v>3337.1973263004206</v>
      </c>
      <c r="BN680" s="36">
        <v>57867</v>
      </c>
      <c r="BO680" s="36">
        <v>66133.8</v>
      </c>
      <c r="BP680" s="36">
        <v>239.58396474999998</v>
      </c>
      <c r="BQ680" s="36">
        <v>113.2013401366074</v>
      </c>
      <c r="BR680" s="36">
        <v>159.53852949999998</v>
      </c>
      <c r="BS680" s="36">
        <v>319.62939999999998</v>
      </c>
      <c r="BT680" s="36">
        <v>247.14533650000004</v>
      </c>
      <c r="BU680" s="36">
        <v>16.824638960521341</v>
      </c>
      <c r="BV680" s="36">
        <v>235.2485202</v>
      </c>
      <c r="BW680" s="36">
        <v>259.04215280000005</v>
      </c>
      <c r="BX680" s="36">
        <v>57694.824999999997</v>
      </c>
      <c r="BY680" s="36">
        <v>4552.2610926146726</v>
      </c>
      <c r="BZ680" s="36">
        <v>52355.9</v>
      </c>
      <c r="CA680" s="36">
        <v>66133.8</v>
      </c>
      <c r="CB680" s="36"/>
      <c r="CC680" s="40">
        <v>24.677</v>
      </c>
      <c r="CD680" s="40">
        <v>65.31</v>
      </c>
      <c r="CE680" s="40"/>
    </row>
    <row r="681" spans="1:83" s="5" customFormat="1">
      <c r="A681" s="13" t="s">
        <v>447</v>
      </c>
      <c r="B681" s="13">
        <v>4</v>
      </c>
      <c r="C681" s="13"/>
      <c r="D681" s="13" t="s">
        <v>78</v>
      </c>
      <c r="E681" s="35" t="s">
        <v>336</v>
      </c>
      <c r="F681" s="13" t="s">
        <v>36</v>
      </c>
      <c r="G681" s="36">
        <v>1094970166</v>
      </c>
      <c r="H681" s="13" t="s">
        <v>337</v>
      </c>
      <c r="I681" s="37">
        <v>20</v>
      </c>
      <c r="J681" s="37" t="s">
        <v>38</v>
      </c>
      <c r="K681" s="38">
        <v>43530</v>
      </c>
      <c r="L681" s="39">
        <v>0.375</v>
      </c>
      <c r="M681" s="37" t="s">
        <v>39</v>
      </c>
      <c r="N681" s="37" t="s">
        <v>338</v>
      </c>
      <c r="O681" s="37" t="s">
        <v>41</v>
      </c>
      <c r="P681" s="37" t="s">
        <v>41</v>
      </c>
      <c r="Q681" s="37">
        <v>3</v>
      </c>
      <c r="R681" s="13" t="s">
        <v>55</v>
      </c>
      <c r="S681" s="13" t="s">
        <v>44</v>
      </c>
      <c r="T681" s="13" t="s">
        <v>42</v>
      </c>
      <c r="U681" s="13" t="s">
        <v>52</v>
      </c>
      <c r="V681" s="13" t="s">
        <v>42</v>
      </c>
      <c r="W681" s="13" t="s">
        <v>66</v>
      </c>
      <c r="X681" s="13" t="s">
        <v>76</v>
      </c>
      <c r="Y681" s="13" t="s">
        <v>41</v>
      </c>
      <c r="Z681" s="13" t="s">
        <v>41</v>
      </c>
      <c r="AA681" s="13"/>
      <c r="AB681" s="13">
        <v>0</v>
      </c>
      <c r="AC681" s="13">
        <v>1</v>
      </c>
      <c r="AD681" s="13" t="s">
        <v>42</v>
      </c>
      <c r="AE681" s="13">
        <v>0</v>
      </c>
      <c r="AF681" s="13" t="s">
        <v>42</v>
      </c>
      <c r="AG681" s="13">
        <v>0</v>
      </c>
      <c r="AH681" s="46" t="str">
        <f t="shared" si="20"/>
        <v>0</v>
      </c>
      <c r="AI681" s="46" t="s">
        <v>77</v>
      </c>
      <c r="AJ681" s="46" t="str">
        <f t="shared" si="21"/>
        <v>0</v>
      </c>
      <c r="AK681" s="13" t="s">
        <v>41</v>
      </c>
      <c r="AL681" s="13" t="s">
        <v>41</v>
      </c>
      <c r="AM681" s="13"/>
      <c r="AN681" s="13">
        <v>101.31965006729475</v>
      </c>
      <c r="AO681" s="13">
        <v>117.34261838440112</v>
      </c>
      <c r="AP681" s="13">
        <v>125.13020833333333</v>
      </c>
      <c r="AQ681" s="13">
        <v>148.05555555555554</v>
      </c>
      <c r="AR681" s="36">
        <v>468.95587950000004</v>
      </c>
      <c r="AS681" s="36">
        <v>12.375542468021322</v>
      </c>
      <c r="AT681" s="36">
        <v>460.20504950000009</v>
      </c>
      <c r="AU681" s="36">
        <v>477.70670950000004</v>
      </c>
      <c r="AV681" s="36">
        <v>342.85415449999999</v>
      </c>
      <c r="AW681" s="36">
        <v>16.852659339518091</v>
      </c>
      <c r="AX681" s="36">
        <v>330.93752479999995</v>
      </c>
      <c r="AY681" s="36">
        <v>354.77078420000004</v>
      </c>
      <c r="AZ681" s="36">
        <v>107467.4</v>
      </c>
      <c r="BA681" s="36" t="s">
        <v>50</v>
      </c>
      <c r="BB681" s="36">
        <v>104711.8</v>
      </c>
      <c r="BC681" s="36">
        <v>110223</v>
      </c>
      <c r="BD681" s="36">
        <v>447.11094350000008</v>
      </c>
      <c r="BE681" s="36">
        <v>18.517862292350973</v>
      </c>
      <c r="BF681" s="36">
        <v>434.01683750000001</v>
      </c>
      <c r="BG681" s="36">
        <v>460.20504950000009</v>
      </c>
      <c r="BH681" s="36">
        <v>324.94312329999997</v>
      </c>
      <c r="BI681" s="36">
        <v>8.4773638996095979</v>
      </c>
      <c r="BJ681" s="36">
        <v>318.94872179999999</v>
      </c>
      <c r="BK681" s="36">
        <v>330.93752479999995</v>
      </c>
      <c r="BL681" s="36">
        <v>97363.616666666683</v>
      </c>
      <c r="BM681" s="36">
        <v>4499.8432970123158</v>
      </c>
      <c r="BN681" s="36">
        <v>93689.5</v>
      </c>
      <c r="BO681" s="36">
        <v>104711.8</v>
      </c>
      <c r="BP681" s="36">
        <v>420.78340875000004</v>
      </c>
      <c r="BQ681" s="36">
        <v>55.750618999649944</v>
      </c>
      <c r="BR681" s="36">
        <v>381.36176799999998</v>
      </c>
      <c r="BS681" s="36">
        <v>460.20504950000009</v>
      </c>
      <c r="BT681" s="36">
        <v>294.98983880000003</v>
      </c>
      <c r="BU681" s="36">
        <v>50.837705077129101</v>
      </c>
      <c r="BV681" s="36">
        <v>259.04215280000005</v>
      </c>
      <c r="BW681" s="36">
        <v>330.93752479999995</v>
      </c>
      <c r="BX681" s="36">
        <v>88350.593749999985</v>
      </c>
      <c r="BY681" s="36">
        <v>9831.3270519275411</v>
      </c>
      <c r="BZ681" s="36">
        <v>71644.899999999994</v>
      </c>
      <c r="CA681" s="36">
        <v>104711.8</v>
      </c>
      <c r="CB681" s="36"/>
      <c r="CC681" s="40">
        <v>25.065000000000001</v>
      </c>
      <c r="CD681" s="40">
        <v>65.043000000000006</v>
      </c>
      <c r="CE681" s="40"/>
    </row>
    <row r="682" spans="1:83" s="5" customFormat="1">
      <c r="A682" s="13" t="s">
        <v>447</v>
      </c>
      <c r="B682" s="13">
        <v>4</v>
      </c>
      <c r="C682" s="13"/>
      <c r="D682" s="13" t="s">
        <v>78</v>
      </c>
      <c r="E682" s="35" t="s">
        <v>336</v>
      </c>
      <c r="F682" s="13" t="s">
        <v>36</v>
      </c>
      <c r="G682" s="36">
        <v>1094970166</v>
      </c>
      <c r="H682" s="13" t="s">
        <v>337</v>
      </c>
      <c r="I682" s="37">
        <v>20</v>
      </c>
      <c r="J682" s="37" t="s">
        <v>38</v>
      </c>
      <c r="K682" s="38">
        <v>43530</v>
      </c>
      <c r="L682" s="39">
        <v>0.38541666666666669</v>
      </c>
      <c r="M682" s="37" t="s">
        <v>39</v>
      </c>
      <c r="N682" s="37" t="s">
        <v>338</v>
      </c>
      <c r="O682" s="37" t="s">
        <v>41</v>
      </c>
      <c r="P682" s="37" t="s">
        <v>41</v>
      </c>
      <c r="Q682" s="37">
        <v>4</v>
      </c>
      <c r="R682" s="13" t="s">
        <v>55</v>
      </c>
      <c r="S682" s="13" t="s">
        <v>44</v>
      </c>
      <c r="T682" s="13" t="s">
        <v>42</v>
      </c>
      <c r="U682" s="13" t="s">
        <v>52</v>
      </c>
      <c r="V682" s="13" t="s">
        <v>42</v>
      </c>
      <c r="W682" s="13" t="s">
        <v>66</v>
      </c>
      <c r="X682" s="13" t="s">
        <v>76</v>
      </c>
      <c r="Y682" s="13" t="s">
        <v>41</v>
      </c>
      <c r="Z682" s="13" t="s">
        <v>41</v>
      </c>
      <c r="AA682" s="13"/>
      <c r="AB682" s="13">
        <v>0</v>
      </c>
      <c r="AC682" s="13">
        <v>1</v>
      </c>
      <c r="AD682" s="13" t="s">
        <v>42</v>
      </c>
      <c r="AE682" s="13">
        <v>0</v>
      </c>
      <c r="AF682" s="13" t="s">
        <v>42</v>
      </c>
      <c r="AG682" s="13">
        <v>0</v>
      </c>
      <c r="AH682" s="46" t="str">
        <f t="shared" si="20"/>
        <v>0</v>
      </c>
      <c r="AI682" s="46" t="s">
        <v>77</v>
      </c>
      <c r="AJ682" s="46" t="str">
        <f t="shared" si="21"/>
        <v>0</v>
      </c>
      <c r="AK682" s="13" t="s">
        <v>41</v>
      </c>
      <c r="AL682" s="13" t="s">
        <v>41</v>
      </c>
      <c r="AM682" s="13"/>
      <c r="AN682" s="13">
        <v>101.31965006729475</v>
      </c>
      <c r="AO682" s="13">
        <v>117.34261838440112</v>
      </c>
      <c r="AP682" s="13">
        <v>125.13020833333333</v>
      </c>
      <c r="AQ682" s="13">
        <v>148.05555555555554</v>
      </c>
      <c r="AR682" s="36">
        <v>693.41093750000005</v>
      </c>
      <c r="AS682" s="36">
        <v>157.59713096373326</v>
      </c>
      <c r="AT682" s="36">
        <v>581.97293750000006</v>
      </c>
      <c r="AU682" s="36">
        <v>804.84893750000015</v>
      </c>
      <c r="AV682" s="36">
        <v>372.76891970000003</v>
      </c>
      <c r="AW682" s="36">
        <v>25.453207321528652</v>
      </c>
      <c r="AX682" s="36">
        <v>354.77078420000004</v>
      </c>
      <c r="AY682" s="36">
        <v>390.76705520000002</v>
      </c>
      <c r="AZ682" s="36">
        <v>72333.799999999988</v>
      </c>
      <c r="BA682" s="36" t="s">
        <v>50</v>
      </c>
      <c r="BB682" s="36">
        <v>68889.3</v>
      </c>
      <c r="BC682" s="36">
        <v>74400.5</v>
      </c>
      <c r="BD682" s="36">
        <v>577.63644975000011</v>
      </c>
      <c r="BE682" s="36">
        <v>6.1327197891147929</v>
      </c>
      <c r="BF682" s="36">
        <v>573.29996200000005</v>
      </c>
      <c r="BG682" s="36">
        <v>581.97293750000006</v>
      </c>
      <c r="BH682" s="36">
        <v>366.76829299999997</v>
      </c>
      <c r="BI682" s="36">
        <v>16.967039659650503</v>
      </c>
      <c r="BJ682" s="36">
        <v>354.77078420000004</v>
      </c>
      <c r="BK682" s="36">
        <v>378.76580179999996</v>
      </c>
      <c r="BL682" s="36">
        <v>102874.76666666668</v>
      </c>
      <c r="BM682" s="36">
        <v>18580.545436629742</v>
      </c>
      <c r="BN682" s="36">
        <v>74400.5</v>
      </c>
      <c r="BO682" s="36">
        <v>121245.2</v>
      </c>
      <c r="BP682" s="36">
        <v>521.08899350000002</v>
      </c>
      <c r="BQ682" s="36">
        <v>86.102899335564544</v>
      </c>
      <c r="BR682" s="36">
        <v>460.20504950000009</v>
      </c>
      <c r="BS682" s="36">
        <v>581.97293750000006</v>
      </c>
      <c r="BT682" s="36">
        <v>342.85415449999999</v>
      </c>
      <c r="BU682" s="36">
        <v>16.852659339518091</v>
      </c>
      <c r="BV682" s="36">
        <v>330.93752479999995</v>
      </c>
      <c r="BW682" s="36">
        <v>354.77078420000004</v>
      </c>
      <c r="BX682" s="36">
        <v>101267.35</v>
      </c>
      <c r="BY682" s="36">
        <v>16083.373268233665</v>
      </c>
      <c r="BZ682" s="36">
        <v>68889.3</v>
      </c>
      <c r="CA682" s="36">
        <v>121245.2</v>
      </c>
      <c r="CB682" s="36"/>
      <c r="CC682" s="40">
        <v>25.524999999999999</v>
      </c>
      <c r="CD682" s="40">
        <v>64.025999999999996</v>
      </c>
      <c r="CE682" s="40"/>
    </row>
    <row r="683" spans="1:83" s="5" customFormat="1">
      <c r="A683" s="13" t="s">
        <v>447</v>
      </c>
      <c r="B683" s="13">
        <v>4</v>
      </c>
      <c r="C683" s="13"/>
      <c r="D683" s="13" t="s">
        <v>78</v>
      </c>
      <c r="E683" s="35" t="s">
        <v>336</v>
      </c>
      <c r="F683" s="13" t="s">
        <v>36</v>
      </c>
      <c r="G683" s="36">
        <v>1094970166</v>
      </c>
      <c r="H683" s="13" t="s">
        <v>337</v>
      </c>
      <c r="I683" s="37">
        <v>20</v>
      </c>
      <c r="J683" s="37" t="s">
        <v>38</v>
      </c>
      <c r="K683" s="38">
        <v>43530</v>
      </c>
      <c r="L683" s="39">
        <v>0.39583333333333331</v>
      </c>
      <c r="M683" s="37" t="s">
        <v>39</v>
      </c>
      <c r="N683" s="37" t="s">
        <v>338</v>
      </c>
      <c r="O683" s="37" t="s">
        <v>41</v>
      </c>
      <c r="P683" s="37" t="s">
        <v>41</v>
      </c>
      <c r="Q683" s="37">
        <v>5</v>
      </c>
      <c r="R683" s="13" t="s">
        <v>62</v>
      </c>
      <c r="S683" s="13" t="s">
        <v>63</v>
      </c>
      <c r="T683" s="13" t="s">
        <v>42</v>
      </c>
      <c r="U683" s="13" t="s">
        <v>52</v>
      </c>
      <c r="V683" s="13" t="s">
        <v>42</v>
      </c>
      <c r="W683" s="13" t="s">
        <v>66</v>
      </c>
      <c r="X683" s="13" t="s">
        <v>76</v>
      </c>
      <c r="Y683" s="13" t="s">
        <v>41</v>
      </c>
      <c r="Z683" s="13" t="s">
        <v>41</v>
      </c>
      <c r="AA683" s="13"/>
      <c r="AB683" s="13">
        <v>1</v>
      </c>
      <c r="AC683" s="13">
        <v>0</v>
      </c>
      <c r="AD683" s="13" t="s">
        <v>42</v>
      </c>
      <c r="AE683" s="13">
        <v>0</v>
      </c>
      <c r="AF683" s="13" t="s">
        <v>42</v>
      </c>
      <c r="AG683" s="13">
        <v>0</v>
      </c>
      <c r="AH683" s="46" t="str">
        <f t="shared" si="20"/>
        <v>0</v>
      </c>
      <c r="AI683" s="46" t="s">
        <v>77</v>
      </c>
      <c r="AJ683" s="46" t="str">
        <f t="shared" si="21"/>
        <v>0</v>
      </c>
      <c r="AK683" s="13" t="s">
        <v>41</v>
      </c>
      <c r="AL683" s="13" t="s">
        <v>41</v>
      </c>
      <c r="AM683" s="13"/>
      <c r="AN683" s="13">
        <v>101.31965006729475</v>
      </c>
      <c r="AO683" s="13">
        <v>117.34261838440112</v>
      </c>
      <c r="AP683" s="13">
        <v>125.13020833333333</v>
      </c>
      <c r="AQ683" s="13">
        <v>148.05555555555554</v>
      </c>
      <c r="AR683" s="36">
        <v>516.75250575000007</v>
      </c>
      <c r="AS683" s="36">
        <v>79.97017954644943</v>
      </c>
      <c r="AT683" s="36">
        <v>460.20504950000009</v>
      </c>
      <c r="AU683" s="36">
        <v>573.29996200000005</v>
      </c>
      <c r="AV683" s="36">
        <v>378.76580179999996</v>
      </c>
      <c r="AW683" s="36">
        <v>0</v>
      </c>
      <c r="AX683" s="36">
        <v>378.76580179999996</v>
      </c>
      <c r="AY683" s="36">
        <v>378.76580179999996</v>
      </c>
      <c r="AZ683" s="36">
        <v>62689.3</v>
      </c>
      <c r="BA683" s="36" t="s">
        <v>50</v>
      </c>
      <c r="BB683" s="36">
        <v>57867</v>
      </c>
      <c r="BC683" s="36">
        <v>66133.8</v>
      </c>
      <c r="BD683" s="36">
        <v>555.97787575000007</v>
      </c>
      <c r="BE683" s="36">
        <v>24.497129303346483</v>
      </c>
      <c r="BF683" s="36">
        <v>538.65578950000008</v>
      </c>
      <c r="BG683" s="36">
        <v>573.29996200000005</v>
      </c>
      <c r="BH683" s="36">
        <v>390.76830340000004</v>
      </c>
      <c r="BI683" s="36">
        <v>16.974100545124838</v>
      </c>
      <c r="BJ683" s="36">
        <v>378.76580179999996</v>
      </c>
      <c r="BK683" s="36">
        <v>402.77080500000005</v>
      </c>
      <c r="BL683" s="36">
        <v>69348.583333333328</v>
      </c>
      <c r="BM683" s="36">
        <v>2074.3093254542946</v>
      </c>
      <c r="BN683" s="36">
        <v>66133.8</v>
      </c>
      <c r="BO683" s="36">
        <v>71644.899999999994</v>
      </c>
      <c r="BP683" s="36">
        <v>577.63644975000011</v>
      </c>
      <c r="BQ683" s="36">
        <v>6.1327197891147929</v>
      </c>
      <c r="BR683" s="36">
        <v>573.29996200000005</v>
      </c>
      <c r="BS683" s="36">
        <v>581.97293750000006</v>
      </c>
      <c r="BT683" s="36">
        <v>366.76829299999997</v>
      </c>
      <c r="BU683" s="36">
        <v>16.967039659650503</v>
      </c>
      <c r="BV683" s="36">
        <v>354.77078420000004</v>
      </c>
      <c r="BW683" s="36">
        <v>378.76580179999996</v>
      </c>
      <c r="BX683" s="36">
        <v>70783.793750000012</v>
      </c>
      <c r="BY683" s="36">
        <v>3588.4311934267785</v>
      </c>
      <c r="BZ683" s="36">
        <v>66133.8</v>
      </c>
      <c r="CA683" s="36">
        <v>77156.100000000006</v>
      </c>
      <c r="CB683" s="36"/>
      <c r="CC683" s="40">
        <v>25.939</v>
      </c>
      <c r="CD683" s="40">
        <v>63.881999999999998</v>
      </c>
      <c r="CE683" s="40"/>
    </row>
    <row r="684" spans="1:83" s="5" customFormat="1">
      <c r="A684" s="13" t="s">
        <v>447</v>
      </c>
      <c r="B684" s="13">
        <v>4</v>
      </c>
      <c r="C684" s="13"/>
      <c r="D684" s="13" t="s">
        <v>78</v>
      </c>
      <c r="E684" s="35" t="s">
        <v>336</v>
      </c>
      <c r="F684" s="13" t="s">
        <v>36</v>
      </c>
      <c r="G684" s="36">
        <v>1094970166</v>
      </c>
      <c r="H684" s="13" t="s">
        <v>337</v>
      </c>
      <c r="I684" s="37">
        <v>20</v>
      </c>
      <c r="J684" s="37" t="s">
        <v>38</v>
      </c>
      <c r="K684" s="38">
        <v>43530</v>
      </c>
      <c r="L684" s="39">
        <v>0.40625</v>
      </c>
      <c r="M684" s="37" t="s">
        <v>39</v>
      </c>
      <c r="N684" s="37" t="s">
        <v>338</v>
      </c>
      <c r="O684" s="37" t="s">
        <v>41</v>
      </c>
      <c r="P684" s="37" t="s">
        <v>41</v>
      </c>
      <c r="Q684" s="37">
        <v>6</v>
      </c>
      <c r="R684" s="13" t="s">
        <v>62</v>
      </c>
      <c r="S684" s="13" t="s">
        <v>63</v>
      </c>
      <c r="T684" s="13" t="s">
        <v>42</v>
      </c>
      <c r="U684" s="13" t="s">
        <v>52</v>
      </c>
      <c r="V684" s="13" t="s">
        <v>42</v>
      </c>
      <c r="W684" s="13" t="s">
        <v>66</v>
      </c>
      <c r="X684" s="13" t="s">
        <v>76</v>
      </c>
      <c r="Y684" s="13" t="s">
        <v>41</v>
      </c>
      <c r="Z684" s="13" t="s">
        <v>42</v>
      </c>
      <c r="AA684" s="13"/>
      <c r="AB684" s="13">
        <v>1</v>
      </c>
      <c r="AC684" s="13">
        <v>0</v>
      </c>
      <c r="AD684" s="13" t="s">
        <v>42</v>
      </c>
      <c r="AE684" s="13">
        <v>0</v>
      </c>
      <c r="AF684" s="13" t="s">
        <v>42</v>
      </c>
      <c r="AG684" s="13">
        <v>0</v>
      </c>
      <c r="AH684" s="46" t="str">
        <f t="shared" si="20"/>
        <v>0</v>
      </c>
      <c r="AI684" s="46" t="s">
        <v>77</v>
      </c>
      <c r="AJ684" s="46" t="str">
        <f t="shared" si="21"/>
        <v>0</v>
      </c>
      <c r="AK684" s="13" t="s">
        <v>41</v>
      </c>
      <c r="AL684" s="13" t="s">
        <v>42</v>
      </c>
      <c r="AM684" s="13"/>
      <c r="AN684" s="13">
        <v>101.31965006729475</v>
      </c>
      <c r="AO684" s="13">
        <v>117.34261838440112</v>
      </c>
      <c r="AP684" s="13">
        <v>125.13020833333333</v>
      </c>
      <c r="AQ684" s="13">
        <v>148.05555555555554</v>
      </c>
      <c r="AR684" s="36">
        <v>372.54556550000001</v>
      </c>
      <c r="AS684" s="36">
        <v>0</v>
      </c>
      <c r="AT684" s="36">
        <v>372.54556550000001</v>
      </c>
      <c r="AU684" s="36">
        <v>372.54556550000001</v>
      </c>
      <c r="AV684" s="36">
        <v>390.76830340000004</v>
      </c>
      <c r="AW684" s="36">
        <v>16.974100545124838</v>
      </c>
      <c r="AX684" s="36">
        <v>378.76580179999996</v>
      </c>
      <c r="AY684" s="36">
        <v>402.77080500000005</v>
      </c>
      <c r="AZ684" s="36">
        <v>97822.85</v>
      </c>
      <c r="BA684" s="36" t="s">
        <v>50</v>
      </c>
      <c r="BB684" s="36">
        <v>79911.600000000006</v>
      </c>
      <c r="BC684" s="36">
        <v>148801</v>
      </c>
      <c r="BD684" s="36">
        <v>359.30253875000005</v>
      </c>
      <c r="BE684" s="36">
        <v>18.728468036719672</v>
      </c>
      <c r="BF684" s="36">
        <v>346.05951200000004</v>
      </c>
      <c r="BG684" s="36">
        <v>372.54556550000001</v>
      </c>
      <c r="BH684" s="36">
        <v>390.76830340000004</v>
      </c>
      <c r="BI684" s="36">
        <v>16.974100545124838</v>
      </c>
      <c r="BJ684" s="36">
        <v>378.76580179999996</v>
      </c>
      <c r="BK684" s="36">
        <v>402.77080500000005</v>
      </c>
      <c r="BL684" s="36">
        <v>72563.45</v>
      </c>
      <c r="BM684" s="36">
        <v>8655.5865963549622</v>
      </c>
      <c r="BN684" s="36">
        <v>63378.2</v>
      </c>
      <c r="BO684" s="36">
        <v>82667.199999999997</v>
      </c>
      <c r="BP684" s="36">
        <v>472.92276375000006</v>
      </c>
      <c r="BQ684" s="36">
        <v>141.95479511816262</v>
      </c>
      <c r="BR684" s="36">
        <v>372.54556550000001</v>
      </c>
      <c r="BS684" s="36">
        <v>573.29996200000005</v>
      </c>
      <c r="BT684" s="36">
        <v>390.76830340000004</v>
      </c>
      <c r="BU684" s="36">
        <v>16.974100545124838</v>
      </c>
      <c r="BV684" s="36">
        <v>378.76580179999996</v>
      </c>
      <c r="BW684" s="36">
        <v>402.77080500000005</v>
      </c>
      <c r="BX684" s="36">
        <v>64583.756249999999</v>
      </c>
      <c r="BY684" s="36">
        <v>8653.7785156133414</v>
      </c>
      <c r="BZ684" s="36">
        <v>55111.5</v>
      </c>
      <c r="CA684" s="36">
        <v>82667.199999999997</v>
      </c>
      <c r="CB684" s="36"/>
      <c r="CC684" s="40">
        <v>26.28</v>
      </c>
      <c r="CD684" s="40">
        <v>64.183000000000007</v>
      </c>
      <c r="CE684" s="40"/>
    </row>
    <row r="685" spans="1:83" s="5" customFormat="1">
      <c r="A685" s="13" t="s">
        <v>447</v>
      </c>
      <c r="B685" s="13">
        <v>4</v>
      </c>
      <c r="C685" s="13"/>
      <c r="D685" s="13" t="s">
        <v>85</v>
      </c>
      <c r="E685" s="35" t="s">
        <v>339</v>
      </c>
      <c r="F685" s="13" t="s">
        <v>36</v>
      </c>
      <c r="G685" s="36">
        <v>1094971299</v>
      </c>
      <c r="H685" s="13" t="s">
        <v>340</v>
      </c>
      <c r="I685" s="37">
        <v>20</v>
      </c>
      <c r="J685" s="37" t="s">
        <v>38</v>
      </c>
      <c r="K685" s="38">
        <v>43530</v>
      </c>
      <c r="L685" s="39">
        <v>0.3520833333333333</v>
      </c>
      <c r="M685" s="37" t="s">
        <v>39</v>
      </c>
      <c r="N685" s="37" t="s">
        <v>42</v>
      </c>
      <c r="O685" s="37" t="s">
        <v>41</v>
      </c>
      <c r="P685" s="37" t="s">
        <v>41</v>
      </c>
      <c r="Q685" s="37">
        <v>1</v>
      </c>
      <c r="R685" s="13" t="s">
        <v>55</v>
      </c>
      <c r="S685" s="13" t="s">
        <v>56</v>
      </c>
      <c r="T685" s="13" t="s">
        <v>41</v>
      </c>
      <c r="U685" s="13" t="s">
        <v>52</v>
      </c>
      <c r="V685" s="13" t="s">
        <v>42</v>
      </c>
      <c r="W685" s="13" t="s">
        <v>66</v>
      </c>
      <c r="X685" s="13" t="s">
        <v>76</v>
      </c>
      <c r="Y685" s="13" t="s">
        <v>41</v>
      </c>
      <c r="Z685" s="13" t="s">
        <v>42</v>
      </c>
      <c r="AA685" s="13"/>
      <c r="AB685" s="13">
        <v>0</v>
      </c>
      <c r="AC685" s="13">
        <v>2</v>
      </c>
      <c r="AD685" s="13" t="s">
        <v>41</v>
      </c>
      <c r="AE685" s="13">
        <v>0</v>
      </c>
      <c r="AF685" s="13" t="s">
        <v>42</v>
      </c>
      <c r="AG685" s="13">
        <v>0</v>
      </c>
      <c r="AH685" s="46" t="str">
        <f t="shared" si="20"/>
        <v>0</v>
      </c>
      <c r="AI685" s="46" t="s">
        <v>77</v>
      </c>
      <c r="AJ685" s="46" t="str">
        <f t="shared" si="21"/>
        <v>0</v>
      </c>
      <c r="AK685" s="13" t="s">
        <v>41</v>
      </c>
      <c r="AL685" s="13" t="s">
        <v>42</v>
      </c>
      <c r="AM685" s="13"/>
      <c r="AN685" s="13">
        <v>101.31965006729475</v>
      </c>
      <c r="AO685" s="13">
        <v>117.34261838440112</v>
      </c>
      <c r="AP685" s="13">
        <v>125.13020833333333</v>
      </c>
      <c r="AQ685" s="13">
        <v>148.05555555555554</v>
      </c>
      <c r="AR685" s="36">
        <v>154.54779975000002</v>
      </c>
      <c r="AS685" s="36">
        <v>6.0209969176873068</v>
      </c>
      <c r="AT685" s="36">
        <v>150.29031200000003</v>
      </c>
      <c r="AU685" s="36">
        <v>158.80528750000002</v>
      </c>
      <c r="AV685" s="36">
        <v>212.86274503499999</v>
      </c>
      <c r="AW685" s="36">
        <v>7.255711727712133</v>
      </c>
      <c r="AX685" s="36">
        <v>207.73218206999996</v>
      </c>
      <c r="AY685" s="36">
        <v>217.99330799999998</v>
      </c>
      <c r="AZ685" s="36">
        <v>53044.800000000003</v>
      </c>
      <c r="BA685" s="36" t="s">
        <v>50</v>
      </c>
      <c r="BB685" s="36">
        <v>52355.9</v>
      </c>
      <c r="BC685" s="36">
        <v>55111.5</v>
      </c>
      <c r="BD685" s="36">
        <v>137.553156</v>
      </c>
      <c r="BE685" s="36">
        <v>18.01305876126187</v>
      </c>
      <c r="BF685" s="36">
        <v>124.81599999999999</v>
      </c>
      <c r="BG685" s="36">
        <v>150.29031200000003</v>
      </c>
      <c r="BH685" s="36">
        <v>202.60205597499998</v>
      </c>
      <c r="BI685" s="36">
        <v>7.2550939002330965</v>
      </c>
      <c r="BJ685" s="36">
        <v>197.47192988</v>
      </c>
      <c r="BK685" s="36">
        <v>207.73218206999996</v>
      </c>
      <c r="BL685" s="36">
        <v>51896.633333333331</v>
      </c>
      <c r="BM685" s="36">
        <v>1124.9689892022204</v>
      </c>
      <c r="BN685" s="36">
        <v>49600.3</v>
      </c>
      <c r="BO685" s="36">
        <v>52355.9</v>
      </c>
      <c r="BP685" s="36">
        <v>124.73400375000003</v>
      </c>
      <c r="BQ685" s="36">
        <v>36.142077731337359</v>
      </c>
      <c r="BR685" s="36">
        <v>99.177695500000013</v>
      </c>
      <c r="BS685" s="36">
        <v>150.29031200000003</v>
      </c>
      <c r="BT685" s="36">
        <v>192.34311439499999</v>
      </c>
      <c r="BU685" s="36">
        <v>21.763428218262383</v>
      </c>
      <c r="BV685" s="36">
        <v>176.95404671999998</v>
      </c>
      <c r="BW685" s="36">
        <v>207.73218206999996</v>
      </c>
      <c r="BX685" s="36">
        <v>49169.775000000009</v>
      </c>
      <c r="BY685" s="36">
        <v>3475.3169782529671</v>
      </c>
      <c r="BZ685" s="36">
        <v>42711.4</v>
      </c>
      <c r="CA685" s="36">
        <v>52355.9</v>
      </c>
      <c r="CB685" s="36"/>
      <c r="CC685" s="40">
        <v>24.484000000000002</v>
      </c>
      <c r="CD685" s="40">
        <v>65.427999999999997</v>
      </c>
      <c r="CE685" s="40"/>
    </row>
    <row r="686" spans="1:83" s="5" customFormat="1">
      <c r="A686" s="13" t="s">
        <v>447</v>
      </c>
      <c r="B686" s="13">
        <v>4</v>
      </c>
      <c r="C686" s="13"/>
      <c r="D686" s="13" t="s">
        <v>85</v>
      </c>
      <c r="E686" s="35" t="s">
        <v>339</v>
      </c>
      <c r="F686" s="13" t="s">
        <v>36</v>
      </c>
      <c r="G686" s="36">
        <v>1094971299</v>
      </c>
      <c r="H686" s="13" t="s">
        <v>340</v>
      </c>
      <c r="I686" s="37">
        <v>20</v>
      </c>
      <c r="J686" s="37" t="s">
        <v>38</v>
      </c>
      <c r="K686" s="38">
        <v>43530</v>
      </c>
      <c r="L686" s="39">
        <v>0.36249999999999999</v>
      </c>
      <c r="M686" s="37" t="s">
        <v>39</v>
      </c>
      <c r="N686" s="37" t="s">
        <v>42</v>
      </c>
      <c r="O686" s="37" t="s">
        <v>41</v>
      </c>
      <c r="P686" s="37" t="s">
        <v>41</v>
      </c>
      <c r="Q686" s="37">
        <v>2</v>
      </c>
      <c r="R686" s="13" t="s">
        <v>43</v>
      </c>
      <c r="S686" s="13" t="s">
        <v>56</v>
      </c>
      <c r="T686" s="13" t="s">
        <v>41</v>
      </c>
      <c r="U686" s="13" t="s">
        <v>45</v>
      </c>
      <c r="V686" s="13" t="s">
        <v>42</v>
      </c>
      <c r="W686" s="13" t="s">
        <v>81</v>
      </c>
      <c r="X686" s="13" t="s">
        <v>47</v>
      </c>
      <c r="Y686" s="13" t="s">
        <v>41</v>
      </c>
      <c r="Z686" s="13" t="s">
        <v>41</v>
      </c>
      <c r="AA686" s="13"/>
      <c r="AB686" s="13">
        <v>-1</v>
      </c>
      <c r="AC686" s="13">
        <v>2</v>
      </c>
      <c r="AD686" s="13" t="s">
        <v>41</v>
      </c>
      <c r="AE686" s="13">
        <v>1</v>
      </c>
      <c r="AF686" s="13" t="s">
        <v>42</v>
      </c>
      <c r="AG686" s="13" t="s">
        <v>82</v>
      </c>
      <c r="AH686" s="46">
        <f t="shared" si="20"/>
        <v>2</v>
      </c>
      <c r="AI686" s="46" t="s">
        <v>49</v>
      </c>
      <c r="AJ686" s="46" t="str">
        <f t="shared" si="21"/>
        <v>-1</v>
      </c>
      <c r="AK686" s="13" t="s">
        <v>41</v>
      </c>
      <c r="AL686" s="13" t="s">
        <v>41</v>
      </c>
      <c r="AM686" s="13"/>
      <c r="AN686" s="13">
        <v>101.31965006729475</v>
      </c>
      <c r="AO686" s="13">
        <v>117.34261838440112</v>
      </c>
      <c r="AP686" s="13">
        <v>125.13020833333333</v>
      </c>
      <c r="AQ686" s="13">
        <v>148.05555555555554</v>
      </c>
      <c r="AR686" s="36">
        <v>158.77720300000001</v>
      </c>
      <c r="AS686" s="36">
        <v>36.112742345859751</v>
      </c>
      <c r="AT686" s="36">
        <v>133.24163800000002</v>
      </c>
      <c r="AU686" s="36">
        <v>184.31276800000001</v>
      </c>
      <c r="AV686" s="36">
        <v>248.65200191999998</v>
      </c>
      <c r="AW686" s="36">
        <v>0</v>
      </c>
      <c r="AX686" s="36">
        <v>248.65200191999998</v>
      </c>
      <c r="AY686" s="36">
        <v>248.65200191999998</v>
      </c>
      <c r="AZ686" s="36">
        <v>68889.325000000012</v>
      </c>
      <c r="BA686" s="36" t="s">
        <v>50</v>
      </c>
      <c r="BB686" s="36">
        <v>66133.8</v>
      </c>
      <c r="BC686" s="36">
        <v>71644.899999999994</v>
      </c>
      <c r="BD686" s="36">
        <v>103.228275</v>
      </c>
      <c r="BE686" s="36">
        <v>114.6707896987463</v>
      </c>
      <c r="BF686" s="36">
        <v>22.143782000000002</v>
      </c>
      <c r="BG686" s="36">
        <v>184.31276800000001</v>
      </c>
      <c r="BH686" s="36">
        <v>243.520133875</v>
      </c>
      <c r="BI686" s="36">
        <v>7.2575573895480874</v>
      </c>
      <c r="BJ686" s="36">
        <v>238.38826582999999</v>
      </c>
      <c r="BK686" s="36">
        <v>248.65200191999998</v>
      </c>
      <c r="BL686" s="36">
        <v>62459.666666666664</v>
      </c>
      <c r="BM686" s="36">
        <v>3337.1973263004206</v>
      </c>
      <c r="BN686" s="36">
        <v>57867</v>
      </c>
      <c r="BO686" s="36">
        <v>66133.8</v>
      </c>
      <c r="BP686" s="36">
        <v>167.30154000000002</v>
      </c>
      <c r="BQ686" s="36">
        <v>24.057509350220901</v>
      </c>
      <c r="BR686" s="36">
        <v>150.29031200000003</v>
      </c>
      <c r="BS686" s="36">
        <v>184.31276800000001</v>
      </c>
      <c r="BT686" s="36">
        <v>228.19209199499997</v>
      </c>
      <c r="BU686" s="36">
        <v>28.934682100866901</v>
      </c>
      <c r="BV686" s="36">
        <v>207.73218206999996</v>
      </c>
      <c r="BW686" s="36">
        <v>248.65200191999998</v>
      </c>
      <c r="BX686" s="36">
        <v>57694.824999999997</v>
      </c>
      <c r="BY686" s="36">
        <v>4552.2610926146726</v>
      </c>
      <c r="BZ686" s="36">
        <v>52355.9</v>
      </c>
      <c r="CA686" s="36">
        <v>66133.8</v>
      </c>
      <c r="CB686" s="36"/>
      <c r="CC686" s="40">
        <v>24.677</v>
      </c>
      <c r="CD686" s="40">
        <v>65.31</v>
      </c>
      <c r="CE686" s="40"/>
    </row>
    <row r="687" spans="1:83" s="5" customFormat="1">
      <c r="A687" s="13" t="s">
        <v>447</v>
      </c>
      <c r="B687" s="13">
        <v>4</v>
      </c>
      <c r="C687" s="13"/>
      <c r="D687" s="13" t="s">
        <v>85</v>
      </c>
      <c r="E687" s="35" t="s">
        <v>339</v>
      </c>
      <c r="F687" s="13" t="s">
        <v>36</v>
      </c>
      <c r="G687" s="36">
        <v>1094971299</v>
      </c>
      <c r="H687" s="13" t="s">
        <v>340</v>
      </c>
      <c r="I687" s="37">
        <v>20</v>
      </c>
      <c r="J687" s="37" t="s">
        <v>38</v>
      </c>
      <c r="K687" s="38">
        <v>43530</v>
      </c>
      <c r="L687" s="39">
        <v>0.375</v>
      </c>
      <c r="M687" s="37" t="s">
        <v>39</v>
      </c>
      <c r="N687" s="37" t="s">
        <v>42</v>
      </c>
      <c r="O687" s="37" t="s">
        <v>41</v>
      </c>
      <c r="P687" s="37" t="s">
        <v>41</v>
      </c>
      <c r="Q687" s="37">
        <v>3</v>
      </c>
      <c r="R687" s="13" t="s">
        <v>62</v>
      </c>
      <c r="S687" s="13" t="s">
        <v>56</v>
      </c>
      <c r="T687" s="13" t="s">
        <v>41</v>
      </c>
      <c r="U687" s="13" t="s">
        <v>45</v>
      </c>
      <c r="V687" s="13" t="s">
        <v>42</v>
      </c>
      <c r="W687" s="13" t="s">
        <v>81</v>
      </c>
      <c r="X687" s="13" t="s">
        <v>47</v>
      </c>
      <c r="Y687" s="13" t="s">
        <v>42</v>
      </c>
      <c r="Z687" s="13" t="s">
        <v>41</v>
      </c>
      <c r="AA687" s="13"/>
      <c r="AB687" s="13">
        <v>1</v>
      </c>
      <c r="AC687" s="13">
        <v>2</v>
      </c>
      <c r="AD687" s="13" t="s">
        <v>41</v>
      </c>
      <c r="AE687" s="13">
        <v>1</v>
      </c>
      <c r="AF687" s="13" t="s">
        <v>42</v>
      </c>
      <c r="AG687" s="13" t="s">
        <v>82</v>
      </c>
      <c r="AH687" s="46">
        <f t="shared" si="20"/>
        <v>2</v>
      </c>
      <c r="AI687" s="46" t="s">
        <v>49</v>
      </c>
      <c r="AJ687" s="46" t="str">
        <f t="shared" si="21"/>
        <v>-1</v>
      </c>
      <c r="AK687" s="13" t="s">
        <v>42</v>
      </c>
      <c r="AL687" s="13" t="s">
        <v>41</v>
      </c>
      <c r="AM687" s="13"/>
      <c r="AN687" s="13">
        <v>101.31965006729475</v>
      </c>
      <c r="AO687" s="13">
        <v>117.34261838440112</v>
      </c>
      <c r="AP687" s="13">
        <v>125.13020833333333</v>
      </c>
      <c r="AQ687" s="13">
        <v>148.05555555555554</v>
      </c>
      <c r="AR687" s="36">
        <v>196.97234550000002</v>
      </c>
      <c r="AS687" s="36">
        <v>29.918861709259513</v>
      </c>
      <c r="AT687" s="36">
        <v>175.81651550000004</v>
      </c>
      <c r="AU687" s="36">
        <v>218.1281755</v>
      </c>
      <c r="AV687" s="36">
        <v>304.98829073499996</v>
      </c>
      <c r="AW687" s="36">
        <v>7.2612565338210295</v>
      </c>
      <c r="AX687" s="36">
        <v>299.85380700000002</v>
      </c>
      <c r="AY687" s="36">
        <v>310.12277446999997</v>
      </c>
      <c r="AZ687" s="36">
        <v>107467.4</v>
      </c>
      <c r="BA687" s="36" t="s">
        <v>50</v>
      </c>
      <c r="BB687" s="36">
        <v>104711.8</v>
      </c>
      <c r="BC687" s="36">
        <v>110223</v>
      </c>
      <c r="BD687" s="36">
        <v>137.49710550000003</v>
      </c>
      <c r="BE687" s="36">
        <v>54.191829324135128</v>
      </c>
      <c r="BF687" s="36">
        <v>99.177695500000013</v>
      </c>
      <c r="BG687" s="36">
        <v>175.81651550000004</v>
      </c>
      <c r="BH687" s="36">
        <v>294.78474533999997</v>
      </c>
      <c r="BI687" s="36">
        <v>7.1687357480774985</v>
      </c>
      <c r="BJ687" s="36">
        <v>289.71568367999998</v>
      </c>
      <c r="BK687" s="36">
        <v>299.85380700000002</v>
      </c>
      <c r="BL687" s="36">
        <v>97363.616666666683</v>
      </c>
      <c r="BM687" s="36">
        <v>4499.8432970123158</v>
      </c>
      <c r="BN687" s="36">
        <v>93689.5</v>
      </c>
      <c r="BO687" s="36">
        <v>104711.8</v>
      </c>
      <c r="BP687" s="36">
        <v>188.49785750000004</v>
      </c>
      <c r="BQ687" s="36">
        <v>17.93412584549155</v>
      </c>
      <c r="BR687" s="36">
        <v>175.81651550000004</v>
      </c>
      <c r="BS687" s="36">
        <v>201.17919950000004</v>
      </c>
      <c r="BT687" s="36">
        <v>279.38520937500004</v>
      </c>
      <c r="BU687" s="36">
        <v>28.946968364032724</v>
      </c>
      <c r="BV687" s="36">
        <v>258.91661175000002</v>
      </c>
      <c r="BW687" s="36">
        <v>299.85380700000002</v>
      </c>
      <c r="BX687" s="36">
        <v>88350.593749999985</v>
      </c>
      <c r="BY687" s="36">
        <v>9831.3270519275411</v>
      </c>
      <c r="BZ687" s="36">
        <v>71644.899999999994</v>
      </c>
      <c r="CA687" s="36">
        <v>104711.8</v>
      </c>
      <c r="CB687" s="36"/>
      <c r="CC687" s="40">
        <v>25.065000000000001</v>
      </c>
      <c r="CD687" s="40">
        <v>65.043000000000006</v>
      </c>
      <c r="CE687" s="40"/>
    </row>
    <row r="688" spans="1:83" s="5" customFormat="1">
      <c r="A688" s="13" t="s">
        <v>447</v>
      </c>
      <c r="B688" s="13">
        <v>4</v>
      </c>
      <c r="C688" s="13"/>
      <c r="D688" s="13" t="s">
        <v>85</v>
      </c>
      <c r="E688" s="35" t="s">
        <v>339</v>
      </c>
      <c r="F688" s="13" t="s">
        <v>36</v>
      </c>
      <c r="G688" s="36">
        <v>1094971299</v>
      </c>
      <c r="H688" s="13" t="s">
        <v>340</v>
      </c>
      <c r="I688" s="37">
        <v>20</v>
      </c>
      <c r="J688" s="37" t="s">
        <v>38</v>
      </c>
      <c r="K688" s="38">
        <v>43530</v>
      </c>
      <c r="L688" s="39">
        <v>0.38541666666666669</v>
      </c>
      <c r="M688" s="37" t="s">
        <v>39</v>
      </c>
      <c r="N688" s="37" t="s">
        <v>42</v>
      </c>
      <c r="O688" s="37" t="s">
        <v>41</v>
      </c>
      <c r="P688" s="37" t="s">
        <v>41</v>
      </c>
      <c r="Q688" s="37">
        <v>4</v>
      </c>
      <c r="R688" s="13" t="s">
        <v>43</v>
      </c>
      <c r="S688" s="13" t="s">
        <v>56</v>
      </c>
      <c r="T688" s="13" t="s">
        <v>41</v>
      </c>
      <c r="U688" s="13" t="s">
        <v>52</v>
      </c>
      <c r="V688" s="13" t="s">
        <v>42</v>
      </c>
      <c r="W688" s="13" t="s">
        <v>81</v>
      </c>
      <c r="X688" s="13" t="s">
        <v>76</v>
      </c>
      <c r="Y688" s="13" t="s">
        <v>41</v>
      </c>
      <c r="Z688" s="13" t="s">
        <v>41</v>
      </c>
      <c r="AA688" s="13"/>
      <c r="AB688" s="13">
        <v>-1</v>
      </c>
      <c r="AC688" s="13">
        <v>2</v>
      </c>
      <c r="AD688" s="13" t="s">
        <v>41</v>
      </c>
      <c r="AE688" s="13">
        <v>0</v>
      </c>
      <c r="AF688" s="13" t="s">
        <v>42</v>
      </c>
      <c r="AG688" s="13" t="s">
        <v>82</v>
      </c>
      <c r="AH688" s="46">
        <f t="shared" si="20"/>
        <v>2</v>
      </c>
      <c r="AI688" s="46" t="s">
        <v>77</v>
      </c>
      <c r="AJ688" s="46" t="str">
        <f t="shared" si="21"/>
        <v>0</v>
      </c>
      <c r="AK688" s="13" t="s">
        <v>41</v>
      </c>
      <c r="AL688" s="13" t="s">
        <v>41</v>
      </c>
      <c r="AM688" s="13"/>
      <c r="AN688" s="13">
        <v>101.31965006729475</v>
      </c>
      <c r="AO688" s="13">
        <v>117.34261838440112</v>
      </c>
      <c r="AP688" s="13">
        <v>125.13020833333333</v>
      </c>
      <c r="AQ688" s="13">
        <v>148.05555555555554</v>
      </c>
      <c r="AR688" s="36">
        <v>285.31583175000003</v>
      </c>
      <c r="AS688" s="36">
        <v>95.017694692811332</v>
      </c>
      <c r="AT688" s="36">
        <v>218.1281755</v>
      </c>
      <c r="AU688" s="36">
        <v>352.503488</v>
      </c>
      <c r="AV688" s="36">
        <v>330.66376750000001</v>
      </c>
      <c r="AW688" s="36">
        <v>14.525602205037099</v>
      </c>
      <c r="AX688" s="36">
        <v>320.39261568000001</v>
      </c>
      <c r="AY688" s="36">
        <v>340.93491932000001</v>
      </c>
      <c r="AZ688" s="36">
        <v>72333.799999999988</v>
      </c>
      <c r="BA688" s="36" t="s">
        <v>50</v>
      </c>
      <c r="BB688" s="36">
        <v>68889.3</v>
      </c>
      <c r="BC688" s="36">
        <v>74400.5</v>
      </c>
      <c r="BD688" s="36">
        <v>344.18166374999998</v>
      </c>
      <c r="BE688" s="36">
        <v>11.768836718035297</v>
      </c>
      <c r="BF688" s="36">
        <v>335.85983950000002</v>
      </c>
      <c r="BG688" s="36">
        <v>352.503488</v>
      </c>
      <c r="BH688" s="36">
        <v>335.79999871500002</v>
      </c>
      <c r="BI688" s="36">
        <v>21.789330048774154</v>
      </c>
      <c r="BJ688" s="36">
        <v>320.39261568000001</v>
      </c>
      <c r="BK688" s="36">
        <v>351.20738175000002</v>
      </c>
      <c r="BL688" s="36">
        <v>102874.76666666668</v>
      </c>
      <c r="BM688" s="36">
        <v>18580.545436629742</v>
      </c>
      <c r="BN688" s="36">
        <v>74400.5</v>
      </c>
      <c r="BO688" s="36">
        <v>121245.2</v>
      </c>
      <c r="BP688" s="36">
        <v>264.16000174999999</v>
      </c>
      <c r="BQ688" s="36">
        <v>124.9365564020711</v>
      </c>
      <c r="BR688" s="36">
        <v>175.81651550000004</v>
      </c>
      <c r="BS688" s="36">
        <v>352.503488</v>
      </c>
      <c r="BT688" s="36">
        <v>310.12321134000001</v>
      </c>
      <c r="BU688" s="36">
        <v>14.523130895121115</v>
      </c>
      <c r="BV688" s="36">
        <v>299.85380700000002</v>
      </c>
      <c r="BW688" s="36">
        <v>320.39261568000001</v>
      </c>
      <c r="BX688" s="36">
        <v>101267.35</v>
      </c>
      <c r="BY688" s="36">
        <v>16083.373268233665</v>
      </c>
      <c r="BZ688" s="36">
        <v>68889.3</v>
      </c>
      <c r="CA688" s="36">
        <v>121245.2</v>
      </c>
      <c r="CB688" s="36"/>
      <c r="CC688" s="40">
        <v>25.524999999999999</v>
      </c>
      <c r="CD688" s="40">
        <v>64.025999999999996</v>
      </c>
      <c r="CE688" s="40"/>
    </row>
    <row r="689" spans="1:83" s="5" customFormat="1">
      <c r="A689" s="13" t="s">
        <v>447</v>
      </c>
      <c r="B689" s="13">
        <v>4</v>
      </c>
      <c r="C689" s="13"/>
      <c r="D689" s="13" t="s">
        <v>85</v>
      </c>
      <c r="E689" s="35" t="s">
        <v>339</v>
      </c>
      <c r="F689" s="13" t="s">
        <v>36</v>
      </c>
      <c r="G689" s="36">
        <v>1094971299</v>
      </c>
      <c r="H689" s="13" t="s">
        <v>340</v>
      </c>
      <c r="I689" s="37">
        <v>20</v>
      </c>
      <c r="J689" s="37" t="s">
        <v>38</v>
      </c>
      <c r="K689" s="38">
        <v>43530</v>
      </c>
      <c r="L689" s="39">
        <v>0.39583333333333331</v>
      </c>
      <c r="M689" s="37" t="s">
        <v>39</v>
      </c>
      <c r="N689" s="37" t="s">
        <v>42</v>
      </c>
      <c r="O689" s="37" t="s">
        <v>41</v>
      </c>
      <c r="P689" s="37" t="s">
        <v>41</v>
      </c>
      <c r="Q689" s="37">
        <v>5</v>
      </c>
      <c r="R689" s="13" t="s">
        <v>51</v>
      </c>
      <c r="S689" s="13" t="s">
        <v>56</v>
      </c>
      <c r="T689" s="13" t="s">
        <v>42</v>
      </c>
      <c r="U689" s="13" t="s">
        <v>52</v>
      </c>
      <c r="V689" s="13" t="s">
        <v>42</v>
      </c>
      <c r="W689" s="13" t="s">
        <v>81</v>
      </c>
      <c r="X689" s="13" t="s">
        <v>76</v>
      </c>
      <c r="Y689" s="13" t="s">
        <v>41</v>
      </c>
      <c r="Z689" s="13" t="s">
        <v>41</v>
      </c>
      <c r="AA689" s="13"/>
      <c r="AB689" s="13">
        <v>2</v>
      </c>
      <c r="AC689" s="13">
        <v>2</v>
      </c>
      <c r="AD689" s="13" t="s">
        <v>42</v>
      </c>
      <c r="AE689" s="13">
        <v>0</v>
      </c>
      <c r="AF689" s="13" t="s">
        <v>42</v>
      </c>
      <c r="AG689" s="13" t="s">
        <v>82</v>
      </c>
      <c r="AH689" s="46">
        <f t="shared" si="20"/>
        <v>2</v>
      </c>
      <c r="AI689" s="46" t="s">
        <v>77</v>
      </c>
      <c r="AJ689" s="46" t="str">
        <f t="shared" si="21"/>
        <v>0</v>
      </c>
      <c r="AK689" s="13" t="s">
        <v>41</v>
      </c>
      <c r="AL689" s="13" t="s">
        <v>41</v>
      </c>
      <c r="AM689" s="13"/>
      <c r="AN689" s="13">
        <v>101.31965006729475</v>
      </c>
      <c r="AO689" s="13">
        <v>117.34261838440112</v>
      </c>
      <c r="AP689" s="13">
        <v>125.13020833333333</v>
      </c>
      <c r="AQ689" s="13">
        <v>148.05555555555554</v>
      </c>
      <c r="AR689" s="36">
        <v>356.55569374999999</v>
      </c>
      <c r="AS689" s="36">
        <v>76.749237447466527</v>
      </c>
      <c r="AT689" s="36">
        <v>302.28578749999997</v>
      </c>
      <c r="AU689" s="36">
        <v>410.82560000000001</v>
      </c>
      <c r="AV689" s="36">
        <v>330.66376750000001</v>
      </c>
      <c r="AW689" s="36">
        <v>14.525602205037099</v>
      </c>
      <c r="AX689" s="36">
        <v>320.39261568000001</v>
      </c>
      <c r="AY689" s="36">
        <v>340.93491932000001</v>
      </c>
      <c r="AZ689" s="36">
        <v>62689.3</v>
      </c>
      <c r="BA689" s="36" t="s">
        <v>50</v>
      </c>
      <c r="BB689" s="36">
        <v>57867</v>
      </c>
      <c r="BC689" s="36">
        <v>66133.8</v>
      </c>
      <c r="BD689" s="36">
        <v>369.150644</v>
      </c>
      <c r="BE689" s="36">
        <v>58.937287986502113</v>
      </c>
      <c r="BF689" s="36">
        <v>327.47568799999999</v>
      </c>
      <c r="BG689" s="36">
        <v>410.82560000000001</v>
      </c>
      <c r="BH689" s="36">
        <v>320.39436316000001</v>
      </c>
      <c r="BI689" s="36">
        <v>29.048733100158213</v>
      </c>
      <c r="BJ689" s="36">
        <v>299.85380700000002</v>
      </c>
      <c r="BK689" s="36">
        <v>340.93491932000001</v>
      </c>
      <c r="BL689" s="36">
        <v>69348.583333333328</v>
      </c>
      <c r="BM689" s="36">
        <v>2074.3093254542946</v>
      </c>
      <c r="BN689" s="36">
        <v>66133.8</v>
      </c>
      <c r="BO689" s="36">
        <v>71644.899999999994</v>
      </c>
      <c r="BP689" s="36">
        <v>381.66454399999998</v>
      </c>
      <c r="BQ689" s="36">
        <v>41.23996088832132</v>
      </c>
      <c r="BR689" s="36">
        <v>352.503488</v>
      </c>
      <c r="BS689" s="36">
        <v>410.82560000000001</v>
      </c>
      <c r="BT689" s="36">
        <v>330.66376750000001</v>
      </c>
      <c r="BU689" s="36">
        <v>14.525602205037099</v>
      </c>
      <c r="BV689" s="36">
        <v>320.39261568000001</v>
      </c>
      <c r="BW689" s="36">
        <v>340.93491932000001</v>
      </c>
      <c r="BX689" s="36">
        <v>70783.793750000012</v>
      </c>
      <c r="BY689" s="36">
        <v>3588.4311934267785</v>
      </c>
      <c r="BZ689" s="36">
        <v>66133.8</v>
      </c>
      <c r="CA689" s="36">
        <v>77156.100000000006</v>
      </c>
      <c r="CB689" s="36"/>
      <c r="CC689" s="40">
        <v>25.939</v>
      </c>
      <c r="CD689" s="40">
        <v>63.881999999999998</v>
      </c>
      <c r="CE689" s="40"/>
    </row>
    <row r="690" spans="1:83" s="5" customFormat="1">
      <c r="A690" s="13" t="s">
        <v>447</v>
      </c>
      <c r="B690" s="13">
        <v>4</v>
      </c>
      <c r="C690" s="13"/>
      <c r="D690" s="13" t="s">
        <v>85</v>
      </c>
      <c r="E690" s="35" t="s">
        <v>339</v>
      </c>
      <c r="F690" s="13" t="s">
        <v>36</v>
      </c>
      <c r="G690" s="36">
        <v>1094971299</v>
      </c>
      <c r="H690" s="13" t="s">
        <v>340</v>
      </c>
      <c r="I690" s="37">
        <v>20</v>
      </c>
      <c r="J690" s="37" t="s">
        <v>38</v>
      </c>
      <c r="K690" s="38">
        <v>43530</v>
      </c>
      <c r="L690" s="39">
        <v>0.40625</v>
      </c>
      <c r="M690" s="37" t="s">
        <v>39</v>
      </c>
      <c r="N690" s="37" t="s">
        <v>42</v>
      </c>
      <c r="O690" s="37" t="s">
        <v>41</v>
      </c>
      <c r="P690" s="37" t="s">
        <v>41</v>
      </c>
      <c r="Q690" s="37">
        <v>6</v>
      </c>
      <c r="R690" s="13" t="s">
        <v>55</v>
      </c>
      <c r="S690" s="13" t="s">
        <v>56</v>
      </c>
      <c r="T690" s="13" t="s">
        <v>42</v>
      </c>
      <c r="U690" s="13" t="s">
        <v>52</v>
      </c>
      <c r="V690" s="13" t="s">
        <v>42</v>
      </c>
      <c r="W690" s="13" t="s">
        <v>81</v>
      </c>
      <c r="X690" s="13" t="s">
        <v>76</v>
      </c>
      <c r="Y690" s="13" t="s">
        <v>41</v>
      </c>
      <c r="Z690" s="13" t="s">
        <v>41</v>
      </c>
      <c r="AA690" s="13"/>
      <c r="AB690" s="13">
        <v>0</v>
      </c>
      <c r="AC690" s="13">
        <v>2</v>
      </c>
      <c r="AD690" s="13" t="s">
        <v>42</v>
      </c>
      <c r="AE690" s="13">
        <v>0</v>
      </c>
      <c r="AF690" s="13" t="s">
        <v>42</v>
      </c>
      <c r="AG690" s="13" t="s">
        <v>82</v>
      </c>
      <c r="AH690" s="46">
        <f t="shared" si="20"/>
        <v>2</v>
      </c>
      <c r="AI690" s="46" t="s">
        <v>77</v>
      </c>
      <c r="AJ690" s="46" t="str">
        <f t="shared" si="21"/>
        <v>0</v>
      </c>
      <c r="AK690" s="13" t="s">
        <v>41</v>
      </c>
      <c r="AL690" s="13" t="s">
        <v>41</v>
      </c>
      <c r="AM690" s="13"/>
      <c r="AN690" s="13">
        <v>101.31965006729475</v>
      </c>
      <c r="AO690" s="13">
        <v>117.34261838440112</v>
      </c>
      <c r="AP690" s="13">
        <v>125.13020833333333</v>
      </c>
      <c r="AQ690" s="13">
        <v>148.05555555555554</v>
      </c>
      <c r="AR690" s="36">
        <v>293.90194774999998</v>
      </c>
      <c r="AS690" s="36">
        <v>35.614631934008003</v>
      </c>
      <c r="AT690" s="36">
        <v>268.71859999999998</v>
      </c>
      <c r="AU690" s="36">
        <v>319.08529550000003</v>
      </c>
      <c r="AV690" s="36">
        <v>325.53059437500002</v>
      </c>
      <c r="AW690" s="36">
        <v>36.312460943895267</v>
      </c>
      <c r="AX690" s="36">
        <v>299.85380700000002</v>
      </c>
      <c r="AY690" s="36">
        <v>351.20738175000002</v>
      </c>
      <c r="AZ690" s="36">
        <v>97822.85</v>
      </c>
      <c r="BA690" s="36" t="s">
        <v>50</v>
      </c>
      <c r="BB690" s="36">
        <v>79911.600000000006</v>
      </c>
      <c r="BC690" s="36">
        <v>148801</v>
      </c>
      <c r="BD690" s="36">
        <v>277.06874149999999</v>
      </c>
      <c r="BE690" s="36">
        <v>59.420380510981616</v>
      </c>
      <c r="BF690" s="36">
        <v>235.05218749999995</v>
      </c>
      <c r="BG690" s="36">
        <v>319.08529550000003</v>
      </c>
      <c r="BH690" s="36">
        <v>340.93535618999999</v>
      </c>
      <c r="BI690" s="36">
        <v>14.52683785999513</v>
      </c>
      <c r="BJ690" s="36">
        <v>330.66333062999996</v>
      </c>
      <c r="BK690" s="36">
        <v>351.20738175000002</v>
      </c>
      <c r="BL690" s="36">
        <v>72563.45</v>
      </c>
      <c r="BM690" s="36">
        <v>8655.5865963549622</v>
      </c>
      <c r="BN690" s="36">
        <v>63378.2</v>
      </c>
      <c r="BO690" s="36">
        <v>82667.199999999997</v>
      </c>
      <c r="BP690" s="36">
        <v>364.95544775000002</v>
      </c>
      <c r="BQ690" s="36">
        <v>64.870191420068892</v>
      </c>
      <c r="BR690" s="36">
        <v>319.08529550000003</v>
      </c>
      <c r="BS690" s="36">
        <v>410.82560000000001</v>
      </c>
      <c r="BT690" s="36">
        <v>346.07115053500002</v>
      </c>
      <c r="BU690" s="36">
        <v>7.2637278437370529</v>
      </c>
      <c r="BV690" s="36">
        <v>340.93491932000001</v>
      </c>
      <c r="BW690" s="36">
        <v>351.20738175000002</v>
      </c>
      <c r="BX690" s="36">
        <v>64583.756249999999</v>
      </c>
      <c r="BY690" s="36">
        <v>8653.7785156133414</v>
      </c>
      <c r="BZ690" s="36">
        <v>55111.5</v>
      </c>
      <c r="CA690" s="36">
        <v>82667.199999999997</v>
      </c>
      <c r="CB690" s="36"/>
      <c r="CC690" s="40">
        <v>26.28</v>
      </c>
      <c r="CD690" s="40">
        <v>64.183000000000007</v>
      </c>
      <c r="CE690" s="40"/>
    </row>
    <row r="691" spans="1:83" s="5" customFormat="1">
      <c r="A691" s="13" t="s">
        <v>447</v>
      </c>
      <c r="B691" s="13">
        <v>4</v>
      </c>
      <c r="C691" s="13"/>
      <c r="D691" s="13" t="s">
        <v>117</v>
      </c>
      <c r="E691" s="35" t="s">
        <v>341</v>
      </c>
      <c r="F691" s="13" t="s">
        <v>36</v>
      </c>
      <c r="G691" s="36">
        <v>1010121417</v>
      </c>
      <c r="H691" s="13" t="s">
        <v>342</v>
      </c>
      <c r="I691" s="37">
        <v>18</v>
      </c>
      <c r="J691" s="37" t="s">
        <v>38</v>
      </c>
      <c r="K691" s="38">
        <v>43530</v>
      </c>
      <c r="L691" s="39">
        <v>0.3520833333333333</v>
      </c>
      <c r="M691" s="37" t="s">
        <v>39</v>
      </c>
      <c r="N691" s="37" t="s">
        <v>71</v>
      </c>
      <c r="O691" s="37" t="s">
        <v>41</v>
      </c>
      <c r="P691" s="37" t="s">
        <v>41</v>
      </c>
      <c r="Q691" s="37">
        <v>1</v>
      </c>
      <c r="R691" s="13" t="s">
        <v>43</v>
      </c>
      <c r="S691" s="13" t="s">
        <v>44</v>
      </c>
      <c r="T691" s="13" t="s">
        <v>41</v>
      </c>
      <c r="U691" s="13" t="s">
        <v>52</v>
      </c>
      <c r="V691" s="13" t="s">
        <v>42</v>
      </c>
      <c r="W691" s="13" t="s">
        <v>66</v>
      </c>
      <c r="X691" s="13" t="s">
        <v>76</v>
      </c>
      <c r="Y691" s="13" t="s">
        <v>41</v>
      </c>
      <c r="Z691" s="13" t="s">
        <v>41</v>
      </c>
      <c r="AA691" s="13"/>
      <c r="AB691" s="13">
        <v>-1</v>
      </c>
      <c r="AC691" s="13">
        <v>1</v>
      </c>
      <c r="AD691" s="13" t="s">
        <v>41</v>
      </c>
      <c r="AE691" s="13">
        <v>0</v>
      </c>
      <c r="AF691" s="13" t="s">
        <v>42</v>
      </c>
      <c r="AG691" s="13">
        <v>0</v>
      </c>
      <c r="AH691" s="46" t="str">
        <f t="shared" si="20"/>
        <v>0</v>
      </c>
      <c r="AI691" s="46" t="s">
        <v>77</v>
      </c>
      <c r="AJ691" s="46" t="str">
        <f t="shared" si="21"/>
        <v>0</v>
      </c>
      <c r="AK691" s="13" t="s">
        <v>41</v>
      </c>
      <c r="AL691" s="13" t="s">
        <v>41</v>
      </c>
      <c r="AM691" s="13"/>
      <c r="AN691" s="13">
        <v>101.31965006729475</v>
      </c>
      <c r="AO691" s="13">
        <v>117.34261838440112</v>
      </c>
      <c r="AP691" s="13">
        <v>125.13020833333333</v>
      </c>
      <c r="AQ691" s="13">
        <v>148.05555555555554</v>
      </c>
      <c r="AR691" s="36">
        <v>54.932099909999998</v>
      </c>
      <c r="AS691" s="36">
        <v>0</v>
      </c>
      <c r="AT691" s="36">
        <v>54.932099909999998</v>
      </c>
      <c r="AU691" s="36">
        <v>54.932099909999998</v>
      </c>
      <c r="AV691" s="36">
        <v>69.222904499999999</v>
      </c>
      <c r="AW691" s="36">
        <v>9.5008571247567257</v>
      </c>
      <c r="AX691" s="36">
        <v>62.504784000000001</v>
      </c>
      <c r="AY691" s="36">
        <v>75.94102500000001</v>
      </c>
      <c r="AZ691" s="36">
        <v>53044.800000000003</v>
      </c>
      <c r="BA691" s="36" t="s">
        <v>50</v>
      </c>
      <c r="BB691" s="36">
        <v>52355.9</v>
      </c>
      <c r="BC691" s="36">
        <v>55111.5</v>
      </c>
      <c r="BD691" s="36">
        <v>58.991438674999991</v>
      </c>
      <c r="BE691" s="36">
        <v>5.7407719357298399</v>
      </c>
      <c r="BF691" s="36">
        <v>54.932099909999998</v>
      </c>
      <c r="BG691" s="36">
        <v>63.050777439999983</v>
      </c>
      <c r="BH691" s="36">
        <v>62.504784000000001</v>
      </c>
      <c r="BI691" s="36">
        <v>0</v>
      </c>
      <c r="BJ691" s="36">
        <v>62.504784000000001</v>
      </c>
      <c r="BK691" s="36">
        <v>62.504784000000001</v>
      </c>
      <c r="BL691" s="36">
        <v>51896.633333333331</v>
      </c>
      <c r="BM691" s="36">
        <v>1124.9689892022204</v>
      </c>
      <c r="BN691" s="36">
        <v>49600.3</v>
      </c>
      <c r="BO691" s="36">
        <v>52355.9</v>
      </c>
      <c r="BP691" s="36">
        <v>50.872199454999993</v>
      </c>
      <c r="BQ691" s="36">
        <v>5.7415662853457059</v>
      </c>
      <c r="BR691" s="36">
        <v>46.812298999999989</v>
      </c>
      <c r="BS691" s="36">
        <v>54.932099909999998</v>
      </c>
      <c r="BT691" s="36">
        <v>62.504784000000001</v>
      </c>
      <c r="BU691" s="36">
        <v>0</v>
      </c>
      <c r="BV691" s="36">
        <v>62.504784000000001</v>
      </c>
      <c r="BW691" s="36">
        <v>62.504784000000001</v>
      </c>
      <c r="BX691" s="36">
        <v>49169.775000000009</v>
      </c>
      <c r="BY691" s="36">
        <v>3475.3169782529671</v>
      </c>
      <c r="BZ691" s="36">
        <v>42711.4</v>
      </c>
      <c r="CA691" s="36">
        <v>52355.9</v>
      </c>
      <c r="CB691" s="36"/>
      <c r="CC691" s="40">
        <v>24.484000000000002</v>
      </c>
      <c r="CD691" s="40">
        <v>65.427999999999997</v>
      </c>
      <c r="CE691" s="40"/>
    </row>
    <row r="692" spans="1:83" s="5" customFormat="1">
      <c r="A692" s="13" t="s">
        <v>447</v>
      </c>
      <c r="B692" s="13">
        <v>4</v>
      </c>
      <c r="C692" s="13"/>
      <c r="D692" s="13" t="s">
        <v>117</v>
      </c>
      <c r="E692" s="35" t="s">
        <v>341</v>
      </c>
      <c r="F692" s="13" t="s">
        <v>36</v>
      </c>
      <c r="G692" s="36">
        <v>1010121417</v>
      </c>
      <c r="H692" s="13" t="s">
        <v>342</v>
      </c>
      <c r="I692" s="37">
        <v>18</v>
      </c>
      <c r="J692" s="37" t="s">
        <v>38</v>
      </c>
      <c r="K692" s="38">
        <v>43530</v>
      </c>
      <c r="L692" s="39">
        <v>0.36249999999999999</v>
      </c>
      <c r="M692" s="37" t="s">
        <v>39</v>
      </c>
      <c r="N692" s="37" t="s">
        <v>71</v>
      </c>
      <c r="O692" s="37" t="s">
        <v>41</v>
      </c>
      <c r="P692" s="37" t="s">
        <v>41</v>
      </c>
      <c r="Q692" s="37">
        <v>2</v>
      </c>
      <c r="R692" s="13" t="s">
        <v>43</v>
      </c>
      <c r="S692" s="13" t="s">
        <v>44</v>
      </c>
      <c r="T692" s="13" t="s">
        <v>41</v>
      </c>
      <c r="U692" s="13" t="s">
        <v>52</v>
      </c>
      <c r="V692" s="13" t="s">
        <v>42</v>
      </c>
      <c r="W692" s="13" t="s">
        <v>66</v>
      </c>
      <c r="X692" s="13" t="s">
        <v>47</v>
      </c>
      <c r="Y692" s="13" t="s">
        <v>41</v>
      </c>
      <c r="Z692" s="13" t="s">
        <v>41</v>
      </c>
      <c r="AA692" s="13"/>
      <c r="AB692" s="13">
        <v>-1</v>
      </c>
      <c r="AC692" s="13">
        <v>1</v>
      </c>
      <c r="AD692" s="13" t="s">
        <v>41</v>
      </c>
      <c r="AE692" s="13">
        <v>0</v>
      </c>
      <c r="AF692" s="13" t="s">
        <v>42</v>
      </c>
      <c r="AG692" s="13">
        <v>0</v>
      </c>
      <c r="AH692" s="46" t="str">
        <f t="shared" si="20"/>
        <v>0</v>
      </c>
      <c r="AI692" s="46" t="s">
        <v>49</v>
      </c>
      <c r="AJ692" s="46" t="str">
        <f t="shared" si="21"/>
        <v>-1</v>
      </c>
      <c r="AK692" s="13" t="s">
        <v>41</v>
      </c>
      <c r="AL692" s="13" t="s">
        <v>41</v>
      </c>
      <c r="AM692" s="13"/>
      <c r="AN692" s="13">
        <v>101.31965006729475</v>
      </c>
      <c r="AO692" s="13">
        <v>117.34261838440112</v>
      </c>
      <c r="AP692" s="13">
        <v>125.13020833333333</v>
      </c>
      <c r="AQ692" s="13">
        <v>148.05555555555554</v>
      </c>
      <c r="AR692" s="36">
        <v>71.16833158999998</v>
      </c>
      <c r="AS692" s="36">
        <v>0</v>
      </c>
      <c r="AT692" s="36">
        <v>71.16833158999998</v>
      </c>
      <c r="AU692" s="36">
        <v>71.16833158999998</v>
      </c>
      <c r="AV692" s="36">
        <v>82.652904500000005</v>
      </c>
      <c r="AW692" s="36">
        <v>9.4920310179139413</v>
      </c>
      <c r="AX692" s="36">
        <v>75.94102500000001</v>
      </c>
      <c r="AY692" s="36">
        <v>89.364784</v>
      </c>
      <c r="AZ692" s="36">
        <v>68889.325000000012</v>
      </c>
      <c r="BA692" s="36" t="s">
        <v>50</v>
      </c>
      <c r="BB692" s="36">
        <v>66133.8</v>
      </c>
      <c r="BC692" s="36">
        <v>71644.899999999994</v>
      </c>
      <c r="BD692" s="36">
        <v>71.16833158999998</v>
      </c>
      <c r="BE692" s="36">
        <v>0</v>
      </c>
      <c r="BF692" s="36">
        <v>71.16833158999998</v>
      </c>
      <c r="BG692" s="36">
        <v>71.16833158999998</v>
      </c>
      <c r="BH692" s="36">
        <v>82.652904500000005</v>
      </c>
      <c r="BI692" s="36">
        <v>9.4920310179139413</v>
      </c>
      <c r="BJ692" s="36">
        <v>75.94102500000001</v>
      </c>
      <c r="BK692" s="36">
        <v>89.364784</v>
      </c>
      <c r="BL692" s="36">
        <v>62459.666666666664</v>
      </c>
      <c r="BM692" s="36">
        <v>3337.1973263004206</v>
      </c>
      <c r="BN692" s="36">
        <v>57867</v>
      </c>
      <c r="BO692" s="36">
        <v>66133.8</v>
      </c>
      <c r="BP692" s="36">
        <v>63.050215749999992</v>
      </c>
      <c r="BQ692" s="36">
        <v>11.480749521843801</v>
      </c>
      <c r="BR692" s="36">
        <v>54.932099909999998</v>
      </c>
      <c r="BS692" s="36">
        <v>71.16833158999998</v>
      </c>
      <c r="BT692" s="36">
        <v>69.222904499999999</v>
      </c>
      <c r="BU692" s="36">
        <v>9.5008571247567257</v>
      </c>
      <c r="BV692" s="36">
        <v>62.504784000000001</v>
      </c>
      <c r="BW692" s="36">
        <v>75.94102500000001</v>
      </c>
      <c r="BX692" s="36">
        <v>57694.824999999997</v>
      </c>
      <c r="BY692" s="36">
        <v>4552.2610926146726</v>
      </c>
      <c r="BZ692" s="36">
        <v>52355.9</v>
      </c>
      <c r="CA692" s="36">
        <v>66133.8</v>
      </c>
      <c r="CB692" s="36"/>
      <c r="CC692" s="40">
        <v>24.677</v>
      </c>
      <c r="CD692" s="40">
        <v>65.31</v>
      </c>
      <c r="CE692" s="40"/>
    </row>
    <row r="693" spans="1:83" s="5" customFormat="1">
      <c r="A693" s="13" t="s">
        <v>447</v>
      </c>
      <c r="B693" s="13">
        <v>4</v>
      </c>
      <c r="C693" s="13"/>
      <c r="D693" s="13" t="s">
        <v>117</v>
      </c>
      <c r="E693" s="35" t="s">
        <v>341</v>
      </c>
      <c r="F693" s="13" t="s">
        <v>36</v>
      </c>
      <c r="G693" s="36">
        <v>1010121417</v>
      </c>
      <c r="H693" s="13" t="s">
        <v>342</v>
      </c>
      <c r="I693" s="37">
        <v>18</v>
      </c>
      <c r="J693" s="37" t="s">
        <v>38</v>
      </c>
      <c r="K693" s="38">
        <v>43530</v>
      </c>
      <c r="L693" s="39">
        <v>0.375</v>
      </c>
      <c r="M693" s="37" t="s">
        <v>39</v>
      </c>
      <c r="N693" s="37" t="s">
        <v>71</v>
      </c>
      <c r="O693" s="37" t="s">
        <v>41</v>
      </c>
      <c r="P693" s="37" t="s">
        <v>41</v>
      </c>
      <c r="Q693" s="37">
        <v>3</v>
      </c>
      <c r="R693" s="13" t="s">
        <v>55</v>
      </c>
      <c r="S693" s="13" t="s">
        <v>56</v>
      </c>
      <c r="T693" s="13" t="s">
        <v>42</v>
      </c>
      <c r="U693" s="13" t="s">
        <v>52</v>
      </c>
      <c r="V693" s="13" t="s">
        <v>42</v>
      </c>
      <c r="W693" s="13" t="s">
        <v>46</v>
      </c>
      <c r="X693" s="13" t="s">
        <v>53</v>
      </c>
      <c r="Y693" s="13" t="s">
        <v>41</v>
      </c>
      <c r="Z693" s="13" t="s">
        <v>41</v>
      </c>
      <c r="AA693" s="13"/>
      <c r="AB693" s="13">
        <v>0</v>
      </c>
      <c r="AC693" s="13">
        <v>2</v>
      </c>
      <c r="AD693" s="13" t="s">
        <v>42</v>
      </c>
      <c r="AE693" s="13">
        <v>0</v>
      </c>
      <c r="AF693" s="13" t="s">
        <v>42</v>
      </c>
      <c r="AG693" s="13" t="s">
        <v>48</v>
      </c>
      <c r="AH693" s="46">
        <f t="shared" si="20"/>
        <v>1</v>
      </c>
      <c r="AI693" s="46" t="s">
        <v>54</v>
      </c>
      <c r="AJ693" s="46" t="str">
        <f t="shared" si="21"/>
        <v>-2</v>
      </c>
      <c r="AK693" s="13" t="s">
        <v>41</v>
      </c>
      <c r="AL693" s="13" t="s">
        <v>41</v>
      </c>
      <c r="AM693" s="13"/>
      <c r="AN693" s="13">
        <v>101.31965006729475</v>
      </c>
      <c r="AO693" s="13">
        <v>117.34261838440112</v>
      </c>
      <c r="AP693" s="13">
        <v>125.13020833333333</v>
      </c>
      <c r="AQ693" s="13">
        <v>148.05555555555554</v>
      </c>
      <c r="AR693" s="36">
        <v>99.468087014999995</v>
      </c>
      <c r="AS693" s="36">
        <v>5.7368102427090353</v>
      </c>
      <c r="AT693" s="36">
        <v>95.411549589999993</v>
      </c>
      <c r="AU693" s="36">
        <v>103.52462444</v>
      </c>
      <c r="AV693" s="36">
        <v>109.30585250000001</v>
      </c>
      <c r="AW693" s="36">
        <v>9.4744905270998281</v>
      </c>
      <c r="AX693" s="36">
        <v>102.60637600000001</v>
      </c>
      <c r="AY693" s="36">
        <v>116.005329</v>
      </c>
      <c r="AZ693" s="36">
        <v>107467.4</v>
      </c>
      <c r="BA693" s="36" t="s">
        <v>50</v>
      </c>
      <c r="BB693" s="36">
        <v>104711.8</v>
      </c>
      <c r="BC693" s="36">
        <v>110223</v>
      </c>
      <c r="BD693" s="36">
        <v>87.296789669999995</v>
      </c>
      <c r="BE693" s="36">
        <v>11.476003534265608</v>
      </c>
      <c r="BF693" s="36">
        <v>79.182029749999998</v>
      </c>
      <c r="BG693" s="36">
        <v>95.411549589999993</v>
      </c>
      <c r="BH693" s="36">
        <v>89.273700500000018</v>
      </c>
      <c r="BI693" s="36">
        <v>18.855250514819442</v>
      </c>
      <c r="BJ693" s="36">
        <v>75.94102500000001</v>
      </c>
      <c r="BK693" s="36">
        <v>102.60637600000001</v>
      </c>
      <c r="BL693" s="36">
        <v>97363.616666666683</v>
      </c>
      <c r="BM693" s="36">
        <v>4499.8432970123158</v>
      </c>
      <c r="BN693" s="36">
        <v>93689.5</v>
      </c>
      <c r="BO693" s="36">
        <v>104711.8</v>
      </c>
      <c r="BP693" s="36">
        <v>87.296789669999995</v>
      </c>
      <c r="BQ693" s="36">
        <v>11.476003534265608</v>
      </c>
      <c r="BR693" s="36">
        <v>79.182029749999998</v>
      </c>
      <c r="BS693" s="36">
        <v>95.411549589999993</v>
      </c>
      <c r="BT693" s="36">
        <v>95.985579999999999</v>
      </c>
      <c r="BU693" s="36">
        <v>9.3632194969055469</v>
      </c>
      <c r="BV693" s="36">
        <v>89.364784</v>
      </c>
      <c r="BW693" s="36">
        <v>102.60637600000001</v>
      </c>
      <c r="BX693" s="36">
        <v>88350.593749999985</v>
      </c>
      <c r="BY693" s="36">
        <v>9831.3270519275411</v>
      </c>
      <c r="BZ693" s="36">
        <v>71644.899999999994</v>
      </c>
      <c r="CA693" s="36">
        <v>104711.8</v>
      </c>
      <c r="CB693" s="36"/>
      <c r="CC693" s="40">
        <v>25.065000000000001</v>
      </c>
      <c r="CD693" s="40">
        <v>65.043000000000006</v>
      </c>
      <c r="CE693" s="40"/>
    </row>
    <row r="694" spans="1:83" s="5" customFormat="1">
      <c r="A694" s="13" t="s">
        <v>447</v>
      </c>
      <c r="B694" s="13">
        <v>4</v>
      </c>
      <c r="C694" s="13"/>
      <c r="D694" s="13" t="s">
        <v>117</v>
      </c>
      <c r="E694" s="35" t="s">
        <v>341</v>
      </c>
      <c r="F694" s="13" t="s">
        <v>36</v>
      </c>
      <c r="G694" s="36">
        <v>1010121417</v>
      </c>
      <c r="H694" s="13" t="s">
        <v>342</v>
      </c>
      <c r="I694" s="37">
        <v>18</v>
      </c>
      <c r="J694" s="37" t="s">
        <v>38</v>
      </c>
      <c r="K694" s="38">
        <v>43530</v>
      </c>
      <c r="L694" s="39">
        <v>0.39583333333333331</v>
      </c>
      <c r="M694" s="37" t="s">
        <v>39</v>
      </c>
      <c r="N694" s="37" t="s">
        <v>71</v>
      </c>
      <c r="O694" s="37" t="s">
        <v>41</v>
      </c>
      <c r="P694" s="37" t="s">
        <v>41</v>
      </c>
      <c r="Q694" s="37">
        <v>5</v>
      </c>
      <c r="R694" s="13" t="s">
        <v>55</v>
      </c>
      <c r="S694" s="13" t="s">
        <v>63</v>
      </c>
      <c r="T694" s="13" t="s">
        <v>42</v>
      </c>
      <c r="U694" s="13" t="s">
        <v>52</v>
      </c>
      <c r="V694" s="13" t="s">
        <v>42</v>
      </c>
      <c r="W694" s="13" t="s">
        <v>66</v>
      </c>
      <c r="X694" s="13" t="s">
        <v>76</v>
      </c>
      <c r="Y694" s="13" t="s">
        <v>41</v>
      </c>
      <c r="Z694" s="13" t="s">
        <v>41</v>
      </c>
      <c r="AA694" s="13"/>
      <c r="AB694" s="13">
        <v>0</v>
      </c>
      <c r="AC694" s="13">
        <v>0</v>
      </c>
      <c r="AD694" s="13" t="s">
        <v>42</v>
      </c>
      <c r="AE694" s="13">
        <v>0</v>
      </c>
      <c r="AF694" s="13" t="s">
        <v>42</v>
      </c>
      <c r="AG694" s="13">
        <v>0</v>
      </c>
      <c r="AH694" s="46" t="str">
        <f t="shared" ref="AH694:AH756" si="22">IF(AG694="-3",3, IF(AG694="-2",2, IF(AG694="-1",1, IF(AG694=1,"-1", IF(AG694=2,"-2", IF(AG694=3,"-3", IF(AG694=0,"0")))))))</f>
        <v>0</v>
      </c>
      <c r="AI694" s="46" t="s">
        <v>77</v>
      </c>
      <c r="AJ694" s="46" t="str">
        <f t="shared" ref="AJ694:AJ756" si="23">IF(AI694="-3","3", IF(AI694="-2","2", IF(AI694="-1","1", IF(AI694="1","-1", IF(AI694="2","-2", IF(AI694="3","-3", IF(AI694="0","0")))))))</f>
        <v>0</v>
      </c>
      <c r="AK694" s="13" t="s">
        <v>41</v>
      </c>
      <c r="AL694" s="13" t="s">
        <v>41</v>
      </c>
      <c r="AM694" s="13"/>
      <c r="AN694" s="13">
        <v>101.31965006729475</v>
      </c>
      <c r="AO694" s="13">
        <v>117.34261838440112</v>
      </c>
      <c r="AP694" s="13">
        <v>125.13020833333333</v>
      </c>
      <c r="AQ694" s="13">
        <v>148.05555555555554</v>
      </c>
      <c r="AR694" s="36">
        <v>99.468087014999995</v>
      </c>
      <c r="AS694" s="36">
        <v>5.7368102427090353</v>
      </c>
      <c r="AT694" s="36">
        <v>95.411549589999993</v>
      </c>
      <c r="AU694" s="36">
        <v>103.52462444</v>
      </c>
      <c r="AV694" s="36">
        <v>102.60637600000001</v>
      </c>
      <c r="AW694" s="36">
        <v>0</v>
      </c>
      <c r="AX694" s="36">
        <v>102.60637600000001</v>
      </c>
      <c r="AY694" s="36">
        <v>102.60637600000001</v>
      </c>
      <c r="AZ694" s="36">
        <v>62689.3</v>
      </c>
      <c r="BA694" s="36" t="s">
        <v>50</v>
      </c>
      <c r="BB694" s="36">
        <v>57867</v>
      </c>
      <c r="BC694" s="36">
        <v>66133.8</v>
      </c>
      <c r="BD694" s="36">
        <v>103.52462444</v>
      </c>
      <c r="BE694" s="36">
        <v>0</v>
      </c>
      <c r="BF694" s="36">
        <v>103.52462444</v>
      </c>
      <c r="BG694" s="36">
        <v>103.52462444</v>
      </c>
      <c r="BH694" s="36">
        <v>109.30585250000001</v>
      </c>
      <c r="BI694" s="36">
        <v>9.4744905270998281</v>
      </c>
      <c r="BJ694" s="36">
        <v>102.60637600000001</v>
      </c>
      <c r="BK694" s="36">
        <v>116.005329</v>
      </c>
      <c r="BL694" s="36">
        <v>69348.583333333328</v>
      </c>
      <c r="BM694" s="36">
        <v>2074.3093254542946</v>
      </c>
      <c r="BN694" s="36">
        <v>66133.8</v>
      </c>
      <c r="BO694" s="36">
        <v>71644.899999999994</v>
      </c>
      <c r="BP694" s="36">
        <v>111.63601421999999</v>
      </c>
      <c r="BQ694" s="36">
        <v>11.47123743657051</v>
      </c>
      <c r="BR694" s="36">
        <v>103.52462444</v>
      </c>
      <c r="BS694" s="36">
        <v>119.74740399999999</v>
      </c>
      <c r="BT694" s="36">
        <v>109.30585250000001</v>
      </c>
      <c r="BU694" s="36">
        <v>9.4744905270998281</v>
      </c>
      <c r="BV694" s="36">
        <v>102.60637600000001</v>
      </c>
      <c r="BW694" s="36">
        <v>116.005329</v>
      </c>
      <c r="BX694" s="36">
        <v>70783.793750000012</v>
      </c>
      <c r="BY694" s="36">
        <v>3588.4311934267785</v>
      </c>
      <c r="BZ694" s="36">
        <v>66133.8</v>
      </c>
      <c r="CA694" s="36">
        <v>77156.100000000006</v>
      </c>
      <c r="CB694" s="36"/>
      <c r="CC694" s="40">
        <v>25.939</v>
      </c>
      <c r="CD694" s="40">
        <v>63.881999999999998</v>
      </c>
      <c r="CE694" s="40"/>
    </row>
    <row r="695" spans="1:83" s="5" customFormat="1">
      <c r="A695" s="13" t="s">
        <v>447</v>
      </c>
      <c r="B695" s="13">
        <v>4</v>
      </c>
      <c r="C695" s="13"/>
      <c r="D695" s="13" t="s">
        <v>117</v>
      </c>
      <c r="E695" s="35" t="s">
        <v>341</v>
      </c>
      <c r="F695" s="13" t="s">
        <v>36</v>
      </c>
      <c r="G695" s="36">
        <v>1010121417</v>
      </c>
      <c r="H695" s="13" t="s">
        <v>342</v>
      </c>
      <c r="I695" s="37">
        <v>18</v>
      </c>
      <c r="J695" s="37" t="s">
        <v>38</v>
      </c>
      <c r="K695" s="38">
        <v>43530</v>
      </c>
      <c r="L695" s="39">
        <v>0.40625</v>
      </c>
      <c r="M695" s="37" t="s">
        <v>39</v>
      </c>
      <c r="N695" s="37" t="s">
        <v>71</v>
      </c>
      <c r="O695" s="37" t="s">
        <v>41</v>
      </c>
      <c r="P695" s="37" t="s">
        <v>41</v>
      </c>
      <c r="Q695" s="37">
        <v>6</v>
      </c>
      <c r="R695" s="13" t="s">
        <v>55</v>
      </c>
      <c r="S695" s="13" t="s">
        <v>63</v>
      </c>
      <c r="T695" s="13" t="s">
        <v>42</v>
      </c>
      <c r="U695" s="13" t="s">
        <v>52</v>
      </c>
      <c r="V695" s="13" t="s">
        <v>42</v>
      </c>
      <c r="W695" s="13" t="s">
        <v>46</v>
      </c>
      <c r="X695" s="13" t="s">
        <v>47</v>
      </c>
      <c r="Y695" s="13" t="s">
        <v>41</v>
      </c>
      <c r="Z695" s="13" t="s">
        <v>41</v>
      </c>
      <c r="AA695" s="13"/>
      <c r="AB695" s="13">
        <v>0</v>
      </c>
      <c r="AC695" s="13">
        <v>0</v>
      </c>
      <c r="AD695" s="13" t="s">
        <v>42</v>
      </c>
      <c r="AE695" s="13">
        <v>0</v>
      </c>
      <c r="AF695" s="13" t="s">
        <v>42</v>
      </c>
      <c r="AG695" s="13" t="s">
        <v>48</v>
      </c>
      <c r="AH695" s="46">
        <f t="shared" si="22"/>
        <v>1</v>
      </c>
      <c r="AI695" s="46" t="s">
        <v>49</v>
      </c>
      <c r="AJ695" s="46" t="str">
        <f t="shared" si="23"/>
        <v>-1</v>
      </c>
      <c r="AK695" s="13" t="s">
        <v>41</v>
      </c>
      <c r="AL695" s="13" t="s">
        <v>41</v>
      </c>
      <c r="AM695" s="13"/>
      <c r="AN695" s="13">
        <v>101.31965006729475</v>
      </c>
      <c r="AO695" s="13">
        <v>117.34261838440112</v>
      </c>
      <c r="AP695" s="13">
        <v>125.13020833333333</v>
      </c>
      <c r="AQ695" s="13">
        <v>148.05555555555554</v>
      </c>
      <c r="AR695" s="36">
        <v>115.69198995499998</v>
      </c>
      <c r="AS695" s="36">
        <v>5.7352215434773424</v>
      </c>
      <c r="AT695" s="36">
        <v>111.63657590999998</v>
      </c>
      <c r="AU695" s="36">
        <v>119.74740399999999</v>
      </c>
      <c r="AV695" s="36">
        <v>129.39180000000002</v>
      </c>
      <c r="AW695" s="36">
        <v>0</v>
      </c>
      <c r="AX695" s="36">
        <v>129.39180000000002</v>
      </c>
      <c r="AY695" s="36">
        <v>129.39180000000002</v>
      </c>
      <c r="AZ695" s="36">
        <v>97822.85</v>
      </c>
      <c r="BA695" s="36" t="s">
        <v>50</v>
      </c>
      <c r="BB695" s="36">
        <v>79911.600000000006</v>
      </c>
      <c r="BC695" s="36">
        <v>148801</v>
      </c>
      <c r="BD695" s="36">
        <v>111.63657590999998</v>
      </c>
      <c r="BE695" s="36">
        <v>0</v>
      </c>
      <c r="BF695" s="36">
        <v>111.63657590999998</v>
      </c>
      <c r="BG695" s="36">
        <v>111.63657590999998</v>
      </c>
      <c r="BH695" s="36">
        <v>129.39180000000002</v>
      </c>
      <c r="BI695" s="36">
        <v>0</v>
      </c>
      <c r="BJ695" s="36">
        <v>129.39180000000002</v>
      </c>
      <c r="BK695" s="36">
        <v>129.39180000000002</v>
      </c>
      <c r="BL695" s="36">
        <v>72563.45</v>
      </c>
      <c r="BM695" s="36">
        <v>8655.5865963549622</v>
      </c>
      <c r="BN695" s="36">
        <v>63378.2</v>
      </c>
      <c r="BO695" s="36">
        <v>82667.199999999997</v>
      </c>
      <c r="BP695" s="36">
        <v>107.58060017499999</v>
      </c>
      <c r="BQ695" s="36">
        <v>5.7360158930931684</v>
      </c>
      <c r="BR695" s="36">
        <v>103.52462444</v>
      </c>
      <c r="BS695" s="36">
        <v>111.63657590999998</v>
      </c>
      <c r="BT695" s="36">
        <v>115.99908800000001</v>
      </c>
      <c r="BU695" s="36">
        <v>18.940154947356969</v>
      </c>
      <c r="BV695" s="36">
        <v>102.60637600000001</v>
      </c>
      <c r="BW695" s="36">
        <v>129.39180000000002</v>
      </c>
      <c r="BX695" s="36">
        <v>64583.756249999999</v>
      </c>
      <c r="BY695" s="36">
        <v>8653.7785156133414</v>
      </c>
      <c r="BZ695" s="36">
        <v>55111.5</v>
      </c>
      <c r="CA695" s="36">
        <v>82667.199999999997</v>
      </c>
      <c r="CB695" s="36"/>
      <c r="CC695" s="40">
        <v>26.28</v>
      </c>
      <c r="CD695" s="40">
        <v>64.183000000000007</v>
      </c>
      <c r="CE695" s="40"/>
    </row>
    <row r="696" spans="1:83" s="5" customFormat="1">
      <c r="A696" s="13" t="s">
        <v>447</v>
      </c>
      <c r="B696" s="13">
        <v>5</v>
      </c>
      <c r="C696" s="13"/>
      <c r="D696" s="13" t="s">
        <v>34</v>
      </c>
      <c r="E696" s="35" t="s">
        <v>343</v>
      </c>
      <c r="F696" s="13" t="s">
        <v>36</v>
      </c>
      <c r="G696" s="36">
        <v>1193213971</v>
      </c>
      <c r="H696" s="13" t="s">
        <v>344</v>
      </c>
      <c r="I696" s="37">
        <v>19</v>
      </c>
      <c r="J696" s="37" t="s">
        <v>38</v>
      </c>
      <c r="K696" s="38">
        <v>43530</v>
      </c>
      <c r="L696" s="39">
        <v>0.60763888888888895</v>
      </c>
      <c r="M696" s="37"/>
      <c r="N696" s="37"/>
      <c r="O696" s="37"/>
      <c r="P696" s="37"/>
      <c r="Q696" s="37">
        <v>1</v>
      </c>
      <c r="R696" s="13" t="s">
        <v>55</v>
      </c>
      <c r="S696" s="13" t="s">
        <v>63</v>
      </c>
      <c r="T696" s="13" t="s">
        <v>42</v>
      </c>
      <c r="U696" s="13" t="s">
        <v>52</v>
      </c>
      <c r="V696" s="13" t="s">
        <v>42</v>
      </c>
      <c r="W696" s="13" t="s">
        <v>66</v>
      </c>
      <c r="X696" s="13" t="s">
        <v>76</v>
      </c>
      <c r="Y696" s="13" t="s">
        <v>41</v>
      </c>
      <c r="Z696" s="13" t="s">
        <v>41</v>
      </c>
      <c r="AA696" s="13"/>
      <c r="AB696" s="13">
        <v>0</v>
      </c>
      <c r="AC696" s="13">
        <v>0</v>
      </c>
      <c r="AD696" s="13" t="s">
        <v>42</v>
      </c>
      <c r="AE696" s="13">
        <v>0</v>
      </c>
      <c r="AF696" s="13" t="s">
        <v>42</v>
      </c>
      <c r="AG696" s="13">
        <v>0</v>
      </c>
      <c r="AH696" s="46" t="str">
        <f t="shared" si="22"/>
        <v>0</v>
      </c>
      <c r="AI696" s="46" t="s">
        <v>77</v>
      </c>
      <c r="AJ696" s="46" t="str">
        <f t="shared" si="23"/>
        <v>0</v>
      </c>
      <c r="AK696" s="13" t="s">
        <v>41</v>
      </c>
      <c r="AL696" s="13" t="s">
        <v>41</v>
      </c>
      <c r="AM696" s="13"/>
      <c r="AN696" s="13">
        <v>101.31965006729475</v>
      </c>
      <c r="AO696" s="13">
        <v>117.34261838440112</v>
      </c>
      <c r="AP696" s="13">
        <v>125.13020833333333</v>
      </c>
      <c r="AQ696" s="13">
        <v>148.05555555555554</v>
      </c>
      <c r="AR696" s="36">
        <v>862.01672789999998</v>
      </c>
      <c r="AS696" s="36">
        <v>181.83247045693273</v>
      </c>
      <c r="AT696" s="36">
        <v>733.44175499999994</v>
      </c>
      <c r="AU696" s="36">
        <v>990.5917007999999</v>
      </c>
      <c r="AV696" s="36">
        <v>1360.1543214999999</v>
      </c>
      <c r="AW696" s="36">
        <v>509.14598343389343</v>
      </c>
      <c r="AX696" s="36">
        <v>1000.1337439999999</v>
      </c>
      <c r="AY696" s="36">
        <v>1720.1748989999999</v>
      </c>
      <c r="AZ696" s="36">
        <v>132267.54999999999</v>
      </c>
      <c r="BA696" s="36" t="s">
        <v>50</v>
      </c>
      <c r="BB696" s="36">
        <v>82667.199999999997</v>
      </c>
      <c r="BC696" s="36">
        <v>176356.7</v>
      </c>
      <c r="BD696" s="36">
        <v>717.72878139999989</v>
      </c>
      <c r="BE696" s="36">
        <v>22.221500370330475</v>
      </c>
      <c r="BF696" s="36">
        <v>702.01580779999983</v>
      </c>
      <c r="BG696" s="36">
        <v>733.44175499999994</v>
      </c>
      <c r="BH696" s="36">
        <v>1006.0529374999999</v>
      </c>
      <c r="BI696" s="36">
        <v>8.3710037260107573</v>
      </c>
      <c r="BJ696" s="36">
        <v>1000.1337439999999</v>
      </c>
      <c r="BK696" s="36">
        <v>1011.972131</v>
      </c>
      <c r="BL696" s="36">
        <v>66593.016666666677</v>
      </c>
      <c r="BM696" s="36">
        <v>9290.2840883186345</v>
      </c>
      <c r="BN696" s="36">
        <v>57867</v>
      </c>
      <c r="BO696" s="36">
        <v>82667.199999999997</v>
      </c>
      <c r="BP696" s="36">
        <v>1008.4408351</v>
      </c>
      <c r="BQ696" s="36">
        <v>388.90742871754577</v>
      </c>
      <c r="BR696" s="36">
        <v>733.44175499999994</v>
      </c>
      <c r="BS696" s="36">
        <v>1283.4399152000001</v>
      </c>
      <c r="BT696" s="36">
        <v>1326.9329299999999</v>
      </c>
      <c r="BU696" s="36">
        <v>462.16384101368749</v>
      </c>
      <c r="BV696" s="36">
        <v>1000.1337439999999</v>
      </c>
      <c r="BW696" s="36">
        <v>1653.7321159999999</v>
      </c>
      <c r="BX696" s="36">
        <v>69578.231250000012</v>
      </c>
      <c r="BY696" s="36">
        <v>8684.8110714985451</v>
      </c>
      <c r="BZ696" s="36">
        <v>57867</v>
      </c>
      <c r="CA696" s="36">
        <v>88178.4</v>
      </c>
      <c r="CB696" s="36"/>
      <c r="CC696" s="40">
        <v>28.716999999999999</v>
      </c>
      <c r="CD696" s="40">
        <v>60.103000000000002</v>
      </c>
      <c r="CE696" s="40"/>
    </row>
    <row r="697" spans="1:83" s="5" customFormat="1">
      <c r="A697" s="13" t="s">
        <v>447</v>
      </c>
      <c r="B697" s="13">
        <v>5</v>
      </c>
      <c r="C697" s="13"/>
      <c r="D697" s="13" t="s">
        <v>34</v>
      </c>
      <c r="E697" s="35" t="s">
        <v>343</v>
      </c>
      <c r="F697" s="13" t="s">
        <v>36</v>
      </c>
      <c r="G697" s="36">
        <v>1193213971</v>
      </c>
      <c r="H697" s="13" t="s">
        <v>344</v>
      </c>
      <c r="I697" s="37">
        <v>19</v>
      </c>
      <c r="J697" s="37" t="s">
        <v>38</v>
      </c>
      <c r="K697" s="38">
        <v>43530</v>
      </c>
      <c r="L697" s="39">
        <v>0.61875000000000002</v>
      </c>
      <c r="M697" s="37"/>
      <c r="N697" s="37"/>
      <c r="O697" s="37"/>
      <c r="P697" s="37"/>
      <c r="Q697" s="37">
        <v>2</v>
      </c>
      <c r="R697" s="13" t="s">
        <v>55</v>
      </c>
      <c r="S697" s="13" t="s">
        <v>63</v>
      </c>
      <c r="T697" s="13" t="s">
        <v>42</v>
      </c>
      <c r="U697" s="13" t="s">
        <v>52</v>
      </c>
      <c r="V697" s="13" t="s">
        <v>42</v>
      </c>
      <c r="W697" s="13" t="s">
        <v>66</v>
      </c>
      <c r="X697" s="13" t="s">
        <v>76</v>
      </c>
      <c r="Y697" s="13" t="s">
        <v>41</v>
      </c>
      <c r="Z697" s="13" t="s">
        <v>41</v>
      </c>
      <c r="AA697" s="13"/>
      <c r="AB697" s="13">
        <v>0</v>
      </c>
      <c r="AC697" s="13">
        <v>0</v>
      </c>
      <c r="AD697" s="13" t="s">
        <v>42</v>
      </c>
      <c r="AE697" s="13">
        <v>0</v>
      </c>
      <c r="AF697" s="13" t="s">
        <v>42</v>
      </c>
      <c r="AG697" s="13">
        <v>0</v>
      </c>
      <c r="AH697" s="46" t="str">
        <f t="shared" si="22"/>
        <v>0</v>
      </c>
      <c r="AI697" s="46" t="s">
        <v>77</v>
      </c>
      <c r="AJ697" s="46" t="str">
        <f t="shared" si="23"/>
        <v>0</v>
      </c>
      <c r="AK697" s="13" t="s">
        <v>41</v>
      </c>
      <c r="AL697" s="13" t="s">
        <v>41</v>
      </c>
      <c r="AM697" s="13"/>
      <c r="AN697" s="13">
        <v>101.31965006729475</v>
      </c>
      <c r="AO697" s="13">
        <v>117.34261838440112</v>
      </c>
      <c r="AP697" s="13">
        <v>125.13020833333333</v>
      </c>
      <c r="AQ697" s="13">
        <v>148.05555555555554</v>
      </c>
      <c r="AR697" s="36">
        <v>142.73985400000001</v>
      </c>
      <c r="AS697" s="36">
        <v>28.343545463344221</v>
      </c>
      <c r="AT697" s="36">
        <v>122.69794080000001</v>
      </c>
      <c r="AU697" s="36">
        <v>162.78176719999999</v>
      </c>
      <c r="AV697" s="36">
        <v>268.44685549999997</v>
      </c>
      <c r="AW697" s="36">
        <v>53.310823065144859</v>
      </c>
      <c r="AX697" s="36">
        <v>230.75041099999999</v>
      </c>
      <c r="AY697" s="36">
        <v>306.14329999999995</v>
      </c>
      <c r="AZ697" s="36">
        <v>22905.725000000002</v>
      </c>
      <c r="BA697" s="36" t="s">
        <v>50</v>
      </c>
      <c r="BB697" s="36">
        <v>21355.7</v>
      </c>
      <c r="BC697" s="36">
        <v>23422.400000000001</v>
      </c>
      <c r="BD697" s="36">
        <v>298.33393150000001</v>
      </c>
      <c r="BE697" s="36">
        <v>191.69970916208601</v>
      </c>
      <c r="BF697" s="36">
        <v>162.78176719999999</v>
      </c>
      <c r="BG697" s="36">
        <v>433.88609580000002</v>
      </c>
      <c r="BH697" s="36">
        <v>380.865002</v>
      </c>
      <c r="BI697" s="36">
        <v>105.67244437200054</v>
      </c>
      <c r="BJ697" s="36">
        <v>306.14329999999995</v>
      </c>
      <c r="BK697" s="36">
        <v>455.586704</v>
      </c>
      <c r="BL697" s="36">
        <v>26177.966666666664</v>
      </c>
      <c r="BM697" s="36">
        <v>3592.8168117323789</v>
      </c>
      <c r="BN697" s="36">
        <v>22044.6</v>
      </c>
      <c r="BO697" s="36">
        <v>31689.1</v>
      </c>
      <c r="BP697" s="36">
        <v>459.83373949999998</v>
      </c>
      <c r="BQ697" s="36">
        <v>420.0949279563369</v>
      </c>
      <c r="BR697" s="36">
        <v>162.78176719999999</v>
      </c>
      <c r="BS697" s="36">
        <v>756.88571179999997</v>
      </c>
      <c r="BT697" s="36">
        <v>798.95408750000001</v>
      </c>
      <c r="BU697" s="36">
        <v>696.93969936626547</v>
      </c>
      <c r="BV697" s="36">
        <v>306.14329999999995</v>
      </c>
      <c r="BW697" s="36">
        <v>1291.7648750000001</v>
      </c>
      <c r="BX697" s="36">
        <v>78189.412500000006</v>
      </c>
      <c r="BY697" s="36">
        <v>60232.033395083883</v>
      </c>
      <c r="BZ697" s="36">
        <v>22044.6</v>
      </c>
      <c r="CA697" s="36">
        <v>176356.7</v>
      </c>
      <c r="CB697" s="36"/>
      <c r="CC697" s="40">
        <v>28.965</v>
      </c>
      <c r="CD697" s="40">
        <v>59.985999999999997</v>
      </c>
      <c r="CE697" s="40"/>
    </row>
    <row r="698" spans="1:83" s="5" customFormat="1">
      <c r="A698" s="13" t="s">
        <v>447</v>
      </c>
      <c r="B698" s="13">
        <v>5</v>
      </c>
      <c r="C698" s="13"/>
      <c r="D698" s="13" t="s">
        <v>34</v>
      </c>
      <c r="E698" s="35" t="s">
        <v>343</v>
      </c>
      <c r="F698" s="13" t="s">
        <v>36</v>
      </c>
      <c r="G698" s="36">
        <v>1193213971</v>
      </c>
      <c r="H698" s="13" t="s">
        <v>344</v>
      </c>
      <c r="I698" s="37">
        <v>19</v>
      </c>
      <c r="J698" s="37" t="s">
        <v>38</v>
      </c>
      <c r="K698" s="38">
        <v>43530</v>
      </c>
      <c r="L698" s="39">
        <v>0.62986111111111109</v>
      </c>
      <c r="M698" s="37"/>
      <c r="N698" s="37"/>
      <c r="O698" s="37"/>
      <c r="P698" s="37"/>
      <c r="Q698" s="37">
        <v>3</v>
      </c>
      <c r="R698" s="13" t="s">
        <v>55</v>
      </c>
      <c r="S698" s="13" t="s">
        <v>63</v>
      </c>
      <c r="T698" s="13" t="s">
        <v>42</v>
      </c>
      <c r="U698" s="13" t="s">
        <v>52</v>
      </c>
      <c r="V698" s="13" t="s">
        <v>42</v>
      </c>
      <c r="W698" s="13" t="s">
        <v>66</v>
      </c>
      <c r="X698" s="13" t="s">
        <v>76</v>
      </c>
      <c r="Y698" s="13" t="s">
        <v>41</v>
      </c>
      <c r="Z698" s="13" t="s">
        <v>41</v>
      </c>
      <c r="AA698" s="13"/>
      <c r="AB698" s="13">
        <v>0</v>
      </c>
      <c r="AC698" s="13">
        <v>0</v>
      </c>
      <c r="AD698" s="13" t="s">
        <v>42</v>
      </c>
      <c r="AE698" s="13">
        <v>0</v>
      </c>
      <c r="AF698" s="13" t="s">
        <v>42</v>
      </c>
      <c r="AG698" s="13">
        <v>0</v>
      </c>
      <c r="AH698" s="46" t="str">
        <f t="shared" si="22"/>
        <v>0</v>
      </c>
      <c r="AI698" s="46" t="s">
        <v>77</v>
      </c>
      <c r="AJ698" s="46" t="str">
        <f t="shared" si="23"/>
        <v>0</v>
      </c>
      <c r="AK698" s="13" t="s">
        <v>41</v>
      </c>
      <c r="AL698" s="13" t="s">
        <v>41</v>
      </c>
      <c r="AM698" s="13"/>
      <c r="AN698" s="13">
        <v>101.31965006729475</v>
      </c>
      <c r="AO698" s="13">
        <v>117.34261838440112</v>
      </c>
      <c r="AP698" s="13">
        <v>125.13020833333333</v>
      </c>
      <c r="AQ698" s="13">
        <v>148.05555555555554</v>
      </c>
      <c r="AR698" s="36">
        <v>122.69669259999999</v>
      </c>
      <c r="AS698" s="36">
        <v>11.374997120665443</v>
      </c>
      <c r="AT698" s="36">
        <v>114.653355</v>
      </c>
      <c r="AU698" s="36">
        <v>130.74003019999998</v>
      </c>
      <c r="AV698" s="36">
        <v>135.84414800000002</v>
      </c>
      <c r="AW698" s="36">
        <v>62.86072935888518</v>
      </c>
      <c r="AX698" s="36">
        <v>91.394900000000007</v>
      </c>
      <c r="AY698" s="36">
        <v>180.29339600000003</v>
      </c>
      <c r="AZ698" s="36">
        <v>13433.449999999999</v>
      </c>
      <c r="BA698" s="36" t="s">
        <v>50</v>
      </c>
      <c r="BB698" s="36">
        <v>12400.1</v>
      </c>
      <c r="BC698" s="36">
        <v>14466.8</v>
      </c>
      <c r="BD698" s="36">
        <v>106.6559791</v>
      </c>
      <c r="BE698" s="36">
        <v>11.309997461175739</v>
      </c>
      <c r="BF698" s="36">
        <v>98.658603200000002</v>
      </c>
      <c r="BG698" s="36">
        <v>114.653355</v>
      </c>
      <c r="BH698" s="36">
        <v>110.51641550000001</v>
      </c>
      <c r="BI698" s="36">
        <v>27.041906553227342</v>
      </c>
      <c r="BJ698" s="36">
        <v>91.394900000000007</v>
      </c>
      <c r="BK698" s="36">
        <v>129.63793100000001</v>
      </c>
      <c r="BL698" s="36">
        <v>9587.1166666666668</v>
      </c>
      <c r="BM698" s="36">
        <v>1562.0831903796445</v>
      </c>
      <c r="BN698" s="36">
        <v>8266.7000000000007</v>
      </c>
      <c r="BO698" s="36">
        <v>12400.1</v>
      </c>
      <c r="BP698" s="36">
        <v>110.68075260000001</v>
      </c>
      <c r="BQ698" s="36">
        <v>5.6181081919959066</v>
      </c>
      <c r="BR698" s="36">
        <v>106.70815020000001</v>
      </c>
      <c r="BS698" s="36">
        <v>114.653355</v>
      </c>
      <c r="BT698" s="36">
        <v>135.84414800000002</v>
      </c>
      <c r="BU698" s="36">
        <v>62.86072935888518</v>
      </c>
      <c r="BV698" s="36">
        <v>91.394900000000007</v>
      </c>
      <c r="BW698" s="36">
        <v>180.29339600000003</v>
      </c>
      <c r="BX698" s="36">
        <v>13045.937500000004</v>
      </c>
      <c r="BY698" s="36">
        <v>5566.6575624127127</v>
      </c>
      <c r="BZ698" s="36">
        <v>8266.7000000000007</v>
      </c>
      <c r="CA698" s="36">
        <v>23422.400000000001</v>
      </c>
      <c r="CB698" s="36"/>
      <c r="CC698" s="40">
        <v>26.965</v>
      </c>
      <c r="CD698" s="40">
        <v>59.426000000000002</v>
      </c>
      <c r="CE698" s="40"/>
    </row>
    <row r="699" spans="1:83" s="5" customFormat="1">
      <c r="A699" s="13" t="s">
        <v>447</v>
      </c>
      <c r="B699" s="13">
        <v>5</v>
      </c>
      <c r="C699" s="13"/>
      <c r="D699" s="13" t="s">
        <v>34</v>
      </c>
      <c r="E699" s="35" t="s">
        <v>343</v>
      </c>
      <c r="F699" s="13" t="s">
        <v>36</v>
      </c>
      <c r="G699" s="36">
        <v>1193213971</v>
      </c>
      <c r="H699" s="13" t="s">
        <v>344</v>
      </c>
      <c r="I699" s="37">
        <v>19</v>
      </c>
      <c r="J699" s="37" t="s">
        <v>38</v>
      </c>
      <c r="K699" s="38">
        <v>43530</v>
      </c>
      <c r="L699" s="39">
        <v>0.64027777777777783</v>
      </c>
      <c r="M699" s="37"/>
      <c r="N699" s="37"/>
      <c r="O699" s="37"/>
      <c r="P699" s="37"/>
      <c r="Q699" s="37">
        <v>4</v>
      </c>
      <c r="R699" s="13" t="s">
        <v>55</v>
      </c>
      <c r="S699" s="13" t="s">
        <v>63</v>
      </c>
      <c r="T699" s="13" t="s">
        <v>42</v>
      </c>
      <c r="U699" s="13" t="s">
        <v>52</v>
      </c>
      <c r="V699" s="13" t="s">
        <v>42</v>
      </c>
      <c r="W699" s="13" t="s">
        <v>66</v>
      </c>
      <c r="X699" s="13" t="s">
        <v>76</v>
      </c>
      <c r="Y699" s="13" t="s">
        <v>41</v>
      </c>
      <c r="Z699" s="13" t="s">
        <v>41</v>
      </c>
      <c r="AA699" s="13"/>
      <c r="AB699" s="13">
        <v>0</v>
      </c>
      <c r="AC699" s="13">
        <v>0</v>
      </c>
      <c r="AD699" s="13" t="s">
        <v>42</v>
      </c>
      <c r="AE699" s="13">
        <v>0</v>
      </c>
      <c r="AF699" s="13" t="s">
        <v>42</v>
      </c>
      <c r="AG699" s="13">
        <v>0</v>
      </c>
      <c r="AH699" s="46" t="str">
        <f t="shared" si="22"/>
        <v>0</v>
      </c>
      <c r="AI699" s="46" t="s">
        <v>77</v>
      </c>
      <c r="AJ699" s="46" t="str">
        <f t="shared" si="23"/>
        <v>0</v>
      </c>
      <c r="AK699" s="13" t="s">
        <v>41</v>
      </c>
      <c r="AL699" s="13" t="s">
        <v>41</v>
      </c>
      <c r="AM699" s="13"/>
      <c r="AN699" s="13">
        <v>101.31965006729475</v>
      </c>
      <c r="AO699" s="13">
        <v>117.34261838440112</v>
      </c>
      <c r="AP699" s="13">
        <v>125.13020833333333</v>
      </c>
      <c r="AQ699" s="13">
        <v>148.05555555555554</v>
      </c>
      <c r="AR699" s="36">
        <v>114.653355</v>
      </c>
      <c r="AS699" s="36">
        <v>0</v>
      </c>
      <c r="AT699" s="36">
        <v>114.653355</v>
      </c>
      <c r="AU699" s="36">
        <v>114.653355</v>
      </c>
      <c r="AV699" s="36">
        <v>116.902736</v>
      </c>
      <c r="AW699" s="36">
        <v>0</v>
      </c>
      <c r="AX699" s="36">
        <v>116.902736</v>
      </c>
      <c r="AY699" s="36">
        <v>116.902736</v>
      </c>
      <c r="AZ699" s="36">
        <v>10763.95</v>
      </c>
      <c r="BA699" s="36" t="s">
        <v>50</v>
      </c>
      <c r="BB699" s="36">
        <v>9644.5</v>
      </c>
      <c r="BC699" s="36">
        <v>11711.2</v>
      </c>
      <c r="BD699" s="36">
        <v>106.6559791</v>
      </c>
      <c r="BE699" s="36">
        <v>11.309997461175739</v>
      </c>
      <c r="BF699" s="36">
        <v>98.658603200000002</v>
      </c>
      <c r="BG699" s="36">
        <v>114.653355</v>
      </c>
      <c r="BH699" s="36">
        <v>97.762497499999995</v>
      </c>
      <c r="BI699" s="36">
        <v>27.068384873755651</v>
      </c>
      <c r="BJ699" s="36">
        <v>78.622258999999985</v>
      </c>
      <c r="BK699" s="36">
        <v>116.902736</v>
      </c>
      <c r="BL699" s="36">
        <v>6774.1000000000013</v>
      </c>
      <c r="BM699" s="36">
        <v>1805.2057965783276</v>
      </c>
      <c r="BN699" s="36">
        <v>5166.7</v>
      </c>
      <c r="BO699" s="36">
        <v>9644.5</v>
      </c>
      <c r="BP699" s="36">
        <v>114.653355</v>
      </c>
      <c r="BQ699" s="36">
        <v>0</v>
      </c>
      <c r="BR699" s="36">
        <v>114.653355</v>
      </c>
      <c r="BS699" s="36">
        <v>114.653355</v>
      </c>
      <c r="BT699" s="36">
        <v>104.14881800000001</v>
      </c>
      <c r="BU699" s="36">
        <v>18.036763808994287</v>
      </c>
      <c r="BV699" s="36">
        <v>91.394900000000007</v>
      </c>
      <c r="BW699" s="36">
        <v>116.902736</v>
      </c>
      <c r="BX699" s="36">
        <v>8977.1375000000007</v>
      </c>
      <c r="BY699" s="36">
        <v>3112.6918279574911</v>
      </c>
      <c r="BZ699" s="36">
        <v>5166.7</v>
      </c>
      <c r="CA699" s="36">
        <v>14466.8</v>
      </c>
      <c r="CB699" s="36"/>
      <c r="CC699" s="40">
        <v>26.061</v>
      </c>
      <c r="CD699" s="40">
        <v>65.576999999999998</v>
      </c>
      <c r="CE699" s="40"/>
    </row>
    <row r="700" spans="1:83" s="5" customFormat="1">
      <c r="A700" s="13" t="s">
        <v>447</v>
      </c>
      <c r="B700" s="13">
        <v>5</v>
      </c>
      <c r="C700" s="13"/>
      <c r="D700" s="13" t="s">
        <v>34</v>
      </c>
      <c r="E700" s="35" t="s">
        <v>343</v>
      </c>
      <c r="F700" s="13" t="s">
        <v>36</v>
      </c>
      <c r="G700" s="36">
        <v>1193213971</v>
      </c>
      <c r="H700" s="13" t="s">
        <v>344</v>
      </c>
      <c r="I700" s="37">
        <v>19</v>
      </c>
      <c r="J700" s="37" t="s">
        <v>38</v>
      </c>
      <c r="K700" s="38">
        <v>43530</v>
      </c>
      <c r="L700" s="39">
        <v>0.64722222222222225</v>
      </c>
      <c r="M700" s="37"/>
      <c r="N700" s="37"/>
      <c r="O700" s="37"/>
      <c r="P700" s="37"/>
      <c r="Q700" s="37">
        <v>5</v>
      </c>
      <c r="R700" s="13" t="s">
        <v>55</v>
      </c>
      <c r="S700" s="13" t="s">
        <v>63</v>
      </c>
      <c r="T700" s="13" t="s">
        <v>42</v>
      </c>
      <c r="U700" s="13" t="s">
        <v>52</v>
      </c>
      <c r="V700" s="13" t="s">
        <v>42</v>
      </c>
      <c r="W700" s="13" t="s">
        <v>66</v>
      </c>
      <c r="X700" s="13" t="s">
        <v>47</v>
      </c>
      <c r="Y700" s="13" t="s">
        <v>41</v>
      </c>
      <c r="Z700" s="13" t="s">
        <v>41</v>
      </c>
      <c r="AA700" s="13"/>
      <c r="AB700" s="13">
        <v>0</v>
      </c>
      <c r="AC700" s="13">
        <v>0</v>
      </c>
      <c r="AD700" s="13" t="s">
        <v>42</v>
      </c>
      <c r="AE700" s="13">
        <v>0</v>
      </c>
      <c r="AF700" s="13" t="s">
        <v>42</v>
      </c>
      <c r="AG700" s="13">
        <v>0</v>
      </c>
      <c r="AH700" s="46" t="str">
        <f t="shared" si="22"/>
        <v>0</v>
      </c>
      <c r="AI700" s="46" t="s">
        <v>49</v>
      </c>
      <c r="AJ700" s="46" t="str">
        <f t="shared" si="23"/>
        <v>-1</v>
      </c>
      <c r="AK700" s="13" t="s">
        <v>41</v>
      </c>
      <c r="AL700" s="13" t="s">
        <v>41</v>
      </c>
      <c r="AM700" s="13"/>
      <c r="AN700" s="13">
        <v>101.31965006729475</v>
      </c>
      <c r="AO700" s="13">
        <v>117.34261838440112</v>
      </c>
      <c r="AP700" s="13">
        <v>125.13020833333333</v>
      </c>
      <c r="AQ700" s="13">
        <v>148.05555555555554</v>
      </c>
      <c r="AR700" s="36">
        <v>126.7189855</v>
      </c>
      <c r="AS700" s="36">
        <v>5.6866159496484299</v>
      </c>
      <c r="AT700" s="36">
        <v>122.69794080000001</v>
      </c>
      <c r="AU700" s="36">
        <v>130.74003019999998</v>
      </c>
      <c r="AV700" s="36">
        <v>180.29339600000003</v>
      </c>
      <c r="AW700" s="36">
        <v>0</v>
      </c>
      <c r="AX700" s="36">
        <v>180.29339600000003</v>
      </c>
      <c r="AY700" s="36">
        <v>180.29339600000003</v>
      </c>
      <c r="AZ700" s="36">
        <v>12400.1</v>
      </c>
      <c r="BA700" s="36" t="s">
        <v>50</v>
      </c>
      <c r="BB700" s="36">
        <v>12400.1</v>
      </c>
      <c r="BC700" s="36">
        <v>12400.1</v>
      </c>
      <c r="BD700" s="36">
        <v>126.7189855</v>
      </c>
      <c r="BE700" s="36">
        <v>5.6866159496484299</v>
      </c>
      <c r="BF700" s="36">
        <v>122.69794080000001</v>
      </c>
      <c r="BG700" s="36">
        <v>130.74003019999998</v>
      </c>
      <c r="BH700" s="36">
        <v>167.60173000000003</v>
      </c>
      <c r="BI700" s="36">
        <v>17.948726186309486</v>
      </c>
      <c r="BJ700" s="36">
        <v>154.91006400000003</v>
      </c>
      <c r="BK700" s="36">
        <v>180.29339600000003</v>
      </c>
      <c r="BL700" s="36">
        <v>12400.1</v>
      </c>
      <c r="BM700" s="36">
        <v>0</v>
      </c>
      <c r="BN700" s="36">
        <v>12400.1</v>
      </c>
      <c r="BO700" s="36">
        <v>12400.1</v>
      </c>
      <c r="BP700" s="36">
        <v>114.6993167</v>
      </c>
      <c r="BQ700" s="36">
        <v>22.68499458184117</v>
      </c>
      <c r="BR700" s="36">
        <v>98.658603200000002</v>
      </c>
      <c r="BS700" s="36">
        <v>130.74003019999998</v>
      </c>
      <c r="BT700" s="36">
        <v>129.45782750000001</v>
      </c>
      <c r="BU700" s="36">
        <v>71.892350423646519</v>
      </c>
      <c r="BV700" s="36">
        <v>78.622258999999985</v>
      </c>
      <c r="BW700" s="36">
        <v>180.29339600000003</v>
      </c>
      <c r="BX700" s="36">
        <v>10010.481250000003</v>
      </c>
      <c r="BY700" s="36">
        <v>2836.129616976561</v>
      </c>
      <c r="BZ700" s="36">
        <v>5166.7</v>
      </c>
      <c r="CA700" s="36">
        <v>12400.1</v>
      </c>
      <c r="CB700" s="36"/>
      <c r="CC700" s="40">
        <v>26.792999999999999</v>
      </c>
      <c r="CD700" s="40">
        <v>64.941000000000003</v>
      </c>
      <c r="CE700" s="40"/>
    </row>
    <row r="701" spans="1:83" s="5" customFormat="1">
      <c r="A701" s="13" t="s">
        <v>447</v>
      </c>
      <c r="B701" s="13">
        <v>5</v>
      </c>
      <c r="C701" s="13"/>
      <c r="D701" s="13" t="s">
        <v>101</v>
      </c>
      <c r="E701" s="35" t="s">
        <v>345</v>
      </c>
      <c r="F701" s="13" t="s">
        <v>141</v>
      </c>
      <c r="G701" s="36">
        <v>1000008326</v>
      </c>
      <c r="H701" s="13" t="s">
        <v>346</v>
      </c>
      <c r="I701" s="37">
        <v>17</v>
      </c>
      <c r="J701" s="37" t="s">
        <v>38</v>
      </c>
      <c r="K701" s="38">
        <v>43530</v>
      </c>
      <c r="L701" s="39">
        <v>0.60763888888888895</v>
      </c>
      <c r="M701" s="37" t="s">
        <v>39</v>
      </c>
      <c r="N701" s="37" t="s">
        <v>41</v>
      </c>
      <c r="O701" s="37" t="s">
        <v>41</v>
      </c>
      <c r="P701" s="37" t="s">
        <v>41</v>
      </c>
      <c r="Q701" s="37">
        <v>1</v>
      </c>
      <c r="R701" s="13" t="s">
        <v>55</v>
      </c>
      <c r="S701" s="13" t="s">
        <v>44</v>
      </c>
      <c r="T701" s="13" t="s">
        <v>42</v>
      </c>
      <c r="U701" s="13" t="s">
        <v>52</v>
      </c>
      <c r="V701" s="13" t="s">
        <v>42</v>
      </c>
      <c r="W701" s="13" t="s">
        <v>81</v>
      </c>
      <c r="X701" s="13" t="s">
        <v>53</v>
      </c>
      <c r="Y701" s="13" t="s">
        <v>42</v>
      </c>
      <c r="Z701" s="13" t="s">
        <v>41</v>
      </c>
      <c r="AA701" s="13"/>
      <c r="AB701" s="13">
        <v>0</v>
      </c>
      <c r="AC701" s="13">
        <v>1</v>
      </c>
      <c r="AD701" s="13" t="s">
        <v>42</v>
      </c>
      <c r="AE701" s="13">
        <v>0</v>
      </c>
      <c r="AF701" s="13" t="s">
        <v>42</v>
      </c>
      <c r="AG701" s="13" t="s">
        <v>82</v>
      </c>
      <c r="AH701" s="46">
        <f t="shared" si="22"/>
        <v>2</v>
      </c>
      <c r="AI701" s="46" t="s">
        <v>54</v>
      </c>
      <c r="AJ701" s="46" t="str">
        <f t="shared" si="23"/>
        <v>-2</v>
      </c>
      <c r="AK701" s="13" t="s">
        <v>42</v>
      </c>
      <c r="AL701" s="13" t="s">
        <v>41</v>
      </c>
      <c r="AM701" s="13"/>
      <c r="AN701" s="13">
        <v>101.31965006729475</v>
      </c>
      <c r="AO701" s="13">
        <v>117.34261838440112</v>
      </c>
      <c r="AP701" s="13">
        <v>125.13020833333333</v>
      </c>
      <c r="AQ701" s="13">
        <v>148.05555555555554</v>
      </c>
      <c r="AR701" s="36">
        <v>343.98815000000002</v>
      </c>
      <c r="AS701" s="36">
        <v>58.910055890145038</v>
      </c>
      <c r="AT701" s="36">
        <v>302.33244999999999</v>
      </c>
      <c r="AU701" s="36">
        <v>385.64385000000004</v>
      </c>
      <c r="AV701" s="36">
        <v>491.53548039999998</v>
      </c>
      <c r="AW701" s="36">
        <v>104.48291257513655</v>
      </c>
      <c r="AX701" s="36">
        <v>417.65490440000002</v>
      </c>
      <c r="AY701" s="36">
        <v>565.4160564</v>
      </c>
      <c r="AZ701" s="36">
        <v>132267.54999999999</v>
      </c>
      <c r="BA701" s="36" t="s">
        <v>50</v>
      </c>
      <c r="BB701" s="36">
        <v>82667.199999999997</v>
      </c>
      <c r="BC701" s="36">
        <v>176356.7</v>
      </c>
      <c r="BD701" s="36">
        <v>306.81783300000001</v>
      </c>
      <c r="BE701" s="36">
        <v>6.3432894710377381</v>
      </c>
      <c r="BF701" s="36">
        <v>302.33244999999999</v>
      </c>
      <c r="BG701" s="36">
        <v>311.30321600000002</v>
      </c>
      <c r="BH701" s="36">
        <v>423.31573100000003</v>
      </c>
      <c r="BI701" s="36">
        <v>8.0056177519623866</v>
      </c>
      <c r="BJ701" s="36">
        <v>417.65490440000002</v>
      </c>
      <c r="BK701" s="36">
        <v>428.97655760000004</v>
      </c>
      <c r="BL701" s="36">
        <v>66593.016666666677</v>
      </c>
      <c r="BM701" s="36">
        <v>9290.2840883186345</v>
      </c>
      <c r="BN701" s="36">
        <v>57867</v>
      </c>
      <c r="BO701" s="36">
        <v>82667.199999999997</v>
      </c>
      <c r="BP701" s="36">
        <v>388.60339299999998</v>
      </c>
      <c r="BQ701" s="36">
        <v>122.00553762931608</v>
      </c>
      <c r="BR701" s="36">
        <v>302.33244999999999</v>
      </c>
      <c r="BS701" s="36">
        <v>474.87433599999997</v>
      </c>
      <c r="BT701" s="36">
        <v>525.34332095000002</v>
      </c>
      <c r="BU701" s="36">
        <v>152.29441919549279</v>
      </c>
      <c r="BV701" s="36">
        <v>417.65490440000002</v>
      </c>
      <c r="BW701" s="36">
        <v>633.03173749999996</v>
      </c>
      <c r="BX701" s="36">
        <v>69578.231250000012</v>
      </c>
      <c r="BY701" s="36">
        <v>8684.8110714985451</v>
      </c>
      <c r="BZ701" s="36">
        <v>57867</v>
      </c>
      <c r="CA701" s="36">
        <v>88178.4</v>
      </c>
      <c r="CB701" s="36"/>
      <c r="CC701" s="40">
        <v>28.716999999999999</v>
      </c>
      <c r="CD701" s="40">
        <v>60.103000000000002</v>
      </c>
      <c r="CE701" s="40"/>
    </row>
    <row r="702" spans="1:83" s="5" customFormat="1">
      <c r="A702" s="13" t="s">
        <v>447</v>
      </c>
      <c r="B702" s="13">
        <v>5</v>
      </c>
      <c r="C702" s="13"/>
      <c r="D702" s="13" t="s">
        <v>101</v>
      </c>
      <c r="E702" s="35" t="s">
        <v>345</v>
      </c>
      <c r="F702" s="13" t="s">
        <v>141</v>
      </c>
      <c r="G702" s="36">
        <v>1000008326</v>
      </c>
      <c r="H702" s="13" t="s">
        <v>346</v>
      </c>
      <c r="I702" s="37">
        <v>17</v>
      </c>
      <c r="J702" s="37" t="s">
        <v>38</v>
      </c>
      <c r="K702" s="38">
        <v>43530</v>
      </c>
      <c r="L702" s="39">
        <v>0.61875000000000002</v>
      </c>
      <c r="M702" s="37" t="s">
        <v>39</v>
      </c>
      <c r="N702" s="37" t="s">
        <v>41</v>
      </c>
      <c r="O702" s="37" t="s">
        <v>41</v>
      </c>
      <c r="P702" s="37" t="s">
        <v>41</v>
      </c>
      <c r="Q702" s="37">
        <v>2</v>
      </c>
      <c r="R702" s="13" t="s">
        <v>43</v>
      </c>
      <c r="S702" s="13" t="s">
        <v>56</v>
      </c>
      <c r="T702" s="13" t="s">
        <v>41</v>
      </c>
      <c r="U702" s="13" t="s">
        <v>52</v>
      </c>
      <c r="V702" s="13" t="s">
        <v>42</v>
      </c>
      <c r="W702" s="13" t="s">
        <v>66</v>
      </c>
      <c r="X702" s="13" t="s">
        <v>47</v>
      </c>
      <c r="Y702" s="13" t="s">
        <v>41</v>
      </c>
      <c r="Z702" s="13" t="s">
        <v>41</v>
      </c>
      <c r="AA702" s="13"/>
      <c r="AB702" s="13">
        <v>-1</v>
      </c>
      <c r="AC702" s="13">
        <v>2</v>
      </c>
      <c r="AD702" s="13" t="s">
        <v>41</v>
      </c>
      <c r="AE702" s="13">
        <v>0</v>
      </c>
      <c r="AF702" s="13" t="s">
        <v>42</v>
      </c>
      <c r="AG702" s="13">
        <v>0</v>
      </c>
      <c r="AH702" s="46" t="str">
        <f t="shared" si="22"/>
        <v>0</v>
      </c>
      <c r="AI702" s="46" t="s">
        <v>49</v>
      </c>
      <c r="AJ702" s="46" t="str">
        <f t="shared" si="23"/>
        <v>-1</v>
      </c>
      <c r="AK702" s="13" t="s">
        <v>41</v>
      </c>
      <c r="AL702" s="13" t="s">
        <v>41</v>
      </c>
      <c r="AM702" s="13"/>
      <c r="AN702" s="13">
        <v>101.31965006729475</v>
      </c>
      <c r="AO702" s="13">
        <v>117.34261838440112</v>
      </c>
      <c r="AP702" s="13">
        <v>125.13020833333333</v>
      </c>
      <c r="AQ702" s="13">
        <v>148.05555555555554</v>
      </c>
      <c r="AR702" s="36">
        <v>161.57884999999999</v>
      </c>
      <c r="AS702" s="36">
        <v>0</v>
      </c>
      <c r="AT702" s="36">
        <v>161.57884999999999</v>
      </c>
      <c r="AU702" s="36">
        <v>161.57884999999999</v>
      </c>
      <c r="AV702" s="36">
        <v>92.622290000000007</v>
      </c>
      <c r="AW702" s="36">
        <v>0</v>
      </c>
      <c r="AX702" s="36">
        <v>92.622290000000007</v>
      </c>
      <c r="AY702" s="36">
        <v>92.622290000000007</v>
      </c>
      <c r="AZ702" s="36">
        <v>22905.725000000002</v>
      </c>
      <c r="BA702" s="36" t="s">
        <v>50</v>
      </c>
      <c r="BB702" s="36">
        <v>21355.7</v>
      </c>
      <c r="BC702" s="36">
        <v>23422.400000000001</v>
      </c>
      <c r="BD702" s="36">
        <v>177.15402499999999</v>
      </c>
      <c r="BE702" s="36">
        <v>22.026623721334371</v>
      </c>
      <c r="BF702" s="36">
        <v>161.57884999999999</v>
      </c>
      <c r="BG702" s="36">
        <v>192.72919999999999</v>
      </c>
      <c r="BH702" s="36">
        <v>133.6627172</v>
      </c>
      <c r="BI702" s="36">
        <v>58.039928751825705</v>
      </c>
      <c r="BJ702" s="36">
        <v>92.622290000000007</v>
      </c>
      <c r="BK702" s="36">
        <v>174.70314440000001</v>
      </c>
      <c r="BL702" s="36">
        <v>26177.966666666664</v>
      </c>
      <c r="BM702" s="36">
        <v>3592.8168117323789</v>
      </c>
      <c r="BN702" s="36">
        <v>22044.6</v>
      </c>
      <c r="BO702" s="36">
        <v>31689.1</v>
      </c>
      <c r="BP702" s="36">
        <v>227.507713</v>
      </c>
      <c r="BQ702" s="36">
        <v>93.237492206437722</v>
      </c>
      <c r="BR702" s="36">
        <v>161.57884999999999</v>
      </c>
      <c r="BS702" s="36">
        <v>293.436576</v>
      </c>
      <c r="BT702" s="36">
        <v>214.92087080000002</v>
      </c>
      <c r="BU702" s="36">
        <v>172.95631162634177</v>
      </c>
      <c r="BV702" s="36">
        <v>92.622290000000007</v>
      </c>
      <c r="BW702" s="36">
        <v>337.21945160000001</v>
      </c>
      <c r="BX702" s="36">
        <v>78189.412500000006</v>
      </c>
      <c r="BY702" s="36">
        <v>60232.033395083883</v>
      </c>
      <c r="BZ702" s="36">
        <v>22044.6</v>
      </c>
      <c r="CA702" s="36">
        <v>176356.7</v>
      </c>
      <c r="CB702" s="36"/>
      <c r="CC702" s="40">
        <v>28.965</v>
      </c>
      <c r="CD702" s="40">
        <v>59.985999999999997</v>
      </c>
      <c r="CE702" s="40"/>
    </row>
    <row r="703" spans="1:83" s="5" customFormat="1">
      <c r="A703" s="13" t="s">
        <v>447</v>
      </c>
      <c r="B703" s="13">
        <v>5</v>
      </c>
      <c r="C703" s="13"/>
      <c r="D703" s="13" t="s">
        <v>101</v>
      </c>
      <c r="E703" s="35" t="s">
        <v>345</v>
      </c>
      <c r="F703" s="13" t="s">
        <v>141</v>
      </c>
      <c r="G703" s="36">
        <v>1000008326</v>
      </c>
      <c r="H703" s="13" t="s">
        <v>346</v>
      </c>
      <c r="I703" s="37">
        <v>17</v>
      </c>
      <c r="J703" s="37" t="s">
        <v>38</v>
      </c>
      <c r="K703" s="38">
        <v>43530</v>
      </c>
      <c r="L703" s="39">
        <v>0.62986111111111109</v>
      </c>
      <c r="M703" s="37" t="s">
        <v>39</v>
      </c>
      <c r="N703" s="37" t="s">
        <v>41</v>
      </c>
      <c r="O703" s="37" t="s">
        <v>41</v>
      </c>
      <c r="P703" s="37" t="s">
        <v>41</v>
      </c>
      <c r="Q703" s="37">
        <v>3</v>
      </c>
      <c r="R703" s="13" t="s">
        <v>43</v>
      </c>
      <c r="S703" s="13" t="s">
        <v>56</v>
      </c>
      <c r="T703" s="13" t="s">
        <v>41</v>
      </c>
      <c r="U703" s="13" t="s">
        <v>52</v>
      </c>
      <c r="V703" s="13" t="s">
        <v>42</v>
      </c>
      <c r="W703" s="13" t="s">
        <v>66</v>
      </c>
      <c r="X703" s="13" t="s">
        <v>47</v>
      </c>
      <c r="Y703" s="13" t="s">
        <v>41</v>
      </c>
      <c r="Z703" s="13" t="s">
        <v>41</v>
      </c>
      <c r="AA703" s="13"/>
      <c r="AB703" s="13">
        <v>-1</v>
      </c>
      <c r="AC703" s="13">
        <v>2</v>
      </c>
      <c r="AD703" s="13" t="s">
        <v>41</v>
      </c>
      <c r="AE703" s="13">
        <v>0</v>
      </c>
      <c r="AF703" s="13" t="s">
        <v>42</v>
      </c>
      <c r="AG703" s="13">
        <v>0</v>
      </c>
      <c r="AH703" s="46" t="str">
        <f t="shared" si="22"/>
        <v>0</v>
      </c>
      <c r="AI703" s="46" t="s">
        <v>49</v>
      </c>
      <c r="AJ703" s="46" t="str">
        <f t="shared" si="23"/>
        <v>-1</v>
      </c>
      <c r="AK703" s="13" t="s">
        <v>41</v>
      </c>
      <c r="AL703" s="13" t="s">
        <v>41</v>
      </c>
      <c r="AM703" s="13"/>
      <c r="AN703" s="13">
        <v>101.31965006729475</v>
      </c>
      <c r="AO703" s="13">
        <v>117.34261838440112</v>
      </c>
      <c r="AP703" s="13">
        <v>125.13020833333333</v>
      </c>
      <c r="AQ703" s="13">
        <v>148.05555555555554</v>
      </c>
      <c r="AR703" s="36">
        <v>153.95329600000002</v>
      </c>
      <c r="AS703" s="36">
        <v>0</v>
      </c>
      <c r="AT703" s="36">
        <v>153.95329600000002</v>
      </c>
      <c r="AU703" s="36">
        <v>153.95329600000002</v>
      </c>
      <c r="AV703" s="36">
        <v>39.618509549999999</v>
      </c>
      <c r="AW703" s="36">
        <v>8.3698362220042899</v>
      </c>
      <c r="AX703" s="36">
        <v>33.700141600000002</v>
      </c>
      <c r="AY703" s="36">
        <v>45.536877500000003</v>
      </c>
      <c r="AZ703" s="36">
        <v>13433.449999999999</v>
      </c>
      <c r="BA703" s="36" t="s">
        <v>50</v>
      </c>
      <c r="BB703" s="36">
        <v>12400.1</v>
      </c>
      <c r="BC703" s="36">
        <v>14466.8</v>
      </c>
      <c r="BD703" s="36">
        <v>150.17796500000003</v>
      </c>
      <c r="BE703" s="36">
        <v>5.3391243026475914</v>
      </c>
      <c r="BF703" s="36">
        <v>146.40263400000001</v>
      </c>
      <c r="BG703" s="36">
        <v>153.95329600000002</v>
      </c>
      <c r="BH703" s="36">
        <v>33.700141600000002</v>
      </c>
      <c r="BI703" s="36">
        <v>0</v>
      </c>
      <c r="BJ703" s="36">
        <v>33.700141600000002</v>
      </c>
      <c r="BK703" s="36">
        <v>33.700141600000002</v>
      </c>
      <c r="BL703" s="36">
        <v>9587.1166666666668</v>
      </c>
      <c r="BM703" s="36">
        <v>1562.0831903796445</v>
      </c>
      <c r="BN703" s="36">
        <v>8266.7000000000007</v>
      </c>
      <c r="BO703" s="36">
        <v>12400.1</v>
      </c>
      <c r="BP703" s="36">
        <v>157.76607300000001</v>
      </c>
      <c r="BQ703" s="36">
        <v>5.3920809437041779</v>
      </c>
      <c r="BR703" s="36">
        <v>153.95329600000002</v>
      </c>
      <c r="BS703" s="36">
        <v>161.57884999999999</v>
      </c>
      <c r="BT703" s="36">
        <v>57.265244350000003</v>
      </c>
      <c r="BU703" s="36">
        <v>33.32608790776554</v>
      </c>
      <c r="BV703" s="36">
        <v>33.700141600000002</v>
      </c>
      <c r="BW703" s="36">
        <v>80.830347100000012</v>
      </c>
      <c r="BX703" s="36">
        <v>13045.937500000004</v>
      </c>
      <c r="BY703" s="36">
        <v>5566.6575624127127</v>
      </c>
      <c r="BZ703" s="36">
        <v>8266.7000000000007</v>
      </c>
      <c r="CA703" s="36">
        <v>23422.400000000001</v>
      </c>
      <c r="CB703" s="36"/>
      <c r="CC703" s="40">
        <v>26.965</v>
      </c>
      <c r="CD703" s="40">
        <v>59.426000000000002</v>
      </c>
      <c r="CE703" s="40"/>
    </row>
    <row r="704" spans="1:83" s="5" customFormat="1">
      <c r="A704" s="13" t="s">
        <v>447</v>
      </c>
      <c r="B704" s="13">
        <v>5</v>
      </c>
      <c r="C704" s="13"/>
      <c r="D704" s="13" t="s">
        <v>101</v>
      </c>
      <c r="E704" s="35" t="s">
        <v>345</v>
      </c>
      <c r="F704" s="13" t="s">
        <v>141</v>
      </c>
      <c r="G704" s="36">
        <v>1000008326</v>
      </c>
      <c r="H704" s="13" t="s">
        <v>346</v>
      </c>
      <c r="I704" s="37">
        <v>17</v>
      </c>
      <c r="J704" s="37" t="s">
        <v>38</v>
      </c>
      <c r="K704" s="38">
        <v>43530</v>
      </c>
      <c r="L704" s="39">
        <v>0.64027777777777783</v>
      </c>
      <c r="M704" s="37" t="s">
        <v>39</v>
      </c>
      <c r="N704" s="37" t="s">
        <v>41</v>
      </c>
      <c r="O704" s="37" t="s">
        <v>41</v>
      </c>
      <c r="P704" s="37" t="s">
        <v>41</v>
      </c>
      <c r="Q704" s="37">
        <v>4</v>
      </c>
      <c r="R704" s="13" t="s">
        <v>43</v>
      </c>
      <c r="S704" s="13" t="s">
        <v>56</v>
      </c>
      <c r="T704" s="13" t="s">
        <v>41</v>
      </c>
      <c r="U704" s="13" t="s">
        <v>52</v>
      </c>
      <c r="V704" s="13" t="s">
        <v>42</v>
      </c>
      <c r="W704" s="13" t="s">
        <v>66</v>
      </c>
      <c r="X704" s="13" t="s">
        <v>47</v>
      </c>
      <c r="Y704" s="13" t="s">
        <v>41</v>
      </c>
      <c r="Z704" s="13" t="s">
        <v>41</v>
      </c>
      <c r="AA704" s="13"/>
      <c r="AB704" s="13">
        <v>-1</v>
      </c>
      <c r="AC704" s="13">
        <v>2</v>
      </c>
      <c r="AD704" s="13" t="s">
        <v>41</v>
      </c>
      <c r="AE704" s="13">
        <v>0</v>
      </c>
      <c r="AF704" s="13" t="s">
        <v>42</v>
      </c>
      <c r="AG704" s="13">
        <v>0</v>
      </c>
      <c r="AH704" s="46" t="str">
        <f t="shared" si="22"/>
        <v>0</v>
      </c>
      <c r="AI704" s="46" t="s">
        <v>49</v>
      </c>
      <c r="AJ704" s="46" t="str">
        <f t="shared" si="23"/>
        <v>-1</v>
      </c>
      <c r="AK704" s="13" t="s">
        <v>41</v>
      </c>
      <c r="AL704" s="13" t="s">
        <v>41</v>
      </c>
      <c r="AM704" s="13"/>
      <c r="AN704" s="13">
        <v>101.31965006729475</v>
      </c>
      <c r="AO704" s="13">
        <v>117.34261838440112</v>
      </c>
      <c r="AP704" s="13">
        <v>125.13020833333333</v>
      </c>
      <c r="AQ704" s="13">
        <v>148.05555555555554</v>
      </c>
      <c r="AR704" s="36">
        <v>150.17796500000003</v>
      </c>
      <c r="AS704" s="36">
        <v>5.3391243026475914</v>
      </c>
      <c r="AT704" s="36">
        <v>146.40263400000001</v>
      </c>
      <c r="AU704" s="36">
        <v>153.95329600000002</v>
      </c>
      <c r="AV704" s="36">
        <v>33.700141600000002</v>
      </c>
      <c r="AW704" s="36">
        <v>0</v>
      </c>
      <c r="AX704" s="36">
        <v>33.700141600000002</v>
      </c>
      <c r="AY704" s="36">
        <v>33.700141600000002</v>
      </c>
      <c r="AZ704" s="36">
        <v>10763.95</v>
      </c>
      <c r="BA704" s="36" t="s">
        <v>50</v>
      </c>
      <c r="BB704" s="36">
        <v>9644.5</v>
      </c>
      <c r="BC704" s="36">
        <v>11711.2</v>
      </c>
      <c r="BD704" s="36">
        <v>146.40263400000001</v>
      </c>
      <c r="BE704" s="36">
        <v>0</v>
      </c>
      <c r="BF704" s="36">
        <v>146.40263400000001</v>
      </c>
      <c r="BG704" s="36">
        <v>146.40263400000001</v>
      </c>
      <c r="BH704" s="36">
        <v>33.700141600000002</v>
      </c>
      <c r="BI704" s="36">
        <v>0</v>
      </c>
      <c r="BJ704" s="36">
        <v>33.700141600000002</v>
      </c>
      <c r="BK704" s="36">
        <v>33.700141600000002</v>
      </c>
      <c r="BL704" s="36">
        <v>6774.1000000000013</v>
      </c>
      <c r="BM704" s="36">
        <v>1805.2057965783276</v>
      </c>
      <c r="BN704" s="36">
        <v>5166.7</v>
      </c>
      <c r="BO704" s="36">
        <v>9644.5</v>
      </c>
      <c r="BP704" s="36">
        <v>150.17796500000003</v>
      </c>
      <c r="BQ704" s="36">
        <v>5.3391243026475914</v>
      </c>
      <c r="BR704" s="36">
        <v>146.40263400000001</v>
      </c>
      <c r="BS704" s="36">
        <v>153.95329600000002</v>
      </c>
      <c r="BT704" s="36">
        <v>33.700141600000002</v>
      </c>
      <c r="BU704" s="36">
        <v>0</v>
      </c>
      <c r="BV704" s="36">
        <v>33.700141600000002</v>
      </c>
      <c r="BW704" s="36">
        <v>33.700141600000002</v>
      </c>
      <c r="BX704" s="36">
        <v>8977.1375000000007</v>
      </c>
      <c r="BY704" s="36">
        <v>3112.6918279574911</v>
      </c>
      <c r="BZ704" s="36">
        <v>5166.7</v>
      </c>
      <c r="CA704" s="36">
        <v>14466.8</v>
      </c>
      <c r="CB704" s="36"/>
      <c r="CC704" s="40">
        <v>26.061</v>
      </c>
      <c r="CD704" s="40">
        <v>65.576999999999998</v>
      </c>
      <c r="CE704" s="40"/>
    </row>
    <row r="705" spans="1:83" s="5" customFormat="1">
      <c r="A705" s="13" t="s">
        <v>447</v>
      </c>
      <c r="B705" s="13">
        <v>5</v>
      </c>
      <c r="C705" s="13"/>
      <c r="D705" s="13" t="s">
        <v>101</v>
      </c>
      <c r="E705" s="35" t="s">
        <v>345</v>
      </c>
      <c r="F705" s="13" t="s">
        <v>141</v>
      </c>
      <c r="G705" s="36">
        <v>1000008326</v>
      </c>
      <c r="H705" s="13" t="s">
        <v>346</v>
      </c>
      <c r="I705" s="37">
        <v>17</v>
      </c>
      <c r="J705" s="37" t="s">
        <v>38</v>
      </c>
      <c r="K705" s="38">
        <v>43530</v>
      </c>
      <c r="L705" s="39">
        <v>0.64722222222222225</v>
      </c>
      <c r="M705" s="37" t="s">
        <v>39</v>
      </c>
      <c r="N705" s="37" t="s">
        <v>41</v>
      </c>
      <c r="O705" s="37" t="s">
        <v>41</v>
      </c>
      <c r="P705" s="37" t="s">
        <v>41</v>
      </c>
      <c r="Q705" s="37">
        <v>5</v>
      </c>
      <c r="R705" s="13" t="s">
        <v>43</v>
      </c>
      <c r="S705" s="13" t="s">
        <v>44</v>
      </c>
      <c r="T705" s="13" t="s">
        <v>41</v>
      </c>
      <c r="U705" s="13" t="s">
        <v>52</v>
      </c>
      <c r="V705" s="13" t="s">
        <v>42</v>
      </c>
      <c r="W705" s="13" t="s">
        <v>66</v>
      </c>
      <c r="X705" s="13" t="s">
        <v>47</v>
      </c>
      <c r="Y705" s="13" t="s">
        <v>41</v>
      </c>
      <c r="Z705" s="13" t="s">
        <v>41</v>
      </c>
      <c r="AA705" s="13"/>
      <c r="AB705" s="13">
        <v>-1</v>
      </c>
      <c r="AC705" s="13">
        <v>1</v>
      </c>
      <c r="AD705" s="13" t="s">
        <v>41</v>
      </c>
      <c r="AE705" s="13">
        <v>0</v>
      </c>
      <c r="AF705" s="13" t="s">
        <v>42</v>
      </c>
      <c r="AG705" s="13">
        <v>0</v>
      </c>
      <c r="AH705" s="46" t="str">
        <f t="shared" si="22"/>
        <v>0</v>
      </c>
      <c r="AI705" s="46" t="s">
        <v>49</v>
      </c>
      <c r="AJ705" s="46" t="str">
        <f t="shared" si="23"/>
        <v>-1</v>
      </c>
      <c r="AK705" s="13" t="s">
        <v>41</v>
      </c>
      <c r="AL705" s="13" t="s">
        <v>41</v>
      </c>
      <c r="AM705" s="13"/>
      <c r="AN705" s="13">
        <v>101.31965006729475</v>
      </c>
      <c r="AO705" s="13">
        <v>117.34261838440112</v>
      </c>
      <c r="AP705" s="13">
        <v>125.13020833333333</v>
      </c>
      <c r="AQ705" s="13">
        <v>148.05555555555554</v>
      </c>
      <c r="AR705" s="36">
        <v>153.95329600000002</v>
      </c>
      <c r="AS705" s="36">
        <v>0</v>
      </c>
      <c r="AT705" s="36">
        <v>153.95329600000002</v>
      </c>
      <c r="AU705" s="36">
        <v>153.95329600000002</v>
      </c>
      <c r="AV705" s="36">
        <v>57.362379600000004</v>
      </c>
      <c r="AW705" s="36">
        <v>0</v>
      </c>
      <c r="AX705" s="36">
        <v>57.362379600000004</v>
      </c>
      <c r="AY705" s="36">
        <v>57.362379600000004</v>
      </c>
      <c r="AZ705" s="36">
        <v>12400.1</v>
      </c>
      <c r="BA705" s="36" t="s">
        <v>50</v>
      </c>
      <c r="BB705" s="36">
        <v>12400.1</v>
      </c>
      <c r="BC705" s="36">
        <v>12400.1</v>
      </c>
      <c r="BD705" s="36">
        <v>153.95329600000002</v>
      </c>
      <c r="BE705" s="36">
        <v>0</v>
      </c>
      <c r="BF705" s="36">
        <v>153.95329600000002</v>
      </c>
      <c r="BG705" s="36">
        <v>153.95329600000002</v>
      </c>
      <c r="BH705" s="36">
        <v>51.44962855</v>
      </c>
      <c r="BI705" s="36">
        <v>8.3618927258457951</v>
      </c>
      <c r="BJ705" s="36">
        <v>45.536877500000003</v>
      </c>
      <c r="BK705" s="36">
        <v>57.362379600000004</v>
      </c>
      <c r="BL705" s="36">
        <v>12400.1</v>
      </c>
      <c r="BM705" s="36">
        <v>0</v>
      </c>
      <c r="BN705" s="36">
        <v>12400.1</v>
      </c>
      <c r="BO705" s="36">
        <v>12400.1</v>
      </c>
      <c r="BP705" s="36">
        <v>150.17796500000003</v>
      </c>
      <c r="BQ705" s="36">
        <v>5.3391243026475914</v>
      </c>
      <c r="BR705" s="36">
        <v>146.40263400000001</v>
      </c>
      <c r="BS705" s="36">
        <v>153.95329600000002</v>
      </c>
      <c r="BT705" s="36">
        <v>45.531260600000003</v>
      </c>
      <c r="BU705" s="36">
        <v>16.731728947849991</v>
      </c>
      <c r="BV705" s="36">
        <v>33.700141600000002</v>
      </c>
      <c r="BW705" s="36">
        <v>57.362379600000004</v>
      </c>
      <c r="BX705" s="36">
        <v>10010.481250000003</v>
      </c>
      <c r="BY705" s="36">
        <v>2836.129616976561</v>
      </c>
      <c r="BZ705" s="36">
        <v>5166.7</v>
      </c>
      <c r="CA705" s="36">
        <v>12400.1</v>
      </c>
      <c r="CB705" s="36"/>
      <c r="CC705" s="40">
        <v>26.792999999999999</v>
      </c>
      <c r="CD705" s="40">
        <v>64.941000000000003</v>
      </c>
      <c r="CE705" s="40"/>
    </row>
    <row r="706" spans="1:83" s="5" customFormat="1">
      <c r="A706" s="13" t="s">
        <v>447</v>
      </c>
      <c r="B706" s="13">
        <v>5</v>
      </c>
      <c r="C706" s="13"/>
      <c r="D706" s="13" t="s">
        <v>58</v>
      </c>
      <c r="E706" s="35" t="s">
        <v>347</v>
      </c>
      <c r="F706" s="13" t="s">
        <v>2</v>
      </c>
      <c r="G706" s="36">
        <v>1004960995</v>
      </c>
      <c r="H706" s="13" t="s">
        <v>348</v>
      </c>
      <c r="I706" s="37">
        <v>16</v>
      </c>
      <c r="J706" s="37" t="s">
        <v>38</v>
      </c>
      <c r="K706" s="38">
        <v>43530</v>
      </c>
      <c r="L706" s="39">
        <v>0.60763888888888895</v>
      </c>
      <c r="M706" s="37" t="s">
        <v>39</v>
      </c>
      <c r="N706" s="37" t="s">
        <v>94</v>
      </c>
      <c r="O706" s="37" t="s">
        <v>41</v>
      </c>
      <c r="P706" s="37" t="s">
        <v>41</v>
      </c>
      <c r="Q706" s="37">
        <v>1</v>
      </c>
      <c r="R706" s="13" t="s">
        <v>43</v>
      </c>
      <c r="S706" s="13" t="s">
        <v>44</v>
      </c>
      <c r="T706" s="13" t="s">
        <v>41</v>
      </c>
      <c r="U706" s="13" t="s">
        <v>45</v>
      </c>
      <c r="V706" s="13" t="s">
        <v>42</v>
      </c>
      <c r="W706" s="13" t="s">
        <v>81</v>
      </c>
      <c r="X706" s="13" t="s">
        <v>88</v>
      </c>
      <c r="Y706" s="13" t="s">
        <v>41</v>
      </c>
      <c r="Z706" s="13" t="s">
        <v>41</v>
      </c>
      <c r="AA706" s="13"/>
      <c r="AB706" s="13">
        <v>-1</v>
      </c>
      <c r="AC706" s="13">
        <v>1</v>
      </c>
      <c r="AD706" s="13" t="s">
        <v>41</v>
      </c>
      <c r="AE706" s="13">
        <v>1</v>
      </c>
      <c r="AF706" s="13" t="s">
        <v>42</v>
      </c>
      <c r="AG706" s="13" t="s">
        <v>82</v>
      </c>
      <c r="AH706" s="46">
        <f t="shared" si="22"/>
        <v>2</v>
      </c>
      <c r="AI706" s="46" t="s">
        <v>89</v>
      </c>
      <c r="AJ706" s="46" t="str">
        <f t="shared" si="23"/>
        <v>-3</v>
      </c>
      <c r="AK706" s="13" t="s">
        <v>41</v>
      </c>
      <c r="AL706" s="13" t="s">
        <v>41</v>
      </c>
      <c r="AM706" s="13"/>
      <c r="AN706" s="13">
        <v>101.31965006729475</v>
      </c>
      <c r="AO706" s="13">
        <v>117.34261838440112</v>
      </c>
      <c r="AP706" s="13">
        <v>125.13020833333333</v>
      </c>
      <c r="AQ706" s="13">
        <v>148.05555555555554</v>
      </c>
      <c r="AR706" s="36">
        <v>335.06228599999997</v>
      </c>
      <c r="AS706" s="36">
        <v>70.236619590411635</v>
      </c>
      <c r="AT706" s="36">
        <v>285.39749599999999</v>
      </c>
      <c r="AU706" s="36">
        <v>384.72707599999995</v>
      </c>
      <c r="AV706" s="36">
        <v>217.413115</v>
      </c>
      <c r="AW706" s="36">
        <v>26.86651932275576</v>
      </c>
      <c r="AX706" s="36">
        <v>198.415617</v>
      </c>
      <c r="AY706" s="36">
        <v>236.41061300000001</v>
      </c>
      <c r="AZ706" s="36">
        <v>132267.54999999999</v>
      </c>
      <c r="BA706" s="36" t="s">
        <v>50</v>
      </c>
      <c r="BB706" s="36">
        <v>82667.199999999997</v>
      </c>
      <c r="BC706" s="36">
        <v>176356.7</v>
      </c>
      <c r="BD706" s="36">
        <v>291.56799799999999</v>
      </c>
      <c r="BE706" s="36">
        <v>8.7264076150503058</v>
      </c>
      <c r="BF706" s="36">
        <v>285.39749599999999</v>
      </c>
      <c r="BG706" s="36">
        <v>297.73849999999999</v>
      </c>
      <c r="BH706" s="36">
        <v>198.415617</v>
      </c>
      <c r="BI706" s="36">
        <v>0</v>
      </c>
      <c r="BJ706" s="36">
        <v>198.415617</v>
      </c>
      <c r="BK706" s="36">
        <v>198.415617</v>
      </c>
      <c r="BL706" s="36">
        <v>66593.016666666677</v>
      </c>
      <c r="BM706" s="36">
        <v>9290.2840883186345</v>
      </c>
      <c r="BN706" s="36">
        <v>57867</v>
      </c>
      <c r="BO706" s="36">
        <v>82667.199999999997</v>
      </c>
      <c r="BP706" s="36">
        <v>365.92075999999997</v>
      </c>
      <c r="BQ706" s="36">
        <v>113.87709203534938</v>
      </c>
      <c r="BR706" s="36">
        <v>285.39749599999999</v>
      </c>
      <c r="BS706" s="36">
        <v>446.44402400000001</v>
      </c>
      <c r="BT706" s="36">
        <v>205.92987249999999</v>
      </c>
      <c r="BU706" s="36">
        <v>10.626762039236629</v>
      </c>
      <c r="BV706" s="36">
        <v>198.415617</v>
      </c>
      <c r="BW706" s="36">
        <v>213.44412800000001</v>
      </c>
      <c r="BX706" s="36">
        <v>69578.231250000012</v>
      </c>
      <c r="BY706" s="36">
        <v>8684.8110714985451</v>
      </c>
      <c r="BZ706" s="36">
        <v>57867</v>
      </c>
      <c r="CA706" s="36">
        <v>88178.4</v>
      </c>
      <c r="CB706" s="36"/>
      <c r="CC706" s="40">
        <v>28.716999999999999</v>
      </c>
      <c r="CD706" s="40">
        <v>60.103000000000002</v>
      </c>
      <c r="CE706" s="40"/>
    </row>
    <row r="707" spans="1:83" s="5" customFormat="1">
      <c r="A707" s="13" t="s">
        <v>447</v>
      </c>
      <c r="B707" s="13">
        <v>5</v>
      </c>
      <c r="C707" s="13"/>
      <c r="D707" s="13" t="s">
        <v>58</v>
      </c>
      <c r="E707" s="35" t="s">
        <v>347</v>
      </c>
      <c r="F707" s="13" t="s">
        <v>2</v>
      </c>
      <c r="G707" s="36">
        <v>1004960995</v>
      </c>
      <c r="H707" s="13" t="s">
        <v>348</v>
      </c>
      <c r="I707" s="37">
        <v>16</v>
      </c>
      <c r="J707" s="37" t="s">
        <v>38</v>
      </c>
      <c r="K707" s="38">
        <v>43530</v>
      </c>
      <c r="L707" s="39">
        <v>0.61875000000000002</v>
      </c>
      <c r="M707" s="37" t="s">
        <v>39</v>
      </c>
      <c r="N707" s="37" t="s">
        <v>94</v>
      </c>
      <c r="O707" s="37" t="s">
        <v>41</v>
      </c>
      <c r="P707" s="37" t="s">
        <v>41</v>
      </c>
      <c r="Q707" s="37">
        <v>2</v>
      </c>
      <c r="R707" s="13" t="s">
        <v>51</v>
      </c>
      <c r="S707" s="13" t="s">
        <v>56</v>
      </c>
      <c r="T707" s="13" t="s">
        <v>41</v>
      </c>
      <c r="U707" s="13" t="s">
        <v>52</v>
      </c>
      <c r="V707" s="13" t="s">
        <v>42</v>
      </c>
      <c r="W707" s="13" t="s">
        <v>72</v>
      </c>
      <c r="X707" s="13" t="s">
        <v>88</v>
      </c>
      <c r="Y707" s="13" t="s">
        <v>41</v>
      </c>
      <c r="Z707" s="13" t="s">
        <v>41</v>
      </c>
      <c r="AA707" s="13"/>
      <c r="AB707" s="13">
        <v>2</v>
      </c>
      <c r="AC707" s="13">
        <v>2</v>
      </c>
      <c r="AD707" s="13" t="s">
        <v>41</v>
      </c>
      <c r="AE707" s="13">
        <v>0</v>
      </c>
      <c r="AF707" s="13" t="s">
        <v>42</v>
      </c>
      <c r="AG707" s="13">
        <v>1</v>
      </c>
      <c r="AH707" s="46" t="str">
        <f t="shared" si="22"/>
        <v>-1</v>
      </c>
      <c r="AI707" s="46" t="s">
        <v>89</v>
      </c>
      <c r="AJ707" s="46" t="str">
        <f t="shared" si="23"/>
        <v>-3</v>
      </c>
      <c r="AK707" s="13" t="s">
        <v>41</v>
      </c>
      <c r="AL707" s="13" t="s">
        <v>41</v>
      </c>
      <c r="AM707" s="13"/>
      <c r="AN707" s="13">
        <v>101.31965006729475</v>
      </c>
      <c r="AO707" s="13">
        <v>117.34261838440112</v>
      </c>
      <c r="AP707" s="13">
        <v>125.13020833333333</v>
      </c>
      <c r="AQ707" s="13">
        <v>148.05555555555554</v>
      </c>
      <c r="AR707" s="36">
        <v>33.277775000000005</v>
      </c>
      <c r="AS707" s="36">
        <v>0</v>
      </c>
      <c r="AT707" s="36">
        <v>33.277775000000005</v>
      </c>
      <c r="AU707" s="36">
        <v>33.277775000000005</v>
      </c>
      <c r="AV707" s="36">
        <v>135.90254249999998</v>
      </c>
      <c r="AW707" s="36">
        <v>5.0961829187285499</v>
      </c>
      <c r="AX707" s="36">
        <v>132.29899699999999</v>
      </c>
      <c r="AY707" s="36">
        <v>139.50608800000001</v>
      </c>
      <c r="AZ707" s="36">
        <v>22905.725000000002</v>
      </c>
      <c r="BA707" s="36" t="s">
        <v>50</v>
      </c>
      <c r="BB707" s="36">
        <v>21355.7</v>
      </c>
      <c r="BC707" s="36">
        <v>23422.400000000001</v>
      </c>
      <c r="BD707" s="36">
        <v>65.005807000000004</v>
      </c>
      <c r="BE707" s="36">
        <v>44.870213161807577</v>
      </c>
      <c r="BF707" s="36">
        <v>33.277775000000005</v>
      </c>
      <c r="BG707" s="36">
        <v>96.733839000000003</v>
      </c>
      <c r="BH707" s="36">
        <v>146.76934799999998</v>
      </c>
      <c r="BI707" s="36">
        <v>10.271800799041989</v>
      </c>
      <c r="BJ707" s="36">
        <v>139.50608800000001</v>
      </c>
      <c r="BK707" s="36">
        <v>154.03260799999998</v>
      </c>
      <c r="BL707" s="36">
        <v>26177.966666666664</v>
      </c>
      <c r="BM707" s="36">
        <v>3592.8168117323789</v>
      </c>
      <c r="BN707" s="36">
        <v>22044.6</v>
      </c>
      <c r="BO707" s="36">
        <v>31689.1</v>
      </c>
      <c r="BP707" s="36">
        <v>115.4955875</v>
      </c>
      <c r="BQ707" s="36">
        <v>116.27354550614814</v>
      </c>
      <c r="BR707" s="36">
        <v>33.277775000000005</v>
      </c>
      <c r="BS707" s="36">
        <v>197.71339999999998</v>
      </c>
      <c r="BT707" s="36">
        <v>165.20776000000001</v>
      </c>
      <c r="BU707" s="36">
        <v>36.347653118064635</v>
      </c>
      <c r="BV707" s="36">
        <v>139.50608800000001</v>
      </c>
      <c r="BW707" s="36">
        <v>190.90943199999998</v>
      </c>
      <c r="BX707" s="36">
        <v>78189.412500000006</v>
      </c>
      <c r="BY707" s="36">
        <v>60232.033395083883</v>
      </c>
      <c r="BZ707" s="36">
        <v>22044.6</v>
      </c>
      <c r="CA707" s="36">
        <v>176356.7</v>
      </c>
      <c r="CB707" s="36"/>
      <c r="CC707" s="40">
        <v>28.965</v>
      </c>
      <c r="CD707" s="40">
        <v>59.985999999999997</v>
      </c>
      <c r="CE707" s="40"/>
    </row>
    <row r="708" spans="1:83" s="5" customFormat="1">
      <c r="A708" s="13" t="s">
        <v>447</v>
      </c>
      <c r="B708" s="13">
        <v>5</v>
      </c>
      <c r="C708" s="13"/>
      <c r="D708" s="13" t="s">
        <v>58</v>
      </c>
      <c r="E708" s="35" t="s">
        <v>347</v>
      </c>
      <c r="F708" s="13" t="s">
        <v>2</v>
      </c>
      <c r="G708" s="36">
        <v>1004960995</v>
      </c>
      <c r="H708" s="13" t="s">
        <v>348</v>
      </c>
      <c r="I708" s="37">
        <v>16</v>
      </c>
      <c r="J708" s="37" t="s">
        <v>38</v>
      </c>
      <c r="K708" s="38">
        <v>43530</v>
      </c>
      <c r="L708" s="39">
        <v>0.62986111111111109</v>
      </c>
      <c r="M708" s="37" t="s">
        <v>39</v>
      </c>
      <c r="N708" s="37" t="s">
        <v>94</v>
      </c>
      <c r="O708" s="37" t="s">
        <v>41</v>
      </c>
      <c r="P708" s="37" t="s">
        <v>41</v>
      </c>
      <c r="Q708" s="37">
        <v>3</v>
      </c>
      <c r="R708" s="13" t="s">
        <v>62</v>
      </c>
      <c r="S708" s="13" t="s">
        <v>56</v>
      </c>
      <c r="T708" s="13" t="s">
        <v>41</v>
      </c>
      <c r="U708" s="13" t="s">
        <v>52</v>
      </c>
      <c r="V708" s="13" t="s">
        <v>42</v>
      </c>
      <c r="W708" s="13" t="s">
        <v>135</v>
      </c>
      <c r="X708" s="13" t="s">
        <v>88</v>
      </c>
      <c r="Y708" s="13" t="s">
        <v>41</v>
      </c>
      <c r="Z708" s="13" t="s">
        <v>41</v>
      </c>
      <c r="AA708" s="13"/>
      <c r="AB708" s="13">
        <v>1</v>
      </c>
      <c r="AC708" s="13">
        <v>2</v>
      </c>
      <c r="AD708" s="13" t="s">
        <v>41</v>
      </c>
      <c r="AE708" s="13">
        <v>0</v>
      </c>
      <c r="AF708" s="13" t="s">
        <v>42</v>
      </c>
      <c r="AG708" s="13">
        <v>2</v>
      </c>
      <c r="AH708" s="46" t="str">
        <f t="shared" si="22"/>
        <v>-2</v>
      </c>
      <c r="AI708" s="46" t="s">
        <v>89</v>
      </c>
      <c r="AJ708" s="46" t="str">
        <f t="shared" si="23"/>
        <v>-3</v>
      </c>
      <c r="AK708" s="13" t="s">
        <v>41</v>
      </c>
      <c r="AL708" s="13" t="s">
        <v>41</v>
      </c>
      <c r="AM708" s="13"/>
      <c r="AN708" s="13">
        <v>101.31965006729475</v>
      </c>
      <c r="AO708" s="13">
        <v>117.34261838440112</v>
      </c>
      <c r="AP708" s="13">
        <v>125.13020833333333</v>
      </c>
      <c r="AQ708" s="13">
        <v>148.05555555555554</v>
      </c>
      <c r="AR708" s="36">
        <v>20.516984000000004</v>
      </c>
      <c r="AS708" s="36">
        <v>0</v>
      </c>
      <c r="AT708" s="36">
        <v>20.516984000000004</v>
      </c>
      <c r="AU708" s="36">
        <v>20.516984000000004</v>
      </c>
      <c r="AV708" s="36">
        <v>125.129352</v>
      </c>
      <c r="AW708" s="36">
        <v>0</v>
      </c>
      <c r="AX708" s="36">
        <v>125.129352</v>
      </c>
      <c r="AY708" s="36">
        <v>125.129352</v>
      </c>
      <c r="AZ708" s="36">
        <v>13433.449999999999</v>
      </c>
      <c r="BA708" s="36" t="s">
        <v>50</v>
      </c>
      <c r="BB708" s="36">
        <v>12400.1</v>
      </c>
      <c r="BC708" s="36">
        <v>14466.8</v>
      </c>
      <c r="BD708" s="36">
        <v>14.130347500000001</v>
      </c>
      <c r="BE708" s="36">
        <v>9.0320679562470421</v>
      </c>
      <c r="BF708" s="36">
        <v>7.7437109999999976</v>
      </c>
      <c r="BG708" s="36">
        <v>20.516984000000004</v>
      </c>
      <c r="BH708" s="36">
        <v>125.129352</v>
      </c>
      <c r="BI708" s="36">
        <v>0</v>
      </c>
      <c r="BJ708" s="36">
        <v>125.129352</v>
      </c>
      <c r="BK708" s="36">
        <v>125.129352</v>
      </c>
      <c r="BL708" s="36">
        <v>9587.1166666666668</v>
      </c>
      <c r="BM708" s="36">
        <v>1562.0831903796445</v>
      </c>
      <c r="BN708" s="36">
        <v>8266.7000000000007</v>
      </c>
      <c r="BO708" s="36">
        <v>12400.1</v>
      </c>
      <c r="BP708" s="36">
        <v>26.897379500000007</v>
      </c>
      <c r="BQ708" s="36">
        <v>9.0232418494042594</v>
      </c>
      <c r="BR708" s="36">
        <v>20.516984000000004</v>
      </c>
      <c r="BS708" s="36">
        <v>33.277775000000005</v>
      </c>
      <c r="BT708" s="36">
        <v>128.71417449999998</v>
      </c>
      <c r="BU708" s="36">
        <v>5.0697045982002162</v>
      </c>
      <c r="BV708" s="36">
        <v>125.129352</v>
      </c>
      <c r="BW708" s="36">
        <v>132.29899699999999</v>
      </c>
      <c r="BX708" s="36">
        <v>13045.937500000004</v>
      </c>
      <c r="BY708" s="36">
        <v>5566.6575624127127</v>
      </c>
      <c r="BZ708" s="36">
        <v>8266.7000000000007</v>
      </c>
      <c r="CA708" s="36">
        <v>23422.400000000001</v>
      </c>
      <c r="CB708" s="36"/>
      <c r="CC708" s="40">
        <v>26.965</v>
      </c>
      <c r="CD708" s="40">
        <v>59.426000000000002</v>
      </c>
      <c r="CE708" s="40"/>
    </row>
    <row r="709" spans="1:83" s="5" customFormat="1">
      <c r="A709" s="13" t="s">
        <v>447</v>
      </c>
      <c r="B709" s="13">
        <v>5</v>
      </c>
      <c r="C709" s="13"/>
      <c r="D709" s="13" t="s">
        <v>58</v>
      </c>
      <c r="E709" s="35" t="s">
        <v>347</v>
      </c>
      <c r="F709" s="13" t="s">
        <v>2</v>
      </c>
      <c r="G709" s="36">
        <v>1004960995</v>
      </c>
      <c r="H709" s="13" t="s">
        <v>348</v>
      </c>
      <c r="I709" s="37">
        <v>16</v>
      </c>
      <c r="J709" s="37" t="s">
        <v>38</v>
      </c>
      <c r="K709" s="38">
        <v>43530</v>
      </c>
      <c r="L709" s="39">
        <v>0.64027777777777783</v>
      </c>
      <c r="M709" s="37" t="s">
        <v>39</v>
      </c>
      <c r="N709" s="37" t="s">
        <v>94</v>
      </c>
      <c r="O709" s="37" t="s">
        <v>41</v>
      </c>
      <c r="P709" s="37" t="s">
        <v>41</v>
      </c>
      <c r="Q709" s="37">
        <v>4</v>
      </c>
      <c r="R709" s="13" t="s">
        <v>51</v>
      </c>
      <c r="S709" s="13" t="s">
        <v>56</v>
      </c>
      <c r="T709" s="13" t="s">
        <v>41</v>
      </c>
      <c r="U709" s="13" t="s">
        <v>52</v>
      </c>
      <c r="V709" s="13" t="s">
        <v>42</v>
      </c>
      <c r="W709" s="13" t="s">
        <v>135</v>
      </c>
      <c r="X709" s="13" t="s">
        <v>88</v>
      </c>
      <c r="Y709" s="13" t="s">
        <v>41</v>
      </c>
      <c r="Z709" s="13" t="s">
        <v>41</v>
      </c>
      <c r="AA709" s="13"/>
      <c r="AB709" s="13">
        <v>2</v>
      </c>
      <c r="AC709" s="13">
        <v>2</v>
      </c>
      <c r="AD709" s="13" t="s">
        <v>41</v>
      </c>
      <c r="AE709" s="13">
        <v>0</v>
      </c>
      <c r="AF709" s="13" t="s">
        <v>42</v>
      </c>
      <c r="AG709" s="13">
        <v>2</v>
      </c>
      <c r="AH709" s="46" t="str">
        <f t="shared" si="22"/>
        <v>-2</v>
      </c>
      <c r="AI709" s="46" t="s">
        <v>89</v>
      </c>
      <c r="AJ709" s="46" t="str">
        <f t="shared" si="23"/>
        <v>-3</v>
      </c>
      <c r="AK709" s="13" t="s">
        <v>41</v>
      </c>
      <c r="AL709" s="13" t="s">
        <v>41</v>
      </c>
      <c r="AM709" s="13"/>
      <c r="AN709" s="13">
        <v>101.31965006729475</v>
      </c>
      <c r="AO709" s="13">
        <v>117.34261838440112</v>
      </c>
      <c r="AP709" s="13">
        <v>125.13020833333333</v>
      </c>
      <c r="AQ709" s="13">
        <v>148.05555555555554</v>
      </c>
      <c r="AR709" s="36">
        <v>14.130347500000001</v>
      </c>
      <c r="AS709" s="36">
        <v>9.0320679562470421</v>
      </c>
      <c r="AT709" s="36">
        <v>7.7437109999999976</v>
      </c>
      <c r="AU709" s="36">
        <v>20.516984000000004</v>
      </c>
      <c r="AV709" s="36">
        <v>125.129352</v>
      </c>
      <c r="AW709" s="36">
        <v>0</v>
      </c>
      <c r="AX709" s="36">
        <v>125.129352</v>
      </c>
      <c r="AY709" s="36">
        <v>125.129352</v>
      </c>
      <c r="AZ709" s="36">
        <v>10763.95</v>
      </c>
      <c r="BA709" s="36" t="s">
        <v>50</v>
      </c>
      <c r="BB709" s="36">
        <v>9644.5</v>
      </c>
      <c r="BC709" s="36">
        <v>11711.2</v>
      </c>
      <c r="BD709" s="36">
        <v>7.7437109999999976</v>
      </c>
      <c r="BE709" s="36">
        <v>0</v>
      </c>
      <c r="BF709" s="36">
        <v>7.7437109999999976</v>
      </c>
      <c r="BG709" s="36">
        <v>7.7437109999999976</v>
      </c>
      <c r="BH709" s="36">
        <v>125.129352</v>
      </c>
      <c r="BI709" s="36">
        <v>0</v>
      </c>
      <c r="BJ709" s="36">
        <v>125.129352</v>
      </c>
      <c r="BK709" s="36">
        <v>125.129352</v>
      </c>
      <c r="BL709" s="36">
        <v>6774.1000000000013</v>
      </c>
      <c r="BM709" s="36">
        <v>1805.2057965783276</v>
      </c>
      <c r="BN709" s="36">
        <v>5166.7</v>
      </c>
      <c r="BO709" s="36">
        <v>9644.5</v>
      </c>
      <c r="BP709" s="36">
        <v>14.130347500000001</v>
      </c>
      <c r="BQ709" s="36">
        <v>9.0320679562470421</v>
      </c>
      <c r="BR709" s="36">
        <v>7.7437109999999976</v>
      </c>
      <c r="BS709" s="36">
        <v>20.516984000000004</v>
      </c>
      <c r="BT709" s="36">
        <v>125.129352</v>
      </c>
      <c r="BU709" s="36">
        <v>0</v>
      </c>
      <c r="BV709" s="36">
        <v>125.129352</v>
      </c>
      <c r="BW709" s="36">
        <v>125.129352</v>
      </c>
      <c r="BX709" s="36">
        <v>8977.1375000000007</v>
      </c>
      <c r="BY709" s="36">
        <v>3112.6918279574911</v>
      </c>
      <c r="BZ709" s="36">
        <v>5166.7</v>
      </c>
      <c r="CA709" s="36">
        <v>14466.8</v>
      </c>
      <c r="CB709" s="36"/>
      <c r="CC709" s="40">
        <v>26.061</v>
      </c>
      <c r="CD709" s="40">
        <v>65.576999999999998</v>
      </c>
      <c r="CE709" s="40"/>
    </row>
    <row r="710" spans="1:83" s="5" customFormat="1">
      <c r="A710" s="13" t="s">
        <v>447</v>
      </c>
      <c r="B710" s="13">
        <v>5</v>
      </c>
      <c r="C710" s="13"/>
      <c r="D710" s="13" t="s">
        <v>58</v>
      </c>
      <c r="E710" s="35" t="s">
        <v>347</v>
      </c>
      <c r="F710" s="13" t="s">
        <v>2</v>
      </c>
      <c r="G710" s="36">
        <v>1004960995</v>
      </c>
      <c r="H710" s="13" t="s">
        <v>348</v>
      </c>
      <c r="I710" s="37">
        <v>16</v>
      </c>
      <c r="J710" s="37" t="s">
        <v>38</v>
      </c>
      <c r="K710" s="38">
        <v>43530</v>
      </c>
      <c r="L710" s="39">
        <v>0.64722222222222225</v>
      </c>
      <c r="M710" s="37" t="s">
        <v>39</v>
      </c>
      <c r="N710" s="37" t="s">
        <v>94</v>
      </c>
      <c r="O710" s="37" t="s">
        <v>41</v>
      </c>
      <c r="P710" s="37" t="s">
        <v>41</v>
      </c>
      <c r="Q710" s="37">
        <v>5</v>
      </c>
      <c r="R710" s="13" t="s">
        <v>55</v>
      </c>
      <c r="S710" s="13" t="s">
        <v>56</v>
      </c>
      <c r="T710" s="13" t="s">
        <v>41</v>
      </c>
      <c r="U710" s="13" t="s">
        <v>52</v>
      </c>
      <c r="V710" s="13" t="s">
        <v>42</v>
      </c>
      <c r="W710" s="13" t="s">
        <v>72</v>
      </c>
      <c r="X710" s="13" t="s">
        <v>88</v>
      </c>
      <c r="Y710" s="13" t="s">
        <v>41</v>
      </c>
      <c r="Z710" s="13" t="s">
        <v>41</v>
      </c>
      <c r="AA710" s="13"/>
      <c r="AB710" s="13">
        <v>0</v>
      </c>
      <c r="AC710" s="13">
        <v>2</v>
      </c>
      <c r="AD710" s="13" t="s">
        <v>41</v>
      </c>
      <c r="AE710" s="13">
        <v>0</v>
      </c>
      <c r="AF710" s="13" t="s">
        <v>42</v>
      </c>
      <c r="AG710" s="13">
        <v>1</v>
      </c>
      <c r="AH710" s="46" t="str">
        <f t="shared" si="22"/>
        <v>-1</v>
      </c>
      <c r="AI710" s="46" t="s">
        <v>89</v>
      </c>
      <c r="AJ710" s="46" t="str">
        <f t="shared" si="23"/>
        <v>-3</v>
      </c>
      <c r="AK710" s="13" t="s">
        <v>41</v>
      </c>
      <c r="AL710" s="13" t="s">
        <v>41</v>
      </c>
      <c r="AM710" s="13"/>
      <c r="AN710" s="13">
        <v>101.31965006729475</v>
      </c>
      <c r="AO710" s="13">
        <v>117.34261838440112</v>
      </c>
      <c r="AP710" s="13">
        <v>125.13020833333333</v>
      </c>
      <c r="AQ710" s="13">
        <v>148.05555555555554</v>
      </c>
      <c r="AR710" s="36">
        <v>20.516984000000004</v>
      </c>
      <c r="AS710" s="36">
        <v>0</v>
      </c>
      <c r="AT710" s="36">
        <v>20.516984000000004</v>
      </c>
      <c r="AU710" s="36">
        <v>20.516984000000004</v>
      </c>
      <c r="AV710" s="36">
        <v>125.129352</v>
      </c>
      <c r="AW710" s="36">
        <v>0</v>
      </c>
      <c r="AX710" s="36">
        <v>125.129352</v>
      </c>
      <c r="AY710" s="36">
        <v>125.129352</v>
      </c>
      <c r="AZ710" s="36">
        <v>12400.1</v>
      </c>
      <c r="BA710" s="36" t="s">
        <v>50</v>
      </c>
      <c r="BB710" s="36">
        <v>12400.1</v>
      </c>
      <c r="BC710" s="36">
        <v>12400.1</v>
      </c>
      <c r="BD710" s="36">
        <v>20.516984000000004</v>
      </c>
      <c r="BE710" s="36">
        <v>0</v>
      </c>
      <c r="BF710" s="36">
        <v>20.516984000000004</v>
      </c>
      <c r="BG710" s="36">
        <v>20.516984000000004</v>
      </c>
      <c r="BH710" s="36">
        <v>125.129352</v>
      </c>
      <c r="BI710" s="36">
        <v>0</v>
      </c>
      <c r="BJ710" s="36">
        <v>125.129352</v>
      </c>
      <c r="BK710" s="36">
        <v>125.129352</v>
      </c>
      <c r="BL710" s="36">
        <v>12400.1</v>
      </c>
      <c r="BM710" s="36">
        <v>0</v>
      </c>
      <c r="BN710" s="36">
        <v>12400.1</v>
      </c>
      <c r="BO710" s="36">
        <v>12400.1</v>
      </c>
      <c r="BP710" s="36">
        <v>14.130347500000001</v>
      </c>
      <c r="BQ710" s="36">
        <v>9.0320679562470421</v>
      </c>
      <c r="BR710" s="36">
        <v>7.7437109999999976</v>
      </c>
      <c r="BS710" s="36">
        <v>20.516984000000004</v>
      </c>
      <c r="BT710" s="36">
        <v>125.129352</v>
      </c>
      <c r="BU710" s="36">
        <v>0</v>
      </c>
      <c r="BV710" s="36">
        <v>125.129352</v>
      </c>
      <c r="BW710" s="36">
        <v>125.129352</v>
      </c>
      <c r="BX710" s="36">
        <v>10010.481250000003</v>
      </c>
      <c r="BY710" s="36">
        <v>2836.129616976561</v>
      </c>
      <c r="BZ710" s="36">
        <v>5166.7</v>
      </c>
      <c r="CA710" s="36">
        <v>12400.1</v>
      </c>
      <c r="CB710" s="36"/>
      <c r="CC710" s="40">
        <v>26.792999999999999</v>
      </c>
      <c r="CD710" s="40">
        <v>64.941000000000003</v>
      </c>
      <c r="CE710" s="40"/>
    </row>
    <row r="711" spans="1:83" s="5" customFormat="1">
      <c r="A711" s="13" t="s">
        <v>447</v>
      </c>
      <c r="B711" s="13">
        <v>5</v>
      </c>
      <c r="C711" s="13"/>
      <c r="D711" s="13" t="s">
        <v>67</v>
      </c>
      <c r="E711" s="35" t="s">
        <v>349</v>
      </c>
      <c r="F711" s="13" t="s">
        <v>36</v>
      </c>
      <c r="G711" s="36">
        <v>1006203215</v>
      </c>
      <c r="H711" s="13" t="s">
        <v>350</v>
      </c>
      <c r="I711" s="37">
        <v>18</v>
      </c>
      <c r="J711" s="37" t="s">
        <v>70</v>
      </c>
      <c r="K711" s="38">
        <v>43530</v>
      </c>
      <c r="L711" s="39">
        <v>0.60763888888888895</v>
      </c>
      <c r="M711" s="37" t="s">
        <v>93</v>
      </c>
      <c r="N711" s="37" t="s">
        <v>71</v>
      </c>
      <c r="O711" s="37" t="s">
        <v>41</v>
      </c>
      <c r="P711" s="37" t="s">
        <v>41</v>
      </c>
      <c r="Q711" s="37">
        <v>1</v>
      </c>
      <c r="R711" s="13" t="s">
        <v>55</v>
      </c>
      <c r="S711" s="13" t="s">
        <v>63</v>
      </c>
      <c r="T711" s="13" t="s">
        <v>42</v>
      </c>
      <c r="U711" s="13" t="s">
        <v>52</v>
      </c>
      <c r="V711" s="13" t="s">
        <v>42</v>
      </c>
      <c r="W711" s="13" t="s">
        <v>46</v>
      </c>
      <c r="X711" s="13" t="s">
        <v>47</v>
      </c>
      <c r="Y711" s="13" t="s">
        <v>41</v>
      </c>
      <c r="Z711" s="13" t="s">
        <v>41</v>
      </c>
      <c r="AA711" s="13"/>
      <c r="AB711" s="13">
        <v>0</v>
      </c>
      <c r="AC711" s="13">
        <v>0</v>
      </c>
      <c r="AD711" s="13" t="s">
        <v>42</v>
      </c>
      <c r="AE711" s="13">
        <v>0</v>
      </c>
      <c r="AF711" s="13" t="s">
        <v>42</v>
      </c>
      <c r="AG711" s="13" t="s">
        <v>48</v>
      </c>
      <c r="AH711" s="46">
        <f t="shared" si="22"/>
        <v>1</v>
      </c>
      <c r="AI711" s="46" t="s">
        <v>49</v>
      </c>
      <c r="AJ711" s="46" t="str">
        <f t="shared" si="23"/>
        <v>-1</v>
      </c>
      <c r="AK711" s="13" t="s">
        <v>41</v>
      </c>
      <c r="AL711" s="13" t="s">
        <v>41</v>
      </c>
      <c r="AM711" s="13"/>
      <c r="AN711" s="13">
        <v>101.31965006729475</v>
      </c>
      <c r="AO711" s="13">
        <v>117.34261838440112</v>
      </c>
      <c r="AP711" s="13">
        <v>125.13020833333333</v>
      </c>
      <c r="AQ711" s="13">
        <v>148.05555555555554</v>
      </c>
      <c r="AR711" s="36">
        <v>610.14665599999989</v>
      </c>
      <c r="AS711" s="36">
        <v>108.8533608330568</v>
      </c>
      <c r="AT711" s="36">
        <v>533.17570639999997</v>
      </c>
      <c r="AU711" s="36">
        <v>687.11760559999993</v>
      </c>
      <c r="AV711" s="36">
        <v>391.25315720000003</v>
      </c>
      <c r="AW711" s="36">
        <v>135.03082213379324</v>
      </c>
      <c r="AX711" s="36">
        <v>295.7719472</v>
      </c>
      <c r="AY711" s="36">
        <v>486.73436720000001</v>
      </c>
      <c r="AZ711" s="36">
        <v>132267.54999999999</v>
      </c>
      <c r="BA711" s="36" t="s">
        <v>50</v>
      </c>
      <c r="BB711" s="36">
        <v>82667.199999999997</v>
      </c>
      <c r="BC711" s="36">
        <v>176356.7</v>
      </c>
      <c r="BD711" s="36">
        <v>500.46315199999998</v>
      </c>
      <c r="BE711" s="36">
        <v>46.262538092347647</v>
      </c>
      <c r="BF711" s="36">
        <v>467.75059759999999</v>
      </c>
      <c r="BG711" s="36">
        <v>533.17570639999997</v>
      </c>
      <c r="BH711" s="36">
        <v>299.43589609999998</v>
      </c>
      <c r="BI711" s="36">
        <v>5.1816062262219544</v>
      </c>
      <c r="BJ711" s="36">
        <v>295.7719472</v>
      </c>
      <c r="BK711" s="36">
        <v>303.09984499999996</v>
      </c>
      <c r="BL711" s="36">
        <v>66593.016666666677</v>
      </c>
      <c r="BM711" s="36">
        <v>9290.2840883186345</v>
      </c>
      <c r="BN711" s="36">
        <v>57867</v>
      </c>
      <c r="BO711" s="36">
        <v>82667.199999999997</v>
      </c>
      <c r="BP711" s="36">
        <v>598.0718104</v>
      </c>
      <c r="BQ711" s="36">
        <v>91.776950421973808</v>
      </c>
      <c r="BR711" s="36">
        <v>533.17570639999997</v>
      </c>
      <c r="BS711" s="36">
        <v>662.96791439999993</v>
      </c>
      <c r="BT711" s="36">
        <v>402.34591849999993</v>
      </c>
      <c r="BU711" s="36">
        <v>150.71835560842101</v>
      </c>
      <c r="BV711" s="36">
        <v>295.7719472</v>
      </c>
      <c r="BW711" s="36">
        <v>508.91988979999991</v>
      </c>
      <c r="BX711" s="36">
        <v>69578.231250000012</v>
      </c>
      <c r="BY711" s="36">
        <v>8684.8110714985451</v>
      </c>
      <c r="BZ711" s="36">
        <v>57867</v>
      </c>
      <c r="CA711" s="36">
        <v>88178.4</v>
      </c>
      <c r="CB711" s="36"/>
      <c r="CC711" s="40">
        <v>28.716999999999999</v>
      </c>
      <c r="CD711" s="40">
        <v>60.103000000000002</v>
      </c>
      <c r="CE711" s="40"/>
    </row>
    <row r="712" spans="1:83" s="5" customFormat="1">
      <c r="A712" s="13" t="s">
        <v>447</v>
      </c>
      <c r="B712" s="13">
        <v>5</v>
      </c>
      <c r="C712" s="13"/>
      <c r="D712" s="13" t="s">
        <v>67</v>
      </c>
      <c r="E712" s="35" t="s">
        <v>349</v>
      </c>
      <c r="F712" s="13" t="s">
        <v>36</v>
      </c>
      <c r="G712" s="36">
        <v>1006203215</v>
      </c>
      <c r="H712" s="13" t="s">
        <v>350</v>
      </c>
      <c r="I712" s="37">
        <v>18</v>
      </c>
      <c r="J712" s="37" t="s">
        <v>70</v>
      </c>
      <c r="K712" s="38">
        <v>43530</v>
      </c>
      <c r="L712" s="39">
        <v>0.61875000000000002</v>
      </c>
      <c r="M712" s="37" t="s">
        <v>93</v>
      </c>
      <c r="N712" s="37" t="s">
        <v>71</v>
      </c>
      <c r="O712" s="37" t="s">
        <v>41</v>
      </c>
      <c r="P712" s="37" t="s">
        <v>41</v>
      </c>
      <c r="Q712" s="37">
        <v>2</v>
      </c>
      <c r="R712" s="13" t="s">
        <v>43</v>
      </c>
      <c r="S712" s="13" t="s">
        <v>56</v>
      </c>
      <c r="T712" s="13" t="s">
        <v>41</v>
      </c>
      <c r="U712" s="13" t="s">
        <v>52</v>
      </c>
      <c r="V712" s="13" t="s">
        <v>42</v>
      </c>
      <c r="W712" s="13" t="s">
        <v>46</v>
      </c>
      <c r="X712" s="13" t="s">
        <v>47</v>
      </c>
      <c r="Y712" s="13" t="s">
        <v>41</v>
      </c>
      <c r="Z712" s="13" t="s">
        <v>41</v>
      </c>
      <c r="AA712" s="13"/>
      <c r="AB712" s="13">
        <v>-1</v>
      </c>
      <c r="AC712" s="13">
        <v>2</v>
      </c>
      <c r="AD712" s="13" t="s">
        <v>41</v>
      </c>
      <c r="AE712" s="13">
        <v>0</v>
      </c>
      <c r="AF712" s="13" t="s">
        <v>42</v>
      </c>
      <c r="AG712" s="13" t="s">
        <v>48</v>
      </c>
      <c r="AH712" s="46">
        <f t="shared" si="22"/>
        <v>1</v>
      </c>
      <c r="AI712" s="46" t="s">
        <v>49</v>
      </c>
      <c r="AJ712" s="46" t="str">
        <f t="shared" si="23"/>
        <v>-1</v>
      </c>
      <c r="AK712" s="13" t="s">
        <v>41</v>
      </c>
      <c r="AL712" s="13" t="s">
        <v>41</v>
      </c>
      <c r="AM712" s="13"/>
      <c r="AN712" s="13">
        <v>101.31965006729475</v>
      </c>
      <c r="AO712" s="13">
        <v>117.34261838440112</v>
      </c>
      <c r="AP712" s="13">
        <v>125.13020833333333</v>
      </c>
      <c r="AQ712" s="13">
        <v>148.05555555555554</v>
      </c>
      <c r="AR712" s="36">
        <v>110.74340240000001</v>
      </c>
      <c r="AS712" s="36">
        <v>23.754986441812243</v>
      </c>
      <c r="AT712" s="36">
        <v>93.946090400000003</v>
      </c>
      <c r="AU712" s="36">
        <v>127.5407144</v>
      </c>
      <c r="AV712" s="36">
        <v>110.16804740000001</v>
      </c>
      <c r="AW712" s="36">
        <v>5.0708007551324199</v>
      </c>
      <c r="AX712" s="36">
        <v>106.58244980000001</v>
      </c>
      <c r="AY712" s="36">
        <v>113.75364500000001</v>
      </c>
      <c r="AZ712" s="36">
        <v>22905.725000000002</v>
      </c>
      <c r="BA712" s="36" t="s">
        <v>50</v>
      </c>
      <c r="BB712" s="36">
        <v>21355.7</v>
      </c>
      <c r="BC712" s="36">
        <v>23422.400000000001</v>
      </c>
      <c r="BD712" s="36">
        <v>173.62127199999998</v>
      </c>
      <c r="BE712" s="36">
        <v>65.167749519634597</v>
      </c>
      <c r="BF712" s="36">
        <v>127.5407144</v>
      </c>
      <c r="BG712" s="36">
        <v>219.70182959999997</v>
      </c>
      <c r="BH712" s="36">
        <v>131.93016249999999</v>
      </c>
      <c r="BI712" s="36">
        <v>25.705477565211961</v>
      </c>
      <c r="BJ712" s="36">
        <v>113.75364500000001</v>
      </c>
      <c r="BK712" s="36">
        <v>150.10668000000001</v>
      </c>
      <c r="BL712" s="36">
        <v>26177.966666666664</v>
      </c>
      <c r="BM712" s="36">
        <v>3592.8168117323789</v>
      </c>
      <c r="BN712" s="36">
        <v>22044.6</v>
      </c>
      <c r="BO712" s="36">
        <v>31689.1</v>
      </c>
      <c r="BP712" s="36">
        <v>313.99591999999996</v>
      </c>
      <c r="BQ712" s="36">
        <v>263.68748053458387</v>
      </c>
      <c r="BR712" s="36">
        <v>127.5407144</v>
      </c>
      <c r="BS712" s="36">
        <v>500.45112559999995</v>
      </c>
      <c r="BT712" s="36">
        <v>193.82476249999999</v>
      </c>
      <c r="BU712" s="36">
        <v>113.23766032286967</v>
      </c>
      <c r="BV712" s="36">
        <v>113.75364500000001</v>
      </c>
      <c r="BW712" s="36">
        <v>273.89587999999998</v>
      </c>
      <c r="BX712" s="36">
        <v>78189.412500000006</v>
      </c>
      <c r="BY712" s="36">
        <v>60232.033395083883</v>
      </c>
      <c r="BZ712" s="36">
        <v>22044.6</v>
      </c>
      <c r="CA712" s="36">
        <v>176356.7</v>
      </c>
      <c r="CB712" s="36"/>
      <c r="CC712" s="40">
        <v>28.965</v>
      </c>
      <c r="CD712" s="40">
        <v>59.985999999999997</v>
      </c>
      <c r="CE712" s="40"/>
    </row>
    <row r="713" spans="1:83" s="5" customFormat="1">
      <c r="A713" s="13" t="s">
        <v>447</v>
      </c>
      <c r="B713" s="13">
        <v>5</v>
      </c>
      <c r="C713" s="13"/>
      <c r="D713" s="13" t="s">
        <v>67</v>
      </c>
      <c r="E713" s="35" t="s">
        <v>349</v>
      </c>
      <c r="F713" s="13" t="s">
        <v>36</v>
      </c>
      <c r="G713" s="36">
        <v>1006203215</v>
      </c>
      <c r="H713" s="13" t="s">
        <v>350</v>
      </c>
      <c r="I713" s="37">
        <v>18</v>
      </c>
      <c r="J713" s="37" t="s">
        <v>70</v>
      </c>
      <c r="K713" s="38">
        <v>43530</v>
      </c>
      <c r="L713" s="39">
        <v>0.62986111111111109</v>
      </c>
      <c r="M713" s="37" t="s">
        <v>93</v>
      </c>
      <c r="N713" s="37" t="s">
        <v>71</v>
      </c>
      <c r="O713" s="37" t="s">
        <v>41</v>
      </c>
      <c r="P713" s="37" t="s">
        <v>41</v>
      </c>
      <c r="Q713" s="37">
        <v>3</v>
      </c>
      <c r="R713" s="13" t="s">
        <v>43</v>
      </c>
      <c r="S713" s="13" t="s">
        <v>56</v>
      </c>
      <c r="T713" s="13" t="s">
        <v>41</v>
      </c>
      <c r="U713" s="13" t="s">
        <v>52</v>
      </c>
      <c r="V713" s="13" t="s">
        <v>42</v>
      </c>
      <c r="W713" s="13" t="s">
        <v>72</v>
      </c>
      <c r="X713" s="13" t="s">
        <v>106</v>
      </c>
      <c r="Y713" s="13" t="s">
        <v>41</v>
      </c>
      <c r="Z713" s="13" t="s">
        <v>41</v>
      </c>
      <c r="AA713" s="13"/>
      <c r="AB713" s="13">
        <v>-1</v>
      </c>
      <c r="AC713" s="13">
        <v>2</v>
      </c>
      <c r="AD713" s="13" t="s">
        <v>41</v>
      </c>
      <c r="AE713" s="13">
        <v>0</v>
      </c>
      <c r="AF713" s="13" t="s">
        <v>42</v>
      </c>
      <c r="AG713" s="13">
        <v>1</v>
      </c>
      <c r="AH713" s="46" t="str">
        <f t="shared" si="22"/>
        <v>-1</v>
      </c>
      <c r="AI713" s="46" t="s">
        <v>48</v>
      </c>
      <c r="AJ713" s="46" t="str">
        <f t="shared" si="23"/>
        <v>1</v>
      </c>
      <c r="AK713" s="13" t="s">
        <v>41</v>
      </c>
      <c r="AL713" s="13" t="s">
        <v>41</v>
      </c>
      <c r="AM713" s="13"/>
      <c r="AN713" s="13">
        <v>101.31965006729475</v>
      </c>
      <c r="AO713" s="13">
        <v>117.34261838440112</v>
      </c>
      <c r="AP713" s="13">
        <v>125.13020833333333</v>
      </c>
      <c r="AQ713" s="13">
        <v>148.05555555555554</v>
      </c>
      <c r="AR713" s="36">
        <v>51.811913199999999</v>
      </c>
      <c r="AS713" s="36">
        <v>11.964491679465397</v>
      </c>
      <c r="AT713" s="36">
        <v>43.351740000000007</v>
      </c>
      <c r="AU713" s="36">
        <v>60.272086399999992</v>
      </c>
      <c r="AV713" s="36">
        <v>84.807980000000001</v>
      </c>
      <c r="AW713" s="36">
        <v>0</v>
      </c>
      <c r="AX713" s="36">
        <v>84.807980000000001</v>
      </c>
      <c r="AY713" s="36">
        <v>84.807980000000001</v>
      </c>
      <c r="AZ713" s="36">
        <v>13433.449999999999</v>
      </c>
      <c r="BA713" s="36" t="s">
        <v>50</v>
      </c>
      <c r="BB713" s="36">
        <v>12400.1</v>
      </c>
      <c r="BC713" s="36">
        <v>14466.8</v>
      </c>
      <c r="BD713" s="36">
        <v>47.583074800000013</v>
      </c>
      <c r="BE713" s="36">
        <v>5.9840110611012562</v>
      </c>
      <c r="BF713" s="36">
        <v>43.351740000000007</v>
      </c>
      <c r="BG713" s="36">
        <v>51.814409600000019</v>
      </c>
      <c r="BH713" s="36">
        <v>81.181398099999996</v>
      </c>
      <c r="BI713" s="36">
        <v>5.1287613080367942</v>
      </c>
      <c r="BJ713" s="36">
        <v>77.554816199999991</v>
      </c>
      <c r="BK713" s="36">
        <v>84.807980000000001</v>
      </c>
      <c r="BL713" s="36">
        <v>9587.1166666666668</v>
      </c>
      <c r="BM713" s="36">
        <v>1562.0831903796445</v>
      </c>
      <c r="BN713" s="36">
        <v>8266.7000000000007</v>
      </c>
      <c r="BO713" s="36">
        <v>12400.1</v>
      </c>
      <c r="BP713" s="36">
        <v>77.079194799999982</v>
      </c>
      <c r="BQ713" s="36">
        <v>47.69782400248554</v>
      </c>
      <c r="BR713" s="36">
        <v>43.351740000000007</v>
      </c>
      <c r="BS713" s="36">
        <v>110.80664959999997</v>
      </c>
      <c r="BT713" s="36">
        <v>99.280812499999996</v>
      </c>
      <c r="BU713" s="36">
        <v>20.467676007454152</v>
      </c>
      <c r="BV713" s="36">
        <v>84.807980000000001</v>
      </c>
      <c r="BW713" s="36">
        <v>113.75364500000001</v>
      </c>
      <c r="BX713" s="36">
        <v>13045.937500000004</v>
      </c>
      <c r="BY713" s="36">
        <v>5566.6575624127127</v>
      </c>
      <c r="BZ713" s="36">
        <v>8266.7000000000007</v>
      </c>
      <c r="CA713" s="36">
        <v>23422.400000000001</v>
      </c>
      <c r="CB713" s="36"/>
      <c r="CC713" s="40">
        <v>26.965</v>
      </c>
      <c r="CD713" s="40">
        <v>59.426000000000002</v>
      </c>
      <c r="CE713" s="40"/>
    </row>
    <row r="714" spans="1:83" s="5" customFormat="1">
      <c r="A714" s="13" t="s">
        <v>447</v>
      </c>
      <c r="B714" s="13">
        <v>5</v>
      </c>
      <c r="C714" s="13"/>
      <c r="D714" s="13" t="s">
        <v>67</v>
      </c>
      <c r="E714" s="35" t="s">
        <v>349</v>
      </c>
      <c r="F714" s="13" t="s">
        <v>36</v>
      </c>
      <c r="G714" s="36">
        <v>1006203215</v>
      </c>
      <c r="H714" s="13" t="s">
        <v>350</v>
      </c>
      <c r="I714" s="37">
        <v>18</v>
      </c>
      <c r="J714" s="37" t="s">
        <v>70</v>
      </c>
      <c r="K714" s="38">
        <v>43530</v>
      </c>
      <c r="L714" s="39">
        <v>0.64027777777777783</v>
      </c>
      <c r="M714" s="37" t="s">
        <v>93</v>
      </c>
      <c r="N714" s="37" t="s">
        <v>71</v>
      </c>
      <c r="O714" s="37" t="s">
        <v>41</v>
      </c>
      <c r="P714" s="37" t="s">
        <v>41</v>
      </c>
      <c r="Q714" s="37">
        <v>4</v>
      </c>
      <c r="R714" s="13" t="s">
        <v>43</v>
      </c>
      <c r="S714" s="13" t="s">
        <v>44</v>
      </c>
      <c r="T714" s="13" t="s">
        <v>41</v>
      </c>
      <c r="U714" s="13" t="s">
        <v>52</v>
      </c>
      <c r="V714" s="13" t="s">
        <v>42</v>
      </c>
      <c r="W714" s="13" t="s">
        <v>66</v>
      </c>
      <c r="X714" s="13" t="s">
        <v>76</v>
      </c>
      <c r="Y714" s="13" t="s">
        <v>41</v>
      </c>
      <c r="Z714" s="13" t="s">
        <v>41</v>
      </c>
      <c r="AA714" s="13"/>
      <c r="AB714" s="13">
        <v>-1</v>
      </c>
      <c r="AC714" s="13">
        <v>1</v>
      </c>
      <c r="AD714" s="13" t="s">
        <v>41</v>
      </c>
      <c r="AE714" s="13">
        <v>0</v>
      </c>
      <c r="AF714" s="13" t="s">
        <v>42</v>
      </c>
      <c r="AG714" s="13">
        <v>0</v>
      </c>
      <c r="AH714" s="46" t="str">
        <f t="shared" si="22"/>
        <v>0</v>
      </c>
      <c r="AI714" s="46" t="s">
        <v>77</v>
      </c>
      <c r="AJ714" s="46" t="str">
        <f t="shared" si="23"/>
        <v>0</v>
      </c>
      <c r="AK714" s="13" t="s">
        <v>41</v>
      </c>
      <c r="AL714" s="13" t="s">
        <v>41</v>
      </c>
      <c r="AM714" s="13"/>
      <c r="AN714" s="13">
        <v>101.31965006729475</v>
      </c>
      <c r="AO714" s="13">
        <v>117.34261838440112</v>
      </c>
      <c r="AP714" s="13">
        <v>125.13020833333333</v>
      </c>
      <c r="AQ714" s="13">
        <v>148.05555555555554</v>
      </c>
      <c r="AR714" s="36">
        <v>43.351740000000007</v>
      </c>
      <c r="AS714" s="36">
        <v>0</v>
      </c>
      <c r="AT714" s="36">
        <v>43.351740000000007</v>
      </c>
      <c r="AU714" s="36">
        <v>43.351740000000007</v>
      </c>
      <c r="AV714" s="36">
        <v>70.304148800000007</v>
      </c>
      <c r="AW714" s="36">
        <v>0</v>
      </c>
      <c r="AX714" s="36">
        <v>70.304148800000007</v>
      </c>
      <c r="AY714" s="36">
        <v>70.304148800000007</v>
      </c>
      <c r="AZ714" s="36">
        <v>10763.95</v>
      </c>
      <c r="BA714" s="36" t="s">
        <v>50</v>
      </c>
      <c r="BB714" s="36">
        <v>9644.5</v>
      </c>
      <c r="BC714" s="36">
        <v>11711.2</v>
      </c>
      <c r="BD714" s="36">
        <v>39.117908800000002</v>
      </c>
      <c r="BE714" s="36">
        <v>5.9875415038383908</v>
      </c>
      <c r="BF714" s="36">
        <v>34.884077599999998</v>
      </c>
      <c r="BG714" s="36">
        <v>43.351740000000007</v>
      </c>
      <c r="BH714" s="36">
        <v>66.725930000000005</v>
      </c>
      <c r="BI714" s="36">
        <v>5.0603655560983842</v>
      </c>
      <c r="BJ714" s="36">
        <v>63.147711200000003</v>
      </c>
      <c r="BK714" s="36">
        <v>70.304148800000007</v>
      </c>
      <c r="BL714" s="36">
        <v>6774.1000000000013</v>
      </c>
      <c r="BM714" s="36">
        <v>1805.2057965783276</v>
      </c>
      <c r="BN714" s="36">
        <v>5166.7</v>
      </c>
      <c r="BO714" s="36">
        <v>9644.5</v>
      </c>
      <c r="BP714" s="36">
        <v>43.351740000000007</v>
      </c>
      <c r="BQ714" s="36">
        <v>0</v>
      </c>
      <c r="BR714" s="36">
        <v>43.351740000000007</v>
      </c>
      <c r="BS714" s="36">
        <v>43.351740000000007</v>
      </c>
      <c r="BT714" s="36">
        <v>77.556064399999997</v>
      </c>
      <c r="BU714" s="36">
        <v>10.255757394705016</v>
      </c>
      <c r="BV714" s="36">
        <v>70.304148800000007</v>
      </c>
      <c r="BW714" s="36">
        <v>84.807980000000001</v>
      </c>
      <c r="BX714" s="36">
        <v>8977.1375000000007</v>
      </c>
      <c r="BY714" s="36">
        <v>3112.6918279574911</v>
      </c>
      <c r="BZ714" s="36">
        <v>5166.7</v>
      </c>
      <c r="CA714" s="36">
        <v>14466.8</v>
      </c>
      <c r="CB714" s="36"/>
      <c r="CC714" s="40">
        <v>26.061</v>
      </c>
      <c r="CD714" s="40">
        <v>65.576999999999998</v>
      </c>
      <c r="CE714" s="40"/>
    </row>
    <row r="715" spans="1:83" s="5" customFormat="1">
      <c r="A715" s="13" t="s">
        <v>447</v>
      </c>
      <c r="B715" s="13">
        <v>5</v>
      </c>
      <c r="C715" s="13"/>
      <c r="D715" s="13" t="s">
        <v>67</v>
      </c>
      <c r="E715" s="35" t="s">
        <v>349</v>
      </c>
      <c r="F715" s="13" t="s">
        <v>36</v>
      </c>
      <c r="G715" s="36">
        <v>1006203215</v>
      </c>
      <c r="H715" s="13" t="s">
        <v>350</v>
      </c>
      <c r="I715" s="37">
        <v>18</v>
      </c>
      <c r="J715" s="37" t="s">
        <v>70</v>
      </c>
      <c r="K715" s="38">
        <v>43530</v>
      </c>
      <c r="L715" s="39">
        <v>0.64722222222222225</v>
      </c>
      <c r="M715" s="37" t="s">
        <v>93</v>
      </c>
      <c r="N715" s="37" t="s">
        <v>71</v>
      </c>
      <c r="O715" s="37" t="s">
        <v>41</v>
      </c>
      <c r="P715" s="37" t="s">
        <v>41</v>
      </c>
      <c r="Q715" s="37">
        <v>5</v>
      </c>
      <c r="R715" s="13" t="s">
        <v>43</v>
      </c>
      <c r="S715" s="13" t="s">
        <v>44</v>
      </c>
      <c r="T715" s="13" t="s">
        <v>41</v>
      </c>
      <c r="U715" s="13" t="s">
        <v>52</v>
      </c>
      <c r="V715" s="13" t="s">
        <v>42</v>
      </c>
      <c r="W715" s="13" t="s">
        <v>66</v>
      </c>
      <c r="X715" s="13" t="s">
        <v>76</v>
      </c>
      <c r="Y715" s="13" t="s">
        <v>41</v>
      </c>
      <c r="Z715" s="13" t="s">
        <v>41</v>
      </c>
      <c r="AA715" s="13"/>
      <c r="AB715" s="13">
        <v>-1</v>
      </c>
      <c r="AC715" s="13">
        <v>1</v>
      </c>
      <c r="AD715" s="13" t="s">
        <v>41</v>
      </c>
      <c r="AE715" s="13">
        <v>0</v>
      </c>
      <c r="AF715" s="13" t="s">
        <v>42</v>
      </c>
      <c r="AG715" s="13">
        <v>0</v>
      </c>
      <c r="AH715" s="46" t="str">
        <f t="shared" si="22"/>
        <v>0</v>
      </c>
      <c r="AI715" s="46" t="s">
        <v>77</v>
      </c>
      <c r="AJ715" s="46" t="str">
        <f t="shared" si="23"/>
        <v>0</v>
      </c>
      <c r="AK715" s="13" t="s">
        <v>41</v>
      </c>
      <c r="AL715" s="13" t="s">
        <v>41</v>
      </c>
      <c r="AM715" s="13"/>
      <c r="AN715" s="13">
        <v>101.31965006729475</v>
      </c>
      <c r="AO715" s="13">
        <v>117.34261838440112</v>
      </c>
      <c r="AP715" s="13">
        <v>125.13020833333333</v>
      </c>
      <c r="AQ715" s="13">
        <v>148.05555555555554</v>
      </c>
      <c r="AR715" s="36">
        <v>68.668823199999991</v>
      </c>
      <c r="AS715" s="36">
        <v>11.874779062237289</v>
      </c>
      <c r="AT715" s="36">
        <v>60.272086399999992</v>
      </c>
      <c r="AU715" s="36">
        <v>77.065559999999991</v>
      </c>
      <c r="AV715" s="36">
        <v>92.063640200000009</v>
      </c>
      <c r="AW715" s="36">
        <v>0</v>
      </c>
      <c r="AX715" s="36">
        <v>92.063640200000009</v>
      </c>
      <c r="AY715" s="36">
        <v>92.063640200000009</v>
      </c>
      <c r="AZ715" s="36">
        <v>12400.1</v>
      </c>
      <c r="BA715" s="36" t="s">
        <v>50</v>
      </c>
      <c r="BB715" s="36">
        <v>12400.1</v>
      </c>
      <c r="BC715" s="36">
        <v>12400.1</v>
      </c>
      <c r="BD715" s="36">
        <v>64.498428399999995</v>
      </c>
      <c r="BE715" s="36">
        <v>5.9769501756270449</v>
      </c>
      <c r="BF715" s="36">
        <v>60.272086399999992</v>
      </c>
      <c r="BG715" s="36">
        <v>68.724770400000011</v>
      </c>
      <c r="BH715" s="36">
        <v>88.435810099999998</v>
      </c>
      <c r="BI715" s="36">
        <v>5.1305265294053477</v>
      </c>
      <c r="BJ715" s="36">
        <v>84.807980000000001</v>
      </c>
      <c r="BK715" s="36">
        <v>92.063640200000009</v>
      </c>
      <c r="BL715" s="36">
        <v>12400.1</v>
      </c>
      <c r="BM715" s="36">
        <v>0</v>
      </c>
      <c r="BN715" s="36">
        <v>12400.1</v>
      </c>
      <c r="BO715" s="36">
        <v>12400.1</v>
      </c>
      <c r="BP715" s="36">
        <v>47.578081999999995</v>
      </c>
      <c r="BQ715" s="36">
        <v>17.952033183303758</v>
      </c>
      <c r="BR715" s="36">
        <v>34.884077599999998</v>
      </c>
      <c r="BS715" s="36">
        <v>60.272086399999992</v>
      </c>
      <c r="BT715" s="36">
        <v>77.605675700000006</v>
      </c>
      <c r="BU715" s="36">
        <v>20.446649480208755</v>
      </c>
      <c r="BV715" s="36">
        <v>63.147711200000003</v>
      </c>
      <c r="BW715" s="36">
        <v>92.063640200000009</v>
      </c>
      <c r="BX715" s="36">
        <v>10010.481250000003</v>
      </c>
      <c r="BY715" s="36">
        <v>2836.129616976561</v>
      </c>
      <c r="BZ715" s="36">
        <v>5166.7</v>
      </c>
      <c r="CA715" s="36">
        <v>12400.1</v>
      </c>
      <c r="CB715" s="36"/>
      <c r="CC715" s="40">
        <v>26.792999999999999</v>
      </c>
      <c r="CD715" s="40">
        <v>64.941000000000003</v>
      </c>
      <c r="CE715" s="40"/>
    </row>
    <row r="716" spans="1:83" s="5" customFormat="1">
      <c r="A716" s="13" t="s">
        <v>447</v>
      </c>
      <c r="B716" s="13">
        <v>5</v>
      </c>
      <c r="C716" s="13"/>
      <c r="D716" s="13" t="s">
        <v>107</v>
      </c>
      <c r="E716" s="35" t="s">
        <v>351</v>
      </c>
      <c r="F716" s="13" t="s">
        <v>141</v>
      </c>
      <c r="G716" s="36">
        <v>1007456702</v>
      </c>
      <c r="H716" s="13" t="s">
        <v>352</v>
      </c>
      <c r="I716" s="37">
        <v>17</v>
      </c>
      <c r="J716" s="37" t="s">
        <v>38</v>
      </c>
      <c r="K716" s="38">
        <v>43530</v>
      </c>
      <c r="L716" s="39">
        <v>0.60763888888888895</v>
      </c>
      <c r="M716" s="37" t="s">
        <v>39</v>
      </c>
      <c r="N716" s="37" t="s">
        <v>94</v>
      </c>
      <c r="O716" s="37" t="s">
        <v>41</v>
      </c>
      <c r="P716" s="37" t="s">
        <v>41</v>
      </c>
      <c r="Q716" s="37">
        <v>1</v>
      </c>
      <c r="R716" s="13" t="s">
        <v>43</v>
      </c>
      <c r="S716" s="13" t="s">
        <v>44</v>
      </c>
      <c r="T716" s="13" t="s">
        <v>41</v>
      </c>
      <c r="U716" s="13" t="s">
        <v>52</v>
      </c>
      <c r="V716" s="13" t="s">
        <v>42</v>
      </c>
      <c r="W716" s="13" t="s">
        <v>81</v>
      </c>
      <c r="X716" s="13" t="s">
        <v>88</v>
      </c>
      <c r="Y716" s="13" t="s">
        <v>42</v>
      </c>
      <c r="Z716" s="13" t="s">
        <v>41</v>
      </c>
      <c r="AA716" s="13"/>
      <c r="AB716" s="13">
        <v>-1</v>
      </c>
      <c r="AC716" s="13">
        <v>1</v>
      </c>
      <c r="AD716" s="13" t="s">
        <v>41</v>
      </c>
      <c r="AE716" s="13">
        <v>0</v>
      </c>
      <c r="AF716" s="13" t="s">
        <v>42</v>
      </c>
      <c r="AG716" s="13" t="s">
        <v>82</v>
      </c>
      <c r="AH716" s="46">
        <f t="shared" si="22"/>
        <v>2</v>
      </c>
      <c r="AI716" s="46" t="s">
        <v>89</v>
      </c>
      <c r="AJ716" s="46" t="str">
        <f t="shared" si="23"/>
        <v>-3</v>
      </c>
      <c r="AK716" s="13" t="s">
        <v>42</v>
      </c>
      <c r="AL716" s="13" t="s">
        <v>41</v>
      </c>
      <c r="AM716" s="13"/>
      <c r="AN716" s="13">
        <v>101.31965006729475</v>
      </c>
      <c r="AO716" s="13">
        <v>117.34261838440112</v>
      </c>
      <c r="AP716" s="13">
        <v>125.13020833333333</v>
      </c>
      <c r="AQ716" s="13">
        <v>148.05555555555554</v>
      </c>
      <c r="AR716" s="36">
        <v>408.00532290000001</v>
      </c>
      <c r="AS716" s="36">
        <v>115.09724212152453</v>
      </c>
      <c r="AT716" s="36">
        <v>326.6192825</v>
      </c>
      <c r="AU716" s="36">
        <v>489.39136330000002</v>
      </c>
      <c r="AV716" s="36">
        <v>377.80052190000004</v>
      </c>
      <c r="AW716" s="36">
        <v>133.7589394083999</v>
      </c>
      <c r="AX716" s="36">
        <v>283.21866880000005</v>
      </c>
      <c r="AY716" s="36">
        <v>472.38237500000008</v>
      </c>
      <c r="AZ716" s="36">
        <v>132267.54999999999</v>
      </c>
      <c r="BA716" s="36" t="s">
        <v>50</v>
      </c>
      <c r="BB716" s="36">
        <v>82667.199999999997</v>
      </c>
      <c r="BC716" s="36">
        <v>176356.7</v>
      </c>
      <c r="BD716" s="36">
        <v>309.41973125000004</v>
      </c>
      <c r="BE716" s="36">
        <v>24.323838644481096</v>
      </c>
      <c r="BF716" s="36">
        <v>292.22018000000003</v>
      </c>
      <c r="BG716" s="36">
        <v>326.6192825</v>
      </c>
      <c r="BH716" s="36">
        <v>283.21866880000005</v>
      </c>
      <c r="BI716" s="36">
        <v>0</v>
      </c>
      <c r="BJ716" s="36">
        <v>283.21866880000005</v>
      </c>
      <c r="BK716" s="36">
        <v>283.21866880000005</v>
      </c>
      <c r="BL716" s="36">
        <v>66593.016666666677</v>
      </c>
      <c r="BM716" s="36">
        <v>9290.2840883186345</v>
      </c>
      <c r="BN716" s="36">
        <v>57867</v>
      </c>
      <c r="BO716" s="36">
        <v>82667.199999999997</v>
      </c>
      <c r="BP716" s="36">
        <v>395.22816490000002</v>
      </c>
      <c r="BQ716" s="36">
        <v>97.027611989340585</v>
      </c>
      <c r="BR716" s="36">
        <v>326.6192825</v>
      </c>
      <c r="BS716" s="36">
        <v>463.83704729999999</v>
      </c>
      <c r="BT716" s="36">
        <v>394.35310750000008</v>
      </c>
      <c r="BU716" s="36">
        <v>157.16783045626138</v>
      </c>
      <c r="BV716" s="36">
        <v>283.21866880000005</v>
      </c>
      <c r="BW716" s="36">
        <v>505.48754620000005</v>
      </c>
      <c r="BX716" s="36">
        <v>69578.231250000012</v>
      </c>
      <c r="BY716" s="36">
        <v>8684.8110714985451</v>
      </c>
      <c r="BZ716" s="36">
        <v>57867</v>
      </c>
      <c r="CA716" s="36">
        <v>88178.4</v>
      </c>
      <c r="CB716" s="36"/>
      <c r="CC716" s="40">
        <v>28.716999999999999</v>
      </c>
      <c r="CD716" s="40">
        <v>60.103000000000002</v>
      </c>
      <c r="CE716" s="40"/>
    </row>
    <row r="717" spans="1:83" s="5" customFormat="1">
      <c r="A717" s="13" t="s">
        <v>447</v>
      </c>
      <c r="B717" s="13">
        <v>5</v>
      </c>
      <c r="C717" s="13"/>
      <c r="D717" s="13" t="s">
        <v>107</v>
      </c>
      <c r="E717" s="35" t="s">
        <v>351</v>
      </c>
      <c r="F717" s="13" t="s">
        <v>141</v>
      </c>
      <c r="G717" s="36">
        <v>1007456702</v>
      </c>
      <c r="H717" s="13" t="s">
        <v>352</v>
      </c>
      <c r="I717" s="37">
        <v>17</v>
      </c>
      <c r="J717" s="37" t="s">
        <v>38</v>
      </c>
      <c r="K717" s="38">
        <v>43530</v>
      </c>
      <c r="L717" s="39">
        <v>0.61875000000000002</v>
      </c>
      <c r="M717" s="37" t="s">
        <v>39</v>
      </c>
      <c r="N717" s="37" t="s">
        <v>94</v>
      </c>
      <c r="O717" s="37" t="s">
        <v>41</v>
      </c>
      <c r="P717" s="37" t="s">
        <v>41</v>
      </c>
      <c r="Q717" s="37">
        <v>2</v>
      </c>
      <c r="R717" s="13" t="s">
        <v>43</v>
      </c>
      <c r="S717" s="13" t="s">
        <v>44</v>
      </c>
      <c r="T717" s="13" t="s">
        <v>41</v>
      </c>
      <c r="U717" s="13" t="s">
        <v>52</v>
      </c>
      <c r="V717" s="13" t="s">
        <v>42</v>
      </c>
      <c r="W717" s="13" t="s">
        <v>46</v>
      </c>
      <c r="X717" s="13" t="s">
        <v>47</v>
      </c>
      <c r="Y717" s="13" t="s">
        <v>42</v>
      </c>
      <c r="Z717" s="13" t="s">
        <v>41</v>
      </c>
      <c r="AA717" s="13"/>
      <c r="AB717" s="13">
        <v>-1</v>
      </c>
      <c r="AC717" s="13">
        <v>1</v>
      </c>
      <c r="AD717" s="13" t="s">
        <v>41</v>
      </c>
      <c r="AE717" s="13">
        <v>0</v>
      </c>
      <c r="AF717" s="13" t="s">
        <v>42</v>
      </c>
      <c r="AG717" s="13" t="s">
        <v>48</v>
      </c>
      <c r="AH717" s="46">
        <f t="shared" si="22"/>
        <v>1</v>
      </c>
      <c r="AI717" s="46" t="s">
        <v>49</v>
      </c>
      <c r="AJ717" s="46" t="str">
        <f t="shared" si="23"/>
        <v>-1</v>
      </c>
      <c r="AK717" s="13" t="s">
        <v>42</v>
      </c>
      <c r="AL717" s="13" t="s">
        <v>41</v>
      </c>
      <c r="AM717" s="13"/>
      <c r="AN717" s="13">
        <v>101.31965006729475</v>
      </c>
      <c r="AO717" s="13">
        <v>117.34261838440112</v>
      </c>
      <c r="AP717" s="13">
        <v>125.13020833333333</v>
      </c>
      <c r="AQ717" s="13">
        <v>148.05555555555554</v>
      </c>
      <c r="AR717" s="36">
        <v>58.163073399999995</v>
      </c>
      <c r="AS717" s="36">
        <v>12.353801197241557</v>
      </c>
      <c r="AT717" s="36">
        <v>49.427616799999996</v>
      </c>
      <c r="AU717" s="36">
        <v>66.898529999999994</v>
      </c>
      <c r="AV717" s="36">
        <v>95.369750200000013</v>
      </c>
      <c r="AW717" s="36">
        <v>0</v>
      </c>
      <c r="AX717" s="36">
        <v>95.369750200000013</v>
      </c>
      <c r="AY717" s="36">
        <v>95.369750200000013</v>
      </c>
      <c r="AZ717" s="36">
        <v>22905.725000000002</v>
      </c>
      <c r="BA717" s="36" t="s">
        <v>50</v>
      </c>
      <c r="BB717" s="36">
        <v>21355.7</v>
      </c>
      <c r="BC717" s="36">
        <v>23422.400000000001</v>
      </c>
      <c r="BD717" s="36">
        <v>97.358552399999979</v>
      </c>
      <c r="BE717" s="36">
        <v>43.076976788268269</v>
      </c>
      <c r="BF717" s="36">
        <v>66.898529999999994</v>
      </c>
      <c r="BG717" s="36">
        <v>127.81857479999998</v>
      </c>
      <c r="BH717" s="36">
        <v>119.81065350000003</v>
      </c>
      <c r="BI717" s="36">
        <v>34.564656923509311</v>
      </c>
      <c r="BJ717" s="36">
        <v>95.369750200000013</v>
      </c>
      <c r="BK717" s="36">
        <v>144.25155680000003</v>
      </c>
      <c r="BL717" s="36">
        <v>26177.966666666664</v>
      </c>
      <c r="BM717" s="36">
        <v>3592.8168117323789</v>
      </c>
      <c r="BN717" s="36">
        <v>22044.6</v>
      </c>
      <c r="BO717" s="36">
        <v>31689.1</v>
      </c>
      <c r="BP717" s="36">
        <v>192.44816460000001</v>
      </c>
      <c r="BQ717" s="36">
        <v>177.55399600230638</v>
      </c>
      <c r="BR717" s="36">
        <v>66.898529999999994</v>
      </c>
      <c r="BS717" s="36">
        <v>317.99779920000003</v>
      </c>
      <c r="BT717" s="36">
        <v>172.928101</v>
      </c>
      <c r="BU717" s="36">
        <v>109.68407157665018</v>
      </c>
      <c r="BV717" s="36">
        <v>95.369750200000013</v>
      </c>
      <c r="BW717" s="36">
        <v>250.4864518</v>
      </c>
      <c r="BX717" s="36">
        <v>78189.412500000006</v>
      </c>
      <c r="BY717" s="36">
        <v>60232.033395083883</v>
      </c>
      <c r="BZ717" s="36">
        <v>22044.6</v>
      </c>
      <c r="CA717" s="36">
        <v>176356.7</v>
      </c>
      <c r="CB717" s="36"/>
      <c r="CC717" s="40">
        <v>28.965</v>
      </c>
      <c r="CD717" s="40">
        <v>59.985999999999997</v>
      </c>
      <c r="CE717" s="40"/>
    </row>
    <row r="718" spans="1:83" s="5" customFormat="1">
      <c r="A718" s="13" t="s">
        <v>447</v>
      </c>
      <c r="B718" s="13">
        <v>5</v>
      </c>
      <c r="C718" s="13"/>
      <c r="D718" s="13" t="s">
        <v>107</v>
      </c>
      <c r="E718" s="35" t="s">
        <v>351</v>
      </c>
      <c r="F718" s="13" t="s">
        <v>141</v>
      </c>
      <c r="G718" s="36">
        <v>1007456702</v>
      </c>
      <c r="H718" s="13" t="s">
        <v>352</v>
      </c>
      <c r="I718" s="37">
        <v>17</v>
      </c>
      <c r="J718" s="37" t="s">
        <v>38</v>
      </c>
      <c r="K718" s="38">
        <v>43530</v>
      </c>
      <c r="L718" s="39">
        <v>0.62986111111111109</v>
      </c>
      <c r="M718" s="37" t="s">
        <v>39</v>
      </c>
      <c r="N718" s="37" t="s">
        <v>94</v>
      </c>
      <c r="O718" s="37" t="s">
        <v>41</v>
      </c>
      <c r="P718" s="37" t="s">
        <v>41</v>
      </c>
      <c r="Q718" s="37">
        <v>3</v>
      </c>
      <c r="R718" s="13" t="s">
        <v>43</v>
      </c>
      <c r="S718" s="13" t="s">
        <v>44</v>
      </c>
      <c r="T718" s="13" t="s">
        <v>41</v>
      </c>
      <c r="U718" s="13" t="s">
        <v>52</v>
      </c>
      <c r="V718" s="13" t="s">
        <v>42</v>
      </c>
      <c r="W718" s="13" t="s">
        <v>66</v>
      </c>
      <c r="X718" s="13" t="s">
        <v>76</v>
      </c>
      <c r="Y718" s="13" t="s">
        <v>41</v>
      </c>
      <c r="Z718" s="13" t="s">
        <v>41</v>
      </c>
      <c r="AA718" s="13"/>
      <c r="AB718" s="13">
        <v>-1</v>
      </c>
      <c r="AC718" s="13">
        <v>1</v>
      </c>
      <c r="AD718" s="13" t="s">
        <v>41</v>
      </c>
      <c r="AE718" s="13">
        <v>0</v>
      </c>
      <c r="AF718" s="13" t="s">
        <v>42</v>
      </c>
      <c r="AG718" s="13">
        <v>0</v>
      </c>
      <c r="AH718" s="46" t="str">
        <f t="shared" si="22"/>
        <v>0</v>
      </c>
      <c r="AI718" s="46" t="s">
        <v>77</v>
      </c>
      <c r="AJ718" s="46" t="str">
        <f t="shared" si="23"/>
        <v>0</v>
      </c>
      <c r="AK718" s="13" t="s">
        <v>41</v>
      </c>
      <c r="AL718" s="13" t="s">
        <v>41</v>
      </c>
      <c r="AM718" s="13"/>
      <c r="AN718" s="13">
        <v>101.31965006729475</v>
      </c>
      <c r="AO718" s="13">
        <v>117.34261838440112</v>
      </c>
      <c r="AP718" s="13">
        <v>125.13020833333333</v>
      </c>
      <c r="AQ718" s="13">
        <v>148.05555555555554</v>
      </c>
      <c r="AR718" s="36">
        <v>27.678184850000001</v>
      </c>
      <c r="AS718" s="36">
        <v>6.1861344939442384</v>
      </c>
      <c r="AT718" s="36">
        <v>23.3039272</v>
      </c>
      <c r="AU718" s="36">
        <v>32.052442499999998</v>
      </c>
      <c r="AV718" s="36">
        <v>66.888400000000004</v>
      </c>
      <c r="AW718" s="36">
        <v>5.6885733626401338</v>
      </c>
      <c r="AX718" s="36">
        <v>62.865971200000004</v>
      </c>
      <c r="AY718" s="36">
        <v>70.910828800000004</v>
      </c>
      <c r="AZ718" s="36">
        <v>13433.449999999999</v>
      </c>
      <c r="BA718" s="36" t="s">
        <v>50</v>
      </c>
      <c r="BB718" s="36">
        <v>12400.1</v>
      </c>
      <c r="BC718" s="36">
        <v>14466.8</v>
      </c>
      <c r="BD718" s="36">
        <v>23.3039272</v>
      </c>
      <c r="BE718" s="36">
        <v>0</v>
      </c>
      <c r="BF718" s="36">
        <v>23.3039272</v>
      </c>
      <c r="BG718" s="36">
        <v>23.3039272</v>
      </c>
      <c r="BH718" s="36">
        <v>58.793213100000003</v>
      </c>
      <c r="BI718" s="36">
        <v>5.7597497412848808</v>
      </c>
      <c r="BJ718" s="36">
        <v>54.720455000000001</v>
      </c>
      <c r="BK718" s="36">
        <v>62.865971200000004</v>
      </c>
      <c r="BL718" s="36">
        <v>9587.1166666666668</v>
      </c>
      <c r="BM718" s="36">
        <v>1562.0831903796445</v>
      </c>
      <c r="BN718" s="36">
        <v>8266.7000000000007</v>
      </c>
      <c r="BO718" s="36">
        <v>12400.1</v>
      </c>
      <c r="BP718" s="36">
        <v>40.734436449999997</v>
      </c>
      <c r="BQ718" s="36">
        <v>24.650462580419678</v>
      </c>
      <c r="BR718" s="36">
        <v>23.3039272</v>
      </c>
      <c r="BS718" s="36">
        <v>58.16494569999999</v>
      </c>
      <c r="BT718" s="36">
        <v>75.04012560000001</v>
      </c>
      <c r="BU718" s="36">
        <v>17.216854262904047</v>
      </c>
      <c r="BV718" s="36">
        <v>62.865971200000004</v>
      </c>
      <c r="BW718" s="36">
        <v>87.214280000000002</v>
      </c>
      <c r="BX718" s="36">
        <v>13045.937500000004</v>
      </c>
      <c r="BY718" s="36">
        <v>5566.6575624127127</v>
      </c>
      <c r="BZ718" s="36">
        <v>8266.7000000000007</v>
      </c>
      <c r="CA718" s="36">
        <v>23422.400000000001</v>
      </c>
      <c r="CB718" s="36"/>
      <c r="CC718" s="40">
        <v>26.965</v>
      </c>
      <c r="CD718" s="40">
        <v>59.426000000000002</v>
      </c>
      <c r="CE718" s="40"/>
    </row>
    <row r="719" spans="1:83" s="5" customFormat="1">
      <c r="A719" s="13" t="s">
        <v>447</v>
      </c>
      <c r="B719" s="13">
        <v>5</v>
      </c>
      <c r="C719" s="13"/>
      <c r="D719" s="13" t="s">
        <v>107</v>
      </c>
      <c r="E719" s="35" t="s">
        <v>351</v>
      </c>
      <c r="F719" s="13" t="s">
        <v>141</v>
      </c>
      <c r="G719" s="36">
        <v>1007456702</v>
      </c>
      <c r="H719" s="13" t="s">
        <v>352</v>
      </c>
      <c r="I719" s="37">
        <v>17</v>
      </c>
      <c r="J719" s="37" t="s">
        <v>38</v>
      </c>
      <c r="K719" s="38">
        <v>43530</v>
      </c>
      <c r="L719" s="39">
        <v>0.64027777777777783</v>
      </c>
      <c r="M719" s="37" t="s">
        <v>39</v>
      </c>
      <c r="N719" s="37" t="s">
        <v>94</v>
      </c>
      <c r="O719" s="37" t="s">
        <v>41</v>
      </c>
      <c r="P719" s="37" t="s">
        <v>41</v>
      </c>
      <c r="Q719" s="37">
        <v>4</v>
      </c>
      <c r="R719" s="13" t="s">
        <v>43</v>
      </c>
      <c r="S719" s="13" t="s">
        <v>44</v>
      </c>
      <c r="T719" s="13" t="s">
        <v>41</v>
      </c>
      <c r="U719" s="13" t="s">
        <v>52</v>
      </c>
      <c r="V719" s="13" t="s">
        <v>42</v>
      </c>
      <c r="W719" s="13" t="s">
        <v>66</v>
      </c>
      <c r="X719" s="13" t="s">
        <v>76</v>
      </c>
      <c r="Y719" s="13" t="s">
        <v>41</v>
      </c>
      <c r="Z719" s="13" t="s">
        <v>41</v>
      </c>
      <c r="AA719" s="13"/>
      <c r="AB719" s="13">
        <v>-1</v>
      </c>
      <c r="AC719" s="13">
        <v>1</v>
      </c>
      <c r="AD719" s="13" t="s">
        <v>41</v>
      </c>
      <c r="AE719" s="13">
        <v>0</v>
      </c>
      <c r="AF719" s="13" t="s">
        <v>42</v>
      </c>
      <c r="AG719" s="13">
        <v>0</v>
      </c>
      <c r="AH719" s="46" t="str">
        <f t="shared" si="22"/>
        <v>0</v>
      </c>
      <c r="AI719" s="46" t="s">
        <v>77</v>
      </c>
      <c r="AJ719" s="46" t="str">
        <f t="shared" si="23"/>
        <v>0</v>
      </c>
      <c r="AK719" s="13" t="s">
        <v>41</v>
      </c>
      <c r="AL719" s="13" t="s">
        <v>41</v>
      </c>
      <c r="AM719" s="13"/>
      <c r="AN719" s="13">
        <v>101.31965006729475</v>
      </c>
      <c r="AO719" s="13">
        <v>117.34261838440112</v>
      </c>
      <c r="AP719" s="13">
        <v>125.13020833333333</v>
      </c>
      <c r="AQ719" s="13">
        <v>148.05555555555554</v>
      </c>
      <c r="AR719" s="36">
        <v>18.927797249999998</v>
      </c>
      <c r="AS719" s="36">
        <v>6.18878232599711</v>
      </c>
      <c r="AT719" s="36">
        <v>14.551667299999998</v>
      </c>
      <c r="AU719" s="36">
        <v>23.3039272</v>
      </c>
      <c r="AV719" s="36">
        <v>54.720455000000001</v>
      </c>
      <c r="AW719" s="36">
        <v>0</v>
      </c>
      <c r="AX719" s="36">
        <v>54.720455000000001</v>
      </c>
      <c r="AY719" s="36">
        <v>54.720455000000001</v>
      </c>
      <c r="AZ719" s="36">
        <v>10763.95</v>
      </c>
      <c r="BA719" s="36" t="s">
        <v>50</v>
      </c>
      <c r="BB719" s="36">
        <v>9644.5</v>
      </c>
      <c r="BC719" s="36">
        <v>11711.2</v>
      </c>
      <c r="BD719" s="36">
        <v>18.927797249999998</v>
      </c>
      <c r="BE719" s="36">
        <v>6.18878232599711</v>
      </c>
      <c r="BF719" s="36">
        <v>14.551667299999998</v>
      </c>
      <c r="BG719" s="36">
        <v>23.3039272</v>
      </c>
      <c r="BH719" s="36">
        <v>50.648945100000006</v>
      </c>
      <c r="BI719" s="36">
        <v>5.757984519916322</v>
      </c>
      <c r="BJ719" s="36">
        <v>46.577435200000004</v>
      </c>
      <c r="BK719" s="36">
        <v>54.720455000000001</v>
      </c>
      <c r="BL719" s="36">
        <v>6774.1000000000013</v>
      </c>
      <c r="BM719" s="36">
        <v>1805.2057965783276</v>
      </c>
      <c r="BN719" s="36">
        <v>5166.7</v>
      </c>
      <c r="BO719" s="36">
        <v>9644.5</v>
      </c>
      <c r="BP719" s="36">
        <v>18.927797249999998</v>
      </c>
      <c r="BQ719" s="36">
        <v>6.18878232599711</v>
      </c>
      <c r="BR719" s="36">
        <v>14.551667299999998</v>
      </c>
      <c r="BS719" s="36">
        <v>23.3039272</v>
      </c>
      <c r="BT719" s="36">
        <v>58.793213100000003</v>
      </c>
      <c r="BU719" s="36">
        <v>5.7597497412848808</v>
      </c>
      <c r="BV719" s="36">
        <v>54.720455000000001</v>
      </c>
      <c r="BW719" s="36">
        <v>62.865971200000004</v>
      </c>
      <c r="BX719" s="36">
        <v>8977.1375000000007</v>
      </c>
      <c r="BY719" s="36">
        <v>3112.6918279574911</v>
      </c>
      <c r="BZ719" s="36">
        <v>5166.7</v>
      </c>
      <c r="CA719" s="36">
        <v>14466.8</v>
      </c>
      <c r="CB719" s="36"/>
      <c r="CC719" s="40">
        <v>26.061</v>
      </c>
      <c r="CD719" s="40">
        <v>65.576999999999998</v>
      </c>
      <c r="CE719" s="40"/>
    </row>
    <row r="720" spans="1:83" s="5" customFormat="1">
      <c r="A720" s="13" t="s">
        <v>447</v>
      </c>
      <c r="B720" s="13">
        <v>5</v>
      </c>
      <c r="C720" s="13"/>
      <c r="D720" s="13" t="s">
        <v>107</v>
      </c>
      <c r="E720" s="35" t="s">
        <v>351</v>
      </c>
      <c r="F720" s="13" t="s">
        <v>141</v>
      </c>
      <c r="G720" s="36">
        <v>1007456702</v>
      </c>
      <c r="H720" s="13" t="s">
        <v>352</v>
      </c>
      <c r="I720" s="37">
        <v>17</v>
      </c>
      <c r="J720" s="37" t="s">
        <v>38</v>
      </c>
      <c r="K720" s="38">
        <v>43530</v>
      </c>
      <c r="L720" s="39">
        <v>0.64722222222222225</v>
      </c>
      <c r="M720" s="37" t="s">
        <v>39</v>
      </c>
      <c r="N720" s="37" t="s">
        <v>94</v>
      </c>
      <c r="O720" s="37" t="s">
        <v>41</v>
      </c>
      <c r="P720" s="37" t="s">
        <v>41</v>
      </c>
      <c r="Q720" s="37">
        <v>5</v>
      </c>
      <c r="R720" s="13" t="s">
        <v>43</v>
      </c>
      <c r="S720" s="13" t="s">
        <v>44</v>
      </c>
      <c r="T720" s="13" t="s">
        <v>41</v>
      </c>
      <c r="U720" s="13" t="s">
        <v>52</v>
      </c>
      <c r="V720" s="13" t="s">
        <v>42</v>
      </c>
      <c r="W720" s="13" t="s">
        <v>46</v>
      </c>
      <c r="X720" s="13" t="s">
        <v>47</v>
      </c>
      <c r="Y720" s="13" t="s">
        <v>41</v>
      </c>
      <c r="Z720" s="13" t="s">
        <v>41</v>
      </c>
      <c r="AA720" s="13"/>
      <c r="AB720" s="13">
        <v>-1</v>
      </c>
      <c r="AC720" s="13">
        <v>1</v>
      </c>
      <c r="AD720" s="13" t="s">
        <v>41</v>
      </c>
      <c r="AE720" s="13">
        <v>0</v>
      </c>
      <c r="AF720" s="13" t="s">
        <v>42</v>
      </c>
      <c r="AG720" s="13" t="s">
        <v>48</v>
      </c>
      <c r="AH720" s="46">
        <f t="shared" si="22"/>
        <v>1</v>
      </c>
      <c r="AI720" s="46" t="s">
        <v>49</v>
      </c>
      <c r="AJ720" s="46" t="str">
        <f t="shared" si="23"/>
        <v>-1</v>
      </c>
      <c r="AK720" s="13" t="s">
        <v>41</v>
      </c>
      <c r="AL720" s="13" t="s">
        <v>41</v>
      </c>
      <c r="AM720" s="13"/>
      <c r="AN720" s="13">
        <v>101.31965006729475</v>
      </c>
      <c r="AO720" s="13">
        <v>117.34261838440112</v>
      </c>
      <c r="AP720" s="13">
        <v>125.13020833333333</v>
      </c>
      <c r="AQ720" s="13">
        <v>148.05555555555554</v>
      </c>
      <c r="AR720" s="36">
        <v>40.797213199999995</v>
      </c>
      <c r="AS720" s="36">
        <v>0</v>
      </c>
      <c r="AT720" s="36">
        <v>40.797213199999995</v>
      </c>
      <c r="AU720" s="36">
        <v>40.797213199999995</v>
      </c>
      <c r="AV720" s="36">
        <v>70.910828800000004</v>
      </c>
      <c r="AW720" s="36">
        <v>0</v>
      </c>
      <c r="AX720" s="36">
        <v>70.910828800000004</v>
      </c>
      <c r="AY720" s="36">
        <v>70.910828800000004</v>
      </c>
      <c r="AZ720" s="36">
        <v>12400.1</v>
      </c>
      <c r="BA720" s="36" t="s">
        <v>50</v>
      </c>
      <c r="BB720" s="36">
        <v>12400.1</v>
      </c>
      <c r="BC720" s="36">
        <v>12400.1</v>
      </c>
      <c r="BD720" s="36">
        <v>36.42482785</v>
      </c>
      <c r="BE720" s="36">
        <v>6.1834866618913678</v>
      </c>
      <c r="BF720" s="36">
        <v>32.052442499999998</v>
      </c>
      <c r="BG720" s="36">
        <v>40.797213199999995</v>
      </c>
      <c r="BH720" s="36">
        <v>66.888400000000004</v>
      </c>
      <c r="BI720" s="36">
        <v>5.6885733626401338</v>
      </c>
      <c r="BJ720" s="36">
        <v>62.865971200000004</v>
      </c>
      <c r="BK720" s="36">
        <v>70.910828800000004</v>
      </c>
      <c r="BL720" s="36">
        <v>12400.1</v>
      </c>
      <c r="BM720" s="36">
        <v>0</v>
      </c>
      <c r="BN720" s="36">
        <v>12400.1</v>
      </c>
      <c r="BO720" s="36">
        <v>12400.1</v>
      </c>
      <c r="BP720" s="36">
        <v>32.050570199999996</v>
      </c>
      <c r="BQ720" s="36">
        <v>12.369621155835699</v>
      </c>
      <c r="BR720" s="36">
        <v>23.3039272</v>
      </c>
      <c r="BS720" s="36">
        <v>40.797213199999995</v>
      </c>
      <c r="BT720" s="36">
        <v>58.744132000000008</v>
      </c>
      <c r="BU720" s="36">
        <v>17.206307623841312</v>
      </c>
      <c r="BV720" s="36">
        <v>46.577435200000004</v>
      </c>
      <c r="BW720" s="36">
        <v>70.910828800000004</v>
      </c>
      <c r="BX720" s="36">
        <v>10010.481250000003</v>
      </c>
      <c r="BY720" s="36">
        <v>2836.129616976561</v>
      </c>
      <c r="BZ720" s="36">
        <v>5166.7</v>
      </c>
      <c r="CA720" s="36">
        <v>12400.1</v>
      </c>
      <c r="CB720" s="36"/>
      <c r="CC720" s="40">
        <v>26.792999999999999</v>
      </c>
      <c r="CD720" s="40">
        <v>64.941000000000003</v>
      </c>
      <c r="CE720" s="40"/>
    </row>
    <row r="721" spans="1:83" s="5" customFormat="1">
      <c r="A721" s="13" t="s">
        <v>447</v>
      </c>
      <c r="B721" s="13">
        <v>5</v>
      </c>
      <c r="C721" s="13"/>
      <c r="D721" s="13" t="s">
        <v>73</v>
      </c>
      <c r="E721" s="35" t="s">
        <v>353</v>
      </c>
      <c r="F721" s="13" t="s">
        <v>36</v>
      </c>
      <c r="G721" s="36">
        <v>1024515259</v>
      </c>
      <c r="H721" s="13" t="s">
        <v>354</v>
      </c>
      <c r="I721" s="37">
        <v>28</v>
      </c>
      <c r="J721" s="37" t="s">
        <v>38</v>
      </c>
      <c r="K721" s="38">
        <v>43530</v>
      </c>
      <c r="L721" s="39">
        <v>0.60763888888888895</v>
      </c>
      <c r="M721" s="37" t="s">
        <v>157</v>
      </c>
      <c r="N721" s="37" t="s">
        <v>41</v>
      </c>
      <c r="O721" s="37" t="s">
        <v>41</v>
      </c>
      <c r="P721" s="37" t="s">
        <v>41</v>
      </c>
      <c r="Q721" s="37">
        <v>1</v>
      </c>
      <c r="R721" s="13" t="s">
        <v>55</v>
      </c>
      <c r="S721" s="13" t="s">
        <v>44</v>
      </c>
      <c r="T721" s="13" t="s">
        <v>42</v>
      </c>
      <c r="U721" s="13" t="s">
        <v>52</v>
      </c>
      <c r="V721" s="13" t="s">
        <v>42</v>
      </c>
      <c r="W721" s="13" t="s">
        <v>66</v>
      </c>
      <c r="X721" s="13" t="s">
        <v>53</v>
      </c>
      <c r="Y721" s="13" t="s">
        <v>41</v>
      </c>
      <c r="Z721" s="13" t="s">
        <v>41</v>
      </c>
      <c r="AA721" s="13"/>
      <c r="AB721" s="13">
        <v>0</v>
      </c>
      <c r="AC721" s="13">
        <v>1</v>
      </c>
      <c r="AD721" s="13" t="s">
        <v>42</v>
      </c>
      <c r="AE721" s="13">
        <v>0</v>
      </c>
      <c r="AF721" s="13" t="s">
        <v>42</v>
      </c>
      <c r="AG721" s="13">
        <v>0</v>
      </c>
      <c r="AH721" s="46" t="str">
        <f t="shared" si="22"/>
        <v>0</v>
      </c>
      <c r="AI721" s="46" t="s">
        <v>54</v>
      </c>
      <c r="AJ721" s="46" t="str">
        <f t="shared" si="23"/>
        <v>-2</v>
      </c>
      <c r="AK721" s="13" t="s">
        <v>41</v>
      </c>
      <c r="AL721" s="13" t="s">
        <v>41</v>
      </c>
      <c r="AM721" s="13"/>
      <c r="AN721" s="13">
        <v>101.31965006729475</v>
      </c>
      <c r="AO721" s="13">
        <v>117.34261838440112</v>
      </c>
      <c r="AP721" s="13">
        <v>125.13020833333333</v>
      </c>
      <c r="AQ721" s="13">
        <v>148.05555555555554</v>
      </c>
      <c r="AR721" s="36">
        <v>177.4</v>
      </c>
      <c r="AS721" s="36">
        <v>55.720014357499956</v>
      </c>
      <c r="AT721" s="36">
        <v>138</v>
      </c>
      <c r="AU721" s="36">
        <v>216.8</v>
      </c>
      <c r="AV721" s="36">
        <v>182.91540420000001</v>
      </c>
      <c r="AW721" s="36">
        <v>57.716090533762319</v>
      </c>
      <c r="AX721" s="36">
        <v>142.1039652</v>
      </c>
      <c r="AY721" s="36">
        <v>223.72684320000002</v>
      </c>
      <c r="AZ721" s="36">
        <v>132267.54999999999</v>
      </c>
      <c r="BA721" s="36" t="s">
        <v>50</v>
      </c>
      <c r="BB721" s="36">
        <v>82667.199999999997</v>
      </c>
      <c r="BC721" s="36">
        <v>176356.7</v>
      </c>
      <c r="BD721" s="36">
        <v>134.05000000000001</v>
      </c>
      <c r="BE721" s="36">
        <v>5.5861435713737295</v>
      </c>
      <c r="BF721" s="36">
        <v>130.1</v>
      </c>
      <c r="BG721" s="36">
        <v>138</v>
      </c>
      <c r="BH721" s="36">
        <v>142.1039652</v>
      </c>
      <c r="BI721" s="36">
        <v>0</v>
      </c>
      <c r="BJ721" s="36">
        <v>142.1039652</v>
      </c>
      <c r="BK721" s="36">
        <v>142.1039652</v>
      </c>
      <c r="BL721" s="36">
        <v>66593.016666666677</v>
      </c>
      <c r="BM721" s="36">
        <v>9290.2840883186345</v>
      </c>
      <c r="BN721" s="36">
        <v>57867</v>
      </c>
      <c r="BO721" s="36">
        <v>82667.199999999997</v>
      </c>
      <c r="BP721" s="36">
        <v>165.6</v>
      </c>
      <c r="BQ721" s="36">
        <v>39.032294321497474</v>
      </c>
      <c r="BR721" s="36">
        <v>138</v>
      </c>
      <c r="BS721" s="36">
        <v>193.2</v>
      </c>
      <c r="BT721" s="36">
        <v>164.85246945</v>
      </c>
      <c r="BU721" s="36">
        <v>32.171243234052007</v>
      </c>
      <c r="BV721" s="36">
        <v>142.1039652</v>
      </c>
      <c r="BW721" s="36">
        <v>187.6009737</v>
      </c>
      <c r="BX721" s="36">
        <v>69578.231250000012</v>
      </c>
      <c r="BY721" s="36">
        <v>8684.8110714985451</v>
      </c>
      <c r="BZ721" s="36">
        <v>57867</v>
      </c>
      <c r="CA721" s="36">
        <v>88178.4</v>
      </c>
      <c r="CB721" s="36"/>
      <c r="CC721" s="40">
        <v>28.716999999999999</v>
      </c>
      <c r="CD721" s="40">
        <v>60.103000000000002</v>
      </c>
      <c r="CE721" s="40"/>
    </row>
    <row r="722" spans="1:83" s="5" customFormat="1">
      <c r="A722" s="13" t="s">
        <v>447</v>
      </c>
      <c r="B722" s="13">
        <v>5</v>
      </c>
      <c r="C722" s="13"/>
      <c r="D722" s="13" t="s">
        <v>73</v>
      </c>
      <c r="E722" s="35" t="s">
        <v>353</v>
      </c>
      <c r="F722" s="13" t="s">
        <v>36</v>
      </c>
      <c r="G722" s="36">
        <v>1024515259</v>
      </c>
      <c r="H722" s="13" t="s">
        <v>354</v>
      </c>
      <c r="I722" s="37">
        <v>28</v>
      </c>
      <c r="J722" s="37" t="s">
        <v>38</v>
      </c>
      <c r="K722" s="38">
        <v>43530</v>
      </c>
      <c r="L722" s="39">
        <v>0.61875000000000002</v>
      </c>
      <c r="M722" s="37" t="s">
        <v>157</v>
      </c>
      <c r="N722" s="37" t="s">
        <v>41</v>
      </c>
      <c r="O722" s="37" t="s">
        <v>41</v>
      </c>
      <c r="P722" s="37" t="s">
        <v>41</v>
      </c>
      <c r="Q722" s="37">
        <v>2</v>
      </c>
      <c r="R722" s="13" t="s">
        <v>43</v>
      </c>
      <c r="S722" s="13" t="s">
        <v>44</v>
      </c>
      <c r="T722" s="13" t="s">
        <v>41</v>
      </c>
      <c r="U722" s="13" t="s">
        <v>52</v>
      </c>
      <c r="V722" s="13" t="s">
        <v>42</v>
      </c>
      <c r="W722" s="13" t="s">
        <v>66</v>
      </c>
      <c r="X722" s="13" t="s">
        <v>76</v>
      </c>
      <c r="Y722" s="13" t="s">
        <v>41</v>
      </c>
      <c r="Z722" s="13" t="s">
        <v>41</v>
      </c>
      <c r="AA722" s="13"/>
      <c r="AB722" s="13">
        <v>-1</v>
      </c>
      <c r="AC722" s="13">
        <v>1</v>
      </c>
      <c r="AD722" s="13" t="s">
        <v>41</v>
      </c>
      <c r="AE722" s="13">
        <v>0</v>
      </c>
      <c r="AF722" s="13" t="s">
        <v>42</v>
      </c>
      <c r="AG722" s="13">
        <v>0</v>
      </c>
      <c r="AH722" s="46" t="str">
        <f t="shared" si="22"/>
        <v>0</v>
      </c>
      <c r="AI722" s="46" t="s">
        <v>77</v>
      </c>
      <c r="AJ722" s="46" t="str">
        <f t="shared" si="23"/>
        <v>0</v>
      </c>
      <c r="AK722" s="13" t="s">
        <v>41</v>
      </c>
      <c r="AL722" s="13" t="s">
        <v>41</v>
      </c>
      <c r="AM722" s="13"/>
      <c r="AN722" s="13">
        <v>101.31965006729475</v>
      </c>
      <c r="AO722" s="13">
        <v>117.34261838440112</v>
      </c>
      <c r="AP722" s="13">
        <v>125.13020833333333</v>
      </c>
      <c r="AQ722" s="13">
        <v>148.05555555555554</v>
      </c>
      <c r="AR722" s="36">
        <v>43.4</v>
      </c>
      <c r="AS722" s="36">
        <v>0</v>
      </c>
      <c r="AT722" s="36">
        <v>43.4</v>
      </c>
      <c r="AU722" s="36">
        <v>43.4</v>
      </c>
      <c r="AV722" s="36">
        <v>36.864251250000009</v>
      </c>
      <c r="AW722" s="36">
        <v>6.5205880818495388</v>
      </c>
      <c r="AX722" s="36">
        <v>32.253499200000007</v>
      </c>
      <c r="AY722" s="36">
        <v>41.475003300000012</v>
      </c>
      <c r="AZ722" s="36">
        <v>22905.725000000002</v>
      </c>
      <c r="BA722" s="36" t="s">
        <v>50</v>
      </c>
      <c r="BB722" s="36">
        <v>21355.7</v>
      </c>
      <c r="BC722" s="36">
        <v>23422.400000000001</v>
      </c>
      <c r="BD722" s="36">
        <v>55.2</v>
      </c>
      <c r="BE722" s="36">
        <v>16.687720036002482</v>
      </c>
      <c r="BF722" s="36">
        <v>43.4</v>
      </c>
      <c r="BG722" s="36">
        <v>67</v>
      </c>
      <c r="BH722" s="36">
        <v>50.683401300000007</v>
      </c>
      <c r="BI722" s="36">
        <v>13.022641339329279</v>
      </c>
      <c r="BJ722" s="36">
        <v>41.475003300000012</v>
      </c>
      <c r="BK722" s="36">
        <v>59.891799300000002</v>
      </c>
      <c r="BL722" s="36">
        <v>26177.966666666664</v>
      </c>
      <c r="BM722" s="36">
        <v>3592.8168117323789</v>
      </c>
      <c r="BN722" s="36">
        <v>22044.6</v>
      </c>
      <c r="BO722" s="36">
        <v>31689.1</v>
      </c>
      <c r="BP722" s="36">
        <v>86.75</v>
      </c>
      <c r="BQ722" s="36">
        <v>61.306157928873667</v>
      </c>
      <c r="BR722" s="36">
        <v>43.4</v>
      </c>
      <c r="BS722" s="36">
        <v>130.1</v>
      </c>
      <c r="BT722" s="36">
        <v>82.717341300000015</v>
      </c>
      <c r="BU722" s="36">
        <v>58.32547374357528</v>
      </c>
      <c r="BV722" s="36">
        <v>41.475003300000012</v>
      </c>
      <c r="BW722" s="36">
        <v>123.95967930000002</v>
      </c>
      <c r="BX722" s="36">
        <v>78189.412500000006</v>
      </c>
      <c r="BY722" s="36">
        <v>60232.033395083883</v>
      </c>
      <c r="BZ722" s="36">
        <v>22044.6</v>
      </c>
      <c r="CA722" s="36">
        <v>176356.7</v>
      </c>
      <c r="CB722" s="36"/>
      <c r="CC722" s="40">
        <v>28.965</v>
      </c>
      <c r="CD722" s="40">
        <v>59.985999999999997</v>
      </c>
      <c r="CE722" s="40"/>
    </row>
    <row r="723" spans="1:83" s="5" customFormat="1">
      <c r="A723" s="13" t="s">
        <v>447</v>
      </c>
      <c r="B723" s="13">
        <v>5</v>
      </c>
      <c r="C723" s="13"/>
      <c r="D723" s="13" t="s">
        <v>73</v>
      </c>
      <c r="E723" s="35" t="s">
        <v>353</v>
      </c>
      <c r="F723" s="13" t="s">
        <v>36</v>
      </c>
      <c r="G723" s="36">
        <v>1024515259</v>
      </c>
      <c r="H723" s="13" t="s">
        <v>354</v>
      </c>
      <c r="I723" s="37">
        <v>28</v>
      </c>
      <c r="J723" s="37" t="s">
        <v>38</v>
      </c>
      <c r="K723" s="38">
        <v>43530</v>
      </c>
      <c r="L723" s="39">
        <v>0.62986111111111109</v>
      </c>
      <c r="M723" s="37" t="s">
        <v>157</v>
      </c>
      <c r="N723" s="37" t="s">
        <v>41</v>
      </c>
      <c r="O723" s="37" t="s">
        <v>41</v>
      </c>
      <c r="P723" s="37" t="s">
        <v>41</v>
      </c>
      <c r="Q723" s="37">
        <v>3</v>
      </c>
      <c r="R723" s="13" t="s">
        <v>43</v>
      </c>
      <c r="S723" s="13" t="s">
        <v>44</v>
      </c>
      <c r="T723" s="13" t="s">
        <v>41</v>
      </c>
      <c r="U723" s="13" t="s">
        <v>52</v>
      </c>
      <c r="V723" s="13" t="s">
        <v>42</v>
      </c>
      <c r="W723" s="13" t="s">
        <v>66</v>
      </c>
      <c r="X723" s="13" t="s">
        <v>76</v>
      </c>
      <c r="Y723" s="13" t="s">
        <v>41</v>
      </c>
      <c r="Z723" s="13" t="s">
        <v>41</v>
      </c>
      <c r="AA723" s="13"/>
      <c r="AB723" s="13">
        <v>-1</v>
      </c>
      <c r="AC723" s="13">
        <v>1</v>
      </c>
      <c r="AD723" s="13" t="s">
        <v>41</v>
      </c>
      <c r="AE723" s="13">
        <v>0</v>
      </c>
      <c r="AF723" s="13" t="s">
        <v>42</v>
      </c>
      <c r="AG723" s="13">
        <v>0</v>
      </c>
      <c r="AH723" s="46" t="str">
        <f t="shared" si="22"/>
        <v>0</v>
      </c>
      <c r="AI723" s="46" t="s">
        <v>77</v>
      </c>
      <c r="AJ723" s="46" t="str">
        <f t="shared" si="23"/>
        <v>0</v>
      </c>
      <c r="AK723" s="13" t="s">
        <v>41</v>
      </c>
      <c r="AL723" s="13" t="s">
        <v>41</v>
      </c>
      <c r="AM723" s="13"/>
      <c r="AN723" s="13">
        <v>101.31965006729475</v>
      </c>
      <c r="AO723" s="13">
        <v>117.34261838440112</v>
      </c>
      <c r="AP723" s="13">
        <v>125.13020833333333</v>
      </c>
      <c r="AQ723" s="13">
        <v>148.05555555555554</v>
      </c>
      <c r="AR723" s="36">
        <v>27.6</v>
      </c>
      <c r="AS723" s="36">
        <v>0</v>
      </c>
      <c r="AT723" s="36">
        <v>27.6</v>
      </c>
      <c r="AU723" s="36">
        <v>27.6</v>
      </c>
      <c r="AV723" s="36">
        <v>13.901282500000001</v>
      </c>
      <c r="AW723" s="36">
        <v>0</v>
      </c>
      <c r="AX723" s="36">
        <v>13.901282500000001</v>
      </c>
      <c r="AY723" s="36">
        <v>13.901282500000001</v>
      </c>
      <c r="AZ723" s="36">
        <v>13433.449999999999</v>
      </c>
      <c r="BA723" s="36" t="s">
        <v>50</v>
      </c>
      <c r="BB723" s="36">
        <v>12400.1</v>
      </c>
      <c r="BC723" s="36">
        <v>14466.8</v>
      </c>
      <c r="BD723" s="36">
        <v>27.6</v>
      </c>
      <c r="BE723" s="36">
        <v>0</v>
      </c>
      <c r="BF723" s="36">
        <v>27.6</v>
      </c>
      <c r="BG723" s="36">
        <v>27.6</v>
      </c>
      <c r="BH723" s="36">
        <v>18.520716650000001</v>
      </c>
      <c r="BI723" s="36">
        <v>6.5328664254194324</v>
      </c>
      <c r="BJ723" s="36">
        <v>13.901282500000001</v>
      </c>
      <c r="BK723" s="36">
        <v>23.140150800000001</v>
      </c>
      <c r="BL723" s="36">
        <v>9587.1166666666668</v>
      </c>
      <c r="BM723" s="36">
        <v>1562.0831903796445</v>
      </c>
      <c r="BN723" s="36">
        <v>8266.7000000000007</v>
      </c>
      <c r="BO723" s="36">
        <v>12400.1</v>
      </c>
      <c r="BP723" s="36">
        <v>35.5</v>
      </c>
      <c r="BQ723" s="36">
        <v>11.172287142747459</v>
      </c>
      <c r="BR723" s="36">
        <v>27.6</v>
      </c>
      <c r="BS723" s="36">
        <v>43.4</v>
      </c>
      <c r="BT723" s="36">
        <v>27.688142900000006</v>
      </c>
      <c r="BU723" s="36">
        <v>19.497564960224558</v>
      </c>
      <c r="BV723" s="36">
        <v>13.901282500000001</v>
      </c>
      <c r="BW723" s="36">
        <v>41.475003300000012</v>
      </c>
      <c r="BX723" s="36">
        <v>13045.937500000004</v>
      </c>
      <c r="BY723" s="36">
        <v>5566.6575624127127</v>
      </c>
      <c r="BZ723" s="36">
        <v>8266.7000000000007</v>
      </c>
      <c r="CA723" s="36">
        <v>23422.400000000001</v>
      </c>
      <c r="CB723" s="36"/>
      <c r="CC723" s="40">
        <v>26.965</v>
      </c>
      <c r="CD723" s="40">
        <v>59.426000000000002</v>
      </c>
      <c r="CE723" s="40"/>
    </row>
    <row r="724" spans="1:83" s="5" customFormat="1">
      <c r="A724" s="13" t="s">
        <v>447</v>
      </c>
      <c r="B724" s="13">
        <v>5</v>
      </c>
      <c r="C724" s="13"/>
      <c r="D724" s="13" t="s">
        <v>73</v>
      </c>
      <c r="E724" s="35" t="s">
        <v>353</v>
      </c>
      <c r="F724" s="13" t="s">
        <v>36</v>
      </c>
      <c r="G724" s="36">
        <v>1024515259</v>
      </c>
      <c r="H724" s="13" t="s">
        <v>354</v>
      </c>
      <c r="I724" s="37">
        <v>28</v>
      </c>
      <c r="J724" s="37" t="s">
        <v>38</v>
      </c>
      <c r="K724" s="38">
        <v>43530</v>
      </c>
      <c r="L724" s="39">
        <v>0.64027777777777783</v>
      </c>
      <c r="M724" s="37" t="s">
        <v>157</v>
      </c>
      <c r="N724" s="37" t="s">
        <v>41</v>
      </c>
      <c r="O724" s="37" t="s">
        <v>41</v>
      </c>
      <c r="P724" s="37" t="s">
        <v>41</v>
      </c>
      <c r="Q724" s="37">
        <v>4</v>
      </c>
      <c r="R724" s="13" t="s">
        <v>84</v>
      </c>
      <c r="S724" s="13" t="s">
        <v>56</v>
      </c>
      <c r="T724" s="13" t="s">
        <v>41</v>
      </c>
      <c r="U724" s="13" t="s">
        <v>52</v>
      </c>
      <c r="V724" s="13" t="s">
        <v>42</v>
      </c>
      <c r="W724" s="13" t="s">
        <v>66</v>
      </c>
      <c r="X724" s="13" t="s">
        <v>76</v>
      </c>
      <c r="Y724" s="13" t="s">
        <v>41</v>
      </c>
      <c r="Z724" s="13" t="s">
        <v>41</v>
      </c>
      <c r="AA724" s="13"/>
      <c r="AB724" s="13">
        <v>-2</v>
      </c>
      <c r="AC724" s="13">
        <v>2</v>
      </c>
      <c r="AD724" s="13" t="s">
        <v>41</v>
      </c>
      <c r="AE724" s="13">
        <v>0</v>
      </c>
      <c r="AF724" s="13" t="s">
        <v>42</v>
      </c>
      <c r="AG724" s="13">
        <v>0</v>
      </c>
      <c r="AH724" s="46" t="str">
        <f t="shared" si="22"/>
        <v>0</v>
      </c>
      <c r="AI724" s="46" t="s">
        <v>77</v>
      </c>
      <c r="AJ724" s="46" t="str">
        <f t="shared" si="23"/>
        <v>0</v>
      </c>
      <c r="AK724" s="13" t="s">
        <v>41</v>
      </c>
      <c r="AL724" s="13" t="s">
        <v>41</v>
      </c>
      <c r="AM724" s="13"/>
      <c r="AN724" s="13">
        <v>101.31965006729475</v>
      </c>
      <c r="AO724" s="13">
        <v>117.34261838440112</v>
      </c>
      <c r="AP724" s="13">
        <v>125.13020833333333</v>
      </c>
      <c r="AQ724" s="13">
        <v>148.05555555555554</v>
      </c>
      <c r="AR724" s="36">
        <v>23.65</v>
      </c>
      <c r="AS724" s="36">
        <v>5.5861435713737597</v>
      </c>
      <c r="AT724" s="36">
        <v>19.7</v>
      </c>
      <c r="AU724" s="36">
        <v>27.6</v>
      </c>
      <c r="AV724" s="36">
        <v>4.6536767999999995</v>
      </c>
      <c r="AW724" s="36">
        <v>0</v>
      </c>
      <c r="AX724" s="36">
        <v>4.6536767999999995</v>
      </c>
      <c r="AY724" s="36">
        <v>4.6536767999999995</v>
      </c>
      <c r="AZ724" s="36">
        <v>10763.95</v>
      </c>
      <c r="BA724" s="36" t="s">
        <v>50</v>
      </c>
      <c r="BB724" s="36">
        <v>9644.5</v>
      </c>
      <c r="BC724" s="36">
        <v>11711.2</v>
      </c>
      <c r="BD724" s="36">
        <v>19.7</v>
      </c>
      <c r="BE724" s="36">
        <v>0</v>
      </c>
      <c r="BF724" s="36">
        <v>19.7</v>
      </c>
      <c r="BG724" s="36">
        <v>19.7</v>
      </c>
      <c r="BH724" s="36">
        <v>4.6536767999999995</v>
      </c>
      <c r="BI724" s="36">
        <v>0</v>
      </c>
      <c r="BJ724" s="36">
        <v>4.6536767999999995</v>
      </c>
      <c r="BK724" s="36">
        <v>4.6536767999999995</v>
      </c>
      <c r="BL724" s="36">
        <v>6774.1000000000013</v>
      </c>
      <c r="BM724" s="36">
        <v>1805.2057965783276</v>
      </c>
      <c r="BN724" s="36">
        <v>5166.7</v>
      </c>
      <c r="BO724" s="36">
        <v>9644.5</v>
      </c>
      <c r="BP724" s="36">
        <v>23.65</v>
      </c>
      <c r="BQ724" s="36">
        <v>5.5861435713737597</v>
      </c>
      <c r="BR724" s="36">
        <v>19.7</v>
      </c>
      <c r="BS724" s="36">
        <v>27.6</v>
      </c>
      <c r="BT724" s="36">
        <v>9.2774796500000001</v>
      </c>
      <c r="BU724" s="36">
        <v>6.539044700209371</v>
      </c>
      <c r="BV724" s="36">
        <v>4.6536767999999995</v>
      </c>
      <c r="BW724" s="36">
        <v>13.901282500000001</v>
      </c>
      <c r="BX724" s="36">
        <v>8977.1375000000007</v>
      </c>
      <c r="BY724" s="36">
        <v>3112.6918279574911</v>
      </c>
      <c r="BZ724" s="36">
        <v>5166.7</v>
      </c>
      <c r="CA724" s="36">
        <v>14466.8</v>
      </c>
      <c r="CB724" s="36"/>
      <c r="CC724" s="40">
        <v>26.061</v>
      </c>
      <c r="CD724" s="40">
        <v>65.576999999999998</v>
      </c>
      <c r="CE724" s="40"/>
    </row>
    <row r="725" spans="1:83" s="5" customFormat="1">
      <c r="A725" s="13" t="s">
        <v>447</v>
      </c>
      <c r="B725" s="13">
        <v>5</v>
      </c>
      <c r="C725" s="13"/>
      <c r="D725" s="13" t="s">
        <v>73</v>
      </c>
      <c r="E725" s="35" t="s">
        <v>353</v>
      </c>
      <c r="F725" s="13" t="s">
        <v>36</v>
      </c>
      <c r="G725" s="36">
        <v>1024515259</v>
      </c>
      <c r="H725" s="13" t="s">
        <v>354</v>
      </c>
      <c r="I725" s="37">
        <v>28</v>
      </c>
      <c r="J725" s="37" t="s">
        <v>38</v>
      </c>
      <c r="K725" s="38">
        <v>43530</v>
      </c>
      <c r="L725" s="39">
        <v>0.64722222222222225</v>
      </c>
      <c r="M725" s="37" t="s">
        <v>157</v>
      </c>
      <c r="N725" s="37" t="s">
        <v>41</v>
      </c>
      <c r="O725" s="37" t="s">
        <v>41</v>
      </c>
      <c r="P725" s="37" t="s">
        <v>41</v>
      </c>
      <c r="Q725" s="37">
        <v>5</v>
      </c>
      <c r="R725" s="13" t="s">
        <v>43</v>
      </c>
      <c r="S725" s="13" t="s">
        <v>44</v>
      </c>
      <c r="T725" s="13" t="s">
        <v>41</v>
      </c>
      <c r="U725" s="13" t="s">
        <v>52</v>
      </c>
      <c r="V725" s="13" t="s">
        <v>42</v>
      </c>
      <c r="W725" s="13" t="s">
        <v>66</v>
      </c>
      <c r="X725" s="13" t="s">
        <v>76</v>
      </c>
      <c r="Y725" s="13" t="s">
        <v>41</v>
      </c>
      <c r="Z725" s="13" t="s">
        <v>41</v>
      </c>
      <c r="AA725" s="13"/>
      <c r="AB725" s="13">
        <v>-1</v>
      </c>
      <c r="AC725" s="13">
        <v>1</v>
      </c>
      <c r="AD725" s="13" t="s">
        <v>41</v>
      </c>
      <c r="AE725" s="13">
        <v>0</v>
      </c>
      <c r="AF725" s="13" t="s">
        <v>42</v>
      </c>
      <c r="AG725" s="13">
        <v>0</v>
      </c>
      <c r="AH725" s="46" t="str">
        <f t="shared" si="22"/>
        <v>0</v>
      </c>
      <c r="AI725" s="46" t="s">
        <v>77</v>
      </c>
      <c r="AJ725" s="46" t="str">
        <f t="shared" si="23"/>
        <v>0</v>
      </c>
      <c r="AK725" s="13" t="s">
        <v>41</v>
      </c>
      <c r="AL725" s="13" t="s">
        <v>41</v>
      </c>
      <c r="AM725" s="13"/>
      <c r="AN725" s="13">
        <v>101.31965006729475</v>
      </c>
      <c r="AO725" s="13">
        <v>117.34261838440112</v>
      </c>
      <c r="AP725" s="13">
        <v>125.13020833333333</v>
      </c>
      <c r="AQ725" s="13">
        <v>148.05555555555554</v>
      </c>
      <c r="AR725" s="36">
        <v>27.6</v>
      </c>
      <c r="AS725" s="36">
        <v>0</v>
      </c>
      <c r="AT725" s="36">
        <v>27.6</v>
      </c>
      <c r="AU725" s="36">
        <v>27.6</v>
      </c>
      <c r="AV725" s="36">
        <v>4.6536767999999995</v>
      </c>
      <c r="AW725" s="36">
        <v>0</v>
      </c>
      <c r="AX725" s="36">
        <v>4.6536767999999995</v>
      </c>
      <c r="AY725" s="36">
        <v>4.6536767999999995</v>
      </c>
      <c r="AZ725" s="36">
        <v>12400.1</v>
      </c>
      <c r="BA725" s="36" t="s">
        <v>50</v>
      </c>
      <c r="BB725" s="36">
        <v>12400.1</v>
      </c>
      <c r="BC725" s="36">
        <v>12400.1</v>
      </c>
      <c r="BD725" s="36">
        <v>27.6</v>
      </c>
      <c r="BE725" s="36">
        <v>0</v>
      </c>
      <c r="BF725" s="36">
        <v>27.6</v>
      </c>
      <c r="BG725" s="36">
        <v>27.6</v>
      </c>
      <c r="BH725" s="36">
        <v>4.6536767999999995</v>
      </c>
      <c r="BI725" s="36">
        <v>0</v>
      </c>
      <c r="BJ725" s="36">
        <v>4.6536767999999995</v>
      </c>
      <c r="BK725" s="36">
        <v>4.6536767999999995</v>
      </c>
      <c r="BL725" s="36">
        <v>12400.1</v>
      </c>
      <c r="BM725" s="36">
        <v>0</v>
      </c>
      <c r="BN725" s="36">
        <v>12400.1</v>
      </c>
      <c r="BO725" s="36">
        <v>12400.1</v>
      </c>
      <c r="BP725" s="36">
        <v>23.65</v>
      </c>
      <c r="BQ725" s="36">
        <v>5.5861435713737597</v>
      </c>
      <c r="BR725" s="36">
        <v>19.7</v>
      </c>
      <c r="BS725" s="36">
        <v>27.6</v>
      </c>
      <c r="BT725" s="36">
        <v>4.6536767999999995</v>
      </c>
      <c r="BU725" s="36">
        <v>0</v>
      </c>
      <c r="BV725" s="36">
        <v>4.6536767999999995</v>
      </c>
      <c r="BW725" s="36">
        <v>4.6536767999999995</v>
      </c>
      <c r="BX725" s="36">
        <v>10010.481250000003</v>
      </c>
      <c r="BY725" s="36">
        <v>2836.129616976561</v>
      </c>
      <c r="BZ725" s="36">
        <v>5166.7</v>
      </c>
      <c r="CA725" s="36">
        <v>12400.1</v>
      </c>
      <c r="CB725" s="36"/>
      <c r="CC725" s="40">
        <v>26.792999999999999</v>
      </c>
      <c r="CD725" s="40">
        <v>64.941000000000003</v>
      </c>
      <c r="CE725" s="40"/>
    </row>
    <row r="726" spans="1:83" s="5" customFormat="1">
      <c r="A726" s="13" t="s">
        <v>447</v>
      </c>
      <c r="B726" s="13">
        <v>5</v>
      </c>
      <c r="C726" s="13"/>
      <c r="D726" s="13" t="s">
        <v>78</v>
      </c>
      <c r="E726" s="35" t="s">
        <v>355</v>
      </c>
      <c r="F726" s="13" t="s">
        <v>141</v>
      </c>
      <c r="G726" s="36">
        <v>1005086627</v>
      </c>
      <c r="H726" s="13" t="s">
        <v>356</v>
      </c>
      <c r="I726" s="37">
        <v>17</v>
      </c>
      <c r="J726" s="37" t="s">
        <v>38</v>
      </c>
      <c r="K726" s="38">
        <v>43530</v>
      </c>
      <c r="L726" s="39">
        <v>0.60763888888888895</v>
      </c>
      <c r="M726" s="37" t="s">
        <v>93</v>
      </c>
      <c r="N726" s="37" t="s">
        <v>41</v>
      </c>
      <c r="O726" s="37" t="s">
        <v>41</v>
      </c>
      <c r="P726" s="37" t="s">
        <v>42</v>
      </c>
      <c r="Q726" s="37">
        <v>1</v>
      </c>
      <c r="R726" s="13" t="s">
        <v>55</v>
      </c>
      <c r="S726" s="13" t="s">
        <v>63</v>
      </c>
      <c r="T726" s="13" t="s">
        <v>42</v>
      </c>
      <c r="U726" s="13" t="s">
        <v>52</v>
      </c>
      <c r="V726" s="13" t="s">
        <v>42</v>
      </c>
      <c r="W726" s="13" t="s">
        <v>46</v>
      </c>
      <c r="X726" s="13" t="s">
        <v>47</v>
      </c>
      <c r="Y726" s="13" t="s">
        <v>41</v>
      </c>
      <c r="Z726" s="13" t="s">
        <v>41</v>
      </c>
      <c r="AA726" s="13"/>
      <c r="AB726" s="13">
        <v>0</v>
      </c>
      <c r="AC726" s="13">
        <v>0</v>
      </c>
      <c r="AD726" s="13" t="s">
        <v>42</v>
      </c>
      <c r="AE726" s="13">
        <v>0</v>
      </c>
      <c r="AF726" s="13" t="s">
        <v>42</v>
      </c>
      <c r="AG726" s="13" t="s">
        <v>48</v>
      </c>
      <c r="AH726" s="46">
        <f t="shared" si="22"/>
        <v>1</v>
      </c>
      <c r="AI726" s="46" t="s">
        <v>49</v>
      </c>
      <c r="AJ726" s="46" t="str">
        <f t="shared" si="23"/>
        <v>-1</v>
      </c>
      <c r="AK726" s="13" t="s">
        <v>41</v>
      </c>
      <c r="AL726" s="13" t="s">
        <v>41</v>
      </c>
      <c r="AM726" s="13"/>
      <c r="AN726" s="13">
        <v>101.31965006729475</v>
      </c>
      <c r="AO726" s="13">
        <v>117.34261838440112</v>
      </c>
      <c r="AP726" s="13">
        <v>125.13020833333333</v>
      </c>
      <c r="AQ726" s="13">
        <v>148.05555555555554</v>
      </c>
      <c r="AR726" s="36">
        <v>1126.14545</v>
      </c>
      <c r="AS726" s="36">
        <v>204.25599618439608</v>
      </c>
      <c r="AT726" s="36">
        <v>981.71465000000001</v>
      </c>
      <c r="AU726" s="36">
        <v>1270.5762500000001</v>
      </c>
      <c r="AV726" s="36">
        <v>649.01401610000005</v>
      </c>
      <c r="AW726" s="36">
        <v>229.74101397726892</v>
      </c>
      <c r="AX726" s="36">
        <v>486.56258720000005</v>
      </c>
      <c r="AY726" s="36">
        <v>811.46544500000005</v>
      </c>
      <c r="AZ726" s="36">
        <v>132267.54999999999</v>
      </c>
      <c r="BA726" s="36" t="s">
        <v>50</v>
      </c>
      <c r="BB726" s="36">
        <v>82667.199999999997</v>
      </c>
      <c r="BC726" s="36">
        <v>176356.7</v>
      </c>
      <c r="BD726" s="36">
        <v>998.44400600000006</v>
      </c>
      <c r="BE726" s="36">
        <v>23.658882144967787</v>
      </c>
      <c r="BF726" s="36">
        <v>981.71465000000001</v>
      </c>
      <c r="BG726" s="36">
        <v>1015.1733620000001</v>
      </c>
      <c r="BH726" s="36">
        <v>492.57441610000001</v>
      </c>
      <c r="BI726" s="36">
        <v>8.5020099650465006</v>
      </c>
      <c r="BJ726" s="36">
        <v>486.56258720000005</v>
      </c>
      <c r="BK726" s="36">
        <v>498.58624500000002</v>
      </c>
      <c r="BL726" s="36">
        <v>66593.016666666677</v>
      </c>
      <c r="BM726" s="36">
        <v>9290.2840883186345</v>
      </c>
      <c r="BN726" s="36">
        <v>57867</v>
      </c>
      <c r="BO726" s="36">
        <v>82667.199999999997</v>
      </c>
      <c r="BP726" s="36">
        <v>1109.802246</v>
      </c>
      <c r="BQ726" s="36">
        <v>181.143215434967</v>
      </c>
      <c r="BR726" s="36">
        <v>981.71465000000001</v>
      </c>
      <c r="BS726" s="36">
        <v>1237.889842</v>
      </c>
      <c r="BT726" s="36">
        <v>667.15416200000004</v>
      </c>
      <c r="BU726" s="36">
        <v>255.39505433247533</v>
      </c>
      <c r="BV726" s="36">
        <v>486.56258720000005</v>
      </c>
      <c r="BW726" s="36">
        <v>847.74573680000003</v>
      </c>
      <c r="BX726" s="36">
        <v>69578.231250000012</v>
      </c>
      <c r="BY726" s="36">
        <v>8684.8110714985451</v>
      </c>
      <c r="BZ726" s="36">
        <v>57867</v>
      </c>
      <c r="CA726" s="36">
        <v>88178.4</v>
      </c>
      <c r="CB726" s="36"/>
      <c r="CC726" s="40">
        <v>28.716999999999999</v>
      </c>
      <c r="CD726" s="40">
        <v>60.103000000000002</v>
      </c>
      <c r="CE726" s="40"/>
    </row>
    <row r="727" spans="1:83" s="5" customFormat="1">
      <c r="A727" s="13" t="s">
        <v>447</v>
      </c>
      <c r="B727" s="13">
        <v>5</v>
      </c>
      <c r="C727" s="13"/>
      <c r="D727" s="13" t="s">
        <v>78</v>
      </c>
      <c r="E727" s="35" t="s">
        <v>355</v>
      </c>
      <c r="F727" s="13" t="s">
        <v>141</v>
      </c>
      <c r="G727" s="36">
        <v>1005086627</v>
      </c>
      <c r="H727" s="13" t="s">
        <v>356</v>
      </c>
      <c r="I727" s="37">
        <v>17</v>
      </c>
      <c r="J727" s="37" t="s">
        <v>38</v>
      </c>
      <c r="K727" s="38">
        <v>43530</v>
      </c>
      <c r="L727" s="39">
        <v>0.61875000000000002</v>
      </c>
      <c r="M727" s="37" t="s">
        <v>93</v>
      </c>
      <c r="N727" s="37" t="s">
        <v>41</v>
      </c>
      <c r="O727" s="37" t="s">
        <v>41</v>
      </c>
      <c r="P727" s="37" t="s">
        <v>42</v>
      </c>
      <c r="Q727" s="37">
        <v>2</v>
      </c>
      <c r="R727" s="13" t="s">
        <v>43</v>
      </c>
      <c r="S727" s="13" t="s">
        <v>56</v>
      </c>
      <c r="T727" s="13" t="s">
        <v>41</v>
      </c>
      <c r="U727" s="13" t="s">
        <v>52</v>
      </c>
      <c r="V727" s="13" t="s">
        <v>42</v>
      </c>
      <c r="W727" s="13" t="s">
        <v>135</v>
      </c>
      <c r="X727" s="13" t="s">
        <v>76</v>
      </c>
      <c r="Y727" s="13" t="s">
        <v>41</v>
      </c>
      <c r="Z727" s="13" t="s">
        <v>41</v>
      </c>
      <c r="AA727" s="13"/>
      <c r="AB727" s="13">
        <v>-1</v>
      </c>
      <c r="AC727" s="13">
        <v>2</v>
      </c>
      <c r="AD727" s="13" t="s">
        <v>41</v>
      </c>
      <c r="AE727" s="13">
        <v>0</v>
      </c>
      <c r="AF727" s="13" t="s">
        <v>42</v>
      </c>
      <c r="AG727" s="13">
        <v>2</v>
      </c>
      <c r="AH727" s="46" t="str">
        <f t="shared" si="22"/>
        <v>-2</v>
      </c>
      <c r="AI727" s="46" t="s">
        <v>77</v>
      </c>
      <c r="AJ727" s="46" t="str">
        <f t="shared" si="23"/>
        <v>0</v>
      </c>
      <c r="AK727" s="13" t="s">
        <v>41</v>
      </c>
      <c r="AL727" s="13" t="s">
        <v>41</v>
      </c>
      <c r="AM727" s="13"/>
      <c r="AN727" s="13">
        <v>101.31965006729475</v>
      </c>
      <c r="AO727" s="13">
        <v>117.34261838440112</v>
      </c>
      <c r="AP727" s="13">
        <v>125.13020833333333</v>
      </c>
      <c r="AQ727" s="13">
        <v>148.05555555555554</v>
      </c>
      <c r="AR727" s="36">
        <v>217.58379275000001</v>
      </c>
      <c r="AS727" s="36">
        <v>18.939791848024736</v>
      </c>
      <c r="AT727" s="36">
        <v>204.19133750000003</v>
      </c>
      <c r="AU727" s="36">
        <v>230.976248</v>
      </c>
      <c r="AV727" s="36">
        <v>127.85043570000001</v>
      </c>
      <c r="AW727" s="36">
        <v>33.686234008433189</v>
      </c>
      <c r="AX727" s="36">
        <v>104.0306712</v>
      </c>
      <c r="AY727" s="36">
        <v>151.67020020000001</v>
      </c>
      <c r="AZ727" s="36">
        <v>22905.725000000002</v>
      </c>
      <c r="BA727" s="36" t="s">
        <v>50</v>
      </c>
      <c r="BB727" s="36">
        <v>21355.7</v>
      </c>
      <c r="BC727" s="36">
        <v>23422.400000000001</v>
      </c>
      <c r="BD727" s="36">
        <v>319.31892800000003</v>
      </c>
      <c r="BE727" s="36">
        <v>124.93541619238638</v>
      </c>
      <c r="BF727" s="36">
        <v>230.976248</v>
      </c>
      <c r="BG727" s="36">
        <v>407.66160800000006</v>
      </c>
      <c r="BH727" s="36">
        <v>187.4749285</v>
      </c>
      <c r="BI727" s="36">
        <v>50.635532358943742</v>
      </c>
      <c r="BJ727" s="36">
        <v>151.67020020000001</v>
      </c>
      <c r="BK727" s="36">
        <v>223.2796568</v>
      </c>
      <c r="BL727" s="36">
        <v>26177.966666666664</v>
      </c>
      <c r="BM727" s="36">
        <v>3592.8168117323789</v>
      </c>
      <c r="BN727" s="36">
        <v>22044.6</v>
      </c>
      <c r="BO727" s="36">
        <v>31689.1</v>
      </c>
      <c r="BP727" s="36">
        <v>660.42829274999997</v>
      </c>
      <c r="BQ727" s="36">
        <v>607.33690607430731</v>
      </c>
      <c r="BR727" s="36">
        <v>230.976248</v>
      </c>
      <c r="BS727" s="36">
        <v>1089.8803375</v>
      </c>
      <c r="BT727" s="36">
        <v>331.14129969999999</v>
      </c>
      <c r="BU727" s="36">
        <v>253.81046296691116</v>
      </c>
      <c r="BV727" s="36">
        <v>151.67020020000001</v>
      </c>
      <c r="BW727" s="36">
        <v>510.61239919999997</v>
      </c>
      <c r="BX727" s="36">
        <v>78189.412500000006</v>
      </c>
      <c r="BY727" s="36">
        <v>60232.033395083883</v>
      </c>
      <c r="BZ727" s="36">
        <v>22044.6</v>
      </c>
      <c r="CA727" s="36">
        <v>176356.7</v>
      </c>
      <c r="CB727" s="36"/>
      <c r="CC727" s="40">
        <v>28.965</v>
      </c>
      <c r="CD727" s="40">
        <v>59.985999999999997</v>
      </c>
      <c r="CE727" s="40"/>
    </row>
    <row r="728" spans="1:83" s="5" customFormat="1">
      <c r="A728" s="13" t="s">
        <v>447</v>
      </c>
      <c r="B728" s="13">
        <v>5</v>
      </c>
      <c r="C728" s="13"/>
      <c r="D728" s="13" t="s">
        <v>78</v>
      </c>
      <c r="E728" s="35" t="s">
        <v>355</v>
      </c>
      <c r="F728" s="13" t="s">
        <v>141</v>
      </c>
      <c r="G728" s="36">
        <v>1005086627</v>
      </c>
      <c r="H728" s="13" t="s">
        <v>356</v>
      </c>
      <c r="I728" s="37">
        <v>17</v>
      </c>
      <c r="J728" s="37" t="s">
        <v>38</v>
      </c>
      <c r="K728" s="38">
        <v>43530</v>
      </c>
      <c r="L728" s="39">
        <v>0.62986111111111109</v>
      </c>
      <c r="M728" s="37" t="s">
        <v>93</v>
      </c>
      <c r="N728" s="37" t="s">
        <v>41</v>
      </c>
      <c r="O728" s="37" t="s">
        <v>41</v>
      </c>
      <c r="P728" s="37" t="s">
        <v>42</v>
      </c>
      <c r="Q728" s="37">
        <v>3</v>
      </c>
      <c r="R728" s="13" t="s">
        <v>43</v>
      </c>
      <c r="S728" s="13" t="s">
        <v>56</v>
      </c>
      <c r="T728" s="13" t="s">
        <v>41</v>
      </c>
      <c r="U728" s="13" t="s">
        <v>52</v>
      </c>
      <c r="V728" s="13" t="s">
        <v>42</v>
      </c>
      <c r="W728" s="13" t="s">
        <v>135</v>
      </c>
      <c r="X728" s="13" t="s">
        <v>76</v>
      </c>
      <c r="Y728" s="13" t="s">
        <v>41</v>
      </c>
      <c r="Z728" s="13" t="s">
        <v>41</v>
      </c>
      <c r="AA728" s="13"/>
      <c r="AB728" s="13">
        <v>-1</v>
      </c>
      <c r="AC728" s="13">
        <v>2</v>
      </c>
      <c r="AD728" s="13" t="s">
        <v>41</v>
      </c>
      <c r="AE728" s="13">
        <v>0</v>
      </c>
      <c r="AF728" s="13" t="s">
        <v>42</v>
      </c>
      <c r="AG728" s="13">
        <v>2</v>
      </c>
      <c r="AH728" s="46" t="str">
        <f t="shared" si="22"/>
        <v>-2</v>
      </c>
      <c r="AI728" s="46" t="s">
        <v>77</v>
      </c>
      <c r="AJ728" s="46" t="str">
        <f t="shared" si="23"/>
        <v>0</v>
      </c>
      <c r="AK728" s="13" t="s">
        <v>41</v>
      </c>
      <c r="AL728" s="13" t="s">
        <v>41</v>
      </c>
      <c r="AM728" s="13"/>
      <c r="AN728" s="13">
        <v>101.31965006729475</v>
      </c>
      <c r="AO728" s="13">
        <v>117.34261838440112</v>
      </c>
      <c r="AP728" s="13">
        <v>125.13020833333333</v>
      </c>
      <c r="AQ728" s="13">
        <v>148.05555555555554</v>
      </c>
      <c r="AR728" s="36">
        <v>141.58846550000004</v>
      </c>
      <c r="AS728" s="36">
        <v>0</v>
      </c>
      <c r="AT728" s="36">
        <v>141.58846550000004</v>
      </c>
      <c r="AU728" s="36">
        <v>141.58846550000004</v>
      </c>
      <c r="AV728" s="36">
        <v>109.92705000000001</v>
      </c>
      <c r="AW728" s="36">
        <v>8.3387388678492069</v>
      </c>
      <c r="AX728" s="36">
        <v>104.0306712</v>
      </c>
      <c r="AY728" s="36">
        <v>115.82342880000002</v>
      </c>
      <c r="AZ728" s="36">
        <v>13433.449999999999</v>
      </c>
      <c r="BA728" s="36" t="s">
        <v>50</v>
      </c>
      <c r="BB728" s="36">
        <v>12400.1</v>
      </c>
      <c r="BC728" s="36">
        <v>14466.8</v>
      </c>
      <c r="BD728" s="36">
        <v>146.07754175000002</v>
      </c>
      <c r="BE728" s="36">
        <v>6.3485125152769299</v>
      </c>
      <c r="BF728" s="36">
        <v>141.58846550000004</v>
      </c>
      <c r="BG728" s="36">
        <v>150.56661800000001</v>
      </c>
      <c r="BH728" s="36">
        <v>92.018595300000015</v>
      </c>
      <c r="BI728" s="36">
        <v>33.665118385733386</v>
      </c>
      <c r="BJ728" s="36">
        <v>68.2137618</v>
      </c>
      <c r="BK728" s="36">
        <v>115.82342880000002</v>
      </c>
      <c r="BL728" s="36">
        <v>9587.1166666666668</v>
      </c>
      <c r="BM728" s="36">
        <v>1562.0831903796445</v>
      </c>
      <c r="BN728" s="36">
        <v>8266.7000000000007</v>
      </c>
      <c r="BO728" s="36">
        <v>12400.1</v>
      </c>
      <c r="BP728" s="36">
        <v>177.35717375000002</v>
      </c>
      <c r="BQ728" s="36">
        <v>50.584592315716385</v>
      </c>
      <c r="BR728" s="36">
        <v>141.58846550000004</v>
      </c>
      <c r="BS728" s="36">
        <v>213.12588199999999</v>
      </c>
      <c r="BT728" s="36">
        <v>133.74681450000003</v>
      </c>
      <c r="BU728" s="36">
        <v>25.347495140583828</v>
      </c>
      <c r="BV728" s="36">
        <v>115.82342880000002</v>
      </c>
      <c r="BW728" s="36">
        <v>151.67020020000001</v>
      </c>
      <c r="BX728" s="36">
        <v>13045.937500000004</v>
      </c>
      <c r="BY728" s="36">
        <v>5566.6575624127127</v>
      </c>
      <c r="BZ728" s="36">
        <v>8266.7000000000007</v>
      </c>
      <c r="CA728" s="36">
        <v>23422.400000000001</v>
      </c>
      <c r="CB728" s="36"/>
      <c r="CC728" s="40">
        <v>26.965</v>
      </c>
      <c r="CD728" s="40">
        <v>59.426000000000002</v>
      </c>
      <c r="CE728" s="40"/>
    </row>
    <row r="729" spans="1:83" s="5" customFormat="1">
      <c r="A729" s="13" t="s">
        <v>447</v>
      </c>
      <c r="B729" s="13">
        <v>5</v>
      </c>
      <c r="C729" s="13"/>
      <c r="D729" s="13" t="s">
        <v>78</v>
      </c>
      <c r="E729" s="35" t="s">
        <v>355</v>
      </c>
      <c r="F729" s="13" t="s">
        <v>141</v>
      </c>
      <c r="G729" s="36">
        <v>1005086627</v>
      </c>
      <c r="H729" s="13" t="s">
        <v>356</v>
      </c>
      <c r="I729" s="37">
        <v>17</v>
      </c>
      <c r="J729" s="37" t="s">
        <v>38</v>
      </c>
      <c r="K729" s="38">
        <v>43530</v>
      </c>
      <c r="L729" s="39">
        <v>0.64027777777777783</v>
      </c>
      <c r="M729" s="37" t="s">
        <v>93</v>
      </c>
      <c r="N729" s="37" t="s">
        <v>41</v>
      </c>
      <c r="O729" s="37" t="s">
        <v>41</v>
      </c>
      <c r="P729" s="37" t="s">
        <v>42</v>
      </c>
      <c r="Q729" s="37">
        <v>4</v>
      </c>
      <c r="R729" s="13" t="s">
        <v>43</v>
      </c>
      <c r="S729" s="13" t="s">
        <v>56</v>
      </c>
      <c r="T729" s="13" t="s">
        <v>41</v>
      </c>
      <c r="U729" s="13" t="s">
        <v>52</v>
      </c>
      <c r="V729" s="13" t="s">
        <v>42</v>
      </c>
      <c r="W729" s="13" t="s">
        <v>135</v>
      </c>
      <c r="X729" s="13" t="s">
        <v>76</v>
      </c>
      <c r="Y729" s="13" t="s">
        <v>41</v>
      </c>
      <c r="Z729" s="13" t="s">
        <v>41</v>
      </c>
      <c r="AA729" s="13"/>
      <c r="AB729" s="13">
        <v>-1</v>
      </c>
      <c r="AC729" s="13">
        <v>2</v>
      </c>
      <c r="AD729" s="13" t="s">
        <v>41</v>
      </c>
      <c r="AE729" s="13">
        <v>0</v>
      </c>
      <c r="AF729" s="13" t="s">
        <v>42</v>
      </c>
      <c r="AG729" s="13">
        <v>2</v>
      </c>
      <c r="AH729" s="46" t="str">
        <f t="shared" si="22"/>
        <v>-2</v>
      </c>
      <c r="AI729" s="46" t="s">
        <v>77</v>
      </c>
      <c r="AJ729" s="46" t="str">
        <f t="shared" si="23"/>
        <v>0</v>
      </c>
      <c r="AK729" s="13" t="s">
        <v>41</v>
      </c>
      <c r="AL729" s="13" t="s">
        <v>41</v>
      </c>
      <c r="AM729" s="13"/>
      <c r="AN729" s="13">
        <v>101.31965006729475</v>
      </c>
      <c r="AO729" s="13">
        <v>117.34261838440112</v>
      </c>
      <c r="AP729" s="13">
        <v>125.13020833333333</v>
      </c>
      <c r="AQ729" s="13">
        <v>148.05555555555554</v>
      </c>
      <c r="AR729" s="36">
        <v>110.22896675</v>
      </c>
      <c r="AS729" s="36">
        <v>6.3661088675267852</v>
      </c>
      <c r="AT729" s="36">
        <v>105.727448</v>
      </c>
      <c r="AU729" s="36">
        <v>114.7304855</v>
      </c>
      <c r="AV729" s="36">
        <v>80.150235199999997</v>
      </c>
      <c r="AW729" s="36">
        <v>0</v>
      </c>
      <c r="AX729" s="36">
        <v>80.150235199999997</v>
      </c>
      <c r="AY729" s="36">
        <v>80.150235199999997</v>
      </c>
      <c r="AZ729" s="36">
        <v>10763.95</v>
      </c>
      <c r="BA729" s="36" t="s">
        <v>50</v>
      </c>
      <c r="BB729" s="36">
        <v>9644.5</v>
      </c>
      <c r="BC729" s="36">
        <v>11711.2</v>
      </c>
      <c r="BD729" s="36">
        <v>105.727448</v>
      </c>
      <c r="BE729" s="36">
        <v>0</v>
      </c>
      <c r="BF729" s="36">
        <v>105.727448</v>
      </c>
      <c r="BG729" s="36">
        <v>105.727448</v>
      </c>
      <c r="BH729" s="36">
        <v>74.181998499999992</v>
      </c>
      <c r="BI729" s="36">
        <v>8.4403612845928428</v>
      </c>
      <c r="BJ729" s="36">
        <v>68.2137618</v>
      </c>
      <c r="BK729" s="36">
        <v>80.150235199999997</v>
      </c>
      <c r="BL729" s="36">
        <v>6774.1000000000013</v>
      </c>
      <c r="BM729" s="36">
        <v>1805.2057965783276</v>
      </c>
      <c r="BN729" s="36">
        <v>5166.7</v>
      </c>
      <c r="BO729" s="36">
        <v>9644.5</v>
      </c>
      <c r="BP729" s="36">
        <v>123.65795675000001</v>
      </c>
      <c r="BQ729" s="36">
        <v>25.35756865449958</v>
      </c>
      <c r="BR729" s="36">
        <v>105.727448</v>
      </c>
      <c r="BS729" s="36">
        <v>141.58846550000004</v>
      </c>
      <c r="BT729" s="36">
        <v>97.986832000000007</v>
      </c>
      <c r="BU729" s="36">
        <v>25.224757101140547</v>
      </c>
      <c r="BV729" s="36">
        <v>80.150235199999997</v>
      </c>
      <c r="BW729" s="36">
        <v>115.82342880000002</v>
      </c>
      <c r="BX729" s="36">
        <v>8977.1375000000007</v>
      </c>
      <c r="BY729" s="36">
        <v>3112.6918279574911</v>
      </c>
      <c r="BZ729" s="36">
        <v>5166.7</v>
      </c>
      <c r="CA729" s="36">
        <v>14466.8</v>
      </c>
      <c r="CB729" s="36"/>
      <c r="CC729" s="40">
        <v>26.061</v>
      </c>
      <c r="CD729" s="40">
        <v>65.576999999999998</v>
      </c>
      <c r="CE729" s="40"/>
    </row>
    <row r="730" spans="1:83" s="5" customFormat="1">
      <c r="A730" s="13" t="s">
        <v>447</v>
      </c>
      <c r="B730" s="13">
        <v>5</v>
      </c>
      <c r="C730" s="13"/>
      <c r="D730" s="13" t="s">
        <v>78</v>
      </c>
      <c r="E730" s="35" t="s">
        <v>355</v>
      </c>
      <c r="F730" s="13" t="s">
        <v>141</v>
      </c>
      <c r="G730" s="36">
        <v>1005086627</v>
      </c>
      <c r="H730" s="13" t="s">
        <v>356</v>
      </c>
      <c r="I730" s="37">
        <v>17</v>
      </c>
      <c r="J730" s="37" t="s">
        <v>38</v>
      </c>
      <c r="K730" s="38">
        <v>43530</v>
      </c>
      <c r="L730" s="39">
        <v>0.64722222222222225</v>
      </c>
      <c r="M730" s="37" t="s">
        <v>93</v>
      </c>
      <c r="N730" s="37" t="s">
        <v>41</v>
      </c>
      <c r="O730" s="37" t="s">
        <v>41</v>
      </c>
      <c r="P730" s="37" t="s">
        <v>42</v>
      </c>
      <c r="Q730" s="37">
        <v>5</v>
      </c>
      <c r="R730" s="13" t="s">
        <v>84</v>
      </c>
      <c r="S730" s="13" t="s">
        <v>44</v>
      </c>
      <c r="T730" s="13" t="s">
        <v>41</v>
      </c>
      <c r="U730" s="13" t="s">
        <v>52</v>
      </c>
      <c r="V730" s="13" t="s">
        <v>42</v>
      </c>
      <c r="W730" s="13" t="s">
        <v>135</v>
      </c>
      <c r="X730" s="13" t="s">
        <v>76</v>
      </c>
      <c r="Y730" s="13" t="s">
        <v>41</v>
      </c>
      <c r="Z730" s="13" t="s">
        <v>41</v>
      </c>
      <c r="AA730" s="13"/>
      <c r="AB730" s="13">
        <v>-2</v>
      </c>
      <c r="AC730" s="13">
        <v>1</v>
      </c>
      <c r="AD730" s="13" t="s">
        <v>41</v>
      </c>
      <c r="AE730" s="13">
        <v>0</v>
      </c>
      <c r="AF730" s="13" t="s">
        <v>42</v>
      </c>
      <c r="AG730" s="13">
        <v>2</v>
      </c>
      <c r="AH730" s="46" t="str">
        <f t="shared" si="22"/>
        <v>-2</v>
      </c>
      <c r="AI730" s="46" t="s">
        <v>77</v>
      </c>
      <c r="AJ730" s="46" t="str">
        <f t="shared" si="23"/>
        <v>0</v>
      </c>
      <c r="AK730" s="13" t="s">
        <v>41</v>
      </c>
      <c r="AL730" s="13" t="s">
        <v>41</v>
      </c>
      <c r="AM730" s="13"/>
      <c r="AN730" s="13">
        <v>101.31965006729475</v>
      </c>
      <c r="AO730" s="13">
        <v>117.34261838440112</v>
      </c>
      <c r="AP730" s="13">
        <v>125.13020833333333</v>
      </c>
      <c r="AQ730" s="13">
        <v>148.05555555555554</v>
      </c>
      <c r="AR730" s="36">
        <v>168.50420000000003</v>
      </c>
      <c r="AS730" s="36">
        <v>0</v>
      </c>
      <c r="AT730" s="36">
        <v>168.50420000000003</v>
      </c>
      <c r="AU730" s="36">
        <v>168.50420000000003</v>
      </c>
      <c r="AV730" s="36">
        <v>104.0306712</v>
      </c>
      <c r="AW730" s="36">
        <v>0</v>
      </c>
      <c r="AX730" s="36">
        <v>104.0306712</v>
      </c>
      <c r="AY730" s="36">
        <v>104.0306712</v>
      </c>
      <c r="AZ730" s="36">
        <v>12400.1</v>
      </c>
      <c r="BA730" s="36" t="s">
        <v>50</v>
      </c>
      <c r="BB730" s="36">
        <v>12400.1</v>
      </c>
      <c r="BC730" s="36">
        <v>12400.1</v>
      </c>
      <c r="BD730" s="36">
        <v>164.02136475</v>
      </c>
      <c r="BE730" s="36">
        <v>6.3396864084342148</v>
      </c>
      <c r="BF730" s="36">
        <v>159.53852949999998</v>
      </c>
      <c r="BG730" s="36">
        <v>168.50420000000003</v>
      </c>
      <c r="BH730" s="36">
        <v>98.059938099999997</v>
      </c>
      <c r="BI730" s="36">
        <v>8.4438917273299587</v>
      </c>
      <c r="BJ730" s="36">
        <v>92.089204999999993</v>
      </c>
      <c r="BK730" s="36">
        <v>104.0306712</v>
      </c>
      <c r="BL730" s="36">
        <v>12400.1</v>
      </c>
      <c r="BM730" s="36">
        <v>0</v>
      </c>
      <c r="BN730" s="36">
        <v>12400.1</v>
      </c>
      <c r="BO730" s="36">
        <v>12400.1</v>
      </c>
      <c r="BP730" s="36">
        <v>137.115824</v>
      </c>
      <c r="BQ730" s="36">
        <v>44.389867040066171</v>
      </c>
      <c r="BR730" s="36">
        <v>105.727448</v>
      </c>
      <c r="BS730" s="36">
        <v>168.50420000000003</v>
      </c>
      <c r="BT730" s="36">
        <v>86.122216500000007</v>
      </c>
      <c r="BU730" s="36">
        <v>25.326379517884174</v>
      </c>
      <c r="BV730" s="36">
        <v>68.2137618</v>
      </c>
      <c r="BW730" s="36">
        <v>104.0306712</v>
      </c>
      <c r="BX730" s="36">
        <v>10010.481250000003</v>
      </c>
      <c r="BY730" s="36">
        <v>2836.129616976561</v>
      </c>
      <c r="BZ730" s="36">
        <v>5166.7</v>
      </c>
      <c r="CA730" s="36">
        <v>12400.1</v>
      </c>
      <c r="CB730" s="36"/>
      <c r="CC730" s="40">
        <v>26.792999999999999</v>
      </c>
      <c r="CD730" s="40">
        <v>64.941000000000003</v>
      </c>
      <c r="CE730" s="40"/>
    </row>
    <row r="731" spans="1:83" s="5" customFormat="1">
      <c r="A731" s="13" t="s">
        <v>447</v>
      </c>
      <c r="B731" s="13">
        <v>5</v>
      </c>
      <c r="C731" s="13"/>
      <c r="D731" s="13" t="s">
        <v>85</v>
      </c>
      <c r="E731" s="35" t="s">
        <v>357</v>
      </c>
      <c r="F731" s="13" t="s">
        <v>36</v>
      </c>
      <c r="G731" s="36">
        <v>1097389944</v>
      </c>
      <c r="H731" s="13" t="s">
        <v>358</v>
      </c>
      <c r="I731" s="37">
        <v>20</v>
      </c>
      <c r="J731" s="37" t="s">
        <v>70</v>
      </c>
      <c r="K731" s="38">
        <v>43530</v>
      </c>
      <c r="L731" s="39">
        <v>0.60763888888888895</v>
      </c>
      <c r="M731" s="37" t="s">
        <v>39</v>
      </c>
      <c r="N731" s="37" t="s">
        <v>42</v>
      </c>
      <c r="O731" s="37"/>
      <c r="P731" s="37" t="s">
        <v>42</v>
      </c>
      <c r="Q731" s="37">
        <v>1</v>
      </c>
      <c r="R731" s="13" t="s">
        <v>43</v>
      </c>
      <c r="S731" s="13" t="s">
        <v>63</v>
      </c>
      <c r="T731" s="13" t="s">
        <v>42</v>
      </c>
      <c r="U731" s="13" t="s">
        <v>52</v>
      </c>
      <c r="V731" s="13" t="s">
        <v>42</v>
      </c>
      <c r="W731" s="13" t="s">
        <v>46</v>
      </c>
      <c r="X731" s="13" t="s">
        <v>47</v>
      </c>
      <c r="Y731" s="13" t="s">
        <v>42</v>
      </c>
      <c r="Z731" s="13" t="s">
        <v>41</v>
      </c>
      <c r="AA731" s="13"/>
      <c r="AB731" s="13">
        <v>-1</v>
      </c>
      <c r="AC731" s="13">
        <v>0</v>
      </c>
      <c r="AD731" s="13" t="s">
        <v>42</v>
      </c>
      <c r="AE731" s="13">
        <v>0</v>
      </c>
      <c r="AF731" s="13" t="s">
        <v>42</v>
      </c>
      <c r="AG731" s="13" t="s">
        <v>48</v>
      </c>
      <c r="AH731" s="46">
        <f t="shared" si="22"/>
        <v>1</v>
      </c>
      <c r="AI731" s="46" t="s">
        <v>49</v>
      </c>
      <c r="AJ731" s="46" t="str">
        <f t="shared" si="23"/>
        <v>-1</v>
      </c>
      <c r="AK731" s="13" t="s">
        <v>42</v>
      </c>
      <c r="AL731" s="13" t="s">
        <v>41</v>
      </c>
      <c r="AM731" s="13"/>
      <c r="AN731" s="13">
        <v>101.31965006729475</v>
      </c>
      <c r="AO731" s="13">
        <v>117.34261838440112</v>
      </c>
      <c r="AP731" s="13">
        <v>125.13020833333333</v>
      </c>
      <c r="AQ731" s="13">
        <v>148.05555555555554</v>
      </c>
      <c r="AR731" s="36">
        <v>339.77210000000002</v>
      </c>
      <c r="AS731" s="36">
        <v>100.48482335407661</v>
      </c>
      <c r="AT731" s="36">
        <v>268.71859999999998</v>
      </c>
      <c r="AU731" s="36">
        <v>410.82560000000001</v>
      </c>
      <c r="AV731" s="36">
        <v>315.282076915</v>
      </c>
      <c r="AW731" s="36">
        <v>108.74427049896171</v>
      </c>
      <c r="AX731" s="36">
        <v>238.38826582999999</v>
      </c>
      <c r="AY731" s="36">
        <v>392.17588800000004</v>
      </c>
      <c r="AZ731" s="36">
        <v>132267.54999999999</v>
      </c>
      <c r="BA731" s="36" t="s">
        <v>50</v>
      </c>
      <c r="BB731" s="36">
        <v>82667.199999999997</v>
      </c>
      <c r="BC731" s="36">
        <v>176356.7</v>
      </c>
      <c r="BD731" s="36">
        <v>251.88539374999996</v>
      </c>
      <c r="BE731" s="36">
        <v>23.805748576973574</v>
      </c>
      <c r="BF731" s="36">
        <v>235.05218749999995</v>
      </c>
      <c r="BG731" s="36">
        <v>268.71859999999998</v>
      </c>
      <c r="BH731" s="36">
        <v>233.25683465499998</v>
      </c>
      <c r="BI731" s="36">
        <v>7.2569395620691113</v>
      </c>
      <c r="BJ731" s="36">
        <v>228.12540347999999</v>
      </c>
      <c r="BK731" s="36">
        <v>238.38826582999999</v>
      </c>
      <c r="BL731" s="36">
        <v>66593.016666666677</v>
      </c>
      <c r="BM731" s="36">
        <v>9290.2840883186345</v>
      </c>
      <c r="BN731" s="36">
        <v>57867</v>
      </c>
      <c r="BO731" s="36">
        <v>82667.199999999997</v>
      </c>
      <c r="BP731" s="36">
        <v>343.93304975000001</v>
      </c>
      <c r="BQ731" s="36">
        <v>106.36929492287965</v>
      </c>
      <c r="BR731" s="36">
        <v>268.71859999999998</v>
      </c>
      <c r="BS731" s="36">
        <v>419.14749949999998</v>
      </c>
      <c r="BT731" s="36">
        <v>279.39044075499999</v>
      </c>
      <c r="BU731" s="36">
        <v>57.985831865729104</v>
      </c>
      <c r="BV731" s="36">
        <v>238.38826582999999</v>
      </c>
      <c r="BW731" s="36">
        <v>320.39261568000001</v>
      </c>
      <c r="BX731" s="36">
        <v>69578.231250000012</v>
      </c>
      <c r="BY731" s="36">
        <v>8684.8110714985451</v>
      </c>
      <c r="BZ731" s="36">
        <v>57867</v>
      </c>
      <c r="CA731" s="36">
        <v>88178.4</v>
      </c>
      <c r="CB731" s="36"/>
      <c r="CC731" s="40">
        <v>28.716999999999999</v>
      </c>
      <c r="CD731" s="40">
        <v>60.103000000000002</v>
      </c>
      <c r="CE731" s="40"/>
    </row>
    <row r="732" spans="1:83" s="5" customFormat="1">
      <c r="A732" s="13" t="s">
        <v>447</v>
      </c>
      <c r="B732" s="13">
        <v>5</v>
      </c>
      <c r="C732" s="13"/>
      <c r="D732" s="13" t="s">
        <v>85</v>
      </c>
      <c r="E732" s="35" t="s">
        <v>357</v>
      </c>
      <c r="F732" s="13" t="s">
        <v>36</v>
      </c>
      <c r="G732" s="36">
        <v>1097389944</v>
      </c>
      <c r="H732" s="13" t="s">
        <v>358</v>
      </c>
      <c r="I732" s="37">
        <v>20</v>
      </c>
      <c r="J732" s="37" t="s">
        <v>70</v>
      </c>
      <c r="K732" s="38">
        <v>43530</v>
      </c>
      <c r="L732" s="39">
        <v>0.61875000000000002</v>
      </c>
      <c r="M732" s="37" t="s">
        <v>39</v>
      </c>
      <c r="N732" s="37" t="s">
        <v>42</v>
      </c>
      <c r="O732" s="37"/>
      <c r="P732" s="37" t="s">
        <v>42</v>
      </c>
      <c r="Q732" s="37">
        <v>2</v>
      </c>
      <c r="R732" s="13" t="s">
        <v>62</v>
      </c>
      <c r="S732" s="13" t="s">
        <v>63</v>
      </c>
      <c r="T732" s="13" t="s">
        <v>42</v>
      </c>
      <c r="U732" s="13" t="s">
        <v>52</v>
      </c>
      <c r="V732" s="13" t="s">
        <v>42</v>
      </c>
      <c r="W732" s="13" t="s">
        <v>46</v>
      </c>
      <c r="X732" s="13" t="s">
        <v>47</v>
      </c>
      <c r="Y732" s="13" t="s">
        <v>42</v>
      </c>
      <c r="Z732" s="13" t="s">
        <v>41</v>
      </c>
      <c r="AA732" s="13"/>
      <c r="AB732" s="13">
        <v>1</v>
      </c>
      <c r="AC732" s="13">
        <v>0</v>
      </c>
      <c r="AD732" s="13" t="s">
        <v>42</v>
      </c>
      <c r="AE732" s="13">
        <v>0</v>
      </c>
      <c r="AF732" s="13" t="s">
        <v>42</v>
      </c>
      <c r="AG732" s="13" t="s">
        <v>48</v>
      </c>
      <c r="AH732" s="46">
        <f t="shared" si="22"/>
        <v>1</v>
      </c>
      <c r="AI732" s="46" t="s">
        <v>49</v>
      </c>
      <c r="AJ732" s="46" t="str">
        <f t="shared" si="23"/>
        <v>-1</v>
      </c>
      <c r="AK732" s="13" t="s">
        <v>42</v>
      </c>
      <c r="AL732" s="13" t="s">
        <v>41</v>
      </c>
      <c r="AM732" s="13"/>
      <c r="AN732" s="13">
        <v>101.31965006729475</v>
      </c>
      <c r="AO732" s="13">
        <v>117.34261838440112</v>
      </c>
      <c r="AP732" s="13">
        <v>125.13020833333333</v>
      </c>
      <c r="AQ732" s="13">
        <v>148.05555555555554</v>
      </c>
      <c r="AR732" s="36">
        <v>65.014527999999999</v>
      </c>
      <c r="AS732" s="36">
        <v>0</v>
      </c>
      <c r="AT732" s="36">
        <v>65.014527999999999</v>
      </c>
      <c r="AU732" s="36">
        <v>65.014527999999999</v>
      </c>
      <c r="AV732" s="36">
        <v>84.92632175</v>
      </c>
      <c r="AW732" s="36">
        <v>0</v>
      </c>
      <c r="AX732" s="36">
        <v>84.92632175</v>
      </c>
      <c r="AY732" s="36">
        <v>84.92632175</v>
      </c>
      <c r="AZ732" s="36">
        <v>22905.725000000002</v>
      </c>
      <c r="BA732" s="36" t="s">
        <v>50</v>
      </c>
      <c r="BB732" s="36">
        <v>21355.7</v>
      </c>
      <c r="BC732" s="36">
        <v>23422.400000000001</v>
      </c>
      <c r="BD732" s="36">
        <v>86.372282999999996</v>
      </c>
      <c r="BE732" s="36">
        <v>30.204426782841757</v>
      </c>
      <c r="BF732" s="36">
        <v>65.014527999999999</v>
      </c>
      <c r="BG732" s="36">
        <v>107.73003799999999</v>
      </c>
      <c r="BH732" s="36">
        <v>100.23873571</v>
      </c>
      <c r="BI732" s="36">
        <v>21.655023494903105</v>
      </c>
      <c r="BJ732" s="36">
        <v>84.92632175</v>
      </c>
      <c r="BK732" s="36">
        <v>115.55114967</v>
      </c>
      <c r="BL732" s="36">
        <v>26177.966666666664</v>
      </c>
      <c r="BM732" s="36">
        <v>3592.8168117323789</v>
      </c>
      <c r="BN732" s="36">
        <v>22044.6</v>
      </c>
      <c r="BO732" s="36">
        <v>31689.1</v>
      </c>
      <c r="BP732" s="36">
        <v>162.64956375</v>
      </c>
      <c r="BQ732" s="36">
        <v>138.07679172043203</v>
      </c>
      <c r="BR732" s="36">
        <v>65.014527999999999</v>
      </c>
      <c r="BS732" s="36">
        <v>260.28459950000001</v>
      </c>
      <c r="BT732" s="36">
        <v>151.45981487500001</v>
      </c>
      <c r="BU732" s="36">
        <v>94.092568329432027</v>
      </c>
      <c r="BV732" s="36">
        <v>84.92632175</v>
      </c>
      <c r="BW732" s="36">
        <v>217.99330799999998</v>
      </c>
      <c r="BX732" s="36">
        <v>78189.412500000006</v>
      </c>
      <c r="BY732" s="36">
        <v>60232.033395083883</v>
      </c>
      <c r="BZ732" s="36">
        <v>22044.6</v>
      </c>
      <c r="CA732" s="36">
        <v>176356.7</v>
      </c>
      <c r="CB732" s="36"/>
      <c r="CC732" s="40">
        <v>28.965</v>
      </c>
      <c r="CD732" s="40">
        <v>59.985999999999997</v>
      </c>
      <c r="CE732" s="40"/>
    </row>
    <row r="733" spans="1:83" s="5" customFormat="1">
      <c r="A733" s="13" t="s">
        <v>447</v>
      </c>
      <c r="B733" s="13">
        <v>5</v>
      </c>
      <c r="C733" s="13"/>
      <c r="D733" s="13" t="s">
        <v>85</v>
      </c>
      <c r="E733" s="35" t="s">
        <v>357</v>
      </c>
      <c r="F733" s="13" t="s">
        <v>36</v>
      </c>
      <c r="G733" s="36">
        <v>1097389944</v>
      </c>
      <c r="H733" s="13" t="s">
        <v>358</v>
      </c>
      <c r="I733" s="37">
        <v>20</v>
      </c>
      <c r="J733" s="37" t="s">
        <v>70</v>
      </c>
      <c r="K733" s="38">
        <v>43530</v>
      </c>
      <c r="L733" s="39">
        <v>0.62986111111111109</v>
      </c>
      <c r="M733" s="37" t="s">
        <v>39</v>
      </c>
      <c r="N733" s="37" t="s">
        <v>42</v>
      </c>
      <c r="O733" s="37"/>
      <c r="P733" s="37" t="s">
        <v>42</v>
      </c>
      <c r="Q733" s="37">
        <v>3</v>
      </c>
      <c r="R733" s="13" t="s">
        <v>43</v>
      </c>
      <c r="S733" s="13" t="s">
        <v>44</v>
      </c>
      <c r="T733" s="13" t="s">
        <v>42</v>
      </c>
      <c r="U733" s="13" t="s">
        <v>45</v>
      </c>
      <c r="V733" s="13" t="s">
        <v>42</v>
      </c>
      <c r="W733" s="13" t="s">
        <v>66</v>
      </c>
      <c r="X733" s="13" t="s">
        <v>76</v>
      </c>
      <c r="Y733" s="13" t="s">
        <v>41</v>
      </c>
      <c r="Z733" s="13" t="s">
        <v>41</v>
      </c>
      <c r="AA733" s="13"/>
      <c r="AB733" s="13">
        <v>-1</v>
      </c>
      <c r="AC733" s="13">
        <v>1</v>
      </c>
      <c r="AD733" s="13" t="s">
        <v>42</v>
      </c>
      <c r="AE733" s="13">
        <v>1</v>
      </c>
      <c r="AF733" s="13" t="s">
        <v>42</v>
      </c>
      <c r="AG733" s="13">
        <v>0</v>
      </c>
      <c r="AH733" s="46" t="str">
        <f t="shared" si="22"/>
        <v>0</v>
      </c>
      <c r="AI733" s="46" t="s">
        <v>77</v>
      </c>
      <c r="AJ733" s="46" t="str">
        <f t="shared" si="23"/>
        <v>0</v>
      </c>
      <c r="AK733" s="13" t="s">
        <v>41</v>
      </c>
      <c r="AL733" s="13" t="s">
        <v>41</v>
      </c>
      <c r="AM733" s="13"/>
      <c r="AN733" s="13">
        <v>101.31965006729475</v>
      </c>
      <c r="AO733" s="13">
        <v>117.34261838440112</v>
      </c>
      <c r="AP733" s="13">
        <v>125.13020833333333</v>
      </c>
      <c r="AQ733" s="13">
        <v>148.05555555555554</v>
      </c>
      <c r="AR733" s="36">
        <v>34.944303750000003</v>
      </c>
      <c r="AS733" s="36">
        <v>6.082667942715279</v>
      </c>
      <c r="AT733" s="36">
        <v>30.643208000000001</v>
      </c>
      <c r="AU733" s="36">
        <v>39.245399500000005</v>
      </c>
      <c r="AV733" s="36">
        <v>59.303595655000002</v>
      </c>
      <c r="AW733" s="36">
        <v>7.2464599567292103</v>
      </c>
      <c r="AX733" s="36">
        <v>54.179574680000002</v>
      </c>
      <c r="AY733" s="36">
        <v>64.427616630000003</v>
      </c>
      <c r="AZ733" s="36">
        <v>13433.449999999999</v>
      </c>
      <c r="BA733" s="36" t="s">
        <v>50</v>
      </c>
      <c r="BB733" s="36">
        <v>12400.1</v>
      </c>
      <c r="BC733" s="36">
        <v>14466.8</v>
      </c>
      <c r="BD733" s="36">
        <v>30.643208000000001</v>
      </c>
      <c r="BE733" s="36">
        <v>0</v>
      </c>
      <c r="BF733" s="36">
        <v>30.643208000000001</v>
      </c>
      <c r="BG733" s="36">
        <v>30.643208000000001</v>
      </c>
      <c r="BH733" s="36">
        <v>59.303595655000002</v>
      </c>
      <c r="BI733" s="36">
        <v>7.2464599567292103</v>
      </c>
      <c r="BJ733" s="36">
        <v>54.179574680000002</v>
      </c>
      <c r="BK733" s="36">
        <v>64.427616630000003</v>
      </c>
      <c r="BL733" s="36">
        <v>9587.1166666666668</v>
      </c>
      <c r="BM733" s="36">
        <v>1562.0831903796445</v>
      </c>
      <c r="BN733" s="36">
        <v>8266.7000000000007</v>
      </c>
      <c r="BO733" s="36">
        <v>12400.1</v>
      </c>
      <c r="BP733" s="36">
        <v>43.537133750000002</v>
      </c>
      <c r="BQ733" s="36">
        <v>18.234764667881667</v>
      </c>
      <c r="BR733" s="36">
        <v>30.643208000000001</v>
      </c>
      <c r="BS733" s="36">
        <v>56.431059500000003</v>
      </c>
      <c r="BT733" s="36">
        <v>64.428053500000004</v>
      </c>
      <c r="BU733" s="36">
        <v>14.493537740937439</v>
      </c>
      <c r="BV733" s="36">
        <v>54.179574680000002</v>
      </c>
      <c r="BW733" s="36">
        <v>74.676532320000007</v>
      </c>
      <c r="BX733" s="36">
        <v>13045.937500000004</v>
      </c>
      <c r="BY733" s="36">
        <v>5566.6575624127127</v>
      </c>
      <c r="BZ733" s="36">
        <v>8266.7000000000007</v>
      </c>
      <c r="CA733" s="36">
        <v>23422.400000000001</v>
      </c>
      <c r="CB733" s="36"/>
      <c r="CC733" s="40">
        <v>26.965</v>
      </c>
      <c r="CD733" s="40">
        <v>59.426000000000002</v>
      </c>
      <c r="CE733" s="40"/>
    </row>
    <row r="734" spans="1:83" s="5" customFormat="1">
      <c r="A734" s="13" t="s">
        <v>447</v>
      </c>
      <c r="B734" s="13">
        <v>5</v>
      </c>
      <c r="C734" s="13"/>
      <c r="D734" s="13" t="s">
        <v>85</v>
      </c>
      <c r="E734" s="35" t="s">
        <v>357</v>
      </c>
      <c r="F734" s="13" t="s">
        <v>36</v>
      </c>
      <c r="G734" s="36">
        <v>1097389944</v>
      </c>
      <c r="H734" s="13" t="s">
        <v>358</v>
      </c>
      <c r="I734" s="37">
        <v>20</v>
      </c>
      <c r="J734" s="37" t="s">
        <v>70</v>
      </c>
      <c r="K734" s="38">
        <v>43530</v>
      </c>
      <c r="L734" s="39">
        <v>0.64027777777777783</v>
      </c>
      <c r="M734" s="37" t="s">
        <v>39</v>
      </c>
      <c r="N734" s="37" t="s">
        <v>42</v>
      </c>
      <c r="O734" s="37"/>
      <c r="P734" s="37" t="s">
        <v>42</v>
      </c>
      <c r="Q734" s="37">
        <v>4</v>
      </c>
      <c r="R734" s="13" t="s">
        <v>43</v>
      </c>
      <c r="S734" s="13" t="s">
        <v>63</v>
      </c>
      <c r="T734" s="13" t="s">
        <v>42</v>
      </c>
      <c r="U734" s="13" t="s">
        <v>45</v>
      </c>
      <c r="V734" s="13" t="s">
        <v>42</v>
      </c>
      <c r="W734" s="13" t="s">
        <v>66</v>
      </c>
      <c r="X734" s="13" t="s">
        <v>76</v>
      </c>
      <c r="Y734" s="13" t="s">
        <v>41</v>
      </c>
      <c r="Z734" s="13" t="s">
        <v>41</v>
      </c>
      <c r="AA734" s="13"/>
      <c r="AB734" s="13">
        <v>-1</v>
      </c>
      <c r="AC734" s="13">
        <v>0</v>
      </c>
      <c r="AD734" s="13" t="s">
        <v>42</v>
      </c>
      <c r="AE734" s="13">
        <v>1</v>
      </c>
      <c r="AF734" s="13" t="s">
        <v>42</v>
      </c>
      <c r="AG734" s="13">
        <v>0</v>
      </c>
      <c r="AH734" s="46" t="str">
        <f t="shared" si="22"/>
        <v>0</v>
      </c>
      <c r="AI734" s="46" t="s">
        <v>77</v>
      </c>
      <c r="AJ734" s="46" t="str">
        <f t="shared" si="23"/>
        <v>0</v>
      </c>
      <c r="AK734" s="13" t="s">
        <v>41</v>
      </c>
      <c r="AL734" s="13" t="s">
        <v>41</v>
      </c>
      <c r="AM734" s="13"/>
      <c r="AN734" s="13">
        <v>101.31965006729475</v>
      </c>
      <c r="AO734" s="13">
        <v>117.34261838440112</v>
      </c>
      <c r="AP734" s="13">
        <v>125.13020833333333</v>
      </c>
      <c r="AQ734" s="13">
        <v>148.05555555555554</v>
      </c>
      <c r="AR734" s="36">
        <v>30.643208000000001</v>
      </c>
      <c r="AS734" s="36">
        <v>0</v>
      </c>
      <c r="AT734" s="36">
        <v>30.643208000000001</v>
      </c>
      <c r="AU734" s="36">
        <v>30.643208000000001</v>
      </c>
      <c r="AV734" s="36">
        <v>54.179574680000002</v>
      </c>
      <c r="AW734" s="36">
        <v>0</v>
      </c>
      <c r="AX734" s="36">
        <v>54.179574680000002</v>
      </c>
      <c r="AY734" s="36">
        <v>54.179574680000002</v>
      </c>
      <c r="AZ734" s="36">
        <v>10763.95</v>
      </c>
      <c r="BA734" s="36" t="s">
        <v>50</v>
      </c>
      <c r="BB734" s="36">
        <v>9644.5</v>
      </c>
      <c r="BC734" s="36">
        <v>11711.2</v>
      </c>
      <c r="BD734" s="36">
        <v>26.393495000000001</v>
      </c>
      <c r="BE734" s="36">
        <v>6.0100017607932399</v>
      </c>
      <c r="BF734" s="36">
        <v>22.143782000000002</v>
      </c>
      <c r="BG734" s="36">
        <v>30.643208000000001</v>
      </c>
      <c r="BH734" s="36">
        <v>54.179574680000002</v>
      </c>
      <c r="BI734" s="36">
        <v>0</v>
      </c>
      <c r="BJ734" s="36">
        <v>54.179574680000002</v>
      </c>
      <c r="BK734" s="36">
        <v>54.179574680000002</v>
      </c>
      <c r="BL734" s="36">
        <v>6774.1000000000013</v>
      </c>
      <c r="BM734" s="36">
        <v>1805.2057965783276</v>
      </c>
      <c r="BN734" s="36">
        <v>5166.7</v>
      </c>
      <c r="BO734" s="36">
        <v>9644.5</v>
      </c>
      <c r="BP734" s="36">
        <v>30.643208000000001</v>
      </c>
      <c r="BQ734" s="36">
        <v>0</v>
      </c>
      <c r="BR734" s="36">
        <v>30.643208000000001</v>
      </c>
      <c r="BS734" s="36">
        <v>30.643208000000001</v>
      </c>
      <c r="BT734" s="36">
        <v>54.179574680000002</v>
      </c>
      <c r="BU734" s="36">
        <v>0</v>
      </c>
      <c r="BV734" s="36">
        <v>54.179574680000002</v>
      </c>
      <c r="BW734" s="36">
        <v>54.179574680000002</v>
      </c>
      <c r="BX734" s="36">
        <v>8977.1375000000007</v>
      </c>
      <c r="BY734" s="36">
        <v>3112.6918279574911</v>
      </c>
      <c r="BZ734" s="36">
        <v>5166.7</v>
      </c>
      <c r="CA734" s="36">
        <v>14466.8</v>
      </c>
      <c r="CB734" s="36"/>
      <c r="CC734" s="40">
        <v>26.061</v>
      </c>
      <c r="CD734" s="40">
        <v>65.576999999999998</v>
      </c>
      <c r="CE734" s="40"/>
    </row>
    <row r="735" spans="1:83" s="5" customFormat="1">
      <c r="A735" s="13" t="s">
        <v>447</v>
      </c>
      <c r="B735" s="13">
        <v>5</v>
      </c>
      <c r="C735" s="13"/>
      <c r="D735" s="13" t="s">
        <v>85</v>
      </c>
      <c r="E735" s="35" t="s">
        <v>357</v>
      </c>
      <c r="F735" s="13" t="s">
        <v>36</v>
      </c>
      <c r="G735" s="36">
        <v>1097389944</v>
      </c>
      <c r="H735" s="13" t="s">
        <v>358</v>
      </c>
      <c r="I735" s="37">
        <v>20</v>
      </c>
      <c r="J735" s="37" t="s">
        <v>70</v>
      </c>
      <c r="K735" s="38">
        <v>43530</v>
      </c>
      <c r="L735" s="39">
        <v>0.64722222222222225</v>
      </c>
      <c r="M735" s="37" t="s">
        <v>39</v>
      </c>
      <c r="N735" s="37" t="s">
        <v>42</v>
      </c>
      <c r="O735" s="37"/>
      <c r="P735" s="37" t="s">
        <v>42</v>
      </c>
      <c r="Q735" s="37">
        <v>5</v>
      </c>
      <c r="R735" s="13" t="s">
        <v>43</v>
      </c>
      <c r="S735" s="13" t="s">
        <v>44</v>
      </c>
      <c r="T735" s="13" t="s">
        <v>41</v>
      </c>
      <c r="U735" s="13" t="s">
        <v>45</v>
      </c>
      <c r="V735" s="13" t="s">
        <v>42</v>
      </c>
      <c r="W735" s="13" t="s">
        <v>72</v>
      </c>
      <c r="X735" s="13" t="s">
        <v>76</v>
      </c>
      <c r="Y735" s="13" t="s">
        <v>41</v>
      </c>
      <c r="Z735" s="13" t="s">
        <v>41</v>
      </c>
      <c r="AA735" s="13"/>
      <c r="AB735" s="13">
        <v>-1</v>
      </c>
      <c r="AC735" s="13">
        <v>1</v>
      </c>
      <c r="AD735" s="13" t="s">
        <v>41</v>
      </c>
      <c r="AE735" s="13">
        <v>1</v>
      </c>
      <c r="AF735" s="13" t="s">
        <v>42</v>
      </c>
      <c r="AG735" s="13">
        <v>1</v>
      </c>
      <c r="AH735" s="46" t="str">
        <f t="shared" si="22"/>
        <v>-1</v>
      </c>
      <c r="AI735" s="46" t="s">
        <v>77</v>
      </c>
      <c r="AJ735" s="46" t="str">
        <f t="shared" si="23"/>
        <v>0</v>
      </c>
      <c r="AK735" s="13" t="s">
        <v>41</v>
      </c>
      <c r="AL735" s="13" t="s">
        <v>41</v>
      </c>
      <c r="AM735" s="13"/>
      <c r="AN735" s="13">
        <v>101.31965006729475</v>
      </c>
      <c r="AO735" s="13">
        <v>117.34261838440112</v>
      </c>
      <c r="AP735" s="13">
        <v>125.13020833333333</v>
      </c>
      <c r="AQ735" s="13">
        <v>148.05555555555554</v>
      </c>
      <c r="AR735" s="36">
        <v>39.245399500000005</v>
      </c>
      <c r="AS735" s="36">
        <v>0</v>
      </c>
      <c r="AT735" s="36">
        <v>39.245399500000005</v>
      </c>
      <c r="AU735" s="36">
        <v>39.245399500000005</v>
      </c>
      <c r="AV735" s="36">
        <v>64.427616630000003</v>
      </c>
      <c r="AW735" s="36">
        <v>0</v>
      </c>
      <c r="AX735" s="36">
        <v>64.427616630000003</v>
      </c>
      <c r="AY735" s="36">
        <v>64.427616630000003</v>
      </c>
      <c r="AZ735" s="36">
        <v>12400.1</v>
      </c>
      <c r="BA735" s="36" t="s">
        <v>50</v>
      </c>
      <c r="BB735" s="36">
        <v>12400.1</v>
      </c>
      <c r="BC735" s="36">
        <v>12400.1</v>
      </c>
      <c r="BD735" s="36">
        <v>34.944303750000003</v>
      </c>
      <c r="BE735" s="36">
        <v>6.082667942715279</v>
      </c>
      <c r="BF735" s="36">
        <v>30.643208000000001</v>
      </c>
      <c r="BG735" s="36">
        <v>39.245399500000005</v>
      </c>
      <c r="BH735" s="36">
        <v>59.303595655000002</v>
      </c>
      <c r="BI735" s="36">
        <v>7.2464599567292103</v>
      </c>
      <c r="BJ735" s="36">
        <v>54.179574680000002</v>
      </c>
      <c r="BK735" s="36">
        <v>64.427616630000003</v>
      </c>
      <c r="BL735" s="36">
        <v>12400.1</v>
      </c>
      <c r="BM735" s="36">
        <v>0</v>
      </c>
      <c r="BN735" s="36">
        <v>12400.1</v>
      </c>
      <c r="BO735" s="36">
        <v>12400.1</v>
      </c>
      <c r="BP735" s="36">
        <v>30.694590750000003</v>
      </c>
      <c r="BQ735" s="36">
        <v>12.092669703508534</v>
      </c>
      <c r="BR735" s="36">
        <v>22.143782000000002</v>
      </c>
      <c r="BS735" s="36">
        <v>39.245399500000005</v>
      </c>
      <c r="BT735" s="36">
        <v>59.303595655000002</v>
      </c>
      <c r="BU735" s="36">
        <v>7.2464599567292103</v>
      </c>
      <c r="BV735" s="36">
        <v>54.179574680000002</v>
      </c>
      <c r="BW735" s="36">
        <v>64.427616630000003</v>
      </c>
      <c r="BX735" s="36">
        <v>10010.481250000003</v>
      </c>
      <c r="BY735" s="36">
        <v>2836.129616976561</v>
      </c>
      <c r="BZ735" s="36">
        <v>5166.7</v>
      </c>
      <c r="CA735" s="36">
        <v>12400.1</v>
      </c>
      <c r="CB735" s="36"/>
      <c r="CC735" s="40">
        <v>26.792999999999999</v>
      </c>
      <c r="CD735" s="40">
        <v>64.941000000000003</v>
      </c>
      <c r="CE735" s="40"/>
    </row>
    <row r="736" spans="1:83" s="5" customFormat="1">
      <c r="A736" s="13" t="s">
        <v>447</v>
      </c>
      <c r="B736" s="13">
        <v>5</v>
      </c>
      <c r="C736" s="13"/>
      <c r="D736" s="13" t="s">
        <v>117</v>
      </c>
      <c r="E736" s="35" t="s">
        <v>359</v>
      </c>
      <c r="F736" s="13" t="s">
        <v>36</v>
      </c>
      <c r="G736" s="36">
        <v>1193372701</v>
      </c>
      <c r="H736" s="13" t="s">
        <v>360</v>
      </c>
      <c r="I736" s="37">
        <v>18</v>
      </c>
      <c r="J736" s="37" t="s">
        <v>70</v>
      </c>
      <c r="K736" s="38">
        <v>43530</v>
      </c>
      <c r="L736" s="39">
        <v>0.60763888888888895</v>
      </c>
      <c r="M736" s="37" t="s">
        <v>39</v>
      </c>
      <c r="N736" s="37" t="s">
        <v>42</v>
      </c>
      <c r="O736" s="37" t="s">
        <v>42</v>
      </c>
      <c r="P736" s="37" t="s">
        <v>42</v>
      </c>
      <c r="Q736" s="37">
        <v>1</v>
      </c>
      <c r="R736" s="13" t="s">
        <v>43</v>
      </c>
      <c r="S736" s="13" t="s">
        <v>44</v>
      </c>
      <c r="T736" s="13" t="s">
        <v>42</v>
      </c>
      <c r="U736" s="13" t="s">
        <v>52</v>
      </c>
      <c r="V736" s="13" t="s">
        <v>42</v>
      </c>
      <c r="W736" s="13" t="s">
        <v>81</v>
      </c>
      <c r="X736" s="13" t="s">
        <v>53</v>
      </c>
      <c r="Y736" s="13" t="s">
        <v>41</v>
      </c>
      <c r="Z736" s="13" t="s">
        <v>41</v>
      </c>
      <c r="AA736" s="13"/>
      <c r="AB736" s="13">
        <v>-1</v>
      </c>
      <c r="AC736" s="13">
        <v>1</v>
      </c>
      <c r="AD736" s="13" t="s">
        <v>42</v>
      </c>
      <c r="AE736" s="13">
        <v>0</v>
      </c>
      <c r="AF736" s="13" t="s">
        <v>42</v>
      </c>
      <c r="AG736" s="13" t="s">
        <v>82</v>
      </c>
      <c r="AH736" s="46">
        <f t="shared" si="22"/>
        <v>2</v>
      </c>
      <c r="AI736" s="46" t="s">
        <v>54</v>
      </c>
      <c r="AJ736" s="46" t="str">
        <f t="shared" si="23"/>
        <v>-2</v>
      </c>
      <c r="AK736" s="13" t="s">
        <v>41</v>
      </c>
      <c r="AL736" s="13" t="s">
        <v>41</v>
      </c>
      <c r="AM736" s="13"/>
      <c r="AN736" s="13">
        <v>101.31965006729475</v>
      </c>
      <c r="AO736" s="13">
        <v>117.34261838440112</v>
      </c>
      <c r="AP736" s="13">
        <v>125.13020833333333</v>
      </c>
      <c r="AQ736" s="13">
        <v>148.05555555555554</v>
      </c>
      <c r="AR736" s="36">
        <v>184.36835538999998</v>
      </c>
      <c r="AS736" s="36">
        <v>68.596851127076704</v>
      </c>
      <c r="AT736" s="36">
        <v>135.86305678999997</v>
      </c>
      <c r="AU736" s="36">
        <v>232.87365398999998</v>
      </c>
      <c r="AV736" s="36">
        <v>189.31594899999999</v>
      </c>
      <c r="AW736" s="36">
        <v>65.831867602637686</v>
      </c>
      <c r="AX736" s="36">
        <v>142.76578900000001</v>
      </c>
      <c r="AY736" s="36">
        <v>235.86610899999999</v>
      </c>
      <c r="AZ736" s="36">
        <v>132267.54999999999</v>
      </c>
      <c r="BA736" s="36" t="s">
        <v>50</v>
      </c>
      <c r="BB736" s="36">
        <v>82667.199999999997</v>
      </c>
      <c r="BC736" s="36">
        <v>176356.7</v>
      </c>
      <c r="BD736" s="36">
        <v>131.80875901499996</v>
      </c>
      <c r="BE736" s="36">
        <v>5.7336428993040549</v>
      </c>
      <c r="BF736" s="36">
        <v>127.75446123999998</v>
      </c>
      <c r="BG736" s="36">
        <v>135.86305678999997</v>
      </c>
      <c r="BH736" s="36">
        <v>142.76578900000001</v>
      </c>
      <c r="BI736" s="36">
        <v>0</v>
      </c>
      <c r="BJ736" s="36">
        <v>142.76578900000001</v>
      </c>
      <c r="BK736" s="36">
        <v>142.76578900000001</v>
      </c>
      <c r="BL736" s="36">
        <v>66593.016666666677</v>
      </c>
      <c r="BM736" s="36">
        <v>9290.2840883186345</v>
      </c>
      <c r="BN736" s="36">
        <v>57867</v>
      </c>
      <c r="BO736" s="36">
        <v>82667.199999999997</v>
      </c>
      <c r="BP736" s="36">
        <v>180.37202226999995</v>
      </c>
      <c r="BQ736" s="36">
        <v>62.945182629011967</v>
      </c>
      <c r="BR736" s="36">
        <v>135.86305678999997</v>
      </c>
      <c r="BS736" s="36">
        <v>224.88098774999995</v>
      </c>
      <c r="BT736" s="36">
        <v>182.67256250000003</v>
      </c>
      <c r="BU736" s="36">
        <v>56.436700314251148</v>
      </c>
      <c r="BV736" s="36">
        <v>142.76578900000001</v>
      </c>
      <c r="BW736" s="36">
        <v>222.57933600000004</v>
      </c>
      <c r="BX736" s="36">
        <v>69578.231250000012</v>
      </c>
      <c r="BY736" s="36">
        <v>8684.8110714985451</v>
      </c>
      <c r="BZ736" s="36">
        <v>57867</v>
      </c>
      <c r="CA736" s="36">
        <v>88178.4</v>
      </c>
      <c r="CB736" s="36"/>
      <c r="CC736" s="40">
        <v>28.716999999999999</v>
      </c>
      <c r="CD736" s="40">
        <v>60.103000000000002</v>
      </c>
      <c r="CE736" s="40"/>
    </row>
    <row r="737" spans="1:83" s="5" customFormat="1">
      <c r="A737" s="13" t="s">
        <v>447</v>
      </c>
      <c r="B737" s="13">
        <v>5</v>
      </c>
      <c r="C737" s="13"/>
      <c r="D737" s="13" t="s">
        <v>117</v>
      </c>
      <c r="E737" s="35" t="s">
        <v>359</v>
      </c>
      <c r="F737" s="13" t="s">
        <v>36</v>
      </c>
      <c r="G737" s="36">
        <v>1193372701</v>
      </c>
      <c r="H737" s="13" t="s">
        <v>360</v>
      </c>
      <c r="I737" s="37">
        <v>18</v>
      </c>
      <c r="J737" s="37" t="s">
        <v>70</v>
      </c>
      <c r="K737" s="38">
        <v>43530</v>
      </c>
      <c r="L737" s="39">
        <v>0.61875000000000002</v>
      </c>
      <c r="M737" s="37" t="s">
        <v>39</v>
      </c>
      <c r="N737" s="37" t="s">
        <v>42</v>
      </c>
      <c r="O737" s="37" t="s">
        <v>42</v>
      </c>
      <c r="P737" s="37" t="s">
        <v>42</v>
      </c>
      <c r="Q737" s="37">
        <v>2</v>
      </c>
      <c r="R737" s="13" t="s">
        <v>43</v>
      </c>
      <c r="S737" s="13" t="s">
        <v>44</v>
      </c>
      <c r="T737" s="13" t="s">
        <v>41</v>
      </c>
      <c r="U737" s="13" t="s">
        <v>52</v>
      </c>
      <c r="V737" s="13" t="s">
        <v>42</v>
      </c>
      <c r="W737" s="13" t="s">
        <v>66</v>
      </c>
      <c r="X737" s="13" t="s">
        <v>47</v>
      </c>
      <c r="Y737" s="13" t="s">
        <v>41</v>
      </c>
      <c r="Z737" s="13" t="s">
        <v>41</v>
      </c>
      <c r="AA737" s="13"/>
      <c r="AB737" s="13">
        <v>-1</v>
      </c>
      <c r="AC737" s="13">
        <v>1</v>
      </c>
      <c r="AD737" s="13" t="s">
        <v>41</v>
      </c>
      <c r="AE737" s="13">
        <v>0</v>
      </c>
      <c r="AF737" s="13" t="s">
        <v>42</v>
      </c>
      <c r="AG737" s="13">
        <v>0</v>
      </c>
      <c r="AH737" s="46" t="str">
        <f t="shared" si="22"/>
        <v>0</v>
      </c>
      <c r="AI737" s="46" t="s">
        <v>49</v>
      </c>
      <c r="AJ737" s="46" t="str">
        <f t="shared" si="23"/>
        <v>-1</v>
      </c>
      <c r="AK737" s="13" t="s">
        <v>41</v>
      </c>
      <c r="AL737" s="13" t="s">
        <v>41</v>
      </c>
      <c r="AM737" s="13"/>
      <c r="AN737" s="13">
        <v>101.31965006729475</v>
      </c>
      <c r="AO737" s="13">
        <v>117.34261838440112</v>
      </c>
      <c r="AP737" s="13">
        <v>125.13020833333333</v>
      </c>
      <c r="AQ737" s="13">
        <v>148.05555555555554</v>
      </c>
      <c r="AR737" s="36">
        <v>22.548987959999991</v>
      </c>
      <c r="AS737" s="36">
        <v>0</v>
      </c>
      <c r="AT737" s="36">
        <v>22.548987959999991</v>
      </c>
      <c r="AU737" s="36">
        <v>22.548987959999991</v>
      </c>
      <c r="AV737" s="36">
        <v>49.056061</v>
      </c>
      <c r="AW737" s="36">
        <v>0</v>
      </c>
      <c r="AX737" s="36">
        <v>49.056061</v>
      </c>
      <c r="AY737" s="36">
        <v>49.056061</v>
      </c>
      <c r="AZ737" s="36">
        <v>22905.725000000002</v>
      </c>
      <c r="BA737" s="36" t="s">
        <v>50</v>
      </c>
      <c r="BB737" s="36">
        <v>21355.7</v>
      </c>
      <c r="BC737" s="36">
        <v>23422.400000000001</v>
      </c>
      <c r="BD737" s="36">
        <v>38.740543934999991</v>
      </c>
      <c r="BE737" s="36">
        <v>22.89831805576814</v>
      </c>
      <c r="BF737" s="36">
        <v>22.548987959999991</v>
      </c>
      <c r="BG737" s="36">
        <v>54.932099909999998</v>
      </c>
      <c r="BH737" s="36">
        <v>55.7804225</v>
      </c>
      <c r="BI737" s="36">
        <v>9.5096832315995332</v>
      </c>
      <c r="BJ737" s="36">
        <v>49.056061</v>
      </c>
      <c r="BK737" s="36">
        <v>62.504784000000001</v>
      </c>
      <c r="BL737" s="36">
        <v>26177.966666666664</v>
      </c>
      <c r="BM737" s="36">
        <v>3592.8168117323789</v>
      </c>
      <c r="BN737" s="36">
        <v>22044.6</v>
      </c>
      <c r="BO737" s="36">
        <v>31689.1</v>
      </c>
      <c r="BP737" s="36">
        <v>83.259758459999972</v>
      </c>
      <c r="BQ737" s="36">
        <v>85.857995023220397</v>
      </c>
      <c r="BR737" s="36">
        <v>22.548987959999991</v>
      </c>
      <c r="BS737" s="36">
        <v>143.97052895999997</v>
      </c>
      <c r="BT737" s="36">
        <v>89.223930500000009</v>
      </c>
      <c r="BU737" s="36">
        <v>56.805945818532592</v>
      </c>
      <c r="BV737" s="36">
        <v>49.056061</v>
      </c>
      <c r="BW737" s="36">
        <v>129.39180000000002</v>
      </c>
      <c r="BX737" s="36">
        <v>78189.412500000006</v>
      </c>
      <c r="BY737" s="36">
        <v>60232.033395083883</v>
      </c>
      <c r="BZ737" s="36">
        <v>22044.6</v>
      </c>
      <c r="CA737" s="36">
        <v>176356.7</v>
      </c>
      <c r="CB737" s="36"/>
      <c r="CC737" s="40">
        <v>28.965</v>
      </c>
      <c r="CD737" s="40">
        <v>59.985999999999997</v>
      </c>
      <c r="CE737" s="40"/>
    </row>
    <row r="738" spans="1:83" s="5" customFormat="1">
      <c r="A738" s="13" t="s">
        <v>447</v>
      </c>
      <c r="B738" s="13">
        <v>5</v>
      </c>
      <c r="C738" s="13"/>
      <c r="D738" s="13" t="s">
        <v>117</v>
      </c>
      <c r="E738" s="35" t="s">
        <v>359</v>
      </c>
      <c r="F738" s="13" t="s">
        <v>36</v>
      </c>
      <c r="G738" s="36">
        <v>1193372701</v>
      </c>
      <c r="H738" s="13" t="s">
        <v>360</v>
      </c>
      <c r="I738" s="37">
        <v>18</v>
      </c>
      <c r="J738" s="37" t="s">
        <v>70</v>
      </c>
      <c r="K738" s="38">
        <v>43530</v>
      </c>
      <c r="L738" s="39">
        <v>0.62986111111111109</v>
      </c>
      <c r="M738" s="37" t="s">
        <v>39</v>
      </c>
      <c r="N738" s="37" t="s">
        <v>42</v>
      </c>
      <c r="O738" s="37" t="s">
        <v>42</v>
      </c>
      <c r="P738" s="37" t="s">
        <v>42</v>
      </c>
      <c r="Q738" s="37">
        <v>3</v>
      </c>
      <c r="R738" s="13" t="s">
        <v>55</v>
      </c>
      <c r="S738" s="13" t="s">
        <v>44</v>
      </c>
      <c r="T738" s="13" t="s">
        <v>42</v>
      </c>
      <c r="U738" s="13" t="s">
        <v>52</v>
      </c>
      <c r="V738" s="13" t="s">
        <v>42</v>
      </c>
      <c r="W738" s="13" t="s">
        <v>66</v>
      </c>
      <c r="X738" s="13" t="s">
        <v>76</v>
      </c>
      <c r="Y738" s="13" t="s">
        <v>41</v>
      </c>
      <c r="Z738" s="13" t="s">
        <v>41</v>
      </c>
      <c r="AA738" s="13"/>
      <c r="AB738" s="13">
        <v>0</v>
      </c>
      <c r="AC738" s="13">
        <v>1</v>
      </c>
      <c r="AD738" s="13" t="s">
        <v>42</v>
      </c>
      <c r="AE738" s="13">
        <v>0</v>
      </c>
      <c r="AF738" s="13" t="s">
        <v>42</v>
      </c>
      <c r="AG738" s="13">
        <v>0</v>
      </c>
      <c r="AH738" s="46" t="str">
        <f t="shared" si="22"/>
        <v>0</v>
      </c>
      <c r="AI738" s="46" t="s">
        <v>77</v>
      </c>
      <c r="AJ738" s="46" t="str">
        <f t="shared" si="23"/>
        <v>0</v>
      </c>
      <c r="AK738" s="13" t="s">
        <v>41</v>
      </c>
      <c r="AL738" s="13" t="s">
        <v>41</v>
      </c>
      <c r="AM738" s="13"/>
      <c r="AN738" s="13">
        <v>101.31965006729475</v>
      </c>
      <c r="AO738" s="13">
        <v>117.34261838440112</v>
      </c>
      <c r="AP738" s="13">
        <v>125.13020833333333</v>
      </c>
      <c r="AQ738" s="13">
        <v>148.05555555555554</v>
      </c>
      <c r="AR738" s="36">
        <v>6.2993041599999984</v>
      </c>
      <c r="AS738" s="36">
        <v>0</v>
      </c>
      <c r="AT738" s="36">
        <v>6.2993041599999984</v>
      </c>
      <c r="AU738" s="36">
        <v>6.2993041599999984</v>
      </c>
      <c r="AV738" s="36">
        <v>35.594856000000007</v>
      </c>
      <c r="AW738" s="36">
        <v>0</v>
      </c>
      <c r="AX738" s="36">
        <v>35.594856000000007</v>
      </c>
      <c r="AY738" s="36">
        <v>35.594856000000007</v>
      </c>
      <c r="AZ738" s="36">
        <v>13433.449999999999</v>
      </c>
      <c r="BA738" s="36" t="s">
        <v>50</v>
      </c>
      <c r="BB738" s="36">
        <v>12400.1</v>
      </c>
      <c r="BC738" s="36">
        <v>14466.8</v>
      </c>
      <c r="BD738" s="36">
        <v>6.2993041599999984</v>
      </c>
      <c r="BE738" s="36">
        <v>0</v>
      </c>
      <c r="BF738" s="36">
        <v>6.2993041599999984</v>
      </c>
      <c r="BG738" s="36">
        <v>6.2993041599999984</v>
      </c>
      <c r="BH738" s="36">
        <v>35.594856000000007</v>
      </c>
      <c r="BI738" s="36">
        <v>0</v>
      </c>
      <c r="BJ738" s="36">
        <v>35.594856000000007</v>
      </c>
      <c r="BK738" s="36">
        <v>35.594856000000007</v>
      </c>
      <c r="BL738" s="36">
        <v>9587.1166666666668</v>
      </c>
      <c r="BM738" s="36">
        <v>1562.0831903796445</v>
      </c>
      <c r="BN738" s="36">
        <v>8266.7000000000007</v>
      </c>
      <c r="BO738" s="36">
        <v>12400.1</v>
      </c>
      <c r="BP738" s="36">
        <v>14.424146059999995</v>
      </c>
      <c r="BQ738" s="36">
        <v>11.490261607117183</v>
      </c>
      <c r="BR738" s="36">
        <v>6.2993041599999984</v>
      </c>
      <c r="BS738" s="36">
        <v>22.548987959999991</v>
      </c>
      <c r="BT738" s="36">
        <v>35.594856000000007</v>
      </c>
      <c r="BU738" s="36">
        <v>0</v>
      </c>
      <c r="BV738" s="36">
        <v>35.594856000000007</v>
      </c>
      <c r="BW738" s="36">
        <v>35.594856000000007</v>
      </c>
      <c r="BX738" s="36">
        <v>13045.937500000004</v>
      </c>
      <c r="BY738" s="36">
        <v>5566.6575624127127</v>
      </c>
      <c r="BZ738" s="36">
        <v>8266.7000000000007</v>
      </c>
      <c r="CA738" s="36">
        <v>23422.400000000001</v>
      </c>
      <c r="CB738" s="36"/>
      <c r="CC738" s="40">
        <v>26.965</v>
      </c>
      <c r="CD738" s="40">
        <v>59.426000000000002</v>
      </c>
      <c r="CE738" s="40"/>
    </row>
    <row r="739" spans="1:83" s="5" customFormat="1">
      <c r="A739" s="13" t="s">
        <v>447</v>
      </c>
      <c r="B739" s="13">
        <v>5</v>
      </c>
      <c r="C739" s="13"/>
      <c r="D739" s="13" t="s">
        <v>117</v>
      </c>
      <c r="E739" s="35" t="s">
        <v>359</v>
      </c>
      <c r="F739" s="13" t="s">
        <v>36</v>
      </c>
      <c r="G739" s="36">
        <v>1193372701</v>
      </c>
      <c r="H739" s="13" t="s">
        <v>360</v>
      </c>
      <c r="I739" s="37">
        <v>18</v>
      </c>
      <c r="J739" s="37" t="s">
        <v>70</v>
      </c>
      <c r="K739" s="38">
        <v>43530</v>
      </c>
      <c r="L739" s="39">
        <v>0.64027777777777783</v>
      </c>
      <c r="M739" s="37" t="s">
        <v>39</v>
      </c>
      <c r="N739" s="37" t="s">
        <v>42</v>
      </c>
      <c r="O739" s="37" t="s">
        <v>42</v>
      </c>
      <c r="P739" s="37" t="s">
        <v>42</v>
      </c>
      <c r="Q739" s="37">
        <v>4</v>
      </c>
      <c r="R739" s="13" t="s">
        <v>55</v>
      </c>
      <c r="S739" s="13" t="s">
        <v>44</v>
      </c>
      <c r="T739" s="13" t="s">
        <v>42</v>
      </c>
      <c r="U739" s="13" t="s">
        <v>52</v>
      </c>
      <c r="V739" s="13" t="s">
        <v>42</v>
      </c>
      <c r="W739" s="13" t="s">
        <v>66</v>
      </c>
      <c r="X739" s="13" t="s">
        <v>76</v>
      </c>
      <c r="Y739" s="13" t="s">
        <v>41</v>
      </c>
      <c r="Z739" s="13" t="s">
        <v>41</v>
      </c>
      <c r="AA739" s="13"/>
      <c r="AB739" s="13">
        <v>0</v>
      </c>
      <c r="AC739" s="13">
        <v>1</v>
      </c>
      <c r="AD739" s="13" t="s">
        <v>42</v>
      </c>
      <c r="AE739" s="13">
        <v>0</v>
      </c>
      <c r="AF739" s="13" t="s">
        <v>42</v>
      </c>
      <c r="AG739" s="13">
        <v>0</v>
      </c>
      <c r="AH739" s="46" t="str">
        <f t="shared" si="22"/>
        <v>0</v>
      </c>
      <c r="AI739" s="46" t="s">
        <v>77</v>
      </c>
      <c r="AJ739" s="46" t="str">
        <f t="shared" si="23"/>
        <v>0</v>
      </c>
      <c r="AK739" s="13" t="s">
        <v>41</v>
      </c>
      <c r="AL739" s="13" t="s">
        <v>41</v>
      </c>
      <c r="AM739" s="13"/>
      <c r="AN739" s="13">
        <v>101.31965006729475</v>
      </c>
      <c r="AO739" s="13">
        <v>117.34261838440112</v>
      </c>
      <c r="AP739" s="13">
        <v>125.13020833333333</v>
      </c>
      <c r="AQ739" s="13">
        <v>148.05555555555554</v>
      </c>
      <c r="AR739" s="36">
        <v>6.2993041599999984</v>
      </c>
      <c r="AS739" s="36">
        <v>0</v>
      </c>
      <c r="AT739" s="36">
        <v>6.2993041599999984</v>
      </c>
      <c r="AU739" s="36">
        <v>6.2993041599999984</v>
      </c>
      <c r="AV739" s="36">
        <v>35.594856000000007</v>
      </c>
      <c r="AW739" s="36">
        <v>0</v>
      </c>
      <c r="AX739" s="36">
        <v>35.594856000000007</v>
      </c>
      <c r="AY739" s="36">
        <v>35.594856000000007</v>
      </c>
      <c r="AZ739" s="36">
        <v>10763.95</v>
      </c>
      <c r="BA739" s="36" t="s">
        <v>50</v>
      </c>
      <c r="BB739" s="36">
        <v>9644.5</v>
      </c>
      <c r="BC739" s="36">
        <v>11711.2</v>
      </c>
      <c r="BD739" s="36">
        <v>2.2360406749999964</v>
      </c>
      <c r="BE739" s="36">
        <v>5.7463223279823703</v>
      </c>
      <c r="BF739" s="36">
        <v>-1.8272228100000056</v>
      </c>
      <c r="BG739" s="36">
        <v>6.2993041599999984</v>
      </c>
      <c r="BH739" s="36">
        <v>35.594856000000007</v>
      </c>
      <c r="BI739" s="36">
        <v>0</v>
      </c>
      <c r="BJ739" s="36">
        <v>35.594856000000007</v>
      </c>
      <c r="BK739" s="36">
        <v>35.594856000000007</v>
      </c>
      <c r="BL739" s="36">
        <v>6774.1000000000013</v>
      </c>
      <c r="BM739" s="36">
        <v>1805.2057965783276</v>
      </c>
      <c r="BN739" s="36">
        <v>5166.7</v>
      </c>
      <c r="BO739" s="36">
        <v>9644.5</v>
      </c>
      <c r="BP739" s="36">
        <v>6.2993041599999984</v>
      </c>
      <c r="BQ739" s="36">
        <v>0</v>
      </c>
      <c r="BR739" s="36">
        <v>6.2993041599999984</v>
      </c>
      <c r="BS739" s="36">
        <v>6.2993041599999984</v>
      </c>
      <c r="BT739" s="36">
        <v>35.594856000000007</v>
      </c>
      <c r="BU739" s="36">
        <v>0</v>
      </c>
      <c r="BV739" s="36">
        <v>35.594856000000007</v>
      </c>
      <c r="BW739" s="36">
        <v>35.594856000000007</v>
      </c>
      <c r="BX739" s="36">
        <v>8977.1375000000007</v>
      </c>
      <c r="BY739" s="36">
        <v>3112.6918279574911</v>
      </c>
      <c r="BZ739" s="36">
        <v>5166.7</v>
      </c>
      <c r="CA739" s="36">
        <v>14466.8</v>
      </c>
      <c r="CB739" s="36"/>
      <c r="CC739" s="40">
        <v>26.061</v>
      </c>
      <c r="CD739" s="40">
        <v>65.576999999999998</v>
      </c>
      <c r="CE739" s="40"/>
    </row>
    <row r="740" spans="1:83" s="5" customFormat="1">
      <c r="A740" s="13" t="s">
        <v>447</v>
      </c>
      <c r="B740" s="13">
        <v>5</v>
      </c>
      <c r="C740" s="13"/>
      <c r="D740" s="13" t="s">
        <v>117</v>
      </c>
      <c r="E740" s="35" t="s">
        <v>359</v>
      </c>
      <c r="F740" s="13" t="s">
        <v>36</v>
      </c>
      <c r="G740" s="36">
        <v>1193372701</v>
      </c>
      <c r="H740" s="13" t="s">
        <v>360</v>
      </c>
      <c r="I740" s="37">
        <v>18</v>
      </c>
      <c r="J740" s="37" t="s">
        <v>70</v>
      </c>
      <c r="K740" s="38">
        <v>43530</v>
      </c>
      <c r="L740" s="39">
        <v>0.64722222222222225</v>
      </c>
      <c r="M740" s="37" t="s">
        <v>39</v>
      </c>
      <c r="N740" s="37" t="s">
        <v>42</v>
      </c>
      <c r="O740" s="37" t="s">
        <v>42</v>
      </c>
      <c r="P740" s="37" t="s">
        <v>42</v>
      </c>
      <c r="Q740" s="37">
        <v>5</v>
      </c>
      <c r="R740" s="13" t="s">
        <v>55</v>
      </c>
      <c r="S740" s="13" t="s">
        <v>44</v>
      </c>
      <c r="T740" s="13" t="s">
        <v>42</v>
      </c>
      <c r="U740" s="13" t="s">
        <v>52</v>
      </c>
      <c r="V740" s="13" t="s">
        <v>42</v>
      </c>
      <c r="W740" s="13" t="s">
        <v>66</v>
      </c>
      <c r="X740" s="13" t="s">
        <v>76</v>
      </c>
      <c r="Y740" s="13" t="s">
        <v>41</v>
      </c>
      <c r="Z740" s="13" t="s">
        <v>41</v>
      </c>
      <c r="AA740" s="13"/>
      <c r="AB740" s="13">
        <v>0</v>
      </c>
      <c r="AC740" s="13">
        <v>1</v>
      </c>
      <c r="AD740" s="13" t="s">
        <v>42</v>
      </c>
      <c r="AE740" s="13">
        <v>0</v>
      </c>
      <c r="AF740" s="13" t="s">
        <v>42</v>
      </c>
      <c r="AG740" s="13">
        <v>0</v>
      </c>
      <c r="AH740" s="46" t="str">
        <f t="shared" si="22"/>
        <v>0</v>
      </c>
      <c r="AI740" s="46" t="s">
        <v>77</v>
      </c>
      <c r="AJ740" s="46" t="str">
        <f t="shared" si="23"/>
        <v>0</v>
      </c>
      <c r="AK740" s="13" t="s">
        <v>41</v>
      </c>
      <c r="AL740" s="13" t="s">
        <v>41</v>
      </c>
      <c r="AM740" s="13"/>
      <c r="AN740" s="13">
        <v>101.31965006729475</v>
      </c>
      <c r="AO740" s="13">
        <v>117.34261838440112</v>
      </c>
      <c r="AP740" s="13">
        <v>125.13020833333333</v>
      </c>
      <c r="AQ740" s="13">
        <v>148.05555555555554</v>
      </c>
      <c r="AR740" s="36">
        <v>6.2993041599999984</v>
      </c>
      <c r="AS740" s="36">
        <v>0</v>
      </c>
      <c r="AT740" s="36">
        <v>6.2993041599999984</v>
      </c>
      <c r="AU740" s="36">
        <v>6.2993041599999984</v>
      </c>
      <c r="AV740" s="36">
        <v>35.594856000000007</v>
      </c>
      <c r="AW740" s="36">
        <v>0</v>
      </c>
      <c r="AX740" s="36">
        <v>35.594856000000007</v>
      </c>
      <c r="AY740" s="36">
        <v>35.594856000000007</v>
      </c>
      <c r="AZ740" s="36">
        <v>12400.1</v>
      </c>
      <c r="BA740" s="36" t="s">
        <v>50</v>
      </c>
      <c r="BB740" s="36">
        <v>12400.1</v>
      </c>
      <c r="BC740" s="36">
        <v>12400.1</v>
      </c>
      <c r="BD740" s="36">
        <v>6.2993041599999984</v>
      </c>
      <c r="BE740" s="36">
        <v>0</v>
      </c>
      <c r="BF740" s="36">
        <v>6.2993041599999984</v>
      </c>
      <c r="BG740" s="36">
        <v>6.2993041599999984</v>
      </c>
      <c r="BH740" s="36">
        <v>35.594856000000007</v>
      </c>
      <c r="BI740" s="36">
        <v>0</v>
      </c>
      <c r="BJ740" s="36">
        <v>35.594856000000007</v>
      </c>
      <c r="BK740" s="36">
        <v>35.594856000000007</v>
      </c>
      <c r="BL740" s="36">
        <v>12400.1</v>
      </c>
      <c r="BM740" s="36">
        <v>0</v>
      </c>
      <c r="BN740" s="36">
        <v>12400.1</v>
      </c>
      <c r="BO740" s="36">
        <v>12400.1</v>
      </c>
      <c r="BP740" s="36">
        <v>2.2360406749999964</v>
      </c>
      <c r="BQ740" s="36">
        <v>5.7463223279823703</v>
      </c>
      <c r="BR740" s="36">
        <v>-1.8272228100000056</v>
      </c>
      <c r="BS740" s="36">
        <v>6.2993041599999984</v>
      </c>
      <c r="BT740" s="36">
        <v>35.594856000000007</v>
      </c>
      <c r="BU740" s="36">
        <v>0</v>
      </c>
      <c r="BV740" s="36">
        <v>35.594856000000007</v>
      </c>
      <c r="BW740" s="36">
        <v>35.594856000000007</v>
      </c>
      <c r="BX740" s="36">
        <v>10010.481250000003</v>
      </c>
      <c r="BY740" s="36">
        <v>2836.129616976561</v>
      </c>
      <c r="BZ740" s="36">
        <v>5166.7</v>
      </c>
      <c r="CA740" s="36">
        <v>12400.1</v>
      </c>
      <c r="CB740" s="36"/>
      <c r="CC740" s="40">
        <v>26.792999999999999</v>
      </c>
      <c r="CD740" s="40">
        <v>64.941000000000003</v>
      </c>
      <c r="CE740" s="40"/>
    </row>
    <row r="741" spans="1:83" s="5" customFormat="1">
      <c r="A741" s="13" t="s">
        <v>447</v>
      </c>
      <c r="B741" s="13">
        <v>6</v>
      </c>
      <c r="C741" s="13"/>
      <c r="D741" s="13" t="s">
        <v>34</v>
      </c>
      <c r="E741" s="35" t="s">
        <v>361</v>
      </c>
      <c r="F741" s="13" t="s">
        <v>36</v>
      </c>
      <c r="G741" s="36">
        <v>1000705797</v>
      </c>
      <c r="H741" s="13" t="s">
        <v>362</v>
      </c>
      <c r="I741" s="37">
        <v>19</v>
      </c>
      <c r="J741" s="37" t="s">
        <v>70</v>
      </c>
      <c r="K741" s="38">
        <v>43531</v>
      </c>
      <c r="L741" s="39">
        <v>0.60416666666666663</v>
      </c>
      <c r="M741" s="37" t="s">
        <v>39</v>
      </c>
      <c r="N741" s="37" t="s">
        <v>112</v>
      </c>
      <c r="O741" s="37" t="s">
        <v>41</v>
      </c>
      <c r="P741" s="37" t="s">
        <v>42</v>
      </c>
      <c r="Q741" s="37">
        <v>1</v>
      </c>
      <c r="R741" s="13" t="s">
        <v>62</v>
      </c>
      <c r="S741" s="13" t="s">
        <v>63</v>
      </c>
      <c r="T741" s="13" t="s">
        <v>42</v>
      </c>
      <c r="U741" s="13" t="s">
        <v>45</v>
      </c>
      <c r="V741" s="13" t="s">
        <v>42</v>
      </c>
      <c r="W741" s="13" t="s">
        <v>66</v>
      </c>
      <c r="X741" s="13" t="s">
        <v>47</v>
      </c>
      <c r="Y741" s="13" t="s">
        <v>41</v>
      </c>
      <c r="Z741" s="13" t="s">
        <v>41</v>
      </c>
      <c r="AA741" s="13"/>
      <c r="AB741" s="13">
        <v>1</v>
      </c>
      <c r="AC741" s="13">
        <v>0</v>
      </c>
      <c r="AD741" s="13" t="s">
        <v>42</v>
      </c>
      <c r="AE741" s="13">
        <v>1</v>
      </c>
      <c r="AF741" s="13" t="s">
        <v>42</v>
      </c>
      <c r="AG741" s="13">
        <v>0</v>
      </c>
      <c r="AH741" s="46" t="str">
        <f t="shared" si="22"/>
        <v>0</v>
      </c>
      <c r="AI741" s="46" t="s">
        <v>49</v>
      </c>
      <c r="AJ741" s="46" t="str">
        <f t="shared" si="23"/>
        <v>-1</v>
      </c>
      <c r="AK741" s="13" t="s">
        <v>41</v>
      </c>
      <c r="AL741" s="13" t="s">
        <v>41</v>
      </c>
      <c r="AM741" s="13"/>
      <c r="AN741" s="13">
        <v>101.31965006729475</v>
      </c>
      <c r="AO741" s="13">
        <v>117.34261838440112</v>
      </c>
      <c r="AP741" s="13">
        <v>125.13020833333333</v>
      </c>
      <c r="AQ741" s="13">
        <v>148.05555555555554</v>
      </c>
      <c r="AR741" s="36">
        <v>417.98751960000004</v>
      </c>
      <c r="AS741" s="36">
        <v>11.244638874283911</v>
      </c>
      <c r="AT741" s="36">
        <v>410.03635919999999</v>
      </c>
      <c r="AU741" s="36">
        <v>425.93868000000003</v>
      </c>
      <c r="AV741" s="36">
        <v>511.2822175</v>
      </c>
      <c r="AW741" s="36">
        <v>8.7320920464642224</v>
      </c>
      <c r="AX741" s="36">
        <v>505.10769600000003</v>
      </c>
      <c r="AY741" s="36">
        <v>517.45673899999997</v>
      </c>
      <c r="AZ741" s="36">
        <v>17566.75</v>
      </c>
      <c r="BA741" s="36" t="s">
        <v>50</v>
      </c>
      <c r="BB741" s="36">
        <v>17222.3</v>
      </c>
      <c r="BC741" s="36">
        <v>17911.2</v>
      </c>
      <c r="BD741" s="36">
        <v>429.9123879</v>
      </c>
      <c r="BE741" s="36">
        <v>5.6196716050891018</v>
      </c>
      <c r="BF741" s="36">
        <v>425.93868000000003</v>
      </c>
      <c r="BG741" s="36">
        <v>433.88609580000002</v>
      </c>
      <c r="BH741" s="36">
        <v>529.70909749999998</v>
      </c>
      <c r="BI741" s="36">
        <v>17.327451561757293</v>
      </c>
      <c r="BJ741" s="36">
        <v>517.45673899999997</v>
      </c>
      <c r="BK741" s="36">
        <v>541.961456</v>
      </c>
      <c r="BL741" s="36">
        <v>16763.033333333336</v>
      </c>
      <c r="BM741" s="36">
        <v>355.7464302936375</v>
      </c>
      <c r="BN741" s="36">
        <v>16533.400000000001</v>
      </c>
      <c r="BO741" s="36">
        <v>17222.3</v>
      </c>
      <c r="BP741" s="36">
        <v>433.88484760000006</v>
      </c>
      <c r="BQ741" s="36">
        <v>11.237577988809662</v>
      </c>
      <c r="BR741" s="36">
        <v>425.93868000000003</v>
      </c>
      <c r="BS741" s="36">
        <v>441.83101520000002</v>
      </c>
      <c r="BT741" s="36">
        <v>542.0146115</v>
      </c>
      <c r="BU741" s="36">
        <v>34.730076352529231</v>
      </c>
      <c r="BV741" s="36">
        <v>517.45673899999997</v>
      </c>
      <c r="BW741" s="36">
        <v>566.57248399999992</v>
      </c>
      <c r="BX741" s="36">
        <v>16576.468749999996</v>
      </c>
      <c r="BY741" s="36">
        <v>1020.8171940288817</v>
      </c>
      <c r="BZ741" s="36">
        <v>15155.7</v>
      </c>
      <c r="CA741" s="36">
        <v>19289</v>
      </c>
      <c r="CB741" s="36"/>
      <c r="CC741" s="40">
        <v>26.231000000000002</v>
      </c>
      <c r="CD741" s="40">
        <v>66.938999999999993</v>
      </c>
      <c r="CE741" s="40"/>
    </row>
    <row r="742" spans="1:83" s="5" customFormat="1">
      <c r="A742" s="13" t="s">
        <v>447</v>
      </c>
      <c r="B742" s="13">
        <v>6</v>
      </c>
      <c r="C742" s="13"/>
      <c r="D742" s="13" t="s">
        <v>34</v>
      </c>
      <c r="E742" s="35" t="s">
        <v>361</v>
      </c>
      <c r="F742" s="13" t="s">
        <v>36</v>
      </c>
      <c r="G742" s="36">
        <v>1000705797</v>
      </c>
      <c r="H742" s="13" t="s">
        <v>362</v>
      </c>
      <c r="I742" s="37">
        <v>19</v>
      </c>
      <c r="J742" s="37" t="s">
        <v>70</v>
      </c>
      <c r="K742" s="38">
        <v>43531</v>
      </c>
      <c r="L742" s="39">
        <v>0.61458333333333337</v>
      </c>
      <c r="M742" s="37" t="s">
        <v>39</v>
      </c>
      <c r="N742" s="37" t="s">
        <v>112</v>
      </c>
      <c r="O742" s="37" t="s">
        <v>41</v>
      </c>
      <c r="P742" s="37" t="s">
        <v>42</v>
      </c>
      <c r="Q742" s="37">
        <v>2</v>
      </c>
      <c r="R742" s="13" t="s">
        <v>55</v>
      </c>
      <c r="S742" s="13" t="s">
        <v>127</v>
      </c>
      <c r="T742" s="13" t="s">
        <v>42</v>
      </c>
      <c r="U742" s="13" t="s">
        <v>45</v>
      </c>
      <c r="V742" s="13" t="s">
        <v>42</v>
      </c>
      <c r="W742" s="13" t="s">
        <v>66</v>
      </c>
      <c r="X742" s="13" t="s">
        <v>47</v>
      </c>
      <c r="Y742" s="13" t="s">
        <v>41</v>
      </c>
      <c r="Z742" s="13" t="s">
        <v>41</v>
      </c>
      <c r="AA742" s="13"/>
      <c r="AB742" s="13">
        <v>0</v>
      </c>
      <c r="AC742" s="13">
        <v>-1</v>
      </c>
      <c r="AD742" s="13" t="s">
        <v>42</v>
      </c>
      <c r="AE742" s="13">
        <v>1</v>
      </c>
      <c r="AF742" s="13" t="s">
        <v>42</v>
      </c>
      <c r="AG742" s="13">
        <v>0</v>
      </c>
      <c r="AH742" s="46" t="str">
        <f t="shared" si="22"/>
        <v>0</v>
      </c>
      <c r="AI742" s="46" t="s">
        <v>49</v>
      </c>
      <c r="AJ742" s="46" t="str">
        <f t="shared" si="23"/>
        <v>-1</v>
      </c>
      <c r="AK742" s="13" t="s">
        <v>41</v>
      </c>
      <c r="AL742" s="13" t="s">
        <v>41</v>
      </c>
      <c r="AM742" s="13"/>
      <c r="AN742" s="13">
        <v>101.31965006729475</v>
      </c>
      <c r="AO742" s="13">
        <v>117.34261838440112</v>
      </c>
      <c r="AP742" s="13">
        <v>125.13020833333333</v>
      </c>
      <c r="AQ742" s="13">
        <v>148.05555555555554</v>
      </c>
      <c r="AR742" s="36">
        <v>342.54167670000004</v>
      </c>
      <c r="AS742" s="36">
        <v>5.6390443509946229</v>
      </c>
      <c r="AT742" s="36">
        <v>338.55427020000002</v>
      </c>
      <c r="AU742" s="36">
        <v>346.5290832</v>
      </c>
      <c r="AV742" s="36">
        <v>443.33243599999997</v>
      </c>
      <c r="AW742" s="36">
        <v>0</v>
      </c>
      <c r="AX742" s="36">
        <v>443.33243599999997</v>
      </c>
      <c r="AY742" s="36">
        <v>443.33243599999997</v>
      </c>
      <c r="AZ742" s="36">
        <v>23422.400000000001</v>
      </c>
      <c r="BA742" s="36" t="s">
        <v>50</v>
      </c>
      <c r="BB742" s="36">
        <v>23422.400000000001</v>
      </c>
      <c r="BC742" s="36">
        <v>23422.400000000001</v>
      </c>
      <c r="BD742" s="36">
        <v>346.5290832</v>
      </c>
      <c r="BE742" s="36">
        <v>0</v>
      </c>
      <c r="BF742" s="36">
        <v>346.5290832</v>
      </c>
      <c r="BG742" s="36">
        <v>346.5290832</v>
      </c>
      <c r="BH742" s="36">
        <v>443.33243599999997</v>
      </c>
      <c r="BI742" s="36">
        <v>0</v>
      </c>
      <c r="BJ742" s="36">
        <v>443.33243599999997</v>
      </c>
      <c r="BK742" s="36">
        <v>443.33243599999997</v>
      </c>
      <c r="BL742" s="36">
        <v>22159.416666666668</v>
      </c>
      <c r="BM742" s="36">
        <v>1103.6742751675733</v>
      </c>
      <c r="BN742" s="36">
        <v>20666.8</v>
      </c>
      <c r="BO742" s="36">
        <v>23422.400000000001</v>
      </c>
      <c r="BP742" s="36">
        <v>386.23388160000002</v>
      </c>
      <c r="BQ742" s="36">
        <v>56.151064388569324</v>
      </c>
      <c r="BR742" s="36">
        <v>346.5290832</v>
      </c>
      <c r="BS742" s="36">
        <v>425.93868000000003</v>
      </c>
      <c r="BT742" s="36">
        <v>480.39458749999994</v>
      </c>
      <c r="BU742" s="36">
        <v>52.413797302026346</v>
      </c>
      <c r="BV742" s="36">
        <v>443.33243599999997</v>
      </c>
      <c r="BW742" s="36">
        <v>517.45673899999997</v>
      </c>
      <c r="BX742" s="36">
        <v>19289.000000000004</v>
      </c>
      <c r="BY742" s="36">
        <v>2425.8672271993446</v>
      </c>
      <c r="BZ742" s="36">
        <v>16533.400000000001</v>
      </c>
      <c r="CA742" s="36">
        <v>23422.400000000001</v>
      </c>
      <c r="CB742" s="36"/>
      <c r="CC742" s="40">
        <v>25.866</v>
      </c>
      <c r="CD742" s="40">
        <v>68.981999999999999</v>
      </c>
      <c r="CE742" s="40"/>
    </row>
    <row r="743" spans="1:83" s="5" customFormat="1">
      <c r="A743" s="13" t="s">
        <v>447</v>
      </c>
      <c r="B743" s="13">
        <v>6</v>
      </c>
      <c r="C743" s="13"/>
      <c r="D743" s="13" t="s">
        <v>34</v>
      </c>
      <c r="E743" s="35" t="s">
        <v>361</v>
      </c>
      <c r="F743" s="13" t="s">
        <v>36</v>
      </c>
      <c r="G743" s="36">
        <v>1000705797</v>
      </c>
      <c r="H743" s="13" t="s">
        <v>362</v>
      </c>
      <c r="I743" s="37">
        <v>19</v>
      </c>
      <c r="J743" s="37" t="s">
        <v>70</v>
      </c>
      <c r="K743" s="38">
        <v>43531</v>
      </c>
      <c r="L743" s="39">
        <v>0.625</v>
      </c>
      <c r="M743" s="37" t="s">
        <v>39</v>
      </c>
      <c r="N743" s="37" t="s">
        <v>112</v>
      </c>
      <c r="O743" s="37" t="s">
        <v>41</v>
      </c>
      <c r="P743" s="37" t="s">
        <v>42</v>
      </c>
      <c r="Q743" s="37">
        <v>3</v>
      </c>
      <c r="R743" s="13" t="s">
        <v>55</v>
      </c>
      <c r="S743" s="13" t="s">
        <v>63</v>
      </c>
      <c r="T743" s="13" t="s">
        <v>42</v>
      </c>
      <c r="U743" s="13" t="s">
        <v>45</v>
      </c>
      <c r="V743" s="13" t="s">
        <v>42</v>
      </c>
      <c r="W743" s="13" t="s">
        <v>66</v>
      </c>
      <c r="X743" s="13" t="s">
        <v>47</v>
      </c>
      <c r="Y743" s="13" t="s">
        <v>41</v>
      </c>
      <c r="Z743" s="13" t="s">
        <v>41</v>
      </c>
      <c r="AA743" s="13"/>
      <c r="AB743" s="13">
        <v>0</v>
      </c>
      <c r="AC743" s="13">
        <v>0</v>
      </c>
      <c r="AD743" s="13" t="s">
        <v>42</v>
      </c>
      <c r="AE743" s="13">
        <v>1</v>
      </c>
      <c r="AF743" s="13" t="s">
        <v>42</v>
      </c>
      <c r="AG743" s="13">
        <v>0</v>
      </c>
      <c r="AH743" s="46" t="str">
        <f t="shared" si="22"/>
        <v>0</v>
      </c>
      <c r="AI743" s="46" t="s">
        <v>49</v>
      </c>
      <c r="AJ743" s="46" t="str">
        <f t="shared" si="23"/>
        <v>-1</v>
      </c>
      <c r="AK743" s="13" t="s">
        <v>41</v>
      </c>
      <c r="AL743" s="13" t="s">
        <v>41</v>
      </c>
      <c r="AM743" s="13"/>
      <c r="AN743" s="13">
        <v>101.31965006729475</v>
      </c>
      <c r="AO743" s="13">
        <v>117.34261838440112</v>
      </c>
      <c r="AP743" s="13">
        <v>125.13020833333333</v>
      </c>
      <c r="AQ743" s="13">
        <v>148.05555555555554</v>
      </c>
      <c r="AR743" s="36">
        <v>445.74948540000003</v>
      </c>
      <c r="AS743" s="36">
        <v>16.777366468035932</v>
      </c>
      <c r="AT743" s="36">
        <v>433.88609580000002</v>
      </c>
      <c r="AU743" s="36">
        <v>457.61287500000003</v>
      </c>
      <c r="AV743" s="36">
        <v>529.63721899999985</v>
      </c>
      <c r="AW743" s="36">
        <v>0</v>
      </c>
      <c r="AX743" s="36">
        <v>529.63721899999985</v>
      </c>
      <c r="AY743" s="36">
        <v>529.63721899999985</v>
      </c>
      <c r="AZ743" s="36">
        <v>23422.400000000001</v>
      </c>
      <c r="BA743" s="36" t="s">
        <v>50</v>
      </c>
      <c r="BB743" s="36">
        <v>23422.400000000001</v>
      </c>
      <c r="BC743" s="36">
        <v>23422.400000000001</v>
      </c>
      <c r="BD743" s="36">
        <v>398.1282238</v>
      </c>
      <c r="BE743" s="36">
        <v>50.569267544001178</v>
      </c>
      <c r="BF743" s="36">
        <v>362.37035179999998</v>
      </c>
      <c r="BG743" s="36">
        <v>433.88609580000002</v>
      </c>
      <c r="BH743" s="36">
        <v>498.81144699999993</v>
      </c>
      <c r="BI743" s="36">
        <v>43.594224833020725</v>
      </c>
      <c r="BJ743" s="36">
        <v>467.98567499999996</v>
      </c>
      <c r="BK743" s="36">
        <v>529.63721899999985</v>
      </c>
      <c r="BL743" s="36">
        <v>23422.399999999998</v>
      </c>
      <c r="BM743" s="36">
        <v>3.9852061127397324E-12</v>
      </c>
      <c r="BN743" s="36">
        <v>23422.400000000001</v>
      </c>
      <c r="BO743" s="36">
        <v>23422.400000000001</v>
      </c>
      <c r="BP743" s="36">
        <v>390.20758950000004</v>
      </c>
      <c r="BQ743" s="36">
        <v>61.770735993658619</v>
      </c>
      <c r="BR743" s="36">
        <v>346.5290832</v>
      </c>
      <c r="BS743" s="36">
        <v>433.88609580000002</v>
      </c>
      <c r="BT743" s="36">
        <v>486.48482749999994</v>
      </c>
      <c r="BU743" s="36">
        <v>61.026697308133379</v>
      </c>
      <c r="BV743" s="36">
        <v>443.33243599999997</v>
      </c>
      <c r="BW743" s="36">
        <v>529.63721899999985</v>
      </c>
      <c r="BX743" s="36">
        <v>23250.175000000007</v>
      </c>
      <c r="BY743" s="36">
        <v>470.60829217797209</v>
      </c>
      <c r="BZ743" s="36">
        <v>22044.6</v>
      </c>
      <c r="CA743" s="36">
        <v>23422.400000000001</v>
      </c>
      <c r="CB743" s="36"/>
      <c r="CC743" s="40">
        <v>25.792999999999999</v>
      </c>
      <c r="CD743" s="40">
        <v>69.866</v>
      </c>
      <c r="CE743" s="40"/>
    </row>
    <row r="744" spans="1:83" s="5" customFormat="1">
      <c r="A744" s="13" t="s">
        <v>447</v>
      </c>
      <c r="B744" s="13">
        <v>6</v>
      </c>
      <c r="C744" s="13"/>
      <c r="D744" s="13" t="s">
        <v>34</v>
      </c>
      <c r="E744" s="35" t="s">
        <v>361</v>
      </c>
      <c r="F744" s="13" t="s">
        <v>36</v>
      </c>
      <c r="G744" s="36">
        <v>1000705797</v>
      </c>
      <c r="H744" s="13" t="s">
        <v>362</v>
      </c>
      <c r="I744" s="37">
        <v>19</v>
      </c>
      <c r="J744" s="37" t="s">
        <v>70</v>
      </c>
      <c r="K744" s="38">
        <v>43531</v>
      </c>
      <c r="L744" s="39">
        <v>0.63888888888888895</v>
      </c>
      <c r="M744" s="37" t="s">
        <v>39</v>
      </c>
      <c r="N744" s="37" t="s">
        <v>112</v>
      </c>
      <c r="O744" s="37" t="s">
        <v>41</v>
      </c>
      <c r="P744" s="37" t="s">
        <v>42</v>
      </c>
      <c r="Q744" s="37">
        <v>4</v>
      </c>
      <c r="R744" s="13" t="s">
        <v>62</v>
      </c>
      <c r="S744" s="13" t="s">
        <v>127</v>
      </c>
      <c r="T744" s="13" t="s">
        <v>41</v>
      </c>
      <c r="U744" s="13" t="s">
        <v>45</v>
      </c>
      <c r="V744" s="13" t="s">
        <v>41</v>
      </c>
      <c r="W744" s="13" t="s">
        <v>46</v>
      </c>
      <c r="X744" s="13" t="s">
        <v>53</v>
      </c>
      <c r="Y744" s="13" t="s">
        <v>41</v>
      </c>
      <c r="Z744" s="13" t="s">
        <v>41</v>
      </c>
      <c r="AA744" s="13"/>
      <c r="AB744" s="13">
        <v>1</v>
      </c>
      <c r="AC744" s="13">
        <v>-1</v>
      </c>
      <c r="AD744" s="13" t="s">
        <v>41</v>
      </c>
      <c r="AE744" s="13">
        <v>1</v>
      </c>
      <c r="AF744" s="13" t="s">
        <v>41</v>
      </c>
      <c r="AG744" s="13" t="s">
        <v>48</v>
      </c>
      <c r="AH744" s="46">
        <f t="shared" si="22"/>
        <v>1</v>
      </c>
      <c r="AI744" s="46" t="s">
        <v>54</v>
      </c>
      <c r="AJ744" s="46" t="str">
        <f t="shared" si="23"/>
        <v>-2</v>
      </c>
      <c r="AK744" s="13" t="s">
        <v>41</v>
      </c>
      <c r="AL744" s="13" t="s">
        <v>41</v>
      </c>
      <c r="AM744" s="13"/>
      <c r="AN744" s="13">
        <v>101.31965006729475</v>
      </c>
      <c r="AO744" s="13">
        <v>117.34261838440112</v>
      </c>
      <c r="AP744" s="13">
        <v>125.13020833333333</v>
      </c>
      <c r="AQ744" s="13">
        <v>148.05555555555554</v>
      </c>
      <c r="AR744" s="36">
        <v>330.57696079999994</v>
      </c>
      <c r="AS744" s="36">
        <v>0</v>
      </c>
      <c r="AT744" s="36">
        <v>330.57696079999994</v>
      </c>
      <c r="AU744" s="36">
        <v>330.57696079999994</v>
      </c>
      <c r="AV744" s="36">
        <v>306.14329999999995</v>
      </c>
      <c r="AW744" s="36">
        <v>0</v>
      </c>
      <c r="AX744" s="36">
        <v>306.14329999999995</v>
      </c>
      <c r="AY744" s="36">
        <v>306.14329999999995</v>
      </c>
      <c r="AZ744" s="36">
        <v>13261.225</v>
      </c>
      <c r="BA744" s="36" t="s">
        <v>50</v>
      </c>
      <c r="BB744" s="36">
        <v>13089</v>
      </c>
      <c r="BC744" s="36">
        <v>13777.9</v>
      </c>
      <c r="BD744" s="36">
        <v>330.57696079999994</v>
      </c>
      <c r="BE744" s="36">
        <v>0</v>
      </c>
      <c r="BF744" s="36">
        <v>330.57696079999994</v>
      </c>
      <c r="BG744" s="36">
        <v>330.57696079999994</v>
      </c>
      <c r="BH744" s="36">
        <v>343.61601549999995</v>
      </c>
      <c r="BI744" s="36">
        <v>52.994422479048282</v>
      </c>
      <c r="BJ744" s="36">
        <v>306.14329999999995</v>
      </c>
      <c r="BK744" s="36">
        <v>381.08873099999994</v>
      </c>
      <c r="BL744" s="36">
        <v>16418.616666666665</v>
      </c>
      <c r="BM744" s="36">
        <v>2062.8247006633151</v>
      </c>
      <c r="BN744" s="36">
        <v>13777.9</v>
      </c>
      <c r="BO744" s="36">
        <v>18600.099999999999</v>
      </c>
      <c r="BP744" s="36">
        <v>386.20398799999998</v>
      </c>
      <c r="BQ744" s="36">
        <v>78.66849630073709</v>
      </c>
      <c r="BR744" s="36">
        <v>330.57696079999994</v>
      </c>
      <c r="BS744" s="36">
        <v>441.83101520000002</v>
      </c>
      <c r="BT744" s="36">
        <v>411.80001949999996</v>
      </c>
      <c r="BU744" s="36">
        <v>149.42116567274999</v>
      </c>
      <c r="BV744" s="36">
        <v>306.14329999999995</v>
      </c>
      <c r="BW744" s="36">
        <v>517.45673899999997</v>
      </c>
      <c r="BX744" s="36">
        <v>19289.012500000001</v>
      </c>
      <c r="BY744" s="36">
        <v>2709.2586690519661</v>
      </c>
      <c r="BZ744" s="36">
        <v>13777.9</v>
      </c>
      <c r="CA744" s="36">
        <v>22044.6</v>
      </c>
      <c r="CB744" s="36"/>
      <c r="CC744" s="40">
        <v>26.012</v>
      </c>
      <c r="CD744" s="40">
        <v>70.772000000000006</v>
      </c>
      <c r="CE744" s="40"/>
    </row>
    <row r="745" spans="1:83" s="5" customFormat="1">
      <c r="A745" s="13" t="s">
        <v>447</v>
      </c>
      <c r="B745" s="13">
        <v>6</v>
      </c>
      <c r="C745" s="13"/>
      <c r="D745" s="13" t="s">
        <v>34</v>
      </c>
      <c r="E745" s="35" t="s">
        <v>361</v>
      </c>
      <c r="F745" s="13" t="s">
        <v>36</v>
      </c>
      <c r="G745" s="36">
        <v>1000705797</v>
      </c>
      <c r="H745" s="13" t="s">
        <v>362</v>
      </c>
      <c r="I745" s="37">
        <v>19</v>
      </c>
      <c r="J745" s="37" t="s">
        <v>70</v>
      </c>
      <c r="K745" s="38">
        <v>43531</v>
      </c>
      <c r="L745" s="39">
        <v>0.64930555555555558</v>
      </c>
      <c r="M745" s="37" t="s">
        <v>39</v>
      </c>
      <c r="N745" s="37" t="s">
        <v>112</v>
      </c>
      <c r="O745" s="37" t="s">
        <v>41</v>
      </c>
      <c r="P745" s="37" t="s">
        <v>42</v>
      </c>
      <c r="Q745" s="37">
        <v>5</v>
      </c>
      <c r="R745" s="13" t="s">
        <v>62</v>
      </c>
      <c r="S745" s="13" t="s">
        <v>127</v>
      </c>
      <c r="T745" s="13" t="s">
        <v>41</v>
      </c>
      <c r="U745" s="13" t="s">
        <v>45</v>
      </c>
      <c r="V745" s="13" t="s">
        <v>41</v>
      </c>
      <c r="W745" s="13" t="s">
        <v>46</v>
      </c>
      <c r="X745" s="13" t="s">
        <v>53</v>
      </c>
      <c r="Y745" s="13" t="s">
        <v>42</v>
      </c>
      <c r="Z745" s="13" t="s">
        <v>41</v>
      </c>
      <c r="AA745" s="13"/>
      <c r="AB745" s="13">
        <v>1</v>
      </c>
      <c r="AC745" s="13">
        <v>-1</v>
      </c>
      <c r="AD745" s="13" t="s">
        <v>41</v>
      </c>
      <c r="AE745" s="13">
        <v>1</v>
      </c>
      <c r="AF745" s="13" t="s">
        <v>41</v>
      </c>
      <c r="AG745" s="13" t="s">
        <v>48</v>
      </c>
      <c r="AH745" s="46">
        <f t="shared" si="22"/>
        <v>1</v>
      </c>
      <c r="AI745" s="46" t="s">
        <v>54</v>
      </c>
      <c r="AJ745" s="46" t="str">
        <f t="shared" si="23"/>
        <v>-2</v>
      </c>
      <c r="AK745" s="13" t="s">
        <v>42</v>
      </c>
      <c r="AL745" s="13" t="s">
        <v>41</v>
      </c>
      <c r="AM745" s="13"/>
      <c r="AN745" s="13">
        <v>101.31965006729475</v>
      </c>
      <c r="AO745" s="13">
        <v>117.34261838440112</v>
      </c>
      <c r="AP745" s="13">
        <v>125.13020833333333</v>
      </c>
      <c r="AQ745" s="13">
        <v>148.05555555555554</v>
      </c>
      <c r="AR745" s="36">
        <v>266.76986219999998</v>
      </c>
      <c r="AS745" s="36">
        <v>0</v>
      </c>
      <c r="AT745" s="36">
        <v>266.76986219999998</v>
      </c>
      <c r="AU745" s="36">
        <v>266.76986219999998</v>
      </c>
      <c r="AV745" s="36">
        <v>262.28337949999997</v>
      </c>
      <c r="AW745" s="36">
        <v>8.9082790147053714</v>
      </c>
      <c r="AX745" s="36">
        <v>255.984275</v>
      </c>
      <c r="AY745" s="36">
        <v>268.58248399999997</v>
      </c>
      <c r="AZ745" s="36">
        <v>13777.9</v>
      </c>
      <c r="BA745" s="36" t="s">
        <v>50</v>
      </c>
      <c r="BB745" s="36">
        <v>13777.9</v>
      </c>
      <c r="BC745" s="36">
        <v>13777.9</v>
      </c>
      <c r="BD745" s="36">
        <v>282.75687099999999</v>
      </c>
      <c r="BE745" s="36">
        <v>22.609044666738036</v>
      </c>
      <c r="BF745" s="36">
        <v>266.76986219999998</v>
      </c>
      <c r="BG745" s="36">
        <v>298.7438798</v>
      </c>
      <c r="BH745" s="36">
        <v>262.28337949999997</v>
      </c>
      <c r="BI745" s="36">
        <v>8.9082790147053714</v>
      </c>
      <c r="BJ745" s="36">
        <v>255.984275</v>
      </c>
      <c r="BK745" s="36">
        <v>268.58248399999997</v>
      </c>
      <c r="BL745" s="36">
        <v>13777.9</v>
      </c>
      <c r="BM745" s="36">
        <v>0</v>
      </c>
      <c r="BN745" s="36">
        <v>13777.9</v>
      </c>
      <c r="BO745" s="36">
        <v>13777.9</v>
      </c>
      <c r="BP745" s="36">
        <v>298.67341149999993</v>
      </c>
      <c r="BQ745" s="36">
        <v>45.118432107899061</v>
      </c>
      <c r="BR745" s="36">
        <v>266.76986219999998</v>
      </c>
      <c r="BS745" s="36">
        <v>330.57696079999994</v>
      </c>
      <c r="BT745" s="36">
        <v>281.06378749999999</v>
      </c>
      <c r="BU745" s="36">
        <v>35.467786715205534</v>
      </c>
      <c r="BV745" s="36">
        <v>255.984275</v>
      </c>
      <c r="BW745" s="36">
        <v>306.14329999999995</v>
      </c>
      <c r="BX745" s="36">
        <v>13734.843749999996</v>
      </c>
      <c r="BY745" s="36">
        <v>468.50265167339205</v>
      </c>
      <c r="BZ745" s="36">
        <v>13089</v>
      </c>
      <c r="CA745" s="36">
        <v>14466.8</v>
      </c>
      <c r="CB745" s="36"/>
      <c r="CC745" s="40">
        <v>26.085000000000001</v>
      </c>
      <c r="CD745" s="40">
        <v>70.606999999999999</v>
      </c>
      <c r="CE745" s="40"/>
    </row>
    <row r="746" spans="1:83" s="5" customFormat="1">
      <c r="A746" s="13" t="s">
        <v>447</v>
      </c>
      <c r="B746" s="13">
        <v>6</v>
      </c>
      <c r="C746" s="13"/>
      <c r="D746" s="13" t="s">
        <v>101</v>
      </c>
      <c r="E746" s="35" t="s">
        <v>363</v>
      </c>
      <c r="F746" s="13" t="s">
        <v>141</v>
      </c>
      <c r="G746" s="36">
        <v>1007777081</v>
      </c>
      <c r="H746" s="13" t="s">
        <v>364</v>
      </c>
      <c r="I746" s="37">
        <v>17</v>
      </c>
      <c r="J746" s="37" t="s">
        <v>70</v>
      </c>
      <c r="K746" s="38">
        <v>43531</v>
      </c>
      <c r="L746" s="39">
        <v>0.60416666666666663</v>
      </c>
      <c r="M746" s="37" t="s">
        <v>39</v>
      </c>
      <c r="N746" s="37" t="s">
        <v>42</v>
      </c>
      <c r="O746" s="37" t="s">
        <v>42</v>
      </c>
      <c r="P746" s="37" t="s">
        <v>42</v>
      </c>
      <c r="Q746" s="37">
        <v>1</v>
      </c>
      <c r="R746" s="13" t="s">
        <v>43</v>
      </c>
      <c r="S746" s="13" t="s">
        <v>44</v>
      </c>
      <c r="T746" s="13" t="s">
        <v>42</v>
      </c>
      <c r="U746" s="13" t="s">
        <v>52</v>
      </c>
      <c r="V746" s="13" t="s">
        <v>42</v>
      </c>
      <c r="W746" s="13" t="s">
        <v>66</v>
      </c>
      <c r="X746" s="13" t="s">
        <v>47</v>
      </c>
      <c r="Y746" s="13" t="s">
        <v>41</v>
      </c>
      <c r="Z746" s="13" t="s">
        <v>41</v>
      </c>
      <c r="AA746" s="13"/>
      <c r="AB746" s="13">
        <v>-1</v>
      </c>
      <c r="AC746" s="13">
        <v>1</v>
      </c>
      <c r="AD746" s="13" t="s">
        <v>42</v>
      </c>
      <c r="AE746" s="13">
        <v>0</v>
      </c>
      <c r="AF746" s="13" t="s">
        <v>42</v>
      </c>
      <c r="AG746" s="13">
        <v>0</v>
      </c>
      <c r="AH746" s="46" t="str">
        <f t="shared" si="22"/>
        <v>0</v>
      </c>
      <c r="AI746" s="46" t="s">
        <v>49</v>
      </c>
      <c r="AJ746" s="46" t="str">
        <f t="shared" si="23"/>
        <v>-1</v>
      </c>
      <c r="AK746" s="13" t="s">
        <v>41</v>
      </c>
      <c r="AL746" s="13" t="s">
        <v>41</v>
      </c>
      <c r="AM746" s="13"/>
      <c r="AN746" s="13">
        <v>101.31965006729475</v>
      </c>
      <c r="AO746" s="13">
        <v>117.34261838440112</v>
      </c>
      <c r="AP746" s="13">
        <v>125.13020833333333</v>
      </c>
      <c r="AQ746" s="13">
        <v>148.05555555555554</v>
      </c>
      <c r="AR746" s="36">
        <v>216.95107400000001</v>
      </c>
      <c r="AS746" s="36">
        <v>0</v>
      </c>
      <c r="AT746" s="36">
        <v>216.95107400000001</v>
      </c>
      <c r="AU746" s="36">
        <v>216.95107400000001</v>
      </c>
      <c r="AV746" s="36">
        <v>168.84642015</v>
      </c>
      <c r="AW746" s="36">
        <v>8.2826588654294131</v>
      </c>
      <c r="AX746" s="36">
        <v>162.98969589999999</v>
      </c>
      <c r="AY746" s="36">
        <v>174.70314440000001</v>
      </c>
      <c r="AZ746" s="36">
        <v>17566.75</v>
      </c>
      <c r="BA746" s="36" t="s">
        <v>50</v>
      </c>
      <c r="BB746" s="36">
        <v>17222.3</v>
      </c>
      <c r="BC746" s="36">
        <v>17911.2</v>
      </c>
      <c r="BD746" s="36">
        <v>212.87664899999999</v>
      </c>
      <c r="BE746" s="36">
        <v>5.7621070938720047</v>
      </c>
      <c r="BF746" s="36">
        <v>208.802224</v>
      </c>
      <c r="BG746" s="36">
        <v>216.95107400000001</v>
      </c>
      <c r="BH746" s="36">
        <v>174.70314440000001</v>
      </c>
      <c r="BI746" s="36">
        <v>0</v>
      </c>
      <c r="BJ746" s="36">
        <v>174.70314440000001</v>
      </c>
      <c r="BK746" s="36">
        <v>174.70314440000001</v>
      </c>
      <c r="BL746" s="36">
        <v>16763.033333333336</v>
      </c>
      <c r="BM746" s="36">
        <v>355.7464302936375</v>
      </c>
      <c r="BN746" s="36">
        <v>16533.400000000001</v>
      </c>
      <c r="BO746" s="36">
        <v>17222.3</v>
      </c>
      <c r="BP746" s="36">
        <v>221.010662</v>
      </c>
      <c r="BQ746" s="36">
        <v>5.7411244072470557</v>
      </c>
      <c r="BR746" s="36">
        <v>216.95107400000001</v>
      </c>
      <c r="BS746" s="36">
        <v>225.07024999999999</v>
      </c>
      <c r="BT746" s="36">
        <v>180.55425174999999</v>
      </c>
      <c r="BU746" s="36">
        <v>8.2747153692708899</v>
      </c>
      <c r="BV746" s="36">
        <v>174.70314440000001</v>
      </c>
      <c r="BW746" s="36">
        <v>186.4053591</v>
      </c>
      <c r="BX746" s="36">
        <v>16576.468749999996</v>
      </c>
      <c r="BY746" s="36">
        <v>1020.8171940288817</v>
      </c>
      <c r="BZ746" s="36">
        <v>15155.7</v>
      </c>
      <c r="CA746" s="36">
        <v>19289</v>
      </c>
      <c r="CB746" s="36"/>
      <c r="CC746" s="40">
        <v>26.231000000000002</v>
      </c>
      <c r="CD746" s="40">
        <v>66.938999999999993</v>
      </c>
      <c r="CE746" s="40"/>
    </row>
    <row r="747" spans="1:83" s="5" customFormat="1">
      <c r="A747" s="13" t="s">
        <v>447</v>
      </c>
      <c r="B747" s="13">
        <v>6</v>
      </c>
      <c r="C747" s="13"/>
      <c r="D747" s="13" t="s">
        <v>101</v>
      </c>
      <c r="E747" s="35" t="s">
        <v>363</v>
      </c>
      <c r="F747" s="13" t="s">
        <v>141</v>
      </c>
      <c r="G747" s="36">
        <v>1007777081</v>
      </c>
      <c r="H747" s="13" t="s">
        <v>364</v>
      </c>
      <c r="I747" s="37">
        <v>17</v>
      </c>
      <c r="J747" s="37" t="s">
        <v>70</v>
      </c>
      <c r="K747" s="38">
        <v>43531</v>
      </c>
      <c r="L747" s="39">
        <v>0.61458333333333337</v>
      </c>
      <c r="M747" s="37" t="s">
        <v>39</v>
      </c>
      <c r="N747" s="37" t="s">
        <v>42</v>
      </c>
      <c r="O747" s="37" t="s">
        <v>42</v>
      </c>
      <c r="P747" s="37" t="s">
        <v>42</v>
      </c>
      <c r="Q747" s="37">
        <v>2</v>
      </c>
      <c r="R747" s="13" t="s">
        <v>43</v>
      </c>
      <c r="S747" s="13" t="s">
        <v>44</v>
      </c>
      <c r="T747" s="13" t="s">
        <v>42</v>
      </c>
      <c r="U747" s="13" t="s">
        <v>52</v>
      </c>
      <c r="V747" s="13" t="s">
        <v>42</v>
      </c>
      <c r="W747" s="13" t="s">
        <v>72</v>
      </c>
      <c r="X747" s="13" t="s">
        <v>76</v>
      </c>
      <c r="Y747" s="13" t="s">
        <v>41</v>
      </c>
      <c r="Z747" s="13" t="s">
        <v>41</v>
      </c>
      <c r="AA747" s="13"/>
      <c r="AB747" s="13">
        <v>-1</v>
      </c>
      <c r="AC747" s="13">
        <v>1</v>
      </c>
      <c r="AD747" s="13" t="s">
        <v>42</v>
      </c>
      <c r="AE747" s="13">
        <v>0</v>
      </c>
      <c r="AF747" s="13" t="s">
        <v>42</v>
      </c>
      <c r="AG747" s="13">
        <v>1</v>
      </c>
      <c r="AH747" s="46" t="str">
        <f t="shared" si="22"/>
        <v>-1</v>
      </c>
      <c r="AI747" s="46" t="s">
        <v>77</v>
      </c>
      <c r="AJ747" s="46" t="str">
        <f t="shared" si="23"/>
        <v>0</v>
      </c>
      <c r="AK747" s="13" t="s">
        <v>41</v>
      </c>
      <c r="AL747" s="13" t="s">
        <v>41</v>
      </c>
      <c r="AM747" s="13"/>
      <c r="AN747" s="13">
        <v>101.31965006729475</v>
      </c>
      <c r="AO747" s="13">
        <v>117.34261838440112</v>
      </c>
      <c r="AP747" s="13">
        <v>125.13020833333333</v>
      </c>
      <c r="AQ747" s="13">
        <v>148.05555555555554</v>
      </c>
      <c r="AR747" s="36">
        <v>196.72873300000001</v>
      </c>
      <c r="AS747" s="36">
        <v>5.6561938117587713</v>
      </c>
      <c r="AT747" s="36">
        <v>192.72919999999999</v>
      </c>
      <c r="AU747" s="36">
        <v>200.72826600000002</v>
      </c>
      <c r="AV747" s="36">
        <v>139.52909750000001</v>
      </c>
      <c r="AW747" s="36">
        <v>0</v>
      </c>
      <c r="AX747" s="36">
        <v>139.52909750000001</v>
      </c>
      <c r="AY747" s="36">
        <v>139.52909750000001</v>
      </c>
      <c r="AZ747" s="36">
        <v>23422.400000000001</v>
      </c>
      <c r="BA747" s="36" t="s">
        <v>50</v>
      </c>
      <c r="BB747" s="36">
        <v>23422.400000000001</v>
      </c>
      <c r="BC747" s="36">
        <v>23422.400000000001</v>
      </c>
      <c r="BD747" s="36">
        <v>200.72826600000002</v>
      </c>
      <c r="BE747" s="36">
        <v>0</v>
      </c>
      <c r="BF747" s="36">
        <v>200.72826600000002</v>
      </c>
      <c r="BG747" s="36">
        <v>200.72826600000002</v>
      </c>
      <c r="BH747" s="36">
        <v>139.52909750000001</v>
      </c>
      <c r="BI747" s="36">
        <v>0</v>
      </c>
      <c r="BJ747" s="36">
        <v>139.52909750000001</v>
      </c>
      <c r="BK747" s="36">
        <v>139.52909750000001</v>
      </c>
      <c r="BL747" s="36">
        <v>22159.416666666668</v>
      </c>
      <c r="BM747" s="36">
        <v>1103.6742751675733</v>
      </c>
      <c r="BN747" s="36">
        <v>20666.8</v>
      </c>
      <c r="BO747" s="36">
        <v>23422.400000000001</v>
      </c>
      <c r="BP747" s="36">
        <v>208.83967000000001</v>
      </c>
      <c r="BQ747" s="36">
        <v>11.471257546687363</v>
      </c>
      <c r="BR747" s="36">
        <v>200.72826600000002</v>
      </c>
      <c r="BS747" s="36">
        <v>216.95107400000001</v>
      </c>
      <c r="BT747" s="36">
        <v>157.11612095000001</v>
      </c>
      <c r="BU747" s="36">
        <v>24.871807084763699</v>
      </c>
      <c r="BV747" s="36">
        <v>139.52909750000001</v>
      </c>
      <c r="BW747" s="36">
        <v>174.70314440000001</v>
      </c>
      <c r="BX747" s="36">
        <v>19289.000000000004</v>
      </c>
      <c r="BY747" s="36">
        <v>2425.8672271993446</v>
      </c>
      <c r="BZ747" s="36">
        <v>16533.400000000001</v>
      </c>
      <c r="CA747" s="36">
        <v>23422.400000000001</v>
      </c>
      <c r="CB747" s="36"/>
      <c r="CC747" s="40">
        <v>25.866</v>
      </c>
      <c r="CD747" s="40">
        <v>68.981999999999999</v>
      </c>
      <c r="CE747" s="40"/>
    </row>
    <row r="748" spans="1:83" s="5" customFormat="1">
      <c r="A748" s="13" t="s">
        <v>447</v>
      </c>
      <c r="B748" s="13">
        <v>6</v>
      </c>
      <c r="C748" s="13"/>
      <c r="D748" s="13" t="s">
        <v>101</v>
      </c>
      <c r="E748" s="35" t="s">
        <v>363</v>
      </c>
      <c r="F748" s="13" t="s">
        <v>141</v>
      </c>
      <c r="G748" s="36">
        <v>1007777081</v>
      </c>
      <c r="H748" s="13" t="s">
        <v>364</v>
      </c>
      <c r="I748" s="37">
        <v>17</v>
      </c>
      <c r="J748" s="37" t="s">
        <v>70</v>
      </c>
      <c r="K748" s="38">
        <v>43531</v>
      </c>
      <c r="L748" s="39">
        <v>0.625</v>
      </c>
      <c r="M748" s="37" t="s">
        <v>39</v>
      </c>
      <c r="N748" s="37" t="s">
        <v>42</v>
      </c>
      <c r="O748" s="37" t="s">
        <v>42</v>
      </c>
      <c r="P748" s="37" t="s">
        <v>42</v>
      </c>
      <c r="Q748" s="37">
        <v>3</v>
      </c>
      <c r="R748" s="13" t="s">
        <v>43</v>
      </c>
      <c r="S748" s="13" t="s">
        <v>44</v>
      </c>
      <c r="T748" s="13" t="s">
        <v>42</v>
      </c>
      <c r="U748" s="13" t="s">
        <v>52</v>
      </c>
      <c r="V748" s="13" t="s">
        <v>42</v>
      </c>
      <c r="W748" s="13" t="s">
        <v>66</v>
      </c>
      <c r="X748" s="13" t="s">
        <v>76</v>
      </c>
      <c r="Y748" s="13" t="s">
        <v>41</v>
      </c>
      <c r="Z748" s="13" t="s">
        <v>41</v>
      </c>
      <c r="AA748" s="13"/>
      <c r="AB748" s="13">
        <v>-1</v>
      </c>
      <c r="AC748" s="13">
        <v>1</v>
      </c>
      <c r="AD748" s="13" t="s">
        <v>42</v>
      </c>
      <c r="AE748" s="13">
        <v>0</v>
      </c>
      <c r="AF748" s="13" t="s">
        <v>42</v>
      </c>
      <c r="AG748" s="13">
        <v>0</v>
      </c>
      <c r="AH748" s="46" t="str">
        <f t="shared" si="22"/>
        <v>0</v>
      </c>
      <c r="AI748" s="46" t="s">
        <v>77</v>
      </c>
      <c r="AJ748" s="46" t="str">
        <f t="shared" si="23"/>
        <v>0</v>
      </c>
      <c r="AK748" s="13" t="s">
        <v>41</v>
      </c>
      <c r="AL748" s="13" t="s">
        <v>41</v>
      </c>
      <c r="AM748" s="13"/>
      <c r="AN748" s="13">
        <v>101.31965006729475</v>
      </c>
      <c r="AO748" s="13">
        <v>117.34261838440112</v>
      </c>
      <c r="AP748" s="13">
        <v>125.13020833333333</v>
      </c>
      <c r="AQ748" s="13">
        <v>148.05555555555554</v>
      </c>
      <c r="AR748" s="36">
        <v>208.802224</v>
      </c>
      <c r="AS748" s="36">
        <v>0</v>
      </c>
      <c r="AT748" s="36">
        <v>208.802224</v>
      </c>
      <c r="AU748" s="36">
        <v>208.802224</v>
      </c>
      <c r="AV748" s="36">
        <v>174.70314440000001</v>
      </c>
      <c r="AW748" s="36">
        <v>0</v>
      </c>
      <c r="AX748" s="36">
        <v>174.70314440000001</v>
      </c>
      <c r="AY748" s="36">
        <v>174.70314440000001</v>
      </c>
      <c r="AZ748" s="36">
        <v>23422.400000000001</v>
      </c>
      <c r="BA748" s="36" t="s">
        <v>50</v>
      </c>
      <c r="BB748" s="36">
        <v>23422.400000000001</v>
      </c>
      <c r="BC748" s="36">
        <v>23422.400000000001</v>
      </c>
      <c r="BD748" s="36">
        <v>204.76524499999999</v>
      </c>
      <c r="BE748" s="36">
        <v>5.7091504528153587</v>
      </c>
      <c r="BF748" s="36">
        <v>200.72826600000002</v>
      </c>
      <c r="BG748" s="36">
        <v>208.802224</v>
      </c>
      <c r="BH748" s="36">
        <v>162.98407900000001</v>
      </c>
      <c r="BI748" s="36">
        <v>16.573261227017309</v>
      </c>
      <c r="BJ748" s="36">
        <v>151.26501359999997</v>
      </c>
      <c r="BK748" s="36">
        <v>174.70314440000001</v>
      </c>
      <c r="BL748" s="36">
        <v>23422.399999999998</v>
      </c>
      <c r="BM748" s="36">
        <v>3.9852061127397324E-12</v>
      </c>
      <c r="BN748" s="36">
        <v>23422.400000000001</v>
      </c>
      <c r="BO748" s="36">
        <v>23422.400000000001</v>
      </c>
      <c r="BP748" s="36">
        <v>204.76524499999999</v>
      </c>
      <c r="BQ748" s="36">
        <v>5.7091504528153587</v>
      </c>
      <c r="BR748" s="36">
        <v>200.72826600000002</v>
      </c>
      <c r="BS748" s="36">
        <v>208.802224</v>
      </c>
      <c r="BT748" s="36">
        <v>157.11612095000001</v>
      </c>
      <c r="BU748" s="36">
        <v>24.871807084763699</v>
      </c>
      <c r="BV748" s="36">
        <v>139.52909750000001</v>
      </c>
      <c r="BW748" s="36">
        <v>174.70314440000001</v>
      </c>
      <c r="BX748" s="36">
        <v>23250.175000000007</v>
      </c>
      <c r="BY748" s="36">
        <v>470.60829217797209</v>
      </c>
      <c r="BZ748" s="36">
        <v>22044.6</v>
      </c>
      <c r="CA748" s="36">
        <v>23422.400000000001</v>
      </c>
      <c r="CB748" s="36"/>
      <c r="CC748" s="40">
        <v>25.792999999999999</v>
      </c>
      <c r="CD748" s="40">
        <v>69.866</v>
      </c>
      <c r="CE748" s="40"/>
    </row>
    <row r="749" spans="1:83" s="5" customFormat="1">
      <c r="A749" s="13" t="s">
        <v>447</v>
      </c>
      <c r="B749" s="13">
        <v>6</v>
      </c>
      <c r="C749" s="13"/>
      <c r="D749" s="13" t="s">
        <v>101</v>
      </c>
      <c r="E749" s="35" t="s">
        <v>363</v>
      </c>
      <c r="F749" s="13" t="s">
        <v>141</v>
      </c>
      <c r="G749" s="36">
        <v>1007777081</v>
      </c>
      <c r="H749" s="13" t="s">
        <v>364</v>
      </c>
      <c r="I749" s="37">
        <v>17</v>
      </c>
      <c r="J749" s="37" t="s">
        <v>70</v>
      </c>
      <c r="K749" s="38">
        <v>43531</v>
      </c>
      <c r="L749" s="39">
        <v>0.63888888888888895</v>
      </c>
      <c r="M749" s="37" t="s">
        <v>39</v>
      </c>
      <c r="N749" s="37" t="s">
        <v>42</v>
      </c>
      <c r="O749" s="37" t="s">
        <v>42</v>
      </c>
      <c r="P749" s="37" t="s">
        <v>42</v>
      </c>
      <c r="Q749" s="37">
        <v>4</v>
      </c>
      <c r="R749" s="13" t="s">
        <v>43</v>
      </c>
      <c r="S749" s="13" t="s">
        <v>44</v>
      </c>
      <c r="T749" s="13" t="s">
        <v>41</v>
      </c>
      <c r="U749" s="13" t="s">
        <v>52</v>
      </c>
      <c r="V749" s="13" t="s">
        <v>42</v>
      </c>
      <c r="W749" s="13" t="s">
        <v>66</v>
      </c>
      <c r="X749" s="13" t="s">
        <v>76</v>
      </c>
      <c r="Y749" s="13" t="s">
        <v>41</v>
      </c>
      <c r="Z749" s="13" t="s">
        <v>41</v>
      </c>
      <c r="AA749" s="13"/>
      <c r="AB749" s="13">
        <v>-1</v>
      </c>
      <c r="AC749" s="13">
        <v>1</v>
      </c>
      <c r="AD749" s="13" t="s">
        <v>41</v>
      </c>
      <c r="AE749" s="13">
        <v>0</v>
      </c>
      <c r="AF749" s="13" t="s">
        <v>42</v>
      </c>
      <c r="AG749" s="13">
        <v>0</v>
      </c>
      <c r="AH749" s="46" t="str">
        <f t="shared" si="22"/>
        <v>0</v>
      </c>
      <c r="AI749" s="46" t="s">
        <v>77</v>
      </c>
      <c r="AJ749" s="46" t="str">
        <f t="shared" si="23"/>
        <v>0</v>
      </c>
      <c r="AK749" s="13" t="s">
        <v>41</v>
      </c>
      <c r="AL749" s="13" t="s">
        <v>41</v>
      </c>
      <c r="AM749" s="13"/>
      <c r="AN749" s="13">
        <v>101.31965006729475</v>
      </c>
      <c r="AO749" s="13">
        <v>117.34261838440112</v>
      </c>
      <c r="AP749" s="13">
        <v>125.13020833333333</v>
      </c>
      <c r="AQ749" s="13">
        <v>148.05555555555554</v>
      </c>
      <c r="AR749" s="36">
        <v>176.95574400000001</v>
      </c>
      <c r="AS749" s="36">
        <v>0</v>
      </c>
      <c r="AT749" s="36">
        <v>176.95574400000001</v>
      </c>
      <c r="AU749" s="36">
        <v>176.95574400000001</v>
      </c>
      <c r="AV749" s="36">
        <v>98.512644550000005</v>
      </c>
      <c r="AW749" s="36">
        <v>8.3302192917960767</v>
      </c>
      <c r="AX749" s="36">
        <v>92.622290000000007</v>
      </c>
      <c r="AY749" s="36">
        <v>104.40299910000002</v>
      </c>
      <c r="AZ749" s="36">
        <v>13261.225</v>
      </c>
      <c r="BA749" s="36" t="s">
        <v>50</v>
      </c>
      <c r="BB749" s="36">
        <v>13089</v>
      </c>
      <c r="BC749" s="36">
        <v>13777.9</v>
      </c>
      <c r="BD749" s="36">
        <v>184.84247199999999</v>
      </c>
      <c r="BE749" s="36">
        <v>11.153517700347622</v>
      </c>
      <c r="BF749" s="36">
        <v>176.95574400000001</v>
      </c>
      <c r="BG749" s="36">
        <v>192.72919999999999</v>
      </c>
      <c r="BH749" s="36">
        <v>116.16685750000002</v>
      </c>
      <c r="BI749" s="36">
        <v>16.63660809511661</v>
      </c>
      <c r="BJ749" s="36">
        <v>104.40299910000002</v>
      </c>
      <c r="BK749" s="36">
        <v>127.93071590000001</v>
      </c>
      <c r="BL749" s="36">
        <v>16418.616666666665</v>
      </c>
      <c r="BM749" s="36">
        <v>2062.8247006633151</v>
      </c>
      <c r="BN749" s="36">
        <v>13777.9</v>
      </c>
      <c r="BO749" s="36">
        <v>18600.099999999999</v>
      </c>
      <c r="BP749" s="36">
        <v>192.878984</v>
      </c>
      <c r="BQ749" s="36">
        <v>22.518861964921751</v>
      </c>
      <c r="BR749" s="36">
        <v>176.95574400000001</v>
      </c>
      <c r="BS749" s="36">
        <v>208.802224</v>
      </c>
      <c r="BT749" s="36">
        <v>133.6963475</v>
      </c>
      <c r="BU749" s="36">
        <v>41.42705059460026</v>
      </c>
      <c r="BV749" s="36">
        <v>104.40299910000002</v>
      </c>
      <c r="BW749" s="36">
        <v>162.98969589999999</v>
      </c>
      <c r="BX749" s="36">
        <v>19289.012500000001</v>
      </c>
      <c r="BY749" s="36">
        <v>2709.2586690519661</v>
      </c>
      <c r="BZ749" s="36">
        <v>13777.9</v>
      </c>
      <c r="CA749" s="36">
        <v>22044.6</v>
      </c>
      <c r="CB749" s="36"/>
      <c r="CC749" s="40">
        <v>26.012</v>
      </c>
      <c r="CD749" s="40">
        <v>70.772000000000006</v>
      </c>
      <c r="CE749" s="40"/>
    </row>
    <row r="750" spans="1:83" s="5" customFormat="1">
      <c r="A750" s="13" t="s">
        <v>447</v>
      </c>
      <c r="B750" s="13">
        <v>6</v>
      </c>
      <c r="C750" s="13"/>
      <c r="D750" s="13" t="s">
        <v>101</v>
      </c>
      <c r="E750" s="35" t="s">
        <v>363</v>
      </c>
      <c r="F750" s="13" t="s">
        <v>141</v>
      </c>
      <c r="G750" s="36">
        <v>1007777081</v>
      </c>
      <c r="H750" s="13" t="s">
        <v>364</v>
      </c>
      <c r="I750" s="37">
        <v>17</v>
      </c>
      <c r="J750" s="37" t="s">
        <v>70</v>
      </c>
      <c r="K750" s="38">
        <v>43531</v>
      </c>
      <c r="L750" s="39">
        <v>0.64930555555555558</v>
      </c>
      <c r="M750" s="37" t="s">
        <v>39</v>
      </c>
      <c r="N750" s="37" t="s">
        <v>42</v>
      </c>
      <c r="O750" s="37" t="s">
        <v>42</v>
      </c>
      <c r="P750" s="37" t="s">
        <v>42</v>
      </c>
      <c r="Q750" s="37">
        <v>5</v>
      </c>
      <c r="R750" s="13" t="s">
        <v>43</v>
      </c>
      <c r="S750" s="13" t="s">
        <v>44</v>
      </c>
      <c r="T750" s="13" t="s">
        <v>41</v>
      </c>
      <c r="U750" s="13" t="s">
        <v>52</v>
      </c>
      <c r="V750" s="13" t="s">
        <v>42</v>
      </c>
      <c r="W750" s="13" t="s">
        <v>66</v>
      </c>
      <c r="X750" s="13" t="s">
        <v>76</v>
      </c>
      <c r="Y750" s="13" t="s">
        <v>41</v>
      </c>
      <c r="Z750" s="13" t="s">
        <v>41</v>
      </c>
      <c r="AA750" s="13"/>
      <c r="AB750" s="13">
        <v>-1</v>
      </c>
      <c r="AC750" s="13">
        <v>1</v>
      </c>
      <c r="AD750" s="13" t="s">
        <v>41</v>
      </c>
      <c r="AE750" s="13">
        <v>0</v>
      </c>
      <c r="AF750" s="13" t="s">
        <v>42</v>
      </c>
      <c r="AG750" s="13">
        <v>0</v>
      </c>
      <c r="AH750" s="46" t="str">
        <f t="shared" si="22"/>
        <v>0</v>
      </c>
      <c r="AI750" s="46" t="s">
        <v>77</v>
      </c>
      <c r="AJ750" s="46" t="str">
        <f t="shared" si="23"/>
        <v>0</v>
      </c>
      <c r="AK750" s="13" t="s">
        <v>41</v>
      </c>
      <c r="AL750" s="13" t="s">
        <v>41</v>
      </c>
      <c r="AM750" s="13"/>
      <c r="AN750" s="13">
        <v>101.31965006729475</v>
      </c>
      <c r="AO750" s="13">
        <v>117.34261838440112</v>
      </c>
      <c r="AP750" s="13">
        <v>125.13020833333333</v>
      </c>
      <c r="AQ750" s="13">
        <v>148.05555555555554</v>
      </c>
      <c r="AR750" s="36">
        <v>169.27929599999999</v>
      </c>
      <c r="AS750" s="36">
        <v>0</v>
      </c>
      <c r="AT750" s="36">
        <v>169.27929599999999</v>
      </c>
      <c r="AU750" s="36">
        <v>169.27929599999999</v>
      </c>
      <c r="AV750" s="36">
        <v>92.622290000000007</v>
      </c>
      <c r="AW750" s="36">
        <v>0</v>
      </c>
      <c r="AX750" s="36">
        <v>92.622290000000007</v>
      </c>
      <c r="AY750" s="36">
        <v>92.622290000000007</v>
      </c>
      <c r="AZ750" s="36">
        <v>13777.9</v>
      </c>
      <c r="BA750" s="36" t="s">
        <v>50</v>
      </c>
      <c r="BB750" s="36">
        <v>13777.9</v>
      </c>
      <c r="BC750" s="36">
        <v>13777.9</v>
      </c>
      <c r="BD750" s="36">
        <v>169.27929599999999</v>
      </c>
      <c r="BE750" s="36">
        <v>0</v>
      </c>
      <c r="BF750" s="36">
        <v>169.27929599999999</v>
      </c>
      <c r="BG750" s="36">
        <v>169.27929599999999</v>
      </c>
      <c r="BH750" s="36">
        <v>86.726318550000002</v>
      </c>
      <c r="BI750" s="36">
        <v>8.338162787954559</v>
      </c>
      <c r="BJ750" s="36">
        <v>80.830347100000012</v>
      </c>
      <c r="BK750" s="36">
        <v>92.622290000000007</v>
      </c>
      <c r="BL750" s="36">
        <v>13777.9</v>
      </c>
      <c r="BM750" s="36">
        <v>0</v>
      </c>
      <c r="BN750" s="36">
        <v>13777.9</v>
      </c>
      <c r="BO750" s="36">
        <v>13777.9</v>
      </c>
      <c r="BP750" s="36">
        <v>173.11752000000001</v>
      </c>
      <c r="BQ750" s="36">
        <v>5.4280684362259262</v>
      </c>
      <c r="BR750" s="36">
        <v>169.27929599999999</v>
      </c>
      <c r="BS750" s="36">
        <v>176.95574400000001</v>
      </c>
      <c r="BT750" s="36">
        <v>98.512644550000005</v>
      </c>
      <c r="BU750" s="36">
        <v>8.3302192917960767</v>
      </c>
      <c r="BV750" s="36">
        <v>92.622290000000007</v>
      </c>
      <c r="BW750" s="36">
        <v>104.40299910000002</v>
      </c>
      <c r="BX750" s="36">
        <v>13734.843749999996</v>
      </c>
      <c r="BY750" s="36">
        <v>468.50265167339205</v>
      </c>
      <c r="BZ750" s="36">
        <v>13089</v>
      </c>
      <c r="CA750" s="36">
        <v>14466.8</v>
      </c>
      <c r="CB750" s="36"/>
      <c r="CC750" s="40">
        <v>26.085000000000001</v>
      </c>
      <c r="CD750" s="40">
        <v>70.606999999999999</v>
      </c>
      <c r="CE750" s="40"/>
    </row>
    <row r="751" spans="1:83" s="5" customFormat="1">
      <c r="A751" s="13" t="s">
        <v>447</v>
      </c>
      <c r="B751" s="13">
        <v>6</v>
      </c>
      <c r="C751" s="13"/>
      <c r="D751" s="13" t="s">
        <v>58</v>
      </c>
      <c r="E751" s="35" t="s">
        <v>365</v>
      </c>
      <c r="F751" s="13" t="s">
        <v>36</v>
      </c>
      <c r="G751" s="36">
        <v>1005093257</v>
      </c>
      <c r="H751" s="13" t="s">
        <v>366</v>
      </c>
      <c r="I751" s="37">
        <v>18</v>
      </c>
      <c r="J751" s="37" t="s">
        <v>38</v>
      </c>
      <c r="K751" s="38">
        <v>43531</v>
      </c>
      <c r="L751" s="39">
        <v>0.60416666666666663</v>
      </c>
      <c r="M751" s="37" t="s">
        <v>39</v>
      </c>
      <c r="N751" s="37" t="s">
        <v>367</v>
      </c>
      <c r="O751" s="37" t="s">
        <v>41</v>
      </c>
      <c r="P751" s="37" t="s">
        <v>41</v>
      </c>
      <c r="Q751" s="37">
        <v>1</v>
      </c>
      <c r="R751" s="13" t="s">
        <v>43</v>
      </c>
      <c r="S751" s="13" t="s">
        <v>44</v>
      </c>
      <c r="T751" s="13" t="s">
        <v>41</v>
      </c>
      <c r="U751" s="13" t="s">
        <v>83</v>
      </c>
      <c r="V751" s="13" t="s">
        <v>42</v>
      </c>
      <c r="W751" s="13" t="s">
        <v>64</v>
      </c>
      <c r="X751" s="13" t="s">
        <v>88</v>
      </c>
      <c r="Y751" s="13" t="s">
        <v>42</v>
      </c>
      <c r="Z751" s="13" t="s">
        <v>42</v>
      </c>
      <c r="AA751" s="13"/>
      <c r="AB751" s="13">
        <v>-1</v>
      </c>
      <c r="AC751" s="13">
        <v>1</v>
      </c>
      <c r="AD751" s="13" t="s">
        <v>41</v>
      </c>
      <c r="AE751" s="13">
        <v>2</v>
      </c>
      <c r="AF751" s="13" t="s">
        <v>42</v>
      </c>
      <c r="AG751" s="13" t="s">
        <v>65</v>
      </c>
      <c r="AH751" s="46">
        <f t="shared" si="22"/>
        <v>3</v>
      </c>
      <c r="AI751" s="46" t="s">
        <v>89</v>
      </c>
      <c r="AJ751" s="46" t="str">
        <f t="shared" si="23"/>
        <v>-3</v>
      </c>
      <c r="AK751" s="13" t="s">
        <v>42</v>
      </c>
      <c r="AL751" s="13" t="s">
        <v>42</v>
      </c>
      <c r="AM751" s="13"/>
      <c r="AN751" s="13">
        <v>101.31965006729475</v>
      </c>
      <c r="AO751" s="13">
        <v>117.34261838440112</v>
      </c>
      <c r="AP751" s="13">
        <v>125.13020833333333</v>
      </c>
      <c r="AQ751" s="13">
        <v>148.05555555555554</v>
      </c>
      <c r="AR751" s="36">
        <v>96.733839000000003</v>
      </c>
      <c r="AS751" s="36">
        <v>0</v>
      </c>
      <c r="AT751" s="36">
        <v>96.733839000000003</v>
      </c>
      <c r="AU751" s="36">
        <v>96.733839000000003</v>
      </c>
      <c r="AV751" s="36">
        <v>146.75062500000001</v>
      </c>
      <c r="AW751" s="36">
        <v>0</v>
      </c>
      <c r="AX751" s="36">
        <v>146.75062500000001</v>
      </c>
      <c r="AY751" s="36">
        <v>146.75062500000001</v>
      </c>
      <c r="AZ751" s="36">
        <v>17566.75</v>
      </c>
      <c r="BA751" s="36" t="s">
        <v>50</v>
      </c>
      <c r="BB751" s="36">
        <v>17222.3</v>
      </c>
      <c r="BC751" s="36">
        <v>17911.2</v>
      </c>
      <c r="BD751" s="36">
        <v>90.384569499999998</v>
      </c>
      <c r="BE751" s="36">
        <v>8.9792230380618374</v>
      </c>
      <c r="BF751" s="36">
        <v>84.035300000000007</v>
      </c>
      <c r="BG751" s="36">
        <v>96.733839000000003</v>
      </c>
      <c r="BH751" s="36">
        <v>146.75062500000001</v>
      </c>
      <c r="BI751" s="36">
        <v>0</v>
      </c>
      <c r="BJ751" s="36">
        <v>146.75062500000001</v>
      </c>
      <c r="BK751" s="36">
        <v>146.75062500000001</v>
      </c>
      <c r="BL751" s="36">
        <v>16763.033333333336</v>
      </c>
      <c r="BM751" s="36">
        <v>355.7464302936375</v>
      </c>
      <c r="BN751" s="36">
        <v>16533.400000000001</v>
      </c>
      <c r="BO751" s="36">
        <v>17222.3</v>
      </c>
      <c r="BP751" s="36">
        <v>84.02905899999999</v>
      </c>
      <c r="BQ751" s="36">
        <v>17.96727218296655</v>
      </c>
      <c r="BR751" s="36">
        <v>71.32427899999999</v>
      </c>
      <c r="BS751" s="36">
        <v>96.733839000000003</v>
      </c>
      <c r="BT751" s="36">
        <v>143.1283565</v>
      </c>
      <c r="BU751" s="36">
        <v>5.1226612392568533</v>
      </c>
      <c r="BV751" s="36">
        <v>139.50608800000001</v>
      </c>
      <c r="BW751" s="36">
        <v>146.75062500000001</v>
      </c>
      <c r="BX751" s="36">
        <v>16576.468749999996</v>
      </c>
      <c r="BY751" s="36">
        <v>1020.8171940288817</v>
      </c>
      <c r="BZ751" s="36">
        <v>15155.7</v>
      </c>
      <c r="CA751" s="36">
        <v>19289</v>
      </c>
      <c r="CB751" s="36"/>
      <c r="CC751" s="40">
        <v>26.231000000000002</v>
      </c>
      <c r="CD751" s="40">
        <v>66.938999999999993</v>
      </c>
      <c r="CE751" s="40"/>
    </row>
    <row r="752" spans="1:83" s="5" customFormat="1">
      <c r="A752" s="13" t="s">
        <v>447</v>
      </c>
      <c r="B752" s="13">
        <v>6</v>
      </c>
      <c r="C752" s="13"/>
      <c r="D752" s="13" t="s">
        <v>58</v>
      </c>
      <c r="E752" s="35" t="s">
        <v>365</v>
      </c>
      <c r="F752" s="13" t="s">
        <v>36</v>
      </c>
      <c r="G752" s="36">
        <v>1005093257</v>
      </c>
      <c r="H752" s="13" t="s">
        <v>366</v>
      </c>
      <c r="I752" s="37">
        <v>18</v>
      </c>
      <c r="J752" s="37" t="s">
        <v>38</v>
      </c>
      <c r="K752" s="38">
        <v>43531</v>
      </c>
      <c r="L752" s="39">
        <v>0.61458333333333337</v>
      </c>
      <c r="M752" s="37" t="s">
        <v>39</v>
      </c>
      <c r="N752" s="37" t="s">
        <v>367</v>
      </c>
      <c r="O752" s="37" t="s">
        <v>41</v>
      </c>
      <c r="P752" s="37" t="s">
        <v>41</v>
      </c>
      <c r="Q752" s="37">
        <v>2</v>
      </c>
      <c r="R752" s="13" t="s">
        <v>84</v>
      </c>
      <c r="S752" s="13" t="s">
        <v>56</v>
      </c>
      <c r="T752" s="13" t="s">
        <v>41</v>
      </c>
      <c r="U752" s="13" t="s">
        <v>45</v>
      </c>
      <c r="V752" s="13" t="s">
        <v>42</v>
      </c>
      <c r="W752" s="13" t="s">
        <v>81</v>
      </c>
      <c r="X752" s="13" t="s">
        <v>88</v>
      </c>
      <c r="Y752" s="13" t="s">
        <v>42</v>
      </c>
      <c r="Z752" s="13" t="s">
        <v>41</v>
      </c>
      <c r="AA752" s="13"/>
      <c r="AB752" s="13">
        <v>-2</v>
      </c>
      <c r="AC752" s="13">
        <v>2</v>
      </c>
      <c r="AD752" s="13" t="s">
        <v>41</v>
      </c>
      <c r="AE752" s="13">
        <v>1</v>
      </c>
      <c r="AF752" s="13" t="s">
        <v>42</v>
      </c>
      <c r="AG752" s="13" t="s">
        <v>82</v>
      </c>
      <c r="AH752" s="46">
        <f t="shared" si="22"/>
        <v>2</v>
      </c>
      <c r="AI752" s="46" t="s">
        <v>89</v>
      </c>
      <c r="AJ752" s="46" t="str">
        <f t="shared" si="23"/>
        <v>-3</v>
      </c>
      <c r="AK752" s="13" t="s">
        <v>42</v>
      </c>
      <c r="AL752" s="13" t="s">
        <v>41</v>
      </c>
      <c r="AM752" s="13"/>
      <c r="AN752" s="13">
        <v>101.31965006729475</v>
      </c>
      <c r="AO752" s="13">
        <v>117.34261838440112</v>
      </c>
      <c r="AP752" s="13">
        <v>125.13020833333333</v>
      </c>
      <c r="AQ752" s="13">
        <v>148.05555555555554</v>
      </c>
      <c r="AR752" s="36">
        <v>46.026083999999997</v>
      </c>
      <c r="AS752" s="36">
        <v>0</v>
      </c>
      <c r="AT752" s="36">
        <v>46.026083999999997</v>
      </c>
      <c r="AU752" s="36">
        <v>46.026083999999997</v>
      </c>
      <c r="AV752" s="36">
        <v>139.50608800000001</v>
      </c>
      <c r="AW752" s="36">
        <v>0</v>
      </c>
      <c r="AX752" s="36">
        <v>139.50608800000001</v>
      </c>
      <c r="AY752" s="36">
        <v>139.50608800000001</v>
      </c>
      <c r="AZ752" s="36">
        <v>23422.400000000001</v>
      </c>
      <c r="BA752" s="36" t="s">
        <v>50</v>
      </c>
      <c r="BB752" s="36">
        <v>23422.400000000001</v>
      </c>
      <c r="BC752" s="36">
        <v>23422.400000000001</v>
      </c>
      <c r="BD752" s="36">
        <v>58.675181499999994</v>
      </c>
      <c r="BE752" s="36">
        <v>17.88852523627963</v>
      </c>
      <c r="BF752" s="36">
        <v>46.026083999999997</v>
      </c>
      <c r="BG752" s="36">
        <v>71.32427899999999</v>
      </c>
      <c r="BH752" s="36">
        <v>139.50608800000001</v>
      </c>
      <c r="BI752" s="36">
        <v>0</v>
      </c>
      <c r="BJ752" s="36">
        <v>139.50608800000001</v>
      </c>
      <c r="BK752" s="36">
        <v>139.50608800000001</v>
      </c>
      <c r="BL752" s="36">
        <v>22159.416666666668</v>
      </c>
      <c r="BM752" s="36">
        <v>1103.6742751675733</v>
      </c>
      <c r="BN752" s="36">
        <v>20666.8</v>
      </c>
      <c r="BO752" s="36">
        <v>23422.400000000001</v>
      </c>
      <c r="BP752" s="36">
        <v>71.379961500000007</v>
      </c>
      <c r="BQ752" s="36">
        <v>35.855797419246045</v>
      </c>
      <c r="BR752" s="36">
        <v>46.026083999999997</v>
      </c>
      <c r="BS752" s="36">
        <v>96.733839000000003</v>
      </c>
      <c r="BT752" s="36">
        <v>143.1283565</v>
      </c>
      <c r="BU752" s="36">
        <v>5.1226612392568533</v>
      </c>
      <c r="BV752" s="36">
        <v>139.50608800000001</v>
      </c>
      <c r="BW752" s="36">
        <v>146.75062500000001</v>
      </c>
      <c r="BX752" s="36">
        <v>19289.000000000004</v>
      </c>
      <c r="BY752" s="36">
        <v>2425.8672271993446</v>
      </c>
      <c r="BZ752" s="36">
        <v>16533.400000000001</v>
      </c>
      <c r="CA752" s="36">
        <v>23422.400000000001</v>
      </c>
      <c r="CB752" s="36"/>
      <c r="CC752" s="40">
        <v>25.866</v>
      </c>
      <c r="CD752" s="40">
        <v>68.981999999999999</v>
      </c>
      <c r="CE752" s="40"/>
    </row>
    <row r="753" spans="1:83" s="5" customFormat="1">
      <c r="A753" s="13" t="s">
        <v>447</v>
      </c>
      <c r="B753" s="13">
        <v>6</v>
      </c>
      <c r="C753" s="13"/>
      <c r="D753" s="13" t="s">
        <v>58</v>
      </c>
      <c r="E753" s="35" t="s">
        <v>365</v>
      </c>
      <c r="F753" s="13" t="s">
        <v>36</v>
      </c>
      <c r="G753" s="36">
        <v>1005093257</v>
      </c>
      <c r="H753" s="13" t="s">
        <v>366</v>
      </c>
      <c r="I753" s="37">
        <v>18</v>
      </c>
      <c r="J753" s="37" t="s">
        <v>38</v>
      </c>
      <c r="K753" s="38">
        <v>43531</v>
      </c>
      <c r="L753" s="39">
        <v>0.625</v>
      </c>
      <c r="M753" s="37" t="s">
        <v>39</v>
      </c>
      <c r="N753" s="37" t="s">
        <v>367</v>
      </c>
      <c r="O753" s="37" t="s">
        <v>41</v>
      </c>
      <c r="P753" s="37" t="s">
        <v>41</v>
      </c>
      <c r="Q753" s="37">
        <v>3</v>
      </c>
      <c r="R753" s="13" t="s">
        <v>55</v>
      </c>
      <c r="S753" s="13" t="s">
        <v>63</v>
      </c>
      <c r="T753" s="13" t="s">
        <v>42</v>
      </c>
      <c r="U753" s="13" t="s">
        <v>52</v>
      </c>
      <c r="V753" s="13" t="s">
        <v>42</v>
      </c>
      <c r="W753" s="13" t="s">
        <v>46</v>
      </c>
      <c r="X753" s="13" t="s">
        <v>88</v>
      </c>
      <c r="Y753" s="13" t="s">
        <v>42</v>
      </c>
      <c r="Z753" s="13" t="s">
        <v>41</v>
      </c>
      <c r="AA753" s="13"/>
      <c r="AB753" s="13">
        <v>0</v>
      </c>
      <c r="AC753" s="13">
        <v>0</v>
      </c>
      <c r="AD753" s="13" t="s">
        <v>42</v>
      </c>
      <c r="AE753" s="13">
        <v>0</v>
      </c>
      <c r="AF753" s="13" t="s">
        <v>42</v>
      </c>
      <c r="AG753" s="13" t="s">
        <v>48</v>
      </c>
      <c r="AH753" s="46">
        <f t="shared" si="22"/>
        <v>1</v>
      </c>
      <c r="AI753" s="46" t="s">
        <v>89</v>
      </c>
      <c r="AJ753" s="46" t="str">
        <f t="shared" si="23"/>
        <v>-3</v>
      </c>
      <c r="AK753" s="13" t="s">
        <v>42</v>
      </c>
      <c r="AL753" s="13" t="s">
        <v>41</v>
      </c>
      <c r="AM753" s="13"/>
      <c r="AN753" s="13">
        <v>101.31965006729475</v>
      </c>
      <c r="AO753" s="13">
        <v>117.34261838440112</v>
      </c>
      <c r="AP753" s="13">
        <v>125.13020833333333</v>
      </c>
      <c r="AQ753" s="13">
        <v>148.05555555555554</v>
      </c>
      <c r="AR753" s="36">
        <v>84.02905899999999</v>
      </c>
      <c r="AS753" s="36">
        <v>17.96727218296655</v>
      </c>
      <c r="AT753" s="36">
        <v>71.32427899999999</v>
      </c>
      <c r="AU753" s="36">
        <v>96.733839000000003</v>
      </c>
      <c r="AV753" s="36">
        <v>146.75062500000001</v>
      </c>
      <c r="AW753" s="36">
        <v>0</v>
      </c>
      <c r="AX753" s="36">
        <v>146.75062500000001</v>
      </c>
      <c r="AY753" s="36">
        <v>146.75062500000001</v>
      </c>
      <c r="AZ753" s="36">
        <v>23422.400000000001</v>
      </c>
      <c r="BA753" s="36" t="s">
        <v>50</v>
      </c>
      <c r="BB753" s="36">
        <v>23422.400000000001</v>
      </c>
      <c r="BC753" s="36">
        <v>23422.400000000001</v>
      </c>
      <c r="BD753" s="36">
        <v>77.679789499999998</v>
      </c>
      <c r="BE753" s="36">
        <v>8.9880491449046218</v>
      </c>
      <c r="BF753" s="36">
        <v>71.32427899999999</v>
      </c>
      <c r="BG753" s="36">
        <v>84.035300000000007</v>
      </c>
      <c r="BH753" s="36">
        <v>143.1283565</v>
      </c>
      <c r="BI753" s="36">
        <v>5.1226612392568533</v>
      </c>
      <c r="BJ753" s="36">
        <v>139.50608800000001</v>
      </c>
      <c r="BK753" s="36">
        <v>146.75062500000001</v>
      </c>
      <c r="BL753" s="36">
        <v>23422.399999999998</v>
      </c>
      <c r="BM753" s="36">
        <v>3.9852061127397324E-12</v>
      </c>
      <c r="BN753" s="36">
        <v>23422.400000000001</v>
      </c>
      <c r="BO753" s="36">
        <v>23422.400000000001</v>
      </c>
      <c r="BP753" s="36">
        <v>58.675181499999994</v>
      </c>
      <c r="BQ753" s="36">
        <v>17.88852523627963</v>
      </c>
      <c r="BR753" s="36">
        <v>46.026083999999997</v>
      </c>
      <c r="BS753" s="36">
        <v>71.32427899999999</v>
      </c>
      <c r="BT753" s="36">
        <v>143.1283565</v>
      </c>
      <c r="BU753" s="36">
        <v>5.1226612392568533</v>
      </c>
      <c r="BV753" s="36">
        <v>139.50608800000001</v>
      </c>
      <c r="BW753" s="36">
        <v>146.75062500000001</v>
      </c>
      <c r="BX753" s="36">
        <v>23250.175000000007</v>
      </c>
      <c r="BY753" s="36">
        <v>470.60829217797209</v>
      </c>
      <c r="BZ753" s="36">
        <v>22044.6</v>
      </c>
      <c r="CA753" s="36">
        <v>23422.400000000001</v>
      </c>
      <c r="CB753" s="36"/>
      <c r="CC753" s="40">
        <v>25.792999999999999</v>
      </c>
      <c r="CD753" s="40">
        <v>69.866</v>
      </c>
      <c r="CE753" s="40"/>
    </row>
    <row r="754" spans="1:83" s="5" customFormat="1">
      <c r="A754" s="13" t="s">
        <v>447</v>
      </c>
      <c r="B754" s="13">
        <v>6</v>
      </c>
      <c r="C754" s="13"/>
      <c r="D754" s="13" t="s">
        <v>58</v>
      </c>
      <c r="E754" s="35" t="s">
        <v>365</v>
      </c>
      <c r="F754" s="13" t="s">
        <v>36</v>
      </c>
      <c r="G754" s="36">
        <v>1005093257</v>
      </c>
      <c r="H754" s="13" t="s">
        <v>366</v>
      </c>
      <c r="I754" s="37">
        <v>18</v>
      </c>
      <c r="J754" s="37" t="s">
        <v>38</v>
      </c>
      <c r="K754" s="38">
        <v>43531</v>
      </c>
      <c r="L754" s="39">
        <v>0.63888888888888895</v>
      </c>
      <c r="M754" s="37" t="s">
        <v>39</v>
      </c>
      <c r="N754" s="37" t="s">
        <v>367</v>
      </c>
      <c r="O754" s="37" t="s">
        <v>41</v>
      </c>
      <c r="P754" s="37" t="s">
        <v>41</v>
      </c>
      <c r="Q754" s="37">
        <v>4</v>
      </c>
      <c r="R754" s="13" t="s">
        <v>55</v>
      </c>
      <c r="S754" s="13" t="s">
        <v>56</v>
      </c>
      <c r="T754" s="13" t="s">
        <v>41</v>
      </c>
      <c r="U754" s="13" t="s">
        <v>45</v>
      </c>
      <c r="V754" s="13" t="s">
        <v>42</v>
      </c>
      <c r="W754" s="13" t="s">
        <v>66</v>
      </c>
      <c r="X754" s="13" t="s">
        <v>53</v>
      </c>
      <c r="Y754" s="13" t="s">
        <v>41</v>
      </c>
      <c r="Z754" s="13" t="s">
        <v>41</v>
      </c>
      <c r="AA754" s="13"/>
      <c r="AB754" s="13">
        <v>0</v>
      </c>
      <c r="AC754" s="13">
        <v>2</v>
      </c>
      <c r="AD754" s="13" t="s">
        <v>41</v>
      </c>
      <c r="AE754" s="13">
        <v>1</v>
      </c>
      <c r="AF754" s="13" t="s">
        <v>42</v>
      </c>
      <c r="AG754" s="13">
        <v>0</v>
      </c>
      <c r="AH754" s="46" t="str">
        <f t="shared" si="22"/>
        <v>0</v>
      </c>
      <c r="AI754" s="46" t="s">
        <v>54</v>
      </c>
      <c r="AJ754" s="46" t="str">
        <f t="shared" si="23"/>
        <v>-2</v>
      </c>
      <c r="AK754" s="13" t="s">
        <v>41</v>
      </c>
      <c r="AL754" s="13" t="s">
        <v>41</v>
      </c>
      <c r="AM754" s="13"/>
      <c r="AN754" s="13">
        <v>101.31965006729475</v>
      </c>
      <c r="AO754" s="13">
        <v>117.34261838440112</v>
      </c>
      <c r="AP754" s="13">
        <v>125.13020833333333</v>
      </c>
      <c r="AQ754" s="13">
        <v>148.05555555555554</v>
      </c>
      <c r="AR754" s="36">
        <v>26.884897499999997</v>
      </c>
      <c r="AS754" s="36">
        <v>27.069725548212791</v>
      </c>
      <c r="AT754" s="36">
        <v>7.7437109999999976</v>
      </c>
      <c r="AU754" s="36">
        <v>46.026083999999997</v>
      </c>
      <c r="AV754" s="36">
        <v>128.71417449999998</v>
      </c>
      <c r="AW754" s="36">
        <v>5.0697045982002162</v>
      </c>
      <c r="AX754" s="36">
        <v>125.129352</v>
      </c>
      <c r="AY754" s="36">
        <v>132.29899699999999</v>
      </c>
      <c r="AZ754" s="36">
        <v>13261.225</v>
      </c>
      <c r="BA754" s="36" t="s">
        <v>50</v>
      </c>
      <c r="BB754" s="36">
        <v>13089</v>
      </c>
      <c r="BC754" s="36">
        <v>13777.9</v>
      </c>
      <c r="BD754" s="36">
        <v>52.313429999999997</v>
      </c>
      <c r="BE754" s="36">
        <v>8.891649984532199</v>
      </c>
      <c r="BF754" s="36">
        <v>46.026083999999997</v>
      </c>
      <c r="BG754" s="36">
        <v>58.600775999999996</v>
      </c>
      <c r="BH754" s="36">
        <v>135.90254249999998</v>
      </c>
      <c r="BI754" s="36">
        <v>5.0961829187285499</v>
      </c>
      <c r="BJ754" s="36">
        <v>132.29899699999999</v>
      </c>
      <c r="BK754" s="36">
        <v>139.50608800000001</v>
      </c>
      <c r="BL754" s="36">
        <v>16418.616666666665</v>
      </c>
      <c r="BM754" s="36">
        <v>2062.8247006633151</v>
      </c>
      <c r="BN754" s="36">
        <v>13777.9</v>
      </c>
      <c r="BO754" s="36">
        <v>18600.099999999999</v>
      </c>
      <c r="BP754" s="36">
        <v>65.030692000000002</v>
      </c>
      <c r="BQ754" s="36">
        <v>26.876574381184202</v>
      </c>
      <c r="BR754" s="36">
        <v>46.026083999999997</v>
      </c>
      <c r="BS754" s="36">
        <v>84.035300000000007</v>
      </c>
      <c r="BT754" s="36">
        <v>135.90254249999998</v>
      </c>
      <c r="BU754" s="36">
        <v>5.0961829187285499</v>
      </c>
      <c r="BV754" s="36">
        <v>132.29899699999999</v>
      </c>
      <c r="BW754" s="36">
        <v>139.50608800000001</v>
      </c>
      <c r="BX754" s="36">
        <v>19289.012500000001</v>
      </c>
      <c r="BY754" s="36">
        <v>2709.2586690519661</v>
      </c>
      <c r="BZ754" s="36">
        <v>13777.9</v>
      </c>
      <c r="CA754" s="36">
        <v>22044.6</v>
      </c>
      <c r="CB754" s="36"/>
      <c r="CC754" s="40">
        <v>26.012</v>
      </c>
      <c r="CD754" s="40">
        <v>70.772000000000006</v>
      </c>
      <c r="CE754" s="40"/>
    </row>
    <row r="755" spans="1:83" s="5" customFormat="1">
      <c r="A755" s="13" t="s">
        <v>447</v>
      </c>
      <c r="B755" s="13">
        <v>6</v>
      </c>
      <c r="C755" s="13"/>
      <c r="D755" s="13" t="s">
        <v>58</v>
      </c>
      <c r="E755" s="35" t="s">
        <v>365</v>
      </c>
      <c r="F755" s="13" t="s">
        <v>36</v>
      </c>
      <c r="G755" s="36">
        <v>1005093257</v>
      </c>
      <c r="H755" s="13" t="s">
        <v>366</v>
      </c>
      <c r="I755" s="37">
        <v>18</v>
      </c>
      <c r="J755" s="37" t="s">
        <v>38</v>
      </c>
      <c r="K755" s="38">
        <v>43531</v>
      </c>
      <c r="L755" s="39">
        <v>0.64930555555555558</v>
      </c>
      <c r="M755" s="37" t="s">
        <v>39</v>
      </c>
      <c r="N755" s="37" t="s">
        <v>367</v>
      </c>
      <c r="O755" s="37" t="s">
        <v>41</v>
      </c>
      <c r="P755" s="37" t="s">
        <v>41</v>
      </c>
      <c r="Q755" s="37">
        <v>5</v>
      </c>
      <c r="R755" s="13" t="s">
        <v>43</v>
      </c>
      <c r="S755" s="13" t="s">
        <v>56</v>
      </c>
      <c r="T755" s="13" t="s">
        <v>41</v>
      </c>
      <c r="U755" s="13" t="s">
        <v>45</v>
      </c>
      <c r="V755" s="13" t="s">
        <v>42</v>
      </c>
      <c r="W755" s="13" t="s">
        <v>66</v>
      </c>
      <c r="X755" s="13" t="s">
        <v>88</v>
      </c>
      <c r="Y755" s="13" t="s">
        <v>42</v>
      </c>
      <c r="Z755" s="13" t="s">
        <v>41</v>
      </c>
      <c r="AA755" s="13"/>
      <c r="AB755" s="13">
        <v>-1</v>
      </c>
      <c r="AC755" s="13">
        <v>2</v>
      </c>
      <c r="AD755" s="13" t="s">
        <v>41</v>
      </c>
      <c r="AE755" s="13">
        <v>1</v>
      </c>
      <c r="AF755" s="13" t="s">
        <v>42</v>
      </c>
      <c r="AG755" s="13">
        <v>0</v>
      </c>
      <c r="AH755" s="46" t="str">
        <f t="shared" si="22"/>
        <v>0</v>
      </c>
      <c r="AI755" s="46" t="s">
        <v>89</v>
      </c>
      <c r="AJ755" s="46" t="str">
        <f t="shared" si="23"/>
        <v>-3</v>
      </c>
      <c r="AK755" s="13" t="s">
        <v>42</v>
      </c>
      <c r="AL755" s="13" t="s">
        <v>41</v>
      </c>
      <c r="AM755" s="13"/>
      <c r="AN755" s="13">
        <v>101.31965006729475</v>
      </c>
      <c r="AO755" s="13">
        <v>117.34261838440112</v>
      </c>
      <c r="AP755" s="13">
        <v>125.13020833333333</v>
      </c>
      <c r="AQ755" s="13">
        <v>148.05555555555554</v>
      </c>
      <c r="AR755" s="36">
        <v>26.884897499999997</v>
      </c>
      <c r="AS755" s="36">
        <v>27.069725548212791</v>
      </c>
      <c r="AT755" s="36">
        <v>7.7437109999999976</v>
      </c>
      <c r="AU755" s="36">
        <v>46.026083999999997</v>
      </c>
      <c r="AV755" s="36">
        <v>132.29899699999999</v>
      </c>
      <c r="AW755" s="36">
        <v>0</v>
      </c>
      <c r="AX755" s="36">
        <v>132.29899699999999</v>
      </c>
      <c r="AY755" s="36">
        <v>132.29899699999999</v>
      </c>
      <c r="AZ755" s="36">
        <v>13777.9</v>
      </c>
      <c r="BA755" s="36" t="s">
        <v>50</v>
      </c>
      <c r="BB755" s="36">
        <v>13777.9</v>
      </c>
      <c r="BC755" s="36">
        <v>13777.9</v>
      </c>
      <c r="BD755" s="36">
        <v>14.130347500000001</v>
      </c>
      <c r="BE755" s="36">
        <v>9.0320679562470421</v>
      </c>
      <c r="BF755" s="36">
        <v>7.7437109999999976</v>
      </c>
      <c r="BG755" s="36">
        <v>20.516984000000004</v>
      </c>
      <c r="BH755" s="36">
        <v>128.71417449999998</v>
      </c>
      <c r="BI755" s="36">
        <v>5.0697045982002162</v>
      </c>
      <c r="BJ755" s="36">
        <v>125.129352</v>
      </c>
      <c r="BK755" s="36">
        <v>132.29899699999999</v>
      </c>
      <c r="BL755" s="36">
        <v>13777.9</v>
      </c>
      <c r="BM755" s="36">
        <v>0</v>
      </c>
      <c r="BN755" s="36">
        <v>13777.9</v>
      </c>
      <c r="BO755" s="36">
        <v>13777.9</v>
      </c>
      <c r="BP755" s="36">
        <v>26.884897499999997</v>
      </c>
      <c r="BQ755" s="36">
        <v>27.069725548212791</v>
      </c>
      <c r="BR755" s="36">
        <v>7.7437109999999976</v>
      </c>
      <c r="BS755" s="36">
        <v>46.026083999999997</v>
      </c>
      <c r="BT755" s="36">
        <v>132.29899699999999</v>
      </c>
      <c r="BU755" s="36">
        <v>0</v>
      </c>
      <c r="BV755" s="36">
        <v>132.29899699999999</v>
      </c>
      <c r="BW755" s="36">
        <v>132.29899699999999</v>
      </c>
      <c r="BX755" s="36">
        <v>13734.843749999996</v>
      </c>
      <c r="BY755" s="36">
        <v>468.50265167339205</v>
      </c>
      <c r="BZ755" s="36">
        <v>13089</v>
      </c>
      <c r="CA755" s="36">
        <v>14466.8</v>
      </c>
      <c r="CB755" s="36"/>
      <c r="CC755" s="40">
        <v>26.085000000000001</v>
      </c>
      <c r="CD755" s="40">
        <v>70.606999999999999</v>
      </c>
      <c r="CE755" s="40"/>
    </row>
    <row r="756" spans="1:83" s="5" customFormat="1">
      <c r="A756" s="13" t="s">
        <v>447</v>
      </c>
      <c r="B756" s="13">
        <v>6</v>
      </c>
      <c r="C756" s="13"/>
      <c r="D756" s="13" t="s">
        <v>67</v>
      </c>
      <c r="E756" s="35" t="s">
        <v>368</v>
      </c>
      <c r="F756" s="13" t="s">
        <v>36</v>
      </c>
      <c r="G756" s="36">
        <v>1094964064</v>
      </c>
      <c r="H756" s="13" t="s">
        <v>369</v>
      </c>
      <c r="I756" s="37">
        <v>21</v>
      </c>
      <c r="J756" s="37" t="s">
        <v>38</v>
      </c>
      <c r="K756" s="38">
        <v>43531</v>
      </c>
      <c r="L756" s="39">
        <v>0.60416666666666663</v>
      </c>
      <c r="M756" s="37" t="s">
        <v>93</v>
      </c>
      <c r="N756" s="37" t="s">
        <v>370</v>
      </c>
      <c r="O756" s="37" t="s">
        <v>42</v>
      </c>
      <c r="P756" s="37" t="s">
        <v>42</v>
      </c>
      <c r="Q756" s="37">
        <v>1</v>
      </c>
      <c r="R756" s="13" t="s">
        <v>51</v>
      </c>
      <c r="S756" s="13" t="s">
        <v>63</v>
      </c>
      <c r="T756" s="13" t="s">
        <v>42</v>
      </c>
      <c r="U756" s="13" t="s">
        <v>52</v>
      </c>
      <c r="V756" s="13" t="s">
        <v>42</v>
      </c>
      <c r="W756" s="13" t="s">
        <v>66</v>
      </c>
      <c r="X756" s="13" t="s">
        <v>76</v>
      </c>
      <c r="Y756" s="13" t="s">
        <v>41</v>
      </c>
      <c r="Z756" s="13" t="s">
        <v>41</v>
      </c>
      <c r="AA756" s="13"/>
      <c r="AB756" s="13">
        <v>2</v>
      </c>
      <c r="AC756" s="13">
        <v>0</v>
      </c>
      <c r="AD756" s="13" t="s">
        <v>42</v>
      </c>
      <c r="AE756" s="13">
        <v>0</v>
      </c>
      <c r="AF756" s="13" t="s">
        <v>42</v>
      </c>
      <c r="AG756" s="13">
        <v>0</v>
      </c>
      <c r="AH756" s="46" t="str">
        <f t="shared" si="22"/>
        <v>0</v>
      </c>
      <c r="AI756" s="46" t="s">
        <v>77</v>
      </c>
      <c r="AJ756" s="46" t="str">
        <f t="shared" si="23"/>
        <v>0</v>
      </c>
      <c r="AK756" s="13" t="s">
        <v>41</v>
      </c>
      <c r="AL756" s="13" t="s">
        <v>41</v>
      </c>
      <c r="AM756" s="13"/>
      <c r="AN756" s="13">
        <v>101.31965006729475</v>
      </c>
      <c r="AO756" s="13">
        <v>117.34261838440112</v>
      </c>
      <c r="AP756" s="13">
        <v>125.13020833333333</v>
      </c>
      <c r="AQ756" s="13">
        <v>148.05555555555554</v>
      </c>
      <c r="AR756" s="36">
        <v>161.16222959999999</v>
      </c>
      <c r="AS756" s="36">
        <v>0</v>
      </c>
      <c r="AT756" s="36">
        <v>161.16222959999999</v>
      </c>
      <c r="AU756" s="36">
        <v>161.16222959999999</v>
      </c>
      <c r="AV756" s="36">
        <v>208.21661999999998</v>
      </c>
      <c r="AW756" s="36">
        <v>0</v>
      </c>
      <c r="AX756" s="36">
        <v>208.21661999999998</v>
      </c>
      <c r="AY756" s="36">
        <v>208.21661999999998</v>
      </c>
      <c r="AZ756" s="36">
        <v>17566.75</v>
      </c>
      <c r="BA756" s="36" t="s">
        <v>50</v>
      </c>
      <c r="BB756" s="36">
        <v>17222.3</v>
      </c>
      <c r="BC756" s="36">
        <v>17911.2</v>
      </c>
      <c r="BD756" s="36">
        <v>156.9632848</v>
      </c>
      <c r="BE756" s="36">
        <v>5.9382046838159921</v>
      </c>
      <c r="BF756" s="36">
        <v>152.76433999999998</v>
      </c>
      <c r="BG756" s="36">
        <v>161.16222959999999</v>
      </c>
      <c r="BH756" s="36">
        <v>211.8656221</v>
      </c>
      <c r="BI756" s="36">
        <v>5.1604682589479305</v>
      </c>
      <c r="BJ756" s="36">
        <v>208.21661999999998</v>
      </c>
      <c r="BK756" s="36">
        <v>215.51462420000001</v>
      </c>
      <c r="BL756" s="36">
        <v>16763.033333333336</v>
      </c>
      <c r="BM756" s="36">
        <v>355.7464302936375</v>
      </c>
      <c r="BN756" s="36">
        <v>16533.400000000001</v>
      </c>
      <c r="BO756" s="36">
        <v>17222.3</v>
      </c>
      <c r="BP756" s="36">
        <v>182.06653</v>
      </c>
      <c r="BQ756" s="36">
        <v>29.563145137601378</v>
      </c>
      <c r="BR756" s="36">
        <v>161.16222959999999</v>
      </c>
      <c r="BS756" s="36">
        <v>202.97083040000001</v>
      </c>
      <c r="BT756" s="36">
        <v>222.8201176</v>
      </c>
      <c r="BU756" s="36">
        <v>20.652464364002959</v>
      </c>
      <c r="BV756" s="36">
        <v>208.21661999999998</v>
      </c>
      <c r="BW756" s="36">
        <v>237.4236152</v>
      </c>
      <c r="BX756" s="36">
        <v>16576.468749999996</v>
      </c>
      <c r="BY756" s="36">
        <v>1020.8171940288817</v>
      </c>
      <c r="BZ756" s="36">
        <v>15155.7</v>
      </c>
      <c r="CA756" s="36">
        <v>19289</v>
      </c>
      <c r="CB756" s="36"/>
      <c r="CC756" s="40">
        <v>26.231000000000002</v>
      </c>
      <c r="CD756" s="40">
        <v>66.938999999999993</v>
      </c>
      <c r="CE756" s="40"/>
    </row>
    <row r="757" spans="1:83" s="5" customFormat="1">
      <c r="A757" s="13" t="s">
        <v>447</v>
      </c>
      <c r="B757" s="13">
        <v>6</v>
      </c>
      <c r="C757" s="13"/>
      <c r="D757" s="13" t="s">
        <v>67</v>
      </c>
      <c r="E757" s="35" t="s">
        <v>368</v>
      </c>
      <c r="F757" s="13" t="s">
        <v>36</v>
      </c>
      <c r="G757" s="36">
        <v>1094964064</v>
      </c>
      <c r="H757" s="13" t="s">
        <v>369</v>
      </c>
      <c r="I757" s="37">
        <v>21</v>
      </c>
      <c r="J757" s="37" t="s">
        <v>38</v>
      </c>
      <c r="K757" s="38">
        <v>43531</v>
      </c>
      <c r="L757" s="39">
        <v>0.63888888888888895</v>
      </c>
      <c r="M757" s="37" t="s">
        <v>93</v>
      </c>
      <c r="N757" s="37" t="s">
        <v>370</v>
      </c>
      <c r="O757" s="37" t="s">
        <v>42</v>
      </c>
      <c r="P757" s="37" t="s">
        <v>42</v>
      </c>
      <c r="Q757" s="37">
        <v>4</v>
      </c>
      <c r="R757" s="13" t="s">
        <v>55</v>
      </c>
      <c r="S757" s="13" t="s">
        <v>63</v>
      </c>
      <c r="T757" s="13" t="s">
        <v>42</v>
      </c>
      <c r="U757" s="13" t="s">
        <v>52</v>
      </c>
      <c r="V757" s="13" t="s">
        <v>42</v>
      </c>
      <c r="W757" s="13" t="s">
        <v>66</v>
      </c>
      <c r="X757" s="13" t="s">
        <v>76</v>
      </c>
      <c r="Y757" s="13" t="s">
        <v>41</v>
      </c>
      <c r="Z757" s="13" t="s">
        <v>41</v>
      </c>
      <c r="AA757" s="13"/>
      <c r="AB757" s="13">
        <v>0</v>
      </c>
      <c r="AC757" s="13">
        <v>0</v>
      </c>
      <c r="AD757" s="13" t="s">
        <v>42</v>
      </c>
      <c r="AE757" s="13">
        <v>0</v>
      </c>
      <c r="AF757" s="13" t="s">
        <v>42</v>
      </c>
      <c r="AG757" s="13">
        <v>0</v>
      </c>
      <c r="AH757" s="46" t="str">
        <f t="shared" ref="AH757:AH812" si="24">IF(AG757="-3",3, IF(AG757="-2",2, IF(AG757="-1",1, IF(AG757=1,"-1", IF(AG757=2,"-2", IF(AG757=3,"-3", IF(AG757=0,"0")))))))</f>
        <v>0</v>
      </c>
      <c r="AI757" s="46" t="s">
        <v>77</v>
      </c>
      <c r="AJ757" s="46" t="str">
        <f t="shared" ref="AJ757:AJ812" si="25">IF(AI757="-3","3", IF(AI757="-2","2", IF(AI757="-1","1", IF(AI757="1","-1", IF(AI757="2","-2", IF(AI757="3","-3", IF(AI757="0","0")))))))</f>
        <v>0</v>
      </c>
      <c r="AK757" s="13" t="s">
        <v>41</v>
      </c>
      <c r="AL757" s="13" t="s">
        <v>41</v>
      </c>
      <c r="AM757" s="13"/>
      <c r="AN757" s="13">
        <v>101.31965006729475</v>
      </c>
      <c r="AO757" s="13">
        <v>117.34261838440112</v>
      </c>
      <c r="AP757" s="13">
        <v>125.13020833333333</v>
      </c>
      <c r="AQ757" s="13">
        <v>148.05555555555554</v>
      </c>
      <c r="AR757" s="36">
        <v>93.946090400000003</v>
      </c>
      <c r="AS757" s="36">
        <v>0</v>
      </c>
      <c r="AT757" s="36">
        <v>93.946090400000003</v>
      </c>
      <c r="AU757" s="36">
        <v>93.946090400000003</v>
      </c>
      <c r="AV757" s="36">
        <v>150.10668000000001</v>
      </c>
      <c r="AW757" s="36">
        <v>0</v>
      </c>
      <c r="AX757" s="36">
        <v>150.10668000000001</v>
      </c>
      <c r="AY757" s="36">
        <v>150.10668000000001</v>
      </c>
      <c r="AZ757" s="36">
        <v>13261.225</v>
      </c>
      <c r="BA757" s="36" t="s">
        <v>50</v>
      </c>
      <c r="BB757" s="36">
        <v>13089</v>
      </c>
      <c r="BC757" s="36">
        <v>13777.9</v>
      </c>
      <c r="BD757" s="36">
        <v>110.74340240000001</v>
      </c>
      <c r="BE757" s="36">
        <v>23.754986441812243</v>
      </c>
      <c r="BF757" s="36">
        <v>93.946090400000003</v>
      </c>
      <c r="BG757" s="36">
        <v>127.5407144</v>
      </c>
      <c r="BH757" s="36">
        <v>168.2682676</v>
      </c>
      <c r="BI757" s="36">
        <v>25.684363498147043</v>
      </c>
      <c r="BJ757" s="36">
        <v>150.10668000000001</v>
      </c>
      <c r="BK757" s="36">
        <v>186.42985519999999</v>
      </c>
      <c r="BL757" s="36">
        <v>16418.616666666665</v>
      </c>
      <c r="BM757" s="36">
        <v>2062.8247006633151</v>
      </c>
      <c r="BN757" s="36">
        <v>13777.9</v>
      </c>
      <c r="BO757" s="36">
        <v>18600.099999999999</v>
      </c>
      <c r="BP757" s="36">
        <v>127.55416</v>
      </c>
      <c r="BQ757" s="36">
        <v>47.528987833498952</v>
      </c>
      <c r="BR757" s="36">
        <v>93.946090400000003</v>
      </c>
      <c r="BS757" s="36">
        <v>161.16222959999999</v>
      </c>
      <c r="BT757" s="36">
        <v>190.11240089999998</v>
      </c>
      <c r="BU757" s="36">
        <v>56.576633069292747</v>
      </c>
      <c r="BV757" s="36">
        <v>150.10668000000001</v>
      </c>
      <c r="BW757" s="36">
        <v>230.11812179999995</v>
      </c>
      <c r="BX757" s="36">
        <v>19289.012500000001</v>
      </c>
      <c r="BY757" s="36">
        <v>2709.2586690519661</v>
      </c>
      <c r="BZ757" s="36">
        <v>13777.9</v>
      </c>
      <c r="CA757" s="36">
        <v>22044.6</v>
      </c>
      <c r="CB757" s="36"/>
      <c r="CC757" s="40">
        <v>26.012</v>
      </c>
      <c r="CD757" s="40">
        <v>70.772000000000006</v>
      </c>
      <c r="CE757" s="40"/>
    </row>
    <row r="758" spans="1:83" s="5" customFormat="1">
      <c r="A758" s="13" t="s">
        <v>447</v>
      </c>
      <c r="B758" s="13">
        <v>6</v>
      </c>
      <c r="C758" s="13"/>
      <c r="D758" s="13" t="s">
        <v>67</v>
      </c>
      <c r="E758" s="35" t="s">
        <v>368</v>
      </c>
      <c r="F758" s="13" t="s">
        <v>36</v>
      </c>
      <c r="G758" s="36">
        <v>1094964064</v>
      </c>
      <c r="H758" s="13" t="s">
        <v>369</v>
      </c>
      <c r="I758" s="37">
        <v>21</v>
      </c>
      <c r="J758" s="37" t="s">
        <v>38</v>
      </c>
      <c r="K758" s="38">
        <v>43531</v>
      </c>
      <c r="L758" s="39">
        <v>0.64930555555555558</v>
      </c>
      <c r="M758" s="37" t="s">
        <v>93</v>
      </c>
      <c r="N758" s="37" t="s">
        <v>370</v>
      </c>
      <c r="O758" s="37" t="s">
        <v>42</v>
      </c>
      <c r="P758" s="37" t="s">
        <v>42</v>
      </c>
      <c r="Q758" s="37">
        <v>5</v>
      </c>
      <c r="R758" s="13" t="s">
        <v>55</v>
      </c>
      <c r="S758" s="13" t="s">
        <v>44</v>
      </c>
      <c r="T758" s="13" t="s">
        <v>42</v>
      </c>
      <c r="U758" s="13" t="s">
        <v>52</v>
      </c>
      <c r="V758" s="13" t="s">
        <v>42</v>
      </c>
      <c r="W758" s="13" t="s">
        <v>66</v>
      </c>
      <c r="X758" s="13" t="s">
        <v>76</v>
      </c>
      <c r="Y758" s="13" t="s">
        <v>41</v>
      </c>
      <c r="Z758" s="13" t="s">
        <v>41</v>
      </c>
      <c r="AA758" s="13"/>
      <c r="AB758" s="13">
        <v>0</v>
      </c>
      <c r="AC758" s="13">
        <v>1</v>
      </c>
      <c r="AD758" s="13" t="s">
        <v>42</v>
      </c>
      <c r="AE758" s="13">
        <v>0</v>
      </c>
      <c r="AF758" s="13" t="s">
        <v>42</v>
      </c>
      <c r="AG758" s="13">
        <v>0</v>
      </c>
      <c r="AH758" s="46" t="str">
        <f t="shared" si="24"/>
        <v>0</v>
      </c>
      <c r="AI758" s="46" t="s">
        <v>77</v>
      </c>
      <c r="AJ758" s="46" t="str">
        <f t="shared" si="25"/>
        <v>0</v>
      </c>
      <c r="AK758" s="13" t="s">
        <v>41</v>
      </c>
      <c r="AL758" s="13" t="s">
        <v>41</v>
      </c>
      <c r="AM758" s="13"/>
      <c r="AN758" s="13">
        <v>101.31965006729475</v>
      </c>
      <c r="AO758" s="13">
        <v>117.34261838440112</v>
      </c>
      <c r="AP758" s="13">
        <v>125.13020833333333</v>
      </c>
      <c r="AQ758" s="13">
        <v>148.05555555555554</v>
      </c>
      <c r="AR758" s="36">
        <v>98.162478399999998</v>
      </c>
      <c r="AS758" s="36">
        <v>5.9628730938271728</v>
      </c>
      <c r="AT758" s="36">
        <v>93.946090400000003</v>
      </c>
      <c r="AU758" s="36">
        <v>102.37886640000001</v>
      </c>
      <c r="AV758" s="36">
        <v>142.8310802</v>
      </c>
      <c r="AW758" s="36">
        <v>0</v>
      </c>
      <c r="AX758" s="36">
        <v>142.8310802</v>
      </c>
      <c r="AY758" s="36">
        <v>142.8310802</v>
      </c>
      <c r="AZ758" s="36">
        <v>13777.9</v>
      </c>
      <c r="BA758" s="36" t="s">
        <v>50</v>
      </c>
      <c r="BB758" s="36">
        <v>13777.9</v>
      </c>
      <c r="BC758" s="36">
        <v>13777.9</v>
      </c>
      <c r="BD758" s="36">
        <v>98.162478399999998</v>
      </c>
      <c r="BE758" s="36">
        <v>5.9628730938271728</v>
      </c>
      <c r="BF758" s="36">
        <v>93.946090400000003</v>
      </c>
      <c r="BG758" s="36">
        <v>102.37886640000001</v>
      </c>
      <c r="BH758" s="36">
        <v>142.8310802</v>
      </c>
      <c r="BI758" s="36">
        <v>0</v>
      </c>
      <c r="BJ758" s="36">
        <v>142.8310802</v>
      </c>
      <c r="BK758" s="36">
        <v>142.8310802</v>
      </c>
      <c r="BL758" s="36">
        <v>13777.9</v>
      </c>
      <c r="BM758" s="36">
        <v>0</v>
      </c>
      <c r="BN758" s="36">
        <v>13777.9</v>
      </c>
      <c r="BO758" s="36">
        <v>13777.9</v>
      </c>
      <c r="BP758" s="36">
        <v>98.162478399999998</v>
      </c>
      <c r="BQ758" s="36">
        <v>5.9628730938271728</v>
      </c>
      <c r="BR758" s="36">
        <v>93.946090400000003</v>
      </c>
      <c r="BS758" s="36">
        <v>102.37886640000001</v>
      </c>
      <c r="BT758" s="36">
        <v>146.46888010000001</v>
      </c>
      <c r="BU758" s="36">
        <v>5.1446259557794951</v>
      </c>
      <c r="BV758" s="36">
        <v>142.8310802</v>
      </c>
      <c r="BW758" s="36">
        <v>150.10668000000001</v>
      </c>
      <c r="BX758" s="36">
        <v>13734.843749999996</v>
      </c>
      <c r="BY758" s="36">
        <v>468.50265167339205</v>
      </c>
      <c r="BZ758" s="36">
        <v>13089</v>
      </c>
      <c r="CA758" s="36">
        <v>14466.8</v>
      </c>
      <c r="CB758" s="36"/>
      <c r="CC758" s="40">
        <v>26.085000000000001</v>
      </c>
      <c r="CD758" s="40">
        <v>70.606999999999999</v>
      </c>
      <c r="CE758" s="40"/>
    </row>
    <row r="759" spans="1:83" s="5" customFormat="1">
      <c r="A759" s="13" t="s">
        <v>447</v>
      </c>
      <c r="B759" s="13">
        <v>6</v>
      </c>
      <c r="C759" s="13"/>
      <c r="D759" s="13" t="s">
        <v>107</v>
      </c>
      <c r="E759" s="35" t="s">
        <v>371</v>
      </c>
      <c r="F759" s="13" t="s">
        <v>36</v>
      </c>
      <c r="G759" s="36">
        <v>1007397650</v>
      </c>
      <c r="H759" s="13" t="s">
        <v>372</v>
      </c>
      <c r="I759" s="37">
        <v>18</v>
      </c>
      <c r="J759" s="37" t="s">
        <v>38</v>
      </c>
      <c r="K759" s="38">
        <v>43531</v>
      </c>
      <c r="L759" s="39">
        <v>0.60416666666666663</v>
      </c>
      <c r="M759" s="37" t="s">
        <v>93</v>
      </c>
      <c r="N759" s="37" t="s">
        <v>42</v>
      </c>
      <c r="O759" s="37" t="s">
        <v>42</v>
      </c>
      <c r="P759" s="37" t="s">
        <v>42</v>
      </c>
      <c r="Q759" s="37">
        <v>1</v>
      </c>
      <c r="R759" s="13" t="s">
        <v>55</v>
      </c>
      <c r="S759" s="13" t="s">
        <v>63</v>
      </c>
      <c r="T759" s="13" t="s">
        <v>42</v>
      </c>
      <c r="U759" s="13" t="s">
        <v>52</v>
      </c>
      <c r="V759" s="13" t="s">
        <v>42</v>
      </c>
      <c r="W759" s="13" t="s">
        <v>46</v>
      </c>
      <c r="X759" s="13" t="s">
        <v>53</v>
      </c>
      <c r="Y759" s="13" t="s">
        <v>41</v>
      </c>
      <c r="Z759" s="13" t="s">
        <v>41</v>
      </c>
      <c r="AA759" s="13"/>
      <c r="AB759" s="13">
        <v>0</v>
      </c>
      <c r="AC759" s="13">
        <v>0</v>
      </c>
      <c r="AD759" s="13" t="s">
        <v>42</v>
      </c>
      <c r="AE759" s="13">
        <v>0</v>
      </c>
      <c r="AF759" s="13" t="s">
        <v>42</v>
      </c>
      <c r="AG759" s="13" t="s">
        <v>48</v>
      </c>
      <c r="AH759" s="46">
        <f t="shared" si="24"/>
        <v>1</v>
      </c>
      <c r="AI759" s="46" t="s">
        <v>54</v>
      </c>
      <c r="AJ759" s="46" t="str">
        <f t="shared" si="25"/>
        <v>-2</v>
      </c>
      <c r="AK759" s="13" t="s">
        <v>41</v>
      </c>
      <c r="AL759" s="13" t="s">
        <v>41</v>
      </c>
      <c r="AM759" s="13"/>
      <c r="AN759" s="13">
        <v>101.31965006729475</v>
      </c>
      <c r="AO759" s="13">
        <v>117.34261838440112</v>
      </c>
      <c r="AP759" s="13">
        <v>125.13020833333333</v>
      </c>
      <c r="AQ759" s="13">
        <v>148.05555555555554</v>
      </c>
      <c r="AR759" s="36">
        <v>84.354464799999988</v>
      </c>
      <c r="AS759" s="36">
        <v>0</v>
      </c>
      <c r="AT759" s="36">
        <v>84.354464799999988</v>
      </c>
      <c r="AU759" s="36">
        <v>84.354464799999988</v>
      </c>
      <c r="AV759" s="36">
        <v>95.369750200000013</v>
      </c>
      <c r="AW759" s="36">
        <v>0</v>
      </c>
      <c r="AX759" s="36">
        <v>95.369750200000013</v>
      </c>
      <c r="AY759" s="36">
        <v>95.369750200000013</v>
      </c>
      <c r="AZ759" s="36">
        <v>17566.75</v>
      </c>
      <c r="BA759" s="36" t="s">
        <v>50</v>
      </c>
      <c r="BB759" s="36">
        <v>17222.3</v>
      </c>
      <c r="BC759" s="36">
        <v>17911.2</v>
      </c>
      <c r="BD759" s="36">
        <v>79.991417249999998</v>
      </c>
      <c r="BE759" s="36">
        <v>6.1702810184886907</v>
      </c>
      <c r="BF759" s="36">
        <v>75.628369700000007</v>
      </c>
      <c r="BG759" s="36">
        <v>84.354464799999988</v>
      </c>
      <c r="BH759" s="36">
        <v>95.369750200000013</v>
      </c>
      <c r="BI759" s="36">
        <v>0</v>
      </c>
      <c r="BJ759" s="36">
        <v>95.369750200000013</v>
      </c>
      <c r="BK759" s="36">
        <v>95.369750200000013</v>
      </c>
      <c r="BL759" s="36">
        <v>16763.033333333336</v>
      </c>
      <c r="BM759" s="36">
        <v>355.7464302936375</v>
      </c>
      <c r="BN759" s="36">
        <v>16533.400000000001</v>
      </c>
      <c r="BO759" s="36">
        <v>17222.3</v>
      </c>
      <c r="BP759" s="36">
        <v>71.259705249999996</v>
      </c>
      <c r="BQ759" s="36">
        <v>18.518786551624551</v>
      </c>
      <c r="BR759" s="36">
        <v>58.16494569999999</v>
      </c>
      <c r="BS759" s="36">
        <v>84.354464799999988</v>
      </c>
      <c r="BT759" s="36">
        <v>107.55877260000001</v>
      </c>
      <c r="BU759" s="36">
        <v>17.237880790149379</v>
      </c>
      <c r="BV759" s="36">
        <v>95.369750200000013</v>
      </c>
      <c r="BW759" s="36">
        <v>119.74779500000001</v>
      </c>
      <c r="BX759" s="36">
        <v>16576.468749999996</v>
      </c>
      <c r="BY759" s="36">
        <v>1020.8171940288817</v>
      </c>
      <c r="BZ759" s="36">
        <v>15155.7</v>
      </c>
      <c r="CA759" s="36">
        <v>19289</v>
      </c>
      <c r="CB759" s="36"/>
      <c r="CC759" s="40">
        <v>26.231000000000002</v>
      </c>
      <c r="CD759" s="40">
        <v>66.938999999999993</v>
      </c>
      <c r="CE759" s="40"/>
    </row>
    <row r="760" spans="1:83" s="5" customFormat="1">
      <c r="A760" s="13" t="s">
        <v>447</v>
      </c>
      <c r="B760" s="13">
        <v>6</v>
      </c>
      <c r="C760" s="13"/>
      <c r="D760" s="13" t="s">
        <v>107</v>
      </c>
      <c r="E760" s="35" t="s">
        <v>371</v>
      </c>
      <c r="F760" s="13" t="s">
        <v>36</v>
      </c>
      <c r="G760" s="36">
        <v>1007397650</v>
      </c>
      <c r="H760" s="13" t="s">
        <v>372</v>
      </c>
      <c r="I760" s="37">
        <v>18</v>
      </c>
      <c r="J760" s="37" t="s">
        <v>38</v>
      </c>
      <c r="K760" s="38">
        <v>43531</v>
      </c>
      <c r="L760" s="39">
        <v>0.61458333333333337</v>
      </c>
      <c r="M760" s="37" t="s">
        <v>93</v>
      </c>
      <c r="N760" s="37" t="s">
        <v>42</v>
      </c>
      <c r="O760" s="37" t="s">
        <v>42</v>
      </c>
      <c r="P760" s="37" t="s">
        <v>42</v>
      </c>
      <c r="Q760" s="37">
        <v>2</v>
      </c>
      <c r="R760" s="13" t="s">
        <v>55</v>
      </c>
      <c r="S760" s="13" t="s">
        <v>63</v>
      </c>
      <c r="T760" s="13" t="s">
        <v>42</v>
      </c>
      <c r="U760" s="13" t="s">
        <v>52</v>
      </c>
      <c r="V760" s="13" t="s">
        <v>42</v>
      </c>
      <c r="W760" s="13" t="s">
        <v>66</v>
      </c>
      <c r="X760" s="13" t="s">
        <v>47</v>
      </c>
      <c r="Y760" s="13" t="s">
        <v>41</v>
      </c>
      <c r="Z760" s="13" t="s">
        <v>41</v>
      </c>
      <c r="AA760" s="13"/>
      <c r="AB760" s="13">
        <v>0</v>
      </c>
      <c r="AC760" s="13">
        <v>0</v>
      </c>
      <c r="AD760" s="13" t="s">
        <v>42</v>
      </c>
      <c r="AE760" s="13">
        <v>0</v>
      </c>
      <c r="AF760" s="13" t="s">
        <v>42</v>
      </c>
      <c r="AG760" s="13">
        <v>0</v>
      </c>
      <c r="AH760" s="46" t="str">
        <f t="shared" si="24"/>
        <v>0</v>
      </c>
      <c r="AI760" s="46" t="s">
        <v>49</v>
      </c>
      <c r="AJ760" s="46" t="str">
        <f t="shared" si="25"/>
        <v>-1</v>
      </c>
      <c r="AK760" s="13" t="s">
        <v>41</v>
      </c>
      <c r="AL760" s="13" t="s">
        <v>41</v>
      </c>
      <c r="AM760" s="13"/>
      <c r="AN760" s="13">
        <v>101.31965006729475</v>
      </c>
      <c r="AO760" s="13">
        <v>117.34261838440112</v>
      </c>
      <c r="AP760" s="13">
        <v>125.13020833333333</v>
      </c>
      <c r="AQ760" s="13">
        <v>148.05555555555554</v>
      </c>
      <c r="AR760" s="36">
        <v>66.898529999999994</v>
      </c>
      <c r="AS760" s="36">
        <v>0</v>
      </c>
      <c r="AT760" s="36">
        <v>66.898529999999994</v>
      </c>
      <c r="AU760" s="36">
        <v>66.898529999999994</v>
      </c>
      <c r="AV760" s="36">
        <v>87.214280000000002</v>
      </c>
      <c r="AW760" s="36">
        <v>0</v>
      </c>
      <c r="AX760" s="36">
        <v>87.214280000000002</v>
      </c>
      <c r="AY760" s="36">
        <v>87.214280000000002</v>
      </c>
      <c r="AZ760" s="36">
        <v>23422.400000000001</v>
      </c>
      <c r="BA760" s="36" t="s">
        <v>50</v>
      </c>
      <c r="BB760" s="36">
        <v>23422.400000000001</v>
      </c>
      <c r="BC760" s="36">
        <v>23422.400000000001</v>
      </c>
      <c r="BD760" s="36">
        <v>62.531737849999992</v>
      </c>
      <c r="BE760" s="36">
        <v>6.1755766825943699</v>
      </c>
      <c r="BF760" s="36">
        <v>58.16494569999999</v>
      </c>
      <c r="BG760" s="36">
        <v>66.898529999999994</v>
      </c>
      <c r="BH760" s="36">
        <v>83.13779310000001</v>
      </c>
      <c r="BI760" s="36">
        <v>5.7650230608162536</v>
      </c>
      <c r="BJ760" s="36">
        <v>79.061306200000004</v>
      </c>
      <c r="BK760" s="36">
        <v>87.214280000000002</v>
      </c>
      <c r="BL760" s="36">
        <v>22159.416666666668</v>
      </c>
      <c r="BM760" s="36">
        <v>1103.6742751675733</v>
      </c>
      <c r="BN760" s="36">
        <v>20666.8</v>
      </c>
      <c r="BO760" s="36">
        <v>23422.400000000001</v>
      </c>
      <c r="BP760" s="36">
        <v>75.626497399999991</v>
      </c>
      <c r="BQ760" s="36">
        <v>12.343209869030208</v>
      </c>
      <c r="BR760" s="36">
        <v>66.898529999999994</v>
      </c>
      <c r="BS760" s="36">
        <v>84.354464799999988</v>
      </c>
      <c r="BT760" s="36">
        <v>91.292015100000015</v>
      </c>
      <c r="BU760" s="36">
        <v>5.766788282184816</v>
      </c>
      <c r="BV760" s="36">
        <v>87.214280000000002</v>
      </c>
      <c r="BW760" s="36">
        <v>95.369750200000013</v>
      </c>
      <c r="BX760" s="36">
        <v>19289.000000000004</v>
      </c>
      <c r="BY760" s="36">
        <v>2425.8672271993446</v>
      </c>
      <c r="BZ760" s="36">
        <v>16533.400000000001</v>
      </c>
      <c r="CA760" s="36">
        <v>23422.400000000001</v>
      </c>
      <c r="CB760" s="36"/>
      <c r="CC760" s="40">
        <v>25.866</v>
      </c>
      <c r="CD760" s="40">
        <v>68.981999999999999</v>
      </c>
      <c r="CE760" s="40"/>
    </row>
    <row r="761" spans="1:83" s="5" customFormat="1">
      <c r="A761" s="13" t="s">
        <v>447</v>
      </c>
      <c r="B761" s="13">
        <v>6</v>
      </c>
      <c r="C761" s="13"/>
      <c r="D761" s="13" t="s">
        <v>107</v>
      </c>
      <c r="E761" s="35" t="s">
        <v>371</v>
      </c>
      <c r="F761" s="13" t="s">
        <v>36</v>
      </c>
      <c r="G761" s="36">
        <v>1007397650</v>
      </c>
      <c r="H761" s="13" t="s">
        <v>372</v>
      </c>
      <c r="I761" s="37">
        <v>18</v>
      </c>
      <c r="J761" s="37" t="s">
        <v>38</v>
      </c>
      <c r="K761" s="38">
        <v>43531</v>
      </c>
      <c r="L761" s="39">
        <v>0.625</v>
      </c>
      <c r="M761" s="37" t="s">
        <v>93</v>
      </c>
      <c r="N761" s="37" t="s">
        <v>42</v>
      </c>
      <c r="O761" s="37" t="s">
        <v>42</v>
      </c>
      <c r="P761" s="37" t="s">
        <v>42</v>
      </c>
      <c r="Q761" s="37">
        <v>3</v>
      </c>
      <c r="R761" s="13" t="s">
        <v>55</v>
      </c>
      <c r="S761" s="13" t="s">
        <v>63</v>
      </c>
      <c r="T761" s="13" t="s">
        <v>42</v>
      </c>
      <c r="U761" s="13" t="s">
        <v>52</v>
      </c>
      <c r="V761" s="13" t="s">
        <v>42</v>
      </c>
      <c r="W761" s="13" t="s">
        <v>66</v>
      </c>
      <c r="X761" s="13" t="s">
        <v>47</v>
      </c>
      <c r="Y761" s="13" t="s">
        <v>41</v>
      </c>
      <c r="Z761" s="13" t="s">
        <v>41</v>
      </c>
      <c r="AA761" s="13"/>
      <c r="AB761" s="13">
        <v>0</v>
      </c>
      <c r="AC761" s="13">
        <v>0</v>
      </c>
      <c r="AD761" s="13" t="s">
        <v>42</v>
      </c>
      <c r="AE761" s="13">
        <v>0</v>
      </c>
      <c r="AF761" s="13" t="s">
        <v>42</v>
      </c>
      <c r="AG761" s="13">
        <v>0</v>
      </c>
      <c r="AH761" s="46" t="str">
        <f t="shared" si="24"/>
        <v>0</v>
      </c>
      <c r="AI761" s="46" t="s">
        <v>49</v>
      </c>
      <c r="AJ761" s="46" t="str">
        <f t="shared" si="25"/>
        <v>-1</v>
      </c>
      <c r="AK761" s="13" t="s">
        <v>41</v>
      </c>
      <c r="AL761" s="13" t="s">
        <v>41</v>
      </c>
      <c r="AM761" s="13"/>
      <c r="AN761" s="13">
        <v>101.31965006729475</v>
      </c>
      <c r="AO761" s="13">
        <v>117.34261838440112</v>
      </c>
      <c r="AP761" s="13">
        <v>125.13020833333333</v>
      </c>
      <c r="AQ761" s="13">
        <v>148.05555555555554</v>
      </c>
      <c r="AR761" s="36">
        <v>84.354464799999988</v>
      </c>
      <c r="AS761" s="36">
        <v>0</v>
      </c>
      <c r="AT761" s="36">
        <v>84.354464799999988</v>
      </c>
      <c r="AU761" s="36">
        <v>84.354464799999988</v>
      </c>
      <c r="AV761" s="36">
        <v>99.448733500000003</v>
      </c>
      <c r="AW761" s="36">
        <v>5.7685535035533588</v>
      </c>
      <c r="AX761" s="36">
        <v>95.369750200000013</v>
      </c>
      <c r="AY761" s="36">
        <v>103.52771680000001</v>
      </c>
      <c r="AZ761" s="36">
        <v>23422.400000000001</v>
      </c>
      <c r="BA761" s="36" t="s">
        <v>50</v>
      </c>
      <c r="BB761" s="36">
        <v>23422.400000000001</v>
      </c>
      <c r="BC761" s="36">
        <v>23422.400000000001</v>
      </c>
      <c r="BD761" s="36">
        <v>79.991417249999998</v>
      </c>
      <c r="BE761" s="36">
        <v>6.1702810184886907</v>
      </c>
      <c r="BF761" s="36">
        <v>75.628369700000007</v>
      </c>
      <c r="BG761" s="36">
        <v>84.354464799999988</v>
      </c>
      <c r="BH761" s="36">
        <v>91.292015100000015</v>
      </c>
      <c r="BI761" s="36">
        <v>5.766788282184816</v>
      </c>
      <c r="BJ761" s="36">
        <v>87.214280000000002</v>
      </c>
      <c r="BK761" s="36">
        <v>95.369750200000013</v>
      </c>
      <c r="BL761" s="36">
        <v>23422.399999999998</v>
      </c>
      <c r="BM761" s="36">
        <v>3.9852061127397324E-12</v>
      </c>
      <c r="BN761" s="36">
        <v>23422.400000000001</v>
      </c>
      <c r="BO761" s="36">
        <v>23422.400000000001</v>
      </c>
      <c r="BP761" s="36">
        <v>75.626497399999991</v>
      </c>
      <c r="BQ761" s="36">
        <v>12.343209869030208</v>
      </c>
      <c r="BR761" s="36">
        <v>66.898529999999994</v>
      </c>
      <c r="BS761" s="36">
        <v>84.354464799999988</v>
      </c>
      <c r="BT761" s="36">
        <v>91.292015100000015</v>
      </c>
      <c r="BU761" s="36">
        <v>5.766788282184816</v>
      </c>
      <c r="BV761" s="36">
        <v>87.214280000000002</v>
      </c>
      <c r="BW761" s="36">
        <v>95.369750200000013</v>
      </c>
      <c r="BX761" s="36">
        <v>23250.175000000007</v>
      </c>
      <c r="BY761" s="36">
        <v>470.60829217797209</v>
      </c>
      <c r="BZ761" s="36">
        <v>22044.6</v>
      </c>
      <c r="CA761" s="36">
        <v>23422.400000000001</v>
      </c>
      <c r="CB761" s="36"/>
      <c r="CC761" s="40">
        <v>25.792999999999999</v>
      </c>
      <c r="CD761" s="40">
        <v>69.866</v>
      </c>
      <c r="CE761" s="40"/>
    </row>
    <row r="762" spans="1:83" s="5" customFormat="1">
      <c r="A762" s="13" t="s">
        <v>447</v>
      </c>
      <c r="B762" s="13">
        <v>6</v>
      </c>
      <c r="C762" s="13"/>
      <c r="D762" s="13" t="s">
        <v>107</v>
      </c>
      <c r="E762" s="35" t="s">
        <v>371</v>
      </c>
      <c r="F762" s="13" t="s">
        <v>36</v>
      </c>
      <c r="G762" s="36">
        <v>1007397650</v>
      </c>
      <c r="H762" s="13" t="s">
        <v>372</v>
      </c>
      <c r="I762" s="37">
        <v>18</v>
      </c>
      <c r="J762" s="37" t="s">
        <v>38</v>
      </c>
      <c r="K762" s="38">
        <v>43531</v>
      </c>
      <c r="L762" s="39">
        <v>0.64930555555555558</v>
      </c>
      <c r="M762" s="37" t="s">
        <v>93</v>
      </c>
      <c r="N762" s="37" t="s">
        <v>42</v>
      </c>
      <c r="O762" s="37" t="s">
        <v>42</v>
      </c>
      <c r="P762" s="37" t="s">
        <v>42</v>
      </c>
      <c r="Q762" s="37">
        <v>5</v>
      </c>
      <c r="R762" s="13" t="s">
        <v>43</v>
      </c>
      <c r="S762" s="13" t="s">
        <v>44</v>
      </c>
      <c r="T762" s="13" t="s">
        <v>42</v>
      </c>
      <c r="U762" s="13" t="s">
        <v>52</v>
      </c>
      <c r="V762" s="13" t="s">
        <v>42</v>
      </c>
      <c r="W762" s="13" t="s">
        <v>66</v>
      </c>
      <c r="X762" s="13" t="s">
        <v>76</v>
      </c>
      <c r="Y762" s="13" t="s">
        <v>41</v>
      </c>
      <c r="Z762" s="13" t="s">
        <v>41</v>
      </c>
      <c r="AA762" s="13"/>
      <c r="AB762" s="13">
        <v>-1</v>
      </c>
      <c r="AC762" s="13">
        <v>1</v>
      </c>
      <c r="AD762" s="13" t="s">
        <v>42</v>
      </c>
      <c r="AE762" s="13">
        <v>0</v>
      </c>
      <c r="AF762" s="13" t="s">
        <v>42</v>
      </c>
      <c r="AG762" s="13">
        <v>0</v>
      </c>
      <c r="AH762" s="46" t="str">
        <f t="shared" si="24"/>
        <v>0</v>
      </c>
      <c r="AI762" s="46" t="s">
        <v>77</v>
      </c>
      <c r="AJ762" s="46" t="str">
        <f t="shared" si="25"/>
        <v>0</v>
      </c>
      <c r="AK762" s="13" t="s">
        <v>41</v>
      </c>
      <c r="AL762" s="13" t="s">
        <v>41</v>
      </c>
      <c r="AM762" s="13"/>
      <c r="AN762" s="13">
        <v>101.31965006729475</v>
      </c>
      <c r="AO762" s="13">
        <v>117.34261838440112</v>
      </c>
      <c r="AP762" s="13">
        <v>125.13020833333333</v>
      </c>
      <c r="AQ762" s="13">
        <v>148.05555555555554</v>
      </c>
      <c r="AR762" s="36">
        <v>40.797213199999995</v>
      </c>
      <c r="AS762" s="36">
        <v>0</v>
      </c>
      <c r="AT762" s="36">
        <v>40.797213199999995</v>
      </c>
      <c r="AU762" s="36">
        <v>40.797213199999995</v>
      </c>
      <c r="AV762" s="36">
        <v>54.720455000000001</v>
      </c>
      <c r="AW762" s="36">
        <v>0</v>
      </c>
      <c r="AX762" s="36">
        <v>54.720455000000001</v>
      </c>
      <c r="AY762" s="36">
        <v>54.720455000000001</v>
      </c>
      <c r="AZ762" s="36">
        <v>13777.9</v>
      </c>
      <c r="BA762" s="36" t="s">
        <v>50</v>
      </c>
      <c r="BB762" s="36">
        <v>13777.9</v>
      </c>
      <c r="BC762" s="36">
        <v>13777.9</v>
      </c>
      <c r="BD762" s="36">
        <v>40.797213199999995</v>
      </c>
      <c r="BE762" s="36">
        <v>0</v>
      </c>
      <c r="BF762" s="36">
        <v>40.797213199999995</v>
      </c>
      <c r="BG762" s="36">
        <v>40.797213199999995</v>
      </c>
      <c r="BH762" s="36">
        <v>58.793213100000003</v>
      </c>
      <c r="BI762" s="36">
        <v>5.7597497412848808</v>
      </c>
      <c r="BJ762" s="36">
        <v>54.720455000000001</v>
      </c>
      <c r="BK762" s="36">
        <v>62.865971200000004</v>
      </c>
      <c r="BL762" s="36">
        <v>13777.9</v>
      </c>
      <c r="BM762" s="36">
        <v>0</v>
      </c>
      <c r="BN762" s="36">
        <v>13777.9</v>
      </c>
      <c r="BO762" s="36">
        <v>13777.9</v>
      </c>
      <c r="BP762" s="36">
        <v>40.797213199999995</v>
      </c>
      <c r="BQ762" s="36">
        <v>0</v>
      </c>
      <c r="BR762" s="36">
        <v>40.797213199999995</v>
      </c>
      <c r="BS762" s="36">
        <v>40.797213199999995</v>
      </c>
      <c r="BT762" s="36">
        <v>58.793213100000003</v>
      </c>
      <c r="BU762" s="36">
        <v>5.7597497412848808</v>
      </c>
      <c r="BV762" s="36">
        <v>54.720455000000001</v>
      </c>
      <c r="BW762" s="36">
        <v>62.865971200000004</v>
      </c>
      <c r="BX762" s="36">
        <v>13734.843749999996</v>
      </c>
      <c r="BY762" s="36">
        <v>468.50265167339205</v>
      </c>
      <c r="BZ762" s="36">
        <v>13089</v>
      </c>
      <c r="CA762" s="36">
        <v>14466.8</v>
      </c>
      <c r="CB762" s="36"/>
      <c r="CC762" s="40">
        <v>26.085000000000001</v>
      </c>
      <c r="CD762" s="40">
        <v>70.606999999999999</v>
      </c>
      <c r="CE762" s="40"/>
    </row>
    <row r="763" spans="1:83" s="5" customFormat="1">
      <c r="A763" s="13" t="s">
        <v>447</v>
      </c>
      <c r="B763" s="13">
        <v>6</v>
      </c>
      <c r="C763" s="13"/>
      <c r="D763" s="13" t="s">
        <v>73</v>
      </c>
      <c r="E763" s="35" t="s">
        <v>373</v>
      </c>
      <c r="F763" s="13" t="s">
        <v>36</v>
      </c>
      <c r="G763" s="36">
        <v>1010115971</v>
      </c>
      <c r="H763" s="13" t="s">
        <v>374</v>
      </c>
      <c r="I763" s="37">
        <v>18</v>
      </c>
      <c r="J763" s="37" t="s">
        <v>38</v>
      </c>
      <c r="K763" s="38">
        <v>43531</v>
      </c>
      <c r="L763" s="39">
        <v>0.60416666666666663</v>
      </c>
      <c r="M763" s="37" t="s">
        <v>39</v>
      </c>
      <c r="N763" s="37" t="s">
        <v>94</v>
      </c>
      <c r="O763" s="37" t="s">
        <v>41</v>
      </c>
      <c r="P763" s="37" t="s">
        <v>41</v>
      </c>
      <c r="Q763" s="37">
        <v>1</v>
      </c>
      <c r="R763" s="13" t="s">
        <v>55</v>
      </c>
      <c r="S763" s="13" t="s">
        <v>56</v>
      </c>
      <c r="T763" s="13" t="s">
        <v>41</v>
      </c>
      <c r="U763" s="13" t="s">
        <v>52</v>
      </c>
      <c r="V763" s="13" t="s">
        <v>42</v>
      </c>
      <c r="W763" s="13" t="s">
        <v>46</v>
      </c>
      <c r="X763" s="13" t="s">
        <v>47</v>
      </c>
      <c r="Y763" s="13" t="s">
        <v>41</v>
      </c>
      <c r="Z763" s="13" t="s">
        <v>42</v>
      </c>
      <c r="AA763" s="13"/>
      <c r="AB763" s="13">
        <v>0</v>
      </c>
      <c r="AC763" s="13">
        <v>2</v>
      </c>
      <c r="AD763" s="13" t="s">
        <v>41</v>
      </c>
      <c r="AE763" s="13">
        <v>0</v>
      </c>
      <c r="AF763" s="13" t="s">
        <v>42</v>
      </c>
      <c r="AG763" s="13" t="s">
        <v>48</v>
      </c>
      <c r="AH763" s="46">
        <f t="shared" si="24"/>
        <v>1</v>
      </c>
      <c r="AI763" s="46" t="s">
        <v>49</v>
      </c>
      <c r="AJ763" s="46" t="str">
        <f t="shared" si="25"/>
        <v>-1</v>
      </c>
      <c r="AK763" s="13" t="s">
        <v>41</v>
      </c>
      <c r="AL763" s="13" t="s">
        <v>42</v>
      </c>
      <c r="AM763" s="13"/>
      <c r="AN763" s="13">
        <v>101.31965006729475</v>
      </c>
      <c r="AO763" s="13">
        <v>117.34261838440112</v>
      </c>
      <c r="AP763" s="13">
        <v>125.13020833333333</v>
      </c>
      <c r="AQ763" s="13">
        <v>148.05555555555554</v>
      </c>
      <c r="AR763" s="36">
        <v>67</v>
      </c>
      <c r="AS763" s="36">
        <v>0</v>
      </c>
      <c r="AT763" s="36">
        <v>67</v>
      </c>
      <c r="AU763" s="36">
        <v>67</v>
      </c>
      <c r="AV763" s="36">
        <v>59.891799300000002</v>
      </c>
      <c r="AW763" s="36">
        <v>0</v>
      </c>
      <c r="AX763" s="36">
        <v>59.891799300000002</v>
      </c>
      <c r="AY763" s="36">
        <v>59.891799300000002</v>
      </c>
      <c r="AZ763" s="36">
        <v>17566.75</v>
      </c>
      <c r="BA763" s="36" t="s">
        <v>50</v>
      </c>
      <c r="BB763" s="36">
        <v>17222.3</v>
      </c>
      <c r="BC763" s="36">
        <v>17911.2</v>
      </c>
      <c r="BD763" s="36">
        <v>67</v>
      </c>
      <c r="BE763" s="36">
        <v>0</v>
      </c>
      <c r="BF763" s="36">
        <v>67</v>
      </c>
      <c r="BG763" s="36">
        <v>67</v>
      </c>
      <c r="BH763" s="36">
        <v>59.891799300000002</v>
      </c>
      <c r="BI763" s="36">
        <v>0</v>
      </c>
      <c r="BJ763" s="36">
        <v>59.891799300000002</v>
      </c>
      <c r="BK763" s="36">
        <v>59.891799300000002</v>
      </c>
      <c r="BL763" s="36">
        <v>16763.033333333336</v>
      </c>
      <c r="BM763" s="36">
        <v>355.7464302936375</v>
      </c>
      <c r="BN763" s="36">
        <v>16533.400000000001</v>
      </c>
      <c r="BO763" s="36">
        <v>17222.3</v>
      </c>
      <c r="BP763" s="36">
        <v>67</v>
      </c>
      <c r="BQ763" s="36">
        <v>0</v>
      </c>
      <c r="BR763" s="36">
        <v>67</v>
      </c>
      <c r="BS763" s="36">
        <v>67</v>
      </c>
      <c r="BT763" s="36">
        <v>64.489445250000003</v>
      </c>
      <c r="BU763" s="36">
        <v>6.5020532574797336</v>
      </c>
      <c r="BV763" s="36">
        <v>59.891799300000002</v>
      </c>
      <c r="BW763" s="36">
        <v>69.087091200000003</v>
      </c>
      <c r="BX763" s="36">
        <v>16576.468749999996</v>
      </c>
      <c r="BY763" s="36">
        <v>1020.8171940288817</v>
      </c>
      <c r="BZ763" s="36">
        <v>15155.7</v>
      </c>
      <c r="CA763" s="36">
        <v>19289</v>
      </c>
      <c r="CB763" s="36"/>
      <c r="CC763" s="40">
        <v>26.231000000000002</v>
      </c>
      <c r="CD763" s="40">
        <v>66.938999999999993</v>
      </c>
      <c r="CE763" s="40"/>
    </row>
    <row r="764" spans="1:83" s="5" customFormat="1">
      <c r="A764" s="13" t="s">
        <v>447</v>
      </c>
      <c r="B764" s="13">
        <v>6</v>
      </c>
      <c r="C764" s="13"/>
      <c r="D764" s="13" t="s">
        <v>73</v>
      </c>
      <c r="E764" s="35" t="s">
        <v>373</v>
      </c>
      <c r="F764" s="13" t="s">
        <v>36</v>
      </c>
      <c r="G764" s="36">
        <v>1010115971</v>
      </c>
      <c r="H764" s="13" t="s">
        <v>374</v>
      </c>
      <c r="I764" s="37">
        <v>18</v>
      </c>
      <c r="J764" s="37" t="s">
        <v>38</v>
      </c>
      <c r="K764" s="38">
        <v>43531</v>
      </c>
      <c r="L764" s="39">
        <v>0.61458333333333337</v>
      </c>
      <c r="M764" s="37" t="s">
        <v>39</v>
      </c>
      <c r="N764" s="37" t="s">
        <v>94</v>
      </c>
      <c r="O764" s="37" t="s">
        <v>41</v>
      </c>
      <c r="P764" s="37" t="s">
        <v>41</v>
      </c>
      <c r="Q764" s="37">
        <v>2</v>
      </c>
      <c r="R764" s="13" t="s">
        <v>43</v>
      </c>
      <c r="S764" s="13" t="s">
        <v>56</v>
      </c>
      <c r="T764" s="13" t="s">
        <v>41</v>
      </c>
      <c r="U764" s="13" t="s">
        <v>52</v>
      </c>
      <c r="V764" s="13" t="s">
        <v>42</v>
      </c>
      <c r="W764" s="13" t="s">
        <v>46</v>
      </c>
      <c r="X764" s="13" t="s">
        <v>47</v>
      </c>
      <c r="Y764" s="13" t="s">
        <v>41</v>
      </c>
      <c r="Z764" s="13" t="s">
        <v>41</v>
      </c>
      <c r="AA764" s="13"/>
      <c r="AB764" s="13">
        <v>-1</v>
      </c>
      <c r="AC764" s="13">
        <v>2</v>
      </c>
      <c r="AD764" s="13" t="s">
        <v>41</v>
      </c>
      <c r="AE764" s="13">
        <v>0</v>
      </c>
      <c r="AF764" s="13" t="s">
        <v>42</v>
      </c>
      <c r="AG764" s="13" t="s">
        <v>48</v>
      </c>
      <c r="AH764" s="46">
        <f t="shared" si="24"/>
        <v>1</v>
      </c>
      <c r="AI764" s="46" t="s">
        <v>49</v>
      </c>
      <c r="AJ764" s="46" t="str">
        <f t="shared" si="25"/>
        <v>-1</v>
      </c>
      <c r="AK764" s="13" t="s">
        <v>41</v>
      </c>
      <c r="AL764" s="13" t="s">
        <v>41</v>
      </c>
      <c r="AM764" s="13"/>
      <c r="AN764" s="13">
        <v>101.31965006729475</v>
      </c>
      <c r="AO764" s="13">
        <v>117.34261838440112</v>
      </c>
      <c r="AP764" s="13">
        <v>125.13020833333333</v>
      </c>
      <c r="AQ764" s="13">
        <v>148.05555555555554</v>
      </c>
      <c r="AR764" s="36">
        <v>59.1</v>
      </c>
      <c r="AS764" s="36">
        <v>0</v>
      </c>
      <c r="AT764" s="36">
        <v>59.1</v>
      </c>
      <c r="AU764" s="36">
        <v>59.1</v>
      </c>
      <c r="AV764" s="36">
        <v>50.687770000000015</v>
      </c>
      <c r="AW764" s="36">
        <v>0</v>
      </c>
      <c r="AX764" s="36">
        <v>50.687770000000015</v>
      </c>
      <c r="AY764" s="36">
        <v>50.687770000000015</v>
      </c>
      <c r="AZ764" s="36">
        <v>23422.400000000001</v>
      </c>
      <c r="BA764" s="36" t="s">
        <v>50</v>
      </c>
      <c r="BB764" s="36">
        <v>23422.400000000001</v>
      </c>
      <c r="BC764" s="36">
        <v>23422.400000000001</v>
      </c>
      <c r="BD764" s="36">
        <v>59.1</v>
      </c>
      <c r="BE764" s="36">
        <v>0</v>
      </c>
      <c r="BF764" s="36">
        <v>59.1</v>
      </c>
      <c r="BG764" s="36">
        <v>59.1</v>
      </c>
      <c r="BH764" s="36">
        <v>50.687770000000015</v>
      </c>
      <c r="BI764" s="36">
        <v>0</v>
      </c>
      <c r="BJ764" s="36">
        <v>50.687770000000015</v>
      </c>
      <c r="BK764" s="36">
        <v>50.687770000000015</v>
      </c>
      <c r="BL764" s="36">
        <v>22159.416666666668</v>
      </c>
      <c r="BM764" s="36">
        <v>1103.6742751675733</v>
      </c>
      <c r="BN764" s="36">
        <v>20666.8</v>
      </c>
      <c r="BO764" s="36">
        <v>23422.400000000001</v>
      </c>
      <c r="BP764" s="36">
        <v>63.05</v>
      </c>
      <c r="BQ764" s="36">
        <v>5.5861435713737251</v>
      </c>
      <c r="BR764" s="36">
        <v>59.1</v>
      </c>
      <c r="BS764" s="36">
        <v>67</v>
      </c>
      <c r="BT764" s="36">
        <v>55.289784650000009</v>
      </c>
      <c r="BU764" s="36">
        <v>6.5082315322696633</v>
      </c>
      <c r="BV764" s="36">
        <v>50.687770000000015</v>
      </c>
      <c r="BW764" s="36">
        <v>59.891799300000002</v>
      </c>
      <c r="BX764" s="36">
        <v>19289.000000000004</v>
      </c>
      <c r="BY764" s="36">
        <v>2425.8672271993446</v>
      </c>
      <c r="BZ764" s="36">
        <v>16533.400000000001</v>
      </c>
      <c r="CA764" s="36">
        <v>23422.400000000001</v>
      </c>
      <c r="CB764" s="36"/>
      <c r="CC764" s="40">
        <v>25.866</v>
      </c>
      <c r="CD764" s="40">
        <v>68.981999999999999</v>
      </c>
      <c r="CE764" s="40"/>
    </row>
    <row r="765" spans="1:83" s="5" customFormat="1">
      <c r="A765" s="13" t="s">
        <v>447</v>
      </c>
      <c r="B765" s="13">
        <v>6</v>
      </c>
      <c r="C765" s="13"/>
      <c r="D765" s="13" t="s">
        <v>73</v>
      </c>
      <c r="E765" s="35" t="s">
        <v>373</v>
      </c>
      <c r="F765" s="13" t="s">
        <v>36</v>
      </c>
      <c r="G765" s="36">
        <v>1010115971</v>
      </c>
      <c r="H765" s="13" t="s">
        <v>374</v>
      </c>
      <c r="I765" s="37">
        <v>18</v>
      </c>
      <c r="J765" s="37" t="s">
        <v>38</v>
      </c>
      <c r="K765" s="38">
        <v>43531</v>
      </c>
      <c r="L765" s="39">
        <v>0.625</v>
      </c>
      <c r="M765" s="37" t="s">
        <v>39</v>
      </c>
      <c r="N765" s="37" t="s">
        <v>94</v>
      </c>
      <c r="O765" s="37" t="s">
        <v>41</v>
      </c>
      <c r="P765" s="37" t="s">
        <v>41</v>
      </c>
      <c r="Q765" s="37">
        <v>3</v>
      </c>
      <c r="R765" s="13" t="s">
        <v>55</v>
      </c>
      <c r="S765" s="13" t="s">
        <v>56</v>
      </c>
      <c r="T765" s="13" t="s">
        <v>41</v>
      </c>
      <c r="U765" s="13" t="s">
        <v>52</v>
      </c>
      <c r="V765" s="13" t="s">
        <v>42</v>
      </c>
      <c r="W765" s="13" t="s">
        <v>66</v>
      </c>
      <c r="X765" s="13" t="s">
        <v>76</v>
      </c>
      <c r="Y765" s="13" t="s">
        <v>41</v>
      </c>
      <c r="Z765" s="13" t="s">
        <v>41</v>
      </c>
      <c r="AA765" s="13"/>
      <c r="AB765" s="13">
        <v>0</v>
      </c>
      <c r="AC765" s="13">
        <v>2</v>
      </c>
      <c r="AD765" s="13" t="s">
        <v>41</v>
      </c>
      <c r="AE765" s="13">
        <v>0</v>
      </c>
      <c r="AF765" s="13" t="s">
        <v>42</v>
      </c>
      <c r="AG765" s="13">
        <v>0</v>
      </c>
      <c r="AH765" s="46" t="str">
        <f t="shared" si="24"/>
        <v>0</v>
      </c>
      <c r="AI765" s="46" t="s">
        <v>77</v>
      </c>
      <c r="AJ765" s="46" t="str">
        <f t="shared" si="25"/>
        <v>0</v>
      </c>
      <c r="AK765" s="13" t="s">
        <v>41</v>
      </c>
      <c r="AL765" s="13" t="s">
        <v>41</v>
      </c>
      <c r="AM765" s="13"/>
      <c r="AN765" s="13">
        <v>101.31965006729475</v>
      </c>
      <c r="AO765" s="13">
        <v>117.34261838440112</v>
      </c>
      <c r="AP765" s="13">
        <v>125.13020833333333</v>
      </c>
      <c r="AQ765" s="13">
        <v>148.05555555555554</v>
      </c>
      <c r="AR765" s="36">
        <v>70.95</v>
      </c>
      <c r="AS765" s="36">
        <v>5.5861435713737295</v>
      </c>
      <c r="AT765" s="36">
        <v>67</v>
      </c>
      <c r="AU765" s="36">
        <v>74.900000000000006</v>
      </c>
      <c r="AV765" s="36">
        <v>55.289784650000009</v>
      </c>
      <c r="AW765" s="36">
        <v>6.5082315322696633</v>
      </c>
      <c r="AX765" s="36">
        <v>50.687770000000015</v>
      </c>
      <c r="AY765" s="36">
        <v>59.891799300000002</v>
      </c>
      <c r="AZ765" s="36">
        <v>23422.400000000001</v>
      </c>
      <c r="BA765" s="36" t="s">
        <v>50</v>
      </c>
      <c r="BB765" s="36">
        <v>23422.400000000001</v>
      </c>
      <c r="BC765" s="36">
        <v>23422.400000000001</v>
      </c>
      <c r="BD765" s="36">
        <v>63.05</v>
      </c>
      <c r="BE765" s="36">
        <v>5.5861435713737251</v>
      </c>
      <c r="BF765" s="36">
        <v>59.1</v>
      </c>
      <c r="BG765" s="36">
        <v>67</v>
      </c>
      <c r="BH765" s="36">
        <v>50.687770000000015</v>
      </c>
      <c r="BI765" s="36">
        <v>0</v>
      </c>
      <c r="BJ765" s="36">
        <v>50.687770000000015</v>
      </c>
      <c r="BK765" s="36">
        <v>50.687770000000015</v>
      </c>
      <c r="BL765" s="36">
        <v>23422.399999999998</v>
      </c>
      <c r="BM765" s="36">
        <v>3.9852061127397324E-12</v>
      </c>
      <c r="BN765" s="36">
        <v>23422.400000000001</v>
      </c>
      <c r="BO765" s="36">
        <v>23422.400000000001</v>
      </c>
      <c r="BP765" s="36">
        <v>63.05</v>
      </c>
      <c r="BQ765" s="36">
        <v>5.5861435713737251</v>
      </c>
      <c r="BR765" s="36">
        <v>59.1</v>
      </c>
      <c r="BS765" s="36">
        <v>67</v>
      </c>
      <c r="BT765" s="36">
        <v>50.687770000000015</v>
      </c>
      <c r="BU765" s="36">
        <v>0</v>
      </c>
      <c r="BV765" s="36">
        <v>50.687770000000015</v>
      </c>
      <c r="BW765" s="36">
        <v>50.687770000000015</v>
      </c>
      <c r="BX765" s="36">
        <v>23250.175000000007</v>
      </c>
      <c r="BY765" s="36">
        <v>470.60829217797209</v>
      </c>
      <c r="BZ765" s="36">
        <v>22044.6</v>
      </c>
      <c r="CA765" s="36">
        <v>23422.400000000001</v>
      </c>
      <c r="CB765" s="36"/>
      <c r="CC765" s="40">
        <v>25.792999999999999</v>
      </c>
      <c r="CD765" s="40">
        <v>69.866</v>
      </c>
      <c r="CE765" s="40"/>
    </row>
    <row r="766" spans="1:83" s="5" customFormat="1">
      <c r="A766" s="13" t="s">
        <v>447</v>
      </c>
      <c r="B766" s="13">
        <v>6</v>
      </c>
      <c r="C766" s="13"/>
      <c r="D766" s="13" t="s">
        <v>73</v>
      </c>
      <c r="E766" s="35" t="s">
        <v>373</v>
      </c>
      <c r="F766" s="13" t="s">
        <v>36</v>
      </c>
      <c r="G766" s="36">
        <v>1010115971</v>
      </c>
      <c r="H766" s="13" t="s">
        <v>374</v>
      </c>
      <c r="I766" s="37">
        <v>18</v>
      </c>
      <c r="J766" s="37" t="s">
        <v>38</v>
      </c>
      <c r="K766" s="38">
        <v>43531</v>
      </c>
      <c r="L766" s="39">
        <v>0.64930555555555558</v>
      </c>
      <c r="M766" s="37" t="s">
        <v>39</v>
      </c>
      <c r="N766" s="37" t="s">
        <v>94</v>
      </c>
      <c r="O766" s="37" t="s">
        <v>41</v>
      </c>
      <c r="P766" s="37" t="s">
        <v>41</v>
      </c>
      <c r="Q766" s="37">
        <v>5</v>
      </c>
      <c r="R766" s="13" t="s">
        <v>43</v>
      </c>
      <c r="S766" s="13" t="s">
        <v>56</v>
      </c>
      <c r="T766" s="13" t="s">
        <v>41</v>
      </c>
      <c r="U766" s="13" t="s">
        <v>52</v>
      </c>
      <c r="V766" s="13" t="s">
        <v>42</v>
      </c>
      <c r="W766" s="13" t="s">
        <v>46</v>
      </c>
      <c r="X766" s="13" t="s">
        <v>47</v>
      </c>
      <c r="Y766" s="13" t="s">
        <v>41</v>
      </c>
      <c r="Z766" s="13" t="s">
        <v>41</v>
      </c>
      <c r="AA766" s="13"/>
      <c r="AB766" s="13">
        <v>-1</v>
      </c>
      <c r="AC766" s="13">
        <v>2</v>
      </c>
      <c r="AD766" s="13" t="s">
        <v>41</v>
      </c>
      <c r="AE766" s="13">
        <v>0</v>
      </c>
      <c r="AF766" s="13" t="s">
        <v>42</v>
      </c>
      <c r="AG766" s="13" t="s">
        <v>48</v>
      </c>
      <c r="AH766" s="46">
        <f t="shared" si="24"/>
        <v>1</v>
      </c>
      <c r="AI766" s="46" t="s">
        <v>49</v>
      </c>
      <c r="AJ766" s="46" t="str">
        <f t="shared" si="25"/>
        <v>-1</v>
      </c>
      <c r="AK766" s="13" t="s">
        <v>41</v>
      </c>
      <c r="AL766" s="13" t="s">
        <v>41</v>
      </c>
      <c r="AM766" s="13"/>
      <c r="AN766" s="13">
        <v>101.31965006729475</v>
      </c>
      <c r="AO766" s="13">
        <v>117.34261838440112</v>
      </c>
      <c r="AP766" s="13">
        <v>125.13020833333333</v>
      </c>
      <c r="AQ766" s="13">
        <v>148.05555555555554</v>
      </c>
      <c r="AR766" s="36">
        <v>39.450000000000003</v>
      </c>
      <c r="AS766" s="36">
        <v>5.5861435713737251</v>
      </c>
      <c r="AT766" s="36">
        <v>35.5</v>
      </c>
      <c r="AU766" s="36">
        <v>43.4</v>
      </c>
      <c r="AV766" s="36">
        <v>27.696825000000004</v>
      </c>
      <c r="AW766" s="36">
        <v>6.4441104529555746</v>
      </c>
      <c r="AX766" s="36">
        <v>23.140150800000001</v>
      </c>
      <c r="AY766" s="36">
        <v>32.253499200000007</v>
      </c>
      <c r="AZ766" s="36">
        <v>13777.9</v>
      </c>
      <c r="BA766" s="36" t="s">
        <v>50</v>
      </c>
      <c r="BB766" s="36">
        <v>13777.9</v>
      </c>
      <c r="BC766" s="36">
        <v>13777.9</v>
      </c>
      <c r="BD766" s="36">
        <v>39.450000000000003</v>
      </c>
      <c r="BE766" s="36">
        <v>5.5861435713737251</v>
      </c>
      <c r="BF766" s="36">
        <v>35.5</v>
      </c>
      <c r="BG766" s="36">
        <v>43.4</v>
      </c>
      <c r="BH766" s="36">
        <v>23.140150800000001</v>
      </c>
      <c r="BI766" s="36">
        <v>0</v>
      </c>
      <c r="BJ766" s="36">
        <v>23.140150800000001</v>
      </c>
      <c r="BK766" s="36">
        <v>23.140150800000001</v>
      </c>
      <c r="BL766" s="36">
        <v>13777.9</v>
      </c>
      <c r="BM766" s="36">
        <v>0</v>
      </c>
      <c r="BN766" s="36">
        <v>13777.9</v>
      </c>
      <c r="BO766" s="36">
        <v>13777.9</v>
      </c>
      <c r="BP766" s="36">
        <v>39.450000000000003</v>
      </c>
      <c r="BQ766" s="36">
        <v>5.5861435713737251</v>
      </c>
      <c r="BR766" s="36">
        <v>35.5</v>
      </c>
      <c r="BS766" s="36">
        <v>43.4</v>
      </c>
      <c r="BT766" s="36">
        <v>27.696825000000004</v>
      </c>
      <c r="BU766" s="36">
        <v>6.4441104529555746</v>
      </c>
      <c r="BV766" s="36">
        <v>23.140150800000001</v>
      </c>
      <c r="BW766" s="36">
        <v>32.253499200000007</v>
      </c>
      <c r="BX766" s="36">
        <v>13734.843749999996</v>
      </c>
      <c r="BY766" s="36">
        <v>468.50265167339205</v>
      </c>
      <c r="BZ766" s="36">
        <v>13089</v>
      </c>
      <c r="CA766" s="36">
        <v>14466.8</v>
      </c>
      <c r="CB766" s="36"/>
      <c r="CC766" s="40">
        <v>26.085000000000001</v>
      </c>
      <c r="CD766" s="40">
        <v>70.606999999999999</v>
      </c>
      <c r="CE766" s="40"/>
    </row>
    <row r="767" spans="1:83" s="5" customFormat="1">
      <c r="A767" s="13" t="s">
        <v>447</v>
      </c>
      <c r="B767" s="13">
        <v>6</v>
      </c>
      <c r="C767" s="13"/>
      <c r="D767" s="13" t="s">
        <v>78</v>
      </c>
      <c r="E767" s="35" t="s">
        <v>375</v>
      </c>
      <c r="F767" s="13" t="s">
        <v>36</v>
      </c>
      <c r="G767" s="36">
        <v>1093222729</v>
      </c>
      <c r="H767" s="13" t="s">
        <v>376</v>
      </c>
      <c r="I767" s="37">
        <v>25</v>
      </c>
      <c r="J767" s="37" t="s">
        <v>38</v>
      </c>
      <c r="K767" s="38">
        <v>43531</v>
      </c>
      <c r="L767" s="39">
        <v>0.60416666666666663</v>
      </c>
      <c r="M767" s="37" t="s">
        <v>157</v>
      </c>
      <c r="N767" s="37" t="s">
        <v>42</v>
      </c>
      <c r="O767" s="37"/>
      <c r="P767" s="37" t="s">
        <v>42</v>
      </c>
      <c r="Q767" s="37">
        <v>1</v>
      </c>
      <c r="R767" s="13" t="s">
        <v>55</v>
      </c>
      <c r="S767" s="13" t="s">
        <v>127</v>
      </c>
      <c r="T767" s="13" t="s">
        <v>42</v>
      </c>
      <c r="U767" s="13" t="s">
        <v>52</v>
      </c>
      <c r="V767" s="13" t="s">
        <v>41</v>
      </c>
      <c r="W767" s="13" t="s">
        <v>66</v>
      </c>
      <c r="X767" s="13" t="s">
        <v>76</v>
      </c>
      <c r="Y767" s="13" t="s">
        <v>41</v>
      </c>
      <c r="Z767" s="13" t="s">
        <v>41</v>
      </c>
      <c r="AA767" s="13"/>
      <c r="AB767" s="13">
        <v>0</v>
      </c>
      <c r="AC767" s="13">
        <v>-1</v>
      </c>
      <c r="AD767" s="13" t="s">
        <v>42</v>
      </c>
      <c r="AE767" s="13">
        <v>0</v>
      </c>
      <c r="AF767" s="13" t="s">
        <v>41</v>
      </c>
      <c r="AG767" s="13">
        <v>0</v>
      </c>
      <c r="AH767" s="46" t="str">
        <f t="shared" si="24"/>
        <v>0</v>
      </c>
      <c r="AI767" s="46" t="s">
        <v>77</v>
      </c>
      <c r="AJ767" s="46" t="str">
        <f t="shared" si="25"/>
        <v>0</v>
      </c>
      <c r="AK767" s="13" t="s">
        <v>41</v>
      </c>
      <c r="AL767" s="13" t="s">
        <v>41</v>
      </c>
      <c r="AM767" s="13"/>
      <c r="AN767" s="13">
        <v>101.31965006729475</v>
      </c>
      <c r="AO767" s="13">
        <v>117.34261838440112</v>
      </c>
      <c r="AP767" s="13">
        <v>125.13020833333333</v>
      </c>
      <c r="AQ767" s="13">
        <v>148.05555555555554</v>
      </c>
      <c r="AR767" s="36">
        <v>253.14061875000004</v>
      </c>
      <c r="AS767" s="36">
        <v>6.2956675970917901</v>
      </c>
      <c r="AT767" s="36">
        <v>248.68890950000002</v>
      </c>
      <c r="AU767" s="36">
        <v>257.59232800000007</v>
      </c>
      <c r="AV767" s="36">
        <v>217.2964733</v>
      </c>
      <c r="AW767" s="36">
        <v>8.4614992518669379</v>
      </c>
      <c r="AX767" s="36">
        <v>211.31328979999998</v>
      </c>
      <c r="AY767" s="36">
        <v>223.2796568</v>
      </c>
      <c r="AZ767" s="36">
        <v>17566.75</v>
      </c>
      <c r="BA767" s="36" t="s">
        <v>50</v>
      </c>
      <c r="BB767" s="36">
        <v>17222.3</v>
      </c>
      <c r="BC767" s="36">
        <v>17911.2</v>
      </c>
      <c r="BD767" s="36">
        <v>253.14061875000004</v>
      </c>
      <c r="BE767" s="36">
        <v>6.2956675970917901</v>
      </c>
      <c r="BF767" s="36">
        <v>248.68890950000002</v>
      </c>
      <c r="BG767" s="36">
        <v>257.59232800000007</v>
      </c>
      <c r="BH767" s="36">
        <v>223.2796568</v>
      </c>
      <c r="BI767" s="36">
        <v>0</v>
      </c>
      <c r="BJ767" s="36">
        <v>223.2796568</v>
      </c>
      <c r="BK767" s="36">
        <v>223.2796568</v>
      </c>
      <c r="BL767" s="36">
        <v>16763.033333333336</v>
      </c>
      <c r="BM767" s="36">
        <v>355.7464302936375</v>
      </c>
      <c r="BN767" s="36">
        <v>16533.400000000001</v>
      </c>
      <c r="BO767" s="36">
        <v>17222.3</v>
      </c>
      <c r="BP767" s="36">
        <v>235.35910500000003</v>
      </c>
      <c r="BQ767" s="36">
        <v>31.442525501865486</v>
      </c>
      <c r="BR767" s="36">
        <v>213.12588199999999</v>
      </c>
      <c r="BS767" s="36">
        <v>257.59232800000007</v>
      </c>
      <c r="BT767" s="36">
        <v>223.2796568</v>
      </c>
      <c r="BU767" s="36">
        <v>0</v>
      </c>
      <c r="BV767" s="36">
        <v>223.2796568</v>
      </c>
      <c r="BW767" s="36">
        <v>223.2796568</v>
      </c>
      <c r="BX767" s="36">
        <v>16576.468749999996</v>
      </c>
      <c r="BY767" s="36">
        <v>1020.8171940288817</v>
      </c>
      <c r="BZ767" s="36">
        <v>15155.7</v>
      </c>
      <c r="CA767" s="36">
        <v>19289</v>
      </c>
      <c r="CB767" s="36"/>
      <c r="CC767" s="40">
        <v>26.231000000000002</v>
      </c>
      <c r="CD767" s="40">
        <v>66.938999999999993</v>
      </c>
      <c r="CE767" s="40"/>
    </row>
    <row r="768" spans="1:83" s="5" customFormat="1">
      <c r="A768" s="13" t="s">
        <v>447</v>
      </c>
      <c r="B768" s="13">
        <v>6</v>
      </c>
      <c r="C768" s="13"/>
      <c r="D768" s="13" t="s">
        <v>78</v>
      </c>
      <c r="E768" s="35" t="s">
        <v>375</v>
      </c>
      <c r="F768" s="13" t="s">
        <v>36</v>
      </c>
      <c r="G768" s="36">
        <v>1093222729</v>
      </c>
      <c r="H768" s="13" t="s">
        <v>376</v>
      </c>
      <c r="I768" s="37">
        <v>25</v>
      </c>
      <c r="J768" s="37" t="s">
        <v>38</v>
      </c>
      <c r="K768" s="38">
        <v>43531</v>
      </c>
      <c r="L768" s="39">
        <v>0.64930555555555558</v>
      </c>
      <c r="M768" s="37" t="s">
        <v>157</v>
      </c>
      <c r="N768" s="37" t="s">
        <v>42</v>
      </c>
      <c r="O768" s="37"/>
      <c r="P768" s="37" t="s">
        <v>42</v>
      </c>
      <c r="Q768" s="37">
        <v>5</v>
      </c>
      <c r="R768" s="13" t="s">
        <v>55</v>
      </c>
      <c r="S768" s="13" t="s">
        <v>63</v>
      </c>
      <c r="T768" s="13" t="s">
        <v>42</v>
      </c>
      <c r="U768" s="13" t="s">
        <v>52</v>
      </c>
      <c r="V768" s="13" t="s">
        <v>42</v>
      </c>
      <c r="W768" s="13" t="s">
        <v>46</v>
      </c>
      <c r="X768" s="13" t="s">
        <v>53</v>
      </c>
      <c r="Y768" s="13" t="s">
        <v>42</v>
      </c>
      <c r="Z768" s="13" t="s">
        <v>41</v>
      </c>
      <c r="AA768" s="13"/>
      <c r="AB768" s="13">
        <v>0</v>
      </c>
      <c r="AC768" s="13">
        <v>0</v>
      </c>
      <c r="AD768" s="13" t="s">
        <v>42</v>
      </c>
      <c r="AE768" s="13">
        <v>0</v>
      </c>
      <c r="AF768" s="13" t="s">
        <v>42</v>
      </c>
      <c r="AG768" s="13" t="s">
        <v>48</v>
      </c>
      <c r="AH768" s="46">
        <f t="shared" si="24"/>
        <v>1</v>
      </c>
      <c r="AI768" s="46" t="s">
        <v>54</v>
      </c>
      <c r="AJ768" s="46" t="str">
        <f t="shared" si="25"/>
        <v>-2</v>
      </c>
      <c r="AK768" s="13" t="s">
        <v>42</v>
      </c>
      <c r="AL768" s="13" t="s">
        <v>41</v>
      </c>
      <c r="AM768" s="13"/>
      <c r="AN768" s="13">
        <v>101.31965006729475</v>
      </c>
      <c r="AO768" s="13">
        <v>117.34261838440112</v>
      </c>
      <c r="AP768" s="13">
        <v>125.13020833333333</v>
      </c>
      <c r="AQ768" s="13">
        <v>148.05555555555554</v>
      </c>
      <c r="AR768" s="36">
        <v>132.63298874999998</v>
      </c>
      <c r="AS768" s="36">
        <v>38.050180631632067</v>
      </c>
      <c r="AT768" s="36">
        <v>105.727448</v>
      </c>
      <c r="AU768" s="36">
        <v>159.53852949999998</v>
      </c>
      <c r="AV768" s="36">
        <v>127.76985620000001</v>
      </c>
      <c r="AW768" s="36">
        <v>0</v>
      </c>
      <c r="AX768" s="36">
        <v>127.76985620000001</v>
      </c>
      <c r="AY768" s="36">
        <v>127.76985620000001</v>
      </c>
      <c r="AZ768" s="36">
        <v>13777.9</v>
      </c>
      <c r="BA768" s="36" t="s">
        <v>50</v>
      </c>
      <c r="BB768" s="36">
        <v>13777.9</v>
      </c>
      <c r="BC768" s="36">
        <v>13777.9</v>
      </c>
      <c r="BD768" s="36">
        <v>123.65795675000001</v>
      </c>
      <c r="BE768" s="36">
        <v>25.35756865449958</v>
      </c>
      <c r="BF768" s="36">
        <v>105.727448</v>
      </c>
      <c r="BG768" s="36">
        <v>141.58846550000004</v>
      </c>
      <c r="BH768" s="36">
        <v>133.74431810000002</v>
      </c>
      <c r="BI768" s="36">
        <v>8.4491650468613315</v>
      </c>
      <c r="BJ768" s="36">
        <v>127.76985620000001</v>
      </c>
      <c r="BK768" s="36">
        <v>139.71878000000001</v>
      </c>
      <c r="BL768" s="36">
        <v>13777.9</v>
      </c>
      <c r="BM768" s="36">
        <v>0</v>
      </c>
      <c r="BN768" s="36">
        <v>13777.9</v>
      </c>
      <c r="BO768" s="36">
        <v>13777.9</v>
      </c>
      <c r="BP768" s="36">
        <v>132.63298874999998</v>
      </c>
      <c r="BQ768" s="36">
        <v>38.050180631632067</v>
      </c>
      <c r="BR768" s="36">
        <v>105.727448</v>
      </c>
      <c r="BS768" s="36">
        <v>159.53852949999998</v>
      </c>
      <c r="BT768" s="36">
        <v>133.74431810000002</v>
      </c>
      <c r="BU768" s="36">
        <v>8.4491650468613315</v>
      </c>
      <c r="BV768" s="36">
        <v>127.76985620000001</v>
      </c>
      <c r="BW768" s="36">
        <v>139.71878000000001</v>
      </c>
      <c r="BX768" s="36">
        <v>13734.843749999996</v>
      </c>
      <c r="BY768" s="36">
        <v>468.50265167339205</v>
      </c>
      <c r="BZ768" s="36">
        <v>13089</v>
      </c>
      <c r="CA768" s="36">
        <v>14466.8</v>
      </c>
      <c r="CB768" s="36"/>
      <c r="CC768" s="40">
        <v>26.085000000000001</v>
      </c>
      <c r="CD768" s="40">
        <v>70.606999999999999</v>
      </c>
      <c r="CE768" s="40"/>
    </row>
    <row r="769" spans="1:83" s="5" customFormat="1">
      <c r="A769" s="13" t="s">
        <v>447</v>
      </c>
      <c r="B769" s="13">
        <v>6</v>
      </c>
      <c r="C769" s="13"/>
      <c r="D769" s="13" t="s">
        <v>85</v>
      </c>
      <c r="E769" s="35" t="s">
        <v>377</v>
      </c>
      <c r="F769" s="13" t="s">
        <v>36</v>
      </c>
      <c r="G769" s="36">
        <v>1192791996</v>
      </c>
      <c r="H769" s="13" t="s">
        <v>378</v>
      </c>
      <c r="I769" s="37">
        <v>18</v>
      </c>
      <c r="J769" s="37" t="s">
        <v>38</v>
      </c>
      <c r="K769" s="38">
        <v>43531</v>
      </c>
      <c r="L769" s="39">
        <v>0.60416666666666663</v>
      </c>
      <c r="M769" s="37" t="s">
        <v>39</v>
      </c>
      <c r="N769" s="37" t="s">
        <v>379</v>
      </c>
      <c r="O769" s="37" t="s">
        <v>41</v>
      </c>
      <c r="P769" s="37" t="s">
        <v>41</v>
      </c>
      <c r="Q769" s="37">
        <v>1</v>
      </c>
      <c r="R769" s="13" t="s">
        <v>55</v>
      </c>
      <c r="S769" s="13" t="s">
        <v>56</v>
      </c>
      <c r="T769" s="13" t="s">
        <v>41</v>
      </c>
      <c r="U769" s="13" t="s">
        <v>52</v>
      </c>
      <c r="V769" s="13" t="s">
        <v>42</v>
      </c>
      <c r="W769" s="13" t="s">
        <v>66</v>
      </c>
      <c r="X769" s="13" t="s">
        <v>76</v>
      </c>
      <c r="Y769" s="13" t="s">
        <v>41</v>
      </c>
      <c r="Z769" s="13" t="s">
        <v>41</v>
      </c>
      <c r="AA769" s="13"/>
      <c r="AB769" s="13">
        <v>0</v>
      </c>
      <c r="AC769" s="13">
        <v>2</v>
      </c>
      <c r="AD769" s="13" t="s">
        <v>41</v>
      </c>
      <c r="AE769" s="13">
        <v>0</v>
      </c>
      <c r="AF769" s="13" t="s">
        <v>42</v>
      </c>
      <c r="AG769" s="13">
        <v>0</v>
      </c>
      <c r="AH769" s="46" t="str">
        <f t="shared" si="24"/>
        <v>0</v>
      </c>
      <c r="AI769" s="46" t="s">
        <v>77</v>
      </c>
      <c r="AJ769" s="46" t="str">
        <f t="shared" si="25"/>
        <v>0</v>
      </c>
      <c r="AK769" s="13" t="s">
        <v>41</v>
      </c>
      <c r="AL769" s="13" t="s">
        <v>41</v>
      </c>
      <c r="AM769" s="13"/>
      <c r="AN769" s="13">
        <v>101.31965006729475</v>
      </c>
      <c r="AO769" s="13">
        <v>117.34261838440112</v>
      </c>
      <c r="AP769" s="13">
        <v>125.13020833333333</v>
      </c>
      <c r="AQ769" s="13">
        <v>148.05555555555554</v>
      </c>
      <c r="AR769" s="36">
        <v>133.29254774999998</v>
      </c>
      <c r="AS769" s="36">
        <v>11.987648790153145</v>
      </c>
      <c r="AT769" s="36">
        <v>124.81599999999999</v>
      </c>
      <c r="AU769" s="36">
        <v>141.76909549999999</v>
      </c>
      <c r="AV769" s="36">
        <v>146.31359087999999</v>
      </c>
      <c r="AW769" s="36">
        <v>0</v>
      </c>
      <c r="AX769" s="36">
        <v>146.31359087999999</v>
      </c>
      <c r="AY769" s="36">
        <v>146.31359087999999</v>
      </c>
      <c r="AZ769" s="36">
        <v>17566.75</v>
      </c>
      <c r="BA769" s="36" t="s">
        <v>50</v>
      </c>
      <c r="BB769" s="36">
        <v>17222.3</v>
      </c>
      <c r="BC769" s="36">
        <v>17911.2</v>
      </c>
      <c r="BD769" s="36">
        <v>111.99684775</v>
      </c>
      <c r="BE769" s="36">
        <v>18.129018970075606</v>
      </c>
      <c r="BF769" s="36">
        <v>99.177695500000013</v>
      </c>
      <c r="BG769" s="36">
        <v>124.81599999999999</v>
      </c>
      <c r="BH769" s="36">
        <v>141.18608047499998</v>
      </c>
      <c r="BI769" s="36">
        <v>7.2513947559601553</v>
      </c>
      <c r="BJ769" s="36">
        <v>136.05857007</v>
      </c>
      <c r="BK769" s="36">
        <v>146.31359087999999</v>
      </c>
      <c r="BL769" s="36">
        <v>16763.033333333336</v>
      </c>
      <c r="BM769" s="36">
        <v>355.7464302936375</v>
      </c>
      <c r="BN769" s="36">
        <v>16533.400000000001</v>
      </c>
      <c r="BO769" s="36">
        <v>17222.3</v>
      </c>
      <c r="BP769" s="36">
        <v>111.99684775</v>
      </c>
      <c r="BQ769" s="36">
        <v>18.129018970075606</v>
      </c>
      <c r="BR769" s="36">
        <v>99.177695500000013</v>
      </c>
      <c r="BS769" s="36">
        <v>124.81599999999999</v>
      </c>
      <c r="BT769" s="36">
        <v>146.31359087999999</v>
      </c>
      <c r="BU769" s="36">
        <v>0</v>
      </c>
      <c r="BV769" s="36">
        <v>146.31359087999999</v>
      </c>
      <c r="BW769" s="36">
        <v>146.31359087999999</v>
      </c>
      <c r="BX769" s="36">
        <v>16576.468749999996</v>
      </c>
      <c r="BY769" s="36">
        <v>1020.8171940288817</v>
      </c>
      <c r="BZ769" s="36">
        <v>15155.7</v>
      </c>
      <c r="CA769" s="36">
        <v>19289</v>
      </c>
      <c r="CB769" s="36"/>
      <c r="CC769" s="40">
        <v>26.231000000000002</v>
      </c>
      <c r="CD769" s="40">
        <v>66.938999999999993</v>
      </c>
      <c r="CE769" s="40"/>
    </row>
    <row r="770" spans="1:83" s="5" customFormat="1">
      <c r="A770" s="13" t="s">
        <v>447</v>
      </c>
      <c r="B770" s="13">
        <v>6</v>
      </c>
      <c r="C770" s="13"/>
      <c r="D770" s="13" t="s">
        <v>85</v>
      </c>
      <c r="E770" s="35" t="s">
        <v>377</v>
      </c>
      <c r="F770" s="13" t="s">
        <v>36</v>
      </c>
      <c r="G770" s="36">
        <v>1192791996</v>
      </c>
      <c r="H770" s="13" t="s">
        <v>378</v>
      </c>
      <c r="I770" s="37">
        <v>18</v>
      </c>
      <c r="J770" s="37" t="s">
        <v>38</v>
      </c>
      <c r="K770" s="38">
        <v>43531</v>
      </c>
      <c r="L770" s="39">
        <v>0.63888888888888895</v>
      </c>
      <c r="M770" s="37" t="s">
        <v>39</v>
      </c>
      <c r="N770" s="37" t="s">
        <v>379</v>
      </c>
      <c r="O770" s="37" t="s">
        <v>41</v>
      </c>
      <c r="P770" s="37" t="s">
        <v>41</v>
      </c>
      <c r="Q770" s="37">
        <v>4</v>
      </c>
      <c r="R770" s="13" t="s">
        <v>43</v>
      </c>
      <c r="S770" s="13" t="s">
        <v>56</v>
      </c>
      <c r="T770" s="13" t="s">
        <v>41</v>
      </c>
      <c r="U770" s="13" t="s">
        <v>52</v>
      </c>
      <c r="V770" s="13" t="s">
        <v>42</v>
      </c>
      <c r="W770" s="13" t="s">
        <v>66</v>
      </c>
      <c r="X770" s="13" t="s">
        <v>76</v>
      </c>
      <c r="Y770" s="13" t="s">
        <v>41</v>
      </c>
      <c r="Z770" s="13" t="s">
        <v>41</v>
      </c>
      <c r="AA770" s="13"/>
      <c r="AB770" s="13">
        <v>-1</v>
      </c>
      <c r="AC770" s="13">
        <v>2</v>
      </c>
      <c r="AD770" s="13" t="s">
        <v>41</v>
      </c>
      <c r="AE770" s="13">
        <v>0</v>
      </c>
      <c r="AF770" s="13" t="s">
        <v>42</v>
      </c>
      <c r="AG770" s="13">
        <v>0</v>
      </c>
      <c r="AH770" s="46" t="str">
        <f t="shared" si="24"/>
        <v>0</v>
      </c>
      <c r="AI770" s="46" t="s">
        <v>77</v>
      </c>
      <c r="AJ770" s="46" t="str">
        <f t="shared" si="25"/>
        <v>0</v>
      </c>
      <c r="AK770" s="13" t="s">
        <v>41</v>
      </c>
      <c r="AL770" s="13" t="s">
        <v>41</v>
      </c>
      <c r="AM770" s="13"/>
      <c r="AN770" s="13">
        <v>101.31965006729475</v>
      </c>
      <c r="AO770" s="13">
        <v>117.34261838440112</v>
      </c>
      <c r="AP770" s="13">
        <v>125.13020833333333</v>
      </c>
      <c r="AQ770" s="13">
        <v>148.05555555555554</v>
      </c>
      <c r="AR770" s="36">
        <v>65.014527999999999</v>
      </c>
      <c r="AS770" s="36">
        <v>0</v>
      </c>
      <c r="AT770" s="36">
        <v>65.014527999999999</v>
      </c>
      <c r="AU770" s="36">
        <v>65.014527999999999</v>
      </c>
      <c r="AV770" s="36">
        <v>100.23786750000001</v>
      </c>
      <c r="AW770" s="36">
        <v>7.1571687822137564</v>
      </c>
      <c r="AX770" s="36">
        <v>95.176984919999995</v>
      </c>
      <c r="AY770" s="36">
        <v>105.29875008000002</v>
      </c>
      <c r="AZ770" s="36">
        <v>13261.225</v>
      </c>
      <c r="BA770" s="36" t="s">
        <v>50</v>
      </c>
      <c r="BB770" s="36">
        <v>13089</v>
      </c>
      <c r="BC770" s="36">
        <v>13777.9</v>
      </c>
      <c r="BD770" s="36">
        <v>73.53440775</v>
      </c>
      <c r="BE770" s="36">
        <v>12.048929492237898</v>
      </c>
      <c r="BF770" s="36">
        <v>65.014527999999999</v>
      </c>
      <c r="BG770" s="36">
        <v>82.054287500000001</v>
      </c>
      <c r="BH770" s="36">
        <v>115.55158654000002</v>
      </c>
      <c r="BI770" s="36">
        <v>14.499700374525348</v>
      </c>
      <c r="BJ770" s="36">
        <v>105.29875008000002</v>
      </c>
      <c r="BK770" s="36">
        <v>125.80442300000001</v>
      </c>
      <c r="BL770" s="36">
        <v>16418.616666666665</v>
      </c>
      <c r="BM770" s="36">
        <v>2062.8247006633151</v>
      </c>
      <c r="BN770" s="36">
        <v>13777.9</v>
      </c>
      <c r="BO770" s="36">
        <v>18600.099999999999</v>
      </c>
      <c r="BP770" s="36">
        <v>103.39181174999999</v>
      </c>
      <c r="BQ770" s="36">
        <v>54.273675166290637</v>
      </c>
      <c r="BR770" s="36">
        <v>65.014527999999999</v>
      </c>
      <c r="BS770" s="36">
        <v>141.76909549999999</v>
      </c>
      <c r="BT770" s="36">
        <v>125.80617048000001</v>
      </c>
      <c r="BU770" s="36">
        <v>29.001872058966633</v>
      </c>
      <c r="BV770" s="36">
        <v>105.29875008000002</v>
      </c>
      <c r="BW770" s="36">
        <v>146.31359087999999</v>
      </c>
      <c r="BX770" s="36">
        <v>19289.012500000001</v>
      </c>
      <c r="BY770" s="36">
        <v>2709.2586690519661</v>
      </c>
      <c r="BZ770" s="36">
        <v>13777.9</v>
      </c>
      <c r="CA770" s="36">
        <v>22044.6</v>
      </c>
      <c r="CB770" s="36"/>
      <c r="CC770" s="40">
        <v>26.012</v>
      </c>
      <c r="CD770" s="40">
        <v>70.772000000000006</v>
      </c>
      <c r="CE770" s="40"/>
    </row>
    <row r="771" spans="1:83" s="5" customFormat="1">
      <c r="A771" s="13" t="s">
        <v>447</v>
      </c>
      <c r="B771" s="13">
        <v>6</v>
      </c>
      <c r="C771" s="13"/>
      <c r="D771" s="13" t="s">
        <v>85</v>
      </c>
      <c r="E771" s="35" t="s">
        <v>377</v>
      </c>
      <c r="F771" s="13" t="s">
        <v>36</v>
      </c>
      <c r="G771" s="36">
        <v>1192791996</v>
      </c>
      <c r="H771" s="13" t="s">
        <v>378</v>
      </c>
      <c r="I771" s="37">
        <v>18</v>
      </c>
      <c r="J771" s="37" t="s">
        <v>38</v>
      </c>
      <c r="K771" s="38">
        <v>43531</v>
      </c>
      <c r="L771" s="39">
        <v>0.64930555555555558</v>
      </c>
      <c r="M771" s="37" t="s">
        <v>39</v>
      </c>
      <c r="N771" s="37" t="s">
        <v>379</v>
      </c>
      <c r="O771" s="37" t="s">
        <v>41</v>
      </c>
      <c r="P771" s="37" t="s">
        <v>41</v>
      </c>
      <c r="Q771" s="37">
        <v>5</v>
      </c>
      <c r="R771" s="13" t="s">
        <v>43</v>
      </c>
      <c r="S771" s="13" t="s">
        <v>56</v>
      </c>
      <c r="T771" s="13" t="s">
        <v>41</v>
      </c>
      <c r="U771" s="13" t="s">
        <v>52</v>
      </c>
      <c r="V771" s="13" t="s">
        <v>42</v>
      </c>
      <c r="W771" s="13" t="s">
        <v>66</v>
      </c>
      <c r="X771" s="13" t="s">
        <v>76</v>
      </c>
      <c r="Y771" s="13" t="s">
        <v>41</v>
      </c>
      <c r="Z771" s="13" t="s">
        <v>41</v>
      </c>
      <c r="AA771" s="13"/>
      <c r="AB771" s="13">
        <v>-1</v>
      </c>
      <c r="AC771" s="13">
        <v>2</v>
      </c>
      <c r="AD771" s="13" t="s">
        <v>41</v>
      </c>
      <c r="AE771" s="13">
        <v>0</v>
      </c>
      <c r="AF771" s="13" t="s">
        <v>42</v>
      </c>
      <c r="AG771" s="13">
        <v>0</v>
      </c>
      <c r="AH771" s="46" t="str">
        <f t="shared" si="24"/>
        <v>0</v>
      </c>
      <c r="AI771" s="46" t="s">
        <v>77</v>
      </c>
      <c r="AJ771" s="46" t="str">
        <f t="shared" si="25"/>
        <v>0</v>
      </c>
      <c r="AK771" s="13" t="s">
        <v>41</v>
      </c>
      <c r="AL771" s="13" t="s">
        <v>41</v>
      </c>
      <c r="AM771" s="13"/>
      <c r="AN771" s="13">
        <v>101.31965006729475</v>
      </c>
      <c r="AO771" s="13">
        <v>117.34261838440112</v>
      </c>
      <c r="AP771" s="13">
        <v>125.13020833333333</v>
      </c>
      <c r="AQ771" s="13">
        <v>148.05555555555554</v>
      </c>
      <c r="AR771" s="36">
        <v>60.716552749999998</v>
      </c>
      <c r="AS771" s="36">
        <v>18.208286347353372</v>
      </c>
      <c r="AT771" s="36">
        <v>47.841349999999991</v>
      </c>
      <c r="AU771" s="36">
        <v>73.591755500000005</v>
      </c>
      <c r="AV771" s="36">
        <v>95.176984919999995</v>
      </c>
      <c r="AW771" s="36">
        <v>0</v>
      </c>
      <c r="AX771" s="36">
        <v>95.176984919999995</v>
      </c>
      <c r="AY771" s="36">
        <v>95.176984919999995</v>
      </c>
      <c r="AZ771" s="36">
        <v>13777.9</v>
      </c>
      <c r="BA771" s="36" t="s">
        <v>50</v>
      </c>
      <c r="BB771" s="36">
        <v>13777.9</v>
      </c>
      <c r="BC771" s="36">
        <v>13777.9</v>
      </c>
      <c r="BD771" s="36">
        <v>52.136204749999997</v>
      </c>
      <c r="BE771" s="36">
        <v>6.0738418358725168</v>
      </c>
      <c r="BF771" s="36">
        <v>47.841349999999991</v>
      </c>
      <c r="BG771" s="36">
        <v>56.431059500000003</v>
      </c>
      <c r="BH771" s="36">
        <v>95.176984919999995</v>
      </c>
      <c r="BI771" s="36">
        <v>0</v>
      </c>
      <c r="BJ771" s="36">
        <v>95.176984919999995</v>
      </c>
      <c r="BK771" s="36">
        <v>95.176984919999995</v>
      </c>
      <c r="BL771" s="36">
        <v>13777.9</v>
      </c>
      <c r="BM771" s="36">
        <v>0</v>
      </c>
      <c r="BN771" s="36">
        <v>13777.9</v>
      </c>
      <c r="BO771" s="36">
        <v>13777.9</v>
      </c>
      <c r="BP771" s="36">
        <v>56.427938999999995</v>
      </c>
      <c r="BQ771" s="36">
        <v>12.14327061832366</v>
      </c>
      <c r="BR771" s="36">
        <v>47.841349999999991</v>
      </c>
      <c r="BS771" s="36">
        <v>65.014527999999999</v>
      </c>
      <c r="BT771" s="36">
        <v>100.23786750000001</v>
      </c>
      <c r="BU771" s="36">
        <v>7.1571687822137564</v>
      </c>
      <c r="BV771" s="36">
        <v>95.176984919999995</v>
      </c>
      <c r="BW771" s="36">
        <v>105.29875008000002</v>
      </c>
      <c r="BX771" s="36">
        <v>13734.843749999996</v>
      </c>
      <c r="BY771" s="36">
        <v>468.50265167339205</v>
      </c>
      <c r="BZ771" s="36">
        <v>13089</v>
      </c>
      <c r="CA771" s="36">
        <v>14466.8</v>
      </c>
      <c r="CB771" s="36"/>
      <c r="CC771" s="40">
        <v>26.085000000000001</v>
      </c>
      <c r="CD771" s="40">
        <v>70.606999999999999</v>
      </c>
      <c r="CE771" s="40"/>
    </row>
    <row r="772" spans="1:83" s="5" customFormat="1">
      <c r="A772" s="13" t="s">
        <v>447</v>
      </c>
      <c r="B772" s="13">
        <v>6</v>
      </c>
      <c r="C772" s="13"/>
      <c r="D772" s="13" t="s">
        <v>117</v>
      </c>
      <c r="E772" s="35" t="s">
        <v>380</v>
      </c>
      <c r="F772" s="13" t="s">
        <v>36</v>
      </c>
      <c r="G772" s="36">
        <v>1010091132</v>
      </c>
      <c r="H772" s="13" t="s">
        <v>381</v>
      </c>
      <c r="I772" s="37">
        <v>18</v>
      </c>
      <c r="J772" s="37" t="s">
        <v>38</v>
      </c>
      <c r="K772" s="38">
        <v>43531</v>
      </c>
      <c r="L772" s="39">
        <v>0.60416666666666663</v>
      </c>
      <c r="M772" s="37" t="s">
        <v>39</v>
      </c>
      <c r="N772" s="37" t="s">
        <v>382</v>
      </c>
      <c r="O772" s="37" t="s">
        <v>41</v>
      </c>
      <c r="P772" s="37" t="s">
        <v>42</v>
      </c>
      <c r="Q772" s="37">
        <v>1</v>
      </c>
      <c r="R772" s="13" t="s">
        <v>43</v>
      </c>
      <c r="S772" s="13" t="s">
        <v>56</v>
      </c>
      <c r="T772" s="13" t="s">
        <v>41</v>
      </c>
      <c r="U772" s="13" t="s">
        <v>52</v>
      </c>
      <c r="V772" s="13" t="s">
        <v>42</v>
      </c>
      <c r="W772" s="13" t="s">
        <v>66</v>
      </c>
      <c r="X772" s="13" t="s">
        <v>76</v>
      </c>
      <c r="Y772" s="13" t="s">
        <v>41</v>
      </c>
      <c r="Z772" s="13" t="s">
        <v>41</v>
      </c>
      <c r="AA772" s="13"/>
      <c r="AB772" s="13">
        <v>-1</v>
      </c>
      <c r="AC772" s="13">
        <v>2</v>
      </c>
      <c r="AD772" s="13" t="s">
        <v>41</v>
      </c>
      <c r="AE772" s="13">
        <v>0</v>
      </c>
      <c r="AF772" s="13" t="s">
        <v>42</v>
      </c>
      <c r="AG772" s="13">
        <v>0</v>
      </c>
      <c r="AH772" s="46" t="str">
        <f t="shared" si="24"/>
        <v>0</v>
      </c>
      <c r="AI772" s="46" t="s">
        <v>77</v>
      </c>
      <c r="AJ772" s="46" t="str">
        <f t="shared" si="25"/>
        <v>0</v>
      </c>
      <c r="AK772" s="13" t="s">
        <v>41</v>
      </c>
      <c r="AL772" s="13" t="s">
        <v>41</v>
      </c>
      <c r="AM772" s="13"/>
      <c r="AN772" s="13">
        <v>101.31965006729475</v>
      </c>
      <c r="AO772" s="13">
        <v>117.34261838440112</v>
      </c>
      <c r="AP772" s="13">
        <v>125.13020833333333</v>
      </c>
      <c r="AQ772" s="13">
        <v>148.05555555555554</v>
      </c>
      <c r="AR772" s="36">
        <v>38.691374709999998</v>
      </c>
      <c r="AS772" s="36">
        <v>0</v>
      </c>
      <c r="AT772" s="36">
        <v>38.691374709999998</v>
      </c>
      <c r="AU772" s="36">
        <v>38.691374709999998</v>
      </c>
      <c r="AV772" s="36">
        <v>62.504784000000001</v>
      </c>
      <c r="AW772" s="36">
        <v>0</v>
      </c>
      <c r="AX772" s="36">
        <v>62.504784000000001</v>
      </c>
      <c r="AY772" s="36">
        <v>62.504784000000001</v>
      </c>
      <c r="AZ772" s="36">
        <v>17566.75</v>
      </c>
      <c r="BA772" s="36" t="s">
        <v>50</v>
      </c>
      <c r="BB772" s="36">
        <v>17222.3</v>
      </c>
      <c r="BC772" s="36">
        <v>17911.2</v>
      </c>
      <c r="BD772" s="36">
        <v>38.691374709999998</v>
      </c>
      <c r="BE772" s="36">
        <v>0</v>
      </c>
      <c r="BF772" s="36">
        <v>38.691374709999998</v>
      </c>
      <c r="BG772" s="36">
        <v>38.691374709999998</v>
      </c>
      <c r="BH772" s="36">
        <v>62.504784000000001</v>
      </c>
      <c r="BI772" s="36">
        <v>0</v>
      </c>
      <c r="BJ772" s="36">
        <v>62.504784000000001</v>
      </c>
      <c r="BK772" s="36">
        <v>62.504784000000001</v>
      </c>
      <c r="BL772" s="36">
        <v>16763.033333333336</v>
      </c>
      <c r="BM772" s="36">
        <v>355.7464302936375</v>
      </c>
      <c r="BN772" s="36">
        <v>16533.400000000001</v>
      </c>
      <c r="BO772" s="36">
        <v>17222.3</v>
      </c>
      <c r="BP772" s="36">
        <v>46.811737309999998</v>
      </c>
      <c r="BQ772" s="36">
        <v>11.483926920307255</v>
      </c>
      <c r="BR772" s="36">
        <v>38.691374709999998</v>
      </c>
      <c r="BS772" s="36">
        <v>54.932099909999998</v>
      </c>
      <c r="BT772" s="36">
        <v>62.504784000000001</v>
      </c>
      <c r="BU772" s="36">
        <v>0</v>
      </c>
      <c r="BV772" s="36">
        <v>62.504784000000001</v>
      </c>
      <c r="BW772" s="36">
        <v>62.504784000000001</v>
      </c>
      <c r="BX772" s="36">
        <v>16576.468749999996</v>
      </c>
      <c r="BY772" s="36">
        <v>1020.8171940288817</v>
      </c>
      <c r="BZ772" s="36">
        <v>15155.7</v>
      </c>
      <c r="CA772" s="36">
        <v>19289</v>
      </c>
      <c r="CB772" s="36"/>
      <c r="CC772" s="40">
        <v>26.231000000000002</v>
      </c>
      <c r="CD772" s="40">
        <v>66.938999999999993</v>
      </c>
      <c r="CE772" s="40"/>
    </row>
    <row r="773" spans="1:83" s="5" customFormat="1">
      <c r="A773" s="13" t="s">
        <v>447</v>
      </c>
      <c r="B773" s="13">
        <v>6</v>
      </c>
      <c r="C773" s="13"/>
      <c r="D773" s="13" t="s">
        <v>117</v>
      </c>
      <c r="E773" s="35" t="s">
        <v>380</v>
      </c>
      <c r="F773" s="13" t="s">
        <v>36</v>
      </c>
      <c r="G773" s="36">
        <v>1010091132</v>
      </c>
      <c r="H773" s="13" t="s">
        <v>381</v>
      </c>
      <c r="I773" s="37">
        <v>18</v>
      </c>
      <c r="J773" s="37" t="s">
        <v>38</v>
      </c>
      <c r="K773" s="38">
        <v>43531</v>
      </c>
      <c r="L773" s="39">
        <v>0.61458333333333337</v>
      </c>
      <c r="M773" s="37" t="s">
        <v>39</v>
      </c>
      <c r="N773" s="37" t="s">
        <v>382</v>
      </c>
      <c r="O773" s="37" t="s">
        <v>41</v>
      </c>
      <c r="P773" s="37" t="s">
        <v>42</v>
      </c>
      <c r="Q773" s="37">
        <v>2</v>
      </c>
      <c r="R773" s="13" t="s">
        <v>55</v>
      </c>
      <c r="S773" s="13" t="s">
        <v>56</v>
      </c>
      <c r="T773" s="13" t="s">
        <v>42</v>
      </c>
      <c r="U773" s="13" t="s">
        <v>52</v>
      </c>
      <c r="V773" s="13" t="s">
        <v>42</v>
      </c>
      <c r="W773" s="13" t="s">
        <v>66</v>
      </c>
      <c r="X773" s="13" t="s">
        <v>47</v>
      </c>
      <c r="Y773" s="13" t="s">
        <v>41</v>
      </c>
      <c r="Z773" s="13" t="s">
        <v>41</v>
      </c>
      <c r="AA773" s="13"/>
      <c r="AB773" s="13">
        <v>0</v>
      </c>
      <c r="AC773" s="13">
        <v>2</v>
      </c>
      <c r="AD773" s="13" t="s">
        <v>42</v>
      </c>
      <c r="AE773" s="13">
        <v>0</v>
      </c>
      <c r="AF773" s="13" t="s">
        <v>42</v>
      </c>
      <c r="AG773" s="13">
        <v>0</v>
      </c>
      <c r="AH773" s="46" t="str">
        <f t="shared" si="24"/>
        <v>0</v>
      </c>
      <c r="AI773" s="46" t="s">
        <v>49</v>
      </c>
      <c r="AJ773" s="46" t="str">
        <f t="shared" si="25"/>
        <v>-1</v>
      </c>
      <c r="AK773" s="13" t="s">
        <v>41</v>
      </c>
      <c r="AL773" s="13" t="s">
        <v>41</v>
      </c>
      <c r="AM773" s="13"/>
      <c r="AN773" s="13">
        <v>101.31965006729475</v>
      </c>
      <c r="AO773" s="13">
        <v>117.34261838440112</v>
      </c>
      <c r="AP773" s="13">
        <v>125.13020833333333</v>
      </c>
      <c r="AQ773" s="13">
        <v>148.05555555555554</v>
      </c>
      <c r="AR773" s="36">
        <v>30.569327039999997</v>
      </c>
      <c r="AS773" s="36">
        <v>0</v>
      </c>
      <c r="AT773" s="36">
        <v>30.569327039999997</v>
      </c>
      <c r="AU773" s="36">
        <v>30.569327039999997</v>
      </c>
      <c r="AV773" s="36">
        <v>49.056061</v>
      </c>
      <c r="AW773" s="36">
        <v>0</v>
      </c>
      <c r="AX773" s="36">
        <v>49.056061</v>
      </c>
      <c r="AY773" s="36">
        <v>49.056061</v>
      </c>
      <c r="AZ773" s="36">
        <v>23422.400000000001</v>
      </c>
      <c r="BA773" s="36" t="s">
        <v>50</v>
      </c>
      <c r="BB773" s="36">
        <v>23422.400000000001</v>
      </c>
      <c r="BC773" s="36">
        <v>23422.400000000001</v>
      </c>
      <c r="BD773" s="36">
        <v>30.569327039999997</v>
      </c>
      <c r="BE773" s="36">
        <v>0</v>
      </c>
      <c r="BF773" s="36">
        <v>30.569327039999997</v>
      </c>
      <c r="BG773" s="36">
        <v>30.569327039999997</v>
      </c>
      <c r="BH773" s="36">
        <v>49.056061</v>
      </c>
      <c r="BI773" s="36">
        <v>0</v>
      </c>
      <c r="BJ773" s="36">
        <v>49.056061</v>
      </c>
      <c r="BK773" s="36">
        <v>49.056061</v>
      </c>
      <c r="BL773" s="36">
        <v>22159.416666666668</v>
      </c>
      <c r="BM773" s="36">
        <v>1103.6742751675733</v>
      </c>
      <c r="BN773" s="36">
        <v>20666.8</v>
      </c>
      <c r="BO773" s="36">
        <v>23422.400000000001</v>
      </c>
      <c r="BP773" s="36">
        <v>34.630350874999998</v>
      </c>
      <c r="BQ773" s="36">
        <v>5.7431549845773828</v>
      </c>
      <c r="BR773" s="36">
        <v>30.569327039999997</v>
      </c>
      <c r="BS773" s="36">
        <v>38.691374709999998</v>
      </c>
      <c r="BT773" s="36">
        <v>55.7804225</v>
      </c>
      <c r="BU773" s="36">
        <v>9.5096832315995332</v>
      </c>
      <c r="BV773" s="36">
        <v>49.056061</v>
      </c>
      <c r="BW773" s="36">
        <v>62.504784000000001</v>
      </c>
      <c r="BX773" s="36">
        <v>19289.000000000004</v>
      </c>
      <c r="BY773" s="36">
        <v>2425.8672271993446</v>
      </c>
      <c r="BZ773" s="36">
        <v>16533.400000000001</v>
      </c>
      <c r="CA773" s="36">
        <v>23422.400000000001</v>
      </c>
      <c r="CB773" s="36"/>
      <c r="CC773" s="40">
        <v>25.866</v>
      </c>
      <c r="CD773" s="40">
        <v>68.981999999999999</v>
      </c>
      <c r="CE773" s="40"/>
    </row>
    <row r="774" spans="1:83" s="5" customFormat="1">
      <c r="A774" s="13" t="s">
        <v>447</v>
      </c>
      <c r="B774" s="13">
        <v>6</v>
      </c>
      <c r="C774" s="13"/>
      <c r="D774" s="13" t="s">
        <v>117</v>
      </c>
      <c r="E774" s="35" t="s">
        <v>380</v>
      </c>
      <c r="F774" s="13" t="s">
        <v>36</v>
      </c>
      <c r="G774" s="36">
        <v>1010091132</v>
      </c>
      <c r="H774" s="13" t="s">
        <v>381</v>
      </c>
      <c r="I774" s="37">
        <v>18</v>
      </c>
      <c r="J774" s="37" t="s">
        <v>38</v>
      </c>
      <c r="K774" s="38">
        <v>43531</v>
      </c>
      <c r="L774" s="39">
        <v>0.625</v>
      </c>
      <c r="M774" s="37" t="s">
        <v>39</v>
      </c>
      <c r="N774" s="37" t="s">
        <v>382</v>
      </c>
      <c r="O774" s="37" t="s">
        <v>41</v>
      </c>
      <c r="P774" s="37" t="s">
        <v>42</v>
      </c>
      <c r="Q774" s="37">
        <v>3</v>
      </c>
      <c r="R774" s="13" t="s">
        <v>55</v>
      </c>
      <c r="S774" s="13" t="s">
        <v>44</v>
      </c>
      <c r="T774" s="13" t="s">
        <v>42</v>
      </c>
      <c r="U774" s="13" t="s">
        <v>52</v>
      </c>
      <c r="V774" s="13" t="s">
        <v>42</v>
      </c>
      <c r="W774" s="13" t="s">
        <v>66</v>
      </c>
      <c r="X774" s="13" t="s">
        <v>47</v>
      </c>
      <c r="Y774" s="13" t="s">
        <v>41</v>
      </c>
      <c r="Z774" s="13" t="s">
        <v>41</v>
      </c>
      <c r="AA774" s="13"/>
      <c r="AB774" s="13">
        <v>0</v>
      </c>
      <c r="AC774" s="13">
        <v>1</v>
      </c>
      <c r="AD774" s="13" t="s">
        <v>42</v>
      </c>
      <c r="AE774" s="13">
        <v>0</v>
      </c>
      <c r="AF774" s="13" t="s">
        <v>42</v>
      </c>
      <c r="AG774" s="13">
        <v>0</v>
      </c>
      <c r="AH774" s="46" t="str">
        <f t="shared" si="24"/>
        <v>0</v>
      </c>
      <c r="AI774" s="46" t="s">
        <v>49</v>
      </c>
      <c r="AJ774" s="46" t="str">
        <f t="shared" si="25"/>
        <v>-1</v>
      </c>
      <c r="AK774" s="13" t="s">
        <v>41</v>
      </c>
      <c r="AL774" s="13" t="s">
        <v>41</v>
      </c>
      <c r="AM774" s="13"/>
      <c r="AN774" s="13">
        <v>101.31965006729475</v>
      </c>
      <c r="AO774" s="13">
        <v>117.34261838440112</v>
      </c>
      <c r="AP774" s="13">
        <v>125.13020833333333</v>
      </c>
      <c r="AQ774" s="13">
        <v>148.05555555555554</v>
      </c>
      <c r="AR774" s="36">
        <v>42.751836854999993</v>
      </c>
      <c r="AS774" s="36">
        <v>5.7423606349615426</v>
      </c>
      <c r="AT774" s="36">
        <v>38.691374709999998</v>
      </c>
      <c r="AU774" s="36">
        <v>46.812298999999989</v>
      </c>
      <c r="AV774" s="36">
        <v>55.7804225</v>
      </c>
      <c r="AW774" s="36">
        <v>9.5096832315995332</v>
      </c>
      <c r="AX774" s="36">
        <v>49.056061</v>
      </c>
      <c r="AY774" s="36">
        <v>62.504784000000001</v>
      </c>
      <c r="AZ774" s="36">
        <v>23422.400000000001</v>
      </c>
      <c r="BA774" s="36" t="s">
        <v>50</v>
      </c>
      <c r="BB774" s="36">
        <v>23422.400000000001</v>
      </c>
      <c r="BC774" s="36">
        <v>23422.400000000001</v>
      </c>
      <c r="BD774" s="36">
        <v>42.751836854999993</v>
      </c>
      <c r="BE774" s="36">
        <v>5.7423606349615426</v>
      </c>
      <c r="BF774" s="36">
        <v>38.691374709999998</v>
      </c>
      <c r="BG774" s="36">
        <v>46.812298999999989</v>
      </c>
      <c r="BH774" s="36">
        <v>49.056061</v>
      </c>
      <c r="BI774" s="36">
        <v>0</v>
      </c>
      <c r="BJ774" s="36">
        <v>49.056061</v>
      </c>
      <c r="BK774" s="36">
        <v>49.056061</v>
      </c>
      <c r="BL774" s="36">
        <v>23422.399999999998</v>
      </c>
      <c r="BM774" s="36">
        <v>3.9852061127397324E-12</v>
      </c>
      <c r="BN774" s="36">
        <v>23422.400000000001</v>
      </c>
      <c r="BO774" s="36">
        <v>23422.400000000001</v>
      </c>
      <c r="BP774" s="36">
        <v>38.690813019999993</v>
      </c>
      <c r="BQ774" s="36">
        <v>11.485515619538946</v>
      </c>
      <c r="BR774" s="36">
        <v>30.569327039999997</v>
      </c>
      <c r="BS774" s="36">
        <v>46.812298999999989</v>
      </c>
      <c r="BT774" s="36">
        <v>49.056061</v>
      </c>
      <c r="BU774" s="36">
        <v>0</v>
      </c>
      <c r="BV774" s="36">
        <v>49.056061</v>
      </c>
      <c r="BW774" s="36">
        <v>49.056061</v>
      </c>
      <c r="BX774" s="36">
        <v>23250.175000000007</v>
      </c>
      <c r="BY774" s="36">
        <v>470.60829217797209</v>
      </c>
      <c r="BZ774" s="36">
        <v>22044.6</v>
      </c>
      <c r="CA774" s="36">
        <v>23422.400000000001</v>
      </c>
      <c r="CB774" s="36"/>
      <c r="CC774" s="40">
        <v>25.792999999999999</v>
      </c>
      <c r="CD774" s="40">
        <v>69.866</v>
      </c>
      <c r="CE774" s="40"/>
    </row>
    <row r="775" spans="1:83" s="5" customFormat="1">
      <c r="A775" s="13" t="s">
        <v>447</v>
      </c>
      <c r="B775" s="13">
        <v>6</v>
      </c>
      <c r="C775" s="13"/>
      <c r="D775" s="13" t="s">
        <v>117</v>
      </c>
      <c r="E775" s="35" t="s">
        <v>380</v>
      </c>
      <c r="F775" s="13" t="s">
        <v>36</v>
      </c>
      <c r="G775" s="36">
        <v>1010091132</v>
      </c>
      <c r="H775" s="13" t="s">
        <v>381</v>
      </c>
      <c r="I775" s="37">
        <v>18</v>
      </c>
      <c r="J775" s="37" t="s">
        <v>38</v>
      </c>
      <c r="K775" s="38">
        <v>43531</v>
      </c>
      <c r="L775" s="39">
        <v>0.64930555555555558</v>
      </c>
      <c r="M775" s="37" t="s">
        <v>39</v>
      </c>
      <c r="N775" s="37" t="s">
        <v>382</v>
      </c>
      <c r="O775" s="37" t="s">
        <v>41</v>
      </c>
      <c r="P775" s="37" t="s">
        <v>42</v>
      </c>
      <c r="Q775" s="37">
        <v>5</v>
      </c>
      <c r="R775" s="13" t="s">
        <v>55</v>
      </c>
      <c r="S775" s="13" t="s">
        <v>44</v>
      </c>
      <c r="T775" s="13" t="s">
        <v>42</v>
      </c>
      <c r="U775" s="13" t="s">
        <v>52</v>
      </c>
      <c r="V775" s="13" t="s">
        <v>42</v>
      </c>
      <c r="W775" s="13" t="s">
        <v>66</v>
      </c>
      <c r="X775" s="13" t="s">
        <v>47</v>
      </c>
      <c r="Y775" s="13" t="s">
        <v>41</v>
      </c>
      <c r="Z775" s="13" t="s">
        <v>42</v>
      </c>
      <c r="AA775" s="13"/>
      <c r="AB775" s="13">
        <v>0</v>
      </c>
      <c r="AC775" s="13">
        <v>1</v>
      </c>
      <c r="AD775" s="13" t="s">
        <v>42</v>
      </c>
      <c r="AE775" s="13">
        <v>0</v>
      </c>
      <c r="AF775" s="13" t="s">
        <v>42</v>
      </c>
      <c r="AG775" s="13">
        <v>0</v>
      </c>
      <c r="AH775" s="46" t="str">
        <f t="shared" si="24"/>
        <v>0</v>
      </c>
      <c r="AI775" s="46" t="s">
        <v>49</v>
      </c>
      <c r="AJ775" s="46" t="str">
        <f t="shared" si="25"/>
        <v>-1</v>
      </c>
      <c r="AK775" s="13" t="s">
        <v>41</v>
      </c>
      <c r="AL775" s="13" t="s">
        <v>42</v>
      </c>
      <c r="AM775" s="13"/>
      <c r="AN775" s="13">
        <v>101.31965006729475</v>
      </c>
      <c r="AO775" s="13">
        <v>117.34261838440112</v>
      </c>
      <c r="AP775" s="13">
        <v>125.13020833333333</v>
      </c>
      <c r="AQ775" s="13">
        <v>148.05555555555554</v>
      </c>
      <c r="AR775" s="36">
        <v>14.424707749999996</v>
      </c>
      <c r="AS775" s="36">
        <v>0</v>
      </c>
      <c r="AT775" s="36">
        <v>14.424707749999996</v>
      </c>
      <c r="AU775" s="36">
        <v>14.424707749999996</v>
      </c>
      <c r="AV775" s="36">
        <v>35.594856000000007</v>
      </c>
      <c r="AW775" s="36">
        <v>0</v>
      </c>
      <c r="AX775" s="36">
        <v>35.594856000000007</v>
      </c>
      <c r="AY775" s="36">
        <v>35.594856000000007</v>
      </c>
      <c r="AZ775" s="36">
        <v>13777.9</v>
      </c>
      <c r="BA775" s="36" t="s">
        <v>50</v>
      </c>
      <c r="BB775" s="36">
        <v>13777.9</v>
      </c>
      <c r="BC775" s="36">
        <v>13777.9</v>
      </c>
      <c r="BD775" s="36">
        <v>18.486847854999994</v>
      </c>
      <c r="BE775" s="36">
        <v>5.744733628750665</v>
      </c>
      <c r="BF775" s="36">
        <v>14.424707749999996</v>
      </c>
      <c r="BG775" s="36">
        <v>22.548987959999991</v>
      </c>
      <c r="BH775" s="36">
        <v>35.594856000000007</v>
      </c>
      <c r="BI775" s="36">
        <v>0</v>
      </c>
      <c r="BJ775" s="36">
        <v>35.594856000000007</v>
      </c>
      <c r="BK775" s="36">
        <v>35.594856000000007</v>
      </c>
      <c r="BL775" s="36">
        <v>13777.9</v>
      </c>
      <c r="BM775" s="36">
        <v>0</v>
      </c>
      <c r="BN775" s="36">
        <v>13777.9</v>
      </c>
      <c r="BO775" s="36">
        <v>13777.9</v>
      </c>
      <c r="BP775" s="36">
        <v>18.486847854999994</v>
      </c>
      <c r="BQ775" s="36">
        <v>5.744733628750665</v>
      </c>
      <c r="BR775" s="36">
        <v>14.424707749999996</v>
      </c>
      <c r="BS775" s="36">
        <v>22.548987959999991</v>
      </c>
      <c r="BT775" s="36">
        <v>35.594856000000007</v>
      </c>
      <c r="BU775" s="36">
        <v>0</v>
      </c>
      <c r="BV775" s="36">
        <v>35.594856000000007</v>
      </c>
      <c r="BW775" s="36">
        <v>35.594856000000007</v>
      </c>
      <c r="BX775" s="36">
        <v>13734.843749999996</v>
      </c>
      <c r="BY775" s="36">
        <v>468.50265167339205</v>
      </c>
      <c r="BZ775" s="36">
        <v>13089</v>
      </c>
      <c r="CA775" s="36">
        <v>14466.8</v>
      </c>
      <c r="CB775" s="36"/>
      <c r="CC775" s="40">
        <v>26.085000000000001</v>
      </c>
      <c r="CD775" s="40">
        <v>70.606999999999999</v>
      </c>
      <c r="CE775" s="40"/>
    </row>
    <row r="776" spans="1:83" s="5" customFormat="1">
      <c r="A776" s="13" t="s">
        <v>447</v>
      </c>
      <c r="B776" s="13">
        <v>6</v>
      </c>
      <c r="C776" s="13"/>
      <c r="D776" s="13" t="s">
        <v>90</v>
      </c>
      <c r="E776" s="35" t="s">
        <v>383</v>
      </c>
      <c r="F776" s="13" t="s">
        <v>36</v>
      </c>
      <c r="G776" s="36">
        <v>1094972</v>
      </c>
      <c r="H776" s="13" t="s">
        <v>384</v>
      </c>
      <c r="I776" s="37">
        <v>20</v>
      </c>
      <c r="J776" s="37" t="s">
        <v>70</v>
      </c>
      <c r="K776" s="38">
        <v>43531</v>
      </c>
      <c r="L776" s="39">
        <v>0.60416666666666663</v>
      </c>
      <c r="M776" s="37" t="s">
        <v>39</v>
      </c>
      <c r="N776" s="37" t="s">
        <v>42</v>
      </c>
      <c r="O776" s="37" t="s">
        <v>42</v>
      </c>
      <c r="P776" s="37" t="s">
        <v>42</v>
      </c>
      <c r="Q776" s="37">
        <v>1</v>
      </c>
      <c r="R776" s="13" t="s">
        <v>43</v>
      </c>
      <c r="S776" s="13" t="s">
        <v>56</v>
      </c>
      <c r="T776" s="13" t="s">
        <v>41</v>
      </c>
      <c r="U776" s="13" t="s">
        <v>52</v>
      </c>
      <c r="V776" s="13" t="s">
        <v>42</v>
      </c>
      <c r="W776" s="13" t="s">
        <v>81</v>
      </c>
      <c r="X776" s="13" t="s">
        <v>88</v>
      </c>
      <c r="Y776" s="13" t="s">
        <v>42</v>
      </c>
      <c r="Z776" s="13" t="s">
        <v>41</v>
      </c>
      <c r="AA776" s="13"/>
      <c r="AB776" s="13">
        <v>-1</v>
      </c>
      <c r="AC776" s="13">
        <v>2</v>
      </c>
      <c r="AD776" s="13" t="s">
        <v>41</v>
      </c>
      <c r="AE776" s="13">
        <v>0</v>
      </c>
      <c r="AF776" s="13" t="s">
        <v>42</v>
      </c>
      <c r="AG776" s="13" t="s">
        <v>82</v>
      </c>
      <c r="AH776" s="46">
        <f t="shared" si="24"/>
        <v>2</v>
      </c>
      <c r="AI776" s="46" t="s">
        <v>89</v>
      </c>
      <c r="AJ776" s="46" t="str">
        <f t="shared" si="25"/>
        <v>-3</v>
      </c>
      <c r="AK776" s="13" t="s">
        <v>42</v>
      </c>
      <c r="AL776" s="13" t="s">
        <v>41</v>
      </c>
      <c r="AM776" s="13"/>
      <c r="AN776" s="13">
        <v>101.31965006729475</v>
      </c>
      <c r="AO776" s="13">
        <v>117.34261838440112</v>
      </c>
      <c r="AP776" s="13">
        <v>125.13020833333333</v>
      </c>
      <c r="AQ776" s="13">
        <v>148.05555555555554</v>
      </c>
      <c r="AR776" s="36">
        <v>139.32706000000002</v>
      </c>
      <c r="AS776" s="36">
        <v>0</v>
      </c>
      <c r="AT776" s="36">
        <v>139.32706000000002</v>
      </c>
      <c r="AU776" s="36">
        <v>139.32706000000002</v>
      </c>
      <c r="AV776" s="36">
        <v>71.019455000000008</v>
      </c>
      <c r="AW776" s="36">
        <v>11.106929262962353</v>
      </c>
      <c r="AX776" s="36">
        <v>63.16567000000002</v>
      </c>
      <c r="AY776" s="36">
        <v>78.873239999999996</v>
      </c>
      <c r="AZ776" s="36">
        <v>17566.75</v>
      </c>
      <c r="BA776" s="36" t="s">
        <v>50</v>
      </c>
      <c r="BB776" s="36">
        <v>17222.3</v>
      </c>
      <c r="BC776" s="36">
        <v>17911.2</v>
      </c>
      <c r="BD776" s="36">
        <v>129.90315000000001</v>
      </c>
      <c r="BE776" s="36">
        <v>13.327421332583443</v>
      </c>
      <c r="BF776" s="36">
        <v>120.47924</v>
      </c>
      <c r="BG776" s="36">
        <v>139.32706000000002</v>
      </c>
      <c r="BH776" s="36">
        <v>71.019455000000008</v>
      </c>
      <c r="BI776" s="36">
        <v>11.106929262962353</v>
      </c>
      <c r="BJ776" s="36">
        <v>63.16567000000002</v>
      </c>
      <c r="BK776" s="36">
        <v>78.873239999999996</v>
      </c>
      <c r="BL776" s="36">
        <v>16763.033333333336</v>
      </c>
      <c r="BM776" s="36">
        <v>355.7464302936375</v>
      </c>
      <c r="BN776" s="36">
        <v>16533.400000000001</v>
      </c>
      <c r="BO776" s="36">
        <v>17222.3</v>
      </c>
      <c r="BP776" s="36">
        <v>158.05559000000002</v>
      </c>
      <c r="BQ776" s="36">
        <v>26.48614112931137</v>
      </c>
      <c r="BR776" s="36">
        <v>139.32706000000002</v>
      </c>
      <c r="BS776" s="36">
        <v>176.78412000000003</v>
      </c>
      <c r="BT776" s="36">
        <v>78.873239999999996</v>
      </c>
      <c r="BU776" s="36">
        <v>0</v>
      </c>
      <c r="BV776" s="36">
        <v>78.873239999999996</v>
      </c>
      <c r="BW776" s="36">
        <v>78.873239999999996</v>
      </c>
      <c r="BX776" s="36">
        <v>16576.468749999996</v>
      </c>
      <c r="BY776" s="36">
        <v>1020.8171940288817</v>
      </c>
      <c r="BZ776" s="36">
        <v>15155.7</v>
      </c>
      <c r="CA776" s="36">
        <v>19289</v>
      </c>
      <c r="CB776" s="36"/>
      <c r="CC776" s="40">
        <v>26.231000000000002</v>
      </c>
      <c r="CD776" s="40">
        <v>66.938999999999993</v>
      </c>
      <c r="CE776" s="40"/>
    </row>
    <row r="777" spans="1:83" s="5" customFormat="1">
      <c r="A777" s="13" t="s">
        <v>447</v>
      </c>
      <c r="B777" s="13">
        <v>6</v>
      </c>
      <c r="C777" s="13"/>
      <c r="D777" s="13" t="s">
        <v>90</v>
      </c>
      <c r="E777" s="35" t="s">
        <v>383</v>
      </c>
      <c r="F777" s="13" t="s">
        <v>36</v>
      </c>
      <c r="G777" s="36">
        <v>1094972</v>
      </c>
      <c r="H777" s="13" t="s">
        <v>384</v>
      </c>
      <c r="I777" s="37">
        <v>20</v>
      </c>
      <c r="J777" s="37" t="s">
        <v>70</v>
      </c>
      <c r="K777" s="38">
        <v>43531</v>
      </c>
      <c r="L777" s="39">
        <v>0.61458333333333337</v>
      </c>
      <c r="M777" s="37" t="s">
        <v>39</v>
      </c>
      <c r="N777" s="37" t="s">
        <v>42</v>
      </c>
      <c r="O777" s="37" t="s">
        <v>42</v>
      </c>
      <c r="P777" s="37" t="s">
        <v>42</v>
      </c>
      <c r="Q777" s="37">
        <v>2</v>
      </c>
      <c r="R777" s="13" t="s">
        <v>43</v>
      </c>
      <c r="S777" s="13" t="s">
        <v>56</v>
      </c>
      <c r="T777" s="13" t="s">
        <v>41</v>
      </c>
      <c r="U777" s="13" t="s">
        <v>45</v>
      </c>
      <c r="V777" s="13" t="s">
        <v>42</v>
      </c>
      <c r="W777" s="13" t="s">
        <v>81</v>
      </c>
      <c r="X777" s="13" t="s">
        <v>88</v>
      </c>
      <c r="Y777" s="13" t="s">
        <v>42</v>
      </c>
      <c r="Z777" s="13" t="s">
        <v>41</v>
      </c>
      <c r="AA777" s="13"/>
      <c r="AB777" s="13">
        <v>-1</v>
      </c>
      <c r="AC777" s="13">
        <v>2</v>
      </c>
      <c r="AD777" s="13" t="s">
        <v>41</v>
      </c>
      <c r="AE777" s="13">
        <v>1</v>
      </c>
      <c r="AF777" s="13" t="s">
        <v>42</v>
      </c>
      <c r="AG777" s="13" t="s">
        <v>82</v>
      </c>
      <c r="AH777" s="46">
        <f t="shared" si="24"/>
        <v>2</v>
      </c>
      <c r="AI777" s="46" t="s">
        <v>89</v>
      </c>
      <c r="AJ777" s="46" t="str">
        <f t="shared" si="25"/>
        <v>-3</v>
      </c>
      <c r="AK777" s="13" t="s">
        <v>42</v>
      </c>
      <c r="AL777" s="13" t="s">
        <v>41</v>
      </c>
      <c r="AM777" s="13"/>
      <c r="AN777" s="13">
        <v>101.31965006729475</v>
      </c>
      <c r="AO777" s="13">
        <v>117.34261838440112</v>
      </c>
      <c r="AP777" s="13">
        <v>125.13020833333333</v>
      </c>
      <c r="AQ777" s="13">
        <v>148.05555555555554</v>
      </c>
      <c r="AR777" s="36">
        <v>101.63142000000002</v>
      </c>
      <c r="AS777" s="36">
        <v>0</v>
      </c>
      <c r="AT777" s="36">
        <v>101.63142000000002</v>
      </c>
      <c r="AU777" s="36">
        <v>101.63142000000002</v>
      </c>
      <c r="AV777" s="36">
        <v>63.16567000000002</v>
      </c>
      <c r="AW777" s="36">
        <v>0</v>
      </c>
      <c r="AX777" s="36">
        <v>63.16567000000002</v>
      </c>
      <c r="AY777" s="36">
        <v>63.16567000000002</v>
      </c>
      <c r="AZ777" s="36">
        <v>23422.400000000001</v>
      </c>
      <c r="BA777" s="36" t="s">
        <v>50</v>
      </c>
      <c r="BB777" s="36">
        <v>23422.400000000001</v>
      </c>
      <c r="BC777" s="36">
        <v>23422.400000000001</v>
      </c>
      <c r="BD777" s="36">
        <v>101.63142000000002</v>
      </c>
      <c r="BE777" s="36">
        <v>0</v>
      </c>
      <c r="BF777" s="36">
        <v>101.63142000000002</v>
      </c>
      <c r="BG777" s="36">
        <v>101.63142000000002</v>
      </c>
      <c r="BH777" s="36">
        <v>55.311885000000004</v>
      </c>
      <c r="BI777" s="36">
        <v>11.106929262962394</v>
      </c>
      <c r="BJ777" s="36">
        <v>47.458099999999988</v>
      </c>
      <c r="BK777" s="36">
        <v>63.16567000000002</v>
      </c>
      <c r="BL777" s="36">
        <v>22159.416666666668</v>
      </c>
      <c r="BM777" s="36">
        <v>1103.6742751675733</v>
      </c>
      <c r="BN777" s="36">
        <v>20666.8</v>
      </c>
      <c r="BO777" s="36">
        <v>23422.400000000001</v>
      </c>
      <c r="BP777" s="36">
        <v>120.47924000000002</v>
      </c>
      <c r="BQ777" s="36">
        <v>26.654842665166854</v>
      </c>
      <c r="BR777" s="36">
        <v>101.63142000000002</v>
      </c>
      <c r="BS777" s="36">
        <v>139.32706000000002</v>
      </c>
      <c r="BT777" s="36">
        <v>71.019455000000008</v>
      </c>
      <c r="BU777" s="36">
        <v>11.106929262962353</v>
      </c>
      <c r="BV777" s="36">
        <v>63.16567000000002</v>
      </c>
      <c r="BW777" s="36">
        <v>78.873239999999996</v>
      </c>
      <c r="BX777" s="36">
        <v>19289.000000000004</v>
      </c>
      <c r="BY777" s="36">
        <v>2425.8672271993446</v>
      </c>
      <c r="BZ777" s="36">
        <v>16533.400000000001</v>
      </c>
      <c r="CA777" s="36">
        <v>23422.400000000001</v>
      </c>
      <c r="CB777" s="36"/>
      <c r="CC777" s="40">
        <v>25.866</v>
      </c>
      <c r="CD777" s="40">
        <v>68.981999999999999</v>
      </c>
      <c r="CE777" s="40"/>
    </row>
    <row r="778" spans="1:83" s="5" customFormat="1">
      <c r="A778" s="13" t="s">
        <v>447</v>
      </c>
      <c r="B778" s="13">
        <v>6</v>
      </c>
      <c r="C778" s="13"/>
      <c r="D778" s="13" t="s">
        <v>90</v>
      </c>
      <c r="E778" s="35" t="s">
        <v>383</v>
      </c>
      <c r="F778" s="13" t="s">
        <v>36</v>
      </c>
      <c r="G778" s="36">
        <v>1094972</v>
      </c>
      <c r="H778" s="13" t="s">
        <v>384</v>
      </c>
      <c r="I778" s="37">
        <v>20</v>
      </c>
      <c r="J778" s="37" t="s">
        <v>70</v>
      </c>
      <c r="K778" s="38">
        <v>43531</v>
      </c>
      <c r="L778" s="39">
        <v>0.625</v>
      </c>
      <c r="M778" s="37" t="s">
        <v>39</v>
      </c>
      <c r="N778" s="37" t="s">
        <v>42</v>
      </c>
      <c r="O778" s="37" t="s">
        <v>42</v>
      </c>
      <c r="P778" s="37" t="s">
        <v>42</v>
      </c>
      <c r="Q778" s="37">
        <v>3</v>
      </c>
      <c r="R778" s="13" t="s">
        <v>43</v>
      </c>
      <c r="S778" s="13" t="s">
        <v>44</v>
      </c>
      <c r="T778" s="13" t="s">
        <v>41</v>
      </c>
      <c r="U778" s="13" t="s">
        <v>45</v>
      </c>
      <c r="V778" s="13" t="s">
        <v>42</v>
      </c>
      <c r="W778" s="13" t="s">
        <v>81</v>
      </c>
      <c r="X778" s="13" t="s">
        <v>53</v>
      </c>
      <c r="Y778" s="13" t="s">
        <v>42</v>
      </c>
      <c r="Z778" s="13" t="s">
        <v>41</v>
      </c>
      <c r="AA778" s="13"/>
      <c r="AB778" s="13">
        <v>-1</v>
      </c>
      <c r="AC778" s="13">
        <v>1</v>
      </c>
      <c r="AD778" s="13" t="s">
        <v>41</v>
      </c>
      <c r="AE778" s="13">
        <v>1</v>
      </c>
      <c r="AF778" s="13" t="s">
        <v>42</v>
      </c>
      <c r="AG778" s="13" t="s">
        <v>82</v>
      </c>
      <c r="AH778" s="46">
        <f t="shared" si="24"/>
        <v>2</v>
      </c>
      <c r="AI778" s="46" t="s">
        <v>54</v>
      </c>
      <c r="AJ778" s="46" t="str">
        <f t="shared" si="25"/>
        <v>-2</v>
      </c>
      <c r="AK778" s="13" t="s">
        <v>42</v>
      </c>
      <c r="AL778" s="13" t="s">
        <v>41</v>
      </c>
      <c r="AM778" s="13"/>
      <c r="AN778" s="13">
        <v>101.31965006729475</v>
      </c>
      <c r="AO778" s="13">
        <v>117.34261838440112</v>
      </c>
      <c r="AP778" s="13">
        <v>125.13020833333333</v>
      </c>
      <c r="AQ778" s="13">
        <v>148.05555555555554</v>
      </c>
      <c r="AR778" s="36">
        <v>129.90315000000001</v>
      </c>
      <c r="AS778" s="36">
        <v>13.327421332583443</v>
      </c>
      <c r="AT778" s="36">
        <v>120.47924</v>
      </c>
      <c r="AU778" s="36">
        <v>139.32706000000002</v>
      </c>
      <c r="AV778" s="36">
        <v>94.58081</v>
      </c>
      <c r="AW778" s="36">
        <v>0</v>
      </c>
      <c r="AX778" s="36">
        <v>94.58081</v>
      </c>
      <c r="AY778" s="36">
        <v>94.58081</v>
      </c>
      <c r="AZ778" s="36">
        <v>23422.400000000001</v>
      </c>
      <c r="BA778" s="36" t="s">
        <v>50</v>
      </c>
      <c r="BB778" s="36">
        <v>23422.400000000001</v>
      </c>
      <c r="BC778" s="36">
        <v>23422.400000000001</v>
      </c>
      <c r="BD778" s="36">
        <v>120.47924000000002</v>
      </c>
      <c r="BE778" s="36">
        <v>26.654842665166854</v>
      </c>
      <c r="BF778" s="36">
        <v>101.63142000000002</v>
      </c>
      <c r="BG778" s="36">
        <v>139.32706000000002</v>
      </c>
      <c r="BH778" s="36">
        <v>78.87324000000001</v>
      </c>
      <c r="BI778" s="36">
        <v>22.213858525924749</v>
      </c>
      <c r="BJ778" s="36">
        <v>63.16567000000002</v>
      </c>
      <c r="BK778" s="36">
        <v>94.58081</v>
      </c>
      <c r="BL778" s="36">
        <v>23422.399999999998</v>
      </c>
      <c r="BM778" s="36">
        <v>3.9852061127397324E-12</v>
      </c>
      <c r="BN778" s="36">
        <v>23422.400000000001</v>
      </c>
      <c r="BO778" s="36">
        <v>23422.400000000001</v>
      </c>
      <c r="BP778" s="36">
        <v>120.47924000000002</v>
      </c>
      <c r="BQ778" s="36">
        <v>26.654842665166854</v>
      </c>
      <c r="BR778" s="36">
        <v>101.63142000000002</v>
      </c>
      <c r="BS778" s="36">
        <v>139.32706000000002</v>
      </c>
      <c r="BT778" s="36">
        <v>78.87324000000001</v>
      </c>
      <c r="BU778" s="36">
        <v>22.213858525924749</v>
      </c>
      <c r="BV778" s="36">
        <v>63.16567000000002</v>
      </c>
      <c r="BW778" s="36">
        <v>94.58081</v>
      </c>
      <c r="BX778" s="36">
        <v>23250.175000000007</v>
      </c>
      <c r="BY778" s="36">
        <v>470.60829217797209</v>
      </c>
      <c r="BZ778" s="36">
        <v>22044.6</v>
      </c>
      <c r="CA778" s="36">
        <v>23422.400000000001</v>
      </c>
      <c r="CB778" s="36"/>
      <c r="CC778" s="40">
        <v>25.792999999999999</v>
      </c>
      <c r="CD778" s="40">
        <v>69.866</v>
      </c>
      <c r="CE778" s="40"/>
    </row>
    <row r="779" spans="1:83" s="5" customFormat="1">
      <c r="A779" s="13" t="s">
        <v>447</v>
      </c>
      <c r="B779" s="13">
        <v>6</v>
      </c>
      <c r="C779" s="13"/>
      <c r="D779" s="13" t="s">
        <v>90</v>
      </c>
      <c r="E779" s="35" t="s">
        <v>383</v>
      </c>
      <c r="F779" s="13" t="s">
        <v>36</v>
      </c>
      <c r="G779" s="36">
        <v>1094972</v>
      </c>
      <c r="H779" s="13" t="s">
        <v>384</v>
      </c>
      <c r="I779" s="37">
        <v>20</v>
      </c>
      <c r="J779" s="37" t="s">
        <v>70</v>
      </c>
      <c r="K779" s="38">
        <v>43531</v>
      </c>
      <c r="L779" s="39">
        <v>0.63888888888888895</v>
      </c>
      <c r="M779" s="37" t="s">
        <v>39</v>
      </c>
      <c r="N779" s="37" t="s">
        <v>42</v>
      </c>
      <c r="O779" s="37" t="s">
        <v>42</v>
      </c>
      <c r="P779" s="37" t="s">
        <v>42</v>
      </c>
      <c r="Q779" s="37">
        <v>4</v>
      </c>
      <c r="R779" s="13" t="s">
        <v>55</v>
      </c>
      <c r="S779" s="13" t="s">
        <v>44</v>
      </c>
      <c r="T779" s="13" t="s">
        <v>41</v>
      </c>
      <c r="U779" s="13" t="s">
        <v>45</v>
      </c>
      <c r="V779" s="13" t="s">
        <v>42</v>
      </c>
      <c r="W779" s="13" t="s">
        <v>46</v>
      </c>
      <c r="X779" s="13" t="s">
        <v>53</v>
      </c>
      <c r="Y779" s="13" t="s">
        <v>42</v>
      </c>
      <c r="Z779" s="13" t="s">
        <v>41</v>
      </c>
      <c r="AA779" s="13"/>
      <c r="AB779" s="13">
        <v>0</v>
      </c>
      <c r="AC779" s="13">
        <v>1</v>
      </c>
      <c r="AD779" s="13" t="s">
        <v>41</v>
      </c>
      <c r="AE779" s="13">
        <v>1</v>
      </c>
      <c r="AF779" s="13" t="s">
        <v>42</v>
      </c>
      <c r="AG779" s="13" t="s">
        <v>48</v>
      </c>
      <c r="AH779" s="46">
        <f t="shared" si="24"/>
        <v>1</v>
      </c>
      <c r="AI779" s="46" t="s">
        <v>54</v>
      </c>
      <c r="AJ779" s="46" t="str">
        <f t="shared" si="25"/>
        <v>-2</v>
      </c>
      <c r="AK779" s="13" t="s">
        <v>42</v>
      </c>
      <c r="AL779" s="13" t="s">
        <v>41</v>
      </c>
      <c r="AM779" s="13"/>
      <c r="AN779" s="13">
        <v>101.31965006729475</v>
      </c>
      <c r="AO779" s="13">
        <v>117.34261838440112</v>
      </c>
      <c r="AP779" s="13">
        <v>125.13020833333333</v>
      </c>
      <c r="AQ779" s="13">
        <v>148.05555555555554</v>
      </c>
      <c r="AR779" s="36">
        <v>45.08796000000001</v>
      </c>
      <c r="AS779" s="36">
        <v>0</v>
      </c>
      <c r="AT779" s="36">
        <v>45.08796000000001</v>
      </c>
      <c r="AU779" s="36">
        <v>45.08796000000001</v>
      </c>
      <c r="AV779" s="36">
        <v>16.042960000000008</v>
      </c>
      <c r="AW779" s="36">
        <v>0</v>
      </c>
      <c r="AX779" s="36">
        <v>16.042960000000008</v>
      </c>
      <c r="AY779" s="36">
        <v>16.042960000000008</v>
      </c>
      <c r="AZ779" s="36">
        <v>13261.225</v>
      </c>
      <c r="BA779" s="36" t="s">
        <v>50</v>
      </c>
      <c r="BB779" s="36">
        <v>13089</v>
      </c>
      <c r="BC779" s="36">
        <v>13777.9</v>
      </c>
      <c r="BD779" s="36">
        <v>54.511870000000016</v>
      </c>
      <c r="BE779" s="36">
        <v>13.327421332583461</v>
      </c>
      <c r="BF779" s="36">
        <v>45.08796000000001</v>
      </c>
      <c r="BG779" s="36">
        <v>63.935780000000022</v>
      </c>
      <c r="BH779" s="36">
        <v>31.750529999999998</v>
      </c>
      <c r="BI779" s="36">
        <v>22.213858525924739</v>
      </c>
      <c r="BJ779" s="36">
        <v>16.042960000000008</v>
      </c>
      <c r="BK779" s="36">
        <v>47.458099999999988</v>
      </c>
      <c r="BL779" s="36">
        <v>16418.616666666665</v>
      </c>
      <c r="BM779" s="36">
        <v>2062.8247006633151</v>
      </c>
      <c r="BN779" s="36">
        <v>13777.9</v>
      </c>
      <c r="BO779" s="36">
        <v>18600.099999999999</v>
      </c>
      <c r="BP779" s="36">
        <v>92.207510000000013</v>
      </c>
      <c r="BQ779" s="36">
        <v>66.637106662917176</v>
      </c>
      <c r="BR779" s="36">
        <v>45.08796000000001</v>
      </c>
      <c r="BS779" s="36">
        <v>139.32706000000002</v>
      </c>
      <c r="BT779" s="36">
        <v>47.458100000000002</v>
      </c>
      <c r="BU779" s="36">
        <v>44.427717051849505</v>
      </c>
      <c r="BV779" s="36">
        <v>16.042960000000008</v>
      </c>
      <c r="BW779" s="36">
        <v>78.873239999999996</v>
      </c>
      <c r="BX779" s="36">
        <v>19289.012500000001</v>
      </c>
      <c r="BY779" s="36">
        <v>2709.2586690519661</v>
      </c>
      <c r="BZ779" s="36">
        <v>13777.9</v>
      </c>
      <c r="CA779" s="36">
        <v>22044.6</v>
      </c>
      <c r="CB779" s="36"/>
      <c r="CC779" s="40">
        <v>26.012</v>
      </c>
      <c r="CD779" s="40">
        <v>70.772000000000006</v>
      </c>
      <c r="CE779" s="40"/>
    </row>
    <row r="780" spans="1:83" s="5" customFormat="1">
      <c r="A780" s="13" t="s">
        <v>447</v>
      </c>
      <c r="B780" s="13">
        <v>6</v>
      </c>
      <c r="C780" s="13"/>
      <c r="D780" s="13" t="s">
        <v>90</v>
      </c>
      <c r="E780" s="35" t="s">
        <v>383</v>
      </c>
      <c r="F780" s="13" t="s">
        <v>36</v>
      </c>
      <c r="G780" s="36">
        <v>1094972</v>
      </c>
      <c r="H780" s="13" t="s">
        <v>384</v>
      </c>
      <c r="I780" s="37">
        <v>20</v>
      </c>
      <c r="J780" s="37" t="s">
        <v>70</v>
      </c>
      <c r="K780" s="38">
        <v>43531</v>
      </c>
      <c r="L780" s="39">
        <v>0.64930555555555558</v>
      </c>
      <c r="M780" s="37" t="s">
        <v>39</v>
      </c>
      <c r="N780" s="37" t="s">
        <v>42</v>
      </c>
      <c r="O780" s="37" t="s">
        <v>42</v>
      </c>
      <c r="P780" s="37" t="s">
        <v>42</v>
      </c>
      <c r="Q780" s="37">
        <v>5</v>
      </c>
      <c r="R780" s="13" t="s">
        <v>43</v>
      </c>
      <c r="S780" s="13" t="s">
        <v>44</v>
      </c>
      <c r="T780" s="13" t="s">
        <v>41</v>
      </c>
      <c r="U780" s="13" t="s">
        <v>45</v>
      </c>
      <c r="V780" s="13" t="s">
        <v>42</v>
      </c>
      <c r="W780" s="13" t="s">
        <v>66</v>
      </c>
      <c r="X780" s="13" t="s">
        <v>76</v>
      </c>
      <c r="Y780" s="13" t="s">
        <v>41</v>
      </c>
      <c r="Z780" s="13" t="s">
        <v>42</v>
      </c>
      <c r="AA780" s="13"/>
      <c r="AB780" s="13">
        <v>-1</v>
      </c>
      <c r="AC780" s="13">
        <v>1</v>
      </c>
      <c r="AD780" s="13" t="s">
        <v>41</v>
      </c>
      <c r="AE780" s="13">
        <v>1</v>
      </c>
      <c r="AF780" s="13" t="s">
        <v>42</v>
      </c>
      <c r="AG780" s="13">
        <v>0</v>
      </c>
      <c r="AH780" s="46" t="str">
        <f t="shared" si="24"/>
        <v>0</v>
      </c>
      <c r="AI780" s="46" t="s">
        <v>77</v>
      </c>
      <c r="AJ780" s="46" t="str">
        <f t="shared" si="25"/>
        <v>0</v>
      </c>
      <c r="AK780" s="13" t="s">
        <v>41</v>
      </c>
      <c r="AL780" s="13" t="s">
        <v>42</v>
      </c>
      <c r="AM780" s="13"/>
      <c r="AN780" s="13">
        <v>101.31965006729475</v>
      </c>
      <c r="AO780" s="13">
        <v>117.34261838440112</v>
      </c>
      <c r="AP780" s="13">
        <v>125.13020833333333</v>
      </c>
      <c r="AQ780" s="13">
        <v>148.05555555555554</v>
      </c>
      <c r="AR780" s="36">
        <v>35.78334000000001</v>
      </c>
      <c r="AS780" s="36">
        <v>13.158719796727963</v>
      </c>
      <c r="AT780" s="36">
        <v>26.47872000000001</v>
      </c>
      <c r="AU780" s="36">
        <v>45.08796000000001</v>
      </c>
      <c r="AV780" s="36">
        <v>0.5342200000000048</v>
      </c>
      <c r="AW780" s="36">
        <v>0</v>
      </c>
      <c r="AX780" s="36">
        <v>0.5342200000000048</v>
      </c>
      <c r="AY780" s="36">
        <v>0.5342200000000048</v>
      </c>
      <c r="AZ780" s="36">
        <v>13777.9</v>
      </c>
      <c r="BA780" s="36" t="s">
        <v>50</v>
      </c>
      <c r="BB780" s="36">
        <v>13777.9</v>
      </c>
      <c r="BC780" s="36">
        <v>13777.9</v>
      </c>
      <c r="BD780" s="36">
        <v>35.78334000000001</v>
      </c>
      <c r="BE780" s="36">
        <v>13.158719796727963</v>
      </c>
      <c r="BF780" s="36">
        <v>26.47872000000001</v>
      </c>
      <c r="BG780" s="36">
        <v>45.08796000000001</v>
      </c>
      <c r="BH780" s="36">
        <v>0.5342200000000048</v>
      </c>
      <c r="BI780" s="36">
        <v>0</v>
      </c>
      <c r="BJ780" s="36">
        <v>0.5342200000000048</v>
      </c>
      <c r="BK780" s="36">
        <v>0.5342200000000048</v>
      </c>
      <c r="BL780" s="36">
        <v>13777.9</v>
      </c>
      <c r="BM780" s="36">
        <v>0</v>
      </c>
      <c r="BN780" s="36">
        <v>13777.9</v>
      </c>
      <c r="BO780" s="36">
        <v>13777.9</v>
      </c>
      <c r="BP780" s="36">
        <v>35.78334000000001</v>
      </c>
      <c r="BQ780" s="36">
        <v>13.158719796727963</v>
      </c>
      <c r="BR780" s="36">
        <v>26.47872000000001</v>
      </c>
      <c r="BS780" s="36">
        <v>45.08796000000001</v>
      </c>
      <c r="BT780" s="36">
        <v>8.2885900000000063</v>
      </c>
      <c r="BU780" s="36">
        <v>10.966335221659058</v>
      </c>
      <c r="BV780" s="36">
        <v>0.5342200000000048</v>
      </c>
      <c r="BW780" s="36">
        <v>16.042960000000008</v>
      </c>
      <c r="BX780" s="36">
        <v>13734.843749999996</v>
      </c>
      <c r="BY780" s="36">
        <v>468.50265167339205</v>
      </c>
      <c r="BZ780" s="36">
        <v>13089</v>
      </c>
      <c r="CA780" s="36">
        <v>14466.8</v>
      </c>
      <c r="CB780" s="36"/>
      <c r="CC780" s="40">
        <v>26.085000000000001</v>
      </c>
      <c r="CD780" s="40">
        <v>70.606999999999999</v>
      </c>
      <c r="CE780" s="40"/>
    </row>
    <row r="781" spans="1:83" s="5" customFormat="1">
      <c r="A781" s="13" t="s">
        <v>447</v>
      </c>
      <c r="B781" s="13">
        <v>6</v>
      </c>
      <c r="C781" s="13"/>
      <c r="D781" s="13" t="s">
        <v>123</v>
      </c>
      <c r="E781" s="35" t="s">
        <v>385</v>
      </c>
      <c r="F781" s="13" t="s">
        <v>36</v>
      </c>
      <c r="G781" s="36">
        <v>1094973913</v>
      </c>
      <c r="H781" s="13" t="s">
        <v>386</v>
      </c>
      <c r="I781" s="37">
        <v>19</v>
      </c>
      <c r="J781" s="37" t="s">
        <v>70</v>
      </c>
      <c r="K781" s="38">
        <v>43531</v>
      </c>
      <c r="L781" s="39">
        <v>0.60416666666666663</v>
      </c>
      <c r="M781" s="37"/>
      <c r="N781" s="37" t="s">
        <v>71</v>
      </c>
      <c r="O781" s="37" t="s">
        <v>41</v>
      </c>
      <c r="P781" s="37" t="s">
        <v>41</v>
      </c>
      <c r="Q781" s="37">
        <v>1</v>
      </c>
      <c r="R781" s="13" t="s">
        <v>51</v>
      </c>
      <c r="S781" s="13" t="s">
        <v>44</v>
      </c>
      <c r="T781" s="13" t="s">
        <v>42</v>
      </c>
      <c r="U781" s="13" t="s">
        <v>52</v>
      </c>
      <c r="V781" s="13" t="s">
        <v>42</v>
      </c>
      <c r="W781" s="13" t="s">
        <v>66</v>
      </c>
      <c r="X781" s="13" t="s">
        <v>88</v>
      </c>
      <c r="Y781" s="13" t="s">
        <v>41</v>
      </c>
      <c r="Z781" s="13" t="s">
        <v>41</v>
      </c>
      <c r="AA781" s="13"/>
      <c r="AB781" s="13">
        <v>2</v>
      </c>
      <c r="AC781" s="13">
        <v>1</v>
      </c>
      <c r="AD781" s="13" t="s">
        <v>42</v>
      </c>
      <c r="AE781" s="13">
        <v>0</v>
      </c>
      <c r="AF781" s="13" t="s">
        <v>42</v>
      </c>
      <c r="AG781" s="13">
        <v>0</v>
      </c>
      <c r="AH781" s="46" t="str">
        <f t="shared" si="24"/>
        <v>0</v>
      </c>
      <c r="AI781" s="46" t="s">
        <v>89</v>
      </c>
      <c r="AJ781" s="46" t="str">
        <f t="shared" si="25"/>
        <v>-3</v>
      </c>
      <c r="AK781" s="13" t="s">
        <v>41</v>
      </c>
      <c r="AL781" s="13" t="s">
        <v>41</v>
      </c>
      <c r="AM781" s="13"/>
      <c r="AN781" s="13">
        <v>101.31965006729475</v>
      </c>
      <c r="AO781" s="13">
        <v>117.34261838440112</v>
      </c>
      <c r="AP781" s="13">
        <v>125.13020833333333</v>
      </c>
      <c r="AQ781" s="13">
        <v>148.05555555555554</v>
      </c>
      <c r="AR781" s="36">
        <v>175.51355000000001</v>
      </c>
      <c r="AS781" s="36">
        <v>10.339951750612757</v>
      </c>
      <c r="AT781" s="36">
        <v>168.2021</v>
      </c>
      <c r="AU781" s="36">
        <v>182.82499999999999</v>
      </c>
      <c r="AV781" s="36">
        <v>20.453190000000006</v>
      </c>
      <c r="AW781" s="36">
        <v>0</v>
      </c>
      <c r="AX781" s="36">
        <v>20.453190000000006</v>
      </c>
      <c r="AY781" s="36">
        <v>20.453190000000006</v>
      </c>
      <c r="AZ781" s="36">
        <v>17566.75</v>
      </c>
      <c r="BA781" s="36" t="s">
        <v>50</v>
      </c>
      <c r="BB781" s="36">
        <v>17222.3</v>
      </c>
      <c r="BC781" s="36">
        <v>17911.2</v>
      </c>
      <c r="BD781" s="36">
        <v>175.51355000000001</v>
      </c>
      <c r="BE781" s="36">
        <v>10.339951750612757</v>
      </c>
      <c r="BF781" s="36">
        <v>168.2021</v>
      </c>
      <c r="BG781" s="36">
        <v>182.82499999999999</v>
      </c>
      <c r="BH781" s="36">
        <v>20.453190000000006</v>
      </c>
      <c r="BI781" s="36">
        <v>0</v>
      </c>
      <c r="BJ781" s="36">
        <v>20.453190000000006</v>
      </c>
      <c r="BK781" s="36">
        <v>20.453190000000006</v>
      </c>
      <c r="BL781" s="36">
        <v>16763.033333333336</v>
      </c>
      <c r="BM781" s="36">
        <v>355.7464302936375</v>
      </c>
      <c r="BN781" s="36">
        <v>16533.400000000001</v>
      </c>
      <c r="BO781" s="36">
        <v>17222.3</v>
      </c>
      <c r="BP781" s="36">
        <v>182.82499999999999</v>
      </c>
      <c r="BQ781" s="36">
        <v>0</v>
      </c>
      <c r="BR781" s="36">
        <v>182.82499999999999</v>
      </c>
      <c r="BS781" s="36">
        <v>182.82499999999999</v>
      </c>
      <c r="BT781" s="36">
        <v>28.198745000000002</v>
      </c>
      <c r="BU781" s="36">
        <v>10.953868929106726</v>
      </c>
      <c r="BV781" s="36">
        <v>20.453190000000006</v>
      </c>
      <c r="BW781" s="36">
        <v>35.944299999999998</v>
      </c>
      <c r="BX781" s="36">
        <v>16576.468749999996</v>
      </c>
      <c r="BY781" s="36">
        <v>1020.8171940288817</v>
      </c>
      <c r="BZ781" s="36">
        <v>15155.7</v>
      </c>
      <c r="CA781" s="36">
        <v>19289</v>
      </c>
      <c r="CB781" s="36"/>
      <c r="CC781" s="40">
        <v>26.231000000000002</v>
      </c>
      <c r="CD781" s="40">
        <v>66.938999999999993</v>
      </c>
      <c r="CE781" s="40"/>
    </row>
    <row r="782" spans="1:83" s="5" customFormat="1">
      <c r="A782" s="13" t="s">
        <v>447</v>
      </c>
      <c r="B782" s="13">
        <v>6</v>
      </c>
      <c r="C782" s="13"/>
      <c r="D782" s="13" t="s">
        <v>123</v>
      </c>
      <c r="E782" s="35" t="s">
        <v>385</v>
      </c>
      <c r="F782" s="13" t="s">
        <v>36</v>
      </c>
      <c r="G782" s="36">
        <v>1094973913</v>
      </c>
      <c r="H782" s="13" t="s">
        <v>386</v>
      </c>
      <c r="I782" s="37">
        <v>19</v>
      </c>
      <c r="J782" s="37" t="s">
        <v>70</v>
      </c>
      <c r="K782" s="38">
        <v>43531</v>
      </c>
      <c r="L782" s="39">
        <v>0.61458333333333337</v>
      </c>
      <c r="M782" s="37"/>
      <c r="N782" s="37" t="s">
        <v>71</v>
      </c>
      <c r="O782" s="37" t="s">
        <v>41</v>
      </c>
      <c r="P782" s="37" t="s">
        <v>41</v>
      </c>
      <c r="Q782" s="37">
        <v>2</v>
      </c>
      <c r="R782" s="13" t="s">
        <v>55</v>
      </c>
      <c r="S782" s="13" t="s">
        <v>44</v>
      </c>
      <c r="T782" s="13" t="s">
        <v>42</v>
      </c>
      <c r="U782" s="13" t="s">
        <v>52</v>
      </c>
      <c r="V782" s="13" t="s">
        <v>42</v>
      </c>
      <c r="W782" s="13" t="s">
        <v>135</v>
      </c>
      <c r="X782" s="13" t="s">
        <v>47</v>
      </c>
      <c r="Y782" s="13" t="s">
        <v>41</v>
      </c>
      <c r="Z782" s="13" t="s">
        <v>41</v>
      </c>
      <c r="AA782" s="13"/>
      <c r="AB782" s="13">
        <v>0</v>
      </c>
      <c r="AC782" s="13">
        <v>1</v>
      </c>
      <c r="AD782" s="13" t="s">
        <v>42</v>
      </c>
      <c r="AE782" s="13">
        <v>0</v>
      </c>
      <c r="AF782" s="13" t="s">
        <v>42</v>
      </c>
      <c r="AG782" s="13">
        <v>2</v>
      </c>
      <c r="AH782" s="46" t="str">
        <f t="shared" si="24"/>
        <v>-2</v>
      </c>
      <c r="AI782" s="46" t="s">
        <v>49</v>
      </c>
      <c r="AJ782" s="46" t="str">
        <f t="shared" si="25"/>
        <v>-1</v>
      </c>
      <c r="AK782" s="13" t="s">
        <v>41</v>
      </c>
      <c r="AL782" s="13" t="s">
        <v>41</v>
      </c>
      <c r="AM782" s="13"/>
      <c r="AN782" s="13">
        <v>101.31965006729475</v>
      </c>
      <c r="AO782" s="13">
        <v>117.34261838440112</v>
      </c>
      <c r="AP782" s="13">
        <v>125.13020833333333</v>
      </c>
      <c r="AQ782" s="13">
        <v>148.05555555555554</v>
      </c>
      <c r="AR782" s="36">
        <v>153.57920000000001</v>
      </c>
      <c r="AS782" s="36">
        <v>0</v>
      </c>
      <c r="AT782" s="36">
        <v>153.57920000000001</v>
      </c>
      <c r="AU782" s="36">
        <v>153.57920000000001</v>
      </c>
      <c r="AV782" s="36">
        <v>4.9620800000000003</v>
      </c>
      <c r="AW782" s="36">
        <v>0</v>
      </c>
      <c r="AX782" s="36">
        <v>4.9620800000000003</v>
      </c>
      <c r="AY782" s="36">
        <v>4.9620800000000003</v>
      </c>
      <c r="AZ782" s="36">
        <v>23422.400000000001</v>
      </c>
      <c r="BA782" s="36" t="s">
        <v>50</v>
      </c>
      <c r="BB782" s="36">
        <v>23422.400000000001</v>
      </c>
      <c r="BC782" s="36">
        <v>23422.400000000001</v>
      </c>
      <c r="BD782" s="36">
        <v>153.57920000000001</v>
      </c>
      <c r="BE782" s="36">
        <v>0</v>
      </c>
      <c r="BF782" s="36">
        <v>153.57920000000001</v>
      </c>
      <c r="BG782" s="36">
        <v>153.57920000000001</v>
      </c>
      <c r="BH782" s="36">
        <v>20.453189999999999</v>
      </c>
      <c r="BI782" s="36">
        <v>21.907737858213473</v>
      </c>
      <c r="BJ782" s="36">
        <v>4.9620800000000003</v>
      </c>
      <c r="BK782" s="36">
        <v>35.944299999999998</v>
      </c>
      <c r="BL782" s="36">
        <v>22159.416666666668</v>
      </c>
      <c r="BM782" s="36">
        <v>1103.6742751675733</v>
      </c>
      <c r="BN782" s="36">
        <v>20666.8</v>
      </c>
      <c r="BO782" s="36">
        <v>23422.400000000001</v>
      </c>
      <c r="BP782" s="36">
        <v>168.2021</v>
      </c>
      <c r="BQ782" s="36">
        <v>20.679903501225514</v>
      </c>
      <c r="BR782" s="36">
        <v>153.57920000000001</v>
      </c>
      <c r="BS782" s="36">
        <v>182.82499999999999</v>
      </c>
      <c r="BT782" s="36">
        <v>12.707635000000003</v>
      </c>
      <c r="BU782" s="36">
        <v>10.95386892910674</v>
      </c>
      <c r="BV782" s="36">
        <v>4.9620800000000003</v>
      </c>
      <c r="BW782" s="36">
        <v>20.453190000000006</v>
      </c>
      <c r="BX782" s="36">
        <v>19289.000000000004</v>
      </c>
      <c r="BY782" s="36">
        <v>2425.8672271993446</v>
      </c>
      <c r="BZ782" s="36">
        <v>16533.400000000001</v>
      </c>
      <c r="CA782" s="36">
        <v>23422.400000000001</v>
      </c>
      <c r="CB782" s="36"/>
      <c r="CC782" s="40">
        <v>25.866</v>
      </c>
      <c r="CD782" s="40">
        <v>68.981999999999999</v>
      </c>
      <c r="CE782" s="40"/>
    </row>
    <row r="783" spans="1:83" s="5" customFormat="1">
      <c r="A783" s="13" t="s">
        <v>447</v>
      </c>
      <c r="B783" s="13">
        <v>6</v>
      </c>
      <c r="C783" s="13"/>
      <c r="D783" s="13" t="s">
        <v>123</v>
      </c>
      <c r="E783" s="35" t="s">
        <v>385</v>
      </c>
      <c r="F783" s="13" t="s">
        <v>36</v>
      </c>
      <c r="G783" s="36">
        <v>1094973913</v>
      </c>
      <c r="H783" s="13" t="s">
        <v>386</v>
      </c>
      <c r="I783" s="37">
        <v>19</v>
      </c>
      <c r="J783" s="37" t="s">
        <v>70</v>
      </c>
      <c r="K783" s="38">
        <v>43531</v>
      </c>
      <c r="L783" s="39">
        <v>0.625</v>
      </c>
      <c r="M783" s="37"/>
      <c r="N783" s="37" t="s">
        <v>71</v>
      </c>
      <c r="O783" s="37" t="s">
        <v>41</v>
      </c>
      <c r="P783" s="37" t="s">
        <v>41</v>
      </c>
      <c r="Q783" s="37">
        <v>3</v>
      </c>
      <c r="R783" s="13" t="s">
        <v>55</v>
      </c>
      <c r="S783" s="13" t="s">
        <v>44</v>
      </c>
      <c r="T783" s="13" t="s">
        <v>42</v>
      </c>
      <c r="U783" s="13" t="s">
        <v>52</v>
      </c>
      <c r="V783" s="13" t="s">
        <v>42</v>
      </c>
      <c r="W783" s="13" t="s">
        <v>135</v>
      </c>
      <c r="X783" s="13" t="s">
        <v>53</v>
      </c>
      <c r="Y783" s="13" t="s">
        <v>41</v>
      </c>
      <c r="Z783" s="13" t="s">
        <v>41</v>
      </c>
      <c r="AA783" s="13"/>
      <c r="AB783" s="13">
        <v>0</v>
      </c>
      <c r="AC783" s="13">
        <v>1</v>
      </c>
      <c r="AD783" s="13" t="s">
        <v>42</v>
      </c>
      <c r="AE783" s="13">
        <v>0</v>
      </c>
      <c r="AF783" s="13" t="s">
        <v>42</v>
      </c>
      <c r="AG783" s="13">
        <v>2</v>
      </c>
      <c r="AH783" s="46" t="str">
        <f t="shared" si="24"/>
        <v>-2</v>
      </c>
      <c r="AI783" s="46" t="s">
        <v>54</v>
      </c>
      <c r="AJ783" s="46" t="str">
        <f t="shared" si="25"/>
        <v>-2</v>
      </c>
      <c r="AK783" s="13" t="s">
        <v>41</v>
      </c>
      <c r="AL783" s="13" t="s">
        <v>41</v>
      </c>
      <c r="AM783" s="13"/>
      <c r="AN783" s="13">
        <v>101.31965006729475</v>
      </c>
      <c r="AO783" s="13">
        <v>117.34261838440112</v>
      </c>
      <c r="AP783" s="13">
        <v>125.13020833333333</v>
      </c>
      <c r="AQ783" s="13">
        <v>148.05555555555554</v>
      </c>
      <c r="AR783" s="36">
        <v>175.51355000000001</v>
      </c>
      <c r="AS783" s="36">
        <v>10.339951750612757</v>
      </c>
      <c r="AT783" s="36">
        <v>168.2021</v>
      </c>
      <c r="AU783" s="36">
        <v>182.82499999999999</v>
      </c>
      <c r="AV783" s="36">
        <v>28.198745000000002</v>
      </c>
      <c r="AW783" s="36">
        <v>10.953868929106726</v>
      </c>
      <c r="AX783" s="36">
        <v>20.453190000000006</v>
      </c>
      <c r="AY783" s="36">
        <v>35.944299999999998</v>
      </c>
      <c r="AZ783" s="36">
        <v>23422.400000000001</v>
      </c>
      <c r="BA783" s="36" t="s">
        <v>50</v>
      </c>
      <c r="BB783" s="36">
        <v>23422.400000000001</v>
      </c>
      <c r="BC783" s="36">
        <v>23422.400000000001</v>
      </c>
      <c r="BD783" s="36">
        <v>153.67175</v>
      </c>
      <c r="BE783" s="36">
        <v>20.549018036027899</v>
      </c>
      <c r="BF783" s="36">
        <v>139.1414</v>
      </c>
      <c r="BG783" s="36">
        <v>168.2021</v>
      </c>
      <c r="BH783" s="36">
        <v>12.707635000000003</v>
      </c>
      <c r="BI783" s="36">
        <v>10.95386892910674</v>
      </c>
      <c r="BJ783" s="36">
        <v>4.9620800000000003</v>
      </c>
      <c r="BK783" s="36">
        <v>20.453190000000006</v>
      </c>
      <c r="BL783" s="36">
        <v>23422.399999999998</v>
      </c>
      <c r="BM783" s="36">
        <v>3.9852061127397324E-12</v>
      </c>
      <c r="BN783" s="36">
        <v>23422.400000000001</v>
      </c>
      <c r="BO783" s="36">
        <v>23422.400000000001</v>
      </c>
      <c r="BP783" s="36">
        <v>160.89064999999999</v>
      </c>
      <c r="BQ783" s="36">
        <v>10.339951750612757</v>
      </c>
      <c r="BR783" s="36">
        <v>153.57920000000001</v>
      </c>
      <c r="BS783" s="36">
        <v>168.2021</v>
      </c>
      <c r="BT783" s="36">
        <v>12.707635000000003</v>
      </c>
      <c r="BU783" s="36">
        <v>10.95386892910674</v>
      </c>
      <c r="BV783" s="36">
        <v>4.9620800000000003</v>
      </c>
      <c r="BW783" s="36">
        <v>20.453190000000006</v>
      </c>
      <c r="BX783" s="36">
        <v>23250.175000000007</v>
      </c>
      <c r="BY783" s="36">
        <v>470.60829217797209</v>
      </c>
      <c r="BZ783" s="36">
        <v>22044.6</v>
      </c>
      <c r="CA783" s="36">
        <v>23422.400000000001</v>
      </c>
      <c r="CB783" s="36"/>
      <c r="CC783" s="40">
        <v>25.792999999999999</v>
      </c>
      <c r="CD783" s="40">
        <v>69.866</v>
      </c>
      <c r="CE783" s="40"/>
    </row>
    <row r="784" spans="1:83" s="5" customFormat="1">
      <c r="A784" s="13" t="s">
        <v>447</v>
      </c>
      <c r="B784" s="13">
        <v>6</v>
      </c>
      <c r="C784" s="13"/>
      <c r="D784" s="13" t="s">
        <v>123</v>
      </c>
      <c r="E784" s="35" t="s">
        <v>385</v>
      </c>
      <c r="F784" s="13" t="s">
        <v>36</v>
      </c>
      <c r="G784" s="36">
        <v>1094973913</v>
      </c>
      <c r="H784" s="13" t="s">
        <v>386</v>
      </c>
      <c r="I784" s="37">
        <v>19</v>
      </c>
      <c r="J784" s="37" t="s">
        <v>70</v>
      </c>
      <c r="K784" s="38">
        <v>43531</v>
      </c>
      <c r="L784" s="39">
        <v>0.63888888888888895</v>
      </c>
      <c r="M784" s="37"/>
      <c r="N784" s="37" t="s">
        <v>71</v>
      </c>
      <c r="O784" s="37" t="s">
        <v>41</v>
      </c>
      <c r="P784" s="37" t="s">
        <v>41</v>
      </c>
      <c r="Q784" s="37">
        <v>4</v>
      </c>
      <c r="R784" s="13" t="s">
        <v>43</v>
      </c>
      <c r="S784" s="13" t="s">
        <v>44</v>
      </c>
      <c r="T784" s="13" t="s">
        <v>42</v>
      </c>
      <c r="U784" s="13" t="s">
        <v>52</v>
      </c>
      <c r="V784" s="13" t="s">
        <v>42</v>
      </c>
      <c r="W784" s="13" t="s">
        <v>135</v>
      </c>
      <c r="X784" s="13" t="s">
        <v>53</v>
      </c>
      <c r="Y784" s="13" t="s">
        <v>41</v>
      </c>
      <c r="Z784" s="13" t="s">
        <v>41</v>
      </c>
      <c r="AA784" s="13"/>
      <c r="AB784" s="13">
        <v>-1</v>
      </c>
      <c r="AC784" s="13">
        <v>1</v>
      </c>
      <c r="AD784" s="13" t="s">
        <v>42</v>
      </c>
      <c r="AE784" s="13">
        <v>0</v>
      </c>
      <c r="AF784" s="13" t="s">
        <v>42</v>
      </c>
      <c r="AG784" s="13">
        <v>2</v>
      </c>
      <c r="AH784" s="46" t="str">
        <f t="shared" si="24"/>
        <v>-2</v>
      </c>
      <c r="AI784" s="46" t="s">
        <v>54</v>
      </c>
      <c r="AJ784" s="46" t="str">
        <f t="shared" si="25"/>
        <v>-2</v>
      </c>
      <c r="AK784" s="13" t="s">
        <v>41</v>
      </c>
      <c r="AL784" s="13" t="s">
        <v>41</v>
      </c>
      <c r="AM784" s="13"/>
      <c r="AN784" s="13">
        <v>101.31965006729475</v>
      </c>
      <c r="AO784" s="13">
        <v>117.34261838440112</v>
      </c>
      <c r="AP784" s="13">
        <v>125.13020833333333</v>
      </c>
      <c r="AQ784" s="13">
        <v>148.05555555555554</v>
      </c>
      <c r="AR784" s="36">
        <v>131.82995</v>
      </c>
      <c r="AS784" s="36">
        <v>10.339951750612776</v>
      </c>
      <c r="AT784" s="36">
        <v>124.51849999999999</v>
      </c>
      <c r="AU784" s="36">
        <v>139.1414</v>
      </c>
      <c r="AV784" s="36">
        <v>-25.82405</v>
      </c>
      <c r="AW784" s="36">
        <v>0</v>
      </c>
      <c r="AX784" s="36">
        <v>-25.82405</v>
      </c>
      <c r="AY784" s="36">
        <v>-25.82405</v>
      </c>
      <c r="AZ784" s="36">
        <v>13261.225</v>
      </c>
      <c r="BA784" s="36" t="s">
        <v>50</v>
      </c>
      <c r="BB784" s="36">
        <v>13089</v>
      </c>
      <c r="BC784" s="36">
        <v>13777.9</v>
      </c>
      <c r="BD784" s="36">
        <v>139.04885000000002</v>
      </c>
      <c r="BE784" s="36">
        <v>20.549018036027796</v>
      </c>
      <c r="BF784" s="36">
        <v>124.51849999999999</v>
      </c>
      <c r="BG784" s="36">
        <v>153.57920000000001</v>
      </c>
      <c r="BH784" s="36">
        <v>-10.430985</v>
      </c>
      <c r="BI784" s="36">
        <v>21.769081289490607</v>
      </c>
      <c r="BJ784" s="36">
        <v>-25.82405</v>
      </c>
      <c r="BK784" s="36">
        <v>4.9620800000000003</v>
      </c>
      <c r="BL784" s="36">
        <v>16418.616666666665</v>
      </c>
      <c r="BM784" s="36">
        <v>2062.8247006633151</v>
      </c>
      <c r="BN784" s="36">
        <v>13777.9</v>
      </c>
      <c r="BO784" s="36">
        <v>18600.099999999999</v>
      </c>
      <c r="BP784" s="36">
        <v>146.3603</v>
      </c>
      <c r="BQ784" s="36">
        <v>30.888969786640669</v>
      </c>
      <c r="BR784" s="36">
        <v>124.51849999999999</v>
      </c>
      <c r="BS784" s="36">
        <v>168.2021</v>
      </c>
      <c r="BT784" s="36">
        <v>-2.6854299999999967</v>
      </c>
      <c r="BU784" s="36">
        <v>32.722950218597347</v>
      </c>
      <c r="BV784" s="36">
        <v>-25.82405</v>
      </c>
      <c r="BW784" s="36">
        <v>20.453190000000006</v>
      </c>
      <c r="BX784" s="36">
        <v>19289.012500000001</v>
      </c>
      <c r="BY784" s="36">
        <v>2709.2586690519661</v>
      </c>
      <c r="BZ784" s="36">
        <v>13777.9</v>
      </c>
      <c r="CA784" s="36">
        <v>22044.6</v>
      </c>
      <c r="CB784" s="36"/>
      <c r="CC784" s="40">
        <v>26.012</v>
      </c>
      <c r="CD784" s="40">
        <v>70.772000000000006</v>
      </c>
      <c r="CE784" s="40"/>
    </row>
    <row r="785" spans="1:83" s="5" customFormat="1">
      <c r="A785" s="13" t="s">
        <v>447</v>
      </c>
      <c r="B785" s="13">
        <v>6</v>
      </c>
      <c r="C785" s="13"/>
      <c r="D785" s="13" t="s">
        <v>123</v>
      </c>
      <c r="E785" s="35" t="s">
        <v>385</v>
      </c>
      <c r="F785" s="13" t="s">
        <v>36</v>
      </c>
      <c r="G785" s="36">
        <v>1094973913</v>
      </c>
      <c r="H785" s="13" t="s">
        <v>386</v>
      </c>
      <c r="I785" s="37">
        <v>19</v>
      </c>
      <c r="J785" s="37" t="s">
        <v>70</v>
      </c>
      <c r="K785" s="38">
        <v>43531</v>
      </c>
      <c r="L785" s="39">
        <v>0.64930555555555558</v>
      </c>
      <c r="M785" s="37"/>
      <c r="N785" s="37" t="s">
        <v>71</v>
      </c>
      <c r="O785" s="37" t="s">
        <v>41</v>
      </c>
      <c r="P785" s="37" t="s">
        <v>41</v>
      </c>
      <c r="Q785" s="37">
        <v>5</v>
      </c>
      <c r="R785" s="13" t="s">
        <v>43</v>
      </c>
      <c r="S785" s="13" t="s">
        <v>56</v>
      </c>
      <c r="T785" s="13" t="s">
        <v>42</v>
      </c>
      <c r="U785" s="13" t="s">
        <v>52</v>
      </c>
      <c r="V785" s="13" t="s">
        <v>42</v>
      </c>
      <c r="W785" s="13" t="s">
        <v>135</v>
      </c>
      <c r="X785" s="13" t="s">
        <v>53</v>
      </c>
      <c r="Y785" s="13" t="s">
        <v>41</v>
      </c>
      <c r="Z785" s="13" t="s">
        <v>42</v>
      </c>
      <c r="AA785" s="13"/>
      <c r="AB785" s="13">
        <v>-1</v>
      </c>
      <c r="AC785" s="13">
        <v>2</v>
      </c>
      <c r="AD785" s="13" t="s">
        <v>42</v>
      </c>
      <c r="AE785" s="13">
        <v>0</v>
      </c>
      <c r="AF785" s="13" t="s">
        <v>42</v>
      </c>
      <c r="AG785" s="13">
        <v>2</v>
      </c>
      <c r="AH785" s="46" t="str">
        <f t="shared" si="24"/>
        <v>-2</v>
      </c>
      <c r="AI785" s="46" t="s">
        <v>54</v>
      </c>
      <c r="AJ785" s="46" t="str">
        <f t="shared" si="25"/>
        <v>-2</v>
      </c>
      <c r="AK785" s="13" t="s">
        <v>41</v>
      </c>
      <c r="AL785" s="13" t="s">
        <v>42</v>
      </c>
      <c r="AM785" s="13"/>
      <c r="AN785" s="13">
        <v>101.31965006729475</v>
      </c>
      <c r="AO785" s="13">
        <v>117.34261838440112</v>
      </c>
      <c r="AP785" s="13">
        <v>125.13020833333333</v>
      </c>
      <c r="AQ785" s="13">
        <v>148.05555555555554</v>
      </c>
      <c r="AR785" s="36">
        <v>124.51849999999999</v>
      </c>
      <c r="AS785" s="36">
        <v>0</v>
      </c>
      <c r="AT785" s="36">
        <v>124.51849999999999</v>
      </c>
      <c r="AU785" s="36">
        <v>124.51849999999999</v>
      </c>
      <c r="AV785" s="36">
        <v>-25.82405</v>
      </c>
      <c r="AW785" s="36">
        <v>0</v>
      </c>
      <c r="AX785" s="36">
        <v>-25.82405</v>
      </c>
      <c r="AY785" s="36">
        <v>-25.82405</v>
      </c>
      <c r="AZ785" s="36">
        <v>13777.9</v>
      </c>
      <c r="BA785" s="36" t="s">
        <v>50</v>
      </c>
      <c r="BB785" s="36">
        <v>13777.9</v>
      </c>
      <c r="BC785" s="36">
        <v>13777.9</v>
      </c>
      <c r="BD785" s="36">
        <v>124.51849999999999</v>
      </c>
      <c r="BE785" s="36">
        <v>0</v>
      </c>
      <c r="BF785" s="36">
        <v>124.51849999999999</v>
      </c>
      <c r="BG785" s="36">
        <v>124.51849999999999</v>
      </c>
      <c r="BH785" s="36">
        <v>-25.82405</v>
      </c>
      <c r="BI785" s="36">
        <v>0</v>
      </c>
      <c r="BJ785" s="36">
        <v>-25.82405</v>
      </c>
      <c r="BK785" s="36">
        <v>-25.82405</v>
      </c>
      <c r="BL785" s="36">
        <v>13777.9</v>
      </c>
      <c r="BM785" s="36">
        <v>0</v>
      </c>
      <c r="BN785" s="36">
        <v>13777.9</v>
      </c>
      <c r="BO785" s="36">
        <v>13777.9</v>
      </c>
      <c r="BP785" s="36">
        <v>124.51849999999999</v>
      </c>
      <c r="BQ785" s="36">
        <v>0</v>
      </c>
      <c r="BR785" s="36">
        <v>124.51849999999999</v>
      </c>
      <c r="BS785" s="36">
        <v>124.51849999999999</v>
      </c>
      <c r="BT785" s="36">
        <v>-25.82405</v>
      </c>
      <c r="BU785" s="36">
        <v>0</v>
      </c>
      <c r="BV785" s="36">
        <v>-25.82405</v>
      </c>
      <c r="BW785" s="36">
        <v>-25.82405</v>
      </c>
      <c r="BX785" s="36">
        <v>13734.843749999996</v>
      </c>
      <c r="BY785" s="36">
        <v>468.50265167339205</v>
      </c>
      <c r="BZ785" s="36">
        <v>13089</v>
      </c>
      <c r="CA785" s="36">
        <v>14466.8</v>
      </c>
      <c r="CB785" s="36"/>
      <c r="CC785" s="40">
        <v>26.085000000000001</v>
      </c>
      <c r="CD785" s="40">
        <v>70.606999999999999</v>
      </c>
      <c r="CE785" s="40"/>
    </row>
    <row r="786" spans="1:83" s="5" customFormat="1">
      <c r="A786" s="13" t="s">
        <v>447</v>
      </c>
      <c r="B786" s="13">
        <v>7</v>
      </c>
      <c r="C786" s="13"/>
      <c r="D786" s="13" t="s">
        <v>58</v>
      </c>
      <c r="E786" s="35" t="s">
        <v>387</v>
      </c>
      <c r="F786" s="13" t="s">
        <v>36</v>
      </c>
      <c r="G786" s="36">
        <v>1094966815</v>
      </c>
      <c r="H786" s="13" t="s">
        <v>388</v>
      </c>
      <c r="I786" s="37">
        <v>21</v>
      </c>
      <c r="J786" s="37" t="s">
        <v>38</v>
      </c>
      <c r="K786" s="38">
        <v>43532</v>
      </c>
      <c r="L786" s="39">
        <v>0.37777777777777777</v>
      </c>
      <c r="M786" s="37" t="s">
        <v>39</v>
      </c>
      <c r="N786" s="37" t="s">
        <v>71</v>
      </c>
      <c r="O786" s="37" t="s">
        <v>41</v>
      </c>
      <c r="P786" s="37" t="s">
        <v>41</v>
      </c>
      <c r="Q786" s="37">
        <v>2</v>
      </c>
      <c r="R786" s="13" t="s">
        <v>62</v>
      </c>
      <c r="S786" s="13" t="s">
        <v>63</v>
      </c>
      <c r="T786" s="13" t="s">
        <v>42</v>
      </c>
      <c r="U786" s="13" t="s">
        <v>52</v>
      </c>
      <c r="V786" s="13" t="s">
        <v>42</v>
      </c>
      <c r="W786" s="13" t="s">
        <v>66</v>
      </c>
      <c r="X786" s="13" t="s">
        <v>76</v>
      </c>
      <c r="Y786" s="13" t="s">
        <v>41</v>
      </c>
      <c r="Z786" s="13" t="s">
        <v>41</v>
      </c>
      <c r="AA786" s="13"/>
      <c r="AB786" s="13">
        <v>1</v>
      </c>
      <c r="AC786" s="13">
        <v>0</v>
      </c>
      <c r="AD786" s="13" t="s">
        <v>42</v>
      </c>
      <c r="AE786" s="13">
        <v>0</v>
      </c>
      <c r="AF786" s="13" t="s">
        <v>42</v>
      </c>
      <c r="AG786" s="13">
        <v>0</v>
      </c>
      <c r="AH786" s="46" t="str">
        <f t="shared" si="24"/>
        <v>0</v>
      </c>
      <c r="AI786" s="46" t="s">
        <v>77</v>
      </c>
      <c r="AJ786" s="46" t="str">
        <f t="shared" si="25"/>
        <v>0</v>
      </c>
      <c r="AK786" s="13" t="s">
        <v>41</v>
      </c>
      <c r="AL786" s="13" t="s">
        <v>41</v>
      </c>
      <c r="AM786" s="13"/>
      <c r="AN786" s="13">
        <v>101.31965006729475</v>
      </c>
      <c r="AO786" s="13">
        <v>117.34261838440112</v>
      </c>
      <c r="AP786" s="13">
        <v>125.13020833333333</v>
      </c>
      <c r="AQ786" s="13">
        <v>148.05555555555554</v>
      </c>
      <c r="AR786" s="36">
        <v>96.733839000000003</v>
      </c>
      <c r="AS786" s="36">
        <v>0</v>
      </c>
      <c r="AT786" s="36">
        <v>96.733839000000003</v>
      </c>
      <c r="AU786" s="36">
        <v>96.733839000000003</v>
      </c>
      <c r="AV786" s="36">
        <v>146.75062500000001</v>
      </c>
      <c r="AW786" s="36">
        <v>0</v>
      </c>
      <c r="AX786" s="36">
        <v>146.75062500000001</v>
      </c>
      <c r="AY786" s="36">
        <v>146.75062500000001</v>
      </c>
      <c r="AZ786" s="36">
        <v>27211.3</v>
      </c>
      <c r="BA786" s="36" t="s">
        <v>50</v>
      </c>
      <c r="BB786" s="36">
        <v>24800.2</v>
      </c>
      <c r="BC786" s="36">
        <v>30311.3</v>
      </c>
      <c r="BD786" s="36">
        <v>84.02905899999999</v>
      </c>
      <c r="BE786" s="36">
        <v>17.96727218296655</v>
      </c>
      <c r="BF786" s="36">
        <v>71.32427899999999</v>
      </c>
      <c r="BG786" s="36">
        <v>96.733839000000003</v>
      </c>
      <c r="BH786" s="36">
        <v>143.1283565</v>
      </c>
      <c r="BI786" s="36">
        <v>5.1226612392568533</v>
      </c>
      <c r="BJ786" s="36">
        <v>139.50608800000001</v>
      </c>
      <c r="BK786" s="36">
        <v>146.75062500000001</v>
      </c>
      <c r="BL786" s="36">
        <v>23422.399999999998</v>
      </c>
      <c r="BM786" s="36">
        <v>1742.7944640719979</v>
      </c>
      <c r="BN786" s="36">
        <v>20666.8</v>
      </c>
      <c r="BO786" s="36">
        <v>24800.2</v>
      </c>
      <c r="BP786" s="36">
        <v>90.384569499999998</v>
      </c>
      <c r="BQ786" s="36">
        <v>8.9792230380618374</v>
      </c>
      <c r="BR786" s="36">
        <v>84.035300000000007</v>
      </c>
      <c r="BS786" s="36">
        <v>96.733839000000003</v>
      </c>
      <c r="BT786" s="36">
        <v>146.75062500000001</v>
      </c>
      <c r="BU786" s="36">
        <v>0</v>
      </c>
      <c r="BV786" s="36">
        <v>146.75062500000001</v>
      </c>
      <c r="BW786" s="36">
        <v>146.75062500000001</v>
      </c>
      <c r="BX786" s="36">
        <v>20451.53125</v>
      </c>
      <c r="BY786" s="36">
        <v>3418.8358497630329</v>
      </c>
      <c r="BZ786" s="36">
        <v>14466.8</v>
      </c>
      <c r="CA786" s="36">
        <v>24800.2</v>
      </c>
      <c r="CB786" s="36"/>
      <c r="CC786" s="40">
        <v>24.122</v>
      </c>
      <c r="CD786" s="40">
        <v>69.858999999999995</v>
      </c>
      <c r="CE786" s="40"/>
    </row>
    <row r="787" spans="1:83" s="5" customFormat="1">
      <c r="A787" s="13" t="s">
        <v>447</v>
      </c>
      <c r="B787" s="13">
        <v>7</v>
      </c>
      <c r="C787" s="13"/>
      <c r="D787" s="13" t="s">
        <v>58</v>
      </c>
      <c r="E787" s="35" t="s">
        <v>387</v>
      </c>
      <c r="F787" s="13" t="s">
        <v>36</v>
      </c>
      <c r="G787" s="36">
        <v>1094966815</v>
      </c>
      <c r="H787" s="13" t="s">
        <v>388</v>
      </c>
      <c r="I787" s="37">
        <v>21</v>
      </c>
      <c r="J787" s="37" t="s">
        <v>38</v>
      </c>
      <c r="K787" s="38">
        <v>43532</v>
      </c>
      <c r="L787" s="39">
        <v>0.39513888888888887</v>
      </c>
      <c r="M787" s="37" t="s">
        <v>39</v>
      </c>
      <c r="N787" s="37" t="s">
        <v>71</v>
      </c>
      <c r="O787" s="37" t="s">
        <v>41</v>
      </c>
      <c r="P787" s="37" t="s">
        <v>41</v>
      </c>
      <c r="Q787" s="37">
        <v>3</v>
      </c>
      <c r="R787" s="13" t="s">
        <v>55</v>
      </c>
      <c r="S787" s="13" t="s">
        <v>63</v>
      </c>
      <c r="T787" s="13" t="s">
        <v>42</v>
      </c>
      <c r="U787" s="13" t="s">
        <v>52</v>
      </c>
      <c r="V787" s="13" t="s">
        <v>42</v>
      </c>
      <c r="W787" s="13" t="s">
        <v>66</v>
      </c>
      <c r="X787" s="13" t="s">
        <v>76</v>
      </c>
      <c r="Y787" s="13" t="s">
        <v>41</v>
      </c>
      <c r="Z787" s="13" t="s">
        <v>41</v>
      </c>
      <c r="AA787" s="13"/>
      <c r="AB787" s="13">
        <v>0</v>
      </c>
      <c r="AC787" s="13">
        <v>0</v>
      </c>
      <c r="AD787" s="13" t="s">
        <v>42</v>
      </c>
      <c r="AE787" s="13">
        <v>0</v>
      </c>
      <c r="AF787" s="13" t="s">
        <v>42</v>
      </c>
      <c r="AG787" s="13">
        <v>0</v>
      </c>
      <c r="AH787" s="46" t="str">
        <f t="shared" si="24"/>
        <v>0</v>
      </c>
      <c r="AI787" s="46" t="s">
        <v>77</v>
      </c>
      <c r="AJ787" s="46" t="str">
        <f t="shared" si="25"/>
        <v>0</v>
      </c>
      <c r="AK787" s="13" t="s">
        <v>41</v>
      </c>
      <c r="AL787" s="13" t="s">
        <v>41</v>
      </c>
      <c r="AM787" s="13"/>
      <c r="AN787" s="13">
        <v>101.31965006729475</v>
      </c>
      <c r="AO787" s="13">
        <v>117.34261838440112</v>
      </c>
      <c r="AP787" s="13">
        <v>125.13020833333333</v>
      </c>
      <c r="AQ787" s="13">
        <v>148.05555555555554</v>
      </c>
      <c r="AR787" s="36">
        <v>241.55063949999999</v>
      </c>
      <c r="AS787" s="36">
        <v>8.8735332016914672</v>
      </c>
      <c r="AT787" s="36">
        <v>235.27610399999998</v>
      </c>
      <c r="AU787" s="36">
        <v>247.825175</v>
      </c>
      <c r="AV787" s="36">
        <v>198.415617</v>
      </c>
      <c r="AW787" s="36">
        <v>0</v>
      </c>
      <c r="AX787" s="36">
        <v>198.415617</v>
      </c>
      <c r="AY787" s="36">
        <v>198.415617</v>
      </c>
      <c r="AZ787" s="36">
        <v>165334.42499999999</v>
      </c>
      <c r="BA787" s="36" t="s">
        <v>50</v>
      </c>
      <c r="BB787" s="36">
        <v>159823.29999999999</v>
      </c>
      <c r="BC787" s="36">
        <v>170845.6</v>
      </c>
      <c r="BD787" s="36">
        <v>203.88966999999997</v>
      </c>
      <c r="BE787" s="36">
        <v>44.387120637328294</v>
      </c>
      <c r="BF787" s="36">
        <v>172.50323599999999</v>
      </c>
      <c r="BG787" s="36">
        <v>235.27610399999998</v>
      </c>
      <c r="BH787" s="36">
        <v>183.51558499999999</v>
      </c>
      <c r="BI787" s="36">
        <v>21.071827334193106</v>
      </c>
      <c r="BJ787" s="36">
        <v>168.61555300000001</v>
      </c>
      <c r="BK787" s="36">
        <v>198.415617</v>
      </c>
      <c r="BL787" s="36">
        <v>112060</v>
      </c>
      <c r="BM787" s="36">
        <v>41339.716051226082</v>
      </c>
      <c r="BN787" s="36">
        <v>71644.899999999994</v>
      </c>
      <c r="BO787" s="36">
        <v>159823.29999999999</v>
      </c>
      <c r="BP787" s="36">
        <v>159.65570199999999</v>
      </c>
      <c r="BQ787" s="36">
        <v>106.9433981005055</v>
      </c>
      <c r="BR787" s="36">
        <v>84.035300000000007</v>
      </c>
      <c r="BS787" s="36">
        <v>235.27610399999998</v>
      </c>
      <c r="BT787" s="36">
        <v>172.58312100000001</v>
      </c>
      <c r="BU787" s="36">
        <v>36.532666193148771</v>
      </c>
      <c r="BV787" s="36">
        <v>146.75062500000001</v>
      </c>
      <c r="BW787" s="36">
        <v>198.415617</v>
      </c>
      <c r="BX787" s="36">
        <v>78447.737500000003</v>
      </c>
      <c r="BY787" s="36">
        <v>41123.240217341423</v>
      </c>
      <c r="BZ787" s="36">
        <v>26178</v>
      </c>
      <c r="CA787" s="36">
        <v>159823.29999999999</v>
      </c>
      <c r="CB787" s="36"/>
      <c r="CC787" s="40">
        <v>24.266999999999999</v>
      </c>
      <c r="CD787" s="40">
        <v>70.271000000000001</v>
      </c>
      <c r="CE787" s="40"/>
    </row>
    <row r="788" spans="1:83" s="5" customFormat="1">
      <c r="A788" s="13" t="s">
        <v>447</v>
      </c>
      <c r="B788" s="13">
        <v>7</v>
      </c>
      <c r="C788" s="13"/>
      <c r="D788" s="13" t="s">
        <v>58</v>
      </c>
      <c r="E788" s="35" t="s">
        <v>387</v>
      </c>
      <c r="F788" s="13" t="s">
        <v>36</v>
      </c>
      <c r="G788" s="36">
        <v>1094966815</v>
      </c>
      <c r="H788" s="13" t="s">
        <v>388</v>
      </c>
      <c r="I788" s="37">
        <v>21</v>
      </c>
      <c r="J788" s="37" t="s">
        <v>38</v>
      </c>
      <c r="K788" s="38">
        <v>43532</v>
      </c>
      <c r="L788" s="39">
        <v>0.40625</v>
      </c>
      <c r="M788" s="37" t="s">
        <v>39</v>
      </c>
      <c r="N788" s="37" t="s">
        <v>71</v>
      </c>
      <c r="O788" s="37" t="s">
        <v>41</v>
      </c>
      <c r="P788" s="37" t="s">
        <v>41</v>
      </c>
      <c r="Q788" s="37">
        <v>4</v>
      </c>
      <c r="R788" s="13" t="s">
        <v>55</v>
      </c>
      <c r="S788" s="13" t="s">
        <v>44</v>
      </c>
      <c r="T788" s="13" t="s">
        <v>42</v>
      </c>
      <c r="U788" s="13" t="s">
        <v>52</v>
      </c>
      <c r="V788" s="13" t="s">
        <v>42</v>
      </c>
      <c r="W788" s="13" t="s">
        <v>66</v>
      </c>
      <c r="X788" s="13" t="s">
        <v>76</v>
      </c>
      <c r="Y788" s="13" t="s">
        <v>41</v>
      </c>
      <c r="Z788" s="13" t="s">
        <v>42</v>
      </c>
      <c r="AA788" s="13"/>
      <c r="AB788" s="13">
        <v>0</v>
      </c>
      <c r="AC788" s="13">
        <v>1</v>
      </c>
      <c r="AD788" s="13" t="s">
        <v>42</v>
      </c>
      <c r="AE788" s="13">
        <v>0</v>
      </c>
      <c r="AF788" s="13" t="s">
        <v>42</v>
      </c>
      <c r="AG788" s="13">
        <v>0</v>
      </c>
      <c r="AH788" s="46" t="str">
        <f t="shared" si="24"/>
        <v>0</v>
      </c>
      <c r="AI788" s="46" t="s">
        <v>77</v>
      </c>
      <c r="AJ788" s="46" t="str">
        <f t="shared" si="25"/>
        <v>0</v>
      </c>
      <c r="AK788" s="13" t="s">
        <v>41</v>
      </c>
      <c r="AL788" s="13" t="s">
        <v>42</v>
      </c>
      <c r="AM788" s="13"/>
      <c r="AN788" s="13">
        <v>101.31965006729475</v>
      </c>
      <c r="AO788" s="13">
        <v>117.34261838440112</v>
      </c>
      <c r="AP788" s="13">
        <v>125.13020833333333</v>
      </c>
      <c r="AQ788" s="13">
        <v>148.05555555555554</v>
      </c>
      <c r="AR788" s="36">
        <v>90.198207499999995</v>
      </c>
      <c r="AS788" s="36">
        <v>98.544131316450802</v>
      </c>
      <c r="AT788" s="36">
        <v>20.516984000000004</v>
      </c>
      <c r="AU788" s="36">
        <v>159.87943099999998</v>
      </c>
      <c r="AV788" s="36">
        <v>157.64587999999998</v>
      </c>
      <c r="AW788" s="36">
        <v>5.1099382669429705</v>
      </c>
      <c r="AX788" s="36">
        <v>154.03260799999998</v>
      </c>
      <c r="AY788" s="36">
        <v>161.259152</v>
      </c>
      <c r="AZ788" s="36">
        <v>42711.375</v>
      </c>
      <c r="BA788" s="36" t="s">
        <v>50</v>
      </c>
      <c r="BB788" s="36">
        <v>37200.199999999997</v>
      </c>
      <c r="BC788" s="36">
        <v>52355.9</v>
      </c>
      <c r="BD788" s="36">
        <v>203.85230300000001</v>
      </c>
      <c r="BE788" s="36">
        <v>62.187031958896064</v>
      </c>
      <c r="BF788" s="36">
        <v>159.87943099999998</v>
      </c>
      <c r="BG788" s="36">
        <v>247.825175</v>
      </c>
      <c r="BH788" s="36">
        <v>179.83738449999998</v>
      </c>
      <c r="BI788" s="36">
        <v>26.273588366420988</v>
      </c>
      <c r="BJ788" s="36">
        <v>161.259152</v>
      </c>
      <c r="BK788" s="36">
        <v>198.415617</v>
      </c>
      <c r="BL788" s="36">
        <v>73481.95</v>
      </c>
      <c r="BM788" s="36">
        <v>57244.792607738549</v>
      </c>
      <c r="BN788" s="36">
        <v>38578</v>
      </c>
      <c r="BO788" s="36">
        <v>187379</v>
      </c>
      <c r="BP788" s="36">
        <v>191.29699099999999</v>
      </c>
      <c r="BQ788" s="36">
        <v>44.431139448670358</v>
      </c>
      <c r="BR788" s="36">
        <v>159.87943099999998</v>
      </c>
      <c r="BS788" s="36">
        <v>222.71455099999997</v>
      </c>
      <c r="BT788" s="36">
        <v>179.83738449999998</v>
      </c>
      <c r="BU788" s="36">
        <v>26.273588366420988</v>
      </c>
      <c r="BV788" s="36">
        <v>161.259152</v>
      </c>
      <c r="BW788" s="36">
        <v>198.415617</v>
      </c>
      <c r="BX788" s="36">
        <v>136745.33124999999</v>
      </c>
      <c r="BY788" s="36">
        <v>60915.21861579665</v>
      </c>
      <c r="BZ788" s="36">
        <v>38578</v>
      </c>
      <c r="CA788" s="36">
        <v>187379</v>
      </c>
      <c r="CB788" s="36"/>
      <c r="CC788" s="40">
        <v>24.774000000000001</v>
      </c>
      <c r="CD788" s="40">
        <v>69.77</v>
      </c>
      <c r="CE788" s="40"/>
    </row>
    <row r="789" spans="1:83" s="5" customFormat="1">
      <c r="A789" s="13" t="s">
        <v>447</v>
      </c>
      <c r="B789" s="13">
        <v>7</v>
      </c>
      <c r="C789" s="13"/>
      <c r="D789" s="13" t="s">
        <v>58</v>
      </c>
      <c r="E789" s="35" t="s">
        <v>387</v>
      </c>
      <c r="F789" s="13" t="s">
        <v>36</v>
      </c>
      <c r="G789" s="36">
        <v>1094966815</v>
      </c>
      <c r="H789" s="13" t="s">
        <v>388</v>
      </c>
      <c r="I789" s="37">
        <v>21</v>
      </c>
      <c r="J789" s="37" t="s">
        <v>38</v>
      </c>
      <c r="K789" s="38">
        <v>43532</v>
      </c>
      <c r="L789" s="39">
        <v>0.4201388888888889</v>
      </c>
      <c r="M789" s="37" t="s">
        <v>39</v>
      </c>
      <c r="N789" s="37" t="s">
        <v>71</v>
      </c>
      <c r="O789" s="37" t="s">
        <v>41</v>
      </c>
      <c r="P789" s="37" t="s">
        <v>41</v>
      </c>
      <c r="Q789" s="37">
        <v>5</v>
      </c>
      <c r="R789" s="13" t="s">
        <v>55</v>
      </c>
      <c r="S789" s="13" t="s">
        <v>44</v>
      </c>
      <c r="T789" s="13" t="s">
        <v>42</v>
      </c>
      <c r="U789" s="13" t="s">
        <v>52</v>
      </c>
      <c r="V789" s="13" t="s">
        <v>42</v>
      </c>
      <c r="W789" s="13" t="s">
        <v>66</v>
      </c>
      <c r="X789" s="13" t="s">
        <v>76</v>
      </c>
      <c r="Y789" s="13" t="s">
        <v>41</v>
      </c>
      <c r="Z789" s="13" t="s">
        <v>41</v>
      </c>
      <c r="AA789" s="13"/>
      <c r="AB789" s="13">
        <v>0</v>
      </c>
      <c r="AC789" s="13">
        <v>1</v>
      </c>
      <c r="AD789" s="13" t="s">
        <v>42</v>
      </c>
      <c r="AE789" s="13">
        <v>0</v>
      </c>
      <c r="AF789" s="13" t="s">
        <v>42</v>
      </c>
      <c r="AG789" s="13">
        <v>0</v>
      </c>
      <c r="AH789" s="46" t="str">
        <f t="shared" si="24"/>
        <v>0</v>
      </c>
      <c r="AI789" s="46" t="s">
        <v>77</v>
      </c>
      <c r="AJ789" s="46" t="str">
        <f t="shared" si="25"/>
        <v>0</v>
      </c>
      <c r="AK789" s="13" t="s">
        <v>41</v>
      </c>
      <c r="AL789" s="13" t="s">
        <v>41</v>
      </c>
      <c r="AM789" s="13"/>
      <c r="AN789" s="13">
        <v>101.31965006729475</v>
      </c>
      <c r="AO789" s="13">
        <v>117.34261838440112</v>
      </c>
      <c r="AP789" s="13">
        <v>125.13020833333333</v>
      </c>
      <c r="AQ789" s="13">
        <v>148.05555555555554</v>
      </c>
      <c r="AR789" s="36">
        <v>115.75668349999998</v>
      </c>
      <c r="AS789" s="36">
        <v>8.9615708243762988</v>
      </c>
      <c r="AT789" s="36">
        <v>109.41989599999998</v>
      </c>
      <c r="AU789" s="36">
        <v>122.09347099999998</v>
      </c>
      <c r="AV789" s="36">
        <v>150.3916165</v>
      </c>
      <c r="AW789" s="36">
        <v>5.1491395597851364</v>
      </c>
      <c r="AX789" s="36">
        <v>146.75062500000001</v>
      </c>
      <c r="AY789" s="36">
        <v>154.03260799999998</v>
      </c>
      <c r="AZ789" s="36">
        <v>27211.3</v>
      </c>
      <c r="BA789" s="36" t="s">
        <v>50</v>
      </c>
      <c r="BB789" s="36">
        <v>22044.6</v>
      </c>
      <c r="BC789" s="36">
        <v>31689.1</v>
      </c>
      <c r="BD789" s="36">
        <v>122.00713549999998</v>
      </c>
      <c r="BE789" s="36">
        <v>17.801044813738383</v>
      </c>
      <c r="BF789" s="36">
        <v>109.41989599999998</v>
      </c>
      <c r="BG789" s="36">
        <v>134.59437499999999</v>
      </c>
      <c r="BH789" s="36">
        <v>150.3916165</v>
      </c>
      <c r="BI789" s="36">
        <v>5.1491395597851364</v>
      </c>
      <c r="BJ789" s="36">
        <v>146.75062500000001</v>
      </c>
      <c r="BK789" s="36">
        <v>154.03260799999998</v>
      </c>
      <c r="BL789" s="36">
        <v>21126.066666666669</v>
      </c>
      <c r="BM789" s="36">
        <v>834.29933157510402</v>
      </c>
      <c r="BN789" s="36">
        <v>19977.900000000001</v>
      </c>
      <c r="BO789" s="36">
        <v>22044.6</v>
      </c>
      <c r="BP789" s="36">
        <v>140.96156599999998</v>
      </c>
      <c r="BQ789" s="36">
        <v>44.606657493896584</v>
      </c>
      <c r="BR789" s="36">
        <v>109.41989599999998</v>
      </c>
      <c r="BS789" s="36">
        <v>172.50323599999999</v>
      </c>
      <c r="BT789" s="36">
        <v>161.38001250000002</v>
      </c>
      <c r="BU789" s="36">
        <v>20.689078211711415</v>
      </c>
      <c r="BV789" s="36">
        <v>146.75062500000001</v>
      </c>
      <c r="BW789" s="36">
        <v>176.0094</v>
      </c>
      <c r="BX789" s="36">
        <v>32205.768749999996</v>
      </c>
      <c r="BY789" s="36">
        <v>10697.458362665344</v>
      </c>
      <c r="BZ789" s="36">
        <v>19977.900000000001</v>
      </c>
      <c r="CA789" s="36">
        <v>49600.3</v>
      </c>
      <c r="CB789" s="36"/>
      <c r="CC789" s="40">
        <v>25.38</v>
      </c>
      <c r="CD789" s="40">
        <v>68.325000000000003</v>
      </c>
      <c r="CE789" s="40"/>
    </row>
    <row r="790" spans="1:83" s="5" customFormat="1">
      <c r="A790" s="13" t="s">
        <v>447</v>
      </c>
      <c r="B790" s="13">
        <v>7</v>
      </c>
      <c r="C790" s="13"/>
      <c r="D790" s="13" t="s">
        <v>58</v>
      </c>
      <c r="E790" s="35" t="s">
        <v>387</v>
      </c>
      <c r="F790" s="13" t="s">
        <v>36</v>
      </c>
      <c r="G790" s="36">
        <v>1094966815</v>
      </c>
      <c r="H790" s="13" t="s">
        <v>388</v>
      </c>
      <c r="I790" s="37">
        <v>21</v>
      </c>
      <c r="J790" s="37" t="s">
        <v>38</v>
      </c>
      <c r="K790" s="38">
        <v>43532</v>
      </c>
      <c r="L790" s="39">
        <v>0.43055555555555558</v>
      </c>
      <c r="M790" s="37" t="s">
        <v>39</v>
      </c>
      <c r="N790" s="37" t="s">
        <v>71</v>
      </c>
      <c r="O790" s="37" t="s">
        <v>41</v>
      </c>
      <c r="P790" s="37" t="s">
        <v>41</v>
      </c>
      <c r="Q790" s="37">
        <v>6</v>
      </c>
      <c r="R790" s="13" t="s">
        <v>55</v>
      </c>
      <c r="S790" s="13" t="s">
        <v>63</v>
      </c>
      <c r="T790" s="13" t="s">
        <v>42</v>
      </c>
      <c r="U790" s="13" t="s">
        <v>52</v>
      </c>
      <c r="V790" s="13" t="s">
        <v>42</v>
      </c>
      <c r="W790" s="13" t="s">
        <v>66</v>
      </c>
      <c r="X790" s="13" t="s">
        <v>76</v>
      </c>
      <c r="Y790" s="13" t="s">
        <v>41</v>
      </c>
      <c r="Z790" s="13" t="s">
        <v>41</v>
      </c>
      <c r="AA790" s="13"/>
      <c r="AB790" s="13">
        <v>0</v>
      </c>
      <c r="AC790" s="13">
        <v>0</v>
      </c>
      <c r="AD790" s="13" t="s">
        <v>42</v>
      </c>
      <c r="AE790" s="13">
        <v>0</v>
      </c>
      <c r="AF790" s="13" t="s">
        <v>42</v>
      </c>
      <c r="AG790" s="13">
        <v>0</v>
      </c>
      <c r="AH790" s="46" t="str">
        <f t="shared" si="24"/>
        <v>0</v>
      </c>
      <c r="AI790" s="46" t="s">
        <v>77</v>
      </c>
      <c r="AJ790" s="46" t="str">
        <f t="shared" si="25"/>
        <v>0</v>
      </c>
      <c r="AK790" s="13" t="s">
        <v>41</v>
      </c>
      <c r="AL790" s="13" t="s">
        <v>41</v>
      </c>
      <c r="AM790" s="13"/>
      <c r="AN790" s="13">
        <v>101.31965006729475</v>
      </c>
      <c r="AO790" s="13">
        <v>117.34261838440112</v>
      </c>
      <c r="AP790" s="13">
        <v>125.13020833333333</v>
      </c>
      <c r="AQ790" s="13">
        <v>148.05555555555554</v>
      </c>
      <c r="AR790" s="36">
        <v>241.55063949999999</v>
      </c>
      <c r="AS790" s="36">
        <v>8.8735332016914672</v>
      </c>
      <c r="AT790" s="36">
        <v>235.27610399999998</v>
      </c>
      <c r="AU790" s="36">
        <v>247.825175</v>
      </c>
      <c r="AV790" s="36">
        <v>190.90943199999998</v>
      </c>
      <c r="AW790" s="36">
        <v>0</v>
      </c>
      <c r="AX790" s="36">
        <v>190.90943199999998</v>
      </c>
      <c r="AY790" s="36">
        <v>190.90943199999998</v>
      </c>
      <c r="AZ790" s="36">
        <v>84045</v>
      </c>
      <c r="BA790" s="36" t="s">
        <v>50</v>
      </c>
      <c r="BB790" s="36">
        <v>77156.100000000006</v>
      </c>
      <c r="BC790" s="36">
        <v>93689.5</v>
      </c>
      <c r="BD790" s="36">
        <v>191.20977499999998</v>
      </c>
      <c r="BE790" s="36">
        <v>80.066266519177802</v>
      </c>
      <c r="BF790" s="36">
        <v>134.59437499999999</v>
      </c>
      <c r="BG790" s="36">
        <v>247.825175</v>
      </c>
      <c r="BH790" s="36">
        <v>176.084292</v>
      </c>
      <c r="BI790" s="36">
        <v>20.965914052079853</v>
      </c>
      <c r="BJ790" s="36">
        <v>161.259152</v>
      </c>
      <c r="BK790" s="36">
        <v>190.90943199999998</v>
      </c>
      <c r="BL790" s="36">
        <v>78074.583333333328</v>
      </c>
      <c r="BM790" s="36">
        <v>16036.114374550509</v>
      </c>
      <c r="BN790" s="36">
        <v>57867</v>
      </c>
      <c r="BO790" s="36">
        <v>93689.5</v>
      </c>
      <c r="BP790" s="36">
        <v>178.6225355</v>
      </c>
      <c r="BQ790" s="36">
        <v>97.86731133291606</v>
      </c>
      <c r="BR790" s="36">
        <v>109.41989599999998</v>
      </c>
      <c r="BS790" s="36">
        <v>247.825175</v>
      </c>
      <c r="BT790" s="36">
        <v>168.8300285</v>
      </c>
      <c r="BU790" s="36">
        <v>31.224991878807966</v>
      </c>
      <c r="BV790" s="36">
        <v>146.75062500000001</v>
      </c>
      <c r="BW790" s="36">
        <v>190.90943199999998</v>
      </c>
      <c r="BX790" s="36">
        <v>47447.525000000001</v>
      </c>
      <c r="BY790" s="36">
        <v>26416.025592747032</v>
      </c>
      <c r="BZ790" s="36">
        <v>22044.6</v>
      </c>
      <c r="CA790" s="36">
        <v>93689.5</v>
      </c>
      <c r="CB790" s="36"/>
      <c r="CC790" s="40">
        <v>25.331</v>
      </c>
      <c r="CD790" s="40">
        <v>68.525999999999996</v>
      </c>
      <c r="CE790" s="40"/>
    </row>
    <row r="791" spans="1:83" s="5" customFormat="1">
      <c r="A791" s="13" t="s">
        <v>447</v>
      </c>
      <c r="B791" s="13">
        <v>7</v>
      </c>
      <c r="C791" s="13"/>
      <c r="D791" s="13" t="s">
        <v>67</v>
      </c>
      <c r="E791" s="35" t="s">
        <v>389</v>
      </c>
      <c r="F791" s="13" t="s">
        <v>36</v>
      </c>
      <c r="G791" s="36">
        <v>1097405549</v>
      </c>
      <c r="H791" s="13" t="s">
        <v>390</v>
      </c>
      <c r="I791" s="37">
        <v>21</v>
      </c>
      <c r="J791" s="37" t="s">
        <v>38</v>
      </c>
      <c r="K791" s="38">
        <v>43532</v>
      </c>
      <c r="L791" s="39">
        <v>0.3659722222222222</v>
      </c>
      <c r="M791" s="37" t="s">
        <v>39</v>
      </c>
      <c r="N791" s="37" t="s">
        <v>42</v>
      </c>
      <c r="O791" s="37"/>
      <c r="P791" s="37" t="s">
        <v>42</v>
      </c>
      <c r="Q791" s="37">
        <v>1</v>
      </c>
      <c r="R791" s="13" t="s">
        <v>55</v>
      </c>
      <c r="S791" s="13" t="s">
        <v>63</v>
      </c>
      <c r="T791" s="13" t="s">
        <v>42</v>
      </c>
      <c r="U791" s="13" t="s">
        <v>52</v>
      </c>
      <c r="V791" s="13" t="s">
        <v>42</v>
      </c>
      <c r="W791" s="13" t="s">
        <v>135</v>
      </c>
      <c r="X791" s="13" t="s">
        <v>76</v>
      </c>
      <c r="Y791" s="13" t="s">
        <v>41</v>
      </c>
      <c r="Z791" s="13" t="s">
        <v>41</v>
      </c>
      <c r="AA791" s="13"/>
      <c r="AB791" s="13">
        <v>0</v>
      </c>
      <c r="AC791" s="13">
        <v>0</v>
      </c>
      <c r="AD791" s="13" t="s">
        <v>42</v>
      </c>
      <c r="AE791" s="13">
        <v>0</v>
      </c>
      <c r="AF791" s="13" t="s">
        <v>42</v>
      </c>
      <c r="AG791" s="13">
        <v>2</v>
      </c>
      <c r="AH791" s="46" t="str">
        <f t="shared" si="24"/>
        <v>-2</v>
      </c>
      <c r="AI791" s="46" t="s">
        <v>77</v>
      </c>
      <c r="AJ791" s="46" t="str">
        <f t="shared" si="25"/>
        <v>0</v>
      </c>
      <c r="AK791" s="13" t="s">
        <v>41</v>
      </c>
      <c r="AL791" s="13" t="s">
        <v>41</v>
      </c>
      <c r="AM791" s="13"/>
      <c r="AN791" s="13">
        <v>101.31965006729475</v>
      </c>
      <c r="AO791" s="13">
        <v>117.34261838440112</v>
      </c>
      <c r="AP791" s="13">
        <v>125.13020833333333</v>
      </c>
      <c r="AQ791" s="13">
        <v>148.05555555555554</v>
      </c>
      <c r="AR791" s="36">
        <v>148.56289879999997</v>
      </c>
      <c r="AS791" s="36">
        <v>5.9417351265530787</v>
      </c>
      <c r="AT791" s="36">
        <v>144.36145759999999</v>
      </c>
      <c r="AU791" s="36">
        <v>152.76433999999998</v>
      </c>
      <c r="AV791" s="36">
        <v>299.43589609999998</v>
      </c>
      <c r="AW791" s="36">
        <v>5.1816062262219544</v>
      </c>
      <c r="AX791" s="36">
        <v>295.7719472</v>
      </c>
      <c r="AY791" s="36">
        <v>303.09984499999996</v>
      </c>
      <c r="AZ791" s="36">
        <v>23077.95</v>
      </c>
      <c r="BA791" s="36" t="s">
        <v>50</v>
      </c>
      <c r="BB791" s="36">
        <v>20666.8</v>
      </c>
      <c r="BC791" s="36">
        <v>24800.2</v>
      </c>
      <c r="BD791" s="36">
        <v>177.85014199999998</v>
      </c>
      <c r="BE791" s="36">
        <v>47.360151664512287</v>
      </c>
      <c r="BF791" s="36">
        <v>144.36145759999999</v>
      </c>
      <c r="BG791" s="36">
        <v>211.33882639999996</v>
      </c>
      <c r="BH791" s="36">
        <v>306.76504209999996</v>
      </c>
      <c r="BI791" s="36">
        <v>5.1833714475905373</v>
      </c>
      <c r="BJ791" s="36">
        <v>303.09984499999996</v>
      </c>
      <c r="BK791" s="36">
        <v>310.43023919999996</v>
      </c>
      <c r="BL791" s="36">
        <v>24340.933333333334</v>
      </c>
      <c r="BM791" s="36">
        <v>711.49286058727682</v>
      </c>
      <c r="BN791" s="36">
        <v>23422.400000000001</v>
      </c>
      <c r="BO791" s="36">
        <v>24800.2</v>
      </c>
      <c r="BP791" s="36">
        <v>148.56289879999997</v>
      </c>
      <c r="BQ791" s="36">
        <v>5.9417351265530787</v>
      </c>
      <c r="BR791" s="36">
        <v>144.36145759999999</v>
      </c>
      <c r="BS791" s="36">
        <v>152.76433999999998</v>
      </c>
      <c r="BT791" s="36">
        <v>310.43148739999998</v>
      </c>
      <c r="BU791" s="36">
        <v>10.368508116549657</v>
      </c>
      <c r="BV791" s="36">
        <v>303.09984499999996</v>
      </c>
      <c r="BW791" s="36">
        <v>317.7631298</v>
      </c>
      <c r="BX791" s="36">
        <v>26952.975000000006</v>
      </c>
      <c r="BY791" s="36">
        <v>3591.7142760340193</v>
      </c>
      <c r="BZ791" s="36">
        <v>23422.400000000001</v>
      </c>
      <c r="CA791" s="36">
        <v>33066.9</v>
      </c>
      <c r="CB791" s="36"/>
      <c r="CC791" s="40">
        <v>23.736999999999998</v>
      </c>
      <c r="CD791" s="40">
        <v>69.698999999999998</v>
      </c>
      <c r="CE791" s="40"/>
    </row>
    <row r="792" spans="1:83" s="5" customFormat="1">
      <c r="A792" s="13" t="s">
        <v>447</v>
      </c>
      <c r="B792" s="13">
        <v>7</v>
      </c>
      <c r="C792" s="13"/>
      <c r="D792" s="13" t="s">
        <v>67</v>
      </c>
      <c r="E792" s="35" t="s">
        <v>389</v>
      </c>
      <c r="F792" s="13" t="s">
        <v>36</v>
      </c>
      <c r="G792" s="36">
        <v>1097405549</v>
      </c>
      <c r="H792" s="13" t="s">
        <v>390</v>
      </c>
      <c r="I792" s="37">
        <v>21</v>
      </c>
      <c r="J792" s="37" t="s">
        <v>38</v>
      </c>
      <c r="K792" s="38">
        <v>43532</v>
      </c>
      <c r="L792" s="39">
        <v>0.37777777777777777</v>
      </c>
      <c r="M792" s="37" t="s">
        <v>39</v>
      </c>
      <c r="N792" s="37" t="s">
        <v>42</v>
      </c>
      <c r="O792" s="37"/>
      <c r="P792" s="37" t="s">
        <v>42</v>
      </c>
      <c r="Q792" s="37">
        <v>2</v>
      </c>
      <c r="R792" s="13" t="s">
        <v>43</v>
      </c>
      <c r="S792" s="13" t="s">
        <v>44</v>
      </c>
      <c r="T792" s="13" t="s">
        <v>42</v>
      </c>
      <c r="U792" s="13" t="s">
        <v>52</v>
      </c>
      <c r="V792" s="13" t="s">
        <v>42</v>
      </c>
      <c r="W792" s="13" t="s">
        <v>154</v>
      </c>
      <c r="X792" s="13" t="s">
        <v>106</v>
      </c>
      <c r="Y792" s="13" t="s">
        <v>42</v>
      </c>
      <c r="Z792" s="13" t="s">
        <v>41</v>
      </c>
      <c r="AA792" s="13"/>
      <c r="AB792" s="13">
        <v>-1</v>
      </c>
      <c r="AC792" s="13">
        <v>1</v>
      </c>
      <c r="AD792" s="13" t="s">
        <v>42</v>
      </c>
      <c r="AE792" s="13">
        <v>0</v>
      </c>
      <c r="AF792" s="13" t="s">
        <v>42</v>
      </c>
      <c r="AG792" s="13">
        <v>3</v>
      </c>
      <c r="AH792" s="46" t="str">
        <f t="shared" si="24"/>
        <v>-3</v>
      </c>
      <c r="AI792" s="46" t="s">
        <v>48</v>
      </c>
      <c r="AJ792" s="46" t="str">
        <f t="shared" si="25"/>
        <v>1</v>
      </c>
      <c r="AK792" s="13" t="s">
        <v>42</v>
      </c>
      <c r="AL792" s="13" t="s">
        <v>41</v>
      </c>
      <c r="AM792" s="13"/>
      <c r="AN792" s="13">
        <v>101.31965006729475</v>
      </c>
      <c r="AO792" s="13">
        <v>117.34261838440112</v>
      </c>
      <c r="AP792" s="13">
        <v>125.13020833333333</v>
      </c>
      <c r="AQ792" s="13">
        <v>148.05555555555554</v>
      </c>
      <c r="AR792" s="36">
        <v>202.9311404</v>
      </c>
      <c r="AS792" s="36">
        <v>47.200811656754226</v>
      </c>
      <c r="AT792" s="36">
        <v>169.55512640000001</v>
      </c>
      <c r="AU792" s="36">
        <v>236.30715439999997</v>
      </c>
      <c r="AV792" s="36">
        <v>284.83391359999996</v>
      </c>
      <c r="AW792" s="36">
        <v>15.468715462812625</v>
      </c>
      <c r="AX792" s="36">
        <v>273.89587999999998</v>
      </c>
      <c r="AY792" s="36">
        <v>295.7719472</v>
      </c>
      <c r="AZ792" s="36">
        <v>27211.3</v>
      </c>
      <c r="BA792" s="36" t="s">
        <v>50</v>
      </c>
      <c r="BB792" s="36">
        <v>24800.2</v>
      </c>
      <c r="BC792" s="36">
        <v>30311.3</v>
      </c>
      <c r="BD792" s="36">
        <v>173.55690199999998</v>
      </c>
      <c r="BE792" s="36">
        <v>88.742257986414813</v>
      </c>
      <c r="BF792" s="36">
        <v>110.80664959999997</v>
      </c>
      <c r="BG792" s="36">
        <v>236.30715439999997</v>
      </c>
      <c r="BH792" s="36">
        <v>270.25177609999997</v>
      </c>
      <c r="BI792" s="36">
        <v>36.090972083701928</v>
      </c>
      <c r="BJ792" s="36">
        <v>244.73160499999997</v>
      </c>
      <c r="BK792" s="36">
        <v>295.7719472</v>
      </c>
      <c r="BL792" s="36">
        <v>23422.399999999998</v>
      </c>
      <c r="BM792" s="36">
        <v>1742.7944640719979</v>
      </c>
      <c r="BN792" s="36">
        <v>20666.8</v>
      </c>
      <c r="BO792" s="36">
        <v>24800.2</v>
      </c>
      <c r="BP792" s="36">
        <v>194.53574719999997</v>
      </c>
      <c r="BQ792" s="36">
        <v>59.073690581649103</v>
      </c>
      <c r="BR792" s="36">
        <v>152.76433999999998</v>
      </c>
      <c r="BS792" s="36">
        <v>236.30715439999997</v>
      </c>
      <c r="BT792" s="36">
        <v>295.7719472</v>
      </c>
      <c r="BU792" s="36">
        <v>0</v>
      </c>
      <c r="BV792" s="36">
        <v>295.7719472</v>
      </c>
      <c r="BW792" s="36">
        <v>295.7719472</v>
      </c>
      <c r="BX792" s="36">
        <v>20451.53125</v>
      </c>
      <c r="BY792" s="36">
        <v>3418.8358497630329</v>
      </c>
      <c r="BZ792" s="36">
        <v>14466.8</v>
      </c>
      <c r="CA792" s="36">
        <v>24800.2</v>
      </c>
      <c r="CB792" s="36"/>
      <c r="CC792" s="40">
        <v>24.122</v>
      </c>
      <c r="CD792" s="40">
        <v>69.858999999999995</v>
      </c>
      <c r="CE792" s="40"/>
    </row>
    <row r="793" spans="1:83" s="5" customFormat="1">
      <c r="A793" s="13" t="s">
        <v>447</v>
      </c>
      <c r="B793" s="13">
        <v>7</v>
      </c>
      <c r="C793" s="13"/>
      <c r="D793" s="13" t="s">
        <v>107</v>
      </c>
      <c r="E793" s="35" t="s">
        <v>391</v>
      </c>
      <c r="F793" s="13" t="s">
        <v>36</v>
      </c>
      <c r="G793" s="36">
        <v>1097040237</v>
      </c>
      <c r="H793" s="13" t="s">
        <v>392</v>
      </c>
      <c r="I793" s="37">
        <v>21</v>
      </c>
      <c r="J793" s="37" t="s">
        <v>70</v>
      </c>
      <c r="K793" s="38">
        <v>43532</v>
      </c>
      <c r="L793" s="39">
        <v>0.3659722222222222</v>
      </c>
      <c r="M793" s="37" t="s">
        <v>39</v>
      </c>
      <c r="N793" s="37" t="s">
        <v>42</v>
      </c>
      <c r="O793" s="37" t="s">
        <v>100</v>
      </c>
      <c r="P793" s="37" t="s">
        <v>42</v>
      </c>
      <c r="Q793" s="37">
        <v>1</v>
      </c>
      <c r="R793" s="13" t="s">
        <v>55</v>
      </c>
      <c r="S793" s="13" t="s">
        <v>44</v>
      </c>
      <c r="T793" s="13" t="s">
        <v>42</v>
      </c>
      <c r="U793" s="13" t="s">
        <v>52</v>
      </c>
      <c r="V793" s="13" t="s">
        <v>42</v>
      </c>
      <c r="W793" s="13" t="s">
        <v>72</v>
      </c>
      <c r="X793" s="13" t="s">
        <v>106</v>
      </c>
      <c r="Y793" s="13" t="s">
        <v>41</v>
      </c>
      <c r="Z793" s="13" t="s">
        <v>41</v>
      </c>
      <c r="AA793" s="13"/>
      <c r="AB793" s="13">
        <v>0</v>
      </c>
      <c r="AC793" s="13">
        <v>1</v>
      </c>
      <c r="AD793" s="13" t="s">
        <v>42</v>
      </c>
      <c r="AE793" s="13">
        <v>0</v>
      </c>
      <c r="AF793" s="13" t="s">
        <v>42</v>
      </c>
      <c r="AG793" s="13">
        <v>1</v>
      </c>
      <c r="AH793" s="46" t="str">
        <f t="shared" si="24"/>
        <v>-1</v>
      </c>
      <c r="AI793" s="46" t="s">
        <v>48</v>
      </c>
      <c r="AJ793" s="46" t="str">
        <f t="shared" si="25"/>
        <v>1</v>
      </c>
      <c r="AK793" s="13" t="s">
        <v>41</v>
      </c>
      <c r="AL793" s="13" t="s">
        <v>41</v>
      </c>
      <c r="AM793" s="13"/>
      <c r="AN793" s="13">
        <v>101.31965006729475</v>
      </c>
      <c r="AO793" s="13">
        <v>117.34261838440112</v>
      </c>
      <c r="AP793" s="13">
        <v>125.13020833333333</v>
      </c>
      <c r="AQ793" s="13">
        <v>148.05555555555554</v>
      </c>
      <c r="AR793" s="36">
        <v>84.354464799999988</v>
      </c>
      <c r="AS793" s="36">
        <v>0</v>
      </c>
      <c r="AT793" s="36">
        <v>84.354464799999988</v>
      </c>
      <c r="AU793" s="36">
        <v>84.354464799999988</v>
      </c>
      <c r="AV793" s="36">
        <v>123.83050710000001</v>
      </c>
      <c r="AW793" s="36">
        <v>5.7738268230847325</v>
      </c>
      <c r="AX793" s="36">
        <v>119.74779500000001</v>
      </c>
      <c r="AY793" s="36">
        <v>127.9132192</v>
      </c>
      <c r="AZ793" s="36">
        <v>23077.95</v>
      </c>
      <c r="BA793" s="36" t="s">
        <v>50</v>
      </c>
      <c r="BB793" s="36">
        <v>20666.8</v>
      </c>
      <c r="BC793" s="36">
        <v>24800.2</v>
      </c>
      <c r="BD793" s="36">
        <v>88.71564004999999</v>
      </c>
      <c r="BE793" s="36">
        <v>6.1676331864358866</v>
      </c>
      <c r="BF793" s="36">
        <v>84.354464799999988</v>
      </c>
      <c r="BG793" s="36">
        <v>93.076815300000007</v>
      </c>
      <c r="BH793" s="36">
        <v>127.91446740000001</v>
      </c>
      <c r="BI793" s="36">
        <v>11.549418867538037</v>
      </c>
      <c r="BJ793" s="36">
        <v>119.74779500000001</v>
      </c>
      <c r="BK793" s="36">
        <v>136.08113980000002</v>
      </c>
      <c r="BL793" s="36">
        <v>24340.933333333334</v>
      </c>
      <c r="BM793" s="36">
        <v>711.49286058727682</v>
      </c>
      <c r="BN793" s="36">
        <v>23422.400000000001</v>
      </c>
      <c r="BO793" s="36">
        <v>24800.2</v>
      </c>
      <c r="BP793" s="36">
        <v>84.354464799999988</v>
      </c>
      <c r="BQ793" s="36">
        <v>0</v>
      </c>
      <c r="BR793" s="36">
        <v>84.354464799999988</v>
      </c>
      <c r="BS793" s="36">
        <v>84.354464799999988</v>
      </c>
      <c r="BT793" s="36">
        <v>127.91446740000001</v>
      </c>
      <c r="BU793" s="36">
        <v>11.549418867538037</v>
      </c>
      <c r="BV793" s="36">
        <v>119.74779500000001</v>
      </c>
      <c r="BW793" s="36">
        <v>136.08113980000002</v>
      </c>
      <c r="BX793" s="36">
        <v>26952.975000000006</v>
      </c>
      <c r="BY793" s="36">
        <v>3591.7142760340193</v>
      </c>
      <c r="BZ793" s="36">
        <v>23422.400000000001</v>
      </c>
      <c r="CA793" s="36">
        <v>33066.9</v>
      </c>
      <c r="CB793" s="36"/>
      <c r="CC793" s="40">
        <v>23.736999999999998</v>
      </c>
      <c r="CD793" s="40">
        <v>69.698999999999998</v>
      </c>
      <c r="CE793" s="40"/>
    </row>
    <row r="794" spans="1:83" s="5" customFormat="1">
      <c r="A794" s="13" t="s">
        <v>447</v>
      </c>
      <c r="B794" s="13">
        <v>7</v>
      </c>
      <c r="C794" s="13"/>
      <c r="D794" s="13" t="s">
        <v>107</v>
      </c>
      <c r="E794" s="35" t="s">
        <v>391</v>
      </c>
      <c r="F794" s="13" t="s">
        <v>36</v>
      </c>
      <c r="G794" s="36">
        <v>1097040237</v>
      </c>
      <c r="H794" s="13" t="s">
        <v>392</v>
      </c>
      <c r="I794" s="37">
        <v>21</v>
      </c>
      <c r="J794" s="37" t="s">
        <v>70</v>
      </c>
      <c r="K794" s="38">
        <v>43532</v>
      </c>
      <c r="L794" s="39">
        <v>0.37777777777777777</v>
      </c>
      <c r="M794" s="37" t="s">
        <v>39</v>
      </c>
      <c r="N794" s="37" t="s">
        <v>42</v>
      </c>
      <c r="O794" s="37" t="s">
        <v>100</v>
      </c>
      <c r="P794" s="37" t="s">
        <v>42</v>
      </c>
      <c r="Q794" s="37">
        <v>2</v>
      </c>
      <c r="R794" s="13" t="s">
        <v>55</v>
      </c>
      <c r="S794" s="13" t="s">
        <v>56</v>
      </c>
      <c r="T794" s="13" t="s">
        <v>42</v>
      </c>
      <c r="U794" s="13" t="s">
        <v>52</v>
      </c>
      <c r="V794" s="13" t="s">
        <v>42</v>
      </c>
      <c r="W794" s="13" t="s">
        <v>72</v>
      </c>
      <c r="X794" s="13" t="s">
        <v>106</v>
      </c>
      <c r="Y794" s="13" t="s">
        <v>41</v>
      </c>
      <c r="Z794" s="13" t="s">
        <v>41</v>
      </c>
      <c r="AA794" s="13"/>
      <c r="AB794" s="13">
        <v>0</v>
      </c>
      <c r="AC794" s="13">
        <v>2</v>
      </c>
      <c r="AD794" s="13" t="s">
        <v>42</v>
      </c>
      <c r="AE794" s="13">
        <v>0</v>
      </c>
      <c r="AF794" s="13" t="s">
        <v>42</v>
      </c>
      <c r="AG794" s="13">
        <v>1</v>
      </c>
      <c r="AH794" s="46" t="str">
        <f t="shared" si="24"/>
        <v>-1</v>
      </c>
      <c r="AI794" s="46" t="s">
        <v>48</v>
      </c>
      <c r="AJ794" s="46" t="str">
        <f t="shared" si="25"/>
        <v>1</v>
      </c>
      <c r="AK794" s="13" t="s">
        <v>41</v>
      </c>
      <c r="AL794" s="13" t="s">
        <v>41</v>
      </c>
      <c r="AM794" s="13"/>
      <c r="AN794" s="13">
        <v>101.31965006729475</v>
      </c>
      <c r="AO794" s="13">
        <v>117.34261838440112</v>
      </c>
      <c r="AP794" s="13">
        <v>125.13020833333333</v>
      </c>
      <c r="AQ794" s="13">
        <v>148.05555555555554</v>
      </c>
      <c r="AR794" s="36">
        <v>106.0939853</v>
      </c>
      <c r="AS794" s="36">
        <v>18.409058357716216</v>
      </c>
      <c r="AT794" s="36">
        <v>93.076815300000007</v>
      </c>
      <c r="AU794" s="36">
        <v>119.11115529999999</v>
      </c>
      <c r="AV794" s="36">
        <v>123.88465980000001</v>
      </c>
      <c r="AW794" s="36">
        <v>17.248427429212217</v>
      </c>
      <c r="AX794" s="36">
        <v>111.6881798</v>
      </c>
      <c r="AY794" s="36">
        <v>136.08113980000002</v>
      </c>
      <c r="AZ794" s="36">
        <v>27211.3</v>
      </c>
      <c r="BA794" s="36" t="s">
        <v>50</v>
      </c>
      <c r="BB794" s="36">
        <v>24800.2</v>
      </c>
      <c r="BC794" s="36">
        <v>30311.3</v>
      </c>
      <c r="BD794" s="36">
        <v>97.369762500000007</v>
      </c>
      <c r="BE794" s="36">
        <v>30.74697256264071</v>
      </c>
      <c r="BF794" s="36">
        <v>75.628369700000007</v>
      </c>
      <c r="BG794" s="36">
        <v>119.11115529999999</v>
      </c>
      <c r="BH794" s="36">
        <v>115.7179874</v>
      </c>
      <c r="BI794" s="36">
        <v>5.6990085616741801</v>
      </c>
      <c r="BJ794" s="36">
        <v>111.6881798</v>
      </c>
      <c r="BK794" s="36">
        <v>119.74779500000001</v>
      </c>
      <c r="BL794" s="36">
        <v>23422.399999999998</v>
      </c>
      <c r="BM794" s="36">
        <v>1742.7944640719979</v>
      </c>
      <c r="BN794" s="36">
        <v>20666.8</v>
      </c>
      <c r="BO794" s="36">
        <v>24800.2</v>
      </c>
      <c r="BP794" s="36">
        <v>101.73281004999998</v>
      </c>
      <c r="BQ794" s="36">
        <v>24.576691544152112</v>
      </c>
      <c r="BR794" s="36">
        <v>84.354464799999988</v>
      </c>
      <c r="BS794" s="36">
        <v>119.11115529999999</v>
      </c>
      <c r="BT794" s="36">
        <v>119.80069950000001</v>
      </c>
      <c r="BU794" s="36">
        <v>11.472835384758911</v>
      </c>
      <c r="BV794" s="36">
        <v>111.6881798</v>
      </c>
      <c r="BW794" s="36">
        <v>127.9132192</v>
      </c>
      <c r="BX794" s="36">
        <v>20451.53125</v>
      </c>
      <c r="BY794" s="36">
        <v>3418.8358497630329</v>
      </c>
      <c r="BZ794" s="36">
        <v>14466.8</v>
      </c>
      <c r="CA794" s="36">
        <v>24800.2</v>
      </c>
      <c r="CB794" s="36"/>
      <c r="CC794" s="40">
        <v>24.122</v>
      </c>
      <c r="CD794" s="40">
        <v>69.858999999999995</v>
      </c>
      <c r="CE794" s="40"/>
    </row>
    <row r="795" spans="1:83" s="5" customFormat="1">
      <c r="A795" s="13" t="s">
        <v>447</v>
      </c>
      <c r="B795" s="13">
        <v>7</v>
      </c>
      <c r="C795" s="13"/>
      <c r="D795" s="13" t="s">
        <v>107</v>
      </c>
      <c r="E795" s="35" t="s">
        <v>391</v>
      </c>
      <c r="F795" s="13" t="s">
        <v>36</v>
      </c>
      <c r="G795" s="36">
        <v>1097040237</v>
      </c>
      <c r="H795" s="13" t="s">
        <v>392</v>
      </c>
      <c r="I795" s="37">
        <v>21</v>
      </c>
      <c r="J795" s="37" t="s">
        <v>70</v>
      </c>
      <c r="K795" s="38">
        <v>43532</v>
      </c>
      <c r="L795" s="39">
        <v>0.39513888888888887</v>
      </c>
      <c r="M795" s="37" t="s">
        <v>39</v>
      </c>
      <c r="N795" s="37" t="s">
        <v>42</v>
      </c>
      <c r="O795" s="37" t="s">
        <v>100</v>
      </c>
      <c r="P795" s="37" t="s">
        <v>42</v>
      </c>
      <c r="Q795" s="37">
        <v>3</v>
      </c>
      <c r="R795" s="13" t="s">
        <v>55</v>
      </c>
      <c r="S795" s="13" t="s">
        <v>63</v>
      </c>
      <c r="T795" s="13" t="s">
        <v>42</v>
      </c>
      <c r="U795" s="13" t="s">
        <v>52</v>
      </c>
      <c r="V795" s="13" t="s">
        <v>42</v>
      </c>
      <c r="W795" s="13" t="s">
        <v>66</v>
      </c>
      <c r="X795" s="13" t="s">
        <v>76</v>
      </c>
      <c r="Y795" s="13" t="s">
        <v>41</v>
      </c>
      <c r="Z795" s="13" t="s">
        <v>41</v>
      </c>
      <c r="AA795" s="13"/>
      <c r="AB795" s="13">
        <v>0</v>
      </c>
      <c r="AC795" s="13">
        <v>0</v>
      </c>
      <c r="AD795" s="13" t="s">
        <v>42</v>
      </c>
      <c r="AE795" s="13">
        <v>0</v>
      </c>
      <c r="AF795" s="13" t="s">
        <v>42</v>
      </c>
      <c r="AG795" s="13">
        <v>0</v>
      </c>
      <c r="AH795" s="46" t="str">
        <f t="shared" si="24"/>
        <v>0</v>
      </c>
      <c r="AI795" s="46" t="s">
        <v>77</v>
      </c>
      <c r="AJ795" s="46" t="str">
        <f t="shared" si="25"/>
        <v>0</v>
      </c>
      <c r="AK795" s="13" t="s">
        <v>41</v>
      </c>
      <c r="AL795" s="13" t="s">
        <v>41</v>
      </c>
      <c r="AM795" s="13"/>
      <c r="AN795" s="13">
        <v>101.31965006729475</v>
      </c>
      <c r="AO795" s="13">
        <v>117.34261838440112</v>
      </c>
      <c r="AP795" s="13">
        <v>125.13020833333333</v>
      </c>
      <c r="AQ795" s="13">
        <v>148.05555555555554</v>
      </c>
      <c r="AR795" s="36">
        <v>210.1872214</v>
      </c>
      <c r="AS795" s="36">
        <v>6.0530441990922208</v>
      </c>
      <c r="AT795" s="36">
        <v>205.90707280000001</v>
      </c>
      <c r="AU795" s="36">
        <v>214.46737000000002</v>
      </c>
      <c r="AV795" s="36">
        <v>254.59159990000003</v>
      </c>
      <c r="AW795" s="36">
        <v>17.406077027499084</v>
      </c>
      <c r="AX795" s="36">
        <v>242.28364480000005</v>
      </c>
      <c r="AY795" s="36">
        <v>266.89955500000002</v>
      </c>
      <c r="AZ795" s="36">
        <v>165334.42499999999</v>
      </c>
      <c r="BA795" s="36" t="s">
        <v>50</v>
      </c>
      <c r="BB795" s="36">
        <v>159823.29999999999</v>
      </c>
      <c r="BC795" s="36">
        <v>170845.6</v>
      </c>
      <c r="BD795" s="36">
        <v>192.89080765</v>
      </c>
      <c r="BE795" s="36">
        <v>18.407778706574284</v>
      </c>
      <c r="BF795" s="36">
        <v>179.87454249999999</v>
      </c>
      <c r="BG795" s="36">
        <v>205.90707280000001</v>
      </c>
      <c r="BH795" s="36">
        <v>221.84718000000004</v>
      </c>
      <c r="BI795" s="36">
        <v>28.901525687120376</v>
      </c>
      <c r="BJ795" s="36">
        <v>201.41071520000003</v>
      </c>
      <c r="BK795" s="36">
        <v>242.28364480000005</v>
      </c>
      <c r="BL795" s="36">
        <v>112060</v>
      </c>
      <c r="BM795" s="36">
        <v>41339.716051226082</v>
      </c>
      <c r="BN795" s="36">
        <v>71644.899999999994</v>
      </c>
      <c r="BO795" s="36">
        <v>159823.29999999999</v>
      </c>
      <c r="BP795" s="36">
        <v>153.79607765</v>
      </c>
      <c r="BQ795" s="36">
        <v>73.696076089888578</v>
      </c>
      <c r="BR795" s="36">
        <v>101.68508249999999</v>
      </c>
      <c r="BS795" s="36">
        <v>205.90707280000001</v>
      </c>
      <c r="BT795" s="36">
        <v>181.01571990000002</v>
      </c>
      <c r="BU795" s="36">
        <v>86.645930332036286</v>
      </c>
      <c r="BV795" s="36">
        <v>119.74779500000001</v>
      </c>
      <c r="BW795" s="36">
        <v>242.28364480000005</v>
      </c>
      <c r="BX795" s="36">
        <v>78447.737500000003</v>
      </c>
      <c r="BY795" s="36">
        <v>41123.240217341423</v>
      </c>
      <c r="BZ795" s="36">
        <v>26178</v>
      </c>
      <c r="CA795" s="36">
        <v>159823.29999999999</v>
      </c>
      <c r="CB795" s="36"/>
      <c r="CC795" s="40">
        <v>24.266999999999999</v>
      </c>
      <c r="CD795" s="40">
        <v>70.271000000000001</v>
      </c>
      <c r="CE795" s="40"/>
    </row>
    <row r="796" spans="1:83" s="5" customFormat="1">
      <c r="A796" s="13" t="s">
        <v>447</v>
      </c>
      <c r="B796" s="13">
        <v>7</v>
      </c>
      <c r="C796" s="13"/>
      <c r="D796" s="13" t="s">
        <v>73</v>
      </c>
      <c r="E796" s="35" t="s">
        <v>393</v>
      </c>
      <c r="F796" s="13" t="s">
        <v>36</v>
      </c>
      <c r="G796" s="36">
        <v>1125808485</v>
      </c>
      <c r="H796" s="13" t="s">
        <v>394</v>
      </c>
      <c r="I796" s="37">
        <v>20</v>
      </c>
      <c r="J796" s="37" t="s">
        <v>38</v>
      </c>
      <c r="K796" s="38">
        <v>43532</v>
      </c>
      <c r="L796" s="39">
        <v>0.3659722222222222</v>
      </c>
      <c r="M796" s="37" t="s">
        <v>39</v>
      </c>
      <c r="N796" s="37" t="s">
        <v>42</v>
      </c>
      <c r="O796" s="37" t="s">
        <v>100</v>
      </c>
      <c r="P796" s="37" t="s">
        <v>42</v>
      </c>
      <c r="Q796" s="37">
        <v>1</v>
      </c>
      <c r="R796" s="13" t="s">
        <v>55</v>
      </c>
      <c r="S796" s="13" t="s">
        <v>127</v>
      </c>
      <c r="T796" s="13" t="s">
        <v>42</v>
      </c>
      <c r="U796" s="13" t="s">
        <v>52</v>
      </c>
      <c r="V796" s="13" t="s">
        <v>41</v>
      </c>
      <c r="W796" s="13" t="s">
        <v>66</v>
      </c>
      <c r="X796" s="13" t="s">
        <v>76</v>
      </c>
      <c r="Y796" s="13" t="s">
        <v>41</v>
      </c>
      <c r="Z796" s="13" t="s">
        <v>41</v>
      </c>
      <c r="AA796" s="13"/>
      <c r="AB796" s="13">
        <v>0</v>
      </c>
      <c r="AC796" s="13">
        <v>-1</v>
      </c>
      <c r="AD796" s="13" t="s">
        <v>42</v>
      </c>
      <c r="AE796" s="13">
        <v>0</v>
      </c>
      <c r="AF796" s="13" t="s">
        <v>41</v>
      </c>
      <c r="AG796" s="13">
        <v>0</v>
      </c>
      <c r="AH796" s="46" t="str">
        <f t="shared" si="24"/>
        <v>0</v>
      </c>
      <c r="AI796" s="46" t="s">
        <v>77</v>
      </c>
      <c r="AJ796" s="46" t="str">
        <f t="shared" si="25"/>
        <v>0</v>
      </c>
      <c r="AK796" s="13" t="s">
        <v>41</v>
      </c>
      <c r="AL796" s="13" t="s">
        <v>41</v>
      </c>
      <c r="AM796" s="13"/>
      <c r="AN796" s="13">
        <v>101.31965006729475</v>
      </c>
      <c r="AO796" s="13">
        <v>117.34261838440112</v>
      </c>
      <c r="AP796" s="13">
        <v>125.13020833333333</v>
      </c>
      <c r="AQ796" s="13">
        <v>148.05555555555554</v>
      </c>
      <c r="AR796" s="36">
        <v>90.7</v>
      </c>
      <c r="AS796" s="36">
        <v>0</v>
      </c>
      <c r="AT796" s="36">
        <v>90.7</v>
      </c>
      <c r="AU796" s="36">
        <v>90.7</v>
      </c>
      <c r="AV796" s="36">
        <v>78.273645700000003</v>
      </c>
      <c r="AW796" s="36">
        <v>0</v>
      </c>
      <c r="AX796" s="36">
        <v>78.273645700000003</v>
      </c>
      <c r="AY796" s="36">
        <v>78.273645700000003</v>
      </c>
      <c r="AZ796" s="36">
        <v>23077.95</v>
      </c>
      <c r="BA796" s="36" t="s">
        <v>50</v>
      </c>
      <c r="BB796" s="36">
        <v>20666.8</v>
      </c>
      <c r="BC796" s="36">
        <v>24800.2</v>
      </c>
      <c r="BD796" s="36">
        <v>90.7</v>
      </c>
      <c r="BE796" s="36">
        <v>0</v>
      </c>
      <c r="BF796" s="36">
        <v>90.7</v>
      </c>
      <c r="BG796" s="36">
        <v>90.7</v>
      </c>
      <c r="BH796" s="36">
        <v>82.804494099999999</v>
      </c>
      <c r="BI796" s="36">
        <v>6.4075872563364431</v>
      </c>
      <c r="BJ796" s="36">
        <v>78.273645700000003</v>
      </c>
      <c r="BK796" s="36">
        <v>87.33534250000001</v>
      </c>
      <c r="BL796" s="36">
        <v>24340.933333333334</v>
      </c>
      <c r="BM796" s="36">
        <v>711.49286058727682</v>
      </c>
      <c r="BN796" s="36">
        <v>23422.400000000001</v>
      </c>
      <c r="BO796" s="36">
        <v>24800.2</v>
      </c>
      <c r="BP796" s="36">
        <v>90.7</v>
      </c>
      <c r="BQ796" s="36">
        <v>0</v>
      </c>
      <c r="BR796" s="36">
        <v>90.7</v>
      </c>
      <c r="BS796" s="36">
        <v>90.7</v>
      </c>
      <c r="BT796" s="36">
        <v>78.273645700000003</v>
      </c>
      <c r="BU796" s="36">
        <v>0</v>
      </c>
      <c r="BV796" s="36">
        <v>78.273645700000003</v>
      </c>
      <c r="BW796" s="36">
        <v>78.273645700000003</v>
      </c>
      <c r="BX796" s="36">
        <v>26952.975000000006</v>
      </c>
      <c r="BY796" s="36">
        <v>3591.7142760340193</v>
      </c>
      <c r="BZ796" s="36">
        <v>23422.400000000001</v>
      </c>
      <c r="CA796" s="36">
        <v>33066.9</v>
      </c>
      <c r="CB796" s="36"/>
      <c r="CC796" s="40">
        <v>23.736999999999998</v>
      </c>
      <c r="CD796" s="40">
        <v>69.698999999999998</v>
      </c>
      <c r="CE796" s="40"/>
    </row>
    <row r="797" spans="1:83" s="5" customFormat="1">
      <c r="A797" s="13" t="s">
        <v>447</v>
      </c>
      <c r="B797" s="13">
        <v>7</v>
      </c>
      <c r="C797" s="13"/>
      <c r="D797" s="13" t="s">
        <v>73</v>
      </c>
      <c r="E797" s="35" t="s">
        <v>393</v>
      </c>
      <c r="F797" s="13" t="s">
        <v>36</v>
      </c>
      <c r="G797" s="36">
        <v>1125808485</v>
      </c>
      <c r="H797" s="13" t="s">
        <v>394</v>
      </c>
      <c r="I797" s="37">
        <v>20</v>
      </c>
      <c r="J797" s="37" t="s">
        <v>38</v>
      </c>
      <c r="K797" s="38">
        <v>43532</v>
      </c>
      <c r="L797" s="39">
        <v>0.37777777777777777</v>
      </c>
      <c r="M797" s="37" t="s">
        <v>39</v>
      </c>
      <c r="N797" s="37" t="s">
        <v>42</v>
      </c>
      <c r="O797" s="37" t="s">
        <v>100</v>
      </c>
      <c r="P797" s="37" t="s">
        <v>42</v>
      </c>
      <c r="Q797" s="37">
        <v>2</v>
      </c>
      <c r="R797" s="13" t="s">
        <v>55</v>
      </c>
      <c r="S797" s="13" t="s">
        <v>63</v>
      </c>
      <c r="T797" s="13" t="s">
        <v>42</v>
      </c>
      <c r="U797" s="13" t="s">
        <v>52</v>
      </c>
      <c r="V797" s="13" t="s">
        <v>41</v>
      </c>
      <c r="W797" s="13" t="s">
        <v>66</v>
      </c>
      <c r="X797" s="13" t="s">
        <v>76</v>
      </c>
      <c r="Y797" s="13" t="s">
        <v>41</v>
      </c>
      <c r="Z797" s="13" t="s">
        <v>41</v>
      </c>
      <c r="AA797" s="13"/>
      <c r="AB797" s="13">
        <v>0</v>
      </c>
      <c r="AC797" s="13">
        <v>0</v>
      </c>
      <c r="AD797" s="13" t="s">
        <v>42</v>
      </c>
      <c r="AE797" s="13">
        <v>0</v>
      </c>
      <c r="AF797" s="13" t="s">
        <v>41</v>
      </c>
      <c r="AG797" s="13">
        <v>0</v>
      </c>
      <c r="AH797" s="46" t="str">
        <f t="shared" si="24"/>
        <v>0</v>
      </c>
      <c r="AI797" s="46" t="s">
        <v>77</v>
      </c>
      <c r="AJ797" s="46" t="str">
        <f t="shared" si="25"/>
        <v>0</v>
      </c>
      <c r="AK797" s="13" t="s">
        <v>41</v>
      </c>
      <c r="AL797" s="13" t="s">
        <v>41</v>
      </c>
      <c r="AM797" s="13"/>
      <c r="AN797" s="13">
        <v>101.31965006729475</v>
      </c>
      <c r="AO797" s="13">
        <v>117.34261838440112</v>
      </c>
      <c r="AP797" s="13">
        <v>125.13020833333333</v>
      </c>
      <c r="AQ797" s="13">
        <v>148.05555555555554</v>
      </c>
      <c r="AR797" s="36">
        <v>86.75</v>
      </c>
      <c r="AS797" s="36">
        <v>5.5861435713737295</v>
      </c>
      <c r="AT797" s="36">
        <v>82.8</v>
      </c>
      <c r="AU797" s="36">
        <v>90.7</v>
      </c>
      <c r="AV797" s="36">
        <v>87.33534250000001</v>
      </c>
      <c r="AW797" s="36">
        <v>0</v>
      </c>
      <c r="AX797" s="36">
        <v>87.33534250000001</v>
      </c>
      <c r="AY797" s="36">
        <v>87.33534250000001</v>
      </c>
      <c r="AZ797" s="36">
        <v>27211.3</v>
      </c>
      <c r="BA797" s="36" t="s">
        <v>50</v>
      </c>
      <c r="BB797" s="36">
        <v>24800.2</v>
      </c>
      <c r="BC797" s="36">
        <v>30311.3</v>
      </c>
      <c r="BD797" s="36">
        <v>86.75</v>
      </c>
      <c r="BE797" s="36">
        <v>5.5861435713737295</v>
      </c>
      <c r="BF797" s="36">
        <v>82.8</v>
      </c>
      <c r="BG797" s="36">
        <v>90.7</v>
      </c>
      <c r="BH797" s="36">
        <v>78.21121685</v>
      </c>
      <c r="BI797" s="36">
        <v>12.903462239026373</v>
      </c>
      <c r="BJ797" s="36">
        <v>69.087091200000003</v>
      </c>
      <c r="BK797" s="36">
        <v>87.33534250000001</v>
      </c>
      <c r="BL797" s="36">
        <v>23422.399999999998</v>
      </c>
      <c r="BM797" s="36">
        <v>1742.7944640719979</v>
      </c>
      <c r="BN797" s="36">
        <v>20666.8</v>
      </c>
      <c r="BO797" s="36">
        <v>24800.2</v>
      </c>
      <c r="BP797" s="36">
        <v>90.7</v>
      </c>
      <c r="BQ797" s="36">
        <v>0</v>
      </c>
      <c r="BR797" s="36">
        <v>90.7</v>
      </c>
      <c r="BS797" s="36">
        <v>90.7</v>
      </c>
      <c r="BT797" s="36">
        <v>82.804494099999999</v>
      </c>
      <c r="BU797" s="36">
        <v>6.4075872563364431</v>
      </c>
      <c r="BV797" s="36">
        <v>78.273645700000003</v>
      </c>
      <c r="BW797" s="36">
        <v>87.33534250000001</v>
      </c>
      <c r="BX797" s="36">
        <v>20451.53125</v>
      </c>
      <c r="BY797" s="36">
        <v>3418.8358497630329</v>
      </c>
      <c r="BZ797" s="36">
        <v>14466.8</v>
      </c>
      <c r="CA797" s="36">
        <v>24800.2</v>
      </c>
      <c r="CB797" s="36"/>
      <c r="CC797" s="40">
        <v>24.122</v>
      </c>
      <c r="CD797" s="40">
        <v>69.858999999999995</v>
      </c>
      <c r="CE797" s="40"/>
    </row>
    <row r="798" spans="1:83" s="5" customFormat="1">
      <c r="A798" s="13" t="s">
        <v>447</v>
      </c>
      <c r="B798" s="13">
        <v>7</v>
      </c>
      <c r="C798" s="13"/>
      <c r="D798" s="13" t="s">
        <v>73</v>
      </c>
      <c r="E798" s="35" t="s">
        <v>393</v>
      </c>
      <c r="F798" s="13" t="s">
        <v>36</v>
      </c>
      <c r="G798" s="36">
        <v>1125808485</v>
      </c>
      <c r="H798" s="13" t="s">
        <v>394</v>
      </c>
      <c r="I798" s="37">
        <v>20</v>
      </c>
      <c r="J798" s="37" t="s">
        <v>38</v>
      </c>
      <c r="K798" s="38">
        <v>43532</v>
      </c>
      <c r="L798" s="39">
        <v>0.39513888888888887</v>
      </c>
      <c r="M798" s="37" t="s">
        <v>39</v>
      </c>
      <c r="N798" s="37" t="s">
        <v>42</v>
      </c>
      <c r="O798" s="37" t="s">
        <v>100</v>
      </c>
      <c r="P798" s="37" t="s">
        <v>42</v>
      </c>
      <c r="Q798" s="37">
        <v>3</v>
      </c>
      <c r="R798" s="13" t="s">
        <v>55</v>
      </c>
      <c r="S798" s="13" t="s">
        <v>63</v>
      </c>
      <c r="T798" s="13" t="s">
        <v>42</v>
      </c>
      <c r="U798" s="13" t="s">
        <v>52</v>
      </c>
      <c r="V798" s="13" t="s">
        <v>42</v>
      </c>
      <c r="W798" s="13" t="s">
        <v>66</v>
      </c>
      <c r="X798" s="13" t="s">
        <v>76</v>
      </c>
      <c r="Y798" s="13" t="s">
        <v>41</v>
      </c>
      <c r="Z798" s="13" t="s">
        <v>41</v>
      </c>
      <c r="AA798" s="13"/>
      <c r="AB798" s="13">
        <v>0</v>
      </c>
      <c r="AC798" s="13">
        <v>0</v>
      </c>
      <c r="AD798" s="13" t="s">
        <v>42</v>
      </c>
      <c r="AE798" s="13">
        <v>0</v>
      </c>
      <c r="AF798" s="13" t="s">
        <v>42</v>
      </c>
      <c r="AG798" s="13">
        <v>0</v>
      </c>
      <c r="AH798" s="46" t="str">
        <f t="shared" si="24"/>
        <v>0</v>
      </c>
      <c r="AI798" s="46" t="s">
        <v>77</v>
      </c>
      <c r="AJ798" s="46" t="str">
        <f t="shared" si="25"/>
        <v>0</v>
      </c>
      <c r="AK798" s="13" t="s">
        <v>41</v>
      </c>
      <c r="AL798" s="13" t="s">
        <v>41</v>
      </c>
      <c r="AM798" s="13"/>
      <c r="AN798" s="13">
        <v>101.31965006729475</v>
      </c>
      <c r="AO798" s="13">
        <v>117.34261838440112</v>
      </c>
      <c r="AP798" s="13">
        <v>125.13020833333333</v>
      </c>
      <c r="AQ798" s="13">
        <v>148.05555555555554</v>
      </c>
      <c r="AR798" s="36">
        <v>165.55</v>
      </c>
      <c r="AS798" s="36">
        <v>27.930717856868629</v>
      </c>
      <c r="AT798" s="36">
        <v>145.80000000000001</v>
      </c>
      <c r="AU798" s="36">
        <v>185.3</v>
      </c>
      <c r="AV798" s="36">
        <v>187.52615625000001</v>
      </c>
      <c r="AW798" s="36">
        <v>25.59411708600981</v>
      </c>
      <c r="AX798" s="36">
        <v>169.4283825</v>
      </c>
      <c r="AY798" s="36">
        <v>205.62393000000003</v>
      </c>
      <c r="AZ798" s="36">
        <v>165334.42499999999</v>
      </c>
      <c r="BA798" s="36" t="s">
        <v>50</v>
      </c>
      <c r="BB798" s="36">
        <v>159823.29999999999</v>
      </c>
      <c r="BC798" s="36">
        <v>170845.6</v>
      </c>
      <c r="BD798" s="36">
        <v>122.15</v>
      </c>
      <c r="BE798" s="36">
        <v>33.446150750123707</v>
      </c>
      <c r="BF798" s="36">
        <v>98.5</v>
      </c>
      <c r="BG798" s="36">
        <v>145.80000000000001</v>
      </c>
      <c r="BH798" s="36">
        <v>151.26115125000001</v>
      </c>
      <c r="BI798" s="36">
        <v>25.69234482451828</v>
      </c>
      <c r="BJ798" s="36">
        <v>133.09392000000003</v>
      </c>
      <c r="BK798" s="36">
        <v>169.4283825</v>
      </c>
      <c r="BL798" s="36">
        <v>112060</v>
      </c>
      <c r="BM798" s="36">
        <v>41339.716051226082</v>
      </c>
      <c r="BN798" s="36">
        <v>71644.899999999994</v>
      </c>
      <c r="BO798" s="36">
        <v>159823.29999999999</v>
      </c>
      <c r="BP798" s="36">
        <v>110.35000000000001</v>
      </c>
      <c r="BQ798" s="36">
        <v>50.133870786126245</v>
      </c>
      <c r="BR798" s="36">
        <v>74.900000000000006</v>
      </c>
      <c r="BS798" s="36">
        <v>145.80000000000001</v>
      </c>
      <c r="BT798" s="36">
        <v>160.3246121</v>
      </c>
      <c r="BU798" s="36">
        <v>12.874675568410739</v>
      </c>
      <c r="BV798" s="36">
        <v>151.22084169999999</v>
      </c>
      <c r="BW798" s="36">
        <v>169.4283825</v>
      </c>
      <c r="BX798" s="36">
        <v>78447.737500000003</v>
      </c>
      <c r="BY798" s="36">
        <v>41123.240217341423</v>
      </c>
      <c r="BZ798" s="36">
        <v>26178</v>
      </c>
      <c r="CA798" s="36">
        <v>159823.29999999999</v>
      </c>
      <c r="CB798" s="36"/>
      <c r="CC798" s="40">
        <v>24.266999999999999</v>
      </c>
      <c r="CD798" s="40">
        <v>70.271000000000001</v>
      </c>
      <c r="CE798" s="40"/>
    </row>
    <row r="799" spans="1:83" s="5" customFormat="1">
      <c r="A799" s="13" t="s">
        <v>447</v>
      </c>
      <c r="B799" s="13">
        <v>7</v>
      </c>
      <c r="C799" s="13"/>
      <c r="D799" s="13" t="s">
        <v>73</v>
      </c>
      <c r="E799" s="35" t="s">
        <v>393</v>
      </c>
      <c r="F799" s="13" t="s">
        <v>36</v>
      </c>
      <c r="G799" s="36">
        <v>1125808485</v>
      </c>
      <c r="H799" s="13" t="s">
        <v>394</v>
      </c>
      <c r="I799" s="37">
        <v>20</v>
      </c>
      <c r="J799" s="37" t="s">
        <v>38</v>
      </c>
      <c r="K799" s="38">
        <v>43532</v>
      </c>
      <c r="L799" s="39">
        <v>0.40625</v>
      </c>
      <c r="M799" s="37" t="s">
        <v>39</v>
      </c>
      <c r="N799" s="37" t="s">
        <v>42</v>
      </c>
      <c r="O799" s="37" t="s">
        <v>100</v>
      </c>
      <c r="P799" s="37" t="s">
        <v>42</v>
      </c>
      <c r="Q799" s="37">
        <v>4</v>
      </c>
      <c r="R799" s="13" t="s">
        <v>55</v>
      </c>
      <c r="S799" s="13" t="s">
        <v>63</v>
      </c>
      <c r="T799" s="13" t="s">
        <v>42</v>
      </c>
      <c r="U799" s="13" t="s">
        <v>52</v>
      </c>
      <c r="V799" s="13" t="s">
        <v>42</v>
      </c>
      <c r="W799" s="13" t="s">
        <v>66</v>
      </c>
      <c r="X799" s="13" t="s">
        <v>76</v>
      </c>
      <c r="Y799" s="13" t="s">
        <v>41</v>
      </c>
      <c r="Z799" s="13" t="s">
        <v>41</v>
      </c>
      <c r="AA799" s="13"/>
      <c r="AB799" s="13">
        <v>0</v>
      </c>
      <c r="AC799" s="13">
        <v>0</v>
      </c>
      <c r="AD799" s="13" t="s">
        <v>42</v>
      </c>
      <c r="AE799" s="13">
        <v>0</v>
      </c>
      <c r="AF799" s="13" t="s">
        <v>42</v>
      </c>
      <c r="AG799" s="13">
        <v>0</v>
      </c>
      <c r="AH799" s="46" t="str">
        <f t="shared" si="24"/>
        <v>0</v>
      </c>
      <c r="AI799" s="46" t="s">
        <v>77</v>
      </c>
      <c r="AJ799" s="46" t="str">
        <f t="shared" si="25"/>
        <v>0</v>
      </c>
      <c r="AK799" s="13" t="s">
        <v>41</v>
      </c>
      <c r="AL799" s="13" t="s">
        <v>41</v>
      </c>
      <c r="AM799" s="13"/>
      <c r="AN799" s="13">
        <v>101.31965006729475</v>
      </c>
      <c r="AO799" s="13">
        <v>117.34261838440112</v>
      </c>
      <c r="AP799" s="13">
        <v>125.13020833333333</v>
      </c>
      <c r="AQ799" s="13">
        <v>148.05555555555554</v>
      </c>
      <c r="AR799" s="36">
        <v>114.3</v>
      </c>
      <c r="AS799" s="36">
        <v>0</v>
      </c>
      <c r="AT799" s="36">
        <v>114.3</v>
      </c>
      <c r="AU799" s="36">
        <v>114.3</v>
      </c>
      <c r="AV799" s="36">
        <v>133.09392000000003</v>
      </c>
      <c r="AW799" s="36">
        <v>0</v>
      </c>
      <c r="AX799" s="36">
        <v>133.09392000000003</v>
      </c>
      <c r="AY799" s="36">
        <v>133.09392000000003</v>
      </c>
      <c r="AZ799" s="36">
        <v>42711.375</v>
      </c>
      <c r="BA799" s="36" t="s">
        <v>50</v>
      </c>
      <c r="BB799" s="36">
        <v>37200.199999999997</v>
      </c>
      <c r="BC799" s="36">
        <v>52355.9</v>
      </c>
      <c r="BD799" s="36">
        <v>126.15</v>
      </c>
      <c r="BE799" s="36">
        <v>16.758430714121179</v>
      </c>
      <c r="BF799" s="36">
        <v>114.3</v>
      </c>
      <c r="BG799" s="36">
        <v>138</v>
      </c>
      <c r="BH799" s="36">
        <v>164.88404160000002</v>
      </c>
      <c r="BI799" s="36">
        <v>44.958021116209885</v>
      </c>
      <c r="BJ799" s="36">
        <v>133.09392000000003</v>
      </c>
      <c r="BK799" s="36">
        <v>196.67416320000001</v>
      </c>
      <c r="BL799" s="36">
        <v>73481.95</v>
      </c>
      <c r="BM799" s="36">
        <v>57244.792607738549</v>
      </c>
      <c r="BN799" s="36">
        <v>38578</v>
      </c>
      <c r="BO799" s="36">
        <v>187379</v>
      </c>
      <c r="BP799" s="36">
        <v>122.19999999999999</v>
      </c>
      <c r="BQ799" s="36">
        <v>11.17228714274745</v>
      </c>
      <c r="BR799" s="36">
        <v>114.3</v>
      </c>
      <c r="BS799" s="36">
        <v>130.1</v>
      </c>
      <c r="BT799" s="36">
        <v>151.26115125000001</v>
      </c>
      <c r="BU799" s="36">
        <v>25.69234482451828</v>
      </c>
      <c r="BV799" s="36">
        <v>133.09392000000003</v>
      </c>
      <c r="BW799" s="36">
        <v>169.4283825</v>
      </c>
      <c r="BX799" s="36">
        <v>136745.33124999999</v>
      </c>
      <c r="BY799" s="36">
        <v>60915.21861579665</v>
      </c>
      <c r="BZ799" s="36">
        <v>38578</v>
      </c>
      <c r="CA799" s="36">
        <v>187379</v>
      </c>
      <c r="CB799" s="36"/>
      <c r="CC799" s="40">
        <v>24.774000000000001</v>
      </c>
      <c r="CD799" s="40">
        <v>69.77</v>
      </c>
      <c r="CE799" s="40"/>
    </row>
    <row r="800" spans="1:83" s="5" customFormat="1">
      <c r="A800" s="13" t="s">
        <v>447</v>
      </c>
      <c r="B800" s="13">
        <v>7</v>
      </c>
      <c r="C800" s="13"/>
      <c r="D800" s="13" t="s">
        <v>73</v>
      </c>
      <c r="E800" s="35" t="s">
        <v>393</v>
      </c>
      <c r="F800" s="13" t="s">
        <v>36</v>
      </c>
      <c r="G800" s="36">
        <v>1125808485</v>
      </c>
      <c r="H800" s="13" t="s">
        <v>394</v>
      </c>
      <c r="I800" s="37">
        <v>20</v>
      </c>
      <c r="J800" s="37" t="s">
        <v>38</v>
      </c>
      <c r="K800" s="38">
        <v>43532</v>
      </c>
      <c r="L800" s="39">
        <v>0.43055555555555558</v>
      </c>
      <c r="M800" s="37" t="s">
        <v>39</v>
      </c>
      <c r="N800" s="37" t="s">
        <v>42</v>
      </c>
      <c r="O800" s="37" t="s">
        <v>100</v>
      </c>
      <c r="P800" s="37" t="s">
        <v>42</v>
      </c>
      <c r="Q800" s="37">
        <v>6</v>
      </c>
      <c r="R800" s="13" t="s">
        <v>55</v>
      </c>
      <c r="S800" s="13" t="s">
        <v>63</v>
      </c>
      <c r="T800" s="13" t="s">
        <v>42</v>
      </c>
      <c r="U800" s="13" t="s">
        <v>52</v>
      </c>
      <c r="V800" s="13" t="s">
        <v>42</v>
      </c>
      <c r="W800" s="13" t="s">
        <v>66</v>
      </c>
      <c r="X800" s="13" t="s">
        <v>53</v>
      </c>
      <c r="Y800" s="13" t="s">
        <v>41</v>
      </c>
      <c r="Z800" s="13" t="s">
        <v>42</v>
      </c>
      <c r="AA800" s="13"/>
      <c r="AB800" s="13">
        <v>0</v>
      </c>
      <c r="AC800" s="13">
        <v>0</v>
      </c>
      <c r="AD800" s="13" t="s">
        <v>42</v>
      </c>
      <c r="AE800" s="13">
        <v>0</v>
      </c>
      <c r="AF800" s="13" t="s">
        <v>42</v>
      </c>
      <c r="AG800" s="13">
        <v>0</v>
      </c>
      <c r="AH800" s="46" t="str">
        <f t="shared" si="24"/>
        <v>0</v>
      </c>
      <c r="AI800" s="46" t="s">
        <v>54</v>
      </c>
      <c r="AJ800" s="46" t="str">
        <f t="shared" si="25"/>
        <v>-2</v>
      </c>
      <c r="AK800" s="13" t="s">
        <v>41</v>
      </c>
      <c r="AL800" s="13" t="s">
        <v>42</v>
      </c>
      <c r="AM800" s="13"/>
      <c r="AN800" s="13">
        <v>101.31965006729475</v>
      </c>
      <c r="AO800" s="13">
        <v>117.34261838440112</v>
      </c>
      <c r="AP800" s="13">
        <v>125.13020833333333</v>
      </c>
      <c r="AQ800" s="13">
        <v>148.05555555555554</v>
      </c>
      <c r="AR800" s="36">
        <v>197.1</v>
      </c>
      <c r="AS800" s="36">
        <v>39.032294321497474</v>
      </c>
      <c r="AT800" s="36">
        <v>169.5</v>
      </c>
      <c r="AU800" s="36">
        <v>224.7</v>
      </c>
      <c r="AV800" s="36">
        <v>201.14904660000002</v>
      </c>
      <c r="AW800" s="36">
        <v>6.3284407943182419</v>
      </c>
      <c r="AX800" s="36">
        <v>196.67416320000001</v>
      </c>
      <c r="AY800" s="36">
        <v>205.62393000000003</v>
      </c>
      <c r="AZ800" s="36">
        <v>84045</v>
      </c>
      <c r="BA800" s="36" t="s">
        <v>50</v>
      </c>
      <c r="BB800" s="36">
        <v>77156.100000000006</v>
      </c>
      <c r="BC800" s="36">
        <v>93689.5</v>
      </c>
      <c r="BD800" s="36">
        <v>189.2</v>
      </c>
      <c r="BE800" s="36">
        <v>50.204581464245017</v>
      </c>
      <c r="BF800" s="36">
        <v>153.69999999999999</v>
      </c>
      <c r="BG800" s="36">
        <v>224.7</v>
      </c>
      <c r="BH800" s="36">
        <v>169.35892500000003</v>
      </c>
      <c r="BI800" s="36">
        <v>51.286461910528068</v>
      </c>
      <c r="BJ800" s="36">
        <v>133.09392000000003</v>
      </c>
      <c r="BK800" s="36">
        <v>205.62393000000003</v>
      </c>
      <c r="BL800" s="36">
        <v>78074.583333333328</v>
      </c>
      <c r="BM800" s="36">
        <v>16036.114374550509</v>
      </c>
      <c r="BN800" s="36">
        <v>57867</v>
      </c>
      <c r="BO800" s="36">
        <v>93689.5</v>
      </c>
      <c r="BP800" s="36">
        <v>165.55</v>
      </c>
      <c r="BQ800" s="36">
        <v>83.650732214368489</v>
      </c>
      <c r="BR800" s="36">
        <v>106.4</v>
      </c>
      <c r="BS800" s="36">
        <v>224.7</v>
      </c>
      <c r="BT800" s="36">
        <v>151.06423140000001</v>
      </c>
      <c r="BU800" s="36">
        <v>77.159065719108398</v>
      </c>
      <c r="BV800" s="36">
        <v>96.504532800000007</v>
      </c>
      <c r="BW800" s="36">
        <v>205.62393000000003</v>
      </c>
      <c r="BX800" s="36">
        <v>47447.525000000001</v>
      </c>
      <c r="BY800" s="36">
        <v>26416.025592747032</v>
      </c>
      <c r="BZ800" s="36">
        <v>22044.6</v>
      </c>
      <c r="CA800" s="36">
        <v>93689.5</v>
      </c>
      <c r="CB800" s="36"/>
      <c r="CC800" s="40">
        <v>25.331</v>
      </c>
      <c r="CD800" s="40">
        <v>68.525999999999996</v>
      </c>
      <c r="CE800" s="40"/>
    </row>
    <row r="801" spans="1:83" s="5" customFormat="1">
      <c r="A801" s="13" t="s">
        <v>447</v>
      </c>
      <c r="B801" s="13">
        <v>7</v>
      </c>
      <c r="C801" s="13"/>
      <c r="D801" s="13" t="s">
        <v>78</v>
      </c>
      <c r="E801" s="35" t="s">
        <v>395</v>
      </c>
      <c r="F801" s="13" t="s">
        <v>36</v>
      </c>
      <c r="G801" s="36">
        <v>1094941970</v>
      </c>
      <c r="H801" s="13" t="s">
        <v>396</v>
      </c>
      <c r="I801" s="37">
        <v>24</v>
      </c>
      <c r="J801" s="37" t="s">
        <v>70</v>
      </c>
      <c r="K801" s="38">
        <v>43532</v>
      </c>
      <c r="L801" s="39">
        <v>0.39513888888888887</v>
      </c>
      <c r="M801" s="37" t="s">
        <v>39</v>
      </c>
      <c r="N801" s="37" t="s">
        <v>42</v>
      </c>
      <c r="O801" s="37"/>
      <c r="P801" s="37" t="s">
        <v>42</v>
      </c>
      <c r="Q801" s="37">
        <v>3</v>
      </c>
      <c r="R801" s="13" t="s">
        <v>43</v>
      </c>
      <c r="S801" s="13" t="s">
        <v>63</v>
      </c>
      <c r="T801" s="13" t="s">
        <v>42</v>
      </c>
      <c r="U801" s="13" t="s">
        <v>52</v>
      </c>
      <c r="V801" s="13" t="s">
        <v>42</v>
      </c>
      <c r="W801" s="13" t="s">
        <v>66</v>
      </c>
      <c r="X801" s="13" t="s">
        <v>76</v>
      </c>
      <c r="Y801" s="13" t="s">
        <v>41</v>
      </c>
      <c r="Z801" s="13" t="s">
        <v>41</v>
      </c>
      <c r="AA801" s="13"/>
      <c r="AB801" s="13">
        <v>-1</v>
      </c>
      <c r="AC801" s="13">
        <v>0</v>
      </c>
      <c r="AD801" s="13" t="s">
        <v>42</v>
      </c>
      <c r="AE801" s="13">
        <v>0</v>
      </c>
      <c r="AF801" s="13" t="s">
        <v>42</v>
      </c>
      <c r="AG801" s="13">
        <v>0</v>
      </c>
      <c r="AH801" s="46" t="str">
        <f t="shared" si="24"/>
        <v>0</v>
      </c>
      <c r="AI801" s="46" t="s">
        <v>77</v>
      </c>
      <c r="AJ801" s="46" t="str">
        <f t="shared" si="25"/>
        <v>0</v>
      </c>
      <c r="AK801" s="13" t="s">
        <v>41</v>
      </c>
      <c r="AL801" s="13" t="s">
        <v>41</v>
      </c>
      <c r="AM801" s="13"/>
      <c r="AN801" s="13">
        <v>101.31965006729475</v>
      </c>
      <c r="AO801" s="13">
        <v>117.34261838440112</v>
      </c>
      <c r="AP801" s="13">
        <v>125.13020833333333</v>
      </c>
      <c r="AQ801" s="13">
        <v>148.05555555555554</v>
      </c>
      <c r="AR801" s="36">
        <v>372.54556550000001</v>
      </c>
      <c r="AS801" s="36">
        <v>0</v>
      </c>
      <c r="AT801" s="36">
        <v>372.54556550000001</v>
      </c>
      <c r="AU801" s="36">
        <v>372.54556550000001</v>
      </c>
      <c r="AV801" s="36">
        <v>468.61063360000003</v>
      </c>
      <c r="AW801" s="36">
        <v>25.387896252212542</v>
      </c>
      <c r="AX801" s="36">
        <v>450.65868</v>
      </c>
      <c r="AY801" s="36">
        <v>486.56258720000005</v>
      </c>
      <c r="AZ801" s="36">
        <v>165334.42499999999</v>
      </c>
      <c r="BA801" s="36" t="s">
        <v>50</v>
      </c>
      <c r="BB801" s="36">
        <v>159823.29999999999</v>
      </c>
      <c r="BC801" s="36">
        <v>170845.6</v>
      </c>
      <c r="BD801" s="36">
        <v>346.08748274999999</v>
      </c>
      <c r="BE801" s="36">
        <v>37.417379459439658</v>
      </c>
      <c r="BF801" s="36">
        <v>319.62939999999998</v>
      </c>
      <c r="BG801" s="36">
        <v>372.54556550000001</v>
      </c>
      <c r="BH801" s="36">
        <v>420.71286759999998</v>
      </c>
      <c r="BI801" s="36">
        <v>42.349774032360394</v>
      </c>
      <c r="BJ801" s="36">
        <v>390.76705520000002</v>
      </c>
      <c r="BK801" s="36">
        <v>450.65868</v>
      </c>
      <c r="BL801" s="36">
        <v>112060</v>
      </c>
      <c r="BM801" s="36">
        <v>41339.716051226082</v>
      </c>
      <c r="BN801" s="36">
        <v>71644.899999999994</v>
      </c>
      <c r="BO801" s="36">
        <v>159823.29999999999</v>
      </c>
      <c r="BP801" s="36">
        <v>288.36845149999999</v>
      </c>
      <c r="BQ801" s="36">
        <v>119.04441626022637</v>
      </c>
      <c r="BR801" s="36">
        <v>204.19133750000003</v>
      </c>
      <c r="BS801" s="36">
        <v>372.54556550000001</v>
      </c>
      <c r="BT801" s="36">
        <v>342.95360010000002</v>
      </c>
      <c r="BU801" s="36">
        <v>152.31798473105781</v>
      </c>
      <c r="BV801" s="36">
        <v>235.2485202</v>
      </c>
      <c r="BW801" s="36">
        <v>450.65868</v>
      </c>
      <c r="BX801" s="36">
        <v>78447.737500000003</v>
      </c>
      <c r="BY801" s="36">
        <v>41123.240217341423</v>
      </c>
      <c r="BZ801" s="36">
        <v>26178</v>
      </c>
      <c r="CA801" s="36">
        <v>159823.29999999999</v>
      </c>
      <c r="CB801" s="36"/>
      <c r="CC801" s="40">
        <v>24.266999999999999</v>
      </c>
      <c r="CD801" s="40">
        <v>70.271000000000001</v>
      </c>
      <c r="CE801" s="40"/>
    </row>
    <row r="802" spans="1:83" s="5" customFormat="1">
      <c r="A802" s="13" t="s">
        <v>447</v>
      </c>
      <c r="B802" s="13">
        <v>7</v>
      </c>
      <c r="C802" s="13"/>
      <c r="D802" s="13" t="s">
        <v>78</v>
      </c>
      <c r="E802" s="35" t="s">
        <v>395</v>
      </c>
      <c r="F802" s="13" t="s">
        <v>36</v>
      </c>
      <c r="G802" s="36">
        <v>1094941970</v>
      </c>
      <c r="H802" s="13" t="s">
        <v>396</v>
      </c>
      <c r="I802" s="37">
        <v>24</v>
      </c>
      <c r="J802" s="37" t="s">
        <v>70</v>
      </c>
      <c r="K802" s="38">
        <v>43532</v>
      </c>
      <c r="L802" s="39">
        <v>0.40625</v>
      </c>
      <c r="M802" s="37" t="s">
        <v>39</v>
      </c>
      <c r="N802" s="37" t="s">
        <v>42</v>
      </c>
      <c r="O802" s="37"/>
      <c r="P802" s="37" t="s">
        <v>42</v>
      </c>
      <c r="Q802" s="37">
        <v>4</v>
      </c>
      <c r="R802" s="13" t="s">
        <v>55</v>
      </c>
      <c r="S802" s="13" t="s">
        <v>63</v>
      </c>
      <c r="T802" s="13" t="s">
        <v>42</v>
      </c>
      <c r="U802" s="13" t="s">
        <v>52</v>
      </c>
      <c r="V802" s="13" t="s">
        <v>42</v>
      </c>
      <c r="W802" s="13" t="s">
        <v>66</v>
      </c>
      <c r="X802" s="13" t="s">
        <v>76</v>
      </c>
      <c r="Y802" s="13" t="s">
        <v>41</v>
      </c>
      <c r="Z802" s="13" t="s">
        <v>41</v>
      </c>
      <c r="AA802" s="13"/>
      <c r="AB802" s="13">
        <v>0</v>
      </c>
      <c r="AC802" s="13">
        <v>0</v>
      </c>
      <c r="AD802" s="13" t="s">
        <v>42</v>
      </c>
      <c r="AE802" s="13">
        <v>0</v>
      </c>
      <c r="AF802" s="13" t="s">
        <v>42</v>
      </c>
      <c r="AG802" s="13">
        <v>0</v>
      </c>
      <c r="AH802" s="46" t="str">
        <f t="shared" si="24"/>
        <v>0</v>
      </c>
      <c r="AI802" s="46" t="s">
        <v>77</v>
      </c>
      <c r="AJ802" s="46" t="str">
        <f t="shared" si="25"/>
        <v>0</v>
      </c>
      <c r="AK802" s="13" t="s">
        <v>41</v>
      </c>
      <c r="AL802" s="13" t="s">
        <v>41</v>
      </c>
      <c r="AM802" s="13"/>
      <c r="AN802" s="13">
        <v>101.31965006729475</v>
      </c>
      <c r="AO802" s="13">
        <v>117.34261838440112</v>
      </c>
      <c r="AP802" s="13">
        <v>125.13020833333333</v>
      </c>
      <c r="AQ802" s="13">
        <v>148.05555555555554</v>
      </c>
      <c r="AR802" s="36">
        <v>253.1596615</v>
      </c>
      <c r="AS802" s="36">
        <v>43.989786023270682</v>
      </c>
      <c r="AT802" s="36">
        <v>222.05418550000002</v>
      </c>
      <c r="AU802" s="36">
        <v>284.26513749999998</v>
      </c>
      <c r="AV802" s="36">
        <v>306.9934624</v>
      </c>
      <c r="AW802" s="36">
        <v>84.532610901705766</v>
      </c>
      <c r="AX802" s="36">
        <v>247.21987999999999</v>
      </c>
      <c r="AY802" s="36">
        <v>366.76704480000001</v>
      </c>
      <c r="AZ802" s="36">
        <v>42711.375</v>
      </c>
      <c r="BA802" s="36" t="s">
        <v>50</v>
      </c>
      <c r="BB802" s="36">
        <v>37200.199999999997</v>
      </c>
      <c r="BC802" s="36">
        <v>52355.9</v>
      </c>
      <c r="BD802" s="36">
        <v>345.96337275000002</v>
      </c>
      <c r="BE802" s="36">
        <v>87.254481065035876</v>
      </c>
      <c r="BF802" s="36">
        <v>284.26513749999998</v>
      </c>
      <c r="BG802" s="36">
        <v>407.66160800000006</v>
      </c>
      <c r="BH802" s="36">
        <v>444.70404730000001</v>
      </c>
      <c r="BI802" s="36">
        <v>110.21956594620562</v>
      </c>
      <c r="BJ802" s="36">
        <v>366.76704480000001</v>
      </c>
      <c r="BK802" s="36">
        <v>522.64104980000002</v>
      </c>
      <c r="BL802" s="36">
        <v>73481.95</v>
      </c>
      <c r="BM802" s="36">
        <v>57244.792607738549</v>
      </c>
      <c r="BN802" s="36">
        <v>38578</v>
      </c>
      <c r="BO802" s="36">
        <v>187379</v>
      </c>
      <c r="BP802" s="36">
        <v>323.99412974999996</v>
      </c>
      <c r="BQ802" s="36">
        <v>56.185279659366053</v>
      </c>
      <c r="BR802" s="36">
        <v>284.26513749999998</v>
      </c>
      <c r="BS802" s="36">
        <v>363.72312199999999</v>
      </c>
      <c r="BT802" s="36">
        <v>408.71286240000001</v>
      </c>
      <c r="BU802" s="36">
        <v>59.3203441347476</v>
      </c>
      <c r="BV802" s="36">
        <v>366.76704480000001</v>
      </c>
      <c r="BW802" s="36">
        <v>450.65868</v>
      </c>
      <c r="BX802" s="36">
        <v>136745.33124999999</v>
      </c>
      <c r="BY802" s="36">
        <v>60915.21861579665</v>
      </c>
      <c r="BZ802" s="36">
        <v>38578</v>
      </c>
      <c r="CA802" s="36">
        <v>187379</v>
      </c>
      <c r="CB802" s="36"/>
      <c r="CC802" s="40">
        <v>24.774000000000001</v>
      </c>
      <c r="CD802" s="40">
        <v>69.77</v>
      </c>
      <c r="CE802" s="40"/>
    </row>
    <row r="803" spans="1:83" s="5" customFormat="1">
      <c r="A803" s="13" t="s">
        <v>447</v>
      </c>
      <c r="B803" s="13">
        <v>7</v>
      </c>
      <c r="C803" s="13"/>
      <c r="D803" s="13" t="s">
        <v>78</v>
      </c>
      <c r="E803" s="35" t="s">
        <v>395</v>
      </c>
      <c r="F803" s="13" t="s">
        <v>36</v>
      </c>
      <c r="G803" s="36">
        <v>1094941970</v>
      </c>
      <c r="H803" s="13" t="s">
        <v>396</v>
      </c>
      <c r="I803" s="37">
        <v>24</v>
      </c>
      <c r="J803" s="37" t="s">
        <v>70</v>
      </c>
      <c r="K803" s="38">
        <v>43532</v>
      </c>
      <c r="L803" s="39">
        <v>0.4201388888888889</v>
      </c>
      <c r="M803" s="37" t="s">
        <v>39</v>
      </c>
      <c r="N803" s="37" t="s">
        <v>42</v>
      </c>
      <c r="O803" s="37"/>
      <c r="P803" s="37" t="s">
        <v>42</v>
      </c>
      <c r="Q803" s="37">
        <v>5</v>
      </c>
      <c r="R803" s="13" t="s">
        <v>43</v>
      </c>
      <c r="S803" s="13" t="s">
        <v>63</v>
      </c>
      <c r="T803" s="13" t="s">
        <v>42</v>
      </c>
      <c r="U803" s="13" t="s">
        <v>52</v>
      </c>
      <c r="V803" s="13" t="s">
        <v>42</v>
      </c>
      <c r="W803" s="13" t="s">
        <v>66</v>
      </c>
      <c r="X803" s="13" t="s">
        <v>76</v>
      </c>
      <c r="Y803" s="13" t="s">
        <v>41</v>
      </c>
      <c r="Z803" s="13" t="s">
        <v>41</v>
      </c>
      <c r="AA803" s="13"/>
      <c r="AB803" s="13">
        <v>-1</v>
      </c>
      <c r="AC803" s="13">
        <v>0</v>
      </c>
      <c r="AD803" s="13" t="s">
        <v>42</v>
      </c>
      <c r="AE803" s="13">
        <v>0</v>
      </c>
      <c r="AF803" s="13" t="s">
        <v>42</v>
      </c>
      <c r="AG803" s="13">
        <v>0</v>
      </c>
      <c r="AH803" s="46" t="str">
        <f t="shared" si="24"/>
        <v>0</v>
      </c>
      <c r="AI803" s="46" t="s">
        <v>77</v>
      </c>
      <c r="AJ803" s="46" t="str">
        <f t="shared" si="25"/>
        <v>0</v>
      </c>
      <c r="AK803" s="13" t="s">
        <v>41</v>
      </c>
      <c r="AL803" s="13" t="s">
        <v>41</v>
      </c>
      <c r="AM803" s="13"/>
      <c r="AN803" s="13">
        <v>101.31965006729475</v>
      </c>
      <c r="AO803" s="13">
        <v>117.34261838440112</v>
      </c>
      <c r="AP803" s="13">
        <v>125.13020833333333</v>
      </c>
      <c r="AQ803" s="13">
        <v>148.05555555555554</v>
      </c>
      <c r="AR803" s="36">
        <v>132.60095150000001</v>
      </c>
      <c r="AS803" s="36">
        <v>12.710264190818092</v>
      </c>
      <c r="AT803" s="36">
        <v>123.6134375</v>
      </c>
      <c r="AU803" s="36">
        <v>141.58846550000004</v>
      </c>
      <c r="AV803" s="36">
        <v>283.00228400000003</v>
      </c>
      <c r="AW803" s="36">
        <v>33.884742499278708</v>
      </c>
      <c r="AX803" s="36">
        <v>259.04215280000005</v>
      </c>
      <c r="AY803" s="36">
        <v>306.96241520000001</v>
      </c>
      <c r="AZ803" s="36">
        <v>27211.3</v>
      </c>
      <c r="BA803" s="36" t="s">
        <v>50</v>
      </c>
      <c r="BB803" s="36">
        <v>22044.6</v>
      </c>
      <c r="BC803" s="36">
        <v>31689.1</v>
      </c>
      <c r="BD803" s="36">
        <v>141.57598350000001</v>
      </c>
      <c r="BE803" s="36">
        <v>25.402876167950446</v>
      </c>
      <c r="BF803" s="36">
        <v>123.6134375</v>
      </c>
      <c r="BG803" s="36">
        <v>159.53852949999998</v>
      </c>
      <c r="BH803" s="36">
        <v>283.00228400000003</v>
      </c>
      <c r="BI803" s="36">
        <v>33.884742499278708</v>
      </c>
      <c r="BJ803" s="36">
        <v>259.04215280000005</v>
      </c>
      <c r="BK803" s="36">
        <v>306.96241520000001</v>
      </c>
      <c r="BL803" s="36">
        <v>21126.066666666669</v>
      </c>
      <c r="BM803" s="36">
        <v>834.29933157510402</v>
      </c>
      <c r="BN803" s="36">
        <v>19977.900000000001</v>
      </c>
      <c r="BO803" s="36">
        <v>22044.6</v>
      </c>
      <c r="BP803" s="36">
        <v>150.48184775000004</v>
      </c>
      <c r="BQ803" s="36">
        <v>37.997670174954187</v>
      </c>
      <c r="BR803" s="36">
        <v>123.6134375</v>
      </c>
      <c r="BS803" s="36">
        <v>177.35025800000005</v>
      </c>
      <c r="BT803" s="36">
        <v>324.90460400000006</v>
      </c>
      <c r="BU803" s="36">
        <v>93.143571738175766</v>
      </c>
      <c r="BV803" s="36">
        <v>259.04215280000005</v>
      </c>
      <c r="BW803" s="36">
        <v>390.76705520000002</v>
      </c>
      <c r="BX803" s="36">
        <v>32205.768749999996</v>
      </c>
      <c r="BY803" s="36">
        <v>10697.458362665344</v>
      </c>
      <c r="BZ803" s="36">
        <v>19977.900000000001</v>
      </c>
      <c r="CA803" s="36">
        <v>49600.3</v>
      </c>
      <c r="CB803" s="36"/>
      <c r="CC803" s="40">
        <v>25.38</v>
      </c>
      <c r="CD803" s="40">
        <v>68.325000000000003</v>
      </c>
      <c r="CE803" s="40"/>
    </row>
    <row r="804" spans="1:83" s="5" customFormat="1">
      <c r="A804" s="13" t="s">
        <v>447</v>
      </c>
      <c r="B804" s="13">
        <v>7</v>
      </c>
      <c r="C804" s="13"/>
      <c r="D804" s="13" t="s">
        <v>78</v>
      </c>
      <c r="E804" s="35" t="s">
        <v>395</v>
      </c>
      <c r="F804" s="13" t="s">
        <v>36</v>
      </c>
      <c r="G804" s="36">
        <v>1094941970</v>
      </c>
      <c r="H804" s="13" t="s">
        <v>396</v>
      </c>
      <c r="I804" s="37">
        <v>24</v>
      </c>
      <c r="J804" s="37" t="s">
        <v>70</v>
      </c>
      <c r="K804" s="38">
        <v>43532</v>
      </c>
      <c r="L804" s="39">
        <v>0.43055555555555558</v>
      </c>
      <c r="M804" s="37" t="s">
        <v>39</v>
      </c>
      <c r="N804" s="37" t="s">
        <v>42</v>
      </c>
      <c r="O804" s="37"/>
      <c r="P804" s="37" t="s">
        <v>42</v>
      </c>
      <c r="Q804" s="37">
        <v>6</v>
      </c>
      <c r="R804" s="13" t="s">
        <v>43</v>
      </c>
      <c r="S804" s="13" t="s">
        <v>63</v>
      </c>
      <c r="T804" s="13" t="s">
        <v>42</v>
      </c>
      <c r="U804" s="13" t="s">
        <v>52</v>
      </c>
      <c r="V804" s="13" t="s">
        <v>42</v>
      </c>
      <c r="W804" s="13" t="s">
        <v>66</v>
      </c>
      <c r="X804" s="13" t="s">
        <v>76</v>
      </c>
      <c r="Y804" s="13" t="s">
        <v>41</v>
      </c>
      <c r="Z804" s="13" t="s">
        <v>41</v>
      </c>
      <c r="AA804" s="13"/>
      <c r="AB804" s="13">
        <v>-1</v>
      </c>
      <c r="AC804" s="13">
        <v>0</v>
      </c>
      <c r="AD804" s="13" t="s">
        <v>42</v>
      </c>
      <c r="AE804" s="13">
        <v>0</v>
      </c>
      <c r="AF804" s="13" t="s">
        <v>42</v>
      </c>
      <c r="AG804" s="13">
        <v>0</v>
      </c>
      <c r="AH804" s="46" t="str">
        <f t="shared" si="24"/>
        <v>0</v>
      </c>
      <c r="AI804" s="46" t="s">
        <v>77</v>
      </c>
      <c r="AJ804" s="46" t="str">
        <f t="shared" si="25"/>
        <v>0</v>
      </c>
      <c r="AK804" s="13" t="s">
        <v>41</v>
      </c>
      <c r="AL804" s="13" t="s">
        <v>41</v>
      </c>
      <c r="AM804" s="13"/>
      <c r="AN804" s="13">
        <v>101.31965006729475</v>
      </c>
      <c r="AO804" s="13">
        <v>117.34261838440112</v>
      </c>
      <c r="AP804" s="13">
        <v>125.13020833333333</v>
      </c>
      <c r="AQ804" s="13">
        <v>148.05555555555554</v>
      </c>
      <c r="AR804" s="36">
        <v>350.34642675000003</v>
      </c>
      <c r="AS804" s="36">
        <v>81.055906653622174</v>
      </c>
      <c r="AT804" s="36">
        <v>293.03124550000001</v>
      </c>
      <c r="AU804" s="36">
        <v>407.66160800000006</v>
      </c>
      <c r="AV804" s="36">
        <v>420.70789060000004</v>
      </c>
      <c r="AW804" s="36">
        <v>25.366869724967131</v>
      </c>
      <c r="AX804" s="36">
        <v>402.77080500000005</v>
      </c>
      <c r="AY804" s="36">
        <v>438.64497620000003</v>
      </c>
      <c r="AZ804" s="36">
        <v>84045</v>
      </c>
      <c r="BA804" s="36" t="s">
        <v>50</v>
      </c>
      <c r="BB804" s="36">
        <v>77156.100000000006</v>
      </c>
      <c r="BC804" s="36">
        <v>93689.5</v>
      </c>
      <c r="BD804" s="36">
        <v>284.20584374999999</v>
      </c>
      <c r="BE804" s="36">
        <v>12.481002848241243</v>
      </c>
      <c r="BF804" s="36">
        <v>275.38044200000002</v>
      </c>
      <c r="BG804" s="36">
        <v>293.03124550000001</v>
      </c>
      <c r="BH804" s="36">
        <v>366.8541649</v>
      </c>
      <c r="BI804" s="36">
        <v>50.793799544293428</v>
      </c>
      <c r="BJ804" s="36">
        <v>330.93752479999995</v>
      </c>
      <c r="BK804" s="36">
        <v>402.77080500000005</v>
      </c>
      <c r="BL804" s="36">
        <v>78074.583333333328</v>
      </c>
      <c r="BM804" s="36">
        <v>16036.114374550509</v>
      </c>
      <c r="BN804" s="36">
        <v>57867</v>
      </c>
      <c r="BO804" s="36">
        <v>93689.5</v>
      </c>
      <c r="BP804" s="36">
        <v>208.32234149999999</v>
      </c>
      <c r="BQ804" s="36">
        <v>119.7964808905605</v>
      </c>
      <c r="BR804" s="36">
        <v>123.6134375</v>
      </c>
      <c r="BS804" s="36">
        <v>293.03124550000001</v>
      </c>
      <c r="BT804" s="36">
        <v>330.90647890000002</v>
      </c>
      <c r="BU804" s="36">
        <v>101.63150462142275</v>
      </c>
      <c r="BV804" s="36">
        <v>259.04215280000005</v>
      </c>
      <c r="BW804" s="36">
        <v>402.77080500000005</v>
      </c>
      <c r="BX804" s="36">
        <v>47447.525000000001</v>
      </c>
      <c r="BY804" s="36">
        <v>26416.025592747032</v>
      </c>
      <c r="BZ804" s="36">
        <v>22044.6</v>
      </c>
      <c r="CA804" s="36">
        <v>93689.5</v>
      </c>
      <c r="CB804" s="36"/>
      <c r="CC804" s="40">
        <v>25.331</v>
      </c>
      <c r="CD804" s="40">
        <v>68.525999999999996</v>
      </c>
      <c r="CE804" s="40"/>
    </row>
    <row r="805" spans="1:83" s="5" customFormat="1">
      <c r="A805" s="13" t="s">
        <v>447</v>
      </c>
      <c r="B805" s="13">
        <v>7</v>
      </c>
      <c r="C805" s="13"/>
      <c r="D805" s="13" t="s">
        <v>85</v>
      </c>
      <c r="E805" s="35" t="s">
        <v>397</v>
      </c>
      <c r="F805" s="13" t="s">
        <v>36</v>
      </c>
      <c r="G805" s="36">
        <v>1094949338</v>
      </c>
      <c r="H805" s="13" t="s">
        <v>398</v>
      </c>
      <c r="I805" s="37">
        <v>23</v>
      </c>
      <c r="J805" s="37" t="s">
        <v>38</v>
      </c>
      <c r="K805" s="38">
        <v>43532</v>
      </c>
      <c r="L805" s="39">
        <v>0.3659722222222222</v>
      </c>
      <c r="M805" s="37" t="s">
        <v>39</v>
      </c>
      <c r="N805" s="37" t="s">
        <v>71</v>
      </c>
      <c r="O805" s="37" t="s">
        <v>41</v>
      </c>
      <c r="P805" s="37" t="s">
        <v>42</v>
      </c>
      <c r="Q805" s="37">
        <v>1</v>
      </c>
      <c r="R805" s="13" t="s">
        <v>43</v>
      </c>
      <c r="S805" s="13" t="s">
        <v>56</v>
      </c>
      <c r="T805" s="13" t="s">
        <v>41</v>
      </c>
      <c r="U805" s="13" t="s">
        <v>52</v>
      </c>
      <c r="V805" s="13" t="s">
        <v>42</v>
      </c>
      <c r="W805" s="13" t="s">
        <v>135</v>
      </c>
      <c r="X805" s="13" t="s">
        <v>106</v>
      </c>
      <c r="Y805" s="13" t="s">
        <v>42</v>
      </c>
      <c r="Z805" s="13" t="s">
        <v>41</v>
      </c>
      <c r="AA805" s="13"/>
      <c r="AB805" s="13">
        <v>-1</v>
      </c>
      <c r="AC805" s="13">
        <v>2</v>
      </c>
      <c r="AD805" s="13" t="s">
        <v>41</v>
      </c>
      <c r="AE805" s="13">
        <v>0</v>
      </c>
      <c r="AF805" s="13" t="s">
        <v>42</v>
      </c>
      <c r="AG805" s="13">
        <v>2</v>
      </c>
      <c r="AH805" s="46" t="str">
        <f t="shared" si="24"/>
        <v>-2</v>
      </c>
      <c r="AI805" s="46" t="s">
        <v>48</v>
      </c>
      <c r="AJ805" s="46" t="str">
        <f t="shared" si="25"/>
        <v>1</v>
      </c>
      <c r="AK805" s="13" t="s">
        <v>42</v>
      </c>
      <c r="AL805" s="13" t="s">
        <v>41</v>
      </c>
      <c r="AM805" s="13"/>
      <c r="AN805" s="13">
        <v>101.31965006729475</v>
      </c>
      <c r="AO805" s="13">
        <v>117.34261838440112</v>
      </c>
      <c r="AP805" s="13">
        <v>125.13020833333333</v>
      </c>
      <c r="AQ805" s="13">
        <v>148.05555555555554</v>
      </c>
      <c r="AR805" s="36">
        <v>120.54606974999999</v>
      </c>
      <c r="AS805" s="36">
        <v>6.0385932699371425</v>
      </c>
      <c r="AT805" s="36">
        <v>116.27613949999999</v>
      </c>
      <c r="AU805" s="36">
        <v>124.81599999999999</v>
      </c>
      <c r="AV805" s="36">
        <v>151.37749291</v>
      </c>
      <c r="AW805" s="36">
        <v>21.664228441275046</v>
      </c>
      <c r="AX805" s="36">
        <v>136.05857007</v>
      </c>
      <c r="AY805" s="36">
        <v>166.69641575</v>
      </c>
      <c r="AZ805" s="36">
        <v>23077.95</v>
      </c>
      <c r="BA805" s="36" t="s">
        <v>50</v>
      </c>
      <c r="BB805" s="36">
        <v>20666.8</v>
      </c>
      <c r="BC805" s="36">
        <v>24800.2</v>
      </c>
      <c r="BD805" s="36">
        <v>129.0226175</v>
      </c>
      <c r="BE805" s="36">
        <v>18.02624206009029</v>
      </c>
      <c r="BF805" s="36">
        <v>116.27613949999999</v>
      </c>
      <c r="BG805" s="36">
        <v>141.76909549999999</v>
      </c>
      <c r="BH805" s="36">
        <v>151.37749291</v>
      </c>
      <c r="BI805" s="36">
        <v>21.664228441275046</v>
      </c>
      <c r="BJ805" s="36">
        <v>136.05857007</v>
      </c>
      <c r="BK805" s="36">
        <v>166.69641575</v>
      </c>
      <c r="BL805" s="36">
        <v>24340.933333333334</v>
      </c>
      <c r="BM805" s="36">
        <v>711.49286058727682</v>
      </c>
      <c r="BN805" s="36">
        <v>23422.400000000001</v>
      </c>
      <c r="BO805" s="36">
        <v>24800.2</v>
      </c>
      <c r="BP805" s="36">
        <v>120.54606974999999</v>
      </c>
      <c r="BQ805" s="36">
        <v>6.0385932699371425</v>
      </c>
      <c r="BR805" s="36">
        <v>116.27613949999999</v>
      </c>
      <c r="BS805" s="36">
        <v>124.81599999999999</v>
      </c>
      <c r="BT805" s="36">
        <v>156.50630839499999</v>
      </c>
      <c r="BU805" s="36">
        <v>28.917468859071143</v>
      </c>
      <c r="BV805" s="36">
        <v>136.05857007</v>
      </c>
      <c r="BW805" s="36">
        <v>176.95404671999998</v>
      </c>
      <c r="BX805" s="36">
        <v>26952.975000000006</v>
      </c>
      <c r="BY805" s="36">
        <v>3591.7142760340193</v>
      </c>
      <c r="BZ805" s="36">
        <v>23422.400000000001</v>
      </c>
      <c r="CA805" s="36">
        <v>33066.9</v>
      </c>
      <c r="CB805" s="36"/>
      <c r="CC805" s="40">
        <v>23.736999999999998</v>
      </c>
      <c r="CD805" s="40">
        <v>69.698999999999998</v>
      </c>
      <c r="CE805" s="40"/>
    </row>
    <row r="806" spans="1:83" s="5" customFormat="1">
      <c r="A806" s="13" t="s">
        <v>447</v>
      </c>
      <c r="B806" s="13">
        <v>7</v>
      </c>
      <c r="C806" s="13"/>
      <c r="D806" s="13" t="s">
        <v>85</v>
      </c>
      <c r="E806" s="35" t="s">
        <v>397</v>
      </c>
      <c r="F806" s="13" t="s">
        <v>36</v>
      </c>
      <c r="G806" s="36">
        <v>1094949338</v>
      </c>
      <c r="H806" s="13" t="s">
        <v>398</v>
      </c>
      <c r="I806" s="37">
        <v>23</v>
      </c>
      <c r="J806" s="37" t="s">
        <v>38</v>
      </c>
      <c r="K806" s="38">
        <v>43532</v>
      </c>
      <c r="L806" s="39">
        <v>0.39513888888888887</v>
      </c>
      <c r="M806" s="37" t="s">
        <v>39</v>
      </c>
      <c r="N806" s="37" t="s">
        <v>71</v>
      </c>
      <c r="O806" s="37" t="s">
        <v>41</v>
      </c>
      <c r="P806" s="37" t="s">
        <v>42</v>
      </c>
      <c r="Q806" s="37">
        <v>3</v>
      </c>
      <c r="R806" s="13" t="s">
        <v>62</v>
      </c>
      <c r="S806" s="13" t="s">
        <v>44</v>
      </c>
      <c r="T806" s="13" t="s">
        <v>42</v>
      </c>
      <c r="U806" s="13" t="s">
        <v>52</v>
      </c>
      <c r="V806" s="13" t="s">
        <v>42</v>
      </c>
      <c r="W806" s="13" t="s">
        <v>66</v>
      </c>
      <c r="X806" s="13" t="s">
        <v>76</v>
      </c>
      <c r="Y806" s="13" t="s">
        <v>41</v>
      </c>
      <c r="Z806" s="13" t="s">
        <v>41</v>
      </c>
      <c r="AA806" s="13"/>
      <c r="AB806" s="13">
        <v>1</v>
      </c>
      <c r="AC806" s="13">
        <v>1</v>
      </c>
      <c r="AD806" s="13" t="s">
        <v>42</v>
      </c>
      <c r="AE806" s="13">
        <v>0</v>
      </c>
      <c r="AF806" s="13" t="s">
        <v>42</v>
      </c>
      <c r="AG806" s="13">
        <v>0</v>
      </c>
      <c r="AH806" s="46" t="str">
        <f t="shared" si="24"/>
        <v>0</v>
      </c>
      <c r="AI806" s="46" t="s">
        <v>77</v>
      </c>
      <c r="AJ806" s="46" t="str">
        <f t="shared" si="25"/>
        <v>0</v>
      </c>
      <c r="AK806" s="13" t="s">
        <v>41</v>
      </c>
      <c r="AL806" s="13" t="s">
        <v>41</v>
      </c>
      <c r="AM806" s="13"/>
      <c r="AN806" s="13">
        <v>101.31965006729475</v>
      </c>
      <c r="AO806" s="13">
        <v>117.34261838440112</v>
      </c>
      <c r="AP806" s="13">
        <v>125.13020833333333</v>
      </c>
      <c r="AQ806" s="13">
        <v>148.05555555555554</v>
      </c>
      <c r="AR806" s="36">
        <v>272.93247974999997</v>
      </c>
      <c r="AS806" s="36">
        <v>5.959325892659372</v>
      </c>
      <c r="AT806" s="36">
        <v>268.71859999999998</v>
      </c>
      <c r="AU806" s="36">
        <v>277.14635950000002</v>
      </c>
      <c r="AV806" s="36">
        <v>340.93535618999999</v>
      </c>
      <c r="AW806" s="36">
        <v>14.52683785999513</v>
      </c>
      <c r="AX806" s="36">
        <v>330.66333062999996</v>
      </c>
      <c r="AY806" s="36">
        <v>351.20738175000002</v>
      </c>
      <c r="AZ806" s="36">
        <v>165334.42499999999</v>
      </c>
      <c r="BA806" s="36" t="s">
        <v>50</v>
      </c>
      <c r="BB806" s="36">
        <v>159823.29999999999</v>
      </c>
      <c r="BC806" s="36">
        <v>170845.6</v>
      </c>
      <c r="BD806" s="36">
        <v>251.86983075000001</v>
      </c>
      <c r="BE806" s="36">
        <v>35.74640976796347</v>
      </c>
      <c r="BF806" s="36">
        <v>226.59330199999999</v>
      </c>
      <c r="BG806" s="36">
        <v>277.14635950000002</v>
      </c>
      <c r="BH806" s="36">
        <v>305.05589163000002</v>
      </c>
      <c r="BI806" s="36">
        <v>36.214387531441687</v>
      </c>
      <c r="BJ806" s="36">
        <v>279.44845263000002</v>
      </c>
      <c r="BK806" s="36">
        <v>330.66333062999996</v>
      </c>
      <c r="BL806" s="36">
        <v>112060</v>
      </c>
      <c r="BM806" s="36">
        <v>41339.716051226082</v>
      </c>
      <c r="BN806" s="36">
        <v>71644.899999999994</v>
      </c>
      <c r="BO806" s="36">
        <v>159823.29999999999</v>
      </c>
      <c r="BP806" s="36">
        <v>209.4577275</v>
      </c>
      <c r="BQ806" s="36">
        <v>95.726181392881486</v>
      </c>
      <c r="BR806" s="36">
        <v>141.76909549999999</v>
      </c>
      <c r="BS806" s="36">
        <v>277.14635950000002</v>
      </c>
      <c r="BT806" s="36">
        <v>253.80868867499998</v>
      </c>
      <c r="BU806" s="36">
        <v>108.68887698408921</v>
      </c>
      <c r="BV806" s="36">
        <v>176.95404671999998</v>
      </c>
      <c r="BW806" s="36">
        <v>330.66333062999996</v>
      </c>
      <c r="BX806" s="36">
        <v>78447.737500000003</v>
      </c>
      <c r="BY806" s="36">
        <v>41123.240217341423</v>
      </c>
      <c r="BZ806" s="36">
        <v>26178</v>
      </c>
      <c r="CA806" s="36">
        <v>159823.29999999999</v>
      </c>
      <c r="CB806" s="36"/>
      <c r="CC806" s="40">
        <v>24.266999999999999</v>
      </c>
      <c r="CD806" s="40">
        <v>70.271000000000001</v>
      </c>
      <c r="CE806" s="40"/>
    </row>
    <row r="807" spans="1:83" s="5" customFormat="1">
      <c r="A807" s="13" t="s">
        <v>447</v>
      </c>
      <c r="B807" s="13">
        <v>7</v>
      </c>
      <c r="C807" s="13"/>
      <c r="D807" s="13" t="s">
        <v>117</v>
      </c>
      <c r="E807" s="35" t="s">
        <v>399</v>
      </c>
      <c r="F807" s="13" t="s">
        <v>36</v>
      </c>
      <c r="G807" s="36">
        <v>1098310219</v>
      </c>
      <c r="H807" s="13" t="s">
        <v>400</v>
      </c>
      <c r="I807" s="37">
        <v>25</v>
      </c>
      <c r="J807" s="37" t="s">
        <v>70</v>
      </c>
      <c r="K807" s="38">
        <v>43532</v>
      </c>
      <c r="L807" s="39">
        <v>0.3659722222222222</v>
      </c>
      <c r="M807" s="37"/>
      <c r="N807" s="37" t="s">
        <v>401</v>
      </c>
      <c r="O807" s="37" t="s">
        <v>42</v>
      </c>
      <c r="P807" s="37" t="s">
        <v>42</v>
      </c>
      <c r="Q807" s="37">
        <v>1</v>
      </c>
      <c r="R807" s="13" t="s">
        <v>55</v>
      </c>
      <c r="S807" s="13" t="s">
        <v>63</v>
      </c>
      <c r="T807" s="13" t="s">
        <v>42</v>
      </c>
      <c r="U807" s="13" t="s">
        <v>52</v>
      </c>
      <c r="V807" s="13" t="s">
        <v>42</v>
      </c>
      <c r="W807" s="13" t="s">
        <v>66</v>
      </c>
      <c r="X807" s="13" t="s">
        <v>76</v>
      </c>
      <c r="Y807" s="13" t="s">
        <v>41</v>
      </c>
      <c r="Z807" s="13" t="s">
        <v>41</v>
      </c>
      <c r="AA807" s="13"/>
      <c r="AB807" s="13">
        <v>0</v>
      </c>
      <c r="AC807" s="13">
        <v>0</v>
      </c>
      <c r="AD807" s="13" t="s">
        <v>42</v>
      </c>
      <c r="AE807" s="13">
        <v>0</v>
      </c>
      <c r="AF807" s="13" t="s">
        <v>42</v>
      </c>
      <c r="AG807" s="13">
        <v>0</v>
      </c>
      <c r="AH807" s="46" t="str">
        <f t="shared" si="24"/>
        <v>0</v>
      </c>
      <c r="AI807" s="46" t="s">
        <v>77</v>
      </c>
      <c r="AJ807" s="46" t="str">
        <f t="shared" si="25"/>
        <v>0</v>
      </c>
      <c r="AK807" s="13" t="s">
        <v>41</v>
      </c>
      <c r="AL807" s="13" t="s">
        <v>41</v>
      </c>
      <c r="AM807" s="13"/>
      <c r="AN807" s="13">
        <v>101.31965006729475</v>
      </c>
      <c r="AO807" s="13">
        <v>117.34261838440112</v>
      </c>
      <c r="AP807" s="13">
        <v>125.13020833333333</v>
      </c>
      <c r="AQ807" s="13">
        <v>148.05555555555554</v>
      </c>
      <c r="AR807" s="36">
        <v>46.812298999999989</v>
      </c>
      <c r="AS807" s="36">
        <v>0</v>
      </c>
      <c r="AT807" s="36">
        <v>46.812298999999989</v>
      </c>
      <c r="AU807" s="36">
        <v>46.812298999999989</v>
      </c>
      <c r="AV807" s="36">
        <v>62.504784000000001</v>
      </c>
      <c r="AW807" s="36">
        <v>0</v>
      </c>
      <c r="AX807" s="36">
        <v>62.504784000000001</v>
      </c>
      <c r="AY807" s="36">
        <v>62.504784000000001</v>
      </c>
      <c r="AZ807" s="36">
        <v>23077.95</v>
      </c>
      <c r="BA807" s="36" t="s">
        <v>50</v>
      </c>
      <c r="BB807" s="36">
        <v>20666.8</v>
      </c>
      <c r="BC807" s="36">
        <v>24800.2</v>
      </c>
      <c r="BD807" s="36">
        <v>50.872199454999993</v>
      </c>
      <c r="BE807" s="36">
        <v>5.7415662853457059</v>
      </c>
      <c r="BF807" s="36">
        <v>46.812298999999989</v>
      </c>
      <c r="BG807" s="36">
        <v>54.932099909999998</v>
      </c>
      <c r="BH807" s="36">
        <v>69.222904499999999</v>
      </c>
      <c r="BI807" s="36">
        <v>9.5008571247567257</v>
      </c>
      <c r="BJ807" s="36">
        <v>62.504784000000001</v>
      </c>
      <c r="BK807" s="36">
        <v>75.94102500000001</v>
      </c>
      <c r="BL807" s="36">
        <v>24340.933333333334</v>
      </c>
      <c r="BM807" s="36">
        <v>711.49286058727682</v>
      </c>
      <c r="BN807" s="36">
        <v>23422.400000000001</v>
      </c>
      <c r="BO807" s="36">
        <v>24800.2</v>
      </c>
      <c r="BP807" s="36">
        <v>54.931538219999986</v>
      </c>
      <c r="BQ807" s="36">
        <v>11.482338221075533</v>
      </c>
      <c r="BR807" s="36">
        <v>46.812298999999989</v>
      </c>
      <c r="BS807" s="36">
        <v>63.050777439999983</v>
      </c>
      <c r="BT807" s="36">
        <v>62.504784000000001</v>
      </c>
      <c r="BU807" s="36">
        <v>0</v>
      </c>
      <c r="BV807" s="36">
        <v>62.504784000000001</v>
      </c>
      <c r="BW807" s="36">
        <v>62.504784000000001</v>
      </c>
      <c r="BX807" s="36">
        <v>26952.975000000006</v>
      </c>
      <c r="BY807" s="36">
        <v>3591.7142760340193</v>
      </c>
      <c r="BZ807" s="36">
        <v>23422.400000000001</v>
      </c>
      <c r="CA807" s="36">
        <v>33066.9</v>
      </c>
      <c r="CB807" s="36"/>
      <c r="CC807" s="40">
        <v>23.736999999999998</v>
      </c>
      <c r="CD807" s="40">
        <v>69.698999999999998</v>
      </c>
      <c r="CE807" s="40"/>
    </row>
    <row r="808" spans="1:83" s="5" customFormat="1">
      <c r="A808" s="13" t="s">
        <v>447</v>
      </c>
      <c r="B808" s="13">
        <v>7</v>
      </c>
      <c r="C808" s="13"/>
      <c r="D808" s="13" t="s">
        <v>117</v>
      </c>
      <c r="E808" s="35" t="s">
        <v>399</v>
      </c>
      <c r="F808" s="13" t="s">
        <v>36</v>
      </c>
      <c r="G808" s="36">
        <v>1098310219</v>
      </c>
      <c r="H808" s="13" t="s">
        <v>400</v>
      </c>
      <c r="I808" s="37">
        <v>25</v>
      </c>
      <c r="J808" s="37" t="s">
        <v>70</v>
      </c>
      <c r="K808" s="38">
        <v>43532</v>
      </c>
      <c r="L808" s="39">
        <v>0.37777777777777777</v>
      </c>
      <c r="M808" s="37"/>
      <c r="N808" s="37" t="s">
        <v>401</v>
      </c>
      <c r="O808" s="37" t="s">
        <v>42</v>
      </c>
      <c r="P808" s="37" t="s">
        <v>42</v>
      </c>
      <c r="Q808" s="37">
        <v>2</v>
      </c>
      <c r="R808" s="13" t="s">
        <v>55</v>
      </c>
      <c r="S808" s="13" t="s">
        <v>63</v>
      </c>
      <c r="T808" s="13" t="s">
        <v>42</v>
      </c>
      <c r="U808" s="13" t="s">
        <v>45</v>
      </c>
      <c r="V808" s="13" t="s">
        <v>41</v>
      </c>
      <c r="W808" s="13" t="s">
        <v>46</v>
      </c>
      <c r="X808" s="13" t="s">
        <v>88</v>
      </c>
      <c r="Y808" s="13" t="s">
        <v>42</v>
      </c>
      <c r="Z808" s="13" t="s">
        <v>41</v>
      </c>
      <c r="AA808" s="13"/>
      <c r="AB808" s="13">
        <v>0</v>
      </c>
      <c r="AC808" s="13">
        <v>0</v>
      </c>
      <c r="AD808" s="13" t="s">
        <v>42</v>
      </c>
      <c r="AE808" s="13">
        <v>1</v>
      </c>
      <c r="AF808" s="13" t="s">
        <v>41</v>
      </c>
      <c r="AG808" s="13" t="s">
        <v>48</v>
      </c>
      <c r="AH808" s="46">
        <f t="shared" si="24"/>
        <v>1</v>
      </c>
      <c r="AI808" s="46" t="s">
        <v>89</v>
      </c>
      <c r="AJ808" s="46" t="str">
        <f t="shared" si="25"/>
        <v>-3</v>
      </c>
      <c r="AK808" s="13" t="s">
        <v>42</v>
      </c>
      <c r="AL808" s="13" t="s">
        <v>41</v>
      </c>
      <c r="AM808" s="13"/>
      <c r="AN808" s="13">
        <v>101.31965006729475</v>
      </c>
      <c r="AO808" s="13">
        <v>117.34261838440112</v>
      </c>
      <c r="AP808" s="13">
        <v>125.13020833333333</v>
      </c>
      <c r="AQ808" s="13">
        <v>148.05555555555554</v>
      </c>
      <c r="AR808" s="36">
        <v>54.932099909999998</v>
      </c>
      <c r="AS808" s="36">
        <v>0</v>
      </c>
      <c r="AT808" s="36">
        <v>54.932099909999998</v>
      </c>
      <c r="AU808" s="36">
        <v>54.932099909999998</v>
      </c>
      <c r="AV808" s="36">
        <v>55.7804225</v>
      </c>
      <c r="AW808" s="36">
        <v>9.5096832315995332</v>
      </c>
      <c r="AX808" s="36">
        <v>49.056061</v>
      </c>
      <c r="AY808" s="36">
        <v>62.504784000000001</v>
      </c>
      <c r="AZ808" s="36">
        <v>27211.3</v>
      </c>
      <c r="BA808" s="36" t="s">
        <v>50</v>
      </c>
      <c r="BB808" s="36">
        <v>24800.2</v>
      </c>
      <c r="BC808" s="36">
        <v>30311.3</v>
      </c>
      <c r="BD808" s="36">
        <v>50.872199454999993</v>
      </c>
      <c r="BE808" s="36">
        <v>5.7415662853457059</v>
      </c>
      <c r="BF808" s="36">
        <v>46.812298999999989</v>
      </c>
      <c r="BG808" s="36">
        <v>54.932099909999998</v>
      </c>
      <c r="BH808" s="36">
        <v>49.056061</v>
      </c>
      <c r="BI808" s="36">
        <v>0</v>
      </c>
      <c r="BJ808" s="36">
        <v>49.056061</v>
      </c>
      <c r="BK808" s="36">
        <v>49.056061</v>
      </c>
      <c r="BL808" s="36">
        <v>23422.399999999998</v>
      </c>
      <c r="BM808" s="36">
        <v>1742.7944640719979</v>
      </c>
      <c r="BN808" s="36">
        <v>20666.8</v>
      </c>
      <c r="BO808" s="36">
        <v>24800.2</v>
      </c>
      <c r="BP808" s="36">
        <v>50.872199454999993</v>
      </c>
      <c r="BQ808" s="36">
        <v>5.7415662853457059</v>
      </c>
      <c r="BR808" s="36">
        <v>46.812298999999989</v>
      </c>
      <c r="BS808" s="36">
        <v>54.932099909999998</v>
      </c>
      <c r="BT808" s="36">
        <v>55.7804225</v>
      </c>
      <c r="BU808" s="36">
        <v>9.5096832315995332</v>
      </c>
      <c r="BV808" s="36">
        <v>49.056061</v>
      </c>
      <c r="BW808" s="36">
        <v>62.504784000000001</v>
      </c>
      <c r="BX808" s="36">
        <v>20451.53125</v>
      </c>
      <c r="BY808" s="36">
        <v>3418.8358497630329</v>
      </c>
      <c r="BZ808" s="36">
        <v>14466.8</v>
      </c>
      <c r="CA808" s="36">
        <v>24800.2</v>
      </c>
      <c r="CB808" s="36"/>
      <c r="CC808" s="40">
        <v>24.122</v>
      </c>
      <c r="CD808" s="40">
        <v>69.858999999999995</v>
      </c>
      <c r="CE808" s="40"/>
    </row>
    <row r="809" spans="1:83" s="5" customFormat="1">
      <c r="A809" s="13" t="s">
        <v>447</v>
      </c>
      <c r="B809" s="13">
        <v>7</v>
      </c>
      <c r="C809" s="13"/>
      <c r="D809" s="13" t="s">
        <v>117</v>
      </c>
      <c r="E809" s="35" t="s">
        <v>399</v>
      </c>
      <c r="F809" s="13" t="s">
        <v>36</v>
      </c>
      <c r="G809" s="36">
        <v>1098310219</v>
      </c>
      <c r="H809" s="13" t="s">
        <v>400</v>
      </c>
      <c r="I809" s="37">
        <v>25</v>
      </c>
      <c r="J809" s="37" t="s">
        <v>70</v>
      </c>
      <c r="K809" s="38">
        <v>43532</v>
      </c>
      <c r="L809" s="39">
        <v>0.39513888888888887</v>
      </c>
      <c r="M809" s="37"/>
      <c r="N809" s="37" t="s">
        <v>401</v>
      </c>
      <c r="O809" s="37" t="s">
        <v>42</v>
      </c>
      <c r="P809" s="37" t="s">
        <v>42</v>
      </c>
      <c r="Q809" s="37">
        <v>3</v>
      </c>
      <c r="R809" s="13" t="s">
        <v>55</v>
      </c>
      <c r="S809" s="13" t="s">
        <v>63</v>
      </c>
      <c r="T809" s="13" t="s">
        <v>42</v>
      </c>
      <c r="U809" s="13" t="s">
        <v>52</v>
      </c>
      <c r="V809" s="13" t="s">
        <v>42</v>
      </c>
      <c r="W809" s="13" t="s">
        <v>46</v>
      </c>
      <c r="X809" s="13" t="s">
        <v>47</v>
      </c>
      <c r="Y809" s="13" t="s">
        <v>41</v>
      </c>
      <c r="Z809" s="13" t="s">
        <v>41</v>
      </c>
      <c r="AA809" s="13"/>
      <c r="AB809" s="13">
        <v>0</v>
      </c>
      <c r="AC809" s="13">
        <v>0</v>
      </c>
      <c r="AD809" s="13" t="s">
        <v>42</v>
      </c>
      <c r="AE809" s="13">
        <v>0</v>
      </c>
      <c r="AF809" s="13" t="s">
        <v>42</v>
      </c>
      <c r="AG809" s="13" t="s">
        <v>48</v>
      </c>
      <c r="AH809" s="46">
        <f t="shared" si="24"/>
        <v>1</v>
      </c>
      <c r="AI809" s="46" t="s">
        <v>49</v>
      </c>
      <c r="AJ809" s="46" t="str">
        <f t="shared" si="25"/>
        <v>-1</v>
      </c>
      <c r="AK809" s="13" t="s">
        <v>41</v>
      </c>
      <c r="AL809" s="13" t="s">
        <v>41</v>
      </c>
      <c r="AM809" s="13"/>
      <c r="AN809" s="13">
        <v>101.31965006729475</v>
      </c>
      <c r="AO809" s="13">
        <v>117.34261838440112</v>
      </c>
      <c r="AP809" s="13">
        <v>125.13020833333333</v>
      </c>
      <c r="AQ809" s="13">
        <v>148.05555555555554</v>
      </c>
      <c r="AR809" s="36">
        <v>143.96996726999998</v>
      </c>
      <c r="AS809" s="36">
        <v>11.464902749760594</v>
      </c>
      <c r="AT809" s="36">
        <v>135.86305678999997</v>
      </c>
      <c r="AU809" s="36">
        <v>152.07687774999999</v>
      </c>
      <c r="AV809" s="36">
        <v>169.38571050000002</v>
      </c>
      <c r="AW809" s="36">
        <v>18.750229601464099</v>
      </c>
      <c r="AX809" s="36">
        <v>156.127296</v>
      </c>
      <c r="AY809" s="36">
        <v>182.644125</v>
      </c>
      <c r="AZ809" s="36">
        <v>165334.42499999999</v>
      </c>
      <c r="BA809" s="36" t="s">
        <v>50</v>
      </c>
      <c r="BB809" s="36">
        <v>159823.29999999999</v>
      </c>
      <c r="BC809" s="36">
        <v>170845.6</v>
      </c>
      <c r="BD809" s="36">
        <v>115.63730318999998</v>
      </c>
      <c r="BE809" s="36">
        <v>28.60353505033639</v>
      </c>
      <c r="BF809" s="36">
        <v>95.411549589999993</v>
      </c>
      <c r="BG809" s="36">
        <v>135.86305678999997</v>
      </c>
      <c r="BH809" s="36">
        <v>136.06631250000001</v>
      </c>
      <c r="BI809" s="36">
        <v>28.370514940242863</v>
      </c>
      <c r="BJ809" s="36">
        <v>116.005329</v>
      </c>
      <c r="BK809" s="36">
        <v>156.127296</v>
      </c>
      <c r="BL809" s="36">
        <v>112060</v>
      </c>
      <c r="BM809" s="36">
        <v>41339.716051226082</v>
      </c>
      <c r="BN809" s="36">
        <v>71644.899999999994</v>
      </c>
      <c r="BO809" s="36">
        <v>159823.29999999999</v>
      </c>
      <c r="BP809" s="36">
        <v>95.397578349999989</v>
      </c>
      <c r="BQ809" s="36">
        <v>57.226828417764054</v>
      </c>
      <c r="BR809" s="36">
        <v>54.932099909999998</v>
      </c>
      <c r="BS809" s="36">
        <v>135.86305678999997</v>
      </c>
      <c r="BT809" s="36">
        <v>109.31604</v>
      </c>
      <c r="BU809" s="36">
        <v>66.201113106918939</v>
      </c>
      <c r="BV809" s="36">
        <v>62.504784000000001</v>
      </c>
      <c r="BW809" s="36">
        <v>156.127296</v>
      </c>
      <c r="BX809" s="36">
        <v>78447.737500000003</v>
      </c>
      <c r="BY809" s="36">
        <v>41123.240217341423</v>
      </c>
      <c r="BZ809" s="36">
        <v>26178</v>
      </c>
      <c r="CA809" s="36">
        <v>159823.29999999999</v>
      </c>
      <c r="CB809" s="36"/>
      <c r="CC809" s="40">
        <v>24.266999999999999</v>
      </c>
      <c r="CD809" s="40">
        <v>70.271000000000001</v>
      </c>
      <c r="CE809" s="40"/>
    </row>
    <row r="810" spans="1:83" s="5" customFormat="1">
      <c r="A810" s="13" t="s">
        <v>447</v>
      </c>
      <c r="B810" s="13">
        <v>7</v>
      </c>
      <c r="C810" s="13"/>
      <c r="D810" s="13" t="s">
        <v>117</v>
      </c>
      <c r="E810" s="35" t="s">
        <v>399</v>
      </c>
      <c r="F810" s="13" t="s">
        <v>36</v>
      </c>
      <c r="G810" s="36">
        <v>1098310219</v>
      </c>
      <c r="H810" s="13" t="s">
        <v>400</v>
      </c>
      <c r="I810" s="37">
        <v>25</v>
      </c>
      <c r="J810" s="37" t="s">
        <v>70</v>
      </c>
      <c r="K810" s="38">
        <v>43532</v>
      </c>
      <c r="L810" s="39">
        <v>0.40625</v>
      </c>
      <c r="M810" s="37"/>
      <c r="N810" s="37" t="s">
        <v>401</v>
      </c>
      <c r="O810" s="37" t="s">
        <v>42</v>
      </c>
      <c r="P810" s="37" t="s">
        <v>42</v>
      </c>
      <c r="Q810" s="37">
        <v>4</v>
      </c>
      <c r="R810" s="13" t="s">
        <v>55</v>
      </c>
      <c r="S810" s="13" t="s">
        <v>63</v>
      </c>
      <c r="T810" s="13" t="s">
        <v>42</v>
      </c>
      <c r="U810" s="13" t="s">
        <v>52</v>
      </c>
      <c r="V810" s="13" t="s">
        <v>42</v>
      </c>
      <c r="W810" s="13" t="s">
        <v>66</v>
      </c>
      <c r="X810" s="13" t="s">
        <v>76</v>
      </c>
      <c r="Y810" s="13" t="s">
        <v>41</v>
      </c>
      <c r="Z810" s="13" t="s">
        <v>41</v>
      </c>
      <c r="AA810" s="13"/>
      <c r="AB810" s="13">
        <v>0</v>
      </c>
      <c r="AC810" s="13">
        <v>0</v>
      </c>
      <c r="AD810" s="13" t="s">
        <v>42</v>
      </c>
      <c r="AE810" s="13">
        <v>0</v>
      </c>
      <c r="AF810" s="13" t="s">
        <v>42</v>
      </c>
      <c r="AG810" s="13">
        <v>0</v>
      </c>
      <c r="AH810" s="46" t="str">
        <f t="shared" si="24"/>
        <v>0</v>
      </c>
      <c r="AI810" s="46" t="s">
        <v>77</v>
      </c>
      <c r="AJ810" s="46" t="str">
        <f t="shared" si="25"/>
        <v>0</v>
      </c>
      <c r="AK810" s="13" t="s">
        <v>41</v>
      </c>
      <c r="AL810" s="13" t="s">
        <v>41</v>
      </c>
      <c r="AM810" s="13"/>
      <c r="AN810" s="13">
        <v>101.31965006729475</v>
      </c>
      <c r="AO810" s="13">
        <v>117.34261838440112</v>
      </c>
      <c r="AP810" s="13">
        <v>125.13020833333333</v>
      </c>
      <c r="AQ810" s="13">
        <v>148.05555555555554</v>
      </c>
      <c r="AR810" s="36">
        <v>79.182029749999998</v>
      </c>
      <c r="AS810" s="36">
        <v>0</v>
      </c>
      <c r="AT810" s="36">
        <v>79.182029749999998</v>
      </c>
      <c r="AU810" s="36">
        <v>79.182029749999998</v>
      </c>
      <c r="AV810" s="36">
        <v>95.985579999999999</v>
      </c>
      <c r="AW810" s="36">
        <v>9.3632194969055469</v>
      </c>
      <c r="AX810" s="36">
        <v>89.364784</v>
      </c>
      <c r="AY810" s="36">
        <v>102.60637600000001</v>
      </c>
      <c r="AZ810" s="36">
        <v>42711.375</v>
      </c>
      <c r="BA810" s="36" t="s">
        <v>50</v>
      </c>
      <c r="BB810" s="36">
        <v>37200.199999999997</v>
      </c>
      <c r="BC810" s="36">
        <v>52355.9</v>
      </c>
      <c r="BD810" s="36">
        <v>115.62945375</v>
      </c>
      <c r="BE810" s="36">
        <v>51.544441334362617</v>
      </c>
      <c r="BF810" s="36">
        <v>79.182029749999998</v>
      </c>
      <c r="BG810" s="36">
        <v>152.07687774999999</v>
      </c>
      <c r="BH810" s="36">
        <v>129.42055250000001</v>
      </c>
      <c r="BI810" s="36">
        <v>56.647411063976968</v>
      </c>
      <c r="BJ810" s="36">
        <v>89.364784</v>
      </c>
      <c r="BK810" s="36">
        <v>169.47632100000001</v>
      </c>
      <c r="BL810" s="36">
        <v>73481.95</v>
      </c>
      <c r="BM810" s="36">
        <v>57244.792607738549</v>
      </c>
      <c r="BN810" s="36">
        <v>38578</v>
      </c>
      <c r="BO810" s="36">
        <v>187379</v>
      </c>
      <c r="BP810" s="36">
        <v>107.52254326999999</v>
      </c>
      <c r="BQ810" s="36">
        <v>40.079538584602041</v>
      </c>
      <c r="BR810" s="36">
        <v>79.182029749999998</v>
      </c>
      <c r="BS810" s="36">
        <v>135.86305678999997</v>
      </c>
      <c r="BT810" s="36">
        <v>122.74603999999999</v>
      </c>
      <c r="BU810" s="36">
        <v>47.208224964248338</v>
      </c>
      <c r="BV810" s="36">
        <v>89.364784</v>
      </c>
      <c r="BW810" s="36">
        <v>156.127296</v>
      </c>
      <c r="BX810" s="36">
        <v>136745.33124999999</v>
      </c>
      <c r="BY810" s="36">
        <v>60915.21861579665</v>
      </c>
      <c r="BZ810" s="36">
        <v>38578</v>
      </c>
      <c r="CA810" s="36">
        <v>187379</v>
      </c>
      <c r="CB810" s="36"/>
      <c r="CC810" s="40">
        <v>24.774000000000001</v>
      </c>
      <c r="CD810" s="40">
        <v>69.77</v>
      </c>
      <c r="CE810" s="40"/>
    </row>
    <row r="811" spans="1:83" s="5" customFormat="1">
      <c r="A811" s="13" t="s">
        <v>447</v>
      </c>
      <c r="B811" s="13">
        <v>7</v>
      </c>
      <c r="C811" s="13"/>
      <c r="D811" s="13" t="s">
        <v>117</v>
      </c>
      <c r="E811" s="35" t="s">
        <v>399</v>
      </c>
      <c r="F811" s="13" t="s">
        <v>36</v>
      </c>
      <c r="G811" s="36">
        <v>1098310219</v>
      </c>
      <c r="H811" s="13" t="s">
        <v>400</v>
      </c>
      <c r="I811" s="37">
        <v>25</v>
      </c>
      <c r="J811" s="37" t="s">
        <v>70</v>
      </c>
      <c r="K811" s="38">
        <v>43532</v>
      </c>
      <c r="L811" s="39">
        <v>0.4201388888888889</v>
      </c>
      <c r="M811" s="37"/>
      <c r="N811" s="37" t="s">
        <v>401</v>
      </c>
      <c r="O811" s="37" t="s">
        <v>42</v>
      </c>
      <c r="P811" s="37" t="s">
        <v>42</v>
      </c>
      <c r="Q811" s="37">
        <v>5</v>
      </c>
      <c r="R811" s="13" t="s">
        <v>55</v>
      </c>
      <c r="S811" s="13" t="s">
        <v>63</v>
      </c>
      <c r="T811" s="13" t="s">
        <v>42</v>
      </c>
      <c r="U811" s="13" t="s">
        <v>52</v>
      </c>
      <c r="V811" s="13" t="s">
        <v>42</v>
      </c>
      <c r="W811" s="13" t="s">
        <v>66</v>
      </c>
      <c r="X811" s="13" t="s">
        <v>76</v>
      </c>
      <c r="Y811" s="13" t="s">
        <v>41</v>
      </c>
      <c r="Z811" s="13" t="s">
        <v>41</v>
      </c>
      <c r="AA811" s="13"/>
      <c r="AB811" s="13">
        <v>0</v>
      </c>
      <c r="AC811" s="13">
        <v>0</v>
      </c>
      <c r="AD811" s="13" t="s">
        <v>42</v>
      </c>
      <c r="AE811" s="13">
        <v>0</v>
      </c>
      <c r="AF811" s="13" t="s">
        <v>42</v>
      </c>
      <c r="AG811" s="13">
        <v>0</v>
      </c>
      <c r="AH811" s="46" t="str">
        <f t="shared" si="24"/>
        <v>0</v>
      </c>
      <c r="AI811" s="46" t="s">
        <v>77</v>
      </c>
      <c r="AJ811" s="46" t="str">
        <f t="shared" si="25"/>
        <v>0</v>
      </c>
      <c r="AK811" s="13" t="s">
        <v>41</v>
      </c>
      <c r="AL811" s="13" t="s">
        <v>41</v>
      </c>
      <c r="AM811" s="13"/>
      <c r="AN811" s="13">
        <v>101.31965006729475</v>
      </c>
      <c r="AO811" s="13">
        <v>117.34261838440112</v>
      </c>
      <c r="AP811" s="13">
        <v>125.13020833333333</v>
      </c>
      <c r="AQ811" s="13">
        <v>148.05555555555554</v>
      </c>
      <c r="AR811" s="36">
        <v>63.050215749999992</v>
      </c>
      <c r="AS811" s="36">
        <v>11.480749521843801</v>
      </c>
      <c r="AT811" s="36">
        <v>54.932099909999998</v>
      </c>
      <c r="AU811" s="36">
        <v>71.16833158999998</v>
      </c>
      <c r="AV811" s="36">
        <v>82.652904500000005</v>
      </c>
      <c r="AW811" s="36">
        <v>9.4920310179139413</v>
      </c>
      <c r="AX811" s="36">
        <v>75.94102500000001</v>
      </c>
      <c r="AY811" s="36">
        <v>89.364784</v>
      </c>
      <c r="AZ811" s="36">
        <v>27211.3</v>
      </c>
      <c r="BA811" s="36" t="s">
        <v>50</v>
      </c>
      <c r="BB811" s="36">
        <v>22044.6</v>
      </c>
      <c r="BC811" s="36">
        <v>31689.1</v>
      </c>
      <c r="BD811" s="36">
        <v>63.050215749999992</v>
      </c>
      <c r="BE811" s="36">
        <v>11.480749521843801</v>
      </c>
      <c r="BF811" s="36">
        <v>54.932099909999998</v>
      </c>
      <c r="BG811" s="36">
        <v>71.16833158999998</v>
      </c>
      <c r="BH811" s="36">
        <v>82.652904500000005</v>
      </c>
      <c r="BI811" s="36">
        <v>9.4920310179139413</v>
      </c>
      <c r="BJ811" s="36">
        <v>75.94102500000001</v>
      </c>
      <c r="BK811" s="36">
        <v>89.364784</v>
      </c>
      <c r="BL811" s="36">
        <v>21126.066666666669</v>
      </c>
      <c r="BM811" s="36">
        <v>834.29933157510402</v>
      </c>
      <c r="BN811" s="36">
        <v>19977.900000000001</v>
      </c>
      <c r="BO811" s="36">
        <v>22044.6</v>
      </c>
      <c r="BP811" s="36">
        <v>71.114725634999999</v>
      </c>
      <c r="BQ811" s="36">
        <v>22.885688775102725</v>
      </c>
      <c r="BR811" s="36">
        <v>54.932099909999998</v>
      </c>
      <c r="BS811" s="36">
        <v>87.297351359999993</v>
      </c>
      <c r="BT811" s="36">
        <v>95.973177000000007</v>
      </c>
      <c r="BU811" s="36">
        <v>28.329741041919281</v>
      </c>
      <c r="BV811" s="36">
        <v>75.94102500000001</v>
      </c>
      <c r="BW811" s="36">
        <v>116.005329</v>
      </c>
      <c r="BX811" s="36">
        <v>32205.768749999996</v>
      </c>
      <c r="BY811" s="36">
        <v>10697.458362665344</v>
      </c>
      <c r="BZ811" s="36">
        <v>19977.900000000001</v>
      </c>
      <c r="CA811" s="36">
        <v>49600.3</v>
      </c>
      <c r="CB811" s="36"/>
      <c r="CC811" s="40">
        <v>25.38</v>
      </c>
      <c r="CD811" s="40">
        <v>68.325000000000003</v>
      </c>
      <c r="CE811" s="40"/>
    </row>
    <row r="812" spans="1:83" s="5" customFormat="1">
      <c r="A812" s="13" t="s">
        <v>447</v>
      </c>
      <c r="B812" s="13">
        <v>7</v>
      </c>
      <c r="C812" s="13"/>
      <c r="D812" s="13" t="s">
        <v>117</v>
      </c>
      <c r="E812" s="35" t="s">
        <v>399</v>
      </c>
      <c r="F812" s="13" t="s">
        <v>36</v>
      </c>
      <c r="G812" s="36">
        <v>1098310219</v>
      </c>
      <c r="H812" s="13" t="s">
        <v>400</v>
      </c>
      <c r="I812" s="37">
        <v>25</v>
      </c>
      <c r="J812" s="37" t="s">
        <v>70</v>
      </c>
      <c r="K812" s="38">
        <v>43532</v>
      </c>
      <c r="L812" s="39">
        <v>0.43055555555555558</v>
      </c>
      <c r="M812" s="37"/>
      <c r="N812" s="37" t="s">
        <v>401</v>
      </c>
      <c r="O812" s="37" t="s">
        <v>42</v>
      </c>
      <c r="P812" s="37" t="s">
        <v>42</v>
      </c>
      <c r="Q812" s="37">
        <v>6</v>
      </c>
      <c r="R812" s="13" t="s">
        <v>55</v>
      </c>
      <c r="S812" s="13" t="s">
        <v>63</v>
      </c>
      <c r="T812" s="13" t="s">
        <v>42</v>
      </c>
      <c r="U812" s="13" t="s">
        <v>52</v>
      </c>
      <c r="V812" s="13" t="s">
        <v>42</v>
      </c>
      <c r="W812" s="13" t="s">
        <v>66</v>
      </c>
      <c r="X812" s="13" t="s">
        <v>76</v>
      </c>
      <c r="Y812" s="13" t="s">
        <v>41</v>
      </c>
      <c r="Z812" s="13" t="s">
        <v>41</v>
      </c>
      <c r="AA812" s="13"/>
      <c r="AB812" s="13">
        <v>0</v>
      </c>
      <c r="AC812" s="13">
        <v>0</v>
      </c>
      <c r="AD812" s="13" t="s">
        <v>42</v>
      </c>
      <c r="AE812" s="13">
        <v>0</v>
      </c>
      <c r="AF812" s="13" t="s">
        <v>42</v>
      </c>
      <c r="AG812" s="13">
        <v>0</v>
      </c>
      <c r="AH812" s="46" t="str">
        <f t="shared" si="24"/>
        <v>0</v>
      </c>
      <c r="AI812" s="46" t="s">
        <v>77</v>
      </c>
      <c r="AJ812" s="46" t="str">
        <f t="shared" si="25"/>
        <v>0</v>
      </c>
      <c r="AK812" s="13" t="s">
        <v>41</v>
      </c>
      <c r="AL812" s="13" t="s">
        <v>41</v>
      </c>
      <c r="AM812" s="13"/>
      <c r="AN812" s="13">
        <v>101.31965006729475</v>
      </c>
      <c r="AO812" s="13">
        <v>117.34261838440112</v>
      </c>
      <c r="AP812" s="13">
        <v>125.13020833333333</v>
      </c>
      <c r="AQ812" s="13">
        <v>148.05555555555554</v>
      </c>
      <c r="AR812" s="36">
        <v>139.91679287499997</v>
      </c>
      <c r="AS812" s="36">
        <v>5.7328485496882093</v>
      </c>
      <c r="AT812" s="36">
        <v>135.86305678999997</v>
      </c>
      <c r="AU812" s="36">
        <v>143.97052895999997</v>
      </c>
      <c r="AV812" s="36">
        <v>156.12105500000001</v>
      </c>
      <c r="AW812" s="36">
        <v>18.887198306300277</v>
      </c>
      <c r="AX812" s="36">
        <v>142.76578900000001</v>
      </c>
      <c r="AY812" s="36">
        <v>169.47632100000001</v>
      </c>
      <c r="AZ812" s="36">
        <v>84045</v>
      </c>
      <c r="BA812" s="36" t="s">
        <v>50</v>
      </c>
      <c r="BB812" s="36">
        <v>77156.100000000006</v>
      </c>
      <c r="BC812" s="36">
        <v>93689.5</v>
      </c>
      <c r="BD812" s="36">
        <v>115.63394015999998</v>
      </c>
      <c r="BE812" s="36">
        <v>40.07398819234951</v>
      </c>
      <c r="BF812" s="36">
        <v>87.297351359999993</v>
      </c>
      <c r="BG812" s="36">
        <v>143.97052895999997</v>
      </c>
      <c r="BH812" s="36">
        <v>136.04134850000003</v>
      </c>
      <c r="BI812" s="36">
        <v>47.284191567071346</v>
      </c>
      <c r="BJ812" s="36">
        <v>102.60637600000001</v>
      </c>
      <c r="BK812" s="36">
        <v>169.47632100000001</v>
      </c>
      <c r="BL812" s="36">
        <v>78074.583333333328</v>
      </c>
      <c r="BM812" s="36">
        <v>16036.114374550509</v>
      </c>
      <c r="BN812" s="36">
        <v>57867</v>
      </c>
      <c r="BO812" s="36">
        <v>93689.5</v>
      </c>
      <c r="BP812" s="36">
        <v>99.451314434999986</v>
      </c>
      <c r="BQ812" s="36">
        <v>62.959676967452246</v>
      </c>
      <c r="BR812" s="36">
        <v>54.932099909999998</v>
      </c>
      <c r="BS812" s="36">
        <v>143.97052895999997</v>
      </c>
      <c r="BT812" s="36">
        <v>122.708673</v>
      </c>
      <c r="BU812" s="36">
        <v>66.139442081890962</v>
      </c>
      <c r="BV812" s="36">
        <v>75.94102500000001</v>
      </c>
      <c r="BW812" s="36">
        <v>169.47632100000001</v>
      </c>
      <c r="BX812" s="36">
        <v>47447.525000000001</v>
      </c>
      <c r="BY812" s="36">
        <v>26416.025592747032</v>
      </c>
      <c r="BZ812" s="36">
        <v>22044.6</v>
      </c>
      <c r="CA812" s="36">
        <v>93689.5</v>
      </c>
      <c r="CB812" s="36"/>
      <c r="CC812" s="40">
        <v>25.331</v>
      </c>
      <c r="CD812" s="40">
        <v>68.525999999999996</v>
      </c>
      <c r="CE812" s="40"/>
    </row>
    <row r="813" spans="1:83" s="5" customFormat="1">
      <c r="A813" s="13" t="s">
        <v>447</v>
      </c>
      <c r="B813" s="13">
        <v>7</v>
      </c>
      <c r="C813" s="13"/>
      <c r="D813" s="13" t="s">
        <v>90</v>
      </c>
      <c r="E813" s="35" t="s">
        <v>402</v>
      </c>
      <c r="F813" s="13" t="s">
        <v>36</v>
      </c>
      <c r="G813" s="36">
        <v>1094961039</v>
      </c>
      <c r="H813" s="13" t="s">
        <v>403</v>
      </c>
      <c r="I813" s="37">
        <v>22</v>
      </c>
      <c r="J813" s="37" t="s">
        <v>38</v>
      </c>
      <c r="K813" s="38">
        <v>43532</v>
      </c>
      <c r="L813" s="39">
        <v>0.3659722222222222</v>
      </c>
      <c r="M813" s="37" t="s">
        <v>39</v>
      </c>
      <c r="N813" s="37" t="s">
        <v>42</v>
      </c>
      <c r="O813" s="37" t="s">
        <v>42</v>
      </c>
      <c r="P813" s="37" t="s">
        <v>42</v>
      </c>
      <c r="Q813" s="37">
        <v>1</v>
      </c>
      <c r="R813" s="13" t="s">
        <v>55</v>
      </c>
      <c r="S813" s="13" t="s">
        <v>63</v>
      </c>
      <c r="T813" s="13" t="s">
        <v>42</v>
      </c>
      <c r="U813" s="13" t="s">
        <v>52</v>
      </c>
      <c r="V813" s="13" t="s">
        <v>42</v>
      </c>
      <c r="W813" s="13" t="s">
        <v>66</v>
      </c>
      <c r="X813" s="13" t="s">
        <v>76</v>
      </c>
      <c r="Y813" s="13" t="s">
        <v>41</v>
      </c>
      <c r="Z813" s="13" t="s">
        <v>41</v>
      </c>
      <c r="AA813" s="13"/>
      <c r="AB813" s="13">
        <v>0</v>
      </c>
      <c r="AC813" s="13">
        <v>0</v>
      </c>
      <c r="AD813" s="13" t="s">
        <v>42</v>
      </c>
      <c r="AE813" s="13">
        <v>0</v>
      </c>
      <c r="AF813" s="13" t="s">
        <v>42</v>
      </c>
      <c r="AG813" s="13">
        <v>0</v>
      </c>
      <c r="AH813" s="46" t="str">
        <f t="shared" ref="AH813:AH876" si="26">IF(AG813="-3",3, IF(AG813="-2",2, IF(AG813="-1",1, IF(AG813=1,"-1", IF(AG813=2,"-2", IF(AG813=3,"-3", IF(AG813=0,"0")))))))</f>
        <v>0</v>
      </c>
      <c r="AI813" s="46" t="s">
        <v>77</v>
      </c>
      <c r="AJ813" s="46" t="str">
        <f t="shared" ref="AJ813:AJ876" si="27">IF(AI813="-3","3", IF(AI813="-2","2", IF(AI813="-1","1", IF(AI813="1","-1", IF(AI813="2","-2", IF(AI813="3","-3", IF(AI813="0","0")))))))</f>
        <v>0</v>
      </c>
      <c r="AK813" s="13" t="s">
        <v>41</v>
      </c>
      <c r="AL813" s="13" t="s">
        <v>41</v>
      </c>
      <c r="AM813" s="13"/>
      <c r="AN813" s="13">
        <v>101.31965006729475</v>
      </c>
      <c r="AO813" s="13">
        <v>117.34261838440112</v>
      </c>
      <c r="AP813" s="13">
        <v>125.13020833333333</v>
      </c>
      <c r="AQ813" s="13">
        <v>148.05555555555554</v>
      </c>
      <c r="AR813" s="36">
        <v>129.90315000000001</v>
      </c>
      <c r="AS813" s="36">
        <v>13.327421332583443</v>
      </c>
      <c r="AT813" s="36">
        <v>120.47924</v>
      </c>
      <c r="AU813" s="36">
        <v>139.32706000000002</v>
      </c>
      <c r="AV813" s="36">
        <v>110.08954999999999</v>
      </c>
      <c r="AW813" s="36">
        <v>0</v>
      </c>
      <c r="AX813" s="36">
        <v>110.08954999999999</v>
      </c>
      <c r="AY813" s="36">
        <v>110.08954999999999</v>
      </c>
      <c r="AZ813" s="36">
        <v>23077.95</v>
      </c>
      <c r="BA813" s="36" t="s">
        <v>50</v>
      </c>
      <c r="BB813" s="36">
        <v>20666.8</v>
      </c>
      <c r="BC813" s="36">
        <v>24800.2</v>
      </c>
      <c r="BD813" s="36">
        <v>120.47924</v>
      </c>
      <c r="BE813" s="36">
        <v>0</v>
      </c>
      <c r="BF813" s="36">
        <v>120.47924</v>
      </c>
      <c r="BG813" s="36">
        <v>120.47924</v>
      </c>
      <c r="BH813" s="36">
        <v>110.08954999999999</v>
      </c>
      <c r="BI813" s="36">
        <v>0</v>
      </c>
      <c r="BJ813" s="36">
        <v>110.08954999999999</v>
      </c>
      <c r="BK813" s="36">
        <v>110.08954999999999</v>
      </c>
      <c r="BL813" s="36">
        <v>24340.933333333334</v>
      </c>
      <c r="BM813" s="36">
        <v>711.49286058727682</v>
      </c>
      <c r="BN813" s="36">
        <v>23422.400000000001</v>
      </c>
      <c r="BO813" s="36">
        <v>24800.2</v>
      </c>
      <c r="BP813" s="36">
        <v>148.63168000000002</v>
      </c>
      <c r="BQ813" s="36">
        <v>39.813562461894755</v>
      </c>
      <c r="BR813" s="36">
        <v>120.47924</v>
      </c>
      <c r="BS813" s="36">
        <v>176.78412000000003</v>
      </c>
      <c r="BT813" s="36">
        <v>117.943335</v>
      </c>
      <c r="BU813" s="36">
        <v>11.106929262962401</v>
      </c>
      <c r="BV813" s="36">
        <v>110.08954999999999</v>
      </c>
      <c r="BW813" s="36">
        <v>125.79712000000002</v>
      </c>
      <c r="BX813" s="36">
        <v>26952.975000000006</v>
      </c>
      <c r="BY813" s="36">
        <v>3591.7142760340193</v>
      </c>
      <c r="BZ813" s="36">
        <v>23422.400000000001</v>
      </c>
      <c r="CA813" s="36">
        <v>33066.9</v>
      </c>
      <c r="CB813" s="36"/>
      <c r="CC813" s="40">
        <v>23.736999999999998</v>
      </c>
      <c r="CD813" s="40">
        <v>69.698999999999998</v>
      </c>
      <c r="CE813" s="40"/>
    </row>
    <row r="814" spans="1:83" s="5" customFormat="1">
      <c r="A814" s="13" t="s">
        <v>447</v>
      </c>
      <c r="B814" s="13">
        <v>7</v>
      </c>
      <c r="C814" s="13"/>
      <c r="D814" s="13" t="s">
        <v>90</v>
      </c>
      <c r="E814" s="35" t="s">
        <v>402</v>
      </c>
      <c r="F814" s="13" t="s">
        <v>36</v>
      </c>
      <c r="G814" s="36">
        <v>1094961039</v>
      </c>
      <c r="H814" s="13" t="s">
        <v>403</v>
      </c>
      <c r="I814" s="37">
        <v>22</v>
      </c>
      <c r="J814" s="37" t="s">
        <v>38</v>
      </c>
      <c r="K814" s="38">
        <v>43532</v>
      </c>
      <c r="L814" s="39">
        <v>0.37777777777777777</v>
      </c>
      <c r="M814" s="37" t="s">
        <v>39</v>
      </c>
      <c r="N814" s="37" t="s">
        <v>42</v>
      </c>
      <c r="O814" s="37" t="s">
        <v>42</v>
      </c>
      <c r="P814" s="37" t="s">
        <v>42</v>
      </c>
      <c r="Q814" s="37">
        <v>2</v>
      </c>
      <c r="R814" s="13" t="s">
        <v>55</v>
      </c>
      <c r="S814" s="13" t="s">
        <v>63</v>
      </c>
      <c r="T814" s="13" t="s">
        <v>42</v>
      </c>
      <c r="U814" s="13" t="s">
        <v>52</v>
      </c>
      <c r="V814" s="13" t="s">
        <v>42</v>
      </c>
      <c r="W814" s="13" t="s">
        <v>66</v>
      </c>
      <c r="X814" s="13" t="s">
        <v>53</v>
      </c>
      <c r="Y814" s="13" t="s">
        <v>41</v>
      </c>
      <c r="Z814" s="13" t="s">
        <v>41</v>
      </c>
      <c r="AA814" s="13"/>
      <c r="AB814" s="13">
        <v>0</v>
      </c>
      <c r="AC814" s="13">
        <v>0</v>
      </c>
      <c r="AD814" s="13" t="s">
        <v>42</v>
      </c>
      <c r="AE814" s="13">
        <v>0</v>
      </c>
      <c r="AF814" s="13" t="s">
        <v>42</v>
      </c>
      <c r="AG814" s="13">
        <v>0</v>
      </c>
      <c r="AH814" s="46" t="str">
        <f t="shared" si="26"/>
        <v>0</v>
      </c>
      <c r="AI814" s="46" t="s">
        <v>54</v>
      </c>
      <c r="AJ814" s="46" t="str">
        <f t="shared" si="27"/>
        <v>-2</v>
      </c>
      <c r="AK814" s="13" t="s">
        <v>41</v>
      </c>
      <c r="AL814" s="13" t="s">
        <v>41</v>
      </c>
      <c r="AM814" s="13"/>
      <c r="AN814" s="13">
        <v>101.31965006729475</v>
      </c>
      <c r="AO814" s="13">
        <v>117.34261838440112</v>
      </c>
      <c r="AP814" s="13">
        <v>125.13020833333333</v>
      </c>
      <c r="AQ814" s="13">
        <v>148.05555555555554</v>
      </c>
      <c r="AR814" s="36">
        <v>157.93630000000002</v>
      </c>
      <c r="AS814" s="36">
        <v>0</v>
      </c>
      <c r="AT814" s="36">
        <v>157.93630000000002</v>
      </c>
      <c r="AU814" s="36">
        <v>157.93630000000002</v>
      </c>
      <c r="AV814" s="36">
        <v>110.08954999999999</v>
      </c>
      <c r="AW814" s="36">
        <v>0</v>
      </c>
      <c r="AX814" s="36">
        <v>110.08954999999999</v>
      </c>
      <c r="AY814" s="36">
        <v>110.08954999999999</v>
      </c>
      <c r="AZ814" s="36">
        <v>27211.3</v>
      </c>
      <c r="BA814" s="36" t="s">
        <v>50</v>
      </c>
      <c r="BB814" s="36">
        <v>24800.2</v>
      </c>
      <c r="BC814" s="36">
        <v>30311.3</v>
      </c>
      <c r="BD814" s="36">
        <v>139.20777000000001</v>
      </c>
      <c r="BE814" s="36">
        <v>26.48614112931137</v>
      </c>
      <c r="BF814" s="36">
        <v>120.47924</v>
      </c>
      <c r="BG814" s="36">
        <v>157.93630000000002</v>
      </c>
      <c r="BH814" s="36">
        <v>94.481394999999992</v>
      </c>
      <c r="BI814" s="36">
        <v>22.073264484621397</v>
      </c>
      <c r="BJ814" s="36">
        <v>78.873239999999996</v>
      </c>
      <c r="BK814" s="36">
        <v>110.08954999999999</v>
      </c>
      <c r="BL814" s="36">
        <v>23422.399999999998</v>
      </c>
      <c r="BM814" s="36">
        <v>1742.7944640719979</v>
      </c>
      <c r="BN814" s="36">
        <v>20666.8</v>
      </c>
      <c r="BO814" s="36">
        <v>24800.2</v>
      </c>
      <c r="BP814" s="36">
        <v>148.63168000000002</v>
      </c>
      <c r="BQ814" s="36">
        <v>13.158719796727947</v>
      </c>
      <c r="BR814" s="36">
        <v>139.32706000000002</v>
      </c>
      <c r="BS814" s="36">
        <v>157.93630000000002</v>
      </c>
      <c r="BT814" s="36">
        <v>110.08954999999999</v>
      </c>
      <c r="BU814" s="36">
        <v>0</v>
      </c>
      <c r="BV814" s="36">
        <v>110.08954999999999</v>
      </c>
      <c r="BW814" s="36">
        <v>110.08954999999999</v>
      </c>
      <c r="BX814" s="36">
        <v>20451.53125</v>
      </c>
      <c r="BY814" s="36">
        <v>3418.8358497630329</v>
      </c>
      <c r="BZ814" s="36">
        <v>14466.8</v>
      </c>
      <c r="CA814" s="36">
        <v>24800.2</v>
      </c>
      <c r="CB814" s="36"/>
      <c r="CC814" s="40">
        <v>24.122</v>
      </c>
      <c r="CD814" s="40">
        <v>69.858999999999995</v>
      </c>
      <c r="CE814" s="40"/>
    </row>
    <row r="815" spans="1:83" s="5" customFormat="1">
      <c r="A815" s="13" t="s">
        <v>447</v>
      </c>
      <c r="B815" s="13">
        <v>7</v>
      </c>
      <c r="C815" s="13"/>
      <c r="D815" s="13" t="s">
        <v>90</v>
      </c>
      <c r="E815" s="35" t="s">
        <v>402</v>
      </c>
      <c r="F815" s="13" t="s">
        <v>36</v>
      </c>
      <c r="G815" s="36">
        <v>1094961039</v>
      </c>
      <c r="H815" s="13" t="s">
        <v>403</v>
      </c>
      <c r="I815" s="37">
        <v>22</v>
      </c>
      <c r="J815" s="37" t="s">
        <v>38</v>
      </c>
      <c r="K815" s="38">
        <v>43532</v>
      </c>
      <c r="L815" s="39">
        <v>0.39513888888888887</v>
      </c>
      <c r="M815" s="37" t="s">
        <v>39</v>
      </c>
      <c r="N815" s="37" t="s">
        <v>42</v>
      </c>
      <c r="O815" s="37" t="s">
        <v>42</v>
      </c>
      <c r="P815" s="37" t="s">
        <v>42</v>
      </c>
      <c r="Q815" s="37">
        <v>3</v>
      </c>
      <c r="R815" s="13" t="s">
        <v>55</v>
      </c>
      <c r="S815" s="13" t="s">
        <v>44</v>
      </c>
      <c r="T815" s="13" t="s">
        <v>42</v>
      </c>
      <c r="U815" s="13" t="s">
        <v>52</v>
      </c>
      <c r="V815" s="13" t="s">
        <v>42</v>
      </c>
      <c r="W815" s="13" t="s">
        <v>46</v>
      </c>
      <c r="X815" s="13" t="s">
        <v>47</v>
      </c>
      <c r="Y815" s="13" t="s">
        <v>42</v>
      </c>
      <c r="Z815" s="13" t="s">
        <v>42</v>
      </c>
      <c r="AA815" s="13"/>
      <c r="AB815" s="13">
        <v>0</v>
      </c>
      <c r="AC815" s="13">
        <v>1</v>
      </c>
      <c r="AD815" s="13" t="s">
        <v>42</v>
      </c>
      <c r="AE815" s="13">
        <v>0</v>
      </c>
      <c r="AF815" s="13" t="s">
        <v>42</v>
      </c>
      <c r="AG815" s="13" t="s">
        <v>48</v>
      </c>
      <c r="AH815" s="46">
        <f t="shared" si="26"/>
        <v>1</v>
      </c>
      <c r="AI815" s="46" t="s">
        <v>49</v>
      </c>
      <c r="AJ815" s="46" t="str">
        <f t="shared" si="27"/>
        <v>-1</v>
      </c>
      <c r="AK815" s="13" t="s">
        <v>42</v>
      </c>
      <c r="AL815" s="13" t="s">
        <v>42</v>
      </c>
      <c r="AM815" s="13"/>
      <c r="AN815" s="13">
        <v>101.31965006729475</v>
      </c>
      <c r="AO815" s="13">
        <v>117.34261838440112</v>
      </c>
      <c r="AP815" s="13">
        <v>125.13020833333333</v>
      </c>
      <c r="AQ815" s="13">
        <v>148.05555555555554</v>
      </c>
      <c r="AR815" s="36">
        <v>327.32810000000001</v>
      </c>
      <c r="AS815" s="36">
        <v>0</v>
      </c>
      <c r="AT815" s="36">
        <v>327.32810000000001</v>
      </c>
      <c r="AU815" s="36">
        <v>327.32810000000001</v>
      </c>
      <c r="AV815" s="36">
        <v>306.13593000000003</v>
      </c>
      <c r="AW815" s="36">
        <v>10.966335221659088</v>
      </c>
      <c r="AX815" s="36">
        <v>298.38155999999998</v>
      </c>
      <c r="AY815" s="36">
        <v>313.89030000000002</v>
      </c>
      <c r="AZ815" s="36">
        <v>165334.42499999999</v>
      </c>
      <c r="BA815" s="36" t="s">
        <v>50</v>
      </c>
      <c r="BB815" s="36">
        <v>159823.29999999999</v>
      </c>
      <c r="BC815" s="36">
        <v>170845.6</v>
      </c>
      <c r="BD815" s="36">
        <v>299.05637000000002</v>
      </c>
      <c r="BE815" s="36">
        <v>39.982263997750287</v>
      </c>
      <c r="BF815" s="36">
        <v>270.78464000000002</v>
      </c>
      <c r="BG815" s="36">
        <v>327.32810000000001</v>
      </c>
      <c r="BH815" s="36">
        <v>259.11263499999995</v>
      </c>
      <c r="BI815" s="36">
        <v>55.534646314811994</v>
      </c>
      <c r="BJ815" s="36">
        <v>219.84370999999999</v>
      </c>
      <c r="BK815" s="36">
        <v>298.38155999999998</v>
      </c>
      <c r="BL815" s="36">
        <v>112060</v>
      </c>
      <c r="BM815" s="36">
        <v>41339.716051226082</v>
      </c>
      <c r="BN815" s="36">
        <v>71644.899999999994</v>
      </c>
      <c r="BO815" s="36">
        <v>159823.29999999999</v>
      </c>
      <c r="BP815" s="36">
        <v>233.32758000000001</v>
      </c>
      <c r="BQ815" s="36">
        <v>132.93681025412337</v>
      </c>
      <c r="BR815" s="36">
        <v>139.32706000000002</v>
      </c>
      <c r="BS815" s="36">
        <v>327.32810000000001</v>
      </c>
      <c r="BT815" s="36">
        <v>188.62739999999999</v>
      </c>
      <c r="BU815" s="36">
        <v>155.21582159886657</v>
      </c>
      <c r="BV815" s="36">
        <v>78.873239999999996</v>
      </c>
      <c r="BW815" s="36">
        <v>298.38155999999998</v>
      </c>
      <c r="BX815" s="36">
        <v>78447.737500000003</v>
      </c>
      <c r="BY815" s="36">
        <v>41123.240217341423</v>
      </c>
      <c r="BZ815" s="36">
        <v>26178</v>
      </c>
      <c r="CA815" s="36">
        <v>159823.29999999999</v>
      </c>
      <c r="CB815" s="36"/>
      <c r="CC815" s="40">
        <v>24.266999999999999</v>
      </c>
      <c r="CD815" s="40">
        <v>70.271000000000001</v>
      </c>
      <c r="CE815" s="40"/>
    </row>
    <row r="816" spans="1:83" s="5" customFormat="1">
      <c r="A816" s="13" t="s">
        <v>447</v>
      </c>
      <c r="B816" s="13">
        <v>7</v>
      </c>
      <c r="C816" s="13"/>
      <c r="D816" s="13" t="s">
        <v>90</v>
      </c>
      <c r="E816" s="35" t="s">
        <v>402</v>
      </c>
      <c r="F816" s="13" t="s">
        <v>36</v>
      </c>
      <c r="G816" s="36">
        <v>1094961039</v>
      </c>
      <c r="H816" s="13" t="s">
        <v>403</v>
      </c>
      <c r="I816" s="37">
        <v>22</v>
      </c>
      <c r="J816" s="37" t="s">
        <v>38</v>
      </c>
      <c r="K816" s="38">
        <v>43532</v>
      </c>
      <c r="L816" s="39">
        <v>0.40625</v>
      </c>
      <c r="M816" s="37" t="s">
        <v>39</v>
      </c>
      <c r="N816" s="37" t="s">
        <v>42</v>
      </c>
      <c r="O816" s="37" t="s">
        <v>42</v>
      </c>
      <c r="P816" s="37" t="s">
        <v>42</v>
      </c>
      <c r="Q816" s="37">
        <v>4</v>
      </c>
      <c r="R816" s="13" t="s">
        <v>55</v>
      </c>
      <c r="S816" s="13" t="s">
        <v>44</v>
      </c>
      <c r="T816" s="13" t="s">
        <v>41</v>
      </c>
      <c r="U816" s="13" t="s">
        <v>45</v>
      </c>
      <c r="V816" s="13" t="s">
        <v>42</v>
      </c>
      <c r="W816" s="13" t="s">
        <v>66</v>
      </c>
      <c r="X816" s="13" t="s">
        <v>53</v>
      </c>
      <c r="Y816" s="13" t="s">
        <v>41</v>
      </c>
      <c r="Z816" s="13" t="s">
        <v>41</v>
      </c>
      <c r="AA816" s="13"/>
      <c r="AB816" s="13">
        <v>0</v>
      </c>
      <c r="AC816" s="13">
        <v>1</v>
      </c>
      <c r="AD816" s="13" t="s">
        <v>41</v>
      </c>
      <c r="AE816" s="13">
        <v>1</v>
      </c>
      <c r="AF816" s="13" t="s">
        <v>42</v>
      </c>
      <c r="AG816" s="13">
        <v>0</v>
      </c>
      <c r="AH816" s="46" t="str">
        <f t="shared" si="26"/>
        <v>0</v>
      </c>
      <c r="AI816" s="46" t="s">
        <v>54</v>
      </c>
      <c r="AJ816" s="46" t="str">
        <f t="shared" si="27"/>
        <v>-2</v>
      </c>
      <c r="AK816" s="13" t="s">
        <v>41</v>
      </c>
      <c r="AL816" s="13" t="s">
        <v>41</v>
      </c>
      <c r="AM816" s="13"/>
      <c r="AN816" s="13">
        <v>101.31965006729475</v>
      </c>
      <c r="AO816" s="13">
        <v>117.34261838440112</v>
      </c>
      <c r="AP816" s="13">
        <v>125.13020833333333</v>
      </c>
      <c r="AQ816" s="13">
        <v>148.05555555555554</v>
      </c>
      <c r="AR816" s="36">
        <v>223.90367000000003</v>
      </c>
      <c r="AS816" s="36">
        <v>172.91907425187364</v>
      </c>
      <c r="AT816" s="36">
        <v>101.63142000000002</v>
      </c>
      <c r="AU816" s="36">
        <v>346.17592000000002</v>
      </c>
      <c r="AV816" s="36">
        <v>165.066045</v>
      </c>
      <c r="AW816" s="36">
        <v>11.10692926296236</v>
      </c>
      <c r="AX816" s="36">
        <v>157.21226000000001</v>
      </c>
      <c r="AY816" s="36">
        <v>172.91982999999999</v>
      </c>
      <c r="AZ816" s="36">
        <v>42711.375</v>
      </c>
      <c r="BA816" s="36" t="s">
        <v>50</v>
      </c>
      <c r="BB816" s="36">
        <v>37200.199999999997</v>
      </c>
      <c r="BC816" s="36">
        <v>52355.9</v>
      </c>
      <c r="BD816" s="36">
        <v>148.63168000000002</v>
      </c>
      <c r="BE816" s="36">
        <v>66.468405127061601</v>
      </c>
      <c r="BF816" s="36">
        <v>101.63142000000002</v>
      </c>
      <c r="BG816" s="36">
        <v>195.63193999999999</v>
      </c>
      <c r="BH816" s="36">
        <v>172.91982999999999</v>
      </c>
      <c r="BI816" s="36">
        <v>0</v>
      </c>
      <c r="BJ816" s="36">
        <v>172.91982999999999</v>
      </c>
      <c r="BK816" s="36">
        <v>172.91982999999999</v>
      </c>
      <c r="BL816" s="36">
        <v>73481.95</v>
      </c>
      <c r="BM816" s="36">
        <v>57244.792607738549</v>
      </c>
      <c r="BN816" s="36">
        <v>38578</v>
      </c>
      <c r="BO816" s="36">
        <v>187379</v>
      </c>
      <c r="BP816" s="36">
        <v>205.05585000000002</v>
      </c>
      <c r="BQ816" s="36">
        <v>146.26423158670676</v>
      </c>
      <c r="BR816" s="36">
        <v>101.63142000000002</v>
      </c>
      <c r="BS816" s="36">
        <v>308.48027999999999</v>
      </c>
      <c r="BT816" s="36">
        <v>227.79691000000003</v>
      </c>
      <c r="BU816" s="36">
        <v>77.60791079943337</v>
      </c>
      <c r="BV816" s="36">
        <v>172.91982999999999</v>
      </c>
      <c r="BW816" s="36">
        <v>282.67399000000006</v>
      </c>
      <c r="BX816" s="36">
        <v>136745.33124999999</v>
      </c>
      <c r="BY816" s="36">
        <v>60915.21861579665</v>
      </c>
      <c r="BZ816" s="36">
        <v>38578</v>
      </c>
      <c r="CA816" s="36">
        <v>187379</v>
      </c>
      <c r="CB816" s="36"/>
      <c r="CC816" s="40">
        <v>24.774000000000001</v>
      </c>
      <c r="CD816" s="40">
        <v>69.77</v>
      </c>
      <c r="CE816" s="40"/>
    </row>
    <row r="817" spans="1:83" s="5" customFormat="1">
      <c r="A817" s="13" t="s">
        <v>447</v>
      </c>
      <c r="B817" s="13">
        <v>7</v>
      </c>
      <c r="C817" s="13"/>
      <c r="D817" s="13" t="s">
        <v>90</v>
      </c>
      <c r="E817" s="35" t="s">
        <v>402</v>
      </c>
      <c r="F817" s="13" t="s">
        <v>36</v>
      </c>
      <c r="G817" s="36">
        <v>1094961039</v>
      </c>
      <c r="H817" s="13" t="s">
        <v>403</v>
      </c>
      <c r="I817" s="37">
        <v>22</v>
      </c>
      <c r="J817" s="37" t="s">
        <v>38</v>
      </c>
      <c r="K817" s="38">
        <v>43532</v>
      </c>
      <c r="L817" s="39">
        <v>0.4201388888888889</v>
      </c>
      <c r="M817" s="37" t="s">
        <v>39</v>
      </c>
      <c r="N817" s="37" t="s">
        <v>42</v>
      </c>
      <c r="O817" s="37" t="s">
        <v>42</v>
      </c>
      <c r="P817" s="37" t="s">
        <v>42</v>
      </c>
      <c r="Q817" s="37">
        <v>5</v>
      </c>
      <c r="R817" s="13" t="s">
        <v>55</v>
      </c>
      <c r="S817" s="13" t="s">
        <v>63</v>
      </c>
      <c r="T817" s="13" t="s">
        <v>41</v>
      </c>
      <c r="U817" s="13" t="s">
        <v>52</v>
      </c>
      <c r="V817" s="13" t="s">
        <v>42</v>
      </c>
      <c r="W817" s="13" t="s">
        <v>66</v>
      </c>
      <c r="X817" s="13" t="s">
        <v>53</v>
      </c>
      <c r="Y817" s="13" t="s">
        <v>42</v>
      </c>
      <c r="Z817" s="13" t="s">
        <v>41</v>
      </c>
      <c r="AA817" s="13"/>
      <c r="AB817" s="13">
        <v>0</v>
      </c>
      <c r="AC817" s="13">
        <v>0</v>
      </c>
      <c r="AD817" s="13" t="s">
        <v>41</v>
      </c>
      <c r="AE817" s="13">
        <v>0</v>
      </c>
      <c r="AF817" s="13" t="s">
        <v>42</v>
      </c>
      <c r="AG817" s="13">
        <v>0</v>
      </c>
      <c r="AH817" s="46" t="str">
        <f t="shared" si="26"/>
        <v>0</v>
      </c>
      <c r="AI817" s="46" t="s">
        <v>54</v>
      </c>
      <c r="AJ817" s="46" t="str">
        <f t="shared" si="27"/>
        <v>-2</v>
      </c>
      <c r="AK817" s="13" t="s">
        <v>42</v>
      </c>
      <c r="AL817" s="13" t="s">
        <v>41</v>
      </c>
      <c r="AM817" s="13"/>
      <c r="AN817" s="13">
        <v>101.31965006729475</v>
      </c>
      <c r="AO817" s="13">
        <v>117.34261838440112</v>
      </c>
      <c r="AP817" s="13">
        <v>125.13020833333333</v>
      </c>
      <c r="AQ817" s="13">
        <v>148.05555555555554</v>
      </c>
      <c r="AR817" s="36">
        <v>101.63142000000001</v>
      </c>
      <c r="AS817" s="36">
        <v>159.59165291929023</v>
      </c>
      <c r="AT817" s="36">
        <v>-11.216919999999988</v>
      </c>
      <c r="AU817" s="36">
        <v>214.47976</v>
      </c>
      <c r="AV817" s="36">
        <v>110.18896500000001</v>
      </c>
      <c r="AW817" s="36">
        <v>22.073264484621479</v>
      </c>
      <c r="AX817" s="36">
        <v>94.58081</v>
      </c>
      <c r="AY817" s="36">
        <v>125.79712000000002</v>
      </c>
      <c r="AZ817" s="36">
        <v>27211.3</v>
      </c>
      <c r="BA817" s="36" t="s">
        <v>50</v>
      </c>
      <c r="BB817" s="36">
        <v>22044.6</v>
      </c>
      <c r="BC817" s="36">
        <v>31689.1</v>
      </c>
      <c r="BD817" s="36">
        <v>261.48001999999997</v>
      </c>
      <c r="BE817" s="36">
        <v>66.468405127061928</v>
      </c>
      <c r="BF817" s="36">
        <v>214.47976</v>
      </c>
      <c r="BG817" s="36">
        <v>308.48027999999999</v>
      </c>
      <c r="BH817" s="36">
        <v>110.18896500000001</v>
      </c>
      <c r="BI817" s="36">
        <v>22.073264484621479</v>
      </c>
      <c r="BJ817" s="36">
        <v>94.58081</v>
      </c>
      <c r="BK817" s="36">
        <v>125.79712000000002</v>
      </c>
      <c r="BL817" s="36">
        <v>21126.066666666669</v>
      </c>
      <c r="BM817" s="36">
        <v>834.29933157510402</v>
      </c>
      <c r="BN817" s="36">
        <v>19977.900000000001</v>
      </c>
      <c r="BO817" s="36">
        <v>22044.6</v>
      </c>
      <c r="BP817" s="36">
        <v>82.783600000000007</v>
      </c>
      <c r="BQ817" s="36">
        <v>186.24649558445711</v>
      </c>
      <c r="BR817" s="36">
        <v>-48.912559999999999</v>
      </c>
      <c r="BS817" s="36">
        <v>214.47976</v>
      </c>
      <c r="BT817" s="36">
        <v>149.358475</v>
      </c>
      <c r="BU817" s="36">
        <v>77.467316758130025</v>
      </c>
      <c r="BV817" s="36">
        <v>94.58081</v>
      </c>
      <c r="BW817" s="36">
        <v>204.13614000000001</v>
      </c>
      <c r="BX817" s="36">
        <v>32205.768749999996</v>
      </c>
      <c r="BY817" s="36">
        <v>10697.458362665344</v>
      </c>
      <c r="BZ817" s="36">
        <v>19977.900000000001</v>
      </c>
      <c r="CA817" s="36">
        <v>49600.3</v>
      </c>
      <c r="CB817" s="36"/>
      <c r="CC817" s="40">
        <v>25.38</v>
      </c>
      <c r="CD817" s="40">
        <v>68.325000000000003</v>
      </c>
      <c r="CE817" s="40"/>
    </row>
    <row r="818" spans="1:83" s="5" customFormat="1">
      <c r="A818" s="13" t="s">
        <v>447</v>
      </c>
      <c r="B818" s="13">
        <v>7</v>
      </c>
      <c r="C818" s="13"/>
      <c r="D818" s="13" t="s">
        <v>90</v>
      </c>
      <c r="E818" s="35" t="s">
        <v>402</v>
      </c>
      <c r="F818" s="13" t="s">
        <v>36</v>
      </c>
      <c r="G818" s="36">
        <v>1094961039</v>
      </c>
      <c r="H818" s="13" t="s">
        <v>403</v>
      </c>
      <c r="I818" s="37">
        <v>22</v>
      </c>
      <c r="J818" s="37" t="s">
        <v>38</v>
      </c>
      <c r="K818" s="38">
        <v>43532</v>
      </c>
      <c r="L818" s="39">
        <v>0.43055555555555558</v>
      </c>
      <c r="M818" s="37" t="s">
        <v>39</v>
      </c>
      <c r="N818" s="37" t="s">
        <v>42</v>
      </c>
      <c r="O818" s="37" t="s">
        <v>42</v>
      </c>
      <c r="P818" s="37" t="s">
        <v>42</v>
      </c>
      <c r="Q818" s="37">
        <v>6</v>
      </c>
      <c r="R818" s="13" t="s">
        <v>55</v>
      </c>
      <c r="S818" s="13" t="s">
        <v>44</v>
      </c>
      <c r="T818" s="13" t="s">
        <v>42</v>
      </c>
      <c r="U818" s="13" t="s">
        <v>52</v>
      </c>
      <c r="V818" s="13" t="s">
        <v>42</v>
      </c>
      <c r="W818" s="13" t="s">
        <v>66</v>
      </c>
      <c r="X818" s="13" t="s">
        <v>53</v>
      </c>
      <c r="Y818" s="13" t="s">
        <v>41</v>
      </c>
      <c r="Z818" s="13" t="s">
        <v>41</v>
      </c>
      <c r="AA818" s="13"/>
      <c r="AB818" s="13">
        <v>0</v>
      </c>
      <c r="AC818" s="13">
        <v>1</v>
      </c>
      <c r="AD818" s="13" t="s">
        <v>42</v>
      </c>
      <c r="AE818" s="13">
        <v>0</v>
      </c>
      <c r="AF818" s="13" t="s">
        <v>42</v>
      </c>
      <c r="AG818" s="13">
        <v>0</v>
      </c>
      <c r="AH818" s="46" t="str">
        <f t="shared" si="26"/>
        <v>0</v>
      </c>
      <c r="AI818" s="46" t="s">
        <v>54</v>
      </c>
      <c r="AJ818" s="46" t="str">
        <f t="shared" si="27"/>
        <v>-2</v>
      </c>
      <c r="AK818" s="13" t="s">
        <v>41</v>
      </c>
      <c r="AL818" s="13" t="s">
        <v>41</v>
      </c>
      <c r="AM818" s="13"/>
      <c r="AN818" s="13">
        <v>101.31965006729475</v>
      </c>
      <c r="AO818" s="13">
        <v>117.34261838440112</v>
      </c>
      <c r="AP818" s="13">
        <v>125.13020833333333</v>
      </c>
      <c r="AQ818" s="13">
        <v>148.05555555555554</v>
      </c>
      <c r="AR818" s="36">
        <v>308.59957000000003</v>
      </c>
      <c r="AS818" s="36">
        <v>425.63397496339246</v>
      </c>
      <c r="AT818" s="36">
        <v>7.6309000000000111</v>
      </c>
      <c r="AU818" s="36">
        <v>609.56824000000006</v>
      </c>
      <c r="AV818" s="36">
        <v>266.96642000000003</v>
      </c>
      <c r="AW818" s="36">
        <v>0</v>
      </c>
      <c r="AX818" s="36">
        <v>266.96642000000003</v>
      </c>
      <c r="AY818" s="36">
        <v>266.96642000000003</v>
      </c>
      <c r="AZ818" s="36">
        <v>84045</v>
      </c>
      <c r="BA818" s="36" t="s">
        <v>50</v>
      </c>
      <c r="BB818" s="36">
        <v>77156.100000000006</v>
      </c>
      <c r="BC818" s="36">
        <v>93689.5</v>
      </c>
      <c r="BD818" s="36">
        <v>-1.7930099999999882</v>
      </c>
      <c r="BE818" s="36">
        <v>13.327421332583434</v>
      </c>
      <c r="BF818" s="36">
        <v>-11.216919999999988</v>
      </c>
      <c r="BG818" s="36">
        <v>7.6309000000000111</v>
      </c>
      <c r="BH818" s="36">
        <v>227.79691000000003</v>
      </c>
      <c r="BI818" s="36">
        <v>55.394052273508727</v>
      </c>
      <c r="BJ818" s="36">
        <v>188.62740000000002</v>
      </c>
      <c r="BK818" s="36">
        <v>266.96642000000003</v>
      </c>
      <c r="BL818" s="36">
        <v>78074.583333333328</v>
      </c>
      <c r="BM818" s="36">
        <v>16036.114374550509</v>
      </c>
      <c r="BN818" s="36">
        <v>57867</v>
      </c>
      <c r="BO818" s="36">
        <v>93689.5</v>
      </c>
      <c r="BP818" s="36">
        <v>111.05533</v>
      </c>
      <c r="BQ818" s="36">
        <v>146.26423158670681</v>
      </c>
      <c r="BR818" s="36">
        <v>7.6309000000000111</v>
      </c>
      <c r="BS818" s="36">
        <v>214.47976</v>
      </c>
      <c r="BT818" s="36">
        <v>180.77361500000001</v>
      </c>
      <c r="BU818" s="36">
        <v>121.89503380997958</v>
      </c>
      <c r="BV818" s="36">
        <v>94.58081</v>
      </c>
      <c r="BW818" s="36">
        <v>266.96642000000003</v>
      </c>
      <c r="BX818" s="36">
        <v>47447.525000000001</v>
      </c>
      <c r="BY818" s="36">
        <v>26416.025592747032</v>
      </c>
      <c r="BZ818" s="36">
        <v>22044.6</v>
      </c>
      <c r="CA818" s="36">
        <v>93689.5</v>
      </c>
      <c r="CB818" s="36"/>
      <c r="CC818" s="40">
        <v>25.331</v>
      </c>
      <c r="CD818" s="40">
        <v>68.525999999999996</v>
      </c>
      <c r="CE818" s="40"/>
    </row>
    <row r="819" spans="1:83" s="5" customFormat="1">
      <c r="A819" s="13" t="s">
        <v>447</v>
      </c>
      <c r="B819" s="13">
        <v>7</v>
      </c>
      <c r="C819" s="13"/>
      <c r="D819" s="13" t="s">
        <v>123</v>
      </c>
      <c r="E819" s="35" t="s">
        <v>404</v>
      </c>
      <c r="F819" s="13" t="s">
        <v>36</v>
      </c>
      <c r="G819" s="36">
        <v>1074965212</v>
      </c>
      <c r="H819" s="13" t="s">
        <v>405</v>
      </c>
      <c r="I819" s="37">
        <v>21</v>
      </c>
      <c r="J819" s="37"/>
      <c r="K819" s="38">
        <v>43532</v>
      </c>
      <c r="L819" s="39">
        <v>0.3659722222222222</v>
      </c>
      <c r="M819" s="37" t="s">
        <v>93</v>
      </c>
      <c r="N819" s="37" t="s">
        <v>406</v>
      </c>
      <c r="O819" s="37" t="s">
        <v>41</v>
      </c>
      <c r="P819" s="37" t="s">
        <v>41</v>
      </c>
      <c r="Q819" s="37">
        <v>1</v>
      </c>
      <c r="R819" s="13" t="s">
        <v>62</v>
      </c>
      <c r="S819" s="13" t="s">
        <v>44</v>
      </c>
      <c r="T819" s="13" t="s">
        <v>41</v>
      </c>
      <c r="U819" s="13" t="s">
        <v>52</v>
      </c>
      <c r="V819" s="13" t="s">
        <v>42</v>
      </c>
      <c r="W819" s="13" t="s">
        <v>135</v>
      </c>
      <c r="X819" s="13" t="s">
        <v>138</v>
      </c>
      <c r="Y819" s="13" t="s">
        <v>41</v>
      </c>
      <c r="Z819" s="13" t="s">
        <v>41</v>
      </c>
      <c r="AA819" s="13"/>
      <c r="AB819" s="13">
        <v>1</v>
      </c>
      <c r="AC819" s="13">
        <v>1</v>
      </c>
      <c r="AD819" s="13" t="s">
        <v>41</v>
      </c>
      <c r="AE819" s="13">
        <v>0</v>
      </c>
      <c r="AF819" s="13" t="s">
        <v>42</v>
      </c>
      <c r="AG819" s="13">
        <v>2</v>
      </c>
      <c r="AH819" s="46" t="str">
        <f t="shared" si="26"/>
        <v>-2</v>
      </c>
      <c r="AI819" s="46" t="s">
        <v>82</v>
      </c>
      <c r="AJ819" s="46" t="str">
        <f t="shared" si="27"/>
        <v>2</v>
      </c>
      <c r="AK819" s="13" t="s">
        <v>41</v>
      </c>
      <c r="AL819" s="13" t="s">
        <v>41</v>
      </c>
      <c r="AM819" s="13"/>
      <c r="AN819" s="13">
        <v>101.31965006729475</v>
      </c>
      <c r="AO819" s="13">
        <v>117.34261838440112</v>
      </c>
      <c r="AP819" s="13">
        <v>125.13020833333333</v>
      </c>
      <c r="AQ819" s="13">
        <v>148.05555555555554</v>
      </c>
      <c r="AR819" s="36">
        <v>182.82499999999999</v>
      </c>
      <c r="AS819" s="36">
        <v>20.679903501225535</v>
      </c>
      <c r="AT819" s="36">
        <v>168.2021</v>
      </c>
      <c r="AU819" s="36">
        <v>197.4479</v>
      </c>
      <c r="AV819" s="36">
        <v>20.453190000000006</v>
      </c>
      <c r="AW819" s="36">
        <v>0</v>
      </c>
      <c r="AX819" s="36">
        <v>20.453190000000006</v>
      </c>
      <c r="AY819" s="36">
        <v>20.453190000000006</v>
      </c>
      <c r="AZ819" s="36">
        <v>23077.95</v>
      </c>
      <c r="BA819" s="36" t="s">
        <v>50</v>
      </c>
      <c r="BB819" s="36">
        <v>20666.8</v>
      </c>
      <c r="BC819" s="36">
        <v>24800.2</v>
      </c>
      <c r="BD819" s="36">
        <v>182.82499999999999</v>
      </c>
      <c r="BE819" s="36">
        <v>20.679903501225535</v>
      </c>
      <c r="BF819" s="36">
        <v>168.2021</v>
      </c>
      <c r="BG819" s="36">
        <v>197.4479</v>
      </c>
      <c r="BH819" s="36">
        <v>28.198745000000002</v>
      </c>
      <c r="BI819" s="36">
        <v>10.953868929106726</v>
      </c>
      <c r="BJ819" s="36">
        <v>20.453190000000006</v>
      </c>
      <c r="BK819" s="36">
        <v>35.944299999999998</v>
      </c>
      <c r="BL819" s="36">
        <v>24340.933333333334</v>
      </c>
      <c r="BM819" s="36">
        <v>711.49286058727682</v>
      </c>
      <c r="BN819" s="36">
        <v>23422.400000000001</v>
      </c>
      <c r="BO819" s="36">
        <v>24800.2</v>
      </c>
      <c r="BP819" s="36">
        <v>197.4479</v>
      </c>
      <c r="BQ819" s="36">
        <v>41.359807002451049</v>
      </c>
      <c r="BR819" s="36">
        <v>168.2021</v>
      </c>
      <c r="BS819" s="36">
        <v>226.69370000000001</v>
      </c>
      <c r="BT819" s="36">
        <v>28.198745000000002</v>
      </c>
      <c r="BU819" s="36">
        <v>10.953868929106726</v>
      </c>
      <c r="BV819" s="36">
        <v>20.453190000000006</v>
      </c>
      <c r="BW819" s="36">
        <v>35.944299999999998</v>
      </c>
      <c r="BX819" s="36">
        <v>26952.975000000006</v>
      </c>
      <c r="BY819" s="36">
        <v>3591.7142760340193</v>
      </c>
      <c r="BZ819" s="36">
        <v>23422.400000000001</v>
      </c>
      <c r="CA819" s="36">
        <v>33066.9</v>
      </c>
      <c r="CB819" s="36"/>
      <c r="CC819" s="40">
        <v>23.736999999999998</v>
      </c>
      <c r="CD819" s="40">
        <v>69.698999999999998</v>
      </c>
      <c r="CE819" s="40"/>
    </row>
    <row r="820" spans="1:83" s="5" customFormat="1">
      <c r="A820" s="13" t="s">
        <v>447</v>
      </c>
      <c r="B820" s="13">
        <v>7</v>
      </c>
      <c r="C820" s="13"/>
      <c r="D820" s="13" t="s">
        <v>123</v>
      </c>
      <c r="E820" s="35" t="s">
        <v>404</v>
      </c>
      <c r="F820" s="13" t="s">
        <v>36</v>
      </c>
      <c r="G820" s="36">
        <v>1074965212</v>
      </c>
      <c r="H820" s="13" t="s">
        <v>405</v>
      </c>
      <c r="I820" s="37">
        <v>21</v>
      </c>
      <c r="J820" s="37"/>
      <c r="K820" s="38">
        <v>43532</v>
      </c>
      <c r="L820" s="39">
        <v>0.37777777777777777</v>
      </c>
      <c r="M820" s="37" t="s">
        <v>93</v>
      </c>
      <c r="N820" s="37" t="s">
        <v>406</v>
      </c>
      <c r="O820" s="37" t="s">
        <v>41</v>
      </c>
      <c r="P820" s="37" t="s">
        <v>41</v>
      </c>
      <c r="Q820" s="37">
        <v>2</v>
      </c>
      <c r="R820" s="13" t="s">
        <v>55</v>
      </c>
      <c r="S820" s="13" t="s">
        <v>56</v>
      </c>
      <c r="T820" s="13" t="s">
        <v>41</v>
      </c>
      <c r="U820" s="13" t="s">
        <v>52</v>
      </c>
      <c r="V820" s="13" t="s">
        <v>42</v>
      </c>
      <c r="W820" s="13" t="s">
        <v>135</v>
      </c>
      <c r="X820" s="13" t="s">
        <v>138</v>
      </c>
      <c r="Y820" s="13" t="s">
        <v>41</v>
      </c>
      <c r="Z820" s="13" t="s">
        <v>42</v>
      </c>
      <c r="AA820" s="13"/>
      <c r="AB820" s="13">
        <v>0</v>
      </c>
      <c r="AC820" s="13">
        <v>2</v>
      </c>
      <c r="AD820" s="13" t="s">
        <v>41</v>
      </c>
      <c r="AE820" s="13">
        <v>0</v>
      </c>
      <c r="AF820" s="13" t="s">
        <v>42</v>
      </c>
      <c r="AG820" s="13">
        <v>2</v>
      </c>
      <c r="AH820" s="46" t="str">
        <f t="shared" si="26"/>
        <v>-2</v>
      </c>
      <c r="AI820" s="46" t="s">
        <v>82</v>
      </c>
      <c r="AJ820" s="46" t="str">
        <f t="shared" si="27"/>
        <v>2</v>
      </c>
      <c r="AK820" s="13" t="s">
        <v>41</v>
      </c>
      <c r="AL820" s="13" t="s">
        <v>42</v>
      </c>
      <c r="AM820" s="13"/>
      <c r="AN820" s="13">
        <v>101.31965006729475</v>
      </c>
      <c r="AO820" s="13">
        <v>117.34261838440112</v>
      </c>
      <c r="AP820" s="13">
        <v>125.13020833333333</v>
      </c>
      <c r="AQ820" s="13">
        <v>148.05555555555554</v>
      </c>
      <c r="AR820" s="36">
        <v>204.75934999999998</v>
      </c>
      <c r="AS820" s="36">
        <v>10.339951750612757</v>
      </c>
      <c r="AT820" s="36">
        <v>197.4479</v>
      </c>
      <c r="AU820" s="36">
        <v>212.07079999999999</v>
      </c>
      <c r="AV820" s="36">
        <v>35.944299999999998</v>
      </c>
      <c r="AW820" s="36">
        <v>0</v>
      </c>
      <c r="AX820" s="36">
        <v>35.944299999999998</v>
      </c>
      <c r="AY820" s="36">
        <v>35.944299999999998</v>
      </c>
      <c r="AZ820" s="36">
        <v>27211.3</v>
      </c>
      <c r="BA820" s="36" t="s">
        <v>50</v>
      </c>
      <c r="BB820" s="36">
        <v>24800.2</v>
      </c>
      <c r="BC820" s="36">
        <v>30311.3</v>
      </c>
      <c r="BD820" s="36">
        <v>182.82499999999999</v>
      </c>
      <c r="BE820" s="36">
        <v>20.679903501225535</v>
      </c>
      <c r="BF820" s="36">
        <v>168.2021</v>
      </c>
      <c r="BG820" s="36">
        <v>197.4479</v>
      </c>
      <c r="BH820" s="36">
        <v>28.198745000000002</v>
      </c>
      <c r="BI820" s="36">
        <v>10.953868929106726</v>
      </c>
      <c r="BJ820" s="36">
        <v>20.453190000000006</v>
      </c>
      <c r="BK820" s="36">
        <v>35.944299999999998</v>
      </c>
      <c r="BL820" s="36">
        <v>23422.399999999998</v>
      </c>
      <c r="BM820" s="36">
        <v>1742.7944640719979</v>
      </c>
      <c r="BN820" s="36">
        <v>20666.8</v>
      </c>
      <c r="BO820" s="36">
        <v>24800.2</v>
      </c>
      <c r="BP820" s="36">
        <v>197.4479</v>
      </c>
      <c r="BQ820" s="36">
        <v>0</v>
      </c>
      <c r="BR820" s="36">
        <v>197.4479</v>
      </c>
      <c r="BS820" s="36">
        <v>197.4479</v>
      </c>
      <c r="BT820" s="36">
        <v>28.198745000000002</v>
      </c>
      <c r="BU820" s="36">
        <v>10.953868929106726</v>
      </c>
      <c r="BV820" s="36">
        <v>20.453190000000006</v>
      </c>
      <c r="BW820" s="36">
        <v>35.944299999999998</v>
      </c>
      <c r="BX820" s="36">
        <v>20451.53125</v>
      </c>
      <c r="BY820" s="36">
        <v>3418.8358497630329</v>
      </c>
      <c r="BZ820" s="36">
        <v>14466.8</v>
      </c>
      <c r="CA820" s="36">
        <v>24800.2</v>
      </c>
      <c r="CB820" s="36"/>
      <c r="CC820" s="40">
        <v>24.122</v>
      </c>
      <c r="CD820" s="40">
        <v>69.858999999999995</v>
      </c>
      <c r="CE820" s="40"/>
    </row>
    <row r="821" spans="1:83" s="5" customFormat="1">
      <c r="A821" s="13" t="s">
        <v>447</v>
      </c>
      <c r="B821" s="13">
        <v>7</v>
      </c>
      <c r="C821" s="13"/>
      <c r="D821" s="13" t="s">
        <v>123</v>
      </c>
      <c r="E821" s="35" t="s">
        <v>404</v>
      </c>
      <c r="F821" s="13" t="s">
        <v>36</v>
      </c>
      <c r="G821" s="36">
        <v>1074965212</v>
      </c>
      <c r="H821" s="13" t="s">
        <v>405</v>
      </c>
      <c r="I821" s="37">
        <v>21</v>
      </c>
      <c r="J821" s="37"/>
      <c r="K821" s="38">
        <v>43532</v>
      </c>
      <c r="L821" s="39">
        <v>0.39513888888888887</v>
      </c>
      <c r="M821" s="37" t="s">
        <v>93</v>
      </c>
      <c r="N821" s="37" t="s">
        <v>406</v>
      </c>
      <c r="O821" s="37" t="s">
        <v>41</v>
      </c>
      <c r="P821" s="37" t="s">
        <v>41</v>
      </c>
      <c r="Q821" s="37">
        <v>3</v>
      </c>
      <c r="R821" s="13" t="s">
        <v>55</v>
      </c>
      <c r="S821" s="13" t="s">
        <v>44</v>
      </c>
      <c r="T821" s="13" t="s">
        <v>42</v>
      </c>
      <c r="U821" s="13" t="s">
        <v>52</v>
      </c>
      <c r="V821" s="13" t="s">
        <v>42</v>
      </c>
      <c r="W821" s="13" t="s">
        <v>72</v>
      </c>
      <c r="X821" s="13" t="s">
        <v>106</v>
      </c>
      <c r="Y821" s="13" t="s">
        <v>41</v>
      </c>
      <c r="Z821" s="13" t="s">
        <v>41</v>
      </c>
      <c r="AA821" s="13"/>
      <c r="AB821" s="13">
        <v>0</v>
      </c>
      <c r="AC821" s="13">
        <v>1</v>
      </c>
      <c r="AD821" s="13" t="s">
        <v>42</v>
      </c>
      <c r="AE821" s="13">
        <v>0</v>
      </c>
      <c r="AF821" s="13" t="s">
        <v>42</v>
      </c>
      <c r="AG821" s="13">
        <v>1</v>
      </c>
      <c r="AH821" s="46" t="str">
        <f t="shared" si="26"/>
        <v>-1</v>
      </c>
      <c r="AI821" s="46" t="s">
        <v>48</v>
      </c>
      <c r="AJ821" s="46" t="str">
        <f t="shared" si="27"/>
        <v>1</v>
      </c>
      <c r="AK821" s="13" t="s">
        <v>41</v>
      </c>
      <c r="AL821" s="13" t="s">
        <v>41</v>
      </c>
      <c r="AM821" s="13"/>
      <c r="AN821" s="13">
        <v>101.31965006729475</v>
      </c>
      <c r="AO821" s="13">
        <v>117.34261838440112</v>
      </c>
      <c r="AP821" s="13">
        <v>125.13020833333333</v>
      </c>
      <c r="AQ821" s="13">
        <v>148.05555555555554</v>
      </c>
      <c r="AR821" s="36">
        <v>328.77634999999998</v>
      </c>
      <c r="AS821" s="36">
        <v>20.549018036027899</v>
      </c>
      <c r="AT821" s="36">
        <v>314.24599999999998</v>
      </c>
      <c r="AU821" s="36">
        <v>343.30669999999998</v>
      </c>
      <c r="AV821" s="36">
        <v>151.931535</v>
      </c>
      <c r="AW821" s="36">
        <v>10.953868929106733</v>
      </c>
      <c r="AX821" s="36">
        <v>144.18598</v>
      </c>
      <c r="AY821" s="36">
        <v>159.67708999999999</v>
      </c>
      <c r="AZ821" s="36">
        <v>165334.42499999999</v>
      </c>
      <c r="BA821" s="36" t="s">
        <v>50</v>
      </c>
      <c r="BB821" s="36">
        <v>159823.29999999999</v>
      </c>
      <c r="BC821" s="36">
        <v>170845.6</v>
      </c>
      <c r="BD821" s="36">
        <v>306.93454999999994</v>
      </c>
      <c r="BE821" s="36">
        <v>10.339951750612776</v>
      </c>
      <c r="BF821" s="36">
        <v>299.62309999999997</v>
      </c>
      <c r="BG821" s="36">
        <v>314.24599999999998</v>
      </c>
      <c r="BH821" s="36">
        <v>120.949315</v>
      </c>
      <c r="BI821" s="36">
        <v>32.86160678732022</v>
      </c>
      <c r="BJ821" s="36">
        <v>97.712649999999996</v>
      </c>
      <c r="BK821" s="36">
        <v>144.18598</v>
      </c>
      <c r="BL821" s="36">
        <v>112060</v>
      </c>
      <c r="BM821" s="36">
        <v>41339.716051226082</v>
      </c>
      <c r="BN821" s="36">
        <v>71644.899999999994</v>
      </c>
      <c r="BO821" s="36">
        <v>159823.29999999999</v>
      </c>
      <c r="BP821" s="36">
        <v>263.15839999999997</v>
      </c>
      <c r="BQ821" s="36">
        <v>72.248776789091878</v>
      </c>
      <c r="BR821" s="36">
        <v>212.07079999999999</v>
      </c>
      <c r="BS821" s="36">
        <v>314.24599999999998</v>
      </c>
      <c r="BT821" s="36">
        <v>82.319585000000004</v>
      </c>
      <c r="BU821" s="36">
        <v>87.492294864131026</v>
      </c>
      <c r="BV821" s="36">
        <v>20.453190000000006</v>
      </c>
      <c r="BW821" s="36">
        <v>144.18598</v>
      </c>
      <c r="BX821" s="36">
        <v>78447.737500000003</v>
      </c>
      <c r="BY821" s="36">
        <v>41123.240217341423</v>
      </c>
      <c r="BZ821" s="36">
        <v>26178</v>
      </c>
      <c r="CA821" s="36">
        <v>159823.29999999999</v>
      </c>
      <c r="CB821" s="36"/>
      <c r="CC821" s="40">
        <v>24.266999999999999</v>
      </c>
      <c r="CD821" s="40">
        <v>70.271000000000001</v>
      </c>
      <c r="CE821" s="40"/>
    </row>
    <row r="822" spans="1:83" s="5" customFormat="1">
      <c r="A822" s="13" t="s">
        <v>447</v>
      </c>
      <c r="B822" s="13">
        <v>7</v>
      </c>
      <c r="C822" s="13"/>
      <c r="D822" s="13" t="s">
        <v>123</v>
      </c>
      <c r="E822" s="35" t="s">
        <v>404</v>
      </c>
      <c r="F822" s="13" t="s">
        <v>36</v>
      </c>
      <c r="G822" s="36">
        <v>1074965212</v>
      </c>
      <c r="H822" s="13" t="s">
        <v>405</v>
      </c>
      <c r="I822" s="37">
        <v>21</v>
      </c>
      <c r="J822" s="37"/>
      <c r="K822" s="38">
        <v>43532</v>
      </c>
      <c r="L822" s="39">
        <v>0.40625</v>
      </c>
      <c r="M822" s="37" t="s">
        <v>93</v>
      </c>
      <c r="N822" s="37" t="s">
        <v>406</v>
      </c>
      <c r="O822" s="37" t="s">
        <v>41</v>
      </c>
      <c r="P822" s="37" t="s">
        <v>41</v>
      </c>
      <c r="Q822" s="37">
        <v>4</v>
      </c>
      <c r="R822" s="13" t="s">
        <v>43</v>
      </c>
      <c r="S822" s="13" t="s">
        <v>56</v>
      </c>
      <c r="T822" s="13" t="s">
        <v>41</v>
      </c>
      <c r="U822" s="13" t="s">
        <v>52</v>
      </c>
      <c r="V822" s="13" t="s">
        <v>42</v>
      </c>
      <c r="W822" s="13" t="s">
        <v>66</v>
      </c>
      <c r="X822" s="13" t="s">
        <v>76</v>
      </c>
      <c r="Y822" s="13" t="s">
        <v>41</v>
      </c>
      <c r="Z822" s="13" t="s">
        <v>41</v>
      </c>
      <c r="AA822" s="13"/>
      <c r="AB822" s="13">
        <v>-1</v>
      </c>
      <c r="AC822" s="13">
        <v>2</v>
      </c>
      <c r="AD822" s="13" t="s">
        <v>41</v>
      </c>
      <c r="AE822" s="13">
        <v>0</v>
      </c>
      <c r="AF822" s="13" t="s">
        <v>42</v>
      </c>
      <c r="AG822" s="13">
        <v>0</v>
      </c>
      <c r="AH822" s="46" t="str">
        <f t="shared" si="26"/>
        <v>0</v>
      </c>
      <c r="AI822" s="46" t="s">
        <v>77</v>
      </c>
      <c r="AJ822" s="46" t="str">
        <f t="shared" si="27"/>
        <v>0</v>
      </c>
      <c r="AK822" s="13" t="s">
        <v>41</v>
      </c>
      <c r="AL822" s="13" t="s">
        <v>41</v>
      </c>
      <c r="AM822" s="13"/>
      <c r="AN822" s="13">
        <v>101.31965006729475</v>
      </c>
      <c r="AO822" s="13">
        <v>117.34261838440112</v>
      </c>
      <c r="AP822" s="13">
        <v>125.13020833333333</v>
      </c>
      <c r="AQ822" s="13">
        <v>148.05555555555554</v>
      </c>
      <c r="AR822" s="36">
        <v>197.4479</v>
      </c>
      <c r="AS822" s="36">
        <v>0</v>
      </c>
      <c r="AT822" s="36">
        <v>197.4479</v>
      </c>
      <c r="AU822" s="36">
        <v>197.4479</v>
      </c>
      <c r="AV822" s="36">
        <v>59.180965</v>
      </c>
      <c r="AW822" s="36">
        <v>10.953868929106736</v>
      </c>
      <c r="AX822" s="36">
        <v>51.435410000000019</v>
      </c>
      <c r="AY822" s="36">
        <v>66.926519999999982</v>
      </c>
      <c r="AZ822" s="36">
        <v>42711.375</v>
      </c>
      <c r="BA822" s="36" t="s">
        <v>50</v>
      </c>
      <c r="BB822" s="36">
        <v>37200.199999999997</v>
      </c>
      <c r="BC822" s="36">
        <v>52355.9</v>
      </c>
      <c r="BD822" s="36">
        <v>233.9126</v>
      </c>
      <c r="BE822" s="36">
        <v>51.568873287866268</v>
      </c>
      <c r="BF822" s="36">
        <v>197.4479</v>
      </c>
      <c r="BG822" s="36">
        <v>270.37729999999999</v>
      </c>
      <c r="BH822" s="36">
        <v>113.30180499999999</v>
      </c>
      <c r="BI822" s="36">
        <v>65.584557005917546</v>
      </c>
      <c r="BJ822" s="36">
        <v>66.926519999999982</v>
      </c>
      <c r="BK822" s="36">
        <v>159.67708999999999</v>
      </c>
      <c r="BL822" s="36">
        <v>73481.95</v>
      </c>
      <c r="BM822" s="36">
        <v>57244.792607738549</v>
      </c>
      <c r="BN822" s="36">
        <v>38578</v>
      </c>
      <c r="BO822" s="36">
        <v>187379</v>
      </c>
      <c r="BP822" s="36">
        <v>263.06585000000001</v>
      </c>
      <c r="BQ822" s="36">
        <v>92.797794825119709</v>
      </c>
      <c r="BR822" s="36">
        <v>197.4479</v>
      </c>
      <c r="BS822" s="36">
        <v>328.68380000000002</v>
      </c>
      <c r="BT822" s="36">
        <v>105.55624999999999</v>
      </c>
      <c r="BU822" s="36">
        <v>54.630688076810827</v>
      </c>
      <c r="BV822" s="36">
        <v>66.926519999999982</v>
      </c>
      <c r="BW822" s="36">
        <v>144.18598</v>
      </c>
      <c r="BX822" s="36">
        <v>136745.33124999999</v>
      </c>
      <c r="BY822" s="36">
        <v>60915.21861579665</v>
      </c>
      <c r="BZ822" s="36">
        <v>38578</v>
      </c>
      <c r="CA822" s="36">
        <v>187379</v>
      </c>
      <c r="CB822" s="36"/>
      <c r="CC822" s="40">
        <v>24.774000000000001</v>
      </c>
      <c r="CD822" s="40">
        <v>69.77</v>
      </c>
      <c r="CE822" s="40"/>
    </row>
    <row r="823" spans="1:83" s="5" customFormat="1">
      <c r="A823" s="13" t="s">
        <v>447</v>
      </c>
      <c r="B823" s="13">
        <v>7</v>
      </c>
      <c r="C823" s="13"/>
      <c r="D823" s="13" t="s">
        <v>123</v>
      </c>
      <c r="E823" s="35" t="s">
        <v>404</v>
      </c>
      <c r="F823" s="13" t="s">
        <v>36</v>
      </c>
      <c r="G823" s="36">
        <v>1074965212</v>
      </c>
      <c r="H823" s="13" t="s">
        <v>405</v>
      </c>
      <c r="I823" s="37">
        <v>21</v>
      </c>
      <c r="J823" s="37"/>
      <c r="K823" s="38">
        <v>43532</v>
      </c>
      <c r="L823" s="39">
        <v>0.4201388888888889</v>
      </c>
      <c r="M823" s="37" t="s">
        <v>93</v>
      </c>
      <c r="N823" s="37" t="s">
        <v>406</v>
      </c>
      <c r="O823" s="37" t="s">
        <v>41</v>
      </c>
      <c r="P823" s="37" t="s">
        <v>41</v>
      </c>
      <c r="Q823" s="37">
        <v>5</v>
      </c>
      <c r="R823" s="13" t="s">
        <v>43</v>
      </c>
      <c r="S823" s="13" t="s">
        <v>56</v>
      </c>
      <c r="T823" s="13" t="s">
        <v>41</v>
      </c>
      <c r="U823" s="13" t="s">
        <v>52</v>
      </c>
      <c r="V823" s="13" t="s">
        <v>42</v>
      </c>
      <c r="W823" s="13" t="s">
        <v>66</v>
      </c>
      <c r="X823" s="13" t="s">
        <v>76</v>
      </c>
      <c r="Y823" s="13" t="s">
        <v>41</v>
      </c>
      <c r="Z823" s="13" t="s">
        <v>41</v>
      </c>
      <c r="AA823" s="13"/>
      <c r="AB823" s="13">
        <v>-1</v>
      </c>
      <c r="AC823" s="13">
        <v>2</v>
      </c>
      <c r="AD823" s="13" t="s">
        <v>41</v>
      </c>
      <c r="AE823" s="13">
        <v>0</v>
      </c>
      <c r="AF823" s="13" t="s">
        <v>42</v>
      </c>
      <c r="AG823" s="13">
        <v>0</v>
      </c>
      <c r="AH823" s="46" t="str">
        <f t="shared" si="26"/>
        <v>0</v>
      </c>
      <c r="AI823" s="46" t="s">
        <v>77</v>
      </c>
      <c r="AJ823" s="46" t="str">
        <f t="shared" si="27"/>
        <v>0</v>
      </c>
      <c r="AK823" s="13" t="s">
        <v>41</v>
      </c>
      <c r="AL823" s="13" t="s">
        <v>41</v>
      </c>
      <c r="AM823" s="13"/>
      <c r="AN823" s="13">
        <v>101.31965006729475</v>
      </c>
      <c r="AO823" s="13">
        <v>117.34261838440112</v>
      </c>
      <c r="AP823" s="13">
        <v>125.13020833333333</v>
      </c>
      <c r="AQ823" s="13">
        <v>148.05555555555554</v>
      </c>
      <c r="AR823" s="36">
        <v>182.82499999999999</v>
      </c>
      <c r="AS823" s="36">
        <v>20.679903501225535</v>
      </c>
      <c r="AT823" s="36">
        <v>168.2021</v>
      </c>
      <c r="AU823" s="36">
        <v>197.4479</v>
      </c>
      <c r="AV823" s="36">
        <v>43.689855000000009</v>
      </c>
      <c r="AW823" s="36">
        <v>10.953868929106756</v>
      </c>
      <c r="AX823" s="36">
        <v>35.944299999999998</v>
      </c>
      <c r="AY823" s="36">
        <v>51.435410000000019</v>
      </c>
      <c r="AZ823" s="36">
        <v>27211.3</v>
      </c>
      <c r="BA823" s="36" t="s">
        <v>50</v>
      </c>
      <c r="BB823" s="36">
        <v>22044.6</v>
      </c>
      <c r="BC823" s="36">
        <v>31689.1</v>
      </c>
      <c r="BD823" s="36">
        <v>175.51355000000001</v>
      </c>
      <c r="BE823" s="36">
        <v>10.339951750612757</v>
      </c>
      <c r="BF823" s="36">
        <v>168.2021</v>
      </c>
      <c r="BG823" s="36">
        <v>182.82499999999999</v>
      </c>
      <c r="BH823" s="36">
        <v>43.689855000000009</v>
      </c>
      <c r="BI823" s="36">
        <v>10.953868929106756</v>
      </c>
      <c r="BJ823" s="36">
        <v>35.944299999999998</v>
      </c>
      <c r="BK823" s="36">
        <v>51.435410000000019</v>
      </c>
      <c r="BL823" s="36">
        <v>21126.066666666669</v>
      </c>
      <c r="BM823" s="36">
        <v>834.29933157510402</v>
      </c>
      <c r="BN823" s="36">
        <v>19977.900000000001</v>
      </c>
      <c r="BO823" s="36">
        <v>22044.6</v>
      </c>
      <c r="BP823" s="36">
        <v>211.97825</v>
      </c>
      <c r="BQ823" s="36">
        <v>61.90882503847898</v>
      </c>
      <c r="BR823" s="36">
        <v>168.2021</v>
      </c>
      <c r="BS823" s="36">
        <v>255.7544</v>
      </c>
      <c r="BT823" s="36">
        <v>66.828474999999997</v>
      </c>
      <c r="BU823" s="36">
        <v>43.67681914770408</v>
      </c>
      <c r="BV823" s="36">
        <v>35.944299999999998</v>
      </c>
      <c r="BW823" s="36">
        <v>97.712649999999996</v>
      </c>
      <c r="BX823" s="36">
        <v>32205.768749999996</v>
      </c>
      <c r="BY823" s="36">
        <v>10697.458362665344</v>
      </c>
      <c r="BZ823" s="36">
        <v>19977.900000000001</v>
      </c>
      <c r="CA823" s="36">
        <v>49600.3</v>
      </c>
      <c r="CB823" s="36"/>
      <c r="CC823" s="40">
        <v>25.38</v>
      </c>
      <c r="CD823" s="40">
        <v>68.325000000000003</v>
      </c>
      <c r="CE823" s="40"/>
    </row>
    <row r="824" spans="1:83" s="5" customFormat="1">
      <c r="A824" s="13" t="s">
        <v>447</v>
      </c>
      <c r="B824" s="13">
        <v>7</v>
      </c>
      <c r="C824" s="13"/>
      <c r="D824" s="13" t="s">
        <v>123</v>
      </c>
      <c r="E824" s="35" t="s">
        <v>404</v>
      </c>
      <c r="F824" s="13" t="s">
        <v>36</v>
      </c>
      <c r="G824" s="36">
        <v>1074965212</v>
      </c>
      <c r="H824" s="13" t="s">
        <v>405</v>
      </c>
      <c r="I824" s="37">
        <v>21</v>
      </c>
      <c r="J824" s="37"/>
      <c r="K824" s="38">
        <v>43532</v>
      </c>
      <c r="L824" s="39">
        <v>0.43055555555555558</v>
      </c>
      <c r="M824" s="37" t="s">
        <v>93</v>
      </c>
      <c r="N824" s="37" t="s">
        <v>406</v>
      </c>
      <c r="O824" s="37" t="s">
        <v>41</v>
      </c>
      <c r="P824" s="37" t="s">
        <v>41</v>
      </c>
      <c r="Q824" s="37">
        <v>6</v>
      </c>
      <c r="R824" s="13" t="s">
        <v>43</v>
      </c>
      <c r="S824" s="13" t="s">
        <v>56</v>
      </c>
      <c r="T824" s="13" t="s">
        <v>41</v>
      </c>
      <c r="U824" s="13" t="s">
        <v>52</v>
      </c>
      <c r="V824" s="13" t="s">
        <v>42</v>
      </c>
      <c r="W824" s="13" t="s">
        <v>66</v>
      </c>
      <c r="X824" s="13" t="s">
        <v>76</v>
      </c>
      <c r="Y824" s="13" t="s">
        <v>41</v>
      </c>
      <c r="Z824" s="13" t="s">
        <v>41</v>
      </c>
      <c r="AA824" s="13"/>
      <c r="AB824" s="13">
        <v>-1</v>
      </c>
      <c r="AC824" s="13">
        <v>2</v>
      </c>
      <c r="AD824" s="13" t="s">
        <v>41</v>
      </c>
      <c r="AE824" s="13">
        <v>0</v>
      </c>
      <c r="AF824" s="13" t="s">
        <v>42</v>
      </c>
      <c r="AG824" s="13">
        <v>0</v>
      </c>
      <c r="AH824" s="46" t="str">
        <f t="shared" si="26"/>
        <v>0</v>
      </c>
      <c r="AI824" s="46" t="s">
        <v>77</v>
      </c>
      <c r="AJ824" s="46" t="str">
        <f t="shared" si="27"/>
        <v>0</v>
      </c>
      <c r="AK824" s="13" t="s">
        <v>41</v>
      </c>
      <c r="AL824" s="13" t="s">
        <v>41</v>
      </c>
      <c r="AM824" s="13"/>
      <c r="AN824" s="13">
        <v>101.31965006729475</v>
      </c>
      <c r="AO824" s="13">
        <v>117.34261838440112</v>
      </c>
      <c r="AP824" s="13">
        <v>125.13020833333333</v>
      </c>
      <c r="AQ824" s="13">
        <v>148.05555555555554</v>
      </c>
      <c r="AR824" s="36">
        <v>299.62309999999997</v>
      </c>
      <c r="AS824" s="36">
        <v>0</v>
      </c>
      <c r="AT824" s="36">
        <v>299.62309999999997</v>
      </c>
      <c r="AU824" s="36">
        <v>299.62309999999997</v>
      </c>
      <c r="AV824" s="36">
        <v>144.18598</v>
      </c>
      <c r="AW824" s="36">
        <v>0</v>
      </c>
      <c r="AX824" s="36">
        <v>144.18598</v>
      </c>
      <c r="AY824" s="36">
        <v>144.18598</v>
      </c>
      <c r="AZ824" s="36">
        <v>84045</v>
      </c>
      <c r="BA824" s="36" t="s">
        <v>50</v>
      </c>
      <c r="BB824" s="36">
        <v>77156.100000000006</v>
      </c>
      <c r="BC824" s="36">
        <v>93689.5</v>
      </c>
      <c r="BD824" s="36">
        <v>263.15839999999997</v>
      </c>
      <c r="BE824" s="36">
        <v>51.568873287866268</v>
      </c>
      <c r="BF824" s="36">
        <v>226.69370000000001</v>
      </c>
      <c r="BG824" s="36">
        <v>299.62309999999997</v>
      </c>
      <c r="BH824" s="36">
        <v>113.301805</v>
      </c>
      <c r="BI824" s="36">
        <v>43.67681914770408</v>
      </c>
      <c r="BJ824" s="36">
        <v>82.417630000000003</v>
      </c>
      <c r="BK824" s="36">
        <v>144.18598</v>
      </c>
      <c r="BL824" s="36">
        <v>78074.583333333328</v>
      </c>
      <c r="BM824" s="36">
        <v>16036.114374550509</v>
      </c>
      <c r="BN824" s="36">
        <v>57867</v>
      </c>
      <c r="BO824" s="36">
        <v>93689.5</v>
      </c>
      <c r="BP824" s="36">
        <v>233.9126</v>
      </c>
      <c r="BQ824" s="36">
        <v>92.92868029031716</v>
      </c>
      <c r="BR824" s="36">
        <v>168.2021</v>
      </c>
      <c r="BS824" s="36">
        <v>299.62309999999997</v>
      </c>
      <c r="BT824" s="36">
        <v>90.06514</v>
      </c>
      <c r="BU824" s="36">
        <v>76.538425935024293</v>
      </c>
      <c r="BV824" s="36">
        <v>35.944299999999998</v>
      </c>
      <c r="BW824" s="36">
        <v>144.18598</v>
      </c>
      <c r="BX824" s="36">
        <v>47447.525000000001</v>
      </c>
      <c r="BY824" s="36">
        <v>26416.025592747032</v>
      </c>
      <c r="BZ824" s="36">
        <v>22044.6</v>
      </c>
      <c r="CA824" s="36">
        <v>93689.5</v>
      </c>
      <c r="CB824" s="36"/>
      <c r="CC824" s="40">
        <v>25.331</v>
      </c>
      <c r="CD824" s="40">
        <v>68.525999999999996</v>
      </c>
      <c r="CE824" s="40"/>
    </row>
    <row r="825" spans="1:83" s="5" customFormat="1">
      <c r="A825" s="13" t="s">
        <v>447</v>
      </c>
      <c r="B825" s="13">
        <v>7</v>
      </c>
      <c r="C825" s="13"/>
      <c r="D825" s="13" t="s">
        <v>95</v>
      </c>
      <c r="E825" s="35" t="s">
        <v>407</v>
      </c>
      <c r="F825" s="13" t="s">
        <v>408</v>
      </c>
      <c r="G825" s="36">
        <v>30000024271</v>
      </c>
      <c r="H825" s="13" t="s">
        <v>409</v>
      </c>
      <c r="I825" s="37">
        <v>21</v>
      </c>
      <c r="J825" s="37" t="s">
        <v>38</v>
      </c>
      <c r="K825" s="38">
        <v>43532</v>
      </c>
      <c r="L825" s="39">
        <v>0.3659722222222222</v>
      </c>
      <c r="M825" s="37" t="s">
        <v>39</v>
      </c>
      <c r="N825" s="37" t="s">
        <v>410</v>
      </c>
      <c r="O825" s="37" t="s">
        <v>42</v>
      </c>
      <c r="P825" s="37" t="s">
        <v>42</v>
      </c>
      <c r="Q825" s="37">
        <v>1</v>
      </c>
      <c r="R825" s="13" t="s">
        <v>55</v>
      </c>
      <c r="S825" s="13" t="s">
        <v>63</v>
      </c>
      <c r="T825" s="13" t="s">
        <v>42</v>
      </c>
      <c r="U825" s="13" t="s">
        <v>52</v>
      </c>
      <c r="V825" s="13" t="s">
        <v>42</v>
      </c>
      <c r="W825" s="13" t="s">
        <v>72</v>
      </c>
      <c r="X825" s="13" t="s">
        <v>76</v>
      </c>
      <c r="Y825" s="13" t="s">
        <v>41</v>
      </c>
      <c r="Z825" s="13" t="s">
        <v>41</v>
      </c>
      <c r="AA825" s="13"/>
      <c r="AB825" s="13">
        <v>0</v>
      </c>
      <c r="AC825" s="13">
        <v>0</v>
      </c>
      <c r="AD825" s="13" t="s">
        <v>42</v>
      </c>
      <c r="AE825" s="13">
        <v>0</v>
      </c>
      <c r="AF825" s="13" t="s">
        <v>42</v>
      </c>
      <c r="AG825" s="13">
        <v>1</v>
      </c>
      <c r="AH825" s="46" t="str">
        <f t="shared" si="26"/>
        <v>-1</v>
      </c>
      <c r="AI825" s="46" t="s">
        <v>77</v>
      </c>
      <c r="AJ825" s="46" t="str">
        <f t="shared" si="27"/>
        <v>0</v>
      </c>
      <c r="AK825" s="13" t="s">
        <v>41</v>
      </c>
      <c r="AL825" s="13" t="s">
        <v>41</v>
      </c>
      <c r="AM825" s="13"/>
      <c r="AN825" s="13">
        <v>101.31965006729475</v>
      </c>
      <c r="AO825" s="13">
        <v>117.34261838440112</v>
      </c>
      <c r="AP825" s="13">
        <v>125.13020833333333</v>
      </c>
      <c r="AQ825" s="13">
        <v>148.05555555555554</v>
      </c>
      <c r="AR825" s="36">
        <v>45.603949999999998</v>
      </c>
      <c r="AS825" s="36">
        <v>0</v>
      </c>
      <c r="AT825" s="36">
        <v>45.603949999999998</v>
      </c>
      <c r="AU825" s="36">
        <v>45.603949999999998</v>
      </c>
      <c r="AV825" s="36">
        <v>-14.189430000000005</v>
      </c>
      <c r="AW825" s="36">
        <v>9.9578595303308042</v>
      </c>
      <c r="AX825" s="36">
        <v>-21.230700000000006</v>
      </c>
      <c r="AY825" s="36">
        <v>-7.1481600000000043</v>
      </c>
      <c r="AZ825" s="36">
        <v>23077.95</v>
      </c>
      <c r="BA825" s="36" t="s">
        <v>50</v>
      </c>
      <c r="BB825" s="36">
        <v>20666.8</v>
      </c>
      <c r="BC825" s="36">
        <v>24800.2</v>
      </c>
      <c r="BD825" s="36">
        <v>45.603949999999998</v>
      </c>
      <c r="BE825" s="36">
        <v>0</v>
      </c>
      <c r="BF825" s="36">
        <v>45.603949999999998</v>
      </c>
      <c r="BG825" s="36">
        <v>45.603949999999998</v>
      </c>
      <c r="BH825" s="36">
        <v>-14.189430000000005</v>
      </c>
      <c r="BI825" s="36">
        <v>9.9578595303308042</v>
      </c>
      <c r="BJ825" s="36">
        <v>-21.230700000000006</v>
      </c>
      <c r="BK825" s="36">
        <v>-7.1481600000000043</v>
      </c>
      <c r="BL825" s="36">
        <v>24340.933333333334</v>
      </c>
      <c r="BM825" s="36">
        <v>711.49286058727682</v>
      </c>
      <c r="BN825" s="36">
        <v>23422.400000000001</v>
      </c>
      <c r="BO825" s="36">
        <v>24800.2</v>
      </c>
      <c r="BP825" s="36">
        <v>45.603949999999998</v>
      </c>
      <c r="BQ825" s="36">
        <v>0</v>
      </c>
      <c r="BR825" s="36">
        <v>45.603949999999998</v>
      </c>
      <c r="BS825" s="36">
        <v>45.603949999999998</v>
      </c>
      <c r="BT825" s="36">
        <v>-14.189430000000005</v>
      </c>
      <c r="BU825" s="36">
        <v>9.9578595303308042</v>
      </c>
      <c r="BV825" s="36">
        <v>-21.230700000000006</v>
      </c>
      <c r="BW825" s="36">
        <v>-7.1481600000000043</v>
      </c>
      <c r="BX825" s="36">
        <v>26952.975000000006</v>
      </c>
      <c r="BY825" s="36">
        <v>3591.7142760340193</v>
      </c>
      <c r="BZ825" s="36">
        <v>23422.400000000001</v>
      </c>
      <c r="CA825" s="36">
        <v>33066.9</v>
      </c>
      <c r="CB825" s="36"/>
      <c r="CC825" s="40">
        <v>23.736999999999998</v>
      </c>
      <c r="CD825" s="40">
        <v>69.698999999999998</v>
      </c>
      <c r="CE825" s="40"/>
    </row>
    <row r="826" spans="1:83" s="5" customFormat="1">
      <c r="A826" s="13" t="s">
        <v>447</v>
      </c>
      <c r="B826" s="13">
        <v>7</v>
      </c>
      <c r="C826" s="13"/>
      <c r="D826" s="13" t="s">
        <v>95</v>
      </c>
      <c r="E826" s="35" t="s">
        <v>407</v>
      </c>
      <c r="F826" s="13" t="s">
        <v>408</v>
      </c>
      <c r="G826" s="36">
        <v>30000024271</v>
      </c>
      <c r="H826" s="13" t="s">
        <v>409</v>
      </c>
      <c r="I826" s="37">
        <v>21</v>
      </c>
      <c r="J826" s="37" t="s">
        <v>38</v>
      </c>
      <c r="K826" s="38">
        <v>43532</v>
      </c>
      <c r="L826" s="39">
        <v>0.37777777777777777</v>
      </c>
      <c r="M826" s="37" t="s">
        <v>39</v>
      </c>
      <c r="N826" s="37" t="s">
        <v>410</v>
      </c>
      <c r="O826" s="37" t="s">
        <v>42</v>
      </c>
      <c r="P826" s="37" t="s">
        <v>42</v>
      </c>
      <c r="Q826" s="37">
        <v>2</v>
      </c>
      <c r="R826" s="13" t="s">
        <v>62</v>
      </c>
      <c r="S826" s="13" t="s">
        <v>63</v>
      </c>
      <c r="T826" s="13" t="s">
        <v>42</v>
      </c>
      <c r="U826" s="13" t="s">
        <v>52</v>
      </c>
      <c r="V826" s="13" t="s">
        <v>42</v>
      </c>
      <c r="W826" s="13" t="s">
        <v>66</v>
      </c>
      <c r="X826" s="13" t="s">
        <v>76</v>
      </c>
      <c r="Y826" s="13" t="s">
        <v>41</v>
      </c>
      <c r="Z826" s="13" t="s">
        <v>41</v>
      </c>
      <c r="AA826" s="13"/>
      <c r="AB826" s="13">
        <v>1</v>
      </c>
      <c r="AC826" s="13">
        <v>0</v>
      </c>
      <c r="AD826" s="13" t="s">
        <v>42</v>
      </c>
      <c r="AE826" s="13">
        <v>0</v>
      </c>
      <c r="AF826" s="13" t="s">
        <v>42</v>
      </c>
      <c r="AG826" s="13">
        <v>0</v>
      </c>
      <c r="AH826" s="46" t="str">
        <f t="shared" si="26"/>
        <v>0</v>
      </c>
      <c r="AI826" s="46" t="s">
        <v>77</v>
      </c>
      <c r="AJ826" s="46" t="str">
        <f t="shared" si="27"/>
        <v>0</v>
      </c>
      <c r="AK826" s="13" t="s">
        <v>41</v>
      </c>
      <c r="AL826" s="13" t="s">
        <v>41</v>
      </c>
      <c r="AM826" s="13"/>
      <c r="AN826" s="13">
        <v>101.31965006729475</v>
      </c>
      <c r="AO826" s="13">
        <v>117.34261838440112</v>
      </c>
      <c r="AP826" s="13">
        <v>125.13020833333333</v>
      </c>
      <c r="AQ826" s="13">
        <v>148.05555555555554</v>
      </c>
      <c r="AR826" s="36">
        <v>45.603949999999998</v>
      </c>
      <c r="AS826" s="36">
        <v>0</v>
      </c>
      <c r="AT826" s="36">
        <v>45.603949999999998</v>
      </c>
      <c r="AU826" s="36">
        <v>45.603949999999998</v>
      </c>
      <c r="AV826" s="36">
        <v>-7.1481600000000043</v>
      </c>
      <c r="AW826" s="36">
        <v>0</v>
      </c>
      <c r="AX826" s="36">
        <v>-7.1481600000000043</v>
      </c>
      <c r="AY826" s="36">
        <v>-7.1481600000000043</v>
      </c>
      <c r="AZ826" s="36">
        <v>27211.3</v>
      </c>
      <c r="BA826" s="36" t="s">
        <v>50</v>
      </c>
      <c r="BB826" s="36">
        <v>24800.2</v>
      </c>
      <c r="BC826" s="36">
        <v>30311.3</v>
      </c>
      <c r="BD826" s="36">
        <v>45.603949999999998</v>
      </c>
      <c r="BE826" s="36">
        <v>0</v>
      </c>
      <c r="BF826" s="36">
        <v>45.603949999999998</v>
      </c>
      <c r="BG826" s="36">
        <v>45.603949999999998</v>
      </c>
      <c r="BH826" s="36">
        <v>-14.189430000000005</v>
      </c>
      <c r="BI826" s="36">
        <v>9.9578595303308042</v>
      </c>
      <c r="BJ826" s="36">
        <v>-21.230700000000006</v>
      </c>
      <c r="BK826" s="36">
        <v>-7.1481600000000043</v>
      </c>
      <c r="BL826" s="36">
        <v>23422.399999999998</v>
      </c>
      <c r="BM826" s="36">
        <v>1742.7944640719979</v>
      </c>
      <c r="BN826" s="36">
        <v>20666.8</v>
      </c>
      <c r="BO826" s="36">
        <v>24800.2</v>
      </c>
      <c r="BP826" s="36">
        <v>45.603949999999998</v>
      </c>
      <c r="BQ826" s="36">
        <v>0</v>
      </c>
      <c r="BR826" s="36">
        <v>45.603949999999998</v>
      </c>
      <c r="BS826" s="36">
        <v>45.603949999999998</v>
      </c>
      <c r="BT826" s="36">
        <v>-7.1481600000000043</v>
      </c>
      <c r="BU826" s="36">
        <v>0</v>
      </c>
      <c r="BV826" s="36">
        <v>-7.1481600000000043</v>
      </c>
      <c r="BW826" s="36">
        <v>-7.1481600000000043</v>
      </c>
      <c r="BX826" s="36">
        <v>20451.53125</v>
      </c>
      <c r="BY826" s="36">
        <v>3418.8358497630329</v>
      </c>
      <c r="BZ826" s="36">
        <v>14466.8</v>
      </c>
      <c r="CA826" s="36">
        <v>24800.2</v>
      </c>
      <c r="CB826" s="36"/>
      <c r="CC826" s="40">
        <v>24.122</v>
      </c>
      <c r="CD826" s="40">
        <v>69.858999999999995</v>
      </c>
      <c r="CE826" s="40"/>
    </row>
    <row r="827" spans="1:83" s="5" customFormat="1">
      <c r="A827" s="13" t="s">
        <v>447</v>
      </c>
      <c r="B827" s="13">
        <v>7</v>
      </c>
      <c r="C827" s="13"/>
      <c r="D827" s="13" t="s">
        <v>95</v>
      </c>
      <c r="E827" s="35" t="s">
        <v>407</v>
      </c>
      <c r="F827" s="13" t="s">
        <v>408</v>
      </c>
      <c r="G827" s="36">
        <v>30000024271</v>
      </c>
      <c r="H827" s="13" t="s">
        <v>409</v>
      </c>
      <c r="I827" s="37">
        <v>21</v>
      </c>
      <c r="J827" s="37" t="s">
        <v>38</v>
      </c>
      <c r="K827" s="38">
        <v>43532</v>
      </c>
      <c r="L827" s="39">
        <v>0.39513888888888887</v>
      </c>
      <c r="M827" s="37" t="s">
        <v>39</v>
      </c>
      <c r="N827" s="37" t="s">
        <v>410</v>
      </c>
      <c r="O827" s="37" t="s">
        <v>42</v>
      </c>
      <c r="P827" s="37" t="s">
        <v>42</v>
      </c>
      <c r="Q827" s="37">
        <v>3</v>
      </c>
      <c r="R827" s="13" t="s">
        <v>55</v>
      </c>
      <c r="S827" s="13" t="s">
        <v>44</v>
      </c>
      <c r="T827" s="13" t="s">
        <v>42</v>
      </c>
      <c r="U827" s="13" t="s">
        <v>52</v>
      </c>
      <c r="V827" s="13" t="s">
        <v>42</v>
      </c>
      <c r="W827" s="13" t="s">
        <v>66</v>
      </c>
      <c r="X827" s="13" t="s">
        <v>76</v>
      </c>
      <c r="Y827" s="13" t="s">
        <v>41</v>
      </c>
      <c r="Z827" s="13" t="s">
        <v>42</v>
      </c>
      <c r="AA827" s="13"/>
      <c r="AB827" s="13">
        <v>0</v>
      </c>
      <c r="AC827" s="13">
        <v>1</v>
      </c>
      <c r="AD827" s="13" t="s">
        <v>42</v>
      </c>
      <c r="AE827" s="13">
        <v>0</v>
      </c>
      <c r="AF827" s="13" t="s">
        <v>42</v>
      </c>
      <c r="AG827" s="13">
        <v>0</v>
      </c>
      <c r="AH827" s="46" t="str">
        <f t="shared" si="26"/>
        <v>0</v>
      </c>
      <c r="AI827" s="46" t="s">
        <v>77</v>
      </c>
      <c r="AJ827" s="46" t="str">
        <f t="shared" si="27"/>
        <v>0</v>
      </c>
      <c r="AK827" s="13" t="s">
        <v>41</v>
      </c>
      <c r="AL827" s="13" t="s">
        <v>42</v>
      </c>
      <c r="AM827" s="13"/>
      <c r="AN827" s="13">
        <v>101.31965006729475</v>
      </c>
      <c r="AO827" s="13">
        <v>117.34261838440112</v>
      </c>
      <c r="AP827" s="13">
        <v>125.13020833333333</v>
      </c>
      <c r="AQ827" s="13">
        <v>148.05555555555554</v>
      </c>
      <c r="AR827" s="36">
        <v>123.17861000000001</v>
      </c>
      <c r="AS827" s="36">
        <v>21.997116155355418</v>
      </c>
      <c r="AT827" s="36">
        <v>107.62430000000001</v>
      </c>
      <c r="AU827" s="36">
        <v>138.73292000000001</v>
      </c>
      <c r="AV827" s="36">
        <v>105.15564000000001</v>
      </c>
      <c r="AW827" s="36">
        <v>0</v>
      </c>
      <c r="AX827" s="36">
        <v>105.15564000000001</v>
      </c>
      <c r="AY827" s="36">
        <v>105.15564000000001</v>
      </c>
      <c r="AZ827" s="36">
        <v>165334.42499999999</v>
      </c>
      <c r="BA827" s="36" t="s">
        <v>50</v>
      </c>
      <c r="BB827" s="36">
        <v>159823.29999999999</v>
      </c>
      <c r="BC827" s="36">
        <v>170845.6</v>
      </c>
      <c r="BD827" s="36">
        <v>99.847145000000012</v>
      </c>
      <c r="BE827" s="36">
        <v>10.998558077677728</v>
      </c>
      <c r="BF827" s="36">
        <v>92.069990000000004</v>
      </c>
      <c r="BG827" s="36">
        <v>107.62430000000001</v>
      </c>
      <c r="BH827" s="36">
        <v>77.079689999999999</v>
      </c>
      <c r="BI827" s="36">
        <v>39.705389266508917</v>
      </c>
      <c r="BJ827" s="36">
        <v>49.003739999999993</v>
      </c>
      <c r="BK827" s="36">
        <v>105.15564000000001</v>
      </c>
      <c r="BL827" s="36">
        <v>112060</v>
      </c>
      <c r="BM827" s="36">
        <v>41339.716051226082</v>
      </c>
      <c r="BN827" s="36">
        <v>71644.899999999994</v>
      </c>
      <c r="BO827" s="36">
        <v>159823.29999999999</v>
      </c>
      <c r="BP827" s="36">
        <v>76.614125000000001</v>
      </c>
      <c r="BQ827" s="36">
        <v>43.855010056563103</v>
      </c>
      <c r="BR827" s="36">
        <v>45.603949999999998</v>
      </c>
      <c r="BS827" s="36">
        <v>107.62430000000001</v>
      </c>
      <c r="BT827" s="36">
        <v>49.003740000000001</v>
      </c>
      <c r="BU827" s="36">
        <v>79.410778533017805</v>
      </c>
      <c r="BV827" s="36">
        <v>-7.1481600000000043</v>
      </c>
      <c r="BW827" s="36">
        <v>105.15564000000001</v>
      </c>
      <c r="BX827" s="36">
        <v>78447.737500000003</v>
      </c>
      <c r="BY827" s="36">
        <v>41123.240217341423</v>
      </c>
      <c r="BZ827" s="36">
        <v>26178</v>
      </c>
      <c r="CA827" s="36">
        <v>159823.29999999999</v>
      </c>
      <c r="CB827" s="36"/>
      <c r="CC827" s="40">
        <v>24.266999999999999</v>
      </c>
      <c r="CD827" s="40">
        <v>70.271000000000001</v>
      </c>
      <c r="CE827" s="40"/>
    </row>
    <row r="828" spans="1:83" s="5" customFormat="1">
      <c r="A828" s="13" t="s">
        <v>447</v>
      </c>
      <c r="B828" s="13">
        <v>7</v>
      </c>
      <c r="C828" s="13"/>
      <c r="D828" s="13" t="s">
        <v>95</v>
      </c>
      <c r="E828" s="35" t="s">
        <v>407</v>
      </c>
      <c r="F828" s="13" t="s">
        <v>408</v>
      </c>
      <c r="G828" s="36">
        <v>30000024271</v>
      </c>
      <c r="H828" s="13" t="s">
        <v>409</v>
      </c>
      <c r="I828" s="37">
        <v>21</v>
      </c>
      <c r="J828" s="37" t="s">
        <v>38</v>
      </c>
      <c r="K828" s="38">
        <v>43532</v>
      </c>
      <c r="L828" s="39">
        <v>0.40625</v>
      </c>
      <c r="M828" s="37" t="s">
        <v>39</v>
      </c>
      <c r="N828" s="37" t="s">
        <v>410</v>
      </c>
      <c r="O828" s="37" t="s">
        <v>42</v>
      </c>
      <c r="P828" s="37" t="s">
        <v>42</v>
      </c>
      <c r="Q828" s="37">
        <v>4</v>
      </c>
      <c r="R828" s="13" t="s">
        <v>43</v>
      </c>
      <c r="S828" s="13" t="s">
        <v>44</v>
      </c>
      <c r="T828" s="13" t="s">
        <v>42</v>
      </c>
      <c r="U828" s="13" t="s">
        <v>52</v>
      </c>
      <c r="V828" s="13" t="s">
        <v>42</v>
      </c>
      <c r="W828" s="13" t="s">
        <v>66</v>
      </c>
      <c r="X828" s="13" t="s">
        <v>76</v>
      </c>
      <c r="Y828" s="13" t="s">
        <v>41</v>
      </c>
      <c r="Z828" s="13" t="s">
        <v>41</v>
      </c>
      <c r="AA828" s="13"/>
      <c r="AB828" s="13">
        <v>-1</v>
      </c>
      <c r="AC828" s="13">
        <v>1</v>
      </c>
      <c r="AD828" s="13" t="s">
        <v>42</v>
      </c>
      <c r="AE828" s="13">
        <v>0</v>
      </c>
      <c r="AF828" s="13" t="s">
        <v>42</v>
      </c>
      <c r="AG828" s="13">
        <v>0</v>
      </c>
      <c r="AH828" s="46" t="str">
        <f t="shared" si="26"/>
        <v>0</v>
      </c>
      <c r="AI828" s="46" t="s">
        <v>77</v>
      </c>
      <c r="AJ828" s="46" t="str">
        <f t="shared" si="27"/>
        <v>0</v>
      </c>
      <c r="AK828" s="13" t="s">
        <v>41</v>
      </c>
      <c r="AL828" s="13" t="s">
        <v>41</v>
      </c>
      <c r="AM828" s="13"/>
      <c r="AN828" s="13">
        <v>101.31965006729475</v>
      </c>
      <c r="AO828" s="13">
        <v>117.34261838440112</v>
      </c>
      <c r="AP828" s="13">
        <v>125.13020833333333</v>
      </c>
      <c r="AQ828" s="13">
        <v>148.05555555555554</v>
      </c>
      <c r="AR828" s="36">
        <v>68.836970000000008</v>
      </c>
      <c r="AS828" s="36">
        <v>10.859335823529738</v>
      </c>
      <c r="AT828" s="36">
        <v>61.158259999999999</v>
      </c>
      <c r="AU828" s="36">
        <v>76.515680000000003</v>
      </c>
      <c r="AV828" s="36">
        <v>20.83865999999999</v>
      </c>
      <c r="AW828" s="36">
        <v>0</v>
      </c>
      <c r="AX828" s="36">
        <v>20.83865999999999</v>
      </c>
      <c r="AY828" s="36">
        <v>20.83865999999999</v>
      </c>
      <c r="AZ828" s="36">
        <v>42711.375</v>
      </c>
      <c r="BA828" s="36" t="s">
        <v>50</v>
      </c>
      <c r="BB828" s="36">
        <v>37200.199999999997</v>
      </c>
      <c r="BC828" s="36">
        <v>52355.9</v>
      </c>
      <c r="BD828" s="36">
        <v>99.94559000000001</v>
      </c>
      <c r="BE828" s="36">
        <v>54.853568134240767</v>
      </c>
      <c r="BF828" s="36">
        <v>61.158259999999999</v>
      </c>
      <c r="BG828" s="36">
        <v>138.73292000000001</v>
      </c>
      <c r="BH828" s="36">
        <v>62.997149999999998</v>
      </c>
      <c r="BI828" s="36">
        <v>59.621108327170525</v>
      </c>
      <c r="BJ828" s="36">
        <v>20.83865999999999</v>
      </c>
      <c r="BK828" s="36">
        <v>105.15564000000001</v>
      </c>
      <c r="BL828" s="36">
        <v>73481.95</v>
      </c>
      <c r="BM828" s="36">
        <v>57244.792607738549</v>
      </c>
      <c r="BN828" s="36">
        <v>38578</v>
      </c>
      <c r="BO828" s="36">
        <v>187379</v>
      </c>
      <c r="BP828" s="36">
        <v>84.391279999999995</v>
      </c>
      <c r="BQ828" s="36">
        <v>32.856451978885417</v>
      </c>
      <c r="BR828" s="36">
        <v>61.158259999999999</v>
      </c>
      <c r="BS828" s="36">
        <v>107.62430000000001</v>
      </c>
      <c r="BT828" s="36">
        <v>55.955879999999986</v>
      </c>
      <c r="BU828" s="36">
        <v>49.663248796839703</v>
      </c>
      <c r="BV828" s="36">
        <v>20.83865999999999</v>
      </c>
      <c r="BW828" s="36">
        <v>91.073099999999982</v>
      </c>
      <c r="BX828" s="36">
        <v>136745.33124999999</v>
      </c>
      <c r="BY828" s="36">
        <v>60915.21861579665</v>
      </c>
      <c r="BZ828" s="36">
        <v>38578</v>
      </c>
      <c r="CA828" s="36">
        <v>187379</v>
      </c>
      <c r="CB828" s="36"/>
      <c r="CC828" s="40">
        <v>24.774000000000001</v>
      </c>
      <c r="CD828" s="40">
        <v>69.77</v>
      </c>
      <c r="CE828" s="40"/>
    </row>
    <row r="829" spans="1:83" s="5" customFormat="1">
      <c r="A829" s="13" t="s">
        <v>447</v>
      </c>
      <c r="B829" s="13">
        <v>7</v>
      </c>
      <c r="C829" s="13"/>
      <c r="D829" s="13" t="s">
        <v>95</v>
      </c>
      <c r="E829" s="35" t="s">
        <v>407</v>
      </c>
      <c r="F829" s="13" t="s">
        <v>408</v>
      </c>
      <c r="G829" s="36">
        <v>30000024271</v>
      </c>
      <c r="H829" s="13" t="s">
        <v>409</v>
      </c>
      <c r="I829" s="37">
        <v>21</v>
      </c>
      <c r="J829" s="37" t="s">
        <v>38</v>
      </c>
      <c r="K829" s="38">
        <v>43532</v>
      </c>
      <c r="L829" s="39">
        <v>0.4201388888888889</v>
      </c>
      <c r="M829" s="37" t="s">
        <v>39</v>
      </c>
      <c r="N829" s="37" t="s">
        <v>410</v>
      </c>
      <c r="O829" s="37" t="s">
        <v>42</v>
      </c>
      <c r="P829" s="37" t="s">
        <v>42</v>
      </c>
      <c r="Q829" s="37">
        <v>5</v>
      </c>
      <c r="R829" s="13" t="s">
        <v>43</v>
      </c>
      <c r="S829" s="13" t="s">
        <v>44</v>
      </c>
      <c r="T829" s="13" t="s">
        <v>42</v>
      </c>
      <c r="U829" s="13" t="s">
        <v>52</v>
      </c>
      <c r="V829" s="13" t="s">
        <v>42</v>
      </c>
      <c r="W829" s="13" t="s">
        <v>72</v>
      </c>
      <c r="X829" s="13" t="s">
        <v>106</v>
      </c>
      <c r="Y829" s="13" t="s">
        <v>42</v>
      </c>
      <c r="Z829" s="13" t="s">
        <v>41</v>
      </c>
      <c r="AA829" s="13"/>
      <c r="AB829" s="13">
        <v>-1</v>
      </c>
      <c r="AC829" s="13">
        <v>1</v>
      </c>
      <c r="AD829" s="13" t="s">
        <v>42</v>
      </c>
      <c r="AE829" s="13">
        <v>0</v>
      </c>
      <c r="AF829" s="13" t="s">
        <v>42</v>
      </c>
      <c r="AG829" s="13">
        <v>1</v>
      </c>
      <c r="AH829" s="46" t="str">
        <f t="shared" si="26"/>
        <v>-1</v>
      </c>
      <c r="AI829" s="46" t="s">
        <v>48</v>
      </c>
      <c r="AJ829" s="46" t="str">
        <f t="shared" si="27"/>
        <v>1</v>
      </c>
      <c r="AK829" s="13" t="s">
        <v>42</v>
      </c>
      <c r="AL829" s="13" t="s">
        <v>41</v>
      </c>
      <c r="AM829" s="13"/>
      <c r="AN829" s="13">
        <v>101.31965006729475</v>
      </c>
      <c r="AO829" s="13">
        <v>117.34261838440112</v>
      </c>
      <c r="AP829" s="13">
        <v>125.13020833333333</v>
      </c>
      <c r="AQ829" s="13">
        <v>148.05555555555554</v>
      </c>
      <c r="AR829" s="36">
        <v>68.836970000000008</v>
      </c>
      <c r="AS829" s="36">
        <v>10.859335823529738</v>
      </c>
      <c r="AT829" s="36">
        <v>61.158259999999999</v>
      </c>
      <c r="AU829" s="36">
        <v>76.515680000000003</v>
      </c>
      <c r="AV829" s="36">
        <v>-0.1960200000000043</v>
      </c>
      <c r="AW829" s="36">
        <v>9.8318106755164898</v>
      </c>
      <c r="AX829" s="36">
        <v>-7.1481600000000043</v>
      </c>
      <c r="AY829" s="36">
        <v>6.7561199999999957</v>
      </c>
      <c r="AZ829" s="36">
        <v>27211.3</v>
      </c>
      <c r="BA829" s="36" t="s">
        <v>50</v>
      </c>
      <c r="BB829" s="36">
        <v>22044.6</v>
      </c>
      <c r="BC829" s="36">
        <v>31689.1</v>
      </c>
      <c r="BD829" s="36">
        <v>68.836970000000008</v>
      </c>
      <c r="BE829" s="36">
        <v>10.859335823529738</v>
      </c>
      <c r="BF829" s="36">
        <v>61.158259999999999</v>
      </c>
      <c r="BG829" s="36">
        <v>76.515680000000003</v>
      </c>
      <c r="BH829" s="36">
        <v>-0.1960200000000043</v>
      </c>
      <c r="BI829" s="36">
        <v>9.8318106755164898</v>
      </c>
      <c r="BJ829" s="36">
        <v>-7.1481600000000043</v>
      </c>
      <c r="BK829" s="36">
        <v>6.7561199999999957</v>
      </c>
      <c r="BL829" s="36">
        <v>21126.066666666669</v>
      </c>
      <c r="BM829" s="36">
        <v>834.29933157510402</v>
      </c>
      <c r="BN829" s="36">
        <v>19977.900000000001</v>
      </c>
      <c r="BO829" s="36">
        <v>22044.6</v>
      </c>
      <c r="BP829" s="36">
        <v>84.391279999999995</v>
      </c>
      <c r="BQ829" s="36">
        <v>32.856451978885417</v>
      </c>
      <c r="BR829" s="36">
        <v>61.158259999999999</v>
      </c>
      <c r="BS829" s="36">
        <v>107.62430000000001</v>
      </c>
      <c r="BT829" s="36">
        <v>20.927789999999995</v>
      </c>
      <c r="BU829" s="36">
        <v>39.705389266508895</v>
      </c>
      <c r="BV829" s="36">
        <v>-7.1481600000000043</v>
      </c>
      <c r="BW829" s="36">
        <v>49.003739999999993</v>
      </c>
      <c r="BX829" s="36">
        <v>32205.768749999996</v>
      </c>
      <c r="BY829" s="36">
        <v>10697.458362665344</v>
      </c>
      <c r="BZ829" s="36">
        <v>19977.900000000001</v>
      </c>
      <c r="CA829" s="36">
        <v>49600.3</v>
      </c>
      <c r="CB829" s="36"/>
      <c r="CC829" s="40">
        <v>25.38</v>
      </c>
      <c r="CD829" s="40">
        <v>68.325000000000003</v>
      </c>
      <c r="CE829" s="40"/>
    </row>
    <row r="830" spans="1:83" s="5" customFormat="1">
      <c r="A830" s="13" t="s">
        <v>447</v>
      </c>
      <c r="B830" s="13">
        <v>7</v>
      </c>
      <c r="C830" s="13"/>
      <c r="D830" s="13" t="s">
        <v>95</v>
      </c>
      <c r="E830" s="35" t="s">
        <v>407</v>
      </c>
      <c r="F830" s="13" t="s">
        <v>408</v>
      </c>
      <c r="G830" s="36">
        <v>30000024271</v>
      </c>
      <c r="H830" s="13" t="s">
        <v>409</v>
      </c>
      <c r="I830" s="37">
        <v>21</v>
      </c>
      <c r="J830" s="37" t="s">
        <v>38</v>
      </c>
      <c r="K830" s="38">
        <v>43532</v>
      </c>
      <c r="L830" s="39">
        <v>0.43055555555555558</v>
      </c>
      <c r="M830" s="37" t="s">
        <v>39</v>
      </c>
      <c r="N830" s="37" t="s">
        <v>410</v>
      </c>
      <c r="O830" s="37" t="s">
        <v>42</v>
      </c>
      <c r="P830" s="37" t="s">
        <v>42</v>
      </c>
      <c r="Q830" s="37">
        <v>6</v>
      </c>
      <c r="R830" s="13" t="s">
        <v>55</v>
      </c>
      <c r="S830" s="13" t="s">
        <v>56</v>
      </c>
      <c r="T830" s="13" t="s">
        <v>42</v>
      </c>
      <c r="U830" s="13" t="s">
        <v>52</v>
      </c>
      <c r="V830" s="13" t="s">
        <v>42</v>
      </c>
      <c r="W830" s="13" t="s">
        <v>66</v>
      </c>
      <c r="X830" s="13" t="s">
        <v>106</v>
      </c>
      <c r="Y830" s="13" t="s">
        <v>41</v>
      </c>
      <c r="Z830" s="13" t="s">
        <v>41</v>
      </c>
      <c r="AA830" s="13"/>
      <c r="AB830" s="13">
        <v>0</v>
      </c>
      <c r="AC830" s="13">
        <v>2</v>
      </c>
      <c r="AD830" s="13" t="s">
        <v>42</v>
      </c>
      <c r="AE830" s="13">
        <v>0</v>
      </c>
      <c r="AF830" s="13" t="s">
        <v>42</v>
      </c>
      <c r="AG830" s="13">
        <v>0</v>
      </c>
      <c r="AH830" s="46" t="str">
        <f t="shared" si="26"/>
        <v>0</v>
      </c>
      <c r="AI830" s="46" t="s">
        <v>48</v>
      </c>
      <c r="AJ830" s="46" t="str">
        <f t="shared" si="27"/>
        <v>1</v>
      </c>
      <c r="AK830" s="13" t="s">
        <v>41</v>
      </c>
      <c r="AL830" s="13" t="s">
        <v>41</v>
      </c>
      <c r="AM830" s="13"/>
      <c r="AN830" s="13">
        <v>101.31965006729475</v>
      </c>
      <c r="AO830" s="13">
        <v>117.34261838440112</v>
      </c>
      <c r="AP830" s="13">
        <v>125.13020833333333</v>
      </c>
      <c r="AQ830" s="13">
        <v>148.05555555555554</v>
      </c>
      <c r="AR830" s="36">
        <v>146.51007500000003</v>
      </c>
      <c r="AS830" s="36">
        <v>10.998558077677739</v>
      </c>
      <c r="AT830" s="36">
        <v>138.73292000000001</v>
      </c>
      <c r="AU830" s="36">
        <v>154.28723000000002</v>
      </c>
      <c r="AV830" s="36">
        <v>91.073099999999982</v>
      </c>
      <c r="AW830" s="36">
        <v>0</v>
      </c>
      <c r="AX830" s="36">
        <v>91.073099999999982</v>
      </c>
      <c r="AY830" s="36">
        <v>91.073099999999982</v>
      </c>
      <c r="AZ830" s="36">
        <v>84045</v>
      </c>
      <c r="BA830" s="36" t="s">
        <v>50</v>
      </c>
      <c r="BB830" s="36">
        <v>77156.100000000006</v>
      </c>
      <c r="BC830" s="36">
        <v>93689.5</v>
      </c>
      <c r="BD830" s="36">
        <v>123.17861000000002</v>
      </c>
      <c r="BE830" s="36">
        <v>43.99423231071092</v>
      </c>
      <c r="BF830" s="36">
        <v>92.069990000000004</v>
      </c>
      <c r="BG830" s="36">
        <v>154.28723000000002</v>
      </c>
      <c r="BH830" s="36">
        <v>62.997149999999991</v>
      </c>
      <c r="BI830" s="36">
        <v>39.705389266508902</v>
      </c>
      <c r="BJ830" s="36">
        <v>34.921199999999999</v>
      </c>
      <c r="BK830" s="36">
        <v>91.073099999999982</v>
      </c>
      <c r="BL830" s="36">
        <v>78074.583333333328</v>
      </c>
      <c r="BM830" s="36">
        <v>16036.114374550509</v>
      </c>
      <c r="BN830" s="36">
        <v>57867</v>
      </c>
      <c r="BO830" s="36">
        <v>93689.5</v>
      </c>
      <c r="BP830" s="36">
        <v>107.722745</v>
      </c>
      <c r="BQ830" s="36">
        <v>65.852126211918588</v>
      </c>
      <c r="BR830" s="36">
        <v>61.158259999999999</v>
      </c>
      <c r="BS830" s="36">
        <v>154.28723000000002</v>
      </c>
      <c r="BT830" s="36">
        <v>41.962469999999989</v>
      </c>
      <c r="BU830" s="36">
        <v>69.452919002686997</v>
      </c>
      <c r="BV830" s="36">
        <v>-7.1481600000000043</v>
      </c>
      <c r="BW830" s="36">
        <v>91.073099999999982</v>
      </c>
      <c r="BX830" s="36">
        <v>47447.525000000001</v>
      </c>
      <c r="BY830" s="36">
        <v>26416.025592747032</v>
      </c>
      <c r="BZ830" s="36">
        <v>22044.6</v>
      </c>
      <c r="CA830" s="36">
        <v>93689.5</v>
      </c>
      <c r="CB830" s="36"/>
      <c r="CC830" s="40">
        <v>25.331</v>
      </c>
      <c r="CD830" s="40">
        <v>68.525999999999996</v>
      </c>
      <c r="CE830" s="40"/>
    </row>
    <row r="831" spans="1:83" s="5" customFormat="1">
      <c r="A831" s="13" t="s">
        <v>447</v>
      </c>
      <c r="B831" s="13">
        <v>8</v>
      </c>
      <c r="C831" s="13">
        <v>1</v>
      </c>
      <c r="D831" s="13" t="s">
        <v>34</v>
      </c>
      <c r="E831" s="35" t="s">
        <v>411</v>
      </c>
      <c r="F831" s="13" t="s">
        <v>36</v>
      </c>
      <c r="G831" s="36">
        <v>1097971929</v>
      </c>
      <c r="H831" s="13" t="s">
        <v>412</v>
      </c>
      <c r="I831" s="37">
        <v>20</v>
      </c>
      <c r="J831" s="37" t="s">
        <v>38</v>
      </c>
      <c r="K831" s="38">
        <v>43532</v>
      </c>
      <c r="L831" s="39">
        <v>0.64930555555555558</v>
      </c>
      <c r="M831" s="37" t="s">
        <v>39</v>
      </c>
      <c r="N831" s="37" t="s">
        <v>41</v>
      </c>
      <c r="O831" s="37" t="s">
        <v>41</v>
      </c>
      <c r="P831" s="37" t="s">
        <v>41</v>
      </c>
      <c r="Q831" s="37">
        <v>1</v>
      </c>
      <c r="R831" s="13" t="s">
        <v>55</v>
      </c>
      <c r="S831" s="13" t="s">
        <v>56</v>
      </c>
      <c r="T831" s="13" t="s">
        <v>42</v>
      </c>
      <c r="U831" s="13" t="s">
        <v>52</v>
      </c>
      <c r="V831" s="13" t="s">
        <v>42</v>
      </c>
      <c r="W831" s="13" t="s">
        <v>81</v>
      </c>
      <c r="X831" s="13" t="s">
        <v>88</v>
      </c>
      <c r="Y831" s="13" t="s">
        <v>42</v>
      </c>
      <c r="Z831" s="13" t="s">
        <v>41</v>
      </c>
      <c r="AA831" s="13"/>
      <c r="AB831" s="13">
        <v>0</v>
      </c>
      <c r="AC831" s="13">
        <v>2</v>
      </c>
      <c r="AD831" s="13" t="s">
        <v>42</v>
      </c>
      <c r="AE831" s="13">
        <v>0</v>
      </c>
      <c r="AF831" s="13" t="s">
        <v>42</v>
      </c>
      <c r="AG831" s="13" t="s">
        <v>82</v>
      </c>
      <c r="AH831" s="46">
        <f t="shared" si="26"/>
        <v>2</v>
      </c>
      <c r="AI831" s="46" t="s">
        <v>89</v>
      </c>
      <c r="AJ831" s="46" t="str">
        <f t="shared" si="27"/>
        <v>-3</v>
      </c>
      <c r="AK831" s="13" t="s">
        <v>42</v>
      </c>
      <c r="AL831" s="13" t="s">
        <v>41</v>
      </c>
      <c r="AM831" s="13"/>
      <c r="AN831" s="13">
        <v>101.31965006729475</v>
      </c>
      <c r="AO831" s="13">
        <v>117.34261838440112</v>
      </c>
      <c r="AP831" s="13">
        <v>125.13020833333333</v>
      </c>
      <c r="AQ831" s="13">
        <v>148.05555555555554</v>
      </c>
      <c r="AR831" s="36">
        <v>1110.5174871000002</v>
      </c>
      <c r="AS831" s="36">
        <v>16.399230510194634</v>
      </c>
      <c r="AT831" s="36">
        <v>1098.9214800000002</v>
      </c>
      <c r="AU831" s="36">
        <v>1122.1134942000001</v>
      </c>
      <c r="AV831" s="36">
        <v>1868.0680494999997</v>
      </c>
      <c r="AW831" s="36">
        <v>7.7015602804173389</v>
      </c>
      <c r="AX831" s="36">
        <v>1862.6222239999997</v>
      </c>
      <c r="AY831" s="36">
        <v>1873.5138749999999</v>
      </c>
      <c r="AZ831" s="36">
        <v>111600.72500000001</v>
      </c>
      <c r="BA831" s="36" t="s">
        <v>50</v>
      </c>
      <c r="BB831" s="36">
        <v>93689.5</v>
      </c>
      <c r="BC831" s="36">
        <v>121245.2</v>
      </c>
      <c r="BD831" s="36">
        <v>1106.6533996000003</v>
      </c>
      <c r="BE831" s="36">
        <v>10.934585561498313</v>
      </c>
      <c r="BF831" s="36">
        <v>1098.9214800000002</v>
      </c>
      <c r="BG831" s="36">
        <v>1114.3853192000001</v>
      </c>
      <c r="BH831" s="36">
        <v>1829.8856574999998</v>
      </c>
      <c r="BI831" s="36">
        <v>46.296496329828699</v>
      </c>
      <c r="BJ831" s="36">
        <v>1797.1490909999998</v>
      </c>
      <c r="BK831" s="36">
        <v>1862.6222239999997</v>
      </c>
      <c r="BL831" s="36">
        <v>117571.13333333335</v>
      </c>
      <c r="BM831" s="36">
        <v>2845.9198025711548</v>
      </c>
      <c r="BN831" s="36">
        <v>115734.1</v>
      </c>
      <c r="BO831" s="36">
        <v>121245.2</v>
      </c>
      <c r="BP831" s="36">
        <v>951.36368640000001</v>
      </c>
      <c r="BQ831" s="36">
        <v>208.67823294297048</v>
      </c>
      <c r="BR831" s="36">
        <v>803.80589279999992</v>
      </c>
      <c r="BS831" s="36">
        <v>1098.9214800000002</v>
      </c>
      <c r="BT831" s="36">
        <v>2257.8994174999998</v>
      </c>
      <c r="BU831" s="36">
        <v>559.00636794447507</v>
      </c>
      <c r="BV831" s="36">
        <v>1862.6222239999997</v>
      </c>
      <c r="BW831" s="36">
        <v>2653.1766109999999</v>
      </c>
      <c r="BX831" s="36">
        <v>120900.78125000003</v>
      </c>
      <c r="BY831" s="36">
        <v>9538.9482240771667</v>
      </c>
      <c r="BZ831" s="36">
        <v>93689.5</v>
      </c>
      <c r="CA831" s="36">
        <v>132267.5</v>
      </c>
      <c r="CB831" s="36"/>
      <c r="CC831" s="40">
        <v>29.916</v>
      </c>
      <c r="CD831" s="40">
        <v>56.387</v>
      </c>
      <c r="CE831" s="40"/>
    </row>
    <row r="832" spans="1:83" s="5" customFormat="1">
      <c r="A832" s="13" t="s">
        <v>447</v>
      </c>
      <c r="B832" s="13">
        <v>8</v>
      </c>
      <c r="C832" s="13">
        <v>1</v>
      </c>
      <c r="D832" s="13" t="s">
        <v>34</v>
      </c>
      <c r="E832" s="35" t="s">
        <v>411</v>
      </c>
      <c r="F832" s="13" t="s">
        <v>36</v>
      </c>
      <c r="G832" s="36">
        <v>1097971929</v>
      </c>
      <c r="H832" s="13" t="s">
        <v>412</v>
      </c>
      <c r="I832" s="37">
        <v>20</v>
      </c>
      <c r="J832" s="37" t="s">
        <v>38</v>
      </c>
      <c r="K832" s="38">
        <v>43532</v>
      </c>
      <c r="L832" s="39">
        <v>0.67013888888888884</v>
      </c>
      <c r="M832" s="37" t="s">
        <v>39</v>
      </c>
      <c r="N832" s="37" t="s">
        <v>41</v>
      </c>
      <c r="O832" s="37" t="s">
        <v>41</v>
      </c>
      <c r="P832" s="37" t="s">
        <v>41</v>
      </c>
      <c r="Q832" s="37">
        <v>3</v>
      </c>
      <c r="R832" s="13" t="s">
        <v>55</v>
      </c>
      <c r="S832" s="13" t="s">
        <v>44</v>
      </c>
      <c r="T832" s="13" t="s">
        <v>42</v>
      </c>
      <c r="U832" s="13" t="s">
        <v>52</v>
      </c>
      <c r="V832" s="13" t="s">
        <v>42</v>
      </c>
      <c r="W832" s="13" t="s">
        <v>81</v>
      </c>
      <c r="X832" s="13" t="s">
        <v>88</v>
      </c>
      <c r="Y832" s="13" t="s">
        <v>42</v>
      </c>
      <c r="Z832" s="13" t="s">
        <v>41</v>
      </c>
      <c r="AA832" s="13"/>
      <c r="AB832" s="13">
        <v>0</v>
      </c>
      <c r="AC832" s="13">
        <v>1</v>
      </c>
      <c r="AD832" s="13" t="s">
        <v>42</v>
      </c>
      <c r="AE832" s="13">
        <v>0</v>
      </c>
      <c r="AF832" s="13" t="s">
        <v>42</v>
      </c>
      <c r="AG832" s="13" t="s">
        <v>82</v>
      </c>
      <c r="AH832" s="46">
        <f t="shared" si="26"/>
        <v>2</v>
      </c>
      <c r="AI832" s="46" t="s">
        <v>89</v>
      </c>
      <c r="AJ832" s="46" t="str">
        <f t="shared" si="27"/>
        <v>-3</v>
      </c>
      <c r="AK832" s="13" t="s">
        <v>42</v>
      </c>
      <c r="AL832" s="13" t="s">
        <v>41</v>
      </c>
      <c r="AM832" s="13"/>
      <c r="AN832" s="13">
        <v>101.31965006729475</v>
      </c>
      <c r="AO832" s="13">
        <v>117.34261838440112</v>
      </c>
      <c r="AP832" s="13">
        <v>125.13020833333333</v>
      </c>
      <c r="AQ832" s="13">
        <v>148.05555555555554</v>
      </c>
      <c r="AR832" s="36">
        <v>1033.2282582</v>
      </c>
      <c r="AS832" s="36">
        <v>27.350726247522481</v>
      </c>
      <c r="AT832" s="36">
        <v>1013.8883741999999</v>
      </c>
      <c r="AU832" s="36">
        <v>1052.5681422</v>
      </c>
      <c r="AV832" s="36">
        <v>1884.3180654999999</v>
      </c>
      <c r="AW832" s="36">
        <v>15.279432735562557</v>
      </c>
      <c r="AX832" s="36">
        <v>1873.5138749999999</v>
      </c>
      <c r="AY832" s="36">
        <v>1895.1222559999999</v>
      </c>
      <c r="AZ832" s="36">
        <v>99200.7</v>
      </c>
      <c r="BA832" s="36" t="s">
        <v>50</v>
      </c>
      <c r="BB832" s="36">
        <v>99200.7</v>
      </c>
      <c r="BC832" s="36">
        <v>99200.7</v>
      </c>
      <c r="BD832" s="36">
        <v>1091.1104371000001</v>
      </c>
      <c r="BE832" s="36">
        <v>109.20848866760842</v>
      </c>
      <c r="BF832" s="36">
        <v>1013.8883741999999</v>
      </c>
      <c r="BG832" s="36">
        <v>1168.3325000000002</v>
      </c>
      <c r="BH832" s="36">
        <v>1900.5808870000001</v>
      </c>
      <c r="BI832" s="36">
        <v>38.278535463315443</v>
      </c>
      <c r="BJ832" s="36">
        <v>1873.5138749999999</v>
      </c>
      <c r="BK832" s="36">
        <v>1927.6478990000001</v>
      </c>
      <c r="BL832" s="36">
        <v>99200.7</v>
      </c>
      <c r="BM832" s="36">
        <v>0</v>
      </c>
      <c r="BN832" s="36">
        <v>99200.7</v>
      </c>
      <c r="BO832" s="36">
        <v>99200.7</v>
      </c>
      <c r="BP832" s="36">
        <v>916.67372669999997</v>
      </c>
      <c r="BQ832" s="36">
        <v>137.48227295581989</v>
      </c>
      <c r="BR832" s="36">
        <v>819.45907920000002</v>
      </c>
      <c r="BS832" s="36">
        <v>1013.8883741999999</v>
      </c>
      <c r="BT832" s="36">
        <v>1713.3358254999998</v>
      </c>
      <c r="BU832" s="36">
        <v>226.52596999736903</v>
      </c>
      <c r="BV832" s="36">
        <v>1553.1577759999998</v>
      </c>
      <c r="BW832" s="36">
        <v>1873.5138749999999</v>
      </c>
      <c r="BX832" s="36">
        <v>99200.699999999968</v>
      </c>
      <c r="BY832" s="36">
        <v>3.0058306845273019E-11</v>
      </c>
      <c r="BZ832" s="36">
        <v>99200.7</v>
      </c>
      <c r="CA832" s="36">
        <v>99200.7</v>
      </c>
      <c r="CB832" s="36"/>
      <c r="CC832" s="40">
        <v>30.318000000000001</v>
      </c>
      <c r="CD832" s="40">
        <v>55.555999999999997</v>
      </c>
      <c r="CE832" s="40"/>
    </row>
    <row r="833" spans="1:83" s="5" customFormat="1">
      <c r="A833" s="13" t="s">
        <v>447</v>
      </c>
      <c r="B833" s="13">
        <v>8</v>
      </c>
      <c r="C833" s="13">
        <v>1</v>
      </c>
      <c r="D833" s="13" t="s">
        <v>34</v>
      </c>
      <c r="E833" s="35" t="s">
        <v>411</v>
      </c>
      <c r="F833" s="13" t="s">
        <v>36</v>
      </c>
      <c r="G833" s="36">
        <v>1097971929</v>
      </c>
      <c r="H833" s="13" t="s">
        <v>412</v>
      </c>
      <c r="I833" s="37">
        <v>20</v>
      </c>
      <c r="J833" s="37" t="s">
        <v>38</v>
      </c>
      <c r="K833" s="38">
        <v>43532</v>
      </c>
      <c r="L833" s="39">
        <v>0.68055555555555547</v>
      </c>
      <c r="M833" s="37" t="s">
        <v>39</v>
      </c>
      <c r="N833" s="37" t="s">
        <v>41</v>
      </c>
      <c r="O833" s="37" t="s">
        <v>41</v>
      </c>
      <c r="P833" s="37" t="s">
        <v>41</v>
      </c>
      <c r="Q833" s="37">
        <v>4</v>
      </c>
      <c r="R833" s="13" t="s">
        <v>43</v>
      </c>
      <c r="S833" s="13" t="s">
        <v>63</v>
      </c>
      <c r="T833" s="13" t="s">
        <v>42</v>
      </c>
      <c r="U833" s="13" t="s">
        <v>52</v>
      </c>
      <c r="V833" s="13" t="s">
        <v>42</v>
      </c>
      <c r="W833" s="13" t="s">
        <v>81</v>
      </c>
      <c r="X833" s="13" t="s">
        <v>88</v>
      </c>
      <c r="Y833" s="13" t="s">
        <v>42</v>
      </c>
      <c r="Z833" s="13" t="s">
        <v>41</v>
      </c>
      <c r="AA833" s="13"/>
      <c r="AB833" s="13">
        <v>-1</v>
      </c>
      <c r="AC833" s="13">
        <v>0</v>
      </c>
      <c r="AD833" s="13" t="s">
        <v>42</v>
      </c>
      <c r="AE833" s="13">
        <v>0</v>
      </c>
      <c r="AF833" s="13" t="s">
        <v>42</v>
      </c>
      <c r="AG833" s="13" t="s">
        <v>82</v>
      </c>
      <c r="AH833" s="46">
        <f t="shared" si="26"/>
        <v>2</v>
      </c>
      <c r="AI833" s="46" t="s">
        <v>89</v>
      </c>
      <c r="AJ833" s="46" t="str">
        <f t="shared" si="27"/>
        <v>-3</v>
      </c>
      <c r="AK833" s="13" t="s">
        <v>42</v>
      </c>
      <c r="AL833" s="13" t="s">
        <v>41</v>
      </c>
      <c r="AM833" s="13"/>
      <c r="AN833" s="13">
        <v>101.31965006729475</v>
      </c>
      <c r="AO833" s="13">
        <v>117.34261838440112</v>
      </c>
      <c r="AP833" s="13">
        <v>125.13020833333333</v>
      </c>
      <c r="AQ833" s="13">
        <v>148.05555555555554</v>
      </c>
      <c r="AR833" s="36">
        <v>1133.6494102000001</v>
      </c>
      <c r="AS833" s="36">
        <v>16.314248861596685</v>
      </c>
      <c r="AT833" s="36">
        <v>1122.1134942000001</v>
      </c>
      <c r="AU833" s="36">
        <v>1145.1853262</v>
      </c>
      <c r="AV833" s="36">
        <v>1730.923796</v>
      </c>
      <c r="AW833" s="36">
        <v>109.16552075836401</v>
      </c>
      <c r="AX833" s="36">
        <v>1653.7321159999999</v>
      </c>
      <c r="AY833" s="36">
        <v>1808.1154759999999</v>
      </c>
      <c r="AZ833" s="36">
        <v>80600.55</v>
      </c>
      <c r="BA833" s="36" t="s">
        <v>50</v>
      </c>
      <c r="BB833" s="36">
        <v>74400.5</v>
      </c>
      <c r="BC833" s="36">
        <v>85422.8</v>
      </c>
      <c r="BD833" s="36">
        <v>1137.5122495000001</v>
      </c>
      <c r="BE833" s="36">
        <v>10.851369134268866</v>
      </c>
      <c r="BF833" s="36">
        <v>1129.8391728000001</v>
      </c>
      <c r="BG833" s="36">
        <v>1145.1853262</v>
      </c>
      <c r="BH833" s="36">
        <v>1862.4669880000001</v>
      </c>
      <c r="BI833" s="36">
        <v>76.864645405884119</v>
      </c>
      <c r="BJ833" s="36">
        <v>1808.1154759999999</v>
      </c>
      <c r="BK833" s="36">
        <v>1916.8185000000001</v>
      </c>
      <c r="BL833" s="36">
        <v>86800.6</v>
      </c>
      <c r="BM833" s="36">
        <v>1509.3042794612309</v>
      </c>
      <c r="BN833" s="36">
        <v>85422.8</v>
      </c>
      <c r="BO833" s="36">
        <v>88178.4</v>
      </c>
      <c r="BP833" s="36">
        <v>1079.5368501999999</v>
      </c>
      <c r="BQ833" s="36">
        <v>92.840965108324653</v>
      </c>
      <c r="BR833" s="36">
        <v>1013.8883741999999</v>
      </c>
      <c r="BS833" s="36">
        <v>1145.1853262</v>
      </c>
      <c r="BT833" s="36">
        <v>1840.8146754999998</v>
      </c>
      <c r="BU833" s="36">
        <v>46.243651411643476</v>
      </c>
      <c r="BV833" s="36">
        <v>1808.1154759999999</v>
      </c>
      <c r="BW833" s="36">
        <v>1873.5138749999999</v>
      </c>
      <c r="BX833" s="36">
        <v>90933.962499999994</v>
      </c>
      <c r="BY833" s="36">
        <v>5511.1533333625657</v>
      </c>
      <c r="BZ833" s="36">
        <v>85422.8</v>
      </c>
      <c r="CA833" s="36">
        <v>99200.7</v>
      </c>
      <c r="CB833" s="36"/>
      <c r="CC833" s="40">
        <v>30.495000000000001</v>
      </c>
      <c r="CD833" s="40">
        <v>54.179000000000002</v>
      </c>
      <c r="CE833" s="40"/>
    </row>
    <row r="834" spans="1:83" s="5" customFormat="1">
      <c r="A834" s="13" t="s">
        <v>447</v>
      </c>
      <c r="B834" s="13">
        <v>8</v>
      </c>
      <c r="C834" s="13">
        <v>1</v>
      </c>
      <c r="D834" s="13" t="s">
        <v>34</v>
      </c>
      <c r="E834" s="35" t="s">
        <v>411</v>
      </c>
      <c r="F834" s="13" t="s">
        <v>36</v>
      </c>
      <c r="G834" s="36">
        <v>1097971929</v>
      </c>
      <c r="H834" s="13" t="s">
        <v>412</v>
      </c>
      <c r="I834" s="37">
        <v>20</v>
      </c>
      <c r="J834" s="37" t="s">
        <v>38</v>
      </c>
      <c r="K834" s="38">
        <v>43532</v>
      </c>
      <c r="L834" s="39">
        <v>0.69513888888888886</v>
      </c>
      <c r="M834" s="37" t="s">
        <v>39</v>
      </c>
      <c r="N834" s="37" t="s">
        <v>41</v>
      </c>
      <c r="O834" s="37" t="s">
        <v>41</v>
      </c>
      <c r="P834" s="37" t="s">
        <v>41</v>
      </c>
      <c r="Q834" s="37">
        <v>5</v>
      </c>
      <c r="R834" s="13" t="s">
        <v>62</v>
      </c>
      <c r="S834" s="13" t="s">
        <v>44</v>
      </c>
      <c r="T834" s="13" t="s">
        <v>42</v>
      </c>
      <c r="U834" s="13" t="s">
        <v>52</v>
      </c>
      <c r="V834" s="13" t="s">
        <v>42</v>
      </c>
      <c r="W834" s="13" t="s">
        <v>46</v>
      </c>
      <c r="X834" s="13" t="s">
        <v>88</v>
      </c>
      <c r="Y834" s="13" t="s">
        <v>41</v>
      </c>
      <c r="Z834" s="13" t="s">
        <v>41</v>
      </c>
      <c r="AA834" s="13"/>
      <c r="AB834" s="13">
        <v>1</v>
      </c>
      <c r="AC834" s="13">
        <v>1</v>
      </c>
      <c r="AD834" s="13" t="s">
        <v>42</v>
      </c>
      <c r="AE834" s="13">
        <v>0</v>
      </c>
      <c r="AF834" s="13" t="s">
        <v>42</v>
      </c>
      <c r="AG834" s="13" t="s">
        <v>48</v>
      </c>
      <c r="AH834" s="46">
        <f t="shared" si="26"/>
        <v>1</v>
      </c>
      <c r="AI834" s="46" t="s">
        <v>89</v>
      </c>
      <c r="AJ834" s="46" t="str">
        <f t="shared" si="27"/>
        <v>-3</v>
      </c>
      <c r="AK834" s="13" t="s">
        <v>41</v>
      </c>
      <c r="AL834" s="13" t="s">
        <v>41</v>
      </c>
      <c r="AM834" s="13"/>
      <c r="AN834" s="13">
        <v>101.31965006729475</v>
      </c>
      <c r="AO834" s="13">
        <v>117.34261838440112</v>
      </c>
      <c r="AP834" s="13">
        <v>125.13020833333333</v>
      </c>
      <c r="AQ834" s="13">
        <v>148.05555555555554</v>
      </c>
      <c r="AR834" s="36">
        <v>694.1916655</v>
      </c>
      <c r="AS834" s="36">
        <v>33.293569410401673</v>
      </c>
      <c r="AT834" s="36">
        <v>670.64955679999991</v>
      </c>
      <c r="AU834" s="36">
        <v>717.73377419999997</v>
      </c>
      <c r="AV834" s="36">
        <v>566.56624299999999</v>
      </c>
      <c r="AW834" s="36">
        <v>17.38497257708643</v>
      </c>
      <c r="AX834" s="36">
        <v>554.27321099999995</v>
      </c>
      <c r="AY834" s="36">
        <v>578.85927499999991</v>
      </c>
      <c r="AZ834" s="36">
        <v>37889.1</v>
      </c>
      <c r="BA834" s="36" t="s">
        <v>50</v>
      </c>
      <c r="BB834" s="36">
        <v>37200.199999999997</v>
      </c>
      <c r="BC834" s="36">
        <v>38578</v>
      </c>
      <c r="BD834" s="36">
        <v>725.52807199999984</v>
      </c>
      <c r="BE834" s="36">
        <v>77.609940478738011</v>
      </c>
      <c r="BF834" s="36">
        <v>670.64955679999991</v>
      </c>
      <c r="BG834" s="36">
        <v>780.40658719999988</v>
      </c>
      <c r="BH834" s="36">
        <v>621.61112299999991</v>
      </c>
      <c r="BI834" s="36">
        <v>60.460243258113152</v>
      </c>
      <c r="BJ834" s="36">
        <v>578.85927499999991</v>
      </c>
      <c r="BK834" s="36">
        <v>664.36297100000002</v>
      </c>
      <c r="BL834" s="36">
        <v>37200.200000000004</v>
      </c>
      <c r="BM834" s="36">
        <v>7.9704122254794649E-12</v>
      </c>
      <c r="BN834" s="36">
        <v>37200.199999999997</v>
      </c>
      <c r="BO834" s="36">
        <v>37200.199999999997</v>
      </c>
      <c r="BP834" s="36">
        <v>911.77655200000004</v>
      </c>
      <c r="BQ834" s="36">
        <v>341.00506686611271</v>
      </c>
      <c r="BR834" s="36">
        <v>670.64955679999991</v>
      </c>
      <c r="BS834" s="36">
        <v>1152.9035472000003</v>
      </c>
      <c r="BT834" s="36">
        <v>1032.2275749999999</v>
      </c>
      <c r="BU834" s="36">
        <v>641.15959861003432</v>
      </c>
      <c r="BV834" s="36">
        <v>578.85927499999991</v>
      </c>
      <c r="BW834" s="36">
        <v>1485.595875</v>
      </c>
      <c r="BX834" s="36">
        <v>53561.443749999984</v>
      </c>
      <c r="BY834" s="36">
        <v>19568.306498586619</v>
      </c>
      <c r="BZ834" s="36">
        <v>37200.199999999997</v>
      </c>
      <c r="CA834" s="36">
        <v>85422.8</v>
      </c>
      <c r="CB834" s="36"/>
      <c r="CC834" s="40">
        <v>30.216999999999999</v>
      </c>
      <c r="CD834" s="40">
        <v>55.701000000000001</v>
      </c>
      <c r="CE834" s="40"/>
    </row>
    <row r="835" spans="1:83" s="5" customFormat="1">
      <c r="A835" s="13" t="s">
        <v>447</v>
      </c>
      <c r="B835" s="13">
        <v>8</v>
      </c>
      <c r="C835" s="13">
        <v>2</v>
      </c>
      <c r="D835" s="13" t="s">
        <v>101</v>
      </c>
      <c r="E835" s="35" t="s">
        <v>413</v>
      </c>
      <c r="F835" s="13" t="s">
        <v>36</v>
      </c>
      <c r="G835" s="36">
        <v>1114456834</v>
      </c>
      <c r="H835" s="13" t="s">
        <v>414</v>
      </c>
      <c r="I835" s="37">
        <v>24</v>
      </c>
      <c r="J835" s="37" t="s">
        <v>70</v>
      </c>
      <c r="K835" s="38">
        <v>43532</v>
      </c>
      <c r="L835" s="39">
        <v>0.64930555555555558</v>
      </c>
      <c r="M835" s="37" t="s">
        <v>39</v>
      </c>
      <c r="N835" s="37" t="s">
        <v>42</v>
      </c>
      <c r="O835" s="37" t="s">
        <v>42</v>
      </c>
      <c r="P835" s="37" t="s">
        <v>42</v>
      </c>
      <c r="Q835" s="37">
        <v>1</v>
      </c>
      <c r="R835" s="13" t="s">
        <v>84</v>
      </c>
      <c r="S835" s="13" t="s">
        <v>56</v>
      </c>
      <c r="T835" s="13" t="s">
        <v>41</v>
      </c>
      <c r="U835" s="13" t="s">
        <v>52</v>
      </c>
      <c r="V835" s="13" t="s">
        <v>42</v>
      </c>
      <c r="W835" s="13" t="s">
        <v>66</v>
      </c>
      <c r="X835" s="13" t="s">
        <v>53</v>
      </c>
      <c r="Y835" s="13" t="s">
        <v>41</v>
      </c>
      <c r="Z835" s="13" t="s">
        <v>41</v>
      </c>
      <c r="AA835" s="13"/>
      <c r="AB835" s="13">
        <v>-2</v>
      </c>
      <c r="AC835" s="13">
        <v>2</v>
      </c>
      <c r="AD835" s="13" t="s">
        <v>41</v>
      </c>
      <c r="AE835" s="13">
        <v>0</v>
      </c>
      <c r="AF835" s="13" t="s">
        <v>42</v>
      </c>
      <c r="AG835" s="13">
        <v>0</v>
      </c>
      <c r="AH835" s="46" t="str">
        <f t="shared" si="26"/>
        <v>0</v>
      </c>
      <c r="AI835" s="46" t="s">
        <v>54</v>
      </c>
      <c r="AJ835" s="46" t="str">
        <f t="shared" si="27"/>
        <v>-2</v>
      </c>
      <c r="AK835" s="13" t="s">
        <v>41</v>
      </c>
      <c r="AL835" s="13" t="s">
        <v>41</v>
      </c>
      <c r="AM835" s="13"/>
      <c r="AN835" s="13">
        <v>101.31965006729475</v>
      </c>
      <c r="AO835" s="13">
        <v>117.34261838440112</v>
      </c>
      <c r="AP835" s="13">
        <v>125.13020833333333</v>
      </c>
      <c r="AQ835" s="13">
        <v>148.05555555555554</v>
      </c>
      <c r="AR835" s="36">
        <v>475.02412000000004</v>
      </c>
      <c r="AS835" s="36">
        <v>29.072078711371663</v>
      </c>
      <c r="AT835" s="36">
        <v>454.46705600000007</v>
      </c>
      <c r="AU835" s="36">
        <v>495.58118400000001</v>
      </c>
      <c r="AV835" s="36">
        <v>904.99574779999989</v>
      </c>
      <c r="AW835" s="36">
        <v>38.7386156218652</v>
      </c>
      <c r="AX835" s="36">
        <v>877.60340999999994</v>
      </c>
      <c r="AY835" s="36">
        <v>932.38808559999995</v>
      </c>
      <c r="AZ835" s="36">
        <v>111600.72500000001</v>
      </c>
      <c r="BA835" s="36" t="s">
        <v>50</v>
      </c>
      <c r="BB835" s="36">
        <v>93689.5</v>
      </c>
      <c r="BC835" s="36">
        <v>121245.2</v>
      </c>
      <c r="BD835" s="36">
        <v>506.01744500000001</v>
      </c>
      <c r="BE835" s="36">
        <v>14.759101846665402</v>
      </c>
      <c r="BF835" s="36">
        <v>495.58118400000001</v>
      </c>
      <c r="BG835" s="36">
        <v>516.45370600000001</v>
      </c>
      <c r="BH835" s="36">
        <v>921.42012060000002</v>
      </c>
      <c r="BI835" s="36">
        <v>15.511044854633413</v>
      </c>
      <c r="BJ835" s="36">
        <v>910.45215559999997</v>
      </c>
      <c r="BK835" s="36">
        <v>932.38808559999995</v>
      </c>
      <c r="BL835" s="36">
        <v>117571.13333333335</v>
      </c>
      <c r="BM835" s="36">
        <v>2845.9198025711548</v>
      </c>
      <c r="BN835" s="36">
        <v>115734.1</v>
      </c>
      <c r="BO835" s="36">
        <v>121245.2</v>
      </c>
      <c r="BP835" s="36">
        <v>506.01744500000001</v>
      </c>
      <c r="BQ835" s="36">
        <v>14.759101846665402</v>
      </c>
      <c r="BR835" s="36">
        <v>495.58118400000001</v>
      </c>
      <c r="BS835" s="36">
        <v>516.45370600000001</v>
      </c>
      <c r="BT835" s="36">
        <v>910.49931834999995</v>
      </c>
      <c r="BU835" s="36">
        <v>30.955391508578035</v>
      </c>
      <c r="BV835" s="36">
        <v>888.61055109999995</v>
      </c>
      <c r="BW835" s="36">
        <v>932.38808559999995</v>
      </c>
      <c r="BX835" s="36">
        <v>120900.78125000003</v>
      </c>
      <c r="BY835" s="36">
        <v>9538.9482240771667</v>
      </c>
      <c r="BZ835" s="36">
        <v>93689.5</v>
      </c>
      <c r="CA835" s="36">
        <v>132267.5</v>
      </c>
      <c r="CB835" s="36"/>
      <c r="CC835" s="40">
        <v>29.916</v>
      </c>
      <c r="CD835" s="40">
        <v>56.387</v>
      </c>
      <c r="CE835" s="40"/>
    </row>
    <row r="836" spans="1:83" s="5" customFormat="1">
      <c r="A836" s="13" t="s">
        <v>447</v>
      </c>
      <c r="B836" s="13">
        <v>8</v>
      </c>
      <c r="C836" s="13">
        <v>2</v>
      </c>
      <c r="D836" s="13" t="s">
        <v>101</v>
      </c>
      <c r="E836" s="35" t="s">
        <v>413</v>
      </c>
      <c r="F836" s="13" t="s">
        <v>36</v>
      </c>
      <c r="G836" s="36">
        <v>1114456834</v>
      </c>
      <c r="H836" s="13" t="s">
        <v>414</v>
      </c>
      <c r="I836" s="37">
        <v>24</v>
      </c>
      <c r="J836" s="37" t="s">
        <v>70</v>
      </c>
      <c r="K836" s="38">
        <v>43532</v>
      </c>
      <c r="L836" s="39">
        <v>0.65972222222222221</v>
      </c>
      <c r="M836" s="37" t="s">
        <v>39</v>
      </c>
      <c r="N836" s="37" t="s">
        <v>42</v>
      </c>
      <c r="O836" s="37" t="s">
        <v>42</v>
      </c>
      <c r="P836" s="37" t="s">
        <v>42</v>
      </c>
      <c r="Q836" s="37">
        <v>2</v>
      </c>
      <c r="R836" s="13" t="s">
        <v>55</v>
      </c>
      <c r="S836" s="13" t="s">
        <v>63</v>
      </c>
      <c r="T836" s="13" t="s">
        <v>42</v>
      </c>
      <c r="U836" s="13" t="s">
        <v>52</v>
      </c>
      <c r="V836" s="13" t="s">
        <v>42</v>
      </c>
      <c r="W836" s="13" t="s">
        <v>66</v>
      </c>
      <c r="X836" s="13" t="s">
        <v>53</v>
      </c>
      <c r="Y836" s="13" t="s">
        <v>41</v>
      </c>
      <c r="Z836" s="13" t="s">
        <v>41</v>
      </c>
      <c r="AA836" s="13"/>
      <c r="AB836" s="13">
        <v>0</v>
      </c>
      <c r="AC836" s="13">
        <v>0</v>
      </c>
      <c r="AD836" s="13" t="s">
        <v>42</v>
      </c>
      <c r="AE836" s="13">
        <v>0</v>
      </c>
      <c r="AF836" s="13" t="s">
        <v>42</v>
      </c>
      <c r="AG836" s="13">
        <v>0</v>
      </c>
      <c r="AH836" s="46" t="str">
        <f t="shared" si="26"/>
        <v>0</v>
      </c>
      <c r="AI836" s="46" t="s">
        <v>54</v>
      </c>
      <c r="AJ836" s="46" t="str">
        <f t="shared" si="27"/>
        <v>-2</v>
      </c>
      <c r="AK836" s="13" t="s">
        <v>41</v>
      </c>
      <c r="AL836" s="13" t="s">
        <v>41</v>
      </c>
      <c r="AM836" s="13"/>
      <c r="AN836" s="13">
        <v>101.31965006729475</v>
      </c>
      <c r="AO836" s="13">
        <v>117.34261838440112</v>
      </c>
      <c r="AP836" s="13">
        <v>125.13020833333333</v>
      </c>
      <c r="AQ836" s="13">
        <v>148.05555555555554</v>
      </c>
      <c r="AR836" s="36">
        <v>454.56813699999998</v>
      </c>
      <c r="AS836" s="36">
        <v>14.234219311417744</v>
      </c>
      <c r="AT836" s="36">
        <v>444.50302399999998</v>
      </c>
      <c r="AU836" s="36">
        <v>464.63324999999998</v>
      </c>
      <c r="AV836" s="36">
        <v>899.53135335000002</v>
      </c>
      <c r="AW836" s="36">
        <v>15.444346653944624</v>
      </c>
      <c r="AX836" s="36">
        <v>888.61055109999995</v>
      </c>
      <c r="AY836" s="36">
        <v>910.45215559999997</v>
      </c>
      <c r="AZ836" s="36">
        <v>99200.7</v>
      </c>
      <c r="BA836" s="36" t="s">
        <v>50</v>
      </c>
      <c r="BB836" s="36">
        <v>99200.7</v>
      </c>
      <c r="BC836" s="36">
        <v>99200.7</v>
      </c>
      <c r="BD836" s="36">
        <v>454.56813699999998</v>
      </c>
      <c r="BE836" s="36">
        <v>14.234219311417744</v>
      </c>
      <c r="BF836" s="36">
        <v>444.50302399999998</v>
      </c>
      <c r="BG836" s="36">
        <v>464.63324999999998</v>
      </c>
      <c r="BH836" s="36">
        <v>888.61055109999995</v>
      </c>
      <c r="BI836" s="36">
        <v>0</v>
      </c>
      <c r="BJ836" s="36">
        <v>888.61055109999995</v>
      </c>
      <c r="BK836" s="36">
        <v>888.61055109999995</v>
      </c>
      <c r="BL836" s="36">
        <v>102874.76666666666</v>
      </c>
      <c r="BM836" s="36">
        <v>2845.9198025711621</v>
      </c>
      <c r="BN836" s="36">
        <v>99200.7</v>
      </c>
      <c r="BO836" s="36">
        <v>104711.8</v>
      </c>
      <c r="BP836" s="36">
        <v>470.04210399999999</v>
      </c>
      <c r="BQ836" s="36">
        <v>36.117713306531485</v>
      </c>
      <c r="BR836" s="36">
        <v>444.50302399999998</v>
      </c>
      <c r="BS836" s="36">
        <v>495.58118400000001</v>
      </c>
      <c r="BT836" s="36">
        <v>910.49931834999995</v>
      </c>
      <c r="BU836" s="36">
        <v>30.955391508578035</v>
      </c>
      <c r="BV836" s="36">
        <v>888.61055109999995</v>
      </c>
      <c r="BW836" s="36">
        <v>932.38808559999995</v>
      </c>
      <c r="BX836" s="36">
        <v>93517.293750000012</v>
      </c>
      <c r="BY836" s="36">
        <v>28609.671835062298</v>
      </c>
      <c r="BZ836" s="36">
        <v>33066.9</v>
      </c>
      <c r="CA836" s="36">
        <v>121245.2</v>
      </c>
      <c r="CB836" s="36"/>
      <c r="CC836" s="40">
        <v>30.167000000000002</v>
      </c>
      <c r="CD836" s="40">
        <v>55.789000000000001</v>
      </c>
      <c r="CE836" s="40"/>
    </row>
    <row r="837" spans="1:83" s="5" customFormat="1">
      <c r="A837" s="13" t="s">
        <v>447</v>
      </c>
      <c r="B837" s="13">
        <v>8</v>
      </c>
      <c r="C837" s="13">
        <v>2</v>
      </c>
      <c r="D837" s="13" t="s">
        <v>101</v>
      </c>
      <c r="E837" s="35" t="s">
        <v>413</v>
      </c>
      <c r="F837" s="13" t="s">
        <v>36</v>
      </c>
      <c r="G837" s="36">
        <v>1114456834</v>
      </c>
      <c r="H837" s="13" t="s">
        <v>414</v>
      </c>
      <c r="I837" s="37">
        <v>24</v>
      </c>
      <c r="J837" s="37" t="s">
        <v>70</v>
      </c>
      <c r="K837" s="38">
        <v>43532</v>
      </c>
      <c r="L837" s="39">
        <v>0.67013888888888884</v>
      </c>
      <c r="M837" s="37" t="s">
        <v>39</v>
      </c>
      <c r="N837" s="37" t="s">
        <v>42</v>
      </c>
      <c r="O837" s="37" t="s">
        <v>42</v>
      </c>
      <c r="P837" s="37" t="s">
        <v>42</v>
      </c>
      <c r="Q837" s="37">
        <v>3</v>
      </c>
      <c r="R837" s="13" t="s">
        <v>55</v>
      </c>
      <c r="S837" s="13" t="s">
        <v>56</v>
      </c>
      <c r="T837" s="13" t="s">
        <v>42</v>
      </c>
      <c r="U837" s="13" t="s">
        <v>52</v>
      </c>
      <c r="V837" s="13" t="s">
        <v>42</v>
      </c>
      <c r="W837" s="13" t="s">
        <v>81</v>
      </c>
      <c r="X837" s="13" t="s">
        <v>53</v>
      </c>
      <c r="Y837" s="13" t="s">
        <v>41</v>
      </c>
      <c r="Z837" s="13" t="s">
        <v>41</v>
      </c>
      <c r="AA837" s="13"/>
      <c r="AB837" s="13">
        <v>0</v>
      </c>
      <c r="AC837" s="13">
        <v>2</v>
      </c>
      <c r="AD837" s="13" t="s">
        <v>42</v>
      </c>
      <c r="AE837" s="13">
        <v>0</v>
      </c>
      <c r="AF837" s="13" t="s">
        <v>42</v>
      </c>
      <c r="AG837" s="13" t="s">
        <v>82</v>
      </c>
      <c r="AH837" s="46">
        <f t="shared" si="26"/>
        <v>2</v>
      </c>
      <c r="AI837" s="46" t="s">
        <v>54</v>
      </c>
      <c r="AJ837" s="46" t="str">
        <f t="shared" si="27"/>
        <v>-2</v>
      </c>
      <c r="AK837" s="13" t="s">
        <v>41</v>
      </c>
      <c r="AL837" s="13" t="s">
        <v>41</v>
      </c>
      <c r="AM837" s="13"/>
      <c r="AN837" s="13">
        <v>101.31965006729475</v>
      </c>
      <c r="AO837" s="13">
        <v>117.34261838440112</v>
      </c>
      <c r="AP837" s="13">
        <v>125.13020833333333</v>
      </c>
      <c r="AQ837" s="13">
        <v>148.05555555555554</v>
      </c>
      <c r="AR837" s="36">
        <v>543.13998500000002</v>
      </c>
      <c r="AS837" s="36">
        <v>7.6115675074824596</v>
      </c>
      <c r="AT837" s="36">
        <v>537.75779399999999</v>
      </c>
      <c r="AU837" s="36">
        <v>548.52217600000006</v>
      </c>
      <c r="AV837" s="36">
        <v>981.44017574999998</v>
      </c>
      <c r="AW837" s="36">
        <v>7.7119337490292441</v>
      </c>
      <c r="AX837" s="36">
        <v>975.98701510000001</v>
      </c>
      <c r="AY837" s="36">
        <v>986.89333639999995</v>
      </c>
      <c r="AZ837" s="36">
        <v>99200.7</v>
      </c>
      <c r="BA837" s="36" t="s">
        <v>50</v>
      </c>
      <c r="BB837" s="36">
        <v>99200.7</v>
      </c>
      <c r="BC837" s="36">
        <v>99200.7</v>
      </c>
      <c r="BD837" s="36">
        <v>548.55962199999999</v>
      </c>
      <c r="BE837" s="36">
        <v>15.276091656021444</v>
      </c>
      <c r="BF837" s="36">
        <v>537.75779399999999</v>
      </c>
      <c r="BG837" s="36">
        <v>559.36144999999999</v>
      </c>
      <c r="BH837" s="36">
        <v>992.32964635000008</v>
      </c>
      <c r="BI837" s="36">
        <v>23.111970758612383</v>
      </c>
      <c r="BJ837" s="36">
        <v>975.98701510000001</v>
      </c>
      <c r="BK837" s="36">
        <v>1008.6722776</v>
      </c>
      <c r="BL837" s="36">
        <v>99200.7</v>
      </c>
      <c r="BM837" s="36">
        <v>0</v>
      </c>
      <c r="BN837" s="36">
        <v>99200.7</v>
      </c>
      <c r="BO837" s="36">
        <v>99200.7</v>
      </c>
      <c r="BP837" s="36">
        <v>491.13040899999999</v>
      </c>
      <c r="BQ837" s="36">
        <v>65.941080244991824</v>
      </c>
      <c r="BR837" s="36">
        <v>444.50302399999998</v>
      </c>
      <c r="BS837" s="36">
        <v>537.75779399999999</v>
      </c>
      <c r="BT837" s="36">
        <v>932.29878310000004</v>
      </c>
      <c r="BU837" s="36">
        <v>61.784490210502284</v>
      </c>
      <c r="BV837" s="36">
        <v>888.61055109999995</v>
      </c>
      <c r="BW837" s="36">
        <v>975.98701510000001</v>
      </c>
      <c r="BX837" s="36">
        <v>99200.699999999968</v>
      </c>
      <c r="BY837" s="36">
        <v>3.0058306845273019E-11</v>
      </c>
      <c r="BZ837" s="36">
        <v>99200.7</v>
      </c>
      <c r="CA837" s="36">
        <v>99200.7</v>
      </c>
      <c r="CB837" s="36"/>
      <c r="CC837" s="40">
        <v>30.318000000000001</v>
      </c>
      <c r="CD837" s="40">
        <v>55.555999999999997</v>
      </c>
      <c r="CE837" s="40"/>
    </row>
    <row r="838" spans="1:83" s="5" customFormat="1">
      <c r="A838" s="13" t="s">
        <v>447</v>
      </c>
      <c r="B838" s="13">
        <v>8</v>
      </c>
      <c r="C838" s="13">
        <v>2</v>
      </c>
      <c r="D838" s="13" t="s">
        <v>101</v>
      </c>
      <c r="E838" s="35" t="s">
        <v>413</v>
      </c>
      <c r="F838" s="13" t="s">
        <v>36</v>
      </c>
      <c r="G838" s="36">
        <v>1114456834</v>
      </c>
      <c r="H838" s="13" t="s">
        <v>414</v>
      </c>
      <c r="I838" s="37">
        <v>24</v>
      </c>
      <c r="J838" s="37" t="s">
        <v>70</v>
      </c>
      <c r="K838" s="38">
        <v>43532</v>
      </c>
      <c r="L838" s="39">
        <v>0.68055555555555547</v>
      </c>
      <c r="M838" s="37" t="s">
        <v>39</v>
      </c>
      <c r="N838" s="37" t="s">
        <v>42</v>
      </c>
      <c r="O838" s="37" t="s">
        <v>42</v>
      </c>
      <c r="P838" s="37" t="s">
        <v>42</v>
      </c>
      <c r="Q838" s="37">
        <v>4</v>
      </c>
      <c r="R838" s="13" t="s">
        <v>55</v>
      </c>
      <c r="S838" s="13" t="s">
        <v>56</v>
      </c>
      <c r="T838" s="13" t="s">
        <v>42</v>
      </c>
      <c r="U838" s="13" t="s">
        <v>52</v>
      </c>
      <c r="V838" s="13" t="s">
        <v>41</v>
      </c>
      <c r="W838" s="13" t="s">
        <v>81</v>
      </c>
      <c r="X838" s="13" t="s">
        <v>53</v>
      </c>
      <c r="Y838" s="13" t="s">
        <v>41</v>
      </c>
      <c r="Z838" s="13" t="s">
        <v>41</v>
      </c>
      <c r="AA838" s="13"/>
      <c r="AB838" s="13">
        <v>0</v>
      </c>
      <c r="AC838" s="13">
        <v>2</v>
      </c>
      <c r="AD838" s="13" t="s">
        <v>42</v>
      </c>
      <c r="AE838" s="13">
        <v>0</v>
      </c>
      <c r="AF838" s="13" t="s">
        <v>41</v>
      </c>
      <c r="AG838" s="13" t="s">
        <v>82</v>
      </c>
      <c r="AH838" s="46">
        <f t="shared" si="26"/>
        <v>2</v>
      </c>
      <c r="AI838" s="46" t="s">
        <v>54</v>
      </c>
      <c r="AJ838" s="46" t="str">
        <f t="shared" si="27"/>
        <v>-2</v>
      </c>
      <c r="AK838" s="13" t="s">
        <v>41</v>
      </c>
      <c r="AL838" s="13" t="s">
        <v>41</v>
      </c>
      <c r="AM838" s="13"/>
      <c r="AN838" s="13">
        <v>101.31965006729475</v>
      </c>
      <c r="AO838" s="13">
        <v>117.34261838440112</v>
      </c>
      <c r="AP838" s="13">
        <v>125.13020833333333</v>
      </c>
      <c r="AQ838" s="13">
        <v>148.05555555555554</v>
      </c>
      <c r="AR838" s="36">
        <v>511.25032600000003</v>
      </c>
      <c r="AS838" s="36">
        <v>7.358690566180889</v>
      </c>
      <c r="AT838" s="36">
        <v>506.04694600000005</v>
      </c>
      <c r="AU838" s="36">
        <v>516.45370600000001</v>
      </c>
      <c r="AV838" s="36">
        <v>921.44481574999998</v>
      </c>
      <c r="AW838" s="36">
        <v>46.434662378577514</v>
      </c>
      <c r="AX838" s="36">
        <v>888.61055109999995</v>
      </c>
      <c r="AY838" s="36">
        <v>954.2790804</v>
      </c>
      <c r="AZ838" s="36">
        <v>80600.55</v>
      </c>
      <c r="BA838" s="36" t="s">
        <v>50</v>
      </c>
      <c r="BB838" s="36">
        <v>74400.5</v>
      </c>
      <c r="BC838" s="36">
        <v>85422.8</v>
      </c>
      <c r="BD838" s="36">
        <v>571.140085</v>
      </c>
      <c r="BE838" s="36">
        <v>77.338218858875194</v>
      </c>
      <c r="BF838" s="36">
        <v>516.45370600000001</v>
      </c>
      <c r="BG838" s="36">
        <v>625.82646399999999</v>
      </c>
      <c r="BH838" s="36">
        <v>970.58620840000003</v>
      </c>
      <c r="BI838" s="36">
        <v>23.061761580954013</v>
      </c>
      <c r="BJ838" s="36">
        <v>954.2790804</v>
      </c>
      <c r="BK838" s="36">
        <v>986.89333639999995</v>
      </c>
      <c r="BL838" s="36">
        <v>86800.6</v>
      </c>
      <c r="BM838" s="36">
        <v>1509.3042794612309</v>
      </c>
      <c r="BN838" s="36">
        <v>85422.8</v>
      </c>
      <c r="BO838" s="36">
        <v>88178.4</v>
      </c>
      <c r="BP838" s="36">
        <v>527.10574999999994</v>
      </c>
      <c r="BQ838" s="36">
        <v>15.064265091794937</v>
      </c>
      <c r="BR838" s="36">
        <v>516.45370600000001</v>
      </c>
      <c r="BS838" s="36">
        <v>537.75779399999999</v>
      </c>
      <c r="BT838" s="36">
        <v>965.13304775000006</v>
      </c>
      <c r="BU838" s="36">
        <v>15.349827831924769</v>
      </c>
      <c r="BV838" s="36">
        <v>954.2790804</v>
      </c>
      <c r="BW838" s="36">
        <v>975.98701510000001</v>
      </c>
      <c r="BX838" s="36">
        <v>90933.962499999994</v>
      </c>
      <c r="BY838" s="36">
        <v>5511.1533333625657</v>
      </c>
      <c r="BZ838" s="36">
        <v>85422.8</v>
      </c>
      <c r="CA838" s="36">
        <v>99200.7</v>
      </c>
      <c r="CB838" s="36"/>
      <c r="CC838" s="40">
        <v>30.495000000000001</v>
      </c>
      <c r="CD838" s="40">
        <v>54.179000000000002</v>
      </c>
      <c r="CE838" s="40"/>
    </row>
    <row r="839" spans="1:83" s="5" customFormat="1">
      <c r="A839" s="13" t="s">
        <v>447</v>
      </c>
      <c r="B839" s="13">
        <v>8</v>
      </c>
      <c r="C839" s="13">
        <v>2</v>
      </c>
      <c r="D839" s="13" t="s">
        <v>101</v>
      </c>
      <c r="E839" s="35" t="s">
        <v>413</v>
      </c>
      <c r="F839" s="13" t="s">
        <v>36</v>
      </c>
      <c r="G839" s="36">
        <v>1114456834</v>
      </c>
      <c r="H839" s="13" t="s">
        <v>414</v>
      </c>
      <c r="I839" s="37">
        <v>24</v>
      </c>
      <c r="J839" s="37" t="s">
        <v>70</v>
      </c>
      <c r="K839" s="38">
        <v>43532</v>
      </c>
      <c r="L839" s="39">
        <v>0.69513888888888886</v>
      </c>
      <c r="M839" s="37" t="s">
        <v>39</v>
      </c>
      <c r="N839" s="37" t="s">
        <v>42</v>
      </c>
      <c r="O839" s="37" t="s">
        <v>42</v>
      </c>
      <c r="P839" s="37" t="s">
        <v>42</v>
      </c>
      <c r="Q839" s="37">
        <v>5</v>
      </c>
      <c r="R839" s="13" t="s">
        <v>55</v>
      </c>
      <c r="S839" s="13" t="s">
        <v>63</v>
      </c>
      <c r="T839" s="13" t="s">
        <v>42</v>
      </c>
      <c r="U839" s="13" t="s">
        <v>52</v>
      </c>
      <c r="V839" s="13" t="s">
        <v>42</v>
      </c>
      <c r="W839" s="13" t="s">
        <v>66</v>
      </c>
      <c r="X839" s="13" t="s">
        <v>53</v>
      </c>
      <c r="Y839" s="13" t="s">
        <v>41</v>
      </c>
      <c r="Z839" s="13" t="s">
        <v>41</v>
      </c>
      <c r="AA839" s="13"/>
      <c r="AB839" s="13">
        <v>0</v>
      </c>
      <c r="AC839" s="13">
        <v>0</v>
      </c>
      <c r="AD839" s="13" t="s">
        <v>42</v>
      </c>
      <c r="AE839" s="13">
        <v>0</v>
      </c>
      <c r="AF839" s="13" t="s">
        <v>42</v>
      </c>
      <c r="AG839" s="13">
        <v>0</v>
      </c>
      <c r="AH839" s="46" t="str">
        <f t="shared" si="26"/>
        <v>0</v>
      </c>
      <c r="AI839" s="46" t="s">
        <v>54</v>
      </c>
      <c r="AJ839" s="46" t="str">
        <f t="shared" si="27"/>
        <v>-2</v>
      </c>
      <c r="AK839" s="13" t="s">
        <v>41</v>
      </c>
      <c r="AL839" s="13" t="s">
        <v>41</v>
      </c>
      <c r="AM839" s="13"/>
      <c r="AN839" s="13">
        <v>101.31965006729475</v>
      </c>
      <c r="AO839" s="13">
        <v>117.34261838440112</v>
      </c>
      <c r="AP839" s="13">
        <v>125.13020833333333</v>
      </c>
      <c r="AQ839" s="13">
        <v>148.05555555555554</v>
      </c>
      <c r="AR839" s="36">
        <v>263.00897299999997</v>
      </c>
      <c r="AS839" s="36">
        <v>6.0791766029831855</v>
      </c>
      <c r="AT839" s="36">
        <v>258.71034599999996</v>
      </c>
      <c r="AU839" s="36">
        <v>267.30759999999998</v>
      </c>
      <c r="AV839" s="36">
        <v>279.47173839999999</v>
      </c>
      <c r="AW839" s="36">
        <v>0</v>
      </c>
      <c r="AX839" s="36">
        <v>279.47173839999999</v>
      </c>
      <c r="AY839" s="36">
        <v>279.47173839999999</v>
      </c>
      <c r="AZ839" s="36">
        <v>37889.1</v>
      </c>
      <c r="BA839" s="36" t="s">
        <v>50</v>
      </c>
      <c r="BB839" s="36">
        <v>37200.199999999997</v>
      </c>
      <c r="BC839" s="36">
        <v>38578</v>
      </c>
      <c r="BD839" s="36">
        <v>263.00897299999997</v>
      </c>
      <c r="BE839" s="36">
        <v>6.0791766029831855</v>
      </c>
      <c r="BF839" s="36">
        <v>258.71034599999996</v>
      </c>
      <c r="BG839" s="36">
        <v>267.30759999999998</v>
      </c>
      <c r="BH839" s="36">
        <v>302.56736515</v>
      </c>
      <c r="BI839" s="36">
        <v>32.66214858135686</v>
      </c>
      <c r="BJ839" s="36">
        <v>279.47173839999999</v>
      </c>
      <c r="BK839" s="36">
        <v>325.66299190000001</v>
      </c>
      <c r="BL839" s="36">
        <v>37200.200000000004</v>
      </c>
      <c r="BM839" s="36">
        <v>7.9704122254794649E-12</v>
      </c>
      <c r="BN839" s="36">
        <v>37200.199999999997</v>
      </c>
      <c r="BO839" s="36">
        <v>37200.199999999997</v>
      </c>
      <c r="BP839" s="36">
        <v>382.378646</v>
      </c>
      <c r="BQ839" s="36">
        <v>174.89338709562475</v>
      </c>
      <c r="BR839" s="36">
        <v>258.71034599999996</v>
      </c>
      <c r="BS839" s="36">
        <v>506.04694600000005</v>
      </c>
      <c r="BT839" s="36">
        <v>539.92550539999991</v>
      </c>
      <c r="BU839" s="36">
        <v>368.33724966256221</v>
      </c>
      <c r="BV839" s="36">
        <v>279.47173839999999</v>
      </c>
      <c r="BW839" s="36">
        <v>800.37927239999988</v>
      </c>
      <c r="BX839" s="36">
        <v>53561.443749999984</v>
      </c>
      <c r="BY839" s="36">
        <v>19568.306498586619</v>
      </c>
      <c r="BZ839" s="36">
        <v>37200.199999999997</v>
      </c>
      <c r="CA839" s="36">
        <v>85422.8</v>
      </c>
      <c r="CB839" s="36"/>
      <c r="CC839" s="40">
        <v>30.216999999999999</v>
      </c>
      <c r="CD839" s="40">
        <v>55.701000000000001</v>
      </c>
      <c r="CE839" s="40"/>
    </row>
    <row r="840" spans="1:83" s="5" customFormat="1">
      <c r="A840" s="13" t="s">
        <v>447</v>
      </c>
      <c r="B840" s="13">
        <v>8</v>
      </c>
      <c r="C840" s="13">
        <v>3</v>
      </c>
      <c r="D840" s="13" t="s">
        <v>58</v>
      </c>
      <c r="E840" s="35" t="s">
        <v>415</v>
      </c>
      <c r="F840" s="13" t="s">
        <v>36</v>
      </c>
      <c r="G840" s="36">
        <v>1112629493</v>
      </c>
      <c r="H840" s="13" t="s">
        <v>416</v>
      </c>
      <c r="I840" s="37">
        <v>23</v>
      </c>
      <c r="J840" s="37" t="s">
        <v>38</v>
      </c>
      <c r="K840" s="38">
        <v>43532</v>
      </c>
      <c r="L840" s="39">
        <v>0.64930555555555558</v>
      </c>
      <c r="M840" s="37" t="s">
        <v>39</v>
      </c>
      <c r="N840" s="37" t="s">
        <v>94</v>
      </c>
      <c r="O840" s="37" t="s">
        <v>41</v>
      </c>
      <c r="P840" s="37" t="s">
        <v>41</v>
      </c>
      <c r="Q840" s="37">
        <v>1</v>
      </c>
      <c r="R840" s="13" t="s">
        <v>55</v>
      </c>
      <c r="S840" s="13" t="s">
        <v>63</v>
      </c>
      <c r="T840" s="13" t="s">
        <v>42</v>
      </c>
      <c r="U840" s="13" t="s">
        <v>52</v>
      </c>
      <c r="V840" s="13" t="s">
        <v>42</v>
      </c>
      <c r="W840" s="13" t="s">
        <v>64</v>
      </c>
      <c r="X840" s="13" t="s">
        <v>88</v>
      </c>
      <c r="Y840" s="13" t="s">
        <v>42</v>
      </c>
      <c r="Z840" s="13" t="s">
        <v>41</v>
      </c>
      <c r="AA840" s="13"/>
      <c r="AB840" s="13">
        <v>0</v>
      </c>
      <c r="AC840" s="13">
        <v>0</v>
      </c>
      <c r="AD840" s="13" t="s">
        <v>42</v>
      </c>
      <c r="AE840" s="13">
        <v>0</v>
      </c>
      <c r="AF840" s="13" t="s">
        <v>42</v>
      </c>
      <c r="AG840" s="13" t="s">
        <v>65</v>
      </c>
      <c r="AH840" s="46">
        <f t="shared" si="26"/>
        <v>3</v>
      </c>
      <c r="AI840" s="46" t="s">
        <v>89</v>
      </c>
      <c r="AJ840" s="46" t="str">
        <f t="shared" si="27"/>
        <v>-3</v>
      </c>
      <c r="AK840" s="13" t="s">
        <v>42</v>
      </c>
      <c r="AL840" s="13" t="s">
        <v>41</v>
      </c>
      <c r="AM840" s="13"/>
      <c r="AN840" s="13">
        <v>101.31965006729475</v>
      </c>
      <c r="AO840" s="13">
        <v>117.34261838440112</v>
      </c>
      <c r="AP840" s="13">
        <v>125.13020833333333</v>
      </c>
      <c r="AQ840" s="13">
        <v>148.05555555555554</v>
      </c>
      <c r="AR840" s="36">
        <v>501.77211499999993</v>
      </c>
      <c r="AS840" s="36">
        <v>25.955745989597492</v>
      </c>
      <c r="AT840" s="36">
        <v>483.418631</v>
      </c>
      <c r="AU840" s="36">
        <v>520.12559899999985</v>
      </c>
      <c r="AV840" s="36">
        <v>291.20875699999999</v>
      </c>
      <c r="AW840" s="36">
        <v>0</v>
      </c>
      <c r="AX840" s="36">
        <v>291.20875699999999</v>
      </c>
      <c r="AY840" s="36">
        <v>291.20875699999999</v>
      </c>
      <c r="AZ840" s="36">
        <v>111600.72500000001</v>
      </c>
      <c r="BA840" s="36" t="s">
        <v>50</v>
      </c>
      <c r="BB840" s="36">
        <v>93689.5</v>
      </c>
      <c r="BC840" s="36">
        <v>121245.2</v>
      </c>
      <c r="BD840" s="36">
        <v>501.77211499999993</v>
      </c>
      <c r="BE840" s="36">
        <v>25.955745989597492</v>
      </c>
      <c r="BF840" s="36">
        <v>483.418631</v>
      </c>
      <c r="BG840" s="36">
        <v>520.12559899999985</v>
      </c>
      <c r="BH840" s="36">
        <v>287.23146250000002</v>
      </c>
      <c r="BI840" s="36">
        <v>5.6247438234519169</v>
      </c>
      <c r="BJ840" s="36">
        <v>283.25416799999999</v>
      </c>
      <c r="BK840" s="36">
        <v>291.20875699999999</v>
      </c>
      <c r="BL840" s="36">
        <v>117571.13333333335</v>
      </c>
      <c r="BM840" s="36">
        <v>2845.9198025711548</v>
      </c>
      <c r="BN840" s="36">
        <v>115734.1</v>
      </c>
      <c r="BO840" s="36">
        <v>121245.2</v>
      </c>
      <c r="BP840" s="36">
        <v>483.28481149999993</v>
      </c>
      <c r="BQ840" s="36">
        <v>52.100741331005075</v>
      </c>
      <c r="BR840" s="36">
        <v>446.44402400000001</v>
      </c>
      <c r="BS840" s="36">
        <v>520.12559899999985</v>
      </c>
      <c r="BT840" s="36">
        <v>291.20875699999999</v>
      </c>
      <c r="BU840" s="36">
        <v>0</v>
      </c>
      <c r="BV840" s="36">
        <v>291.20875699999999</v>
      </c>
      <c r="BW840" s="36">
        <v>291.20875699999999</v>
      </c>
      <c r="BX840" s="36">
        <v>120900.78125000003</v>
      </c>
      <c r="BY840" s="36">
        <v>9538.9482240771667</v>
      </c>
      <c r="BZ840" s="36">
        <v>93689.5</v>
      </c>
      <c r="CA840" s="36">
        <v>132267.5</v>
      </c>
      <c r="CB840" s="36"/>
      <c r="CC840" s="40">
        <v>29.916</v>
      </c>
      <c r="CD840" s="40">
        <v>56.387</v>
      </c>
      <c r="CE840" s="40"/>
    </row>
    <row r="841" spans="1:83" s="5" customFormat="1">
      <c r="A841" s="13" t="s">
        <v>447</v>
      </c>
      <c r="B841" s="13">
        <v>8</v>
      </c>
      <c r="C841" s="13">
        <v>3</v>
      </c>
      <c r="D841" s="13" t="s">
        <v>58</v>
      </c>
      <c r="E841" s="35" t="s">
        <v>415</v>
      </c>
      <c r="F841" s="13" t="s">
        <v>36</v>
      </c>
      <c r="G841" s="36">
        <v>1112629493</v>
      </c>
      <c r="H841" s="13" t="s">
        <v>416</v>
      </c>
      <c r="I841" s="37">
        <v>23</v>
      </c>
      <c r="J841" s="37" t="s">
        <v>38</v>
      </c>
      <c r="K841" s="38">
        <v>43532</v>
      </c>
      <c r="L841" s="39">
        <v>0.65972222222222221</v>
      </c>
      <c r="M841" s="37" t="s">
        <v>39</v>
      </c>
      <c r="N841" s="37" t="s">
        <v>94</v>
      </c>
      <c r="O841" s="37" t="s">
        <v>41</v>
      </c>
      <c r="P841" s="37" t="s">
        <v>41</v>
      </c>
      <c r="Q841" s="37">
        <v>2</v>
      </c>
      <c r="R841" s="13" t="s">
        <v>55</v>
      </c>
      <c r="S841" s="13" t="s">
        <v>44</v>
      </c>
      <c r="T841" s="13" t="s">
        <v>42</v>
      </c>
      <c r="U841" s="13" t="s">
        <v>52</v>
      </c>
      <c r="V841" s="13" t="s">
        <v>42</v>
      </c>
      <c r="W841" s="13" t="s">
        <v>64</v>
      </c>
      <c r="X841" s="13" t="s">
        <v>88</v>
      </c>
      <c r="Y841" s="13" t="s">
        <v>42</v>
      </c>
      <c r="Z841" s="13" t="s">
        <v>41</v>
      </c>
      <c r="AA841" s="13"/>
      <c r="AB841" s="13">
        <v>0</v>
      </c>
      <c r="AC841" s="13">
        <v>1</v>
      </c>
      <c r="AD841" s="13" t="s">
        <v>42</v>
      </c>
      <c r="AE841" s="13">
        <v>0</v>
      </c>
      <c r="AF841" s="13" t="s">
        <v>42</v>
      </c>
      <c r="AG841" s="13" t="s">
        <v>65</v>
      </c>
      <c r="AH841" s="46">
        <f t="shared" si="26"/>
        <v>3</v>
      </c>
      <c r="AI841" s="46" t="s">
        <v>89</v>
      </c>
      <c r="AJ841" s="46" t="str">
        <f t="shared" si="27"/>
        <v>-3</v>
      </c>
      <c r="AK841" s="13" t="s">
        <v>42</v>
      </c>
      <c r="AL841" s="13" t="s">
        <v>41</v>
      </c>
      <c r="AM841" s="13"/>
      <c r="AN841" s="13">
        <v>101.31965006729475</v>
      </c>
      <c r="AO841" s="13">
        <v>117.34261838440112</v>
      </c>
      <c r="AP841" s="13">
        <v>125.13020833333333</v>
      </c>
      <c r="AQ841" s="13">
        <v>148.05555555555554</v>
      </c>
      <c r="AR841" s="36">
        <v>477.26243749999992</v>
      </c>
      <c r="AS841" s="36">
        <v>8.7061723402931737</v>
      </c>
      <c r="AT841" s="36">
        <v>471.10624399999989</v>
      </c>
      <c r="AU841" s="36">
        <v>483.418631</v>
      </c>
      <c r="AV841" s="36">
        <v>295.20477449999998</v>
      </c>
      <c r="AW841" s="36">
        <v>5.6512221439802204</v>
      </c>
      <c r="AX841" s="36">
        <v>291.20875699999999</v>
      </c>
      <c r="AY841" s="36">
        <v>299.20079199999998</v>
      </c>
      <c r="AZ841" s="36">
        <v>99200.7</v>
      </c>
      <c r="BA841" s="36" t="s">
        <v>50</v>
      </c>
      <c r="BB841" s="36">
        <v>99200.7</v>
      </c>
      <c r="BC841" s="36">
        <v>99200.7</v>
      </c>
      <c r="BD841" s="36">
        <v>464.94380949999993</v>
      </c>
      <c r="BE841" s="36">
        <v>8.7149984471358071</v>
      </c>
      <c r="BF841" s="36">
        <v>458.78137499999997</v>
      </c>
      <c r="BG841" s="36">
        <v>471.10624399999989</v>
      </c>
      <c r="BH841" s="36">
        <v>291.20875699999999</v>
      </c>
      <c r="BI841" s="36">
        <v>0</v>
      </c>
      <c r="BJ841" s="36">
        <v>291.20875699999999</v>
      </c>
      <c r="BK841" s="36">
        <v>291.20875699999999</v>
      </c>
      <c r="BL841" s="36">
        <v>102874.76666666666</v>
      </c>
      <c r="BM841" s="36">
        <v>2845.9198025711621</v>
      </c>
      <c r="BN841" s="36">
        <v>99200.7</v>
      </c>
      <c r="BO841" s="36">
        <v>104711.8</v>
      </c>
      <c r="BP841" s="36">
        <v>495.6159214999999</v>
      </c>
      <c r="BQ841" s="36">
        <v>34.661918329890668</v>
      </c>
      <c r="BR841" s="36">
        <v>471.10624399999989</v>
      </c>
      <c r="BS841" s="36">
        <v>520.12559899999985</v>
      </c>
      <c r="BT841" s="36">
        <v>291.20875699999999</v>
      </c>
      <c r="BU841" s="36">
        <v>0</v>
      </c>
      <c r="BV841" s="36">
        <v>291.20875699999999</v>
      </c>
      <c r="BW841" s="36">
        <v>291.20875699999999</v>
      </c>
      <c r="BX841" s="36">
        <v>93517.293750000012</v>
      </c>
      <c r="BY841" s="36">
        <v>28609.671835062298</v>
      </c>
      <c r="BZ841" s="36">
        <v>33066.9</v>
      </c>
      <c r="CA841" s="36">
        <v>121245.2</v>
      </c>
      <c r="CB841" s="36"/>
      <c r="CC841" s="40">
        <v>30.167000000000002</v>
      </c>
      <c r="CD841" s="40">
        <v>55.789000000000001</v>
      </c>
      <c r="CE841" s="40"/>
    </row>
    <row r="842" spans="1:83" s="5" customFormat="1">
      <c r="A842" s="13" t="s">
        <v>447</v>
      </c>
      <c r="B842" s="13">
        <v>8</v>
      </c>
      <c r="C842" s="13">
        <v>3</v>
      </c>
      <c r="D842" s="13" t="s">
        <v>58</v>
      </c>
      <c r="E842" s="35" t="s">
        <v>415</v>
      </c>
      <c r="F842" s="13" t="s">
        <v>36</v>
      </c>
      <c r="G842" s="36">
        <v>1112629493</v>
      </c>
      <c r="H842" s="13" t="s">
        <v>416</v>
      </c>
      <c r="I842" s="37">
        <v>23</v>
      </c>
      <c r="J842" s="37" t="s">
        <v>38</v>
      </c>
      <c r="K842" s="38">
        <v>43532</v>
      </c>
      <c r="L842" s="39">
        <v>0.67013888888888884</v>
      </c>
      <c r="M842" s="37" t="s">
        <v>39</v>
      </c>
      <c r="N842" s="37" t="s">
        <v>94</v>
      </c>
      <c r="O842" s="37" t="s">
        <v>41</v>
      </c>
      <c r="P842" s="37" t="s">
        <v>41</v>
      </c>
      <c r="Q842" s="37">
        <v>3</v>
      </c>
      <c r="R842" s="13" t="s">
        <v>55</v>
      </c>
      <c r="S842" s="13" t="s">
        <v>44</v>
      </c>
      <c r="T842" s="13" t="s">
        <v>42</v>
      </c>
      <c r="U842" s="13" t="s">
        <v>52</v>
      </c>
      <c r="V842" s="13" t="s">
        <v>42</v>
      </c>
      <c r="W842" s="13" t="s">
        <v>81</v>
      </c>
      <c r="X842" s="13" t="s">
        <v>88</v>
      </c>
      <c r="Y842" s="13" t="s">
        <v>42</v>
      </c>
      <c r="Z842" s="13" t="s">
        <v>41</v>
      </c>
      <c r="AA842" s="13"/>
      <c r="AB842" s="13">
        <v>0</v>
      </c>
      <c r="AC842" s="13">
        <v>1</v>
      </c>
      <c r="AD842" s="13" t="s">
        <v>42</v>
      </c>
      <c r="AE842" s="13">
        <v>0</v>
      </c>
      <c r="AF842" s="13" t="s">
        <v>42</v>
      </c>
      <c r="AG842" s="13" t="s">
        <v>82</v>
      </c>
      <c r="AH842" s="46">
        <f t="shared" si="26"/>
        <v>2</v>
      </c>
      <c r="AI842" s="46" t="s">
        <v>89</v>
      </c>
      <c r="AJ842" s="46" t="str">
        <f t="shared" si="27"/>
        <v>-3</v>
      </c>
      <c r="AK842" s="13" t="s">
        <v>42</v>
      </c>
      <c r="AL842" s="13" t="s">
        <v>41</v>
      </c>
      <c r="AM842" s="13"/>
      <c r="AN842" s="13">
        <v>101.31965006729475</v>
      </c>
      <c r="AO842" s="13">
        <v>117.34261838440112</v>
      </c>
      <c r="AP842" s="13">
        <v>125.13020833333333</v>
      </c>
      <c r="AQ842" s="13">
        <v>148.05555555555554</v>
      </c>
      <c r="AR842" s="36">
        <v>501.77211499999993</v>
      </c>
      <c r="AS842" s="36">
        <v>25.955745989597492</v>
      </c>
      <c r="AT842" s="36">
        <v>483.418631</v>
      </c>
      <c r="AU842" s="36">
        <v>520.12559899999985</v>
      </c>
      <c r="AV842" s="36">
        <v>311.24977200000001</v>
      </c>
      <c r="AW842" s="36">
        <v>17.039830928762214</v>
      </c>
      <c r="AX842" s="36">
        <v>299.20079199999998</v>
      </c>
      <c r="AY842" s="36">
        <v>323.29875200000004</v>
      </c>
      <c r="AZ842" s="36">
        <v>99200.7</v>
      </c>
      <c r="BA842" s="36" t="s">
        <v>50</v>
      </c>
      <c r="BB842" s="36">
        <v>99200.7</v>
      </c>
      <c r="BC842" s="36">
        <v>99200.7</v>
      </c>
      <c r="BD842" s="36">
        <v>507.90342349999997</v>
      </c>
      <c r="BE842" s="36">
        <v>34.626725625390996</v>
      </c>
      <c r="BF842" s="36">
        <v>483.418631</v>
      </c>
      <c r="BG842" s="36">
        <v>532.38821599999994</v>
      </c>
      <c r="BH842" s="36">
        <v>307.19782249999997</v>
      </c>
      <c r="BI842" s="36">
        <v>11.309508991811285</v>
      </c>
      <c r="BJ842" s="36">
        <v>299.20079199999998</v>
      </c>
      <c r="BK842" s="36">
        <v>315.19485299999997</v>
      </c>
      <c r="BL842" s="36">
        <v>99200.7</v>
      </c>
      <c r="BM842" s="36">
        <v>0</v>
      </c>
      <c r="BN842" s="36">
        <v>99200.7</v>
      </c>
      <c r="BO842" s="36">
        <v>99200.7</v>
      </c>
      <c r="BP842" s="36">
        <v>477.26243749999992</v>
      </c>
      <c r="BQ842" s="36">
        <v>8.7061723402931737</v>
      </c>
      <c r="BR842" s="36">
        <v>471.10624399999989</v>
      </c>
      <c r="BS842" s="36">
        <v>483.418631</v>
      </c>
      <c r="BT842" s="36">
        <v>295.20477449999998</v>
      </c>
      <c r="BU842" s="36">
        <v>5.6512221439802204</v>
      </c>
      <c r="BV842" s="36">
        <v>291.20875699999999</v>
      </c>
      <c r="BW842" s="36">
        <v>299.20079199999998</v>
      </c>
      <c r="BX842" s="36">
        <v>99200.699999999968</v>
      </c>
      <c r="BY842" s="36">
        <v>3.0058306845273019E-11</v>
      </c>
      <c r="BZ842" s="36">
        <v>99200.7</v>
      </c>
      <c r="CA842" s="36">
        <v>99200.7</v>
      </c>
      <c r="CB842" s="36"/>
      <c r="CC842" s="40">
        <v>30.318000000000001</v>
      </c>
      <c r="CD842" s="40">
        <v>55.555999999999997</v>
      </c>
      <c r="CE842" s="40"/>
    </row>
    <row r="843" spans="1:83" s="5" customFormat="1">
      <c r="A843" s="13" t="s">
        <v>447</v>
      </c>
      <c r="B843" s="13">
        <v>8</v>
      </c>
      <c r="C843" s="13">
        <v>3</v>
      </c>
      <c r="D843" s="13" t="s">
        <v>58</v>
      </c>
      <c r="E843" s="35" t="s">
        <v>415</v>
      </c>
      <c r="F843" s="13" t="s">
        <v>36</v>
      </c>
      <c r="G843" s="36">
        <v>1112629493</v>
      </c>
      <c r="H843" s="13" t="s">
        <v>416</v>
      </c>
      <c r="I843" s="37">
        <v>23</v>
      </c>
      <c r="J843" s="37" t="s">
        <v>38</v>
      </c>
      <c r="K843" s="38">
        <v>43532</v>
      </c>
      <c r="L843" s="39">
        <v>0.68055555555555547</v>
      </c>
      <c r="M843" s="37" t="s">
        <v>39</v>
      </c>
      <c r="N843" s="37" t="s">
        <v>94</v>
      </c>
      <c r="O843" s="37" t="s">
        <v>41</v>
      </c>
      <c r="P843" s="37" t="s">
        <v>41</v>
      </c>
      <c r="Q843" s="37">
        <v>4</v>
      </c>
      <c r="R843" s="13" t="s">
        <v>55</v>
      </c>
      <c r="S843" s="13" t="s">
        <v>44</v>
      </c>
      <c r="T843" s="13" t="s">
        <v>42</v>
      </c>
      <c r="U843" s="13" t="s">
        <v>52</v>
      </c>
      <c r="V843" s="13" t="s">
        <v>42</v>
      </c>
      <c r="W843" s="13" t="s">
        <v>64</v>
      </c>
      <c r="X843" s="13" t="s">
        <v>88</v>
      </c>
      <c r="Y843" s="13" t="s">
        <v>42</v>
      </c>
      <c r="Z843" s="13" t="s">
        <v>41</v>
      </c>
      <c r="AA843" s="13"/>
      <c r="AB843" s="13">
        <v>0</v>
      </c>
      <c r="AC843" s="13">
        <v>1</v>
      </c>
      <c r="AD843" s="13" t="s">
        <v>42</v>
      </c>
      <c r="AE843" s="13">
        <v>0</v>
      </c>
      <c r="AF843" s="13" t="s">
        <v>42</v>
      </c>
      <c r="AG843" s="13" t="s">
        <v>65</v>
      </c>
      <c r="AH843" s="46">
        <f t="shared" si="26"/>
        <v>3</v>
      </c>
      <c r="AI843" s="46" t="s">
        <v>89</v>
      </c>
      <c r="AJ843" s="46" t="str">
        <f t="shared" si="27"/>
        <v>-3</v>
      </c>
      <c r="AK843" s="13" t="s">
        <v>42</v>
      </c>
      <c r="AL843" s="13" t="s">
        <v>41</v>
      </c>
      <c r="AM843" s="13"/>
      <c r="AN843" s="13">
        <v>101.31965006729475</v>
      </c>
      <c r="AO843" s="13">
        <v>117.34261838440112</v>
      </c>
      <c r="AP843" s="13">
        <v>125.13020833333333</v>
      </c>
      <c r="AQ843" s="13">
        <v>148.05555555555554</v>
      </c>
      <c r="AR843" s="36">
        <v>483.39366699999994</v>
      </c>
      <c r="AS843" s="36">
        <v>34.807037147486824</v>
      </c>
      <c r="AT843" s="36">
        <v>458.78137499999997</v>
      </c>
      <c r="AU843" s="36">
        <v>508.00595899999996</v>
      </c>
      <c r="AV843" s="36">
        <v>315.21357599999999</v>
      </c>
      <c r="AW843" s="36">
        <v>11.434165553373477</v>
      </c>
      <c r="AX843" s="36">
        <v>307.1284</v>
      </c>
      <c r="AY843" s="36">
        <v>323.29875200000004</v>
      </c>
      <c r="AZ843" s="36">
        <v>80600.55</v>
      </c>
      <c r="BA843" s="36" t="s">
        <v>50</v>
      </c>
      <c r="BB843" s="36">
        <v>74400.5</v>
      </c>
      <c r="BC843" s="36">
        <v>85422.8</v>
      </c>
      <c r="BD843" s="36">
        <v>495.71229499999998</v>
      </c>
      <c r="BE843" s="36">
        <v>17.385866360057843</v>
      </c>
      <c r="BF843" s="36">
        <v>483.418631</v>
      </c>
      <c r="BG843" s="36">
        <v>508.00595899999996</v>
      </c>
      <c r="BH843" s="36">
        <v>319.2468025</v>
      </c>
      <c r="BI843" s="36">
        <v>5.7303219369509311</v>
      </c>
      <c r="BJ843" s="36">
        <v>315.19485299999997</v>
      </c>
      <c r="BK843" s="36">
        <v>323.29875200000004</v>
      </c>
      <c r="BL843" s="36">
        <v>86800.6</v>
      </c>
      <c r="BM843" s="36">
        <v>1509.3042794612309</v>
      </c>
      <c r="BN843" s="36">
        <v>85422.8</v>
      </c>
      <c r="BO843" s="36">
        <v>88178.4</v>
      </c>
      <c r="BP843" s="36">
        <v>495.71229499999998</v>
      </c>
      <c r="BQ843" s="36">
        <v>17.385866360057843</v>
      </c>
      <c r="BR843" s="36">
        <v>483.418631</v>
      </c>
      <c r="BS843" s="36">
        <v>508.00595899999996</v>
      </c>
      <c r="BT843" s="36">
        <v>311.24977200000001</v>
      </c>
      <c r="BU843" s="36">
        <v>17.039830928762214</v>
      </c>
      <c r="BV843" s="36">
        <v>299.20079199999998</v>
      </c>
      <c r="BW843" s="36">
        <v>323.29875200000004</v>
      </c>
      <c r="BX843" s="36">
        <v>90933.962499999994</v>
      </c>
      <c r="BY843" s="36">
        <v>5511.1533333625657</v>
      </c>
      <c r="BZ843" s="36">
        <v>85422.8</v>
      </c>
      <c r="CA843" s="36">
        <v>99200.7</v>
      </c>
      <c r="CB843" s="36"/>
      <c r="CC843" s="40">
        <v>30.495000000000001</v>
      </c>
      <c r="CD843" s="40">
        <v>54.179000000000002</v>
      </c>
      <c r="CE843" s="40"/>
    </row>
    <row r="844" spans="1:83" s="5" customFormat="1">
      <c r="A844" s="13" t="s">
        <v>447</v>
      </c>
      <c r="B844" s="13">
        <v>8</v>
      </c>
      <c r="C844" s="13">
        <v>3</v>
      </c>
      <c r="D844" s="13" t="s">
        <v>58</v>
      </c>
      <c r="E844" s="35" t="s">
        <v>415</v>
      </c>
      <c r="F844" s="13" t="s">
        <v>36</v>
      </c>
      <c r="G844" s="36">
        <v>1112629493</v>
      </c>
      <c r="H844" s="13" t="s">
        <v>416</v>
      </c>
      <c r="I844" s="37">
        <v>23</v>
      </c>
      <c r="J844" s="37" t="s">
        <v>38</v>
      </c>
      <c r="K844" s="38">
        <v>43532</v>
      </c>
      <c r="L844" s="39">
        <v>0.69513888888888886</v>
      </c>
      <c r="M844" s="37" t="s">
        <v>39</v>
      </c>
      <c r="N844" s="37" t="s">
        <v>94</v>
      </c>
      <c r="O844" s="37" t="s">
        <v>41</v>
      </c>
      <c r="P844" s="37" t="s">
        <v>41</v>
      </c>
      <c r="Q844" s="37">
        <v>5</v>
      </c>
      <c r="R844" s="13" t="s">
        <v>43</v>
      </c>
      <c r="S844" s="13" t="s">
        <v>44</v>
      </c>
      <c r="T844" s="13" t="s">
        <v>41</v>
      </c>
      <c r="U844" s="13" t="s">
        <v>52</v>
      </c>
      <c r="V844" s="13" t="s">
        <v>42</v>
      </c>
      <c r="W844" s="13" t="s">
        <v>64</v>
      </c>
      <c r="X844" s="13" t="s">
        <v>88</v>
      </c>
      <c r="Y844" s="13" t="s">
        <v>42</v>
      </c>
      <c r="Z844" s="13" t="s">
        <v>41</v>
      </c>
      <c r="AA844" s="13"/>
      <c r="AB844" s="13">
        <v>-1</v>
      </c>
      <c r="AC844" s="13">
        <v>1</v>
      </c>
      <c r="AD844" s="13" t="s">
        <v>41</v>
      </c>
      <c r="AE844" s="13">
        <v>0</v>
      </c>
      <c r="AF844" s="13" t="s">
        <v>42</v>
      </c>
      <c r="AG844" s="13" t="s">
        <v>65</v>
      </c>
      <c r="AH844" s="46">
        <f t="shared" si="26"/>
        <v>3</v>
      </c>
      <c r="AI844" s="46" t="s">
        <v>89</v>
      </c>
      <c r="AJ844" s="46" t="str">
        <f t="shared" si="27"/>
        <v>-3</v>
      </c>
      <c r="AK844" s="13" t="s">
        <v>42</v>
      </c>
      <c r="AL844" s="13" t="s">
        <v>41</v>
      </c>
      <c r="AM844" s="13"/>
      <c r="AN844" s="13">
        <v>101.31965006729475</v>
      </c>
      <c r="AO844" s="13">
        <v>117.34261838440112</v>
      </c>
      <c r="AP844" s="13">
        <v>125.13020833333333</v>
      </c>
      <c r="AQ844" s="13">
        <v>148.05555555555554</v>
      </c>
      <c r="AR844" s="36">
        <v>147.243144</v>
      </c>
      <c r="AS844" s="36">
        <v>0</v>
      </c>
      <c r="AT844" s="36">
        <v>147.243144</v>
      </c>
      <c r="AU844" s="36">
        <v>147.243144</v>
      </c>
      <c r="AV844" s="36">
        <v>168.61555300000001</v>
      </c>
      <c r="AW844" s="36">
        <v>0</v>
      </c>
      <c r="AX844" s="36">
        <v>168.61555300000001</v>
      </c>
      <c r="AY844" s="36">
        <v>168.61555300000001</v>
      </c>
      <c r="AZ844" s="36">
        <v>37889.1</v>
      </c>
      <c r="BA844" s="36" t="s">
        <v>50</v>
      </c>
      <c r="BB844" s="36">
        <v>37200.199999999997</v>
      </c>
      <c r="BC844" s="36">
        <v>38578</v>
      </c>
      <c r="BD844" s="36">
        <v>159.87318999999999</v>
      </c>
      <c r="BE844" s="36">
        <v>17.861582346596052</v>
      </c>
      <c r="BF844" s="36">
        <v>147.243144</v>
      </c>
      <c r="BG844" s="36">
        <v>172.50323599999999</v>
      </c>
      <c r="BH844" s="36">
        <v>172.3124765</v>
      </c>
      <c r="BI844" s="36">
        <v>5.2282393527558062</v>
      </c>
      <c r="BJ844" s="36">
        <v>168.61555300000001</v>
      </c>
      <c r="BK844" s="36">
        <v>176.0094</v>
      </c>
      <c r="BL844" s="36">
        <v>37200.200000000004</v>
      </c>
      <c r="BM844" s="36">
        <v>7.9704122254794649E-12</v>
      </c>
      <c r="BN844" s="36">
        <v>37200.199999999997</v>
      </c>
      <c r="BO844" s="36">
        <v>37200.199999999997</v>
      </c>
      <c r="BP844" s="36">
        <v>284.56579149999993</v>
      </c>
      <c r="BQ844" s="36">
        <v>194.20355051547975</v>
      </c>
      <c r="BR844" s="36">
        <v>147.243144</v>
      </c>
      <c r="BS844" s="36">
        <v>421.88843899999989</v>
      </c>
      <c r="BT844" s="36">
        <v>229.91215499999998</v>
      </c>
      <c r="BU844" s="36">
        <v>86.68648587578582</v>
      </c>
      <c r="BV844" s="36">
        <v>168.61555300000001</v>
      </c>
      <c r="BW844" s="36">
        <v>291.20875699999999</v>
      </c>
      <c r="BX844" s="36">
        <v>53561.443749999984</v>
      </c>
      <c r="BY844" s="36">
        <v>19568.306498586619</v>
      </c>
      <c r="BZ844" s="36">
        <v>37200.199999999997</v>
      </c>
      <c r="CA844" s="36">
        <v>85422.8</v>
      </c>
      <c r="CB844" s="36"/>
      <c r="CC844" s="40">
        <v>30.216999999999999</v>
      </c>
      <c r="CD844" s="40">
        <v>55.701000000000001</v>
      </c>
      <c r="CE844" s="40"/>
    </row>
    <row r="845" spans="1:83" s="5" customFormat="1">
      <c r="A845" s="13" t="s">
        <v>447</v>
      </c>
      <c r="B845" s="13">
        <v>8</v>
      </c>
      <c r="C845" s="13">
        <v>4</v>
      </c>
      <c r="D845" s="13" t="s">
        <v>67</v>
      </c>
      <c r="E845" s="35" t="s">
        <v>417</v>
      </c>
      <c r="F845" s="13" t="s">
        <v>36</v>
      </c>
      <c r="G845" s="36">
        <v>1094974045</v>
      </c>
      <c r="H845" s="13" t="s">
        <v>418</v>
      </c>
      <c r="I845" s="37">
        <v>19</v>
      </c>
      <c r="J845" s="37" t="s">
        <v>38</v>
      </c>
      <c r="K845" s="38">
        <v>43532</v>
      </c>
      <c r="L845" s="39">
        <v>0.64930555555555558</v>
      </c>
      <c r="M845" s="37" t="s">
        <v>39</v>
      </c>
      <c r="N845" s="37" t="s">
        <v>42</v>
      </c>
      <c r="O845" s="37" t="s">
        <v>42</v>
      </c>
      <c r="P845" s="37" t="s">
        <v>42</v>
      </c>
      <c r="Q845" s="37">
        <v>1</v>
      </c>
      <c r="R845" s="13" t="s">
        <v>62</v>
      </c>
      <c r="S845" s="13" t="s">
        <v>56</v>
      </c>
      <c r="T845" s="13" t="s">
        <v>41</v>
      </c>
      <c r="U845" s="13" t="s">
        <v>52</v>
      </c>
      <c r="V845" s="13" t="s">
        <v>42</v>
      </c>
      <c r="W845" s="13" t="s">
        <v>46</v>
      </c>
      <c r="X845" s="13" t="s">
        <v>47</v>
      </c>
      <c r="Y845" s="13" t="s">
        <v>42</v>
      </c>
      <c r="Z845" s="13" t="s">
        <v>41</v>
      </c>
      <c r="AA845" s="13"/>
      <c r="AB845" s="13">
        <v>1</v>
      </c>
      <c r="AC845" s="13">
        <v>2</v>
      </c>
      <c r="AD845" s="13" t="s">
        <v>41</v>
      </c>
      <c r="AE845" s="13">
        <v>0</v>
      </c>
      <c r="AF845" s="13" t="s">
        <v>42</v>
      </c>
      <c r="AG845" s="13" t="s">
        <v>48</v>
      </c>
      <c r="AH845" s="46">
        <f t="shared" si="26"/>
        <v>1</v>
      </c>
      <c r="AI845" s="46" t="s">
        <v>49</v>
      </c>
      <c r="AJ845" s="46" t="str">
        <f t="shared" si="27"/>
        <v>-1</v>
      </c>
      <c r="AK845" s="13" t="s">
        <v>42</v>
      </c>
      <c r="AL845" s="13" t="s">
        <v>41</v>
      </c>
      <c r="AM845" s="13"/>
      <c r="AN845" s="13">
        <v>101.31965006729475</v>
      </c>
      <c r="AO845" s="13">
        <v>117.34261838440112</v>
      </c>
      <c r="AP845" s="13">
        <v>125.13020833333333</v>
      </c>
      <c r="AQ845" s="13">
        <v>148.05555555555554</v>
      </c>
      <c r="AR845" s="36">
        <v>1300.7301291999997</v>
      </c>
      <c r="AS845" s="36">
        <v>10.872288888390267</v>
      </c>
      <c r="AT845" s="36">
        <v>1293.0422599999999</v>
      </c>
      <c r="AU845" s="36">
        <v>1308.4179983999998</v>
      </c>
      <c r="AV845" s="36">
        <v>1470.5245744999997</v>
      </c>
      <c r="AW845" s="36">
        <v>16.369266436077936</v>
      </c>
      <c r="AX845" s="36">
        <v>1458.9497551999998</v>
      </c>
      <c r="AY845" s="36">
        <v>1482.0993937999999</v>
      </c>
      <c r="AZ845" s="36">
        <v>111600.72500000001</v>
      </c>
      <c r="BA845" s="36" t="s">
        <v>50</v>
      </c>
      <c r="BB845" s="36">
        <v>93689.5</v>
      </c>
      <c r="BC845" s="36">
        <v>121245.2</v>
      </c>
      <c r="BD845" s="36">
        <v>1459.7468639999997</v>
      </c>
      <c r="BE845" s="36">
        <v>214.01133411005557</v>
      </c>
      <c r="BF845" s="36">
        <v>1308.4179983999998</v>
      </c>
      <c r="BG845" s="36">
        <v>1611.0757295999997</v>
      </c>
      <c r="BH845" s="36">
        <v>1412.8600675999999</v>
      </c>
      <c r="BI845" s="36">
        <v>65.180661289458968</v>
      </c>
      <c r="BJ845" s="36">
        <v>1366.7703799999999</v>
      </c>
      <c r="BK845" s="36">
        <v>1458.9497551999998</v>
      </c>
      <c r="BL845" s="36">
        <v>117571.13333333335</v>
      </c>
      <c r="BM845" s="36">
        <v>2845.9198025711548</v>
      </c>
      <c r="BN845" s="36">
        <v>115734.1</v>
      </c>
      <c r="BO845" s="36">
        <v>121245.2</v>
      </c>
      <c r="BP845" s="36">
        <v>1392.1337843999997</v>
      </c>
      <c r="BQ845" s="36">
        <v>118.39199994592366</v>
      </c>
      <c r="BR845" s="36">
        <v>1308.4179983999998</v>
      </c>
      <c r="BS845" s="36">
        <v>1475.8495703999997</v>
      </c>
      <c r="BT845" s="36">
        <v>1374.6048740000001</v>
      </c>
      <c r="BU845" s="36">
        <v>119.28167490978721</v>
      </c>
      <c r="BV845" s="36">
        <v>1290.2599928000002</v>
      </c>
      <c r="BW845" s="36">
        <v>1458.9497551999998</v>
      </c>
      <c r="BX845" s="36">
        <v>120900.78125000003</v>
      </c>
      <c r="BY845" s="36">
        <v>9538.9482240771667</v>
      </c>
      <c r="BZ845" s="36">
        <v>93689.5</v>
      </c>
      <c r="CA845" s="36">
        <v>132267.5</v>
      </c>
      <c r="CB845" s="36"/>
      <c r="CC845" s="40">
        <v>29.916</v>
      </c>
      <c r="CD845" s="40">
        <v>56.387</v>
      </c>
      <c r="CE845" s="40"/>
    </row>
    <row r="846" spans="1:83" s="5" customFormat="1">
      <c r="A846" s="13" t="s">
        <v>447</v>
      </c>
      <c r="B846" s="13">
        <v>8</v>
      </c>
      <c r="C846" s="13">
        <v>4</v>
      </c>
      <c r="D846" s="13" t="s">
        <v>67</v>
      </c>
      <c r="E846" s="35" t="s">
        <v>417</v>
      </c>
      <c r="F846" s="13" t="s">
        <v>36</v>
      </c>
      <c r="G846" s="36">
        <v>1094974045</v>
      </c>
      <c r="H846" s="13" t="s">
        <v>418</v>
      </c>
      <c r="I846" s="37">
        <v>19</v>
      </c>
      <c r="J846" s="37" t="s">
        <v>38</v>
      </c>
      <c r="K846" s="38">
        <v>43532</v>
      </c>
      <c r="L846" s="39">
        <v>0.65972222222222221</v>
      </c>
      <c r="M846" s="37" t="s">
        <v>39</v>
      </c>
      <c r="N846" s="37" t="s">
        <v>42</v>
      </c>
      <c r="O846" s="37" t="s">
        <v>42</v>
      </c>
      <c r="P846" s="37" t="s">
        <v>42</v>
      </c>
      <c r="Q846" s="37">
        <v>2</v>
      </c>
      <c r="R846" s="13" t="s">
        <v>43</v>
      </c>
      <c r="S846" s="13" t="s">
        <v>56</v>
      </c>
      <c r="T846" s="13" t="s">
        <v>41</v>
      </c>
      <c r="U846" s="13" t="s">
        <v>52</v>
      </c>
      <c r="V846" s="13" t="s">
        <v>42</v>
      </c>
      <c r="W846" s="13" t="s">
        <v>81</v>
      </c>
      <c r="X846" s="13" t="s">
        <v>88</v>
      </c>
      <c r="Y846" s="13" t="s">
        <v>42</v>
      </c>
      <c r="Z846" s="13" t="s">
        <v>41</v>
      </c>
      <c r="AA846" s="13"/>
      <c r="AB846" s="13">
        <v>-1</v>
      </c>
      <c r="AC846" s="13">
        <v>2</v>
      </c>
      <c r="AD846" s="13" t="s">
        <v>41</v>
      </c>
      <c r="AE846" s="13">
        <v>0</v>
      </c>
      <c r="AF846" s="13" t="s">
        <v>42</v>
      </c>
      <c r="AG846" s="13" t="s">
        <v>82</v>
      </c>
      <c r="AH846" s="46">
        <f t="shared" si="26"/>
        <v>2</v>
      </c>
      <c r="AI846" s="46" t="s">
        <v>89</v>
      </c>
      <c r="AJ846" s="46" t="str">
        <f t="shared" si="27"/>
        <v>-3</v>
      </c>
      <c r="AK846" s="13" t="s">
        <v>42</v>
      </c>
      <c r="AL846" s="13" t="s">
        <v>41</v>
      </c>
      <c r="AM846" s="13"/>
      <c r="AN846" s="13">
        <v>101.31965006729475</v>
      </c>
      <c r="AO846" s="13">
        <v>117.34261838440112</v>
      </c>
      <c r="AP846" s="13">
        <v>125.13020833333333</v>
      </c>
      <c r="AQ846" s="13">
        <v>148.05555555555554</v>
      </c>
      <c r="AR846" s="36">
        <v>1558.6633296</v>
      </c>
      <c r="AS846" s="36">
        <v>0</v>
      </c>
      <c r="AT846" s="36">
        <v>1558.6633296</v>
      </c>
      <c r="AU846" s="36">
        <v>1558.6633296</v>
      </c>
      <c r="AV846" s="36">
        <v>1416.6648733000002</v>
      </c>
      <c r="AW846" s="36">
        <v>5.4440879403537981</v>
      </c>
      <c r="AX846" s="36">
        <v>1412.8153218</v>
      </c>
      <c r="AY846" s="36">
        <v>1420.5144248000001</v>
      </c>
      <c r="AZ846" s="36">
        <v>99200.7</v>
      </c>
      <c r="BA846" s="36" t="s">
        <v>50</v>
      </c>
      <c r="BB846" s="36">
        <v>99200.7</v>
      </c>
      <c r="BC846" s="36">
        <v>99200.7</v>
      </c>
      <c r="BD846" s="36">
        <v>1562.4213279999999</v>
      </c>
      <c r="BE846" s="36">
        <v>5.3146123046562579</v>
      </c>
      <c r="BF846" s="36">
        <v>1558.6633296</v>
      </c>
      <c r="BG846" s="36">
        <v>1566.1793263999998</v>
      </c>
      <c r="BH846" s="36">
        <v>1412.8153218</v>
      </c>
      <c r="BI846" s="36">
        <v>0</v>
      </c>
      <c r="BJ846" s="36">
        <v>1412.8153218</v>
      </c>
      <c r="BK846" s="36">
        <v>1412.8153218</v>
      </c>
      <c r="BL846" s="36">
        <v>102874.76666666666</v>
      </c>
      <c r="BM846" s="36">
        <v>2845.9198025711621</v>
      </c>
      <c r="BN846" s="36">
        <v>99200.7</v>
      </c>
      <c r="BO846" s="36">
        <v>104711.8</v>
      </c>
      <c r="BP846" s="36">
        <v>1433.5406639999999</v>
      </c>
      <c r="BQ846" s="36">
        <v>176.95017065179368</v>
      </c>
      <c r="BR846" s="36">
        <v>1308.4179983999998</v>
      </c>
      <c r="BS846" s="36">
        <v>1558.6633296</v>
      </c>
      <c r="BT846" s="36">
        <v>1435.8825385</v>
      </c>
      <c r="BU846" s="36">
        <v>32.621970703339009</v>
      </c>
      <c r="BV846" s="36">
        <v>1412.8153218</v>
      </c>
      <c r="BW846" s="36">
        <v>1458.9497551999998</v>
      </c>
      <c r="BX846" s="36">
        <v>93517.293750000012</v>
      </c>
      <c r="BY846" s="36">
        <v>28609.671835062298</v>
      </c>
      <c r="BZ846" s="36">
        <v>33066.9</v>
      </c>
      <c r="CA846" s="36">
        <v>121245.2</v>
      </c>
      <c r="CB846" s="36"/>
      <c r="CC846" s="40">
        <v>30.167000000000002</v>
      </c>
      <c r="CD846" s="40">
        <v>55.789000000000001</v>
      </c>
      <c r="CE846" s="40"/>
    </row>
    <row r="847" spans="1:83" s="5" customFormat="1">
      <c r="A847" s="13" t="s">
        <v>447</v>
      </c>
      <c r="B847" s="13">
        <v>8</v>
      </c>
      <c r="C847" s="13">
        <v>4</v>
      </c>
      <c r="D847" s="13" t="s">
        <v>67</v>
      </c>
      <c r="E847" s="35" t="s">
        <v>417</v>
      </c>
      <c r="F847" s="13" t="s">
        <v>36</v>
      </c>
      <c r="G847" s="36">
        <v>1094974045</v>
      </c>
      <c r="H847" s="13" t="s">
        <v>418</v>
      </c>
      <c r="I847" s="37">
        <v>19</v>
      </c>
      <c r="J847" s="37" t="s">
        <v>38</v>
      </c>
      <c r="K847" s="38">
        <v>43532</v>
      </c>
      <c r="L847" s="39">
        <v>0.67013888888888884</v>
      </c>
      <c r="M847" s="37" t="s">
        <v>39</v>
      </c>
      <c r="N847" s="37" t="s">
        <v>42</v>
      </c>
      <c r="O847" s="37" t="s">
        <v>42</v>
      </c>
      <c r="P847" s="37" t="s">
        <v>42</v>
      </c>
      <c r="Q847" s="37">
        <v>3</v>
      </c>
      <c r="R847" s="13" t="s">
        <v>62</v>
      </c>
      <c r="S847" s="13" t="s">
        <v>63</v>
      </c>
      <c r="T847" s="13" t="s">
        <v>42</v>
      </c>
      <c r="U847" s="13" t="s">
        <v>52</v>
      </c>
      <c r="V847" s="13" t="s">
        <v>42</v>
      </c>
      <c r="W847" s="13" t="s">
        <v>64</v>
      </c>
      <c r="X847" s="13" t="s">
        <v>88</v>
      </c>
      <c r="Y847" s="13" t="s">
        <v>42</v>
      </c>
      <c r="Z847" s="13" t="s">
        <v>42</v>
      </c>
      <c r="AA847" s="13"/>
      <c r="AB847" s="13">
        <v>1</v>
      </c>
      <c r="AC847" s="13">
        <v>0</v>
      </c>
      <c r="AD847" s="13" t="s">
        <v>42</v>
      </c>
      <c r="AE847" s="13">
        <v>0</v>
      </c>
      <c r="AF847" s="13" t="s">
        <v>42</v>
      </c>
      <c r="AG847" s="13" t="s">
        <v>65</v>
      </c>
      <c r="AH847" s="46">
        <f t="shared" si="26"/>
        <v>3</v>
      </c>
      <c r="AI847" s="46" t="s">
        <v>89</v>
      </c>
      <c r="AJ847" s="46" t="str">
        <f t="shared" si="27"/>
        <v>-3</v>
      </c>
      <c r="AK847" s="13" t="s">
        <v>42</v>
      </c>
      <c r="AL847" s="13" t="s">
        <v>42</v>
      </c>
      <c r="AM847" s="13"/>
      <c r="AN847" s="13">
        <v>101.31965006729475</v>
      </c>
      <c r="AO847" s="13">
        <v>117.34261838440112</v>
      </c>
      <c r="AP847" s="13">
        <v>125.13020833333333</v>
      </c>
      <c r="AQ847" s="13">
        <v>148.05555555555554</v>
      </c>
      <c r="AR847" s="36">
        <v>1704.0593719999997</v>
      </c>
      <c r="AS847" s="36">
        <v>36.667093414791928</v>
      </c>
      <c r="AT847" s="36">
        <v>1678.1318215999997</v>
      </c>
      <c r="AU847" s="36">
        <v>1729.9869223999997</v>
      </c>
      <c r="AV847" s="36">
        <v>1505.2275513</v>
      </c>
      <c r="AW847" s="36">
        <v>21.788248833008282</v>
      </c>
      <c r="AX847" s="36">
        <v>1489.8209328</v>
      </c>
      <c r="AY847" s="36">
        <v>1520.6341698000001</v>
      </c>
      <c r="AZ847" s="36">
        <v>99200.7</v>
      </c>
      <c r="BA847" s="36" t="s">
        <v>50</v>
      </c>
      <c r="BB847" s="36">
        <v>99200.7</v>
      </c>
      <c r="BC847" s="36">
        <v>99200.7</v>
      </c>
      <c r="BD847" s="36">
        <v>1670.6880939999996</v>
      </c>
      <c r="BE847" s="36">
        <v>10.527020526530912</v>
      </c>
      <c r="BF847" s="36">
        <v>1663.2443663999998</v>
      </c>
      <c r="BG847" s="36">
        <v>1678.1318215999997</v>
      </c>
      <c r="BH847" s="36">
        <v>1505.2275513</v>
      </c>
      <c r="BI847" s="36">
        <v>21.788248833008282</v>
      </c>
      <c r="BJ847" s="36">
        <v>1489.8209328</v>
      </c>
      <c r="BK847" s="36">
        <v>1520.6341698000001</v>
      </c>
      <c r="BL847" s="36">
        <v>99200.7</v>
      </c>
      <c r="BM847" s="36">
        <v>0</v>
      </c>
      <c r="BN847" s="36">
        <v>99200.7</v>
      </c>
      <c r="BO847" s="36">
        <v>99200.7</v>
      </c>
      <c r="BP847" s="36">
        <v>1618.3975756</v>
      </c>
      <c r="BQ847" s="36">
        <v>84.476980831330621</v>
      </c>
      <c r="BR847" s="36">
        <v>1558.6633296</v>
      </c>
      <c r="BS847" s="36">
        <v>1678.1318215999997</v>
      </c>
      <c r="BT847" s="36">
        <v>1451.3181273</v>
      </c>
      <c r="BU847" s="36">
        <v>54.45118972751343</v>
      </c>
      <c r="BV847" s="36">
        <v>1412.8153218</v>
      </c>
      <c r="BW847" s="36">
        <v>1489.8209328</v>
      </c>
      <c r="BX847" s="36">
        <v>99200.699999999968</v>
      </c>
      <c r="BY847" s="36">
        <v>3.0058306845273019E-11</v>
      </c>
      <c r="BZ847" s="36">
        <v>99200.7</v>
      </c>
      <c r="CA847" s="36">
        <v>99200.7</v>
      </c>
      <c r="CB847" s="36"/>
      <c r="CC847" s="40">
        <v>30.318000000000001</v>
      </c>
      <c r="CD847" s="40">
        <v>55.555999999999997</v>
      </c>
      <c r="CE847" s="40"/>
    </row>
    <row r="848" spans="1:83" s="5" customFormat="1">
      <c r="A848" s="13" t="s">
        <v>447</v>
      </c>
      <c r="B848" s="13">
        <v>8</v>
      </c>
      <c r="C848" s="13">
        <v>4</v>
      </c>
      <c r="D848" s="13" t="s">
        <v>67</v>
      </c>
      <c r="E848" s="35" t="s">
        <v>417</v>
      </c>
      <c r="F848" s="13" t="s">
        <v>36</v>
      </c>
      <c r="G848" s="36">
        <v>1094974045</v>
      </c>
      <c r="H848" s="13" t="s">
        <v>418</v>
      </c>
      <c r="I848" s="37">
        <v>19</v>
      </c>
      <c r="J848" s="37" t="s">
        <v>38</v>
      </c>
      <c r="K848" s="38">
        <v>43532</v>
      </c>
      <c r="L848" s="39">
        <v>0.68055555555555547</v>
      </c>
      <c r="M848" s="37" t="s">
        <v>39</v>
      </c>
      <c r="N848" s="37" t="s">
        <v>42</v>
      </c>
      <c r="O848" s="37" t="s">
        <v>42</v>
      </c>
      <c r="P848" s="37" t="s">
        <v>42</v>
      </c>
      <c r="Q848" s="37">
        <v>4</v>
      </c>
      <c r="R848" s="13" t="s">
        <v>62</v>
      </c>
      <c r="S848" s="13" t="s">
        <v>63</v>
      </c>
      <c r="T848" s="13" t="s">
        <v>42</v>
      </c>
      <c r="U848" s="13" t="s">
        <v>52</v>
      </c>
      <c r="V848" s="13" t="s">
        <v>42</v>
      </c>
      <c r="W848" s="13" t="s">
        <v>64</v>
      </c>
      <c r="X848" s="13" t="s">
        <v>88</v>
      </c>
      <c r="Y848" s="13" t="s">
        <v>42</v>
      </c>
      <c r="Z848" s="13" t="s">
        <v>41</v>
      </c>
      <c r="AA848" s="13"/>
      <c r="AB848" s="13">
        <v>1</v>
      </c>
      <c r="AC848" s="13">
        <v>0</v>
      </c>
      <c r="AD848" s="13" t="s">
        <v>42</v>
      </c>
      <c r="AE848" s="13">
        <v>0</v>
      </c>
      <c r="AF848" s="13" t="s">
        <v>42</v>
      </c>
      <c r="AG848" s="13" t="s">
        <v>65</v>
      </c>
      <c r="AH848" s="46">
        <f t="shared" si="26"/>
        <v>3</v>
      </c>
      <c r="AI848" s="46" t="s">
        <v>89</v>
      </c>
      <c r="AJ848" s="46" t="str">
        <f t="shared" si="27"/>
        <v>-3</v>
      </c>
      <c r="AK848" s="13" t="s">
        <v>42</v>
      </c>
      <c r="AL848" s="13" t="s">
        <v>41</v>
      </c>
      <c r="AM848" s="13"/>
      <c r="AN848" s="13">
        <v>101.31965006729475</v>
      </c>
      <c r="AO848" s="13">
        <v>117.34261838440112</v>
      </c>
      <c r="AP848" s="13">
        <v>125.13020833333333</v>
      </c>
      <c r="AQ848" s="13">
        <v>148.05555555555554</v>
      </c>
      <c r="AR848" s="36">
        <v>1663.1224847999997</v>
      </c>
      <c r="AS848" s="36">
        <v>73.605227081352581</v>
      </c>
      <c r="AT848" s="36">
        <v>1611.0757295999997</v>
      </c>
      <c r="AU848" s="36">
        <v>1715.1692399999999</v>
      </c>
      <c r="AV848" s="36">
        <v>1259.8468517000001</v>
      </c>
      <c r="AW848" s="36">
        <v>118.77017408753103</v>
      </c>
      <c r="AX848" s="36">
        <v>1175.8636562000002</v>
      </c>
      <c r="AY848" s="36">
        <v>1343.8300472000001</v>
      </c>
      <c r="AZ848" s="36">
        <v>80600.55</v>
      </c>
      <c r="BA848" s="36" t="s">
        <v>50</v>
      </c>
      <c r="BB848" s="36">
        <v>74400.5</v>
      </c>
      <c r="BC848" s="36">
        <v>85422.8</v>
      </c>
      <c r="BD848" s="36">
        <v>1715.1692399999999</v>
      </c>
      <c r="BE848" s="36">
        <v>0</v>
      </c>
      <c r="BF848" s="36">
        <v>1715.1692399999999</v>
      </c>
      <c r="BG848" s="36">
        <v>1715.1692399999999</v>
      </c>
      <c r="BH848" s="36">
        <v>1393.7283797</v>
      </c>
      <c r="BI848" s="36">
        <v>70.566898561302239</v>
      </c>
      <c r="BJ848" s="36">
        <v>1343.8300472000001</v>
      </c>
      <c r="BK848" s="36">
        <v>1443.6267122000002</v>
      </c>
      <c r="BL848" s="36">
        <v>86800.6</v>
      </c>
      <c r="BM848" s="36">
        <v>1509.3042794612309</v>
      </c>
      <c r="BN848" s="36">
        <v>85422.8</v>
      </c>
      <c r="BO848" s="36">
        <v>88178.4</v>
      </c>
      <c r="BP848" s="36">
        <v>1696.6505307999998</v>
      </c>
      <c r="BQ848" s="36">
        <v>26.189409708283556</v>
      </c>
      <c r="BR848" s="36">
        <v>1678.1318215999997</v>
      </c>
      <c r="BS848" s="36">
        <v>1715.1692399999999</v>
      </c>
      <c r="BT848" s="36">
        <v>1416.8254900000002</v>
      </c>
      <c r="BU848" s="36">
        <v>103.23114519918946</v>
      </c>
      <c r="BV848" s="36">
        <v>1343.8300472000001</v>
      </c>
      <c r="BW848" s="36">
        <v>1489.8209328</v>
      </c>
      <c r="BX848" s="36">
        <v>90933.962499999994</v>
      </c>
      <c r="BY848" s="36">
        <v>5511.1533333625657</v>
      </c>
      <c r="BZ848" s="36">
        <v>85422.8</v>
      </c>
      <c r="CA848" s="36">
        <v>99200.7</v>
      </c>
      <c r="CB848" s="36"/>
      <c r="CC848" s="40">
        <v>30.495000000000001</v>
      </c>
      <c r="CD848" s="40">
        <v>54.179000000000002</v>
      </c>
      <c r="CE848" s="40"/>
    </row>
    <row r="849" spans="1:83" s="5" customFormat="1">
      <c r="A849" s="13" t="s">
        <v>447</v>
      </c>
      <c r="B849" s="13">
        <v>8</v>
      </c>
      <c r="C849" s="13">
        <v>4</v>
      </c>
      <c r="D849" s="13" t="s">
        <v>67</v>
      </c>
      <c r="E849" s="35" t="s">
        <v>417</v>
      </c>
      <c r="F849" s="13" t="s">
        <v>36</v>
      </c>
      <c r="G849" s="36">
        <v>1094974045</v>
      </c>
      <c r="H849" s="13" t="s">
        <v>418</v>
      </c>
      <c r="I849" s="37">
        <v>19</v>
      </c>
      <c r="J849" s="37" t="s">
        <v>38</v>
      </c>
      <c r="K849" s="38">
        <v>43532</v>
      </c>
      <c r="L849" s="39">
        <v>0.69513888888888886</v>
      </c>
      <c r="M849" s="37" t="s">
        <v>39</v>
      </c>
      <c r="N849" s="37" t="s">
        <v>42</v>
      </c>
      <c r="O849" s="37" t="s">
        <v>42</v>
      </c>
      <c r="P849" s="37" t="s">
        <v>42</v>
      </c>
      <c r="Q849" s="37">
        <v>5</v>
      </c>
      <c r="R849" s="13" t="s">
        <v>43</v>
      </c>
      <c r="S849" s="13" t="s">
        <v>44</v>
      </c>
      <c r="T849" s="13" t="s">
        <v>41</v>
      </c>
      <c r="U849" s="13" t="s">
        <v>52</v>
      </c>
      <c r="V849" s="13" t="s">
        <v>42</v>
      </c>
      <c r="W849" s="13" t="s">
        <v>46</v>
      </c>
      <c r="X849" s="13" t="s">
        <v>47</v>
      </c>
      <c r="Y849" s="13" t="s">
        <v>42</v>
      </c>
      <c r="Z849" s="13" t="s">
        <v>41</v>
      </c>
      <c r="AA849" s="13"/>
      <c r="AB849" s="13">
        <v>-1</v>
      </c>
      <c r="AC849" s="13">
        <v>1</v>
      </c>
      <c r="AD849" s="13" t="s">
        <v>41</v>
      </c>
      <c r="AE849" s="13">
        <v>0</v>
      </c>
      <c r="AF849" s="13" t="s">
        <v>42</v>
      </c>
      <c r="AG849" s="13" t="s">
        <v>48</v>
      </c>
      <c r="AH849" s="46">
        <f t="shared" si="26"/>
        <v>1</v>
      </c>
      <c r="AI849" s="46" t="s">
        <v>49</v>
      </c>
      <c r="AJ849" s="46" t="str">
        <f t="shared" si="27"/>
        <v>-1</v>
      </c>
      <c r="AK849" s="13" t="s">
        <v>42</v>
      </c>
      <c r="AL849" s="13" t="s">
        <v>41</v>
      </c>
      <c r="AM849" s="13"/>
      <c r="AN849" s="13">
        <v>101.31965006729475</v>
      </c>
      <c r="AO849" s="13">
        <v>117.34261838440112</v>
      </c>
      <c r="AP849" s="13">
        <v>125.13020833333333</v>
      </c>
      <c r="AQ849" s="13">
        <v>148.05555555555554</v>
      </c>
      <c r="AR849" s="36">
        <v>675.04275999999993</v>
      </c>
      <c r="AS849" s="36">
        <v>17.076410411081095</v>
      </c>
      <c r="AT849" s="36">
        <v>662.96791439999993</v>
      </c>
      <c r="AU849" s="36">
        <v>687.11760559999993</v>
      </c>
      <c r="AV849" s="36">
        <v>387.36413649999997</v>
      </c>
      <c r="AW849" s="36">
        <v>5.2027441934960592</v>
      </c>
      <c r="AX849" s="36">
        <v>383.68524079999997</v>
      </c>
      <c r="AY849" s="36">
        <v>391.04303219999997</v>
      </c>
      <c r="AZ849" s="36">
        <v>37889.1</v>
      </c>
      <c r="BA849" s="36" t="s">
        <v>50</v>
      </c>
      <c r="BB849" s="36">
        <v>37200.199999999997</v>
      </c>
      <c r="BC849" s="36">
        <v>38578</v>
      </c>
      <c r="BD849" s="36">
        <v>687.11760559999993</v>
      </c>
      <c r="BE849" s="36">
        <v>0</v>
      </c>
      <c r="BF849" s="36">
        <v>687.11760559999993</v>
      </c>
      <c r="BG849" s="36">
        <v>687.11760559999993</v>
      </c>
      <c r="BH849" s="36">
        <v>427.85390610000002</v>
      </c>
      <c r="BI849" s="36">
        <v>52.058437112185807</v>
      </c>
      <c r="BJ849" s="36">
        <v>391.04303219999997</v>
      </c>
      <c r="BK849" s="36">
        <v>464.66478000000001</v>
      </c>
      <c r="BL849" s="36">
        <v>37200.200000000004</v>
      </c>
      <c r="BM849" s="36">
        <v>7.9704122254794649E-12</v>
      </c>
      <c r="BN849" s="36">
        <v>37200.199999999997</v>
      </c>
      <c r="BO849" s="36">
        <v>37200.199999999997</v>
      </c>
      <c r="BP849" s="36">
        <v>1054.9640727999999</v>
      </c>
      <c r="BQ849" s="36">
        <v>520.21346278526983</v>
      </c>
      <c r="BR849" s="36">
        <v>687.11760559999993</v>
      </c>
      <c r="BS849" s="36">
        <v>1422.8105399999999</v>
      </c>
      <c r="BT849" s="36">
        <v>715.21377610000002</v>
      </c>
      <c r="BU849" s="36">
        <v>458.44666254795527</v>
      </c>
      <c r="BV849" s="36">
        <v>391.04303219999997</v>
      </c>
      <c r="BW849" s="36">
        <v>1039.3845200000001</v>
      </c>
      <c r="BX849" s="36">
        <v>53561.443749999984</v>
      </c>
      <c r="BY849" s="36">
        <v>19568.306498586619</v>
      </c>
      <c r="BZ849" s="36">
        <v>37200.199999999997</v>
      </c>
      <c r="CA849" s="36">
        <v>85422.8</v>
      </c>
      <c r="CB849" s="36"/>
      <c r="CC849" s="40">
        <v>30.216999999999999</v>
      </c>
      <c r="CD849" s="40">
        <v>55.701000000000001</v>
      </c>
      <c r="CE849" s="40"/>
    </row>
    <row r="850" spans="1:83" s="5" customFormat="1">
      <c r="A850" s="13" t="s">
        <v>447</v>
      </c>
      <c r="B850" s="13">
        <v>8</v>
      </c>
      <c r="C850" s="13">
        <v>5</v>
      </c>
      <c r="D850" s="13" t="s">
        <v>107</v>
      </c>
      <c r="E850" s="35" t="s">
        <v>419</v>
      </c>
      <c r="F850" s="13" t="s">
        <v>36</v>
      </c>
      <c r="G850" s="36">
        <v>94287787</v>
      </c>
      <c r="H850" s="13" t="s">
        <v>420</v>
      </c>
      <c r="I850" s="37">
        <v>36</v>
      </c>
      <c r="J850" s="37" t="s">
        <v>70</v>
      </c>
      <c r="K850" s="38">
        <v>43532</v>
      </c>
      <c r="L850" s="39">
        <v>0.64930555555555558</v>
      </c>
      <c r="M850" s="37" t="s">
        <v>157</v>
      </c>
      <c r="N850" s="37" t="s">
        <v>42</v>
      </c>
      <c r="O850" s="37" t="s">
        <v>42</v>
      </c>
      <c r="P850" s="37" t="s">
        <v>42</v>
      </c>
      <c r="Q850" s="37">
        <v>1</v>
      </c>
      <c r="R850" s="13" t="s">
        <v>43</v>
      </c>
      <c r="S850" s="13" t="s">
        <v>44</v>
      </c>
      <c r="T850" s="13" t="s">
        <v>42</v>
      </c>
      <c r="U850" s="13" t="s">
        <v>52</v>
      </c>
      <c r="V850" s="13"/>
      <c r="W850" s="13" t="s">
        <v>81</v>
      </c>
      <c r="X850" s="13" t="s">
        <v>88</v>
      </c>
      <c r="Y850" s="13" t="s">
        <v>42</v>
      </c>
      <c r="Z850" s="13" t="s">
        <v>41</v>
      </c>
      <c r="AA850" s="13"/>
      <c r="AB850" s="13">
        <v>-1</v>
      </c>
      <c r="AC850" s="13">
        <v>1</v>
      </c>
      <c r="AD850" s="13" t="s">
        <v>42</v>
      </c>
      <c r="AE850" s="13">
        <v>0</v>
      </c>
      <c r="AF850" s="13">
        <v>0</v>
      </c>
      <c r="AG850" s="13" t="s">
        <v>82</v>
      </c>
      <c r="AH850" s="46">
        <f t="shared" si="26"/>
        <v>2</v>
      </c>
      <c r="AI850" s="46" t="s">
        <v>89</v>
      </c>
      <c r="AJ850" s="46" t="str">
        <f t="shared" si="27"/>
        <v>-3</v>
      </c>
      <c r="AK850" s="13" t="s">
        <v>42</v>
      </c>
      <c r="AL850" s="13" t="s">
        <v>41</v>
      </c>
      <c r="AM850" s="13"/>
      <c r="AN850" s="13">
        <v>101.31965006729475</v>
      </c>
      <c r="AO850" s="13">
        <v>117.34261838440112</v>
      </c>
      <c r="AP850" s="13">
        <v>125.13020833333333</v>
      </c>
      <c r="AQ850" s="13">
        <v>148.05555555555554</v>
      </c>
      <c r="AR850" s="36">
        <v>523.48503964999998</v>
      </c>
      <c r="AS850" s="36">
        <v>36.128833055640321</v>
      </c>
      <c r="AT850" s="36">
        <v>497.93809679999998</v>
      </c>
      <c r="AU850" s="36">
        <v>549.03198249999991</v>
      </c>
      <c r="AV850" s="36">
        <v>567.51258960000007</v>
      </c>
      <c r="AW850" s="36">
        <v>17.532585925985273</v>
      </c>
      <c r="AX850" s="36">
        <v>555.11517920000006</v>
      </c>
      <c r="AY850" s="36">
        <v>579.91000000000008</v>
      </c>
      <c r="AZ850" s="36">
        <v>111600.72500000001</v>
      </c>
      <c r="BA850" s="36" t="s">
        <v>50</v>
      </c>
      <c r="BB850" s="36">
        <v>93689.5</v>
      </c>
      <c r="BC850" s="36">
        <v>121245.2</v>
      </c>
      <c r="BD850" s="36">
        <v>527.75653409999995</v>
      </c>
      <c r="BE850" s="36">
        <v>30.088027672848909</v>
      </c>
      <c r="BF850" s="36">
        <v>506.48108569999999</v>
      </c>
      <c r="BG850" s="36">
        <v>549.03198249999991</v>
      </c>
      <c r="BH850" s="36">
        <v>448.0023384000001</v>
      </c>
      <c r="BI850" s="36">
        <v>186.54560401564046</v>
      </c>
      <c r="BJ850" s="36">
        <v>316.09467680000006</v>
      </c>
      <c r="BK850" s="36">
        <v>579.91000000000008</v>
      </c>
      <c r="BL850" s="36">
        <v>117571.13333333335</v>
      </c>
      <c r="BM850" s="36">
        <v>2845.9198025711548</v>
      </c>
      <c r="BN850" s="36">
        <v>115734.1</v>
      </c>
      <c r="BO850" s="36">
        <v>121245.2</v>
      </c>
      <c r="BP850" s="36">
        <v>459.29682009999999</v>
      </c>
      <c r="BQ850" s="36">
        <v>126.90468368783198</v>
      </c>
      <c r="BR850" s="36">
        <v>369.56165770000001</v>
      </c>
      <c r="BS850" s="36">
        <v>549.03198249999991</v>
      </c>
      <c r="BT850" s="36">
        <v>484.95648190000009</v>
      </c>
      <c r="BU850" s="36">
        <v>134.28455309205879</v>
      </c>
      <c r="BV850" s="36">
        <v>390.00296380000003</v>
      </c>
      <c r="BW850" s="36">
        <v>579.91000000000008</v>
      </c>
      <c r="BX850" s="36">
        <v>120900.78125000003</v>
      </c>
      <c r="BY850" s="36">
        <v>9538.9482240771667</v>
      </c>
      <c r="BZ850" s="36">
        <v>93689.5</v>
      </c>
      <c r="CA850" s="36">
        <v>132267.5</v>
      </c>
      <c r="CB850" s="36"/>
      <c r="CC850" s="40">
        <v>29.916</v>
      </c>
      <c r="CD850" s="40">
        <v>56.387</v>
      </c>
      <c r="CE850" s="40"/>
    </row>
    <row r="851" spans="1:83" s="5" customFormat="1">
      <c r="A851" s="13" t="s">
        <v>447</v>
      </c>
      <c r="B851" s="13">
        <v>8</v>
      </c>
      <c r="C851" s="13">
        <v>5</v>
      </c>
      <c r="D851" s="13" t="s">
        <v>107</v>
      </c>
      <c r="E851" s="35" t="s">
        <v>419</v>
      </c>
      <c r="F851" s="13" t="s">
        <v>36</v>
      </c>
      <c r="G851" s="36">
        <v>94287787</v>
      </c>
      <c r="H851" s="13" t="s">
        <v>420</v>
      </c>
      <c r="I851" s="37">
        <v>36</v>
      </c>
      <c r="J851" s="37" t="s">
        <v>70</v>
      </c>
      <c r="K851" s="38">
        <v>43532</v>
      </c>
      <c r="L851" s="39">
        <v>0.65972222222222221</v>
      </c>
      <c r="M851" s="37" t="s">
        <v>157</v>
      </c>
      <c r="N851" s="37" t="s">
        <v>42</v>
      </c>
      <c r="O851" s="37" t="s">
        <v>42</v>
      </c>
      <c r="P851" s="37" t="s">
        <v>42</v>
      </c>
      <c r="Q851" s="37">
        <v>2</v>
      </c>
      <c r="R851" s="13" t="s">
        <v>84</v>
      </c>
      <c r="S851" s="13" t="s">
        <v>56</v>
      </c>
      <c r="T851" s="13" t="s">
        <v>41</v>
      </c>
      <c r="U851" s="13" t="s">
        <v>52</v>
      </c>
      <c r="V851" s="13" t="s">
        <v>42</v>
      </c>
      <c r="W851" s="13" t="s">
        <v>81</v>
      </c>
      <c r="X851" s="13" t="s">
        <v>88</v>
      </c>
      <c r="Y851" s="13" t="s">
        <v>42</v>
      </c>
      <c r="Z851" s="13" t="s">
        <v>41</v>
      </c>
      <c r="AA851" s="13"/>
      <c r="AB851" s="13">
        <v>-2</v>
      </c>
      <c r="AC851" s="13">
        <v>2</v>
      </c>
      <c r="AD851" s="13" t="s">
        <v>41</v>
      </c>
      <c r="AE851" s="13">
        <v>0</v>
      </c>
      <c r="AF851" s="13" t="s">
        <v>42</v>
      </c>
      <c r="AG851" s="13" t="s">
        <v>82</v>
      </c>
      <c r="AH851" s="46">
        <f t="shared" si="26"/>
        <v>2</v>
      </c>
      <c r="AI851" s="46" t="s">
        <v>89</v>
      </c>
      <c r="AJ851" s="46" t="str">
        <f t="shared" si="27"/>
        <v>-3</v>
      </c>
      <c r="AK851" s="13" t="s">
        <v>42</v>
      </c>
      <c r="AL851" s="13" t="s">
        <v>41</v>
      </c>
      <c r="AM851" s="13"/>
      <c r="AN851" s="13">
        <v>101.31965006729475</v>
      </c>
      <c r="AO851" s="13">
        <v>117.34261838440112</v>
      </c>
      <c r="AP851" s="13">
        <v>125.13020833333333</v>
      </c>
      <c r="AQ851" s="13">
        <v>148.05555555555554</v>
      </c>
      <c r="AR851" s="36">
        <v>510.74696324999991</v>
      </c>
      <c r="AS851" s="36">
        <v>18.114472652215653</v>
      </c>
      <c r="AT851" s="36">
        <v>497.93809679999998</v>
      </c>
      <c r="AU851" s="36">
        <v>523.55582969999989</v>
      </c>
      <c r="AV851" s="36">
        <v>546.88387350000016</v>
      </c>
      <c r="AW851" s="36">
        <v>35.113173795811434</v>
      </c>
      <c r="AX851" s="36">
        <v>522.05511020000006</v>
      </c>
      <c r="AY851" s="36">
        <v>571.71263680000015</v>
      </c>
      <c r="AZ851" s="36">
        <v>99200.7</v>
      </c>
      <c r="BA851" s="36" t="s">
        <v>50</v>
      </c>
      <c r="BB851" s="36">
        <v>99200.7</v>
      </c>
      <c r="BC851" s="36">
        <v>99200.7</v>
      </c>
      <c r="BD851" s="36">
        <v>510.74696324999991</v>
      </c>
      <c r="BE851" s="36">
        <v>18.114472652215653</v>
      </c>
      <c r="BF851" s="36">
        <v>497.93809679999998</v>
      </c>
      <c r="BG851" s="36">
        <v>523.55582969999989</v>
      </c>
      <c r="BH851" s="36">
        <v>534.43765260000009</v>
      </c>
      <c r="BI851" s="36">
        <v>17.511559398739863</v>
      </c>
      <c r="BJ851" s="36">
        <v>522.05511020000006</v>
      </c>
      <c r="BK851" s="36">
        <v>546.82019500000001</v>
      </c>
      <c r="BL851" s="36">
        <v>102874.76666666666</v>
      </c>
      <c r="BM851" s="36">
        <v>2845.9198025711621</v>
      </c>
      <c r="BN851" s="36">
        <v>99200.7</v>
      </c>
      <c r="BO851" s="36">
        <v>104711.8</v>
      </c>
      <c r="BP851" s="36">
        <v>523.48503964999998</v>
      </c>
      <c r="BQ851" s="36">
        <v>36.128833055640321</v>
      </c>
      <c r="BR851" s="36">
        <v>497.93809679999998</v>
      </c>
      <c r="BS851" s="36">
        <v>549.03198249999991</v>
      </c>
      <c r="BT851" s="36">
        <v>550.98255510000013</v>
      </c>
      <c r="BU851" s="36">
        <v>40.909584902380438</v>
      </c>
      <c r="BV851" s="36">
        <v>522.05511020000006</v>
      </c>
      <c r="BW851" s="36">
        <v>579.91000000000008</v>
      </c>
      <c r="BX851" s="36">
        <v>93517.293750000012</v>
      </c>
      <c r="BY851" s="36">
        <v>28609.671835062298</v>
      </c>
      <c r="BZ851" s="36">
        <v>33066.9</v>
      </c>
      <c r="CA851" s="36">
        <v>121245.2</v>
      </c>
      <c r="CB851" s="36"/>
      <c r="CC851" s="40">
        <v>30.167000000000002</v>
      </c>
      <c r="CD851" s="40">
        <v>55.789000000000001</v>
      </c>
      <c r="CE851" s="40"/>
    </row>
    <row r="852" spans="1:83" s="5" customFormat="1">
      <c r="A852" s="13" t="s">
        <v>447</v>
      </c>
      <c r="B852" s="13">
        <v>8</v>
      </c>
      <c r="C852" s="13">
        <v>5</v>
      </c>
      <c r="D852" s="13" t="s">
        <v>107</v>
      </c>
      <c r="E852" s="35" t="s">
        <v>419</v>
      </c>
      <c r="F852" s="13" t="s">
        <v>36</v>
      </c>
      <c r="G852" s="36">
        <v>94287787</v>
      </c>
      <c r="H852" s="13" t="s">
        <v>420</v>
      </c>
      <c r="I852" s="37">
        <v>36</v>
      </c>
      <c r="J852" s="37" t="s">
        <v>70</v>
      </c>
      <c r="K852" s="38">
        <v>43532</v>
      </c>
      <c r="L852" s="39">
        <v>0.67013888888888884</v>
      </c>
      <c r="M852" s="37" t="s">
        <v>157</v>
      </c>
      <c r="N852" s="37" t="s">
        <v>42</v>
      </c>
      <c r="O852" s="37" t="s">
        <v>42</v>
      </c>
      <c r="P852" s="37" t="s">
        <v>42</v>
      </c>
      <c r="Q852" s="37">
        <v>3</v>
      </c>
      <c r="R852" s="13" t="s">
        <v>43</v>
      </c>
      <c r="S852" s="13" t="s">
        <v>44</v>
      </c>
      <c r="T852" s="13" t="s">
        <v>42</v>
      </c>
      <c r="U852" s="13" t="s">
        <v>52</v>
      </c>
      <c r="V852" s="13" t="s">
        <v>42</v>
      </c>
      <c r="W852" s="13" t="s">
        <v>81</v>
      </c>
      <c r="X852" s="13" t="s">
        <v>88</v>
      </c>
      <c r="Y852" s="13" t="s">
        <v>42</v>
      </c>
      <c r="Z852" s="13" t="s">
        <v>41</v>
      </c>
      <c r="AA852" s="13"/>
      <c r="AB852" s="13">
        <v>-1</v>
      </c>
      <c r="AC852" s="13">
        <v>1</v>
      </c>
      <c r="AD852" s="13" t="s">
        <v>42</v>
      </c>
      <c r="AE852" s="13">
        <v>0</v>
      </c>
      <c r="AF852" s="13" t="s">
        <v>42</v>
      </c>
      <c r="AG852" s="13" t="s">
        <v>82</v>
      </c>
      <c r="AH852" s="46">
        <f t="shared" si="26"/>
        <v>2</v>
      </c>
      <c r="AI852" s="46" t="s">
        <v>89</v>
      </c>
      <c r="AJ852" s="46" t="str">
        <f t="shared" si="27"/>
        <v>-3</v>
      </c>
      <c r="AK852" s="13" t="s">
        <v>42</v>
      </c>
      <c r="AL852" s="13" t="s">
        <v>41</v>
      </c>
      <c r="AM852" s="13"/>
      <c r="AN852" s="13">
        <v>101.31965006729475</v>
      </c>
      <c r="AO852" s="13">
        <v>117.34261838440112</v>
      </c>
      <c r="AP852" s="13">
        <v>125.13020833333333</v>
      </c>
      <c r="AQ852" s="13">
        <v>148.05555555555554</v>
      </c>
      <c r="AR852" s="36">
        <v>519.28807984999992</v>
      </c>
      <c r="AS852" s="36">
        <v>6.0355097186857041</v>
      </c>
      <c r="AT852" s="36">
        <v>515.02032999999994</v>
      </c>
      <c r="AU852" s="36">
        <v>523.55582969999989</v>
      </c>
      <c r="AV852" s="36">
        <v>617.25203980000015</v>
      </c>
      <c r="AW852" s="36">
        <v>17.564159092293295</v>
      </c>
      <c r="AX852" s="36">
        <v>604.8323038000002</v>
      </c>
      <c r="AY852" s="36">
        <v>629.67177580000009</v>
      </c>
      <c r="AZ852" s="36">
        <v>99200.7</v>
      </c>
      <c r="BA852" s="36" t="s">
        <v>50</v>
      </c>
      <c r="BB852" s="36">
        <v>99200.7</v>
      </c>
      <c r="BC852" s="36">
        <v>99200.7</v>
      </c>
      <c r="BD852" s="36">
        <v>523.55582969999989</v>
      </c>
      <c r="BE852" s="36">
        <v>0</v>
      </c>
      <c r="BF852" s="36">
        <v>523.55582969999989</v>
      </c>
      <c r="BG852" s="36">
        <v>523.55582969999989</v>
      </c>
      <c r="BH852" s="36">
        <v>617.25203980000015</v>
      </c>
      <c r="BI852" s="36">
        <v>17.564159092293295</v>
      </c>
      <c r="BJ852" s="36">
        <v>604.8323038000002</v>
      </c>
      <c r="BK852" s="36">
        <v>629.67177580000009</v>
      </c>
      <c r="BL852" s="36">
        <v>99200.7</v>
      </c>
      <c r="BM852" s="36">
        <v>0</v>
      </c>
      <c r="BN852" s="36">
        <v>99200.7</v>
      </c>
      <c r="BO852" s="36">
        <v>99200.7</v>
      </c>
      <c r="BP852" s="36">
        <v>510.74696324999991</v>
      </c>
      <c r="BQ852" s="36">
        <v>18.114472652215653</v>
      </c>
      <c r="BR852" s="36">
        <v>497.93809679999998</v>
      </c>
      <c r="BS852" s="36">
        <v>523.55582969999989</v>
      </c>
      <c r="BT852" s="36">
        <v>563.44370700000013</v>
      </c>
      <c r="BU852" s="36">
        <v>58.532314922151784</v>
      </c>
      <c r="BV852" s="36">
        <v>522.05511020000006</v>
      </c>
      <c r="BW852" s="36">
        <v>604.8323038000002</v>
      </c>
      <c r="BX852" s="36">
        <v>99200.699999999968</v>
      </c>
      <c r="BY852" s="36">
        <v>3.0058306845273019E-11</v>
      </c>
      <c r="BZ852" s="36">
        <v>99200.7</v>
      </c>
      <c r="CA852" s="36">
        <v>99200.7</v>
      </c>
      <c r="CB852" s="36"/>
      <c r="CC852" s="40">
        <v>30.318000000000001</v>
      </c>
      <c r="CD852" s="40">
        <v>55.555999999999997</v>
      </c>
      <c r="CE852" s="40"/>
    </row>
    <row r="853" spans="1:83" s="5" customFormat="1">
      <c r="A853" s="13" t="s">
        <v>447</v>
      </c>
      <c r="B853" s="13">
        <v>8</v>
      </c>
      <c r="C853" s="13">
        <v>5</v>
      </c>
      <c r="D853" s="13" t="s">
        <v>107</v>
      </c>
      <c r="E853" s="35" t="s">
        <v>419</v>
      </c>
      <c r="F853" s="13" t="s">
        <v>36</v>
      </c>
      <c r="G853" s="36">
        <v>94287787</v>
      </c>
      <c r="H853" s="13" t="s">
        <v>420</v>
      </c>
      <c r="I853" s="37">
        <v>36</v>
      </c>
      <c r="J853" s="37" t="s">
        <v>70</v>
      </c>
      <c r="K853" s="38">
        <v>43532</v>
      </c>
      <c r="L853" s="39">
        <v>0.68055555555555547</v>
      </c>
      <c r="M853" s="37" t="s">
        <v>157</v>
      </c>
      <c r="N853" s="37" t="s">
        <v>42</v>
      </c>
      <c r="O853" s="37" t="s">
        <v>42</v>
      </c>
      <c r="P853" s="37" t="s">
        <v>42</v>
      </c>
      <c r="Q853" s="37">
        <v>4</v>
      </c>
      <c r="R853" s="13" t="s">
        <v>43</v>
      </c>
      <c r="S853" s="13" t="s">
        <v>44</v>
      </c>
      <c r="T853" s="13" t="s">
        <v>42</v>
      </c>
      <c r="U853" s="13" t="s">
        <v>52</v>
      </c>
      <c r="V853" s="13" t="s">
        <v>42</v>
      </c>
      <c r="W853" s="13" t="s">
        <v>81</v>
      </c>
      <c r="X853" s="13" t="s">
        <v>88</v>
      </c>
      <c r="Y853" s="13" t="s">
        <v>42</v>
      </c>
      <c r="Z853" s="13" t="s">
        <v>41</v>
      </c>
      <c r="AA853" s="13"/>
      <c r="AB853" s="13">
        <v>-1</v>
      </c>
      <c r="AC853" s="13">
        <v>1</v>
      </c>
      <c r="AD853" s="13" t="s">
        <v>42</v>
      </c>
      <c r="AE853" s="13">
        <v>0</v>
      </c>
      <c r="AF853" s="13" t="s">
        <v>42</v>
      </c>
      <c r="AG853" s="13" t="s">
        <v>82</v>
      </c>
      <c r="AH853" s="46">
        <f t="shared" si="26"/>
        <v>2</v>
      </c>
      <c r="AI853" s="46" t="s">
        <v>89</v>
      </c>
      <c r="AJ853" s="46" t="str">
        <f t="shared" si="27"/>
        <v>-3</v>
      </c>
      <c r="AK853" s="13" t="s">
        <v>42</v>
      </c>
      <c r="AL853" s="13" t="s">
        <v>41</v>
      </c>
      <c r="AM853" s="13"/>
      <c r="AN853" s="13">
        <v>101.31965006729475</v>
      </c>
      <c r="AO853" s="13">
        <v>117.34261838440112</v>
      </c>
      <c r="AP853" s="13">
        <v>125.13020833333333</v>
      </c>
      <c r="AQ853" s="13">
        <v>148.05555555555554</v>
      </c>
      <c r="AR853" s="36">
        <v>476.59552969999999</v>
      </c>
      <c r="AS853" s="36">
        <v>42.264558614260636</v>
      </c>
      <c r="AT853" s="36">
        <v>446.70997369999998</v>
      </c>
      <c r="AU853" s="36">
        <v>506.48108569999999</v>
      </c>
      <c r="AV853" s="36">
        <v>575.83621919999996</v>
      </c>
      <c r="AW853" s="36">
        <v>52.762203662359376</v>
      </c>
      <c r="AX853" s="36">
        <v>538.52770720000001</v>
      </c>
      <c r="AY853" s="36">
        <v>613.14473120000002</v>
      </c>
      <c r="AZ853" s="36">
        <v>80600.55</v>
      </c>
      <c r="BA853" s="36" t="s">
        <v>50</v>
      </c>
      <c r="BB853" s="36">
        <v>74400.5</v>
      </c>
      <c r="BC853" s="36">
        <v>85422.8</v>
      </c>
      <c r="BD853" s="36">
        <v>506.48108569999999</v>
      </c>
      <c r="BE853" s="36">
        <v>0</v>
      </c>
      <c r="BF853" s="36">
        <v>506.48108569999999</v>
      </c>
      <c r="BG853" s="36">
        <v>506.48108569999999</v>
      </c>
      <c r="BH853" s="36">
        <v>608.98851750000017</v>
      </c>
      <c r="BI853" s="36">
        <v>5.8777737826607348</v>
      </c>
      <c r="BJ853" s="36">
        <v>604.8323038000002</v>
      </c>
      <c r="BK853" s="36">
        <v>613.14473120000002</v>
      </c>
      <c r="BL853" s="36">
        <v>86800.6</v>
      </c>
      <c r="BM853" s="36">
        <v>1509.3042794612309</v>
      </c>
      <c r="BN853" s="36">
        <v>85422.8</v>
      </c>
      <c r="BO853" s="36">
        <v>88178.4</v>
      </c>
      <c r="BP853" s="36">
        <v>515.0184577</v>
      </c>
      <c r="BQ853" s="36">
        <v>12.073667269424242</v>
      </c>
      <c r="BR853" s="36">
        <v>506.48108569999999</v>
      </c>
      <c r="BS853" s="36">
        <v>523.55582969999989</v>
      </c>
      <c r="BT853" s="36">
        <v>608.98851750000017</v>
      </c>
      <c r="BU853" s="36">
        <v>5.8777737826607348</v>
      </c>
      <c r="BV853" s="36">
        <v>604.8323038000002</v>
      </c>
      <c r="BW853" s="36">
        <v>613.14473120000002</v>
      </c>
      <c r="BX853" s="36">
        <v>90933.962499999994</v>
      </c>
      <c r="BY853" s="36">
        <v>5511.1533333625657</v>
      </c>
      <c r="BZ853" s="36">
        <v>85422.8</v>
      </c>
      <c r="CA853" s="36">
        <v>99200.7</v>
      </c>
      <c r="CB853" s="36"/>
      <c r="CC853" s="40">
        <v>30.495000000000001</v>
      </c>
      <c r="CD853" s="40">
        <v>54.179000000000002</v>
      </c>
      <c r="CE853" s="40"/>
    </row>
    <row r="854" spans="1:83" s="5" customFormat="1">
      <c r="A854" s="13" t="s">
        <v>447</v>
      </c>
      <c r="B854" s="13">
        <v>8</v>
      </c>
      <c r="C854" s="13">
        <v>5</v>
      </c>
      <c r="D854" s="13" t="s">
        <v>107</v>
      </c>
      <c r="E854" s="35" t="s">
        <v>419</v>
      </c>
      <c r="F854" s="13" t="s">
        <v>36</v>
      </c>
      <c r="G854" s="36">
        <v>94287787</v>
      </c>
      <c r="H854" s="13" t="s">
        <v>420</v>
      </c>
      <c r="I854" s="37">
        <v>36</v>
      </c>
      <c r="J854" s="37" t="s">
        <v>70</v>
      </c>
      <c r="K854" s="38">
        <v>43532</v>
      </c>
      <c r="L854" s="39">
        <v>0.69513888888888886</v>
      </c>
      <c r="M854" s="37" t="s">
        <v>157</v>
      </c>
      <c r="N854" s="37" t="s">
        <v>42</v>
      </c>
      <c r="O854" s="37" t="s">
        <v>42</v>
      </c>
      <c r="P854" s="37" t="s">
        <v>42</v>
      </c>
      <c r="Q854" s="37">
        <v>5</v>
      </c>
      <c r="R854" s="13" t="s">
        <v>43</v>
      </c>
      <c r="S854" s="13" t="s">
        <v>44</v>
      </c>
      <c r="T854" s="13" t="s">
        <v>42</v>
      </c>
      <c r="U854" s="13" t="s">
        <v>52</v>
      </c>
      <c r="V854" s="13" t="s">
        <v>42</v>
      </c>
      <c r="W854" s="13" t="s">
        <v>81</v>
      </c>
      <c r="X854" s="13" t="s">
        <v>88</v>
      </c>
      <c r="Y854" s="13" t="s">
        <v>42</v>
      </c>
      <c r="Z854" s="13" t="s">
        <v>41</v>
      </c>
      <c r="AA854" s="13"/>
      <c r="AB854" s="13">
        <v>-1</v>
      </c>
      <c r="AC854" s="13">
        <v>1</v>
      </c>
      <c r="AD854" s="13" t="s">
        <v>42</v>
      </c>
      <c r="AE854" s="13">
        <v>0</v>
      </c>
      <c r="AF854" s="13" t="s">
        <v>42</v>
      </c>
      <c r="AG854" s="13" t="s">
        <v>82</v>
      </c>
      <c r="AH854" s="46">
        <f t="shared" si="26"/>
        <v>2</v>
      </c>
      <c r="AI854" s="46" t="s">
        <v>89</v>
      </c>
      <c r="AJ854" s="46" t="str">
        <f t="shared" si="27"/>
        <v>-3</v>
      </c>
      <c r="AK854" s="13" t="s">
        <v>42</v>
      </c>
      <c r="AL854" s="13" t="s">
        <v>41</v>
      </c>
      <c r="AM854" s="13"/>
      <c r="AN854" s="13">
        <v>101.31965006729475</v>
      </c>
      <c r="AO854" s="13">
        <v>117.34261838440112</v>
      </c>
      <c r="AP854" s="13">
        <v>125.13020833333333</v>
      </c>
      <c r="AQ854" s="13">
        <v>148.05555555555554</v>
      </c>
      <c r="AR854" s="36">
        <v>136.5222497</v>
      </c>
      <c r="AS854" s="36">
        <v>0</v>
      </c>
      <c r="AT854" s="36">
        <v>136.5222497</v>
      </c>
      <c r="AU854" s="36">
        <v>136.5222497</v>
      </c>
      <c r="AV854" s="36">
        <v>185.03749120000001</v>
      </c>
      <c r="AW854" s="36">
        <v>0</v>
      </c>
      <c r="AX854" s="36">
        <v>185.03749120000001</v>
      </c>
      <c r="AY854" s="36">
        <v>185.03749120000001</v>
      </c>
      <c r="AZ854" s="36">
        <v>37889.1</v>
      </c>
      <c r="BA854" s="36" t="s">
        <v>50</v>
      </c>
      <c r="BB854" s="36">
        <v>37200.199999999997</v>
      </c>
      <c r="BC854" s="36">
        <v>38578</v>
      </c>
      <c r="BD854" s="36">
        <v>153.85589644999999</v>
      </c>
      <c r="BE854" s="36">
        <v>24.513478319234473</v>
      </c>
      <c r="BF854" s="36">
        <v>136.5222497</v>
      </c>
      <c r="BG854" s="36">
        <v>171.1895432</v>
      </c>
      <c r="BH854" s="36">
        <v>201.415708</v>
      </c>
      <c r="BI854" s="36">
        <v>23.162296326046878</v>
      </c>
      <c r="BJ854" s="36">
        <v>185.03749120000001</v>
      </c>
      <c r="BK854" s="36">
        <v>217.79392480000001</v>
      </c>
      <c r="BL854" s="36">
        <v>37200.200000000004</v>
      </c>
      <c r="BM854" s="36">
        <v>7.9704122254794649E-12</v>
      </c>
      <c r="BN854" s="36">
        <v>37200.199999999997</v>
      </c>
      <c r="BO854" s="36">
        <v>37200.199999999997</v>
      </c>
      <c r="BP854" s="36">
        <v>270.2288461</v>
      </c>
      <c r="BQ854" s="36">
        <v>189.08968200762556</v>
      </c>
      <c r="BR854" s="36">
        <v>136.5222497</v>
      </c>
      <c r="BS854" s="36">
        <v>403.93544249999997</v>
      </c>
      <c r="BT854" s="36">
        <v>332.84620720000004</v>
      </c>
      <c r="BU854" s="36">
        <v>209.03309080415309</v>
      </c>
      <c r="BV854" s="36">
        <v>185.03749120000001</v>
      </c>
      <c r="BW854" s="36">
        <v>480.65492320000004</v>
      </c>
      <c r="BX854" s="36">
        <v>53561.443749999984</v>
      </c>
      <c r="BY854" s="36">
        <v>19568.306498586619</v>
      </c>
      <c r="BZ854" s="36">
        <v>37200.199999999997</v>
      </c>
      <c r="CA854" s="36">
        <v>85422.8</v>
      </c>
      <c r="CB854" s="36"/>
      <c r="CC854" s="40">
        <v>30.216999999999999</v>
      </c>
      <c r="CD854" s="40">
        <v>55.701000000000001</v>
      </c>
      <c r="CE854" s="40"/>
    </row>
    <row r="855" spans="1:83" s="5" customFormat="1">
      <c r="A855" s="13" t="s">
        <v>447</v>
      </c>
      <c r="B855" s="13">
        <v>8</v>
      </c>
      <c r="C855" s="13">
        <v>6</v>
      </c>
      <c r="D855" s="13" t="s">
        <v>73</v>
      </c>
      <c r="E855" s="35" t="s">
        <v>421</v>
      </c>
      <c r="F855" s="13" t="s">
        <v>141</v>
      </c>
      <c r="G855" s="36">
        <v>1007917337</v>
      </c>
      <c r="H855" s="13" t="s">
        <v>422</v>
      </c>
      <c r="I855" s="37">
        <v>17</v>
      </c>
      <c r="J855" s="37" t="s">
        <v>38</v>
      </c>
      <c r="K855" s="38">
        <v>43532</v>
      </c>
      <c r="L855" s="39">
        <v>0.64930555555555558</v>
      </c>
      <c r="M855" s="37" t="s">
        <v>93</v>
      </c>
      <c r="N855" s="37" t="s">
        <v>71</v>
      </c>
      <c r="O855" s="37" t="s">
        <v>41</v>
      </c>
      <c r="P855" s="37" t="s">
        <v>41</v>
      </c>
      <c r="Q855" s="37">
        <v>1</v>
      </c>
      <c r="R855" s="13" t="s">
        <v>62</v>
      </c>
      <c r="S855" s="13" t="s">
        <v>127</v>
      </c>
      <c r="T855" s="13" t="s">
        <v>42</v>
      </c>
      <c r="U855" s="13" t="s">
        <v>45</v>
      </c>
      <c r="V855" s="13" t="s">
        <v>41</v>
      </c>
      <c r="W855" s="13" t="s">
        <v>66</v>
      </c>
      <c r="X855" s="13" t="s">
        <v>76</v>
      </c>
      <c r="Y855" s="13" t="s">
        <v>41</v>
      </c>
      <c r="Z855" s="13" t="s">
        <v>41</v>
      </c>
      <c r="AA855" s="13"/>
      <c r="AB855" s="13">
        <v>1</v>
      </c>
      <c r="AC855" s="13">
        <v>-1</v>
      </c>
      <c r="AD855" s="13" t="s">
        <v>42</v>
      </c>
      <c r="AE855" s="13">
        <v>1</v>
      </c>
      <c r="AF855" s="13" t="s">
        <v>41</v>
      </c>
      <c r="AG855" s="13">
        <v>0</v>
      </c>
      <c r="AH855" s="46" t="str">
        <f t="shared" si="26"/>
        <v>0</v>
      </c>
      <c r="AI855" s="46" t="s">
        <v>77</v>
      </c>
      <c r="AJ855" s="46" t="str">
        <f t="shared" si="27"/>
        <v>0</v>
      </c>
      <c r="AK855" s="13" t="s">
        <v>41</v>
      </c>
      <c r="AL855" s="13" t="s">
        <v>41</v>
      </c>
      <c r="AM855" s="13"/>
      <c r="AN855" s="13">
        <v>101.31965006729475</v>
      </c>
      <c r="AO855" s="13">
        <v>117.34261838440112</v>
      </c>
      <c r="AP855" s="13">
        <v>125.13020833333333</v>
      </c>
      <c r="AQ855" s="13">
        <v>148.05555555555554</v>
      </c>
      <c r="AR855" s="36">
        <v>402.04999999999995</v>
      </c>
      <c r="AS855" s="36">
        <v>16.758430714121168</v>
      </c>
      <c r="AT855" s="36">
        <v>390.2</v>
      </c>
      <c r="AU855" s="36">
        <v>413.9</v>
      </c>
      <c r="AV855" s="36">
        <v>313.52976104999999</v>
      </c>
      <c r="AW855" s="36">
        <v>25.249852250094182</v>
      </c>
      <c r="AX855" s="36">
        <v>295.67541929999999</v>
      </c>
      <c r="AY855" s="36">
        <v>331.38410279999999</v>
      </c>
      <c r="AZ855" s="36">
        <v>111600.72500000001</v>
      </c>
      <c r="BA855" s="36" t="s">
        <v>50</v>
      </c>
      <c r="BB855" s="36">
        <v>93689.5</v>
      </c>
      <c r="BC855" s="36">
        <v>121245.2</v>
      </c>
      <c r="BD855" s="36">
        <v>402.04999999999995</v>
      </c>
      <c r="BE855" s="36">
        <v>16.758430714121168</v>
      </c>
      <c r="BF855" s="36">
        <v>390.2</v>
      </c>
      <c r="BG855" s="36">
        <v>413.9</v>
      </c>
      <c r="BH855" s="36">
        <v>326.91287265</v>
      </c>
      <c r="BI855" s="36">
        <v>6.3232743186214835</v>
      </c>
      <c r="BJ855" s="36">
        <v>322.4416425</v>
      </c>
      <c r="BK855" s="36">
        <v>331.38410279999999</v>
      </c>
      <c r="BL855" s="36">
        <v>117571.13333333335</v>
      </c>
      <c r="BM855" s="36">
        <v>2845.9198025711548</v>
      </c>
      <c r="BN855" s="36">
        <v>115734.1</v>
      </c>
      <c r="BO855" s="36">
        <v>121245.2</v>
      </c>
      <c r="BP855" s="36">
        <v>382.35</v>
      </c>
      <c r="BQ855" s="36">
        <v>44.618437892871121</v>
      </c>
      <c r="BR855" s="36">
        <v>350.8</v>
      </c>
      <c r="BS855" s="36">
        <v>413.9</v>
      </c>
      <c r="BT855" s="36">
        <v>326.91287265</v>
      </c>
      <c r="BU855" s="36">
        <v>6.3232743186214835</v>
      </c>
      <c r="BV855" s="36">
        <v>322.4416425</v>
      </c>
      <c r="BW855" s="36">
        <v>331.38410279999999</v>
      </c>
      <c r="BX855" s="36">
        <v>120900.78125000003</v>
      </c>
      <c r="BY855" s="36">
        <v>9538.9482240771667</v>
      </c>
      <c r="BZ855" s="36">
        <v>93689.5</v>
      </c>
      <c r="CA855" s="36">
        <v>132267.5</v>
      </c>
      <c r="CB855" s="36"/>
      <c r="CC855" s="40">
        <v>29.916</v>
      </c>
      <c r="CD855" s="40">
        <v>56.387</v>
      </c>
      <c r="CE855" s="40"/>
    </row>
    <row r="856" spans="1:83" s="5" customFormat="1">
      <c r="A856" s="13" t="s">
        <v>447</v>
      </c>
      <c r="B856" s="13">
        <v>8</v>
      </c>
      <c r="C856" s="13">
        <v>6</v>
      </c>
      <c r="D856" s="13" t="s">
        <v>73</v>
      </c>
      <c r="E856" s="35" t="s">
        <v>421</v>
      </c>
      <c r="F856" s="13" t="s">
        <v>141</v>
      </c>
      <c r="G856" s="36">
        <v>1007917337</v>
      </c>
      <c r="H856" s="13" t="s">
        <v>422</v>
      </c>
      <c r="I856" s="37">
        <v>17</v>
      </c>
      <c r="J856" s="37" t="s">
        <v>38</v>
      </c>
      <c r="K856" s="38">
        <v>43532</v>
      </c>
      <c r="L856" s="39">
        <v>0.65972222222222221</v>
      </c>
      <c r="M856" s="37" t="s">
        <v>93</v>
      </c>
      <c r="N856" s="37" t="s">
        <v>71</v>
      </c>
      <c r="O856" s="37" t="s">
        <v>41</v>
      </c>
      <c r="P856" s="37" t="s">
        <v>41</v>
      </c>
      <c r="Q856" s="37">
        <v>2</v>
      </c>
      <c r="R856" s="13" t="s">
        <v>62</v>
      </c>
      <c r="S856" s="13" t="s">
        <v>127</v>
      </c>
      <c r="T856" s="13" t="s">
        <v>42</v>
      </c>
      <c r="U856" s="13" t="s">
        <v>45</v>
      </c>
      <c r="V856" s="13" t="s">
        <v>41</v>
      </c>
      <c r="W856" s="13" t="s">
        <v>46</v>
      </c>
      <c r="X856" s="13" t="s">
        <v>106</v>
      </c>
      <c r="Y856" s="13" t="s">
        <v>41</v>
      </c>
      <c r="Z856" s="13" t="s">
        <v>41</v>
      </c>
      <c r="AA856" s="13"/>
      <c r="AB856" s="13">
        <v>1</v>
      </c>
      <c r="AC856" s="13">
        <v>-1</v>
      </c>
      <c r="AD856" s="13" t="s">
        <v>42</v>
      </c>
      <c r="AE856" s="13">
        <v>1</v>
      </c>
      <c r="AF856" s="13" t="s">
        <v>41</v>
      </c>
      <c r="AG856" s="13" t="s">
        <v>48</v>
      </c>
      <c r="AH856" s="46">
        <f t="shared" si="26"/>
        <v>1</v>
      </c>
      <c r="AI856" s="46" t="s">
        <v>48</v>
      </c>
      <c r="AJ856" s="46" t="str">
        <f t="shared" si="27"/>
        <v>1</v>
      </c>
      <c r="AK856" s="13" t="s">
        <v>41</v>
      </c>
      <c r="AL856" s="13" t="s">
        <v>41</v>
      </c>
      <c r="AM856" s="13"/>
      <c r="AN856" s="13">
        <v>101.31965006729475</v>
      </c>
      <c r="AO856" s="13">
        <v>117.34261838440112</v>
      </c>
      <c r="AP856" s="13">
        <v>125.13020833333333</v>
      </c>
      <c r="AQ856" s="13">
        <v>148.05555555555554</v>
      </c>
      <c r="AR856" s="36">
        <v>398.1</v>
      </c>
      <c r="AS856" s="36">
        <v>11.172287142747459</v>
      </c>
      <c r="AT856" s="36">
        <v>390.2</v>
      </c>
      <c r="AU856" s="36">
        <v>406</v>
      </c>
      <c r="AV856" s="36">
        <v>326.91287265</v>
      </c>
      <c r="AW856" s="36">
        <v>6.3232743186214835</v>
      </c>
      <c r="AX856" s="36">
        <v>322.4416425</v>
      </c>
      <c r="AY856" s="36">
        <v>331.38410279999999</v>
      </c>
      <c r="AZ856" s="36">
        <v>99200.7</v>
      </c>
      <c r="BA856" s="36" t="s">
        <v>50</v>
      </c>
      <c r="BB856" s="36">
        <v>99200.7</v>
      </c>
      <c r="BC856" s="36">
        <v>99200.7</v>
      </c>
      <c r="BD856" s="36">
        <v>394.15</v>
      </c>
      <c r="BE856" s="36">
        <v>5.5861435713737491</v>
      </c>
      <c r="BF856" s="36">
        <v>390.2</v>
      </c>
      <c r="BG856" s="36">
        <v>398.1</v>
      </c>
      <c r="BH856" s="36">
        <v>326.91287265</v>
      </c>
      <c r="BI856" s="36">
        <v>6.3232743186214835</v>
      </c>
      <c r="BJ856" s="36">
        <v>322.4416425</v>
      </c>
      <c r="BK856" s="36">
        <v>331.38410279999999</v>
      </c>
      <c r="BL856" s="36">
        <v>102874.76666666666</v>
      </c>
      <c r="BM856" s="36">
        <v>2845.9198025711621</v>
      </c>
      <c r="BN856" s="36">
        <v>99200.7</v>
      </c>
      <c r="BO856" s="36">
        <v>104711.8</v>
      </c>
      <c r="BP856" s="36">
        <v>402.04999999999995</v>
      </c>
      <c r="BQ856" s="36">
        <v>16.758430714121168</v>
      </c>
      <c r="BR856" s="36">
        <v>390.2</v>
      </c>
      <c r="BS856" s="36">
        <v>413.9</v>
      </c>
      <c r="BT856" s="36">
        <v>331.38410279999999</v>
      </c>
      <c r="BU856" s="36">
        <v>0</v>
      </c>
      <c r="BV856" s="36">
        <v>331.38410279999999</v>
      </c>
      <c r="BW856" s="36">
        <v>331.38410279999999</v>
      </c>
      <c r="BX856" s="36">
        <v>93517.293750000012</v>
      </c>
      <c r="BY856" s="36">
        <v>28609.671835062298</v>
      </c>
      <c r="BZ856" s="36">
        <v>33066.9</v>
      </c>
      <c r="CA856" s="36">
        <v>121245.2</v>
      </c>
      <c r="CB856" s="36"/>
      <c r="CC856" s="40">
        <v>30.167000000000002</v>
      </c>
      <c r="CD856" s="40">
        <v>55.789000000000001</v>
      </c>
      <c r="CE856" s="40"/>
    </row>
    <row r="857" spans="1:83" s="5" customFormat="1">
      <c r="A857" s="13" t="s">
        <v>447</v>
      </c>
      <c r="B857" s="13">
        <v>8</v>
      </c>
      <c r="C857" s="13">
        <v>6</v>
      </c>
      <c r="D857" s="13" t="s">
        <v>73</v>
      </c>
      <c r="E857" s="35" t="s">
        <v>421</v>
      </c>
      <c r="F857" s="13" t="s">
        <v>141</v>
      </c>
      <c r="G857" s="36">
        <v>1007917337</v>
      </c>
      <c r="H857" s="13" t="s">
        <v>422</v>
      </c>
      <c r="I857" s="37">
        <v>17</v>
      </c>
      <c r="J857" s="37" t="s">
        <v>38</v>
      </c>
      <c r="K857" s="38">
        <v>43532</v>
      </c>
      <c r="L857" s="39">
        <v>0.67013888888888884</v>
      </c>
      <c r="M857" s="37" t="s">
        <v>93</v>
      </c>
      <c r="N857" s="37" t="s">
        <v>71</v>
      </c>
      <c r="O857" s="37" t="s">
        <v>41</v>
      </c>
      <c r="P857" s="37" t="s">
        <v>41</v>
      </c>
      <c r="Q857" s="37">
        <v>3</v>
      </c>
      <c r="R857" s="13" t="s">
        <v>55</v>
      </c>
      <c r="S857" s="13" t="s">
        <v>63</v>
      </c>
      <c r="T857" s="13" t="s">
        <v>42</v>
      </c>
      <c r="U857" s="13" t="s">
        <v>52</v>
      </c>
      <c r="V857" s="13" t="s">
        <v>42</v>
      </c>
      <c r="W857" s="13" t="s">
        <v>46</v>
      </c>
      <c r="X857" s="13" t="s">
        <v>47</v>
      </c>
      <c r="Y857" s="13" t="s">
        <v>41</v>
      </c>
      <c r="Z857" s="13" t="s">
        <v>41</v>
      </c>
      <c r="AA857" s="13"/>
      <c r="AB857" s="13">
        <v>0</v>
      </c>
      <c r="AC857" s="13">
        <v>0</v>
      </c>
      <c r="AD857" s="13" t="s">
        <v>42</v>
      </c>
      <c r="AE857" s="13">
        <v>0</v>
      </c>
      <c r="AF857" s="13" t="s">
        <v>42</v>
      </c>
      <c r="AG857" s="13" t="s">
        <v>48</v>
      </c>
      <c r="AH857" s="46">
        <f t="shared" si="26"/>
        <v>1</v>
      </c>
      <c r="AI857" s="46" t="s">
        <v>49</v>
      </c>
      <c r="AJ857" s="46" t="str">
        <f t="shared" si="27"/>
        <v>-1</v>
      </c>
      <c r="AK857" s="13" t="s">
        <v>41</v>
      </c>
      <c r="AL857" s="13" t="s">
        <v>41</v>
      </c>
      <c r="AM857" s="13"/>
      <c r="AN857" s="13">
        <v>101.31965006729475</v>
      </c>
      <c r="AO857" s="13">
        <v>117.34261838440112</v>
      </c>
      <c r="AP857" s="13">
        <v>125.13020833333333</v>
      </c>
      <c r="AQ857" s="13">
        <v>148.05555555555554</v>
      </c>
      <c r="AR857" s="36">
        <v>374.5</v>
      </c>
      <c r="AS857" s="36">
        <v>0</v>
      </c>
      <c r="AT857" s="36">
        <v>374.5</v>
      </c>
      <c r="AU857" s="36">
        <v>374.5</v>
      </c>
      <c r="AV857" s="36">
        <v>362.54778320000003</v>
      </c>
      <c r="AW857" s="36">
        <v>18.816071849394351</v>
      </c>
      <c r="AX857" s="36">
        <v>349.24281119999995</v>
      </c>
      <c r="AY857" s="36">
        <v>375.85275520000005</v>
      </c>
      <c r="AZ857" s="36">
        <v>99200.7</v>
      </c>
      <c r="BA857" s="36" t="s">
        <v>50</v>
      </c>
      <c r="BB857" s="36">
        <v>99200.7</v>
      </c>
      <c r="BC857" s="36">
        <v>99200.7</v>
      </c>
      <c r="BD857" s="36">
        <v>402.1</v>
      </c>
      <c r="BE857" s="36">
        <v>39.032294321497417</v>
      </c>
      <c r="BF857" s="36">
        <v>374.5</v>
      </c>
      <c r="BG857" s="36">
        <v>429.7</v>
      </c>
      <c r="BH857" s="36">
        <v>362.54778320000003</v>
      </c>
      <c r="BI857" s="36">
        <v>18.816071849394351</v>
      </c>
      <c r="BJ857" s="36">
        <v>349.24281119999995</v>
      </c>
      <c r="BK857" s="36">
        <v>375.85275520000005</v>
      </c>
      <c r="BL857" s="36">
        <v>99200.7</v>
      </c>
      <c r="BM857" s="36">
        <v>0</v>
      </c>
      <c r="BN857" s="36">
        <v>99200.7</v>
      </c>
      <c r="BO857" s="36">
        <v>99200.7</v>
      </c>
      <c r="BP857" s="36">
        <v>382.35</v>
      </c>
      <c r="BQ857" s="36">
        <v>11.101576464628788</v>
      </c>
      <c r="BR857" s="36">
        <v>374.5</v>
      </c>
      <c r="BS857" s="36">
        <v>390.2</v>
      </c>
      <c r="BT857" s="36">
        <v>340.31345699999997</v>
      </c>
      <c r="BU857" s="36">
        <v>12.628013812873126</v>
      </c>
      <c r="BV857" s="36">
        <v>331.38410279999999</v>
      </c>
      <c r="BW857" s="36">
        <v>349.24281119999995</v>
      </c>
      <c r="BX857" s="36">
        <v>99200.699999999968</v>
      </c>
      <c r="BY857" s="36">
        <v>3.0058306845273019E-11</v>
      </c>
      <c r="BZ857" s="36">
        <v>99200.7</v>
      </c>
      <c r="CA857" s="36">
        <v>99200.7</v>
      </c>
      <c r="CB857" s="36"/>
      <c r="CC857" s="40">
        <v>30.318000000000001</v>
      </c>
      <c r="CD857" s="40">
        <v>55.555999999999997</v>
      </c>
      <c r="CE857" s="40"/>
    </row>
    <row r="858" spans="1:83" s="5" customFormat="1">
      <c r="A858" s="13" t="s">
        <v>447</v>
      </c>
      <c r="B858" s="13">
        <v>8</v>
      </c>
      <c r="C858" s="13">
        <v>6</v>
      </c>
      <c r="D858" s="13" t="s">
        <v>73</v>
      </c>
      <c r="E858" s="35" t="s">
        <v>421</v>
      </c>
      <c r="F858" s="13" t="s">
        <v>141</v>
      </c>
      <c r="G858" s="36">
        <v>1007917337</v>
      </c>
      <c r="H858" s="13" t="s">
        <v>422</v>
      </c>
      <c r="I858" s="37">
        <v>17</v>
      </c>
      <c r="J858" s="37" t="s">
        <v>38</v>
      </c>
      <c r="K858" s="38">
        <v>43532</v>
      </c>
      <c r="L858" s="39">
        <v>0.68055555555555547</v>
      </c>
      <c r="M858" s="37" t="s">
        <v>93</v>
      </c>
      <c r="N858" s="37" t="s">
        <v>71</v>
      </c>
      <c r="O858" s="37" t="s">
        <v>41</v>
      </c>
      <c r="P858" s="37" t="s">
        <v>41</v>
      </c>
      <c r="Q858" s="37">
        <v>4</v>
      </c>
      <c r="R858" s="13" t="s">
        <v>55</v>
      </c>
      <c r="S858" s="13" t="s">
        <v>63</v>
      </c>
      <c r="T858" s="13" t="s">
        <v>42</v>
      </c>
      <c r="U858" s="13" t="s">
        <v>52</v>
      </c>
      <c r="V858" s="13" t="s">
        <v>42</v>
      </c>
      <c r="W858" s="13" t="s">
        <v>66</v>
      </c>
      <c r="X858" s="13" t="s">
        <v>76</v>
      </c>
      <c r="Y858" s="13" t="s">
        <v>41</v>
      </c>
      <c r="Z858" s="13" t="s">
        <v>41</v>
      </c>
      <c r="AA858" s="13"/>
      <c r="AB858" s="13">
        <v>0</v>
      </c>
      <c r="AC858" s="13">
        <v>0</v>
      </c>
      <c r="AD858" s="13" t="s">
        <v>42</v>
      </c>
      <c r="AE858" s="13">
        <v>0</v>
      </c>
      <c r="AF858" s="13" t="s">
        <v>42</v>
      </c>
      <c r="AG858" s="13">
        <v>0</v>
      </c>
      <c r="AH858" s="46" t="str">
        <f t="shared" si="26"/>
        <v>0</v>
      </c>
      <c r="AI858" s="46" t="s">
        <v>77</v>
      </c>
      <c r="AJ858" s="46" t="str">
        <f t="shared" si="27"/>
        <v>0</v>
      </c>
      <c r="AK858" s="13" t="s">
        <v>41</v>
      </c>
      <c r="AL858" s="13" t="s">
        <v>41</v>
      </c>
      <c r="AM858" s="13"/>
      <c r="AN858" s="13">
        <v>101.31965006729475</v>
      </c>
      <c r="AO858" s="13">
        <v>117.34261838440112</v>
      </c>
      <c r="AP858" s="13">
        <v>125.13020833333333</v>
      </c>
      <c r="AQ858" s="13">
        <v>148.05555555555554</v>
      </c>
      <c r="AR858" s="36">
        <v>374.5</v>
      </c>
      <c r="AS858" s="36">
        <v>11.172287142747418</v>
      </c>
      <c r="AT858" s="36">
        <v>366.6</v>
      </c>
      <c r="AU858" s="36">
        <v>382.4</v>
      </c>
      <c r="AV858" s="36">
        <v>349.16898704999994</v>
      </c>
      <c r="AW858" s="36">
        <v>25.151624511585617</v>
      </c>
      <c r="AX858" s="36">
        <v>331.38410279999999</v>
      </c>
      <c r="AY858" s="36">
        <v>366.95387129999995</v>
      </c>
      <c r="AZ858" s="36">
        <v>80600.55</v>
      </c>
      <c r="BA858" s="36" t="s">
        <v>50</v>
      </c>
      <c r="BB858" s="36">
        <v>74400.5</v>
      </c>
      <c r="BC858" s="36">
        <v>85422.8</v>
      </c>
      <c r="BD858" s="36">
        <v>390.25</v>
      </c>
      <c r="BE858" s="36">
        <v>11.101576464628828</v>
      </c>
      <c r="BF858" s="36">
        <v>382.4</v>
      </c>
      <c r="BG858" s="36">
        <v>398.1</v>
      </c>
      <c r="BH858" s="36">
        <v>366.95387129999995</v>
      </c>
      <c r="BI858" s="36">
        <v>0</v>
      </c>
      <c r="BJ858" s="36">
        <v>366.95387129999995</v>
      </c>
      <c r="BK858" s="36">
        <v>366.95387129999995</v>
      </c>
      <c r="BL858" s="36">
        <v>86800.6</v>
      </c>
      <c r="BM858" s="36">
        <v>1509.3042794612309</v>
      </c>
      <c r="BN858" s="36">
        <v>85422.8</v>
      </c>
      <c r="BO858" s="36">
        <v>88178.4</v>
      </c>
      <c r="BP858" s="36">
        <v>378.45</v>
      </c>
      <c r="BQ858" s="36">
        <v>5.5861435713737091</v>
      </c>
      <c r="BR858" s="36">
        <v>374.5</v>
      </c>
      <c r="BS858" s="36">
        <v>382.4</v>
      </c>
      <c r="BT858" s="36">
        <v>358.09834124999998</v>
      </c>
      <c r="BU858" s="36">
        <v>12.52361069871249</v>
      </c>
      <c r="BV858" s="36">
        <v>349.24281119999995</v>
      </c>
      <c r="BW858" s="36">
        <v>366.95387129999995</v>
      </c>
      <c r="BX858" s="36">
        <v>90933.962499999994</v>
      </c>
      <c r="BY858" s="36">
        <v>5511.1533333625657</v>
      </c>
      <c r="BZ858" s="36">
        <v>85422.8</v>
      </c>
      <c r="CA858" s="36">
        <v>99200.7</v>
      </c>
      <c r="CB858" s="36"/>
      <c r="CC858" s="40">
        <v>30.495000000000001</v>
      </c>
      <c r="CD858" s="40">
        <v>54.179000000000002</v>
      </c>
      <c r="CE858" s="40"/>
    </row>
    <row r="859" spans="1:83" s="5" customFormat="1">
      <c r="A859" s="13" t="s">
        <v>447</v>
      </c>
      <c r="B859" s="13">
        <v>8</v>
      </c>
      <c r="C859" s="13">
        <v>6</v>
      </c>
      <c r="D859" s="13" t="s">
        <v>73</v>
      </c>
      <c r="E859" s="35" t="s">
        <v>421</v>
      </c>
      <c r="F859" s="13" t="s">
        <v>141</v>
      </c>
      <c r="G859" s="36">
        <v>1007917337</v>
      </c>
      <c r="H859" s="13" t="s">
        <v>422</v>
      </c>
      <c r="I859" s="37">
        <v>17</v>
      </c>
      <c r="J859" s="37" t="s">
        <v>38</v>
      </c>
      <c r="K859" s="38">
        <v>43532</v>
      </c>
      <c r="L859" s="39">
        <v>0.69513888888888886</v>
      </c>
      <c r="M859" s="37" t="s">
        <v>93</v>
      </c>
      <c r="N859" s="37" t="s">
        <v>71</v>
      </c>
      <c r="O859" s="37" t="s">
        <v>41</v>
      </c>
      <c r="P859" s="37" t="s">
        <v>41</v>
      </c>
      <c r="Q859" s="37">
        <v>5</v>
      </c>
      <c r="R859" s="13" t="s">
        <v>43</v>
      </c>
      <c r="S859" s="13" t="s">
        <v>44</v>
      </c>
      <c r="T859" s="13" t="s">
        <v>41</v>
      </c>
      <c r="U859" s="13" t="s">
        <v>52</v>
      </c>
      <c r="V859" s="13" t="s">
        <v>42</v>
      </c>
      <c r="W859" s="13" t="s">
        <v>66</v>
      </c>
      <c r="X859" s="13" t="s">
        <v>76</v>
      </c>
      <c r="Y859" s="13" t="s">
        <v>41</v>
      </c>
      <c r="Z859" s="13" t="s">
        <v>41</v>
      </c>
      <c r="AA859" s="13"/>
      <c r="AB859" s="13">
        <v>-1</v>
      </c>
      <c r="AC859" s="13">
        <v>1</v>
      </c>
      <c r="AD859" s="13" t="s">
        <v>41</v>
      </c>
      <c r="AE859" s="13">
        <v>0</v>
      </c>
      <c r="AF859" s="13" t="s">
        <v>42</v>
      </c>
      <c r="AG859" s="13">
        <v>0</v>
      </c>
      <c r="AH859" s="46" t="str">
        <f t="shared" si="26"/>
        <v>0</v>
      </c>
      <c r="AI859" s="46" t="s">
        <v>77</v>
      </c>
      <c r="AJ859" s="46" t="str">
        <f t="shared" si="27"/>
        <v>0</v>
      </c>
      <c r="AK859" s="13" t="s">
        <v>41</v>
      </c>
      <c r="AL859" s="13" t="s">
        <v>41</v>
      </c>
      <c r="AM859" s="13"/>
      <c r="AN859" s="13">
        <v>101.31965006729475</v>
      </c>
      <c r="AO859" s="13">
        <v>117.34261838440112</v>
      </c>
      <c r="AP859" s="13">
        <v>125.13020833333333</v>
      </c>
      <c r="AQ859" s="13">
        <v>148.05555555555554</v>
      </c>
      <c r="AR859" s="36">
        <v>114.3</v>
      </c>
      <c r="AS859" s="36">
        <v>0</v>
      </c>
      <c r="AT859" s="36">
        <v>114.3</v>
      </c>
      <c r="AU859" s="36">
        <v>114.3</v>
      </c>
      <c r="AV859" s="36">
        <v>96.504532800000007</v>
      </c>
      <c r="AW859" s="36">
        <v>0</v>
      </c>
      <c r="AX859" s="36">
        <v>96.504532800000007</v>
      </c>
      <c r="AY859" s="36">
        <v>96.504532800000007</v>
      </c>
      <c r="AZ859" s="36">
        <v>37889.1</v>
      </c>
      <c r="BA859" s="36" t="s">
        <v>50</v>
      </c>
      <c r="BB859" s="36">
        <v>37200.199999999997</v>
      </c>
      <c r="BC859" s="36">
        <v>38578</v>
      </c>
      <c r="BD859" s="36">
        <v>126.15</v>
      </c>
      <c r="BE859" s="36">
        <v>16.758430714121179</v>
      </c>
      <c r="BF859" s="36">
        <v>114.3</v>
      </c>
      <c r="BG859" s="36">
        <v>138</v>
      </c>
      <c r="BH859" s="36">
        <v>105.660617</v>
      </c>
      <c r="BI859" s="36">
        <v>12.948658453870003</v>
      </c>
      <c r="BJ859" s="36">
        <v>96.504532800000007</v>
      </c>
      <c r="BK859" s="36">
        <v>114.8167012</v>
      </c>
      <c r="BL859" s="36">
        <v>37200.200000000004</v>
      </c>
      <c r="BM859" s="36">
        <v>7.9704122254794649E-12</v>
      </c>
      <c r="BN859" s="36">
        <v>37200.199999999997</v>
      </c>
      <c r="BO859" s="36">
        <v>37200.199999999997</v>
      </c>
      <c r="BP859" s="36">
        <v>220.75</v>
      </c>
      <c r="BQ859" s="36">
        <v>150.54303371461597</v>
      </c>
      <c r="BR859" s="36">
        <v>114.3</v>
      </c>
      <c r="BS859" s="36">
        <v>327.2</v>
      </c>
      <c r="BT859" s="36">
        <v>200.57425699999999</v>
      </c>
      <c r="BU859" s="36">
        <v>147.17681539606752</v>
      </c>
      <c r="BV859" s="36">
        <v>96.504532800000007</v>
      </c>
      <c r="BW859" s="36">
        <v>304.64398119999998</v>
      </c>
      <c r="BX859" s="36">
        <v>53561.443749999984</v>
      </c>
      <c r="BY859" s="36">
        <v>19568.306498586619</v>
      </c>
      <c r="BZ859" s="36">
        <v>37200.199999999997</v>
      </c>
      <c r="CA859" s="36">
        <v>85422.8</v>
      </c>
      <c r="CB859" s="36"/>
      <c r="CC859" s="40">
        <v>30.216999999999999</v>
      </c>
      <c r="CD859" s="40">
        <v>55.701000000000001</v>
      </c>
      <c r="CE859" s="40"/>
    </row>
    <row r="860" spans="1:83" s="5" customFormat="1">
      <c r="A860" s="13" t="s">
        <v>447</v>
      </c>
      <c r="B860" s="13">
        <v>8</v>
      </c>
      <c r="C860" s="13">
        <v>7</v>
      </c>
      <c r="D860" s="13" t="s">
        <v>78</v>
      </c>
      <c r="E860" s="35" t="s">
        <v>423</v>
      </c>
      <c r="F860" s="13" t="s">
        <v>36</v>
      </c>
      <c r="G860" s="36">
        <v>1097408536</v>
      </c>
      <c r="H860" s="13" t="s">
        <v>424</v>
      </c>
      <c r="I860" s="37">
        <v>19</v>
      </c>
      <c r="J860" s="37" t="s">
        <v>70</v>
      </c>
      <c r="K860" s="38">
        <v>43532</v>
      </c>
      <c r="L860" s="39">
        <v>0.64930555555555558</v>
      </c>
      <c r="M860" s="37"/>
      <c r="N860" s="37"/>
      <c r="O860" s="37"/>
      <c r="P860" s="37" t="s">
        <v>41</v>
      </c>
      <c r="Q860" s="37">
        <v>1</v>
      </c>
      <c r="R860" s="13" t="s">
        <v>62</v>
      </c>
      <c r="S860" s="13" t="s">
        <v>63</v>
      </c>
      <c r="T860" s="13" t="s">
        <v>42</v>
      </c>
      <c r="U860" s="13" t="s">
        <v>52</v>
      </c>
      <c r="V860" s="13" t="s">
        <v>42</v>
      </c>
      <c r="W860" s="13" t="s">
        <v>81</v>
      </c>
      <c r="X860" s="13" t="s">
        <v>47</v>
      </c>
      <c r="Y860" s="13" t="s">
        <v>41</v>
      </c>
      <c r="Z860" s="13" t="s">
        <v>41</v>
      </c>
      <c r="AA860" s="13"/>
      <c r="AB860" s="13">
        <v>1</v>
      </c>
      <c r="AC860" s="13">
        <v>0</v>
      </c>
      <c r="AD860" s="13" t="s">
        <v>42</v>
      </c>
      <c r="AE860" s="13">
        <v>0</v>
      </c>
      <c r="AF860" s="13" t="s">
        <v>42</v>
      </c>
      <c r="AG860" s="13" t="s">
        <v>82</v>
      </c>
      <c r="AH860" s="46">
        <f t="shared" si="26"/>
        <v>2</v>
      </c>
      <c r="AI860" s="46" t="s">
        <v>49</v>
      </c>
      <c r="AJ860" s="46" t="str">
        <f t="shared" si="27"/>
        <v>-1</v>
      </c>
      <c r="AK860" s="13" t="s">
        <v>41</v>
      </c>
      <c r="AL860" s="13" t="s">
        <v>41</v>
      </c>
      <c r="AM860" s="13"/>
      <c r="AN860" s="13">
        <v>101.31965006729475</v>
      </c>
      <c r="AO860" s="13">
        <v>117.34261838440112</v>
      </c>
      <c r="AP860" s="13">
        <v>125.13020833333333</v>
      </c>
      <c r="AQ860" s="13">
        <v>148.05555555555554</v>
      </c>
      <c r="AR860" s="36">
        <v>1010.9241975</v>
      </c>
      <c r="AS860" s="36">
        <v>29.465857992533206</v>
      </c>
      <c r="AT860" s="36">
        <v>990.08868949999999</v>
      </c>
      <c r="AU860" s="36">
        <v>1031.7597055000001</v>
      </c>
      <c r="AV860" s="36">
        <v>1168.4279141000002</v>
      </c>
      <c r="AW860" s="36">
        <v>8.6006612605170574</v>
      </c>
      <c r="AX860" s="36">
        <v>1162.3463282</v>
      </c>
      <c r="AY860" s="36">
        <v>1174.5095000000001</v>
      </c>
      <c r="AZ860" s="36">
        <v>111600.72500000001</v>
      </c>
      <c r="BA860" s="36" t="s">
        <v>50</v>
      </c>
      <c r="BB860" s="36">
        <v>93689.5</v>
      </c>
      <c r="BC860" s="36">
        <v>121245.2</v>
      </c>
      <c r="BD860" s="36">
        <v>977.57136749999995</v>
      </c>
      <c r="BE860" s="36">
        <v>17.702166536991086</v>
      </c>
      <c r="BF860" s="36">
        <v>965.05404550000003</v>
      </c>
      <c r="BG860" s="36">
        <v>990.08868949999999</v>
      </c>
      <c r="BH860" s="36">
        <v>1138.1156029000001</v>
      </c>
      <c r="BI860" s="36">
        <v>51.468742866430858</v>
      </c>
      <c r="BJ860" s="36">
        <v>1101.7217058000001</v>
      </c>
      <c r="BK860" s="36">
        <v>1174.5095000000001</v>
      </c>
      <c r="BL860" s="36">
        <v>117571.13333333335</v>
      </c>
      <c r="BM860" s="36">
        <v>2845.9198025711548</v>
      </c>
      <c r="BN860" s="36">
        <v>115734.1</v>
      </c>
      <c r="BO860" s="36">
        <v>121245.2</v>
      </c>
      <c r="BP860" s="36">
        <v>1126.2513495000001</v>
      </c>
      <c r="BQ860" s="36">
        <v>192.56308046079494</v>
      </c>
      <c r="BR860" s="36">
        <v>990.08868949999999</v>
      </c>
      <c r="BS860" s="36">
        <v>1262.4140095</v>
      </c>
      <c r="BT860" s="36">
        <v>1107.8343389000001</v>
      </c>
      <c r="BU860" s="36">
        <v>94.292917101031122</v>
      </c>
      <c r="BV860" s="36">
        <v>1041.1591778</v>
      </c>
      <c r="BW860" s="36">
        <v>1174.5095000000001</v>
      </c>
      <c r="BX860" s="36">
        <v>120900.78125000003</v>
      </c>
      <c r="BY860" s="36">
        <v>9538.9482240771667</v>
      </c>
      <c r="BZ860" s="36">
        <v>93689.5</v>
      </c>
      <c r="CA860" s="36">
        <v>132267.5</v>
      </c>
      <c r="CB860" s="36"/>
      <c r="CC860" s="40">
        <v>29.916</v>
      </c>
      <c r="CD860" s="40">
        <v>56.387</v>
      </c>
      <c r="CE860" s="40"/>
    </row>
    <row r="861" spans="1:83" s="5" customFormat="1">
      <c r="A861" s="13" t="s">
        <v>447</v>
      </c>
      <c r="B861" s="13">
        <v>8</v>
      </c>
      <c r="C861" s="13">
        <v>7</v>
      </c>
      <c r="D861" s="13" t="s">
        <v>78</v>
      </c>
      <c r="E861" s="35" t="s">
        <v>423</v>
      </c>
      <c r="F861" s="13" t="s">
        <v>36</v>
      </c>
      <c r="G861" s="36">
        <v>1097408536</v>
      </c>
      <c r="H861" s="13" t="s">
        <v>424</v>
      </c>
      <c r="I861" s="37">
        <v>19</v>
      </c>
      <c r="J861" s="37" t="s">
        <v>70</v>
      </c>
      <c r="K861" s="38">
        <v>43532</v>
      </c>
      <c r="L861" s="39">
        <v>0.65972222222222221</v>
      </c>
      <c r="M861" s="37"/>
      <c r="N861" s="37"/>
      <c r="O861" s="37"/>
      <c r="P861" s="37" t="s">
        <v>41</v>
      </c>
      <c r="Q861" s="37">
        <v>2</v>
      </c>
      <c r="R861" s="13" t="s">
        <v>55</v>
      </c>
      <c r="S861" s="13" t="s">
        <v>63</v>
      </c>
      <c r="T861" s="13" t="s">
        <v>42</v>
      </c>
      <c r="U861" s="13" t="s">
        <v>52</v>
      </c>
      <c r="V861" s="13" t="s">
        <v>42</v>
      </c>
      <c r="W861" s="13" t="s">
        <v>81</v>
      </c>
      <c r="X861" s="13" t="s">
        <v>47</v>
      </c>
      <c r="Y861" s="13" t="s">
        <v>41</v>
      </c>
      <c r="Z861" s="13" t="s">
        <v>41</v>
      </c>
      <c r="AA861" s="13"/>
      <c r="AB861" s="13">
        <v>0</v>
      </c>
      <c r="AC861" s="13">
        <v>0</v>
      </c>
      <c r="AD861" s="13" t="s">
        <v>42</v>
      </c>
      <c r="AE861" s="13">
        <v>0</v>
      </c>
      <c r="AF861" s="13" t="s">
        <v>42</v>
      </c>
      <c r="AG861" s="13" t="s">
        <v>82</v>
      </c>
      <c r="AH861" s="46">
        <f t="shared" si="26"/>
        <v>2</v>
      </c>
      <c r="AI861" s="46" t="s">
        <v>49</v>
      </c>
      <c r="AJ861" s="46" t="str">
        <f t="shared" si="27"/>
        <v>-1</v>
      </c>
      <c r="AK861" s="13" t="s">
        <v>41</v>
      </c>
      <c r="AL861" s="13" t="s">
        <v>41</v>
      </c>
      <c r="AM861" s="13"/>
      <c r="AN861" s="13">
        <v>101.31965006729475</v>
      </c>
      <c r="AO861" s="13">
        <v>117.34261838440112</v>
      </c>
      <c r="AP861" s="13">
        <v>125.13020833333333</v>
      </c>
      <c r="AQ861" s="13">
        <v>148.05555555555554</v>
      </c>
      <c r="AR861" s="36">
        <v>960.85770375000004</v>
      </c>
      <c r="AS861" s="36">
        <v>5.9345234152024311</v>
      </c>
      <c r="AT861" s="36">
        <v>956.66136200000005</v>
      </c>
      <c r="AU861" s="36">
        <v>965.05404550000003</v>
      </c>
      <c r="AV861" s="36">
        <v>1101.7266986</v>
      </c>
      <c r="AW861" s="36">
        <v>34.36389955025686</v>
      </c>
      <c r="AX861" s="36">
        <v>1077.4277522</v>
      </c>
      <c r="AY861" s="36">
        <v>1126.0256449999999</v>
      </c>
      <c r="AZ861" s="36">
        <v>99200.7</v>
      </c>
      <c r="BA861" s="36" t="s">
        <v>50</v>
      </c>
      <c r="BB861" s="36">
        <v>99200.7</v>
      </c>
      <c r="BC861" s="36">
        <v>99200.7</v>
      </c>
      <c r="BD861" s="36">
        <v>990.09189975000004</v>
      </c>
      <c r="BE861" s="36">
        <v>47.277919883475796</v>
      </c>
      <c r="BF861" s="36">
        <v>956.66136200000005</v>
      </c>
      <c r="BG861" s="36">
        <v>1023.5224375000001</v>
      </c>
      <c r="BH861" s="36">
        <v>1101.7266986</v>
      </c>
      <c r="BI861" s="36">
        <v>34.36389955025686</v>
      </c>
      <c r="BJ861" s="36">
        <v>1077.4277522</v>
      </c>
      <c r="BK861" s="36">
        <v>1126.0256449999999</v>
      </c>
      <c r="BL861" s="36">
        <v>102874.76666666666</v>
      </c>
      <c r="BM861" s="36">
        <v>2845.9198025711621</v>
      </c>
      <c r="BN861" s="36">
        <v>99200.7</v>
      </c>
      <c r="BO861" s="36">
        <v>104711.8</v>
      </c>
      <c r="BP861" s="36">
        <v>973.37502575000008</v>
      </c>
      <c r="BQ861" s="36">
        <v>23.636689952193514</v>
      </c>
      <c r="BR861" s="36">
        <v>956.66136200000005</v>
      </c>
      <c r="BS861" s="36">
        <v>990.08868949999999</v>
      </c>
      <c r="BT861" s="36">
        <v>1125.9686261000002</v>
      </c>
      <c r="BU861" s="36">
        <v>68.647162198822272</v>
      </c>
      <c r="BV861" s="36">
        <v>1077.4277522</v>
      </c>
      <c r="BW861" s="36">
        <v>1174.5095000000001</v>
      </c>
      <c r="BX861" s="36">
        <v>93517.293750000012</v>
      </c>
      <c r="BY861" s="36">
        <v>28609.671835062298</v>
      </c>
      <c r="BZ861" s="36">
        <v>33066.9</v>
      </c>
      <c r="CA861" s="36">
        <v>121245.2</v>
      </c>
      <c r="CB861" s="36"/>
      <c r="CC861" s="40">
        <v>30.167000000000002</v>
      </c>
      <c r="CD861" s="40">
        <v>55.789000000000001</v>
      </c>
      <c r="CE861" s="40"/>
    </row>
    <row r="862" spans="1:83" s="5" customFormat="1">
      <c r="A862" s="13" t="s">
        <v>447</v>
      </c>
      <c r="B862" s="13">
        <v>8</v>
      </c>
      <c r="C862" s="13">
        <v>7</v>
      </c>
      <c r="D862" s="13" t="s">
        <v>78</v>
      </c>
      <c r="E862" s="35" t="s">
        <v>423</v>
      </c>
      <c r="F862" s="13" t="s">
        <v>36</v>
      </c>
      <c r="G862" s="36">
        <v>1097408536</v>
      </c>
      <c r="H862" s="13" t="s">
        <v>424</v>
      </c>
      <c r="I862" s="37">
        <v>19</v>
      </c>
      <c r="J862" s="37" t="s">
        <v>70</v>
      </c>
      <c r="K862" s="38">
        <v>43532</v>
      </c>
      <c r="L862" s="39">
        <v>0.67013888888888884</v>
      </c>
      <c r="M862" s="37"/>
      <c r="N862" s="37"/>
      <c r="O862" s="37"/>
      <c r="P862" s="37" t="s">
        <v>41</v>
      </c>
      <c r="Q862" s="37">
        <v>3</v>
      </c>
      <c r="R862" s="13" t="s">
        <v>55</v>
      </c>
      <c r="S862" s="13" t="s">
        <v>63</v>
      </c>
      <c r="T862" s="13" t="s">
        <v>42</v>
      </c>
      <c r="U862" s="13" t="s">
        <v>52</v>
      </c>
      <c r="V862" s="13" t="s">
        <v>42</v>
      </c>
      <c r="W862" s="13" t="s">
        <v>46</v>
      </c>
      <c r="X862" s="13" t="s">
        <v>47</v>
      </c>
      <c r="Y862" s="13" t="s">
        <v>41</v>
      </c>
      <c r="Z862" s="13" t="s">
        <v>41</v>
      </c>
      <c r="AA862" s="13"/>
      <c r="AB862" s="13">
        <v>0</v>
      </c>
      <c r="AC862" s="13">
        <v>0</v>
      </c>
      <c r="AD862" s="13" t="s">
        <v>42</v>
      </c>
      <c r="AE862" s="13">
        <v>0</v>
      </c>
      <c r="AF862" s="13" t="s">
        <v>42</v>
      </c>
      <c r="AG862" s="13" t="s">
        <v>48</v>
      </c>
      <c r="AH862" s="46">
        <f t="shared" si="26"/>
        <v>1</v>
      </c>
      <c r="AI862" s="46" t="s">
        <v>49</v>
      </c>
      <c r="AJ862" s="46" t="str">
        <f t="shared" si="27"/>
        <v>-1</v>
      </c>
      <c r="AK862" s="13" t="s">
        <v>41</v>
      </c>
      <c r="AL862" s="13" t="s">
        <v>41</v>
      </c>
      <c r="AM862" s="13"/>
      <c r="AN862" s="13">
        <v>101.31965006729475</v>
      </c>
      <c r="AO862" s="13">
        <v>117.34261838440112</v>
      </c>
      <c r="AP862" s="13">
        <v>125.13020833333333</v>
      </c>
      <c r="AQ862" s="13">
        <v>148.05555555555554</v>
      </c>
      <c r="AR862" s="36">
        <v>1010.9957037500001</v>
      </c>
      <c r="AS862" s="36">
        <v>5.9081009561099007</v>
      </c>
      <c r="AT862" s="36">
        <v>1006.8180455</v>
      </c>
      <c r="AU862" s="36">
        <v>1015.1733620000001</v>
      </c>
      <c r="AV862" s="36">
        <v>1119.9515325000002</v>
      </c>
      <c r="AW862" s="36">
        <v>25.780868158851149</v>
      </c>
      <c r="AX862" s="36">
        <v>1101.7217058000001</v>
      </c>
      <c r="AY862" s="36">
        <v>1138.1813592000001</v>
      </c>
      <c r="AZ862" s="36">
        <v>99200.7</v>
      </c>
      <c r="BA862" s="36" t="s">
        <v>50</v>
      </c>
      <c r="BB862" s="36">
        <v>99200.7</v>
      </c>
      <c r="BC862" s="36">
        <v>99200.7</v>
      </c>
      <c r="BD862" s="36">
        <v>926.948306</v>
      </c>
      <c r="BE862" s="36">
        <v>124.76907073632587</v>
      </c>
      <c r="BF862" s="36">
        <v>838.72325000000001</v>
      </c>
      <c r="BG862" s="36">
        <v>1015.1733620000001</v>
      </c>
      <c r="BH862" s="36">
        <v>1119.9515325000002</v>
      </c>
      <c r="BI862" s="36">
        <v>25.780868158851149</v>
      </c>
      <c r="BJ862" s="36">
        <v>1101.7217058000001</v>
      </c>
      <c r="BK862" s="36">
        <v>1138.1813592000001</v>
      </c>
      <c r="BL862" s="36">
        <v>99200.7</v>
      </c>
      <c r="BM862" s="36">
        <v>0</v>
      </c>
      <c r="BN862" s="36">
        <v>99200.7</v>
      </c>
      <c r="BO862" s="36">
        <v>99200.7</v>
      </c>
      <c r="BP862" s="36">
        <v>985.91736200000014</v>
      </c>
      <c r="BQ862" s="36">
        <v>41.374231980787307</v>
      </c>
      <c r="BR862" s="36">
        <v>956.66136200000005</v>
      </c>
      <c r="BS862" s="36">
        <v>1015.1733620000001</v>
      </c>
      <c r="BT862" s="36">
        <v>1089.5747289999999</v>
      </c>
      <c r="BU862" s="36">
        <v>17.178419332391424</v>
      </c>
      <c r="BV862" s="36">
        <v>1077.4277522</v>
      </c>
      <c r="BW862" s="36">
        <v>1101.7217058000001</v>
      </c>
      <c r="BX862" s="36">
        <v>99200.699999999968</v>
      </c>
      <c r="BY862" s="36">
        <v>3.0058306845273019E-11</v>
      </c>
      <c r="BZ862" s="36">
        <v>99200.7</v>
      </c>
      <c r="CA862" s="36">
        <v>99200.7</v>
      </c>
      <c r="CB862" s="36"/>
      <c r="CC862" s="40">
        <v>30.318000000000001</v>
      </c>
      <c r="CD862" s="40">
        <v>55.555999999999997</v>
      </c>
      <c r="CE862" s="40"/>
    </row>
    <row r="863" spans="1:83" s="5" customFormat="1">
      <c r="A863" s="13" t="s">
        <v>447</v>
      </c>
      <c r="B863" s="13">
        <v>8</v>
      </c>
      <c r="C863" s="13">
        <v>7</v>
      </c>
      <c r="D863" s="13" t="s">
        <v>78</v>
      </c>
      <c r="E863" s="35" t="s">
        <v>423</v>
      </c>
      <c r="F863" s="13" t="s">
        <v>36</v>
      </c>
      <c r="G863" s="36">
        <v>1097408536</v>
      </c>
      <c r="H863" s="13" t="s">
        <v>424</v>
      </c>
      <c r="I863" s="37">
        <v>19</v>
      </c>
      <c r="J863" s="37" t="s">
        <v>70</v>
      </c>
      <c r="K863" s="38">
        <v>43532</v>
      </c>
      <c r="L863" s="39">
        <v>0.68055555555555547</v>
      </c>
      <c r="M863" s="37"/>
      <c r="N863" s="37"/>
      <c r="O863" s="37"/>
      <c r="P863" s="37" t="s">
        <v>41</v>
      </c>
      <c r="Q863" s="37">
        <v>4</v>
      </c>
      <c r="R863" s="13" t="s">
        <v>55</v>
      </c>
      <c r="S863" s="13" t="s">
        <v>63</v>
      </c>
      <c r="T863" s="13" t="s">
        <v>42</v>
      </c>
      <c r="U863" s="13" t="s">
        <v>52</v>
      </c>
      <c r="V863" s="13" t="s">
        <v>42</v>
      </c>
      <c r="W863" s="13" t="s">
        <v>46</v>
      </c>
      <c r="X863" s="13" t="s">
        <v>47</v>
      </c>
      <c r="Y863" s="13" t="s">
        <v>41</v>
      </c>
      <c r="Z863" s="13" t="s">
        <v>41</v>
      </c>
      <c r="AA863" s="13"/>
      <c r="AB863" s="13">
        <v>0</v>
      </c>
      <c r="AC863" s="13">
        <v>0</v>
      </c>
      <c r="AD863" s="13" t="s">
        <v>42</v>
      </c>
      <c r="AE863" s="13">
        <v>0</v>
      </c>
      <c r="AF863" s="13" t="s">
        <v>42</v>
      </c>
      <c r="AG863" s="13" t="s">
        <v>48</v>
      </c>
      <c r="AH863" s="46">
        <f t="shared" si="26"/>
        <v>1</v>
      </c>
      <c r="AI863" s="46" t="s">
        <v>49</v>
      </c>
      <c r="AJ863" s="46" t="str">
        <f t="shared" si="27"/>
        <v>-1</v>
      </c>
      <c r="AK863" s="13" t="s">
        <v>41</v>
      </c>
      <c r="AL863" s="13" t="s">
        <v>41</v>
      </c>
      <c r="AM863" s="13"/>
      <c r="AN863" s="13">
        <v>101.31965006729475</v>
      </c>
      <c r="AO863" s="13">
        <v>117.34261838440112</v>
      </c>
      <c r="AP863" s="13">
        <v>125.13020833333333</v>
      </c>
      <c r="AQ863" s="13">
        <v>148.05555555555554</v>
      </c>
      <c r="AR863" s="36">
        <v>1023.4572117499999</v>
      </c>
      <c r="AS863" s="36">
        <v>23.531334577330615</v>
      </c>
      <c r="AT863" s="36">
        <v>1006.8180455</v>
      </c>
      <c r="AU863" s="36">
        <v>1040.096378</v>
      </c>
      <c r="AV863" s="36">
        <v>1053.3284960000001</v>
      </c>
      <c r="AW863" s="36">
        <v>85.622048622423705</v>
      </c>
      <c r="AX863" s="36">
        <v>992.7845648</v>
      </c>
      <c r="AY863" s="36">
        <v>1113.8724272000002</v>
      </c>
      <c r="AZ863" s="36">
        <v>80600.55</v>
      </c>
      <c r="BA863" s="36" t="s">
        <v>50</v>
      </c>
      <c r="BB863" s="36">
        <v>74400.5</v>
      </c>
      <c r="BC863" s="36">
        <v>85422.8</v>
      </c>
      <c r="BD863" s="36">
        <v>998.37887000000001</v>
      </c>
      <c r="BE863" s="36">
        <v>58.997465602008027</v>
      </c>
      <c r="BF863" s="36">
        <v>956.66136200000005</v>
      </c>
      <c r="BG863" s="36">
        <v>1040.096378</v>
      </c>
      <c r="BH863" s="36">
        <v>1132.0290400000001</v>
      </c>
      <c r="BI863" s="36">
        <v>25.677328068516864</v>
      </c>
      <c r="BJ863" s="36">
        <v>1113.8724272000002</v>
      </c>
      <c r="BK863" s="36">
        <v>1150.1856528000001</v>
      </c>
      <c r="BL863" s="36">
        <v>86800.6</v>
      </c>
      <c r="BM863" s="36">
        <v>1509.3042794612309</v>
      </c>
      <c r="BN863" s="36">
        <v>85422.8</v>
      </c>
      <c r="BO863" s="36">
        <v>88178.4</v>
      </c>
      <c r="BP863" s="36">
        <v>1027.6348700000001</v>
      </c>
      <c r="BQ863" s="36">
        <v>17.623233621220717</v>
      </c>
      <c r="BR863" s="36">
        <v>1015.1733620000001</v>
      </c>
      <c r="BS863" s="36">
        <v>1040.096378</v>
      </c>
      <c r="BT863" s="36">
        <v>1107.7970665000003</v>
      </c>
      <c r="BU863" s="36">
        <v>8.5918574982485474</v>
      </c>
      <c r="BV863" s="36">
        <v>1101.7217058000001</v>
      </c>
      <c r="BW863" s="36">
        <v>1113.8724272000002</v>
      </c>
      <c r="BX863" s="36">
        <v>90933.962499999994</v>
      </c>
      <c r="BY863" s="36">
        <v>5511.1533333625657</v>
      </c>
      <c r="BZ863" s="36">
        <v>85422.8</v>
      </c>
      <c r="CA863" s="36">
        <v>99200.7</v>
      </c>
      <c r="CB863" s="36"/>
      <c r="CC863" s="40">
        <v>30.495000000000001</v>
      </c>
      <c r="CD863" s="40">
        <v>54.179000000000002</v>
      </c>
      <c r="CE863" s="40"/>
    </row>
    <row r="864" spans="1:83" s="5" customFormat="1">
      <c r="A864" s="13" t="s">
        <v>447</v>
      </c>
      <c r="B864" s="13">
        <v>8</v>
      </c>
      <c r="C864" s="13">
        <v>7</v>
      </c>
      <c r="D864" s="13" t="s">
        <v>78</v>
      </c>
      <c r="E864" s="35" t="s">
        <v>423</v>
      </c>
      <c r="F864" s="13" t="s">
        <v>36</v>
      </c>
      <c r="G864" s="36">
        <v>1097408536</v>
      </c>
      <c r="H864" s="13" t="s">
        <v>424</v>
      </c>
      <c r="I864" s="37">
        <v>19</v>
      </c>
      <c r="J864" s="37" t="s">
        <v>70</v>
      </c>
      <c r="K864" s="38">
        <v>43532</v>
      </c>
      <c r="L864" s="39">
        <v>0.69513888888888886</v>
      </c>
      <c r="M864" s="37"/>
      <c r="N864" s="37"/>
      <c r="O864" s="37"/>
      <c r="P864" s="37" t="s">
        <v>41</v>
      </c>
      <c r="Q864" s="37">
        <v>5</v>
      </c>
      <c r="R864" s="13" t="s">
        <v>55</v>
      </c>
      <c r="S864" s="13" t="s">
        <v>63</v>
      </c>
      <c r="T864" s="13" t="s">
        <v>42</v>
      </c>
      <c r="U864" s="13" t="s">
        <v>52</v>
      </c>
      <c r="V864" s="13" t="s">
        <v>42</v>
      </c>
      <c r="W864" s="13" t="s">
        <v>66</v>
      </c>
      <c r="X864" s="13" t="s">
        <v>47</v>
      </c>
      <c r="Y864" s="13" t="s">
        <v>41</v>
      </c>
      <c r="Z864" s="13" t="s">
        <v>41</v>
      </c>
      <c r="AA864" s="13"/>
      <c r="AB864" s="13">
        <v>0</v>
      </c>
      <c r="AC864" s="13">
        <v>0</v>
      </c>
      <c r="AD864" s="13" t="s">
        <v>42</v>
      </c>
      <c r="AE864" s="13">
        <v>0</v>
      </c>
      <c r="AF864" s="13" t="s">
        <v>42</v>
      </c>
      <c r="AG864" s="13">
        <v>0</v>
      </c>
      <c r="AH864" s="46" t="str">
        <f t="shared" si="26"/>
        <v>0</v>
      </c>
      <c r="AI864" s="46" t="s">
        <v>49</v>
      </c>
      <c r="AJ864" s="46" t="str">
        <f t="shared" si="27"/>
        <v>-1</v>
      </c>
      <c r="AK864" s="13" t="s">
        <v>41</v>
      </c>
      <c r="AL864" s="13" t="s">
        <v>41</v>
      </c>
      <c r="AM864" s="13"/>
      <c r="AN864" s="13">
        <v>101.31965006729475</v>
      </c>
      <c r="AO864" s="13">
        <v>117.34261838440112</v>
      </c>
      <c r="AP864" s="13">
        <v>125.13020833333333</v>
      </c>
      <c r="AQ864" s="13">
        <v>148.05555555555554</v>
      </c>
      <c r="AR864" s="36">
        <v>288.55477400000007</v>
      </c>
      <c r="AS864" s="36">
        <v>68.979007552654096</v>
      </c>
      <c r="AT864" s="36">
        <v>239.77925000000005</v>
      </c>
      <c r="AU864" s="36">
        <v>337.33029800000003</v>
      </c>
      <c r="AV864" s="36">
        <v>372.76891970000003</v>
      </c>
      <c r="AW864" s="36">
        <v>25.453207321528652</v>
      </c>
      <c r="AX864" s="36">
        <v>354.77078420000004</v>
      </c>
      <c r="AY864" s="36">
        <v>390.76705520000002</v>
      </c>
      <c r="AZ864" s="36">
        <v>37889.1</v>
      </c>
      <c r="BA864" s="36" t="s">
        <v>50</v>
      </c>
      <c r="BB864" s="36">
        <v>37200.199999999997</v>
      </c>
      <c r="BC864" s="36">
        <v>38578</v>
      </c>
      <c r="BD864" s="36">
        <v>341.28434100000004</v>
      </c>
      <c r="BE864" s="36">
        <v>143.54987634211494</v>
      </c>
      <c r="BF864" s="36">
        <v>239.77925000000005</v>
      </c>
      <c r="BG864" s="36">
        <v>442.78943199999998</v>
      </c>
      <c r="BH864" s="36">
        <v>402.6960565</v>
      </c>
      <c r="BI864" s="36">
        <v>16.870155424026255</v>
      </c>
      <c r="BJ864" s="36">
        <v>390.76705520000002</v>
      </c>
      <c r="BK864" s="36">
        <v>414.62505779999998</v>
      </c>
      <c r="BL864" s="36">
        <v>37200.200000000004</v>
      </c>
      <c r="BM864" s="36">
        <v>7.9704122254794649E-12</v>
      </c>
      <c r="BN864" s="36">
        <v>37200.199999999997</v>
      </c>
      <c r="BO864" s="36">
        <v>37200.199999999997</v>
      </c>
      <c r="BP864" s="36">
        <v>535.00817975000007</v>
      </c>
      <c r="BQ864" s="36">
        <v>417.51675645734372</v>
      </c>
      <c r="BR864" s="36">
        <v>239.77925000000005</v>
      </c>
      <c r="BS864" s="36">
        <v>830.23710950000009</v>
      </c>
      <c r="BT864" s="36">
        <v>643.38410450000003</v>
      </c>
      <c r="BU864" s="36">
        <v>357.25445720673292</v>
      </c>
      <c r="BV864" s="36">
        <v>390.76705520000002</v>
      </c>
      <c r="BW864" s="36">
        <v>896.00115380000011</v>
      </c>
      <c r="BX864" s="36">
        <v>53561.443749999984</v>
      </c>
      <c r="BY864" s="36">
        <v>19568.306498586619</v>
      </c>
      <c r="BZ864" s="36">
        <v>37200.199999999997</v>
      </c>
      <c r="CA864" s="36">
        <v>85422.8</v>
      </c>
      <c r="CB864" s="36"/>
      <c r="CC864" s="40">
        <v>30.216999999999999</v>
      </c>
      <c r="CD864" s="40">
        <v>55.701000000000001</v>
      </c>
      <c r="CE864" s="40"/>
    </row>
    <row r="865" spans="1:83" s="5" customFormat="1">
      <c r="A865" s="13" t="s">
        <v>447</v>
      </c>
      <c r="B865" s="13">
        <v>8</v>
      </c>
      <c r="C865" s="13">
        <v>8</v>
      </c>
      <c r="D865" s="13" t="s">
        <v>85</v>
      </c>
      <c r="E865" s="35" t="s">
        <v>425</v>
      </c>
      <c r="F865" s="13" t="s">
        <v>36</v>
      </c>
      <c r="G865" s="36">
        <v>1097407881</v>
      </c>
      <c r="H865" s="13" t="s">
        <v>426</v>
      </c>
      <c r="I865" s="37">
        <v>20</v>
      </c>
      <c r="J865" s="37" t="s">
        <v>38</v>
      </c>
      <c r="K865" s="38">
        <v>43532</v>
      </c>
      <c r="L865" s="39">
        <v>0.64930555555555558</v>
      </c>
      <c r="M865" s="37"/>
      <c r="N865" s="37" t="s">
        <v>427</v>
      </c>
      <c r="O865" s="37" t="s">
        <v>41</v>
      </c>
      <c r="P865" s="37" t="s">
        <v>41</v>
      </c>
      <c r="Q865" s="37">
        <v>1</v>
      </c>
      <c r="R865" s="13" t="s">
        <v>55</v>
      </c>
      <c r="S865" s="13" t="s">
        <v>63</v>
      </c>
      <c r="T865" s="13" t="s">
        <v>42</v>
      </c>
      <c r="U865" s="13" t="s">
        <v>52</v>
      </c>
      <c r="V865" s="13" t="s">
        <v>42</v>
      </c>
      <c r="W865" s="13" t="s">
        <v>46</v>
      </c>
      <c r="X865" s="13" t="s">
        <v>53</v>
      </c>
      <c r="Y865" s="13" t="s">
        <v>41</v>
      </c>
      <c r="Z865" s="13" t="s">
        <v>41</v>
      </c>
      <c r="AA865" s="13"/>
      <c r="AB865" s="13">
        <v>0</v>
      </c>
      <c r="AC865" s="13">
        <v>0</v>
      </c>
      <c r="AD865" s="13" t="s">
        <v>42</v>
      </c>
      <c r="AE865" s="13">
        <v>0</v>
      </c>
      <c r="AF865" s="13" t="s">
        <v>42</v>
      </c>
      <c r="AG865" s="13" t="s">
        <v>48</v>
      </c>
      <c r="AH865" s="46">
        <f t="shared" si="26"/>
        <v>1</v>
      </c>
      <c r="AI865" s="46" t="s">
        <v>54</v>
      </c>
      <c r="AJ865" s="46" t="str">
        <f t="shared" si="27"/>
        <v>-2</v>
      </c>
      <c r="AK865" s="13" t="s">
        <v>41</v>
      </c>
      <c r="AL865" s="13" t="s">
        <v>41</v>
      </c>
      <c r="AM865" s="13"/>
      <c r="AN865" s="13">
        <v>101.31965006729475</v>
      </c>
      <c r="AO865" s="13">
        <v>117.34261838440112</v>
      </c>
      <c r="AP865" s="13">
        <v>125.13020833333333</v>
      </c>
      <c r="AQ865" s="13">
        <v>148.05555555555554</v>
      </c>
      <c r="AR865" s="36">
        <v>774.39576375000001</v>
      </c>
      <c r="AS865" s="36">
        <v>5.6906882483119752</v>
      </c>
      <c r="AT865" s="36">
        <v>770.37183949999996</v>
      </c>
      <c r="AU865" s="36">
        <v>778.41968799999995</v>
      </c>
      <c r="AV865" s="36">
        <v>772.21720383000013</v>
      </c>
      <c r="AW865" s="36">
        <v>0</v>
      </c>
      <c r="AX865" s="36">
        <v>772.21720383000013</v>
      </c>
      <c r="AY865" s="36">
        <v>772.21720383000013</v>
      </c>
      <c r="AZ865" s="36">
        <v>111600.72500000001</v>
      </c>
      <c r="BA865" s="36" t="s">
        <v>50</v>
      </c>
      <c r="BB865" s="36">
        <v>93689.5</v>
      </c>
      <c r="BC865" s="36">
        <v>121245.2</v>
      </c>
      <c r="BD865" s="36">
        <v>786.39801575000001</v>
      </c>
      <c r="BE865" s="36">
        <v>22.664435805731578</v>
      </c>
      <c r="BF865" s="36">
        <v>770.37183949999996</v>
      </c>
      <c r="BG865" s="36">
        <v>802.42419199999995</v>
      </c>
      <c r="BH865" s="36">
        <v>756.75620191500002</v>
      </c>
      <c r="BI865" s="36">
        <v>21.86515859606947</v>
      </c>
      <c r="BJ865" s="36">
        <v>741.29520000000002</v>
      </c>
      <c r="BK865" s="36">
        <v>772.21720383000013</v>
      </c>
      <c r="BL865" s="36">
        <v>117571.13333333335</v>
      </c>
      <c r="BM865" s="36">
        <v>2845.9198025711548</v>
      </c>
      <c r="BN865" s="36">
        <v>115734.1</v>
      </c>
      <c r="BO865" s="36">
        <v>121245.2</v>
      </c>
      <c r="BP865" s="36">
        <v>726.00549875000002</v>
      </c>
      <c r="BQ865" s="36">
        <v>62.743480801516043</v>
      </c>
      <c r="BR865" s="36">
        <v>681.63915800000007</v>
      </c>
      <c r="BS865" s="36">
        <v>770.37183949999996</v>
      </c>
      <c r="BT865" s="36">
        <v>756.75620191500002</v>
      </c>
      <c r="BU865" s="36">
        <v>21.86515859606947</v>
      </c>
      <c r="BV865" s="36">
        <v>741.29520000000002</v>
      </c>
      <c r="BW865" s="36">
        <v>772.21720383000013</v>
      </c>
      <c r="BX865" s="36">
        <v>120900.78125000003</v>
      </c>
      <c r="BY865" s="36">
        <v>9538.9482240771667</v>
      </c>
      <c r="BZ865" s="36">
        <v>93689.5</v>
      </c>
      <c r="CA865" s="36">
        <v>132267.5</v>
      </c>
      <c r="CB865" s="36"/>
      <c r="CC865" s="40">
        <v>29.916</v>
      </c>
      <c r="CD865" s="40">
        <v>56.387</v>
      </c>
      <c r="CE865" s="40"/>
    </row>
    <row r="866" spans="1:83" s="5" customFormat="1">
      <c r="A866" s="13" t="s">
        <v>447</v>
      </c>
      <c r="B866" s="13">
        <v>8</v>
      </c>
      <c r="C866" s="13">
        <v>8</v>
      </c>
      <c r="D866" s="13" t="s">
        <v>85</v>
      </c>
      <c r="E866" s="35" t="s">
        <v>425</v>
      </c>
      <c r="F866" s="13" t="s">
        <v>36</v>
      </c>
      <c r="G866" s="36">
        <v>1097407881</v>
      </c>
      <c r="H866" s="13" t="s">
        <v>426</v>
      </c>
      <c r="I866" s="37">
        <v>20</v>
      </c>
      <c r="J866" s="37" t="s">
        <v>38</v>
      </c>
      <c r="K866" s="38">
        <v>43532</v>
      </c>
      <c r="L866" s="39">
        <v>0.65972222222222221</v>
      </c>
      <c r="M866" s="37"/>
      <c r="N866" s="37" t="s">
        <v>427</v>
      </c>
      <c r="O866" s="37" t="s">
        <v>41</v>
      </c>
      <c r="P866" s="37" t="s">
        <v>41</v>
      </c>
      <c r="Q866" s="37">
        <v>2</v>
      </c>
      <c r="R866" s="13" t="s">
        <v>55</v>
      </c>
      <c r="S866" s="13" t="s">
        <v>63</v>
      </c>
      <c r="T866" s="13" t="s">
        <v>42</v>
      </c>
      <c r="U866" s="13" t="s">
        <v>52</v>
      </c>
      <c r="V866" s="13" t="s">
        <v>42</v>
      </c>
      <c r="W866" s="13" t="s">
        <v>81</v>
      </c>
      <c r="X866" s="13" t="s">
        <v>53</v>
      </c>
      <c r="Y866" s="13" t="s">
        <v>41</v>
      </c>
      <c r="Z866" s="13" t="s">
        <v>41</v>
      </c>
      <c r="AA866" s="13"/>
      <c r="AB866" s="13">
        <v>0</v>
      </c>
      <c r="AC866" s="13">
        <v>0</v>
      </c>
      <c r="AD866" s="13" t="s">
        <v>42</v>
      </c>
      <c r="AE866" s="13">
        <v>0</v>
      </c>
      <c r="AF866" s="13" t="s">
        <v>42</v>
      </c>
      <c r="AG866" s="13" t="s">
        <v>82</v>
      </c>
      <c r="AH866" s="46">
        <f t="shared" si="26"/>
        <v>2</v>
      </c>
      <c r="AI866" s="46" t="s">
        <v>54</v>
      </c>
      <c r="AJ866" s="46" t="str">
        <f t="shared" si="27"/>
        <v>-2</v>
      </c>
      <c r="AK866" s="13" t="s">
        <v>41</v>
      </c>
      <c r="AL866" s="13" t="s">
        <v>41</v>
      </c>
      <c r="AM866" s="13"/>
      <c r="AN866" s="13">
        <v>101.31965006729475</v>
      </c>
      <c r="AO866" s="13">
        <v>117.34261838440112</v>
      </c>
      <c r="AP866" s="13">
        <v>125.13020833333333</v>
      </c>
      <c r="AQ866" s="13">
        <v>148.05555555555554</v>
      </c>
      <c r="AR866" s="36">
        <v>730.13816700000007</v>
      </c>
      <c r="AS866" s="36">
        <v>11.429808361387753</v>
      </c>
      <c r="AT866" s="36">
        <v>722.05607200000009</v>
      </c>
      <c r="AU866" s="36">
        <v>738.22026200000005</v>
      </c>
      <c r="AV866" s="36">
        <v>720.81577029999994</v>
      </c>
      <c r="AW866" s="36">
        <v>14.572463246228791</v>
      </c>
      <c r="AX866" s="36">
        <v>710.51148271999989</v>
      </c>
      <c r="AY866" s="36">
        <v>731.1200578800001</v>
      </c>
      <c r="AZ866" s="36">
        <v>99200.7</v>
      </c>
      <c r="BA866" s="36" t="s">
        <v>50</v>
      </c>
      <c r="BB866" s="36">
        <v>99200.7</v>
      </c>
      <c r="BC866" s="36">
        <v>99200.7</v>
      </c>
      <c r="BD866" s="36">
        <v>742.18691100000001</v>
      </c>
      <c r="BE866" s="36">
        <v>28.469305535749125</v>
      </c>
      <c r="BF866" s="36">
        <v>722.05607200000009</v>
      </c>
      <c r="BG866" s="36">
        <v>762.31774999999993</v>
      </c>
      <c r="BH866" s="36">
        <v>731.05657179499985</v>
      </c>
      <c r="BI866" s="36">
        <v>29.055143610028335</v>
      </c>
      <c r="BJ866" s="36">
        <v>710.51148271999989</v>
      </c>
      <c r="BK866" s="36">
        <v>751.60166086999993</v>
      </c>
      <c r="BL866" s="36">
        <v>102874.76666666666</v>
      </c>
      <c r="BM866" s="36">
        <v>2845.9198025711621</v>
      </c>
      <c r="BN866" s="36">
        <v>99200.7</v>
      </c>
      <c r="BO866" s="36">
        <v>104711.8</v>
      </c>
      <c r="BP866" s="36">
        <v>746.21395574999997</v>
      </c>
      <c r="BQ866" s="36">
        <v>34.164406837482517</v>
      </c>
      <c r="BR866" s="36">
        <v>722.05607200000009</v>
      </c>
      <c r="BS866" s="36">
        <v>770.37183949999996</v>
      </c>
      <c r="BT866" s="36">
        <v>741.36434327500001</v>
      </c>
      <c r="BU866" s="36">
        <v>43.632533834887063</v>
      </c>
      <c r="BV866" s="36">
        <v>710.51148271999989</v>
      </c>
      <c r="BW866" s="36">
        <v>772.21720383000013</v>
      </c>
      <c r="BX866" s="36">
        <v>93517.293750000012</v>
      </c>
      <c r="BY866" s="36">
        <v>28609.671835062298</v>
      </c>
      <c r="BZ866" s="36">
        <v>33066.9</v>
      </c>
      <c r="CA866" s="36">
        <v>121245.2</v>
      </c>
      <c r="CB866" s="36"/>
      <c r="CC866" s="40">
        <v>30.167000000000002</v>
      </c>
      <c r="CD866" s="40">
        <v>55.789000000000001</v>
      </c>
      <c r="CE866" s="40"/>
    </row>
    <row r="867" spans="1:83" s="5" customFormat="1">
      <c r="A867" s="13" t="s">
        <v>447</v>
      </c>
      <c r="B867" s="13">
        <v>8</v>
      </c>
      <c r="C867" s="13">
        <v>8</v>
      </c>
      <c r="D867" s="13" t="s">
        <v>85</v>
      </c>
      <c r="E867" s="35" t="s">
        <v>425</v>
      </c>
      <c r="F867" s="13" t="s">
        <v>36</v>
      </c>
      <c r="G867" s="36">
        <v>1097407881</v>
      </c>
      <c r="H867" s="13" t="s">
        <v>426</v>
      </c>
      <c r="I867" s="37">
        <v>20</v>
      </c>
      <c r="J867" s="37" t="s">
        <v>38</v>
      </c>
      <c r="K867" s="38">
        <v>43532</v>
      </c>
      <c r="L867" s="39">
        <v>0.67013888888888884</v>
      </c>
      <c r="M867" s="37"/>
      <c r="N867" s="37" t="s">
        <v>427</v>
      </c>
      <c r="O867" s="37" t="s">
        <v>41</v>
      </c>
      <c r="P867" s="37" t="s">
        <v>41</v>
      </c>
      <c r="Q867" s="37">
        <v>3</v>
      </c>
      <c r="R867" s="13" t="s">
        <v>43</v>
      </c>
      <c r="S867" s="13" t="s">
        <v>44</v>
      </c>
      <c r="T867" s="13" t="s">
        <v>42</v>
      </c>
      <c r="U867" s="13" t="s">
        <v>52</v>
      </c>
      <c r="V867" s="13" t="s">
        <v>42</v>
      </c>
      <c r="W867" s="13" t="s">
        <v>66</v>
      </c>
      <c r="X867" s="13" t="s">
        <v>53</v>
      </c>
      <c r="Y867" s="13" t="s">
        <v>41</v>
      </c>
      <c r="Z867" s="13" t="s">
        <v>41</v>
      </c>
      <c r="AA867" s="13"/>
      <c r="AB867" s="13">
        <v>-1</v>
      </c>
      <c r="AC867" s="13">
        <v>1</v>
      </c>
      <c r="AD867" s="13" t="s">
        <v>42</v>
      </c>
      <c r="AE867" s="13">
        <v>0</v>
      </c>
      <c r="AF867" s="13" t="s">
        <v>42</v>
      </c>
      <c r="AG867" s="13">
        <v>0</v>
      </c>
      <c r="AH867" s="46" t="str">
        <f t="shared" si="26"/>
        <v>0</v>
      </c>
      <c r="AI867" s="46" t="s">
        <v>54</v>
      </c>
      <c r="AJ867" s="46" t="str">
        <f t="shared" si="27"/>
        <v>-2</v>
      </c>
      <c r="AK867" s="13" t="s">
        <v>41</v>
      </c>
      <c r="AL867" s="13" t="s">
        <v>41</v>
      </c>
      <c r="AM867" s="13"/>
      <c r="AN867" s="13">
        <v>101.31965006729475</v>
      </c>
      <c r="AO867" s="13">
        <v>117.34261838440112</v>
      </c>
      <c r="AP867" s="13">
        <v>125.13020833333333</v>
      </c>
      <c r="AQ867" s="13">
        <v>148.05555555555554</v>
      </c>
      <c r="AR867" s="36">
        <v>762.31462950000002</v>
      </c>
      <c r="AS867" s="36">
        <v>11.394615656888041</v>
      </c>
      <c r="AT867" s="36">
        <v>754.25741950000008</v>
      </c>
      <c r="AU867" s="36">
        <v>770.37183949999996</v>
      </c>
      <c r="AV867" s="36">
        <v>972.95326106999983</v>
      </c>
      <c r="AW867" s="36">
        <v>65.619576893519863</v>
      </c>
      <c r="AX867" s="36">
        <v>926.5532132699999</v>
      </c>
      <c r="AY867" s="36">
        <v>1019.3533088699999</v>
      </c>
      <c r="AZ867" s="36">
        <v>99200.7</v>
      </c>
      <c r="BA867" s="36" t="s">
        <v>50</v>
      </c>
      <c r="BB867" s="36">
        <v>99200.7</v>
      </c>
      <c r="BC867" s="36">
        <v>99200.7</v>
      </c>
      <c r="BD867" s="36">
        <v>730.06366950000006</v>
      </c>
      <c r="BE867" s="36">
        <v>57.004360688440265</v>
      </c>
      <c r="BF867" s="36">
        <v>689.75549950000004</v>
      </c>
      <c r="BG867" s="36">
        <v>770.37183949999996</v>
      </c>
      <c r="BH867" s="36">
        <v>921.49705806999987</v>
      </c>
      <c r="BI867" s="36">
        <v>138.38963704434326</v>
      </c>
      <c r="BJ867" s="36">
        <v>823.64080726999998</v>
      </c>
      <c r="BK867" s="36">
        <v>1019.3533088699999</v>
      </c>
      <c r="BL867" s="36">
        <v>99200.7</v>
      </c>
      <c r="BM867" s="36">
        <v>0</v>
      </c>
      <c r="BN867" s="36">
        <v>99200.7</v>
      </c>
      <c r="BO867" s="36">
        <v>99200.7</v>
      </c>
      <c r="BP867" s="36">
        <v>746.21395574999997</v>
      </c>
      <c r="BQ867" s="36">
        <v>34.164406837482517</v>
      </c>
      <c r="BR867" s="36">
        <v>722.05607200000009</v>
      </c>
      <c r="BS867" s="36">
        <v>770.37183949999996</v>
      </c>
      <c r="BT867" s="36">
        <v>864.93239579499982</v>
      </c>
      <c r="BU867" s="36">
        <v>218.38414958470239</v>
      </c>
      <c r="BV867" s="36">
        <v>710.51148271999989</v>
      </c>
      <c r="BW867" s="36">
        <v>1019.3533088699999</v>
      </c>
      <c r="BX867" s="36">
        <v>99200.699999999968</v>
      </c>
      <c r="BY867" s="36">
        <v>3.0058306845273019E-11</v>
      </c>
      <c r="BZ867" s="36">
        <v>99200.7</v>
      </c>
      <c r="CA867" s="36">
        <v>99200.7</v>
      </c>
      <c r="CB867" s="36"/>
      <c r="CC867" s="40">
        <v>30.318000000000001</v>
      </c>
      <c r="CD867" s="40">
        <v>55.555999999999997</v>
      </c>
      <c r="CE867" s="40"/>
    </row>
    <row r="868" spans="1:83" s="5" customFormat="1">
      <c r="A868" s="13" t="s">
        <v>447</v>
      </c>
      <c r="B868" s="13">
        <v>8</v>
      </c>
      <c r="C868" s="13">
        <v>8</v>
      </c>
      <c r="D868" s="13" t="s">
        <v>85</v>
      </c>
      <c r="E868" s="35" t="s">
        <v>425</v>
      </c>
      <c r="F868" s="13" t="s">
        <v>36</v>
      </c>
      <c r="G868" s="36">
        <v>1097407881</v>
      </c>
      <c r="H868" s="13" t="s">
        <v>426</v>
      </c>
      <c r="I868" s="37">
        <v>20</v>
      </c>
      <c r="J868" s="37" t="s">
        <v>38</v>
      </c>
      <c r="K868" s="38">
        <v>43532</v>
      </c>
      <c r="L868" s="39">
        <v>0.68055555555555547</v>
      </c>
      <c r="M868" s="37"/>
      <c r="N868" s="37" t="s">
        <v>427</v>
      </c>
      <c r="O868" s="37" t="s">
        <v>41</v>
      </c>
      <c r="P868" s="37" t="s">
        <v>41</v>
      </c>
      <c r="Q868" s="37">
        <v>4</v>
      </c>
      <c r="R868" s="13" t="s">
        <v>55</v>
      </c>
      <c r="S868" s="13" t="s">
        <v>63</v>
      </c>
      <c r="T868" s="13" t="s">
        <v>42</v>
      </c>
      <c r="U868" s="13" t="s">
        <v>52</v>
      </c>
      <c r="V868" s="13" t="s">
        <v>42</v>
      </c>
      <c r="W868" s="13" t="s">
        <v>81</v>
      </c>
      <c r="X868" s="13" t="s">
        <v>53</v>
      </c>
      <c r="Y868" s="13" t="s">
        <v>41</v>
      </c>
      <c r="Z868" s="13" t="s">
        <v>41</v>
      </c>
      <c r="AA868" s="13"/>
      <c r="AB868" s="13">
        <v>0</v>
      </c>
      <c r="AC868" s="13">
        <v>0</v>
      </c>
      <c r="AD868" s="13" t="s">
        <v>42</v>
      </c>
      <c r="AE868" s="13">
        <v>0</v>
      </c>
      <c r="AF868" s="13" t="s">
        <v>42</v>
      </c>
      <c r="AG868" s="13" t="s">
        <v>82</v>
      </c>
      <c r="AH868" s="46">
        <f t="shared" si="26"/>
        <v>2</v>
      </c>
      <c r="AI868" s="46" t="s">
        <v>54</v>
      </c>
      <c r="AJ868" s="46" t="str">
        <f t="shared" si="27"/>
        <v>-2</v>
      </c>
      <c r="AK868" s="13" t="s">
        <v>41</v>
      </c>
      <c r="AL868" s="13" t="s">
        <v>41</v>
      </c>
      <c r="AM868" s="13"/>
      <c r="AN868" s="13">
        <v>101.31965006729475</v>
      </c>
      <c r="AO868" s="13">
        <v>117.34261838440112</v>
      </c>
      <c r="AP868" s="13">
        <v>125.13020833333333</v>
      </c>
      <c r="AQ868" s="13">
        <v>148.05555555555554</v>
      </c>
      <c r="AR868" s="36">
        <v>705.71456599999999</v>
      </c>
      <c r="AS868" s="36">
        <v>80.048990486299687</v>
      </c>
      <c r="AT868" s="36">
        <v>649.11138200000005</v>
      </c>
      <c r="AU868" s="36">
        <v>762.31774999999993</v>
      </c>
      <c r="AV868" s="36">
        <v>854.52542675500001</v>
      </c>
      <c r="AW868" s="36">
        <v>58.261618430344832</v>
      </c>
      <c r="AX868" s="36">
        <v>813.32824128000004</v>
      </c>
      <c r="AY868" s="36">
        <v>895.72261222999998</v>
      </c>
      <c r="AZ868" s="36">
        <v>80600.55</v>
      </c>
      <c r="BA868" s="36" t="s">
        <v>50</v>
      </c>
      <c r="BB868" s="36">
        <v>74400.5</v>
      </c>
      <c r="BC868" s="36">
        <v>85422.8</v>
      </c>
      <c r="BD868" s="36">
        <v>713.8527509999999</v>
      </c>
      <c r="BE868" s="36">
        <v>68.539858886198459</v>
      </c>
      <c r="BF868" s="36">
        <v>665.38775199999998</v>
      </c>
      <c r="BG868" s="36">
        <v>762.31774999999993</v>
      </c>
      <c r="BH868" s="36">
        <v>911.13791274999994</v>
      </c>
      <c r="BI868" s="36">
        <v>21.800527063440967</v>
      </c>
      <c r="BJ868" s="36">
        <v>895.72261222999998</v>
      </c>
      <c r="BK868" s="36">
        <v>926.5532132699999</v>
      </c>
      <c r="BL868" s="36">
        <v>86800.6</v>
      </c>
      <c r="BM868" s="36">
        <v>1509.3042794612309</v>
      </c>
      <c r="BN868" s="36">
        <v>85422.8</v>
      </c>
      <c r="BO868" s="36">
        <v>88178.4</v>
      </c>
      <c r="BP868" s="36">
        <v>766.34479474999989</v>
      </c>
      <c r="BQ868" s="36">
        <v>5.6951013017333922</v>
      </c>
      <c r="BR868" s="36">
        <v>762.31774999999993</v>
      </c>
      <c r="BS868" s="36">
        <v>770.37183949999996</v>
      </c>
      <c r="BT868" s="36">
        <v>957.53796054999998</v>
      </c>
      <c r="BU868" s="36">
        <v>87.42010395696083</v>
      </c>
      <c r="BV868" s="36">
        <v>895.72261222999998</v>
      </c>
      <c r="BW868" s="36">
        <v>1019.3533088699999</v>
      </c>
      <c r="BX868" s="36">
        <v>90933.962499999994</v>
      </c>
      <c r="BY868" s="36">
        <v>5511.1533333625657</v>
      </c>
      <c r="BZ868" s="36">
        <v>85422.8</v>
      </c>
      <c r="CA868" s="36">
        <v>99200.7</v>
      </c>
      <c r="CB868" s="36"/>
      <c r="CC868" s="40">
        <v>30.495000000000001</v>
      </c>
      <c r="CD868" s="40">
        <v>54.179000000000002</v>
      </c>
      <c r="CE868" s="40"/>
    </row>
    <row r="869" spans="1:83" s="5" customFormat="1">
      <c r="A869" s="13" t="s">
        <v>447</v>
      </c>
      <c r="B869" s="13">
        <v>8</v>
      </c>
      <c r="C869" s="13">
        <v>8</v>
      </c>
      <c r="D869" s="13" t="s">
        <v>85</v>
      </c>
      <c r="E869" s="35" t="s">
        <v>425</v>
      </c>
      <c r="F869" s="13" t="s">
        <v>36</v>
      </c>
      <c r="G869" s="36">
        <v>1097407881</v>
      </c>
      <c r="H869" s="13" t="s">
        <v>426</v>
      </c>
      <c r="I869" s="37">
        <v>20</v>
      </c>
      <c r="J869" s="37" t="s">
        <v>38</v>
      </c>
      <c r="K869" s="38">
        <v>43532</v>
      </c>
      <c r="L869" s="39">
        <v>0.69513888888888886</v>
      </c>
      <c r="M869" s="37"/>
      <c r="N869" s="37" t="s">
        <v>427</v>
      </c>
      <c r="O869" s="37" t="s">
        <v>41</v>
      </c>
      <c r="P869" s="37" t="s">
        <v>41</v>
      </c>
      <c r="Q869" s="37">
        <v>5</v>
      </c>
      <c r="R869" s="13" t="s">
        <v>43</v>
      </c>
      <c r="S869" s="13" t="s">
        <v>44</v>
      </c>
      <c r="T869" s="13" t="s">
        <v>42</v>
      </c>
      <c r="U869" s="13" t="s">
        <v>52</v>
      </c>
      <c r="V869" s="13" t="s">
        <v>42</v>
      </c>
      <c r="W869" s="13" t="s">
        <v>66</v>
      </c>
      <c r="X869" s="13" t="s">
        <v>47</v>
      </c>
      <c r="Y869" s="13" t="s">
        <v>41</v>
      </c>
      <c r="Z869" s="13" t="s">
        <v>41</v>
      </c>
      <c r="AA869" s="13"/>
      <c r="AB869" s="13">
        <v>-1</v>
      </c>
      <c r="AC869" s="13">
        <v>1</v>
      </c>
      <c r="AD869" s="13" t="s">
        <v>42</v>
      </c>
      <c r="AE869" s="13">
        <v>0</v>
      </c>
      <c r="AF869" s="13" t="s">
        <v>42</v>
      </c>
      <c r="AG869" s="13">
        <v>0</v>
      </c>
      <c r="AH869" s="46" t="str">
        <f t="shared" si="26"/>
        <v>0</v>
      </c>
      <c r="AI869" s="46" t="s">
        <v>49</v>
      </c>
      <c r="AJ869" s="46" t="str">
        <f t="shared" si="27"/>
        <v>-1</v>
      </c>
      <c r="AK869" s="13" t="s">
        <v>41</v>
      </c>
      <c r="AL869" s="13" t="s">
        <v>41</v>
      </c>
      <c r="AM869" s="13"/>
      <c r="AN869" s="13">
        <v>101.31965006729475</v>
      </c>
      <c r="AO869" s="13">
        <v>117.34261838440112</v>
      </c>
      <c r="AP869" s="13">
        <v>125.13020833333333</v>
      </c>
      <c r="AQ869" s="13">
        <v>148.05555555555554</v>
      </c>
      <c r="AR869" s="36">
        <v>226.51177875000002</v>
      </c>
      <c r="AS869" s="36">
        <v>35.825677145241293</v>
      </c>
      <c r="AT869" s="36">
        <v>201.17919950000004</v>
      </c>
      <c r="AU869" s="36">
        <v>251.844358</v>
      </c>
      <c r="AV869" s="36">
        <v>274.31527397499997</v>
      </c>
      <c r="AW869" s="36">
        <v>7.2594108719851151</v>
      </c>
      <c r="AX869" s="36">
        <v>269.18209531999997</v>
      </c>
      <c r="AY869" s="36">
        <v>279.44845263000002</v>
      </c>
      <c r="AZ869" s="36">
        <v>37889.1</v>
      </c>
      <c r="BA869" s="36" t="s">
        <v>50</v>
      </c>
      <c r="BB869" s="36">
        <v>37200.199999999997</v>
      </c>
      <c r="BC869" s="36">
        <v>38578</v>
      </c>
      <c r="BD869" s="36">
        <v>226.51177875000002</v>
      </c>
      <c r="BE869" s="36">
        <v>35.825677145241293</v>
      </c>
      <c r="BF869" s="36">
        <v>201.17919950000004</v>
      </c>
      <c r="BG869" s="36">
        <v>251.844358</v>
      </c>
      <c r="BH869" s="36">
        <v>299.92053415500004</v>
      </c>
      <c r="BI869" s="36">
        <v>28.951895342662667</v>
      </c>
      <c r="BJ869" s="36">
        <v>279.44845263000002</v>
      </c>
      <c r="BK869" s="36">
        <v>320.39261568000001</v>
      </c>
      <c r="BL869" s="36">
        <v>37200.200000000004</v>
      </c>
      <c r="BM869" s="36">
        <v>7.9704122254794649E-12</v>
      </c>
      <c r="BN869" s="36">
        <v>37200.199999999997</v>
      </c>
      <c r="BO869" s="36">
        <v>37200.199999999997</v>
      </c>
      <c r="BP869" s="36">
        <v>376.15809975000002</v>
      </c>
      <c r="BQ869" s="36">
        <v>247.45753386267882</v>
      </c>
      <c r="BR869" s="36">
        <v>201.17919950000004</v>
      </c>
      <c r="BS869" s="36">
        <v>551.13699999999994</v>
      </c>
      <c r="BT869" s="36">
        <v>505.28425525500006</v>
      </c>
      <c r="BU869" s="36">
        <v>319.38005494168851</v>
      </c>
      <c r="BV869" s="36">
        <v>279.44845263000002</v>
      </c>
      <c r="BW869" s="36">
        <v>731.1200578800001</v>
      </c>
      <c r="BX869" s="36">
        <v>53561.443749999984</v>
      </c>
      <c r="BY869" s="36">
        <v>19568.306498586619</v>
      </c>
      <c r="BZ869" s="36">
        <v>37200.199999999997</v>
      </c>
      <c r="CA869" s="36">
        <v>85422.8</v>
      </c>
      <c r="CB869" s="36"/>
      <c r="CC869" s="40">
        <v>30.216999999999999</v>
      </c>
      <c r="CD869" s="40">
        <v>55.701000000000001</v>
      </c>
      <c r="CE869" s="40"/>
    </row>
    <row r="870" spans="1:83" s="5" customFormat="1">
      <c r="A870" s="13" t="s">
        <v>447</v>
      </c>
      <c r="B870" s="13">
        <v>8</v>
      </c>
      <c r="C870" s="13">
        <v>9</v>
      </c>
      <c r="D870" s="13" t="s">
        <v>117</v>
      </c>
      <c r="E870" s="35" t="s">
        <v>428</v>
      </c>
      <c r="F870" s="13" t="s">
        <v>36</v>
      </c>
      <c r="G870" s="36">
        <v>1010122571</v>
      </c>
      <c r="H870" s="13"/>
      <c r="I870" s="37">
        <v>18</v>
      </c>
      <c r="J870" s="37" t="s">
        <v>38</v>
      </c>
      <c r="K870" s="38">
        <v>43532</v>
      </c>
      <c r="L870" s="39">
        <v>0.64930555555555558</v>
      </c>
      <c r="M870" s="37" t="s">
        <v>39</v>
      </c>
      <c r="N870" s="37" t="s">
        <v>41</v>
      </c>
      <c r="O870" s="37" t="s">
        <v>41</v>
      </c>
      <c r="P870" s="37" t="s">
        <v>41</v>
      </c>
      <c r="Q870" s="37">
        <v>1</v>
      </c>
      <c r="R870" s="13" t="s">
        <v>43</v>
      </c>
      <c r="S870" s="13" t="s">
        <v>44</v>
      </c>
      <c r="T870" s="13" t="s">
        <v>42</v>
      </c>
      <c r="U870" s="13" t="s">
        <v>52</v>
      </c>
      <c r="V870" s="13" t="s">
        <v>42</v>
      </c>
      <c r="W870" s="13" t="s">
        <v>81</v>
      </c>
      <c r="X870" s="13" t="s">
        <v>88</v>
      </c>
      <c r="Y870" s="13" t="s">
        <v>42</v>
      </c>
      <c r="Z870" s="13" t="s">
        <v>41</v>
      </c>
      <c r="AA870" s="13"/>
      <c r="AB870" s="13">
        <v>-1</v>
      </c>
      <c r="AC870" s="13">
        <v>1</v>
      </c>
      <c r="AD870" s="13" t="s">
        <v>42</v>
      </c>
      <c r="AE870" s="13">
        <v>0</v>
      </c>
      <c r="AF870" s="13" t="s">
        <v>42</v>
      </c>
      <c r="AG870" s="13" t="s">
        <v>82</v>
      </c>
      <c r="AH870" s="46">
        <f t="shared" si="26"/>
        <v>2</v>
      </c>
      <c r="AI870" s="46" t="s">
        <v>89</v>
      </c>
      <c r="AJ870" s="46" t="str">
        <f t="shared" si="27"/>
        <v>-3</v>
      </c>
      <c r="AK870" s="13" t="s">
        <v>42</v>
      </c>
      <c r="AL870" s="13" t="s">
        <v>41</v>
      </c>
      <c r="AM870" s="13"/>
      <c r="AN870" s="13">
        <v>101.31965006729475</v>
      </c>
      <c r="AO870" s="13">
        <v>117.34261838440112</v>
      </c>
      <c r="AP870" s="13">
        <v>125.13020833333333</v>
      </c>
      <c r="AQ870" s="13">
        <v>148.05555555555554</v>
      </c>
      <c r="AR870" s="36">
        <v>341.84345651499996</v>
      </c>
      <c r="AS870" s="36">
        <v>5.7130300295256973</v>
      </c>
      <c r="AT870" s="36">
        <v>337.80373423999998</v>
      </c>
      <c r="AU870" s="36">
        <v>345.88317878999999</v>
      </c>
      <c r="AV870" s="36">
        <v>315.15122300000002</v>
      </c>
      <c r="AW870" s="36">
        <v>18.675818633559516</v>
      </c>
      <c r="AX870" s="36">
        <v>301.945425</v>
      </c>
      <c r="AY870" s="36">
        <v>328.35702100000003</v>
      </c>
      <c r="AZ870" s="36">
        <v>111600.72500000001</v>
      </c>
      <c r="BA870" s="36" t="s">
        <v>50</v>
      </c>
      <c r="BB870" s="36">
        <v>93689.5</v>
      </c>
      <c r="BC870" s="36">
        <v>121245.2</v>
      </c>
      <c r="BD870" s="36">
        <v>325.73235783999996</v>
      </c>
      <c r="BE870" s="36">
        <v>17.071504221390537</v>
      </c>
      <c r="BF870" s="36">
        <v>313.66098143999994</v>
      </c>
      <c r="BG870" s="36">
        <v>337.80373423999998</v>
      </c>
      <c r="BH870" s="36">
        <v>321.75724249999996</v>
      </c>
      <c r="BI870" s="36">
        <v>9.3334962633584215</v>
      </c>
      <c r="BJ870" s="36">
        <v>315.15746399999995</v>
      </c>
      <c r="BK870" s="36">
        <v>328.35702100000003</v>
      </c>
      <c r="BL870" s="36">
        <v>117571.13333333335</v>
      </c>
      <c r="BM870" s="36">
        <v>2845.9198025711548</v>
      </c>
      <c r="BN870" s="36">
        <v>115734.1</v>
      </c>
      <c r="BO870" s="36">
        <v>121245.2</v>
      </c>
      <c r="BP870" s="36">
        <v>301.52336407500002</v>
      </c>
      <c r="BQ870" s="36">
        <v>51.308191535258963</v>
      </c>
      <c r="BR870" s="36">
        <v>265.24299391</v>
      </c>
      <c r="BS870" s="36">
        <v>337.80373423999998</v>
      </c>
      <c r="BT870" s="36">
        <v>301.92046099999999</v>
      </c>
      <c r="BU870" s="36">
        <v>37.386941694490126</v>
      </c>
      <c r="BV870" s="36">
        <v>275.48390099999995</v>
      </c>
      <c r="BW870" s="36">
        <v>328.35702100000003</v>
      </c>
      <c r="BX870" s="36">
        <v>120900.78125000003</v>
      </c>
      <c r="BY870" s="36">
        <v>9538.9482240771667</v>
      </c>
      <c r="BZ870" s="36">
        <v>93689.5</v>
      </c>
      <c r="CA870" s="36">
        <v>132267.5</v>
      </c>
      <c r="CB870" s="36"/>
      <c r="CC870" s="40">
        <v>29.916</v>
      </c>
      <c r="CD870" s="40">
        <v>56.387</v>
      </c>
      <c r="CE870" s="40"/>
    </row>
    <row r="871" spans="1:83" s="5" customFormat="1">
      <c r="A871" s="13" t="s">
        <v>447</v>
      </c>
      <c r="B871" s="13">
        <v>8</v>
      </c>
      <c r="C871" s="13">
        <v>9</v>
      </c>
      <c r="D871" s="13" t="s">
        <v>117</v>
      </c>
      <c r="E871" s="35" t="s">
        <v>428</v>
      </c>
      <c r="F871" s="13" t="s">
        <v>36</v>
      </c>
      <c r="G871" s="36">
        <v>1010122571</v>
      </c>
      <c r="H871" s="13"/>
      <c r="I871" s="37">
        <v>18</v>
      </c>
      <c r="J871" s="37" t="s">
        <v>38</v>
      </c>
      <c r="K871" s="38">
        <v>43532</v>
      </c>
      <c r="L871" s="39">
        <v>0.65972222222222221</v>
      </c>
      <c r="M871" s="37" t="s">
        <v>39</v>
      </c>
      <c r="N871" s="37" t="s">
        <v>41</v>
      </c>
      <c r="O871" s="37" t="s">
        <v>41</v>
      </c>
      <c r="P871" s="37" t="s">
        <v>41</v>
      </c>
      <c r="Q871" s="37">
        <v>2</v>
      </c>
      <c r="R871" s="13" t="s">
        <v>55</v>
      </c>
      <c r="S871" s="13" t="s">
        <v>44</v>
      </c>
      <c r="T871" s="13" t="s">
        <v>42</v>
      </c>
      <c r="U871" s="13" t="s">
        <v>52</v>
      </c>
      <c r="V871" s="13" t="s">
        <v>42</v>
      </c>
      <c r="W871" s="13" t="s">
        <v>81</v>
      </c>
      <c r="X871" s="13" t="s">
        <v>88</v>
      </c>
      <c r="Y871" s="13" t="s">
        <v>42</v>
      </c>
      <c r="Z871" s="13" t="s">
        <v>41</v>
      </c>
      <c r="AA871" s="13"/>
      <c r="AB871" s="13">
        <v>0</v>
      </c>
      <c r="AC871" s="13">
        <v>1</v>
      </c>
      <c r="AD871" s="13" t="s">
        <v>42</v>
      </c>
      <c r="AE871" s="13">
        <v>0</v>
      </c>
      <c r="AF871" s="13" t="s">
        <v>42</v>
      </c>
      <c r="AG871" s="13" t="s">
        <v>82</v>
      </c>
      <c r="AH871" s="46">
        <f t="shared" si="26"/>
        <v>2</v>
      </c>
      <c r="AI871" s="46" t="s">
        <v>89</v>
      </c>
      <c r="AJ871" s="46" t="str">
        <f t="shared" si="27"/>
        <v>-3</v>
      </c>
      <c r="AK871" s="13" t="s">
        <v>42</v>
      </c>
      <c r="AL871" s="13" t="s">
        <v>41</v>
      </c>
      <c r="AM871" s="13"/>
      <c r="AN871" s="13">
        <v>101.31965006729475</v>
      </c>
      <c r="AO871" s="13">
        <v>117.34261838440112</v>
      </c>
      <c r="AP871" s="13">
        <v>125.13020833333333</v>
      </c>
      <c r="AQ871" s="13">
        <v>148.05555555555554</v>
      </c>
      <c r="AR871" s="36">
        <v>337.80317255</v>
      </c>
      <c r="AS871" s="36">
        <v>11.426854408667221</v>
      </c>
      <c r="AT871" s="36">
        <v>329.72316631000001</v>
      </c>
      <c r="AU871" s="36">
        <v>345.88317878999999</v>
      </c>
      <c r="AV871" s="36">
        <v>321.74476049999998</v>
      </c>
      <c r="AW871" s="36">
        <v>28.00048879007506</v>
      </c>
      <c r="AX871" s="36">
        <v>301.945425</v>
      </c>
      <c r="AY871" s="36">
        <v>341.54409599999997</v>
      </c>
      <c r="AZ871" s="36">
        <v>99200.7</v>
      </c>
      <c r="BA871" s="36" t="s">
        <v>50</v>
      </c>
      <c r="BB871" s="36">
        <v>99200.7</v>
      </c>
      <c r="BC871" s="36">
        <v>99200.7</v>
      </c>
      <c r="BD871" s="36">
        <v>333.76345027499997</v>
      </c>
      <c r="BE871" s="36">
        <v>5.7138243791415242</v>
      </c>
      <c r="BF871" s="36">
        <v>329.72316631000001</v>
      </c>
      <c r="BG871" s="36">
        <v>337.80373423999998</v>
      </c>
      <c r="BH871" s="36">
        <v>308.5514445</v>
      </c>
      <c r="BI871" s="36">
        <v>9.3423223702010958</v>
      </c>
      <c r="BJ871" s="36">
        <v>301.945425</v>
      </c>
      <c r="BK871" s="36">
        <v>315.15746399999995</v>
      </c>
      <c r="BL871" s="36">
        <v>102874.76666666666</v>
      </c>
      <c r="BM871" s="36">
        <v>2845.9198025711621</v>
      </c>
      <c r="BN871" s="36">
        <v>99200.7</v>
      </c>
      <c r="BO871" s="36">
        <v>104711.8</v>
      </c>
      <c r="BP871" s="36">
        <v>333.76345027499997</v>
      </c>
      <c r="BQ871" s="36">
        <v>5.7138243791415242</v>
      </c>
      <c r="BR871" s="36">
        <v>329.72316631000001</v>
      </c>
      <c r="BS871" s="36">
        <v>337.80373423999998</v>
      </c>
      <c r="BT871" s="36">
        <v>315.15122300000002</v>
      </c>
      <c r="BU871" s="36">
        <v>18.675818633559516</v>
      </c>
      <c r="BV871" s="36">
        <v>301.945425</v>
      </c>
      <c r="BW871" s="36">
        <v>328.35702100000003</v>
      </c>
      <c r="BX871" s="36">
        <v>93517.293750000012</v>
      </c>
      <c r="BY871" s="36">
        <v>28609.671835062298</v>
      </c>
      <c r="BZ871" s="36">
        <v>33066.9</v>
      </c>
      <c r="CA871" s="36">
        <v>121245.2</v>
      </c>
      <c r="CB871" s="36"/>
      <c r="CC871" s="40">
        <v>30.167000000000002</v>
      </c>
      <c r="CD871" s="40">
        <v>55.789000000000001</v>
      </c>
      <c r="CE871" s="40"/>
    </row>
    <row r="872" spans="1:83" s="5" customFormat="1">
      <c r="A872" s="13" t="s">
        <v>447</v>
      </c>
      <c r="B872" s="13">
        <v>8</v>
      </c>
      <c r="C872" s="13">
        <v>9</v>
      </c>
      <c r="D872" s="13" t="s">
        <v>117</v>
      </c>
      <c r="E872" s="35" t="s">
        <v>428</v>
      </c>
      <c r="F872" s="13" t="s">
        <v>36</v>
      </c>
      <c r="G872" s="36">
        <v>1010122571</v>
      </c>
      <c r="H872" s="13"/>
      <c r="I872" s="37">
        <v>18</v>
      </c>
      <c r="J872" s="37" t="s">
        <v>38</v>
      </c>
      <c r="K872" s="38">
        <v>43532</v>
      </c>
      <c r="L872" s="39">
        <v>0.67013888888888884</v>
      </c>
      <c r="M872" s="37" t="s">
        <v>39</v>
      </c>
      <c r="N872" s="37" t="s">
        <v>41</v>
      </c>
      <c r="O872" s="37" t="s">
        <v>41</v>
      </c>
      <c r="P872" s="37" t="s">
        <v>41</v>
      </c>
      <c r="Q872" s="37">
        <v>3</v>
      </c>
      <c r="R872" s="13" t="s">
        <v>43</v>
      </c>
      <c r="S872" s="13" t="s">
        <v>44</v>
      </c>
      <c r="T872" s="13" t="s">
        <v>42</v>
      </c>
      <c r="U872" s="13" t="s">
        <v>52</v>
      </c>
      <c r="V872" s="13" t="s">
        <v>42</v>
      </c>
      <c r="W872" s="13" t="s">
        <v>46</v>
      </c>
      <c r="X872" s="13" t="s">
        <v>53</v>
      </c>
      <c r="Y872" s="13" t="s">
        <v>41</v>
      </c>
      <c r="Z872" s="13" t="s">
        <v>41</v>
      </c>
      <c r="AA872" s="13"/>
      <c r="AB872" s="13">
        <v>-1</v>
      </c>
      <c r="AC872" s="13">
        <v>1</v>
      </c>
      <c r="AD872" s="13" t="s">
        <v>42</v>
      </c>
      <c r="AE872" s="13">
        <v>0</v>
      </c>
      <c r="AF872" s="13" t="s">
        <v>42</v>
      </c>
      <c r="AG872" s="13" t="s">
        <v>48</v>
      </c>
      <c r="AH872" s="46">
        <f t="shared" si="26"/>
        <v>1</v>
      </c>
      <c r="AI872" s="46" t="s">
        <v>54</v>
      </c>
      <c r="AJ872" s="46" t="str">
        <f t="shared" si="27"/>
        <v>-2</v>
      </c>
      <c r="AK872" s="13" t="s">
        <v>41</v>
      </c>
      <c r="AL872" s="13" t="s">
        <v>41</v>
      </c>
      <c r="AM872" s="13"/>
      <c r="AN872" s="13">
        <v>101.31965006729475</v>
      </c>
      <c r="AO872" s="13">
        <v>117.34261838440112</v>
      </c>
      <c r="AP872" s="13">
        <v>125.13020833333333</v>
      </c>
      <c r="AQ872" s="13">
        <v>148.05555555555554</v>
      </c>
      <c r="AR872" s="36">
        <v>341.84345651499996</v>
      </c>
      <c r="AS872" s="36">
        <v>5.7130300295256973</v>
      </c>
      <c r="AT872" s="36">
        <v>337.80373423999998</v>
      </c>
      <c r="AU872" s="36">
        <v>345.88317878999999</v>
      </c>
      <c r="AV872" s="36">
        <v>341.54409599999997</v>
      </c>
      <c r="AW872" s="36">
        <v>0</v>
      </c>
      <c r="AX872" s="36">
        <v>341.54409599999997</v>
      </c>
      <c r="AY872" s="36">
        <v>341.54409599999997</v>
      </c>
      <c r="AZ872" s="36">
        <v>99200.7</v>
      </c>
      <c r="BA872" s="36" t="s">
        <v>50</v>
      </c>
      <c r="BB872" s="36">
        <v>99200.7</v>
      </c>
      <c r="BC872" s="36">
        <v>99200.7</v>
      </c>
      <c r="BD872" s="36">
        <v>345.8826171</v>
      </c>
      <c r="BE872" s="36">
        <v>11.425265709435569</v>
      </c>
      <c r="BF872" s="36">
        <v>337.80373423999998</v>
      </c>
      <c r="BG872" s="36">
        <v>353.96149996000003</v>
      </c>
      <c r="BH872" s="36">
        <v>348.04804799999999</v>
      </c>
      <c r="BI872" s="36">
        <v>9.1979771274236128</v>
      </c>
      <c r="BJ872" s="36">
        <v>341.54409599999997</v>
      </c>
      <c r="BK872" s="36">
        <v>354.55199999999996</v>
      </c>
      <c r="BL872" s="36">
        <v>99200.7</v>
      </c>
      <c r="BM872" s="36">
        <v>0</v>
      </c>
      <c r="BN872" s="36">
        <v>99200.7</v>
      </c>
      <c r="BO872" s="36">
        <v>99200.7</v>
      </c>
      <c r="BP872" s="36">
        <v>333.76345027499997</v>
      </c>
      <c r="BQ872" s="36">
        <v>5.7138243791415242</v>
      </c>
      <c r="BR872" s="36">
        <v>329.72316631000001</v>
      </c>
      <c r="BS872" s="36">
        <v>337.80373423999998</v>
      </c>
      <c r="BT872" s="36">
        <v>321.74476049999998</v>
      </c>
      <c r="BU872" s="36">
        <v>28.00048879007506</v>
      </c>
      <c r="BV872" s="36">
        <v>301.945425</v>
      </c>
      <c r="BW872" s="36">
        <v>341.54409599999997</v>
      </c>
      <c r="BX872" s="36">
        <v>99200.699999999968</v>
      </c>
      <c r="BY872" s="36">
        <v>3.0058306845273019E-11</v>
      </c>
      <c r="BZ872" s="36">
        <v>99200.7</v>
      </c>
      <c r="CA872" s="36">
        <v>99200.7</v>
      </c>
      <c r="CB872" s="36"/>
      <c r="CC872" s="40">
        <v>30.318000000000001</v>
      </c>
      <c r="CD872" s="40">
        <v>55.555999999999997</v>
      </c>
      <c r="CE872" s="40"/>
    </row>
    <row r="873" spans="1:83" s="5" customFormat="1">
      <c r="A873" s="13" t="s">
        <v>447</v>
      </c>
      <c r="B873" s="13">
        <v>8</v>
      </c>
      <c r="C873" s="13">
        <v>9</v>
      </c>
      <c r="D873" s="13" t="s">
        <v>117</v>
      </c>
      <c r="E873" s="35" t="s">
        <v>428</v>
      </c>
      <c r="F873" s="13" t="s">
        <v>36</v>
      </c>
      <c r="G873" s="36">
        <v>1010122571</v>
      </c>
      <c r="H873" s="13"/>
      <c r="I873" s="37">
        <v>18</v>
      </c>
      <c r="J873" s="37" t="s">
        <v>38</v>
      </c>
      <c r="K873" s="38">
        <v>43532</v>
      </c>
      <c r="L873" s="39">
        <v>0.68055555555555547</v>
      </c>
      <c r="M873" s="37" t="s">
        <v>39</v>
      </c>
      <c r="N873" s="37" t="s">
        <v>41</v>
      </c>
      <c r="O873" s="37" t="s">
        <v>41</v>
      </c>
      <c r="P873" s="37" t="s">
        <v>41</v>
      </c>
      <c r="Q873" s="37">
        <v>4</v>
      </c>
      <c r="R873" s="13" t="s">
        <v>55</v>
      </c>
      <c r="S873" s="13" t="s">
        <v>63</v>
      </c>
      <c r="T873" s="13" t="s">
        <v>42</v>
      </c>
      <c r="U873" s="13" t="s">
        <v>52</v>
      </c>
      <c r="V873" s="13" t="s">
        <v>42</v>
      </c>
      <c r="W873" s="13" t="s">
        <v>64</v>
      </c>
      <c r="X873" s="13" t="s">
        <v>88</v>
      </c>
      <c r="Y873" s="13" t="s">
        <v>42</v>
      </c>
      <c r="Z873" s="13" t="s">
        <v>41</v>
      </c>
      <c r="AA873" s="13"/>
      <c r="AB873" s="13">
        <v>0</v>
      </c>
      <c r="AC873" s="13">
        <v>0</v>
      </c>
      <c r="AD873" s="13" t="s">
        <v>42</v>
      </c>
      <c r="AE873" s="13">
        <v>0</v>
      </c>
      <c r="AF873" s="13" t="s">
        <v>42</v>
      </c>
      <c r="AG873" s="13" t="s">
        <v>65</v>
      </c>
      <c r="AH873" s="46">
        <f t="shared" si="26"/>
        <v>3</v>
      </c>
      <c r="AI873" s="46" t="s">
        <v>89</v>
      </c>
      <c r="AJ873" s="46" t="str">
        <f t="shared" si="27"/>
        <v>-3</v>
      </c>
      <c r="AK873" s="13" t="s">
        <v>42</v>
      </c>
      <c r="AL873" s="13" t="s">
        <v>41</v>
      </c>
      <c r="AM873" s="13"/>
      <c r="AN873" s="13">
        <v>101.31965006729475</v>
      </c>
      <c r="AO873" s="13">
        <v>117.34261838440112</v>
      </c>
      <c r="AP873" s="13">
        <v>125.13020833333333</v>
      </c>
      <c r="AQ873" s="13">
        <v>148.05555555555554</v>
      </c>
      <c r="AR873" s="36">
        <v>349.92233937499998</v>
      </c>
      <c r="AS873" s="36">
        <v>5.7122356799098712</v>
      </c>
      <c r="AT873" s="36">
        <v>345.88317878999999</v>
      </c>
      <c r="AU873" s="36">
        <v>353.96149996000003</v>
      </c>
      <c r="AV873" s="36">
        <v>321.75724249999996</v>
      </c>
      <c r="AW873" s="36">
        <v>9.3334962633584215</v>
      </c>
      <c r="AX873" s="36">
        <v>315.15746399999995</v>
      </c>
      <c r="AY873" s="36">
        <v>328.35702100000003</v>
      </c>
      <c r="AZ873" s="36">
        <v>80600.55</v>
      </c>
      <c r="BA873" s="36" t="s">
        <v>50</v>
      </c>
      <c r="BB873" s="36">
        <v>74400.5</v>
      </c>
      <c r="BC873" s="36">
        <v>85422.8</v>
      </c>
      <c r="BD873" s="36">
        <v>333.81124069999998</v>
      </c>
      <c r="BE873" s="36">
        <v>28.496769930826105</v>
      </c>
      <c r="BF873" s="36">
        <v>313.66098143999994</v>
      </c>
      <c r="BG873" s="36">
        <v>353.96149996000003</v>
      </c>
      <c r="BH873" s="36">
        <v>328.35702100000003</v>
      </c>
      <c r="BI873" s="36">
        <v>0</v>
      </c>
      <c r="BJ873" s="36">
        <v>328.35702100000003</v>
      </c>
      <c r="BK873" s="36">
        <v>328.35702100000003</v>
      </c>
      <c r="BL873" s="36">
        <v>86800.6</v>
      </c>
      <c r="BM873" s="36">
        <v>1509.3042794612309</v>
      </c>
      <c r="BN873" s="36">
        <v>85422.8</v>
      </c>
      <c r="BO873" s="36">
        <v>88178.4</v>
      </c>
      <c r="BP873" s="36">
        <v>345.8826171</v>
      </c>
      <c r="BQ873" s="36">
        <v>11.425265709435569</v>
      </c>
      <c r="BR873" s="36">
        <v>337.80373423999998</v>
      </c>
      <c r="BS873" s="36">
        <v>353.96149996000003</v>
      </c>
      <c r="BT873" s="36">
        <v>334.9505585</v>
      </c>
      <c r="BU873" s="36">
        <v>9.3246701565155465</v>
      </c>
      <c r="BV873" s="36">
        <v>328.35702100000003</v>
      </c>
      <c r="BW873" s="36">
        <v>341.54409599999997</v>
      </c>
      <c r="BX873" s="36">
        <v>90933.962499999994</v>
      </c>
      <c r="BY873" s="36">
        <v>5511.1533333625657</v>
      </c>
      <c r="BZ873" s="36">
        <v>85422.8</v>
      </c>
      <c r="CA873" s="36">
        <v>99200.7</v>
      </c>
      <c r="CB873" s="36"/>
      <c r="CC873" s="40">
        <v>30.495000000000001</v>
      </c>
      <c r="CD873" s="40">
        <v>54.179000000000002</v>
      </c>
      <c r="CE873" s="40"/>
    </row>
    <row r="874" spans="1:83" s="5" customFormat="1">
      <c r="A874" s="13" t="s">
        <v>447</v>
      </c>
      <c r="B874" s="13">
        <v>8</v>
      </c>
      <c r="C874" s="13">
        <v>10</v>
      </c>
      <c r="D874" s="13" t="s">
        <v>90</v>
      </c>
      <c r="E874" s="35" t="s">
        <v>429</v>
      </c>
      <c r="F874" s="13" t="s">
        <v>36</v>
      </c>
      <c r="G874" s="36">
        <v>1094968152</v>
      </c>
      <c r="H874" s="13" t="s">
        <v>430</v>
      </c>
      <c r="I874" s="37">
        <v>20</v>
      </c>
      <c r="J874" s="37" t="s">
        <v>38</v>
      </c>
      <c r="K874" s="38">
        <v>43532</v>
      </c>
      <c r="L874" s="39">
        <v>0.64930555555555558</v>
      </c>
      <c r="M874" s="37" t="s">
        <v>39</v>
      </c>
      <c r="N874" s="37" t="s">
        <v>41</v>
      </c>
      <c r="O874" s="37" t="s">
        <v>42</v>
      </c>
      <c r="P874" s="37" t="s">
        <v>42</v>
      </c>
      <c r="Q874" s="37">
        <v>1</v>
      </c>
      <c r="R874" s="13" t="s">
        <v>43</v>
      </c>
      <c r="S874" s="13" t="s">
        <v>44</v>
      </c>
      <c r="T874" s="13" t="s">
        <v>41</v>
      </c>
      <c r="U874" s="13" t="s">
        <v>52</v>
      </c>
      <c r="V874" s="13" t="s">
        <v>42</v>
      </c>
      <c r="W874" s="13" t="s">
        <v>81</v>
      </c>
      <c r="X874" s="13" t="s">
        <v>47</v>
      </c>
      <c r="Y874" s="13" t="s">
        <v>42</v>
      </c>
      <c r="Z874" s="13" t="s">
        <v>41</v>
      </c>
      <c r="AA874" s="13"/>
      <c r="AB874" s="13">
        <v>-1</v>
      </c>
      <c r="AC874" s="13">
        <v>1</v>
      </c>
      <c r="AD874" s="13" t="s">
        <v>41</v>
      </c>
      <c r="AE874" s="13">
        <v>0</v>
      </c>
      <c r="AF874" s="13" t="s">
        <v>42</v>
      </c>
      <c r="AG874" s="13" t="s">
        <v>82</v>
      </c>
      <c r="AH874" s="46">
        <f t="shared" si="26"/>
        <v>2</v>
      </c>
      <c r="AI874" s="46" t="s">
        <v>49</v>
      </c>
      <c r="AJ874" s="46" t="str">
        <f t="shared" si="27"/>
        <v>-1</v>
      </c>
      <c r="AK874" s="13" t="s">
        <v>42</v>
      </c>
      <c r="AL874" s="13" t="s">
        <v>41</v>
      </c>
      <c r="AM874" s="13"/>
      <c r="AN874" s="13">
        <v>101.31965006729475</v>
      </c>
      <c r="AO874" s="13">
        <v>117.34261838440112</v>
      </c>
      <c r="AP874" s="13">
        <v>125.13020833333333</v>
      </c>
      <c r="AQ874" s="13">
        <v>148.05555555555554</v>
      </c>
      <c r="AR874" s="36">
        <v>1333.53925</v>
      </c>
      <c r="AS874" s="36">
        <v>13.327421332583725</v>
      </c>
      <c r="AT874" s="36">
        <v>1324.1153399999998</v>
      </c>
      <c r="AU874" s="36">
        <v>1342.9631600000002</v>
      </c>
      <c r="AV874" s="36">
        <v>948.85390499999994</v>
      </c>
      <c r="AW874" s="36">
        <v>11.106929262962401</v>
      </c>
      <c r="AX874" s="36">
        <v>941.00011999999992</v>
      </c>
      <c r="AY874" s="36">
        <v>956.70768999999996</v>
      </c>
      <c r="AZ874" s="36">
        <v>111600.72500000001</v>
      </c>
      <c r="BA874" s="36" t="s">
        <v>50</v>
      </c>
      <c r="BB874" s="36">
        <v>93689.5</v>
      </c>
      <c r="BC874" s="36">
        <v>121245.2</v>
      </c>
      <c r="BD874" s="36">
        <v>1314.8107199999999</v>
      </c>
      <c r="BE874" s="36">
        <v>13.158719796727787</v>
      </c>
      <c r="BF874" s="36">
        <v>1305.5061000000001</v>
      </c>
      <c r="BG874" s="36">
        <v>1324.1153399999998</v>
      </c>
      <c r="BH874" s="36">
        <v>941.00011999999992</v>
      </c>
      <c r="BI874" s="36">
        <v>22.213858525924802</v>
      </c>
      <c r="BJ874" s="36">
        <v>925.29254999999989</v>
      </c>
      <c r="BK874" s="36">
        <v>956.70768999999996</v>
      </c>
      <c r="BL874" s="36">
        <v>117571.13333333335</v>
      </c>
      <c r="BM874" s="36">
        <v>2845.9198025711548</v>
      </c>
      <c r="BN874" s="36">
        <v>115734.1</v>
      </c>
      <c r="BO874" s="36">
        <v>121245.2</v>
      </c>
      <c r="BP874" s="36">
        <v>1399.38733</v>
      </c>
      <c r="BQ874" s="36">
        <v>106.45066912481209</v>
      </c>
      <c r="BR874" s="36">
        <v>1324.1153399999998</v>
      </c>
      <c r="BS874" s="36">
        <v>1474.65932</v>
      </c>
      <c r="BT874" s="36">
        <v>674.56791999999996</v>
      </c>
      <c r="BU874" s="36">
        <v>399.00588921882593</v>
      </c>
      <c r="BV874" s="36">
        <v>392.42815000000002</v>
      </c>
      <c r="BW874" s="36">
        <v>956.70768999999996</v>
      </c>
      <c r="BX874" s="36">
        <v>120900.78125000003</v>
      </c>
      <c r="BY874" s="36">
        <v>9538.9482240771667</v>
      </c>
      <c r="BZ874" s="36">
        <v>93689.5</v>
      </c>
      <c r="CA874" s="36">
        <v>132267.5</v>
      </c>
      <c r="CB874" s="36"/>
      <c r="CC874" s="40">
        <v>29.916</v>
      </c>
      <c r="CD874" s="40">
        <v>56.387</v>
      </c>
      <c r="CE874" s="40"/>
    </row>
    <row r="875" spans="1:83" s="5" customFormat="1">
      <c r="A875" s="13" t="s">
        <v>447</v>
      </c>
      <c r="B875" s="13">
        <v>8</v>
      </c>
      <c r="C875" s="13">
        <v>10</v>
      </c>
      <c r="D875" s="13" t="s">
        <v>90</v>
      </c>
      <c r="E875" s="35" t="s">
        <v>429</v>
      </c>
      <c r="F875" s="13" t="s">
        <v>36</v>
      </c>
      <c r="G875" s="36">
        <v>1094968152</v>
      </c>
      <c r="H875" s="13" t="s">
        <v>430</v>
      </c>
      <c r="I875" s="37">
        <v>20</v>
      </c>
      <c r="J875" s="37" t="s">
        <v>38</v>
      </c>
      <c r="K875" s="38">
        <v>43532</v>
      </c>
      <c r="L875" s="39">
        <v>0.65972222222222221</v>
      </c>
      <c r="M875" s="37" t="s">
        <v>39</v>
      </c>
      <c r="N875" s="37" t="s">
        <v>41</v>
      </c>
      <c r="O875" s="37" t="s">
        <v>42</v>
      </c>
      <c r="P875" s="37" t="s">
        <v>42</v>
      </c>
      <c r="Q875" s="37">
        <v>2</v>
      </c>
      <c r="R875" s="13" t="s">
        <v>43</v>
      </c>
      <c r="S875" s="13" t="s">
        <v>44</v>
      </c>
      <c r="T875" s="13" t="s">
        <v>41</v>
      </c>
      <c r="U875" s="13" t="s">
        <v>52</v>
      </c>
      <c r="V875" s="13" t="s">
        <v>42</v>
      </c>
      <c r="W875" s="13" t="s">
        <v>64</v>
      </c>
      <c r="X875" s="13" t="s">
        <v>53</v>
      </c>
      <c r="Y875" s="13" t="s">
        <v>42</v>
      </c>
      <c r="Z875" s="13" t="s">
        <v>41</v>
      </c>
      <c r="AA875" s="13"/>
      <c r="AB875" s="13">
        <v>-1</v>
      </c>
      <c r="AC875" s="13">
        <v>1</v>
      </c>
      <c r="AD875" s="13" t="s">
        <v>41</v>
      </c>
      <c r="AE875" s="13">
        <v>0</v>
      </c>
      <c r="AF875" s="13" t="s">
        <v>42</v>
      </c>
      <c r="AG875" s="13" t="s">
        <v>65</v>
      </c>
      <c r="AH875" s="46">
        <f t="shared" si="26"/>
        <v>3</v>
      </c>
      <c r="AI875" s="46" t="s">
        <v>54</v>
      </c>
      <c r="AJ875" s="46" t="str">
        <f t="shared" si="27"/>
        <v>-2</v>
      </c>
      <c r="AK875" s="13" t="s">
        <v>42</v>
      </c>
      <c r="AL875" s="13" t="s">
        <v>41</v>
      </c>
      <c r="AM875" s="13"/>
      <c r="AN875" s="13">
        <v>101.31965006729475</v>
      </c>
      <c r="AO875" s="13">
        <v>117.34261838440112</v>
      </c>
      <c r="AP875" s="13">
        <v>125.13020833333333</v>
      </c>
      <c r="AQ875" s="13">
        <v>148.05555555555554</v>
      </c>
      <c r="AR875" s="36">
        <v>1277.2343700000001</v>
      </c>
      <c r="AS875" s="36">
        <v>13.327421332583404</v>
      </c>
      <c r="AT875" s="36">
        <v>1267.8104600000001</v>
      </c>
      <c r="AU875" s="36">
        <v>1286.6582800000001</v>
      </c>
      <c r="AV875" s="36">
        <v>964.46205999999984</v>
      </c>
      <c r="AW875" s="36">
        <v>55.394052273508493</v>
      </c>
      <c r="AX875" s="36">
        <v>925.29254999999989</v>
      </c>
      <c r="AY875" s="36">
        <v>1003.6315699999998</v>
      </c>
      <c r="AZ875" s="36">
        <v>99200.7</v>
      </c>
      <c r="BA875" s="36" t="s">
        <v>50</v>
      </c>
      <c r="BB875" s="36">
        <v>99200.7</v>
      </c>
      <c r="BC875" s="36">
        <v>99200.7</v>
      </c>
      <c r="BD875" s="36">
        <v>1295.9629</v>
      </c>
      <c r="BE875" s="36">
        <v>39.813562461894591</v>
      </c>
      <c r="BF875" s="36">
        <v>1267.8104600000001</v>
      </c>
      <c r="BG875" s="36">
        <v>1324.1153399999998</v>
      </c>
      <c r="BH875" s="36">
        <v>948.85390499999994</v>
      </c>
      <c r="BI875" s="36">
        <v>33.320787788887202</v>
      </c>
      <c r="BJ875" s="36">
        <v>925.29254999999989</v>
      </c>
      <c r="BK875" s="36">
        <v>972.41525999999999</v>
      </c>
      <c r="BL875" s="36">
        <v>102874.76666666666</v>
      </c>
      <c r="BM875" s="36">
        <v>2845.9198025711621</v>
      </c>
      <c r="BN875" s="36">
        <v>99200.7</v>
      </c>
      <c r="BO875" s="36">
        <v>104711.8</v>
      </c>
      <c r="BP875" s="36">
        <v>1295.9629</v>
      </c>
      <c r="BQ875" s="36">
        <v>39.813562461894591</v>
      </c>
      <c r="BR875" s="36">
        <v>1267.8104600000001</v>
      </c>
      <c r="BS875" s="36">
        <v>1324.1153399999998</v>
      </c>
      <c r="BT875" s="36">
        <v>941.00011999999992</v>
      </c>
      <c r="BU875" s="36">
        <v>22.213858525924802</v>
      </c>
      <c r="BV875" s="36">
        <v>925.29254999999989</v>
      </c>
      <c r="BW875" s="36">
        <v>956.70768999999996</v>
      </c>
      <c r="BX875" s="36">
        <v>93517.293750000012</v>
      </c>
      <c r="BY875" s="36">
        <v>28609.671835062298</v>
      </c>
      <c r="BZ875" s="36">
        <v>33066.9</v>
      </c>
      <c r="CA875" s="36">
        <v>121245.2</v>
      </c>
      <c r="CB875" s="36"/>
      <c r="CC875" s="40">
        <v>30.167000000000002</v>
      </c>
      <c r="CD875" s="40">
        <v>55.789000000000001</v>
      </c>
      <c r="CE875" s="40"/>
    </row>
    <row r="876" spans="1:83" s="5" customFormat="1">
      <c r="A876" s="13" t="s">
        <v>447</v>
      </c>
      <c r="B876" s="13">
        <v>8</v>
      </c>
      <c r="C876" s="13">
        <v>10</v>
      </c>
      <c r="D876" s="13" t="s">
        <v>90</v>
      </c>
      <c r="E876" s="35" t="s">
        <v>429</v>
      </c>
      <c r="F876" s="13" t="s">
        <v>36</v>
      </c>
      <c r="G876" s="36">
        <v>1094968152</v>
      </c>
      <c r="H876" s="13" t="s">
        <v>430</v>
      </c>
      <c r="I876" s="37">
        <v>20</v>
      </c>
      <c r="J876" s="37" t="s">
        <v>38</v>
      </c>
      <c r="K876" s="38">
        <v>43532</v>
      </c>
      <c r="L876" s="39">
        <v>0.67013888888888884</v>
      </c>
      <c r="M876" s="37" t="s">
        <v>39</v>
      </c>
      <c r="N876" s="37" t="s">
        <v>41</v>
      </c>
      <c r="O876" s="37" t="s">
        <v>42</v>
      </c>
      <c r="P876" s="37" t="s">
        <v>42</v>
      </c>
      <c r="Q876" s="37">
        <v>3</v>
      </c>
      <c r="R876" s="13" t="s">
        <v>55</v>
      </c>
      <c r="S876" s="13" t="s">
        <v>63</v>
      </c>
      <c r="T876" s="13" t="s">
        <v>42</v>
      </c>
      <c r="U876" s="13" t="s">
        <v>52</v>
      </c>
      <c r="V876" s="13" t="s">
        <v>42</v>
      </c>
      <c r="W876" s="13" t="s">
        <v>64</v>
      </c>
      <c r="X876" s="13" t="s">
        <v>53</v>
      </c>
      <c r="Y876" s="13" t="s">
        <v>42</v>
      </c>
      <c r="Z876" s="13" t="s">
        <v>41</v>
      </c>
      <c r="AA876" s="13"/>
      <c r="AB876" s="13">
        <v>0</v>
      </c>
      <c r="AC876" s="13">
        <v>0</v>
      </c>
      <c r="AD876" s="13" t="s">
        <v>42</v>
      </c>
      <c r="AE876" s="13">
        <v>0</v>
      </c>
      <c r="AF876" s="13" t="s">
        <v>42</v>
      </c>
      <c r="AG876" s="13" t="s">
        <v>65</v>
      </c>
      <c r="AH876" s="46">
        <f t="shared" si="26"/>
        <v>3</v>
      </c>
      <c r="AI876" s="46" t="s">
        <v>54</v>
      </c>
      <c r="AJ876" s="46" t="str">
        <f t="shared" si="27"/>
        <v>-2</v>
      </c>
      <c r="AK876" s="13" t="s">
        <v>42</v>
      </c>
      <c r="AL876" s="13" t="s">
        <v>41</v>
      </c>
      <c r="AM876" s="13"/>
      <c r="AN876" s="13">
        <v>101.31965006729475</v>
      </c>
      <c r="AO876" s="13">
        <v>117.34261838440112</v>
      </c>
      <c r="AP876" s="13">
        <v>125.13020833333333</v>
      </c>
      <c r="AQ876" s="13">
        <v>148.05555555555554</v>
      </c>
      <c r="AR876" s="36">
        <v>722.29729000000009</v>
      </c>
      <c r="AS876" s="36">
        <v>771.47212346713991</v>
      </c>
      <c r="AT876" s="36">
        <v>176.78412000000003</v>
      </c>
      <c r="AU876" s="36">
        <v>1267.8104600000001</v>
      </c>
      <c r="AV876" s="36">
        <v>956.70768999999996</v>
      </c>
      <c r="AW876" s="36">
        <v>22.213858525924802</v>
      </c>
      <c r="AX876" s="36">
        <v>941.00011999999992</v>
      </c>
      <c r="AY876" s="36">
        <v>972.41525999999999</v>
      </c>
      <c r="AZ876" s="36">
        <v>99200.7</v>
      </c>
      <c r="BA876" s="36" t="s">
        <v>50</v>
      </c>
      <c r="BB876" s="36">
        <v>99200.7</v>
      </c>
      <c r="BC876" s="36">
        <v>99200.7</v>
      </c>
      <c r="BD876" s="36">
        <v>1258.3865500000002</v>
      </c>
      <c r="BE876" s="36">
        <v>13.327421332583564</v>
      </c>
      <c r="BF876" s="36">
        <v>1248.96264</v>
      </c>
      <c r="BG876" s="36">
        <v>1267.8104600000001</v>
      </c>
      <c r="BH876" s="36">
        <v>964.46205999999995</v>
      </c>
      <c r="BI876" s="36">
        <v>33.18019374758385</v>
      </c>
      <c r="BJ876" s="36">
        <v>941.00011999999992</v>
      </c>
      <c r="BK876" s="36">
        <v>987.92399999999998</v>
      </c>
      <c r="BL876" s="36">
        <v>99200.7</v>
      </c>
      <c r="BM876" s="36">
        <v>0</v>
      </c>
      <c r="BN876" s="36">
        <v>99200.7</v>
      </c>
      <c r="BO876" s="36">
        <v>99200.7</v>
      </c>
      <c r="BP876" s="36">
        <v>1267.8104600000001</v>
      </c>
      <c r="BQ876" s="36">
        <v>0</v>
      </c>
      <c r="BR876" s="36">
        <v>1267.8104600000001</v>
      </c>
      <c r="BS876" s="36">
        <v>1267.8104600000001</v>
      </c>
      <c r="BT876" s="36">
        <v>933.14633499999991</v>
      </c>
      <c r="BU876" s="36">
        <v>11.106929262962401</v>
      </c>
      <c r="BV876" s="36">
        <v>925.29254999999989</v>
      </c>
      <c r="BW876" s="36">
        <v>941.00011999999992</v>
      </c>
      <c r="BX876" s="36">
        <v>99200.699999999968</v>
      </c>
      <c r="BY876" s="36">
        <v>3.0058306845273019E-11</v>
      </c>
      <c r="BZ876" s="36">
        <v>99200.7</v>
      </c>
      <c r="CA876" s="36">
        <v>99200.7</v>
      </c>
      <c r="CB876" s="36"/>
      <c r="CC876" s="40">
        <v>30.318000000000001</v>
      </c>
      <c r="CD876" s="40">
        <v>55.555999999999997</v>
      </c>
      <c r="CE876" s="40"/>
    </row>
    <row r="877" spans="1:83" s="5" customFormat="1">
      <c r="A877" s="13" t="s">
        <v>447</v>
      </c>
      <c r="B877" s="13">
        <v>8</v>
      </c>
      <c r="C877" s="13">
        <v>10</v>
      </c>
      <c r="D877" s="13" t="s">
        <v>90</v>
      </c>
      <c r="E877" s="35" t="s">
        <v>429</v>
      </c>
      <c r="F877" s="13" t="s">
        <v>36</v>
      </c>
      <c r="G877" s="36">
        <v>1094968152</v>
      </c>
      <c r="H877" s="13" t="s">
        <v>430</v>
      </c>
      <c r="I877" s="37">
        <v>20</v>
      </c>
      <c r="J877" s="37" t="s">
        <v>38</v>
      </c>
      <c r="K877" s="38">
        <v>43532</v>
      </c>
      <c r="L877" s="39">
        <v>0.68055555555555547</v>
      </c>
      <c r="M877" s="37" t="s">
        <v>39</v>
      </c>
      <c r="N877" s="37" t="s">
        <v>41</v>
      </c>
      <c r="O877" s="37" t="s">
        <v>42</v>
      </c>
      <c r="P877" s="37" t="s">
        <v>42</v>
      </c>
      <c r="Q877" s="37">
        <v>4</v>
      </c>
      <c r="R877" s="13" t="s">
        <v>55</v>
      </c>
      <c r="S877" s="13" t="s">
        <v>63</v>
      </c>
      <c r="T877" s="13" t="s">
        <v>42</v>
      </c>
      <c r="U877" s="13" t="s">
        <v>52</v>
      </c>
      <c r="V877" s="13" t="s">
        <v>42</v>
      </c>
      <c r="W877" s="13" t="s">
        <v>64</v>
      </c>
      <c r="X877" s="13" t="s">
        <v>88</v>
      </c>
      <c r="Y877" s="13" t="s">
        <v>42</v>
      </c>
      <c r="Z877" s="13" t="s">
        <v>41</v>
      </c>
      <c r="AA877" s="13"/>
      <c r="AB877" s="13">
        <v>0</v>
      </c>
      <c r="AC877" s="13">
        <v>0</v>
      </c>
      <c r="AD877" s="13" t="s">
        <v>42</v>
      </c>
      <c r="AE877" s="13">
        <v>0</v>
      </c>
      <c r="AF877" s="13" t="s">
        <v>42</v>
      </c>
      <c r="AG877" s="13" t="s">
        <v>65</v>
      </c>
      <c r="AH877" s="46">
        <f t="shared" ref="AH877:AH940" si="28">IF(AG877="-3",3, IF(AG877="-2",2, IF(AG877="-1",1, IF(AG877=1,"-1", IF(AG877=2,"-2", IF(AG877=3,"-3", IF(AG877=0,"0")))))))</f>
        <v>3</v>
      </c>
      <c r="AI877" s="46" t="s">
        <v>89</v>
      </c>
      <c r="AJ877" s="46" t="str">
        <f t="shared" ref="AJ877:AJ940" si="29">IF(AI877="-3","3", IF(AI877="-2","2", IF(AI877="-1","1", IF(AI877="1","-1", IF(AI877="2","-2", IF(AI877="3","-3", IF(AI877="0","0")))))))</f>
        <v>-3</v>
      </c>
      <c r="AK877" s="13" t="s">
        <v>42</v>
      </c>
      <c r="AL877" s="13" t="s">
        <v>41</v>
      </c>
      <c r="AM877" s="13"/>
      <c r="AN877" s="13">
        <v>101.31965006729475</v>
      </c>
      <c r="AO877" s="13">
        <v>117.34261838440112</v>
      </c>
      <c r="AP877" s="13">
        <v>125.13020833333333</v>
      </c>
      <c r="AQ877" s="13">
        <v>148.05555555555554</v>
      </c>
      <c r="AR877" s="36">
        <v>1249.0819300000001</v>
      </c>
      <c r="AS877" s="36">
        <v>79.795826459645127</v>
      </c>
      <c r="AT877" s="36">
        <v>1192.6577600000001</v>
      </c>
      <c r="AU877" s="36">
        <v>1305.5061000000001</v>
      </c>
      <c r="AV877" s="36">
        <v>909.68439499999999</v>
      </c>
      <c r="AW877" s="36">
        <v>88.714840062395695</v>
      </c>
      <c r="AX877" s="36">
        <v>846.95353</v>
      </c>
      <c r="AY877" s="36">
        <v>972.41525999999999</v>
      </c>
      <c r="AZ877" s="36">
        <v>80600.55</v>
      </c>
      <c r="BA877" s="36" t="s">
        <v>50</v>
      </c>
      <c r="BB877" s="36">
        <v>74400.5</v>
      </c>
      <c r="BC877" s="36">
        <v>85422.8</v>
      </c>
      <c r="BD877" s="36">
        <v>1230.2341099999999</v>
      </c>
      <c r="BE877" s="36">
        <v>106.45066912481209</v>
      </c>
      <c r="BF877" s="36">
        <v>1154.9621199999999</v>
      </c>
      <c r="BG877" s="36">
        <v>1305.5061000000001</v>
      </c>
      <c r="BH877" s="36">
        <v>948.85390499999994</v>
      </c>
      <c r="BI877" s="36">
        <v>33.320787788887202</v>
      </c>
      <c r="BJ877" s="36">
        <v>925.29254999999989</v>
      </c>
      <c r="BK877" s="36">
        <v>972.41525999999999</v>
      </c>
      <c r="BL877" s="36">
        <v>86800.6</v>
      </c>
      <c r="BM877" s="36">
        <v>1509.3042794612309</v>
      </c>
      <c r="BN877" s="36">
        <v>85422.8</v>
      </c>
      <c r="BO877" s="36">
        <v>88178.4</v>
      </c>
      <c r="BP877" s="36">
        <v>1286.6582800000001</v>
      </c>
      <c r="BQ877" s="36">
        <v>26.654842665166807</v>
      </c>
      <c r="BR877" s="36">
        <v>1267.8104600000001</v>
      </c>
      <c r="BS877" s="36">
        <v>1305.5061000000001</v>
      </c>
      <c r="BT877" s="36">
        <v>956.70768999999996</v>
      </c>
      <c r="BU877" s="36">
        <v>22.213858525924802</v>
      </c>
      <c r="BV877" s="36">
        <v>941.00011999999992</v>
      </c>
      <c r="BW877" s="36">
        <v>972.41525999999999</v>
      </c>
      <c r="BX877" s="36">
        <v>90933.962499999994</v>
      </c>
      <c r="BY877" s="36">
        <v>5511.1533333625657</v>
      </c>
      <c r="BZ877" s="36">
        <v>85422.8</v>
      </c>
      <c r="CA877" s="36">
        <v>99200.7</v>
      </c>
      <c r="CB877" s="36"/>
      <c r="CC877" s="40">
        <v>30.495000000000001</v>
      </c>
      <c r="CD877" s="40">
        <v>54.179000000000002</v>
      </c>
      <c r="CE877" s="40"/>
    </row>
    <row r="878" spans="1:83" s="5" customFormat="1">
      <c r="A878" s="13" t="s">
        <v>447</v>
      </c>
      <c r="B878" s="13">
        <v>8</v>
      </c>
      <c r="C878" s="13">
        <v>10</v>
      </c>
      <c r="D878" s="13" t="s">
        <v>90</v>
      </c>
      <c r="E878" s="35" t="s">
        <v>429</v>
      </c>
      <c r="F878" s="13" t="s">
        <v>36</v>
      </c>
      <c r="G878" s="36">
        <v>1094968152</v>
      </c>
      <c r="H878" s="13" t="s">
        <v>430</v>
      </c>
      <c r="I878" s="37">
        <v>20</v>
      </c>
      <c r="J878" s="37" t="s">
        <v>38</v>
      </c>
      <c r="K878" s="38">
        <v>43532</v>
      </c>
      <c r="L878" s="39">
        <v>0.69513888888888886</v>
      </c>
      <c r="M878" s="37" t="s">
        <v>39</v>
      </c>
      <c r="N878" s="37" t="s">
        <v>41</v>
      </c>
      <c r="O878" s="37" t="s">
        <v>42</v>
      </c>
      <c r="P878" s="37" t="s">
        <v>42</v>
      </c>
      <c r="Q878" s="37">
        <v>5</v>
      </c>
      <c r="R878" s="13" t="s">
        <v>43</v>
      </c>
      <c r="S878" s="13" t="s">
        <v>44</v>
      </c>
      <c r="T878" s="13" t="s">
        <v>42</v>
      </c>
      <c r="U878" s="13" t="s">
        <v>52</v>
      </c>
      <c r="V878" s="13" t="s">
        <v>42</v>
      </c>
      <c r="W878" s="13" t="s">
        <v>81</v>
      </c>
      <c r="X878" s="13" t="s">
        <v>47</v>
      </c>
      <c r="Y878" s="13" t="s">
        <v>42</v>
      </c>
      <c r="Z878" s="13" t="s">
        <v>41</v>
      </c>
      <c r="AA878" s="13"/>
      <c r="AB878" s="13">
        <v>-1</v>
      </c>
      <c r="AC878" s="13">
        <v>1</v>
      </c>
      <c r="AD878" s="13" t="s">
        <v>42</v>
      </c>
      <c r="AE878" s="13">
        <v>0</v>
      </c>
      <c r="AF878" s="13" t="s">
        <v>42</v>
      </c>
      <c r="AG878" s="13" t="s">
        <v>82</v>
      </c>
      <c r="AH878" s="46">
        <f t="shared" si="28"/>
        <v>2</v>
      </c>
      <c r="AI878" s="46" t="s">
        <v>49</v>
      </c>
      <c r="AJ878" s="46" t="str">
        <f t="shared" si="29"/>
        <v>-1</v>
      </c>
      <c r="AK878" s="13" t="s">
        <v>42</v>
      </c>
      <c r="AL878" s="13" t="s">
        <v>41</v>
      </c>
      <c r="AM878" s="13"/>
      <c r="AN878" s="13">
        <v>101.31965006729475</v>
      </c>
      <c r="AO878" s="13">
        <v>117.34261838440112</v>
      </c>
      <c r="AP878" s="13">
        <v>125.13020833333333</v>
      </c>
      <c r="AQ878" s="13">
        <v>148.05555555555554</v>
      </c>
      <c r="AR878" s="36">
        <v>355.59983</v>
      </c>
      <c r="AS878" s="36">
        <v>39.982263997750287</v>
      </c>
      <c r="AT878" s="36">
        <v>327.32810000000001</v>
      </c>
      <c r="AU878" s="36">
        <v>383.87155999999999</v>
      </c>
      <c r="AV878" s="36">
        <v>196.38177000000002</v>
      </c>
      <c r="AW878" s="36">
        <v>10.966335221659049</v>
      </c>
      <c r="AX878" s="36">
        <v>188.62740000000002</v>
      </c>
      <c r="AY878" s="36">
        <v>204.13614000000001</v>
      </c>
      <c r="AZ878" s="36">
        <v>37889.1</v>
      </c>
      <c r="BA878" s="36" t="s">
        <v>50</v>
      </c>
      <c r="BB878" s="36">
        <v>37200.199999999997</v>
      </c>
      <c r="BC878" s="36">
        <v>38578</v>
      </c>
      <c r="BD878" s="36">
        <v>412.024</v>
      </c>
      <c r="BE878" s="36">
        <v>119.77809045739536</v>
      </c>
      <c r="BF878" s="36">
        <v>327.32810000000001</v>
      </c>
      <c r="BG878" s="36">
        <v>496.7199</v>
      </c>
      <c r="BH878" s="36">
        <v>227.79691000000003</v>
      </c>
      <c r="BI878" s="36">
        <v>55.394052273508727</v>
      </c>
      <c r="BJ878" s="36">
        <v>188.62740000000002</v>
      </c>
      <c r="BK878" s="36">
        <v>266.96642000000003</v>
      </c>
      <c r="BL878" s="36">
        <v>37200.200000000004</v>
      </c>
      <c r="BM878" s="36">
        <v>7.9704122254794649E-12</v>
      </c>
      <c r="BN878" s="36">
        <v>37200.199999999997</v>
      </c>
      <c r="BO878" s="36">
        <v>37200.199999999997</v>
      </c>
      <c r="BP878" s="36">
        <v>731.72119999999995</v>
      </c>
      <c r="BQ878" s="36">
        <v>571.8982065500993</v>
      </c>
      <c r="BR878" s="36">
        <v>327.32810000000001</v>
      </c>
      <c r="BS878" s="36">
        <v>1136.1143</v>
      </c>
      <c r="BT878" s="36">
        <v>470.76716999999996</v>
      </c>
      <c r="BU878" s="36">
        <v>399.0058892188257</v>
      </c>
      <c r="BV878" s="36">
        <v>188.62740000000002</v>
      </c>
      <c r="BW878" s="36">
        <v>752.90693999999996</v>
      </c>
      <c r="BX878" s="36">
        <v>53561.443749999984</v>
      </c>
      <c r="BY878" s="36">
        <v>19568.306498586619</v>
      </c>
      <c r="BZ878" s="36">
        <v>37200.199999999997</v>
      </c>
      <c r="CA878" s="36">
        <v>85422.8</v>
      </c>
      <c r="CB878" s="36"/>
      <c r="CC878" s="40">
        <v>30.216999999999999</v>
      </c>
      <c r="CD878" s="40">
        <v>55.701000000000001</v>
      </c>
      <c r="CE878" s="40"/>
    </row>
    <row r="879" spans="1:83" s="5" customFormat="1">
      <c r="A879" s="13" t="s">
        <v>447</v>
      </c>
      <c r="B879" s="13">
        <v>8</v>
      </c>
      <c r="C879" s="13">
        <v>11</v>
      </c>
      <c r="D879" s="13" t="s">
        <v>123</v>
      </c>
      <c r="E879" s="35" t="s">
        <v>431</v>
      </c>
      <c r="F879" s="13" t="s">
        <v>141</v>
      </c>
      <c r="G879" s="36">
        <v>1006167579</v>
      </c>
      <c r="H879" s="13" t="s">
        <v>432</v>
      </c>
      <c r="I879" s="37">
        <v>17</v>
      </c>
      <c r="J879" s="37" t="s">
        <v>38</v>
      </c>
      <c r="K879" s="38">
        <v>43532</v>
      </c>
      <c r="L879" s="39">
        <v>0.64930555555555558</v>
      </c>
      <c r="M879" s="37" t="s">
        <v>39</v>
      </c>
      <c r="N879" s="37" t="s">
        <v>71</v>
      </c>
      <c r="O879" s="37" t="s">
        <v>41</v>
      </c>
      <c r="P879" s="37" t="s">
        <v>41</v>
      </c>
      <c r="Q879" s="37">
        <v>1</v>
      </c>
      <c r="R879" s="13" t="s">
        <v>55</v>
      </c>
      <c r="S879" s="13" t="s">
        <v>63</v>
      </c>
      <c r="T879" s="13" t="s">
        <v>42</v>
      </c>
      <c r="U879" s="13" t="s">
        <v>52</v>
      </c>
      <c r="V879" s="13" t="s">
        <v>42</v>
      </c>
      <c r="W879" s="13" t="s">
        <v>46</v>
      </c>
      <c r="X879" s="13" t="s">
        <v>47</v>
      </c>
      <c r="Y879" s="13" t="s">
        <v>42</v>
      </c>
      <c r="Z879" s="13" t="s">
        <v>41</v>
      </c>
      <c r="AA879" s="13"/>
      <c r="AB879" s="13">
        <v>0</v>
      </c>
      <c r="AC879" s="13">
        <v>0</v>
      </c>
      <c r="AD879" s="13" t="s">
        <v>42</v>
      </c>
      <c r="AE879" s="13">
        <v>0</v>
      </c>
      <c r="AF879" s="13" t="s">
        <v>42</v>
      </c>
      <c r="AG879" s="13" t="s">
        <v>48</v>
      </c>
      <c r="AH879" s="46">
        <f t="shared" si="28"/>
        <v>1</v>
      </c>
      <c r="AI879" s="46" t="s">
        <v>49</v>
      </c>
      <c r="AJ879" s="46" t="str">
        <f t="shared" si="29"/>
        <v>-1</v>
      </c>
      <c r="AK879" s="13" t="s">
        <v>42</v>
      </c>
      <c r="AL879" s="13" t="s">
        <v>41</v>
      </c>
      <c r="AM879" s="13"/>
      <c r="AN879" s="13">
        <v>101.31965006729475</v>
      </c>
      <c r="AO879" s="13">
        <v>117.34261838440112</v>
      </c>
      <c r="AP879" s="13">
        <v>125.13020833333333</v>
      </c>
      <c r="AQ879" s="13">
        <v>148.05555555555554</v>
      </c>
      <c r="AR879" s="36">
        <v>679.07810000000006</v>
      </c>
      <c r="AS879" s="36">
        <v>0</v>
      </c>
      <c r="AT879" s="36">
        <v>679.07810000000006</v>
      </c>
      <c r="AU879" s="36">
        <v>679.07810000000006</v>
      </c>
      <c r="AV879" s="36">
        <v>631.17549499999996</v>
      </c>
      <c r="AW879" s="36">
        <v>10.953868929106772</v>
      </c>
      <c r="AX879" s="36">
        <v>623.42993999999999</v>
      </c>
      <c r="AY879" s="36">
        <v>638.92105000000004</v>
      </c>
      <c r="AZ879" s="36">
        <v>111600.72500000001</v>
      </c>
      <c r="BA879" s="36" t="s">
        <v>50</v>
      </c>
      <c r="BB879" s="36">
        <v>93689.5</v>
      </c>
      <c r="BC879" s="36">
        <v>121245.2</v>
      </c>
      <c r="BD879" s="36">
        <v>686.29700000000003</v>
      </c>
      <c r="BE879" s="36">
        <v>10.209066285415082</v>
      </c>
      <c r="BF879" s="36">
        <v>679.07810000000006</v>
      </c>
      <c r="BG879" s="36">
        <v>693.51589999999999</v>
      </c>
      <c r="BH879" s="36">
        <v>623.42993999999999</v>
      </c>
      <c r="BI879" s="36">
        <v>21.907737858213544</v>
      </c>
      <c r="BJ879" s="36">
        <v>607.93882999999994</v>
      </c>
      <c r="BK879" s="36">
        <v>638.92105000000004</v>
      </c>
      <c r="BL879" s="36">
        <v>117571.13333333335</v>
      </c>
      <c r="BM879" s="36">
        <v>2845.9198025711548</v>
      </c>
      <c r="BN879" s="36">
        <v>115734.1</v>
      </c>
      <c r="BO879" s="36">
        <v>121245.2</v>
      </c>
      <c r="BP879" s="36">
        <v>525.81529999999998</v>
      </c>
      <c r="BQ879" s="36">
        <v>216.74633036727562</v>
      </c>
      <c r="BR879" s="36">
        <v>372.55250000000001</v>
      </c>
      <c r="BS879" s="36">
        <v>679.07810000000006</v>
      </c>
      <c r="BT879" s="36">
        <v>561.56354499999998</v>
      </c>
      <c r="BU879" s="36">
        <v>109.40003272234517</v>
      </c>
      <c r="BV879" s="36">
        <v>484.20604000000003</v>
      </c>
      <c r="BW879" s="36">
        <v>638.92105000000004</v>
      </c>
      <c r="BX879" s="36">
        <v>120900.78125000003</v>
      </c>
      <c r="BY879" s="36">
        <v>9538.9482240771667</v>
      </c>
      <c r="BZ879" s="36">
        <v>93689.5</v>
      </c>
      <c r="CA879" s="36">
        <v>132267.5</v>
      </c>
      <c r="CB879" s="36"/>
      <c r="CC879" s="40">
        <v>29.916</v>
      </c>
      <c r="CD879" s="40">
        <v>56.387</v>
      </c>
      <c r="CE879" s="40"/>
    </row>
    <row r="880" spans="1:83" s="5" customFormat="1">
      <c r="A880" s="13" t="s">
        <v>447</v>
      </c>
      <c r="B880" s="13">
        <v>8</v>
      </c>
      <c r="C880" s="13">
        <v>11</v>
      </c>
      <c r="D880" s="13" t="s">
        <v>123</v>
      </c>
      <c r="E880" s="35" t="s">
        <v>431</v>
      </c>
      <c r="F880" s="13" t="s">
        <v>141</v>
      </c>
      <c r="G880" s="36">
        <v>1006167579</v>
      </c>
      <c r="H880" s="13" t="s">
        <v>432</v>
      </c>
      <c r="I880" s="37">
        <v>17</v>
      </c>
      <c r="J880" s="37" t="s">
        <v>38</v>
      </c>
      <c r="K880" s="38">
        <v>43532</v>
      </c>
      <c r="L880" s="39">
        <v>0.65972222222222221</v>
      </c>
      <c r="M880" s="37" t="s">
        <v>39</v>
      </c>
      <c r="N880" s="37" t="s">
        <v>71</v>
      </c>
      <c r="O880" s="37" t="s">
        <v>41</v>
      </c>
      <c r="P880" s="37" t="s">
        <v>41</v>
      </c>
      <c r="Q880" s="37">
        <v>2</v>
      </c>
      <c r="R880" s="13" t="s">
        <v>62</v>
      </c>
      <c r="S880" s="13" t="s">
        <v>63</v>
      </c>
      <c r="T880" s="13" t="s">
        <v>42</v>
      </c>
      <c r="U880" s="13" t="s">
        <v>52</v>
      </c>
      <c r="V880" s="13" t="s">
        <v>42</v>
      </c>
      <c r="W880" s="13" t="s">
        <v>81</v>
      </c>
      <c r="X880" s="13" t="s">
        <v>53</v>
      </c>
      <c r="Y880" s="13" t="s">
        <v>42</v>
      </c>
      <c r="Z880" s="13" t="s">
        <v>41</v>
      </c>
      <c r="AA880" s="13"/>
      <c r="AB880" s="13">
        <v>1</v>
      </c>
      <c r="AC880" s="13">
        <v>0</v>
      </c>
      <c r="AD880" s="13" t="s">
        <v>42</v>
      </c>
      <c r="AE880" s="13">
        <v>0</v>
      </c>
      <c r="AF880" s="13" t="s">
        <v>42</v>
      </c>
      <c r="AG880" s="13" t="s">
        <v>82</v>
      </c>
      <c r="AH880" s="46">
        <f t="shared" si="28"/>
        <v>2</v>
      </c>
      <c r="AI880" s="46" t="s">
        <v>54</v>
      </c>
      <c r="AJ880" s="46" t="str">
        <f t="shared" si="29"/>
        <v>-2</v>
      </c>
      <c r="AK880" s="13" t="s">
        <v>42</v>
      </c>
      <c r="AL880" s="13" t="s">
        <v>41</v>
      </c>
      <c r="AM880" s="13"/>
      <c r="AN880" s="13">
        <v>101.31965006729475</v>
      </c>
      <c r="AO880" s="13">
        <v>117.34261838440112</v>
      </c>
      <c r="AP880" s="13">
        <v>125.13020833333333</v>
      </c>
      <c r="AQ880" s="13">
        <v>148.05555555555554</v>
      </c>
      <c r="AR880" s="36">
        <v>649.73974999999996</v>
      </c>
      <c r="AS880" s="36">
        <v>61.90882503847893</v>
      </c>
      <c r="AT880" s="36">
        <v>605.96360000000004</v>
      </c>
      <c r="AU880" s="36">
        <v>693.51589999999999</v>
      </c>
      <c r="AV880" s="36">
        <v>623.42993999999999</v>
      </c>
      <c r="AW880" s="36">
        <v>43.815475716426931</v>
      </c>
      <c r="AX880" s="36">
        <v>592.44772</v>
      </c>
      <c r="AY880" s="36">
        <v>654.41215999999997</v>
      </c>
      <c r="AZ880" s="36">
        <v>99200.7</v>
      </c>
      <c r="BA880" s="36" t="s">
        <v>50</v>
      </c>
      <c r="BB880" s="36">
        <v>99200.7</v>
      </c>
      <c r="BC880" s="36">
        <v>99200.7</v>
      </c>
      <c r="BD880" s="36">
        <v>642.52085000000011</v>
      </c>
      <c r="BE880" s="36">
        <v>51.699758753063847</v>
      </c>
      <c r="BF880" s="36">
        <v>605.96360000000004</v>
      </c>
      <c r="BG880" s="36">
        <v>679.07810000000006</v>
      </c>
      <c r="BH880" s="36">
        <v>615.68438500000002</v>
      </c>
      <c r="BI880" s="36">
        <v>32.861606787320241</v>
      </c>
      <c r="BJ880" s="36">
        <v>592.44772</v>
      </c>
      <c r="BK880" s="36">
        <v>638.92105000000004</v>
      </c>
      <c r="BL880" s="36">
        <v>102874.76666666666</v>
      </c>
      <c r="BM880" s="36">
        <v>2845.9198025711621</v>
      </c>
      <c r="BN880" s="36">
        <v>99200.7</v>
      </c>
      <c r="BO880" s="36">
        <v>104711.8</v>
      </c>
      <c r="BP880" s="36">
        <v>642.52085000000011</v>
      </c>
      <c r="BQ880" s="36">
        <v>51.699758753063847</v>
      </c>
      <c r="BR880" s="36">
        <v>605.96360000000004</v>
      </c>
      <c r="BS880" s="36">
        <v>679.07810000000006</v>
      </c>
      <c r="BT880" s="36">
        <v>615.68438500000002</v>
      </c>
      <c r="BU880" s="36">
        <v>32.861606787320241</v>
      </c>
      <c r="BV880" s="36">
        <v>592.44772</v>
      </c>
      <c r="BW880" s="36">
        <v>638.92105000000004</v>
      </c>
      <c r="BX880" s="36">
        <v>93517.293750000012</v>
      </c>
      <c r="BY880" s="36">
        <v>28609.671835062298</v>
      </c>
      <c r="BZ880" s="36">
        <v>33066.9</v>
      </c>
      <c r="CA880" s="36">
        <v>121245.2</v>
      </c>
      <c r="CB880" s="36"/>
      <c r="CC880" s="40">
        <v>30.167000000000002</v>
      </c>
      <c r="CD880" s="40">
        <v>55.789000000000001</v>
      </c>
      <c r="CE880" s="40"/>
    </row>
    <row r="881" spans="1:83" s="5" customFormat="1">
      <c r="A881" s="13" t="s">
        <v>447</v>
      </c>
      <c r="B881" s="13">
        <v>8</v>
      </c>
      <c r="C881" s="13">
        <v>11</v>
      </c>
      <c r="D881" s="13" t="s">
        <v>123</v>
      </c>
      <c r="E881" s="35" t="s">
        <v>431</v>
      </c>
      <c r="F881" s="13" t="s">
        <v>141</v>
      </c>
      <c r="G881" s="36">
        <v>1006167579</v>
      </c>
      <c r="H881" s="13" t="s">
        <v>432</v>
      </c>
      <c r="I881" s="37">
        <v>17</v>
      </c>
      <c r="J881" s="37" t="s">
        <v>38</v>
      </c>
      <c r="K881" s="38">
        <v>43532</v>
      </c>
      <c r="L881" s="39">
        <v>0.67013888888888884</v>
      </c>
      <c r="M881" s="37" t="s">
        <v>39</v>
      </c>
      <c r="N881" s="37" t="s">
        <v>71</v>
      </c>
      <c r="O881" s="37" t="s">
        <v>41</v>
      </c>
      <c r="P881" s="37" t="s">
        <v>41</v>
      </c>
      <c r="Q881" s="37">
        <v>3</v>
      </c>
      <c r="R881" s="13" t="s">
        <v>62</v>
      </c>
      <c r="S881" s="13" t="s">
        <v>63</v>
      </c>
      <c r="T881" s="13" t="s">
        <v>42</v>
      </c>
      <c r="U881" s="13" t="s">
        <v>52</v>
      </c>
      <c r="V881" s="13" t="s">
        <v>42</v>
      </c>
      <c r="W881" s="13" t="s">
        <v>64</v>
      </c>
      <c r="X881" s="13" t="s">
        <v>88</v>
      </c>
      <c r="Y881" s="13" t="s">
        <v>42</v>
      </c>
      <c r="Z881" s="13" t="s">
        <v>41</v>
      </c>
      <c r="AA881" s="13"/>
      <c r="AB881" s="13">
        <v>1</v>
      </c>
      <c r="AC881" s="13">
        <v>0</v>
      </c>
      <c r="AD881" s="13" t="s">
        <v>42</v>
      </c>
      <c r="AE881" s="13">
        <v>0</v>
      </c>
      <c r="AF881" s="13" t="s">
        <v>42</v>
      </c>
      <c r="AG881" s="13" t="s">
        <v>65</v>
      </c>
      <c r="AH881" s="46">
        <f t="shared" si="28"/>
        <v>3</v>
      </c>
      <c r="AI881" s="46" t="s">
        <v>89</v>
      </c>
      <c r="AJ881" s="46" t="str">
        <f t="shared" si="29"/>
        <v>-3</v>
      </c>
      <c r="AK881" s="13" t="s">
        <v>42</v>
      </c>
      <c r="AL881" s="13" t="s">
        <v>41</v>
      </c>
      <c r="AM881" s="13"/>
      <c r="AN881" s="13">
        <v>101.31965006729475</v>
      </c>
      <c r="AO881" s="13">
        <v>117.34261838440112</v>
      </c>
      <c r="AP881" s="13">
        <v>125.13020833333333</v>
      </c>
      <c r="AQ881" s="13">
        <v>148.05555555555554</v>
      </c>
      <c r="AR881" s="36">
        <v>635.20939999999996</v>
      </c>
      <c r="AS881" s="36">
        <v>20.679903501225553</v>
      </c>
      <c r="AT881" s="36">
        <v>620.5865</v>
      </c>
      <c r="AU881" s="36">
        <v>649.83230000000003</v>
      </c>
      <c r="AV881" s="36">
        <v>638.92105000000004</v>
      </c>
      <c r="AW881" s="36">
        <v>0</v>
      </c>
      <c r="AX881" s="36">
        <v>638.92105000000004</v>
      </c>
      <c r="AY881" s="36">
        <v>638.92105000000004</v>
      </c>
      <c r="AZ881" s="36">
        <v>99200.7</v>
      </c>
      <c r="BA881" s="36" t="s">
        <v>50</v>
      </c>
      <c r="BB881" s="36">
        <v>99200.7</v>
      </c>
      <c r="BC881" s="36">
        <v>99200.7</v>
      </c>
      <c r="BD881" s="36">
        <v>620.5865</v>
      </c>
      <c r="BE881" s="36">
        <v>0</v>
      </c>
      <c r="BF881" s="36">
        <v>620.5865</v>
      </c>
      <c r="BG881" s="36">
        <v>620.5865</v>
      </c>
      <c r="BH881" s="36">
        <v>654.31411500000002</v>
      </c>
      <c r="BI881" s="36">
        <v>21.769081289490575</v>
      </c>
      <c r="BJ881" s="36">
        <v>638.92105000000004</v>
      </c>
      <c r="BK881" s="36">
        <v>669.70717999999999</v>
      </c>
      <c r="BL881" s="36">
        <v>99200.7</v>
      </c>
      <c r="BM881" s="36">
        <v>0</v>
      </c>
      <c r="BN881" s="36">
        <v>99200.7</v>
      </c>
      <c r="BO881" s="36">
        <v>99200.7</v>
      </c>
      <c r="BP881" s="36">
        <v>613.27504999999996</v>
      </c>
      <c r="BQ881" s="36">
        <v>10.339951750612737</v>
      </c>
      <c r="BR881" s="36">
        <v>605.96360000000004</v>
      </c>
      <c r="BS881" s="36">
        <v>620.5865</v>
      </c>
      <c r="BT881" s="36">
        <v>615.68438500000002</v>
      </c>
      <c r="BU881" s="36">
        <v>32.861606787320241</v>
      </c>
      <c r="BV881" s="36">
        <v>592.44772</v>
      </c>
      <c r="BW881" s="36">
        <v>638.92105000000004</v>
      </c>
      <c r="BX881" s="36">
        <v>99200.699999999968</v>
      </c>
      <c r="BY881" s="36">
        <v>3.0058306845273019E-11</v>
      </c>
      <c r="BZ881" s="36">
        <v>99200.7</v>
      </c>
      <c r="CA881" s="36">
        <v>99200.7</v>
      </c>
      <c r="CB881" s="36"/>
      <c r="CC881" s="40">
        <v>30.318000000000001</v>
      </c>
      <c r="CD881" s="40">
        <v>55.555999999999997</v>
      </c>
      <c r="CE881" s="40"/>
    </row>
    <row r="882" spans="1:83" s="5" customFormat="1">
      <c r="A882" s="13" t="s">
        <v>447</v>
      </c>
      <c r="B882" s="13">
        <v>8</v>
      </c>
      <c r="C882" s="13">
        <v>11</v>
      </c>
      <c r="D882" s="13" t="s">
        <v>123</v>
      </c>
      <c r="E882" s="35" t="s">
        <v>431</v>
      </c>
      <c r="F882" s="13" t="s">
        <v>141</v>
      </c>
      <c r="G882" s="36">
        <v>1006167579</v>
      </c>
      <c r="H882" s="13" t="s">
        <v>432</v>
      </c>
      <c r="I882" s="37">
        <v>17</v>
      </c>
      <c r="J882" s="37" t="s">
        <v>38</v>
      </c>
      <c r="K882" s="38">
        <v>43532</v>
      </c>
      <c r="L882" s="39">
        <v>0.68055555555555547</v>
      </c>
      <c r="M882" s="37" t="s">
        <v>39</v>
      </c>
      <c r="N882" s="37" t="s">
        <v>71</v>
      </c>
      <c r="O882" s="37" t="s">
        <v>41</v>
      </c>
      <c r="P882" s="37" t="s">
        <v>41</v>
      </c>
      <c r="Q882" s="37">
        <v>4</v>
      </c>
      <c r="R882" s="13" t="s">
        <v>62</v>
      </c>
      <c r="S882" s="13" t="s">
        <v>63</v>
      </c>
      <c r="T882" s="13" t="s">
        <v>42</v>
      </c>
      <c r="U882" s="13" t="s">
        <v>52</v>
      </c>
      <c r="V882" s="13" t="s">
        <v>42</v>
      </c>
      <c r="W882" s="13" t="s">
        <v>81</v>
      </c>
      <c r="X882" s="13" t="s">
        <v>88</v>
      </c>
      <c r="Y882" s="13" t="s">
        <v>42</v>
      </c>
      <c r="Z882" s="13" t="s">
        <v>41</v>
      </c>
      <c r="AA882" s="13"/>
      <c r="AB882" s="13">
        <v>1</v>
      </c>
      <c r="AC882" s="13">
        <v>0</v>
      </c>
      <c r="AD882" s="13" t="s">
        <v>42</v>
      </c>
      <c r="AE882" s="13">
        <v>0</v>
      </c>
      <c r="AF882" s="13" t="s">
        <v>42</v>
      </c>
      <c r="AG882" s="13" t="s">
        <v>82</v>
      </c>
      <c r="AH882" s="46">
        <f t="shared" si="28"/>
        <v>2</v>
      </c>
      <c r="AI882" s="46" t="s">
        <v>89</v>
      </c>
      <c r="AJ882" s="46" t="str">
        <f t="shared" si="29"/>
        <v>-3</v>
      </c>
      <c r="AK882" s="13" t="s">
        <v>42</v>
      </c>
      <c r="AL882" s="13" t="s">
        <v>41</v>
      </c>
      <c r="AM882" s="13"/>
      <c r="AN882" s="13">
        <v>101.31965006729475</v>
      </c>
      <c r="AO882" s="13">
        <v>117.34261838440112</v>
      </c>
      <c r="AP882" s="13">
        <v>125.13020833333333</v>
      </c>
      <c r="AQ882" s="13">
        <v>148.05555555555554</v>
      </c>
      <c r="AR882" s="36">
        <v>598.74469999999997</v>
      </c>
      <c r="AS882" s="36">
        <v>51.56887328786619</v>
      </c>
      <c r="AT882" s="36">
        <v>562.28</v>
      </c>
      <c r="AU882" s="36">
        <v>635.20939999999996</v>
      </c>
      <c r="AV882" s="36">
        <v>592.54576500000007</v>
      </c>
      <c r="AW882" s="36">
        <v>65.584557005917588</v>
      </c>
      <c r="AX882" s="36">
        <v>546.17048</v>
      </c>
      <c r="AY882" s="36">
        <v>638.92105000000004</v>
      </c>
      <c r="AZ882" s="36">
        <v>80600.55</v>
      </c>
      <c r="BA882" s="36" t="s">
        <v>50</v>
      </c>
      <c r="BB882" s="36">
        <v>74400.5</v>
      </c>
      <c r="BC882" s="36">
        <v>85422.8</v>
      </c>
      <c r="BD882" s="36">
        <v>598.74469999999997</v>
      </c>
      <c r="BE882" s="36">
        <v>51.56887328786619</v>
      </c>
      <c r="BF882" s="36">
        <v>562.28</v>
      </c>
      <c r="BG882" s="36">
        <v>635.20939999999996</v>
      </c>
      <c r="BH882" s="36">
        <v>615.68438500000002</v>
      </c>
      <c r="BI882" s="36">
        <v>32.861606787320241</v>
      </c>
      <c r="BJ882" s="36">
        <v>592.44772</v>
      </c>
      <c r="BK882" s="36">
        <v>638.92105000000004</v>
      </c>
      <c r="BL882" s="36">
        <v>86800.6</v>
      </c>
      <c r="BM882" s="36">
        <v>1509.3042794612309</v>
      </c>
      <c r="BN882" s="36">
        <v>85422.8</v>
      </c>
      <c r="BO882" s="36">
        <v>88178.4</v>
      </c>
      <c r="BP882" s="36">
        <v>627.89795000000004</v>
      </c>
      <c r="BQ882" s="36">
        <v>10.339951750612737</v>
      </c>
      <c r="BR882" s="36">
        <v>620.5865</v>
      </c>
      <c r="BS882" s="36">
        <v>635.20939999999996</v>
      </c>
      <c r="BT882" s="36">
        <v>638.92105000000004</v>
      </c>
      <c r="BU882" s="36">
        <v>0</v>
      </c>
      <c r="BV882" s="36">
        <v>638.92105000000004</v>
      </c>
      <c r="BW882" s="36">
        <v>638.92105000000004</v>
      </c>
      <c r="BX882" s="36">
        <v>90933.962499999994</v>
      </c>
      <c r="BY882" s="36">
        <v>5511.1533333625657</v>
      </c>
      <c r="BZ882" s="36">
        <v>85422.8</v>
      </c>
      <c r="CA882" s="36">
        <v>99200.7</v>
      </c>
      <c r="CB882" s="36"/>
      <c r="CC882" s="40">
        <v>30.495000000000001</v>
      </c>
      <c r="CD882" s="40">
        <v>54.179000000000002</v>
      </c>
      <c r="CE882" s="40"/>
    </row>
    <row r="883" spans="1:83" s="5" customFormat="1">
      <c r="A883" s="13" t="s">
        <v>447</v>
      </c>
      <c r="B883" s="13">
        <v>8</v>
      </c>
      <c r="C883" s="13">
        <v>11</v>
      </c>
      <c r="D883" s="13" t="s">
        <v>123</v>
      </c>
      <c r="E883" s="35" t="s">
        <v>431</v>
      </c>
      <c r="F883" s="13" t="s">
        <v>141</v>
      </c>
      <c r="G883" s="36">
        <v>1006167579</v>
      </c>
      <c r="H883" s="13" t="s">
        <v>432</v>
      </c>
      <c r="I883" s="37">
        <v>17</v>
      </c>
      <c r="J883" s="37" t="s">
        <v>38</v>
      </c>
      <c r="K883" s="38">
        <v>43532</v>
      </c>
      <c r="L883" s="39">
        <v>0.69513888888888886</v>
      </c>
      <c r="M883" s="37" t="s">
        <v>39</v>
      </c>
      <c r="N883" s="37" t="s">
        <v>71</v>
      </c>
      <c r="O883" s="37" t="s">
        <v>41</v>
      </c>
      <c r="P883" s="37" t="s">
        <v>41</v>
      </c>
      <c r="Q883" s="37">
        <v>5</v>
      </c>
      <c r="R883" s="13" t="s">
        <v>62</v>
      </c>
      <c r="S883" s="13" t="s">
        <v>63</v>
      </c>
      <c r="T883" s="13" t="s">
        <v>42</v>
      </c>
      <c r="U883" s="13" t="s">
        <v>52</v>
      </c>
      <c r="V883" s="13" t="s">
        <v>42</v>
      </c>
      <c r="W883" s="13" t="s">
        <v>46</v>
      </c>
      <c r="X883" s="13" t="s">
        <v>53</v>
      </c>
      <c r="Y883" s="13" t="s">
        <v>42</v>
      </c>
      <c r="Z883" s="13" t="s">
        <v>41</v>
      </c>
      <c r="AA883" s="13"/>
      <c r="AB883" s="13">
        <v>1</v>
      </c>
      <c r="AC883" s="13">
        <v>0</v>
      </c>
      <c r="AD883" s="13" t="s">
        <v>42</v>
      </c>
      <c r="AE883" s="13">
        <v>0</v>
      </c>
      <c r="AF883" s="13" t="s">
        <v>42</v>
      </c>
      <c r="AG883" s="13" t="s">
        <v>48</v>
      </c>
      <c r="AH883" s="46">
        <f t="shared" si="28"/>
        <v>1</v>
      </c>
      <c r="AI883" s="46" t="s">
        <v>54</v>
      </c>
      <c r="AJ883" s="46" t="str">
        <f t="shared" si="29"/>
        <v>-2</v>
      </c>
      <c r="AK883" s="13" t="s">
        <v>42</v>
      </c>
      <c r="AL883" s="13" t="s">
        <v>41</v>
      </c>
      <c r="AM883" s="13"/>
      <c r="AN883" s="13">
        <v>101.31965006729475</v>
      </c>
      <c r="AO883" s="13">
        <v>117.34261838440112</v>
      </c>
      <c r="AP883" s="13">
        <v>125.13020833333333</v>
      </c>
      <c r="AQ883" s="13">
        <v>148.05555555555554</v>
      </c>
      <c r="AR883" s="36">
        <v>248.44295</v>
      </c>
      <c r="AS883" s="36">
        <v>10.339951750612776</v>
      </c>
      <c r="AT883" s="36">
        <v>241.13149999999999</v>
      </c>
      <c r="AU883" s="36">
        <v>255.7544</v>
      </c>
      <c r="AV883" s="36">
        <v>105.45820500000001</v>
      </c>
      <c r="AW883" s="36">
        <v>10.953868929106752</v>
      </c>
      <c r="AX883" s="36">
        <v>97.712649999999996</v>
      </c>
      <c r="AY883" s="36">
        <v>113.20376000000002</v>
      </c>
      <c r="AZ883" s="36">
        <v>37889.1</v>
      </c>
      <c r="BA883" s="36" t="s">
        <v>50</v>
      </c>
      <c r="BB883" s="36">
        <v>37200.199999999997</v>
      </c>
      <c r="BC883" s="36">
        <v>38578</v>
      </c>
      <c r="BD883" s="36">
        <v>270.37729999999999</v>
      </c>
      <c r="BE883" s="36">
        <v>41.359807002450879</v>
      </c>
      <c r="BF883" s="36">
        <v>241.13149999999999</v>
      </c>
      <c r="BG883" s="36">
        <v>299.62309999999997</v>
      </c>
      <c r="BH883" s="36">
        <v>120.949315</v>
      </c>
      <c r="BI883" s="36">
        <v>32.86160678732022</v>
      </c>
      <c r="BJ883" s="36">
        <v>97.712649999999996</v>
      </c>
      <c r="BK883" s="36">
        <v>144.18598</v>
      </c>
      <c r="BL883" s="36">
        <v>37200.200000000004</v>
      </c>
      <c r="BM883" s="36">
        <v>7.9704122254794649E-12</v>
      </c>
      <c r="BN883" s="36">
        <v>37200.199999999997</v>
      </c>
      <c r="BO883" s="36">
        <v>37200.199999999997</v>
      </c>
      <c r="BP883" s="36">
        <v>387.08284999999995</v>
      </c>
      <c r="BQ883" s="36">
        <v>206.40637861666247</v>
      </c>
      <c r="BR883" s="36">
        <v>241.13149999999999</v>
      </c>
      <c r="BS883" s="36">
        <v>533.03419999999994</v>
      </c>
      <c r="BT883" s="36">
        <v>306.45045499999992</v>
      </c>
      <c r="BU883" s="36">
        <v>295.19983481099047</v>
      </c>
      <c r="BV883" s="36">
        <v>97.712649999999996</v>
      </c>
      <c r="BW883" s="36">
        <v>515.1882599999999</v>
      </c>
      <c r="BX883" s="36">
        <v>53561.443749999984</v>
      </c>
      <c r="BY883" s="36">
        <v>19568.306498586619</v>
      </c>
      <c r="BZ883" s="36">
        <v>37200.199999999997</v>
      </c>
      <c r="CA883" s="36">
        <v>85422.8</v>
      </c>
      <c r="CB883" s="36"/>
      <c r="CC883" s="40">
        <v>30.216999999999999</v>
      </c>
      <c r="CD883" s="40">
        <v>55.701000000000001</v>
      </c>
      <c r="CE883" s="40"/>
    </row>
    <row r="884" spans="1:83" s="5" customFormat="1">
      <c r="A884" s="13" t="s">
        <v>447</v>
      </c>
      <c r="B884" s="13">
        <v>8</v>
      </c>
      <c r="C884" s="13">
        <v>12</v>
      </c>
      <c r="D884" s="13" t="s">
        <v>95</v>
      </c>
      <c r="E884" s="35" t="s">
        <v>433</v>
      </c>
      <c r="F884" s="13" t="s">
        <v>36</v>
      </c>
      <c r="G884" s="36">
        <v>1094911351</v>
      </c>
      <c r="H884" s="13" t="s">
        <v>434</v>
      </c>
      <c r="I884" s="37">
        <v>29</v>
      </c>
      <c r="J884" s="37" t="s">
        <v>70</v>
      </c>
      <c r="K884" s="38">
        <v>43532</v>
      </c>
      <c r="L884" s="39">
        <v>0.64930555555555558</v>
      </c>
      <c r="M884" s="37"/>
      <c r="N884" s="37" t="s">
        <v>94</v>
      </c>
      <c r="O884" s="37" t="s">
        <v>42</v>
      </c>
      <c r="P884" s="37" t="s">
        <v>42</v>
      </c>
      <c r="Q884" s="37">
        <v>1</v>
      </c>
      <c r="R884" s="13" t="s">
        <v>55</v>
      </c>
      <c r="S884" s="13" t="s">
        <v>63</v>
      </c>
      <c r="T884" s="13" t="s">
        <v>42</v>
      </c>
      <c r="U884" s="13" t="s">
        <v>52</v>
      </c>
      <c r="V884" s="13" t="s">
        <v>42</v>
      </c>
      <c r="W884" s="13" t="s">
        <v>81</v>
      </c>
      <c r="X884" s="13" t="s">
        <v>88</v>
      </c>
      <c r="Y884" s="13" t="s">
        <v>42</v>
      </c>
      <c r="Z884" s="13" t="s">
        <v>41</v>
      </c>
      <c r="AA884" s="13"/>
      <c r="AB884" s="13">
        <v>0</v>
      </c>
      <c r="AC884" s="13">
        <v>0</v>
      </c>
      <c r="AD884" s="13" t="s">
        <v>42</v>
      </c>
      <c r="AE884" s="13">
        <v>0</v>
      </c>
      <c r="AF884" s="13" t="s">
        <v>42</v>
      </c>
      <c r="AG884" s="13" t="s">
        <v>82</v>
      </c>
      <c r="AH884" s="46">
        <f t="shared" si="28"/>
        <v>2</v>
      </c>
      <c r="AI884" s="46" t="s">
        <v>89</v>
      </c>
      <c r="AJ884" s="46" t="str">
        <f t="shared" si="29"/>
        <v>-3</v>
      </c>
      <c r="AK884" s="13" t="s">
        <v>42</v>
      </c>
      <c r="AL884" s="13" t="s">
        <v>41</v>
      </c>
      <c r="AM884" s="13"/>
      <c r="AN884" s="13">
        <v>101.31965006729475</v>
      </c>
      <c r="AO884" s="13">
        <v>117.34261838440112</v>
      </c>
      <c r="AP884" s="13">
        <v>125.13020833333333</v>
      </c>
      <c r="AQ884" s="13">
        <v>148.05555555555554</v>
      </c>
      <c r="AR884" s="36">
        <v>340.54516999999998</v>
      </c>
      <c r="AS884" s="36">
        <v>0</v>
      </c>
      <c r="AT884" s="36">
        <v>340.54516999999998</v>
      </c>
      <c r="AU884" s="36">
        <v>340.54516999999998</v>
      </c>
      <c r="AV884" s="36">
        <v>287.87213999999994</v>
      </c>
      <c r="AW884" s="36">
        <v>0</v>
      </c>
      <c r="AX884" s="36">
        <v>287.87213999999994</v>
      </c>
      <c r="AY884" s="36">
        <v>287.87213999999994</v>
      </c>
      <c r="AZ884" s="36">
        <v>111600.72500000001</v>
      </c>
      <c r="BA884" s="36" t="s">
        <v>50</v>
      </c>
      <c r="BB884" s="36">
        <v>93689.5</v>
      </c>
      <c r="BC884" s="36">
        <v>121245.2</v>
      </c>
      <c r="BD884" s="36">
        <v>340.54516999999998</v>
      </c>
      <c r="BE884" s="36">
        <v>0</v>
      </c>
      <c r="BF884" s="36">
        <v>340.54516999999998</v>
      </c>
      <c r="BG884" s="36">
        <v>340.54516999999998</v>
      </c>
      <c r="BH884" s="36">
        <v>259.79618999999997</v>
      </c>
      <c r="BI884" s="36">
        <v>39.705389266509279</v>
      </c>
      <c r="BJ884" s="36">
        <v>231.72024000000002</v>
      </c>
      <c r="BK884" s="36">
        <v>287.87213999999994</v>
      </c>
      <c r="BL884" s="36">
        <v>117571.13333333335</v>
      </c>
      <c r="BM884" s="36">
        <v>2845.9198025711548</v>
      </c>
      <c r="BN884" s="36">
        <v>115734.1</v>
      </c>
      <c r="BO884" s="36">
        <v>121245.2</v>
      </c>
      <c r="BP884" s="36">
        <v>790.63571000000002</v>
      </c>
      <c r="BQ884" s="36">
        <v>636.52414596383028</v>
      </c>
      <c r="BR884" s="36">
        <v>340.54516999999998</v>
      </c>
      <c r="BS884" s="36">
        <v>1240.7262500000002</v>
      </c>
      <c r="BT884" s="36">
        <v>238.67237999999998</v>
      </c>
      <c r="BU884" s="36">
        <v>69.578967857501269</v>
      </c>
      <c r="BV884" s="36">
        <v>189.47261999999998</v>
      </c>
      <c r="BW884" s="36">
        <v>287.87213999999994</v>
      </c>
      <c r="BX884" s="36">
        <v>120900.78125000003</v>
      </c>
      <c r="BY884" s="36">
        <v>9538.9482240771667</v>
      </c>
      <c r="BZ884" s="36">
        <v>93689.5</v>
      </c>
      <c r="CA884" s="36">
        <v>132267.5</v>
      </c>
      <c r="CB884" s="36"/>
      <c r="CC884" s="40">
        <v>29.916</v>
      </c>
      <c r="CD884" s="40">
        <v>56.387</v>
      </c>
      <c r="CE884" s="40"/>
    </row>
    <row r="885" spans="1:83" s="5" customFormat="1">
      <c r="A885" s="13" t="s">
        <v>447</v>
      </c>
      <c r="B885" s="13">
        <v>8</v>
      </c>
      <c r="C885" s="13">
        <v>12</v>
      </c>
      <c r="D885" s="13" t="s">
        <v>95</v>
      </c>
      <c r="E885" s="35" t="s">
        <v>433</v>
      </c>
      <c r="F885" s="13" t="s">
        <v>36</v>
      </c>
      <c r="G885" s="36">
        <v>1094911351</v>
      </c>
      <c r="H885" s="13" t="s">
        <v>434</v>
      </c>
      <c r="I885" s="37">
        <v>29</v>
      </c>
      <c r="J885" s="37" t="s">
        <v>70</v>
      </c>
      <c r="K885" s="38">
        <v>43532</v>
      </c>
      <c r="L885" s="39">
        <v>0.65972222222222221</v>
      </c>
      <c r="M885" s="37"/>
      <c r="N885" s="37" t="s">
        <v>94</v>
      </c>
      <c r="O885" s="37" t="s">
        <v>42</v>
      </c>
      <c r="P885" s="37" t="s">
        <v>42</v>
      </c>
      <c r="Q885" s="37">
        <v>2</v>
      </c>
      <c r="R885" s="13" t="s">
        <v>55</v>
      </c>
      <c r="S885" s="13" t="s">
        <v>63</v>
      </c>
      <c r="T885" s="13" t="s">
        <v>42</v>
      </c>
      <c r="U885" s="13" t="s">
        <v>52</v>
      </c>
      <c r="V885" s="13" t="s">
        <v>42</v>
      </c>
      <c r="W885" s="13" t="s">
        <v>81</v>
      </c>
      <c r="X885" s="13" t="s">
        <v>88</v>
      </c>
      <c r="Y885" s="13" t="s">
        <v>42</v>
      </c>
      <c r="Z885" s="13" t="s">
        <v>41</v>
      </c>
      <c r="AA885" s="13"/>
      <c r="AB885" s="13">
        <v>0</v>
      </c>
      <c r="AC885" s="13">
        <v>0</v>
      </c>
      <c r="AD885" s="13" t="s">
        <v>42</v>
      </c>
      <c r="AE885" s="13">
        <v>0</v>
      </c>
      <c r="AF885" s="13" t="s">
        <v>42</v>
      </c>
      <c r="AG885" s="13" t="s">
        <v>82</v>
      </c>
      <c r="AH885" s="46">
        <f t="shared" si="28"/>
        <v>2</v>
      </c>
      <c r="AI885" s="46" t="s">
        <v>89</v>
      </c>
      <c r="AJ885" s="46" t="str">
        <f t="shared" si="29"/>
        <v>-3</v>
      </c>
      <c r="AK885" s="13" t="s">
        <v>42</v>
      </c>
      <c r="AL885" s="13" t="s">
        <v>41</v>
      </c>
      <c r="AM885" s="13"/>
      <c r="AN885" s="13">
        <v>101.31965006729475</v>
      </c>
      <c r="AO885" s="13">
        <v>117.34261838440112</v>
      </c>
      <c r="AP885" s="13">
        <v>125.13020833333333</v>
      </c>
      <c r="AQ885" s="13">
        <v>148.05555555555554</v>
      </c>
      <c r="AR885" s="36">
        <v>324.99086</v>
      </c>
      <c r="AS885" s="36">
        <v>0</v>
      </c>
      <c r="AT885" s="36">
        <v>324.99086</v>
      </c>
      <c r="AU885" s="36">
        <v>324.99086</v>
      </c>
      <c r="AV885" s="36">
        <v>280.83086999999995</v>
      </c>
      <c r="AW885" s="36">
        <v>9.9578595303307988</v>
      </c>
      <c r="AX885" s="36">
        <v>273.78959999999995</v>
      </c>
      <c r="AY885" s="36">
        <v>287.87213999999994</v>
      </c>
      <c r="AZ885" s="36">
        <v>99200.7</v>
      </c>
      <c r="BA885" s="36" t="s">
        <v>50</v>
      </c>
      <c r="BB885" s="36">
        <v>99200.7</v>
      </c>
      <c r="BC885" s="36">
        <v>99200.7</v>
      </c>
      <c r="BD885" s="36">
        <v>340.54516999999998</v>
      </c>
      <c r="BE885" s="36">
        <v>21.997116155355439</v>
      </c>
      <c r="BF885" s="36">
        <v>324.99086</v>
      </c>
      <c r="BG885" s="36">
        <v>356.09947999999997</v>
      </c>
      <c r="BH885" s="36">
        <v>280.83086999999995</v>
      </c>
      <c r="BI885" s="36">
        <v>9.9578595303307988</v>
      </c>
      <c r="BJ885" s="36">
        <v>273.78959999999995</v>
      </c>
      <c r="BK885" s="36">
        <v>287.87213999999994</v>
      </c>
      <c r="BL885" s="36">
        <v>102874.76666666666</v>
      </c>
      <c r="BM885" s="36">
        <v>2845.9198025711621</v>
      </c>
      <c r="BN885" s="36">
        <v>99200.7</v>
      </c>
      <c r="BO885" s="36">
        <v>104711.8</v>
      </c>
      <c r="BP885" s="36">
        <v>332.76801499999999</v>
      </c>
      <c r="BQ885" s="36">
        <v>10.998558077677719</v>
      </c>
      <c r="BR885" s="36">
        <v>324.99086</v>
      </c>
      <c r="BS885" s="36">
        <v>340.54516999999998</v>
      </c>
      <c r="BT885" s="36">
        <v>280.83086999999995</v>
      </c>
      <c r="BU885" s="36">
        <v>9.9578595303307988</v>
      </c>
      <c r="BV885" s="36">
        <v>273.78959999999995</v>
      </c>
      <c r="BW885" s="36">
        <v>287.87213999999994</v>
      </c>
      <c r="BX885" s="36">
        <v>93517.293750000012</v>
      </c>
      <c r="BY885" s="36">
        <v>28609.671835062298</v>
      </c>
      <c r="BZ885" s="36">
        <v>33066.9</v>
      </c>
      <c r="CA885" s="36">
        <v>121245.2</v>
      </c>
      <c r="CB885" s="36"/>
      <c r="CC885" s="40">
        <v>30.167000000000002</v>
      </c>
      <c r="CD885" s="40">
        <v>55.789000000000001</v>
      </c>
      <c r="CE885" s="40"/>
    </row>
    <row r="886" spans="1:83" s="5" customFormat="1">
      <c r="A886" s="13" t="s">
        <v>447</v>
      </c>
      <c r="B886" s="13">
        <v>8</v>
      </c>
      <c r="C886" s="13">
        <v>12</v>
      </c>
      <c r="D886" s="13" t="s">
        <v>95</v>
      </c>
      <c r="E886" s="35" t="s">
        <v>433</v>
      </c>
      <c r="F886" s="13" t="s">
        <v>36</v>
      </c>
      <c r="G886" s="36">
        <v>1094911351</v>
      </c>
      <c r="H886" s="13" t="s">
        <v>434</v>
      </c>
      <c r="I886" s="37">
        <v>29</v>
      </c>
      <c r="J886" s="37" t="s">
        <v>70</v>
      </c>
      <c r="K886" s="38">
        <v>43532</v>
      </c>
      <c r="L886" s="39">
        <v>0.67013888888888884</v>
      </c>
      <c r="M886" s="37"/>
      <c r="N886" s="37" t="s">
        <v>94</v>
      </c>
      <c r="O886" s="37" t="s">
        <v>42</v>
      </c>
      <c r="P886" s="37" t="s">
        <v>42</v>
      </c>
      <c r="Q886" s="37">
        <v>3</v>
      </c>
      <c r="R886" s="13" t="s">
        <v>55</v>
      </c>
      <c r="S886" s="13" t="s">
        <v>63</v>
      </c>
      <c r="T886" s="13" t="s">
        <v>42</v>
      </c>
      <c r="U886" s="13" t="s">
        <v>52</v>
      </c>
      <c r="V886" s="13" t="s">
        <v>42</v>
      </c>
      <c r="W886" s="13" t="s">
        <v>64</v>
      </c>
      <c r="X886" s="13" t="s">
        <v>88</v>
      </c>
      <c r="Y886" s="13" t="s">
        <v>42</v>
      </c>
      <c r="Z886" s="13" t="s">
        <v>41</v>
      </c>
      <c r="AA886" s="13"/>
      <c r="AB886" s="13">
        <v>0</v>
      </c>
      <c r="AC886" s="13">
        <v>0</v>
      </c>
      <c r="AD886" s="13" t="s">
        <v>42</v>
      </c>
      <c r="AE886" s="13">
        <v>0</v>
      </c>
      <c r="AF886" s="13" t="s">
        <v>42</v>
      </c>
      <c r="AG886" s="13" t="s">
        <v>65</v>
      </c>
      <c r="AH886" s="46">
        <f t="shared" si="28"/>
        <v>3</v>
      </c>
      <c r="AI886" s="46" t="s">
        <v>89</v>
      </c>
      <c r="AJ886" s="46" t="str">
        <f t="shared" si="29"/>
        <v>-3</v>
      </c>
      <c r="AK886" s="13" t="s">
        <v>42</v>
      </c>
      <c r="AL886" s="13" t="s">
        <v>41</v>
      </c>
      <c r="AM886" s="13"/>
      <c r="AN886" s="13">
        <v>101.31965006729475</v>
      </c>
      <c r="AO886" s="13">
        <v>117.34261838440112</v>
      </c>
      <c r="AP886" s="13">
        <v>125.13020833333333</v>
      </c>
      <c r="AQ886" s="13">
        <v>148.05555555555554</v>
      </c>
      <c r="AR886" s="36">
        <v>270.55077500000004</v>
      </c>
      <c r="AS886" s="36">
        <v>10.998558077677719</v>
      </c>
      <c r="AT886" s="36">
        <v>262.77362000000005</v>
      </c>
      <c r="AU886" s="36">
        <v>278.32793000000004</v>
      </c>
      <c r="AV886" s="36">
        <v>316.03721999999993</v>
      </c>
      <c r="AW886" s="36">
        <v>0</v>
      </c>
      <c r="AX886" s="36">
        <v>316.03721999999993</v>
      </c>
      <c r="AY886" s="36">
        <v>316.03721999999993</v>
      </c>
      <c r="AZ886" s="36">
        <v>99200.7</v>
      </c>
      <c r="BA886" s="36" t="s">
        <v>50</v>
      </c>
      <c r="BB886" s="36">
        <v>99200.7</v>
      </c>
      <c r="BC886" s="36">
        <v>99200.7</v>
      </c>
      <c r="BD886" s="36">
        <v>262.77362000000005</v>
      </c>
      <c r="BE886" s="36">
        <v>0</v>
      </c>
      <c r="BF886" s="36">
        <v>262.77362000000005</v>
      </c>
      <c r="BG886" s="36">
        <v>262.77362000000005</v>
      </c>
      <c r="BH886" s="36">
        <v>316.03721999999993</v>
      </c>
      <c r="BI886" s="36">
        <v>0</v>
      </c>
      <c r="BJ886" s="36">
        <v>316.03721999999993</v>
      </c>
      <c r="BK886" s="36">
        <v>316.03721999999993</v>
      </c>
      <c r="BL886" s="36">
        <v>99200.7</v>
      </c>
      <c r="BM886" s="36">
        <v>0</v>
      </c>
      <c r="BN886" s="36">
        <v>99200.7</v>
      </c>
      <c r="BO886" s="36">
        <v>99200.7</v>
      </c>
      <c r="BP886" s="36">
        <v>293.88224000000002</v>
      </c>
      <c r="BQ886" s="36">
        <v>43.994232310711006</v>
      </c>
      <c r="BR886" s="36">
        <v>262.77362000000005</v>
      </c>
      <c r="BS886" s="36">
        <v>324.99086</v>
      </c>
      <c r="BT886" s="36">
        <v>294.91340999999994</v>
      </c>
      <c r="BU886" s="36">
        <v>29.873578590992395</v>
      </c>
      <c r="BV886" s="36">
        <v>273.78959999999995</v>
      </c>
      <c r="BW886" s="36">
        <v>316.03721999999993</v>
      </c>
      <c r="BX886" s="36">
        <v>99200.699999999968</v>
      </c>
      <c r="BY886" s="36">
        <v>3.0058306845273019E-11</v>
      </c>
      <c r="BZ886" s="36">
        <v>99200.7</v>
      </c>
      <c r="CA886" s="36">
        <v>99200.7</v>
      </c>
      <c r="CB886" s="36"/>
      <c r="CC886" s="40">
        <v>30.318000000000001</v>
      </c>
      <c r="CD886" s="40">
        <v>55.555999999999997</v>
      </c>
      <c r="CE886" s="40"/>
    </row>
    <row r="887" spans="1:83" s="5" customFormat="1">
      <c r="A887" s="13" t="s">
        <v>447</v>
      </c>
      <c r="B887" s="13">
        <v>8</v>
      </c>
      <c r="C887" s="13">
        <v>12</v>
      </c>
      <c r="D887" s="13" t="s">
        <v>95</v>
      </c>
      <c r="E887" s="35" t="s">
        <v>433</v>
      </c>
      <c r="F887" s="13" t="s">
        <v>36</v>
      </c>
      <c r="G887" s="36">
        <v>1094911351</v>
      </c>
      <c r="H887" s="13" t="s">
        <v>434</v>
      </c>
      <c r="I887" s="37">
        <v>29</v>
      </c>
      <c r="J887" s="37" t="s">
        <v>70</v>
      </c>
      <c r="K887" s="38">
        <v>43532</v>
      </c>
      <c r="L887" s="39">
        <v>0.68055555555555547</v>
      </c>
      <c r="M887" s="37"/>
      <c r="N887" s="37" t="s">
        <v>94</v>
      </c>
      <c r="O887" s="37" t="s">
        <v>42</v>
      </c>
      <c r="P887" s="37" t="s">
        <v>42</v>
      </c>
      <c r="Q887" s="37">
        <v>4</v>
      </c>
      <c r="R887" s="13" t="s">
        <v>55</v>
      </c>
      <c r="S887" s="13" t="s">
        <v>63</v>
      </c>
      <c r="T887" s="13" t="s">
        <v>42</v>
      </c>
      <c r="U887" s="13" t="s">
        <v>52</v>
      </c>
      <c r="V887" s="13" t="s">
        <v>42</v>
      </c>
      <c r="W887" s="13" t="s">
        <v>64</v>
      </c>
      <c r="X887" s="13" t="s">
        <v>88</v>
      </c>
      <c r="Y887" s="13" t="s">
        <v>42</v>
      </c>
      <c r="Z887" s="13" t="s">
        <v>41</v>
      </c>
      <c r="AA887" s="13"/>
      <c r="AB887" s="13">
        <v>0</v>
      </c>
      <c r="AC887" s="13">
        <v>0</v>
      </c>
      <c r="AD887" s="13" t="s">
        <v>42</v>
      </c>
      <c r="AE887" s="13">
        <v>0</v>
      </c>
      <c r="AF887" s="13" t="s">
        <v>42</v>
      </c>
      <c r="AG887" s="13" t="s">
        <v>65</v>
      </c>
      <c r="AH887" s="46">
        <f t="shared" si="28"/>
        <v>3</v>
      </c>
      <c r="AI887" s="46" t="s">
        <v>89</v>
      </c>
      <c r="AJ887" s="46" t="str">
        <f t="shared" si="29"/>
        <v>-3</v>
      </c>
      <c r="AK887" s="13" t="s">
        <v>42</v>
      </c>
      <c r="AL887" s="13" t="s">
        <v>41</v>
      </c>
      <c r="AM887" s="13"/>
      <c r="AN887" s="13">
        <v>101.31965006729475</v>
      </c>
      <c r="AO887" s="13">
        <v>117.34261838440112</v>
      </c>
      <c r="AP887" s="13">
        <v>125.13020833333333</v>
      </c>
      <c r="AQ887" s="13">
        <v>148.05555555555554</v>
      </c>
      <c r="AR887" s="36">
        <v>270.55077500000004</v>
      </c>
      <c r="AS887" s="36">
        <v>10.998558077677719</v>
      </c>
      <c r="AT887" s="36">
        <v>262.77362000000005</v>
      </c>
      <c r="AU887" s="36">
        <v>278.32793000000004</v>
      </c>
      <c r="AV887" s="36">
        <v>280.83086999999995</v>
      </c>
      <c r="AW887" s="36">
        <v>9.9578595303307988</v>
      </c>
      <c r="AX887" s="36">
        <v>273.78959999999995</v>
      </c>
      <c r="AY887" s="36">
        <v>287.87213999999994</v>
      </c>
      <c r="AZ887" s="36">
        <v>80600.55</v>
      </c>
      <c r="BA887" s="36" t="s">
        <v>50</v>
      </c>
      <c r="BB887" s="36">
        <v>74400.5</v>
      </c>
      <c r="BC887" s="36">
        <v>85422.8</v>
      </c>
      <c r="BD887" s="36">
        <v>262.87206500000002</v>
      </c>
      <c r="BE887" s="36">
        <v>21.857893901207639</v>
      </c>
      <c r="BF887" s="36">
        <v>247.41620000000003</v>
      </c>
      <c r="BG887" s="36">
        <v>278.32793000000004</v>
      </c>
      <c r="BH887" s="36">
        <v>287.87213999999994</v>
      </c>
      <c r="BI887" s="36">
        <v>0</v>
      </c>
      <c r="BJ887" s="36">
        <v>287.87213999999994</v>
      </c>
      <c r="BK887" s="36">
        <v>287.87213999999994</v>
      </c>
      <c r="BL887" s="36">
        <v>86800.6</v>
      </c>
      <c r="BM887" s="36">
        <v>1509.3042794612309</v>
      </c>
      <c r="BN887" s="36">
        <v>85422.8</v>
      </c>
      <c r="BO887" s="36">
        <v>88178.4</v>
      </c>
      <c r="BP887" s="36">
        <v>270.55077500000004</v>
      </c>
      <c r="BQ887" s="36">
        <v>10.998558077677719</v>
      </c>
      <c r="BR887" s="36">
        <v>262.77362000000005</v>
      </c>
      <c r="BS887" s="36">
        <v>278.32793000000004</v>
      </c>
      <c r="BT887" s="36">
        <v>301.95467999999994</v>
      </c>
      <c r="BU887" s="36">
        <v>19.915719060661598</v>
      </c>
      <c r="BV887" s="36">
        <v>287.87213999999994</v>
      </c>
      <c r="BW887" s="36">
        <v>316.03721999999993</v>
      </c>
      <c r="BX887" s="36">
        <v>90933.962499999994</v>
      </c>
      <c r="BY887" s="36">
        <v>5511.1533333625657</v>
      </c>
      <c r="BZ887" s="36">
        <v>85422.8</v>
      </c>
      <c r="CA887" s="36">
        <v>99200.7</v>
      </c>
      <c r="CB887" s="36"/>
      <c r="CC887" s="40">
        <v>30.495000000000001</v>
      </c>
      <c r="CD887" s="40">
        <v>54.179000000000002</v>
      </c>
      <c r="CE887" s="40"/>
    </row>
    <row r="888" spans="1:83" s="5" customFormat="1">
      <c r="A888" s="13" t="s">
        <v>447</v>
      </c>
      <c r="B888" s="13">
        <v>8</v>
      </c>
      <c r="C888" s="13">
        <v>12</v>
      </c>
      <c r="D888" s="13" t="s">
        <v>95</v>
      </c>
      <c r="E888" s="35" t="s">
        <v>433</v>
      </c>
      <c r="F888" s="13" t="s">
        <v>36</v>
      </c>
      <c r="G888" s="36">
        <v>1094911351</v>
      </c>
      <c r="H888" s="13" t="s">
        <v>434</v>
      </c>
      <c r="I888" s="37">
        <v>29</v>
      </c>
      <c r="J888" s="37" t="s">
        <v>70</v>
      </c>
      <c r="K888" s="38">
        <v>43532</v>
      </c>
      <c r="L888" s="39">
        <v>0.69513888888888886</v>
      </c>
      <c r="M888" s="37"/>
      <c r="N888" s="37" t="s">
        <v>94</v>
      </c>
      <c r="O888" s="37" t="s">
        <v>42</v>
      </c>
      <c r="P888" s="37" t="s">
        <v>42</v>
      </c>
      <c r="Q888" s="37">
        <v>5</v>
      </c>
      <c r="R888" s="13" t="s">
        <v>55</v>
      </c>
      <c r="S888" s="13" t="s">
        <v>63</v>
      </c>
      <c r="T888" s="13" t="s">
        <v>42</v>
      </c>
      <c r="U888" s="13" t="s">
        <v>52</v>
      </c>
      <c r="V888" s="13" t="s">
        <v>42</v>
      </c>
      <c r="W888" s="13" t="s">
        <v>81</v>
      </c>
      <c r="X888" s="13" t="s">
        <v>88</v>
      </c>
      <c r="Y888" s="13" t="s">
        <v>42</v>
      </c>
      <c r="Z888" s="13" t="s">
        <v>41</v>
      </c>
      <c r="AA888" s="13"/>
      <c r="AB888" s="13">
        <v>0</v>
      </c>
      <c r="AC888" s="13">
        <v>0</v>
      </c>
      <c r="AD888" s="13" t="s">
        <v>42</v>
      </c>
      <c r="AE888" s="13">
        <v>0</v>
      </c>
      <c r="AF888" s="13" t="s">
        <v>42</v>
      </c>
      <c r="AG888" s="13" t="s">
        <v>82</v>
      </c>
      <c r="AH888" s="46">
        <f t="shared" si="28"/>
        <v>2</v>
      </c>
      <c r="AI888" s="46" t="s">
        <v>89</v>
      </c>
      <c r="AJ888" s="46" t="str">
        <f t="shared" si="29"/>
        <v>-3</v>
      </c>
      <c r="AK888" s="13" t="s">
        <v>42</v>
      </c>
      <c r="AL888" s="13" t="s">
        <v>41</v>
      </c>
      <c r="AM888" s="13"/>
      <c r="AN888" s="13">
        <v>101.31965006729475</v>
      </c>
      <c r="AO888" s="13">
        <v>117.34261838440112</v>
      </c>
      <c r="AP888" s="13">
        <v>125.13020833333333</v>
      </c>
      <c r="AQ888" s="13">
        <v>148.05555555555554</v>
      </c>
      <c r="AR888" s="36">
        <v>68.836970000000008</v>
      </c>
      <c r="AS888" s="36">
        <v>10.859335823529738</v>
      </c>
      <c r="AT888" s="36">
        <v>61.158259999999999</v>
      </c>
      <c r="AU888" s="36">
        <v>76.515680000000003</v>
      </c>
      <c r="AV888" s="36">
        <v>13.797389999999993</v>
      </c>
      <c r="AW888" s="36">
        <v>9.9578595303308024</v>
      </c>
      <c r="AX888" s="36">
        <v>6.7561199999999957</v>
      </c>
      <c r="AY888" s="36">
        <v>20.83865999999999</v>
      </c>
      <c r="AZ888" s="36">
        <v>37889.1</v>
      </c>
      <c r="BA888" s="36" t="s">
        <v>50</v>
      </c>
      <c r="BB888" s="36">
        <v>37200.199999999997</v>
      </c>
      <c r="BC888" s="36">
        <v>38578</v>
      </c>
      <c r="BD888" s="36">
        <v>76.614125000000001</v>
      </c>
      <c r="BE888" s="36">
        <v>21.85789390120766</v>
      </c>
      <c r="BF888" s="36">
        <v>61.158259999999999</v>
      </c>
      <c r="BG888" s="36">
        <v>92.069990000000004</v>
      </c>
      <c r="BH888" s="36">
        <v>27.879929999999995</v>
      </c>
      <c r="BI888" s="36">
        <v>9.9578595303308095</v>
      </c>
      <c r="BJ888" s="36">
        <v>20.83865999999999</v>
      </c>
      <c r="BK888" s="36">
        <v>34.921199999999999</v>
      </c>
      <c r="BL888" s="36">
        <v>37200.200000000004</v>
      </c>
      <c r="BM888" s="36">
        <v>7.9704122254794649E-12</v>
      </c>
      <c r="BN888" s="36">
        <v>37200.199999999997</v>
      </c>
      <c r="BO888" s="36">
        <v>37200.199999999997</v>
      </c>
      <c r="BP888" s="36">
        <v>154.28723000000002</v>
      </c>
      <c r="BQ888" s="36">
        <v>131.70425242383712</v>
      </c>
      <c r="BR888" s="36">
        <v>61.158259999999999</v>
      </c>
      <c r="BS888" s="36">
        <v>247.41620000000003</v>
      </c>
      <c r="BT888" s="36">
        <v>133.32071999999999</v>
      </c>
      <c r="BU888" s="36">
        <v>159.07365477566424</v>
      </c>
      <c r="BV888" s="36">
        <v>20.83865999999999</v>
      </c>
      <c r="BW888" s="36">
        <v>245.80278000000001</v>
      </c>
      <c r="BX888" s="36">
        <v>53561.443749999984</v>
      </c>
      <c r="BY888" s="36">
        <v>19568.306498586619</v>
      </c>
      <c r="BZ888" s="36">
        <v>37200.199999999997</v>
      </c>
      <c r="CA888" s="36">
        <v>85422.8</v>
      </c>
      <c r="CB888" s="36"/>
      <c r="CC888" s="40">
        <v>30.216999999999999</v>
      </c>
      <c r="CD888" s="40">
        <v>55.701000000000001</v>
      </c>
      <c r="CE888" s="40"/>
    </row>
    <row r="889" spans="1:83" s="5" customFormat="1">
      <c r="A889" s="13" t="s">
        <v>511</v>
      </c>
      <c r="B889" s="13">
        <v>1</v>
      </c>
      <c r="C889" s="13">
        <v>1</v>
      </c>
      <c r="D889" s="13" t="s">
        <v>34</v>
      </c>
      <c r="E889" s="35" t="s">
        <v>435</v>
      </c>
      <c r="F889" s="13" t="s">
        <v>36</v>
      </c>
      <c r="G889" s="36">
        <v>1053861810</v>
      </c>
      <c r="H889" s="13">
        <v>0</v>
      </c>
      <c r="I889" s="37">
        <v>21</v>
      </c>
      <c r="J889" s="37" t="s">
        <v>38</v>
      </c>
      <c r="K889" s="38">
        <v>43537</v>
      </c>
      <c r="L889" s="39">
        <v>0.41666666666666669</v>
      </c>
      <c r="M889" s="37" t="s">
        <v>93</v>
      </c>
      <c r="N889" s="37" t="s">
        <v>190</v>
      </c>
      <c r="O889" s="37" t="s">
        <v>190</v>
      </c>
      <c r="P889" s="37" t="s">
        <v>190</v>
      </c>
      <c r="Q889" s="37">
        <v>1</v>
      </c>
      <c r="R889" s="13" t="s">
        <v>62</v>
      </c>
      <c r="S889" s="13" t="s">
        <v>63</v>
      </c>
      <c r="T889" s="13" t="s">
        <v>42</v>
      </c>
      <c r="U889" s="13" t="s">
        <v>52</v>
      </c>
      <c r="V889" s="13" t="s">
        <v>42</v>
      </c>
      <c r="W889" s="13" t="s">
        <v>72</v>
      </c>
      <c r="X889" s="13" t="s">
        <v>106</v>
      </c>
      <c r="Y889" s="13" t="s">
        <v>41</v>
      </c>
      <c r="Z889" s="13" t="s">
        <v>41</v>
      </c>
      <c r="AA889" s="13">
        <v>0</v>
      </c>
      <c r="AB889" s="13">
        <v>1</v>
      </c>
      <c r="AC889" s="13">
        <v>0</v>
      </c>
      <c r="AD889" s="13" t="s">
        <v>42</v>
      </c>
      <c r="AE889" s="13">
        <v>0</v>
      </c>
      <c r="AF889" s="13" t="s">
        <v>42</v>
      </c>
      <c r="AG889" s="13">
        <v>1</v>
      </c>
      <c r="AH889" s="46" t="str">
        <f t="shared" si="28"/>
        <v>-1</v>
      </c>
      <c r="AI889" s="46" t="s">
        <v>48</v>
      </c>
      <c r="AJ889" s="46" t="str">
        <f t="shared" si="29"/>
        <v>1</v>
      </c>
      <c r="AK889" s="13" t="s">
        <v>41</v>
      </c>
      <c r="AL889" s="13" t="s">
        <v>41</v>
      </c>
      <c r="AM889" s="13"/>
      <c r="AN889" s="13">
        <v>101.31965006729475</v>
      </c>
      <c r="AO889" s="13">
        <v>117.34261838440112</v>
      </c>
      <c r="AP889" s="13">
        <v>125.13020833333333</v>
      </c>
      <c r="AQ889" s="13">
        <v>148.05555555555554</v>
      </c>
      <c r="AR889" s="36">
        <v>2305.7247231000001</v>
      </c>
      <c r="AS889" s="36">
        <v>15.558962794188291</v>
      </c>
      <c r="AT889" s="36">
        <v>2294.7228750000004</v>
      </c>
      <c r="AU889" s="36">
        <v>2316.7265711999999</v>
      </c>
      <c r="AV889" s="36">
        <v>1383.486404</v>
      </c>
      <c r="AW889" s="36">
        <v>0</v>
      </c>
      <c r="AX889" s="36">
        <v>1383.486404</v>
      </c>
      <c r="AY889" s="36">
        <v>1383.486404</v>
      </c>
      <c r="AZ889" s="36">
        <v>165334.42499999999</v>
      </c>
      <c r="BA889" s="36" t="s">
        <v>50</v>
      </c>
      <c r="BB889" s="36">
        <v>159823.29999999999</v>
      </c>
      <c r="BC889" s="36">
        <v>170845.6</v>
      </c>
      <c r="BD889" s="36">
        <v>2393.2406966999997</v>
      </c>
      <c r="BE889" s="36">
        <v>108.20731399521688</v>
      </c>
      <c r="BF889" s="36">
        <v>2316.7265711999999</v>
      </c>
      <c r="BG889" s="36">
        <v>2469.7548221999996</v>
      </c>
      <c r="BH889" s="36">
        <v>1400.53646</v>
      </c>
      <c r="BI889" s="36">
        <v>24.11242043442082</v>
      </c>
      <c r="BJ889" s="36">
        <v>1383.486404</v>
      </c>
      <c r="BK889" s="36">
        <v>1417.5865160000001</v>
      </c>
      <c r="BL889" s="36">
        <v>158904.76666666669</v>
      </c>
      <c r="BM889" s="36">
        <v>2249.9379784044349</v>
      </c>
      <c r="BN889" s="36">
        <v>154312.1</v>
      </c>
      <c r="BO889" s="36">
        <v>159823.29999999999</v>
      </c>
      <c r="BP889" s="36">
        <v>1750.1902407</v>
      </c>
      <c r="BQ889" s="36">
        <v>801.20336217018541</v>
      </c>
      <c r="BR889" s="36">
        <v>1183.6539102000002</v>
      </c>
      <c r="BS889" s="36">
        <v>2316.7265711999999</v>
      </c>
      <c r="BT889" s="36">
        <v>1029.9411395</v>
      </c>
      <c r="BU889" s="36">
        <v>499.98850796868317</v>
      </c>
      <c r="BV889" s="36">
        <v>676.39587499999993</v>
      </c>
      <c r="BW889" s="36">
        <v>1383.486404</v>
      </c>
      <c r="BX889" s="36">
        <v>152589.89374999999</v>
      </c>
      <c r="BY889" s="36">
        <v>6888.953000030192</v>
      </c>
      <c r="BZ889" s="36">
        <v>143289.79999999999</v>
      </c>
      <c r="CA889" s="36">
        <v>159823.29999999999</v>
      </c>
      <c r="CB889" s="36"/>
      <c r="CC889" s="40">
        <v>23.832999999999998</v>
      </c>
      <c r="CD889" s="40">
        <v>61.826000000000001</v>
      </c>
      <c r="CE889" s="40"/>
    </row>
    <row r="890" spans="1:83" s="5" customFormat="1">
      <c r="A890" s="13" t="s">
        <v>511</v>
      </c>
      <c r="B890" s="13">
        <v>1</v>
      </c>
      <c r="C890" s="13">
        <v>1</v>
      </c>
      <c r="D890" s="13" t="s">
        <v>34</v>
      </c>
      <c r="E890" s="35" t="s">
        <v>435</v>
      </c>
      <c r="F890" s="13" t="s">
        <v>36</v>
      </c>
      <c r="G890" s="36">
        <v>1053861810</v>
      </c>
      <c r="H890" s="13">
        <v>0</v>
      </c>
      <c r="I890" s="37">
        <v>21</v>
      </c>
      <c r="J890" s="37" t="s">
        <v>38</v>
      </c>
      <c r="K890" s="38">
        <v>43537</v>
      </c>
      <c r="L890" s="39">
        <v>0.42708333333333331</v>
      </c>
      <c r="M890" s="37" t="s">
        <v>93</v>
      </c>
      <c r="N890" s="37" t="s">
        <v>190</v>
      </c>
      <c r="O890" s="37" t="s">
        <v>190</v>
      </c>
      <c r="P890" s="37" t="s">
        <v>190</v>
      </c>
      <c r="Q890" s="37">
        <v>2</v>
      </c>
      <c r="R890" s="13" t="s">
        <v>51</v>
      </c>
      <c r="S890" s="13" t="s">
        <v>127</v>
      </c>
      <c r="T890" s="13" t="s">
        <v>42</v>
      </c>
      <c r="U890" s="13" t="s">
        <v>83</v>
      </c>
      <c r="V890" s="13" t="s">
        <v>41</v>
      </c>
      <c r="W890" s="13" t="s">
        <v>66</v>
      </c>
      <c r="X890" s="13" t="s">
        <v>76</v>
      </c>
      <c r="Y890" s="13" t="s">
        <v>41</v>
      </c>
      <c r="Z890" s="13" t="s">
        <v>41</v>
      </c>
      <c r="AA890" s="13">
        <v>0</v>
      </c>
      <c r="AB890" s="13">
        <v>2</v>
      </c>
      <c r="AC890" s="13">
        <v>-1</v>
      </c>
      <c r="AD890" s="13" t="s">
        <v>42</v>
      </c>
      <c r="AE890" s="13">
        <v>2</v>
      </c>
      <c r="AF890" s="13" t="s">
        <v>41</v>
      </c>
      <c r="AG890" s="13">
        <v>0</v>
      </c>
      <c r="AH890" s="46" t="str">
        <f t="shared" si="28"/>
        <v>0</v>
      </c>
      <c r="AI890" s="46" t="s">
        <v>77</v>
      </c>
      <c r="AJ890" s="46" t="str">
        <f t="shared" si="29"/>
        <v>0</v>
      </c>
      <c r="AK890" s="13" t="s">
        <v>41</v>
      </c>
      <c r="AL890" s="13" t="s">
        <v>41</v>
      </c>
      <c r="AM890" s="13"/>
      <c r="AN890" s="13">
        <v>101.31965006729475</v>
      </c>
      <c r="AO890" s="13">
        <v>117.34261838440112</v>
      </c>
      <c r="AP890" s="13">
        <v>125.13020833333333</v>
      </c>
      <c r="AQ890" s="13">
        <v>148.05555555555554</v>
      </c>
      <c r="AR890" s="36">
        <v>2538.6885043000002</v>
      </c>
      <c r="AS890" s="36">
        <v>25.649727852369733</v>
      </c>
      <c r="AT890" s="36">
        <v>2520.5514078000001</v>
      </c>
      <c r="AU890" s="36">
        <v>2556.8256008000003</v>
      </c>
      <c r="AV890" s="36">
        <v>1320.4721719999998</v>
      </c>
      <c r="AW890" s="36">
        <v>24.296652863618274</v>
      </c>
      <c r="AX890" s="36">
        <v>1303.2918439999999</v>
      </c>
      <c r="AY890" s="36">
        <v>1337.6524999999999</v>
      </c>
      <c r="AZ890" s="36">
        <v>179112.27500000002</v>
      </c>
      <c r="BA890" s="36" t="s">
        <v>50</v>
      </c>
      <c r="BB890" s="36">
        <v>176356.7</v>
      </c>
      <c r="BC890" s="36">
        <v>187379</v>
      </c>
      <c r="BD890" s="36">
        <v>2585.6885468</v>
      </c>
      <c r="BE890" s="36">
        <v>40.818369683242224</v>
      </c>
      <c r="BF890" s="36">
        <v>2556.8256008000003</v>
      </c>
      <c r="BG890" s="36">
        <v>2614.5514928000002</v>
      </c>
      <c r="BH890" s="36">
        <v>1366.2830875</v>
      </c>
      <c r="BI890" s="36">
        <v>40.489765141209674</v>
      </c>
      <c r="BJ890" s="36">
        <v>1337.6524999999999</v>
      </c>
      <c r="BK890" s="36">
        <v>1394.913675</v>
      </c>
      <c r="BL890" s="36">
        <v>183704.9</v>
      </c>
      <c r="BM890" s="36">
        <v>5691.8912449202626</v>
      </c>
      <c r="BN890" s="36">
        <v>176356.7</v>
      </c>
      <c r="BO890" s="36">
        <v>187379</v>
      </c>
      <c r="BP890" s="36">
        <v>2436.7760859999999</v>
      </c>
      <c r="BQ890" s="36">
        <v>169.77565198646991</v>
      </c>
      <c r="BR890" s="36">
        <v>2316.7265711999999</v>
      </c>
      <c r="BS890" s="36">
        <v>2556.8256008000003</v>
      </c>
      <c r="BT890" s="36">
        <v>1360.569452</v>
      </c>
      <c r="BU890" s="36">
        <v>32.409464326653278</v>
      </c>
      <c r="BV890" s="36">
        <v>1337.6524999999999</v>
      </c>
      <c r="BW890" s="36">
        <v>1383.486404</v>
      </c>
      <c r="BX890" s="36">
        <v>165851.08124999999</v>
      </c>
      <c r="BY890" s="36">
        <v>30655.368027546119</v>
      </c>
      <c r="BZ890" s="36">
        <v>63378.2</v>
      </c>
      <c r="CA890" s="36">
        <v>187379</v>
      </c>
      <c r="CB890" s="36"/>
      <c r="CC890" s="40">
        <v>24.05</v>
      </c>
      <c r="CD890" s="40">
        <v>63.689</v>
      </c>
      <c r="CE890" s="40"/>
    </row>
    <row r="891" spans="1:83" s="5" customFormat="1">
      <c r="A891" s="13" t="s">
        <v>511</v>
      </c>
      <c r="B891" s="13">
        <v>1</v>
      </c>
      <c r="C891" s="13">
        <v>1</v>
      </c>
      <c r="D891" s="13" t="s">
        <v>34</v>
      </c>
      <c r="E891" s="35" t="s">
        <v>435</v>
      </c>
      <c r="F891" s="13" t="s">
        <v>36</v>
      </c>
      <c r="G891" s="36">
        <v>1053861810</v>
      </c>
      <c r="H891" s="13">
        <v>0</v>
      </c>
      <c r="I891" s="37">
        <v>21</v>
      </c>
      <c r="J891" s="37" t="s">
        <v>38</v>
      </c>
      <c r="K891" s="38">
        <v>43537</v>
      </c>
      <c r="L891" s="39">
        <v>0.4375</v>
      </c>
      <c r="M891" s="37" t="s">
        <v>93</v>
      </c>
      <c r="N891" s="37" t="s">
        <v>190</v>
      </c>
      <c r="O891" s="37" t="s">
        <v>190</v>
      </c>
      <c r="P891" s="37" t="s">
        <v>190</v>
      </c>
      <c r="Q891" s="37">
        <v>3</v>
      </c>
      <c r="R891" s="13" t="s">
        <v>62</v>
      </c>
      <c r="S891" s="13" t="s">
        <v>134</v>
      </c>
      <c r="T891" s="13" t="s">
        <v>42</v>
      </c>
      <c r="U891" s="13" t="s">
        <v>52</v>
      </c>
      <c r="V891" s="13" t="s">
        <v>42</v>
      </c>
      <c r="W891" s="13" t="s">
        <v>66</v>
      </c>
      <c r="X891" s="13" t="s">
        <v>76</v>
      </c>
      <c r="Y891" s="13" t="s">
        <v>41</v>
      </c>
      <c r="Z891" s="13" t="s">
        <v>42</v>
      </c>
      <c r="AA891" s="13">
        <v>0</v>
      </c>
      <c r="AB891" s="13">
        <v>1</v>
      </c>
      <c r="AC891" s="13">
        <v>-2</v>
      </c>
      <c r="AD891" s="13" t="s">
        <v>42</v>
      </c>
      <c r="AE891" s="13">
        <v>0</v>
      </c>
      <c r="AF891" s="13" t="s">
        <v>42</v>
      </c>
      <c r="AG891" s="13">
        <v>0</v>
      </c>
      <c r="AH891" s="46" t="str">
        <f t="shared" si="28"/>
        <v>0</v>
      </c>
      <c r="AI891" s="46" t="s">
        <v>77</v>
      </c>
      <c r="AJ891" s="46" t="str">
        <f t="shared" si="29"/>
        <v>0</v>
      </c>
      <c r="AK891" s="13" t="s">
        <v>41</v>
      </c>
      <c r="AL891" s="13" t="s">
        <v>42</v>
      </c>
      <c r="AM891" s="13"/>
      <c r="AN891" s="13">
        <v>101.31965006729475</v>
      </c>
      <c r="AO891" s="13">
        <v>117.34261838440112</v>
      </c>
      <c r="AP891" s="13">
        <v>125.13020833333333</v>
      </c>
      <c r="AQ891" s="13">
        <v>148.05555555555554</v>
      </c>
      <c r="AR891" s="36">
        <v>2768.4325166999997</v>
      </c>
      <c r="AS891" s="36">
        <v>237.94402058719899</v>
      </c>
      <c r="AT891" s="36">
        <v>2600.1806861999999</v>
      </c>
      <c r="AU891" s="36">
        <v>2936.6843471999996</v>
      </c>
      <c r="AV891" s="36">
        <v>1388.6803749999999</v>
      </c>
      <c r="AW891" s="36">
        <v>137.05921450416963</v>
      </c>
      <c r="AX891" s="36">
        <v>1291.7648750000001</v>
      </c>
      <c r="AY891" s="36">
        <v>1485.595875</v>
      </c>
      <c r="AZ891" s="36">
        <v>163956.625</v>
      </c>
      <c r="BA891" s="36" t="s">
        <v>50</v>
      </c>
      <c r="BB891" s="36">
        <v>82667.199999999997</v>
      </c>
      <c r="BC891" s="36">
        <v>209423.6</v>
      </c>
      <c r="BD891" s="36">
        <v>2451.1203114999998</v>
      </c>
      <c r="BE891" s="36">
        <v>210.80320351315538</v>
      </c>
      <c r="BF891" s="36">
        <v>2302.0599367999998</v>
      </c>
      <c r="BG891" s="36">
        <v>2600.1806861999999</v>
      </c>
      <c r="BH891" s="36">
        <v>1193.0537750000001</v>
      </c>
      <c r="BI891" s="36">
        <v>139.5985763767668</v>
      </c>
      <c r="BJ891" s="36">
        <v>1094.3426750000001</v>
      </c>
      <c r="BK891" s="36">
        <v>1291.7648750000001</v>
      </c>
      <c r="BL891" s="36">
        <v>53733.700000000004</v>
      </c>
      <c r="BM891" s="36">
        <v>14450.335756099204</v>
      </c>
      <c r="BN891" s="36">
        <v>44089.2</v>
      </c>
      <c r="BO891" s="36">
        <v>82667.199999999997</v>
      </c>
      <c r="BP891" s="36">
        <v>2578.5031435000001</v>
      </c>
      <c r="BQ891" s="36">
        <v>30.656674885261562</v>
      </c>
      <c r="BR891" s="36">
        <v>2556.8256008000003</v>
      </c>
      <c r="BS891" s="36">
        <v>2600.1806861999999</v>
      </c>
      <c r="BT891" s="36">
        <v>1314.7086875</v>
      </c>
      <c r="BU891" s="36">
        <v>32.44745081004524</v>
      </c>
      <c r="BV891" s="36">
        <v>1291.7648750000001</v>
      </c>
      <c r="BW891" s="36">
        <v>1337.6524999999999</v>
      </c>
      <c r="BX891" s="36">
        <v>124345.26250000001</v>
      </c>
      <c r="BY891" s="36">
        <v>70705.20482801694</v>
      </c>
      <c r="BZ891" s="36">
        <v>44089.2</v>
      </c>
      <c r="CA891" s="36">
        <v>209423.6</v>
      </c>
      <c r="CB891" s="36"/>
      <c r="CC891" s="40">
        <v>24.122</v>
      </c>
      <c r="CD891" s="40">
        <v>64.700999999999993</v>
      </c>
      <c r="CE891" s="40"/>
    </row>
    <row r="892" spans="1:83" s="5" customFormat="1">
      <c r="A892" s="13" t="s">
        <v>511</v>
      </c>
      <c r="B892" s="13">
        <v>1</v>
      </c>
      <c r="C892" s="13">
        <v>1</v>
      </c>
      <c r="D892" s="13" t="s">
        <v>34</v>
      </c>
      <c r="E892" s="35" t="s">
        <v>435</v>
      </c>
      <c r="F892" s="13" t="s">
        <v>36</v>
      </c>
      <c r="G892" s="36">
        <v>1053861810</v>
      </c>
      <c r="H892" s="13">
        <v>0</v>
      </c>
      <c r="I892" s="37">
        <v>21</v>
      </c>
      <c r="J892" s="37" t="s">
        <v>38</v>
      </c>
      <c r="K892" s="38">
        <v>43537</v>
      </c>
      <c r="L892" s="39">
        <v>0.45</v>
      </c>
      <c r="M892" s="37" t="s">
        <v>93</v>
      </c>
      <c r="N892" s="37" t="s">
        <v>190</v>
      </c>
      <c r="O892" s="37" t="s">
        <v>190</v>
      </c>
      <c r="P892" s="37" t="s">
        <v>190</v>
      </c>
      <c r="Q892" s="37">
        <v>4</v>
      </c>
      <c r="R892" s="13" t="s">
        <v>55</v>
      </c>
      <c r="S892" s="13" t="s">
        <v>63</v>
      </c>
      <c r="T892" s="13" t="s">
        <v>41</v>
      </c>
      <c r="U892" s="13" t="s">
        <v>52</v>
      </c>
      <c r="V892" s="13" t="s">
        <v>42</v>
      </c>
      <c r="W892" s="13" t="s">
        <v>66</v>
      </c>
      <c r="X892" s="13" t="s">
        <v>47</v>
      </c>
      <c r="Y892" s="13" t="s">
        <v>41</v>
      </c>
      <c r="Z892" s="13" t="s">
        <v>41</v>
      </c>
      <c r="AA892" s="13">
        <v>0</v>
      </c>
      <c r="AB892" s="13">
        <v>0</v>
      </c>
      <c r="AC892" s="13">
        <v>0</v>
      </c>
      <c r="AD892" s="13" t="s">
        <v>41</v>
      </c>
      <c r="AE892" s="13">
        <v>0</v>
      </c>
      <c r="AF892" s="13" t="s">
        <v>42</v>
      </c>
      <c r="AG892" s="13">
        <v>0</v>
      </c>
      <c r="AH892" s="46" t="str">
        <f t="shared" si="28"/>
        <v>0</v>
      </c>
      <c r="AI892" s="46" t="s">
        <v>49</v>
      </c>
      <c r="AJ892" s="46" t="str">
        <f t="shared" si="29"/>
        <v>-1</v>
      </c>
      <c r="AK892" s="13" t="s">
        <v>41</v>
      </c>
      <c r="AL892" s="13" t="s">
        <v>41</v>
      </c>
      <c r="AM892" s="13"/>
      <c r="AN892" s="13">
        <v>101.31965006729475</v>
      </c>
      <c r="AO892" s="13">
        <v>117.34261838440112</v>
      </c>
      <c r="AP892" s="13">
        <v>125.13020833333333</v>
      </c>
      <c r="AQ892" s="13">
        <v>148.05555555555554</v>
      </c>
      <c r="AR892" s="36">
        <v>3476.4566070000001</v>
      </c>
      <c r="AS892" s="36">
        <v>493.40731058263765</v>
      </c>
      <c r="AT892" s="36">
        <v>3127.5649518</v>
      </c>
      <c r="AU892" s="36">
        <v>3825.3482622000001</v>
      </c>
      <c r="AV892" s="36">
        <v>1553.2041514999999</v>
      </c>
      <c r="AW892" s="36">
        <v>31.709740447369029</v>
      </c>
      <c r="AX892" s="36">
        <v>1530.7819789999999</v>
      </c>
      <c r="AY892" s="36">
        <v>1575.6263239999998</v>
      </c>
      <c r="AZ892" s="36">
        <v>231468.2</v>
      </c>
      <c r="BA892" s="36" t="s">
        <v>50</v>
      </c>
      <c r="BB892" s="36">
        <v>231468.2</v>
      </c>
      <c r="BC892" s="36">
        <v>231468.2</v>
      </c>
      <c r="BD892" s="36">
        <v>3263.1410211000002</v>
      </c>
      <c r="BE892" s="36">
        <v>795.08110522798165</v>
      </c>
      <c r="BF892" s="36">
        <v>2700.9337800000003</v>
      </c>
      <c r="BG892" s="36">
        <v>3825.3482622000001</v>
      </c>
      <c r="BH892" s="36">
        <v>1439.4590839999998</v>
      </c>
      <c r="BI892" s="36">
        <v>192.56955755891221</v>
      </c>
      <c r="BJ892" s="36">
        <v>1303.2918439999999</v>
      </c>
      <c r="BK892" s="36">
        <v>1575.6263239999998</v>
      </c>
      <c r="BL892" s="36">
        <v>201156.88333333333</v>
      </c>
      <c r="BM892" s="36">
        <v>32650.931557945696</v>
      </c>
      <c r="BN892" s="36">
        <v>148801</v>
      </c>
      <c r="BO892" s="36">
        <v>231468.2</v>
      </c>
      <c r="BP892" s="36">
        <v>3248.7790685999998</v>
      </c>
      <c r="BQ892" s="36">
        <v>815.39197323563997</v>
      </c>
      <c r="BR892" s="36">
        <v>2672.209875</v>
      </c>
      <c r="BS892" s="36">
        <v>3825.3482622000001</v>
      </c>
      <c r="BT892" s="36">
        <v>1479.556364</v>
      </c>
      <c r="BU892" s="36">
        <v>135.86344036864062</v>
      </c>
      <c r="BV892" s="36">
        <v>1383.486404</v>
      </c>
      <c r="BW892" s="36">
        <v>1575.6263239999998</v>
      </c>
      <c r="BX892" s="36">
        <v>196679.06875000003</v>
      </c>
      <c r="BY892" s="36">
        <v>22742.531013051608</v>
      </c>
      <c r="BZ892" s="36">
        <v>148801</v>
      </c>
      <c r="CA892" s="36">
        <v>231468.2</v>
      </c>
      <c r="CB892" s="36"/>
      <c r="CC892" s="40">
        <v>24.074000000000002</v>
      </c>
      <c r="CD892" s="40">
        <v>65.206999999999994</v>
      </c>
      <c r="CE892" s="40"/>
    </row>
    <row r="893" spans="1:83" s="5" customFormat="1">
      <c r="A893" s="13" t="s">
        <v>511</v>
      </c>
      <c r="B893" s="13">
        <v>1</v>
      </c>
      <c r="C893" s="13">
        <v>1</v>
      </c>
      <c r="D893" s="13" t="s">
        <v>34</v>
      </c>
      <c r="E893" s="35" t="s">
        <v>435</v>
      </c>
      <c r="F893" s="13" t="s">
        <v>36</v>
      </c>
      <c r="G893" s="36">
        <v>1053861810</v>
      </c>
      <c r="H893" s="13">
        <v>0</v>
      </c>
      <c r="I893" s="37">
        <v>21</v>
      </c>
      <c r="J893" s="37" t="s">
        <v>38</v>
      </c>
      <c r="K893" s="38">
        <v>43537</v>
      </c>
      <c r="L893" s="39">
        <v>0.4604166666666667</v>
      </c>
      <c r="M893" s="37" t="s">
        <v>93</v>
      </c>
      <c r="N893" s="37" t="s">
        <v>190</v>
      </c>
      <c r="O893" s="37" t="s">
        <v>190</v>
      </c>
      <c r="P893" s="37" t="s">
        <v>190</v>
      </c>
      <c r="Q893" s="37">
        <v>5</v>
      </c>
      <c r="R893" s="13" t="s">
        <v>55</v>
      </c>
      <c r="S893" s="13" t="s">
        <v>63</v>
      </c>
      <c r="T893" s="13" t="s">
        <v>42</v>
      </c>
      <c r="U893" s="13" t="s">
        <v>52</v>
      </c>
      <c r="V893" s="13" t="s">
        <v>42</v>
      </c>
      <c r="W893" s="13" t="s">
        <v>46</v>
      </c>
      <c r="X893" s="13" t="s">
        <v>47</v>
      </c>
      <c r="Y893" s="13" t="s">
        <v>41</v>
      </c>
      <c r="Z893" s="13" t="s">
        <v>41</v>
      </c>
      <c r="AA893" s="13">
        <v>0</v>
      </c>
      <c r="AB893" s="13">
        <v>0</v>
      </c>
      <c r="AC893" s="13">
        <v>0</v>
      </c>
      <c r="AD893" s="13" t="s">
        <v>42</v>
      </c>
      <c r="AE893" s="13">
        <v>0</v>
      </c>
      <c r="AF893" s="13" t="s">
        <v>42</v>
      </c>
      <c r="AG893" s="13" t="s">
        <v>48</v>
      </c>
      <c r="AH893" s="46">
        <f t="shared" si="28"/>
        <v>1</v>
      </c>
      <c r="AI893" s="46" t="s">
        <v>49</v>
      </c>
      <c r="AJ893" s="46" t="str">
        <f t="shared" si="29"/>
        <v>-1</v>
      </c>
      <c r="AK893" s="13" t="s">
        <v>41</v>
      </c>
      <c r="AL893" s="13" t="s">
        <v>41</v>
      </c>
      <c r="AM893" s="13"/>
      <c r="AN893" s="13">
        <v>101.31965006729475</v>
      </c>
      <c r="AO893" s="13">
        <v>117.34261838440112</v>
      </c>
      <c r="AP893" s="13">
        <v>125.13020833333333</v>
      </c>
      <c r="AQ893" s="13">
        <v>148.05555555555554</v>
      </c>
      <c r="AR893" s="36">
        <v>2932.6031343000004</v>
      </c>
      <c r="AS893" s="36">
        <v>205.97318166798405</v>
      </c>
      <c r="AT893" s="36">
        <v>2786.9581008</v>
      </c>
      <c r="AU893" s="36">
        <v>3078.2481678000004</v>
      </c>
      <c r="AV893" s="36">
        <v>1297.4540195</v>
      </c>
      <c r="AW893" s="36">
        <v>56.849236309890337</v>
      </c>
      <c r="AX893" s="36">
        <v>1257.255539</v>
      </c>
      <c r="AY893" s="36">
        <v>1337.6524999999999</v>
      </c>
      <c r="AZ893" s="36">
        <v>202534.67499999999</v>
      </c>
      <c r="BA893" s="36" t="s">
        <v>50</v>
      </c>
      <c r="BB893" s="36">
        <v>159823.29999999999</v>
      </c>
      <c r="BC893" s="36">
        <v>231468.2</v>
      </c>
      <c r="BD893" s="36">
        <v>2964.7674122999997</v>
      </c>
      <c r="BE893" s="36">
        <v>160.48602349644582</v>
      </c>
      <c r="BF893" s="36">
        <v>2851.2866567999995</v>
      </c>
      <c r="BG893" s="36">
        <v>3078.2481678000004</v>
      </c>
      <c r="BH893" s="36">
        <v>1303.1926189999999</v>
      </c>
      <c r="BI893" s="36">
        <v>64.964841551817756</v>
      </c>
      <c r="BJ893" s="36">
        <v>1257.255539</v>
      </c>
      <c r="BK893" s="36">
        <v>1349.1296989999998</v>
      </c>
      <c r="BL893" s="36">
        <v>208505.08333333334</v>
      </c>
      <c r="BM893" s="36">
        <v>27092.577196672522</v>
      </c>
      <c r="BN893" s="36">
        <v>159823.29999999999</v>
      </c>
      <c r="BO893" s="36">
        <v>242490.5</v>
      </c>
      <c r="BP893" s="36">
        <v>3451.7982150000003</v>
      </c>
      <c r="BQ893" s="36">
        <v>528.2795429753495</v>
      </c>
      <c r="BR893" s="36">
        <v>3078.2481678000004</v>
      </c>
      <c r="BS893" s="36">
        <v>3825.3482622000001</v>
      </c>
      <c r="BT893" s="36">
        <v>1416.4409314999998</v>
      </c>
      <c r="BU893" s="36">
        <v>225.12214100518568</v>
      </c>
      <c r="BV893" s="36">
        <v>1257.255539</v>
      </c>
      <c r="BW893" s="36">
        <v>1575.6263239999998</v>
      </c>
      <c r="BX893" s="36">
        <v>202879.125</v>
      </c>
      <c r="BY893" s="36">
        <v>46599.615877451193</v>
      </c>
      <c r="BZ893" s="36">
        <v>99200.7</v>
      </c>
      <c r="CA893" s="36">
        <v>242490.5</v>
      </c>
      <c r="CB893" s="36"/>
      <c r="CC893" s="40">
        <v>24.291</v>
      </c>
      <c r="CD893" s="40">
        <v>64.063000000000002</v>
      </c>
      <c r="CE893" s="40"/>
    </row>
    <row r="894" spans="1:83" s="5" customFormat="1">
      <c r="A894" s="13" t="s">
        <v>511</v>
      </c>
      <c r="B894" s="13">
        <v>1</v>
      </c>
      <c r="C894" s="13">
        <v>1</v>
      </c>
      <c r="D894" s="13" t="s">
        <v>34</v>
      </c>
      <c r="E894" s="35" t="s">
        <v>435</v>
      </c>
      <c r="F894" s="13" t="s">
        <v>36</v>
      </c>
      <c r="G894" s="36">
        <v>1053861810</v>
      </c>
      <c r="H894" s="13">
        <v>0</v>
      </c>
      <c r="I894" s="37">
        <v>21</v>
      </c>
      <c r="J894" s="37" t="s">
        <v>38</v>
      </c>
      <c r="K894" s="38">
        <v>43537</v>
      </c>
      <c r="L894" s="39">
        <v>0.47152777777777777</v>
      </c>
      <c r="M894" s="37" t="s">
        <v>93</v>
      </c>
      <c r="N894" s="37" t="s">
        <v>190</v>
      </c>
      <c r="O894" s="37" t="s">
        <v>190</v>
      </c>
      <c r="P894" s="37" t="s">
        <v>190</v>
      </c>
      <c r="Q894" s="37">
        <v>6</v>
      </c>
      <c r="R894" s="13" t="s">
        <v>55</v>
      </c>
      <c r="S894" s="13" t="s">
        <v>63</v>
      </c>
      <c r="T894" s="13" t="s">
        <v>42</v>
      </c>
      <c r="U894" s="13" t="s">
        <v>52</v>
      </c>
      <c r="V894" s="13" t="s">
        <v>42</v>
      </c>
      <c r="W894" s="13" t="s">
        <v>46</v>
      </c>
      <c r="X894" s="13" t="s">
        <v>47</v>
      </c>
      <c r="Y894" s="13" t="s">
        <v>41</v>
      </c>
      <c r="Z894" s="13" t="s">
        <v>41</v>
      </c>
      <c r="AA894" s="13"/>
      <c r="AB894" s="13">
        <v>0</v>
      </c>
      <c r="AC894" s="13">
        <v>0</v>
      </c>
      <c r="AD894" s="13" t="s">
        <v>42</v>
      </c>
      <c r="AE894" s="13">
        <v>0</v>
      </c>
      <c r="AF894" s="13" t="s">
        <v>42</v>
      </c>
      <c r="AG894" s="13" t="s">
        <v>48</v>
      </c>
      <c r="AH894" s="46">
        <f t="shared" si="28"/>
        <v>1</v>
      </c>
      <c r="AI894" s="46" t="s">
        <v>49</v>
      </c>
      <c r="AJ894" s="46" t="str">
        <f t="shared" si="29"/>
        <v>-1</v>
      </c>
      <c r="AK894" s="13" t="s">
        <v>41</v>
      </c>
      <c r="AL894" s="13" t="s">
        <v>41</v>
      </c>
      <c r="AM894" s="13"/>
      <c r="AN894" s="13">
        <v>101.31965006729475</v>
      </c>
      <c r="AO894" s="13">
        <v>117.34261838440112</v>
      </c>
      <c r="AP894" s="13">
        <v>125.13020833333333</v>
      </c>
      <c r="AQ894" s="13">
        <v>148.05555555555554</v>
      </c>
      <c r="AR894" s="36">
        <v>2829.7806239000001</v>
      </c>
      <c r="AS894" s="36">
        <v>90.862689496750178</v>
      </c>
      <c r="AT894" s="36">
        <v>2765.5310000000004</v>
      </c>
      <c r="AU894" s="36">
        <v>2894.0302477999999</v>
      </c>
      <c r="AV894" s="36">
        <v>1394.5372374999997</v>
      </c>
      <c r="AW894" s="36">
        <v>112.75652931260124</v>
      </c>
      <c r="AX894" s="36">
        <v>1314.8063309999998</v>
      </c>
      <c r="AY894" s="36">
        <v>1474.2681439999999</v>
      </c>
      <c r="AZ894" s="36">
        <v>245246.07499999998</v>
      </c>
      <c r="BA894" s="36" t="s">
        <v>50</v>
      </c>
      <c r="BB894" s="36">
        <v>187379</v>
      </c>
      <c r="BC894" s="36">
        <v>264535.09999999998</v>
      </c>
      <c r="BD894" s="36">
        <v>2894.0302477999999</v>
      </c>
      <c r="BE894" s="36">
        <v>0</v>
      </c>
      <c r="BF894" s="36">
        <v>2894.0302477999999</v>
      </c>
      <c r="BG894" s="36">
        <v>2894.0302477999999</v>
      </c>
      <c r="BH894" s="36">
        <v>1359.9734720000001</v>
      </c>
      <c r="BI894" s="36">
        <v>161.63707524938425</v>
      </c>
      <c r="BJ894" s="36">
        <v>1245.6788000000001</v>
      </c>
      <c r="BK894" s="36">
        <v>1474.2681439999999</v>
      </c>
      <c r="BL894" s="36">
        <v>145126.88333333333</v>
      </c>
      <c r="BM894" s="36">
        <v>64333.453666764028</v>
      </c>
      <c r="BN894" s="36">
        <v>82667.199999999997</v>
      </c>
      <c r="BO894" s="36">
        <v>264535.09999999998</v>
      </c>
      <c r="BP894" s="36">
        <v>2861.9331357999999</v>
      </c>
      <c r="BQ894" s="36">
        <v>45.39217110340811</v>
      </c>
      <c r="BR894" s="36">
        <v>2829.8360238</v>
      </c>
      <c r="BS894" s="36">
        <v>2894.0302477999999</v>
      </c>
      <c r="BT894" s="36">
        <v>1423.1573975000001</v>
      </c>
      <c r="BU894" s="36">
        <v>72.281510883313047</v>
      </c>
      <c r="BV894" s="36">
        <v>1372.0466510000001</v>
      </c>
      <c r="BW894" s="36">
        <v>1474.2681439999999</v>
      </c>
      <c r="BX894" s="36">
        <v>161201.06875000001</v>
      </c>
      <c r="BY894" s="36">
        <v>60955.712497022141</v>
      </c>
      <c r="BZ894" s="36">
        <v>82667.199999999997</v>
      </c>
      <c r="CA894" s="36">
        <v>264535.09999999998</v>
      </c>
      <c r="CB894" s="36"/>
      <c r="CC894" s="40">
        <v>24.652999999999999</v>
      </c>
      <c r="CD894" s="40">
        <v>62.417999999999999</v>
      </c>
      <c r="CE894" s="40"/>
    </row>
    <row r="895" spans="1:83" s="5" customFormat="1">
      <c r="A895" s="13" t="s">
        <v>511</v>
      </c>
      <c r="B895" s="13">
        <v>1</v>
      </c>
      <c r="C895" s="13">
        <v>2</v>
      </c>
      <c r="D895" s="13" t="s">
        <v>101</v>
      </c>
      <c r="E895" s="35" t="s">
        <v>436</v>
      </c>
      <c r="F895" s="13" t="s">
        <v>36</v>
      </c>
      <c r="G895" s="36">
        <v>1032412358</v>
      </c>
      <c r="H895" s="13">
        <v>0</v>
      </c>
      <c r="I895" s="37">
        <v>30</v>
      </c>
      <c r="J895" s="37" t="s">
        <v>38</v>
      </c>
      <c r="K895" s="38">
        <v>43537</v>
      </c>
      <c r="L895" s="39">
        <v>0.41666666666666669</v>
      </c>
      <c r="M895" s="37" t="s">
        <v>39</v>
      </c>
      <c r="N895" s="37" t="s">
        <v>190</v>
      </c>
      <c r="O895" s="37"/>
      <c r="P895" s="37" t="s">
        <v>190</v>
      </c>
      <c r="Q895" s="37">
        <v>1</v>
      </c>
      <c r="R895" s="13" t="s">
        <v>55</v>
      </c>
      <c r="S895" s="13" t="s">
        <v>63</v>
      </c>
      <c r="T895" s="13" t="s">
        <v>42</v>
      </c>
      <c r="U895" s="13" t="s">
        <v>52</v>
      </c>
      <c r="V895" s="13" t="s">
        <v>42</v>
      </c>
      <c r="W895" s="13" t="s">
        <v>46</v>
      </c>
      <c r="X895" s="13" t="s">
        <v>47</v>
      </c>
      <c r="Y895" s="13" t="s">
        <v>41</v>
      </c>
      <c r="Z895" s="13" t="s">
        <v>41</v>
      </c>
      <c r="AA895" s="13"/>
      <c r="AB895" s="13">
        <v>0</v>
      </c>
      <c r="AC895" s="13">
        <v>0</v>
      </c>
      <c r="AD895" s="13" t="s">
        <v>42</v>
      </c>
      <c r="AE895" s="13">
        <v>0</v>
      </c>
      <c r="AF895" s="13" t="s">
        <v>42</v>
      </c>
      <c r="AG895" s="13" t="s">
        <v>48</v>
      </c>
      <c r="AH895" s="46">
        <f t="shared" si="28"/>
        <v>1</v>
      </c>
      <c r="AI895" s="46" t="s">
        <v>49</v>
      </c>
      <c r="AJ895" s="46" t="str">
        <f t="shared" si="29"/>
        <v>-1</v>
      </c>
      <c r="AK895" s="13" t="s">
        <v>41</v>
      </c>
      <c r="AL895" s="13" t="s">
        <v>41</v>
      </c>
      <c r="AM895" s="13"/>
      <c r="AN895" s="13">
        <v>101.31965006729475</v>
      </c>
      <c r="AO895" s="13">
        <v>117.34261838440112</v>
      </c>
      <c r="AP895" s="13">
        <v>125.13020833333333</v>
      </c>
      <c r="AQ895" s="13">
        <v>148.05555555555554</v>
      </c>
      <c r="AR895" s="36">
        <v>683.24014399999999</v>
      </c>
      <c r="AS895" s="36">
        <v>0</v>
      </c>
      <c r="AT895" s="36">
        <v>683.24014399999999</v>
      </c>
      <c r="AU895" s="36">
        <v>683.24014399999999</v>
      </c>
      <c r="AV895" s="36">
        <v>817.00210875000005</v>
      </c>
      <c r="AW895" s="36">
        <v>7.8307845396537967</v>
      </c>
      <c r="AX895" s="36">
        <v>811.46490790000007</v>
      </c>
      <c r="AY895" s="36">
        <v>822.53930960000002</v>
      </c>
      <c r="AZ895" s="36">
        <v>165334.42499999999</v>
      </c>
      <c r="BA895" s="36" t="s">
        <v>50</v>
      </c>
      <c r="BB895" s="36">
        <v>159823.29999999999</v>
      </c>
      <c r="BC895" s="36">
        <v>170845.6</v>
      </c>
      <c r="BD895" s="36">
        <v>695.01367200000004</v>
      </c>
      <c r="BE895" s="36">
        <v>16.65028297457938</v>
      </c>
      <c r="BF895" s="36">
        <v>683.24014399999999</v>
      </c>
      <c r="BG895" s="36">
        <v>706.78719999999998</v>
      </c>
      <c r="BH895" s="36">
        <v>811.46490790000007</v>
      </c>
      <c r="BI895" s="36">
        <v>0</v>
      </c>
      <c r="BJ895" s="36">
        <v>811.46490790000007</v>
      </c>
      <c r="BK895" s="36">
        <v>811.46490790000007</v>
      </c>
      <c r="BL895" s="36">
        <v>158904.76666666669</v>
      </c>
      <c r="BM895" s="36">
        <v>2249.9379784044349</v>
      </c>
      <c r="BN895" s="36">
        <v>154312.1</v>
      </c>
      <c r="BO895" s="36">
        <v>159823.29999999999</v>
      </c>
      <c r="BP895" s="36">
        <v>660.21458899999993</v>
      </c>
      <c r="BQ895" s="36">
        <v>32.563052162167629</v>
      </c>
      <c r="BR895" s="36">
        <v>637.18903399999999</v>
      </c>
      <c r="BS895" s="36">
        <v>683.24014399999999</v>
      </c>
      <c r="BT895" s="36">
        <v>822.53369270000007</v>
      </c>
      <c r="BU895" s="36">
        <v>15.65362558314909</v>
      </c>
      <c r="BV895" s="36">
        <v>811.46490790000007</v>
      </c>
      <c r="BW895" s="36">
        <v>833.60247749999996</v>
      </c>
      <c r="BX895" s="36">
        <v>152589.89374999999</v>
      </c>
      <c r="BY895" s="36">
        <v>6888.953000030192</v>
      </c>
      <c r="BZ895" s="36">
        <v>143289.79999999999</v>
      </c>
      <c r="CA895" s="36">
        <v>159823.29999999999</v>
      </c>
      <c r="CB895" s="36"/>
      <c r="CC895" s="40">
        <v>23.832999999999998</v>
      </c>
      <c r="CD895" s="40">
        <v>61.826000000000001</v>
      </c>
      <c r="CE895" s="40"/>
    </row>
    <row r="896" spans="1:83" s="5" customFormat="1">
      <c r="A896" s="13" t="s">
        <v>511</v>
      </c>
      <c r="B896" s="13">
        <v>1</v>
      </c>
      <c r="C896" s="13">
        <v>2</v>
      </c>
      <c r="D896" s="13" t="s">
        <v>101</v>
      </c>
      <c r="E896" s="35" t="s">
        <v>436</v>
      </c>
      <c r="F896" s="13" t="s">
        <v>36</v>
      </c>
      <c r="G896" s="36">
        <v>1032412358</v>
      </c>
      <c r="H896" s="13">
        <v>0</v>
      </c>
      <c r="I896" s="37">
        <v>30</v>
      </c>
      <c r="J896" s="37" t="s">
        <v>38</v>
      </c>
      <c r="K896" s="38">
        <v>43537</v>
      </c>
      <c r="L896" s="39">
        <v>0.42708333333333331</v>
      </c>
      <c r="M896" s="37" t="s">
        <v>39</v>
      </c>
      <c r="N896" s="37" t="s">
        <v>190</v>
      </c>
      <c r="O896" s="37"/>
      <c r="P896" s="37" t="s">
        <v>190</v>
      </c>
      <c r="Q896" s="37">
        <v>2</v>
      </c>
      <c r="R896" s="13" t="s">
        <v>55</v>
      </c>
      <c r="S896" s="13" t="s">
        <v>63</v>
      </c>
      <c r="T896" s="13" t="s">
        <v>42</v>
      </c>
      <c r="U896" s="13" t="s">
        <v>45</v>
      </c>
      <c r="V896" s="13" t="s">
        <v>41</v>
      </c>
      <c r="W896" s="13" t="s">
        <v>46</v>
      </c>
      <c r="X896" s="13" t="s">
        <v>47</v>
      </c>
      <c r="Y896" s="13" t="s">
        <v>41</v>
      </c>
      <c r="Z896" s="13" t="s">
        <v>41</v>
      </c>
      <c r="AA896" s="13"/>
      <c r="AB896" s="13">
        <v>0</v>
      </c>
      <c r="AC896" s="13">
        <v>0</v>
      </c>
      <c r="AD896" s="13" t="s">
        <v>42</v>
      </c>
      <c r="AE896" s="13">
        <v>1</v>
      </c>
      <c r="AF896" s="13" t="s">
        <v>41</v>
      </c>
      <c r="AG896" s="13" t="s">
        <v>48</v>
      </c>
      <c r="AH896" s="46">
        <f t="shared" si="28"/>
        <v>1</v>
      </c>
      <c r="AI896" s="46" t="s">
        <v>49</v>
      </c>
      <c r="AJ896" s="46" t="str">
        <f t="shared" si="29"/>
        <v>-1</v>
      </c>
      <c r="AK896" s="13" t="s">
        <v>41</v>
      </c>
      <c r="AL896" s="13" t="s">
        <v>41</v>
      </c>
      <c r="AM896" s="13"/>
      <c r="AN896" s="13">
        <v>101.31965006729475</v>
      </c>
      <c r="AO896" s="13">
        <v>117.34261838440112</v>
      </c>
      <c r="AP896" s="13">
        <v>125.13020833333333</v>
      </c>
      <c r="AQ896" s="13">
        <v>148.05555555555554</v>
      </c>
      <c r="AR896" s="36">
        <v>677.40954899999997</v>
      </c>
      <c r="AS896" s="36">
        <v>8.2457065257047795</v>
      </c>
      <c r="AT896" s="36">
        <v>671.57895399999995</v>
      </c>
      <c r="AU896" s="36">
        <v>683.24014399999999</v>
      </c>
      <c r="AV896" s="36">
        <v>778.22231414999987</v>
      </c>
      <c r="AW896" s="36">
        <v>31.334670858084362</v>
      </c>
      <c r="AX896" s="36">
        <v>756.06535589999999</v>
      </c>
      <c r="AY896" s="36">
        <v>800.37927239999988</v>
      </c>
      <c r="AZ896" s="36">
        <v>179112.27500000002</v>
      </c>
      <c r="BA896" s="36" t="s">
        <v>50</v>
      </c>
      <c r="BB896" s="36">
        <v>176356.7</v>
      </c>
      <c r="BC896" s="36">
        <v>187379</v>
      </c>
      <c r="BD896" s="36">
        <v>700.95660499999997</v>
      </c>
      <c r="BE896" s="36">
        <v>25.05485942345398</v>
      </c>
      <c r="BF896" s="36">
        <v>683.24014399999999</v>
      </c>
      <c r="BG896" s="36">
        <v>718.67306599999995</v>
      </c>
      <c r="BH896" s="36">
        <v>822.44692814999985</v>
      </c>
      <c r="BI896" s="36">
        <v>31.208378051430653</v>
      </c>
      <c r="BJ896" s="36">
        <v>800.37927239999988</v>
      </c>
      <c r="BK896" s="36">
        <v>844.51458389999993</v>
      </c>
      <c r="BL896" s="36">
        <v>183704.9</v>
      </c>
      <c r="BM896" s="36">
        <v>5691.8912449202626</v>
      </c>
      <c r="BN896" s="36">
        <v>176356.7</v>
      </c>
      <c r="BO896" s="36">
        <v>187379</v>
      </c>
      <c r="BP896" s="36">
        <v>683.24014399999999</v>
      </c>
      <c r="BQ896" s="36">
        <v>0</v>
      </c>
      <c r="BR896" s="36">
        <v>683.24014399999999</v>
      </c>
      <c r="BS896" s="36">
        <v>683.24014399999999</v>
      </c>
      <c r="BT896" s="36">
        <v>805.92209015000003</v>
      </c>
      <c r="BU896" s="36">
        <v>7.8387280358124602</v>
      </c>
      <c r="BV896" s="36">
        <v>800.37927239999988</v>
      </c>
      <c r="BW896" s="36">
        <v>811.46490790000007</v>
      </c>
      <c r="BX896" s="36">
        <v>165851.08124999999</v>
      </c>
      <c r="BY896" s="36">
        <v>30655.368027546119</v>
      </c>
      <c r="BZ896" s="36">
        <v>63378.2</v>
      </c>
      <c r="CA896" s="36">
        <v>187379</v>
      </c>
      <c r="CB896" s="36"/>
      <c r="CC896" s="40">
        <v>24.05</v>
      </c>
      <c r="CD896" s="40">
        <v>63.689</v>
      </c>
      <c r="CE896" s="40"/>
    </row>
    <row r="897" spans="1:83" s="5" customFormat="1">
      <c r="A897" s="13" t="s">
        <v>511</v>
      </c>
      <c r="B897" s="13">
        <v>1</v>
      </c>
      <c r="C897" s="13">
        <v>2</v>
      </c>
      <c r="D897" s="13" t="s">
        <v>101</v>
      </c>
      <c r="E897" s="35" t="s">
        <v>436</v>
      </c>
      <c r="F897" s="13" t="s">
        <v>36</v>
      </c>
      <c r="G897" s="36">
        <v>1032412358</v>
      </c>
      <c r="H897" s="13">
        <v>0</v>
      </c>
      <c r="I897" s="37">
        <v>30</v>
      </c>
      <c r="J897" s="37" t="s">
        <v>38</v>
      </c>
      <c r="K897" s="38">
        <v>43537</v>
      </c>
      <c r="L897" s="39">
        <v>0.4375</v>
      </c>
      <c r="M897" s="37" t="s">
        <v>39</v>
      </c>
      <c r="N897" s="37" t="s">
        <v>190</v>
      </c>
      <c r="O897" s="37"/>
      <c r="P897" s="37" t="s">
        <v>190</v>
      </c>
      <c r="Q897" s="37">
        <v>3</v>
      </c>
      <c r="R897" s="13" t="s">
        <v>55</v>
      </c>
      <c r="S897" s="13" t="s">
        <v>127</v>
      </c>
      <c r="T897" s="13" t="s">
        <v>42</v>
      </c>
      <c r="U897" s="13" t="s">
        <v>45</v>
      </c>
      <c r="V897" s="13" t="s">
        <v>41</v>
      </c>
      <c r="W897" s="13" t="s">
        <v>46</v>
      </c>
      <c r="X897" s="13" t="s">
        <v>47</v>
      </c>
      <c r="Y897" s="13" t="s">
        <v>41</v>
      </c>
      <c r="Z897" s="13" t="s">
        <v>42</v>
      </c>
      <c r="AA897" s="13">
        <v>0</v>
      </c>
      <c r="AB897" s="13">
        <v>0</v>
      </c>
      <c r="AC897" s="13">
        <v>-1</v>
      </c>
      <c r="AD897" s="13" t="s">
        <v>42</v>
      </c>
      <c r="AE897" s="13">
        <v>1</v>
      </c>
      <c r="AF897" s="13" t="s">
        <v>41</v>
      </c>
      <c r="AG897" s="13" t="s">
        <v>48</v>
      </c>
      <c r="AH897" s="46">
        <f t="shared" si="28"/>
        <v>1</v>
      </c>
      <c r="AI897" s="46" t="s">
        <v>49</v>
      </c>
      <c r="AJ897" s="46" t="str">
        <f t="shared" si="29"/>
        <v>-1</v>
      </c>
      <c r="AK897" s="13" t="s">
        <v>41</v>
      </c>
      <c r="AL897" s="13" t="s">
        <v>42</v>
      </c>
      <c r="AM897" s="13"/>
      <c r="AN897" s="13">
        <v>101.31965006729475</v>
      </c>
      <c r="AO897" s="13">
        <v>117.34261838440112</v>
      </c>
      <c r="AP897" s="13">
        <v>125.13020833333333</v>
      </c>
      <c r="AQ897" s="13">
        <v>148.05555555555554</v>
      </c>
      <c r="AR897" s="36">
        <v>678.15420900000004</v>
      </c>
      <c r="AS897" s="36">
        <v>74.002606667400912</v>
      </c>
      <c r="AT897" s="36">
        <v>625.82646399999999</v>
      </c>
      <c r="AU897" s="36">
        <v>730.48195399999997</v>
      </c>
      <c r="AV897" s="36">
        <v>761.46284434999995</v>
      </c>
      <c r="AW897" s="36">
        <v>86.375165498359138</v>
      </c>
      <c r="AX897" s="36">
        <v>700.38637909999989</v>
      </c>
      <c r="AY897" s="36">
        <v>822.53930960000002</v>
      </c>
      <c r="AZ897" s="36">
        <v>163956.625</v>
      </c>
      <c r="BA897" s="36" t="s">
        <v>50</v>
      </c>
      <c r="BB897" s="36">
        <v>82667.199999999997</v>
      </c>
      <c r="BC897" s="36">
        <v>209423.6</v>
      </c>
      <c r="BD897" s="36">
        <v>565.93670500000007</v>
      </c>
      <c r="BE897" s="36">
        <v>84.696909425054741</v>
      </c>
      <c r="BF897" s="36">
        <v>506.04694600000005</v>
      </c>
      <c r="BG897" s="36">
        <v>625.82646399999999</v>
      </c>
      <c r="BH897" s="36">
        <v>655.50975374999985</v>
      </c>
      <c r="BI897" s="36">
        <v>63.465132203506222</v>
      </c>
      <c r="BJ897" s="36">
        <v>610.63312839999992</v>
      </c>
      <c r="BK897" s="36">
        <v>700.38637909999989</v>
      </c>
      <c r="BL897" s="36">
        <v>53733.700000000004</v>
      </c>
      <c r="BM897" s="36">
        <v>14450.335756099204</v>
      </c>
      <c r="BN897" s="36">
        <v>44089.2</v>
      </c>
      <c r="BO897" s="36">
        <v>82667.199999999997</v>
      </c>
      <c r="BP897" s="36">
        <v>654.53330400000004</v>
      </c>
      <c r="BQ897" s="36">
        <v>40.597602460874455</v>
      </c>
      <c r="BR897" s="36">
        <v>625.82646399999999</v>
      </c>
      <c r="BS897" s="36">
        <v>683.24014399999999</v>
      </c>
      <c r="BT897" s="36">
        <v>750.38282574999994</v>
      </c>
      <c r="BU897" s="36">
        <v>70.705652922892881</v>
      </c>
      <c r="BV897" s="36">
        <v>700.38637909999989</v>
      </c>
      <c r="BW897" s="36">
        <v>800.37927239999988</v>
      </c>
      <c r="BX897" s="36">
        <v>124345.26250000001</v>
      </c>
      <c r="BY897" s="36">
        <v>70705.20482801694</v>
      </c>
      <c r="BZ897" s="36">
        <v>44089.2</v>
      </c>
      <c r="CA897" s="36">
        <v>209423.6</v>
      </c>
      <c r="CB897" s="36"/>
      <c r="CC897" s="40">
        <v>24.122</v>
      </c>
      <c r="CD897" s="40">
        <v>64.700999999999993</v>
      </c>
      <c r="CE897" s="40"/>
    </row>
    <row r="898" spans="1:83" s="5" customFormat="1">
      <c r="A898" s="13" t="s">
        <v>511</v>
      </c>
      <c r="B898" s="13">
        <v>1</v>
      </c>
      <c r="C898" s="13">
        <v>2</v>
      </c>
      <c r="D898" s="13" t="s">
        <v>101</v>
      </c>
      <c r="E898" s="35" t="s">
        <v>436</v>
      </c>
      <c r="F898" s="13" t="s">
        <v>36</v>
      </c>
      <c r="G898" s="36">
        <v>1032412358</v>
      </c>
      <c r="H898" s="13">
        <v>0</v>
      </c>
      <c r="I898" s="37">
        <v>30</v>
      </c>
      <c r="J898" s="37" t="s">
        <v>38</v>
      </c>
      <c r="K898" s="38">
        <v>43537</v>
      </c>
      <c r="L898" s="39">
        <v>0.45</v>
      </c>
      <c r="M898" s="37" t="s">
        <v>39</v>
      </c>
      <c r="N898" s="37" t="s">
        <v>190</v>
      </c>
      <c r="O898" s="37"/>
      <c r="P898" s="37" t="s">
        <v>190</v>
      </c>
      <c r="Q898" s="37">
        <v>4</v>
      </c>
      <c r="R898" s="13" t="s">
        <v>55</v>
      </c>
      <c r="S898" s="13" t="s">
        <v>127</v>
      </c>
      <c r="T898" s="13" t="s">
        <v>42</v>
      </c>
      <c r="U898" s="13" t="s">
        <v>45</v>
      </c>
      <c r="V898" s="13" t="s">
        <v>41</v>
      </c>
      <c r="W898" s="13" t="s">
        <v>46</v>
      </c>
      <c r="X898" s="13" t="s">
        <v>47</v>
      </c>
      <c r="Y898" s="13" t="s">
        <v>41</v>
      </c>
      <c r="Z898" s="13" t="s">
        <v>41</v>
      </c>
      <c r="AA898" s="13">
        <v>0</v>
      </c>
      <c r="AB898" s="13">
        <v>0</v>
      </c>
      <c r="AC898" s="13">
        <v>-1</v>
      </c>
      <c r="AD898" s="13" t="s">
        <v>42</v>
      </c>
      <c r="AE898" s="13">
        <v>1</v>
      </c>
      <c r="AF898" s="13" t="s">
        <v>41</v>
      </c>
      <c r="AG898" s="13" t="s">
        <v>48</v>
      </c>
      <c r="AH898" s="46">
        <f t="shared" si="28"/>
        <v>1</v>
      </c>
      <c r="AI898" s="46" t="s">
        <v>49</v>
      </c>
      <c r="AJ898" s="46" t="str">
        <f t="shared" si="29"/>
        <v>-1</v>
      </c>
      <c r="AK898" s="13" t="s">
        <v>41</v>
      </c>
      <c r="AL898" s="13" t="s">
        <v>41</v>
      </c>
      <c r="AM898" s="13"/>
      <c r="AN898" s="13">
        <v>101.31965006729475</v>
      </c>
      <c r="AO898" s="13">
        <v>117.34261838440112</v>
      </c>
      <c r="AP898" s="13">
        <v>125.13020833333333</v>
      </c>
      <c r="AQ898" s="13">
        <v>148.05555555555554</v>
      </c>
      <c r="AR898" s="36">
        <v>835.01354900000001</v>
      </c>
      <c r="AS898" s="36">
        <v>8.932802184983867</v>
      </c>
      <c r="AT898" s="36">
        <v>828.69710399999985</v>
      </c>
      <c r="AU898" s="36">
        <v>841.32999400000006</v>
      </c>
      <c r="AV898" s="36">
        <v>877.58094240000003</v>
      </c>
      <c r="AW898" s="36">
        <v>31.148783445465497</v>
      </c>
      <c r="AX898" s="36">
        <v>855.5554264000001</v>
      </c>
      <c r="AY898" s="36">
        <v>899.60645839999995</v>
      </c>
      <c r="AZ898" s="36">
        <v>231468.2</v>
      </c>
      <c r="BA898" s="36" t="s">
        <v>50</v>
      </c>
      <c r="BB898" s="36">
        <v>231468.2</v>
      </c>
      <c r="BC898" s="36">
        <v>231468.2</v>
      </c>
      <c r="BD898" s="36">
        <v>756.454474</v>
      </c>
      <c r="BE898" s="36">
        <v>120.03211149746873</v>
      </c>
      <c r="BF898" s="36">
        <v>671.57895399999995</v>
      </c>
      <c r="BG898" s="36">
        <v>841.32999400000006</v>
      </c>
      <c r="BH898" s="36">
        <v>833.40112139999997</v>
      </c>
      <c r="BI898" s="36">
        <v>93.62848548688126</v>
      </c>
      <c r="BJ898" s="36">
        <v>767.19578439999998</v>
      </c>
      <c r="BK898" s="36">
        <v>899.60645839999995</v>
      </c>
      <c r="BL898" s="36">
        <v>201156.88333333333</v>
      </c>
      <c r="BM898" s="36">
        <v>32650.931557945696</v>
      </c>
      <c r="BN898" s="36">
        <v>148801</v>
      </c>
      <c r="BO898" s="36">
        <v>231468.2</v>
      </c>
      <c r="BP898" s="36">
        <v>744.90562199999999</v>
      </c>
      <c r="BQ898" s="36">
        <v>136.36465462570837</v>
      </c>
      <c r="BR898" s="36">
        <v>648.48124999999993</v>
      </c>
      <c r="BS898" s="36">
        <v>841.32999400000006</v>
      </c>
      <c r="BT898" s="36">
        <v>827.83590714999991</v>
      </c>
      <c r="BU898" s="36">
        <v>101.49888695674326</v>
      </c>
      <c r="BV898" s="36">
        <v>756.06535589999999</v>
      </c>
      <c r="BW898" s="36">
        <v>899.60645839999995</v>
      </c>
      <c r="BX898" s="36">
        <v>196679.06875000003</v>
      </c>
      <c r="BY898" s="36">
        <v>22742.531013051608</v>
      </c>
      <c r="BZ898" s="36">
        <v>148801</v>
      </c>
      <c r="CA898" s="36">
        <v>231468.2</v>
      </c>
      <c r="CB898" s="36"/>
      <c r="CC898" s="40">
        <v>24.074000000000002</v>
      </c>
      <c r="CD898" s="40">
        <v>65.206999999999994</v>
      </c>
      <c r="CE898" s="40"/>
    </row>
    <row r="899" spans="1:83" s="5" customFormat="1">
      <c r="A899" s="13" t="s">
        <v>511</v>
      </c>
      <c r="B899" s="13">
        <v>1</v>
      </c>
      <c r="C899" s="13">
        <v>2</v>
      </c>
      <c r="D899" s="13" t="s">
        <v>101</v>
      </c>
      <c r="E899" s="35" t="s">
        <v>436</v>
      </c>
      <c r="F899" s="13" t="s">
        <v>36</v>
      </c>
      <c r="G899" s="36">
        <v>1032412358</v>
      </c>
      <c r="H899" s="13">
        <v>0</v>
      </c>
      <c r="I899" s="37">
        <v>30</v>
      </c>
      <c r="J899" s="37" t="s">
        <v>38</v>
      </c>
      <c r="K899" s="38">
        <v>43537</v>
      </c>
      <c r="L899" s="39">
        <v>0.4604166666666667</v>
      </c>
      <c r="M899" s="37" t="s">
        <v>39</v>
      </c>
      <c r="N899" s="37" t="s">
        <v>190</v>
      </c>
      <c r="O899" s="37"/>
      <c r="P899" s="37" t="s">
        <v>190</v>
      </c>
      <c r="Q899" s="37">
        <v>5</v>
      </c>
      <c r="R899" s="13" t="s">
        <v>55</v>
      </c>
      <c r="S899" s="13" t="s">
        <v>63</v>
      </c>
      <c r="T899" s="13" t="s">
        <v>42</v>
      </c>
      <c r="U899" s="13" t="s">
        <v>52</v>
      </c>
      <c r="V899" s="13" t="s">
        <v>42</v>
      </c>
      <c r="W899" s="13" t="s">
        <v>46</v>
      </c>
      <c r="X899" s="13" t="s">
        <v>47</v>
      </c>
      <c r="Y899" s="13" t="s">
        <v>41</v>
      </c>
      <c r="Z899" s="13" t="s">
        <v>41</v>
      </c>
      <c r="AA899" s="13">
        <v>0</v>
      </c>
      <c r="AB899" s="13">
        <v>0</v>
      </c>
      <c r="AC899" s="13">
        <v>0</v>
      </c>
      <c r="AD899" s="13" t="s">
        <v>42</v>
      </c>
      <c r="AE899" s="13">
        <v>0</v>
      </c>
      <c r="AF899" s="13" t="s">
        <v>42</v>
      </c>
      <c r="AG899" s="13" t="s">
        <v>48</v>
      </c>
      <c r="AH899" s="46">
        <f t="shared" si="28"/>
        <v>1</v>
      </c>
      <c r="AI899" s="46" t="s">
        <v>49</v>
      </c>
      <c r="AJ899" s="46" t="str">
        <f t="shared" si="29"/>
        <v>-1</v>
      </c>
      <c r="AK899" s="13" t="s">
        <v>41</v>
      </c>
      <c r="AL899" s="13" t="s">
        <v>41</v>
      </c>
      <c r="AM899" s="13"/>
      <c r="AN899" s="13">
        <v>101.31965006729475</v>
      </c>
      <c r="AO899" s="13">
        <v>117.34261838440112</v>
      </c>
      <c r="AP899" s="13">
        <v>125.13020833333333</v>
      </c>
      <c r="AQ899" s="13">
        <v>148.05555555555554</v>
      </c>
      <c r="AR899" s="36">
        <v>643.28307199999995</v>
      </c>
      <c r="AS899" s="36">
        <v>56.507833135118226</v>
      </c>
      <c r="AT899" s="36">
        <v>603.32600000000002</v>
      </c>
      <c r="AU899" s="36">
        <v>683.24014399999999</v>
      </c>
      <c r="AV899" s="36">
        <v>755.94453535000002</v>
      </c>
      <c r="AW899" s="36">
        <v>47.146864712650597</v>
      </c>
      <c r="AX899" s="36">
        <v>722.60666760000004</v>
      </c>
      <c r="AY899" s="36">
        <v>789.28240310000001</v>
      </c>
      <c r="AZ899" s="36">
        <v>202534.67499999999</v>
      </c>
      <c r="BA899" s="36" t="s">
        <v>50</v>
      </c>
      <c r="BB899" s="36">
        <v>159823.29999999999</v>
      </c>
      <c r="BC899" s="36">
        <v>231468.2</v>
      </c>
      <c r="BD899" s="36">
        <v>649.15111300000001</v>
      </c>
      <c r="BE899" s="36">
        <v>64.806496301879619</v>
      </c>
      <c r="BF899" s="36">
        <v>603.32600000000002</v>
      </c>
      <c r="BG899" s="36">
        <v>694.976226</v>
      </c>
      <c r="BH899" s="36">
        <v>755.94453535000002</v>
      </c>
      <c r="BI899" s="36">
        <v>47.146864712650597</v>
      </c>
      <c r="BJ899" s="36">
        <v>722.60666760000004</v>
      </c>
      <c r="BK899" s="36">
        <v>789.28240310000001</v>
      </c>
      <c r="BL899" s="36">
        <v>208505.08333333334</v>
      </c>
      <c r="BM899" s="36">
        <v>27092.577196672522</v>
      </c>
      <c r="BN899" s="36">
        <v>159823.29999999999</v>
      </c>
      <c r="BO899" s="36">
        <v>242490.5</v>
      </c>
      <c r="BP899" s="36">
        <v>722.3279970000001</v>
      </c>
      <c r="BQ899" s="36">
        <v>168.2942381068822</v>
      </c>
      <c r="BR899" s="36">
        <v>603.32600000000002</v>
      </c>
      <c r="BS899" s="36">
        <v>841.32999400000006</v>
      </c>
      <c r="BT899" s="36">
        <v>811.10656300000005</v>
      </c>
      <c r="BU899" s="36">
        <v>125.1577523432794</v>
      </c>
      <c r="BV899" s="36">
        <v>722.60666760000004</v>
      </c>
      <c r="BW899" s="36">
        <v>899.60645839999995</v>
      </c>
      <c r="BX899" s="36">
        <v>202879.125</v>
      </c>
      <c r="BY899" s="36">
        <v>46599.615877451193</v>
      </c>
      <c r="BZ899" s="36">
        <v>99200.7</v>
      </c>
      <c r="CA899" s="36">
        <v>242490.5</v>
      </c>
      <c r="CB899" s="36"/>
      <c r="CC899" s="40">
        <v>24.291</v>
      </c>
      <c r="CD899" s="40">
        <v>64.063000000000002</v>
      </c>
      <c r="CE899" s="40"/>
    </row>
    <row r="900" spans="1:83" s="5" customFormat="1">
      <c r="A900" s="13" t="s">
        <v>511</v>
      </c>
      <c r="B900" s="13">
        <v>1</v>
      </c>
      <c r="C900" s="13">
        <v>2</v>
      </c>
      <c r="D900" s="13" t="s">
        <v>101</v>
      </c>
      <c r="E900" s="35" t="s">
        <v>436</v>
      </c>
      <c r="F900" s="13" t="s">
        <v>36</v>
      </c>
      <c r="G900" s="36">
        <v>1032412358</v>
      </c>
      <c r="H900" s="13">
        <v>0</v>
      </c>
      <c r="I900" s="37">
        <v>30</v>
      </c>
      <c r="J900" s="37" t="s">
        <v>38</v>
      </c>
      <c r="K900" s="38">
        <v>43537</v>
      </c>
      <c r="L900" s="39">
        <v>0.47152777777777777</v>
      </c>
      <c r="M900" s="37" t="s">
        <v>39</v>
      </c>
      <c r="N900" s="37" t="s">
        <v>190</v>
      </c>
      <c r="O900" s="37"/>
      <c r="P900" s="37" t="s">
        <v>190</v>
      </c>
      <c r="Q900" s="37">
        <v>6</v>
      </c>
      <c r="R900" s="13" t="s">
        <v>55</v>
      </c>
      <c r="S900" s="13" t="s">
        <v>63</v>
      </c>
      <c r="T900" s="13" t="s">
        <v>42</v>
      </c>
      <c r="U900" s="13" t="s">
        <v>52</v>
      </c>
      <c r="V900" s="13" t="s">
        <v>42</v>
      </c>
      <c r="W900" s="13" t="s">
        <v>46</v>
      </c>
      <c r="X900" s="13" t="s">
        <v>47</v>
      </c>
      <c r="Y900" s="13" t="s">
        <v>41</v>
      </c>
      <c r="Z900" s="13" t="s">
        <v>41</v>
      </c>
      <c r="AA900" s="13">
        <v>0</v>
      </c>
      <c r="AB900" s="13">
        <v>0</v>
      </c>
      <c r="AC900" s="13">
        <v>0</v>
      </c>
      <c r="AD900" s="13" t="s">
        <v>42</v>
      </c>
      <c r="AE900" s="13">
        <v>0</v>
      </c>
      <c r="AF900" s="13" t="s">
        <v>42</v>
      </c>
      <c r="AG900" s="13" t="s">
        <v>48</v>
      </c>
      <c r="AH900" s="46">
        <f t="shared" si="28"/>
        <v>1</v>
      </c>
      <c r="AI900" s="46" t="s">
        <v>49</v>
      </c>
      <c r="AJ900" s="46" t="str">
        <f t="shared" si="29"/>
        <v>-1</v>
      </c>
      <c r="AK900" s="13" t="s">
        <v>41</v>
      </c>
      <c r="AL900" s="13" t="s">
        <v>41</v>
      </c>
      <c r="AM900" s="13"/>
      <c r="AN900" s="13">
        <v>101.31965006729475</v>
      </c>
      <c r="AO900" s="13">
        <v>117.34261838440112</v>
      </c>
      <c r="AP900" s="13">
        <v>125.13020833333333</v>
      </c>
      <c r="AQ900" s="13">
        <v>148.05555555555554</v>
      </c>
      <c r="AR900" s="36">
        <v>785.60687999999993</v>
      </c>
      <c r="AS900" s="36">
        <v>60.938779186494529</v>
      </c>
      <c r="AT900" s="36">
        <v>742.51665600000001</v>
      </c>
      <c r="AU900" s="36">
        <v>828.69710399999985</v>
      </c>
      <c r="AV900" s="36">
        <v>822.41891475000011</v>
      </c>
      <c r="AW900" s="36">
        <v>46.862104185164128</v>
      </c>
      <c r="AX900" s="36">
        <v>789.28240310000001</v>
      </c>
      <c r="AY900" s="36">
        <v>855.5554264000001</v>
      </c>
      <c r="AZ900" s="36">
        <v>245246.07499999998</v>
      </c>
      <c r="BA900" s="36" t="s">
        <v>50</v>
      </c>
      <c r="BB900" s="36">
        <v>187379</v>
      </c>
      <c r="BC900" s="36">
        <v>264535.09999999998</v>
      </c>
      <c r="BD900" s="36">
        <v>755.96862399999986</v>
      </c>
      <c r="BE900" s="36">
        <v>102.8536027867803</v>
      </c>
      <c r="BF900" s="36">
        <v>683.24014399999999</v>
      </c>
      <c r="BG900" s="36">
        <v>828.69710399999985</v>
      </c>
      <c r="BH900" s="36">
        <v>794.66311195000003</v>
      </c>
      <c r="BI900" s="36">
        <v>86.114736939477297</v>
      </c>
      <c r="BJ900" s="36">
        <v>733.77079749999996</v>
      </c>
      <c r="BK900" s="36">
        <v>855.5554264000001</v>
      </c>
      <c r="BL900" s="36">
        <v>145126.88333333333</v>
      </c>
      <c r="BM900" s="36">
        <v>64333.453666764028</v>
      </c>
      <c r="BN900" s="36">
        <v>82667.199999999997</v>
      </c>
      <c r="BO900" s="36">
        <v>264535.09999999998</v>
      </c>
      <c r="BP900" s="36">
        <v>767.74215199999992</v>
      </c>
      <c r="BQ900" s="36">
        <v>86.203319812200917</v>
      </c>
      <c r="BR900" s="36">
        <v>706.78719999999998</v>
      </c>
      <c r="BS900" s="36">
        <v>828.69710399999985</v>
      </c>
      <c r="BT900" s="36">
        <v>816.86486319999995</v>
      </c>
      <c r="BU900" s="36">
        <v>54.716719213293516</v>
      </c>
      <c r="BV900" s="36">
        <v>778.1742999999999</v>
      </c>
      <c r="BW900" s="36">
        <v>855.5554264000001</v>
      </c>
      <c r="BX900" s="36">
        <v>161201.06875000001</v>
      </c>
      <c r="BY900" s="36">
        <v>60955.712497022141</v>
      </c>
      <c r="BZ900" s="36">
        <v>82667.199999999997</v>
      </c>
      <c r="CA900" s="36">
        <v>264535.09999999998</v>
      </c>
      <c r="CB900" s="36"/>
      <c r="CC900" s="40">
        <v>24.652999999999999</v>
      </c>
      <c r="CD900" s="40">
        <v>62.417999999999999</v>
      </c>
      <c r="CE900" s="40"/>
    </row>
    <row r="901" spans="1:83" s="5" customFormat="1">
      <c r="A901" s="13" t="s">
        <v>511</v>
      </c>
      <c r="B901" s="13">
        <v>1</v>
      </c>
      <c r="C901" s="13">
        <v>3</v>
      </c>
      <c r="D901" s="13" t="s">
        <v>58</v>
      </c>
      <c r="E901" s="35" t="s">
        <v>437</v>
      </c>
      <c r="F901" s="13" t="s">
        <v>36</v>
      </c>
      <c r="G901" s="36">
        <v>1053844536</v>
      </c>
      <c r="H901" s="13">
        <v>0</v>
      </c>
      <c r="I901" s="37">
        <v>23</v>
      </c>
      <c r="J901" s="37" t="s">
        <v>38</v>
      </c>
      <c r="K901" s="38">
        <v>43537</v>
      </c>
      <c r="L901" s="39">
        <v>0.41666666666666669</v>
      </c>
      <c r="M901" s="37" t="s">
        <v>93</v>
      </c>
      <c r="N901" s="37" t="s">
        <v>190</v>
      </c>
      <c r="O901" s="37"/>
      <c r="P901" s="37"/>
      <c r="Q901" s="37">
        <v>1</v>
      </c>
      <c r="R901" s="13" t="s">
        <v>55</v>
      </c>
      <c r="S901" s="13" t="s">
        <v>63</v>
      </c>
      <c r="T901" s="13" t="s">
        <v>42</v>
      </c>
      <c r="U901" s="13" t="s">
        <v>52</v>
      </c>
      <c r="V901" s="13" t="s">
        <v>42</v>
      </c>
      <c r="W901" s="13" t="s">
        <v>66</v>
      </c>
      <c r="X901" s="13" t="s">
        <v>76</v>
      </c>
      <c r="Y901" s="13" t="s">
        <v>41</v>
      </c>
      <c r="Z901" s="13" t="s">
        <v>42</v>
      </c>
      <c r="AA901" s="13">
        <v>0</v>
      </c>
      <c r="AB901" s="13">
        <v>0</v>
      </c>
      <c r="AC901" s="13">
        <v>0</v>
      </c>
      <c r="AD901" s="13" t="s">
        <v>42</v>
      </c>
      <c r="AE901" s="13">
        <v>0</v>
      </c>
      <c r="AF901" s="13" t="s">
        <v>42</v>
      </c>
      <c r="AG901" s="13">
        <v>0</v>
      </c>
      <c r="AH901" s="46" t="str">
        <f t="shared" si="28"/>
        <v>0</v>
      </c>
      <c r="AI901" s="46" t="s">
        <v>77</v>
      </c>
      <c r="AJ901" s="46" t="str">
        <f t="shared" si="29"/>
        <v>0</v>
      </c>
      <c r="AK901" s="13" t="s">
        <v>41</v>
      </c>
      <c r="AL901" s="13" t="s">
        <v>42</v>
      </c>
      <c r="AM901" s="13"/>
      <c r="AN901" s="13">
        <v>101.31965006729475</v>
      </c>
      <c r="AO901" s="13">
        <v>117.34261838440112</v>
      </c>
      <c r="AP901" s="13">
        <v>125.13020833333333</v>
      </c>
      <c r="AQ901" s="13">
        <v>148.05555555555554</v>
      </c>
      <c r="AR901" s="36">
        <v>798.45218750000004</v>
      </c>
      <c r="AS901" s="36">
        <v>33.783882626487966</v>
      </c>
      <c r="AT901" s="36">
        <v>774.56337499999995</v>
      </c>
      <c r="AU901" s="36">
        <v>822.34100000000001</v>
      </c>
      <c r="AV901" s="36">
        <v>389.37139300000001</v>
      </c>
      <c r="AW901" s="36">
        <v>0</v>
      </c>
      <c r="AX901" s="36">
        <v>389.37139300000001</v>
      </c>
      <c r="AY901" s="36">
        <v>389.37139300000001</v>
      </c>
      <c r="AZ901" s="36">
        <v>165334.42499999999</v>
      </c>
      <c r="BA901" s="36" t="s">
        <v>50</v>
      </c>
      <c r="BB901" s="36">
        <v>159823.29999999999</v>
      </c>
      <c r="BC901" s="36">
        <v>170845.6</v>
      </c>
      <c r="BD901" s="36">
        <v>822.31713949999994</v>
      </c>
      <c r="BE901" s="36">
        <v>67.53402141027091</v>
      </c>
      <c r="BF901" s="36">
        <v>774.56337499999995</v>
      </c>
      <c r="BG901" s="36">
        <v>870.07090400000004</v>
      </c>
      <c r="BH901" s="36">
        <v>368.60325899999998</v>
      </c>
      <c r="BI901" s="36">
        <v>29.370576767981802</v>
      </c>
      <c r="BJ901" s="36">
        <v>347.83512500000001</v>
      </c>
      <c r="BK901" s="36">
        <v>389.37139300000001</v>
      </c>
      <c r="BL901" s="36">
        <v>158904.76666666669</v>
      </c>
      <c r="BM901" s="36">
        <v>2249.9379784044349</v>
      </c>
      <c r="BN901" s="36">
        <v>154312.1</v>
      </c>
      <c r="BO901" s="36">
        <v>159823.29999999999</v>
      </c>
      <c r="BP901" s="36">
        <v>810.39714549999997</v>
      </c>
      <c r="BQ901" s="36">
        <v>50.676604232064946</v>
      </c>
      <c r="BR901" s="36">
        <v>774.56337499999995</v>
      </c>
      <c r="BS901" s="36">
        <v>846.23091599999998</v>
      </c>
      <c r="BT901" s="36">
        <v>385.16989649999999</v>
      </c>
      <c r="BU901" s="36">
        <v>5.9418133325631173</v>
      </c>
      <c r="BV901" s="36">
        <v>380.96839999999997</v>
      </c>
      <c r="BW901" s="36">
        <v>389.37139300000001</v>
      </c>
      <c r="BX901" s="36">
        <v>152589.89374999999</v>
      </c>
      <c r="BY901" s="36">
        <v>6888.953000030192</v>
      </c>
      <c r="BZ901" s="36">
        <v>143289.79999999999</v>
      </c>
      <c r="CA901" s="36">
        <v>159823.29999999999</v>
      </c>
      <c r="CB901" s="36"/>
      <c r="CC901" s="40">
        <v>23.832999999999998</v>
      </c>
      <c r="CD901" s="40">
        <v>61.826000000000001</v>
      </c>
      <c r="CE901" s="40"/>
    </row>
    <row r="902" spans="1:83" s="5" customFormat="1">
      <c r="A902" s="13" t="s">
        <v>511</v>
      </c>
      <c r="B902" s="13">
        <v>1</v>
      </c>
      <c r="C902" s="13">
        <v>3</v>
      </c>
      <c r="D902" s="13" t="s">
        <v>58</v>
      </c>
      <c r="E902" s="35" t="s">
        <v>437</v>
      </c>
      <c r="F902" s="13" t="s">
        <v>36</v>
      </c>
      <c r="G902" s="36">
        <v>1053844536</v>
      </c>
      <c r="H902" s="13">
        <v>0</v>
      </c>
      <c r="I902" s="37">
        <v>23</v>
      </c>
      <c r="J902" s="37" t="s">
        <v>38</v>
      </c>
      <c r="K902" s="38">
        <v>43537</v>
      </c>
      <c r="L902" s="39">
        <v>0.42708333333333331</v>
      </c>
      <c r="M902" s="37" t="s">
        <v>93</v>
      </c>
      <c r="N902" s="37" t="s">
        <v>190</v>
      </c>
      <c r="O902" s="37"/>
      <c r="P902" s="37"/>
      <c r="Q902" s="37">
        <v>2</v>
      </c>
      <c r="R902" s="13" t="s">
        <v>55</v>
      </c>
      <c r="S902" s="13" t="s">
        <v>63</v>
      </c>
      <c r="T902" s="13" t="s">
        <v>42</v>
      </c>
      <c r="U902" s="13" t="s">
        <v>52</v>
      </c>
      <c r="V902" s="13" t="s">
        <v>42</v>
      </c>
      <c r="W902" s="13" t="s">
        <v>66</v>
      </c>
      <c r="X902" s="13" t="s">
        <v>76</v>
      </c>
      <c r="Y902" s="13" t="s">
        <v>41</v>
      </c>
      <c r="Z902" s="13" t="s">
        <v>41</v>
      </c>
      <c r="AA902" s="13">
        <v>0</v>
      </c>
      <c r="AB902" s="13">
        <v>0</v>
      </c>
      <c r="AC902" s="13">
        <v>0</v>
      </c>
      <c r="AD902" s="13" t="s">
        <v>42</v>
      </c>
      <c r="AE902" s="13">
        <v>0</v>
      </c>
      <c r="AF902" s="13" t="s">
        <v>42</v>
      </c>
      <c r="AG902" s="13">
        <v>0</v>
      </c>
      <c r="AH902" s="46" t="str">
        <f t="shared" si="28"/>
        <v>0</v>
      </c>
      <c r="AI902" s="46" t="s">
        <v>77</v>
      </c>
      <c r="AJ902" s="46" t="str">
        <f t="shared" si="29"/>
        <v>0</v>
      </c>
      <c r="AK902" s="13" t="s">
        <v>41</v>
      </c>
      <c r="AL902" s="13" t="s">
        <v>41</v>
      </c>
      <c r="AM902" s="13"/>
      <c r="AN902" s="13">
        <v>101.31965006729475</v>
      </c>
      <c r="AO902" s="13">
        <v>117.34261838440112</v>
      </c>
      <c r="AP902" s="13">
        <v>125.13020833333333</v>
      </c>
      <c r="AQ902" s="13">
        <v>148.05555555555554</v>
      </c>
      <c r="AR902" s="36">
        <v>816.39762999999994</v>
      </c>
      <c r="AS902" s="36">
        <v>42.190637671355368</v>
      </c>
      <c r="AT902" s="36">
        <v>786.56434400000001</v>
      </c>
      <c r="AU902" s="36">
        <v>846.23091599999998</v>
      </c>
      <c r="AV902" s="36">
        <v>380.987123</v>
      </c>
      <c r="AW902" s="36">
        <v>11.857148344597851</v>
      </c>
      <c r="AX902" s="36">
        <v>372.60285300000004</v>
      </c>
      <c r="AY902" s="36">
        <v>389.37139300000001</v>
      </c>
      <c r="AZ902" s="36">
        <v>179112.27500000002</v>
      </c>
      <c r="BA902" s="36" t="s">
        <v>50</v>
      </c>
      <c r="BB902" s="36">
        <v>176356.7</v>
      </c>
      <c r="BC902" s="36">
        <v>187379</v>
      </c>
      <c r="BD902" s="36">
        <v>858.15091000000007</v>
      </c>
      <c r="BE902" s="36">
        <v>16.857417178205964</v>
      </c>
      <c r="BF902" s="36">
        <v>846.23091599999998</v>
      </c>
      <c r="BG902" s="36">
        <v>870.07090400000004</v>
      </c>
      <c r="BH902" s="36">
        <v>397.77678050000003</v>
      </c>
      <c r="BI902" s="36">
        <v>11.887012999501309</v>
      </c>
      <c r="BJ902" s="36">
        <v>389.37139300000001</v>
      </c>
      <c r="BK902" s="36">
        <v>406.18216800000005</v>
      </c>
      <c r="BL902" s="36">
        <v>183704.9</v>
      </c>
      <c r="BM902" s="36">
        <v>5691.8912449202626</v>
      </c>
      <c r="BN902" s="36">
        <v>176356.7</v>
      </c>
      <c r="BO902" s="36">
        <v>187379</v>
      </c>
      <c r="BP902" s="36">
        <v>810.39714549999997</v>
      </c>
      <c r="BQ902" s="36">
        <v>50.676604232064946</v>
      </c>
      <c r="BR902" s="36">
        <v>774.56337499999995</v>
      </c>
      <c r="BS902" s="36">
        <v>846.23091599999998</v>
      </c>
      <c r="BT902" s="36">
        <v>389.37139300000001</v>
      </c>
      <c r="BU902" s="36">
        <v>0</v>
      </c>
      <c r="BV902" s="36">
        <v>389.37139300000001</v>
      </c>
      <c r="BW902" s="36">
        <v>389.37139300000001</v>
      </c>
      <c r="BX902" s="36">
        <v>165851.08124999999</v>
      </c>
      <c r="BY902" s="36">
        <v>30655.368027546119</v>
      </c>
      <c r="BZ902" s="36">
        <v>63378.2</v>
      </c>
      <c r="CA902" s="36">
        <v>187379</v>
      </c>
      <c r="CB902" s="36"/>
      <c r="CC902" s="40">
        <v>24.05</v>
      </c>
      <c r="CD902" s="40">
        <v>63.689</v>
      </c>
      <c r="CE902" s="40"/>
    </row>
    <row r="903" spans="1:83" s="5" customFormat="1">
      <c r="A903" s="13" t="s">
        <v>511</v>
      </c>
      <c r="B903" s="13">
        <v>1</v>
      </c>
      <c r="C903" s="13">
        <v>3</v>
      </c>
      <c r="D903" s="13" t="s">
        <v>58</v>
      </c>
      <c r="E903" s="35" t="s">
        <v>437</v>
      </c>
      <c r="F903" s="13" t="s">
        <v>36</v>
      </c>
      <c r="G903" s="36">
        <v>1053844536</v>
      </c>
      <c r="H903" s="13">
        <v>0</v>
      </c>
      <c r="I903" s="37">
        <v>23</v>
      </c>
      <c r="J903" s="37" t="s">
        <v>38</v>
      </c>
      <c r="K903" s="38">
        <v>43537</v>
      </c>
      <c r="L903" s="39">
        <v>0.4375</v>
      </c>
      <c r="M903" s="37" t="s">
        <v>93</v>
      </c>
      <c r="N903" s="37" t="s">
        <v>190</v>
      </c>
      <c r="O903" s="37"/>
      <c r="P903" s="37"/>
      <c r="Q903" s="37">
        <v>3</v>
      </c>
      <c r="R903" s="13" t="s">
        <v>55</v>
      </c>
      <c r="S903" s="13" t="s">
        <v>63</v>
      </c>
      <c r="T903" s="13" t="s">
        <v>42</v>
      </c>
      <c r="U903" s="13" t="s">
        <v>52</v>
      </c>
      <c r="V903" s="13" t="s">
        <v>42</v>
      </c>
      <c r="W903" s="13" t="s">
        <v>66</v>
      </c>
      <c r="X903" s="13" t="s">
        <v>76</v>
      </c>
      <c r="Y903" s="13" t="s">
        <v>41</v>
      </c>
      <c r="Z903" s="13" t="s">
        <v>41</v>
      </c>
      <c r="AA903" s="13">
        <v>0</v>
      </c>
      <c r="AB903" s="13">
        <v>0</v>
      </c>
      <c r="AC903" s="13">
        <v>0</v>
      </c>
      <c r="AD903" s="13" t="s">
        <v>42</v>
      </c>
      <c r="AE903" s="13">
        <v>0</v>
      </c>
      <c r="AF903" s="13" t="s">
        <v>42</v>
      </c>
      <c r="AG903" s="13">
        <v>0</v>
      </c>
      <c r="AH903" s="46" t="str">
        <f t="shared" si="28"/>
        <v>0</v>
      </c>
      <c r="AI903" s="46" t="s">
        <v>77</v>
      </c>
      <c r="AJ903" s="46" t="str">
        <f t="shared" si="29"/>
        <v>0</v>
      </c>
      <c r="AK903" s="13" t="s">
        <v>41</v>
      </c>
      <c r="AL903" s="13" t="s">
        <v>41</v>
      </c>
      <c r="AM903" s="13"/>
      <c r="AN903" s="13">
        <v>101.31965006729475</v>
      </c>
      <c r="AO903" s="13">
        <v>117.34261838440112</v>
      </c>
      <c r="AP903" s="13">
        <v>125.13020833333333</v>
      </c>
      <c r="AQ903" s="13">
        <v>148.05555555555554</v>
      </c>
      <c r="AR903" s="36">
        <v>774.58343749999995</v>
      </c>
      <c r="AS903" s="36">
        <v>50.8344700636056</v>
      </c>
      <c r="AT903" s="36">
        <v>738.63803899999994</v>
      </c>
      <c r="AU903" s="36">
        <v>810.52883600000007</v>
      </c>
      <c r="AV903" s="36">
        <v>343.78675199999998</v>
      </c>
      <c r="AW903" s="36">
        <v>28.97440746589993</v>
      </c>
      <c r="AX903" s="36">
        <v>323.29875200000004</v>
      </c>
      <c r="AY903" s="36">
        <v>364.27475199999998</v>
      </c>
      <c r="AZ903" s="36">
        <v>163956.625</v>
      </c>
      <c r="BA903" s="36" t="s">
        <v>50</v>
      </c>
      <c r="BB903" s="36">
        <v>82667.199999999997</v>
      </c>
      <c r="BC903" s="36">
        <v>209423.6</v>
      </c>
      <c r="BD903" s="36">
        <v>672.09281899999996</v>
      </c>
      <c r="BE903" s="36">
        <v>94.109152635101296</v>
      </c>
      <c r="BF903" s="36">
        <v>605.54759899999999</v>
      </c>
      <c r="BG903" s="36">
        <v>738.63803899999994</v>
      </c>
      <c r="BH903" s="36">
        <v>276.00821200000001</v>
      </c>
      <c r="BI903" s="36">
        <v>66.878923039947409</v>
      </c>
      <c r="BJ903" s="36">
        <v>228.71767199999999</v>
      </c>
      <c r="BK903" s="36">
        <v>323.29875200000004</v>
      </c>
      <c r="BL903" s="36">
        <v>53733.700000000004</v>
      </c>
      <c r="BM903" s="36">
        <v>14450.335756099204</v>
      </c>
      <c r="BN903" s="36">
        <v>44089.2</v>
      </c>
      <c r="BO903" s="36">
        <v>82667.199999999997</v>
      </c>
      <c r="BP903" s="36">
        <v>792.43447749999996</v>
      </c>
      <c r="BQ903" s="36">
        <v>76.079652934070154</v>
      </c>
      <c r="BR903" s="36">
        <v>738.63803899999994</v>
      </c>
      <c r="BS903" s="36">
        <v>846.23091599999998</v>
      </c>
      <c r="BT903" s="36">
        <v>356.33507250000002</v>
      </c>
      <c r="BU903" s="36">
        <v>46.720412502004294</v>
      </c>
      <c r="BV903" s="36">
        <v>323.29875200000004</v>
      </c>
      <c r="BW903" s="36">
        <v>389.37139300000001</v>
      </c>
      <c r="BX903" s="36">
        <v>124345.26250000001</v>
      </c>
      <c r="BY903" s="36">
        <v>70705.20482801694</v>
      </c>
      <c r="BZ903" s="36">
        <v>44089.2</v>
      </c>
      <c r="CA903" s="36">
        <v>209423.6</v>
      </c>
      <c r="CB903" s="36"/>
      <c r="CC903" s="40">
        <v>24.122</v>
      </c>
      <c r="CD903" s="40">
        <v>64.700999999999993</v>
      </c>
      <c r="CE903" s="40"/>
    </row>
    <row r="904" spans="1:83" s="5" customFormat="1">
      <c r="A904" s="13" t="s">
        <v>511</v>
      </c>
      <c r="B904" s="13">
        <v>1</v>
      </c>
      <c r="C904" s="13">
        <v>3</v>
      </c>
      <c r="D904" s="13" t="s">
        <v>58</v>
      </c>
      <c r="E904" s="35" t="s">
        <v>437</v>
      </c>
      <c r="F904" s="13" t="s">
        <v>36</v>
      </c>
      <c r="G904" s="36">
        <v>1053844536</v>
      </c>
      <c r="H904" s="13"/>
      <c r="I904" s="37">
        <v>23</v>
      </c>
      <c r="J904" s="37" t="s">
        <v>38</v>
      </c>
      <c r="K904" s="38">
        <v>43537</v>
      </c>
      <c r="L904" s="39">
        <v>0.45</v>
      </c>
      <c r="M904" s="37" t="s">
        <v>93</v>
      </c>
      <c r="N904" s="37" t="s">
        <v>190</v>
      </c>
      <c r="O904" s="37"/>
      <c r="P904" s="37"/>
      <c r="Q904" s="37">
        <v>4</v>
      </c>
      <c r="R904" s="13" t="s">
        <v>55</v>
      </c>
      <c r="S904" s="13" t="s">
        <v>63</v>
      </c>
      <c r="T904" s="13" t="s">
        <v>42</v>
      </c>
      <c r="U904" s="13" t="s">
        <v>52</v>
      </c>
      <c r="V904" s="13" t="s">
        <v>42</v>
      </c>
      <c r="W904" s="13" t="s">
        <v>66</v>
      </c>
      <c r="X904" s="13" t="s">
        <v>76</v>
      </c>
      <c r="Y904" s="13" t="s">
        <v>41</v>
      </c>
      <c r="Z904" s="13" t="s">
        <v>41</v>
      </c>
      <c r="AA904" s="13">
        <v>0</v>
      </c>
      <c r="AB904" s="13">
        <v>0</v>
      </c>
      <c r="AC904" s="13">
        <v>0</v>
      </c>
      <c r="AD904" s="13" t="s">
        <v>42</v>
      </c>
      <c r="AE904" s="13" t="s">
        <v>57</v>
      </c>
      <c r="AF904" s="13" t="s">
        <v>42</v>
      </c>
      <c r="AG904" s="13">
        <v>0</v>
      </c>
      <c r="AH904" s="46" t="str">
        <f t="shared" si="28"/>
        <v>0</v>
      </c>
      <c r="AI904" s="46" t="s">
        <v>77</v>
      </c>
      <c r="AJ904" s="46" t="str">
        <f t="shared" si="29"/>
        <v>0</v>
      </c>
      <c r="AK904" s="13" t="s">
        <v>41</v>
      </c>
      <c r="AL904" s="13" t="s">
        <v>41</v>
      </c>
      <c r="AM904" s="13"/>
      <c r="AN904" s="13">
        <v>101.31965006729475</v>
      </c>
      <c r="AO904" s="13">
        <v>117.34261838440112</v>
      </c>
      <c r="AP904" s="13">
        <v>125.13020833333333</v>
      </c>
      <c r="AQ904" s="13">
        <v>148.05555555555554</v>
      </c>
      <c r="AR904" s="36">
        <v>804.45267200000001</v>
      </c>
      <c r="AS904" s="36">
        <v>25.297916065778384</v>
      </c>
      <c r="AT904" s="36">
        <v>786.56434400000001</v>
      </c>
      <c r="AU904" s="36">
        <v>822.34100000000001</v>
      </c>
      <c r="AV904" s="36">
        <v>406.18216800000005</v>
      </c>
      <c r="AW904" s="36">
        <v>0</v>
      </c>
      <c r="AX904" s="36">
        <v>406.18216800000005</v>
      </c>
      <c r="AY904" s="36">
        <v>406.18216800000005</v>
      </c>
      <c r="AZ904" s="36">
        <v>231468.2</v>
      </c>
      <c r="BA904" s="36" t="s">
        <v>50</v>
      </c>
      <c r="BB904" s="36">
        <v>231468.2</v>
      </c>
      <c r="BC904" s="36">
        <v>231468.2</v>
      </c>
      <c r="BD904" s="36">
        <v>732.41193399999997</v>
      </c>
      <c r="BE904" s="36">
        <v>76.583072657188467</v>
      </c>
      <c r="BF904" s="36">
        <v>678.25952399999994</v>
      </c>
      <c r="BG904" s="36">
        <v>786.56434400000001</v>
      </c>
      <c r="BH904" s="36">
        <v>385.22846000000004</v>
      </c>
      <c r="BI904" s="36">
        <v>29.633018035605669</v>
      </c>
      <c r="BJ904" s="36">
        <v>364.27475199999998</v>
      </c>
      <c r="BK904" s="36">
        <v>406.18216800000005</v>
      </c>
      <c r="BL904" s="36">
        <v>201156.88333333333</v>
      </c>
      <c r="BM904" s="36">
        <v>32650.931557945696</v>
      </c>
      <c r="BN904" s="36">
        <v>148801</v>
      </c>
      <c r="BO904" s="36">
        <v>231468.2</v>
      </c>
      <c r="BP904" s="36">
        <v>762.60119149999991</v>
      </c>
      <c r="BQ904" s="36">
        <v>33.889015262714786</v>
      </c>
      <c r="BR904" s="36">
        <v>738.63803899999994</v>
      </c>
      <c r="BS904" s="36">
        <v>786.56434400000001</v>
      </c>
      <c r="BT904" s="36">
        <v>372.90052800000001</v>
      </c>
      <c r="BU904" s="36">
        <v>47.067346666018949</v>
      </c>
      <c r="BV904" s="36">
        <v>339.61888799999997</v>
      </c>
      <c r="BW904" s="36">
        <v>406.18216800000005</v>
      </c>
      <c r="BX904" s="36">
        <v>196679.06875000003</v>
      </c>
      <c r="BY904" s="36">
        <v>22742.531013051608</v>
      </c>
      <c r="BZ904" s="36">
        <v>148801</v>
      </c>
      <c r="CA904" s="36">
        <v>231468.2</v>
      </c>
      <c r="CB904" s="36"/>
      <c r="CC904" s="40">
        <v>24.074000000000002</v>
      </c>
      <c r="CD904" s="40">
        <v>65.206999999999994</v>
      </c>
      <c r="CE904" s="40"/>
    </row>
    <row r="905" spans="1:83" s="5" customFormat="1">
      <c r="A905" s="13" t="s">
        <v>511</v>
      </c>
      <c r="B905" s="13">
        <v>1</v>
      </c>
      <c r="C905" s="13">
        <v>3</v>
      </c>
      <c r="D905" s="13" t="s">
        <v>58</v>
      </c>
      <c r="E905" s="35" t="s">
        <v>437</v>
      </c>
      <c r="F905" s="13" t="s">
        <v>36</v>
      </c>
      <c r="G905" s="36">
        <v>1053844536</v>
      </c>
      <c r="H905" s="13">
        <v>0</v>
      </c>
      <c r="I905" s="37">
        <v>23</v>
      </c>
      <c r="J905" s="37" t="s">
        <v>38</v>
      </c>
      <c r="K905" s="38">
        <v>43537</v>
      </c>
      <c r="L905" s="39">
        <v>0.4604166666666667</v>
      </c>
      <c r="M905" s="37" t="s">
        <v>93</v>
      </c>
      <c r="N905" s="37" t="s">
        <v>190</v>
      </c>
      <c r="O905" s="37"/>
      <c r="P905" s="37"/>
      <c r="Q905" s="37">
        <v>5</v>
      </c>
      <c r="R905" s="13" t="s">
        <v>55</v>
      </c>
      <c r="S905" s="13" t="s">
        <v>63</v>
      </c>
      <c r="T905" s="13" t="s">
        <v>42</v>
      </c>
      <c r="U905" s="13" t="s">
        <v>52</v>
      </c>
      <c r="V905" s="13" t="s">
        <v>42</v>
      </c>
      <c r="W905" s="13" t="s">
        <v>66</v>
      </c>
      <c r="X905" s="13" t="s">
        <v>76</v>
      </c>
      <c r="Y905" s="13" t="s">
        <v>41</v>
      </c>
      <c r="Z905" s="13" t="s">
        <v>41</v>
      </c>
      <c r="AA905" s="13">
        <v>0</v>
      </c>
      <c r="AB905" s="13">
        <v>0</v>
      </c>
      <c r="AC905" s="13">
        <v>0</v>
      </c>
      <c r="AD905" s="13" t="s">
        <v>42</v>
      </c>
      <c r="AE905" s="13">
        <v>0</v>
      </c>
      <c r="AF905" s="13" t="s">
        <v>42</v>
      </c>
      <c r="AG905" s="13">
        <v>0</v>
      </c>
      <c r="AH905" s="46" t="str">
        <f t="shared" si="28"/>
        <v>0</v>
      </c>
      <c r="AI905" s="46" t="s">
        <v>77</v>
      </c>
      <c r="AJ905" s="46" t="str">
        <f t="shared" si="29"/>
        <v>0</v>
      </c>
      <c r="AK905" s="13" t="s">
        <v>41</v>
      </c>
      <c r="AL905" s="13" t="s">
        <v>41</v>
      </c>
      <c r="AM905" s="13"/>
      <c r="AN905" s="13">
        <v>101.31965006729475</v>
      </c>
      <c r="AO905" s="13">
        <v>117.34261838440112</v>
      </c>
      <c r="AP905" s="13">
        <v>125.13020833333333</v>
      </c>
      <c r="AQ905" s="13">
        <v>148.05555555555554</v>
      </c>
      <c r="AR905" s="36">
        <v>702.34915100000001</v>
      </c>
      <c r="AS905" s="36">
        <v>68.129512093153906</v>
      </c>
      <c r="AT905" s="36">
        <v>654.17431099999999</v>
      </c>
      <c r="AU905" s="36">
        <v>750.52399100000002</v>
      </c>
      <c r="AV905" s="36">
        <v>360.21898900000002</v>
      </c>
      <c r="AW905" s="36">
        <v>17.513428423383949</v>
      </c>
      <c r="AX905" s="36">
        <v>347.83512500000001</v>
      </c>
      <c r="AY905" s="36">
        <v>372.60285300000004</v>
      </c>
      <c r="AZ905" s="36">
        <v>202534.67499999999</v>
      </c>
      <c r="BA905" s="36" t="s">
        <v>50</v>
      </c>
      <c r="BB905" s="36">
        <v>159823.29999999999</v>
      </c>
      <c r="BC905" s="36">
        <v>231468.2</v>
      </c>
      <c r="BD905" s="36">
        <v>654.17431099999999</v>
      </c>
      <c r="BE905" s="36">
        <v>0</v>
      </c>
      <c r="BF905" s="36">
        <v>654.17431099999999</v>
      </c>
      <c r="BG905" s="36">
        <v>654.17431099999999</v>
      </c>
      <c r="BH905" s="36">
        <v>360.21898900000002</v>
      </c>
      <c r="BI905" s="36">
        <v>17.513428423383949</v>
      </c>
      <c r="BJ905" s="36">
        <v>347.83512500000001</v>
      </c>
      <c r="BK905" s="36">
        <v>372.60285300000004</v>
      </c>
      <c r="BL905" s="36">
        <v>208505.08333333334</v>
      </c>
      <c r="BM905" s="36">
        <v>27092.577196672522</v>
      </c>
      <c r="BN905" s="36">
        <v>159823.29999999999</v>
      </c>
      <c r="BO905" s="36">
        <v>242490.5</v>
      </c>
      <c r="BP905" s="36">
        <v>720.36932750000005</v>
      </c>
      <c r="BQ905" s="36">
        <v>93.613890095810817</v>
      </c>
      <c r="BR905" s="36">
        <v>654.17431099999999</v>
      </c>
      <c r="BS905" s="36">
        <v>786.56434400000001</v>
      </c>
      <c r="BT905" s="36">
        <v>377.00864650000005</v>
      </c>
      <c r="BU905" s="36">
        <v>41.257589767483111</v>
      </c>
      <c r="BV905" s="36">
        <v>347.83512500000001</v>
      </c>
      <c r="BW905" s="36">
        <v>406.18216800000005</v>
      </c>
      <c r="BX905" s="36">
        <v>202879.125</v>
      </c>
      <c r="BY905" s="36">
        <v>46599.615877451193</v>
      </c>
      <c r="BZ905" s="36">
        <v>99200.7</v>
      </c>
      <c r="CA905" s="36">
        <v>242490.5</v>
      </c>
      <c r="CB905" s="36"/>
      <c r="CC905" s="40">
        <v>24.291</v>
      </c>
      <c r="CD905" s="40">
        <v>64.063000000000002</v>
      </c>
      <c r="CE905" s="40"/>
    </row>
    <row r="906" spans="1:83" s="5" customFormat="1">
      <c r="A906" s="13" t="s">
        <v>511</v>
      </c>
      <c r="B906" s="13">
        <v>1</v>
      </c>
      <c r="C906" s="13">
        <v>3</v>
      </c>
      <c r="D906" s="13" t="s">
        <v>58</v>
      </c>
      <c r="E906" s="35" t="s">
        <v>437</v>
      </c>
      <c r="F906" s="13" t="s">
        <v>36</v>
      </c>
      <c r="G906" s="36">
        <v>1053844536</v>
      </c>
      <c r="H906" s="13">
        <v>0</v>
      </c>
      <c r="I906" s="37">
        <v>23</v>
      </c>
      <c r="J906" s="37" t="s">
        <v>38</v>
      </c>
      <c r="K906" s="38">
        <v>43537</v>
      </c>
      <c r="L906" s="39">
        <v>0.47152777777777777</v>
      </c>
      <c r="M906" s="37" t="s">
        <v>93</v>
      </c>
      <c r="N906" s="37" t="s">
        <v>190</v>
      </c>
      <c r="O906" s="37"/>
      <c r="P906" s="37"/>
      <c r="Q906" s="37">
        <v>6</v>
      </c>
      <c r="R906" s="13" t="s">
        <v>55</v>
      </c>
      <c r="S906" s="13" t="s">
        <v>63</v>
      </c>
      <c r="T906" s="13" t="s">
        <v>42</v>
      </c>
      <c r="U906" s="13" t="s">
        <v>52</v>
      </c>
      <c r="V906" s="13" t="s">
        <v>42</v>
      </c>
      <c r="W906" s="13" t="s">
        <v>66</v>
      </c>
      <c r="X906" s="13" t="s">
        <v>76</v>
      </c>
      <c r="Y906" s="13" t="s">
        <v>41</v>
      </c>
      <c r="Z906" s="13" t="s">
        <v>41</v>
      </c>
      <c r="AA906" s="13">
        <v>0</v>
      </c>
      <c r="AB906" s="13">
        <v>0</v>
      </c>
      <c r="AC906" s="13">
        <v>0</v>
      </c>
      <c r="AD906" s="13" t="s">
        <v>42</v>
      </c>
      <c r="AE906" s="13">
        <v>0</v>
      </c>
      <c r="AF906" s="13" t="s">
        <v>42</v>
      </c>
      <c r="AG906" s="13">
        <v>0</v>
      </c>
      <c r="AH906" s="46" t="str">
        <f t="shared" si="28"/>
        <v>0</v>
      </c>
      <c r="AI906" s="46" t="s">
        <v>77</v>
      </c>
      <c r="AJ906" s="46" t="str">
        <f t="shared" si="29"/>
        <v>0</v>
      </c>
      <c r="AK906" s="13" t="s">
        <v>41</v>
      </c>
      <c r="AL906" s="13" t="s">
        <v>41</v>
      </c>
      <c r="AM906" s="13"/>
      <c r="AN906" s="13">
        <v>101.31965006729475</v>
      </c>
      <c r="AO906" s="13">
        <v>117.34261838440112</v>
      </c>
      <c r="AP906" s="13">
        <v>125.13020833333333</v>
      </c>
      <c r="AQ906" s="13">
        <v>148.05555555555554</v>
      </c>
      <c r="AR906" s="36">
        <v>828.35499099999993</v>
      </c>
      <c r="AS906" s="36">
        <v>42.146618860013056</v>
      </c>
      <c r="AT906" s="36">
        <v>798.55283099999986</v>
      </c>
      <c r="AU906" s="36">
        <v>858.157151</v>
      </c>
      <c r="AV906" s="36">
        <v>376.82307249999997</v>
      </c>
      <c r="AW906" s="36">
        <v>17.746005036104361</v>
      </c>
      <c r="AX906" s="36">
        <v>364.27475199999998</v>
      </c>
      <c r="AY906" s="36">
        <v>389.37139300000001</v>
      </c>
      <c r="AZ906" s="36">
        <v>245246.07499999998</v>
      </c>
      <c r="BA906" s="36" t="s">
        <v>50</v>
      </c>
      <c r="BB906" s="36">
        <v>187379</v>
      </c>
      <c r="BC906" s="36">
        <v>264535.09999999998</v>
      </c>
      <c r="BD906" s="36">
        <v>816.36026300000003</v>
      </c>
      <c r="BE906" s="36">
        <v>59.109725874589301</v>
      </c>
      <c r="BF906" s="36">
        <v>774.56337499999995</v>
      </c>
      <c r="BG906" s="36">
        <v>858.157151</v>
      </c>
      <c r="BH906" s="36">
        <v>372.67774500000002</v>
      </c>
      <c r="BI906" s="36">
        <v>23.608383407082489</v>
      </c>
      <c r="BJ906" s="36">
        <v>355.98409700000002</v>
      </c>
      <c r="BK906" s="36">
        <v>389.37139300000001</v>
      </c>
      <c r="BL906" s="36">
        <v>145126.88333333333</v>
      </c>
      <c r="BM906" s="36">
        <v>64333.453666764028</v>
      </c>
      <c r="BN906" s="36">
        <v>82667.199999999997</v>
      </c>
      <c r="BO906" s="36">
        <v>264535.09999999998</v>
      </c>
      <c r="BP906" s="36">
        <v>822.3607475</v>
      </c>
      <c r="BQ906" s="36">
        <v>50.623759313879724</v>
      </c>
      <c r="BR906" s="36">
        <v>786.56434400000001</v>
      </c>
      <c r="BS906" s="36">
        <v>858.157151</v>
      </c>
      <c r="BT906" s="36">
        <v>385.16989649999999</v>
      </c>
      <c r="BU906" s="36">
        <v>5.9418133325631173</v>
      </c>
      <c r="BV906" s="36">
        <v>380.96839999999997</v>
      </c>
      <c r="BW906" s="36">
        <v>389.37139300000001</v>
      </c>
      <c r="BX906" s="36">
        <v>161201.06875000001</v>
      </c>
      <c r="BY906" s="36">
        <v>60955.712497022141</v>
      </c>
      <c r="BZ906" s="36">
        <v>82667.199999999997</v>
      </c>
      <c r="CA906" s="36">
        <v>264535.09999999998</v>
      </c>
      <c r="CB906" s="36"/>
      <c r="CC906" s="40">
        <v>24.652999999999999</v>
      </c>
      <c r="CD906" s="40">
        <v>62.417999999999999</v>
      </c>
      <c r="CE906" s="40"/>
    </row>
    <row r="907" spans="1:83" s="5" customFormat="1">
      <c r="A907" s="13" t="s">
        <v>511</v>
      </c>
      <c r="B907" s="13">
        <v>1</v>
      </c>
      <c r="C907" s="13">
        <v>4</v>
      </c>
      <c r="D907" s="13" t="s">
        <v>67</v>
      </c>
      <c r="E907" s="35" t="s">
        <v>438</v>
      </c>
      <c r="F907" s="13" t="s">
        <v>36</v>
      </c>
      <c r="G907" s="36">
        <v>1053865922</v>
      </c>
      <c r="H907" s="13"/>
      <c r="I907" s="37">
        <v>20</v>
      </c>
      <c r="J907" s="37" t="s">
        <v>38</v>
      </c>
      <c r="K907" s="38">
        <v>43537</v>
      </c>
      <c r="L907" s="39">
        <v>0.41666666666666669</v>
      </c>
      <c r="M907" s="37" t="s">
        <v>230</v>
      </c>
      <c r="N907" s="37" t="s">
        <v>188</v>
      </c>
      <c r="O907" s="37" t="s">
        <v>188</v>
      </c>
      <c r="P907" s="37" t="s">
        <v>188</v>
      </c>
      <c r="Q907" s="37">
        <v>1</v>
      </c>
      <c r="R907" s="13" t="s">
        <v>55</v>
      </c>
      <c r="S907" s="13" t="s">
        <v>44</v>
      </c>
      <c r="T907" s="13" t="s">
        <v>42</v>
      </c>
      <c r="U907" s="13" t="s">
        <v>52</v>
      </c>
      <c r="V907" s="13" t="s">
        <v>42</v>
      </c>
      <c r="W907" s="13" t="s">
        <v>66</v>
      </c>
      <c r="X907" s="13" t="s">
        <v>76</v>
      </c>
      <c r="Y907" s="13" t="s">
        <v>41</v>
      </c>
      <c r="Z907" s="13" t="s">
        <v>41</v>
      </c>
      <c r="AA907" s="13">
        <v>0</v>
      </c>
      <c r="AB907" s="13">
        <v>0</v>
      </c>
      <c r="AC907" s="13">
        <v>1</v>
      </c>
      <c r="AD907" s="13" t="s">
        <v>42</v>
      </c>
      <c r="AE907" s="13">
        <v>0</v>
      </c>
      <c r="AF907" s="13" t="s">
        <v>42</v>
      </c>
      <c r="AG907" s="13">
        <v>0</v>
      </c>
      <c r="AH907" s="46" t="str">
        <f t="shared" si="28"/>
        <v>0</v>
      </c>
      <c r="AI907" s="46" t="s">
        <v>77</v>
      </c>
      <c r="AJ907" s="46" t="str">
        <f t="shared" si="29"/>
        <v>0</v>
      </c>
      <c r="AK907" s="13" t="s">
        <v>41</v>
      </c>
      <c r="AL907" s="13" t="s">
        <v>41</v>
      </c>
      <c r="AM907" s="13"/>
      <c r="AN907" s="13">
        <v>101.31965006729475</v>
      </c>
      <c r="AO907" s="13">
        <v>117.34261838440112</v>
      </c>
      <c r="AP907" s="13">
        <v>125.13020833333333</v>
      </c>
      <c r="AQ907" s="13">
        <v>148.05555555555554</v>
      </c>
      <c r="AR907" s="36">
        <v>2046.647606</v>
      </c>
      <c r="AS907" s="36">
        <v>5.0177422906988962</v>
      </c>
      <c r="AT907" s="36">
        <v>2043.0995264000003</v>
      </c>
      <c r="AU907" s="36">
        <v>2050.1956855999997</v>
      </c>
      <c r="AV907" s="36">
        <v>1737.6356792000001</v>
      </c>
      <c r="AW907" s="36">
        <v>0</v>
      </c>
      <c r="AX907" s="36">
        <v>1737.6356792000001</v>
      </c>
      <c r="AY907" s="36">
        <v>1737.6356792000001</v>
      </c>
      <c r="AZ907" s="36">
        <v>165334.42499999999</v>
      </c>
      <c r="BA907" s="36" t="s">
        <v>50</v>
      </c>
      <c r="BB907" s="36">
        <v>159823.29999999999</v>
      </c>
      <c r="BC907" s="36">
        <v>170845.6</v>
      </c>
      <c r="BD907" s="36">
        <v>2078.832332</v>
      </c>
      <c r="BE907" s="36">
        <v>50.533818301160807</v>
      </c>
      <c r="BF907" s="36">
        <v>2043.0995264000003</v>
      </c>
      <c r="BG907" s="36">
        <v>2114.5651375999996</v>
      </c>
      <c r="BH907" s="36">
        <v>1780.575292</v>
      </c>
      <c r="BI907" s="36">
        <v>60.725782784809297</v>
      </c>
      <c r="BJ907" s="36">
        <v>1737.6356792000001</v>
      </c>
      <c r="BK907" s="36">
        <v>1823.5149048000001</v>
      </c>
      <c r="BL907" s="36">
        <v>158904.76666666669</v>
      </c>
      <c r="BM907" s="36">
        <v>2249.9379784044349</v>
      </c>
      <c r="BN907" s="36">
        <v>154312.1</v>
      </c>
      <c r="BO907" s="36">
        <v>159823.29999999999</v>
      </c>
      <c r="BP907" s="36">
        <v>2103.7154983999999</v>
      </c>
      <c r="BQ907" s="36">
        <v>85.723929698827547</v>
      </c>
      <c r="BR907" s="36">
        <v>2043.0995264000003</v>
      </c>
      <c r="BS907" s="36">
        <v>2164.3314703999999</v>
      </c>
      <c r="BT907" s="36">
        <v>1749.3450197000002</v>
      </c>
      <c r="BU907" s="36">
        <v>16.559508141544473</v>
      </c>
      <c r="BV907" s="36">
        <v>1737.6356792000001</v>
      </c>
      <c r="BW907" s="36">
        <v>1761.0543602</v>
      </c>
      <c r="BX907" s="36">
        <v>152589.89374999999</v>
      </c>
      <c r="BY907" s="36">
        <v>6888.953000030192</v>
      </c>
      <c r="BZ907" s="36">
        <v>143289.79999999999</v>
      </c>
      <c r="CA907" s="36">
        <v>159823.29999999999</v>
      </c>
      <c r="CB907" s="36"/>
      <c r="CC907" s="40">
        <v>23.832999999999998</v>
      </c>
      <c r="CD907" s="40">
        <v>61.826000000000001</v>
      </c>
      <c r="CE907" s="40"/>
    </row>
    <row r="908" spans="1:83" s="5" customFormat="1">
      <c r="A908" s="13" t="s">
        <v>511</v>
      </c>
      <c r="B908" s="13">
        <v>1</v>
      </c>
      <c r="C908" s="13">
        <v>4</v>
      </c>
      <c r="D908" s="13" t="s">
        <v>67</v>
      </c>
      <c r="E908" s="35" t="s">
        <v>438</v>
      </c>
      <c r="F908" s="13" t="s">
        <v>36</v>
      </c>
      <c r="G908" s="36">
        <v>1053865922</v>
      </c>
      <c r="H908" s="13"/>
      <c r="I908" s="37">
        <v>20</v>
      </c>
      <c r="J908" s="37" t="s">
        <v>38</v>
      </c>
      <c r="K908" s="38">
        <v>43537</v>
      </c>
      <c r="L908" s="39">
        <v>0.42708333333333331</v>
      </c>
      <c r="M908" s="37" t="s">
        <v>230</v>
      </c>
      <c r="N908" s="37" t="s">
        <v>188</v>
      </c>
      <c r="O908" s="37" t="s">
        <v>188</v>
      </c>
      <c r="P908" s="37" t="s">
        <v>188</v>
      </c>
      <c r="Q908" s="37">
        <v>2</v>
      </c>
      <c r="R908" s="13" t="s">
        <v>55</v>
      </c>
      <c r="S908" s="13" t="s">
        <v>63</v>
      </c>
      <c r="T908" s="13" t="s">
        <v>42</v>
      </c>
      <c r="U908" s="13" t="s">
        <v>52</v>
      </c>
      <c r="V908" s="13" t="s">
        <v>42</v>
      </c>
      <c r="W908" s="13" t="s">
        <v>66</v>
      </c>
      <c r="X908" s="13" t="s">
        <v>76</v>
      </c>
      <c r="Y908" s="13" t="s">
        <v>41</v>
      </c>
      <c r="Z908" s="13" t="s">
        <v>41</v>
      </c>
      <c r="AA908" s="13">
        <v>0</v>
      </c>
      <c r="AB908" s="13">
        <v>0</v>
      </c>
      <c r="AC908" s="13">
        <v>0</v>
      </c>
      <c r="AD908" s="13" t="s">
        <v>42</v>
      </c>
      <c r="AE908" s="13">
        <v>0</v>
      </c>
      <c r="AF908" s="13" t="s">
        <v>42</v>
      </c>
      <c r="AG908" s="13">
        <v>0</v>
      </c>
      <c r="AH908" s="46" t="str">
        <f t="shared" si="28"/>
        <v>0</v>
      </c>
      <c r="AI908" s="46" t="s">
        <v>77</v>
      </c>
      <c r="AJ908" s="46" t="str">
        <f t="shared" si="29"/>
        <v>0</v>
      </c>
      <c r="AK908" s="13" t="s">
        <v>41</v>
      </c>
      <c r="AL908" s="13" t="s">
        <v>41</v>
      </c>
      <c r="AM908" s="13"/>
      <c r="AN908" s="13">
        <v>101.31965006729475</v>
      </c>
      <c r="AO908" s="13">
        <v>117.34261838440112</v>
      </c>
      <c r="AP908" s="13">
        <v>125.13020833333333</v>
      </c>
      <c r="AQ908" s="13">
        <v>148.05555555555554</v>
      </c>
      <c r="AR908" s="36">
        <v>2068.0018111999998</v>
      </c>
      <c r="AS908" s="36">
        <v>75.944157556923557</v>
      </c>
      <c r="AT908" s="36">
        <v>2014.3011823999996</v>
      </c>
      <c r="AU908" s="36">
        <v>2121.70244</v>
      </c>
      <c r="AV908" s="36">
        <v>1640.5608434000001</v>
      </c>
      <c r="AW908" s="36">
        <v>38.396692440766245</v>
      </c>
      <c r="AX908" s="36">
        <v>1613.4102817999999</v>
      </c>
      <c r="AY908" s="36">
        <v>1667.711405</v>
      </c>
      <c r="AZ908" s="36">
        <v>179112.27500000002</v>
      </c>
      <c r="BA908" s="36" t="s">
        <v>50</v>
      </c>
      <c r="BB908" s="36">
        <v>176356.7</v>
      </c>
      <c r="BC908" s="36">
        <v>187379</v>
      </c>
      <c r="BD908" s="36">
        <v>2128.7871591999997</v>
      </c>
      <c r="BE908" s="36">
        <v>10.019305978244574</v>
      </c>
      <c r="BF908" s="36">
        <v>2121.70244</v>
      </c>
      <c r="BG908" s="36">
        <v>2135.8718783999993</v>
      </c>
      <c r="BH908" s="36">
        <v>1702.6735421000001</v>
      </c>
      <c r="BI908" s="36">
        <v>49.443928456367637</v>
      </c>
      <c r="BJ908" s="36">
        <v>1667.711405</v>
      </c>
      <c r="BK908" s="36">
        <v>1737.6356792000001</v>
      </c>
      <c r="BL908" s="36">
        <v>183704.9</v>
      </c>
      <c r="BM908" s="36">
        <v>5691.8912449202626</v>
      </c>
      <c r="BN908" s="36">
        <v>176356.7</v>
      </c>
      <c r="BO908" s="36">
        <v>187379</v>
      </c>
      <c r="BP908" s="36">
        <v>2082.4009832000002</v>
      </c>
      <c r="BQ908" s="36">
        <v>55.580653227580115</v>
      </c>
      <c r="BR908" s="36">
        <v>2043.0995264000003</v>
      </c>
      <c r="BS908" s="36">
        <v>2121.70244</v>
      </c>
      <c r="BT908" s="36">
        <v>1702.6735421000001</v>
      </c>
      <c r="BU908" s="36">
        <v>49.443928456367637</v>
      </c>
      <c r="BV908" s="36">
        <v>1667.711405</v>
      </c>
      <c r="BW908" s="36">
        <v>1737.6356792000001</v>
      </c>
      <c r="BX908" s="36">
        <v>165851.08124999999</v>
      </c>
      <c r="BY908" s="36">
        <v>30655.368027546119</v>
      </c>
      <c r="BZ908" s="36">
        <v>63378.2</v>
      </c>
      <c r="CA908" s="36">
        <v>187379</v>
      </c>
      <c r="CB908" s="36"/>
      <c r="CC908" s="40">
        <v>24.05</v>
      </c>
      <c r="CD908" s="40">
        <v>63.689</v>
      </c>
      <c r="CE908" s="40"/>
    </row>
    <row r="909" spans="1:83" s="5" customFormat="1">
      <c r="A909" s="13" t="s">
        <v>511</v>
      </c>
      <c r="B909" s="13">
        <v>1</v>
      </c>
      <c r="C909" s="13">
        <v>4</v>
      </c>
      <c r="D909" s="13" t="s">
        <v>67</v>
      </c>
      <c r="E909" s="35" t="s">
        <v>438</v>
      </c>
      <c r="F909" s="13" t="s">
        <v>36</v>
      </c>
      <c r="G909" s="36">
        <v>1053865922</v>
      </c>
      <c r="H909" s="13"/>
      <c r="I909" s="37">
        <v>20</v>
      </c>
      <c r="J909" s="37" t="s">
        <v>38</v>
      </c>
      <c r="K909" s="38">
        <v>43537</v>
      </c>
      <c r="L909" s="39">
        <v>0.4375</v>
      </c>
      <c r="M909" s="37" t="s">
        <v>230</v>
      </c>
      <c r="N909" s="37" t="s">
        <v>188</v>
      </c>
      <c r="O909" s="37" t="s">
        <v>188</v>
      </c>
      <c r="P909" s="37" t="s">
        <v>188</v>
      </c>
      <c r="Q909" s="37">
        <v>3</v>
      </c>
      <c r="R909" s="13" t="s">
        <v>55</v>
      </c>
      <c r="S909" s="13" t="s">
        <v>63</v>
      </c>
      <c r="T909" s="13" t="s">
        <v>42</v>
      </c>
      <c r="U909" s="13" t="s">
        <v>52</v>
      </c>
      <c r="V909" s="13" t="s">
        <v>42</v>
      </c>
      <c r="W909" s="13" t="s">
        <v>66</v>
      </c>
      <c r="X909" s="13" t="s">
        <v>76</v>
      </c>
      <c r="Y909" s="13" t="s">
        <v>41</v>
      </c>
      <c r="Z909" s="13" t="s">
        <v>42</v>
      </c>
      <c r="AA909" s="13">
        <v>0</v>
      </c>
      <c r="AB909" s="13">
        <v>0</v>
      </c>
      <c r="AC909" s="13">
        <v>0</v>
      </c>
      <c r="AD909" s="13" t="s">
        <v>42</v>
      </c>
      <c r="AE909" s="13">
        <v>0</v>
      </c>
      <c r="AF909" s="13" t="s">
        <v>42</v>
      </c>
      <c r="AG909" s="13">
        <v>0</v>
      </c>
      <c r="AH909" s="46" t="str">
        <f t="shared" si="28"/>
        <v>0</v>
      </c>
      <c r="AI909" s="46" t="s">
        <v>77</v>
      </c>
      <c r="AJ909" s="46" t="str">
        <f t="shared" si="29"/>
        <v>0</v>
      </c>
      <c r="AK909" s="13" t="s">
        <v>41</v>
      </c>
      <c r="AL909" s="13" t="s">
        <v>42</v>
      </c>
      <c r="AM909" s="13"/>
      <c r="AN909" s="13">
        <v>101.31965006729475</v>
      </c>
      <c r="AO909" s="13">
        <v>117.34261838440112</v>
      </c>
      <c r="AP909" s="13">
        <v>125.13020833333333</v>
      </c>
      <c r="AQ909" s="13">
        <v>148.05555555555554</v>
      </c>
      <c r="AR909" s="36">
        <v>2088.6456123999997</v>
      </c>
      <c r="AS909" s="36">
        <v>196.92800253780021</v>
      </c>
      <c r="AT909" s="36">
        <v>1949.3964863999995</v>
      </c>
      <c r="AU909" s="36">
        <v>2227.8947383999998</v>
      </c>
      <c r="AV909" s="36">
        <v>1567.2955042000001</v>
      </c>
      <c r="AW909" s="36">
        <v>174.89408288869723</v>
      </c>
      <c r="AX909" s="36">
        <v>1443.6267122000002</v>
      </c>
      <c r="AY909" s="36">
        <v>1690.9642962</v>
      </c>
      <c r="AZ909" s="36">
        <v>163956.625</v>
      </c>
      <c r="BA909" s="36" t="s">
        <v>50</v>
      </c>
      <c r="BB909" s="36">
        <v>82667.199999999997</v>
      </c>
      <c r="BC909" s="36">
        <v>209423.6</v>
      </c>
      <c r="BD909" s="36">
        <v>1780.2361079999996</v>
      </c>
      <c r="BE909" s="36">
        <v>239.22890134944461</v>
      </c>
      <c r="BF909" s="36">
        <v>1611.0757295999997</v>
      </c>
      <c r="BG909" s="36">
        <v>1949.3964863999995</v>
      </c>
      <c r="BH909" s="36">
        <v>1366.9433525000002</v>
      </c>
      <c r="BI909" s="36">
        <v>108.4466472960744</v>
      </c>
      <c r="BJ909" s="36">
        <v>1290.2599928000002</v>
      </c>
      <c r="BK909" s="36">
        <v>1443.6267122000002</v>
      </c>
      <c r="BL909" s="36">
        <v>53733.700000000004</v>
      </c>
      <c r="BM909" s="36">
        <v>14450.335756099204</v>
      </c>
      <c r="BN909" s="36">
        <v>44089.2</v>
      </c>
      <c r="BO909" s="36">
        <v>82667.199999999997</v>
      </c>
      <c r="BP909" s="36">
        <v>2035.5494631999998</v>
      </c>
      <c r="BQ909" s="36">
        <v>121.83870822937499</v>
      </c>
      <c r="BR909" s="36">
        <v>1949.3964863999995</v>
      </c>
      <c r="BS909" s="36">
        <v>2121.70244</v>
      </c>
      <c r="BT909" s="36">
        <v>1555.6690586</v>
      </c>
      <c r="BU909" s="36">
        <v>158.45180583898423</v>
      </c>
      <c r="BV909" s="36">
        <v>1443.6267122000002</v>
      </c>
      <c r="BW909" s="36">
        <v>1667.711405</v>
      </c>
      <c r="BX909" s="36">
        <v>124345.26250000001</v>
      </c>
      <c r="BY909" s="36">
        <v>70705.20482801694</v>
      </c>
      <c r="BZ909" s="36">
        <v>44089.2</v>
      </c>
      <c r="CA909" s="36">
        <v>209423.6</v>
      </c>
      <c r="CB909" s="36"/>
      <c r="CC909" s="40">
        <v>24.122</v>
      </c>
      <c r="CD909" s="40">
        <v>64.700999999999993</v>
      </c>
      <c r="CE909" s="40"/>
    </row>
    <row r="910" spans="1:83" s="5" customFormat="1">
      <c r="A910" s="13" t="s">
        <v>511</v>
      </c>
      <c r="B910" s="13">
        <v>1</v>
      </c>
      <c r="C910" s="13">
        <v>4</v>
      </c>
      <c r="D910" s="13" t="s">
        <v>67</v>
      </c>
      <c r="E910" s="35" t="s">
        <v>438</v>
      </c>
      <c r="F910" s="13" t="s">
        <v>36</v>
      </c>
      <c r="G910" s="36">
        <v>1053865922</v>
      </c>
      <c r="H910" s="13"/>
      <c r="I910" s="37">
        <v>20</v>
      </c>
      <c r="J910" s="37" t="s">
        <v>38</v>
      </c>
      <c r="K910" s="38">
        <v>43537</v>
      </c>
      <c r="L910" s="39">
        <v>0.45</v>
      </c>
      <c r="M910" s="37" t="s">
        <v>230</v>
      </c>
      <c r="N910" s="37" t="s">
        <v>188</v>
      </c>
      <c r="O910" s="37" t="s">
        <v>188</v>
      </c>
      <c r="P910" s="37" t="s">
        <v>188</v>
      </c>
      <c r="Q910" s="37">
        <v>4</v>
      </c>
      <c r="R910" s="13" t="s">
        <v>55</v>
      </c>
      <c r="S910" s="13" t="s">
        <v>63</v>
      </c>
      <c r="T910" s="13" t="s">
        <v>42</v>
      </c>
      <c r="U910" s="13" t="s">
        <v>52</v>
      </c>
      <c r="V910" s="13" t="s">
        <v>42</v>
      </c>
      <c r="W910" s="13" t="s">
        <v>66</v>
      </c>
      <c r="X910" s="13" t="s">
        <v>76</v>
      </c>
      <c r="Y910" s="13" t="s">
        <v>41</v>
      </c>
      <c r="Z910" s="13" t="s">
        <v>42</v>
      </c>
      <c r="AA910" s="13">
        <v>0</v>
      </c>
      <c r="AB910" s="13">
        <v>0</v>
      </c>
      <c r="AC910" s="13">
        <v>0</v>
      </c>
      <c r="AD910" s="13" t="s">
        <v>42</v>
      </c>
      <c r="AE910" s="13">
        <v>0</v>
      </c>
      <c r="AF910" s="13" t="s">
        <v>42</v>
      </c>
      <c r="AG910" s="13">
        <v>0</v>
      </c>
      <c r="AH910" s="46" t="str">
        <f t="shared" si="28"/>
        <v>0</v>
      </c>
      <c r="AI910" s="46" t="s">
        <v>77</v>
      </c>
      <c r="AJ910" s="46" t="str">
        <f t="shared" si="29"/>
        <v>0</v>
      </c>
      <c r="AK910" s="13" t="s">
        <v>41</v>
      </c>
      <c r="AL910" s="13" t="s">
        <v>42</v>
      </c>
      <c r="AM910" s="13"/>
      <c r="AN910" s="13">
        <v>101.31965006729475</v>
      </c>
      <c r="AO910" s="13">
        <v>117.34261838440112</v>
      </c>
      <c r="AP910" s="13">
        <v>125.13020833333333</v>
      </c>
      <c r="AQ910" s="13">
        <v>148.05555555555554</v>
      </c>
      <c r="AR910" s="36">
        <v>2433.5511164</v>
      </c>
      <c r="AS910" s="36">
        <v>43.932824329405562</v>
      </c>
      <c r="AT910" s="36">
        <v>2402.4859183999997</v>
      </c>
      <c r="AU910" s="36">
        <v>2464.6163143999997</v>
      </c>
      <c r="AV910" s="36">
        <v>1636.6801501</v>
      </c>
      <c r="AW910" s="36">
        <v>43.88482153703643</v>
      </c>
      <c r="AX910" s="36">
        <v>1605.6488952000002</v>
      </c>
      <c r="AY910" s="36">
        <v>1667.711405</v>
      </c>
      <c r="AZ910" s="36">
        <v>231468.2</v>
      </c>
      <c r="BA910" s="36" t="s">
        <v>50</v>
      </c>
      <c r="BB910" s="36">
        <v>231468.2</v>
      </c>
      <c r="BC910" s="36">
        <v>231468.2</v>
      </c>
      <c r="BD910" s="36">
        <v>2097.3016183999998</v>
      </c>
      <c r="BE910" s="36">
        <v>519.46142474214855</v>
      </c>
      <c r="BF910" s="36">
        <v>1729.9869223999997</v>
      </c>
      <c r="BG910" s="36">
        <v>2464.6163143999997</v>
      </c>
      <c r="BH910" s="36">
        <v>1559.4748033999999</v>
      </c>
      <c r="BI910" s="36">
        <v>153.06966992789339</v>
      </c>
      <c r="BJ910" s="36">
        <v>1451.2382018000001</v>
      </c>
      <c r="BK910" s="36">
        <v>1667.711405</v>
      </c>
      <c r="BL910" s="36">
        <v>201156.88333333333</v>
      </c>
      <c r="BM910" s="36">
        <v>32650.931557945696</v>
      </c>
      <c r="BN910" s="36">
        <v>148801</v>
      </c>
      <c r="BO910" s="36">
        <v>231468.2</v>
      </c>
      <c r="BP910" s="36">
        <v>2275.336472</v>
      </c>
      <c r="BQ910" s="36">
        <v>267.68212020592199</v>
      </c>
      <c r="BR910" s="36">
        <v>2086.0566295999997</v>
      </c>
      <c r="BS910" s="36">
        <v>2464.6163143999997</v>
      </c>
      <c r="BT910" s="36">
        <v>1594.1727874000001</v>
      </c>
      <c r="BU910" s="36">
        <v>103.99931036808871</v>
      </c>
      <c r="BV910" s="36">
        <v>1520.6341698000001</v>
      </c>
      <c r="BW910" s="36">
        <v>1667.711405</v>
      </c>
      <c r="BX910" s="36">
        <v>196679.06875000003</v>
      </c>
      <c r="BY910" s="36">
        <v>22742.531013051608</v>
      </c>
      <c r="BZ910" s="36">
        <v>148801</v>
      </c>
      <c r="CA910" s="36">
        <v>231468.2</v>
      </c>
      <c r="CB910" s="36"/>
      <c r="CC910" s="40">
        <v>24.074000000000002</v>
      </c>
      <c r="CD910" s="40">
        <v>65.206999999999994</v>
      </c>
      <c r="CE910" s="40"/>
    </row>
    <row r="911" spans="1:83" s="5" customFormat="1">
      <c r="A911" s="13" t="s">
        <v>511</v>
      </c>
      <c r="B911" s="13">
        <v>1</v>
      </c>
      <c r="C911" s="13">
        <v>4</v>
      </c>
      <c r="D911" s="13" t="s">
        <v>67</v>
      </c>
      <c r="E911" s="35" t="s">
        <v>438</v>
      </c>
      <c r="F911" s="13" t="s">
        <v>36</v>
      </c>
      <c r="G911" s="36">
        <v>1053865922</v>
      </c>
      <c r="H911" s="13"/>
      <c r="I911" s="37">
        <v>20</v>
      </c>
      <c r="J911" s="37" t="s">
        <v>38</v>
      </c>
      <c r="K911" s="38">
        <v>43537</v>
      </c>
      <c r="L911" s="39">
        <v>0.4604166666666667</v>
      </c>
      <c r="M911" s="37" t="s">
        <v>230</v>
      </c>
      <c r="N911" s="37" t="s">
        <v>188</v>
      </c>
      <c r="O911" s="37" t="s">
        <v>188</v>
      </c>
      <c r="P911" s="37" t="s">
        <v>188</v>
      </c>
      <c r="Q911" s="37">
        <v>5</v>
      </c>
      <c r="R911" s="13" t="s">
        <v>55</v>
      </c>
      <c r="S911" s="13" t="s">
        <v>63</v>
      </c>
      <c r="T911" s="13" t="s">
        <v>42</v>
      </c>
      <c r="U911" s="13" t="s">
        <v>52</v>
      </c>
      <c r="V911" s="13" t="s">
        <v>42</v>
      </c>
      <c r="W911" s="13" t="s">
        <v>66</v>
      </c>
      <c r="X911" s="13" t="s">
        <v>76</v>
      </c>
      <c r="Y911" s="13" t="s">
        <v>41</v>
      </c>
      <c r="Z911" s="13" t="s">
        <v>41</v>
      </c>
      <c r="AA911" s="13">
        <v>0</v>
      </c>
      <c r="AB911" s="13">
        <v>0</v>
      </c>
      <c r="AC911" s="13">
        <v>0</v>
      </c>
      <c r="AD911" s="13" t="s">
        <v>42</v>
      </c>
      <c r="AE911" s="13">
        <v>0</v>
      </c>
      <c r="AF911" s="13" t="s">
        <v>42</v>
      </c>
      <c r="AG911" s="13">
        <v>0</v>
      </c>
      <c r="AH911" s="46" t="str">
        <f t="shared" si="28"/>
        <v>0</v>
      </c>
      <c r="AI911" s="46" t="s">
        <v>77</v>
      </c>
      <c r="AJ911" s="46" t="str">
        <f t="shared" si="29"/>
        <v>0</v>
      </c>
      <c r="AK911" s="13" t="s">
        <v>41</v>
      </c>
      <c r="AL911" s="13" t="s">
        <v>41</v>
      </c>
      <c r="AM911" s="13"/>
      <c r="AN911" s="13">
        <v>101.31965006729475</v>
      </c>
      <c r="AO911" s="13">
        <v>117.34261838440112</v>
      </c>
      <c r="AP911" s="13">
        <v>125.13020833333333</v>
      </c>
      <c r="AQ911" s="13">
        <v>148.05555555555554</v>
      </c>
      <c r="AR911" s="36">
        <v>1659.4442131999999</v>
      </c>
      <c r="AS911" s="36">
        <v>57.823477709250312</v>
      </c>
      <c r="AT911" s="36">
        <v>1618.5568399999997</v>
      </c>
      <c r="AU911" s="36">
        <v>1700.3315863999999</v>
      </c>
      <c r="AV911" s="36">
        <v>1432.1202913</v>
      </c>
      <c r="AW911" s="36">
        <v>70.681124590734996</v>
      </c>
      <c r="AX911" s="36">
        <v>1382.1411888</v>
      </c>
      <c r="AY911" s="36">
        <v>1482.0993937999999</v>
      </c>
      <c r="AZ911" s="36">
        <v>202534.67499999999</v>
      </c>
      <c r="BA911" s="36" t="s">
        <v>50</v>
      </c>
      <c r="BB911" s="36">
        <v>159823.29999999999</v>
      </c>
      <c r="BC911" s="36">
        <v>231468.2</v>
      </c>
      <c r="BD911" s="36">
        <v>1868.1195079999998</v>
      </c>
      <c r="BE911" s="36">
        <v>237.28795432911357</v>
      </c>
      <c r="BF911" s="36">
        <v>1700.3315863999999</v>
      </c>
      <c r="BG911" s="36">
        <v>2035.9074295999999</v>
      </c>
      <c r="BH911" s="36">
        <v>1432.1202913</v>
      </c>
      <c r="BI911" s="36">
        <v>70.681124590734996</v>
      </c>
      <c r="BJ911" s="36">
        <v>1382.1411888</v>
      </c>
      <c r="BK911" s="36">
        <v>1482.0993937999999</v>
      </c>
      <c r="BL911" s="36">
        <v>208505.08333333334</v>
      </c>
      <c r="BM911" s="36">
        <v>27092.577196672522</v>
      </c>
      <c r="BN911" s="36">
        <v>159823.29999999999</v>
      </c>
      <c r="BO911" s="36">
        <v>242490.5</v>
      </c>
      <c r="BP911" s="36">
        <v>2082.4739503999999</v>
      </c>
      <c r="BQ911" s="36">
        <v>540.43091392611609</v>
      </c>
      <c r="BR911" s="36">
        <v>1700.3315863999999</v>
      </c>
      <c r="BS911" s="36">
        <v>2464.6163143999997</v>
      </c>
      <c r="BT911" s="36">
        <v>1524.9262969000001</v>
      </c>
      <c r="BU911" s="36">
        <v>201.92863637992846</v>
      </c>
      <c r="BV911" s="36">
        <v>1382.1411888</v>
      </c>
      <c r="BW911" s="36">
        <v>1667.711405</v>
      </c>
      <c r="BX911" s="36">
        <v>202879.125</v>
      </c>
      <c r="BY911" s="36">
        <v>46599.615877451193</v>
      </c>
      <c r="BZ911" s="36">
        <v>99200.7</v>
      </c>
      <c r="CA911" s="36">
        <v>242490.5</v>
      </c>
      <c r="CB911" s="36"/>
      <c r="CC911" s="40">
        <v>24.291</v>
      </c>
      <c r="CD911" s="40">
        <v>64.063000000000002</v>
      </c>
      <c r="CE911" s="40"/>
    </row>
    <row r="912" spans="1:83" s="5" customFormat="1">
      <c r="A912" s="13" t="s">
        <v>511</v>
      </c>
      <c r="B912" s="13">
        <v>1</v>
      </c>
      <c r="C912" s="13">
        <v>4</v>
      </c>
      <c r="D912" s="13" t="s">
        <v>67</v>
      </c>
      <c r="E912" s="35" t="s">
        <v>438</v>
      </c>
      <c r="F912" s="13" t="s">
        <v>36</v>
      </c>
      <c r="G912" s="36">
        <v>1053865922</v>
      </c>
      <c r="H912" s="13"/>
      <c r="I912" s="37">
        <v>20</v>
      </c>
      <c r="J912" s="37" t="s">
        <v>38</v>
      </c>
      <c r="K912" s="38">
        <v>43537</v>
      </c>
      <c r="L912" s="39">
        <v>0.47152777777777777</v>
      </c>
      <c r="M912" s="37" t="s">
        <v>230</v>
      </c>
      <c r="N912" s="37" t="s">
        <v>188</v>
      </c>
      <c r="O912" s="37" t="s">
        <v>188</v>
      </c>
      <c r="P912" s="37" t="s">
        <v>188</v>
      </c>
      <c r="Q912" s="37">
        <v>6</v>
      </c>
      <c r="R912" s="13" t="s">
        <v>55</v>
      </c>
      <c r="S912" s="13" t="s">
        <v>63</v>
      </c>
      <c r="T912" s="13" t="s">
        <v>42</v>
      </c>
      <c r="U912" s="13" t="s">
        <v>52</v>
      </c>
      <c r="V912" s="13" t="s">
        <v>42</v>
      </c>
      <c r="W912" s="13" t="s">
        <v>66</v>
      </c>
      <c r="X912" s="13" t="s">
        <v>76</v>
      </c>
      <c r="Y912" s="13" t="s">
        <v>41</v>
      </c>
      <c r="Z912" s="13" t="s">
        <v>41</v>
      </c>
      <c r="AA912" s="13">
        <v>0</v>
      </c>
      <c r="AB912" s="13">
        <v>0</v>
      </c>
      <c r="AC912" s="13">
        <v>0</v>
      </c>
      <c r="AD912" s="13" t="s">
        <v>42</v>
      </c>
      <c r="AE912" s="13">
        <v>0</v>
      </c>
      <c r="AF912" s="13" t="s">
        <v>42</v>
      </c>
      <c r="AG912" s="13">
        <v>0</v>
      </c>
      <c r="AH912" s="46" t="str">
        <f t="shared" si="28"/>
        <v>0</v>
      </c>
      <c r="AI912" s="46" t="s">
        <v>77</v>
      </c>
      <c r="AJ912" s="46" t="str">
        <f t="shared" si="29"/>
        <v>0</v>
      </c>
      <c r="AK912" s="13" t="s">
        <v>41</v>
      </c>
      <c r="AL912" s="13" t="s">
        <v>41</v>
      </c>
      <c r="AM912" s="13"/>
      <c r="AN912" s="13">
        <v>101.31965006729475</v>
      </c>
      <c r="AO912" s="13">
        <v>117.34261838440112</v>
      </c>
      <c r="AP912" s="13">
        <v>125.13020833333333</v>
      </c>
      <c r="AQ912" s="13">
        <v>148.05555555555554</v>
      </c>
      <c r="AR912" s="36">
        <v>1685.1011707999999</v>
      </c>
      <c r="AS912" s="36">
        <v>136.33557669781015</v>
      </c>
      <c r="AT912" s="36">
        <v>1588.6973599999997</v>
      </c>
      <c r="AU912" s="36">
        <v>1781.5049816000001</v>
      </c>
      <c r="AV912" s="36">
        <v>1385.9520210000001</v>
      </c>
      <c r="AW912" s="36">
        <v>37.990444321468082</v>
      </c>
      <c r="AX912" s="36">
        <v>1359.0887201999999</v>
      </c>
      <c r="AY912" s="36">
        <v>1412.8153218</v>
      </c>
      <c r="AZ912" s="36">
        <v>245246.07499999998</v>
      </c>
      <c r="BA912" s="36" t="s">
        <v>50</v>
      </c>
      <c r="BB912" s="36">
        <v>187379</v>
      </c>
      <c r="BC912" s="36">
        <v>264535.09999999998</v>
      </c>
      <c r="BD912" s="36">
        <v>1617.3541375999998</v>
      </c>
      <c r="BE912" s="36">
        <v>232.14434985979116</v>
      </c>
      <c r="BF912" s="36">
        <v>1453.2032935999998</v>
      </c>
      <c r="BG912" s="36">
        <v>1781.5049816000001</v>
      </c>
      <c r="BH912" s="36">
        <v>1301.9626097999999</v>
      </c>
      <c r="BI912" s="36">
        <v>156.76940873623874</v>
      </c>
      <c r="BJ912" s="36">
        <v>1191.1098978</v>
      </c>
      <c r="BK912" s="36">
        <v>1412.8153218</v>
      </c>
      <c r="BL912" s="36">
        <v>145126.88333333333</v>
      </c>
      <c r="BM912" s="36">
        <v>64333.453666764028</v>
      </c>
      <c r="BN912" s="36">
        <v>82667.199999999997</v>
      </c>
      <c r="BO912" s="36">
        <v>264535.09999999998</v>
      </c>
      <c r="BP912" s="36">
        <v>1755.7459519999998</v>
      </c>
      <c r="BQ912" s="36">
        <v>36.428769013890268</v>
      </c>
      <c r="BR912" s="36">
        <v>1729.9869223999997</v>
      </c>
      <c r="BS912" s="36">
        <v>1781.5049816000001</v>
      </c>
      <c r="BT912" s="36">
        <v>1451.3181273</v>
      </c>
      <c r="BU912" s="36">
        <v>54.45118972751343</v>
      </c>
      <c r="BV912" s="36">
        <v>1412.8153218</v>
      </c>
      <c r="BW912" s="36">
        <v>1489.8209328</v>
      </c>
      <c r="BX912" s="36">
        <v>161201.06875000001</v>
      </c>
      <c r="BY912" s="36">
        <v>60955.712497022141</v>
      </c>
      <c r="BZ912" s="36">
        <v>82667.199999999997</v>
      </c>
      <c r="CA912" s="36">
        <v>264535.09999999998</v>
      </c>
      <c r="CB912" s="36"/>
      <c r="CC912" s="40">
        <v>24.652999999999999</v>
      </c>
      <c r="CD912" s="40">
        <v>62.417999999999999</v>
      </c>
      <c r="CE912" s="40"/>
    </row>
    <row r="913" spans="1:83" s="5" customFormat="1">
      <c r="A913" s="13" t="s">
        <v>511</v>
      </c>
      <c r="B913" s="13">
        <v>1</v>
      </c>
      <c r="C913" s="13">
        <v>5</v>
      </c>
      <c r="D913" s="13" t="s">
        <v>107</v>
      </c>
      <c r="E913" s="35" t="s">
        <v>439</v>
      </c>
      <c r="F913" s="13" t="s">
        <v>36</v>
      </c>
      <c r="G913" s="36">
        <v>1116275644</v>
      </c>
      <c r="H913" s="13">
        <v>0</v>
      </c>
      <c r="I913" s="37">
        <v>21</v>
      </c>
      <c r="J913" s="37" t="s">
        <v>38</v>
      </c>
      <c r="K913" s="38">
        <v>43537</v>
      </c>
      <c r="L913" s="39">
        <v>0.41666666666666669</v>
      </c>
      <c r="M913" s="37" t="s">
        <v>39</v>
      </c>
      <c r="N913" s="37" t="s">
        <v>190</v>
      </c>
      <c r="O913" s="37" t="s">
        <v>190</v>
      </c>
      <c r="P913" s="37" t="s">
        <v>190</v>
      </c>
      <c r="Q913" s="37">
        <v>1</v>
      </c>
      <c r="R913" s="13" t="s">
        <v>62</v>
      </c>
      <c r="S913" s="13" t="s">
        <v>44</v>
      </c>
      <c r="T913" s="13" t="s">
        <v>42</v>
      </c>
      <c r="U913" s="13" t="s">
        <v>52</v>
      </c>
      <c r="V913" s="13" t="s">
        <v>42</v>
      </c>
      <c r="W913" s="13" t="s">
        <v>66</v>
      </c>
      <c r="X913" s="13" t="s">
        <v>76</v>
      </c>
      <c r="Y913" s="13" t="s">
        <v>41</v>
      </c>
      <c r="Z913" s="13" t="s">
        <v>41</v>
      </c>
      <c r="AA913" s="13">
        <v>0</v>
      </c>
      <c r="AB913" s="13">
        <v>1</v>
      </c>
      <c r="AC913" s="13">
        <v>1</v>
      </c>
      <c r="AD913" s="13" t="s">
        <v>42</v>
      </c>
      <c r="AE913" s="13">
        <v>0</v>
      </c>
      <c r="AF913" s="13" t="s">
        <v>42</v>
      </c>
      <c r="AG913" s="13">
        <v>0</v>
      </c>
      <c r="AH913" s="46" t="str">
        <f t="shared" si="28"/>
        <v>0</v>
      </c>
      <c r="AI913" s="46" t="s">
        <v>77</v>
      </c>
      <c r="AJ913" s="46" t="str">
        <f t="shared" si="29"/>
        <v>0</v>
      </c>
      <c r="AK913" s="13" t="s">
        <v>41</v>
      </c>
      <c r="AL913" s="13" t="s">
        <v>41</v>
      </c>
      <c r="AM913" s="13"/>
      <c r="AN913" s="13">
        <v>101.31965006729475</v>
      </c>
      <c r="AO913" s="13">
        <v>117.34261838440112</v>
      </c>
      <c r="AP913" s="13">
        <v>125.13020833333333</v>
      </c>
      <c r="AQ913" s="13">
        <v>148.05555555555554</v>
      </c>
      <c r="AR913" s="36">
        <v>1052.5859101999999</v>
      </c>
      <c r="AS913" s="36">
        <v>11.735482137613465</v>
      </c>
      <c r="AT913" s="36">
        <v>1044.2876712</v>
      </c>
      <c r="AU913" s="36">
        <v>1060.8841492000001</v>
      </c>
      <c r="AV913" s="36">
        <v>812.96793280000009</v>
      </c>
      <c r="AW913" s="36">
        <v>0</v>
      </c>
      <c r="AX913" s="36">
        <v>812.96793280000009</v>
      </c>
      <c r="AY913" s="36">
        <v>812.96793280000009</v>
      </c>
      <c r="AZ913" s="36">
        <v>165334.42499999999</v>
      </c>
      <c r="BA913" s="36" t="s">
        <v>50</v>
      </c>
      <c r="BB913" s="36">
        <v>159823.29999999999</v>
      </c>
      <c r="BC913" s="36">
        <v>170845.6</v>
      </c>
      <c r="BD913" s="36">
        <v>847.36925025000005</v>
      </c>
      <c r="BE913" s="36">
        <v>301.95566586381125</v>
      </c>
      <c r="BF913" s="36">
        <v>633.85435129999996</v>
      </c>
      <c r="BG913" s="36">
        <v>1060.8841492000001</v>
      </c>
      <c r="BH913" s="36">
        <v>812.96793280000009</v>
      </c>
      <c r="BI913" s="36">
        <v>0</v>
      </c>
      <c r="BJ913" s="36">
        <v>812.96793280000009</v>
      </c>
      <c r="BK913" s="36">
        <v>812.96793280000009</v>
      </c>
      <c r="BL913" s="36">
        <v>158904.76666666669</v>
      </c>
      <c r="BM913" s="36">
        <v>2249.9379784044349</v>
      </c>
      <c r="BN913" s="36">
        <v>154312.1</v>
      </c>
      <c r="BO913" s="36">
        <v>159823.29999999999</v>
      </c>
      <c r="BP913" s="36">
        <v>902.25733400000001</v>
      </c>
      <c r="BQ913" s="36">
        <v>224.33219341189076</v>
      </c>
      <c r="BR913" s="36">
        <v>743.63051879999989</v>
      </c>
      <c r="BS913" s="36">
        <v>1060.8841492000001</v>
      </c>
      <c r="BT913" s="36">
        <v>796.23099280000019</v>
      </c>
      <c r="BU913" s="36">
        <v>23.669607540624675</v>
      </c>
      <c r="BV913" s="36">
        <v>779.49405280000019</v>
      </c>
      <c r="BW913" s="36">
        <v>812.96793280000009</v>
      </c>
      <c r="BX913" s="36">
        <v>152589.89374999999</v>
      </c>
      <c r="BY913" s="36">
        <v>6888.953000030192</v>
      </c>
      <c r="BZ913" s="36">
        <v>143289.79999999999</v>
      </c>
      <c r="CA913" s="36">
        <v>159823.29999999999</v>
      </c>
      <c r="CB913" s="36"/>
      <c r="CC913" s="40">
        <v>23.832999999999998</v>
      </c>
      <c r="CD913" s="40">
        <v>61.826000000000001</v>
      </c>
      <c r="CE913" s="40"/>
    </row>
    <row r="914" spans="1:83" s="5" customFormat="1">
      <c r="A914" s="13" t="s">
        <v>511</v>
      </c>
      <c r="B914" s="13">
        <v>1</v>
      </c>
      <c r="C914" s="13">
        <v>5</v>
      </c>
      <c r="D914" s="13" t="s">
        <v>107</v>
      </c>
      <c r="E914" s="35" t="s">
        <v>439</v>
      </c>
      <c r="F914" s="13" t="s">
        <v>36</v>
      </c>
      <c r="G914" s="36">
        <v>1116275644</v>
      </c>
      <c r="H914" s="13">
        <v>0</v>
      </c>
      <c r="I914" s="37">
        <v>21</v>
      </c>
      <c r="J914" s="37" t="s">
        <v>38</v>
      </c>
      <c r="K914" s="38">
        <v>43537</v>
      </c>
      <c r="L914" s="39">
        <v>0.42708333333333331</v>
      </c>
      <c r="M914" s="37" t="s">
        <v>39</v>
      </c>
      <c r="N914" s="37" t="s">
        <v>190</v>
      </c>
      <c r="O914" s="37" t="s">
        <v>190</v>
      </c>
      <c r="P914" s="37" t="s">
        <v>190</v>
      </c>
      <c r="Q914" s="37">
        <v>2</v>
      </c>
      <c r="R914" s="13" t="s">
        <v>55</v>
      </c>
      <c r="S914" s="13" t="s">
        <v>127</v>
      </c>
      <c r="T914" s="13" t="s">
        <v>42</v>
      </c>
      <c r="U914" s="13" t="s">
        <v>52</v>
      </c>
      <c r="V914" s="13" t="s">
        <v>41</v>
      </c>
      <c r="W914" s="13" t="s">
        <v>66</v>
      </c>
      <c r="X914" s="13" t="s">
        <v>76</v>
      </c>
      <c r="Y914" s="13" t="s">
        <v>41</v>
      </c>
      <c r="Z914" s="13" t="s">
        <v>41</v>
      </c>
      <c r="AA914" s="13">
        <v>0</v>
      </c>
      <c r="AB914" s="13">
        <v>0</v>
      </c>
      <c r="AC914" s="13">
        <v>-1</v>
      </c>
      <c r="AD914" s="13" t="s">
        <v>42</v>
      </c>
      <c r="AE914" s="13">
        <v>0</v>
      </c>
      <c r="AF914" s="13" t="s">
        <v>41</v>
      </c>
      <c r="AG914" s="13">
        <v>0</v>
      </c>
      <c r="AH914" s="46" t="str">
        <f t="shared" si="28"/>
        <v>0</v>
      </c>
      <c r="AI914" s="46" t="s">
        <v>77</v>
      </c>
      <c r="AJ914" s="46" t="str">
        <f t="shared" si="29"/>
        <v>0</v>
      </c>
      <c r="AK914" s="13" t="s">
        <v>41</v>
      </c>
      <c r="AL914" s="13" t="s">
        <v>41</v>
      </c>
      <c r="AM914" s="13"/>
      <c r="AN914" s="13">
        <v>101.31965006729475</v>
      </c>
      <c r="AO914" s="13">
        <v>117.34261838440112</v>
      </c>
      <c r="AP914" s="13">
        <v>125.13020833333333</v>
      </c>
      <c r="AQ914" s="13">
        <v>148.05555555555554</v>
      </c>
      <c r="AR914" s="36">
        <v>1147.6089976000001</v>
      </c>
      <c r="AS914" s="36">
        <v>17.438133430581217</v>
      </c>
      <c r="AT914" s="36">
        <v>1135.2783752000003</v>
      </c>
      <c r="AU914" s="36">
        <v>1159.9396199999999</v>
      </c>
      <c r="AV914" s="36">
        <v>779.5519475000001</v>
      </c>
      <c r="AW914" s="36">
        <v>23.580671185221032</v>
      </c>
      <c r="AX914" s="36">
        <v>762.87789500000008</v>
      </c>
      <c r="AY914" s="36">
        <v>796.22600000000011</v>
      </c>
      <c r="AZ914" s="36">
        <v>179112.27500000002</v>
      </c>
      <c r="BA914" s="36" t="s">
        <v>50</v>
      </c>
      <c r="BB914" s="36">
        <v>176356.7</v>
      </c>
      <c r="BC914" s="36">
        <v>187379</v>
      </c>
      <c r="BD914" s="36">
        <v>1205.0955376500001</v>
      </c>
      <c r="BE914" s="36">
        <v>63.860111162032766</v>
      </c>
      <c r="BF914" s="36">
        <v>1159.9396199999999</v>
      </c>
      <c r="BG914" s="36">
        <v>1250.2514553000001</v>
      </c>
      <c r="BH914" s="36">
        <v>808.78432190000012</v>
      </c>
      <c r="BI914" s="36">
        <v>17.760149151627068</v>
      </c>
      <c r="BJ914" s="36">
        <v>796.22600000000011</v>
      </c>
      <c r="BK914" s="36">
        <v>821.34264380000013</v>
      </c>
      <c r="BL914" s="36">
        <v>183704.9</v>
      </c>
      <c r="BM914" s="36">
        <v>5691.8912449202626</v>
      </c>
      <c r="BN914" s="36">
        <v>176356.7</v>
      </c>
      <c r="BO914" s="36">
        <v>187379</v>
      </c>
      <c r="BP914" s="36">
        <v>1110.4118846000001</v>
      </c>
      <c r="BQ914" s="36">
        <v>70.042795116305868</v>
      </c>
      <c r="BR914" s="36">
        <v>1060.8841492000001</v>
      </c>
      <c r="BS914" s="36">
        <v>1159.9396199999999</v>
      </c>
      <c r="BT914" s="36">
        <v>804.59696640000016</v>
      </c>
      <c r="BU914" s="36">
        <v>11.838334213049464</v>
      </c>
      <c r="BV914" s="36">
        <v>796.22600000000011</v>
      </c>
      <c r="BW914" s="36">
        <v>812.96793280000009</v>
      </c>
      <c r="BX914" s="36">
        <v>165851.08124999999</v>
      </c>
      <c r="BY914" s="36">
        <v>30655.368027546119</v>
      </c>
      <c r="BZ914" s="36">
        <v>63378.2</v>
      </c>
      <c r="CA914" s="36">
        <v>187379</v>
      </c>
      <c r="CB914" s="36"/>
      <c r="CC914" s="40">
        <v>24.05</v>
      </c>
      <c r="CD914" s="40">
        <v>63.689</v>
      </c>
      <c r="CE914" s="40"/>
    </row>
    <row r="915" spans="1:83" s="5" customFormat="1">
      <c r="A915" s="13" t="s">
        <v>511</v>
      </c>
      <c r="B915" s="13">
        <v>1</v>
      </c>
      <c r="C915" s="13">
        <v>5</v>
      </c>
      <c r="D915" s="13" t="s">
        <v>107</v>
      </c>
      <c r="E915" s="35" t="s">
        <v>439</v>
      </c>
      <c r="F915" s="13" t="s">
        <v>36</v>
      </c>
      <c r="G915" s="36">
        <v>1116275644</v>
      </c>
      <c r="H915" s="13">
        <v>0</v>
      </c>
      <c r="I915" s="37">
        <v>21</v>
      </c>
      <c r="J915" s="37" t="s">
        <v>38</v>
      </c>
      <c r="K915" s="38">
        <v>43537</v>
      </c>
      <c r="L915" s="39">
        <v>0.4375</v>
      </c>
      <c r="M915" s="37" t="s">
        <v>39</v>
      </c>
      <c r="N915" s="37" t="s">
        <v>190</v>
      </c>
      <c r="O915" s="37" t="s">
        <v>190</v>
      </c>
      <c r="P915" s="37" t="s">
        <v>190</v>
      </c>
      <c r="Q915" s="37">
        <v>3</v>
      </c>
      <c r="R915" s="13" t="s">
        <v>55</v>
      </c>
      <c r="S915" s="13" t="s">
        <v>127</v>
      </c>
      <c r="T915" s="13" t="s">
        <v>42</v>
      </c>
      <c r="U915" s="13" t="s">
        <v>52</v>
      </c>
      <c r="V915" s="13" t="s">
        <v>41</v>
      </c>
      <c r="W915" s="13" t="s">
        <v>66</v>
      </c>
      <c r="X915" s="13" t="s">
        <v>76</v>
      </c>
      <c r="Y915" s="13" t="s">
        <v>41</v>
      </c>
      <c r="Z915" s="13" t="s">
        <v>42</v>
      </c>
      <c r="AA915" s="13">
        <v>0</v>
      </c>
      <c r="AB915" s="13">
        <v>0</v>
      </c>
      <c r="AC915" s="13">
        <v>-1</v>
      </c>
      <c r="AD915" s="13" t="s">
        <v>42</v>
      </c>
      <c r="AE915" s="13">
        <v>0</v>
      </c>
      <c r="AF915" s="13" t="s">
        <v>41</v>
      </c>
      <c r="AG915" s="13">
        <v>0</v>
      </c>
      <c r="AH915" s="46" t="str">
        <f t="shared" si="28"/>
        <v>0</v>
      </c>
      <c r="AI915" s="46" t="s">
        <v>77</v>
      </c>
      <c r="AJ915" s="46" t="str">
        <f t="shared" si="29"/>
        <v>0</v>
      </c>
      <c r="AK915" s="13" t="s">
        <v>41</v>
      </c>
      <c r="AL915" s="13" t="s">
        <v>42</v>
      </c>
      <c r="AM915" s="13"/>
      <c r="AN915" s="13">
        <v>101.31965006729475</v>
      </c>
      <c r="AO915" s="13">
        <v>117.34261838440112</v>
      </c>
      <c r="AP915" s="13">
        <v>125.13020833333333</v>
      </c>
      <c r="AQ915" s="13">
        <v>148.05555555555554</v>
      </c>
      <c r="AR915" s="36">
        <v>1237.5384085000001</v>
      </c>
      <c r="AS915" s="36">
        <v>179.6891340608984</v>
      </c>
      <c r="AT915" s="36">
        <v>1110.4790033000002</v>
      </c>
      <c r="AU915" s="36">
        <v>1364.5978137</v>
      </c>
      <c r="AV915" s="36">
        <v>737.85832660000005</v>
      </c>
      <c r="AW915" s="36">
        <v>70.711316777499547</v>
      </c>
      <c r="AX915" s="36">
        <v>687.85787500000004</v>
      </c>
      <c r="AY915" s="36">
        <v>787.85877820000007</v>
      </c>
      <c r="AZ915" s="36">
        <v>163956.625</v>
      </c>
      <c r="BA915" s="36" t="s">
        <v>50</v>
      </c>
      <c r="BB915" s="36">
        <v>82667.199999999997</v>
      </c>
      <c r="BC915" s="36">
        <v>209423.6</v>
      </c>
      <c r="BD915" s="36">
        <v>977.43276125000011</v>
      </c>
      <c r="BE915" s="36">
        <v>188.15579992988353</v>
      </c>
      <c r="BF915" s="36">
        <v>844.38651919999995</v>
      </c>
      <c r="BG915" s="36">
        <v>1110.4790033000002</v>
      </c>
      <c r="BH915" s="36">
        <v>650.50130310000009</v>
      </c>
      <c r="BI915" s="36">
        <v>52.830170624745669</v>
      </c>
      <c r="BJ915" s="36">
        <v>613.14473120000002</v>
      </c>
      <c r="BK915" s="36">
        <v>687.85787500000004</v>
      </c>
      <c r="BL915" s="36">
        <v>53733.700000000004</v>
      </c>
      <c r="BM915" s="36">
        <v>14450.335756099204</v>
      </c>
      <c r="BN915" s="36">
        <v>44089.2</v>
      </c>
      <c r="BO915" s="36">
        <v>82667.199999999997</v>
      </c>
      <c r="BP915" s="36">
        <v>1135.20931165</v>
      </c>
      <c r="BQ915" s="36">
        <v>34.973937470238397</v>
      </c>
      <c r="BR915" s="36">
        <v>1110.4790033000002</v>
      </c>
      <c r="BS915" s="36">
        <v>1159.9396199999999</v>
      </c>
      <c r="BT915" s="36">
        <v>742.04193750000013</v>
      </c>
      <c r="BU915" s="36">
        <v>76.627836051971485</v>
      </c>
      <c r="BV915" s="36">
        <v>687.85787500000004</v>
      </c>
      <c r="BW915" s="36">
        <v>796.22600000000011</v>
      </c>
      <c r="BX915" s="36">
        <v>124345.26250000001</v>
      </c>
      <c r="BY915" s="36">
        <v>70705.20482801694</v>
      </c>
      <c r="BZ915" s="36">
        <v>44089.2</v>
      </c>
      <c r="CA915" s="36">
        <v>209423.6</v>
      </c>
      <c r="CB915" s="36"/>
      <c r="CC915" s="40">
        <v>24.122</v>
      </c>
      <c r="CD915" s="40">
        <v>64.700999999999993</v>
      </c>
      <c r="CE915" s="40"/>
    </row>
    <row r="916" spans="1:83" s="5" customFormat="1">
      <c r="A916" s="13" t="s">
        <v>511</v>
      </c>
      <c r="B916" s="13">
        <v>1</v>
      </c>
      <c r="C916" s="13">
        <v>5</v>
      </c>
      <c r="D916" s="13" t="s">
        <v>107</v>
      </c>
      <c r="E916" s="35" t="s">
        <v>439</v>
      </c>
      <c r="F916" s="13" t="s">
        <v>36</v>
      </c>
      <c r="G916" s="36">
        <v>1116275644</v>
      </c>
      <c r="H916" s="13">
        <v>0</v>
      </c>
      <c r="I916" s="37">
        <v>21</v>
      </c>
      <c r="J916" s="37" t="s">
        <v>38</v>
      </c>
      <c r="K916" s="38">
        <v>43537</v>
      </c>
      <c r="L916" s="39">
        <v>0.45</v>
      </c>
      <c r="M916" s="37" t="s">
        <v>39</v>
      </c>
      <c r="N916" s="37" t="s">
        <v>190</v>
      </c>
      <c r="O916" s="37" t="s">
        <v>190</v>
      </c>
      <c r="P916" s="37" t="s">
        <v>190</v>
      </c>
      <c r="Q916" s="37">
        <v>4</v>
      </c>
      <c r="R916" s="13" t="s">
        <v>55</v>
      </c>
      <c r="S916" s="13" t="s">
        <v>127</v>
      </c>
      <c r="T916" s="13" t="s">
        <v>42</v>
      </c>
      <c r="U916" s="13" t="s">
        <v>52</v>
      </c>
      <c r="V916" s="13" t="s">
        <v>41</v>
      </c>
      <c r="W916" s="13" t="s">
        <v>66</v>
      </c>
      <c r="X916" s="13" t="s">
        <v>76</v>
      </c>
      <c r="Y916" s="13" t="s">
        <v>41</v>
      </c>
      <c r="Z916" s="13" t="s">
        <v>41</v>
      </c>
      <c r="AA916" s="13">
        <v>0</v>
      </c>
      <c r="AB916" s="13">
        <v>0</v>
      </c>
      <c r="AC916" s="13">
        <v>-1</v>
      </c>
      <c r="AD916" s="13" t="s">
        <v>42</v>
      </c>
      <c r="AE916" s="13">
        <v>0</v>
      </c>
      <c r="AF916" s="13" t="s">
        <v>41</v>
      </c>
      <c r="AG916" s="13">
        <v>0</v>
      </c>
      <c r="AH916" s="46" t="str">
        <f t="shared" si="28"/>
        <v>0</v>
      </c>
      <c r="AI916" s="46" t="s">
        <v>77</v>
      </c>
      <c r="AJ916" s="46" t="str">
        <f t="shared" si="29"/>
        <v>0</v>
      </c>
      <c r="AK916" s="13" t="s">
        <v>41</v>
      </c>
      <c r="AL916" s="13" t="s">
        <v>41</v>
      </c>
      <c r="AM916" s="13"/>
      <c r="AN916" s="13">
        <v>101.31965006729475</v>
      </c>
      <c r="AO916" s="13">
        <v>117.34261838440112</v>
      </c>
      <c r="AP916" s="13">
        <v>125.13020833333333</v>
      </c>
      <c r="AQ916" s="13">
        <v>148.05555555555554</v>
      </c>
      <c r="AR916" s="36">
        <v>1409.3260897</v>
      </c>
      <c r="AS916" s="36">
        <v>40.196627661107556</v>
      </c>
      <c r="AT916" s="36">
        <v>1380.9027817000001</v>
      </c>
      <c r="AU916" s="36">
        <v>1437.7493976999999</v>
      </c>
      <c r="AV916" s="36">
        <v>796.22724820000008</v>
      </c>
      <c r="AW916" s="36">
        <v>11.834803770312298</v>
      </c>
      <c r="AX916" s="36">
        <v>787.85877820000007</v>
      </c>
      <c r="AY916" s="36">
        <v>804.59571819999996</v>
      </c>
      <c r="AZ916" s="36">
        <v>231468.2</v>
      </c>
      <c r="BA916" s="36" t="s">
        <v>50</v>
      </c>
      <c r="BB916" s="36">
        <v>231468.2</v>
      </c>
      <c r="BC916" s="36">
        <v>231468.2</v>
      </c>
      <c r="BD916" s="36">
        <v>1294.7187457</v>
      </c>
      <c r="BE916" s="36">
        <v>202.27588789346555</v>
      </c>
      <c r="BF916" s="36">
        <v>1151.6880936999999</v>
      </c>
      <c r="BG916" s="36">
        <v>1437.7493976999999</v>
      </c>
      <c r="BH916" s="36">
        <v>754.56537299999991</v>
      </c>
      <c r="BI916" s="36">
        <v>70.753592712047677</v>
      </c>
      <c r="BJ916" s="36">
        <v>704.53502779999997</v>
      </c>
      <c r="BK916" s="36">
        <v>804.59571819999996</v>
      </c>
      <c r="BL916" s="36">
        <v>201156.88333333333</v>
      </c>
      <c r="BM916" s="36">
        <v>32650.931557945696</v>
      </c>
      <c r="BN916" s="36">
        <v>148801</v>
      </c>
      <c r="BO916" s="36">
        <v>231468.2</v>
      </c>
      <c r="BP916" s="36">
        <v>1323.5076984999998</v>
      </c>
      <c r="BQ916" s="36">
        <v>161.56216039718768</v>
      </c>
      <c r="BR916" s="36">
        <v>1209.2659992999997</v>
      </c>
      <c r="BS916" s="36">
        <v>1437.7493976999999</v>
      </c>
      <c r="BT916" s="36">
        <v>758.73653350000006</v>
      </c>
      <c r="BU916" s="36">
        <v>64.854680962112596</v>
      </c>
      <c r="BV916" s="36">
        <v>712.87734880000016</v>
      </c>
      <c r="BW916" s="36">
        <v>804.59571819999996</v>
      </c>
      <c r="BX916" s="36">
        <v>196679.06875000003</v>
      </c>
      <c r="BY916" s="36">
        <v>22742.531013051608</v>
      </c>
      <c r="BZ916" s="36">
        <v>148801</v>
      </c>
      <c r="CA916" s="36">
        <v>231468.2</v>
      </c>
      <c r="CB916" s="36"/>
      <c r="CC916" s="40">
        <v>24.074000000000002</v>
      </c>
      <c r="CD916" s="40">
        <v>65.206999999999994</v>
      </c>
      <c r="CE916" s="40"/>
    </row>
    <row r="917" spans="1:83" s="5" customFormat="1">
      <c r="A917" s="13" t="s">
        <v>511</v>
      </c>
      <c r="B917" s="13">
        <v>1</v>
      </c>
      <c r="C917" s="13">
        <v>5</v>
      </c>
      <c r="D917" s="13" t="s">
        <v>107</v>
      </c>
      <c r="E917" s="35" t="s">
        <v>439</v>
      </c>
      <c r="F917" s="13" t="s">
        <v>36</v>
      </c>
      <c r="G917" s="36">
        <v>1116275644</v>
      </c>
      <c r="H917" s="13">
        <v>0</v>
      </c>
      <c r="I917" s="37">
        <v>21</v>
      </c>
      <c r="J917" s="37" t="s">
        <v>38</v>
      </c>
      <c r="K917" s="38">
        <v>43537</v>
      </c>
      <c r="L917" s="39">
        <v>0.47152777777777777</v>
      </c>
      <c r="M917" s="37" t="s">
        <v>39</v>
      </c>
      <c r="N917" s="37" t="s">
        <v>190</v>
      </c>
      <c r="O917" s="37" t="s">
        <v>190</v>
      </c>
      <c r="P917" s="37" t="s">
        <v>190</v>
      </c>
      <c r="Q917" s="37">
        <v>6</v>
      </c>
      <c r="R917" s="13" t="s">
        <v>55</v>
      </c>
      <c r="S917" s="13" t="s">
        <v>127</v>
      </c>
      <c r="T917" s="13" t="s">
        <v>42</v>
      </c>
      <c r="U917" s="13" t="s">
        <v>52</v>
      </c>
      <c r="V917" s="13" t="s">
        <v>41</v>
      </c>
      <c r="W917" s="13" t="s">
        <v>66</v>
      </c>
      <c r="X917" s="13" t="s">
        <v>76</v>
      </c>
      <c r="Y917" s="13" t="s">
        <v>41</v>
      </c>
      <c r="Z917" s="13" t="s">
        <v>41</v>
      </c>
      <c r="AA917" s="13">
        <v>0</v>
      </c>
      <c r="AB917" s="13">
        <v>0</v>
      </c>
      <c r="AC917" s="13">
        <v>-1</v>
      </c>
      <c r="AD917" s="13" t="s">
        <v>42</v>
      </c>
      <c r="AE917" s="13">
        <v>0</v>
      </c>
      <c r="AF917" s="13" t="s">
        <v>41</v>
      </c>
      <c r="AG917" s="13">
        <v>0</v>
      </c>
      <c r="AH917" s="46" t="str">
        <f t="shared" si="28"/>
        <v>0</v>
      </c>
      <c r="AI917" s="46" t="s">
        <v>77</v>
      </c>
      <c r="AJ917" s="46" t="str">
        <f t="shared" si="29"/>
        <v>0</v>
      </c>
      <c r="AK917" s="13" t="s">
        <v>41</v>
      </c>
      <c r="AL917" s="13" t="s">
        <v>41</v>
      </c>
      <c r="AM917" s="13"/>
      <c r="AN917" s="13">
        <v>101.31965006729475</v>
      </c>
      <c r="AO917" s="13">
        <v>117.34261838440112</v>
      </c>
      <c r="AP917" s="13">
        <v>125.13020833333333</v>
      </c>
      <c r="AQ917" s="13">
        <v>148.05555555555554</v>
      </c>
      <c r="AR917" s="36">
        <v>1209.1745880999999</v>
      </c>
      <c r="AS917" s="36">
        <v>81.298180033765092</v>
      </c>
      <c r="AT917" s="36">
        <v>1151.6880936999999</v>
      </c>
      <c r="AU917" s="36">
        <v>1266.6610825</v>
      </c>
      <c r="AV917" s="36">
        <v>662.9185427000001</v>
      </c>
      <c r="AW917" s="36">
        <v>23.482309803530796</v>
      </c>
      <c r="AX917" s="36">
        <v>646.31404220000013</v>
      </c>
      <c r="AY917" s="36">
        <v>679.52304320000007</v>
      </c>
      <c r="AZ917" s="36">
        <v>245246.07499999998</v>
      </c>
      <c r="BA917" s="36" t="s">
        <v>50</v>
      </c>
      <c r="BB917" s="36">
        <v>187379</v>
      </c>
      <c r="BC917" s="36">
        <v>264535.09999999998</v>
      </c>
      <c r="BD917" s="36">
        <v>1138.9080701</v>
      </c>
      <c r="BE917" s="36">
        <v>180.6700427700973</v>
      </c>
      <c r="BF917" s="36">
        <v>1011.1550576999999</v>
      </c>
      <c r="BG917" s="36">
        <v>1266.6610825</v>
      </c>
      <c r="BH917" s="36">
        <v>654.59740950000014</v>
      </c>
      <c r="BI917" s="36">
        <v>35.250169229283856</v>
      </c>
      <c r="BJ917" s="36">
        <v>629.67177580000009</v>
      </c>
      <c r="BK917" s="36">
        <v>679.52304320000007</v>
      </c>
      <c r="BL917" s="36">
        <v>145126.88333333333</v>
      </c>
      <c r="BM917" s="36">
        <v>64333.453666764028</v>
      </c>
      <c r="BN917" s="36">
        <v>82667.199999999997</v>
      </c>
      <c r="BO917" s="36">
        <v>264535.09999999998</v>
      </c>
      <c r="BP917" s="36">
        <v>1229.7846808499999</v>
      </c>
      <c r="BQ917" s="36">
        <v>52.151107344947647</v>
      </c>
      <c r="BR917" s="36">
        <v>1192.9082791999999</v>
      </c>
      <c r="BS917" s="36">
        <v>1266.6610825</v>
      </c>
      <c r="BT917" s="36">
        <v>700.37260470000012</v>
      </c>
      <c r="BU917" s="36">
        <v>29.485732642832001</v>
      </c>
      <c r="BV917" s="36">
        <v>679.52304320000007</v>
      </c>
      <c r="BW917" s="36">
        <v>721.22216620000017</v>
      </c>
      <c r="BX917" s="36">
        <v>161201.06875000001</v>
      </c>
      <c r="BY917" s="36">
        <v>60955.712497022141</v>
      </c>
      <c r="BZ917" s="36">
        <v>82667.199999999997</v>
      </c>
      <c r="CA917" s="36">
        <v>264535.09999999998</v>
      </c>
      <c r="CB917" s="36"/>
      <c r="CC917" s="40">
        <v>24.652999999999999</v>
      </c>
      <c r="CD917" s="40">
        <v>62.417999999999999</v>
      </c>
      <c r="CE917" s="40"/>
    </row>
    <row r="918" spans="1:83" s="5" customFormat="1">
      <c r="A918" s="13" t="s">
        <v>511</v>
      </c>
      <c r="B918" s="13">
        <v>1</v>
      </c>
      <c r="C918" s="13">
        <v>6</v>
      </c>
      <c r="D918" s="13" t="s">
        <v>73</v>
      </c>
      <c r="E918" s="35" t="s">
        <v>440</v>
      </c>
      <c r="F918" s="13" t="s">
        <v>36</v>
      </c>
      <c r="G918" s="36">
        <v>1124861125</v>
      </c>
      <c r="H918" s="13">
        <v>0</v>
      </c>
      <c r="I918" s="37">
        <v>24</v>
      </c>
      <c r="J918" s="37" t="s">
        <v>70</v>
      </c>
      <c r="K918" s="38">
        <v>43537</v>
      </c>
      <c r="L918" s="39">
        <v>0.41666666666666669</v>
      </c>
      <c r="M918" s="37" t="s">
        <v>39</v>
      </c>
      <c r="N918" s="37" t="s">
        <v>190</v>
      </c>
      <c r="O918" s="37" t="s">
        <v>100</v>
      </c>
      <c r="P918" s="37" t="s">
        <v>190</v>
      </c>
      <c r="Q918" s="37">
        <v>1</v>
      </c>
      <c r="R918" s="13" t="s">
        <v>62</v>
      </c>
      <c r="S918" s="13" t="s">
        <v>63</v>
      </c>
      <c r="T918" s="13" t="s">
        <v>42</v>
      </c>
      <c r="U918" s="13" t="s">
        <v>52</v>
      </c>
      <c r="V918" s="13" t="s">
        <v>42</v>
      </c>
      <c r="W918" s="13" t="s">
        <v>72</v>
      </c>
      <c r="X918" s="13" t="s">
        <v>76</v>
      </c>
      <c r="Y918" s="13" t="s">
        <v>41</v>
      </c>
      <c r="Z918" s="13" t="s">
        <v>41</v>
      </c>
      <c r="AA918" s="13">
        <v>0</v>
      </c>
      <c r="AB918" s="13">
        <v>1</v>
      </c>
      <c r="AC918" s="13">
        <v>0</v>
      </c>
      <c r="AD918" s="13" t="s">
        <v>42</v>
      </c>
      <c r="AE918" s="13">
        <v>0</v>
      </c>
      <c r="AF918" s="13" t="s">
        <v>42</v>
      </c>
      <c r="AG918" s="13">
        <v>1</v>
      </c>
      <c r="AH918" s="46" t="str">
        <f t="shared" si="28"/>
        <v>-1</v>
      </c>
      <c r="AI918" s="46" t="s">
        <v>77</v>
      </c>
      <c r="AJ918" s="46" t="str">
        <f t="shared" si="29"/>
        <v>0</v>
      </c>
      <c r="AK918" s="13" t="s">
        <v>41</v>
      </c>
      <c r="AL918" s="13" t="s">
        <v>41</v>
      </c>
      <c r="AM918" s="13"/>
      <c r="AN918" s="13">
        <v>101.31965006729475</v>
      </c>
      <c r="AO918" s="13">
        <v>117.34261838440112</v>
      </c>
      <c r="AP918" s="13">
        <v>125.13020833333333</v>
      </c>
      <c r="AQ918" s="13">
        <v>148.05555555555554</v>
      </c>
      <c r="AR918" s="36">
        <v>674.05</v>
      </c>
      <c r="AS918" s="36">
        <v>11.101576464628748</v>
      </c>
      <c r="AT918" s="36">
        <v>666.2</v>
      </c>
      <c r="AU918" s="36">
        <v>681.9</v>
      </c>
      <c r="AV918" s="36">
        <v>564.65248740000004</v>
      </c>
      <c r="AW918" s="36">
        <v>30.706129792116666</v>
      </c>
      <c r="AX918" s="36">
        <v>542.93997480000007</v>
      </c>
      <c r="AY918" s="36">
        <v>586.36500000000001</v>
      </c>
      <c r="AZ918" s="36">
        <v>165334.42499999999</v>
      </c>
      <c r="BA918" s="36" t="s">
        <v>50</v>
      </c>
      <c r="BB918" s="36">
        <v>159823.29999999999</v>
      </c>
      <c r="BC918" s="36">
        <v>170845.6</v>
      </c>
      <c r="BD918" s="36">
        <v>685.84999999999991</v>
      </c>
      <c r="BE918" s="36">
        <v>5.5861435713737091</v>
      </c>
      <c r="BF918" s="36">
        <v>681.9</v>
      </c>
      <c r="BG918" s="36">
        <v>689.8</v>
      </c>
      <c r="BH918" s="36">
        <v>556.01357025000004</v>
      </c>
      <c r="BI918" s="36">
        <v>18.488855994369146</v>
      </c>
      <c r="BJ918" s="36">
        <v>542.93997480000007</v>
      </c>
      <c r="BK918" s="36">
        <v>569.08716570000001</v>
      </c>
      <c r="BL918" s="36">
        <v>158904.76666666669</v>
      </c>
      <c r="BM918" s="36">
        <v>2249.9379784044349</v>
      </c>
      <c r="BN918" s="36">
        <v>154312.1</v>
      </c>
      <c r="BO918" s="36">
        <v>159823.29999999999</v>
      </c>
      <c r="BP918" s="36">
        <v>662.2</v>
      </c>
      <c r="BQ918" s="36">
        <v>27.860007178749957</v>
      </c>
      <c r="BR918" s="36">
        <v>642.5</v>
      </c>
      <c r="BS918" s="36">
        <v>681.9</v>
      </c>
      <c r="BT918" s="36">
        <v>551.66007380000008</v>
      </c>
      <c r="BU918" s="36">
        <v>12.332082271036072</v>
      </c>
      <c r="BV918" s="36">
        <v>542.93997480000007</v>
      </c>
      <c r="BW918" s="36">
        <v>560.38017280000008</v>
      </c>
      <c r="BX918" s="36">
        <v>152589.89374999999</v>
      </c>
      <c r="BY918" s="36">
        <v>6888.953000030192</v>
      </c>
      <c r="BZ918" s="36">
        <v>143289.79999999999</v>
      </c>
      <c r="CA918" s="36">
        <v>159823.29999999999</v>
      </c>
      <c r="CB918" s="36"/>
      <c r="CC918" s="40">
        <v>23.832999999999998</v>
      </c>
      <c r="CD918" s="40">
        <v>61.826000000000001</v>
      </c>
      <c r="CE918" s="40"/>
    </row>
    <row r="919" spans="1:83" s="5" customFormat="1">
      <c r="A919" s="13" t="s">
        <v>511</v>
      </c>
      <c r="B919" s="13">
        <v>1</v>
      </c>
      <c r="C919" s="13">
        <v>6</v>
      </c>
      <c r="D919" s="13" t="s">
        <v>73</v>
      </c>
      <c r="E919" s="35" t="s">
        <v>440</v>
      </c>
      <c r="F919" s="13" t="s">
        <v>36</v>
      </c>
      <c r="G919" s="36">
        <v>1124861125</v>
      </c>
      <c r="H919" s="13">
        <v>0</v>
      </c>
      <c r="I919" s="37">
        <v>24</v>
      </c>
      <c r="J919" s="37" t="s">
        <v>70</v>
      </c>
      <c r="K919" s="38">
        <v>43537</v>
      </c>
      <c r="L919" s="39">
        <v>0.42708333333333331</v>
      </c>
      <c r="M919" s="37" t="s">
        <v>39</v>
      </c>
      <c r="N919" s="37" t="s">
        <v>190</v>
      </c>
      <c r="O919" s="37" t="s">
        <v>100</v>
      </c>
      <c r="P919" s="37" t="s">
        <v>190</v>
      </c>
      <c r="Q919" s="37">
        <v>2</v>
      </c>
      <c r="R919" s="13" t="s">
        <v>62</v>
      </c>
      <c r="S919" s="13" t="s">
        <v>63</v>
      </c>
      <c r="T919" s="13" t="s">
        <v>42</v>
      </c>
      <c r="U919" s="13" t="s">
        <v>52</v>
      </c>
      <c r="V919" s="13" t="s">
        <v>42</v>
      </c>
      <c r="W919" s="13" t="s">
        <v>72</v>
      </c>
      <c r="X919" s="13" t="s">
        <v>76</v>
      </c>
      <c r="Y919" s="13" t="s">
        <v>41</v>
      </c>
      <c r="Z919" s="13" t="s">
        <v>41</v>
      </c>
      <c r="AA919" s="13">
        <v>0</v>
      </c>
      <c r="AB919" s="13">
        <v>1</v>
      </c>
      <c r="AC919" s="13">
        <v>0</v>
      </c>
      <c r="AD919" s="13" t="s">
        <v>42</v>
      </c>
      <c r="AE919" s="13">
        <v>0</v>
      </c>
      <c r="AF919" s="13" t="s">
        <v>42</v>
      </c>
      <c r="AG919" s="13">
        <v>1</v>
      </c>
      <c r="AH919" s="46" t="str">
        <f t="shared" si="28"/>
        <v>-1</v>
      </c>
      <c r="AI919" s="46" t="s">
        <v>77</v>
      </c>
      <c r="AJ919" s="46" t="str">
        <f t="shared" si="29"/>
        <v>0</v>
      </c>
      <c r="AK919" s="13" t="s">
        <v>41</v>
      </c>
      <c r="AL919" s="13" t="s">
        <v>41</v>
      </c>
      <c r="AM919" s="13"/>
      <c r="AN919" s="13">
        <v>101.31965006729475</v>
      </c>
      <c r="AO919" s="13">
        <v>117.34261838440112</v>
      </c>
      <c r="AP919" s="13">
        <v>125.13020833333333</v>
      </c>
      <c r="AQ919" s="13">
        <v>148.05555555555554</v>
      </c>
      <c r="AR919" s="36">
        <v>638.54999999999995</v>
      </c>
      <c r="AS919" s="36">
        <v>5.5861435713737091</v>
      </c>
      <c r="AT919" s="36">
        <v>634.6</v>
      </c>
      <c r="AU919" s="36">
        <v>642.5</v>
      </c>
      <c r="AV919" s="36">
        <v>555.9960954500001</v>
      </c>
      <c r="AW919" s="36">
        <v>30.814759990615293</v>
      </c>
      <c r="AX919" s="36">
        <v>534.20676970000011</v>
      </c>
      <c r="AY919" s="36">
        <v>577.78542120000009</v>
      </c>
      <c r="AZ919" s="36">
        <v>179112.27500000002</v>
      </c>
      <c r="BA919" s="36" t="s">
        <v>50</v>
      </c>
      <c r="BB919" s="36">
        <v>176356.7</v>
      </c>
      <c r="BC919" s="36">
        <v>187379</v>
      </c>
      <c r="BD919" s="36">
        <v>678</v>
      </c>
      <c r="BE919" s="36">
        <v>50.204581464244875</v>
      </c>
      <c r="BF919" s="36">
        <v>642.5</v>
      </c>
      <c r="BG919" s="36">
        <v>713.5</v>
      </c>
      <c r="BH919" s="36">
        <v>586.4156562500001</v>
      </c>
      <c r="BI919" s="36">
        <v>12.204995454177659</v>
      </c>
      <c r="BJ919" s="36">
        <v>577.78542120000009</v>
      </c>
      <c r="BK919" s="36">
        <v>595.04589130000011</v>
      </c>
      <c r="BL919" s="36">
        <v>183704.9</v>
      </c>
      <c r="BM919" s="36">
        <v>5691.8912449202626</v>
      </c>
      <c r="BN919" s="36">
        <v>176356.7</v>
      </c>
      <c r="BO919" s="36">
        <v>187379</v>
      </c>
      <c r="BP919" s="36">
        <v>662.2</v>
      </c>
      <c r="BQ919" s="36">
        <v>27.860007178749957</v>
      </c>
      <c r="BR919" s="36">
        <v>642.5</v>
      </c>
      <c r="BS919" s="36">
        <v>681.9</v>
      </c>
      <c r="BT919" s="36">
        <v>560.36269800000014</v>
      </c>
      <c r="BU919" s="36">
        <v>24.639451442912382</v>
      </c>
      <c r="BV919" s="36">
        <v>542.93997480000007</v>
      </c>
      <c r="BW919" s="36">
        <v>577.78542120000009</v>
      </c>
      <c r="BX919" s="36">
        <v>165851.08124999999</v>
      </c>
      <c r="BY919" s="36">
        <v>30655.368027546119</v>
      </c>
      <c r="BZ919" s="36">
        <v>63378.2</v>
      </c>
      <c r="CA919" s="36">
        <v>187379</v>
      </c>
      <c r="CB919" s="36"/>
      <c r="CC919" s="40">
        <v>24.05</v>
      </c>
      <c r="CD919" s="40">
        <v>63.689</v>
      </c>
      <c r="CE919" s="40"/>
    </row>
    <row r="920" spans="1:83" s="5" customFormat="1">
      <c r="A920" s="13" t="s">
        <v>511</v>
      </c>
      <c r="B920" s="13">
        <v>1</v>
      </c>
      <c r="C920" s="13">
        <v>6</v>
      </c>
      <c r="D920" s="13" t="s">
        <v>73</v>
      </c>
      <c r="E920" s="35" t="s">
        <v>440</v>
      </c>
      <c r="F920" s="13" t="s">
        <v>36</v>
      </c>
      <c r="G920" s="36">
        <v>1124861125</v>
      </c>
      <c r="H920" s="13">
        <v>0</v>
      </c>
      <c r="I920" s="37">
        <v>24</v>
      </c>
      <c r="J920" s="37" t="s">
        <v>70</v>
      </c>
      <c r="K920" s="38">
        <v>43537</v>
      </c>
      <c r="L920" s="39">
        <v>0.4375</v>
      </c>
      <c r="M920" s="37" t="s">
        <v>39</v>
      </c>
      <c r="N920" s="37" t="s">
        <v>190</v>
      </c>
      <c r="O920" s="37" t="s">
        <v>100</v>
      </c>
      <c r="P920" s="37" t="s">
        <v>190</v>
      </c>
      <c r="Q920" s="37">
        <v>3</v>
      </c>
      <c r="R920" s="13" t="s">
        <v>62</v>
      </c>
      <c r="S920" s="13" t="s">
        <v>63</v>
      </c>
      <c r="T920" s="13" t="s">
        <v>42</v>
      </c>
      <c r="U920" s="13" t="s">
        <v>52</v>
      </c>
      <c r="V920" s="13" t="s">
        <v>42</v>
      </c>
      <c r="W920" s="13" t="s">
        <v>72</v>
      </c>
      <c r="X920" s="13" t="s">
        <v>76</v>
      </c>
      <c r="Y920" s="13" t="s">
        <v>41</v>
      </c>
      <c r="Z920" s="13" t="s">
        <v>41</v>
      </c>
      <c r="AA920" s="13">
        <v>0</v>
      </c>
      <c r="AB920" s="13">
        <v>1</v>
      </c>
      <c r="AC920" s="13">
        <v>0</v>
      </c>
      <c r="AD920" s="13" t="s">
        <v>42</v>
      </c>
      <c r="AE920" s="13">
        <v>0</v>
      </c>
      <c r="AF920" s="13" t="s">
        <v>42</v>
      </c>
      <c r="AG920" s="13">
        <v>1</v>
      </c>
      <c r="AH920" s="46" t="str">
        <f t="shared" si="28"/>
        <v>-1</v>
      </c>
      <c r="AI920" s="46" t="s">
        <v>77</v>
      </c>
      <c r="AJ920" s="46" t="str">
        <f t="shared" si="29"/>
        <v>0</v>
      </c>
      <c r="AK920" s="13" t="s">
        <v>41</v>
      </c>
      <c r="AL920" s="13" t="s">
        <v>41</v>
      </c>
      <c r="AM920" s="13"/>
      <c r="AN920" s="13">
        <v>101.31965006729475</v>
      </c>
      <c r="AO920" s="13">
        <v>117.34261838440112</v>
      </c>
      <c r="AP920" s="13">
        <v>125.13020833333333</v>
      </c>
      <c r="AQ920" s="13">
        <v>148.05555555555554</v>
      </c>
      <c r="AR920" s="36">
        <v>662.2</v>
      </c>
      <c r="AS920" s="36">
        <v>94.752308678996755</v>
      </c>
      <c r="AT920" s="36">
        <v>595.20000000000005</v>
      </c>
      <c r="AU920" s="36">
        <v>729.2</v>
      </c>
      <c r="AV920" s="36">
        <v>521.05774580000002</v>
      </c>
      <c r="AW920" s="36">
        <v>55.610309568826025</v>
      </c>
      <c r="AX920" s="36">
        <v>481.73531880000002</v>
      </c>
      <c r="AY920" s="36">
        <v>560.38017280000008</v>
      </c>
      <c r="AZ920" s="36">
        <v>163956.625</v>
      </c>
      <c r="BA920" s="36" t="s">
        <v>50</v>
      </c>
      <c r="BB920" s="36">
        <v>82667.199999999997</v>
      </c>
      <c r="BC920" s="36">
        <v>209423.6</v>
      </c>
      <c r="BD920" s="36">
        <v>540.04999999999995</v>
      </c>
      <c r="BE920" s="36">
        <v>77.993877964877214</v>
      </c>
      <c r="BF920" s="36">
        <v>484.9</v>
      </c>
      <c r="BG920" s="36">
        <v>595.20000000000005</v>
      </c>
      <c r="BH920" s="36">
        <v>455.34298305000004</v>
      </c>
      <c r="BI920" s="36">
        <v>37.32439916035429</v>
      </c>
      <c r="BJ920" s="36">
        <v>428.95064730000001</v>
      </c>
      <c r="BK920" s="36">
        <v>481.73531880000002</v>
      </c>
      <c r="BL920" s="36">
        <v>53733.700000000004</v>
      </c>
      <c r="BM920" s="36">
        <v>14450.335756099204</v>
      </c>
      <c r="BN920" s="36">
        <v>44089.2</v>
      </c>
      <c r="BO920" s="36">
        <v>82667.199999999997</v>
      </c>
      <c r="BP920" s="36">
        <v>618.85</v>
      </c>
      <c r="BQ920" s="36">
        <v>33.446150750123664</v>
      </c>
      <c r="BR920" s="36">
        <v>595.20000000000005</v>
      </c>
      <c r="BS920" s="36">
        <v>642.5</v>
      </c>
      <c r="BT920" s="36">
        <v>529.76037000000008</v>
      </c>
      <c r="BU920" s="36">
        <v>67.917678740702328</v>
      </c>
      <c r="BV920" s="36">
        <v>481.73531880000002</v>
      </c>
      <c r="BW920" s="36">
        <v>577.78542120000009</v>
      </c>
      <c r="BX920" s="36">
        <v>124345.26250000001</v>
      </c>
      <c r="BY920" s="36">
        <v>70705.20482801694</v>
      </c>
      <c r="BZ920" s="36">
        <v>44089.2</v>
      </c>
      <c r="CA920" s="36">
        <v>209423.6</v>
      </c>
      <c r="CB920" s="36"/>
      <c r="CC920" s="40">
        <v>24.122</v>
      </c>
      <c r="CD920" s="40">
        <v>64.700999999999993</v>
      </c>
      <c r="CE920" s="40"/>
    </row>
    <row r="921" spans="1:83" s="5" customFormat="1">
      <c r="A921" s="13" t="s">
        <v>511</v>
      </c>
      <c r="B921" s="13">
        <v>1</v>
      </c>
      <c r="C921" s="13">
        <v>6</v>
      </c>
      <c r="D921" s="13" t="s">
        <v>73</v>
      </c>
      <c r="E921" s="35" t="s">
        <v>440</v>
      </c>
      <c r="F921" s="13" t="s">
        <v>36</v>
      </c>
      <c r="G921" s="36">
        <v>1124861125</v>
      </c>
      <c r="H921" s="13">
        <v>0</v>
      </c>
      <c r="I921" s="37">
        <v>24</v>
      </c>
      <c r="J921" s="37" t="s">
        <v>70</v>
      </c>
      <c r="K921" s="38">
        <v>43537</v>
      </c>
      <c r="L921" s="39">
        <v>0.45</v>
      </c>
      <c r="M921" s="37" t="s">
        <v>39</v>
      </c>
      <c r="N921" s="37" t="s">
        <v>190</v>
      </c>
      <c r="O921" s="37" t="s">
        <v>100</v>
      </c>
      <c r="P921" s="37" t="s">
        <v>190</v>
      </c>
      <c r="Q921" s="37">
        <v>4</v>
      </c>
      <c r="R921" s="13" t="s">
        <v>62</v>
      </c>
      <c r="S921" s="13" t="s">
        <v>63</v>
      </c>
      <c r="T921" s="13" t="s">
        <v>42</v>
      </c>
      <c r="U921" s="13" t="s">
        <v>52</v>
      </c>
      <c r="V921" s="13" t="s">
        <v>42</v>
      </c>
      <c r="W921" s="13" t="s">
        <v>72</v>
      </c>
      <c r="X921" s="13" t="s">
        <v>76</v>
      </c>
      <c r="Y921" s="13" t="s">
        <v>41</v>
      </c>
      <c r="Z921" s="13" t="s">
        <v>41</v>
      </c>
      <c r="AA921" s="13">
        <v>0</v>
      </c>
      <c r="AB921" s="13">
        <v>1</v>
      </c>
      <c r="AC921" s="13">
        <v>0</v>
      </c>
      <c r="AD921" s="13" t="s">
        <v>42</v>
      </c>
      <c r="AE921" s="13">
        <v>0</v>
      </c>
      <c r="AF921" s="13" t="s">
        <v>42</v>
      </c>
      <c r="AG921" s="13">
        <v>1</v>
      </c>
      <c r="AH921" s="46" t="str">
        <f t="shared" si="28"/>
        <v>-1</v>
      </c>
      <c r="AI921" s="46" t="s">
        <v>77</v>
      </c>
      <c r="AJ921" s="46" t="str">
        <f t="shared" si="29"/>
        <v>0</v>
      </c>
      <c r="AK921" s="13" t="s">
        <v>41</v>
      </c>
      <c r="AL921" s="13" t="s">
        <v>41</v>
      </c>
      <c r="AM921" s="13"/>
      <c r="AN921" s="13">
        <v>101.31965006729475</v>
      </c>
      <c r="AO921" s="13">
        <v>117.34261838440112</v>
      </c>
      <c r="AP921" s="13">
        <v>125.13020833333333</v>
      </c>
      <c r="AQ921" s="13">
        <v>148.05555555555554</v>
      </c>
      <c r="AR921" s="36">
        <v>741.05</v>
      </c>
      <c r="AS921" s="36">
        <v>5.5861435713737091</v>
      </c>
      <c r="AT921" s="36">
        <v>737.1</v>
      </c>
      <c r="AU921" s="36">
        <v>745</v>
      </c>
      <c r="AV921" s="36">
        <v>582.07521059999999</v>
      </c>
      <c r="AW921" s="36">
        <v>6.0666783492042864</v>
      </c>
      <c r="AX921" s="36">
        <v>577.78542120000009</v>
      </c>
      <c r="AY921" s="36">
        <v>586.36500000000001</v>
      </c>
      <c r="AZ921" s="36">
        <v>231468.2</v>
      </c>
      <c r="BA921" s="36" t="s">
        <v>50</v>
      </c>
      <c r="BB921" s="36">
        <v>231468.2</v>
      </c>
      <c r="BC921" s="36">
        <v>231468.2</v>
      </c>
      <c r="BD921" s="36">
        <v>693.75</v>
      </c>
      <c r="BE921" s="36">
        <v>61.306157928873702</v>
      </c>
      <c r="BF921" s="36">
        <v>650.4</v>
      </c>
      <c r="BG921" s="36">
        <v>737.1</v>
      </c>
      <c r="BH921" s="36">
        <v>555.97026965000009</v>
      </c>
      <c r="BI921" s="36">
        <v>42.984639885643098</v>
      </c>
      <c r="BJ921" s="36">
        <v>525.57553930000006</v>
      </c>
      <c r="BK921" s="36">
        <v>586.36500000000001</v>
      </c>
      <c r="BL921" s="36">
        <v>201156.88333333333</v>
      </c>
      <c r="BM921" s="36">
        <v>32650.931557945696</v>
      </c>
      <c r="BN921" s="36">
        <v>148801</v>
      </c>
      <c r="BO921" s="36">
        <v>231468.2</v>
      </c>
      <c r="BP921" s="36">
        <v>689.8</v>
      </c>
      <c r="BQ921" s="36">
        <v>66.892301500247413</v>
      </c>
      <c r="BR921" s="36">
        <v>642.5</v>
      </c>
      <c r="BS921" s="36">
        <v>737.1</v>
      </c>
      <c r="BT921" s="36">
        <v>551.59498500000007</v>
      </c>
      <c r="BU921" s="36">
        <v>49.172226776915871</v>
      </c>
      <c r="BV921" s="36">
        <v>516.82497000000012</v>
      </c>
      <c r="BW921" s="36">
        <v>586.36500000000001</v>
      </c>
      <c r="BX921" s="36">
        <v>196679.06875000003</v>
      </c>
      <c r="BY921" s="36">
        <v>22742.531013051608</v>
      </c>
      <c r="BZ921" s="36">
        <v>148801</v>
      </c>
      <c r="CA921" s="36">
        <v>231468.2</v>
      </c>
      <c r="CB921" s="36"/>
      <c r="CC921" s="40">
        <v>24.074000000000002</v>
      </c>
      <c r="CD921" s="40">
        <v>65.206999999999994</v>
      </c>
      <c r="CE921" s="40"/>
    </row>
    <row r="922" spans="1:83" s="5" customFormat="1">
      <c r="A922" s="13" t="s">
        <v>511</v>
      </c>
      <c r="B922" s="13">
        <v>1</v>
      </c>
      <c r="C922" s="13">
        <v>6</v>
      </c>
      <c r="D922" s="13" t="s">
        <v>73</v>
      </c>
      <c r="E922" s="35" t="s">
        <v>440</v>
      </c>
      <c r="F922" s="13" t="s">
        <v>36</v>
      </c>
      <c r="G922" s="36">
        <v>1124861125</v>
      </c>
      <c r="H922" s="13">
        <v>0</v>
      </c>
      <c r="I922" s="37">
        <v>24</v>
      </c>
      <c r="J922" s="37" t="s">
        <v>70</v>
      </c>
      <c r="K922" s="38">
        <v>43537</v>
      </c>
      <c r="L922" s="39">
        <v>0.4604166666666667</v>
      </c>
      <c r="M922" s="37" t="s">
        <v>39</v>
      </c>
      <c r="N922" s="37" t="s">
        <v>190</v>
      </c>
      <c r="O922" s="37" t="s">
        <v>100</v>
      </c>
      <c r="P922" s="37" t="s">
        <v>190</v>
      </c>
      <c r="Q922" s="37">
        <v>5</v>
      </c>
      <c r="R922" s="13" t="s">
        <v>62</v>
      </c>
      <c r="S922" s="13" t="s">
        <v>63</v>
      </c>
      <c r="T922" s="13" t="s">
        <v>42</v>
      </c>
      <c r="U922" s="13" t="s">
        <v>52</v>
      </c>
      <c r="V922" s="13" t="s">
        <v>42</v>
      </c>
      <c r="W922" s="13" t="s">
        <v>72</v>
      </c>
      <c r="X922" s="13" t="s">
        <v>76</v>
      </c>
      <c r="Y922" s="13" t="s">
        <v>41</v>
      </c>
      <c r="Z922" s="13" t="s">
        <v>41</v>
      </c>
      <c r="AA922" s="13">
        <v>0</v>
      </c>
      <c r="AB922" s="13">
        <v>1</v>
      </c>
      <c r="AC922" s="13">
        <v>0</v>
      </c>
      <c r="AD922" s="13" t="s">
        <v>42</v>
      </c>
      <c r="AE922" s="13">
        <v>0</v>
      </c>
      <c r="AF922" s="13" t="s">
        <v>42</v>
      </c>
      <c r="AG922" s="13">
        <v>1</v>
      </c>
      <c r="AH922" s="46" t="str">
        <f t="shared" si="28"/>
        <v>-1</v>
      </c>
      <c r="AI922" s="46" t="s">
        <v>77</v>
      </c>
      <c r="AJ922" s="46" t="str">
        <f t="shared" si="29"/>
        <v>0</v>
      </c>
      <c r="AK922" s="13" t="s">
        <v>41</v>
      </c>
      <c r="AL922" s="13" t="s">
        <v>41</v>
      </c>
      <c r="AM922" s="13"/>
      <c r="AN922" s="13">
        <v>101.31965006729475</v>
      </c>
      <c r="AO922" s="13">
        <v>117.34261838440112</v>
      </c>
      <c r="AP922" s="13">
        <v>125.13020833333333</v>
      </c>
      <c r="AQ922" s="13">
        <v>148.05555555555554</v>
      </c>
      <c r="AR922" s="36">
        <v>591.29999999999995</v>
      </c>
      <c r="AS922" s="36">
        <v>27.860007178749957</v>
      </c>
      <c r="AT922" s="36">
        <v>571.6</v>
      </c>
      <c r="AU922" s="36">
        <v>611</v>
      </c>
      <c r="AV922" s="36">
        <v>508.04818850000004</v>
      </c>
      <c r="AW922" s="36">
        <v>24.78741721383091</v>
      </c>
      <c r="AX922" s="36">
        <v>490.52083770000007</v>
      </c>
      <c r="AY922" s="36">
        <v>525.57553930000006</v>
      </c>
      <c r="AZ922" s="36">
        <v>202534.67499999999</v>
      </c>
      <c r="BA922" s="36" t="s">
        <v>50</v>
      </c>
      <c r="BB922" s="36">
        <v>159823.29999999999</v>
      </c>
      <c r="BC922" s="36">
        <v>231468.2</v>
      </c>
      <c r="BD922" s="36">
        <v>595.25</v>
      </c>
      <c r="BE922" s="36">
        <v>33.446150750123664</v>
      </c>
      <c r="BF922" s="36">
        <v>571.6</v>
      </c>
      <c r="BG922" s="36">
        <v>618.9</v>
      </c>
      <c r="BH922" s="36">
        <v>512.36380370000006</v>
      </c>
      <c r="BI922" s="36">
        <v>30.890618759654423</v>
      </c>
      <c r="BJ922" s="36">
        <v>490.52083770000007</v>
      </c>
      <c r="BK922" s="36">
        <v>534.20676970000011</v>
      </c>
      <c r="BL922" s="36">
        <v>208505.08333333334</v>
      </c>
      <c r="BM922" s="36">
        <v>27092.577196672522</v>
      </c>
      <c r="BN922" s="36">
        <v>159823.29999999999</v>
      </c>
      <c r="BO922" s="36">
        <v>242490.5</v>
      </c>
      <c r="BP922" s="36">
        <v>654.35</v>
      </c>
      <c r="BQ922" s="36">
        <v>117.02617228637311</v>
      </c>
      <c r="BR922" s="36">
        <v>571.6</v>
      </c>
      <c r="BS922" s="36">
        <v>737.1</v>
      </c>
      <c r="BT922" s="36">
        <v>538.44291885000007</v>
      </c>
      <c r="BU922" s="36">
        <v>67.772057099473997</v>
      </c>
      <c r="BV922" s="36">
        <v>490.52083770000007</v>
      </c>
      <c r="BW922" s="36">
        <v>586.36500000000001</v>
      </c>
      <c r="BX922" s="36">
        <v>202879.125</v>
      </c>
      <c r="BY922" s="36">
        <v>46599.615877451193</v>
      </c>
      <c r="BZ922" s="36">
        <v>99200.7</v>
      </c>
      <c r="CA922" s="36">
        <v>242490.5</v>
      </c>
      <c r="CB922" s="36"/>
      <c r="CC922" s="40">
        <v>24.291</v>
      </c>
      <c r="CD922" s="40">
        <v>64.063000000000002</v>
      </c>
      <c r="CE922" s="40"/>
    </row>
    <row r="923" spans="1:83" s="5" customFormat="1">
      <c r="A923" s="13" t="s">
        <v>511</v>
      </c>
      <c r="B923" s="13">
        <v>1</v>
      </c>
      <c r="C923" s="13">
        <v>6</v>
      </c>
      <c r="D923" s="13" t="s">
        <v>73</v>
      </c>
      <c r="E923" s="35" t="s">
        <v>440</v>
      </c>
      <c r="F923" s="13" t="s">
        <v>36</v>
      </c>
      <c r="G923" s="36">
        <v>1124861125</v>
      </c>
      <c r="H923" s="13">
        <v>0</v>
      </c>
      <c r="I923" s="37">
        <v>24</v>
      </c>
      <c r="J923" s="37" t="s">
        <v>70</v>
      </c>
      <c r="K923" s="38">
        <v>43537</v>
      </c>
      <c r="L923" s="39">
        <v>0.47152777777777777</v>
      </c>
      <c r="M923" s="37" t="s">
        <v>39</v>
      </c>
      <c r="N923" s="37" t="s">
        <v>190</v>
      </c>
      <c r="O923" s="37" t="s">
        <v>100</v>
      </c>
      <c r="P923" s="37" t="s">
        <v>190</v>
      </c>
      <c r="Q923" s="37">
        <v>6</v>
      </c>
      <c r="R923" s="13" t="s">
        <v>62</v>
      </c>
      <c r="S923" s="13" t="s">
        <v>63</v>
      </c>
      <c r="T923" s="13" t="s">
        <v>42</v>
      </c>
      <c r="U923" s="13" t="s">
        <v>52</v>
      </c>
      <c r="V923" s="13" t="s">
        <v>42</v>
      </c>
      <c r="W923" s="13" t="s">
        <v>72</v>
      </c>
      <c r="X923" s="13" t="s">
        <v>76</v>
      </c>
      <c r="Y923" s="13" t="s">
        <v>41</v>
      </c>
      <c r="Z923" s="13" t="s">
        <v>41</v>
      </c>
      <c r="AA923" s="13">
        <v>0</v>
      </c>
      <c r="AB923" s="13">
        <v>1</v>
      </c>
      <c r="AC923" s="13">
        <v>0</v>
      </c>
      <c r="AD923" s="13" t="s">
        <v>42</v>
      </c>
      <c r="AE923" s="13">
        <v>0</v>
      </c>
      <c r="AF923" s="13" t="s">
        <v>42</v>
      </c>
      <c r="AG923" s="13">
        <v>1</v>
      </c>
      <c r="AH923" s="46" t="str">
        <f t="shared" si="28"/>
        <v>-1</v>
      </c>
      <c r="AI923" s="46" t="s">
        <v>77</v>
      </c>
      <c r="AJ923" s="46" t="str">
        <f t="shared" si="29"/>
        <v>0</v>
      </c>
      <c r="AK923" s="13" t="s">
        <v>41</v>
      </c>
      <c r="AL923" s="13" t="s">
        <v>41</v>
      </c>
      <c r="AM923" s="13"/>
      <c r="AN923" s="13">
        <v>101.31965006729475</v>
      </c>
      <c r="AO923" s="13">
        <v>117.34261838440112</v>
      </c>
      <c r="AP923" s="13">
        <v>125.13020833333333</v>
      </c>
      <c r="AQ923" s="13">
        <v>148.05555555555554</v>
      </c>
      <c r="AR923" s="36">
        <v>630.70000000000005</v>
      </c>
      <c r="AS923" s="36">
        <v>39.032294321497375</v>
      </c>
      <c r="AT923" s="36">
        <v>603.1</v>
      </c>
      <c r="AU923" s="36">
        <v>658.3</v>
      </c>
      <c r="AV923" s="36">
        <v>503.67290385000013</v>
      </c>
      <c r="AW923" s="36">
        <v>18.59983032255813</v>
      </c>
      <c r="AX923" s="36">
        <v>490.52083770000007</v>
      </c>
      <c r="AY923" s="36">
        <v>516.82497000000012</v>
      </c>
      <c r="AZ923" s="36">
        <v>245246.07499999998</v>
      </c>
      <c r="BA923" s="36" t="s">
        <v>50</v>
      </c>
      <c r="BB923" s="36">
        <v>187379</v>
      </c>
      <c r="BC923" s="36">
        <v>264535.09999999998</v>
      </c>
      <c r="BD923" s="36">
        <v>607.04999999999995</v>
      </c>
      <c r="BE923" s="36">
        <v>72.478445071621124</v>
      </c>
      <c r="BF923" s="36">
        <v>555.79999999999995</v>
      </c>
      <c r="BG923" s="36">
        <v>658.3</v>
      </c>
      <c r="BH923" s="36">
        <v>499.28014440000004</v>
      </c>
      <c r="BI923" s="36">
        <v>24.81213031299075</v>
      </c>
      <c r="BJ923" s="36">
        <v>481.73531880000002</v>
      </c>
      <c r="BK923" s="36">
        <v>516.82497000000012</v>
      </c>
      <c r="BL923" s="36">
        <v>145126.88333333333</v>
      </c>
      <c r="BM923" s="36">
        <v>64333.453666764028</v>
      </c>
      <c r="BN923" s="36">
        <v>82667.199999999997</v>
      </c>
      <c r="BO923" s="36">
        <v>264535.09999999998</v>
      </c>
      <c r="BP923" s="36">
        <v>654.34999999999991</v>
      </c>
      <c r="BQ923" s="36">
        <v>5.5861435713737091</v>
      </c>
      <c r="BR923" s="36">
        <v>650.4</v>
      </c>
      <c r="BS923" s="36">
        <v>658.3</v>
      </c>
      <c r="BT923" s="36">
        <v>521.20025465000003</v>
      </c>
      <c r="BU923" s="36">
        <v>6.1875868912727769</v>
      </c>
      <c r="BV923" s="36">
        <v>516.82497000000012</v>
      </c>
      <c r="BW923" s="36">
        <v>525.57553930000006</v>
      </c>
      <c r="BX923" s="36">
        <v>161201.06875000001</v>
      </c>
      <c r="BY923" s="36">
        <v>60955.712497022141</v>
      </c>
      <c r="BZ923" s="36">
        <v>82667.199999999997</v>
      </c>
      <c r="CA923" s="36">
        <v>264535.09999999998</v>
      </c>
      <c r="CB923" s="36"/>
      <c r="CC923" s="40">
        <v>24.652999999999999</v>
      </c>
      <c r="CD923" s="40">
        <v>62.417999999999999</v>
      </c>
      <c r="CE923" s="40"/>
    </row>
    <row r="924" spans="1:83" s="5" customFormat="1">
      <c r="A924" s="13" t="s">
        <v>511</v>
      </c>
      <c r="B924" s="13">
        <v>1</v>
      </c>
      <c r="C924" s="13">
        <v>7</v>
      </c>
      <c r="D924" s="13" t="s">
        <v>78</v>
      </c>
      <c r="E924" s="35" t="s">
        <v>441</v>
      </c>
      <c r="F924" s="13" t="s">
        <v>36</v>
      </c>
      <c r="G924" s="36">
        <v>1053855704</v>
      </c>
      <c r="H924" s="13"/>
      <c r="I924" s="37">
        <v>22</v>
      </c>
      <c r="J924" s="37" t="s">
        <v>38</v>
      </c>
      <c r="K924" s="38">
        <v>43537</v>
      </c>
      <c r="L924" s="39">
        <v>0.41666666666666669</v>
      </c>
      <c r="M924" s="37" t="s">
        <v>39</v>
      </c>
      <c r="N924" s="37" t="s">
        <v>190</v>
      </c>
      <c r="O924" s="37" t="s">
        <v>100</v>
      </c>
      <c r="P924" s="37" t="s">
        <v>190</v>
      </c>
      <c r="Q924" s="37">
        <v>1</v>
      </c>
      <c r="R924" s="13" t="s">
        <v>55</v>
      </c>
      <c r="S924" s="13" t="s">
        <v>63</v>
      </c>
      <c r="T924" s="13" t="s">
        <v>42</v>
      </c>
      <c r="U924" s="13" t="s">
        <v>52</v>
      </c>
      <c r="V924" s="13" t="s">
        <v>42</v>
      </c>
      <c r="W924" s="13" t="s">
        <v>66</v>
      </c>
      <c r="X924" s="13" t="s">
        <v>47</v>
      </c>
      <c r="Y924" s="13" t="s">
        <v>41</v>
      </c>
      <c r="Z924" s="13" t="s">
        <v>41</v>
      </c>
      <c r="AA924" s="13">
        <v>0</v>
      </c>
      <c r="AB924" s="13">
        <v>0</v>
      </c>
      <c r="AC924" s="13">
        <v>0</v>
      </c>
      <c r="AD924" s="13" t="s">
        <v>42</v>
      </c>
      <c r="AE924" s="13">
        <v>0</v>
      </c>
      <c r="AF924" s="13" t="s">
        <v>42</v>
      </c>
      <c r="AG924" s="13">
        <v>0</v>
      </c>
      <c r="AH924" s="46" t="str">
        <f t="shared" si="28"/>
        <v>0</v>
      </c>
      <c r="AI924" s="46" t="s">
        <v>49</v>
      </c>
      <c r="AJ924" s="46" t="str">
        <f t="shared" si="29"/>
        <v>-1</v>
      </c>
      <c r="AK924" s="13" t="s">
        <v>41</v>
      </c>
      <c r="AL924" s="13" t="s">
        <v>41</v>
      </c>
      <c r="AM924" s="13"/>
      <c r="AN924" s="13">
        <v>101.31965006729475</v>
      </c>
      <c r="AO924" s="13">
        <v>117.34261838440112</v>
      </c>
      <c r="AP924" s="13">
        <v>125.13020833333333</v>
      </c>
      <c r="AQ924" s="13">
        <v>148.05555555555554</v>
      </c>
      <c r="AR924" s="36">
        <v>1871.3515187500002</v>
      </c>
      <c r="AS924" s="36">
        <v>54.277959526277762</v>
      </c>
      <c r="AT924" s="36">
        <v>1832.9712055000002</v>
      </c>
      <c r="AU924" s="36">
        <v>1909.7318320000002</v>
      </c>
      <c r="AV924" s="36">
        <v>2611.8822009999994</v>
      </c>
      <c r="AW924" s="36">
        <v>105.46882420623433</v>
      </c>
      <c r="AX924" s="36">
        <v>2537.3044801999995</v>
      </c>
      <c r="AY924" s="36">
        <v>2686.4599217999998</v>
      </c>
      <c r="AZ924" s="36">
        <v>165334.42499999999</v>
      </c>
      <c r="BA924" s="36" t="s">
        <v>50</v>
      </c>
      <c r="BB924" s="36">
        <v>159823.29999999999</v>
      </c>
      <c r="BC924" s="36">
        <v>170845.6</v>
      </c>
      <c r="BD924" s="36">
        <v>1974.201912</v>
      </c>
      <c r="BE924" s="36">
        <v>91.174461503278337</v>
      </c>
      <c r="BF924" s="36">
        <v>1909.7318320000002</v>
      </c>
      <c r="BG924" s="36">
        <v>2038.671992</v>
      </c>
      <c r="BH924" s="36">
        <v>2574.5709676999995</v>
      </c>
      <c r="BI924" s="36">
        <v>52.702772044507796</v>
      </c>
      <c r="BJ924" s="36">
        <v>2537.3044801999995</v>
      </c>
      <c r="BK924" s="36">
        <v>2611.8374552</v>
      </c>
      <c r="BL924" s="36">
        <v>158904.76666666669</v>
      </c>
      <c r="BM924" s="36">
        <v>2249.9379784044349</v>
      </c>
      <c r="BN924" s="36">
        <v>154312.1</v>
      </c>
      <c r="BO924" s="36">
        <v>159823.29999999999</v>
      </c>
      <c r="BP924" s="36">
        <v>1817.1257987500003</v>
      </c>
      <c r="BQ924" s="36">
        <v>130.96470817972377</v>
      </c>
      <c r="BR924" s="36">
        <v>1724.5197655000002</v>
      </c>
      <c r="BS924" s="36">
        <v>1909.7318320000002</v>
      </c>
      <c r="BT924" s="36">
        <v>2518.7273625999997</v>
      </c>
      <c r="BU924" s="36">
        <v>26.272011659719691</v>
      </c>
      <c r="BV924" s="36">
        <v>2500.1502449999998</v>
      </c>
      <c r="BW924" s="36">
        <v>2537.3044801999995</v>
      </c>
      <c r="BX924" s="36">
        <v>152589.89374999999</v>
      </c>
      <c r="BY924" s="36">
        <v>6888.953000030192</v>
      </c>
      <c r="BZ924" s="36">
        <v>143289.79999999999</v>
      </c>
      <c r="CA924" s="36">
        <v>159823.29999999999</v>
      </c>
      <c r="CB924" s="36"/>
      <c r="CC924" s="40">
        <v>23.832999999999998</v>
      </c>
      <c r="CD924" s="40">
        <v>61.826000000000001</v>
      </c>
      <c r="CE924" s="40"/>
    </row>
    <row r="925" spans="1:83" s="5" customFormat="1">
      <c r="A925" s="13" t="s">
        <v>511</v>
      </c>
      <c r="B925" s="13">
        <v>1</v>
      </c>
      <c r="C925" s="13">
        <v>7</v>
      </c>
      <c r="D925" s="13" t="s">
        <v>78</v>
      </c>
      <c r="E925" s="35" t="s">
        <v>441</v>
      </c>
      <c r="F925" s="13" t="s">
        <v>36</v>
      </c>
      <c r="G925" s="36">
        <v>1053855704</v>
      </c>
      <c r="H925" s="13"/>
      <c r="I925" s="37">
        <v>22</v>
      </c>
      <c r="J925" s="37" t="s">
        <v>38</v>
      </c>
      <c r="K925" s="38">
        <v>43537</v>
      </c>
      <c r="L925" s="39">
        <v>0.42708333333333331</v>
      </c>
      <c r="M925" s="37" t="s">
        <v>39</v>
      </c>
      <c r="N925" s="37" t="s">
        <v>190</v>
      </c>
      <c r="O925" s="37" t="s">
        <v>100</v>
      </c>
      <c r="P925" s="37" t="s">
        <v>190</v>
      </c>
      <c r="Q925" s="37">
        <v>2</v>
      </c>
      <c r="R925" s="13" t="s">
        <v>43</v>
      </c>
      <c r="S925" s="13" t="s">
        <v>127</v>
      </c>
      <c r="T925" s="13" t="s">
        <v>42</v>
      </c>
      <c r="U925" s="13" t="s">
        <v>45</v>
      </c>
      <c r="V925" s="13"/>
      <c r="W925" s="13" t="s">
        <v>46</v>
      </c>
      <c r="X925" s="13" t="s">
        <v>53</v>
      </c>
      <c r="Y925" s="13" t="s">
        <v>41</v>
      </c>
      <c r="Z925" s="13" t="s">
        <v>41</v>
      </c>
      <c r="AA925" s="13">
        <v>0</v>
      </c>
      <c r="AB925" s="13">
        <v>-1</v>
      </c>
      <c r="AC925" s="13">
        <v>-1</v>
      </c>
      <c r="AD925" s="13" t="s">
        <v>42</v>
      </c>
      <c r="AE925" s="13">
        <v>1</v>
      </c>
      <c r="AF925" s="13">
        <v>0</v>
      </c>
      <c r="AG925" s="13" t="s">
        <v>48</v>
      </c>
      <c r="AH925" s="46">
        <f t="shared" si="28"/>
        <v>1</v>
      </c>
      <c r="AI925" s="46" t="s">
        <v>54</v>
      </c>
      <c r="AJ925" s="46" t="str">
        <f t="shared" si="29"/>
        <v>-2</v>
      </c>
      <c r="AK925" s="13" t="s">
        <v>41</v>
      </c>
      <c r="AL925" s="13" t="s">
        <v>41</v>
      </c>
      <c r="AM925" s="13"/>
      <c r="AN925" s="13">
        <v>101.31965006729475</v>
      </c>
      <c r="AO925" s="13">
        <v>117.34261838440112</v>
      </c>
      <c r="AP925" s="13">
        <v>125.13020833333333</v>
      </c>
      <c r="AQ925" s="13">
        <v>148.05555555555554</v>
      </c>
      <c r="AR925" s="36">
        <v>1790.5426339999999</v>
      </c>
      <c r="AS925" s="36">
        <v>38.29692589648041</v>
      </c>
      <c r="AT925" s="36">
        <v>1763.462618</v>
      </c>
      <c r="AU925" s="36">
        <v>1817.62265</v>
      </c>
      <c r="AV925" s="36">
        <v>2755.9483569999998</v>
      </c>
      <c r="AW925" s="36">
        <v>484.52970939563414</v>
      </c>
      <c r="AX925" s="36">
        <v>2413.3341137999996</v>
      </c>
      <c r="AY925" s="36">
        <v>3098.5626001999999</v>
      </c>
      <c r="AZ925" s="36">
        <v>179112.27500000002</v>
      </c>
      <c r="BA925" s="36" t="s">
        <v>50</v>
      </c>
      <c r="BB925" s="36">
        <v>176356.7</v>
      </c>
      <c r="BC925" s="36">
        <v>187379</v>
      </c>
      <c r="BD925" s="36">
        <v>1836.8583210000002</v>
      </c>
      <c r="BE925" s="36">
        <v>27.203346809546868</v>
      </c>
      <c r="BF925" s="36">
        <v>1817.62265</v>
      </c>
      <c r="BG925" s="36">
        <v>1856.0939920000001</v>
      </c>
      <c r="BH925" s="36">
        <v>3004.7134356999995</v>
      </c>
      <c r="BI925" s="36">
        <v>132.72276125328381</v>
      </c>
      <c r="BJ925" s="36">
        <v>2910.8642711999996</v>
      </c>
      <c r="BK925" s="36">
        <v>3098.5626001999999</v>
      </c>
      <c r="BL925" s="36">
        <v>183704.9</v>
      </c>
      <c r="BM925" s="36">
        <v>5691.8912449202626</v>
      </c>
      <c r="BN925" s="36">
        <v>176356.7</v>
      </c>
      <c r="BO925" s="36">
        <v>187379</v>
      </c>
      <c r="BP925" s="36">
        <v>1863.6772410000001</v>
      </c>
      <c r="BQ925" s="36">
        <v>65.131027201745994</v>
      </c>
      <c r="BR925" s="36">
        <v>1817.62265</v>
      </c>
      <c r="BS925" s="36">
        <v>1909.7318320000002</v>
      </c>
      <c r="BT925" s="36">
        <v>2817.9335401999997</v>
      </c>
      <c r="BU925" s="36">
        <v>396.86942264801331</v>
      </c>
      <c r="BV925" s="36">
        <v>2537.3044801999995</v>
      </c>
      <c r="BW925" s="36">
        <v>3098.5626001999999</v>
      </c>
      <c r="BX925" s="36">
        <v>165851.08124999999</v>
      </c>
      <c r="BY925" s="36">
        <v>30655.368027546119</v>
      </c>
      <c r="BZ925" s="36">
        <v>63378.2</v>
      </c>
      <c r="CA925" s="36">
        <v>187379</v>
      </c>
      <c r="CB925" s="36"/>
      <c r="CC925" s="40">
        <v>24.05</v>
      </c>
      <c r="CD925" s="40">
        <v>63.689</v>
      </c>
      <c r="CE925" s="40"/>
    </row>
    <row r="926" spans="1:83" s="5" customFormat="1">
      <c r="A926" s="13" t="s">
        <v>511</v>
      </c>
      <c r="B926" s="13">
        <v>1</v>
      </c>
      <c r="C926" s="13">
        <v>7</v>
      </c>
      <c r="D926" s="13" t="s">
        <v>78</v>
      </c>
      <c r="E926" s="35" t="s">
        <v>441</v>
      </c>
      <c r="F926" s="13" t="s">
        <v>36</v>
      </c>
      <c r="G926" s="36">
        <v>1053855704</v>
      </c>
      <c r="H926" s="13"/>
      <c r="I926" s="37">
        <v>22</v>
      </c>
      <c r="J926" s="37" t="s">
        <v>38</v>
      </c>
      <c r="K926" s="38">
        <v>43537</v>
      </c>
      <c r="L926" s="39">
        <v>0.4375</v>
      </c>
      <c r="M926" s="37" t="s">
        <v>39</v>
      </c>
      <c r="N926" s="37" t="s">
        <v>190</v>
      </c>
      <c r="O926" s="37" t="s">
        <v>100</v>
      </c>
      <c r="P926" s="37" t="s">
        <v>190</v>
      </c>
      <c r="Q926" s="37">
        <v>3</v>
      </c>
      <c r="R926" s="13" t="s">
        <v>51</v>
      </c>
      <c r="S926" s="13" t="s">
        <v>134</v>
      </c>
      <c r="T926" s="13" t="s">
        <v>42</v>
      </c>
      <c r="U926" s="13" t="s">
        <v>83</v>
      </c>
      <c r="V926" s="13" t="s">
        <v>41</v>
      </c>
      <c r="W926" s="13" t="s">
        <v>64</v>
      </c>
      <c r="X926" s="13" t="s">
        <v>88</v>
      </c>
      <c r="Y926" s="13" t="s">
        <v>190</v>
      </c>
      <c r="Z926" s="13" t="s">
        <v>41</v>
      </c>
      <c r="AA926" s="13">
        <v>0</v>
      </c>
      <c r="AB926" s="13">
        <v>2</v>
      </c>
      <c r="AC926" s="13">
        <v>-2</v>
      </c>
      <c r="AD926" s="13" t="s">
        <v>42</v>
      </c>
      <c r="AE926" s="13">
        <v>2</v>
      </c>
      <c r="AF926" s="13" t="s">
        <v>41</v>
      </c>
      <c r="AG926" s="13" t="s">
        <v>65</v>
      </c>
      <c r="AH926" s="46">
        <f t="shared" si="28"/>
        <v>3</v>
      </c>
      <c r="AI926" s="46" t="s">
        <v>89</v>
      </c>
      <c r="AJ926" s="46" t="str">
        <f t="shared" si="29"/>
        <v>-3</v>
      </c>
      <c r="AK926" s="13" t="s">
        <v>190</v>
      </c>
      <c r="AL926" s="13" t="s">
        <v>41</v>
      </c>
      <c r="AM926" s="13"/>
      <c r="AN926" s="13">
        <v>101.31965006729475</v>
      </c>
      <c r="AO926" s="13">
        <v>117.34261838440112</v>
      </c>
      <c r="AP926" s="13">
        <v>125.13020833333333</v>
      </c>
      <c r="AQ926" s="13">
        <v>148.05555555555554</v>
      </c>
      <c r="AR926" s="36">
        <v>1979.7938597500001</v>
      </c>
      <c r="AS926" s="36">
        <v>284.1098792927578</v>
      </c>
      <c r="AT926" s="36">
        <v>1778.8978375000002</v>
      </c>
      <c r="AU926" s="36">
        <v>2180.6898820000001</v>
      </c>
      <c r="AV926" s="36">
        <v>2383.1749900999998</v>
      </c>
      <c r="AW926" s="36">
        <v>464.18960139120327</v>
      </c>
      <c r="AX926" s="36">
        <v>2054.9433752</v>
      </c>
      <c r="AY926" s="36">
        <v>2711.4066049999997</v>
      </c>
      <c r="AZ926" s="36">
        <v>163956.625</v>
      </c>
      <c r="BA926" s="36" t="s">
        <v>50</v>
      </c>
      <c r="BB926" s="36">
        <v>82667.199999999997</v>
      </c>
      <c r="BC926" s="36">
        <v>209423.6</v>
      </c>
      <c r="BD926" s="36">
        <v>1573.36475475</v>
      </c>
      <c r="BE926" s="36">
        <v>290.66767314140253</v>
      </c>
      <c r="BF926" s="36">
        <v>1367.831672</v>
      </c>
      <c r="BG926" s="36">
        <v>1778.8978375000002</v>
      </c>
      <c r="BH926" s="36">
        <v>1803.4873112</v>
      </c>
      <c r="BI926" s="36">
        <v>355.61257604975623</v>
      </c>
      <c r="BJ926" s="36">
        <v>1552.0312472000001</v>
      </c>
      <c r="BK926" s="36">
        <v>2054.9433752</v>
      </c>
      <c r="BL926" s="36">
        <v>53733.700000000004</v>
      </c>
      <c r="BM926" s="36">
        <v>14450.335756099204</v>
      </c>
      <c r="BN926" s="36">
        <v>44089.2</v>
      </c>
      <c r="BO926" s="36">
        <v>82667.199999999997</v>
      </c>
      <c r="BP926" s="36">
        <v>1798.26024375</v>
      </c>
      <c r="BQ926" s="36">
        <v>27.382577518927491</v>
      </c>
      <c r="BR926" s="36">
        <v>1778.8978375000002</v>
      </c>
      <c r="BS926" s="36">
        <v>1817.62265</v>
      </c>
      <c r="BT926" s="36">
        <v>2576.7529876999997</v>
      </c>
      <c r="BU926" s="36">
        <v>737.9502309741506</v>
      </c>
      <c r="BV926" s="36">
        <v>2054.9433752</v>
      </c>
      <c r="BW926" s="36">
        <v>3098.5626001999999</v>
      </c>
      <c r="BX926" s="36">
        <v>124345.26250000001</v>
      </c>
      <c r="BY926" s="36">
        <v>70705.20482801694</v>
      </c>
      <c r="BZ926" s="36">
        <v>44089.2</v>
      </c>
      <c r="CA926" s="36">
        <v>209423.6</v>
      </c>
      <c r="CB926" s="36"/>
      <c r="CC926" s="40">
        <v>24.122</v>
      </c>
      <c r="CD926" s="40">
        <v>64.700999999999993</v>
      </c>
      <c r="CE926" s="40"/>
    </row>
    <row r="927" spans="1:83" s="5" customFormat="1">
      <c r="A927" s="13" t="s">
        <v>511</v>
      </c>
      <c r="B927" s="13">
        <v>1</v>
      </c>
      <c r="C927" s="13">
        <v>7</v>
      </c>
      <c r="D927" s="13" t="s">
        <v>78</v>
      </c>
      <c r="E927" s="35" t="s">
        <v>441</v>
      </c>
      <c r="F927" s="13" t="s">
        <v>36</v>
      </c>
      <c r="G927" s="36">
        <v>1053855704</v>
      </c>
      <c r="H927" s="13"/>
      <c r="I927" s="37">
        <v>22</v>
      </c>
      <c r="J927" s="37" t="s">
        <v>38</v>
      </c>
      <c r="K927" s="38">
        <v>43537</v>
      </c>
      <c r="L927" s="39">
        <v>0.4604166666666667</v>
      </c>
      <c r="M927" s="37" t="s">
        <v>39</v>
      </c>
      <c r="N927" s="37" t="s">
        <v>190</v>
      </c>
      <c r="O927" s="37" t="s">
        <v>100</v>
      </c>
      <c r="P927" s="37" t="s">
        <v>190</v>
      </c>
      <c r="Q927" s="37">
        <v>5</v>
      </c>
      <c r="R927" s="13" t="s">
        <v>62</v>
      </c>
      <c r="S927" s="13" t="s">
        <v>63</v>
      </c>
      <c r="T927" s="13" t="s">
        <v>42</v>
      </c>
      <c r="U927" s="13" t="s">
        <v>52</v>
      </c>
      <c r="V927" s="13" t="s">
        <v>41</v>
      </c>
      <c r="W927" s="13" t="s">
        <v>135</v>
      </c>
      <c r="X927" s="13" t="s">
        <v>138</v>
      </c>
      <c r="Y927" s="13" t="s">
        <v>41</v>
      </c>
      <c r="Z927" s="13" t="s">
        <v>41</v>
      </c>
      <c r="AA927" s="13">
        <v>0</v>
      </c>
      <c r="AB927" s="13">
        <v>1</v>
      </c>
      <c r="AC927" s="13">
        <v>0</v>
      </c>
      <c r="AD927" s="13" t="s">
        <v>42</v>
      </c>
      <c r="AE927" s="13">
        <v>0</v>
      </c>
      <c r="AF927" s="13" t="s">
        <v>41</v>
      </c>
      <c r="AG927" s="13">
        <v>2</v>
      </c>
      <c r="AH927" s="46" t="str">
        <f t="shared" si="28"/>
        <v>-2</v>
      </c>
      <c r="AI927" s="46" t="s">
        <v>82</v>
      </c>
      <c r="AJ927" s="46" t="str">
        <f t="shared" si="29"/>
        <v>2</v>
      </c>
      <c r="AK927" s="13" t="s">
        <v>41</v>
      </c>
      <c r="AL927" s="13" t="s">
        <v>41</v>
      </c>
      <c r="AM927" s="13"/>
      <c r="AN927" s="13">
        <v>101.31965006729475</v>
      </c>
      <c r="AO927" s="13">
        <v>117.34261838440112</v>
      </c>
      <c r="AP927" s="13">
        <v>125.13020833333333</v>
      </c>
      <c r="AQ927" s="13">
        <v>148.05555555555554</v>
      </c>
      <c r="AR927" s="36">
        <v>1882.9016347500001</v>
      </c>
      <c r="AS927" s="36">
        <v>5.4280836390216631</v>
      </c>
      <c r="AT927" s="36">
        <v>1879.0634000000002</v>
      </c>
      <c r="AU927" s="36">
        <v>1886.7398695000002</v>
      </c>
      <c r="AV927" s="36">
        <v>2178.3544378000001</v>
      </c>
      <c r="AW927" s="36">
        <v>34.984006175827815</v>
      </c>
      <c r="AX927" s="36">
        <v>2153.6170098000002</v>
      </c>
      <c r="AY927" s="36">
        <v>2203.0918658000001</v>
      </c>
      <c r="AZ927" s="36">
        <v>202534.67499999999</v>
      </c>
      <c r="BA927" s="36" t="s">
        <v>50</v>
      </c>
      <c r="BB927" s="36">
        <v>159823.29999999999</v>
      </c>
      <c r="BC927" s="36">
        <v>231468.2</v>
      </c>
      <c r="BD927" s="36">
        <v>1879.0602795</v>
      </c>
      <c r="BE927" s="36">
        <v>10.860580331464904</v>
      </c>
      <c r="BF927" s="36">
        <v>1871.3806895</v>
      </c>
      <c r="BG927" s="36">
        <v>1886.7398695000002</v>
      </c>
      <c r="BH927" s="36">
        <v>2079.8384344999999</v>
      </c>
      <c r="BI927" s="36">
        <v>174.30667415348051</v>
      </c>
      <c r="BJ927" s="36">
        <v>1956.5850032000001</v>
      </c>
      <c r="BK927" s="36">
        <v>2203.0918658000001</v>
      </c>
      <c r="BL927" s="36">
        <v>208505.08333333334</v>
      </c>
      <c r="BM927" s="36">
        <v>27092.577196672522</v>
      </c>
      <c r="BN927" s="36">
        <v>159823.29999999999</v>
      </c>
      <c r="BO927" s="36">
        <v>242490.5</v>
      </c>
      <c r="BP927" s="36">
        <v>2139.9144347500001</v>
      </c>
      <c r="BQ927" s="36">
        <v>358.04290382446021</v>
      </c>
      <c r="BR927" s="36">
        <v>1886.7398695000002</v>
      </c>
      <c r="BS927" s="36">
        <v>2393.0889999999999</v>
      </c>
      <c r="BT927" s="36">
        <v>2030.6607554000002</v>
      </c>
      <c r="BU927" s="36">
        <v>243.8544149027324</v>
      </c>
      <c r="BV927" s="36">
        <v>1858.2296450000001</v>
      </c>
      <c r="BW927" s="36">
        <v>2203.0918658000001</v>
      </c>
      <c r="BX927" s="36">
        <v>202879.125</v>
      </c>
      <c r="BY927" s="36">
        <v>46599.615877451193</v>
      </c>
      <c r="BZ927" s="36">
        <v>99200.7</v>
      </c>
      <c r="CA927" s="36">
        <v>242490.5</v>
      </c>
      <c r="CB927" s="36"/>
      <c r="CC927" s="40">
        <v>24.291</v>
      </c>
      <c r="CD927" s="40">
        <v>64.063000000000002</v>
      </c>
      <c r="CE927" s="40"/>
    </row>
    <row r="928" spans="1:83" s="5" customFormat="1">
      <c r="A928" s="13" t="s">
        <v>511</v>
      </c>
      <c r="B928" s="13">
        <v>1</v>
      </c>
      <c r="C928" s="13">
        <v>7</v>
      </c>
      <c r="D928" s="13" t="s">
        <v>78</v>
      </c>
      <c r="E928" s="35" t="s">
        <v>441</v>
      </c>
      <c r="F928" s="13" t="s">
        <v>36</v>
      </c>
      <c r="G928" s="36">
        <v>1053855704</v>
      </c>
      <c r="H928" s="13"/>
      <c r="I928" s="37">
        <v>22</v>
      </c>
      <c r="J928" s="37" t="s">
        <v>38</v>
      </c>
      <c r="K928" s="38">
        <v>43537</v>
      </c>
      <c r="L928" s="39">
        <v>0.47152777777777777</v>
      </c>
      <c r="M928" s="37" t="s">
        <v>39</v>
      </c>
      <c r="N928" s="37" t="s">
        <v>190</v>
      </c>
      <c r="O928" s="37" t="s">
        <v>100</v>
      </c>
      <c r="P928" s="37" t="s">
        <v>190</v>
      </c>
      <c r="Q928" s="37">
        <v>6</v>
      </c>
      <c r="R928" s="13" t="s">
        <v>43</v>
      </c>
      <c r="S928" s="13" t="s">
        <v>63</v>
      </c>
      <c r="T928" s="13" t="s">
        <v>42</v>
      </c>
      <c r="U928" s="13" t="s">
        <v>52</v>
      </c>
      <c r="V928" s="13" t="s">
        <v>42</v>
      </c>
      <c r="W928" s="13" t="s">
        <v>66</v>
      </c>
      <c r="X928" s="13" t="s">
        <v>76</v>
      </c>
      <c r="Y928" s="13" t="s">
        <v>41</v>
      </c>
      <c r="Z928" s="13" t="s">
        <v>41</v>
      </c>
      <c r="AA928" s="13">
        <v>0</v>
      </c>
      <c r="AB928" s="13">
        <v>-1</v>
      </c>
      <c r="AC928" s="13">
        <v>0</v>
      </c>
      <c r="AD928" s="13" t="s">
        <v>42</v>
      </c>
      <c r="AE928" s="13">
        <v>0</v>
      </c>
      <c r="AF928" s="13" t="s">
        <v>42</v>
      </c>
      <c r="AG928" s="13">
        <v>0</v>
      </c>
      <c r="AH928" s="46" t="str">
        <f t="shared" si="28"/>
        <v>0</v>
      </c>
      <c r="AI928" s="46" t="s">
        <v>77</v>
      </c>
      <c r="AJ928" s="46" t="str">
        <f t="shared" si="29"/>
        <v>0</v>
      </c>
      <c r="AK928" s="13" t="s">
        <v>41</v>
      </c>
      <c r="AL928" s="13" t="s">
        <v>41</v>
      </c>
      <c r="AM928" s="13"/>
      <c r="AN928" s="13">
        <v>101.31965006729475</v>
      </c>
      <c r="AO928" s="13">
        <v>117.34261838440112</v>
      </c>
      <c r="AP928" s="13">
        <v>125.13020833333333</v>
      </c>
      <c r="AQ928" s="13">
        <v>148.05555555555554</v>
      </c>
      <c r="AR928" s="36">
        <v>1988.7745635000001</v>
      </c>
      <c r="AS928" s="36">
        <v>166.02000875031823</v>
      </c>
      <c r="AT928" s="36">
        <v>1871.3806895</v>
      </c>
      <c r="AU928" s="36">
        <v>2106.1684375</v>
      </c>
      <c r="AV928" s="36">
        <v>1925.8530949000001</v>
      </c>
      <c r="AW928" s="36">
        <v>130.42771976425027</v>
      </c>
      <c r="AX928" s="36">
        <v>1833.6267698000001</v>
      </c>
      <c r="AY928" s="36">
        <v>2018.0794200000003</v>
      </c>
      <c r="AZ928" s="36">
        <v>245246.07499999998</v>
      </c>
      <c r="BA928" s="36" t="s">
        <v>50</v>
      </c>
      <c r="BB928" s="36">
        <v>187379</v>
      </c>
      <c r="BC928" s="36">
        <v>264535.09999999998</v>
      </c>
      <c r="BD928" s="36">
        <v>1950.2874615000001</v>
      </c>
      <c r="BE928" s="36">
        <v>220.44899037515481</v>
      </c>
      <c r="BF928" s="36">
        <v>1794.4064855000001</v>
      </c>
      <c r="BG928" s="36">
        <v>2106.1684375</v>
      </c>
      <c r="BH928" s="36">
        <v>1821.7251789000002</v>
      </c>
      <c r="BI928" s="36">
        <v>277.68683079309869</v>
      </c>
      <c r="BJ928" s="36">
        <v>1625.3709378000003</v>
      </c>
      <c r="BK928" s="36">
        <v>2018.0794200000003</v>
      </c>
      <c r="BL928" s="36">
        <v>145126.88333333333</v>
      </c>
      <c r="BM928" s="36">
        <v>64333.453666764028</v>
      </c>
      <c r="BN928" s="36">
        <v>82667.199999999997</v>
      </c>
      <c r="BO928" s="36">
        <v>264535.09999999998</v>
      </c>
      <c r="BP928" s="36">
        <v>2045.9711347500001</v>
      </c>
      <c r="BQ928" s="36">
        <v>85.131841967328981</v>
      </c>
      <c r="BR928" s="36">
        <v>1985.7738320000003</v>
      </c>
      <c r="BS928" s="36">
        <v>2106.1684375</v>
      </c>
      <c r="BT928" s="36">
        <v>2433.2773684000003</v>
      </c>
      <c r="BU928" s="36">
        <v>587.17856969676257</v>
      </c>
      <c r="BV928" s="36">
        <v>2018.0794200000003</v>
      </c>
      <c r="BW928" s="36">
        <v>2848.4753168000002</v>
      </c>
      <c r="BX928" s="36">
        <v>161201.06875000001</v>
      </c>
      <c r="BY928" s="36">
        <v>60955.712497022141</v>
      </c>
      <c r="BZ928" s="36">
        <v>82667.199999999997</v>
      </c>
      <c r="CA928" s="36">
        <v>264535.09999999998</v>
      </c>
      <c r="CB928" s="36"/>
      <c r="CC928" s="40">
        <v>24.652999999999999</v>
      </c>
      <c r="CD928" s="40">
        <v>62.417999999999999</v>
      </c>
      <c r="CE928" s="40"/>
    </row>
    <row r="929" spans="1:83" s="5" customFormat="1">
      <c r="A929" s="13" t="s">
        <v>511</v>
      </c>
      <c r="B929" s="13">
        <v>1</v>
      </c>
      <c r="C929" s="13">
        <v>8</v>
      </c>
      <c r="D929" s="13" t="s">
        <v>85</v>
      </c>
      <c r="E929" s="35" t="s">
        <v>442</v>
      </c>
      <c r="F929" s="13" t="s">
        <v>36</v>
      </c>
      <c r="G929" s="36">
        <v>1053855149</v>
      </c>
      <c r="H929" s="13"/>
      <c r="I929" s="37">
        <v>22</v>
      </c>
      <c r="J929" s="37" t="s">
        <v>70</v>
      </c>
      <c r="K929" s="38">
        <v>43537</v>
      </c>
      <c r="L929" s="39">
        <v>0.41666666666666669</v>
      </c>
      <c r="M929" s="37" t="s">
        <v>93</v>
      </c>
      <c r="N929" s="37" t="s">
        <v>190</v>
      </c>
      <c r="O929" s="37" t="s">
        <v>100</v>
      </c>
      <c r="P929" s="37" t="s">
        <v>190</v>
      </c>
      <c r="Q929" s="37">
        <v>1</v>
      </c>
      <c r="R929" s="13" t="s">
        <v>55</v>
      </c>
      <c r="S929" s="13" t="s">
        <v>63</v>
      </c>
      <c r="T929" s="13" t="s">
        <v>42</v>
      </c>
      <c r="U929" s="13" t="s">
        <v>52</v>
      </c>
      <c r="V929" s="13" t="s">
        <v>42</v>
      </c>
      <c r="W929" s="13" t="s">
        <v>66</v>
      </c>
      <c r="X929" s="13" t="s">
        <v>76</v>
      </c>
      <c r="Y929" s="13" t="s">
        <v>41</v>
      </c>
      <c r="Z929" s="13" t="s">
        <v>41</v>
      </c>
      <c r="AA929" s="13">
        <v>0</v>
      </c>
      <c r="AB929" s="13">
        <v>0</v>
      </c>
      <c r="AC929" s="13">
        <v>0</v>
      </c>
      <c r="AD929" s="13" t="s">
        <v>42</v>
      </c>
      <c r="AE929" s="13">
        <v>0</v>
      </c>
      <c r="AF929" s="13" t="s">
        <v>42</v>
      </c>
      <c r="AG929" s="13">
        <v>0</v>
      </c>
      <c r="AH929" s="46" t="str">
        <f t="shared" si="28"/>
        <v>0</v>
      </c>
      <c r="AI929" s="46" t="s">
        <v>77</v>
      </c>
      <c r="AJ929" s="46" t="str">
        <f t="shared" si="29"/>
        <v>0</v>
      </c>
      <c r="AK929" s="13" t="s">
        <v>41</v>
      </c>
      <c r="AL929" s="13" t="s">
        <v>41</v>
      </c>
      <c r="AM929" s="13"/>
      <c r="AN929" s="13">
        <v>101.31965006729475</v>
      </c>
      <c r="AO929" s="13">
        <v>117.34261838440112</v>
      </c>
      <c r="AP929" s="13">
        <v>125.13020833333333</v>
      </c>
      <c r="AQ929" s="13">
        <v>148.05555555555554</v>
      </c>
      <c r="AR929" s="36">
        <v>1183.57772</v>
      </c>
      <c r="AS929" s="36">
        <v>38.16265480401438</v>
      </c>
      <c r="AT929" s="36">
        <v>1156.5926480000001</v>
      </c>
      <c r="AU929" s="36">
        <v>1210.5627919999999</v>
      </c>
      <c r="AV929" s="36">
        <v>957.52273639000009</v>
      </c>
      <c r="AW929" s="36">
        <v>14.600820745454374</v>
      </c>
      <c r="AX929" s="36">
        <v>947.19839703000002</v>
      </c>
      <c r="AY929" s="36">
        <v>967.84707575000004</v>
      </c>
      <c r="AZ929" s="36">
        <v>165334.42499999999</v>
      </c>
      <c r="BA929" s="36" t="s">
        <v>50</v>
      </c>
      <c r="BB929" s="36">
        <v>159823.29999999999</v>
      </c>
      <c r="BC929" s="36">
        <v>170845.6</v>
      </c>
      <c r="BD929" s="36">
        <v>1187.4490557499998</v>
      </c>
      <c r="BE929" s="36">
        <v>32.687759281864622</v>
      </c>
      <c r="BF929" s="36">
        <v>1164.3353195</v>
      </c>
      <c r="BG929" s="36">
        <v>1210.5627919999999</v>
      </c>
      <c r="BH929" s="36">
        <v>973.00990073499997</v>
      </c>
      <c r="BI929" s="36">
        <v>7.3013371139455714</v>
      </c>
      <c r="BJ929" s="36">
        <v>967.84707575000004</v>
      </c>
      <c r="BK929" s="36">
        <v>978.1727257199999</v>
      </c>
      <c r="BL929" s="36">
        <v>158904.76666666669</v>
      </c>
      <c r="BM929" s="36">
        <v>2249.9379784044349</v>
      </c>
      <c r="BN929" s="36">
        <v>154312.1</v>
      </c>
      <c r="BO929" s="36">
        <v>159823.29999999999</v>
      </c>
      <c r="BP929" s="36">
        <v>1248.82098</v>
      </c>
      <c r="BQ929" s="36">
        <v>54.105248341419781</v>
      </c>
      <c r="BR929" s="36">
        <v>1210.5627919999999</v>
      </c>
      <c r="BS929" s="36">
        <v>1287.0791680000002</v>
      </c>
      <c r="BT929" s="36">
        <v>1009.0965143349999</v>
      </c>
      <c r="BU929" s="36">
        <v>58.335515487182981</v>
      </c>
      <c r="BV929" s="36">
        <v>967.84707575000004</v>
      </c>
      <c r="BW929" s="36">
        <v>1050.3459529199999</v>
      </c>
      <c r="BX929" s="36">
        <v>152589.89374999999</v>
      </c>
      <c r="BY929" s="36">
        <v>6888.953000030192</v>
      </c>
      <c r="BZ929" s="36">
        <v>143289.79999999999</v>
      </c>
      <c r="CA929" s="36">
        <v>159823.29999999999</v>
      </c>
      <c r="CB929" s="36"/>
      <c r="CC929" s="40">
        <v>23.832999999999998</v>
      </c>
      <c r="CD929" s="40">
        <v>61.826000000000001</v>
      </c>
      <c r="CE929" s="40"/>
    </row>
    <row r="930" spans="1:83" s="5" customFormat="1">
      <c r="A930" s="13" t="s">
        <v>511</v>
      </c>
      <c r="B930" s="13">
        <v>1</v>
      </c>
      <c r="C930" s="13">
        <v>8</v>
      </c>
      <c r="D930" s="13" t="s">
        <v>85</v>
      </c>
      <c r="E930" s="35" t="s">
        <v>442</v>
      </c>
      <c r="F930" s="13" t="s">
        <v>36</v>
      </c>
      <c r="G930" s="36">
        <v>1053855149</v>
      </c>
      <c r="H930" s="13"/>
      <c r="I930" s="37">
        <v>22</v>
      </c>
      <c r="J930" s="37" t="s">
        <v>70</v>
      </c>
      <c r="K930" s="38">
        <v>43537</v>
      </c>
      <c r="L930" s="39">
        <v>0.42708333333333331</v>
      </c>
      <c r="M930" s="37" t="s">
        <v>93</v>
      </c>
      <c r="N930" s="37" t="s">
        <v>190</v>
      </c>
      <c r="O930" s="37" t="s">
        <v>100</v>
      </c>
      <c r="P930" s="37" t="s">
        <v>190</v>
      </c>
      <c r="Q930" s="37">
        <v>2</v>
      </c>
      <c r="R930" s="13" t="s">
        <v>55</v>
      </c>
      <c r="S930" s="13" t="s">
        <v>63</v>
      </c>
      <c r="T930" s="13" t="s">
        <v>42</v>
      </c>
      <c r="U930" s="13" t="s">
        <v>52</v>
      </c>
      <c r="V930" s="13" t="s">
        <v>42</v>
      </c>
      <c r="W930" s="13" t="s">
        <v>66</v>
      </c>
      <c r="X930" s="13" t="s">
        <v>76</v>
      </c>
      <c r="Y930" s="13" t="s">
        <v>41</v>
      </c>
      <c r="Z930" s="13" t="s">
        <v>41</v>
      </c>
      <c r="AA930" s="13">
        <v>0</v>
      </c>
      <c r="AB930" s="13">
        <v>0</v>
      </c>
      <c r="AC930" s="13">
        <v>0</v>
      </c>
      <c r="AD930" s="13" t="s">
        <v>42</v>
      </c>
      <c r="AE930" s="13">
        <v>0</v>
      </c>
      <c r="AF930" s="13" t="s">
        <v>42</v>
      </c>
      <c r="AG930" s="13">
        <v>0</v>
      </c>
      <c r="AH930" s="46" t="str">
        <f t="shared" si="28"/>
        <v>0</v>
      </c>
      <c r="AI930" s="46" t="s">
        <v>77</v>
      </c>
      <c r="AJ930" s="46" t="str">
        <f t="shared" si="29"/>
        <v>0</v>
      </c>
      <c r="AK930" s="13" t="s">
        <v>41</v>
      </c>
      <c r="AL930" s="13" t="s">
        <v>41</v>
      </c>
      <c r="AM930" s="13"/>
      <c r="AN930" s="13">
        <v>101.31965006729475</v>
      </c>
      <c r="AO930" s="13">
        <v>117.34261838440112</v>
      </c>
      <c r="AP930" s="13">
        <v>125.13020833333333</v>
      </c>
      <c r="AQ930" s="13">
        <v>148.05555555555554</v>
      </c>
      <c r="AR930" s="36">
        <v>1214.0838750000003</v>
      </c>
      <c r="AS930" s="36">
        <v>103.23093334999794</v>
      </c>
      <c r="AT930" s="36">
        <v>1141.0885820000001</v>
      </c>
      <c r="AU930" s="36">
        <v>1287.0791680000002</v>
      </c>
      <c r="AV930" s="36">
        <v>911.202366375</v>
      </c>
      <c r="AW930" s="36">
        <v>7.2976379696726488</v>
      </c>
      <c r="AX930" s="36">
        <v>906.04215708000004</v>
      </c>
      <c r="AY930" s="36">
        <v>916.36257566999996</v>
      </c>
      <c r="AZ930" s="36">
        <v>179112.27500000002</v>
      </c>
      <c r="BA930" s="36" t="s">
        <v>50</v>
      </c>
      <c r="BB930" s="36">
        <v>176356.7</v>
      </c>
      <c r="BC930" s="36">
        <v>187379</v>
      </c>
      <c r="BD930" s="36">
        <v>1298.5250237500002</v>
      </c>
      <c r="BE930" s="36">
        <v>16.186884434616022</v>
      </c>
      <c r="BF930" s="36">
        <v>1287.0791680000002</v>
      </c>
      <c r="BG930" s="36">
        <v>1309.9708795000001</v>
      </c>
      <c r="BH930" s="36">
        <v>936.94461641500004</v>
      </c>
      <c r="BI930" s="36">
        <v>43.70267710224006</v>
      </c>
      <c r="BJ930" s="36">
        <v>906.04215708000004</v>
      </c>
      <c r="BK930" s="36">
        <v>967.84707575000004</v>
      </c>
      <c r="BL930" s="36">
        <v>183704.9</v>
      </c>
      <c r="BM930" s="36">
        <v>5691.8912449202626</v>
      </c>
      <c r="BN930" s="36">
        <v>176356.7</v>
      </c>
      <c r="BO930" s="36">
        <v>187379</v>
      </c>
      <c r="BP930" s="36">
        <v>1248.82098</v>
      </c>
      <c r="BQ930" s="36">
        <v>54.105248341419781</v>
      </c>
      <c r="BR930" s="36">
        <v>1210.5627919999999</v>
      </c>
      <c r="BS930" s="36">
        <v>1287.0791680000002</v>
      </c>
      <c r="BT930" s="36">
        <v>936.94461641500004</v>
      </c>
      <c r="BU930" s="36">
        <v>43.70267710224006</v>
      </c>
      <c r="BV930" s="36">
        <v>906.04215708000004</v>
      </c>
      <c r="BW930" s="36">
        <v>967.84707575000004</v>
      </c>
      <c r="BX930" s="36">
        <v>165851.08124999999</v>
      </c>
      <c r="BY930" s="36">
        <v>30655.368027546119</v>
      </c>
      <c r="BZ930" s="36">
        <v>63378.2</v>
      </c>
      <c r="CA930" s="36">
        <v>187379</v>
      </c>
      <c r="CB930" s="36"/>
      <c r="CC930" s="40">
        <v>24.05</v>
      </c>
      <c r="CD930" s="40">
        <v>63.689</v>
      </c>
      <c r="CE930" s="40"/>
    </row>
    <row r="931" spans="1:83" s="5" customFormat="1">
      <c r="A931" s="13" t="s">
        <v>511</v>
      </c>
      <c r="B931" s="13">
        <v>1</v>
      </c>
      <c r="C931" s="13">
        <v>8</v>
      </c>
      <c r="D931" s="13" t="s">
        <v>85</v>
      </c>
      <c r="E931" s="35" t="s">
        <v>442</v>
      </c>
      <c r="F931" s="13" t="s">
        <v>36</v>
      </c>
      <c r="G931" s="36">
        <v>1053855149</v>
      </c>
      <c r="H931" s="13"/>
      <c r="I931" s="37">
        <v>22</v>
      </c>
      <c r="J931" s="37" t="s">
        <v>70</v>
      </c>
      <c r="K931" s="38">
        <v>43537</v>
      </c>
      <c r="L931" s="39">
        <v>0.4375</v>
      </c>
      <c r="M931" s="37" t="s">
        <v>93</v>
      </c>
      <c r="N931" s="37" t="s">
        <v>190</v>
      </c>
      <c r="O931" s="37" t="s">
        <v>100</v>
      </c>
      <c r="P931" s="37" t="s">
        <v>190</v>
      </c>
      <c r="Q931" s="37">
        <v>3</v>
      </c>
      <c r="R931" s="13" t="s">
        <v>55</v>
      </c>
      <c r="S931" s="13" t="s">
        <v>63</v>
      </c>
      <c r="T931" s="13" t="s">
        <v>42</v>
      </c>
      <c r="U931" s="13" t="s">
        <v>52</v>
      </c>
      <c r="V931" s="13" t="s">
        <v>42</v>
      </c>
      <c r="W931" s="13" t="s">
        <v>66</v>
      </c>
      <c r="X931" s="13" t="s">
        <v>76</v>
      </c>
      <c r="Y931" s="13" t="s">
        <v>41</v>
      </c>
      <c r="Z931" s="13" t="s">
        <v>41</v>
      </c>
      <c r="AA931" s="13">
        <v>0</v>
      </c>
      <c r="AB931" s="13">
        <v>0</v>
      </c>
      <c r="AC931" s="13">
        <v>0</v>
      </c>
      <c r="AD931" s="13" t="s">
        <v>42</v>
      </c>
      <c r="AE931" s="13">
        <v>0</v>
      </c>
      <c r="AF931" s="13" t="s">
        <v>42</v>
      </c>
      <c r="AG931" s="13">
        <v>0</v>
      </c>
      <c r="AH931" s="46" t="str">
        <f t="shared" si="28"/>
        <v>0</v>
      </c>
      <c r="AI931" s="46" t="s">
        <v>77</v>
      </c>
      <c r="AJ931" s="46" t="str">
        <f t="shared" si="29"/>
        <v>0</v>
      </c>
      <c r="AK931" s="13" t="s">
        <v>41</v>
      </c>
      <c r="AL931" s="13" t="s">
        <v>41</v>
      </c>
      <c r="AM931" s="13"/>
      <c r="AN931" s="13">
        <v>101.31965006729475</v>
      </c>
      <c r="AO931" s="13">
        <v>117.34261838440112</v>
      </c>
      <c r="AP931" s="13">
        <v>125.13020833333333</v>
      </c>
      <c r="AQ931" s="13">
        <v>148.05555555555554</v>
      </c>
      <c r="AR931" s="36">
        <v>1271.4362295000001</v>
      </c>
      <c r="AS931" s="36">
        <v>129.59045569642907</v>
      </c>
      <c r="AT931" s="36">
        <v>1179.8019395000001</v>
      </c>
      <c r="AU931" s="36">
        <v>1363.0705194999998</v>
      </c>
      <c r="AV931" s="36">
        <v>947.21405805999996</v>
      </c>
      <c r="AW931" s="36">
        <v>87.412705668415072</v>
      </c>
      <c r="AX931" s="36">
        <v>885.4039411199999</v>
      </c>
      <c r="AY931" s="36">
        <v>1009.024175</v>
      </c>
      <c r="AZ931" s="36">
        <v>163956.625</v>
      </c>
      <c r="BA931" s="36" t="s">
        <v>50</v>
      </c>
      <c r="BB931" s="36">
        <v>82667.199999999997</v>
      </c>
      <c r="BC931" s="36">
        <v>209423.6</v>
      </c>
      <c r="BD931" s="36">
        <v>1035.0173737500002</v>
      </c>
      <c r="BE931" s="36">
        <v>204.75629650594902</v>
      </c>
      <c r="BF931" s="36">
        <v>890.23280800000009</v>
      </c>
      <c r="BG931" s="36">
        <v>1179.8019395000001</v>
      </c>
      <c r="BH931" s="36">
        <v>828.81057247500007</v>
      </c>
      <c r="BI931" s="36">
        <v>80.035109478139105</v>
      </c>
      <c r="BJ931" s="36">
        <v>772.21720383000013</v>
      </c>
      <c r="BK931" s="36">
        <v>885.4039411199999</v>
      </c>
      <c r="BL931" s="36">
        <v>53733.700000000004</v>
      </c>
      <c r="BM931" s="36">
        <v>14450.335756099204</v>
      </c>
      <c r="BN931" s="36">
        <v>44089.2</v>
      </c>
      <c r="BO931" s="36">
        <v>82667.199999999997</v>
      </c>
      <c r="BP931" s="36">
        <v>1233.4405537500002</v>
      </c>
      <c r="BQ931" s="36">
        <v>75.85645573924883</v>
      </c>
      <c r="BR931" s="36">
        <v>1179.8019395000001</v>
      </c>
      <c r="BS931" s="36">
        <v>1287.0791680000002</v>
      </c>
      <c r="BT931" s="36">
        <v>895.72304910000003</v>
      </c>
      <c r="BU931" s="36">
        <v>14.593422456908533</v>
      </c>
      <c r="BV931" s="36">
        <v>885.4039411199999</v>
      </c>
      <c r="BW931" s="36">
        <v>906.04215708000004</v>
      </c>
      <c r="BX931" s="36">
        <v>124345.26250000001</v>
      </c>
      <c r="BY931" s="36">
        <v>70705.20482801694</v>
      </c>
      <c r="BZ931" s="36">
        <v>44089.2</v>
      </c>
      <c r="CA931" s="36">
        <v>209423.6</v>
      </c>
      <c r="CB931" s="36"/>
      <c r="CC931" s="40">
        <v>24.122</v>
      </c>
      <c r="CD931" s="40">
        <v>64.700999999999993</v>
      </c>
      <c r="CE931" s="40"/>
    </row>
    <row r="932" spans="1:83" s="5" customFormat="1">
      <c r="A932" s="13" t="s">
        <v>511</v>
      </c>
      <c r="B932" s="13">
        <v>1</v>
      </c>
      <c r="C932" s="13">
        <v>8</v>
      </c>
      <c r="D932" s="13" t="s">
        <v>85</v>
      </c>
      <c r="E932" s="35" t="s">
        <v>442</v>
      </c>
      <c r="F932" s="13" t="s">
        <v>36</v>
      </c>
      <c r="G932" s="36">
        <v>1053855149</v>
      </c>
      <c r="H932" s="13"/>
      <c r="I932" s="37">
        <v>22</v>
      </c>
      <c r="J932" s="37" t="s">
        <v>70</v>
      </c>
      <c r="K932" s="38">
        <v>43537</v>
      </c>
      <c r="L932" s="39">
        <v>0.4604166666666667</v>
      </c>
      <c r="M932" s="37" t="s">
        <v>93</v>
      </c>
      <c r="N932" s="37" t="s">
        <v>190</v>
      </c>
      <c r="O932" s="37" t="s">
        <v>100</v>
      </c>
      <c r="P932" s="37" t="s">
        <v>190</v>
      </c>
      <c r="Q932" s="37">
        <v>5</v>
      </c>
      <c r="R932" s="13" t="s">
        <v>55</v>
      </c>
      <c r="S932" s="13" t="s">
        <v>63</v>
      </c>
      <c r="T932" s="13" t="s">
        <v>42</v>
      </c>
      <c r="U932" s="13" t="s">
        <v>52</v>
      </c>
      <c r="V932" s="13" t="s">
        <v>42</v>
      </c>
      <c r="W932" s="13" t="s">
        <v>66</v>
      </c>
      <c r="X932" s="13" t="s">
        <v>76</v>
      </c>
      <c r="Y932" s="13" t="s">
        <v>41</v>
      </c>
      <c r="Z932" s="13" t="s">
        <v>41</v>
      </c>
      <c r="AA932" s="13">
        <v>0</v>
      </c>
      <c r="AB932" s="13">
        <v>0</v>
      </c>
      <c r="AC932" s="13">
        <v>0</v>
      </c>
      <c r="AD932" s="13" t="s">
        <v>42</v>
      </c>
      <c r="AE932" s="13">
        <v>0</v>
      </c>
      <c r="AF932" s="13" t="s">
        <v>42</v>
      </c>
      <c r="AG932" s="13">
        <v>0</v>
      </c>
      <c r="AH932" s="46" t="str">
        <f t="shared" si="28"/>
        <v>0</v>
      </c>
      <c r="AI932" s="46" t="s">
        <v>77</v>
      </c>
      <c r="AJ932" s="46" t="str">
        <f t="shared" si="29"/>
        <v>0</v>
      </c>
      <c r="AK932" s="13" t="s">
        <v>41</v>
      </c>
      <c r="AL932" s="13" t="s">
        <v>41</v>
      </c>
      <c r="AM932" s="13"/>
      <c r="AN932" s="13">
        <v>101.31965006729475</v>
      </c>
      <c r="AO932" s="13">
        <v>117.34261838440112</v>
      </c>
      <c r="AP932" s="13">
        <v>125.13020833333333</v>
      </c>
      <c r="AQ932" s="13">
        <v>148.05555555555554</v>
      </c>
      <c r="AR932" s="36">
        <v>1102.3173297499998</v>
      </c>
      <c r="AS932" s="36">
        <v>43.993556670181512</v>
      </c>
      <c r="AT932" s="36">
        <v>1071.2091874999999</v>
      </c>
      <c r="AU932" s="36">
        <v>1133.4254719999999</v>
      </c>
      <c r="AV932" s="36">
        <v>854.52237419499988</v>
      </c>
      <c r="AW932" s="36">
        <v>43.673130772667335</v>
      </c>
      <c r="AX932" s="36">
        <v>823.64080726999998</v>
      </c>
      <c r="AY932" s="36">
        <v>885.4039411199999</v>
      </c>
      <c r="AZ932" s="36">
        <v>202534.67499999999</v>
      </c>
      <c r="BA932" s="36" t="s">
        <v>50</v>
      </c>
      <c r="BB932" s="36">
        <v>159823.29999999999</v>
      </c>
      <c r="BC932" s="36">
        <v>231468.2</v>
      </c>
      <c r="BD932" s="36">
        <v>1113.90091775</v>
      </c>
      <c r="BE932" s="36">
        <v>60.375223920723855</v>
      </c>
      <c r="BF932" s="36">
        <v>1071.2091874999999</v>
      </c>
      <c r="BG932" s="36">
        <v>1156.5926480000001</v>
      </c>
      <c r="BH932" s="36">
        <v>849.36347550999994</v>
      </c>
      <c r="BI932" s="36">
        <v>36.377346285431699</v>
      </c>
      <c r="BJ932" s="36">
        <v>823.64080726999998</v>
      </c>
      <c r="BK932" s="36">
        <v>875.08614375000002</v>
      </c>
      <c r="BL932" s="36">
        <v>208505.08333333334</v>
      </c>
      <c r="BM932" s="36">
        <v>27092.577196672522</v>
      </c>
      <c r="BN932" s="36">
        <v>159823.29999999999</v>
      </c>
      <c r="BO932" s="36">
        <v>242490.5</v>
      </c>
      <c r="BP932" s="36">
        <v>1228.4443715</v>
      </c>
      <c r="BQ932" s="36">
        <v>222.36412969502862</v>
      </c>
      <c r="BR932" s="36">
        <v>1071.2091874999999</v>
      </c>
      <c r="BS932" s="36">
        <v>1385.6795555000001</v>
      </c>
      <c r="BT932" s="36">
        <v>895.74394151000001</v>
      </c>
      <c r="BU932" s="36">
        <v>101.96923033181594</v>
      </c>
      <c r="BV932" s="36">
        <v>823.64080726999998</v>
      </c>
      <c r="BW932" s="36">
        <v>967.84707575000004</v>
      </c>
      <c r="BX932" s="36">
        <v>202879.125</v>
      </c>
      <c r="BY932" s="36">
        <v>46599.615877451193</v>
      </c>
      <c r="BZ932" s="36">
        <v>99200.7</v>
      </c>
      <c r="CA932" s="36">
        <v>242490.5</v>
      </c>
      <c r="CB932" s="36"/>
      <c r="CC932" s="40">
        <v>24.291</v>
      </c>
      <c r="CD932" s="40">
        <v>64.063000000000002</v>
      </c>
      <c r="CE932" s="40"/>
    </row>
    <row r="933" spans="1:83" s="5" customFormat="1">
      <c r="A933" s="13" t="s">
        <v>511</v>
      </c>
      <c r="B933" s="13">
        <v>1</v>
      </c>
      <c r="C933" s="13">
        <v>8</v>
      </c>
      <c r="D933" s="13" t="s">
        <v>85</v>
      </c>
      <c r="E933" s="35" t="s">
        <v>442</v>
      </c>
      <c r="F933" s="13" t="s">
        <v>36</v>
      </c>
      <c r="G933" s="36">
        <v>1053855149</v>
      </c>
      <c r="H933" s="13"/>
      <c r="I933" s="37">
        <v>22</v>
      </c>
      <c r="J933" s="37" t="s">
        <v>70</v>
      </c>
      <c r="K933" s="38">
        <v>43537</v>
      </c>
      <c r="L933" s="39">
        <v>0.47152777777777777</v>
      </c>
      <c r="M933" s="37" t="s">
        <v>93</v>
      </c>
      <c r="N933" s="37" t="s">
        <v>190</v>
      </c>
      <c r="O933" s="37" t="s">
        <v>100</v>
      </c>
      <c r="P933" s="37" t="s">
        <v>190</v>
      </c>
      <c r="Q933" s="37">
        <v>6</v>
      </c>
      <c r="R933" s="13" t="s">
        <v>55</v>
      </c>
      <c r="S933" s="13" t="s">
        <v>63</v>
      </c>
      <c r="T933" s="13" t="s">
        <v>42</v>
      </c>
      <c r="U933" s="13" t="s">
        <v>52</v>
      </c>
      <c r="V933" s="13" t="s">
        <v>42</v>
      </c>
      <c r="W933" s="13" t="s">
        <v>66</v>
      </c>
      <c r="X933" s="13" t="s">
        <v>76</v>
      </c>
      <c r="Y933" s="13" t="s">
        <v>41</v>
      </c>
      <c r="Z933" s="13" t="s">
        <v>41</v>
      </c>
      <c r="AA933" s="13">
        <v>0</v>
      </c>
      <c r="AB933" s="13">
        <v>0</v>
      </c>
      <c r="AC933" s="13">
        <v>0</v>
      </c>
      <c r="AD933" s="13" t="s">
        <v>42</v>
      </c>
      <c r="AE933" s="13">
        <v>0</v>
      </c>
      <c r="AF933" s="13" t="s">
        <v>42</v>
      </c>
      <c r="AG933" s="13">
        <v>0</v>
      </c>
      <c r="AH933" s="46" t="str">
        <f t="shared" si="28"/>
        <v>0</v>
      </c>
      <c r="AI933" s="46" t="s">
        <v>77</v>
      </c>
      <c r="AJ933" s="46" t="str">
        <f t="shared" si="29"/>
        <v>0</v>
      </c>
      <c r="AK933" s="13" t="s">
        <v>41</v>
      </c>
      <c r="AL933" s="13" t="s">
        <v>41</v>
      </c>
      <c r="AM933" s="13"/>
      <c r="AN933" s="13">
        <v>101.31965006729475</v>
      </c>
      <c r="AO933" s="13">
        <v>117.34261838440112</v>
      </c>
      <c r="AP933" s="13">
        <v>125.13020833333333</v>
      </c>
      <c r="AQ933" s="13">
        <v>148.05555555555554</v>
      </c>
      <c r="AR933" s="36">
        <v>1244.9309607499999</v>
      </c>
      <c r="AS933" s="36">
        <v>70.406648719248921</v>
      </c>
      <c r="AT933" s="36">
        <v>1195.1459419999999</v>
      </c>
      <c r="AU933" s="36">
        <v>1294.7159795</v>
      </c>
      <c r="AV933" s="36">
        <v>823.64124414000003</v>
      </c>
      <c r="AW933" s="36">
        <v>14.584788513404494</v>
      </c>
      <c r="AX933" s="36">
        <v>813.32824128000004</v>
      </c>
      <c r="AY933" s="36">
        <v>833.95424700000001</v>
      </c>
      <c r="AZ933" s="36">
        <v>245246.07499999998</v>
      </c>
      <c r="BA933" s="36" t="s">
        <v>50</v>
      </c>
      <c r="BB933" s="36">
        <v>187379</v>
      </c>
      <c r="BC933" s="36">
        <v>264535.09999999998</v>
      </c>
      <c r="BD933" s="36">
        <v>1186.8681657500001</v>
      </c>
      <c r="BE933" s="36">
        <v>152.51984087753758</v>
      </c>
      <c r="BF933" s="36">
        <v>1079.020352</v>
      </c>
      <c r="BG933" s="36">
        <v>1294.7159795</v>
      </c>
      <c r="BH933" s="36">
        <v>782.53715244</v>
      </c>
      <c r="BI933" s="36">
        <v>72.714752464571816</v>
      </c>
      <c r="BJ933" s="36">
        <v>731.1200578800001</v>
      </c>
      <c r="BK933" s="36">
        <v>833.95424700000001</v>
      </c>
      <c r="BL933" s="36">
        <v>145126.88333333333</v>
      </c>
      <c r="BM933" s="36">
        <v>64333.453666764028</v>
      </c>
      <c r="BN933" s="36">
        <v>82667.199999999997</v>
      </c>
      <c r="BO933" s="36">
        <v>264535.09999999998</v>
      </c>
      <c r="BP933" s="36">
        <v>1248.7867335000001</v>
      </c>
      <c r="BQ933" s="36">
        <v>64.953762602770269</v>
      </c>
      <c r="BR933" s="36">
        <v>1202.8574874999999</v>
      </c>
      <c r="BS933" s="36">
        <v>1294.7159795</v>
      </c>
      <c r="BT933" s="36">
        <v>864.838429615</v>
      </c>
      <c r="BU933" s="36">
        <v>43.676829916940342</v>
      </c>
      <c r="BV933" s="36">
        <v>833.95424700000001</v>
      </c>
      <c r="BW933" s="36">
        <v>895.72261222999998</v>
      </c>
      <c r="BX933" s="36">
        <v>161201.06875000001</v>
      </c>
      <c r="BY933" s="36">
        <v>60955.712497022141</v>
      </c>
      <c r="BZ933" s="36">
        <v>82667.199999999997</v>
      </c>
      <c r="CA933" s="36">
        <v>264535.09999999998</v>
      </c>
      <c r="CB933" s="36"/>
      <c r="CC933" s="40">
        <v>24.652999999999999</v>
      </c>
      <c r="CD933" s="40">
        <v>62.417999999999999</v>
      </c>
      <c r="CE933" s="40"/>
    </row>
    <row r="934" spans="1:83" s="5" customFormat="1">
      <c r="A934" s="13" t="s">
        <v>511</v>
      </c>
      <c r="B934" s="13">
        <v>1</v>
      </c>
      <c r="C934" s="13">
        <v>9</v>
      </c>
      <c r="D934" s="13" t="s">
        <v>117</v>
      </c>
      <c r="E934" s="35" t="s">
        <v>443</v>
      </c>
      <c r="F934" s="13" t="s">
        <v>36</v>
      </c>
      <c r="G934" s="36">
        <v>1053851217</v>
      </c>
      <c r="H934" s="13"/>
      <c r="I934" s="37">
        <v>23</v>
      </c>
      <c r="J934" s="37" t="s">
        <v>70</v>
      </c>
      <c r="K934" s="38">
        <v>43537</v>
      </c>
      <c r="L934" s="39">
        <v>0.41666666666666669</v>
      </c>
      <c r="M934" s="37" t="s">
        <v>39</v>
      </c>
      <c r="N934" s="37" t="s">
        <v>190</v>
      </c>
      <c r="O934" s="37" t="s">
        <v>190</v>
      </c>
      <c r="P934" s="37" t="s">
        <v>190</v>
      </c>
      <c r="Q934" s="37">
        <v>1</v>
      </c>
      <c r="R934" s="13" t="s">
        <v>55</v>
      </c>
      <c r="S934" s="13" t="s">
        <v>44</v>
      </c>
      <c r="T934" s="13" t="s">
        <v>42</v>
      </c>
      <c r="U934" s="13" t="s">
        <v>52</v>
      </c>
      <c r="V934" s="13" t="s">
        <v>42</v>
      </c>
      <c r="W934" s="13" t="s">
        <v>66</v>
      </c>
      <c r="X934" s="13" t="s">
        <v>106</v>
      </c>
      <c r="Y934" s="13" t="s">
        <v>41</v>
      </c>
      <c r="Z934" s="13" t="s">
        <v>41</v>
      </c>
      <c r="AA934" s="13">
        <v>0</v>
      </c>
      <c r="AB934" s="13">
        <v>0</v>
      </c>
      <c r="AC934" s="13">
        <v>1</v>
      </c>
      <c r="AD934" s="13" t="s">
        <v>42</v>
      </c>
      <c r="AE934" s="13">
        <v>0</v>
      </c>
      <c r="AF934" s="13" t="s">
        <v>42</v>
      </c>
      <c r="AG934" s="13">
        <v>0</v>
      </c>
      <c r="AH934" s="46" t="str">
        <f t="shared" si="28"/>
        <v>0</v>
      </c>
      <c r="AI934" s="46" t="s">
        <v>48</v>
      </c>
      <c r="AJ934" s="46" t="str">
        <f t="shared" si="29"/>
        <v>1</v>
      </c>
      <c r="AK934" s="13" t="s">
        <v>41</v>
      </c>
      <c r="AL934" s="13" t="s">
        <v>41</v>
      </c>
      <c r="AM934" s="13"/>
      <c r="AN934" s="13">
        <v>101.31965006729475</v>
      </c>
      <c r="AO934" s="13">
        <v>117.34261838440112</v>
      </c>
      <c r="AP934" s="13">
        <v>125.13020833333333</v>
      </c>
      <c r="AQ934" s="13">
        <v>148.05555555555554</v>
      </c>
      <c r="AR934" s="36">
        <v>591.25729807499999</v>
      </c>
      <c r="AS934" s="36">
        <v>5.6884554667265546</v>
      </c>
      <c r="AT934" s="36">
        <v>587.23495263999996</v>
      </c>
      <c r="AU934" s="36">
        <v>595.27964351000003</v>
      </c>
      <c r="AV934" s="36">
        <v>653.54937050000001</v>
      </c>
      <c r="AW934" s="36">
        <v>18.102563630517686</v>
      </c>
      <c r="AX934" s="36">
        <v>640.74892499999999</v>
      </c>
      <c r="AY934" s="36">
        <v>666.34981600000003</v>
      </c>
      <c r="AZ934" s="36">
        <v>165334.42499999999</v>
      </c>
      <c r="BA934" s="36" t="s">
        <v>50</v>
      </c>
      <c r="BB934" s="36">
        <v>159823.29999999999</v>
      </c>
      <c r="BC934" s="36">
        <v>170845.6</v>
      </c>
      <c r="BD934" s="36">
        <v>611.30972319499995</v>
      </c>
      <c r="BE934" s="36">
        <v>34.046867029901428</v>
      </c>
      <c r="BF934" s="36">
        <v>587.23495263999996</v>
      </c>
      <c r="BG934" s="36">
        <v>635.38449374999993</v>
      </c>
      <c r="BH934" s="36">
        <v>653.54937050000001</v>
      </c>
      <c r="BI934" s="36">
        <v>18.102563630517686</v>
      </c>
      <c r="BJ934" s="36">
        <v>640.74892499999999</v>
      </c>
      <c r="BK934" s="36">
        <v>666.34981600000003</v>
      </c>
      <c r="BL934" s="36">
        <v>158904.76666666669</v>
      </c>
      <c r="BM934" s="36">
        <v>2249.9379784044349</v>
      </c>
      <c r="BN934" s="36">
        <v>154312.1</v>
      </c>
      <c r="BO934" s="36">
        <v>159823.29999999999</v>
      </c>
      <c r="BP934" s="36">
        <v>635.36435813999992</v>
      </c>
      <c r="BQ934" s="36">
        <v>68.065258007054268</v>
      </c>
      <c r="BR934" s="36">
        <v>587.23495263999996</v>
      </c>
      <c r="BS934" s="36">
        <v>683.49376364</v>
      </c>
      <c r="BT934" s="36">
        <v>653.54937050000001</v>
      </c>
      <c r="BU934" s="36">
        <v>18.102563630517686</v>
      </c>
      <c r="BV934" s="36">
        <v>640.74892499999999</v>
      </c>
      <c r="BW934" s="36">
        <v>666.34981600000003</v>
      </c>
      <c r="BX934" s="36">
        <v>152589.89374999999</v>
      </c>
      <c r="BY934" s="36">
        <v>6888.953000030192</v>
      </c>
      <c r="BZ934" s="36">
        <v>143289.79999999999</v>
      </c>
      <c r="CA934" s="36">
        <v>159823.29999999999</v>
      </c>
      <c r="CB934" s="36"/>
      <c r="CC934" s="40">
        <v>23.832999999999998</v>
      </c>
      <c r="CD934" s="40">
        <v>61.826000000000001</v>
      </c>
      <c r="CE934" s="40"/>
    </row>
    <row r="935" spans="1:83" s="5" customFormat="1">
      <c r="A935" s="13" t="s">
        <v>511</v>
      </c>
      <c r="B935" s="13">
        <v>1</v>
      </c>
      <c r="C935" s="13">
        <v>9</v>
      </c>
      <c r="D935" s="13" t="s">
        <v>117</v>
      </c>
      <c r="E935" s="35" t="s">
        <v>443</v>
      </c>
      <c r="F935" s="13" t="s">
        <v>36</v>
      </c>
      <c r="G935" s="36">
        <v>1053851217</v>
      </c>
      <c r="H935" s="13"/>
      <c r="I935" s="37">
        <v>23</v>
      </c>
      <c r="J935" s="37" t="s">
        <v>70</v>
      </c>
      <c r="K935" s="38">
        <v>43537</v>
      </c>
      <c r="L935" s="39">
        <v>0.42708333333333331</v>
      </c>
      <c r="M935" s="37" t="s">
        <v>39</v>
      </c>
      <c r="N935" s="37" t="s">
        <v>190</v>
      </c>
      <c r="O935" s="37" t="s">
        <v>190</v>
      </c>
      <c r="P935" s="37" t="s">
        <v>190</v>
      </c>
      <c r="Q935" s="37">
        <v>2</v>
      </c>
      <c r="R935" s="13" t="s">
        <v>55</v>
      </c>
      <c r="S935" s="13" t="s">
        <v>44</v>
      </c>
      <c r="T935" s="13" t="s">
        <v>42</v>
      </c>
      <c r="U935" s="13" t="s">
        <v>52</v>
      </c>
      <c r="V935" s="13" t="s">
        <v>42</v>
      </c>
      <c r="W935" s="13" t="s">
        <v>72</v>
      </c>
      <c r="X935" s="13" t="s">
        <v>106</v>
      </c>
      <c r="Y935" s="13" t="s">
        <v>41</v>
      </c>
      <c r="Z935" s="13" t="s">
        <v>41</v>
      </c>
      <c r="AA935" s="13">
        <v>0</v>
      </c>
      <c r="AB935" s="13">
        <v>0</v>
      </c>
      <c r="AC935" s="13">
        <v>1</v>
      </c>
      <c r="AD935" s="13" t="s">
        <v>42</v>
      </c>
      <c r="AE935" s="13">
        <v>0</v>
      </c>
      <c r="AF935" s="13" t="s">
        <v>42</v>
      </c>
      <c r="AG935" s="13">
        <v>1</v>
      </c>
      <c r="AH935" s="46" t="str">
        <f t="shared" si="28"/>
        <v>-1</v>
      </c>
      <c r="AI935" s="46" t="s">
        <v>48</v>
      </c>
      <c r="AJ935" s="46" t="str">
        <f t="shared" si="29"/>
        <v>1</v>
      </c>
      <c r="AK935" s="13" t="s">
        <v>41</v>
      </c>
      <c r="AL935" s="13" t="s">
        <v>41</v>
      </c>
      <c r="AM935" s="13"/>
      <c r="AN935" s="13">
        <v>101.31965006729475</v>
      </c>
      <c r="AO935" s="13">
        <v>117.34261838440112</v>
      </c>
      <c r="AP935" s="13">
        <v>125.13020833333333</v>
      </c>
      <c r="AQ935" s="13">
        <v>148.05555555555554</v>
      </c>
      <c r="AR935" s="36">
        <v>543.07084877499983</v>
      </c>
      <c r="AS935" s="36">
        <v>5.6932115093632261</v>
      </c>
      <c r="AT935" s="36">
        <v>539.04514030999985</v>
      </c>
      <c r="AU935" s="36">
        <v>547.09655723999992</v>
      </c>
      <c r="AV935" s="36">
        <v>634.29861449999999</v>
      </c>
      <c r="AW935" s="36">
        <v>9.1221165906174999</v>
      </c>
      <c r="AX935" s="36">
        <v>627.8483040000001</v>
      </c>
      <c r="AY935" s="36">
        <v>640.74892499999999</v>
      </c>
      <c r="AZ935" s="36">
        <v>179112.27500000002</v>
      </c>
      <c r="BA935" s="36" t="s">
        <v>50</v>
      </c>
      <c r="BB935" s="36">
        <v>176356.7</v>
      </c>
      <c r="BC935" s="36">
        <v>187379</v>
      </c>
      <c r="BD935" s="36">
        <v>571.18417565499999</v>
      </c>
      <c r="BE935" s="36">
        <v>45.451459666487381</v>
      </c>
      <c r="BF935" s="36">
        <v>539.04514030999985</v>
      </c>
      <c r="BG935" s="36">
        <v>603.32321100000001</v>
      </c>
      <c r="BH935" s="36">
        <v>653.54937050000001</v>
      </c>
      <c r="BI935" s="36">
        <v>18.102563630517686</v>
      </c>
      <c r="BJ935" s="36">
        <v>640.74892499999999</v>
      </c>
      <c r="BK935" s="36">
        <v>666.34981600000003</v>
      </c>
      <c r="BL935" s="36">
        <v>183704.9</v>
      </c>
      <c r="BM935" s="36">
        <v>5691.8912449202626</v>
      </c>
      <c r="BN935" s="36">
        <v>176356.7</v>
      </c>
      <c r="BO935" s="36">
        <v>187379</v>
      </c>
      <c r="BP935" s="36">
        <v>563.14004647499996</v>
      </c>
      <c r="BQ935" s="36">
        <v>34.075343082650178</v>
      </c>
      <c r="BR935" s="36">
        <v>539.04514030999985</v>
      </c>
      <c r="BS935" s="36">
        <v>587.23495263999996</v>
      </c>
      <c r="BT935" s="36">
        <v>640.74892499999999</v>
      </c>
      <c r="BU935" s="36">
        <v>0</v>
      </c>
      <c r="BV935" s="36">
        <v>640.74892499999999</v>
      </c>
      <c r="BW935" s="36">
        <v>640.74892499999999</v>
      </c>
      <c r="BX935" s="36">
        <v>165851.08124999999</v>
      </c>
      <c r="BY935" s="36">
        <v>30655.368027546119</v>
      </c>
      <c r="BZ935" s="36">
        <v>63378.2</v>
      </c>
      <c r="CA935" s="36">
        <v>187379</v>
      </c>
      <c r="CB935" s="36"/>
      <c r="CC935" s="40">
        <v>24.05</v>
      </c>
      <c r="CD935" s="40">
        <v>63.689</v>
      </c>
      <c r="CE935" s="40"/>
    </row>
    <row r="936" spans="1:83" s="5" customFormat="1">
      <c r="A936" s="13" t="s">
        <v>511</v>
      </c>
      <c r="B936" s="13">
        <v>1</v>
      </c>
      <c r="C936" s="13">
        <v>9</v>
      </c>
      <c r="D936" s="13" t="s">
        <v>117</v>
      </c>
      <c r="E936" s="35" t="s">
        <v>443</v>
      </c>
      <c r="F936" s="13" t="s">
        <v>36</v>
      </c>
      <c r="G936" s="36">
        <v>1053851217</v>
      </c>
      <c r="H936" s="13"/>
      <c r="I936" s="37">
        <v>23</v>
      </c>
      <c r="J936" s="37" t="s">
        <v>70</v>
      </c>
      <c r="K936" s="38">
        <v>43537</v>
      </c>
      <c r="L936" s="39">
        <v>0.4375</v>
      </c>
      <c r="M936" s="37" t="s">
        <v>39</v>
      </c>
      <c r="N936" s="37" t="s">
        <v>190</v>
      </c>
      <c r="O936" s="37" t="s">
        <v>190</v>
      </c>
      <c r="P936" s="37" t="s">
        <v>190</v>
      </c>
      <c r="Q936" s="37">
        <v>3</v>
      </c>
      <c r="R936" s="13" t="s">
        <v>55</v>
      </c>
      <c r="S936" s="13" t="s">
        <v>63</v>
      </c>
      <c r="T936" s="13" t="s">
        <v>42</v>
      </c>
      <c r="U936" s="13" t="s">
        <v>52</v>
      </c>
      <c r="V936" s="13" t="s">
        <v>42</v>
      </c>
      <c r="W936" s="13" t="s">
        <v>66</v>
      </c>
      <c r="X936" s="13" t="s">
        <v>106</v>
      </c>
      <c r="Y936" s="13" t="s">
        <v>41</v>
      </c>
      <c r="Z936" s="13" t="s">
        <v>41</v>
      </c>
      <c r="AA936" s="13">
        <v>0</v>
      </c>
      <c r="AB936" s="13">
        <v>0</v>
      </c>
      <c r="AC936" s="13">
        <v>0</v>
      </c>
      <c r="AD936" s="13" t="s">
        <v>42</v>
      </c>
      <c r="AE936" s="13">
        <v>0</v>
      </c>
      <c r="AF936" s="13" t="s">
        <v>42</v>
      </c>
      <c r="AG936" s="13">
        <v>0</v>
      </c>
      <c r="AH936" s="46" t="str">
        <f t="shared" si="28"/>
        <v>0</v>
      </c>
      <c r="AI936" s="46" t="s">
        <v>48</v>
      </c>
      <c r="AJ936" s="46" t="str">
        <f t="shared" si="29"/>
        <v>1</v>
      </c>
      <c r="AK936" s="13" t="s">
        <v>41</v>
      </c>
      <c r="AL936" s="13" t="s">
        <v>41</v>
      </c>
      <c r="AM936" s="13"/>
      <c r="AN936" s="13">
        <v>101.31965006729475</v>
      </c>
      <c r="AO936" s="13">
        <v>117.34261838440112</v>
      </c>
      <c r="AP936" s="13">
        <v>125.13020833333333</v>
      </c>
      <c r="AQ936" s="13">
        <v>148.05555555555554</v>
      </c>
      <c r="AR936" s="36">
        <v>595.25222014999986</v>
      </c>
      <c r="AS936" s="36">
        <v>79.488814611115458</v>
      </c>
      <c r="AT936" s="36">
        <v>539.04514030999985</v>
      </c>
      <c r="AU936" s="36">
        <v>651.45929998999998</v>
      </c>
      <c r="AV936" s="36">
        <v>627.71068250000008</v>
      </c>
      <c r="AW936" s="36">
        <v>54.643986634044616</v>
      </c>
      <c r="AX936" s="36">
        <v>589.071549</v>
      </c>
      <c r="AY936" s="36">
        <v>666.34981600000003</v>
      </c>
      <c r="AZ936" s="36">
        <v>163956.625</v>
      </c>
      <c r="BA936" s="36" t="s">
        <v>50</v>
      </c>
      <c r="BB936" s="36">
        <v>82667.199999999997</v>
      </c>
      <c r="BC936" s="36">
        <v>209423.6</v>
      </c>
      <c r="BD936" s="36">
        <v>486.76192493499991</v>
      </c>
      <c r="BE936" s="36">
        <v>73.939632267798103</v>
      </c>
      <c r="BF936" s="36">
        <v>434.47870955999991</v>
      </c>
      <c r="BG936" s="36">
        <v>539.04514030999985</v>
      </c>
      <c r="BH936" s="36">
        <v>563.21524649999992</v>
      </c>
      <c r="BI936" s="36">
        <v>36.566333668321398</v>
      </c>
      <c r="BJ936" s="36">
        <v>537.35894399999995</v>
      </c>
      <c r="BK936" s="36">
        <v>589.071549</v>
      </c>
      <c r="BL936" s="36">
        <v>53733.700000000004</v>
      </c>
      <c r="BM936" s="36">
        <v>14450.335756099204</v>
      </c>
      <c r="BN936" s="36">
        <v>44089.2</v>
      </c>
      <c r="BO936" s="36">
        <v>82667.199999999997</v>
      </c>
      <c r="BP936" s="36">
        <v>539.04514030999985</v>
      </c>
      <c r="BQ936" s="36">
        <v>0</v>
      </c>
      <c r="BR936" s="36">
        <v>539.04514030999985</v>
      </c>
      <c r="BS936" s="36">
        <v>539.04514030999985</v>
      </c>
      <c r="BT936" s="36">
        <v>614.91023700000005</v>
      </c>
      <c r="BU936" s="36">
        <v>36.54142300352693</v>
      </c>
      <c r="BV936" s="36">
        <v>589.071549</v>
      </c>
      <c r="BW936" s="36">
        <v>640.74892499999999</v>
      </c>
      <c r="BX936" s="36">
        <v>124345.26250000001</v>
      </c>
      <c r="BY936" s="36">
        <v>70705.20482801694</v>
      </c>
      <c r="BZ936" s="36">
        <v>44089.2</v>
      </c>
      <c r="CA936" s="36">
        <v>209423.6</v>
      </c>
      <c r="CB936" s="36"/>
      <c r="CC936" s="40">
        <v>24.122</v>
      </c>
      <c r="CD936" s="40">
        <v>64.700999999999993</v>
      </c>
      <c r="CE936" s="40"/>
    </row>
    <row r="937" spans="1:83" s="5" customFormat="1">
      <c r="A937" s="13" t="s">
        <v>511</v>
      </c>
      <c r="B937" s="13">
        <v>1</v>
      </c>
      <c r="C937" s="13">
        <v>9</v>
      </c>
      <c r="D937" s="13" t="s">
        <v>117</v>
      </c>
      <c r="E937" s="35" t="s">
        <v>443</v>
      </c>
      <c r="F937" s="13" t="s">
        <v>36</v>
      </c>
      <c r="G937" s="36">
        <v>1053851217</v>
      </c>
      <c r="H937" s="13"/>
      <c r="I937" s="37">
        <v>23</v>
      </c>
      <c r="J937" s="37" t="s">
        <v>70</v>
      </c>
      <c r="K937" s="38">
        <v>43537</v>
      </c>
      <c r="L937" s="39">
        <v>0.45</v>
      </c>
      <c r="M937" s="37" t="s">
        <v>39</v>
      </c>
      <c r="N937" s="37" t="s">
        <v>190</v>
      </c>
      <c r="O937" s="37" t="s">
        <v>190</v>
      </c>
      <c r="P937" s="37" t="s">
        <v>190</v>
      </c>
      <c r="Q937" s="37">
        <v>4</v>
      </c>
      <c r="R937" s="13" t="s">
        <v>55</v>
      </c>
      <c r="S937" s="13" t="s">
        <v>63</v>
      </c>
      <c r="T937" s="13" t="s">
        <v>42</v>
      </c>
      <c r="U937" s="13" t="s">
        <v>52</v>
      </c>
      <c r="V937" s="13" t="s">
        <v>42</v>
      </c>
      <c r="W937" s="13" t="s">
        <v>66</v>
      </c>
      <c r="X937" s="13" t="s">
        <v>106</v>
      </c>
      <c r="Y937" s="13" t="s">
        <v>41</v>
      </c>
      <c r="Z937" s="13" t="s">
        <v>41</v>
      </c>
      <c r="AA937" s="13">
        <v>0</v>
      </c>
      <c r="AB937" s="13">
        <v>0</v>
      </c>
      <c r="AC937" s="13">
        <v>0</v>
      </c>
      <c r="AD937" s="13" t="s">
        <v>42</v>
      </c>
      <c r="AE937" s="13">
        <v>0</v>
      </c>
      <c r="AF937" s="13" t="s">
        <v>42</v>
      </c>
      <c r="AG937" s="13">
        <v>0</v>
      </c>
      <c r="AH937" s="46" t="str">
        <f t="shared" si="28"/>
        <v>0</v>
      </c>
      <c r="AI937" s="46" t="s">
        <v>48</v>
      </c>
      <c r="AJ937" s="46" t="str">
        <f t="shared" si="29"/>
        <v>1</v>
      </c>
      <c r="AK937" s="13" t="s">
        <v>41</v>
      </c>
      <c r="AL937" s="13" t="s">
        <v>41</v>
      </c>
      <c r="AM937" s="13"/>
      <c r="AN937" s="13">
        <v>101.31965006729475</v>
      </c>
      <c r="AO937" s="13">
        <v>117.34261838440112</v>
      </c>
      <c r="AP937" s="13">
        <v>125.13020833333333</v>
      </c>
      <c r="AQ937" s="13">
        <v>148.05555555555554</v>
      </c>
      <c r="AR937" s="36">
        <v>687.50938301500003</v>
      </c>
      <c r="AS937" s="36">
        <v>5.6789433814532115</v>
      </c>
      <c r="AT937" s="36">
        <v>683.49376364</v>
      </c>
      <c r="AU937" s="36">
        <v>691.52500239000005</v>
      </c>
      <c r="AV937" s="36">
        <v>647.19299449999994</v>
      </c>
      <c r="AW937" s="36">
        <v>9.1132904837748256</v>
      </c>
      <c r="AX937" s="36">
        <v>640.74892499999999</v>
      </c>
      <c r="AY937" s="36">
        <v>653.63706400000001</v>
      </c>
      <c r="AZ937" s="36">
        <v>231468.2</v>
      </c>
      <c r="BA937" s="36" t="s">
        <v>50</v>
      </c>
      <c r="BB937" s="36">
        <v>231468.2</v>
      </c>
      <c r="BC937" s="36">
        <v>231468.2</v>
      </c>
      <c r="BD937" s="36">
        <v>651.44532875000004</v>
      </c>
      <c r="BE937" s="36">
        <v>56.681218037175526</v>
      </c>
      <c r="BF937" s="36">
        <v>611.36565510999992</v>
      </c>
      <c r="BG937" s="36">
        <v>691.52500239000005</v>
      </c>
      <c r="BH937" s="36">
        <v>627.82334000000003</v>
      </c>
      <c r="BI937" s="36">
        <v>36.506118576155828</v>
      </c>
      <c r="BJ937" s="36">
        <v>602.00961600000005</v>
      </c>
      <c r="BK937" s="36">
        <v>653.63706400000001</v>
      </c>
      <c r="BL937" s="36">
        <v>201156.88333333333</v>
      </c>
      <c r="BM937" s="36">
        <v>32650.931557945696</v>
      </c>
      <c r="BN937" s="36">
        <v>148801</v>
      </c>
      <c r="BO937" s="36">
        <v>231468.2</v>
      </c>
      <c r="BP937" s="36">
        <v>631.38453507000008</v>
      </c>
      <c r="BQ937" s="36">
        <v>85.051464531399944</v>
      </c>
      <c r="BR937" s="36">
        <v>571.24406775</v>
      </c>
      <c r="BS937" s="36">
        <v>691.52500239000005</v>
      </c>
      <c r="BT937" s="36">
        <v>640.74268400000005</v>
      </c>
      <c r="BU937" s="36">
        <v>18.235407074392327</v>
      </c>
      <c r="BV937" s="36">
        <v>627.8483040000001</v>
      </c>
      <c r="BW937" s="36">
        <v>653.63706400000001</v>
      </c>
      <c r="BX937" s="36">
        <v>196679.06875000003</v>
      </c>
      <c r="BY937" s="36">
        <v>22742.531013051608</v>
      </c>
      <c r="BZ937" s="36">
        <v>148801</v>
      </c>
      <c r="CA937" s="36">
        <v>231468.2</v>
      </c>
      <c r="CB937" s="36"/>
      <c r="CC937" s="40">
        <v>24.074000000000002</v>
      </c>
      <c r="CD937" s="40">
        <v>65.206999999999994</v>
      </c>
      <c r="CE937" s="40"/>
    </row>
    <row r="938" spans="1:83" s="5" customFormat="1">
      <c r="A938" s="13" t="s">
        <v>511</v>
      </c>
      <c r="B938" s="13">
        <v>1</v>
      </c>
      <c r="C938" s="13">
        <v>9</v>
      </c>
      <c r="D938" s="13" t="s">
        <v>117</v>
      </c>
      <c r="E938" s="35" t="s">
        <v>443</v>
      </c>
      <c r="F938" s="13" t="s">
        <v>36</v>
      </c>
      <c r="G938" s="36">
        <v>1053851217</v>
      </c>
      <c r="H938" s="13"/>
      <c r="I938" s="37">
        <v>23</v>
      </c>
      <c r="J938" s="37" t="s">
        <v>70</v>
      </c>
      <c r="K938" s="38">
        <v>43537</v>
      </c>
      <c r="L938" s="39">
        <v>0.4604166666666667</v>
      </c>
      <c r="M938" s="37" t="s">
        <v>39</v>
      </c>
      <c r="N938" s="37" t="s">
        <v>190</v>
      </c>
      <c r="O938" s="37" t="s">
        <v>190</v>
      </c>
      <c r="P938" s="37" t="s">
        <v>190</v>
      </c>
      <c r="Q938" s="37">
        <v>5</v>
      </c>
      <c r="R938" s="13" t="s">
        <v>55</v>
      </c>
      <c r="S938" s="13" t="s">
        <v>63</v>
      </c>
      <c r="T938" s="13" t="s">
        <v>42</v>
      </c>
      <c r="U938" s="13" t="s">
        <v>52</v>
      </c>
      <c r="V938" s="13" t="s">
        <v>42</v>
      </c>
      <c r="W938" s="13" t="s">
        <v>66</v>
      </c>
      <c r="X938" s="13" t="s">
        <v>76</v>
      </c>
      <c r="Y938" s="13" t="s">
        <v>41</v>
      </c>
      <c r="Z938" s="13" t="s">
        <v>41</v>
      </c>
      <c r="AA938" s="13">
        <v>0</v>
      </c>
      <c r="AB938" s="13">
        <v>0</v>
      </c>
      <c r="AC938" s="13">
        <v>0</v>
      </c>
      <c r="AD938" s="13" t="s">
        <v>42</v>
      </c>
      <c r="AE938" s="13">
        <v>0</v>
      </c>
      <c r="AF938" s="13" t="s">
        <v>42</v>
      </c>
      <c r="AG938" s="13">
        <v>0</v>
      </c>
      <c r="AH938" s="46" t="str">
        <f t="shared" si="28"/>
        <v>0</v>
      </c>
      <c r="AI938" s="46" t="s">
        <v>77</v>
      </c>
      <c r="AJ938" s="46" t="str">
        <f t="shared" si="29"/>
        <v>0</v>
      </c>
      <c r="AK938" s="13" t="s">
        <v>41</v>
      </c>
      <c r="AL938" s="13" t="s">
        <v>41</v>
      </c>
      <c r="AM938" s="13"/>
      <c r="AN938" s="13">
        <v>101.31965006729475</v>
      </c>
      <c r="AO938" s="13">
        <v>117.34261838440112</v>
      </c>
      <c r="AP938" s="13">
        <v>125.13020833333333</v>
      </c>
      <c r="AQ938" s="13">
        <v>148.05555555555554</v>
      </c>
      <c r="AR938" s="36">
        <v>490.863828635</v>
      </c>
      <c r="AS938" s="36">
        <v>22.72130766168037</v>
      </c>
      <c r="AT938" s="36">
        <v>474.79743790999993</v>
      </c>
      <c r="AU938" s="36">
        <v>506.93021936000002</v>
      </c>
      <c r="AV938" s="36">
        <v>582.67827899999997</v>
      </c>
      <c r="AW938" s="36">
        <v>9.0414491419129988</v>
      </c>
      <c r="AX938" s="36">
        <v>576.28500900000006</v>
      </c>
      <c r="AY938" s="36">
        <v>589.071549</v>
      </c>
      <c r="AZ938" s="36">
        <v>202534.67499999999</v>
      </c>
      <c r="BA938" s="36" t="s">
        <v>50</v>
      </c>
      <c r="BB938" s="36">
        <v>159823.29999999999</v>
      </c>
      <c r="BC938" s="36">
        <v>231468.2</v>
      </c>
      <c r="BD938" s="36">
        <v>422.45610503499995</v>
      </c>
      <c r="BE938" s="36">
        <v>74.021822824509613</v>
      </c>
      <c r="BF938" s="36">
        <v>370.11477215999992</v>
      </c>
      <c r="BG938" s="36">
        <v>474.79743790999993</v>
      </c>
      <c r="BH938" s="36">
        <v>589.1473125</v>
      </c>
      <c r="BI938" s="36">
        <v>18.190044053058923</v>
      </c>
      <c r="BJ938" s="36">
        <v>576.28500900000006</v>
      </c>
      <c r="BK938" s="36">
        <v>602.00961600000005</v>
      </c>
      <c r="BL938" s="36">
        <v>208505.08333333334</v>
      </c>
      <c r="BM938" s="36">
        <v>27092.577196672522</v>
      </c>
      <c r="BN938" s="36">
        <v>159823.29999999999</v>
      </c>
      <c r="BO938" s="36">
        <v>242490.5</v>
      </c>
      <c r="BP938" s="36">
        <v>583.16122014999996</v>
      </c>
      <c r="BQ938" s="36">
        <v>153.24953051385279</v>
      </c>
      <c r="BR938" s="36">
        <v>474.79743790999993</v>
      </c>
      <c r="BS938" s="36">
        <v>691.52500239000005</v>
      </c>
      <c r="BT938" s="36">
        <v>614.96103650000009</v>
      </c>
      <c r="BU938" s="36">
        <v>54.696162629214754</v>
      </c>
      <c r="BV938" s="36">
        <v>576.28500900000006</v>
      </c>
      <c r="BW938" s="36">
        <v>653.63706400000001</v>
      </c>
      <c r="BX938" s="36">
        <v>202879.125</v>
      </c>
      <c r="BY938" s="36">
        <v>46599.615877451193</v>
      </c>
      <c r="BZ938" s="36">
        <v>99200.7</v>
      </c>
      <c r="CA938" s="36">
        <v>242490.5</v>
      </c>
      <c r="CB938" s="36"/>
      <c r="CC938" s="40">
        <v>24.291</v>
      </c>
      <c r="CD938" s="40">
        <v>64.063000000000002</v>
      </c>
      <c r="CE938" s="40"/>
    </row>
    <row r="939" spans="1:83" s="5" customFormat="1">
      <c r="A939" s="13" t="s">
        <v>511</v>
      </c>
      <c r="B939" s="13">
        <v>1</v>
      </c>
      <c r="C939" s="13">
        <v>9</v>
      </c>
      <c r="D939" s="13" t="s">
        <v>117</v>
      </c>
      <c r="E939" s="35" t="s">
        <v>443</v>
      </c>
      <c r="F939" s="13" t="s">
        <v>36</v>
      </c>
      <c r="G939" s="36">
        <v>1053851217</v>
      </c>
      <c r="H939" s="13"/>
      <c r="I939" s="37">
        <v>23</v>
      </c>
      <c r="J939" s="37" t="s">
        <v>70</v>
      </c>
      <c r="K939" s="38">
        <v>43537</v>
      </c>
      <c r="L939" s="39">
        <v>0.47152777777777777</v>
      </c>
      <c r="M939" s="37" t="s">
        <v>39</v>
      </c>
      <c r="N939" s="37" t="s">
        <v>190</v>
      </c>
      <c r="O939" s="37" t="s">
        <v>190</v>
      </c>
      <c r="P939" s="37" t="s">
        <v>190</v>
      </c>
      <c r="Q939" s="37">
        <v>6</v>
      </c>
      <c r="R939" s="13" t="s">
        <v>55</v>
      </c>
      <c r="S939" s="13" t="s">
        <v>63</v>
      </c>
      <c r="T939" s="13" t="s">
        <v>42</v>
      </c>
      <c r="U939" s="13" t="s">
        <v>52</v>
      </c>
      <c r="V939" s="13" t="s">
        <v>42</v>
      </c>
      <c r="W939" s="13" t="s">
        <v>66</v>
      </c>
      <c r="X939" s="13" t="s">
        <v>76</v>
      </c>
      <c r="Y939" s="13" t="s">
        <v>41</v>
      </c>
      <c r="Z939" s="13" t="s">
        <v>41</v>
      </c>
      <c r="AA939" s="13">
        <v>0</v>
      </c>
      <c r="AB939" s="13">
        <v>0</v>
      </c>
      <c r="AC939" s="13">
        <v>0</v>
      </c>
      <c r="AD939" s="13" t="s">
        <v>42</v>
      </c>
      <c r="AE939" s="13">
        <v>0</v>
      </c>
      <c r="AF939" s="13" t="s">
        <v>42</v>
      </c>
      <c r="AG939" s="13">
        <v>0</v>
      </c>
      <c r="AH939" s="46" t="str">
        <f t="shared" si="28"/>
        <v>0</v>
      </c>
      <c r="AI939" s="46" t="s">
        <v>77</v>
      </c>
      <c r="AJ939" s="46" t="str">
        <f t="shared" si="29"/>
        <v>0</v>
      </c>
      <c r="AK939" s="13" t="s">
        <v>41</v>
      </c>
      <c r="AL939" s="13" t="s">
        <v>41</v>
      </c>
      <c r="AM939" s="13"/>
      <c r="AN939" s="13">
        <v>101.31965006729475</v>
      </c>
      <c r="AO939" s="13">
        <v>117.34261838440112</v>
      </c>
      <c r="AP939" s="13">
        <v>125.13020833333333</v>
      </c>
      <c r="AQ939" s="13">
        <v>148.05555555555554</v>
      </c>
      <c r="AR939" s="36">
        <v>514.93289987499998</v>
      </c>
      <c r="AS939" s="36">
        <v>22.711845724419899</v>
      </c>
      <c r="AT939" s="36">
        <v>498.87319974999991</v>
      </c>
      <c r="AU939" s="36">
        <v>530.99259999999992</v>
      </c>
      <c r="AV939" s="36">
        <v>537.35270300000002</v>
      </c>
      <c r="AW939" s="36">
        <v>18.376401338133864</v>
      </c>
      <c r="AX939" s="36">
        <v>524.35862500000007</v>
      </c>
      <c r="AY939" s="36">
        <v>550.34678100000008</v>
      </c>
      <c r="AZ939" s="36">
        <v>245246.07499999998</v>
      </c>
      <c r="BA939" s="36" t="s">
        <v>50</v>
      </c>
      <c r="BB939" s="36">
        <v>187379</v>
      </c>
      <c r="BC939" s="36">
        <v>264535.09999999998</v>
      </c>
      <c r="BD939" s="36">
        <v>486.76865099499992</v>
      </c>
      <c r="BE939" s="36">
        <v>62.542108464567114</v>
      </c>
      <c r="BF939" s="36">
        <v>442.54470198999996</v>
      </c>
      <c r="BG939" s="36">
        <v>530.99259999999992</v>
      </c>
      <c r="BH939" s="36">
        <v>524.41613849999999</v>
      </c>
      <c r="BI939" s="36">
        <v>36.671466304548225</v>
      </c>
      <c r="BJ939" s="36">
        <v>498.48549600000001</v>
      </c>
      <c r="BK939" s="36">
        <v>550.34678100000008</v>
      </c>
      <c r="BL939" s="36">
        <v>145126.88333333333</v>
      </c>
      <c r="BM939" s="36">
        <v>64333.453666764028</v>
      </c>
      <c r="BN939" s="36">
        <v>82667.199999999997</v>
      </c>
      <c r="BO939" s="36">
        <v>264535.09999999998</v>
      </c>
      <c r="BP939" s="36">
        <v>530.99259999999992</v>
      </c>
      <c r="BQ939" s="36">
        <v>0</v>
      </c>
      <c r="BR939" s="36">
        <v>530.99259999999992</v>
      </c>
      <c r="BS939" s="36">
        <v>530.99259999999992</v>
      </c>
      <c r="BT939" s="36">
        <v>576.17819850000001</v>
      </c>
      <c r="BU939" s="36">
        <v>36.531140963821692</v>
      </c>
      <c r="BV939" s="36">
        <v>550.34678100000008</v>
      </c>
      <c r="BW939" s="36">
        <v>602.00961600000005</v>
      </c>
      <c r="BX939" s="36">
        <v>161201.06875000001</v>
      </c>
      <c r="BY939" s="36">
        <v>60955.712497022141</v>
      </c>
      <c r="BZ939" s="36">
        <v>82667.199999999997</v>
      </c>
      <c r="CA939" s="36">
        <v>264535.09999999998</v>
      </c>
      <c r="CB939" s="36"/>
      <c r="CC939" s="40">
        <v>24.652999999999999</v>
      </c>
      <c r="CD939" s="40">
        <v>62.417999999999999</v>
      </c>
      <c r="CE939" s="40"/>
    </row>
    <row r="940" spans="1:83" s="5" customFormat="1">
      <c r="A940" s="13" t="s">
        <v>511</v>
      </c>
      <c r="B940" s="13">
        <v>1</v>
      </c>
      <c r="C940" s="13">
        <v>10</v>
      </c>
      <c r="D940" s="13" t="s">
        <v>90</v>
      </c>
      <c r="E940" s="35" t="s">
        <v>444</v>
      </c>
      <c r="F940" s="13" t="s">
        <v>36</v>
      </c>
      <c r="G940" s="36">
        <v>1053835313</v>
      </c>
      <c r="H940" s="13">
        <v>0</v>
      </c>
      <c r="I940" s="37">
        <v>24</v>
      </c>
      <c r="J940" s="37" t="s">
        <v>38</v>
      </c>
      <c r="K940" s="38">
        <v>43537</v>
      </c>
      <c r="L940" s="39">
        <v>0.41666666666666669</v>
      </c>
      <c r="M940" s="37" t="s">
        <v>93</v>
      </c>
      <c r="N940" s="37" t="s">
        <v>188</v>
      </c>
      <c r="O940" s="37" t="s">
        <v>188</v>
      </c>
      <c r="P940" s="37" t="s">
        <v>188</v>
      </c>
      <c r="Q940" s="37">
        <v>1</v>
      </c>
      <c r="R940" s="13" t="s">
        <v>55</v>
      </c>
      <c r="S940" s="13" t="s">
        <v>63</v>
      </c>
      <c r="T940" s="13" t="s">
        <v>42</v>
      </c>
      <c r="U940" s="13" t="s">
        <v>52</v>
      </c>
      <c r="V940" s="13" t="s">
        <v>42</v>
      </c>
      <c r="W940" s="13" t="s">
        <v>66</v>
      </c>
      <c r="X940" s="13" t="s">
        <v>76</v>
      </c>
      <c r="Y940" s="13" t="s">
        <v>41</v>
      </c>
      <c r="Z940" s="13" t="s">
        <v>42</v>
      </c>
      <c r="AA940" s="13">
        <v>0</v>
      </c>
      <c r="AB940" s="13">
        <v>0</v>
      </c>
      <c r="AC940" s="13">
        <v>0</v>
      </c>
      <c r="AD940" s="13" t="s">
        <v>42</v>
      </c>
      <c r="AE940" s="13">
        <v>0</v>
      </c>
      <c r="AF940" s="13" t="s">
        <v>42</v>
      </c>
      <c r="AG940" s="13">
        <v>0</v>
      </c>
      <c r="AH940" s="46" t="str">
        <f t="shared" si="28"/>
        <v>0</v>
      </c>
      <c r="AI940" s="46" t="s">
        <v>77</v>
      </c>
      <c r="AJ940" s="46" t="str">
        <f t="shared" si="29"/>
        <v>0</v>
      </c>
      <c r="AK940" s="13" t="s">
        <v>41</v>
      </c>
      <c r="AL940" s="13" t="s">
        <v>42</v>
      </c>
      <c r="AM940" s="13"/>
      <c r="AN940" s="13">
        <v>101.31965006729475</v>
      </c>
      <c r="AO940" s="13">
        <v>117.34261838440112</v>
      </c>
      <c r="AP940" s="13">
        <v>125.13020833333333</v>
      </c>
      <c r="AQ940" s="13">
        <v>148.05555555555554</v>
      </c>
      <c r="AR940" s="36">
        <v>299.05637000000002</v>
      </c>
      <c r="AS940" s="36">
        <v>13.327421332583445</v>
      </c>
      <c r="AT940" s="36">
        <v>289.63245999999998</v>
      </c>
      <c r="AU940" s="36">
        <v>308.48027999999999</v>
      </c>
      <c r="AV940" s="36">
        <v>282.67399000000006</v>
      </c>
      <c r="AW940" s="36">
        <v>0</v>
      </c>
      <c r="AX940" s="36">
        <v>282.67399000000006</v>
      </c>
      <c r="AY940" s="36">
        <v>282.67399000000006</v>
      </c>
      <c r="AZ940" s="36">
        <v>165334.42499999999</v>
      </c>
      <c r="BA940" s="36" t="s">
        <v>50</v>
      </c>
      <c r="BB940" s="36">
        <v>159823.29999999999</v>
      </c>
      <c r="BC940" s="36">
        <v>170845.6</v>
      </c>
      <c r="BD940" s="36">
        <v>317.90418999999997</v>
      </c>
      <c r="BE940" s="36">
        <v>39.98226399775033</v>
      </c>
      <c r="BF940" s="36">
        <v>289.63245999999998</v>
      </c>
      <c r="BG940" s="36">
        <v>346.17592000000002</v>
      </c>
      <c r="BH940" s="36">
        <v>266.96642000000003</v>
      </c>
      <c r="BI940" s="36">
        <v>22.213858525924802</v>
      </c>
      <c r="BJ940" s="36">
        <v>251.25885</v>
      </c>
      <c r="BK940" s="36">
        <v>282.67399000000006</v>
      </c>
      <c r="BL940" s="36">
        <v>158904.76666666669</v>
      </c>
      <c r="BM940" s="36">
        <v>2249.9379784044349</v>
      </c>
      <c r="BN940" s="36">
        <v>154312.1</v>
      </c>
      <c r="BO940" s="36">
        <v>159823.29999999999</v>
      </c>
      <c r="BP940" s="36">
        <v>317.90418999999997</v>
      </c>
      <c r="BQ940" s="36">
        <v>39.98226399775033</v>
      </c>
      <c r="BR940" s="36">
        <v>289.63245999999998</v>
      </c>
      <c r="BS940" s="36">
        <v>346.17592000000002</v>
      </c>
      <c r="BT940" s="36">
        <v>274.82020500000004</v>
      </c>
      <c r="BU940" s="36">
        <v>11.106929262962401</v>
      </c>
      <c r="BV940" s="36">
        <v>266.96642000000003</v>
      </c>
      <c r="BW940" s="36">
        <v>282.67399000000006</v>
      </c>
      <c r="BX940" s="36">
        <v>152589.89374999999</v>
      </c>
      <c r="BY940" s="36">
        <v>6888.953000030192</v>
      </c>
      <c r="BZ940" s="36">
        <v>143289.79999999999</v>
      </c>
      <c r="CA940" s="36">
        <v>159823.29999999999</v>
      </c>
      <c r="CB940" s="36"/>
      <c r="CC940" s="40">
        <v>23.832999999999998</v>
      </c>
      <c r="CD940" s="40">
        <v>61.826000000000001</v>
      </c>
      <c r="CE940" s="40"/>
    </row>
    <row r="941" spans="1:83" s="5" customFormat="1">
      <c r="A941" s="13" t="s">
        <v>511</v>
      </c>
      <c r="B941" s="13">
        <v>1</v>
      </c>
      <c r="C941" s="13">
        <v>10</v>
      </c>
      <c r="D941" s="13" t="s">
        <v>90</v>
      </c>
      <c r="E941" s="35" t="s">
        <v>444</v>
      </c>
      <c r="F941" s="13" t="s">
        <v>36</v>
      </c>
      <c r="G941" s="36">
        <v>1053835313</v>
      </c>
      <c r="H941" s="13">
        <v>0</v>
      </c>
      <c r="I941" s="37">
        <v>24</v>
      </c>
      <c r="J941" s="37" t="s">
        <v>38</v>
      </c>
      <c r="K941" s="38">
        <v>43537</v>
      </c>
      <c r="L941" s="39">
        <v>0.42708333333333331</v>
      </c>
      <c r="M941" s="37" t="s">
        <v>93</v>
      </c>
      <c r="N941" s="37" t="s">
        <v>188</v>
      </c>
      <c r="O941" s="37" t="s">
        <v>188</v>
      </c>
      <c r="P941" s="37" t="s">
        <v>188</v>
      </c>
      <c r="Q941" s="37">
        <v>2</v>
      </c>
      <c r="R941" s="13" t="s">
        <v>55</v>
      </c>
      <c r="S941" s="13" t="s">
        <v>63</v>
      </c>
      <c r="T941" s="13" t="s">
        <v>42</v>
      </c>
      <c r="U941" s="13" t="s">
        <v>52</v>
      </c>
      <c r="V941" s="13" t="s">
        <v>42</v>
      </c>
      <c r="W941" s="13" t="s">
        <v>66</v>
      </c>
      <c r="X941" s="13" t="s">
        <v>76</v>
      </c>
      <c r="Y941" s="13" t="s">
        <v>41</v>
      </c>
      <c r="Z941" s="13" t="s">
        <v>41</v>
      </c>
      <c r="AA941" s="13">
        <v>0</v>
      </c>
      <c r="AB941" s="13">
        <v>0</v>
      </c>
      <c r="AC941" s="13">
        <v>0</v>
      </c>
      <c r="AD941" s="13" t="s">
        <v>42</v>
      </c>
      <c r="AE941" s="13">
        <v>0</v>
      </c>
      <c r="AF941" s="13" t="s">
        <v>42</v>
      </c>
      <c r="AG941" s="13">
        <v>0</v>
      </c>
      <c r="AH941" s="46" t="str">
        <f t="shared" ref="AH941:AH1004" si="30">IF(AG941="-3",3, IF(AG941="-2",2, IF(AG941="-1",1, IF(AG941=1,"-1", IF(AG941=2,"-2", IF(AG941=3,"-3", IF(AG941=0,"0")))))))</f>
        <v>0</v>
      </c>
      <c r="AI941" s="46" t="s">
        <v>77</v>
      </c>
      <c r="AJ941" s="46" t="str">
        <f t="shared" ref="AJ941:AJ1004" si="31">IF(AI941="-3","3", IF(AI941="-2","2", IF(AI941="-1","1", IF(AI941="1","-1", IF(AI941="2","-2", IF(AI941="3","-3", IF(AI941="0","0")))))))</f>
        <v>0</v>
      </c>
      <c r="AK941" s="13" t="s">
        <v>41</v>
      </c>
      <c r="AL941" s="13" t="s">
        <v>41</v>
      </c>
      <c r="AM941" s="13"/>
      <c r="AN941" s="13">
        <v>101.31965006729475</v>
      </c>
      <c r="AO941" s="13">
        <v>117.34261838440112</v>
      </c>
      <c r="AP941" s="13">
        <v>125.13020833333333</v>
      </c>
      <c r="AQ941" s="13">
        <v>148.05555555555554</v>
      </c>
      <c r="AR941" s="36">
        <v>308.48027999999999</v>
      </c>
      <c r="AS941" s="36">
        <v>0</v>
      </c>
      <c r="AT941" s="36">
        <v>308.48027999999999</v>
      </c>
      <c r="AU941" s="36">
        <v>308.48027999999999</v>
      </c>
      <c r="AV941" s="36">
        <v>266.96642000000003</v>
      </c>
      <c r="AW941" s="36">
        <v>0</v>
      </c>
      <c r="AX941" s="36">
        <v>266.96642000000003</v>
      </c>
      <c r="AY941" s="36">
        <v>266.96642000000003</v>
      </c>
      <c r="AZ941" s="36">
        <v>179112.27500000002</v>
      </c>
      <c r="BA941" s="36" t="s">
        <v>50</v>
      </c>
      <c r="BB941" s="36">
        <v>176356.7</v>
      </c>
      <c r="BC941" s="36">
        <v>187379</v>
      </c>
      <c r="BD941" s="36">
        <v>308.48027999999999</v>
      </c>
      <c r="BE941" s="36">
        <v>0</v>
      </c>
      <c r="BF941" s="36">
        <v>308.48027999999999</v>
      </c>
      <c r="BG941" s="36">
        <v>308.48027999999999</v>
      </c>
      <c r="BH941" s="36">
        <v>282.67399</v>
      </c>
      <c r="BI941" s="36">
        <v>22.213858525924721</v>
      </c>
      <c r="BJ941" s="36">
        <v>266.96642000000003</v>
      </c>
      <c r="BK941" s="36">
        <v>298.38155999999998</v>
      </c>
      <c r="BL941" s="36">
        <v>183704.9</v>
      </c>
      <c r="BM941" s="36">
        <v>5691.8912449202626</v>
      </c>
      <c r="BN941" s="36">
        <v>176356.7</v>
      </c>
      <c r="BO941" s="36">
        <v>187379</v>
      </c>
      <c r="BP941" s="36">
        <v>299.05637000000002</v>
      </c>
      <c r="BQ941" s="36">
        <v>13.327421332583445</v>
      </c>
      <c r="BR941" s="36">
        <v>289.63245999999998</v>
      </c>
      <c r="BS941" s="36">
        <v>308.48027999999999</v>
      </c>
      <c r="BT941" s="36">
        <v>274.82020500000004</v>
      </c>
      <c r="BU941" s="36">
        <v>11.106929262962401</v>
      </c>
      <c r="BV941" s="36">
        <v>266.96642000000003</v>
      </c>
      <c r="BW941" s="36">
        <v>282.67399000000006</v>
      </c>
      <c r="BX941" s="36">
        <v>165851.08124999999</v>
      </c>
      <c r="BY941" s="36">
        <v>30655.368027546119</v>
      </c>
      <c r="BZ941" s="36">
        <v>63378.2</v>
      </c>
      <c r="CA941" s="36">
        <v>187379</v>
      </c>
      <c r="CB941" s="36"/>
      <c r="CC941" s="40">
        <v>24.05</v>
      </c>
      <c r="CD941" s="40">
        <v>63.689</v>
      </c>
      <c r="CE941" s="40"/>
    </row>
    <row r="942" spans="1:83" s="5" customFormat="1">
      <c r="A942" s="13" t="s">
        <v>511</v>
      </c>
      <c r="B942" s="13">
        <v>1</v>
      </c>
      <c r="C942" s="13">
        <v>10</v>
      </c>
      <c r="D942" s="13" t="s">
        <v>90</v>
      </c>
      <c r="E942" s="35" t="s">
        <v>444</v>
      </c>
      <c r="F942" s="13" t="s">
        <v>36</v>
      </c>
      <c r="G942" s="36">
        <v>1053835313</v>
      </c>
      <c r="H942" s="13"/>
      <c r="I942" s="37">
        <v>24</v>
      </c>
      <c r="J942" s="37" t="s">
        <v>38</v>
      </c>
      <c r="K942" s="38">
        <v>43537</v>
      </c>
      <c r="L942" s="39">
        <v>0.4375</v>
      </c>
      <c r="M942" s="37" t="s">
        <v>93</v>
      </c>
      <c r="N942" s="37" t="s">
        <v>188</v>
      </c>
      <c r="O942" s="37" t="s">
        <v>188</v>
      </c>
      <c r="P942" s="37" t="s">
        <v>188</v>
      </c>
      <c r="Q942" s="37">
        <v>3</v>
      </c>
      <c r="R942" s="13" t="s">
        <v>55</v>
      </c>
      <c r="S942" s="13" t="s">
        <v>63</v>
      </c>
      <c r="T942" s="13" t="s">
        <v>42</v>
      </c>
      <c r="U942" s="13" t="s">
        <v>52</v>
      </c>
      <c r="V942" s="13" t="s">
        <v>42</v>
      </c>
      <c r="W942" s="13" t="s">
        <v>66</v>
      </c>
      <c r="X942" s="13" t="s">
        <v>47</v>
      </c>
      <c r="Y942" s="13" t="s">
        <v>41</v>
      </c>
      <c r="Z942" s="13" t="s">
        <v>41</v>
      </c>
      <c r="AA942" s="13">
        <v>0</v>
      </c>
      <c r="AB942" s="13">
        <v>0</v>
      </c>
      <c r="AC942" s="13">
        <v>0</v>
      </c>
      <c r="AD942" s="13" t="s">
        <v>42</v>
      </c>
      <c r="AE942" s="13">
        <v>0</v>
      </c>
      <c r="AF942" s="13" t="s">
        <v>42</v>
      </c>
      <c r="AG942" s="13">
        <v>0</v>
      </c>
      <c r="AH942" s="46" t="str">
        <f t="shared" si="30"/>
        <v>0</v>
      </c>
      <c r="AI942" s="46" t="s">
        <v>49</v>
      </c>
      <c r="AJ942" s="46" t="str">
        <f t="shared" si="31"/>
        <v>-1</v>
      </c>
      <c r="AK942" s="13" t="s">
        <v>41</v>
      </c>
      <c r="AL942" s="13" t="s">
        <v>41</v>
      </c>
      <c r="AM942" s="13"/>
      <c r="AN942" s="13">
        <v>101.31965006729475</v>
      </c>
      <c r="AO942" s="13">
        <v>117.34261838440112</v>
      </c>
      <c r="AP942" s="13">
        <v>125.13020833333333</v>
      </c>
      <c r="AQ942" s="13">
        <v>148.05555555555554</v>
      </c>
      <c r="AR942" s="36">
        <v>299.05637000000002</v>
      </c>
      <c r="AS942" s="36">
        <v>39.982263997750287</v>
      </c>
      <c r="AT942" s="36">
        <v>270.78464000000002</v>
      </c>
      <c r="AU942" s="36">
        <v>327.32810000000001</v>
      </c>
      <c r="AV942" s="36">
        <v>251.25885000000002</v>
      </c>
      <c r="AW942" s="36">
        <v>44.427717051849577</v>
      </c>
      <c r="AX942" s="36">
        <v>219.84370999999999</v>
      </c>
      <c r="AY942" s="36">
        <v>282.67399000000006</v>
      </c>
      <c r="AZ942" s="36">
        <v>163956.625</v>
      </c>
      <c r="BA942" s="36" t="s">
        <v>50</v>
      </c>
      <c r="BB942" s="36">
        <v>82667.199999999997</v>
      </c>
      <c r="BC942" s="36">
        <v>209423.6</v>
      </c>
      <c r="BD942" s="36">
        <v>242.63220000000001</v>
      </c>
      <c r="BE942" s="36">
        <v>39.813562461894847</v>
      </c>
      <c r="BF942" s="36">
        <v>214.47976</v>
      </c>
      <c r="BG942" s="36">
        <v>270.78464000000002</v>
      </c>
      <c r="BH942" s="36">
        <v>196.38176999999999</v>
      </c>
      <c r="BI942" s="36">
        <v>33.180193747583715</v>
      </c>
      <c r="BJ942" s="36">
        <v>172.91982999999999</v>
      </c>
      <c r="BK942" s="36">
        <v>219.84370999999999</v>
      </c>
      <c r="BL942" s="36">
        <v>53733.700000000004</v>
      </c>
      <c r="BM942" s="36">
        <v>14450.335756099204</v>
      </c>
      <c r="BN942" s="36">
        <v>44089.2</v>
      </c>
      <c r="BO942" s="36">
        <v>82667.199999999997</v>
      </c>
      <c r="BP942" s="36">
        <v>289.63246000000004</v>
      </c>
      <c r="BQ942" s="36">
        <v>26.654842665166846</v>
      </c>
      <c r="BR942" s="36">
        <v>270.78464000000002</v>
      </c>
      <c r="BS942" s="36">
        <v>308.48027999999999</v>
      </c>
      <c r="BT942" s="36">
        <v>243.40506500000001</v>
      </c>
      <c r="BU942" s="36">
        <v>33.320787788887159</v>
      </c>
      <c r="BV942" s="36">
        <v>219.84370999999999</v>
      </c>
      <c r="BW942" s="36">
        <v>266.96642000000003</v>
      </c>
      <c r="BX942" s="36">
        <v>124345.26250000001</v>
      </c>
      <c r="BY942" s="36">
        <v>70705.20482801694</v>
      </c>
      <c r="BZ942" s="36">
        <v>44089.2</v>
      </c>
      <c r="CA942" s="36">
        <v>209423.6</v>
      </c>
      <c r="CB942" s="36"/>
      <c r="CC942" s="40">
        <v>24.122</v>
      </c>
      <c r="CD942" s="40">
        <v>64.700999999999993</v>
      </c>
      <c r="CE942" s="40"/>
    </row>
    <row r="943" spans="1:83" s="5" customFormat="1">
      <c r="A943" s="13" t="s">
        <v>511</v>
      </c>
      <c r="B943" s="13">
        <v>1</v>
      </c>
      <c r="C943" s="13">
        <v>10</v>
      </c>
      <c r="D943" s="13" t="s">
        <v>90</v>
      </c>
      <c r="E943" s="35" t="s">
        <v>444</v>
      </c>
      <c r="F943" s="13" t="s">
        <v>36</v>
      </c>
      <c r="G943" s="36">
        <v>1053835313</v>
      </c>
      <c r="H943" s="13"/>
      <c r="I943" s="37">
        <v>24</v>
      </c>
      <c r="J943" s="37" t="s">
        <v>38</v>
      </c>
      <c r="K943" s="38">
        <v>43537</v>
      </c>
      <c r="L943" s="39">
        <v>0.45</v>
      </c>
      <c r="M943" s="37" t="s">
        <v>93</v>
      </c>
      <c r="N943" s="37" t="s">
        <v>188</v>
      </c>
      <c r="O943" s="37" t="s">
        <v>188</v>
      </c>
      <c r="P943" s="37" t="s">
        <v>188</v>
      </c>
      <c r="Q943" s="37">
        <v>4</v>
      </c>
      <c r="R943" s="13" t="s">
        <v>55</v>
      </c>
      <c r="S943" s="13" t="s">
        <v>63</v>
      </c>
      <c r="T943" s="13" t="s">
        <v>42</v>
      </c>
      <c r="U943" s="13" t="s">
        <v>52</v>
      </c>
      <c r="V943" s="13" t="s">
        <v>42</v>
      </c>
      <c r="W943" s="13" t="s">
        <v>66</v>
      </c>
      <c r="X943" s="13" t="s">
        <v>76</v>
      </c>
      <c r="Y943" s="13" t="s">
        <v>41</v>
      </c>
      <c r="Z943" s="13" t="s">
        <v>42</v>
      </c>
      <c r="AA943" s="13">
        <v>0</v>
      </c>
      <c r="AB943" s="13">
        <v>0</v>
      </c>
      <c r="AC943" s="13">
        <v>0</v>
      </c>
      <c r="AD943" s="13" t="s">
        <v>42</v>
      </c>
      <c r="AE943" s="13">
        <v>0</v>
      </c>
      <c r="AF943" s="13" t="s">
        <v>42</v>
      </c>
      <c r="AG943" s="13">
        <v>0</v>
      </c>
      <c r="AH943" s="46" t="str">
        <f t="shared" si="30"/>
        <v>0</v>
      </c>
      <c r="AI943" s="46" t="s">
        <v>77</v>
      </c>
      <c r="AJ943" s="46" t="str">
        <f t="shared" si="31"/>
        <v>0</v>
      </c>
      <c r="AK943" s="13" t="s">
        <v>41</v>
      </c>
      <c r="AL943" s="13" t="s">
        <v>42</v>
      </c>
      <c r="AM943" s="13"/>
      <c r="AN943" s="13">
        <v>101.31965006729475</v>
      </c>
      <c r="AO943" s="13">
        <v>117.34261838440112</v>
      </c>
      <c r="AP943" s="13">
        <v>125.13020833333333</v>
      </c>
      <c r="AQ943" s="13">
        <v>148.05555555555554</v>
      </c>
      <c r="AR943" s="36">
        <v>336.75201000000004</v>
      </c>
      <c r="AS943" s="36">
        <v>13.327421332583445</v>
      </c>
      <c r="AT943" s="36">
        <v>327.32810000000001</v>
      </c>
      <c r="AU943" s="36">
        <v>346.17592000000002</v>
      </c>
      <c r="AV943" s="36">
        <v>290.52777500000002</v>
      </c>
      <c r="AW943" s="36">
        <v>11.106929262962321</v>
      </c>
      <c r="AX943" s="36">
        <v>282.67399000000006</v>
      </c>
      <c r="AY943" s="36">
        <v>298.38155999999998</v>
      </c>
      <c r="AZ943" s="36">
        <v>231468.2</v>
      </c>
      <c r="BA943" s="36" t="s">
        <v>50</v>
      </c>
      <c r="BB943" s="36">
        <v>231468.2</v>
      </c>
      <c r="BC943" s="36">
        <v>231468.2</v>
      </c>
      <c r="BD943" s="36">
        <v>308.48027999999999</v>
      </c>
      <c r="BE943" s="36">
        <v>26.654842665166885</v>
      </c>
      <c r="BF943" s="36">
        <v>289.63245999999998</v>
      </c>
      <c r="BG943" s="36">
        <v>327.32810000000001</v>
      </c>
      <c r="BH943" s="36">
        <v>274.82020500000004</v>
      </c>
      <c r="BI943" s="36">
        <v>11.106929262962401</v>
      </c>
      <c r="BJ943" s="36">
        <v>266.96642000000003</v>
      </c>
      <c r="BK943" s="36">
        <v>282.67399000000006</v>
      </c>
      <c r="BL943" s="36">
        <v>201156.88333333333</v>
      </c>
      <c r="BM943" s="36">
        <v>32650.931557945696</v>
      </c>
      <c r="BN943" s="36">
        <v>148801</v>
      </c>
      <c r="BO943" s="36">
        <v>231468.2</v>
      </c>
      <c r="BP943" s="36">
        <v>308.48027999999999</v>
      </c>
      <c r="BQ943" s="36">
        <v>26.654842665166885</v>
      </c>
      <c r="BR943" s="36">
        <v>289.63245999999998</v>
      </c>
      <c r="BS943" s="36">
        <v>327.32810000000001</v>
      </c>
      <c r="BT943" s="36">
        <v>266.96642000000003</v>
      </c>
      <c r="BU943" s="36">
        <v>22.213858525924802</v>
      </c>
      <c r="BV943" s="36">
        <v>251.25885</v>
      </c>
      <c r="BW943" s="36">
        <v>282.67399000000006</v>
      </c>
      <c r="BX943" s="36">
        <v>196679.06875000003</v>
      </c>
      <c r="BY943" s="36">
        <v>22742.531013051608</v>
      </c>
      <c r="BZ943" s="36">
        <v>148801</v>
      </c>
      <c r="CA943" s="36">
        <v>231468.2</v>
      </c>
      <c r="CB943" s="36"/>
      <c r="CC943" s="40">
        <v>24.074000000000002</v>
      </c>
      <c r="CD943" s="40">
        <v>65.206999999999994</v>
      </c>
      <c r="CE943" s="40"/>
    </row>
    <row r="944" spans="1:83" s="5" customFormat="1">
      <c r="A944" s="13" t="s">
        <v>511</v>
      </c>
      <c r="B944" s="13">
        <v>1</v>
      </c>
      <c r="C944" s="13">
        <v>10</v>
      </c>
      <c r="D944" s="13" t="s">
        <v>90</v>
      </c>
      <c r="E944" s="35" t="s">
        <v>444</v>
      </c>
      <c r="F944" s="13" t="s">
        <v>36</v>
      </c>
      <c r="G944" s="36">
        <v>1053835313</v>
      </c>
      <c r="H944" s="13"/>
      <c r="I944" s="37">
        <v>24</v>
      </c>
      <c r="J944" s="37" t="s">
        <v>38</v>
      </c>
      <c r="K944" s="38">
        <v>43537</v>
      </c>
      <c r="L944" s="39">
        <v>0.4604166666666667</v>
      </c>
      <c r="M944" s="37" t="s">
        <v>93</v>
      </c>
      <c r="N944" s="37" t="s">
        <v>188</v>
      </c>
      <c r="O944" s="37" t="s">
        <v>188</v>
      </c>
      <c r="P944" s="37" t="s">
        <v>188</v>
      </c>
      <c r="Q944" s="37">
        <v>5</v>
      </c>
      <c r="R944" s="13" t="s">
        <v>55</v>
      </c>
      <c r="S944" s="13" t="s">
        <v>63</v>
      </c>
      <c r="T944" s="13" t="s">
        <v>42</v>
      </c>
      <c r="U944" s="13" t="s">
        <v>83</v>
      </c>
      <c r="V944" s="13" t="s">
        <v>42</v>
      </c>
      <c r="W944" s="13" t="s">
        <v>46</v>
      </c>
      <c r="X944" s="13" t="s">
        <v>47</v>
      </c>
      <c r="Y944" s="13" t="s">
        <v>41</v>
      </c>
      <c r="Z944" s="13" t="s">
        <v>42</v>
      </c>
      <c r="AA944" s="13">
        <v>0</v>
      </c>
      <c r="AB944" s="13">
        <v>0</v>
      </c>
      <c r="AC944" s="13">
        <v>0</v>
      </c>
      <c r="AD944" s="13" t="s">
        <v>42</v>
      </c>
      <c r="AE944" s="13">
        <v>2</v>
      </c>
      <c r="AF944" s="13" t="s">
        <v>42</v>
      </c>
      <c r="AG944" s="13" t="s">
        <v>48</v>
      </c>
      <c r="AH944" s="46">
        <f t="shared" si="30"/>
        <v>1</v>
      </c>
      <c r="AI944" s="46" t="s">
        <v>49</v>
      </c>
      <c r="AJ944" s="46" t="str">
        <f t="shared" si="31"/>
        <v>-1</v>
      </c>
      <c r="AK944" s="13" t="s">
        <v>41</v>
      </c>
      <c r="AL944" s="13" t="s">
        <v>42</v>
      </c>
      <c r="AM944" s="13"/>
      <c r="AN944" s="13">
        <v>101.31965006729475</v>
      </c>
      <c r="AO944" s="13">
        <v>117.34261838440112</v>
      </c>
      <c r="AP944" s="13">
        <v>125.13020833333333</v>
      </c>
      <c r="AQ944" s="13">
        <v>148.05555555555554</v>
      </c>
      <c r="AR944" s="36">
        <v>299.05637000000002</v>
      </c>
      <c r="AS944" s="36">
        <v>39.982263997750287</v>
      </c>
      <c r="AT944" s="36">
        <v>270.78464000000002</v>
      </c>
      <c r="AU944" s="36">
        <v>327.32810000000001</v>
      </c>
      <c r="AV944" s="36">
        <v>251.25885000000002</v>
      </c>
      <c r="AW944" s="36">
        <v>22.213858525924763</v>
      </c>
      <c r="AX944" s="36">
        <v>235.55128000000002</v>
      </c>
      <c r="AY944" s="36">
        <v>266.96642000000003</v>
      </c>
      <c r="AZ944" s="36">
        <v>202534.67499999999</v>
      </c>
      <c r="BA944" s="36" t="s">
        <v>50</v>
      </c>
      <c r="BB944" s="36">
        <v>159823.29999999999</v>
      </c>
      <c r="BC944" s="36">
        <v>231468.2</v>
      </c>
      <c r="BD944" s="36">
        <v>289.63246000000004</v>
      </c>
      <c r="BE944" s="36">
        <v>26.654842665166846</v>
      </c>
      <c r="BF944" s="36">
        <v>270.78464000000002</v>
      </c>
      <c r="BG944" s="36">
        <v>308.48027999999999</v>
      </c>
      <c r="BH944" s="36">
        <v>251.25885000000002</v>
      </c>
      <c r="BI944" s="36">
        <v>22.213858525924763</v>
      </c>
      <c r="BJ944" s="36">
        <v>235.55128000000002</v>
      </c>
      <c r="BK944" s="36">
        <v>266.96642000000003</v>
      </c>
      <c r="BL944" s="36">
        <v>208505.08333333334</v>
      </c>
      <c r="BM944" s="36">
        <v>27092.577196672522</v>
      </c>
      <c r="BN944" s="36">
        <v>159823.29999999999</v>
      </c>
      <c r="BO944" s="36">
        <v>242490.5</v>
      </c>
      <c r="BP944" s="36">
        <v>299.05637000000002</v>
      </c>
      <c r="BQ944" s="36">
        <v>39.982263997750287</v>
      </c>
      <c r="BR944" s="36">
        <v>270.78464000000002</v>
      </c>
      <c r="BS944" s="36">
        <v>327.32810000000001</v>
      </c>
      <c r="BT944" s="36">
        <v>259.11263500000007</v>
      </c>
      <c r="BU944" s="36">
        <v>33.320787788887159</v>
      </c>
      <c r="BV944" s="36">
        <v>235.55128000000002</v>
      </c>
      <c r="BW944" s="36">
        <v>282.67399000000006</v>
      </c>
      <c r="BX944" s="36">
        <v>202879.125</v>
      </c>
      <c r="BY944" s="36">
        <v>46599.615877451193</v>
      </c>
      <c r="BZ944" s="36">
        <v>99200.7</v>
      </c>
      <c r="CA944" s="36">
        <v>242490.5</v>
      </c>
      <c r="CB944" s="36"/>
      <c r="CC944" s="40">
        <v>24.291</v>
      </c>
      <c r="CD944" s="40">
        <v>64.063000000000002</v>
      </c>
      <c r="CE944" s="40"/>
    </row>
    <row r="945" spans="1:83" s="5" customFormat="1">
      <c r="A945" s="13" t="s">
        <v>511</v>
      </c>
      <c r="B945" s="13">
        <v>1</v>
      </c>
      <c r="C945" s="13">
        <v>10</v>
      </c>
      <c r="D945" s="13" t="s">
        <v>90</v>
      </c>
      <c r="E945" s="35" t="s">
        <v>444</v>
      </c>
      <c r="F945" s="13" t="s">
        <v>36</v>
      </c>
      <c r="G945" s="36">
        <v>1053835313</v>
      </c>
      <c r="H945" s="13"/>
      <c r="I945" s="37">
        <v>24</v>
      </c>
      <c r="J945" s="37" t="s">
        <v>38</v>
      </c>
      <c r="K945" s="38">
        <v>43537</v>
      </c>
      <c r="L945" s="39">
        <v>0.47152777777777777</v>
      </c>
      <c r="M945" s="37" t="s">
        <v>93</v>
      </c>
      <c r="N945" s="37" t="s">
        <v>188</v>
      </c>
      <c r="O945" s="37" t="s">
        <v>188</v>
      </c>
      <c r="P945" s="37" t="s">
        <v>188</v>
      </c>
      <c r="Q945" s="37">
        <v>6</v>
      </c>
      <c r="R945" s="13" t="s">
        <v>55</v>
      </c>
      <c r="S945" s="13" t="s">
        <v>63</v>
      </c>
      <c r="T945" s="13" t="s">
        <v>42</v>
      </c>
      <c r="U945" s="13" t="s">
        <v>52</v>
      </c>
      <c r="V945" s="13" t="s">
        <v>42</v>
      </c>
      <c r="W945" s="13" t="s">
        <v>66</v>
      </c>
      <c r="X945" s="13" t="s">
        <v>76</v>
      </c>
      <c r="Y945" s="13" t="s">
        <v>41</v>
      </c>
      <c r="Z945" s="13" t="s">
        <v>41</v>
      </c>
      <c r="AA945" s="13">
        <v>0</v>
      </c>
      <c r="AB945" s="13">
        <v>0</v>
      </c>
      <c r="AC945" s="13">
        <v>0</v>
      </c>
      <c r="AD945" s="13" t="s">
        <v>42</v>
      </c>
      <c r="AE945" s="13">
        <v>0</v>
      </c>
      <c r="AF945" s="13" t="s">
        <v>42</v>
      </c>
      <c r="AG945" s="13">
        <v>0</v>
      </c>
      <c r="AH945" s="46" t="str">
        <f t="shared" si="30"/>
        <v>0</v>
      </c>
      <c r="AI945" s="46" t="s">
        <v>77</v>
      </c>
      <c r="AJ945" s="46" t="str">
        <f t="shared" si="31"/>
        <v>0</v>
      </c>
      <c r="AK945" s="13" t="s">
        <v>41</v>
      </c>
      <c r="AL945" s="13" t="s">
        <v>41</v>
      </c>
      <c r="AM945" s="13"/>
      <c r="AN945" s="13">
        <v>101.31965006729475</v>
      </c>
      <c r="AO945" s="13">
        <v>117.34261838440112</v>
      </c>
      <c r="AP945" s="13">
        <v>125.13020833333333</v>
      </c>
      <c r="AQ945" s="13">
        <v>148.05555555555554</v>
      </c>
      <c r="AR945" s="36">
        <v>336.75201000000004</v>
      </c>
      <c r="AS945" s="36">
        <v>39.98226399775033</v>
      </c>
      <c r="AT945" s="36">
        <v>308.48027999999999</v>
      </c>
      <c r="AU945" s="36">
        <v>365.02374000000003</v>
      </c>
      <c r="AV945" s="36">
        <v>266.96642000000003</v>
      </c>
      <c r="AW945" s="36">
        <v>22.213858525924802</v>
      </c>
      <c r="AX945" s="36">
        <v>251.25885</v>
      </c>
      <c r="AY945" s="36">
        <v>282.67399000000006</v>
      </c>
      <c r="AZ945" s="36">
        <v>245246.07499999998</v>
      </c>
      <c r="BA945" s="36" t="s">
        <v>50</v>
      </c>
      <c r="BB945" s="36">
        <v>187379</v>
      </c>
      <c r="BC945" s="36">
        <v>264535.09999999998</v>
      </c>
      <c r="BD945" s="36">
        <v>346.17592000000002</v>
      </c>
      <c r="BE945" s="36">
        <v>26.654842665166885</v>
      </c>
      <c r="BF945" s="36">
        <v>327.32810000000001</v>
      </c>
      <c r="BG945" s="36">
        <v>365.02374000000003</v>
      </c>
      <c r="BH945" s="36">
        <v>259.11263500000007</v>
      </c>
      <c r="BI945" s="36">
        <v>33.320787788887159</v>
      </c>
      <c r="BJ945" s="36">
        <v>235.55128000000002</v>
      </c>
      <c r="BK945" s="36">
        <v>282.67399000000006</v>
      </c>
      <c r="BL945" s="36">
        <v>145126.88333333333</v>
      </c>
      <c r="BM945" s="36">
        <v>64333.453666764028</v>
      </c>
      <c r="BN945" s="36">
        <v>82667.199999999997</v>
      </c>
      <c r="BO945" s="36">
        <v>264535.09999999998</v>
      </c>
      <c r="BP945" s="36">
        <v>365.02374000000003</v>
      </c>
      <c r="BQ945" s="36">
        <v>0</v>
      </c>
      <c r="BR945" s="36">
        <v>365.02374000000003</v>
      </c>
      <c r="BS945" s="36">
        <v>365.02374000000003</v>
      </c>
      <c r="BT945" s="36">
        <v>274.82020500000004</v>
      </c>
      <c r="BU945" s="36">
        <v>11.106929262962401</v>
      </c>
      <c r="BV945" s="36">
        <v>266.96642000000003</v>
      </c>
      <c r="BW945" s="36">
        <v>282.67399000000006</v>
      </c>
      <c r="BX945" s="36">
        <v>161201.06875000001</v>
      </c>
      <c r="BY945" s="36">
        <v>60955.712497022141</v>
      </c>
      <c r="BZ945" s="36">
        <v>82667.199999999997</v>
      </c>
      <c r="CA945" s="36">
        <v>264535.09999999998</v>
      </c>
      <c r="CB945" s="36"/>
      <c r="CC945" s="40">
        <v>24.652999999999999</v>
      </c>
      <c r="CD945" s="40">
        <v>62.417999999999999</v>
      </c>
      <c r="CE945" s="40"/>
    </row>
    <row r="946" spans="1:83" s="5" customFormat="1">
      <c r="A946" s="13" t="s">
        <v>511</v>
      </c>
      <c r="B946" s="13">
        <v>1</v>
      </c>
      <c r="C946" s="13">
        <v>11</v>
      </c>
      <c r="D946" s="13" t="s">
        <v>123</v>
      </c>
      <c r="E946" s="35" t="s">
        <v>445</v>
      </c>
      <c r="F946" s="13" t="s">
        <v>36</v>
      </c>
      <c r="G946" s="36">
        <v>1060651424</v>
      </c>
      <c r="H946" s="13">
        <v>0</v>
      </c>
      <c r="I946" s="37">
        <v>26</v>
      </c>
      <c r="J946" s="37" t="s">
        <v>70</v>
      </c>
      <c r="K946" s="38">
        <v>43537</v>
      </c>
      <c r="L946" s="39">
        <v>0.41666666666666669</v>
      </c>
      <c r="M946" s="37" t="s">
        <v>39</v>
      </c>
      <c r="N946" s="37" t="s">
        <v>190</v>
      </c>
      <c r="O946" s="37"/>
      <c r="P946" s="37" t="s">
        <v>190</v>
      </c>
      <c r="Q946" s="37">
        <v>1</v>
      </c>
      <c r="R946" s="13" t="s">
        <v>55</v>
      </c>
      <c r="S946" s="13" t="s">
        <v>44</v>
      </c>
      <c r="T946" s="13" t="s">
        <v>42</v>
      </c>
      <c r="U946" s="13" t="s">
        <v>45</v>
      </c>
      <c r="V946" s="13" t="s">
        <v>42</v>
      </c>
      <c r="W946" s="13" t="s">
        <v>66</v>
      </c>
      <c r="X946" s="13" t="s">
        <v>76</v>
      </c>
      <c r="Y946" s="13" t="s">
        <v>41</v>
      </c>
      <c r="Z946" s="13" t="s">
        <v>41</v>
      </c>
      <c r="AA946" s="13">
        <v>0</v>
      </c>
      <c r="AB946" s="13">
        <v>0</v>
      </c>
      <c r="AC946" s="13">
        <v>1</v>
      </c>
      <c r="AD946" s="13" t="s">
        <v>42</v>
      </c>
      <c r="AE946" s="13">
        <v>1</v>
      </c>
      <c r="AF946" s="13" t="s">
        <v>42</v>
      </c>
      <c r="AG946" s="13">
        <v>0</v>
      </c>
      <c r="AH946" s="46" t="str">
        <f t="shared" si="30"/>
        <v>0</v>
      </c>
      <c r="AI946" s="46" t="s">
        <v>77</v>
      </c>
      <c r="AJ946" s="46" t="str">
        <f t="shared" si="31"/>
        <v>0</v>
      </c>
      <c r="AK946" s="13" t="s">
        <v>41</v>
      </c>
      <c r="AL946" s="13" t="s">
        <v>41</v>
      </c>
      <c r="AM946" s="13"/>
      <c r="AN946" s="13">
        <v>101.31965006729475</v>
      </c>
      <c r="AO946" s="13">
        <v>117.34261838440112</v>
      </c>
      <c r="AP946" s="13">
        <v>125.13020833333333</v>
      </c>
      <c r="AQ946" s="13">
        <v>148.05555555555554</v>
      </c>
      <c r="AR946" s="36">
        <v>292.31164999999999</v>
      </c>
      <c r="AS946" s="36">
        <v>113.47769832634545</v>
      </c>
      <c r="AT946" s="36">
        <v>212.07079999999999</v>
      </c>
      <c r="AU946" s="36">
        <v>372.55250000000001</v>
      </c>
      <c r="AV946" s="36">
        <v>244.68210499999998</v>
      </c>
      <c r="AW946" s="36">
        <v>32.86160678732022</v>
      </c>
      <c r="AX946" s="36">
        <v>221.44543999999999</v>
      </c>
      <c r="AY946" s="36">
        <v>267.91876999999999</v>
      </c>
      <c r="AZ946" s="36">
        <v>165334.42499999999</v>
      </c>
      <c r="BA946" s="36" t="s">
        <v>50</v>
      </c>
      <c r="BB946" s="36">
        <v>159823.29999999999</v>
      </c>
      <c r="BC946" s="36">
        <v>170845.6</v>
      </c>
      <c r="BD946" s="36">
        <v>321.4649</v>
      </c>
      <c r="BE946" s="36">
        <v>154.70661986359852</v>
      </c>
      <c r="BF946" s="36">
        <v>212.07079999999999</v>
      </c>
      <c r="BG946" s="36">
        <v>430.85899999999998</v>
      </c>
      <c r="BH946" s="36">
        <v>229.19099499999999</v>
      </c>
      <c r="BI946" s="36">
        <v>10.953868929106733</v>
      </c>
      <c r="BJ946" s="36">
        <v>221.44543999999999</v>
      </c>
      <c r="BK946" s="36">
        <v>236.93654999999998</v>
      </c>
      <c r="BL946" s="36">
        <v>158904.76666666669</v>
      </c>
      <c r="BM946" s="36">
        <v>2249.9379784044349</v>
      </c>
      <c r="BN946" s="36">
        <v>154312.1</v>
      </c>
      <c r="BO946" s="36">
        <v>159823.29999999999</v>
      </c>
      <c r="BP946" s="36">
        <v>314.24599999999998</v>
      </c>
      <c r="BQ946" s="36">
        <v>144.49755357818333</v>
      </c>
      <c r="BR946" s="36">
        <v>212.07079999999999</v>
      </c>
      <c r="BS946" s="36">
        <v>416.42119999999994</v>
      </c>
      <c r="BT946" s="36">
        <v>229.19099499999999</v>
      </c>
      <c r="BU946" s="36">
        <v>10.953868929106733</v>
      </c>
      <c r="BV946" s="36">
        <v>221.44543999999999</v>
      </c>
      <c r="BW946" s="36">
        <v>236.93654999999998</v>
      </c>
      <c r="BX946" s="36">
        <v>152589.89374999999</v>
      </c>
      <c r="BY946" s="36">
        <v>6888.953000030192</v>
      </c>
      <c r="BZ946" s="36">
        <v>143289.79999999999</v>
      </c>
      <c r="CA946" s="36">
        <v>159823.29999999999</v>
      </c>
      <c r="CB946" s="36"/>
      <c r="CC946" s="40">
        <v>23.832999999999998</v>
      </c>
      <c r="CD946" s="40">
        <v>61.826000000000001</v>
      </c>
      <c r="CE946" s="40"/>
    </row>
    <row r="947" spans="1:83" s="5" customFormat="1">
      <c r="A947" s="13" t="s">
        <v>511</v>
      </c>
      <c r="B947" s="13">
        <v>1</v>
      </c>
      <c r="C947" s="13">
        <v>11</v>
      </c>
      <c r="D947" s="13" t="s">
        <v>123</v>
      </c>
      <c r="E947" s="35" t="s">
        <v>445</v>
      </c>
      <c r="F947" s="13" t="s">
        <v>36</v>
      </c>
      <c r="G947" s="36">
        <v>1060651424</v>
      </c>
      <c r="H947" s="13">
        <v>0</v>
      </c>
      <c r="I947" s="37">
        <v>26</v>
      </c>
      <c r="J947" s="37" t="s">
        <v>70</v>
      </c>
      <c r="K947" s="38">
        <v>43537</v>
      </c>
      <c r="L947" s="39">
        <v>0.42708333333333331</v>
      </c>
      <c r="M947" s="37" t="s">
        <v>39</v>
      </c>
      <c r="N947" s="37" t="s">
        <v>190</v>
      </c>
      <c r="O947" s="37"/>
      <c r="P947" s="37" t="s">
        <v>190</v>
      </c>
      <c r="Q947" s="37">
        <v>2</v>
      </c>
      <c r="R947" s="13" t="s">
        <v>55</v>
      </c>
      <c r="S947" s="13" t="s">
        <v>44</v>
      </c>
      <c r="T947" s="13" t="s">
        <v>42</v>
      </c>
      <c r="U947" s="13" t="s">
        <v>45</v>
      </c>
      <c r="V947" s="13" t="s">
        <v>42</v>
      </c>
      <c r="W947" s="13" t="s">
        <v>66</v>
      </c>
      <c r="X947" s="13" t="s">
        <v>76</v>
      </c>
      <c r="Y947" s="13" t="s">
        <v>41</v>
      </c>
      <c r="Z947" s="13" t="s">
        <v>41</v>
      </c>
      <c r="AA947" s="13">
        <v>0</v>
      </c>
      <c r="AB947" s="13">
        <v>0</v>
      </c>
      <c r="AC947" s="13">
        <v>1</v>
      </c>
      <c r="AD947" s="13" t="s">
        <v>42</v>
      </c>
      <c r="AE947" s="13">
        <v>1</v>
      </c>
      <c r="AF947" s="13" t="s">
        <v>42</v>
      </c>
      <c r="AG947" s="13">
        <v>0</v>
      </c>
      <c r="AH947" s="46" t="str">
        <f t="shared" si="30"/>
        <v>0</v>
      </c>
      <c r="AI947" s="46" t="s">
        <v>77</v>
      </c>
      <c r="AJ947" s="46" t="str">
        <f t="shared" si="31"/>
        <v>0</v>
      </c>
      <c r="AK947" s="13" t="s">
        <v>41</v>
      </c>
      <c r="AL947" s="13" t="s">
        <v>41</v>
      </c>
      <c r="AM947" s="13"/>
      <c r="AN947" s="13">
        <v>101.31965006729475</v>
      </c>
      <c r="AO947" s="13">
        <v>117.34261838440112</v>
      </c>
      <c r="AP947" s="13">
        <v>125.13020833333333</v>
      </c>
      <c r="AQ947" s="13">
        <v>148.05555555555554</v>
      </c>
      <c r="AR947" s="36">
        <v>379.86395000000005</v>
      </c>
      <c r="AS947" s="36">
        <v>10.339951750612776</v>
      </c>
      <c r="AT947" s="36">
        <v>372.55250000000001</v>
      </c>
      <c r="AU947" s="36">
        <v>387.17540000000002</v>
      </c>
      <c r="AV947" s="36">
        <v>252.42766000000003</v>
      </c>
      <c r="AW947" s="36">
        <v>0</v>
      </c>
      <c r="AX947" s="36">
        <v>252.42766000000003</v>
      </c>
      <c r="AY947" s="36">
        <v>252.42766000000003</v>
      </c>
      <c r="AZ947" s="36">
        <v>179112.27500000002</v>
      </c>
      <c r="BA947" s="36" t="s">
        <v>50</v>
      </c>
      <c r="BB947" s="36">
        <v>176356.7</v>
      </c>
      <c r="BC947" s="36">
        <v>187379</v>
      </c>
      <c r="BD947" s="36">
        <v>394.48685</v>
      </c>
      <c r="BE947" s="36">
        <v>10.339951750612737</v>
      </c>
      <c r="BF947" s="36">
        <v>387.17540000000002</v>
      </c>
      <c r="BG947" s="36">
        <v>401.79829999999998</v>
      </c>
      <c r="BH947" s="36">
        <v>267.91877000000005</v>
      </c>
      <c r="BI947" s="36">
        <v>21.907737858213483</v>
      </c>
      <c r="BJ947" s="36">
        <v>252.42766000000003</v>
      </c>
      <c r="BK947" s="36">
        <v>283.40988000000004</v>
      </c>
      <c r="BL947" s="36">
        <v>183704.9</v>
      </c>
      <c r="BM947" s="36">
        <v>5691.8912449202626</v>
      </c>
      <c r="BN947" s="36">
        <v>176356.7</v>
      </c>
      <c r="BO947" s="36">
        <v>187379</v>
      </c>
      <c r="BP947" s="36">
        <v>299.62310000000002</v>
      </c>
      <c r="BQ947" s="36">
        <v>123.81765007695772</v>
      </c>
      <c r="BR947" s="36">
        <v>212.07079999999999</v>
      </c>
      <c r="BS947" s="36">
        <v>387.17540000000002</v>
      </c>
      <c r="BT947" s="36">
        <v>236.93655000000001</v>
      </c>
      <c r="BU947" s="36">
        <v>21.907737858213505</v>
      </c>
      <c r="BV947" s="36">
        <v>221.44543999999999</v>
      </c>
      <c r="BW947" s="36">
        <v>252.42766000000003</v>
      </c>
      <c r="BX947" s="36">
        <v>165851.08124999999</v>
      </c>
      <c r="BY947" s="36">
        <v>30655.368027546119</v>
      </c>
      <c r="BZ947" s="36">
        <v>63378.2</v>
      </c>
      <c r="CA947" s="36">
        <v>187379</v>
      </c>
      <c r="CB947" s="36"/>
      <c r="CC947" s="40">
        <v>24.05</v>
      </c>
      <c r="CD947" s="40">
        <v>63.689</v>
      </c>
      <c r="CE947" s="40"/>
    </row>
    <row r="948" spans="1:83" s="5" customFormat="1">
      <c r="A948" s="13" t="s">
        <v>511</v>
      </c>
      <c r="B948" s="13">
        <v>1</v>
      </c>
      <c r="C948" s="13">
        <v>11</v>
      </c>
      <c r="D948" s="13" t="s">
        <v>123</v>
      </c>
      <c r="E948" s="35" t="s">
        <v>445</v>
      </c>
      <c r="F948" s="13" t="s">
        <v>36</v>
      </c>
      <c r="G948" s="36">
        <v>1060651424</v>
      </c>
      <c r="H948" s="13">
        <v>0</v>
      </c>
      <c r="I948" s="37">
        <v>26</v>
      </c>
      <c r="J948" s="37" t="s">
        <v>70</v>
      </c>
      <c r="K948" s="38">
        <v>43537</v>
      </c>
      <c r="L948" s="39">
        <v>0.4375</v>
      </c>
      <c r="M948" s="37" t="s">
        <v>39</v>
      </c>
      <c r="N948" s="37" t="s">
        <v>190</v>
      </c>
      <c r="O948" s="37"/>
      <c r="P948" s="37" t="s">
        <v>190</v>
      </c>
      <c r="Q948" s="37">
        <v>3</v>
      </c>
      <c r="R948" s="13" t="s">
        <v>55</v>
      </c>
      <c r="S948" s="13" t="s">
        <v>44</v>
      </c>
      <c r="T948" s="13" t="s">
        <v>42</v>
      </c>
      <c r="U948" s="13" t="s">
        <v>45</v>
      </c>
      <c r="V948" s="13" t="s">
        <v>42</v>
      </c>
      <c r="W948" s="13" t="s">
        <v>66</v>
      </c>
      <c r="X948" s="13" t="s">
        <v>76</v>
      </c>
      <c r="Y948" s="13" t="s">
        <v>190</v>
      </c>
      <c r="Z948" s="13" t="s">
        <v>41</v>
      </c>
      <c r="AA948" s="13">
        <v>0</v>
      </c>
      <c r="AB948" s="13">
        <v>0</v>
      </c>
      <c r="AC948" s="13">
        <v>1</v>
      </c>
      <c r="AD948" s="13" t="s">
        <v>42</v>
      </c>
      <c r="AE948" s="13">
        <v>1</v>
      </c>
      <c r="AF948" s="13" t="s">
        <v>42</v>
      </c>
      <c r="AG948" s="13">
        <v>0</v>
      </c>
      <c r="AH948" s="46" t="str">
        <f t="shared" si="30"/>
        <v>0</v>
      </c>
      <c r="AI948" s="46" t="s">
        <v>77</v>
      </c>
      <c r="AJ948" s="46" t="str">
        <f t="shared" si="31"/>
        <v>0</v>
      </c>
      <c r="AK948" s="13" t="s">
        <v>190</v>
      </c>
      <c r="AL948" s="13" t="s">
        <v>41</v>
      </c>
      <c r="AM948" s="13"/>
      <c r="AN948" s="13">
        <v>101.31965006729475</v>
      </c>
      <c r="AO948" s="13">
        <v>117.34261838440112</v>
      </c>
      <c r="AP948" s="13">
        <v>125.13020833333333</v>
      </c>
      <c r="AQ948" s="13">
        <v>148.05555555555554</v>
      </c>
      <c r="AR948" s="36">
        <v>387.17539999999997</v>
      </c>
      <c r="AS948" s="36">
        <v>20.679903501225514</v>
      </c>
      <c r="AT948" s="36">
        <v>372.55250000000001</v>
      </c>
      <c r="AU948" s="36">
        <v>401.79829999999998</v>
      </c>
      <c r="AV948" s="36">
        <v>229.19099499999999</v>
      </c>
      <c r="AW948" s="36">
        <v>10.953868929106733</v>
      </c>
      <c r="AX948" s="36">
        <v>221.44543999999999</v>
      </c>
      <c r="AY948" s="36">
        <v>236.93654999999998</v>
      </c>
      <c r="AZ948" s="36">
        <v>163956.625</v>
      </c>
      <c r="BA948" s="36" t="s">
        <v>50</v>
      </c>
      <c r="BB948" s="36">
        <v>82667.199999999997</v>
      </c>
      <c r="BC948" s="36">
        <v>209423.6</v>
      </c>
      <c r="BD948" s="36">
        <v>350.61815000000001</v>
      </c>
      <c r="BE948" s="36">
        <v>31.01985525183829</v>
      </c>
      <c r="BF948" s="36">
        <v>328.68380000000002</v>
      </c>
      <c r="BG948" s="36">
        <v>372.55250000000001</v>
      </c>
      <c r="BH948" s="36">
        <v>198.30681999999999</v>
      </c>
      <c r="BI948" s="36">
        <v>32.722950218597468</v>
      </c>
      <c r="BJ948" s="36">
        <v>175.16819999999998</v>
      </c>
      <c r="BK948" s="36">
        <v>221.44543999999999</v>
      </c>
      <c r="BL948" s="36">
        <v>53733.700000000004</v>
      </c>
      <c r="BM948" s="36">
        <v>14450.335756099204</v>
      </c>
      <c r="BN948" s="36">
        <v>44089.2</v>
      </c>
      <c r="BO948" s="36">
        <v>82667.199999999997</v>
      </c>
      <c r="BP948" s="36">
        <v>379.86395000000005</v>
      </c>
      <c r="BQ948" s="36">
        <v>10.339951750612776</v>
      </c>
      <c r="BR948" s="36">
        <v>372.55250000000001</v>
      </c>
      <c r="BS948" s="36">
        <v>387.17540000000002</v>
      </c>
      <c r="BT948" s="36">
        <v>236.93655000000001</v>
      </c>
      <c r="BU948" s="36">
        <v>21.907737858213505</v>
      </c>
      <c r="BV948" s="36">
        <v>221.44543999999999</v>
      </c>
      <c r="BW948" s="36">
        <v>252.42766000000003</v>
      </c>
      <c r="BX948" s="36">
        <v>124345.26250000001</v>
      </c>
      <c r="BY948" s="36">
        <v>70705.20482801694</v>
      </c>
      <c r="BZ948" s="36">
        <v>44089.2</v>
      </c>
      <c r="CA948" s="36">
        <v>209423.6</v>
      </c>
      <c r="CB948" s="36"/>
      <c r="CC948" s="40">
        <v>24.122</v>
      </c>
      <c r="CD948" s="40">
        <v>64.700999999999993</v>
      </c>
      <c r="CE948" s="40"/>
    </row>
    <row r="949" spans="1:83" s="5" customFormat="1">
      <c r="A949" s="13" t="s">
        <v>511</v>
      </c>
      <c r="B949" s="13">
        <v>1</v>
      </c>
      <c r="C949" s="13">
        <v>11</v>
      </c>
      <c r="D949" s="13" t="s">
        <v>123</v>
      </c>
      <c r="E949" s="35" t="s">
        <v>445</v>
      </c>
      <c r="F949" s="13" t="s">
        <v>36</v>
      </c>
      <c r="G949" s="36">
        <v>1060651424</v>
      </c>
      <c r="H949" s="13"/>
      <c r="I949" s="37">
        <v>26</v>
      </c>
      <c r="J949" s="37" t="s">
        <v>70</v>
      </c>
      <c r="K949" s="38">
        <v>43537</v>
      </c>
      <c r="L949" s="39">
        <v>0.45</v>
      </c>
      <c r="M949" s="37" t="s">
        <v>39</v>
      </c>
      <c r="N949" s="37" t="s">
        <v>190</v>
      </c>
      <c r="O949" s="37"/>
      <c r="P949" s="37" t="s">
        <v>190</v>
      </c>
      <c r="Q949" s="37">
        <v>4</v>
      </c>
      <c r="R949" s="13" t="s">
        <v>55</v>
      </c>
      <c r="S949" s="13" t="s">
        <v>44</v>
      </c>
      <c r="T949" s="13" t="s">
        <v>42</v>
      </c>
      <c r="U949" s="13" t="s">
        <v>45</v>
      </c>
      <c r="V949" s="13" t="s">
        <v>42</v>
      </c>
      <c r="W949" s="13" t="s">
        <v>66</v>
      </c>
      <c r="X949" s="13" t="s">
        <v>76</v>
      </c>
      <c r="Y949" s="13" t="s">
        <v>41</v>
      </c>
      <c r="Z949" s="13" t="s">
        <v>42</v>
      </c>
      <c r="AA949" s="13">
        <v>0</v>
      </c>
      <c r="AB949" s="13">
        <v>0</v>
      </c>
      <c r="AC949" s="13">
        <v>1</v>
      </c>
      <c r="AD949" s="13" t="s">
        <v>42</v>
      </c>
      <c r="AE949" s="13">
        <v>1</v>
      </c>
      <c r="AF949" s="13" t="s">
        <v>42</v>
      </c>
      <c r="AG949" s="13">
        <v>0</v>
      </c>
      <c r="AH949" s="46" t="str">
        <f t="shared" si="30"/>
        <v>0</v>
      </c>
      <c r="AI949" s="46" t="s">
        <v>77</v>
      </c>
      <c r="AJ949" s="46" t="str">
        <f t="shared" si="31"/>
        <v>0</v>
      </c>
      <c r="AK949" s="13" t="s">
        <v>41</v>
      </c>
      <c r="AL949" s="13" t="s">
        <v>42</v>
      </c>
      <c r="AM949" s="13"/>
      <c r="AN949" s="13">
        <v>101.31965006729475</v>
      </c>
      <c r="AO949" s="13">
        <v>117.34261838440112</v>
      </c>
      <c r="AP949" s="13">
        <v>125.13020833333333</v>
      </c>
      <c r="AQ949" s="13">
        <v>148.05555555555554</v>
      </c>
      <c r="AR949" s="36">
        <v>387.17539999999997</v>
      </c>
      <c r="AS949" s="36">
        <v>20.679903501225514</v>
      </c>
      <c r="AT949" s="36">
        <v>372.55250000000001</v>
      </c>
      <c r="AU949" s="36">
        <v>401.79829999999998</v>
      </c>
      <c r="AV949" s="36">
        <v>244.68210499999998</v>
      </c>
      <c r="AW949" s="36">
        <v>32.86160678732022</v>
      </c>
      <c r="AX949" s="36">
        <v>221.44543999999999</v>
      </c>
      <c r="AY949" s="36">
        <v>267.91876999999999</v>
      </c>
      <c r="AZ949" s="36">
        <v>231468.2</v>
      </c>
      <c r="BA949" s="36" t="s">
        <v>50</v>
      </c>
      <c r="BB949" s="36">
        <v>231468.2</v>
      </c>
      <c r="BC949" s="36">
        <v>231468.2</v>
      </c>
      <c r="BD949" s="36">
        <v>394.48685</v>
      </c>
      <c r="BE949" s="36">
        <v>10.339951750612737</v>
      </c>
      <c r="BF949" s="36">
        <v>387.17540000000002</v>
      </c>
      <c r="BG949" s="36">
        <v>401.79829999999998</v>
      </c>
      <c r="BH949" s="36">
        <v>252.42766</v>
      </c>
      <c r="BI949" s="36">
        <v>21.907737858213483</v>
      </c>
      <c r="BJ949" s="36">
        <v>236.93654999999998</v>
      </c>
      <c r="BK949" s="36">
        <v>267.91876999999999</v>
      </c>
      <c r="BL949" s="36">
        <v>201156.88333333333</v>
      </c>
      <c r="BM949" s="36">
        <v>32650.931557945696</v>
      </c>
      <c r="BN949" s="36">
        <v>148801</v>
      </c>
      <c r="BO949" s="36">
        <v>231468.2</v>
      </c>
      <c r="BP949" s="36">
        <v>394.48685</v>
      </c>
      <c r="BQ949" s="36">
        <v>10.339951750612737</v>
      </c>
      <c r="BR949" s="36">
        <v>387.17540000000002</v>
      </c>
      <c r="BS949" s="36">
        <v>401.79829999999998</v>
      </c>
      <c r="BT949" s="36">
        <v>252.42766</v>
      </c>
      <c r="BU949" s="36">
        <v>21.907737858213483</v>
      </c>
      <c r="BV949" s="36">
        <v>236.93654999999998</v>
      </c>
      <c r="BW949" s="36">
        <v>267.91876999999999</v>
      </c>
      <c r="BX949" s="36">
        <v>196679.06875000003</v>
      </c>
      <c r="BY949" s="36">
        <v>22742.531013051608</v>
      </c>
      <c r="BZ949" s="36">
        <v>148801</v>
      </c>
      <c r="CA949" s="36">
        <v>231468.2</v>
      </c>
      <c r="CB949" s="36"/>
      <c r="CC949" s="40">
        <v>24.074000000000002</v>
      </c>
      <c r="CD949" s="40">
        <v>65.206999999999994</v>
      </c>
      <c r="CE949" s="40"/>
    </row>
    <row r="950" spans="1:83" s="5" customFormat="1">
      <c r="A950" s="13" t="s">
        <v>511</v>
      </c>
      <c r="B950" s="13">
        <v>1</v>
      </c>
      <c r="C950" s="13">
        <v>11</v>
      </c>
      <c r="D950" s="13" t="s">
        <v>123</v>
      </c>
      <c r="E950" s="35" t="s">
        <v>445</v>
      </c>
      <c r="F950" s="13" t="s">
        <v>36</v>
      </c>
      <c r="G950" s="36">
        <v>1060651424</v>
      </c>
      <c r="H950" s="13"/>
      <c r="I950" s="37">
        <v>26</v>
      </c>
      <c r="J950" s="37" t="s">
        <v>70</v>
      </c>
      <c r="K950" s="38">
        <v>43537</v>
      </c>
      <c r="L950" s="39">
        <v>0.4604166666666667</v>
      </c>
      <c r="M950" s="37" t="s">
        <v>39</v>
      </c>
      <c r="N950" s="37" t="s">
        <v>190</v>
      </c>
      <c r="O950" s="37"/>
      <c r="P950" s="37" t="s">
        <v>190</v>
      </c>
      <c r="Q950" s="37">
        <v>5</v>
      </c>
      <c r="R950" s="13" t="s">
        <v>55</v>
      </c>
      <c r="S950" s="13" t="s">
        <v>44</v>
      </c>
      <c r="T950" s="13" t="s">
        <v>42</v>
      </c>
      <c r="U950" s="13" t="s">
        <v>45</v>
      </c>
      <c r="V950" s="13" t="s">
        <v>42</v>
      </c>
      <c r="W950" s="13" t="s">
        <v>66</v>
      </c>
      <c r="X950" s="13" t="s">
        <v>76</v>
      </c>
      <c r="Y950" s="13" t="s">
        <v>41</v>
      </c>
      <c r="Z950" s="13" t="s">
        <v>41</v>
      </c>
      <c r="AA950" s="13">
        <v>0</v>
      </c>
      <c r="AB950" s="13">
        <v>0</v>
      </c>
      <c r="AC950" s="13">
        <v>1</v>
      </c>
      <c r="AD950" s="13" t="s">
        <v>42</v>
      </c>
      <c r="AE950" s="13">
        <v>1</v>
      </c>
      <c r="AF950" s="13" t="s">
        <v>42</v>
      </c>
      <c r="AG950" s="13">
        <v>0</v>
      </c>
      <c r="AH950" s="46" t="str">
        <f t="shared" si="30"/>
        <v>0</v>
      </c>
      <c r="AI950" s="46" t="s">
        <v>77</v>
      </c>
      <c r="AJ950" s="46" t="str">
        <f t="shared" si="31"/>
        <v>0</v>
      </c>
      <c r="AK950" s="13" t="s">
        <v>41</v>
      </c>
      <c r="AL950" s="13" t="s">
        <v>41</v>
      </c>
      <c r="AM950" s="13"/>
      <c r="AN950" s="13">
        <v>101.31965006729475</v>
      </c>
      <c r="AO950" s="13">
        <v>117.34261838440112</v>
      </c>
      <c r="AP950" s="13">
        <v>125.13020833333333</v>
      </c>
      <c r="AQ950" s="13">
        <v>148.05555555555554</v>
      </c>
      <c r="AR950" s="36">
        <v>365.24104999999997</v>
      </c>
      <c r="AS950" s="36">
        <v>10.339951750612776</v>
      </c>
      <c r="AT950" s="36">
        <v>357.92959999999999</v>
      </c>
      <c r="AU950" s="36">
        <v>372.55250000000001</v>
      </c>
      <c r="AV950" s="36">
        <v>236.93654999999998</v>
      </c>
      <c r="AW950" s="36">
        <v>0</v>
      </c>
      <c r="AX950" s="36">
        <v>236.93654999999998</v>
      </c>
      <c r="AY950" s="36">
        <v>236.93654999999998</v>
      </c>
      <c r="AZ950" s="36">
        <v>202534.67499999999</v>
      </c>
      <c r="BA950" s="36" t="s">
        <v>50</v>
      </c>
      <c r="BB950" s="36">
        <v>159823.29999999999</v>
      </c>
      <c r="BC950" s="36">
        <v>231468.2</v>
      </c>
      <c r="BD950" s="36">
        <v>372.55250000000001</v>
      </c>
      <c r="BE950" s="36">
        <v>20.679903501225553</v>
      </c>
      <c r="BF950" s="36">
        <v>357.92959999999999</v>
      </c>
      <c r="BG950" s="36">
        <v>387.17540000000002</v>
      </c>
      <c r="BH950" s="36">
        <v>244.68210500000001</v>
      </c>
      <c r="BI950" s="36">
        <v>10.953868929106772</v>
      </c>
      <c r="BJ950" s="36">
        <v>236.93654999999998</v>
      </c>
      <c r="BK950" s="36">
        <v>252.42766000000003</v>
      </c>
      <c r="BL950" s="36">
        <v>208505.08333333334</v>
      </c>
      <c r="BM950" s="36">
        <v>27092.577196672522</v>
      </c>
      <c r="BN950" s="36">
        <v>159823.29999999999</v>
      </c>
      <c r="BO950" s="36">
        <v>242490.5</v>
      </c>
      <c r="BP950" s="36">
        <v>379.86394999999999</v>
      </c>
      <c r="BQ950" s="36">
        <v>31.01985525183829</v>
      </c>
      <c r="BR950" s="36">
        <v>357.92959999999999</v>
      </c>
      <c r="BS950" s="36">
        <v>401.79829999999998</v>
      </c>
      <c r="BT950" s="36">
        <v>252.42766</v>
      </c>
      <c r="BU950" s="36">
        <v>21.907737858213483</v>
      </c>
      <c r="BV950" s="36">
        <v>236.93654999999998</v>
      </c>
      <c r="BW950" s="36">
        <v>267.91876999999999</v>
      </c>
      <c r="BX950" s="36">
        <v>202879.125</v>
      </c>
      <c r="BY950" s="36">
        <v>46599.615877451193</v>
      </c>
      <c r="BZ950" s="36">
        <v>99200.7</v>
      </c>
      <c r="CA950" s="36">
        <v>242490.5</v>
      </c>
      <c r="CB950" s="36"/>
      <c r="CC950" s="40">
        <v>24.291</v>
      </c>
      <c r="CD950" s="40">
        <v>64.063000000000002</v>
      </c>
      <c r="CE950" s="40"/>
    </row>
    <row r="951" spans="1:83" s="5" customFormat="1">
      <c r="A951" s="13" t="s">
        <v>511</v>
      </c>
      <c r="B951" s="13">
        <v>1</v>
      </c>
      <c r="C951" s="13">
        <v>11</v>
      </c>
      <c r="D951" s="13" t="s">
        <v>123</v>
      </c>
      <c r="E951" s="35" t="s">
        <v>445</v>
      </c>
      <c r="F951" s="13" t="s">
        <v>36</v>
      </c>
      <c r="G951" s="36">
        <v>1060651424</v>
      </c>
      <c r="H951" s="13"/>
      <c r="I951" s="37">
        <v>26</v>
      </c>
      <c r="J951" s="37" t="s">
        <v>70</v>
      </c>
      <c r="K951" s="38">
        <v>43537</v>
      </c>
      <c r="L951" s="39">
        <v>0.47152777777777777</v>
      </c>
      <c r="M951" s="37" t="s">
        <v>39</v>
      </c>
      <c r="N951" s="37" t="s">
        <v>190</v>
      </c>
      <c r="O951" s="37"/>
      <c r="P951" s="37" t="s">
        <v>190</v>
      </c>
      <c r="Q951" s="37">
        <v>6</v>
      </c>
      <c r="R951" s="13" t="s">
        <v>55</v>
      </c>
      <c r="S951" s="13" t="s">
        <v>44</v>
      </c>
      <c r="T951" s="13" t="s">
        <v>42</v>
      </c>
      <c r="U951" s="13" t="s">
        <v>45</v>
      </c>
      <c r="V951" s="13" t="s">
        <v>42</v>
      </c>
      <c r="W951" s="13" t="s">
        <v>66</v>
      </c>
      <c r="X951" s="13" t="s">
        <v>76</v>
      </c>
      <c r="Y951" s="13" t="s">
        <v>41</v>
      </c>
      <c r="Z951" s="13" t="s">
        <v>41</v>
      </c>
      <c r="AA951" s="13">
        <v>0</v>
      </c>
      <c r="AB951" s="13">
        <v>0</v>
      </c>
      <c r="AC951" s="13">
        <v>1</v>
      </c>
      <c r="AD951" s="13" t="s">
        <v>42</v>
      </c>
      <c r="AE951" s="13">
        <v>1</v>
      </c>
      <c r="AF951" s="13" t="s">
        <v>42</v>
      </c>
      <c r="AG951" s="13">
        <v>0</v>
      </c>
      <c r="AH951" s="46" t="str">
        <f t="shared" si="30"/>
        <v>0</v>
      </c>
      <c r="AI951" s="46" t="s">
        <v>77</v>
      </c>
      <c r="AJ951" s="46" t="str">
        <f t="shared" si="31"/>
        <v>0</v>
      </c>
      <c r="AK951" s="13" t="s">
        <v>41</v>
      </c>
      <c r="AL951" s="13" t="s">
        <v>41</v>
      </c>
      <c r="AM951" s="13"/>
      <c r="AN951" s="13">
        <v>101.31965006729475</v>
      </c>
      <c r="AO951" s="13">
        <v>117.34261838440112</v>
      </c>
      <c r="AP951" s="13">
        <v>125.13020833333333</v>
      </c>
      <c r="AQ951" s="13">
        <v>148.05555555555554</v>
      </c>
      <c r="AR951" s="36">
        <v>372.55250000000001</v>
      </c>
      <c r="AS951" s="36">
        <v>20.679903501225553</v>
      </c>
      <c r="AT951" s="36">
        <v>357.92959999999999</v>
      </c>
      <c r="AU951" s="36">
        <v>387.17540000000002</v>
      </c>
      <c r="AV951" s="36">
        <v>244.68210499999998</v>
      </c>
      <c r="AW951" s="36">
        <v>32.86160678732022</v>
      </c>
      <c r="AX951" s="36">
        <v>221.44543999999999</v>
      </c>
      <c r="AY951" s="36">
        <v>267.91876999999999</v>
      </c>
      <c r="AZ951" s="36">
        <v>245246.07499999998</v>
      </c>
      <c r="BA951" s="36" t="s">
        <v>50</v>
      </c>
      <c r="BB951" s="36">
        <v>187379</v>
      </c>
      <c r="BC951" s="36">
        <v>264535.09999999998</v>
      </c>
      <c r="BD951" s="36">
        <v>372.55250000000001</v>
      </c>
      <c r="BE951" s="36">
        <v>20.679903501225553</v>
      </c>
      <c r="BF951" s="36">
        <v>357.92959999999999</v>
      </c>
      <c r="BG951" s="36">
        <v>387.17540000000002</v>
      </c>
      <c r="BH951" s="36">
        <v>236.93655000000001</v>
      </c>
      <c r="BI951" s="36">
        <v>43.815475716426612</v>
      </c>
      <c r="BJ951" s="36">
        <v>205.95433</v>
      </c>
      <c r="BK951" s="36">
        <v>267.91876999999999</v>
      </c>
      <c r="BL951" s="36">
        <v>145126.88333333333</v>
      </c>
      <c r="BM951" s="36">
        <v>64333.453666764028</v>
      </c>
      <c r="BN951" s="36">
        <v>82667.199999999997</v>
      </c>
      <c r="BO951" s="36">
        <v>264535.09999999998</v>
      </c>
      <c r="BP951" s="36">
        <v>379.86395000000005</v>
      </c>
      <c r="BQ951" s="36">
        <v>10.339951750612776</v>
      </c>
      <c r="BR951" s="36">
        <v>372.55250000000001</v>
      </c>
      <c r="BS951" s="36">
        <v>387.17540000000002</v>
      </c>
      <c r="BT951" s="36">
        <v>260.17321500000003</v>
      </c>
      <c r="BU951" s="36">
        <v>10.953868929106712</v>
      </c>
      <c r="BV951" s="36">
        <v>252.42766000000003</v>
      </c>
      <c r="BW951" s="36">
        <v>267.91876999999999</v>
      </c>
      <c r="BX951" s="36">
        <v>161201.06875000001</v>
      </c>
      <c r="BY951" s="36">
        <v>60955.712497022141</v>
      </c>
      <c r="BZ951" s="36">
        <v>82667.199999999997</v>
      </c>
      <c r="CA951" s="36">
        <v>264535.09999999998</v>
      </c>
      <c r="CB951" s="36"/>
      <c r="CC951" s="40">
        <v>24.652999999999999</v>
      </c>
      <c r="CD951" s="40">
        <v>62.417999999999999</v>
      </c>
      <c r="CE951" s="40"/>
    </row>
    <row r="952" spans="1:83" s="5" customFormat="1">
      <c r="A952" s="13" t="s">
        <v>511</v>
      </c>
      <c r="B952" s="13">
        <v>1</v>
      </c>
      <c r="C952" s="13">
        <v>12</v>
      </c>
      <c r="D952" s="13" t="s">
        <v>95</v>
      </c>
      <c r="E952" s="35" t="s">
        <v>446</v>
      </c>
      <c r="F952" s="13" t="s">
        <v>36</v>
      </c>
      <c r="G952" s="36">
        <v>1053841731</v>
      </c>
      <c r="H952" s="13"/>
      <c r="I952" s="37">
        <v>23</v>
      </c>
      <c r="J952" s="37" t="s">
        <v>70</v>
      </c>
      <c r="K952" s="38">
        <v>43537</v>
      </c>
      <c r="L952" s="39">
        <v>0.41666666666666669</v>
      </c>
      <c r="M952" s="37" t="s">
        <v>39</v>
      </c>
      <c r="N952" s="37" t="s">
        <v>188</v>
      </c>
      <c r="O952" s="37" t="s">
        <v>188</v>
      </c>
      <c r="P952" s="37" t="s">
        <v>190</v>
      </c>
      <c r="Q952" s="37">
        <v>1</v>
      </c>
      <c r="R952" s="13" t="s">
        <v>55</v>
      </c>
      <c r="S952" s="13" t="s">
        <v>44</v>
      </c>
      <c r="T952" s="13" t="s">
        <v>42</v>
      </c>
      <c r="U952" s="13" t="s">
        <v>52</v>
      </c>
      <c r="V952" s="13" t="s">
        <v>42</v>
      </c>
      <c r="W952" s="13" t="s">
        <v>66</v>
      </c>
      <c r="X952" s="13" t="s">
        <v>76</v>
      </c>
      <c r="Y952" s="13" t="s">
        <v>41</v>
      </c>
      <c r="Z952" s="13" t="s">
        <v>42</v>
      </c>
      <c r="AA952" s="13">
        <v>0</v>
      </c>
      <c r="AB952" s="13">
        <v>0</v>
      </c>
      <c r="AC952" s="13">
        <v>1</v>
      </c>
      <c r="AD952" s="13" t="s">
        <v>42</v>
      </c>
      <c r="AE952" s="13">
        <v>0</v>
      </c>
      <c r="AF952" s="13" t="s">
        <v>42</v>
      </c>
      <c r="AG952" s="13">
        <v>0</v>
      </c>
      <c r="AH952" s="46" t="str">
        <f t="shared" si="30"/>
        <v>0</v>
      </c>
      <c r="AI952" s="46" t="s">
        <v>77</v>
      </c>
      <c r="AJ952" s="46" t="str">
        <f t="shared" si="31"/>
        <v>0</v>
      </c>
      <c r="AK952" s="13" t="s">
        <v>41</v>
      </c>
      <c r="AL952" s="13" t="s">
        <v>42</v>
      </c>
      <c r="AM952" s="13"/>
      <c r="AN952" s="13">
        <v>101.31965006729475</v>
      </c>
      <c r="AO952" s="13">
        <v>117.34261838440112</v>
      </c>
      <c r="AP952" s="13">
        <v>125.13020833333333</v>
      </c>
      <c r="AQ952" s="13">
        <v>148.05555555555554</v>
      </c>
      <c r="AR952" s="36">
        <v>425.89698500000003</v>
      </c>
      <c r="AS952" s="36">
        <v>32.995674233033235</v>
      </c>
      <c r="AT952" s="36">
        <v>402.56551999999999</v>
      </c>
      <c r="AU952" s="36">
        <v>449.22845000000007</v>
      </c>
      <c r="AV952" s="36">
        <v>344.11316999999997</v>
      </c>
      <c r="AW952" s="36">
        <v>19.789670205847347</v>
      </c>
      <c r="AX952" s="36">
        <v>330.11975999999993</v>
      </c>
      <c r="AY952" s="36">
        <v>358.10658000000001</v>
      </c>
      <c r="AZ952" s="36">
        <v>165334.42499999999</v>
      </c>
      <c r="BA952" s="36" t="s">
        <v>50</v>
      </c>
      <c r="BB952" s="36">
        <v>159823.29999999999</v>
      </c>
      <c r="BC952" s="36">
        <v>170845.6</v>
      </c>
      <c r="BD952" s="36">
        <v>402.56551999999999</v>
      </c>
      <c r="BE952" s="36">
        <v>0</v>
      </c>
      <c r="BF952" s="36">
        <v>402.56551999999999</v>
      </c>
      <c r="BG952" s="36">
        <v>402.56551999999999</v>
      </c>
      <c r="BH952" s="36">
        <v>344.11316999999997</v>
      </c>
      <c r="BI952" s="36">
        <v>19.789670205847347</v>
      </c>
      <c r="BJ952" s="36">
        <v>330.11975999999993</v>
      </c>
      <c r="BK952" s="36">
        <v>358.10658000000001</v>
      </c>
      <c r="BL952" s="36">
        <v>158904.76666666669</v>
      </c>
      <c r="BM952" s="36">
        <v>2249.9379784044349</v>
      </c>
      <c r="BN952" s="36">
        <v>154312.1</v>
      </c>
      <c r="BO952" s="36">
        <v>159823.29999999999</v>
      </c>
      <c r="BP952" s="36">
        <v>387.01121000000001</v>
      </c>
      <c r="BQ952" s="36">
        <v>21.997116155355439</v>
      </c>
      <c r="BR952" s="36">
        <v>371.45690000000002</v>
      </c>
      <c r="BS952" s="36">
        <v>402.56551999999999</v>
      </c>
      <c r="BT952" s="36">
        <v>344.11316999999997</v>
      </c>
      <c r="BU952" s="36">
        <v>19.789670205847347</v>
      </c>
      <c r="BV952" s="36">
        <v>330.11975999999993</v>
      </c>
      <c r="BW952" s="36">
        <v>358.10658000000001</v>
      </c>
      <c r="BX952" s="36">
        <v>152589.89374999999</v>
      </c>
      <c r="BY952" s="36">
        <v>6888.953000030192</v>
      </c>
      <c r="BZ952" s="36">
        <v>143289.79999999999</v>
      </c>
      <c r="CA952" s="36">
        <v>159823.29999999999</v>
      </c>
      <c r="CB952" s="36"/>
      <c r="CC952" s="40">
        <v>23.832999999999998</v>
      </c>
      <c r="CD952" s="40">
        <v>61.826000000000001</v>
      </c>
      <c r="CE952" s="40"/>
    </row>
    <row r="953" spans="1:83" s="5" customFormat="1">
      <c r="A953" s="13" t="s">
        <v>511</v>
      </c>
      <c r="B953" s="13">
        <v>1</v>
      </c>
      <c r="C953" s="13">
        <v>12</v>
      </c>
      <c r="D953" s="13" t="s">
        <v>95</v>
      </c>
      <c r="E953" s="35" t="s">
        <v>446</v>
      </c>
      <c r="F953" s="13" t="s">
        <v>36</v>
      </c>
      <c r="G953" s="36">
        <v>1053841731</v>
      </c>
      <c r="H953" s="13"/>
      <c r="I953" s="37">
        <v>23</v>
      </c>
      <c r="J953" s="37" t="s">
        <v>70</v>
      </c>
      <c r="K953" s="38">
        <v>43537</v>
      </c>
      <c r="L953" s="39">
        <v>0.42708333333333331</v>
      </c>
      <c r="M953" s="37" t="s">
        <v>39</v>
      </c>
      <c r="N953" s="37" t="s">
        <v>188</v>
      </c>
      <c r="O953" s="37" t="s">
        <v>188</v>
      </c>
      <c r="P953" s="37" t="s">
        <v>190</v>
      </c>
      <c r="Q953" s="37">
        <v>2</v>
      </c>
      <c r="R953" s="13" t="s">
        <v>55</v>
      </c>
      <c r="S953" s="13" t="s">
        <v>44</v>
      </c>
      <c r="T953" s="13" t="s">
        <v>42</v>
      </c>
      <c r="U953" s="13" t="s">
        <v>52</v>
      </c>
      <c r="V953" s="13" t="s">
        <v>42</v>
      </c>
      <c r="W953" s="13" t="s">
        <v>66</v>
      </c>
      <c r="X953" s="13" t="s">
        <v>76</v>
      </c>
      <c r="Y953" s="13" t="s">
        <v>41</v>
      </c>
      <c r="Z953" s="13" t="s">
        <v>41</v>
      </c>
      <c r="AA953" s="13">
        <v>0</v>
      </c>
      <c r="AB953" s="13">
        <v>0</v>
      </c>
      <c r="AC953" s="13">
        <v>1</v>
      </c>
      <c r="AD953" s="13" t="s">
        <v>42</v>
      </c>
      <c r="AE953" s="13">
        <v>0</v>
      </c>
      <c r="AF953" s="13" t="s">
        <v>42</v>
      </c>
      <c r="AG953" s="13">
        <v>0</v>
      </c>
      <c r="AH953" s="46" t="str">
        <f t="shared" si="30"/>
        <v>0</v>
      </c>
      <c r="AI953" s="46" t="s">
        <v>77</v>
      </c>
      <c r="AJ953" s="46" t="str">
        <f t="shared" si="31"/>
        <v>0</v>
      </c>
      <c r="AK953" s="13" t="s">
        <v>41</v>
      </c>
      <c r="AL953" s="13" t="s">
        <v>41</v>
      </c>
      <c r="AM953" s="13"/>
      <c r="AN953" s="13">
        <v>101.31965006729475</v>
      </c>
      <c r="AO953" s="13">
        <v>117.34261838440112</v>
      </c>
      <c r="AP953" s="13">
        <v>125.13020833333333</v>
      </c>
      <c r="AQ953" s="13">
        <v>148.05555555555554</v>
      </c>
      <c r="AR953" s="36">
        <v>356.09947999999997</v>
      </c>
      <c r="AS953" s="36">
        <v>0</v>
      </c>
      <c r="AT953" s="36">
        <v>356.09947999999997</v>
      </c>
      <c r="AU953" s="36">
        <v>356.09947999999997</v>
      </c>
      <c r="AV953" s="36">
        <v>337.16102999999998</v>
      </c>
      <c r="AW953" s="36">
        <v>9.9578595303308788</v>
      </c>
      <c r="AX953" s="36">
        <v>330.11975999999993</v>
      </c>
      <c r="AY953" s="36">
        <v>344.20230000000004</v>
      </c>
      <c r="AZ953" s="36">
        <v>179112.27500000002</v>
      </c>
      <c r="BA953" s="36" t="s">
        <v>50</v>
      </c>
      <c r="BB953" s="36">
        <v>176356.7</v>
      </c>
      <c r="BC953" s="36">
        <v>187379</v>
      </c>
      <c r="BD953" s="36">
        <v>371.55534499999999</v>
      </c>
      <c r="BE953" s="36">
        <v>21.85789390120766</v>
      </c>
      <c r="BF953" s="36">
        <v>356.09947999999997</v>
      </c>
      <c r="BG953" s="36">
        <v>387.01121000000001</v>
      </c>
      <c r="BH953" s="36">
        <v>351.15444000000002</v>
      </c>
      <c r="BI953" s="36">
        <v>9.8318106755164685</v>
      </c>
      <c r="BJ953" s="36">
        <v>344.20230000000004</v>
      </c>
      <c r="BK953" s="36">
        <v>358.10658000000001</v>
      </c>
      <c r="BL953" s="36">
        <v>183704.9</v>
      </c>
      <c r="BM953" s="36">
        <v>5691.8912449202626</v>
      </c>
      <c r="BN953" s="36">
        <v>176356.7</v>
      </c>
      <c r="BO953" s="36">
        <v>187379</v>
      </c>
      <c r="BP953" s="36">
        <v>379.33249999999998</v>
      </c>
      <c r="BQ953" s="36">
        <v>32.856451978885381</v>
      </c>
      <c r="BR953" s="36">
        <v>356.09947999999997</v>
      </c>
      <c r="BS953" s="36">
        <v>402.56551999999999</v>
      </c>
      <c r="BT953" s="36">
        <v>337.16102999999998</v>
      </c>
      <c r="BU953" s="36">
        <v>9.9578595303308788</v>
      </c>
      <c r="BV953" s="36">
        <v>330.11975999999993</v>
      </c>
      <c r="BW953" s="36">
        <v>344.20230000000004</v>
      </c>
      <c r="BX953" s="36">
        <v>165851.08124999999</v>
      </c>
      <c r="BY953" s="36">
        <v>30655.368027546119</v>
      </c>
      <c r="BZ953" s="36">
        <v>63378.2</v>
      </c>
      <c r="CA953" s="36">
        <v>187379</v>
      </c>
      <c r="CB953" s="36"/>
      <c r="CC953" s="40">
        <v>24.05</v>
      </c>
      <c r="CD953" s="40">
        <v>63.689</v>
      </c>
      <c r="CE953" s="40"/>
    </row>
    <row r="954" spans="1:83" s="5" customFormat="1">
      <c r="A954" s="13" t="s">
        <v>511</v>
      </c>
      <c r="B954" s="13">
        <v>1</v>
      </c>
      <c r="C954" s="13">
        <v>12</v>
      </c>
      <c r="D954" s="13" t="s">
        <v>95</v>
      </c>
      <c r="E954" s="35" t="s">
        <v>446</v>
      </c>
      <c r="F954" s="13" t="s">
        <v>36</v>
      </c>
      <c r="G954" s="36">
        <v>1053841731</v>
      </c>
      <c r="H954" s="13"/>
      <c r="I954" s="37">
        <v>23</v>
      </c>
      <c r="J954" s="37" t="s">
        <v>70</v>
      </c>
      <c r="K954" s="38">
        <v>43537</v>
      </c>
      <c r="L954" s="39">
        <v>0.4375</v>
      </c>
      <c r="M954" s="37" t="s">
        <v>39</v>
      </c>
      <c r="N954" s="37" t="s">
        <v>188</v>
      </c>
      <c r="O954" s="37" t="s">
        <v>188</v>
      </c>
      <c r="P954" s="37" t="s">
        <v>190</v>
      </c>
      <c r="Q954" s="37">
        <v>3</v>
      </c>
      <c r="R954" s="13" t="s">
        <v>55</v>
      </c>
      <c r="S954" s="13" t="s">
        <v>44</v>
      </c>
      <c r="T954" s="13" t="s">
        <v>42</v>
      </c>
      <c r="U954" s="13" t="s">
        <v>52</v>
      </c>
      <c r="V954" s="13" t="s">
        <v>42</v>
      </c>
      <c r="W954" s="13" t="s">
        <v>72</v>
      </c>
      <c r="X954" s="13" t="s">
        <v>106</v>
      </c>
      <c r="Y954" s="13" t="s">
        <v>41</v>
      </c>
      <c r="Z954" s="13" t="s">
        <v>41</v>
      </c>
      <c r="AA954" s="13">
        <v>0</v>
      </c>
      <c r="AB954" s="13">
        <v>0</v>
      </c>
      <c r="AC954" s="13">
        <v>1</v>
      </c>
      <c r="AD954" s="13" t="s">
        <v>42</v>
      </c>
      <c r="AE954" s="13">
        <v>0</v>
      </c>
      <c r="AF954" s="13" t="s">
        <v>42</v>
      </c>
      <c r="AG954" s="13">
        <v>1</v>
      </c>
      <c r="AH954" s="46" t="str">
        <f t="shared" si="30"/>
        <v>-1</v>
      </c>
      <c r="AI954" s="46" t="s">
        <v>48</v>
      </c>
      <c r="AJ954" s="46" t="str">
        <f t="shared" si="31"/>
        <v>1</v>
      </c>
      <c r="AK954" s="13" t="s">
        <v>41</v>
      </c>
      <c r="AL954" s="13" t="s">
        <v>41</v>
      </c>
      <c r="AM954" s="13"/>
      <c r="AN954" s="13">
        <v>101.31965006729475</v>
      </c>
      <c r="AO954" s="13">
        <v>117.34261838440112</v>
      </c>
      <c r="AP954" s="13">
        <v>125.13020833333333</v>
      </c>
      <c r="AQ954" s="13">
        <v>148.05555555555554</v>
      </c>
      <c r="AR954" s="36">
        <v>402.56551999999999</v>
      </c>
      <c r="AS954" s="36">
        <v>43.994232310710878</v>
      </c>
      <c r="AT954" s="36">
        <v>371.45690000000002</v>
      </c>
      <c r="AU954" s="36">
        <v>433.67413999999997</v>
      </c>
      <c r="AV954" s="36">
        <v>344.11316999999997</v>
      </c>
      <c r="AW954" s="36">
        <v>39.705389266508945</v>
      </c>
      <c r="AX954" s="36">
        <v>316.03721999999993</v>
      </c>
      <c r="AY954" s="36">
        <v>372.18912</v>
      </c>
      <c r="AZ954" s="36">
        <v>163956.625</v>
      </c>
      <c r="BA954" s="36" t="s">
        <v>50</v>
      </c>
      <c r="BB954" s="36">
        <v>82667.199999999997</v>
      </c>
      <c r="BC954" s="36">
        <v>209423.6</v>
      </c>
      <c r="BD954" s="36">
        <v>340.44672500000001</v>
      </c>
      <c r="BE954" s="36">
        <v>43.855010056563096</v>
      </c>
      <c r="BF954" s="36">
        <v>309.43655000000001</v>
      </c>
      <c r="BG954" s="36">
        <v>371.45690000000002</v>
      </c>
      <c r="BH954" s="36">
        <v>287.96126999999996</v>
      </c>
      <c r="BI954" s="36">
        <v>39.705389266508867</v>
      </c>
      <c r="BJ954" s="36">
        <v>259.88531999999998</v>
      </c>
      <c r="BK954" s="36">
        <v>316.03721999999993</v>
      </c>
      <c r="BL954" s="36">
        <v>53733.700000000004</v>
      </c>
      <c r="BM954" s="36">
        <v>14450.335756099204</v>
      </c>
      <c r="BN954" s="36">
        <v>44089.2</v>
      </c>
      <c r="BO954" s="36">
        <v>82667.199999999997</v>
      </c>
      <c r="BP954" s="36">
        <v>363.77819</v>
      </c>
      <c r="BQ954" s="36">
        <v>10.859335823529943</v>
      </c>
      <c r="BR954" s="36">
        <v>356.09947999999997</v>
      </c>
      <c r="BS954" s="36">
        <v>371.45690000000002</v>
      </c>
      <c r="BT954" s="36">
        <v>330.11975999999999</v>
      </c>
      <c r="BU954" s="36">
        <v>19.915719060661679</v>
      </c>
      <c r="BV954" s="36">
        <v>316.03721999999993</v>
      </c>
      <c r="BW954" s="36">
        <v>344.20230000000004</v>
      </c>
      <c r="BX954" s="36">
        <v>124345.26250000001</v>
      </c>
      <c r="BY954" s="36">
        <v>70705.20482801694</v>
      </c>
      <c r="BZ954" s="36">
        <v>44089.2</v>
      </c>
      <c r="CA954" s="36">
        <v>209423.6</v>
      </c>
      <c r="CB954" s="36"/>
      <c r="CC954" s="40">
        <v>24.122</v>
      </c>
      <c r="CD954" s="40">
        <v>64.700999999999993</v>
      </c>
      <c r="CE954" s="40"/>
    </row>
    <row r="955" spans="1:83" s="5" customFormat="1">
      <c r="A955" s="13" t="s">
        <v>511</v>
      </c>
      <c r="B955" s="13">
        <v>1</v>
      </c>
      <c r="C955" s="13">
        <v>12</v>
      </c>
      <c r="D955" s="13" t="s">
        <v>95</v>
      </c>
      <c r="E955" s="35" t="s">
        <v>446</v>
      </c>
      <c r="F955" s="13" t="s">
        <v>36</v>
      </c>
      <c r="G955" s="36">
        <v>1053841731</v>
      </c>
      <c r="H955" s="13"/>
      <c r="I955" s="37">
        <v>23</v>
      </c>
      <c r="J955" s="37" t="s">
        <v>70</v>
      </c>
      <c r="K955" s="38">
        <v>43537</v>
      </c>
      <c r="L955" s="39">
        <v>0.45</v>
      </c>
      <c r="M955" s="37" t="s">
        <v>39</v>
      </c>
      <c r="N955" s="37" t="s">
        <v>188</v>
      </c>
      <c r="O955" s="37" t="s">
        <v>188</v>
      </c>
      <c r="P955" s="37" t="s">
        <v>190</v>
      </c>
      <c r="Q955" s="37">
        <v>4</v>
      </c>
      <c r="R955" s="13" t="s">
        <v>55</v>
      </c>
      <c r="S955" s="13" t="s">
        <v>44</v>
      </c>
      <c r="T955" s="13" t="s">
        <v>42</v>
      </c>
      <c r="U955" s="13" t="s">
        <v>52</v>
      </c>
      <c r="V955" s="13" t="s">
        <v>42</v>
      </c>
      <c r="W955" s="13" t="s">
        <v>66</v>
      </c>
      <c r="X955" s="13" t="s">
        <v>76</v>
      </c>
      <c r="Y955" s="13" t="s">
        <v>41</v>
      </c>
      <c r="Z955" s="13" t="s">
        <v>42</v>
      </c>
      <c r="AA955" s="13">
        <v>0</v>
      </c>
      <c r="AB955" s="13">
        <v>0</v>
      </c>
      <c r="AC955" s="13">
        <v>1</v>
      </c>
      <c r="AD955" s="13" t="s">
        <v>42</v>
      </c>
      <c r="AE955" s="13">
        <v>0</v>
      </c>
      <c r="AF955" s="13" t="s">
        <v>42</v>
      </c>
      <c r="AG955" s="13">
        <v>0</v>
      </c>
      <c r="AH955" s="46" t="str">
        <f t="shared" si="30"/>
        <v>0</v>
      </c>
      <c r="AI955" s="46" t="s">
        <v>77</v>
      </c>
      <c r="AJ955" s="46" t="str">
        <f t="shared" si="31"/>
        <v>0</v>
      </c>
      <c r="AK955" s="13" t="s">
        <v>41</v>
      </c>
      <c r="AL955" s="13" t="s">
        <v>42</v>
      </c>
      <c r="AM955" s="13"/>
      <c r="AN955" s="13">
        <v>101.31965006729475</v>
      </c>
      <c r="AO955" s="13">
        <v>117.34261838440112</v>
      </c>
      <c r="AP955" s="13">
        <v>125.13020833333333</v>
      </c>
      <c r="AQ955" s="13">
        <v>148.05555555555554</v>
      </c>
      <c r="AR955" s="36">
        <v>387.01121000000001</v>
      </c>
      <c r="AS955" s="36">
        <v>21.997116155355439</v>
      </c>
      <c r="AT955" s="36">
        <v>371.45690000000002</v>
      </c>
      <c r="AU955" s="36">
        <v>402.56551999999999</v>
      </c>
      <c r="AV955" s="36">
        <v>372.18912</v>
      </c>
      <c r="AW955" s="36">
        <v>19.915719060661598</v>
      </c>
      <c r="AX955" s="36">
        <v>358.10658000000001</v>
      </c>
      <c r="AY955" s="36">
        <v>386.27166</v>
      </c>
      <c r="AZ955" s="36">
        <v>231468.2</v>
      </c>
      <c r="BA955" s="36" t="s">
        <v>50</v>
      </c>
      <c r="BB955" s="36">
        <v>231468.2</v>
      </c>
      <c r="BC955" s="36">
        <v>231468.2</v>
      </c>
      <c r="BD955" s="36">
        <v>387.01121000000001</v>
      </c>
      <c r="BE955" s="36">
        <v>21.997116155355439</v>
      </c>
      <c r="BF955" s="36">
        <v>371.45690000000002</v>
      </c>
      <c r="BG955" s="36">
        <v>402.56551999999999</v>
      </c>
      <c r="BH955" s="36">
        <v>365.23698000000002</v>
      </c>
      <c r="BI955" s="36">
        <v>29.747529736178066</v>
      </c>
      <c r="BJ955" s="36">
        <v>344.20230000000004</v>
      </c>
      <c r="BK955" s="36">
        <v>386.27166</v>
      </c>
      <c r="BL955" s="36">
        <v>201156.88333333333</v>
      </c>
      <c r="BM955" s="36">
        <v>32650.931557945696</v>
      </c>
      <c r="BN955" s="36">
        <v>148801</v>
      </c>
      <c r="BO955" s="36">
        <v>231468.2</v>
      </c>
      <c r="BP955" s="36">
        <v>402.56551999999999</v>
      </c>
      <c r="BQ955" s="36">
        <v>0</v>
      </c>
      <c r="BR955" s="36">
        <v>402.56551999999999</v>
      </c>
      <c r="BS955" s="36">
        <v>402.56551999999999</v>
      </c>
      <c r="BT955" s="36">
        <v>365.23698000000002</v>
      </c>
      <c r="BU955" s="36">
        <v>29.747529736178066</v>
      </c>
      <c r="BV955" s="36">
        <v>344.20230000000004</v>
      </c>
      <c r="BW955" s="36">
        <v>386.27166</v>
      </c>
      <c r="BX955" s="36">
        <v>196679.06875000003</v>
      </c>
      <c r="BY955" s="36">
        <v>22742.531013051608</v>
      </c>
      <c r="BZ955" s="36">
        <v>148801</v>
      </c>
      <c r="CA955" s="36">
        <v>231468.2</v>
      </c>
      <c r="CB955" s="36"/>
      <c r="CC955" s="40">
        <v>24.074000000000002</v>
      </c>
      <c r="CD955" s="40">
        <v>65.206999999999994</v>
      </c>
      <c r="CE955" s="40"/>
    </row>
    <row r="956" spans="1:83" s="5" customFormat="1">
      <c r="A956" s="13" t="s">
        <v>511</v>
      </c>
      <c r="B956" s="13">
        <v>1</v>
      </c>
      <c r="C956" s="13">
        <v>12</v>
      </c>
      <c r="D956" s="13" t="s">
        <v>95</v>
      </c>
      <c r="E956" s="35" t="s">
        <v>446</v>
      </c>
      <c r="F956" s="13" t="s">
        <v>36</v>
      </c>
      <c r="G956" s="36">
        <v>1053841731</v>
      </c>
      <c r="H956" s="13"/>
      <c r="I956" s="37">
        <v>23</v>
      </c>
      <c r="J956" s="37" t="s">
        <v>70</v>
      </c>
      <c r="K956" s="38">
        <v>43537</v>
      </c>
      <c r="L956" s="39">
        <v>0.4604166666666667</v>
      </c>
      <c r="M956" s="37" t="s">
        <v>39</v>
      </c>
      <c r="N956" s="37" t="s">
        <v>188</v>
      </c>
      <c r="O956" s="37" t="s">
        <v>188</v>
      </c>
      <c r="P956" s="37" t="s">
        <v>190</v>
      </c>
      <c r="Q956" s="37">
        <v>5</v>
      </c>
      <c r="R956" s="13" t="s">
        <v>55</v>
      </c>
      <c r="S956" s="13" t="s">
        <v>44</v>
      </c>
      <c r="T956" s="13" t="s">
        <v>42</v>
      </c>
      <c r="U956" s="13" t="s">
        <v>52</v>
      </c>
      <c r="V956" s="13" t="s">
        <v>42</v>
      </c>
      <c r="W956" s="13" t="s">
        <v>66</v>
      </c>
      <c r="X956" s="13" t="s">
        <v>76</v>
      </c>
      <c r="Y956" s="13" t="s">
        <v>41</v>
      </c>
      <c r="Z956" s="13" t="s">
        <v>41</v>
      </c>
      <c r="AA956" s="13">
        <v>0</v>
      </c>
      <c r="AB956" s="13">
        <v>0</v>
      </c>
      <c r="AC956" s="13">
        <v>1</v>
      </c>
      <c r="AD956" s="13" t="s">
        <v>42</v>
      </c>
      <c r="AE956" s="13">
        <v>0</v>
      </c>
      <c r="AF956" s="13" t="s">
        <v>42</v>
      </c>
      <c r="AG956" s="13">
        <v>0</v>
      </c>
      <c r="AH956" s="46" t="str">
        <f t="shared" si="30"/>
        <v>0</v>
      </c>
      <c r="AI956" s="46" t="s">
        <v>77</v>
      </c>
      <c r="AJ956" s="46" t="str">
        <f t="shared" si="31"/>
        <v>0</v>
      </c>
      <c r="AK956" s="13" t="s">
        <v>41</v>
      </c>
      <c r="AL956" s="13" t="s">
        <v>41</v>
      </c>
      <c r="AM956" s="13"/>
      <c r="AN956" s="13">
        <v>101.31965006729475</v>
      </c>
      <c r="AO956" s="13">
        <v>117.34261838440112</v>
      </c>
      <c r="AP956" s="13">
        <v>125.13020833333333</v>
      </c>
      <c r="AQ956" s="13">
        <v>148.05555555555554</v>
      </c>
      <c r="AR956" s="36">
        <v>270.55077500000004</v>
      </c>
      <c r="AS956" s="36">
        <v>10.998558077677719</v>
      </c>
      <c r="AT956" s="36">
        <v>262.77362000000005</v>
      </c>
      <c r="AU956" s="36">
        <v>278.32793000000004</v>
      </c>
      <c r="AV956" s="36">
        <v>316.03721999999993</v>
      </c>
      <c r="AW956" s="36">
        <v>0</v>
      </c>
      <c r="AX956" s="36">
        <v>316.03721999999993</v>
      </c>
      <c r="AY956" s="36">
        <v>316.03721999999993</v>
      </c>
      <c r="AZ956" s="36">
        <v>202534.67499999999</v>
      </c>
      <c r="BA956" s="36" t="s">
        <v>50</v>
      </c>
      <c r="BB956" s="36">
        <v>159823.29999999999</v>
      </c>
      <c r="BC956" s="36">
        <v>231468.2</v>
      </c>
      <c r="BD956" s="36">
        <v>317.213705</v>
      </c>
      <c r="BE956" s="36">
        <v>54.992790388388507</v>
      </c>
      <c r="BF956" s="36">
        <v>278.32793000000004</v>
      </c>
      <c r="BG956" s="36">
        <v>356.09947999999997</v>
      </c>
      <c r="BH956" s="36">
        <v>323.07848999999993</v>
      </c>
      <c r="BI956" s="36">
        <v>9.9578595303307988</v>
      </c>
      <c r="BJ956" s="36">
        <v>316.03721999999993</v>
      </c>
      <c r="BK956" s="36">
        <v>330.11975999999993</v>
      </c>
      <c r="BL956" s="36">
        <v>208505.08333333334</v>
      </c>
      <c r="BM956" s="36">
        <v>27092.577196672522</v>
      </c>
      <c r="BN956" s="36">
        <v>159823.29999999999</v>
      </c>
      <c r="BO956" s="36">
        <v>242490.5</v>
      </c>
      <c r="BP956" s="36">
        <v>340.44672500000001</v>
      </c>
      <c r="BQ956" s="36">
        <v>87.849242367273916</v>
      </c>
      <c r="BR956" s="36">
        <v>278.32793000000004</v>
      </c>
      <c r="BS956" s="36">
        <v>402.56551999999999</v>
      </c>
      <c r="BT956" s="36">
        <v>351.15443999999997</v>
      </c>
      <c r="BU956" s="36">
        <v>49.663248796839746</v>
      </c>
      <c r="BV956" s="36">
        <v>316.03721999999993</v>
      </c>
      <c r="BW956" s="36">
        <v>386.27166</v>
      </c>
      <c r="BX956" s="36">
        <v>202879.125</v>
      </c>
      <c r="BY956" s="36">
        <v>46599.615877451193</v>
      </c>
      <c r="BZ956" s="36">
        <v>99200.7</v>
      </c>
      <c r="CA956" s="36">
        <v>242490.5</v>
      </c>
      <c r="CB956" s="36"/>
      <c r="CC956" s="40">
        <v>24.291</v>
      </c>
      <c r="CD956" s="40">
        <v>64.063000000000002</v>
      </c>
      <c r="CE956" s="40"/>
    </row>
    <row r="957" spans="1:83" s="5" customFormat="1">
      <c r="A957" s="13" t="s">
        <v>511</v>
      </c>
      <c r="B957" s="13">
        <v>1</v>
      </c>
      <c r="C957" s="13">
        <v>12</v>
      </c>
      <c r="D957" s="13" t="s">
        <v>95</v>
      </c>
      <c r="E957" s="35" t="s">
        <v>446</v>
      </c>
      <c r="F957" s="13" t="s">
        <v>36</v>
      </c>
      <c r="G957" s="36">
        <v>1053841731</v>
      </c>
      <c r="H957" s="13"/>
      <c r="I957" s="37">
        <v>23</v>
      </c>
      <c r="J957" s="37" t="s">
        <v>70</v>
      </c>
      <c r="K957" s="38">
        <v>43537</v>
      </c>
      <c r="L957" s="39">
        <v>0.47152777777777777</v>
      </c>
      <c r="M957" s="37" t="s">
        <v>39</v>
      </c>
      <c r="N957" s="37" t="s">
        <v>188</v>
      </c>
      <c r="O957" s="37" t="s">
        <v>188</v>
      </c>
      <c r="P957" s="37" t="s">
        <v>190</v>
      </c>
      <c r="Q957" s="37">
        <v>6</v>
      </c>
      <c r="R957" s="13" t="s">
        <v>55</v>
      </c>
      <c r="S957" s="13" t="s">
        <v>44</v>
      </c>
      <c r="T957" s="13" t="s">
        <v>42</v>
      </c>
      <c r="U957" s="13" t="s">
        <v>52</v>
      </c>
      <c r="V957" s="13" t="s">
        <v>42</v>
      </c>
      <c r="W957" s="13" t="s">
        <v>66</v>
      </c>
      <c r="X957" s="13" t="s">
        <v>76</v>
      </c>
      <c r="Y957" s="13" t="s">
        <v>41</v>
      </c>
      <c r="Z957" s="13" t="s">
        <v>41</v>
      </c>
      <c r="AA957" s="13">
        <v>0</v>
      </c>
      <c r="AB957" s="13">
        <v>0</v>
      </c>
      <c r="AC957" s="13">
        <v>1</v>
      </c>
      <c r="AD957" s="13" t="s">
        <v>42</v>
      </c>
      <c r="AE957" s="13">
        <v>0</v>
      </c>
      <c r="AF957" s="13" t="s">
        <v>42</v>
      </c>
      <c r="AG957" s="13">
        <v>0</v>
      </c>
      <c r="AH957" s="46" t="str">
        <f t="shared" si="30"/>
        <v>0</v>
      </c>
      <c r="AI957" s="46" t="s">
        <v>77</v>
      </c>
      <c r="AJ957" s="46" t="str">
        <f t="shared" si="31"/>
        <v>0</v>
      </c>
      <c r="AK957" s="13" t="s">
        <v>41</v>
      </c>
      <c r="AL957" s="13" t="s">
        <v>41</v>
      </c>
      <c r="AM957" s="13"/>
      <c r="AN957" s="13">
        <v>101.31965006729475</v>
      </c>
      <c r="AO957" s="13">
        <v>117.34261838440112</v>
      </c>
      <c r="AP957" s="13">
        <v>125.13020833333333</v>
      </c>
      <c r="AQ957" s="13">
        <v>148.05555555555554</v>
      </c>
      <c r="AR957" s="36">
        <v>301.65939500000002</v>
      </c>
      <c r="AS957" s="36">
        <v>10.998558077677719</v>
      </c>
      <c r="AT957" s="36">
        <v>293.88224000000002</v>
      </c>
      <c r="AU957" s="36">
        <v>309.43655000000001</v>
      </c>
      <c r="AV957" s="36">
        <v>294.91340999999994</v>
      </c>
      <c r="AW957" s="36">
        <v>29.873578590992395</v>
      </c>
      <c r="AX957" s="36">
        <v>273.78959999999995</v>
      </c>
      <c r="AY957" s="36">
        <v>316.03721999999993</v>
      </c>
      <c r="AZ957" s="36">
        <v>245246.07499999998</v>
      </c>
      <c r="BA957" s="36" t="s">
        <v>50</v>
      </c>
      <c r="BB957" s="36">
        <v>187379</v>
      </c>
      <c r="BC957" s="36">
        <v>264535.09999999998</v>
      </c>
      <c r="BD957" s="36">
        <v>301.65939500000002</v>
      </c>
      <c r="BE957" s="36">
        <v>10.998558077677719</v>
      </c>
      <c r="BF957" s="36">
        <v>293.88224000000002</v>
      </c>
      <c r="BG957" s="36">
        <v>309.43655000000001</v>
      </c>
      <c r="BH957" s="36">
        <v>294.91340999999994</v>
      </c>
      <c r="BI957" s="36">
        <v>29.873578590992395</v>
      </c>
      <c r="BJ957" s="36">
        <v>273.78959999999995</v>
      </c>
      <c r="BK957" s="36">
        <v>316.03721999999993</v>
      </c>
      <c r="BL957" s="36">
        <v>145126.88333333333</v>
      </c>
      <c r="BM957" s="36">
        <v>64333.453666764028</v>
      </c>
      <c r="BN957" s="36">
        <v>82667.199999999997</v>
      </c>
      <c r="BO957" s="36">
        <v>264535.09999999998</v>
      </c>
      <c r="BP957" s="36">
        <v>309.43655000000001</v>
      </c>
      <c r="BQ957" s="36">
        <v>0</v>
      </c>
      <c r="BR957" s="36">
        <v>309.43655000000001</v>
      </c>
      <c r="BS957" s="36">
        <v>309.43655000000001</v>
      </c>
      <c r="BT957" s="36">
        <v>323.07848999999993</v>
      </c>
      <c r="BU957" s="36">
        <v>9.9578595303307988</v>
      </c>
      <c r="BV957" s="36">
        <v>316.03721999999993</v>
      </c>
      <c r="BW957" s="36">
        <v>330.11975999999993</v>
      </c>
      <c r="BX957" s="36">
        <v>161201.06875000001</v>
      </c>
      <c r="BY957" s="36">
        <v>60955.712497022141</v>
      </c>
      <c r="BZ957" s="36">
        <v>82667.199999999997</v>
      </c>
      <c r="CA957" s="36">
        <v>264535.09999999998</v>
      </c>
      <c r="CB957" s="36"/>
      <c r="CC957" s="40">
        <v>24.652999999999999</v>
      </c>
      <c r="CD957" s="40">
        <v>62.417999999999999</v>
      </c>
      <c r="CE957" s="40"/>
    </row>
    <row r="958" spans="1:83" s="5" customFormat="1">
      <c r="A958" s="13" t="s">
        <v>511</v>
      </c>
      <c r="B958" s="13">
        <v>2</v>
      </c>
      <c r="C958" s="13">
        <v>2</v>
      </c>
      <c r="D958" s="13" t="s">
        <v>101</v>
      </c>
      <c r="E958" s="35" t="s">
        <v>448</v>
      </c>
      <c r="F958" s="13" t="s">
        <v>36</v>
      </c>
      <c r="G958" s="36">
        <v>1054998071</v>
      </c>
      <c r="H958" s="13">
        <v>0</v>
      </c>
      <c r="I958" s="37">
        <v>21</v>
      </c>
      <c r="J958" s="37" t="s">
        <v>38</v>
      </c>
      <c r="K958" s="38">
        <v>43537</v>
      </c>
      <c r="L958" s="39">
        <v>0.60416666666666663</v>
      </c>
      <c r="M958" s="37" t="s">
        <v>39</v>
      </c>
      <c r="N958" s="37"/>
      <c r="O958" s="37"/>
      <c r="P958" s="37"/>
      <c r="Q958" s="37">
        <v>1</v>
      </c>
      <c r="R958" s="13" t="s">
        <v>62</v>
      </c>
      <c r="S958" s="13" t="s">
        <v>63</v>
      </c>
      <c r="T958" s="13" t="s">
        <v>42</v>
      </c>
      <c r="U958" s="13" t="s">
        <v>45</v>
      </c>
      <c r="V958" s="13" t="s">
        <v>41</v>
      </c>
      <c r="W958" s="13" t="s">
        <v>64</v>
      </c>
      <c r="X958" s="13" t="s">
        <v>88</v>
      </c>
      <c r="Y958" s="13" t="s">
        <v>41</v>
      </c>
      <c r="Z958" s="13" t="s">
        <v>41</v>
      </c>
      <c r="AA958" s="13">
        <v>0</v>
      </c>
      <c r="AB958" s="13">
        <v>1</v>
      </c>
      <c r="AC958" s="13">
        <v>0</v>
      </c>
      <c r="AD958" s="13" t="s">
        <v>42</v>
      </c>
      <c r="AE958" s="13">
        <v>1</v>
      </c>
      <c r="AF958" s="13" t="s">
        <v>41</v>
      </c>
      <c r="AG958" s="13" t="s">
        <v>65</v>
      </c>
      <c r="AH958" s="46">
        <f t="shared" si="30"/>
        <v>3</v>
      </c>
      <c r="AI958" s="46" t="s">
        <v>89</v>
      </c>
      <c r="AJ958" s="46" t="str">
        <f t="shared" si="31"/>
        <v>-3</v>
      </c>
      <c r="AK958" s="13" t="s">
        <v>41</v>
      </c>
      <c r="AL958" s="13" t="s">
        <v>41</v>
      </c>
      <c r="AM958" s="13"/>
      <c r="AN958" s="13">
        <v>101.31965006729475</v>
      </c>
      <c r="AO958" s="13">
        <v>117.34261838440112</v>
      </c>
      <c r="AP958" s="13">
        <v>125.13020833333333</v>
      </c>
      <c r="AQ958" s="13">
        <v>148.05555555555554</v>
      </c>
      <c r="AR958" s="36">
        <v>597.83194499999991</v>
      </c>
      <c r="AS958" s="36">
        <v>23.62704112661088</v>
      </c>
      <c r="AT958" s="36">
        <v>581.12510399999996</v>
      </c>
      <c r="AU958" s="36">
        <v>614.53878599999996</v>
      </c>
      <c r="AV958" s="36">
        <v>542.8781606</v>
      </c>
      <c r="AW958" s="36">
        <v>16.049995986399487</v>
      </c>
      <c r="AX958" s="36">
        <v>531.5290996</v>
      </c>
      <c r="AY958" s="36">
        <v>554.22722159999989</v>
      </c>
      <c r="AZ958" s="36">
        <v>176356.7</v>
      </c>
      <c r="BA958" s="36" t="s">
        <v>50</v>
      </c>
      <c r="BB958" s="36">
        <v>176356.7</v>
      </c>
      <c r="BC958" s="36">
        <v>176356.7</v>
      </c>
      <c r="BD958" s="36">
        <v>586.95011799999997</v>
      </c>
      <c r="BE958" s="36">
        <v>39.016268453408586</v>
      </c>
      <c r="BF958" s="36">
        <v>559.36144999999999</v>
      </c>
      <c r="BG958" s="36">
        <v>614.53878599999996</v>
      </c>
      <c r="BH958" s="36">
        <v>520.15757099999996</v>
      </c>
      <c r="BI958" s="36">
        <v>16.081769971033541</v>
      </c>
      <c r="BJ958" s="36">
        <v>508.78604239999999</v>
      </c>
      <c r="BK958" s="36">
        <v>531.5290996</v>
      </c>
      <c r="BL958" s="36">
        <v>176356.69999999998</v>
      </c>
      <c r="BM958" s="36">
        <v>3.188164890191786E-11</v>
      </c>
      <c r="BN958" s="36">
        <v>176356.7</v>
      </c>
      <c r="BO958" s="36">
        <v>176356.7</v>
      </c>
      <c r="BP958" s="36">
        <v>560.292866</v>
      </c>
      <c r="BQ958" s="36">
        <v>76.715315767405855</v>
      </c>
      <c r="BR958" s="36">
        <v>506.04694600000005</v>
      </c>
      <c r="BS958" s="36">
        <v>614.53878599999996</v>
      </c>
      <c r="BT958" s="36">
        <v>503.13040699999999</v>
      </c>
      <c r="BU958" s="36">
        <v>40.161816228584456</v>
      </c>
      <c r="BV958" s="36">
        <v>474.73171439999999</v>
      </c>
      <c r="BW958" s="36">
        <v>531.5290996</v>
      </c>
      <c r="BX958" s="36">
        <v>176356.70000000004</v>
      </c>
      <c r="BY958" s="36">
        <v>3.0058306845273019E-11</v>
      </c>
      <c r="BZ958" s="36">
        <v>176356.7</v>
      </c>
      <c r="CA958" s="36">
        <v>176356.7</v>
      </c>
      <c r="CB958" s="36"/>
      <c r="CC958" s="40">
        <v>27.308</v>
      </c>
      <c r="CD958" s="40">
        <v>54.777000000000001</v>
      </c>
      <c r="CE958" s="40"/>
    </row>
    <row r="959" spans="1:83" s="5" customFormat="1">
      <c r="A959" s="13" t="s">
        <v>511</v>
      </c>
      <c r="B959" s="13">
        <v>2</v>
      </c>
      <c r="C959" s="13">
        <v>2</v>
      </c>
      <c r="D959" s="13" t="s">
        <v>101</v>
      </c>
      <c r="E959" s="35" t="s">
        <v>448</v>
      </c>
      <c r="F959" s="13" t="s">
        <v>36</v>
      </c>
      <c r="G959" s="36">
        <v>1054998071</v>
      </c>
      <c r="H959" s="13"/>
      <c r="I959" s="37">
        <v>21</v>
      </c>
      <c r="J959" s="37" t="s">
        <v>38</v>
      </c>
      <c r="K959" s="38">
        <v>43537</v>
      </c>
      <c r="L959" s="39">
        <v>0.62013888888888891</v>
      </c>
      <c r="M959" s="37" t="s">
        <v>39</v>
      </c>
      <c r="N959" s="37"/>
      <c r="O959" s="37"/>
      <c r="P959" s="37"/>
      <c r="Q959" s="37">
        <v>2</v>
      </c>
      <c r="R959" s="13" t="s">
        <v>55</v>
      </c>
      <c r="S959" s="13" t="s">
        <v>63</v>
      </c>
      <c r="T959" s="13" t="s">
        <v>42</v>
      </c>
      <c r="U959" s="13" t="s">
        <v>45</v>
      </c>
      <c r="V959" s="13" t="s">
        <v>41</v>
      </c>
      <c r="W959" s="13" t="s">
        <v>66</v>
      </c>
      <c r="X959" s="13" t="s">
        <v>76</v>
      </c>
      <c r="Y959" s="13" t="s">
        <v>41</v>
      </c>
      <c r="Z959" s="13" t="s">
        <v>41</v>
      </c>
      <c r="AA959" s="13">
        <v>0</v>
      </c>
      <c r="AB959" s="13">
        <v>0</v>
      </c>
      <c r="AC959" s="13">
        <v>0</v>
      </c>
      <c r="AD959" s="13" t="s">
        <v>42</v>
      </c>
      <c r="AE959" s="13">
        <v>1</v>
      </c>
      <c r="AF959" s="13" t="s">
        <v>41</v>
      </c>
      <c r="AG959" s="13">
        <v>0</v>
      </c>
      <c r="AH959" s="46" t="str">
        <f t="shared" si="30"/>
        <v>0</v>
      </c>
      <c r="AI959" s="46" t="s">
        <v>77</v>
      </c>
      <c r="AJ959" s="46" t="str">
        <f t="shared" si="31"/>
        <v>0</v>
      </c>
      <c r="AK959" s="13" t="s">
        <v>41</v>
      </c>
      <c r="AL959" s="13" t="s">
        <v>41</v>
      </c>
      <c r="AM959" s="13"/>
      <c r="AN959" s="13">
        <v>101.31965006729475</v>
      </c>
      <c r="AO959" s="13">
        <v>117.34261838440112</v>
      </c>
      <c r="AP959" s="13">
        <v>125.13020833333333</v>
      </c>
      <c r="AQ959" s="13">
        <v>148.05555555555554</v>
      </c>
      <c r="AR959" s="36">
        <v>597.75705300000004</v>
      </c>
      <c r="AS959" s="36">
        <v>7.8756803755369322</v>
      </c>
      <c r="AT959" s="36">
        <v>592.18810600000006</v>
      </c>
      <c r="AU959" s="36">
        <v>603.32600000000002</v>
      </c>
      <c r="AV959" s="36">
        <v>582.39211754999997</v>
      </c>
      <c r="AW959" s="36">
        <v>7.9972963072292877</v>
      </c>
      <c r="AX959" s="36">
        <v>576.73717510000006</v>
      </c>
      <c r="AY959" s="36">
        <v>588.04705999999999</v>
      </c>
      <c r="AZ959" s="36">
        <v>169467.8</v>
      </c>
      <c r="BA959" s="36" t="s">
        <v>50</v>
      </c>
      <c r="BB959" s="36">
        <v>165334.39999999999</v>
      </c>
      <c r="BC959" s="36">
        <v>170845.6</v>
      </c>
      <c r="BD959" s="36">
        <v>603.36344600000007</v>
      </c>
      <c r="BE959" s="36">
        <v>15.804317392130471</v>
      </c>
      <c r="BF959" s="36">
        <v>592.18810600000006</v>
      </c>
      <c r="BG959" s="36">
        <v>614.53878599999996</v>
      </c>
      <c r="BH959" s="36">
        <v>582.39211754999997</v>
      </c>
      <c r="BI959" s="36">
        <v>7.9972963072292877</v>
      </c>
      <c r="BJ959" s="36">
        <v>576.73717510000006</v>
      </c>
      <c r="BK959" s="36">
        <v>588.04705999999999</v>
      </c>
      <c r="BL959" s="36">
        <v>148341.70000000001</v>
      </c>
      <c r="BM959" s="36">
        <v>47549.968319526721</v>
      </c>
      <c r="BN959" s="36">
        <v>57867</v>
      </c>
      <c r="BO959" s="36">
        <v>176356.7</v>
      </c>
      <c r="BP959" s="36">
        <v>597.75705300000004</v>
      </c>
      <c r="BQ959" s="36">
        <v>7.8756803755369322</v>
      </c>
      <c r="BR959" s="36">
        <v>592.18810600000006</v>
      </c>
      <c r="BS959" s="36">
        <v>603.32600000000002</v>
      </c>
      <c r="BT959" s="36">
        <v>582.39211754999997</v>
      </c>
      <c r="BU959" s="36">
        <v>7.9972963072292877</v>
      </c>
      <c r="BV959" s="36">
        <v>576.73717510000006</v>
      </c>
      <c r="BW959" s="36">
        <v>588.04705999999999</v>
      </c>
      <c r="BX959" s="36">
        <v>162062.16875000001</v>
      </c>
      <c r="BY959" s="36">
        <v>30206.240035081461</v>
      </c>
      <c r="BZ959" s="36">
        <v>57867</v>
      </c>
      <c r="CA959" s="36">
        <v>176356.7</v>
      </c>
      <c r="CB959" s="36"/>
      <c r="CC959" s="40">
        <v>26.965</v>
      </c>
      <c r="CD959" s="40">
        <v>49.957000000000001</v>
      </c>
      <c r="CE959" s="40"/>
    </row>
    <row r="960" spans="1:83" s="5" customFormat="1">
      <c r="A960" s="13" t="s">
        <v>511</v>
      </c>
      <c r="B960" s="13">
        <v>2</v>
      </c>
      <c r="C960" s="13">
        <v>2</v>
      </c>
      <c r="D960" s="13" t="s">
        <v>101</v>
      </c>
      <c r="E960" s="35" t="s">
        <v>448</v>
      </c>
      <c r="F960" s="13" t="s">
        <v>36</v>
      </c>
      <c r="G960" s="36">
        <v>1054998071</v>
      </c>
      <c r="H960" s="13">
        <v>0</v>
      </c>
      <c r="I960" s="37">
        <v>21</v>
      </c>
      <c r="J960" s="37" t="s">
        <v>38</v>
      </c>
      <c r="K960" s="38">
        <v>43537</v>
      </c>
      <c r="L960" s="39">
        <v>0.62986111111111109</v>
      </c>
      <c r="M960" s="37" t="s">
        <v>39</v>
      </c>
      <c r="N960" s="37"/>
      <c r="O960" s="37"/>
      <c r="P960" s="37"/>
      <c r="Q960" s="37">
        <v>3</v>
      </c>
      <c r="R960" s="13" t="s">
        <v>55</v>
      </c>
      <c r="S960" s="13" t="s">
        <v>63</v>
      </c>
      <c r="T960" s="13" t="s">
        <v>42</v>
      </c>
      <c r="U960" s="13" t="s">
        <v>45</v>
      </c>
      <c r="V960" s="13" t="s">
        <v>41</v>
      </c>
      <c r="W960" s="13" t="s">
        <v>66</v>
      </c>
      <c r="X960" s="13" t="s">
        <v>76</v>
      </c>
      <c r="Y960" s="13" t="s">
        <v>41</v>
      </c>
      <c r="Z960" s="13" t="s">
        <v>41</v>
      </c>
      <c r="AA960" s="13">
        <v>0</v>
      </c>
      <c r="AB960" s="13">
        <v>0</v>
      </c>
      <c r="AC960" s="13">
        <v>0</v>
      </c>
      <c r="AD960" s="13" t="s">
        <v>42</v>
      </c>
      <c r="AE960" s="13">
        <v>1</v>
      </c>
      <c r="AF960" s="13" t="s">
        <v>41</v>
      </c>
      <c r="AG960" s="13">
        <v>0</v>
      </c>
      <c r="AH960" s="46" t="str">
        <f t="shared" si="30"/>
        <v>0</v>
      </c>
      <c r="AI960" s="46" t="s">
        <v>77</v>
      </c>
      <c r="AJ960" s="46" t="str">
        <f t="shared" si="31"/>
        <v>0</v>
      </c>
      <c r="AK960" s="13" t="s">
        <v>41</v>
      </c>
      <c r="AL960" s="13" t="s">
        <v>41</v>
      </c>
      <c r="AM960" s="13"/>
      <c r="AN960" s="13">
        <v>101.31965006729475</v>
      </c>
      <c r="AO960" s="13">
        <v>117.34261838440112</v>
      </c>
      <c r="AP960" s="13">
        <v>125.13020833333333</v>
      </c>
      <c r="AQ960" s="13">
        <v>148.05555555555554</v>
      </c>
      <c r="AR960" s="36">
        <v>586.65660500000001</v>
      </c>
      <c r="AS960" s="36">
        <v>7.8227237344804061</v>
      </c>
      <c r="AT960" s="36">
        <v>581.12510399999996</v>
      </c>
      <c r="AU960" s="36">
        <v>592.18810600000006</v>
      </c>
      <c r="AV960" s="36">
        <v>565.48219834999998</v>
      </c>
      <c r="AW960" s="36">
        <v>15.916940764043977</v>
      </c>
      <c r="AX960" s="36">
        <v>554.22722159999989</v>
      </c>
      <c r="AY960" s="36">
        <v>576.73717510000006</v>
      </c>
      <c r="AZ960" s="36">
        <v>155689.90000000002</v>
      </c>
      <c r="BA960" s="36" t="s">
        <v>50</v>
      </c>
      <c r="BB960" s="36">
        <v>154312.1</v>
      </c>
      <c r="BC960" s="36">
        <v>159823.29999999999</v>
      </c>
      <c r="BD960" s="36">
        <v>586.65660500000001</v>
      </c>
      <c r="BE960" s="36">
        <v>7.8227237344804061</v>
      </c>
      <c r="BF960" s="36">
        <v>581.12510399999996</v>
      </c>
      <c r="BG960" s="36">
        <v>592.18810600000006</v>
      </c>
      <c r="BH960" s="36">
        <v>559.821639</v>
      </c>
      <c r="BI960" s="36">
        <v>7.9117009606561055</v>
      </c>
      <c r="BJ960" s="36">
        <v>554.22722159999989</v>
      </c>
      <c r="BK960" s="36">
        <v>565.4160564</v>
      </c>
      <c r="BL960" s="36">
        <v>157067.70000000001</v>
      </c>
      <c r="BM960" s="36">
        <v>7596.5778911296593</v>
      </c>
      <c r="BN960" s="36">
        <v>148801</v>
      </c>
      <c r="BO960" s="36">
        <v>165334.39999999999</v>
      </c>
      <c r="BP960" s="36">
        <v>592.22555199999999</v>
      </c>
      <c r="BQ960" s="36">
        <v>15.698404110017339</v>
      </c>
      <c r="BR960" s="36">
        <v>581.12510399999996</v>
      </c>
      <c r="BS960" s="36">
        <v>603.32600000000002</v>
      </c>
      <c r="BT960" s="36">
        <v>576.78646634999996</v>
      </c>
      <c r="BU960" s="36">
        <v>31.90358988234405</v>
      </c>
      <c r="BV960" s="36">
        <v>554.22722159999989</v>
      </c>
      <c r="BW960" s="36">
        <v>599.3457110999999</v>
      </c>
      <c r="BX960" s="36">
        <v>166367.76874999999</v>
      </c>
      <c r="BY960" s="36">
        <v>9048.7479080602661</v>
      </c>
      <c r="BZ960" s="36">
        <v>148801</v>
      </c>
      <c r="CA960" s="36">
        <v>176356.7</v>
      </c>
      <c r="CB960" s="36"/>
      <c r="CC960" s="40">
        <v>26.989000000000001</v>
      </c>
      <c r="CD960" s="40">
        <v>50.249000000000002</v>
      </c>
      <c r="CE960" s="40"/>
    </row>
    <row r="961" spans="1:83" s="5" customFormat="1">
      <c r="A961" s="13" t="s">
        <v>511</v>
      </c>
      <c r="B961" s="13">
        <v>2</v>
      </c>
      <c r="C961" s="13">
        <v>2</v>
      </c>
      <c r="D961" s="13" t="s">
        <v>101</v>
      </c>
      <c r="E961" s="35" t="s">
        <v>448</v>
      </c>
      <c r="F961" s="13" t="s">
        <v>36</v>
      </c>
      <c r="G961" s="36">
        <v>1054998071</v>
      </c>
      <c r="H961" s="13">
        <v>0</v>
      </c>
      <c r="I961" s="37">
        <v>21</v>
      </c>
      <c r="J961" s="37" t="s">
        <v>38</v>
      </c>
      <c r="K961" s="38">
        <v>43537</v>
      </c>
      <c r="L961" s="39">
        <v>0.64027777777777783</v>
      </c>
      <c r="M961" s="37" t="s">
        <v>39</v>
      </c>
      <c r="N961" s="37"/>
      <c r="O961" s="37"/>
      <c r="P961" s="37"/>
      <c r="Q961" s="37">
        <v>4</v>
      </c>
      <c r="R961" s="13" t="s">
        <v>55</v>
      </c>
      <c r="S961" s="13" t="s">
        <v>63</v>
      </c>
      <c r="T961" s="13" t="s">
        <v>42</v>
      </c>
      <c r="U961" s="13" t="s">
        <v>45</v>
      </c>
      <c r="V961" s="13" t="s">
        <v>41</v>
      </c>
      <c r="W961" s="13" t="s">
        <v>66</v>
      </c>
      <c r="X961" s="13" t="s">
        <v>76</v>
      </c>
      <c r="Y961" s="13" t="s">
        <v>41</v>
      </c>
      <c r="Z961" s="13" t="s">
        <v>41</v>
      </c>
      <c r="AA961" s="13">
        <v>0</v>
      </c>
      <c r="AB961" s="13">
        <v>0</v>
      </c>
      <c r="AC961" s="13">
        <v>0</v>
      </c>
      <c r="AD961" s="13" t="s">
        <v>42</v>
      </c>
      <c r="AE961" s="13">
        <v>1</v>
      </c>
      <c r="AF961" s="13" t="s">
        <v>41</v>
      </c>
      <c r="AG961" s="13">
        <v>0</v>
      </c>
      <c r="AH961" s="46" t="str">
        <f t="shared" si="30"/>
        <v>0</v>
      </c>
      <c r="AI961" s="46" t="s">
        <v>77</v>
      </c>
      <c r="AJ961" s="46" t="str">
        <f t="shared" si="31"/>
        <v>0</v>
      </c>
      <c r="AK961" s="13" t="s">
        <v>41</v>
      </c>
      <c r="AL961" s="13" t="s">
        <v>41</v>
      </c>
      <c r="AM961" s="13"/>
      <c r="AN961" s="13">
        <v>101.31965006729475</v>
      </c>
      <c r="AO961" s="13">
        <v>117.34261838440112</v>
      </c>
      <c r="AP961" s="13">
        <v>125.13020833333333</v>
      </c>
      <c r="AQ961" s="13">
        <v>148.05555555555554</v>
      </c>
      <c r="AR961" s="36">
        <v>581.23186099999998</v>
      </c>
      <c r="AS961" s="36">
        <v>15.494470271682525</v>
      </c>
      <c r="AT961" s="36">
        <v>570.2756159999999</v>
      </c>
      <c r="AU961" s="36">
        <v>592.18810600000006</v>
      </c>
      <c r="AV961" s="36">
        <v>548.472578</v>
      </c>
      <c r="AW961" s="36">
        <v>23.961696947055593</v>
      </c>
      <c r="AX961" s="36">
        <v>531.5290996</v>
      </c>
      <c r="AY961" s="36">
        <v>565.4160564</v>
      </c>
      <c r="AZ961" s="36">
        <v>151556.54999999999</v>
      </c>
      <c r="BA961" s="36" t="s">
        <v>50</v>
      </c>
      <c r="BB961" s="36">
        <v>148801</v>
      </c>
      <c r="BC961" s="36">
        <v>154312.1</v>
      </c>
      <c r="BD961" s="36">
        <v>570.355141</v>
      </c>
      <c r="BE961" s="36">
        <v>30.876475209817102</v>
      </c>
      <c r="BF961" s="36">
        <v>548.52217600000006</v>
      </c>
      <c r="BG961" s="36">
        <v>592.18810600000006</v>
      </c>
      <c r="BH961" s="36">
        <v>565.4160564</v>
      </c>
      <c r="BI961" s="36">
        <v>0</v>
      </c>
      <c r="BJ961" s="36">
        <v>565.4160564</v>
      </c>
      <c r="BK961" s="36">
        <v>565.4160564</v>
      </c>
      <c r="BL961" s="36">
        <v>120785.96666666666</v>
      </c>
      <c r="BM961" s="36">
        <v>46581.966299831882</v>
      </c>
      <c r="BN961" s="36">
        <v>57867</v>
      </c>
      <c r="BO961" s="36">
        <v>159823.29999999999</v>
      </c>
      <c r="BP961" s="36">
        <v>586.65660500000001</v>
      </c>
      <c r="BQ961" s="36">
        <v>7.8227237344804061</v>
      </c>
      <c r="BR961" s="36">
        <v>581.12510399999996</v>
      </c>
      <c r="BS961" s="36">
        <v>592.18810600000006</v>
      </c>
      <c r="BT961" s="36">
        <v>559.821639</v>
      </c>
      <c r="BU961" s="36">
        <v>7.9117009606561055</v>
      </c>
      <c r="BV961" s="36">
        <v>554.22722159999989</v>
      </c>
      <c r="BW961" s="36">
        <v>565.4160564</v>
      </c>
      <c r="BX961" s="36">
        <v>128995.28750000003</v>
      </c>
      <c r="BY961" s="36">
        <v>39501.49838138411</v>
      </c>
      <c r="BZ961" s="36">
        <v>57867</v>
      </c>
      <c r="CA961" s="36">
        <v>159823.29999999999</v>
      </c>
      <c r="CB961" s="36"/>
      <c r="CC961" s="40">
        <v>27.062999999999999</v>
      </c>
      <c r="CD961" s="40">
        <v>49.167999999999999</v>
      </c>
      <c r="CE961" s="40"/>
    </row>
    <row r="962" spans="1:83" s="5" customFormat="1">
      <c r="A962" s="13" t="s">
        <v>511</v>
      </c>
      <c r="B962" s="13">
        <v>2</v>
      </c>
      <c r="C962" s="13">
        <v>2</v>
      </c>
      <c r="D962" s="13" t="s">
        <v>101</v>
      </c>
      <c r="E962" s="35" t="s">
        <v>448</v>
      </c>
      <c r="F962" s="13" t="s">
        <v>36</v>
      </c>
      <c r="G962" s="36">
        <v>1054998071</v>
      </c>
      <c r="H962" s="13">
        <v>0</v>
      </c>
      <c r="I962" s="37">
        <v>21</v>
      </c>
      <c r="J962" s="37" t="s">
        <v>38</v>
      </c>
      <c r="K962" s="38">
        <v>43537</v>
      </c>
      <c r="L962" s="39">
        <v>0.65069444444444446</v>
      </c>
      <c r="M962" s="37" t="s">
        <v>39</v>
      </c>
      <c r="N962" s="37"/>
      <c r="O962" s="37"/>
      <c r="P962" s="37"/>
      <c r="Q962" s="37">
        <v>5</v>
      </c>
      <c r="R962" s="13" t="s">
        <v>55</v>
      </c>
      <c r="S962" s="13" t="s">
        <v>63</v>
      </c>
      <c r="T962" s="13" t="s">
        <v>42</v>
      </c>
      <c r="U962" s="13" t="s">
        <v>52</v>
      </c>
      <c r="V962" s="13" t="s">
        <v>42</v>
      </c>
      <c r="W962" s="13" t="s">
        <v>66</v>
      </c>
      <c r="X962" s="13" t="s">
        <v>76</v>
      </c>
      <c r="Y962" s="13" t="s">
        <v>41</v>
      </c>
      <c r="Z962" s="13" t="s">
        <v>41</v>
      </c>
      <c r="AA962" s="13">
        <v>0</v>
      </c>
      <c r="AB962" s="13">
        <v>0</v>
      </c>
      <c r="AC962" s="13">
        <v>0</v>
      </c>
      <c r="AD962" s="13" t="s">
        <v>42</v>
      </c>
      <c r="AE962" s="13">
        <v>0</v>
      </c>
      <c r="AF962" s="13" t="s">
        <v>42</v>
      </c>
      <c r="AG962" s="13">
        <v>0</v>
      </c>
      <c r="AH962" s="46" t="str">
        <f t="shared" si="30"/>
        <v>0</v>
      </c>
      <c r="AI962" s="46" t="s">
        <v>77</v>
      </c>
      <c r="AJ962" s="46" t="str">
        <f t="shared" si="31"/>
        <v>0</v>
      </c>
      <c r="AK962" s="13" t="s">
        <v>41</v>
      </c>
      <c r="AL962" s="13" t="s">
        <v>41</v>
      </c>
      <c r="AM962" s="13"/>
      <c r="AN962" s="13">
        <v>101.31965006729475</v>
      </c>
      <c r="AO962" s="13">
        <v>117.34261838440112</v>
      </c>
      <c r="AP962" s="13">
        <v>125.13020833333333</v>
      </c>
      <c r="AQ962" s="13">
        <v>148.05555555555554</v>
      </c>
      <c r="AR962" s="36">
        <v>495.85077699999999</v>
      </c>
      <c r="AS962" s="36">
        <v>44.148250067148304</v>
      </c>
      <c r="AT962" s="36">
        <v>464.63324999999998</v>
      </c>
      <c r="AU962" s="36">
        <v>527.06830400000001</v>
      </c>
      <c r="AV962" s="36">
        <v>491.73648189999994</v>
      </c>
      <c r="AW962" s="36">
        <v>40.201433158792547</v>
      </c>
      <c r="AX962" s="36">
        <v>463.30977590000003</v>
      </c>
      <c r="AY962" s="36">
        <v>520.16318789999991</v>
      </c>
      <c r="AZ962" s="36">
        <v>90245.024999999994</v>
      </c>
      <c r="BA962" s="36" t="s">
        <v>50</v>
      </c>
      <c r="BB962" s="36">
        <v>49600.3</v>
      </c>
      <c r="BC962" s="36">
        <v>121245.2</v>
      </c>
      <c r="BD962" s="36">
        <v>511.99734999999998</v>
      </c>
      <c r="BE962" s="36">
        <v>66.982952589595527</v>
      </c>
      <c r="BF962" s="36">
        <v>464.63324999999998</v>
      </c>
      <c r="BG962" s="36">
        <v>559.36144999999999</v>
      </c>
      <c r="BH962" s="36">
        <v>497.41943775000004</v>
      </c>
      <c r="BI962" s="36">
        <v>48.238346396230135</v>
      </c>
      <c r="BJ962" s="36">
        <v>463.30977590000003</v>
      </c>
      <c r="BK962" s="36">
        <v>531.5290996</v>
      </c>
      <c r="BL962" s="36">
        <v>98282.133333333346</v>
      </c>
      <c r="BM962" s="36">
        <v>43592.689797839601</v>
      </c>
      <c r="BN962" s="36">
        <v>49600.3</v>
      </c>
      <c r="BO962" s="36">
        <v>137778.70000000001</v>
      </c>
      <c r="BP962" s="36">
        <v>528.41067799999996</v>
      </c>
      <c r="BQ962" s="36">
        <v>90.194903650874139</v>
      </c>
      <c r="BR962" s="36">
        <v>464.63324999999998</v>
      </c>
      <c r="BS962" s="36">
        <v>592.18810600000006</v>
      </c>
      <c r="BT962" s="36">
        <v>514.36291615000005</v>
      </c>
      <c r="BU962" s="36">
        <v>72.200043343285728</v>
      </c>
      <c r="BV962" s="36">
        <v>463.30977590000003</v>
      </c>
      <c r="BW962" s="36">
        <v>565.4160564</v>
      </c>
      <c r="BX962" s="36">
        <v>127789.72499999999</v>
      </c>
      <c r="BY962" s="36">
        <v>35157.421082525478</v>
      </c>
      <c r="BZ962" s="36">
        <v>49600.3</v>
      </c>
      <c r="CA962" s="36">
        <v>154312.1</v>
      </c>
      <c r="CB962" s="36"/>
      <c r="CC962" s="40">
        <v>26.451000000000001</v>
      </c>
      <c r="CD962" s="40">
        <v>49.73</v>
      </c>
      <c r="CE962" s="40"/>
    </row>
    <row r="963" spans="1:83" s="5" customFormat="1">
      <c r="A963" s="13" t="s">
        <v>511</v>
      </c>
      <c r="B963" s="13">
        <v>2</v>
      </c>
      <c r="C963" s="13">
        <v>3</v>
      </c>
      <c r="D963" s="13" t="s">
        <v>58</v>
      </c>
      <c r="E963" s="35" t="s">
        <v>449</v>
      </c>
      <c r="F963" s="13" t="s">
        <v>36</v>
      </c>
      <c r="G963" s="36">
        <v>1053859366</v>
      </c>
      <c r="H963" s="13">
        <v>0</v>
      </c>
      <c r="I963" s="37">
        <v>21</v>
      </c>
      <c r="J963" s="37" t="s">
        <v>38</v>
      </c>
      <c r="K963" s="38">
        <v>43537</v>
      </c>
      <c r="L963" s="39">
        <v>0.60416666666666663</v>
      </c>
      <c r="M963" s="37" t="s">
        <v>93</v>
      </c>
      <c r="N963" s="37" t="s">
        <v>190</v>
      </c>
      <c r="O963" s="37" t="s">
        <v>190</v>
      </c>
      <c r="P963" s="37"/>
      <c r="Q963" s="37">
        <v>1</v>
      </c>
      <c r="R963" s="13" t="s">
        <v>55</v>
      </c>
      <c r="S963" s="13" t="s">
        <v>44</v>
      </c>
      <c r="T963" s="13" t="s">
        <v>41</v>
      </c>
      <c r="U963" s="13" t="s">
        <v>45</v>
      </c>
      <c r="V963" s="13" t="s">
        <v>42</v>
      </c>
      <c r="W963" s="13" t="s">
        <v>46</v>
      </c>
      <c r="X963" s="13" t="s">
        <v>47</v>
      </c>
      <c r="Y963" s="13" t="s">
        <v>190</v>
      </c>
      <c r="Z963" s="13" t="s">
        <v>41</v>
      </c>
      <c r="AA963" s="13">
        <v>0</v>
      </c>
      <c r="AB963" s="13">
        <v>0</v>
      </c>
      <c r="AC963" s="13">
        <v>1</v>
      </c>
      <c r="AD963" s="13" t="s">
        <v>41</v>
      </c>
      <c r="AE963" s="13">
        <v>1</v>
      </c>
      <c r="AF963" s="13" t="s">
        <v>42</v>
      </c>
      <c r="AG963" s="13" t="s">
        <v>48</v>
      </c>
      <c r="AH963" s="46">
        <f t="shared" si="30"/>
        <v>1</v>
      </c>
      <c r="AI963" s="46" t="s">
        <v>49</v>
      </c>
      <c r="AJ963" s="46" t="str">
        <f t="shared" si="31"/>
        <v>-1</v>
      </c>
      <c r="AK963" s="13" t="s">
        <v>190</v>
      </c>
      <c r="AL963" s="13" t="s">
        <v>41</v>
      </c>
      <c r="AM963" s="13"/>
      <c r="AN963" s="13">
        <v>101.31965006729475</v>
      </c>
      <c r="AO963" s="13">
        <v>117.34261838440112</v>
      </c>
      <c r="AP963" s="13">
        <v>125.13020833333333</v>
      </c>
      <c r="AQ963" s="13">
        <v>148.05555555555554</v>
      </c>
      <c r="AR963" s="36">
        <v>684.26197899999988</v>
      </c>
      <c r="AS963" s="36">
        <v>76.899361520413152</v>
      </c>
      <c r="AT963" s="36">
        <v>629.88591899999994</v>
      </c>
      <c r="AU963" s="36">
        <v>738.63803899999994</v>
      </c>
      <c r="AV963" s="36">
        <v>295.265939</v>
      </c>
      <c r="AW963" s="36">
        <v>28.183740462167037</v>
      </c>
      <c r="AX963" s="36">
        <v>275.33702499999998</v>
      </c>
      <c r="AY963" s="36">
        <v>315.19485299999997</v>
      </c>
      <c r="AZ963" s="36">
        <v>176356.7</v>
      </c>
      <c r="BA963" s="36" t="s">
        <v>50</v>
      </c>
      <c r="BB963" s="36">
        <v>176356.7</v>
      </c>
      <c r="BC963" s="36">
        <v>176356.7</v>
      </c>
      <c r="BD963" s="36">
        <v>642.03011500000002</v>
      </c>
      <c r="BE963" s="36">
        <v>17.17448668731712</v>
      </c>
      <c r="BF963" s="36">
        <v>629.88591899999994</v>
      </c>
      <c r="BG963" s="36">
        <v>654.17431099999999</v>
      </c>
      <c r="BH963" s="36">
        <v>279.29559649999999</v>
      </c>
      <c r="BI963" s="36">
        <v>5.5982655029236135</v>
      </c>
      <c r="BJ963" s="36">
        <v>275.33702499999998</v>
      </c>
      <c r="BK963" s="36">
        <v>283.25416799999999</v>
      </c>
      <c r="BL963" s="36">
        <v>176356.69999999998</v>
      </c>
      <c r="BM963" s="36">
        <v>3.188164890191786E-11</v>
      </c>
      <c r="BN963" s="36">
        <v>176356.7</v>
      </c>
      <c r="BO963" s="36">
        <v>176356.7</v>
      </c>
      <c r="BP963" s="36">
        <v>581.13706749999994</v>
      </c>
      <c r="BQ963" s="36">
        <v>68.941286941412002</v>
      </c>
      <c r="BR963" s="36">
        <v>532.38821599999994</v>
      </c>
      <c r="BS963" s="36">
        <v>629.88591899999994</v>
      </c>
      <c r="BT963" s="36">
        <v>275.33702499999998</v>
      </c>
      <c r="BU963" s="36">
        <v>0</v>
      </c>
      <c r="BV963" s="36">
        <v>275.33702499999998</v>
      </c>
      <c r="BW963" s="36">
        <v>275.33702499999998</v>
      </c>
      <c r="BX963" s="36">
        <v>176356.70000000004</v>
      </c>
      <c r="BY963" s="36">
        <v>3.0058306845273019E-11</v>
      </c>
      <c r="BZ963" s="36">
        <v>176356.7</v>
      </c>
      <c r="CA963" s="36">
        <v>176356.7</v>
      </c>
      <c r="CB963" s="36"/>
      <c r="CC963" s="40">
        <v>27.308</v>
      </c>
      <c r="CD963" s="40">
        <v>54.777000000000001</v>
      </c>
      <c r="CE963" s="40"/>
    </row>
    <row r="964" spans="1:83" s="5" customFormat="1">
      <c r="A964" s="13" t="s">
        <v>511</v>
      </c>
      <c r="B964" s="13">
        <v>2</v>
      </c>
      <c r="C964" s="13">
        <v>3</v>
      </c>
      <c r="D964" s="13" t="s">
        <v>58</v>
      </c>
      <c r="E964" s="35" t="s">
        <v>449</v>
      </c>
      <c r="F964" s="13" t="s">
        <v>36</v>
      </c>
      <c r="G964" s="36">
        <v>1053859366</v>
      </c>
      <c r="H964" s="13">
        <v>0</v>
      </c>
      <c r="I964" s="37">
        <v>21</v>
      </c>
      <c r="J964" s="37" t="s">
        <v>38</v>
      </c>
      <c r="K964" s="38">
        <v>43537</v>
      </c>
      <c r="L964" s="39">
        <v>0.62013888888888891</v>
      </c>
      <c r="M964" s="37" t="s">
        <v>93</v>
      </c>
      <c r="N964" s="37" t="s">
        <v>190</v>
      </c>
      <c r="O964" s="37" t="s">
        <v>190</v>
      </c>
      <c r="P964" s="37"/>
      <c r="Q964" s="37">
        <v>2</v>
      </c>
      <c r="R964" s="13" t="s">
        <v>55</v>
      </c>
      <c r="S964" s="13" t="s">
        <v>44</v>
      </c>
      <c r="T964" s="13" t="s">
        <v>41</v>
      </c>
      <c r="U964" s="13" t="s">
        <v>45</v>
      </c>
      <c r="V964" s="13" t="s">
        <v>42</v>
      </c>
      <c r="W964" s="13" t="s">
        <v>46</v>
      </c>
      <c r="X964" s="13" t="s">
        <v>47</v>
      </c>
      <c r="Y964" s="13" t="s">
        <v>41</v>
      </c>
      <c r="Z964" s="13" t="s">
        <v>41</v>
      </c>
      <c r="AA964" s="13"/>
      <c r="AB964" s="13">
        <v>0</v>
      </c>
      <c r="AC964" s="13">
        <v>1</v>
      </c>
      <c r="AD964" s="13" t="s">
        <v>41</v>
      </c>
      <c r="AE964" s="13">
        <v>1</v>
      </c>
      <c r="AF964" s="13" t="s">
        <v>42</v>
      </c>
      <c r="AG964" s="13" t="s">
        <v>48</v>
      </c>
      <c r="AH964" s="46">
        <f t="shared" si="30"/>
        <v>1</v>
      </c>
      <c r="AI964" s="46" t="s">
        <v>49</v>
      </c>
      <c r="AJ964" s="46" t="str">
        <f t="shared" si="31"/>
        <v>-1</v>
      </c>
      <c r="AK964" s="13" t="s">
        <v>41</v>
      </c>
      <c r="AL964" s="13" t="s">
        <v>41</v>
      </c>
      <c r="AM964" s="13"/>
      <c r="AN964" s="13">
        <v>101.31965006729475</v>
      </c>
      <c r="AO964" s="13">
        <v>117.34261838440112</v>
      </c>
      <c r="AP964" s="13">
        <v>125.13020833333333</v>
      </c>
      <c r="AQ964" s="13">
        <v>148.05555555555554</v>
      </c>
      <c r="AR964" s="36">
        <v>810.44691549999993</v>
      </c>
      <c r="AS964" s="36">
        <v>16.820775611911721</v>
      </c>
      <c r="AT964" s="36">
        <v>798.55283099999986</v>
      </c>
      <c r="AU964" s="36">
        <v>822.34100000000001</v>
      </c>
      <c r="AV964" s="36">
        <v>315.19485299999997</v>
      </c>
      <c r="AW964" s="36">
        <v>0</v>
      </c>
      <c r="AX964" s="36">
        <v>315.19485299999997</v>
      </c>
      <c r="AY964" s="36">
        <v>315.19485299999997</v>
      </c>
      <c r="AZ964" s="36">
        <v>169467.8</v>
      </c>
      <c r="BA964" s="36" t="s">
        <v>50</v>
      </c>
      <c r="BB964" s="36">
        <v>165334.39999999999</v>
      </c>
      <c r="BC964" s="36">
        <v>170845.6</v>
      </c>
      <c r="BD964" s="36">
        <v>786.55810299999985</v>
      </c>
      <c r="BE964" s="36">
        <v>16.963107014576241</v>
      </c>
      <c r="BF964" s="36">
        <v>774.56337499999995</v>
      </c>
      <c r="BG964" s="36">
        <v>798.55283099999986</v>
      </c>
      <c r="BH964" s="36">
        <v>319.2468025</v>
      </c>
      <c r="BI964" s="36">
        <v>5.7303219369509311</v>
      </c>
      <c r="BJ964" s="36">
        <v>315.19485299999997</v>
      </c>
      <c r="BK964" s="36">
        <v>323.29875200000004</v>
      </c>
      <c r="BL964" s="36">
        <v>148341.70000000001</v>
      </c>
      <c r="BM964" s="36">
        <v>47549.968319526721</v>
      </c>
      <c r="BN964" s="36">
        <v>57867</v>
      </c>
      <c r="BO964" s="36">
        <v>176356.7</v>
      </c>
      <c r="BP964" s="36">
        <v>792.55858749999993</v>
      </c>
      <c r="BQ964" s="36">
        <v>8.4771404538666637</v>
      </c>
      <c r="BR964" s="36">
        <v>786.56434400000001</v>
      </c>
      <c r="BS964" s="36">
        <v>798.55283099999986</v>
      </c>
      <c r="BT964" s="36">
        <v>319.2468025</v>
      </c>
      <c r="BU964" s="36">
        <v>5.7303219369509311</v>
      </c>
      <c r="BV964" s="36">
        <v>315.19485299999997</v>
      </c>
      <c r="BW964" s="36">
        <v>323.29875200000004</v>
      </c>
      <c r="BX964" s="36">
        <v>162062.16875000001</v>
      </c>
      <c r="BY964" s="36">
        <v>30206.240035081461</v>
      </c>
      <c r="BZ964" s="36">
        <v>57867</v>
      </c>
      <c r="CA964" s="36">
        <v>176356.7</v>
      </c>
      <c r="CB964" s="36"/>
      <c r="CC964" s="40">
        <v>26.965</v>
      </c>
      <c r="CD964" s="40">
        <v>49.957000000000001</v>
      </c>
      <c r="CE964" s="40"/>
    </row>
    <row r="965" spans="1:83" s="5" customFormat="1">
      <c r="A965" s="13" t="s">
        <v>511</v>
      </c>
      <c r="B965" s="13">
        <v>2</v>
      </c>
      <c r="C965" s="13">
        <v>3</v>
      </c>
      <c r="D965" s="13" t="s">
        <v>58</v>
      </c>
      <c r="E965" s="35" t="s">
        <v>449</v>
      </c>
      <c r="F965" s="13" t="s">
        <v>36</v>
      </c>
      <c r="G965" s="36">
        <v>1053859366</v>
      </c>
      <c r="H965" s="13">
        <v>0</v>
      </c>
      <c r="I965" s="37">
        <v>21</v>
      </c>
      <c r="J965" s="37" t="s">
        <v>38</v>
      </c>
      <c r="K965" s="38">
        <v>43537</v>
      </c>
      <c r="L965" s="39">
        <v>0.62986111111111109</v>
      </c>
      <c r="M965" s="37" t="s">
        <v>93</v>
      </c>
      <c r="N965" s="37" t="s">
        <v>190</v>
      </c>
      <c r="O965" s="37" t="s">
        <v>190</v>
      </c>
      <c r="P965" s="37"/>
      <c r="Q965" s="37">
        <v>3</v>
      </c>
      <c r="R965" s="13" t="s">
        <v>62</v>
      </c>
      <c r="S965" s="13" t="s">
        <v>44</v>
      </c>
      <c r="T965" s="13" t="s">
        <v>41</v>
      </c>
      <c r="U965" s="13" t="s">
        <v>45</v>
      </c>
      <c r="V965" s="13" t="s">
        <v>42</v>
      </c>
      <c r="W965" s="13" t="s">
        <v>66</v>
      </c>
      <c r="X965" s="13" t="s">
        <v>76</v>
      </c>
      <c r="Y965" s="13" t="s">
        <v>41</v>
      </c>
      <c r="Z965" s="13" t="s">
        <v>41</v>
      </c>
      <c r="AA965" s="13"/>
      <c r="AB965" s="13">
        <v>1</v>
      </c>
      <c r="AC965" s="13">
        <v>1</v>
      </c>
      <c r="AD965" s="13" t="s">
        <v>41</v>
      </c>
      <c r="AE965" s="13">
        <v>1</v>
      </c>
      <c r="AF965" s="13" t="s">
        <v>42</v>
      </c>
      <c r="AG965" s="13">
        <v>0</v>
      </c>
      <c r="AH965" s="46" t="str">
        <f t="shared" si="30"/>
        <v>0</v>
      </c>
      <c r="AI965" s="46" t="s">
        <v>77</v>
      </c>
      <c r="AJ965" s="46" t="str">
        <f t="shared" si="31"/>
        <v>0</v>
      </c>
      <c r="AK965" s="13" t="s">
        <v>41</v>
      </c>
      <c r="AL965" s="13" t="s">
        <v>41</v>
      </c>
      <c r="AM965" s="13"/>
      <c r="AN965" s="13">
        <v>101.31965006729475</v>
      </c>
      <c r="AO965" s="13">
        <v>117.34261838440112</v>
      </c>
      <c r="AP965" s="13">
        <v>125.13020833333333</v>
      </c>
      <c r="AQ965" s="13">
        <v>148.05555555555554</v>
      </c>
      <c r="AR965" s="36">
        <v>738.63803899999994</v>
      </c>
      <c r="AS965" s="36">
        <v>0</v>
      </c>
      <c r="AT965" s="36">
        <v>738.63803899999994</v>
      </c>
      <c r="AU965" s="36">
        <v>738.63803899999994</v>
      </c>
      <c r="AV965" s="36">
        <v>315.19485299999997</v>
      </c>
      <c r="AW965" s="36">
        <v>0</v>
      </c>
      <c r="AX965" s="36">
        <v>315.19485299999997</v>
      </c>
      <c r="AY965" s="36">
        <v>315.19485299999997</v>
      </c>
      <c r="AZ965" s="36">
        <v>155689.90000000002</v>
      </c>
      <c r="BA965" s="36" t="s">
        <v>50</v>
      </c>
      <c r="BB965" s="36">
        <v>154312.1</v>
      </c>
      <c r="BC965" s="36">
        <v>159823.29999999999</v>
      </c>
      <c r="BD965" s="36">
        <v>750.59398149999993</v>
      </c>
      <c r="BE965" s="36">
        <v>16.908256034452958</v>
      </c>
      <c r="BF965" s="36">
        <v>738.63803899999994</v>
      </c>
      <c r="BG965" s="36">
        <v>762.54992400000003</v>
      </c>
      <c r="BH965" s="36">
        <v>307.19782249999997</v>
      </c>
      <c r="BI965" s="36">
        <v>11.309508991811285</v>
      </c>
      <c r="BJ965" s="36">
        <v>299.20079199999998</v>
      </c>
      <c r="BK965" s="36">
        <v>315.19485299999997</v>
      </c>
      <c r="BL965" s="36">
        <v>157067.70000000001</v>
      </c>
      <c r="BM965" s="36">
        <v>7596.5778911296593</v>
      </c>
      <c r="BN965" s="36">
        <v>148801</v>
      </c>
      <c r="BO965" s="36">
        <v>165334.39999999999</v>
      </c>
      <c r="BP965" s="36">
        <v>774.58343749999995</v>
      </c>
      <c r="BQ965" s="36">
        <v>50.8344700636056</v>
      </c>
      <c r="BR965" s="36">
        <v>738.63803899999994</v>
      </c>
      <c r="BS965" s="36">
        <v>810.52883600000007</v>
      </c>
      <c r="BT965" s="36">
        <v>319.2468025</v>
      </c>
      <c r="BU965" s="36">
        <v>5.7303219369509311</v>
      </c>
      <c r="BV965" s="36">
        <v>315.19485299999997</v>
      </c>
      <c r="BW965" s="36">
        <v>323.29875200000004</v>
      </c>
      <c r="BX965" s="36">
        <v>166367.76874999999</v>
      </c>
      <c r="BY965" s="36">
        <v>9048.7479080602661</v>
      </c>
      <c r="BZ965" s="36">
        <v>148801</v>
      </c>
      <c r="CA965" s="36">
        <v>176356.7</v>
      </c>
      <c r="CB965" s="36"/>
      <c r="CC965" s="40">
        <v>26.989000000000001</v>
      </c>
      <c r="CD965" s="40">
        <v>50.249000000000002</v>
      </c>
      <c r="CE965" s="40"/>
    </row>
    <row r="966" spans="1:83" s="5" customFormat="1">
      <c r="A966" s="13" t="s">
        <v>511</v>
      </c>
      <c r="B966" s="13">
        <v>2</v>
      </c>
      <c r="C966" s="13">
        <v>3</v>
      </c>
      <c r="D966" s="13" t="s">
        <v>58</v>
      </c>
      <c r="E966" s="35" t="s">
        <v>449</v>
      </c>
      <c r="F966" s="13" t="s">
        <v>36</v>
      </c>
      <c r="G966" s="36">
        <v>1053859366</v>
      </c>
      <c r="H966" s="13"/>
      <c r="I966" s="37">
        <v>21</v>
      </c>
      <c r="J966" s="37" t="s">
        <v>38</v>
      </c>
      <c r="K966" s="38">
        <v>43537</v>
      </c>
      <c r="L966" s="39">
        <v>0.64027777777777783</v>
      </c>
      <c r="M966" s="37" t="s">
        <v>93</v>
      </c>
      <c r="N966" s="37" t="s">
        <v>190</v>
      </c>
      <c r="O966" s="37" t="s">
        <v>190</v>
      </c>
      <c r="P966" s="37"/>
      <c r="Q966" s="37">
        <v>4</v>
      </c>
      <c r="R966" s="13" t="s">
        <v>55</v>
      </c>
      <c r="S966" s="13" t="s">
        <v>44</v>
      </c>
      <c r="T966" s="13" t="s">
        <v>42</v>
      </c>
      <c r="U966" s="13" t="s">
        <v>52</v>
      </c>
      <c r="V966" s="13" t="s">
        <v>42</v>
      </c>
      <c r="W966" s="13" t="s">
        <v>66</v>
      </c>
      <c r="X966" s="13" t="s">
        <v>76</v>
      </c>
      <c r="Y966" s="13" t="s">
        <v>41</v>
      </c>
      <c r="Z966" s="13" t="s">
        <v>41</v>
      </c>
      <c r="AA966" s="13"/>
      <c r="AB966" s="13">
        <v>0</v>
      </c>
      <c r="AC966" s="13">
        <v>1</v>
      </c>
      <c r="AD966" s="13" t="s">
        <v>42</v>
      </c>
      <c r="AE966" s="13" t="s">
        <v>57</v>
      </c>
      <c r="AF966" s="13" t="s">
        <v>42</v>
      </c>
      <c r="AG966" s="13">
        <v>0</v>
      </c>
      <c r="AH966" s="46" t="str">
        <f t="shared" si="30"/>
        <v>0</v>
      </c>
      <c r="AI966" s="46" t="s">
        <v>77</v>
      </c>
      <c r="AJ966" s="46" t="str">
        <f t="shared" si="31"/>
        <v>0</v>
      </c>
      <c r="AK966" s="13" t="s">
        <v>41</v>
      </c>
      <c r="AL966" s="13" t="s">
        <v>41</v>
      </c>
      <c r="AM966" s="13"/>
      <c r="AN966" s="13">
        <v>101.31965006729475</v>
      </c>
      <c r="AO966" s="13">
        <v>117.34261838440112</v>
      </c>
      <c r="AP966" s="13">
        <v>125.13020833333333</v>
      </c>
      <c r="AQ966" s="13">
        <v>148.05555555555554</v>
      </c>
      <c r="AR966" s="36">
        <v>629.75304549999987</v>
      </c>
      <c r="AS966" s="36">
        <v>51.467940158812837</v>
      </c>
      <c r="AT966" s="36">
        <v>593.35971599999993</v>
      </c>
      <c r="AU966" s="36">
        <v>666.14637499999992</v>
      </c>
      <c r="AV966" s="36">
        <v>299.20079199999998</v>
      </c>
      <c r="AW966" s="36">
        <v>0</v>
      </c>
      <c r="AX966" s="36">
        <v>299.20079199999998</v>
      </c>
      <c r="AY966" s="36">
        <v>299.20079199999998</v>
      </c>
      <c r="AZ966" s="36">
        <v>151556.54999999999</v>
      </c>
      <c r="BA966" s="36" t="s">
        <v>50</v>
      </c>
      <c r="BB966" s="36">
        <v>148801</v>
      </c>
      <c r="BC966" s="36">
        <v>154312.1</v>
      </c>
      <c r="BD966" s="36">
        <v>666.14637499999992</v>
      </c>
      <c r="BE966" s="36">
        <v>0</v>
      </c>
      <c r="BF966" s="36">
        <v>666.14637499999992</v>
      </c>
      <c r="BG966" s="36">
        <v>666.14637499999992</v>
      </c>
      <c r="BH966" s="36">
        <v>299.20079199999998</v>
      </c>
      <c r="BI966" s="36">
        <v>0</v>
      </c>
      <c r="BJ966" s="36">
        <v>299.20079199999998</v>
      </c>
      <c r="BK966" s="36">
        <v>299.20079199999998</v>
      </c>
      <c r="BL966" s="36">
        <v>120785.96666666666</v>
      </c>
      <c r="BM966" s="36">
        <v>46581.966299831882</v>
      </c>
      <c r="BN966" s="36">
        <v>57867</v>
      </c>
      <c r="BO966" s="36">
        <v>159823.29999999999</v>
      </c>
      <c r="BP966" s="36">
        <v>702.39220699999987</v>
      </c>
      <c r="BQ966" s="36">
        <v>51.259347193896737</v>
      </c>
      <c r="BR966" s="36">
        <v>666.14637499999992</v>
      </c>
      <c r="BS966" s="36">
        <v>738.63803899999994</v>
      </c>
      <c r="BT966" s="36">
        <v>307.19782249999997</v>
      </c>
      <c r="BU966" s="36">
        <v>11.309508991811285</v>
      </c>
      <c r="BV966" s="36">
        <v>299.20079199999998</v>
      </c>
      <c r="BW966" s="36">
        <v>315.19485299999997</v>
      </c>
      <c r="BX966" s="36">
        <v>128995.28750000003</v>
      </c>
      <c r="BY966" s="36">
        <v>39501.49838138411</v>
      </c>
      <c r="BZ966" s="36">
        <v>57867</v>
      </c>
      <c r="CA966" s="36">
        <v>159823.29999999999</v>
      </c>
      <c r="CB966" s="36"/>
      <c r="CC966" s="40">
        <v>27.062999999999999</v>
      </c>
      <c r="CD966" s="40">
        <v>49.167999999999999</v>
      </c>
      <c r="CE966" s="40"/>
    </row>
    <row r="967" spans="1:83" s="5" customFormat="1">
      <c r="A967" s="13" t="s">
        <v>511</v>
      </c>
      <c r="B967" s="13">
        <v>2</v>
      </c>
      <c r="C967" s="13">
        <v>3</v>
      </c>
      <c r="D967" s="13" t="s">
        <v>58</v>
      </c>
      <c r="E967" s="35" t="s">
        <v>449</v>
      </c>
      <c r="F967" s="13" t="s">
        <v>36</v>
      </c>
      <c r="G967" s="36">
        <v>1053859366</v>
      </c>
      <c r="H967" s="13"/>
      <c r="I967" s="37">
        <v>21</v>
      </c>
      <c r="J967" s="37" t="s">
        <v>38</v>
      </c>
      <c r="K967" s="38">
        <v>43537</v>
      </c>
      <c r="L967" s="39">
        <v>0.65069444444444446</v>
      </c>
      <c r="M967" s="37" t="s">
        <v>93</v>
      </c>
      <c r="N967" s="37" t="s">
        <v>190</v>
      </c>
      <c r="O967" s="37" t="s">
        <v>190</v>
      </c>
      <c r="P967" s="37"/>
      <c r="Q967" s="37">
        <v>5</v>
      </c>
      <c r="R967" s="13" t="s">
        <v>55</v>
      </c>
      <c r="S967" s="13" t="s">
        <v>44</v>
      </c>
      <c r="T967" s="13" t="s">
        <v>41</v>
      </c>
      <c r="U967" s="13" t="s">
        <v>52</v>
      </c>
      <c r="V967" s="13" t="s">
        <v>42</v>
      </c>
      <c r="W967" s="13" t="s">
        <v>66</v>
      </c>
      <c r="X967" s="13" t="s">
        <v>76</v>
      </c>
      <c r="Y967" s="13" t="s">
        <v>41</v>
      </c>
      <c r="Z967" s="13" t="s">
        <v>41</v>
      </c>
      <c r="AA967" s="13"/>
      <c r="AB967" s="13">
        <v>0</v>
      </c>
      <c r="AC967" s="13">
        <v>1</v>
      </c>
      <c r="AD967" s="13" t="s">
        <v>41</v>
      </c>
      <c r="AE967" s="13">
        <v>0</v>
      </c>
      <c r="AF967" s="13" t="s">
        <v>42</v>
      </c>
      <c r="AG967" s="13">
        <v>0</v>
      </c>
      <c r="AH967" s="46" t="str">
        <f t="shared" si="30"/>
        <v>0</v>
      </c>
      <c r="AI967" s="46" t="s">
        <v>77</v>
      </c>
      <c r="AJ967" s="46" t="str">
        <f t="shared" si="31"/>
        <v>0</v>
      </c>
      <c r="AK967" s="13" t="s">
        <v>41</v>
      </c>
      <c r="AL967" s="13" t="s">
        <v>41</v>
      </c>
      <c r="AM967" s="13"/>
      <c r="AN967" s="13">
        <v>101.31965006729475</v>
      </c>
      <c r="AO967" s="13">
        <v>117.34261838440112</v>
      </c>
      <c r="AP967" s="13">
        <v>125.13020833333333</v>
      </c>
      <c r="AQ967" s="13">
        <v>148.05555555555554</v>
      </c>
      <c r="AR967" s="36">
        <v>587.26213499999994</v>
      </c>
      <c r="AS967" s="36">
        <v>60.279133412461334</v>
      </c>
      <c r="AT967" s="36">
        <v>544.63835099999994</v>
      </c>
      <c r="AU967" s="36">
        <v>629.88591899999994</v>
      </c>
      <c r="AV967" s="36">
        <v>279.33304250000003</v>
      </c>
      <c r="AW967" s="36">
        <v>16.794796508770801</v>
      </c>
      <c r="AX967" s="36">
        <v>267.45732800000002</v>
      </c>
      <c r="AY967" s="36">
        <v>291.20875699999999</v>
      </c>
      <c r="AZ967" s="36">
        <v>90245.024999999994</v>
      </c>
      <c r="BA967" s="36" t="s">
        <v>50</v>
      </c>
      <c r="BB967" s="36">
        <v>49600.3</v>
      </c>
      <c r="BC967" s="36">
        <v>121245.2</v>
      </c>
      <c r="BD967" s="36">
        <v>581.18067550000001</v>
      </c>
      <c r="BE967" s="36">
        <v>51.678650908538636</v>
      </c>
      <c r="BF967" s="36">
        <v>544.63835099999994</v>
      </c>
      <c r="BG967" s="36">
        <v>617.72299999999996</v>
      </c>
      <c r="BH967" s="36">
        <v>283.32906000000003</v>
      </c>
      <c r="BI967" s="36">
        <v>22.446018652751022</v>
      </c>
      <c r="BJ967" s="36">
        <v>267.45732800000002</v>
      </c>
      <c r="BK967" s="36">
        <v>299.20079199999998</v>
      </c>
      <c r="BL967" s="36">
        <v>98282.133333333346</v>
      </c>
      <c r="BM967" s="36">
        <v>43592.689797839601</v>
      </c>
      <c r="BN967" s="36">
        <v>49600.3</v>
      </c>
      <c r="BO967" s="36">
        <v>137778.70000000001</v>
      </c>
      <c r="BP967" s="36">
        <v>605.39236299999993</v>
      </c>
      <c r="BQ967" s="36">
        <v>85.919147738977756</v>
      </c>
      <c r="BR967" s="36">
        <v>544.63835099999994</v>
      </c>
      <c r="BS967" s="36">
        <v>666.14637499999992</v>
      </c>
      <c r="BT967" s="36">
        <v>283.32906000000003</v>
      </c>
      <c r="BU967" s="36">
        <v>22.446018652751022</v>
      </c>
      <c r="BV967" s="36">
        <v>267.45732800000002</v>
      </c>
      <c r="BW967" s="36">
        <v>299.20079199999998</v>
      </c>
      <c r="BX967" s="36">
        <v>127789.72499999999</v>
      </c>
      <c r="BY967" s="36">
        <v>35157.421082525478</v>
      </c>
      <c r="BZ967" s="36">
        <v>49600.3</v>
      </c>
      <c r="CA967" s="36">
        <v>154312.1</v>
      </c>
      <c r="CB967" s="36"/>
      <c r="CC967" s="40">
        <v>26.451000000000001</v>
      </c>
      <c r="CD967" s="40">
        <v>49.73</v>
      </c>
      <c r="CE967" s="40"/>
    </row>
    <row r="968" spans="1:83" s="5" customFormat="1">
      <c r="A968" s="13" t="s">
        <v>511</v>
      </c>
      <c r="B968" s="13">
        <v>2</v>
      </c>
      <c r="C968" s="13">
        <v>4</v>
      </c>
      <c r="D968" s="13" t="s">
        <v>67</v>
      </c>
      <c r="E968" s="35" t="s">
        <v>450</v>
      </c>
      <c r="F968" s="13" t="s">
        <v>36</v>
      </c>
      <c r="G968" s="36">
        <v>1053850335</v>
      </c>
      <c r="H968" s="13"/>
      <c r="I968" s="37">
        <v>22</v>
      </c>
      <c r="J968" s="37" t="s">
        <v>38</v>
      </c>
      <c r="K968" s="38">
        <v>43537</v>
      </c>
      <c r="L968" s="39">
        <v>0.60416666666666663</v>
      </c>
      <c r="M968" s="37" t="s">
        <v>39</v>
      </c>
      <c r="N968" s="37" t="s">
        <v>190</v>
      </c>
      <c r="O968" s="37" t="s">
        <v>100</v>
      </c>
      <c r="P968" s="37" t="s">
        <v>190</v>
      </c>
      <c r="Q968" s="37">
        <v>1</v>
      </c>
      <c r="R968" s="13" t="s">
        <v>51</v>
      </c>
      <c r="S968" s="13" t="s">
        <v>63</v>
      </c>
      <c r="T968" s="13" t="s">
        <v>42</v>
      </c>
      <c r="U968" s="13" t="s">
        <v>52</v>
      </c>
      <c r="V968" s="13" t="s">
        <v>42</v>
      </c>
      <c r="W968" s="13" t="s">
        <v>64</v>
      </c>
      <c r="X968" s="13" t="s">
        <v>47</v>
      </c>
      <c r="Y968" s="13" t="s">
        <v>190</v>
      </c>
      <c r="Z968" s="13" t="s">
        <v>41</v>
      </c>
      <c r="AA968" s="13"/>
      <c r="AB968" s="13">
        <v>2</v>
      </c>
      <c r="AC968" s="13">
        <v>0</v>
      </c>
      <c r="AD968" s="13" t="s">
        <v>42</v>
      </c>
      <c r="AE968" s="13">
        <v>0</v>
      </c>
      <c r="AF968" s="13" t="s">
        <v>42</v>
      </c>
      <c r="AG968" s="13" t="s">
        <v>65</v>
      </c>
      <c r="AH968" s="46">
        <f t="shared" si="30"/>
        <v>3</v>
      </c>
      <c r="AI968" s="46" t="s">
        <v>49</v>
      </c>
      <c r="AJ968" s="46" t="str">
        <f t="shared" si="31"/>
        <v>-1</v>
      </c>
      <c r="AK968" s="13" t="s">
        <v>190</v>
      </c>
      <c r="AL968" s="13" t="s">
        <v>41</v>
      </c>
      <c r="AM968" s="13"/>
      <c r="AN968" s="13">
        <v>101.31965006729475</v>
      </c>
      <c r="AO968" s="13">
        <v>117.34261838440112</v>
      </c>
      <c r="AP968" s="13">
        <v>125.13020833333333</v>
      </c>
      <c r="AQ968" s="13">
        <v>148.05555555555554</v>
      </c>
      <c r="AR968" s="36">
        <v>1573.6878339999998</v>
      </c>
      <c r="AS968" s="36">
        <v>10.61863328110134</v>
      </c>
      <c r="AT968" s="36">
        <v>1566.1793263999998</v>
      </c>
      <c r="AU968" s="36">
        <v>1581.1963415999996</v>
      </c>
      <c r="AV968" s="36">
        <v>930.03698600000007</v>
      </c>
      <c r="AW968" s="36">
        <v>5.2638629681279543</v>
      </c>
      <c r="AX968" s="36">
        <v>926.31487279999999</v>
      </c>
      <c r="AY968" s="36">
        <v>933.75909920000004</v>
      </c>
      <c r="AZ968" s="36">
        <v>176356.7</v>
      </c>
      <c r="BA968" s="36" t="s">
        <v>50</v>
      </c>
      <c r="BB968" s="36">
        <v>176356.7</v>
      </c>
      <c r="BC968" s="36">
        <v>176356.7</v>
      </c>
      <c r="BD968" s="36">
        <v>1517.1998175999997</v>
      </c>
      <c r="BE968" s="36">
        <v>90.504752185535153</v>
      </c>
      <c r="BF968" s="36">
        <v>1453.2032935999998</v>
      </c>
      <c r="BG968" s="36">
        <v>1581.1963415999996</v>
      </c>
      <c r="BH968" s="36">
        <v>926.31487279999999</v>
      </c>
      <c r="BI968" s="36">
        <v>0</v>
      </c>
      <c r="BJ968" s="36">
        <v>926.31487279999999</v>
      </c>
      <c r="BK968" s="36">
        <v>926.31487279999999</v>
      </c>
      <c r="BL968" s="36">
        <v>176356.69999999998</v>
      </c>
      <c r="BM968" s="36">
        <v>3.188164890191786E-11</v>
      </c>
      <c r="BN968" s="36">
        <v>176356.7</v>
      </c>
      <c r="BO968" s="36">
        <v>176356.7</v>
      </c>
      <c r="BP968" s="36">
        <v>1293.3917099999999</v>
      </c>
      <c r="BQ968" s="36">
        <v>407.01721332251162</v>
      </c>
      <c r="BR968" s="36">
        <v>1005.5870784</v>
      </c>
      <c r="BS968" s="36">
        <v>1581.1963415999996</v>
      </c>
      <c r="BT968" s="36">
        <v>866.26209799999992</v>
      </c>
      <c r="BU968" s="36">
        <v>84.927448580297238</v>
      </c>
      <c r="BV968" s="36">
        <v>806.20932319999997</v>
      </c>
      <c r="BW968" s="36">
        <v>926.31487279999999</v>
      </c>
      <c r="BX968" s="36">
        <v>176356.70000000004</v>
      </c>
      <c r="BY968" s="36">
        <v>3.0058306845273019E-11</v>
      </c>
      <c r="BZ968" s="36">
        <v>176356.7</v>
      </c>
      <c r="CA968" s="36">
        <v>176356.7</v>
      </c>
      <c r="CB968" s="36"/>
      <c r="CC968" s="40">
        <v>27.308</v>
      </c>
      <c r="CD968" s="40">
        <v>54.777000000000001</v>
      </c>
      <c r="CE968" s="40"/>
    </row>
    <row r="969" spans="1:83" s="5" customFormat="1">
      <c r="A969" s="13" t="s">
        <v>511</v>
      </c>
      <c r="B969" s="13">
        <v>2</v>
      </c>
      <c r="C969" s="13">
        <v>4</v>
      </c>
      <c r="D969" s="13" t="s">
        <v>67</v>
      </c>
      <c r="E969" s="35" t="s">
        <v>450</v>
      </c>
      <c r="F969" s="13" t="s">
        <v>36</v>
      </c>
      <c r="G969" s="36">
        <v>1053850335</v>
      </c>
      <c r="H969" s="13"/>
      <c r="I969" s="37">
        <v>22</v>
      </c>
      <c r="J969" s="37" t="s">
        <v>38</v>
      </c>
      <c r="K969" s="38">
        <v>43537</v>
      </c>
      <c r="L969" s="39">
        <v>0.62013888888888891</v>
      </c>
      <c r="M969" s="37" t="s">
        <v>39</v>
      </c>
      <c r="N969" s="37" t="s">
        <v>190</v>
      </c>
      <c r="O969" s="37" t="s">
        <v>100</v>
      </c>
      <c r="P969" s="37" t="s">
        <v>190</v>
      </c>
      <c r="Q969" s="37">
        <v>2</v>
      </c>
      <c r="R969" s="13" t="s">
        <v>51</v>
      </c>
      <c r="S969" s="13" t="s">
        <v>63</v>
      </c>
      <c r="T969" s="13" t="s">
        <v>42</v>
      </c>
      <c r="U969" s="13" t="s">
        <v>52</v>
      </c>
      <c r="V969" s="13" t="s">
        <v>42</v>
      </c>
      <c r="W969" s="13" t="s">
        <v>81</v>
      </c>
      <c r="X969" s="13" t="s">
        <v>47</v>
      </c>
      <c r="Y969" s="13" t="s">
        <v>190</v>
      </c>
      <c r="Z969" s="13" t="s">
        <v>41</v>
      </c>
      <c r="AA969" s="13"/>
      <c r="AB969" s="13">
        <v>2</v>
      </c>
      <c r="AC969" s="13">
        <v>0</v>
      </c>
      <c r="AD969" s="13" t="s">
        <v>42</v>
      </c>
      <c r="AE969" s="13">
        <v>0</v>
      </c>
      <c r="AF969" s="13" t="s">
        <v>42</v>
      </c>
      <c r="AG969" s="13" t="s">
        <v>82</v>
      </c>
      <c r="AH969" s="46">
        <f t="shared" si="30"/>
        <v>2</v>
      </c>
      <c r="AI969" s="46" t="s">
        <v>49</v>
      </c>
      <c r="AJ969" s="46" t="str">
        <f t="shared" si="31"/>
        <v>-1</v>
      </c>
      <c r="AK969" s="13" t="s">
        <v>190</v>
      </c>
      <c r="AL969" s="13" t="s">
        <v>41</v>
      </c>
      <c r="AM969" s="13"/>
      <c r="AN969" s="13">
        <v>101.31965006729475</v>
      </c>
      <c r="AO969" s="13">
        <v>117.34261838440112</v>
      </c>
      <c r="AP969" s="13">
        <v>125.13020833333333</v>
      </c>
      <c r="AQ969" s="13">
        <v>148.05555555555554</v>
      </c>
      <c r="AR969" s="36">
        <v>1506.0325995999997</v>
      </c>
      <c r="AS969" s="36">
        <v>31.978533655208338</v>
      </c>
      <c r="AT969" s="36">
        <v>1483.4203615999998</v>
      </c>
      <c r="AU969" s="36">
        <v>1528.6448375999998</v>
      </c>
      <c r="AV969" s="36">
        <v>930.03946659999997</v>
      </c>
      <c r="AW969" s="36">
        <v>15.926559749720331</v>
      </c>
      <c r="AX969" s="36">
        <v>918.77768820000006</v>
      </c>
      <c r="AY969" s="36">
        <v>941.30124499999999</v>
      </c>
      <c r="AZ969" s="36">
        <v>169467.8</v>
      </c>
      <c r="BA969" s="36" t="s">
        <v>50</v>
      </c>
      <c r="BB969" s="36">
        <v>165334.39999999999</v>
      </c>
      <c r="BC969" s="36">
        <v>170845.6</v>
      </c>
      <c r="BD969" s="36">
        <v>1543.5049939999999</v>
      </c>
      <c r="BE969" s="36">
        <v>84.972502030282101</v>
      </c>
      <c r="BF969" s="36">
        <v>1483.4203615999998</v>
      </c>
      <c r="BG969" s="36">
        <v>1603.5896264</v>
      </c>
      <c r="BH969" s="36">
        <v>982.7695948999999</v>
      </c>
      <c r="BI969" s="36">
        <v>58.645102837812928</v>
      </c>
      <c r="BJ969" s="36">
        <v>941.30124499999999</v>
      </c>
      <c r="BK969" s="36">
        <v>1024.2379447999999</v>
      </c>
      <c r="BL969" s="36">
        <v>148341.70000000001</v>
      </c>
      <c r="BM969" s="36">
        <v>47549.968319526721</v>
      </c>
      <c r="BN969" s="36">
        <v>57867</v>
      </c>
      <c r="BO969" s="36">
        <v>176356.7</v>
      </c>
      <c r="BP969" s="36">
        <v>1528.5553459999999</v>
      </c>
      <c r="BQ969" s="36">
        <v>63.83050707597824</v>
      </c>
      <c r="BR969" s="36">
        <v>1483.4203615999998</v>
      </c>
      <c r="BS969" s="36">
        <v>1573.6903304</v>
      </c>
      <c r="BT969" s="36">
        <v>971.46689409999999</v>
      </c>
      <c r="BU969" s="36">
        <v>42.660670075007666</v>
      </c>
      <c r="BV969" s="36">
        <v>941.30124499999999</v>
      </c>
      <c r="BW969" s="36">
        <v>1001.6325431999999</v>
      </c>
      <c r="BX969" s="36">
        <v>162062.16875000001</v>
      </c>
      <c r="BY969" s="36">
        <v>30206.240035081461</v>
      </c>
      <c r="BZ969" s="36">
        <v>57867</v>
      </c>
      <c r="CA969" s="36">
        <v>176356.7</v>
      </c>
      <c r="CB969" s="36"/>
      <c r="CC969" s="40">
        <v>26.965</v>
      </c>
      <c r="CD969" s="40">
        <v>49.957000000000001</v>
      </c>
      <c r="CE969" s="40"/>
    </row>
    <row r="970" spans="1:83" s="5" customFormat="1">
      <c r="A970" s="13" t="s">
        <v>511</v>
      </c>
      <c r="B970" s="13">
        <v>2</v>
      </c>
      <c r="C970" s="13">
        <v>4</v>
      </c>
      <c r="D970" s="13" t="s">
        <v>67</v>
      </c>
      <c r="E970" s="35" t="s">
        <v>450</v>
      </c>
      <c r="F970" s="13" t="s">
        <v>36</v>
      </c>
      <c r="G970" s="36">
        <v>1053850335</v>
      </c>
      <c r="H970" s="13"/>
      <c r="I970" s="37">
        <v>22</v>
      </c>
      <c r="J970" s="37" t="s">
        <v>38</v>
      </c>
      <c r="K970" s="38">
        <v>43537</v>
      </c>
      <c r="L970" s="39">
        <v>0.62986111111111109</v>
      </c>
      <c r="M970" s="37" t="s">
        <v>39</v>
      </c>
      <c r="N970" s="37" t="s">
        <v>190</v>
      </c>
      <c r="O970" s="37" t="s">
        <v>100</v>
      </c>
      <c r="P970" s="37" t="s">
        <v>190</v>
      </c>
      <c r="Q970" s="37">
        <v>3</v>
      </c>
      <c r="R970" s="13" t="s">
        <v>62</v>
      </c>
      <c r="S970" s="13" t="s">
        <v>63</v>
      </c>
      <c r="T970" s="13" t="s">
        <v>42</v>
      </c>
      <c r="U970" s="13" t="s">
        <v>52</v>
      </c>
      <c r="V970" s="13" t="s">
        <v>42</v>
      </c>
      <c r="W970" s="13" t="s">
        <v>81</v>
      </c>
      <c r="X970" s="13" t="s">
        <v>47</v>
      </c>
      <c r="Y970" s="13" t="s">
        <v>190</v>
      </c>
      <c r="Z970" s="13" t="s">
        <v>41</v>
      </c>
      <c r="AA970" s="13"/>
      <c r="AB970" s="13">
        <v>1</v>
      </c>
      <c r="AC970" s="13">
        <v>0</v>
      </c>
      <c r="AD970" s="13" t="s">
        <v>42</v>
      </c>
      <c r="AE970" s="13">
        <v>0</v>
      </c>
      <c r="AF970" s="13" t="s">
        <v>42</v>
      </c>
      <c r="AG970" s="13" t="s">
        <v>82</v>
      </c>
      <c r="AH970" s="46">
        <f t="shared" si="30"/>
        <v>2</v>
      </c>
      <c r="AI970" s="46" t="s">
        <v>49</v>
      </c>
      <c r="AJ970" s="46" t="str">
        <f t="shared" si="31"/>
        <v>-1</v>
      </c>
      <c r="AK970" s="13" t="s">
        <v>190</v>
      </c>
      <c r="AL970" s="13" t="s">
        <v>41</v>
      </c>
      <c r="AM970" s="13"/>
      <c r="AN970" s="13">
        <v>101.31965006729475</v>
      </c>
      <c r="AO970" s="13">
        <v>117.34261838440112</v>
      </c>
      <c r="AP970" s="13">
        <v>125.13020833333333</v>
      </c>
      <c r="AQ970" s="13">
        <v>148.05555555555554</v>
      </c>
      <c r="AR970" s="36">
        <v>1437.529376</v>
      </c>
      <c r="AS970" s="36">
        <v>150.16441819695572</v>
      </c>
      <c r="AT970" s="36">
        <v>1331.3470975999999</v>
      </c>
      <c r="AU970" s="36">
        <v>1543.7116543999998</v>
      </c>
      <c r="AV970" s="36">
        <v>877.46332610000013</v>
      </c>
      <c r="AW970" s="36">
        <v>5.3190253580777558</v>
      </c>
      <c r="AX970" s="36">
        <v>873.70220720000009</v>
      </c>
      <c r="AY970" s="36">
        <v>881.22444500000006</v>
      </c>
      <c r="AZ970" s="36">
        <v>155689.90000000002</v>
      </c>
      <c r="BA970" s="36" t="s">
        <v>50</v>
      </c>
      <c r="BB970" s="36">
        <v>154312.1</v>
      </c>
      <c r="BC970" s="36">
        <v>159823.29999999999</v>
      </c>
      <c r="BD970" s="36">
        <v>1483.2610971999998</v>
      </c>
      <c r="BE970" s="36">
        <v>85.489997845250457</v>
      </c>
      <c r="BF970" s="36">
        <v>1422.8105399999999</v>
      </c>
      <c r="BG970" s="36">
        <v>1543.7116543999998</v>
      </c>
      <c r="BH970" s="36">
        <v>873.70220720000009</v>
      </c>
      <c r="BI970" s="36">
        <v>0</v>
      </c>
      <c r="BJ970" s="36">
        <v>873.70220720000009</v>
      </c>
      <c r="BK970" s="36">
        <v>873.70220720000009</v>
      </c>
      <c r="BL970" s="36">
        <v>157067.70000000001</v>
      </c>
      <c r="BM970" s="36">
        <v>7596.5778911296593</v>
      </c>
      <c r="BN970" s="36">
        <v>148801</v>
      </c>
      <c r="BO970" s="36">
        <v>165334.39999999999</v>
      </c>
      <c r="BP970" s="36">
        <v>1532.4077972</v>
      </c>
      <c r="BQ970" s="36">
        <v>15.986068159368655</v>
      </c>
      <c r="BR970" s="36">
        <v>1521.10394</v>
      </c>
      <c r="BS970" s="36">
        <v>1543.7116543999998</v>
      </c>
      <c r="BT970" s="36">
        <v>937.66737519999992</v>
      </c>
      <c r="BU970" s="36">
        <v>90.460408105073356</v>
      </c>
      <c r="BV970" s="36">
        <v>873.70220720000009</v>
      </c>
      <c r="BW970" s="36">
        <v>1001.6325431999999</v>
      </c>
      <c r="BX970" s="36">
        <v>166367.76874999999</v>
      </c>
      <c r="BY970" s="36">
        <v>9048.7479080602661</v>
      </c>
      <c r="BZ970" s="36">
        <v>148801</v>
      </c>
      <c r="CA970" s="36">
        <v>176356.7</v>
      </c>
      <c r="CB970" s="36"/>
      <c r="CC970" s="40">
        <v>26.989000000000001</v>
      </c>
      <c r="CD970" s="40">
        <v>50.249000000000002</v>
      </c>
      <c r="CE970" s="40"/>
    </row>
    <row r="971" spans="1:83" s="5" customFormat="1">
      <c r="A971" s="13" t="s">
        <v>511</v>
      </c>
      <c r="B971" s="13">
        <v>2</v>
      </c>
      <c r="C971" s="13">
        <v>4</v>
      </c>
      <c r="D971" s="13" t="s">
        <v>67</v>
      </c>
      <c r="E971" s="35" t="s">
        <v>450</v>
      </c>
      <c r="F971" s="13" t="s">
        <v>36</v>
      </c>
      <c r="G971" s="36">
        <v>1053850335</v>
      </c>
      <c r="H971" s="13"/>
      <c r="I971" s="37">
        <v>22</v>
      </c>
      <c r="J971" s="37" t="s">
        <v>38</v>
      </c>
      <c r="K971" s="38">
        <v>43537</v>
      </c>
      <c r="L971" s="39">
        <v>0.64027777777777783</v>
      </c>
      <c r="M971" s="37" t="s">
        <v>39</v>
      </c>
      <c r="N971" s="37" t="s">
        <v>190</v>
      </c>
      <c r="O971" s="37" t="s">
        <v>100</v>
      </c>
      <c r="P971" s="37" t="s">
        <v>190</v>
      </c>
      <c r="Q971" s="37">
        <v>4</v>
      </c>
      <c r="R971" s="13" t="s">
        <v>62</v>
      </c>
      <c r="S971" s="13" t="s">
        <v>63</v>
      </c>
      <c r="T971" s="13" t="s">
        <v>42</v>
      </c>
      <c r="U971" s="13" t="s">
        <v>52</v>
      </c>
      <c r="V971" s="13" t="s">
        <v>42</v>
      </c>
      <c r="W971" s="13" t="s">
        <v>66</v>
      </c>
      <c r="X971" s="13" t="s">
        <v>47</v>
      </c>
      <c r="Y971" s="13" t="s">
        <v>41</v>
      </c>
      <c r="Z971" s="13" t="s">
        <v>41</v>
      </c>
      <c r="AA971" s="13"/>
      <c r="AB971" s="13">
        <v>1</v>
      </c>
      <c r="AC971" s="13">
        <v>0</v>
      </c>
      <c r="AD971" s="13" t="s">
        <v>42</v>
      </c>
      <c r="AE971" s="13">
        <v>0</v>
      </c>
      <c r="AF971" s="13" t="s">
        <v>42</v>
      </c>
      <c r="AG971" s="13">
        <v>0</v>
      </c>
      <c r="AH971" s="46" t="str">
        <f t="shared" si="30"/>
        <v>0</v>
      </c>
      <c r="AI971" s="46" t="s">
        <v>49</v>
      </c>
      <c r="AJ971" s="46" t="str">
        <f t="shared" si="31"/>
        <v>-1</v>
      </c>
      <c r="AK971" s="13" t="s">
        <v>41</v>
      </c>
      <c r="AL971" s="13" t="s">
        <v>41</v>
      </c>
      <c r="AM971" s="13"/>
      <c r="AN971" s="13">
        <v>101.31965006729475</v>
      </c>
      <c r="AO971" s="13">
        <v>117.34261838440112</v>
      </c>
      <c r="AP971" s="13">
        <v>125.13020833333333</v>
      </c>
      <c r="AQ971" s="13">
        <v>148.05555555555554</v>
      </c>
      <c r="AR971" s="36">
        <v>950.06642720000002</v>
      </c>
      <c r="AS971" s="36">
        <v>133.98956101229155</v>
      </c>
      <c r="AT971" s="36">
        <v>855.32150000000001</v>
      </c>
      <c r="AU971" s="36">
        <v>1044.8113544</v>
      </c>
      <c r="AV971" s="36">
        <v>843.68699049999998</v>
      </c>
      <c r="AW971" s="36">
        <v>10.554957042663387</v>
      </c>
      <c r="AX971" s="36">
        <v>836.22350879999999</v>
      </c>
      <c r="AY971" s="36">
        <v>851.15047219999997</v>
      </c>
      <c r="AZ971" s="36">
        <v>151556.54999999999</v>
      </c>
      <c r="BA971" s="36" t="s">
        <v>50</v>
      </c>
      <c r="BB971" s="36">
        <v>148801</v>
      </c>
      <c r="BC971" s="36">
        <v>154312.1</v>
      </c>
      <c r="BD971" s="36">
        <v>839.40832999999998</v>
      </c>
      <c r="BE971" s="36">
        <v>22.504620834348636</v>
      </c>
      <c r="BF971" s="36">
        <v>823.49516000000006</v>
      </c>
      <c r="BG971" s="36">
        <v>855.32150000000001</v>
      </c>
      <c r="BH971" s="36">
        <v>843.68699049999998</v>
      </c>
      <c r="BI971" s="36">
        <v>10.554957042663387</v>
      </c>
      <c r="BJ971" s="36">
        <v>836.22350879999999</v>
      </c>
      <c r="BK971" s="36">
        <v>851.15047219999997</v>
      </c>
      <c r="BL971" s="36">
        <v>120785.96666666666</v>
      </c>
      <c r="BM971" s="36">
        <v>46581.966299831882</v>
      </c>
      <c r="BN971" s="36">
        <v>57867</v>
      </c>
      <c r="BO971" s="36">
        <v>159823.29999999999</v>
      </c>
      <c r="BP971" s="36">
        <v>1199.5165772</v>
      </c>
      <c r="BQ971" s="36">
        <v>486.76534627829386</v>
      </c>
      <c r="BR971" s="36">
        <v>855.32150000000001</v>
      </c>
      <c r="BS971" s="36">
        <v>1543.7116543999998</v>
      </c>
      <c r="BT971" s="36">
        <v>862.42633969999997</v>
      </c>
      <c r="BU971" s="36">
        <v>15.946484746022092</v>
      </c>
      <c r="BV971" s="36">
        <v>851.15047219999997</v>
      </c>
      <c r="BW971" s="36">
        <v>873.70220720000009</v>
      </c>
      <c r="BX971" s="36">
        <v>128995.28750000003</v>
      </c>
      <c r="BY971" s="36">
        <v>39501.49838138411</v>
      </c>
      <c r="BZ971" s="36">
        <v>57867</v>
      </c>
      <c r="CA971" s="36">
        <v>159823.29999999999</v>
      </c>
      <c r="CB971" s="36"/>
      <c r="CC971" s="40">
        <v>27.062999999999999</v>
      </c>
      <c r="CD971" s="40">
        <v>49.167999999999999</v>
      </c>
      <c r="CE971" s="40"/>
    </row>
    <row r="972" spans="1:83" s="5" customFormat="1">
      <c r="A972" s="13" t="s">
        <v>511</v>
      </c>
      <c r="B972" s="13">
        <v>2</v>
      </c>
      <c r="C972" s="13">
        <v>4</v>
      </c>
      <c r="D972" s="13" t="s">
        <v>67</v>
      </c>
      <c r="E972" s="35" t="s">
        <v>450</v>
      </c>
      <c r="F972" s="13" t="s">
        <v>36</v>
      </c>
      <c r="G972" s="36">
        <v>1053850335</v>
      </c>
      <c r="H972" s="13"/>
      <c r="I972" s="37">
        <v>22</v>
      </c>
      <c r="J972" s="37" t="s">
        <v>38</v>
      </c>
      <c r="K972" s="38">
        <v>43537</v>
      </c>
      <c r="L972" s="39">
        <v>0.65069444444444446</v>
      </c>
      <c r="M972" s="37" t="s">
        <v>39</v>
      </c>
      <c r="N972" s="37" t="s">
        <v>190</v>
      </c>
      <c r="O972" s="37" t="s">
        <v>100</v>
      </c>
      <c r="P972" s="37" t="s">
        <v>190</v>
      </c>
      <c r="Q972" s="37">
        <v>5</v>
      </c>
      <c r="R972" s="13" t="s">
        <v>55</v>
      </c>
      <c r="S972" s="13" t="s">
        <v>63</v>
      </c>
      <c r="T972" s="13" t="s">
        <v>42</v>
      </c>
      <c r="U972" s="13" t="s">
        <v>52</v>
      </c>
      <c r="V972" s="13" t="s">
        <v>42</v>
      </c>
      <c r="W972" s="13" t="s">
        <v>46</v>
      </c>
      <c r="X972" s="13" t="s">
        <v>47</v>
      </c>
      <c r="Y972" s="13" t="s">
        <v>41</v>
      </c>
      <c r="Z972" s="13" t="s">
        <v>41</v>
      </c>
      <c r="AA972" s="13"/>
      <c r="AB972" s="13">
        <v>0</v>
      </c>
      <c r="AC972" s="13">
        <v>0</v>
      </c>
      <c r="AD972" s="13" t="s">
        <v>42</v>
      </c>
      <c r="AE972" s="13">
        <v>0</v>
      </c>
      <c r="AF972" s="13" t="s">
        <v>42</v>
      </c>
      <c r="AG972" s="13" t="s">
        <v>48</v>
      </c>
      <c r="AH972" s="46">
        <f t="shared" si="30"/>
        <v>1</v>
      </c>
      <c r="AI972" s="46" t="s">
        <v>49</v>
      </c>
      <c r="AJ972" s="46" t="str">
        <f t="shared" si="31"/>
        <v>-1</v>
      </c>
      <c r="AK972" s="13" t="s">
        <v>41</v>
      </c>
      <c r="AL972" s="13" t="s">
        <v>41</v>
      </c>
      <c r="AM972" s="13"/>
      <c r="AN972" s="13">
        <v>101.31965006729475</v>
      </c>
      <c r="AO972" s="13">
        <v>117.34261838440112</v>
      </c>
      <c r="AP972" s="13">
        <v>125.13020833333333</v>
      </c>
      <c r="AQ972" s="13">
        <v>148.05555555555554</v>
      </c>
      <c r="AR972" s="36">
        <v>883.13661999999999</v>
      </c>
      <c r="AS972" s="36">
        <v>16.802731802490687</v>
      </c>
      <c r="AT972" s="36">
        <v>871.25529439999991</v>
      </c>
      <c r="AU972" s="36">
        <v>895.01794559999996</v>
      </c>
      <c r="AV972" s="36">
        <v>809.99649650000003</v>
      </c>
      <c r="AW972" s="36">
        <v>58.200510580512692</v>
      </c>
      <c r="AX972" s="36">
        <v>768.8425208000001</v>
      </c>
      <c r="AY972" s="36">
        <v>851.15047219999997</v>
      </c>
      <c r="AZ972" s="36">
        <v>90245.024999999994</v>
      </c>
      <c r="BA972" s="36" t="s">
        <v>50</v>
      </c>
      <c r="BB972" s="36">
        <v>49600.3</v>
      </c>
      <c r="BC972" s="36">
        <v>121245.2</v>
      </c>
      <c r="BD972" s="36">
        <v>969.91464999999994</v>
      </c>
      <c r="BE972" s="36">
        <v>105.91993513952872</v>
      </c>
      <c r="BF972" s="36">
        <v>895.01794559999996</v>
      </c>
      <c r="BG972" s="36">
        <v>1044.8113544</v>
      </c>
      <c r="BH972" s="36">
        <v>847.57869679999999</v>
      </c>
      <c r="BI972" s="36">
        <v>111.3497679485949</v>
      </c>
      <c r="BJ972" s="36">
        <v>768.8425208000001</v>
      </c>
      <c r="BK972" s="36">
        <v>926.31487279999999</v>
      </c>
      <c r="BL972" s="36">
        <v>98282.133333333346</v>
      </c>
      <c r="BM972" s="36">
        <v>43592.689797839601</v>
      </c>
      <c r="BN972" s="36">
        <v>49600.3</v>
      </c>
      <c r="BO972" s="36">
        <v>137778.70000000001</v>
      </c>
      <c r="BP972" s="36">
        <v>875.16972280000005</v>
      </c>
      <c r="BQ972" s="36">
        <v>28.069625872762849</v>
      </c>
      <c r="BR972" s="36">
        <v>855.32150000000001</v>
      </c>
      <c r="BS972" s="36">
        <v>895.01794559999996</v>
      </c>
      <c r="BT972" s="36">
        <v>809.99649650000003</v>
      </c>
      <c r="BU972" s="36">
        <v>58.200510580512692</v>
      </c>
      <c r="BV972" s="36">
        <v>768.8425208000001</v>
      </c>
      <c r="BW972" s="36">
        <v>851.15047219999997</v>
      </c>
      <c r="BX972" s="36">
        <v>127789.72499999999</v>
      </c>
      <c r="BY972" s="36">
        <v>35157.421082525478</v>
      </c>
      <c r="BZ972" s="36">
        <v>49600.3</v>
      </c>
      <c r="CA972" s="36">
        <v>154312.1</v>
      </c>
      <c r="CB972" s="36"/>
      <c r="CC972" s="40">
        <v>26.451000000000001</v>
      </c>
      <c r="CD972" s="40">
        <v>49.73</v>
      </c>
      <c r="CE972" s="40"/>
    </row>
    <row r="973" spans="1:83" s="5" customFormat="1">
      <c r="A973" s="13" t="s">
        <v>511</v>
      </c>
      <c r="B973" s="13">
        <v>2</v>
      </c>
      <c r="C973" s="13">
        <v>5</v>
      </c>
      <c r="D973" s="13" t="s">
        <v>107</v>
      </c>
      <c r="E973" s="35" t="s">
        <v>451</v>
      </c>
      <c r="F973" s="13" t="s">
        <v>36</v>
      </c>
      <c r="G973" s="36">
        <v>1053853314</v>
      </c>
      <c r="H973" s="13"/>
      <c r="I973" s="37">
        <v>22</v>
      </c>
      <c r="J973" s="37" t="s">
        <v>70</v>
      </c>
      <c r="K973" s="38">
        <v>43537</v>
      </c>
      <c r="L973" s="39">
        <v>0.60416666666666663</v>
      </c>
      <c r="M973" s="37" t="s">
        <v>39</v>
      </c>
      <c r="N973" s="37" t="s">
        <v>188</v>
      </c>
      <c r="O973" s="37" t="s">
        <v>188</v>
      </c>
      <c r="P973" s="37" t="s">
        <v>188</v>
      </c>
      <c r="Q973" s="37">
        <v>1</v>
      </c>
      <c r="R973" s="13" t="s">
        <v>62</v>
      </c>
      <c r="S973" s="13" t="s">
        <v>63</v>
      </c>
      <c r="T973" s="13" t="s">
        <v>42</v>
      </c>
      <c r="U973" s="13" t="s">
        <v>52</v>
      </c>
      <c r="V973" s="13" t="s">
        <v>42</v>
      </c>
      <c r="W973" s="13" t="s">
        <v>64</v>
      </c>
      <c r="X973" s="13" t="s">
        <v>53</v>
      </c>
      <c r="Y973" s="13" t="s">
        <v>190</v>
      </c>
      <c r="Z973" s="13" t="s">
        <v>41</v>
      </c>
      <c r="AA973" s="13"/>
      <c r="AB973" s="13">
        <v>1</v>
      </c>
      <c r="AC973" s="13">
        <v>0</v>
      </c>
      <c r="AD973" s="13" t="s">
        <v>42</v>
      </c>
      <c r="AE973" s="13">
        <v>0</v>
      </c>
      <c r="AF973" s="13" t="s">
        <v>42</v>
      </c>
      <c r="AG973" s="13" t="s">
        <v>65</v>
      </c>
      <c r="AH973" s="46">
        <f t="shared" si="30"/>
        <v>3</v>
      </c>
      <c r="AI973" s="46" t="s">
        <v>54</v>
      </c>
      <c r="AJ973" s="46" t="str">
        <f t="shared" si="31"/>
        <v>-2</v>
      </c>
      <c r="AK973" s="13" t="s">
        <v>190</v>
      </c>
      <c r="AL973" s="13" t="s">
        <v>41</v>
      </c>
      <c r="AM973" s="13"/>
      <c r="AN973" s="13">
        <v>101.31965006729475</v>
      </c>
      <c r="AO973" s="13">
        <v>117.34261838440112</v>
      </c>
      <c r="AP973" s="13">
        <v>125.13020833333333</v>
      </c>
      <c r="AQ973" s="13">
        <v>148.05555555555554</v>
      </c>
      <c r="AR973" s="36">
        <v>802.42073129999994</v>
      </c>
      <c r="AS973" s="36">
        <v>71.213544177163342</v>
      </c>
      <c r="AT973" s="36">
        <v>752.06515130000003</v>
      </c>
      <c r="AU973" s="36">
        <v>852.77631129999997</v>
      </c>
      <c r="AV973" s="36">
        <v>480.65492320000004</v>
      </c>
      <c r="AW973" s="36">
        <v>0</v>
      </c>
      <c r="AX973" s="36">
        <v>480.65492320000004</v>
      </c>
      <c r="AY973" s="36">
        <v>480.65492320000004</v>
      </c>
      <c r="AZ973" s="36">
        <v>176356.7</v>
      </c>
      <c r="BA973" s="36" t="s">
        <v>50</v>
      </c>
      <c r="BB973" s="36">
        <v>176356.7</v>
      </c>
      <c r="BC973" s="36">
        <v>176356.7</v>
      </c>
      <c r="BD973" s="36">
        <v>802.42073129999994</v>
      </c>
      <c r="BE973" s="36">
        <v>71.213544177163342</v>
      </c>
      <c r="BF973" s="36">
        <v>752.06515130000003</v>
      </c>
      <c r="BG973" s="36">
        <v>852.77631129999997</v>
      </c>
      <c r="BH973" s="36">
        <v>476.51864910000006</v>
      </c>
      <c r="BI973" s="36">
        <v>5.8495749299125395</v>
      </c>
      <c r="BJ973" s="36">
        <v>472.38237500000008</v>
      </c>
      <c r="BK973" s="36">
        <v>480.65492320000004</v>
      </c>
      <c r="BL973" s="36">
        <v>176356.69999999998</v>
      </c>
      <c r="BM973" s="36">
        <v>3.188164890191786E-11</v>
      </c>
      <c r="BN973" s="36">
        <v>176356.7</v>
      </c>
      <c r="BO973" s="36">
        <v>176356.7</v>
      </c>
      <c r="BP973" s="36">
        <v>718.32775824999999</v>
      </c>
      <c r="BQ973" s="36">
        <v>47.711878810421851</v>
      </c>
      <c r="BR973" s="36">
        <v>684.59036519999995</v>
      </c>
      <c r="BS973" s="36">
        <v>752.06515130000003</v>
      </c>
      <c r="BT973" s="36">
        <v>476.51864910000006</v>
      </c>
      <c r="BU973" s="36">
        <v>5.8495749299125395</v>
      </c>
      <c r="BV973" s="36">
        <v>472.38237500000008</v>
      </c>
      <c r="BW973" s="36">
        <v>480.65492320000004</v>
      </c>
      <c r="BX973" s="36">
        <v>176356.70000000004</v>
      </c>
      <c r="BY973" s="36">
        <v>3.0058306845273019E-11</v>
      </c>
      <c r="BZ973" s="36">
        <v>176356.7</v>
      </c>
      <c r="CA973" s="36">
        <v>176356.7</v>
      </c>
      <c r="CB973" s="36"/>
      <c r="CC973" s="40">
        <v>27.308</v>
      </c>
      <c r="CD973" s="40">
        <v>54.777000000000001</v>
      </c>
      <c r="CE973" s="40"/>
    </row>
    <row r="974" spans="1:83" s="5" customFormat="1">
      <c r="A974" s="13" t="s">
        <v>511</v>
      </c>
      <c r="B974" s="13">
        <v>2</v>
      </c>
      <c r="C974" s="13">
        <v>5</v>
      </c>
      <c r="D974" s="13" t="s">
        <v>107</v>
      </c>
      <c r="E974" s="35" t="s">
        <v>451</v>
      </c>
      <c r="F974" s="13" t="s">
        <v>36</v>
      </c>
      <c r="G974" s="36">
        <v>1053853314</v>
      </c>
      <c r="H974" s="13"/>
      <c r="I974" s="37">
        <v>22</v>
      </c>
      <c r="J974" s="37" t="s">
        <v>70</v>
      </c>
      <c r="K974" s="38">
        <v>43537</v>
      </c>
      <c r="L974" s="39">
        <v>0.62013888888888891</v>
      </c>
      <c r="M974" s="37" t="s">
        <v>39</v>
      </c>
      <c r="N974" s="37" t="s">
        <v>188</v>
      </c>
      <c r="O974" s="37" t="s">
        <v>188</v>
      </c>
      <c r="P974" s="37" t="s">
        <v>188</v>
      </c>
      <c r="Q974" s="37">
        <v>2</v>
      </c>
      <c r="R974" s="13" t="s">
        <v>55</v>
      </c>
      <c r="S974" s="13" t="s">
        <v>63</v>
      </c>
      <c r="T974" s="13" t="s">
        <v>42</v>
      </c>
      <c r="U974" s="13" t="s">
        <v>52</v>
      </c>
      <c r="V974" s="13" t="s">
        <v>42</v>
      </c>
      <c r="W974" s="13" t="s">
        <v>81</v>
      </c>
      <c r="X974" s="13" t="s">
        <v>53</v>
      </c>
      <c r="Y974" s="13" t="s">
        <v>190</v>
      </c>
      <c r="Z974" s="13" t="s">
        <v>41</v>
      </c>
      <c r="AA974" s="13"/>
      <c r="AB974" s="13">
        <v>0</v>
      </c>
      <c r="AC974" s="13">
        <v>0</v>
      </c>
      <c r="AD974" s="13" t="s">
        <v>42</v>
      </c>
      <c r="AE974" s="13">
        <v>0</v>
      </c>
      <c r="AF974" s="13" t="s">
        <v>42</v>
      </c>
      <c r="AG974" s="13" t="s">
        <v>82</v>
      </c>
      <c r="AH974" s="46">
        <f t="shared" si="30"/>
        <v>2</v>
      </c>
      <c r="AI974" s="46" t="s">
        <v>54</v>
      </c>
      <c r="AJ974" s="46" t="str">
        <f t="shared" si="31"/>
        <v>-2</v>
      </c>
      <c r="AK974" s="13" t="s">
        <v>190</v>
      </c>
      <c r="AL974" s="13" t="s">
        <v>41</v>
      </c>
      <c r="AM974" s="13"/>
      <c r="AN974" s="13">
        <v>101.31965006729475</v>
      </c>
      <c r="AO974" s="13">
        <v>117.34261838440112</v>
      </c>
      <c r="AP974" s="13">
        <v>125.13020833333333</v>
      </c>
      <c r="AQ974" s="13">
        <v>148.05555555555554</v>
      </c>
      <c r="AR974" s="36">
        <v>726.80161425000006</v>
      </c>
      <c r="AS974" s="36">
        <v>11.865997715253712</v>
      </c>
      <c r="AT974" s="36">
        <v>718.41108680000002</v>
      </c>
      <c r="AU974" s="36">
        <v>735.19214169999998</v>
      </c>
      <c r="AV974" s="36">
        <v>509.63130950000004</v>
      </c>
      <c r="AW974" s="36">
        <v>17.569907446160375</v>
      </c>
      <c r="AX974" s="36">
        <v>497.20750880000003</v>
      </c>
      <c r="AY974" s="36">
        <v>522.05511020000006</v>
      </c>
      <c r="AZ974" s="36">
        <v>169467.8</v>
      </c>
      <c r="BA974" s="36" t="s">
        <v>50</v>
      </c>
      <c r="BB974" s="36">
        <v>165334.39999999999</v>
      </c>
      <c r="BC974" s="36">
        <v>170845.6</v>
      </c>
      <c r="BD974" s="36">
        <v>735.19214169999998</v>
      </c>
      <c r="BE974" s="36">
        <v>0</v>
      </c>
      <c r="BF974" s="36">
        <v>735.19214169999998</v>
      </c>
      <c r="BG974" s="36">
        <v>735.19214169999998</v>
      </c>
      <c r="BH974" s="36">
        <v>513.72261230000004</v>
      </c>
      <c r="BI974" s="36">
        <v>23.355883353695386</v>
      </c>
      <c r="BJ974" s="36">
        <v>497.20750880000003</v>
      </c>
      <c r="BK974" s="36">
        <v>530.23771580000005</v>
      </c>
      <c r="BL974" s="36">
        <v>148341.70000000001</v>
      </c>
      <c r="BM974" s="36">
        <v>47549.968319526721</v>
      </c>
      <c r="BN974" s="36">
        <v>57867</v>
      </c>
      <c r="BO974" s="36">
        <v>176356.7</v>
      </c>
      <c r="BP974" s="36">
        <v>760.42591125000001</v>
      </c>
      <c r="BQ974" s="36">
        <v>35.685939127407281</v>
      </c>
      <c r="BR974" s="36">
        <v>735.19214169999998</v>
      </c>
      <c r="BS974" s="36">
        <v>785.65968080000005</v>
      </c>
      <c r="BT974" s="36">
        <v>522.01385189999996</v>
      </c>
      <c r="BU974" s="36">
        <v>35.081466844900234</v>
      </c>
      <c r="BV974" s="36">
        <v>497.20750880000003</v>
      </c>
      <c r="BW974" s="36">
        <v>546.82019500000001</v>
      </c>
      <c r="BX974" s="36">
        <v>162062.16875000001</v>
      </c>
      <c r="BY974" s="36">
        <v>30206.240035081461</v>
      </c>
      <c r="BZ974" s="36">
        <v>57867</v>
      </c>
      <c r="CA974" s="36">
        <v>176356.7</v>
      </c>
      <c r="CB974" s="36"/>
      <c r="CC974" s="40">
        <v>26.965</v>
      </c>
      <c r="CD974" s="40">
        <v>49.957000000000001</v>
      </c>
      <c r="CE974" s="40"/>
    </row>
    <row r="975" spans="1:83" s="5" customFormat="1">
      <c r="A975" s="13" t="s">
        <v>511</v>
      </c>
      <c r="B975" s="13">
        <v>2</v>
      </c>
      <c r="C975" s="13">
        <v>5</v>
      </c>
      <c r="D975" s="13" t="s">
        <v>107</v>
      </c>
      <c r="E975" s="35" t="s">
        <v>451</v>
      </c>
      <c r="F975" s="13" t="s">
        <v>36</v>
      </c>
      <c r="G975" s="36">
        <v>1053853314</v>
      </c>
      <c r="H975" s="13"/>
      <c r="I975" s="37">
        <v>22</v>
      </c>
      <c r="J975" s="37" t="s">
        <v>70</v>
      </c>
      <c r="K975" s="38">
        <v>43537</v>
      </c>
      <c r="L975" s="39">
        <v>0.62986111111111109</v>
      </c>
      <c r="M975" s="37" t="s">
        <v>39</v>
      </c>
      <c r="N975" s="37" t="s">
        <v>188</v>
      </c>
      <c r="O975" s="37" t="s">
        <v>188</v>
      </c>
      <c r="P975" s="37" t="s">
        <v>188</v>
      </c>
      <c r="Q975" s="37">
        <v>3</v>
      </c>
      <c r="R975" s="13" t="s">
        <v>62</v>
      </c>
      <c r="S975" s="13" t="s">
        <v>63</v>
      </c>
      <c r="T975" s="13" t="s">
        <v>42</v>
      </c>
      <c r="U975" s="13" t="s">
        <v>52</v>
      </c>
      <c r="V975" s="13" t="s">
        <v>42</v>
      </c>
      <c r="W975" s="13" t="s">
        <v>81</v>
      </c>
      <c r="X975" s="13" t="s">
        <v>53</v>
      </c>
      <c r="Y975" s="13" t="s">
        <v>190</v>
      </c>
      <c r="Z975" s="13" t="s">
        <v>41</v>
      </c>
      <c r="AA975" s="13"/>
      <c r="AB975" s="13">
        <v>1</v>
      </c>
      <c r="AC975" s="13">
        <v>0</v>
      </c>
      <c r="AD975" s="13" t="s">
        <v>42</v>
      </c>
      <c r="AE975" s="13">
        <v>0</v>
      </c>
      <c r="AF975" s="13" t="s">
        <v>42</v>
      </c>
      <c r="AG975" s="13" t="s">
        <v>82</v>
      </c>
      <c r="AH975" s="46">
        <f t="shared" si="30"/>
        <v>2</v>
      </c>
      <c r="AI975" s="46" t="s">
        <v>54</v>
      </c>
      <c r="AJ975" s="46" t="str">
        <f t="shared" si="31"/>
        <v>-2</v>
      </c>
      <c r="AK975" s="13" t="s">
        <v>190</v>
      </c>
      <c r="AL975" s="13" t="s">
        <v>41</v>
      </c>
      <c r="AM975" s="13"/>
      <c r="AN975" s="13">
        <v>101.31965006729475</v>
      </c>
      <c r="AO975" s="13">
        <v>117.34261838440112</v>
      </c>
      <c r="AP975" s="13">
        <v>125.13020833333333</v>
      </c>
      <c r="AQ975" s="13">
        <v>148.05555555555554</v>
      </c>
      <c r="AR975" s="36">
        <v>701.50072599999999</v>
      </c>
      <c r="AS975" s="36">
        <v>23.91486158798239</v>
      </c>
      <c r="AT975" s="36">
        <v>684.59036519999995</v>
      </c>
      <c r="AU975" s="36">
        <v>718.41108680000002</v>
      </c>
      <c r="AV975" s="36">
        <v>497.20750880000003</v>
      </c>
      <c r="AW975" s="36">
        <v>0</v>
      </c>
      <c r="AX975" s="36">
        <v>497.20750880000003</v>
      </c>
      <c r="AY975" s="36">
        <v>497.20750880000003</v>
      </c>
      <c r="AZ975" s="36">
        <v>155689.90000000002</v>
      </c>
      <c r="BA975" s="36" t="s">
        <v>50</v>
      </c>
      <c r="BB975" s="36">
        <v>154312.1</v>
      </c>
      <c r="BC975" s="36">
        <v>159823.29999999999</v>
      </c>
      <c r="BD975" s="36">
        <v>697.27594424999995</v>
      </c>
      <c r="BE975" s="36">
        <v>17.940117939066003</v>
      </c>
      <c r="BF975" s="36">
        <v>684.59036519999995</v>
      </c>
      <c r="BG975" s="36">
        <v>709.96152329999995</v>
      </c>
      <c r="BH975" s="36">
        <v>488.93121600000006</v>
      </c>
      <c r="BI975" s="36">
        <v>11.704445523930787</v>
      </c>
      <c r="BJ975" s="36">
        <v>480.65492320000004</v>
      </c>
      <c r="BK975" s="36">
        <v>497.20750880000003</v>
      </c>
      <c r="BL975" s="36">
        <v>157067.70000000001</v>
      </c>
      <c r="BM975" s="36">
        <v>7596.5778911296593</v>
      </c>
      <c r="BN975" s="36">
        <v>148801</v>
      </c>
      <c r="BO975" s="36">
        <v>165334.39999999999</v>
      </c>
      <c r="BP975" s="36">
        <v>705.72363544999996</v>
      </c>
      <c r="BQ975" s="36">
        <v>29.886957404845862</v>
      </c>
      <c r="BR975" s="36">
        <v>684.59036519999995</v>
      </c>
      <c r="BS975" s="36">
        <v>726.85690569999997</v>
      </c>
      <c r="BT975" s="36">
        <v>505.48879440000002</v>
      </c>
      <c r="BU975" s="36">
        <v>11.711506409404999</v>
      </c>
      <c r="BV975" s="36">
        <v>497.20750880000003</v>
      </c>
      <c r="BW975" s="36">
        <v>513.77008000000001</v>
      </c>
      <c r="BX975" s="36">
        <v>166367.76874999999</v>
      </c>
      <c r="BY975" s="36">
        <v>9048.7479080602661</v>
      </c>
      <c r="BZ975" s="36">
        <v>148801</v>
      </c>
      <c r="CA975" s="36">
        <v>176356.7</v>
      </c>
      <c r="CB975" s="36"/>
      <c r="CC975" s="40">
        <v>26.989000000000001</v>
      </c>
      <c r="CD975" s="40">
        <v>50.249000000000002</v>
      </c>
      <c r="CE975" s="40"/>
    </row>
    <row r="976" spans="1:83" s="5" customFormat="1">
      <c r="A976" s="13" t="s">
        <v>511</v>
      </c>
      <c r="B976" s="13">
        <v>2</v>
      </c>
      <c r="C976" s="13">
        <v>5</v>
      </c>
      <c r="D976" s="13" t="s">
        <v>107</v>
      </c>
      <c r="E976" s="35" t="s">
        <v>451</v>
      </c>
      <c r="F976" s="13" t="s">
        <v>36</v>
      </c>
      <c r="G976" s="36">
        <v>1053853314</v>
      </c>
      <c r="H976" s="13"/>
      <c r="I976" s="37">
        <v>22</v>
      </c>
      <c r="J976" s="37" t="s">
        <v>70</v>
      </c>
      <c r="K976" s="38">
        <v>43537</v>
      </c>
      <c r="L976" s="39">
        <v>0.64027777777777783</v>
      </c>
      <c r="M976" s="37" t="s">
        <v>39</v>
      </c>
      <c r="N976" s="37" t="s">
        <v>188</v>
      </c>
      <c r="O976" s="37" t="s">
        <v>188</v>
      </c>
      <c r="P976" s="37" t="s">
        <v>188</v>
      </c>
      <c r="Q976" s="37">
        <v>4</v>
      </c>
      <c r="R976" s="13" t="s">
        <v>55</v>
      </c>
      <c r="S976" s="13" t="s">
        <v>63</v>
      </c>
      <c r="T976" s="13" t="s">
        <v>42</v>
      </c>
      <c r="U976" s="13" t="s">
        <v>52</v>
      </c>
      <c r="V976" s="13" t="s">
        <v>42</v>
      </c>
      <c r="W976" s="13" t="s">
        <v>46</v>
      </c>
      <c r="X976" s="13" t="s">
        <v>47</v>
      </c>
      <c r="Y976" s="13" t="s">
        <v>190</v>
      </c>
      <c r="Z976" s="13" t="s">
        <v>41</v>
      </c>
      <c r="AA976" s="13"/>
      <c r="AB976" s="13">
        <v>0</v>
      </c>
      <c r="AC976" s="13">
        <v>0</v>
      </c>
      <c r="AD976" s="13" t="s">
        <v>42</v>
      </c>
      <c r="AE976" s="13">
        <v>0</v>
      </c>
      <c r="AF976" s="13" t="s">
        <v>42</v>
      </c>
      <c r="AG976" s="13" t="s">
        <v>48</v>
      </c>
      <c r="AH976" s="46">
        <f t="shared" si="30"/>
        <v>1</v>
      </c>
      <c r="AI976" s="46" t="s">
        <v>49</v>
      </c>
      <c r="AJ976" s="46" t="str">
        <f t="shared" si="31"/>
        <v>-1</v>
      </c>
      <c r="AK976" s="13" t="s">
        <v>190</v>
      </c>
      <c r="AL976" s="13" t="s">
        <v>41</v>
      </c>
      <c r="AM976" s="13"/>
      <c r="AN976" s="13">
        <v>101.31965006729475</v>
      </c>
      <c r="AO976" s="13">
        <v>117.34261838440112</v>
      </c>
      <c r="AP976" s="13">
        <v>125.13020833333333</v>
      </c>
      <c r="AQ976" s="13">
        <v>148.05555555555554</v>
      </c>
      <c r="AR976" s="36">
        <v>693.04929019999997</v>
      </c>
      <c r="AS976" s="36">
        <v>11.962726458096864</v>
      </c>
      <c r="AT976" s="36">
        <v>684.59036519999995</v>
      </c>
      <c r="AU976" s="36">
        <v>701.5082152</v>
      </c>
      <c r="AV976" s="36">
        <v>472.43595750000003</v>
      </c>
      <c r="AW976" s="36">
        <v>11.623372761619295</v>
      </c>
      <c r="AX976" s="36">
        <v>464.21699180000002</v>
      </c>
      <c r="AY976" s="36">
        <v>480.65492320000004</v>
      </c>
      <c r="AZ976" s="36">
        <v>151556.54999999999</v>
      </c>
      <c r="BA976" s="36" t="s">
        <v>50</v>
      </c>
      <c r="BB976" s="36">
        <v>148801</v>
      </c>
      <c r="BC976" s="36">
        <v>154312.1</v>
      </c>
      <c r="BD976" s="36">
        <v>667.68128324999998</v>
      </c>
      <c r="BE976" s="36">
        <v>47.838505937161791</v>
      </c>
      <c r="BF976" s="36">
        <v>633.85435129999996</v>
      </c>
      <c r="BG976" s="36">
        <v>701.5082152</v>
      </c>
      <c r="BH976" s="36">
        <v>480.65492320000004</v>
      </c>
      <c r="BI976" s="36">
        <v>0</v>
      </c>
      <c r="BJ976" s="36">
        <v>480.65492320000004</v>
      </c>
      <c r="BK976" s="36">
        <v>480.65492320000004</v>
      </c>
      <c r="BL976" s="36">
        <v>120785.96666666666</v>
      </c>
      <c r="BM976" s="36">
        <v>46581.966299831882</v>
      </c>
      <c r="BN976" s="36">
        <v>57867</v>
      </c>
      <c r="BO976" s="36">
        <v>159823.29999999999</v>
      </c>
      <c r="BP976" s="36">
        <v>693.04929019999997</v>
      </c>
      <c r="BQ976" s="36">
        <v>11.962726458096864</v>
      </c>
      <c r="BR976" s="36">
        <v>684.59036519999995</v>
      </c>
      <c r="BS976" s="36">
        <v>701.5082152</v>
      </c>
      <c r="BT976" s="36">
        <v>488.93121600000006</v>
      </c>
      <c r="BU976" s="36">
        <v>11.704445523930787</v>
      </c>
      <c r="BV976" s="36">
        <v>480.65492320000004</v>
      </c>
      <c r="BW976" s="36">
        <v>497.20750880000003</v>
      </c>
      <c r="BX976" s="36">
        <v>128995.28750000003</v>
      </c>
      <c r="BY976" s="36">
        <v>39501.49838138411</v>
      </c>
      <c r="BZ976" s="36">
        <v>57867</v>
      </c>
      <c r="CA976" s="36">
        <v>159823.29999999999</v>
      </c>
      <c r="CB976" s="36"/>
      <c r="CC976" s="40">
        <v>27.062999999999999</v>
      </c>
      <c r="CD976" s="40">
        <v>49.167999999999999</v>
      </c>
      <c r="CE976" s="40"/>
    </row>
    <row r="977" spans="1:83" s="5" customFormat="1">
      <c r="A977" s="13" t="s">
        <v>511</v>
      </c>
      <c r="B977" s="13">
        <v>2</v>
      </c>
      <c r="C977" s="13">
        <v>5</v>
      </c>
      <c r="D977" s="13" t="s">
        <v>107</v>
      </c>
      <c r="E977" s="35" t="s">
        <v>451</v>
      </c>
      <c r="F977" s="13" t="s">
        <v>36</v>
      </c>
      <c r="G977" s="36">
        <v>1053853314</v>
      </c>
      <c r="H977" s="13"/>
      <c r="I977" s="37">
        <v>22</v>
      </c>
      <c r="J977" s="37" t="s">
        <v>70</v>
      </c>
      <c r="K977" s="38">
        <v>43537</v>
      </c>
      <c r="L977" s="39">
        <v>0.65069444444444446</v>
      </c>
      <c r="M977" s="37" t="s">
        <v>39</v>
      </c>
      <c r="N977" s="37" t="s">
        <v>188</v>
      </c>
      <c r="O977" s="37" t="s">
        <v>188</v>
      </c>
      <c r="P977" s="37" t="s">
        <v>188</v>
      </c>
      <c r="Q977" s="37">
        <v>5</v>
      </c>
      <c r="R977" s="13" t="s">
        <v>55</v>
      </c>
      <c r="S977" s="13" t="s">
        <v>63</v>
      </c>
      <c r="T977" s="13" t="s">
        <v>42</v>
      </c>
      <c r="U977" s="13" t="s">
        <v>52</v>
      </c>
      <c r="V977" s="13" t="s">
        <v>42</v>
      </c>
      <c r="W977" s="13" t="s">
        <v>66</v>
      </c>
      <c r="X977" s="13" t="s">
        <v>47</v>
      </c>
      <c r="Y977" s="13" t="s">
        <v>41</v>
      </c>
      <c r="Z977" s="13" t="s">
        <v>41</v>
      </c>
      <c r="AA977" s="13"/>
      <c r="AB977" s="13">
        <v>0</v>
      </c>
      <c r="AC977" s="13">
        <v>0</v>
      </c>
      <c r="AD977" s="13" t="s">
        <v>42</v>
      </c>
      <c r="AE977" s="13">
        <v>0</v>
      </c>
      <c r="AF977" s="13" t="s">
        <v>42</v>
      </c>
      <c r="AG977" s="13">
        <v>0</v>
      </c>
      <c r="AH977" s="46" t="str">
        <f t="shared" si="30"/>
        <v>0</v>
      </c>
      <c r="AI977" s="46" t="s">
        <v>49</v>
      </c>
      <c r="AJ977" s="46" t="str">
        <f t="shared" si="31"/>
        <v>-1</v>
      </c>
      <c r="AK977" s="13" t="s">
        <v>41</v>
      </c>
      <c r="AL977" s="13" t="s">
        <v>41</v>
      </c>
      <c r="AM977" s="13"/>
      <c r="AN977" s="13">
        <v>101.31965006729475</v>
      </c>
      <c r="AO977" s="13">
        <v>117.34261838440112</v>
      </c>
      <c r="AP977" s="13">
        <v>125.13020833333333</v>
      </c>
      <c r="AQ977" s="13">
        <v>148.05555555555554</v>
      </c>
      <c r="AR977" s="36">
        <v>570.16771849999998</v>
      </c>
      <c r="AS977" s="36">
        <v>90.066499847635356</v>
      </c>
      <c r="AT977" s="36">
        <v>506.48108569999999</v>
      </c>
      <c r="AU977" s="36">
        <v>633.85435129999996</v>
      </c>
      <c r="AV977" s="36">
        <v>439.48519350000004</v>
      </c>
      <c r="AW977" s="36">
        <v>34.976044577735827</v>
      </c>
      <c r="AX977" s="36">
        <v>414.75339520000006</v>
      </c>
      <c r="AY977" s="36">
        <v>464.21699180000002</v>
      </c>
      <c r="AZ977" s="36">
        <v>90245.024999999994</v>
      </c>
      <c r="BA977" s="36" t="s">
        <v>50</v>
      </c>
      <c r="BB977" s="36">
        <v>49600.3</v>
      </c>
      <c r="BC977" s="36">
        <v>121245.2</v>
      </c>
      <c r="BD977" s="36">
        <v>595.53572544999997</v>
      </c>
      <c r="BE977" s="36">
        <v>125.9422793266999</v>
      </c>
      <c r="BF977" s="36">
        <v>506.48108569999999</v>
      </c>
      <c r="BG977" s="36">
        <v>684.59036519999995</v>
      </c>
      <c r="BH977" s="36">
        <v>472.49555550000002</v>
      </c>
      <c r="BI977" s="36">
        <v>81.659746216981574</v>
      </c>
      <c r="BJ977" s="36">
        <v>414.75339520000006</v>
      </c>
      <c r="BK977" s="36">
        <v>530.23771580000005</v>
      </c>
      <c r="BL977" s="36">
        <v>98282.133333333346</v>
      </c>
      <c r="BM977" s="36">
        <v>43592.689797839601</v>
      </c>
      <c r="BN977" s="36">
        <v>49600.3</v>
      </c>
      <c r="BO977" s="36">
        <v>137778.70000000001</v>
      </c>
      <c r="BP977" s="36">
        <v>603.99465044999999</v>
      </c>
      <c r="BQ977" s="36">
        <v>137.90500578479651</v>
      </c>
      <c r="BR977" s="36">
        <v>506.48108569999999</v>
      </c>
      <c r="BS977" s="36">
        <v>701.5082152</v>
      </c>
      <c r="BT977" s="36">
        <v>447.70415920000005</v>
      </c>
      <c r="BU977" s="36">
        <v>46.599417339355121</v>
      </c>
      <c r="BV977" s="36">
        <v>414.75339520000006</v>
      </c>
      <c r="BW977" s="36">
        <v>480.65492320000004</v>
      </c>
      <c r="BX977" s="36">
        <v>127789.72499999999</v>
      </c>
      <c r="BY977" s="36">
        <v>35157.421082525478</v>
      </c>
      <c r="BZ977" s="36">
        <v>49600.3</v>
      </c>
      <c r="CA977" s="36">
        <v>154312.1</v>
      </c>
      <c r="CB977" s="36"/>
      <c r="CC977" s="40">
        <v>26.451000000000001</v>
      </c>
      <c r="CD977" s="40">
        <v>49.73</v>
      </c>
      <c r="CE977" s="40"/>
    </row>
    <row r="978" spans="1:83" s="5" customFormat="1">
      <c r="A978" s="13" t="s">
        <v>511</v>
      </c>
      <c r="B978" s="13">
        <v>2</v>
      </c>
      <c r="C978" s="13">
        <v>6</v>
      </c>
      <c r="D978" s="13" t="s">
        <v>73</v>
      </c>
      <c r="E978" s="35" t="s">
        <v>452</v>
      </c>
      <c r="F978" s="13" t="s">
        <v>36</v>
      </c>
      <c r="G978" s="36">
        <v>1053853147</v>
      </c>
      <c r="H978" s="13"/>
      <c r="I978" s="37">
        <v>23</v>
      </c>
      <c r="J978" s="37" t="s">
        <v>38</v>
      </c>
      <c r="K978" s="38">
        <v>43537</v>
      </c>
      <c r="L978" s="39">
        <v>0.60416666666666663</v>
      </c>
      <c r="M978" s="37" t="s">
        <v>39</v>
      </c>
      <c r="N978" s="37" t="s">
        <v>190</v>
      </c>
      <c r="O978" s="37" t="s">
        <v>100</v>
      </c>
      <c r="P978" s="37" t="s">
        <v>190</v>
      </c>
      <c r="Q978" s="37">
        <v>1</v>
      </c>
      <c r="R978" s="13" t="s">
        <v>55</v>
      </c>
      <c r="S978" s="13" t="s">
        <v>56</v>
      </c>
      <c r="T978" s="13" t="s">
        <v>42</v>
      </c>
      <c r="U978" s="13" t="s">
        <v>52</v>
      </c>
      <c r="V978" s="13" t="s">
        <v>42</v>
      </c>
      <c r="W978" s="13" t="s">
        <v>66</v>
      </c>
      <c r="X978" s="13" t="s">
        <v>76</v>
      </c>
      <c r="Y978" s="13" t="s">
        <v>41</v>
      </c>
      <c r="Z978" s="13" t="s">
        <v>41</v>
      </c>
      <c r="AA978" s="13"/>
      <c r="AB978" s="13">
        <v>0</v>
      </c>
      <c r="AC978" s="13">
        <v>2</v>
      </c>
      <c r="AD978" s="13" t="s">
        <v>42</v>
      </c>
      <c r="AE978" s="13">
        <v>0</v>
      </c>
      <c r="AF978" s="13" t="s">
        <v>42</v>
      </c>
      <c r="AG978" s="13">
        <v>0</v>
      </c>
      <c r="AH978" s="46" t="str">
        <f t="shared" si="30"/>
        <v>0</v>
      </c>
      <c r="AI978" s="46" t="s">
        <v>77</v>
      </c>
      <c r="AJ978" s="46" t="str">
        <f t="shared" si="31"/>
        <v>0</v>
      </c>
      <c r="AK978" s="13" t="s">
        <v>41</v>
      </c>
      <c r="AL978" s="13" t="s">
        <v>41</v>
      </c>
      <c r="AM978" s="13"/>
      <c r="AN978" s="13">
        <v>101.31965006729475</v>
      </c>
      <c r="AO978" s="13">
        <v>117.34261838440112</v>
      </c>
      <c r="AP978" s="13">
        <v>125.13020833333333</v>
      </c>
      <c r="AQ978" s="13">
        <v>148.05555555555554</v>
      </c>
      <c r="AR978" s="36">
        <v>394.15</v>
      </c>
      <c r="AS978" s="36">
        <v>5.5861435713737491</v>
      </c>
      <c r="AT978" s="36">
        <v>390.2</v>
      </c>
      <c r="AU978" s="36">
        <v>398.1</v>
      </c>
      <c r="AV978" s="36">
        <v>375.84838649999995</v>
      </c>
      <c r="AW978" s="36">
        <v>12.578744026573682</v>
      </c>
      <c r="AX978" s="36">
        <v>366.95387129999995</v>
      </c>
      <c r="AY978" s="36">
        <v>384.7429017</v>
      </c>
      <c r="AZ978" s="36">
        <v>176356.7</v>
      </c>
      <c r="BA978" s="36" t="s">
        <v>50</v>
      </c>
      <c r="BB978" s="36">
        <v>176356.7</v>
      </c>
      <c r="BC978" s="36">
        <v>176356.7</v>
      </c>
      <c r="BD978" s="36">
        <v>370.5</v>
      </c>
      <c r="BE978" s="36">
        <v>39.032294321497453</v>
      </c>
      <c r="BF978" s="36">
        <v>342.9</v>
      </c>
      <c r="BG978" s="36">
        <v>398.1</v>
      </c>
      <c r="BH978" s="36">
        <v>366.95387129999995</v>
      </c>
      <c r="BI978" s="36">
        <v>0</v>
      </c>
      <c r="BJ978" s="36">
        <v>366.95387129999995</v>
      </c>
      <c r="BK978" s="36">
        <v>366.95387129999995</v>
      </c>
      <c r="BL978" s="36">
        <v>176356.69999999998</v>
      </c>
      <c r="BM978" s="36">
        <v>3.188164890191786E-11</v>
      </c>
      <c r="BN978" s="36">
        <v>176356.7</v>
      </c>
      <c r="BO978" s="36">
        <v>176356.7</v>
      </c>
      <c r="BP978" s="36">
        <v>370.5</v>
      </c>
      <c r="BQ978" s="36">
        <v>39.032294321497453</v>
      </c>
      <c r="BR978" s="36">
        <v>342.9</v>
      </c>
      <c r="BS978" s="36">
        <v>398.1</v>
      </c>
      <c r="BT978" s="36">
        <v>353.63584849999995</v>
      </c>
      <c r="BU978" s="36">
        <v>18.834528467754055</v>
      </c>
      <c r="BV978" s="36">
        <v>340.31782570000001</v>
      </c>
      <c r="BW978" s="36">
        <v>366.95387129999995</v>
      </c>
      <c r="BX978" s="36">
        <v>176356.70000000004</v>
      </c>
      <c r="BY978" s="36">
        <v>3.0058306845273019E-11</v>
      </c>
      <c r="BZ978" s="36">
        <v>176356.7</v>
      </c>
      <c r="CA978" s="36">
        <v>176356.7</v>
      </c>
      <c r="CB978" s="36"/>
      <c r="CC978" s="40">
        <v>27.308</v>
      </c>
      <c r="CD978" s="40">
        <v>54.777000000000001</v>
      </c>
      <c r="CE978" s="40"/>
    </row>
    <row r="979" spans="1:83" s="5" customFormat="1">
      <c r="A979" s="13" t="s">
        <v>511</v>
      </c>
      <c r="B979" s="13">
        <v>2</v>
      </c>
      <c r="C979" s="13">
        <v>6</v>
      </c>
      <c r="D979" s="13" t="s">
        <v>73</v>
      </c>
      <c r="E979" s="35" t="s">
        <v>452</v>
      </c>
      <c r="F979" s="13" t="s">
        <v>36</v>
      </c>
      <c r="G979" s="36">
        <v>1053853147</v>
      </c>
      <c r="H979" s="13"/>
      <c r="I979" s="37">
        <v>23</v>
      </c>
      <c r="J979" s="37" t="s">
        <v>38</v>
      </c>
      <c r="K979" s="38">
        <v>43537</v>
      </c>
      <c r="L979" s="39">
        <v>0.62013888888888891</v>
      </c>
      <c r="M979" s="37" t="s">
        <v>39</v>
      </c>
      <c r="N979" s="37" t="s">
        <v>190</v>
      </c>
      <c r="O979" s="37" t="s">
        <v>100</v>
      </c>
      <c r="P979" s="37" t="s">
        <v>190</v>
      </c>
      <c r="Q979" s="37">
        <v>2</v>
      </c>
      <c r="R979" s="13" t="s">
        <v>62</v>
      </c>
      <c r="S979" s="13" t="s">
        <v>56</v>
      </c>
      <c r="T979" s="13" t="s">
        <v>42</v>
      </c>
      <c r="U979" s="13" t="s">
        <v>52</v>
      </c>
      <c r="V979" s="13" t="s">
        <v>42</v>
      </c>
      <c r="W979" s="13" t="s">
        <v>46</v>
      </c>
      <c r="X979" s="13" t="s">
        <v>47</v>
      </c>
      <c r="Y979" s="13" t="s">
        <v>41</v>
      </c>
      <c r="Z979" s="13" t="s">
        <v>41</v>
      </c>
      <c r="AA979" s="13"/>
      <c r="AB979" s="13">
        <v>1</v>
      </c>
      <c r="AC979" s="13">
        <v>2</v>
      </c>
      <c r="AD979" s="13" t="s">
        <v>42</v>
      </c>
      <c r="AE979" s="13">
        <v>0</v>
      </c>
      <c r="AF979" s="13" t="s">
        <v>42</v>
      </c>
      <c r="AG979" s="13" t="s">
        <v>48</v>
      </c>
      <c r="AH979" s="46">
        <f t="shared" si="30"/>
        <v>1</v>
      </c>
      <c r="AI979" s="46" t="s">
        <v>49</v>
      </c>
      <c r="AJ979" s="46" t="str">
        <f t="shared" si="31"/>
        <v>-1</v>
      </c>
      <c r="AK979" s="13" t="s">
        <v>41</v>
      </c>
      <c r="AL979" s="13" t="s">
        <v>41</v>
      </c>
      <c r="AM979" s="13"/>
      <c r="AN979" s="13">
        <v>101.31965006729475</v>
      </c>
      <c r="AO979" s="13">
        <v>117.34261838440112</v>
      </c>
      <c r="AP979" s="13">
        <v>125.13020833333333</v>
      </c>
      <c r="AQ979" s="13">
        <v>148.05555555555554</v>
      </c>
      <c r="AR979" s="36">
        <v>382.4</v>
      </c>
      <c r="AS979" s="36">
        <v>0</v>
      </c>
      <c r="AT979" s="36">
        <v>382.4</v>
      </c>
      <c r="AU979" s="36">
        <v>382.4</v>
      </c>
      <c r="AV979" s="36">
        <v>384.73853300000007</v>
      </c>
      <c r="AW979" s="36">
        <v>12.566387476993762</v>
      </c>
      <c r="AX979" s="36">
        <v>375.85275520000005</v>
      </c>
      <c r="AY979" s="36">
        <v>393.62431080000005</v>
      </c>
      <c r="AZ979" s="36">
        <v>169467.8</v>
      </c>
      <c r="BA979" s="36" t="s">
        <v>50</v>
      </c>
      <c r="BB979" s="36">
        <v>165334.39999999999</v>
      </c>
      <c r="BC979" s="36">
        <v>170845.6</v>
      </c>
      <c r="BD979" s="36">
        <v>394.2</v>
      </c>
      <c r="BE979" s="36">
        <v>16.687720036002538</v>
      </c>
      <c r="BF979" s="36">
        <v>382.4</v>
      </c>
      <c r="BG979" s="36">
        <v>406</v>
      </c>
      <c r="BH979" s="36">
        <v>389.17486885000005</v>
      </c>
      <c r="BI979" s="36">
        <v>18.840313803305705</v>
      </c>
      <c r="BJ979" s="36">
        <v>375.85275520000005</v>
      </c>
      <c r="BK979" s="36">
        <v>402.4969825</v>
      </c>
      <c r="BL979" s="36">
        <v>148341.70000000001</v>
      </c>
      <c r="BM979" s="36">
        <v>47549.968319526721</v>
      </c>
      <c r="BN979" s="36">
        <v>57867</v>
      </c>
      <c r="BO979" s="36">
        <v>176356.7</v>
      </c>
      <c r="BP979" s="36">
        <v>398.15</v>
      </c>
      <c r="BQ979" s="36">
        <v>22.273863607376246</v>
      </c>
      <c r="BR979" s="36">
        <v>382.4</v>
      </c>
      <c r="BS979" s="36">
        <v>413.9</v>
      </c>
      <c r="BT979" s="36">
        <v>389.17486885000005</v>
      </c>
      <c r="BU979" s="36">
        <v>18.840313803305705</v>
      </c>
      <c r="BV979" s="36">
        <v>375.85275520000005</v>
      </c>
      <c r="BW979" s="36">
        <v>402.4969825</v>
      </c>
      <c r="BX979" s="36">
        <v>162062.16875000001</v>
      </c>
      <c r="BY979" s="36">
        <v>30206.240035081461</v>
      </c>
      <c r="BZ979" s="36">
        <v>57867</v>
      </c>
      <c r="CA979" s="36">
        <v>176356.7</v>
      </c>
      <c r="CB979" s="36"/>
      <c r="CC979" s="40">
        <v>26.965</v>
      </c>
      <c r="CD979" s="40">
        <v>49.957000000000001</v>
      </c>
      <c r="CE979" s="40"/>
    </row>
    <row r="980" spans="1:83" s="5" customFormat="1">
      <c r="A980" s="13" t="s">
        <v>511</v>
      </c>
      <c r="B980" s="13">
        <v>2</v>
      </c>
      <c r="C980" s="13">
        <v>6</v>
      </c>
      <c r="D980" s="13" t="s">
        <v>73</v>
      </c>
      <c r="E980" s="35" t="s">
        <v>452</v>
      </c>
      <c r="F980" s="13" t="s">
        <v>36</v>
      </c>
      <c r="G980" s="36">
        <v>1053853147</v>
      </c>
      <c r="H980" s="13"/>
      <c r="I980" s="37">
        <v>23</v>
      </c>
      <c r="J980" s="37" t="s">
        <v>38</v>
      </c>
      <c r="K980" s="38">
        <v>43537</v>
      </c>
      <c r="L980" s="39">
        <v>0.62986111111111109</v>
      </c>
      <c r="M980" s="37" t="s">
        <v>39</v>
      </c>
      <c r="N980" s="37" t="s">
        <v>190</v>
      </c>
      <c r="O980" s="37" t="s">
        <v>100</v>
      </c>
      <c r="P980" s="37" t="s">
        <v>190</v>
      </c>
      <c r="Q980" s="37">
        <v>3</v>
      </c>
      <c r="R980" s="13" t="s">
        <v>62</v>
      </c>
      <c r="S980" s="13" t="s">
        <v>56</v>
      </c>
      <c r="T980" s="13" t="s">
        <v>42</v>
      </c>
      <c r="U980" s="13" t="s">
        <v>45</v>
      </c>
      <c r="V980" s="13" t="s">
        <v>42</v>
      </c>
      <c r="W980" s="13" t="s">
        <v>72</v>
      </c>
      <c r="X980" s="13" t="s">
        <v>106</v>
      </c>
      <c r="Y980" s="13" t="s">
        <v>190</v>
      </c>
      <c r="Z980" s="13" t="s">
        <v>41</v>
      </c>
      <c r="AA980" s="13"/>
      <c r="AB980" s="13">
        <v>1</v>
      </c>
      <c r="AC980" s="13">
        <v>2</v>
      </c>
      <c r="AD980" s="13" t="s">
        <v>42</v>
      </c>
      <c r="AE980" s="13">
        <v>1</v>
      </c>
      <c r="AF980" s="13" t="s">
        <v>42</v>
      </c>
      <c r="AG980" s="13">
        <v>1</v>
      </c>
      <c r="AH980" s="46" t="str">
        <f t="shared" si="30"/>
        <v>-1</v>
      </c>
      <c r="AI980" s="46" t="s">
        <v>48</v>
      </c>
      <c r="AJ980" s="46" t="str">
        <f t="shared" si="31"/>
        <v>1</v>
      </c>
      <c r="AK980" s="13" t="s">
        <v>190</v>
      </c>
      <c r="AL980" s="13" t="s">
        <v>41</v>
      </c>
      <c r="AM980" s="13"/>
      <c r="AN980" s="13">
        <v>101.31965006729475</v>
      </c>
      <c r="AO980" s="13">
        <v>117.34261838440112</v>
      </c>
      <c r="AP980" s="13">
        <v>125.13020833333333</v>
      </c>
      <c r="AQ980" s="13">
        <v>148.05555555555554</v>
      </c>
      <c r="AR980" s="36">
        <v>445.4</v>
      </c>
      <c r="AS980" s="36">
        <v>78.064588642995318</v>
      </c>
      <c r="AT980" s="36">
        <v>390.2</v>
      </c>
      <c r="AU980" s="36">
        <v>500.6</v>
      </c>
      <c r="AV980" s="36">
        <v>384.7429017</v>
      </c>
      <c r="AW980" s="36">
        <v>0</v>
      </c>
      <c r="AX980" s="36">
        <v>384.7429017</v>
      </c>
      <c r="AY980" s="36">
        <v>384.7429017</v>
      </c>
      <c r="AZ980" s="36">
        <v>155689.90000000002</v>
      </c>
      <c r="BA980" s="36" t="s">
        <v>50</v>
      </c>
      <c r="BB980" s="36">
        <v>154312.1</v>
      </c>
      <c r="BC980" s="36">
        <v>159823.29999999999</v>
      </c>
      <c r="BD980" s="36">
        <v>433.6</v>
      </c>
      <c r="BE980" s="36">
        <v>94.752308678997366</v>
      </c>
      <c r="BF980" s="36">
        <v>366.6</v>
      </c>
      <c r="BG980" s="36">
        <v>500.6</v>
      </c>
      <c r="BH980" s="36">
        <v>375.84838649999995</v>
      </c>
      <c r="BI980" s="36">
        <v>12.578744026573682</v>
      </c>
      <c r="BJ980" s="36">
        <v>366.95387129999995</v>
      </c>
      <c r="BK980" s="36">
        <v>384.7429017</v>
      </c>
      <c r="BL980" s="36">
        <v>157067.70000000001</v>
      </c>
      <c r="BM980" s="36">
        <v>7596.5778911296593</v>
      </c>
      <c r="BN980" s="36">
        <v>148801</v>
      </c>
      <c r="BO980" s="36">
        <v>165334.39999999999</v>
      </c>
      <c r="BP980" s="36">
        <v>449.35</v>
      </c>
      <c r="BQ980" s="36">
        <v>72.478445071621124</v>
      </c>
      <c r="BR980" s="36">
        <v>398.1</v>
      </c>
      <c r="BS980" s="36">
        <v>500.6</v>
      </c>
      <c r="BT980" s="36">
        <v>393.6199421</v>
      </c>
      <c r="BU980" s="36">
        <v>12.554030927413883</v>
      </c>
      <c r="BV980" s="36">
        <v>384.7429017</v>
      </c>
      <c r="BW980" s="36">
        <v>402.4969825</v>
      </c>
      <c r="BX980" s="36">
        <v>166367.76874999999</v>
      </c>
      <c r="BY980" s="36">
        <v>9048.7479080602661</v>
      </c>
      <c r="BZ980" s="36">
        <v>148801</v>
      </c>
      <c r="CA980" s="36">
        <v>176356.7</v>
      </c>
      <c r="CB980" s="36"/>
      <c r="CC980" s="40">
        <v>26.989000000000001</v>
      </c>
      <c r="CD980" s="40">
        <v>50.249000000000002</v>
      </c>
      <c r="CE980" s="40"/>
    </row>
    <row r="981" spans="1:83" s="5" customFormat="1">
      <c r="A981" s="13" t="s">
        <v>511</v>
      </c>
      <c r="B981" s="13">
        <v>2</v>
      </c>
      <c r="C981" s="13">
        <v>6</v>
      </c>
      <c r="D981" s="13" t="s">
        <v>73</v>
      </c>
      <c r="E981" s="35" t="s">
        <v>452</v>
      </c>
      <c r="F981" s="13" t="s">
        <v>36</v>
      </c>
      <c r="G981" s="36">
        <v>1053853147</v>
      </c>
      <c r="H981" s="13"/>
      <c r="I981" s="37">
        <v>23</v>
      </c>
      <c r="J981" s="37" t="s">
        <v>38</v>
      </c>
      <c r="K981" s="38">
        <v>43537</v>
      </c>
      <c r="L981" s="39">
        <v>0.64027777777777783</v>
      </c>
      <c r="M981" s="37" t="s">
        <v>39</v>
      </c>
      <c r="N981" s="37" t="s">
        <v>190</v>
      </c>
      <c r="O981" s="37" t="s">
        <v>100</v>
      </c>
      <c r="P981" s="37" t="s">
        <v>190</v>
      </c>
      <c r="Q981" s="37">
        <v>4</v>
      </c>
      <c r="R981" s="13" t="s">
        <v>62</v>
      </c>
      <c r="S981" s="13" t="s">
        <v>56</v>
      </c>
      <c r="T981" s="13" t="s">
        <v>42</v>
      </c>
      <c r="U981" s="13" t="s">
        <v>83</v>
      </c>
      <c r="V981" s="13" t="s">
        <v>42</v>
      </c>
      <c r="W981" s="13" t="s">
        <v>135</v>
      </c>
      <c r="X981" s="13" t="s">
        <v>138</v>
      </c>
      <c r="Y981" s="13" t="s">
        <v>190</v>
      </c>
      <c r="Z981" s="13" t="s">
        <v>41</v>
      </c>
      <c r="AA981" s="13"/>
      <c r="AB981" s="13">
        <v>1</v>
      </c>
      <c r="AC981" s="13">
        <v>2</v>
      </c>
      <c r="AD981" s="13" t="s">
        <v>42</v>
      </c>
      <c r="AE981" s="13">
        <v>2</v>
      </c>
      <c r="AF981" s="13" t="s">
        <v>42</v>
      </c>
      <c r="AG981" s="13">
        <v>2</v>
      </c>
      <c r="AH981" s="46" t="str">
        <f t="shared" si="30"/>
        <v>-2</v>
      </c>
      <c r="AI981" s="46" t="s">
        <v>82</v>
      </c>
      <c r="AJ981" s="46" t="str">
        <f t="shared" si="31"/>
        <v>2</v>
      </c>
      <c r="AK981" s="13" t="s">
        <v>190</v>
      </c>
      <c r="AL981" s="13" t="s">
        <v>41</v>
      </c>
      <c r="AM981" s="13"/>
      <c r="AN981" s="13">
        <v>101.31965006729475</v>
      </c>
      <c r="AO981" s="13">
        <v>117.34261838440112</v>
      </c>
      <c r="AP981" s="13">
        <v>125.13020833333333</v>
      </c>
      <c r="AQ981" s="13">
        <v>148.05555555555554</v>
      </c>
      <c r="AR981" s="36">
        <v>398.1</v>
      </c>
      <c r="AS981" s="36">
        <v>11.172287142747459</v>
      </c>
      <c r="AT981" s="36">
        <v>390.2</v>
      </c>
      <c r="AU981" s="36">
        <v>406</v>
      </c>
      <c r="AV981" s="36">
        <v>353.70093524999999</v>
      </c>
      <c r="AW981" s="36">
        <v>6.3047394942517236</v>
      </c>
      <c r="AX981" s="36">
        <v>349.24281119999995</v>
      </c>
      <c r="AY981" s="36">
        <v>358.15905930000002</v>
      </c>
      <c r="AZ981" s="36">
        <v>151556.54999999999</v>
      </c>
      <c r="BA981" s="36" t="s">
        <v>50</v>
      </c>
      <c r="BB981" s="36">
        <v>148801</v>
      </c>
      <c r="BC981" s="36">
        <v>154312.1</v>
      </c>
      <c r="BD981" s="36">
        <v>382.35</v>
      </c>
      <c r="BE981" s="36">
        <v>33.446150750123707</v>
      </c>
      <c r="BF981" s="36">
        <v>358.7</v>
      </c>
      <c r="BG981" s="36">
        <v>406</v>
      </c>
      <c r="BH981" s="36">
        <v>358.15905930000002</v>
      </c>
      <c r="BI981" s="36">
        <v>0</v>
      </c>
      <c r="BJ981" s="36">
        <v>358.15905930000002</v>
      </c>
      <c r="BK981" s="36">
        <v>358.15905930000002</v>
      </c>
      <c r="BL981" s="36">
        <v>120785.96666666666</v>
      </c>
      <c r="BM981" s="36">
        <v>46581.966299831882</v>
      </c>
      <c r="BN981" s="36">
        <v>57867</v>
      </c>
      <c r="BO981" s="36">
        <v>159823.29999999999</v>
      </c>
      <c r="BP981" s="36">
        <v>453.3</v>
      </c>
      <c r="BQ981" s="36">
        <v>66.892301500247086</v>
      </c>
      <c r="BR981" s="36">
        <v>406</v>
      </c>
      <c r="BS981" s="36">
        <v>500.6</v>
      </c>
      <c r="BT981" s="36">
        <v>371.45098050000001</v>
      </c>
      <c r="BU981" s="36">
        <v>18.797615231034449</v>
      </c>
      <c r="BV981" s="36">
        <v>358.15905930000002</v>
      </c>
      <c r="BW981" s="36">
        <v>384.7429017</v>
      </c>
      <c r="BX981" s="36">
        <v>128995.28750000003</v>
      </c>
      <c r="BY981" s="36">
        <v>39501.49838138411</v>
      </c>
      <c r="BZ981" s="36">
        <v>57867</v>
      </c>
      <c r="CA981" s="36">
        <v>159823.29999999999</v>
      </c>
      <c r="CB981" s="36"/>
      <c r="CC981" s="40">
        <v>27.062999999999999</v>
      </c>
      <c r="CD981" s="40">
        <v>49.167999999999999</v>
      </c>
      <c r="CE981" s="40"/>
    </row>
    <row r="982" spans="1:83" s="5" customFormat="1">
      <c r="A982" s="13" t="s">
        <v>511</v>
      </c>
      <c r="B982" s="13">
        <v>2</v>
      </c>
      <c r="C982" s="13">
        <v>6</v>
      </c>
      <c r="D982" s="13" t="s">
        <v>73</v>
      </c>
      <c r="E982" s="35" t="s">
        <v>452</v>
      </c>
      <c r="F982" s="13" t="s">
        <v>36</v>
      </c>
      <c r="G982" s="36">
        <v>1053853147</v>
      </c>
      <c r="H982" s="13"/>
      <c r="I982" s="37">
        <v>23</v>
      </c>
      <c r="J982" s="37" t="s">
        <v>38</v>
      </c>
      <c r="K982" s="38">
        <v>43537</v>
      </c>
      <c r="L982" s="39">
        <v>0.65069444444444446</v>
      </c>
      <c r="M982" s="37" t="s">
        <v>39</v>
      </c>
      <c r="N982" s="37" t="s">
        <v>190</v>
      </c>
      <c r="O982" s="37" t="s">
        <v>100</v>
      </c>
      <c r="P982" s="37" t="s">
        <v>190</v>
      </c>
      <c r="Q982" s="37">
        <v>5</v>
      </c>
      <c r="R982" s="13" t="s">
        <v>43</v>
      </c>
      <c r="S982" s="13" t="s">
        <v>56</v>
      </c>
      <c r="T982" s="13" t="s">
        <v>41</v>
      </c>
      <c r="U982" s="13" t="s">
        <v>83</v>
      </c>
      <c r="V982" s="13" t="s">
        <v>42</v>
      </c>
      <c r="W982" s="13" t="s">
        <v>135</v>
      </c>
      <c r="X982" s="13" t="s">
        <v>138</v>
      </c>
      <c r="Y982" s="13" t="s">
        <v>190</v>
      </c>
      <c r="Z982" s="13" t="s">
        <v>41</v>
      </c>
      <c r="AA982" s="13"/>
      <c r="AB982" s="13">
        <v>-1</v>
      </c>
      <c r="AC982" s="13">
        <v>2</v>
      </c>
      <c r="AD982" s="13" t="s">
        <v>41</v>
      </c>
      <c r="AE982" s="13">
        <v>2</v>
      </c>
      <c r="AF982" s="13" t="s">
        <v>42</v>
      </c>
      <c r="AG982" s="13">
        <v>2</v>
      </c>
      <c r="AH982" s="46" t="str">
        <f t="shared" si="30"/>
        <v>-2</v>
      </c>
      <c r="AI982" s="46" t="s">
        <v>82</v>
      </c>
      <c r="AJ982" s="46" t="str">
        <f t="shared" si="31"/>
        <v>2</v>
      </c>
      <c r="AK982" s="13" t="s">
        <v>190</v>
      </c>
      <c r="AL982" s="13" t="s">
        <v>41</v>
      </c>
      <c r="AM982" s="13"/>
      <c r="AN982" s="13">
        <v>101.31965006729475</v>
      </c>
      <c r="AO982" s="13">
        <v>117.34261838440112</v>
      </c>
      <c r="AP982" s="13">
        <v>125.13020833333333</v>
      </c>
      <c r="AQ982" s="13">
        <v>148.05555555555554</v>
      </c>
      <c r="AR982" s="36">
        <v>319.29999999999995</v>
      </c>
      <c r="AS982" s="36">
        <v>55.720014357499956</v>
      </c>
      <c r="AT982" s="36">
        <v>279.89999999999998</v>
      </c>
      <c r="AU982" s="36">
        <v>358.7</v>
      </c>
      <c r="AV982" s="36">
        <v>322.45911524999997</v>
      </c>
      <c r="AW982" s="36">
        <v>37.877866062967307</v>
      </c>
      <c r="AX982" s="36">
        <v>295.67541929999999</v>
      </c>
      <c r="AY982" s="36">
        <v>349.24281119999995</v>
      </c>
      <c r="AZ982" s="36">
        <v>90245.024999999994</v>
      </c>
      <c r="BA982" s="36" t="s">
        <v>50</v>
      </c>
      <c r="BB982" s="36">
        <v>49600.3</v>
      </c>
      <c r="BC982" s="36">
        <v>121245.2</v>
      </c>
      <c r="BD982" s="36">
        <v>319.29999999999995</v>
      </c>
      <c r="BE982" s="36">
        <v>55.720014357499956</v>
      </c>
      <c r="BF982" s="36">
        <v>279.89999999999998</v>
      </c>
      <c r="BG982" s="36">
        <v>358.7</v>
      </c>
      <c r="BH982" s="36">
        <v>322.45911524999997</v>
      </c>
      <c r="BI982" s="36">
        <v>37.877866062967307</v>
      </c>
      <c r="BJ982" s="36">
        <v>295.67541929999999</v>
      </c>
      <c r="BK982" s="36">
        <v>349.24281119999995</v>
      </c>
      <c r="BL982" s="36">
        <v>98282.133333333346</v>
      </c>
      <c r="BM982" s="36">
        <v>43592.689797839601</v>
      </c>
      <c r="BN982" s="36">
        <v>49600.3</v>
      </c>
      <c r="BO982" s="36">
        <v>137778.70000000001</v>
      </c>
      <c r="BP982" s="36">
        <v>342.95</v>
      </c>
      <c r="BQ982" s="36">
        <v>89.166165107623542</v>
      </c>
      <c r="BR982" s="36">
        <v>279.89999999999998</v>
      </c>
      <c r="BS982" s="36">
        <v>406</v>
      </c>
      <c r="BT982" s="36">
        <v>326.91723930000001</v>
      </c>
      <c r="BU982" s="36">
        <v>44.182605557219034</v>
      </c>
      <c r="BV982" s="36">
        <v>295.67541929999999</v>
      </c>
      <c r="BW982" s="36">
        <v>358.15905930000002</v>
      </c>
      <c r="BX982" s="36">
        <v>127789.72499999999</v>
      </c>
      <c r="BY982" s="36">
        <v>35157.421082525478</v>
      </c>
      <c r="BZ982" s="36">
        <v>49600.3</v>
      </c>
      <c r="CA982" s="36">
        <v>154312.1</v>
      </c>
      <c r="CB982" s="36"/>
      <c r="CC982" s="40">
        <v>26.451000000000001</v>
      </c>
      <c r="CD982" s="40">
        <v>49.73</v>
      </c>
      <c r="CE982" s="40"/>
    </row>
    <row r="983" spans="1:83" s="5" customFormat="1">
      <c r="A983" s="13" t="s">
        <v>511</v>
      </c>
      <c r="B983" s="13">
        <v>2</v>
      </c>
      <c r="C983" s="13">
        <v>7</v>
      </c>
      <c r="D983" s="13" t="s">
        <v>78</v>
      </c>
      <c r="E983" s="35" t="s">
        <v>453</v>
      </c>
      <c r="F983" s="13" t="s">
        <v>36</v>
      </c>
      <c r="G983" s="36">
        <v>1214720438</v>
      </c>
      <c r="H983" s="13"/>
      <c r="I983" s="37">
        <v>25</v>
      </c>
      <c r="J983" s="37" t="s">
        <v>70</v>
      </c>
      <c r="K983" s="38">
        <v>43537</v>
      </c>
      <c r="L983" s="39">
        <v>0.60416666666666663</v>
      </c>
      <c r="M983" s="37" t="s">
        <v>39</v>
      </c>
      <c r="N983" s="37" t="s">
        <v>190</v>
      </c>
      <c r="O983" s="37" t="s">
        <v>100</v>
      </c>
      <c r="P983" s="37" t="s">
        <v>188</v>
      </c>
      <c r="Q983" s="37">
        <v>1</v>
      </c>
      <c r="R983" s="13" t="s">
        <v>55</v>
      </c>
      <c r="S983" s="13" t="s">
        <v>44</v>
      </c>
      <c r="T983" s="13" t="s">
        <v>42</v>
      </c>
      <c r="U983" s="13" t="s">
        <v>52</v>
      </c>
      <c r="V983" s="13" t="s">
        <v>42</v>
      </c>
      <c r="W983" s="13" t="s">
        <v>81</v>
      </c>
      <c r="X983" s="13" t="s">
        <v>53</v>
      </c>
      <c r="Y983" s="13" t="s">
        <v>41</v>
      </c>
      <c r="Z983" s="13" t="s">
        <v>41</v>
      </c>
      <c r="AA983" s="13"/>
      <c r="AB983" s="13">
        <v>0</v>
      </c>
      <c r="AC983" s="13">
        <v>1</v>
      </c>
      <c r="AD983" s="13" t="s">
        <v>42</v>
      </c>
      <c r="AE983" s="13">
        <v>0</v>
      </c>
      <c r="AF983" s="13" t="s">
        <v>42</v>
      </c>
      <c r="AG983" s="13" t="s">
        <v>82</v>
      </c>
      <c r="AH983" s="46">
        <f t="shared" si="30"/>
        <v>2</v>
      </c>
      <c r="AI983" s="46" t="s">
        <v>54</v>
      </c>
      <c r="AJ983" s="46" t="str">
        <f t="shared" si="31"/>
        <v>-2</v>
      </c>
      <c r="AK983" s="13" t="s">
        <v>41</v>
      </c>
      <c r="AL983" s="13" t="s">
        <v>41</v>
      </c>
      <c r="AM983" s="13"/>
      <c r="AN983" s="13">
        <v>101.31965006729475</v>
      </c>
      <c r="AO983" s="13">
        <v>117.34261838440112</v>
      </c>
      <c r="AP983" s="13">
        <v>125.13020833333333</v>
      </c>
      <c r="AQ983" s="13">
        <v>148.05555555555554</v>
      </c>
      <c r="AR983" s="36">
        <v>1286.81804375</v>
      </c>
      <c r="AS983" s="36">
        <v>22.969364998516649</v>
      </c>
      <c r="AT983" s="36">
        <v>1270.5762500000001</v>
      </c>
      <c r="AU983" s="36">
        <v>1303.0598375000002</v>
      </c>
      <c r="AV983" s="36">
        <v>968.53666820000001</v>
      </c>
      <c r="AW983" s="36">
        <v>17.143204283317388</v>
      </c>
      <c r="AX983" s="36">
        <v>956.41459220000002</v>
      </c>
      <c r="AY983" s="36">
        <v>980.6587442</v>
      </c>
      <c r="AZ983" s="36">
        <v>176356.7</v>
      </c>
      <c r="BA983" s="36" t="s">
        <v>50</v>
      </c>
      <c r="BB983" s="36">
        <v>176356.7</v>
      </c>
      <c r="BC983" s="36">
        <v>176356.7</v>
      </c>
      <c r="BD983" s="36">
        <v>1298.99115975</v>
      </c>
      <c r="BE983" s="36">
        <v>5.7539792549758184</v>
      </c>
      <c r="BF983" s="36">
        <v>1294.9224819999999</v>
      </c>
      <c r="BG983" s="36">
        <v>1303.0598375000002</v>
      </c>
      <c r="BH983" s="36">
        <v>956.41459220000002</v>
      </c>
      <c r="BI983" s="36">
        <v>0</v>
      </c>
      <c r="BJ983" s="36">
        <v>956.41459220000002</v>
      </c>
      <c r="BK983" s="36">
        <v>956.41459220000002</v>
      </c>
      <c r="BL983" s="36">
        <v>176356.69999999998</v>
      </c>
      <c r="BM983" s="36">
        <v>3.188164890191786E-11</v>
      </c>
      <c r="BN983" s="36">
        <v>176356.7</v>
      </c>
      <c r="BO983" s="36">
        <v>176356.7</v>
      </c>
      <c r="BP983" s="36">
        <v>1138.2501627500001</v>
      </c>
      <c r="BQ983" s="36">
        <v>233.07607724174991</v>
      </c>
      <c r="BR983" s="36">
        <v>973.44048800000007</v>
      </c>
      <c r="BS983" s="36">
        <v>1303.0598375000002</v>
      </c>
      <c r="BT983" s="36">
        <v>908.05279610000002</v>
      </c>
      <c r="BU983" s="36">
        <v>68.393907945342249</v>
      </c>
      <c r="BV983" s="36">
        <v>859.69100000000003</v>
      </c>
      <c r="BW983" s="36">
        <v>956.41459220000002</v>
      </c>
      <c r="BX983" s="36">
        <v>176356.70000000004</v>
      </c>
      <c r="BY983" s="36">
        <v>3.0058306845273019E-11</v>
      </c>
      <c r="BZ983" s="36">
        <v>176356.7</v>
      </c>
      <c r="CA983" s="36">
        <v>176356.7</v>
      </c>
      <c r="CB983" s="36"/>
      <c r="CC983" s="40">
        <v>27.308</v>
      </c>
      <c r="CD983" s="40">
        <v>54.777000000000001</v>
      </c>
      <c r="CE983" s="40"/>
    </row>
    <row r="984" spans="1:83" s="5" customFormat="1">
      <c r="A984" s="13" t="s">
        <v>511</v>
      </c>
      <c r="B984" s="13">
        <v>2</v>
      </c>
      <c r="C984" s="13">
        <v>7</v>
      </c>
      <c r="D984" s="13" t="s">
        <v>78</v>
      </c>
      <c r="E984" s="35" t="s">
        <v>453</v>
      </c>
      <c r="F984" s="13" t="s">
        <v>36</v>
      </c>
      <c r="G984" s="36">
        <v>1214720438</v>
      </c>
      <c r="H984" s="13"/>
      <c r="I984" s="37">
        <v>25</v>
      </c>
      <c r="J984" s="37" t="s">
        <v>70</v>
      </c>
      <c r="K984" s="38">
        <v>43537</v>
      </c>
      <c r="L984" s="39">
        <v>0.62013888888888891</v>
      </c>
      <c r="M984" s="37" t="s">
        <v>39</v>
      </c>
      <c r="N984" s="37" t="s">
        <v>190</v>
      </c>
      <c r="O984" s="37" t="s">
        <v>100</v>
      </c>
      <c r="P984" s="37" t="s">
        <v>188</v>
      </c>
      <c r="Q984" s="37">
        <v>2</v>
      </c>
      <c r="R984" s="13" t="s">
        <v>43</v>
      </c>
      <c r="S984" s="13" t="s">
        <v>56</v>
      </c>
      <c r="T984" s="13" t="s">
        <v>42</v>
      </c>
      <c r="U984" s="13" t="s">
        <v>52</v>
      </c>
      <c r="V984" s="13" t="s">
        <v>42</v>
      </c>
      <c r="W984" s="13" t="s">
        <v>46</v>
      </c>
      <c r="X984" s="13" t="s">
        <v>53</v>
      </c>
      <c r="Y984" s="13" t="s">
        <v>41</v>
      </c>
      <c r="Z984" s="13" t="s">
        <v>41</v>
      </c>
      <c r="AA984" s="13"/>
      <c r="AB984" s="13">
        <v>-1</v>
      </c>
      <c r="AC984" s="13">
        <v>2</v>
      </c>
      <c r="AD984" s="13" t="s">
        <v>42</v>
      </c>
      <c r="AE984" s="13">
        <v>0</v>
      </c>
      <c r="AF984" s="13" t="s">
        <v>42</v>
      </c>
      <c r="AG984" s="13" t="s">
        <v>48</v>
      </c>
      <c r="AH984" s="46">
        <f t="shared" si="30"/>
        <v>1</v>
      </c>
      <c r="AI984" s="46" t="s">
        <v>54</v>
      </c>
      <c r="AJ984" s="46" t="str">
        <f t="shared" si="31"/>
        <v>-2</v>
      </c>
      <c r="AK984" s="13" t="s">
        <v>41</v>
      </c>
      <c r="AL984" s="13" t="s">
        <v>41</v>
      </c>
      <c r="AM984" s="13"/>
      <c r="AN984" s="13">
        <v>101.31965006729475</v>
      </c>
      <c r="AO984" s="13">
        <v>117.34261838440112</v>
      </c>
      <c r="AP984" s="13">
        <v>125.13020833333333</v>
      </c>
      <c r="AQ984" s="13">
        <v>148.05555555555554</v>
      </c>
      <c r="AR984" s="36">
        <v>1262.3363915000002</v>
      </c>
      <c r="AS984" s="36">
        <v>57.59164963976832</v>
      </c>
      <c r="AT984" s="36">
        <v>1221.6129455000003</v>
      </c>
      <c r="AU984" s="36">
        <v>1303.0598375000002</v>
      </c>
      <c r="AV984" s="36">
        <v>908.03784929999995</v>
      </c>
      <c r="AW984" s="36">
        <v>34.142759116929994</v>
      </c>
      <c r="AX984" s="36">
        <v>883.89527279999993</v>
      </c>
      <c r="AY984" s="36">
        <v>932.18042579999997</v>
      </c>
      <c r="AZ984" s="36">
        <v>169467.8</v>
      </c>
      <c r="BA984" s="36" t="s">
        <v>50</v>
      </c>
      <c r="BB984" s="36">
        <v>165334.39999999999</v>
      </c>
      <c r="BC984" s="36">
        <v>170845.6</v>
      </c>
      <c r="BD984" s="36">
        <v>1254.1959155000002</v>
      </c>
      <c r="BE984" s="36">
        <v>46.079278076395589</v>
      </c>
      <c r="BF984" s="36">
        <v>1221.6129455000003</v>
      </c>
      <c r="BG984" s="36">
        <v>1286.7788855000001</v>
      </c>
      <c r="BH984" s="36">
        <v>974.53527539999993</v>
      </c>
      <c r="BI984" s="36">
        <v>59.898802736592614</v>
      </c>
      <c r="BJ984" s="36">
        <v>932.18042579999997</v>
      </c>
      <c r="BK984" s="36">
        <v>1016.8901249999999</v>
      </c>
      <c r="BL984" s="36">
        <v>148341.70000000001</v>
      </c>
      <c r="BM984" s="36">
        <v>47549.968319526721</v>
      </c>
      <c r="BN984" s="36">
        <v>57867</v>
      </c>
      <c r="BO984" s="36">
        <v>176356.7</v>
      </c>
      <c r="BP984" s="36">
        <v>867.06885375000013</v>
      </c>
      <c r="BQ984" s="36">
        <v>501.40106301210108</v>
      </c>
      <c r="BR984" s="36">
        <v>512.52476200000001</v>
      </c>
      <c r="BS984" s="36">
        <v>1221.6129455000003</v>
      </c>
      <c r="BT984" s="36">
        <v>980.60191449999991</v>
      </c>
      <c r="BU984" s="36">
        <v>68.478326029835486</v>
      </c>
      <c r="BV984" s="36">
        <v>932.18042579999997</v>
      </c>
      <c r="BW984" s="36">
        <v>1029.0234031999998</v>
      </c>
      <c r="BX984" s="36">
        <v>162062.16875000001</v>
      </c>
      <c r="BY984" s="36">
        <v>30206.240035081461</v>
      </c>
      <c r="BZ984" s="36">
        <v>57867</v>
      </c>
      <c r="CA984" s="36">
        <v>176356.7</v>
      </c>
      <c r="CB984" s="36"/>
      <c r="CC984" s="40">
        <v>26.965</v>
      </c>
      <c r="CD984" s="40">
        <v>49.957000000000001</v>
      </c>
      <c r="CE984" s="40"/>
    </row>
    <row r="985" spans="1:83" s="5" customFormat="1">
      <c r="A985" s="13" t="s">
        <v>511</v>
      </c>
      <c r="B985" s="13">
        <v>2</v>
      </c>
      <c r="C985" s="13">
        <v>7</v>
      </c>
      <c r="D985" s="13" t="s">
        <v>78</v>
      </c>
      <c r="E985" s="35" t="s">
        <v>453</v>
      </c>
      <c r="F985" s="13" t="s">
        <v>36</v>
      </c>
      <c r="G985" s="36">
        <v>1214720438</v>
      </c>
      <c r="H985" s="13"/>
      <c r="I985" s="37">
        <v>25</v>
      </c>
      <c r="J985" s="37" t="s">
        <v>70</v>
      </c>
      <c r="K985" s="38">
        <v>43537</v>
      </c>
      <c r="L985" s="39">
        <v>0.62986111111111109</v>
      </c>
      <c r="M985" s="37" t="s">
        <v>39</v>
      </c>
      <c r="N985" s="37" t="s">
        <v>190</v>
      </c>
      <c r="O985" s="37" t="s">
        <v>100</v>
      </c>
      <c r="P985" s="37" t="s">
        <v>188</v>
      </c>
      <c r="Q985" s="37">
        <v>3</v>
      </c>
      <c r="R985" s="13" t="s">
        <v>55</v>
      </c>
      <c r="S985" s="13" t="s">
        <v>56</v>
      </c>
      <c r="T985" s="13" t="s">
        <v>42</v>
      </c>
      <c r="U985" s="13" t="s">
        <v>52</v>
      </c>
      <c r="V985" s="13" t="s">
        <v>42</v>
      </c>
      <c r="W985" s="13" t="s">
        <v>46</v>
      </c>
      <c r="X985" s="13" t="s">
        <v>53</v>
      </c>
      <c r="Y985" s="13" t="s">
        <v>41</v>
      </c>
      <c r="Z985" s="13" t="s">
        <v>41</v>
      </c>
      <c r="AA985" s="13"/>
      <c r="AB985" s="13">
        <v>0</v>
      </c>
      <c r="AC985" s="13">
        <v>2</v>
      </c>
      <c r="AD985" s="13" t="s">
        <v>42</v>
      </c>
      <c r="AE985" s="13">
        <v>0</v>
      </c>
      <c r="AF985" s="13" t="s">
        <v>42</v>
      </c>
      <c r="AG985" s="13" t="s">
        <v>48</v>
      </c>
      <c r="AH985" s="46">
        <f t="shared" si="30"/>
        <v>1</v>
      </c>
      <c r="AI985" s="46" t="s">
        <v>54</v>
      </c>
      <c r="AJ985" s="46" t="str">
        <f t="shared" si="31"/>
        <v>-2</v>
      </c>
      <c r="AK985" s="13" t="s">
        <v>41</v>
      </c>
      <c r="AL985" s="13" t="s">
        <v>41</v>
      </c>
      <c r="AM985" s="13"/>
      <c r="AN985" s="13">
        <v>101.31965006729475</v>
      </c>
      <c r="AO985" s="13">
        <v>117.34261838440112</v>
      </c>
      <c r="AP985" s="13">
        <v>125.13020833333333</v>
      </c>
      <c r="AQ985" s="13">
        <v>148.05555555555554</v>
      </c>
      <c r="AR985" s="36">
        <v>1387.9339775000003</v>
      </c>
      <c r="AS985" s="36">
        <v>39.866414451147769</v>
      </c>
      <c r="AT985" s="36">
        <v>1359.7441655000002</v>
      </c>
      <c r="AU985" s="36">
        <v>1416.1237895000002</v>
      </c>
      <c r="AV985" s="36">
        <v>883.90026560000001</v>
      </c>
      <c r="AW985" s="36">
        <v>34.237071746612393</v>
      </c>
      <c r="AX985" s="36">
        <v>859.69100000000003</v>
      </c>
      <c r="AY985" s="36">
        <v>908.10953119999999</v>
      </c>
      <c r="AZ985" s="36">
        <v>155689.90000000002</v>
      </c>
      <c r="BA985" s="36" t="s">
        <v>50</v>
      </c>
      <c r="BB985" s="36">
        <v>154312.1</v>
      </c>
      <c r="BC985" s="36">
        <v>159823.29999999999</v>
      </c>
      <c r="BD985" s="36">
        <v>1355.6972917500002</v>
      </c>
      <c r="BE985" s="36">
        <v>5.7231437424617111</v>
      </c>
      <c r="BF985" s="36">
        <v>1351.6504180000002</v>
      </c>
      <c r="BG985" s="36">
        <v>1359.7441655000002</v>
      </c>
      <c r="BH985" s="36">
        <v>896.00240199999996</v>
      </c>
      <c r="BI985" s="36">
        <v>17.122066316043362</v>
      </c>
      <c r="BJ985" s="36">
        <v>883.89527279999993</v>
      </c>
      <c r="BK985" s="36">
        <v>908.10953119999999</v>
      </c>
      <c r="BL985" s="36">
        <v>157067.70000000001</v>
      </c>
      <c r="BM985" s="36">
        <v>7596.5778911296593</v>
      </c>
      <c r="BN985" s="36">
        <v>148801</v>
      </c>
      <c r="BO985" s="36">
        <v>165334.39999999999</v>
      </c>
      <c r="BP985" s="36">
        <v>1315.1602077500002</v>
      </c>
      <c r="BQ985" s="36">
        <v>63.051237714319171</v>
      </c>
      <c r="BR985" s="36">
        <v>1270.5762500000001</v>
      </c>
      <c r="BS985" s="36">
        <v>1359.7441655000002</v>
      </c>
      <c r="BT985" s="36">
        <v>938.32247559999996</v>
      </c>
      <c r="BU985" s="36">
        <v>42.727555729704207</v>
      </c>
      <c r="BV985" s="36">
        <v>908.10953119999999</v>
      </c>
      <c r="BW985" s="36">
        <v>968.53541999999993</v>
      </c>
      <c r="BX985" s="36">
        <v>166367.76874999999</v>
      </c>
      <c r="BY985" s="36">
        <v>9048.7479080602661</v>
      </c>
      <c r="BZ985" s="36">
        <v>148801</v>
      </c>
      <c r="CA985" s="36">
        <v>176356.7</v>
      </c>
      <c r="CB985" s="36"/>
      <c r="CC985" s="40">
        <v>26.989000000000001</v>
      </c>
      <c r="CD985" s="40">
        <v>50.249000000000002</v>
      </c>
      <c r="CE985" s="40"/>
    </row>
    <row r="986" spans="1:83" s="5" customFormat="1">
      <c r="A986" s="13" t="s">
        <v>511</v>
      </c>
      <c r="B986" s="13">
        <v>2</v>
      </c>
      <c r="C986" s="13">
        <v>7</v>
      </c>
      <c r="D986" s="13" t="s">
        <v>78</v>
      </c>
      <c r="E986" s="35" t="s">
        <v>453</v>
      </c>
      <c r="F986" s="13" t="s">
        <v>36</v>
      </c>
      <c r="G986" s="36">
        <v>1214720438</v>
      </c>
      <c r="H986" s="13"/>
      <c r="I986" s="37">
        <v>25</v>
      </c>
      <c r="J986" s="37" t="s">
        <v>70</v>
      </c>
      <c r="K986" s="38">
        <v>43537</v>
      </c>
      <c r="L986" s="39">
        <v>0.64027777777777783</v>
      </c>
      <c r="M986" s="37" t="s">
        <v>39</v>
      </c>
      <c r="N986" s="37" t="s">
        <v>190</v>
      </c>
      <c r="O986" s="37" t="s">
        <v>100</v>
      </c>
      <c r="P986" s="37" t="s">
        <v>188</v>
      </c>
      <c r="Q986" s="37">
        <v>4</v>
      </c>
      <c r="R986" s="13" t="s">
        <v>55</v>
      </c>
      <c r="S986" s="13" t="s">
        <v>56</v>
      </c>
      <c r="T986" s="13" t="s">
        <v>42</v>
      </c>
      <c r="U986" s="13" t="s">
        <v>52</v>
      </c>
      <c r="V986" s="13" t="s">
        <v>42</v>
      </c>
      <c r="W986" s="13" t="s">
        <v>66</v>
      </c>
      <c r="X986" s="13" t="s">
        <v>47</v>
      </c>
      <c r="Y986" s="13" t="s">
        <v>41</v>
      </c>
      <c r="Z986" s="13" t="s">
        <v>41</v>
      </c>
      <c r="AA986" s="13"/>
      <c r="AB986" s="13">
        <v>0</v>
      </c>
      <c r="AC986" s="13">
        <v>2</v>
      </c>
      <c r="AD986" s="13" t="s">
        <v>42</v>
      </c>
      <c r="AE986" s="13">
        <v>0</v>
      </c>
      <c r="AF986" s="13" t="s">
        <v>42</v>
      </c>
      <c r="AG986" s="13">
        <v>0</v>
      </c>
      <c r="AH986" s="46" t="str">
        <f t="shared" si="30"/>
        <v>0</v>
      </c>
      <c r="AI986" s="46" t="s">
        <v>49</v>
      </c>
      <c r="AJ986" s="46" t="str">
        <f t="shared" si="31"/>
        <v>-1</v>
      </c>
      <c r="AK986" s="13" t="s">
        <v>41</v>
      </c>
      <c r="AL986" s="13" t="s">
        <v>41</v>
      </c>
      <c r="AM986" s="13"/>
      <c r="AN986" s="13">
        <v>101.31965006729475</v>
      </c>
      <c r="AO986" s="13">
        <v>117.34261838440112</v>
      </c>
      <c r="AP986" s="13">
        <v>125.13020833333333</v>
      </c>
      <c r="AQ986" s="13">
        <v>148.05555555555554</v>
      </c>
      <c r="AR986" s="36">
        <v>1270.4748397500002</v>
      </c>
      <c r="AS986" s="36">
        <v>46.082145747946889</v>
      </c>
      <c r="AT986" s="36">
        <v>1237.889842</v>
      </c>
      <c r="AU986" s="36">
        <v>1303.0598375000002</v>
      </c>
      <c r="AV986" s="36">
        <v>823.5576274</v>
      </c>
      <c r="AW986" s="36">
        <v>17.10092834876918</v>
      </c>
      <c r="AX986" s="36">
        <v>811.46544500000005</v>
      </c>
      <c r="AY986" s="36">
        <v>835.64980979999996</v>
      </c>
      <c r="AZ986" s="36">
        <v>151556.54999999999</v>
      </c>
      <c r="BA986" s="36" t="s">
        <v>50</v>
      </c>
      <c r="BB986" s="36">
        <v>148801</v>
      </c>
      <c r="BC986" s="36">
        <v>154312.1</v>
      </c>
      <c r="BD986" s="36">
        <v>1246.067685</v>
      </c>
      <c r="BE986" s="36">
        <v>11.565216481557954</v>
      </c>
      <c r="BF986" s="36">
        <v>1237.889842</v>
      </c>
      <c r="BG986" s="36">
        <v>1254.2455280000001</v>
      </c>
      <c r="BH986" s="36">
        <v>805.50518499999998</v>
      </c>
      <c r="BI986" s="36">
        <v>42.630937224808314</v>
      </c>
      <c r="BJ986" s="36">
        <v>775.36056020000001</v>
      </c>
      <c r="BK986" s="36">
        <v>835.64980979999996</v>
      </c>
      <c r="BL986" s="36">
        <v>120785.96666666666</v>
      </c>
      <c r="BM986" s="36">
        <v>46581.966299831882</v>
      </c>
      <c r="BN986" s="36">
        <v>57867</v>
      </c>
      <c r="BO986" s="36">
        <v>159823.29999999999</v>
      </c>
      <c r="BP986" s="36">
        <v>1298.8170037500001</v>
      </c>
      <c r="BQ986" s="36">
        <v>86.164018463749414</v>
      </c>
      <c r="BR986" s="36">
        <v>1237.889842</v>
      </c>
      <c r="BS986" s="36">
        <v>1359.7441655000002</v>
      </c>
      <c r="BT986" s="36">
        <v>871.87967049999997</v>
      </c>
      <c r="BU986" s="36">
        <v>51.236760364828022</v>
      </c>
      <c r="BV986" s="36">
        <v>835.64980979999996</v>
      </c>
      <c r="BW986" s="36">
        <v>908.10953119999999</v>
      </c>
      <c r="BX986" s="36">
        <v>128995.28750000003</v>
      </c>
      <c r="BY986" s="36">
        <v>39501.49838138411</v>
      </c>
      <c r="BZ986" s="36">
        <v>57867</v>
      </c>
      <c r="CA986" s="36">
        <v>159823.29999999999</v>
      </c>
      <c r="CB986" s="36"/>
      <c r="CC986" s="40">
        <v>27.062999999999999</v>
      </c>
      <c r="CD986" s="40">
        <v>49.167999999999999</v>
      </c>
      <c r="CE986" s="40"/>
    </row>
    <row r="987" spans="1:83" s="5" customFormat="1">
      <c r="A987" s="13" t="s">
        <v>511</v>
      </c>
      <c r="B987" s="13">
        <v>2</v>
      </c>
      <c r="C987" s="13">
        <v>7</v>
      </c>
      <c r="D987" s="13" t="s">
        <v>78</v>
      </c>
      <c r="E987" s="35" t="s">
        <v>453</v>
      </c>
      <c r="F987" s="13" t="s">
        <v>36</v>
      </c>
      <c r="G987" s="36">
        <v>1214720438</v>
      </c>
      <c r="H987" s="13"/>
      <c r="I987" s="37">
        <v>25</v>
      </c>
      <c r="J987" s="37" t="s">
        <v>70</v>
      </c>
      <c r="K987" s="38">
        <v>43537</v>
      </c>
      <c r="L987" s="39">
        <v>0.65069444444444446</v>
      </c>
      <c r="M987" s="37" t="s">
        <v>39</v>
      </c>
      <c r="N987" s="37" t="s">
        <v>190</v>
      </c>
      <c r="O987" s="37" t="s">
        <v>100</v>
      </c>
      <c r="P987" s="37" t="s">
        <v>188</v>
      </c>
      <c r="Q987" s="37">
        <v>5</v>
      </c>
      <c r="R987" s="13" t="s">
        <v>55</v>
      </c>
      <c r="S987" s="13" t="s">
        <v>56</v>
      </c>
      <c r="T987" s="13" t="s">
        <v>42</v>
      </c>
      <c r="U987" s="13" t="s">
        <v>52</v>
      </c>
      <c r="V987" s="13" t="s">
        <v>42</v>
      </c>
      <c r="W987" s="13" t="s">
        <v>66</v>
      </c>
      <c r="X987" s="13" t="s">
        <v>47</v>
      </c>
      <c r="Y987" s="13" t="s">
        <v>41</v>
      </c>
      <c r="Z987" s="13" t="s">
        <v>41</v>
      </c>
      <c r="AA987" s="13"/>
      <c r="AB987" s="13">
        <v>0</v>
      </c>
      <c r="AC987" s="13">
        <v>2</v>
      </c>
      <c r="AD987" s="13" t="s">
        <v>42</v>
      </c>
      <c r="AE987" s="13">
        <v>0</v>
      </c>
      <c r="AF987" s="13" t="s">
        <v>42</v>
      </c>
      <c r="AG987" s="13">
        <v>0</v>
      </c>
      <c r="AH987" s="46" t="str">
        <f t="shared" si="30"/>
        <v>0</v>
      </c>
      <c r="AI987" s="46" t="s">
        <v>49</v>
      </c>
      <c r="AJ987" s="46" t="str">
        <f t="shared" si="31"/>
        <v>-1</v>
      </c>
      <c r="AK987" s="13" t="s">
        <v>41</v>
      </c>
      <c r="AL987" s="13" t="s">
        <v>41</v>
      </c>
      <c r="AM987" s="13"/>
      <c r="AN987" s="13">
        <v>101.31965006729475</v>
      </c>
      <c r="AO987" s="13">
        <v>117.34261838440112</v>
      </c>
      <c r="AP987" s="13">
        <v>125.13020833333333</v>
      </c>
      <c r="AQ987" s="13">
        <v>148.05555555555554</v>
      </c>
      <c r="AR987" s="36">
        <v>1155.63525</v>
      </c>
      <c r="AS987" s="36">
        <v>116.32555957386549</v>
      </c>
      <c r="AT987" s="36">
        <v>1073.380658</v>
      </c>
      <c r="AU987" s="36">
        <v>1237.889842</v>
      </c>
      <c r="AV987" s="36">
        <v>823.57622419999996</v>
      </c>
      <c r="AW987" s="36">
        <v>68.18724594762412</v>
      </c>
      <c r="AX987" s="36">
        <v>775.36056020000001</v>
      </c>
      <c r="AY987" s="36">
        <v>871.7918881999999</v>
      </c>
      <c r="AZ987" s="36">
        <v>90245.024999999994</v>
      </c>
      <c r="BA987" s="36" t="s">
        <v>50</v>
      </c>
      <c r="BB987" s="36">
        <v>49600.3</v>
      </c>
      <c r="BC987" s="36">
        <v>121245.2</v>
      </c>
      <c r="BD987" s="36">
        <v>1268.7864180000001</v>
      </c>
      <c r="BE987" s="36">
        <v>276.34547595782198</v>
      </c>
      <c r="BF987" s="36">
        <v>1073.380658</v>
      </c>
      <c r="BG987" s="36">
        <v>1464.1921780000002</v>
      </c>
      <c r="BH987" s="36">
        <v>817.52578010000002</v>
      </c>
      <c r="BI987" s="36">
        <v>59.630625843023935</v>
      </c>
      <c r="BJ987" s="36">
        <v>775.36056020000001</v>
      </c>
      <c r="BK987" s="36">
        <v>859.69100000000003</v>
      </c>
      <c r="BL987" s="36">
        <v>98282.133333333346</v>
      </c>
      <c r="BM987" s="36">
        <v>43592.689797839601</v>
      </c>
      <c r="BN987" s="36">
        <v>49600.3</v>
      </c>
      <c r="BO987" s="36">
        <v>137778.70000000001</v>
      </c>
      <c r="BP987" s="36">
        <v>1155.63525</v>
      </c>
      <c r="BQ987" s="36">
        <v>116.32555957386549</v>
      </c>
      <c r="BR987" s="36">
        <v>1073.380658</v>
      </c>
      <c r="BS987" s="36">
        <v>1237.889842</v>
      </c>
      <c r="BT987" s="36">
        <v>805.50518499999998</v>
      </c>
      <c r="BU987" s="36">
        <v>42.630937224808314</v>
      </c>
      <c r="BV987" s="36">
        <v>775.36056020000001</v>
      </c>
      <c r="BW987" s="36">
        <v>835.64980979999996</v>
      </c>
      <c r="BX987" s="36">
        <v>127789.72499999999</v>
      </c>
      <c r="BY987" s="36">
        <v>35157.421082525478</v>
      </c>
      <c r="BZ987" s="36">
        <v>49600.3</v>
      </c>
      <c r="CA987" s="36">
        <v>154312.1</v>
      </c>
      <c r="CB987" s="36"/>
      <c r="CC987" s="40">
        <v>26.451000000000001</v>
      </c>
      <c r="CD987" s="40">
        <v>49.73</v>
      </c>
      <c r="CE987" s="40"/>
    </row>
    <row r="988" spans="1:83" s="5" customFormat="1">
      <c r="A988" s="13" t="s">
        <v>511</v>
      </c>
      <c r="B988" s="13">
        <v>2</v>
      </c>
      <c r="C988" s="13">
        <v>8</v>
      </c>
      <c r="D988" s="13" t="s">
        <v>85</v>
      </c>
      <c r="E988" s="35" t="s">
        <v>454</v>
      </c>
      <c r="F988" s="13" t="s">
        <v>36</v>
      </c>
      <c r="G988" s="36">
        <v>1069403249</v>
      </c>
      <c r="H988" s="13"/>
      <c r="I988" s="37">
        <v>26</v>
      </c>
      <c r="J988" s="37" t="s">
        <v>70</v>
      </c>
      <c r="K988" s="38">
        <v>43537</v>
      </c>
      <c r="L988" s="39">
        <v>0.60416666666666663</v>
      </c>
      <c r="M988" s="37" t="s">
        <v>39</v>
      </c>
      <c r="N988" s="37" t="s">
        <v>188</v>
      </c>
      <c r="O988" s="37" t="s">
        <v>190</v>
      </c>
      <c r="P988" s="37" t="s">
        <v>188</v>
      </c>
      <c r="Q988" s="37">
        <v>1</v>
      </c>
      <c r="R988" s="13" t="s">
        <v>55</v>
      </c>
      <c r="S988" s="13" t="s">
        <v>44</v>
      </c>
      <c r="T988" s="13" t="s">
        <v>42</v>
      </c>
      <c r="U988" s="13" t="s">
        <v>52</v>
      </c>
      <c r="V988" s="13" t="s">
        <v>42</v>
      </c>
      <c r="W988" s="13" t="s">
        <v>46</v>
      </c>
      <c r="X988" s="13" t="s">
        <v>47</v>
      </c>
      <c r="Y988" s="13" t="s">
        <v>190</v>
      </c>
      <c r="Z988" s="13" t="s">
        <v>41</v>
      </c>
      <c r="AA988" s="13"/>
      <c r="AB988" s="13">
        <v>0</v>
      </c>
      <c r="AC988" s="13">
        <v>1</v>
      </c>
      <c r="AD988" s="13" t="s">
        <v>42</v>
      </c>
      <c r="AE988" s="13">
        <v>0</v>
      </c>
      <c r="AF988" s="13" t="s">
        <v>42</v>
      </c>
      <c r="AG988" s="13" t="s">
        <v>48</v>
      </c>
      <c r="AH988" s="46">
        <f t="shared" si="30"/>
        <v>1</v>
      </c>
      <c r="AI988" s="46" t="s">
        <v>49</v>
      </c>
      <c r="AJ988" s="46" t="str">
        <f t="shared" si="31"/>
        <v>-1</v>
      </c>
      <c r="AK988" s="13" t="s">
        <v>190</v>
      </c>
      <c r="AL988" s="13" t="s">
        <v>41</v>
      </c>
      <c r="AM988" s="13"/>
      <c r="AN988" s="13">
        <v>101.31965006729475</v>
      </c>
      <c r="AO988" s="13">
        <v>117.34261838440112</v>
      </c>
      <c r="AP988" s="13">
        <v>125.13020833333333</v>
      </c>
      <c r="AQ988" s="13">
        <v>148.05555555555554</v>
      </c>
      <c r="AR988" s="36">
        <v>526.55571199999997</v>
      </c>
      <c r="AS988" s="36">
        <v>0</v>
      </c>
      <c r="AT988" s="36">
        <v>526.55571199999997</v>
      </c>
      <c r="AU988" s="36">
        <v>526.55571199999997</v>
      </c>
      <c r="AV988" s="36">
        <v>535.87040831999991</v>
      </c>
      <c r="AW988" s="36">
        <v>0</v>
      </c>
      <c r="AX988" s="36">
        <v>535.87040831999991</v>
      </c>
      <c r="AY988" s="36">
        <v>535.87040831999991</v>
      </c>
      <c r="AZ988" s="36">
        <v>176356.7</v>
      </c>
      <c r="BA988" s="36" t="s">
        <v>50</v>
      </c>
      <c r="BB988" s="36">
        <v>176356.7</v>
      </c>
      <c r="BC988" s="36">
        <v>176356.7</v>
      </c>
      <c r="BD988" s="36">
        <v>518.31166699999994</v>
      </c>
      <c r="BE988" s="36">
        <v>11.658840247814062</v>
      </c>
      <c r="BF988" s="36">
        <v>510.06762200000003</v>
      </c>
      <c r="BG988" s="36">
        <v>526.55571199999997</v>
      </c>
      <c r="BH988" s="36">
        <v>530.72633003499993</v>
      </c>
      <c r="BI988" s="36">
        <v>7.2748252765558998</v>
      </c>
      <c r="BJ988" s="36">
        <v>525.58225174999995</v>
      </c>
      <c r="BK988" s="36">
        <v>535.87040831999991</v>
      </c>
      <c r="BL988" s="36">
        <v>176356.69999999998</v>
      </c>
      <c r="BM988" s="36">
        <v>3.188164890191786E-11</v>
      </c>
      <c r="BN988" s="36">
        <v>176356.7</v>
      </c>
      <c r="BO988" s="36">
        <v>176356.7</v>
      </c>
      <c r="BP988" s="36">
        <v>481.16414374999999</v>
      </c>
      <c r="BQ988" s="36">
        <v>64.193371436533937</v>
      </c>
      <c r="BR988" s="36">
        <v>435.77257550000002</v>
      </c>
      <c r="BS988" s="36">
        <v>526.55571199999997</v>
      </c>
      <c r="BT988" s="36">
        <v>520.43948407499988</v>
      </c>
      <c r="BU988" s="36">
        <v>21.822622347230769</v>
      </c>
      <c r="BV988" s="36">
        <v>505.00855982999997</v>
      </c>
      <c r="BW988" s="36">
        <v>535.87040831999991</v>
      </c>
      <c r="BX988" s="36">
        <v>176356.70000000004</v>
      </c>
      <c r="BY988" s="36">
        <v>3.0058306845273019E-11</v>
      </c>
      <c r="BZ988" s="36">
        <v>176356.7</v>
      </c>
      <c r="CA988" s="36">
        <v>176356.7</v>
      </c>
      <c r="CB988" s="36"/>
      <c r="CC988" s="40">
        <v>27.308</v>
      </c>
      <c r="CD988" s="40">
        <v>54.777000000000001</v>
      </c>
      <c r="CE988" s="40"/>
    </row>
    <row r="989" spans="1:83" s="5" customFormat="1">
      <c r="A989" s="13" t="s">
        <v>511</v>
      </c>
      <c r="B989" s="13">
        <v>2</v>
      </c>
      <c r="C989" s="13">
        <v>8</v>
      </c>
      <c r="D989" s="13" t="s">
        <v>85</v>
      </c>
      <c r="E989" s="35" t="s">
        <v>454</v>
      </c>
      <c r="F989" s="13" t="s">
        <v>36</v>
      </c>
      <c r="G989" s="36">
        <v>1069403249</v>
      </c>
      <c r="H989" s="13"/>
      <c r="I989" s="37">
        <v>26</v>
      </c>
      <c r="J989" s="37" t="s">
        <v>70</v>
      </c>
      <c r="K989" s="38">
        <v>43537</v>
      </c>
      <c r="L989" s="39">
        <v>0.62013888888888891</v>
      </c>
      <c r="M989" s="37" t="s">
        <v>39</v>
      </c>
      <c r="N989" s="37" t="s">
        <v>188</v>
      </c>
      <c r="O989" s="37" t="s">
        <v>190</v>
      </c>
      <c r="P989" s="37" t="s">
        <v>188</v>
      </c>
      <c r="Q989" s="37">
        <v>2</v>
      </c>
      <c r="R989" s="13" t="s">
        <v>43</v>
      </c>
      <c r="S989" s="13" t="s">
        <v>56</v>
      </c>
      <c r="T989" s="13" t="s">
        <v>42</v>
      </c>
      <c r="U989" s="13" t="s">
        <v>52</v>
      </c>
      <c r="V989" s="13" t="s">
        <v>42</v>
      </c>
      <c r="W989" s="13" t="s">
        <v>46</v>
      </c>
      <c r="X989" s="13" t="s">
        <v>47</v>
      </c>
      <c r="Y989" s="13" t="s">
        <v>41</v>
      </c>
      <c r="Z989" s="13" t="s">
        <v>41</v>
      </c>
      <c r="AA989" s="13"/>
      <c r="AB989" s="13">
        <v>-1</v>
      </c>
      <c r="AC989" s="13">
        <v>2</v>
      </c>
      <c r="AD989" s="13" t="s">
        <v>42</v>
      </c>
      <c r="AE989" s="13">
        <v>0</v>
      </c>
      <c r="AF989" s="13" t="s">
        <v>42</v>
      </c>
      <c r="AG989" s="13" t="s">
        <v>48</v>
      </c>
      <c r="AH989" s="46">
        <f t="shared" si="30"/>
        <v>1</v>
      </c>
      <c r="AI989" s="46" t="s">
        <v>49</v>
      </c>
      <c r="AJ989" s="46" t="str">
        <f t="shared" si="31"/>
        <v>-1</v>
      </c>
      <c r="AK989" s="13" t="s">
        <v>41</v>
      </c>
      <c r="AL989" s="13" t="s">
        <v>41</v>
      </c>
      <c r="AM989" s="13"/>
      <c r="AN989" s="13">
        <v>101.31965006729475</v>
      </c>
      <c r="AO989" s="13">
        <v>117.34261838440112</v>
      </c>
      <c r="AP989" s="13">
        <v>125.13020833333333</v>
      </c>
      <c r="AQ989" s="13">
        <v>148.05555555555554</v>
      </c>
      <c r="AR989" s="36">
        <v>526.55259149999995</v>
      </c>
      <c r="AS989" s="36">
        <v>11.650014140971308</v>
      </c>
      <c r="AT989" s="36">
        <v>518.31478749999997</v>
      </c>
      <c r="AU989" s="36">
        <v>534.79039549999993</v>
      </c>
      <c r="AV989" s="36">
        <v>530.72633003499993</v>
      </c>
      <c r="AW989" s="36">
        <v>7.2748252765558998</v>
      </c>
      <c r="AX989" s="36">
        <v>525.58225174999995</v>
      </c>
      <c r="AY989" s="36">
        <v>535.87040831999991</v>
      </c>
      <c r="AZ989" s="36">
        <v>169467.8</v>
      </c>
      <c r="BA989" s="36" t="s">
        <v>50</v>
      </c>
      <c r="BB989" s="36">
        <v>165334.39999999999</v>
      </c>
      <c r="BC989" s="36">
        <v>170845.6</v>
      </c>
      <c r="BD989" s="36">
        <v>526.55259149999995</v>
      </c>
      <c r="BE989" s="36">
        <v>11.650014140971308</v>
      </c>
      <c r="BF989" s="36">
        <v>518.31478749999997</v>
      </c>
      <c r="BG989" s="36">
        <v>534.79039549999993</v>
      </c>
      <c r="BH989" s="36">
        <v>556.3859503949999</v>
      </c>
      <c r="BI989" s="36">
        <v>29.013357841900849</v>
      </c>
      <c r="BJ989" s="36">
        <v>535.87040831999991</v>
      </c>
      <c r="BK989" s="36">
        <v>576.90149246999988</v>
      </c>
      <c r="BL989" s="36">
        <v>148341.70000000001</v>
      </c>
      <c r="BM989" s="36">
        <v>47549.968319526721</v>
      </c>
      <c r="BN989" s="36">
        <v>57867</v>
      </c>
      <c r="BO989" s="36">
        <v>176356.7</v>
      </c>
      <c r="BP989" s="36">
        <v>518.31478749999997</v>
      </c>
      <c r="BQ989" s="36">
        <v>0</v>
      </c>
      <c r="BR989" s="36">
        <v>518.31478749999997</v>
      </c>
      <c r="BS989" s="36">
        <v>518.31478749999997</v>
      </c>
      <c r="BT989" s="36">
        <v>551.24013016000004</v>
      </c>
      <c r="BU989" s="36">
        <v>21.736069076030056</v>
      </c>
      <c r="BV989" s="36">
        <v>535.87040831999991</v>
      </c>
      <c r="BW989" s="36">
        <v>566.60985200000005</v>
      </c>
      <c r="BX989" s="36">
        <v>162062.16875000001</v>
      </c>
      <c r="BY989" s="36">
        <v>30206.240035081461</v>
      </c>
      <c r="BZ989" s="36">
        <v>57867</v>
      </c>
      <c r="CA989" s="36">
        <v>176356.7</v>
      </c>
      <c r="CB989" s="36"/>
      <c r="CC989" s="40">
        <v>26.965</v>
      </c>
      <c r="CD989" s="40">
        <v>49.957000000000001</v>
      </c>
      <c r="CE989" s="40"/>
    </row>
    <row r="990" spans="1:83" s="5" customFormat="1">
      <c r="A990" s="13" t="s">
        <v>511</v>
      </c>
      <c r="B990" s="13">
        <v>2</v>
      </c>
      <c r="C990" s="13">
        <v>8</v>
      </c>
      <c r="D990" s="13" t="s">
        <v>85</v>
      </c>
      <c r="E990" s="35" t="s">
        <v>454</v>
      </c>
      <c r="F990" s="13" t="s">
        <v>36</v>
      </c>
      <c r="G990" s="36">
        <v>1069403249</v>
      </c>
      <c r="H990" s="13"/>
      <c r="I990" s="37">
        <v>26</v>
      </c>
      <c r="J990" s="37" t="s">
        <v>70</v>
      </c>
      <c r="K990" s="38">
        <v>43537</v>
      </c>
      <c r="L990" s="39">
        <v>0.62986111111111109</v>
      </c>
      <c r="M990" s="37" t="s">
        <v>39</v>
      </c>
      <c r="N990" s="37" t="s">
        <v>188</v>
      </c>
      <c r="O990" s="37" t="s">
        <v>190</v>
      </c>
      <c r="P990" s="37" t="s">
        <v>188</v>
      </c>
      <c r="Q990" s="37">
        <v>3</v>
      </c>
      <c r="R990" s="13" t="s">
        <v>43</v>
      </c>
      <c r="S990" s="13" t="s">
        <v>44</v>
      </c>
      <c r="T990" s="13" t="s">
        <v>42</v>
      </c>
      <c r="U990" s="13" t="s">
        <v>52</v>
      </c>
      <c r="V990" s="13" t="s">
        <v>42</v>
      </c>
      <c r="W990" s="13" t="s">
        <v>46</v>
      </c>
      <c r="X990" s="13" t="s">
        <v>47</v>
      </c>
      <c r="Y990" s="13" t="s">
        <v>190</v>
      </c>
      <c r="Z990" s="13" t="s">
        <v>41</v>
      </c>
      <c r="AA990" s="13"/>
      <c r="AB990" s="13">
        <v>-1</v>
      </c>
      <c r="AC990" s="13">
        <v>1</v>
      </c>
      <c r="AD990" s="13" t="s">
        <v>42</v>
      </c>
      <c r="AE990" s="13">
        <v>0</v>
      </c>
      <c r="AF990" s="13" t="s">
        <v>42</v>
      </c>
      <c r="AG990" s="13" t="s">
        <v>48</v>
      </c>
      <c r="AH990" s="46">
        <f t="shared" si="30"/>
        <v>1</v>
      </c>
      <c r="AI990" s="46" t="s">
        <v>49</v>
      </c>
      <c r="AJ990" s="46" t="str">
        <f t="shared" si="31"/>
        <v>-1</v>
      </c>
      <c r="AK990" s="13" t="s">
        <v>190</v>
      </c>
      <c r="AL990" s="13" t="s">
        <v>41</v>
      </c>
      <c r="AM990" s="13"/>
      <c r="AN990" s="13">
        <v>101.31965006729475</v>
      </c>
      <c r="AO990" s="13">
        <v>117.34261838440112</v>
      </c>
      <c r="AP990" s="13">
        <v>125.13020833333333</v>
      </c>
      <c r="AQ990" s="13">
        <v>148.05555555555554</v>
      </c>
      <c r="AR990" s="36">
        <v>522.43524974999991</v>
      </c>
      <c r="AS990" s="36">
        <v>5.8272135971963621</v>
      </c>
      <c r="AT990" s="36">
        <v>518.31478749999997</v>
      </c>
      <c r="AU990" s="36">
        <v>526.55571199999997</v>
      </c>
      <c r="AV990" s="36">
        <v>515.2954057899999</v>
      </c>
      <c r="AW990" s="36">
        <v>14.547797070674873</v>
      </c>
      <c r="AX990" s="36">
        <v>505.00855982999997</v>
      </c>
      <c r="AY990" s="36">
        <v>525.58225174999995</v>
      </c>
      <c r="AZ990" s="36">
        <v>155689.90000000002</v>
      </c>
      <c r="BA990" s="36" t="s">
        <v>50</v>
      </c>
      <c r="BB990" s="36">
        <v>154312.1</v>
      </c>
      <c r="BC990" s="36">
        <v>159823.29999999999</v>
      </c>
      <c r="BD990" s="36">
        <v>514.18496374999995</v>
      </c>
      <c r="BE990" s="36">
        <v>17.49487995185326</v>
      </c>
      <c r="BF990" s="36">
        <v>501.81421549999993</v>
      </c>
      <c r="BG990" s="36">
        <v>526.55571199999997</v>
      </c>
      <c r="BH990" s="36">
        <v>510.15176437499997</v>
      </c>
      <c r="BI990" s="36">
        <v>7.2735896215979476</v>
      </c>
      <c r="BJ990" s="36">
        <v>505.00855982999997</v>
      </c>
      <c r="BK990" s="36">
        <v>515.29496891999997</v>
      </c>
      <c r="BL990" s="36">
        <v>157067.70000000001</v>
      </c>
      <c r="BM990" s="36">
        <v>7596.5778911296593</v>
      </c>
      <c r="BN990" s="36">
        <v>148801</v>
      </c>
      <c r="BO990" s="36">
        <v>165334.39999999999</v>
      </c>
      <c r="BP990" s="36">
        <v>501.83850574999997</v>
      </c>
      <c r="BQ990" s="36">
        <v>34.955408302722994</v>
      </c>
      <c r="BR990" s="36">
        <v>477.12129950000002</v>
      </c>
      <c r="BS990" s="36">
        <v>526.55571199999997</v>
      </c>
      <c r="BT990" s="36">
        <v>535.80920591500001</v>
      </c>
      <c r="BU990" s="36">
        <v>43.558691423260825</v>
      </c>
      <c r="BV990" s="36">
        <v>505.00855982999997</v>
      </c>
      <c r="BW990" s="36">
        <v>566.60985200000005</v>
      </c>
      <c r="BX990" s="36">
        <v>166367.76874999999</v>
      </c>
      <c r="BY990" s="36">
        <v>9048.7479080602661</v>
      </c>
      <c r="BZ990" s="36">
        <v>148801</v>
      </c>
      <c r="CA990" s="36">
        <v>176356.7</v>
      </c>
      <c r="CB990" s="36"/>
      <c r="CC990" s="40">
        <v>26.989000000000001</v>
      </c>
      <c r="CD990" s="40">
        <v>50.249000000000002</v>
      </c>
      <c r="CE990" s="40"/>
    </row>
    <row r="991" spans="1:83" s="5" customFormat="1">
      <c r="A991" s="13" t="s">
        <v>511</v>
      </c>
      <c r="B991" s="13">
        <v>2</v>
      </c>
      <c r="C991" s="13">
        <v>8</v>
      </c>
      <c r="D991" s="13" t="s">
        <v>85</v>
      </c>
      <c r="E991" s="35" t="s">
        <v>454</v>
      </c>
      <c r="F991" s="13" t="s">
        <v>36</v>
      </c>
      <c r="G991" s="36">
        <v>1069403249</v>
      </c>
      <c r="H991" s="13"/>
      <c r="I991" s="37">
        <v>26</v>
      </c>
      <c r="J991" s="37" t="s">
        <v>70</v>
      </c>
      <c r="K991" s="38">
        <v>43537</v>
      </c>
      <c r="L991" s="39">
        <v>0.64027777777777783</v>
      </c>
      <c r="M991" s="37" t="s">
        <v>39</v>
      </c>
      <c r="N991" s="37" t="s">
        <v>188</v>
      </c>
      <c r="O991" s="37" t="s">
        <v>190</v>
      </c>
      <c r="P991" s="37" t="s">
        <v>188</v>
      </c>
      <c r="Q991" s="37">
        <v>4</v>
      </c>
      <c r="R991" s="13" t="s">
        <v>43</v>
      </c>
      <c r="S991" s="13" t="s">
        <v>56</v>
      </c>
      <c r="T991" s="13" t="s">
        <v>42</v>
      </c>
      <c r="U991" s="13" t="s">
        <v>52</v>
      </c>
      <c r="V991" s="13" t="s">
        <v>42</v>
      </c>
      <c r="W991" s="13" t="s">
        <v>66</v>
      </c>
      <c r="X991" s="13" t="s">
        <v>47</v>
      </c>
      <c r="Y991" s="13" t="s">
        <v>41</v>
      </c>
      <c r="Z991" s="13" t="s">
        <v>41</v>
      </c>
      <c r="AA991" s="13"/>
      <c r="AB991" s="13">
        <v>-1</v>
      </c>
      <c r="AC991" s="13">
        <v>2</v>
      </c>
      <c r="AD991" s="13" t="s">
        <v>42</v>
      </c>
      <c r="AE991" s="13">
        <v>0</v>
      </c>
      <c r="AF991" s="13" t="s">
        <v>42</v>
      </c>
      <c r="AG991" s="13">
        <v>0</v>
      </c>
      <c r="AH991" s="46" t="str">
        <f t="shared" si="30"/>
        <v>0</v>
      </c>
      <c r="AI991" s="46" t="s">
        <v>49</v>
      </c>
      <c r="AJ991" s="46" t="str">
        <f t="shared" si="31"/>
        <v>-1</v>
      </c>
      <c r="AK991" s="13" t="s">
        <v>41</v>
      </c>
      <c r="AL991" s="13" t="s">
        <v>41</v>
      </c>
      <c r="AM991" s="13"/>
      <c r="AN991" s="13">
        <v>101.31965006729475</v>
      </c>
      <c r="AO991" s="13">
        <v>117.34261838440112</v>
      </c>
      <c r="AP991" s="13">
        <v>125.13020833333333</v>
      </c>
      <c r="AQ991" s="13">
        <v>148.05555555555554</v>
      </c>
      <c r="AR991" s="36">
        <v>489.46775749999995</v>
      </c>
      <c r="AS991" s="36">
        <v>17.460528350869733</v>
      </c>
      <c r="AT991" s="36">
        <v>477.12129950000002</v>
      </c>
      <c r="AU991" s="36">
        <v>501.81421549999993</v>
      </c>
      <c r="AV991" s="36">
        <v>489.58069367500002</v>
      </c>
      <c r="AW991" s="36">
        <v>7.2723539666399555</v>
      </c>
      <c r="AX991" s="36">
        <v>484.43836286999999</v>
      </c>
      <c r="AY991" s="36">
        <v>494.72302447999999</v>
      </c>
      <c r="AZ991" s="36">
        <v>151556.54999999999</v>
      </c>
      <c r="BA991" s="36" t="s">
        <v>50</v>
      </c>
      <c r="BB991" s="36">
        <v>148801</v>
      </c>
      <c r="BC991" s="36">
        <v>154312.1</v>
      </c>
      <c r="BD991" s="36">
        <v>448.13439949999997</v>
      </c>
      <c r="BE991" s="36">
        <v>40.993667111152696</v>
      </c>
      <c r="BF991" s="36">
        <v>419.14749949999998</v>
      </c>
      <c r="BG991" s="36">
        <v>477.12129950000002</v>
      </c>
      <c r="BH991" s="36">
        <v>479.36155346999999</v>
      </c>
      <c r="BI991" s="36">
        <v>7.179692707063178</v>
      </c>
      <c r="BJ991" s="36">
        <v>474.28474407000004</v>
      </c>
      <c r="BK991" s="36">
        <v>484.43836286999999</v>
      </c>
      <c r="BL991" s="36">
        <v>120785.96666666666</v>
      </c>
      <c r="BM991" s="36">
        <v>46581.966299831882</v>
      </c>
      <c r="BN991" s="36">
        <v>57867</v>
      </c>
      <c r="BO991" s="36">
        <v>159823.29999999999</v>
      </c>
      <c r="BP991" s="36">
        <v>501.83850574999997</v>
      </c>
      <c r="BQ991" s="36">
        <v>34.955408302722994</v>
      </c>
      <c r="BR991" s="36">
        <v>477.12129950000002</v>
      </c>
      <c r="BS991" s="36">
        <v>526.55571199999997</v>
      </c>
      <c r="BT991" s="36">
        <v>494.72346134999998</v>
      </c>
      <c r="BU991" s="36">
        <v>14.545325760758887</v>
      </c>
      <c r="BV991" s="36">
        <v>484.43836286999999</v>
      </c>
      <c r="BW991" s="36">
        <v>505.00855982999997</v>
      </c>
      <c r="BX991" s="36">
        <v>128995.28750000003</v>
      </c>
      <c r="BY991" s="36">
        <v>39501.49838138411</v>
      </c>
      <c r="BZ991" s="36">
        <v>57867</v>
      </c>
      <c r="CA991" s="36">
        <v>159823.29999999999</v>
      </c>
      <c r="CB991" s="36"/>
      <c r="CC991" s="40">
        <v>27.062999999999999</v>
      </c>
      <c r="CD991" s="40">
        <v>49.167999999999999</v>
      </c>
      <c r="CE991" s="40"/>
    </row>
    <row r="992" spans="1:83" s="5" customFormat="1">
      <c r="A992" s="13" t="s">
        <v>511</v>
      </c>
      <c r="B992" s="13">
        <v>2</v>
      </c>
      <c r="C992" s="13">
        <v>8</v>
      </c>
      <c r="D992" s="13" t="s">
        <v>85</v>
      </c>
      <c r="E992" s="35" t="s">
        <v>454</v>
      </c>
      <c r="F992" s="13" t="s">
        <v>36</v>
      </c>
      <c r="G992" s="36">
        <v>1069403249</v>
      </c>
      <c r="H992" s="13"/>
      <c r="I992" s="37">
        <v>26</v>
      </c>
      <c r="J992" s="37" t="s">
        <v>70</v>
      </c>
      <c r="K992" s="38">
        <v>43537</v>
      </c>
      <c r="L992" s="39">
        <v>0.65069444444444446</v>
      </c>
      <c r="M992" s="37" t="s">
        <v>39</v>
      </c>
      <c r="N992" s="37" t="s">
        <v>188</v>
      </c>
      <c r="O992" s="37" t="s">
        <v>190</v>
      </c>
      <c r="P992" s="37" t="s">
        <v>188</v>
      </c>
      <c r="Q992" s="37">
        <v>5</v>
      </c>
      <c r="R992" s="13" t="s">
        <v>43</v>
      </c>
      <c r="S992" s="13" t="s">
        <v>44</v>
      </c>
      <c r="T992" s="13" t="s">
        <v>42</v>
      </c>
      <c r="U992" s="13" t="s">
        <v>52</v>
      </c>
      <c r="V992" s="13" t="s">
        <v>42</v>
      </c>
      <c r="W992" s="13" t="s">
        <v>66</v>
      </c>
      <c r="X992" s="13" t="s">
        <v>47</v>
      </c>
      <c r="Y992" s="13" t="s">
        <v>41</v>
      </c>
      <c r="Z992" s="13" t="s">
        <v>41</v>
      </c>
      <c r="AA992" s="13"/>
      <c r="AB992" s="13">
        <v>-1</v>
      </c>
      <c r="AC992" s="13">
        <v>1</v>
      </c>
      <c r="AD992" s="13" t="s">
        <v>42</v>
      </c>
      <c r="AE992" s="13">
        <v>0</v>
      </c>
      <c r="AF992" s="13" t="s">
        <v>42</v>
      </c>
      <c r="AG992" s="13">
        <v>0</v>
      </c>
      <c r="AH992" s="46" t="str">
        <f t="shared" si="30"/>
        <v>0</v>
      </c>
      <c r="AI992" s="46" t="s">
        <v>49</v>
      </c>
      <c r="AJ992" s="46" t="str">
        <f t="shared" si="31"/>
        <v>-1</v>
      </c>
      <c r="AK992" s="13" t="s">
        <v>41</v>
      </c>
      <c r="AL992" s="13" t="s">
        <v>41</v>
      </c>
      <c r="AM992" s="13"/>
      <c r="AN992" s="13">
        <v>101.31965006729475</v>
      </c>
      <c r="AO992" s="13">
        <v>117.34261838440112</v>
      </c>
      <c r="AP992" s="13">
        <v>125.13020833333333</v>
      </c>
      <c r="AQ992" s="13">
        <v>148.05555555555554</v>
      </c>
      <c r="AR992" s="36">
        <v>431.48731874999999</v>
      </c>
      <c r="AS992" s="36">
        <v>76.234640487458506</v>
      </c>
      <c r="AT992" s="36">
        <v>377.58128749999997</v>
      </c>
      <c r="AU992" s="36">
        <v>485.39335000000005</v>
      </c>
      <c r="AV992" s="36">
        <v>433.22726347499997</v>
      </c>
      <c r="AW992" s="36">
        <v>43.52179362975324</v>
      </c>
      <c r="AX992" s="36">
        <v>402.45270806999997</v>
      </c>
      <c r="AY992" s="36">
        <v>464.00181887999997</v>
      </c>
      <c r="AZ992" s="36">
        <v>90245.024999999994</v>
      </c>
      <c r="BA992" s="36" t="s">
        <v>50</v>
      </c>
      <c r="BB992" s="36">
        <v>49600.3</v>
      </c>
      <c r="BC992" s="36">
        <v>121245.2</v>
      </c>
      <c r="BD992" s="36">
        <v>431.48731874999999</v>
      </c>
      <c r="BE992" s="36">
        <v>76.234640487458506</v>
      </c>
      <c r="BF992" s="36">
        <v>377.58128749999997</v>
      </c>
      <c r="BG992" s="36">
        <v>485.39335000000005</v>
      </c>
      <c r="BH992" s="36">
        <v>484.53128003500001</v>
      </c>
      <c r="BI992" s="36">
        <v>116.0766296531189</v>
      </c>
      <c r="BJ992" s="36">
        <v>402.45270806999997</v>
      </c>
      <c r="BK992" s="36">
        <v>566.60985200000005</v>
      </c>
      <c r="BL992" s="36">
        <v>98282.133333333346</v>
      </c>
      <c r="BM992" s="36">
        <v>43592.689797839601</v>
      </c>
      <c r="BN992" s="36">
        <v>49600.3</v>
      </c>
      <c r="BO992" s="36">
        <v>137778.70000000001</v>
      </c>
      <c r="BP992" s="36">
        <v>427.3512935</v>
      </c>
      <c r="BQ992" s="36">
        <v>70.38541748458988</v>
      </c>
      <c r="BR992" s="36">
        <v>377.58128749999997</v>
      </c>
      <c r="BS992" s="36">
        <v>477.12129950000002</v>
      </c>
      <c r="BT992" s="36">
        <v>443.44553546999998</v>
      </c>
      <c r="BU992" s="36">
        <v>57.972612469099438</v>
      </c>
      <c r="BV992" s="36">
        <v>402.45270806999997</v>
      </c>
      <c r="BW992" s="36">
        <v>484.43836286999999</v>
      </c>
      <c r="BX992" s="36">
        <v>127789.72499999999</v>
      </c>
      <c r="BY992" s="36">
        <v>35157.421082525478</v>
      </c>
      <c r="BZ992" s="36">
        <v>49600.3</v>
      </c>
      <c r="CA992" s="36">
        <v>154312.1</v>
      </c>
      <c r="CB992" s="36"/>
      <c r="CC992" s="40">
        <v>26.451000000000001</v>
      </c>
      <c r="CD992" s="40">
        <v>49.73</v>
      </c>
      <c r="CE992" s="40"/>
    </row>
    <row r="993" spans="1:83" s="5" customFormat="1">
      <c r="A993" s="13" t="s">
        <v>511</v>
      </c>
      <c r="B993" s="13">
        <v>2</v>
      </c>
      <c r="C993" s="13">
        <v>9</v>
      </c>
      <c r="D993" s="13" t="s">
        <v>117</v>
      </c>
      <c r="E993" s="35" t="s">
        <v>455</v>
      </c>
      <c r="F993" s="13" t="s">
        <v>36</v>
      </c>
      <c r="G993" s="36">
        <v>1053847330</v>
      </c>
      <c r="H993" s="13"/>
      <c r="I993" s="37">
        <v>23</v>
      </c>
      <c r="J993" s="37" t="s">
        <v>38</v>
      </c>
      <c r="K993" s="38">
        <v>43537</v>
      </c>
      <c r="L993" s="39">
        <v>0.60416666666666663</v>
      </c>
      <c r="M993" s="37" t="s">
        <v>39</v>
      </c>
      <c r="N993" s="37" t="s">
        <v>190</v>
      </c>
      <c r="O993" s="37" t="s">
        <v>190</v>
      </c>
      <c r="P993" s="37" t="s">
        <v>190</v>
      </c>
      <c r="Q993" s="37">
        <v>1</v>
      </c>
      <c r="R993" s="13" t="s">
        <v>55</v>
      </c>
      <c r="S993" s="13" t="s">
        <v>63</v>
      </c>
      <c r="T993" s="13" t="s">
        <v>42</v>
      </c>
      <c r="U993" s="13" t="s">
        <v>52</v>
      </c>
      <c r="V993" s="13" t="s">
        <v>42</v>
      </c>
      <c r="W993" s="13" t="s">
        <v>66</v>
      </c>
      <c r="X993" s="13" t="s">
        <v>76</v>
      </c>
      <c r="Y993" s="13" t="s">
        <v>41</v>
      </c>
      <c r="Z993" s="13" t="s">
        <v>41</v>
      </c>
      <c r="AA993" s="13"/>
      <c r="AB993" s="13">
        <v>0</v>
      </c>
      <c r="AC993" s="13">
        <v>0</v>
      </c>
      <c r="AD993" s="13" t="s">
        <v>42</v>
      </c>
      <c r="AE993" s="13">
        <v>0</v>
      </c>
      <c r="AF993" s="13" t="s">
        <v>42</v>
      </c>
      <c r="AG993" s="13">
        <v>0</v>
      </c>
      <c r="AH993" s="46" t="str">
        <f t="shared" si="30"/>
        <v>0</v>
      </c>
      <c r="AI993" s="46" t="s">
        <v>77</v>
      </c>
      <c r="AJ993" s="46" t="str">
        <f t="shared" si="31"/>
        <v>0</v>
      </c>
      <c r="AK993" s="13" t="s">
        <v>41</v>
      </c>
      <c r="AL993" s="13" t="s">
        <v>41</v>
      </c>
      <c r="AM993" s="13"/>
      <c r="AN993" s="13">
        <v>101.31965006729475</v>
      </c>
      <c r="AO993" s="13">
        <v>117.34261838440112</v>
      </c>
      <c r="AP993" s="13">
        <v>125.13020833333333</v>
      </c>
      <c r="AQ993" s="13">
        <v>148.05555555555554</v>
      </c>
      <c r="AR993" s="36">
        <v>269.28775717500002</v>
      </c>
      <c r="AS993" s="36">
        <v>5.7201590659515213</v>
      </c>
      <c r="AT993" s="36">
        <v>265.24299391</v>
      </c>
      <c r="AU993" s="36">
        <v>273.33252044000005</v>
      </c>
      <c r="AV993" s="36">
        <v>354.55199999999996</v>
      </c>
      <c r="AW993" s="36">
        <v>0</v>
      </c>
      <c r="AX993" s="36">
        <v>354.55199999999996</v>
      </c>
      <c r="AY993" s="36">
        <v>354.55199999999996</v>
      </c>
      <c r="AZ993" s="36">
        <v>176356.7</v>
      </c>
      <c r="BA993" s="36" t="s">
        <v>50</v>
      </c>
      <c r="BB993" s="36">
        <v>176356.7</v>
      </c>
      <c r="BC993" s="36">
        <v>176356.7</v>
      </c>
      <c r="BD993" s="36">
        <v>325.70217571000001</v>
      </c>
      <c r="BE993" s="36">
        <v>85.502194871540553</v>
      </c>
      <c r="BF993" s="36">
        <v>265.24299391</v>
      </c>
      <c r="BG993" s="36">
        <v>386.16135751000002</v>
      </c>
      <c r="BH993" s="36">
        <v>348.04804799999999</v>
      </c>
      <c r="BI993" s="36">
        <v>9.1979771274236128</v>
      </c>
      <c r="BJ993" s="36">
        <v>341.54409599999997</v>
      </c>
      <c r="BK993" s="36">
        <v>354.55199999999996</v>
      </c>
      <c r="BL993" s="36">
        <v>176356.69999999998</v>
      </c>
      <c r="BM993" s="36">
        <v>3.188164890191786E-11</v>
      </c>
      <c r="BN993" s="36">
        <v>176356.7</v>
      </c>
      <c r="BO993" s="36">
        <v>176356.7</v>
      </c>
      <c r="BP993" s="36">
        <v>305.56308634999999</v>
      </c>
      <c r="BQ993" s="36">
        <v>57.021221564784611</v>
      </c>
      <c r="BR993" s="36">
        <v>265.24299391</v>
      </c>
      <c r="BS993" s="36">
        <v>345.88317878999999</v>
      </c>
      <c r="BT993" s="36">
        <v>341.45451049999997</v>
      </c>
      <c r="BU993" s="36">
        <v>18.522647283939158</v>
      </c>
      <c r="BV993" s="36">
        <v>328.35702100000003</v>
      </c>
      <c r="BW993" s="36">
        <v>354.55199999999996</v>
      </c>
      <c r="BX993" s="36">
        <v>176356.70000000004</v>
      </c>
      <c r="BY993" s="36">
        <v>3.0058306845273019E-11</v>
      </c>
      <c r="BZ993" s="36">
        <v>176356.7</v>
      </c>
      <c r="CA993" s="36">
        <v>176356.7</v>
      </c>
      <c r="CB993" s="36"/>
      <c r="CC993" s="40">
        <v>27.308</v>
      </c>
      <c r="CD993" s="40">
        <v>54.777000000000001</v>
      </c>
      <c r="CE993" s="40"/>
    </row>
    <row r="994" spans="1:83" s="5" customFormat="1">
      <c r="A994" s="13" t="s">
        <v>511</v>
      </c>
      <c r="B994" s="13">
        <v>2</v>
      </c>
      <c r="C994" s="13">
        <v>9</v>
      </c>
      <c r="D994" s="13" t="s">
        <v>117</v>
      </c>
      <c r="E994" s="35" t="s">
        <v>455</v>
      </c>
      <c r="F994" s="13" t="s">
        <v>36</v>
      </c>
      <c r="G994" s="36">
        <v>1053847330</v>
      </c>
      <c r="H994" s="13"/>
      <c r="I994" s="37">
        <v>23</v>
      </c>
      <c r="J994" s="37" t="s">
        <v>38</v>
      </c>
      <c r="K994" s="38">
        <v>43537</v>
      </c>
      <c r="L994" s="39">
        <v>0.62013888888888891</v>
      </c>
      <c r="M994" s="37" t="s">
        <v>39</v>
      </c>
      <c r="N994" s="37" t="s">
        <v>190</v>
      </c>
      <c r="O994" s="37" t="s">
        <v>190</v>
      </c>
      <c r="P994" s="37" t="s">
        <v>190</v>
      </c>
      <c r="Q994" s="37">
        <v>2</v>
      </c>
      <c r="R994" s="13" t="s">
        <v>55</v>
      </c>
      <c r="S994" s="13" t="s">
        <v>63</v>
      </c>
      <c r="T994" s="13" t="s">
        <v>42</v>
      </c>
      <c r="U994" s="13" t="s">
        <v>52</v>
      </c>
      <c r="V994" s="13" t="s">
        <v>42</v>
      </c>
      <c r="W994" s="13" t="s">
        <v>72</v>
      </c>
      <c r="X994" s="13" t="s">
        <v>106</v>
      </c>
      <c r="Y994" s="13" t="s">
        <v>41</v>
      </c>
      <c r="Z994" s="13" t="s">
        <v>41</v>
      </c>
      <c r="AA994" s="13"/>
      <c r="AB994" s="13">
        <v>0</v>
      </c>
      <c r="AC994" s="13">
        <v>0</v>
      </c>
      <c r="AD994" s="13" t="s">
        <v>42</v>
      </c>
      <c r="AE994" s="13">
        <v>0</v>
      </c>
      <c r="AF994" s="13" t="s">
        <v>42</v>
      </c>
      <c r="AG994" s="13">
        <v>1</v>
      </c>
      <c r="AH994" s="46" t="str">
        <f t="shared" si="30"/>
        <v>-1</v>
      </c>
      <c r="AI994" s="46" t="s">
        <v>48</v>
      </c>
      <c r="AJ994" s="46" t="str">
        <f t="shared" si="31"/>
        <v>1</v>
      </c>
      <c r="AK994" s="13" t="s">
        <v>41</v>
      </c>
      <c r="AL994" s="13" t="s">
        <v>41</v>
      </c>
      <c r="AM994" s="13"/>
      <c r="AN994" s="13">
        <v>101.31965006729475</v>
      </c>
      <c r="AO994" s="13">
        <v>117.34261838440112</v>
      </c>
      <c r="AP994" s="13">
        <v>125.13020833333333</v>
      </c>
      <c r="AQ994" s="13">
        <v>148.05555555555554</v>
      </c>
      <c r="AR994" s="36">
        <v>374.10114389999995</v>
      </c>
      <c r="AS994" s="36">
        <v>5.6375809793688871</v>
      </c>
      <c r="AT994" s="36">
        <v>370.11477215999992</v>
      </c>
      <c r="AU994" s="36">
        <v>378.08751563999999</v>
      </c>
      <c r="AV994" s="36">
        <v>393.90213599999993</v>
      </c>
      <c r="AW994" s="36">
        <v>74.045450267272983</v>
      </c>
      <c r="AX994" s="36">
        <v>341.54409599999997</v>
      </c>
      <c r="AY994" s="36">
        <v>446.26017599999994</v>
      </c>
      <c r="AZ994" s="36">
        <v>169467.8</v>
      </c>
      <c r="BA994" s="36" t="s">
        <v>50</v>
      </c>
      <c r="BB994" s="36">
        <v>165334.39999999999</v>
      </c>
      <c r="BC994" s="36">
        <v>170845.6</v>
      </c>
      <c r="BD994" s="36">
        <v>398.26650341499999</v>
      </c>
      <c r="BE994" s="36">
        <v>28.537398186365877</v>
      </c>
      <c r="BF994" s="36">
        <v>378.08751563999999</v>
      </c>
      <c r="BG994" s="36">
        <v>418.44549118999998</v>
      </c>
      <c r="BH994" s="36">
        <v>426.69317999999998</v>
      </c>
      <c r="BI994" s="36">
        <v>27.671911118100088</v>
      </c>
      <c r="BJ994" s="36">
        <v>407.12618399999997</v>
      </c>
      <c r="BK994" s="36">
        <v>446.26017599999994</v>
      </c>
      <c r="BL994" s="36">
        <v>148341.70000000001</v>
      </c>
      <c r="BM994" s="36">
        <v>47549.968319526721</v>
      </c>
      <c r="BN994" s="36">
        <v>57867</v>
      </c>
      <c r="BO994" s="36">
        <v>176356.7</v>
      </c>
      <c r="BP994" s="36">
        <v>361.98534721499999</v>
      </c>
      <c r="BQ994" s="36">
        <v>22.771904970250823</v>
      </c>
      <c r="BR994" s="36">
        <v>345.88317878999999</v>
      </c>
      <c r="BS994" s="36">
        <v>378.08751563999999</v>
      </c>
      <c r="BT994" s="36">
        <v>413.56211599999995</v>
      </c>
      <c r="BU994" s="36">
        <v>46.242039915289162</v>
      </c>
      <c r="BV994" s="36">
        <v>380.86405600000001</v>
      </c>
      <c r="BW994" s="36">
        <v>446.26017599999994</v>
      </c>
      <c r="BX994" s="36">
        <v>162062.16875000001</v>
      </c>
      <c r="BY994" s="36">
        <v>30206.240035081461</v>
      </c>
      <c r="BZ994" s="36">
        <v>57867</v>
      </c>
      <c r="CA994" s="36">
        <v>176356.7</v>
      </c>
      <c r="CB994" s="36"/>
      <c r="CC994" s="40">
        <v>26.965</v>
      </c>
      <c r="CD994" s="40">
        <v>49.957000000000001</v>
      </c>
      <c r="CE994" s="40"/>
    </row>
    <row r="995" spans="1:83" s="5" customFormat="1">
      <c r="A995" s="13" t="s">
        <v>511</v>
      </c>
      <c r="B995" s="13">
        <v>2</v>
      </c>
      <c r="C995" s="13">
        <v>9</v>
      </c>
      <c r="D995" s="13" t="s">
        <v>117</v>
      </c>
      <c r="E995" s="35" t="s">
        <v>455</v>
      </c>
      <c r="F995" s="13" t="s">
        <v>36</v>
      </c>
      <c r="G995" s="36">
        <v>1053847330</v>
      </c>
      <c r="H995" s="13"/>
      <c r="I995" s="37">
        <v>23</v>
      </c>
      <c r="J995" s="37" t="s">
        <v>38</v>
      </c>
      <c r="K995" s="38">
        <v>43537</v>
      </c>
      <c r="L995" s="39">
        <v>0.62986111111111109</v>
      </c>
      <c r="M995" s="37" t="s">
        <v>39</v>
      </c>
      <c r="N995" s="37" t="s">
        <v>190</v>
      </c>
      <c r="O995" s="37" t="s">
        <v>190</v>
      </c>
      <c r="P995" s="37" t="s">
        <v>190</v>
      </c>
      <c r="Q995" s="37">
        <v>3</v>
      </c>
      <c r="R995" s="13" t="s">
        <v>55</v>
      </c>
      <c r="S995" s="13" t="s">
        <v>44</v>
      </c>
      <c r="T995" s="13" t="s">
        <v>42</v>
      </c>
      <c r="U995" s="13" t="s">
        <v>52</v>
      </c>
      <c r="V995" s="13" t="s">
        <v>42</v>
      </c>
      <c r="W995" s="13" t="s">
        <v>72</v>
      </c>
      <c r="X995" s="13" t="s">
        <v>106</v>
      </c>
      <c r="Y995" s="13" t="s">
        <v>41</v>
      </c>
      <c r="Z995" s="13" t="s">
        <v>41</v>
      </c>
      <c r="AA995" s="13"/>
      <c r="AB995" s="13">
        <v>0</v>
      </c>
      <c r="AC995" s="13">
        <v>1</v>
      </c>
      <c r="AD995" s="13" t="s">
        <v>42</v>
      </c>
      <c r="AE995" s="13">
        <v>0</v>
      </c>
      <c r="AF995" s="13" t="s">
        <v>42</v>
      </c>
      <c r="AG995" s="13">
        <v>1</v>
      </c>
      <c r="AH995" s="46" t="str">
        <f t="shared" si="30"/>
        <v>-1</v>
      </c>
      <c r="AI995" s="46" t="s">
        <v>48</v>
      </c>
      <c r="AJ995" s="46" t="str">
        <f t="shared" si="31"/>
        <v>1</v>
      </c>
      <c r="AK995" s="13" t="s">
        <v>41</v>
      </c>
      <c r="AL995" s="13" t="s">
        <v>41</v>
      </c>
      <c r="AM995" s="13"/>
      <c r="AN995" s="13">
        <v>101.31965006729475</v>
      </c>
      <c r="AO995" s="13">
        <v>117.34261838440112</v>
      </c>
      <c r="AP995" s="13">
        <v>125.13020833333333</v>
      </c>
      <c r="AQ995" s="13">
        <v>148.05555555555554</v>
      </c>
      <c r="AR995" s="36">
        <v>386.21022163499993</v>
      </c>
      <c r="AS995" s="36">
        <v>22.762402940035926</v>
      </c>
      <c r="AT995" s="36">
        <v>370.11477215999992</v>
      </c>
      <c r="AU995" s="36">
        <v>402.30567110999993</v>
      </c>
      <c r="AV995" s="36">
        <v>354.55199999999996</v>
      </c>
      <c r="AW995" s="36">
        <v>0</v>
      </c>
      <c r="AX995" s="36">
        <v>354.55199999999996</v>
      </c>
      <c r="AY995" s="36">
        <v>354.55199999999996</v>
      </c>
      <c r="AZ995" s="36">
        <v>155689.90000000002</v>
      </c>
      <c r="BA995" s="36" t="s">
        <v>50</v>
      </c>
      <c r="BB995" s="36">
        <v>154312.1</v>
      </c>
      <c r="BC995" s="36">
        <v>159823.29999999999</v>
      </c>
      <c r="BD995" s="36">
        <v>374.09442494999996</v>
      </c>
      <c r="BE995" s="36">
        <v>39.896726930917865</v>
      </c>
      <c r="BF995" s="36">
        <v>345.88317878999999</v>
      </c>
      <c r="BG995" s="36">
        <v>402.30567110999993</v>
      </c>
      <c r="BH995" s="36">
        <v>354.55199999999996</v>
      </c>
      <c r="BI995" s="36">
        <v>0</v>
      </c>
      <c r="BJ995" s="36">
        <v>354.55199999999996</v>
      </c>
      <c r="BK995" s="36">
        <v>354.55199999999996</v>
      </c>
      <c r="BL995" s="36">
        <v>157067.70000000001</v>
      </c>
      <c r="BM995" s="36">
        <v>7596.5778911296593</v>
      </c>
      <c r="BN995" s="36">
        <v>148801</v>
      </c>
      <c r="BO995" s="36">
        <v>165334.39999999999</v>
      </c>
      <c r="BP995" s="36">
        <v>398.269873555</v>
      </c>
      <c r="BQ995" s="36">
        <v>5.7074796372731189</v>
      </c>
      <c r="BR995" s="36">
        <v>394.23407600000002</v>
      </c>
      <c r="BS995" s="36">
        <v>402.30567110999993</v>
      </c>
      <c r="BT995" s="36">
        <v>367.70802800000001</v>
      </c>
      <c r="BU995" s="36">
        <v>18.605433224560212</v>
      </c>
      <c r="BV995" s="36">
        <v>354.55199999999996</v>
      </c>
      <c r="BW995" s="36">
        <v>380.86405600000001</v>
      </c>
      <c r="BX995" s="36">
        <v>166367.76874999999</v>
      </c>
      <c r="BY995" s="36">
        <v>9048.7479080602661</v>
      </c>
      <c r="BZ995" s="36">
        <v>148801</v>
      </c>
      <c r="CA995" s="36">
        <v>176356.7</v>
      </c>
      <c r="CB995" s="36"/>
      <c r="CC995" s="40">
        <v>26.989000000000001</v>
      </c>
      <c r="CD995" s="40">
        <v>50.249000000000002</v>
      </c>
      <c r="CE995" s="40"/>
    </row>
    <row r="996" spans="1:83" s="5" customFormat="1">
      <c r="A996" s="13" t="s">
        <v>511</v>
      </c>
      <c r="B996" s="13">
        <v>2</v>
      </c>
      <c r="C996" s="13">
        <v>9</v>
      </c>
      <c r="D996" s="13" t="s">
        <v>117</v>
      </c>
      <c r="E996" s="35" t="s">
        <v>455</v>
      </c>
      <c r="F996" s="13" t="s">
        <v>36</v>
      </c>
      <c r="G996" s="36">
        <v>1053847330</v>
      </c>
      <c r="H996" s="13"/>
      <c r="I996" s="37">
        <v>23</v>
      </c>
      <c r="J996" s="37" t="s">
        <v>38</v>
      </c>
      <c r="K996" s="38">
        <v>43537</v>
      </c>
      <c r="L996" s="39">
        <v>0.64027777777777783</v>
      </c>
      <c r="M996" s="37" t="s">
        <v>39</v>
      </c>
      <c r="N996" s="37" t="s">
        <v>190</v>
      </c>
      <c r="O996" s="37" t="s">
        <v>190</v>
      </c>
      <c r="P996" s="37" t="s">
        <v>190</v>
      </c>
      <c r="Q996" s="37">
        <v>4</v>
      </c>
      <c r="R996" s="13" t="s">
        <v>55</v>
      </c>
      <c r="S996" s="13" t="s">
        <v>44</v>
      </c>
      <c r="T996" s="13" t="s">
        <v>42</v>
      </c>
      <c r="U996" s="13" t="s">
        <v>52</v>
      </c>
      <c r="V996" s="13" t="s">
        <v>42</v>
      </c>
      <c r="W996" s="13" t="s">
        <v>72</v>
      </c>
      <c r="X996" s="13" t="s">
        <v>106</v>
      </c>
      <c r="Y996" s="13" t="s">
        <v>41</v>
      </c>
      <c r="Z996" s="13" t="s">
        <v>41</v>
      </c>
      <c r="AA996" s="13"/>
      <c r="AB996" s="13">
        <v>0</v>
      </c>
      <c r="AC996" s="13">
        <v>1</v>
      </c>
      <c r="AD996" s="13" t="s">
        <v>42</v>
      </c>
      <c r="AE996" s="13">
        <v>0</v>
      </c>
      <c r="AF996" s="13" t="s">
        <v>42</v>
      </c>
      <c r="AG996" s="13">
        <v>1</v>
      </c>
      <c r="AH996" s="46" t="str">
        <f t="shared" si="30"/>
        <v>-1</v>
      </c>
      <c r="AI996" s="46" t="s">
        <v>48</v>
      </c>
      <c r="AJ996" s="46" t="str">
        <f t="shared" si="31"/>
        <v>1</v>
      </c>
      <c r="AK996" s="13" t="s">
        <v>41</v>
      </c>
      <c r="AL996" s="13" t="s">
        <v>41</v>
      </c>
      <c r="AM996" s="13"/>
      <c r="AN996" s="13">
        <v>101.31965006729475</v>
      </c>
      <c r="AO996" s="13">
        <v>117.34261838440112</v>
      </c>
      <c r="AP996" s="13">
        <v>125.13020833333333</v>
      </c>
      <c r="AQ996" s="13">
        <v>148.05555555555554</v>
      </c>
      <c r="AR996" s="36">
        <v>366.07673495499995</v>
      </c>
      <c r="AS996" s="36">
        <v>5.7106469806780984</v>
      </c>
      <c r="AT996" s="36">
        <v>362.03869774999998</v>
      </c>
      <c r="AU996" s="36">
        <v>370.11477215999992</v>
      </c>
      <c r="AV996" s="36">
        <v>426.44496000000004</v>
      </c>
      <c r="AW996" s="36">
        <v>120.06795332599347</v>
      </c>
      <c r="AX996" s="36">
        <v>341.54409599999997</v>
      </c>
      <c r="AY996" s="36">
        <v>511.34582400000005</v>
      </c>
      <c r="AZ996" s="36">
        <v>151556.54999999999</v>
      </c>
      <c r="BA996" s="36" t="s">
        <v>50</v>
      </c>
      <c r="BB996" s="36">
        <v>148801</v>
      </c>
      <c r="BC996" s="36">
        <v>154312.1</v>
      </c>
      <c r="BD996" s="36">
        <v>357.99897547499995</v>
      </c>
      <c r="BE996" s="36">
        <v>17.134323990881935</v>
      </c>
      <c r="BF996" s="36">
        <v>345.88317878999999</v>
      </c>
      <c r="BG996" s="36">
        <v>370.11477215999992</v>
      </c>
      <c r="BH996" s="36">
        <v>334.9505585</v>
      </c>
      <c r="BI996" s="36">
        <v>9.3246701565155465</v>
      </c>
      <c r="BJ996" s="36">
        <v>328.35702100000003</v>
      </c>
      <c r="BK996" s="36">
        <v>341.54409599999997</v>
      </c>
      <c r="BL996" s="36">
        <v>120785.96666666666</v>
      </c>
      <c r="BM996" s="36">
        <v>46581.966299831882</v>
      </c>
      <c r="BN996" s="36">
        <v>57867</v>
      </c>
      <c r="BO996" s="36">
        <v>159823.29999999999</v>
      </c>
      <c r="BP996" s="36">
        <v>386.21022163499993</v>
      </c>
      <c r="BQ996" s="36">
        <v>22.762402940035926</v>
      </c>
      <c r="BR996" s="36">
        <v>370.11477215999992</v>
      </c>
      <c r="BS996" s="36">
        <v>402.30567110999993</v>
      </c>
      <c r="BT996" s="36">
        <v>348.04804799999999</v>
      </c>
      <c r="BU996" s="36">
        <v>9.1979771274236128</v>
      </c>
      <c r="BV996" s="36">
        <v>341.54409599999997</v>
      </c>
      <c r="BW996" s="36">
        <v>354.55199999999996</v>
      </c>
      <c r="BX996" s="36">
        <v>128995.28750000003</v>
      </c>
      <c r="BY996" s="36">
        <v>39501.49838138411</v>
      </c>
      <c r="BZ996" s="36">
        <v>57867</v>
      </c>
      <c r="CA996" s="36">
        <v>159823.29999999999</v>
      </c>
      <c r="CB996" s="36"/>
      <c r="CC996" s="40">
        <v>27.062999999999999</v>
      </c>
      <c r="CD996" s="40">
        <v>49.167999999999999</v>
      </c>
      <c r="CE996" s="40"/>
    </row>
    <row r="997" spans="1:83" s="5" customFormat="1">
      <c r="A997" s="13" t="s">
        <v>511</v>
      </c>
      <c r="B997" s="13">
        <v>2</v>
      </c>
      <c r="C997" s="13">
        <v>9</v>
      </c>
      <c r="D997" s="13" t="s">
        <v>117</v>
      </c>
      <c r="E997" s="35" t="s">
        <v>455</v>
      </c>
      <c r="F997" s="13" t="s">
        <v>36</v>
      </c>
      <c r="G997" s="36">
        <v>1053847330</v>
      </c>
      <c r="H997" s="13"/>
      <c r="I997" s="37">
        <v>23</v>
      </c>
      <c r="J997" s="37" t="s">
        <v>38</v>
      </c>
      <c r="K997" s="38">
        <v>43537</v>
      </c>
      <c r="L997" s="39">
        <v>0.65069444444444446</v>
      </c>
      <c r="M997" s="37" t="s">
        <v>39</v>
      </c>
      <c r="N997" s="37" t="s">
        <v>190</v>
      </c>
      <c r="O997" s="37" t="s">
        <v>190</v>
      </c>
      <c r="P997" s="37" t="s">
        <v>190</v>
      </c>
      <c r="Q997" s="37">
        <v>5</v>
      </c>
      <c r="R997" s="13" t="s">
        <v>55</v>
      </c>
      <c r="S997" s="13" t="s">
        <v>56</v>
      </c>
      <c r="T997" s="13" t="s">
        <v>42</v>
      </c>
      <c r="U997" s="13" t="s">
        <v>52</v>
      </c>
      <c r="V997" s="13" t="s">
        <v>42</v>
      </c>
      <c r="W997" s="13" t="s">
        <v>135</v>
      </c>
      <c r="X997" s="13" t="s">
        <v>106</v>
      </c>
      <c r="Y997" s="13" t="s">
        <v>41</v>
      </c>
      <c r="Z997" s="13" t="s">
        <v>41</v>
      </c>
      <c r="AA997" s="13"/>
      <c r="AB997" s="13">
        <v>0</v>
      </c>
      <c r="AC997" s="13">
        <v>2</v>
      </c>
      <c r="AD997" s="13" t="s">
        <v>42</v>
      </c>
      <c r="AE997" s="13">
        <v>0</v>
      </c>
      <c r="AF997" s="13" t="s">
        <v>42</v>
      </c>
      <c r="AG997" s="13">
        <v>2</v>
      </c>
      <c r="AH997" s="46" t="str">
        <f t="shared" si="30"/>
        <v>-2</v>
      </c>
      <c r="AI997" s="46" t="s">
        <v>48</v>
      </c>
      <c r="AJ997" s="46" t="str">
        <f t="shared" si="31"/>
        <v>1</v>
      </c>
      <c r="AK997" s="13" t="s">
        <v>41</v>
      </c>
      <c r="AL997" s="13" t="s">
        <v>41</v>
      </c>
      <c r="AM997" s="13"/>
      <c r="AN997" s="13">
        <v>101.31965006729475</v>
      </c>
      <c r="AO997" s="13">
        <v>117.34261838440112</v>
      </c>
      <c r="AP997" s="13">
        <v>125.13020833333333</v>
      </c>
      <c r="AQ997" s="13">
        <v>148.05555555555554</v>
      </c>
      <c r="AR997" s="36">
        <v>309.60784961500002</v>
      </c>
      <c r="AS997" s="36">
        <v>51.301062498833126</v>
      </c>
      <c r="AT997" s="36">
        <v>273.33252044000005</v>
      </c>
      <c r="AU997" s="36">
        <v>345.88317878999999</v>
      </c>
      <c r="AV997" s="36">
        <v>242.38199099999997</v>
      </c>
      <c r="AW997" s="36">
        <v>46.813170062453757</v>
      </c>
      <c r="AX997" s="36">
        <v>209.28008100000002</v>
      </c>
      <c r="AY997" s="36">
        <v>275.48390099999995</v>
      </c>
      <c r="AZ997" s="36">
        <v>90245.024999999994</v>
      </c>
      <c r="BA997" s="36" t="s">
        <v>50</v>
      </c>
      <c r="BB997" s="36">
        <v>49600.3</v>
      </c>
      <c r="BC997" s="36">
        <v>121245.2</v>
      </c>
      <c r="BD997" s="36">
        <v>313.64701020000007</v>
      </c>
      <c r="BE997" s="36">
        <v>57.013298178742993</v>
      </c>
      <c r="BF997" s="36">
        <v>273.33252044000005</v>
      </c>
      <c r="BG997" s="36">
        <v>353.96149996000003</v>
      </c>
      <c r="BH997" s="36">
        <v>235.7572485</v>
      </c>
      <c r="BI997" s="36">
        <v>37.444369371724456</v>
      </c>
      <c r="BJ997" s="36">
        <v>209.28008100000002</v>
      </c>
      <c r="BK997" s="36">
        <v>262.23441600000001</v>
      </c>
      <c r="BL997" s="36">
        <v>98282.133333333346</v>
      </c>
      <c r="BM997" s="36">
        <v>43592.689797839601</v>
      </c>
      <c r="BN997" s="36">
        <v>49600.3</v>
      </c>
      <c r="BO997" s="36">
        <v>137778.70000000001</v>
      </c>
      <c r="BP997" s="36">
        <v>321.72364629999998</v>
      </c>
      <c r="BQ997" s="36">
        <v>68.435386489715441</v>
      </c>
      <c r="BR997" s="36">
        <v>273.33252044000005</v>
      </c>
      <c r="BS997" s="36">
        <v>370.11477215999992</v>
      </c>
      <c r="BT997" s="36">
        <v>275.41208849999998</v>
      </c>
      <c r="BU997" s="36">
        <v>93.524781913459378</v>
      </c>
      <c r="BV997" s="36">
        <v>209.28008100000002</v>
      </c>
      <c r="BW997" s="36">
        <v>341.54409599999997</v>
      </c>
      <c r="BX997" s="36">
        <v>127789.72499999999</v>
      </c>
      <c r="BY997" s="36">
        <v>35157.421082525478</v>
      </c>
      <c r="BZ997" s="36">
        <v>49600.3</v>
      </c>
      <c r="CA997" s="36">
        <v>154312.1</v>
      </c>
      <c r="CB997" s="36"/>
      <c r="CC997" s="40">
        <v>26.451000000000001</v>
      </c>
      <c r="CD997" s="40">
        <v>49.73</v>
      </c>
      <c r="CE997" s="40"/>
    </row>
    <row r="998" spans="1:83" s="5" customFormat="1">
      <c r="A998" s="13" t="s">
        <v>511</v>
      </c>
      <c r="B998" s="13">
        <v>2</v>
      </c>
      <c r="C998" s="13">
        <v>10</v>
      </c>
      <c r="D998" s="13" t="s">
        <v>90</v>
      </c>
      <c r="E998" s="35" t="s">
        <v>456</v>
      </c>
      <c r="F998" s="13" t="s">
        <v>36</v>
      </c>
      <c r="G998" s="36">
        <v>1053854201</v>
      </c>
      <c r="H998" s="13"/>
      <c r="I998" s="37">
        <v>21</v>
      </c>
      <c r="J998" s="37" t="s">
        <v>70</v>
      </c>
      <c r="K998" s="38">
        <v>43537</v>
      </c>
      <c r="L998" s="39">
        <v>0.60416666666666663</v>
      </c>
      <c r="M998" s="37"/>
      <c r="N998" s="37" t="s">
        <v>188</v>
      </c>
      <c r="O998" s="37" t="s">
        <v>188</v>
      </c>
      <c r="P998" s="37" t="s">
        <v>190</v>
      </c>
      <c r="Q998" s="37">
        <v>1</v>
      </c>
      <c r="R998" s="13" t="s">
        <v>55</v>
      </c>
      <c r="S998" s="13" t="s">
        <v>63</v>
      </c>
      <c r="T998" s="13" t="s">
        <v>42</v>
      </c>
      <c r="U998" s="13" t="s">
        <v>52</v>
      </c>
      <c r="V998" s="13" t="s">
        <v>42</v>
      </c>
      <c r="W998" s="13" t="s">
        <v>46</v>
      </c>
      <c r="X998" s="13" t="s">
        <v>47</v>
      </c>
      <c r="Y998" s="13" t="s">
        <v>41</v>
      </c>
      <c r="Z998" s="13" t="s">
        <v>41</v>
      </c>
      <c r="AA998" s="13"/>
      <c r="AB998" s="13">
        <v>0</v>
      </c>
      <c r="AC998" s="13">
        <v>0</v>
      </c>
      <c r="AD998" s="13" t="s">
        <v>42</v>
      </c>
      <c r="AE998" s="13">
        <v>0</v>
      </c>
      <c r="AF998" s="13" t="s">
        <v>42</v>
      </c>
      <c r="AG998" s="13" t="s">
        <v>48</v>
      </c>
      <c r="AH998" s="46">
        <f t="shared" si="30"/>
        <v>1</v>
      </c>
      <c r="AI998" s="46" t="s">
        <v>49</v>
      </c>
      <c r="AJ998" s="46" t="str">
        <f t="shared" si="31"/>
        <v>-1</v>
      </c>
      <c r="AK998" s="13" t="s">
        <v>41</v>
      </c>
      <c r="AL998" s="13" t="s">
        <v>41</v>
      </c>
      <c r="AM998" s="13"/>
      <c r="AN998" s="13">
        <v>101.31965006729475</v>
      </c>
      <c r="AO998" s="13">
        <v>117.34261838440112</v>
      </c>
      <c r="AP998" s="13">
        <v>125.13020833333333</v>
      </c>
      <c r="AQ998" s="13">
        <v>148.05555555555554</v>
      </c>
      <c r="AR998" s="36">
        <v>270.90393</v>
      </c>
      <c r="AS998" s="36">
        <v>26.486141129311349</v>
      </c>
      <c r="AT998" s="36">
        <v>252.17540000000002</v>
      </c>
      <c r="AU998" s="36">
        <v>289.63245999999998</v>
      </c>
      <c r="AV998" s="36">
        <v>157.21226000000001</v>
      </c>
      <c r="AW998" s="36">
        <v>44.427717051849577</v>
      </c>
      <c r="AX998" s="36">
        <v>125.79712000000002</v>
      </c>
      <c r="AY998" s="36">
        <v>188.62740000000002</v>
      </c>
      <c r="AZ998" s="36">
        <v>176356.7</v>
      </c>
      <c r="BA998" s="36" t="s">
        <v>50</v>
      </c>
      <c r="BB998" s="36">
        <v>176356.7</v>
      </c>
      <c r="BC998" s="36">
        <v>176356.7</v>
      </c>
      <c r="BD998" s="36">
        <v>270.90393</v>
      </c>
      <c r="BE998" s="36">
        <v>26.486141129311349</v>
      </c>
      <c r="BF998" s="36">
        <v>252.17540000000002</v>
      </c>
      <c r="BG998" s="36">
        <v>289.63245999999998</v>
      </c>
      <c r="BH998" s="36">
        <v>141.50469000000001</v>
      </c>
      <c r="BI998" s="36">
        <v>22.21385852592487</v>
      </c>
      <c r="BJ998" s="36">
        <v>125.79712000000002</v>
      </c>
      <c r="BK998" s="36">
        <v>157.21226000000001</v>
      </c>
      <c r="BL998" s="36">
        <v>176356.69999999998</v>
      </c>
      <c r="BM998" s="36">
        <v>3.188164890191786E-11</v>
      </c>
      <c r="BN998" s="36">
        <v>176356.7</v>
      </c>
      <c r="BO998" s="36">
        <v>176356.7</v>
      </c>
      <c r="BP998" s="36">
        <v>261.48001999999997</v>
      </c>
      <c r="BQ998" s="36">
        <v>39.813562461895032</v>
      </c>
      <c r="BR998" s="36">
        <v>233.32758000000001</v>
      </c>
      <c r="BS998" s="36">
        <v>289.63245999999998</v>
      </c>
      <c r="BT998" s="36">
        <v>125.79712000000002</v>
      </c>
      <c r="BU998" s="36">
        <v>0</v>
      </c>
      <c r="BV998" s="36">
        <v>125.79712000000002</v>
      </c>
      <c r="BW998" s="36">
        <v>125.79712000000002</v>
      </c>
      <c r="BX998" s="36">
        <v>176356.70000000004</v>
      </c>
      <c r="BY998" s="36">
        <v>3.0058306845273019E-11</v>
      </c>
      <c r="BZ998" s="36">
        <v>176356.7</v>
      </c>
      <c r="CA998" s="36">
        <v>176356.7</v>
      </c>
      <c r="CB998" s="36"/>
      <c r="CC998" s="40">
        <v>27.308</v>
      </c>
      <c r="CD998" s="40">
        <v>54.777000000000001</v>
      </c>
      <c r="CE998" s="40"/>
    </row>
    <row r="999" spans="1:83" s="5" customFormat="1">
      <c r="A999" s="13" t="s">
        <v>511</v>
      </c>
      <c r="B999" s="13">
        <v>2</v>
      </c>
      <c r="C999" s="13">
        <v>10</v>
      </c>
      <c r="D999" s="13" t="s">
        <v>90</v>
      </c>
      <c r="E999" s="35" t="s">
        <v>456</v>
      </c>
      <c r="F999" s="13" t="s">
        <v>36</v>
      </c>
      <c r="G999" s="36">
        <v>1053854201</v>
      </c>
      <c r="H999" s="13"/>
      <c r="I999" s="37">
        <v>21</v>
      </c>
      <c r="J999" s="37" t="s">
        <v>70</v>
      </c>
      <c r="K999" s="38">
        <v>43537</v>
      </c>
      <c r="L999" s="39">
        <v>0.62013888888888891</v>
      </c>
      <c r="M999" s="37"/>
      <c r="N999" s="37" t="s">
        <v>188</v>
      </c>
      <c r="O999" s="37" t="s">
        <v>188</v>
      </c>
      <c r="P999" s="37" t="s">
        <v>190</v>
      </c>
      <c r="Q999" s="37">
        <v>2</v>
      </c>
      <c r="R999" s="13" t="s">
        <v>55</v>
      </c>
      <c r="S999" s="13" t="s">
        <v>63</v>
      </c>
      <c r="T999" s="13" t="s">
        <v>42</v>
      </c>
      <c r="U999" s="13" t="s">
        <v>52</v>
      </c>
      <c r="V999" s="13" t="s">
        <v>42</v>
      </c>
      <c r="W999" s="13" t="s">
        <v>81</v>
      </c>
      <c r="X999" s="13" t="s">
        <v>47</v>
      </c>
      <c r="Y999" s="13" t="s">
        <v>41</v>
      </c>
      <c r="Z999" s="13" t="s">
        <v>41</v>
      </c>
      <c r="AA999" s="13"/>
      <c r="AB999" s="13">
        <v>0</v>
      </c>
      <c r="AC999" s="13">
        <v>0</v>
      </c>
      <c r="AD999" s="13" t="s">
        <v>42</v>
      </c>
      <c r="AE999" s="13">
        <v>0</v>
      </c>
      <c r="AF999" s="13" t="s">
        <v>42</v>
      </c>
      <c r="AG999" s="13" t="s">
        <v>82</v>
      </c>
      <c r="AH999" s="46">
        <f t="shared" si="30"/>
        <v>2</v>
      </c>
      <c r="AI999" s="46" t="s">
        <v>49</v>
      </c>
      <c r="AJ999" s="46" t="str">
        <f t="shared" si="31"/>
        <v>-1</v>
      </c>
      <c r="AK999" s="13" t="s">
        <v>41</v>
      </c>
      <c r="AL999" s="13" t="s">
        <v>41</v>
      </c>
      <c r="AM999" s="13"/>
      <c r="AN999" s="13">
        <v>101.31965006729475</v>
      </c>
      <c r="AO999" s="13">
        <v>117.34261838440112</v>
      </c>
      <c r="AP999" s="13">
        <v>125.13020833333333</v>
      </c>
      <c r="AQ999" s="13">
        <v>148.05555555555554</v>
      </c>
      <c r="AR999" s="36">
        <v>289.63245999999998</v>
      </c>
      <c r="AS999" s="36">
        <v>0</v>
      </c>
      <c r="AT999" s="36">
        <v>289.63245999999998</v>
      </c>
      <c r="AU999" s="36">
        <v>289.63245999999998</v>
      </c>
      <c r="AV999" s="36">
        <v>172.91982999999999</v>
      </c>
      <c r="AW999" s="36">
        <v>0</v>
      </c>
      <c r="AX999" s="36">
        <v>172.91982999999999</v>
      </c>
      <c r="AY999" s="36">
        <v>172.91982999999999</v>
      </c>
      <c r="AZ999" s="36">
        <v>169467.8</v>
      </c>
      <c r="BA999" s="36" t="s">
        <v>50</v>
      </c>
      <c r="BB999" s="36">
        <v>165334.39999999999</v>
      </c>
      <c r="BC999" s="36">
        <v>170845.6</v>
      </c>
      <c r="BD999" s="36">
        <v>299.05637000000002</v>
      </c>
      <c r="BE999" s="36">
        <v>13.327421332583445</v>
      </c>
      <c r="BF999" s="36">
        <v>289.63245999999998</v>
      </c>
      <c r="BG999" s="36">
        <v>308.48027999999999</v>
      </c>
      <c r="BH999" s="36">
        <v>180.77361500000001</v>
      </c>
      <c r="BI999" s="36">
        <v>11.106929262962401</v>
      </c>
      <c r="BJ999" s="36">
        <v>172.91982999999999</v>
      </c>
      <c r="BK999" s="36">
        <v>188.62740000000002</v>
      </c>
      <c r="BL999" s="36">
        <v>148341.70000000001</v>
      </c>
      <c r="BM999" s="36">
        <v>47549.968319526721</v>
      </c>
      <c r="BN999" s="36">
        <v>57867</v>
      </c>
      <c r="BO999" s="36">
        <v>176356.7</v>
      </c>
      <c r="BP999" s="36">
        <v>289.63245999999998</v>
      </c>
      <c r="BQ999" s="36">
        <v>0</v>
      </c>
      <c r="BR999" s="36">
        <v>289.63245999999998</v>
      </c>
      <c r="BS999" s="36">
        <v>289.63245999999998</v>
      </c>
      <c r="BT999" s="36">
        <v>180.77361500000001</v>
      </c>
      <c r="BU999" s="36">
        <v>11.106929262962401</v>
      </c>
      <c r="BV999" s="36">
        <v>172.91982999999999</v>
      </c>
      <c r="BW999" s="36">
        <v>188.62740000000002</v>
      </c>
      <c r="BX999" s="36">
        <v>162062.16875000001</v>
      </c>
      <c r="BY999" s="36">
        <v>30206.240035081461</v>
      </c>
      <c r="BZ999" s="36">
        <v>57867</v>
      </c>
      <c r="CA999" s="36">
        <v>176356.7</v>
      </c>
      <c r="CB999" s="36"/>
      <c r="CC999" s="40">
        <v>26.965</v>
      </c>
      <c r="CD999" s="40">
        <v>49.957000000000001</v>
      </c>
      <c r="CE999" s="40"/>
    </row>
    <row r="1000" spans="1:83" s="5" customFormat="1">
      <c r="A1000" s="13" t="s">
        <v>511</v>
      </c>
      <c r="B1000" s="13">
        <v>2</v>
      </c>
      <c r="C1000" s="13">
        <v>10</v>
      </c>
      <c r="D1000" s="13" t="s">
        <v>90</v>
      </c>
      <c r="E1000" s="35" t="s">
        <v>456</v>
      </c>
      <c r="F1000" s="13" t="s">
        <v>36</v>
      </c>
      <c r="G1000" s="36">
        <v>1053854201</v>
      </c>
      <c r="H1000" s="13"/>
      <c r="I1000" s="37">
        <v>21</v>
      </c>
      <c r="J1000" s="37" t="s">
        <v>70</v>
      </c>
      <c r="K1000" s="38">
        <v>43537</v>
      </c>
      <c r="L1000" s="39">
        <v>0.62986111111111109</v>
      </c>
      <c r="M1000" s="37"/>
      <c r="N1000" s="37" t="s">
        <v>188</v>
      </c>
      <c r="O1000" s="37" t="s">
        <v>188</v>
      </c>
      <c r="P1000" s="37" t="s">
        <v>190</v>
      </c>
      <c r="Q1000" s="37">
        <v>3</v>
      </c>
      <c r="R1000" s="13" t="s">
        <v>62</v>
      </c>
      <c r="S1000" s="13" t="s">
        <v>63</v>
      </c>
      <c r="T1000" s="13" t="s">
        <v>42</v>
      </c>
      <c r="U1000" s="13" t="s">
        <v>52</v>
      </c>
      <c r="V1000" s="13"/>
      <c r="W1000" s="13" t="s">
        <v>81</v>
      </c>
      <c r="X1000" s="13" t="s">
        <v>47</v>
      </c>
      <c r="Y1000" s="13" t="s">
        <v>41</v>
      </c>
      <c r="Z1000" s="13" t="s">
        <v>41</v>
      </c>
      <c r="AA1000" s="13"/>
      <c r="AB1000" s="13">
        <v>1</v>
      </c>
      <c r="AC1000" s="13">
        <v>0</v>
      </c>
      <c r="AD1000" s="13" t="s">
        <v>42</v>
      </c>
      <c r="AE1000" s="13">
        <v>0</v>
      </c>
      <c r="AF1000" s="13">
        <v>0</v>
      </c>
      <c r="AG1000" s="13" t="s">
        <v>82</v>
      </c>
      <c r="AH1000" s="46">
        <f t="shared" si="30"/>
        <v>2</v>
      </c>
      <c r="AI1000" s="46" t="s">
        <v>49</v>
      </c>
      <c r="AJ1000" s="46" t="str">
        <f t="shared" si="31"/>
        <v>-1</v>
      </c>
      <c r="AK1000" s="13" t="s">
        <v>41</v>
      </c>
      <c r="AL1000" s="13" t="s">
        <v>41</v>
      </c>
      <c r="AM1000" s="13"/>
      <c r="AN1000" s="13">
        <v>101.31965006729475</v>
      </c>
      <c r="AO1000" s="13">
        <v>117.34261838440112</v>
      </c>
      <c r="AP1000" s="13">
        <v>125.13020833333333</v>
      </c>
      <c r="AQ1000" s="13">
        <v>148.05555555555554</v>
      </c>
      <c r="AR1000" s="36">
        <v>289.63245999999998</v>
      </c>
      <c r="AS1000" s="36">
        <v>0</v>
      </c>
      <c r="AT1000" s="36">
        <v>289.63245999999998</v>
      </c>
      <c r="AU1000" s="36">
        <v>289.63245999999998</v>
      </c>
      <c r="AV1000" s="36">
        <v>157.21225999999999</v>
      </c>
      <c r="AW1000" s="36">
        <v>22.213858525924763</v>
      </c>
      <c r="AX1000" s="36">
        <v>141.50468999999998</v>
      </c>
      <c r="AY1000" s="36">
        <v>172.91982999999999</v>
      </c>
      <c r="AZ1000" s="36">
        <v>155689.90000000002</v>
      </c>
      <c r="BA1000" s="36" t="s">
        <v>50</v>
      </c>
      <c r="BB1000" s="36">
        <v>154312.1</v>
      </c>
      <c r="BC1000" s="36">
        <v>159823.29999999999</v>
      </c>
      <c r="BD1000" s="36">
        <v>289.63245999999998</v>
      </c>
      <c r="BE1000" s="36">
        <v>0</v>
      </c>
      <c r="BF1000" s="36">
        <v>289.63245999999998</v>
      </c>
      <c r="BG1000" s="36">
        <v>289.63245999999998</v>
      </c>
      <c r="BH1000" s="36">
        <v>141.50468999999998</v>
      </c>
      <c r="BI1000" s="36">
        <v>0</v>
      </c>
      <c r="BJ1000" s="36">
        <v>141.50468999999998</v>
      </c>
      <c r="BK1000" s="36">
        <v>141.50468999999998</v>
      </c>
      <c r="BL1000" s="36">
        <v>157067.70000000001</v>
      </c>
      <c r="BM1000" s="36">
        <v>7596.5778911296593</v>
      </c>
      <c r="BN1000" s="36">
        <v>148801</v>
      </c>
      <c r="BO1000" s="36">
        <v>165334.39999999999</v>
      </c>
      <c r="BP1000" s="36">
        <v>299.05637000000002</v>
      </c>
      <c r="BQ1000" s="36">
        <v>13.327421332583445</v>
      </c>
      <c r="BR1000" s="36">
        <v>289.63245999999998</v>
      </c>
      <c r="BS1000" s="36">
        <v>308.48027999999999</v>
      </c>
      <c r="BT1000" s="36">
        <v>165.066045</v>
      </c>
      <c r="BU1000" s="36">
        <v>33.320787788887117</v>
      </c>
      <c r="BV1000" s="36">
        <v>141.50468999999998</v>
      </c>
      <c r="BW1000" s="36">
        <v>188.62740000000002</v>
      </c>
      <c r="BX1000" s="36">
        <v>166367.76874999999</v>
      </c>
      <c r="BY1000" s="36">
        <v>9048.7479080602661</v>
      </c>
      <c r="BZ1000" s="36">
        <v>148801</v>
      </c>
      <c r="CA1000" s="36">
        <v>176356.7</v>
      </c>
      <c r="CB1000" s="36"/>
      <c r="CC1000" s="40">
        <v>26.989000000000001</v>
      </c>
      <c r="CD1000" s="40">
        <v>50.249000000000002</v>
      </c>
      <c r="CE1000" s="40"/>
    </row>
    <row r="1001" spans="1:83" s="5" customFormat="1">
      <c r="A1001" s="13" t="s">
        <v>511</v>
      </c>
      <c r="B1001" s="13">
        <v>2</v>
      </c>
      <c r="C1001" s="13">
        <v>10</v>
      </c>
      <c r="D1001" s="13" t="s">
        <v>90</v>
      </c>
      <c r="E1001" s="35" t="s">
        <v>456</v>
      </c>
      <c r="F1001" s="13" t="s">
        <v>36</v>
      </c>
      <c r="G1001" s="36">
        <v>1053854201</v>
      </c>
      <c r="H1001" s="13"/>
      <c r="I1001" s="37">
        <v>21</v>
      </c>
      <c r="J1001" s="37" t="s">
        <v>70</v>
      </c>
      <c r="K1001" s="38">
        <v>43537</v>
      </c>
      <c r="L1001" s="39">
        <v>0.64027777777777783</v>
      </c>
      <c r="M1001" s="37"/>
      <c r="N1001" s="37" t="s">
        <v>188</v>
      </c>
      <c r="O1001" s="37" t="s">
        <v>188</v>
      </c>
      <c r="P1001" s="37" t="s">
        <v>190</v>
      </c>
      <c r="Q1001" s="37">
        <v>4</v>
      </c>
      <c r="R1001" s="13" t="s">
        <v>55</v>
      </c>
      <c r="S1001" s="13" t="s">
        <v>63</v>
      </c>
      <c r="T1001" s="13" t="s">
        <v>42</v>
      </c>
      <c r="U1001" s="13" t="s">
        <v>52</v>
      </c>
      <c r="V1001" s="13" t="s">
        <v>42</v>
      </c>
      <c r="W1001" s="13" t="s">
        <v>81</v>
      </c>
      <c r="X1001" s="13" t="s">
        <v>53</v>
      </c>
      <c r="Y1001" s="13" t="s">
        <v>41</v>
      </c>
      <c r="Z1001" s="13" t="s">
        <v>41</v>
      </c>
      <c r="AA1001" s="13"/>
      <c r="AB1001" s="13">
        <v>0</v>
      </c>
      <c r="AC1001" s="13">
        <v>0</v>
      </c>
      <c r="AD1001" s="13" t="s">
        <v>42</v>
      </c>
      <c r="AE1001" s="13">
        <v>0</v>
      </c>
      <c r="AF1001" s="13" t="s">
        <v>42</v>
      </c>
      <c r="AG1001" s="13" t="s">
        <v>82</v>
      </c>
      <c r="AH1001" s="46">
        <f t="shared" si="30"/>
        <v>2</v>
      </c>
      <c r="AI1001" s="46" t="s">
        <v>54</v>
      </c>
      <c r="AJ1001" s="46" t="str">
        <f t="shared" si="31"/>
        <v>-2</v>
      </c>
      <c r="AK1001" s="13" t="s">
        <v>41</v>
      </c>
      <c r="AL1001" s="13" t="s">
        <v>41</v>
      </c>
      <c r="AM1001" s="13"/>
      <c r="AN1001" s="13">
        <v>101.31965006729475</v>
      </c>
      <c r="AO1001" s="13">
        <v>117.34261838440112</v>
      </c>
      <c r="AP1001" s="13">
        <v>125.13020833333333</v>
      </c>
      <c r="AQ1001" s="13">
        <v>148.05555555555554</v>
      </c>
      <c r="AR1001" s="36">
        <v>261.48002000000002</v>
      </c>
      <c r="AS1001" s="36">
        <v>13.158719796727947</v>
      </c>
      <c r="AT1001" s="36">
        <v>252.17540000000002</v>
      </c>
      <c r="AU1001" s="36">
        <v>270.78464000000002</v>
      </c>
      <c r="AV1001" s="36">
        <v>149.358475</v>
      </c>
      <c r="AW1001" s="36">
        <v>11.106929262962401</v>
      </c>
      <c r="AX1001" s="36">
        <v>141.50468999999998</v>
      </c>
      <c r="AY1001" s="36">
        <v>157.21226000000001</v>
      </c>
      <c r="AZ1001" s="36">
        <v>151556.54999999999</v>
      </c>
      <c r="BA1001" s="36" t="s">
        <v>50</v>
      </c>
      <c r="BB1001" s="36">
        <v>148801</v>
      </c>
      <c r="BC1001" s="36">
        <v>154312.1</v>
      </c>
      <c r="BD1001" s="36">
        <v>261.48002000000002</v>
      </c>
      <c r="BE1001" s="36">
        <v>13.158719796727947</v>
      </c>
      <c r="BF1001" s="36">
        <v>252.17540000000002</v>
      </c>
      <c r="BG1001" s="36">
        <v>270.78464000000002</v>
      </c>
      <c r="BH1001" s="36">
        <v>165.066045</v>
      </c>
      <c r="BI1001" s="36">
        <v>11.10692926296236</v>
      </c>
      <c r="BJ1001" s="36">
        <v>157.21226000000001</v>
      </c>
      <c r="BK1001" s="36">
        <v>172.91982999999999</v>
      </c>
      <c r="BL1001" s="36">
        <v>120785.96666666666</v>
      </c>
      <c r="BM1001" s="36">
        <v>46581.966299831882</v>
      </c>
      <c r="BN1001" s="36">
        <v>57867</v>
      </c>
      <c r="BO1001" s="36">
        <v>159823.29999999999</v>
      </c>
      <c r="BP1001" s="36">
        <v>280.20855</v>
      </c>
      <c r="BQ1001" s="36">
        <v>13.327421332583404</v>
      </c>
      <c r="BR1001" s="36">
        <v>270.78464000000002</v>
      </c>
      <c r="BS1001" s="36">
        <v>289.63245999999998</v>
      </c>
      <c r="BT1001" s="36">
        <v>149.358475</v>
      </c>
      <c r="BU1001" s="36">
        <v>11.106929262962401</v>
      </c>
      <c r="BV1001" s="36">
        <v>141.50468999999998</v>
      </c>
      <c r="BW1001" s="36">
        <v>157.21226000000001</v>
      </c>
      <c r="BX1001" s="36">
        <v>128995.28750000003</v>
      </c>
      <c r="BY1001" s="36">
        <v>39501.49838138411</v>
      </c>
      <c r="BZ1001" s="36">
        <v>57867</v>
      </c>
      <c r="CA1001" s="36">
        <v>159823.29999999999</v>
      </c>
      <c r="CB1001" s="36"/>
      <c r="CC1001" s="40">
        <v>27.062999999999999</v>
      </c>
      <c r="CD1001" s="40">
        <v>49.167999999999999</v>
      </c>
      <c r="CE1001" s="40"/>
    </row>
    <row r="1002" spans="1:83" s="5" customFormat="1">
      <c r="A1002" s="13" t="s">
        <v>511</v>
      </c>
      <c r="B1002" s="13">
        <v>2</v>
      </c>
      <c r="C1002" s="13">
        <v>10</v>
      </c>
      <c r="D1002" s="13" t="s">
        <v>90</v>
      </c>
      <c r="E1002" s="35" t="s">
        <v>456</v>
      </c>
      <c r="F1002" s="13" t="s">
        <v>36</v>
      </c>
      <c r="G1002" s="36">
        <v>1053854201</v>
      </c>
      <c r="H1002" s="13"/>
      <c r="I1002" s="37">
        <v>21</v>
      </c>
      <c r="J1002" s="37" t="s">
        <v>70</v>
      </c>
      <c r="K1002" s="38">
        <v>43537</v>
      </c>
      <c r="L1002" s="39">
        <v>0.65069444444444446</v>
      </c>
      <c r="M1002" s="37"/>
      <c r="N1002" s="37" t="s">
        <v>188</v>
      </c>
      <c r="O1002" s="37" t="s">
        <v>188</v>
      </c>
      <c r="P1002" s="37" t="s">
        <v>190</v>
      </c>
      <c r="Q1002" s="37">
        <v>5</v>
      </c>
      <c r="R1002" s="13" t="s">
        <v>55</v>
      </c>
      <c r="S1002" s="13" t="s">
        <v>63</v>
      </c>
      <c r="T1002" s="13" t="s">
        <v>42</v>
      </c>
      <c r="U1002" s="13" t="s">
        <v>52</v>
      </c>
      <c r="V1002" s="13" t="s">
        <v>42</v>
      </c>
      <c r="W1002" s="13" t="s">
        <v>81</v>
      </c>
      <c r="X1002" s="13" t="s">
        <v>47</v>
      </c>
      <c r="Y1002" s="13" t="s">
        <v>41</v>
      </c>
      <c r="Z1002" s="13" t="s">
        <v>41</v>
      </c>
      <c r="AA1002" s="13"/>
      <c r="AB1002" s="13">
        <v>0</v>
      </c>
      <c r="AC1002" s="13">
        <v>0</v>
      </c>
      <c r="AD1002" s="13" t="s">
        <v>42</v>
      </c>
      <c r="AE1002" s="13">
        <v>0</v>
      </c>
      <c r="AF1002" s="13" t="s">
        <v>42</v>
      </c>
      <c r="AG1002" s="13" t="s">
        <v>82</v>
      </c>
      <c r="AH1002" s="46">
        <f t="shared" si="30"/>
        <v>2</v>
      </c>
      <c r="AI1002" s="46" t="s">
        <v>49</v>
      </c>
      <c r="AJ1002" s="46" t="str">
        <f t="shared" si="31"/>
        <v>-1</v>
      </c>
      <c r="AK1002" s="13" t="s">
        <v>41</v>
      </c>
      <c r="AL1002" s="13" t="s">
        <v>41</v>
      </c>
      <c r="AM1002" s="13"/>
      <c r="AN1002" s="13">
        <v>101.31965006729475</v>
      </c>
      <c r="AO1002" s="13">
        <v>117.34261838440112</v>
      </c>
      <c r="AP1002" s="13">
        <v>125.13020833333333</v>
      </c>
      <c r="AQ1002" s="13">
        <v>148.05555555555554</v>
      </c>
      <c r="AR1002" s="36">
        <v>205.05585000000002</v>
      </c>
      <c r="AS1002" s="36">
        <v>39.982263997750209</v>
      </c>
      <c r="AT1002" s="36">
        <v>176.78412000000003</v>
      </c>
      <c r="AU1002" s="36">
        <v>233.32758000000001</v>
      </c>
      <c r="AV1002" s="36">
        <v>133.65090499999999</v>
      </c>
      <c r="AW1002" s="36">
        <v>33.320787788887223</v>
      </c>
      <c r="AX1002" s="36">
        <v>110.08954999999999</v>
      </c>
      <c r="AY1002" s="36">
        <v>157.21226000000001</v>
      </c>
      <c r="AZ1002" s="36">
        <v>90245.024999999994</v>
      </c>
      <c r="BA1002" s="36" t="s">
        <v>50</v>
      </c>
      <c r="BB1002" s="36">
        <v>49600.3</v>
      </c>
      <c r="BC1002" s="36">
        <v>121245.2</v>
      </c>
      <c r="BD1002" s="36">
        <v>214.47976000000003</v>
      </c>
      <c r="BE1002" s="36">
        <v>53.309685330333707</v>
      </c>
      <c r="BF1002" s="36">
        <v>176.78412000000003</v>
      </c>
      <c r="BG1002" s="36">
        <v>252.17540000000002</v>
      </c>
      <c r="BH1002" s="36">
        <v>125.79711999999998</v>
      </c>
      <c r="BI1002" s="36">
        <v>22.21385852592487</v>
      </c>
      <c r="BJ1002" s="36">
        <v>110.08954999999999</v>
      </c>
      <c r="BK1002" s="36">
        <v>141.50468999999998</v>
      </c>
      <c r="BL1002" s="36">
        <v>98282.133333333346</v>
      </c>
      <c r="BM1002" s="36">
        <v>43592.689797839601</v>
      </c>
      <c r="BN1002" s="36">
        <v>49600.3</v>
      </c>
      <c r="BO1002" s="36">
        <v>137778.70000000001</v>
      </c>
      <c r="BP1002" s="36">
        <v>223.78438000000003</v>
      </c>
      <c r="BQ1002" s="36">
        <v>66.468405127061601</v>
      </c>
      <c r="BR1002" s="36">
        <v>176.78412000000003</v>
      </c>
      <c r="BS1002" s="36">
        <v>270.78464000000002</v>
      </c>
      <c r="BT1002" s="36">
        <v>133.65090499999999</v>
      </c>
      <c r="BU1002" s="36">
        <v>33.320787788887223</v>
      </c>
      <c r="BV1002" s="36">
        <v>110.08954999999999</v>
      </c>
      <c r="BW1002" s="36">
        <v>157.21226000000001</v>
      </c>
      <c r="BX1002" s="36">
        <v>127789.72499999999</v>
      </c>
      <c r="BY1002" s="36">
        <v>35157.421082525478</v>
      </c>
      <c r="BZ1002" s="36">
        <v>49600.3</v>
      </c>
      <c r="CA1002" s="36">
        <v>154312.1</v>
      </c>
      <c r="CB1002" s="36"/>
      <c r="CC1002" s="40">
        <v>26.451000000000001</v>
      </c>
      <c r="CD1002" s="40">
        <v>49.73</v>
      </c>
      <c r="CE1002" s="40"/>
    </row>
    <row r="1003" spans="1:83" s="5" customFormat="1">
      <c r="A1003" s="13" t="s">
        <v>511</v>
      </c>
      <c r="B1003" s="13">
        <v>2</v>
      </c>
      <c r="C1003" s="13">
        <v>11</v>
      </c>
      <c r="D1003" s="13" t="s">
        <v>123</v>
      </c>
      <c r="E1003" s="35" t="s">
        <v>457</v>
      </c>
      <c r="F1003" s="13" t="s">
        <v>36</v>
      </c>
      <c r="G1003" s="36">
        <v>1116270841</v>
      </c>
      <c r="H1003" s="13"/>
      <c r="I1003" s="37">
        <v>23</v>
      </c>
      <c r="J1003" s="37" t="s">
        <v>70</v>
      </c>
      <c r="K1003" s="38">
        <v>43537</v>
      </c>
      <c r="L1003" s="39">
        <v>0.60416666666666663</v>
      </c>
      <c r="M1003" s="37" t="s">
        <v>93</v>
      </c>
      <c r="N1003" s="37" t="s">
        <v>188</v>
      </c>
      <c r="O1003" s="37" t="s">
        <v>188</v>
      </c>
      <c r="P1003" s="37" t="s">
        <v>188</v>
      </c>
      <c r="Q1003" s="37">
        <v>1</v>
      </c>
      <c r="R1003" s="13" t="s">
        <v>62</v>
      </c>
      <c r="S1003" s="13" t="s">
        <v>63</v>
      </c>
      <c r="T1003" s="13" t="s">
        <v>42</v>
      </c>
      <c r="U1003" s="13" t="s">
        <v>52</v>
      </c>
      <c r="V1003" s="13" t="s">
        <v>42</v>
      </c>
      <c r="W1003" s="13" t="s">
        <v>46</v>
      </c>
      <c r="X1003" s="13" t="s">
        <v>47</v>
      </c>
      <c r="Y1003" s="13" t="s">
        <v>190</v>
      </c>
      <c r="Z1003" s="13" t="s">
        <v>41</v>
      </c>
      <c r="AA1003" s="13"/>
      <c r="AB1003" s="13">
        <v>1</v>
      </c>
      <c r="AC1003" s="13">
        <v>0</v>
      </c>
      <c r="AD1003" s="13" t="s">
        <v>42</v>
      </c>
      <c r="AE1003" s="13">
        <v>0</v>
      </c>
      <c r="AF1003" s="13" t="s">
        <v>42</v>
      </c>
      <c r="AG1003" s="13" t="s">
        <v>48</v>
      </c>
      <c r="AH1003" s="46">
        <f t="shared" si="30"/>
        <v>1</v>
      </c>
      <c r="AI1003" s="46" t="s">
        <v>49</v>
      </c>
      <c r="AJ1003" s="46" t="str">
        <f t="shared" si="31"/>
        <v>-1</v>
      </c>
      <c r="AK1003" s="13" t="s">
        <v>190</v>
      </c>
      <c r="AL1003" s="13" t="s">
        <v>41</v>
      </c>
      <c r="AM1003" s="13"/>
      <c r="AN1003" s="13">
        <v>101.31965006729475</v>
      </c>
      <c r="AO1003" s="13">
        <v>117.34261838440112</v>
      </c>
      <c r="AP1003" s="13">
        <v>125.13020833333333</v>
      </c>
      <c r="AQ1003" s="13">
        <v>148.05555555555554</v>
      </c>
      <c r="AR1003" s="36">
        <v>87.961250000000007</v>
      </c>
      <c r="AS1003" s="36">
        <v>10.339951750612768</v>
      </c>
      <c r="AT1003" s="36">
        <v>80.649799999999999</v>
      </c>
      <c r="AU1003" s="36">
        <v>95.2727</v>
      </c>
      <c r="AV1003" s="36">
        <v>190.56126499999999</v>
      </c>
      <c r="AW1003" s="36">
        <v>21.769081289490614</v>
      </c>
      <c r="AX1003" s="36">
        <v>175.16819999999998</v>
      </c>
      <c r="AY1003" s="36">
        <v>205.95433</v>
      </c>
      <c r="AZ1003" s="36">
        <v>176356.7</v>
      </c>
      <c r="BA1003" s="36" t="s">
        <v>50</v>
      </c>
      <c r="BB1003" s="36">
        <v>176356.7</v>
      </c>
      <c r="BC1003" s="36">
        <v>176356.7</v>
      </c>
      <c r="BD1003" s="36">
        <v>211.97825</v>
      </c>
      <c r="BE1003" s="36">
        <v>185.72647511543687</v>
      </c>
      <c r="BF1003" s="36">
        <v>80.649799999999999</v>
      </c>
      <c r="BG1003" s="36">
        <v>343.30669999999998</v>
      </c>
      <c r="BH1003" s="36">
        <v>175.16819999999998</v>
      </c>
      <c r="BI1003" s="36">
        <v>0</v>
      </c>
      <c r="BJ1003" s="36">
        <v>175.16819999999998</v>
      </c>
      <c r="BK1003" s="36">
        <v>175.16819999999998</v>
      </c>
      <c r="BL1003" s="36">
        <v>176356.69999999998</v>
      </c>
      <c r="BM1003" s="36">
        <v>3.188164890191786E-11</v>
      </c>
      <c r="BN1003" s="36">
        <v>176356.7</v>
      </c>
      <c r="BO1003" s="36">
        <v>176356.7</v>
      </c>
      <c r="BP1003" s="36">
        <v>146.3603</v>
      </c>
      <c r="BQ1003" s="36">
        <v>92.928680290317246</v>
      </c>
      <c r="BR1003" s="36">
        <v>80.649799999999999</v>
      </c>
      <c r="BS1003" s="36">
        <v>212.07079999999999</v>
      </c>
      <c r="BT1003" s="36">
        <v>167.42264499999999</v>
      </c>
      <c r="BU1003" s="36">
        <v>10.953868929106733</v>
      </c>
      <c r="BV1003" s="36">
        <v>159.67708999999999</v>
      </c>
      <c r="BW1003" s="36">
        <v>175.16819999999998</v>
      </c>
      <c r="BX1003" s="36">
        <v>176356.70000000004</v>
      </c>
      <c r="BY1003" s="36">
        <v>3.0058306845273019E-11</v>
      </c>
      <c r="BZ1003" s="36">
        <v>176356.7</v>
      </c>
      <c r="CA1003" s="36">
        <v>176356.7</v>
      </c>
      <c r="CB1003" s="36"/>
      <c r="CC1003" s="40">
        <v>27.308</v>
      </c>
      <c r="CD1003" s="40">
        <v>54.777000000000001</v>
      </c>
      <c r="CE1003" s="40"/>
    </row>
    <row r="1004" spans="1:83" s="5" customFormat="1">
      <c r="A1004" s="13" t="s">
        <v>511</v>
      </c>
      <c r="B1004" s="13">
        <v>2</v>
      </c>
      <c r="C1004" s="13">
        <v>11</v>
      </c>
      <c r="D1004" s="13" t="s">
        <v>123</v>
      </c>
      <c r="E1004" s="35" t="s">
        <v>457</v>
      </c>
      <c r="F1004" s="13" t="s">
        <v>36</v>
      </c>
      <c r="G1004" s="36">
        <v>1116270841</v>
      </c>
      <c r="H1004" s="13"/>
      <c r="I1004" s="37">
        <v>23</v>
      </c>
      <c r="J1004" s="37" t="s">
        <v>70</v>
      </c>
      <c r="K1004" s="38">
        <v>43537</v>
      </c>
      <c r="L1004" s="39">
        <v>0.62013888888888891</v>
      </c>
      <c r="M1004" s="37" t="s">
        <v>93</v>
      </c>
      <c r="N1004" s="37" t="s">
        <v>188</v>
      </c>
      <c r="O1004" s="37" t="s">
        <v>188</v>
      </c>
      <c r="P1004" s="37" t="s">
        <v>188</v>
      </c>
      <c r="Q1004" s="37">
        <v>2</v>
      </c>
      <c r="R1004" s="13" t="s">
        <v>62</v>
      </c>
      <c r="S1004" s="13" t="s">
        <v>63</v>
      </c>
      <c r="T1004" s="13" t="s">
        <v>42</v>
      </c>
      <c r="U1004" s="13" t="s">
        <v>52</v>
      </c>
      <c r="V1004" s="13" t="s">
        <v>42</v>
      </c>
      <c r="W1004" s="13" t="s">
        <v>66</v>
      </c>
      <c r="X1004" s="13" t="s">
        <v>76</v>
      </c>
      <c r="Y1004" s="13" t="s">
        <v>41</v>
      </c>
      <c r="Z1004" s="13" t="s">
        <v>42</v>
      </c>
      <c r="AA1004" s="13"/>
      <c r="AB1004" s="13">
        <v>1</v>
      </c>
      <c r="AC1004" s="13">
        <v>0</v>
      </c>
      <c r="AD1004" s="13" t="s">
        <v>42</v>
      </c>
      <c r="AE1004" s="13">
        <v>0</v>
      </c>
      <c r="AF1004" s="13" t="s">
        <v>42</v>
      </c>
      <c r="AG1004" s="13">
        <v>0</v>
      </c>
      <c r="AH1004" s="46" t="str">
        <f t="shared" si="30"/>
        <v>0</v>
      </c>
      <c r="AI1004" s="46" t="s">
        <v>77</v>
      </c>
      <c r="AJ1004" s="46" t="str">
        <f t="shared" si="31"/>
        <v>0</v>
      </c>
      <c r="AK1004" s="13" t="s">
        <v>41</v>
      </c>
      <c r="AL1004" s="13" t="s">
        <v>42</v>
      </c>
      <c r="AM1004" s="13"/>
      <c r="AN1004" s="13">
        <v>101.31965006729475</v>
      </c>
      <c r="AO1004" s="13">
        <v>117.34261838440112</v>
      </c>
      <c r="AP1004" s="13">
        <v>125.13020833333333</v>
      </c>
      <c r="AQ1004" s="13">
        <v>148.05555555555554</v>
      </c>
      <c r="AR1004" s="36">
        <v>350.61815000000001</v>
      </c>
      <c r="AS1004" s="36">
        <v>31.01985525183829</v>
      </c>
      <c r="AT1004" s="36">
        <v>328.68380000000002</v>
      </c>
      <c r="AU1004" s="36">
        <v>372.55250000000001</v>
      </c>
      <c r="AV1004" s="36">
        <v>198.208775</v>
      </c>
      <c r="AW1004" s="36">
        <v>10.953868929106733</v>
      </c>
      <c r="AX1004" s="36">
        <v>190.46322000000001</v>
      </c>
      <c r="AY1004" s="36">
        <v>205.95433</v>
      </c>
      <c r="AZ1004" s="36">
        <v>169467.8</v>
      </c>
      <c r="BA1004" s="36" t="s">
        <v>50</v>
      </c>
      <c r="BB1004" s="36">
        <v>165334.39999999999</v>
      </c>
      <c r="BC1004" s="36">
        <v>170845.6</v>
      </c>
      <c r="BD1004" s="36">
        <v>372.55250000000001</v>
      </c>
      <c r="BE1004" s="36">
        <v>0</v>
      </c>
      <c r="BF1004" s="36">
        <v>372.55250000000001</v>
      </c>
      <c r="BG1004" s="36">
        <v>372.55250000000001</v>
      </c>
      <c r="BH1004" s="36">
        <v>198.208775</v>
      </c>
      <c r="BI1004" s="36">
        <v>10.953868929106733</v>
      </c>
      <c r="BJ1004" s="36">
        <v>190.46322000000001</v>
      </c>
      <c r="BK1004" s="36">
        <v>205.95433</v>
      </c>
      <c r="BL1004" s="36">
        <v>148341.70000000001</v>
      </c>
      <c r="BM1004" s="36">
        <v>47549.968319526721</v>
      </c>
      <c r="BN1004" s="36">
        <v>57867</v>
      </c>
      <c r="BO1004" s="36">
        <v>176356.7</v>
      </c>
      <c r="BP1004" s="36">
        <v>277.68875000000003</v>
      </c>
      <c r="BQ1004" s="36">
        <v>134.1576018275706</v>
      </c>
      <c r="BR1004" s="36">
        <v>182.82499999999999</v>
      </c>
      <c r="BS1004" s="36">
        <v>372.55250000000001</v>
      </c>
      <c r="BT1004" s="36">
        <v>198.208775</v>
      </c>
      <c r="BU1004" s="36">
        <v>10.953868929106733</v>
      </c>
      <c r="BV1004" s="36">
        <v>190.46322000000001</v>
      </c>
      <c r="BW1004" s="36">
        <v>205.95433</v>
      </c>
      <c r="BX1004" s="36">
        <v>162062.16875000001</v>
      </c>
      <c r="BY1004" s="36">
        <v>30206.240035081461</v>
      </c>
      <c r="BZ1004" s="36">
        <v>57867</v>
      </c>
      <c r="CA1004" s="36">
        <v>176356.7</v>
      </c>
      <c r="CB1004" s="36"/>
      <c r="CC1004" s="40">
        <v>26.965</v>
      </c>
      <c r="CD1004" s="40">
        <v>49.957000000000001</v>
      </c>
      <c r="CE1004" s="40"/>
    </row>
    <row r="1005" spans="1:83" s="5" customFormat="1">
      <c r="A1005" s="13" t="s">
        <v>511</v>
      </c>
      <c r="B1005" s="13">
        <v>2</v>
      </c>
      <c r="C1005" s="13">
        <v>11</v>
      </c>
      <c r="D1005" s="13" t="s">
        <v>123</v>
      </c>
      <c r="E1005" s="35" t="s">
        <v>457</v>
      </c>
      <c r="F1005" s="13" t="s">
        <v>36</v>
      </c>
      <c r="G1005" s="36">
        <v>1116270841</v>
      </c>
      <c r="H1005" s="13"/>
      <c r="I1005" s="37">
        <v>23</v>
      </c>
      <c r="J1005" s="37" t="s">
        <v>70</v>
      </c>
      <c r="K1005" s="38">
        <v>43537</v>
      </c>
      <c r="L1005" s="39">
        <v>0.62986111111111109</v>
      </c>
      <c r="M1005" s="37" t="s">
        <v>93</v>
      </c>
      <c r="N1005" s="37" t="s">
        <v>188</v>
      </c>
      <c r="O1005" s="37" t="s">
        <v>188</v>
      </c>
      <c r="P1005" s="37" t="s">
        <v>188</v>
      </c>
      <c r="Q1005" s="37">
        <v>3</v>
      </c>
      <c r="R1005" s="13" t="s">
        <v>55</v>
      </c>
      <c r="S1005" s="13" t="s">
        <v>63</v>
      </c>
      <c r="T1005" s="13" t="s">
        <v>42</v>
      </c>
      <c r="U1005" s="13" t="s">
        <v>52</v>
      </c>
      <c r="V1005" s="13" t="s">
        <v>42</v>
      </c>
      <c r="W1005" s="13" t="s">
        <v>66</v>
      </c>
      <c r="X1005" s="13" t="s">
        <v>76</v>
      </c>
      <c r="Y1005" s="13" t="s">
        <v>41</v>
      </c>
      <c r="Z1005" s="13" t="s">
        <v>41</v>
      </c>
      <c r="AA1005" s="13"/>
      <c r="AB1005" s="13">
        <v>0</v>
      </c>
      <c r="AC1005" s="13">
        <v>0</v>
      </c>
      <c r="AD1005" s="13" t="s">
        <v>42</v>
      </c>
      <c r="AE1005" s="13">
        <v>0</v>
      </c>
      <c r="AF1005" s="13" t="s">
        <v>42</v>
      </c>
      <c r="AG1005" s="13">
        <v>0</v>
      </c>
      <c r="AH1005" s="46" t="str">
        <f t="shared" ref="AH1005:AH1068" si="32">IF(AG1005="-3",3, IF(AG1005="-2",2, IF(AG1005="-1",1, IF(AG1005=1,"-1", IF(AG1005=2,"-2", IF(AG1005=3,"-3", IF(AG1005=0,"0")))))))</f>
        <v>0</v>
      </c>
      <c r="AI1005" s="46" t="s">
        <v>77</v>
      </c>
      <c r="AJ1005" s="46" t="str">
        <f t="shared" ref="AJ1005:AJ1068" si="33">IF(AI1005="-3","3", IF(AI1005="-2","2", IF(AI1005="-1","1", IF(AI1005="1","-1", IF(AI1005="2","-2", IF(AI1005="3","-3", IF(AI1005="0","0")))))))</f>
        <v>0</v>
      </c>
      <c r="AK1005" s="13" t="s">
        <v>41</v>
      </c>
      <c r="AL1005" s="13" t="s">
        <v>41</v>
      </c>
      <c r="AM1005" s="13"/>
      <c r="AN1005" s="13">
        <v>101.31965006729475</v>
      </c>
      <c r="AO1005" s="13">
        <v>117.34261838440112</v>
      </c>
      <c r="AP1005" s="13">
        <v>125.13020833333333</v>
      </c>
      <c r="AQ1005" s="13">
        <v>148.05555555555554</v>
      </c>
      <c r="AR1005" s="36">
        <v>335.99525</v>
      </c>
      <c r="AS1005" s="36">
        <v>10.339951750612737</v>
      </c>
      <c r="AT1005" s="36">
        <v>328.68380000000002</v>
      </c>
      <c r="AU1005" s="36">
        <v>343.30669999999998</v>
      </c>
      <c r="AV1005" s="36">
        <v>198.208775</v>
      </c>
      <c r="AW1005" s="36">
        <v>10.953868929106733</v>
      </c>
      <c r="AX1005" s="36">
        <v>190.46322000000001</v>
      </c>
      <c r="AY1005" s="36">
        <v>205.95433</v>
      </c>
      <c r="AZ1005" s="36">
        <v>155689.90000000002</v>
      </c>
      <c r="BA1005" s="36" t="s">
        <v>50</v>
      </c>
      <c r="BB1005" s="36">
        <v>154312.1</v>
      </c>
      <c r="BC1005" s="36">
        <v>159823.29999999999</v>
      </c>
      <c r="BD1005" s="36">
        <v>335.99525</v>
      </c>
      <c r="BE1005" s="36">
        <v>10.339951750612737</v>
      </c>
      <c r="BF1005" s="36">
        <v>328.68380000000002</v>
      </c>
      <c r="BG1005" s="36">
        <v>343.30669999999998</v>
      </c>
      <c r="BH1005" s="36">
        <v>190.46322000000001</v>
      </c>
      <c r="BI1005" s="36">
        <v>0</v>
      </c>
      <c r="BJ1005" s="36">
        <v>190.46322000000001</v>
      </c>
      <c r="BK1005" s="36">
        <v>190.46322000000001</v>
      </c>
      <c r="BL1005" s="36">
        <v>157067.70000000001</v>
      </c>
      <c r="BM1005" s="36">
        <v>7596.5778911296593</v>
      </c>
      <c r="BN1005" s="36">
        <v>148801</v>
      </c>
      <c r="BO1005" s="36">
        <v>165334.39999999999</v>
      </c>
      <c r="BP1005" s="36">
        <v>357.92960000000005</v>
      </c>
      <c r="BQ1005" s="36">
        <v>41.35980700245107</v>
      </c>
      <c r="BR1005" s="36">
        <v>328.68380000000002</v>
      </c>
      <c r="BS1005" s="36">
        <v>387.17540000000002</v>
      </c>
      <c r="BT1005" s="36">
        <v>198.208775</v>
      </c>
      <c r="BU1005" s="36">
        <v>10.953868929106733</v>
      </c>
      <c r="BV1005" s="36">
        <v>190.46322000000001</v>
      </c>
      <c r="BW1005" s="36">
        <v>205.95433</v>
      </c>
      <c r="BX1005" s="36">
        <v>166367.76874999999</v>
      </c>
      <c r="BY1005" s="36">
        <v>9048.7479080602661</v>
      </c>
      <c r="BZ1005" s="36">
        <v>148801</v>
      </c>
      <c r="CA1005" s="36">
        <v>176356.7</v>
      </c>
      <c r="CB1005" s="36"/>
      <c r="CC1005" s="40">
        <v>26.989000000000001</v>
      </c>
      <c r="CD1005" s="40">
        <v>50.249000000000002</v>
      </c>
      <c r="CE1005" s="40"/>
    </row>
    <row r="1006" spans="1:83" s="5" customFormat="1">
      <c r="A1006" s="13" t="s">
        <v>511</v>
      </c>
      <c r="B1006" s="13">
        <v>2</v>
      </c>
      <c r="C1006" s="13">
        <v>11</v>
      </c>
      <c r="D1006" s="13" t="s">
        <v>123</v>
      </c>
      <c r="E1006" s="35" t="s">
        <v>457</v>
      </c>
      <c r="F1006" s="13" t="s">
        <v>36</v>
      </c>
      <c r="G1006" s="36">
        <v>1116270841</v>
      </c>
      <c r="H1006" s="13"/>
      <c r="I1006" s="37">
        <v>23</v>
      </c>
      <c r="J1006" s="37" t="s">
        <v>70</v>
      </c>
      <c r="K1006" s="38">
        <v>43537</v>
      </c>
      <c r="L1006" s="39">
        <v>0.64027777777777783</v>
      </c>
      <c r="M1006" s="37" t="s">
        <v>93</v>
      </c>
      <c r="N1006" s="37" t="s">
        <v>188</v>
      </c>
      <c r="O1006" s="37" t="s">
        <v>188</v>
      </c>
      <c r="P1006" s="37" t="s">
        <v>188</v>
      </c>
      <c r="Q1006" s="37">
        <v>4</v>
      </c>
      <c r="R1006" s="13" t="s">
        <v>55</v>
      </c>
      <c r="S1006" s="13" t="s">
        <v>44</v>
      </c>
      <c r="T1006" s="13" t="s">
        <v>42</v>
      </c>
      <c r="U1006" s="13" t="s">
        <v>52</v>
      </c>
      <c r="V1006" s="13" t="s">
        <v>42</v>
      </c>
      <c r="W1006" s="13" t="s">
        <v>66</v>
      </c>
      <c r="X1006" s="13" t="s">
        <v>47</v>
      </c>
      <c r="Y1006" s="13" t="s">
        <v>41</v>
      </c>
      <c r="Z1006" s="13" t="s">
        <v>41</v>
      </c>
      <c r="AA1006" s="13"/>
      <c r="AB1006" s="13">
        <v>0</v>
      </c>
      <c r="AC1006" s="13">
        <v>1</v>
      </c>
      <c r="AD1006" s="13" t="s">
        <v>42</v>
      </c>
      <c r="AE1006" s="13">
        <v>0</v>
      </c>
      <c r="AF1006" s="13" t="s">
        <v>42</v>
      </c>
      <c r="AG1006" s="13">
        <v>0</v>
      </c>
      <c r="AH1006" s="46" t="str">
        <f t="shared" si="32"/>
        <v>0</v>
      </c>
      <c r="AI1006" s="46" t="s">
        <v>49</v>
      </c>
      <c r="AJ1006" s="46" t="str">
        <f t="shared" si="33"/>
        <v>-1</v>
      </c>
      <c r="AK1006" s="13" t="s">
        <v>41</v>
      </c>
      <c r="AL1006" s="13" t="s">
        <v>41</v>
      </c>
      <c r="AM1006" s="13"/>
      <c r="AN1006" s="13">
        <v>101.31965006729475</v>
      </c>
      <c r="AO1006" s="13">
        <v>117.34261838440112</v>
      </c>
      <c r="AP1006" s="13">
        <v>125.13020833333333</v>
      </c>
      <c r="AQ1006" s="13">
        <v>148.05555555555554</v>
      </c>
      <c r="AR1006" s="36">
        <v>328.68380000000002</v>
      </c>
      <c r="AS1006" s="36">
        <v>0</v>
      </c>
      <c r="AT1006" s="36">
        <v>328.68380000000002</v>
      </c>
      <c r="AU1006" s="36">
        <v>328.68380000000002</v>
      </c>
      <c r="AV1006" s="36">
        <v>175.070155</v>
      </c>
      <c r="AW1006" s="36">
        <v>21.769081289490614</v>
      </c>
      <c r="AX1006" s="36">
        <v>159.67708999999999</v>
      </c>
      <c r="AY1006" s="36">
        <v>190.46322000000001</v>
      </c>
      <c r="AZ1006" s="36">
        <v>151556.54999999999</v>
      </c>
      <c r="BA1006" s="36" t="s">
        <v>50</v>
      </c>
      <c r="BB1006" s="36">
        <v>148801</v>
      </c>
      <c r="BC1006" s="36">
        <v>154312.1</v>
      </c>
      <c r="BD1006" s="36">
        <v>321.4649</v>
      </c>
      <c r="BE1006" s="36">
        <v>10.209066285415163</v>
      </c>
      <c r="BF1006" s="36">
        <v>314.24599999999998</v>
      </c>
      <c r="BG1006" s="36">
        <v>328.68380000000002</v>
      </c>
      <c r="BH1006" s="36">
        <v>182.81571</v>
      </c>
      <c r="BI1006" s="36">
        <v>10.815212360383883</v>
      </c>
      <c r="BJ1006" s="36">
        <v>175.16819999999998</v>
      </c>
      <c r="BK1006" s="36">
        <v>190.46322000000001</v>
      </c>
      <c r="BL1006" s="36">
        <v>120785.96666666666</v>
      </c>
      <c r="BM1006" s="36">
        <v>46581.966299831882</v>
      </c>
      <c r="BN1006" s="36">
        <v>57867</v>
      </c>
      <c r="BO1006" s="36">
        <v>159823.29999999999</v>
      </c>
      <c r="BP1006" s="36">
        <v>328.68380000000002</v>
      </c>
      <c r="BQ1006" s="36">
        <v>0</v>
      </c>
      <c r="BR1006" s="36">
        <v>328.68380000000002</v>
      </c>
      <c r="BS1006" s="36">
        <v>328.68380000000002</v>
      </c>
      <c r="BT1006" s="36">
        <v>190.46322000000001</v>
      </c>
      <c r="BU1006" s="36">
        <v>0</v>
      </c>
      <c r="BV1006" s="36">
        <v>190.46322000000001</v>
      </c>
      <c r="BW1006" s="36">
        <v>190.46322000000001</v>
      </c>
      <c r="BX1006" s="36">
        <v>128995.28750000003</v>
      </c>
      <c r="BY1006" s="36">
        <v>39501.49838138411</v>
      </c>
      <c r="BZ1006" s="36">
        <v>57867</v>
      </c>
      <c r="CA1006" s="36">
        <v>159823.29999999999</v>
      </c>
      <c r="CB1006" s="36"/>
      <c r="CC1006" s="40">
        <v>27.062999999999999</v>
      </c>
      <c r="CD1006" s="40">
        <v>49.167999999999999</v>
      </c>
      <c r="CE1006" s="40"/>
    </row>
    <row r="1007" spans="1:83" s="5" customFormat="1">
      <c r="A1007" s="13" t="s">
        <v>511</v>
      </c>
      <c r="B1007" s="13">
        <v>2</v>
      </c>
      <c r="C1007" s="13">
        <v>11</v>
      </c>
      <c r="D1007" s="13" t="s">
        <v>123</v>
      </c>
      <c r="E1007" s="35" t="s">
        <v>457</v>
      </c>
      <c r="F1007" s="13" t="s">
        <v>36</v>
      </c>
      <c r="G1007" s="36">
        <v>1116270841</v>
      </c>
      <c r="H1007" s="13"/>
      <c r="I1007" s="37">
        <v>23</v>
      </c>
      <c r="J1007" s="37" t="s">
        <v>70</v>
      </c>
      <c r="K1007" s="38">
        <v>43537</v>
      </c>
      <c r="L1007" s="39">
        <v>0.65069444444444446</v>
      </c>
      <c r="M1007" s="37" t="s">
        <v>93</v>
      </c>
      <c r="N1007" s="37" t="s">
        <v>188</v>
      </c>
      <c r="O1007" s="37" t="s">
        <v>188</v>
      </c>
      <c r="P1007" s="37" t="s">
        <v>188</v>
      </c>
      <c r="Q1007" s="37">
        <v>5</v>
      </c>
      <c r="R1007" s="13" t="s">
        <v>55</v>
      </c>
      <c r="S1007" s="13" t="s">
        <v>44</v>
      </c>
      <c r="T1007" s="13" t="s">
        <v>41</v>
      </c>
      <c r="U1007" s="13" t="s">
        <v>52</v>
      </c>
      <c r="V1007" s="13" t="s">
        <v>42</v>
      </c>
      <c r="W1007" s="13" t="s">
        <v>66</v>
      </c>
      <c r="X1007" s="13" t="s">
        <v>47</v>
      </c>
      <c r="Y1007" s="13" t="s">
        <v>41</v>
      </c>
      <c r="Z1007" s="13" t="s">
        <v>41</v>
      </c>
      <c r="AA1007" s="13"/>
      <c r="AB1007" s="13">
        <v>0</v>
      </c>
      <c r="AC1007" s="13">
        <v>1</v>
      </c>
      <c r="AD1007" s="13" t="s">
        <v>41</v>
      </c>
      <c r="AE1007" s="13">
        <v>0</v>
      </c>
      <c r="AF1007" s="13" t="s">
        <v>42</v>
      </c>
      <c r="AG1007" s="13">
        <v>0</v>
      </c>
      <c r="AH1007" s="46" t="str">
        <f t="shared" si="32"/>
        <v>0</v>
      </c>
      <c r="AI1007" s="46" t="s">
        <v>49</v>
      </c>
      <c r="AJ1007" s="46" t="str">
        <f t="shared" si="33"/>
        <v>-1</v>
      </c>
      <c r="AK1007" s="13" t="s">
        <v>41</v>
      </c>
      <c r="AL1007" s="13" t="s">
        <v>41</v>
      </c>
      <c r="AM1007" s="13"/>
      <c r="AN1007" s="13">
        <v>101.31965006729475</v>
      </c>
      <c r="AO1007" s="13">
        <v>117.34261838440112</v>
      </c>
      <c r="AP1007" s="13">
        <v>125.13020833333333</v>
      </c>
      <c r="AQ1007" s="13">
        <v>148.05555555555554</v>
      </c>
      <c r="AR1007" s="36">
        <v>270.37729999999999</v>
      </c>
      <c r="AS1007" s="36">
        <v>41.359807002450879</v>
      </c>
      <c r="AT1007" s="36">
        <v>241.13149999999999</v>
      </c>
      <c r="AU1007" s="36">
        <v>299.62309999999997</v>
      </c>
      <c r="AV1007" s="36">
        <v>144.18598</v>
      </c>
      <c r="AW1007" s="36">
        <v>43.815475716426945</v>
      </c>
      <c r="AX1007" s="36">
        <v>113.20376000000002</v>
      </c>
      <c r="AY1007" s="36">
        <v>175.16819999999998</v>
      </c>
      <c r="AZ1007" s="36">
        <v>90245.024999999994</v>
      </c>
      <c r="BA1007" s="36" t="s">
        <v>50</v>
      </c>
      <c r="BB1007" s="36">
        <v>49600.3</v>
      </c>
      <c r="BC1007" s="36">
        <v>121245.2</v>
      </c>
      <c r="BD1007" s="36">
        <v>270.37729999999999</v>
      </c>
      <c r="BE1007" s="36">
        <v>41.359807002450879</v>
      </c>
      <c r="BF1007" s="36">
        <v>241.13149999999999</v>
      </c>
      <c r="BG1007" s="36">
        <v>299.62309999999997</v>
      </c>
      <c r="BH1007" s="36">
        <v>144.18598</v>
      </c>
      <c r="BI1007" s="36">
        <v>43.815475716426945</v>
      </c>
      <c r="BJ1007" s="36">
        <v>113.20376000000002</v>
      </c>
      <c r="BK1007" s="36">
        <v>175.16819999999998</v>
      </c>
      <c r="BL1007" s="36">
        <v>98282.133333333346</v>
      </c>
      <c r="BM1007" s="36">
        <v>43592.689797839601</v>
      </c>
      <c r="BN1007" s="36">
        <v>49600.3</v>
      </c>
      <c r="BO1007" s="36">
        <v>137778.70000000001</v>
      </c>
      <c r="BP1007" s="36">
        <v>284.90764999999999</v>
      </c>
      <c r="BQ1007" s="36">
        <v>61.908825038479215</v>
      </c>
      <c r="BR1007" s="36">
        <v>241.13149999999999</v>
      </c>
      <c r="BS1007" s="36">
        <v>328.68380000000002</v>
      </c>
      <c r="BT1007" s="36">
        <v>151.83349000000001</v>
      </c>
      <c r="BU1007" s="36">
        <v>54.630688076810827</v>
      </c>
      <c r="BV1007" s="36">
        <v>113.20376000000002</v>
      </c>
      <c r="BW1007" s="36">
        <v>190.46322000000001</v>
      </c>
      <c r="BX1007" s="36">
        <v>127789.72499999999</v>
      </c>
      <c r="BY1007" s="36">
        <v>35157.421082525478</v>
      </c>
      <c r="BZ1007" s="36">
        <v>49600.3</v>
      </c>
      <c r="CA1007" s="36">
        <v>154312.1</v>
      </c>
      <c r="CB1007" s="36"/>
      <c r="CC1007" s="40">
        <v>26.451000000000001</v>
      </c>
      <c r="CD1007" s="40">
        <v>49.73</v>
      </c>
      <c r="CE1007" s="40"/>
    </row>
    <row r="1008" spans="1:83" s="5" customFormat="1">
      <c r="A1008" s="13" t="s">
        <v>511</v>
      </c>
      <c r="B1008" s="13">
        <v>2</v>
      </c>
      <c r="C1008" s="13">
        <v>12</v>
      </c>
      <c r="D1008" s="13" t="s">
        <v>95</v>
      </c>
      <c r="E1008" s="35" t="s">
        <v>458</v>
      </c>
      <c r="F1008" s="13" t="s">
        <v>36</v>
      </c>
      <c r="G1008" s="36">
        <v>1125803515</v>
      </c>
      <c r="H1008" s="13"/>
      <c r="I1008" s="37">
        <v>24</v>
      </c>
      <c r="J1008" s="37" t="s">
        <v>70</v>
      </c>
      <c r="K1008" s="38">
        <v>43537</v>
      </c>
      <c r="L1008" s="39">
        <v>0.60416666666666663</v>
      </c>
      <c r="M1008" s="37"/>
      <c r="N1008" s="37" t="s">
        <v>188</v>
      </c>
      <c r="O1008" s="37" t="s">
        <v>188</v>
      </c>
      <c r="P1008" s="37" t="s">
        <v>188</v>
      </c>
      <c r="Q1008" s="37">
        <v>1</v>
      </c>
      <c r="R1008" s="13" t="s">
        <v>55</v>
      </c>
      <c r="S1008" s="13" t="s">
        <v>63</v>
      </c>
      <c r="T1008" s="13" t="s">
        <v>42</v>
      </c>
      <c r="U1008" s="13" t="s">
        <v>52</v>
      </c>
      <c r="V1008" s="13" t="s">
        <v>42</v>
      </c>
      <c r="W1008" s="13" t="s">
        <v>46</v>
      </c>
      <c r="X1008" s="13" t="s">
        <v>47</v>
      </c>
      <c r="Y1008" s="13" t="s">
        <v>41</v>
      </c>
      <c r="Z1008" s="13" t="s">
        <v>41</v>
      </c>
      <c r="AA1008" s="13"/>
      <c r="AB1008" s="13">
        <v>0</v>
      </c>
      <c r="AC1008" s="13">
        <v>0</v>
      </c>
      <c r="AD1008" s="13" t="s">
        <v>42</v>
      </c>
      <c r="AE1008" s="13">
        <v>0</v>
      </c>
      <c r="AF1008" s="13" t="s">
        <v>42</v>
      </c>
      <c r="AG1008" s="13" t="s">
        <v>48</v>
      </c>
      <c r="AH1008" s="46">
        <f t="shared" si="32"/>
        <v>1</v>
      </c>
      <c r="AI1008" s="46" t="s">
        <v>49</v>
      </c>
      <c r="AJ1008" s="46" t="str">
        <f t="shared" si="33"/>
        <v>-1</v>
      </c>
      <c r="AK1008" s="13" t="s">
        <v>41</v>
      </c>
      <c r="AL1008" s="13" t="s">
        <v>41</v>
      </c>
      <c r="AM1008" s="13"/>
      <c r="AN1008" s="13">
        <v>101.31965006729475</v>
      </c>
      <c r="AO1008" s="13">
        <v>117.34261838440112</v>
      </c>
      <c r="AP1008" s="13">
        <v>125.13020833333333</v>
      </c>
      <c r="AQ1008" s="13">
        <v>148.05555555555554</v>
      </c>
      <c r="AR1008" s="36">
        <v>247.41620000000003</v>
      </c>
      <c r="AS1008" s="36">
        <v>0</v>
      </c>
      <c r="AT1008" s="36">
        <v>247.41620000000003</v>
      </c>
      <c r="AU1008" s="36">
        <v>247.41620000000003</v>
      </c>
      <c r="AV1008" s="36">
        <v>182.52047999999996</v>
      </c>
      <c r="AW1008" s="36">
        <v>29.747529736178247</v>
      </c>
      <c r="AX1008" s="36">
        <v>161.48579999999998</v>
      </c>
      <c r="AY1008" s="36">
        <v>203.55515999999997</v>
      </c>
      <c r="AZ1008" s="36">
        <v>176356.7</v>
      </c>
      <c r="BA1008" s="36" t="s">
        <v>50</v>
      </c>
      <c r="BB1008" s="36">
        <v>176356.7</v>
      </c>
      <c r="BC1008" s="36">
        <v>176356.7</v>
      </c>
      <c r="BD1008" s="36">
        <v>262.87206500000002</v>
      </c>
      <c r="BE1008" s="36">
        <v>21.857893901207639</v>
      </c>
      <c r="BF1008" s="36">
        <v>247.41620000000003</v>
      </c>
      <c r="BG1008" s="36">
        <v>278.32793000000004</v>
      </c>
      <c r="BH1008" s="36">
        <v>196.51388999999998</v>
      </c>
      <c r="BI1008" s="36">
        <v>9.9578595303307988</v>
      </c>
      <c r="BJ1008" s="36">
        <v>189.47261999999998</v>
      </c>
      <c r="BK1008" s="36">
        <v>203.55515999999997</v>
      </c>
      <c r="BL1008" s="36">
        <v>176356.69999999998</v>
      </c>
      <c r="BM1008" s="36">
        <v>3.188164890191786E-11</v>
      </c>
      <c r="BN1008" s="36">
        <v>176356.7</v>
      </c>
      <c r="BO1008" s="36">
        <v>176356.7</v>
      </c>
      <c r="BP1008" s="36">
        <v>123.17861000000002</v>
      </c>
      <c r="BQ1008" s="36">
        <v>175.69848473454806</v>
      </c>
      <c r="BR1008" s="36">
        <v>-1.0589799999999983</v>
      </c>
      <c r="BS1008" s="36">
        <v>247.41620000000003</v>
      </c>
      <c r="BT1008" s="36">
        <v>189.47261999999998</v>
      </c>
      <c r="BU1008" s="36">
        <v>19.915719060661598</v>
      </c>
      <c r="BV1008" s="36">
        <v>175.39007999999998</v>
      </c>
      <c r="BW1008" s="36">
        <v>203.55515999999997</v>
      </c>
      <c r="BX1008" s="36">
        <v>176356.70000000004</v>
      </c>
      <c r="BY1008" s="36">
        <v>3.0058306845273019E-11</v>
      </c>
      <c r="BZ1008" s="36">
        <v>176356.7</v>
      </c>
      <c r="CA1008" s="36">
        <v>176356.7</v>
      </c>
      <c r="CB1008" s="36"/>
      <c r="CC1008" s="40">
        <v>27.308</v>
      </c>
      <c r="CD1008" s="40">
        <v>54.777000000000001</v>
      </c>
      <c r="CE1008" s="40"/>
    </row>
    <row r="1009" spans="1:83" s="5" customFormat="1">
      <c r="A1009" s="13" t="s">
        <v>511</v>
      </c>
      <c r="B1009" s="13">
        <v>2</v>
      </c>
      <c r="C1009" s="13">
        <v>12</v>
      </c>
      <c r="D1009" s="13" t="s">
        <v>95</v>
      </c>
      <c r="E1009" s="35" t="s">
        <v>458</v>
      </c>
      <c r="F1009" s="13" t="s">
        <v>36</v>
      </c>
      <c r="G1009" s="36">
        <v>1125803515</v>
      </c>
      <c r="H1009" s="13"/>
      <c r="I1009" s="37">
        <v>24</v>
      </c>
      <c r="J1009" s="37" t="s">
        <v>70</v>
      </c>
      <c r="K1009" s="38">
        <v>43537</v>
      </c>
      <c r="L1009" s="39">
        <v>0.62013888888888891</v>
      </c>
      <c r="M1009" s="37"/>
      <c r="N1009" s="37" t="s">
        <v>188</v>
      </c>
      <c r="O1009" s="37" t="s">
        <v>188</v>
      </c>
      <c r="P1009" s="37" t="s">
        <v>188</v>
      </c>
      <c r="Q1009" s="37">
        <v>2</v>
      </c>
      <c r="R1009" s="13" t="s">
        <v>55</v>
      </c>
      <c r="S1009" s="13" t="s">
        <v>63</v>
      </c>
      <c r="T1009" s="13" t="s">
        <v>42</v>
      </c>
      <c r="U1009" s="13" t="s">
        <v>52</v>
      </c>
      <c r="V1009" s="13" t="s">
        <v>42</v>
      </c>
      <c r="W1009" s="13" t="s">
        <v>46</v>
      </c>
      <c r="X1009" s="13" t="s">
        <v>47</v>
      </c>
      <c r="Y1009" s="13" t="s">
        <v>41</v>
      </c>
      <c r="Z1009" s="13" t="s">
        <v>41</v>
      </c>
      <c r="AA1009" s="13"/>
      <c r="AB1009" s="13">
        <v>0</v>
      </c>
      <c r="AC1009" s="13">
        <v>0</v>
      </c>
      <c r="AD1009" s="13" t="s">
        <v>42</v>
      </c>
      <c r="AE1009" s="13">
        <v>0</v>
      </c>
      <c r="AF1009" s="13" t="s">
        <v>42</v>
      </c>
      <c r="AG1009" s="13" t="s">
        <v>48</v>
      </c>
      <c r="AH1009" s="46">
        <f t="shared" si="32"/>
        <v>1</v>
      </c>
      <c r="AI1009" s="46" t="s">
        <v>49</v>
      </c>
      <c r="AJ1009" s="46" t="str">
        <f t="shared" si="33"/>
        <v>-1</v>
      </c>
      <c r="AK1009" s="13" t="s">
        <v>41</v>
      </c>
      <c r="AL1009" s="13" t="s">
        <v>41</v>
      </c>
      <c r="AM1009" s="13"/>
      <c r="AN1009" s="13">
        <v>101.31965006729475</v>
      </c>
      <c r="AO1009" s="13">
        <v>117.34261838440112</v>
      </c>
      <c r="AP1009" s="13">
        <v>125.13020833333333</v>
      </c>
      <c r="AQ1009" s="13">
        <v>148.05555555555554</v>
      </c>
      <c r="AR1009" s="36">
        <v>293.88224000000002</v>
      </c>
      <c r="AS1009" s="36">
        <v>0</v>
      </c>
      <c r="AT1009" s="36">
        <v>293.88224000000002</v>
      </c>
      <c r="AU1009" s="36">
        <v>293.88224000000002</v>
      </c>
      <c r="AV1009" s="36">
        <v>238.67237999999998</v>
      </c>
      <c r="AW1009" s="36">
        <v>69.578967857501269</v>
      </c>
      <c r="AX1009" s="36">
        <v>189.47261999999998</v>
      </c>
      <c r="AY1009" s="36">
        <v>287.87213999999994</v>
      </c>
      <c r="AZ1009" s="36">
        <v>169467.8</v>
      </c>
      <c r="BA1009" s="36" t="s">
        <v>50</v>
      </c>
      <c r="BB1009" s="36">
        <v>165334.39999999999</v>
      </c>
      <c r="BC1009" s="36">
        <v>170845.6</v>
      </c>
      <c r="BD1009" s="36">
        <v>301.65939500000002</v>
      </c>
      <c r="BE1009" s="36">
        <v>10.998558077677719</v>
      </c>
      <c r="BF1009" s="36">
        <v>293.88224000000002</v>
      </c>
      <c r="BG1009" s="36">
        <v>309.43655000000001</v>
      </c>
      <c r="BH1009" s="36">
        <v>252.75491999999997</v>
      </c>
      <c r="BI1009" s="36">
        <v>89.494686918162856</v>
      </c>
      <c r="BJ1009" s="36">
        <v>189.47261999999998</v>
      </c>
      <c r="BK1009" s="36">
        <v>316.03721999999993</v>
      </c>
      <c r="BL1009" s="36">
        <v>148341.70000000001</v>
      </c>
      <c r="BM1009" s="36">
        <v>47549.968319526721</v>
      </c>
      <c r="BN1009" s="36">
        <v>57867</v>
      </c>
      <c r="BO1009" s="36">
        <v>176356.7</v>
      </c>
      <c r="BP1009" s="36">
        <v>286.10508500000003</v>
      </c>
      <c r="BQ1009" s="36">
        <v>10.998558077677719</v>
      </c>
      <c r="BR1009" s="36">
        <v>278.32793000000004</v>
      </c>
      <c r="BS1009" s="36">
        <v>293.88224000000002</v>
      </c>
      <c r="BT1009" s="36">
        <v>196.51388999999998</v>
      </c>
      <c r="BU1009" s="36">
        <v>9.9578595303307988</v>
      </c>
      <c r="BV1009" s="36">
        <v>189.47261999999998</v>
      </c>
      <c r="BW1009" s="36">
        <v>203.55515999999997</v>
      </c>
      <c r="BX1009" s="36">
        <v>162062.16875000001</v>
      </c>
      <c r="BY1009" s="36">
        <v>30206.240035081461</v>
      </c>
      <c r="BZ1009" s="36">
        <v>57867</v>
      </c>
      <c r="CA1009" s="36">
        <v>176356.7</v>
      </c>
      <c r="CB1009" s="36"/>
      <c r="CC1009" s="40">
        <v>26.965</v>
      </c>
      <c r="CD1009" s="40">
        <v>49.957000000000001</v>
      </c>
      <c r="CE1009" s="40"/>
    </row>
    <row r="1010" spans="1:83" s="5" customFormat="1">
      <c r="A1010" s="13" t="s">
        <v>511</v>
      </c>
      <c r="B1010" s="13">
        <v>2</v>
      </c>
      <c r="C1010" s="13">
        <v>12</v>
      </c>
      <c r="D1010" s="13" t="s">
        <v>95</v>
      </c>
      <c r="E1010" s="35" t="s">
        <v>458</v>
      </c>
      <c r="F1010" s="13" t="s">
        <v>36</v>
      </c>
      <c r="G1010" s="36">
        <v>1125803515</v>
      </c>
      <c r="H1010" s="13"/>
      <c r="I1010" s="37">
        <v>24</v>
      </c>
      <c r="J1010" s="37" t="s">
        <v>70</v>
      </c>
      <c r="K1010" s="38">
        <v>43537</v>
      </c>
      <c r="L1010" s="39">
        <v>0.62986111111111109</v>
      </c>
      <c r="M1010" s="37"/>
      <c r="N1010" s="37" t="s">
        <v>188</v>
      </c>
      <c r="O1010" s="37" t="s">
        <v>188</v>
      </c>
      <c r="P1010" s="37" t="s">
        <v>188</v>
      </c>
      <c r="Q1010" s="37">
        <v>3</v>
      </c>
      <c r="R1010" s="13" t="s">
        <v>55</v>
      </c>
      <c r="S1010" s="13" t="s">
        <v>63</v>
      </c>
      <c r="T1010" s="13" t="s">
        <v>42</v>
      </c>
      <c r="U1010" s="13" t="s">
        <v>83</v>
      </c>
      <c r="V1010" s="13" t="s">
        <v>42</v>
      </c>
      <c r="W1010" s="13" t="s">
        <v>46</v>
      </c>
      <c r="X1010" s="13" t="s">
        <v>47</v>
      </c>
      <c r="Y1010" s="13" t="s">
        <v>41</v>
      </c>
      <c r="Z1010" s="13" t="s">
        <v>41</v>
      </c>
      <c r="AA1010" s="13"/>
      <c r="AB1010" s="13">
        <v>0</v>
      </c>
      <c r="AC1010" s="13">
        <v>0</v>
      </c>
      <c r="AD1010" s="13" t="s">
        <v>42</v>
      </c>
      <c r="AE1010" s="13">
        <v>2</v>
      </c>
      <c r="AF1010" s="13" t="s">
        <v>42</v>
      </c>
      <c r="AG1010" s="13" t="s">
        <v>48</v>
      </c>
      <c r="AH1010" s="46">
        <f t="shared" si="32"/>
        <v>1</v>
      </c>
      <c r="AI1010" s="46" t="s">
        <v>49</v>
      </c>
      <c r="AJ1010" s="46" t="str">
        <f t="shared" si="33"/>
        <v>-1</v>
      </c>
      <c r="AK1010" s="13" t="s">
        <v>41</v>
      </c>
      <c r="AL1010" s="13" t="s">
        <v>41</v>
      </c>
      <c r="AM1010" s="13"/>
      <c r="AN1010" s="13">
        <v>101.31965006729475</v>
      </c>
      <c r="AO1010" s="13">
        <v>117.34261838440112</v>
      </c>
      <c r="AP1010" s="13">
        <v>125.13020833333333</v>
      </c>
      <c r="AQ1010" s="13">
        <v>148.05555555555554</v>
      </c>
      <c r="AR1010" s="36">
        <v>270.55077500000004</v>
      </c>
      <c r="AS1010" s="36">
        <v>10.998558077677719</v>
      </c>
      <c r="AT1010" s="36">
        <v>262.77362000000005</v>
      </c>
      <c r="AU1010" s="36">
        <v>278.32793000000004</v>
      </c>
      <c r="AV1010" s="36">
        <v>210.59642999999997</v>
      </c>
      <c r="AW1010" s="36">
        <v>9.9578595303307988</v>
      </c>
      <c r="AX1010" s="36">
        <v>203.55515999999997</v>
      </c>
      <c r="AY1010" s="36">
        <v>217.63769999999997</v>
      </c>
      <c r="AZ1010" s="36">
        <v>155689.90000000002</v>
      </c>
      <c r="BA1010" s="36" t="s">
        <v>50</v>
      </c>
      <c r="BB1010" s="36">
        <v>154312.1</v>
      </c>
      <c r="BC1010" s="36">
        <v>159823.29999999999</v>
      </c>
      <c r="BD1010" s="36">
        <v>278.32793000000004</v>
      </c>
      <c r="BE1010" s="36">
        <v>0</v>
      </c>
      <c r="BF1010" s="36">
        <v>278.32793000000004</v>
      </c>
      <c r="BG1010" s="36">
        <v>278.32793000000004</v>
      </c>
      <c r="BH1010" s="36">
        <v>203.55515999999997</v>
      </c>
      <c r="BI1010" s="36">
        <v>19.915719060661598</v>
      </c>
      <c r="BJ1010" s="36">
        <v>189.47261999999998</v>
      </c>
      <c r="BK1010" s="36">
        <v>217.63769999999997</v>
      </c>
      <c r="BL1010" s="36">
        <v>157067.70000000001</v>
      </c>
      <c r="BM1010" s="36">
        <v>7596.5778911296593</v>
      </c>
      <c r="BN1010" s="36">
        <v>148801</v>
      </c>
      <c r="BO1010" s="36">
        <v>165334.39999999999</v>
      </c>
      <c r="BP1010" s="36">
        <v>286.10508500000003</v>
      </c>
      <c r="BQ1010" s="36">
        <v>10.998558077677719</v>
      </c>
      <c r="BR1010" s="36">
        <v>278.32793000000004</v>
      </c>
      <c r="BS1010" s="36">
        <v>293.88224000000002</v>
      </c>
      <c r="BT1010" s="36">
        <v>238.76150999999999</v>
      </c>
      <c r="BU1010" s="36">
        <v>29.873578590992416</v>
      </c>
      <c r="BV1010" s="36">
        <v>217.63769999999997</v>
      </c>
      <c r="BW1010" s="36">
        <v>259.88531999999998</v>
      </c>
      <c r="BX1010" s="36">
        <v>166367.76874999999</v>
      </c>
      <c r="BY1010" s="36">
        <v>9048.7479080602661</v>
      </c>
      <c r="BZ1010" s="36">
        <v>148801</v>
      </c>
      <c r="CA1010" s="36">
        <v>176356.7</v>
      </c>
      <c r="CB1010" s="36"/>
      <c r="CC1010" s="40">
        <v>26.989000000000001</v>
      </c>
      <c r="CD1010" s="40">
        <v>50.249000000000002</v>
      </c>
      <c r="CE1010" s="40"/>
    </row>
    <row r="1011" spans="1:83" s="5" customFormat="1">
      <c r="A1011" s="13" t="s">
        <v>511</v>
      </c>
      <c r="B1011" s="13">
        <v>2</v>
      </c>
      <c r="C1011" s="13">
        <v>12</v>
      </c>
      <c r="D1011" s="13" t="s">
        <v>95</v>
      </c>
      <c r="E1011" s="35" t="s">
        <v>458</v>
      </c>
      <c r="F1011" s="13" t="s">
        <v>36</v>
      </c>
      <c r="G1011" s="36">
        <v>1125803515</v>
      </c>
      <c r="H1011" s="13"/>
      <c r="I1011" s="37">
        <v>24</v>
      </c>
      <c r="J1011" s="37" t="s">
        <v>70</v>
      </c>
      <c r="K1011" s="38">
        <v>43537</v>
      </c>
      <c r="L1011" s="39">
        <v>0.64027777777777783</v>
      </c>
      <c r="M1011" s="37"/>
      <c r="N1011" s="37" t="s">
        <v>188</v>
      </c>
      <c r="O1011" s="37" t="s">
        <v>188</v>
      </c>
      <c r="P1011" s="37" t="s">
        <v>188</v>
      </c>
      <c r="Q1011" s="37">
        <v>4</v>
      </c>
      <c r="R1011" s="13" t="s">
        <v>55</v>
      </c>
      <c r="S1011" s="13" t="s">
        <v>63</v>
      </c>
      <c r="T1011" s="13" t="s">
        <v>42</v>
      </c>
      <c r="U1011" s="13" t="s">
        <v>52</v>
      </c>
      <c r="V1011" s="13" t="s">
        <v>42</v>
      </c>
      <c r="W1011" s="13" t="s">
        <v>66</v>
      </c>
      <c r="X1011" s="13" t="s">
        <v>76</v>
      </c>
      <c r="Y1011" s="13" t="s">
        <v>41</v>
      </c>
      <c r="Z1011" s="13" t="s">
        <v>41</v>
      </c>
      <c r="AA1011" s="13"/>
      <c r="AB1011" s="13">
        <v>0</v>
      </c>
      <c r="AC1011" s="13">
        <v>0</v>
      </c>
      <c r="AD1011" s="13" t="s">
        <v>42</v>
      </c>
      <c r="AE1011" s="13">
        <v>0</v>
      </c>
      <c r="AF1011" s="13" t="s">
        <v>42</v>
      </c>
      <c r="AG1011" s="13">
        <v>0</v>
      </c>
      <c r="AH1011" s="46" t="str">
        <f t="shared" si="32"/>
        <v>0</v>
      </c>
      <c r="AI1011" s="46" t="s">
        <v>77</v>
      </c>
      <c r="AJ1011" s="46" t="str">
        <f t="shared" si="33"/>
        <v>0</v>
      </c>
      <c r="AK1011" s="13" t="s">
        <v>41</v>
      </c>
      <c r="AL1011" s="13" t="s">
        <v>41</v>
      </c>
      <c r="AM1011" s="13"/>
      <c r="AN1011" s="13">
        <v>101.31965006729475</v>
      </c>
      <c r="AO1011" s="13">
        <v>117.34261838440112</v>
      </c>
      <c r="AP1011" s="13">
        <v>125.13020833333333</v>
      </c>
      <c r="AQ1011" s="13">
        <v>148.05555555555554</v>
      </c>
      <c r="AR1011" s="36">
        <v>255.09491000000003</v>
      </c>
      <c r="AS1011" s="36">
        <v>10.859335823529923</v>
      </c>
      <c r="AT1011" s="36">
        <v>247.41620000000003</v>
      </c>
      <c r="AU1011" s="36">
        <v>262.77362000000005</v>
      </c>
      <c r="AV1011" s="36">
        <v>245.80277999999998</v>
      </c>
      <c r="AW1011" s="36">
        <v>19.915719060661576</v>
      </c>
      <c r="AX1011" s="36">
        <v>231.72024000000002</v>
      </c>
      <c r="AY1011" s="36">
        <v>259.88531999999998</v>
      </c>
      <c r="AZ1011" s="36">
        <v>151556.54999999999</v>
      </c>
      <c r="BA1011" s="36" t="s">
        <v>50</v>
      </c>
      <c r="BB1011" s="36">
        <v>148801</v>
      </c>
      <c r="BC1011" s="36">
        <v>154312.1</v>
      </c>
      <c r="BD1011" s="36">
        <v>239.54060000000004</v>
      </c>
      <c r="BE1011" s="36">
        <v>32.856451978885403</v>
      </c>
      <c r="BF1011" s="36">
        <v>216.30758</v>
      </c>
      <c r="BG1011" s="36">
        <v>262.77362000000005</v>
      </c>
      <c r="BH1011" s="36">
        <v>217.6377</v>
      </c>
      <c r="BI1011" s="36">
        <v>59.747157181984761</v>
      </c>
      <c r="BJ1011" s="36">
        <v>175.39007999999998</v>
      </c>
      <c r="BK1011" s="36">
        <v>259.88531999999998</v>
      </c>
      <c r="BL1011" s="36">
        <v>120785.96666666666</v>
      </c>
      <c r="BM1011" s="36">
        <v>46581.966299831882</v>
      </c>
      <c r="BN1011" s="36">
        <v>57867</v>
      </c>
      <c r="BO1011" s="36">
        <v>159823.29999999999</v>
      </c>
      <c r="BP1011" s="36">
        <v>270.55077500000004</v>
      </c>
      <c r="BQ1011" s="36">
        <v>10.998558077677719</v>
      </c>
      <c r="BR1011" s="36">
        <v>262.77362000000005</v>
      </c>
      <c r="BS1011" s="36">
        <v>278.32793000000004</v>
      </c>
      <c r="BT1011" s="36">
        <v>238.76150999999999</v>
      </c>
      <c r="BU1011" s="36">
        <v>29.873578590992416</v>
      </c>
      <c r="BV1011" s="36">
        <v>217.63769999999997</v>
      </c>
      <c r="BW1011" s="36">
        <v>259.88531999999998</v>
      </c>
      <c r="BX1011" s="36">
        <v>128995.28750000003</v>
      </c>
      <c r="BY1011" s="36">
        <v>39501.49838138411</v>
      </c>
      <c r="BZ1011" s="36">
        <v>57867</v>
      </c>
      <c r="CA1011" s="36">
        <v>159823.29999999999</v>
      </c>
      <c r="CB1011" s="36"/>
      <c r="CC1011" s="40">
        <v>27.062999999999999</v>
      </c>
      <c r="CD1011" s="40">
        <v>49.167999999999999</v>
      </c>
      <c r="CE1011" s="40"/>
    </row>
    <row r="1012" spans="1:83" s="5" customFormat="1">
      <c r="A1012" s="13" t="s">
        <v>511</v>
      </c>
      <c r="B1012" s="13">
        <v>2</v>
      </c>
      <c r="C1012" s="13">
        <v>12</v>
      </c>
      <c r="D1012" s="13" t="s">
        <v>95</v>
      </c>
      <c r="E1012" s="35" t="s">
        <v>458</v>
      </c>
      <c r="F1012" s="13" t="s">
        <v>36</v>
      </c>
      <c r="G1012" s="36">
        <v>1125803515</v>
      </c>
      <c r="H1012" s="13"/>
      <c r="I1012" s="37">
        <v>24</v>
      </c>
      <c r="J1012" s="37" t="s">
        <v>70</v>
      </c>
      <c r="K1012" s="38">
        <v>43537</v>
      </c>
      <c r="L1012" s="39">
        <v>0.65069444444444446</v>
      </c>
      <c r="M1012" s="37"/>
      <c r="N1012" s="37" t="s">
        <v>188</v>
      </c>
      <c r="O1012" s="37" t="s">
        <v>188</v>
      </c>
      <c r="P1012" s="37" t="s">
        <v>188</v>
      </c>
      <c r="Q1012" s="37">
        <v>5</v>
      </c>
      <c r="R1012" s="13" t="s">
        <v>55</v>
      </c>
      <c r="S1012" s="13" t="s">
        <v>63</v>
      </c>
      <c r="T1012" s="13" t="s">
        <v>42</v>
      </c>
      <c r="U1012" s="13" t="s">
        <v>52</v>
      </c>
      <c r="V1012" s="13" t="s">
        <v>42</v>
      </c>
      <c r="W1012" s="13" t="s">
        <v>66</v>
      </c>
      <c r="X1012" s="13" t="s">
        <v>76</v>
      </c>
      <c r="Y1012" s="13" t="s">
        <v>41</v>
      </c>
      <c r="Z1012" s="13" t="s">
        <v>41</v>
      </c>
      <c r="AA1012" s="13"/>
      <c r="AB1012" s="13">
        <v>0</v>
      </c>
      <c r="AC1012" s="13">
        <v>0</v>
      </c>
      <c r="AD1012" s="13" t="s">
        <v>42</v>
      </c>
      <c r="AE1012" s="13">
        <v>0</v>
      </c>
      <c r="AF1012" s="13" t="s">
        <v>42</v>
      </c>
      <c r="AG1012" s="13">
        <v>0</v>
      </c>
      <c r="AH1012" s="46" t="str">
        <f t="shared" si="32"/>
        <v>0</v>
      </c>
      <c r="AI1012" s="46" t="s">
        <v>77</v>
      </c>
      <c r="AJ1012" s="46" t="str">
        <f t="shared" si="33"/>
        <v>0</v>
      </c>
      <c r="AK1012" s="13" t="s">
        <v>41</v>
      </c>
      <c r="AL1012" s="13" t="s">
        <v>41</v>
      </c>
      <c r="AM1012" s="13"/>
      <c r="AN1012" s="13">
        <v>101.31965006729475</v>
      </c>
      <c r="AO1012" s="13">
        <v>117.34261838440112</v>
      </c>
      <c r="AP1012" s="13">
        <v>125.13020833333333</v>
      </c>
      <c r="AQ1012" s="13">
        <v>148.05555555555554</v>
      </c>
      <c r="AR1012" s="36">
        <v>200.75326999999999</v>
      </c>
      <c r="AS1012" s="36">
        <v>43.994232310711006</v>
      </c>
      <c r="AT1012" s="36">
        <v>169.64465000000001</v>
      </c>
      <c r="AU1012" s="36">
        <v>231.86188999999999</v>
      </c>
      <c r="AV1012" s="36">
        <v>133.23158999999998</v>
      </c>
      <c r="AW1012" s="36">
        <v>59.621108327170518</v>
      </c>
      <c r="AX1012" s="36">
        <v>91.073099999999982</v>
      </c>
      <c r="AY1012" s="36">
        <v>175.39007999999998</v>
      </c>
      <c r="AZ1012" s="36">
        <v>90245.024999999994</v>
      </c>
      <c r="BA1012" s="36" t="s">
        <v>50</v>
      </c>
      <c r="BB1012" s="36">
        <v>49600.3</v>
      </c>
      <c r="BC1012" s="36">
        <v>121245.2</v>
      </c>
      <c r="BD1012" s="36">
        <v>200.75326999999999</v>
      </c>
      <c r="BE1012" s="36">
        <v>43.994232310711006</v>
      </c>
      <c r="BF1012" s="36">
        <v>169.64465000000001</v>
      </c>
      <c r="BG1012" s="36">
        <v>231.86188999999999</v>
      </c>
      <c r="BH1012" s="36">
        <v>119.23817999999999</v>
      </c>
      <c r="BI1012" s="36">
        <v>39.831438121323238</v>
      </c>
      <c r="BJ1012" s="36">
        <v>91.073099999999982</v>
      </c>
      <c r="BK1012" s="36">
        <v>147.40325999999999</v>
      </c>
      <c r="BL1012" s="36">
        <v>98282.133333333346</v>
      </c>
      <c r="BM1012" s="36">
        <v>43592.689797839601</v>
      </c>
      <c r="BN1012" s="36">
        <v>49600.3</v>
      </c>
      <c r="BO1012" s="36">
        <v>137778.70000000001</v>
      </c>
      <c r="BP1012" s="36">
        <v>216.20913500000003</v>
      </c>
      <c r="BQ1012" s="36">
        <v>65.852126211918502</v>
      </c>
      <c r="BR1012" s="36">
        <v>169.64465000000001</v>
      </c>
      <c r="BS1012" s="36">
        <v>262.77362000000005</v>
      </c>
      <c r="BT1012" s="36">
        <v>175.47920999999997</v>
      </c>
      <c r="BU1012" s="36">
        <v>119.36826550915541</v>
      </c>
      <c r="BV1012" s="36">
        <v>91.073099999999982</v>
      </c>
      <c r="BW1012" s="36">
        <v>259.88531999999998</v>
      </c>
      <c r="BX1012" s="36">
        <v>127789.72499999999</v>
      </c>
      <c r="BY1012" s="36">
        <v>35157.421082525478</v>
      </c>
      <c r="BZ1012" s="36">
        <v>49600.3</v>
      </c>
      <c r="CA1012" s="36">
        <v>154312.1</v>
      </c>
      <c r="CB1012" s="36"/>
      <c r="CC1012" s="40">
        <v>26.451000000000001</v>
      </c>
      <c r="CD1012" s="40">
        <v>49.73</v>
      </c>
      <c r="CE1012" s="40"/>
    </row>
    <row r="1013" spans="1:83" s="5" customFormat="1">
      <c r="A1013" s="13" t="s">
        <v>511</v>
      </c>
      <c r="B1013" s="13">
        <v>3</v>
      </c>
      <c r="C1013" s="13">
        <v>1</v>
      </c>
      <c r="D1013" s="13" t="s">
        <v>34</v>
      </c>
      <c r="E1013" s="35" t="s">
        <v>459</v>
      </c>
      <c r="F1013" s="13" t="s">
        <v>36</v>
      </c>
      <c r="G1013" s="36">
        <v>1953833526</v>
      </c>
      <c r="H1013" s="13"/>
      <c r="I1013" s="37">
        <v>25</v>
      </c>
      <c r="J1013" s="37" t="s">
        <v>70</v>
      </c>
      <c r="K1013" s="38">
        <v>43538</v>
      </c>
      <c r="L1013" s="39">
        <v>0.40972222222222227</v>
      </c>
      <c r="M1013" s="37" t="s">
        <v>39</v>
      </c>
      <c r="N1013" s="37" t="s">
        <v>190</v>
      </c>
      <c r="O1013" s="37" t="s">
        <v>100</v>
      </c>
      <c r="P1013" s="37" t="s">
        <v>190</v>
      </c>
      <c r="Q1013" s="37">
        <v>1</v>
      </c>
      <c r="R1013" s="13" t="s">
        <v>62</v>
      </c>
      <c r="S1013" s="13" t="s">
        <v>127</v>
      </c>
      <c r="T1013" s="13" t="s">
        <v>42</v>
      </c>
      <c r="U1013" s="13" t="s">
        <v>45</v>
      </c>
      <c r="V1013" s="13" t="s">
        <v>41</v>
      </c>
      <c r="W1013" s="13" t="s">
        <v>81</v>
      </c>
      <c r="X1013" s="13" t="s">
        <v>53</v>
      </c>
      <c r="Y1013" s="13" t="s">
        <v>190</v>
      </c>
      <c r="Z1013" s="13" t="s">
        <v>41</v>
      </c>
      <c r="AA1013" s="13"/>
      <c r="AB1013" s="13">
        <v>1</v>
      </c>
      <c r="AC1013" s="13">
        <v>-1</v>
      </c>
      <c r="AD1013" s="13" t="s">
        <v>42</v>
      </c>
      <c r="AE1013" s="13">
        <v>1</v>
      </c>
      <c r="AF1013" s="13" t="s">
        <v>41</v>
      </c>
      <c r="AG1013" s="13" t="s">
        <v>82</v>
      </c>
      <c r="AH1013" s="46">
        <f t="shared" si="32"/>
        <v>2</v>
      </c>
      <c r="AI1013" s="46" t="s">
        <v>54</v>
      </c>
      <c r="AJ1013" s="46" t="str">
        <f t="shared" si="33"/>
        <v>-2</v>
      </c>
      <c r="AK1013" s="13" t="s">
        <v>190</v>
      </c>
      <c r="AL1013" s="13" t="s">
        <v>41</v>
      </c>
      <c r="AM1013" s="13"/>
      <c r="AN1013" s="13">
        <v>101.31965006729475</v>
      </c>
      <c r="AO1013" s="13">
        <v>117.34261838440112</v>
      </c>
      <c r="AP1013" s="13">
        <v>125.13020833333333</v>
      </c>
      <c r="AQ1013" s="13">
        <v>148.05555555555554</v>
      </c>
      <c r="AR1013" s="36">
        <v>850.4424962999999</v>
      </c>
      <c r="AS1013" s="36">
        <v>154.3621110758441</v>
      </c>
      <c r="AT1013" s="36">
        <v>741.29200079999998</v>
      </c>
      <c r="AU1013" s="36">
        <v>959.59299179999994</v>
      </c>
      <c r="AV1013" s="36">
        <v>1135.2232429999999</v>
      </c>
      <c r="AW1013" s="36">
        <v>57.813853703115448</v>
      </c>
      <c r="AX1013" s="36">
        <v>1094.3426750000001</v>
      </c>
      <c r="AY1013" s="36">
        <v>1176.103811</v>
      </c>
      <c r="AZ1013" s="36">
        <v>73022.7</v>
      </c>
      <c r="BA1013" s="36" t="s">
        <v>50</v>
      </c>
      <c r="BB1013" s="36">
        <v>68889.3</v>
      </c>
      <c r="BC1013" s="36">
        <v>74400.5</v>
      </c>
      <c r="BD1013" s="36">
        <v>627.15720749999991</v>
      </c>
      <c r="BE1013" s="36">
        <v>161.41097262351016</v>
      </c>
      <c r="BF1013" s="36">
        <v>513.02241419999996</v>
      </c>
      <c r="BG1013" s="36">
        <v>741.29200079999998</v>
      </c>
      <c r="BH1013" s="36">
        <v>1100.2120195</v>
      </c>
      <c r="BI1013" s="36">
        <v>8.3005065941397866</v>
      </c>
      <c r="BJ1013" s="36">
        <v>1094.3426750000001</v>
      </c>
      <c r="BK1013" s="36">
        <v>1106.0813639999999</v>
      </c>
      <c r="BL1013" s="36">
        <v>68889.333333333328</v>
      </c>
      <c r="BM1013" s="36">
        <v>3896.9644661796269</v>
      </c>
      <c r="BN1013" s="36">
        <v>63378.2</v>
      </c>
      <c r="BO1013" s="36">
        <v>74400.5</v>
      </c>
      <c r="BP1013" s="36">
        <v>807.67988879999984</v>
      </c>
      <c r="BQ1013" s="36">
        <v>93.886651586905927</v>
      </c>
      <c r="BR1013" s="36">
        <v>741.29200079999998</v>
      </c>
      <c r="BS1013" s="36">
        <v>874.06777679999982</v>
      </c>
      <c r="BT1013" s="36">
        <v>1047.2382095</v>
      </c>
      <c r="BU1013" s="36">
        <v>66.61577395843571</v>
      </c>
      <c r="BV1013" s="36">
        <v>1000.1337439999999</v>
      </c>
      <c r="BW1013" s="36">
        <v>1094.3426750000001</v>
      </c>
      <c r="BX1013" s="36">
        <v>66305.974999999991</v>
      </c>
      <c r="BY1013" s="36">
        <v>6240.7445559537755</v>
      </c>
      <c r="BZ1013" s="36">
        <v>57867</v>
      </c>
      <c r="CA1013" s="36">
        <v>77156.100000000006</v>
      </c>
      <c r="CB1013" s="36"/>
      <c r="CC1013" s="40">
        <v>23.640999999999998</v>
      </c>
      <c r="CD1013" s="40">
        <v>63.164999999999999</v>
      </c>
      <c r="CE1013" s="40"/>
    </row>
    <row r="1014" spans="1:83" s="5" customFormat="1">
      <c r="A1014" s="13" t="s">
        <v>511</v>
      </c>
      <c r="B1014" s="13">
        <v>3</v>
      </c>
      <c r="C1014" s="13">
        <v>1</v>
      </c>
      <c r="D1014" s="13" t="s">
        <v>34</v>
      </c>
      <c r="E1014" s="35" t="s">
        <v>459</v>
      </c>
      <c r="F1014" s="13" t="s">
        <v>36</v>
      </c>
      <c r="G1014" s="36">
        <v>1953833526</v>
      </c>
      <c r="H1014" s="13"/>
      <c r="I1014" s="37">
        <v>25</v>
      </c>
      <c r="J1014" s="37" t="s">
        <v>70</v>
      </c>
      <c r="K1014" s="38">
        <v>43538</v>
      </c>
      <c r="L1014" s="39">
        <v>0.4201388888888889</v>
      </c>
      <c r="M1014" s="37" t="s">
        <v>39</v>
      </c>
      <c r="N1014" s="37" t="s">
        <v>190</v>
      </c>
      <c r="O1014" s="37" t="s">
        <v>100</v>
      </c>
      <c r="P1014" s="37" t="s">
        <v>190</v>
      </c>
      <c r="Q1014" s="37">
        <v>2</v>
      </c>
      <c r="R1014" s="13" t="s">
        <v>55</v>
      </c>
      <c r="S1014" s="13" t="s">
        <v>127</v>
      </c>
      <c r="T1014" s="13" t="s">
        <v>42</v>
      </c>
      <c r="U1014" s="13" t="s">
        <v>52</v>
      </c>
      <c r="V1014" s="13" t="s">
        <v>41</v>
      </c>
      <c r="W1014" s="13" t="s">
        <v>46</v>
      </c>
      <c r="X1014" s="13" t="s">
        <v>47</v>
      </c>
      <c r="Y1014" s="13" t="s">
        <v>41</v>
      </c>
      <c r="Z1014" s="13" t="s">
        <v>41</v>
      </c>
      <c r="AA1014" s="13"/>
      <c r="AB1014" s="13">
        <v>0</v>
      </c>
      <c r="AC1014" s="13">
        <v>-1</v>
      </c>
      <c r="AD1014" s="13" t="s">
        <v>42</v>
      </c>
      <c r="AE1014" s="13">
        <v>0</v>
      </c>
      <c r="AF1014" s="13" t="s">
        <v>41</v>
      </c>
      <c r="AG1014" s="13" t="s">
        <v>48</v>
      </c>
      <c r="AH1014" s="46">
        <f t="shared" si="32"/>
        <v>1</v>
      </c>
      <c r="AI1014" s="46" t="s">
        <v>49</v>
      </c>
      <c r="AJ1014" s="46" t="str">
        <f t="shared" si="33"/>
        <v>-1</v>
      </c>
      <c r="AK1014" s="13" t="s">
        <v>41</v>
      </c>
      <c r="AL1014" s="13" t="s">
        <v>41</v>
      </c>
      <c r="AM1014" s="13"/>
      <c r="AN1014" s="13">
        <v>101.31965006729475</v>
      </c>
      <c r="AO1014" s="13">
        <v>117.34261838440112</v>
      </c>
      <c r="AP1014" s="13">
        <v>125.13020833333333</v>
      </c>
      <c r="AQ1014" s="13">
        <v>148.05555555555554</v>
      </c>
      <c r="AR1014" s="36">
        <v>799.67930519999982</v>
      </c>
      <c r="AS1014" s="36">
        <v>160.2189047174642</v>
      </c>
      <c r="AT1014" s="36">
        <v>686.38743119999992</v>
      </c>
      <c r="AU1014" s="36">
        <v>912.97117919999982</v>
      </c>
      <c r="AV1014" s="36">
        <v>857.24792000000002</v>
      </c>
      <c r="AW1014" s="36">
        <v>84.596354598130759</v>
      </c>
      <c r="AX1014" s="36">
        <v>797.42926399999999</v>
      </c>
      <c r="AY1014" s="36">
        <v>917.06657600000005</v>
      </c>
      <c r="AZ1014" s="36">
        <v>95067.324999999997</v>
      </c>
      <c r="BA1014" s="36" t="s">
        <v>50</v>
      </c>
      <c r="BB1014" s="36">
        <v>66133.8</v>
      </c>
      <c r="BC1014" s="36">
        <v>110223</v>
      </c>
      <c r="BD1014" s="36">
        <v>686.38743119999992</v>
      </c>
      <c r="BE1014" s="36">
        <v>0</v>
      </c>
      <c r="BF1014" s="36">
        <v>686.38743119999992</v>
      </c>
      <c r="BG1014" s="36">
        <v>686.38743119999992</v>
      </c>
      <c r="BH1014" s="36">
        <v>791.39796950000004</v>
      </c>
      <c r="BI1014" s="36">
        <v>8.5295384805662557</v>
      </c>
      <c r="BJ1014" s="36">
        <v>785.36667499999999</v>
      </c>
      <c r="BK1014" s="36">
        <v>797.42926399999999</v>
      </c>
      <c r="BL1014" s="36">
        <v>58785.566666666658</v>
      </c>
      <c r="BM1014" s="36">
        <v>4148.645219185014</v>
      </c>
      <c r="BN1014" s="36">
        <v>55111.5</v>
      </c>
      <c r="BO1014" s="36">
        <v>66133.8</v>
      </c>
      <c r="BP1014" s="36">
        <v>713.83971599999995</v>
      </c>
      <c r="BQ1014" s="36">
        <v>38.823393482288807</v>
      </c>
      <c r="BR1014" s="36">
        <v>686.38743119999992</v>
      </c>
      <c r="BS1014" s="36">
        <v>741.29200079999998</v>
      </c>
      <c r="BT1014" s="36">
        <v>945.8859695000001</v>
      </c>
      <c r="BU1014" s="36">
        <v>209.94948634332795</v>
      </c>
      <c r="BV1014" s="36">
        <v>797.42926399999999</v>
      </c>
      <c r="BW1014" s="36">
        <v>1094.3426750000001</v>
      </c>
      <c r="BX1014" s="36">
        <v>74744.937500000015</v>
      </c>
      <c r="BY1014" s="36">
        <v>21151.015142757664</v>
      </c>
      <c r="BZ1014" s="36">
        <v>55111.5</v>
      </c>
      <c r="CA1014" s="36">
        <v>132267.5</v>
      </c>
      <c r="CB1014" s="36"/>
      <c r="CC1014" s="40">
        <v>24.122</v>
      </c>
      <c r="CD1014" s="40">
        <v>62.697000000000003</v>
      </c>
      <c r="CE1014" s="40"/>
    </row>
    <row r="1015" spans="1:83" s="5" customFormat="1">
      <c r="A1015" s="13" t="s">
        <v>511</v>
      </c>
      <c r="B1015" s="13">
        <v>3</v>
      </c>
      <c r="C1015" s="13">
        <v>1</v>
      </c>
      <c r="D1015" s="13" t="s">
        <v>34</v>
      </c>
      <c r="E1015" s="35" t="s">
        <v>459</v>
      </c>
      <c r="F1015" s="13" t="s">
        <v>36</v>
      </c>
      <c r="G1015" s="36">
        <v>1953833526</v>
      </c>
      <c r="H1015" s="13"/>
      <c r="I1015" s="37">
        <v>25</v>
      </c>
      <c r="J1015" s="37" t="s">
        <v>70</v>
      </c>
      <c r="K1015" s="38">
        <v>43538</v>
      </c>
      <c r="L1015" s="39">
        <v>0.43124999999999997</v>
      </c>
      <c r="M1015" s="37" t="s">
        <v>39</v>
      </c>
      <c r="N1015" s="37" t="s">
        <v>190</v>
      </c>
      <c r="O1015" s="37" t="s">
        <v>100</v>
      </c>
      <c r="P1015" s="37" t="s">
        <v>190</v>
      </c>
      <c r="Q1015" s="37">
        <v>3</v>
      </c>
      <c r="R1015" s="13" t="s">
        <v>55</v>
      </c>
      <c r="S1015" s="13" t="s">
        <v>127</v>
      </c>
      <c r="T1015" s="13" t="s">
        <v>42</v>
      </c>
      <c r="U1015" s="13" t="s">
        <v>52</v>
      </c>
      <c r="V1015" s="13" t="s">
        <v>42</v>
      </c>
      <c r="W1015" s="13" t="s">
        <v>66</v>
      </c>
      <c r="X1015" s="13" t="s">
        <v>47</v>
      </c>
      <c r="Y1015" s="13" t="s">
        <v>41</v>
      </c>
      <c r="Z1015" s="13" t="s">
        <v>41</v>
      </c>
      <c r="AA1015" s="13"/>
      <c r="AB1015" s="13">
        <v>0</v>
      </c>
      <c r="AC1015" s="13">
        <v>-1</v>
      </c>
      <c r="AD1015" s="13" t="s">
        <v>42</v>
      </c>
      <c r="AE1015" s="13">
        <v>0</v>
      </c>
      <c r="AF1015" s="13" t="s">
        <v>42</v>
      </c>
      <c r="AG1015" s="13">
        <v>0</v>
      </c>
      <c r="AH1015" s="46" t="str">
        <f t="shared" si="32"/>
        <v>0</v>
      </c>
      <c r="AI1015" s="46" t="s">
        <v>49</v>
      </c>
      <c r="AJ1015" s="46" t="str">
        <f t="shared" si="33"/>
        <v>-1</v>
      </c>
      <c r="AK1015" s="13" t="s">
        <v>41</v>
      </c>
      <c r="AL1015" s="13" t="s">
        <v>41</v>
      </c>
      <c r="AM1015" s="13"/>
      <c r="AN1015" s="13">
        <v>101.31965006729475</v>
      </c>
      <c r="AO1015" s="13">
        <v>117.34261838440112</v>
      </c>
      <c r="AP1015" s="13">
        <v>125.13020833333333</v>
      </c>
      <c r="AQ1015" s="13">
        <v>148.05555555555554</v>
      </c>
      <c r="AR1015" s="36">
        <v>1317.4294924000001</v>
      </c>
      <c r="AS1015" s="36">
        <v>210.85498876111907</v>
      </c>
      <c r="AT1015" s="36">
        <v>1168.3325000000002</v>
      </c>
      <c r="AU1015" s="36">
        <v>1466.5264848000002</v>
      </c>
      <c r="AV1015" s="36">
        <v>1146.9189594999998</v>
      </c>
      <c r="AW1015" s="36">
        <v>8.2653138896402361</v>
      </c>
      <c r="AX1015" s="36">
        <v>1141.0744999999999</v>
      </c>
      <c r="AY1015" s="36">
        <v>1152.7634189999999</v>
      </c>
      <c r="AZ1015" s="36">
        <v>187379</v>
      </c>
      <c r="BA1015" s="36" t="s">
        <v>50</v>
      </c>
      <c r="BB1015" s="36">
        <v>176356.7</v>
      </c>
      <c r="BC1015" s="36">
        <v>198401.3</v>
      </c>
      <c r="BD1015" s="36">
        <v>1214.4172684</v>
      </c>
      <c r="BE1015" s="36">
        <v>65.173704490102764</v>
      </c>
      <c r="BF1015" s="36">
        <v>1168.3325000000002</v>
      </c>
      <c r="BG1015" s="36">
        <v>1260.5020367999998</v>
      </c>
      <c r="BH1015" s="36">
        <v>1152.7634189999999</v>
      </c>
      <c r="BI1015" s="36">
        <v>0</v>
      </c>
      <c r="BJ1015" s="36">
        <v>1152.7634189999999</v>
      </c>
      <c r="BK1015" s="36">
        <v>1152.7634189999999</v>
      </c>
      <c r="BL1015" s="36">
        <v>117571.14999999998</v>
      </c>
      <c r="BM1015" s="36">
        <v>29712.522348313043</v>
      </c>
      <c r="BN1015" s="36">
        <v>93689.5</v>
      </c>
      <c r="BO1015" s="36">
        <v>176356.7</v>
      </c>
      <c r="BP1015" s="36">
        <v>1063.9627459000001</v>
      </c>
      <c r="BQ1015" s="36">
        <v>147.60112174976513</v>
      </c>
      <c r="BR1015" s="36">
        <v>959.59299179999994</v>
      </c>
      <c r="BS1015" s="36">
        <v>1168.3325000000002</v>
      </c>
      <c r="BT1015" s="36">
        <v>1040.8777989999999</v>
      </c>
      <c r="BU1015" s="36">
        <v>158.23016123852352</v>
      </c>
      <c r="BV1015" s="36">
        <v>928.99217899999996</v>
      </c>
      <c r="BW1015" s="36">
        <v>1152.7634189999999</v>
      </c>
      <c r="BX1015" s="36">
        <v>122967.49375000001</v>
      </c>
      <c r="BY1015" s="36">
        <v>30233.965506418212</v>
      </c>
      <c r="BZ1015" s="36">
        <v>88178.4</v>
      </c>
      <c r="CA1015" s="36">
        <v>176356.7</v>
      </c>
      <c r="CB1015" s="36"/>
      <c r="CC1015" s="40">
        <v>24.581</v>
      </c>
      <c r="CD1015" s="40">
        <v>62.1</v>
      </c>
      <c r="CE1015" s="40"/>
    </row>
    <row r="1016" spans="1:83" s="5" customFormat="1">
      <c r="A1016" s="13" t="s">
        <v>511</v>
      </c>
      <c r="B1016" s="13">
        <v>3</v>
      </c>
      <c r="C1016" s="13">
        <v>1</v>
      </c>
      <c r="D1016" s="13" t="s">
        <v>34</v>
      </c>
      <c r="E1016" s="35" t="s">
        <v>459</v>
      </c>
      <c r="F1016" s="13" t="s">
        <v>36</v>
      </c>
      <c r="G1016" s="36">
        <v>1953833526</v>
      </c>
      <c r="H1016" s="13"/>
      <c r="I1016" s="37">
        <v>25</v>
      </c>
      <c r="J1016" s="37" t="s">
        <v>70</v>
      </c>
      <c r="K1016" s="38">
        <v>43538</v>
      </c>
      <c r="L1016" s="39">
        <v>0.44166666666666665</v>
      </c>
      <c r="M1016" s="37" t="s">
        <v>39</v>
      </c>
      <c r="N1016" s="37" t="s">
        <v>190</v>
      </c>
      <c r="O1016" s="37" t="s">
        <v>100</v>
      </c>
      <c r="P1016" s="37" t="s">
        <v>190</v>
      </c>
      <c r="Q1016" s="37">
        <v>4</v>
      </c>
      <c r="R1016" s="13" t="s">
        <v>43</v>
      </c>
      <c r="S1016" s="13" t="s">
        <v>63</v>
      </c>
      <c r="T1016" s="13" t="s">
        <v>42</v>
      </c>
      <c r="U1016" s="13" t="s">
        <v>45</v>
      </c>
      <c r="V1016" s="13" t="s">
        <v>42</v>
      </c>
      <c r="W1016" s="13" t="s">
        <v>66</v>
      </c>
      <c r="X1016" s="13" t="s">
        <v>47</v>
      </c>
      <c r="Y1016" s="13" t="s">
        <v>41</v>
      </c>
      <c r="Z1016" s="13" t="s">
        <v>41</v>
      </c>
      <c r="AA1016" s="13"/>
      <c r="AB1016" s="13">
        <v>-1</v>
      </c>
      <c r="AC1016" s="13">
        <v>0</v>
      </c>
      <c r="AD1016" s="13" t="s">
        <v>42</v>
      </c>
      <c r="AE1016" s="13">
        <v>1</v>
      </c>
      <c r="AF1016" s="13" t="s">
        <v>42</v>
      </c>
      <c r="AG1016" s="13">
        <v>0</v>
      </c>
      <c r="AH1016" s="46" t="str">
        <f t="shared" si="32"/>
        <v>0</v>
      </c>
      <c r="AI1016" s="46" t="s">
        <v>49</v>
      </c>
      <c r="AJ1016" s="46" t="str">
        <f t="shared" si="33"/>
        <v>-1</v>
      </c>
      <c r="AK1016" s="13" t="s">
        <v>41</v>
      </c>
      <c r="AL1016" s="13" t="s">
        <v>41</v>
      </c>
      <c r="AM1016" s="13"/>
      <c r="AN1016" s="13">
        <v>101.31965006729475</v>
      </c>
      <c r="AO1016" s="13">
        <v>117.34261838440112</v>
      </c>
      <c r="AP1016" s="13">
        <v>125.13020833333333</v>
      </c>
      <c r="AQ1016" s="13">
        <v>148.05555555555554</v>
      </c>
      <c r="AR1016" s="36">
        <v>1241.1520682999999</v>
      </c>
      <c r="AS1016" s="36">
        <v>113.89057302613239</v>
      </c>
      <c r="AT1016" s="36">
        <v>1160.6192718</v>
      </c>
      <c r="AU1016" s="36">
        <v>1321.6848647999998</v>
      </c>
      <c r="AV1016" s="36">
        <v>1035.5305675</v>
      </c>
      <c r="AW1016" s="36">
        <v>16.592305168269302</v>
      </c>
      <c r="AX1016" s="36">
        <v>1023.7980360000001</v>
      </c>
      <c r="AY1016" s="36">
        <v>1047.2630989999998</v>
      </c>
      <c r="AZ1016" s="36">
        <v>124000.82500000001</v>
      </c>
      <c r="BA1016" s="36" t="s">
        <v>50</v>
      </c>
      <c r="BB1016" s="36">
        <v>93689.5</v>
      </c>
      <c r="BC1016" s="36">
        <v>209423.6</v>
      </c>
      <c r="BD1016" s="36">
        <v>1279.3522134</v>
      </c>
      <c r="BE1016" s="36">
        <v>167.91373631117264</v>
      </c>
      <c r="BF1016" s="36">
        <v>1160.6192718</v>
      </c>
      <c r="BG1016" s="36">
        <v>1398.085155</v>
      </c>
      <c r="BH1016" s="36">
        <v>1023.7980360000001</v>
      </c>
      <c r="BI1016" s="36">
        <v>0</v>
      </c>
      <c r="BJ1016" s="36">
        <v>1023.7980360000001</v>
      </c>
      <c r="BK1016" s="36">
        <v>1023.7980360000001</v>
      </c>
      <c r="BL1016" s="36">
        <v>100119.2</v>
      </c>
      <c r="BM1016" s="36">
        <v>4148.6363629510861</v>
      </c>
      <c r="BN1016" s="36">
        <v>93689.5</v>
      </c>
      <c r="BO1016" s="36">
        <v>104711.8</v>
      </c>
      <c r="BP1016" s="36">
        <v>1164.4758859000001</v>
      </c>
      <c r="BQ1016" s="36">
        <v>5.454075965059471</v>
      </c>
      <c r="BR1016" s="36">
        <v>1160.6192718</v>
      </c>
      <c r="BS1016" s="36">
        <v>1168.3325000000002</v>
      </c>
      <c r="BT1016" s="36">
        <v>1088.2807275</v>
      </c>
      <c r="BU1016" s="36">
        <v>91.192296857620107</v>
      </c>
      <c r="BV1016" s="36">
        <v>1023.7980360000001</v>
      </c>
      <c r="BW1016" s="36">
        <v>1152.7634189999999</v>
      </c>
      <c r="BX1016" s="36">
        <v>133989.77499999997</v>
      </c>
      <c r="BY1016" s="36">
        <v>41423.8139799239</v>
      </c>
      <c r="BZ1016" s="36">
        <v>93689.5</v>
      </c>
      <c r="CA1016" s="36">
        <v>198401.3</v>
      </c>
      <c r="CB1016" s="36"/>
      <c r="CC1016" s="40">
        <v>25.186</v>
      </c>
      <c r="CD1016" s="40">
        <v>60.509</v>
      </c>
      <c r="CE1016" s="40"/>
    </row>
    <row r="1017" spans="1:83" s="5" customFormat="1">
      <c r="A1017" s="13" t="s">
        <v>511</v>
      </c>
      <c r="B1017" s="13">
        <v>3</v>
      </c>
      <c r="C1017" s="13">
        <v>1</v>
      </c>
      <c r="D1017" s="13" t="s">
        <v>34</v>
      </c>
      <c r="E1017" s="35" t="s">
        <v>459</v>
      </c>
      <c r="F1017" s="13" t="s">
        <v>36</v>
      </c>
      <c r="G1017" s="36">
        <v>1953833526</v>
      </c>
      <c r="H1017" s="13"/>
      <c r="I1017" s="37">
        <v>25</v>
      </c>
      <c r="J1017" s="37" t="s">
        <v>70</v>
      </c>
      <c r="K1017" s="38">
        <v>43538</v>
      </c>
      <c r="L1017" s="39">
        <v>0.45277777777777778</v>
      </c>
      <c r="M1017" s="37" t="s">
        <v>39</v>
      </c>
      <c r="N1017" s="37" t="s">
        <v>190</v>
      </c>
      <c r="O1017" s="37" t="s">
        <v>100</v>
      </c>
      <c r="P1017" s="37" t="s">
        <v>190</v>
      </c>
      <c r="Q1017" s="37">
        <v>5</v>
      </c>
      <c r="R1017" s="13" t="s">
        <v>55</v>
      </c>
      <c r="S1017" s="13" t="s">
        <v>63</v>
      </c>
      <c r="T1017" s="13" t="s">
        <v>42</v>
      </c>
      <c r="U1017" s="13" t="s">
        <v>52</v>
      </c>
      <c r="V1017" s="13" t="s">
        <v>42</v>
      </c>
      <c r="W1017" s="13" t="s">
        <v>66</v>
      </c>
      <c r="X1017" s="13" t="s">
        <v>76</v>
      </c>
      <c r="Y1017" s="13" t="s">
        <v>41</v>
      </c>
      <c r="Z1017" s="13" t="s">
        <v>41</v>
      </c>
      <c r="AA1017" s="13"/>
      <c r="AB1017" s="13">
        <v>0</v>
      </c>
      <c r="AC1017" s="13">
        <v>0</v>
      </c>
      <c r="AD1017" s="13" t="s">
        <v>42</v>
      </c>
      <c r="AE1017" s="13">
        <v>0</v>
      </c>
      <c r="AF1017" s="13" t="s">
        <v>42</v>
      </c>
      <c r="AG1017" s="13">
        <v>0</v>
      </c>
      <c r="AH1017" s="46" t="str">
        <f t="shared" si="32"/>
        <v>0</v>
      </c>
      <c r="AI1017" s="46" t="s">
        <v>77</v>
      </c>
      <c r="AJ1017" s="46" t="str">
        <f t="shared" si="33"/>
        <v>0</v>
      </c>
      <c r="AK1017" s="13" t="s">
        <v>41</v>
      </c>
      <c r="AL1017" s="13" t="s">
        <v>41</v>
      </c>
      <c r="AM1017" s="13"/>
      <c r="AN1017" s="13">
        <v>101.31965006729475</v>
      </c>
      <c r="AO1017" s="13">
        <v>117.34261838440112</v>
      </c>
      <c r="AP1017" s="13">
        <v>125.13020833333333</v>
      </c>
      <c r="AQ1017" s="13">
        <v>148.05555555555554</v>
      </c>
      <c r="AR1017" s="36">
        <v>1515.9143644000001</v>
      </c>
      <c r="AS1017" s="36">
        <v>26.797203624895158</v>
      </c>
      <c r="AT1017" s="36">
        <v>1496.96588</v>
      </c>
      <c r="AU1017" s="36">
        <v>1534.8628488000002</v>
      </c>
      <c r="AV1017" s="36">
        <v>1181.8434399999999</v>
      </c>
      <c r="AW1017" s="36">
        <v>24.612384526699273</v>
      </c>
      <c r="AX1017" s="36">
        <v>1164.439856</v>
      </c>
      <c r="AY1017" s="36">
        <v>1199.2470239999998</v>
      </c>
      <c r="AZ1017" s="36">
        <v>203912.44999999998</v>
      </c>
      <c r="BA1017" s="36" t="s">
        <v>50</v>
      </c>
      <c r="BB1017" s="36">
        <v>187379</v>
      </c>
      <c r="BC1017" s="36">
        <v>209423.6</v>
      </c>
      <c r="BD1017" s="36">
        <v>1412.9880723000001</v>
      </c>
      <c r="BE1017" s="36">
        <v>172.35696183749002</v>
      </c>
      <c r="BF1017" s="36">
        <v>1291.1132957999998</v>
      </c>
      <c r="BG1017" s="36">
        <v>1534.8628488000002</v>
      </c>
      <c r="BH1017" s="36">
        <v>1129.1493699999999</v>
      </c>
      <c r="BI1017" s="36">
        <v>99.133052977336519</v>
      </c>
      <c r="BJ1017" s="36">
        <v>1059.0517159999999</v>
      </c>
      <c r="BK1017" s="36">
        <v>1199.2470239999998</v>
      </c>
      <c r="BL1017" s="36">
        <v>171764.08333333334</v>
      </c>
      <c r="BM1017" s="36">
        <v>47333.890592150427</v>
      </c>
      <c r="BN1017" s="36">
        <v>115734.1</v>
      </c>
      <c r="BO1017" s="36">
        <v>220445.9</v>
      </c>
      <c r="BP1017" s="36">
        <v>1382.3082844</v>
      </c>
      <c r="BQ1017" s="36">
        <v>215.7447339764</v>
      </c>
      <c r="BR1017" s="36">
        <v>1229.7537200000002</v>
      </c>
      <c r="BS1017" s="36">
        <v>1534.8628488000002</v>
      </c>
      <c r="BT1017" s="36">
        <v>1129.1493699999999</v>
      </c>
      <c r="BU1017" s="36">
        <v>99.133052977336519</v>
      </c>
      <c r="BV1017" s="36">
        <v>1059.0517159999999</v>
      </c>
      <c r="BW1017" s="36">
        <v>1199.2470239999998</v>
      </c>
      <c r="BX1017" s="36">
        <v>155345.46875</v>
      </c>
      <c r="BY1017" s="36">
        <v>45098.053731910593</v>
      </c>
      <c r="BZ1017" s="36">
        <v>93689.5</v>
      </c>
      <c r="CA1017" s="36">
        <v>220445.9</v>
      </c>
      <c r="CB1017" s="36"/>
      <c r="CC1017" s="40">
        <v>25.452999999999999</v>
      </c>
      <c r="CD1017" s="40">
        <v>59.811</v>
      </c>
      <c r="CE1017" s="40"/>
    </row>
    <row r="1018" spans="1:83" s="5" customFormat="1">
      <c r="A1018" s="13" t="s">
        <v>511</v>
      </c>
      <c r="B1018" s="13">
        <v>3</v>
      </c>
      <c r="C1018" s="13">
        <v>2</v>
      </c>
      <c r="D1018" s="13" t="s">
        <v>101</v>
      </c>
      <c r="E1018" s="35" t="s">
        <v>460</v>
      </c>
      <c r="F1018" s="13" t="s">
        <v>36</v>
      </c>
      <c r="G1018" s="36">
        <v>1053831792</v>
      </c>
      <c r="H1018" s="13">
        <v>0</v>
      </c>
      <c r="I1018" s="37">
        <v>25</v>
      </c>
      <c r="J1018" s="37" t="s">
        <v>70</v>
      </c>
      <c r="K1018" s="38">
        <v>43538</v>
      </c>
      <c r="L1018" s="39">
        <v>0.40972222222222227</v>
      </c>
      <c r="M1018" s="37" t="s">
        <v>39</v>
      </c>
      <c r="N1018" s="37" t="s">
        <v>188</v>
      </c>
      <c r="O1018" s="37" t="s">
        <v>190</v>
      </c>
      <c r="P1018" s="37" t="s">
        <v>190</v>
      </c>
      <c r="Q1018" s="37">
        <v>1</v>
      </c>
      <c r="R1018" s="13" t="s">
        <v>55</v>
      </c>
      <c r="S1018" s="13" t="s">
        <v>63</v>
      </c>
      <c r="T1018" s="13" t="s">
        <v>42</v>
      </c>
      <c r="U1018" s="13" t="s">
        <v>52</v>
      </c>
      <c r="V1018" s="13" t="s">
        <v>42</v>
      </c>
      <c r="W1018" s="13" t="s">
        <v>66</v>
      </c>
      <c r="X1018" s="13" t="s">
        <v>47</v>
      </c>
      <c r="Y1018" s="13" t="s">
        <v>41</v>
      </c>
      <c r="Z1018" s="13" t="s">
        <v>41</v>
      </c>
      <c r="AA1018" s="13"/>
      <c r="AB1018" s="13">
        <v>0</v>
      </c>
      <c r="AC1018" s="13">
        <v>0</v>
      </c>
      <c r="AD1018" s="13" t="s">
        <v>42</v>
      </c>
      <c r="AE1018" s="13">
        <v>0</v>
      </c>
      <c r="AF1018" s="13" t="s">
        <v>42</v>
      </c>
      <c r="AG1018" s="13">
        <v>0</v>
      </c>
      <c r="AH1018" s="46" t="str">
        <f t="shared" si="32"/>
        <v>0</v>
      </c>
      <c r="AI1018" s="46" t="s">
        <v>49</v>
      </c>
      <c r="AJ1018" s="46" t="str">
        <f t="shared" si="33"/>
        <v>-1</v>
      </c>
      <c r="AK1018" s="13" t="s">
        <v>41</v>
      </c>
      <c r="AL1018" s="13" t="s">
        <v>41</v>
      </c>
      <c r="AM1018" s="13"/>
      <c r="AN1018" s="13">
        <v>101.31965006729475</v>
      </c>
      <c r="AO1018" s="13">
        <v>117.34261838440112</v>
      </c>
      <c r="AP1018" s="13">
        <v>125.13020833333333</v>
      </c>
      <c r="AQ1018" s="13">
        <v>148.05555555555554</v>
      </c>
      <c r="AR1018" s="36">
        <v>273.21024899999998</v>
      </c>
      <c r="AS1018" s="36">
        <v>79.562488292921557</v>
      </c>
      <c r="AT1018" s="36">
        <v>216.95107400000001</v>
      </c>
      <c r="AU1018" s="36">
        <v>329.469424</v>
      </c>
      <c r="AV1018" s="36">
        <v>168.84642015</v>
      </c>
      <c r="AW1018" s="36">
        <v>8.2826588654294131</v>
      </c>
      <c r="AX1018" s="36">
        <v>162.98969589999999</v>
      </c>
      <c r="AY1018" s="36">
        <v>174.70314440000001</v>
      </c>
      <c r="AZ1018" s="36">
        <v>73022.7</v>
      </c>
      <c r="BA1018" s="36" t="s">
        <v>50</v>
      </c>
      <c r="BB1018" s="36">
        <v>68889.3</v>
      </c>
      <c r="BC1018" s="36">
        <v>74400.5</v>
      </c>
      <c r="BD1018" s="36">
        <v>268.64997400000004</v>
      </c>
      <c r="BE1018" s="36">
        <v>73.113285539770274</v>
      </c>
      <c r="BF1018" s="36">
        <v>216.95107400000001</v>
      </c>
      <c r="BG1018" s="36">
        <v>320.34887400000002</v>
      </c>
      <c r="BH1018" s="36">
        <v>174.70314440000001</v>
      </c>
      <c r="BI1018" s="36">
        <v>0</v>
      </c>
      <c r="BJ1018" s="36">
        <v>174.70314440000001</v>
      </c>
      <c r="BK1018" s="36">
        <v>174.70314440000001</v>
      </c>
      <c r="BL1018" s="36">
        <v>68889.333333333328</v>
      </c>
      <c r="BM1018" s="36">
        <v>3896.9644661796269</v>
      </c>
      <c r="BN1018" s="36">
        <v>63378.2</v>
      </c>
      <c r="BO1018" s="36">
        <v>74400.5</v>
      </c>
      <c r="BP1018" s="36">
        <v>282.38423</v>
      </c>
      <c r="BQ1018" s="36">
        <v>92.53645664407459</v>
      </c>
      <c r="BR1018" s="36">
        <v>216.95107400000001</v>
      </c>
      <c r="BS1018" s="36">
        <v>347.817386</v>
      </c>
      <c r="BT1018" s="36">
        <v>174.70314440000001</v>
      </c>
      <c r="BU1018" s="36">
        <v>0</v>
      </c>
      <c r="BV1018" s="36">
        <v>174.70314440000001</v>
      </c>
      <c r="BW1018" s="36">
        <v>174.70314440000001</v>
      </c>
      <c r="BX1018" s="36">
        <v>66305.974999999991</v>
      </c>
      <c r="BY1018" s="36">
        <v>6240.7445559537755</v>
      </c>
      <c r="BZ1018" s="36">
        <v>57867</v>
      </c>
      <c r="CA1018" s="36">
        <v>77156.100000000006</v>
      </c>
      <c r="CB1018" s="36"/>
      <c r="CC1018" s="40">
        <v>23.640999999999998</v>
      </c>
      <c r="CD1018" s="40">
        <v>63.164999999999999</v>
      </c>
      <c r="CE1018" s="40"/>
    </row>
    <row r="1019" spans="1:83" s="5" customFormat="1">
      <c r="A1019" s="13" t="s">
        <v>511</v>
      </c>
      <c r="B1019" s="13">
        <v>3</v>
      </c>
      <c r="C1019" s="13">
        <v>2</v>
      </c>
      <c r="D1019" s="13" t="s">
        <v>101</v>
      </c>
      <c r="E1019" s="35" t="s">
        <v>460</v>
      </c>
      <c r="F1019" s="13" t="s">
        <v>36</v>
      </c>
      <c r="G1019" s="36">
        <v>1053831792</v>
      </c>
      <c r="H1019" s="13">
        <v>0</v>
      </c>
      <c r="I1019" s="37">
        <v>25</v>
      </c>
      <c r="J1019" s="37" t="s">
        <v>70</v>
      </c>
      <c r="K1019" s="38">
        <v>43538</v>
      </c>
      <c r="L1019" s="39">
        <v>0.4201388888888889</v>
      </c>
      <c r="M1019" s="37" t="s">
        <v>39</v>
      </c>
      <c r="N1019" s="37" t="s">
        <v>188</v>
      </c>
      <c r="O1019" s="37" t="s">
        <v>190</v>
      </c>
      <c r="P1019" s="37" t="s">
        <v>190</v>
      </c>
      <c r="Q1019" s="37">
        <v>2</v>
      </c>
      <c r="R1019" s="13" t="s">
        <v>55</v>
      </c>
      <c r="S1019" s="13" t="s">
        <v>63</v>
      </c>
      <c r="T1019" s="13" t="s">
        <v>42</v>
      </c>
      <c r="U1019" s="13" t="s">
        <v>52</v>
      </c>
      <c r="V1019" s="13" t="s">
        <v>42</v>
      </c>
      <c r="W1019" s="13" t="s">
        <v>46</v>
      </c>
      <c r="X1019" s="13" t="s">
        <v>53</v>
      </c>
      <c r="Y1019" s="13" t="s">
        <v>41</v>
      </c>
      <c r="Z1019" s="13" t="s">
        <v>41</v>
      </c>
      <c r="AA1019" s="13"/>
      <c r="AB1019" s="13">
        <v>0</v>
      </c>
      <c r="AC1019" s="13">
        <v>0</v>
      </c>
      <c r="AD1019" s="13" t="s">
        <v>42</v>
      </c>
      <c r="AE1019" s="13">
        <v>0</v>
      </c>
      <c r="AF1019" s="13" t="s">
        <v>42</v>
      </c>
      <c r="AG1019" s="13" t="s">
        <v>48</v>
      </c>
      <c r="AH1019" s="46">
        <f t="shared" si="32"/>
        <v>1</v>
      </c>
      <c r="AI1019" s="46" t="s">
        <v>54</v>
      </c>
      <c r="AJ1019" s="46" t="str">
        <f t="shared" si="33"/>
        <v>-2</v>
      </c>
      <c r="AK1019" s="13" t="s">
        <v>41</v>
      </c>
      <c r="AL1019" s="13" t="s">
        <v>41</v>
      </c>
      <c r="AM1019" s="13"/>
      <c r="AN1019" s="13">
        <v>101.31965006729475</v>
      </c>
      <c r="AO1019" s="13">
        <v>117.34261838440112</v>
      </c>
      <c r="AP1019" s="13">
        <v>125.13020833333333</v>
      </c>
      <c r="AQ1019" s="13">
        <v>148.05555555555554</v>
      </c>
      <c r="AR1019" s="36">
        <v>321.69124799999997</v>
      </c>
      <c r="AS1019" s="36">
        <v>76.910092572924341</v>
      </c>
      <c r="AT1019" s="36">
        <v>267.30759999999998</v>
      </c>
      <c r="AU1019" s="36">
        <v>376.07489599999997</v>
      </c>
      <c r="AV1019" s="36">
        <v>174.70314440000001</v>
      </c>
      <c r="AW1019" s="36">
        <v>0</v>
      </c>
      <c r="AX1019" s="36">
        <v>174.70314440000001</v>
      </c>
      <c r="AY1019" s="36">
        <v>174.70314440000001</v>
      </c>
      <c r="AZ1019" s="36">
        <v>95067.324999999997</v>
      </c>
      <c r="BA1019" s="36" t="s">
        <v>50</v>
      </c>
      <c r="BB1019" s="36">
        <v>66133.8</v>
      </c>
      <c r="BC1019" s="36">
        <v>110223</v>
      </c>
      <c r="BD1019" s="36">
        <v>280.37208799999996</v>
      </c>
      <c r="BE1019" s="36">
        <v>18.475976115060568</v>
      </c>
      <c r="BF1019" s="36">
        <v>267.30759999999998</v>
      </c>
      <c r="BG1019" s="36">
        <v>293.436576</v>
      </c>
      <c r="BH1019" s="36">
        <v>168.84642015</v>
      </c>
      <c r="BI1019" s="36">
        <v>8.2826588654294131</v>
      </c>
      <c r="BJ1019" s="36">
        <v>162.98969589999999</v>
      </c>
      <c r="BK1019" s="36">
        <v>174.70314440000001</v>
      </c>
      <c r="BL1019" s="36">
        <v>58785.566666666658</v>
      </c>
      <c r="BM1019" s="36">
        <v>4148.645219185014</v>
      </c>
      <c r="BN1019" s="36">
        <v>55111.5</v>
      </c>
      <c r="BO1019" s="36">
        <v>66133.8</v>
      </c>
      <c r="BP1019" s="36">
        <v>242.12933699999999</v>
      </c>
      <c r="BQ1019" s="36">
        <v>35.607441011596563</v>
      </c>
      <c r="BR1019" s="36">
        <v>216.95107400000001</v>
      </c>
      <c r="BS1019" s="36">
        <v>267.30759999999998</v>
      </c>
      <c r="BT1019" s="36">
        <v>174.70314440000001</v>
      </c>
      <c r="BU1019" s="36">
        <v>0</v>
      </c>
      <c r="BV1019" s="36">
        <v>174.70314440000001</v>
      </c>
      <c r="BW1019" s="36">
        <v>174.70314440000001</v>
      </c>
      <c r="BX1019" s="36">
        <v>74744.937500000015</v>
      </c>
      <c r="BY1019" s="36">
        <v>21151.015142757664</v>
      </c>
      <c r="BZ1019" s="36">
        <v>55111.5</v>
      </c>
      <c r="CA1019" s="36">
        <v>132267.5</v>
      </c>
      <c r="CB1019" s="36"/>
      <c r="CC1019" s="40">
        <v>24.122</v>
      </c>
      <c r="CD1019" s="40">
        <v>62.697000000000003</v>
      </c>
      <c r="CE1019" s="40"/>
    </row>
    <row r="1020" spans="1:83" s="5" customFormat="1">
      <c r="A1020" s="13" t="s">
        <v>511</v>
      </c>
      <c r="B1020" s="13">
        <v>3</v>
      </c>
      <c r="C1020" s="13">
        <v>2</v>
      </c>
      <c r="D1020" s="13" t="s">
        <v>101</v>
      </c>
      <c r="E1020" s="35" t="s">
        <v>460</v>
      </c>
      <c r="F1020" s="13" t="s">
        <v>36</v>
      </c>
      <c r="G1020" s="36">
        <v>1053831792</v>
      </c>
      <c r="H1020" s="13">
        <v>0</v>
      </c>
      <c r="I1020" s="37">
        <v>25</v>
      </c>
      <c r="J1020" s="37" t="s">
        <v>70</v>
      </c>
      <c r="K1020" s="38">
        <v>43538</v>
      </c>
      <c r="L1020" s="39">
        <v>0.43124999999999997</v>
      </c>
      <c r="M1020" s="37" t="s">
        <v>39</v>
      </c>
      <c r="N1020" s="37" t="s">
        <v>188</v>
      </c>
      <c r="O1020" s="37" t="s">
        <v>190</v>
      </c>
      <c r="P1020" s="37" t="s">
        <v>190</v>
      </c>
      <c r="Q1020" s="37">
        <v>3</v>
      </c>
      <c r="R1020" s="13" t="s">
        <v>55</v>
      </c>
      <c r="S1020" s="13" t="s">
        <v>63</v>
      </c>
      <c r="T1020" s="13" t="s">
        <v>42</v>
      </c>
      <c r="U1020" s="13" t="s">
        <v>52</v>
      </c>
      <c r="V1020" s="13" t="s">
        <v>42</v>
      </c>
      <c r="W1020" s="13" t="s">
        <v>46</v>
      </c>
      <c r="X1020" s="13" t="s">
        <v>53</v>
      </c>
      <c r="Y1020" s="13" t="s">
        <v>41</v>
      </c>
      <c r="Z1020" s="13" t="s">
        <v>41</v>
      </c>
      <c r="AA1020" s="13"/>
      <c r="AB1020" s="13">
        <v>0</v>
      </c>
      <c r="AC1020" s="13">
        <v>0</v>
      </c>
      <c r="AD1020" s="13" t="s">
        <v>42</v>
      </c>
      <c r="AE1020" s="13">
        <v>0</v>
      </c>
      <c r="AF1020" s="13" t="s">
        <v>42</v>
      </c>
      <c r="AG1020" s="13" t="s">
        <v>48</v>
      </c>
      <c r="AH1020" s="46">
        <f t="shared" si="32"/>
        <v>1</v>
      </c>
      <c r="AI1020" s="46" t="s">
        <v>54</v>
      </c>
      <c r="AJ1020" s="46" t="str">
        <f t="shared" si="33"/>
        <v>-2</v>
      </c>
      <c r="AK1020" s="13" t="s">
        <v>41</v>
      </c>
      <c r="AL1020" s="13" t="s">
        <v>41</v>
      </c>
      <c r="AM1020" s="13"/>
      <c r="AN1020" s="13">
        <v>101.31965006729475</v>
      </c>
      <c r="AO1020" s="13">
        <v>117.34261838440112</v>
      </c>
      <c r="AP1020" s="13">
        <v>125.13020833333333</v>
      </c>
      <c r="AQ1020" s="13">
        <v>148.05555555555554</v>
      </c>
      <c r="AR1020" s="36">
        <v>548.6719599999999</v>
      </c>
      <c r="AS1020" s="36">
        <v>30.552183312042811</v>
      </c>
      <c r="AT1020" s="36">
        <v>527.06830400000001</v>
      </c>
      <c r="AU1020" s="36">
        <v>570.2756159999999</v>
      </c>
      <c r="AV1020" s="36">
        <v>122.05159515</v>
      </c>
      <c r="AW1020" s="36">
        <v>8.3143322994790907</v>
      </c>
      <c r="AX1020" s="36">
        <v>116.1724744</v>
      </c>
      <c r="AY1020" s="36">
        <v>127.93071590000001</v>
      </c>
      <c r="AZ1020" s="36">
        <v>187379</v>
      </c>
      <c r="BA1020" s="36" t="s">
        <v>50</v>
      </c>
      <c r="BB1020" s="36">
        <v>176356.7</v>
      </c>
      <c r="BC1020" s="36">
        <v>198401.3</v>
      </c>
      <c r="BD1020" s="36">
        <v>527.06830400000001</v>
      </c>
      <c r="BE1020" s="36">
        <v>0</v>
      </c>
      <c r="BF1020" s="36">
        <v>527.06830400000001</v>
      </c>
      <c r="BG1020" s="36">
        <v>527.06830400000001</v>
      </c>
      <c r="BH1020" s="36">
        <v>122.05159515</v>
      </c>
      <c r="BI1020" s="36">
        <v>8.3143322994790907</v>
      </c>
      <c r="BJ1020" s="36">
        <v>116.1724744</v>
      </c>
      <c r="BK1020" s="36">
        <v>127.93071590000001</v>
      </c>
      <c r="BL1020" s="36">
        <v>117571.14999999998</v>
      </c>
      <c r="BM1020" s="36">
        <v>29712.522348313043</v>
      </c>
      <c r="BN1020" s="36">
        <v>93689.5</v>
      </c>
      <c r="BO1020" s="36">
        <v>176356.7</v>
      </c>
      <c r="BP1020" s="36">
        <v>456.35607700000003</v>
      </c>
      <c r="BQ1020" s="36">
        <v>100.00219044900524</v>
      </c>
      <c r="BR1020" s="36">
        <v>385.64385000000004</v>
      </c>
      <c r="BS1020" s="36">
        <v>527.06830400000001</v>
      </c>
      <c r="BT1020" s="36">
        <v>145.43780939999999</v>
      </c>
      <c r="BU1020" s="36">
        <v>41.38743366439212</v>
      </c>
      <c r="BV1020" s="36">
        <v>116.1724744</v>
      </c>
      <c r="BW1020" s="36">
        <v>174.70314440000001</v>
      </c>
      <c r="BX1020" s="36">
        <v>122967.49375000001</v>
      </c>
      <c r="BY1020" s="36">
        <v>30233.965506418212</v>
      </c>
      <c r="BZ1020" s="36">
        <v>88178.4</v>
      </c>
      <c r="CA1020" s="36">
        <v>176356.7</v>
      </c>
      <c r="CB1020" s="36"/>
      <c r="CC1020" s="40">
        <v>24.581</v>
      </c>
      <c r="CD1020" s="40">
        <v>62.1</v>
      </c>
      <c r="CE1020" s="40"/>
    </row>
    <row r="1021" spans="1:83" s="5" customFormat="1">
      <c r="A1021" s="13" t="s">
        <v>511</v>
      </c>
      <c r="B1021" s="13">
        <v>3</v>
      </c>
      <c r="C1021" s="13">
        <v>2</v>
      </c>
      <c r="D1021" s="13" t="s">
        <v>101</v>
      </c>
      <c r="E1021" s="35" t="s">
        <v>460</v>
      </c>
      <c r="F1021" s="13" t="s">
        <v>36</v>
      </c>
      <c r="G1021" s="36">
        <v>1053831792</v>
      </c>
      <c r="H1021" s="13">
        <v>0</v>
      </c>
      <c r="I1021" s="37">
        <v>25</v>
      </c>
      <c r="J1021" s="37" t="s">
        <v>70</v>
      </c>
      <c r="K1021" s="38">
        <v>43538</v>
      </c>
      <c r="L1021" s="39">
        <v>0.44166666666666665</v>
      </c>
      <c r="M1021" s="37" t="s">
        <v>39</v>
      </c>
      <c r="N1021" s="37" t="s">
        <v>188</v>
      </c>
      <c r="O1021" s="37" t="s">
        <v>190</v>
      </c>
      <c r="P1021" s="37" t="s">
        <v>190</v>
      </c>
      <c r="Q1021" s="37">
        <v>4</v>
      </c>
      <c r="R1021" s="13" t="s">
        <v>55</v>
      </c>
      <c r="S1021" s="13" t="s">
        <v>63</v>
      </c>
      <c r="T1021" s="13" t="s">
        <v>42</v>
      </c>
      <c r="U1021" s="13" t="s">
        <v>45</v>
      </c>
      <c r="V1021" s="13" t="s">
        <v>41</v>
      </c>
      <c r="W1021" s="13" t="s">
        <v>66</v>
      </c>
      <c r="X1021" s="13" t="s">
        <v>53</v>
      </c>
      <c r="Y1021" s="13" t="s">
        <v>41</v>
      </c>
      <c r="Z1021" s="13" t="s">
        <v>41</v>
      </c>
      <c r="AA1021" s="13"/>
      <c r="AB1021" s="13">
        <v>0</v>
      </c>
      <c r="AC1021" s="13">
        <v>0</v>
      </c>
      <c r="AD1021" s="13" t="s">
        <v>42</v>
      </c>
      <c r="AE1021" s="13">
        <v>1</v>
      </c>
      <c r="AF1021" s="13" t="s">
        <v>41</v>
      </c>
      <c r="AG1021" s="13">
        <v>0</v>
      </c>
      <c r="AH1021" s="46" t="str">
        <f t="shared" si="32"/>
        <v>0</v>
      </c>
      <c r="AI1021" s="46" t="s">
        <v>54</v>
      </c>
      <c r="AJ1021" s="46" t="str">
        <f t="shared" si="33"/>
        <v>-2</v>
      </c>
      <c r="AK1021" s="13" t="s">
        <v>41</v>
      </c>
      <c r="AL1021" s="13" t="s">
        <v>41</v>
      </c>
      <c r="AM1021" s="13"/>
      <c r="AN1021" s="13">
        <v>101.31965006729475</v>
      </c>
      <c r="AO1021" s="13">
        <v>117.34261838440112</v>
      </c>
      <c r="AP1021" s="13">
        <v>125.13020833333333</v>
      </c>
      <c r="AQ1021" s="13">
        <v>148.05555555555554</v>
      </c>
      <c r="AR1021" s="36">
        <v>464.84666900000002</v>
      </c>
      <c r="AS1021" s="36">
        <v>28.770258667103658</v>
      </c>
      <c r="AT1021" s="36">
        <v>444.50302399999998</v>
      </c>
      <c r="AU1021" s="36">
        <v>485.19031400000006</v>
      </c>
      <c r="AV1021" s="36">
        <v>157.12735474999999</v>
      </c>
      <c r="AW1021" s="36">
        <v>8.2906023615878954</v>
      </c>
      <c r="AX1021" s="36">
        <v>151.26501359999997</v>
      </c>
      <c r="AY1021" s="36">
        <v>162.98969589999999</v>
      </c>
      <c r="AZ1021" s="36">
        <v>124000.82500000001</v>
      </c>
      <c r="BA1021" s="36" t="s">
        <v>50</v>
      </c>
      <c r="BB1021" s="36">
        <v>93689.5</v>
      </c>
      <c r="BC1021" s="36">
        <v>209423.6</v>
      </c>
      <c r="BD1021" s="36">
        <v>485.785664</v>
      </c>
      <c r="BE1021" s="36">
        <v>58.38246937856605</v>
      </c>
      <c r="BF1021" s="36">
        <v>444.50302399999998</v>
      </c>
      <c r="BG1021" s="36">
        <v>527.06830400000001</v>
      </c>
      <c r="BH1021" s="36">
        <v>174.69752749999998</v>
      </c>
      <c r="BI1021" s="36">
        <v>16.557374234700301</v>
      </c>
      <c r="BJ1021" s="36">
        <v>162.98969589999999</v>
      </c>
      <c r="BK1021" s="36">
        <v>186.4053591</v>
      </c>
      <c r="BL1021" s="36">
        <v>100119.2</v>
      </c>
      <c r="BM1021" s="36">
        <v>4148.6363629510861</v>
      </c>
      <c r="BN1021" s="36">
        <v>93689.5</v>
      </c>
      <c r="BO1021" s="36">
        <v>104711.8</v>
      </c>
      <c r="BP1021" s="36">
        <v>485.785664</v>
      </c>
      <c r="BQ1021" s="36">
        <v>58.38246937856605</v>
      </c>
      <c r="BR1021" s="36">
        <v>444.50302399999998</v>
      </c>
      <c r="BS1021" s="36">
        <v>527.06830400000001</v>
      </c>
      <c r="BT1021" s="36">
        <v>139.58108514999998</v>
      </c>
      <c r="BU1021" s="36">
        <v>33.104774798962723</v>
      </c>
      <c r="BV1021" s="36">
        <v>116.1724744</v>
      </c>
      <c r="BW1021" s="36">
        <v>162.98969589999999</v>
      </c>
      <c r="BX1021" s="36">
        <v>133989.77499999997</v>
      </c>
      <c r="BY1021" s="36">
        <v>41423.8139799239</v>
      </c>
      <c r="BZ1021" s="36">
        <v>93689.5</v>
      </c>
      <c r="CA1021" s="36">
        <v>198401.3</v>
      </c>
      <c r="CB1021" s="36"/>
      <c r="CC1021" s="40">
        <v>25.186</v>
      </c>
      <c r="CD1021" s="40">
        <v>60.509</v>
      </c>
      <c r="CE1021" s="40"/>
    </row>
    <row r="1022" spans="1:83" s="5" customFormat="1">
      <c r="A1022" s="13" t="s">
        <v>511</v>
      </c>
      <c r="B1022" s="13">
        <v>3</v>
      </c>
      <c r="C1022" s="13">
        <v>2</v>
      </c>
      <c r="D1022" s="13" t="s">
        <v>101</v>
      </c>
      <c r="E1022" s="35" t="s">
        <v>460</v>
      </c>
      <c r="F1022" s="13" t="s">
        <v>36</v>
      </c>
      <c r="G1022" s="36">
        <v>1053831792</v>
      </c>
      <c r="H1022" s="13">
        <v>0</v>
      </c>
      <c r="I1022" s="37">
        <v>25</v>
      </c>
      <c r="J1022" s="37" t="s">
        <v>70</v>
      </c>
      <c r="K1022" s="38">
        <v>43538</v>
      </c>
      <c r="L1022" s="39">
        <v>0.45277777777777778</v>
      </c>
      <c r="M1022" s="37" t="s">
        <v>39</v>
      </c>
      <c r="N1022" s="37" t="s">
        <v>188</v>
      </c>
      <c r="O1022" s="37" t="s">
        <v>190</v>
      </c>
      <c r="P1022" s="37" t="s">
        <v>190</v>
      </c>
      <c r="Q1022" s="37">
        <v>5</v>
      </c>
      <c r="R1022" s="13" t="s">
        <v>55</v>
      </c>
      <c r="S1022" s="13" t="s">
        <v>63</v>
      </c>
      <c r="T1022" s="13" t="s">
        <v>42</v>
      </c>
      <c r="U1022" s="13" t="s">
        <v>45</v>
      </c>
      <c r="V1022" s="13" t="s">
        <v>41</v>
      </c>
      <c r="W1022" s="13" t="s">
        <v>66</v>
      </c>
      <c r="X1022" s="13" t="s">
        <v>47</v>
      </c>
      <c r="Y1022" s="13" t="s">
        <v>41</v>
      </c>
      <c r="Z1022" s="13" t="s">
        <v>41</v>
      </c>
      <c r="AA1022" s="13"/>
      <c r="AB1022" s="13">
        <v>0</v>
      </c>
      <c r="AC1022" s="13">
        <v>0</v>
      </c>
      <c r="AD1022" s="13" t="s">
        <v>42</v>
      </c>
      <c r="AE1022" s="13">
        <v>1</v>
      </c>
      <c r="AF1022" s="13" t="s">
        <v>41</v>
      </c>
      <c r="AG1022" s="13">
        <v>0</v>
      </c>
      <c r="AH1022" s="46" t="str">
        <f t="shared" si="32"/>
        <v>0</v>
      </c>
      <c r="AI1022" s="46" t="s">
        <v>49</v>
      </c>
      <c r="AJ1022" s="46" t="str">
        <f t="shared" si="33"/>
        <v>-1</v>
      </c>
      <c r="AK1022" s="13" t="s">
        <v>41</v>
      </c>
      <c r="AL1022" s="13" t="s">
        <v>41</v>
      </c>
      <c r="AM1022" s="13"/>
      <c r="AN1022" s="13">
        <v>101.31965006729475</v>
      </c>
      <c r="AO1022" s="13">
        <v>117.34261838440112</v>
      </c>
      <c r="AP1022" s="13">
        <v>125.13020833333333</v>
      </c>
      <c r="AQ1022" s="13">
        <v>148.05555555555554</v>
      </c>
      <c r="AR1022" s="36">
        <v>532.48794100000009</v>
      </c>
      <c r="AS1022" s="36">
        <v>22.675832599277399</v>
      </c>
      <c r="AT1022" s="36">
        <v>516.45370600000001</v>
      </c>
      <c r="AU1022" s="36">
        <v>548.52217600000006</v>
      </c>
      <c r="AV1022" s="36">
        <v>139.52909750000001</v>
      </c>
      <c r="AW1022" s="36">
        <v>0</v>
      </c>
      <c r="AX1022" s="36">
        <v>139.52909750000001</v>
      </c>
      <c r="AY1022" s="36">
        <v>139.52909750000001</v>
      </c>
      <c r="AZ1022" s="36">
        <v>203912.44999999998</v>
      </c>
      <c r="BA1022" s="36" t="s">
        <v>50</v>
      </c>
      <c r="BB1022" s="36">
        <v>187379</v>
      </c>
      <c r="BC1022" s="36">
        <v>209423.6</v>
      </c>
      <c r="BD1022" s="36">
        <v>527.28456100000005</v>
      </c>
      <c r="BE1022" s="36">
        <v>30.034523165458285</v>
      </c>
      <c r="BF1022" s="36">
        <v>506.04694600000005</v>
      </c>
      <c r="BG1022" s="36">
        <v>548.52217600000006</v>
      </c>
      <c r="BH1022" s="36">
        <v>157.11612095000001</v>
      </c>
      <c r="BI1022" s="36">
        <v>24.871807084763699</v>
      </c>
      <c r="BJ1022" s="36">
        <v>139.52909750000001</v>
      </c>
      <c r="BK1022" s="36">
        <v>174.70314440000001</v>
      </c>
      <c r="BL1022" s="36">
        <v>171764.08333333334</v>
      </c>
      <c r="BM1022" s="36">
        <v>47333.890592150427</v>
      </c>
      <c r="BN1022" s="36">
        <v>115734.1</v>
      </c>
      <c r="BO1022" s="36">
        <v>220445.9</v>
      </c>
      <c r="BP1022" s="36">
        <v>511.69825600000001</v>
      </c>
      <c r="BQ1022" s="36">
        <v>52.076887083741923</v>
      </c>
      <c r="BR1022" s="36">
        <v>474.87433599999997</v>
      </c>
      <c r="BS1022" s="36">
        <v>548.52217600000006</v>
      </c>
      <c r="BT1022" s="36">
        <v>139.52909750000001</v>
      </c>
      <c r="BU1022" s="36">
        <v>0</v>
      </c>
      <c r="BV1022" s="36">
        <v>139.52909750000001</v>
      </c>
      <c r="BW1022" s="36">
        <v>139.52909750000001</v>
      </c>
      <c r="BX1022" s="36">
        <v>155345.46875</v>
      </c>
      <c r="BY1022" s="36">
        <v>45098.053731910593</v>
      </c>
      <c r="BZ1022" s="36">
        <v>93689.5</v>
      </c>
      <c r="CA1022" s="36">
        <v>220445.9</v>
      </c>
      <c r="CB1022" s="36"/>
      <c r="CC1022" s="40">
        <v>25.452999999999999</v>
      </c>
      <c r="CD1022" s="40">
        <v>59.811</v>
      </c>
      <c r="CE1022" s="40"/>
    </row>
    <row r="1023" spans="1:83" s="5" customFormat="1">
      <c r="A1023" s="13" t="s">
        <v>511</v>
      </c>
      <c r="B1023" s="13">
        <v>3</v>
      </c>
      <c r="C1023" s="13">
        <v>3</v>
      </c>
      <c r="D1023" s="13" t="s">
        <v>58</v>
      </c>
      <c r="E1023" s="35" t="s">
        <v>461</v>
      </c>
      <c r="F1023" s="13" t="s">
        <v>36</v>
      </c>
      <c r="G1023" s="36">
        <v>1053865334</v>
      </c>
      <c r="H1023" s="13">
        <v>0</v>
      </c>
      <c r="I1023" s="37">
        <v>20</v>
      </c>
      <c r="J1023" s="37" t="s">
        <v>38</v>
      </c>
      <c r="K1023" s="38">
        <v>43538</v>
      </c>
      <c r="L1023" s="39">
        <v>0.40972222222222227</v>
      </c>
      <c r="M1023" s="37" t="s">
        <v>39</v>
      </c>
      <c r="N1023" s="37" t="s">
        <v>188</v>
      </c>
      <c r="O1023" s="37" t="s">
        <v>190</v>
      </c>
      <c r="P1023" s="37" t="s">
        <v>190</v>
      </c>
      <c r="Q1023" s="37">
        <v>1</v>
      </c>
      <c r="R1023" s="13" t="s">
        <v>55</v>
      </c>
      <c r="S1023" s="13" t="s">
        <v>63</v>
      </c>
      <c r="T1023" s="13" t="s">
        <v>42</v>
      </c>
      <c r="U1023" s="13" t="s">
        <v>52</v>
      </c>
      <c r="V1023" s="13" t="s">
        <v>42</v>
      </c>
      <c r="W1023" s="13" t="s">
        <v>66</v>
      </c>
      <c r="X1023" s="13" t="s">
        <v>76</v>
      </c>
      <c r="Y1023" s="13" t="s">
        <v>41</v>
      </c>
      <c r="Z1023" s="13" t="s">
        <v>41</v>
      </c>
      <c r="AA1023" s="13">
        <v>0</v>
      </c>
      <c r="AB1023" s="13">
        <v>0</v>
      </c>
      <c r="AC1023" s="13">
        <v>0</v>
      </c>
      <c r="AD1023" s="13" t="s">
        <v>42</v>
      </c>
      <c r="AE1023" s="13">
        <v>0</v>
      </c>
      <c r="AF1023" s="13" t="s">
        <v>42</v>
      </c>
      <c r="AG1023" s="13">
        <v>0</v>
      </c>
      <c r="AH1023" s="46" t="str">
        <f t="shared" si="32"/>
        <v>0</v>
      </c>
      <c r="AI1023" s="46" t="s">
        <v>77</v>
      </c>
      <c r="AJ1023" s="46" t="str">
        <f t="shared" si="33"/>
        <v>0</v>
      </c>
      <c r="AK1023" s="13" t="s">
        <v>41</v>
      </c>
      <c r="AL1023" s="13" t="s">
        <v>41</v>
      </c>
      <c r="AM1023" s="13"/>
      <c r="AN1023" s="13">
        <v>101.31965006729475</v>
      </c>
      <c r="AO1023" s="13">
        <v>117.34261838440112</v>
      </c>
      <c r="AP1023" s="13">
        <v>125.13020833333333</v>
      </c>
      <c r="AQ1023" s="13">
        <v>148.05555555555554</v>
      </c>
      <c r="AR1023" s="36">
        <v>328.91810149999992</v>
      </c>
      <c r="AS1023" s="36">
        <v>26.435586529990438</v>
      </c>
      <c r="AT1023" s="36">
        <v>310.22531899999996</v>
      </c>
      <c r="AU1023" s="36">
        <v>347.61088399999994</v>
      </c>
      <c r="AV1023" s="36">
        <v>263.5362025</v>
      </c>
      <c r="AW1023" s="36">
        <v>5.5453088618670066</v>
      </c>
      <c r="AX1023" s="36">
        <v>259.61507699999999</v>
      </c>
      <c r="AY1023" s="36">
        <v>267.45732800000002</v>
      </c>
      <c r="AZ1023" s="36">
        <v>73022.7</v>
      </c>
      <c r="BA1023" s="36" t="s">
        <v>50</v>
      </c>
      <c r="BB1023" s="36">
        <v>68889.3</v>
      </c>
      <c r="BC1023" s="36">
        <v>74400.5</v>
      </c>
      <c r="BD1023" s="36">
        <v>353.67599899999999</v>
      </c>
      <c r="BE1023" s="36">
        <v>61.44854095033353</v>
      </c>
      <c r="BF1023" s="36">
        <v>310.22531899999996</v>
      </c>
      <c r="BG1023" s="36">
        <v>397.12667900000002</v>
      </c>
      <c r="BH1023" s="36">
        <v>259.61507699999999</v>
      </c>
      <c r="BI1023" s="36">
        <v>0</v>
      </c>
      <c r="BJ1023" s="36">
        <v>259.61507699999999</v>
      </c>
      <c r="BK1023" s="36">
        <v>259.61507699999999</v>
      </c>
      <c r="BL1023" s="36">
        <v>68889.333333333328</v>
      </c>
      <c r="BM1023" s="36">
        <v>3896.9644661796269</v>
      </c>
      <c r="BN1023" s="36">
        <v>63378.2</v>
      </c>
      <c r="BO1023" s="36">
        <v>74400.5</v>
      </c>
      <c r="BP1023" s="36">
        <v>366.05687899999992</v>
      </c>
      <c r="BQ1023" s="36">
        <v>78.957749360447053</v>
      </c>
      <c r="BR1023" s="36">
        <v>310.22531899999996</v>
      </c>
      <c r="BS1023" s="36">
        <v>421.88843899999989</v>
      </c>
      <c r="BT1023" s="36">
        <v>255.71267449999999</v>
      </c>
      <c r="BU1023" s="36">
        <v>5.5188305413386631</v>
      </c>
      <c r="BV1023" s="36">
        <v>251.810272</v>
      </c>
      <c r="BW1023" s="36">
        <v>259.61507699999999</v>
      </c>
      <c r="BX1023" s="36">
        <v>66305.974999999991</v>
      </c>
      <c r="BY1023" s="36">
        <v>6240.7445559537755</v>
      </c>
      <c r="BZ1023" s="36">
        <v>57867</v>
      </c>
      <c r="CA1023" s="36">
        <v>77156.100000000006</v>
      </c>
      <c r="CB1023" s="36"/>
      <c r="CC1023" s="40">
        <v>23.640999999999998</v>
      </c>
      <c r="CD1023" s="40">
        <v>63.164999999999999</v>
      </c>
      <c r="CE1023" s="40"/>
    </row>
    <row r="1024" spans="1:83" s="5" customFormat="1">
      <c r="A1024" s="13" t="s">
        <v>511</v>
      </c>
      <c r="B1024" s="13">
        <v>3</v>
      </c>
      <c r="C1024" s="13">
        <v>3</v>
      </c>
      <c r="D1024" s="13" t="s">
        <v>58</v>
      </c>
      <c r="E1024" s="35" t="s">
        <v>461</v>
      </c>
      <c r="F1024" s="13" t="s">
        <v>36</v>
      </c>
      <c r="G1024" s="36">
        <v>1053865334</v>
      </c>
      <c r="H1024" s="13">
        <v>0</v>
      </c>
      <c r="I1024" s="37">
        <v>20</v>
      </c>
      <c r="J1024" s="37" t="s">
        <v>38</v>
      </c>
      <c r="K1024" s="38">
        <v>43538</v>
      </c>
      <c r="L1024" s="39">
        <v>0.4201388888888889</v>
      </c>
      <c r="M1024" s="37" t="s">
        <v>39</v>
      </c>
      <c r="N1024" s="37" t="s">
        <v>188</v>
      </c>
      <c r="O1024" s="37" t="s">
        <v>190</v>
      </c>
      <c r="P1024" s="37" t="s">
        <v>190</v>
      </c>
      <c r="Q1024" s="37">
        <v>2</v>
      </c>
      <c r="R1024" s="13" t="s">
        <v>55</v>
      </c>
      <c r="S1024" s="13" t="s">
        <v>63</v>
      </c>
      <c r="T1024" s="13" t="s">
        <v>42</v>
      </c>
      <c r="U1024" s="13" t="s">
        <v>52</v>
      </c>
      <c r="V1024" s="13" t="s">
        <v>42</v>
      </c>
      <c r="W1024" s="13" t="s">
        <v>66</v>
      </c>
      <c r="X1024" s="13" t="s">
        <v>76</v>
      </c>
      <c r="Y1024" s="13" t="s">
        <v>41</v>
      </c>
      <c r="Z1024" s="13" t="s">
        <v>41</v>
      </c>
      <c r="AA1024" s="13">
        <v>0</v>
      </c>
      <c r="AB1024" s="13">
        <v>0</v>
      </c>
      <c r="AC1024" s="13">
        <v>0</v>
      </c>
      <c r="AD1024" s="13" t="s">
        <v>42</v>
      </c>
      <c r="AE1024" s="13">
        <v>0</v>
      </c>
      <c r="AF1024" s="13" t="s">
        <v>42</v>
      </c>
      <c r="AG1024" s="13">
        <v>0</v>
      </c>
      <c r="AH1024" s="46" t="str">
        <f t="shared" si="32"/>
        <v>0</v>
      </c>
      <c r="AI1024" s="46" t="s">
        <v>77</v>
      </c>
      <c r="AJ1024" s="46" t="str">
        <f t="shared" si="33"/>
        <v>0</v>
      </c>
      <c r="AK1024" s="13" t="s">
        <v>41</v>
      </c>
      <c r="AL1024" s="13" t="s">
        <v>41</v>
      </c>
      <c r="AM1024" s="13"/>
      <c r="AN1024" s="13">
        <v>101.31965006729475</v>
      </c>
      <c r="AO1024" s="13">
        <v>117.34261838440112</v>
      </c>
      <c r="AP1024" s="13">
        <v>125.13020833333333</v>
      </c>
      <c r="AQ1024" s="13">
        <v>148.05555555555554</v>
      </c>
      <c r="AR1024" s="36">
        <v>266.50730199999998</v>
      </c>
      <c r="AS1024" s="36">
        <v>44.167583780759664</v>
      </c>
      <c r="AT1024" s="36">
        <v>235.27610399999998</v>
      </c>
      <c r="AU1024" s="36">
        <v>297.73849999999999</v>
      </c>
      <c r="AV1024" s="36">
        <v>244.14099999999996</v>
      </c>
      <c r="AW1024" s="36">
        <v>0</v>
      </c>
      <c r="AX1024" s="36">
        <v>244.14099999999996</v>
      </c>
      <c r="AY1024" s="36">
        <v>244.14099999999996</v>
      </c>
      <c r="AZ1024" s="36">
        <v>95067.324999999997</v>
      </c>
      <c r="BA1024" s="36" t="s">
        <v>50</v>
      </c>
      <c r="BB1024" s="36">
        <v>66133.8</v>
      </c>
      <c r="BC1024" s="36">
        <v>110223</v>
      </c>
      <c r="BD1024" s="36">
        <v>247.81893399999996</v>
      </c>
      <c r="BE1024" s="36">
        <v>17.738240296540102</v>
      </c>
      <c r="BF1024" s="36">
        <v>235.27610399999998</v>
      </c>
      <c r="BG1024" s="36">
        <v>260.36176399999994</v>
      </c>
      <c r="BH1024" s="36">
        <v>240.27580649999999</v>
      </c>
      <c r="BI1024" s="36">
        <v>5.4662090688962968</v>
      </c>
      <c r="BJ1024" s="36">
        <v>236.41061300000001</v>
      </c>
      <c r="BK1024" s="36">
        <v>244.14099999999996</v>
      </c>
      <c r="BL1024" s="36">
        <v>58785.566666666658</v>
      </c>
      <c r="BM1024" s="36">
        <v>4148.645219185014</v>
      </c>
      <c r="BN1024" s="36">
        <v>55111.5</v>
      </c>
      <c r="BO1024" s="36">
        <v>66133.8</v>
      </c>
      <c r="BP1024" s="36">
        <v>272.75071149999997</v>
      </c>
      <c r="BQ1024" s="36">
        <v>52.997098171108519</v>
      </c>
      <c r="BR1024" s="36">
        <v>235.27610399999998</v>
      </c>
      <c r="BS1024" s="36">
        <v>310.22531899999996</v>
      </c>
      <c r="BT1024" s="36">
        <v>251.87803849999997</v>
      </c>
      <c r="BU1024" s="36">
        <v>10.941824779302804</v>
      </c>
      <c r="BV1024" s="36">
        <v>244.14099999999996</v>
      </c>
      <c r="BW1024" s="36">
        <v>259.61507699999999</v>
      </c>
      <c r="BX1024" s="36">
        <v>74744.937500000015</v>
      </c>
      <c r="BY1024" s="36">
        <v>21151.015142757664</v>
      </c>
      <c r="BZ1024" s="36">
        <v>55111.5</v>
      </c>
      <c r="CA1024" s="36">
        <v>132267.5</v>
      </c>
      <c r="CB1024" s="36"/>
      <c r="CC1024" s="40">
        <v>24.122</v>
      </c>
      <c r="CD1024" s="40">
        <v>62.697000000000003</v>
      </c>
      <c r="CE1024" s="40"/>
    </row>
    <row r="1025" spans="1:83" s="5" customFormat="1">
      <c r="A1025" s="13" t="s">
        <v>511</v>
      </c>
      <c r="B1025" s="13">
        <v>3</v>
      </c>
      <c r="C1025" s="13">
        <v>3</v>
      </c>
      <c r="D1025" s="13" t="s">
        <v>58</v>
      </c>
      <c r="E1025" s="35" t="s">
        <v>461</v>
      </c>
      <c r="F1025" s="13" t="s">
        <v>36</v>
      </c>
      <c r="G1025" s="36">
        <v>1053865334</v>
      </c>
      <c r="H1025" s="13"/>
      <c r="I1025" s="37">
        <v>20</v>
      </c>
      <c r="J1025" s="37" t="s">
        <v>38</v>
      </c>
      <c r="K1025" s="38">
        <v>43538</v>
      </c>
      <c r="L1025" s="39">
        <v>0.43124999999999997</v>
      </c>
      <c r="M1025" s="37" t="s">
        <v>39</v>
      </c>
      <c r="N1025" s="37" t="s">
        <v>188</v>
      </c>
      <c r="O1025" s="37" t="s">
        <v>190</v>
      </c>
      <c r="P1025" s="37" t="s">
        <v>190</v>
      </c>
      <c r="Q1025" s="37">
        <v>3</v>
      </c>
      <c r="R1025" s="13" t="s">
        <v>55</v>
      </c>
      <c r="S1025" s="13" t="s">
        <v>63</v>
      </c>
      <c r="T1025" s="13" t="s">
        <v>42</v>
      </c>
      <c r="U1025" s="13" t="s">
        <v>52</v>
      </c>
      <c r="V1025" s="13" t="s">
        <v>42</v>
      </c>
      <c r="W1025" s="13" t="s">
        <v>66</v>
      </c>
      <c r="X1025" s="13" t="s">
        <v>76</v>
      </c>
      <c r="Y1025" s="13" t="s">
        <v>41</v>
      </c>
      <c r="Z1025" s="13" t="s">
        <v>41</v>
      </c>
      <c r="AA1025" s="13">
        <v>0</v>
      </c>
      <c r="AB1025" s="13">
        <v>0</v>
      </c>
      <c r="AC1025" s="13">
        <v>0</v>
      </c>
      <c r="AD1025" s="13" t="s">
        <v>42</v>
      </c>
      <c r="AE1025" s="13">
        <v>0</v>
      </c>
      <c r="AF1025" s="13" t="s">
        <v>42</v>
      </c>
      <c r="AG1025" s="13">
        <v>0</v>
      </c>
      <c r="AH1025" s="46" t="str">
        <f t="shared" si="32"/>
        <v>0</v>
      </c>
      <c r="AI1025" s="46" t="s">
        <v>77</v>
      </c>
      <c r="AJ1025" s="46" t="str">
        <f t="shared" si="33"/>
        <v>0</v>
      </c>
      <c r="AK1025" s="13" t="s">
        <v>41</v>
      </c>
      <c r="AL1025" s="13" t="s">
        <v>41</v>
      </c>
      <c r="AM1025" s="13"/>
      <c r="AN1025" s="13">
        <v>101.31965006729475</v>
      </c>
      <c r="AO1025" s="13">
        <v>117.34261838440112</v>
      </c>
      <c r="AP1025" s="13">
        <v>125.13020833333333</v>
      </c>
      <c r="AQ1025" s="13">
        <v>148.05555555555554</v>
      </c>
      <c r="AR1025" s="36">
        <v>458.77513399999998</v>
      </c>
      <c r="AS1025" s="36">
        <v>17.438823001114411</v>
      </c>
      <c r="AT1025" s="36">
        <v>446.44402400000001</v>
      </c>
      <c r="AU1025" s="36">
        <v>471.10624399999989</v>
      </c>
      <c r="AV1025" s="36">
        <v>351.90961100000004</v>
      </c>
      <c r="AW1025" s="36">
        <v>5.762193360899313</v>
      </c>
      <c r="AX1025" s="36">
        <v>347.83512500000001</v>
      </c>
      <c r="AY1025" s="36">
        <v>355.98409700000002</v>
      </c>
      <c r="AZ1025" s="36">
        <v>187379</v>
      </c>
      <c r="BA1025" s="36" t="s">
        <v>50</v>
      </c>
      <c r="BB1025" s="36">
        <v>176356.7</v>
      </c>
      <c r="BC1025" s="36">
        <v>198401.3</v>
      </c>
      <c r="BD1025" s="36">
        <v>409.37950749999999</v>
      </c>
      <c r="BE1025" s="36">
        <v>52.417141917101397</v>
      </c>
      <c r="BF1025" s="36">
        <v>372.31499099999996</v>
      </c>
      <c r="BG1025" s="36">
        <v>446.44402400000001</v>
      </c>
      <c r="BH1025" s="36">
        <v>339.63761099999999</v>
      </c>
      <c r="BI1025" s="36">
        <v>11.593035476543337</v>
      </c>
      <c r="BJ1025" s="36">
        <v>331.44009699999998</v>
      </c>
      <c r="BK1025" s="36">
        <v>347.83512500000001</v>
      </c>
      <c r="BL1025" s="36">
        <v>117571.14999999998</v>
      </c>
      <c r="BM1025" s="36">
        <v>29712.522348313043</v>
      </c>
      <c r="BN1025" s="36">
        <v>93689.5</v>
      </c>
      <c r="BO1025" s="36">
        <v>176356.7</v>
      </c>
      <c r="BP1025" s="36">
        <v>384.57184000000001</v>
      </c>
      <c r="BQ1025" s="36">
        <v>87.500481746443512</v>
      </c>
      <c r="BR1025" s="36">
        <v>322.699656</v>
      </c>
      <c r="BS1025" s="36">
        <v>446.44402400000001</v>
      </c>
      <c r="BT1025" s="36">
        <v>311.58607499999999</v>
      </c>
      <c r="BU1025" s="36">
        <v>51.263898133140401</v>
      </c>
      <c r="BV1025" s="36">
        <v>275.33702499999998</v>
      </c>
      <c r="BW1025" s="36">
        <v>347.83512500000001</v>
      </c>
      <c r="BX1025" s="36">
        <v>122967.49375000001</v>
      </c>
      <c r="BY1025" s="36">
        <v>30233.965506418212</v>
      </c>
      <c r="BZ1025" s="36">
        <v>88178.4</v>
      </c>
      <c r="CA1025" s="36">
        <v>176356.7</v>
      </c>
      <c r="CB1025" s="36"/>
      <c r="CC1025" s="40">
        <v>24.581</v>
      </c>
      <c r="CD1025" s="40">
        <v>62.1</v>
      </c>
      <c r="CE1025" s="40"/>
    </row>
    <row r="1026" spans="1:83" s="5" customFormat="1">
      <c r="A1026" s="13" t="s">
        <v>511</v>
      </c>
      <c r="B1026" s="13">
        <v>3</v>
      </c>
      <c r="C1026" s="13">
        <v>3</v>
      </c>
      <c r="D1026" s="13" t="s">
        <v>58</v>
      </c>
      <c r="E1026" s="35" t="s">
        <v>461</v>
      </c>
      <c r="F1026" s="13" t="s">
        <v>36</v>
      </c>
      <c r="G1026" s="36">
        <v>1053865334</v>
      </c>
      <c r="H1026" s="13"/>
      <c r="I1026" s="37">
        <v>20</v>
      </c>
      <c r="J1026" s="37" t="s">
        <v>38</v>
      </c>
      <c r="K1026" s="38">
        <v>43538</v>
      </c>
      <c r="L1026" s="39">
        <v>0.44166666666666665</v>
      </c>
      <c r="M1026" s="37" t="s">
        <v>39</v>
      </c>
      <c r="N1026" s="37" t="s">
        <v>188</v>
      </c>
      <c r="O1026" s="37" t="s">
        <v>190</v>
      </c>
      <c r="P1026" s="37" t="s">
        <v>190</v>
      </c>
      <c r="Q1026" s="37">
        <v>4</v>
      </c>
      <c r="R1026" s="13" t="s">
        <v>62</v>
      </c>
      <c r="S1026" s="13" t="s">
        <v>63</v>
      </c>
      <c r="T1026" s="13" t="s">
        <v>42</v>
      </c>
      <c r="U1026" s="13" t="s">
        <v>52</v>
      </c>
      <c r="V1026" s="13" t="s">
        <v>42</v>
      </c>
      <c r="W1026" s="13" t="s">
        <v>66</v>
      </c>
      <c r="X1026" s="13" t="s">
        <v>76</v>
      </c>
      <c r="Y1026" s="13" t="s">
        <v>41</v>
      </c>
      <c r="Z1026" s="13" t="s">
        <v>41</v>
      </c>
      <c r="AA1026" s="13">
        <v>0</v>
      </c>
      <c r="AB1026" s="13">
        <v>1</v>
      </c>
      <c r="AC1026" s="13">
        <v>0</v>
      </c>
      <c r="AD1026" s="13" t="s">
        <v>42</v>
      </c>
      <c r="AE1026" s="13" t="s">
        <v>57</v>
      </c>
      <c r="AF1026" s="13" t="s">
        <v>42</v>
      </c>
      <c r="AG1026" s="13">
        <v>0</v>
      </c>
      <c r="AH1026" s="46" t="str">
        <f t="shared" si="32"/>
        <v>0</v>
      </c>
      <c r="AI1026" s="46" t="s">
        <v>77</v>
      </c>
      <c r="AJ1026" s="46" t="str">
        <f t="shared" si="33"/>
        <v>0</v>
      </c>
      <c r="AK1026" s="13" t="s">
        <v>41</v>
      </c>
      <c r="AL1026" s="13" t="s">
        <v>41</v>
      </c>
      <c r="AM1026" s="13"/>
      <c r="AN1026" s="13">
        <v>101.31965006729475</v>
      </c>
      <c r="AO1026" s="13">
        <v>117.34261838440112</v>
      </c>
      <c r="AP1026" s="13">
        <v>125.13020833333333</v>
      </c>
      <c r="AQ1026" s="13">
        <v>148.05555555555554</v>
      </c>
      <c r="AR1026" s="36">
        <v>334.46094549999998</v>
      </c>
      <c r="AS1026" s="36">
        <v>175.81563747894819</v>
      </c>
      <c r="AT1026" s="36">
        <v>210.14051599999999</v>
      </c>
      <c r="AU1026" s="36">
        <v>458.78137499999997</v>
      </c>
      <c r="AV1026" s="36">
        <v>311.16162650000001</v>
      </c>
      <c r="AW1026" s="36">
        <v>5.7038436164225468</v>
      </c>
      <c r="AX1026" s="36">
        <v>307.1284</v>
      </c>
      <c r="AY1026" s="36">
        <v>315.19485299999997</v>
      </c>
      <c r="AZ1026" s="36">
        <v>124000.82500000001</v>
      </c>
      <c r="BA1026" s="36" t="s">
        <v>50</v>
      </c>
      <c r="BB1026" s="36">
        <v>93689.5</v>
      </c>
      <c r="BC1026" s="36">
        <v>209423.6</v>
      </c>
      <c r="BD1026" s="36">
        <v>322.19555600000001</v>
      </c>
      <c r="BE1026" s="36">
        <v>158.46975730025957</v>
      </c>
      <c r="BF1026" s="36">
        <v>210.14051599999999</v>
      </c>
      <c r="BG1026" s="36">
        <v>434.25059599999997</v>
      </c>
      <c r="BH1026" s="36">
        <v>319.28424849999999</v>
      </c>
      <c r="BI1026" s="36">
        <v>17.190965810852632</v>
      </c>
      <c r="BJ1026" s="36">
        <v>307.1284</v>
      </c>
      <c r="BK1026" s="36">
        <v>331.44009699999998</v>
      </c>
      <c r="BL1026" s="36">
        <v>100119.2</v>
      </c>
      <c r="BM1026" s="36">
        <v>4148.6363629510861</v>
      </c>
      <c r="BN1026" s="36">
        <v>93689.5</v>
      </c>
      <c r="BO1026" s="36">
        <v>104711.8</v>
      </c>
      <c r="BP1026" s="36">
        <v>328.29227000000003</v>
      </c>
      <c r="BQ1026" s="36">
        <v>167.09181292496947</v>
      </c>
      <c r="BR1026" s="36">
        <v>210.14051599999999</v>
      </c>
      <c r="BS1026" s="36">
        <v>446.44402400000001</v>
      </c>
      <c r="BT1026" s="36">
        <v>327.4817625</v>
      </c>
      <c r="BU1026" s="36">
        <v>28.784001287395967</v>
      </c>
      <c r="BV1026" s="36">
        <v>307.1284</v>
      </c>
      <c r="BW1026" s="36">
        <v>347.83512500000001</v>
      </c>
      <c r="BX1026" s="36">
        <v>133989.77499999997</v>
      </c>
      <c r="BY1026" s="36">
        <v>41423.8139799239</v>
      </c>
      <c r="BZ1026" s="36">
        <v>93689.5</v>
      </c>
      <c r="CA1026" s="36">
        <v>198401.3</v>
      </c>
      <c r="CB1026" s="36"/>
      <c r="CC1026" s="40">
        <v>25.186</v>
      </c>
      <c r="CD1026" s="40">
        <v>60.509</v>
      </c>
      <c r="CE1026" s="40"/>
    </row>
    <row r="1027" spans="1:83" s="5" customFormat="1">
      <c r="A1027" s="13" t="s">
        <v>511</v>
      </c>
      <c r="B1027" s="13">
        <v>3</v>
      </c>
      <c r="C1027" s="13">
        <v>3</v>
      </c>
      <c r="D1027" s="13" t="s">
        <v>58</v>
      </c>
      <c r="E1027" s="35" t="s">
        <v>461</v>
      </c>
      <c r="F1027" s="13" t="s">
        <v>36</v>
      </c>
      <c r="G1027" s="36">
        <v>1053865334</v>
      </c>
      <c r="H1027" s="13"/>
      <c r="I1027" s="37">
        <v>20</v>
      </c>
      <c r="J1027" s="37" t="s">
        <v>38</v>
      </c>
      <c r="K1027" s="38">
        <v>43538</v>
      </c>
      <c r="L1027" s="39">
        <v>0.45277777777777778</v>
      </c>
      <c r="M1027" s="37" t="s">
        <v>39</v>
      </c>
      <c r="N1027" s="37" t="s">
        <v>188</v>
      </c>
      <c r="O1027" s="37" t="s">
        <v>190</v>
      </c>
      <c r="P1027" s="37" t="s">
        <v>190</v>
      </c>
      <c r="Q1027" s="37">
        <v>5</v>
      </c>
      <c r="R1027" s="13" t="s">
        <v>62</v>
      </c>
      <c r="S1027" s="13" t="s">
        <v>63</v>
      </c>
      <c r="T1027" s="13" t="s">
        <v>42</v>
      </c>
      <c r="U1027" s="13" t="s">
        <v>52</v>
      </c>
      <c r="V1027" s="13" t="s">
        <v>42</v>
      </c>
      <c r="W1027" s="13" t="s">
        <v>66</v>
      </c>
      <c r="X1027" s="13" t="s">
        <v>76</v>
      </c>
      <c r="Y1027" s="13" t="s">
        <v>41</v>
      </c>
      <c r="Z1027" s="13" t="s">
        <v>41</v>
      </c>
      <c r="AA1027" s="13">
        <v>0</v>
      </c>
      <c r="AB1027" s="13">
        <v>1</v>
      </c>
      <c r="AC1027" s="13">
        <v>0</v>
      </c>
      <c r="AD1027" s="13" t="s">
        <v>42</v>
      </c>
      <c r="AE1027" s="13">
        <v>0</v>
      </c>
      <c r="AF1027" s="13" t="s">
        <v>42</v>
      </c>
      <c r="AG1027" s="13">
        <v>0</v>
      </c>
      <c r="AH1027" s="46" t="str">
        <f t="shared" si="32"/>
        <v>0</v>
      </c>
      <c r="AI1027" s="46" t="s">
        <v>77</v>
      </c>
      <c r="AJ1027" s="46" t="str">
        <f t="shared" si="33"/>
        <v>0</v>
      </c>
      <c r="AK1027" s="13" t="s">
        <v>41</v>
      </c>
      <c r="AL1027" s="13" t="s">
        <v>41</v>
      </c>
      <c r="AM1027" s="13"/>
      <c r="AN1027" s="13">
        <v>101.31965006729475</v>
      </c>
      <c r="AO1027" s="13">
        <v>117.34261838440112</v>
      </c>
      <c r="AP1027" s="13">
        <v>125.13020833333333</v>
      </c>
      <c r="AQ1027" s="13">
        <v>148.05555555555554</v>
      </c>
      <c r="AR1027" s="36">
        <v>544.61338699999988</v>
      </c>
      <c r="AS1027" s="36">
        <v>34.630961902117164</v>
      </c>
      <c r="AT1027" s="36">
        <v>520.12559899999985</v>
      </c>
      <c r="AU1027" s="36">
        <v>569.1011749999999</v>
      </c>
      <c r="AV1027" s="36">
        <v>343.72700650000002</v>
      </c>
      <c r="AW1027" s="36">
        <v>5.8097568985358405</v>
      </c>
      <c r="AX1027" s="36">
        <v>339.61888799999997</v>
      </c>
      <c r="AY1027" s="36">
        <v>347.83512500000001</v>
      </c>
      <c r="AZ1027" s="36">
        <v>203912.44999999998</v>
      </c>
      <c r="BA1027" s="36" t="s">
        <v>50</v>
      </c>
      <c r="BB1027" s="36">
        <v>187379</v>
      </c>
      <c r="BC1027" s="36">
        <v>209423.6</v>
      </c>
      <c r="BD1027" s="36">
        <v>520.10370949999992</v>
      </c>
      <c r="BE1027" s="36">
        <v>69.292880232007832</v>
      </c>
      <c r="BF1027" s="36">
        <v>471.10624399999989</v>
      </c>
      <c r="BG1027" s="36">
        <v>569.1011749999999</v>
      </c>
      <c r="BH1027" s="36">
        <v>335.56693849999999</v>
      </c>
      <c r="BI1027" s="36">
        <v>17.349835734022491</v>
      </c>
      <c r="BJ1027" s="36">
        <v>323.29875200000004</v>
      </c>
      <c r="BK1027" s="36">
        <v>347.83512500000001</v>
      </c>
      <c r="BL1027" s="36">
        <v>171764.08333333334</v>
      </c>
      <c r="BM1027" s="36">
        <v>47333.890592150427</v>
      </c>
      <c r="BN1027" s="36">
        <v>115734.1</v>
      </c>
      <c r="BO1027" s="36">
        <v>220445.9</v>
      </c>
      <c r="BP1027" s="36">
        <v>489.30748749999998</v>
      </c>
      <c r="BQ1027" s="36">
        <v>112.84531505426013</v>
      </c>
      <c r="BR1027" s="36">
        <v>409.5138</v>
      </c>
      <c r="BS1027" s="36">
        <v>569.1011749999999</v>
      </c>
      <c r="BT1027" s="36">
        <v>327.4817625</v>
      </c>
      <c r="BU1027" s="36">
        <v>28.784001287395967</v>
      </c>
      <c r="BV1027" s="36">
        <v>307.1284</v>
      </c>
      <c r="BW1027" s="36">
        <v>347.83512500000001</v>
      </c>
      <c r="BX1027" s="36">
        <v>155345.46875</v>
      </c>
      <c r="BY1027" s="36">
        <v>45098.053731910593</v>
      </c>
      <c r="BZ1027" s="36">
        <v>93689.5</v>
      </c>
      <c r="CA1027" s="36">
        <v>220445.9</v>
      </c>
      <c r="CB1027" s="36"/>
      <c r="CC1027" s="40">
        <v>25.452999999999999</v>
      </c>
      <c r="CD1027" s="40">
        <v>59.811</v>
      </c>
      <c r="CE1027" s="40"/>
    </row>
    <row r="1028" spans="1:83" s="5" customFormat="1">
      <c r="A1028" s="13" t="s">
        <v>511</v>
      </c>
      <c r="B1028" s="13">
        <v>3</v>
      </c>
      <c r="C1028" s="13">
        <v>4</v>
      </c>
      <c r="D1028" s="13" t="s">
        <v>67</v>
      </c>
      <c r="E1028" s="35" t="s">
        <v>462</v>
      </c>
      <c r="F1028" s="13" t="s">
        <v>36</v>
      </c>
      <c r="G1028" s="36">
        <v>1053862873</v>
      </c>
      <c r="H1028" s="13"/>
      <c r="I1028" s="37">
        <v>21</v>
      </c>
      <c r="J1028" s="37" t="s">
        <v>38</v>
      </c>
      <c r="K1028" s="38">
        <v>43538</v>
      </c>
      <c r="L1028" s="39">
        <v>0.40972222222222227</v>
      </c>
      <c r="M1028" s="37" t="s">
        <v>39</v>
      </c>
      <c r="N1028" s="37" t="s">
        <v>188</v>
      </c>
      <c r="O1028" s="37" t="s">
        <v>188</v>
      </c>
      <c r="P1028" s="37" t="s">
        <v>188</v>
      </c>
      <c r="Q1028" s="37">
        <v>1</v>
      </c>
      <c r="R1028" s="13" t="s">
        <v>51</v>
      </c>
      <c r="S1028" s="13" t="s">
        <v>127</v>
      </c>
      <c r="T1028" s="13" t="s">
        <v>42</v>
      </c>
      <c r="U1028" s="13" t="s">
        <v>45</v>
      </c>
      <c r="V1028" s="13" t="s">
        <v>41</v>
      </c>
      <c r="W1028" s="13" t="s">
        <v>66</v>
      </c>
      <c r="X1028" s="13" t="s">
        <v>76</v>
      </c>
      <c r="Y1028" s="13" t="s">
        <v>41</v>
      </c>
      <c r="Z1028" s="13" t="s">
        <v>41</v>
      </c>
      <c r="AA1028" s="13"/>
      <c r="AB1028" s="13">
        <v>2</v>
      </c>
      <c r="AC1028" s="13">
        <v>-1</v>
      </c>
      <c r="AD1028" s="13" t="s">
        <v>42</v>
      </c>
      <c r="AE1028" s="13">
        <v>1</v>
      </c>
      <c r="AF1028" s="13" t="s">
        <v>41</v>
      </c>
      <c r="AG1028" s="13">
        <v>0</v>
      </c>
      <c r="AH1028" s="46" t="str">
        <f t="shared" si="32"/>
        <v>0</v>
      </c>
      <c r="AI1028" s="46" t="s">
        <v>77</v>
      </c>
      <c r="AJ1028" s="46" t="str">
        <f t="shared" si="33"/>
        <v>0</v>
      </c>
      <c r="AK1028" s="13" t="s">
        <v>41</v>
      </c>
      <c r="AL1028" s="13" t="s">
        <v>41</v>
      </c>
      <c r="AM1028" s="13"/>
      <c r="AN1028" s="13">
        <v>101.31965006729475</v>
      </c>
      <c r="AO1028" s="13">
        <v>117.34261838440112</v>
      </c>
      <c r="AP1028" s="13">
        <v>125.13020833333333</v>
      </c>
      <c r="AQ1028" s="13">
        <v>148.05555555555554</v>
      </c>
      <c r="AR1028" s="36">
        <v>1142.4118027999998</v>
      </c>
      <c r="AS1028" s="36">
        <v>27.472084438793143</v>
      </c>
      <c r="AT1028" s="36">
        <v>1122.9861055999997</v>
      </c>
      <c r="AU1028" s="36">
        <v>1161.8374999999999</v>
      </c>
      <c r="AV1028" s="36">
        <v>1153.140433</v>
      </c>
      <c r="AW1028" s="36">
        <v>53.696932076207794</v>
      </c>
      <c r="AX1028" s="36">
        <v>1115.1709682000001</v>
      </c>
      <c r="AY1028" s="36">
        <v>1191.1098978</v>
      </c>
      <c r="AZ1028" s="36">
        <v>73022.7</v>
      </c>
      <c r="BA1028" s="36" t="s">
        <v>50</v>
      </c>
      <c r="BB1028" s="36">
        <v>68889.3</v>
      </c>
      <c r="BC1028" s="36">
        <v>74400.5</v>
      </c>
      <c r="BD1028" s="36">
        <v>1103.4487735999996</v>
      </c>
      <c r="BE1028" s="36">
        <v>27.629959886985855</v>
      </c>
      <c r="BF1028" s="36">
        <v>1083.9114415999998</v>
      </c>
      <c r="BG1028" s="36">
        <v>1122.9861055999997</v>
      </c>
      <c r="BH1028" s="36">
        <v>1111.3712341</v>
      </c>
      <c r="BI1028" s="36">
        <v>5.3736354976315592</v>
      </c>
      <c r="BJ1028" s="36">
        <v>1107.5715</v>
      </c>
      <c r="BK1028" s="36">
        <v>1115.1709682000001</v>
      </c>
      <c r="BL1028" s="36">
        <v>68889.333333333328</v>
      </c>
      <c r="BM1028" s="36">
        <v>3896.9644661796269</v>
      </c>
      <c r="BN1028" s="36">
        <v>63378.2</v>
      </c>
      <c r="BO1028" s="36">
        <v>74400.5</v>
      </c>
      <c r="BP1028" s="36">
        <v>1130.7342439999998</v>
      </c>
      <c r="BQ1028" s="36">
        <v>10.957522408423795</v>
      </c>
      <c r="BR1028" s="36">
        <v>1122.9861055999997</v>
      </c>
      <c r="BS1028" s="36">
        <v>1138.4823823999998</v>
      </c>
      <c r="BT1028" s="36">
        <v>1084.8560244999999</v>
      </c>
      <c r="BU1028" s="36">
        <v>42.871804523116914</v>
      </c>
      <c r="BV1028" s="36">
        <v>1054.5410807999999</v>
      </c>
      <c r="BW1028" s="36">
        <v>1115.1709682000001</v>
      </c>
      <c r="BX1028" s="36">
        <v>66305.974999999991</v>
      </c>
      <c r="BY1028" s="36">
        <v>6240.7445559537755</v>
      </c>
      <c r="BZ1028" s="36">
        <v>57867</v>
      </c>
      <c r="CA1028" s="36">
        <v>77156.100000000006</v>
      </c>
      <c r="CB1028" s="36"/>
      <c r="CC1028" s="40">
        <v>23.640999999999998</v>
      </c>
      <c r="CD1028" s="40">
        <v>63.164999999999999</v>
      </c>
      <c r="CE1028" s="40"/>
    </row>
    <row r="1029" spans="1:83" s="5" customFormat="1">
      <c r="A1029" s="13" t="s">
        <v>511</v>
      </c>
      <c r="B1029" s="13">
        <v>3</v>
      </c>
      <c r="C1029" s="13">
        <v>4</v>
      </c>
      <c r="D1029" s="13" t="s">
        <v>67</v>
      </c>
      <c r="E1029" s="35" t="s">
        <v>462</v>
      </c>
      <c r="F1029" s="13" t="s">
        <v>36</v>
      </c>
      <c r="G1029" s="36">
        <v>1053862873</v>
      </c>
      <c r="H1029" s="13"/>
      <c r="I1029" s="37">
        <v>21</v>
      </c>
      <c r="J1029" s="37" t="s">
        <v>38</v>
      </c>
      <c r="K1029" s="38">
        <v>43538</v>
      </c>
      <c r="L1029" s="39">
        <v>0.4201388888888889</v>
      </c>
      <c r="M1029" s="37" t="s">
        <v>39</v>
      </c>
      <c r="N1029" s="37" t="s">
        <v>188</v>
      </c>
      <c r="O1029" s="37" t="s">
        <v>188</v>
      </c>
      <c r="P1029" s="37" t="s">
        <v>188</v>
      </c>
      <c r="Q1029" s="37">
        <v>2</v>
      </c>
      <c r="R1029" s="13" t="s">
        <v>55</v>
      </c>
      <c r="S1029" s="13" t="s">
        <v>63</v>
      </c>
      <c r="T1029" s="13" t="s">
        <v>42</v>
      </c>
      <c r="U1029" s="13" t="s">
        <v>52</v>
      </c>
      <c r="V1029" s="13" t="s">
        <v>42</v>
      </c>
      <c r="W1029" s="13" t="s">
        <v>66</v>
      </c>
      <c r="X1029" s="13" t="s">
        <v>76</v>
      </c>
      <c r="Y1029" s="13" t="s">
        <v>41</v>
      </c>
      <c r="Z1029" s="13" t="s">
        <v>41</v>
      </c>
      <c r="AA1029" s="13"/>
      <c r="AB1029" s="13">
        <v>0</v>
      </c>
      <c r="AC1029" s="13">
        <v>0</v>
      </c>
      <c r="AD1029" s="13" t="s">
        <v>42</v>
      </c>
      <c r="AE1029" s="13">
        <v>0</v>
      </c>
      <c r="AF1029" s="13" t="s">
        <v>42</v>
      </c>
      <c r="AG1029" s="13">
        <v>0</v>
      </c>
      <c r="AH1029" s="46" t="str">
        <f t="shared" si="32"/>
        <v>0</v>
      </c>
      <c r="AI1029" s="46" t="s">
        <v>77</v>
      </c>
      <c r="AJ1029" s="46" t="str">
        <f t="shared" si="33"/>
        <v>0</v>
      </c>
      <c r="AK1029" s="13" t="s">
        <v>41</v>
      </c>
      <c r="AL1029" s="13" t="s">
        <v>41</v>
      </c>
      <c r="AM1029" s="13"/>
      <c r="AN1029" s="13">
        <v>101.31965006729475</v>
      </c>
      <c r="AO1029" s="13">
        <v>117.34261838440112</v>
      </c>
      <c r="AP1029" s="13">
        <v>125.13020833333333</v>
      </c>
      <c r="AQ1029" s="13">
        <v>148.05555555555554</v>
      </c>
      <c r="AR1029" s="36">
        <v>881.26210000000003</v>
      </c>
      <c r="AS1029" s="36">
        <v>308.71459786270964</v>
      </c>
      <c r="AT1029" s="36">
        <v>662.96791439999993</v>
      </c>
      <c r="AU1029" s="36">
        <v>1099.5562856000001</v>
      </c>
      <c r="AV1029" s="36">
        <v>1100.1248660000001</v>
      </c>
      <c r="AW1029" s="36">
        <v>117.88977990017018</v>
      </c>
      <c r="AX1029" s="36">
        <v>1016.7642032000001</v>
      </c>
      <c r="AY1029" s="36">
        <v>1183.4855287999999</v>
      </c>
      <c r="AZ1029" s="36">
        <v>95067.324999999997</v>
      </c>
      <c r="BA1029" s="36" t="s">
        <v>50</v>
      </c>
      <c r="BB1029" s="36">
        <v>66133.8</v>
      </c>
      <c r="BC1029" s="36">
        <v>110223</v>
      </c>
      <c r="BD1029" s="36">
        <v>735.23474639999995</v>
      </c>
      <c r="BE1029" s="36">
        <v>102.20073392413809</v>
      </c>
      <c r="BF1029" s="36">
        <v>662.96791439999993</v>
      </c>
      <c r="BG1029" s="36">
        <v>807.50157840000008</v>
      </c>
      <c r="BH1029" s="36">
        <v>967.77094570000008</v>
      </c>
      <c r="BI1029" s="36">
        <v>69.286929221337402</v>
      </c>
      <c r="BJ1029" s="36">
        <v>918.77768820000006</v>
      </c>
      <c r="BK1029" s="36">
        <v>1016.7642032000001</v>
      </c>
      <c r="BL1029" s="36">
        <v>58785.566666666658</v>
      </c>
      <c r="BM1029" s="36">
        <v>4148.645219185014</v>
      </c>
      <c r="BN1029" s="36">
        <v>55111.5</v>
      </c>
      <c r="BO1029" s="36">
        <v>66133.8</v>
      </c>
      <c r="BP1029" s="36">
        <v>892.97700999999984</v>
      </c>
      <c r="BQ1029" s="36">
        <v>325.28198246668967</v>
      </c>
      <c r="BR1029" s="36">
        <v>662.96791439999993</v>
      </c>
      <c r="BS1029" s="36">
        <v>1122.9861055999997</v>
      </c>
      <c r="BT1029" s="36">
        <v>1065.9675857000002</v>
      </c>
      <c r="BU1029" s="36">
        <v>69.584090846130962</v>
      </c>
      <c r="BV1029" s="36">
        <v>1016.7642032000001</v>
      </c>
      <c r="BW1029" s="36">
        <v>1115.1709682000001</v>
      </c>
      <c r="BX1029" s="36">
        <v>74744.937500000015</v>
      </c>
      <c r="BY1029" s="36">
        <v>21151.015142757664</v>
      </c>
      <c r="BZ1029" s="36">
        <v>55111.5</v>
      </c>
      <c r="CA1029" s="36">
        <v>132267.5</v>
      </c>
      <c r="CB1029" s="36"/>
      <c r="CC1029" s="40">
        <v>24.122</v>
      </c>
      <c r="CD1029" s="40">
        <v>62.697000000000003</v>
      </c>
      <c r="CE1029" s="40"/>
    </row>
    <row r="1030" spans="1:83" s="5" customFormat="1">
      <c r="A1030" s="13" t="s">
        <v>511</v>
      </c>
      <c r="B1030" s="13">
        <v>3</v>
      </c>
      <c r="C1030" s="13">
        <v>4</v>
      </c>
      <c r="D1030" s="13" t="s">
        <v>67</v>
      </c>
      <c r="E1030" s="35" t="s">
        <v>462</v>
      </c>
      <c r="F1030" s="13" t="s">
        <v>36</v>
      </c>
      <c r="G1030" s="36">
        <v>1053862873</v>
      </c>
      <c r="H1030" s="13"/>
      <c r="I1030" s="37">
        <v>21</v>
      </c>
      <c r="J1030" s="37" t="s">
        <v>38</v>
      </c>
      <c r="K1030" s="38">
        <v>43538</v>
      </c>
      <c r="L1030" s="39">
        <v>0.43124999999999997</v>
      </c>
      <c r="M1030" s="37" t="s">
        <v>39</v>
      </c>
      <c r="N1030" s="37" t="s">
        <v>188</v>
      </c>
      <c r="O1030" s="37" t="s">
        <v>188</v>
      </c>
      <c r="P1030" s="37" t="s">
        <v>188</v>
      </c>
      <c r="Q1030" s="37">
        <v>3</v>
      </c>
      <c r="R1030" s="13" t="s">
        <v>62</v>
      </c>
      <c r="S1030" s="13" t="s">
        <v>127</v>
      </c>
      <c r="T1030" s="13" t="s">
        <v>42</v>
      </c>
      <c r="U1030" s="13" t="s">
        <v>45</v>
      </c>
      <c r="V1030" s="13" t="s">
        <v>41</v>
      </c>
      <c r="W1030" s="13" t="s">
        <v>66</v>
      </c>
      <c r="X1030" s="13" t="s">
        <v>76</v>
      </c>
      <c r="Y1030" s="13" t="s">
        <v>41</v>
      </c>
      <c r="Z1030" s="13" t="s">
        <v>42</v>
      </c>
      <c r="AA1030" s="13"/>
      <c r="AB1030" s="13">
        <v>1</v>
      </c>
      <c r="AC1030" s="13">
        <v>-1</v>
      </c>
      <c r="AD1030" s="13" t="s">
        <v>42</v>
      </c>
      <c r="AE1030" s="13">
        <v>1</v>
      </c>
      <c r="AF1030" s="13" t="s">
        <v>41</v>
      </c>
      <c r="AG1030" s="13">
        <v>0</v>
      </c>
      <c r="AH1030" s="46" t="str">
        <f t="shared" si="32"/>
        <v>0</v>
      </c>
      <c r="AI1030" s="46" t="s">
        <v>77</v>
      </c>
      <c r="AJ1030" s="46" t="str">
        <f t="shared" si="33"/>
        <v>0</v>
      </c>
      <c r="AK1030" s="13" t="s">
        <v>41</v>
      </c>
      <c r="AL1030" s="13" t="s">
        <v>42</v>
      </c>
      <c r="AM1030" s="13"/>
      <c r="AN1030" s="13">
        <v>101.31965006729475</v>
      </c>
      <c r="AO1030" s="13">
        <v>117.34261838440112</v>
      </c>
      <c r="AP1030" s="13">
        <v>125.13020833333333</v>
      </c>
      <c r="AQ1030" s="13">
        <v>148.05555555555554</v>
      </c>
      <c r="AR1030" s="36">
        <v>1498.436876</v>
      </c>
      <c r="AS1030" s="36">
        <v>53.377887759278011</v>
      </c>
      <c r="AT1030" s="36">
        <v>1460.6930096000001</v>
      </c>
      <c r="AU1030" s="36">
        <v>1536.1807423999999</v>
      </c>
      <c r="AV1030" s="36">
        <v>1559.2508851999999</v>
      </c>
      <c r="AW1030" s="36">
        <v>43.674769952252269</v>
      </c>
      <c r="AX1030" s="36">
        <v>1528.3681591999998</v>
      </c>
      <c r="AY1030" s="36">
        <v>1590.1336111999999</v>
      </c>
      <c r="AZ1030" s="36">
        <v>187379</v>
      </c>
      <c r="BA1030" s="36" t="s">
        <v>50</v>
      </c>
      <c r="BB1030" s="36">
        <v>176356.7</v>
      </c>
      <c r="BC1030" s="36">
        <v>198401.3</v>
      </c>
      <c r="BD1030" s="36">
        <v>1483.3500880000001</v>
      </c>
      <c r="BE1030" s="36">
        <v>32.041947557030404</v>
      </c>
      <c r="BF1030" s="36">
        <v>1460.6930096000001</v>
      </c>
      <c r="BG1030" s="36">
        <v>1506.0071664</v>
      </c>
      <c r="BH1030" s="36">
        <v>1505.2337764999997</v>
      </c>
      <c r="BI1030" s="36">
        <v>32.716957771469424</v>
      </c>
      <c r="BJ1030" s="36">
        <v>1482.0993937999999</v>
      </c>
      <c r="BK1030" s="36">
        <v>1528.3681591999998</v>
      </c>
      <c r="BL1030" s="36">
        <v>117571.14999999998</v>
      </c>
      <c r="BM1030" s="36">
        <v>29712.522348313043</v>
      </c>
      <c r="BN1030" s="36">
        <v>93689.5</v>
      </c>
      <c r="BO1030" s="36">
        <v>176356.7</v>
      </c>
      <c r="BP1030" s="36">
        <v>1303.482712</v>
      </c>
      <c r="BQ1030" s="36">
        <v>222.32893501063057</v>
      </c>
      <c r="BR1030" s="36">
        <v>1146.2724143999999</v>
      </c>
      <c r="BS1030" s="36">
        <v>1460.6930096000001</v>
      </c>
      <c r="BT1030" s="36">
        <v>1371.1347604999999</v>
      </c>
      <c r="BU1030" s="36">
        <v>222.36160489955518</v>
      </c>
      <c r="BV1030" s="36">
        <v>1213.9013617999999</v>
      </c>
      <c r="BW1030" s="36">
        <v>1528.3681591999998</v>
      </c>
      <c r="BX1030" s="36">
        <v>122967.49375000001</v>
      </c>
      <c r="BY1030" s="36">
        <v>30233.965506418212</v>
      </c>
      <c r="BZ1030" s="36">
        <v>88178.4</v>
      </c>
      <c r="CA1030" s="36">
        <v>176356.7</v>
      </c>
      <c r="CB1030" s="36"/>
      <c r="CC1030" s="40">
        <v>24.581</v>
      </c>
      <c r="CD1030" s="40">
        <v>62.1</v>
      </c>
      <c r="CE1030" s="40"/>
    </row>
    <row r="1031" spans="1:83" s="5" customFormat="1">
      <c r="A1031" s="13" t="s">
        <v>511</v>
      </c>
      <c r="B1031" s="13">
        <v>3</v>
      </c>
      <c r="C1031" s="13">
        <v>4</v>
      </c>
      <c r="D1031" s="13" t="s">
        <v>67</v>
      </c>
      <c r="E1031" s="35" t="s">
        <v>462</v>
      </c>
      <c r="F1031" s="13" t="s">
        <v>36</v>
      </c>
      <c r="G1031" s="36">
        <v>1053862873</v>
      </c>
      <c r="H1031" s="13"/>
      <c r="I1031" s="37">
        <v>21</v>
      </c>
      <c r="J1031" s="37" t="s">
        <v>38</v>
      </c>
      <c r="K1031" s="38">
        <v>43538</v>
      </c>
      <c r="L1031" s="39">
        <v>0.44166666666666665</v>
      </c>
      <c r="M1031" s="37" t="s">
        <v>39</v>
      </c>
      <c r="N1031" s="37" t="s">
        <v>188</v>
      </c>
      <c r="O1031" s="37" t="s">
        <v>188</v>
      </c>
      <c r="P1031" s="37" t="s">
        <v>188</v>
      </c>
      <c r="Q1031" s="37">
        <v>4</v>
      </c>
      <c r="R1031" s="13" t="s">
        <v>51</v>
      </c>
      <c r="S1031" s="13" t="s">
        <v>127</v>
      </c>
      <c r="T1031" s="13" t="s">
        <v>42</v>
      </c>
      <c r="U1031" s="13" t="s">
        <v>45</v>
      </c>
      <c r="V1031" s="13" t="s">
        <v>41</v>
      </c>
      <c r="W1031" s="13" t="s">
        <v>66</v>
      </c>
      <c r="X1031" s="13" t="s">
        <v>76</v>
      </c>
      <c r="Y1031" s="13" t="s">
        <v>41</v>
      </c>
      <c r="Z1031" s="13" t="s">
        <v>41</v>
      </c>
      <c r="AA1031" s="13"/>
      <c r="AB1031" s="13">
        <v>2</v>
      </c>
      <c r="AC1031" s="13">
        <v>-1</v>
      </c>
      <c r="AD1031" s="13" t="s">
        <v>42</v>
      </c>
      <c r="AE1031" s="13">
        <v>1</v>
      </c>
      <c r="AF1031" s="13" t="s">
        <v>41</v>
      </c>
      <c r="AG1031" s="13">
        <v>0</v>
      </c>
      <c r="AH1031" s="46" t="str">
        <f t="shared" si="32"/>
        <v>0</v>
      </c>
      <c r="AI1031" s="46" t="s">
        <v>77</v>
      </c>
      <c r="AJ1031" s="46" t="str">
        <f t="shared" si="33"/>
        <v>0</v>
      </c>
      <c r="AK1031" s="13" t="s">
        <v>41</v>
      </c>
      <c r="AL1031" s="13" t="s">
        <v>41</v>
      </c>
      <c r="AM1031" s="13"/>
      <c r="AN1031" s="13">
        <v>101.31965006729475</v>
      </c>
      <c r="AO1031" s="13">
        <v>117.34261838440112</v>
      </c>
      <c r="AP1031" s="13">
        <v>125.13020833333333</v>
      </c>
      <c r="AQ1031" s="13">
        <v>148.05555555555554</v>
      </c>
      <c r="AR1031" s="36">
        <v>1118.9595151999997</v>
      </c>
      <c r="AS1031" s="36">
        <v>60.638627631387472</v>
      </c>
      <c r="AT1031" s="36">
        <v>1076.0815303999998</v>
      </c>
      <c r="AU1031" s="36">
        <v>1161.8374999999999</v>
      </c>
      <c r="AV1031" s="36">
        <v>1316.9815733</v>
      </c>
      <c r="AW1031" s="36">
        <v>5.4211847517111105</v>
      </c>
      <c r="AX1031" s="36">
        <v>1313.1482168</v>
      </c>
      <c r="AY1031" s="36">
        <v>1320.8149298000001</v>
      </c>
      <c r="AZ1031" s="36">
        <v>124000.82500000001</v>
      </c>
      <c r="BA1031" s="36" t="s">
        <v>50</v>
      </c>
      <c r="BB1031" s="36">
        <v>93689.5</v>
      </c>
      <c r="BC1031" s="36">
        <v>209423.6</v>
      </c>
      <c r="BD1031" s="36">
        <v>1176.8640403999998</v>
      </c>
      <c r="BE1031" s="36">
        <v>142.52799249200208</v>
      </c>
      <c r="BF1031" s="36">
        <v>1076.0815303999998</v>
      </c>
      <c r="BG1031" s="36">
        <v>1277.6465503999998</v>
      </c>
      <c r="BH1031" s="36">
        <v>1347.6447028</v>
      </c>
      <c r="BI1031" s="36">
        <v>48.785398355413605</v>
      </c>
      <c r="BJ1031" s="36">
        <v>1313.1482168</v>
      </c>
      <c r="BK1031" s="36">
        <v>1382.1411888</v>
      </c>
      <c r="BL1031" s="36">
        <v>100119.2</v>
      </c>
      <c r="BM1031" s="36">
        <v>4148.6363629510861</v>
      </c>
      <c r="BN1031" s="36">
        <v>93689.5</v>
      </c>
      <c r="BO1031" s="36">
        <v>104711.8</v>
      </c>
      <c r="BP1031" s="36">
        <v>1268.3872699999999</v>
      </c>
      <c r="BQ1031" s="36">
        <v>271.96138506450814</v>
      </c>
      <c r="BR1031" s="36">
        <v>1076.0815303999998</v>
      </c>
      <c r="BS1031" s="36">
        <v>1460.6930096000001</v>
      </c>
      <c r="BT1031" s="36">
        <v>1420.7581879999998</v>
      </c>
      <c r="BU1031" s="36">
        <v>152.18348071761804</v>
      </c>
      <c r="BV1031" s="36">
        <v>1313.1482168</v>
      </c>
      <c r="BW1031" s="36">
        <v>1528.3681591999998</v>
      </c>
      <c r="BX1031" s="36">
        <v>133989.77499999997</v>
      </c>
      <c r="BY1031" s="36">
        <v>41423.8139799239</v>
      </c>
      <c r="BZ1031" s="36">
        <v>93689.5</v>
      </c>
      <c r="CA1031" s="36">
        <v>198401.3</v>
      </c>
      <c r="CB1031" s="36"/>
      <c r="CC1031" s="40">
        <v>25.186</v>
      </c>
      <c r="CD1031" s="40">
        <v>60.509</v>
      </c>
      <c r="CE1031" s="40"/>
    </row>
    <row r="1032" spans="1:83" s="5" customFormat="1">
      <c r="A1032" s="13" t="s">
        <v>511</v>
      </c>
      <c r="B1032" s="13">
        <v>3</v>
      </c>
      <c r="C1032" s="13">
        <v>4</v>
      </c>
      <c r="D1032" s="13" t="s">
        <v>67</v>
      </c>
      <c r="E1032" s="35" t="s">
        <v>462</v>
      </c>
      <c r="F1032" s="13" t="s">
        <v>36</v>
      </c>
      <c r="G1032" s="36">
        <v>1053862873</v>
      </c>
      <c r="H1032" s="13"/>
      <c r="I1032" s="37">
        <v>21</v>
      </c>
      <c r="J1032" s="37" t="s">
        <v>38</v>
      </c>
      <c r="K1032" s="38">
        <v>43538</v>
      </c>
      <c r="L1032" s="39">
        <v>0.45277777777777778</v>
      </c>
      <c r="M1032" s="37" t="s">
        <v>39</v>
      </c>
      <c r="N1032" s="37" t="s">
        <v>188</v>
      </c>
      <c r="O1032" s="37" t="s">
        <v>188</v>
      </c>
      <c r="P1032" s="37" t="s">
        <v>188</v>
      </c>
      <c r="Q1032" s="37">
        <v>5</v>
      </c>
      <c r="R1032" s="13" t="s">
        <v>55</v>
      </c>
      <c r="S1032" s="13" t="s">
        <v>63</v>
      </c>
      <c r="T1032" s="13" t="s">
        <v>42</v>
      </c>
      <c r="U1032" s="13" t="s">
        <v>52</v>
      </c>
      <c r="V1032" s="13" t="s">
        <v>42</v>
      </c>
      <c r="W1032" s="13" t="s">
        <v>72</v>
      </c>
      <c r="X1032" s="13" t="s">
        <v>76</v>
      </c>
      <c r="Y1032" s="13" t="s">
        <v>41</v>
      </c>
      <c r="Z1032" s="13" t="s">
        <v>42</v>
      </c>
      <c r="AA1032" s="13"/>
      <c r="AB1032" s="13">
        <v>0</v>
      </c>
      <c r="AC1032" s="13">
        <v>0</v>
      </c>
      <c r="AD1032" s="13" t="s">
        <v>42</v>
      </c>
      <c r="AE1032" s="13">
        <v>0</v>
      </c>
      <c r="AF1032" s="13" t="s">
        <v>42</v>
      </c>
      <c r="AG1032" s="13">
        <v>1</v>
      </c>
      <c r="AH1032" s="46" t="str">
        <f t="shared" si="32"/>
        <v>-1</v>
      </c>
      <c r="AI1032" s="46" t="s">
        <v>77</v>
      </c>
      <c r="AJ1032" s="46" t="str">
        <f t="shared" si="33"/>
        <v>0</v>
      </c>
      <c r="AK1032" s="13" t="s">
        <v>41</v>
      </c>
      <c r="AL1032" s="13" t="s">
        <v>42</v>
      </c>
      <c r="AM1032" s="13"/>
      <c r="AN1032" s="13">
        <v>101.31965006729475</v>
      </c>
      <c r="AO1032" s="13">
        <v>117.34261838440112</v>
      </c>
      <c r="AP1032" s="13">
        <v>125.13020833333333</v>
      </c>
      <c r="AQ1032" s="13">
        <v>148.05555555555554</v>
      </c>
      <c r="AR1032" s="36">
        <v>1596.0837059999999</v>
      </c>
      <c r="AS1032" s="36">
        <v>52.920403813985949</v>
      </c>
      <c r="AT1032" s="36">
        <v>1558.6633296</v>
      </c>
      <c r="AU1032" s="36">
        <v>1633.5040823999998</v>
      </c>
      <c r="AV1032" s="36">
        <v>1489.8031805000001</v>
      </c>
      <c r="AW1032" s="36">
        <v>54.539115910169343</v>
      </c>
      <c r="AX1032" s="36">
        <v>1451.2382018000001</v>
      </c>
      <c r="AY1032" s="36">
        <v>1528.3681591999998</v>
      </c>
      <c r="AZ1032" s="36">
        <v>203912.44999999998</v>
      </c>
      <c r="BA1032" s="36" t="s">
        <v>50</v>
      </c>
      <c r="BB1032" s="36">
        <v>187379</v>
      </c>
      <c r="BC1032" s="36">
        <v>209423.6</v>
      </c>
      <c r="BD1032" s="36">
        <v>1524.3519759999997</v>
      </c>
      <c r="BE1032" s="36">
        <v>154.36438923247124</v>
      </c>
      <c r="BF1032" s="36">
        <v>1415.1998695999996</v>
      </c>
      <c r="BG1032" s="36">
        <v>1633.5040823999998</v>
      </c>
      <c r="BH1032" s="36">
        <v>1462.9450711999998</v>
      </c>
      <c r="BI1032" s="36">
        <v>92.522218341928493</v>
      </c>
      <c r="BJ1032" s="36">
        <v>1397.5219831999998</v>
      </c>
      <c r="BK1032" s="36">
        <v>1528.3681591999998</v>
      </c>
      <c r="BL1032" s="36">
        <v>171764.08333333334</v>
      </c>
      <c r="BM1032" s="36">
        <v>47333.890592150427</v>
      </c>
      <c r="BN1032" s="36">
        <v>115734.1</v>
      </c>
      <c r="BO1032" s="36">
        <v>220445.9</v>
      </c>
      <c r="BP1032" s="36">
        <v>1358.7077619999998</v>
      </c>
      <c r="BQ1032" s="36">
        <v>388.6206831999026</v>
      </c>
      <c r="BR1032" s="36">
        <v>1083.9114415999998</v>
      </c>
      <c r="BS1032" s="36">
        <v>1633.5040823999998</v>
      </c>
      <c r="BT1032" s="36">
        <v>1416.9260796999999</v>
      </c>
      <c r="BU1032" s="36">
        <v>157.60290024796046</v>
      </c>
      <c r="BV1032" s="36">
        <v>1305.4840002000001</v>
      </c>
      <c r="BW1032" s="36">
        <v>1528.3681591999998</v>
      </c>
      <c r="BX1032" s="36">
        <v>155345.46875</v>
      </c>
      <c r="BY1032" s="36">
        <v>45098.053731910593</v>
      </c>
      <c r="BZ1032" s="36">
        <v>93689.5</v>
      </c>
      <c r="CA1032" s="36">
        <v>220445.9</v>
      </c>
      <c r="CB1032" s="36"/>
      <c r="CC1032" s="40">
        <v>25.452999999999999</v>
      </c>
      <c r="CD1032" s="40">
        <v>59.811</v>
      </c>
      <c r="CE1032" s="40"/>
    </row>
    <row r="1033" spans="1:83" s="5" customFormat="1">
      <c r="A1033" s="13" t="s">
        <v>511</v>
      </c>
      <c r="B1033" s="13">
        <v>3</v>
      </c>
      <c r="C1033" s="13">
        <v>5</v>
      </c>
      <c r="D1033" s="13" t="s">
        <v>107</v>
      </c>
      <c r="E1033" s="35" t="s">
        <v>463</v>
      </c>
      <c r="F1033" s="13" t="s">
        <v>36</v>
      </c>
      <c r="G1033" s="36">
        <v>1053854786</v>
      </c>
      <c r="H1033" s="13"/>
      <c r="I1033" s="37">
        <v>22</v>
      </c>
      <c r="J1033" s="37" t="s">
        <v>38</v>
      </c>
      <c r="K1033" s="38">
        <v>43538</v>
      </c>
      <c r="L1033" s="39">
        <v>0.40972222222222227</v>
      </c>
      <c r="M1033" s="37" t="s">
        <v>93</v>
      </c>
      <c r="N1033" s="37" t="s">
        <v>188</v>
      </c>
      <c r="O1033" s="37" t="s">
        <v>188</v>
      </c>
      <c r="P1033" s="37" t="s">
        <v>188</v>
      </c>
      <c r="Q1033" s="37">
        <v>1</v>
      </c>
      <c r="R1033" s="13" t="s">
        <v>51</v>
      </c>
      <c r="S1033" s="13" t="s">
        <v>134</v>
      </c>
      <c r="T1033" s="13" t="s">
        <v>42</v>
      </c>
      <c r="U1033" s="13" t="s">
        <v>45</v>
      </c>
      <c r="V1033" s="13" t="s">
        <v>41</v>
      </c>
      <c r="W1033" s="13" t="s">
        <v>66</v>
      </c>
      <c r="X1033" s="13" t="s">
        <v>76</v>
      </c>
      <c r="Y1033" s="13" t="s">
        <v>41</v>
      </c>
      <c r="Z1033" s="13" t="s">
        <v>41</v>
      </c>
      <c r="AA1033" s="13"/>
      <c r="AB1033" s="13">
        <v>2</v>
      </c>
      <c r="AC1033" s="13">
        <v>-2</v>
      </c>
      <c r="AD1033" s="13" t="s">
        <v>42</v>
      </c>
      <c r="AE1033" s="13">
        <v>1</v>
      </c>
      <c r="AF1033" s="13" t="s">
        <v>41</v>
      </c>
      <c r="AG1033" s="13">
        <v>0</v>
      </c>
      <c r="AH1033" s="46" t="str">
        <f t="shared" si="32"/>
        <v>0</v>
      </c>
      <c r="AI1033" s="46" t="s">
        <v>77</v>
      </c>
      <c r="AJ1033" s="46" t="str">
        <f t="shared" si="33"/>
        <v>0</v>
      </c>
      <c r="AK1033" s="13" t="s">
        <v>41</v>
      </c>
      <c r="AL1033" s="13" t="s">
        <v>41</v>
      </c>
      <c r="AM1033" s="13"/>
      <c r="AN1033" s="13">
        <v>101.31965006729475</v>
      </c>
      <c r="AO1033" s="13">
        <v>117.34261838440112</v>
      </c>
      <c r="AP1033" s="13">
        <v>125.13020833333333</v>
      </c>
      <c r="AQ1033" s="13">
        <v>148.05555555555554</v>
      </c>
      <c r="AR1033" s="36">
        <v>459.55621504999999</v>
      </c>
      <c r="AS1033" s="36">
        <v>6.0540110261941358</v>
      </c>
      <c r="AT1033" s="36">
        <v>455.27538279999999</v>
      </c>
      <c r="AU1033" s="36">
        <v>463.83704729999999</v>
      </c>
      <c r="AV1033" s="36">
        <v>209.6010718</v>
      </c>
      <c r="AW1033" s="36">
        <v>0</v>
      </c>
      <c r="AX1033" s="36">
        <v>209.6010718</v>
      </c>
      <c r="AY1033" s="36">
        <v>209.6010718</v>
      </c>
      <c r="AZ1033" s="36">
        <v>73022.7</v>
      </c>
      <c r="BA1033" s="36" t="s">
        <v>50</v>
      </c>
      <c r="BB1033" s="36">
        <v>68889.3</v>
      </c>
      <c r="BC1033" s="36">
        <v>74400.5</v>
      </c>
      <c r="BD1033" s="36">
        <v>506.41396699999996</v>
      </c>
      <c r="BE1033" s="36">
        <v>72.320879336198644</v>
      </c>
      <c r="BF1033" s="36">
        <v>455.27538279999999</v>
      </c>
      <c r="BG1033" s="36">
        <v>557.55255119999993</v>
      </c>
      <c r="BH1033" s="36">
        <v>217.74329590000002</v>
      </c>
      <c r="BI1033" s="36">
        <v>11.514843750101077</v>
      </c>
      <c r="BJ1033" s="36">
        <v>209.6010718</v>
      </c>
      <c r="BK1033" s="36">
        <v>225.88552000000001</v>
      </c>
      <c r="BL1033" s="36">
        <v>68889.333333333328</v>
      </c>
      <c r="BM1033" s="36">
        <v>3896.9644661796269</v>
      </c>
      <c r="BN1033" s="36">
        <v>63378.2</v>
      </c>
      <c r="BO1033" s="36">
        <v>74400.5</v>
      </c>
      <c r="BP1033" s="36">
        <v>536.12978299999997</v>
      </c>
      <c r="BQ1033" s="36">
        <v>114.34538934038191</v>
      </c>
      <c r="BR1033" s="36">
        <v>455.27538279999999</v>
      </c>
      <c r="BS1033" s="36">
        <v>616.98418319999996</v>
      </c>
      <c r="BT1033" s="36">
        <v>217.74329590000002</v>
      </c>
      <c r="BU1033" s="36">
        <v>11.514843750101077</v>
      </c>
      <c r="BV1033" s="36">
        <v>209.6010718</v>
      </c>
      <c r="BW1033" s="36">
        <v>225.88552000000001</v>
      </c>
      <c r="BX1033" s="36">
        <v>66305.974999999991</v>
      </c>
      <c r="BY1033" s="36">
        <v>6240.7445559537755</v>
      </c>
      <c r="BZ1033" s="36">
        <v>57867</v>
      </c>
      <c r="CA1033" s="36">
        <v>77156.100000000006</v>
      </c>
      <c r="CB1033" s="36"/>
      <c r="CC1033" s="40">
        <v>23.640999999999998</v>
      </c>
      <c r="CD1033" s="40">
        <v>63.164999999999999</v>
      </c>
      <c r="CE1033" s="40"/>
    </row>
    <row r="1034" spans="1:83" s="5" customFormat="1">
      <c r="A1034" s="13" t="s">
        <v>511</v>
      </c>
      <c r="B1034" s="13">
        <v>3</v>
      </c>
      <c r="C1034" s="13">
        <v>5</v>
      </c>
      <c r="D1034" s="13" t="s">
        <v>107</v>
      </c>
      <c r="E1034" s="35" t="s">
        <v>463</v>
      </c>
      <c r="F1034" s="13" t="s">
        <v>36</v>
      </c>
      <c r="G1034" s="36">
        <v>1053854786</v>
      </c>
      <c r="H1034" s="13"/>
      <c r="I1034" s="37">
        <v>22</v>
      </c>
      <c r="J1034" s="37" t="s">
        <v>38</v>
      </c>
      <c r="K1034" s="38">
        <v>43538</v>
      </c>
      <c r="L1034" s="39">
        <v>0.4201388888888889</v>
      </c>
      <c r="M1034" s="37" t="s">
        <v>93</v>
      </c>
      <c r="N1034" s="37" t="s">
        <v>188</v>
      </c>
      <c r="O1034" s="37" t="s">
        <v>188</v>
      </c>
      <c r="P1034" s="37" t="s">
        <v>188</v>
      </c>
      <c r="Q1034" s="37">
        <v>2</v>
      </c>
      <c r="R1034" s="13" t="s">
        <v>62</v>
      </c>
      <c r="S1034" s="13" t="s">
        <v>127</v>
      </c>
      <c r="T1034" s="13" t="s">
        <v>42</v>
      </c>
      <c r="U1034" s="13" t="s">
        <v>45</v>
      </c>
      <c r="V1034" s="13" t="s">
        <v>41</v>
      </c>
      <c r="W1034" s="13" t="s">
        <v>66</v>
      </c>
      <c r="X1034" s="13" t="s">
        <v>76</v>
      </c>
      <c r="Y1034" s="13" t="s">
        <v>41</v>
      </c>
      <c r="Z1034" s="13" t="s">
        <v>41</v>
      </c>
      <c r="AA1034" s="13"/>
      <c r="AB1034" s="13">
        <v>1</v>
      </c>
      <c r="AC1034" s="13">
        <v>-1</v>
      </c>
      <c r="AD1034" s="13" t="s">
        <v>42</v>
      </c>
      <c r="AE1034" s="13">
        <v>1</v>
      </c>
      <c r="AF1034" s="13" t="s">
        <v>41</v>
      </c>
      <c r="AG1034" s="13">
        <v>0</v>
      </c>
      <c r="AH1034" s="46" t="str">
        <f t="shared" si="32"/>
        <v>0</v>
      </c>
      <c r="AI1034" s="46" t="s">
        <v>77</v>
      </c>
      <c r="AJ1034" s="46" t="str">
        <f t="shared" si="33"/>
        <v>0</v>
      </c>
      <c r="AK1034" s="13" t="s">
        <v>41</v>
      </c>
      <c r="AL1034" s="13" t="s">
        <v>41</v>
      </c>
      <c r="AM1034" s="13"/>
      <c r="AN1034" s="13">
        <v>101.31965006729475</v>
      </c>
      <c r="AO1034" s="13">
        <v>117.34261838440112</v>
      </c>
      <c r="AP1034" s="13">
        <v>125.13020833333333</v>
      </c>
      <c r="AQ1034" s="13">
        <v>148.05555555555554</v>
      </c>
      <c r="AR1034" s="36">
        <v>612.23570199999995</v>
      </c>
      <c r="AS1034" s="36">
        <v>185.82033194408788</v>
      </c>
      <c r="AT1034" s="36">
        <v>480.84088519999995</v>
      </c>
      <c r="AU1034" s="36">
        <v>743.63051879999989</v>
      </c>
      <c r="AV1034" s="36">
        <v>229.9844271</v>
      </c>
      <c r="AW1034" s="36">
        <v>5.7967300117273792</v>
      </c>
      <c r="AX1034" s="36">
        <v>225.88552000000001</v>
      </c>
      <c r="AY1034" s="36">
        <v>234.08333420000002</v>
      </c>
      <c r="AZ1034" s="36">
        <v>95067.324999999997</v>
      </c>
      <c r="BA1034" s="36" t="s">
        <v>50</v>
      </c>
      <c r="BB1034" s="36">
        <v>66133.8</v>
      </c>
      <c r="BC1034" s="36">
        <v>110223</v>
      </c>
      <c r="BD1034" s="36">
        <v>502.19835744999989</v>
      </c>
      <c r="BE1034" s="36">
        <v>30.204026913956984</v>
      </c>
      <c r="BF1034" s="36">
        <v>480.84088519999995</v>
      </c>
      <c r="BG1034" s="36">
        <v>523.55582969999989</v>
      </c>
      <c r="BH1034" s="36">
        <v>217.74329590000002</v>
      </c>
      <c r="BI1034" s="36">
        <v>11.514843750101077</v>
      </c>
      <c r="BJ1034" s="36">
        <v>209.6010718</v>
      </c>
      <c r="BK1034" s="36">
        <v>225.88552000000001</v>
      </c>
      <c r="BL1034" s="36">
        <v>58785.566666666658</v>
      </c>
      <c r="BM1034" s="36">
        <v>4148.645219185014</v>
      </c>
      <c r="BN1034" s="36">
        <v>55111.5</v>
      </c>
      <c r="BO1034" s="36">
        <v>66133.8</v>
      </c>
      <c r="BP1034" s="36">
        <v>468.058134</v>
      </c>
      <c r="BQ1034" s="36">
        <v>18.077540111480925</v>
      </c>
      <c r="BR1034" s="36">
        <v>455.27538279999999</v>
      </c>
      <c r="BS1034" s="36">
        <v>480.84088519999995</v>
      </c>
      <c r="BT1034" s="36">
        <v>217.74329590000002</v>
      </c>
      <c r="BU1034" s="36">
        <v>11.514843750101077</v>
      </c>
      <c r="BV1034" s="36">
        <v>209.6010718</v>
      </c>
      <c r="BW1034" s="36">
        <v>225.88552000000001</v>
      </c>
      <c r="BX1034" s="36">
        <v>74744.937500000015</v>
      </c>
      <c r="BY1034" s="36">
        <v>21151.015142757664</v>
      </c>
      <c r="BZ1034" s="36">
        <v>55111.5</v>
      </c>
      <c r="CA1034" s="36">
        <v>132267.5</v>
      </c>
      <c r="CB1034" s="36"/>
      <c r="CC1034" s="40">
        <v>24.122</v>
      </c>
      <c r="CD1034" s="40">
        <v>62.697000000000003</v>
      </c>
      <c r="CE1034" s="40"/>
    </row>
    <row r="1035" spans="1:83" s="5" customFormat="1">
      <c r="A1035" s="13" t="s">
        <v>511</v>
      </c>
      <c r="B1035" s="13">
        <v>3</v>
      </c>
      <c r="C1035" s="13">
        <v>5</v>
      </c>
      <c r="D1035" s="13" t="s">
        <v>107</v>
      </c>
      <c r="E1035" s="35" t="s">
        <v>463</v>
      </c>
      <c r="F1035" s="13" t="s">
        <v>36</v>
      </c>
      <c r="G1035" s="36">
        <v>1053854786</v>
      </c>
      <c r="H1035" s="13"/>
      <c r="I1035" s="37">
        <v>22</v>
      </c>
      <c r="J1035" s="37" t="s">
        <v>38</v>
      </c>
      <c r="K1035" s="38">
        <v>43538</v>
      </c>
      <c r="L1035" s="39">
        <v>0.43124999999999997</v>
      </c>
      <c r="M1035" s="37" t="s">
        <v>93</v>
      </c>
      <c r="N1035" s="37" t="s">
        <v>188</v>
      </c>
      <c r="O1035" s="37" t="s">
        <v>188</v>
      </c>
      <c r="P1035" s="37" t="s">
        <v>188</v>
      </c>
      <c r="Q1035" s="37">
        <v>3</v>
      </c>
      <c r="R1035" s="13" t="s">
        <v>62</v>
      </c>
      <c r="S1035" s="13" t="s">
        <v>127</v>
      </c>
      <c r="T1035" s="13" t="s">
        <v>42</v>
      </c>
      <c r="U1035" s="13" t="s">
        <v>45</v>
      </c>
      <c r="V1035" s="13" t="s">
        <v>41</v>
      </c>
      <c r="W1035" s="13" t="s">
        <v>66</v>
      </c>
      <c r="X1035" s="13" t="s">
        <v>76</v>
      </c>
      <c r="Y1035" s="13" t="s">
        <v>41</v>
      </c>
      <c r="Z1035" s="13" t="s">
        <v>42</v>
      </c>
      <c r="AA1035" s="13"/>
      <c r="AB1035" s="13">
        <v>1</v>
      </c>
      <c r="AC1035" s="13">
        <v>-1</v>
      </c>
      <c r="AD1035" s="13" t="s">
        <v>42</v>
      </c>
      <c r="AE1035" s="13">
        <v>1</v>
      </c>
      <c r="AF1035" s="13" t="s">
        <v>41</v>
      </c>
      <c r="AG1035" s="13">
        <v>0</v>
      </c>
      <c r="AH1035" s="46" t="str">
        <f t="shared" si="32"/>
        <v>0</v>
      </c>
      <c r="AI1035" s="46" t="s">
        <v>77</v>
      </c>
      <c r="AJ1035" s="46" t="str">
        <f t="shared" si="33"/>
        <v>0</v>
      </c>
      <c r="AK1035" s="13" t="s">
        <v>41</v>
      </c>
      <c r="AL1035" s="13" t="s">
        <v>42</v>
      </c>
      <c r="AM1035" s="13"/>
      <c r="AN1035" s="13">
        <v>101.31965006729475</v>
      </c>
      <c r="AO1035" s="13">
        <v>117.34261838440112</v>
      </c>
      <c r="AP1035" s="13">
        <v>125.13020833333333</v>
      </c>
      <c r="AQ1035" s="13">
        <v>148.05555555555554</v>
      </c>
      <c r="AR1035" s="36">
        <v>1048.4678744</v>
      </c>
      <c r="AS1035" s="36">
        <v>41.009045835115373</v>
      </c>
      <c r="AT1035" s="36">
        <v>1019.4701</v>
      </c>
      <c r="AU1035" s="36">
        <v>1077.4656488000001</v>
      </c>
      <c r="AV1035" s="36">
        <v>168.67425280000003</v>
      </c>
      <c r="AW1035" s="36">
        <v>0</v>
      </c>
      <c r="AX1035" s="36">
        <v>168.67425280000003</v>
      </c>
      <c r="AY1035" s="36">
        <v>168.67425280000003</v>
      </c>
      <c r="AZ1035" s="36">
        <v>187379</v>
      </c>
      <c r="BA1035" s="36" t="s">
        <v>50</v>
      </c>
      <c r="BB1035" s="36">
        <v>176356.7</v>
      </c>
      <c r="BC1035" s="36">
        <v>198401.3</v>
      </c>
      <c r="BD1035" s="36">
        <v>1015.20808525</v>
      </c>
      <c r="BE1035" s="36">
        <v>88.045490732714995</v>
      </c>
      <c r="BF1035" s="36">
        <v>952.95052169999985</v>
      </c>
      <c r="BG1035" s="36">
        <v>1077.4656488000001</v>
      </c>
      <c r="BH1035" s="36">
        <v>172.76443829999999</v>
      </c>
      <c r="BI1035" s="36">
        <v>5.7843958067217445</v>
      </c>
      <c r="BJ1035" s="36">
        <v>168.67425280000003</v>
      </c>
      <c r="BK1035" s="36">
        <v>176.85462379999998</v>
      </c>
      <c r="BL1035" s="36">
        <v>117571.14999999998</v>
      </c>
      <c r="BM1035" s="36">
        <v>29712.522348313043</v>
      </c>
      <c r="BN1035" s="36">
        <v>93689.5</v>
      </c>
      <c r="BO1035" s="36">
        <v>176356.7</v>
      </c>
      <c r="BP1035" s="36">
        <v>927.406115</v>
      </c>
      <c r="BQ1035" s="36">
        <v>212.21622786334433</v>
      </c>
      <c r="BR1035" s="36">
        <v>777.34658119999995</v>
      </c>
      <c r="BS1035" s="36">
        <v>1077.4656488000001</v>
      </c>
      <c r="BT1035" s="36">
        <v>197.27988640000001</v>
      </c>
      <c r="BU1035" s="36">
        <v>40.454474997395593</v>
      </c>
      <c r="BV1035" s="36">
        <v>168.67425280000003</v>
      </c>
      <c r="BW1035" s="36">
        <v>225.88552000000001</v>
      </c>
      <c r="BX1035" s="36">
        <v>122967.49375000001</v>
      </c>
      <c r="BY1035" s="36">
        <v>30233.965506418212</v>
      </c>
      <c r="BZ1035" s="36">
        <v>88178.4</v>
      </c>
      <c r="CA1035" s="36">
        <v>176356.7</v>
      </c>
      <c r="CB1035" s="36"/>
      <c r="CC1035" s="40">
        <v>24.581</v>
      </c>
      <c r="CD1035" s="40">
        <v>62.1</v>
      </c>
      <c r="CE1035" s="40"/>
    </row>
    <row r="1036" spans="1:83" s="5" customFormat="1">
      <c r="A1036" s="13" t="s">
        <v>511</v>
      </c>
      <c r="B1036" s="13">
        <v>3</v>
      </c>
      <c r="C1036" s="13">
        <v>5</v>
      </c>
      <c r="D1036" s="13" t="s">
        <v>107</v>
      </c>
      <c r="E1036" s="35" t="s">
        <v>463</v>
      </c>
      <c r="F1036" s="13" t="s">
        <v>36</v>
      </c>
      <c r="G1036" s="36">
        <v>1053854786</v>
      </c>
      <c r="H1036" s="13"/>
      <c r="I1036" s="37">
        <v>22</v>
      </c>
      <c r="J1036" s="37" t="s">
        <v>38</v>
      </c>
      <c r="K1036" s="38">
        <v>43538</v>
      </c>
      <c r="L1036" s="39">
        <v>0.44166666666666665</v>
      </c>
      <c r="M1036" s="37" t="s">
        <v>93</v>
      </c>
      <c r="N1036" s="37" t="s">
        <v>188</v>
      </c>
      <c r="O1036" s="37" t="s">
        <v>188</v>
      </c>
      <c r="P1036" s="37" t="s">
        <v>188</v>
      </c>
      <c r="Q1036" s="37">
        <v>4</v>
      </c>
      <c r="R1036" s="13" t="s">
        <v>55</v>
      </c>
      <c r="S1036" s="13" t="s">
        <v>127</v>
      </c>
      <c r="T1036" s="13"/>
      <c r="U1036" s="13" t="s">
        <v>45</v>
      </c>
      <c r="V1036" s="13" t="s">
        <v>41</v>
      </c>
      <c r="W1036" s="13" t="s">
        <v>66</v>
      </c>
      <c r="X1036" s="13" t="s">
        <v>76</v>
      </c>
      <c r="Y1036" s="13" t="s">
        <v>41</v>
      </c>
      <c r="Z1036" s="13" t="s">
        <v>41</v>
      </c>
      <c r="AA1036" s="13"/>
      <c r="AB1036" s="13">
        <v>0</v>
      </c>
      <c r="AC1036" s="13">
        <v>-1</v>
      </c>
      <c r="AD1036" s="13">
        <v>0</v>
      </c>
      <c r="AE1036" s="13">
        <v>1</v>
      </c>
      <c r="AF1036" s="13" t="s">
        <v>41</v>
      </c>
      <c r="AG1036" s="13">
        <v>0</v>
      </c>
      <c r="AH1036" s="46" t="str">
        <f t="shared" si="32"/>
        <v>0</v>
      </c>
      <c r="AI1036" s="46" t="s">
        <v>77</v>
      </c>
      <c r="AJ1036" s="46" t="str">
        <f t="shared" si="33"/>
        <v>0</v>
      </c>
      <c r="AK1036" s="13" t="s">
        <v>41</v>
      </c>
      <c r="AL1036" s="13" t="s">
        <v>41</v>
      </c>
      <c r="AM1036" s="13"/>
      <c r="AN1036" s="13">
        <v>101.31965006729475</v>
      </c>
      <c r="AO1036" s="13">
        <v>117.34261838440112</v>
      </c>
      <c r="AP1036" s="13">
        <v>125.13020833333333</v>
      </c>
      <c r="AQ1036" s="13">
        <v>148.05555555555554</v>
      </c>
      <c r="AR1036" s="36">
        <v>957.16274299999986</v>
      </c>
      <c r="AS1036" s="36">
        <v>29.415877139654413</v>
      </c>
      <c r="AT1036" s="36">
        <v>936.36257679999994</v>
      </c>
      <c r="AU1036" s="36">
        <v>977.9629091999999</v>
      </c>
      <c r="AV1036" s="36">
        <v>205.50589350000001</v>
      </c>
      <c r="AW1036" s="36">
        <v>5.7914566921959763</v>
      </c>
      <c r="AX1036" s="36">
        <v>201.41071520000003</v>
      </c>
      <c r="AY1036" s="36">
        <v>209.6010718</v>
      </c>
      <c r="AZ1036" s="36">
        <v>124000.82500000001</v>
      </c>
      <c r="BA1036" s="36" t="s">
        <v>50</v>
      </c>
      <c r="BB1036" s="36">
        <v>93689.5</v>
      </c>
      <c r="BC1036" s="36">
        <v>209423.6</v>
      </c>
      <c r="BD1036" s="36">
        <v>990.32512399999996</v>
      </c>
      <c r="BE1036" s="36">
        <v>76.314566110438307</v>
      </c>
      <c r="BF1036" s="36">
        <v>936.36257679999994</v>
      </c>
      <c r="BG1036" s="36">
        <v>1044.2876712</v>
      </c>
      <c r="BH1036" s="36">
        <v>221.84220300000001</v>
      </c>
      <c r="BI1036" s="36">
        <v>17.311573761828459</v>
      </c>
      <c r="BJ1036" s="36">
        <v>209.6010718</v>
      </c>
      <c r="BK1036" s="36">
        <v>234.08333420000002</v>
      </c>
      <c r="BL1036" s="36">
        <v>100119.2</v>
      </c>
      <c r="BM1036" s="36">
        <v>4148.6363629510861</v>
      </c>
      <c r="BN1036" s="36">
        <v>93689.5</v>
      </c>
      <c r="BO1036" s="36">
        <v>104711.8</v>
      </c>
      <c r="BP1036" s="36">
        <v>1006.9141128</v>
      </c>
      <c r="BQ1036" s="36">
        <v>99.774939057453736</v>
      </c>
      <c r="BR1036" s="36">
        <v>936.36257679999994</v>
      </c>
      <c r="BS1036" s="36">
        <v>1077.4656488000001</v>
      </c>
      <c r="BT1036" s="36">
        <v>189.13766230000002</v>
      </c>
      <c r="BU1036" s="36">
        <v>28.939631247294393</v>
      </c>
      <c r="BV1036" s="36">
        <v>168.67425280000003</v>
      </c>
      <c r="BW1036" s="36">
        <v>209.6010718</v>
      </c>
      <c r="BX1036" s="36">
        <v>133989.77499999997</v>
      </c>
      <c r="BY1036" s="36">
        <v>41423.8139799239</v>
      </c>
      <c r="BZ1036" s="36">
        <v>93689.5</v>
      </c>
      <c r="CA1036" s="36">
        <v>198401.3</v>
      </c>
      <c r="CB1036" s="36"/>
      <c r="CC1036" s="40">
        <v>25.186</v>
      </c>
      <c r="CD1036" s="40">
        <v>60.509</v>
      </c>
      <c r="CE1036" s="40"/>
    </row>
    <row r="1037" spans="1:83" s="5" customFormat="1">
      <c r="A1037" s="13" t="s">
        <v>511</v>
      </c>
      <c r="B1037" s="13">
        <v>3</v>
      </c>
      <c r="C1037" s="13">
        <v>5</v>
      </c>
      <c r="D1037" s="13" t="s">
        <v>107</v>
      </c>
      <c r="E1037" s="35" t="s">
        <v>463</v>
      </c>
      <c r="F1037" s="13" t="s">
        <v>36</v>
      </c>
      <c r="G1037" s="36">
        <v>1053854786</v>
      </c>
      <c r="H1037" s="13"/>
      <c r="I1037" s="37">
        <v>22</v>
      </c>
      <c r="J1037" s="37" t="s">
        <v>38</v>
      </c>
      <c r="K1037" s="38">
        <v>43538</v>
      </c>
      <c r="L1037" s="39">
        <v>0.45277777777777778</v>
      </c>
      <c r="M1037" s="37" t="s">
        <v>93</v>
      </c>
      <c r="N1037" s="37" t="s">
        <v>188</v>
      </c>
      <c r="O1037" s="37" t="s">
        <v>188</v>
      </c>
      <c r="P1037" s="37" t="s">
        <v>188</v>
      </c>
      <c r="Q1037" s="37">
        <v>5</v>
      </c>
      <c r="R1037" s="13" t="s">
        <v>62</v>
      </c>
      <c r="S1037" s="13" t="s">
        <v>127</v>
      </c>
      <c r="T1037" s="13" t="s">
        <v>42</v>
      </c>
      <c r="U1037" s="13" t="s">
        <v>45</v>
      </c>
      <c r="V1037" s="13" t="s">
        <v>41</v>
      </c>
      <c r="W1037" s="13" t="s">
        <v>66</v>
      </c>
      <c r="X1037" s="13" t="s">
        <v>76</v>
      </c>
      <c r="Y1037" s="13" t="s">
        <v>41</v>
      </c>
      <c r="Z1037" s="13" t="s">
        <v>41</v>
      </c>
      <c r="AA1037" s="13"/>
      <c r="AB1037" s="13">
        <v>1</v>
      </c>
      <c r="AC1037" s="13">
        <v>-1</v>
      </c>
      <c r="AD1037" s="13" t="s">
        <v>42</v>
      </c>
      <c r="AE1037" s="13">
        <v>1</v>
      </c>
      <c r="AF1037" s="13" t="s">
        <v>41</v>
      </c>
      <c r="AG1037" s="13">
        <v>0</v>
      </c>
      <c r="AH1037" s="46" t="str">
        <f t="shared" si="32"/>
        <v>0</v>
      </c>
      <c r="AI1037" s="46" t="s">
        <v>77</v>
      </c>
      <c r="AJ1037" s="46" t="str">
        <f t="shared" si="33"/>
        <v>0</v>
      </c>
      <c r="AK1037" s="13" t="s">
        <v>41</v>
      </c>
      <c r="AL1037" s="13" t="s">
        <v>41</v>
      </c>
      <c r="AM1037" s="13"/>
      <c r="AN1037" s="13">
        <v>101.31965006729475</v>
      </c>
      <c r="AO1037" s="13">
        <v>117.34261838440112</v>
      </c>
      <c r="AP1037" s="13">
        <v>125.13020833333333</v>
      </c>
      <c r="AQ1037" s="13">
        <v>148.05555555555554</v>
      </c>
      <c r="AR1037" s="36">
        <v>1015.2902768499999</v>
      </c>
      <c r="AS1037" s="36">
        <v>41.008508363251011</v>
      </c>
      <c r="AT1037" s="36">
        <v>986.29288249999991</v>
      </c>
      <c r="AU1037" s="36">
        <v>1044.2876712</v>
      </c>
      <c r="AV1037" s="36">
        <v>185.03749120000001</v>
      </c>
      <c r="AW1037" s="36">
        <v>0</v>
      </c>
      <c r="AX1037" s="36">
        <v>185.03749120000001</v>
      </c>
      <c r="AY1037" s="36">
        <v>185.03749120000001</v>
      </c>
      <c r="AZ1037" s="36">
        <v>203912.44999999998</v>
      </c>
      <c r="BA1037" s="36" t="s">
        <v>50</v>
      </c>
      <c r="BB1037" s="36">
        <v>187379</v>
      </c>
      <c r="BC1037" s="36">
        <v>209423.6</v>
      </c>
      <c r="BD1037" s="36">
        <v>1031.8788856000001</v>
      </c>
      <c r="BE1037" s="36">
        <v>17.548672888099947</v>
      </c>
      <c r="BF1037" s="36">
        <v>1019.4701</v>
      </c>
      <c r="BG1037" s="36">
        <v>1044.2876712</v>
      </c>
      <c r="BH1037" s="36">
        <v>209.56041270000003</v>
      </c>
      <c r="BI1037" s="36">
        <v>34.680648174310619</v>
      </c>
      <c r="BJ1037" s="36">
        <v>185.03749120000001</v>
      </c>
      <c r="BK1037" s="36">
        <v>234.08333420000002</v>
      </c>
      <c r="BL1037" s="36">
        <v>171764.08333333334</v>
      </c>
      <c r="BM1037" s="36">
        <v>47333.890592150427</v>
      </c>
      <c r="BN1037" s="36">
        <v>115734.1</v>
      </c>
      <c r="BO1037" s="36">
        <v>220445.9</v>
      </c>
      <c r="BP1037" s="36">
        <v>990.32512399999996</v>
      </c>
      <c r="BQ1037" s="36">
        <v>76.314566110438307</v>
      </c>
      <c r="BR1037" s="36">
        <v>936.36257679999994</v>
      </c>
      <c r="BS1037" s="36">
        <v>1044.2876712</v>
      </c>
      <c r="BT1037" s="36">
        <v>185.03749120000001</v>
      </c>
      <c r="BU1037" s="36">
        <v>0</v>
      </c>
      <c r="BV1037" s="36">
        <v>185.03749120000001</v>
      </c>
      <c r="BW1037" s="36">
        <v>185.03749120000001</v>
      </c>
      <c r="BX1037" s="36">
        <v>155345.46875</v>
      </c>
      <c r="BY1037" s="36">
        <v>45098.053731910593</v>
      </c>
      <c r="BZ1037" s="36">
        <v>93689.5</v>
      </c>
      <c r="CA1037" s="36">
        <v>220445.9</v>
      </c>
      <c r="CB1037" s="36"/>
      <c r="CC1037" s="40">
        <v>25.452999999999999</v>
      </c>
      <c r="CD1037" s="40">
        <v>59.811</v>
      </c>
      <c r="CE1037" s="40"/>
    </row>
    <row r="1038" spans="1:83" s="5" customFormat="1">
      <c r="A1038" s="13" t="s">
        <v>511</v>
      </c>
      <c r="B1038" s="13">
        <v>3</v>
      </c>
      <c r="C1038" s="13">
        <v>6</v>
      </c>
      <c r="D1038" s="13" t="s">
        <v>73</v>
      </c>
      <c r="E1038" s="35" t="s">
        <v>464</v>
      </c>
      <c r="F1038" s="13" t="s">
        <v>36</v>
      </c>
      <c r="G1038" s="36">
        <v>1053830805</v>
      </c>
      <c r="H1038" s="13"/>
      <c r="I1038" s="37">
        <v>25</v>
      </c>
      <c r="J1038" s="37" t="s">
        <v>38</v>
      </c>
      <c r="K1038" s="38">
        <v>43538</v>
      </c>
      <c r="L1038" s="39">
        <v>0.40972222222222227</v>
      </c>
      <c r="M1038" s="37" t="s">
        <v>39</v>
      </c>
      <c r="N1038" s="37" t="s">
        <v>188</v>
      </c>
      <c r="O1038" s="37" t="s">
        <v>188</v>
      </c>
      <c r="P1038" s="37" t="s">
        <v>188</v>
      </c>
      <c r="Q1038" s="37">
        <v>1</v>
      </c>
      <c r="R1038" s="13" t="s">
        <v>62</v>
      </c>
      <c r="S1038" s="13" t="s">
        <v>127</v>
      </c>
      <c r="T1038" s="13" t="s">
        <v>42</v>
      </c>
      <c r="U1038" s="13" t="s">
        <v>52</v>
      </c>
      <c r="V1038" s="13" t="s">
        <v>41</v>
      </c>
      <c r="W1038" s="13" t="s">
        <v>66</v>
      </c>
      <c r="X1038" s="13" t="s">
        <v>76</v>
      </c>
      <c r="Y1038" s="13" t="s">
        <v>41</v>
      </c>
      <c r="Z1038" s="13" t="s">
        <v>41</v>
      </c>
      <c r="AA1038" s="13"/>
      <c r="AB1038" s="13">
        <v>1</v>
      </c>
      <c r="AC1038" s="13">
        <v>-1</v>
      </c>
      <c r="AD1038" s="13" t="s">
        <v>42</v>
      </c>
      <c r="AE1038" s="13">
        <v>0</v>
      </c>
      <c r="AF1038" s="13" t="s">
        <v>41</v>
      </c>
      <c r="AG1038" s="13">
        <v>0</v>
      </c>
      <c r="AH1038" s="46" t="str">
        <f t="shared" si="32"/>
        <v>0</v>
      </c>
      <c r="AI1038" s="46" t="s">
        <v>77</v>
      </c>
      <c r="AJ1038" s="46" t="str">
        <f t="shared" si="33"/>
        <v>0</v>
      </c>
      <c r="AK1038" s="13" t="s">
        <v>41</v>
      </c>
      <c r="AL1038" s="13" t="s">
        <v>41</v>
      </c>
      <c r="AM1038" s="13"/>
      <c r="AN1038" s="13">
        <v>101.31965006729475</v>
      </c>
      <c r="AO1038" s="13">
        <v>117.34261838440112</v>
      </c>
      <c r="AP1038" s="13">
        <v>125.13020833333333</v>
      </c>
      <c r="AQ1038" s="13">
        <v>148.05555555555554</v>
      </c>
      <c r="AR1038" s="36">
        <v>417.85</v>
      </c>
      <c r="AS1038" s="36">
        <v>16.758430714121168</v>
      </c>
      <c r="AT1038" s="36">
        <v>406</v>
      </c>
      <c r="AU1038" s="36">
        <v>429.7</v>
      </c>
      <c r="AV1038" s="36">
        <v>358.15905930000002</v>
      </c>
      <c r="AW1038" s="36">
        <v>0</v>
      </c>
      <c r="AX1038" s="36">
        <v>358.15905930000002</v>
      </c>
      <c r="AY1038" s="36">
        <v>358.15905930000002</v>
      </c>
      <c r="AZ1038" s="36">
        <v>73022.7</v>
      </c>
      <c r="BA1038" s="36" t="s">
        <v>50</v>
      </c>
      <c r="BB1038" s="36">
        <v>68889.3</v>
      </c>
      <c r="BC1038" s="36">
        <v>74400.5</v>
      </c>
      <c r="BD1038" s="36">
        <v>339</v>
      </c>
      <c r="BE1038" s="36">
        <v>94.752308678997366</v>
      </c>
      <c r="BF1038" s="36">
        <v>272</v>
      </c>
      <c r="BG1038" s="36">
        <v>406</v>
      </c>
      <c r="BH1038" s="36">
        <v>353.70093524999999</v>
      </c>
      <c r="BI1038" s="36">
        <v>6.3047394942517236</v>
      </c>
      <c r="BJ1038" s="36">
        <v>349.24281119999995</v>
      </c>
      <c r="BK1038" s="36">
        <v>358.15905930000002</v>
      </c>
      <c r="BL1038" s="36">
        <v>68889.333333333328</v>
      </c>
      <c r="BM1038" s="36">
        <v>3896.9644661796269</v>
      </c>
      <c r="BN1038" s="36">
        <v>63378.2</v>
      </c>
      <c r="BO1038" s="36">
        <v>74400.5</v>
      </c>
      <c r="BP1038" s="36">
        <v>323.25</v>
      </c>
      <c r="BQ1038" s="36">
        <v>117.02617228637361</v>
      </c>
      <c r="BR1038" s="36">
        <v>240.5</v>
      </c>
      <c r="BS1038" s="36">
        <v>406</v>
      </c>
      <c r="BT1038" s="36">
        <v>340.30035090000001</v>
      </c>
      <c r="BU1038" s="36">
        <v>25.256027625746331</v>
      </c>
      <c r="BV1038" s="36">
        <v>322.4416425</v>
      </c>
      <c r="BW1038" s="36">
        <v>358.15905930000002</v>
      </c>
      <c r="BX1038" s="36">
        <v>66305.974999999991</v>
      </c>
      <c r="BY1038" s="36">
        <v>6240.7445559537755</v>
      </c>
      <c r="BZ1038" s="36">
        <v>57867</v>
      </c>
      <c r="CA1038" s="36">
        <v>77156.100000000006</v>
      </c>
      <c r="CB1038" s="36"/>
      <c r="CC1038" s="40">
        <v>23.640999999999998</v>
      </c>
      <c r="CD1038" s="40">
        <v>63.164999999999999</v>
      </c>
      <c r="CE1038" s="40"/>
    </row>
    <row r="1039" spans="1:83" s="5" customFormat="1">
      <c r="A1039" s="13" t="s">
        <v>511</v>
      </c>
      <c r="B1039" s="13">
        <v>3</v>
      </c>
      <c r="C1039" s="13">
        <v>6</v>
      </c>
      <c r="D1039" s="13" t="s">
        <v>73</v>
      </c>
      <c r="E1039" s="35" t="s">
        <v>464</v>
      </c>
      <c r="F1039" s="13" t="s">
        <v>36</v>
      </c>
      <c r="G1039" s="36">
        <v>1053830805</v>
      </c>
      <c r="H1039" s="13"/>
      <c r="I1039" s="37">
        <v>25</v>
      </c>
      <c r="J1039" s="37" t="s">
        <v>38</v>
      </c>
      <c r="K1039" s="38">
        <v>43538</v>
      </c>
      <c r="L1039" s="39">
        <v>0.4201388888888889</v>
      </c>
      <c r="M1039" s="37" t="s">
        <v>39</v>
      </c>
      <c r="N1039" s="37" t="s">
        <v>188</v>
      </c>
      <c r="O1039" s="37" t="s">
        <v>188</v>
      </c>
      <c r="P1039" s="37" t="s">
        <v>188</v>
      </c>
      <c r="Q1039" s="37">
        <v>2</v>
      </c>
      <c r="R1039" s="13" t="s">
        <v>62</v>
      </c>
      <c r="S1039" s="13" t="s">
        <v>127</v>
      </c>
      <c r="T1039" s="13" t="s">
        <v>42</v>
      </c>
      <c r="U1039" s="13" t="s">
        <v>52</v>
      </c>
      <c r="V1039" s="13" t="s">
        <v>42</v>
      </c>
      <c r="W1039" s="13" t="s">
        <v>66</v>
      </c>
      <c r="X1039" s="13" t="s">
        <v>76</v>
      </c>
      <c r="Y1039" s="13" t="s">
        <v>41</v>
      </c>
      <c r="Z1039" s="13" t="s">
        <v>41</v>
      </c>
      <c r="AA1039" s="13"/>
      <c r="AB1039" s="13">
        <v>1</v>
      </c>
      <c r="AC1039" s="13">
        <v>-1</v>
      </c>
      <c r="AD1039" s="13" t="s">
        <v>42</v>
      </c>
      <c r="AE1039" s="13">
        <v>0</v>
      </c>
      <c r="AF1039" s="13" t="s">
        <v>42</v>
      </c>
      <c r="AG1039" s="13">
        <v>0</v>
      </c>
      <c r="AH1039" s="46" t="str">
        <f t="shared" si="32"/>
        <v>0</v>
      </c>
      <c r="AI1039" s="46" t="s">
        <v>77</v>
      </c>
      <c r="AJ1039" s="46" t="str">
        <f t="shared" si="33"/>
        <v>0</v>
      </c>
      <c r="AK1039" s="13" t="s">
        <v>41</v>
      </c>
      <c r="AL1039" s="13" t="s">
        <v>41</v>
      </c>
      <c r="AM1039" s="13"/>
      <c r="AN1039" s="13">
        <v>101.31965006729475</v>
      </c>
      <c r="AO1039" s="13">
        <v>117.34261838440112</v>
      </c>
      <c r="AP1039" s="13">
        <v>125.13020833333333</v>
      </c>
      <c r="AQ1039" s="13">
        <v>148.05555555555554</v>
      </c>
      <c r="AR1039" s="36">
        <v>374.45</v>
      </c>
      <c r="AS1039" s="36">
        <v>44.618437892871164</v>
      </c>
      <c r="AT1039" s="36">
        <v>342.9</v>
      </c>
      <c r="AU1039" s="36">
        <v>406</v>
      </c>
      <c r="AV1039" s="36">
        <v>344.69775689999994</v>
      </c>
      <c r="AW1039" s="36">
        <v>31.474898830207099</v>
      </c>
      <c r="AX1039" s="36">
        <v>322.4416425</v>
      </c>
      <c r="AY1039" s="36">
        <v>366.95387129999995</v>
      </c>
      <c r="AZ1039" s="36">
        <v>95067.324999999997</v>
      </c>
      <c r="BA1039" s="36" t="s">
        <v>50</v>
      </c>
      <c r="BB1039" s="36">
        <v>66133.8</v>
      </c>
      <c r="BC1039" s="36">
        <v>110223</v>
      </c>
      <c r="BD1039" s="36">
        <v>327.14999999999998</v>
      </c>
      <c r="BE1039" s="36">
        <v>22.273863607376246</v>
      </c>
      <c r="BF1039" s="36">
        <v>311.39999999999998</v>
      </c>
      <c r="BG1039" s="36">
        <v>342.9</v>
      </c>
      <c r="BH1039" s="36">
        <v>304.56988124999998</v>
      </c>
      <c r="BI1039" s="36">
        <v>25.274487143243928</v>
      </c>
      <c r="BJ1039" s="36">
        <v>286.69812000000002</v>
      </c>
      <c r="BK1039" s="36">
        <v>322.4416425</v>
      </c>
      <c r="BL1039" s="36">
        <v>58785.566666666658</v>
      </c>
      <c r="BM1039" s="36">
        <v>4148.645219185014</v>
      </c>
      <c r="BN1039" s="36">
        <v>55111.5</v>
      </c>
      <c r="BO1039" s="36">
        <v>66133.8</v>
      </c>
      <c r="BP1039" s="36">
        <v>374.45</v>
      </c>
      <c r="BQ1039" s="36">
        <v>44.618437892871164</v>
      </c>
      <c r="BR1039" s="36">
        <v>342.9</v>
      </c>
      <c r="BS1039" s="36">
        <v>406</v>
      </c>
      <c r="BT1039" s="36">
        <v>340.30035090000001</v>
      </c>
      <c r="BU1039" s="36">
        <v>25.256027625746331</v>
      </c>
      <c r="BV1039" s="36">
        <v>322.4416425</v>
      </c>
      <c r="BW1039" s="36">
        <v>358.15905930000002</v>
      </c>
      <c r="BX1039" s="36">
        <v>74744.937500000015</v>
      </c>
      <c r="BY1039" s="36">
        <v>21151.015142757664</v>
      </c>
      <c r="BZ1039" s="36">
        <v>55111.5</v>
      </c>
      <c r="CA1039" s="36">
        <v>132267.5</v>
      </c>
      <c r="CB1039" s="36"/>
      <c r="CC1039" s="40">
        <v>24.122</v>
      </c>
      <c r="CD1039" s="40">
        <v>62.697000000000003</v>
      </c>
      <c r="CE1039" s="40"/>
    </row>
    <row r="1040" spans="1:83" s="5" customFormat="1">
      <c r="A1040" s="13" t="s">
        <v>511</v>
      </c>
      <c r="B1040" s="13">
        <v>3</v>
      </c>
      <c r="C1040" s="13">
        <v>6</v>
      </c>
      <c r="D1040" s="13" t="s">
        <v>73</v>
      </c>
      <c r="E1040" s="35" t="s">
        <v>464</v>
      </c>
      <c r="F1040" s="13" t="s">
        <v>36</v>
      </c>
      <c r="G1040" s="36">
        <v>1053830805</v>
      </c>
      <c r="H1040" s="13"/>
      <c r="I1040" s="37">
        <v>25</v>
      </c>
      <c r="J1040" s="37" t="s">
        <v>38</v>
      </c>
      <c r="K1040" s="38">
        <v>43538</v>
      </c>
      <c r="L1040" s="39">
        <v>0.43124999999999997</v>
      </c>
      <c r="M1040" s="37" t="s">
        <v>39</v>
      </c>
      <c r="N1040" s="37" t="s">
        <v>188</v>
      </c>
      <c r="O1040" s="37" t="s">
        <v>188</v>
      </c>
      <c r="P1040" s="37" t="s">
        <v>188</v>
      </c>
      <c r="Q1040" s="37">
        <v>3</v>
      </c>
      <c r="R1040" s="13" t="s">
        <v>62</v>
      </c>
      <c r="S1040" s="13" t="s">
        <v>127</v>
      </c>
      <c r="T1040" s="13" t="s">
        <v>42</v>
      </c>
      <c r="U1040" s="13" t="s">
        <v>52</v>
      </c>
      <c r="V1040" s="13" t="s">
        <v>42</v>
      </c>
      <c r="W1040" s="13" t="s">
        <v>66</v>
      </c>
      <c r="X1040" s="13" t="s">
        <v>76</v>
      </c>
      <c r="Y1040" s="13" t="s">
        <v>41</v>
      </c>
      <c r="Z1040" s="13" t="s">
        <v>41</v>
      </c>
      <c r="AA1040" s="13"/>
      <c r="AB1040" s="13">
        <v>1</v>
      </c>
      <c r="AC1040" s="13">
        <v>-1</v>
      </c>
      <c r="AD1040" s="13" t="s">
        <v>42</v>
      </c>
      <c r="AE1040" s="13">
        <v>0</v>
      </c>
      <c r="AF1040" s="13" t="s">
        <v>42</v>
      </c>
      <c r="AG1040" s="13">
        <v>0</v>
      </c>
      <c r="AH1040" s="46" t="str">
        <f t="shared" si="32"/>
        <v>0</v>
      </c>
      <c r="AI1040" s="46" t="s">
        <v>77</v>
      </c>
      <c r="AJ1040" s="46" t="str">
        <f t="shared" si="33"/>
        <v>0</v>
      </c>
      <c r="AK1040" s="13" t="s">
        <v>41</v>
      </c>
      <c r="AL1040" s="13" t="s">
        <v>41</v>
      </c>
      <c r="AM1040" s="13"/>
      <c r="AN1040" s="13">
        <v>101.31965006729475</v>
      </c>
      <c r="AO1040" s="13">
        <v>117.34261838440112</v>
      </c>
      <c r="AP1040" s="13">
        <v>125.13020833333333</v>
      </c>
      <c r="AQ1040" s="13">
        <v>148.05555555555554</v>
      </c>
      <c r="AR1040" s="36">
        <v>484.85</v>
      </c>
      <c r="AS1040" s="36">
        <v>33.446150750123707</v>
      </c>
      <c r="AT1040" s="36">
        <v>461.2</v>
      </c>
      <c r="AU1040" s="36">
        <v>508.5</v>
      </c>
      <c r="AV1040" s="36">
        <v>494.90922845</v>
      </c>
      <c r="AW1040" s="36">
        <v>6.2061217156425368</v>
      </c>
      <c r="AX1040" s="36">
        <v>490.52083770000007</v>
      </c>
      <c r="AY1040" s="36">
        <v>499.29761919999993</v>
      </c>
      <c r="AZ1040" s="36">
        <v>187379</v>
      </c>
      <c r="BA1040" s="36" t="s">
        <v>50</v>
      </c>
      <c r="BB1040" s="36">
        <v>176356.7</v>
      </c>
      <c r="BC1040" s="36">
        <v>198401.3</v>
      </c>
      <c r="BD1040" s="36">
        <v>441.5</v>
      </c>
      <c r="BE1040" s="36">
        <v>94.752308678997366</v>
      </c>
      <c r="BF1040" s="36">
        <v>374.5</v>
      </c>
      <c r="BG1040" s="36">
        <v>508.5</v>
      </c>
      <c r="BH1040" s="36">
        <v>499.2932505</v>
      </c>
      <c r="BI1040" s="36">
        <v>12.406065156495234</v>
      </c>
      <c r="BJ1040" s="36">
        <v>490.52083770000007</v>
      </c>
      <c r="BK1040" s="36">
        <v>508.06566329999993</v>
      </c>
      <c r="BL1040" s="36">
        <v>117571.14999999998</v>
      </c>
      <c r="BM1040" s="36">
        <v>29712.522348313043</v>
      </c>
      <c r="BN1040" s="36">
        <v>93689.5</v>
      </c>
      <c r="BO1040" s="36">
        <v>176356.7</v>
      </c>
      <c r="BP1040" s="36">
        <v>473</v>
      </c>
      <c r="BQ1040" s="36">
        <v>50.204581464244875</v>
      </c>
      <c r="BR1040" s="36">
        <v>437.5</v>
      </c>
      <c r="BS1040" s="36">
        <v>508.5</v>
      </c>
      <c r="BT1040" s="36">
        <v>437.63186970000004</v>
      </c>
      <c r="BU1040" s="36">
        <v>74.796295845516326</v>
      </c>
      <c r="BV1040" s="36">
        <v>384.7429017</v>
      </c>
      <c r="BW1040" s="36">
        <v>490.52083770000007</v>
      </c>
      <c r="BX1040" s="36">
        <v>122967.49375000001</v>
      </c>
      <c r="BY1040" s="36">
        <v>30233.965506418212</v>
      </c>
      <c r="BZ1040" s="36">
        <v>88178.4</v>
      </c>
      <c r="CA1040" s="36">
        <v>176356.7</v>
      </c>
      <c r="CB1040" s="36"/>
      <c r="CC1040" s="40">
        <v>24.581</v>
      </c>
      <c r="CD1040" s="40">
        <v>62.1</v>
      </c>
      <c r="CE1040" s="40"/>
    </row>
    <row r="1041" spans="1:83" s="5" customFormat="1">
      <c r="A1041" s="13" t="s">
        <v>511</v>
      </c>
      <c r="B1041" s="13">
        <v>3</v>
      </c>
      <c r="C1041" s="13">
        <v>6</v>
      </c>
      <c r="D1041" s="13" t="s">
        <v>73</v>
      </c>
      <c r="E1041" s="35" t="s">
        <v>464</v>
      </c>
      <c r="F1041" s="13" t="s">
        <v>36</v>
      </c>
      <c r="G1041" s="36">
        <v>1053830805</v>
      </c>
      <c r="H1041" s="13"/>
      <c r="I1041" s="37">
        <v>25</v>
      </c>
      <c r="J1041" s="37" t="s">
        <v>38</v>
      </c>
      <c r="K1041" s="38">
        <v>43538</v>
      </c>
      <c r="L1041" s="39">
        <v>0.44166666666666665</v>
      </c>
      <c r="M1041" s="37" t="s">
        <v>39</v>
      </c>
      <c r="N1041" s="37" t="s">
        <v>188</v>
      </c>
      <c r="O1041" s="37" t="s">
        <v>188</v>
      </c>
      <c r="P1041" s="37" t="s">
        <v>188</v>
      </c>
      <c r="Q1041" s="37">
        <v>4</v>
      </c>
      <c r="R1041" s="13" t="s">
        <v>55</v>
      </c>
      <c r="S1041" s="13" t="s">
        <v>63</v>
      </c>
      <c r="T1041" s="13" t="s">
        <v>42</v>
      </c>
      <c r="U1041" s="13" t="s">
        <v>52</v>
      </c>
      <c r="V1041" s="13" t="s">
        <v>42</v>
      </c>
      <c r="W1041" s="13" t="s">
        <v>66</v>
      </c>
      <c r="X1041" s="13" t="s">
        <v>47</v>
      </c>
      <c r="Y1041" s="13" t="s">
        <v>41</v>
      </c>
      <c r="Z1041" s="13" t="s">
        <v>41</v>
      </c>
      <c r="AA1041" s="13"/>
      <c r="AB1041" s="13">
        <v>0</v>
      </c>
      <c r="AC1041" s="13">
        <v>0</v>
      </c>
      <c r="AD1041" s="13" t="s">
        <v>42</v>
      </c>
      <c r="AE1041" s="13">
        <v>0</v>
      </c>
      <c r="AF1041" s="13" t="s">
        <v>42</v>
      </c>
      <c r="AG1041" s="13">
        <v>0</v>
      </c>
      <c r="AH1041" s="46" t="str">
        <f t="shared" si="32"/>
        <v>0</v>
      </c>
      <c r="AI1041" s="46" t="s">
        <v>49</v>
      </c>
      <c r="AJ1041" s="46" t="str">
        <f t="shared" si="33"/>
        <v>-1</v>
      </c>
      <c r="AK1041" s="13" t="s">
        <v>41</v>
      </c>
      <c r="AL1041" s="13" t="s">
        <v>41</v>
      </c>
      <c r="AM1041" s="13"/>
      <c r="AN1041" s="13">
        <v>101.31965006729475</v>
      </c>
      <c r="AO1041" s="13">
        <v>117.34261838440112</v>
      </c>
      <c r="AP1041" s="13">
        <v>125.13020833333333</v>
      </c>
      <c r="AQ1041" s="13">
        <v>148.05555555555554</v>
      </c>
      <c r="AR1041" s="36">
        <v>260.2</v>
      </c>
      <c r="AS1041" s="36">
        <v>27.860007178749957</v>
      </c>
      <c r="AT1041" s="36">
        <v>240.5</v>
      </c>
      <c r="AU1041" s="36">
        <v>279.89999999999998</v>
      </c>
      <c r="AV1041" s="36">
        <v>459.77931889999996</v>
      </c>
      <c r="AW1041" s="36">
        <v>18.613516303597315</v>
      </c>
      <c r="AX1041" s="36">
        <v>446.61757529999994</v>
      </c>
      <c r="AY1041" s="36">
        <v>472.94106249999999</v>
      </c>
      <c r="AZ1041" s="36">
        <v>124000.82500000001</v>
      </c>
      <c r="BA1041" s="36" t="s">
        <v>50</v>
      </c>
      <c r="BB1041" s="36">
        <v>93689.5</v>
      </c>
      <c r="BC1041" s="36">
        <v>209423.6</v>
      </c>
      <c r="BD1041" s="36">
        <v>354.8</v>
      </c>
      <c r="BE1041" s="36">
        <v>161.64461017924489</v>
      </c>
      <c r="BF1041" s="36">
        <v>240.5</v>
      </c>
      <c r="BG1041" s="36">
        <v>469.1</v>
      </c>
      <c r="BH1041" s="36">
        <v>472.95759724999994</v>
      </c>
      <c r="BI1041" s="36">
        <v>37.250416274895009</v>
      </c>
      <c r="BJ1041" s="36">
        <v>446.61757529999994</v>
      </c>
      <c r="BK1041" s="36">
        <v>499.29761919999993</v>
      </c>
      <c r="BL1041" s="36">
        <v>100119.2</v>
      </c>
      <c r="BM1041" s="36">
        <v>4148.6363629510861</v>
      </c>
      <c r="BN1041" s="36">
        <v>93689.5</v>
      </c>
      <c r="BO1041" s="36">
        <v>104711.8</v>
      </c>
      <c r="BP1041" s="36">
        <v>374.5</v>
      </c>
      <c r="BQ1041" s="36">
        <v>189.50461735799473</v>
      </c>
      <c r="BR1041" s="36">
        <v>240.5</v>
      </c>
      <c r="BS1041" s="36">
        <v>508.5</v>
      </c>
      <c r="BT1041" s="36">
        <v>468.56920650000001</v>
      </c>
      <c r="BU1041" s="36">
        <v>31.044294559252471</v>
      </c>
      <c r="BV1041" s="36">
        <v>446.61757529999994</v>
      </c>
      <c r="BW1041" s="36">
        <v>490.52083770000007</v>
      </c>
      <c r="BX1041" s="36">
        <v>133989.77499999997</v>
      </c>
      <c r="BY1041" s="36">
        <v>41423.8139799239</v>
      </c>
      <c r="BZ1041" s="36">
        <v>93689.5</v>
      </c>
      <c r="CA1041" s="36">
        <v>198401.3</v>
      </c>
      <c r="CB1041" s="36"/>
      <c r="CC1041" s="40">
        <v>25.186</v>
      </c>
      <c r="CD1041" s="40">
        <v>60.509</v>
      </c>
      <c r="CE1041" s="40"/>
    </row>
    <row r="1042" spans="1:83" s="5" customFormat="1">
      <c r="A1042" s="13" t="s">
        <v>511</v>
      </c>
      <c r="B1042" s="13">
        <v>3</v>
      </c>
      <c r="C1042" s="13">
        <v>6</v>
      </c>
      <c r="D1042" s="13" t="s">
        <v>73</v>
      </c>
      <c r="E1042" s="35" t="s">
        <v>464</v>
      </c>
      <c r="F1042" s="13" t="s">
        <v>36</v>
      </c>
      <c r="G1042" s="36">
        <v>1053830805</v>
      </c>
      <c r="H1042" s="13"/>
      <c r="I1042" s="37">
        <v>25</v>
      </c>
      <c r="J1042" s="37" t="s">
        <v>38</v>
      </c>
      <c r="K1042" s="38">
        <v>43538</v>
      </c>
      <c r="L1042" s="39">
        <v>0.45277777777777778</v>
      </c>
      <c r="M1042" s="37" t="s">
        <v>39</v>
      </c>
      <c r="N1042" s="37" t="s">
        <v>188</v>
      </c>
      <c r="O1042" s="37" t="s">
        <v>188</v>
      </c>
      <c r="P1042" s="37" t="s">
        <v>188</v>
      </c>
      <c r="Q1042" s="37">
        <v>5</v>
      </c>
      <c r="R1042" s="13" t="s">
        <v>62</v>
      </c>
      <c r="S1042" s="13" t="s">
        <v>127</v>
      </c>
      <c r="T1042" s="13" t="s">
        <v>42</v>
      </c>
      <c r="U1042" s="13" t="s">
        <v>52</v>
      </c>
      <c r="V1042" s="13" t="s">
        <v>42</v>
      </c>
      <c r="W1042" s="13" t="s">
        <v>66</v>
      </c>
      <c r="X1042" s="13" t="s">
        <v>76</v>
      </c>
      <c r="Y1042" s="13" t="s">
        <v>41</v>
      </c>
      <c r="Z1042" s="13" t="s">
        <v>41</v>
      </c>
      <c r="AA1042" s="13"/>
      <c r="AB1042" s="13">
        <v>1</v>
      </c>
      <c r="AC1042" s="13">
        <v>-1</v>
      </c>
      <c r="AD1042" s="13" t="s">
        <v>42</v>
      </c>
      <c r="AE1042" s="13">
        <v>0</v>
      </c>
      <c r="AF1042" s="13" t="s">
        <v>42</v>
      </c>
      <c r="AG1042" s="13">
        <v>0</v>
      </c>
      <c r="AH1042" s="46" t="str">
        <f t="shared" si="32"/>
        <v>0</v>
      </c>
      <c r="AI1042" s="46" t="s">
        <v>77</v>
      </c>
      <c r="AJ1042" s="46" t="str">
        <f t="shared" si="33"/>
        <v>0</v>
      </c>
      <c r="AK1042" s="13" t="s">
        <v>41</v>
      </c>
      <c r="AL1042" s="13" t="s">
        <v>41</v>
      </c>
      <c r="AM1042" s="13"/>
      <c r="AN1042" s="13">
        <v>101.31965006729475</v>
      </c>
      <c r="AO1042" s="13">
        <v>117.34261838440112</v>
      </c>
      <c r="AP1042" s="13">
        <v>125.13020833333333</v>
      </c>
      <c r="AQ1042" s="13">
        <v>148.05555555555554</v>
      </c>
      <c r="AR1042" s="36">
        <v>43.35</v>
      </c>
      <c r="AS1042" s="36">
        <v>33.446150750123699</v>
      </c>
      <c r="AT1042" s="36">
        <v>19.7</v>
      </c>
      <c r="AU1042" s="36">
        <v>67</v>
      </c>
      <c r="AV1042" s="36">
        <v>499.2932505</v>
      </c>
      <c r="AW1042" s="36">
        <v>12.406065156495234</v>
      </c>
      <c r="AX1042" s="36">
        <v>490.52083770000007</v>
      </c>
      <c r="AY1042" s="36">
        <v>508.06566329999993</v>
      </c>
      <c r="AZ1042" s="36">
        <v>203912.44999999998</v>
      </c>
      <c r="BA1042" s="36" t="s">
        <v>50</v>
      </c>
      <c r="BB1042" s="36">
        <v>187379</v>
      </c>
      <c r="BC1042" s="36">
        <v>209423.6</v>
      </c>
      <c r="BD1042" s="36">
        <v>102.5</v>
      </c>
      <c r="BE1042" s="36">
        <v>117.09688296449227</v>
      </c>
      <c r="BF1042" s="36">
        <v>19.7</v>
      </c>
      <c r="BG1042" s="36">
        <v>185.3</v>
      </c>
      <c r="BH1042" s="36">
        <v>481.73095010000003</v>
      </c>
      <c r="BI1042" s="36">
        <v>12.430778255655156</v>
      </c>
      <c r="BJ1042" s="36">
        <v>472.94106249999999</v>
      </c>
      <c r="BK1042" s="36">
        <v>490.52083770000007</v>
      </c>
      <c r="BL1042" s="36">
        <v>171764.08333333334</v>
      </c>
      <c r="BM1042" s="36">
        <v>47333.890592150427</v>
      </c>
      <c r="BN1042" s="36">
        <v>115734.1</v>
      </c>
      <c r="BO1042" s="36">
        <v>220445.9</v>
      </c>
      <c r="BP1042" s="36">
        <v>149.79999999999998</v>
      </c>
      <c r="BQ1042" s="36">
        <v>183.98918446473965</v>
      </c>
      <c r="BR1042" s="36">
        <v>19.7</v>
      </c>
      <c r="BS1042" s="36">
        <v>279.89999999999998</v>
      </c>
      <c r="BT1042" s="36">
        <v>472.97938545</v>
      </c>
      <c r="BU1042" s="36">
        <v>24.80735967567011</v>
      </c>
      <c r="BV1042" s="36">
        <v>455.43793319999997</v>
      </c>
      <c r="BW1042" s="36">
        <v>490.52083770000007</v>
      </c>
      <c r="BX1042" s="36">
        <v>155345.46875</v>
      </c>
      <c r="BY1042" s="36">
        <v>45098.053731910593</v>
      </c>
      <c r="BZ1042" s="36">
        <v>93689.5</v>
      </c>
      <c r="CA1042" s="36">
        <v>220445.9</v>
      </c>
      <c r="CB1042" s="36"/>
      <c r="CC1042" s="40">
        <v>25.452999999999999</v>
      </c>
      <c r="CD1042" s="40">
        <v>59.811</v>
      </c>
      <c r="CE1042" s="40"/>
    </row>
    <row r="1043" spans="1:83" s="5" customFormat="1">
      <c r="A1043" s="13" t="s">
        <v>511</v>
      </c>
      <c r="B1043" s="13">
        <v>3</v>
      </c>
      <c r="C1043" s="13">
        <v>7</v>
      </c>
      <c r="D1043" s="13" t="s">
        <v>78</v>
      </c>
      <c r="E1043" s="35" t="s">
        <v>465</v>
      </c>
      <c r="F1043" s="13" t="s">
        <v>36</v>
      </c>
      <c r="G1043" s="36">
        <v>1053853889</v>
      </c>
      <c r="H1043" s="13"/>
      <c r="I1043" s="37">
        <v>22</v>
      </c>
      <c r="J1043" s="37" t="s">
        <v>70</v>
      </c>
      <c r="K1043" s="38">
        <v>43538</v>
      </c>
      <c r="L1043" s="39">
        <v>0.40972222222222227</v>
      </c>
      <c r="M1043" s="37" t="s">
        <v>39</v>
      </c>
      <c r="N1043" s="37" t="s">
        <v>190</v>
      </c>
      <c r="O1043" s="37" t="s">
        <v>190</v>
      </c>
      <c r="P1043" s="37" t="s">
        <v>190</v>
      </c>
      <c r="Q1043" s="37">
        <v>1</v>
      </c>
      <c r="R1043" s="13" t="s">
        <v>55</v>
      </c>
      <c r="S1043" s="13" t="s">
        <v>127</v>
      </c>
      <c r="T1043" s="13" t="s">
        <v>42</v>
      </c>
      <c r="U1043" s="13" t="s">
        <v>45</v>
      </c>
      <c r="V1043" s="13" t="s">
        <v>41</v>
      </c>
      <c r="W1043" s="13" t="s">
        <v>72</v>
      </c>
      <c r="X1043" s="13" t="s">
        <v>106</v>
      </c>
      <c r="Y1043" s="13" t="s">
        <v>41</v>
      </c>
      <c r="Z1043" s="13" t="s">
        <v>41</v>
      </c>
      <c r="AA1043" s="13"/>
      <c r="AB1043" s="13">
        <v>0</v>
      </c>
      <c r="AC1043" s="13">
        <v>-1</v>
      </c>
      <c r="AD1043" s="13" t="s">
        <v>42</v>
      </c>
      <c r="AE1043" s="13">
        <v>1</v>
      </c>
      <c r="AF1043" s="13" t="s">
        <v>41</v>
      </c>
      <c r="AG1043" s="13">
        <v>1</v>
      </c>
      <c r="AH1043" s="46" t="str">
        <f t="shared" si="32"/>
        <v>-1</v>
      </c>
      <c r="AI1043" s="46" t="s">
        <v>48</v>
      </c>
      <c r="AJ1043" s="46" t="str">
        <f t="shared" si="33"/>
        <v>1</v>
      </c>
      <c r="AK1043" s="13" t="s">
        <v>41</v>
      </c>
      <c r="AL1043" s="13" t="s">
        <v>41</v>
      </c>
      <c r="AM1043" s="13"/>
      <c r="AN1043" s="13">
        <v>101.31965006729475</v>
      </c>
      <c r="AO1043" s="13">
        <v>117.34261838440112</v>
      </c>
      <c r="AP1043" s="13">
        <v>125.13020833333333</v>
      </c>
      <c r="AQ1043" s="13">
        <v>148.05555555555554</v>
      </c>
      <c r="AR1043" s="36">
        <v>1101.90672275</v>
      </c>
      <c r="AS1043" s="36">
        <v>134.47569699506798</v>
      </c>
      <c r="AT1043" s="36">
        <v>1006.8180455</v>
      </c>
      <c r="AU1043" s="36">
        <v>1196.9954</v>
      </c>
      <c r="AV1043" s="36">
        <v>1144.3477316000001</v>
      </c>
      <c r="AW1043" s="36">
        <v>197.40779202508415</v>
      </c>
      <c r="AX1043" s="36">
        <v>1004.7593432000001</v>
      </c>
      <c r="AY1043" s="36">
        <v>1283.9361200000001</v>
      </c>
      <c r="AZ1043" s="36">
        <v>73022.7</v>
      </c>
      <c r="BA1043" s="36" t="s">
        <v>50</v>
      </c>
      <c r="BB1043" s="36">
        <v>68889.3</v>
      </c>
      <c r="BC1043" s="36">
        <v>74400.5</v>
      </c>
      <c r="BD1043" s="36">
        <v>1060.06510475</v>
      </c>
      <c r="BE1043" s="36">
        <v>193.64868064230197</v>
      </c>
      <c r="BF1043" s="36">
        <v>923.13480950000007</v>
      </c>
      <c r="BG1043" s="36">
        <v>1196.9954</v>
      </c>
      <c r="BH1043" s="36">
        <v>1101.8013380000002</v>
      </c>
      <c r="BI1043" s="36">
        <v>137.23810516589936</v>
      </c>
      <c r="BJ1043" s="36">
        <v>1004.7593432000001</v>
      </c>
      <c r="BK1043" s="36">
        <v>1198.8433328000001</v>
      </c>
      <c r="BL1043" s="36">
        <v>68889.333333333328</v>
      </c>
      <c r="BM1043" s="36">
        <v>3896.9644661796269</v>
      </c>
      <c r="BN1043" s="36">
        <v>63378.2</v>
      </c>
      <c r="BO1043" s="36">
        <v>74400.5</v>
      </c>
      <c r="BP1043" s="36">
        <v>1068.426336</v>
      </c>
      <c r="BQ1043" s="36">
        <v>181.8241140104156</v>
      </c>
      <c r="BR1043" s="36">
        <v>939.85727200000008</v>
      </c>
      <c r="BS1043" s="36">
        <v>1196.9954</v>
      </c>
      <c r="BT1043" s="36">
        <v>1095.7172556999999</v>
      </c>
      <c r="BU1043" s="36">
        <v>128.63391346264513</v>
      </c>
      <c r="BV1043" s="36">
        <v>1004.7593432000001</v>
      </c>
      <c r="BW1043" s="36">
        <v>1186.6751681999999</v>
      </c>
      <c r="BX1043" s="36">
        <v>66305.974999999991</v>
      </c>
      <c r="BY1043" s="36">
        <v>6240.7445559537755</v>
      </c>
      <c r="BZ1043" s="36">
        <v>57867</v>
      </c>
      <c r="CA1043" s="36">
        <v>77156.100000000006</v>
      </c>
      <c r="CB1043" s="36"/>
      <c r="CC1043" s="40">
        <v>23.640999999999998</v>
      </c>
      <c r="CD1043" s="40">
        <v>63.164999999999999</v>
      </c>
      <c r="CE1043" s="40"/>
    </row>
    <row r="1044" spans="1:83" s="5" customFormat="1">
      <c r="A1044" s="13" t="s">
        <v>511</v>
      </c>
      <c r="B1044" s="13">
        <v>3</v>
      </c>
      <c r="C1044" s="13">
        <v>7</v>
      </c>
      <c r="D1044" s="13" t="s">
        <v>78</v>
      </c>
      <c r="E1044" s="35" t="s">
        <v>465</v>
      </c>
      <c r="F1044" s="13" t="s">
        <v>36</v>
      </c>
      <c r="G1044" s="36">
        <v>1053853889</v>
      </c>
      <c r="H1044" s="13"/>
      <c r="I1044" s="37">
        <v>22</v>
      </c>
      <c r="J1044" s="37" t="s">
        <v>70</v>
      </c>
      <c r="K1044" s="38">
        <v>43538</v>
      </c>
      <c r="L1044" s="39">
        <v>0.4201388888888889</v>
      </c>
      <c r="M1044" s="37" t="s">
        <v>39</v>
      </c>
      <c r="N1044" s="37" t="s">
        <v>190</v>
      </c>
      <c r="O1044" s="37" t="s">
        <v>190</v>
      </c>
      <c r="P1044" s="37" t="s">
        <v>190</v>
      </c>
      <c r="Q1044" s="37">
        <v>2</v>
      </c>
      <c r="R1044" s="13" t="s">
        <v>55</v>
      </c>
      <c r="S1044" s="13" t="s">
        <v>127</v>
      </c>
      <c r="T1044" s="13" t="s">
        <v>42</v>
      </c>
      <c r="U1044" s="13" t="s">
        <v>45</v>
      </c>
      <c r="V1044" s="13" t="s">
        <v>41</v>
      </c>
      <c r="W1044" s="13" t="s">
        <v>66</v>
      </c>
      <c r="X1044" s="13" t="s">
        <v>106</v>
      </c>
      <c r="Y1044" s="13" t="s">
        <v>41</v>
      </c>
      <c r="Z1044" s="13" t="s">
        <v>41</v>
      </c>
      <c r="AA1044" s="13"/>
      <c r="AB1044" s="13">
        <v>0</v>
      </c>
      <c r="AC1044" s="13">
        <v>-1</v>
      </c>
      <c r="AD1044" s="13" t="s">
        <v>42</v>
      </c>
      <c r="AE1044" s="13">
        <v>1</v>
      </c>
      <c r="AF1044" s="13" t="s">
        <v>41</v>
      </c>
      <c r="AG1044" s="13">
        <v>0</v>
      </c>
      <c r="AH1044" s="46" t="str">
        <f t="shared" si="32"/>
        <v>0</v>
      </c>
      <c r="AI1044" s="46" t="s">
        <v>48</v>
      </c>
      <c r="AJ1044" s="46" t="str">
        <f t="shared" si="33"/>
        <v>1</v>
      </c>
      <c r="AK1044" s="13" t="s">
        <v>41</v>
      </c>
      <c r="AL1044" s="13" t="s">
        <v>41</v>
      </c>
      <c r="AM1044" s="13"/>
      <c r="AN1044" s="13">
        <v>101.31965006729475</v>
      </c>
      <c r="AO1044" s="13">
        <v>117.34261838440112</v>
      </c>
      <c r="AP1044" s="13">
        <v>125.13020833333333</v>
      </c>
      <c r="AQ1044" s="13">
        <v>148.05555555555554</v>
      </c>
      <c r="AR1044" s="36">
        <v>937.91485149999994</v>
      </c>
      <c r="AS1044" s="36">
        <v>296.6757208126055</v>
      </c>
      <c r="AT1044" s="36">
        <v>728.13343750000001</v>
      </c>
      <c r="AU1044" s="36">
        <v>1147.6962655</v>
      </c>
      <c r="AV1044" s="36">
        <v>1314.4460900000001</v>
      </c>
      <c r="AW1044" s="36">
        <v>163.48698707996402</v>
      </c>
      <c r="AX1044" s="36">
        <v>1198.8433328000001</v>
      </c>
      <c r="AY1044" s="36">
        <v>1430.0488472000002</v>
      </c>
      <c r="AZ1044" s="36">
        <v>95067.324999999997</v>
      </c>
      <c r="BA1044" s="36" t="s">
        <v>50</v>
      </c>
      <c r="BB1044" s="36">
        <v>66133.8</v>
      </c>
      <c r="BC1044" s="36">
        <v>110223</v>
      </c>
      <c r="BD1044" s="36">
        <v>838.19793750000008</v>
      </c>
      <c r="BE1044" s="36">
        <v>155.65470863581362</v>
      </c>
      <c r="BF1044" s="36">
        <v>728.13343750000001</v>
      </c>
      <c r="BG1044" s="36">
        <v>948.26243750000015</v>
      </c>
      <c r="BH1044" s="36">
        <v>1120.0012553000001</v>
      </c>
      <c r="BI1044" s="36">
        <v>111.49953528617074</v>
      </c>
      <c r="BJ1044" s="36">
        <v>1041.1591778</v>
      </c>
      <c r="BK1044" s="36">
        <v>1198.8433328000001</v>
      </c>
      <c r="BL1044" s="36">
        <v>58785.566666666658</v>
      </c>
      <c r="BM1044" s="36">
        <v>4148.645219185014</v>
      </c>
      <c r="BN1044" s="36">
        <v>55111.5</v>
      </c>
      <c r="BO1044" s="36">
        <v>66133.8</v>
      </c>
      <c r="BP1044" s="36">
        <v>962.56441874999996</v>
      </c>
      <c r="BQ1044" s="36">
        <v>331.53547312418311</v>
      </c>
      <c r="BR1044" s="36">
        <v>728.13343750000001</v>
      </c>
      <c r="BS1044" s="36">
        <v>1196.9954</v>
      </c>
      <c r="BT1044" s="36">
        <v>1101.8013380000002</v>
      </c>
      <c r="BU1044" s="36">
        <v>137.23810516589936</v>
      </c>
      <c r="BV1044" s="36">
        <v>1004.7593432000001</v>
      </c>
      <c r="BW1044" s="36">
        <v>1198.8433328000001</v>
      </c>
      <c r="BX1044" s="36">
        <v>74744.937500000015</v>
      </c>
      <c r="BY1044" s="36">
        <v>21151.015142757664</v>
      </c>
      <c r="BZ1044" s="36">
        <v>55111.5</v>
      </c>
      <c r="CA1044" s="36">
        <v>132267.5</v>
      </c>
      <c r="CB1044" s="36"/>
      <c r="CC1044" s="40">
        <v>24.122</v>
      </c>
      <c r="CD1044" s="40">
        <v>62.697000000000003</v>
      </c>
      <c r="CE1044" s="40"/>
    </row>
    <row r="1045" spans="1:83" s="5" customFormat="1">
      <c r="A1045" s="13" t="s">
        <v>511</v>
      </c>
      <c r="B1045" s="13">
        <v>3</v>
      </c>
      <c r="C1045" s="13">
        <v>7</v>
      </c>
      <c r="D1045" s="13" t="s">
        <v>78</v>
      </c>
      <c r="E1045" s="35" t="s">
        <v>465</v>
      </c>
      <c r="F1045" s="13" t="s">
        <v>36</v>
      </c>
      <c r="G1045" s="36">
        <v>1053853889</v>
      </c>
      <c r="H1045" s="13"/>
      <c r="I1045" s="37">
        <v>22</v>
      </c>
      <c r="J1045" s="37" t="s">
        <v>70</v>
      </c>
      <c r="K1045" s="38">
        <v>43538</v>
      </c>
      <c r="L1045" s="39">
        <v>0.43124999999999997</v>
      </c>
      <c r="M1045" s="37" t="s">
        <v>39</v>
      </c>
      <c r="N1045" s="37" t="s">
        <v>190</v>
      </c>
      <c r="O1045" s="37" t="s">
        <v>190</v>
      </c>
      <c r="P1045" s="37" t="s">
        <v>190</v>
      </c>
      <c r="Q1045" s="37">
        <v>3</v>
      </c>
      <c r="R1045" s="13" t="s">
        <v>55</v>
      </c>
      <c r="S1045" s="13" t="s">
        <v>63</v>
      </c>
      <c r="T1045" s="13" t="s">
        <v>42</v>
      </c>
      <c r="U1045" s="13" t="s">
        <v>45</v>
      </c>
      <c r="V1045" s="13" t="s">
        <v>41</v>
      </c>
      <c r="W1045" s="13" t="s">
        <v>72</v>
      </c>
      <c r="X1045" s="13" t="s">
        <v>106</v>
      </c>
      <c r="Y1045" s="13" t="s">
        <v>41</v>
      </c>
      <c r="Z1045" s="13" t="s">
        <v>41</v>
      </c>
      <c r="AA1045" s="13"/>
      <c r="AB1045" s="13">
        <v>0</v>
      </c>
      <c r="AC1045" s="13">
        <v>0</v>
      </c>
      <c r="AD1045" s="13" t="s">
        <v>42</v>
      </c>
      <c r="AE1045" s="13">
        <v>1</v>
      </c>
      <c r="AF1045" s="13" t="s">
        <v>41</v>
      </c>
      <c r="AG1045" s="13">
        <v>1</v>
      </c>
      <c r="AH1045" s="46" t="str">
        <f t="shared" si="32"/>
        <v>-1</v>
      </c>
      <c r="AI1045" s="46" t="s">
        <v>48</v>
      </c>
      <c r="AJ1045" s="46" t="str">
        <f t="shared" si="33"/>
        <v>1</v>
      </c>
      <c r="AK1045" s="13" t="s">
        <v>41</v>
      </c>
      <c r="AL1045" s="13" t="s">
        <v>41</v>
      </c>
      <c r="AM1045" s="13"/>
      <c r="AN1045" s="13">
        <v>101.31965006729475</v>
      </c>
      <c r="AO1045" s="13">
        <v>117.34261838440112</v>
      </c>
      <c r="AP1045" s="13">
        <v>125.13020833333333</v>
      </c>
      <c r="AQ1045" s="13">
        <v>148.05555555555554</v>
      </c>
      <c r="AR1045" s="36">
        <v>1303.4283347500002</v>
      </c>
      <c r="AS1045" s="36">
        <v>395.84671607916022</v>
      </c>
      <c r="AT1045" s="36">
        <v>1023.5224375000001</v>
      </c>
      <c r="AU1045" s="36">
        <v>1583.3342320000004</v>
      </c>
      <c r="AV1045" s="36">
        <v>1729.4168356</v>
      </c>
      <c r="AW1045" s="36">
        <v>43.298574436840106</v>
      </c>
      <c r="AX1045" s="36">
        <v>1698.8001199999999</v>
      </c>
      <c r="AY1045" s="36">
        <v>1760.0335512000001</v>
      </c>
      <c r="AZ1045" s="36">
        <v>187379</v>
      </c>
      <c r="BA1045" s="36" t="s">
        <v>50</v>
      </c>
      <c r="BB1045" s="36">
        <v>176356.7</v>
      </c>
      <c r="BC1045" s="36">
        <v>198401.3</v>
      </c>
      <c r="BD1045" s="36">
        <v>1523.7632050000002</v>
      </c>
      <c r="BE1045" s="36">
        <v>84.246154307893931</v>
      </c>
      <c r="BF1045" s="36">
        <v>1464.1921780000002</v>
      </c>
      <c r="BG1045" s="36">
        <v>1583.3342320000004</v>
      </c>
      <c r="BH1045" s="36">
        <v>1662.0855289000001</v>
      </c>
      <c r="BI1045" s="36">
        <v>51.922272670602219</v>
      </c>
      <c r="BJ1045" s="36">
        <v>1625.3709378000003</v>
      </c>
      <c r="BK1045" s="36">
        <v>1698.8001199999999</v>
      </c>
      <c r="BL1045" s="36">
        <v>117571.14999999998</v>
      </c>
      <c r="BM1045" s="36">
        <v>29712.522348313043</v>
      </c>
      <c r="BN1045" s="36">
        <v>93689.5</v>
      </c>
      <c r="BO1045" s="36">
        <v>176356.7</v>
      </c>
      <c r="BP1045" s="36">
        <v>1369.6399770000003</v>
      </c>
      <c r="BQ1045" s="36">
        <v>302.20931362221415</v>
      </c>
      <c r="BR1045" s="36">
        <v>1155.9457219999999</v>
      </c>
      <c r="BS1045" s="36">
        <v>1583.3342320000004</v>
      </c>
      <c r="BT1045" s="36">
        <v>1607.1362564000001</v>
      </c>
      <c r="BU1045" s="36">
        <v>129.63227908263733</v>
      </c>
      <c r="BV1045" s="36">
        <v>1515.4723928000001</v>
      </c>
      <c r="BW1045" s="36">
        <v>1698.8001199999999</v>
      </c>
      <c r="BX1045" s="36">
        <v>122967.49375000001</v>
      </c>
      <c r="BY1045" s="36">
        <v>30233.965506418212</v>
      </c>
      <c r="BZ1045" s="36">
        <v>88178.4</v>
      </c>
      <c r="CA1045" s="36">
        <v>176356.7</v>
      </c>
      <c r="CB1045" s="36"/>
      <c r="CC1045" s="40">
        <v>24.581</v>
      </c>
      <c r="CD1045" s="40">
        <v>62.1</v>
      </c>
      <c r="CE1045" s="40"/>
    </row>
    <row r="1046" spans="1:83" s="5" customFormat="1">
      <c r="A1046" s="13" t="s">
        <v>511</v>
      </c>
      <c r="B1046" s="13">
        <v>3</v>
      </c>
      <c r="C1046" s="13">
        <v>7</v>
      </c>
      <c r="D1046" s="13" t="s">
        <v>78</v>
      </c>
      <c r="E1046" s="35" t="s">
        <v>465</v>
      </c>
      <c r="F1046" s="13" t="s">
        <v>36</v>
      </c>
      <c r="G1046" s="36">
        <v>1053853889</v>
      </c>
      <c r="H1046" s="13"/>
      <c r="I1046" s="37">
        <v>22</v>
      </c>
      <c r="J1046" s="37" t="s">
        <v>70</v>
      </c>
      <c r="K1046" s="38">
        <v>43538</v>
      </c>
      <c r="L1046" s="39">
        <v>0.44166666666666665</v>
      </c>
      <c r="M1046" s="37" t="s">
        <v>39</v>
      </c>
      <c r="N1046" s="37" t="s">
        <v>190</v>
      </c>
      <c r="O1046" s="37" t="s">
        <v>190</v>
      </c>
      <c r="P1046" s="37" t="s">
        <v>190</v>
      </c>
      <c r="Q1046" s="37">
        <v>4</v>
      </c>
      <c r="R1046" s="13" t="s">
        <v>55</v>
      </c>
      <c r="S1046" s="13" t="s">
        <v>44</v>
      </c>
      <c r="T1046" s="13" t="s">
        <v>42</v>
      </c>
      <c r="U1046" s="13" t="s">
        <v>45</v>
      </c>
      <c r="V1046" s="13" t="s">
        <v>42</v>
      </c>
      <c r="W1046" s="13" t="s">
        <v>72</v>
      </c>
      <c r="X1046" s="13" t="s">
        <v>106</v>
      </c>
      <c r="Y1046" s="13" t="s">
        <v>41</v>
      </c>
      <c r="Z1046" s="13" t="s">
        <v>41</v>
      </c>
      <c r="AA1046" s="13"/>
      <c r="AB1046" s="13">
        <v>0</v>
      </c>
      <c r="AC1046" s="13">
        <v>1</v>
      </c>
      <c r="AD1046" s="13" t="s">
        <v>42</v>
      </c>
      <c r="AE1046" s="13">
        <v>1</v>
      </c>
      <c r="AF1046" s="13" t="s">
        <v>42</v>
      </c>
      <c r="AG1046" s="13">
        <v>1</v>
      </c>
      <c r="AH1046" s="46" t="str">
        <f t="shared" si="32"/>
        <v>-1</v>
      </c>
      <c r="AI1046" s="46" t="s">
        <v>48</v>
      </c>
      <c r="AJ1046" s="46" t="str">
        <f t="shared" si="33"/>
        <v>1</v>
      </c>
      <c r="AK1046" s="13" t="s">
        <v>41</v>
      </c>
      <c r="AL1046" s="13" t="s">
        <v>41</v>
      </c>
      <c r="AM1046" s="13"/>
      <c r="AN1046" s="13">
        <v>101.31965006729475</v>
      </c>
      <c r="AO1046" s="13">
        <v>117.34261838440112</v>
      </c>
      <c r="AP1046" s="13">
        <v>125.13020833333333</v>
      </c>
      <c r="AQ1046" s="13">
        <v>148.05555555555554</v>
      </c>
      <c r="AR1046" s="36">
        <v>790.85655150000002</v>
      </c>
      <c r="AS1046" s="36">
        <v>504.64756313213627</v>
      </c>
      <c r="AT1046" s="36">
        <v>434.01683750000001</v>
      </c>
      <c r="AU1046" s="36">
        <v>1147.6962655</v>
      </c>
      <c r="AV1046" s="36">
        <v>1393.4110803999999</v>
      </c>
      <c r="AW1046" s="36">
        <v>17.266501644224686</v>
      </c>
      <c r="AX1046" s="36">
        <v>1381.20182</v>
      </c>
      <c r="AY1046" s="36">
        <v>1405.6203407999999</v>
      </c>
      <c r="AZ1046" s="36">
        <v>124000.82500000001</v>
      </c>
      <c r="BA1046" s="36" t="s">
        <v>50</v>
      </c>
      <c r="BB1046" s="36">
        <v>93689.5</v>
      </c>
      <c r="BC1046" s="36">
        <v>209423.6</v>
      </c>
      <c r="BD1046" s="36">
        <v>1155.9426014999999</v>
      </c>
      <c r="BE1046" s="36">
        <v>11.662080211085559</v>
      </c>
      <c r="BF1046" s="36">
        <v>1147.6962655</v>
      </c>
      <c r="BG1046" s="36">
        <v>1164.1889375000001</v>
      </c>
      <c r="BH1046" s="36">
        <v>1417.7672269</v>
      </c>
      <c r="BI1046" s="36">
        <v>51.711294351670709</v>
      </c>
      <c r="BJ1046" s="36">
        <v>1381.20182</v>
      </c>
      <c r="BK1046" s="36">
        <v>1454.3326337999999</v>
      </c>
      <c r="BL1046" s="36">
        <v>100119.2</v>
      </c>
      <c r="BM1046" s="36">
        <v>4148.6363629510861</v>
      </c>
      <c r="BN1046" s="36">
        <v>93689.5</v>
      </c>
      <c r="BO1046" s="36">
        <v>104711.8</v>
      </c>
      <c r="BP1046" s="36">
        <v>1365.5152487500002</v>
      </c>
      <c r="BQ1046" s="36">
        <v>308.04256025446801</v>
      </c>
      <c r="BR1046" s="36">
        <v>1147.6962655</v>
      </c>
      <c r="BS1046" s="36">
        <v>1583.3342320000004</v>
      </c>
      <c r="BT1046" s="36">
        <v>1540.0009700000001</v>
      </c>
      <c r="BU1046" s="36">
        <v>224.57591162331727</v>
      </c>
      <c r="BV1046" s="36">
        <v>1381.20182</v>
      </c>
      <c r="BW1046" s="36">
        <v>1698.8001199999999</v>
      </c>
      <c r="BX1046" s="36">
        <v>133989.77499999997</v>
      </c>
      <c r="BY1046" s="36">
        <v>41423.8139799239</v>
      </c>
      <c r="BZ1046" s="36">
        <v>93689.5</v>
      </c>
      <c r="CA1046" s="36">
        <v>198401.3</v>
      </c>
      <c r="CB1046" s="36"/>
      <c r="CC1046" s="40">
        <v>25.186</v>
      </c>
      <c r="CD1046" s="40">
        <v>60.509</v>
      </c>
      <c r="CE1046" s="40"/>
    </row>
    <row r="1047" spans="1:83" s="5" customFormat="1">
      <c r="A1047" s="13" t="s">
        <v>511</v>
      </c>
      <c r="B1047" s="13">
        <v>3</v>
      </c>
      <c r="C1047" s="13">
        <v>7</v>
      </c>
      <c r="D1047" s="13" t="s">
        <v>78</v>
      </c>
      <c r="E1047" s="35" t="s">
        <v>465</v>
      </c>
      <c r="F1047" s="13" t="s">
        <v>36</v>
      </c>
      <c r="G1047" s="36">
        <v>1053853889</v>
      </c>
      <c r="H1047" s="13"/>
      <c r="I1047" s="37">
        <v>22</v>
      </c>
      <c r="J1047" s="37" t="s">
        <v>70</v>
      </c>
      <c r="K1047" s="38">
        <v>43538</v>
      </c>
      <c r="L1047" s="39">
        <v>0.45277777777777778</v>
      </c>
      <c r="M1047" s="37" t="s">
        <v>39</v>
      </c>
      <c r="N1047" s="37" t="s">
        <v>190</v>
      </c>
      <c r="O1047" s="37" t="s">
        <v>190</v>
      </c>
      <c r="P1047" s="37" t="s">
        <v>190</v>
      </c>
      <c r="Q1047" s="37">
        <v>5</v>
      </c>
      <c r="R1047" s="13" t="s">
        <v>55</v>
      </c>
      <c r="S1047" s="13" t="s">
        <v>63</v>
      </c>
      <c r="T1047" s="13" t="s">
        <v>42</v>
      </c>
      <c r="U1047" s="13" t="s">
        <v>45</v>
      </c>
      <c r="V1047" s="13" t="s">
        <v>41</v>
      </c>
      <c r="W1047" s="13"/>
      <c r="X1047" s="13" t="s">
        <v>106</v>
      </c>
      <c r="Y1047" s="13" t="s">
        <v>41</v>
      </c>
      <c r="Z1047" s="13" t="s">
        <v>41</v>
      </c>
      <c r="AA1047" s="13"/>
      <c r="AB1047" s="13">
        <v>0</v>
      </c>
      <c r="AC1047" s="13">
        <v>0</v>
      </c>
      <c r="AD1047" s="13" t="s">
        <v>42</v>
      </c>
      <c r="AE1047" s="13">
        <v>1</v>
      </c>
      <c r="AF1047" s="13" t="s">
        <v>41</v>
      </c>
      <c r="AG1047" s="13" t="s">
        <v>57</v>
      </c>
      <c r="AH1047" s="46" t="b">
        <f t="shared" si="32"/>
        <v>0</v>
      </c>
      <c r="AI1047" s="46" t="s">
        <v>48</v>
      </c>
      <c r="AJ1047" s="46" t="str">
        <f t="shared" si="33"/>
        <v>1</v>
      </c>
      <c r="AK1047" s="13" t="s">
        <v>41</v>
      </c>
      <c r="AL1047" s="13" t="s">
        <v>41</v>
      </c>
      <c r="AM1047" s="13"/>
      <c r="AN1047" s="13">
        <v>101.31965006729475</v>
      </c>
      <c r="AO1047" s="13">
        <v>117.34261838440112</v>
      </c>
      <c r="AP1047" s="13">
        <v>125.13020833333333</v>
      </c>
      <c r="AQ1047" s="13">
        <v>148.05555555555554</v>
      </c>
      <c r="AR1047" s="36">
        <v>1057.9096215</v>
      </c>
      <c r="AS1047" s="36">
        <v>563.2385300162033</v>
      </c>
      <c r="AT1047" s="36">
        <v>659.63983750000011</v>
      </c>
      <c r="AU1047" s="36">
        <v>1456.1794055</v>
      </c>
      <c r="AV1047" s="36">
        <v>1484.9198461000001</v>
      </c>
      <c r="AW1047" s="36">
        <v>77.599310825339202</v>
      </c>
      <c r="AX1047" s="36">
        <v>1430.0488472000002</v>
      </c>
      <c r="AY1047" s="36">
        <v>1539.7908450000002</v>
      </c>
      <c r="AZ1047" s="36">
        <v>203912.44999999998</v>
      </c>
      <c r="BA1047" s="36" t="s">
        <v>50</v>
      </c>
      <c r="BB1047" s="36">
        <v>187379</v>
      </c>
      <c r="BC1047" s="36">
        <v>209423.6</v>
      </c>
      <c r="BD1047" s="36">
        <v>581.72088750000012</v>
      </c>
      <c r="BE1047" s="36">
        <v>110.19403585587058</v>
      </c>
      <c r="BF1047" s="36">
        <v>503.80193750000001</v>
      </c>
      <c r="BG1047" s="36">
        <v>659.63983750000011</v>
      </c>
      <c r="BH1047" s="36">
        <v>1515.3999225000002</v>
      </c>
      <c r="BI1047" s="36">
        <v>34.493973398291224</v>
      </c>
      <c r="BJ1047" s="36">
        <v>1491.009</v>
      </c>
      <c r="BK1047" s="36">
        <v>1539.7908450000002</v>
      </c>
      <c r="BL1047" s="36">
        <v>171764.08333333334</v>
      </c>
      <c r="BM1047" s="36">
        <v>47333.890592150427</v>
      </c>
      <c r="BN1047" s="36">
        <v>115734.1</v>
      </c>
      <c r="BO1047" s="36">
        <v>220445.9</v>
      </c>
      <c r="BP1047" s="36">
        <v>899.54020275000005</v>
      </c>
      <c r="BQ1047" s="36">
        <v>339.27035015480919</v>
      </c>
      <c r="BR1047" s="36">
        <v>659.63983750000011</v>
      </c>
      <c r="BS1047" s="36">
        <v>1139.440568</v>
      </c>
      <c r="BT1047" s="36">
        <v>1466.6003386000002</v>
      </c>
      <c r="BU1047" s="36">
        <v>103.50700678783483</v>
      </c>
      <c r="BV1047" s="36">
        <v>1393.4098322000002</v>
      </c>
      <c r="BW1047" s="36">
        <v>1539.7908450000002</v>
      </c>
      <c r="BX1047" s="36">
        <v>155345.46875</v>
      </c>
      <c r="BY1047" s="36">
        <v>45098.053731910593</v>
      </c>
      <c r="BZ1047" s="36">
        <v>93689.5</v>
      </c>
      <c r="CA1047" s="36">
        <v>220445.9</v>
      </c>
      <c r="CB1047" s="36"/>
      <c r="CC1047" s="40">
        <v>25.452999999999999</v>
      </c>
      <c r="CD1047" s="40">
        <v>59.811</v>
      </c>
      <c r="CE1047" s="40"/>
    </row>
    <row r="1048" spans="1:83" s="5" customFormat="1">
      <c r="A1048" s="13" t="s">
        <v>511</v>
      </c>
      <c r="B1048" s="13">
        <v>3</v>
      </c>
      <c r="C1048" s="13">
        <v>8</v>
      </c>
      <c r="D1048" s="13" t="s">
        <v>85</v>
      </c>
      <c r="E1048" s="35" t="s">
        <v>466</v>
      </c>
      <c r="F1048" s="13" t="s">
        <v>36</v>
      </c>
      <c r="G1048" s="36">
        <v>1112629683</v>
      </c>
      <c r="H1048" s="13"/>
      <c r="I1048" s="37">
        <v>22</v>
      </c>
      <c r="J1048" s="37" t="s">
        <v>70</v>
      </c>
      <c r="K1048" s="38">
        <v>43538</v>
      </c>
      <c r="L1048" s="39">
        <v>0.40972222222222227</v>
      </c>
      <c r="M1048" s="37" t="s">
        <v>39</v>
      </c>
      <c r="N1048" s="37" t="s">
        <v>188</v>
      </c>
      <c r="O1048" s="37" t="s">
        <v>188</v>
      </c>
      <c r="P1048" s="37" t="s">
        <v>188</v>
      </c>
      <c r="Q1048" s="37">
        <v>1</v>
      </c>
      <c r="R1048" s="13" t="s">
        <v>55</v>
      </c>
      <c r="S1048" s="13" t="s">
        <v>56</v>
      </c>
      <c r="T1048" s="13" t="s">
        <v>41</v>
      </c>
      <c r="U1048" s="13" t="s">
        <v>52</v>
      </c>
      <c r="V1048" s="13" t="s">
        <v>41</v>
      </c>
      <c r="W1048" s="13" t="s">
        <v>72</v>
      </c>
      <c r="X1048" s="13" t="s">
        <v>138</v>
      </c>
      <c r="Y1048" s="13" t="s">
        <v>190</v>
      </c>
      <c r="Z1048" s="13" t="s">
        <v>41</v>
      </c>
      <c r="AA1048" s="13"/>
      <c r="AB1048" s="13">
        <v>0</v>
      </c>
      <c r="AC1048" s="13">
        <v>2</v>
      </c>
      <c r="AD1048" s="13" t="s">
        <v>41</v>
      </c>
      <c r="AE1048" s="13">
        <v>0</v>
      </c>
      <c r="AF1048" s="13" t="s">
        <v>41</v>
      </c>
      <c r="AG1048" s="13">
        <v>1</v>
      </c>
      <c r="AH1048" s="46" t="str">
        <f t="shared" si="32"/>
        <v>-1</v>
      </c>
      <c r="AI1048" s="46" t="s">
        <v>82</v>
      </c>
      <c r="AJ1048" s="46" t="str">
        <f t="shared" si="33"/>
        <v>2</v>
      </c>
      <c r="AK1048" s="13" t="s">
        <v>190</v>
      </c>
      <c r="AL1048" s="13" t="s">
        <v>41</v>
      </c>
      <c r="AM1048" s="13"/>
      <c r="AN1048" s="13">
        <v>101.31965006729475</v>
      </c>
      <c r="AO1048" s="13">
        <v>117.34261838440112</v>
      </c>
      <c r="AP1048" s="13">
        <v>125.13020833333333</v>
      </c>
      <c r="AQ1048" s="13">
        <v>148.05555555555554</v>
      </c>
      <c r="AR1048" s="36">
        <v>485.32861174999994</v>
      </c>
      <c r="AS1048" s="36">
        <v>23.314164407158707</v>
      </c>
      <c r="AT1048" s="36">
        <v>468.843008</v>
      </c>
      <c r="AU1048" s="36">
        <v>501.81421549999993</v>
      </c>
      <c r="AV1048" s="36">
        <v>489.64665194999998</v>
      </c>
      <c r="AW1048" s="36">
        <v>21.725018467822068</v>
      </c>
      <c r="AX1048" s="36">
        <v>474.28474407000004</v>
      </c>
      <c r="AY1048" s="36">
        <v>505.00855982999997</v>
      </c>
      <c r="AZ1048" s="36">
        <v>73022.7</v>
      </c>
      <c r="BA1048" s="36" t="s">
        <v>50</v>
      </c>
      <c r="BB1048" s="36">
        <v>68889.3</v>
      </c>
      <c r="BC1048" s="36">
        <v>74400.5</v>
      </c>
      <c r="BD1048" s="36">
        <v>526.47560774999988</v>
      </c>
      <c r="BE1048" s="36">
        <v>34.876475386952741</v>
      </c>
      <c r="BF1048" s="36">
        <v>501.81421549999993</v>
      </c>
      <c r="BG1048" s="36">
        <v>551.13699999999994</v>
      </c>
      <c r="BH1048" s="36">
        <v>515.2954057899999</v>
      </c>
      <c r="BI1048" s="36">
        <v>14.547797070674873</v>
      </c>
      <c r="BJ1048" s="36">
        <v>505.00855982999997</v>
      </c>
      <c r="BK1048" s="36">
        <v>525.58225174999995</v>
      </c>
      <c r="BL1048" s="36">
        <v>68889.333333333328</v>
      </c>
      <c r="BM1048" s="36">
        <v>3896.9644661796269</v>
      </c>
      <c r="BN1048" s="36">
        <v>63378.2</v>
      </c>
      <c r="BO1048" s="36">
        <v>74400.5</v>
      </c>
      <c r="BP1048" s="36">
        <v>534.68852674999994</v>
      </c>
      <c r="BQ1048" s="36">
        <v>46.49129682342442</v>
      </c>
      <c r="BR1048" s="36">
        <v>501.81421549999993</v>
      </c>
      <c r="BS1048" s="36">
        <v>567.56283799999994</v>
      </c>
      <c r="BT1048" s="36">
        <v>525.51887605499996</v>
      </c>
      <c r="BU1048" s="36">
        <v>29.005967373955936</v>
      </c>
      <c r="BV1048" s="36">
        <v>505.00855982999997</v>
      </c>
      <c r="BW1048" s="36">
        <v>546.02919227999996</v>
      </c>
      <c r="BX1048" s="36">
        <v>66305.974999999991</v>
      </c>
      <c r="BY1048" s="36">
        <v>6240.7445559537755</v>
      </c>
      <c r="BZ1048" s="36">
        <v>57867</v>
      </c>
      <c r="CA1048" s="36">
        <v>77156.100000000006</v>
      </c>
      <c r="CB1048" s="36"/>
      <c r="CC1048" s="40">
        <v>23.640999999999998</v>
      </c>
      <c r="CD1048" s="40">
        <v>63.164999999999999</v>
      </c>
      <c r="CE1048" s="40"/>
    </row>
    <row r="1049" spans="1:83" s="5" customFormat="1">
      <c r="A1049" s="13" t="s">
        <v>511</v>
      </c>
      <c r="B1049" s="13">
        <v>3</v>
      </c>
      <c r="C1049" s="13">
        <v>8</v>
      </c>
      <c r="D1049" s="13" t="s">
        <v>85</v>
      </c>
      <c r="E1049" s="35" t="s">
        <v>466</v>
      </c>
      <c r="F1049" s="13" t="s">
        <v>36</v>
      </c>
      <c r="G1049" s="36">
        <v>1112629683</v>
      </c>
      <c r="H1049" s="13"/>
      <c r="I1049" s="37">
        <v>22</v>
      </c>
      <c r="J1049" s="37" t="s">
        <v>70</v>
      </c>
      <c r="K1049" s="38">
        <v>43538</v>
      </c>
      <c r="L1049" s="39">
        <v>0.4201388888888889</v>
      </c>
      <c r="M1049" s="37" t="s">
        <v>39</v>
      </c>
      <c r="N1049" s="37" t="s">
        <v>188</v>
      </c>
      <c r="O1049" s="37" t="s">
        <v>188</v>
      </c>
      <c r="P1049" s="37" t="s">
        <v>188</v>
      </c>
      <c r="Q1049" s="37">
        <v>2</v>
      </c>
      <c r="R1049" s="13" t="s">
        <v>55</v>
      </c>
      <c r="S1049" s="13" t="s">
        <v>56</v>
      </c>
      <c r="T1049" s="13" t="s">
        <v>41</v>
      </c>
      <c r="U1049" s="13" t="s">
        <v>52</v>
      </c>
      <c r="V1049" s="13" t="s">
        <v>41</v>
      </c>
      <c r="W1049" s="13" t="s">
        <v>66</v>
      </c>
      <c r="X1049" s="13" t="s">
        <v>138</v>
      </c>
      <c r="Y1049" s="13" t="s">
        <v>190</v>
      </c>
      <c r="Z1049" s="13" t="s">
        <v>41</v>
      </c>
      <c r="AA1049" s="13"/>
      <c r="AB1049" s="13">
        <v>0</v>
      </c>
      <c r="AC1049" s="13">
        <v>2</v>
      </c>
      <c r="AD1049" s="13" t="s">
        <v>41</v>
      </c>
      <c r="AE1049" s="13">
        <v>0</v>
      </c>
      <c r="AF1049" s="13" t="s">
        <v>41</v>
      </c>
      <c r="AG1049" s="13">
        <v>0</v>
      </c>
      <c r="AH1049" s="46" t="str">
        <f t="shared" si="32"/>
        <v>0</v>
      </c>
      <c r="AI1049" s="46" t="s">
        <v>82</v>
      </c>
      <c r="AJ1049" s="46" t="str">
        <f t="shared" si="33"/>
        <v>2</v>
      </c>
      <c r="AK1049" s="13" t="s">
        <v>190</v>
      </c>
      <c r="AL1049" s="13" t="s">
        <v>41</v>
      </c>
      <c r="AM1049" s="13"/>
      <c r="AN1049" s="13">
        <v>101.31965006729475</v>
      </c>
      <c r="AO1049" s="13">
        <v>117.34261838440112</v>
      </c>
      <c r="AP1049" s="13">
        <v>125.13020833333333</v>
      </c>
      <c r="AQ1049" s="13">
        <v>148.05555555555554</v>
      </c>
      <c r="AR1049" s="36">
        <v>534.48660174999998</v>
      </c>
      <c r="AS1049" s="36">
        <v>104.55015878358061</v>
      </c>
      <c r="AT1049" s="36">
        <v>460.55847549999999</v>
      </c>
      <c r="AU1049" s="36">
        <v>608.41472799999997</v>
      </c>
      <c r="AV1049" s="36">
        <v>510.15176437499997</v>
      </c>
      <c r="AW1049" s="36">
        <v>7.2735896215979476</v>
      </c>
      <c r="AX1049" s="36">
        <v>505.00855982999997</v>
      </c>
      <c r="AY1049" s="36">
        <v>515.29496891999997</v>
      </c>
      <c r="AZ1049" s="36">
        <v>95067.324999999997</v>
      </c>
      <c r="BA1049" s="36" t="s">
        <v>50</v>
      </c>
      <c r="BB1049" s="36">
        <v>66133.8</v>
      </c>
      <c r="BC1049" s="36">
        <v>110223</v>
      </c>
      <c r="BD1049" s="36">
        <v>394.01708174999999</v>
      </c>
      <c r="BE1049" s="36">
        <v>94.103741500458383</v>
      </c>
      <c r="BF1049" s="36">
        <v>327.47568799999999</v>
      </c>
      <c r="BG1049" s="36">
        <v>460.55847549999999</v>
      </c>
      <c r="BH1049" s="36">
        <v>484.50518935499997</v>
      </c>
      <c r="BI1049" s="36">
        <v>28.996144600105083</v>
      </c>
      <c r="BJ1049" s="36">
        <v>464.00181887999997</v>
      </c>
      <c r="BK1049" s="36">
        <v>505.00855982999997</v>
      </c>
      <c r="BL1049" s="36">
        <v>58785.566666666658</v>
      </c>
      <c r="BM1049" s="36">
        <v>4148.645219185014</v>
      </c>
      <c r="BN1049" s="36">
        <v>55111.5</v>
      </c>
      <c r="BO1049" s="36">
        <v>66133.8</v>
      </c>
      <c r="BP1049" s="36">
        <v>481.18634549999996</v>
      </c>
      <c r="BQ1049" s="36">
        <v>29.172213516869057</v>
      </c>
      <c r="BR1049" s="36">
        <v>460.55847549999999</v>
      </c>
      <c r="BS1049" s="36">
        <v>501.81421549999993</v>
      </c>
      <c r="BT1049" s="36">
        <v>505.00855982999997</v>
      </c>
      <c r="BU1049" s="36">
        <v>0</v>
      </c>
      <c r="BV1049" s="36">
        <v>505.00855982999997</v>
      </c>
      <c r="BW1049" s="36">
        <v>505.00855982999997</v>
      </c>
      <c r="BX1049" s="36">
        <v>74744.937500000015</v>
      </c>
      <c r="BY1049" s="36">
        <v>21151.015142757664</v>
      </c>
      <c r="BZ1049" s="36">
        <v>55111.5</v>
      </c>
      <c r="CA1049" s="36">
        <v>132267.5</v>
      </c>
      <c r="CB1049" s="36"/>
      <c r="CC1049" s="40">
        <v>24.122</v>
      </c>
      <c r="CD1049" s="40">
        <v>62.697000000000003</v>
      </c>
      <c r="CE1049" s="40"/>
    </row>
    <row r="1050" spans="1:83" s="5" customFormat="1">
      <c r="A1050" s="13" t="s">
        <v>511</v>
      </c>
      <c r="B1050" s="13">
        <v>3</v>
      </c>
      <c r="C1050" s="13">
        <v>8</v>
      </c>
      <c r="D1050" s="13" t="s">
        <v>85</v>
      </c>
      <c r="E1050" s="35" t="s">
        <v>466</v>
      </c>
      <c r="F1050" s="13" t="s">
        <v>36</v>
      </c>
      <c r="G1050" s="36">
        <v>1112629683</v>
      </c>
      <c r="H1050" s="13"/>
      <c r="I1050" s="37">
        <v>22</v>
      </c>
      <c r="J1050" s="37" t="s">
        <v>70</v>
      </c>
      <c r="K1050" s="38">
        <v>43538</v>
      </c>
      <c r="L1050" s="39">
        <v>0.43124999999999997</v>
      </c>
      <c r="M1050" s="37" t="s">
        <v>39</v>
      </c>
      <c r="N1050" s="37" t="s">
        <v>188</v>
      </c>
      <c r="O1050" s="37" t="s">
        <v>188</v>
      </c>
      <c r="P1050" s="37" t="s">
        <v>188</v>
      </c>
      <c r="Q1050" s="37">
        <v>3</v>
      </c>
      <c r="R1050" s="13" t="s">
        <v>55</v>
      </c>
      <c r="S1050" s="13" t="s">
        <v>44</v>
      </c>
      <c r="T1050" s="13" t="s">
        <v>41</v>
      </c>
      <c r="U1050" s="13" t="s">
        <v>52</v>
      </c>
      <c r="V1050" s="13" t="s">
        <v>41</v>
      </c>
      <c r="W1050" s="13" t="s">
        <v>66</v>
      </c>
      <c r="X1050" s="13" t="s">
        <v>138</v>
      </c>
      <c r="Y1050" s="13" t="s">
        <v>190</v>
      </c>
      <c r="Z1050" s="13" t="s">
        <v>41</v>
      </c>
      <c r="AA1050" s="13"/>
      <c r="AB1050" s="13">
        <v>0</v>
      </c>
      <c r="AC1050" s="13">
        <v>1</v>
      </c>
      <c r="AD1050" s="13" t="s">
        <v>41</v>
      </c>
      <c r="AE1050" s="13">
        <v>0</v>
      </c>
      <c r="AF1050" s="13" t="s">
        <v>41</v>
      </c>
      <c r="AG1050" s="13">
        <v>0</v>
      </c>
      <c r="AH1050" s="46" t="str">
        <f t="shared" si="32"/>
        <v>0</v>
      </c>
      <c r="AI1050" s="46" t="s">
        <v>82</v>
      </c>
      <c r="AJ1050" s="46" t="str">
        <f t="shared" si="33"/>
        <v>2</v>
      </c>
      <c r="AK1050" s="13" t="s">
        <v>190</v>
      </c>
      <c r="AL1050" s="13" t="s">
        <v>41</v>
      </c>
      <c r="AM1050" s="13"/>
      <c r="AN1050" s="13">
        <v>101.31965006729475</v>
      </c>
      <c r="AO1050" s="13">
        <v>117.34261838440112</v>
      </c>
      <c r="AP1050" s="13">
        <v>125.13020833333333</v>
      </c>
      <c r="AQ1050" s="13">
        <v>148.05555555555554</v>
      </c>
      <c r="AR1050" s="36">
        <v>850.40539375000003</v>
      </c>
      <c r="AS1050" s="36">
        <v>22.523887726369129</v>
      </c>
      <c r="AT1050" s="36">
        <v>834.47859999999991</v>
      </c>
      <c r="AU1050" s="36">
        <v>866.33218750000003</v>
      </c>
      <c r="AV1050" s="36">
        <v>392.17588800000004</v>
      </c>
      <c r="AW1050" s="36">
        <v>0</v>
      </c>
      <c r="AX1050" s="36">
        <v>392.17588800000004</v>
      </c>
      <c r="AY1050" s="36">
        <v>392.17588800000004</v>
      </c>
      <c r="AZ1050" s="36">
        <v>187379</v>
      </c>
      <c r="BA1050" s="36" t="s">
        <v>50</v>
      </c>
      <c r="BB1050" s="36">
        <v>176356.7</v>
      </c>
      <c r="BC1050" s="36">
        <v>198401.3</v>
      </c>
      <c r="BD1050" s="36">
        <v>846.40327350000007</v>
      </c>
      <c r="BE1050" s="36">
        <v>28.183740462166995</v>
      </c>
      <c r="BF1050" s="36">
        <v>826.47435950000011</v>
      </c>
      <c r="BG1050" s="36">
        <v>866.33218750000003</v>
      </c>
      <c r="BH1050" s="36">
        <v>407.52737176000005</v>
      </c>
      <c r="BI1050" s="36">
        <v>21.710276535942327</v>
      </c>
      <c r="BJ1050" s="36">
        <v>392.17588800000004</v>
      </c>
      <c r="BK1050" s="36">
        <v>422.87885552000006</v>
      </c>
      <c r="BL1050" s="36">
        <v>117571.14999999998</v>
      </c>
      <c r="BM1050" s="36">
        <v>29712.522348313043</v>
      </c>
      <c r="BN1050" s="36">
        <v>93689.5</v>
      </c>
      <c r="BO1050" s="36">
        <v>176356.7</v>
      </c>
      <c r="BP1050" s="36">
        <v>745.54276875000005</v>
      </c>
      <c r="BQ1050" s="36">
        <v>170.82203418741273</v>
      </c>
      <c r="BR1050" s="36">
        <v>624.75334999999995</v>
      </c>
      <c r="BS1050" s="36">
        <v>866.33218750000003</v>
      </c>
      <c r="BT1050" s="36">
        <v>448.59222391499998</v>
      </c>
      <c r="BU1050" s="36">
        <v>79.784747390389256</v>
      </c>
      <c r="BV1050" s="36">
        <v>392.17588800000004</v>
      </c>
      <c r="BW1050" s="36">
        <v>505.00855982999997</v>
      </c>
      <c r="BX1050" s="36">
        <v>122967.49375000001</v>
      </c>
      <c r="BY1050" s="36">
        <v>30233.965506418212</v>
      </c>
      <c r="BZ1050" s="36">
        <v>88178.4</v>
      </c>
      <c r="CA1050" s="36">
        <v>176356.7</v>
      </c>
      <c r="CB1050" s="36"/>
      <c r="CC1050" s="40">
        <v>24.581</v>
      </c>
      <c r="CD1050" s="40">
        <v>62.1</v>
      </c>
      <c r="CE1050" s="40"/>
    </row>
    <row r="1051" spans="1:83" s="5" customFormat="1">
      <c r="A1051" s="13" t="s">
        <v>511</v>
      </c>
      <c r="B1051" s="13">
        <v>3</v>
      </c>
      <c r="C1051" s="13">
        <v>8</v>
      </c>
      <c r="D1051" s="13" t="s">
        <v>85</v>
      </c>
      <c r="E1051" s="35" t="s">
        <v>466</v>
      </c>
      <c r="F1051" s="13" t="s">
        <v>36</v>
      </c>
      <c r="G1051" s="36">
        <v>1112629683</v>
      </c>
      <c r="H1051" s="13"/>
      <c r="I1051" s="37">
        <v>22</v>
      </c>
      <c r="J1051" s="37" t="s">
        <v>70</v>
      </c>
      <c r="K1051" s="38">
        <v>43538</v>
      </c>
      <c r="L1051" s="39">
        <v>0.44166666666666665</v>
      </c>
      <c r="M1051" s="37" t="s">
        <v>39</v>
      </c>
      <c r="N1051" s="37" t="s">
        <v>188</v>
      </c>
      <c r="O1051" s="37" t="s">
        <v>188</v>
      </c>
      <c r="P1051" s="37" t="s">
        <v>188</v>
      </c>
      <c r="Q1051" s="37">
        <v>4</v>
      </c>
      <c r="R1051" s="13" t="s">
        <v>55</v>
      </c>
      <c r="S1051" s="13" t="s">
        <v>56</v>
      </c>
      <c r="T1051" s="13" t="s">
        <v>41</v>
      </c>
      <c r="U1051" s="13" t="s">
        <v>52</v>
      </c>
      <c r="V1051" s="13" t="s">
        <v>41</v>
      </c>
      <c r="W1051" s="13" t="s">
        <v>66</v>
      </c>
      <c r="X1051" s="13" t="s">
        <v>138</v>
      </c>
      <c r="Y1051" s="13" t="s">
        <v>190</v>
      </c>
      <c r="Z1051" s="13" t="s">
        <v>41</v>
      </c>
      <c r="AA1051" s="13"/>
      <c r="AB1051" s="13">
        <v>0</v>
      </c>
      <c r="AC1051" s="13">
        <v>2</v>
      </c>
      <c r="AD1051" s="13" t="s">
        <v>41</v>
      </c>
      <c r="AE1051" s="13">
        <v>0</v>
      </c>
      <c r="AF1051" s="13" t="s">
        <v>41</v>
      </c>
      <c r="AG1051" s="13">
        <v>0</v>
      </c>
      <c r="AH1051" s="46" t="str">
        <f t="shared" si="32"/>
        <v>0</v>
      </c>
      <c r="AI1051" s="46" t="s">
        <v>82</v>
      </c>
      <c r="AJ1051" s="46" t="str">
        <f t="shared" si="33"/>
        <v>2</v>
      </c>
      <c r="AK1051" s="13" t="s">
        <v>190</v>
      </c>
      <c r="AL1051" s="13" t="s">
        <v>41</v>
      </c>
      <c r="AM1051" s="13"/>
      <c r="AN1051" s="13">
        <v>101.31965006729475</v>
      </c>
      <c r="AO1051" s="13">
        <v>117.34261838440112</v>
      </c>
      <c r="AP1051" s="13">
        <v>125.13020833333333</v>
      </c>
      <c r="AQ1051" s="13">
        <v>148.05555555555554</v>
      </c>
      <c r="AR1051" s="36">
        <v>452.26458149999996</v>
      </c>
      <c r="AS1051" s="36">
        <v>11.72933737968483</v>
      </c>
      <c r="AT1051" s="36">
        <v>443.9706875</v>
      </c>
      <c r="AU1051" s="36">
        <v>460.55847549999999</v>
      </c>
      <c r="AV1051" s="36">
        <v>464.00225575000002</v>
      </c>
      <c r="AW1051" s="36">
        <v>14.54163443708698</v>
      </c>
      <c r="AX1051" s="36">
        <v>453.71976742999999</v>
      </c>
      <c r="AY1051" s="36">
        <v>474.28474407000004</v>
      </c>
      <c r="AZ1051" s="36">
        <v>124000.82500000001</v>
      </c>
      <c r="BA1051" s="36" t="s">
        <v>50</v>
      </c>
      <c r="BB1051" s="36">
        <v>93689.5</v>
      </c>
      <c r="BC1051" s="36">
        <v>209423.6</v>
      </c>
      <c r="BD1051" s="36">
        <v>460.54599350000001</v>
      </c>
      <c r="BE1051" s="36">
        <v>23.441022545684152</v>
      </c>
      <c r="BF1051" s="36">
        <v>443.9706875</v>
      </c>
      <c r="BG1051" s="36">
        <v>477.12129950000002</v>
      </c>
      <c r="BH1051" s="36">
        <v>494.78985649499998</v>
      </c>
      <c r="BI1051" s="36">
        <v>28.998608089420014</v>
      </c>
      <c r="BJ1051" s="36">
        <v>474.28474407000004</v>
      </c>
      <c r="BK1051" s="36">
        <v>515.29496891999997</v>
      </c>
      <c r="BL1051" s="36">
        <v>100119.2</v>
      </c>
      <c r="BM1051" s="36">
        <v>4148.6363629510861</v>
      </c>
      <c r="BN1051" s="36">
        <v>93689.5</v>
      </c>
      <c r="BO1051" s="36">
        <v>104711.8</v>
      </c>
      <c r="BP1051" s="36">
        <v>655.15143750000004</v>
      </c>
      <c r="BQ1051" s="36">
        <v>298.65468076212193</v>
      </c>
      <c r="BR1051" s="36">
        <v>443.9706875</v>
      </c>
      <c r="BS1051" s="36">
        <v>866.33218750000003</v>
      </c>
      <c r="BT1051" s="36">
        <v>433.23031603500004</v>
      </c>
      <c r="BU1051" s="36">
        <v>58.059728922567217</v>
      </c>
      <c r="BV1051" s="36">
        <v>392.17588800000004</v>
      </c>
      <c r="BW1051" s="36">
        <v>474.28474407000004</v>
      </c>
      <c r="BX1051" s="36">
        <v>133989.77499999997</v>
      </c>
      <c r="BY1051" s="36">
        <v>41423.8139799239</v>
      </c>
      <c r="BZ1051" s="36">
        <v>93689.5</v>
      </c>
      <c r="CA1051" s="36">
        <v>198401.3</v>
      </c>
      <c r="CB1051" s="36"/>
      <c r="CC1051" s="40">
        <v>25.186</v>
      </c>
      <c r="CD1051" s="40">
        <v>60.509</v>
      </c>
      <c r="CE1051" s="40"/>
    </row>
    <row r="1052" spans="1:83" s="5" customFormat="1">
      <c r="A1052" s="13" t="s">
        <v>511</v>
      </c>
      <c r="B1052" s="13">
        <v>3</v>
      </c>
      <c r="C1052" s="13">
        <v>8</v>
      </c>
      <c r="D1052" s="13" t="s">
        <v>85</v>
      </c>
      <c r="E1052" s="35" t="s">
        <v>466</v>
      </c>
      <c r="F1052" s="13" t="s">
        <v>36</v>
      </c>
      <c r="G1052" s="36">
        <v>1112629683</v>
      </c>
      <c r="H1052" s="13"/>
      <c r="I1052" s="37">
        <v>22</v>
      </c>
      <c r="J1052" s="37" t="s">
        <v>70</v>
      </c>
      <c r="K1052" s="38">
        <v>43538</v>
      </c>
      <c r="L1052" s="39">
        <v>0.45277777777777778</v>
      </c>
      <c r="M1052" s="37" t="s">
        <v>39</v>
      </c>
      <c r="N1052" s="37" t="s">
        <v>188</v>
      </c>
      <c r="O1052" s="37" t="s">
        <v>188</v>
      </c>
      <c r="P1052" s="37" t="s">
        <v>188</v>
      </c>
      <c r="Q1052" s="37">
        <v>5</v>
      </c>
      <c r="R1052" s="13" t="s">
        <v>55</v>
      </c>
      <c r="S1052" s="13" t="s">
        <v>56</v>
      </c>
      <c r="T1052" s="13" t="s">
        <v>41</v>
      </c>
      <c r="U1052" s="13" t="s">
        <v>52</v>
      </c>
      <c r="V1052" s="13" t="s">
        <v>41</v>
      </c>
      <c r="W1052" s="13" t="s">
        <v>46</v>
      </c>
      <c r="X1052" s="13" t="s">
        <v>138</v>
      </c>
      <c r="Y1052" s="13" t="s">
        <v>190</v>
      </c>
      <c r="Z1052" s="13" t="s">
        <v>41</v>
      </c>
      <c r="AA1052" s="13"/>
      <c r="AB1052" s="13">
        <v>0</v>
      </c>
      <c r="AC1052" s="13">
        <v>2</v>
      </c>
      <c r="AD1052" s="13" t="s">
        <v>41</v>
      </c>
      <c r="AE1052" s="13">
        <v>0</v>
      </c>
      <c r="AF1052" s="13" t="s">
        <v>41</v>
      </c>
      <c r="AG1052" s="13" t="s">
        <v>48</v>
      </c>
      <c r="AH1052" s="46">
        <f t="shared" si="32"/>
        <v>1</v>
      </c>
      <c r="AI1052" s="46" t="s">
        <v>82</v>
      </c>
      <c r="AJ1052" s="46" t="str">
        <f t="shared" si="33"/>
        <v>2</v>
      </c>
      <c r="AK1052" s="13" t="s">
        <v>190</v>
      </c>
      <c r="AL1052" s="13" t="s">
        <v>41</v>
      </c>
      <c r="AM1052" s="13"/>
      <c r="AN1052" s="13">
        <v>101.31965006729475</v>
      </c>
      <c r="AO1052" s="13">
        <v>117.34261838440112</v>
      </c>
      <c r="AP1052" s="13">
        <v>125.13020833333333</v>
      </c>
      <c r="AQ1052" s="13">
        <v>148.05555555555554</v>
      </c>
      <c r="AR1052" s="36">
        <v>583.96059149999996</v>
      </c>
      <c r="AS1052" s="36">
        <v>11.588343115943331</v>
      </c>
      <c r="AT1052" s="36">
        <v>575.76639550000004</v>
      </c>
      <c r="AU1052" s="36">
        <v>592.1547875</v>
      </c>
      <c r="AV1052" s="36">
        <v>397.31429803499998</v>
      </c>
      <c r="AW1052" s="36">
        <v>7.2668091605309595</v>
      </c>
      <c r="AX1052" s="36">
        <v>392.17588800000004</v>
      </c>
      <c r="AY1052" s="36">
        <v>402.45270806999997</v>
      </c>
      <c r="AZ1052" s="36">
        <v>203912.44999999998</v>
      </c>
      <c r="BA1052" s="36" t="s">
        <v>50</v>
      </c>
      <c r="BB1052" s="36">
        <v>187379</v>
      </c>
      <c r="BC1052" s="36">
        <v>209423.6</v>
      </c>
      <c r="BD1052" s="36">
        <v>509.80897275000001</v>
      </c>
      <c r="BE1052" s="36">
        <v>116.45456802411267</v>
      </c>
      <c r="BF1052" s="36">
        <v>427.46315800000002</v>
      </c>
      <c r="BG1052" s="36">
        <v>592.1547875</v>
      </c>
      <c r="BH1052" s="36">
        <v>453.73063394999997</v>
      </c>
      <c r="BI1052" s="36">
        <v>72.517938229858785</v>
      </c>
      <c r="BJ1052" s="36">
        <v>402.45270806999997</v>
      </c>
      <c r="BK1052" s="36">
        <v>505.00855982999997</v>
      </c>
      <c r="BL1052" s="36">
        <v>171764.08333333334</v>
      </c>
      <c r="BM1052" s="36">
        <v>47333.890592150427</v>
      </c>
      <c r="BN1052" s="36">
        <v>115734.1</v>
      </c>
      <c r="BO1052" s="36">
        <v>220445.9</v>
      </c>
      <c r="BP1052" s="36">
        <v>518.06273750000003</v>
      </c>
      <c r="BQ1052" s="36">
        <v>104.78198197402502</v>
      </c>
      <c r="BR1052" s="36">
        <v>443.9706875</v>
      </c>
      <c r="BS1052" s="36">
        <v>592.1547875</v>
      </c>
      <c r="BT1052" s="36">
        <v>412.66578179500004</v>
      </c>
      <c r="BU1052" s="36">
        <v>14.443467375411368</v>
      </c>
      <c r="BV1052" s="36">
        <v>402.45270806999997</v>
      </c>
      <c r="BW1052" s="36">
        <v>422.87885552000006</v>
      </c>
      <c r="BX1052" s="36">
        <v>155345.46875</v>
      </c>
      <c r="BY1052" s="36">
        <v>45098.053731910593</v>
      </c>
      <c r="BZ1052" s="36">
        <v>93689.5</v>
      </c>
      <c r="CA1052" s="36">
        <v>220445.9</v>
      </c>
      <c r="CB1052" s="36"/>
      <c r="CC1052" s="40">
        <v>25.452999999999999</v>
      </c>
      <c r="CD1052" s="40">
        <v>59.811</v>
      </c>
      <c r="CE1052" s="40"/>
    </row>
    <row r="1053" spans="1:83" s="5" customFormat="1">
      <c r="A1053" s="13" t="s">
        <v>511</v>
      </c>
      <c r="B1053" s="13">
        <v>3</v>
      </c>
      <c r="C1053" s="13">
        <v>9</v>
      </c>
      <c r="D1053" s="13" t="s">
        <v>117</v>
      </c>
      <c r="E1053" s="35" t="s">
        <v>467</v>
      </c>
      <c r="F1053" s="13" t="s">
        <v>36</v>
      </c>
      <c r="G1053" s="36">
        <v>1053867750</v>
      </c>
      <c r="H1053" s="13"/>
      <c r="I1053" s="37">
        <v>20</v>
      </c>
      <c r="J1053" s="37" t="s">
        <v>38</v>
      </c>
      <c r="K1053" s="38">
        <v>43538</v>
      </c>
      <c r="L1053" s="39">
        <v>0.40972222222222227</v>
      </c>
      <c r="M1053" s="37" t="s">
        <v>39</v>
      </c>
      <c r="N1053" s="37" t="s">
        <v>188</v>
      </c>
      <c r="O1053" s="37" t="s">
        <v>188</v>
      </c>
      <c r="P1053" s="37" t="s">
        <v>188</v>
      </c>
      <c r="Q1053" s="37">
        <v>1</v>
      </c>
      <c r="R1053" s="13" t="s">
        <v>62</v>
      </c>
      <c r="S1053" s="13" t="s">
        <v>63</v>
      </c>
      <c r="T1053" s="13" t="s">
        <v>42</v>
      </c>
      <c r="U1053" s="13" t="s">
        <v>52</v>
      </c>
      <c r="V1053" s="13" t="s">
        <v>42</v>
      </c>
      <c r="W1053" s="13" t="s">
        <v>46</v>
      </c>
      <c r="X1053" s="13" t="s">
        <v>47</v>
      </c>
      <c r="Y1053" s="13" t="s">
        <v>41</v>
      </c>
      <c r="Z1053" s="13" t="s">
        <v>41</v>
      </c>
      <c r="AA1053" s="13"/>
      <c r="AB1053" s="13">
        <v>1</v>
      </c>
      <c r="AC1053" s="13">
        <v>0</v>
      </c>
      <c r="AD1053" s="13" t="s">
        <v>42</v>
      </c>
      <c r="AE1053" s="13">
        <v>0</v>
      </c>
      <c r="AF1053" s="13" t="s">
        <v>42</v>
      </c>
      <c r="AG1053" s="13" t="s">
        <v>48</v>
      </c>
      <c r="AH1053" s="46">
        <f t="shared" si="32"/>
        <v>1</v>
      </c>
      <c r="AI1053" s="46" t="s">
        <v>49</v>
      </c>
      <c r="AJ1053" s="46" t="str">
        <f t="shared" si="33"/>
        <v>-1</v>
      </c>
      <c r="AK1053" s="13" t="s">
        <v>41</v>
      </c>
      <c r="AL1053" s="13" t="s">
        <v>41</v>
      </c>
      <c r="AM1053" s="13"/>
      <c r="AN1053" s="13">
        <v>101.31965006729475</v>
      </c>
      <c r="AO1053" s="13">
        <v>117.34261838440112</v>
      </c>
      <c r="AP1053" s="13">
        <v>125.13020833333333</v>
      </c>
      <c r="AQ1053" s="13">
        <v>148.05555555555554</v>
      </c>
      <c r="AR1053" s="36">
        <v>281.367502135</v>
      </c>
      <c r="AS1053" s="36">
        <v>22.803498218391521</v>
      </c>
      <c r="AT1053" s="36">
        <v>265.24299391</v>
      </c>
      <c r="AU1053" s="36">
        <v>297.49201035999999</v>
      </c>
      <c r="AV1053" s="36">
        <v>374.2766805</v>
      </c>
      <c r="AW1053" s="36">
        <v>27.894910676576128</v>
      </c>
      <c r="AX1053" s="36">
        <v>354.55199999999996</v>
      </c>
      <c r="AY1053" s="36">
        <v>394.00136099999997</v>
      </c>
      <c r="AZ1053" s="36">
        <v>73022.7</v>
      </c>
      <c r="BA1053" s="36" t="s">
        <v>50</v>
      </c>
      <c r="BB1053" s="36">
        <v>68889.3</v>
      </c>
      <c r="BC1053" s="36">
        <v>74400.5</v>
      </c>
      <c r="BD1053" s="36">
        <v>269.28775717500002</v>
      </c>
      <c r="BE1053" s="36">
        <v>5.7201590659515213</v>
      </c>
      <c r="BF1053" s="36">
        <v>265.24299391</v>
      </c>
      <c r="BG1053" s="36">
        <v>273.33252044000005</v>
      </c>
      <c r="BH1053" s="36">
        <v>367.70802800000001</v>
      </c>
      <c r="BI1053" s="36">
        <v>18.605433224560212</v>
      </c>
      <c r="BJ1053" s="36">
        <v>354.55199999999996</v>
      </c>
      <c r="BK1053" s="36">
        <v>380.86405600000001</v>
      </c>
      <c r="BL1053" s="36">
        <v>68889.333333333328</v>
      </c>
      <c r="BM1053" s="36">
        <v>3896.9644661796269</v>
      </c>
      <c r="BN1053" s="36">
        <v>63378.2</v>
      </c>
      <c r="BO1053" s="36">
        <v>74400.5</v>
      </c>
      <c r="BP1053" s="36">
        <v>305.56308634999999</v>
      </c>
      <c r="BQ1053" s="36">
        <v>57.021221564784611</v>
      </c>
      <c r="BR1053" s="36">
        <v>265.24299391</v>
      </c>
      <c r="BS1053" s="36">
        <v>345.88317878999999</v>
      </c>
      <c r="BT1053" s="36">
        <v>361.13313449999998</v>
      </c>
      <c r="BU1053" s="36">
        <v>9.3071296657015044</v>
      </c>
      <c r="BV1053" s="36">
        <v>354.55199999999996</v>
      </c>
      <c r="BW1053" s="36">
        <v>367.714269</v>
      </c>
      <c r="BX1053" s="36">
        <v>66305.974999999991</v>
      </c>
      <c r="BY1053" s="36">
        <v>6240.7445559537755</v>
      </c>
      <c r="BZ1053" s="36">
        <v>57867</v>
      </c>
      <c r="CA1053" s="36">
        <v>77156.100000000006</v>
      </c>
      <c r="CB1053" s="36"/>
      <c r="CC1053" s="40">
        <v>23.640999999999998</v>
      </c>
      <c r="CD1053" s="40">
        <v>63.164999999999999</v>
      </c>
      <c r="CE1053" s="40"/>
    </row>
    <row r="1054" spans="1:83" s="5" customFormat="1">
      <c r="A1054" s="13" t="s">
        <v>511</v>
      </c>
      <c r="B1054" s="13">
        <v>3</v>
      </c>
      <c r="C1054" s="13">
        <v>9</v>
      </c>
      <c r="D1054" s="13" t="s">
        <v>117</v>
      </c>
      <c r="E1054" s="35" t="s">
        <v>467</v>
      </c>
      <c r="F1054" s="13" t="s">
        <v>36</v>
      </c>
      <c r="G1054" s="36">
        <v>1053867750</v>
      </c>
      <c r="H1054" s="13"/>
      <c r="I1054" s="37">
        <v>20</v>
      </c>
      <c r="J1054" s="37" t="s">
        <v>38</v>
      </c>
      <c r="K1054" s="38">
        <v>43538</v>
      </c>
      <c r="L1054" s="39">
        <v>0.4201388888888889</v>
      </c>
      <c r="M1054" s="37" t="s">
        <v>39</v>
      </c>
      <c r="N1054" s="37" t="s">
        <v>188</v>
      </c>
      <c r="O1054" s="37" t="s">
        <v>188</v>
      </c>
      <c r="P1054" s="37" t="s">
        <v>188</v>
      </c>
      <c r="Q1054" s="37">
        <v>2</v>
      </c>
      <c r="R1054" s="13" t="s">
        <v>62</v>
      </c>
      <c r="S1054" s="13" t="s">
        <v>63</v>
      </c>
      <c r="T1054" s="13" t="s">
        <v>42</v>
      </c>
      <c r="U1054" s="13" t="s">
        <v>52</v>
      </c>
      <c r="V1054" s="13" t="s">
        <v>42</v>
      </c>
      <c r="W1054" s="13" t="s">
        <v>81</v>
      </c>
      <c r="X1054" s="13" t="s">
        <v>53</v>
      </c>
      <c r="Y1054" s="13" t="s">
        <v>190</v>
      </c>
      <c r="Z1054" s="13" t="s">
        <v>41</v>
      </c>
      <c r="AA1054" s="13"/>
      <c r="AB1054" s="13">
        <v>1</v>
      </c>
      <c r="AC1054" s="13">
        <v>0</v>
      </c>
      <c r="AD1054" s="13" t="s">
        <v>42</v>
      </c>
      <c r="AE1054" s="13">
        <v>0</v>
      </c>
      <c r="AF1054" s="13" t="s">
        <v>42</v>
      </c>
      <c r="AG1054" s="13" t="s">
        <v>82</v>
      </c>
      <c r="AH1054" s="46">
        <f t="shared" si="32"/>
        <v>2</v>
      </c>
      <c r="AI1054" s="46" t="s">
        <v>54</v>
      </c>
      <c r="AJ1054" s="46" t="str">
        <f t="shared" si="33"/>
        <v>-2</v>
      </c>
      <c r="AK1054" s="13" t="s">
        <v>190</v>
      </c>
      <c r="AL1054" s="13" t="s">
        <v>41</v>
      </c>
      <c r="AM1054" s="13"/>
      <c r="AN1054" s="13">
        <v>101.31965006729475</v>
      </c>
      <c r="AO1054" s="13">
        <v>117.34261838440112</v>
      </c>
      <c r="AP1054" s="13">
        <v>125.13020833333333</v>
      </c>
      <c r="AQ1054" s="13">
        <v>148.05555555555554</v>
      </c>
      <c r="AR1054" s="36">
        <v>305.54963422999998</v>
      </c>
      <c r="AS1054" s="36">
        <v>79.887599755739231</v>
      </c>
      <c r="AT1054" s="36">
        <v>249.06057070999995</v>
      </c>
      <c r="AU1054" s="36">
        <v>362.03869774999998</v>
      </c>
      <c r="AV1054" s="36">
        <v>400.44345500000003</v>
      </c>
      <c r="AW1054" s="36">
        <v>46.286058726631666</v>
      </c>
      <c r="AX1054" s="36">
        <v>367.714269</v>
      </c>
      <c r="AY1054" s="36">
        <v>433.17264100000006</v>
      </c>
      <c r="AZ1054" s="36">
        <v>95067.324999999997</v>
      </c>
      <c r="BA1054" s="36" t="s">
        <v>50</v>
      </c>
      <c r="BB1054" s="36">
        <v>66133.8</v>
      </c>
      <c r="BC1054" s="36">
        <v>110223</v>
      </c>
      <c r="BD1054" s="36">
        <v>236.97077922999995</v>
      </c>
      <c r="BE1054" s="36">
        <v>17.097547077278698</v>
      </c>
      <c r="BF1054" s="36">
        <v>224.88098774999995</v>
      </c>
      <c r="BG1054" s="36">
        <v>249.06057070999995</v>
      </c>
      <c r="BH1054" s="36">
        <v>328.21758650000004</v>
      </c>
      <c r="BI1054" s="36">
        <v>55.85674406024367</v>
      </c>
      <c r="BJ1054" s="36">
        <v>288.72090400000002</v>
      </c>
      <c r="BK1054" s="36">
        <v>367.714269</v>
      </c>
      <c r="BL1054" s="36">
        <v>58785.566666666658</v>
      </c>
      <c r="BM1054" s="36">
        <v>4148.645219185014</v>
      </c>
      <c r="BN1054" s="36">
        <v>55111.5</v>
      </c>
      <c r="BO1054" s="36">
        <v>66133.8</v>
      </c>
      <c r="BP1054" s="36">
        <v>257.15178230999999</v>
      </c>
      <c r="BQ1054" s="36">
        <v>11.442701180750543</v>
      </c>
      <c r="BR1054" s="36">
        <v>249.06057070999995</v>
      </c>
      <c r="BS1054" s="36">
        <v>265.24299391</v>
      </c>
      <c r="BT1054" s="36">
        <v>361.13313449999998</v>
      </c>
      <c r="BU1054" s="36">
        <v>9.3071296657015044</v>
      </c>
      <c r="BV1054" s="36">
        <v>354.55199999999996</v>
      </c>
      <c r="BW1054" s="36">
        <v>367.714269</v>
      </c>
      <c r="BX1054" s="36">
        <v>74744.937500000015</v>
      </c>
      <c r="BY1054" s="36">
        <v>21151.015142757664</v>
      </c>
      <c r="BZ1054" s="36">
        <v>55111.5</v>
      </c>
      <c r="CA1054" s="36">
        <v>132267.5</v>
      </c>
      <c r="CB1054" s="36"/>
      <c r="CC1054" s="40">
        <v>24.122</v>
      </c>
      <c r="CD1054" s="40">
        <v>62.697000000000003</v>
      </c>
      <c r="CE1054" s="40"/>
    </row>
    <row r="1055" spans="1:83" s="5" customFormat="1">
      <c r="A1055" s="13" t="s">
        <v>511</v>
      </c>
      <c r="B1055" s="13">
        <v>3</v>
      </c>
      <c r="C1055" s="13">
        <v>9</v>
      </c>
      <c r="D1055" s="13" t="s">
        <v>117</v>
      </c>
      <c r="E1055" s="35" t="s">
        <v>467</v>
      </c>
      <c r="F1055" s="13" t="s">
        <v>36</v>
      </c>
      <c r="G1055" s="36">
        <v>1053867750</v>
      </c>
      <c r="H1055" s="13"/>
      <c r="I1055" s="37">
        <v>20</v>
      </c>
      <c r="J1055" s="37" t="s">
        <v>38</v>
      </c>
      <c r="K1055" s="38">
        <v>43538</v>
      </c>
      <c r="L1055" s="39">
        <v>0.43124999999999997</v>
      </c>
      <c r="M1055" s="37" t="s">
        <v>39</v>
      </c>
      <c r="N1055" s="37" t="s">
        <v>188</v>
      </c>
      <c r="O1055" s="37" t="s">
        <v>188</v>
      </c>
      <c r="P1055" s="37" t="s">
        <v>188</v>
      </c>
      <c r="Q1055" s="37">
        <v>3</v>
      </c>
      <c r="R1055" s="13" t="s">
        <v>51</v>
      </c>
      <c r="S1055" s="13" t="s">
        <v>127</v>
      </c>
      <c r="T1055" s="13" t="s">
        <v>42</v>
      </c>
      <c r="U1055" s="13" t="s">
        <v>45</v>
      </c>
      <c r="V1055" s="13" t="s">
        <v>42</v>
      </c>
      <c r="W1055" s="13" t="s">
        <v>81</v>
      </c>
      <c r="X1055" s="13" t="s">
        <v>53</v>
      </c>
      <c r="Y1055" s="13" t="s">
        <v>190</v>
      </c>
      <c r="Z1055" s="13" t="s">
        <v>41</v>
      </c>
      <c r="AA1055" s="13"/>
      <c r="AB1055" s="13">
        <v>2</v>
      </c>
      <c r="AC1055" s="13">
        <v>-1</v>
      </c>
      <c r="AD1055" s="13" t="s">
        <v>42</v>
      </c>
      <c r="AE1055" s="13">
        <v>1</v>
      </c>
      <c r="AF1055" s="13" t="s">
        <v>42</v>
      </c>
      <c r="AG1055" s="13" t="s">
        <v>82</v>
      </c>
      <c r="AH1055" s="46">
        <f t="shared" si="32"/>
        <v>2</v>
      </c>
      <c r="AI1055" s="46" t="s">
        <v>54</v>
      </c>
      <c r="AJ1055" s="46" t="str">
        <f t="shared" si="33"/>
        <v>-2</v>
      </c>
      <c r="AK1055" s="13" t="s">
        <v>190</v>
      </c>
      <c r="AL1055" s="13" t="s">
        <v>41</v>
      </c>
      <c r="AM1055" s="13"/>
      <c r="AN1055" s="13">
        <v>101.31965006729475</v>
      </c>
      <c r="AO1055" s="13">
        <v>117.34261838440112</v>
      </c>
      <c r="AP1055" s="13">
        <v>125.13020833333333</v>
      </c>
      <c r="AQ1055" s="13">
        <v>148.05555555555554</v>
      </c>
      <c r="AR1055" s="36">
        <v>539.091068275</v>
      </c>
      <c r="AS1055" s="36">
        <v>34.089551007488836</v>
      </c>
      <c r="AT1055" s="36">
        <v>514.98611558999994</v>
      </c>
      <c r="AU1055" s="36">
        <v>563.19602096000006</v>
      </c>
      <c r="AV1055" s="36">
        <v>537.35894399999995</v>
      </c>
      <c r="AW1055" s="36">
        <v>0</v>
      </c>
      <c r="AX1055" s="36">
        <v>537.35894399999995</v>
      </c>
      <c r="AY1055" s="36">
        <v>537.35894399999995</v>
      </c>
      <c r="AZ1055" s="36">
        <v>187379</v>
      </c>
      <c r="BA1055" s="36" t="s">
        <v>50</v>
      </c>
      <c r="BB1055" s="36">
        <v>176356.7</v>
      </c>
      <c r="BC1055" s="36">
        <v>198401.3</v>
      </c>
      <c r="BD1055" s="36">
        <v>539.091068275</v>
      </c>
      <c r="BE1055" s="36">
        <v>34.089551007488836</v>
      </c>
      <c r="BF1055" s="36">
        <v>514.98611558999994</v>
      </c>
      <c r="BG1055" s="36">
        <v>563.19602096000006</v>
      </c>
      <c r="BH1055" s="36">
        <v>543.85286250000001</v>
      </c>
      <c r="BI1055" s="36">
        <v>9.1837876156456364</v>
      </c>
      <c r="BJ1055" s="36">
        <v>537.35894399999995</v>
      </c>
      <c r="BK1055" s="36">
        <v>550.34678100000008</v>
      </c>
      <c r="BL1055" s="36">
        <v>117571.14999999998</v>
      </c>
      <c r="BM1055" s="36">
        <v>29712.522348313043</v>
      </c>
      <c r="BN1055" s="36">
        <v>93689.5</v>
      </c>
      <c r="BO1055" s="36">
        <v>176356.7</v>
      </c>
      <c r="BP1055" s="36">
        <v>450.49987759999999</v>
      </c>
      <c r="BQ1055" s="36">
        <v>159.37641436685476</v>
      </c>
      <c r="BR1055" s="36">
        <v>337.80373423999998</v>
      </c>
      <c r="BS1055" s="36">
        <v>563.19602096000006</v>
      </c>
      <c r="BT1055" s="36">
        <v>491.80955999999992</v>
      </c>
      <c r="BU1055" s="36">
        <v>64.416556610540056</v>
      </c>
      <c r="BV1055" s="36">
        <v>446.26017599999994</v>
      </c>
      <c r="BW1055" s="36">
        <v>537.35894399999995</v>
      </c>
      <c r="BX1055" s="36">
        <v>122967.49375000001</v>
      </c>
      <c r="BY1055" s="36">
        <v>30233.965506418212</v>
      </c>
      <c r="BZ1055" s="36">
        <v>88178.4</v>
      </c>
      <c r="CA1055" s="36">
        <v>176356.7</v>
      </c>
      <c r="CB1055" s="36"/>
      <c r="CC1055" s="40">
        <v>24.581</v>
      </c>
      <c r="CD1055" s="40">
        <v>62.1</v>
      </c>
      <c r="CE1055" s="40"/>
    </row>
    <row r="1056" spans="1:83" s="5" customFormat="1">
      <c r="A1056" s="13" t="s">
        <v>511</v>
      </c>
      <c r="B1056" s="13">
        <v>3</v>
      </c>
      <c r="C1056" s="13">
        <v>9</v>
      </c>
      <c r="D1056" s="13" t="s">
        <v>117</v>
      </c>
      <c r="E1056" s="35" t="s">
        <v>467</v>
      </c>
      <c r="F1056" s="13" t="s">
        <v>36</v>
      </c>
      <c r="G1056" s="36">
        <v>1053867750</v>
      </c>
      <c r="H1056" s="13"/>
      <c r="I1056" s="37">
        <v>20</v>
      </c>
      <c r="J1056" s="37" t="s">
        <v>38</v>
      </c>
      <c r="K1056" s="38">
        <v>43538</v>
      </c>
      <c r="L1056" s="39">
        <v>0.44166666666666665</v>
      </c>
      <c r="M1056" s="37" t="s">
        <v>39</v>
      </c>
      <c r="N1056" s="37" t="s">
        <v>188</v>
      </c>
      <c r="O1056" s="37" t="s">
        <v>188</v>
      </c>
      <c r="P1056" s="37" t="s">
        <v>188</v>
      </c>
      <c r="Q1056" s="37">
        <v>4</v>
      </c>
      <c r="R1056" s="13" t="s">
        <v>51</v>
      </c>
      <c r="S1056" s="13" t="s">
        <v>127</v>
      </c>
      <c r="T1056" s="13" t="s">
        <v>42</v>
      </c>
      <c r="U1056" s="13" t="s">
        <v>45</v>
      </c>
      <c r="V1056" s="13" t="s">
        <v>42</v>
      </c>
      <c r="W1056" s="13" t="s">
        <v>81</v>
      </c>
      <c r="X1056" s="13" t="s">
        <v>53</v>
      </c>
      <c r="Y1056" s="13" t="s">
        <v>190</v>
      </c>
      <c r="Z1056" s="13" t="s">
        <v>41</v>
      </c>
      <c r="AA1056" s="13"/>
      <c r="AB1056" s="13">
        <v>2</v>
      </c>
      <c r="AC1056" s="13">
        <v>-1</v>
      </c>
      <c r="AD1056" s="13" t="s">
        <v>42</v>
      </c>
      <c r="AE1056" s="13">
        <v>1</v>
      </c>
      <c r="AF1056" s="13" t="s">
        <v>42</v>
      </c>
      <c r="AG1056" s="13" t="s">
        <v>82</v>
      </c>
      <c r="AH1056" s="46">
        <f t="shared" si="32"/>
        <v>2</v>
      </c>
      <c r="AI1056" s="46" t="s">
        <v>54</v>
      </c>
      <c r="AJ1056" s="46" t="str">
        <f t="shared" si="33"/>
        <v>-2</v>
      </c>
      <c r="AK1056" s="13" t="s">
        <v>190</v>
      </c>
      <c r="AL1056" s="13" t="s">
        <v>41</v>
      </c>
      <c r="AM1056" s="13"/>
      <c r="AN1056" s="13">
        <v>101.31965006729475</v>
      </c>
      <c r="AO1056" s="13">
        <v>117.34261838440112</v>
      </c>
      <c r="AP1056" s="13">
        <v>125.13020833333333</v>
      </c>
      <c r="AQ1056" s="13">
        <v>148.05555555555554</v>
      </c>
      <c r="AR1056" s="36">
        <v>414.35863242999994</v>
      </c>
      <c r="AS1056" s="36">
        <v>17.045461365502334</v>
      </c>
      <c r="AT1056" s="36">
        <v>402.30567110999993</v>
      </c>
      <c r="AU1056" s="36">
        <v>426.41159374999995</v>
      </c>
      <c r="AV1056" s="36">
        <v>485.44164799999999</v>
      </c>
      <c r="AW1056" s="36">
        <v>18.446786747133167</v>
      </c>
      <c r="AX1056" s="36">
        <v>472.39780000000002</v>
      </c>
      <c r="AY1056" s="36">
        <v>498.48549600000001</v>
      </c>
      <c r="AZ1056" s="36">
        <v>124000.82500000001</v>
      </c>
      <c r="BA1056" s="36" t="s">
        <v>50</v>
      </c>
      <c r="BB1056" s="36">
        <v>93689.5</v>
      </c>
      <c r="BC1056" s="36">
        <v>209423.6</v>
      </c>
      <c r="BD1056" s="36">
        <v>434.52080505499998</v>
      </c>
      <c r="BE1056" s="36">
        <v>45.559079338684896</v>
      </c>
      <c r="BF1056" s="36">
        <v>402.30567110999993</v>
      </c>
      <c r="BG1056" s="36">
        <v>466.73593899999997</v>
      </c>
      <c r="BH1056" s="36">
        <v>491.87181200000003</v>
      </c>
      <c r="BI1056" s="36">
        <v>27.540411884216425</v>
      </c>
      <c r="BJ1056" s="36">
        <v>472.39780000000002</v>
      </c>
      <c r="BK1056" s="36">
        <v>511.34582400000005</v>
      </c>
      <c r="BL1056" s="36">
        <v>100119.2</v>
      </c>
      <c r="BM1056" s="36">
        <v>4148.6363629510861</v>
      </c>
      <c r="BN1056" s="36">
        <v>93689.5</v>
      </c>
      <c r="BO1056" s="36">
        <v>104711.8</v>
      </c>
      <c r="BP1056" s="36">
        <v>482.750846035</v>
      </c>
      <c r="BQ1056" s="36">
        <v>113.76665740641117</v>
      </c>
      <c r="BR1056" s="36">
        <v>402.30567110999993</v>
      </c>
      <c r="BS1056" s="36">
        <v>563.19602096000006</v>
      </c>
      <c r="BT1056" s="36">
        <v>504.87837200000001</v>
      </c>
      <c r="BU1056" s="36">
        <v>45.934465436035758</v>
      </c>
      <c r="BV1056" s="36">
        <v>472.39780000000002</v>
      </c>
      <c r="BW1056" s="36">
        <v>537.35894399999995</v>
      </c>
      <c r="BX1056" s="36">
        <v>133989.77499999997</v>
      </c>
      <c r="BY1056" s="36">
        <v>41423.8139799239</v>
      </c>
      <c r="BZ1056" s="36">
        <v>93689.5</v>
      </c>
      <c r="CA1056" s="36">
        <v>198401.3</v>
      </c>
      <c r="CB1056" s="36"/>
      <c r="CC1056" s="40">
        <v>25.186</v>
      </c>
      <c r="CD1056" s="40">
        <v>60.509</v>
      </c>
      <c r="CE1056" s="40"/>
    </row>
    <row r="1057" spans="1:83" s="5" customFormat="1">
      <c r="A1057" s="13" t="s">
        <v>511</v>
      </c>
      <c r="B1057" s="13">
        <v>3</v>
      </c>
      <c r="C1057" s="13">
        <v>9</v>
      </c>
      <c r="D1057" s="13" t="s">
        <v>117</v>
      </c>
      <c r="E1057" s="35" t="s">
        <v>467</v>
      </c>
      <c r="F1057" s="13" t="s">
        <v>36</v>
      </c>
      <c r="G1057" s="36">
        <v>1053867750</v>
      </c>
      <c r="H1057" s="13"/>
      <c r="I1057" s="37">
        <v>20</v>
      </c>
      <c r="J1057" s="37" t="s">
        <v>38</v>
      </c>
      <c r="K1057" s="38">
        <v>43538</v>
      </c>
      <c r="L1057" s="39">
        <v>0.45277777777777778</v>
      </c>
      <c r="M1057" s="37" t="s">
        <v>39</v>
      </c>
      <c r="N1057" s="37" t="s">
        <v>188</v>
      </c>
      <c r="O1057" s="37" t="s">
        <v>188</v>
      </c>
      <c r="P1057" s="37" t="s">
        <v>188</v>
      </c>
      <c r="Q1057" s="37">
        <v>5</v>
      </c>
      <c r="R1057" s="13" t="s">
        <v>51</v>
      </c>
      <c r="S1057" s="13" t="s">
        <v>127</v>
      </c>
      <c r="T1057" s="13" t="s">
        <v>42</v>
      </c>
      <c r="U1057" s="13" t="s">
        <v>45</v>
      </c>
      <c r="V1057" s="13" t="s">
        <v>42</v>
      </c>
      <c r="W1057" s="13" t="s">
        <v>81</v>
      </c>
      <c r="X1057" s="13" t="s">
        <v>53</v>
      </c>
      <c r="Y1057" s="13" t="s">
        <v>190</v>
      </c>
      <c r="Z1057" s="13" t="s">
        <v>41</v>
      </c>
      <c r="AA1057" s="13"/>
      <c r="AB1057" s="13">
        <v>2</v>
      </c>
      <c r="AC1057" s="13">
        <v>-1</v>
      </c>
      <c r="AD1057" s="13" t="s">
        <v>42</v>
      </c>
      <c r="AE1057" s="13">
        <v>1</v>
      </c>
      <c r="AF1057" s="13" t="s">
        <v>42</v>
      </c>
      <c r="AG1057" s="13" t="s">
        <v>82</v>
      </c>
      <c r="AH1057" s="46">
        <f t="shared" si="32"/>
        <v>2</v>
      </c>
      <c r="AI1057" s="46" t="s">
        <v>54</v>
      </c>
      <c r="AJ1057" s="46" t="str">
        <f t="shared" si="33"/>
        <v>-2</v>
      </c>
      <c r="AK1057" s="13" t="s">
        <v>190</v>
      </c>
      <c r="AL1057" s="13" t="s">
        <v>41</v>
      </c>
      <c r="AM1057" s="13"/>
      <c r="AN1057" s="13">
        <v>101.31965006729475</v>
      </c>
      <c r="AO1057" s="13">
        <v>117.34261838440112</v>
      </c>
      <c r="AP1057" s="13">
        <v>125.13020833333333</v>
      </c>
      <c r="AQ1057" s="13">
        <v>148.05555555555554</v>
      </c>
      <c r="AR1057" s="36">
        <v>406.34090697499994</v>
      </c>
      <c r="AS1057" s="36">
        <v>5.7066852876573737</v>
      </c>
      <c r="AT1057" s="36">
        <v>402.30567110999993</v>
      </c>
      <c r="AU1057" s="36">
        <v>410.37614284</v>
      </c>
      <c r="AV1057" s="36">
        <v>524.35238400000003</v>
      </c>
      <c r="AW1057" s="36">
        <v>18.394053551819333</v>
      </c>
      <c r="AX1057" s="36">
        <v>511.34582400000005</v>
      </c>
      <c r="AY1057" s="36">
        <v>537.35894399999995</v>
      </c>
      <c r="AZ1057" s="36">
        <v>203912.44999999998</v>
      </c>
      <c r="BA1057" s="36" t="s">
        <v>50</v>
      </c>
      <c r="BB1057" s="36">
        <v>187379</v>
      </c>
      <c r="BC1057" s="36">
        <v>209423.6</v>
      </c>
      <c r="BD1057" s="36">
        <v>418.39386829499995</v>
      </c>
      <c r="BE1057" s="36">
        <v>11.33877607784496</v>
      </c>
      <c r="BF1057" s="36">
        <v>410.37614284</v>
      </c>
      <c r="BG1057" s="36">
        <v>426.41159374999995</v>
      </c>
      <c r="BH1057" s="36">
        <v>517.92221999999992</v>
      </c>
      <c r="BI1057" s="36">
        <v>27.487678688902591</v>
      </c>
      <c r="BJ1057" s="36">
        <v>498.48549600000001</v>
      </c>
      <c r="BK1057" s="36">
        <v>537.35894399999995</v>
      </c>
      <c r="BL1057" s="36">
        <v>171764.08333333334</v>
      </c>
      <c r="BM1057" s="36">
        <v>47333.890592150427</v>
      </c>
      <c r="BN1057" s="36">
        <v>115734.1</v>
      </c>
      <c r="BO1057" s="36">
        <v>220445.9</v>
      </c>
      <c r="BP1057" s="36">
        <v>406.34090697499994</v>
      </c>
      <c r="BQ1057" s="36">
        <v>5.7066852876573737</v>
      </c>
      <c r="BR1057" s="36">
        <v>402.30567110999993</v>
      </c>
      <c r="BS1057" s="36">
        <v>410.37614284</v>
      </c>
      <c r="BT1057" s="36">
        <v>511.40341649999993</v>
      </c>
      <c r="BU1057" s="36">
        <v>36.706659009047861</v>
      </c>
      <c r="BV1057" s="36">
        <v>485.44788899999992</v>
      </c>
      <c r="BW1057" s="36">
        <v>537.35894399999995</v>
      </c>
      <c r="BX1057" s="36">
        <v>155345.46875</v>
      </c>
      <c r="BY1057" s="36">
        <v>45098.053731910593</v>
      </c>
      <c r="BZ1057" s="36">
        <v>93689.5</v>
      </c>
      <c r="CA1057" s="36">
        <v>220445.9</v>
      </c>
      <c r="CB1057" s="36"/>
      <c r="CC1057" s="40">
        <v>25.452999999999999</v>
      </c>
      <c r="CD1057" s="40">
        <v>59.811</v>
      </c>
      <c r="CE1057" s="40"/>
    </row>
    <row r="1058" spans="1:83" s="5" customFormat="1">
      <c r="A1058" s="13" t="s">
        <v>511</v>
      </c>
      <c r="B1058" s="13">
        <v>3</v>
      </c>
      <c r="C1058" s="13">
        <v>10</v>
      </c>
      <c r="D1058" s="13" t="s">
        <v>90</v>
      </c>
      <c r="E1058" s="35" t="s">
        <v>468</v>
      </c>
      <c r="F1058" s="13" t="s">
        <v>36</v>
      </c>
      <c r="G1058" s="36">
        <v>1113042896</v>
      </c>
      <c r="H1058" s="13"/>
      <c r="I1058" s="37">
        <v>19</v>
      </c>
      <c r="J1058" s="37" t="s">
        <v>38</v>
      </c>
      <c r="K1058" s="38">
        <v>43538</v>
      </c>
      <c r="L1058" s="39">
        <v>0.40972222222222227</v>
      </c>
      <c r="M1058" s="37" t="s">
        <v>39</v>
      </c>
      <c r="N1058" s="37" t="s">
        <v>188</v>
      </c>
      <c r="O1058" s="37" t="s">
        <v>188</v>
      </c>
      <c r="P1058" s="37" t="s">
        <v>188</v>
      </c>
      <c r="Q1058" s="37">
        <v>1</v>
      </c>
      <c r="R1058" s="13" t="s">
        <v>55</v>
      </c>
      <c r="S1058" s="13" t="s">
        <v>63</v>
      </c>
      <c r="T1058" s="13" t="s">
        <v>42</v>
      </c>
      <c r="U1058" s="13" t="s">
        <v>52</v>
      </c>
      <c r="V1058" s="13" t="s">
        <v>42</v>
      </c>
      <c r="W1058" s="13" t="s">
        <v>66</v>
      </c>
      <c r="X1058" s="13" t="s">
        <v>76</v>
      </c>
      <c r="Y1058" s="13" t="s">
        <v>41</v>
      </c>
      <c r="Z1058" s="13" t="s">
        <v>41</v>
      </c>
      <c r="AA1058" s="13"/>
      <c r="AB1058" s="13">
        <v>0</v>
      </c>
      <c r="AC1058" s="13">
        <v>0</v>
      </c>
      <c r="AD1058" s="13" t="s">
        <v>42</v>
      </c>
      <c r="AE1058" s="13">
        <v>0</v>
      </c>
      <c r="AF1058" s="13" t="s">
        <v>42</v>
      </c>
      <c r="AG1058" s="13">
        <v>0</v>
      </c>
      <c r="AH1058" s="46" t="str">
        <f t="shared" si="32"/>
        <v>0</v>
      </c>
      <c r="AI1058" s="46" t="s">
        <v>77</v>
      </c>
      <c r="AJ1058" s="46" t="str">
        <f t="shared" si="33"/>
        <v>0</v>
      </c>
      <c r="AK1058" s="13" t="s">
        <v>41</v>
      </c>
      <c r="AL1058" s="13" t="s">
        <v>41</v>
      </c>
      <c r="AM1058" s="13"/>
      <c r="AN1058" s="13">
        <v>101.31965006729475</v>
      </c>
      <c r="AO1058" s="13">
        <v>117.34261838440112</v>
      </c>
      <c r="AP1058" s="13">
        <v>125.13020833333333</v>
      </c>
      <c r="AQ1058" s="13">
        <v>148.05555555555554</v>
      </c>
      <c r="AR1058" s="36">
        <v>148.63168000000002</v>
      </c>
      <c r="AS1058" s="36">
        <v>13.158719796727947</v>
      </c>
      <c r="AT1058" s="36">
        <v>139.32706000000002</v>
      </c>
      <c r="AU1058" s="36">
        <v>157.93630000000002</v>
      </c>
      <c r="AV1058" s="36">
        <v>133.65090499999999</v>
      </c>
      <c r="AW1058" s="36">
        <v>11.106929262962352</v>
      </c>
      <c r="AX1058" s="36">
        <v>125.79712000000002</v>
      </c>
      <c r="AY1058" s="36">
        <v>141.50468999999998</v>
      </c>
      <c r="AZ1058" s="36">
        <v>73022.7</v>
      </c>
      <c r="BA1058" s="36" t="s">
        <v>50</v>
      </c>
      <c r="BB1058" s="36">
        <v>68889.3</v>
      </c>
      <c r="BC1058" s="36">
        <v>74400.5</v>
      </c>
      <c r="BD1058" s="36">
        <v>148.63168000000002</v>
      </c>
      <c r="BE1058" s="36">
        <v>13.158719796727947</v>
      </c>
      <c r="BF1058" s="36">
        <v>139.32706000000002</v>
      </c>
      <c r="BG1058" s="36">
        <v>157.93630000000002</v>
      </c>
      <c r="BH1058" s="36">
        <v>125.79712000000002</v>
      </c>
      <c r="BI1058" s="36">
        <v>0</v>
      </c>
      <c r="BJ1058" s="36">
        <v>125.79712000000002</v>
      </c>
      <c r="BK1058" s="36">
        <v>125.79712000000002</v>
      </c>
      <c r="BL1058" s="36">
        <v>68889.333333333328</v>
      </c>
      <c r="BM1058" s="36">
        <v>3896.9644661796269</v>
      </c>
      <c r="BN1058" s="36">
        <v>63378.2</v>
      </c>
      <c r="BO1058" s="36">
        <v>74400.5</v>
      </c>
      <c r="BP1058" s="36">
        <v>129.90315000000001</v>
      </c>
      <c r="BQ1058" s="36">
        <v>13.327421332583443</v>
      </c>
      <c r="BR1058" s="36">
        <v>120.47924</v>
      </c>
      <c r="BS1058" s="36">
        <v>139.32706000000002</v>
      </c>
      <c r="BT1058" s="36">
        <v>157.21226000000001</v>
      </c>
      <c r="BU1058" s="36">
        <v>44.427717051849577</v>
      </c>
      <c r="BV1058" s="36">
        <v>125.79712000000002</v>
      </c>
      <c r="BW1058" s="36">
        <v>188.62740000000002</v>
      </c>
      <c r="BX1058" s="36">
        <v>66305.974999999991</v>
      </c>
      <c r="BY1058" s="36">
        <v>6240.7445559537755</v>
      </c>
      <c r="BZ1058" s="36">
        <v>57867</v>
      </c>
      <c r="CA1058" s="36">
        <v>77156.100000000006</v>
      </c>
      <c r="CB1058" s="36"/>
      <c r="CC1058" s="40">
        <v>23.640999999999998</v>
      </c>
      <c r="CD1058" s="40">
        <v>63.164999999999999</v>
      </c>
      <c r="CE1058" s="40"/>
    </row>
    <row r="1059" spans="1:83" s="5" customFormat="1">
      <c r="A1059" s="13" t="s">
        <v>511</v>
      </c>
      <c r="B1059" s="13">
        <v>3</v>
      </c>
      <c r="C1059" s="13">
        <v>10</v>
      </c>
      <c r="D1059" s="13" t="s">
        <v>90</v>
      </c>
      <c r="E1059" s="35" t="s">
        <v>468</v>
      </c>
      <c r="F1059" s="13" t="s">
        <v>36</v>
      </c>
      <c r="G1059" s="36">
        <v>1113042896</v>
      </c>
      <c r="H1059" s="13"/>
      <c r="I1059" s="37">
        <v>19</v>
      </c>
      <c r="J1059" s="37" t="s">
        <v>38</v>
      </c>
      <c r="K1059" s="38">
        <v>43538</v>
      </c>
      <c r="L1059" s="39">
        <v>0.4201388888888889</v>
      </c>
      <c r="M1059" s="37" t="s">
        <v>39</v>
      </c>
      <c r="N1059" s="37" t="s">
        <v>188</v>
      </c>
      <c r="O1059" s="37" t="s">
        <v>188</v>
      </c>
      <c r="P1059" s="37" t="s">
        <v>188</v>
      </c>
      <c r="Q1059" s="37">
        <v>2</v>
      </c>
      <c r="R1059" s="13" t="s">
        <v>55</v>
      </c>
      <c r="S1059" s="13" t="s">
        <v>63</v>
      </c>
      <c r="T1059" s="13" t="s">
        <v>42</v>
      </c>
      <c r="U1059" s="13" t="s">
        <v>52</v>
      </c>
      <c r="V1059" s="13" t="s">
        <v>42</v>
      </c>
      <c r="W1059" s="13" t="s">
        <v>72</v>
      </c>
      <c r="X1059" s="13" t="s">
        <v>76</v>
      </c>
      <c r="Y1059" s="13" t="s">
        <v>41</v>
      </c>
      <c r="Z1059" s="13" t="s">
        <v>41</v>
      </c>
      <c r="AA1059" s="13"/>
      <c r="AB1059" s="13">
        <v>0</v>
      </c>
      <c r="AC1059" s="13">
        <v>0</v>
      </c>
      <c r="AD1059" s="13" t="s">
        <v>42</v>
      </c>
      <c r="AE1059" s="13">
        <v>0</v>
      </c>
      <c r="AF1059" s="13" t="s">
        <v>42</v>
      </c>
      <c r="AG1059" s="13">
        <v>1</v>
      </c>
      <c r="AH1059" s="46" t="str">
        <f t="shared" si="32"/>
        <v>-1</v>
      </c>
      <c r="AI1059" s="46" t="s">
        <v>77</v>
      </c>
      <c r="AJ1059" s="46" t="str">
        <f t="shared" si="33"/>
        <v>0</v>
      </c>
      <c r="AK1059" s="13" t="s">
        <v>41</v>
      </c>
      <c r="AL1059" s="13" t="s">
        <v>41</v>
      </c>
      <c r="AM1059" s="13"/>
      <c r="AN1059" s="13">
        <v>101.31965006729475</v>
      </c>
      <c r="AO1059" s="13">
        <v>117.34261838440112</v>
      </c>
      <c r="AP1059" s="13">
        <v>125.13020833333333</v>
      </c>
      <c r="AQ1059" s="13">
        <v>148.05555555555554</v>
      </c>
      <c r="AR1059" s="36">
        <v>120.47924000000002</v>
      </c>
      <c r="AS1059" s="36">
        <v>26.654842665166854</v>
      </c>
      <c r="AT1059" s="36">
        <v>101.63142000000002</v>
      </c>
      <c r="AU1059" s="36">
        <v>139.32706000000002</v>
      </c>
      <c r="AV1059" s="36">
        <v>125.79711999999998</v>
      </c>
      <c r="AW1059" s="36">
        <v>22.21385852592487</v>
      </c>
      <c r="AX1059" s="36">
        <v>110.08954999999999</v>
      </c>
      <c r="AY1059" s="36">
        <v>141.50468999999998</v>
      </c>
      <c r="AZ1059" s="36">
        <v>95067.324999999997</v>
      </c>
      <c r="BA1059" s="36" t="s">
        <v>50</v>
      </c>
      <c r="BB1059" s="36">
        <v>66133.8</v>
      </c>
      <c r="BC1059" s="36">
        <v>110223</v>
      </c>
      <c r="BD1059" s="36">
        <v>111.05533000000001</v>
      </c>
      <c r="BE1059" s="36">
        <v>13.327421332583423</v>
      </c>
      <c r="BF1059" s="36">
        <v>101.63142000000002</v>
      </c>
      <c r="BG1059" s="36">
        <v>120.47924</v>
      </c>
      <c r="BH1059" s="36">
        <v>102.33517999999999</v>
      </c>
      <c r="BI1059" s="36">
        <v>10.966335221659049</v>
      </c>
      <c r="BJ1059" s="36">
        <v>94.58081</v>
      </c>
      <c r="BK1059" s="36">
        <v>110.08954999999999</v>
      </c>
      <c r="BL1059" s="36">
        <v>58785.566666666658</v>
      </c>
      <c r="BM1059" s="36">
        <v>4148.645219185014</v>
      </c>
      <c r="BN1059" s="36">
        <v>55111.5</v>
      </c>
      <c r="BO1059" s="36">
        <v>66133.8</v>
      </c>
      <c r="BP1059" s="36">
        <v>120.47924000000002</v>
      </c>
      <c r="BQ1059" s="36">
        <v>26.654842665166854</v>
      </c>
      <c r="BR1059" s="36">
        <v>101.63142000000002</v>
      </c>
      <c r="BS1059" s="36">
        <v>139.32706000000002</v>
      </c>
      <c r="BT1059" s="36">
        <v>117.943335</v>
      </c>
      <c r="BU1059" s="36">
        <v>11.106929262962401</v>
      </c>
      <c r="BV1059" s="36">
        <v>110.08954999999999</v>
      </c>
      <c r="BW1059" s="36">
        <v>125.79712000000002</v>
      </c>
      <c r="BX1059" s="36">
        <v>74744.937500000015</v>
      </c>
      <c r="BY1059" s="36">
        <v>21151.015142757664</v>
      </c>
      <c r="BZ1059" s="36">
        <v>55111.5</v>
      </c>
      <c r="CA1059" s="36">
        <v>132267.5</v>
      </c>
      <c r="CB1059" s="36"/>
      <c r="CC1059" s="40">
        <v>24.122</v>
      </c>
      <c r="CD1059" s="40">
        <v>62.697000000000003</v>
      </c>
      <c r="CE1059" s="40"/>
    </row>
    <row r="1060" spans="1:83" s="5" customFormat="1">
      <c r="A1060" s="13" t="s">
        <v>511</v>
      </c>
      <c r="B1060" s="13">
        <v>3</v>
      </c>
      <c r="C1060" s="13">
        <v>10</v>
      </c>
      <c r="D1060" s="13" t="s">
        <v>90</v>
      </c>
      <c r="E1060" s="35" t="s">
        <v>468</v>
      </c>
      <c r="F1060" s="13" t="s">
        <v>36</v>
      </c>
      <c r="G1060" s="36">
        <v>1113042896</v>
      </c>
      <c r="H1060" s="13"/>
      <c r="I1060" s="37">
        <v>19</v>
      </c>
      <c r="J1060" s="37" t="s">
        <v>38</v>
      </c>
      <c r="K1060" s="38">
        <v>43538</v>
      </c>
      <c r="L1060" s="39">
        <v>0.43124999999999997</v>
      </c>
      <c r="M1060" s="37" t="s">
        <v>39</v>
      </c>
      <c r="N1060" s="37" t="s">
        <v>188</v>
      </c>
      <c r="O1060" s="37" t="s">
        <v>188</v>
      </c>
      <c r="P1060" s="37" t="s">
        <v>188</v>
      </c>
      <c r="Q1060" s="37">
        <v>3</v>
      </c>
      <c r="R1060" s="13" t="s">
        <v>62</v>
      </c>
      <c r="S1060" s="13" t="s">
        <v>63</v>
      </c>
      <c r="T1060" s="13" t="s">
        <v>42</v>
      </c>
      <c r="U1060" s="13" t="s">
        <v>52</v>
      </c>
      <c r="V1060" s="13" t="s">
        <v>42</v>
      </c>
      <c r="W1060" s="13" t="s">
        <v>66</v>
      </c>
      <c r="X1060" s="13" t="s">
        <v>76</v>
      </c>
      <c r="Y1060" s="13" t="s">
        <v>41</v>
      </c>
      <c r="Z1060" s="13" t="s">
        <v>41</v>
      </c>
      <c r="AA1060" s="13"/>
      <c r="AB1060" s="13">
        <v>1</v>
      </c>
      <c r="AC1060" s="13">
        <v>0</v>
      </c>
      <c r="AD1060" s="13" t="s">
        <v>42</v>
      </c>
      <c r="AE1060" s="13">
        <v>0</v>
      </c>
      <c r="AF1060" s="13" t="s">
        <v>42</v>
      </c>
      <c r="AG1060" s="13">
        <v>0</v>
      </c>
      <c r="AH1060" s="46" t="str">
        <f t="shared" si="32"/>
        <v>0</v>
      </c>
      <c r="AI1060" s="46" t="s">
        <v>77</v>
      </c>
      <c r="AJ1060" s="46" t="str">
        <f t="shared" si="33"/>
        <v>0</v>
      </c>
      <c r="AK1060" s="13" t="s">
        <v>41</v>
      </c>
      <c r="AL1060" s="13" t="s">
        <v>41</v>
      </c>
      <c r="AM1060" s="13"/>
      <c r="AN1060" s="13">
        <v>101.31965006729475</v>
      </c>
      <c r="AO1060" s="13">
        <v>117.34261838440112</v>
      </c>
      <c r="AP1060" s="13">
        <v>125.13020833333333</v>
      </c>
      <c r="AQ1060" s="13">
        <v>148.05555555555554</v>
      </c>
      <c r="AR1060" s="36">
        <v>280.20855</v>
      </c>
      <c r="AS1060" s="36">
        <v>13.327421332583404</v>
      </c>
      <c r="AT1060" s="36">
        <v>270.78464000000002</v>
      </c>
      <c r="AU1060" s="36">
        <v>289.63245999999998</v>
      </c>
      <c r="AV1060" s="36">
        <v>259.11263500000001</v>
      </c>
      <c r="AW1060" s="36">
        <v>11.106929262962401</v>
      </c>
      <c r="AX1060" s="36">
        <v>251.25885</v>
      </c>
      <c r="AY1060" s="36">
        <v>266.96642000000003</v>
      </c>
      <c r="AZ1060" s="36">
        <v>187379</v>
      </c>
      <c r="BA1060" s="36" t="s">
        <v>50</v>
      </c>
      <c r="BB1060" s="36">
        <v>176356.7</v>
      </c>
      <c r="BC1060" s="36">
        <v>198401.3</v>
      </c>
      <c r="BD1060" s="36">
        <v>261.48002000000002</v>
      </c>
      <c r="BE1060" s="36">
        <v>13.158719796727947</v>
      </c>
      <c r="BF1060" s="36">
        <v>252.17540000000002</v>
      </c>
      <c r="BG1060" s="36">
        <v>270.78464000000002</v>
      </c>
      <c r="BH1060" s="36">
        <v>243.40506500000001</v>
      </c>
      <c r="BI1060" s="36">
        <v>11.10692926296236</v>
      </c>
      <c r="BJ1060" s="36">
        <v>235.55128000000002</v>
      </c>
      <c r="BK1060" s="36">
        <v>251.25885</v>
      </c>
      <c r="BL1060" s="36">
        <v>117571.14999999998</v>
      </c>
      <c r="BM1060" s="36">
        <v>29712.522348313043</v>
      </c>
      <c r="BN1060" s="36">
        <v>93689.5</v>
      </c>
      <c r="BO1060" s="36">
        <v>176356.7</v>
      </c>
      <c r="BP1060" s="36">
        <v>214.36047000000002</v>
      </c>
      <c r="BQ1060" s="36">
        <v>79.795826459645184</v>
      </c>
      <c r="BR1060" s="36">
        <v>157.93630000000002</v>
      </c>
      <c r="BS1060" s="36">
        <v>270.78464000000002</v>
      </c>
      <c r="BT1060" s="36">
        <v>204.23555500000001</v>
      </c>
      <c r="BU1060" s="36">
        <v>66.50098153647086</v>
      </c>
      <c r="BV1060" s="36">
        <v>157.21226000000001</v>
      </c>
      <c r="BW1060" s="36">
        <v>251.25885</v>
      </c>
      <c r="BX1060" s="36">
        <v>122967.49375000001</v>
      </c>
      <c r="BY1060" s="36">
        <v>30233.965506418212</v>
      </c>
      <c r="BZ1060" s="36">
        <v>88178.4</v>
      </c>
      <c r="CA1060" s="36">
        <v>176356.7</v>
      </c>
      <c r="CB1060" s="36"/>
      <c r="CC1060" s="40">
        <v>24.581</v>
      </c>
      <c r="CD1060" s="40">
        <v>62.1</v>
      </c>
      <c r="CE1060" s="40"/>
    </row>
    <row r="1061" spans="1:83" s="5" customFormat="1">
      <c r="A1061" s="13" t="s">
        <v>511</v>
      </c>
      <c r="B1061" s="13">
        <v>3</v>
      </c>
      <c r="C1061" s="13">
        <v>10</v>
      </c>
      <c r="D1061" s="13" t="s">
        <v>90</v>
      </c>
      <c r="E1061" s="35" t="s">
        <v>468</v>
      </c>
      <c r="F1061" s="13" t="s">
        <v>36</v>
      </c>
      <c r="G1061" s="36">
        <v>1113042896</v>
      </c>
      <c r="H1061" s="13"/>
      <c r="I1061" s="37">
        <v>19</v>
      </c>
      <c r="J1061" s="37" t="s">
        <v>38</v>
      </c>
      <c r="K1061" s="38">
        <v>43538</v>
      </c>
      <c r="L1061" s="39">
        <v>0.44166666666666665</v>
      </c>
      <c r="M1061" s="37" t="s">
        <v>39</v>
      </c>
      <c r="N1061" s="37" t="s">
        <v>188</v>
      </c>
      <c r="O1061" s="37" t="s">
        <v>188</v>
      </c>
      <c r="P1061" s="37" t="s">
        <v>188</v>
      </c>
      <c r="Q1061" s="37">
        <v>4</v>
      </c>
      <c r="R1061" s="13" t="s">
        <v>55</v>
      </c>
      <c r="S1061" s="13" t="s">
        <v>63</v>
      </c>
      <c r="T1061" s="13" t="s">
        <v>42</v>
      </c>
      <c r="U1061" s="13" t="s">
        <v>52</v>
      </c>
      <c r="V1061" s="13" t="s">
        <v>42</v>
      </c>
      <c r="W1061" s="13" t="s">
        <v>66</v>
      </c>
      <c r="X1061" s="13" t="s">
        <v>76</v>
      </c>
      <c r="Y1061" s="13" t="s">
        <v>41</v>
      </c>
      <c r="Z1061" s="13" t="s">
        <v>41</v>
      </c>
      <c r="AA1061" s="13"/>
      <c r="AB1061" s="13">
        <v>0</v>
      </c>
      <c r="AC1061" s="13">
        <v>0</v>
      </c>
      <c r="AD1061" s="13" t="s">
        <v>42</v>
      </c>
      <c r="AE1061" s="13">
        <v>0</v>
      </c>
      <c r="AF1061" s="13" t="s">
        <v>42</v>
      </c>
      <c r="AG1061" s="13">
        <v>0</v>
      </c>
      <c r="AH1061" s="46" t="str">
        <f t="shared" si="32"/>
        <v>0</v>
      </c>
      <c r="AI1061" s="46" t="s">
        <v>77</v>
      </c>
      <c r="AJ1061" s="46" t="str">
        <f t="shared" si="33"/>
        <v>0</v>
      </c>
      <c r="AK1061" s="13" t="s">
        <v>41</v>
      </c>
      <c r="AL1061" s="13" t="s">
        <v>41</v>
      </c>
      <c r="AM1061" s="13"/>
      <c r="AN1061" s="13">
        <v>101.31965006729475</v>
      </c>
      <c r="AO1061" s="13">
        <v>117.34261838440112</v>
      </c>
      <c r="AP1061" s="13">
        <v>125.13020833333333</v>
      </c>
      <c r="AQ1061" s="13">
        <v>148.05555555555554</v>
      </c>
      <c r="AR1061" s="36">
        <v>214.47976</v>
      </c>
      <c r="AS1061" s="36">
        <v>26.654842665166885</v>
      </c>
      <c r="AT1061" s="36">
        <v>195.63193999999999</v>
      </c>
      <c r="AU1061" s="36">
        <v>233.32758000000001</v>
      </c>
      <c r="AV1061" s="36">
        <v>211.989925</v>
      </c>
      <c r="AW1061" s="36">
        <v>11.10692926296236</v>
      </c>
      <c r="AX1061" s="36">
        <v>204.13614000000001</v>
      </c>
      <c r="AY1061" s="36">
        <v>219.84370999999999</v>
      </c>
      <c r="AZ1061" s="36">
        <v>124000.82500000001</v>
      </c>
      <c r="BA1061" s="36" t="s">
        <v>50</v>
      </c>
      <c r="BB1061" s="36">
        <v>93689.5</v>
      </c>
      <c r="BC1061" s="36">
        <v>209423.6</v>
      </c>
      <c r="BD1061" s="36">
        <v>223.90367000000001</v>
      </c>
      <c r="BE1061" s="36">
        <v>39.982263997750209</v>
      </c>
      <c r="BF1061" s="36">
        <v>195.63193999999999</v>
      </c>
      <c r="BG1061" s="36">
        <v>252.17540000000002</v>
      </c>
      <c r="BH1061" s="36">
        <v>219.84371000000002</v>
      </c>
      <c r="BI1061" s="36">
        <v>22.213858525924763</v>
      </c>
      <c r="BJ1061" s="36">
        <v>204.13614000000001</v>
      </c>
      <c r="BK1061" s="36">
        <v>235.55128000000002</v>
      </c>
      <c r="BL1061" s="36">
        <v>100119.2</v>
      </c>
      <c r="BM1061" s="36">
        <v>4148.6363629510861</v>
      </c>
      <c r="BN1061" s="36">
        <v>93689.5</v>
      </c>
      <c r="BO1061" s="36">
        <v>104711.8</v>
      </c>
      <c r="BP1061" s="36">
        <v>233.20829000000001</v>
      </c>
      <c r="BQ1061" s="36">
        <v>53.140983794478132</v>
      </c>
      <c r="BR1061" s="36">
        <v>195.63193999999999</v>
      </c>
      <c r="BS1061" s="36">
        <v>270.78464000000002</v>
      </c>
      <c r="BT1061" s="36">
        <v>227.697495</v>
      </c>
      <c r="BU1061" s="36">
        <v>33.320787788887223</v>
      </c>
      <c r="BV1061" s="36">
        <v>204.13614000000001</v>
      </c>
      <c r="BW1061" s="36">
        <v>251.25885</v>
      </c>
      <c r="BX1061" s="36">
        <v>133989.77499999997</v>
      </c>
      <c r="BY1061" s="36">
        <v>41423.8139799239</v>
      </c>
      <c r="BZ1061" s="36">
        <v>93689.5</v>
      </c>
      <c r="CA1061" s="36">
        <v>198401.3</v>
      </c>
      <c r="CB1061" s="36"/>
      <c r="CC1061" s="40">
        <v>25.186</v>
      </c>
      <c r="CD1061" s="40">
        <v>60.509</v>
      </c>
      <c r="CE1061" s="40"/>
    </row>
    <row r="1062" spans="1:83" s="5" customFormat="1">
      <c r="A1062" s="13" t="s">
        <v>511</v>
      </c>
      <c r="B1062" s="13">
        <v>3</v>
      </c>
      <c r="C1062" s="13">
        <v>10</v>
      </c>
      <c r="D1062" s="13" t="s">
        <v>90</v>
      </c>
      <c r="E1062" s="35" t="s">
        <v>468</v>
      </c>
      <c r="F1062" s="13" t="s">
        <v>36</v>
      </c>
      <c r="G1062" s="36">
        <v>1113042896</v>
      </c>
      <c r="H1062" s="13"/>
      <c r="I1062" s="37">
        <v>19</v>
      </c>
      <c r="J1062" s="37" t="s">
        <v>38</v>
      </c>
      <c r="K1062" s="38">
        <v>43538</v>
      </c>
      <c r="L1062" s="39">
        <v>0.45277777777777778</v>
      </c>
      <c r="M1062" s="37" t="s">
        <v>39</v>
      </c>
      <c r="N1062" s="37" t="s">
        <v>188</v>
      </c>
      <c r="O1062" s="37" t="s">
        <v>188</v>
      </c>
      <c r="P1062" s="37" t="s">
        <v>188</v>
      </c>
      <c r="Q1062" s="37">
        <v>5</v>
      </c>
      <c r="R1062" s="13" t="s">
        <v>55</v>
      </c>
      <c r="S1062" s="13" t="s">
        <v>63</v>
      </c>
      <c r="T1062" s="13" t="s">
        <v>42</v>
      </c>
      <c r="U1062" s="13" t="s">
        <v>52</v>
      </c>
      <c r="V1062" s="13" t="s">
        <v>42</v>
      </c>
      <c r="W1062" s="13" t="s">
        <v>66</v>
      </c>
      <c r="X1062" s="13" t="s">
        <v>106</v>
      </c>
      <c r="Y1062" s="13" t="s">
        <v>41</v>
      </c>
      <c r="Z1062" s="13" t="s">
        <v>41</v>
      </c>
      <c r="AA1062" s="13"/>
      <c r="AB1062" s="13">
        <v>0</v>
      </c>
      <c r="AC1062" s="13">
        <v>0</v>
      </c>
      <c r="AD1062" s="13" t="s">
        <v>42</v>
      </c>
      <c r="AE1062" s="13">
        <v>0</v>
      </c>
      <c r="AF1062" s="13" t="s">
        <v>42</v>
      </c>
      <c r="AG1062" s="13">
        <v>0</v>
      </c>
      <c r="AH1062" s="46" t="str">
        <f t="shared" si="32"/>
        <v>0</v>
      </c>
      <c r="AI1062" s="46" t="s">
        <v>48</v>
      </c>
      <c r="AJ1062" s="46" t="str">
        <f t="shared" si="33"/>
        <v>1</v>
      </c>
      <c r="AK1062" s="13" t="s">
        <v>41</v>
      </c>
      <c r="AL1062" s="13" t="s">
        <v>41</v>
      </c>
      <c r="AM1062" s="13"/>
      <c r="AN1062" s="13">
        <v>101.31965006729475</v>
      </c>
      <c r="AO1062" s="13">
        <v>117.34261838440112</v>
      </c>
      <c r="AP1062" s="13">
        <v>125.13020833333333</v>
      </c>
      <c r="AQ1062" s="13">
        <v>148.05555555555554</v>
      </c>
      <c r="AR1062" s="36">
        <v>270.78464000000002</v>
      </c>
      <c r="AS1062" s="36">
        <v>0</v>
      </c>
      <c r="AT1062" s="36">
        <v>270.78464000000002</v>
      </c>
      <c r="AU1062" s="36">
        <v>270.78464000000002</v>
      </c>
      <c r="AV1062" s="36">
        <v>251.25885</v>
      </c>
      <c r="AW1062" s="36">
        <v>0</v>
      </c>
      <c r="AX1062" s="36">
        <v>251.25885</v>
      </c>
      <c r="AY1062" s="36">
        <v>251.25885</v>
      </c>
      <c r="AZ1062" s="36">
        <v>203912.44999999998</v>
      </c>
      <c r="BA1062" s="36" t="s">
        <v>50</v>
      </c>
      <c r="BB1062" s="36">
        <v>187379</v>
      </c>
      <c r="BC1062" s="36">
        <v>209423.6</v>
      </c>
      <c r="BD1062" s="36">
        <v>252.05611000000002</v>
      </c>
      <c r="BE1062" s="36">
        <v>26.486141129311392</v>
      </c>
      <c r="BF1062" s="36">
        <v>233.32758000000001</v>
      </c>
      <c r="BG1062" s="36">
        <v>270.78464000000002</v>
      </c>
      <c r="BH1062" s="36">
        <v>235.55127999999999</v>
      </c>
      <c r="BI1062" s="36">
        <v>22.213858525924763</v>
      </c>
      <c r="BJ1062" s="36">
        <v>219.84370999999999</v>
      </c>
      <c r="BK1062" s="36">
        <v>251.25885</v>
      </c>
      <c r="BL1062" s="36">
        <v>171764.08333333334</v>
      </c>
      <c r="BM1062" s="36">
        <v>47333.890592150427</v>
      </c>
      <c r="BN1062" s="36">
        <v>115734.1</v>
      </c>
      <c r="BO1062" s="36">
        <v>220445.9</v>
      </c>
      <c r="BP1062" s="36">
        <v>242.63220000000001</v>
      </c>
      <c r="BQ1062" s="36">
        <v>39.813562461894847</v>
      </c>
      <c r="BR1062" s="36">
        <v>214.47976</v>
      </c>
      <c r="BS1062" s="36">
        <v>270.78464000000002</v>
      </c>
      <c r="BT1062" s="36">
        <v>227.697495</v>
      </c>
      <c r="BU1062" s="36">
        <v>33.320787788887223</v>
      </c>
      <c r="BV1062" s="36">
        <v>204.13614000000001</v>
      </c>
      <c r="BW1062" s="36">
        <v>251.25885</v>
      </c>
      <c r="BX1062" s="36">
        <v>155345.46875</v>
      </c>
      <c r="BY1062" s="36">
        <v>45098.053731910593</v>
      </c>
      <c r="BZ1062" s="36">
        <v>93689.5</v>
      </c>
      <c r="CA1062" s="36">
        <v>220445.9</v>
      </c>
      <c r="CB1062" s="36"/>
      <c r="CC1062" s="40">
        <v>25.452999999999999</v>
      </c>
      <c r="CD1062" s="40">
        <v>59.811</v>
      </c>
      <c r="CE1062" s="40"/>
    </row>
    <row r="1063" spans="1:83" s="5" customFormat="1">
      <c r="A1063" s="13" t="s">
        <v>511</v>
      </c>
      <c r="B1063" s="13">
        <v>3</v>
      </c>
      <c r="C1063" s="13">
        <v>11</v>
      </c>
      <c r="D1063" s="13" t="s">
        <v>123</v>
      </c>
      <c r="E1063" s="35" t="s">
        <v>469</v>
      </c>
      <c r="F1063" s="13" t="s">
        <v>36</v>
      </c>
      <c r="G1063" s="36">
        <v>1053846516</v>
      </c>
      <c r="H1063" s="13"/>
      <c r="I1063" s="37">
        <v>23</v>
      </c>
      <c r="J1063" s="37" t="s">
        <v>38</v>
      </c>
      <c r="K1063" s="38">
        <v>43538</v>
      </c>
      <c r="L1063" s="39">
        <v>0.40972222222222227</v>
      </c>
      <c r="M1063" s="37" t="s">
        <v>39</v>
      </c>
      <c r="N1063" s="37" t="s">
        <v>190</v>
      </c>
      <c r="O1063" s="37"/>
      <c r="P1063" s="37" t="s">
        <v>190</v>
      </c>
      <c r="Q1063" s="37">
        <v>1</v>
      </c>
      <c r="R1063" s="13" t="s">
        <v>55</v>
      </c>
      <c r="S1063" s="13" t="s">
        <v>56</v>
      </c>
      <c r="T1063" s="13" t="s">
        <v>42</v>
      </c>
      <c r="U1063" s="13" t="s">
        <v>52</v>
      </c>
      <c r="V1063" s="13" t="s">
        <v>42</v>
      </c>
      <c r="W1063" s="13" t="s">
        <v>66</v>
      </c>
      <c r="X1063" s="13" t="s">
        <v>76</v>
      </c>
      <c r="Y1063" s="13" t="s">
        <v>41</v>
      </c>
      <c r="Z1063" s="13" t="s">
        <v>41</v>
      </c>
      <c r="AA1063" s="13"/>
      <c r="AB1063" s="13">
        <v>0</v>
      </c>
      <c r="AC1063" s="13">
        <v>2</v>
      </c>
      <c r="AD1063" s="13" t="s">
        <v>42</v>
      </c>
      <c r="AE1063" s="13">
        <v>0</v>
      </c>
      <c r="AF1063" s="13" t="s">
        <v>42</v>
      </c>
      <c r="AG1063" s="13">
        <v>0</v>
      </c>
      <c r="AH1063" s="46" t="str">
        <f t="shared" si="32"/>
        <v>0</v>
      </c>
      <c r="AI1063" s="46" t="s">
        <v>77</v>
      </c>
      <c r="AJ1063" s="46" t="str">
        <f t="shared" si="33"/>
        <v>0</v>
      </c>
      <c r="AK1063" s="13" t="s">
        <v>41</v>
      </c>
      <c r="AL1063" s="13" t="s">
        <v>41</v>
      </c>
      <c r="AM1063" s="13"/>
      <c r="AN1063" s="13">
        <v>101.31965006729475</v>
      </c>
      <c r="AO1063" s="13">
        <v>117.34261838440112</v>
      </c>
      <c r="AP1063" s="13">
        <v>125.13020833333333</v>
      </c>
      <c r="AQ1063" s="13">
        <v>148.05555555555554</v>
      </c>
      <c r="AR1063" s="36">
        <v>255.7544</v>
      </c>
      <c r="AS1063" s="36">
        <v>0</v>
      </c>
      <c r="AT1063" s="36">
        <v>255.7544</v>
      </c>
      <c r="AU1063" s="36">
        <v>255.7544</v>
      </c>
      <c r="AV1063" s="36">
        <v>51.435410000000005</v>
      </c>
      <c r="AW1063" s="36">
        <v>43.815475716426953</v>
      </c>
      <c r="AX1063" s="36">
        <v>20.453190000000006</v>
      </c>
      <c r="AY1063" s="36">
        <v>82.417630000000003</v>
      </c>
      <c r="AZ1063" s="36">
        <v>73022.7</v>
      </c>
      <c r="BA1063" s="36" t="s">
        <v>50</v>
      </c>
      <c r="BB1063" s="36">
        <v>68889.3</v>
      </c>
      <c r="BC1063" s="36">
        <v>74400.5</v>
      </c>
      <c r="BD1063" s="36">
        <v>255.7544</v>
      </c>
      <c r="BE1063" s="36">
        <v>0</v>
      </c>
      <c r="BF1063" s="36">
        <v>255.7544</v>
      </c>
      <c r="BG1063" s="36">
        <v>255.7544</v>
      </c>
      <c r="BH1063" s="36">
        <v>74.672074999999992</v>
      </c>
      <c r="BI1063" s="36">
        <v>10.953868929106777</v>
      </c>
      <c r="BJ1063" s="36">
        <v>66.926519999999982</v>
      </c>
      <c r="BK1063" s="36">
        <v>82.417630000000003</v>
      </c>
      <c r="BL1063" s="36">
        <v>68889.333333333328</v>
      </c>
      <c r="BM1063" s="36">
        <v>3896.9644661796269</v>
      </c>
      <c r="BN1063" s="36">
        <v>63378.2</v>
      </c>
      <c r="BO1063" s="36">
        <v>74400.5</v>
      </c>
      <c r="BP1063" s="36">
        <v>255.7544</v>
      </c>
      <c r="BQ1063" s="36">
        <v>0</v>
      </c>
      <c r="BR1063" s="36">
        <v>255.7544</v>
      </c>
      <c r="BS1063" s="36">
        <v>255.7544</v>
      </c>
      <c r="BT1063" s="36">
        <v>82.417630000000003</v>
      </c>
      <c r="BU1063" s="36">
        <v>0</v>
      </c>
      <c r="BV1063" s="36">
        <v>82.417630000000003</v>
      </c>
      <c r="BW1063" s="36">
        <v>82.417630000000003</v>
      </c>
      <c r="BX1063" s="36">
        <v>66305.974999999991</v>
      </c>
      <c r="BY1063" s="36">
        <v>6240.7445559537755</v>
      </c>
      <c r="BZ1063" s="36">
        <v>57867</v>
      </c>
      <c r="CA1063" s="36">
        <v>77156.100000000006</v>
      </c>
      <c r="CB1063" s="36"/>
      <c r="CC1063" s="40">
        <v>23.640999999999998</v>
      </c>
      <c r="CD1063" s="40">
        <v>63.164999999999999</v>
      </c>
      <c r="CE1063" s="40"/>
    </row>
    <row r="1064" spans="1:83" s="5" customFormat="1">
      <c r="A1064" s="13" t="s">
        <v>511</v>
      </c>
      <c r="B1064" s="13">
        <v>3</v>
      </c>
      <c r="C1064" s="13">
        <v>11</v>
      </c>
      <c r="D1064" s="13" t="s">
        <v>123</v>
      </c>
      <c r="E1064" s="35" t="s">
        <v>469</v>
      </c>
      <c r="F1064" s="13" t="s">
        <v>36</v>
      </c>
      <c r="G1064" s="36">
        <v>1053846516</v>
      </c>
      <c r="H1064" s="13"/>
      <c r="I1064" s="37">
        <v>23</v>
      </c>
      <c r="J1064" s="37" t="s">
        <v>38</v>
      </c>
      <c r="K1064" s="38">
        <v>43538</v>
      </c>
      <c r="L1064" s="39">
        <v>0.4201388888888889</v>
      </c>
      <c r="M1064" s="37" t="s">
        <v>39</v>
      </c>
      <c r="N1064" s="37" t="s">
        <v>190</v>
      </c>
      <c r="O1064" s="37"/>
      <c r="P1064" s="37" t="s">
        <v>190</v>
      </c>
      <c r="Q1064" s="37">
        <v>2</v>
      </c>
      <c r="R1064" s="13" t="s">
        <v>55</v>
      </c>
      <c r="S1064" s="13" t="s">
        <v>56</v>
      </c>
      <c r="T1064" s="13" t="s">
        <v>41</v>
      </c>
      <c r="U1064" s="13" t="s">
        <v>45</v>
      </c>
      <c r="V1064" s="13" t="s">
        <v>42</v>
      </c>
      <c r="W1064" s="13" t="s">
        <v>66</v>
      </c>
      <c r="X1064" s="13" t="s">
        <v>76</v>
      </c>
      <c r="Y1064" s="13" t="s">
        <v>41</v>
      </c>
      <c r="Z1064" s="13" t="s">
        <v>41</v>
      </c>
      <c r="AA1064" s="13"/>
      <c r="AB1064" s="13">
        <v>0</v>
      </c>
      <c r="AC1064" s="13">
        <v>2</v>
      </c>
      <c r="AD1064" s="13" t="s">
        <v>41</v>
      </c>
      <c r="AE1064" s="13">
        <v>1</v>
      </c>
      <c r="AF1064" s="13" t="s">
        <v>42</v>
      </c>
      <c r="AG1064" s="13">
        <v>0</v>
      </c>
      <c r="AH1064" s="46" t="str">
        <f t="shared" si="32"/>
        <v>0</v>
      </c>
      <c r="AI1064" s="46" t="s">
        <v>77</v>
      </c>
      <c r="AJ1064" s="46" t="str">
        <f t="shared" si="33"/>
        <v>0</v>
      </c>
      <c r="AK1064" s="13" t="s">
        <v>41</v>
      </c>
      <c r="AL1064" s="13" t="s">
        <v>41</v>
      </c>
      <c r="AM1064" s="13"/>
      <c r="AN1064" s="13">
        <v>101.31965006729475</v>
      </c>
      <c r="AO1064" s="13">
        <v>117.34261838440112</v>
      </c>
      <c r="AP1064" s="13">
        <v>125.13020833333333</v>
      </c>
      <c r="AQ1064" s="13">
        <v>148.05555555555554</v>
      </c>
      <c r="AR1064" s="36">
        <v>233.9126</v>
      </c>
      <c r="AS1064" s="36">
        <v>30.888969786640676</v>
      </c>
      <c r="AT1064" s="36">
        <v>212.07079999999999</v>
      </c>
      <c r="AU1064" s="36">
        <v>255.7544</v>
      </c>
      <c r="AV1064" s="36">
        <v>82.417630000000003</v>
      </c>
      <c r="AW1064" s="36">
        <v>0</v>
      </c>
      <c r="AX1064" s="36">
        <v>82.417630000000003</v>
      </c>
      <c r="AY1064" s="36">
        <v>82.417630000000003</v>
      </c>
      <c r="AZ1064" s="36">
        <v>95067.324999999997</v>
      </c>
      <c r="BA1064" s="36" t="s">
        <v>50</v>
      </c>
      <c r="BB1064" s="36">
        <v>66133.8</v>
      </c>
      <c r="BC1064" s="36">
        <v>110223</v>
      </c>
      <c r="BD1064" s="36">
        <v>212.07079999999999</v>
      </c>
      <c r="BE1064" s="36">
        <v>0</v>
      </c>
      <c r="BF1064" s="36">
        <v>212.07079999999999</v>
      </c>
      <c r="BG1064" s="36">
        <v>212.07079999999999</v>
      </c>
      <c r="BH1064" s="36">
        <v>74.672074999999992</v>
      </c>
      <c r="BI1064" s="36">
        <v>10.953868929106777</v>
      </c>
      <c r="BJ1064" s="36">
        <v>66.926519999999982</v>
      </c>
      <c r="BK1064" s="36">
        <v>82.417630000000003</v>
      </c>
      <c r="BL1064" s="36">
        <v>58785.566666666658</v>
      </c>
      <c r="BM1064" s="36">
        <v>4148.645219185014</v>
      </c>
      <c r="BN1064" s="36">
        <v>55111.5</v>
      </c>
      <c r="BO1064" s="36">
        <v>66133.8</v>
      </c>
      <c r="BP1064" s="36">
        <v>233.9126</v>
      </c>
      <c r="BQ1064" s="36">
        <v>30.888969786640676</v>
      </c>
      <c r="BR1064" s="36">
        <v>212.07079999999999</v>
      </c>
      <c r="BS1064" s="36">
        <v>255.7544</v>
      </c>
      <c r="BT1064" s="36">
        <v>82.417630000000003</v>
      </c>
      <c r="BU1064" s="36">
        <v>0</v>
      </c>
      <c r="BV1064" s="36">
        <v>82.417630000000003</v>
      </c>
      <c r="BW1064" s="36">
        <v>82.417630000000003</v>
      </c>
      <c r="BX1064" s="36">
        <v>74744.937500000015</v>
      </c>
      <c r="BY1064" s="36">
        <v>21151.015142757664</v>
      </c>
      <c r="BZ1064" s="36">
        <v>55111.5</v>
      </c>
      <c r="CA1064" s="36">
        <v>132267.5</v>
      </c>
      <c r="CB1064" s="36"/>
      <c r="CC1064" s="40">
        <v>24.122</v>
      </c>
      <c r="CD1064" s="40">
        <v>62.697000000000003</v>
      </c>
      <c r="CE1064" s="40"/>
    </row>
    <row r="1065" spans="1:83" s="5" customFormat="1">
      <c r="A1065" s="13" t="s">
        <v>511</v>
      </c>
      <c r="B1065" s="13">
        <v>3</v>
      </c>
      <c r="C1065" s="13">
        <v>11</v>
      </c>
      <c r="D1065" s="13" t="s">
        <v>123</v>
      </c>
      <c r="E1065" s="35" t="s">
        <v>469</v>
      </c>
      <c r="F1065" s="13" t="s">
        <v>36</v>
      </c>
      <c r="G1065" s="36">
        <v>1053846516</v>
      </c>
      <c r="H1065" s="13"/>
      <c r="I1065" s="37">
        <v>23</v>
      </c>
      <c r="J1065" s="37" t="s">
        <v>38</v>
      </c>
      <c r="K1065" s="38">
        <v>43538</v>
      </c>
      <c r="L1065" s="39">
        <v>0.43124999999999997</v>
      </c>
      <c r="M1065" s="37" t="s">
        <v>39</v>
      </c>
      <c r="N1065" s="37" t="s">
        <v>190</v>
      </c>
      <c r="O1065" s="37"/>
      <c r="P1065" s="37" t="s">
        <v>190</v>
      </c>
      <c r="Q1065" s="37">
        <v>3</v>
      </c>
      <c r="R1065" s="13" t="s">
        <v>55</v>
      </c>
      <c r="S1065" s="13" t="s">
        <v>56</v>
      </c>
      <c r="T1065" s="13" t="s">
        <v>41</v>
      </c>
      <c r="U1065" s="13" t="s">
        <v>45</v>
      </c>
      <c r="V1065" s="13" t="s">
        <v>42</v>
      </c>
      <c r="W1065" s="13" t="s">
        <v>66</v>
      </c>
      <c r="X1065" s="13" t="s">
        <v>76</v>
      </c>
      <c r="Y1065" s="13" t="s">
        <v>41</v>
      </c>
      <c r="Z1065" s="13" t="s">
        <v>41</v>
      </c>
      <c r="AA1065" s="13"/>
      <c r="AB1065" s="13">
        <v>0</v>
      </c>
      <c r="AC1065" s="13">
        <v>2</v>
      </c>
      <c r="AD1065" s="13" t="s">
        <v>41</v>
      </c>
      <c r="AE1065" s="13">
        <v>1</v>
      </c>
      <c r="AF1065" s="13" t="s">
        <v>42</v>
      </c>
      <c r="AG1065" s="13">
        <v>0</v>
      </c>
      <c r="AH1065" s="46" t="str">
        <f t="shared" si="32"/>
        <v>0</v>
      </c>
      <c r="AI1065" s="46" t="s">
        <v>77</v>
      </c>
      <c r="AJ1065" s="46" t="str">
        <f t="shared" si="33"/>
        <v>0</v>
      </c>
      <c r="AK1065" s="13" t="s">
        <v>41</v>
      </c>
      <c r="AL1065" s="13" t="s">
        <v>41</v>
      </c>
      <c r="AM1065" s="13"/>
      <c r="AN1065" s="13">
        <v>101.31965006729475</v>
      </c>
      <c r="AO1065" s="13">
        <v>117.34261838440112</v>
      </c>
      <c r="AP1065" s="13">
        <v>125.13020833333333</v>
      </c>
      <c r="AQ1065" s="13">
        <v>148.05555555555554</v>
      </c>
      <c r="AR1065" s="36">
        <v>387.17540000000002</v>
      </c>
      <c r="AS1065" s="36">
        <v>0</v>
      </c>
      <c r="AT1065" s="36">
        <v>387.17540000000002</v>
      </c>
      <c r="AU1065" s="36">
        <v>387.17540000000002</v>
      </c>
      <c r="AV1065" s="36">
        <v>51.435410000000019</v>
      </c>
      <c r="AW1065" s="36">
        <v>0</v>
      </c>
      <c r="AX1065" s="36">
        <v>51.435410000000019</v>
      </c>
      <c r="AY1065" s="36">
        <v>51.435410000000019</v>
      </c>
      <c r="AZ1065" s="36">
        <v>187379</v>
      </c>
      <c r="BA1065" s="36" t="s">
        <v>50</v>
      </c>
      <c r="BB1065" s="36">
        <v>176356.7</v>
      </c>
      <c r="BC1065" s="36">
        <v>198401.3</v>
      </c>
      <c r="BD1065" s="36">
        <v>372.55250000000001</v>
      </c>
      <c r="BE1065" s="36">
        <v>20.679903501225553</v>
      </c>
      <c r="BF1065" s="36">
        <v>357.92959999999999</v>
      </c>
      <c r="BG1065" s="36">
        <v>387.17540000000002</v>
      </c>
      <c r="BH1065" s="36">
        <v>51.435410000000019</v>
      </c>
      <c r="BI1065" s="36">
        <v>0</v>
      </c>
      <c r="BJ1065" s="36">
        <v>51.435410000000019</v>
      </c>
      <c r="BK1065" s="36">
        <v>51.435410000000019</v>
      </c>
      <c r="BL1065" s="36">
        <v>117571.14999999998</v>
      </c>
      <c r="BM1065" s="36">
        <v>29712.522348313043</v>
      </c>
      <c r="BN1065" s="36">
        <v>93689.5</v>
      </c>
      <c r="BO1065" s="36">
        <v>176356.7</v>
      </c>
      <c r="BP1065" s="36">
        <v>321.4649</v>
      </c>
      <c r="BQ1065" s="36">
        <v>92.928680290317317</v>
      </c>
      <c r="BR1065" s="36">
        <v>255.7544</v>
      </c>
      <c r="BS1065" s="36">
        <v>387.17540000000002</v>
      </c>
      <c r="BT1065" s="36">
        <v>66.926520000000011</v>
      </c>
      <c r="BU1065" s="36">
        <v>21.907737858213473</v>
      </c>
      <c r="BV1065" s="36">
        <v>51.435410000000019</v>
      </c>
      <c r="BW1065" s="36">
        <v>82.417630000000003</v>
      </c>
      <c r="BX1065" s="36">
        <v>122967.49375000001</v>
      </c>
      <c r="BY1065" s="36">
        <v>30233.965506418212</v>
      </c>
      <c r="BZ1065" s="36">
        <v>88178.4</v>
      </c>
      <c r="CA1065" s="36">
        <v>176356.7</v>
      </c>
      <c r="CB1065" s="36"/>
      <c r="CC1065" s="40">
        <v>24.581</v>
      </c>
      <c r="CD1065" s="40">
        <v>62.1</v>
      </c>
      <c r="CE1065" s="40"/>
    </row>
    <row r="1066" spans="1:83" s="5" customFormat="1">
      <c r="A1066" s="13" t="s">
        <v>511</v>
      </c>
      <c r="B1066" s="13">
        <v>3</v>
      </c>
      <c r="C1066" s="13">
        <v>11</v>
      </c>
      <c r="D1066" s="13" t="s">
        <v>123</v>
      </c>
      <c r="E1066" s="35" t="s">
        <v>469</v>
      </c>
      <c r="F1066" s="13" t="s">
        <v>36</v>
      </c>
      <c r="G1066" s="36">
        <v>1053846516</v>
      </c>
      <c r="H1066" s="13"/>
      <c r="I1066" s="37">
        <v>23</v>
      </c>
      <c r="J1066" s="37" t="s">
        <v>38</v>
      </c>
      <c r="K1066" s="38">
        <v>43538</v>
      </c>
      <c r="L1066" s="39">
        <v>0.44166666666666665</v>
      </c>
      <c r="M1066" s="37" t="s">
        <v>39</v>
      </c>
      <c r="N1066" s="37" t="s">
        <v>190</v>
      </c>
      <c r="O1066" s="37"/>
      <c r="P1066" s="37" t="s">
        <v>190</v>
      </c>
      <c r="Q1066" s="37">
        <v>4</v>
      </c>
      <c r="R1066" s="13" t="s">
        <v>55</v>
      </c>
      <c r="S1066" s="13" t="s">
        <v>56</v>
      </c>
      <c r="T1066" s="13" t="s">
        <v>41</v>
      </c>
      <c r="U1066" s="13" t="s">
        <v>45</v>
      </c>
      <c r="V1066" s="13" t="s">
        <v>42</v>
      </c>
      <c r="W1066" s="13" t="s">
        <v>66</v>
      </c>
      <c r="X1066" s="13" t="s">
        <v>76</v>
      </c>
      <c r="Y1066" s="13" t="s">
        <v>41</v>
      </c>
      <c r="Z1066" s="13" t="s">
        <v>41</v>
      </c>
      <c r="AA1066" s="13"/>
      <c r="AB1066" s="13">
        <v>0</v>
      </c>
      <c r="AC1066" s="13">
        <v>2</v>
      </c>
      <c r="AD1066" s="13" t="s">
        <v>41</v>
      </c>
      <c r="AE1066" s="13">
        <v>1</v>
      </c>
      <c r="AF1066" s="13" t="s">
        <v>42</v>
      </c>
      <c r="AG1066" s="13">
        <v>0</v>
      </c>
      <c r="AH1066" s="46" t="str">
        <f t="shared" si="32"/>
        <v>0</v>
      </c>
      <c r="AI1066" s="46" t="s">
        <v>77</v>
      </c>
      <c r="AJ1066" s="46" t="str">
        <f t="shared" si="33"/>
        <v>0</v>
      </c>
      <c r="AK1066" s="13" t="s">
        <v>41</v>
      </c>
      <c r="AL1066" s="13" t="s">
        <v>41</v>
      </c>
      <c r="AM1066" s="13"/>
      <c r="AN1066" s="13">
        <v>101.31965006729475</v>
      </c>
      <c r="AO1066" s="13">
        <v>117.34261838440112</v>
      </c>
      <c r="AP1066" s="13">
        <v>125.13020833333333</v>
      </c>
      <c r="AQ1066" s="13">
        <v>148.05555555555554</v>
      </c>
      <c r="AR1066" s="36">
        <v>314.15345000000002</v>
      </c>
      <c r="AS1066" s="36">
        <v>20.549018036027938</v>
      </c>
      <c r="AT1066" s="36">
        <v>299.62309999999997</v>
      </c>
      <c r="AU1066" s="36">
        <v>328.68380000000002</v>
      </c>
      <c r="AV1066" s="36">
        <v>74.672074999999992</v>
      </c>
      <c r="AW1066" s="36">
        <v>10.953868929106777</v>
      </c>
      <c r="AX1066" s="36">
        <v>66.926519999999982</v>
      </c>
      <c r="AY1066" s="36">
        <v>82.417630000000003</v>
      </c>
      <c r="AZ1066" s="36">
        <v>124000.82500000001</v>
      </c>
      <c r="BA1066" s="36" t="s">
        <v>50</v>
      </c>
      <c r="BB1066" s="36">
        <v>93689.5</v>
      </c>
      <c r="BC1066" s="36">
        <v>209423.6</v>
      </c>
      <c r="BD1066" s="36">
        <v>321.46489999999994</v>
      </c>
      <c r="BE1066" s="36">
        <v>30.888969786640676</v>
      </c>
      <c r="BF1066" s="36">
        <v>299.62309999999997</v>
      </c>
      <c r="BG1066" s="36">
        <v>343.30669999999998</v>
      </c>
      <c r="BH1066" s="36">
        <v>90.06514</v>
      </c>
      <c r="BI1066" s="36">
        <v>10.815212360383864</v>
      </c>
      <c r="BJ1066" s="36">
        <v>82.417630000000003</v>
      </c>
      <c r="BK1066" s="36">
        <v>97.712649999999996</v>
      </c>
      <c r="BL1066" s="36">
        <v>100119.2</v>
      </c>
      <c r="BM1066" s="36">
        <v>4148.6363629510861</v>
      </c>
      <c r="BN1066" s="36">
        <v>93689.5</v>
      </c>
      <c r="BO1066" s="36">
        <v>104711.8</v>
      </c>
      <c r="BP1066" s="36">
        <v>343.39924999999999</v>
      </c>
      <c r="BQ1066" s="36">
        <v>61.908825038478746</v>
      </c>
      <c r="BR1066" s="36">
        <v>299.62309999999997</v>
      </c>
      <c r="BS1066" s="36">
        <v>387.17540000000002</v>
      </c>
      <c r="BT1066" s="36">
        <v>66.926520000000011</v>
      </c>
      <c r="BU1066" s="36">
        <v>21.907737858213473</v>
      </c>
      <c r="BV1066" s="36">
        <v>51.435410000000019</v>
      </c>
      <c r="BW1066" s="36">
        <v>82.417630000000003</v>
      </c>
      <c r="BX1066" s="36">
        <v>133989.77499999997</v>
      </c>
      <c r="BY1066" s="36">
        <v>41423.8139799239</v>
      </c>
      <c r="BZ1066" s="36">
        <v>93689.5</v>
      </c>
      <c r="CA1066" s="36">
        <v>198401.3</v>
      </c>
      <c r="CB1066" s="36"/>
      <c r="CC1066" s="40">
        <v>25.186</v>
      </c>
      <c r="CD1066" s="40">
        <v>60.509</v>
      </c>
      <c r="CE1066" s="40"/>
    </row>
    <row r="1067" spans="1:83" s="5" customFormat="1">
      <c r="A1067" s="13" t="s">
        <v>511</v>
      </c>
      <c r="B1067" s="13">
        <v>3</v>
      </c>
      <c r="C1067" s="13">
        <v>11</v>
      </c>
      <c r="D1067" s="13" t="s">
        <v>123</v>
      </c>
      <c r="E1067" s="35" t="s">
        <v>469</v>
      </c>
      <c r="F1067" s="13" t="s">
        <v>36</v>
      </c>
      <c r="G1067" s="36">
        <v>1053846516</v>
      </c>
      <c r="H1067" s="13"/>
      <c r="I1067" s="37">
        <v>23</v>
      </c>
      <c r="J1067" s="37" t="s">
        <v>38</v>
      </c>
      <c r="K1067" s="38">
        <v>43538</v>
      </c>
      <c r="L1067" s="39">
        <v>0.45277777777777778</v>
      </c>
      <c r="M1067" s="37" t="s">
        <v>39</v>
      </c>
      <c r="N1067" s="37" t="s">
        <v>190</v>
      </c>
      <c r="O1067" s="37"/>
      <c r="P1067" s="37" t="s">
        <v>190</v>
      </c>
      <c r="Q1067" s="37">
        <v>5</v>
      </c>
      <c r="R1067" s="13" t="s">
        <v>43</v>
      </c>
      <c r="S1067" s="13" t="s">
        <v>56</v>
      </c>
      <c r="T1067" s="13" t="s">
        <v>41</v>
      </c>
      <c r="U1067" s="13" t="s">
        <v>52</v>
      </c>
      <c r="V1067" s="13" t="s">
        <v>42</v>
      </c>
      <c r="W1067" s="13" t="s">
        <v>66</v>
      </c>
      <c r="X1067" s="13" t="s">
        <v>76</v>
      </c>
      <c r="Y1067" s="13" t="s">
        <v>41</v>
      </c>
      <c r="Z1067" s="13" t="s">
        <v>41</v>
      </c>
      <c r="AA1067" s="13"/>
      <c r="AB1067" s="13">
        <v>-1</v>
      </c>
      <c r="AC1067" s="13">
        <v>2</v>
      </c>
      <c r="AD1067" s="13" t="s">
        <v>41</v>
      </c>
      <c r="AE1067" s="13">
        <v>0</v>
      </c>
      <c r="AF1067" s="13" t="s">
        <v>42</v>
      </c>
      <c r="AG1067" s="13">
        <v>0</v>
      </c>
      <c r="AH1067" s="46" t="str">
        <f t="shared" si="32"/>
        <v>0</v>
      </c>
      <c r="AI1067" s="46" t="s">
        <v>77</v>
      </c>
      <c r="AJ1067" s="46" t="str">
        <f t="shared" si="33"/>
        <v>0</v>
      </c>
      <c r="AK1067" s="13" t="s">
        <v>41</v>
      </c>
      <c r="AL1067" s="13" t="s">
        <v>41</v>
      </c>
      <c r="AM1067" s="13"/>
      <c r="AN1067" s="13">
        <v>101.31965006729475</v>
      </c>
      <c r="AO1067" s="13">
        <v>117.34261838440112</v>
      </c>
      <c r="AP1067" s="13">
        <v>125.13020833333333</v>
      </c>
      <c r="AQ1067" s="13">
        <v>148.05555555555554</v>
      </c>
      <c r="AR1067" s="36">
        <v>335.99525</v>
      </c>
      <c r="AS1067" s="36">
        <v>10.339951750612737</v>
      </c>
      <c r="AT1067" s="36">
        <v>328.68380000000002</v>
      </c>
      <c r="AU1067" s="36">
        <v>343.30669999999998</v>
      </c>
      <c r="AV1067" s="36">
        <v>66.926519999999982</v>
      </c>
      <c r="AW1067" s="36">
        <v>0</v>
      </c>
      <c r="AX1067" s="36">
        <v>66.926519999999982</v>
      </c>
      <c r="AY1067" s="36">
        <v>66.926519999999982</v>
      </c>
      <c r="AZ1067" s="36">
        <v>203912.44999999998</v>
      </c>
      <c r="BA1067" s="36" t="s">
        <v>50</v>
      </c>
      <c r="BB1067" s="36">
        <v>187379</v>
      </c>
      <c r="BC1067" s="36">
        <v>209423.6</v>
      </c>
      <c r="BD1067" s="36">
        <v>321.46489999999994</v>
      </c>
      <c r="BE1067" s="36">
        <v>30.888969786640676</v>
      </c>
      <c r="BF1067" s="36">
        <v>299.62309999999997</v>
      </c>
      <c r="BG1067" s="36">
        <v>343.30669999999998</v>
      </c>
      <c r="BH1067" s="36">
        <v>82.319584999999989</v>
      </c>
      <c r="BI1067" s="36">
        <v>21.769081289490646</v>
      </c>
      <c r="BJ1067" s="36">
        <v>66.926519999999982</v>
      </c>
      <c r="BK1067" s="36">
        <v>97.712649999999996</v>
      </c>
      <c r="BL1067" s="36">
        <v>171764.08333333334</v>
      </c>
      <c r="BM1067" s="36">
        <v>47333.890592150427</v>
      </c>
      <c r="BN1067" s="36">
        <v>115734.1</v>
      </c>
      <c r="BO1067" s="36">
        <v>220445.9</v>
      </c>
      <c r="BP1067" s="36">
        <v>328.77634999999998</v>
      </c>
      <c r="BQ1067" s="36">
        <v>20.549018036027899</v>
      </c>
      <c r="BR1067" s="36">
        <v>314.24599999999998</v>
      </c>
      <c r="BS1067" s="36">
        <v>343.30669999999998</v>
      </c>
      <c r="BT1067" s="36">
        <v>66.926519999999982</v>
      </c>
      <c r="BU1067" s="36">
        <v>0</v>
      </c>
      <c r="BV1067" s="36">
        <v>66.926519999999982</v>
      </c>
      <c r="BW1067" s="36">
        <v>66.926519999999982</v>
      </c>
      <c r="BX1067" s="36">
        <v>155345.46875</v>
      </c>
      <c r="BY1067" s="36">
        <v>45098.053731910593</v>
      </c>
      <c r="BZ1067" s="36">
        <v>93689.5</v>
      </c>
      <c r="CA1067" s="36">
        <v>220445.9</v>
      </c>
      <c r="CB1067" s="36"/>
      <c r="CC1067" s="40">
        <v>25.452999999999999</v>
      </c>
      <c r="CD1067" s="40">
        <v>59.811</v>
      </c>
      <c r="CE1067" s="40"/>
    </row>
    <row r="1068" spans="1:83" s="5" customFormat="1">
      <c r="A1068" s="13" t="s">
        <v>511</v>
      </c>
      <c r="B1068" s="13">
        <v>3</v>
      </c>
      <c r="C1068" s="13">
        <v>12</v>
      </c>
      <c r="D1068" s="13" t="s">
        <v>95</v>
      </c>
      <c r="E1068" s="35" t="s">
        <v>470</v>
      </c>
      <c r="F1068" s="13" t="s">
        <v>36</v>
      </c>
      <c r="G1068" s="36">
        <v>1053842460</v>
      </c>
      <c r="H1068" s="13"/>
      <c r="I1068" s="37">
        <v>23</v>
      </c>
      <c r="J1068" s="37" t="s">
        <v>38</v>
      </c>
      <c r="K1068" s="38">
        <v>43538</v>
      </c>
      <c r="L1068" s="39">
        <v>0.40972222222222227</v>
      </c>
      <c r="M1068" s="37" t="s">
        <v>39</v>
      </c>
      <c r="N1068" s="37" t="s">
        <v>188</v>
      </c>
      <c r="O1068" s="37" t="s">
        <v>188</v>
      </c>
      <c r="P1068" s="37" t="s">
        <v>188</v>
      </c>
      <c r="Q1068" s="37">
        <v>1</v>
      </c>
      <c r="R1068" s="13" t="s">
        <v>55</v>
      </c>
      <c r="S1068" s="13" t="s">
        <v>127</v>
      </c>
      <c r="T1068" s="13" t="s">
        <v>42</v>
      </c>
      <c r="U1068" s="13" t="s">
        <v>52</v>
      </c>
      <c r="V1068" s="13" t="s">
        <v>42</v>
      </c>
      <c r="W1068" s="13" t="s">
        <v>66</v>
      </c>
      <c r="X1068" s="13" t="s">
        <v>76</v>
      </c>
      <c r="Y1068" s="13" t="s">
        <v>41</v>
      </c>
      <c r="Z1068" s="13" t="s">
        <v>41</v>
      </c>
      <c r="AA1068" s="13"/>
      <c r="AB1068" s="13">
        <v>0</v>
      </c>
      <c r="AC1068" s="13">
        <v>-1</v>
      </c>
      <c r="AD1068" s="13" t="s">
        <v>42</v>
      </c>
      <c r="AE1068" s="13">
        <v>0</v>
      </c>
      <c r="AF1068" s="13" t="s">
        <v>42</v>
      </c>
      <c r="AG1068" s="13">
        <v>0</v>
      </c>
      <c r="AH1068" s="46" t="str">
        <f t="shared" si="32"/>
        <v>0</v>
      </c>
      <c r="AI1068" s="46" t="s">
        <v>77</v>
      </c>
      <c r="AJ1068" s="46" t="str">
        <f t="shared" si="33"/>
        <v>0</v>
      </c>
      <c r="AK1068" s="13" t="s">
        <v>41</v>
      </c>
      <c r="AL1068" s="13" t="s">
        <v>41</v>
      </c>
      <c r="AM1068" s="13"/>
      <c r="AN1068" s="13">
        <v>101.31965006729475</v>
      </c>
      <c r="AO1068" s="13">
        <v>117.34261838440112</v>
      </c>
      <c r="AP1068" s="13">
        <v>125.13020833333333</v>
      </c>
      <c r="AQ1068" s="13">
        <v>148.05555555555554</v>
      </c>
      <c r="AR1068" s="36">
        <v>192.97611500000002</v>
      </c>
      <c r="AS1068" s="36">
        <v>10.998558077677719</v>
      </c>
      <c r="AT1068" s="36">
        <v>185.19896000000003</v>
      </c>
      <c r="AU1068" s="36">
        <v>200.75327000000001</v>
      </c>
      <c r="AV1068" s="36">
        <v>140.36198999999999</v>
      </c>
      <c r="AW1068" s="36">
        <v>9.9578595303307988</v>
      </c>
      <c r="AX1068" s="36">
        <v>133.32071999999999</v>
      </c>
      <c r="AY1068" s="36">
        <v>147.40325999999999</v>
      </c>
      <c r="AZ1068" s="36">
        <v>73022.7</v>
      </c>
      <c r="BA1068" s="36" t="s">
        <v>50</v>
      </c>
      <c r="BB1068" s="36">
        <v>68889.3</v>
      </c>
      <c r="BC1068" s="36">
        <v>74400.5</v>
      </c>
      <c r="BD1068" s="36">
        <v>192.97611500000002</v>
      </c>
      <c r="BE1068" s="36">
        <v>10.998558077677719</v>
      </c>
      <c r="BF1068" s="36">
        <v>185.19896000000003</v>
      </c>
      <c r="BG1068" s="36">
        <v>200.75327000000001</v>
      </c>
      <c r="BH1068" s="36">
        <v>140.36198999999999</v>
      </c>
      <c r="BI1068" s="36">
        <v>9.9578595303307988</v>
      </c>
      <c r="BJ1068" s="36">
        <v>133.32071999999999</v>
      </c>
      <c r="BK1068" s="36">
        <v>147.40325999999999</v>
      </c>
      <c r="BL1068" s="36">
        <v>68889.333333333328</v>
      </c>
      <c r="BM1068" s="36">
        <v>3896.9644661796269</v>
      </c>
      <c r="BN1068" s="36">
        <v>63378.2</v>
      </c>
      <c r="BO1068" s="36">
        <v>74400.5</v>
      </c>
      <c r="BP1068" s="36">
        <v>208.53042500000001</v>
      </c>
      <c r="BQ1068" s="36">
        <v>32.995674233033057</v>
      </c>
      <c r="BR1068" s="36">
        <v>185.19896000000003</v>
      </c>
      <c r="BS1068" s="36">
        <v>231.86188999999999</v>
      </c>
      <c r="BT1068" s="36">
        <v>161.39666999999997</v>
      </c>
      <c r="BU1068" s="36">
        <v>39.705389266509002</v>
      </c>
      <c r="BV1068" s="36">
        <v>133.32071999999999</v>
      </c>
      <c r="BW1068" s="36">
        <v>189.47261999999998</v>
      </c>
      <c r="BX1068" s="36">
        <v>66305.974999999991</v>
      </c>
      <c r="BY1068" s="36">
        <v>6240.7445559537755</v>
      </c>
      <c r="BZ1068" s="36">
        <v>57867</v>
      </c>
      <c r="CA1068" s="36">
        <v>77156.100000000006</v>
      </c>
      <c r="CB1068" s="36"/>
      <c r="CC1068" s="40">
        <v>23.640999999999998</v>
      </c>
      <c r="CD1068" s="40">
        <v>63.164999999999999</v>
      </c>
      <c r="CE1068" s="40"/>
    </row>
    <row r="1069" spans="1:83" s="5" customFormat="1">
      <c r="A1069" s="13" t="s">
        <v>511</v>
      </c>
      <c r="B1069" s="13">
        <v>3</v>
      </c>
      <c r="C1069" s="13">
        <v>12</v>
      </c>
      <c r="D1069" s="13" t="s">
        <v>95</v>
      </c>
      <c r="E1069" s="35" t="s">
        <v>470</v>
      </c>
      <c r="F1069" s="13" t="s">
        <v>36</v>
      </c>
      <c r="G1069" s="36">
        <v>1053842460</v>
      </c>
      <c r="H1069" s="13"/>
      <c r="I1069" s="37">
        <v>23</v>
      </c>
      <c r="J1069" s="37" t="s">
        <v>38</v>
      </c>
      <c r="K1069" s="38">
        <v>43538</v>
      </c>
      <c r="L1069" s="39">
        <v>0.4201388888888889</v>
      </c>
      <c r="M1069" s="37" t="s">
        <v>39</v>
      </c>
      <c r="N1069" s="37" t="s">
        <v>188</v>
      </c>
      <c r="O1069" s="37" t="s">
        <v>188</v>
      </c>
      <c r="P1069" s="37" t="s">
        <v>188</v>
      </c>
      <c r="Q1069" s="37">
        <v>2</v>
      </c>
      <c r="R1069" s="13" t="s">
        <v>84</v>
      </c>
      <c r="S1069" s="13" t="s">
        <v>44</v>
      </c>
      <c r="T1069" s="13" t="s">
        <v>42</v>
      </c>
      <c r="U1069" s="13" t="s">
        <v>52</v>
      </c>
      <c r="V1069" s="13" t="s">
        <v>42</v>
      </c>
      <c r="W1069" s="13" t="s">
        <v>66</v>
      </c>
      <c r="X1069" s="13" t="s">
        <v>76</v>
      </c>
      <c r="Y1069" s="13" t="s">
        <v>41</v>
      </c>
      <c r="Z1069" s="13" t="s">
        <v>41</v>
      </c>
      <c r="AA1069" s="13"/>
      <c r="AB1069" s="13">
        <v>-2</v>
      </c>
      <c r="AC1069" s="13">
        <v>1</v>
      </c>
      <c r="AD1069" s="13" t="s">
        <v>42</v>
      </c>
      <c r="AE1069" s="13">
        <v>0</v>
      </c>
      <c r="AF1069" s="13" t="s">
        <v>42</v>
      </c>
      <c r="AG1069" s="13">
        <v>0</v>
      </c>
      <c r="AH1069" s="46" t="str">
        <f t="shared" ref="AH1069:AH1132" si="34">IF(AG1069="-3",3, IF(AG1069="-2",2, IF(AG1069="-1",1, IF(AG1069=1,"-1", IF(AG1069=2,"-2", IF(AG1069=3,"-3", IF(AG1069=0,"0")))))))</f>
        <v>0</v>
      </c>
      <c r="AI1069" s="46" t="s">
        <v>77</v>
      </c>
      <c r="AJ1069" s="46" t="str">
        <f t="shared" ref="AJ1069:AJ1132" si="35">IF(AI1069="-3","3", IF(AI1069="-2","2", IF(AI1069="-1","1", IF(AI1069="1","-1", IF(AI1069="2","-2", IF(AI1069="3","-3", IF(AI1069="0","0")))))))</f>
        <v>0</v>
      </c>
      <c r="AK1069" s="13" t="s">
        <v>41</v>
      </c>
      <c r="AL1069" s="13" t="s">
        <v>41</v>
      </c>
      <c r="AM1069" s="13"/>
      <c r="AN1069" s="13">
        <v>101.31965006729475</v>
      </c>
      <c r="AO1069" s="13">
        <v>117.34261838440112</v>
      </c>
      <c r="AP1069" s="13">
        <v>125.13020833333333</v>
      </c>
      <c r="AQ1069" s="13">
        <v>148.05555555555554</v>
      </c>
      <c r="AR1069" s="36">
        <v>192.97611500000002</v>
      </c>
      <c r="AS1069" s="36">
        <v>120.70569434615935</v>
      </c>
      <c r="AT1069" s="36">
        <v>107.62430000000001</v>
      </c>
      <c r="AU1069" s="36">
        <v>278.32793000000004</v>
      </c>
      <c r="AV1069" s="36">
        <v>147.40325999999999</v>
      </c>
      <c r="AW1069" s="36">
        <v>19.915719060661598</v>
      </c>
      <c r="AX1069" s="36">
        <v>133.32071999999999</v>
      </c>
      <c r="AY1069" s="36">
        <v>161.48579999999998</v>
      </c>
      <c r="AZ1069" s="36">
        <v>95067.324999999997</v>
      </c>
      <c r="BA1069" s="36" t="s">
        <v>50</v>
      </c>
      <c r="BB1069" s="36">
        <v>66133.8</v>
      </c>
      <c r="BC1069" s="36">
        <v>110223</v>
      </c>
      <c r="BD1069" s="36">
        <v>216.30758000000003</v>
      </c>
      <c r="BE1069" s="36">
        <v>87.710020113126163</v>
      </c>
      <c r="BF1069" s="36">
        <v>154.28723000000002</v>
      </c>
      <c r="BG1069" s="36">
        <v>278.32793000000004</v>
      </c>
      <c r="BH1069" s="36">
        <v>126.27944999999998</v>
      </c>
      <c r="BI1069" s="36">
        <v>9.9578595303308202</v>
      </c>
      <c r="BJ1069" s="36">
        <v>119.23817999999997</v>
      </c>
      <c r="BK1069" s="36">
        <v>133.32071999999999</v>
      </c>
      <c r="BL1069" s="36">
        <v>58785.566666666658</v>
      </c>
      <c r="BM1069" s="36">
        <v>4148.645219185014</v>
      </c>
      <c r="BN1069" s="36">
        <v>55111.5</v>
      </c>
      <c r="BO1069" s="36">
        <v>66133.8</v>
      </c>
      <c r="BP1069" s="36">
        <v>231.76344500000005</v>
      </c>
      <c r="BQ1069" s="36">
        <v>65.852126211918502</v>
      </c>
      <c r="BR1069" s="36">
        <v>185.19896000000003</v>
      </c>
      <c r="BS1069" s="36">
        <v>278.32793000000004</v>
      </c>
      <c r="BT1069" s="36">
        <v>133.32071999999999</v>
      </c>
      <c r="BU1069" s="36">
        <v>0</v>
      </c>
      <c r="BV1069" s="36">
        <v>133.32071999999999</v>
      </c>
      <c r="BW1069" s="36">
        <v>133.32071999999999</v>
      </c>
      <c r="BX1069" s="36">
        <v>74744.937500000015</v>
      </c>
      <c r="BY1069" s="36">
        <v>21151.015142757664</v>
      </c>
      <c r="BZ1069" s="36">
        <v>55111.5</v>
      </c>
      <c r="CA1069" s="36">
        <v>132267.5</v>
      </c>
      <c r="CB1069" s="36"/>
      <c r="CC1069" s="40">
        <v>24.122</v>
      </c>
      <c r="CD1069" s="40">
        <v>62.697000000000003</v>
      </c>
      <c r="CE1069" s="40"/>
    </row>
    <row r="1070" spans="1:83" s="5" customFormat="1">
      <c r="A1070" s="13" t="s">
        <v>511</v>
      </c>
      <c r="B1070" s="13">
        <v>3</v>
      </c>
      <c r="C1070" s="13">
        <v>12</v>
      </c>
      <c r="D1070" s="13" t="s">
        <v>95</v>
      </c>
      <c r="E1070" s="35" t="s">
        <v>470</v>
      </c>
      <c r="F1070" s="13" t="s">
        <v>36</v>
      </c>
      <c r="G1070" s="36">
        <v>1053842460</v>
      </c>
      <c r="H1070" s="13"/>
      <c r="I1070" s="37">
        <v>23</v>
      </c>
      <c r="J1070" s="37" t="s">
        <v>38</v>
      </c>
      <c r="K1070" s="38">
        <v>43538</v>
      </c>
      <c r="L1070" s="39">
        <v>0.43124999999999997</v>
      </c>
      <c r="M1070" s="37" t="s">
        <v>39</v>
      </c>
      <c r="N1070" s="37" t="s">
        <v>188</v>
      </c>
      <c r="O1070" s="37" t="s">
        <v>188</v>
      </c>
      <c r="P1070" s="37" t="s">
        <v>188</v>
      </c>
      <c r="Q1070" s="37">
        <v>3</v>
      </c>
      <c r="R1070" s="13" t="s">
        <v>55</v>
      </c>
      <c r="S1070" s="13" t="s">
        <v>127</v>
      </c>
      <c r="T1070" s="13" t="s">
        <v>42</v>
      </c>
      <c r="U1070" s="13" t="s">
        <v>45</v>
      </c>
      <c r="V1070" s="13" t="s">
        <v>42</v>
      </c>
      <c r="W1070" s="13" t="s">
        <v>81</v>
      </c>
      <c r="X1070" s="13" t="s">
        <v>88</v>
      </c>
      <c r="Y1070" s="13" t="s">
        <v>190</v>
      </c>
      <c r="Z1070" s="13" t="s">
        <v>41</v>
      </c>
      <c r="AA1070" s="13"/>
      <c r="AB1070" s="13">
        <v>0</v>
      </c>
      <c r="AC1070" s="13">
        <v>-1</v>
      </c>
      <c r="AD1070" s="13" t="s">
        <v>42</v>
      </c>
      <c r="AE1070" s="13">
        <v>1</v>
      </c>
      <c r="AF1070" s="13" t="s">
        <v>42</v>
      </c>
      <c r="AG1070" s="13" t="s">
        <v>82</v>
      </c>
      <c r="AH1070" s="46">
        <f t="shared" si="34"/>
        <v>2</v>
      </c>
      <c r="AI1070" s="46" t="s">
        <v>89</v>
      </c>
      <c r="AJ1070" s="46" t="str">
        <f t="shared" si="35"/>
        <v>-3</v>
      </c>
      <c r="AK1070" s="13" t="s">
        <v>190</v>
      </c>
      <c r="AL1070" s="13" t="s">
        <v>41</v>
      </c>
      <c r="AM1070" s="13"/>
      <c r="AN1070" s="13">
        <v>101.31965006729475</v>
      </c>
      <c r="AO1070" s="13">
        <v>117.34261838440112</v>
      </c>
      <c r="AP1070" s="13">
        <v>125.13020833333333</v>
      </c>
      <c r="AQ1070" s="13">
        <v>148.05555555555554</v>
      </c>
      <c r="AR1070" s="36">
        <v>200.75327000000001</v>
      </c>
      <c r="AS1070" s="36">
        <v>153.70136857919252</v>
      </c>
      <c r="AT1070" s="36">
        <v>92.069990000000004</v>
      </c>
      <c r="AU1070" s="36">
        <v>309.43655000000001</v>
      </c>
      <c r="AV1070" s="36">
        <v>266.83745999999996</v>
      </c>
      <c r="AW1070" s="36">
        <v>9.8318106755164685</v>
      </c>
      <c r="AX1070" s="36">
        <v>259.88531999999998</v>
      </c>
      <c r="AY1070" s="36">
        <v>273.78959999999995</v>
      </c>
      <c r="AZ1070" s="36">
        <v>187379</v>
      </c>
      <c r="BA1070" s="36" t="s">
        <v>50</v>
      </c>
      <c r="BB1070" s="36">
        <v>176356.7</v>
      </c>
      <c r="BC1070" s="36">
        <v>198401.3</v>
      </c>
      <c r="BD1070" s="36">
        <v>115.401455</v>
      </c>
      <c r="BE1070" s="36">
        <v>32.995674233033171</v>
      </c>
      <c r="BF1070" s="36">
        <v>92.069990000000004</v>
      </c>
      <c r="BG1070" s="36">
        <v>138.73292000000001</v>
      </c>
      <c r="BH1070" s="36">
        <v>259.88531999999998</v>
      </c>
      <c r="BI1070" s="36">
        <v>0</v>
      </c>
      <c r="BJ1070" s="36">
        <v>259.88531999999998</v>
      </c>
      <c r="BK1070" s="36">
        <v>259.88531999999998</v>
      </c>
      <c r="BL1070" s="36">
        <v>117571.14999999998</v>
      </c>
      <c r="BM1070" s="36">
        <v>29712.522348313043</v>
      </c>
      <c r="BN1070" s="36">
        <v>93689.5</v>
      </c>
      <c r="BO1070" s="36">
        <v>176356.7</v>
      </c>
      <c r="BP1070" s="36">
        <v>115.401455</v>
      </c>
      <c r="BQ1070" s="36">
        <v>32.995674233033171</v>
      </c>
      <c r="BR1070" s="36">
        <v>92.069990000000004</v>
      </c>
      <c r="BS1070" s="36">
        <v>138.73292000000001</v>
      </c>
      <c r="BT1070" s="36">
        <v>217.6377</v>
      </c>
      <c r="BU1070" s="36">
        <v>59.747157181984761</v>
      </c>
      <c r="BV1070" s="36">
        <v>175.39007999999998</v>
      </c>
      <c r="BW1070" s="36">
        <v>259.88531999999998</v>
      </c>
      <c r="BX1070" s="36">
        <v>122967.49375000001</v>
      </c>
      <c r="BY1070" s="36">
        <v>30233.965506418212</v>
      </c>
      <c r="BZ1070" s="36">
        <v>88178.4</v>
      </c>
      <c r="CA1070" s="36">
        <v>176356.7</v>
      </c>
      <c r="CB1070" s="36"/>
      <c r="CC1070" s="40">
        <v>24.581</v>
      </c>
      <c r="CD1070" s="40">
        <v>62.1</v>
      </c>
      <c r="CE1070" s="40"/>
    </row>
    <row r="1071" spans="1:83" s="5" customFormat="1">
      <c r="A1071" s="13" t="s">
        <v>511</v>
      </c>
      <c r="B1071" s="13">
        <v>3</v>
      </c>
      <c r="C1071" s="13">
        <v>12</v>
      </c>
      <c r="D1071" s="13" t="s">
        <v>95</v>
      </c>
      <c r="E1071" s="35" t="s">
        <v>470</v>
      </c>
      <c r="F1071" s="13" t="s">
        <v>36</v>
      </c>
      <c r="G1071" s="36">
        <v>1053842460</v>
      </c>
      <c r="H1071" s="13"/>
      <c r="I1071" s="37">
        <v>23</v>
      </c>
      <c r="J1071" s="37" t="s">
        <v>38</v>
      </c>
      <c r="K1071" s="38">
        <v>43538</v>
      </c>
      <c r="L1071" s="39">
        <v>0.44166666666666665</v>
      </c>
      <c r="M1071" s="37" t="s">
        <v>39</v>
      </c>
      <c r="N1071" s="37" t="s">
        <v>188</v>
      </c>
      <c r="O1071" s="37" t="s">
        <v>188</v>
      </c>
      <c r="P1071" s="37" t="s">
        <v>188</v>
      </c>
      <c r="Q1071" s="37">
        <v>4</v>
      </c>
      <c r="R1071" s="13" t="s">
        <v>84</v>
      </c>
      <c r="S1071" s="13" t="s">
        <v>63</v>
      </c>
      <c r="T1071" s="13" t="s">
        <v>42</v>
      </c>
      <c r="U1071" s="13" t="s">
        <v>45</v>
      </c>
      <c r="V1071" s="13" t="s">
        <v>41</v>
      </c>
      <c r="W1071" s="13" t="s">
        <v>81</v>
      </c>
      <c r="X1071" s="13" t="s">
        <v>88</v>
      </c>
      <c r="Y1071" s="13" t="s">
        <v>190</v>
      </c>
      <c r="Z1071" s="13" t="s">
        <v>41</v>
      </c>
      <c r="AA1071" s="13"/>
      <c r="AB1071" s="13">
        <v>-2</v>
      </c>
      <c r="AC1071" s="13">
        <v>0</v>
      </c>
      <c r="AD1071" s="13" t="s">
        <v>42</v>
      </c>
      <c r="AE1071" s="13">
        <v>1</v>
      </c>
      <c r="AF1071" s="13" t="s">
        <v>41</v>
      </c>
      <c r="AG1071" s="13" t="s">
        <v>82</v>
      </c>
      <c r="AH1071" s="46">
        <f t="shared" si="34"/>
        <v>2</v>
      </c>
      <c r="AI1071" s="46" t="s">
        <v>89</v>
      </c>
      <c r="AJ1071" s="46" t="str">
        <f t="shared" si="35"/>
        <v>-3</v>
      </c>
      <c r="AK1071" s="13" t="s">
        <v>190</v>
      </c>
      <c r="AL1071" s="13" t="s">
        <v>41</v>
      </c>
      <c r="AM1071" s="13"/>
      <c r="AN1071" s="13">
        <v>101.31965006729475</v>
      </c>
      <c r="AO1071" s="13">
        <v>117.34261838440112</v>
      </c>
      <c r="AP1071" s="13">
        <v>125.13020833333333</v>
      </c>
      <c r="AQ1071" s="13">
        <v>148.05555555555554</v>
      </c>
      <c r="AR1071" s="36">
        <v>192.97611500000002</v>
      </c>
      <c r="AS1071" s="36">
        <v>10.998558077677719</v>
      </c>
      <c r="AT1071" s="36">
        <v>185.19896000000003</v>
      </c>
      <c r="AU1071" s="36">
        <v>200.75327000000001</v>
      </c>
      <c r="AV1071" s="36">
        <v>210.59642999999997</v>
      </c>
      <c r="AW1071" s="36">
        <v>9.9578595303307988</v>
      </c>
      <c r="AX1071" s="36">
        <v>203.55515999999997</v>
      </c>
      <c r="AY1071" s="36">
        <v>217.63769999999997</v>
      </c>
      <c r="AZ1071" s="36">
        <v>124000.82500000001</v>
      </c>
      <c r="BA1071" s="36" t="s">
        <v>50</v>
      </c>
      <c r="BB1071" s="36">
        <v>93689.5</v>
      </c>
      <c r="BC1071" s="36">
        <v>209423.6</v>
      </c>
      <c r="BD1071" s="36">
        <v>216.30758</v>
      </c>
      <c r="BE1071" s="36">
        <v>21.997116155355439</v>
      </c>
      <c r="BF1071" s="36">
        <v>200.75327000000001</v>
      </c>
      <c r="BG1071" s="36">
        <v>231.86188999999999</v>
      </c>
      <c r="BH1071" s="36">
        <v>224.67896999999999</v>
      </c>
      <c r="BI1071" s="36">
        <v>29.873578590992437</v>
      </c>
      <c r="BJ1071" s="36">
        <v>203.55515999999997</v>
      </c>
      <c r="BK1071" s="36">
        <v>245.80278000000001</v>
      </c>
      <c r="BL1071" s="36">
        <v>100119.2</v>
      </c>
      <c r="BM1071" s="36">
        <v>4148.6363629510861</v>
      </c>
      <c r="BN1071" s="36">
        <v>93689.5</v>
      </c>
      <c r="BO1071" s="36">
        <v>104711.8</v>
      </c>
      <c r="BP1071" s="36">
        <v>146.41163</v>
      </c>
      <c r="BQ1071" s="36">
        <v>76.850684289596288</v>
      </c>
      <c r="BR1071" s="36">
        <v>92.069990000000004</v>
      </c>
      <c r="BS1071" s="36">
        <v>200.75327000000001</v>
      </c>
      <c r="BT1071" s="36">
        <v>231.72023999999999</v>
      </c>
      <c r="BU1071" s="36">
        <v>39.831438121323195</v>
      </c>
      <c r="BV1071" s="36">
        <v>203.55515999999997</v>
      </c>
      <c r="BW1071" s="36">
        <v>259.88531999999998</v>
      </c>
      <c r="BX1071" s="36">
        <v>133989.77499999997</v>
      </c>
      <c r="BY1071" s="36">
        <v>41423.8139799239</v>
      </c>
      <c r="BZ1071" s="36">
        <v>93689.5</v>
      </c>
      <c r="CA1071" s="36">
        <v>198401.3</v>
      </c>
      <c r="CB1071" s="36"/>
      <c r="CC1071" s="40">
        <v>25.186</v>
      </c>
      <c r="CD1071" s="40">
        <v>60.509</v>
      </c>
      <c r="CE1071" s="40"/>
    </row>
    <row r="1072" spans="1:83" s="5" customFormat="1">
      <c r="A1072" s="13" t="s">
        <v>511</v>
      </c>
      <c r="B1072" s="13">
        <v>3</v>
      </c>
      <c r="C1072" s="13">
        <v>12</v>
      </c>
      <c r="D1072" s="13" t="s">
        <v>95</v>
      </c>
      <c r="E1072" s="35" t="s">
        <v>470</v>
      </c>
      <c r="F1072" s="13" t="s">
        <v>36</v>
      </c>
      <c r="G1072" s="36">
        <v>1053842460</v>
      </c>
      <c r="H1072" s="13"/>
      <c r="I1072" s="37">
        <v>23</v>
      </c>
      <c r="J1072" s="37" t="s">
        <v>38</v>
      </c>
      <c r="K1072" s="38">
        <v>43538</v>
      </c>
      <c r="L1072" s="39">
        <v>0.45277777777777778</v>
      </c>
      <c r="M1072" s="37" t="s">
        <v>39</v>
      </c>
      <c r="N1072" s="37" t="s">
        <v>188</v>
      </c>
      <c r="O1072" s="37" t="s">
        <v>188</v>
      </c>
      <c r="P1072" s="37" t="s">
        <v>188</v>
      </c>
      <c r="Q1072" s="37">
        <v>5</v>
      </c>
      <c r="R1072" s="13" t="s">
        <v>55</v>
      </c>
      <c r="S1072" s="13" t="s">
        <v>63</v>
      </c>
      <c r="T1072" s="13" t="s">
        <v>42</v>
      </c>
      <c r="U1072" s="13" t="s">
        <v>52</v>
      </c>
      <c r="V1072" s="13" t="s">
        <v>42</v>
      </c>
      <c r="W1072" s="13" t="s">
        <v>66</v>
      </c>
      <c r="X1072" s="13" t="s">
        <v>53</v>
      </c>
      <c r="Y1072" s="13" t="s">
        <v>41</v>
      </c>
      <c r="Z1072" s="13" t="s">
        <v>41</v>
      </c>
      <c r="AA1072" s="13"/>
      <c r="AB1072" s="13">
        <v>0</v>
      </c>
      <c r="AC1072" s="13">
        <v>0</v>
      </c>
      <c r="AD1072" s="13" t="s">
        <v>42</v>
      </c>
      <c r="AE1072" s="13">
        <v>0</v>
      </c>
      <c r="AF1072" s="13" t="s">
        <v>42</v>
      </c>
      <c r="AG1072" s="13">
        <v>0</v>
      </c>
      <c r="AH1072" s="46" t="str">
        <f t="shared" si="34"/>
        <v>0</v>
      </c>
      <c r="AI1072" s="46" t="s">
        <v>54</v>
      </c>
      <c r="AJ1072" s="46" t="str">
        <f t="shared" si="35"/>
        <v>-2</v>
      </c>
      <c r="AK1072" s="13" t="s">
        <v>41</v>
      </c>
      <c r="AL1072" s="13" t="s">
        <v>41</v>
      </c>
      <c r="AM1072" s="13"/>
      <c r="AN1072" s="13">
        <v>101.31965006729475</v>
      </c>
      <c r="AO1072" s="13">
        <v>117.34261838440112</v>
      </c>
      <c r="AP1072" s="13">
        <v>125.13020833333333</v>
      </c>
      <c r="AQ1072" s="13">
        <v>148.05555555555554</v>
      </c>
      <c r="AR1072" s="36">
        <v>239.63904500000001</v>
      </c>
      <c r="AS1072" s="36">
        <v>10.998558077677759</v>
      </c>
      <c r="AT1072" s="36">
        <v>231.86188999999999</v>
      </c>
      <c r="AU1072" s="36">
        <v>247.41620000000003</v>
      </c>
      <c r="AV1072" s="36">
        <v>245.80278000000001</v>
      </c>
      <c r="AW1072" s="36">
        <v>0</v>
      </c>
      <c r="AX1072" s="36">
        <v>245.80278000000001</v>
      </c>
      <c r="AY1072" s="36">
        <v>245.80278000000001</v>
      </c>
      <c r="AZ1072" s="36">
        <v>203912.44999999998</v>
      </c>
      <c r="BA1072" s="36" t="s">
        <v>50</v>
      </c>
      <c r="BB1072" s="36">
        <v>187379</v>
      </c>
      <c r="BC1072" s="36">
        <v>209423.6</v>
      </c>
      <c r="BD1072" s="36">
        <v>231.86189000000002</v>
      </c>
      <c r="BE1072" s="36">
        <v>21.997116155355478</v>
      </c>
      <c r="BF1072" s="36">
        <v>216.30758</v>
      </c>
      <c r="BG1072" s="36">
        <v>247.41620000000003</v>
      </c>
      <c r="BH1072" s="36">
        <v>231.72023999999999</v>
      </c>
      <c r="BI1072" s="36">
        <v>19.91571906066164</v>
      </c>
      <c r="BJ1072" s="36">
        <v>217.63769999999997</v>
      </c>
      <c r="BK1072" s="36">
        <v>245.80278000000001</v>
      </c>
      <c r="BL1072" s="36">
        <v>171764.08333333334</v>
      </c>
      <c r="BM1072" s="36">
        <v>47333.890592150427</v>
      </c>
      <c r="BN1072" s="36">
        <v>115734.1</v>
      </c>
      <c r="BO1072" s="36">
        <v>220445.9</v>
      </c>
      <c r="BP1072" s="36">
        <v>216.30758000000003</v>
      </c>
      <c r="BQ1072" s="36">
        <v>43.994232310710835</v>
      </c>
      <c r="BR1072" s="36">
        <v>185.19896000000003</v>
      </c>
      <c r="BS1072" s="36">
        <v>247.41620000000003</v>
      </c>
      <c r="BT1072" s="36">
        <v>231.72023999999999</v>
      </c>
      <c r="BU1072" s="36">
        <v>19.91571906066164</v>
      </c>
      <c r="BV1072" s="36">
        <v>217.63769999999997</v>
      </c>
      <c r="BW1072" s="36">
        <v>245.80278000000001</v>
      </c>
      <c r="BX1072" s="36">
        <v>155345.46875</v>
      </c>
      <c r="BY1072" s="36">
        <v>45098.053731910593</v>
      </c>
      <c r="BZ1072" s="36">
        <v>93689.5</v>
      </c>
      <c r="CA1072" s="36">
        <v>220445.9</v>
      </c>
      <c r="CB1072" s="36"/>
      <c r="CC1072" s="40">
        <v>25.452999999999999</v>
      </c>
      <c r="CD1072" s="40">
        <v>59.811</v>
      </c>
      <c r="CE1072" s="40"/>
    </row>
    <row r="1073" spans="1:83" s="5" customFormat="1">
      <c r="A1073" s="13" t="s">
        <v>511</v>
      </c>
      <c r="B1073" s="13">
        <v>4</v>
      </c>
      <c r="C1073" s="13">
        <v>2</v>
      </c>
      <c r="D1073" s="13" t="s">
        <v>101</v>
      </c>
      <c r="E1073" s="35" t="s">
        <v>471</v>
      </c>
      <c r="F1073" s="13" t="s">
        <v>36</v>
      </c>
      <c r="G1073" s="36">
        <v>1053865135</v>
      </c>
      <c r="H1073" s="13"/>
      <c r="I1073" s="37">
        <v>20</v>
      </c>
      <c r="J1073" s="37" t="s">
        <v>70</v>
      </c>
      <c r="K1073" s="38">
        <v>43538</v>
      </c>
      <c r="L1073" s="39">
        <v>0.45833333333333331</v>
      </c>
      <c r="M1073" s="37" t="s">
        <v>39</v>
      </c>
      <c r="N1073" s="37" t="s">
        <v>188</v>
      </c>
      <c r="O1073" s="37" t="s">
        <v>188</v>
      </c>
      <c r="P1073" s="37" t="s">
        <v>188</v>
      </c>
      <c r="Q1073" s="37">
        <v>1</v>
      </c>
      <c r="R1073" s="13" t="s">
        <v>55</v>
      </c>
      <c r="S1073" s="13" t="s">
        <v>44</v>
      </c>
      <c r="T1073" s="13" t="s">
        <v>42</v>
      </c>
      <c r="U1073" s="13" t="s">
        <v>52</v>
      </c>
      <c r="V1073" s="13" t="s">
        <v>42</v>
      </c>
      <c r="W1073" s="13" t="s">
        <v>46</v>
      </c>
      <c r="X1073" s="13" t="s">
        <v>47</v>
      </c>
      <c r="Y1073" s="13" t="s">
        <v>41</v>
      </c>
      <c r="Z1073" s="13" t="s">
        <v>41</v>
      </c>
      <c r="AA1073" s="13">
        <v>0</v>
      </c>
      <c r="AB1073" s="13">
        <v>0</v>
      </c>
      <c r="AC1073" s="13">
        <v>1</v>
      </c>
      <c r="AD1073" s="13" t="s">
        <v>42</v>
      </c>
      <c r="AE1073" s="13">
        <v>0</v>
      </c>
      <c r="AF1073" s="13" t="s">
        <v>42</v>
      </c>
      <c r="AG1073" s="13" t="s">
        <v>48</v>
      </c>
      <c r="AH1073" s="46">
        <f t="shared" si="34"/>
        <v>1</v>
      </c>
      <c r="AI1073" s="46" t="s">
        <v>49</v>
      </c>
      <c r="AJ1073" s="46" t="str">
        <f t="shared" si="35"/>
        <v>-1</v>
      </c>
      <c r="AK1073" s="13" t="s">
        <v>41</v>
      </c>
      <c r="AL1073" s="13" t="s">
        <v>41</v>
      </c>
      <c r="AM1073" s="13"/>
      <c r="AN1073" s="13">
        <v>101.31965006729475</v>
      </c>
      <c r="AO1073" s="13">
        <v>117.34261838440112</v>
      </c>
      <c r="AP1073" s="13">
        <v>125.13020833333333</v>
      </c>
      <c r="AQ1073" s="13">
        <v>148.05555555555554</v>
      </c>
      <c r="AR1073" s="36">
        <v>343.18269299999997</v>
      </c>
      <c r="AS1073" s="36">
        <v>6.5544456980356447</v>
      </c>
      <c r="AT1073" s="36">
        <v>338.548</v>
      </c>
      <c r="AU1073" s="36">
        <v>347.817386</v>
      </c>
      <c r="AV1073" s="36">
        <v>127.93071590000001</v>
      </c>
      <c r="AW1073" s="36">
        <v>0</v>
      </c>
      <c r="AX1073" s="36">
        <v>127.93071590000001</v>
      </c>
      <c r="AY1073" s="36">
        <v>127.93071590000001</v>
      </c>
      <c r="AZ1073" s="36">
        <v>112978.52499999999</v>
      </c>
      <c r="BA1073" s="36" t="s">
        <v>50</v>
      </c>
      <c r="BB1073" s="36">
        <v>104711.8</v>
      </c>
      <c r="BC1073" s="36">
        <v>126756.4</v>
      </c>
      <c r="BD1073" s="36">
        <v>343.18269299999997</v>
      </c>
      <c r="BE1073" s="36">
        <v>6.5544456980356447</v>
      </c>
      <c r="BF1073" s="36">
        <v>338.548</v>
      </c>
      <c r="BG1073" s="36">
        <v>347.817386</v>
      </c>
      <c r="BH1073" s="36">
        <v>151.31693015000002</v>
      </c>
      <c r="BI1073" s="36">
        <v>33.073101364912937</v>
      </c>
      <c r="BJ1073" s="36">
        <v>127.93071590000001</v>
      </c>
      <c r="BK1073" s="36">
        <v>174.70314440000001</v>
      </c>
      <c r="BL1073" s="36">
        <v>96445.083333333328</v>
      </c>
      <c r="BM1073" s="36">
        <v>4610.9648814176271</v>
      </c>
      <c r="BN1073" s="36">
        <v>93689.5</v>
      </c>
      <c r="BO1073" s="36">
        <v>104711.8</v>
      </c>
      <c r="BP1073" s="36">
        <v>416.50385000000006</v>
      </c>
      <c r="BQ1073" s="36">
        <v>97.137328940251123</v>
      </c>
      <c r="BR1073" s="36">
        <v>347.817386</v>
      </c>
      <c r="BS1073" s="36">
        <v>485.19031400000006</v>
      </c>
      <c r="BT1073" s="36">
        <v>133.72990670000002</v>
      </c>
      <c r="BU1073" s="36">
        <v>8.2012942801492752</v>
      </c>
      <c r="BV1073" s="36">
        <v>127.93071590000001</v>
      </c>
      <c r="BW1073" s="36">
        <v>139.52909750000001</v>
      </c>
      <c r="BX1073" s="36">
        <v>105745.15</v>
      </c>
      <c r="BY1073" s="36">
        <v>9903.4576065129895</v>
      </c>
      <c r="BZ1073" s="36">
        <v>93689.5</v>
      </c>
      <c r="CA1073" s="36">
        <v>121245.2</v>
      </c>
      <c r="CB1073" s="36"/>
      <c r="CC1073" s="40">
        <v>25.89</v>
      </c>
      <c r="CD1073" s="40">
        <v>58.795000000000002</v>
      </c>
      <c r="CE1073" s="40"/>
    </row>
    <row r="1074" spans="1:83" s="5" customFormat="1">
      <c r="A1074" s="13" t="s">
        <v>511</v>
      </c>
      <c r="B1074" s="13">
        <v>4</v>
      </c>
      <c r="C1074" s="13">
        <v>2</v>
      </c>
      <c r="D1074" s="13" t="s">
        <v>101</v>
      </c>
      <c r="E1074" s="35" t="s">
        <v>471</v>
      </c>
      <c r="F1074" s="13" t="s">
        <v>36</v>
      </c>
      <c r="G1074" s="36">
        <v>1053865135</v>
      </c>
      <c r="H1074" s="13">
        <v>0</v>
      </c>
      <c r="I1074" s="37">
        <v>20</v>
      </c>
      <c r="J1074" s="37" t="s">
        <v>70</v>
      </c>
      <c r="K1074" s="38">
        <v>43538</v>
      </c>
      <c r="L1074" s="39">
        <v>0.47916666666666669</v>
      </c>
      <c r="M1074" s="37" t="s">
        <v>39</v>
      </c>
      <c r="N1074" s="37" t="s">
        <v>188</v>
      </c>
      <c r="O1074" s="37" t="s">
        <v>188</v>
      </c>
      <c r="P1074" s="37" t="s">
        <v>188</v>
      </c>
      <c r="Q1074" s="37">
        <v>2</v>
      </c>
      <c r="R1074" s="13" t="s">
        <v>43</v>
      </c>
      <c r="S1074" s="13" t="s">
        <v>44</v>
      </c>
      <c r="T1074" s="13" t="s">
        <v>42</v>
      </c>
      <c r="U1074" s="13" t="s">
        <v>52</v>
      </c>
      <c r="V1074" s="13" t="s">
        <v>42</v>
      </c>
      <c r="W1074" s="13" t="s">
        <v>66</v>
      </c>
      <c r="X1074" s="13" t="s">
        <v>76</v>
      </c>
      <c r="Y1074" s="13" t="s">
        <v>41</v>
      </c>
      <c r="Z1074" s="13" t="s">
        <v>41</v>
      </c>
      <c r="AA1074" s="13">
        <v>0</v>
      </c>
      <c r="AB1074" s="13">
        <v>-1</v>
      </c>
      <c r="AC1074" s="13">
        <v>1</v>
      </c>
      <c r="AD1074" s="13" t="s">
        <v>42</v>
      </c>
      <c r="AE1074" s="13">
        <v>0</v>
      </c>
      <c r="AF1074" s="13" t="s">
        <v>42</v>
      </c>
      <c r="AG1074" s="13">
        <v>0</v>
      </c>
      <c r="AH1074" s="46" t="str">
        <f t="shared" si="34"/>
        <v>0</v>
      </c>
      <c r="AI1074" s="46" t="s">
        <v>77</v>
      </c>
      <c r="AJ1074" s="46" t="str">
        <f t="shared" si="35"/>
        <v>0</v>
      </c>
      <c r="AK1074" s="13" t="s">
        <v>41</v>
      </c>
      <c r="AL1074" s="13" t="s">
        <v>41</v>
      </c>
      <c r="AM1074" s="13"/>
      <c r="AN1074" s="13">
        <v>101.31965006729475</v>
      </c>
      <c r="AO1074" s="13">
        <v>117.34261838440112</v>
      </c>
      <c r="AP1074" s="13">
        <v>125.13020833333333</v>
      </c>
      <c r="AQ1074" s="13">
        <v>148.05555555555554</v>
      </c>
      <c r="AR1074" s="36">
        <v>307.208752</v>
      </c>
      <c r="AS1074" s="36">
        <v>44.320389556173652</v>
      </c>
      <c r="AT1074" s="36">
        <v>275.86950400000001</v>
      </c>
      <c r="AU1074" s="36">
        <v>338.548</v>
      </c>
      <c r="AV1074" s="36">
        <v>104.40299910000002</v>
      </c>
      <c r="AW1074" s="36">
        <v>0</v>
      </c>
      <c r="AX1074" s="36">
        <v>104.40299910000002</v>
      </c>
      <c r="AY1074" s="36">
        <v>104.40299910000002</v>
      </c>
      <c r="AZ1074" s="36">
        <v>79222.725000000006</v>
      </c>
      <c r="BA1074" s="36" t="s">
        <v>50</v>
      </c>
      <c r="BB1074" s="36">
        <v>38578</v>
      </c>
      <c r="BC1074" s="36">
        <v>176356.7</v>
      </c>
      <c r="BD1074" s="36">
        <v>338.548</v>
      </c>
      <c r="BE1074" s="36">
        <v>0</v>
      </c>
      <c r="BF1074" s="36">
        <v>338.548</v>
      </c>
      <c r="BG1074" s="36">
        <v>338.548</v>
      </c>
      <c r="BH1074" s="36">
        <v>104.40299910000002</v>
      </c>
      <c r="BI1074" s="36">
        <v>0</v>
      </c>
      <c r="BJ1074" s="36">
        <v>104.40299910000002</v>
      </c>
      <c r="BK1074" s="36">
        <v>104.40299910000002</v>
      </c>
      <c r="BL1074" s="36">
        <v>120326.71666666667</v>
      </c>
      <c r="BM1074" s="36">
        <v>29040.477945613515</v>
      </c>
      <c r="BN1074" s="36">
        <v>93689.5</v>
      </c>
      <c r="BO1074" s="36">
        <v>176356.7</v>
      </c>
      <c r="BP1074" s="36">
        <v>343.18269299999997</v>
      </c>
      <c r="BQ1074" s="36">
        <v>6.5544456980356447</v>
      </c>
      <c r="BR1074" s="36">
        <v>338.548</v>
      </c>
      <c r="BS1074" s="36">
        <v>347.817386</v>
      </c>
      <c r="BT1074" s="36">
        <v>116.16685750000002</v>
      </c>
      <c r="BU1074" s="36">
        <v>16.63660809511661</v>
      </c>
      <c r="BV1074" s="36">
        <v>104.40299910000002</v>
      </c>
      <c r="BW1074" s="36">
        <v>127.93071590000001</v>
      </c>
      <c r="BX1074" s="36">
        <v>125723.04999999999</v>
      </c>
      <c r="BY1074" s="36">
        <v>23914.284793291819</v>
      </c>
      <c r="BZ1074" s="36">
        <v>93689.5</v>
      </c>
      <c r="CA1074" s="36">
        <v>176356.7</v>
      </c>
      <c r="CB1074" s="36"/>
      <c r="CC1074" s="40">
        <v>25.452999999999999</v>
      </c>
      <c r="CD1074" s="40">
        <v>58.944000000000003</v>
      </c>
      <c r="CE1074" s="40"/>
    </row>
    <row r="1075" spans="1:83" s="5" customFormat="1">
      <c r="A1075" s="13" t="s">
        <v>511</v>
      </c>
      <c r="B1075" s="13">
        <v>4</v>
      </c>
      <c r="C1075" s="13">
        <v>2</v>
      </c>
      <c r="D1075" s="13" t="s">
        <v>101</v>
      </c>
      <c r="E1075" s="35" t="s">
        <v>471</v>
      </c>
      <c r="F1075" s="13" t="s">
        <v>36</v>
      </c>
      <c r="G1075" s="36">
        <v>1053865135</v>
      </c>
      <c r="H1075" s="13">
        <v>0</v>
      </c>
      <c r="I1075" s="37">
        <v>20</v>
      </c>
      <c r="J1075" s="37" t="s">
        <v>70</v>
      </c>
      <c r="K1075" s="38">
        <v>43538</v>
      </c>
      <c r="L1075" s="39">
        <v>0.48958333333333331</v>
      </c>
      <c r="M1075" s="37" t="s">
        <v>39</v>
      </c>
      <c r="N1075" s="37" t="s">
        <v>188</v>
      </c>
      <c r="O1075" s="37" t="s">
        <v>188</v>
      </c>
      <c r="P1075" s="37" t="s">
        <v>188</v>
      </c>
      <c r="Q1075" s="37">
        <v>3</v>
      </c>
      <c r="R1075" s="13" t="s">
        <v>55</v>
      </c>
      <c r="S1075" s="13" t="s">
        <v>63</v>
      </c>
      <c r="T1075" s="13" t="s">
        <v>42</v>
      </c>
      <c r="U1075" s="13" t="s">
        <v>52</v>
      </c>
      <c r="V1075" s="13" t="s">
        <v>42</v>
      </c>
      <c r="W1075" s="13" t="s">
        <v>66</v>
      </c>
      <c r="X1075" s="13" t="s">
        <v>76</v>
      </c>
      <c r="Y1075" s="13" t="s">
        <v>41</v>
      </c>
      <c r="Z1075" s="13" t="s">
        <v>41</v>
      </c>
      <c r="AA1075" s="13">
        <v>0</v>
      </c>
      <c r="AB1075" s="13">
        <v>0</v>
      </c>
      <c r="AC1075" s="13">
        <v>0</v>
      </c>
      <c r="AD1075" s="13" t="s">
        <v>42</v>
      </c>
      <c r="AE1075" s="13">
        <v>0</v>
      </c>
      <c r="AF1075" s="13" t="s">
        <v>42</v>
      </c>
      <c r="AG1075" s="13">
        <v>0</v>
      </c>
      <c r="AH1075" s="46" t="str">
        <f t="shared" si="34"/>
        <v>0</v>
      </c>
      <c r="AI1075" s="46" t="s">
        <v>77</v>
      </c>
      <c r="AJ1075" s="46" t="str">
        <f t="shared" si="35"/>
        <v>0</v>
      </c>
      <c r="AK1075" s="13" t="s">
        <v>41</v>
      </c>
      <c r="AL1075" s="13" t="s">
        <v>41</v>
      </c>
      <c r="AM1075" s="13"/>
      <c r="AN1075" s="13">
        <v>101.31965006729475</v>
      </c>
      <c r="AO1075" s="13">
        <v>117.34261838440112</v>
      </c>
      <c r="AP1075" s="13">
        <v>125.13020833333333</v>
      </c>
      <c r="AQ1075" s="13">
        <v>148.05555555555554</v>
      </c>
      <c r="AR1075" s="36">
        <v>320.34887400000002</v>
      </c>
      <c r="AS1075" s="36">
        <v>0</v>
      </c>
      <c r="AT1075" s="36">
        <v>320.34887400000002</v>
      </c>
      <c r="AU1075" s="36">
        <v>320.34887400000002</v>
      </c>
      <c r="AV1075" s="36">
        <v>104.40299910000002</v>
      </c>
      <c r="AW1075" s="36">
        <v>0</v>
      </c>
      <c r="AX1075" s="36">
        <v>104.40299910000002</v>
      </c>
      <c r="AY1075" s="36">
        <v>104.40299910000002</v>
      </c>
      <c r="AZ1075" s="36">
        <v>83356.125</v>
      </c>
      <c r="BA1075" s="36" t="s">
        <v>50</v>
      </c>
      <c r="BB1075" s="36">
        <v>74400.5</v>
      </c>
      <c r="BC1075" s="36">
        <v>88178.4</v>
      </c>
      <c r="BD1075" s="36">
        <v>268.64997400000004</v>
      </c>
      <c r="BE1075" s="36">
        <v>73.113285539770274</v>
      </c>
      <c r="BF1075" s="36">
        <v>216.95107400000001</v>
      </c>
      <c r="BG1075" s="36">
        <v>320.34887400000002</v>
      </c>
      <c r="BH1075" s="36">
        <v>104.40299910000002</v>
      </c>
      <c r="BI1075" s="36">
        <v>0</v>
      </c>
      <c r="BJ1075" s="36">
        <v>104.40299910000002</v>
      </c>
      <c r="BK1075" s="36">
        <v>104.40299910000002</v>
      </c>
      <c r="BL1075" s="36">
        <v>63378.19999999999</v>
      </c>
      <c r="BM1075" s="36">
        <v>15877.446596603668</v>
      </c>
      <c r="BN1075" s="36">
        <v>35822.5</v>
      </c>
      <c r="BO1075" s="36">
        <v>74400.5</v>
      </c>
      <c r="BP1075" s="36">
        <v>329.44843700000001</v>
      </c>
      <c r="BQ1075" s="36">
        <v>12.868725406268393</v>
      </c>
      <c r="BR1075" s="36">
        <v>320.34887400000002</v>
      </c>
      <c r="BS1075" s="36">
        <v>338.548</v>
      </c>
      <c r="BT1075" s="36">
        <v>104.40299910000002</v>
      </c>
      <c r="BU1075" s="36">
        <v>0</v>
      </c>
      <c r="BV1075" s="36">
        <v>104.40299910000002</v>
      </c>
      <c r="BW1075" s="36">
        <v>104.40299910000002</v>
      </c>
      <c r="BX1075" s="36">
        <v>59847.618750000009</v>
      </c>
      <c r="BY1075" s="36">
        <v>34140.089721503231</v>
      </c>
      <c r="BZ1075" s="36">
        <v>35822.5</v>
      </c>
      <c r="CA1075" s="36">
        <v>176356.7</v>
      </c>
      <c r="CB1075" s="36"/>
      <c r="CC1075" s="40">
        <v>24.919</v>
      </c>
      <c r="CD1075" s="40">
        <v>60.466999999999999</v>
      </c>
      <c r="CE1075" s="40"/>
    </row>
    <row r="1076" spans="1:83" s="5" customFormat="1">
      <c r="A1076" s="13" t="s">
        <v>511</v>
      </c>
      <c r="B1076" s="13">
        <v>4</v>
      </c>
      <c r="C1076" s="13">
        <v>2</v>
      </c>
      <c r="D1076" s="13" t="s">
        <v>101</v>
      </c>
      <c r="E1076" s="35" t="s">
        <v>471</v>
      </c>
      <c r="F1076" s="13" t="s">
        <v>36</v>
      </c>
      <c r="G1076" s="36">
        <v>1053865135</v>
      </c>
      <c r="H1076" s="13">
        <v>0</v>
      </c>
      <c r="I1076" s="37">
        <v>20</v>
      </c>
      <c r="J1076" s="37" t="s">
        <v>70</v>
      </c>
      <c r="K1076" s="38">
        <v>43538</v>
      </c>
      <c r="L1076" s="39">
        <v>0.5</v>
      </c>
      <c r="M1076" s="37" t="s">
        <v>39</v>
      </c>
      <c r="N1076" s="37" t="s">
        <v>188</v>
      </c>
      <c r="O1076" s="37" t="s">
        <v>188</v>
      </c>
      <c r="P1076" s="37" t="s">
        <v>188</v>
      </c>
      <c r="Q1076" s="37">
        <v>4</v>
      </c>
      <c r="R1076" s="13" t="s">
        <v>55</v>
      </c>
      <c r="S1076" s="13" t="s">
        <v>63</v>
      </c>
      <c r="T1076" s="13" t="s">
        <v>42</v>
      </c>
      <c r="U1076" s="13" t="s">
        <v>52</v>
      </c>
      <c r="V1076" s="13" t="s">
        <v>42</v>
      </c>
      <c r="W1076" s="13" t="s">
        <v>66</v>
      </c>
      <c r="X1076" s="13" t="s">
        <v>76</v>
      </c>
      <c r="Y1076" s="13" t="s">
        <v>41</v>
      </c>
      <c r="Z1076" s="13" t="s">
        <v>41</v>
      </c>
      <c r="AA1076" s="13">
        <v>0</v>
      </c>
      <c r="AB1076" s="13">
        <v>0</v>
      </c>
      <c r="AC1076" s="13">
        <v>0</v>
      </c>
      <c r="AD1076" s="13" t="s">
        <v>42</v>
      </c>
      <c r="AE1076" s="13">
        <v>0</v>
      </c>
      <c r="AF1076" s="13" t="s">
        <v>42</v>
      </c>
      <c r="AG1076" s="13">
        <v>0</v>
      </c>
      <c r="AH1076" s="46" t="str">
        <f t="shared" si="34"/>
        <v>0</v>
      </c>
      <c r="AI1076" s="46" t="s">
        <v>77</v>
      </c>
      <c r="AJ1076" s="46" t="str">
        <f t="shared" si="35"/>
        <v>0</v>
      </c>
      <c r="AK1076" s="13" t="s">
        <v>41</v>
      </c>
      <c r="AL1076" s="13" t="s">
        <v>41</v>
      </c>
      <c r="AM1076" s="13"/>
      <c r="AN1076" s="13">
        <v>101.31965006729475</v>
      </c>
      <c r="AO1076" s="13">
        <v>117.34261838440112</v>
      </c>
      <c r="AP1076" s="13">
        <v>125.13020833333333</v>
      </c>
      <c r="AQ1076" s="13">
        <v>148.05555555555554</v>
      </c>
      <c r="AR1076" s="36">
        <v>208.83967000000001</v>
      </c>
      <c r="AS1076" s="36">
        <v>11.471257546687363</v>
      </c>
      <c r="AT1076" s="36">
        <v>200.72826600000002</v>
      </c>
      <c r="AU1076" s="36">
        <v>216.95107400000001</v>
      </c>
      <c r="AV1076" s="36">
        <v>92.622290000000007</v>
      </c>
      <c r="AW1076" s="36">
        <v>0</v>
      </c>
      <c r="AX1076" s="36">
        <v>92.622290000000007</v>
      </c>
      <c r="AY1076" s="36">
        <v>92.622290000000007</v>
      </c>
      <c r="AZ1076" s="36">
        <v>88867.25</v>
      </c>
      <c r="BA1076" s="36" t="s">
        <v>50</v>
      </c>
      <c r="BB1076" s="36">
        <v>60622.6</v>
      </c>
      <c r="BC1076" s="36">
        <v>126756.4</v>
      </c>
      <c r="BD1076" s="36">
        <v>221.010662</v>
      </c>
      <c r="BE1076" s="36">
        <v>5.7411244072470557</v>
      </c>
      <c r="BF1076" s="36">
        <v>216.95107400000001</v>
      </c>
      <c r="BG1076" s="36">
        <v>225.07024999999999</v>
      </c>
      <c r="BH1076" s="36">
        <v>92.622290000000007</v>
      </c>
      <c r="BI1076" s="36">
        <v>0</v>
      </c>
      <c r="BJ1076" s="36">
        <v>92.622290000000007</v>
      </c>
      <c r="BK1076" s="36">
        <v>92.622290000000007</v>
      </c>
      <c r="BL1076" s="36">
        <v>116652.61666666668</v>
      </c>
      <c r="BM1076" s="36">
        <v>27537.339683303904</v>
      </c>
      <c r="BN1076" s="36">
        <v>88178.4</v>
      </c>
      <c r="BO1076" s="36">
        <v>165334.39999999999</v>
      </c>
      <c r="BP1076" s="36">
        <v>268.64997400000004</v>
      </c>
      <c r="BQ1076" s="36">
        <v>73.113285539770274</v>
      </c>
      <c r="BR1076" s="36">
        <v>216.95107400000001</v>
      </c>
      <c r="BS1076" s="36">
        <v>320.34887400000002</v>
      </c>
      <c r="BT1076" s="36">
        <v>98.512644550000005</v>
      </c>
      <c r="BU1076" s="36">
        <v>8.3302192917960767</v>
      </c>
      <c r="BV1076" s="36">
        <v>92.622290000000007</v>
      </c>
      <c r="BW1076" s="36">
        <v>104.40299910000002</v>
      </c>
      <c r="BX1076" s="36">
        <v>104195.1375</v>
      </c>
      <c r="BY1076" s="36">
        <v>24548.191094223188</v>
      </c>
      <c r="BZ1076" s="36">
        <v>74400.5</v>
      </c>
      <c r="CA1076" s="36">
        <v>165334.39999999999</v>
      </c>
      <c r="CB1076" s="36"/>
      <c r="CC1076" s="40">
        <v>24.870999999999999</v>
      </c>
      <c r="CD1076" s="40">
        <v>62.545000000000002</v>
      </c>
      <c r="CE1076" s="40"/>
    </row>
    <row r="1077" spans="1:83" s="5" customFormat="1">
      <c r="A1077" s="13" t="s">
        <v>511</v>
      </c>
      <c r="B1077" s="13">
        <v>4</v>
      </c>
      <c r="C1077" s="13">
        <v>2</v>
      </c>
      <c r="D1077" s="13" t="s">
        <v>101</v>
      </c>
      <c r="E1077" s="35" t="s">
        <v>471</v>
      </c>
      <c r="F1077" s="13" t="s">
        <v>36</v>
      </c>
      <c r="G1077" s="36">
        <v>1053865135</v>
      </c>
      <c r="H1077" s="13">
        <v>0</v>
      </c>
      <c r="I1077" s="37">
        <v>20</v>
      </c>
      <c r="J1077" s="37" t="s">
        <v>70</v>
      </c>
      <c r="K1077" s="38">
        <v>43538</v>
      </c>
      <c r="L1077" s="39">
        <v>0.51041666666666663</v>
      </c>
      <c r="M1077" s="37" t="s">
        <v>39</v>
      </c>
      <c r="N1077" s="37" t="s">
        <v>188</v>
      </c>
      <c r="O1077" s="37" t="s">
        <v>188</v>
      </c>
      <c r="P1077" s="37" t="s">
        <v>188</v>
      </c>
      <c r="Q1077" s="37">
        <v>5</v>
      </c>
      <c r="R1077" s="13" t="s">
        <v>43</v>
      </c>
      <c r="S1077" s="13" t="s">
        <v>44</v>
      </c>
      <c r="T1077" s="13" t="s">
        <v>42</v>
      </c>
      <c r="U1077" s="13" t="s">
        <v>52</v>
      </c>
      <c r="V1077" s="13" t="s">
        <v>42</v>
      </c>
      <c r="W1077" s="13" t="s">
        <v>66</v>
      </c>
      <c r="X1077" s="13" t="s">
        <v>76</v>
      </c>
      <c r="Y1077" s="13" t="s">
        <v>41</v>
      </c>
      <c r="Z1077" s="13" t="s">
        <v>41</v>
      </c>
      <c r="AA1077" s="13">
        <v>0</v>
      </c>
      <c r="AB1077" s="13">
        <v>-1</v>
      </c>
      <c r="AC1077" s="13">
        <v>1</v>
      </c>
      <c r="AD1077" s="13" t="s">
        <v>42</v>
      </c>
      <c r="AE1077" s="13">
        <v>0</v>
      </c>
      <c r="AF1077" s="13" t="s">
        <v>42</v>
      </c>
      <c r="AG1077" s="13">
        <v>0</v>
      </c>
      <c r="AH1077" s="46" t="str">
        <f t="shared" si="34"/>
        <v>0</v>
      </c>
      <c r="AI1077" s="46" t="s">
        <v>77</v>
      </c>
      <c r="AJ1077" s="46" t="str">
        <f t="shared" si="35"/>
        <v>0</v>
      </c>
      <c r="AK1077" s="13" t="s">
        <v>41</v>
      </c>
      <c r="AL1077" s="13" t="s">
        <v>41</v>
      </c>
      <c r="AM1077" s="13"/>
      <c r="AN1077" s="13">
        <v>101.31965006729475</v>
      </c>
      <c r="AO1077" s="13">
        <v>117.34261838440112</v>
      </c>
      <c r="AP1077" s="13">
        <v>125.13020833333333</v>
      </c>
      <c r="AQ1077" s="13">
        <v>148.05555555555554</v>
      </c>
      <c r="AR1077" s="36">
        <v>177.34078100000002</v>
      </c>
      <c r="AS1077" s="36">
        <v>33.074898476797244</v>
      </c>
      <c r="AT1077" s="36">
        <v>153.95329600000002</v>
      </c>
      <c r="AU1077" s="36">
        <v>200.72826600000002</v>
      </c>
      <c r="AV1077" s="36">
        <v>554.14991695000003</v>
      </c>
      <c r="AW1077" s="36">
        <v>15.932727205776517</v>
      </c>
      <c r="AX1077" s="36">
        <v>542.88377750000006</v>
      </c>
      <c r="AY1077" s="36">
        <v>565.4160564</v>
      </c>
      <c r="AZ1077" s="36">
        <v>24283.499999999996</v>
      </c>
      <c r="BA1077" s="36" t="s">
        <v>50</v>
      </c>
      <c r="BB1077" s="36">
        <v>15155.7</v>
      </c>
      <c r="BC1077" s="36">
        <v>34444.699999999997</v>
      </c>
      <c r="BD1077" s="36">
        <v>212.899258</v>
      </c>
      <c r="BE1077" s="36">
        <v>17.212381953934418</v>
      </c>
      <c r="BF1077" s="36">
        <v>200.72826600000002</v>
      </c>
      <c r="BG1077" s="36">
        <v>225.07024999999999</v>
      </c>
      <c r="BH1077" s="36">
        <v>508.80774595000003</v>
      </c>
      <c r="BI1077" s="36">
        <v>48.190785969863533</v>
      </c>
      <c r="BJ1077" s="36">
        <v>474.73171439999999</v>
      </c>
      <c r="BK1077" s="36">
        <v>542.88377750000006</v>
      </c>
      <c r="BL1077" s="36">
        <v>52126.283333333333</v>
      </c>
      <c r="BM1077" s="36">
        <v>12458.600257078102</v>
      </c>
      <c r="BN1077" s="36">
        <v>34444.699999999997</v>
      </c>
      <c r="BO1077" s="36">
        <v>68889.3</v>
      </c>
      <c r="BP1077" s="36">
        <v>208.83967000000001</v>
      </c>
      <c r="BQ1077" s="36">
        <v>11.471257546687363</v>
      </c>
      <c r="BR1077" s="36">
        <v>200.72826600000002</v>
      </c>
      <c r="BS1077" s="36">
        <v>216.95107400000001</v>
      </c>
      <c r="BT1077" s="36">
        <v>317.75303375000004</v>
      </c>
      <c r="BU1077" s="36">
        <v>318.38295111839193</v>
      </c>
      <c r="BV1077" s="36">
        <v>92.622290000000007</v>
      </c>
      <c r="BW1077" s="36">
        <v>542.88377750000006</v>
      </c>
      <c r="BX1077" s="36">
        <v>62775.412500000006</v>
      </c>
      <c r="BY1077" s="36">
        <v>21632.968350794981</v>
      </c>
      <c r="BZ1077" s="36">
        <v>34444.699999999997</v>
      </c>
      <c r="CA1077" s="36">
        <v>126756.4</v>
      </c>
      <c r="CB1077" s="36"/>
      <c r="CC1077" s="40">
        <v>24.170999999999999</v>
      </c>
      <c r="CD1077" s="40">
        <v>64.072999999999993</v>
      </c>
      <c r="CE1077" s="40"/>
    </row>
    <row r="1078" spans="1:83" s="5" customFormat="1">
      <c r="A1078" s="13" t="s">
        <v>511</v>
      </c>
      <c r="B1078" s="13">
        <v>4</v>
      </c>
      <c r="C1078" s="13">
        <v>3</v>
      </c>
      <c r="D1078" s="13" t="s">
        <v>58</v>
      </c>
      <c r="E1078" s="35" t="s">
        <v>472</v>
      </c>
      <c r="F1078" s="13" t="s">
        <v>36</v>
      </c>
      <c r="G1078" s="36">
        <v>1053847735</v>
      </c>
      <c r="H1078" s="13">
        <v>0</v>
      </c>
      <c r="I1078" s="37">
        <v>22</v>
      </c>
      <c r="J1078" s="37" t="s">
        <v>38</v>
      </c>
      <c r="K1078" s="38">
        <v>43538</v>
      </c>
      <c r="L1078" s="39">
        <v>0.45833333333333331</v>
      </c>
      <c r="M1078" s="37" t="s">
        <v>39</v>
      </c>
      <c r="N1078" s="37" t="s">
        <v>190</v>
      </c>
      <c r="O1078" s="37" t="s">
        <v>100</v>
      </c>
      <c r="P1078" s="37" t="s">
        <v>190</v>
      </c>
      <c r="Q1078" s="37">
        <v>1</v>
      </c>
      <c r="R1078" s="13" t="s">
        <v>55</v>
      </c>
      <c r="S1078" s="13" t="s">
        <v>63</v>
      </c>
      <c r="T1078" s="13" t="s">
        <v>42</v>
      </c>
      <c r="U1078" s="13" t="s">
        <v>45</v>
      </c>
      <c r="V1078" s="13" t="s">
        <v>42</v>
      </c>
      <c r="W1078" s="13" t="s">
        <v>46</v>
      </c>
      <c r="X1078" s="13" t="s">
        <v>47</v>
      </c>
      <c r="Y1078" s="13" t="s">
        <v>41</v>
      </c>
      <c r="Z1078" s="13" t="s">
        <v>41</v>
      </c>
      <c r="AA1078" s="13">
        <v>0</v>
      </c>
      <c r="AB1078" s="13">
        <v>0</v>
      </c>
      <c r="AC1078" s="13">
        <v>0</v>
      </c>
      <c r="AD1078" s="13" t="s">
        <v>42</v>
      </c>
      <c r="AE1078" s="13">
        <v>1</v>
      </c>
      <c r="AF1078" s="13" t="s">
        <v>42</v>
      </c>
      <c r="AG1078" s="13" t="s">
        <v>48</v>
      </c>
      <c r="AH1078" s="46">
        <f t="shared" si="34"/>
        <v>1</v>
      </c>
      <c r="AI1078" s="46" t="s">
        <v>49</v>
      </c>
      <c r="AJ1078" s="46" t="str">
        <f t="shared" si="35"/>
        <v>-1</v>
      </c>
      <c r="AK1078" s="13" t="s">
        <v>41</v>
      </c>
      <c r="AL1078" s="13" t="s">
        <v>41</v>
      </c>
      <c r="AM1078" s="13"/>
      <c r="AN1078" s="13">
        <v>101.31965006729475</v>
      </c>
      <c r="AO1078" s="13">
        <v>117.34261838440112</v>
      </c>
      <c r="AP1078" s="13">
        <v>125.13020833333333</v>
      </c>
      <c r="AQ1078" s="13">
        <v>148.05555555555554</v>
      </c>
      <c r="AR1078" s="36">
        <v>341.3737155</v>
      </c>
      <c r="AS1078" s="36">
        <v>26.409108209462136</v>
      </c>
      <c r="AT1078" s="36">
        <v>322.699656</v>
      </c>
      <c r="AU1078" s="36">
        <v>360.047775</v>
      </c>
      <c r="AV1078" s="36">
        <v>271.3971765</v>
      </c>
      <c r="AW1078" s="36">
        <v>5.57178718239527</v>
      </c>
      <c r="AX1078" s="36">
        <v>267.45732800000002</v>
      </c>
      <c r="AY1078" s="36">
        <v>275.33702499999998</v>
      </c>
      <c r="AZ1078" s="36">
        <v>112978.52499999999</v>
      </c>
      <c r="BA1078" s="36" t="s">
        <v>50</v>
      </c>
      <c r="BB1078" s="36">
        <v>104711.8</v>
      </c>
      <c r="BC1078" s="36">
        <v>126756.4</v>
      </c>
      <c r="BD1078" s="36">
        <v>316.46248749999995</v>
      </c>
      <c r="BE1078" s="36">
        <v>8.8206882835062874</v>
      </c>
      <c r="BF1078" s="36">
        <v>310.22531899999996</v>
      </c>
      <c r="BG1078" s="36">
        <v>322.699656</v>
      </c>
      <c r="BH1078" s="36">
        <v>255.79916399999999</v>
      </c>
      <c r="BI1078" s="36">
        <v>16.487133641169812</v>
      </c>
      <c r="BJ1078" s="36">
        <v>244.14099999999996</v>
      </c>
      <c r="BK1078" s="36">
        <v>267.45732800000002</v>
      </c>
      <c r="BL1078" s="36">
        <v>96445.083333333328</v>
      </c>
      <c r="BM1078" s="36">
        <v>4610.9648814176271</v>
      </c>
      <c r="BN1078" s="36">
        <v>93689.5</v>
      </c>
      <c r="BO1078" s="36">
        <v>104711.8</v>
      </c>
      <c r="BP1078" s="36">
        <v>228.64701550000001</v>
      </c>
      <c r="BQ1078" s="36">
        <v>133.01051977210096</v>
      </c>
      <c r="BR1078" s="36">
        <v>134.59437499999999</v>
      </c>
      <c r="BS1078" s="36">
        <v>322.699656</v>
      </c>
      <c r="BT1078" s="36">
        <v>283.32906000000003</v>
      </c>
      <c r="BU1078" s="36">
        <v>22.446018652751022</v>
      </c>
      <c r="BV1078" s="36">
        <v>267.45732800000002</v>
      </c>
      <c r="BW1078" s="36">
        <v>299.20079199999998</v>
      </c>
      <c r="BX1078" s="36">
        <v>105745.15</v>
      </c>
      <c r="BY1078" s="36">
        <v>9903.4576065129895</v>
      </c>
      <c r="BZ1078" s="36">
        <v>93689.5</v>
      </c>
      <c r="CA1078" s="36">
        <v>121245.2</v>
      </c>
      <c r="CB1078" s="36"/>
      <c r="CC1078" s="40">
        <v>25.89</v>
      </c>
      <c r="CD1078" s="40">
        <v>58.795000000000002</v>
      </c>
      <c r="CE1078" s="40"/>
    </row>
    <row r="1079" spans="1:83" s="5" customFormat="1">
      <c r="A1079" s="13" t="s">
        <v>511</v>
      </c>
      <c r="B1079" s="13">
        <v>4</v>
      </c>
      <c r="C1079" s="13">
        <v>3</v>
      </c>
      <c r="D1079" s="13" t="s">
        <v>58</v>
      </c>
      <c r="E1079" s="35" t="s">
        <v>472</v>
      </c>
      <c r="F1079" s="13" t="s">
        <v>36</v>
      </c>
      <c r="G1079" s="36">
        <v>1053847735</v>
      </c>
      <c r="H1079" s="13">
        <v>0</v>
      </c>
      <c r="I1079" s="37">
        <v>22</v>
      </c>
      <c r="J1079" s="37" t="s">
        <v>38</v>
      </c>
      <c r="K1079" s="38">
        <v>43538</v>
      </c>
      <c r="L1079" s="39">
        <v>0.47916666666666669</v>
      </c>
      <c r="M1079" s="37" t="s">
        <v>39</v>
      </c>
      <c r="N1079" s="37" t="s">
        <v>190</v>
      </c>
      <c r="O1079" s="37" t="s">
        <v>100</v>
      </c>
      <c r="P1079" s="37" t="s">
        <v>190</v>
      </c>
      <c r="Q1079" s="37">
        <v>2</v>
      </c>
      <c r="R1079" s="13" t="s">
        <v>55</v>
      </c>
      <c r="S1079" s="13" t="s">
        <v>63</v>
      </c>
      <c r="T1079" s="13" t="s">
        <v>42</v>
      </c>
      <c r="U1079" s="13" t="s">
        <v>45</v>
      </c>
      <c r="V1079" s="13" t="s">
        <v>42</v>
      </c>
      <c r="W1079" s="13" t="s">
        <v>66</v>
      </c>
      <c r="X1079" s="13" t="s">
        <v>76</v>
      </c>
      <c r="Y1079" s="13" t="s">
        <v>41</v>
      </c>
      <c r="Z1079" s="13" t="s">
        <v>41</v>
      </c>
      <c r="AA1079" s="13"/>
      <c r="AB1079" s="13">
        <v>0</v>
      </c>
      <c r="AC1079" s="13">
        <v>0</v>
      </c>
      <c r="AD1079" s="13" t="s">
        <v>42</v>
      </c>
      <c r="AE1079" s="13">
        <v>1</v>
      </c>
      <c r="AF1079" s="13" t="s">
        <v>42</v>
      </c>
      <c r="AG1079" s="13">
        <v>0</v>
      </c>
      <c r="AH1079" s="46" t="str">
        <f t="shared" si="34"/>
        <v>0</v>
      </c>
      <c r="AI1079" s="46" t="s">
        <v>77</v>
      </c>
      <c r="AJ1079" s="46" t="str">
        <f t="shared" si="35"/>
        <v>0</v>
      </c>
      <c r="AK1079" s="13" t="s">
        <v>41</v>
      </c>
      <c r="AL1079" s="13" t="s">
        <v>41</v>
      </c>
      <c r="AM1079" s="13"/>
      <c r="AN1079" s="13">
        <v>101.31965006729475</v>
      </c>
      <c r="AO1079" s="13">
        <v>117.34261838440112</v>
      </c>
      <c r="AP1079" s="13">
        <v>125.13020833333333</v>
      </c>
      <c r="AQ1079" s="13">
        <v>148.05555555555554</v>
      </c>
      <c r="AR1079" s="36">
        <v>297.71802949999994</v>
      </c>
      <c r="AS1079" s="36">
        <v>70.559151499407591</v>
      </c>
      <c r="AT1079" s="36">
        <v>247.825175</v>
      </c>
      <c r="AU1079" s="36">
        <v>347.61088399999994</v>
      </c>
      <c r="AV1079" s="36">
        <v>232.73930099999998</v>
      </c>
      <c r="AW1079" s="36">
        <v>38.008086918501569</v>
      </c>
      <c r="AX1079" s="36">
        <v>205.86352499999998</v>
      </c>
      <c r="AY1079" s="36">
        <v>259.61507699999999</v>
      </c>
      <c r="AZ1079" s="36">
        <v>79222.725000000006</v>
      </c>
      <c r="BA1079" s="36" t="s">
        <v>50</v>
      </c>
      <c r="BB1079" s="36">
        <v>38578</v>
      </c>
      <c r="BC1079" s="36">
        <v>176356.7</v>
      </c>
      <c r="BD1079" s="36">
        <v>291.44349399999999</v>
      </c>
      <c r="BE1079" s="36">
        <v>79.432684701098779</v>
      </c>
      <c r="BF1079" s="36">
        <v>235.27610399999998</v>
      </c>
      <c r="BG1079" s="36">
        <v>347.61088399999994</v>
      </c>
      <c r="BH1079" s="36">
        <v>267.47605099999998</v>
      </c>
      <c r="BI1079" s="36">
        <v>11.117096044262277</v>
      </c>
      <c r="BJ1079" s="36">
        <v>259.61507699999999</v>
      </c>
      <c r="BK1079" s="36">
        <v>275.33702499999998</v>
      </c>
      <c r="BL1079" s="36">
        <v>120326.71666666667</v>
      </c>
      <c r="BM1079" s="36">
        <v>29040.477945613515</v>
      </c>
      <c r="BN1079" s="36">
        <v>93689.5</v>
      </c>
      <c r="BO1079" s="36">
        <v>176356.7</v>
      </c>
      <c r="BP1079" s="36">
        <v>335.15526999999997</v>
      </c>
      <c r="BQ1079" s="36">
        <v>17.614898246484152</v>
      </c>
      <c r="BR1079" s="36">
        <v>322.699656</v>
      </c>
      <c r="BS1079" s="36">
        <v>347.61088399999994</v>
      </c>
      <c r="BT1079" s="36">
        <v>263.5362025</v>
      </c>
      <c r="BU1079" s="36">
        <v>5.5453088618670066</v>
      </c>
      <c r="BV1079" s="36">
        <v>259.61507699999999</v>
      </c>
      <c r="BW1079" s="36">
        <v>267.45732800000002</v>
      </c>
      <c r="BX1079" s="36">
        <v>125723.04999999999</v>
      </c>
      <c r="BY1079" s="36">
        <v>23914.284793291819</v>
      </c>
      <c r="BZ1079" s="36">
        <v>93689.5</v>
      </c>
      <c r="CA1079" s="36">
        <v>176356.7</v>
      </c>
      <c r="CB1079" s="36"/>
      <c r="CC1079" s="40">
        <v>25.452999999999999</v>
      </c>
      <c r="CD1079" s="40">
        <v>58.944000000000003</v>
      </c>
      <c r="CE1079" s="40"/>
    </row>
    <row r="1080" spans="1:83" s="5" customFormat="1">
      <c r="A1080" s="13" t="s">
        <v>511</v>
      </c>
      <c r="B1080" s="13">
        <v>4</v>
      </c>
      <c r="C1080" s="13">
        <v>3</v>
      </c>
      <c r="D1080" s="13" t="s">
        <v>58</v>
      </c>
      <c r="E1080" s="35" t="s">
        <v>472</v>
      </c>
      <c r="F1080" s="13" t="s">
        <v>36</v>
      </c>
      <c r="G1080" s="36">
        <v>1053847735</v>
      </c>
      <c r="H1080" s="13">
        <v>0</v>
      </c>
      <c r="I1080" s="37">
        <v>22</v>
      </c>
      <c r="J1080" s="37" t="s">
        <v>38</v>
      </c>
      <c r="K1080" s="38">
        <v>43538</v>
      </c>
      <c r="L1080" s="39">
        <v>0.48958333333333331</v>
      </c>
      <c r="M1080" s="37" t="s">
        <v>39</v>
      </c>
      <c r="N1080" s="37" t="s">
        <v>190</v>
      </c>
      <c r="O1080" s="37" t="s">
        <v>100</v>
      </c>
      <c r="P1080" s="37" t="s">
        <v>190</v>
      </c>
      <c r="Q1080" s="37">
        <v>3</v>
      </c>
      <c r="R1080" s="13" t="s">
        <v>55</v>
      </c>
      <c r="S1080" s="13" t="s">
        <v>63</v>
      </c>
      <c r="T1080" s="13" t="s">
        <v>42</v>
      </c>
      <c r="U1080" s="13" t="s">
        <v>52</v>
      </c>
      <c r="V1080" s="13" t="s">
        <v>42</v>
      </c>
      <c r="W1080" s="13" t="s">
        <v>66</v>
      </c>
      <c r="X1080" s="13" t="s">
        <v>76</v>
      </c>
      <c r="Y1080" s="13" t="s">
        <v>41</v>
      </c>
      <c r="Z1080" s="13" t="s">
        <v>41</v>
      </c>
      <c r="AA1080" s="13"/>
      <c r="AB1080" s="13">
        <v>0</v>
      </c>
      <c r="AC1080" s="13">
        <v>0</v>
      </c>
      <c r="AD1080" s="13" t="s">
        <v>42</v>
      </c>
      <c r="AE1080" s="13">
        <v>0</v>
      </c>
      <c r="AF1080" s="13" t="s">
        <v>42</v>
      </c>
      <c r="AG1080" s="13">
        <v>0</v>
      </c>
      <c r="AH1080" s="46" t="str">
        <f t="shared" si="34"/>
        <v>0</v>
      </c>
      <c r="AI1080" s="46" t="s">
        <v>77</v>
      </c>
      <c r="AJ1080" s="46" t="str">
        <f t="shared" si="35"/>
        <v>0</v>
      </c>
      <c r="AK1080" s="13" t="s">
        <v>41</v>
      </c>
      <c r="AL1080" s="13" t="s">
        <v>41</v>
      </c>
      <c r="AM1080" s="13"/>
      <c r="AN1080" s="13">
        <v>101.31965006729475</v>
      </c>
      <c r="AO1080" s="13">
        <v>117.34261838440112</v>
      </c>
      <c r="AP1080" s="13">
        <v>125.13020833333333</v>
      </c>
      <c r="AQ1080" s="13">
        <v>148.05555555555554</v>
      </c>
      <c r="AR1080" s="36">
        <v>279.1416835</v>
      </c>
      <c r="AS1080" s="36">
        <v>8.8470548811631247</v>
      </c>
      <c r="AT1080" s="36">
        <v>272.88587100000001</v>
      </c>
      <c r="AU1080" s="36">
        <v>285.39749599999999</v>
      </c>
      <c r="AV1080" s="36">
        <v>221.08089999999999</v>
      </c>
      <c r="AW1080" s="36">
        <v>10.800026535151096</v>
      </c>
      <c r="AX1080" s="36">
        <v>213.44412800000001</v>
      </c>
      <c r="AY1080" s="36">
        <v>228.71767199999999</v>
      </c>
      <c r="AZ1080" s="36">
        <v>83356.125</v>
      </c>
      <c r="BA1080" s="36" t="s">
        <v>50</v>
      </c>
      <c r="BB1080" s="36">
        <v>74400.5</v>
      </c>
      <c r="BC1080" s="36">
        <v>88178.4</v>
      </c>
      <c r="BD1080" s="36">
        <v>203.74548349999998</v>
      </c>
      <c r="BE1080" s="36">
        <v>115.47338347255752</v>
      </c>
      <c r="BF1080" s="36">
        <v>122.09347099999998</v>
      </c>
      <c r="BG1080" s="36">
        <v>285.39749599999999</v>
      </c>
      <c r="BH1080" s="36">
        <v>191.02984050000001</v>
      </c>
      <c r="BI1080" s="36">
        <v>31.698589373429797</v>
      </c>
      <c r="BJ1080" s="36">
        <v>168.61555300000001</v>
      </c>
      <c r="BK1080" s="36">
        <v>213.44412800000001</v>
      </c>
      <c r="BL1080" s="36">
        <v>63378.19999999999</v>
      </c>
      <c r="BM1080" s="36">
        <v>15877.446596603668</v>
      </c>
      <c r="BN1080" s="36">
        <v>35822.5</v>
      </c>
      <c r="BO1080" s="36">
        <v>74400.5</v>
      </c>
      <c r="BP1080" s="36">
        <v>316.50418999999999</v>
      </c>
      <c r="BQ1080" s="36">
        <v>43.991508535389748</v>
      </c>
      <c r="BR1080" s="36">
        <v>285.39749599999999</v>
      </c>
      <c r="BS1080" s="36">
        <v>347.61088399999994</v>
      </c>
      <c r="BT1080" s="36">
        <v>236.52960250000001</v>
      </c>
      <c r="BU1080" s="36">
        <v>32.647791131718229</v>
      </c>
      <c r="BV1080" s="36">
        <v>213.44412800000001</v>
      </c>
      <c r="BW1080" s="36">
        <v>259.61507699999999</v>
      </c>
      <c r="BX1080" s="36">
        <v>59847.618750000009</v>
      </c>
      <c r="BY1080" s="36">
        <v>34140.089721503231</v>
      </c>
      <c r="BZ1080" s="36">
        <v>35822.5</v>
      </c>
      <c r="CA1080" s="36">
        <v>176356.7</v>
      </c>
      <c r="CB1080" s="36"/>
      <c r="CC1080" s="40">
        <v>24.919</v>
      </c>
      <c r="CD1080" s="40">
        <v>60.466999999999999</v>
      </c>
      <c r="CE1080" s="40"/>
    </row>
    <row r="1081" spans="1:83" s="5" customFormat="1">
      <c r="A1081" s="13" t="s">
        <v>511</v>
      </c>
      <c r="B1081" s="13">
        <v>4</v>
      </c>
      <c r="C1081" s="13">
        <v>3</v>
      </c>
      <c r="D1081" s="13" t="s">
        <v>58</v>
      </c>
      <c r="E1081" s="35" t="s">
        <v>472</v>
      </c>
      <c r="F1081" s="13" t="s">
        <v>36</v>
      </c>
      <c r="G1081" s="36">
        <v>1053847735</v>
      </c>
      <c r="H1081" s="13"/>
      <c r="I1081" s="37">
        <v>22</v>
      </c>
      <c r="J1081" s="37" t="s">
        <v>38</v>
      </c>
      <c r="K1081" s="38">
        <v>43538</v>
      </c>
      <c r="L1081" s="39">
        <v>0.5</v>
      </c>
      <c r="M1081" s="37" t="s">
        <v>39</v>
      </c>
      <c r="N1081" s="37" t="s">
        <v>190</v>
      </c>
      <c r="O1081" s="37" t="s">
        <v>100</v>
      </c>
      <c r="P1081" s="37" t="s">
        <v>190</v>
      </c>
      <c r="Q1081" s="37">
        <v>4</v>
      </c>
      <c r="R1081" s="13" t="s">
        <v>55</v>
      </c>
      <c r="S1081" s="13" t="s">
        <v>63</v>
      </c>
      <c r="T1081" s="13" t="s">
        <v>42</v>
      </c>
      <c r="U1081" s="13" t="s">
        <v>52</v>
      </c>
      <c r="V1081" s="13" t="s">
        <v>42</v>
      </c>
      <c r="W1081" s="13" t="s">
        <v>66</v>
      </c>
      <c r="X1081" s="13" t="s">
        <v>76</v>
      </c>
      <c r="Y1081" s="13" t="s">
        <v>41</v>
      </c>
      <c r="Z1081" s="13" t="s">
        <v>41</v>
      </c>
      <c r="AA1081" s="13"/>
      <c r="AB1081" s="13">
        <v>0</v>
      </c>
      <c r="AC1081" s="13">
        <v>0</v>
      </c>
      <c r="AD1081" s="13" t="s">
        <v>42</v>
      </c>
      <c r="AE1081" s="13">
        <v>0</v>
      </c>
      <c r="AF1081" s="13" t="s">
        <v>42</v>
      </c>
      <c r="AG1081" s="13">
        <v>0</v>
      </c>
      <c r="AH1081" s="46" t="str">
        <f t="shared" si="34"/>
        <v>0</v>
      </c>
      <c r="AI1081" s="46" t="s">
        <v>77</v>
      </c>
      <c r="AJ1081" s="46" t="str">
        <f t="shared" si="35"/>
        <v>0</v>
      </c>
      <c r="AK1081" s="13" t="s">
        <v>41</v>
      </c>
      <c r="AL1081" s="13" t="s">
        <v>41</v>
      </c>
      <c r="AM1081" s="13"/>
      <c r="AN1081" s="13">
        <v>101.31965006729475</v>
      </c>
      <c r="AO1081" s="13">
        <v>117.34261838440112</v>
      </c>
      <c r="AP1081" s="13">
        <v>125.13020833333333</v>
      </c>
      <c r="AQ1081" s="13">
        <v>148.05555555555554</v>
      </c>
      <c r="AR1081" s="36">
        <v>260.33679999999998</v>
      </c>
      <c r="AS1081" s="36">
        <v>35.44117616570918</v>
      </c>
      <c r="AT1081" s="36">
        <v>235.27610399999998</v>
      </c>
      <c r="AU1081" s="36">
        <v>285.39749599999999</v>
      </c>
      <c r="AV1081" s="36">
        <v>213.462851</v>
      </c>
      <c r="AW1081" s="36">
        <v>10.747069894094489</v>
      </c>
      <c r="AX1081" s="36">
        <v>205.86352499999998</v>
      </c>
      <c r="AY1081" s="36">
        <v>221.06217699999999</v>
      </c>
      <c r="AZ1081" s="36">
        <v>88867.25</v>
      </c>
      <c r="BA1081" s="36" t="s">
        <v>50</v>
      </c>
      <c r="BB1081" s="36">
        <v>60622.6</v>
      </c>
      <c r="BC1081" s="36">
        <v>126756.4</v>
      </c>
      <c r="BD1081" s="36">
        <v>310.27950349999998</v>
      </c>
      <c r="BE1081" s="36">
        <v>35.188472465569049</v>
      </c>
      <c r="BF1081" s="36">
        <v>285.39749599999999</v>
      </c>
      <c r="BG1081" s="36">
        <v>335.16151099999996</v>
      </c>
      <c r="BH1081" s="36">
        <v>224.88992450000001</v>
      </c>
      <c r="BI1081" s="36">
        <v>5.4132524278397103</v>
      </c>
      <c r="BJ1081" s="36">
        <v>221.06217699999999</v>
      </c>
      <c r="BK1081" s="36">
        <v>228.71767199999999</v>
      </c>
      <c r="BL1081" s="36">
        <v>116652.61666666668</v>
      </c>
      <c r="BM1081" s="36">
        <v>27537.339683303904</v>
      </c>
      <c r="BN1081" s="36">
        <v>88178.4</v>
      </c>
      <c r="BO1081" s="36">
        <v>165334.39999999999</v>
      </c>
      <c r="BP1081" s="36">
        <v>285.39749599999999</v>
      </c>
      <c r="BQ1081" s="36">
        <v>0</v>
      </c>
      <c r="BR1081" s="36">
        <v>285.39749599999999</v>
      </c>
      <c r="BS1081" s="36">
        <v>285.39749599999999</v>
      </c>
      <c r="BT1081" s="36">
        <v>217.2531525</v>
      </c>
      <c r="BU1081" s="36">
        <v>5.3867741073113864</v>
      </c>
      <c r="BV1081" s="36">
        <v>213.44412800000001</v>
      </c>
      <c r="BW1081" s="36">
        <v>221.06217699999999</v>
      </c>
      <c r="BX1081" s="36">
        <v>104195.1375</v>
      </c>
      <c r="BY1081" s="36">
        <v>24548.191094223188</v>
      </c>
      <c r="BZ1081" s="36">
        <v>74400.5</v>
      </c>
      <c r="CA1081" s="36">
        <v>165334.39999999999</v>
      </c>
      <c r="CB1081" s="36"/>
      <c r="CC1081" s="40">
        <v>24.870999999999999</v>
      </c>
      <c r="CD1081" s="40">
        <v>62.545000000000002</v>
      </c>
      <c r="CE1081" s="40"/>
    </row>
    <row r="1082" spans="1:83" s="5" customFormat="1">
      <c r="A1082" s="13" t="s">
        <v>511</v>
      </c>
      <c r="B1082" s="13">
        <v>4</v>
      </c>
      <c r="C1082" s="13">
        <v>3</v>
      </c>
      <c r="D1082" s="13" t="s">
        <v>58</v>
      </c>
      <c r="E1082" s="35" t="s">
        <v>472</v>
      </c>
      <c r="F1082" s="13" t="s">
        <v>36</v>
      </c>
      <c r="G1082" s="36">
        <v>1053847735</v>
      </c>
      <c r="H1082" s="13"/>
      <c r="I1082" s="37">
        <v>22</v>
      </c>
      <c r="J1082" s="37" t="s">
        <v>38</v>
      </c>
      <c r="K1082" s="38">
        <v>43538</v>
      </c>
      <c r="L1082" s="39">
        <v>0.51041666666666663</v>
      </c>
      <c r="M1082" s="37" t="s">
        <v>39</v>
      </c>
      <c r="N1082" s="37" t="s">
        <v>190</v>
      </c>
      <c r="O1082" s="37" t="s">
        <v>100</v>
      </c>
      <c r="P1082" s="37" t="s">
        <v>190</v>
      </c>
      <c r="Q1082" s="37">
        <v>5</v>
      </c>
      <c r="R1082" s="13" t="s">
        <v>62</v>
      </c>
      <c r="S1082" s="13" t="s">
        <v>63</v>
      </c>
      <c r="T1082" s="13" t="s">
        <v>42</v>
      </c>
      <c r="U1082" s="13" t="s">
        <v>52</v>
      </c>
      <c r="V1082" s="13" t="s">
        <v>42</v>
      </c>
      <c r="W1082" s="13" t="s">
        <v>66</v>
      </c>
      <c r="X1082" s="13" t="s">
        <v>76</v>
      </c>
      <c r="Y1082" s="13" t="s">
        <v>41</v>
      </c>
      <c r="Z1082" s="13" t="s">
        <v>41</v>
      </c>
      <c r="AA1082" s="13"/>
      <c r="AB1082" s="13">
        <v>1</v>
      </c>
      <c r="AC1082" s="13">
        <v>0</v>
      </c>
      <c r="AD1082" s="13" t="s">
        <v>42</v>
      </c>
      <c r="AE1082" s="13">
        <v>0</v>
      </c>
      <c r="AF1082" s="13" t="s">
        <v>42</v>
      </c>
      <c r="AG1082" s="13">
        <v>0</v>
      </c>
      <c r="AH1082" s="46" t="str">
        <f t="shared" si="34"/>
        <v>0</v>
      </c>
      <c r="AI1082" s="46" t="s">
        <v>77</v>
      </c>
      <c r="AJ1082" s="46" t="str">
        <f t="shared" si="35"/>
        <v>0</v>
      </c>
      <c r="AK1082" s="13" t="s">
        <v>41</v>
      </c>
      <c r="AL1082" s="13" t="s">
        <v>41</v>
      </c>
      <c r="AM1082" s="13"/>
      <c r="AN1082" s="13">
        <v>101.31965006729475</v>
      </c>
      <c r="AO1082" s="13">
        <v>117.34261838440112</v>
      </c>
      <c r="AP1082" s="13">
        <v>125.13020833333333</v>
      </c>
      <c r="AQ1082" s="13">
        <v>148.05555555555554</v>
      </c>
      <c r="AR1082" s="36">
        <v>184.95932299999998</v>
      </c>
      <c r="AS1082" s="36">
        <v>88.905740508539751</v>
      </c>
      <c r="AT1082" s="36">
        <v>122.09347099999998</v>
      </c>
      <c r="AU1082" s="36">
        <v>247.825175</v>
      </c>
      <c r="AV1082" s="36">
        <v>172.47101999999998</v>
      </c>
      <c r="AW1082" s="36">
        <v>26.075852319022882</v>
      </c>
      <c r="AX1082" s="36">
        <v>154.03260799999998</v>
      </c>
      <c r="AY1082" s="36">
        <v>190.90943199999998</v>
      </c>
      <c r="AZ1082" s="36">
        <v>24283.499999999996</v>
      </c>
      <c r="BA1082" s="36" t="s">
        <v>50</v>
      </c>
      <c r="BB1082" s="36">
        <v>15155.7</v>
      </c>
      <c r="BC1082" s="36">
        <v>34444.699999999997</v>
      </c>
      <c r="BD1082" s="36">
        <v>291.49334299999998</v>
      </c>
      <c r="BE1082" s="36">
        <v>61.756115429586721</v>
      </c>
      <c r="BF1082" s="36">
        <v>247.825175</v>
      </c>
      <c r="BG1082" s="36">
        <v>335.16151099999996</v>
      </c>
      <c r="BH1082" s="36">
        <v>205.98580449999997</v>
      </c>
      <c r="BI1082" s="36">
        <v>21.321210460888771</v>
      </c>
      <c r="BJ1082" s="36">
        <v>190.90943199999998</v>
      </c>
      <c r="BK1082" s="36">
        <v>221.06217699999999</v>
      </c>
      <c r="BL1082" s="36">
        <v>52126.283333333333</v>
      </c>
      <c r="BM1082" s="36">
        <v>12458.600257078102</v>
      </c>
      <c r="BN1082" s="36">
        <v>34444.699999999997</v>
      </c>
      <c r="BO1082" s="36">
        <v>68889.3</v>
      </c>
      <c r="BP1082" s="36">
        <v>266.6113355</v>
      </c>
      <c r="BQ1082" s="36">
        <v>26.567642964017715</v>
      </c>
      <c r="BR1082" s="36">
        <v>247.825175</v>
      </c>
      <c r="BS1082" s="36">
        <v>285.39749599999999</v>
      </c>
      <c r="BT1082" s="36">
        <v>205.98580449999997</v>
      </c>
      <c r="BU1082" s="36">
        <v>21.321210460888771</v>
      </c>
      <c r="BV1082" s="36">
        <v>190.90943199999998</v>
      </c>
      <c r="BW1082" s="36">
        <v>221.06217699999999</v>
      </c>
      <c r="BX1082" s="36">
        <v>62775.412500000006</v>
      </c>
      <c r="BY1082" s="36">
        <v>21632.968350794981</v>
      </c>
      <c r="BZ1082" s="36">
        <v>34444.699999999997</v>
      </c>
      <c r="CA1082" s="36">
        <v>126756.4</v>
      </c>
      <c r="CB1082" s="36"/>
      <c r="CC1082" s="40">
        <v>24.170999999999999</v>
      </c>
      <c r="CD1082" s="40">
        <v>64.072999999999993</v>
      </c>
      <c r="CE1082" s="40"/>
    </row>
    <row r="1083" spans="1:83" s="5" customFormat="1">
      <c r="A1083" s="13" t="s">
        <v>511</v>
      </c>
      <c r="B1083" s="13">
        <v>4</v>
      </c>
      <c r="C1083" s="13">
        <v>4</v>
      </c>
      <c r="D1083" s="13" t="s">
        <v>67</v>
      </c>
      <c r="E1083" s="35" t="s">
        <v>473</v>
      </c>
      <c r="F1083" s="13" t="s">
        <v>36</v>
      </c>
      <c r="G1083" s="36">
        <v>1053855717</v>
      </c>
      <c r="H1083" s="13"/>
      <c r="I1083" s="37">
        <v>22</v>
      </c>
      <c r="J1083" s="37" t="s">
        <v>38</v>
      </c>
      <c r="K1083" s="38">
        <v>43538</v>
      </c>
      <c r="L1083" s="39">
        <v>0.45833333333333331</v>
      </c>
      <c r="M1083" s="37" t="s">
        <v>39</v>
      </c>
      <c r="N1083" s="37" t="s">
        <v>188</v>
      </c>
      <c r="O1083" s="37" t="s">
        <v>190</v>
      </c>
      <c r="P1083" s="37" t="s">
        <v>190</v>
      </c>
      <c r="Q1083" s="37">
        <v>1</v>
      </c>
      <c r="R1083" s="13" t="s">
        <v>55</v>
      </c>
      <c r="S1083" s="13" t="s">
        <v>63</v>
      </c>
      <c r="T1083" s="13" t="s">
        <v>42</v>
      </c>
      <c r="U1083" s="13" t="s">
        <v>52</v>
      </c>
      <c r="V1083" s="13" t="s">
        <v>42</v>
      </c>
      <c r="W1083" s="13" t="s">
        <v>66</v>
      </c>
      <c r="X1083" s="13" t="s">
        <v>76</v>
      </c>
      <c r="Y1083" s="13" t="s">
        <v>41</v>
      </c>
      <c r="Z1083" s="13" t="s">
        <v>42</v>
      </c>
      <c r="AA1083" s="13"/>
      <c r="AB1083" s="13">
        <v>0</v>
      </c>
      <c r="AC1083" s="13">
        <v>0</v>
      </c>
      <c r="AD1083" s="13" t="s">
        <v>42</v>
      </c>
      <c r="AE1083" s="13">
        <v>0</v>
      </c>
      <c r="AF1083" s="13" t="s">
        <v>42</v>
      </c>
      <c r="AG1083" s="13">
        <v>0</v>
      </c>
      <c r="AH1083" s="46" t="str">
        <f t="shared" si="34"/>
        <v>0</v>
      </c>
      <c r="AI1083" s="46" t="s">
        <v>77</v>
      </c>
      <c r="AJ1083" s="46" t="str">
        <f t="shared" si="35"/>
        <v>0</v>
      </c>
      <c r="AK1083" s="13" t="s">
        <v>41</v>
      </c>
      <c r="AL1083" s="13" t="s">
        <v>42</v>
      </c>
      <c r="AM1083" s="13"/>
      <c r="AN1083" s="13">
        <v>101.31965006729475</v>
      </c>
      <c r="AO1083" s="13">
        <v>117.34261838440112</v>
      </c>
      <c r="AP1083" s="13">
        <v>125.13020833333333</v>
      </c>
      <c r="AQ1083" s="13">
        <v>148.05555555555554</v>
      </c>
      <c r="AR1083" s="36">
        <v>1146.269918</v>
      </c>
      <c r="AS1083" s="36">
        <v>11.013238462983397</v>
      </c>
      <c r="AT1083" s="36">
        <v>1138.4823823999998</v>
      </c>
      <c r="AU1083" s="36">
        <v>1154.0574535999999</v>
      </c>
      <c r="AV1083" s="36">
        <v>915.01284050000004</v>
      </c>
      <c r="AW1083" s="36">
        <v>15.983487361038716</v>
      </c>
      <c r="AX1083" s="36">
        <v>903.71080820000009</v>
      </c>
      <c r="AY1083" s="36">
        <v>926.31487279999999</v>
      </c>
      <c r="AZ1083" s="36">
        <v>112978.52499999999</v>
      </c>
      <c r="BA1083" s="36" t="s">
        <v>50</v>
      </c>
      <c r="BB1083" s="36">
        <v>104711.8</v>
      </c>
      <c r="BC1083" s="36">
        <v>126756.4</v>
      </c>
      <c r="BD1083" s="36">
        <v>1142.3773983999999</v>
      </c>
      <c r="BE1083" s="36">
        <v>5.5083844528602812</v>
      </c>
      <c r="BF1083" s="36">
        <v>1138.4823823999998</v>
      </c>
      <c r="BG1083" s="36">
        <v>1146.2724143999999</v>
      </c>
      <c r="BH1083" s="36">
        <v>888.70650770000009</v>
      </c>
      <c r="BI1083" s="36">
        <v>21.219285261021412</v>
      </c>
      <c r="BJ1083" s="36">
        <v>873.70220720000009</v>
      </c>
      <c r="BK1083" s="36">
        <v>903.71080820000009</v>
      </c>
      <c r="BL1083" s="36">
        <v>96445.083333333328</v>
      </c>
      <c r="BM1083" s="36">
        <v>4610.9648814176271</v>
      </c>
      <c r="BN1083" s="36">
        <v>93689.5</v>
      </c>
      <c r="BO1083" s="36">
        <v>104711.8</v>
      </c>
      <c r="BP1083" s="36">
        <v>1138.4823823999998</v>
      </c>
      <c r="BQ1083" s="36">
        <v>0</v>
      </c>
      <c r="BR1083" s="36">
        <v>1138.4823823999998</v>
      </c>
      <c r="BS1083" s="36">
        <v>1138.4823823999998</v>
      </c>
      <c r="BT1083" s="36">
        <v>1039.7872322000001</v>
      </c>
      <c r="BU1083" s="36">
        <v>192.44112434003233</v>
      </c>
      <c r="BV1083" s="36">
        <v>903.71080820000009</v>
      </c>
      <c r="BW1083" s="36">
        <v>1175.8636562000002</v>
      </c>
      <c r="BX1083" s="36">
        <v>105745.15</v>
      </c>
      <c r="BY1083" s="36">
        <v>9903.4576065129895</v>
      </c>
      <c r="BZ1083" s="36">
        <v>93689.5</v>
      </c>
      <c r="CA1083" s="36">
        <v>121245.2</v>
      </c>
      <c r="CB1083" s="36"/>
      <c r="CC1083" s="40">
        <v>25.89</v>
      </c>
      <c r="CD1083" s="40">
        <v>58.795000000000002</v>
      </c>
      <c r="CE1083" s="40"/>
    </row>
    <row r="1084" spans="1:83" s="5" customFormat="1">
      <c r="A1084" s="13" t="s">
        <v>511</v>
      </c>
      <c r="B1084" s="13">
        <v>4</v>
      </c>
      <c r="C1084" s="13">
        <v>4</v>
      </c>
      <c r="D1084" s="13" t="s">
        <v>67</v>
      </c>
      <c r="E1084" s="35" t="s">
        <v>473</v>
      </c>
      <c r="F1084" s="13" t="s">
        <v>36</v>
      </c>
      <c r="G1084" s="36">
        <v>1053855717</v>
      </c>
      <c r="H1084" s="13"/>
      <c r="I1084" s="37">
        <v>22</v>
      </c>
      <c r="J1084" s="37" t="s">
        <v>38</v>
      </c>
      <c r="K1084" s="38">
        <v>43538</v>
      </c>
      <c r="L1084" s="39">
        <v>0.47916666666666669</v>
      </c>
      <c r="M1084" s="37" t="s">
        <v>39</v>
      </c>
      <c r="N1084" s="37" t="s">
        <v>188</v>
      </c>
      <c r="O1084" s="37" t="s">
        <v>190</v>
      </c>
      <c r="P1084" s="37" t="s">
        <v>190</v>
      </c>
      <c r="Q1084" s="37">
        <v>2</v>
      </c>
      <c r="R1084" s="13" t="s">
        <v>55</v>
      </c>
      <c r="S1084" s="13" t="s">
        <v>63</v>
      </c>
      <c r="T1084" s="13" t="s">
        <v>42</v>
      </c>
      <c r="U1084" s="13" t="s">
        <v>52</v>
      </c>
      <c r="V1084" s="13" t="s">
        <v>42</v>
      </c>
      <c r="W1084" s="13" t="s">
        <v>66</v>
      </c>
      <c r="X1084" s="13" t="s">
        <v>76</v>
      </c>
      <c r="Y1084" s="13" t="s">
        <v>41</v>
      </c>
      <c r="Z1084" s="13" t="s">
        <v>42</v>
      </c>
      <c r="AA1084" s="13"/>
      <c r="AB1084" s="13">
        <v>0</v>
      </c>
      <c r="AC1084" s="13">
        <v>0</v>
      </c>
      <c r="AD1084" s="13" t="s">
        <v>42</v>
      </c>
      <c r="AE1084" s="13">
        <v>0</v>
      </c>
      <c r="AF1084" s="13" t="s">
        <v>42</v>
      </c>
      <c r="AG1084" s="13">
        <v>0</v>
      </c>
      <c r="AH1084" s="46" t="str">
        <f t="shared" si="34"/>
        <v>0</v>
      </c>
      <c r="AI1084" s="46" t="s">
        <v>77</v>
      </c>
      <c r="AJ1084" s="46" t="str">
        <f t="shared" si="35"/>
        <v>0</v>
      </c>
      <c r="AK1084" s="13" t="s">
        <v>41</v>
      </c>
      <c r="AL1084" s="13" t="s">
        <v>42</v>
      </c>
      <c r="AM1084" s="13"/>
      <c r="AN1084" s="13">
        <v>101.31965006729475</v>
      </c>
      <c r="AO1084" s="13">
        <v>117.34261838440112</v>
      </c>
      <c r="AP1084" s="13">
        <v>125.13020833333333</v>
      </c>
      <c r="AQ1084" s="13">
        <v>148.05555555555554</v>
      </c>
      <c r="AR1084" s="36">
        <v>727.22796999999991</v>
      </c>
      <c r="AS1084" s="36">
        <v>90.877442148369141</v>
      </c>
      <c r="AT1084" s="36">
        <v>662.96791439999993</v>
      </c>
      <c r="AU1084" s="36">
        <v>791.4880255999999</v>
      </c>
      <c r="AV1084" s="36">
        <v>601.43613300000015</v>
      </c>
      <c r="AW1084" s="36">
        <v>78.608013215101437</v>
      </c>
      <c r="AX1084" s="36">
        <v>545.85187380000013</v>
      </c>
      <c r="AY1084" s="36">
        <v>657.02039220000006</v>
      </c>
      <c r="AZ1084" s="36">
        <v>79222.725000000006</v>
      </c>
      <c r="BA1084" s="36" t="s">
        <v>50</v>
      </c>
      <c r="BB1084" s="36">
        <v>38578</v>
      </c>
      <c r="BC1084" s="36">
        <v>176356.7</v>
      </c>
      <c r="BD1084" s="36">
        <v>859.12699279999993</v>
      </c>
      <c r="BE1084" s="36">
        <v>95.655944759149051</v>
      </c>
      <c r="BF1084" s="36">
        <v>791.4880255999999</v>
      </c>
      <c r="BG1084" s="36">
        <v>926.76596000000006</v>
      </c>
      <c r="BH1084" s="36">
        <v>731.61485770000002</v>
      </c>
      <c r="BI1084" s="36">
        <v>105.49250478807213</v>
      </c>
      <c r="BJ1084" s="36">
        <v>657.02039220000006</v>
      </c>
      <c r="BK1084" s="36">
        <v>806.20932319999997</v>
      </c>
      <c r="BL1084" s="36">
        <v>120326.71666666667</v>
      </c>
      <c r="BM1084" s="36">
        <v>29040.477945613515</v>
      </c>
      <c r="BN1084" s="36">
        <v>93689.5</v>
      </c>
      <c r="BO1084" s="36">
        <v>176356.7</v>
      </c>
      <c r="BP1084" s="36">
        <v>964.98520399999984</v>
      </c>
      <c r="BQ1084" s="36">
        <v>245.36206272674451</v>
      </c>
      <c r="BR1084" s="36">
        <v>791.4880255999999</v>
      </c>
      <c r="BS1084" s="36">
        <v>1138.4823823999998</v>
      </c>
      <c r="BT1084" s="36">
        <v>780.36560020000002</v>
      </c>
      <c r="BU1084" s="36">
        <v>174.43646600733098</v>
      </c>
      <c r="BV1084" s="36">
        <v>657.02039220000006</v>
      </c>
      <c r="BW1084" s="36">
        <v>903.71080820000009</v>
      </c>
      <c r="BX1084" s="36">
        <v>125723.04999999999</v>
      </c>
      <c r="BY1084" s="36">
        <v>23914.284793291819</v>
      </c>
      <c r="BZ1084" s="36">
        <v>93689.5</v>
      </c>
      <c r="CA1084" s="36">
        <v>176356.7</v>
      </c>
      <c r="CB1084" s="36"/>
      <c r="CC1084" s="40">
        <v>25.452999999999999</v>
      </c>
      <c r="CD1084" s="40">
        <v>58.944000000000003</v>
      </c>
      <c r="CE1084" s="40"/>
    </row>
    <row r="1085" spans="1:83" s="5" customFormat="1">
      <c r="A1085" s="13" t="s">
        <v>511</v>
      </c>
      <c r="B1085" s="13">
        <v>4</v>
      </c>
      <c r="C1085" s="13">
        <v>4</v>
      </c>
      <c r="D1085" s="13" t="s">
        <v>67</v>
      </c>
      <c r="E1085" s="35" t="s">
        <v>473</v>
      </c>
      <c r="F1085" s="13" t="s">
        <v>36</v>
      </c>
      <c r="G1085" s="36">
        <v>1053855717</v>
      </c>
      <c r="H1085" s="13"/>
      <c r="I1085" s="37">
        <v>22</v>
      </c>
      <c r="J1085" s="37" t="s">
        <v>38</v>
      </c>
      <c r="K1085" s="38">
        <v>43538</v>
      </c>
      <c r="L1085" s="39">
        <v>0.48958333333333331</v>
      </c>
      <c r="M1085" s="37" t="s">
        <v>39</v>
      </c>
      <c r="N1085" s="37" t="s">
        <v>188</v>
      </c>
      <c r="O1085" s="37" t="s">
        <v>190</v>
      </c>
      <c r="P1085" s="37" t="s">
        <v>190</v>
      </c>
      <c r="Q1085" s="37">
        <v>3</v>
      </c>
      <c r="R1085" s="13" t="s">
        <v>43</v>
      </c>
      <c r="S1085" s="13" t="s">
        <v>44</v>
      </c>
      <c r="T1085" s="13" t="s">
        <v>42</v>
      </c>
      <c r="U1085" s="13" t="s">
        <v>52</v>
      </c>
      <c r="V1085" s="13" t="s">
        <v>42</v>
      </c>
      <c r="W1085" s="13" t="s">
        <v>66</v>
      </c>
      <c r="X1085" s="13" t="s">
        <v>76</v>
      </c>
      <c r="Y1085" s="13" t="s">
        <v>41</v>
      </c>
      <c r="Z1085" s="13" t="s">
        <v>41</v>
      </c>
      <c r="AA1085" s="13"/>
      <c r="AB1085" s="13">
        <v>-1</v>
      </c>
      <c r="AC1085" s="13">
        <v>1</v>
      </c>
      <c r="AD1085" s="13" t="s">
        <v>42</v>
      </c>
      <c r="AE1085" s="13">
        <v>0</v>
      </c>
      <c r="AF1085" s="13" t="s">
        <v>42</v>
      </c>
      <c r="AG1085" s="13">
        <v>0</v>
      </c>
      <c r="AH1085" s="46" t="str">
        <f t="shared" si="34"/>
        <v>0</v>
      </c>
      <c r="AI1085" s="46" t="s">
        <v>77</v>
      </c>
      <c r="AJ1085" s="46" t="str">
        <f t="shared" si="35"/>
        <v>0</v>
      </c>
      <c r="AK1085" s="13" t="s">
        <v>41</v>
      </c>
      <c r="AL1085" s="13" t="s">
        <v>41</v>
      </c>
      <c r="AM1085" s="13"/>
      <c r="AN1085" s="13">
        <v>101.31965006729475</v>
      </c>
      <c r="AO1085" s="13">
        <v>117.34261838440112</v>
      </c>
      <c r="AP1085" s="13">
        <v>125.13020833333333</v>
      </c>
      <c r="AQ1085" s="13">
        <v>148.05555555555554</v>
      </c>
      <c r="AR1085" s="36">
        <v>962.20643119999988</v>
      </c>
      <c r="AS1085" s="36">
        <v>39.055245310558526</v>
      </c>
      <c r="AT1085" s="36">
        <v>934.59020239999984</v>
      </c>
      <c r="AU1085" s="36">
        <v>989.82265999999993</v>
      </c>
      <c r="AV1085" s="36">
        <v>642.22341700000004</v>
      </c>
      <c r="AW1085" s="36">
        <v>10.527065215679563</v>
      </c>
      <c r="AX1085" s="36">
        <v>634.7796578</v>
      </c>
      <c r="AY1085" s="36">
        <v>649.66717620000009</v>
      </c>
      <c r="AZ1085" s="36">
        <v>83356.125</v>
      </c>
      <c r="BA1085" s="36" t="s">
        <v>50</v>
      </c>
      <c r="BB1085" s="36">
        <v>74400.5</v>
      </c>
      <c r="BC1085" s="36">
        <v>88178.4</v>
      </c>
      <c r="BD1085" s="36">
        <v>712.34457999999995</v>
      </c>
      <c r="BE1085" s="36">
        <v>392.4132639972467</v>
      </c>
      <c r="BF1085" s="36">
        <v>434.86650000000003</v>
      </c>
      <c r="BG1085" s="36">
        <v>989.82265999999993</v>
      </c>
      <c r="BH1085" s="36">
        <v>498.24976449999997</v>
      </c>
      <c r="BI1085" s="36">
        <v>193.08242677421177</v>
      </c>
      <c r="BJ1085" s="36">
        <v>361.7198712</v>
      </c>
      <c r="BK1085" s="36">
        <v>634.7796578</v>
      </c>
      <c r="BL1085" s="36">
        <v>63378.19999999999</v>
      </c>
      <c r="BM1085" s="36">
        <v>15877.446596603668</v>
      </c>
      <c r="BN1085" s="36">
        <v>35822.5</v>
      </c>
      <c r="BO1085" s="36">
        <v>74400.5</v>
      </c>
      <c r="BP1085" s="36">
        <v>890.65534279999997</v>
      </c>
      <c r="BQ1085" s="36">
        <v>140.24376492839377</v>
      </c>
      <c r="BR1085" s="36">
        <v>791.4880255999999</v>
      </c>
      <c r="BS1085" s="36">
        <v>989.82265999999993</v>
      </c>
      <c r="BT1085" s="36">
        <v>645.90002500000003</v>
      </c>
      <c r="BU1085" s="36">
        <v>15.726574112808967</v>
      </c>
      <c r="BV1085" s="36">
        <v>634.7796578</v>
      </c>
      <c r="BW1085" s="36">
        <v>657.02039220000006</v>
      </c>
      <c r="BX1085" s="36">
        <v>59847.618750000009</v>
      </c>
      <c r="BY1085" s="36">
        <v>34140.089721503231</v>
      </c>
      <c r="BZ1085" s="36">
        <v>35822.5</v>
      </c>
      <c r="CA1085" s="36">
        <v>176356.7</v>
      </c>
      <c r="CB1085" s="36"/>
      <c r="CC1085" s="40">
        <v>24.919</v>
      </c>
      <c r="CD1085" s="40">
        <v>60.466999999999999</v>
      </c>
      <c r="CE1085" s="40"/>
    </row>
    <row r="1086" spans="1:83" s="5" customFormat="1">
      <c r="A1086" s="13" t="s">
        <v>511</v>
      </c>
      <c r="B1086" s="13">
        <v>4</v>
      </c>
      <c r="C1086" s="13">
        <v>4</v>
      </c>
      <c r="D1086" s="13" t="s">
        <v>67</v>
      </c>
      <c r="E1086" s="35" t="s">
        <v>473</v>
      </c>
      <c r="F1086" s="13" t="s">
        <v>36</v>
      </c>
      <c r="G1086" s="36">
        <v>1053855717</v>
      </c>
      <c r="H1086" s="13"/>
      <c r="I1086" s="37">
        <v>22</v>
      </c>
      <c r="J1086" s="37" t="s">
        <v>38</v>
      </c>
      <c r="K1086" s="38">
        <v>43538</v>
      </c>
      <c r="L1086" s="39">
        <v>0.51041666666666663</v>
      </c>
      <c r="M1086" s="37" t="s">
        <v>39</v>
      </c>
      <c r="N1086" s="37" t="s">
        <v>188</v>
      </c>
      <c r="O1086" s="37" t="s">
        <v>190</v>
      </c>
      <c r="P1086" s="37" t="s">
        <v>190</v>
      </c>
      <c r="Q1086" s="37">
        <v>5</v>
      </c>
      <c r="R1086" s="13" t="s">
        <v>55</v>
      </c>
      <c r="S1086" s="13" t="s">
        <v>63</v>
      </c>
      <c r="T1086" s="13" t="s">
        <v>42</v>
      </c>
      <c r="U1086" s="13" t="s">
        <v>52</v>
      </c>
      <c r="V1086" s="13" t="s">
        <v>42</v>
      </c>
      <c r="W1086" s="13" t="s">
        <v>66</v>
      </c>
      <c r="X1086" s="13" t="s">
        <v>76</v>
      </c>
      <c r="Y1086" s="13" t="s">
        <v>41</v>
      </c>
      <c r="Z1086" s="13" t="s">
        <v>42</v>
      </c>
      <c r="AA1086" s="13"/>
      <c r="AB1086" s="13">
        <v>0</v>
      </c>
      <c r="AC1086" s="13">
        <v>0</v>
      </c>
      <c r="AD1086" s="13" t="s">
        <v>42</v>
      </c>
      <c r="AE1086" s="13">
        <v>0</v>
      </c>
      <c r="AF1086" s="13" t="s">
        <v>42</v>
      </c>
      <c r="AG1086" s="13">
        <v>0</v>
      </c>
      <c r="AH1086" s="46" t="str">
        <f t="shared" si="34"/>
        <v>0</v>
      </c>
      <c r="AI1086" s="46" t="s">
        <v>77</v>
      </c>
      <c r="AJ1086" s="46" t="str">
        <f t="shared" si="35"/>
        <v>0</v>
      </c>
      <c r="AK1086" s="13" t="s">
        <v>41</v>
      </c>
      <c r="AL1086" s="13" t="s">
        <v>42</v>
      </c>
      <c r="AM1086" s="13"/>
      <c r="AN1086" s="13">
        <v>101.31965006729475</v>
      </c>
      <c r="AO1086" s="13">
        <v>117.34261838440112</v>
      </c>
      <c r="AP1086" s="13">
        <v>125.13020833333333</v>
      </c>
      <c r="AQ1086" s="13">
        <v>148.05555555555554</v>
      </c>
      <c r="AR1086" s="36">
        <v>507.4370576</v>
      </c>
      <c r="AS1086" s="36">
        <v>254.10666787622961</v>
      </c>
      <c r="AT1086" s="36">
        <v>327.75650960000002</v>
      </c>
      <c r="AU1086" s="36">
        <v>687.11760559999993</v>
      </c>
      <c r="AV1086" s="36">
        <v>420.69606490000001</v>
      </c>
      <c r="AW1086" s="36">
        <v>145.56915283328962</v>
      </c>
      <c r="AX1086" s="36">
        <v>317.7631298</v>
      </c>
      <c r="AY1086" s="36">
        <v>523.62900000000002</v>
      </c>
      <c r="AZ1086" s="36">
        <v>24283.499999999996</v>
      </c>
      <c r="BA1086" s="36" t="s">
        <v>50</v>
      </c>
      <c r="BB1086" s="36">
        <v>15155.7</v>
      </c>
      <c r="BC1086" s="36">
        <v>34444.699999999997</v>
      </c>
      <c r="BD1086" s="36">
        <v>747.30959200000007</v>
      </c>
      <c r="BE1086" s="36">
        <v>85.124323513056993</v>
      </c>
      <c r="BF1086" s="36">
        <v>687.11760559999993</v>
      </c>
      <c r="BG1086" s="36">
        <v>807.50157840000008</v>
      </c>
      <c r="BH1086" s="36">
        <v>560.66379209999991</v>
      </c>
      <c r="BI1086" s="36">
        <v>52.375105267487882</v>
      </c>
      <c r="BJ1086" s="36">
        <v>523.62900000000002</v>
      </c>
      <c r="BK1086" s="36">
        <v>597.69858419999991</v>
      </c>
      <c r="BL1086" s="36">
        <v>52126.283333333333</v>
      </c>
      <c r="BM1086" s="36">
        <v>12458.600257078102</v>
      </c>
      <c r="BN1086" s="36">
        <v>34444.699999999997</v>
      </c>
      <c r="BO1086" s="36">
        <v>68889.3</v>
      </c>
      <c r="BP1086" s="36">
        <v>802.97702559999993</v>
      </c>
      <c r="BQ1086" s="36">
        <v>163.84996309268121</v>
      </c>
      <c r="BR1086" s="36">
        <v>687.11760559999993</v>
      </c>
      <c r="BS1086" s="36">
        <v>918.83644560000005</v>
      </c>
      <c r="BT1086" s="36">
        <v>538.44674559999999</v>
      </c>
      <c r="BU1086" s="36">
        <v>20.955456791314205</v>
      </c>
      <c r="BV1086" s="36">
        <v>523.62900000000002</v>
      </c>
      <c r="BW1086" s="36">
        <v>553.26449119999995</v>
      </c>
      <c r="BX1086" s="36">
        <v>62775.412500000006</v>
      </c>
      <c r="BY1086" s="36">
        <v>21632.968350794981</v>
      </c>
      <c r="BZ1086" s="36">
        <v>34444.699999999997</v>
      </c>
      <c r="CA1086" s="36">
        <v>126756.4</v>
      </c>
      <c r="CB1086" s="36"/>
      <c r="CC1086" s="40">
        <v>24.170999999999999</v>
      </c>
      <c r="CD1086" s="40">
        <v>64.072999999999993</v>
      </c>
      <c r="CE1086" s="40"/>
    </row>
    <row r="1087" spans="1:83" s="5" customFormat="1">
      <c r="A1087" s="13" t="s">
        <v>511</v>
      </c>
      <c r="B1087" s="13">
        <v>4</v>
      </c>
      <c r="C1087" s="13">
        <v>5</v>
      </c>
      <c r="D1087" s="13" t="s">
        <v>107</v>
      </c>
      <c r="E1087" s="35" t="s">
        <v>474</v>
      </c>
      <c r="F1087" s="13" t="s">
        <v>36</v>
      </c>
      <c r="G1087" s="36">
        <v>1053842521</v>
      </c>
      <c r="H1087" s="13"/>
      <c r="I1087" s="37">
        <v>23</v>
      </c>
      <c r="J1087" s="37" t="s">
        <v>38</v>
      </c>
      <c r="K1087" s="38">
        <v>43538</v>
      </c>
      <c r="L1087" s="39">
        <v>0.45833333333333331</v>
      </c>
      <c r="M1087" s="37" t="s">
        <v>230</v>
      </c>
      <c r="N1087" s="37" t="s">
        <v>190</v>
      </c>
      <c r="O1087" s="37" t="s">
        <v>190</v>
      </c>
      <c r="P1087" s="37" t="s">
        <v>190</v>
      </c>
      <c r="Q1087" s="37">
        <v>1</v>
      </c>
      <c r="R1087" s="13" t="s">
        <v>43</v>
      </c>
      <c r="S1087" s="13" t="s">
        <v>63</v>
      </c>
      <c r="T1087" s="13" t="s">
        <v>41</v>
      </c>
      <c r="U1087" s="13" t="s">
        <v>45</v>
      </c>
      <c r="V1087" s="13" t="s">
        <v>42</v>
      </c>
      <c r="W1087" s="13" t="s">
        <v>46</v>
      </c>
      <c r="X1087" s="13" t="s">
        <v>47</v>
      </c>
      <c r="Y1087" s="13" t="s">
        <v>41</v>
      </c>
      <c r="Z1087" s="13" t="s">
        <v>41</v>
      </c>
      <c r="AA1087" s="13"/>
      <c r="AB1087" s="13">
        <v>-1</v>
      </c>
      <c r="AC1087" s="13">
        <v>0</v>
      </c>
      <c r="AD1087" s="13" t="s">
        <v>41</v>
      </c>
      <c r="AE1087" s="13">
        <v>1</v>
      </c>
      <c r="AF1087" s="13" t="s">
        <v>42</v>
      </c>
      <c r="AG1087" s="13" t="s">
        <v>48</v>
      </c>
      <c r="AH1087" s="46">
        <f t="shared" si="34"/>
        <v>1</v>
      </c>
      <c r="AI1087" s="46" t="s">
        <v>49</v>
      </c>
      <c r="AJ1087" s="46" t="str">
        <f t="shared" si="35"/>
        <v>-1</v>
      </c>
      <c r="AK1087" s="13" t="s">
        <v>41</v>
      </c>
      <c r="AL1087" s="13" t="s">
        <v>41</v>
      </c>
      <c r="AM1087" s="13"/>
      <c r="AN1087" s="13">
        <v>101.31965006729475</v>
      </c>
      <c r="AO1087" s="13">
        <v>117.34261838440112</v>
      </c>
      <c r="AP1087" s="13">
        <v>125.13020833333333</v>
      </c>
      <c r="AQ1087" s="13">
        <v>148.05555555555554</v>
      </c>
      <c r="AR1087" s="36">
        <v>549.0244932999999</v>
      </c>
      <c r="AS1087" s="36">
        <v>24.105103293449009</v>
      </c>
      <c r="AT1087" s="36">
        <v>531.97961129999999</v>
      </c>
      <c r="AU1087" s="36">
        <v>566.06937529999993</v>
      </c>
      <c r="AV1087" s="36">
        <v>180.94605749999999</v>
      </c>
      <c r="AW1087" s="36">
        <v>5.7861610280903477</v>
      </c>
      <c r="AX1087" s="36">
        <v>176.85462379999998</v>
      </c>
      <c r="AY1087" s="36">
        <v>185.03749120000001</v>
      </c>
      <c r="AZ1087" s="36">
        <v>112978.52499999999</v>
      </c>
      <c r="BA1087" s="36" t="s">
        <v>50</v>
      </c>
      <c r="BB1087" s="36">
        <v>104711.8</v>
      </c>
      <c r="BC1087" s="36">
        <v>126756.4</v>
      </c>
      <c r="BD1087" s="36">
        <v>587.15859004999993</v>
      </c>
      <c r="BE1087" s="36">
        <v>78.034860106146809</v>
      </c>
      <c r="BF1087" s="36">
        <v>531.97961129999999</v>
      </c>
      <c r="BG1087" s="36">
        <v>642.33756879999999</v>
      </c>
      <c r="BH1087" s="36">
        <v>201.415708</v>
      </c>
      <c r="BI1087" s="36">
        <v>23.162296326046878</v>
      </c>
      <c r="BJ1087" s="36">
        <v>185.03749120000001</v>
      </c>
      <c r="BK1087" s="36">
        <v>217.79392480000001</v>
      </c>
      <c r="BL1087" s="36">
        <v>96445.083333333328</v>
      </c>
      <c r="BM1087" s="36">
        <v>4610.9648814176271</v>
      </c>
      <c r="BN1087" s="36">
        <v>93689.5</v>
      </c>
      <c r="BO1087" s="36">
        <v>104711.8</v>
      </c>
      <c r="BP1087" s="36">
        <v>642.02238130000001</v>
      </c>
      <c r="BQ1087" s="36">
        <v>155.6239777751035</v>
      </c>
      <c r="BR1087" s="36">
        <v>531.97961129999999</v>
      </c>
      <c r="BS1087" s="36">
        <v>752.06515130000003</v>
      </c>
      <c r="BT1087" s="36">
        <v>185.03749120000001</v>
      </c>
      <c r="BU1087" s="36">
        <v>0</v>
      </c>
      <c r="BV1087" s="36">
        <v>185.03749120000001</v>
      </c>
      <c r="BW1087" s="36">
        <v>185.03749120000001</v>
      </c>
      <c r="BX1087" s="36">
        <v>105745.15</v>
      </c>
      <c r="BY1087" s="36">
        <v>9903.4576065129895</v>
      </c>
      <c r="BZ1087" s="36">
        <v>93689.5</v>
      </c>
      <c r="CA1087" s="36">
        <v>121245.2</v>
      </c>
      <c r="CB1087" s="36"/>
      <c r="CC1087" s="40">
        <v>25.89</v>
      </c>
      <c r="CD1087" s="40">
        <v>58.795000000000002</v>
      </c>
      <c r="CE1087" s="40"/>
    </row>
    <row r="1088" spans="1:83" s="5" customFormat="1">
      <c r="A1088" s="13" t="s">
        <v>511</v>
      </c>
      <c r="B1088" s="13">
        <v>4</v>
      </c>
      <c r="C1088" s="13">
        <v>5</v>
      </c>
      <c r="D1088" s="13" t="s">
        <v>107</v>
      </c>
      <c r="E1088" s="35" t="s">
        <v>474</v>
      </c>
      <c r="F1088" s="13" t="s">
        <v>36</v>
      </c>
      <c r="G1088" s="36">
        <v>1053842521</v>
      </c>
      <c r="H1088" s="13"/>
      <c r="I1088" s="37">
        <v>23</v>
      </c>
      <c r="J1088" s="37" t="s">
        <v>38</v>
      </c>
      <c r="K1088" s="38">
        <v>43538</v>
      </c>
      <c r="L1088" s="39">
        <v>0.47916666666666669</v>
      </c>
      <c r="M1088" s="37" t="s">
        <v>230</v>
      </c>
      <c r="N1088" s="37" t="s">
        <v>190</v>
      </c>
      <c r="O1088" s="37" t="s">
        <v>190</v>
      </c>
      <c r="P1088" s="37" t="s">
        <v>190</v>
      </c>
      <c r="Q1088" s="37">
        <v>2</v>
      </c>
      <c r="R1088" s="13" t="s">
        <v>43</v>
      </c>
      <c r="S1088" s="13" t="s">
        <v>63</v>
      </c>
      <c r="T1088" s="13" t="s">
        <v>42</v>
      </c>
      <c r="U1088" s="13" t="s">
        <v>45</v>
      </c>
      <c r="V1088" s="13" t="s">
        <v>42</v>
      </c>
      <c r="W1088" s="13" t="s">
        <v>46</v>
      </c>
      <c r="X1088" s="13" t="s">
        <v>88</v>
      </c>
      <c r="Y1088" s="13" t="s">
        <v>41</v>
      </c>
      <c r="Z1088" s="13" t="s">
        <v>42</v>
      </c>
      <c r="AA1088" s="13"/>
      <c r="AB1088" s="13">
        <v>-1</v>
      </c>
      <c r="AC1088" s="13">
        <v>0</v>
      </c>
      <c r="AD1088" s="13" t="s">
        <v>42</v>
      </c>
      <c r="AE1088" s="13">
        <v>1</v>
      </c>
      <c r="AF1088" s="13" t="s">
        <v>42</v>
      </c>
      <c r="AG1088" s="13" t="s">
        <v>48</v>
      </c>
      <c r="AH1088" s="46">
        <f t="shared" si="34"/>
        <v>1</v>
      </c>
      <c r="AI1088" s="46" t="s">
        <v>89</v>
      </c>
      <c r="AJ1088" s="46" t="str">
        <f t="shared" si="35"/>
        <v>-3</v>
      </c>
      <c r="AK1088" s="13" t="s">
        <v>41</v>
      </c>
      <c r="AL1088" s="13" t="s">
        <v>42</v>
      </c>
      <c r="AM1088" s="13"/>
      <c r="AN1088" s="13">
        <v>101.31965006729475</v>
      </c>
      <c r="AO1088" s="13">
        <v>117.34261838440112</v>
      </c>
      <c r="AP1088" s="13">
        <v>125.13020833333333</v>
      </c>
      <c r="AQ1088" s="13">
        <v>148.05555555555554</v>
      </c>
      <c r="AR1088" s="36">
        <v>382.35388645</v>
      </c>
      <c r="AS1088" s="36">
        <v>91.013251410216171</v>
      </c>
      <c r="AT1088" s="36">
        <v>317.99779920000003</v>
      </c>
      <c r="AU1088" s="36">
        <v>446.70997369999998</v>
      </c>
      <c r="AV1088" s="36">
        <v>144.25155680000003</v>
      </c>
      <c r="AW1088" s="36">
        <v>0</v>
      </c>
      <c r="AX1088" s="36">
        <v>144.25155680000003</v>
      </c>
      <c r="AY1088" s="36">
        <v>144.25155680000003</v>
      </c>
      <c r="AZ1088" s="36">
        <v>79222.725000000006</v>
      </c>
      <c r="BA1088" s="36" t="s">
        <v>50</v>
      </c>
      <c r="BB1088" s="36">
        <v>38578</v>
      </c>
      <c r="BC1088" s="36">
        <v>176356.7</v>
      </c>
      <c r="BD1088" s="36">
        <v>476.59552969999999</v>
      </c>
      <c r="BE1088" s="36">
        <v>42.264558614260636</v>
      </c>
      <c r="BF1088" s="36">
        <v>446.70997369999998</v>
      </c>
      <c r="BG1088" s="36">
        <v>506.48108569999999</v>
      </c>
      <c r="BH1088" s="36">
        <v>148.33801350000002</v>
      </c>
      <c r="BI1088" s="36">
        <v>5.7791224871903815</v>
      </c>
      <c r="BJ1088" s="36">
        <v>144.25155680000003</v>
      </c>
      <c r="BK1088" s="36">
        <v>152.4244702</v>
      </c>
      <c r="BL1088" s="36">
        <v>120326.71666666667</v>
      </c>
      <c r="BM1088" s="36">
        <v>29040.477945613515</v>
      </c>
      <c r="BN1088" s="36">
        <v>93689.5</v>
      </c>
      <c r="BO1088" s="36">
        <v>176356.7</v>
      </c>
      <c r="BP1088" s="36">
        <v>489.34479249999998</v>
      </c>
      <c r="BQ1088" s="36">
        <v>60.294738976279412</v>
      </c>
      <c r="BR1088" s="36">
        <v>446.70997369999998</v>
      </c>
      <c r="BS1088" s="36">
        <v>531.97961129999999</v>
      </c>
      <c r="BT1088" s="36">
        <v>164.64452400000002</v>
      </c>
      <c r="BU1088" s="36">
        <v>28.840010791269588</v>
      </c>
      <c r="BV1088" s="36">
        <v>144.25155680000003</v>
      </c>
      <c r="BW1088" s="36">
        <v>185.03749120000001</v>
      </c>
      <c r="BX1088" s="36">
        <v>125723.04999999999</v>
      </c>
      <c r="BY1088" s="36">
        <v>23914.284793291819</v>
      </c>
      <c r="BZ1088" s="36">
        <v>93689.5</v>
      </c>
      <c r="CA1088" s="36">
        <v>176356.7</v>
      </c>
      <c r="CB1088" s="36"/>
      <c r="CC1088" s="40">
        <v>25.452999999999999</v>
      </c>
      <c r="CD1088" s="40">
        <v>58.944000000000003</v>
      </c>
      <c r="CE1088" s="40"/>
    </row>
    <row r="1089" spans="1:83" s="5" customFormat="1">
      <c r="A1089" s="13" t="s">
        <v>511</v>
      </c>
      <c r="B1089" s="13">
        <v>4</v>
      </c>
      <c r="C1089" s="13">
        <v>5</v>
      </c>
      <c r="D1089" s="13" t="s">
        <v>107</v>
      </c>
      <c r="E1089" s="35" t="s">
        <v>474</v>
      </c>
      <c r="F1089" s="13" t="s">
        <v>36</v>
      </c>
      <c r="G1089" s="36">
        <v>1053842521</v>
      </c>
      <c r="H1089" s="13"/>
      <c r="I1089" s="37">
        <v>23</v>
      </c>
      <c r="J1089" s="37" t="s">
        <v>38</v>
      </c>
      <c r="K1089" s="38">
        <v>43538</v>
      </c>
      <c r="L1089" s="39">
        <v>0.48958333333333331</v>
      </c>
      <c r="M1089" s="37" t="s">
        <v>230</v>
      </c>
      <c r="N1089" s="37" t="s">
        <v>190</v>
      </c>
      <c r="O1089" s="37" t="s">
        <v>190</v>
      </c>
      <c r="P1089" s="37" t="s">
        <v>190</v>
      </c>
      <c r="Q1089" s="37">
        <v>3</v>
      </c>
      <c r="R1089" s="13" t="s">
        <v>43</v>
      </c>
      <c r="S1089" s="13" t="s">
        <v>44</v>
      </c>
      <c r="T1089" s="13" t="s">
        <v>41</v>
      </c>
      <c r="U1089" s="13" t="s">
        <v>45</v>
      </c>
      <c r="V1089" s="13" t="s">
        <v>42</v>
      </c>
      <c r="W1089" s="13" t="s">
        <v>81</v>
      </c>
      <c r="X1089" s="13" t="s">
        <v>53</v>
      </c>
      <c r="Y1089" s="13" t="s">
        <v>41</v>
      </c>
      <c r="Z1089" s="13" t="s">
        <v>42</v>
      </c>
      <c r="AA1089" s="13"/>
      <c r="AB1089" s="13">
        <v>-1</v>
      </c>
      <c r="AC1089" s="13">
        <v>1</v>
      </c>
      <c r="AD1089" s="13" t="s">
        <v>41</v>
      </c>
      <c r="AE1089" s="13">
        <v>1</v>
      </c>
      <c r="AF1089" s="13" t="s">
        <v>42</v>
      </c>
      <c r="AG1089" s="13" t="s">
        <v>82</v>
      </c>
      <c r="AH1089" s="46">
        <f t="shared" si="34"/>
        <v>2</v>
      </c>
      <c r="AI1089" s="46" t="s">
        <v>54</v>
      </c>
      <c r="AJ1089" s="46" t="str">
        <f t="shared" si="35"/>
        <v>-2</v>
      </c>
      <c r="AK1089" s="13" t="s">
        <v>41</v>
      </c>
      <c r="AL1089" s="13" t="s">
        <v>42</v>
      </c>
      <c r="AM1089" s="13"/>
      <c r="AN1089" s="13">
        <v>101.31965006729475</v>
      </c>
      <c r="AO1089" s="13">
        <v>117.34261838440112</v>
      </c>
      <c r="AP1089" s="13">
        <v>125.13020833333333</v>
      </c>
      <c r="AQ1089" s="13">
        <v>148.05555555555554</v>
      </c>
      <c r="AR1089" s="36">
        <v>361.01146125000002</v>
      </c>
      <c r="AS1089" s="36">
        <v>12.091803780544312</v>
      </c>
      <c r="AT1089" s="36">
        <v>352.46126479999998</v>
      </c>
      <c r="AU1089" s="36">
        <v>369.56165770000001</v>
      </c>
      <c r="AV1089" s="36">
        <v>144.25155680000003</v>
      </c>
      <c r="AW1089" s="36">
        <v>0</v>
      </c>
      <c r="AX1089" s="36">
        <v>144.25155680000003</v>
      </c>
      <c r="AY1089" s="36">
        <v>144.25155680000003</v>
      </c>
      <c r="AZ1089" s="36">
        <v>83356.125</v>
      </c>
      <c r="BA1089" s="36" t="s">
        <v>50</v>
      </c>
      <c r="BB1089" s="36">
        <v>74400.5</v>
      </c>
      <c r="BC1089" s="36">
        <v>88178.4</v>
      </c>
      <c r="BD1089" s="36">
        <v>274.84728604999998</v>
      </c>
      <c r="BE1089" s="36">
        <v>109.76274137798727</v>
      </c>
      <c r="BF1089" s="36">
        <v>197.23330730000001</v>
      </c>
      <c r="BG1089" s="36">
        <v>352.46126479999998</v>
      </c>
      <c r="BH1089" s="36">
        <v>140.16634830000004</v>
      </c>
      <c r="BI1089" s="36">
        <v>5.7773572658218582</v>
      </c>
      <c r="BJ1089" s="36">
        <v>136.08113980000002</v>
      </c>
      <c r="BK1089" s="36">
        <v>144.25155680000003</v>
      </c>
      <c r="BL1089" s="36">
        <v>63378.19999999999</v>
      </c>
      <c r="BM1089" s="36">
        <v>15877.446596603668</v>
      </c>
      <c r="BN1089" s="36">
        <v>35822.5</v>
      </c>
      <c r="BO1089" s="36">
        <v>74400.5</v>
      </c>
      <c r="BP1089" s="36">
        <v>399.58561924999998</v>
      </c>
      <c r="BQ1089" s="36">
        <v>66.643901181266955</v>
      </c>
      <c r="BR1089" s="36">
        <v>352.46126479999998</v>
      </c>
      <c r="BS1089" s="36">
        <v>446.70997369999998</v>
      </c>
      <c r="BT1089" s="36">
        <v>144.25155680000003</v>
      </c>
      <c r="BU1089" s="36">
        <v>0</v>
      </c>
      <c r="BV1089" s="36">
        <v>144.25155680000003</v>
      </c>
      <c r="BW1089" s="36">
        <v>144.25155680000003</v>
      </c>
      <c r="BX1089" s="36">
        <v>59847.618750000009</v>
      </c>
      <c r="BY1089" s="36">
        <v>34140.089721503231</v>
      </c>
      <c r="BZ1089" s="36">
        <v>35822.5</v>
      </c>
      <c r="CA1089" s="36">
        <v>176356.7</v>
      </c>
      <c r="CB1089" s="36"/>
      <c r="CC1089" s="40">
        <v>24.919</v>
      </c>
      <c r="CD1089" s="40">
        <v>60.466999999999999</v>
      </c>
      <c r="CE1089" s="40"/>
    </row>
    <row r="1090" spans="1:83" s="5" customFormat="1">
      <c r="A1090" s="13" t="s">
        <v>511</v>
      </c>
      <c r="B1090" s="13">
        <v>4</v>
      </c>
      <c r="C1090" s="13">
        <v>5</v>
      </c>
      <c r="D1090" s="13" t="s">
        <v>107</v>
      </c>
      <c r="E1090" s="35" t="s">
        <v>474</v>
      </c>
      <c r="F1090" s="13" t="s">
        <v>36</v>
      </c>
      <c r="G1090" s="36">
        <v>1053842521</v>
      </c>
      <c r="H1090" s="13"/>
      <c r="I1090" s="37">
        <v>23</v>
      </c>
      <c r="J1090" s="37" t="s">
        <v>38</v>
      </c>
      <c r="K1090" s="38">
        <v>43538</v>
      </c>
      <c r="L1090" s="39">
        <v>0.5</v>
      </c>
      <c r="M1090" s="37" t="s">
        <v>230</v>
      </c>
      <c r="N1090" s="37" t="s">
        <v>190</v>
      </c>
      <c r="O1090" s="37" t="s">
        <v>190</v>
      </c>
      <c r="P1090" s="37" t="s">
        <v>190</v>
      </c>
      <c r="Q1090" s="37">
        <v>4</v>
      </c>
      <c r="R1090" s="13" t="s">
        <v>43</v>
      </c>
      <c r="S1090" s="13" t="s">
        <v>56</v>
      </c>
      <c r="T1090" s="13" t="s">
        <v>41</v>
      </c>
      <c r="U1090" s="13" t="s">
        <v>52</v>
      </c>
      <c r="V1090" s="13" t="s">
        <v>42</v>
      </c>
      <c r="W1090" s="13" t="s">
        <v>66</v>
      </c>
      <c r="X1090" s="13" t="s">
        <v>53</v>
      </c>
      <c r="Y1090" s="13" t="s">
        <v>42</v>
      </c>
      <c r="Z1090" s="13" t="s">
        <v>42</v>
      </c>
      <c r="AA1090" s="13"/>
      <c r="AB1090" s="13">
        <v>-1</v>
      </c>
      <c r="AC1090" s="13">
        <v>2</v>
      </c>
      <c r="AD1090" s="13" t="s">
        <v>41</v>
      </c>
      <c r="AE1090" s="13">
        <v>0</v>
      </c>
      <c r="AF1090" s="13" t="s">
        <v>42</v>
      </c>
      <c r="AG1090" s="13">
        <v>0</v>
      </c>
      <c r="AH1090" s="46" t="str">
        <f t="shared" si="34"/>
        <v>0</v>
      </c>
      <c r="AI1090" s="46" t="s">
        <v>54</v>
      </c>
      <c r="AJ1090" s="46" t="str">
        <f t="shared" si="35"/>
        <v>-2</v>
      </c>
      <c r="AK1090" s="13" t="s">
        <v>42</v>
      </c>
      <c r="AL1090" s="13" t="s">
        <v>42</v>
      </c>
      <c r="AM1090" s="13"/>
      <c r="AN1090" s="13">
        <v>101.31965006729475</v>
      </c>
      <c r="AO1090" s="13">
        <v>117.34261838440112</v>
      </c>
      <c r="AP1090" s="13">
        <v>125.13020833333333</v>
      </c>
      <c r="AQ1090" s="13">
        <v>148.05555555555554</v>
      </c>
      <c r="AR1090" s="36">
        <v>455.20826409999995</v>
      </c>
      <c r="AS1090" s="36">
        <v>72.510719687856508</v>
      </c>
      <c r="AT1090" s="36">
        <v>403.93544249999997</v>
      </c>
      <c r="AU1090" s="36">
        <v>506.48108569999999</v>
      </c>
      <c r="AV1090" s="36">
        <v>136.08238800000001</v>
      </c>
      <c r="AW1090" s="36">
        <v>11.552949310275164</v>
      </c>
      <c r="AX1090" s="36">
        <v>127.9132192</v>
      </c>
      <c r="AY1090" s="36">
        <v>144.25155680000003</v>
      </c>
      <c r="AZ1090" s="36">
        <v>88867.25</v>
      </c>
      <c r="BA1090" s="36" t="s">
        <v>50</v>
      </c>
      <c r="BB1090" s="36">
        <v>60622.6</v>
      </c>
      <c r="BC1090" s="36">
        <v>126756.4</v>
      </c>
      <c r="BD1090" s="36">
        <v>480.87823424999999</v>
      </c>
      <c r="BE1090" s="36">
        <v>36.207899756013667</v>
      </c>
      <c r="BF1090" s="36">
        <v>455.27538279999999</v>
      </c>
      <c r="BG1090" s="36">
        <v>506.48108569999999</v>
      </c>
      <c r="BH1090" s="36">
        <v>131.99717950000002</v>
      </c>
      <c r="BI1090" s="36">
        <v>5.7755920444533055</v>
      </c>
      <c r="BJ1090" s="36">
        <v>127.9132192</v>
      </c>
      <c r="BK1090" s="36">
        <v>136.08113980000002</v>
      </c>
      <c r="BL1090" s="36">
        <v>116652.61666666668</v>
      </c>
      <c r="BM1090" s="36">
        <v>27537.339683303904</v>
      </c>
      <c r="BN1090" s="36">
        <v>88178.4</v>
      </c>
      <c r="BO1090" s="36">
        <v>165334.39999999999</v>
      </c>
      <c r="BP1090" s="36">
        <v>429.47117524999999</v>
      </c>
      <c r="BQ1090" s="36">
        <v>108.90845979552756</v>
      </c>
      <c r="BR1090" s="36">
        <v>352.46126479999998</v>
      </c>
      <c r="BS1090" s="36">
        <v>506.48108569999999</v>
      </c>
      <c r="BT1090" s="36">
        <v>136.08238800000001</v>
      </c>
      <c r="BU1090" s="36">
        <v>11.552949310275164</v>
      </c>
      <c r="BV1090" s="36">
        <v>127.9132192</v>
      </c>
      <c r="BW1090" s="36">
        <v>144.25155680000003</v>
      </c>
      <c r="BX1090" s="36">
        <v>104195.1375</v>
      </c>
      <c r="BY1090" s="36">
        <v>24548.191094223188</v>
      </c>
      <c r="BZ1090" s="36">
        <v>74400.5</v>
      </c>
      <c r="CA1090" s="36">
        <v>165334.39999999999</v>
      </c>
      <c r="CB1090" s="36"/>
      <c r="CC1090" s="40">
        <v>24.870999999999999</v>
      </c>
      <c r="CD1090" s="40">
        <v>62.545000000000002</v>
      </c>
      <c r="CE1090" s="40"/>
    </row>
    <row r="1091" spans="1:83" s="5" customFormat="1">
      <c r="A1091" s="13" t="s">
        <v>511</v>
      </c>
      <c r="B1091" s="13">
        <v>4</v>
      </c>
      <c r="C1091" s="13">
        <v>6</v>
      </c>
      <c r="D1091" s="13" t="s">
        <v>73</v>
      </c>
      <c r="E1091" s="35" t="s">
        <v>475</v>
      </c>
      <c r="F1091" s="13" t="s">
        <v>36</v>
      </c>
      <c r="G1091" s="36">
        <v>1060656534</v>
      </c>
      <c r="H1091" s="13"/>
      <c r="I1091" s="37">
        <v>20</v>
      </c>
      <c r="J1091" s="37" t="s">
        <v>70</v>
      </c>
      <c r="K1091" s="38">
        <v>43538</v>
      </c>
      <c r="L1091" s="39">
        <v>0.45833333333333331</v>
      </c>
      <c r="M1091" s="37" t="s">
        <v>39</v>
      </c>
      <c r="N1091" s="37" t="s">
        <v>190</v>
      </c>
      <c r="O1091" s="37" t="s">
        <v>190</v>
      </c>
      <c r="P1091" s="37" t="s">
        <v>190</v>
      </c>
      <c r="Q1091" s="37">
        <v>1</v>
      </c>
      <c r="R1091" s="13" t="s">
        <v>55</v>
      </c>
      <c r="S1091" s="13" t="s">
        <v>63</v>
      </c>
      <c r="T1091" s="13" t="s">
        <v>42</v>
      </c>
      <c r="U1091" s="13" t="s">
        <v>52</v>
      </c>
      <c r="V1091" s="13" t="s">
        <v>42</v>
      </c>
      <c r="W1091" s="13" t="s">
        <v>46</v>
      </c>
      <c r="X1091" s="13" t="s">
        <v>53</v>
      </c>
      <c r="Y1091" s="13" t="s">
        <v>42</v>
      </c>
      <c r="Z1091" s="13" t="s">
        <v>41</v>
      </c>
      <c r="AA1091" s="13"/>
      <c r="AB1091" s="13">
        <v>0</v>
      </c>
      <c r="AC1091" s="13">
        <v>0</v>
      </c>
      <c r="AD1091" s="13" t="s">
        <v>42</v>
      </c>
      <c r="AE1091" s="13">
        <v>0</v>
      </c>
      <c r="AF1091" s="13" t="s">
        <v>42</v>
      </c>
      <c r="AG1091" s="13" t="s">
        <v>48</v>
      </c>
      <c r="AH1091" s="46">
        <f t="shared" si="34"/>
        <v>1</v>
      </c>
      <c r="AI1091" s="46" t="s">
        <v>54</v>
      </c>
      <c r="AJ1091" s="46" t="str">
        <f t="shared" si="35"/>
        <v>-2</v>
      </c>
      <c r="AK1091" s="13" t="s">
        <v>42</v>
      </c>
      <c r="AL1091" s="13" t="s">
        <v>41</v>
      </c>
      <c r="AM1091" s="13"/>
      <c r="AN1091" s="13">
        <v>101.31965006729475</v>
      </c>
      <c r="AO1091" s="13">
        <v>117.34261838440112</v>
      </c>
      <c r="AP1091" s="13">
        <v>125.13020833333333</v>
      </c>
      <c r="AQ1091" s="13">
        <v>148.05555555555554</v>
      </c>
      <c r="AR1091" s="36">
        <v>409.95</v>
      </c>
      <c r="AS1091" s="36">
        <v>5.5861435713737091</v>
      </c>
      <c r="AT1091" s="36">
        <v>406</v>
      </c>
      <c r="AU1091" s="36">
        <v>413.9</v>
      </c>
      <c r="AV1091" s="36">
        <v>349.24281119999995</v>
      </c>
      <c r="AW1091" s="36">
        <v>0</v>
      </c>
      <c r="AX1091" s="36">
        <v>349.24281119999995</v>
      </c>
      <c r="AY1091" s="36">
        <v>349.24281119999995</v>
      </c>
      <c r="AZ1091" s="36">
        <v>112978.52499999999</v>
      </c>
      <c r="BA1091" s="36" t="s">
        <v>50</v>
      </c>
      <c r="BB1091" s="36">
        <v>104711.8</v>
      </c>
      <c r="BC1091" s="36">
        <v>126756.4</v>
      </c>
      <c r="BD1091" s="36">
        <v>429.65</v>
      </c>
      <c r="BE1091" s="36">
        <v>33.446150750123707</v>
      </c>
      <c r="BF1091" s="36">
        <v>406</v>
      </c>
      <c r="BG1091" s="36">
        <v>453.3</v>
      </c>
      <c r="BH1091" s="36">
        <v>349.24281119999995</v>
      </c>
      <c r="BI1091" s="36">
        <v>0</v>
      </c>
      <c r="BJ1091" s="36">
        <v>349.24281119999995</v>
      </c>
      <c r="BK1091" s="36">
        <v>349.24281119999995</v>
      </c>
      <c r="BL1091" s="36">
        <v>96445.083333333328</v>
      </c>
      <c r="BM1091" s="36">
        <v>4610.9648814176271</v>
      </c>
      <c r="BN1091" s="36">
        <v>93689.5</v>
      </c>
      <c r="BO1091" s="36">
        <v>104711.8</v>
      </c>
      <c r="BP1091" s="36">
        <v>406</v>
      </c>
      <c r="BQ1091" s="36">
        <v>0</v>
      </c>
      <c r="BR1091" s="36">
        <v>406</v>
      </c>
      <c r="BS1091" s="36">
        <v>406</v>
      </c>
      <c r="BT1091" s="36">
        <v>384.67344419999995</v>
      </c>
      <c r="BU1091" s="36">
        <v>50.106481712063783</v>
      </c>
      <c r="BV1091" s="36">
        <v>349.24281119999995</v>
      </c>
      <c r="BW1091" s="36">
        <v>420.10407720000001</v>
      </c>
      <c r="BX1091" s="36">
        <v>105745.15</v>
      </c>
      <c r="BY1091" s="36">
        <v>9903.4576065129895</v>
      </c>
      <c r="BZ1091" s="36">
        <v>93689.5</v>
      </c>
      <c r="CA1091" s="36">
        <v>121245.2</v>
      </c>
      <c r="CB1091" s="36"/>
      <c r="CC1091" s="40">
        <v>25.89</v>
      </c>
      <c r="CD1091" s="40">
        <v>58.795000000000002</v>
      </c>
      <c r="CE1091" s="40"/>
    </row>
    <row r="1092" spans="1:83" s="5" customFormat="1">
      <c r="A1092" s="13" t="s">
        <v>511</v>
      </c>
      <c r="B1092" s="13">
        <v>4</v>
      </c>
      <c r="C1092" s="13">
        <v>6</v>
      </c>
      <c r="D1092" s="13" t="s">
        <v>73</v>
      </c>
      <c r="E1092" s="35" t="s">
        <v>475</v>
      </c>
      <c r="F1092" s="13" t="s">
        <v>36</v>
      </c>
      <c r="G1092" s="36">
        <v>1060656534</v>
      </c>
      <c r="H1092" s="13"/>
      <c r="I1092" s="37">
        <v>20</v>
      </c>
      <c r="J1092" s="37" t="s">
        <v>70</v>
      </c>
      <c r="K1092" s="38">
        <v>43538</v>
      </c>
      <c r="L1092" s="39">
        <v>0.47916666666666669</v>
      </c>
      <c r="M1092" s="37" t="s">
        <v>39</v>
      </c>
      <c r="N1092" s="37" t="s">
        <v>190</v>
      </c>
      <c r="O1092" s="37" t="s">
        <v>190</v>
      </c>
      <c r="P1092" s="37" t="s">
        <v>190</v>
      </c>
      <c r="Q1092" s="37">
        <v>2</v>
      </c>
      <c r="R1092" s="13" t="s">
        <v>55</v>
      </c>
      <c r="S1092" s="13" t="s">
        <v>63</v>
      </c>
      <c r="T1092" s="13" t="s">
        <v>42</v>
      </c>
      <c r="U1092" s="13" t="s">
        <v>52</v>
      </c>
      <c r="V1092" s="13" t="s">
        <v>42</v>
      </c>
      <c r="W1092" s="13" t="s">
        <v>66</v>
      </c>
      <c r="X1092" s="13" t="s">
        <v>76</v>
      </c>
      <c r="Y1092" s="13" t="s">
        <v>41</v>
      </c>
      <c r="Z1092" s="13" t="s">
        <v>41</v>
      </c>
      <c r="AA1092" s="13"/>
      <c r="AB1092" s="13">
        <v>0</v>
      </c>
      <c r="AC1092" s="13">
        <v>0</v>
      </c>
      <c r="AD1092" s="13" t="s">
        <v>42</v>
      </c>
      <c r="AE1092" s="13">
        <v>0</v>
      </c>
      <c r="AF1092" s="13" t="s">
        <v>42</v>
      </c>
      <c r="AG1092" s="13">
        <v>0</v>
      </c>
      <c r="AH1092" s="46" t="str">
        <f t="shared" si="34"/>
        <v>0</v>
      </c>
      <c r="AI1092" s="46" t="s">
        <v>77</v>
      </c>
      <c r="AJ1092" s="46" t="str">
        <f t="shared" si="35"/>
        <v>0</v>
      </c>
      <c r="AK1092" s="13" t="s">
        <v>41</v>
      </c>
      <c r="AL1092" s="13" t="s">
        <v>41</v>
      </c>
      <c r="AM1092" s="13"/>
      <c r="AN1092" s="13">
        <v>101.31965006729475</v>
      </c>
      <c r="AO1092" s="13">
        <v>117.34261838440112</v>
      </c>
      <c r="AP1092" s="13">
        <v>125.13020833333333</v>
      </c>
      <c r="AQ1092" s="13">
        <v>148.05555555555554</v>
      </c>
      <c r="AR1092" s="36">
        <v>303.54999999999995</v>
      </c>
      <c r="AS1092" s="36">
        <v>111.51073939311863</v>
      </c>
      <c r="AT1092" s="36">
        <v>224.7</v>
      </c>
      <c r="AU1092" s="36">
        <v>382.4</v>
      </c>
      <c r="AV1092" s="36">
        <v>250.6590722</v>
      </c>
      <c r="AW1092" s="36">
        <v>76.346190471277296</v>
      </c>
      <c r="AX1092" s="36">
        <v>196.67416320000001</v>
      </c>
      <c r="AY1092" s="36">
        <v>304.64398119999998</v>
      </c>
      <c r="AZ1092" s="36">
        <v>79222.725000000006</v>
      </c>
      <c r="BA1092" s="36" t="s">
        <v>50</v>
      </c>
      <c r="BB1092" s="36">
        <v>38578</v>
      </c>
      <c r="BC1092" s="36">
        <v>176356.7</v>
      </c>
      <c r="BD1092" s="36">
        <v>394.2</v>
      </c>
      <c r="BE1092" s="36">
        <v>16.687720036002538</v>
      </c>
      <c r="BF1092" s="36">
        <v>382.4</v>
      </c>
      <c r="BG1092" s="36">
        <v>406</v>
      </c>
      <c r="BH1092" s="36">
        <v>318.01404200000002</v>
      </c>
      <c r="BI1092" s="36">
        <v>18.908121313112879</v>
      </c>
      <c r="BJ1092" s="36">
        <v>304.64398119999998</v>
      </c>
      <c r="BK1092" s="36">
        <v>331.38410279999999</v>
      </c>
      <c r="BL1092" s="36">
        <v>120326.71666666667</v>
      </c>
      <c r="BM1092" s="36">
        <v>29040.477945613515</v>
      </c>
      <c r="BN1092" s="36">
        <v>93689.5</v>
      </c>
      <c r="BO1092" s="36">
        <v>176356.7</v>
      </c>
      <c r="BP1092" s="36">
        <v>394.2</v>
      </c>
      <c r="BQ1092" s="36">
        <v>16.687720036002538</v>
      </c>
      <c r="BR1092" s="36">
        <v>382.4</v>
      </c>
      <c r="BS1092" s="36">
        <v>406</v>
      </c>
      <c r="BT1092" s="36">
        <v>326.94339619999994</v>
      </c>
      <c r="BU1092" s="36">
        <v>31.536135125986007</v>
      </c>
      <c r="BV1092" s="36">
        <v>304.64398119999998</v>
      </c>
      <c r="BW1092" s="36">
        <v>349.24281119999995</v>
      </c>
      <c r="BX1092" s="36">
        <v>125723.04999999999</v>
      </c>
      <c r="BY1092" s="36">
        <v>23914.284793291819</v>
      </c>
      <c r="BZ1092" s="36">
        <v>93689.5</v>
      </c>
      <c r="CA1092" s="36">
        <v>176356.7</v>
      </c>
      <c r="CB1092" s="36"/>
      <c r="CC1092" s="40">
        <v>25.452999999999999</v>
      </c>
      <c r="CD1092" s="40">
        <v>58.944000000000003</v>
      </c>
      <c r="CE1092" s="40"/>
    </row>
    <row r="1093" spans="1:83" s="5" customFormat="1">
      <c r="A1093" s="13" t="s">
        <v>511</v>
      </c>
      <c r="B1093" s="13">
        <v>4</v>
      </c>
      <c r="C1093" s="13">
        <v>6</v>
      </c>
      <c r="D1093" s="13" t="s">
        <v>73</v>
      </c>
      <c r="E1093" s="35" t="s">
        <v>475</v>
      </c>
      <c r="F1093" s="13" t="s">
        <v>36</v>
      </c>
      <c r="G1093" s="36">
        <v>1060656534</v>
      </c>
      <c r="H1093" s="13"/>
      <c r="I1093" s="37">
        <v>20</v>
      </c>
      <c r="J1093" s="37" t="s">
        <v>70</v>
      </c>
      <c r="K1093" s="38">
        <v>43538</v>
      </c>
      <c r="L1093" s="39">
        <v>0.48958333333333331</v>
      </c>
      <c r="M1093" s="37" t="s">
        <v>39</v>
      </c>
      <c r="N1093" s="37" t="s">
        <v>190</v>
      </c>
      <c r="O1093" s="37" t="s">
        <v>190</v>
      </c>
      <c r="P1093" s="37" t="s">
        <v>190</v>
      </c>
      <c r="Q1093" s="37">
        <v>3</v>
      </c>
      <c r="R1093" s="13" t="s">
        <v>55</v>
      </c>
      <c r="S1093" s="13" t="s">
        <v>63</v>
      </c>
      <c r="T1093" s="13" t="s">
        <v>42</v>
      </c>
      <c r="U1093" s="13" t="s">
        <v>52</v>
      </c>
      <c r="V1093" s="13" t="s">
        <v>42</v>
      </c>
      <c r="W1093" s="13" t="s">
        <v>66</v>
      </c>
      <c r="X1093" s="13" t="s">
        <v>47</v>
      </c>
      <c r="Y1093" s="13" t="s">
        <v>41</v>
      </c>
      <c r="Z1093" s="13" t="s">
        <v>41</v>
      </c>
      <c r="AA1093" s="13"/>
      <c r="AB1093" s="13">
        <v>0</v>
      </c>
      <c r="AC1093" s="13">
        <v>0</v>
      </c>
      <c r="AD1093" s="13" t="s">
        <v>42</v>
      </c>
      <c r="AE1093" s="13">
        <v>0</v>
      </c>
      <c r="AF1093" s="13" t="s">
        <v>42</v>
      </c>
      <c r="AG1093" s="13">
        <v>0</v>
      </c>
      <c r="AH1093" s="46" t="str">
        <f t="shared" si="34"/>
        <v>0</v>
      </c>
      <c r="AI1093" s="46" t="s">
        <v>49</v>
      </c>
      <c r="AJ1093" s="46" t="str">
        <f t="shared" si="35"/>
        <v>-1</v>
      </c>
      <c r="AK1093" s="13" t="s">
        <v>41</v>
      </c>
      <c r="AL1093" s="13" t="s">
        <v>41</v>
      </c>
      <c r="AM1093" s="13"/>
      <c r="AN1093" s="13">
        <v>101.31965006729475</v>
      </c>
      <c r="AO1093" s="13">
        <v>117.34261838440112</v>
      </c>
      <c r="AP1093" s="13">
        <v>125.13020833333333</v>
      </c>
      <c r="AQ1093" s="13">
        <v>148.05555555555554</v>
      </c>
      <c r="AR1093" s="36">
        <v>303.5</v>
      </c>
      <c r="AS1093" s="36">
        <v>0</v>
      </c>
      <c r="AT1093" s="36">
        <v>303.5</v>
      </c>
      <c r="AU1093" s="36">
        <v>303.5</v>
      </c>
      <c r="AV1093" s="36">
        <v>223.72247449999998</v>
      </c>
      <c r="AW1093" s="36">
        <v>12.788336133371535</v>
      </c>
      <c r="AX1093" s="36">
        <v>214.67975530000001</v>
      </c>
      <c r="AY1093" s="36">
        <v>232.76519369999994</v>
      </c>
      <c r="AZ1093" s="36">
        <v>83356.125</v>
      </c>
      <c r="BA1093" s="36" t="s">
        <v>50</v>
      </c>
      <c r="BB1093" s="36">
        <v>74400.5</v>
      </c>
      <c r="BC1093" s="36">
        <v>88178.4</v>
      </c>
      <c r="BD1093" s="36">
        <v>240.45</v>
      </c>
      <c r="BE1093" s="36">
        <v>89.166165107623783</v>
      </c>
      <c r="BF1093" s="36">
        <v>177.4</v>
      </c>
      <c r="BG1093" s="36">
        <v>303.5</v>
      </c>
      <c r="BH1093" s="36">
        <v>169.31971730000001</v>
      </c>
      <c r="BI1093" s="36">
        <v>64.148780929358978</v>
      </c>
      <c r="BJ1093" s="36">
        <v>123.95967930000002</v>
      </c>
      <c r="BK1093" s="36">
        <v>214.67975530000001</v>
      </c>
      <c r="BL1093" s="36">
        <v>63378.19999999999</v>
      </c>
      <c r="BM1093" s="36">
        <v>15877.446596603668</v>
      </c>
      <c r="BN1093" s="36">
        <v>35822.5</v>
      </c>
      <c r="BO1093" s="36">
        <v>74400.5</v>
      </c>
      <c r="BP1093" s="36">
        <v>342.95</v>
      </c>
      <c r="BQ1093" s="36">
        <v>55.790725035618429</v>
      </c>
      <c r="BR1093" s="36">
        <v>303.5</v>
      </c>
      <c r="BS1093" s="36">
        <v>382.4</v>
      </c>
      <c r="BT1093" s="36">
        <v>259.66186825</v>
      </c>
      <c r="BU1093" s="36">
        <v>63.61431419808855</v>
      </c>
      <c r="BV1093" s="36">
        <v>214.67975530000001</v>
      </c>
      <c r="BW1093" s="36">
        <v>304.64398119999998</v>
      </c>
      <c r="BX1093" s="36">
        <v>59847.618750000009</v>
      </c>
      <c r="BY1093" s="36">
        <v>34140.089721503231</v>
      </c>
      <c r="BZ1093" s="36">
        <v>35822.5</v>
      </c>
      <c r="CA1093" s="36">
        <v>176356.7</v>
      </c>
      <c r="CB1093" s="36"/>
      <c r="CC1093" s="40">
        <v>24.919</v>
      </c>
      <c r="CD1093" s="40">
        <v>60.466999999999999</v>
      </c>
      <c r="CE1093" s="40"/>
    </row>
    <row r="1094" spans="1:83" s="5" customFormat="1">
      <c r="A1094" s="13" t="s">
        <v>511</v>
      </c>
      <c r="B1094" s="13">
        <v>4</v>
      </c>
      <c r="C1094" s="13">
        <v>6</v>
      </c>
      <c r="D1094" s="13" t="s">
        <v>73</v>
      </c>
      <c r="E1094" s="35" t="s">
        <v>475</v>
      </c>
      <c r="F1094" s="13" t="s">
        <v>36</v>
      </c>
      <c r="G1094" s="36">
        <v>1060656534</v>
      </c>
      <c r="H1094" s="13"/>
      <c r="I1094" s="37">
        <v>20</v>
      </c>
      <c r="J1094" s="37" t="s">
        <v>70</v>
      </c>
      <c r="K1094" s="38">
        <v>43538</v>
      </c>
      <c r="L1094" s="39">
        <v>0.5</v>
      </c>
      <c r="M1094" s="37" t="s">
        <v>39</v>
      </c>
      <c r="N1094" s="37" t="s">
        <v>190</v>
      </c>
      <c r="O1094" s="37" t="s">
        <v>190</v>
      </c>
      <c r="P1094" s="37" t="s">
        <v>190</v>
      </c>
      <c r="Q1094" s="37">
        <v>4</v>
      </c>
      <c r="R1094" s="13" t="s">
        <v>55</v>
      </c>
      <c r="S1094" s="13" t="s">
        <v>63</v>
      </c>
      <c r="T1094" s="13" t="s">
        <v>42</v>
      </c>
      <c r="U1094" s="13" t="s">
        <v>52</v>
      </c>
      <c r="V1094" s="13" t="s">
        <v>42</v>
      </c>
      <c r="W1094" s="13" t="s">
        <v>66</v>
      </c>
      <c r="X1094" s="13" t="s">
        <v>76</v>
      </c>
      <c r="Y1094" s="13" t="s">
        <v>41</v>
      </c>
      <c r="Z1094" s="13" t="s">
        <v>41</v>
      </c>
      <c r="AA1094" s="13"/>
      <c r="AB1094" s="13">
        <v>0</v>
      </c>
      <c r="AC1094" s="13">
        <v>0</v>
      </c>
      <c r="AD1094" s="13" t="s">
        <v>42</v>
      </c>
      <c r="AE1094" s="13">
        <v>0</v>
      </c>
      <c r="AF1094" s="13" t="s">
        <v>42</v>
      </c>
      <c r="AG1094" s="13">
        <v>0</v>
      </c>
      <c r="AH1094" s="46" t="str">
        <f t="shared" si="34"/>
        <v>0</v>
      </c>
      <c r="AI1094" s="46" t="s">
        <v>77</v>
      </c>
      <c r="AJ1094" s="46" t="str">
        <f t="shared" si="35"/>
        <v>0</v>
      </c>
      <c r="AK1094" s="13" t="s">
        <v>41</v>
      </c>
      <c r="AL1094" s="13" t="s">
        <v>41</v>
      </c>
      <c r="AM1094" s="13"/>
      <c r="AN1094" s="13">
        <v>101.31965006729475</v>
      </c>
      <c r="AO1094" s="13">
        <v>117.34261838440112</v>
      </c>
      <c r="AP1094" s="13">
        <v>125.13020833333333</v>
      </c>
      <c r="AQ1094" s="13">
        <v>148.05555555555554</v>
      </c>
      <c r="AR1094" s="36">
        <v>189.2</v>
      </c>
      <c r="AS1094" s="36">
        <v>27.860007178750109</v>
      </c>
      <c r="AT1094" s="36">
        <v>169.5</v>
      </c>
      <c r="AU1094" s="36">
        <v>208.9</v>
      </c>
      <c r="AV1094" s="36">
        <v>210.20050320000001</v>
      </c>
      <c r="AW1094" s="36">
        <v>19.129133477269697</v>
      </c>
      <c r="AX1094" s="36">
        <v>196.67416320000001</v>
      </c>
      <c r="AY1094" s="36">
        <v>223.72684320000002</v>
      </c>
      <c r="AZ1094" s="36">
        <v>88867.25</v>
      </c>
      <c r="BA1094" s="36" t="s">
        <v>50</v>
      </c>
      <c r="BB1094" s="36">
        <v>60622.6</v>
      </c>
      <c r="BC1094" s="36">
        <v>126756.4</v>
      </c>
      <c r="BD1094" s="36">
        <v>272</v>
      </c>
      <c r="BE1094" s="36">
        <v>89.236875785742299</v>
      </c>
      <c r="BF1094" s="36">
        <v>208.9</v>
      </c>
      <c r="BG1094" s="36">
        <v>335.1</v>
      </c>
      <c r="BH1094" s="36">
        <v>237.27126285000003</v>
      </c>
      <c r="BI1094" s="36">
        <v>19.15470196350266</v>
      </c>
      <c r="BJ1094" s="36">
        <v>223.72684320000002</v>
      </c>
      <c r="BK1094" s="36">
        <v>250.81568250000004</v>
      </c>
      <c r="BL1094" s="36">
        <v>116652.61666666668</v>
      </c>
      <c r="BM1094" s="36">
        <v>27537.339683303904</v>
      </c>
      <c r="BN1094" s="36">
        <v>88178.4</v>
      </c>
      <c r="BO1094" s="36">
        <v>165334.39999999999</v>
      </c>
      <c r="BP1094" s="36">
        <v>256.2</v>
      </c>
      <c r="BQ1094" s="36">
        <v>66.892301500247513</v>
      </c>
      <c r="BR1094" s="36">
        <v>208.9</v>
      </c>
      <c r="BS1094" s="36">
        <v>303.5</v>
      </c>
      <c r="BT1094" s="36">
        <v>219.20329925000001</v>
      </c>
      <c r="BU1094" s="36">
        <v>6.3972572040807671</v>
      </c>
      <c r="BV1094" s="36">
        <v>214.67975530000001</v>
      </c>
      <c r="BW1094" s="36">
        <v>223.72684320000002</v>
      </c>
      <c r="BX1094" s="36">
        <v>104195.1375</v>
      </c>
      <c r="BY1094" s="36">
        <v>24548.191094223188</v>
      </c>
      <c r="BZ1094" s="36">
        <v>74400.5</v>
      </c>
      <c r="CA1094" s="36">
        <v>165334.39999999999</v>
      </c>
      <c r="CB1094" s="36"/>
      <c r="CC1094" s="40">
        <v>24.870999999999999</v>
      </c>
      <c r="CD1094" s="40">
        <v>62.545000000000002</v>
      </c>
      <c r="CE1094" s="40"/>
    </row>
    <row r="1095" spans="1:83" s="5" customFormat="1">
      <c r="A1095" s="13" t="s">
        <v>511</v>
      </c>
      <c r="B1095" s="13">
        <v>4</v>
      </c>
      <c r="C1095" s="13">
        <v>6</v>
      </c>
      <c r="D1095" s="13" t="s">
        <v>73</v>
      </c>
      <c r="E1095" s="35" t="s">
        <v>475</v>
      </c>
      <c r="F1095" s="13" t="s">
        <v>36</v>
      </c>
      <c r="G1095" s="36">
        <v>1060656534</v>
      </c>
      <c r="H1095" s="13"/>
      <c r="I1095" s="37">
        <v>20</v>
      </c>
      <c r="J1095" s="37" t="s">
        <v>70</v>
      </c>
      <c r="K1095" s="38">
        <v>43538</v>
      </c>
      <c r="L1095" s="39">
        <v>0.51041666666666663</v>
      </c>
      <c r="M1095" s="37" t="s">
        <v>39</v>
      </c>
      <c r="N1095" s="37" t="s">
        <v>190</v>
      </c>
      <c r="O1095" s="37" t="s">
        <v>190</v>
      </c>
      <c r="P1095" s="37" t="s">
        <v>190</v>
      </c>
      <c r="Q1095" s="37">
        <v>5</v>
      </c>
      <c r="R1095" s="13" t="s">
        <v>43</v>
      </c>
      <c r="S1095" s="13" t="s">
        <v>63</v>
      </c>
      <c r="T1095" s="13" t="s">
        <v>42</v>
      </c>
      <c r="U1095" s="13" t="s">
        <v>52</v>
      </c>
      <c r="V1095" s="13" t="s">
        <v>42</v>
      </c>
      <c r="W1095" s="13" t="s">
        <v>66</v>
      </c>
      <c r="X1095" s="13" t="s">
        <v>76</v>
      </c>
      <c r="Y1095" s="13" t="s">
        <v>41</v>
      </c>
      <c r="Z1095" s="13" t="s">
        <v>41</v>
      </c>
      <c r="AA1095" s="13"/>
      <c r="AB1095" s="13">
        <v>-1</v>
      </c>
      <c r="AC1095" s="13">
        <v>0</v>
      </c>
      <c r="AD1095" s="13" t="s">
        <v>42</v>
      </c>
      <c r="AE1095" s="13">
        <v>0</v>
      </c>
      <c r="AF1095" s="13" t="s">
        <v>42</v>
      </c>
      <c r="AG1095" s="13">
        <v>0</v>
      </c>
      <c r="AH1095" s="46" t="str">
        <f t="shared" si="34"/>
        <v>0</v>
      </c>
      <c r="AI1095" s="46" t="s">
        <v>77</v>
      </c>
      <c r="AJ1095" s="46" t="str">
        <f t="shared" si="35"/>
        <v>0</v>
      </c>
      <c r="AK1095" s="13" t="s">
        <v>41</v>
      </c>
      <c r="AL1095" s="13" t="s">
        <v>41</v>
      </c>
      <c r="AM1095" s="13"/>
      <c r="AN1095" s="13">
        <v>101.31965006729475</v>
      </c>
      <c r="AO1095" s="13">
        <v>117.34261838440112</v>
      </c>
      <c r="AP1095" s="13">
        <v>125.13020833333333</v>
      </c>
      <c r="AQ1095" s="13">
        <v>148.05555555555554</v>
      </c>
      <c r="AR1095" s="36">
        <v>94.600000000000009</v>
      </c>
      <c r="AS1095" s="36">
        <v>72.40773439350248</v>
      </c>
      <c r="AT1095" s="36">
        <v>43.4</v>
      </c>
      <c r="AU1095" s="36">
        <v>145.80000000000001</v>
      </c>
      <c r="AV1095" s="36">
        <v>160.31150600000001</v>
      </c>
      <c r="AW1095" s="36">
        <v>25.749351136821396</v>
      </c>
      <c r="AX1095" s="36">
        <v>142.1039652</v>
      </c>
      <c r="AY1095" s="36">
        <v>178.51904680000001</v>
      </c>
      <c r="AZ1095" s="36">
        <v>24283.499999999996</v>
      </c>
      <c r="BA1095" s="36" t="s">
        <v>50</v>
      </c>
      <c r="BB1095" s="36">
        <v>15155.7</v>
      </c>
      <c r="BC1095" s="36">
        <v>34444.699999999997</v>
      </c>
      <c r="BD1095" s="36">
        <v>130.1</v>
      </c>
      <c r="BE1095" s="36">
        <v>122.61231585774736</v>
      </c>
      <c r="BF1095" s="36">
        <v>43.4</v>
      </c>
      <c r="BG1095" s="36">
        <v>216.8</v>
      </c>
      <c r="BH1095" s="36">
        <v>214.66736465000002</v>
      </c>
      <c r="BI1095" s="36">
        <v>51.121441360443399</v>
      </c>
      <c r="BJ1095" s="36">
        <v>178.51904680000001</v>
      </c>
      <c r="BK1095" s="36">
        <v>250.81568250000004</v>
      </c>
      <c r="BL1095" s="36">
        <v>52126.283333333333</v>
      </c>
      <c r="BM1095" s="36">
        <v>12458.600257078102</v>
      </c>
      <c r="BN1095" s="36">
        <v>34444.699999999997</v>
      </c>
      <c r="BO1095" s="36">
        <v>68889.3</v>
      </c>
      <c r="BP1095" s="36">
        <v>126.15</v>
      </c>
      <c r="BQ1095" s="36">
        <v>117.02617228637358</v>
      </c>
      <c r="BR1095" s="36">
        <v>43.4</v>
      </c>
      <c r="BS1095" s="36">
        <v>208.9</v>
      </c>
      <c r="BT1095" s="36">
        <v>201.12294500000002</v>
      </c>
      <c r="BU1095" s="36">
        <v>31.966739396940838</v>
      </c>
      <c r="BV1095" s="36">
        <v>178.51904680000001</v>
      </c>
      <c r="BW1095" s="36">
        <v>223.72684320000002</v>
      </c>
      <c r="BX1095" s="36">
        <v>62775.412500000006</v>
      </c>
      <c r="BY1095" s="36">
        <v>21632.968350794981</v>
      </c>
      <c r="BZ1095" s="36">
        <v>34444.699999999997</v>
      </c>
      <c r="CA1095" s="36">
        <v>126756.4</v>
      </c>
      <c r="CB1095" s="36"/>
      <c r="CC1095" s="40">
        <v>24.170999999999999</v>
      </c>
      <c r="CD1095" s="40">
        <v>64.072999999999993</v>
      </c>
      <c r="CE1095" s="40"/>
    </row>
    <row r="1096" spans="1:83" s="5" customFormat="1">
      <c r="A1096" s="13" t="s">
        <v>511</v>
      </c>
      <c r="B1096" s="13">
        <v>4</v>
      </c>
      <c r="C1096" s="13">
        <v>9</v>
      </c>
      <c r="D1096" s="13" t="s">
        <v>117</v>
      </c>
      <c r="E1096" s="35" t="s">
        <v>476</v>
      </c>
      <c r="F1096" s="13" t="s">
        <v>36</v>
      </c>
      <c r="G1096" s="36">
        <v>1053859366</v>
      </c>
      <c r="H1096" s="13"/>
      <c r="I1096" s="37">
        <v>21</v>
      </c>
      <c r="J1096" s="37" t="s">
        <v>38</v>
      </c>
      <c r="K1096" s="38">
        <v>43538</v>
      </c>
      <c r="L1096" s="39">
        <v>0.45833333333333331</v>
      </c>
      <c r="M1096" s="37" t="s">
        <v>93</v>
      </c>
      <c r="N1096" s="37" t="s">
        <v>190</v>
      </c>
      <c r="O1096" s="37"/>
      <c r="P1096" s="37"/>
      <c r="Q1096" s="37">
        <v>1</v>
      </c>
      <c r="R1096" s="13" t="s">
        <v>62</v>
      </c>
      <c r="S1096" s="13" t="s">
        <v>44</v>
      </c>
      <c r="T1096" s="13" t="s">
        <v>42</v>
      </c>
      <c r="U1096" s="13" t="s">
        <v>52</v>
      </c>
      <c r="V1096" s="13" t="s">
        <v>42</v>
      </c>
      <c r="W1096" s="13" t="s">
        <v>46</v>
      </c>
      <c r="X1096" s="13" t="s">
        <v>47</v>
      </c>
      <c r="Y1096" s="13" t="s">
        <v>42</v>
      </c>
      <c r="Z1096" s="13" t="s">
        <v>41</v>
      </c>
      <c r="AA1096" s="13"/>
      <c r="AB1096" s="13">
        <v>1</v>
      </c>
      <c r="AC1096" s="13">
        <v>1</v>
      </c>
      <c r="AD1096" s="13" t="s">
        <v>42</v>
      </c>
      <c r="AE1096" s="13">
        <v>0</v>
      </c>
      <c r="AF1096" s="13" t="s">
        <v>42</v>
      </c>
      <c r="AG1096" s="13" t="s">
        <v>48</v>
      </c>
      <c r="AH1096" s="46">
        <f t="shared" si="34"/>
        <v>1</v>
      </c>
      <c r="AI1096" s="46" t="s">
        <v>49</v>
      </c>
      <c r="AJ1096" s="46" t="str">
        <f t="shared" si="35"/>
        <v>-1</v>
      </c>
      <c r="AK1096" s="13" t="s">
        <v>42</v>
      </c>
      <c r="AL1096" s="13" t="s">
        <v>41</v>
      </c>
      <c r="AM1096" s="13"/>
      <c r="AN1096" s="13">
        <v>101.31965006729475</v>
      </c>
      <c r="AO1096" s="13">
        <v>117.34261838440112</v>
      </c>
      <c r="AP1096" s="13">
        <v>125.13020833333333</v>
      </c>
      <c r="AQ1096" s="13">
        <v>148.05555555555554</v>
      </c>
      <c r="AR1096" s="36">
        <v>333.76345027499997</v>
      </c>
      <c r="AS1096" s="36">
        <v>5.7138243791415242</v>
      </c>
      <c r="AT1096" s="36">
        <v>329.72316631000001</v>
      </c>
      <c r="AU1096" s="36">
        <v>337.80373423999998</v>
      </c>
      <c r="AV1096" s="36">
        <v>394.00136099999997</v>
      </c>
      <c r="AW1096" s="36">
        <v>0</v>
      </c>
      <c r="AX1096" s="36">
        <v>394.00136099999997</v>
      </c>
      <c r="AY1096" s="36">
        <v>394.00136099999997</v>
      </c>
      <c r="AZ1096" s="36">
        <v>112978.52499999999</v>
      </c>
      <c r="BA1096" s="36" t="s">
        <v>50</v>
      </c>
      <c r="BB1096" s="36">
        <v>104711.8</v>
      </c>
      <c r="BC1096" s="36">
        <v>126756.4</v>
      </c>
      <c r="BD1096" s="36">
        <v>305.52085603500001</v>
      </c>
      <c r="BE1096" s="36">
        <v>34.227235431666713</v>
      </c>
      <c r="BF1096" s="36">
        <v>281.31854576000001</v>
      </c>
      <c r="BG1096" s="36">
        <v>329.72316631000001</v>
      </c>
      <c r="BH1096" s="36">
        <v>380.85781499999996</v>
      </c>
      <c r="BI1096" s="36">
        <v>18.587781010874625</v>
      </c>
      <c r="BJ1096" s="36">
        <v>367.714269</v>
      </c>
      <c r="BK1096" s="36">
        <v>394.00136099999997</v>
      </c>
      <c r="BL1096" s="36">
        <v>96445.083333333328</v>
      </c>
      <c r="BM1096" s="36">
        <v>4610.9648814176271</v>
      </c>
      <c r="BN1096" s="36">
        <v>93689.5</v>
      </c>
      <c r="BO1096" s="36">
        <v>104711.8</v>
      </c>
      <c r="BP1096" s="36">
        <v>305.52085603500001</v>
      </c>
      <c r="BQ1096" s="36">
        <v>34.227235431666713</v>
      </c>
      <c r="BR1096" s="36">
        <v>281.31854576000001</v>
      </c>
      <c r="BS1096" s="36">
        <v>329.72316631000001</v>
      </c>
      <c r="BT1096" s="36">
        <v>394.00136099999997</v>
      </c>
      <c r="BU1096" s="36">
        <v>0</v>
      </c>
      <c r="BV1096" s="36">
        <v>394.00136099999997</v>
      </c>
      <c r="BW1096" s="36">
        <v>394.00136099999997</v>
      </c>
      <c r="BX1096" s="36">
        <v>105745.15</v>
      </c>
      <c r="BY1096" s="36">
        <v>9903.4576065129895</v>
      </c>
      <c r="BZ1096" s="36">
        <v>93689.5</v>
      </c>
      <c r="CA1096" s="36">
        <v>121245.2</v>
      </c>
      <c r="CB1096" s="36"/>
      <c r="CC1096" s="40">
        <v>25.89</v>
      </c>
      <c r="CD1096" s="40">
        <v>58.795000000000002</v>
      </c>
      <c r="CE1096" s="40"/>
    </row>
    <row r="1097" spans="1:83" s="5" customFormat="1">
      <c r="A1097" s="13" t="s">
        <v>511</v>
      </c>
      <c r="B1097" s="13">
        <v>4</v>
      </c>
      <c r="C1097" s="13">
        <v>9</v>
      </c>
      <c r="D1097" s="13" t="s">
        <v>117</v>
      </c>
      <c r="E1097" s="35" t="s">
        <v>476</v>
      </c>
      <c r="F1097" s="13" t="s">
        <v>36</v>
      </c>
      <c r="G1097" s="36">
        <v>1053859366</v>
      </c>
      <c r="H1097" s="13"/>
      <c r="I1097" s="37">
        <v>21</v>
      </c>
      <c r="J1097" s="37" t="s">
        <v>38</v>
      </c>
      <c r="K1097" s="38">
        <v>43538</v>
      </c>
      <c r="L1097" s="39">
        <v>0.47916666666666669</v>
      </c>
      <c r="M1097" s="37" t="s">
        <v>93</v>
      </c>
      <c r="N1097" s="37" t="s">
        <v>190</v>
      </c>
      <c r="O1097" s="37"/>
      <c r="P1097" s="37"/>
      <c r="Q1097" s="37">
        <v>2</v>
      </c>
      <c r="R1097" s="13" t="s">
        <v>62</v>
      </c>
      <c r="S1097" s="13" t="s">
        <v>44</v>
      </c>
      <c r="T1097" s="13" t="s">
        <v>42</v>
      </c>
      <c r="U1097" s="13" t="s">
        <v>52</v>
      </c>
      <c r="V1097" s="13" t="s">
        <v>42</v>
      </c>
      <c r="W1097" s="13" t="s">
        <v>66</v>
      </c>
      <c r="X1097" s="13" t="s">
        <v>76</v>
      </c>
      <c r="Y1097" s="13" t="s">
        <v>41</v>
      </c>
      <c r="Z1097" s="13" t="s">
        <v>41</v>
      </c>
      <c r="AA1097" s="13"/>
      <c r="AB1097" s="13">
        <v>1</v>
      </c>
      <c r="AC1097" s="13">
        <v>1</v>
      </c>
      <c r="AD1097" s="13" t="s">
        <v>42</v>
      </c>
      <c r="AE1097" s="13">
        <v>0</v>
      </c>
      <c r="AF1097" s="13" t="s">
        <v>42</v>
      </c>
      <c r="AG1097" s="13">
        <v>0</v>
      </c>
      <c r="AH1097" s="46" t="str">
        <f t="shared" si="34"/>
        <v>0</v>
      </c>
      <c r="AI1097" s="46" t="s">
        <v>77</v>
      </c>
      <c r="AJ1097" s="46" t="str">
        <f t="shared" si="35"/>
        <v>0</v>
      </c>
      <c r="AK1097" s="13" t="s">
        <v>41</v>
      </c>
      <c r="AL1097" s="13" t="s">
        <v>41</v>
      </c>
      <c r="AM1097" s="13"/>
      <c r="AN1097" s="13">
        <v>101.31965006729475</v>
      </c>
      <c r="AO1097" s="13">
        <v>117.34261838440112</v>
      </c>
      <c r="AP1097" s="13">
        <v>125.13020833333333</v>
      </c>
      <c r="AQ1097" s="13">
        <v>148.05555555555554</v>
      </c>
      <c r="AR1097" s="36">
        <v>240.94025067999999</v>
      </c>
      <c r="AS1097" s="36">
        <v>79.976265515519941</v>
      </c>
      <c r="AT1097" s="36">
        <v>184.38849099999999</v>
      </c>
      <c r="AU1097" s="36">
        <v>297.49201035999999</v>
      </c>
      <c r="AV1097" s="36">
        <v>268.81855100000001</v>
      </c>
      <c r="AW1097" s="36">
        <v>84.20011175694377</v>
      </c>
      <c r="AX1097" s="36">
        <v>209.28008100000002</v>
      </c>
      <c r="AY1097" s="36">
        <v>328.35702100000003</v>
      </c>
      <c r="AZ1097" s="36">
        <v>79222.725000000006</v>
      </c>
      <c r="BA1097" s="36" t="s">
        <v>50</v>
      </c>
      <c r="BB1097" s="36">
        <v>38578</v>
      </c>
      <c r="BC1097" s="36">
        <v>176356.7</v>
      </c>
      <c r="BD1097" s="36">
        <v>305.57649589999994</v>
      </c>
      <c r="BE1097" s="36">
        <v>11.43318909547714</v>
      </c>
      <c r="BF1097" s="36">
        <v>297.49201035999999</v>
      </c>
      <c r="BG1097" s="36">
        <v>313.66098143999994</v>
      </c>
      <c r="BH1097" s="36">
        <v>348.03564500000005</v>
      </c>
      <c r="BI1097" s="36">
        <v>27.829776949640664</v>
      </c>
      <c r="BJ1097" s="36">
        <v>328.35702100000003</v>
      </c>
      <c r="BK1097" s="36">
        <v>367.714269</v>
      </c>
      <c r="BL1097" s="36">
        <v>120326.71666666667</v>
      </c>
      <c r="BM1097" s="36">
        <v>29040.477945613515</v>
      </c>
      <c r="BN1097" s="36">
        <v>93689.5</v>
      </c>
      <c r="BO1097" s="36">
        <v>176356.7</v>
      </c>
      <c r="BP1097" s="36">
        <v>313.607588335</v>
      </c>
      <c r="BQ1097" s="36">
        <v>22.790868937726152</v>
      </c>
      <c r="BR1097" s="36">
        <v>297.49201035999999</v>
      </c>
      <c r="BS1097" s="36">
        <v>329.72316631000001</v>
      </c>
      <c r="BT1097" s="36">
        <v>361.179191</v>
      </c>
      <c r="BU1097" s="36">
        <v>46.417557960515289</v>
      </c>
      <c r="BV1097" s="36">
        <v>328.35702100000003</v>
      </c>
      <c r="BW1097" s="36">
        <v>394.00136099999997</v>
      </c>
      <c r="BX1097" s="36">
        <v>125723.04999999999</v>
      </c>
      <c r="BY1097" s="36">
        <v>23914.284793291819</v>
      </c>
      <c r="BZ1097" s="36">
        <v>93689.5</v>
      </c>
      <c r="CA1097" s="36">
        <v>176356.7</v>
      </c>
      <c r="CB1097" s="36"/>
      <c r="CC1097" s="40">
        <v>25.452999999999999</v>
      </c>
      <c r="CD1097" s="40">
        <v>58.944000000000003</v>
      </c>
      <c r="CE1097" s="40"/>
    </row>
    <row r="1098" spans="1:83" s="5" customFormat="1">
      <c r="A1098" s="13" t="s">
        <v>511</v>
      </c>
      <c r="B1098" s="13">
        <v>4</v>
      </c>
      <c r="C1098" s="13">
        <v>9</v>
      </c>
      <c r="D1098" s="13" t="s">
        <v>117</v>
      </c>
      <c r="E1098" s="35" t="s">
        <v>476</v>
      </c>
      <c r="F1098" s="13" t="s">
        <v>36</v>
      </c>
      <c r="G1098" s="36">
        <v>1053859366</v>
      </c>
      <c r="H1098" s="13"/>
      <c r="I1098" s="37">
        <v>21</v>
      </c>
      <c r="J1098" s="37" t="s">
        <v>38</v>
      </c>
      <c r="K1098" s="38">
        <v>43538</v>
      </c>
      <c r="L1098" s="39">
        <v>0.48958333333333331</v>
      </c>
      <c r="M1098" s="37" t="s">
        <v>93</v>
      </c>
      <c r="N1098" s="37" t="s">
        <v>190</v>
      </c>
      <c r="O1098" s="37"/>
      <c r="P1098" s="37"/>
      <c r="Q1098" s="37">
        <v>3</v>
      </c>
      <c r="R1098" s="13" t="s">
        <v>55</v>
      </c>
      <c r="S1098" s="13" t="s">
        <v>44</v>
      </c>
      <c r="T1098" s="13" t="s">
        <v>42</v>
      </c>
      <c r="U1098" s="13" t="s">
        <v>52</v>
      </c>
      <c r="V1098" s="13" t="s">
        <v>42</v>
      </c>
      <c r="W1098" s="13" t="s">
        <v>66</v>
      </c>
      <c r="X1098" s="13" t="s">
        <v>76</v>
      </c>
      <c r="Y1098" s="13" t="s">
        <v>41</v>
      </c>
      <c r="Z1098" s="13" t="s">
        <v>41</v>
      </c>
      <c r="AA1098" s="13"/>
      <c r="AB1098" s="13">
        <v>0</v>
      </c>
      <c r="AC1098" s="13">
        <v>1</v>
      </c>
      <c r="AD1098" s="13" t="s">
        <v>42</v>
      </c>
      <c r="AE1098" s="13">
        <v>0</v>
      </c>
      <c r="AF1098" s="13" t="s">
        <v>42</v>
      </c>
      <c r="AG1098" s="13">
        <v>0</v>
      </c>
      <c r="AH1098" s="46" t="str">
        <f t="shared" si="34"/>
        <v>0</v>
      </c>
      <c r="AI1098" s="46" t="s">
        <v>77</v>
      </c>
      <c r="AJ1098" s="46" t="str">
        <f t="shared" si="35"/>
        <v>0</v>
      </c>
      <c r="AK1098" s="13" t="s">
        <v>41</v>
      </c>
      <c r="AL1098" s="13" t="s">
        <v>41</v>
      </c>
      <c r="AM1098" s="13"/>
      <c r="AN1098" s="13">
        <v>101.31965006729475</v>
      </c>
      <c r="AO1098" s="13">
        <v>117.34261838440112</v>
      </c>
      <c r="AP1098" s="13">
        <v>125.13020833333333</v>
      </c>
      <c r="AQ1098" s="13">
        <v>148.05555555555554</v>
      </c>
      <c r="AR1098" s="36">
        <v>220.78050658999996</v>
      </c>
      <c r="AS1098" s="36">
        <v>17.102293064856962</v>
      </c>
      <c r="AT1098" s="36">
        <v>208.68735918999994</v>
      </c>
      <c r="AU1098" s="36">
        <v>232.87365398999998</v>
      </c>
      <c r="AV1098" s="36">
        <v>235.85986800000001</v>
      </c>
      <c r="AW1098" s="36">
        <v>18.781508469929857</v>
      </c>
      <c r="AX1098" s="36">
        <v>222.57933600000004</v>
      </c>
      <c r="AY1098" s="36">
        <v>249.1404</v>
      </c>
      <c r="AZ1098" s="36">
        <v>83356.125</v>
      </c>
      <c r="BA1098" s="36" t="s">
        <v>50</v>
      </c>
      <c r="BB1098" s="36">
        <v>74400.5</v>
      </c>
      <c r="BC1098" s="36">
        <v>88178.4</v>
      </c>
      <c r="BD1098" s="36">
        <v>156.10599181499998</v>
      </c>
      <c r="BE1098" s="36">
        <v>74.361282869847059</v>
      </c>
      <c r="BF1098" s="36">
        <v>103.52462444</v>
      </c>
      <c r="BG1098" s="36">
        <v>208.68735918999994</v>
      </c>
      <c r="BH1098" s="36">
        <v>175.98556800000003</v>
      </c>
      <c r="BI1098" s="36">
        <v>65.893538627665563</v>
      </c>
      <c r="BJ1098" s="36">
        <v>129.39180000000002</v>
      </c>
      <c r="BK1098" s="36">
        <v>222.57933600000004</v>
      </c>
      <c r="BL1098" s="36">
        <v>63378.19999999999</v>
      </c>
      <c r="BM1098" s="36">
        <v>15877.446596603668</v>
      </c>
      <c r="BN1098" s="36">
        <v>35822.5</v>
      </c>
      <c r="BO1098" s="36">
        <v>74400.5</v>
      </c>
      <c r="BP1098" s="36">
        <v>253.08968477499997</v>
      </c>
      <c r="BQ1098" s="36">
        <v>62.794371043213005</v>
      </c>
      <c r="BR1098" s="36">
        <v>208.68735918999994</v>
      </c>
      <c r="BS1098" s="36">
        <v>297.49201035999999</v>
      </c>
      <c r="BT1098" s="36">
        <v>275.46817850000002</v>
      </c>
      <c r="BU1098" s="36">
        <v>74.796118361714719</v>
      </c>
      <c r="BV1098" s="36">
        <v>222.57933600000004</v>
      </c>
      <c r="BW1098" s="36">
        <v>328.35702100000003</v>
      </c>
      <c r="BX1098" s="36">
        <v>59847.618750000009</v>
      </c>
      <c r="BY1098" s="36">
        <v>34140.089721503231</v>
      </c>
      <c r="BZ1098" s="36">
        <v>35822.5</v>
      </c>
      <c r="CA1098" s="36">
        <v>176356.7</v>
      </c>
      <c r="CB1098" s="36"/>
      <c r="CC1098" s="40">
        <v>24.919</v>
      </c>
      <c r="CD1098" s="40">
        <v>60.466999999999999</v>
      </c>
      <c r="CE1098" s="40"/>
    </row>
    <row r="1099" spans="1:83" s="5" customFormat="1">
      <c r="A1099" s="13" t="s">
        <v>511</v>
      </c>
      <c r="B1099" s="13">
        <v>4</v>
      </c>
      <c r="C1099" s="13">
        <v>9</v>
      </c>
      <c r="D1099" s="13" t="s">
        <v>117</v>
      </c>
      <c r="E1099" s="35" t="s">
        <v>476</v>
      </c>
      <c r="F1099" s="13" t="s">
        <v>36</v>
      </c>
      <c r="G1099" s="36">
        <v>1053859366</v>
      </c>
      <c r="H1099" s="13"/>
      <c r="I1099" s="37">
        <v>21</v>
      </c>
      <c r="J1099" s="37" t="s">
        <v>38</v>
      </c>
      <c r="K1099" s="38">
        <v>43538</v>
      </c>
      <c r="L1099" s="39">
        <v>0.5</v>
      </c>
      <c r="M1099" s="37" t="s">
        <v>93</v>
      </c>
      <c r="N1099" s="37" t="s">
        <v>190</v>
      </c>
      <c r="O1099" s="37"/>
      <c r="P1099" s="37"/>
      <c r="Q1099" s="37">
        <v>4</v>
      </c>
      <c r="R1099" s="13" t="s">
        <v>55</v>
      </c>
      <c r="S1099" s="13" t="s">
        <v>44</v>
      </c>
      <c r="T1099" s="13" t="s">
        <v>42</v>
      </c>
      <c r="U1099" s="13" t="s">
        <v>52</v>
      </c>
      <c r="V1099" s="13" t="s">
        <v>42</v>
      </c>
      <c r="W1099" s="13" t="s">
        <v>66</v>
      </c>
      <c r="X1099" s="13" t="s">
        <v>76</v>
      </c>
      <c r="Y1099" s="13" t="s">
        <v>41</v>
      </c>
      <c r="Z1099" s="13" t="s">
        <v>41</v>
      </c>
      <c r="AA1099" s="13"/>
      <c r="AB1099" s="13">
        <v>0</v>
      </c>
      <c r="AC1099" s="13">
        <v>1</v>
      </c>
      <c r="AD1099" s="13" t="s">
        <v>42</v>
      </c>
      <c r="AE1099" s="13">
        <v>0</v>
      </c>
      <c r="AF1099" s="13" t="s">
        <v>42</v>
      </c>
      <c r="AG1099" s="13">
        <v>0</v>
      </c>
      <c r="AH1099" s="46" t="str">
        <f t="shared" si="34"/>
        <v>0</v>
      </c>
      <c r="AI1099" s="46" t="s">
        <v>77</v>
      </c>
      <c r="AJ1099" s="46" t="str">
        <f t="shared" si="35"/>
        <v>0</v>
      </c>
      <c r="AK1099" s="13" t="s">
        <v>41</v>
      </c>
      <c r="AL1099" s="13" t="s">
        <v>41</v>
      </c>
      <c r="AM1099" s="13"/>
      <c r="AN1099" s="13">
        <v>101.31965006729475</v>
      </c>
      <c r="AO1099" s="13">
        <v>117.34261838440112</v>
      </c>
      <c r="AP1099" s="13">
        <v>125.13020833333333</v>
      </c>
      <c r="AQ1099" s="13">
        <v>148.05555555555554</v>
      </c>
      <c r="AR1099" s="36">
        <v>172.25511494999998</v>
      </c>
      <c r="AS1099" s="36">
        <v>85.727560041610957</v>
      </c>
      <c r="AT1099" s="36">
        <v>111.63657590999998</v>
      </c>
      <c r="AU1099" s="36">
        <v>232.87365398999998</v>
      </c>
      <c r="AV1099" s="36">
        <v>202.61173050000002</v>
      </c>
      <c r="AW1099" s="36">
        <v>28.238458506215633</v>
      </c>
      <c r="AX1099" s="36">
        <v>182.644125</v>
      </c>
      <c r="AY1099" s="36">
        <v>222.57933600000004</v>
      </c>
      <c r="AZ1099" s="36">
        <v>88867.25</v>
      </c>
      <c r="BA1099" s="36" t="s">
        <v>50</v>
      </c>
      <c r="BB1099" s="36">
        <v>60622.6</v>
      </c>
      <c r="BC1099" s="36">
        <v>126756.4</v>
      </c>
      <c r="BD1099" s="36">
        <v>269.22535578999998</v>
      </c>
      <c r="BE1099" s="36">
        <v>51.409069700902748</v>
      </c>
      <c r="BF1099" s="36">
        <v>232.87365398999998</v>
      </c>
      <c r="BG1099" s="36">
        <v>305.57705759000004</v>
      </c>
      <c r="BH1099" s="36">
        <v>242.40687600000001</v>
      </c>
      <c r="BI1099" s="36">
        <v>28.040375976495014</v>
      </c>
      <c r="BJ1099" s="36">
        <v>222.57933600000004</v>
      </c>
      <c r="BK1099" s="36">
        <v>262.23441600000001</v>
      </c>
      <c r="BL1099" s="36">
        <v>116652.61666666668</v>
      </c>
      <c r="BM1099" s="36">
        <v>27537.339683303904</v>
      </c>
      <c r="BN1099" s="36">
        <v>88178.4</v>
      </c>
      <c r="BO1099" s="36">
        <v>165334.39999999999</v>
      </c>
      <c r="BP1099" s="36">
        <v>220.78050658999996</v>
      </c>
      <c r="BQ1099" s="36">
        <v>17.102293064856962</v>
      </c>
      <c r="BR1099" s="36">
        <v>208.68735918999994</v>
      </c>
      <c r="BS1099" s="36">
        <v>232.87365398999998</v>
      </c>
      <c r="BT1099" s="36">
        <v>222.57933600000004</v>
      </c>
      <c r="BU1099" s="36">
        <v>0</v>
      </c>
      <c r="BV1099" s="36">
        <v>222.57933600000004</v>
      </c>
      <c r="BW1099" s="36">
        <v>222.57933600000004</v>
      </c>
      <c r="BX1099" s="36">
        <v>104195.1375</v>
      </c>
      <c r="BY1099" s="36">
        <v>24548.191094223188</v>
      </c>
      <c r="BZ1099" s="36">
        <v>74400.5</v>
      </c>
      <c r="CA1099" s="36">
        <v>165334.39999999999</v>
      </c>
      <c r="CB1099" s="36"/>
      <c r="CC1099" s="40">
        <v>24.870999999999999</v>
      </c>
      <c r="CD1099" s="40">
        <v>62.545000000000002</v>
      </c>
      <c r="CE1099" s="40"/>
    </row>
    <row r="1100" spans="1:83" s="5" customFormat="1">
      <c r="A1100" s="13" t="s">
        <v>511</v>
      </c>
      <c r="B1100" s="13">
        <v>4</v>
      </c>
      <c r="C1100" s="13">
        <v>9</v>
      </c>
      <c r="D1100" s="13" t="s">
        <v>117</v>
      </c>
      <c r="E1100" s="35" t="s">
        <v>476</v>
      </c>
      <c r="F1100" s="13" t="s">
        <v>36</v>
      </c>
      <c r="G1100" s="36">
        <v>1053859366</v>
      </c>
      <c r="H1100" s="13"/>
      <c r="I1100" s="37">
        <v>21</v>
      </c>
      <c r="J1100" s="37" t="s">
        <v>38</v>
      </c>
      <c r="K1100" s="38">
        <v>43538</v>
      </c>
      <c r="L1100" s="39">
        <v>0.51041666666666663</v>
      </c>
      <c r="M1100" s="37" t="s">
        <v>93</v>
      </c>
      <c r="N1100" s="37" t="s">
        <v>190</v>
      </c>
      <c r="O1100" s="37"/>
      <c r="P1100" s="37"/>
      <c r="Q1100" s="37">
        <v>5</v>
      </c>
      <c r="R1100" s="13" t="s">
        <v>43</v>
      </c>
      <c r="S1100" s="13" t="s">
        <v>44</v>
      </c>
      <c r="T1100" s="13" t="s">
        <v>42</v>
      </c>
      <c r="U1100" s="13" t="s">
        <v>52</v>
      </c>
      <c r="V1100" s="13" t="s">
        <v>42</v>
      </c>
      <c r="W1100" s="13" t="s">
        <v>135</v>
      </c>
      <c r="X1100" s="13" t="s">
        <v>106</v>
      </c>
      <c r="Y1100" s="13" t="s">
        <v>41</v>
      </c>
      <c r="Z1100" s="13" t="s">
        <v>41</v>
      </c>
      <c r="AA1100" s="13"/>
      <c r="AB1100" s="13">
        <v>-1</v>
      </c>
      <c r="AC1100" s="13">
        <v>1</v>
      </c>
      <c r="AD1100" s="13" t="s">
        <v>42</v>
      </c>
      <c r="AE1100" s="13">
        <v>0</v>
      </c>
      <c r="AF1100" s="13" t="s">
        <v>42</v>
      </c>
      <c r="AG1100" s="13">
        <v>2</v>
      </c>
      <c r="AH1100" s="46" t="str">
        <f t="shared" si="34"/>
        <v>-2</v>
      </c>
      <c r="AI1100" s="46" t="s">
        <v>48</v>
      </c>
      <c r="AJ1100" s="46" t="str">
        <f t="shared" si="35"/>
        <v>1</v>
      </c>
      <c r="AK1100" s="13" t="s">
        <v>41</v>
      </c>
      <c r="AL1100" s="13" t="s">
        <v>41</v>
      </c>
      <c r="AM1100" s="13"/>
      <c r="AN1100" s="13">
        <v>101.31965006729475</v>
      </c>
      <c r="AO1100" s="13">
        <v>117.34261838440112</v>
      </c>
      <c r="AP1100" s="13">
        <v>125.13020833333333</v>
      </c>
      <c r="AQ1100" s="13">
        <v>148.05555555555554</v>
      </c>
      <c r="AR1100" s="36">
        <v>95.402619339999987</v>
      </c>
      <c r="AS1100" s="36">
        <v>45.752413582730135</v>
      </c>
      <c r="AT1100" s="36">
        <v>63.050777439999983</v>
      </c>
      <c r="AU1100" s="36">
        <v>127.75446123999998</v>
      </c>
      <c r="AV1100" s="36">
        <v>142.62525049999999</v>
      </c>
      <c r="AW1100" s="36">
        <v>56.595235068806865</v>
      </c>
      <c r="AX1100" s="36">
        <v>102.60637600000001</v>
      </c>
      <c r="AY1100" s="36">
        <v>182.644125</v>
      </c>
      <c r="AZ1100" s="36">
        <v>24283.499999999996</v>
      </c>
      <c r="BA1100" s="36" t="s">
        <v>50</v>
      </c>
      <c r="BB1100" s="36">
        <v>15155.7</v>
      </c>
      <c r="BC1100" s="36">
        <v>34444.699999999997</v>
      </c>
      <c r="BD1100" s="36">
        <v>143.96828219999998</v>
      </c>
      <c r="BE1100" s="36">
        <v>22.929805499521251</v>
      </c>
      <c r="BF1100" s="36">
        <v>127.75446123999998</v>
      </c>
      <c r="BG1100" s="36">
        <v>160.18210315999997</v>
      </c>
      <c r="BH1100" s="36">
        <v>222.43927050000002</v>
      </c>
      <c r="BI1100" s="36">
        <v>56.278834482710629</v>
      </c>
      <c r="BJ1100" s="36">
        <v>182.644125</v>
      </c>
      <c r="BK1100" s="36">
        <v>262.23441600000001</v>
      </c>
      <c r="BL1100" s="36">
        <v>52126.283333333333</v>
      </c>
      <c r="BM1100" s="36">
        <v>12458.600257078102</v>
      </c>
      <c r="BN1100" s="36">
        <v>34444.699999999997</v>
      </c>
      <c r="BO1100" s="36">
        <v>68889.3</v>
      </c>
      <c r="BP1100" s="36">
        <v>180.31405761499997</v>
      </c>
      <c r="BQ1100" s="36">
        <v>74.330494026380805</v>
      </c>
      <c r="BR1100" s="36">
        <v>127.75446123999998</v>
      </c>
      <c r="BS1100" s="36">
        <v>232.87365398999998</v>
      </c>
      <c r="BT1100" s="36">
        <v>202.61173050000002</v>
      </c>
      <c r="BU1100" s="36">
        <v>28.238458506215633</v>
      </c>
      <c r="BV1100" s="36">
        <v>182.644125</v>
      </c>
      <c r="BW1100" s="36">
        <v>222.57933600000004</v>
      </c>
      <c r="BX1100" s="36">
        <v>62775.412500000006</v>
      </c>
      <c r="BY1100" s="36">
        <v>21632.968350794981</v>
      </c>
      <c r="BZ1100" s="36">
        <v>34444.699999999997</v>
      </c>
      <c r="CA1100" s="36">
        <v>126756.4</v>
      </c>
      <c r="CB1100" s="36"/>
      <c r="CC1100" s="40">
        <v>24.170999999999999</v>
      </c>
      <c r="CD1100" s="40">
        <v>64.072999999999993</v>
      </c>
      <c r="CE1100" s="40"/>
    </row>
    <row r="1101" spans="1:83" s="5" customFormat="1">
      <c r="A1101" s="13" t="s">
        <v>511</v>
      </c>
      <c r="B1101" s="13">
        <v>4</v>
      </c>
      <c r="C1101" s="13">
        <v>11</v>
      </c>
      <c r="D1101" s="13" t="s">
        <v>123</v>
      </c>
      <c r="E1101" s="35" t="s">
        <v>477</v>
      </c>
      <c r="F1101" s="13" t="s">
        <v>36</v>
      </c>
      <c r="G1101" s="36">
        <v>1054998071</v>
      </c>
      <c r="H1101" s="13"/>
      <c r="I1101" s="37">
        <v>21</v>
      </c>
      <c r="J1101" s="37" t="s">
        <v>38</v>
      </c>
      <c r="K1101" s="38">
        <v>43538</v>
      </c>
      <c r="L1101" s="39">
        <v>0.45833333333333331</v>
      </c>
      <c r="M1101" s="37"/>
      <c r="N1101" s="37"/>
      <c r="O1101" s="37"/>
      <c r="P1101" s="37"/>
      <c r="Q1101" s="37">
        <v>1</v>
      </c>
      <c r="R1101" s="13" t="s">
        <v>55</v>
      </c>
      <c r="S1101" s="13" t="s">
        <v>63</v>
      </c>
      <c r="T1101" s="13" t="s">
        <v>42</v>
      </c>
      <c r="U1101" s="13" t="s">
        <v>52</v>
      </c>
      <c r="V1101" s="13" t="s">
        <v>42</v>
      </c>
      <c r="W1101" s="13" t="s">
        <v>66</v>
      </c>
      <c r="X1101" s="13" t="s">
        <v>76</v>
      </c>
      <c r="Y1101" s="13" t="s">
        <v>41</v>
      </c>
      <c r="Z1101" s="13" t="s">
        <v>41</v>
      </c>
      <c r="AA1101" s="13"/>
      <c r="AB1101" s="13">
        <v>0</v>
      </c>
      <c r="AC1101" s="13">
        <v>0</v>
      </c>
      <c r="AD1101" s="13" t="s">
        <v>42</v>
      </c>
      <c r="AE1101" s="13">
        <v>0</v>
      </c>
      <c r="AF1101" s="13" t="s">
        <v>42</v>
      </c>
      <c r="AG1101" s="13">
        <v>0</v>
      </c>
      <c r="AH1101" s="46" t="str">
        <f t="shared" si="34"/>
        <v>0</v>
      </c>
      <c r="AI1101" s="46" t="s">
        <v>77</v>
      </c>
      <c r="AJ1101" s="46" t="str">
        <f t="shared" si="35"/>
        <v>0</v>
      </c>
      <c r="AK1101" s="13" t="s">
        <v>41</v>
      </c>
      <c r="AL1101" s="13" t="s">
        <v>41</v>
      </c>
      <c r="AM1101" s="13"/>
      <c r="AN1101" s="13">
        <v>101.31965006729475</v>
      </c>
      <c r="AO1101" s="13">
        <v>117.34261838440112</v>
      </c>
      <c r="AP1101" s="13">
        <v>125.13020833333333</v>
      </c>
      <c r="AQ1101" s="13">
        <v>148.05555555555554</v>
      </c>
      <c r="AR1101" s="36">
        <v>292.31164999999999</v>
      </c>
      <c r="AS1101" s="36">
        <v>10.339951750612737</v>
      </c>
      <c r="AT1101" s="36">
        <v>285.00020000000001</v>
      </c>
      <c r="AU1101" s="36">
        <v>299.62309999999997</v>
      </c>
      <c r="AV1101" s="36">
        <v>51.435410000000019</v>
      </c>
      <c r="AW1101" s="36">
        <v>0</v>
      </c>
      <c r="AX1101" s="36">
        <v>51.435410000000019</v>
      </c>
      <c r="AY1101" s="36">
        <v>51.435410000000019</v>
      </c>
      <c r="AZ1101" s="36">
        <v>112978.52499999999</v>
      </c>
      <c r="BA1101" s="36" t="s">
        <v>50</v>
      </c>
      <c r="BB1101" s="36">
        <v>104711.8</v>
      </c>
      <c r="BC1101" s="36">
        <v>126756.4</v>
      </c>
      <c r="BD1101" s="36">
        <v>306.93454999999994</v>
      </c>
      <c r="BE1101" s="36">
        <v>10.339951750612776</v>
      </c>
      <c r="BF1101" s="36">
        <v>299.62309999999997</v>
      </c>
      <c r="BG1101" s="36">
        <v>314.24599999999998</v>
      </c>
      <c r="BH1101" s="36">
        <v>59.180965</v>
      </c>
      <c r="BI1101" s="36">
        <v>10.953868929106736</v>
      </c>
      <c r="BJ1101" s="36">
        <v>51.435410000000019</v>
      </c>
      <c r="BK1101" s="36">
        <v>66.926519999999982</v>
      </c>
      <c r="BL1101" s="36">
        <v>96445.083333333328</v>
      </c>
      <c r="BM1101" s="36">
        <v>4610.9648814176271</v>
      </c>
      <c r="BN1101" s="36">
        <v>93689.5</v>
      </c>
      <c r="BO1101" s="36">
        <v>104711.8</v>
      </c>
      <c r="BP1101" s="36">
        <v>299.62309999999997</v>
      </c>
      <c r="BQ1101" s="36">
        <v>0</v>
      </c>
      <c r="BR1101" s="36">
        <v>299.62309999999997</v>
      </c>
      <c r="BS1101" s="36">
        <v>299.62309999999997</v>
      </c>
      <c r="BT1101" s="36">
        <v>59.180965</v>
      </c>
      <c r="BU1101" s="36">
        <v>10.953868929106736</v>
      </c>
      <c r="BV1101" s="36">
        <v>51.435410000000019</v>
      </c>
      <c r="BW1101" s="36">
        <v>66.926519999999982</v>
      </c>
      <c r="BX1101" s="36">
        <v>105745.15</v>
      </c>
      <c r="BY1101" s="36">
        <v>9903.4576065129895</v>
      </c>
      <c r="BZ1101" s="36">
        <v>93689.5</v>
      </c>
      <c r="CA1101" s="36">
        <v>121245.2</v>
      </c>
      <c r="CB1101" s="36"/>
      <c r="CC1101" s="40">
        <v>25.89</v>
      </c>
      <c r="CD1101" s="40">
        <v>58.795000000000002</v>
      </c>
      <c r="CE1101" s="40"/>
    </row>
    <row r="1102" spans="1:83" s="5" customFormat="1">
      <c r="A1102" s="13" t="s">
        <v>511</v>
      </c>
      <c r="B1102" s="13">
        <v>4</v>
      </c>
      <c r="C1102" s="13">
        <v>11</v>
      </c>
      <c r="D1102" s="13" t="s">
        <v>123</v>
      </c>
      <c r="E1102" s="35" t="s">
        <v>477</v>
      </c>
      <c r="F1102" s="13" t="s">
        <v>36</v>
      </c>
      <c r="G1102" s="36">
        <v>1054998071</v>
      </c>
      <c r="H1102" s="13"/>
      <c r="I1102" s="37">
        <v>21</v>
      </c>
      <c r="J1102" s="37" t="s">
        <v>38</v>
      </c>
      <c r="K1102" s="38">
        <v>43538</v>
      </c>
      <c r="L1102" s="39">
        <v>0.47916666666666669</v>
      </c>
      <c r="M1102" s="37"/>
      <c r="N1102" s="37"/>
      <c r="O1102" s="37"/>
      <c r="P1102" s="37"/>
      <c r="Q1102" s="37">
        <v>2</v>
      </c>
      <c r="R1102" s="13" t="s">
        <v>55</v>
      </c>
      <c r="S1102" s="13" t="s">
        <v>63</v>
      </c>
      <c r="T1102" s="13" t="s">
        <v>42</v>
      </c>
      <c r="U1102" s="13" t="s">
        <v>52</v>
      </c>
      <c r="V1102" s="13" t="s">
        <v>42</v>
      </c>
      <c r="W1102" s="13" t="s">
        <v>66</v>
      </c>
      <c r="X1102" s="13" t="s">
        <v>76</v>
      </c>
      <c r="Y1102" s="13" t="s">
        <v>41</v>
      </c>
      <c r="Z1102" s="13" t="s">
        <v>41</v>
      </c>
      <c r="AA1102" s="13"/>
      <c r="AB1102" s="13">
        <v>0</v>
      </c>
      <c r="AC1102" s="13">
        <v>0</v>
      </c>
      <c r="AD1102" s="13" t="s">
        <v>42</v>
      </c>
      <c r="AE1102" s="13">
        <v>0</v>
      </c>
      <c r="AF1102" s="13" t="s">
        <v>42</v>
      </c>
      <c r="AG1102" s="13">
        <v>0</v>
      </c>
      <c r="AH1102" s="46" t="str">
        <f t="shared" si="34"/>
        <v>0</v>
      </c>
      <c r="AI1102" s="46" t="s">
        <v>77</v>
      </c>
      <c r="AJ1102" s="46" t="str">
        <f t="shared" si="35"/>
        <v>0</v>
      </c>
      <c r="AK1102" s="13" t="s">
        <v>41</v>
      </c>
      <c r="AL1102" s="13" t="s">
        <v>41</v>
      </c>
      <c r="AM1102" s="13"/>
      <c r="AN1102" s="13">
        <v>101.31965006729475</v>
      </c>
      <c r="AO1102" s="13">
        <v>117.34261838440112</v>
      </c>
      <c r="AP1102" s="13">
        <v>125.13020833333333</v>
      </c>
      <c r="AQ1102" s="13">
        <v>148.05555555555554</v>
      </c>
      <c r="AR1102" s="36">
        <v>168.2021</v>
      </c>
      <c r="AS1102" s="36">
        <v>20.679903501225514</v>
      </c>
      <c r="AT1102" s="36">
        <v>153.57920000000001</v>
      </c>
      <c r="AU1102" s="36">
        <v>182.82499999999999</v>
      </c>
      <c r="AV1102" s="36">
        <v>28.198745000000002</v>
      </c>
      <c r="AW1102" s="36">
        <v>10.953868929106726</v>
      </c>
      <c r="AX1102" s="36">
        <v>20.453190000000006</v>
      </c>
      <c r="AY1102" s="36">
        <v>35.944299999999998</v>
      </c>
      <c r="AZ1102" s="36">
        <v>79222.725000000006</v>
      </c>
      <c r="BA1102" s="36" t="s">
        <v>50</v>
      </c>
      <c r="BB1102" s="36">
        <v>38578</v>
      </c>
      <c r="BC1102" s="36">
        <v>176356.7</v>
      </c>
      <c r="BD1102" s="36">
        <v>219.28970000000001</v>
      </c>
      <c r="BE1102" s="36">
        <v>92.928680290317317</v>
      </c>
      <c r="BF1102" s="36">
        <v>153.57920000000001</v>
      </c>
      <c r="BG1102" s="36">
        <v>285.00020000000001</v>
      </c>
      <c r="BH1102" s="36">
        <v>20.453190000000006</v>
      </c>
      <c r="BI1102" s="36">
        <v>0</v>
      </c>
      <c r="BJ1102" s="36">
        <v>20.453190000000006</v>
      </c>
      <c r="BK1102" s="36">
        <v>20.453190000000006</v>
      </c>
      <c r="BL1102" s="36">
        <v>120326.71666666667</v>
      </c>
      <c r="BM1102" s="36">
        <v>29040.477945613515</v>
      </c>
      <c r="BN1102" s="36">
        <v>93689.5</v>
      </c>
      <c r="BO1102" s="36">
        <v>176356.7</v>
      </c>
      <c r="BP1102" s="36">
        <v>226.60114999999999</v>
      </c>
      <c r="BQ1102" s="36">
        <v>103.26863204093002</v>
      </c>
      <c r="BR1102" s="36">
        <v>153.57920000000001</v>
      </c>
      <c r="BS1102" s="36">
        <v>299.62309999999997</v>
      </c>
      <c r="BT1102" s="36">
        <v>35.944300000000013</v>
      </c>
      <c r="BU1102" s="36">
        <v>21.90773785821348</v>
      </c>
      <c r="BV1102" s="36">
        <v>20.453190000000006</v>
      </c>
      <c r="BW1102" s="36">
        <v>51.435410000000019</v>
      </c>
      <c r="BX1102" s="36">
        <v>125723.04999999999</v>
      </c>
      <c r="BY1102" s="36">
        <v>23914.284793291819</v>
      </c>
      <c r="BZ1102" s="36">
        <v>93689.5</v>
      </c>
      <c r="CA1102" s="36">
        <v>176356.7</v>
      </c>
      <c r="CB1102" s="36"/>
      <c r="CC1102" s="40">
        <v>25.452999999999999</v>
      </c>
      <c r="CD1102" s="40">
        <v>58.944000000000003</v>
      </c>
      <c r="CE1102" s="40"/>
    </row>
    <row r="1103" spans="1:83" s="5" customFormat="1">
      <c r="A1103" s="13" t="s">
        <v>511</v>
      </c>
      <c r="B1103" s="13">
        <v>4</v>
      </c>
      <c r="C1103" s="13">
        <v>11</v>
      </c>
      <c r="D1103" s="13" t="s">
        <v>123</v>
      </c>
      <c r="E1103" s="35" t="s">
        <v>477</v>
      </c>
      <c r="F1103" s="13" t="s">
        <v>36</v>
      </c>
      <c r="G1103" s="36">
        <v>1054998071</v>
      </c>
      <c r="H1103" s="13"/>
      <c r="I1103" s="37">
        <v>21</v>
      </c>
      <c r="J1103" s="37" t="s">
        <v>38</v>
      </c>
      <c r="K1103" s="38">
        <v>43538</v>
      </c>
      <c r="L1103" s="39">
        <v>0.48958333333333331</v>
      </c>
      <c r="M1103" s="37"/>
      <c r="N1103" s="37"/>
      <c r="O1103" s="37"/>
      <c r="P1103" s="37"/>
      <c r="Q1103" s="37">
        <v>3</v>
      </c>
      <c r="R1103" s="13" t="s">
        <v>43</v>
      </c>
      <c r="S1103" s="13" t="s">
        <v>56</v>
      </c>
      <c r="T1103" s="13" t="s">
        <v>41</v>
      </c>
      <c r="U1103" s="13" t="s">
        <v>52</v>
      </c>
      <c r="V1103" s="13" t="s">
        <v>42</v>
      </c>
      <c r="W1103" s="13" t="s">
        <v>66</v>
      </c>
      <c r="X1103" s="13" t="s">
        <v>76</v>
      </c>
      <c r="Y1103" s="13" t="s">
        <v>41</v>
      </c>
      <c r="Z1103" s="13" t="s">
        <v>41</v>
      </c>
      <c r="AA1103" s="13"/>
      <c r="AB1103" s="13">
        <v>-1</v>
      </c>
      <c r="AC1103" s="13">
        <v>2</v>
      </c>
      <c r="AD1103" s="13" t="s">
        <v>41</v>
      </c>
      <c r="AE1103" s="13">
        <v>0</v>
      </c>
      <c r="AF1103" s="13" t="s">
        <v>42</v>
      </c>
      <c r="AG1103" s="13">
        <v>0</v>
      </c>
      <c r="AH1103" s="46" t="str">
        <f t="shared" si="34"/>
        <v>0</v>
      </c>
      <c r="AI1103" s="46" t="s">
        <v>77</v>
      </c>
      <c r="AJ1103" s="46" t="str">
        <f t="shared" si="35"/>
        <v>0</v>
      </c>
      <c r="AK1103" s="13" t="s">
        <v>41</v>
      </c>
      <c r="AL1103" s="13" t="s">
        <v>41</v>
      </c>
      <c r="AM1103" s="13"/>
      <c r="AN1103" s="13">
        <v>101.31965006729475</v>
      </c>
      <c r="AO1103" s="13">
        <v>117.34261838440112</v>
      </c>
      <c r="AP1103" s="13">
        <v>125.13020833333333</v>
      </c>
      <c r="AQ1103" s="13">
        <v>148.05555555555554</v>
      </c>
      <c r="AR1103" s="36">
        <v>182.82499999999999</v>
      </c>
      <c r="AS1103" s="36">
        <v>0</v>
      </c>
      <c r="AT1103" s="36">
        <v>182.82499999999999</v>
      </c>
      <c r="AU1103" s="36">
        <v>182.82499999999999</v>
      </c>
      <c r="AV1103" s="36">
        <v>20.453190000000006</v>
      </c>
      <c r="AW1103" s="36">
        <v>0</v>
      </c>
      <c r="AX1103" s="36">
        <v>20.453190000000006</v>
      </c>
      <c r="AY1103" s="36">
        <v>20.453190000000006</v>
      </c>
      <c r="AZ1103" s="36">
        <v>83356.125</v>
      </c>
      <c r="BA1103" s="36" t="s">
        <v>50</v>
      </c>
      <c r="BB1103" s="36">
        <v>74400.5</v>
      </c>
      <c r="BC1103" s="36">
        <v>88178.4</v>
      </c>
      <c r="BD1103" s="36">
        <v>168.2021</v>
      </c>
      <c r="BE1103" s="36">
        <v>20.679903501225514</v>
      </c>
      <c r="BF1103" s="36">
        <v>153.57920000000001</v>
      </c>
      <c r="BG1103" s="36">
        <v>182.82499999999999</v>
      </c>
      <c r="BH1103" s="36">
        <v>20.453190000000006</v>
      </c>
      <c r="BI1103" s="36">
        <v>0</v>
      </c>
      <c r="BJ1103" s="36">
        <v>20.453190000000006</v>
      </c>
      <c r="BK1103" s="36">
        <v>20.453190000000006</v>
      </c>
      <c r="BL1103" s="36">
        <v>63378.19999999999</v>
      </c>
      <c r="BM1103" s="36">
        <v>15877.446596603668</v>
      </c>
      <c r="BN1103" s="36">
        <v>35822.5</v>
      </c>
      <c r="BO1103" s="36">
        <v>74400.5</v>
      </c>
      <c r="BP1103" s="36">
        <v>168.2021</v>
      </c>
      <c r="BQ1103" s="36">
        <v>20.679903501225514</v>
      </c>
      <c r="BR1103" s="36">
        <v>153.57920000000001</v>
      </c>
      <c r="BS1103" s="36">
        <v>182.82499999999999</v>
      </c>
      <c r="BT1103" s="36">
        <v>20.453190000000006</v>
      </c>
      <c r="BU1103" s="36">
        <v>0</v>
      </c>
      <c r="BV1103" s="36">
        <v>20.453190000000006</v>
      </c>
      <c r="BW1103" s="36">
        <v>20.453190000000006</v>
      </c>
      <c r="BX1103" s="36">
        <v>59847.618750000009</v>
      </c>
      <c r="BY1103" s="36">
        <v>34140.089721503231</v>
      </c>
      <c r="BZ1103" s="36">
        <v>35822.5</v>
      </c>
      <c r="CA1103" s="36">
        <v>176356.7</v>
      </c>
      <c r="CB1103" s="36"/>
      <c r="CC1103" s="40">
        <v>24.919</v>
      </c>
      <c r="CD1103" s="40">
        <v>60.466999999999999</v>
      </c>
      <c r="CE1103" s="40"/>
    </row>
    <row r="1104" spans="1:83" s="5" customFormat="1">
      <c r="A1104" s="13" t="s">
        <v>511</v>
      </c>
      <c r="B1104" s="13">
        <v>4</v>
      </c>
      <c r="C1104" s="13">
        <v>11</v>
      </c>
      <c r="D1104" s="13" t="s">
        <v>123</v>
      </c>
      <c r="E1104" s="35" t="s">
        <v>477</v>
      </c>
      <c r="F1104" s="13" t="s">
        <v>36</v>
      </c>
      <c r="G1104" s="36">
        <v>1054998071</v>
      </c>
      <c r="H1104" s="13"/>
      <c r="I1104" s="37">
        <v>21</v>
      </c>
      <c r="J1104" s="37" t="s">
        <v>38</v>
      </c>
      <c r="K1104" s="38">
        <v>43538</v>
      </c>
      <c r="L1104" s="39">
        <v>0.5</v>
      </c>
      <c r="M1104" s="37"/>
      <c r="N1104" s="37"/>
      <c r="O1104" s="37"/>
      <c r="P1104" s="37"/>
      <c r="Q1104" s="37">
        <v>4</v>
      </c>
      <c r="R1104" s="13" t="s">
        <v>43</v>
      </c>
      <c r="S1104" s="13" t="s">
        <v>56</v>
      </c>
      <c r="T1104" s="13" t="s">
        <v>41</v>
      </c>
      <c r="U1104" s="13" t="s">
        <v>52</v>
      </c>
      <c r="V1104" s="13" t="s">
        <v>42</v>
      </c>
      <c r="W1104" s="13" t="s">
        <v>66</v>
      </c>
      <c r="X1104" s="13" t="s">
        <v>76</v>
      </c>
      <c r="Y1104" s="13" t="s">
        <v>41</v>
      </c>
      <c r="Z1104" s="13" t="s">
        <v>41</v>
      </c>
      <c r="AA1104" s="13"/>
      <c r="AB1104" s="13">
        <v>-1</v>
      </c>
      <c r="AC1104" s="13">
        <v>2</v>
      </c>
      <c r="AD1104" s="13" t="s">
        <v>41</v>
      </c>
      <c r="AE1104" s="13">
        <v>0</v>
      </c>
      <c r="AF1104" s="13" t="s">
        <v>42</v>
      </c>
      <c r="AG1104" s="13">
        <v>0</v>
      </c>
      <c r="AH1104" s="46" t="str">
        <f t="shared" si="34"/>
        <v>0</v>
      </c>
      <c r="AI1104" s="46" t="s">
        <v>77</v>
      </c>
      <c r="AJ1104" s="46" t="str">
        <f t="shared" si="35"/>
        <v>0</v>
      </c>
      <c r="AK1104" s="13" t="s">
        <v>41</v>
      </c>
      <c r="AL1104" s="13" t="s">
        <v>41</v>
      </c>
      <c r="AM1104" s="13"/>
      <c r="AN1104" s="13">
        <v>101.31965006729475</v>
      </c>
      <c r="AO1104" s="13">
        <v>117.34261838440112</v>
      </c>
      <c r="AP1104" s="13">
        <v>125.13020833333333</v>
      </c>
      <c r="AQ1104" s="13">
        <v>148.05555555555554</v>
      </c>
      <c r="AR1104" s="36">
        <v>160.89064999999999</v>
      </c>
      <c r="AS1104" s="36">
        <v>10.339951750612757</v>
      </c>
      <c r="AT1104" s="36">
        <v>153.57920000000001</v>
      </c>
      <c r="AU1104" s="36">
        <v>168.2021</v>
      </c>
      <c r="AV1104" s="36">
        <v>20.453190000000006</v>
      </c>
      <c r="AW1104" s="36">
        <v>0</v>
      </c>
      <c r="AX1104" s="36">
        <v>20.453190000000006</v>
      </c>
      <c r="AY1104" s="36">
        <v>20.453190000000006</v>
      </c>
      <c r="AZ1104" s="36">
        <v>88867.25</v>
      </c>
      <c r="BA1104" s="36" t="s">
        <v>50</v>
      </c>
      <c r="BB1104" s="36">
        <v>60622.6</v>
      </c>
      <c r="BC1104" s="36">
        <v>126756.4</v>
      </c>
      <c r="BD1104" s="36">
        <v>190.13645</v>
      </c>
      <c r="BE1104" s="36">
        <v>31.019855251838361</v>
      </c>
      <c r="BF1104" s="36">
        <v>168.2021</v>
      </c>
      <c r="BG1104" s="36">
        <v>212.07079999999999</v>
      </c>
      <c r="BH1104" s="36">
        <v>20.453190000000006</v>
      </c>
      <c r="BI1104" s="36">
        <v>0</v>
      </c>
      <c r="BJ1104" s="36">
        <v>20.453190000000006</v>
      </c>
      <c r="BK1104" s="36">
        <v>20.453190000000006</v>
      </c>
      <c r="BL1104" s="36">
        <v>116652.61666666668</v>
      </c>
      <c r="BM1104" s="36">
        <v>27537.339683303904</v>
      </c>
      <c r="BN1104" s="36">
        <v>88178.4</v>
      </c>
      <c r="BO1104" s="36">
        <v>165334.39999999999</v>
      </c>
      <c r="BP1104" s="36">
        <v>175.51355000000001</v>
      </c>
      <c r="BQ1104" s="36">
        <v>10.339951750612757</v>
      </c>
      <c r="BR1104" s="36">
        <v>168.2021</v>
      </c>
      <c r="BS1104" s="36">
        <v>182.82499999999999</v>
      </c>
      <c r="BT1104" s="36">
        <v>20.453190000000006</v>
      </c>
      <c r="BU1104" s="36">
        <v>0</v>
      </c>
      <c r="BV1104" s="36">
        <v>20.453190000000006</v>
      </c>
      <c r="BW1104" s="36">
        <v>20.453190000000006</v>
      </c>
      <c r="BX1104" s="36">
        <v>104195.1375</v>
      </c>
      <c r="BY1104" s="36">
        <v>24548.191094223188</v>
      </c>
      <c r="BZ1104" s="36">
        <v>74400.5</v>
      </c>
      <c r="CA1104" s="36">
        <v>165334.39999999999</v>
      </c>
      <c r="CB1104" s="36"/>
      <c r="CC1104" s="40">
        <v>24.870999999999999</v>
      </c>
      <c r="CD1104" s="40">
        <v>62.545000000000002</v>
      </c>
      <c r="CE1104" s="40"/>
    </row>
    <row r="1105" spans="1:83" s="5" customFormat="1">
      <c r="A1105" s="13" t="s">
        <v>511</v>
      </c>
      <c r="B1105" s="13">
        <v>4</v>
      </c>
      <c r="C1105" s="13">
        <v>11</v>
      </c>
      <c r="D1105" s="13" t="s">
        <v>123</v>
      </c>
      <c r="E1105" s="35" t="s">
        <v>477</v>
      </c>
      <c r="F1105" s="13" t="s">
        <v>36</v>
      </c>
      <c r="G1105" s="36">
        <v>1054998071</v>
      </c>
      <c r="H1105" s="13"/>
      <c r="I1105" s="37">
        <v>21</v>
      </c>
      <c r="J1105" s="37" t="s">
        <v>38</v>
      </c>
      <c r="K1105" s="38">
        <v>43538</v>
      </c>
      <c r="L1105" s="39">
        <v>0.51041666666666663</v>
      </c>
      <c r="M1105" s="37"/>
      <c r="N1105" s="37"/>
      <c r="O1105" s="37"/>
      <c r="P1105" s="37"/>
      <c r="Q1105" s="37">
        <v>5</v>
      </c>
      <c r="R1105" s="13" t="s">
        <v>43</v>
      </c>
      <c r="S1105" s="13" t="s">
        <v>56</v>
      </c>
      <c r="T1105" s="13" t="s">
        <v>41</v>
      </c>
      <c r="U1105" s="13" t="s">
        <v>52</v>
      </c>
      <c r="V1105" s="13" t="s">
        <v>42</v>
      </c>
      <c r="W1105" s="13" t="s">
        <v>66</v>
      </c>
      <c r="X1105" s="13" t="s">
        <v>76</v>
      </c>
      <c r="Y1105" s="13" t="s">
        <v>41</v>
      </c>
      <c r="Z1105" s="13" t="s">
        <v>41</v>
      </c>
      <c r="AA1105" s="13"/>
      <c r="AB1105" s="13">
        <v>-1</v>
      </c>
      <c r="AC1105" s="13">
        <v>2</v>
      </c>
      <c r="AD1105" s="13" t="s">
        <v>41</v>
      </c>
      <c r="AE1105" s="13">
        <v>0</v>
      </c>
      <c r="AF1105" s="13" t="s">
        <v>42</v>
      </c>
      <c r="AG1105" s="13">
        <v>0</v>
      </c>
      <c r="AH1105" s="46" t="str">
        <f t="shared" si="34"/>
        <v>0</v>
      </c>
      <c r="AI1105" s="46" t="s">
        <v>77</v>
      </c>
      <c r="AJ1105" s="46" t="str">
        <f t="shared" si="35"/>
        <v>0</v>
      </c>
      <c r="AK1105" s="13" t="s">
        <v>41</v>
      </c>
      <c r="AL1105" s="13" t="s">
        <v>41</v>
      </c>
      <c r="AM1105" s="13"/>
      <c r="AN1105" s="13">
        <v>101.31965006729475</v>
      </c>
      <c r="AO1105" s="13">
        <v>117.34261838440112</v>
      </c>
      <c r="AP1105" s="13">
        <v>125.13020833333333</v>
      </c>
      <c r="AQ1105" s="13">
        <v>148.05555555555554</v>
      </c>
      <c r="AR1105" s="36">
        <v>124.5185</v>
      </c>
      <c r="AS1105" s="36">
        <v>20.679903501225525</v>
      </c>
      <c r="AT1105" s="36">
        <v>109.8956</v>
      </c>
      <c r="AU1105" s="36">
        <v>139.1414</v>
      </c>
      <c r="AV1105" s="36">
        <v>190.46322000000001</v>
      </c>
      <c r="AW1105" s="36">
        <v>0</v>
      </c>
      <c r="AX1105" s="36">
        <v>190.46322000000001</v>
      </c>
      <c r="AY1105" s="36">
        <v>190.46322000000001</v>
      </c>
      <c r="AZ1105" s="36">
        <v>24283.499999999996</v>
      </c>
      <c r="BA1105" s="36" t="s">
        <v>50</v>
      </c>
      <c r="BB1105" s="36">
        <v>15155.7</v>
      </c>
      <c r="BC1105" s="36">
        <v>34444.699999999997</v>
      </c>
      <c r="BD1105" s="36">
        <v>153.67175</v>
      </c>
      <c r="BE1105" s="36">
        <v>20.549018036027899</v>
      </c>
      <c r="BF1105" s="36">
        <v>139.1414</v>
      </c>
      <c r="BG1105" s="36">
        <v>168.2021</v>
      </c>
      <c r="BH1105" s="36">
        <v>175.070155</v>
      </c>
      <c r="BI1105" s="36">
        <v>21.769081289490614</v>
      </c>
      <c r="BJ1105" s="36">
        <v>159.67708999999999</v>
      </c>
      <c r="BK1105" s="36">
        <v>190.46322000000001</v>
      </c>
      <c r="BL1105" s="36">
        <v>52126.283333333333</v>
      </c>
      <c r="BM1105" s="36">
        <v>12458.600257078102</v>
      </c>
      <c r="BN1105" s="36">
        <v>34444.699999999997</v>
      </c>
      <c r="BO1105" s="36">
        <v>68889.3</v>
      </c>
      <c r="BP1105" s="36">
        <v>153.67175</v>
      </c>
      <c r="BQ1105" s="36">
        <v>20.549018036027899</v>
      </c>
      <c r="BR1105" s="36">
        <v>139.1414</v>
      </c>
      <c r="BS1105" s="36">
        <v>168.2021</v>
      </c>
      <c r="BT1105" s="36">
        <v>105.45820500000001</v>
      </c>
      <c r="BU1105" s="36">
        <v>120.21524508272839</v>
      </c>
      <c r="BV1105" s="36">
        <v>20.453190000000006</v>
      </c>
      <c r="BW1105" s="36">
        <v>190.46322000000001</v>
      </c>
      <c r="BX1105" s="36">
        <v>62775.412500000006</v>
      </c>
      <c r="BY1105" s="36">
        <v>21632.968350794981</v>
      </c>
      <c r="BZ1105" s="36">
        <v>34444.699999999997</v>
      </c>
      <c r="CA1105" s="36">
        <v>126756.4</v>
      </c>
      <c r="CB1105" s="36"/>
      <c r="CC1105" s="40">
        <v>24.170999999999999</v>
      </c>
      <c r="CD1105" s="40">
        <v>64.072999999999993</v>
      </c>
      <c r="CE1105" s="40"/>
    </row>
    <row r="1106" spans="1:83" s="5" customFormat="1">
      <c r="A1106" s="13" t="s">
        <v>511</v>
      </c>
      <c r="B1106" s="13">
        <v>4</v>
      </c>
      <c r="C1106" s="13">
        <v>12</v>
      </c>
      <c r="D1106" s="13" t="s">
        <v>95</v>
      </c>
      <c r="E1106" s="35" t="s">
        <v>478</v>
      </c>
      <c r="F1106" s="13" t="s">
        <v>36</v>
      </c>
      <c r="G1106" s="36">
        <v>1120584260</v>
      </c>
      <c r="H1106" s="13"/>
      <c r="I1106" s="37">
        <v>19</v>
      </c>
      <c r="J1106" s="37" t="s">
        <v>38</v>
      </c>
      <c r="K1106" s="38">
        <v>43538</v>
      </c>
      <c r="L1106" s="39">
        <v>0.5</v>
      </c>
      <c r="M1106" s="37" t="s">
        <v>39</v>
      </c>
      <c r="N1106" s="37" t="s">
        <v>188</v>
      </c>
      <c r="O1106" s="37" t="s">
        <v>188</v>
      </c>
      <c r="P1106" s="37" t="s">
        <v>188</v>
      </c>
      <c r="Q1106" s="37">
        <v>4</v>
      </c>
      <c r="R1106" s="13" t="s">
        <v>55</v>
      </c>
      <c r="S1106" s="13" t="s">
        <v>44</v>
      </c>
      <c r="T1106" s="13" t="s">
        <v>42</v>
      </c>
      <c r="U1106" s="13" t="s">
        <v>52</v>
      </c>
      <c r="V1106" s="13" t="s">
        <v>42</v>
      </c>
      <c r="W1106" s="13" t="s">
        <v>46</v>
      </c>
      <c r="X1106" s="13" t="s">
        <v>76</v>
      </c>
      <c r="Y1106" s="13" t="s">
        <v>41</v>
      </c>
      <c r="Z1106" s="13" t="s">
        <v>41</v>
      </c>
      <c r="AA1106" s="13"/>
      <c r="AB1106" s="13">
        <v>0</v>
      </c>
      <c r="AC1106" s="13">
        <v>1</v>
      </c>
      <c r="AD1106" s="13" t="s">
        <v>42</v>
      </c>
      <c r="AE1106" s="13">
        <v>0</v>
      </c>
      <c r="AF1106" s="13" t="s">
        <v>42</v>
      </c>
      <c r="AG1106" s="13" t="s">
        <v>48</v>
      </c>
      <c r="AH1106" s="46">
        <f t="shared" si="34"/>
        <v>1</v>
      </c>
      <c r="AI1106" s="46" t="s">
        <v>77</v>
      </c>
      <c r="AJ1106" s="46" t="str">
        <f t="shared" si="35"/>
        <v>0</v>
      </c>
      <c r="AK1106" s="13" t="s">
        <v>41</v>
      </c>
      <c r="AL1106" s="13" t="s">
        <v>41</v>
      </c>
      <c r="AM1106" s="13"/>
      <c r="AN1106" s="13">
        <v>101.31965006729475</v>
      </c>
      <c r="AO1106" s="13">
        <v>117.34261838440112</v>
      </c>
      <c r="AP1106" s="13">
        <v>125.13020833333333</v>
      </c>
      <c r="AQ1106" s="13">
        <v>148.05555555555554</v>
      </c>
      <c r="AR1106" s="36">
        <v>84.292834999999997</v>
      </c>
      <c r="AS1106" s="36">
        <v>10.998558077677728</v>
      </c>
      <c r="AT1106" s="36">
        <v>76.515680000000003</v>
      </c>
      <c r="AU1106" s="36">
        <v>92.069990000000004</v>
      </c>
      <c r="AV1106" s="36">
        <v>41.962469999999996</v>
      </c>
      <c r="AW1106" s="36">
        <v>9.9578595303307988</v>
      </c>
      <c r="AX1106" s="36">
        <v>34.921199999999999</v>
      </c>
      <c r="AY1106" s="36">
        <v>49.003739999999993</v>
      </c>
      <c r="AZ1106" s="36">
        <v>88867.25</v>
      </c>
      <c r="BA1106" s="36" t="s">
        <v>50</v>
      </c>
      <c r="BB1106" s="36">
        <v>60622.6</v>
      </c>
      <c r="BC1106" s="36">
        <v>126756.4</v>
      </c>
      <c r="BD1106" s="36">
        <v>99.847145000000012</v>
      </c>
      <c r="BE1106" s="36">
        <v>10.998558077677728</v>
      </c>
      <c r="BF1106" s="36">
        <v>92.069990000000004</v>
      </c>
      <c r="BG1106" s="36">
        <v>107.62430000000001</v>
      </c>
      <c r="BH1106" s="36">
        <v>63.086279999999988</v>
      </c>
      <c r="BI1106" s="36">
        <v>19.915719060661619</v>
      </c>
      <c r="BJ1106" s="36">
        <v>49.003739999999993</v>
      </c>
      <c r="BK1106" s="36">
        <v>77.168819999999982</v>
      </c>
      <c r="BL1106" s="36">
        <v>116652.61666666668</v>
      </c>
      <c r="BM1106" s="36">
        <v>27537.339683303904</v>
      </c>
      <c r="BN1106" s="36">
        <v>88178.4</v>
      </c>
      <c r="BO1106" s="36">
        <v>165334.39999999999</v>
      </c>
      <c r="BP1106" s="36">
        <v>99.847145000000012</v>
      </c>
      <c r="BQ1106" s="36">
        <v>10.998558077677728</v>
      </c>
      <c r="BR1106" s="36">
        <v>92.069990000000004</v>
      </c>
      <c r="BS1106" s="36">
        <v>107.62430000000001</v>
      </c>
      <c r="BT1106" s="36">
        <v>56.045009999999991</v>
      </c>
      <c r="BU1106" s="36">
        <v>9.9578595303307988</v>
      </c>
      <c r="BV1106" s="36">
        <v>49.003739999999993</v>
      </c>
      <c r="BW1106" s="36">
        <v>63.086279999999988</v>
      </c>
      <c r="BX1106" s="36">
        <v>104195.1375</v>
      </c>
      <c r="BY1106" s="36">
        <v>24548.191094223188</v>
      </c>
      <c r="BZ1106" s="36">
        <v>74400.5</v>
      </c>
      <c r="CA1106" s="36">
        <v>165334.39999999999</v>
      </c>
      <c r="CB1106" s="36"/>
      <c r="CC1106" s="40">
        <v>24.870999999999999</v>
      </c>
      <c r="CD1106" s="40">
        <v>62.545000000000002</v>
      </c>
      <c r="CE1106" s="40"/>
    </row>
    <row r="1107" spans="1:83" s="5" customFormat="1">
      <c r="A1107" s="13" t="s">
        <v>511</v>
      </c>
      <c r="B1107" s="13">
        <v>4</v>
      </c>
      <c r="C1107" s="13">
        <v>12</v>
      </c>
      <c r="D1107" s="13" t="s">
        <v>95</v>
      </c>
      <c r="E1107" s="35" t="s">
        <v>478</v>
      </c>
      <c r="F1107" s="13" t="s">
        <v>36</v>
      </c>
      <c r="G1107" s="36">
        <v>1120584260</v>
      </c>
      <c r="H1107" s="13"/>
      <c r="I1107" s="37">
        <v>19</v>
      </c>
      <c r="J1107" s="37" t="s">
        <v>38</v>
      </c>
      <c r="K1107" s="38">
        <v>43538</v>
      </c>
      <c r="L1107" s="39">
        <v>0.51041666666666663</v>
      </c>
      <c r="M1107" s="37" t="s">
        <v>39</v>
      </c>
      <c r="N1107" s="37" t="s">
        <v>188</v>
      </c>
      <c r="O1107" s="37" t="s">
        <v>188</v>
      </c>
      <c r="P1107" s="37" t="s">
        <v>188</v>
      </c>
      <c r="Q1107" s="37">
        <v>5</v>
      </c>
      <c r="R1107" s="13" t="s">
        <v>55</v>
      </c>
      <c r="S1107" s="13" t="s">
        <v>44</v>
      </c>
      <c r="T1107" s="13" t="s">
        <v>42</v>
      </c>
      <c r="U1107" s="13" t="s">
        <v>52</v>
      </c>
      <c r="V1107" s="13" t="s">
        <v>42</v>
      </c>
      <c r="W1107" s="13" t="s">
        <v>72</v>
      </c>
      <c r="X1107" s="13" t="s">
        <v>76</v>
      </c>
      <c r="Y1107" s="13" t="s">
        <v>41</v>
      </c>
      <c r="Z1107" s="13" t="s">
        <v>41</v>
      </c>
      <c r="AA1107" s="13"/>
      <c r="AB1107" s="13">
        <v>0</v>
      </c>
      <c r="AC1107" s="13">
        <v>1</v>
      </c>
      <c r="AD1107" s="13" t="s">
        <v>42</v>
      </c>
      <c r="AE1107" s="13">
        <v>0</v>
      </c>
      <c r="AF1107" s="13" t="s">
        <v>42</v>
      </c>
      <c r="AG1107" s="13">
        <v>1</v>
      </c>
      <c r="AH1107" s="46" t="str">
        <f t="shared" si="34"/>
        <v>-1</v>
      </c>
      <c r="AI1107" s="46" t="s">
        <v>77</v>
      </c>
      <c r="AJ1107" s="46" t="str">
        <f t="shared" si="35"/>
        <v>0</v>
      </c>
      <c r="AK1107" s="13" t="s">
        <v>41</v>
      </c>
      <c r="AL1107" s="13" t="s">
        <v>41</v>
      </c>
      <c r="AM1107" s="13"/>
      <c r="AN1107" s="13">
        <v>101.31965006729475</v>
      </c>
      <c r="AO1107" s="13">
        <v>117.34261838440112</v>
      </c>
      <c r="AP1107" s="13">
        <v>125.13020833333333</v>
      </c>
      <c r="AQ1107" s="13">
        <v>148.05555555555554</v>
      </c>
      <c r="AR1107" s="36">
        <v>53.282660000000007</v>
      </c>
      <c r="AS1107" s="36">
        <v>32.85645197888536</v>
      </c>
      <c r="AT1107" s="36">
        <v>30.049640000000004</v>
      </c>
      <c r="AU1107" s="36">
        <v>76.515680000000003</v>
      </c>
      <c r="AV1107" s="36">
        <v>-0.19602000000000785</v>
      </c>
      <c r="AW1107" s="36">
        <v>29.747529736178091</v>
      </c>
      <c r="AX1107" s="36">
        <v>-21.230700000000006</v>
      </c>
      <c r="AY1107" s="36">
        <v>20.83865999999999</v>
      </c>
      <c r="AZ1107" s="36">
        <v>24283.499999999996</v>
      </c>
      <c r="BA1107" s="36" t="s">
        <v>50</v>
      </c>
      <c r="BB1107" s="36">
        <v>15155.7</v>
      </c>
      <c r="BC1107" s="36">
        <v>34444.699999999997</v>
      </c>
      <c r="BD1107" s="36">
        <v>76.515680000000003</v>
      </c>
      <c r="BE1107" s="36">
        <v>0</v>
      </c>
      <c r="BF1107" s="36">
        <v>76.515680000000003</v>
      </c>
      <c r="BG1107" s="36">
        <v>76.515680000000003</v>
      </c>
      <c r="BH1107" s="36">
        <v>49.003739999999986</v>
      </c>
      <c r="BI1107" s="36">
        <v>39.83143812132321</v>
      </c>
      <c r="BJ1107" s="36">
        <v>20.83865999999999</v>
      </c>
      <c r="BK1107" s="36">
        <v>77.168819999999982</v>
      </c>
      <c r="BL1107" s="36">
        <v>52126.283333333333</v>
      </c>
      <c r="BM1107" s="36">
        <v>12458.600257078102</v>
      </c>
      <c r="BN1107" s="36">
        <v>34444.699999999997</v>
      </c>
      <c r="BO1107" s="36">
        <v>68889.3</v>
      </c>
      <c r="BP1107" s="36">
        <v>84.292834999999997</v>
      </c>
      <c r="BQ1107" s="36">
        <v>10.998558077677728</v>
      </c>
      <c r="BR1107" s="36">
        <v>76.515680000000003</v>
      </c>
      <c r="BS1107" s="36">
        <v>92.069990000000004</v>
      </c>
      <c r="BT1107" s="36">
        <v>34.921199999999992</v>
      </c>
      <c r="BU1107" s="36">
        <v>19.915719060661598</v>
      </c>
      <c r="BV1107" s="36">
        <v>20.83865999999999</v>
      </c>
      <c r="BW1107" s="36">
        <v>49.003739999999993</v>
      </c>
      <c r="BX1107" s="36">
        <v>62775.412500000006</v>
      </c>
      <c r="BY1107" s="36">
        <v>21632.968350794981</v>
      </c>
      <c r="BZ1107" s="36">
        <v>34444.699999999997</v>
      </c>
      <c r="CA1107" s="36">
        <v>126756.4</v>
      </c>
      <c r="CB1107" s="36"/>
      <c r="CC1107" s="40">
        <v>24.170999999999999</v>
      </c>
      <c r="CD1107" s="40">
        <v>64.072999999999993</v>
      </c>
      <c r="CE1107" s="40"/>
    </row>
    <row r="1108" spans="1:83" s="5" customFormat="1">
      <c r="A1108" s="13" t="s">
        <v>511</v>
      </c>
      <c r="B1108" s="13">
        <v>5</v>
      </c>
      <c r="C1108" s="13">
        <v>1</v>
      </c>
      <c r="D1108" s="13" t="s">
        <v>34</v>
      </c>
      <c r="E1108" s="35" t="s">
        <v>479</v>
      </c>
      <c r="F1108" s="13" t="s">
        <v>36</v>
      </c>
      <c r="G1108" s="36">
        <v>1069403249</v>
      </c>
      <c r="H1108" s="13">
        <v>0</v>
      </c>
      <c r="I1108" s="37">
        <v>26</v>
      </c>
      <c r="J1108" s="37" t="s">
        <v>70</v>
      </c>
      <c r="K1108" s="38">
        <v>43538</v>
      </c>
      <c r="L1108" s="39">
        <v>0.64583333333333337</v>
      </c>
      <c r="M1108" s="37" t="s">
        <v>39</v>
      </c>
      <c r="N1108" s="37" t="s">
        <v>188</v>
      </c>
      <c r="O1108" s="37" t="s">
        <v>190</v>
      </c>
      <c r="P1108" s="37" t="s">
        <v>188</v>
      </c>
      <c r="Q1108" s="37">
        <v>1</v>
      </c>
      <c r="R1108" s="13" t="s">
        <v>43</v>
      </c>
      <c r="S1108" s="13" t="s">
        <v>56</v>
      </c>
      <c r="T1108" s="13" t="s">
        <v>41</v>
      </c>
      <c r="U1108" s="13" t="s">
        <v>52</v>
      </c>
      <c r="V1108" s="13" t="s">
        <v>42</v>
      </c>
      <c r="W1108" s="13" t="s">
        <v>66</v>
      </c>
      <c r="X1108" s="13" t="s">
        <v>76</v>
      </c>
      <c r="Y1108" s="13" t="s">
        <v>41</v>
      </c>
      <c r="Z1108" s="13" t="s">
        <v>41</v>
      </c>
      <c r="AA1108" s="13"/>
      <c r="AB1108" s="13">
        <v>-1</v>
      </c>
      <c r="AC1108" s="13">
        <v>2</v>
      </c>
      <c r="AD1108" s="13" t="s">
        <v>41</v>
      </c>
      <c r="AE1108" s="13">
        <v>0</v>
      </c>
      <c r="AF1108" s="13" t="s">
        <v>42</v>
      </c>
      <c r="AG1108" s="13">
        <v>0</v>
      </c>
      <c r="AH1108" s="46" t="str">
        <f t="shared" si="34"/>
        <v>0</v>
      </c>
      <c r="AI1108" s="46" t="s">
        <v>77</v>
      </c>
      <c r="AJ1108" s="46" t="str">
        <f t="shared" si="35"/>
        <v>0</v>
      </c>
      <c r="AK1108" s="13" t="s">
        <v>41</v>
      </c>
      <c r="AL1108" s="13" t="s">
        <v>41</v>
      </c>
      <c r="AM1108" s="13"/>
      <c r="AN1108" s="13">
        <v>101.31965006729475</v>
      </c>
      <c r="AO1108" s="13">
        <v>117.34261838440112</v>
      </c>
      <c r="AP1108" s="13">
        <v>125.13020833333333</v>
      </c>
      <c r="AQ1108" s="13">
        <v>148.05555555555554</v>
      </c>
      <c r="AR1108" s="36">
        <v>114.653355</v>
      </c>
      <c r="AS1108" s="36">
        <v>0</v>
      </c>
      <c r="AT1108" s="36">
        <v>114.653355</v>
      </c>
      <c r="AU1108" s="36">
        <v>114.653355</v>
      </c>
      <c r="AV1108" s="36">
        <v>53.201603999999996</v>
      </c>
      <c r="AW1108" s="36">
        <v>0</v>
      </c>
      <c r="AX1108" s="36">
        <v>53.201603999999996</v>
      </c>
      <c r="AY1108" s="36">
        <v>53.201603999999996</v>
      </c>
      <c r="AZ1108" s="36">
        <v>3100</v>
      </c>
      <c r="BA1108" s="36" t="s">
        <v>50</v>
      </c>
      <c r="BB1108" s="36">
        <v>3100</v>
      </c>
      <c r="BC1108" s="36">
        <v>3100</v>
      </c>
      <c r="BD1108" s="36">
        <v>110.68075260000001</v>
      </c>
      <c r="BE1108" s="36">
        <v>5.6181081919959066</v>
      </c>
      <c r="BF1108" s="36">
        <v>106.70815020000001</v>
      </c>
      <c r="BG1108" s="36">
        <v>114.653355</v>
      </c>
      <c r="BH1108" s="36">
        <v>46.796639499999998</v>
      </c>
      <c r="BI1108" s="36">
        <v>9.0579876624181903</v>
      </c>
      <c r="BJ1108" s="36">
        <v>40.391674999999999</v>
      </c>
      <c r="BK1108" s="36">
        <v>53.201603999999996</v>
      </c>
      <c r="BL1108" s="36">
        <v>3157.4</v>
      </c>
      <c r="BM1108" s="36">
        <v>88.923697628922199</v>
      </c>
      <c r="BN1108" s="36">
        <v>3100</v>
      </c>
      <c r="BO1108" s="36">
        <v>3272.2</v>
      </c>
      <c r="BP1108" s="36">
        <v>110.68075260000001</v>
      </c>
      <c r="BQ1108" s="36">
        <v>5.6181081919959066</v>
      </c>
      <c r="BR1108" s="36">
        <v>106.70815020000001</v>
      </c>
      <c r="BS1108" s="36">
        <v>114.653355</v>
      </c>
      <c r="BT1108" s="36">
        <v>53.201603999999996</v>
      </c>
      <c r="BU1108" s="36">
        <v>0</v>
      </c>
      <c r="BV1108" s="36">
        <v>53.201603999999996</v>
      </c>
      <c r="BW1108" s="36">
        <v>53.201603999999996</v>
      </c>
      <c r="BX1108" s="36">
        <v>3369.1187499999996</v>
      </c>
      <c r="BY1108" s="36">
        <v>198.57440324724629</v>
      </c>
      <c r="BZ1108" s="36">
        <v>3100</v>
      </c>
      <c r="CA1108" s="36">
        <v>3616.7</v>
      </c>
      <c r="CB1108" s="36"/>
      <c r="CC1108" s="40">
        <v>21.245999999999999</v>
      </c>
      <c r="CD1108" s="40">
        <v>72.292000000000002</v>
      </c>
      <c r="CE1108" s="40"/>
    </row>
    <row r="1109" spans="1:83" s="5" customFormat="1">
      <c r="A1109" s="13" t="s">
        <v>511</v>
      </c>
      <c r="B1109" s="13">
        <v>5</v>
      </c>
      <c r="C1109" s="13">
        <v>1</v>
      </c>
      <c r="D1109" s="13" t="s">
        <v>34</v>
      </c>
      <c r="E1109" s="35" t="s">
        <v>479</v>
      </c>
      <c r="F1109" s="13" t="s">
        <v>36</v>
      </c>
      <c r="G1109" s="36">
        <v>1069403249</v>
      </c>
      <c r="H1109" s="13">
        <v>0</v>
      </c>
      <c r="I1109" s="37">
        <v>26</v>
      </c>
      <c r="J1109" s="37" t="s">
        <v>70</v>
      </c>
      <c r="K1109" s="38">
        <v>43538</v>
      </c>
      <c r="L1109" s="39">
        <v>0.65625</v>
      </c>
      <c r="M1109" s="37" t="s">
        <v>39</v>
      </c>
      <c r="N1109" s="37" t="s">
        <v>188</v>
      </c>
      <c r="O1109" s="37" t="s">
        <v>190</v>
      </c>
      <c r="P1109" s="37" t="s">
        <v>188</v>
      </c>
      <c r="Q1109" s="37">
        <v>2</v>
      </c>
      <c r="R1109" s="13" t="s">
        <v>43</v>
      </c>
      <c r="S1109" s="13" t="s">
        <v>44</v>
      </c>
      <c r="T1109" s="13" t="s">
        <v>42</v>
      </c>
      <c r="U1109" s="13" t="s">
        <v>52</v>
      </c>
      <c r="V1109" s="13" t="s">
        <v>42</v>
      </c>
      <c r="W1109" s="13" t="s">
        <v>66</v>
      </c>
      <c r="X1109" s="13" t="s">
        <v>47</v>
      </c>
      <c r="Y1109" s="13" t="s">
        <v>41</v>
      </c>
      <c r="Z1109" s="13" t="s">
        <v>41</v>
      </c>
      <c r="AA1109" s="13"/>
      <c r="AB1109" s="13">
        <v>-1</v>
      </c>
      <c r="AC1109" s="13">
        <v>1</v>
      </c>
      <c r="AD1109" s="13" t="s">
        <v>42</v>
      </c>
      <c r="AE1109" s="13">
        <v>0</v>
      </c>
      <c r="AF1109" s="13" t="s">
        <v>42</v>
      </c>
      <c r="AG1109" s="13">
        <v>0</v>
      </c>
      <c r="AH1109" s="46" t="str">
        <f t="shared" si="34"/>
        <v>0</v>
      </c>
      <c r="AI1109" s="46" t="s">
        <v>49</v>
      </c>
      <c r="AJ1109" s="46" t="str">
        <f t="shared" si="35"/>
        <v>-1</v>
      </c>
      <c r="AK1109" s="13" t="s">
        <v>41</v>
      </c>
      <c r="AL1109" s="13" t="s">
        <v>41</v>
      </c>
      <c r="AM1109" s="13"/>
      <c r="AN1109" s="13">
        <v>101.31965006729475</v>
      </c>
      <c r="AO1109" s="13">
        <v>117.34261838440112</v>
      </c>
      <c r="AP1109" s="13">
        <v>125.13020833333333</v>
      </c>
      <c r="AQ1109" s="13">
        <v>148.05555555555554</v>
      </c>
      <c r="AR1109" s="36">
        <v>122.69794080000001</v>
      </c>
      <c r="AS1109" s="36">
        <v>0</v>
      </c>
      <c r="AT1109" s="36">
        <v>122.69794080000001</v>
      </c>
      <c r="AU1109" s="36">
        <v>122.69794080000001</v>
      </c>
      <c r="AV1109" s="36">
        <v>53.201603999999996</v>
      </c>
      <c r="AW1109" s="36">
        <v>0</v>
      </c>
      <c r="AX1109" s="36">
        <v>53.201603999999996</v>
      </c>
      <c r="AY1109" s="36">
        <v>53.201603999999996</v>
      </c>
      <c r="AZ1109" s="36">
        <v>3444.5</v>
      </c>
      <c r="BA1109" s="36" t="s">
        <v>50</v>
      </c>
      <c r="BB1109" s="36">
        <v>3444.5</v>
      </c>
      <c r="BC1109" s="36">
        <v>3444.5</v>
      </c>
      <c r="BD1109" s="36">
        <v>130.73878200000001</v>
      </c>
      <c r="BE1109" s="36">
        <v>11.371466677928346</v>
      </c>
      <c r="BF1109" s="36">
        <v>122.69794080000001</v>
      </c>
      <c r="BG1109" s="36">
        <v>138.7796232</v>
      </c>
      <c r="BH1109" s="36">
        <v>53.201603999999996</v>
      </c>
      <c r="BI1109" s="36">
        <v>0</v>
      </c>
      <c r="BJ1109" s="36">
        <v>53.201603999999996</v>
      </c>
      <c r="BK1109" s="36">
        <v>53.201603999999996</v>
      </c>
      <c r="BL1109" s="36">
        <v>3300.9166666666665</v>
      </c>
      <c r="BM1109" s="36">
        <v>70.341180446923673</v>
      </c>
      <c r="BN1109" s="36">
        <v>3272.2</v>
      </c>
      <c r="BO1109" s="36">
        <v>3444.5</v>
      </c>
      <c r="BP1109" s="36">
        <v>118.6756479</v>
      </c>
      <c r="BQ1109" s="36">
        <v>5.6883811710170127</v>
      </c>
      <c r="BR1109" s="36">
        <v>114.653355</v>
      </c>
      <c r="BS1109" s="36">
        <v>122.69794080000001</v>
      </c>
      <c r="BT1109" s="36">
        <v>53.201603999999996</v>
      </c>
      <c r="BU1109" s="36">
        <v>0</v>
      </c>
      <c r="BV1109" s="36">
        <v>53.201603999999996</v>
      </c>
      <c r="BW1109" s="36">
        <v>53.201603999999996</v>
      </c>
      <c r="BX1109" s="36">
        <v>3186.1062499999994</v>
      </c>
      <c r="BY1109" s="36">
        <v>108.92465572587312</v>
      </c>
      <c r="BZ1109" s="36">
        <v>3100</v>
      </c>
      <c r="CA1109" s="36">
        <v>3444.5</v>
      </c>
      <c r="CB1109" s="36"/>
      <c r="CC1109" s="40">
        <v>21.652000000000001</v>
      </c>
      <c r="CD1109" s="40">
        <v>72.02</v>
      </c>
      <c r="CE1109" s="40"/>
    </row>
    <row r="1110" spans="1:83" s="5" customFormat="1">
      <c r="A1110" s="13" t="s">
        <v>511</v>
      </c>
      <c r="B1110" s="13">
        <v>5</v>
      </c>
      <c r="C1110" s="13">
        <v>1</v>
      </c>
      <c r="D1110" s="13" t="s">
        <v>34</v>
      </c>
      <c r="E1110" s="35" t="s">
        <v>479</v>
      </c>
      <c r="F1110" s="13" t="s">
        <v>36</v>
      </c>
      <c r="G1110" s="36">
        <v>1069403249</v>
      </c>
      <c r="H1110" s="13">
        <v>0</v>
      </c>
      <c r="I1110" s="37">
        <v>26</v>
      </c>
      <c r="J1110" s="37" t="s">
        <v>70</v>
      </c>
      <c r="K1110" s="38">
        <v>43538</v>
      </c>
      <c r="L1110" s="39">
        <v>0.66666666666666663</v>
      </c>
      <c r="M1110" s="37" t="s">
        <v>39</v>
      </c>
      <c r="N1110" s="37" t="s">
        <v>188</v>
      </c>
      <c r="O1110" s="37" t="s">
        <v>190</v>
      </c>
      <c r="P1110" s="37" t="s">
        <v>188</v>
      </c>
      <c r="Q1110" s="37">
        <v>3</v>
      </c>
      <c r="R1110" s="13" t="s">
        <v>43</v>
      </c>
      <c r="S1110" s="13" t="s">
        <v>56</v>
      </c>
      <c r="T1110" s="13" t="s">
        <v>41</v>
      </c>
      <c r="U1110" s="13" t="s">
        <v>52</v>
      </c>
      <c r="V1110" s="13" t="s">
        <v>42</v>
      </c>
      <c r="W1110" s="13" t="s">
        <v>66</v>
      </c>
      <c r="X1110" s="13" t="s">
        <v>47</v>
      </c>
      <c r="Y1110" s="13" t="s">
        <v>41</v>
      </c>
      <c r="Z1110" s="13" t="s">
        <v>41</v>
      </c>
      <c r="AA1110" s="13"/>
      <c r="AB1110" s="13">
        <v>-1</v>
      </c>
      <c r="AC1110" s="13">
        <v>2</v>
      </c>
      <c r="AD1110" s="13" t="s">
        <v>41</v>
      </c>
      <c r="AE1110" s="13">
        <v>0</v>
      </c>
      <c r="AF1110" s="13" t="s">
        <v>42</v>
      </c>
      <c r="AG1110" s="13">
        <v>0</v>
      </c>
      <c r="AH1110" s="46" t="str">
        <f t="shared" si="34"/>
        <v>0</v>
      </c>
      <c r="AI1110" s="46" t="s">
        <v>49</v>
      </c>
      <c r="AJ1110" s="46" t="str">
        <f t="shared" si="35"/>
        <v>-1</v>
      </c>
      <c r="AK1110" s="13" t="s">
        <v>41</v>
      </c>
      <c r="AL1110" s="13" t="s">
        <v>41</v>
      </c>
      <c r="AM1110" s="13"/>
      <c r="AN1110" s="13">
        <v>101.31965006729475</v>
      </c>
      <c r="AO1110" s="13">
        <v>117.34261838440112</v>
      </c>
      <c r="AP1110" s="13">
        <v>125.13020833333333</v>
      </c>
      <c r="AQ1110" s="13">
        <v>148.05555555555554</v>
      </c>
      <c r="AR1110" s="36">
        <v>174.82497749999999</v>
      </c>
      <c r="AS1110" s="36">
        <v>5.6760469660113868</v>
      </c>
      <c r="AT1110" s="36">
        <v>170.81140619999999</v>
      </c>
      <c r="AU1110" s="36">
        <v>178.83854879999996</v>
      </c>
      <c r="AV1110" s="36">
        <v>78.622258999999985</v>
      </c>
      <c r="AW1110" s="36">
        <v>0</v>
      </c>
      <c r="AX1110" s="36">
        <v>78.622258999999985</v>
      </c>
      <c r="AY1110" s="36">
        <v>78.622258999999985</v>
      </c>
      <c r="AZ1110" s="36">
        <v>4391.7</v>
      </c>
      <c r="BA1110" s="36" t="s">
        <v>50</v>
      </c>
      <c r="BB1110" s="36">
        <v>4133.3999999999996</v>
      </c>
      <c r="BC1110" s="36">
        <v>4650</v>
      </c>
      <c r="BD1110" s="36">
        <v>162.82763429999997</v>
      </c>
      <c r="BE1110" s="36">
        <v>22.642852431896021</v>
      </c>
      <c r="BF1110" s="36">
        <v>146.81671979999999</v>
      </c>
      <c r="BG1110" s="36">
        <v>178.83854879999996</v>
      </c>
      <c r="BH1110" s="36">
        <v>78.622258999999985</v>
      </c>
      <c r="BI1110" s="36">
        <v>0</v>
      </c>
      <c r="BJ1110" s="36">
        <v>78.622258999999985</v>
      </c>
      <c r="BK1110" s="36">
        <v>78.622258999999985</v>
      </c>
      <c r="BL1110" s="36">
        <v>4162.0999999999995</v>
      </c>
      <c r="BM1110" s="36">
        <v>70.3003556178775</v>
      </c>
      <c r="BN1110" s="36">
        <v>4133.3999999999996</v>
      </c>
      <c r="BO1110" s="36">
        <v>4305.6000000000004</v>
      </c>
      <c r="BP1110" s="36">
        <v>150.76824479999999</v>
      </c>
      <c r="BQ1110" s="36">
        <v>39.697404616735632</v>
      </c>
      <c r="BR1110" s="36">
        <v>122.69794080000001</v>
      </c>
      <c r="BS1110" s="36">
        <v>178.83854879999996</v>
      </c>
      <c r="BT1110" s="36">
        <v>65.911931499999994</v>
      </c>
      <c r="BU1110" s="36">
        <v>17.975117532703653</v>
      </c>
      <c r="BV1110" s="36">
        <v>53.201603999999996</v>
      </c>
      <c r="BW1110" s="36">
        <v>78.622258999999985</v>
      </c>
      <c r="BX1110" s="36">
        <v>3864.2875000000004</v>
      </c>
      <c r="BY1110" s="36">
        <v>332.58289367715025</v>
      </c>
      <c r="BZ1110" s="36">
        <v>3444.5</v>
      </c>
      <c r="CA1110" s="36">
        <v>4305.6000000000004</v>
      </c>
      <c r="CB1110" s="36"/>
      <c r="CC1110" s="40">
        <v>21.867000000000001</v>
      </c>
      <c r="CD1110" s="40">
        <v>71.415999999999997</v>
      </c>
      <c r="CE1110" s="40"/>
    </row>
    <row r="1111" spans="1:83" s="5" customFormat="1">
      <c r="A1111" s="13" t="s">
        <v>511</v>
      </c>
      <c r="B1111" s="13">
        <v>5</v>
      </c>
      <c r="C1111" s="13">
        <v>1</v>
      </c>
      <c r="D1111" s="13" t="s">
        <v>34</v>
      </c>
      <c r="E1111" s="35" t="s">
        <v>479</v>
      </c>
      <c r="F1111" s="13" t="s">
        <v>36</v>
      </c>
      <c r="G1111" s="36">
        <v>1069403249</v>
      </c>
      <c r="H1111" s="13">
        <v>0</v>
      </c>
      <c r="I1111" s="37">
        <v>26</v>
      </c>
      <c r="J1111" s="37" t="s">
        <v>70</v>
      </c>
      <c r="K1111" s="38">
        <v>43538</v>
      </c>
      <c r="L1111" s="39">
        <v>0.67847222222222225</v>
      </c>
      <c r="M1111" s="37" t="s">
        <v>39</v>
      </c>
      <c r="N1111" s="37" t="s">
        <v>188</v>
      </c>
      <c r="O1111" s="37" t="s">
        <v>190</v>
      </c>
      <c r="P1111" s="37" t="s">
        <v>188</v>
      </c>
      <c r="Q1111" s="37">
        <v>4</v>
      </c>
      <c r="R1111" s="13" t="s">
        <v>43</v>
      </c>
      <c r="S1111" s="13" t="s">
        <v>44</v>
      </c>
      <c r="T1111" s="13" t="s">
        <v>42</v>
      </c>
      <c r="U1111" s="13" t="s">
        <v>52</v>
      </c>
      <c r="V1111" s="13" t="s">
        <v>42</v>
      </c>
      <c r="W1111" s="13" t="s">
        <v>66</v>
      </c>
      <c r="X1111" s="13" t="s">
        <v>76</v>
      </c>
      <c r="Y1111" s="13" t="s">
        <v>41</v>
      </c>
      <c r="Z1111" s="13" t="s">
        <v>41</v>
      </c>
      <c r="AA1111" s="13"/>
      <c r="AB1111" s="13">
        <v>-1</v>
      </c>
      <c r="AC1111" s="13">
        <v>1</v>
      </c>
      <c r="AD1111" s="13" t="s">
        <v>42</v>
      </c>
      <c r="AE1111" s="13">
        <v>0</v>
      </c>
      <c r="AF1111" s="13" t="s">
        <v>42</v>
      </c>
      <c r="AG1111" s="13">
        <v>0</v>
      </c>
      <c r="AH1111" s="46" t="str">
        <f t="shared" si="34"/>
        <v>0</v>
      </c>
      <c r="AI1111" s="46" t="s">
        <v>77</v>
      </c>
      <c r="AJ1111" s="46" t="str">
        <f t="shared" si="35"/>
        <v>0</v>
      </c>
      <c r="AK1111" s="13" t="s">
        <v>41</v>
      </c>
      <c r="AL1111" s="13" t="s">
        <v>41</v>
      </c>
      <c r="AM1111" s="13"/>
      <c r="AN1111" s="13">
        <v>101.31965006729475</v>
      </c>
      <c r="AO1111" s="13">
        <v>117.34261838440112</v>
      </c>
      <c r="AP1111" s="13">
        <v>125.13020833333333</v>
      </c>
      <c r="AQ1111" s="13">
        <v>148.05555555555554</v>
      </c>
      <c r="AR1111" s="36">
        <v>250.81356869999996</v>
      </c>
      <c r="AS1111" s="36">
        <v>22.565606672905663</v>
      </c>
      <c r="AT1111" s="36">
        <v>234.85727519999998</v>
      </c>
      <c r="AU1111" s="36">
        <v>266.76986219999998</v>
      </c>
      <c r="AV1111" s="36">
        <v>123.27033350000001</v>
      </c>
      <c r="AW1111" s="36">
        <v>9.0051427442330176</v>
      </c>
      <c r="AX1111" s="36">
        <v>116.902736</v>
      </c>
      <c r="AY1111" s="36">
        <v>129.63793100000001</v>
      </c>
      <c r="AZ1111" s="36">
        <v>4176.4250000000002</v>
      </c>
      <c r="BA1111" s="36" t="s">
        <v>50</v>
      </c>
      <c r="BB1111" s="36">
        <v>3961.1</v>
      </c>
      <c r="BC1111" s="36">
        <v>4305.6000000000004</v>
      </c>
      <c r="BD1111" s="36">
        <v>206.84791199999995</v>
      </c>
      <c r="BE1111" s="36">
        <v>39.611221310873937</v>
      </c>
      <c r="BF1111" s="36">
        <v>178.83854879999996</v>
      </c>
      <c r="BG1111" s="36">
        <v>234.85727519999998</v>
      </c>
      <c r="BH1111" s="36">
        <v>104.14881800000001</v>
      </c>
      <c r="BI1111" s="36">
        <v>18.036763808994287</v>
      </c>
      <c r="BJ1111" s="36">
        <v>91.394900000000007</v>
      </c>
      <c r="BK1111" s="36">
        <v>116.902736</v>
      </c>
      <c r="BL1111" s="36">
        <v>4305.5999999999995</v>
      </c>
      <c r="BM1111" s="36">
        <v>154.02036229018577</v>
      </c>
      <c r="BN1111" s="36">
        <v>4133.3999999999996</v>
      </c>
      <c r="BO1111" s="36">
        <v>4477.8</v>
      </c>
      <c r="BP1111" s="36">
        <v>202.83434069999998</v>
      </c>
      <c r="BQ1111" s="36">
        <v>45.287268276885399</v>
      </c>
      <c r="BR1111" s="36">
        <v>170.81140619999999</v>
      </c>
      <c r="BS1111" s="36">
        <v>234.85727519999998</v>
      </c>
      <c r="BT1111" s="36">
        <v>97.762497499999995</v>
      </c>
      <c r="BU1111" s="36">
        <v>27.068384873755651</v>
      </c>
      <c r="BV1111" s="36">
        <v>78.622258999999985</v>
      </c>
      <c r="BW1111" s="36">
        <v>116.902736</v>
      </c>
      <c r="BX1111" s="36">
        <v>4423.9937500000005</v>
      </c>
      <c r="BY1111" s="36">
        <v>224.25785298401493</v>
      </c>
      <c r="BZ1111" s="36">
        <v>4133.3999999999996</v>
      </c>
      <c r="CA1111" s="36">
        <v>4822.3</v>
      </c>
      <c r="CB1111" s="36"/>
      <c r="CC1111" s="40">
        <v>21.914999999999999</v>
      </c>
      <c r="CD1111" s="40">
        <v>69.954999999999998</v>
      </c>
      <c r="CE1111" s="40"/>
    </row>
    <row r="1112" spans="1:83" s="5" customFormat="1">
      <c r="A1112" s="13" t="s">
        <v>511</v>
      </c>
      <c r="B1112" s="13">
        <v>5</v>
      </c>
      <c r="C1112" s="13">
        <v>1</v>
      </c>
      <c r="D1112" s="13" t="s">
        <v>34</v>
      </c>
      <c r="E1112" s="35" t="s">
        <v>479</v>
      </c>
      <c r="F1112" s="13" t="s">
        <v>36</v>
      </c>
      <c r="G1112" s="36">
        <v>1069403249</v>
      </c>
      <c r="H1112" s="13">
        <v>0</v>
      </c>
      <c r="I1112" s="37">
        <v>26</v>
      </c>
      <c r="J1112" s="37" t="s">
        <v>70</v>
      </c>
      <c r="K1112" s="38">
        <v>43538</v>
      </c>
      <c r="L1112" s="39">
        <v>0.69305555555555554</v>
      </c>
      <c r="M1112" s="37" t="s">
        <v>39</v>
      </c>
      <c r="N1112" s="37" t="s">
        <v>188</v>
      </c>
      <c r="O1112" s="37" t="s">
        <v>190</v>
      </c>
      <c r="P1112" s="37" t="s">
        <v>188</v>
      </c>
      <c r="Q1112" s="37">
        <v>5</v>
      </c>
      <c r="R1112" s="13" t="s">
        <v>43</v>
      </c>
      <c r="S1112" s="13" t="s">
        <v>44</v>
      </c>
      <c r="T1112" s="13" t="s">
        <v>42</v>
      </c>
      <c r="U1112" s="13" t="s">
        <v>52</v>
      </c>
      <c r="V1112" s="13" t="s">
        <v>42</v>
      </c>
      <c r="W1112" s="13" t="s">
        <v>66</v>
      </c>
      <c r="X1112" s="13" t="s">
        <v>76</v>
      </c>
      <c r="Y1112" s="13" t="s">
        <v>41</v>
      </c>
      <c r="Z1112" s="13" t="s">
        <v>41</v>
      </c>
      <c r="AA1112" s="13"/>
      <c r="AB1112" s="13">
        <v>-1</v>
      </c>
      <c r="AC1112" s="13">
        <v>1</v>
      </c>
      <c r="AD1112" s="13" t="s">
        <v>42</v>
      </c>
      <c r="AE1112" s="13">
        <v>0</v>
      </c>
      <c r="AF1112" s="13" t="s">
        <v>42</v>
      </c>
      <c r="AG1112" s="13">
        <v>0</v>
      </c>
      <c r="AH1112" s="46" t="str">
        <f t="shared" si="34"/>
        <v>0</v>
      </c>
      <c r="AI1112" s="46" t="s">
        <v>77</v>
      </c>
      <c r="AJ1112" s="46" t="str">
        <f t="shared" si="35"/>
        <v>0</v>
      </c>
      <c r="AK1112" s="13" t="s">
        <v>41</v>
      </c>
      <c r="AL1112" s="13" t="s">
        <v>41</v>
      </c>
      <c r="AM1112" s="13"/>
      <c r="AN1112" s="13">
        <v>101.31965006729475</v>
      </c>
      <c r="AO1112" s="13">
        <v>117.34261838440112</v>
      </c>
      <c r="AP1112" s="13">
        <v>125.13020833333333</v>
      </c>
      <c r="AQ1112" s="13">
        <v>148.05555555555554</v>
      </c>
      <c r="AR1112" s="36">
        <v>282.76186380000007</v>
      </c>
      <c r="AS1112" s="36">
        <v>0</v>
      </c>
      <c r="AT1112" s="36">
        <v>282.76186380000007</v>
      </c>
      <c r="AU1112" s="36">
        <v>282.76186380000007</v>
      </c>
      <c r="AV1112" s="36">
        <v>180.29339600000003</v>
      </c>
      <c r="AW1112" s="36">
        <v>0</v>
      </c>
      <c r="AX1112" s="36">
        <v>180.29339600000003</v>
      </c>
      <c r="AY1112" s="36">
        <v>180.29339600000003</v>
      </c>
      <c r="AZ1112" s="36">
        <v>5209.75</v>
      </c>
      <c r="BA1112" s="36" t="s">
        <v>50</v>
      </c>
      <c r="BB1112" s="36">
        <v>5166.7</v>
      </c>
      <c r="BC1112" s="36">
        <v>5338.9</v>
      </c>
      <c r="BD1112" s="36">
        <v>278.76448750000003</v>
      </c>
      <c r="BE1112" s="36">
        <v>5.6531437773688413</v>
      </c>
      <c r="BF1112" s="36">
        <v>274.76711119999999</v>
      </c>
      <c r="BG1112" s="36">
        <v>282.76186380000007</v>
      </c>
      <c r="BH1112" s="36">
        <v>173.95068350000003</v>
      </c>
      <c r="BI1112" s="36">
        <v>8.9699500397333658</v>
      </c>
      <c r="BJ1112" s="36">
        <v>167.60797100000002</v>
      </c>
      <c r="BK1112" s="36">
        <v>180.29339600000003</v>
      </c>
      <c r="BL1112" s="36">
        <v>5310.2</v>
      </c>
      <c r="BM1112" s="36">
        <v>70.300355617877116</v>
      </c>
      <c r="BN1112" s="36">
        <v>5166.7</v>
      </c>
      <c r="BO1112" s="36">
        <v>5338.9</v>
      </c>
      <c r="BP1112" s="36">
        <v>282.76186380000007</v>
      </c>
      <c r="BQ1112" s="36">
        <v>0</v>
      </c>
      <c r="BR1112" s="36">
        <v>282.76186380000007</v>
      </c>
      <c r="BS1112" s="36">
        <v>282.76186380000007</v>
      </c>
      <c r="BT1112" s="36">
        <v>161.24653550000002</v>
      </c>
      <c r="BU1112" s="36">
        <v>26.936328439728268</v>
      </c>
      <c r="BV1112" s="36">
        <v>142.19967500000001</v>
      </c>
      <c r="BW1112" s="36">
        <v>180.29339600000003</v>
      </c>
      <c r="BX1112" s="36">
        <v>4639.25</v>
      </c>
      <c r="BY1112" s="36">
        <v>607.9902411497485</v>
      </c>
      <c r="BZ1112" s="36">
        <v>3961.1</v>
      </c>
      <c r="CA1112" s="36">
        <v>5338.9</v>
      </c>
      <c r="CB1112" s="36"/>
      <c r="CC1112" s="40">
        <v>21.914999999999999</v>
      </c>
      <c r="CD1112" s="40">
        <v>69.748999999999995</v>
      </c>
      <c r="CE1112" s="40"/>
    </row>
    <row r="1113" spans="1:83" s="5" customFormat="1">
      <c r="A1113" s="13" t="s">
        <v>511</v>
      </c>
      <c r="B1113" s="13">
        <v>5</v>
      </c>
      <c r="C1113" s="13">
        <v>2</v>
      </c>
      <c r="D1113" s="13" t="s">
        <v>101</v>
      </c>
      <c r="E1113" s="35" t="s">
        <v>465</v>
      </c>
      <c r="F1113" s="13" t="s">
        <v>36</v>
      </c>
      <c r="G1113" s="36">
        <v>1053853885</v>
      </c>
      <c r="H1113" s="13">
        <v>0</v>
      </c>
      <c r="I1113" s="37">
        <v>22</v>
      </c>
      <c r="J1113" s="37" t="s">
        <v>70</v>
      </c>
      <c r="K1113" s="38">
        <v>43538</v>
      </c>
      <c r="L1113" s="39">
        <v>0.64583333333333337</v>
      </c>
      <c r="M1113" s="37"/>
      <c r="N1113" s="37" t="s">
        <v>190</v>
      </c>
      <c r="O1113" s="37" t="s">
        <v>190</v>
      </c>
      <c r="P1113" s="37" t="s">
        <v>190</v>
      </c>
      <c r="Q1113" s="37">
        <v>1</v>
      </c>
      <c r="R1113" s="13" t="s">
        <v>43</v>
      </c>
      <c r="S1113" s="13" t="s">
        <v>44</v>
      </c>
      <c r="T1113" s="13" t="s">
        <v>41</v>
      </c>
      <c r="U1113" s="13" t="s">
        <v>52</v>
      </c>
      <c r="V1113" s="13" t="s">
        <v>42</v>
      </c>
      <c r="W1113" s="13" t="s">
        <v>72</v>
      </c>
      <c r="X1113" s="13" t="s">
        <v>106</v>
      </c>
      <c r="Y1113" s="13" t="s">
        <v>41</v>
      </c>
      <c r="Z1113" s="13" t="s">
        <v>41</v>
      </c>
      <c r="AA1113" s="13">
        <v>0</v>
      </c>
      <c r="AB1113" s="13">
        <v>-1</v>
      </c>
      <c r="AC1113" s="13">
        <v>1</v>
      </c>
      <c r="AD1113" s="13" t="s">
        <v>41</v>
      </c>
      <c r="AE1113" s="13">
        <v>0</v>
      </c>
      <c r="AF1113" s="13" t="s">
        <v>42</v>
      </c>
      <c r="AG1113" s="13">
        <v>1</v>
      </c>
      <c r="AH1113" s="46" t="str">
        <f t="shared" si="34"/>
        <v>-1</v>
      </c>
      <c r="AI1113" s="46" t="s">
        <v>48</v>
      </c>
      <c r="AJ1113" s="46" t="str">
        <f t="shared" si="35"/>
        <v>1</v>
      </c>
      <c r="AK1113" s="13" t="s">
        <v>41</v>
      </c>
      <c r="AL1113" s="13" t="s">
        <v>41</v>
      </c>
      <c r="AM1113" s="13"/>
      <c r="AN1113" s="13">
        <v>101.31965006729475</v>
      </c>
      <c r="AO1113" s="13">
        <v>117.34261838440112</v>
      </c>
      <c r="AP1113" s="13">
        <v>125.13020833333333</v>
      </c>
      <c r="AQ1113" s="13">
        <v>148.05555555555554</v>
      </c>
      <c r="AR1113" s="36">
        <v>153.95329600000002</v>
      </c>
      <c r="AS1113" s="36">
        <v>0</v>
      </c>
      <c r="AT1113" s="36">
        <v>153.95329600000002</v>
      </c>
      <c r="AU1113" s="36">
        <v>153.95329600000002</v>
      </c>
      <c r="AV1113" s="36">
        <v>9.9929684000000005</v>
      </c>
      <c r="AW1113" s="36">
        <v>0</v>
      </c>
      <c r="AX1113" s="36">
        <v>9.9929684000000005</v>
      </c>
      <c r="AY1113" s="36">
        <v>9.9929684000000005</v>
      </c>
      <c r="AZ1113" s="36">
        <v>3100</v>
      </c>
      <c r="BA1113" s="36" t="s">
        <v>50</v>
      </c>
      <c r="BB1113" s="36">
        <v>3100</v>
      </c>
      <c r="BC1113" s="36">
        <v>3100</v>
      </c>
      <c r="BD1113" s="36">
        <v>153.95329600000002</v>
      </c>
      <c r="BE1113" s="36">
        <v>0</v>
      </c>
      <c r="BF1113" s="36">
        <v>153.95329600000002</v>
      </c>
      <c r="BG1113" s="36">
        <v>153.95329600000002</v>
      </c>
      <c r="BH1113" s="36">
        <v>9.9929684000000005</v>
      </c>
      <c r="BI1113" s="36">
        <v>0</v>
      </c>
      <c r="BJ1113" s="36">
        <v>9.9929684000000005</v>
      </c>
      <c r="BK1113" s="36">
        <v>9.9929684000000005</v>
      </c>
      <c r="BL1113" s="36">
        <v>3157.4</v>
      </c>
      <c r="BM1113" s="36">
        <v>88.923697628922199</v>
      </c>
      <c r="BN1113" s="36">
        <v>3100</v>
      </c>
      <c r="BO1113" s="36">
        <v>3272.2</v>
      </c>
      <c r="BP1113" s="36">
        <v>153.95329600000002</v>
      </c>
      <c r="BQ1113" s="36">
        <v>0</v>
      </c>
      <c r="BR1113" s="36">
        <v>153.95329600000002</v>
      </c>
      <c r="BS1113" s="36">
        <v>153.95329600000002</v>
      </c>
      <c r="BT1113" s="36">
        <v>9.9929684000000005</v>
      </c>
      <c r="BU1113" s="36">
        <v>0</v>
      </c>
      <c r="BV1113" s="36">
        <v>9.9929684000000005</v>
      </c>
      <c r="BW1113" s="36">
        <v>9.9929684000000005</v>
      </c>
      <c r="BX1113" s="36">
        <v>3369.1187499999996</v>
      </c>
      <c r="BY1113" s="36">
        <v>198.57440324724629</v>
      </c>
      <c r="BZ1113" s="36">
        <v>3100</v>
      </c>
      <c r="CA1113" s="36">
        <v>3616.7</v>
      </c>
      <c r="CB1113" s="36"/>
      <c r="CC1113" s="40">
        <v>21.245999999999999</v>
      </c>
      <c r="CD1113" s="40">
        <v>72.292000000000002</v>
      </c>
      <c r="CE1113" s="40"/>
    </row>
    <row r="1114" spans="1:83" s="5" customFormat="1">
      <c r="A1114" s="13" t="s">
        <v>511</v>
      </c>
      <c r="B1114" s="13">
        <v>5</v>
      </c>
      <c r="C1114" s="13">
        <v>2</v>
      </c>
      <c r="D1114" s="13" t="s">
        <v>101</v>
      </c>
      <c r="E1114" s="35" t="s">
        <v>465</v>
      </c>
      <c r="F1114" s="13" t="s">
        <v>36</v>
      </c>
      <c r="G1114" s="36">
        <v>1053853885</v>
      </c>
      <c r="H1114" s="13">
        <v>0</v>
      </c>
      <c r="I1114" s="37">
        <v>22</v>
      </c>
      <c r="J1114" s="37" t="s">
        <v>70</v>
      </c>
      <c r="K1114" s="38">
        <v>43538</v>
      </c>
      <c r="L1114" s="39">
        <v>0.65625</v>
      </c>
      <c r="M1114" s="37"/>
      <c r="N1114" s="37" t="s">
        <v>190</v>
      </c>
      <c r="O1114" s="37" t="s">
        <v>190</v>
      </c>
      <c r="P1114" s="37" t="s">
        <v>190</v>
      </c>
      <c r="Q1114" s="37">
        <v>2</v>
      </c>
      <c r="R1114" s="13" t="s">
        <v>43</v>
      </c>
      <c r="S1114" s="13" t="s">
        <v>44</v>
      </c>
      <c r="T1114" s="13" t="s">
        <v>41</v>
      </c>
      <c r="U1114" s="13" t="s">
        <v>52</v>
      </c>
      <c r="V1114" s="13" t="s">
        <v>42</v>
      </c>
      <c r="W1114" s="13" t="s">
        <v>66</v>
      </c>
      <c r="X1114" s="13" t="s">
        <v>106</v>
      </c>
      <c r="Y1114" s="13" t="s">
        <v>41</v>
      </c>
      <c r="Z1114" s="13" t="s">
        <v>41</v>
      </c>
      <c r="AA1114" s="13">
        <v>0</v>
      </c>
      <c r="AB1114" s="13">
        <v>-1</v>
      </c>
      <c r="AC1114" s="13">
        <v>1</v>
      </c>
      <c r="AD1114" s="13" t="s">
        <v>41</v>
      </c>
      <c r="AE1114" s="13">
        <v>0</v>
      </c>
      <c r="AF1114" s="13" t="s">
        <v>42</v>
      </c>
      <c r="AG1114" s="13">
        <v>0</v>
      </c>
      <c r="AH1114" s="46" t="str">
        <f t="shared" si="34"/>
        <v>0</v>
      </c>
      <c r="AI1114" s="46" t="s">
        <v>48</v>
      </c>
      <c r="AJ1114" s="46" t="str">
        <f t="shared" si="35"/>
        <v>1</v>
      </c>
      <c r="AK1114" s="13" t="s">
        <v>41</v>
      </c>
      <c r="AL1114" s="13" t="s">
        <v>41</v>
      </c>
      <c r="AM1114" s="13"/>
      <c r="AN1114" s="13">
        <v>101.31965006729475</v>
      </c>
      <c r="AO1114" s="13">
        <v>117.34261838440112</v>
      </c>
      <c r="AP1114" s="13">
        <v>125.13020833333333</v>
      </c>
      <c r="AQ1114" s="13">
        <v>148.05555555555554</v>
      </c>
      <c r="AR1114" s="36">
        <v>153.95329600000002</v>
      </c>
      <c r="AS1114" s="36">
        <v>0</v>
      </c>
      <c r="AT1114" s="36">
        <v>153.95329600000002</v>
      </c>
      <c r="AU1114" s="36">
        <v>153.95329600000002</v>
      </c>
      <c r="AV1114" s="36">
        <v>9.9929684000000005</v>
      </c>
      <c r="AW1114" s="36">
        <v>0</v>
      </c>
      <c r="AX1114" s="36">
        <v>9.9929684000000005</v>
      </c>
      <c r="AY1114" s="36">
        <v>9.9929684000000005</v>
      </c>
      <c r="AZ1114" s="36">
        <v>3444.5</v>
      </c>
      <c r="BA1114" s="36" t="s">
        <v>50</v>
      </c>
      <c r="BB1114" s="36">
        <v>3444.5</v>
      </c>
      <c r="BC1114" s="36">
        <v>3444.5</v>
      </c>
      <c r="BD1114" s="36">
        <v>153.95329600000002</v>
      </c>
      <c r="BE1114" s="36">
        <v>0</v>
      </c>
      <c r="BF1114" s="36">
        <v>153.95329600000002</v>
      </c>
      <c r="BG1114" s="36">
        <v>153.95329600000002</v>
      </c>
      <c r="BH1114" s="36">
        <v>9.9929684000000005</v>
      </c>
      <c r="BI1114" s="36">
        <v>0</v>
      </c>
      <c r="BJ1114" s="36">
        <v>9.9929684000000005</v>
      </c>
      <c r="BK1114" s="36">
        <v>9.9929684000000005</v>
      </c>
      <c r="BL1114" s="36">
        <v>3300.9166666666665</v>
      </c>
      <c r="BM1114" s="36">
        <v>70.341180446923673</v>
      </c>
      <c r="BN1114" s="36">
        <v>3272.2</v>
      </c>
      <c r="BO1114" s="36">
        <v>3444.5</v>
      </c>
      <c r="BP1114" s="36">
        <v>153.95329600000002</v>
      </c>
      <c r="BQ1114" s="36">
        <v>0</v>
      </c>
      <c r="BR1114" s="36">
        <v>153.95329600000002</v>
      </c>
      <c r="BS1114" s="36">
        <v>153.95329600000002</v>
      </c>
      <c r="BT1114" s="36">
        <v>9.9929684000000005</v>
      </c>
      <c r="BU1114" s="36">
        <v>0</v>
      </c>
      <c r="BV1114" s="36">
        <v>9.9929684000000005</v>
      </c>
      <c r="BW1114" s="36">
        <v>9.9929684000000005</v>
      </c>
      <c r="BX1114" s="36">
        <v>3186.1062499999994</v>
      </c>
      <c r="BY1114" s="36">
        <v>108.92465572587312</v>
      </c>
      <c r="BZ1114" s="36">
        <v>3100</v>
      </c>
      <c r="CA1114" s="36">
        <v>3444.5</v>
      </c>
      <c r="CB1114" s="36"/>
      <c r="CC1114" s="40">
        <v>21.652000000000001</v>
      </c>
      <c r="CD1114" s="40">
        <v>72.02</v>
      </c>
      <c r="CE1114" s="40"/>
    </row>
    <row r="1115" spans="1:83" s="5" customFormat="1">
      <c r="A1115" s="13" t="s">
        <v>511</v>
      </c>
      <c r="B1115" s="13">
        <v>5</v>
      </c>
      <c r="C1115" s="13">
        <v>2</v>
      </c>
      <c r="D1115" s="13" t="s">
        <v>101</v>
      </c>
      <c r="E1115" s="35" t="s">
        <v>465</v>
      </c>
      <c r="F1115" s="13" t="s">
        <v>36</v>
      </c>
      <c r="G1115" s="36">
        <v>1053853885</v>
      </c>
      <c r="H1115" s="13"/>
      <c r="I1115" s="37">
        <v>22</v>
      </c>
      <c r="J1115" s="37" t="s">
        <v>70</v>
      </c>
      <c r="K1115" s="38">
        <v>43538</v>
      </c>
      <c r="L1115" s="39">
        <v>0.66666666666666663</v>
      </c>
      <c r="M1115" s="37"/>
      <c r="N1115" s="37" t="s">
        <v>190</v>
      </c>
      <c r="O1115" s="37" t="s">
        <v>190</v>
      </c>
      <c r="P1115" s="37" t="s">
        <v>190</v>
      </c>
      <c r="Q1115" s="37">
        <v>3</v>
      </c>
      <c r="R1115" s="13" t="s">
        <v>43</v>
      </c>
      <c r="S1115" s="13" t="s">
        <v>44</v>
      </c>
      <c r="T1115" s="13" t="s">
        <v>41</v>
      </c>
      <c r="U1115" s="13" t="s">
        <v>52</v>
      </c>
      <c r="V1115" s="13" t="s">
        <v>42</v>
      </c>
      <c r="W1115" s="13" t="s">
        <v>72</v>
      </c>
      <c r="X1115" s="13" t="s">
        <v>106</v>
      </c>
      <c r="Y1115" s="13" t="s">
        <v>41</v>
      </c>
      <c r="Z1115" s="13" t="s">
        <v>41</v>
      </c>
      <c r="AA1115" s="13">
        <v>0</v>
      </c>
      <c r="AB1115" s="13">
        <v>-1</v>
      </c>
      <c r="AC1115" s="13">
        <v>1</v>
      </c>
      <c r="AD1115" s="13" t="s">
        <v>41</v>
      </c>
      <c r="AE1115" s="13">
        <v>0</v>
      </c>
      <c r="AF1115" s="13" t="s">
        <v>42</v>
      </c>
      <c r="AG1115" s="13">
        <v>1</v>
      </c>
      <c r="AH1115" s="46" t="str">
        <f t="shared" si="34"/>
        <v>-1</v>
      </c>
      <c r="AI1115" s="46" t="s">
        <v>48</v>
      </c>
      <c r="AJ1115" s="46" t="str">
        <f t="shared" si="35"/>
        <v>1</v>
      </c>
      <c r="AK1115" s="13" t="s">
        <v>41</v>
      </c>
      <c r="AL1115" s="13" t="s">
        <v>41</v>
      </c>
      <c r="AM1115" s="13"/>
      <c r="AN1115" s="13">
        <v>101.31965006729475</v>
      </c>
      <c r="AO1115" s="13">
        <v>117.34261838440112</v>
      </c>
      <c r="AP1115" s="13">
        <v>125.13020833333333</v>
      </c>
      <c r="AQ1115" s="13">
        <v>148.05555555555554</v>
      </c>
      <c r="AR1115" s="36">
        <v>157.76607300000001</v>
      </c>
      <c r="AS1115" s="36">
        <v>5.3920809437041779</v>
      </c>
      <c r="AT1115" s="36">
        <v>153.95329600000002</v>
      </c>
      <c r="AU1115" s="36">
        <v>161.57884999999999</v>
      </c>
      <c r="AV1115" s="36">
        <v>9.9929684000000005</v>
      </c>
      <c r="AW1115" s="36">
        <v>0</v>
      </c>
      <c r="AX1115" s="36">
        <v>9.9929684000000005</v>
      </c>
      <c r="AY1115" s="36">
        <v>9.9929684000000005</v>
      </c>
      <c r="AZ1115" s="36">
        <v>4391.7</v>
      </c>
      <c r="BA1115" s="36" t="s">
        <v>50</v>
      </c>
      <c r="BB1115" s="36">
        <v>4133.3999999999996</v>
      </c>
      <c r="BC1115" s="36">
        <v>4650</v>
      </c>
      <c r="BD1115" s="36">
        <v>157.76607300000001</v>
      </c>
      <c r="BE1115" s="36">
        <v>5.3920809437041779</v>
      </c>
      <c r="BF1115" s="36">
        <v>153.95329600000002</v>
      </c>
      <c r="BG1115" s="36">
        <v>161.57884999999999</v>
      </c>
      <c r="BH1115" s="36">
        <v>15.922570150000002</v>
      </c>
      <c r="BI1115" s="36">
        <v>8.385723214321235</v>
      </c>
      <c r="BJ1115" s="36">
        <v>9.9929684000000005</v>
      </c>
      <c r="BK1115" s="36">
        <v>21.852171900000002</v>
      </c>
      <c r="BL1115" s="36">
        <v>4162.0999999999995</v>
      </c>
      <c r="BM1115" s="36">
        <v>70.3003556178775</v>
      </c>
      <c r="BN1115" s="36">
        <v>4133.3999999999996</v>
      </c>
      <c r="BO1115" s="36">
        <v>4305.6000000000004</v>
      </c>
      <c r="BP1115" s="36">
        <v>153.95329600000002</v>
      </c>
      <c r="BQ1115" s="36">
        <v>0</v>
      </c>
      <c r="BR1115" s="36">
        <v>153.95329600000002</v>
      </c>
      <c r="BS1115" s="36">
        <v>153.95329600000002</v>
      </c>
      <c r="BT1115" s="36">
        <v>9.9929684000000005</v>
      </c>
      <c r="BU1115" s="36">
        <v>0</v>
      </c>
      <c r="BV1115" s="36">
        <v>9.9929684000000005</v>
      </c>
      <c r="BW1115" s="36">
        <v>9.9929684000000005</v>
      </c>
      <c r="BX1115" s="36">
        <v>3864.2875000000004</v>
      </c>
      <c r="BY1115" s="36">
        <v>332.58289367715025</v>
      </c>
      <c r="BZ1115" s="36">
        <v>3444.5</v>
      </c>
      <c r="CA1115" s="36">
        <v>4305.6000000000004</v>
      </c>
      <c r="CB1115" s="36"/>
      <c r="CC1115" s="40">
        <v>21.867000000000001</v>
      </c>
      <c r="CD1115" s="40">
        <v>71.415999999999997</v>
      </c>
      <c r="CE1115" s="40"/>
    </row>
    <row r="1116" spans="1:83" s="5" customFormat="1">
      <c r="A1116" s="13" t="s">
        <v>511</v>
      </c>
      <c r="B1116" s="13">
        <v>5</v>
      </c>
      <c r="C1116" s="13">
        <v>2</v>
      </c>
      <c r="D1116" s="13" t="s">
        <v>101</v>
      </c>
      <c r="E1116" s="35" t="s">
        <v>465</v>
      </c>
      <c r="F1116" s="13" t="s">
        <v>36</v>
      </c>
      <c r="G1116" s="36">
        <v>1053853885</v>
      </c>
      <c r="H1116" s="13"/>
      <c r="I1116" s="37">
        <v>22</v>
      </c>
      <c r="J1116" s="37" t="s">
        <v>70</v>
      </c>
      <c r="K1116" s="38">
        <v>43538</v>
      </c>
      <c r="L1116" s="39">
        <v>0.67847222222222225</v>
      </c>
      <c r="M1116" s="37"/>
      <c r="N1116" s="37" t="s">
        <v>190</v>
      </c>
      <c r="O1116" s="37" t="s">
        <v>190</v>
      </c>
      <c r="P1116" s="37" t="s">
        <v>190</v>
      </c>
      <c r="Q1116" s="37">
        <v>4</v>
      </c>
      <c r="R1116" s="13" t="s">
        <v>43</v>
      </c>
      <c r="S1116" s="13" t="s">
        <v>44</v>
      </c>
      <c r="T1116" s="13" t="s">
        <v>41</v>
      </c>
      <c r="U1116" s="13" t="s">
        <v>52</v>
      </c>
      <c r="V1116" s="13" t="s">
        <v>42</v>
      </c>
      <c r="W1116" s="13" t="s">
        <v>72</v>
      </c>
      <c r="X1116" s="13" t="s">
        <v>106</v>
      </c>
      <c r="Y1116" s="13" t="s">
        <v>41</v>
      </c>
      <c r="Z1116" s="13" t="s">
        <v>41</v>
      </c>
      <c r="AA1116" s="13">
        <v>0</v>
      </c>
      <c r="AB1116" s="13">
        <v>-1</v>
      </c>
      <c r="AC1116" s="13">
        <v>1</v>
      </c>
      <c r="AD1116" s="13" t="s">
        <v>41</v>
      </c>
      <c r="AE1116" s="13">
        <v>0</v>
      </c>
      <c r="AF1116" s="13" t="s">
        <v>42</v>
      </c>
      <c r="AG1116" s="13">
        <v>1</v>
      </c>
      <c r="AH1116" s="46" t="str">
        <f t="shared" si="34"/>
        <v>-1</v>
      </c>
      <c r="AI1116" s="46" t="s">
        <v>48</v>
      </c>
      <c r="AJ1116" s="46" t="str">
        <f t="shared" si="35"/>
        <v>1</v>
      </c>
      <c r="AK1116" s="13" t="s">
        <v>41</v>
      </c>
      <c r="AL1116" s="13" t="s">
        <v>41</v>
      </c>
      <c r="AM1116" s="13"/>
      <c r="AN1116" s="13">
        <v>101.31965006729475</v>
      </c>
      <c r="AO1116" s="13">
        <v>117.34261838440112</v>
      </c>
      <c r="AP1116" s="13">
        <v>125.13020833333333</v>
      </c>
      <c r="AQ1116" s="13">
        <v>148.05555555555554</v>
      </c>
      <c r="AR1116" s="36">
        <v>176.95574400000001</v>
      </c>
      <c r="AS1116" s="36">
        <v>0</v>
      </c>
      <c r="AT1116" s="36">
        <v>176.95574400000001</v>
      </c>
      <c r="AU1116" s="36">
        <v>176.95574400000001</v>
      </c>
      <c r="AV1116" s="36">
        <v>9.9929684000000005</v>
      </c>
      <c r="AW1116" s="36">
        <v>0</v>
      </c>
      <c r="AX1116" s="36">
        <v>9.9929684000000005</v>
      </c>
      <c r="AY1116" s="36">
        <v>9.9929684000000005</v>
      </c>
      <c r="AZ1116" s="36">
        <v>4176.4250000000002</v>
      </c>
      <c r="BA1116" s="36" t="s">
        <v>50</v>
      </c>
      <c r="BB1116" s="36">
        <v>3961.1</v>
      </c>
      <c r="BC1116" s="36">
        <v>4305.6000000000004</v>
      </c>
      <c r="BD1116" s="36">
        <v>169.26729699999999</v>
      </c>
      <c r="BE1116" s="36">
        <v>10.87310602098675</v>
      </c>
      <c r="BF1116" s="36">
        <v>161.57884999999999</v>
      </c>
      <c r="BG1116" s="36">
        <v>176.95574400000001</v>
      </c>
      <c r="BH1116" s="36">
        <v>9.9929684000000005</v>
      </c>
      <c r="BI1116" s="36">
        <v>0</v>
      </c>
      <c r="BJ1116" s="36">
        <v>9.9929684000000005</v>
      </c>
      <c r="BK1116" s="36">
        <v>9.9929684000000005</v>
      </c>
      <c r="BL1116" s="36">
        <v>4305.5999999999995</v>
      </c>
      <c r="BM1116" s="36">
        <v>154.02036229018577</v>
      </c>
      <c r="BN1116" s="36">
        <v>4133.3999999999996</v>
      </c>
      <c r="BO1116" s="36">
        <v>4477.8</v>
      </c>
      <c r="BP1116" s="36">
        <v>169.26729699999999</v>
      </c>
      <c r="BQ1116" s="36">
        <v>10.87310602098675</v>
      </c>
      <c r="BR1116" s="36">
        <v>161.57884999999999</v>
      </c>
      <c r="BS1116" s="36">
        <v>176.95574400000001</v>
      </c>
      <c r="BT1116" s="36">
        <v>9.9929684000000005</v>
      </c>
      <c r="BU1116" s="36">
        <v>0</v>
      </c>
      <c r="BV1116" s="36">
        <v>9.9929684000000005</v>
      </c>
      <c r="BW1116" s="36">
        <v>9.9929684000000005</v>
      </c>
      <c r="BX1116" s="36">
        <v>4423.9937500000005</v>
      </c>
      <c r="BY1116" s="36">
        <v>224.25785298401493</v>
      </c>
      <c r="BZ1116" s="36">
        <v>4133.3999999999996</v>
      </c>
      <c r="CA1116" s="36">
        <v>4822.3</v>
      </c>
      <c r="CB1116" s="36"/>
      <c r="CC1116" s="40">
        <v>21.914999999999999</v>
      </c>
      <c r="CD1116" s="40">
        <v>69.954999999999998</v>
      </c>
      <c r="CE1116" s="40"/>
    </row>
    <row r="1117" spans="1:83" s="5" customFormat="1">
      <c r="A1117" s="13" t="s">
        <v>511</v>
      </c>
      <c r="B1117" s="13">
        <v>5</v>
      </c>
      <c r="C1117" s="13">
        <v>2</v>
      </c>
      <c r="D1117" s="13" t="s">
        <v>101</v>
      </c>
      <c r="E1117" s="35" t="s">
        <v>465</v>
      </c>
      <c r="F1117" s="13" t="s">
        <v>36</v>
      </c>
      <c r="G1117" s="36">
        <v>1053853885</v>
      </c>
      <c r="H1117" s="13"/>
      <c r="I1117" s="37">
        <v>22</v>
      </c>
      <c r="J1117" s="37" t="s">
        <v>70</v>
      </c>
      <c r="K1117" s="38">
        <v>43538</v>
      </c>
      <c r="L1117" s="39">
        <v>0.69305555555555554</v>
      </c>
      <c r="M1117" s="37"/>
      <c r="N1117" s="37" t="s">
        <v>190</v>
      </c>
      <c r="O1117" s="37" t="s">
        <v>190</v>
      </c>
      <c r="P1117" s="37" t="s">
        <v>190</v>
      </c>
      <c r="Q1117" s="37">
        <v>5</v>
      </c>
      <c r="R1117" s="13" t="s">
        <v>43</v>
      </c>
      <c r="S1117" s="13" t="s">
        <v>44</v>
      </c>
      <c r="T1117" s="13" t="s">
        <v>41</v>
      </c>
      <c r="U1117" s="13" t="s">
        <v>52</v>
      </c>
      <c r="V1117" s="13" t="s">
        <v>42</v>
      </c>
      <c r="W1117" s="13" t="s">
        <v>72</v>
      </c>
      <c r="X1117" s="13" t="s">
        <v>106</v>
      </c>
      <c r="Y1117" s="13" t="s">
        <v>41</v>
      </c>
      <c r="Z1117" s="13" t="s">
        <v>41</v>
      </c>
      <c r="AA1117" s="13">
        <v>0</v>
      </c>
      <c r="AB1117" s="13">
        <v>-1</v>
      </c>
      <c r="AC1117" s="13">
        <v>1</v>
      </c>
      <c r="AD1117" s="13" t="s">
        <v>41</v>
      </c>
      <c r="AE1117" s="13">
        <v>0</v>
      </c>
      <c r="AF1117" s="13" t="s">
        <v>42</v>
      </c>
      <c r="AG1117" s="13">
        <v>1</v>
      </c>
      <c r="AH1117" s="46" t="str">
        <f t="shared" si="34"/>
        <v>-1</v>
      </c>
      <c r="AI1117" s="46" t="s">
        <v>48</v>
      </c>
      <c r="AJ1117" s="46" t="str">
        <f t="shared" si="35"/>
        <v>1</v>
      </c>
      <c r="AK1117" s="13" t="s">
        <v>41</v>
      </c>
      <c r="AL1117" s="13" t="s">
        <v>41</v>
      </c>
      <c r="AM1117" s="13"/>
      <c r="AN1117" s="13">
        <v>101.31965006729475</v>
      </c>
      <c r="AO1117" s="13">
        <v>117.34261838440112</v>
      </c>
      <c r="AP1117" s="13">
        <v>125.13020833333333</v>
      </c>
      <c r="AQ1117" s="13">
        <v>148.05555555555554</v>
      </c>
      <c r="AR1117" s="36">
        <v>142.664749</v>
      </c>
      <c r="AS1117" s="36">
        <v>5.2861676615909641</v>
      </c>
      <c r="AT1117" s="36">
        <v>138.92686399999999</v>
      </c>
      <c r="AU1117" s="36">
        <v>146.40263400000001</v>
      </c>
      <c r="AV1117" s="36">
        <v>9.9929684000000005</v>
      </c>
      <c r="AW1117" s="36">
        <v>0</v>
      </c>
      <c r="AX1117" s="36">
        <v>9.9929684000000005</v>
      </c>
      <c r="AY1117" s="36">
        <v>9.9929684000000005</v>
      </c>
      <c r="AZ1117" s="36">
        <v>5209.75</v>
      </c>
      <c r="BA1117" s="36" t="s">
        <v>50</v>
      </c>
      <c r="BB1117" s="36">
        <v>5166.7</v>
      </c>
      <c r="BC1117" s="36">
        <v>5338.9</v>
      </c>
      <c r="BD1117" s="36">
        <v>173.56545</v>
      </c>
      <c r="BE1117" s="36">
        <v>38.414022779444984</v>
      </c>
      <c r="BF1117" s="36">
        <v>146.40263400000001</v>
      </c>
      <c r="BG1117" s="36">
        <v>200.72826600000002</v>
      </c>
      <c r="BH1117" s="36">
        <v>9.9929684000000005</v>
      </c>
      <c r="BI1117" s="36">
        <v>0</v>
      </c>
      <c r="BJ1117" s="36">
        <v>9.9929684000000005</v>
      </c>
      <c r="BK1117" s="36">
        <v>9.9929684000000005</v>
      </c>
      <c r="BL1117" s="36">
        <v>5310.2</v>
      </c>
      <c r="BM1117" s="36">
        <v>70.300355617877116</v>
      </c>
      <c r="BN1117" s="36">
        <v>5166.7</v>
      </c>
      <c r="BO1117" s="36">
        <v>5338.9</v>
      </c>
      <c r="BP1117" s="36">
        <v>165.60383000000002</v>
      </c>
      <c r="BQ1117" s="36">
        <v>27.154591796983702</v>
      </c>
      <c r="BR1117" s="36">
        <v>146.40263400000001</v>
      </c>
      <c r="BS1117" s="36">
        <v>184.805026</v>
      </c>
      <c r="BT1117" s="36">
        <v>9.9929684000000005</v>
      </c>
      <c r="BU1117" s="36">
        <v>0</v>
      </c>
      <c r="BV1117" s="36">
        <v>9.9929684000000005</v>
      </c>
      <c r="BW1117" s="36">
        <v>9.9929684000000005</v>
      </c>
      <c r="BX1117" s="36">
        <v>4639.25</v>
      </c>
      <c r="BY1117" s="36">
        <v>607.9902411497485</v>
      </c>
      <c r="BZ1117" s="36">
        <v>3961.1</v>
      </c>
      <c r="CA1117" s="36">
        <v>5338.9</v>
      </c>
      <c r="CB1117" s="36"/>
      <c r="CC1117" s="40">
        <v>21.914999999999999</v>
      </c>
      <c r="CD1117" s="40">
        <v>69.748999999999995</v>
      </c>
      <c r="CE1117" s="40"/>
    </row>
    <row r="1118" spans="1:83" s="5" customFormat="1">
      <c r="A1118" s="13" t="s">
        <v>511</v>
      </c>
      <c r="B1118" s="13">
        <v>5</v>
      </c>
      <c r="C1118" s="13">
        <v>3</v>
      </c>
      <c r="D1118" s="13" t="s">
        <v>58</v>
      </c>
      <c r="E1118" s="35" t="s">
        <v>480</v>
      </c>
      <c r="F1118" s="13" t="s">
        <v>36</v>
      </c>
      <c r="G1118" s="36">
        <v>1125803515</v>
      </c>
      <c r="H1118" s="13"/>
      <c r="I1118" s="37">
        <v>24</v>
      </c>
      <c r="J1118" s="37" t="s">
        <v>70</v>
      </c>
      <c r="K1118" s="38">
        <v>43538</v>
      </c>
      <c r="L1118" s="39">
        <v>0.64583333333333337</v>
      </c>
      <c r="M1118" s="37" t="s">
        <v>39</v>
      </c>
      <c r="N1118" s="37" t="s">
        <v>188</v>
      </c>
      <c r="O1118" s="37" t="s">
        <v>188</v>
      </c>
      <c r="P1118" s="37" t="s">
        <v>188</v>
      </c>
      <c r="Q1118" s="37">
        <v>1</v>
      </c>
      <c r="R1118" s="13" t="s">
        <v>43</v>
      </c>
      <c r="S1118" s="13" t="s">
        <v>56</v>
      </c>
      <c r="T1118" s="13" t="s">
        <v>41</v>
      </c>
      <c r="U1118" s="13" t="s">
        <v>52</v>
      </c>
      <c r="V1118" s="13" t="s">
        <v>42</v>
      </c>
      <c r="W1118" s="13" t="s">
        <v>66</v>
      </c>
      <c r="X1118" s="13" t="s">
        <v>76</v>
      </c>
      <c r="Y1118" s="13" t="s">
        <v>41</v>
      </c>
      <c r="Z1118" s="13" t="s">
        <v>41</v>
      </c>
      <c r="AA1118" s="13"/>
      <c r="AB1118" s="13">
        <v>-1</v>
      </c>
      <c r="AC1118" s="13">
        <v>2</v>
      </c>
      <c r="AD1118" s="13" t="s">
        <v>41</v>
      </c>
      <c r="AE1118" s="13">
        <v>0</v>
      </c>
      <c r="AF1118" s="13" t="s">
        <v>42</v>
      </c>
      <c r="AG1118" s="13">
        <v>0</v>
      </c>
      <c r="AH1118" s="46" t="str">
        <f t="shared" si="34"/>
        <v>0</v>
      </c>
      <c r="AI1118" s="46" t="s">
        <v>77</v>
      </c>
      <c r="AJ1118" s="46" t="str">
        <f t="shared" si="35"/>
        <v>0</v>
      </c>
      <c r="AK1118" s="13" t="s">
        <v>41</v>
      </c>
      <c r="AL1118" s="13" t="s">
        <v>41</v>
      </c>
      <c r="AM1118" s="13"/>
      <c r="AN1118" s="13">
        <v>101.31965006729475</v>
      </c>
      <c r="AO1118" s="13">
        <v>117.34261838440112</v>
      </c>
      <c r="AP1118" s="13">
        <v>125.13020833333333</v>
      </c>
      <c r="AQ1118" s="13">
        <v>148.05555555555554</v>
      </c>
      <c r="AR1118" s="36">
        <v>33.277775000000005</v>
      </c>
      <c r="AS1118" s="36">
        <v>0</v>
      </c>
      <c r="AT1118" s="36">
        <v>33.277775000000005</v>
      </c>
      <c r="AU1118" s="36">
        <v>33.277775000000005</v>
      </c>
      <c r="AV1118" s="36">
        <v>154.03260799999998</v>
      </c>
      <c r="AW1118" s="36">
        <v>0</v>
      </c>
      <c r="AX1118" s="36">
        <v>154.03260799999998</v>
      </c>
      <c r="AY1118" s="36">
        <v>154.03260799999998</v>
      </c>
      <c r="AZ1118" s="36">
        <v>3100</v>
      </c>
      <c r="BA1118" s="36" t="s">
        <v>50</v>
      </c>
      <c r="BB1118" s="36">
        <v>3100</v>
      </c>
      <c r="BC1118" s="36">
        <v>3100</v>
      </c>
      <c r="BD1118" s="36">
        <v>33.277775000000005</v>
      </c>
      <c r="BE1118" s="36">
        <v>0</v>
      </c>
      <c r="BF1118" s="36">
        <v>33.277775000000005</v>
      </c>
      <c r="BG1118" s="36">
        <v>33.277775000000005</v>
      </c>
      <c r="BH1118" s="36">
        <v>157.64587999999998</v>
      </c>
      <c r="BI1118" s="36">
        <v>5.1099382669429705</v>
      </c>
      <c r="BJ1118" s="36">
        <v>154.03260799999998</v>
      </c>
      <c r="BK1118" s="36">
        <v>161.259152</v>
      </c>
      <c r="BL1118" s="36">
        <v>3157.4</v>
      </c>
      <c r="BM1118" s="36">
        <v>88.923697628922199</v>
      </c>
      <c r="BN1118" s="36">
        <v>3100</v>
      </c>
      <c r="BO1118" s="36">
        <v>3272.2</v>
      </c>
      <c r="BP1118" s="36">
        <v>26.897379500000007</v>
      </c>
      <c r="BQ1118" s="36">
        <v>9.0232418494042594</v>
      </c>
      <c r="BR1118" s="36">
        <v>20.516984000000004</v>
      </c>
      <c r="BS1118" s="36">
        <v>33.277775000000005</v>
      </c>
      <c r="BT1118" s="36">
        <v>150.3916165</v>
      </c>
      <c r="BU1118" s="36">
        <v>5.1491395597851364</v>
      </c>
      <c r="BV1118" s="36">
        <v>146.75062500000001</v>
      </c>
      <c r="BW1118" s="36">
        <v>154.03260799999998</v>
      </c>
      <c r="BX1118" s="36">
        <v>3369.1187499999996</v>
      </c>
      <c r="BY1118" s="36">
        <v>198.57440324724629</v>
      </c>
      <c r="BZ1118" s="36">
        <v>3100</v>
      </c>
      <c r="CA1118" s="36">
        <v>3616.7</v>
      </c>
      <c r="CB1118" s="36"/>
      <c r="CC1118" s="40">
        <v>21.245999999999999</v>
      </c>
      <c r="CD1118" s="40">
        <v>72.292000000000002</v>
      </c>
      <c r="CE1118" s="40"/>
    </row>
    <row r="1119" spans="1:83" s="5" customFormat="1">
      <c r="A1119" s="13" t="s">
        <v>511</v>
      </c>
      <c r="B1119" s="13">
        <v>5</v>
      </c>
      <c r="C1119" s="13">
        <v>3</v>
      </c>
      <c r="D1119" s="13" t="s">
        <v>58</v>
      </c>
      <c r="E1119" s="35" t="s">
        <v>480</v>
      </c>
      <c r="F1119" s="13" t="s">
        <v>36</v>
      </c>
      <c r="G1119" s="36">
        <v>1125803515</v>
      </c>
      <c r="H1119" s="13"/>
      <c r="I1119" s="37">
        <v>24</v>
      </c>
      <c r="J1119" s="37" t="s">
        <v>70</v>
      </c>
      <c r="K1119" s="38">
        <v>43538</v>
      </c>
      <c r="L1119" s="39">
        <v>0.65625</v>
      </c>
      <c r="M1119" s="37" t="s">
        <v>39</v>
      </c>
      <c r="N1119" s="37" t="s">
        <v>188</v>
      </c>
      <c r="O1119" s="37" t="s">
        <v>188</v>
      </c>
      <c r="P1119" s="37" t="s">
        <v>188</v>
      </c>
      <c r="Q1119" s="37">
        <v>2</v>
      </c>
      <c r="R1119" s="13" t="s">
        <v>43</v>
      </c>
      <c r="S1119" s="13" t="s">
        <v>56</v>
      </c>
      <c r="T1119" s="13" t="s">
        <v>41</v>
      </c>
      <c r="U1119" s="13" t="s">
        <v>52</v>
      </c>
      <c r="V1119" s="13" t="s">
        <v>42</v>
      </c>
      <c r="W1119" s="13" t="s">
        <v>66</v>
      </c>
      <c r="X1119" s="13" t="s">
        <v>76</v>
      </c>
      <c r="Y1119" s="13" t="s">
        <v>41</v>
      </c>
      <c r="Z1119" s="13" t="s">
        <v>41</v>
      </c>
      <c r="AA1119" s="13"/>
      <c r="AB1119" s="13">
        <v>-1</v>
      </c>
      <c r="AC1119" s="13">
        <v>2</v>
      </c>
      <c r="AD1119" s="13" t="s">
        <v>41</v>
      </c>
      <c r="AE1119" s="13">
        <v>0</v>
      </c>
      <c r="AF1119" s="13" t="s">
        <v>42</v>
      </c>
      <c r="AG1119" s="13">
        <v>0</v>
      </c>
      <c r="AH1119" s="46" t="str">
        <f t="shared" si="34"/>
        <v>0</v>
      </c>
      <c r="AI1119" s="46" t="s">
        <v>77</v>
      </c>
      <c r="AJ1119" s="46" t="str">
        <f t="shared" si="35"/>
        <v>0</v>
      </c>
      <c r="AK1119" s="13" t="s">
        <v>41</v>
      </c>
      <c r="AL1119" s="13" t="s">
        <v>41</v>
      </c>
      <c r="AM1119" s="13"/>
      <c r="AN1119" s="13">
        <v>101.31965006729475</v>
      </c>
      <c r="AO1119" s="13">
        <v>117.34261838440112</v>
      </c>
      <c r="AP1119" s="13">
        <v>125.13020833333333</v>
      </c>
      <c r="AQ1119" s="13">
        <v>148.05555555555554</v>
      </c>
      <c r="AR1119" s="36">
        <v>20.516984000000004</v>
      </c>
      <c r="AS1119" s="36">
        <v>0</v>
      </c>
      <c r="AT1119" s="36">
        <v>20.516984000000004</v>
      </c>
      <c r="AU1119" s="36">
        <v>20.516984000000004</v>
      </c>
      <c r="AV1119" s="36">
        <v>125.129352</v>
      </c>
      <c r="AW1119" s="36">
        <v>0</v>
      </c>
      <c r="AX1119" s="36">
        <v>125.129352</v>
      </c>
      <c r="AY1119" s="36">
        <v>125.129352</v>
      </c>
      <c r="AZ1119" s="36">
        <v>3444.5</v>
      </c>
      <c r="BA1119" s="36" t="s">
        <v>50</v>
      </c>
      <c r="BB1119" s="36">
        <v>3444.5</v>
      </c>
      <c r="BC1119" s="36">
        <v>3444.5</v>
      </c>
      <c r="BD1119" s="36">
        <v>33.271534000000003</v>
      </c>
      <c r="BE1119" s="36">
        <v>18.03765759196575</v>
      </c>
      <c r="BF1119" s="36">
        <v>20.516984000000004</v>
      </c>
      <c r="BG1119" s="36">
        <v>46.026083999999997</v>
      </c>
      <c r="BH1119" s="36">
        <v>139.58097999999998</v>
      </c>
      <c r="BI1119" s="36">
        <v>20.437688315970952</v>
      </c>
      <c r="BJ1119" s="36">
        <v>125.129352</v>
      </c>
      <c r="BK1119" s="36">
        <v>154.03260799999998</v>
      </c>
      <c r="BL1119" s="36">
        <v>3300.9166666666665</v>
      </c>
      <c r="BM1119" s="36">
        <v>70.341180446923673</v>
      </c>
      <c r="BN1119" s="36">
        <v>3272.2</v>
      </c>
      <c r="BO1119" s="36">
        <v>3444.5</v>
      </c>
      <c r="BP1119" s="36">
        <v>26.897379500000007</v>
      </c>
      <c r="BQ1119" s="36">
        <v>9.0232418494042594</v>
      </c>
      <c r="BR1119" s="36">
        <v>20.516984000000004</v>
      </c>
      <c r="BS1119" s="36">
        <v>33.277775000000005</v>
      </c>
      <c r="BT1119" s="36">
        <v>139.58097999999998</v>
      </c>
      <c r="BU1119" s="36">
        <v>20.437688315970952</v>
      </c>
      <c r="BV1119" s="36">
        <v>125.129352</v>
      </c>
      <c r="BW1119" s="36">
        <v>154.03260799999998</v>
      </c>
      <c r="BX1119" s="36">
        <v>3186.1062499999994</v>
      </c>
      <c r="BY1119" s="36">
        <v>108.92465572587312</v>
      </c>
      <c r="BZ1119" s="36">
        <v>3100</v>
      </c>
      <c r="CA1119" s="36">
        <v>3444.5</v>
      </c>
      <c r="CB1119" s="36"/>
      <c r="CC1119" s="40">
        <v>21.652000000000001</v>
      </c>
      <c r="CD1119" s="40">
        <v>72.02</v>
      </c>
      <c r="CE1119" s="40"/>
    </row>
    <row r="1120" spans="1:83" s="5" customFormat="1">
      <c r="A1120" s="13" t="s">
        <v>511</v>
      </c>
      <c r="B1120" s="13">
        <v>5</v>
      </c>
      <c r="C1120" s="13">
        <v>3</v>
      </c>
      <c r="D1120" s="13" t="s">
        <v>58</v>
      </c>
      <c r="E1120" s="35" t="s">
        <v>480</v>
      </c>
      <c r="F1120" s="13" t="s">
        <v>36</v>
      </c>
      <c r="G1120" s="36">
        <v>1125803515</v>
      </c>
      <c r="H1120" s="13"/>
      <c r="I1120" s="37">
        <v>24</v>
      </c>
      <c r="J1120" s="37" t="s">
        <v>70</v>
      </c>
      <c r="K1120" s="38">
        <v>43538</v>
      </c>
      <c r="L1120" s="39">
        <v>0.66666666666666663</v>
      </c>
      <c r="M1120" s="37" t="s">
        <v>39</v>
      </c>
      <c r="N1120" s="37" t="s">
        <v>188</v>
      </c>
      <c r="O1120" s="37" t="s">
        <v>188</v>
      </c>
      <c r="P1120" s="37" t="s">
        <v>188</v>
      </c>
      <c r="Q1120" s="37">
        <v>3</v>
      </c>
      <c r="R1120" s="13" t="s">
        <v>43</v>
      </c>
      <c r="S1120" s="13" t="s">
        <v>56</v>
      </c>
      <c r="T1120" s="13" t="s">
        <v>41</v>
      </c>
      <c r="U1120" s="13" t="s">
        <v>52</v>
      </c>
      <c r="V1120" s="13" t="s">
        <v>42</v>
      </c>
      <c r="W1120" s="13" t="s">
        <v>66</v>
      </c>
      <c r="X1120" s="13" t="s">
        <v>76</v>
      </c>
      <c r="Y1120" s="13" t="s">
        <v>41</v>
      </c>
      <c r="Z1120" s="13" t="s">
        <v>41</v>
      </c>
      <c r="AA1120" s="13"/>
      <c r="AB1120" s="13">
        <v>-1</v>
      </c>
      <c r="AC1120" s="13">
        <v>2</v>
      </c>
      <c r="AD1120" s="13" t="s">
        <v>41</v>
      </c>
      <c r="AE1120" s="13">
        <v>0</v>
      </c>
      <c r="AF1120" s="13" t="s">
        <v>42</v>
      </c>
      <c r="AG1120" s="13">
        <v>0</v>
      </c>
      <c r="AH1120" s="46" t="str">
        <f t="shared" si="34"/>
        <v>0</v>
      </c>
      <c r="AI1120" s="46" t="s">
        <v>77</v>
      </c>
      <c r="AJ1120" s="46" t="str">
        <f t="shared" si="35"/>
        <v>0</v>
      </c>
      <c r="AK1120" s="13" t="s">
        <v>41</v>
      </c>
      <c r="AL1120" s="13" t="s">
        <v>41</v>
      </c>
      <c r="AM1120" s="13"/>
      <c r="AN1120" s="13">
        <v>101.31965006729475</v>
      </c>
      <c r="AO1120" s="13">
        <v>117.34261838440112</v>
      </c>
      <c r="AP1120" s="13">
        <v>125.13020833333333</v>
      </c>
      <c r="AQ1120" s="13">
        <v>148.05555555555554</v>
      </c>
      <c r="AR1120" s="36">
        <v>33.277775000000005</v>
      </c>
      <c r="AS1120" s="36">
        <v>0</v>
      </c>
      <c r="AT1120" s="36">
        <v>33.277775000000005</v>
      </c>
      <c r="AU1120" s="36">
        <v>33.277775000000005</v>
      </c>
      <c r="AV1120" s="36">
        <v>128.71417449999998</v>
      </c>
      <c r="AW1120" s="36">
        <v>5.0697045982002162</v>
      </c>
      <c r="AX1120" s="36">
        <v>125.129352</v>
      </c>
      <c r="AY1120" s="36">
        <v>132.29899699999999</v>
      </c>
      <c r="AZ1120" s="36">
        <v>4391.7</v>
      </c>
      <c r="BA1120" s="36" t="s">
        <v>50</v>
      </c>
      <c r="BB1120" s="36">
        <v>4133.3999999999996</v>
      </c>
      <c r="BC1120" s="36">
        <v>4650</v>
      </c>
      <c r="BD1120" s="36">
        <v>45.939275500000001</v>
      </c>
      <c r="BE1120" s="36">
        <v>17.906065727093729</v>
      </c>
      <c r="BF1120" s="36">
        <v>33.277775000000005</v>
      </c>
      <c r="BG1120" s="36">
        <v>58.600775999999996</v>
      </c>
      <c r="BH1120" s="36">
        <v>154.15419850000001</v>
      </c>
      <c r="BI1120" s="36">
        <v>30.907922369696703</v>
      </c>
      <c r="BJ1120" s="36">
        <v>132.29899699999999</v>
      </c>
      <c r="BK1120" s="36">
        <v>176.0094</v>
      </c>
      <c r="BL1120" s="36">
        <v>4162.0999999999995</v>
      </c>
      <c r="BM1120" s="36">
        <v>70.3003556178775</v>
      </c>
      <c r="BN1120" s="36">
        <v>4133.3999999999996</v>
      </c>
      <c r="BO1120" s="36">
        <v>4305.6000000000004</v>
      </c>
      <c r="BP1120" s="36">
        <v>26.897379500000007</v>
      </c>
      <c r="BQ1120" s="36">
        <v>9.0232418494042594</v>
      </c>
      <c r="BR1120" s="36">
        <v>20.516984000000004</v>
      </c>
      <c r="BS1120" s="36">
        <v>33.277775000000005</v>
      </c>
      <c r="BT1120" s="36">
        <v>128.71417449999998</v>
      </c>
      <c r="BU1120" s="36">
        <v>5.0697045982002162</v>
      </c>
      <c r="BV1120" s="36">
        <v>125.129352</v>
      </c>
      <c r="BW1120" s="36">
        <v>132.29899699999999</v>
      </c>
      <c r="BX1120" s="36">
        <v>3864.2875000000004</v>
      </c>
      <c r="BY1120" s="36">
        <v>332.58289367715025</v>
      </c>
      <c r="BZ1120" s="36">
        <v>3444.5</v>
      </c>
      <c r="CA1120" s="36">
        <v>4305.6000000000004</v>
      </c>
      <c r="CB1120" s="36"/>
      <c r="CC1120" s="40">
        <v>21.867000000000001</v>
      </c>
      <c r="CD1120" s="40">
        <v>71.415999999999997</v>
      </c>
      <c r="CE1120" s="40"/>
    </row>
    <row r="1121" spans="1:83" s="5" customFormat="1">
      <c r="A1121" s="13" t="s">
        <v>511</v>
      </c>
      <c r="B1121" s="13">
        <v>5</v>
      </c>
      <c r="C1121" s="13">
        <v>3</v>
      </c>
      <c r="D1121" s="13" t="s">
        <v>58</v>
      </c>
      <c r="E1121" s="35" t="s">
        <v>480</v>
      </c>
      <c r="F1121" s="13" t="s">
        <v>36</v>
      </c>
      <c r="G1121" s="36">
        <v>1125803515</v>
      </c>
      <c r="H1121" s="13"/>
      <c r="I1121" s="37">
        <v>24</v>
      </c>
      <c r="J1121" s="37" t="s">
        <v>70</v>
      </c>
      <c r="K1121" s="38">
        <v>43538</v>
      </c>
      <c r="L1121" s="39">
        <v>0.67847222222222225</v>
      </c>
      <c r="M1121" s="37" t="s">
        <v>39</v>
      </c>
      <c r="N1121" s="37" t="s">
        <v>188</v>
      </c>
      <c r="O1121" s="37" t="s">
        <v>188</v>
      </c>
      <c r="P1121" s="37" t="s">
        <v>188</v>
      </c>
      <c r="Q1121" s="37">
        <v>4</v>
      </c>
      <c r="R1121" s="13" t="s">
        <v>84</v>
      </c>
      <c r="S1121" s="13" t="s">
        <v>44</v>
      </c>
      <c r="T1121" s="13" t="s">
        <v>41</v>
      </c>
      <c r="U1121" s="13" t="s">
        <v>52</v>
      </c>
      <c r="V1121" s="13" t="s">
        <v>42</v>
      </c>
      <c r="W1121" s="13" t="s">
        <v>66</v>
      </c>
      <c r="X1121" s="13" t="s">
        <v>76</v>
      </c>
      <c r="Y1121" s="13" t="s">
        <v>41</v>
      </c>
      <c r="Z1121" s="13" t="s">
        <v>41</v>
      </c>
      <c r="AA1121" s="13"/>
      <c r="AB1121" s="13">
        <v>-2</v>
      </c>
      <c r="AC1121" s="13">
        <v>1</v>
      </c>
      <c r="AD1121" s="13" t="s">
        <v>41</v>
      </c>
      <c r="AE1121" s="13">
        <v>0</v>
      </c>
      <c r="AF1121" s="13" t="s">
        <v>42</v>
      </c>
      <c r="AG1121" s="13">
        <v>0</v>
      </c>
      <c r="AH1121" s="46" t="str">
        <f t="shared" si="34"/>
        <v>0</v>
      </c>
      <c r="AI1121" s="46" t="s">
        <v>77</v>
      </c>
      <c r="AJ1121" s="46" t="str">
        <f t="shared" si="35"/>
        <v>0</v>
      </c>
      <c r="AK1121" s="13" t="s">
        <v>41</v>
      </c>
      <c r="AL1121" s="13" t="s">
        <v>41</v>
      </c>
      <c r="AM1121" s="13"/>
      <c r="AN1121" s="13">
        <v>101.31965006729475</v>
      </c>
      <c r="AO1121" s="13">
        <v>117.34261838440112</v>
      </c>
      <c r="AP1121" s="13">
        <v>125.13020833333333</v>
      </c>
      <c r="AQ1121" s="13">
        <v>148.05555555555554</v>
      </c>
      <c r="AR1121" s="36">
        <v>71.32427899999999</v>
      </c>
      <c r="AS1121" s="36">
        <v>0</v>
      </c>
      <c r="AT1121" s="36">
        <v>71.32427899999999</v>
      </c>
      <c r="AU1121" s="36">
        <v>71.32427899999999</v>
      </c>
      <c r="AV1121" s="36">
        <v>154.15419850000001</v>
      </c>
      <c r="AW1121" s="36">
        <v>30.907922369696703</v>
      </c>
      <c r="AX1121" s="36">
        <v>132.29899699999999</v>
      </c>
      <c r="AY1121" s="36">
        <v>176.0094</v>
      </c>
      <c r="AZ1121" s="36">
        <v>4176.4250000000002</v>
      </c>
      <c r="BA1121" s="36" t="s">
        <v>50</v>
      </c>
      <c r="BB1121" s="36">
        <v>3961.1</v>
      </c>
      <c r="BC1121" s="36">
        <v>4305.6000000000004</v>
      </c>
      <c r="BD1121" s="36">
        <v>58.675181499999994</v>
      </c>
      <c r="BE1121" s="36">
        <v>17.88852523627963</v>
      </c>
      <c r="BF1121" s="36">
        <v>46.026083999999997</v>
      </c>
      <c r="BG1121" s="36">
        <v>71.32427899999999</v>
      </c>
      <c r="BH1121" s="36">
        <v>132.29899699999999</v>
      </c>
      <c r="BI1121" s="36">
        <v>0</v>
      </c>
      <c r="BJ1121" s="36">
        <v>132.29899699999999</v>
      </c>
      <c r="BK1121" s="36">
        <v>132.29899699999999</v>
      </c>
      <c r="BL1121" s="36">
        <v>4305.5999999999995</v>
      </c>
      <c r="BM1121" s="36">
        <v>154.02036229018577</v>
      </c>
      <c r="BN1121" s="36">
        <v>4133.3999999999996</v>
      </c>
      <c r="BO1121" s="36">
        <v>4477.8</v>
      </c>
      <c r="BP1121" s="36">
        <v>52.301026999999998</v>
      </c>
      <c r="BQ1121" s="36">
        <v>26.902940978841102</v>
      </c>
      <c r="BR1121" s="36">
        <v>33.277775000000005</v>
      </c>
      <c r="BS1121" s="36">
        <v>71.32427899999999</v>
      </c>
      <c r="BT1121" s="36">
        <v>128.71417449999998</v>
      </c>
      <c r="BU1121" s="36">
        <v>5.0697045982002162</v>
      </c>
      <c r="BV1121" s="36">
        <v>125.129352</v>
      </c>
      <c r="BW1121" s="36">
        <v>132.29899699999999</v>
      </c>
      <c r="BX1121" s="36">
        <v>4423.9937500000005</v>
      </c>
      <c r="BY1121" s="36">
        <v>224.25785298401493</v>
      </c>
      <c r="BZ1121" s="36">
        <v>4133.3999999999996</v>
      </c>
      <c r="CA1121" s="36">
        <v>4822.3</v>
      </c>
      <c r="CB1121" s="36"/>
      <c r="CC1121" s="40">
        <v>21.914999999999999</v>
      </c>
      <c r="CD1121" s="40">
        <v>69.954999999999998</v>
      </c>
      <c r="CE1121" s="40"/>
    </row>
    <row r="1122" spans="1:83" s="5" customFormat="1">
      <c r="A1122" s="13" t="s">
        <v>511</v>
      </c>
      <c r="B1122" s="13">
        <v>5</v>
      </c>
      <c r="C1122" s="13">
        <v>3</v>
      </c>
      <c r="D1122" s="13" t="s">
        <v>58</v>
      </c>
      <c r="E1122" s="35" t="s">
        <v>480</v>
      </c>
      <c r="F1122" s="13" t="s">
        <v>36</v>
      </c>
      <c r="G1122" s="36">
        <v>1125803515</v>
      </c>
      <c r="H1122" s="13"/>
      <c r="I1122" s="37">
        <v>24</v>
      </c>
      <c r="J1122" s="37" t="s">
        <v>70</v>
      </c>
      <c r="K1122" s="38">
        <v>43538</v>
      </c>
      <c r="L1122" s="39">
        <v>0.69305555555555554</v>
      </c>
      <c r="M1122" s="37" t="s">
        <v>39</v>
      </c>
      <c r="N1122" s="37" t="s">
        <v>188</v>
      </c>
      <c r="O1122" s="37" t="s">
        <v>188</v>
      </c>
      <c r="P1122" s="37" t="s">
        <v>188</v>
      </c>
      <c r="Q1122" s="37">
        <v>5</v>
      </c>
      <c r="R1122" s="13" t="s">
        <v>43</v>
      </c>
      <c r="S1122" s="13" t="s">
        <v>44</v>
      </c>
      <c r="T1122" s="13" t="s">
        <v>41</v>
      </c>
      <c r="U1122" s="13" t="s">
        <v>52</v>
      </c>
      <c r="V1122" s="13" t="s">
        <v>42</v>
      </c>
      <c r="W1122" s="13" t="s">
        <v>66</v>
      </c>
      <c r="X1122" s="13" t="s">
        <v>76</v>
      </c>
      <c r="Y1122" s="13" t="s">
        <v>41</v>
      </c>
      <c r="Z1122" s="13" t="s">
        <v>41</v>
      </c>
      <c r="AA1122" s="13"/>
      <c r="AB1122" s="13">
        <v>-1</v>
      </c>
      <c r="AC1122" s="13">
        <v>1</v>
      </c>
      <c r="AD1122" s="13" t="s">
        <v>41</v>
      </c>
      <c r="AE1122" s="13">
        <v>0</v>
      </c>
      <c r="AF1122" s="13" t="s">
        <v>42</v>
      </c>
      <c r="AG1122" s="13">
        <v>0</v>
      </c>
      <c r="AH1122" s="46" t="str">
        <f t="shared" si="34"/>
        <v>0</v>
      </c>
      <c r="AI1122" s="46" t="s">
        <v>77</v>
      </c>
      <c r="AJ1122" s="46" t="str">
        <f t="shared" si="35"/>
        <v>0</v>
      </c>
      <c r="AK1122" s="13" t="s">
        <v>41</v>
      </c>
      <c r="AL1122" s="13" t="s">
        <v>41</v>
      </c>
      <c r="AM1122" s="13"/>
      <c r="AN1122" s="13">
        <v>101.31965006729475</v>
      </c>
      <c r="AO1122" s="13">
        <v>117.34261838440112</v>
      </c>
      <c r="AP1122" s="13">
        <v>125.13020833333333</v>
      </c>
      <c r="AQ1122" s="13">
        <v>148.05555555555554</v>
      </c>
      <c r="AR1122" s="36">
        <v>103.07686749999999</v>
      </c>
      <c r="AS1122" s="36">
        <v>8.970396931219053</v>
      </c>
      <c r="AT1122" s="36">
        <v>96.733839000000003</v>
      </c>
      <c r="AU1122" s="36">
        <v>109.41989599999998</v>
      </c>
      <c r="AV1122" s="36">
        <v>146.75062500000001</v>
      </c>
      <c r="AW1122" s="36">
        <v>0</v>
      </c>
      <c r="AX1122" s="36">
        <v>146.75062500000001</v>
      </c>
      <c r="AY1122" s="36">
        <v>146.75062500000001</v>
      </c>
      <c r="AZ1122" s="36">
        <v>5209.75</v>
      </c>
      <c r="BA1122" s="36" t="s">
        <v>50</v>
      </c>
      <c r="BB1122" s="36">
        <v>5166.7</v>
      </c>
      <c r="BC1122" s="36">
        <v>5338.9</v>
      </c>
      <c r="BD1122" s="36">
        <v>122.00713549999998</v>
      </c>
      <c r="BE1122" s="36">
        <v>17.801044813738383</v>
      </c>
      <c r="BF1122" s="36">
        <v>109.41989599999998</v>
      </c>
      <c r="BG1122" s="36">
        <v>134.59437499999999</v>
      </c>
      <c r="BH1122" s="36">
        <v>154.00488849999999</v>
      </c>
      <c r="BI1122" s="36">
        <v>10.259077826728108</v>
      </c>
      <c r="BJ1122" s="36">
        <v>146.75062500000001</v>
      </c>
      <c r="BK1122" s="36">
        <v>161.259152</v>
      </c>
      <c r="BL1122" s="36">
        <v>5310.2</v>
      </c>
      <c r="BM1122" s="36">
        <v>70.300355617877116</v>
      </c>
      <c r="BN1122" s="36">
        <v>5166.7</v>
      </c>
      <c r="BO1122" s="36">
        <v>5338.9</v>
      </c>
      <c r="BP1122" s="36">
        <v>103.07686749999999</v>
      </c>
      <c r="BQ1122" s="36">
        <v>8.970396931219053</v>
      </c>
      <c r="BR1122" s="36">
        <v>96.733839000000003</v>
      </c>
      <c r="BS1122" s="36">
        <v>109.41989599999998</v>
      </c>
      <c r="BT1122" s="36">
        <v>150.3916165</v>
      </c>
      <c r="BU1122" s="36">
        <v>5.1491395597851364</v>
      </c>
      <c r="BV1122" s="36">
        <v>146.75062500000001</v>
      </c>
      <c r="BW1122" s="36">
        <v>154.03260799999998</v>
      </c>
      <c r="BX1122" s="36">
        <v>4639.25</v>
      </c>
      <c r="BY1122" s="36">
        <v>607.9902411497485</v>
      </c>
      <c r="BZ1122" s="36">
        <v>3961.1</v>
      </c>
      <c r="CA1122" s="36">
        <v>5338.9</v>
      </c>
      <c r="CB1122" s="36"/>
      <c r="CC1122" s="40">
        <v>21.914999999999999</v>
      </c>
      <c r="CD1122" s="40">
        <v>69.748999999999995</v>
      </c>
      <c r="CE1122" s="40"/>
    </row>
    <row r="1123" spans="1:83" s="5" customFormat="1">
      <c r="A1123" s="13" t="s">
        <v>511</v>
      </c>
      <c r="B1123" s="13">
        <v>5</v>
      </c>
      <c r="C1123" s="13">
        <v>4</v>
      </c>
      <c r="D1123" s="13" t="s">
        <v>67</v>
      </c>
      <c r="E1123" s="35" t="s">
        <v>481</v>
      </c>
      <c r="F1123" s="13" t="s">
        <v>36</v>
      </c>
      <c r="G1123" s="36">
        <v>1053861811</v>
      </c>
      <c r="H1123" s="13"/>
      <c r="I1123" s="37">
        <v>21</v>
      </c>
      <c r="J1123" s="37" t="s">
        <v>38</v>
      </c>
      <c r="K1123" s="38">
        <v>43538</v>
      </c>
      <c r="L1123" s="39">
        <v>0.64583333333333337</v>
      </c>
      <c r="M1123" s="37" t="s">
        <v>39</v>
      </c>
      <c r="N1123" s="37" t="s">
        <v>190</v>
      </c>
      <c r="O1123" s="37"/>
      <c r="P1123" s="37" t="s">
        <v>190</v>
      </c>
      <c r="Q1123" s="37">
        <v>1</v>
      </c>
      <c r="R1123" s="13" t="s">
        <v>55</v>
      </c>
      <c r="S1123" s="13" t="s">
        <v>63</v>
      </c>
      <c r="T1123" s="13" t="s">
        <v>42</v>
      </c>
      <c r="U1123" s="13" t="s">
        <v>52</v>
      </c>
      <c r="V1123" s="13" t="s">
        <v>42</v>
      </c>
      <c r="W1123" s="13" t="s">
        <v>135</v>
      </c>
      <c r="X1123" s="13" t="s">
        <v>138</v>
      </c>
      <c r="Y1123" s="13" t="s">
        <v>41</v>
      </c>
      <c r="Z1123" s="13" t="s">
        <v>41</v>
      </c>
      <c r="AA1123" s="13"/>
      <c r="AB1123" s="13">
        <v>0</v>
      </c>
      <c r="AC1123" s="13">
        <v>0</v>
      </c>
      <c r="AD1123" s="13" t="s">
        <v>42</v>
      </c>
      <c r="AE1123" s="13">
        <v>0</v>
      </c>
      <c r="AF1123" s="13" t="s">
        <v>42</v>
      </c>
      <c r="AG1123" s="13">
        <v>2</v>
      </c>
      <c r="AH1123" s="46" t="str">
        <f t="shared" si="34"/>
        <v>-2</v>
      </c>
      <c r="AI1123" s="46" t="s">
        <v>82</v>
      </c>
      <c r="AJ1123" s="46" t="str">
        <f t="shared" si="35"/>
        <v>2</v>
      </c>
      <c r="AK1123" s="13" t="s">
        <v>41</v>
      </c>
      <c r="AL1123" s="13" t="s">
        <v>41</v>
      </c>
      <c r="AM1123" s="13"/>
      <c r="AN1123" s="13">
        <v>101.31965006729475</v>
      </c>
      <c r="AO1123" s="13">
        <v>117.34261838440112</v>
      </c>
      <c r="AP1123" s="13">
        <v>125.13020833333333</v>
      </c>
      <c r="AQ1123" s="13">
        <v>148.05555555555554</v>
      </c>
      <c r="AR1123" s="36">
        <v>119.22944</v>
      </c>
      <c r="AS1123" s="36">
        <v>0</v>
      </c>
      <c r="AT1123" s="36">
        <v>119.22944</v>
      </c>
      <c r="AU1123" s="36">
        <v>119.22944</v>
      </c>
      <c r="AV1123" s="36">
        <v>121.01925920000001</v>
      </c>
      <c r="AW1123" s="36">
        <v>0</v>
      </c>
      <c r="AX1123" s="36">
        <v>121.01925920000001</v>
      </c>
      <c r="AY1123" s="36">
        <v>121.01925920000001</v>
      </c>
      <c r="AZ1123" s="36">
        <v>3100</v>
      </c>
      <c r="BA1123" s="36" t="s">
        <v>50</v>
      </c>
      <c r="BB1123" s="36">
        <v>3100</v>
      </c>
      <c r="BC1123" s="36">
        <v>3100</v>
      </c>
      <c r="BD1123" s="36">
        <v>115.01804479999998</v>
      </c>
      <c r="BE1123" s="36">
        <v>5.9558122083529712</v>
      </c>
      <c r="BF1123" s="36">
        <v>110.80664959999997</v>
      </c>
      <c r="BG1123" s="36">
        <v>119.22944</v>
      </c>
      <c r="BH1123" s="36">
        <v>121.01925920000001</v>
      </c>
      <c r="BI1123" s="36">
        <v>0</v>
      </c>
      <c r="BJ1123" s="36">
        <v>121.01925920000001</v>
      </c>
      <c r="BK1123" s="36">
        <v>121.01925920000001</v>
      </c>
      <c r="BL1123" s="36">
        <v>3157.4</v>
      </c>
      <c r="BM1123" s="36">
        <v>88.923697628922199</v>
      </c>
      <c r="BN1123" s="36">
        <v>3100</v>
      </c>
      <c r="BO1123" s="36">
        <v>3272.2</v>
      </c>
      <c r="BP1123" s="36">
        <v>127.59151119999999</v>
      </c>
      <c r="BQ1123" s="36">
        <v>11.825754500569435</v>
      </c>
      <c r="BR1123" s="36">
        <v>119.22944</v>
      </c>
      <c r="BS1123" s="36">
        <v>135.95358239999996</v>
      </c>
      <c r="BT1123" s="36">
        <v>113.80085450000001</v>
      </c>
      <c r="BU1123" s="36">
        <v>10.208365825437694</v>
      </c>
      <c r="BV1123" s="36">
        <v>106.58244980000001</v>
      </c>
      <c r="BW1123" s="36">
        <v>121.01925920000001</v>
      </c>
      <c r="BX1123" s="36">
        <v>3369.1187499999996</v>
      </c>
      <c r="BY1123" s="36">
        <v>198.57440324724629</v>
      </c>
      <c r="BZ1123" s="36">
        <v>3100</v>
      </c>
      <c r="CA1123" s="36">
        <v>3616.7</v>
      </c>
      <c r="CB1123" s="36"/>
      <c r="CC1123" s="40">
        <v>21.245999999999999</v>
      </c>
      <c r="CD1123" s="40">
        <v>72.292000000000002</v>
      </c>
      <c r="CE1123" s="40"/>
    </row>
    <row r="1124" spans="1:83" s="5" customFormat="1">
      <c r="A1124" s="13" t="s">
        <v>511</v>
      </c>
      <c r="B1124" s="13">
        <v>5</v>
      </c>
      <c r="C1124" s="13">
        <v>4</v>
      </c>
      <c r="D1124" s="13" t="s">
        <v>67</v>
      </c>
      <c r="E1124" s="35" t="s">
        <v>481</v>
      </c>
      <c r="F1124" s="13" t="s">
        <v>36</v>
      </c>
      <c r="G1124" s="36">
        <v>1053861811</v>
      </c>
      <c r="H1124" s="13"/>
      <c r="I1124" s="37">
        <v>21</v>
      </c>
      <c r="J1124" s="37" t="s">
        <v>38</v>
      </c>
      <c r="K1124" s="38">
        <v>43538</v>
      </c>
      <c r="L1124" s="39">
        <v>0.65625</v>
      </c>
      <c r="M1124" s="37" t="s">
        <v>39</v>
      </c>
      <c r="N1124" s="37" t="s">
        <v>190</v>
      </c>
      <c r="O1124" s="37"/>
      <c r="P1124" s="37" t="s">
        <v>190</v>
      </c>
      <c r="Q1124" s="37">
        <v>2</v>
      </c>
      <c r="R1124" s="13" t="s">
        <v>55</v>
      </c>
      <c r="S1124" s="13" t="s">
        <v>63</v>
      </c>
      <c r="T1124" s="13" t="s">
        <v>42</v>
      </c>
      <c r="U1124" s="13" t="s">
        <v>52</v>
      </c>
      <c r="V1124" s="13" t="s">
        <v>42</v>
      </c>
      <c r="W1124" s="13" t="s">
        <v>135</v>
      </c>
      <c r="X1124" s="13" t="s">
        <v>138</v>
      </c>
      <c r="Y1124" s="13" t="s">
        <v>41</v>
      </c>
      <c r="Z1124" s="13" t="s">
        <v>41</v>
      </c>
      <c r="AA1124" s="13"/>
      <c r="AB1124" s="13">
        <v>0</v>
      </c>
      <c r="AC1124" s="13">
        <v>0</v>
      </c>
      <c r="AD1124" s="13" t="s">
        <v>42</v>
      </c>
      <c r="AE1124" s="13">
        <v>0</v>
      </c>
      <c r="AF1124" s="13" t="s">
        <v>42</v>
      </c>
      <c r="AG1124" s="13">
        <v>2</v>
      </c>
      <c r="AH1124" s="46" t="str">
        <f t="shared" si="34"/>
        <v>-2</v>
      </c>
      <c r="AI1124" s="46" t="s">
        <v>82</v>
      </c>
      <c r="AJ1124" s="46" t="str">
        <f t="shared" si="35"/>
        <v>2</v>
      </c>
      <c r="AK1124" s="13" t="s">
        <v>41</v>
      </c>
      <c r="AL1124" s="13" t="s">
        <v>41</v>
      </c>
      <c r="AM1124" s="13"/>
      <c r="AN1124" s="13">
        <v>101.31965006729475</v>
      </c>
      <c r="AO1124" s="13">
        <v>117.34261838440112</v>
      </c>
      <c r="AP1124" s="13">
        <v>125.13020833333333</v>
      </c>
      <c r="AQ1124" s="13">
        <v>148.05555555555554</v>
      </c>
      <c r="AR1124" s="36">
        <v>131.74714839999999</v>
      </c>
      <c r="AS1124" s="36">
        <v>5.9487960120272803</v>
      </c>
      <c r="AT1124" s="36">
        <v>127.5407144</v>
      </c>
      <c r="AU1124" s="36">
        <v>135.95358239999996</v>
      </c>
      <c r="AV1124" s="36">
        <v>113.75364500000001</v>
      </c>
      <c r="AW1124" s="36">
        <v>0</v>
      </c>
      <c r="AX1124" s="36">
        <v>113.75364500000001</v>
      </c>
      <c r="AY1124" s="36">
        <v>113.75364500000001</v>
      </c>
      <c r="AZ1124" s="36">
        <v>3444.5</v>
      </c>
      <c r="BA1124" s="36" t="s">
        <v>50</v>
      </c>
      <c r="BB1124" s="36">
        <v>3444.5</v>
      </c>
      <c r="BC1124" s="36">
        <v>3444.5</v>
      </c>
      <c r="BD1124" s="36">
        <v>144.35896119999995</v>
      </c>
      <c r="BE1124" s="36">
        <v>11.887000695843302</v>
      </c>
      <c r="BF1124" s="36">
        <v>135.95358239999996</v>
      </c>
      <c r="BG1124" s="36">
        <v>152.76433999999998</v>
      </c>
      <c r="BH1124" s="36">
        <v>124.65581090000001</v>
      </c>
      <c r="BI1124" s="36">
        <v>15.417990875021481</v>
      </c>
      <c r="BJ1124" s="36">
        <v>113.75364500000001</v>
      </c>
      <c r="BK1124" s="36">
        <v>135.55797680000001</v>
      </c>
      <c r="BL1124" s="36">
        <v>3300.9166666666665</v>
      </c>
      <c r="BM1124" s="36">
        <v>70.341180446923673</v>
      </c>
      <c r="BN1124" s="36">
        <v>3272.2</v>
      </c>
      <c r="BO1124" s="36">
        <v>3444.5</v>
      </c>
      <c r="BP1124" s="36">
        <v>127.59151119999999</v>
      </c>
      <c r="BQ1124" s="36">
        <v>11.825754500569435</v>
      </c>
      <c r="BR1124" s="36">
        <v>119.22944</v>
      </c>
      <c r="BS1124" s="36">
        <v>135.95358239999996</v>
      </c>
      <c r="BT1124" s="36">
        <v>117.38645210000001</v>
      </c>
      <c r="BU1124" s="36">
        <v>5.137565070305274</v>
      </c>
      <c r="BV1124" s="36">
        <v>113.75364500000001</v>
      </c>
      <c r="BW1124" s="36">
        <v>121.01925920000001</v>
      </c>
      <c r="BX1124" s="36">
        <v>3186.1062499999994</v>
      </c>
      <c r="BY1124" s="36">
        <v>108.92465572587312</v>
      </c>
      <c r="BZ1124" s="36">
        <v>3100</v>
      </c>
      <c r="CA1124" s="36">
        <v>3444.5</v>
      </c>
      <c r="CB1124" s="36"/>
      <c r="CC1124" s="40">
        <v>21.652000000000001</v>
      </c>
      <c r="CD1124" s="40">
        <v>72.02</v>
      </c>
      <c r="CE1124" s="40"/>
    </row>
    <row r="1125" spans="1:83" s="5" customFormat="1">
      <c r="A1125" s="13" t="s">
        <v>511</v>
      </c>
      <c r="B1125" s="13">
        <v>5</v>
      </c>
      <c r="C1125" s="13">
        <v>4</v>
      </c>
      <c r="D1125" s="13" t="s">
        <v>67</v>
      </c>
      <c r="E1125" s="35" t="s">
        <v>481</v>
      </c>
      <c r="F1125" s="13" t="s">
        <v>36</v>
      </c>
      <c r="G1125" s="36">
        <v>1053861811</v>
      </c>
      <c r="H1125" s="13"/>
      <c r="I1125" s="37">
        <v>21</v>
      </c>
      <c r="J1125" s="37" t="s">
        <v>38</v>
      </c>
      <c r="K1125" s="38">
        <v>43538</v>
      </c>
      <c r="L1125" s="39">
        <v>0.66666666666666663</v>
      </c>
      <c r="M1125" s="37" t="s">
        <v>39</v>
      </c>
      <c r="N1125" s="37" t="s">
        <v>190</v>
      </c>
      <c r="O1125" s="37"/>
      <c r="P1125" s="37" t="s">
        <v>190</v>
      </c>
      <c r="Q1125" s="37">
        <v>3</v>
      </c>
      <c r="R1125" s="13" t="s">
        <v>55</v>
      </c>
      <c r="S1125" s="13" t="s">
        <v>63</v>
      </c>
      <c r="T1125" s="13" t="s">
        <v>42</v>
      </c>
      <c r="U1125" s="13" t="s">
        <v>52</v>
      </c>
      <c r="V1125" s="13" t="s">
        <v>42</v>
      </c>
      <c r="W1125" s="13" t="s">
        <v>135</v>
      </c>
      <c r="X1125" s="13" t="s">
        <v>138</v>
      </c>
      <c r="Y1125" s="13" t="s">
        <v>41</v>
      </c>
      <c r="Z1125" s="13" t="s">
        <v>41</v>
      </c>
      <c r="AA1125" s="13"/>
      <c r="AB1125" s="13">
        <v>0</v>
      </c>
      <c r="AC1125" s="13">
        <v>0</v>
      </c>
      <c r="AD1125" s="13" t="s">
        <v>42</v>
      </c>
      <c r="AE1125" s="13">
        <v>0</v>
      </c>
      <c r="AF1125" s="13" t="s">
        <v>42</v>
      </c>
      <c r="AG1125" s="13">
        <v>2</v>
      </c>
      <c r="AH1125" s="46" t="str">
        <f t="shared" si="34"/>
        <v>-2</v>
      </c>
      <c r="AI1125" s="46" t="s">
        <v>82</v>
      </c>
      <c r="AJ1125" s="46" t="str">
        <f t="shared" si="35"/>
        <v>2</v>
      </c>
      <c r="AK1125" s="13" t="s">
        <v>41</v>
      </c>
      <c r="AL1125" s="13" t="s">
        <v>41</v>
      </c>
      <c r="AM1125" s="13"/>
      <c r="AN1125" s="13">
        <v>101.31965006729475</v>
      </c>
      <c r="AO1125" s="13">
        <v>117.34261838440112</v>
      </c>
      <c r="AP1125" s="13">
        <v>125.13020833333333</v>
      </c>
      <c r="AQ1125" s="13">
        <v>148.05555555555554</v>
      </c>
      <c r="AR1125" s="36">
        <v>202.97083040000001</v>
      </c>
      <c r="AS1125" s="36">
        <v>0</v>
      </c>
      <c r="AT1125" s="36">
        <v>202.97083040000001</v>
      </c>
      <c r="AU1125" s="36">
        <v>202.97083040000001</v>
      </c>
      <c r="AV1125" s="36">
        <v>153.69965640000001</v>
      </c>
      <c r="AW1125" s="36">
        <v>5.0812359541664556</v>
      </c>
      <c r="AX1125" s="36">
        <v>150.10668000000001</v>
      </c>
      <c r="AY1125" s="36">
        <v>157.29263280000001</v>
      </c>
      <c r="AZ1125" s="36">
        <v>4391.7</v>
      </c>
      <c r="BA1125" s="36" t="s">
        <v>50</v>
      </c>
      <c r="BB1125" s="36">
        <v>4133.3999999999996</v>
      </c>
      <c r="BC1125" s="36">
        <v>4650</v>
      </c>
      <c r="BD1125" s="36">
        <v>190.45693039999998</v>
      </c>
      <c r="BE1125" s="36">
        <v>17.697327098180704</v>
      </c>
      <c r="BF1125" s="36">
        <v>177.94303039999997</v>
      </c>
      <c r="BG1125" s="36">
        <v>202.97083040000001</v>
      </c>
      <c r="BH1125" s="36">
        <v>150.10668000000001</v>
      </c>
      <c r="BI1125" s="36">
        <v>0</v>
      </c>
      <c r="BJ1125" s="36">
        <v>150.10668000000001</v>
      </c>
      <c r="BK1125" s="36">
        <v>150.10668000000001</v>
      </c>
      <c r="BL1125" s="36">
        <v>4162.0999999999995</v>
      </c>
      <c r="BM1125" s="36">
        <v>70.3003556178775</v>
      </c>
      <c r="BN1125" s="36">
        <v>4133.3999999999996</v>
      </c>
      <c r="BO1125" s="36">
        <v>4305.6000000000004</v>
      </c>
      <c r="BP1125" s="36">
        <v>169.46220639999999</v>
      </c>
      <c r="BQ1125" s="36">
        <v>47.388350517260555</v>
      </c>
      <c r="BR1125" s="36">
        <v>135.95358239999996</v>
      </c>
      <c r="BS1125" s="36">
        <v>202.97083040000001</v>
      </c>
      <c r="BT1125" s="36">
        <v>131.93016249999999</v>
      </c>
      <c r="BU1125" s="36">
        <v>25.705477565211961</v>
      </c>
      <c r="BV1125" s="36">
        <v>113.75364500000001</v>
      </c>
      <c r="BW1125" s="36">
        <v>150.10668000000001</v>
      </c>
      <c r="BX1125" s="36">
        <v>3864.2875000000004</v>
      </c>
      <c r="BY1125" s="36">
        <v>332.58289367715025</v>
      </c>
      <c r="BZ1125" s="36">
        <v>3444.5</v>
      </c>
      <c r="CA1125" s="36">
        <v>4305.6000000000004</v>
      </c>
      <c r="CB1125" s="36"/>
      <c r="CC1125" s="40">
        <v>21.867000000000001</v>
      </c>
      <c r="CD1125" s="40">
        <v>71.415999999999997</v>
      </c>
      <c r="CE1125" s="40"/>
    </row>
    <row r="1126" spans="1:83" s="5" customFormat="1">
      <c r="A1126" s="13" t="s">
        <v>511</v>
      </c>
      <c r="B1126" s="13">
        <v>5</v>
      </c>
      <c r="C1126" s="13">
        <v>4</v>
      </c>
      <c r="D1126" s="13" t="s">
        <v>67</v>
      </c>
      <c r="E1126" s="35" t="s">
        <v>481</v>
      </c>
      <c r="F1126" s="13" t="s">
        <v>36</v>
      </c>
      <c r="G1126" s="36">
        <v>1053861811</v>
      </c>
      <c r="H1126" s="13"/>
      <c r="I1126" s="37">
        <v>21</v>
      </c>
      <c r="J1126" s="37" t="s">
        <v>38</v>
      </c>
      <c r="K1126" s="38">
        <v>43538</v>
      </c>
      <c r="L1126" s="39">
        <v>0.67847222222222225</v>
      </c>
      <c r="M1126" s="37" t="s">
        <v>39</v>
      </c>
      <c r="N1126" s="37" t="s">
        <v>190</v>
      </c>
      <c r="O1126" s="37"/>
      <c r="P1126" s="37" t="s">
        <v>190</v>
      </c>
      <c r="Q1126" s="37">
        <v>4</v>
      </c>
      <c r="R1126" s="13" t="s">
        <v>55</v>
      </c>
      <c r="S1126" s="13" t="s">
        <v>63</v>
      </c>
      <c r="T1126" s="13" t="s">
        <v>42</v>
      </c>
      <c r="U1126" s="13" t="s">
        <v>52</v>
      </c>
      <c r="V1126" s="13" t="s">
        <v>42</v>
      </c>
      <c r="W1126" s="13" t="s">
        <v>135</v>
      </c>
      <c r="X1126" s="13" t="s">
        <v>138</v>
      </c>
      <c r="Y1126" s="13" t="s">
        <v>41</v>
      </c>
      <c r="Z1126" s="13" t="s">
        <v>41</v>
      </c>
      <c r="AA1126" s="13"/>
      <c r="AB1126" s="13">
        <v>0</v>
      </c>
      <c r="AC1126" s="13">
        <v>0</v>
      </c>
      <c r="AD1126" s="13" t="s">
        <v>42</v>
      </c>
      <c r="AE1126" s="13">
        <v>0</v>
      </c>
      <c r="AF1126" s="13" t="s">
        <v>42</v>
      </c>
      <c r="AG1126" s="13">
        <v>2</v>
      </c>
      <c r="AH1126" s="46" t="str">
        <f t="shared" si="34"/>
        <v>-2</v>
      </c>
      <c r="AI1126" s="46" t="s">
        <v>82</v>
      </c>
      <c r="AJ1126" s="46" t="str">
        <f t="shared" si="35"/>
        <v>2</v>
      </c>
      <c r="AK1126" s="13" t="s">
        <v>41</v>
      </c>
      <c r="AL1126" s="13" t="s">
        <v>41</v>
      </c>
      <c r="AM1126" s="13"/>
      <c r="AN1126" s="13">
        <v>101.31965006729475</v>
      </c>
      <c r="AO1126" s="13">
        <v>117.34261838440112</v>
      </c>
      <c r="AP1126" s="13">
        <v>125.13020833333333</v>
      </c>
      <c r="AQ1126" s="13">
        <v>148.05555555555554</v>
      </c>
      <c r="AR1126" s="36">
        <v>286.2582056</v>
      </c>
      <c r="AS1126" s="36">
        <v>23.459902296741795</v>
      </c>
      <c r="AT1126" s="36">
        <v>269.66954960000004</v>
      </c>
      <c r="AU1126" s="36">
        <v>302.84686160000001</v>
      </c>
      <c r="AV1126" s="36">
        <v>190.07512850000001</v>
      </c>
      <c r="AW1126" s="36">
        <v>5.1551949394165275</v>
      </c>
      <c r="AX1126" s="36">
        <v>186.42985519999999</v>
      </c>
      <c r="AY1126" s="36">
        <v>193.72040179999999</v>
      </c>
      <c r="AZ1126" s="36">
        <v>4176.4250000000002</v>
      </c>
      <c r="BA1126" s="36" t="s">
        <v>50</v>
      </c>
      <c r="BB1126" s="36">
        <v>3961.1</v>
      </c>
      <c r="BC1126" s="36">
        <v>4305.6000000000004</v>
      </c>
      <c r="BD1126" s="36">
        <v>244.68568959999999</v>
      </c>
      <c r="BE1126" s="36">
        <v>35.332513652430777</v>
      </c>
      <c r="BF1126" s="36">
        <v>219.70182959999997</v>
      </c>
      <c r="BG1126" s="36">
        <v>269.66954960000004</v>
      </c>
      <c r="BH1126" s="36">
        <v>179.1430532</v>
      </c>
      <c r="BI1126" s="36">
        <v>10.305094214727385</v>
      </c>
      <c r="BJ1126" s="36">
        <v>171.8562512</v>
      </c>
      <c r="BK1126" s="36">
        <v>186.42985519999999</v>
      </c>
      <c r="BL1126" s="36">
        <v>4305.5999999999995</v>
      </c>
      <c r="BM1126" s="36">
        <v>154.02036229018577</v>
      </c>
      <c r="BN1126" s="36">
        <v>4133.3999999999996</v>
      </c>
      <c r="BO1126" s="36">
        <v>4477.8</v>
      </c>
      <c r="BP1126" s="36">
        <v>236.32019000000003</v>
      </c>
      <c r="BQ1126" s="36">
        <v>47.163116642777403</v>
      </c>
      <c r="BR1126" s="36">
        <v>202.97083040000001</v>
      </c>
      <c r="BS1126" s="36">
        <v>269.66954960000004</v>
      </c>
      <c r="BT1126" s="36">
        <v>171.861244</v>
      </c>
      <c r="BU1126" s="36">
        <v>20.603127543980559</v>
      </c>
      <c r="BV1126" s="36">
        <v>157.29263280000001</v>
      </c>
      <c r="BW1126" s="36">
        <v>186.42985519999999</v>
      </c>
      <c r="BX1126" s="36">
        <v>4423.9937500000005</v>
      </c>
      <c r="BY1126" s="36">
        <v>224.25785298401493</v>
      </c>
      <c r="BZ1126" s="36">
        <v>4133.3999999999996</v>
      </c>
      <c r="CA1126" s="36">
        <v>4822.3</v>
      </c>
      <c r="CB1126" s="36"/>
      <c r="CC1126" s="40">
        <v>21.914999999999999</v>
      </c>
      <c r="CD1126" s="40">
        <v>69.954999999999998</v>
      </c>
      <c r="CE1126" s="40"/>
    </row>
    <row r="1127" spans="1:83" s="5" customFormat="1">
      <c r="A1127" s="13" t="s">
        <v>511</v>
      </c>
      <c r="B1127" s="13">
        <v>5</v>
      </c>
      <c r="C1127" s="13">
        <v>4</v>
      </c>
      <c r="D1127" s="13" t="s">
        <v>67</v>
      </c>
      <c r="E1127" s="35" t="s">
        <v>481</v>
      </c>
      <c r="F1127" s="13" t="s">
        <v>36</v>
      </c>
      <c r="G1127" s="36">
        <v>1053861811</v>
      </c>
      <c r="H1127" s="13"/>
      <c r="I1127" s="37">
        <v>21</v>
      </c>
      <c r="J1127" s="37" t="s">
        <v>38</v>
      </c>
      <c r="K1127" s="38">
        <v>43538</v>
      </c>
      <c r="L1127" s="39">
        <v>0.69305555555555554</v>
      </c>
      <c r="M1127" s="37" t="s">
        <v>39</v>
      </c>
      <c r="N1127" s="37" t="s">
        <v>190</v>
      </c>
      <c r="O1127" s="37"/>
      <c r="P1127" s="37" t="s">
        <v>190</v>
      </c>
      <c r="Q1127" s="37">
        <v>5</v>
      </c>
      <c r="R1127" s="13" t="s">
        <v>43</v>
      </c>
      <c r="S1127" s="13" t="s">
        <v>44</v>
      </c>
      <c r="T1127" s="13" t="s">
        <v>42</v>
      </c>
      <c r="U1127" s="13" t="s">
        <v>52</v>
      </c>
      <c r="V1127" s="13" t="s">
        <v>42</v>
      </c>
      <c r="W1127" s="13" t="s">
        <v>135</v>
      </c>
      <c r="X1127" s="13" t="s">
        <v>138</v>
      </c>
      <c r="Y1127" s="13" t="s">
        <v>41</v>
      </c>
      <c r="Z1127" s="13" t="s">
        <v>41</v>
      </c>
      <c r="AA1127" s="13"/>
      <c r="AB1127" s="13">
        <v>-1</v>
      </c>
      <c r="AC1127" s="13">
        <v>1</v>
      </c>
      <c r="AD1127" s="13" t="s">
        <v>42</v>
      </c>
      <c r="AE1127" s="13">
        <v>0</v>
      </c>
      <c r="AF1127" s="13" t="s">
        <v>42</v>
      </c>
      <c r="AG1127" s="13">
        <v>2</v>
      </c>
      <c r="AH1127" s="46" t="str">
        <f t="shared" si="34"/>
        <v>-2</v>
      </c>
      <c r="AI1127" s="46" t="s">
        <v>82</v>
      </c>
      <c r="AJ1127" s="46" t="str">
        <f t="shared" si="35"/>
        <v>2</v>
      </c>
      <c r="AK1127" s="13" t="s">
        <v>41</v>
      </c>
      <c r="AL1127" s="13" t="s">
        <v>41</v>
      </c>
      <c r="AM1127" s="13"/>
      <c r="AN1127" s="13">
        <v>101.31965006729475</v>
      </c>
      <c r="AO1127" s="13">
        <v>117.34261838440112</v>
      </c>
      <c r="AP1127" s="13">
        <v>125.13020833333333</v>
      </c>
      <c r="AQ1127" s="13">
        <v>148.05555555555554</v>
      </c>
      <c r="AR1127" s="36">
        <v>356.65556000000004</v>
      </c>
      <c r="AS1127" s="36">
        <v>5.853652814719676</v>
      </c>
      <c r="AT1127" s="36">
        <v>352.5164024</v>
      </c>
      <c r="AU1127" s="36">
        <v>360.79471760000001</v>
      </c>
      <c r="AV1127" s="36">
        <v>244.6865765</v>
      </c>
      <c r="AW1127" s="36">
        <v>10.271378373450926</v>
      </c>
      <c r="AX1127" s="36">
        <v>237.4236152</v>
      </c>
      <c r="AY1127" s="36">
        <v>251.9495378</v>
      </c>
      <c r="AZ1127" s="36">
        <v>5209.75</v>
      </c>
      <c r="BA1127" s="36" t="s">
        <v>50</v>
      </c>
      <c r="BB1127" s="36">
        <v>5166.7</v>
      </c>
      <c r="BC1127" s="36">
        <v>5338.9</v>
      </c>
      <c r="BD1127" s="36">
        <v>356.65556000000004</v>
      </c>
      <c r="BE1127" s="36">
        <v>5.853652814719676</v>
      </c>
      <c r="BF1127" s="36">
        <v>352.5164024</v>
      </c>
      <c r="BG1127" s="36">
        <v>360.79471760000001</v>
      </c>
      <c r="BH1127" s="36">
        <v>233.77086849999998</v>
      </c>
      <c r="BI1127" s="36">
        <v>5.1657639230535999</v>
      </c>
      <c r="BJ1127" s="36">
        <v>230.11812179999995</v>
      </c>
      <c r="BK1127" s="36">
        <v>237.4236152</v>
      </c>
      <c r="BL1127" s="36">
        <v>5310.2</v>
      </c>
      <c r="BM1127" s="36">
        <v>70.300355617877116</v>
      </c>
      <c r="BN1127" s="36">
        <v>5166.7</v>
      </c>
      <c r="BO1127" s="36">
        <v>5338.9</v>
      </c>
      <c r="BP1127" s="36">
        <v>348.36975560000002</v>
      </c>
      <c r="BQ1127" s="36">
        <v>17.571549772370329</v>
      </c>
      <c r="BR1127" s="36">
        <v>335.94479360000003</v>
      </c>
      <c r="BS1127" s="36">
        <v>360.79471760000001</v>
      </c>
      <c r="BT1127" s="36">
        <v>222.8201176</v>
      </c>
      <c r="BU1127" s="36">
        <v>20.652464364002959</v>
      </c>
      <c r="BV1127" s="36">
        <v>208.21661999999998</v>
      </c>
      <c r="BW1127" s="36">
        <v>237.4236152</v>
      </c>
      <c r="BX1127" s="36">
        <v>4639.25</v>
      </c>
      <c r="BY1127" s="36">
        <v>607.9902411497485</v>
      </c>
      <c r="BZ1127" s="36">
        <v>3961.1</v>
      </c>
      <c r="CA1127" s="36">
        <v>5338.9</v>
      </c>
      <c r="CB1127" s="36"/>
      <c r="CC1127" s="40">
        <v>21.914999999999999</v>
      </c>
      <c r="CD1127" s="40">
        <v>69.748999999999995</v>
      </c>
      <c r="CE1127" s="40"/>
    </row>
    <row r="1128" spans="1:83" s="5" customFormat="1">
      <c r="A1128" s="13" t="s">
        <v>511</v>
      </c>
      <c r="B1128" s="13">
        <v>5</v>
      </c>
      <c r="C1128" s="13">
        <v>5</v>
      </c>
      <c r="D1128" s="13" t="s">
        <v>107</v>
      </c>
      <c r="E1128" s="35" t="s">
        <v>482</v>
      </c>
      <c r="F1128" s="13" t="s">
        <v>36</v>
      </c>
      <c r="G1128" s="36">
        <v>1084862294</v>
      </c>
      <c r="H1128" s="13"/>
      <c r="I1128" s="37">
        <v>22</v>
      </c>
      <c r="J1128" s="37" t="s">
        <v>38</v>
      </c>
      <c r="K1128" s="38">
        <v>43538</v>
      </c>
      <c r="L1128" s="39">
        <v>0.64583333333333337</v>
      </c>
      <c r="M1128" s="37" t="s">
        <v>230</v>
      </c>
      <c r="N1128" s="37" t="s">
        <v>190</v>
      </c>
      <c r="O1128" s="37" t="s">
        <v>190</v>
      </c>
      <c r="P1128" s="37" t="s">
        <v>190</v>
      </c>
      <c r="Q1128" s="37">
        <v>1</v>
      </c>
      <c r="R1128" s="13" t="s">
        <v>43</v>
      </c>
      <c r="S1128" s="13" t="s">
        <v>56</v>
      </c>
      <c r="T1128" s="13" t="s">
        <v>42</v>
      </c>
      <c r="U1128" s="13" t="s">
        <v>45</v>
      </c>
      <c r="V1128" s="13" t="s">
        <v>42</v>
      </c>
      <c r="W1128" s="13" t="s">
        <v>72</v>
      </c>
      <c r="X1128" s="13" t="s">
        <v>76</v>
      </c>
      <c r="Y1128" s="13" t="s">
        <v>41</v>
      </c>
      <c r="Z1128" s="13" t="s">
        <v>41</v>
      </c>
      <c r="AA1128" s="13"/>
      <c r="AB1128" s="13">
        <v>-1</v>
      </c>
      <c r="AC1128" s="13">
        <v>2</v>
      </c>
      <c r="AD1128" s="13" t="s">
        <v>42</v>
      </c>
      <c r="AE1128" s="13">
        <v>1</v>
      </c>
      <c r="AF1128" s="13" t="s">
        <v>42</v>
      </c>
      <c r="AG1128" s="13">
        <v>1</v>
      </c>
      <c r="AH1128" s="46" t="str">
        <f t="shared" si="34"/>
        <v>-1</v>
      </c>
      <c r="AI1128" s="46" t="s">
        <v>77</v>
      </c>
      <c r="AJ1128" s="46" t="str">
        <f t="shared" si="35"/>
        <v>0</v>
      </c>
      <c r="AK1128" s="13" t="s">
        <v>41</v>
      </c>
      <c r="AL1128" s="13" t="s">
        <v>41</v>
      </c>
      <c r="AM1128" s="13"/>
      <c r="AN1128" s="13">
        <v>101.31965006729475</v>
      </c>
      <c r="AO1128" s="13">
        <v>117.34261838440112</v>
      </c>
      <c r="AP1128" s="13">
        <v>125.13020833333333</v>
      </c>
      <c r="AQ1128" s="13">
        <v>148.05555555555554</v>
      </c>
      <c r="AR1128" s="36">
        <v>49.427616799999996</v>
      </c>
      <c r="AS1128" s="36">
        <v>0</v>
      </c>
      <c r="AT1128" s="36">
        <v>49.427616799999996</v>
      </c>
      <c r="AU1128" s="36">
        <v>49.427616799999996</v>
      </c>
      <c r="AV1128" s="36">
        <v>22.163354200000001</v>
      </c>
      <c r="AW1128" s="36">
        <v>0</v>
      </c>
      <c r="AX1128" s="36">
        <v>22.163354200000001</v>
      </c>
      <c r="AY1128" s="36">
        <v>22.163354200000001</v>
      </c>
      <c r="AZ1128" s="36">
        <v>3100</v>
      </c>
      <c r="BA1128" s="36" t="s">
        <v>50</v>
      </c>
      <c r="BB1128" s="36">
        <v>3100</v>
      </c>
      <c r="BC1128" s="36">
        <v>3100</v>
      </c>
      <c r="BD1128" s="36">
        <v>49.427616799999996</v>
      </c>
      <c r="BE1128" s="36">
        <v>0</v>
      </c>
      <c r="BF1128" s="36">
        <v>49.427616799999996</v>
      </c>
      <c r="BG1128" s="36">
        <v>49.427616799999996</v>
      </c>
      <c r="BH1128" s="36">
        <v>22.163354200000001</v>
      </c>
      <c r="BI1128" s="36">
        <v>0</v>
      </c>
      <c r="BJ1128" s="36">
        <v>22.163354200000001</v>
      </c>
      <c r="BK1128" s="36">
        <v>22.163354200000001</v>
      </c>
      <c r="BL1128" s="36">
        <v>3157.4</v>
      </c>
      <c r="BM1128" s="36">
        <v>88.923697628922199</v>
      </c>
      <c r="BN1128" s="36">
        <v>3100</v>
      </c>
      <c r="BO1128" s="36">
        <v>3272.2</v>
      </c>
      <c r="BP1128" s="36">
        <v>45.112414999999999</v>
      </c>
      <c r="BQ1128" s="36">
        <v>6.1026169099367928</v>
      </c>
      <c r="BR1128" s="36">
        <v>40.797213199999995</v>
      </c>
      <c r="BS1128" s="36">
        <v>49.427616799999996</v>
      </c>
      <c r="BT1128" s="36">
        <v>22.163354200000001</v>
      </c>
      <c r="BU1128" s="36">
        <v>0</v>
      </c>
      <c r="BV1128" s="36">
        <v>22.163354200000001</v>
      </c>
      <c r="BW1128" s="36">
        <v>22.163354200000001</v>
      </c>
      <c r="BX1128" s="36">
        <v>3369.1187499999996</v>
      </c>
      <c r="BY1128" s="36">
        <v>198.57440324724629</v>
      </c>
      <c r="BZ1128" s="36">
        <v>3100</v>
      </c>
      <c r="CA1128" s="36">
        <v>3616.7</v>
      </c>
      <c r="CB1128" s="36"/>
      <c r="CC1128" s="40">
        <v>21.245999999999999</v>
      </c>
      <c r="CD1128" s="40">
        <v>72.292000000000002</v>
      </c>
      <c r="CE1128" s="40"/>
    </row>
    <row r="1129" spans="1:83" s="5" customFormat="1">
      <c r="A1129" s="13" t="s">
        <v>511</v>
      </c>
      <c r="B1129" s="13">
        <v>5</v>
      </c>
      <c r="C1129" s="13">
        <v>5</v>
      </c>
      <c r="D1129" s="13" t="s">
        <v>107</v>
      </c>
      <c r="E1129" s="35" t="s">
        <v>482</v>
      </c>
      <c r="F1129" s="13" t="s">
        <v>36</v>
      </c>
      <c r="G1129" s="36">
        <v>1084862294</v>
      </c>
      <c r="H1129" s="13"/>
      <c r="I1129" s="37">
        <v>22</v>
      </c>
      <c r="J1129" s="37" t="s">
        <v>38</v>
      </c>
      <c r="K1129" s="38">
        <v>43538</v>
      </c>
      <c r="L1129" s="39">
        <v>0.65625</v>
      </c>
      <c r="M1129" s="37" t="s">
        <v>230</v>
      </c>
      <c r="N1129" s="37" t="s">
        <v>190</v>
      </c>
      <c r="O1129" s="37" t="s">
        <v>190</v>
      </c>
      <c r="P1129" s="37" t="s">
        <v>190</v>
      </c>
      <c r="Q1129" s="37">
        <v>2</v>
      </c>
      <c r="R1129" s="13" t="s">
        <v>43</v>
      </c>
      <c r="S1129" s="13" t="s">
        <v>56</v>
      </c>
      <c r="T1129" s="13" t="s">
        <v>42</v>
      </c>
      <c r="U1129" s="13" t="s">
        <v>45</v>
      </c>
      <c r="V1129" s="13" t="s">
        <v>42</v>
      </c>
      <c r="W1129" s="13" t="s">
        <v>135</v>
      </c>
      <c r="X1129" s="13" t="s">
        <v>106</v>
      </c>
      <c r="Y1129" s="13" t="s">
        <v>41</v>
      </c>
      <c r="Z1129" s="13" t="s">
        <v>41</v>
      </c>
      <c r="AA1129" s="13"/>
      <c r="AB1129" s="13">
        <v>-1</v>
      </c>
      <c r="AC1129" s="13">
        <v>2</v>
      </c>
      <c r="AD1129" s="13" t="s">
        <v>42</v>
      </c>
      <c r="AE1129" s="13">
        <v>1</v>
      </c>
      <c r="AF1129" s="13" t="s">
        <v>42</v>
      </c>
      <c r="AG1129" s="13">
        <v>2</v>
      </c>
      <c r="AH1129" s="46" t="str">
        <f t="shared" si="34"/>
        <v>-2</v>
      </c>
      <c r="AI1129" s="46" t="s">
        <v>48</v>
      </c>
      <c r="AJ1129" s="46" t="str">
        <f t="shared" si="35"/>
        <v>1</v>
      </c>
      <c r="AK1129" s="13" t="s">
        <v>41</v>
      </c>
      <c r="AL1129" s="13" t="s">
        <v>41</v>
      </c>
      <c r="AM1129" s="13"/>
      <c r="AN1129" s="13">
        <v>101.31965006729475</v>
      </c>
      <c r="AO1129" s="13">
        <v>117.34261838440112</v>
      </c>
      <c r="AP1129" s="13">
        <v>125.13020833333333</v>
      </c>
      <c r="AQ1129" s="13">
        <v>148.05555555555554</v>
      </c>
      <c r="AR1129" s="36">
        <v>53.796281249999993</v>
      </c>
      <c r="AS1129" s="36">
        <v>6.1782245146471944</v>
      </c>
      <c r="AT1129" s="36">
        <v>49.427616799999996</v>
      </c>
      <c r="AU1129" s="36">
        <v>58.16494569999999</v>
      </c>
      <c r="AV1129" s="36">
        <v>22.163354200000001</v>
      </c>
      <c r="AW1129" s="36">
        <v>0</v>
      </c>
      <c r="AX1129" s="36">
        <v>22.163354200000001</v>
      </c>
      <c r="AY1129" s="36">
        <v>22.163354200000001</v>
      </c>
      <c r="AZ1129" s="36">
        <v>3444.5</v>
      </c>
      <c r="BA1129" s="36" t="s">
        <v>50</v>
      </c>
      <c r="BB1129" s="36">
        <v>3444.5</v>
      </c>
      <c r="BC1129" s="36">
        <v>3444.5</v>
      </c>
      <c r="BD1129" s="36">
        <v>53.796281249999993</v>
      </c>
      <c r="BE1129" s="36">
        <v>6.1782245146471944</v>
      </c>
      <c r="BF1129" s="36">
        <v>49.427616799999996</v>
      </c>
      <c r="BG1129" s="36">
        <v>58.16494569999999</v>
      </c>
      <c r="BH1129" s="36">
        <v>22.163354200000001</v>
      </c>
      <c r="BI1129" s="36">
        <v>0</v>
      </c>
      <c r="BJ1129" s="36">
        <v>22.163354200000001</v>
      </c>
      <c r="BK1129" s="36">
        <v>22.163354200000001</v>
      </c>
      <c r="BL1129" s="36">
        <v>3300.9166666666665</v>
      </c>
      <c r="BM1129" s="36">
        <v>70.341180446923673</v>
      </c>
      <c r="BN1129" s="36">
        <v>3272.2</v>
      </c>
      <c r="BO1129" s="36">
        <v>3444.5</v>
      </c>
      <c r="BP1129" s="36">
        <v>49.427616799999996</v>
      </c>
      <c r="BQ1129" s="36">
        <v>0</v>
      </c>
      <c r="BR1129" s="36">
        <v>49.427616799999996</v>
      </c>
      <c r="BS1129" s="36">
        <v>49.427616799999996</v>
      </c>
      <c r="BT1129" s="36">
        <v>22.163354200000001</v>
      </c>
      <c r="BU1129" s="36">
        <v>0</v>
      </c>
      <c r="BV1129" s="36">
        <v>22.163354200000001</v>
      </c>
      <c r="BW1129" s="36">
        <v>22.163354200000001</v>
      </c>
      <c r="BX1129" s="36">
        <v>3186.1062499999994</v>
      </c>
      <c r="BY1129" s="36">
        <v>108.92465572587312</v>
      </c>
      <c r="BZ1129" s="36">
        <v>3100</v>
      </c>
      <c r="CA1129" s="36">
        <v>3444.5</v>
      </c>
      <c r="CB1129" s="36"/>
      <c r="CC1129" s="40">
        <v>21.652000000000001</v>
      </c>
      <c r="CD1129" s="40">
        <v>72.02</v>
      </c>
      <c r="CE1129" s="40"/>
    </row>
    <row r="1130" spans="1:83" s="5" customFormat="1">
      <c r="A1130" s="13" t="s">
        <v>511</v>
      </c>
      <c r="B1130" s="13">
        <v>5</v>
      </c>
      <c r="C1130" s="13">
        <v>5</v>
      </c>
      <c r="D1130" s="13" t="s">
        <v>107</v>
      </c>
      <c r="E1130" s="35" t="s">
        <v>482</v>
      </c>
      <c r="F1130" s="13" t="s">
        <v>36</v>
      </c>
      <c r="G1130" s="36">
        <v>1084862294</v>
      </c>
      <c r="H1130" s="13"/>
      <c r="I1130" s="37">
        <v>22</v>
      </c>
      <c r="J1130" s="37" t="s">
        <v>38</v>
      </c>
      <c r="K1130" s="38">
        <v>43538</v>
      </c>
      <c r="L1130" s="39">
        <v>0.66666666666666663</v>
      </c>
      <c r="M1130" s="37" t="s">
        <v>230</v>
      </c>
      <c r="N1130" s="37" t="s">
        <v>190</v>
      </c>
      <c r="O1130" s="37" t="s">
        <v>190</v>
      </c>
      <c r="P1130" s="37" t="s">
        <v>190</v>
      </c>
      <c r="Q1130" s="37">
        <v>3</v>
      </c>
      <c r="R1130" s="13" t="s">
        <v>55</v>
      </c>
      <c r="S1130" s="13" t="s">
        <v>56</v>
      </c>
      <c r="T1130" s="13" t="s">
        <v>42</v>
      </c>
      <c r="U1130" s="13" t="s">
        <v>45</v>
      </c>
      <c r="V1130" s="13" t="s">
        <v>42</v>
      </c>
      <c r="W1130" s="13" t="s">
        <v>72</v>
      </c>
      <c r="X1130" s="13" t="s">
        <v>76</v>
      </c>
      <c r="Y1130" s="13" t="s">
        <v>42</v>
      </c>
      <c r="Z1130" s="13" t="s">
        <v>41</v>
      </c>
      <c r="AA1130" s="13"/>
      <c r="AB1130" s="13">
        <v>0</v>
      </c>
      <c r="AC1130" s="13">
        <v>2</v>
      </c>
      <c r="AD1130" s="13" t="s">
        <v>42</v>
      </c>
      <c r="AE1130" s="13">
        <v>1</v>
      </c>
      <c r="AF1130" s="13" t="s">
        <v>42</v>
      </c>
      <c r="AG1130" s="13">
        <v>1</v>
      </c>
      <c r="AH1130" s="46" t="str">
        <f t="shared" si="34"/>
        <v>-1</v>
      </c>
      <c r="AI1130" s="46" t="s">
        <v>77</v>
      </c>
      <c r="AJ1130" s="46" t="str">
        <f t="shared" si="35"/>
        <v>0</v>
      </c>
      <c r="AK1130" s="13" t="s">
        <v>42</v>
      </c>
      <c r="AL1130" s="13" t="s">
        <v>41</v>
      </c>
      <c r="AM1130" s="13"/>
      <c r="AN1130" s="13">
        <v>101.31965006729475</v>
      </c>
      <c r="AO1130" s="13">
        <v>117.34261838440112</v>
      </c>
      <c r="AP1130" s="13">
        <v>125.13020833333333</v>
      </c>
      <c r="AQ1130" s="13">
        <v>148.05555555555554</v>
      </c>
      <c r="AR1130" s="36">
        <v>75.628369700000007</v>
      </c>
      <c r="AS1130" s="36">
        <v>0</v>
      </c>
      <c r="AT1130" s="36">
        <v>75.628369700000007</v>
      </c>
      <c r="AU1130" s="36">
        <v>75.628369700000007</v>
      </c>
      <c r="AV1130" s="36">
        <v>22.163354200000001</v>
      </c>
      <c r="AW1130" s="36">
        <v>0</v>
      </c>
      <c r="AX1130" s="36">
        <v>22.163354200000001</v>
      </c>
      <c r="AY1130" s="36">
        <v>22.163354200000001</v>
      </c>
      <c r="AZ1130" s="36">
        <v>4391.7</v>
      </c>
      <c r="BA1130" s="36" t="s">
        <v>50</v>
      </c>
      <c r="BB1130" s="36">
        <v>4133.3999999999996</v>
      </c>
      <c r="BC1130" s="36">
        <v>4650</v>
      </c>
      <c r="BD1130" s="36">
        <v>71.263449850000001</v>
      </c>
      <c r="BE1130" s="36">
        <v>6.1729288505415454</v>
      </c>
      <c r="BF1130" s="36">
        <v>66.898529999999994</v>
      </c>
      <c r="BG1130" s="36">
        <v>75.628369700000007</v>
      </c>
      <c r="BH1130" s="36">
        <v>22.163354200000001</v>
      </c>
      <c r="BI1130" s="36">
        <v>0</v>
      </c>
      <c r="BJ1130" s="36">
        <v>22.163354200000001</v>
      </c>
      <c r="BK1130" s="36">
        <v>22.163354200000001</v>
      </c>
      <c r="BL1130" s="36">
        <v>4162.0999999999995</v>
      </c>
      <c r="BM1130" s="36">
        <v>70.3003556178775</v>
      </c>
      <c r="BN1130" s="36">
        <v>4133.3999999999996</v>
      </c>
      <c r="BO1130" s="36">
        <v>4305.6000000000004</v>
      </c>
      <c r="BP1130" s="36">
        <v>62.527993250000002</v>
      </c>
      <c r="BQ1130" s="36">
        <v>18.526730047783108</v>
      </c>
      <c r="BR1130" s="36">
        <v>49.427616799999996</v>
      </c>
      <c r="BS1130" s="36">
        <v>75.628369700000007</v>
      </c>
      <c r="BT1130" s="36">
        <v>22.163354200000001</v>
      </c>
      <c r="BU1130" s="36">
        <v>0</v>
      </c>
      <c r="BV1130" s="36">
        <v>22.163354200000001</v>
      </c>
      <c r="BW1130" s="36">
        <v>22.163354200000001</v>
      </c>
      <c r="BX1130" s="36">
        <v>3864.2875000000004</v>
      </c>
      <c r="BY1130" s="36">
        <v>332.58289367715025</v>
      </c>
      <c r="BZ1130" s="36">
        <v>3444.5</v>
      </c>
      <c r="CA1130" s="36">
        <v>4305.6000000000004</v>
      </c>
      <c r="CB1130" s="36"/>
      <c r="CC1130" s="40">
        <v>21.867000000000001</v>
      </c>
      <c r="CD1130" s="40">
        <v>71.415999999999997</v>
      </c>
      <c r="CE1130" s="40"/>
    </row>
    <row r="1131" spans="1:83" s="5" customFormat="1">
      <c r="A1131" s="13" t="s">
        <v>511</v>
      </c>
      <c r="B1131" s="13">
        <v>5</v>
      </c>
      <c r="C1131" s="13">
        <v>5</v>
      </c>
      <c r="D1131" s="13" t="s">
        <v>107</v>
      </c>
      <c r="E1131" s="35" t="s">
        <v>482</v>
      </c>
      <c r="F1131" s="13" t="s">
        <v>36</v>
      </c>
      <c r="G1131" s="36">
        <v>1084862294</v>
      </c>
      <c r="H1131" s="13"/>
      <c r="I1131" s="37">
        <v>22</v>
      </c>
      <c r="J1131" s="37" t="s">
        <v>38</v>
      </c>
      <c r="K1131" s="38">
        <v>43538</v>
      </c>
      <c r="L1131" s="39">
        <v>0.67847222222222225</v>
      </c>
      <c r="M1131" s="37" t="s">
        <v>230</v>
      </c>
      <c r="N1131" s="37" t="s">
        <v>190</v>
      </c>
      <c r="O1131" s="37" t="s">
        <v>190</v>
      </c>
      <c r="P1131" s="37" t="s">
        <v>190</v>
      </c>
      <c r="Q1131" s="37">
        <v>4</v>
      </c>
      <c r="R1131" s="13" t="s">
        <v>55</v>
      </c>
      <c r="S1131" s="13" t="s">
        <v>44</v>
      </c>
      <c r="T1131" s="13" t="s">
        <v>41</v>
      </c>
      <c r="U1131" s="13" t="s">
        <v>45</v>
      </c>
      <c r="V1131" s="13" t="s">
        <v>42</v>
      </c>
      <c r="W1131" s="13" t="s">
        <v>66</v>
      </c>
      <c r="X1131" s="13" t="s">
        <v>106</v>
      </c>
      <c r="Y1131" s="13" t="s">
        <v>42</v>
      </c>
      <c r="Z1131" s="13" t="s">
        <v>41</v>
      </c>
      <c r="AA1131" s="13"/>
      <c r="AB1131" s="13">
        <v>0</v>
      </c>
      <c r="AC1131" s="13">
        <v>1</v>
      </c>
      <c r="AD1131" s="13" t="s">
        <v>41</v>
      </c>
      <c r="AE1131" s="13">
        <v>1</v>
      </c>
      <c r="AF1131" s="13" t="s">
        <v>42</v>
      </c>
      <c r="AG1131" s="13">
        <v>0</v>
      </c>
      <c r="AH1131" s="46" t="str">
        <f t="shared" si="34"/>
        <v>0</v>
      </c>
      <c r="AI1131" s="46" t="s">
        <v>48</v>
      </c>
      <c r="AJ1131" s="46" t="str">
        <f t="shared" si="35"/>
        <v>1</v>
      </c>
      <c r="AK1131" s="13" t="s">
        <v>42</v>
      </c>
      <c r="AL1131" s="13" t="s">
        <v>41</v>
      </c>
      <c r="AM1131" s="13"/>
      <c r="AN1131" s="13">
        <v>101.31965006729475</v>
      </c>
      <c r="AO1131" s="13">
        <v>117.34261838440112</v>
      </c>
      <c r="AP1131" s="13">
        <v>125.13020833333333</v>
      </c>
      <c r="AQ1131" s="13">
        <v>148.05555555555554</v>
      </c>
      <c r="AR1131" s="36">
        <v>97.380948899999993</v>
      </c>
      <c r="AS1131" s="36">
        <v>6.0869641113857238</v>
      </c>
      <c r="AT1131" s="36">
        <v>93.076815300000007</v>
      </c>
      <c r="AU1131" s="36">
        <v>101.68508249999999</v>
      </c>
      <c r="AV1131" s="36">
        <v>22.163354200000001</v>
      </c>
      <c r="AW1131" s="36">
        <v>0</v>
      </c>
      <c r="AX1131" s="36">
        <v>22.163354200000001</v>
      </c>
      <c r="AY1131" s="36">
        <v>22.163354200000001</v>
      </c>
      <c r="AZ1131" s="36">
        <v>4176.4250000000002</v>
      </c>
      <c r="BA1131" s="36" t="s">
        <v>50</v>
      </c>
      <c r="BB1131" s="36">
        <v>3961.1</v>
      </c>
      <c r="BC1131" s="36">
        <v>4305.6000000000004</v>
      </c>
      <c r="BD1131" s="36">
        <v>97.380948899999993</v>
      </c>
      <c r="BE1131" s="36">
        <v>6.0869641113857238</v>
      </c>
      <c r="BF1131" s="36">
        <v>93.076815300000007</v>
      </c>
      <c r="BG1131" s="36">
        <v>101.68508249999999</v>
      </c>
      <c r="BH1131" s="36">
        <v>22.163354200000001</v>
      </c>
      <c r="BI1131" s="36">
        <v>0</v>
      </c>
      <c r="BJ1131" s="36">
        <v>22.163354200000001</v>
      </c>
      <c r="BK1131" s="36">
        <v>22.163354200000001</v>
      </c>
      <c r="BL1131" s="36">
        <v>4305.5999999999995</v>
      </c>
      <c r="BM1131" s="36">
        <v>154.02036229018577</v>
      </c>
      <c r="BN1131" s="36">
        <v>4133.3999999999996</v>
      </c>
      <c r="BO1131" s="36">
        <v>4477.8</v>
      </c>
      <c r="BP1131" s="36">
        <v>88.6567261</v>
      </c>
      <c r="BQ1131" s="36">
        <v>18.424878316310281</v>
      </c>
      <c r="BR1131" s="36">
        <v>75.628369700000007</v>
      </c>
      <c r="BS1131" s="36">
        <v>101.68508249999999</v>
      </c>
      <c r="BT1131" s="36">
        <v>22.163354200000001</v>
      </c>
      <c r="BU1131" s="36">
        <v>0</v>
      </c>
      <c r="BV1131" s="36">
        <v>22.163354200000001</v>
      </c>
      <c r="BW1131" s="36">
        <v>22.163354200000001</v>
      </c>
      <c r="BX1131" s="36">
        <v>4423.9937500000005</v>
      </c>
      <c r="BY1131" s="36">
        <v>224.25785298401493</v>
      </c>
      <c r="BZ1131" s="36">
        <v>4133.3999999999996</v>
      </c>
      <c r="CA1131" s="36">
        <v>4822.3</v>
      </c>
      <c r="CB1131" s="36"/>
      <c r="CC1131" s="40">
        <v>21.914999999999999</v>
      </c>
      <c r="CD1131" s="40">
        <v>69.954999999999998</v>
      </c>
      <c r="CE1131" s="40"/>
    </row>
    <row r="1132" spans="1:83" s="5" customFormat="1">
      <c r="A1132" s="13" t="s">
        <v>511</v>
      </c>
      <c r="B1132" s="13">
        <v>5</v>
      </c>
      <c r="C1132" s="13">
        <v>5</v>
      </c>
      <c r="D1132" s="13" t="s">
        <v>107</v>
      </c>
      <c r="E1132" s="35" t="s">
        <v>482</v>
      </c>
      <c r="F1132" s="13" t="s">
        <v>36</v>
      </c>
      <c r="G1132" s="36">
        <v>1084862294</v>
      </c>
      <c r="H1132" s="13"/>
      <c r="I1132" s="37">
        <v>22</v>
      </c>
      <c r="J1132" s="37" t="s">
        <v>38</v>
      </c>
      <c r="K1132" s="38">
        <v>43538</v>
      </c>
      <c r="L1132" s="39">
        <v>0.69305555555555554</v>
      </c>
      <c r="M1132" s="37" t="s">
        <v>230</v>
      </c>
      <c r="N1132" s="37" t="s">
        <v>190</v>
      </c>
      <c r="O1132" s="37" t="s">
        <v>190</v>
      </c>
      <c r="P1132" s="37" t="s">
        <v>190</v>
      </c>
      <c r="Q1132" s="37">
        <v>5</v>
      </c>
      <c r="R1132" s="13" t="s">
        <v>43</v>
      </c>
      <c r="S1132" s="13" t="s">
        <v>56</v>
      </c>
      <c r="T1132" s="13" t="s">
        <v>41</v>
      </c>
      <c r="U1132" s="13" t="s">
        <v>45</v>
      </c>
      <c r="V1132" s="13" t="s">
        <v>42</v>
      </c>
      <c r="W1132" s="13" t="s">
        <v>72</v>
      </c>
      <c r="X1132" s="13" t="s">
        <v>106</v>
      </c>
      <c r="Y1132" s="13" t="s">
        <v>42</v>
      </c>
      <c r="Z1132" s="13" t="s">
        <v>41</v>
      </c>
      <c r="AA1132" s="13"/>
      <c r="AB1132" s="13">
        <v>-1</v>
      </c>
      <c r="AC1132" s="13">
        <v>2</v>
      </c>
      <c r="AD1132" s="13" t="s">
        <v>41</v>
      </c>
      <c r="AE1132" s="13">
        <v>1</v>
      </c>
      <c r="AF1132" s="13" t="s">
        <v>42</v>
      </c>
      <c r="AG1132" s="13">
        <v>1</v>
      </c>
      <c r="AH1132" s="46" t="str">
        <f t="shared" si="34"/>
        <v>-1</v>
      </c>
      <c r="AI1132" s="46" t="s">
        <v>48</v>
      </c>
      <c r="AJ1132" s="46" t="str">
        <f t="shared" si="35"/>
        <v>1</v>
      </c>
      <c r="AK1132" s="13" t="s">
        <v>42</v>
      </c>
      <c r="AL1132" s="13" t="s">
        <v>41</v>
      </c>
      <c r="AM1132" s="13"/>
      <c r="AN1132" s="13">
        <v>101.31965006729475</v>
      </c>
      <c r="AO1132" s="13">
        <v>117.34261838440112</v>
      </c>
      <c r="AP1132" s="13">
        <v>125.13020833333333</v>
      </c>
      <c r="AQ1132" s="13">
        <v>148.05555555555554</v>
      </c>
      <c r="AR1132" s="36">
        <v>123.46486504999999</v>
      </c>
      <c r="AS1132" s="36">
        <v>6.1570753750859675</v>
      </c>
      <c r="AT1132" s="36">
        <v>119.11115529999999</v>
      </c>
      <c r="AU1132" s="36">
        <v>127.81857479999998</v>
      </c>
      <c r="AV1132" s="36">
        <v>22.163354200000001</v>
      </c>
      <c r="AW1132" s="36">
        <v>0</v>
      </c>
      <c r="AX1132" s="36">
        <v>22.163354200000001</v>
      </c>
      <c r="AY1132" s="36">
        <v>22.163354200000001</v>
      </c>
      <c r="AZ1132" s="36">
        <v>5209.75</v>
      </c>
      <c r="BA1132" s="36" t="s">
        <v>50</v>
      </c>
      <c r="BB1132" s="36">
        <v>5166.7</v>
      </c>
      <c r="BC1132" s="36">
        <v>5338.9</v>
      </c>
      <c r="BD1132" s="36">
        <v>136.52037739999997</v>
      </c>
      <c r="BE1132" s="36">
        <v>12.306207254013461</v>
      </c>
      <c r="BF1132" s="36">
        <v>127.81857479999998</v>
      </c>
      <c r="BG1132" s="36">
        <v>145.22217999999998</v>
      </c>
      <c r="BH1132" s="36">
        <v>22.163354200000001</v>
      </c>
      <c r="BI1132" s="36">
        <v>0</v>
      </c>
      <c r="BJ1132" s="36">
        <v>22.163354200000001</v>
      </c>
      <c r="BK1132" s="36">
        <v>22.163354200000001</v>
      </c>
      <c r="BL1132" s="36">
        <v>5310.2</v>
      </c>
      <c r="BM1132" s="36">
        <v>70.300355617877116</v>
      </c>
      <c r="BN1132" s="36">
        <v>5166.7</v>
      </c>
      <c r="BO1132" s="36">
        <v>5338.9</v>
      </c>
      <c r="BP1132" s="36">
        <v>123.46486504999999</v>
      </c>
      <c r="BQ1132" s="36">
        <v>6.1570753750859675</v>
      </c>
      <c r="BR1132" s="36">
        <v>119.11115529999999</v>
      </c>
      <c r="BS1132" s="36">
        <v>127.81857479999998</v>
      </c>
      <c r="BT1132" s="36">
        <v>22.163354200000001</v>
      </c>
      <c r="BU1132" s="36">
        <v>0</v>
      </c>
      <c r="BV1132" s="36">
        <v>22.163354200000001</v>
      </c>
      <c r="BW1132" s="36">
        <v>22.163354200000001</v>
      </c>
      <c r="BX1132" s="36">
        <v>4639.25</v>
      </c>
      <c r="BY1132" s="36">
        <v>607.9902411497485</v>
      </c>
      <c r="BZ1132" s="36">
        <v>3961.1</v>
      </c>
      <c r="CA1132" s="36">
        <v>5338.9</v>
      </c>
      <c r="CB1132" s="36"/>
      <c r="CC1132" s="40">
        <v>21.914999999999999</v>
      </c>
      <c r="CD1132" s="40">
        <v>69.748999999999995</v>
      </c>
      <c r="CE1132" s="40"/>
    </row>
    <row r="1133" spans="1:83" s="5" customFormat="1">
      <c r="A1133" s="13" t="s">
        <v>511</v>
      </c>
      <c r="B1133" s="13">
        <v>5</v>
      </c>
      <c r="C1133" s="13">
        <v>6</v>
      </c>
      <c r="D1133" s="13" t="s">
        <v>73</v>
      </c>
      <c r="E1133" s="35" t="s">
        <v>483</v>
      </c>
      <c r="F1133" s="13" t="s">
        <v>36</v>
      </c>
      <c r="G1133" s="36">
        <v>1053861107</v>
      </c>
      <c r="H1133" s="13"/>
      <c r="I1133" s="37">
        <v>21</v>
      </c>
      <c r="J1133" s="37" t="s">
        <v>38</v>
      </c>
      <c r="K1133" s="38">
        <v>43538</v>
      </c>
      <c r="L1133" s="39">
        <v>0.64583333333333337</v>
      </c>
      <c r="M1133" s="37" t="s">
        <v>93</v>
      </c>
      <c r="N1133" s="37" t="s">
        <v>190</v>
      </c>
      <c r="O1133" s="37"/>
      <c r="P1133" s="37"/>
      <c r="Q1133" s="37">
        <v>1</v>
      </c>
      <c r="R1133" s="13" t="s">
        <v>43</v>
      </c>
      <c r="S1133" s="13" t="s">
        <v>56</v>
      </c>
      <c r="T1133" s="13" t="s">
        <v>41</v>
      </c>
      <c r="U1133" s="13" t="s">
        <v>52</v>
      </c>
      <c r="V1133" s="13" t="s">
        <v>42</v>
      </c>
      <c r="W1133" s="13" t="s">
        <v>135</v>
      </c>
      <c r="X1133" s="13" t="s">
        <v>76</v>
      </c>
      <c r="Y1133" s="13" t="s">
        <v>41</v>
      </c>
      <c r="Z1133" s="13" t="s">
        <v>41</v>
      </c>
      <c r="AA1133" s="13"/>
      <c r="AB1133" s="13">
        <v>-1</v>
      </c>
      <c r="AC1133" s="13">
        <v>2</v>
      </c>
      <c r="AD1133" s="13" t="s">
        <v>41</v>
      </c>
      <c r="AE1133" s="13">
        <v>0</v>
      </c>
      <c r="AF1133" s="13" t="s">
        <v>42</v>
      </c>
      <c r="AG1133" s="13">
        <v>2</v>
      </c>
      <c r="AH1133" s="46" t="str">
        <f t="shared" ref="AH1133:AH1196" si="36">IF(AG1133="-3",3, IF(AG1133="-2",2, IF(AG1133="-1",1, IF(AG1133=1,"-1", IF(AG1133=2,"-2", IF(AG1133=3,"-3", IF(AG1133=0,"0")))))))</f>
        <v>-2</v>
      </c>
      <c r="AI1133" s="46" t="s">
        <v>77</v>
      </c>
      <c r="AJ1133" s="46" t="str">
        <f t="shared" ref="AJ1133:AJ1196" si="37">IF(AI1133="-3","3", IF(AI1133="-2","2", IF(AI1133="-1","1", IF(AI1133="1","-1", IF(AI1133="2","-2", IF(AI1133="3","-3", IF(AI1133="0","0")))))))</f>
        <v>0</v>
      </c>
      <c r="AK1133" s="13" t="s">
        <v>41</v>
      </c>
      <c r="AL1133" s="13" t="s">
        <v>41</v>
      </c>
      <c r="AM1133" s="13"/>
      <c r="AN1133" s="13">
        <v>101.31965006729475</v>
      </c>
      <c r="AO1133" s="13">
        <v>117.34261838440112</v>
      </c>
      <c r="AP1133" s="13">
        <v>125.13020833333333</v>
      </c>
      <c r="AQ1133" s="13">
        <v>148.05555555555554</v>
      </c>
      <c r="AR1133" s="36">
        <v>35.5</v>
      </c>
      <c r="AS1133" s="36">
        <v>0</v>
      </c>
      <c r="AT1133" s="36">
        <v>35.5</v>
      </c>
      <c r="AU1133" s="36">
        <v>35.5</v>
      </c>
      <c r="AV1133" s="36">
        <v>36.864251250000009</v>
      </c>
      <c r="AW1133" s="36">
        <v>6.5205880818495388</v>
      </c>
      <c r="AX1133" s="36">
        <v>32.253499200000007</v>
      </c>
      <c r="AY1133" s="36">
        <v>41.475003300000012</v>
      </c>
      <c r="AZ1133" s="36">
        <v>3100</v>
      </c>
      <c r="BA1133" s="36" t="s">
        <v>50</v>
      </c>
      <c r="BB1133" s="36">
        <v>3100</v>
      </c>
      <c r="BC1133" s="36">
        <v>3100</v>
      </c>
      <c r="BD1133" s="36">
        <v>35.5</v>
      </c>
      <c r="BE1133" s="36">
        <v>0</v>
      </c>
      <c r="BF1133" s="36">
        <v>35.5</v>
      </c>
      <c r="BG1133" s="36">
        <v>35.5</v>
      </c>
      <c r="BH1133" s="36">
        <v>41.475003300000012</v>
      </c>
      <c r="BI1133" s="36">
        <v>0</v>
      </c>
      <c r="BJ1133" s="36">
        <v>41.475003300000012</v>
      </c>
      <c r="BK1133" s="36">
        <v>41.475003300000012</v>
      </c>
      <c r="BL1133" s="36">
        <v>3157.4</v>
      </c>
      <c r="BM1133" s="36">
        <v>88.923697628922199</v>
      </c>
      <c r="BN1133" s="36">
        <v>3100</v>
      </c>
      <c r="BO1133" s="36">
        <v>3272.2</v>
      </c>
      <c r="BP1133" s="36">
        <v>35.5</v>
      </c>
      <c r="BQ1133" s="36">
        <v>0</v>
      </c>
      <c r="BR1133" s="36">
        <v>35.5</v>
      </c>
      <c r="BS1133" s="36">
        <v>35.5</v>
      </c>
      <c r="BT1133" s="36">
        <v>32.307577050000006</v>
      </c>
      <c r="BU1133" s="36">
        <v>12.964698534805127</v>
      </c>
      <c r="BV1133" s="36">
        <v>23.140150800000001</v>
      </c>
      <c r="BW1133" s="36">
        <v>41.475003300000012</v>
      </c>
      <c r="BX1133" s="36">
        <v>3369.1187499999996</v>
      </c>
      <c r="BY1133" s="36">
        <v>198.57440324724629</v>
      </c>
      <c r="BZ1133" s="36">
        <v>3100</v>
      </c>
      <c r="CA1133" s="36">
        <v>3616.7</v>
      </c>
      <c r="CB1133" s="36"/>
      <c r="CC1133" s="40">
        <v>21.245999999999999</v>
      </c>
      <c r="CD1133" s="40">
        <v>72.292000000000002</v>
      </c>
      <c r="CE1133" s="40"/>
    </row>
    <row r="1134" spans="1:83" s="5" customFormat="1">
      <c r="A1134" s="13" t="s">
        <v>511</v>
      </c>
      <c r="B1134" s="13">
        <v>5</v>
      </c>
      <c r="C1134" s="13">
        <v>6</v>
      </c>
      <c r="D1134" s="13" t="s">
        <v>73</v>
      </c>
      <c r="E1134" s="35" t="s">
        <v>483</v>
      </c>
      <c r="F1134" s="13" t="s">
        <v>36</v>
      </c>
      <c r="G1134" s="36">
        <v>1053861107</v>
      </c>
      <c r="H1134" s="13"/>
      <c r="I1134" s="37">
        <v>21</v>
      </c>
      <c r="J1134" s="37" t="s">
        <v>38</v>
      </c>
      <c r="K1134" s="38">
        <v>43538</v>
      </c>
      <c r="L1134" s="39">
        <v>0.65625</v>
      </c>
      <c r="M1134" s="37" t="s">
        <v>93</v>
      </c>
      <c r="N1134" s="37" t="s">
        <v>190</v>
      </c>
      <c r="O1134" s="37"/>
      <c r="P1134" s="37"/>
      <c r="Q1134" s="37">
        <v>2</v>
      </c>
      <c r="R1134" s="13" t="s">
        <v>43</v>
      </c>
      <c r="S1134" s="13" t="s">
        <v>56</v>
      </c>
      <c r="T1134" s="13" t="s">
        <v>42</v>
      </c>
      <c r="U1134" s="13" t="s">
        <v>52</v>
      </c>
      <c r="V1134" s="13" t="s">
        <v>42</v>
      </c>
      <c r="W1134" s="13" t="s">
        <v>66</v>
      </c>
      <c r="X1134" s="13" t="s">
        <v>76</v>
      </c>
      <c r="Y1134" s="13" t="s">
        <v>41</v>
      </c>
      <c r="Z1134" s="13" t="s">
        <v>41</v>
      </c>
      <c r="AA1134" s="13"/>
      <c r="AB1134" s="13">
        <v>-1</v>
      </c>
      <c r="AC1134" s="13">
        <v>2</v>
      </c>
      <c r="AD1134" s="13" t="s">
        <v>42</v>
      </c>
      <c r="AE1134" s="13">
        <v>0</v>
      </c>
      <c r="AF1134" s="13" t="s">
        <v>42</v>
      </c>
      <c r="AG1134" s="13">
        <v>0</v>
      </c>
      <c r="AH1134" s="46" t="str">
        <f t="shared" si="36"/>
        <v>0</v>
      </c>
      <c r="AI1134" s="46" t="s">
        <v>77</v>
      </c>
      <c r="AJ1134" s="46" t="str">
        <f t="shared" si="37"/>
        <v>0</v>
      </c>
      <c r="AK1134" s="13" t="s">
        <v>41</v>
      </c>
      <c r="AL1134" s="13" t="s">
        <v>41</v>
      </c>
      <c r="AM1134" s="13"/>
      <c r="AN1134" s="13">
        <v>101.31965006729475</v>
      </c>
      <c r="AO1134" s="13">
        <v>117.34261838440112</v>
      </c>
      <c r="AP1134" s="13">
        <v>125.13020833333333</v>
      </c>
      <c r="AQ1134" s="13">
        <v>148.05555555555554</v>
      </c>
      <c r="AR1134" s="36">
        <v>35.5</v>
      </c>
      <c r="AS1134" s="36">
        <v>0</v>
      </c>
      <c r="AT1134" s="36">
        <v>35.5</v>
      </c>
      <c r="AU1134" s="36">
        <v>35.5</v>
      </c>
      <c r="AV1134" s="36">
        <v>23.140150800000001</v>
      </c>
      <c r="AW1134" s="36">
        <v>0</v>
      </c>
      <c r="AX1134" s="36">
        <v>23.140150800000001</v>
      </c>
      <c r="AY1134" s="36">
        <v>23.140150800000001</v>
      </c>
      <c r="AZ1134" s="36">
        <v>3444.5</v>
      </c>
      <c r="BA1134" s="36" t="s">
        <v>50</v>
      </c>
      <c r="BB1134" s="36">
        <v>3444.5</v>
      </c>
      <c r="BC1134" s="36">
        <v>3444.5</v>
      </c>
      <c r="BD1134" s="36">
        <v>39.450000000000003</v>
      </c>
      <c r="BE1134" s="36">
        <v>5.5861435713737251</v>
      </c>
      <c r="BF1134" s="36">
        <v>35.5</v>
      </c>
      <c r="BG1134" s="36">
        <v>43.4</v>
      </c>
      <c r="BH1134" s="36">
        <v>32.307577050000006</v>
      </c>
      <c r="BI1134" s="36">
        <v>12.964698534805127</v>
      </c>
      <c r="BJ1134" s="36">
        <v>23.140150800000001</v>
      </c>
      <c r="BK1134" s="36">
        <v>41.475003300000012</v>
      </c>
      <c r="BL1134" s="36">
        <v>3300.9166666666665</v>
      </c>
      <c r="BM1134" s="36">
        <v>70.341180446923673</v>
      </c>
      <c r="BN1134" s="36">
        <v>3272.2</v>
      </c>
      <c r="BO1134" s="36">
        <v>3444.5</v>
      </c>
      <c r="BP1134" s="36">
        <v>35.5</v>
      </c>
      <c r="BQ1134" s="36">
        <v>0</v>
      </c>
      <c r="BR1134" s="36">
        <v>35.5</v>
      </c>
      <c r="BS1134" s="36">
        <v>35.5</v>
      </c>
      <c r="BT1134" s="36">
        <v>32.307577050000006</v>
      </c>
      <c r="BU1134" s="36">
        <v>12.964698534805127</v>
      </c>
      <c r="BV1134" s="36">
        <v>23.140150800000001</v>
      </c>
      <c r="BW1134" s="36">
        <v>41.475003300000012</v>
      </c>
      <c r="BX1134" s="36">
        <v>3186.1062499999994</v>
      </c>
      <c r="BY1134" s="36">
        <v>108.92465572587312</v>
      </c>
      <c r="BZ1134" s="36">
        <v>3100</v>
      </c>
      <c r="CA1134" s="36">
        <v>3444.5</v>
      </c>
      <c r="CB1134" s="36"/>
      <c r="CC1134" s="40">
        <v>21.652000000000001</v>
      </c>
      <c r="CD1134" s="40">
        <v>72.02</v>
      </c>
      <c r="CE1134" s="40"/>
    </row>
    <row r="1135" spans="1:83" s="5" customFormat="1">
      <c r="A1135" s="13" t="s">
        <v>511</v>
      </c>
      <c r="B1135" s="13">
        <v>5</v>
      </c>
      <c r="C1135" s="13">
        <v>6</v>
      </c>
      <c r="D1135" s="13" t="s">
        <v>73</v>
      </c>
      <c r="E1135" s="35" t="s">
        <v>483</v>
      </c>
      <c r="F1135" s="13" t="s">
        <v>36</v>
      </c>
      <c r="G1135" s="36">
        <v>1053861107</v>
      </c>
      <c r="H1135" s="13"/>
      <c r="I1135" s="37">
        <v>21</v>
      </c>
      <c r="J1135" s="37" t="s">
        <v>38</v>
      </c>
      <c r="K1135" s="38">
        <v>43538</v>
      </c>
      <c r="L1135" s="39">
        <v>0.66666666666666663</v>
      </c>
      <c r="M1135" s="37" t="s">
        <v>93</v>
      </c>
      <c r="N1135" s="37" t="s">
        <v>190</v>
      </c>
      <c r="O1135" s="37"/>
      <c r="P1135" s="37"/>
      <c r="Q1135" s="37">
        <v>3</v>
      </c>
      <c r="R1135" s="13" t="s">
        <v>55</v>
      </c>
      <c r="S1135" s="13" t="s">
        <v>63</v>
      </c>
      <c r="T1135" s="13" t="s">
        <v>42</v>
      </c>
      <c r="U1135" s="13" t="s">
        <v>52</v>
      </c>
      <c r="V1135" s="13" t="s">
        <v>42</v>
      </c>
      <c r="W1135" s="13" t="s">
        <v>66</v>
      </c>
      <c r="X1135" s="13" t="s">
        <v>76</v>
      </c>
      <c r="Y1135" s="13" t="s">
        <v>41</v>
      </c>
      <c r="Z1135" s="13" t="s">
        <v>41</v>
      </c>
      <c r="AA1135" s="13"/>
      <c r="AB1135" s="13">
        <v>0</v>
      </c>
      <c r="AC1135" s="13">
        <v>0</v>
      </c>
      <c r="AD1135" s="13" t="s">
        <v>42</v>
      </c>
      <c r="AE1135" s="13">
        <v>0</v>
      </c>
      <c r="AF1135" s="13" t="s">
        <v>42</v>
      </c>
      <c r="AG1135" s="13">
        <v>0</v>
      </c>
      <c r="AH1135" s="46" t="str">
        <f t="shared" si="36"/>
        <v>0</v>
      </c>
      <c r="AI1135" s="46" t="s">
        <v>77</v>
      </c>
      <c r="AJ1135" s="46" t="str">
        <f t="shared" si="37"/>
        <v>0</v>
      </c>
      <c r="AK1135" s="13" t="s">
        <v>41</v>
      </c>
      <c r="AL1135" s="13" t="s">
        <v>41</v>
      </c>
      <c r="AM1135" s="13"/>
      <c r="AN1135" s="13">
        <v>101.31965006729475</v>
      </c>
      <c r="AO1135" s="13">
        <v>117.34261838440112</v>
      </c>
      <c r="AP1135" s="13">
        <v>125.13020833333333</v>
      </c>
      <c r="AQ1135" s="13">
        <v>148.05555555555554</v>
      </c>
      <c r="AR1135" s="36">
        <v>43.4</v>
      </c>
      <c r="AS1135" s="36">
        <v>0</v>
      </c>
      <c r="AT1135" s="36">
        <v>43.4</v>
      </c>
      <c r="AU1135" s="36">
        <v>43.4</v>
      </c>
      <c r="AV1135" s="36">
        <v>27.696825000000004</v>
      </c>
      <c r="AW1135" s="36">
        <v>6.4441104529555746</v>
      </c>
      <c r="AX1135" s="36">
        <v>23.140150800000001</v>
      </c>
      <c r="AY1135" s="36">
        <v>32.253499200000007</v>
      </c>
      <c r="AZ1135" s="36">
        <v>4391.7</v>
      </c>
      <c r="BA1135" s="36" t="s">
        <v>50</v>
      </c>
      <c r="BB1135" s="36">
        <v>4133.3999999999996</v>
      </c>
      <c r="BC1135" s="36">
        <v>4650</v>
      </c>
      <c r="BD1135" s="36">
        <v>43.4</v>
      </c>
      <c r="BE1135" s="36">
        <v>0</v>
      </c>
      <c r="BF1135" s="36">
        <v>43.4</v>
      </c>
      <c r="BG1135" s="36">
        <v>43.4</v>
      </c>
      <c r="BH1135" s="36">
        <v>36.913960400000008</v>
      </c>
      <c r="BI1135" s="36">
        <v>19.479108341864748</v>
      </c>
      <c r="BJ1135" s="36">
        <v>23.140150800000001</v>
      </c>
      <c r="BK1135" s="36">
        <v>50.687770000000015</v>
      </c>
      <c r="BL1135" s="36">
        <v>4162.0999999999995</v>
      </c>
      <c r="BM1135" s="36">
        <v>70.3003556178775</v>
      </c>
      <c r="BN1135" s="36">
        <v>4133.3999999999996</v>
      </c>
      <c r="BO1135" s="36">
        <v>4305.6000000000004</v>
      </c>
      <c r="BP1135" s="36">
        <v>39.450000000000003</v>
      </c>
      <c r="BQ1135" s="36">
        <v>5.5861435713737251</v>
      </c>
      <c r="BR1135" s="36">
        <v>35.5</v>
      </c>
      <c r="BS1135" s="36">
        <v>43.4</v>
      </c>
      <c r="BT1135" s="36">
        <v>23.140150800000001</v>
      </c>
      <c r="BU1135" s="36">
        <v>0</v>
      </c>
      <c r="BV1135" s="36">
        <v>23.140150800000001</v>
      </c>
      <c r="BW1135" s="36">
        <v>23.140150800000001</v>
      </c>
      <c r="BX1135" s="36">
        <v>3864.2875000000004</v>
      </c>
      <c r="BY1135" s="36">
        <v>332.58289367715025</v>
      </c>
      <c r="BZ1135" s="36">
        <v>3444.5</v>
      </c>
      <c r="CA1135" s="36">
        <v>4305.6000000000004</v>
      </c>
      <c r="CB1135" s="36"/>
      <c r="CC1135" s="40">
        <v>21.867000000000001</v>
      </c>
      <c r="CD1135" s="40">
        <v>71.415999999999997</v>
      </c>
      <c r="CE1135" s="40"/>
    </row>
    <row r="1136" spans="1:83" s="5" customFormat="1">
      <c r="A1136" s="13" t="s">
        <v>511</v>
      </c>
      <c r="B1136" s="13">
        <v>5</v>
      </c>
      <c r="C1136" s="13">
        <v>6</v>
      </c>
      <c r="D1136" s="13" t="s">
        <v>73</v>
      </c>
      <c r="E1136" s="35" t="s">
        <v>483</v>
      </c>
      <c r="F1136" s="13" t="s">
        <v>36</v>
      </c>
      <c r="G1136" s="36">
        <v>1053861107</v>
      </c>
      <c r="H1136" s="13"/>
      <c r="I1136" s="37">
        <v>21</v>
      </c>
      <c r="J1136" s="37" t="s">
        <v>38</v>
      </c>
      <c r="K1136" s="38">
        <v>43538</v>
      </c>
      <c r="L1136" s="39">
        <v>0.67847222222222225</v>
      </c>
      <c r="M1136" s="37" t="s">
        <v>93</v>
      </c>
      <c r="N1136" s="37" t="s">
        <v>190</v>
      </c>
      <c r="O1136" s="37"/>
      <c r="P1136" s="37"/>
      <c r="Q1136" s="37">
        <v>4</v>
      </c>
      <c r="R1136" s="13" t="s">
        <v>55</v>
      </c>
      <c r="S1136" s="13" t="s">
        <v>63</v>
      </c>
      <c r="T1136" s="13" t="s">
        <v>42</v>
      </c>
      <c r="U1136" s="13" t="s">
        <v>52</v>
      </c>
      <c r="V1136" s="13" t="s">
        <v>42</v>
      </c>
      <c r="W1136" s="13" t="s">
        <v>66</v>
      </c>
      <c r="X1136" s="13" t="s">
        <v>76</v>
      </c>
      <c r="Y1136" s="13" t="s">
        <v>41</v>
      </c>
      <c r="Z1136" s="13" t="s">
        <v>41</v>
      </c>
      <c r="AA1136" s="13"/>
      <c r="AB1136" s="13">
        <v>0</v>
      </c>
      <c r="AC1136" s="13">
        <v>0</v>
      </c>
      <c r="AD1136" s="13" t="s">
        <v>42</v>
      </c>
      <c r="AE1136" s="13">
        <v>0</v>
      </c>
      <c r="AF1136" s="13" t="s">
        <v>42</v>
      </c>
      <c r="AG1136" s="13">
        <v>0</v>
      </c>
      <c r="AH1136" s="46" t="str">
        <f t="shared" si="36"/>
        <v>0</v>
      </c>
      <c r="AI1136" s="46" t="s">
        <v>77</v>
      </c>
      <c r="AJ1136" s="46" t="str">
        <f t="shared" si="37"/>
        <v>0</v>
      </c>
      <c r="AK1136" s="13" t="s">
        <v>41</v>
      </c>
      <c r="AL1136" s="13" t="s">
        <v>41</v>
      </c>
      <c r="AM1136" s="13"/>
      <c r="AN1136" s="13">
        <v>101.31965006729475</v>
      </c>
      <c r="AO1136" s="13">
        <v>117.34261838440112</v>
      </c>
      <c r="AP1136" s="13">
        <v>125.13020833333333</v>
      </c>
      <c r="AQ1136" s="13">
        <v>148.05555555555554</v>
      </c>
      <c r="AR1136" s="36">
        <v>59.1</v>
      </c>
      <c r="AS1136" s="36">
        <v>11.172287142747479</v>
      </c>
      <c r="AT1136" s="36">
        <v>51.2</v>
      </c>
      <c r="AU1136" s="36">
        <v>67</v>
      </c>
      <c r="AV1136" s="36">
        <v>55.281047250000007</v>
      </c>
      <c r="AW1136" s="36">
        <v>19.524694596809006</v>
      </c>
      <c r="AX1136" s="36">
        <v>41.475003300000012</v>
      </c>
      <c r="AY1136" s="36">
        <v>69.087091200000003</v>
      </c>
      <c r="AZ1136" s="36">
        <v>4176.4250000000002</v>
      </c>
      <c r="BA1136" s="36" t="s">
        <v>50</v>
      </c>
      <c r="BB1136" s="36">
        <v>3961.1</v>
      </c>
      <c r="BC1136" s="36">
        <v>4305.6000000000004</v>
      </c>
      <c r="BD1136" s="36">
        <v>51.2</v>
      </c>
      <c r="BE1136" s="36">
        <v>0</v>
      </c>
      <c r="BF1136" s="36">
        <v>51.2</v>
      </c>
      <c r="BG1136" s="36">
        <v>51.2</v>
      </c>
      <c r="BH1136" s="36">
        <v>41.475003300000012</v>
      </c>
      <c r="BI1136" s="36">
        <v>0</v>
      </c>
      <c r="BJ1136" s="36">
        <v>41.475003300000012</v>
      </c>
      <c r="BK1136" s="36">
        <v>41.475003300000012</v>
      </c>
      <c r="BL1136" s="36">
        <v>4305.5999999999995</v>
      </c>
      <c r="BM1136" s="36">
        <v>154.02036229018577</v>
      </c>
      <c r="BN1136" s="36">
        <v>4133.3999999999996</v>
      </c>
      <c r="BO1136" s="36">
        <v>4477.8</v>
      </c>
      <c r="BP1136" s="36">
        <v>47.3</v>
      </c>
      <c r="BQ1136" s="36">
        <v>5.5154328932550731</v>
      </c>
      <c r="BR1136" s="36">
        <v>43.4</v>
      </c>
      <c r="BS1136" s="36">
        <v>51.2</v>
      </c>
      <c r="BT1136" s="36">
        <v>36.864251250000009</v>
      </c>
      <c r="BU1136" s="36">
        <v>6.5205880818495388</v>
      </c>
      <c r="BV1136" s="36">
        <v>32.253499200000007</v>
      </c>
      <c r="BW1136" s="36">
        <v>41.475003300000012</v>
      </c>
      <c r="BX1136" s="36">
        <v>4423.9937500000005</v>
      </c>
      <c r="BY1136" s="36">
        <v>224.25785298401493</v>
      </c>
      <c r="BZ1136" s="36">
        <v>4133.3999999999996</v>
      </c>
      <c r="CA1136" s="36">
        <v>4822.3</v>
      </c>
      <c r="CB1136" s="36"/>
      <c r="CC1136" s="40">
        <v>21.914999999999999</v>
      </c>
      <c r="CD1136" s="40">
        <v>69.954999999999998</v>
      </c>
      <c r="CE1136" s="40"/>
    </row>
    <row r="1137" spans="1:83" s="5" customFormat="1">
      <c r="A1137" s="13" t="s">
        <v>511</v>
      </c>
      <c r="B1137" s="13">
        <v>5</v>
      </c>
      <c r="C1137" s="13">
        <v>6</v>
      </c>
      <c r="D1137" s="13" t="s">
        <v>73</v>
      </c>
      <c r="E1137" s="35" t="s">
        <v>483</v>
      </c>
      <c r="F1137" s="13" t="s">
        <v>36</v>
      </c>
      <c r="G1137" s="36">
        <v>1053861107</v>
      </c>
      <c r="H1137" s="13"/>
      <c r="I1137" s="37">
        <v>21</v>
      </c>
      <c r="J1137" s="37" t="s">
        <v>38</v>
      </c>
      <c r="K1137" s="38">
        <v>43538</v>
      </c>
      <c r="L1137" s="39">
        <v>0.69305555555555554</v>
      </c>
      <c r="M1137" s="37" t="s">
        <v>93</v>
      </c>
      <c r="N1137" s="37" t="s">
        <v>190</v>
      </c>
      <c r="O1137" s="37"/>
      <c r="P1137" s="37"/>
      <c r="Q1137" s="37">
        <v>5</v>
      </c>
      <c r="R1137" s="13" t="s">
        <v>55</v>
      </c>
      <c r="S1137" s="13" t="s">
        <v>63</v>
      </c>
      <c r="T1137" s="13" t="s">
        <v>42</v>
      </c>
      <c r="U1137" s="13" t="s">
        <v>52</v>
      </c>
      <c r="V1137" s="13" t="s">
        <v>42</v>
      </c>
      <c r="W1137" s="13" t="s">
        <v>66</v>
      </c>
      <c r="X1137" s="13" t="s">
        <v>76</v>
      </c>
      <c r="Y1137" s="13" t="s">
        <v>41</v>
      </c>
      <c r="Z1137" s="13" t="s">
        <v>41</v>
      </c>
      <c r="AA1137" s="13"/>
      <c r="AB1137" s="13">
        <v>0</v>
      </c>
      <c r="AC1137" s="13">
        <v>0</v>
      </c>
      <c r="AD1137" s="13" t="s">
        <v>42</v>
      </c>
      <c r="AE1137" s="13">
        <v>0</v>
      </c>
      <c r="AF1137" s="13" t="s">
        <v>42</v>
      </c>
      <c r="AG1137" s="13">
        <v>0</v>
      </c>
      <c r="AH1137" s="46" t="str">
        <f t="shared" si="36"/>
        <v>0</v>
      </c>
      <c r="AI1137" s="46" t="s">
        <v>77</v>
      </c>
      <c r="AJ1137" s="46" t="str">
        <f t="shared" si="37"/>
        <v>0</v>
      </c>
      <c r="AK1137" s="13" t="s">
        <v>41</v>
      </c>
      <c r="AL1137" s="13" t="s">
        <v>41</v>
      </c>
      <c r="AM1137" s="13"/>
      <c r="AN1137" s="13">
        <v>101.31965006729475</v>
      </c>
      <c r="AO1137" s="13">
        <v>117.34261838440112</v>
      </c>
      <c r="AP1137" s="13">
        <v>125.13020833333333</v>
      </c>
      <c r="AQ1137" s="13">
        <v>148.05555555555554</v>
      </c>
      <c r="AR1137" s="36">
        <v>74.900000000000006</v>
      </c>
      <c r="AS1137" s="36">
        <v>0</v>
      </c>
      <c r="AT1137" s="36">
        <v>74.900000000000006</v>
      </c>
      <c r="AU1137" s="36">
        <v>74.900000000000006</v>
      </c>
      <c r="AV1137" s="36">
        <v>59.891799300000002</v>
      </c>
      <c r="AW1137" s="36">
        <v>0</v>
      </c>
      <c r="AX1137" s="36">
        <v>59.891799300000002</v>
      </c>
      <c r="AY1137" s="36">
        <v>59.891799300000002</v>
      </c>
      <c r="AZ1137" s="36">
        <v>5209.75</v>
      </c>
      <c r="BA1137" s="36" t="s">
        <v>50</v>
      </c>
      <c r="BB1137" s="36">
        <v>5166.7</v>
      </c>
      <c r="BC1137" s="36">
        <v>5338.9</v>
      </c>
      <c r="BD1137" s="36">
        <v>74.900000000000006</v>
      </c>
      <c r="BE1137" s="36">
        <v>0</v>
      </c>
      <c r="BF1137" s="36">
        <v>74.900000000000006</v>
      </c>
      <c r="BG1137" s="36">
        <v>74.900000000000006</v>
      </c>
      <c r="BH1137" s="36">
        <v>59.891799300000002</v>
      </c>
      <c r="BI1137" s="36">
        <v>0</v>
      </c>
      <c r="BJ1137" s="36">
        <v>59.891799300000002</v>
      </c>
      <c r="BK1137" s="36">
        <v>59.891799300000002</v>
      </c>
      <c r="BL1137" s="36">
        <v>5310.2</v>
      </c>
      <c r="BM1137" s="36">
        <v>70.300355617877116</v>
      </c>
      <c r="BN1137" s="36">
        <v>5166.7</v>
      </c>
      <c r="BO1137" s="36">
        <v>5338.9</v>
      </c>
      <c r="BP1137" s="36">
        <v>70.95</v>
      </c>
      <c r="BQ1137" s="36">
        <v>5.5861435713737295</v>
      </c>
      <c r="BR1137" s="36">
        <v>67</v>
      </c>
      <c r="BS1137" s="36">
        <v>74.900000000000006</v>
      </c>
      <c r="BT1137" s="36">
        <v>59.891799300000002</v>
      </c>
      <c r="BU1137" s="36">
        <v>0</v>
      </c>
      <c r="BV1137" s="36">
        <v>59.891799300000002</v>
      </c>
      <c r="BW1137" s="36">
        <v>59.891799300000002</v>
      </c>
      <c r="BX1137" s="36">
        <v>4639.25</v>
      </c>
      <c r="BY1137" s="36">
        <v>607.9902411497485</v>
      </c>
      <c r="BZ1137" s="36">
        <v>3961.1</v>
      </c>
      <c r="CA1137" s="36">
        <v>5338.9</v>
      </c>
      <c r="CB1137" s="36"/>
      <c r="CC1137" s="40">
        <v>21.914999999999999</v>
      </c>
      <c r="CD1137" s="40">
        <v>69.748999999999995</v>
      </c>
      <c r="CE1137" s="40"/>
    </row>
    <row r="1138" spans="1:83" s="5" customFormat="1">
      <c r="A1138" s="13" t="s">
        <v>511</v>
      </c>
      <c r="B1138" s="13">
        <v>5</v>
      </c>
      <c r="C1138" s="13">
        <v>7</v>
      </c>
      <c r="D1138" s="13" t="s">
        <v>78</v>
      </c>
      <c r="E1138" s="35" t="s">
        <v>484</v>
      </c>
      <c r="F1138" s="13" t="s">
        <v>36</v>
      </c>
      <c r="G1138" s="36">
        <v>1060656356</v>
      </c>
      <c r="H1138" s="13"/>
      <c r="I1138" s="37">
        <v>20</v>
      </c>
      <c r="J1138" s="37" t="s">
        <v>70</v>
      </c>
      <c r="K1138" s="38">
        <v>43538</v>
      </c>
      <c r="L1138" s="39">
        <v>0.64583333333333337</v>
      </c>
      <c r="M1138" s="37" t="s">
        <v>39</v>
      </c>
      <c r="N1138" s="37" t="s">
        <v>190</v>
      </c>
      <c r="O1138" s="37"/>
      <c r="P1138" s="37" t="s">
        <v>190</v>
      </c>
      <c r="Q1138" s="37">
        <v>1</v>
      </c>
      <c r="R1138" s="13" t="s">
        <v>55</v>
      </c>
      <c r="S1138" s="13" t="s">
        <v>63</v>
      </c>
      <c r="T1138" s="13" t="s">
        <v>42</v>
      </c>
      <c r="U1138" s="13" t="s">
        <v>45</v>
      </c>
      <c r="V1138" s="13" t="s">
        <v>42</v>
      </c>
      <c r="W1138" s="13" t="s">
        <v>135</v>
      </c>
      <c r="X1138" s="13" t="s">
        <v>138</v>
      </c>
      <c r="Y1138" s="13" t="s">
        <v>42</v>
      </c>
      <c r="Z1138" s="13" t="s">
        <v>41</v>
      </c>
      <c r="AA1138" s="13"/>
      <c r="AB1138" s="13">
        <v>0</v>
      </c>
      <c r="AC1138" s="13">
        <v>0</v>
      </c>
      <c r="AD1138" s="13" t="s">
        <v>42</v>
      </c>
      <c r="AE1138" s="13">
        <v>1</v>
      </c>
      <c r="AF1138" s="13" t="s">
        <v>42</v>
      </c>
      <c r="AG1138" s="13">
        <v>2</v>
      </c>
      <c r="AH1138" s="46" t="str">
        <f t="shared" si="36"/>
        <v>-2</v>
      </c>
      <c r="AI1138" s="46" t="s">
        <v>82</v>
      </c>
      <c r="AJ1138" s="46" t="str">
        <f t="shared" si="37"/>
        <v>2</v>
      </c>
      <c r="AK1138" s="13" t="s">
        <v>42</v>
      </c>
      <c r="AL1138" s="13" t="s">
        <v>41</v>
      </c>
      <c r="AM1138" s="13"/>
      <c r="AN1138" s="13">
        <v>101.31965006729475</v>
      </c>
      <c r="AO1138" s="13">
        <v>117.34261838440112</v>
      </c>
      <c r="AP1138" s="13">
        <v>125.13020833333333</v>
      </c>
      <c r="AQ1138" s="13">
        <v>148.05555555555554</v>
      </c>
      <c r="AR1138" s="36">
        <v>83.191769750000006</v>
      </c>
      <c r="AS1138" s="36">
        <v>6.3793480277909369</v>
      </c>
      <c r="AT1138" s="36">
        <v>78.680889500000006</v>
      </c>
      <c r="AU1138" s="36">
        <v>87.702650000000006</v>
      </c>
      <c r="AV1138" s="36">
        <v>115.82342880000002</v>
      </c>
      <c r="AW1138" s="36">
        <v>0</v>
      </c>
      <c r="AX1138" s="36">
        <v>115.82342880000002</v>
      </c>
      <c r="AY1138" s="36">
        <v>115.82342880000002</v>
      </c>
      <c r="AZ1138" s="36">
        <v>3100</v>
      </c>
      <c r="BA1138" s="36" t="s">
        <v>50</v>
      </c>
      <c r="BB1138" s="36">
        <v>3100</v>
      </c>
      <c r="BC1138" s="36">
        <v>3100</v>
      </c>
      <c r="BD1138" s="36">
        <v>78.680889500000006</v>
      </c>
      <c r="BE1138" s="36">
        <v>0</v>
      </c>
      <c r="BF1138" s="36">
        <v>78.680889500000006</v>
      </c>
      <c r="BG1138" s="36">
        <v>78.680889500000006</v>
      </c>
      <c r="BH1138" s="36">
        <v>115.82342880000002</v>
      </c>
      <c r="BI1138" s="36">
        <v>0</v>
      </c>
      <c r="BJ1138" s="36">
        <v>115.82342880000002</v>
      </c>
      <c r="BK1138" s="36">
        <v>115.82342880000002</v>
      </c>
      <c r="BL1138" s="36">
        <v>3157.4</v>
      </c>
      <c r="BM1138" s="36">
        <v>88.923697628922199</v>
      </c>
      <c r="BN1138" s="36">
        <v>3100</v>
      </c>
      <c r="BO1138" s="36">
        <v>3272.2</v>
      </c>
      <c r="BP1138" s="36">
        <v>83.191769750000006</v>
      </c>
      <c r="BQ1138" s="36">
        <v>6.3793480277909369</v>
      </c>
      <c r="BR1138" s="36">
        <v>78.680889500000006</v>
      </c>
      <c r="BS1138" s="36">
        <v>87.702650000000006</v>
      </c>
      <c r="BT1138" s="36">
        <v>109.92705000000001</v>
      </c>
      <c r="BU1138" s="36">
        <v>8.3387388678492069</v>
      </c>
      <c r="BV1138" s="36">
        <v>104.0306712</v>
      </c>
      <c r="BW1138" s="36">
        <v>115.82342880000002</v>
      </c>
      <c r="BX1138" s="36">
        <v>3369.1187499999996</v>
      </c>
      <c r="BY1138" s="36">
        <v>198.57440324724629</v>
      </c>
      <c r="BZ1138" s="36">
        <v>3100</v>
      </c>
      <c r="CA1138" s="36">
        <v>3616.7</v>
      </c>
      <c r="CB1138" s="36"/>
      <c r="CC1138" s="40">
        <v>21.245999999999999</v>
      </c>
      <c r="CD1138" s="40">
        <v>72.292000000000002</v>
      </c>
      <c r="CE1138" s="40"/>
    </row>
    <row r="1139" spans="1:83" s="5" customFormat="1">
      <c r="A1139" s="13" t="s">
        <v>511</v>
      </c>
      <c r="B1139" s="13">
        <v>5</v>
      </c>
      <c r="C1139" s="13">
        <v>7</v>
      </c>
      <c r="D1139" s="13" t="s">
        <v>78</v>
      </c>
      <c r="E1139" s="35" t="s">
        <v>484</v>
      </c>
      <c r="F1139" s="13" t="s">
        <v>36</v>
      </c>
      <c r="G1139" s="36">
        <v>1060656356</v>
      </c>
      <c r="H1139" s="13"/>
      <c r="I1139" s="37">
        <v>20</v>
      </c>
      <c r="J1139" s="37" t="s">
        <v>70</v>
      </c>
      <c r="K1139" s="38">
        <v>43538</v>
      </c>
      <c r="L1139" s="39">
        <v>0.65625</v>
      </c>
      <c r="M1139" s="37" t="s">
        <v>39</v>
      </c>
      <c r="N1139" s="37" t="s">
        <v>190</v>
      </c>
      <c r="O1139" s="37"/>
      <c r="P1139" s="37" t="s">
        <v>190</v>
      </c>
      <c r="Q1139" s="37">
        <v>2</v>
      </c>
      <c r="R1139" s="13" t="s">
        <v>55</v>
      </c>
      <c r="S1139" s="13" t="s">
        <v>44</v>
      </c>
      <c r="T1139" s="13" t="s">
        <v>42</v>
      </c>
      <c r="U1139" s="13" t="s">
        <v>45</v>
      </c>
      <c r="V1139" s="13" t="s">
        <v>42</v>
      </c>
      <c r="W1139" s="13" t="s">
        <v>135</v>
      </c>
      <c r="X1139" s="13" t="s">
        <v>138</v>
      </c>
      <c r="Y1139" s="13" t="s">
        <v>42</v>
      </c>
      <c r="Z1139" s="13" t="s">
        <v>41</v>
      </c>
      <c r="AA1139" s="13"/>
      <c r="AB1139" s="13">
        <v>0</v>
      </c>
      <c r="AC1139" s="13">
        <v>1</v>
      </c>
      <c r="AD1139" s="13" t="s">
        <v>42</v>
      </c>
      <c r="AE1139" s="13">
        <v>1</v>
      </c>
      <c r="AF1139" s="13" t="s">
        <v>42</v>
      </c>
      <c r="AG1139" s="13">
        <v>2</v>
      </c>
      <c r="AH1139" s="46" t="str">
        <f t="shared" si="36"/>
        <v>-2</v>
      </c>
      <c r="AI1139" s="46" t="s">
        <v>82</v>
      </c>
      <c r="AJ1139" s="46" t="str">
        <f t="shared" si="37"/>
        <v>2</v>
      </c>
      <c r="AK1139" s="13" t="s">
        <v>42</v>
      </c>
      <c r="AL1139" s="13" t="s">
        <v>41</v>
      </c>
      <c r="AM1139" s="13"/>
      <c r="AN1139" s="13">
        <v>101.31965006729475</v>
      </c>
      <c r="AO1139" s="13">
        <v>117.34261838440112</v>
      </c>
      <c r="AP1139" s="13">
        <v>125.13020833333333</v>
      </c>
      <c r="AQ1139" s="13">
        <v>148.05555555555554</v>
      </c>
      <c r="AR1139" s="36">
        <v>92.210409750000011</v>
      </c>
      <c r="AS1139" s="36">
        <v>6.3749349743695598</v>
      </c>
      <c r="AT1139" s="36">
        <v>87.702650000000006</v>
      </c>
      <c r="AU1139" s="36">
        <v>96.718169500000016</v>
      </c>
      <c r="AV1139" s="36">
        <v>109.92705000000001</v>
      </c>
      <c r="AW1139" s="36">
        <v>8.3387388678492069</v>
      </c>
      <c r="AX1139" s="36">
        <v>104.0306712</v>
      </c>
      <c r="AY1139" s="36">
        <v>115.82342880000002</v>
      </c>
      <c r="AZ1139" s="36">
        <v>3444.5</v>
      </c>
      <c r="BA1139" s="36" t="s">
        <v>50</v>
      </c>
      <c r="BB1139" s="36">
        <v>3444.5</v>
      </c>
      <c r="BC1139" s="36">
        <v>3444.5</v>
      </c>
      <c r="BD1139" s="36">
        <v>96.718169500000016</v>
      </c>
      <c r="BE1139" s="36">
        <v>0</v>
      </c>
      <c r="BF1139" s="36">
        <v>96.718169500000016</v>
      </c>
      <c r="BG1139" s="36">
        <v>96.718169500000016</v>
      </c>
      <c r="BH1139" s="36">
        <v>121.79664250000002</v>
      </c>
      <c r="BI1139" s="36">
        <v>8.4473998254927682</v>
      </c>
      <c r="BJ1139" s="36">
        <v>115.82342880000002</v>
      </c>
      <c r="BK1139" s="36">
        <v>127.76985620000001</v>
      </c>
      <c r="BL1139" s="36">
        <v>3300.9166666666665</v>
      </c>
      <c r="BM1139" s="36">
        <v>70.341180446923673</v>
      </c>
      <c r="BN1139" s="36">
        <v>3272.2</v>
      </c>
      <c r="BO1139" s="36">
        <v>3444.5</v>
      </c>
      <c r="BP1139" s="36">
        <v>87.699529500000011</v>
      </c>
      <c r="BQ1139" s="36">
        <v>12.754283002160442</v>
      </c>
      <c r="BR1139" s="36">
        <v>78.680889500000006</v>
      </c>
      <c r="BS1139" s="36">
        <v>96.718169500000016</v>
      </c>
      <c r="BT1139" s="36">
        <v>115.82342880000002</v>
      </c>
      <c r="BU1139" s="36">
        <v>0</v>
      </c>
      <c r="BV1139" s="36">
        <v>115.82342880000002</v>
      </c>
      <c r="BW1139" s="36">
        <v>115.82342880000002</v>
      </c>
      <c r="BX1139" s="36">
        <v>3186.1062499999994</v>
      </c>
      <c r="BY1139" s="36">
        <v>108.92465572587312</v>
      </c>
      <c r="BZ1139" s="36">
        <v>3100</v>
      </c>
      <c r="CA1139" s="36">
        <v>3444.5</v>
      </c>
      <c r="CB1139" s="36"/>
      <c r="CC1139" s="40">
        <v>21.652000000000001</v>
      </c>
      <c r="CD1139" s="40">
        <v>72.02</v>
      </c>
      <c r="CE1139" s="40"/>
    </row>
    <row r="1140" spans="1:83" s="5" customFormat="1">
      <c r="A1140" s="13" t="s">
        <v>511</v>
      </c>
      <c r="B1140" s="13">
        <v>5</v>
      </c>
      <c r="C1140" s="13">
        <v>7</v>
      </c>
      <c r="D1140" s="13" t="s">
        <v>78</v>
      </c>
      <c r="E1140" s="35" t="s">
        <v>484</v>
      </c>
      <c r="F1140" s="13" t="s">
        <v>36</v>
      </c>
      <c r="G1140" s="36">
        <v>1060656356</v>
      </c>
      <c r="H1140" s="13"/>
      <c r="I1140" s="37">
        <v>20</v>
      </c>
      <c r="J1140" s="37" t="s">
        <v>70</v>
      </c>
      <c r="K1140" s="38">
        <v>43538</v>
      </c>
      <c r="L1140" s="39">
        <v>0.66666666666666663</v>
      </c>
      <c r="M1140" s="37" t="s">
        <v>39</v>
      </c>
      <c r="N1140" s="37" t="s">
        <v>190</v>
      </c>
      <c r="O1140" s="37"/>
      <c r="P1140" s="37" t="s">
        <v>190</v>
      </c>
      <c r="Q1140" s="37">
        <v>3</v>
      </c>
      <c r="R1140" s="13" t="s">
        <v>55</v>
      </c>
      <c r="S1140" s="13" t="s">
        <v>44</v>
      </c>
      <c r="T1140" s="13" t="s">
        <v>42</v>
      </c>
      <c r="U1140" s="13" t="s">
        <v>45</v>
      </c>
      <c r="V1140" s="13" t="s">
        <v>42</v>
      </c>
      <c r="W1140" s="13" t="s">
        <v>72</v>
      </c>
      <c r="X1140" s="13" t="s">
        <v>106</v>
      </c>
      <c r="Y1140" s="13" t="s">
        <v>42</v>
      </c>
      <c r="Z1140" s="13" t="s">
        <v>41</v>
      </c>
      <c r="AA1140" s="13"/>
      <c r="AB1140" s="13">
        <v>0</v>
      </c>
      <c r="AC1140" s="13">
        <v>1</v>
      </c>
      <c r="AD1140" s="13" t="s">
        <v>42</v>
      </c>
      <c r="AE1140" s="13">
        <v>1</v>
      </c>
      <c r="AF1140" s="13" t="s">
        <v>42</v>
      </c>
      <c r="AG1140" s="13">
        <v>1</v>
      </c>
      <c r="AH1140" s="46" t="str">
        <f t="shared" si="36"/>
        <v>-1</v>
      </c>
      <c r="AI1140" s="46" t="s">
        <v>48</v>
      </c>
      <c r="AJ1140" s="46" t="str">
        <f t="shared" si="37"/>
        <v>1</v>
      </c>
      <c r="AK1140" s="13" t="s">
        <v>42</v>
      </c>
      <c r="AL1140" s="13" t="s">
        <v>41</v>
      </c>
      <c r="AM1140" s="13"/>
      <c r="AN1140" s="13">
        <v>101.31965006729475</v>
      </c>
      <c r="AO1140" s="13">
        <v>117.34261838440112</v>
      </c>
      <c r="AP1140" s="13">
        <v>125.13020833333333</v>
      </c>
      <c r="AQ1140" s="13">
        <v>148.05555555555554</v>
      </c>
      <c r="AR1140" s="36">
        <v>141.58846550000004</v>
      </c>
      <c r="AS1140" s="36">
        <v>0</v>
      </c>
      <c r="AT1140" s="36">
        <v>141.58846550000004</v>
      </c>
      <c r="AU1140" s="36">
        <v>141.58846550000004</v>
      </c>
      <c r="AV1140" s="36">
        <v>139.71878000000001</v>
      </c>
      <c r="AW1140" s="36">
        <v>0</v>
      </c>
      <c r="AX1140" s="36">
        <v>139.71878000000001</v>
      </c>
      <c r="AY1140" s="36">
        <v>139.71878000000001</v>
      </c>
      <c r="AZ1140" s="36">
        <v>4391.7</v>
      </c>
      <c r="BA1140" s="36" t="s">
        <v>50</v>
      </c>
      <c r="BB1140" s="36">
        <v>4133.3999999999996</v>
      </c>
      <c r="BC1140" s="36">
        <v>4650</v>
      </c>
      <c r="BD1140" s="36">
        <v>128.15947550000001</v>
      </c>
      <c r="BE1140" s="36">
        <v>18.991459786972765</v>
      </c>
      <c r="BF1140" s="36">
        <v>114.7304855</v>
      </c>
      <c r="BG1140" s="36">
        <v>141.58846550000004</v>
      </c>
      <c r="BH1140" s="36">
        <v>133.74431810000002</v>
      </c>
      <c r="BI1140" s="36">
        <v>8.4491650468613315</v>
      </c>
      <c r="BJ1140" s="36">
        <v>127.76985620000001</v>
      </c>
      <c r="BK1140" s="36">
        <v>139.71878000000001</v>
      </c>
      <c r="BL1140" s="36">
        <v>4162.0999999999995</v>
      </c>
      <c r="BM1140" s="36">
        <v>70.3003556178775</v>
      </c>
      <c r="BN1140" s="36">
        <v>4133.3999999999996</v>
      </c>
      <c r="BO1140" s="36">
        <v>4305.6000000000004</v>
      </c>
      <c r="BP1140" s="36">
        <v>119.15331750000003</v>
      </c>
      <c r="BQ1140" s="36">
        <v>31.728090575447631</v>
      </c>
      <c r="BR1140" s="36">
        <v>96.718169500000016</v>
      </c>
      <c r="BS1140" s="36">
        <v>141.58846550000004</v>
      </c>
      <c r="BT1140" s="36">
        <v>127.77110440000001</v>
      </c>
      <c r="BU1140" s="36">
        <v>16.896564872354102</v>
      </c>
      <c r="BV1140" s="36">
        <v>115.82342880000002</v>
      </c>
      <c r="BW1140" s="36">
        <v>139.71878000000001</v>
      </c>
      <c r="BX1140" s="36">
        <v>3864.2875000000004</v>
      </c>
      <c r="BY1140" s="36">
        <v>332.58289367715025</v>
      </c>
      <c r="BZ1140" s="36">
        <v>3444.5</v>
      </c>
      <c r="CA1140" s="36">
        <v>4305.6000000000004</v>
      </c>
      <c r="CB1140" s="36"/>
      <c r="CC1140" s="40">
        <v>21.867000000000001</v>
      </c>
      <c r="CD1140" s="40">
        <v>71.415999999999997</v>
      </c>
      <c r="CE1140" s="40"/>
    </row>
    <row r="1141" spans="1:83" s="5" customFormat="1">
      <c r="A1141" s="13" t="s">
        <v>511</v>
      </c>
      <c r="B1141" s="13">
        <v>5</v>
      </c>
      <c r="C1141" s="13">
        <v>7</v>
      </c>
      <c r="D1141" s="13" t="s">
        <v>78</v>
      </c>
      <c r="E1141" s="35" t="s">
        <v>484</v>
      </c>
      <c r="F1141" s="13" t="s">
        <v>36</v>
      </c>
      <c r="G1141" s="36">
        <v>1060656356</v>
      </c>
      <c r="H1141" s="13"/>
      <c r="I1141" s="37">
        <v>20</v>
      </c>
      <c r="J1141" s="37" t="s">
        <v>70</v>
      </c>
      <c r="K1141" s="38">
        <v>43538</v>
      </c>
      <c r="L1141" s="39">
        <v>0.67847222222222225</v>
      </c>
      <c r="M1141" s="37" t="s">
        <v>39</v>
      </c>
      <c r="N1141" s="37" t="s">
        <v>190</v>
      </c>
      <c r="O1141" s="37"/>
      <c r="P1141" s="37" t="s">
        <v>190</v>
      </c>
      <c r="Q1141" s="37">
        <v>4</v>
      </c>
      <c r="R1141" s="13" t="s">
        <v>43</v>
      </c>
      <c r="S1141" s="13" t="s">
        <v>44</v>
      </c>
      <c r="T1141" s="13" t="s">
        <v>42</v>
      </c>
      <c r="U1141" s="13" t="s">
        <v>45</v>
      </c>
      <c r="V1141" s="13" t="s">
        <v>42</v>
      </c>
      <c r="W1141" s="13" t="s">
        <v>72</v>
      </c>
      <c r="X1141" s="13" t="s">
        <v>106</v>
      </c>
      <c r="Y1141" s="13" t="s">
        <v>42</v>
      </c>
      <c r="Z1141" s="13" t="s">
        <v>41</v>
      </c>
      <c r="AA1141" s="13"/>
      <c r="AB1141" s="13">
        <v>-1</v>
      </c>
      <c r="AC1141" s="13">
        <v>1</v>
      </c>
      <c r="AD1141" s="13" t="s">
        <v>42</v>
      </c>
      <c r="AE1141" s="13">
        <v>1</v>
      </c>
      <c r="AF1141" s="13" t="s">
        <v>42</v>
      </c>
      <c r="AG1141" s="13">
        <v>1</v>
      </c>
      <c r="AH1141" s="46" t="str">
        <f t="shared" si="36"/>
        <v>-1</v>
      </c>
      <c r="AI1141" s="46" t="s">
        <v>48</v>
      </c>
      <c r="AJ1141" s="46" t="str">
        <f t="shared" si="37"/>
        <v>1</v>
      </c>
      <c r="AK1141" s="13" t="s">
        <v>42</v>
      </c>
      <c r="AL1141" s="13" t="s">
        <v>41</v>
      </c>
      <c r="AM1141" s="13"/>
      <c r="AN1141" s="13">
        <v>101.31965006729475</v>
      </c>
      <c r="AO1141" s="13">
        <v>117.34261838440112</v>
      </c>
      <c r="AP1141" s="13">
        <v>125.13020833333333</v>
      </c>
      <c r="AQ1141" s="13">
        <v>148.05555555555554</v>
      </c>
      <c r="AR1141" s="36">
        <v>177.40386275</v>
      </c>
      <c r="AS1141" s="36">
        <v>12.586023761596602</v>
      </c>
      <c r="AT1141" s="36">
        <v>168.50420000000003</v>
      </c>
      <c r="AU1141" s="36">
        <v>186.30352549999998</v>
      </c>
      <c r="AV1141" s="36">
        <v>169.60232329999999</v>
      </c>
      <c r="AW1141" s="36">
        <v>8.4544607109669911</v>
      </c>
      <c r="AX1141" s="36">
        <v>163.6241168</v>
      </c>
      <c r="AY1141" s="36">
        <v>175.58052979999999</v>
      </c>
      <c r="AZ1141" s="36">
        <v>4176.4250000000002</v>
      </c>
      <c r="BA1141" s="36" t="s">
        <v>50</v>
      </c>
      <c r="BB1141" s="36">
        <v>3961.1</v>
      </c>
      <c r="BC1141" s="36">
        <v>4305.6000000000004</v>
      </c>
      <c r="BD1141" s="36">
        <v>159.53540900000002</v>
      </c>
      <c r="BE1141" s="36">
        <v>12.683785870289768</v>
      </c>
      <c r="BF1141" s="36">
        <v>150.56661800000001</v>
      </c>
      <c r="BG1141" s="36">
        <v>168.50420000000003</v>
      </c>
      <c r="BH1141" s="36">
        <v>157.64715849999999</v>
      </c>
      <c r="BI1141" s="36">
        <v>8.4526954895984279</v>
      </c>
      <c r="BJ1141" s="36">
        <v>151.67020020000001</v>
      </c>
      <c r="BK1141" s="36">
        <v>163.6241168</v>
      </c>
      <c r="BL1141" s="36">
        <v>4305.5999999999995</v>
      </c>
      <c r="BM1141" s="36">
        <v>154.02036229018577</v>
      </c>
      <c r="BN1141" s="36">
        <v>4133.3999999999996</v>
      </c>
      <c r="BO1141" s="36">
        <v>4477.8</v>
      </c>
      <c r="BP1141" s="36">
        <v>155.04633275000003</v>
      </c>
      <c r="BQ1141" s="36">
        <v>19.032298385566698</v>
      </c>
      <c r="BR1141" s="36">
        <v>141.58846550000004</v>
      </c>
      <c r="BS1141" s="36">
        <v>168.50420000000003</v>
      </c>
      <c r="BT1141" s="36">
        <v>151.6714484</v>
      </c>
      <c r="BU1141" s="36">
        <v>16.903625757828312</v>
      </c>
      <c r="BV1141" s="36">
        <v>139.71878000000001</v>
      </c>
      <c r="BW1141" s="36">
        <v>163.6241168</v>
      </c>
      <c r="BX1141" s="36">
        <v>4423.9937500000005</v>
      </c>
      <c r="BY1141" s="36">
        <v>224.25785298401493</v>
      </c>
      <c r="BZ1141" s="36">
        <v>4133.3999999999996</v>
      </c>
      <c r="CA1141" s="36">
        <v>4822.3</v>
      </c>
      <c r="CB1141" s="36"/>
      <c r="CC1141" s="40">
        <v>21.914999999999999</v>
      </c>
      <c r="CD1141" s="40">
        <v>69.954999999999998</v>
      </c>
      <c r="CE1141" s="40"/>
    </row>
    <row r="1142" spans="1:83" s="5" customFormat="1">
      <c r="A1142" s="13" t="s">
        <v>511</v>
      </c>
      <c r="B1142" s="13">
        <v>5</v>
      </c>
      <c r="C1142" s="13">
        <v>7</v>
      </c>
      <c r="D1142" s="13" t="s">
        <v>78</v>
      </c>
      <c r="E1142" s="35" t="s">
        <v>484</v>
      </c>
      <c r="F1142" s="13" t="s">
        <v>36</v>
      </c>
      <c r="G1142" s="36">
        <v>1060656356</v>
      </c>
      <c r="H1142" s="13"/>
      <c r="I1142" s="37">
        <v>20</v>
      </c>
      <c r="J1142" s="37" t="s">
        <v>70</v>
      </c>
      <c r="K1142" s="38">
        <v>43538</v>
      </c>
      <c r="L1142" s="39">
        <v>0.69305555555555554</v>
      </c>
      <c r="M1142" s="37" t="s">
        <v>39</v>
      </c>
      <c r="N1142" s="37" t="s">
        <v>190</v>
      </c>
      <c r="O1142" s="37"/>
      <c r="P1142" s="37" t="s">
        <v>190</v>
      </c>
      <c r="Q1142" s="37">
        <v>5</v>
      </c>
      <c r="R1142" s="13" t="s">
        <v>43</v>
      </c>
      <c r="S1142" s="13" t="s">
        <v>44</v>
      </c>
      <c r="T1142" s="13" t="s">
        <v>42</v>
      </c>
      <c r="U1142" s="13" t="s">
        <v>45</v>
      </c>
      <c r="V1142" s="13" t="s">
        <v>42</v>
      </c>
      <c r="W1142" s="13" t="s">
        <v>135</v>
      </c>
      <c r="X1142" s="13" t="s">
        <v>106</v>
      </c>
      <c r="Y1142" s="13" t="s">
        <v>42</v>
      </c>
      <c r="Z1142" s="13" t="s">
        <v>41</v>
      </c>
      <c r="AA1142" s="13"/>
      <c r="AB1142" s="13">
        <v>-1</v>
      </c>
      <c r="AC1142" s="13">
        <v>1</v>
      </c>
      <c r="AD1142" s="13" t="s">
        <v>42</v>
      </c>
      <c r="AE1142" s="13">
        <v>1</v>
      </c>
      <c r="AF1142" s="13" t="s">
        <v>42</v>
      </c>
      <c r="AG1142" s="13">
        <v>2</v>
      </c>
      <c r="AH1142" s="46" t="str">
        <f t="shared" si="36"/>
        <v>-2</v>
      </c>
      <c r="AI1142" s="46" t="s">
        <v>48</v>
      </c>
      <c r="AJ1142" s="46" t="str">
        <f t="shared" si="37"/>
        <v>1</v>
      </c>
      <c r="AK1142" s="13" t="s">
        <v>42</v>
      </c>
      <c r="AL1142" s="13" t="s">
        <v>41</v>
      </c>
      <c r="AM1142" s="13"/>
      <c r="AN1142" s="13">
        <v>101.31965006729475</v>
      </c>
      <c r="AO1142" s="13">
        <v>117.34261838440112</v>
      </c>
      <c r="AP1142" s="13">
        <v>125.13020833333333</v>
      </c>
      <c r="AQ1142" s="13">
        <v>148.05555555555554</v>
      </c>
      <c r="AR1142" s="36">
        <v>217.59003375</v>
      </c>
      <c r="AS1142" s="36">
        <v>6.3132639493416054</v>
      </c>
      <c r="AT1142" s="36">
        <v>213.12588199999999</v>
      </c>
      <c r="AU1142" s="36">
        <v>222.05418550000002</v>
      </c>
      <c r="AV1142" s="36">
        <v>217.2964733</v>
      </c>
      <c r="AW1142" s="36">
        <v>8.4614992518669379</v>
      </c>
      <c r="AX1142" s="36">
        <v>211.31328979999998</v>
      </c>
      <c r="AY1142" s="36">
        <v>223.2796568</v>
      </c>
      <c r="AZ1142" s="36">
        <v>5209.75</v>
      </c>
      <c r="BA1142" s="36" t="s">
        <v>50</v>
      </c>
      <c r="BB1142" s="36">
        <v>5166.7</v>
      </c>
      <c r="BC1142" s="36">
        <v>5338.9</v>
      </c>
      <c r="BD1142" s="36">
        <v>217.59003375</v>
      </c>
      <c r="BE1142" s="36">
        <v>6.3132639493416054</v>
      </c>
      <c r="BF1142" s="36">
        <v>213.12588199999999</v>
      </c>
      <c r="BG1142" s="36">
        <v>222.05418550000002</v>
      </c>
      <c r="BH1142" s="36">
        <v>211.31328979999998</v>
      </c>
      <c r="BI1142" s="36">
        <v>0</v>
      </c>
      <c r="BJ1142" s="36">
        <v>211.31328979999998</v>
      </c>
      <c r="BK1142" s="36">
        <v>211.31328979999998</v>
      </c>
      <c r="BL1142" s="36">
        <v>5310.2</v>
      </c>
      <c r="BM1142" s="36">
        <v>70.300355617877116</v>
      </c>
      <c r="BN1142" s="36">
        <v>5166.7</v>
      </c>
      <c r="BO1142" s="36">
        <v>5338.9</v>
      </c>
      <c r="BP1142" s="36">
        <v>208.65860975000001</v>
      </c>
      <c r="BQ1142" s="36">
        <v>6.3176770027629425</v>
      </c>
      <c r="BR1142" s="36">
        <v>204.19133750000003</v>
      </c>
      <c r="BS1142" s="36">
        <v>213.12588199999999</v>
      </c>
      <c r="BT1142" s="36">
        <v>199.35066739999999</v>
      </c>
      <c r="BU1142" s="36">
        <v>16.917702839628166</v>
      </c>
      <c r="BV1142" s="36">
        <v>187.38804500000001</v>
      </c>
      <c r="BW1142" s="36">
        <v>211.31328979999998</v>
      </c>
      <c r="BX1142" s="36">
        <v>4639.25</v>
      </c>
      <c r="BY1142" s="36">
        <v>607.9902411497485</v>
      </c>
      <c r="BZ1142" s="36">
        <v>3961.1</v>
      </c>
      <c r="CA1142" s="36">
        <v>5338.9</v>
      </c>
      <c r="CB1142" s="36"/>
      <c r="CC1142" s="40">
        <v>21.914999999999999</v>
      </c>
      <c r="CD1142" s="40">
        <v>69.748999999999995</v>
      </c>
      <c r="CE1142" s="40"/>
    </row>
    <row r="1143" spans="1:83" s="5" customFormat="1">
      <c r="A1143" s="13" t="s">
        <v>511</v>
      </c>
      <c r="B1143" s="13">
        <v>5</v>
      </c>
      <c r="C1143" s="13">
        <v>8</v>
      </c>
      <c r="D1143" s="13" t="s">
        <v>85</v>
      </c>
      <c r="E1143" s="35" t="s">
        <v>485</v>
      </c>
      <c r="F1143" s="13" t="s">
        <v>36</v>
      </c>
      <c r="G1143" s="36">
        <v>1053847330</v>
      </c>
      <c r="H1143" s="13"/>
      <c r="I1143" s="37">
        <v>23</v>
      </c>
      <c r="J1143" s="37" t="s">
        <v>38</v>
      </c>
      <c r="K1143" s="38">
        <v>43538</v>
      </c>
      <c r="L1143" s="39">
        <v>0.64583333333333337</v>
      </c>
      <c r="M1143" s="37" t="s">
        <v>39</v>
      </c>
      <c r="N1143" s="37" t="s">
        <v>190</v>
      </c>
      <c r="O1143" s="37" t="s">
        <v>190</v>
      </c>
      <c r="P1143" s="37" t="s">
        <v>190</v>
      </c>
      <c r="Q1143" s="37">
        <v>1</v>
      </c>
      <c r="R1143" s="13" t="s">
        <v>55</v>
      </c>
      <c r="S1143" s="13" t="s">
        <v>44</v>
      </c>
      <c r="T1143" s="13" t="s">
        <v>42</v>
      </c>
      <c r="U1143" s="13" t="s">
        <v>52</v>
      </c>
      <c r="V1143" s="13" t="s">
        <v>42</v>
      </c>
      <c r="W1143" s="13" t="s">
        <v>72</v>
      </c>
      <c r="X1143" s="13" t="s">
        <v>106</v>
      </c>
      <c r="Y1143" s="13" t="s">
        <v>41</v>
      </c>
      <c r="Z1143" s="13" t="s">
        <v>41</v>
      </c>
      <c r="AA1143" s="13"/>
      <c r="AB1143" s="13">
        <v>0</v>
      </c>
      <c r="AC1143" s="13">
        <v>1</v>
      </c>
      <c r="AD1143" s="13" t="s">
        <v>42</v>
      </c>
      <c r="AE1143" s="13">
        <v>0</v>
      </c>
      <c r="AF1143" s="13" t="s">
        <v>42</v>
      </c>
      <c r="AG1143" s="13">
        <v>1</v>
      </c>
      <c r="AH1143" s="46" t="str">
        <f t="shared" si="36"/>
        <v>-1</v>
      </c>
      <c r="AI1143" s="46" t="s">
        <v>48</v>
      </c>
      <c r="AJ1143" s="46" t="str">
        <f t="shared" si="37"/>
        <v>1</v>
      </c>
      <c r="AK1143" s="13" t="s">
        <v>41</v>
      </c>
      <c r="AL1143" s="13" t="s">
        <v>41</v>
      </c>
      <c r="AM1143" s="13"/>
      <c r="AN1143" s="13">
        <v>101.31965006729475</v>
      </c>
      <c r="AO1143" s="13">
        <v>117.34261838440112</v>
      </c>
      <c r="AP1143" s="13">
        <v>125.13020833333333</v>
      </c>
      <c r="AQ1143" s="13">
        <v>148.05555555555554</v>
      </c>
      <c r="AR1143" s="36">
        <v>47.841349999999991</v>
      </c>
      <c r="AS1143" s="36">
        <v>0</v>
      </c>
      <c r="AT1143" s="36">
        <v>47.841349999999991</v>
      </c>
      <c r="AU1143" s="36">
        <v>47.841349999999991</v>
      </c>
      <c r="AV1143" s="36">
        <v>54.179574680000002</v>
      </c>
      <c r="AW1143" s="36">
        <v>0</v>
      </c>
      <c r="AX1143" s="36">
        <v>54.179574680000002</v>
      </c>
      <c r="AY1143" s="36">
        <v>54.179574680000002</v>
      </c>
      <c r="AZ1143" s="36">
        <v>3100</v>
      </c>
      <c r="BA1143" s="36" t="s">
        <v>50</v>
      </c>
      <c r="BB1143" s="36">
        <v>3100</v>
      </c>
      <c r="BC1143" s="36">
        <v>3100</v>
      </c>
      <c r="BD1143" s="36">
        <v>47.841349999999991</v>
      </c>
      <c r="BE1143" s="36">
        <v>0</v>
      </c>
      <c r="BF1143" s="36">
        <v>47.841349999999991</v>
      </c>
      <c r="BG1143" s="36">
        <v>47.841349999999991</v>
      </c>
      <c r="BH1143" s="36">
        <v>54.179574680000002</v>
      </c>
      <c r="BI1143" s="36">
        <v>0</v>
      </c>
      <c r="BJ1143" s="36">
        <v>54.179574680000002</v>
      </c>
      <c r="BK1143" s="36">
        <v>54.179574680000002</v>
      </c>
      <c r="BL1143" s="36">
        <v>3157.4</v>
      </c>
      <c r="BM1143" s="36">
        <v>88.923697628922199</v>
      </c>
      <c r="BN1143" s="36">
        <v>3100</v>
      </c>
      <c r="BO1143" s="36">
        <v>3272.2</v>
      </c>
      <c r="BP1143" s="36">
        <v>43.543374749999998</v>
      </c>
      <c r="BQ1143" s="36">
        <v>6.0782548892938841</v>
      </c>
      <c r="BR1143" s="36">
        <v>39.245399500000005</v>
      </c>
      <c r="BS1143" s="36">
        <v>47.841349999999991</v>
      </c>
      <c r="BT1143" s="36">
        <v>54.179574680000002</v>
      </c>
      <c r="BU1143" s="36">
        <v>0</v>
      </c>
      <c r="BV1143" s="36">
        <v>54.179574680000002</v>
      </c>
      <c r="BW1143" s="36">
        <v>54.179574680000002</v>
      </c>
      <c r="BX1143" s="36">
        <v>3369.1187499999996</v>
      </c>
      <c r="BY1143" s="36">
        <v>198.57440324724629</v>
      </c>
      <c r="BZ1143" s="36">
        <v>3100</v>
      </c>
      <c r="CA1143" s="36">
        <v>3616.7</v>
      </c>
      <c r="CB1143" s="36"/>
      <c r="CC1143" s="40">
        <v>21.245999999999999</v>
      </c>
      <c r="CD1143" s="40">
        <v>72.292000000000002</v>
      </c>
      <c r="CE1143" s="40"/>
    </row>
    <row r="1144" spans="1:83" s="5" customFormat="1">
      <c r="A1144" s="13" t="s">
        <v>511</v>
      </c>
      <c r="B1144" s="13">
        <v>5</v>
      </c>
      <c r="C1144" s="13">
        <v>8</v>
      </c>
      <c r="D1144" s="13" t="s">
        <v>85</v>
      </c>
      <c r="E1144" s="35" t="s">
        <v>485</v>
      </c>
      <c r="F1144" s="13" t="s">
        <v>36</v>
      </c>
      <c r="G1144" s="36">
        <v>1053847330</v>
      </c>
      <c r="H1144" s="13"/>
      <c r="I1144" s="37">
        <v>23</v>
      </c>
      <c r="J1144" s="37" t="s">
        <v>38</v>
      </c>
      <c r="K1144" s="38">
        <v>43538</v>
      </c>
      <c r="L1144" s="39">
        <v>0.65625</v>
      </c>
      <c r="M1144" s="37" t="s">
        <v>39</v>
      </c>
      <c r="N1144" s="37" t="s">
        <v>190</v>
      </c>
      <c r="O1144" s="37" t="s">
        <v>190</v>
      </c>
      <c r="P1144" s="37" t="s">
        <v>190</v>
      </c>
      <c r="Q1144" s="37">
        <v>2</v>
      </c>
      <c r="R1144" s="13" t="s">
        <v>55</v>
      </c>
      <c r="S1144" s="13" t="s">
        <v>44</v>
      </c>
      <c r="T1144" s="13" t="s">
        <v>42</v>
      </c>
      <c r="U1144" s="13" t="s">
        <v>52</v>
      </c>
      <c r="V1144" s="13" t="s">
        <v>42</v>
      </c>
      <c r="W1144" s="13" t="s">
        <v>72</v>
      </c>
      <c r="X1144" s="13" t="s">
        <v>106</v>
      </c>
      <c r="Y1144" s="13" t="s">
        <v>41</v>
      </c>
      <c r="Z1144" s="13" t="s">
        <v>41</v>
      </c>
      <c r="AA1144" s="13"/>
      <c r="AB1144" s="13">
        <v>0</v>
      </c>
      <c r="AC1144" s="13">
        <v>1</v>
      </c>
      <c r="AD1144" s="13" t="s">
        <v>42</v>
      </c>
      <c r="AE1144" s="13">
        <v>0</v>
      </c>
      <c r="AF1144" s="13" t="s">
        <v>42</v>
      </c>
      <c r="AG1144" s="13">
        <v>1</v>
      </c>
      <c r="AH1144" s="46" t="str">
        <f t="shared" si="36"/>
        <v>-1</v>
      </c>
      <c r="AI1144" s="46" t="s">
        <v>48</v>
      </c>
      <c r="AJ1144" s="46" t="str">
        <f t="shared" si="37"/>
        <v>1</v>
      </c>
      <c r="AK1144" s="13" t="s">
        <v>41</v>
      </c>
      <c r="AL1144" s="13" t="s">
        <v>41</v>
      </c>
      <c r="AM1144" s="13"/>
      <c r="AN1144" s="13">
        <v>101.31965006729475</v>
      </c>
      <c r="AO1144" s="13">
        <v>117.34261838440112</v>
      </c>
      <c r="AP1144" s="13">
        <v>125.13020833333333</v>
      </c>
      <c r="AQ1144" s="13">
        <v>148.05555555555554</v>
      </c>
      <c r="AR1144" s="36">
        <v>47.841349999999991</v>
      </c>
      <c r="AS1144" s="36">
        <v>0</v>
      </c>
      <c r="AT1144" s="36">
        <v>47.841349999999991</v>
      </c>
      <c r="AU1144" s="36">
        <v>47.841349999999991</v>
      </c>
      <c r="AV1144" s="36">
        <v>54.179574680000002</v>
      </c>
      <c r="AW1144" s="36">
        <v>0</v>
      </c>
      <c r="AX1144" s="36">
        <v>54.179574680000002</v>
      </c>
      <c r="AY1144" s="36">
        <v>54.179574680000002</v>
      </c>
      <c r="AZ1144" s="36">
        <v>3444.5</v>
      </c>
      <c r="BA1144" s="36" t="s">
        <v>50</v>
      </c>
      <c r="BB1144" s="36">
        <v>3444.5</v>
      </c>
      <c r="BC1144" s="36">
        <v>3444.5</v>
      </c>
      <c r="BD1144" s="36">
        <v>47.841349999999991</v>
      </c>
      <c r="BE1144" s="36">
        <v>0</v>
      </c>
      <c r="BF1144" s="36">
        <v>47.841349999999991</v>
      </c>
      <c r="BG1144" s="36">
        <v>47.841349999999991</v>
      </c>
      <c r="BH1144" s="36">
        <v>54.179574680000002</v>
      </c>
      <c r="BI1144" s="36">
        <v>0</v>
      </c>
      <c r="BJ1144" s="36">
        <v>54.179574680000002</v>
      </c>
      <c r="BK1144" s="36">
        <v>54.179574680000002</v>
      </c>
      <c r="BL1144" s="36">
        <v>3300.9166666666665</v>
      </c>
      <c r="BM1144" s="36">
        <v>70.341180446923673</v>
      </c>
      <c r="BN1144" s="36">
        <v>3272.2</v>
      </c>
      <c r="BO1144" s="36">
        <v>3444.5</v>
      </c>
      <c r="BP1144" s="36">
        <v>47.841349999999991</v>
      </c>
      <c r="BQ1144" s="36">
        <v>0</v>
      </c>
      <c r="BR1144" s="36">
        <v>47.841349999999991</v>
      </c>
      <c r="BS1144" s="36">
        <v>47.841349999999991</v>
      </c>
      <c r="BT1144" s="36">
        <v>54.179574680000002</v>
      </c>
      <c r="BU1144" s="36">
        <v>0</v>
      </c>
      <c r="BV1144" s="36">
        <v>54.179574680000002</v>
      </c>
      <c r="BW1144" s="36">
        <v>54.179574680000002</v>
      </c>
      <c r="BX1144" s="36">
        <v>3186.1062499999994</v>
      </c>
      <c r="BY1144" s="36">
        <v>108.92465572587312</v>
      </c>
      <c r="BZ1144" s="36">
        <v>3100</v>
      </c>
      <c r="CA1144" s="36">
        <v>3444.5</v>
      </c>
      <c r="CB1144" s="36"/>
      <c r="CC1144" s="40">
        <v>21.652000000000001</v>
      </c>
      <c r="CD1144" s="40">
        <v>72.02</v>
      </c>
      <c r="CE1144" s="40"/>
    </row>
    <row r="1145" spans="1:83" s="5" customFormat="1">
      <c r="A1145" s="13" t="s">
        <v>511</v>
      </c>
      <c r="B1145" s="13">
        <v>5</v>
      </c>
      <c r="C1145" s="13">
        <v>8</v>
      </c>
      <c r="D1145" s="13" t="s">
        <v>85</v>
      </c>
      <c r="E1145" s="35" t="s">
        <v>485</v>
      </c>
      <c r="F1145" s="13" t="s">
        <v>36</v>
      </c>
      <c r="G1145" s="36">
        <v>1053847330</v>
      </c>
      <c r="H1145" s="13"/>
      <c r="I1145" s="37">
        <v>23</v>
      </c>
      <c r="J1145" s="37" t="s">
        <v>38</v>
      </c>
      <c r="K1145" s="38">
        <v>43538</v>
      </c>
      <c r="L1145" s="39">
        <v>0.67847222222222225</v>
      </c>
      <c r="M1145" s="37" t="s">
        <v>39</v>
      </c>
      <c r="N1145" s="37" t="s">
        <v>190</v>
      </c>
      <c r="O1145" s="37" t="s">
        <v>190</v>
      </c>
      <c r="P1145" s="37" t="s">
        <v>190</v>
      </c>
      <c r="Q1145" s="37">
        <v>4</v>
      </c>
      <c r="R1145" s="13" t="s">
        <v>55</v>
      </c>
      <c r="S1145" s="13" t="s">
        <v>44</v>
      </c>
      <c r="T1145" s="13" t="s">
        <v>42</v>
      </c>
      <c r="U1145" s="13" t="s">
        <v>52</v>
      </c>
      <c r="V1145" s="13" t="s">
        <v>42</v>
      </c>
      <c r="W1145" s="13" t="s">
        <v>66</v>
      </c>
      <c r="X1145" s="13" t="s">
        <v>106</v>
      </c>
      <c r="Y1145" s="13" t="s">
        <v>41</v>
      </c>
      <c r="Z1145" s="13" t="s">
        <v>190</v>
      </c>
      <c r="AA1145" s="13"/>
      <c r="AB1145" s="13">
        <v>0</v>
      </c>
      <c r="AC1145" s="13">
        <v>1</v>
      </c>
      <c r="AD1145" s="13" t="s">
        <v>42</v>
      </c>
      <c r="AE1145" s="13">
        <v>0</v>
      </c>
      <c r="AF1145" s="13" t="s">
        <v>42</v>
      </c>
      <c r="AG1145" s="13">
        <v>0</v>
      </c>
      <c r="AH1145" s="46" t="str">
        <f t="shared" si="36"/>
        <v>0</v>
      </c>
      <c r="AI1145" s="46" t="s">
        <v>48</v>
      </c>
      <c r="AJ1145" s="46" t="str">
        <f t="shared" si="37"/>
        <v>1</v>
      </c>
      <c r="AK1145" s="13" t="s">
        <v>41</v>
      </c>
      <c r="AL1145" s="13" t="s">
        <v>190</v>
      </c>
      <c r="AM1145" s="13"/>
      <c r="AN1145" s="13">
        <v>101.31965006729475</v>
      </c>
      <c r="AO1145" s="13">
        <v>117.34261838440112</v>
      </c>
      <c r="AP1145" s="13">
        <v>125.13020833333333</v>
      </c>
      <c r="AQ1145" s="13">
        <v>148.05555555555554</v>
      </c>
      <c r="AR1145" s="36">
        <v>86.336699750000008</v>
      </c>
      <c r="AS1145" s="36">
        <v>6.0562454836226918</v>
      </c>
      <c r="AT1145" s="36">
        <v>82.054287500000001</v>
      </c>
      <c r="AU1145" s="36">
        <v>90.619112000000015</v>
      </c>
      <c r="AV1145" s="36">
        <v>54.179574680000002</v>
      </c>
      <c r="AW1145" s="36">
        <v>0</v>
      </c>
      <c r="AX1145" s="36">
        <v>54.179574680000002</v>
      </c>
      <c r="AY1145" s="36">
        <v>54.179574680000002</v>
      </c>
      <c r="AZ1145" s="36">
        <v>4176.4250000000002</v>
      </c>
      <c r="BA1145" s="36" t="s">
        <v>50</v>
      </c>
      <c r="BB1145" s="36">
        <v>3961.1</v>
      </c>
      <c r="BC1145" s="36">
        <v>4305.6000000000004</v>
      </c>
      <c r="BD1145" s="36">
        <v>77.82302150000001</v>
      </c>
      <c r="BE1145" s="36">
        <v>5.9839137632081529</v>
      </c>
      <c r="BF1145" s="36">
        <v>73.591755500000005</v>
      </c>
      <c r="BG1145" s="36">
        <v>82.054287500000001</v>
      </c>
      <c r="BH1145" s="36">
        <v>54.179574680000002</v>
      </c>
      <c r="BI1145" s="36">
        <v>0</v>
      </c>
      <c r="BJ1145" s="36">
        <v>54.179574680000002</v>
      </c>
      <c r="BK1145" s="36">
        <v>54.179574680000002</v>
      </c>
      <c r="BL1145" s="36">
        <v>4305.5999999999995</v>
      </c>
      <c r="BM1145" s="36">
        <v>154.02036229018577</v>
      </c>
      <c r="BN1145" s="36">
        <v>4133.3999999999996</v>
      </c>
      <c r="BO1145" s="36">
        <v>4477.8</v>
      </c>
      <c r="BP1145" s="36">
        <v>73.53440775</v>
      </c>
      <c r="BQ1145" s="36">
        <v>12.048929492237898</v>
      </c>
      <c r="BR1145" s="36">
        <v>65.014527999999999</v>
      </c>
      <c r="BS1145" s="36">
        <v>82.054287500000001</v>
      </c>
      <c r="BT1145" s="36">
        <v>54.179574680000002</v>
      </c>
      <c r="BU1145" s="36">
        <v>0</v>
      </c>
      <c r="BV1145" s="36">
        <v>54.179574680000002</v>
      </c>
      <c r="BW1145" s="36">
        <v>54.179574680000002</v>
      </c>
      <c r="BX1145" s="36">
        <v>4423.9937500000005</v>
      </c>
      <c r="BY1145" s="36">
        <v>224.25785298401493</v>
      </c>
      <c r="BZ1145" s="36">
        <v>4133.3999999999996</v>
      </c>
      <c r="CA1145" s="36">
        <v>4822.3</v>
      </c>
      <c r="CB1145" s="36"/>
      <c r="CC1145" s="40">
        <v>21.914999999999999</v>
      </c>
      <c r="CD1145" s="40">
        <v>69.954999999999998</v>
      </c>
      <c r="CE1145" s="40"/>
    </row>
    <row r="1146" spans="1:83" s="5" customFormat="1">
      <c r="A1146" s="13" t="s">
        <v>511</v>
      </c>
      <c r="B1146" s="13">
        <v>5</v>
      </c>
      <c r="C1146" s="13">
        <v>8</v>
      </c>
      <c r="D1146" s="13" t="s">
        <v>85</v>
      </c>
      <c r="E1146" s="35" t="s">
        <v>485</v>
      </c>
      <c r="F1146" s="13" t="s">
        <v>36</v>
      </c>
      <c r="G1146" s="36">
        <v>1053847330</v>
      </c>
      <c r="H1146" s="13"/>
      <c r="I1146" s="37">
        <v>23</v>
      </c>
      <c r="J1146" s="37" t="s">
        <v>38</v>
      </c>
      <c r="K1146" s="38">
        <v>43538</v>
      </c>
      <c r="L1146" s="39">
        <v>0.69305555555555554</v>
      </c>
      <c r="M1146" s="37" t="s">
        <v>39</v>
      </c>
      <c r="N1146" s="37" t="s">
        <v>190</v>
      </c>
      <c r="O1146" s="37" t="s">
        <v>190</v>
      </c>
      <c r="P1146" s="37" t="s">
        <v>190</v>
      </c>
      <c r="Q1146" s="37">
        <v>5</v>
      </c>
      <c r="R1146" s="13" t="s">
        <v>55</v>
      </c>
      <c r="S1146" s="13" t="s">
        <v>44</v>
      </c>
      <c r="T1146" s="13" t="s">
        <v>42</v>
      </c>
      <c r="U1146" s="13" t="s">
        <v>52</v>
      </c>
      <c r="V1146" s="13" t="s">
        <v>42</v>
      </c>
      <c r="W1146" s="13" t="s">
        <v>72</v>
      </c>
      <c r="X1146" s="13" t="s">
        <v>106</v>
      </c>
      <c r="Y1146" s="13" t="s">
        <v>41</v>
      </c>
      <c r="Z1146" s="13" t="s">
        <v>41</v>
      </c>
      <c r="AA1146" s="13"/>
      <c r="AB1146" s="13">
        <v>0</v>
      </c>
      <c r="AC1146" s="13">
        <v>1</v>
      </c>
      <c r="AD1146" s="13" t="s">
        <v>42</v>
      </c>
      <c r="AE1146" s="13">
        <v>0</v>
      </c>
      <c r="AF1146" s="13" t="s">
        <v>42</v>
      </c>
      <c r="AG1146" s="13">
        <v>1</v>
      </c>
      <c r="AH1146" s="46" t="str">
        <f t="shared" si="36"/>
        <v>-1</v>
      </c>
      <c r="AI1146" s="46" t="s">
        <v>48</v>
      </c>
      <c r="AJ1146" s="46" t="str">
        <f t="shared" si="37"/>
        <v>1</v>
      </c>
      <c r="AK1146" s="13" t="s">
        <v>41</v>
      </c>
      <c r="AL1146" s="13" t="s">
        <v>41</v>
      </c>
      <c r="AM1146" s="13"/>
      <c r="AN1146" s="13">
        <v>101.31965006729475</v>
      </c>
      <c r="AO1146" s="13">
        <v>117.34261838440112</v>
      </c>
      <c r="AP1146" s="13">
        <v>125.13020833333333</v>
      </c>
      <c r="AQ1146" s="13">
        <v>148.05555555555554</v>
      </c>
      <c r="AR1146" s="36">
        <v>120.54606974999999</v>
      </c>
      <c r="AS1146" s="36">
        <v>6.0385932699371425</v>
      </c>
      <c r="AT1146" s="36">
        <v>116.27613949999999</v>
      </c>
      <c r="AU1146" s="36">
        <v>124.81599999999999</v>
      </c>
      <c r="AV1146" s="36">
        <v>54.179574680000002</v>
      </c>
      <c r="AW1146" s="36">
        <v>0</v>
      </c>
      <c r="AX1146" s="36">
        <v>54.179574680000002</v>
      </c>
      <c r="AY1146" s="36">
        <v>54.179574680000002</v>
      </c>
      <c r="AZ1146" s="36">
        <v>5209.75</v>
      </c>
      <c r="BA1146" s="36" t="s">
        <v>50</v>
      </c>
      <c r="BB1146" s="36">
        <v>5166.7</v>
      </c>
      <c r="BC1146" s="36">
        <v>5338.9</v>
      </c>
      <c r="BD1146" s="36">
        <v>120.54606974999999</v>
      </c>
      <c r="BE1146" s="36">
        <v>6.0385932699371425</v>
      </c>
      <c r="BF1146" s="36">
        <v>116.27613949999999</v>
      </c>
      <c r="BG1146" s="36">
        <v>124.81599999999999</v>
      </c>
      <c r="BH1146" s="36">
        <v>54.179574680000002</v>
      </c>
      <c r="BI1146" s="36">
        <v>0</v>
      </c>
      <c r="BJ1146" s="36">
        <v>54.179574680000002</v>
      </c>
      <c r="BK1146" s="36">
        <v>54.179574680000002</v>
      </c>
      <c r="BL1146" s="36">
        <v>5310.2</v>
      </c>
      <c r="BM1146" s="36">
        <v>70.300355617877116</v>
      </c>
      <c r="BN1146" s="36">
        <v>5166.7</v>
      </c>
      <c r="BO1146" s="36">
        <v>5338.9</v>
      </c>
      <c r="BP1146" s="36">
        <v>107.7269175</v>
      </c>
      <c r="BQ1146" s="36">
        <v>12.090425700138416</v>
      </c>
      <c r="BR1146" s="36">
        <v>99.177695500000013</v>
      </c>
      <c r="BS1146" s="36">
        <v>116.27613949999999</v>
      </c>
      <c r="BT1146" s="36">
        <v>54.179574680000002</v>
      </c>
      <c r="BU1146" s="36">
        <v>0</v>
      </c>
      <c r="BV1146" s="36">
        <v>54.179574680000002</v>
      </c>
      <c r="BW1146" s="36">
        <v>54.179574680000002</v>
      </c>
      <c r="BX1146" s="36">
        <v>4639.25</v>
      </c>
      <c r="BY1146" s="36">
        <v>607.9902411497485</v>
      </c>
      <c r="BZ1146" s="36">
        <v>3961.1</v>
      </c>
      <c r="CA1146" s="36">
        <v>5338.9</v>
      </c>
      <c r="CB1146" s="36"/>
      <c r="CC1146" s="40">
        <v>21.914999999999999</v>
      </c>
      <c r="CD1146" s="40">
        <v>69.748999999999995</v>
      </c>
      <c r="CE1146" s="40"/>
    </row>
    <row r="1147" spans="1:83" s="5" customFormat="1">
      <c r="A1147" s="13" t="s">
        <v>511</v>
      </c>
      <c r="B1147" s="13">
        <v>5</v>
      </c>
      <c r="C1147" s="13">
        <v>9</v>
      </c>
      <c r="D1147" s="13" t="s">
        <v>117</v>
      </c>
      <c r="E1147" s="35" t="s">
        <v>486</v>
      </c>
      <c r="F1147" s="13" t="s">
        <v>36</v>
      </c>
      <c r="G1147" s="36">
        <v>1144194754</v>
      </c>
      <c r="H1147" s="13"/>
      <c r="I1147" s="37">
        <v>22</v>
      </c>
      <c r="J1147" s="37" t="s">
        <v>70</v>
      </c>
      <c r="K1147" s="38">
        <v>43538</v>
      </c>
      <c r="L1147" s="39">
        <v>0.64583333333333337</v>
      </c>
      <c r="M1147" s="37" t="s">
        <v>39</v>
      </c>
      <c r="N1147" s="37" t="s">
        <v>190</v>
      </c>
      <c r="O1147" s="37" t="s">
        <v>100</v>
      </c>
      <c r="P1147" s="37" t="s">
        <v>190</v>
      </c>
      <c r="Q1147" s="37">
        <v>1</v>
      </c>
      <c r="R1147" s="13" t="s">
        <v>55</v>
      </c>
      <c r="S1147" s="13" t="s">
        <v>44</v>
      </c>
      <c r="T1147" s="13" t="s">
        <v>41</v>
      </c>
      <c r="U1147" s="13" t="s">
        <v>52</v>
      </c>
      <c r="V1147" s="13" t="s">
        <v>42</v>
      </c>
      <c r="W1147" s="13" t="s">
        <v>72</v>
      </c>
      <c r="X1147" s="13" t="s">
        <v>106</v>
      </c>
      <c r="Y1147" s="13" t="s">
        <v>41</v>
      </c>
      <c r="Z1147" s="13" t="s">
        <v>41</v>
      </c>
      <c r="AA1147" s="13"/>
      <c r="AB1147" s="13">
        <v>0</v>
      </c>
      <c r="AC1147" s="13">
        <v>1</v>
      </c>
      <c r="AD1147" s="13" t="s">
        <v>41</v>
      </c>
      <c r="AE1147" s="13">
        <v>0</v>
      </c>
      <c r="AF1147" s="13" t="s">
        <v>42</v>
      </c>
      <c r="AG1147" s="13">
        <v>1</v>
      </c>
      <c r="AH1147" s="46" t="str">
        <f t="shared" si="36"/>
        <v>-1</v>
      </c>
      <c r="AI1147" s="46" t="s">
        <v>48</v>
      </c>
      <c r="AJ1147" s="46" t="str">
        <f t="shared" si="37"/>
        <v>1</v>
      </c>
      <c r="AK1147" s="13" t="s">
        <v>41</v>
      </c>
      <c r="AL1147" s="13" t="s">
        <v>41</v>
      </c>
      <c r="AM1147" s="13"/>
      <c r="AN1147" s="13">
        <v>101.31965006729475</v>
      </c>
      <c r="AO1147" s="13">
        <v>117.34261838440112</v>
      </c>
      <c r="AP1147" s="13">
        <v>125.13020833333333</v>
      </c>
      <c r="AQ1147" s="13">
        <v>148.05555555555554</v>
      </c>
      <c r="AR1147" s="36">
        <v>14.424707749999996</v>
      </c>
      <c r="AS1147" s="36">
        <v>0</v>
      </c>
      <c r="AT1147" s="36">
        <v>14.424707749999996</v>
      </c>
      <c r="AU1147" s="36">
        <v>14.424707749999996</v>
      </c>
      <c r="AV1147" s="36">
        <v>35.594856000000007</v>
      </c>
      <c r="AW1147" s="36">
        <v>0</v>
      </c>
      <c r="AX1147" s="36">
        <v>35.594856000000007</v>
      </c>
      <c r="AY1147" s="36">
        <v>35.594856000000007</v>
      </c>
      <c r="AZ1147" s="36">
        <v>3100</v>
      </c>
      <c r="BA1147" s="36" t="s">
        <v>50</v>
      </c>
      <c r="BB1147" s="36">
        <v>3100</v>
      </c>
      <c r="BC1147" s="36">
        <v>3100</v>
      </c>
      <c r="BD1147" s="36">
        <v>14.424707749999996</v>
      </c>
      <c r="BE1147" s="36">
        <v>0</v>
      </c>
      <c r="BF1147" s="36">
        <v>14.424707749999996</v>
      </c>
      <c r="BG1147" s="36">
        <v>14.424707749999996</v>
      </c>
      <c r="BH1147" s="36">
        <v>42.325458500000003</v>
      </c>
      <c r="BI1147" s="36">
        <v>9.5185093384422466</v>
      </c>
      <c r="BJ1147" s="36">
        <v>35.594856000000007</v>
      </c>
      <c r="BK1147" s="36">
        <v>49.056061</v>
      </c>
      <c r="BL1147" s="36">
        <v>3157.4</v>
      </c>
      <c r="BM1147" s="36">
        <v>88.923697628922199</v>
      </c>
      <c r="BN1147" s="36">
        <v>3100</v>
      </c>
      <c r="BO1147" s="36">
        <v>3272.2</v>
      </c>
      <c r="BP1147" s="36">
        <v>14.424707749999996</v>
      </c>
      <c r="BQ1147" s="36">
        <v>0</v>
      </c>
      <c r="BR1147" s="36">
        <v>14.424707749999996</v>
      </c>
      <c r="BS1147" s="36">
        <v>14.424707749999996</v>
      </c>
      <c r="BT1147" s="36">
        <v>35.594856000000007</v>
      </c>
      <c r="BU1147" s="36">
        <v>0</v>
      </c>
      <c r="BV1147" s="36">
        <v>35.594856000000007</v>
      </c>
      <c r="BW1147" s="36">
        <v>35.594856000000007</v>
      </c>
      <c r="BX1147" s="36">
        <v>3369.1187499999996</v>
      </c>
      <c r="BY1147" s="36">
        <v>198.57440324724629</v>
      </c>
      <c r="BZ1147" s="36">
        <v>3100</v>
      </c>
      <c r="CA1147" s="36">
        <v>3616.7</v>
      </c>
      <c r="CB1147" s="36"/>
      <c r="CC1147" s="40">
        <v>21.245999999999999</v>
      </c>
      <c r="CD1147" s="40">
        <v>72.292000000000002</v>
      </c>
      <c r="CE1147" s="40"/>
    </row>
    <row r="1148" spans="1:83" s="5" customFormat="1">
      <c r="A1148" s="13" t="s">
        <v>511</v>
      </c>
      <c r="B1148" s="13">
        <v>5</v>
      </c>
      <c r="C1148" s="13">
        <v>9</v>
      </c>
      <c r="D1148" s="13" t="s">
        <v>117</v>
      </c>
      <c r="E1148" s="35" t="s">
        <v>486</v>
      </c>
      <c r="F1148" s="13" t="s">
        <v>36</v>
      </c>
      <c r="G1148" s="36">
        <v>1144194754</v>
      </c>
      <c r="H1148" s="13"/>
      <c r="I1148" s="37">
        <v>22</v>
      </c>
      <c r="J1148" s="37" t="s">
        <v>70</v>
      </c>
      <c r="K1148" s="38">
        <v>43538</v>
      </c>
      <c r="L1148" s="39">
        <v>0.65625</v>
      </c>
      <c r="M1148" s="37" t="s">
        <v>39</v>
      </c>
      <c r="N1148" s="37" t="s">
        <v>190</v>
      </c>
      <c r="O1148" s="37" t="s">
        <v>100</v>
      </c>
      <c r="P1148" s="37" t="s">
        <v>190</v>
      </c>
      <c r="Q1148" s="37">
        <v>2</v>
      </c>
      <c r="R1148" s="13" t="s">
        <v>43</v>
      </c>
      <c r="S1148" s="13" t="s">
        <v>44</v>
      </c>
      <c r="T1148" s="13" t="s">
        <v>41</v>
      </c>
      <c r="U1148" s="13" t="s">
        <v>52</v>
      </c>
      <c r="V1148" s="13" t="s">
        <v>42</v>
      </c>
      <c r="W1148" s="13" t="s">
        <v>72</v>
      </c>
      <c r="X1148" s="13" t="s">
        <v>138</v>
      </c>
      <c r="Y1148" s="13" t="s">
        <v>41</v>
      </c>
      <c r="Z1148" s="13" t="s">
        <v>41</v>
      </c>
      <c r="AA1148" s="13"/>
      <c r="AB1148" s="13">
        <v>-1</v>
      </c>
      <c r="AC1148" s="13">
        <v>1</v>
      </c>
      <c r="AD1148" s="13" t="s">
        <v>41</v>
      </c>
      <c r="AE1148" s="13">
        <v>0</v>
      </c>
      <c r="AF1148" s="13" t="s">
        <v>42</v>
      </c>
      <c r="AG1148" s="13">
        <v>1</v>
      </c>
      <c r="AH1148" s="46" t="str">
        <f t="shared" si="36"/>
        <v>-1</v>
      </c>
      <c r="AI1148" s="46" t="s">
        <v>82</v>
      </c>
      <c r="AJ1148" s="46" t="str">
        <f t="shared" si="37"/>
        <v>2</v>
      </c>
      <c r="AK1148" s="13" t="s">
        <v>41</v>
      </c>
      <c r="AL1148" s="13" t="s">
        <v>41</v>
      </c>
      <c r="AM1148" s="13"/>
      <c r="AN1148" s="13">
        <v>101.31965006729475</v>
      </c>
      <c r="AO1148" s="13">
        <v>117.34261838440112</v>
      </c>
      <c r="AP1148" s="13">
        <v>125.13020833333333</v>
      </c>
      <c r="AQ1148" s="13">
        <v>148.05555555555554</v>
      </c>
      <c r="AR1148" s="36">
        <v>14.424707749999996</v>
      </c>
      <c r="AS1148" s="36">
        <v>0</v>
      </c>
      <c r="AT1148" s="36">
        <v>14.424707749999996</v>
      </c>
      <c r="AU1148" s="36">
        <v>14.424707749999996</v>
      </c>
      <c r="AV1148" s="36">
        <v>35.594856000000007</v>
      </c>
      <c r="AW1148" s="36">
        <v>0</v>
      </c>
      <c r="AX1148" s="36">
        <v>35.594856000000007</v>
      </c>
      <c r="AY1148" s="36">
        <v>35.594856000000007</v>
      </c>
      <c r="AZ1148" s="36">
        <v>3444.5</v>
      </c>
      <c r="BA1148" s="36" t="s">
        <v>50</v>
      </c>
      <c r="BB1148" s="36">
        <v>3444.5</v>
      </c>
      <c r="BC1148" s="36">
        <v>3444.5</v>
      </c>
      <c r="BD1148" s="36">
        <v>14.424707749999996</v>
      </c>
      <c r="BE1148" s="36">
        <v>0</v>
      </c>
      <c r="BF1148" s="36">
        <v>14.424707749999996</v>
      </c>
      <c r="BG1148" s="36">
        <v>14.424707749999996</v>
      </c>
      <c r="BH1148" s="36">
        <v>35.594856000000007</v>
      </c>
      <c r="BI1148" s="36">
        <v>0</v>
      </c>
      <c r="BJ1148" s="36">
        <v>35.594856000000007</v>
      </c>
      <c r="BK1148" s="36">
        <v>35.594856000000007</v>
      </c>
      <c r="BL1148" s="36">
        <v>3300.9166666666665</v>
      </c>
      <c r="BM1148" s="36">
        <v>70.341180446923673</v>
      </c>
      <c r="BN1148" s="36">
        <v>3272.2</v>
      </c>
      <c r="BO1148" s="36">
        <v>3444.5</v>
      </c>
      <c r="BP1148" s="36">
        <v>14.424707749999996</v>
      </c>
      <c r="BQ1148" s="36">
        <v>0</v>
      </c>
      <c r="BR1148" s="36">
        <v>14.424707749999996</v>
      </c>
      <c r="BS1148" s="36">
        <v>14.424707749999996</v>
      </c>
      <c r="BT1148" s="36">
        <v>35.594856000000007</v>
      </c>
      <c r="BU1148" s="36">
        <v>0</v>
      </c>
      <c r="BV1148" s="36">
        <v>35.594856000000007</v>
      </c>
      <c r="BW1148" s="36">
        <v>35.594856000000007</v>
      </c>
      <c r="BX1148" s="36">
        <v>3186.1062499999994</v>
      </c>
      <c r="BY1148" s="36">
        <v>108.92465572587312</v>
      </c>
      <c r="BZ1148" s="36">
        <v>3100</v>
      </c>
      <c r="CA1148" s="36">
        <v>3444.5</v>
      </c>
      <c r="CB1148" s="36"/>
      <c r="CC1148" s="40">
        <v>21.652000000000001</v>
      </c>
      <c r="CD1148" s="40">
        <v>72.02</v>
      </c>
      <c r="CE1148" s="40"/>
    </row>
    <row r="1149" spans="1:83" s="5" customFormat="1">
      <c r="A1149" s="13" t="s">
        <v>511</v>
      </c>
      <c r="B1149" s="13">
        <v>5</v>
      </c>
      <c r="C1149" s="13">
        <v>9</v>
      </c>
      <c r="D1149" s="13" t="s">
        <v>117</v>
      </c>
      <c r="E1149" s="35" t="s">
        <v>486</v>
      </c>
      <c r="F1149" s="13" t="s">
        <v>36</v>
      </c>
      <c r="G1149" s="36">
        <v>1144194754</v>
      </c>
      <c r="H1149" s="13"/>
      <c r="I1149" s="37">
        <v>22</v>
      </c>
      <c r="J1149" s="37" t="s">
        <v>70</v>
      </c>
      <c r="K1149" s="38">
        <v>43538</v>
      </c>
      <c r="L1149" s="39">
        <v>0.66666666666666663</v>
      </c>
      <c r="M1149" s="37" t="s">
        <v>39</v>
      </c>
      <c r="N1149" s="37" t="s">
        <v>190</v>
      </c>
      <c r="O1149" s="37" t="s">
        <v>100</v>
      </c>
      <c r="P1149" s="37" t="s">
        <v>190</v>
      </c>
      <c r="Q1149" s="37">
        <v>3</v>
      </c>
      <c r="R1149" s="13" t="s">
        <v>43</v>
      </c>
      <c r="S1149" s="13" t="s">
        <v>44</v>
      </c>
      <c r="T1149" s="13" t="s">
        <v>41</v>
      </c>
      <c r="U1149" s="13" t="s">
        <v>52</v>
      </c>
      <c r="V1149" s="13" t="s">
        <v>42</v>
      </c>
      <c r="W1149" s="13" t="s">
        <v>72</v>
      </c>
      <c r="X1149" s="13" t="s">
        <v>138</v>
      </c>
      <c r="Y1149" s="13" t="s">
        <v>41</v>
      </c>
      <c r="Z1149" s="13" t="s">
        <v>41</v>
      </c>
      <c r="AA1149" s="13"/>
      <c r="AB1149" s="13">
        <v>-1</v>
      </c>
      <c r="AC1149" s="13">
        <v>1</v>
      </c>
      <c r="AD1149" s="13" t="s">
        <v>41</v>
      </c>
      <c r="AE1149" s="13">
        <v>0</v>
      </c>
      <c r="AF1149" s="13" t="s">
        <v>42</v>
      </c>
      <c r="AG1149" s="13">
        <v>1</v>
      </c>
      <c r="AH1149" s="46" t="str">
        <f t="shared" si="36"/>
        <v>-1</v>
      </c>
      <c r="AI1149" s="46" t="s">
        <v>82</v>
      </c>
      <c r="AJ1149" s="46" t="str">
        <f t="shared" si="37"/>
        <v>2</v>
      </c>
      <c r="AK1149" s="13" t="s">
        <v>41</v>
      </c>
      <c r="AL1149" s="13" t="s">
        <v>41</v>
      </c>
      <c r="AM1149" s="13"/>
      <c r="AN1149" s="13">
        <v>101.31965006729475</v>
      </c>
      <c r="AO1149" s="13">
        <v>117.34261838440112</v>
      </c>
      <c r="AP1149" s="13">
        <v>125.13020833333333</v>
      </c>
      <c r="AQ1149" s="13">
        <v>148.05555555555554</v>
      </c>
      <c r="AR1149" s="36">
        <v>26.559157499999994</v>
      </c>
      <c r="AS1149" s="36">
        <v>5.6712361508834714</v>
      </c>
      <c r="AT1149" s="36">
        <v>22.548987959999991</v>
      </c>
      <c r="AU1149" s="36">
        <v>30.569327039999997</v>
      </c>
      <c r="AV1149" s="36">
        <v>42.325458500000003</v>
      </c>
      <c r="AW1149" s="36">
        <v>9.5185093384422466</v>
      </c>
      <c r="AX1149" s="36">
        <v>35.594856000000007</v>
      </c>
      <c r="AY1149" s="36">
        <v>49.056061</v>
      </c>
      <c r="AZ1149" s="36">
        <v>4391.7</v>
      </c>
      <c r="BA1149" s="36" t="s">
        <v>50</v>
      </c>
      <c r="BB1149" s="36">
        <v>4133.3999999999996</v>
      </c>
      <c r="BC1149" s="36">
        <v>4650</v>
      </c>
      <c r="BD1149" s="36">
        <v>22.548987959999991</v>
      </c>
      <c r="BE1149" s="36">
        <v>0</v>
      </c>
      <c r="BF1149" s="36">
        <v>22.548987959999991</v>
      </c>
      <c r="BG1149" s="36">
        <v>22.548987959999991</v>
      </c>
      <c r="BH1149" s="36">
        <v>42.325458500000003</v>
      </c>
      <c r="BI1149" s="36">
        <v>9.5185093384422466</v>
      </c>
      <c r="BJ1149" s="36">
        <v>35.594856000000007</v>
      </c>
      <c r="BK1149" s="36">
        <v>49.056061</v>
      </c>
      <c r="BL1149" s="36">
        <v>4162.0999999999995</v>
      </c>
      <c r="BM1149" s="36">
        <v>70.3003556178775</v>
      </c>
      <c r="BN1149" s="36">
        <v>4133.3999999999996</v>
      </c>
      <c r="BO1149" s="36">
        <v>4305.6000000000004</v>
      </c>
      <c r="BP1149" s="36">
        <v>18.486847854999994</v>
      </c>
      <c r="BQ1149" s="36">
        <v>5.744733628750665</v>
      </c>
      <c r="BR1149" s="36">
        <v>14.424707749999996</v>
      </c>
      <c r="BS1149" s="36">
        <v>22.548987959999991</v>
      </c>
      <c r="BT1149" s="36">
        <v>35.594856000000007</v>
      </c>
      <c r="BU1149" s="36">
        <v>0</v>
      </c>
      <c r="BV1149" s="36">
        <v>35.594856000000007</v>
      </c>
      <c r="BW1149" s="36">
        <v>35.594856000000007</v>
      </c>
      <c r="BX1149" s="36">
        <v>3864.2875000000004</v>
      </c>
      <c r="BY1149" s="36">
        <v>332.58289367715025</v>
      </c>
      <c r="BZ1149" s="36">
        <v>3444.5</v>
      </c>
      <c r="CA1149" s="36">
        <v>4305.6000000000004</v>
      </c>
      <c r="CB1149" s="36"/>
      <c r="CC1149" s="40">
        <v>21.867000000000001</v>
      </c>
      <c r="CD1149" s="40">
        <v>71.415999999999997</v>
      </c>
      <c r="CE1149" s="40"/>
    </row>
    <row r="1150" spans="1:83" s="5" customFormat="1">
      <c r="A1150" s="13" t="s">
        <v>511</v>
      </c>
      <c r="B1150" s="13">
        <v>5</v>
      </c>
      <c r="C1150" s="13">
        <v>9</v>
      </c>
      <c r="D1150" s="13" t="s">
        <v>117</v>
      </c>
      <c r="E1150" s="35" t="s">
        <v>486</v>
      </c>
      <c r="F1150" s="13" t="s">
        <v>36</v>
      </c>
      <c r="G1150" s="36">
        <v>1144194754</v>
      </c>
      <c r="H1150" s="13"/>
      <c r="I1150" s="37">
        <v>22</v>
      </c>
      <c r="J1150" s="37" t="s">
        <v>70</v>
      </c>
      <c r="K1150" s="38">
        <v>43538</v>
      </c>
      <c r="L1150" s="39">
        <v>0.67847222222222225</v>
      </c>
      <c r="M1150" s="37" t="s">
        <v>39</v>
      </c>
      <c r="N1150" s="37" t="s">
        <v>190</v>
      </c>
      <c r="O1150" s="37" t="s">
        <v>100</v>
      </c>
      <c r="P1150" s="37" t="s">
        <v>190</v>
      </c>
      <c r="Q1150" s="37">
        <v>4</v>
      </c>
      <c r="R1150" s="13" t="s">
        <v>43</v>
      </c>
      <c r="S1150" s="13" t="s">
        <v>44</v>
      </c>
      <c r="T1150" s="13" t="s">
        <v>41</v>
      </c>
      <c r="U1150" s="13" t="s">
        <v>52</v>
      </c>
      <c r="V1150" s="13" t="s">
        <v>42</v>
      </c>
      <c r="W1150" s="13" t="s">
        <v>135</v>
      </c>
      <c r="X1150" s="13" t="s">
        <v>138</v>
      </c>
      <c r="Y1150" s="13" t="s">
        <v>42</v>
      </c>
      <c r="Z1150" s="13" t="s">
        <v>41</v>
      </c>
      <c r="AA1150" s="13"/>
      <c r="AB1150" s="13">
        <v>-1</v>
      </c>
      <c r="AC1150" s="13">
        <v>1</v>
      </c>
      <c r="AD1150" s="13" t="s">
        <v>41</v>
      </c>
      <c r="AE1150" s="13">
        <v>0</v>
      </c>
      <c r="AF1150" s="13" t="s">
        <v>42</v>
      </c>
      <c r="AG1150" s="13">
        <v>2</v>
      </c>
      <c r="AH1150" s="46" t="str">
        <f t="shared" si="36"/>
        <v>-2</v>
      </c>
      <c r="AI1150" s="46" t="s">
        <v>82</v>
      </c>
      <c r="AJ1150" s="46" t="str">
        <f t="shared" si="37"/>
        <v>2</v>
      </c>
      <c r="AK1150" s="13" t="s">
        <v>42</v>
      </c>
      <c r="AL1150" s="13" t="s">
        <v>41</v>
      </c>
      <c r="AM1150" s="13"/>
      <c r="AN1150" s="13">
        <v>101.31965006729475</v>
      </c>
      <c r="AO1150" s="13">
        <v>117.34261838440112</v>
      </c>
      <c r="AP1150" s="13">
        <v>125.13020833333333</v>
      </c>
      <c r="AQ1150" s="13">
        <v>148.05555555555554</v>
      </c>
      <c r="AR1150" s="36">
        <v>38.691374709999998</v>
      </c>
      <c r="AS1150" s="36">
        <v>0</v>
      </c>
      <c r="AT1150" s="36">
        <v>38.691374709999998</v>
      </c>
      <c r="AU1150" s="36">
        <v>38.691374709999998</v>
      </c>
      <c r="AV1150" s="36">
        <v>55.7804225</v>
      </c>
      <c r="AW1150" s="36">
        <v>9.5096832315995332</v>
      </c>
      <c r="AX1150" s="36">
        <v>49.056061</v>
      </c>
      <c r="AY1150" s="36">
        <v>62.504784000000001</v>
      </c>
      <c r="AZ1150" s="36">
        <v>4176.4250000000002</v>
      </c>
      <c r="BA1150" s="36" t="s">
        <v>50</v>
      </c>
      <c r="BB1150" s="36">
        <v>3961.1</v>
      </c>
      <c r="BC1150" s="36">
        <v>4305.6000000000004</v>
      </c>
      <c r="BD1150" s="36">
        <v>34.630350874999998</v>
      </c>
      <c r="BE1150" s="36">
        <v>5.7431549845773828</v>
      </c>
      <c r="BF1150" s="36">
        <v>30.569327039999997</v>
      </c>
      <c r="BG1150" s="36">
        <v>38.691374709999998</v>
      </c>
      <c r="BH1150" s="36">
        <v>49.056061</v>
      </c>
      <c r="BI1150" s="36">
        <v>0</v>
      </c>
      <c r="BJ1150" s="36">
        <v>49.056061</v>
      </c>
      <c r="BK1150" s="36">
        <v>49.056061</v>
      </c>
      <c r="BL1150" s="36">
        <v>4305.5999999999995</v>
      </c>
      <c r="BM1150" s="36">
        <v>154.02036229018577</v>
      </c>
      <c r="BN1150" s="36">
        <v>4133.3999999999996</v>
      </c>
      <c r="BO1150" s="36">
        <v>4477.8</v>
      </c>
      <c r="BP1150" s="36">
        <v>34.630350874999998</v>
      </c>
      <c r="BQ1150" s="36">
        <v>5.7431549845773828</v>
      </c>
      <c r="BR1150" s="36">
        <v>30.569327039999997</v>
      </c>
      <c r="BS1150" s="36">
        <v>38.691374709999998</v>
      </c>
      <c r="BT1150" s="36">
        <v>49.056061</v>
      </c>
      <c r="BU1150" s="36">
        <v>0</v>
      </c>
      <c r="BV1150" s="36">
        <v>49.056061</v>
      </c>
      <c r="BW1150" s="36">
        <v>49.056061</v>
      </c>
      <c r="BX1150" s="36">
        <v>4423.9937500000005</v>
      </c>
      <c r="BY1150" s="36">
        <v>224.25785298401493</v>
      </c>
      <c r="BZ1150" s="36">
        <v>4133.3999999999996</v>
      </c>
      <c r="CA1150" s="36">
        <v>4822.3</v>
      </c>
      <c r="CB1150" s="36"/>
      <c r="CC1150" s="40">
        <v>21.914999999999999</v>
      </c>
      <c r="CD1150" s="40">
        <v>69.954999999999998</v>
      </c>
      <c r="CE1150" s="40"/>
    </row>
    <row r="1151" spans="1:83" s="5" customFormat="1">
      <c r="A1151" s="13" t="s">
        <v>511</v>
      </c>
      <c r="B1151" s="13">
        <v>5</v>
      </c>
      <c r="C1151" s="13">
        <v>9</v>
      </c>
      <c r="D1151" s="13" t="s">
        <v>117</v>
      </c>
      <c r="E1151" s="35" t="s">
        <v>486</v>
      </c>
      <c r="F1151" s="13" t="s">
        <v>36</v>
      </c>
      <c r="G1151" s="36">
        <v>1144194754</v>
      </c>
      <c r="H1151" s="13"/>
      <c r="I1151" s="37">
        <v>22</v>
      </c>
      <c r="J1151" s="37" t="s">
        <v>70</v>
      </c>
      <c r="K1151" s="38">
        <v>43538</v>
      </c>
      <c r="L1151" s="39">
        <v>0.69305555555555554</v>
      </c>
      <c r="M1151" s="37" t="s">
        <v>39</v>
      </c>
      <c r="N1151" s="37" t="s">
        <v>190</v>
      </c>
      <c r="O1151" s="37" t="s">
        <v>100</v>
      </c>
      <c r="P1151" s="37" t="s">
        <v>190</v>
      </c>
      <c r="Q1151" s="37">
        <v>5</v>
      </c>
      <c r="R1151" s="13" t="s">
        <v>43</v>
      </c>
      <c r="S1151" s="13" t="s">
        <v>56</v>
      </c>
      <c r="T1151" s="13" t="s">
        <v>41</v>
      </c>
      <c r="U1151" s="13" t="s">
        <v>52</v>
      </c>
      <c r="V1151" s="13" t="s">
        <v>42</v>
      </c>
      <c r="W1151" s="13" t="s">
        <v>135</v>
      </c>
      <c r="X1151" s="13" t="s">
        <v>138</v>
      </c>
      <c r="Y1151" s="13" t="s">
        <v>42</v>
      </c>
      <c r="Z1151" s="13" t="s">
        <v>41</v>
      </c>
      <c r="AA1151" s="13"/>
      <c r="AB1151" s="13">
        <v>-1</v>
      </c>
      <c r="AC1151" s="13">
        <v>2</v>
      </c>
      <c r="AD1151" s="13" t="s">
        <v>41</v>
      </c>
      <c r="AE1151" s="13">
        <v>0</v>
      </c>
      <c r="AF1151" s="13" t="s">
        <v>42</v>
      </c>
      <c r="AG1151" s="13">
        <v>2</v>
      </c>
      <c r="AH1151" s="46" t="str">
        <f t="shared" si="36"/>
        <v>-2</v>
      </c>
      <c r="AI1151" s="46" t="s">
        <v>82</v>
      </c>
      <c r="AJ1151" s="46" t="str">
        <f t="shared" si="37"/>
        <v>2</v>
      </c>
      <c r="AK1151" s="13" t="s">
        <v>42</v>
      </c>
      <c r="AL1151" s="13" t="s">
        <v>41</v>
      </c>
      <c r="AM1151" s="13"/>
      <c r="AN1151" s="13">
        <v>101.31965006729475</v>
      </c>
      <c r="AO1151" s="13">
        <v>117.34261838440112</v>
      </c>
      <c r="AP1151" s="13">
        <v>125.13020833333333</v>
      </c>
      <c r="AQ1151" s="13">
        <v>148.05555555555554</v>
      </c>
      <c r="AR1151" s="36">
        <v>58.991438674999991</v>
      </c>
      <c r="AS1151" s="36">
        <v>5.7407719357298399</v>
      </c>
      <c r="AT1151" s="36">
        <v>54.932099909999998</v>
      </c>
      <c r="AU1151" s="36">
        <v>63.050777439999983</v>
      </c>
      <c r="AV1151" s="36">
        <v>62.504784000000001</v>
      </c>
      <c r="AW1151" s="36">
        <v>0</v>
      </c>
      <c r="AX1151" s="36">
        <v>62.504784000000001</v>
      </c>
      <c r="AY1151" s="36">
        <v>62.504784000000001</v>
      </c>
      <c r="AZ1151" s="36">
        <v>5209.75</v>
      </c>
      <c r="BA1151" s="36" t="s">
        <v>50</v>
      </c>
      <c r="BB1151" s="36">
        <v>5166.7</v>
      </c>
      <c r="BC1151" s="36">
        <v>5338.9</v>
      </c>
      <c r="BD1151" s="36">
        <v>54.932099909999998</v>
      </c>
      <c r="BE1151" s="36">
        <v>0</v>
      </c>
      <c r="BF1151" s="36">
        <v>54.932099909999998</v>
      </c>
      <c r="BG1151" s="36">
        <v>54.932099909999998</v>
      </c>
      <c r="BH1151" s="36">
        <v>62.504784000000001</v>
      </c>
      <c r="BI1151" s="36">
        <v>0</v>
      </c>
      <c r="BJ1151" s="36">
        <v>62.504784000000001</v>
      </c>
      <c r="BK1151" s="36">
        <v>62.504784000000001</v>
      </c>
      <c r="BL1151" s="36">
        <v>5310.2</v>
      </c>
      <c r="BM1151" s="36">
        <v>70.300355617877116</v>
      </c>
      <c r="BN1151" s="36">
        <v>5166.7</v>
      </c>
      <c r="BO1151" s="36">
        <v>5338.9</v>
      </c>
      <c r="BP1151" s="36">
        <v>50.872199454999993</v>
      </c>
      <c r="BQ1151" s="36">
        <v>5.7415662853457059</v>
      </c>
      <c r="BR1151" s="36">
        <v>46.812298999999989</v>
      </c>
      <c r="BS1151" s="36">
        <v>54.932099909999998</v>
      </c>
      <c r="BT1151" s="36">
        <v>62.504784000000001</v>
      </c>
      <c r="BU1151" s="36">
        <v>0</v>
      </c>
      <c r="BV1151" s="36">
        <v>62.504784000000001</v>
      </c>
      <c r="BW1151" s="36">
        <v>62.504784000000001</v>
      </c>
      <c r="BX1151" s="36">
        <v>4639.25</v>
      </c>
      <c r="BY1151" s="36">
        <v>607.9902411497485</v>
      </c>
      <c r="BZ1151" s="36">
        <v>3961.1</v>
      </c>
      <c r="CA1151" s="36">
        <v>5338.9</v>
      </c>
      <c r="CB1151" s="36"/>
      <c r="CC1151" s="40">
        <v>21.914999999999999</v>
      </c>
      <c r="CD1151" s="40">
        <v>69.748999999999995</v>
      </c>
      <c r="CE1151" s="40"/>
    </row>
    <row r="1152" spans="1:83" s="5" customFormat="1">
      <c r="A1152" s="13" t="s">
        <v>511</v>
      </c>
      <c r="B1152" s="13">
        <v>5</v>
      </c>
      <c r="C1152" s="13">
        <v>10</v>
      </c>
      <c r="D1152" s="13" t="s">
        <v>90</v>
      </c>
      <c r="E1152" s="35" t="s">
        <v>487</v>
      </c>
      <c r="F1152" s="13" t="s">
        <v>36</v>
      </c>
      <c r="G1152" s="36">
        <v>1053853253</v>
      </c>
      <c r="H1152" s="13"/>
      <c r="I1152" s="37">
        <v>22</v>
      </c>
      <c r="J1152" s="37" t="s">
        <v>38</v>
      </c>
      <c r="K1152" s="38">
        <v>43538</v>
      </c>
      <c r="L1152" s="39">
        <v>0.64583333333333337</v>
      </c>
      <c r="M1152" s="37" t="s">
        <v>39</v>
      </c>
      <c r="N1152" s="37" t="s">
        <v>190</v>
      </c>
      <c r="O1152" s="37"/>
      <c r="P1152" s="37" t="s">
        <v>190</v>
      </c>
      <c r="Q1152" s="37">
        <v>1</v>
      </c>
      <c r="R1152" s="13" t="s">
        <v>43</v>
      </c>
      <c r="S1152" s="13" t="s">
        <v>56</v>
      </c>
      <c r="T1152" s="13" t="s">
        <v>42</v>
      </c>
      <c r="U1152" s="13" t="s">
        <v>52</v>
      </c>
      <c r="V1152" s="13" t="s">
        <v>42</v>
      </c>
      <c r="W1152" s="13" t="s">
        <v>66</v>
      </c>
      <c r="X1152" s="13" t="s">
        <v>106</v>
      </c>
      <c r="Y1152" s="13" t="s">
        <v>41</v>
      </c>
      <c r="Z1152" s="13" t="s">
        <v>41</v>
      </c>
      <c r="AA1152" s="13"/>
      <c r="AB1152" s="13">
        <v>-1</v>
      </c>
      <c r="AC1152" s="13">
        <v>2</v>
      </c>
      <c r="AD1152" s="13" t="s">
        <v>42</v>
      </c>
      <c r="AE1152" s="13">
        <v>0</v>
      </c>
      <c r="AF1152" s="13" t="s">
        <v>42</v>
      </c>
      <c r="AG1152" s="13">
        <v>0</v>
      </c>
      <c r="AH1152" s="46" t="str">
        <f t="shared" si="36"/>
        <v>0</v>
      </c>
      <c r="AI1152" s="46" t="s">
        <v>48</v>
      </c>
      <c r="AJ1152" s="46" t="str">
        <f t="shared" si="37"/>
        <v>1</v>
      </c>
      <c r="AK1152" s="13" t="s">
        <v>41</v>
      </c>
      <c r="AL1152" s="13" t="s">
        <v>41</v>
      </c>
      <c r="AM1152" s="13"/>
      <c r="AN1152" s="13">
        <v>101.31965006729475</v>
      </c>
      <c r="AO1152" s="13">
        <v>117.34261838440112</v>
      </c>
      <c r="AP1152" s="13">
        <v>125.13020833333333</v>
      </c>
      <c r="AQ1152" s="13">
        <v>148.05555555555554</v>
      </c>
      <c r="AR1152" s="36">
        <v>-30.064739999999993</v>
      </c>
      <c r="AS1152" s="36">
        <v>0</v>
      </c>
      <c r="AT1152" s="36">
        <v>-30.064739999999993</v>
      </c>
      <c r="AU1152" s="36">
        <v>-30.064739999999993</v>
      </c>
      <c r="AV1152" s="36">
        <v>-46.58849</v>
      </c>
      <c r="AW1152" s="36">
        <v>0</v>
      </c>
      <c r="AX1152" s="36">
        <v>-46.58849</v>
      </c>
      <c r="AY1152" s="36">
        <v>-46.58849</v>
      </c>
      <c r="AZ1152" s="36">
        <v>3100</v>
      </c>
      <c r="BA1152" s="36" t="s">
        <v>50</v>
      </c>
      <c r="BB1152" s="36">
        <v>3100</v>
      </c>
      <c r="BC1152" s="36">
        <v>3100</v>
      </c>
      <c r="BD1152" s="36">
        <v>-39.488649999999993</v>
      </c>
      <c r="BE1152" s="36">
        <v>13.327421332583461</v>
      </c>
      <c r="BF1152" s="36">
        <v>-48.912559999999999</v>
      </c>
      <c r="BG1152" s="36">
        <v>-30.064739999999993</v>
      </c>
      <c r="BH1152" s="36">
        <v>-38.734704999999998</v>
      </c>
      <c r="BI1152" s="36">
        <v>11.106929262962394</v>
      </c>
      <c r="BJ1152" s="36">
        <v>-46.58849</v>
      </c>
      <c r="BK1152" s="36">
        <v>-30.880919999999996</v>
      </c>
      <c r="BL1152" s="36">
        <v>3157.4</v>
      </c>
      <c r="BM1152" s="36">
        <v>88.923697628922199</v>
      </c>
      <c r="BN1152" s="36">
        <v>3100</v>
      </c>
      <c r="BO1152" s="36">
        <v>3272.2</v>
      </c>
      <c r="BP1152" s="36">
        <v>-39.488649999999993</v>
      </c>
      <c r="BQ1152" s="36">
        <v>13.327421332583461</v>
      </c>
      <c r="BR1152" s="36">
        <v>-48.912559999999999</v>
      </c>
      <c r="BS1152" s="36">
        <v>-30.064739999999993</v>
      </c>
      <c r="BT1152" s="36">
        <v>-46.58849</v>
      </c>
      <c r="BU1152" s="36">
        <v>0</v>
      </c>
      <c r="BV1152" s="36">
        <v>-46.58849</v>
      </c>
      <c r="BW1152" s="36">
        <v>-46.58849</v>
      </c>
      <c r="BX1152" s="36">
        <v>3369.1187499999996</v>
      </c>
      <c r="BY1152" s="36">
        <v>198.57440324724629</v>
      </c>
      <c r="BZ1152" s="36">
        <v>3100</v>
      </c>
      <c r="CA1152" s="36">
        <v>3616.7</v>
      </c>
      <c r="CB1152" s="36"/>
      <c r="CC1152" s="40">
        <v>21.245999999999999</v>
      </c>
      <c r="CD1152" s="40">
        <v>72.292000000000002</v>
      </c>
      <c r="CE1152" s="40"/>
    </row>
    <row r="1153" spans="1:83" s="5" customFormat="1">
      <c r="A1153" s="13" t="s">
        <v>511</v>
      </c>
      <c r="B1153" s="13">
        <v>5</v>
      </c>
      <c r="C1153" s="13">
        <v>10</v>
      </c>
      <c r="D1153" s="13" t="s">
        <v>90</v>
      </c>
      <c r="E1153" s="35" t="s">
        <v>487</v>
      </c>
      <c r="F1153" s="13" t="s">
        <v>36</v>
      </c>
      <c r="G1153" s="36">
        <v>1053853253</v>
      </c>
      <c r="H1153" s="13"/>
      <c r="I1153" s="37">
        <v>22</v>
      </c>
      <c r="J1153" s="37" t="s">
        <v>38</v>
      </c>
      <c r="K1153" s="38">
        <v>43538</v>
      </c>
      <c r="L1153" s="39">
        <v>0.65625</v>
      </c>
      <c r="M1153" s="37" t="s">
        <v>39</v>
      </c>
      <c r="N1153" s="37" t="s">
        <v>190</v>
      </c>
      <c r="O1153" s="37"/>
      <c r="P1153" s="37" t="s">
        <v>190</v>
      </c>
      <c r="Q1153" s="37">
        <v>2</v>
      </c>
      <c r="R1153" s="13" t="s">
        <v>43</v>
      </c>
      <c r="S1153" s="13" t="s">
        <v>56</v>
      </c>
      <c r="T1153" s="13" t="s">
        <v>41</v>
      </c>
      <c r="U1153" s="13" t="s">
        <v>52</v>
      </c>
      <c r="V1153" s="13" t="s">
        <v>42</v>
      </c>
      <c r="W1153" s="13" t="s">
        <v>135</v>
      </c>
      <c r="X1153" s="13" t="s">
        <v>138</v>
      </c>
      <c r="Y1153" s="13" t="s">
        <v>41</v>
      </c>
      <c r="Z1153" s="13" t="s">
        <v>41</v>
      </c>
      <c r="AA1153" s="13"/>
      <c r="AB1153" s="13">
        <v>-1</v>
      </c>
      <c r="AC1153" s="13">
        <v>2</v>
      </c>
      <c r="AD1153" s="13" t="s">
        <v>41</v>
      </c>
      <c r="AE1153" s="13">
        <v>0</v>
      </c>
      <c r="AF1153" s="13" t="s">
        <v>42</v>
      </c>
      <c r="AG1153" s="13">
        <v>2</v>
      </c>
      <c r="AH1153" s="46" t="str">
        <f t="shared" si="36"/>
        <v>-2</v>
      </c>
      <c r="AI1153" s="46" t="s">
        <v>82</v>
      </c>
      <c r="AJ1153" s="46" t="str">
        <f t="shared" si="37"/>
        <v>2</v>
      </c>
      <c r="AK1153" s="13" t="s">
        <v>41</v>
      </c>
      <c r="AL1153" s="13" t="s">
        <v>41</v>
      </c>
      <c r="AM1153" s="13"/>
      <c r="AN1153" s="13">
        <v>101.31965006729475</v>
      </c>
      <c r="AO1153" s="13">
        <v>117.34261838440112</v>
      </c>
      <c r="AP1153" s="13">
        <v>125.13020833333333</v>
      </c>
      <c r="AQ1153" s="13">
        <v>148.05555555555554</v>
      </c>
      <c r="AR1153" s="36">
        <v>-48.912559999999999</v>
      </c>
      <c r="AS1153" s="36">
        <v>0</v>
      </c>
      <c r="AT1153" s="36">
        <v>-48.912559999999999</v>
      </c>
      <c r="AU1153" s="36">
        <v>-48.912559999999999</v>
      </c>
      <c r="AV1153" s="36">
        <v>-62.296059999999997</v>
      </c>
      <c r="AW1153" s="36">
        <v>0</v>
      </c>
      <c r="AX1153" s="36">
        <v>-62.296059999999997</v>
      </c>
      <c r="AY1153" s="36">
        <v>-62.296059999999997</v>
      </c>
      <c r="AZ1153" s="36">
        <v>3444.5</v>
      </c>
      <c r="BA1153" s="36" t="s">
        <v>50</v>
      </c>
      <c r="BB1153" s="36">
        <v>3444.5</v>
      </c>
      <c r="BC1153" s="36">
        <v>3444.5</v>
      </c>
      <c r="BD1153" s="36">
        <v>-39.488649999999993</v>
      </c>
      <c r="BE1153" s="36">
        <v>13.327421332583461</v>
      </c>
      <c r="BF1153" s="36">
        <v>-48.912559999999999</v>
      </c>
      <c r="BG1153" s="36">
        <v>-30.064739999999993</v>
      </c>
      <c r="BH1153" s="36">
        <v>-54.442274999999995</v>
      </c>
      <c r="BI1153" s="36">
        <v>11.106929262962394</v>
      </c>
      <c r="BJ1153" s="36">
        <v>-62.296059999999997</v>
      </c>
      <c r="BK1153" s="36">
        <v>-46.58849</v>
      </c>
      <c r="BL1153" s="36">
        <v>3300.9166666666665</v>
      </c>
      <c r="BM1153" s="36">
        <v>70.341180446923673</v>
      </c>
      <c r="BN1153" s="36">
        <v>3272.2</v>
      </c>
      <c r="BO1153" s="36">
        <v>3444.5</v>
      </c>
      <c r="BP1153" s="36">
        <v>-39.488649999999993</v>
      </c>
      <c r="BQ1153" s="36">
        <v>13.327421332583461</v>
      </c>
      <c r="BR1153" s="36">
        <v>-48.912559999999999</v>
      </c>
      <c r="BS1153" s="36">
        <v>-30.064739999999993</v>
      </c>
      <c r="BT1153" s="36">
        <v>-54.442274999999995</v>
      </c>
      <c r="BU1153" s="36">
        <v>11.106929262962394</v>
      </c>
      <c r="BV1153" s="36">
        <v>-62.296059999999997</v>
      </c>
      <c r="BW1153" s="36">
        <v>-46.58849</v>
      </c>
      <c r="BX1153" s="36">
        <v>3186.1062499999994</v>
      </c>
      <c r="BY1153" s="36">
        <v>108.92465572587312</v>
      </c>
      <c r="BZ1153" s="36">
        <v>3100</v>
      </c>
      <c r="CA1153" s="36">
        <v>3444.5</v>
      </c>
      <c r="CB1153" s="36"/>
      <c r="CC1153" s="40">
        <v>21.652000000000001</v>
      </c>
      <c r="CD1153" s="40">
        <v>72.02</v>
      </c>
      <c r="CE1153" s="40"/>
    </row>
    <row r="1154" spans="1:83" s="5" customFormat="1">
      <c r="A1154" s="13" t="s">
        <v>511</v>
      </c>
      <c r="B1154" s="13">
        <v>5</v>
      </c>
      <c r="C1154" s="13">
        <v>10</v>
      </c>
      <c r="D1154" s="13" t="s">
        <v>90</v>
      </c>
      <c r="E1154" s="35" t="s">
        <v>487</v>
      </c>
      <c r="F1154" s="13" t="s">
        <v>36</v>
      </c>
      <c r="G1154" s="36">
        <v>1053853253</v>
      </c>
      <c r="H1154" s="13"/>
      <c r="I1154" s="37">
        <v>22</v>
      </c>
      <c r="J1154" s="37" t="s">
        <v>38</v>
      </c>
      <c r="K1154" s="38">
        <v>43538</v>
      </c>
      <c r="L1154" s="39">
        <v>0.66666666666666663</v>
      </c>
      <c r="M1154" s="37" t="s">
        <v>39</v>
      </c>
      <c r="N1154" s="37" t="s">
        <v>190</v>
      </c>
      <c r="O1154" s="37"/>
      <c r="P1154" s="37" t="s">
        <v>190</v>
      </c>
      <c r="Q1154" s="37">
        <v>3</v>
      </c>
      <c r="R1154" s="13" t="s">
        <v>84</v>
      </c>
      <c r="S1154" s="13" t="s">
        <v>56</v>
      </c>
      <c r="T1154" s="13" t="s">
        <v>41</v>
      </c>
      <c r="U1154" s="13" t="s">
        <v>52</v>
      </c>
      <c r="V1154" s="13" t="s">
        <v>42</v>
      </c>
      <c r="W1154" s="13"/>
      <c r="X1154" s="13" t="s">
        <v>138</v>
      </c>
      <c r="Y1154" s="13" t="s">
        <v>42</v>
      </c>
      <c r="Z1154" s="13" t="s">
        <v>41</v>
      </c>
      <c r="AA1154" s="13"/>
      <c r="AB1154" s="13">
        <v>-2</v>
      </c>
      <c r="AC1154" s="13">
        <v>2</v>
      </c>
      <c r="AD1154" s="13" t="s">
        <v>41</v>
      </c>
      <c r="AE1154" s="13">
        <v>0</v>
      </c>
      <c r="AF1154" s="13" t="s">
        <v>42</v>
      </c>
      <c r="AG1154" s="13" t="s">
        <v>57</v>
      </c>
      <c r="AH1154" s="46" t="b">
        <f t="shared" si="36"/>
        <v>0</v>
      </c>
      <c r="AI1154" s="46" t="s">
        <v>82</v>
      </c>
      <c r="AJ1154" s="46" t="str">
        <f t="shared" si="37"/>
        <v>2</v>
      </c>
      <c r="AK1154" s="13" t="s">
        <v>42</v>
      </c>
      <c r="AL1154" s="13" t="s">
        <v>41</v>
      </c>
      <c r="AM1154" s="13"/>
      <c r="AN1154" s="13">
        <v>101.31965006729475</v>
      </c>
      <c r="AO1154" s="13">
        <v>117.34261838440112</v>
      </c>
      <c r="AP1154" s="13">
        <v>125.13020833333333</v>
      </c>
      <c r="AQ1154" s="13">
        <v>148.05555555555554</v>
      </c>
      <c r="AR1154" s="36">
        <v>-48.912559999999999</v>
      </c>
      <c r="AS1154" s="36">
        <v>0</v>
      </c>
      <c r="AT1154" s="36">
        <v>-48.912559999999999</v>
      </c>
      <c r="AU1154" s="36">
        <v>-48.912559999999999</v>
      </c>
      <c r="AV1154" s="36">
        <v>-62.296059999999997</v>
      </c>
      <c r="AW1154" s="36">
        <v>0</v>
      </c>
      <c r="AX1154" s="36">
        <v>-62.296059999999997</v>
      </c>
      <c r="AY1154" s="36">
        <v>-62.296059999999997</v>
      </c>
      <c r="AZ1154" s="36">
        <v>4391.7</v>
      </c>
      <c r="BA1154" s="36" t="s">
        <v>50</v>
      </c>
      <c r="BB1154" s="36">
        <v>4133.3999999999996</v>
      </c>
      <c r="BC1154" s="36">
        <v>4650</v>
      </c>
      <c r="BD1154" s="36">
        <v>-39.488649999999993</v>
      </c>
      <c r="BE1154" s="36">
        <v>13.327421332583461</v>
      </c>
      <c r="BF1154" s="36">
        <v>-48.912559999999999</v>
      </c>
      <c r="BG1154" s="36">
        <v>-30.064739999999993</v>
      </c>
      <c r="BH1154" s="36">
        <v>-38.734704999999998</v>
      </c>
      <c r="BI1154" s="36">
        <v>33.320787788887138</v>
      </c>
      <c r="BJ1154" s="36">
        <v>-62.296059999999997</v>
      </c>
      <c r="BK1154" s="36">
        <v>-15.173349999999999</v>
      </c>
      <c r="BL1154" s="36">
        <v>4162.0999999999995</v>
      </c>
      <c r="BM1154" s="36">
        <v>70.3003556178775</v>
      </c>
      <c r="BN1154" s="36">
        <v>4133.3999999999996</v>
      </c>
      <c r="BO1154" s="36">
        <v>4305.6000000000004</v>
      </c>
      <c r="BP1154" s="36">
        <v>-48.912559999999999</v>
      </c>
      <c r="BQ1154" s="36">
        <v>0</v>
      </c>
      <c r="BR1154" s="36">
        <v>-48.912559999999999</v>
      </c>
      <c r="BS1154" s="36">
        <v>-48.912559999999999</v>
      </c>
      <c r="BT1154" s="36">
        <v>-62.296059999999997</v>
      </c>
      <c r="BU1154" s="36">
        <v>0</v>
      </c>
      <c r="BV1154" s="36">
        <v>-62.296059999999997</v>
      </c>
      <c r="BW1154" s="36">
        <v>-62.296059999999997</v>
      </c>
      <c r="BX1154" s="36">
        <v>3864.2875000000004</v>
      </c>
      <c r="BY1154" s="36">
        <v>332.58289367715025</v>
      </c>
      <c r="BZ1154" s="36">
        <v>3444.5</v>
      </c>
      <c r="CA1154" s="36">
        <v>4305.6000000000004</v>
      </c>
      <c r="CB1154" s="36"/>
      <c r="CC1154" s="40">
        <v>21.867000000000001</v>
      </c>
      <c r="CD1154" s="40">
        <v>71.415999999999997</v>
      </c>
      <c r="CE1154" s="40"/>
    </row>
    <row r="1155" spans="1:83" s="5" customFormat="1">
      <c r="A1155" s="13" t="s">
        <v>511</v>
      </c>
      <c r="B1155" s="13">
        <v>5</v>
      </c>
      <c r="C1155" s="13">
        <v>10</v>
      </c>
      <c r="D1155" s="13" t="s">
        <v>90</v>
      </c>
      <c r="E1155" s="35" t="s">
        <v>487</v>
      </c>
      <c r="F1155" s="13" t="s">
        <v>36</v>
      </c>
      <c r="G1155" s="36">
        <v>1053853253</v>
      </c>
      <c r="H1155" s="13"/>
      <c r="I1155" s="37">
        <v>22</v>
      </c>
      <c r="J1155" s="37" t="s">
        <v>38</v>
      </c>
      <c r="K1155" s="38">
        <v>43538</v>
      </c>
      <c r="L1155" s="39">
        <v>0.67847222222222225</v>
      </c>
      <c r="M1155" s="37" t="s">
        <v>39</v>
      </c>
      <c r="N1155" s="37" t="s">
        <v>190</v>
      </c>
      <c r="O1155" s="37"/>
      <c r="P1155" s="37" t="s">
        <v>190</v>
      </c>
      <c r="Q1155" s="37">
        <v>4</v>
      </c>
      <c r="R1155" s="13" t="s">
        <v>43</v>
      </c>
      <c r="S1155" s="13" t="s">
        <v>56</v>
      </c>
      <c r="T1155" s="13" t="s">
        <v>41</v>
      </c>
      <c r="U1155" s="13" t="s">
        <v>52</v>
      </c>
      <c r="V1155" s="13" t="s">
        <v>42</v>
      </c>
      <c r="W1155" s="13" t="s">
        <v>135</v>
      </c>
      <c r="X1155" s="13" t="s">
        <v>138</v>
      </c>
      <c r="Y1155" s="13" t="s">
        <v>41</v>
      </c>
      <c r="Z1155" s="13" t="s">
        <v>41</v>
      </c>
      <c r="AA1155" s="13"/>
      <c r="AB1155" s="13">
        <v>-1</v>
      </c>
      <c r="AC1155" s="13">
        <v>2</v>
      </c>
      <c r="AD1155" s="13" t="s">
        <v>41</v>
      </c>
      <c r="AE1155" s="13">
        <v>0</v>
      </c>
      <c r="AF1155" s="13" t="s">
        <v>42</v>
      </c>
      <c r="AG1155" s="13">
        <v>2</v>
      </c>
      <c r="AH1155" s="46" t="str">
        <f t="shared" si="36"/>
        <v>-2</v>
      </c>
      <c r="AI1155" s="46" t="s">
        <v>82</v>
      </c>
      <c r="AJ1155" s="46" t="str">
        <f t="shared" si="37"/>
        <v>2</v>
      </c>
      <c r="AK1155" s="13" t="s">
        <v>41</v>
      </c>
      <c r="AL1155" s="13" t="s">
        <v>41</v>
      </c>
      <c r="AM1155" s="13"/>
      <c r="AN1155" s="13">
        <v>101.31965006729475</v>
      </c>
      <c r="AO1155" s="13">
        <v>117.34261838440112</v>
      </c>
      <c r="AP1155" s="13">
        <v>125.13020833333333</v>
      </c>
      <c r="AQ1155" s="13">
        <v>148.05555555555554</v>
      </c>
      <c r="AR1155" s="36">
        <v>-20.64082999999999</v>
      </c>
      <c r="AS1155" s="36">
        <v>13.327421332583439</v>
      </c>
      <c r="AT1155" s="36">
        <v>-30.064739999999993</v>
      </c>
      <c r="AU1155" s="36">
        <v>-11.216919999999988</v>
      </c>
      <c r="AV1155" s="36">
        <v>-46.588489999999993</v>
      </c>
      <c r="AW1155" s="36">
        <v>22.213858525924767</v>
      </c>
      <c r="AX1155" s="36">
        <v>-62.296059999999997</v>
      </c>
      <c r="AY1155" s="36">
        <v>-30.880919999999996</v>
      </c>
      <c r="AZ1155" s="36">
        <v>4176.4250000000002</v>
      </c>
      <c r="BA1155" s="36" t="s">
        <v>50</v>
      </c>
      <c r="BB1155" s="36">
        <v>3961.1</v>
      </c>
      <c r="BC1155" s="36">
        <v>4305.6000000000004</v>
      </c>
      <c r="BD1155" s="36">
        <v>-30.064739999999993</v>
      </c>
      <c r="BE1155" s="36">
        <v>0</v>
      </c>
      <c r="BF1155" s="36">
        <v>-30.064739999999993</v>
      </c>
      <c r="BG1155" s="36">
        <v>-30.064739999999993</v>
      </c>
      <c r="BH1155" s="36">
        <v>-62.296059999999997</v>
      </c>
      <c r="BI1155" s="36">
        <v>0</v>
      </c>
      <c r="BJ1155" s="36">
        <v>-62.296059999999997</v>
      </c>
      <c r="BK1155" s="36">
        <v>-62.296059999999997</v>
      </c>
      <c r="BL1155" s="36">
        <v>4305.5999999999995</v>
      </c>
      <c r="BM1155" s="36">
        <v>154.02036229018577</v>
      </c>
      <c r="BN1155" s="36">
        <v>4133.3999999999996</v>
      </c>
      <c r="BO1155" s="36">
        <v>4477.8</v>
      </c>
      <c r="BP1155" s="36">
        <v>-39.488649999999993</v>
      </c>
      <c r="BQ1155" s="36">
        <v>13.327421332583461</v>
      </c>
      <c r="BR1155" s="36">
        <v>-48.912559999999999</v>
      </c>
      <c r="BS1155" s="36">
        <v>-30.064739999999993</v>
      </c>
      <c r="BT1155" s="36">
        <v>-62.296059999999997</v>
      </c>
      <c r="BU1155" s="36">
        <v>0</v>
      </c>
      <c r="BV1155" s="36">
        <v>-62.296059999999997</v>
      </c>
      <c r="BW1155" s="36">
        <v>-62.296059999999997</v>
      </c>
      <c r="BX1155" s="36">
        <v>4423.9937500000005</v>
      </c>
      <c r="BY1155" s="36">
        <v>224.25785298401493</v>
      </c>
      <c r="BZ1155" s="36">
        <v>4133.3999999999996</v>
      </c>
      <c r="CA1155" s="36">
        <v>4822.3</v>
      </c>
      <c r="CB1155" s="36"/>
      <c r="CC1155" s="40">
        <v>21.914999999999999</v>
      </c>
      <c r="CD1155" s="40">
        <v>69.954999999999998</v>
      </c>
      <c r="CE1155" s="40"/>
    </row>
    <row r="1156" spans="1:83" s="5" customFormat="1">
      <c r="A1156" s="13" t="s">
        <v>511</v>
      </c>
      <c r="B1156" s="13">
        <v>5</v>
      </c>
      <c r="C1156" s="13">
        <v>10</v>
      </c>
      <c r="D1156" s="13" t="s">
        <v>90</v>
      </c>
      <c r="E1156" s="35" t="s">
        <v>487</v>
      </c>
      <c r="F1156" s="13" t="s">
        <v>36</v>
      </c>
      <c r="G1156" s="36">
        <v>1053853253</v>
      </c>
      <c r="H1156" s="13"/>
      <c r="I1156" s="37">
        <v>22</v>
      </c>
      <c r="J1156" s="37" t="s">
        <v>38</v>
      </c>
      <c r="K1156" s="38">
        <v>43538</v>
      </c>
      <c r="L1156" s="39">
        <v>0.69305555555555554</v>
      </c>
      <c r="M1156" s="37" t="s">
        <v>39</v>
      </c>
      <c r="N1156" s="37" t="s">
        <v>190</v>
      </c>
      <c r="O1156" s="37"/>
      <c r="P1156" s="37" t="s">
        <v>190</v>
      </c>
      <c r="Q1156" s="37">
        <v>5</v>
      </c>
      <c r="R1156" s="13" t="s">
        <v>43</v>
      </c>
      <c r="S1156" s="13" t="s">
        <v>56</v>
      </c>
      <c r="T1156" s="13" t="s">
        <v>41</v>
      </c>
      <c r="U1156" s="13" t="s">
        <v>52</v>
      </c>
      <c r="V1156" s="13" t="s">
        <v>42</v>
      </c>
      <c r="W1156" s="13" t="s">
        <v>135</v>
      </c>
      <c r="X1156" s="13" t="s">
        <v>138</v>
      </c>
      <c r="Y1156" s="13" t="s">
        <v>42</v>
      </c>
      <c r="Z1156" s="13" t="s">
        <v>41</v>
      </c>
      <c r="AA1156" s="13"/>
      <c r="AB1156" s="13">
        <v>-1</v>
      </c>
      <c r="AC1156" s="13">
        <v>2</v>
      </c>
      <c r="AD1156" s="13" t="s">
        <v>41</v>
      </c>
      <c r="AE1156" s="13">
        <v>0</v>
      </c>
      <c r="AF1156" s="13" t="s">
        <v>42</v>
      </c>
      <c r="AG1156" s="13">
        <v>2</v>
      </c>
      <c r="AH1156" s="46" t="str">
        <f t="shared" si="36"/>
        <v>-2</v>
      </c>
      <c r="AI1156" s="46" t="s">
        <v>82</v>
      </c>
      <c r="AJ1156" s="46" t="str">
        <f t="shared" si="37"/>
        <v>2</v>
      </c>
      <c r="AK1156" s="13" t="s">
        <v>42</v>
      </c>
      <c r="AL1156" s="13" t="s">
        <v>41</v>
      </c>
      <c r="AM1156" s="13"/>
      <c r="AN1156" s="13">
        <v>101.31965006729475</v>
      </c>
      <c r="AO1156" s="13">
        <v>117.34261838440112</v>
      </c>
      <c r="AP1156" s="13">
        <v>125.13020833333333</v>
      </c>
      <c r="AQ1156" s="13">
        <v>148.05555555555554</v>
      </c>
      <c r="AR1156" s="36">
        <v>-11.216919999999988</v>
      </c>
      <c r="AS1156" s="36">
        <v>0</v>
      </c>
      <c r="AT1156" s="36">
        <v>-11.216919999999988</v>
      </c>
      <c r="AU1156" s="36">
        <v>-11.216919999999988</v>
      </c>
      <c r="AV1156" s="36">
        <v>-46.58849</v>
      </c>
      <c r="AW1156" s="36">
        <v>0</v>
      </c>
      <c r="AX1156" s="36">
        <v>-46.58849</v>
      </c>
      <c r="AY1156" s="36">
        <v>-46.58849</v>
      </c>
      <c r="AZ1156" s="36">
        <v>5209.75</v>
      </c>
      <c r="BA1156" s="36" t="s">
        <v>50</v>
      </c>
      <c r="BB1156" s="36">
        <v>5166.7</v>
      </c>
      <c r="BC1156" s="36">
        <v>5338.9</v>
      </c>
      <c r="BD1156" s="36">
        <v>-11.216919999999988</v>
      </c>
      <c r="BE1156" s="36">
        <v>0</v>
      </c>
      <c r="BF1156" s="36">
        <v>-11.216919999999988</v>
      </c>
      <c r="BG1156" s="36">
        <v>-11.216919999999988</v>
      </c>
      <c r="BH1156" s="36">
        <v>-46.58849</v>
      </c>
      <c r="BI1156" s="36">
        <v>0</v>
      </c>
      <c r="BJ1156" s="36">
        <v>-46.58849</v>
      </c>
      <c r="BK1156" s="36">
        <v>-46.58849</v>
      </c>
      <c r="BL1156" s="36">
        <v>5310.2</v>
      </c>
      <c r="BM1156" s="36">
        <v>70.300355617877116</v>
      </c>
      <c r="BN1156" s="36">
        <v>5166.7</v>
      </c>
      <c r="BO1156" s="36">
        <v>5338.9</v>
      </c>
      <c r="BP1156" s="36">
        <v>-11.216919999999988</v>
      </c>
      <c r="BQ1156" s="36">
        <v>0</v>
      </c>
      <c r="BR1156" s="36">
        <v>-11.216919999999988</v>
      </c>
      <c r="BS1156" s="36">
        <v>-11.216919999999988</v>
      </c>
      <c r="BT1156" s="36">
        <v>-38.734704999999998</v>
      </c>
      <c r="BU1156" s="36">
        <v>11.106929262962394</v>
      </c>
      <c r="BV1156" s="36">
        <v>-46.58849</v>
      </c>
      <c r="BW1156" s="36">
        <v>-30.880919999999996</v>
      </c>
      <c r="BX1156" s="36">
        <v>4639.25</v>
      </c>
      <c r="BY1156" s="36">
        <v>607.9902411497485</v>
      </c>
      <c r="BZ1156" s="36">
        <v>3961.1</v>
      </c>
      <c r="CA1156" s="36">
        <v>5338.9</v>
      </c>
      <c r="CB1156" s="36"/>
      <c r="CC1156" s="40">
        <v>21.914999999999999</v>
      </c>
      <c r="CD1156" s="40">
        <v>69.748999999999995</v>
      </c>
      <c r="CE1156" s="40"/>
    </row>
    <row r="1157" spans="1:83" s="5" customFormat="1">
      <c r="A1157" s="13" t="s">
        <v>511</v>
      </c>
      <c r="B1157" s="13">
        <v>5</v>
      </c>
      <c r="C1157" s="13">
        <v>11</v>
      </c>
      <c r="D1157" s="13" t="s">
        <v>123</v>
      </c>
      <c r="E1157" s="35" t="s">
        <v>488</v>
      </c>
      <c r="F1157" s="13" t="s">
        <v>36</v>
      </c>
      <c r="G1157" s="36">
        <v>1053833575</v>
      </c>
      <c r="H1157" s="13"/>
      <c r="I1157" s="37">
        <v>24</v>
      </c>
      <c r="J1157" s="37" t="s">
        <v>38</v>
      </c>
      <c r="K1157" s="38">
        <v>43538</v>
      </c>
      <c r="L1157" s="39">
        <v>0.64583333333333337</v>
      </c>
      <c r="M1157" s="37" t="s">
        <v>39</v>
      </c>
      <c r="N1157" s="37" t="s">
        <v>188</v>
      </c>
      <c r="O1157" s="37" t="s">
        <v>188</v>
      </c>
      <c r="P1157" s="37" t="s">
        <v>188</v>
      </c>
      <c r="Q1157" s="37">
        <v>1</v>
      </c>
      <c r="R1157" s="13" t="s">
        <v>55</v>
      </c>
      <c r="S1157" s="13" t="s">
        <v>56</v>
      </c>
      <c r="T1157" s="13" t="s">
        <v>42</v>
      </c>
      <c r="U1157" s="13" t="s">
        <v>52</v>
      </c>
      <c r="V1157" s="13" t="s">
        <v>42</v>
      </c>
      <c r="W1157" s="13" t="s">
        <v>66</v>
      </c>
      <c r="X1157" s="13" t="s">
        <v>76</v>
      </c>
      <c r="Y1157" s="13" t="s">
        <v>41</v>
      </c>
      <c r="Z1157" s="13" t="s">
        <v>41</v>
      </c>
      <c r="AA1157" s="13"/>
      <c r="AB1157" s="13">
        <v>0</v>
      </c>
      <c r="AC1157" s="13">
        <v>2</v>
      </c>
      <c r="AD1157" s="13" t="s">
        <v>42</v>
      </c>
      <c r="AE1157" s="13">
        <v>0</v>
      </c>
      <c r="AF1157" s="13" t="s">
        <v>42</v>
      </c>
      <c r="AG1157" s="13">
        <v>0</v>
      </c>
      <c r="AH1157" s="46" t="str">
        <f t="shared" si="36"/>
        <v>0</v>
      </c>
      <c r="AI1157" s="46" t="s">
        <v>77</v>
      </c>
      <c r="AJ1157" s="46" t="str">
        <f t="shared" si="37"/>
        <v>0</v>
      </c>
      <c r="AK1157" s="13" t="s">
        <v>41</v>
      </c>
      <c r="AL1157" s="13" t="s">
        <v>41</v>
      </c>
      <c r="AM1157" s="13"/>
      <c r="AN1157" s="13">
        <v>101.31965006729475</v>
      </c>
      <c r="AO1157" s="13">
        <v>117.34261838440112</v>
      </c>
      <c r="AP1157" s="13">
        <v>125.13020833333333</v>
      </c>
      <c r="AQ1157" s="13">
        <v>148.05555555555554</v>
      </c>
      <c r="AR1157" s="36">
        <v>87.961250000000007</v>
      </c>
      <c r="AS1157" s="36">
        <v>10.339951750612768</v>
      </c>
      <c r="AT1157" s="36">
        <v>80.649799999999999</v>
      </c>
      <c r="AU1157" s="36">
        <v>95.2727</v>
      </c>
      <c r="AV1157" s="36">
        <v>-72.297380000000004</v>
      </c>
      <c r="AW1157" s="36">
        <v>0</v>
      </c>
      <c r="AX1157" s="36">
        <v>-72.297380000000004</v>
      </c>
      <c r="AY1157" s="36">
        <v>-72.297380000000004</v>
      </c>
      <c r="AZ1157" s="36">
        <v>3100</v>
      </c>
      <c r="BA1157" s="36" t="s">
        <v>50</v>
      </c>
      <c r="BB1157" s="36">
        <v>3100</v>
      </c>
      <c r="BC1157" s="36">
        <v>3100</v>
      </c>
      <c r="BD1157" s="36">
        <v>87.961250000000007</v>
      </c>
      <c r="BE1157" s="36">
        <v>10.339951750612768</v>
      </c>
      <c r="BF1157" s="36">
        <v>80.649799999999999</v>
      </c>
      <c r="BG1157" s="36">
        <v>95.2727</v>
      </c>
      <c r="BH1157" s="36">
        <v>-72.297380000000004</v>
      </c>
      <c r="BI1157" s="36">
        <v>0</v>
      </c>
      <c r="BJ1157" s="36">
        <v>-72.297380000000004</v>
      </c>
      <c r="BK1157" s="36">
        <v>-72.297380000000004</v>
      </c>
      <c r="BL1157" s="36">
        <v>3157.4</v>
      </c>
      <c r="BM1157" s="36">
        <v>88.923697628922199</v>
      </c>
      <c r="BN1157" s="36">
        <v>3100</v>
      </c>
      <c r="BO1157" s="36">
        <v>3272.2</v>
      </c>
      <c r="BP1157" s="36">
        <v>87.961250000000007</v>
      </c>
      <c r="BQ1157" s="36">
        <v>10.339951750612768</v>
      </c>
      <c r="BR1157" s="36">
        <v>80.649799999999999</v>
      </c>
      <c r="BS1157" s="36">
        <v>95.2727</v>
      </c>
      <c r="BT1157" s="36">
        <v>-72.297380000000004</v>
      </c>
      <c r="BU1157" s="36">
        <v>0</v>
      </c>
      <c r="BV1157" s="36">
        <v>-72.297380000000004</v>
      </c>
      <c r="BW1157" s="36">
        <v>-72.297380000000004</v>
      </c>
      <c r="BX1157" s="36">
        <v>3369.1187499999996</v>
      </c>
      <c r="BY1157" s="36">
        <v>198.57440324724629</v>
      </c>
      <c r="BZ1157" s="36">
        <v>3100</v>
      </c>
      <c r="CA1157" s="36">
        <v>3616.7</v>
      </c>
      <c r="CB1157" s="36"/>
      <c r="CC1157" s="40">
        <v>21.245999999999999</v>
      </c>
      <c r="CD1157" s="40">
        <v>72.292000000000002</v>
      </c>
      <c r="CE1157" s="40"/>
    </row>
    <row r="1158" spans="1:83" s="5" customFormat="1">
      <c r="A1158" s="13" t="s">
        <v>511</v>
      </c>
      <c r="B1158" s="13">
        <v>5</v>
      </c>
      <c r="C1158" s="13">
        <v>11</v>
      </c>
      <c r="D1158" s="13" t="s">
        <v>123</v>
      </c>
      <c r="E1158" s="35" t="s">
        <v>488</v>
      </c>
      <c r="F1158" s="13" t="s">
        <v>36</v>
      </c>
      <c r="G1158" s="36">
        <v>1053833575</v>
      </c>
      <c r="H1158" s="13"/>
      <c r="I1158" s="37">
        <v>24</v>
      </c>
      <c r="J1158" s="37" t="s">
        <v>38</v>
      </c>
      <c r="K1158" s="38">
        <v>43538</v>
      </c>
      <c r="L1158" s="39">
        <v>0.65625</v>
      </c>
      <c r="M1158" s="37" t="s">
        <v>39</v>
      </c>
      <c r="N1158" s="37" t="s">
        <v>188</v>
      </c>
      <c r="O1158" s="37" t="s">
        <v>188</v>
      </c>
      <c r="P1158" s="37" t="s">
        <v>188</v>
      </c>
      <c r="Q1158" s="37">
        <v>2</v>
      </c>
      <c r="R1158" s="13" t="s">
        <v>55</v>
      </c>
      <c r="S1158" s="13" t="s">
        <v>56</v>
      </c>
      <c r="T1158" s="13" t="s">
        <v>42</v>
      </c>
      <c r="U1158" s="13" t="s">
        <v>52</v>
      </c>
      <c r="V1158" s="13" t="s">
        <v>42</v>
      </c>
      <c r="W1158" s="13" t="s">
        <v>66</v>
      </c>
      <c r="X1158" s="13" t="s">
        <v>76</v>
      </c>
      <c r="Y1158" s="13" t="s">
        <v>41</v>
      </c>
      <c r="Z1158" s="13" t="s">
        <v>41</v>
      </c>
      <c r="AA1158" s="13"/>
      <c r="AB1158" s="13">
        <v>0</v>
      </c>
      <c r="AC1158" s="13">
        <v>2</v>
      </c>
      <c r="AD1158" s="13" t="s">
        <v>42</v>
      </c>
      <c r="AE1158" s="13">
        <v>0</v>
      </c>
      <c r="AF1158" s="13" t="s">
        <v>42</v>
      </c>
      <c r="AG1158" s="13">
        <v>0</v>
      </c>
      <c r="AH1158" s="46" t="str">
        <f t="shared" si="36"/>
        <v>0</v>
      </c>
      <c r="AI1158" s="46" t="s">
        <v>77</v>
      </c>
      <c r="AJ1158" s="46" t="str">
        <f t="shared" si="37"/>
        <v>0</v>
      </c>
      <c r="AK1158" s="13" t="s">
        <v>41</v>
      </c>
      <c r="AL1158" s="13" t="s">
        <v>41</v>
      </c>
      <c r="AM1158" s="13"/>
      <c r="AN1158" s="13">
        <v>101.31965006729475</v>
      </c>
      <c r="AO1158" s="13">
        <v>117.34261838440112</v>
      </c>
      <c r="AP1158" s="13">
        <v>125.13020833333333</v>
      </c>
      <c r="AQ1158" s="13">
        <v>148.05555555555554</v>
      </c>
      <c r="AR1158" s="36">
        <v>80.649799999999999</v>
      </c>
      <c r="AS1158" s="36">
        <v>0</v>
      </c>
      <c r="AT1158" s="36">
        <v>80.649799999999999</v>
      </c>
      <c r="AU1158" s="36">
        <v>80.649799999999999</v>
      </c>
      <c r="AV1158" s="36">
        <v>-72.297380000000004</v>
      </c>
      <c r="AW1158" s="36">
        <v>0</v>
      </c>
      <c r="AX1158" s="36">
        <v>-72.297380000000004</v>
      </c>
      <c r="AY1158" s="36">
        <v>-72.297380000000004</v>
      </c>
      <c r="AZ1158" s="36">
        <v>3444.5</v>
      </c>
      <c r="BA1158" s="36" t="s">
        <v>50</v>
      </c>
      <c r="BB1158" s="36">
        <v>3444.5</v>
      </c>
      <c r="BC1158" s="36">
        <v>3444.5</v>
      </c>
      <c r="BD1158" s="36">
        <v>87.961250000000007</v>
      </c>
      <c r="BE1158" s="36">
        <v>10.339951750612768</v>
      </c>
      <c r="BF1158" s="36">
        <v>80.649799999999999</v>
      </c>
      <c r="BG1158" s="36">
        <v>95.2727</v>
      </c>
      <c r="BH1158" s="36">
        <v>-72.297380000000004</v>
      </c>
      <c r="BI1158" s="36">
        <v>0</v>
      </c>
      <c r="BJ1158" s="36">
        <v>-72.297380000000004</v>
      </c>
      <c r="BK1158" s="36">
        <v>-72.297380000000004</v>
      </c>
      <c r="BL1158" s="36">
        <v>3300.9166666666665</v>
      </c>
      <c r="BM1158" s="36">
        <v>70.341180446923673</v>
      </c>
      <c r="BN1158" s="36">
        <v>3272.2</v>
      </c>
      <c r="BO1158" s="36">
        <v>3444.5</v>
      </c>
      <c r="BP1158" s="36">
        <v>87.961250000000007</v>
      </c>
      <c r="BQ1158" s="36">
        <v>10.339951750612768</v>
      </c>
      <c r="BR1158" s="36">
        <v>80.649799999999999</v>
      </c>
      <c r="BS1158" s="36">
        <v>95.2727</v>
      </c>
      <c r="BT1158" s="36">
        <v>-72.297380000000004</v>
      </c>
      <c r="BU1158" s="36">
        <v>0</v>
      </c>
      <c r="BV1158" s="36">
        <v>-72.297380000000004</v>
      </c>
      <c r="BW1158" s="36">
        <v>-72.297380000000004</v>
      </c>
      <c r="BX1158" s="36">
        <v>3186.1062499999994</v>
      </c>
      <c r="BY1158" s="36">
        <v>108.92465572587312</v>
      </c>
      <c r="BZ1158" s="36">
        <v>3100</v>
      </c>
      <c r="CA1158" s="36">
        <v>3444.5</v>
      </c>
      <c r="CB1158" s="36"/>
      <c r="CC1158" s="40">
        <v>21.652000000000001</v>
      </c>
      <c r="CD1158" s="40">
        <v>72.02</v>
      </c>
      <c r="CE1158" s="40"/>
    </row>
    <row r="1159" spans="1:83" s="5" customFormat="1">
      <c r="A1159" s="13" t="s">
        <v>511</v>
      </c>
      <c r="B1159" s="13">
        <v>5</v>
      </c>
      <c r="C1159" s="13">
        <v>11</v>
      </c>
      <c r="D1159" s="13" t="s">
        <v>123</v>
      </c>
      <c r="E1159" s="35" t="s">
        <v>488</v>
      </c>
      <c r="F1159" s="13" t="s">
        <v>36</v>
      </c>
      <c r="G1159" s="36">
        <v>1053833575</v>
      </c>
      <c r="H1159" s="13"/>
      <c r="I1159" s="37">
        <v>24</v>
      </c>
      <c r="J1159" s="37" t="s">
        <v>38</v>
      </c>
      <c r="K1159" s="38">
        <v>43538</v>
      </c>
      <c r="L1159" s="39">
        <v>0.66666666666666663</v>
      </c>
      <c r="M1159" s="37" t="s">
        <v>39</v>
      </c>
      <c r="N1159" s="37" t="s">
        <v>188</v>
      </c>
      <c r="O1159" s="37" t="s">
        <v>188</v>
      </c>
      <c r="P1159" s="37" t="s">
        <v>188</v>
      </c>
      <c r="Q1159" s="37">
        <v>3</v>
      </c>
      <c r="R1159" s="13" t="s">
        <v>55</v>
      </c>
      <c r="S1159" s="13" t="s">
        <v>56</v>
      </c>
      <c r="T1159" s="13" t="s">
        <v>42</v>
      </c>
      <c r="U1159" s="13" t="s">
        <v>52</v>
      </c>
      <c r="V1159" s="13" t="s">
        <v>42</v>
      </c>
      <c r="W1159" s="13" t="s">
        <v>66</v>
      </c>
      <c r="X1159" s="13" t="s">
        <v>76</v>
      </c>
      <c r="Y1159" s="13" t="s">
        <v>41</v>
      </c>
      <c r="Z1159" s="13" t="s">
        <v>41</v>
      </c>
      <c r="AA1159" s="13"/>
      <c r="AB1159" s="13">
        <v>0</v>
      </c>
      <c r="AC1159" s="13">
        <v>2</v>
      </c>
      <c r="AD1159" s="13" t="s">
        <v>42</v>
      </c>
      <c r="AE1159" s="13">
        <v>0</v>
      </c>
      <c r="AF1159" s="13" t="s">
        <v>42</v>
      </c>
      <c r="AG1159" s="13">
        <v>0</v>
      </c>
      <c r="AH1159" s="46" t="str">
        <f t="shared" si="36"/>
        <v>0</v>
      </c>
      <c r="AI1159" s="46" t="s">
        <v>77</v>
      </c>
      <c r="AJ1159" s="46" t="str">
        <f t="shared" si="37"/>
        <v>0</v>
      </c>
      <c r="AK1159" s="13" t="s">
        <v>41</v>
      </c>
      <c r="AL1159" s="13" t="s">
        <v>41</v>
      </c>
      <c r="AM1159" s="13"/>
      <c r="AN1159" s="13">
        <v>101.31965006729475</v>
      </c>
      <c r="AO1159" s="13">
        <v>117.34261838440112</v>
      </c>
      <c r="AP1159" s="13">
        <v>125.13020833333333</v>
      </c>
      <c r="AQ1159" s="13">
        <v>148.05555555555554</v>
      </c>
      <c r="AR1159" s="36">
        <v>95.2727</v>
      </c>
      <c r="AS1159" s="36">
        <v>0</v>
      </c>
      <c r="AT1159" s="36">
        <v>95.2727</v>
      </c>
      <c r="AU1159" s="36">
        <v>95.2727</v>
      </c>
      <c r="AV1159" s="36">
        <v>-72.297380000000004</v>
      </c>
      <c r="AW1159" s="36">
        <v>0</v>
      </c>
      <c r="AX1159" s="36">
        <v>-72.297380000000004</v>
      </c>
      <c r="AY1159" s="36">
        <v>-72.297380000000004</v>
      </c>
      <c r="AZ1159" s="36">
        <v>4391.7</v>
      </c>
      <c r="BA1159" s="36" t="s">
        <v>50</v>
      </c>
      <c r="BB1159" s="36">
        <v>4133.3999999999996</v>
      </c>
      <c r="BC1159" s="36">
        <v>4650</v>
      </c>
      <c r="BD1159" s="36">
        <v>95.2727</v>
      </c>
      <c r="BE1159" s="36">
        <v>0</v>
      </c>
      <c r="BF1159" s="36">
        <v>95.2727</v>
      </c>
      <c r="BG1159" s="36">
        <v>95.2727</v>
      </c>
      <c r="BH1159" s="36">
        <v>-72.297380000000004</v>
      </c>
      <c r="BI1159" s="36">
        <v>0</v>
      </c>
      <c r="BJ1159" s="36">
        <v>-72.297380000000004</v>
      </c>
      <c r="BK1159" s="36">
        <v>-72.297380000000004</v>
      </c>
      <c r="BL1159" s="36">
        <v>4162.0999999999995</v>
      </c>
      <c r="BM1159" s="36">
        <v>70.3003556178775</v>
      </c>
      <c r="BN1159" s="36">
        <v>4133.3999999999996</v>
      </c>
      <c r="BO1159" s="36">
        <v>4305.6000000000004</v>
      </c>
      <c r="BP1159" s="36">
        <v>87.961250000000007</v>
      </c>
      <c r="BQ1159" s="36">
        <v>10.339951750612768</v>
      </c>
      <c r="BR1159" s="36">
        <v>80.649799999999999</v>
      </c>
      <c r="BS1159" s="36">
        <v>95.2727</v>
      </c>
      <c r="BT1159" s="36">
        <v>-72.297380000000004</v>
      </c>
      <c r="BU1159" s="36">
        <v>0</v>
      </c>
      <c r="BV1159" s="36">
        <v>-72.297380000000004</v>
      </c>
      <c r="BW1159" s="36">
        <v>-72.297380000000004</v>
      </c>
      <c r="BX1159" s="36">
        <v>3864.2875000000004</v>
      </c>
      <c r="BY1159" s="36">
        <v>332.58289367715025</v>
      </c>
      <c r="BZ1159" s="36">
        <v>3444.5</v>
      </c>
      <c r="CA1159" s="36">
        <v>4305.6000000000004</v>
      </c>
      <c r="CB1159" s="36"/>
      <c r="CC1159" s="40">
        <v>21.867000000000001</v>
      </c>
      <c r="CD1159" s="40">
        <v>71.415999999999997</v>
      </c>
      <c r="CE1159" s="40"/>
    </row>
    <row r="1160" spans="1:83" s="5" customFormat="1">
      <c r="A1160" s="13" t="s">
        <v>511</v>
      </c>
      <c r="B1160" s="13">
        <v>5</v>
      </c>
      <c r="C1160" s="13">
        <v>11</v>
      </c>
      <c r="D1160" s="13" t="s">
        <v>123</v>
      </c>
      <c r="E1160" s="35" t="s">
        <v>488</v>
      </c>
      <c r="F1160" s="13" t="s">
        <v>36</v>
      </c>
      <c r="G1160" s="36">
        <v>1053833575</v>
      </c>
      <c r="H1160" s="13"/>
      <c r="I1160" s="37">
        <v>24</v>
      </c>
      <c r="J1160" s="37" t="s">
        <v>38</v>
      </c>
      <c r="K1160" s="38">
        <v>43538</v>
      </c>
      <c r="L1160" s="39">
        <v>0.67847222222222225</v>
      </c>
      <c r="M1160" s="37" t="s">
        <v>39</v>
      </c>
      <c r="N1160" s="37" t="s">
        <v>188</v>
      </c>
      <c r="O1160" s="37" t="s">
        <v>188</v>
      </c>
      <c r="P1160" s="37" t="s">
        <v>188</v>
      </c>
      <c r="Q1160" s="37">
        <v>4</v>
      </c>
      <c r="R1160" s="13" t="s">
        <v>55</v>
      </c>
      <c r="S1160" s="13" t="s">
        <v>56</v>
      </c>
      <c r="T1160" s="13" t="s">
        <v>42</v>
      </c>
      <c r="U1160" s="13" t="s">
        <v>52</v>
      </c>
      <c r="V1160" s="13" t="s">
        <v>42</v>
      </c>
      <c r="W1160" s="13" t="s">
        <v>66</v>
      </c>
      <c r="X1160" s="13" t="s">
        <v>76</v>
      </c>
      <c r="Y1160" s="13" t="s">
        <v>41</v>
      </c>
      <c r="Z1160" s="13" t="s">
        <v>41</v>
      </c>
      <c r="AA1160" s="13"/>
      <c r="AB1160" s="13">
        <v>0</v>
      </c>
      <c r="AC1160" s="13">
        <v>2</v>
      </c>
      <c r="AD1160" s="13" t="s">
        <v>42</v>
      </c>
      <c r="AE1160" s="13">
        <v>0</v>
      </c>
      <c r="AF1160" s="13" t="s">
        <v>42</v>
      </c>
      <c r="AG1160" s="13">
        <v>0</v>
      </c>
      <c r="AH1160" s="46" t="str">
        <f t="shared" si="36"/>
        <v>0</v>
      </c>
      <c r="AI1160" s="46" t="s">
        <v>77</v>
      </c>
      <c r="AJ1160" s="46" t="str">
        <f t="shared" si="37"/>
        <v>0</v>
      </c>
      <c r="AK1160" s="13" t="s">
        <v>41</v>
      </c>
      <c r="AL1160" s="13" t="s">
        <v>41</v>
      </c>
      <c r="AM1160" s="13"/>
      <c r="AN1160" s="13">
        <v>101.31965006729475</v>
      </c>
      <c r="AO1160" s="13">
        <v>117.34261838440112</v>
      </c>
      <c r="AP1160" s="13">
        <v>125.13020833333333</v>
      </c>
      <c r="AQ1160" s="13">
        <v>148.05555555555554</v>
      </c>
      <c r="AR1160" s="36">
        <v>102.58414999999999</v>
      </c>
      <c r="AS1160" s="36">
        <v>10.339951750612768</v>
      </c>
      <c r="AT1160" s="36">
        <v>95.2727</v>
      </c>
      <c r="AU1160" s="36">
        <v>109.8956</v>
      </c>
      <c r="AV1160" s="36">
        <v>-72.297380000000004</v>
      </c>
      <c r="AW1160" s="36">
        <v>0</v>
      </c>
      <c r="AX1160" s="36">
        <v>-72.297380000000004</v>
      </c>
      <c r="AY1160" s="36">
        <v>-72.297380000000004</v>
      </c>
      <c r="AZ1160" s="36">
        <v>4176.4250000000002</v>
      </c>
      <c r="BA1160" s="36" t="s">
        <v>50</v>
      </c>
      <c r="BB1160" s="36">
        <v>3961.1</v>
      </c>
      <c r="BC1160" s="36">
        <v>4305.6000000000004</v>
      </c>
      <c r="BD1160" s="36">
        <v>95.2727</v>
      </c>
      <c r="BE1160" s="36">
        <v>0</v>
      </c>
      <c r="BF1160" s="36">
        <v>95.2727</v>
      </c>
      <c r="BG1160" s="36">
        <v>95.2727</v>
      </c>
      <c r="BH1160" s="36">
        <v>-72.297380000000004</v>
      </c>
      <c r="BI1160" s="36">
        <v>0</v>
      </c>
      <c r="BJ1160" s="36">
        <v>-72.297380000000004</v>
      </c>
      <c r="BK1160" s="36">
        <v>-72.297380000000004</v>
      </c>
      <c r="BL1160" s="36">
        <v>4305.5999999999995</v>
      </c>
      <c r="BM1160" s="36">
        <v>154.02036229018577</v>
      </c>
      <c r="BN1160" s="36">
        <v>4133.3999999999996</v>
      </c>
      <c r="BO1160" s="36">
        <v>4477.8</v>
      </c>
      <c r="BP1160" s="36">
        <v>95.2727</v>
      </c>
      <c r="BQ1160" s="36">
        <v>0</v>
      </c>
      <c r="BR1160" s="36">
        <v>95.2727</v>
      </c>
      <c r="BS1160" s="36">
        <v>95.2727</v>
      </c>
      <c r="BT1160" s="36">
        <v>-72.297380000000004</v>
      </c>
      <c r="BU1160" s="36">
        <v>0</v>
      </c>
      <c r="BV1160" s="36">
        <v>-72.297380000000004</v>
      </c>
      <c r="BW1160" s="36">
        <v>-72.297380000000004</v>
      </c>
      <c r="BX1160" s="36">
        <v>4423.9937500000005</v>
      </c>
      <c r="BY1160" s="36">
        <v>224.25785298401493</v>
      </c>
      <c r="BZ1160" s="36">
        <v>4133.3999999999996</v>
      </c>
      <c r="CA1160" s="36">
        <v>4822.3</v>
      </c>
      <c r="CB1160" s="36"/>
      <c r="CC1160" s="40">
        <v>21.914999999999999</v>
      </c>
      <c r="CD1160" s="40">
        <v>69.954999999999998</v>
      </c>
      <c r="CE1160" s="40"/>
    </row>
    <row r="1161" spans="1:83" s="5" customFormat="1">
      <c r="A1161" s="13" t="s">
        <v>511</v>
      </c>
      <c r="B1161" s="13">
        <v>5</v>
      </c>
      <c r="C1161" s="13">
        <v>11</v>
      </c>
      <c r="D1161" s="13" t="s">
        <v>123</v>
      </c>
      <c r="E1161" s="35" t="s">
        <v>488</v>
      </c>
      <c r="F1161" s="13" t="s">
        <v>36</v>
      </c>
      <c r="G1161" s="36">
        <v>1053833575</v>
      </c>
      <c r="H1161" s="13"/>
      <c r="I1161" s="37">
        <v>24</v>
      </c>
      <c r="J1161" s="37" t="s">
        <v>38</v>
      </c>
      <c r="K1161" s="38">
        <v>43538</v>
      </c>
      <c r="L1161" s="39">
        <v>0.69305555555555554</v>
      </c>
      <c r="M1161" s="37" t="s">
        <v>39</v>
      </c>
      <c r="N1161" s="37" t="s">
        <v>188</v>
      </c>
      <c r="O1161" s="37" t="s">
        <v>188</v>
      </c>
      <c r="P1161" s="37" t="s">
        <v>188</v>
      </c>
      <c r="Q1161" s="37">
        <v>5</v>
      </c>
      <c r="R1161" s="13" t="s">
        <v>55</v>
      </c>
      <c r="S1161" s="13" t="s">
        <v>56</v>
      </c>
      <c r="T1161" s="13" t="s">
        <v>42</v>
      </c>
      <c r="U1161" s="13" t="s">
        <v>52</v>
      </c>
      <c r="V1161" s="13" t="s">
        <v>42</v>
      </c>
      <c r="W1161" s="13" t="s">
        <v>66</v>
      </c>
      <c r="X1161" s="13" t="s">
        <v>76</v>
      </c>
      <c r="Y1161" s="13" t="s">
        <v>41</v>
      </c>
      <c r="Z1161" s="13" t="s">
        <v>41</v>
      </c>
      <c r="AA1161" s="13"/>
      <c r="AB1161" s="13">
        <v>0</v>
      </c>
      <c r="AC1161" s="13">
        <v>2</v>
      </c>
      <c r="AD1161" s="13" t="s">
        <v>42</v>
      </c>
      <c r="AE1161" s="13">
        <v>0</v>
      </c>
      <c r="AF1161" s="13" t="s">
        <v>42</v>
      </c>
      <c r="AG1161" s="13">
        <v>0</v>
      </c>
      <c r="AH1161" s="46" t="str">
        <f t="shared" si="36"/>
        <v>0</v>
      </c>
      <c r="AI1161" s="46" t="s">
        <v>77</v>
      </c>
      <c r="AJ1161" s="46" t="str">
        <f t="shared" si="37"/>
        <v>0</v>
      </c>
      <c r="AK1161" s="13" t="s">
        <v>41</v>
      </c>
      <c r="AL1161" s="13" t="s">
        <v>41</v>
      </c>
      <c r="AM1161" s="13"/>
      <c r="AN1161" s="13">
        <v>101.31965006729475</v>
      </c>
      <c r="AO1161" s="13">
        <v>117.34261838440112</v>
      </c>
      <c r="AP1161" s="13">
        <v>125.13020833333333</v>
      </c>
      <c r="AQ1161" s="13">
        <v>148.05555555555554</v>
      </c>
      <c r="AR1161" s="36">
        <v>109.8956</v>
      </c>
      <c r="AS1161" s="36">
        <v>0</v>
      </c>
      <c r="AT1161" s="36">
        <v>109.8956</v>
      </c>
      <c r="AU1161" s="36">
        <v>109.8956</v>
      </c>
      <c r="AV1161" s="36">
        <v>-72.297380000000004</v>
      </c>
      <c r="AW1161" s="36">
        <v>0</v>
      </c>
      <c r="AX1161" s="36">
        <v>-72.297380000000004</v>
      </c>
      <c r="AY1161" s="36">
        <v>-72.297380000000004</v>
      </c>
      <c r="AZ1161" s="36">
        <v>5209.75</v>
      </c>
      <c r="BA1161" s="36" t="s">
        <v>50</v>
      </c>
      <c r="BB1161" s="36">
        <v>5166.7</v>
      </c>
      <c r="BC1161" s="36">
        <v>5338.9</v>
      </c>
      <c r="BD1161" s="36">
        <v>109.8956</v>
      </c>
      <c r="BE1161" s="36">
        <v>0</v>
      </c>
      <c r="BF1161" s="36">
        <v>109.8956</v>
      </c>
      <c r="BG1161" s="36">
        <v>109.8956</v>
      </c>
      <c r="BH1161" s="36">
        <v>-72.297380000000004</v>
      </c>
      <c r="BI1161" s="36">
        <v>0</v>
      </c>
      <c r="BJ1161" s="36">
        <v>-72.297380000000004</v>
      </c>
      <c r="BK1161" s="36">
        <v>-72.297380000000004</v>
      </c>
      <c r="BL1161" s="36">
        <v>5310.2</v>
      </c>
      <c r="BM1161" s="36">
        <v>70.300355617877116</v>
      </c>
      <c r="BN1161" s="36">
        <v>5166.7</v>
      </c>
      <c r="BO1161" s="36">
        <v>5338.9</v>
      </c>
      <c r="BP1161" s="36">
        <v>109.8956</v>
      </c>
      <c r="BQ1161" s="36">
        <v>0</v>
      </c>
      <c r="BR1161" s="36">
        <v>109.8956</v>
      </c>
      <c r="BS1161" s="36">
        <v>109.8956</v>
      </c>
      <c r="BT1161" s="36">
        <v>-72.297380000000004</v>
      </c>
      <c r="BU1161" s="36">
        <v>0</v>
      </c>
      <c r="BV1161" s="36">
        <v>-72.297380000000004</v>
      </c>
      <c r="BW1161" s="36">
        <v>-72.297380000000004</v>
      </c>
      <c r="BX1161" s="36">
        <v>4639.25</v>
      </c>
      <c r="BY1161" s="36">
        <v>607.9902411497485</v>
      </c>
      <c r="BZ1161" s="36">
        <v>3961.1</v>
      </c>
      <c r="CA1161" s="36">
        <v>5338.9</v>
      </c>
      <c r="CB1161" s="36"/>
      <c r="CC1161" s="40">
        <v>21.914999999999999</v>
      </c>
      <c r="CD1161" s="40">
        <v>69.748999999999995</v>
      </c>
      <c r="CE1161" s="40"/>
    </row>
    <row r="1162" spans="1:83" s="5" customFormat="1">
      <c r="A1162" s="13" t="s">
        <v>511</v>
      </c>
      <c r="B1162" s="13">
        <v>5</v>
      </c>
      <c r="C1162" s="13">
        <v>12</v>
      </c>
      <c r="D1162" s="13" t="s">
        <v>95</v>
      </c>
      <c r="E1162" s="35" t="s">
        <v>489</v>
      </c>
      <c r="F1162" s="13" t="s">
        <v>36</v>
      </c>
      <c r="G1162" s="36">
        <v>1053850686</v>
      </c>
      <c r="H1162" s="13"/>
      <c r="I1162" s="37">
        <v>2</v>
      </c>
      <c r="J1162" s="37" t="s">
        <v>38</v>
      </c>
      <c r="K1162" s="38">
        <v>43538</v>
      </c>
      <c r="L1162" s="39">
        <v>0.64583333333333337</v>
      </c>
      <c r="M1162" s="37" t="s">
        <v>39</v>
      </c>
      <c r="N1162" s="37" t="s">
        <v>188</v>
      </c>
      <c r="O1162" s="37" t="s">
        <v>188</v>
      </c>
      <c r="P1162" s="37" t="s">
        <v>190</v>
      </c>
      <c r="Q1162" s="37">
        <v>1</v>
      </c>
      <c r="R1162" s="13" t="s">
        <v>43</v>
      </c>
      <c r="S1162" s="13" t="s">
        <v>44</v>
      </c>
      <c r="T1162" s="13" t="s">
        <v>42</v>
      </c>
      <c r="U1162" s="13" t="s">
        <v>52</v>
      </c>
      <c r="V1162" s="13" t="s">
        <v>42</v>
      </c>
      <c r="W1162" s="13" t="s">
        <v>72</v>
      </c>
      <c r="X1162" s="13" t="s">
        <v>106</v>
      </c>
      <c r="Y1162" s="13" t="s">
        <v>41</v>
      </c>
      <c r="Z1162" s="13" t="s">
        <v>190</v>
      </c>
      <c r="AA1162" s="13"/>
      <c r="AB1162" s="13">
        <v>-1</v>
      </c>
      <c r="AC1162" s="13">
        <v>1</v>
      </c>
      <c r="AD1162" s="13" t="s">
        <v>42</v>
      </c>
      <c r="AE1162" s="13">
        <v>0</v>
      </c>
      <c r="AF1162" s="13" t="s">
        <v>42</v>
      </c>
      <c r="AG1162" s="13">
        <v>1</v>
      </c>
      <c r="AH1162" s="46" t="str">
        <f t="shared" si="36"/>
        <v>-1</v>
      </c>
      <c r="AI1162" s="46" t="s">
        <v>48</v>
      </c>
      <c r="AJ1162" s="46" t="str">
        <f t="shared" si="37"/>
        <v>1</v>
      </c>
      <c r="AK1162" s="13" t="s">
        <v>41</v>
      </c>
      <c r="AL1162" s="13" t="s">
        <v>190</v>
      </c>
      <c r="AM1162" s="13"/>
      <c r="AN1162" s="13">
        <v>101.31965006729475</v>
      </c>
      <c r="AO1162" s="13">
        <v>117.34261838440112</v>
      </c>
      <c r="AP1162" s="13">
        <v>125.13020833333333</v>
      </c>
      <c r="AQ1162" s="13">
        <v>148.05555555555554</v>
      </c>
      <c r="AR1162" s="36">
        <v>-1.0589799999999983</v>
      </c>
      <c r="AS1162" s="36">
        <v>0</v>
      </c>
      <c r="AT1162" s="36">
        <v>-1.0589799999999983</v>
      </c>
      <c r="AU1162" s="36">
        <v>-1.0589799999999983</v>
      </c>
      <c r="AV1162" s="36">
        <v>-49.395780000000009</v>
      </c>
      <c r="AW1162" s="36">
        <v>0</v>
      </c>
      <c r="AX1162" s="36">
        <v>-49.395780000000009</v>
      </c>
      <c r="AY1162" s="36">
        <v>-49.395780000000009</v>
      </c>
      <c r="AZ1162" s="36">
        <v>3100</v>
      </c>
      <c r="BA1162" s="36" t="s">
        <v>50</v>
      </c>
      <c r="BB1162" s="36">
        <v>3100</v>
      </c>
      <c r="BC1162" s="36">
        <v>3100</v>
      </c>
      <c r="BD1162" s="36">
        <v>-1.0589799999999983</v>
      </c>
      <c r="BE1162" s="36">
        <v>0</v>
      </c>
      <c r="BF1162" s="36">
        <v>-1.0589799999999983</v>
      </c>
      <c r="BG1162" s="36">
        <v>-1.0589799999999983</v>
      </c>
      <c r="BH1162" s="36">
        <v>-49.395780000000009</v>
      </c>
      <c r="BI1162" s="36">
        <v>0</v>
      </c>
      <c r="BJ1162" s="36">
        <v>-49.395780000000009</v>
      </c>
      <c r="BK1162" s="36">
        <v>-49.395780000000009</v>
      </c>
      <c r="BL1162" s="36">
        <v>3157.4</v>
      </c>
      <c r="BM1162" s="36">
        <v>88.923697628922199</v>
      </c>
      <c r="BN1162" s="36">
        <v>3100</v>
      </c>
      <c r="BO1162" s="36">
        <v>3272.2</v>
      </c>
      <c r="BP1162" s="36">
        <v>-1.0589799999999983</v>
      </c>
      <c r="BQ1162" s="36">
        <v>0</v>
      </c>
      <c r="BR1162" s="36">
        <v>-1.0589799999999983</v>
      </c>
      <c r="BS1162" s="36">
        <v>-1.0589799999999983</v>
      </c>
      <c r="BT1162" s="36">
        <v>-56.437050000000006</v>
      </c>
      <c r="BU1162" s="36">
        <v>9.9578595303307988</v>
      </c>
      <c r="BV1162" s="36">
        <v>-63.478320000000004</v>
      </c>
      <c r="BW1162" s="36">
        <v>-49.395780000000009</v>
      </c>
      <c r="BX1162" s="36">
        <v>3369.1187499999996</v>
      </c>
      <c r="BY1162" s="36">
        <v>198.57440324724629</v>
      </c>
      <c r="BZ1162" s="36">
        <v>3100</v>
      </c>
      <c r="CA1162" s="36">
        <v>3616.7</v>
      </c>
      <c r="CB1162" s="36"/>
      <c r="CC1162" s="40">
        <v>21.245999999999999</v>
      </c>
      <c r="CD1162" s="40">
        <v>72.292000000000002</v>
      </c>
      <c r="CE1162" s="40"/>
    </row>
    <row r="1163" spans="1:83" s="5" customFormat="1">
      <c r="A1163" s="13" t="s">
        <v>511</v>
      </c>
      <c r="B1163" s="13">
        <v>5</v>
      </c>
      <c r="C1163" s="13">
        <v>12</v>
      </c>
      <c r="D1163" s="13" t="s">
        <v>95</v>
      </c>
      <c r="E1163" s="35" t="s">
        <v>489</v>
      </c>
      <c r="F1163" s="13" t="s">
        <v>36</v>
      </c>
      <c r="G1163" s="36">
        <v>1053850686</v>
      </c>
      <c r="H1163" s="13"/>
      <c r="I1163" s="37">
        <v>2</v>
      </c>
      <c r="J1163" s="37" t="s">
        <v>38</v>
      </c>
      <c r="K1163" s="38">
        <v>43538</v>
      </c>
      <c r="L1163" s="39">
        <v>0.65625</v>
      </c>
      <c r="M1163" s="37" t="s">
        <v>39</v>
      </c>
      <c r="N1163" s="37" t="s">
        <v>188</v>
      </c>
      <c r="O1163" s="37" t="s">
        <v>188</v>
      </c>
      <c r="P1163" s="37" t="s">
        <v>190</v>
      </c>
      <c r="Q1163" s="37">
        <v>2</v>
      </c>
      <c r="R1163" s="13" t="s">
        <v>43</v>
      </c>
      <c r="S1163" s="13" t="s">
        <v>44</v>
      </c>
      <c r="T1163" s="13" t="s">
        <v>42</v>
      </c>
      <c r="U1163" s="13" t="s">
        <v>52</v>
      </c>
      <c r="V1163" s="13"/>
      <c r="W1163" s="13" t="s">
        <v>66</v>
      </c>
      <c r="X1163" s="13" t="s">
        <v>76</v>
      </c>
      <c r="Y1163" s="13" t="s">
        <v>41</v>
      </c>
      <c r="Z1163" s="13" t="s">
        <v>41</v>
      </c>
      <c r="AA1163" s="13"/>
      <c r="AB1163" s="13">
        <v>-1</v>
      </c>
      <c r="AC1163" s="13">
        <v>1</v>
      </c>
      <c r="AD1163" s="13" t="s">
        <v>42</v>
      </c>
      <c r="AE1163" s="13">
        <v>0</v>
      </c>
      <c r="AF1163" s="13">
        <v>0</v>
      </c>
      <c r="AG1163" s="13">
        <v>0</v>
      </c>
      <c r="AH1163" s="46" t="str">
        <f t="shared" si="36"/>
        <v>0</v>
      </c>
      <c r="AI1163" s="46" t="s">
        <v>77</v>
      </c>
      <c r="AJ1163" s="46" t="str">
        <f t="shared" si="37"/>
        <v>0</v>
      </c>
      <c r="AK1163" s="13" t="s">
        <v>41</v>
      </c>
      <c r="AL1163" s="13" t="s">
        <v>41</v>
      </c>
      <c r="AM1163" s="13"/>
      <c r="AN1163" s="13">
        <v>101.31965006729475</v>
      </c>
      <c r="AO1163" s="13">
        <v>117.34261838440112</v>
      </c>
      <c r="AP1163" s="13">
        <v>125.13020833333333</v>
      </c>
      <c r="AQ1163" s="13">
        <v>148.05555555555554</v>
      </c>
      <c r="AR1163" s="36">
        <v>-1.0589799999999983</v>
      </c>
      <c r="AS1163" s="36">
        <v>0</v>
      </c>
      <c r="AT1163" s="36">
        <v>-1.0589799999999983</v>
      </c>
      <c r="AU1163" s="36">
        <v>-1.0589799999999983</v>
      </c>
      <c r="AV1163" s="36">
        <v>-63.478320000000004</v>
      </c>
      <c r="AW1163" s="36">
        <v>0</v>
      </c>
      <c r="AX1163" s="36">
        <v>-63.478320000000004</v>
      </c>
      <c r="AY1163" s="36">
        <v>-63.478320000000004</v>
      </c>
      <c r="AZ1163" s="36">
        <v>3444.5</v>
      </c>
      <c r="BA1163" s="36" t="s">
        <v>50</v>
      </c>
      <c r="BB1163" s="36">
        <v>3444.5</v>
      </c>
      <c r="BC1163" s="36">
        <v>3444.5</v>
      </c>
      <c r="BD1163" s="36">
        <v>-1.0589799999999983</v>
      </c>
      <c r="BE1163" s="36">
        <v>0</v>
      </c>
      <c r="BF1163" s="36">
        <v>-1.0589799999999983</v>
      </c>
      <c r="BG1163" s="36">
        <v>-1.0589799999999983</v>
      </c>
      <c r="BH1163" s="36">
        <v>-56.437050000000006</v>
      </c>
      <c r="BI1163" s="36">
        <v>9.9578595303307988</v>
      </c>
      <c r="BJ1163" s="36">
        <v>-63.478320000000004</v>
      </c>
      <c r="BK1163" s="36">
        <v>-49.395780000000009</v>
      </c>
      <c r="BL1163" s="36">
        <v>3300.9166666666665</v>
      </c>
      <c r="BM1163" s="36">
        <v>70.341180446923673</v>
      </c>
      <c r="BN1163" s="36">
        <v>3272.2</v>
      </c>
      <c r="BO1163" s="36">
        <v>3444.5</v>
      </c>
      <c r="BP1163" s="36">
        <v>-1.0589799999999983</v>
      </c>
      <c r="BQ1163" s="36">
        <v>0</v>
      </c>
      <c r="BR1163" s="36">
        <v>-1.0589799999999983</v>
      </c>
      <c r="BS1163" s="36">
        <v>-1.0589799999999983</v>
      </c>
      <c r="BT1163" s="36">
        <v>-56.437050000000006</v>
      </c>
      <c r="BU1163" s="36">
        <v>9.9578595303307988</v>
      </c>
      <c r="BV1163" s="36">
        <v>-63.478320000000004</v>
      </c>
      <c r="BW1163" s="36">
        <v>-49.395780000000009</v>
      </c>
      <c r="BX1163" s="36">
        <v>3186.1062499999994</v>
      </c>
      <c r="BY1163" s="36">
        <v>108.92465572587312</v>
      </c>
      <c r="BZ1163" s="36">
        <v>3100</v>
      </c>
      <c r="CA1163" s="36">
        <v>3444.5</v>
      </c>
      <c r="CB1163" s="36"/>
      <c r="CC1163" s="40">
        <v>21.652000000000001</v>
      </c>
      <c r="CD1163" s="40">
        <v>72.02</v>
      </c>
      <c r="CE1163" s="40"/>
    </row>
    <row r="1164" spans="1:83" s="5" customFormat="1">
      <c r="A1164" s="13" t="s">
        <v>511</v>
      </c>
      <c r="B1164" s="13">
        <v>5</v>
      </c>
      <c r="C1164" s="13">
        <v>12</v>
      </c>
      <c r="D1164" s="13" t="s">
        <v>95</v>
      </c>
      <c r="E1164" s="35" t="s">
        <v>489</v>
      </c>
      <c r="F1164" s="13" t="s">
        <v>36</v>
      </c>
      <c r="G1164" s="36">
        <v>1053850686</v>
      </c>
      <c r="H1164" s="13"/>
      <c r="I1164" s="37">
        <v>2</v>
      </c>
      <c r="J1164" s="37" t="s">
        <v>38</v>
      </c>
      <c r="K1164" s="38">
        <v>43538</v>
      </c>
      <c r="L1164" s="39">
        <v>0.66666666666666663</v>
      </c>
      <c r="M1164" s="37" t="s">
        <v>39</v>
      </c>
      <c r="N1164" s="37" t="s">
        <v>188</v>
      </c>
      <c r="O1164" s="37" t="s">
        <v>188</v>
      </c>
      <c r="P1164" s="37" t="s">
        <v>190</v>
      </c>
      <c r="Q1164" s="37">
        <v>3</v>
      </c>
      <c r="R1164" s="13" t="s">
        <v>43</v>
      </c>
      <c r="S1164" s="13" t="s">
        <v>44</v>
      </c>
      <c r="T1164" s="13" t="s">
        <v>42</v>
      </c>
      <c r="U1164" s="13" t="s">
        <v>52</v>
      </c>
      <c r="V1164" s="13" t="s">
        <v>42</v>
      </c>
      <c r="W1164" s="13" t="s">
        <v>66</v>
      </c>
      <c r="X1164" s="13" t="s">
        <v>76</v>
      </c>
      <c r="Y1164" s="13" t="s">
        <v>41</v>
      </c>
      <c r="Z1164" s="13" t="s">
        <v>41</v>
      </c>
      <c r="AA1164" s="13"/>
      <c r="AB1164" s="13">
        <v>-1</v>
      </c>
      <c r="AC1164" s="13">
        <v>1</v>
      </c>
      <c r="AD1164" s="13" t="s">
        <v>42</v>
      </c>
      <c r="AE1164" s="13">
        <v>0</v>
      </c>
      <c r="AF1164" s="13" t="s">
        <v>42</v>
      </c>
      <c r="AG1164" s="13">
        <v>0</v>
      </c>
      <c r="AH1164" s="46" t="str">
        <f t="shared" si="36"/>
        <v>0</v>
      </c>
      <c r="AI1164" s="46" t="s">
        <v>77</v>
      </c>
      <c r="AJ1164" s="46" t="str">
        <f t="shared" si="37"/>
        <v>0</v>
      </c>
      <c r="AK1164" s="13" t="s">
        <v>41</v>
      </c>
      <c r="AL1164" s="13" t="s">
        <v>41</v>
      </c>
      <c r="AM1164" s="13"/>
      <c r="AN1164" s="13">
        <v>101.31965006729475</v>
      </c>
      <c r="AO1164" s="13">
        <v>117.34261838440112</v>
      </c>
      <c r="AP1164" s="13">
        <v>125.13020833333333</v>
      </c>
      <c r="AQ1164" s="13">
        <v>148.05555555555554</v>
      </c>
      <c r="AR1164" s="36">
        <v>-1.0589799999999983</v>
      </c>
      <c r="AS1164" s="36">
        <v>0</v>
      </c>
      <c r="AT1164" s="36">
        <v>-1.0589799999999983</v>
      </c>
      <c r="AU1164" s="36">
        <v>-1.0589799999999983</v>
      </c>
      <c r="AV1164" s="36">
        <v>-63.478320000000004</v>
      </c>
      <c r="AW1164" s="36">
        <v>0</v>
      </c>
      <c r="AX1164" s="36">
        <v>-63.478320000000004</v>
      </c>
      <c r="AY1164" s="36">
        <v>-63.478320000000004</v>
      </c>
      <c r="AZ1164" s="36">
        <v>4391.7</v>
      </c>
      <c r="BA1164" s="36" t="s">
        <v>50</v>
      </c>
      <c r="BB1164" s="36">
        <v>4133.3999999999996</v>
      </c>
      <c r="BC1164" s="36">
        <v>4650</v>
      </c>
      <c r="BD1164" s="36">
        <v>-1.0589799999999983</v>
      </c>
      <c r="BE1164" s="36">
        <v>0</v>
      </c>
      <c r="BF1164" s="36">
        <v>-1.0589799999999983</v>
      </c>
      <c r="BG1164" s="36">
        <v>-1.0589799999999983</v>
      </c>
      <c r="BH1164" s="36">
        <v>-56.437050000000006</v>
      </c>
      <c r="BI1164" s="36">
        <v>9.9578595303307988</v>
      </c>
      <c r="BJ1164" s="36">
        <v>-63.478320000000004</v>
      </c>
      <c r="BK1164" s="36">
        <v>-49.395780000000009</v>
      </c>
      <c r="BL1164" s="36">
        <v>4162.0999999999995</v>
      </c>
      <c r="BM1164" s="36">
        <v>70.3003556178775</v>
      </c>
      <c r="BN1164" s="36">
        <v>4133.3999999999996</v>
      </c>
      <c r="BO1164" s="36">
        <v>4305.6000000000004</v>
      </c>
      <c r="BP1164" s="36">
        <v>-1.0589799999999983</v>
      </c>
      <c r="BQ1164" s="36">
        <v>0</v>
      </c>
      <c r="BR1164" s="36">
        <v>-1.0589799999999983</v>
      </c>
      <c r="BS1164" s="36">
        <v>-1.0589799999999983</v>
      </c>
      <c r="BT1164" s="36">
        <v>-63.478320000000004</v>
      </c>
      <c r="BU1164" s="36">
        <v>0</v>
      </c>
      <c r="BV1164" s="36">
        <v>-63.478320000000004</v>
      </c>
      <c r="BW1164" s="36">
        <v>-63.478320000000004</v>
      </c>
      <c r="BX1164" s="36">
        <v>3864.2875000000004</v>
      </c>
      <c r="BY1164" s="36">
        <v>332.58289367715025</v>
      </c>
      <c r="BZ1164" s="36">
        <v>3444.5</v>
      </c>
      <c r="CA1164" s="36">
        <v>4305.6000000000004</v>
      </c>
      <c r="CB1164" s="36"/>
      <c r="CC1164" s="40">
        <v>21.867000000000001</v>
      </c>
      <c r="CD1164" s="40">
        <v>71.415999999999997</v>
      </c>
      <c r="CE1164" s="40"/>
    </row>
    <row r="1165" spans="1:83" s="5" customFormat="1">
      <c r="A1165" s="13" t="s">
        <v>511</v>
      </c>
      <c r="B1165" s="13">
        <v>5</v>
      </c>
      <c r="C1165" s="13">
        <v>12</v>
      </c>
      <c r="D1165" s="13" t="s">
        <v>95</v>
      </c>
      <c r="E1165" s="35" t="s">
        <v>489</v>
      </c>
      <c r="F1165" s="13" t="s">
        <v>36</v>
      </c>
      <c r="G1165" s="36">
        <v>1053850686</v>
      </c>
      <c r="H1165" s="13"/>
      <c r="I1165" s="37">
        <v>2</v>
      </c>
      <c r="J1165" s="37" t="s">
        <v>38</v>
      </c>
      <c r="K1165" s="38">
        <v>43538</v>
      </c>
      <c r="L1165" s="39">
        <v>0.67847222222222225</v>
      </c>
      <c r="M1165" s="37" t="s">
        <v>39</v>
      </c>
      <c r="N1165" s="37" t="s">
        <v>188</v>
      </c>
      <c r="O1165" s="37" t="s">
        <v>188</v>
      </c>
      <c r="P1165" s="37" t="s">
        <v>190</v>
      </c>
      <c r="Q1165" s="37">
        <v>4</v>
      </c>
      <c r="R1165" s="13" t="s">
        <v>55</v>
      </c>
      <c r="S1165" s="13" t="s">
        <v>44</v>
      </c>
      <c r="T1165" s="13" t="s">
        <v>42</v>
      </c>
      <c r="U1165" s="13" t="s">
        <v>52</v>
      </c>
      <c r="V1165" s="13" t="s">
        <v>42</v>
      </c>
      <c r="W1165" s="13" t="s">
        <v>66</v>
      </c>
      <c r="X1165" s="13" t="s">
        <v>76</v>
      </c>
      <c r="Y1165" s="13" t="s">
        <v>41</v>
      </c>
      <c r="Z1165" s="13" t="s">
        <v>41</v>
      </c>
      <c r="AA1165" s="13"/>
      <c r="AB1165" s="13">
        <v>0</v>
      </c>
      <c r="AC1165" s="13">
        <v>1</v>
      </c>
      <c r="AD1165" s="13" t="s">
        <v>42</v>
      </c>
      <c r="AE1165" s="13">
        <v>0</v>
      </c>
      <c r="AF1165" s="13" t="s">
        <v>42</v>
      </c>
      <c r="AG1165" s="13">
        <v>0</v>
      </c>
      <c r="AH1165" s="46" t="str">
        <f t="shared" si="36"/>
        <v>0</v>
      </c>
      <c r="AI1165" s="46" t="s">
        <v>77</v>
      </c>
      <c r="AJ1165" s="46" t="str">
        <f t="shared" si="37"/>
        <v>0</v>
      </c>
      <c r="AK1165" s="13" t="s">
        <v>41</v>
      </c>
      <c r="AL1165" s="13" t="s">
        <v>41</v>
      </c>
      <c r="AM1165" s="13"/>
      <c r="AN1165" s="13">
        <v>101.31965006729475</v>
      </c>
      <c r="AO1165" s="13">
        <v>117.34261838440112</v>
      </c>
      <c r="AP1165" s="13">
        <v>125.13020833333333</v>
      </c>
      <c r="AQ1165" s="13">
        <v>148.05555555555554</v>
      </c>
      <c r="AR1165" s="36">
        <v>14.495329999999996</v>
      </c>
      <c r="AS1165" s="36">
        <v>0</v>
      </c>
      <c r="AT1165" s="36">
        <v>14.495329999999996</v>
      </c>
      <c r="AU1165" s="36">
        <v>14.495329999999996</v>
      </c>
      <c r="AV1165" s="36">
        <v>-42.354510000000005</v>
      </c>
      <c r="AW1165" s="36">
        <v>9.9578595303307988</v>
      </c>
      <c r="AX1165" s="36">
        <v>-49.395780000000009</v>
      </c>
      <c r="AY1165" s="36">
        <v>-35.31324</v>
      </c>
      <c r="AZ1165" s="36">
        <v>4176.4250000000002</v>
      </c>
      <c r="BA1165" s="36" t="s">
        <v>50</v>
      </c>
      <c r="BB1165" s="36">
        <v>3961.1</v>
      </c>
      <c r="BC1165" s="36">
        <v>4305.6000000000004</v>
      </c>
      <c r="BD1165" s="36">
        <v>6.7181749999999987</v>
      </c>
      <c r="BE1165" s="36">
        <v>10.998558077677723</v>
      </c>
      <c r="BF1165" s="36">
        <v>-1.0589799999999983</v>
      </c>
      <c r="BG1165" s="36">
        <v>14.495329999999996</v>
      </c>
      <c r="BH1165" s="36">
        <v>-49.395780000000009</v>
      </c>
      <c r="BI1165" s="36">
        <v>0</v>
      </c>
      <c r="BJ1165" s="36">
        <v>-49.395780000000009</v>
      </c>
      <c r="BK1165" s="36">
        <v>-49.395780000000009</v>
      </c>
      <c r="BL1165" s="36">
        <v>4305.5999999999995</v>
      </c>
      <c r="BM1165" s="36">
        <v>154.02036229018577</v>
      </c>
      <c r="BN1165" s="36">
        <v>4133.3999999999996</v>
      </c>
      <c r="BO1165" s="36">
        <v>4477.8</v>
      </c>
      <c r="BP1165" s="36">
        <v>6.7181749999999987</v>
      </c>
      <c r="BQ1165" s="36">
        <v>10.998558077677723</v>
      </c>
      <c r="BR1165" s="36">
        <v>-1.0589799999999983</v>
      </c>
      <c r="BS1165" s="36">
        <v>14.495329999999996</v>
      </c>
      <c r="BT1165" s="36">
        <v>-56.437050000000006</v>
      </c>
      <c r="BU1165" s="36">
        <v>9.9578595303307988</v>
      </c>
      <c r="BV1165" s="36">
        <v>-63.478320000000004</v>
      </c>
      <c r="BW1165" s="36">
        <v>-49.395780000000009</v>
      </c>
      <c r="BX1165" s="36">
        <v>4423.9937500000005</v>
      </c>
      <c r="BY1165" s="36">
        <v>224.25785298401493</v>
      </c>
      <c r="BZ1165" s="36">
        <v>4133.3999999999996</v>
      </c>
      <c r="CA1165" s="36">
        <v>4822.3</v>
      </c>
      <c r="CB1165" s="36"/>
      <c r="CC1165" s="40">
        <v>21.914999999999999</v>
      </c>
      <c r="CD1165" s="40">
        <v>69.954999999999998</v>
      </c>
      <c r="CE1165" s="40"/>
    </row>
    <row r="1166" spans="1:83" s="5" customFormat="1">
      <c r="A1166" s="13" t="s">
        <v>511</v>
      </c>
      <c r="B1166" s="13">
        <v>5</v>
      </c>
      <c r="C1166" s="13">
        <v>12</v>
      </c>
      <c r="D1166" s="13" t="s">
        <v>95</v>
      </c>
      <c r="E1166" s="35" t="s">
        <v>489</v>
      </c>
      <c r="F1166" s="13" t="s">
        <v>36</v>
      </c>
      <c r="G1166" s="36">
        <v>1053850686</v>
      </c>
      <c r="H1166" s="13"/>
      <c r="I1166" s="37">
        <v>2</v>
      </c>
      <c r="J1166" s="37" t="s">
        <v>38</v>
      </c>
      <c r="K1166" s="38">
        <v>43538</v>
      </c>
      <c r="L1166" s="39">
        <v>0.69305555555555554</v>
      </c>
      <c r="M1166" s="37" t="s">
        <v>39</v>
      </c>
      <c r="N1166" s="37" t="s">
        <v>188</v>
      </c>
      <c r="O1166" s="37" t="s">
        <v>188</v>
      </c>
      <c r="P1166" s="37" t="s">
        <v>190</v>
      </c>
      <c r="Q1166" s="37">
        <v>5</v>
      </c>
      <c r="R1166" s="13" t="s">
        <v>55</v>
      </c>
      <c r="S1166" s="13" t="s">
        <v>44</v>
      </c>
      <c r="T1166" s="13" t="s">
        <v>42</v>
      </c>
      <c r="U1166" s="13" t="s">
        <v>52</v>
      </c>
      <c r="V1166" s="13" t="s">
        <v>42</v>
      </c>
      <c r="W1166" s="13" t="s">
        <v>72</v>
      </c>
      <c r="X1166" s="13" t="s">
        <v>106</v>
      </c>
      <c r="Y1166" s="13" t="s">
        <v>188</v>
      </c>
      <c r="Z1166" s="13" t="s">
        <v>188</v>
      </c>
      <c r="AA1166" s="13"/>
      <c r="AB1166" s="13">
        <v>0</v>
      </c>
      <c r="AC1166" s="13">
        <v>1</v>
      </c>
      <c r="AD1166" s="13" t="s">
        <v>42</v>
      </c>
      <c r="AE1166" s="13">
        <v>0</v>
      </c>
      <c r="AF1166" s="13" t="s">
        <v>42</v>
      </c>
      <c r="AG1166" s="13">
        <v>1</v>
      </c>
      <c r="AH1166" s="46" t="str">
        <f t="shared" si="36"/>
        <v>-1</v>
      </c>
      <c r="AI1166" s="46" t="s">
        <v>48</v>
      </c>
      <c r="AJ1166" s="46" t="str">
        <f t="shared" si="37"/>
        <v>1</v>
      </c>
      <c r="AK1166" s="13" t="s">
        <v>188</v>
      </c>
      <c r="AL1166" s="13" t="s">
        <v>188</v>
      </c>
      <c r="AM1166" s="13"/>
      <c r="AN1166" s="13">
        <v>101.31965006729475</v>
      </c>
      <c r="AO1166" s="13">
        <v>117.34261838440112</v>
      </c>
      <c r="AP1166" s="13">
        <v>125.13020833333333</v>
      </c>
      <c r="AQ1166" s="13">
        <v>148.05555555555554</v>
      </c>
      <c r="AR1166" s="36">
        <v>14.495329999999996</v>
      </c>
      <c r="AS1166" s="36">
        <v>0</v>
      </c>
      <c r="AT1166" s="36">
        <v>14.495329999999996</v>
      </c>
      <c r="AU1166" s="36">
        <v>14.495329999999996</v>
      </c>
      <c r="AV1166" s="36">
        <v>-42.354510000000005</v>
      </c>
      <c r="AW1166" s="36">
        <v>9.9578595303307988</v>
      </c>
      <c r="AX1166" s="36">
        <v>-49.395780000000009</v>
      </c>
      <c r="AY1166" s="36">
        <v>-35.31324</v>
      </c>
      <c r="AZ1166" s="36">
        <v>5209.75</v>
      </c>
      <c r="BA1166" s="36" t="s">
        <v>50</v>
      </c>
      <c r="BB1166" s="36">
        <v>5166.7</v>
      </c>
      <c r="BC1166" s="36">
        <v>5338.9</v>
      </c>
      <c r="BD1166" s="36">
        <v>14.495329999999996</v>
      </c>
      <c r="BE1166" s="36">
        <v>0</v>
      </c>
      <c r="BF1166" s="36">
        <v>14.495329999999996</v>
      </c>
      <c r="BG1166" s="36">
        <v>14.495329999999996</v>
      </c>
      <c r="BH1166" s="36">
        <v>-42.354510000000005</v>
      </c>
      <c r="BI1166" s="36">
        <v>9.9578595303307988</v>
      </c>
      <c r="BJ1166" s="36">
        <v>-49.395780000000009</v>
      </c>
      <c r="BK1166" s="36">
        <v>-35.31324</v>
      </c>
      <c r="BL1166" s="36">
        <v>5310.2</v>
      </c>
      <c r="BM1166" s="36">
        <v>70.300355617877116</v>
      </c>
      <c r="BN1166" s="36">
        <v>5166.7</v>
      </c>
      <c r="BO1166" s="36">
        <v>5338.9</v>
      </c>
      <c r="BP1166" s="36">
        <v>6.7181749999999987</v>
      </c>
      <c r="BQ1166" s="36">
        <v>10.998558077677723</v>
      </c>
      <c r="BR1166" s="36">
        <v>-1.0589799999999983</v>
      </c>
      <c r="BS1166" s="36">
        <v>14.495329999999996</v>
      </c>
      <c r="BT1166" s="36">
        <v>-42.354510000000005</v>
      </c>
      <c r="BU1166" s="36">
        <v>9.9578595303307988</v>
      </c>
      <c r="BV1166" s="36">
        <v>-49.395780000000009</v>
      </c>
      <c r="BW1166" s="36">
        <v>-35.31324</v>
      </c>
      <c r="BX1166" s="36">
        <v>4639.25</v>
      </c>
      <c r="BY1166" s="36">
        <v>607.9902411497485</v>
      </c>
      <c r="BZ1166" s="36">
        <v>3961.1</v>
      </c>
      <c r="CA1166" s="36">
        <v>5338.9</v>
      </c>
      <c r="CB1166" s="36"/>
      <c r="CC1166" s="40">
        <v>21.914999999999999</v>
      </c>
      <c r="CD1166" s="40">
        <v>69.748999999999995</v>
      </c>
      <c r="CE1166" s="40"/>
    </row>
    <row r="1167" spans="1:83" s="5" customFormat="1">
      <c r="A1167" s="13" t="s">
        <v>511</v>
      </c>
      <c r="B1167" s="13">
        <v>6</v>
      </c>
      <c r="C1167" s="13">
        <v>4</v>
      </c>
      <c r="D1167" s="13" t="s">
        <v>67</v>
      </c>
      <c r="E1167" s="35" t="s">
        <v>490</v>
      </c>
      <c r="F1167" s="13" t="s">
        <v>36</v>
      </c>
      <c r="G1167" s="36">
        <v>1053847735</v>
      </c>
      <c r="H1167" s="13">
        <v>0</v>
      </c>
      <c r="I1167" s="37">
        <v>22</v>
      </c>
      <c r="J1167" s="37" t="s">
        <v>38</v>
      </c>
      <c r="K1167" s="38">
        <v>43539</v>
      </c>
      <c r="L1167" s="39">
        <v>0.39583333333333331</v>
      </c>
      <c r="M1167" s="37" t="s">
        <v>39</v>
      </c>
      <c r="N1167" s="37" t="s">
        <v>190</v>
      </c>
      <c r="O1167" s="37" t="s">
        <v>100</v>
      </c>
      <c r="P1167" s="37" t="s">
        <v>190</v>
      </c>
      <c r="Q1167" s="37">
        <v>1</v>
      </c>
      <c r="R1167" s="13" t="s">
        <v>55</v>
      </c>
      <c r="S1167" s="13" t="s">
        <v>63</v>
      </c>
      <c r="T1167" s="13" t="s">
        <v>42</v>
      </c>
      <c r="U1167" s="13" t="s">
        <v>52</v>
      </c>
      <c r="V1167" s="13" t="s">
        <v>42</v>
      </c>
      <c r="W1167" s="13" t="s">
        <v>66</v>
      </c>
      <c r="X1167" s="13" t="s">
        <v>76</v>
      </c>
      <c r="Y1167" s="13" t="s">
        <v>41</v>
      </c>
      <c r="Z1167" s="13" t="s">
        <v>41</v>
      </c>
      <c r="AA1167" s="13">
        <v>0</v>
      </c>
      <c r="AB1167" s="13">
        <v>0</v>
      </c>
      <c r="AC1167" s="13">
        <v>0</v>
      </c>
      <c r="AD1167" s="13" t="s">
        <v>42</v>
      </c>
      <c r="AE1167" s="13">
        <v>0</v>
      </c>
      <c r="AF1167" s="13" t="s">
        <v>42</v>
      </c>
      <c r="AG1167" s="13">
        <v>0</v>
      </c>
      <c r="AH1167" s="46" t="str">
        <f t="shared" si="36"/>
        <v>0</v>
      </c>
      <c r="AI1167" s="46" t="s">
        <v>77</v>
      </c>
      <c r="AJ1167" s="46" t="str">
        <f t="shared" si="37"/>
        <v>0</v>
      </c>
      <c r="AK1167" s="13" t="s">
        <v>41</v>
      </c>
      <c r="AL1167" s="13" t="s">
        <v>41</v>
      </c>
      <c r="AM1167" s="13"/>
      <c r="AN1167" s="13">
        <v>101.31965006729475</v>
      </c>
      <c r="AO1167" s="13">
        <v>117.34261838440112</v>
      </c>
      <c r="AP1167" s="13">
        <v>125.13020833333333</v>
      </c>
      <c r="AQ1167" s="13">
        <v>148.05555555555554</v>
      </c>
      <c r="AR1167" s="36">
        <v>926.7058664000001</v>
      </c>
      <c r="AS1167" s="36">
        <v>22.35012931636788</v>
      </c>
      <c r="AT1167" s="36">
        <v>910.90193840000006</v>
      </c>
      <c r="AU1167" s="36">
        <v>942.50979440000003</v>
      </c>
      <c r="AV1167" s="36">
        <v>241.07761009999999</v>
      </c>
      <c r="AW1167" s="36">
        <v>5.1675291444221019</v>
      </c>
      <c r="AX1167" s="36">
        <v>237.4236152</v>
      </c>
      <c r="AY1167" s="36">
        <v>244.73160499999997</v>
      </c>
      <c r="AZ1167" s="36">
        <v>125378.6</v>
      </c>
      <c r="BA1167" s="36" t="s">
        <v>50</v>
      </c>
      <c r="BB1167" s="36">
        <v>110223</v>
      </c>
      <c r="BC1167" s="36">
        <v>132267.5</v>
      </c>
      <c r="BD1167" s="36">
        <v>827.16563600000006</v>
      </c>
      <c r="BE1167" s="36">
        <v>118.42101451705503</v>
      </c>
      <c r="BF1167" s="36">
        <v>743.42933360000006</v>
      </c>
      <c r="BG1167" s="36">
        <v>910.90193840000006</v>
      </c>
      <c r="BH1167" s="36">
        <v>208.28271009999997</v>
      </c>
      <c r="BI1167" s="36">
        <v>41.211463212247594</v>
      </c>
      <c r="BJ1167" s="36">
        <v>179.14180499999998</v>
      </c>
      <c r="BK1167" s="36">
        <v>237.4236152</v>
      </c>
      <c r="BL1167" s="36">
        <v>103334.01666666668</v>
      </c>
      <c r="BM1167" s="36">
        <v>15367.115912547237</v>
      </c>
      <c r="BN1167" s="36">
        <v>79911.600000000006</v>
      </c>
      <c r="BO1167" s="36">
        <v>121245.2</v>
      </c>
      <c r="BP1167" s="36">
        <v>1113.451564</v>
      </c>
      <c r="BQ1167" s="36">
        <v>286.44842757711291</v>
      </c>
      <c r="BR1167" s="36">
        <v>910.90193840000006</v>
      </c>
      <c r="BS1167" s="36">
        <v>1316.0011895999999</v>
      </c>
      <c r="BT1167" s="36">
        <v>310.55442799999997</v>
      </c>
      <c r="BU1167" s="36">
        <v>103.42258728912797</v>
      </c>
      <c r="BV1167" s="36">
        <v>237.4236152</v>
      </c>
      <c r="BW1167" s="36">
        <v>383.68524079999997</v>
      </c>
      <c r="BX1167" s="36">
        <v>100578.45</v>
      </c>
      <c r="BY1167" s="36">
        <v>14890.309186402634</v>
      </c>
      <c r="BZ1167" s="36">
        <v>60622.6</v>
      </c>
      <c r="CA1167" s="36">
        <v>121245.2</v>
      </c>
      <c r="CB1167" s="36"/>
      <c r="CC1167" s="40">
        <v>21.652000000000001</v>
      </c>
      <c r="CD1167" s="40">
        <v>65.870999999999995</v>
      </c>
      <c r="CE1167" s="40"/>
    </row>
    <row r="1168" spans="1:83" s="5" customFormat="1">
      <c r="A1168" s="13" t="s">
        <v>511</v>
      </c>
      <c r="B1168" s="13">
        <v>6</v>
      </c>
      <c r="C1168" s="13">
        <v>4</v>
      </c>
      <c r="D1168" s="13" t="s">
        <v>67</v>
      </c>
      <c r="E1168" s="35" t="s">
        <v>490</v>
      </c>
      <c r="F1168" s="13" t="s">
        <v>36</v>
      </c>
      <c r="G1168" s="36">
        <v>1053847735</v>
      </c>
      <c r="H1168" s="13">
        <v>0</v>
      </c>
      <c r="I1168" s="37">
        <v>22</v>
      </c>
      <c r="J1168" s="37" t="s">
        <v>38</v>
      </c>
      <c r="K1168" s="38">
        <v>43539</v>
      </c>
      <c r="L1168" s="39">
        <v>0.40625</v>
      </c>
      <c r="M1168" s="37" t="s">
        <v>39</v>
      </c>
      <c r="N1168" s="37" t="s">
        <v>190</v>
      </c>
      <c r="O1168" s="37" t="s">
        <v>100</v>
      </c>
      <c r="P1168" s="37" t="s">
        <v>190</v>
      </c>
      <c r="Q1168" s="37">
        <v>2</v>
      </c>
      <c r="R1168" s="13" t="s">
        <v>55</v>
      </c>
      <c r="S1168" s="13" t="s">
        <v>63</v>
      </c>
      <c r="T1168" s="13" t="s">
        <v>42</v>
      </c>
      <c r="U1168" s="13" t="s">
        <v>52</v>
      </c>
      <c r="V1168" s="13" t="s">
        <v>42</v>
      </c>
      <c r="W1168" s="13" t="s">
        <v>66</v>
      </c>
      <c r="X1168" s="13" t="s">
        <v>76</v>
      </c>
      <c r="Y1168" s="13" t="s">
        <v>41</v>
      </c>
      <c r="Z1168" s="13" t="s">
        <v>41</v>
      </c>
      <c r="AA1168" s="13">
        <v>0</v>
      </c>
      <c r="AB1168" s="13">
        <v>0</v>
      </c>
      <c r="AC1168" s="13">
        <v>0</v>
      </c>
      <c r="AD1168" s="13" t="s">
        <v>42</v>
      </c>
      <c r="AE1168" s="13">
        <v>0</v>
      </c>
      <c r="AF1168" s="13" t="s">
        <v>42</v>
      </c>
      <c r="AG1168" s="13">
        <v>0</v>
      </c>
      <c r="AH1168" s="46" t="str">
        <f t="shared" si="36"/>
        <v>0</v>
      </c>
      <c r="AI1168" s="46" t="s">
        <v>77</v>
      </c>
      <c r="AJ1168" s="46" t="str">
        <f t="shared" si="37"/>
        <v>0</v>
      </c>
      <c r="AK1168" s="13" t="s">
        <v>41</v>
      </c>
      <c r="AL1168" s="13" t="s">
        <v>41</v>
      </c>
      <c r="AM1168" s="13"/>
      <c r="AN1168" s="13">
        <v>101.31965006729475</v>
      </c>
      <c r="AO1168" s="13">
        <v>117.34261838440112</v>
      </c>
      <c r="AP1168" s="13">
        <v>125.13020833333333</v>
      </c>
      <c r="AQ1168" s="13">
        <v>148.05555555555554</v>
      </c>
      <c r="AR1168" s="36">
        <v>934.63787720000005</v>
      </c>
      <c r="AS1168" s="36">
        <v>11.132572066118017</v>
      </c>
      <c r="AT1168" s="36">
        <v>926.76596000000006</v>
      </c>
      <c r="AU1168" s="36">
        <v>942.50979440000003</v>
      </c>
      <c r="AV1168" s="36">
        <v>233.77086849999998</v>
      </c>
      <c r="AW1168" s="36">
        <v>5.1657639230535999</v>
      </c>
      <c r="AX1168" s="36">
        <v>230.11812179999995</v>
      </c>
      <c r="AY1168" s="36">
        <v>237.4236152</v>
      </c>
      <c r="AZ1168" s="36">
        <v>130889.72500000001</v>
      </c>
      <c r="BA1168" s="36" t="s">
        <v>50</v>
      </c>
      <c r="BB1168" s="36">
        <v>126756.4</v>
      </c>
      <c r="BC1168" s="36">
        <v>132267.5</v>
      </c>
      <c r="BD1168" s="36">
        <v>938.59517679999999</v>
      </c>
      <c r="BE1168" s="36">
        <v>16.729038830811639</v>
      </c>
      <c r="BF1168" s="36">
        <v>926.76596000000006</v>
      </c>
      <c r="BG1168" s="36">
        <v>950.42439360000003</v>
      </c>
      <c r="BH1168" s="36">
        <v>237.42486339999996</v>
      </c>
      <c r="BI1168" s="36">
        <v>10.333293067475703</v>
      </c>
      <c r="BJ1168" s="36">
        <v>230.11812179999995</v>
      </c>
      <c r="BK1168" s="36">
        <v>244.73160499999997</v>
      </c>
      <c r="BL1168" s="36">
        <v>125837.86666666665</v>
      </c>
      <c r="BM1168" s="36">
        <v>2249.9379784044409</v>
      </c>
      <c r="BN1168" s="36">
        <v>121245.2</v>
      </c>
      <c r="BO1168" s="36">
        <v>126756.4</v>
      </c>
      <c r="BP1168" s="36">
        <v>918.83394920000001</v>
      </c>
      <c r="BQ1168" s="36">
        <v>11.217557250249865</v>
      </c>
      <c r="BR1168" s="36">
        <v>910.90193840000006</v>
      </c>
      <c r="BS1168" s="36">
        <v>926.76596000000006</v>
      </c>
      <c r="BT1168" s="36">
        <v>233.77086849999998</v>
      </c>
      <c r="BU1168" s="36">
        <v>5.1657639230535999</v>
      </c>
      <c r="BV1168" s="36">
        <v>230.11812179999995</v>
      </c>
      <c r="BW1168" s="36">
        <v>237.4236152</v>
      </c>
      <c r="BX1168" s="36">
        <v>126067.48749999996</v>
      </c>
      <c r="BY1168" s="36">
        <v>5647.232819694379</v>
      </c>
      <c r="BZ1168" s="36">
        <v>110223</v>
      </c>
      <c r="CA1168" s="36">
        <v>132267.5</v>
      </c>
      <c r="CB1168" s="36"/>
      <c r="CC1168" s="40">
        <v>22.202000000000002</v>
      </c>
      <c r="CD1168" s="40">
        <v>64.616</v>
      </c>
      <c r="CE1168" s="40"/>
    </row>
    <row r="1169" spans="1:83" s="5" customFormat="1">
      <c r="A1169" s="13" t="s">
        <v>511</v>
      </c>
      <c r="B1169" s="13">
        <v>6</v>
      </c>
      <c r="C1169" s="13">
        <v>4</v>
      </c>
      <c r="D1169" s="13" t="s">
        <v>67</v>
      </c>
      <c r="E1169" s="35" t="s">
        <v>490</v>
      </c>
      <c r="F1169" s="13" t="s">
        <v>36</v>
      </c>
      <c r="G1169" s="36">
        <v>1053847735</v>
      </c>
      <c r="H1169" s="13">
        <v>0</v>
      </c>
      <c r="I1169" s="37">
        <v>22</v>
      </c>
      <c r="J1169" s="37" t="s">
        <v>38</v>
      </c>
      <c r="K1169" s="38">
        <v>43539</v>
      </c>
      <c r="L1169" s="39">
        <v>0.41666666666666669</v>
      </c>
      <c r="M1169" s="37" t="s">
        <v>39</v>
      </c>
      <c r="N1169" s="37" t="s">
        <v>190</v>
      </c>
      <c r="O1169" s="37" t="s">
        <v>100</v>
      </c>
      <c r="P1169" s="37" t="s">
        <v>190</v>
      </c>
      <c r="Q1169" s="37">
        <v>3</v>
      </c>
      <c r="R1169" s="13" t="s">
        <v>55</v>
      </c>
      <c r="S1169" s="13" t="s">
        <v>63</v>
      </c>
      <c r="T1169" s="13" t="s">
        <v>42</v>
      </c>
      <c r="U1169" s="13" t="s">
        <v>52</v>
      </c>
      <c r="V1169" s="13" t="s">
        <v>42</v>
      </c>
      <c r="W1169" s="13" t="s">
        <v>66</v>
      </c>
      <c r="X1169" s="13" t="s">
        <v>76</v>
      </c>
      <c r="Y1169" s="13" t="s">
        <v>41</v>
      </c>
      <c r="Z1169" s="13" t="s">
        <v>41</v>
      </c>
      <c r="AA1169" s="13">
        <v>0</v>
      </c>
      <c r="AB1169" s="13">
        <v>0</v>
      </c>
      <c r="AC1169" s="13">
        <v>0</v>
      </c>
      <c r="AD1169" s="13" t="s">
        <v>42</v>
      </c>
      <c r="AE1169" s="13">
        <v>0</v>
      </c>
      <c r="AF1169" s="13" t="s">
        <v>42</v>
      </c>
      <c r="AG1169" s="13">
        <v>0</v>
      </c>
      <c r="AH1169" s="46" t="str">
        <f t="shared" si="36"/>
        <v>0</v>
      </c>
      <c r="AI1169" s="46" t="s">
        <v>77</v>
      </c>
      <c r="AJ1169" s="46" t="str">
        <f t="shared" si="37"/>
        <v>0</v>
      </c>
      <c r="AK1169" s="13" t="s">
        <v>41</v>
      </c>
      <c r="AL1169" s="13" t="s">
        <v>41</v>
      </c>
      <c r="AM1169" s="13"/>
      <c r="AN1169" s="13">
        <v>101.31965006729475</v>
      </c>
      <c r="AO1169" s="13">
        <v>117.34261838440112</v>
      </c>
      <c r="AP1169" s="13">
        <v>125.13020833333333</v>
      </c>
      <c r="AQ1169" s="13">
        <v>148.05555555555554</v>
      </c>
      <c r="AR1169" s="36">
        <v>918.77435119999996</v>
      </c>
      <c r="AS1169" s="36">
        <v>55.94579185567644</v>
      </c>
      <c r="AT1169" s="36">
        <v>879.21470240000008</v>
      </c>
      <c r="AU1169" s="36">
        <v>958.33399999999995</v>
      </c>
      <c r="AV1169" s="36">
        <v>233.77336489999999</v>
      </c>
      <c r="AW1169" s="36">
        <v>15.497291769160677</v>
      </c>
      <c r="AX1169" s="36">
        <v>222.81512480000001</v>
      </c>
      <c r="AY1169" s="36">
        <v>244.73160499999997</v>
      </c>
      <c r="AZ1169" s="36">
        <v>136400.9</v>
      </c>
      <c r="BA1169" s="36" t="s">
        <v>50</v>
      </c>
      <c r="BB1169" s="36">
        <v>121245.2</v>
      </c>
      <c r="BC1169" s="36">
        <v>148801</v>
      </c>
      <c r="BD1169" s="36">
        <v>906.9024523999999</v>
      </c>
      <c r="BE1169" s="36">
        <v>39.156391561595491</v>
      </c>
      <c r="BF1169" s="36">
        <v>879.21470240000008</v>
      </c>
      <c r="BG1169" s="36">
        <v>934.59020239999984</v>
      </c>
      <c r="BH1169" s="36">
        <v>230.11937</v>
      </c>
      <c r="BI1169" s="36">
        <v>10.329762624738576</v>
      </c>
      <c r="BJ1169" s="36">
        <v>222.81512480000001</v>
      </c>
      <c r="BK1169" s="36">
        <v>237.4236152</v>
      </c>
      <c r="BL1169" s="36">
        <v>121245.23333333332</v>
      </c>
      <c r="BM1169" s="36">
        <v>7793.9147900568323</v>
      </c>
      <c r="BN1169" s="36">
        <v>110223</v>
      </c>
      <c r="BO1169" s="36">
        <v>132267.5</v>
      </c>
      <c r="BP1169" s="36">
        <v>902.99033120000013</v>
      </c>
      <c r="BQ1169" s="36">
        <v>33.623816702908343</v>
      </c>
      <c r="BR1169" s="36">
        <v>879.21470240000008</v>
      </c>
      <c r="BS1169" s="36">
        <v>926.76596000000006</v>
      </c>
      <c r="BT1169" s="36">
        <v>226.46662329999998</v>
      </c>
      <c r="BU1169" s="36">
        <v>5.1639987016849762</v>
      </c>
      <c r="BV1169" s="36">
        <v>222.81512480000001</v>
      </c>
      <c r="BW1169" s="36">
        <v>230.11812179999995</v>
      </c>
      <c r="BX1169" s="36">
        <v>126067.47499999999</v>
      </c>
      <c r="BY1169" s="36">
        <v>6934.69246898039</v>
      </c>
      <c r="BZ1169" s="36">
        <v>110223</v>
      </c>
      <c r="CA1169" s="36">
        <v>132267.5</v>
      </c>
      <c r="CB1169" s="36"/>
      <c r="CC1169" s="40">
        <v>22.632999999999999</v>
      </c>
      <c r="CD1169" s="40">
        <v>62.390999999999998</v>
      </c>
      <c r="CE1169" s="40"/>
    </row>
    <row r="1170" spans="1:83" s="5" customFormat="1">
      <c r="A1170" s="13" t="s">
        <v>511</v>
      </c>
      <c r="B1170" s="13">
        <v>6</v>
      </c>
      <c r="C1170" s="13">
        <v>4</v>
      </c>
      <c r="D1170" s="13" t="s">
        <v>67</v>
      </c>
      <c r="E1170" s="35" t="s">
        <v>490</v>
      </c>
      <c r="F1170" s="13" t="s">
        <v>36</v>
      </c>
      <c r="G1170" s="36">
        <v>1053847735</v>
      </c>
      <c r="H1170" s="13">
        <v>0</v>
      </c>
      <c r="I1170" s="37">
        <v>22</v>
      </c>
      <c r="J1170" s="37" t="s">
        <v>38</v>
      </c>
      <c r="K1170" s="38">
        <v>43539</v>
      </c>
      <c r="L1170" s="39">
        <v>0.42708333333333331</v>
      </c>
      <c r="M1170" s="37" t="s">
        <v>39</v>
      </c>
      <c r="N1170" s="37" t="s">
        <v>190</v>
      </c>
      <c r="O1170" s="37" t="s">
        <v>100</v>
      </c>
      <c r="P1170" s="37" t="s">
        <v>190</v>
      </c>
      <c r="Q1170" s="37">
        <v>4</v>
      </c>
      <c r="R1170" s="13" t="s">
        <v>55</v>
      </c>
      <c r="S1170" s="13" t="s">
        <v>63</v>
      </c>
      <c r="T1170" s="13" t="s">
        <v>42</v>
      </c>
      <c r="U1170" s="13" t="s">
        <v>52</v>
      </c>
      <c r="V1170" s="13" t="s">
        <v>42</v>
      </c>
      <c r="W1170" s="13" t="s">
        <v>66</v>
      </c>
      <c r="X1170" s="13" t="s">
        <v>76</v>
      </c>
      <c r="Y1170" s="13" t="s">
        <v>41</v>
      </c>
      <c r="Z1170" s="13" t="s">
        <v>41</v>
      </c>
      <c r="AA1170" s="13">
        <v>0</v>
      </c>
      <c r="AB1170" s="13">
        <v>0</v>
      </c>
      <c r="AC1170" s="13">
        <v>0</v>
      </c>
      <c r="AD1170" s="13" t="s">
        <v>42</v>
      </c>
      <c r="AE1170" s="13">
        <v>0</v>
      </c>
      <c r="AF1170" s="13" t="s">
        <v>42</v>
      </c>
      <c r="AG1170" s="13">
        <v>0</v>
      </c>
      <c r="AH1170" s="46" t="str">
        <f t="shared" si="36"/>
        <v>0</v>
      </c>
      <c r="AI1170" s="46" t="s">
        <v>77</v>
      </c>
      <c r="AJ1170" s="46" t="str">
        <f t="shared" si="37"/>
        <v>0</v>
      </c>
      <c r="AK1170" s="13" t="s">
        <v>41</v>
      </c>
      <c r="AL1170" s="13" t="s">
        <v>41</v>
      </c>
      <c r="AM1170" s="13"/>
      <c r="AN1170" s="13">
        <v>101.31965006729475</v>
      </c>
      <c r="AO1170" s="13">
        <v>117.34261838440112</v>
      </c>
      <c r="AP1170" s="13">
        <v>125.13020833333333</v>
      </c>
      <c r="AQ1170" s="13">
        <v>148.05555555555554</v>
      </c>
      <c r="AR1170" s="36">
        <v>719.38386000000003</v>
      </c>
      <c r="AS1170" s="36">
        <v>0</v>
      </c>
      <c r="AT1170" s="36">
        <v>719.38386000000003</v>
      </c>
      <c r="AU1170" s="36">
        <v>719.38386000000003</v>
      </c>
      <c r="AV1170" s="36">
        <v>179.14180499999998</v>
      </c>
      <c r="AW1170" s="36">
        <v>0</v>
      </c>
      <c r="AX1170" s="36">
        <v>179.14180499999998</v>
      </c>
      <c r="AY1170" s="36">
        <v>179.14180499999998</v>
      </c>
      <c r="AZ1170" s="36">
        <v>57178.125</v>
      </c>
      <c r="BA1170" s="36" t="s">
        <v>50</v>
      </c>
      <c r="BB1170" s="36">
        <v>55111.5</v>
      </c>
      <c r="BC1170" s="36">
        <v>57867</v>
      </c>
      <c r="BD1170" s="36">
        <v>858.54561280000007</v>
      </c>
      <c r="BE1170" s="36">
        <v>196.80443817337223</v>
      </c>
      <c r="BF1170" s="36">
        <v>719.38386000000003</v>
      </c>
      <c r="BG1170" s="36">
        <v>997.70736560000012</v>
      </c>
      <c r="BH1170" s="36">
        <v>208.28271009999997</v>
      </c>
      <c r="BI1170" s="36">
        <v>41.211463212247594</v>
      </c>
      <c r="BJ1170" s="36">
        <v>179.14180499999998</v>
      </c>
      <c r="BK1170" s="36">
        <v>237.4236152</v>
      </c>
      <c r="BL1170" s="36">
        <v>94608.016666666663</v>
      </c>
      <c r="BM1170" s="36">
        <v>54909.021214748202</v>
      </c>
      <c r="BN1170" s="36">
        <v>55111.5</v>
      </c>
      <c r="BO1170" s="36">
        <v>165334.39999999999</v>
      </c>
      <c r="BP1170" s="36">
        <v>799.2992812</v>
      </c>
      <c r="BQ1170" s="36">
        <v>113.0174725037984</v>
      </c>
      <c r="BR1170" s="36">
        <v>719.38386000000003</v>
      </c>
      <c r="BS1170" s="36">
        <v>879.21470240000008</v>
      </c>
      <c r="BT1170" s="36">
        <v>200.97846490000001</v>
      </c>
      <c r="BU1170" s="36">
        <v>30.881700587508554</v>
      </c>
      <c r="BV1170" s="36">
        <v>179.14180499999998</v>
      </c>
      <c r="BW1170" s="36">
        <v>222.81512480000001</v>
      </c>
      <c r="BX1170" s="36">
        <v>122967.46874999999</v>
      </c>
      <c r="BY1170" s="36">
        <v>42042.447695865965</v>
      </c>
      <c r="BZ1170" s="36">
        <v>55111.5</v>
      </c>
      <c r="CA1170" s="36">
        <v>165334.39999999999</v>
      </c>
      <c r="CB1170" s="36"/>
      <c r="CC1170" s="40">
        <v>22.992000000000001</v>
      </c>
      <c r="CD1170" s="40">
        <v>61.292999999999999</v>
      </c>
      <c r="CE1170" s="40"/>
    </row>
    <row r="1171" spans="1:83" s="5" customFormat="1">
      <c r="A1171" s="13" t="s">
        <v>511</v>
      </c>
      <c r="B1171" s="13">
        <v>6</v>
      </c>
      <c r="C1171" s="13">
        <v>5</v>
      </c>
      <c r="D1171" s="13" t="s">
        <v>107</v>
      </c>
      <c r="E1171" s="35" t="s">
        <v>491</v>
      </c>
      <c r="F1171" s="13" t="s">
        <v>36</v>
      </c>
      <c r="G1171" s="36">
        <v>116041262</v>
      </c>
      <c r="H1171" s="13"/>
      <c r="I1171" s="37">
        <v>28</v>
      </c>
      <c r="J1171" s="37" t="s">
        <v>38</v>
      </c>
      <c r="K1171" s="38">
        <v>43539</v>
      </c>
      <c r="L1171" s="39">
        <v>0.39583333333333331</v>
      </c>
      <c r="M1171" s="37" t="s">
        <v>39</v>
      </c>
      <c r="N1171" s="37" t="s">
        <v>190</v>
      </c>
      <c r="O1171" s="37" t="s">
        <v>190</v>
      </c>
      <c r="P1171" s="37" t="s">
        <v>190</v>
      </c>
      <c r="Q1171" s="37">
        <v>1</v>
      </c>
      <c r="R1171" s="13" t="s">
        <v>55</v>
      </c>
      <c r="S1171" s="13" t="s">
        <v>63</v>
      </c>
      <c r="T1171" s="13" t="s">
        <v>42</v>
      </c>
      <c r="U1171" s="13" t="s">
        <v>45</v>
      </c>
      <c r="V1171" s="13" t="s">
        <v>42</v>
      </c>
      <c r="W1171" s="13" t="s">
        <v>66</v>
      </c>
      <c r="X1171" s="13" t="s">
        <v>76</v>
      </c>
      <c r="Y1171" s="13" t="s">
        <v>41</v>
      </c>
      <c r="Z1171" s="13" t="s">
        <v>41</v>
      </c>
      <c r="AA1171" s="13"/>
      <c r="AB1171" s="13">
        <v>0</v>
      </c>
      <c r="AC1171" s="13">
        <v>0</v>
      </c>
      <c r="AD1171" s="13" t="s">
        <v>42</v>
      </c>
      <c r="AE1171" s="13">
        <v>1</v>
      </c>
      <c r="AF1171" s="13" t="s">
        <v>42</v>
      </c>
      <c r="AG1171" s="13">
        <v>0</v>
      </c>
      <c r="AH1171" s="46" t="str">
        <f t="shared" si="36"/>
        <v>0</v>
      </c>
      <c r="AI1171" s="46" t="s">
        <v>77</v>
      </c>
      <c r="AJ1171" s="46" t="str">
        <f t="shared" si="37"/>
        <v>0</v>
      </c>
      <c r="AK1171" s="13" t="s">
        <v>41</v>
      </c>
      <c r="AL1171" s="13" t="s">
        <v>41</v>
      </c>
      <c r="AM1171" s="13"/>
      <c r="AN1171" s="13">
        <v>101.31965006729475</v>
      </c>
      <c r="AO1171" s="13">
        <v>117.34261838440112</v>
      </c>
      <c r="AP1171" s="13">
        <v>125.13020833333333</v>
      </c>
      <c r="AQ1171" s="13">
        <v>148.05555555555554</v>
      </c>
      <c r="AR1171" s="36">
        <v>519.23034849999999</v>
      </c>
      <c r="AS1171" s="36">
        <v>18.030180362018775</v>
      </c>
      <c r="AT1171" s="36">
        <v>506.48108569999999</v>
      </c>
      <c r="AU1171" s="36">
        <v>531.97961129999999</v>
      </c>
      <c r="AV1171" s="36">
        <v>225.93862950000002</v>
      </c>
      <c r="AW1171" s="36">
        <v>11.518351848263897</v>
      </c>
      <c r="AX1171" s="36">
        <v>217.79392480000001</v>
      </c>
      <c r="AY1171" s="36">
        <v>234.08333420000002</v>
      </c>
      <c r="AZ1171" s="36">
        <v>125378.6</v>
      </c>
      <c r="BA1171" s="36" t="s">
        <v>50</v>
      </c>
      <c r="BB1171" s="36">
        <v>110223</v>
      </c>
      <c r="BC1171" s="36">
        <v>132267.5</v>
      </c>
      <c r="BD1171" s="36">
        <v>463.73618224999996</v>
      </c>
      <c r="BE1171" s="36">
        <v>60.450422181318515</v>
      </c>
      <c r="BF1171" s="36">
        <v>420.99127879999998</v>
      </c>
      <c r="BG1171" s="36">
        <v>506.48108569999999</v>
      </c>
      <c r="BH1171" s="36">
        <v>197.32427430000001</v>
      </c>
      <c r="BI1171" s="36">
        <v>28.948457354136995</v>
      </c>
      <c r="BJ1171" s="36">
        <v>176.85462379999998</v>
      </c>
      <c r="BK1171" s="36">
        <v>217.79392480000001</v>
      </c>
      <c r="BL1171" s="36">
        <v>103334.01666666668</v>
      </c>
      <c r="BM1171" s="36">
        <v>15367.115912547237</v>
      </c>
      <c r="BN1171" s="36">
        <v>79911.600000000006</v>
      </c>
      <c r="BO1171" s="36">
        <v>121245.2</v>
      </c>
      <c r="BP1171" s="36">
        <v>675.43380245000003</v>
      </c>
      <c r="BQ1171" s="36">
        <v>238.93522342762972</v>
      </c>
      <c r="BR1171" s="36">
        <v>506.48108569999999</v>
      </c>
      <c r="BS1171" s="36">
        <v>844.38651919999995</v>
      </c>
      <c r="BT1171" s="36">
        <v>250.50629680000003</v>
      </c>
      <c r="BU1171" s="36">
        <v>46.262280139793958</v>
      </c>
      <c r="BV1171" s="36">
        <v>217.79392480000001</v>
      </c>
      <c r="BW1171" s="36">
        <v>283.21866880000005</v>
      </c>
      <c r="BX1171" s="36">
        <v>100578.45</v>
      </c>
      <c r="BY1171" s="36">
        <v>14890.309186402634</v>
      </c>
      <c r="BZ1171" s="36">
        <v>60622.6</v>
      </c>
      <c r="CA1171" s="36">
        <v>121245.2</v>
      </c>
      <c r="CB1171" s="36"/>
      <c r="CC1171" s="40">
        <v>21.652000000000001</v>
      </c>
      <c r="CD1171" s="40">
        <v>65.870999999999995</v>
      </c>
      <c r="CE1171" s="40"/>
    </row>
    <row r="1172" spans="1:83" s="5" customFormat="1">
      <c r="A1172" s="13" t="s">
        <v>511</v>
      </c>
      <c r="B1172" s="13">
        <v>6</v>
      </c>
      <c r="C1172" s="13">
        <v>5</v>
      </c>
      <c r="D1172" s="13" t="s">
        <v>107</v>
      </c>
      <c r="E1172" s="35" t="s">
        <v>491</v>
      </c>
      <c r="F1172" s="13" t="s">
        <v>36</v>
      </c>
      <c r="G1172" s="36">
        <v>116041262</v>
      </c>
      <c r="H1172" s="13"/>
      <c r="I1172" s="37">
        <v>28</v>
      </c>
      <c r="J1172" s="37" t="s">
        <v>38</v>
      </c>
      <c r="K1172" s="38">
        <v>43539</v>
      </c>
      <c r="L1172" s="39">
        <v>0.40625</v>
      </c>
      <c r="M1172" s="37" t="s">
        <v>39</v>
      </c>
      <c r="N1172" s="37" t="s">
        <v>190</v>
      </c>
      <c r="O1172" s="37" t="s">
        <v>190</v>
      </c>
      <c r="P1172" s="37" t="s">
        <v>190</v>
      </c>
      <c r="Q1172" s="37">
        <v>2</v>
      </c>
      <c r="R1172" s="13" t="s">
        <v>55</v>
      </c>
      <c r="S1172" s="13" t="s">
        <v>63</v>
      </c>
      <c r="T1172" s="13" t="s">
        <v>42</v>
      </c>
      <c r="U1172" s="13" t="s">
        <v>45</v>
      </c>
      <c r="V1172" s="13" t="s">
        <v>42</v>
      </c>
      <c r="W1172" s="13" t="s">
        <v>66</v>
      </c>
      <c r="X1172" s="13" t="s">
        <v>76</v>
      </c>
      <c r="Y1172" s="13" t="s">
        <v>41</v>
      </c>
      <c r="Z1172" s="13" t="s">
        <v>41</v>
      </c>
      <c r="AA1172" s="13"/>
      <c r="AB1172" s="13">
        <v>0</v>
      </c>
      <c r="AC1172" s="13">
        <v>0</v>
      </c>
      <c r="AD1172" s="13" t="s">
        <v>42</v>
      </c>
      <c r="AE1172" s="13">
        <v>1</v>
      </c>
      <c r="AF1172" s="13" t="s">
        <v>42</v>
      </c>
      <c r="AG1172" s="13">
        <v>0</v>
      </c>
      <c r="AH1172" s="46" t="str">
        <f t="shared" si="36"/>
        <v>0</v>
      </c>
      <c r="AI1172" s="46" t="s">
        <v>77</v>
      </c>
      <c r="AJ1172" s="46" t="str">
        <f t="shared" si="37"/>
        <v>0</v>
      </c>
      <c r="AK1172" s="13" t="s">
        <v>41</v>
      </c>
      <c r="AL1172" s="13" t="s">
        <v>41</v>
      </c>
      <c r="AM1172" s="13"/>
      <c r="AN1172" s="13">
        <v>101.31965006729475</v>
      </c>
      <c r="AO1172" s="13">
        <v>117.34261838440112</v>
      </c>
      <c r="AP1172" s="13">
        <v>125.13020833333333</v>
      </c>
      <c r="AQ1172" s="13">
        <v>148.05555555555554</v>
      </c>
      <c r="AR1172" s="36">
        <v>519.28807984999992</v>
      </c>
      <c r="AS1172" s="36">
        <v>6.0355097186857041</v>
      </c>
      <c r="AT1172" s="36">
        <v>515.02032999999994</v>
      </c>
      <c r="AU1172" s="36">
        <v>523.55582969999989</v>
      </c>
      <c r="AV1172" s="36">
        <v>225.88552000000001</v>
      </c>
      <c r="AW1172" s="36">
        <v>0</v>
      </c>
      <c r="AX1172" s="36">
        <v>225.88552000000001</v>
      </c>
      <c r="AY1172" s="36">
        <v>225.88552000000001</v>
      </c>
      <c r="AZ1172" s="36">
        <v>130889.72500000001</v>
      </c>
      <c r="BA1172" s="36" t="s">
        <v>50</v>
      </c>
      <c r="BB1172" s="36">
        <v>126756.4</v>
      </c>
      <c r="BC1172" s="36">
        <v>132267.5</v>
      </c>
      <c r="BD1172" s="36">
        <v>523.49997065000002</v>
      </c>
      <c r="BE1172" s="36">
        <v>11.992022811280238</v>
      </c>
      <c r="BF1172" s="36">
        <v>515.02032999999994</v>
      </c>
      <c r="BG1172" s="36">
        <v>531.97961129999999</v>
      </c>
      <c r="BH1172" s="36">
        <v>213.64811760000003</v>
      </c>
      <c r="BI1172" s="36">
        <v>17.306300442297054</v>
      </c>
      <c r="BJ1172" s="36">
        <v>201.41071520000003</v>
      </c>
      <c r="BK1172" s="36">
        <v>225.88552000000001</v>
      </c>
      <c r="BL1172" s="36">
        <v>125837.86666666665</v>
      </c>
      <c r="BM1172" s="36">
        <v>2249.9379784044409</v>
      </c>
      <c r="BN1172" s="36">
        <v>121245.2</v>
      </c>
      <c r="BO1172" s="36">
        <v>126756.4</v>
      </c>
      <c r="BP1172" s="36">
        <v>510.75070784999997</v>
      </c>
      <c r="BQ1172" s="36">
        <v>6.0381575507385383</v>
      </c>
      <c r="BR1172" s="36">
        <v>506.48108569999999</v>
      </c>
      <c r="BS1172" s="36">
        <v>515.02032999999994</v>
      </c>
      <c r="BT1172" s="36">
        <v>221.83972240000003</v>
      </c>
      <c r="BU1172" s="36">
        <v>5.721621836536519</v>
      </c>
      <c r="BV1172" s="36">
        <v>217.79392480000001</v>
      </c>
      <c r="BW1172" s="36">
        <v>225.88552000000001</v>
      </c>
      <c r="BX1172" s="36">
        <v>126067.48749999996</v>
      </c>
      <c r="BY1172" s="36">
        <v>5647.232819694379</v>
      </c>
      <c r="BZ1172" s="36">
        <v>110223</v>
      </c>
      <c r="CA1172" s="36">
        <v>132267.5</v>
      </c>
      <c r="CB1172" s="36"/>
      <c r="CC1172" s="40">
        <v>22.202000000000002</v>
      </c>
      <c r="CD1172" s="40">
        <v>64.616</v>
      </c>
      <c r="CE1172" s="40"/>
    </row>
    <row r="1173" spans="1:83" s="5" customFormat="1">
      <c r="A1173" s="13" t="s">
        <v>511</v>
      </c>
      <c r="B1173" s="13">
        <v>6</v>
      </c>
      <c r="C1173" s="13">
        <v>5</v>
      </c>
      <c r="D1173" s="13" t="s">
        <v>107</v>
      </c>
      <c r="E1173" s="35" t="s">
        <v>491</v>
      </c>
      <c r="F1173" s="13" t="s">
        <v>36</v>
      </c>
      <c r="G1173" s="36">
        <v>116041262</v>
      </c>
      <c r="H1173" s="13"/>
      <c r="I1173" s="37">
        <v>28</v>
      </c>
      <c r="J1173" s="37" t="s">
        <v>38</v>
      </c>
      <c r="K1173" s="38">
        <v>43539</v>
      </c>
      <c r="L1173" s="39">
        <v>0.41666666666666669</v>
      </c>
      <c r="M1173" s="37" t="s">
        <v>39</v>
      </c>
      <c r="N1173" s="37" t="s">
        <v>190</v>
      </c>
      <c r="O1173" s="37" t="s">
        <v>190</v>
      </c>
      <c r="P1173" s="37" t="s">
        <v>190</v>
      </c>
      <c r="Q1173" s="37">
        <v>3</v>
      </c>
      <c r="R1173" s="13" t="s">
        <v>55</v>
      </c>
      <c r="S1173" s="13" t="s">
        <v>44</v>
      </c>
      <c r="T1173" s="13" t="s">
        <v>42</v>
      </c>
      <c r="U1173" s="13" t="s">
        <v>45</v>
      </c>
      <c r="V1173" s="13" t="s">
        <v>42</v>
      </c>
      <c r="W1173" s="13" t="s">
        <v>66</v>
      </c>
      <c r="X1173" s="13" t="s">
        <v>76</v>
      </c>
      <c r="Y1173" s="13" t="s">
        <v>41</v>
      </c>
      <c r="Z1173" s="13" t="s">
        <v>41</v>
      </c>
      <c r="AA1173" s="13"/>
      <c r="AB1173" s="13">
        <v>0</v>
      </c>
      <c r="AC1173" s="13">
        <v>1</v>
      </c>
      <c r="AD1173" s="13" t="s">
        <v>42</v>
      </c>
      <c r="AE1173" s="13">
        <v>1</v>
      </c>
      <c r="AF1173" s="13" t="s">
        <v>42</v>
      </c>
      <c r="AG1173" s="13">
        <v>0</v>
      </c>
      <c r="AH1173" s="46" t="str">
        <f t="shared" si="36"/>
        <v>0</v>
      </c>
      <c r="AI1173" s="46" t="s">
        <v>77</v>
      </c>
      <c r="AJ1173" s="46" t="str">
        <f t="shared" si="37"/>
        <v>0</v>
      </c>
      <c r="AK1173" s="13" t="s">
        <v>41</v>
      </c>
      <c r="AL1173" s="13" t="s">
        <v>41</v>
      </c>
      <c r="AM1173" s="13"/>
      <c r="AN1173" s="13">
        <v>101.31965006729475</v>
      </c>
      <c r="AO1173" s="13">
        <v>117.34261838440112</v>
      </c>
      <c r="AP1173" s="13">
        <v>125.13020833333333</v>
      </c>
      <c r="AQ1173" s="13">
        <v>148.05555555555554</v>
      </c>
      <c r="AR1173" s="36">
        <v>510.67427720000001</v>
      </c>
      <c r="AS1173" s="36">
        <v>42.190787577993042</v>
      </c>
      <c r="AT1173" s="36">
        <v>480.84088519999995</v>
      </c>
      <c r="AU1173" s="36">
        <v>540.50766920000001</v>
      </c>
      <c r="AV1173" s="36">
        <v>217.74329590000002</v>
      </c>
      <c r="AW1173" s="36">
        <v>11.514843750101077</v>
      </c>
      <c r="AX1173" s="36">
        <v>209.6010718</v>
      </c>
      <c r="AY1173" s="36">
        <v>225.88552000000001</v>
      </c>
      <c r="AZ1173" s="36">
        <v>136400.9</v>
      </c>
      <c r="BA1173" s="36" t="s">
        <v>50</v>
      </c>
      <c r="BB1173" s="36">
        <v>121245.2</v>
      </c>
      <c r="BC1173" s="36">
        <v>148801</v>
      </c>
      <c r="BD1173" s="36">
        <v>497.93060759999992</v>
      </c>
      <c r="BE1173" s="36">
        <v>24.168517195271278</v>
      </c>
      <c r="BF1173" s="36">
        <v>480.84088519999995</v>
      </c>
      <c r="BG1173" s="36">
        <v>515.02032999999994</v>
      </c>
      <c r="BH1173" s="36">
        <v>213.69749830000001</v>
      </c>
      <c r="BI1173" s="36">
        <v>5.7932219135645591</v>
      </c>
      <c r="BJ1173" s="36">
        <v>209.6010718</v>
      </c>
      <c r="BK1173" s="36">
        <v>217.79392480000001</v>
      </c>
      <c r="BL1173" s="36">
        <v>121245.23333333332</v>
      </c>
      <c r="BM1173" s="36">
        <v>7793.9147900568323</v>
      </c>
      <c r="BN1173" s="36">
        <v>110223</v>
      </c>
      <c r="BO1173" s="36">
        <v>132267.5</v>
      </c>
      <c r="BP1173" s="36">
        <v>497.93060759999992</v>
      </c>
      <c r="BQ1173" s="36">
        <v>24.168517195271278</v>
      </c>
      <c r="BR1173" s="36">
        <v>480.84088519999995</v>
      </c>
      <c r="BS1173" s="36">
        <v>515.02032999999994</v>
      </c>
      <c r="BT1173" s="36">
        <v>217.74329590000002</v>
      </c>
      <c r="BU1173" s="36">
        <v>11.514843750101077</v>
      </c>
      <c r="BV1173" s="36">
        <v>209.6010718</v>
      </c>
      <c r="BW1173" s="36">
        <v>225.88552000000001</v>
      </c>
      <c r="BX1173" s="36">
        <v>126067.47499999999</v>
      </c>
      <c r="BY1173" s="36">
        <v>6934.69246898039</v>
      </c>
      <c r="BZ1173" s="36">
        <v>110223</v>
      </c>
      <c r="CA1173" s="36">
        <v>132267.5</v>
      </c>
      <c r="CB1173" s="36"/>
      <c r="CC1173" s="40">
        <v>22.632999999999999</v>
      </c>
      <c r="CD1173" s="40">
        <v>62.390999999999998</v>
      </c>
      <c r="CE1173" s="40"/>
    </row>
    <row r="1174" spans="1:83" s="5" customFormat="1">
      <c r="A1174" s="13" t="s">
        <v>511</v>
      </c>
      <c r="B1174" s="13">
        <v>6</v>
      </c>
      <c r="C1174" s="13">
        <v>5</v>
      </c>
      <c r="D1174" s="13" t="s">
        <v>107</v>
      </c>
      <c r="E1174" s="35" t="s">
        <v>491</v>
      </c>
      <c r="F1174" s="13" t="s">
        <v>36</v>
      </c>
      <c r="G1174" s="36">
        <v>116041262</v>
      </c>
      <c r="H1174" s="13"/>
      <c r="I1174" s="37">
        <v>28</v>
      </c>
      <c r="J1174" s="37" t="s">
        <v>38</v>
      </c>
      <c r="K1174" s="38">
        <v>43539</v>
      </c>
      <c r="L1174" s="39">
        <v>0.42708333333333331</v>
      </c>
      <c r="M1174" s="37" t="s">
        <v>39</v>
      </c>
      <c r="N1174" s="37" t="s">
        <v>190</v>
      </c>
      <c r="O1174" s="37" t="s">
        <v>190</v>
      </c>
      <c r="P1174" s="37" t="s">
        <v>190</v>
      </c>
      <c r="Q1174" s="37">
        <v>4</v>
      </c>
      <c r="R1174" s="13" t="s">
        <v>55</v>
      </c>
      <c r="S1174" s="13" t="s">
        <v>63</v>
      </c>
      <c r="T1174" s="13" t="s">
        <v>42</v>
      </c>
      <c r="U1174" s="13" t="s">
        <v>45</v>
      </c>
      <c r="V1174" s="13" t="s">
        <v>42</v>
      </c>
      <c r="W1174" s="13" t="s">
        <v>66</v>
      </c>
      <c r="X1174" s="13" t="s">
        <v>76</v>
      </c>
      <c r="Y1174" s="13" t="s">
        <v>41</v>
      </c>
      <c r="Z1174" s="13" t="s">
        <v>41</v>
      </c>
      <c r="AA1174" s="13"/>
      <c r="AB1174" s="13">
        <v>0</v>
      </c>
      <c r="AC1174" s="13">
        <v>0</v>
      </c>
      <c r="AD1174" s="13" t="s">
        <v>42</v>
      </c>
      <c r="AE1174" s="13">
        <v>1</v>
      </c>
      <c r="AF1174" s="13" t="s">
        <v>42</v>
      </c>
      <c r="AG1174" s="13">
        <v>0</v>
      </c>
      <c r="AH1174" s="46" t="str">
        <f t="shared" si="36"/>
        <v>0</v>
      </c>
      <c r="AI1174" s="46" t="s">
        <v>77</v>
      </c>
      <c r="AJ1174" s="46" t="str">
        <f t="shared" si="37"/>
        <v>0</v>
      </c>
      <c r="AK1174" s="13" t="s">
        <v>41</v>
      </c>
      <c r="AL1174" s="13" t="s">
        <v>41</v>
      </c>
      <c r="AM1174" s="13"/>
      <c r="AN1174" s="13">
        <v>101.31965006729475</v>
      </c>
      <c r="AO1174" s="13">
        <v>117.34261838440112</v>
      </c>
      <c r="AP1174" s="13">
        <v>125.13020833333333</v>
      </c>
      <c r="AQ1174" s="13">
        <v>148.05555555555554</v>
      </c>
      <c r="AR1174" s="36">
        <v>399.64152784999999</v>
      </c>
      <c r="AS1174" s="36">
        <v>6.0725123337024884</v>
      </c>
      <c r="AT1174" s="36">
        <v>395.34761320000001</v>
      </c>
      <c r="AU1174" s="36">
        <v>403.93544249999997</v>
      </c>
      <c r="AV1174" s="36">
        <v>176.85462379999998</v>
      </c>
      <c r="AW1174" s="36">
        <v>0</v>
      </c>
      <c r="AX1174" s="36">
        <v>176.85462379999998</v>
      </c>
      <c r="AY1174" s="36">
        <v>176.85462379999998</v>
      </c>
      <c r="AZ1174" s="36">
        <v>57178.125</v>
      </c>
      <c r="BA1174" s="36" t="s">
        <v>50</v>
      </c>
      <c r="BB1174" s="36">
        <v>55111.5</v>
      </c>
      <c r="BC1174" s="36">
        <v>57867</v>
      </c>
      <c r="BD1174" s="36">
        <v>480.74399684999992</v>
      </c>
      <c r="BE1174" s="36">
        <v>108.62369926804116</v>
      </c>
      <c r="BF1174" s="36">
        <v>403.93544249999997</v>
      </c>
      <c r="BG1174" s="36">
        <v>557.55255119999993</v>
      </c>
      <c r="BH1174" s="36">
        <v>209.56913430000003</v>
      </c>
      <c r="BI1174" s="36">
        <v>46.265304435497022</v>
      </c>
      <c r="BJ1174" s="36">
        <v>176.85462379999998</v>
      </c>
      <c r="BK1174" s="36">
        <v>242.28364480000005</v>
      </c>
      <c r="BL1174" s="36">
        <v>94608.016666666663</v>
      </c>
      <c r="BM1174" s="36">
        <v>54909.021214748202</v>
      </c>
      <c r="BN1174" s="36">
        <v>55111.5</v>
      </c>
      <c r="BO1174" s="36">
        <v>165334.39999999999</v>
      </c>
      <c r="BP1174" s="36">
        <v>442.38816384999996</v>
      </c>
      <c r="BQ1174" s="36">
        <v>54.380360043323456</v>
      </c>
      <c r="BR1174" s="36">
        <v>403.93544249999997</v>
      </c>
      <c r="BS1174" s="36">
        <v>480.84088519999995</v>
      </c>
      <c r="BT1174" s="36">
        <v>193.22784780000001</v>
      </c>
      <c r="BU1174" s="36">
        <v>23.155235440572667</v>
      </c>
      <c r="BV1174" s="36">
        <v>176.85462379999998</v>
      </c>
      <c r="BW1174" s="36">
        <v>209.6010718</v>
      </c>
      <c r="BX1174" s="36">
        <v>122967.46874999999</v>
      </c>
      <c r="BY1174" s="36">
        <v>42042.447695865965</v>
      </c>
      <c r="BZ1174" s="36">
        <v>55111.5</v>
      </c>
      <c r="CA1174" s="36">
        <v>165334.39999999999</v>
      </c>
      <c r="CB1174" s="36"/>
      <c r="CC1174" s="40">
        <v>22.992000000000001</v>
      </c>
      <c r="CD1174" s="40">
        <v>61.292999999999999</v>
      </c>
      <c r="CE1174" s="40"/>
    </row>
    <row r="1175" spans="1:83" s="5" customFormat="1">
      <c r="A1175" s="13" t="s">
        <v>511</v>
      </c>
      <c r="B1175" s="13">
        <v>6</v>
      </c>
      <c r="C1175" s="13">
        <v>6</v>
      </c>
      <c r="D1175" s="13" t="s">
        <v>73</v>
      </c>
      <c r="E1175" s="35" t="s">
        <v>492</v>
      </c>
      <c r="F1175" s="13" t="s">
        <v>36</v>
      </c>
      <c r="G1175" s="36">
        <v>1053866940</v>
      </c>
      <c r="H1175" s="13"/>
      <c r="I1175" s="37">
        <v>20</v>
      </c>
      <c r="J1175" s="37" t="s">
        <v>38</v>
      </c>
      <c r="K1175" s="38">
        <v>43539</v>
      </c>
      <c r="L1175" s="39">
        <v>0.39583333333333331</v>
      </c>
      <c r="M1175" s="37" t="s">
        <v>39</v>
      </c>
      <c r="N1175" s="37" t="s">
        <v>188</v>
      </c>
      <c r="O1175" s="37" t="s">
        <v>188</v>
      </c>
      <c r="P1175" s="37" t="s">
        <v>188</v>
      </c>
      <c r="Q1175" s="37">
        <v>1</v>
      </c>
      <c r="R1175" s="13" t="s">
        <v>55</v>
      </c>
      <c r="S1175" s="13" t="s">
        <v>44</v>
      </c>
      <c r="T1175" s="13" t="s">
        <v>42</v>
      </c>
      <c r="U1175" s="13" t="s">
        <v>52</v>
      </c>
      <c r="V1175" s="13" t="s">
        <v>42</v>
      </c>
      <c r="W1175" s="13" t="s">
        <v>72</v>
      </c>
      <c r="X1175" s="13" t="s">
        <v>76</v>
      </c>
      <c r="Y1175" s="13" t="s">
        <v>41</v>
      </c>
      <c r="Z1175" s="13" t="s">
        <v>41</v>
      </c>
      <c r="AA1175" s="13"/>
      <c r="AB1175" s="13">
        <v>0</v>
      </c>
      <c r="AC1175" s="13">
        <v>1</v>
      </c>
      <c r="AD1175" s="13" t="s">
        <v>42</v>
      </c>
      <c r="AE1175" s="13">
        <v>0</v>
      </c>
      <c r="AF1175" s="13" t="s">
        <v>42</v>
      </c>
      <c r="AG1175" s="13">
        <v>1</v>
      </c>
      <c r="AH1175" s="46" t="str">
        <f t="shared" si="36"/>
        <v>-1</v>
      </c>
      <c r="AI1175" s="46" t="s">
        <v>77</v>
      </c>
      <c r="AJ1175" s="46" t="str">
        <f t="shared" si="37"/>
        <v>0</v>
      </c>
      <c r="AK1175" s="13" t="s">
        <v>41</v>
      </c>
      <c r="AL1175" s="13" t="s">
        <v>41</v>
      </c>
      <c r="AM1175" s="13"/>
      <c r="AN1175" s="13">
        <v>101.31965006729475</v>
      </c>
      <c r="AO1175" s="13">
        <v>117.34261838440112</v>
      </c>
      <c r="AP1175" s="13">
        <v>125.13020833333333</v>
      </c>
      <c r="AQ1175" s="13">
        <v>148.05555555555554</v>
      </c>
      <c r="AR1175" s="36">
        <v>311.39999999999998</v>
      </c>
      <c r="AS1175" s="36">
        <v>11.172287142747459</v>
      </c>
      <c r="AT1175" s="36">
        <v>303.5</v>
      </c>
      <c r="AU1175" s="36">
        <v>319.3</v>
      </c>
      <c r="AV1175" s="36">
        <v>187.59660500000001</v>
      </c>
      <c r="AW1175" s="36">
        <v>12.837605919671098</v>
      </c>
      <c r="AX1175" s="36">
        <v>178.51904680000001</v>
      </c>
      <c r="AY1175" s="36">
        <v>196.67416320000001</v>
      </c>
      <c r="AZ1175" s="36">
        <v>125378.6</v>
      </c>
      <c r="BA1175" s="36" t="s">
        <v>50</v>
      </c>
      <c r="BB1175" s="36">
        <v>110223</v>
      </c>
      <c r="BC1175" s="36">
        <v>132267.5</v>
      </c>
      <c r="BD1175" s="36">
        <v>283.8</v>
      </c>
      <c r="BE1175" s="36">
        <v>27.860007178749957</v>
      </c>
      <c r="BF1175" s="36">
        <v>264.10000000000002</v>
      </c>
      <c r="BG1175" s="36">
        <v>303.5</v>
      </c>
      <c r="BH1175" s="36">
        <v>164.86994425</v>
      </c>
      <c r="BI1175" s="36">
        <v>19.302745940431208</v>
      </c>
      <c r="BJ1175" s="36">
        <v>151.22084169999999</v>
      </c>
      <c r="BK1175" s="36">
        <v>178.51904680000001</v>
      </c>
      <c r="BL1175" s="36">
        <v>103334.01666666668</v>
      </c>
      <c r="BM1175" s="36">
        <v>15367.115912547237</v>
      </c>
      <c r="BN1175" s="36">
        <v>79911.600000000006</v>
      </c>
      <c r="BO1175" s="36">
        <v>121245.2</v>
      </c>
      <c r="BP1175" s="36">
        <v>374.45</v>
      </c>
      <c r="BQ1175" s="36">
        <v>100.33845225037106</v>
      </c>
      <c r="BR1175" s="36">
        <v>303.5</v>
      </c>
      <c r="BS1175" s="36">
        <v>445.4</v>
      </c>
      <c r="BT1175" s="36">
        <v>205.64212024999998</v>
      </c>
      <c r="BU1175" s="36">
        <v>38.357818326231623</v>
      </c>
      <c r="BV1175" s="36">
        <v>178.51904680000001</v>
      </c>
      <c r="BW1175" s="36">
        <v>232.76519369999994</v>
      </c>
      <c r="BX1175" s="36">
        <v>100578.45</v>
      </c>
      <c r="BY1175" s="36">
        <v>14890.309186402634</v>
      </c>
      <c r="BZ1175" s="36">
        <v>60622.6</v>
      </c>
      <c r="CA1175" s="36">
        <v>121245.2</v>
      </c>
      <c r="CB1175" s="36"/>
      <c r="CC1175" s="40">
        <v>21.652000000000001</v>
      </c>
      <c r="CD1175" s="40">
        <v>65.870999999999995</v>
      </c>
      <c r="CE1175" s="40"/>
    </row>
    <row r="1176" spans="1:83" s="5" customFormat="1">
      <c r="A1176" s="13" t="s">
        <v>511</v>
      </c>
      <c r="B1176" s="13">
        <v>6</v>
      </c>
      <c r="C1176" s="13">
        <v>6</v>
      </c>
      <c r="D1176" s="13" t="s">
        <v>73</v>
      </c>
      <c r="E1176" s="35" t="s">
        <v>492</v>
      </c>
      <c r="F1176" s="13" t="s">
        <v>36</v>
      </c>
      <c r="G1176" s="36">
        <v>1053866940</v>
      </c>
      <c r="H1176" s="13"/>
      <c r="I1176" s="37">
        <v>20</v>
      </c>
      <c r="J1176" s="37" t="s">
        <v>38</v>
      </c>
      <c r="K1176" s="38">
        <v>43539</v>
      </c>
      <c r="L1176" s="39">
        <v>0.40625</v>
      </c>
      <c r="M1176" s="37" t="s">
        <v>39</v>
      </c>
      <c r="N1176" s="37" t="s">
        <v>188</v>
      </c>
      <c r="O1176" s="37" t="s">
        <v>188</v>
      </c>
      <c r="P1176" s="37" t="s">
        <v>188</v>
      </c>
      <c r="Q1176" s="37">
        <v>2</v>
      </c>
      <c r="R1176" s="13" t="s">
        <v>55</v>
      </c>
      <c r="S1176" s="13" t="s">
        <v>44</v>
      </c>
      <c r="T1176" s="13" t="s">
        <v>42</v>
      </c>
      <c r="U1176" s="13" t="s">
        <v>52</v>
      </c>
      <c r="V1176" s="13" t="s">
        <v>42</v>
      </c>
      <c r="W1176" s="13" t="s">
        <v>66</v>
      </c>
      <c r="X1176" s="13" t="s">
        <v>76</v>
      </c>
      <c r="Y1176" s="13" t="s">
        <v>41</v>
      </c>
      <c r="Z1176" s="13" t="s">
        <v>41</v>
      </c>
      <c r="AA1176" s="13"/>
      <c r="AB1176" s="13">
        <v>0</v>
      </c>
      <c r="AC1176" s="13">
        <v>1</v>
      </c>
      <c r="AD1176" s="13" t="s">
        <v>42</v>
      </c>
      <c r="AE1176" s="13">
        <v>0</v>
      </c>
      <c r="AF1176" s="13" t="s">
        <v>42</v>
      </c>
      <c r="AG1176" s="13">
        <v>0</v>
      </c>
      <c r="AH1176" s="46" t="str">
        <f t="shared" si="36"/>
        <v>0</v>
      </c>
      <c r="AI1176" s="46" t="s">
        <v>77</v>
      </c>
      <c r="AJ1176" s="46" t="str">
        <f t="shared" si="37"/>
        <v>0</v>
      </c>
      <c r="AK1176" s="13" t="s">
        <v>41</v>
      </c>
      <c r="AL1176" s="13" t="s">
        <v>41</v>
      </c>
      <c r="AM1176" s="13"/>
      <c r="AN1176" s="13">
        <v>101.31965006729475</v>
      </c>
      <c r="AO1176" s="13">
        <v>117.34261838440112</v>
      </c>
      <c r="AP1176" s="13">
        <v>125.13020833333333</v>
      </c>
      <c r="AQ1176" s="13">
        <v>148.05555555555554</v>
      </c>
      <c r="AR1176" s="36">
        <v>299.55</v>
      </c>
      <c r="AS1176" s="36">
        <v>5.5861435713737091</v>
      </c>
      <c r="AT1176" s="36">
        <v>295.60000000000002</v>
      </c>
      <c r="AU1176" s="36">
        <v>303.5</v>
      </c>
      <c r="AV1176" s="36">
        <v>192.13756845</v>
      </c>
      <c r="AW1176" s="36">
        <v>6.4157138224405887</v>
      </c>
      <c r="AX1176" s="36">
        <v>187.6009737</v>
      </c>
      <c r="AY1176" s="36">
        <v>196.67416320000001</v>
      </c>
      <c r="AZ1176" s="36">
        <v>130889.72500000001</v>
      </c>
      <c r="BA1176" s="36" t="s">
        <v>50</v>
      </c>
      <c r="BB1176" s="36">
        <v>126756.4</v>
      </c>
      <c r="BC1176" s="36">
        <v>132267.5</v>
      </c>
      <c r="BD1176" s="36">
        <v>303.5</v>
      </c>
      <c r="BE1176" s="36">
        <v>11.172287142747418</v>
      </c>
      <c r="BF1176" s="36">
        <v>295.60000000000002</v>
      </c>
      <c r="BG1176" s="36">
        <v>311.39999999999998</v>
      </c>
      <c r="BH1176" s="36">
        <v>187.6009737</v>
      </c>
      <c r="BI1176" s="36">
        <v>0</v>
      </c>
      <c r="BJ1176" s="36">
        <v>187.6009737</v>
      </c>
      <c r="BK1176" s="36">
        <v>187.6009737</v>
      </c>
      <c r="BL1176" s="36">
        <v>125837.86666666665</v>
      </c>
      <c r="BM1176" s="36">
        <v>2249.9379784044409</v>
      </c>
      <c r="BN1176" s="36">
        <v>121245.2</v>
      </c>
      <c r="BO1176" s="36">
        <v>126756.4</v>
      </c>
      <c r="BP1176" s="36">
        <v>299.55</v>
      </c>
      <c r="BQ1176" s="36">
        <v>5.5861435713737091</v>
      </c>
      <c r="BR1176" s="36">
        <v>295.60000000000002</v>
      </c>
      <c r="BS1176" s="36">
        <v>303.5</v>
      </c>
      <c r="BT1176" s="36">
        <v>183.06001025</v>
      </c>
      <c r="BU1176" s="36">
        <v>6.4218920972305096</v>
      </c>
      <c r="BV1176" s="36">
        <v>178.51904680000001</v>
      </c>
      <c r="BW1176" s="36">
        <v>187.6009737</v>
      </c>
      <c r="BX1176" s="36">
        <v>126067.48749999996</v>
      </c>
      <c r="BY1176" s="36">
        <v>5647.232819694379</v>
      </c>
      <c r="BZ1176" s="36">
        <v>110223</v>
      </c>
      <c r="CA1176" s="36">
        <v>132267.5</v>
      </c>
      <c r="CB1176" s="36"/>
      <c r="CC1176" s="40">
        <v>22.202000000000002</v>
      </c>
      <c r="CD1176" s="40">
        <v>64.616</v>
      </c>
      <c r="CE1176" s="40"/>
    </row>
    <row r="1177" spans="1:83" s="5" customFormat="1">
      <c r="A1177" s="13" t="s">
        <v>511</v>
      </c>
      <c r="B1177" s="13">
        <v>6</v>
      </c>
      <c r="C1177" s="13">
        <v>6</v>
      </c>
      <c r="D1177" s="13" t="s">
        <v>73</v>
      </c>
      <c r="E1177" s="35" t="s">
        <v>492</v>
      </c>
      <c r="F1177" s="13" t="s">
        <v>36</v>
      </c>
      <c r="G1177" s="36">
        <v>1053866940</v>
      </c>
      <c r="H1177" s="13"/>
      <c r="I1177" s="37">
        <v>20</v>
      </c>
      <c r="J1177" s="37" t="s">
        <v>38</v>
      </c>
      <c r="K1177" s="38">
        <v>43539</v>
      </c>
      <c r="L1177" s="39">
        <v>0.41666666666666669</v>
      </c>
      <c r="M1177" s="37" t="s">
        <v>39</v>
      </c>
      <c r="N1177" s="37" t="s">
        <v>188</v>
      </c>
      <c r="O1177" s="37" t="s">
        <v>188</v>
      </c>
      <c r="P1177" s="37" t="s">
        <v>188</v>
      </c>
      <c r="Q1177" s="37">
        <v>3</v>
      </c>
      <c r="R1177" s="13" t="s">
        <v>55</v>
      </c>
      <c r="S1177" s="13" t="s">
        <v>44</v>
      </c>
      <c r="T1177" s="13" t="s">
        <v>42</v>
      </c>
      <c r="U1177" s="13" t="s">
        <v>52</v>
      </c>
      <c r="V1177" s="13" t="s">
        <v>42</v>
      </c>
      <c r="W1177" s="13" t="s">
        <v>66</v>
      </c>
      <c r="X1177" s="13" t="s">
        <v>76</v>
      </c>
      <c r="Y1177" s="13" t="s">
        <v>41</v>
      </c>
      <c r="Z1177" s="13" t="s">
        <v>41</v>
      </c>
      <c r="AA1177" s="13" t="s">
        <v>493</v>
      </c>
      <c r="AB1177" s="13">
        <v>0</v>
      </c>
      <c r="AC1177" s="13">
        <v>1</v>
      </c>
      <c r="AD1177" s="13" t="s">
        <v>42</v>
      </c>
      <c r="AE1177" s="13">
        <v>0</v>
      </c>
      <c r="AF1177" s="13" t="s">
        <v>42</v>
      </c>
      <c r="AG1177" s="13">
        <v>0</v>
      </c>
      <c r="AH1177" s="46" t="str">
        <f t="shared" si="36"/>
        <v>0</v>
      </c>
      <c r="AI1177" s="46" t="s">
        <v>77</v>
      </c>
      <c r="AJ1177" s="46" t="str">
        <f t="shared" si="37"/>
        <v>0</v>
      </c>
      <c r="AK1177" s="13" t="s">
        <v>41</v>
      </c>
      <c r="AL1177" s="13" t="s">
        <v>41</v>
      </c>
      <c r="AM1177" s="13"/>
      <c r="AN1177" s="13">
        <v>101.31965006729475</v>
      </c>
      <c r="AO1177" s="13">
        <v>117.34261838440112</v>
      </c>
      <c r="AP1177" s="13">
        <v>125.13020833333333</v>
      </c>
      <c r="AQ1177" s="13">
        <v>148.05555555555554</v>
      </c>
      <c r="AR1177" s="36">
        <v>295.64999999999998</v>
      </c>
      <c r="AS1177" s="36">
        <v>33.446150750123707</v>
      </c>
      <c r="AT1177" s="36">
        <v>272</v>
      </c>
      <c r="AU1177" s="36">
        <v>319.3</v>
      </c>
      <c r="AV1177" s="36">
        <v>178.5146781</v>
      </c>
      <c r="AW1177" s="36">
        <v>12.849962469250979</v>
      </c>
      <c r="AX1177" s="36">
        <v>169.4283825</v>
      </c>
      <c r="AY1177" s="36">
        <v>187.6009737</v>
      </c>
      <c r="AZ1177" s="36">
        <v>136400.9</v>
      </c>
      <c r="BA1177" s="36" t="s">
        <v>50</v>
      </c>
      <c r="BB1177" s="36">
        <v>121245.2</v>
      </c>
      <c r="BC1177" s="36">
        <v>148801</v>
      </c>
      <c r="BD1177" s="36">
        <v>279.89999999999998</v>
      </c>
      <c r="BE1177" s="36">
        <v>11.172287142747459</v>
      </c>
      <c r="BF1177" s="36">
        <v>272</v>
      </c>
      <c r="BG1177" s="36">
        <v>287.8</v>
      </c>
      <c r="BH1177" s="36">
        <v>173.97371465000001</v>
      </c>
      <c r="BI1177" s="36">
        <v>6.4280703720204695</v>
      </c>
      <c r="BJ1177" s="36">
        <v>169.4283825</v>
      </c>
      <c r="BK1177" s="36">
        <v>178.51904680000001</v>
      </c>
      <c r="BL1177" s="36">
        <v>121245.23333333332</v>
      </c>
      <c r="BM1177" s="36">
        <v>7793.9147900568323</v>
      </c>
      <c r="BN1177" s="36">
        <v>110223</v>
      </c>
      <c r="BO1177" s="36">
        <v>132267.5</v>
      </c>
      <c r="BP1177" s="36">
        <v>283.8</v>
      </c>
      <c r="BQ1177" s="36">
        <v>16.687720036002538</v>
      </c>
      <c r="BR1177" s="36">
        <v>272</v>
      </c>
      <c r="BS1177" s="36">
        <v>295.60000000000002</v>
      </c>
      <c r="BT1177" s="36">
        <v>178.5146781</v>
      </c>
      <c r="BU1177" s="36">
        <v>12.849962469250979</v>
      </c>
      <c r="BV1177" s="36">
        <v>169.4283825</v>
      </c>
      <c r="BW1177" s="36">
        <v>187.6009737</v>
      </c>
      <c r="BX1177" s="36">
        <v>126067.47499999999</v>
      </c>
      <c r="BY1177" s="36">
        <v>6934.69246898039</v>
      </c>
      <c r="BZ1177" s="36">
        <v>110223</v>
      </c>
      <c r="CA1177" s="36">
        <v>132267.5</v>
      </c>
      <c r="CB1177" s="36"/>
      <c r="CC1177" s="40">
        <v>22.632999999999999</v>
      </c>
      <c r="CD1177" s="40">
        <v>62.390999999999998</v>
      </c>
      <c r="CE1177" s="40"/>
    </row>
    <row r="1178" spans="1:83" s="5" customFormat="1">
      <c r="A1178" s="13" t="s">
        <v>511</v>
      </c>
      <c r="B1178" s="13">
        <v>6</v>
      </c>
      <c r="C1178" s="13">
        <v>6</v>
      </c>
      <c r="D1178" s="13" t="s">
        <v>73</v>
      </c>
      <c r="E1178" s="35" t="s">
        <v>492</v>
      </c>
      <c r="F1178" s="13" t="s">
        <v>36</v>
      </c>
      <c r="G1178" s="36">
        <v>1053866940</v>
      </c>
      <c r="H1178" s="13"/>
      <c r="I1178" s="37">
        <v>20</v>
      </c>
      <c r="J1178" s="37" t="s">
        <v>38</v>
      </c>
      <c r="K1178" s="38">
        <v>43539</v>
      </c>
      <c r="L1178" s="39">
        <v>0.42708333333333331</v>
      </c>
      <c r="M1178" s="37" t="s">
        <v>39</v>
      </c>
      <c r="N1178" s="37" t="s">
        <v>188</v>
      </c>
      <c r="O1178" s="37" t="s">
        <v>188</v>
      </c>
      <c r="P1178" s="37" t="s">
        <v>188</v>
      </c>
      <c r="Q1178" s="37">
        <v>4</v>
      </c>
      <c r="R1178" s="13" t="s">
        <v>55</v>
      </c>
      <c r="S1178" s="13" t="s">
        <v>44</v>
      </c>
      <c r="T1178" s="13" t="s">
        <v>42</v>
      </c>
      <c r="U1178" s="13" t="s">
        <v>52</v>
      </c>
      <c r="V1178" s="13" t="s">
        <v>42</v>
      </c>
      <c r="W1178" s="13" t="s">
        <v>72</v>
      </c>
      <c r="X1178" s="13" t="s">
        <v>76</v>
      </c>
      <c r="Y1178" s="13" t="s">
        <v>41</v>
      </c>
      <c r="Z1178" s="13" t="s">
        <v>41</v>
      </c>
      <c r="AA1178" s="13"/>
      <c r="AB1178" s="13">
        <v>0</v>
      </c>
      <c r="AC1178" s="13">
        <v>1</v>
      </c>
      <c r="AD1178" s="13" t="s">
        <v>42</v>
      </c>
      <c r="AE1178" s="13">
        <v>0</v>
      </c>
      <c r="AF1178" s="13" t="s">
        <v>42</v>
      </c>
      <c r="AG1178" s="13">
        <v>1</v>
      </c>
      <c r="AH1178" s="46" t="str">
        <f t="shared" si="36"/>
        <v>-1</v>
      </c>
      <c r="AI1178" s="46" t="s">
        <v>77</v>
      </c>
      <c r="AJ1178" s="46" t="str">
        <f t="shared" si="37"/>
        <v>0</v>
      </c>
      <c r="AK1178" s="13" t="s">
        <v>41</v>
      </c>
      <c r="AL1178" s="13" t="s">
        <v>41</v>
      </c>
      <c r="AM1178" s="13"/>
      <c r="AN1178" s="13">
        <v>101.31965006729475</v>
      </c>
      <c r="AO1178" s="13">
        <v>117.34261838440112</v>
      </c>
      <c r="AP1178" s="13">
        <v>125.13020833333333</v>
      </c>
      <c r="AQ1178" s="13">
        <v>148.05555555555554</v>
      </c>
      <c r="AR1178" s="36">
        <v>244.39999999999998</v>
      </c>
      <c r="AS1178" s="36">
        <v>16.687720036002517</v>
      </c>
      <c r="AT1178" s="36">
        <v>232.6</v>
      </c>
      <c r="AU1178" s="36">
        <v>256.2</v>
      </c>
      <c r="AV1178" s="36">
        <v>142.1039652</v>
      </c>
      <c r="AW1178" s="36">
        <v>0</v>
      </c>
      <c r="AX1178" s="36">
        <v>142.1039652</v>
      </c>
      <c r="AY1178" s="36">
        <v>142.1039652</v>
      </c>
      <c r="AZ1178" s="36">
        <v>57178.125</v>
      </c>
      <c r="BA1178" s="36" t="s">
        <v>50</v>
      </c>
      <c r="BB1178" s="36">
        <v>55111.5</v>
      </c>
      <c r="BC1178" s="36">
        <v>57867</v>
      </c>
      <c r="BD1178" s="36">
        <v>291.7</v>
      </c>
      <c r="BE1178" s="36">
        <v>83.580021536250058</v>
      </c>
      <c r="BF1178" s="36">
        <v>232.6</v>
      </c>
      <c r="BG1178" s="36">
        <v>350.8</v>
      </c>
      <c r="BH1178" s="36">
        <v>169.38906420000001</v>
      </c>
      <c r="BI1178" s="36">
        <v>38.586957056492615</v>
      </c>
      <c r="BJ1178" s="36">
        <v>142.1039652</v>
      </c>
      <c r="BK1178" s="36">
        <v>196.67416320000001</v>
      </c>
      <c r="BL1178" s="36">
        <v>94608.016666666663</v>
      </c>
      <c r="BM1178" s="36">
        <v>54909.021214748202</v>
      </c>
      <c r="BN1178" s="36">
        <v>55111.5</v>
      </c>
      <c r="BO1178" s="36">
        <v>165334.39999999999</v>
      </c>
      <c r="BP1178" s="36">
        <v>252.3</v>
      </c>
      <c r="BQ1178" s="36">
        <v>27.860007178749978</v>
      </c>
      <c r="BR1178" s="36">
        <v>232.6</v>
      </c>
      <c r="BS1178" s="36">
        <v>272</v>
      </c>
      <c r="BT1178" s="36">
        <v>155.76617385</v>
      </c>
      <c r="BU1178" s="36">
        <v>19.32128076480101</v>
      </c>
      <c r="BV1178" s="36">
        <v>142.1039652</v>
      </c>
      <c r="BW1178" s="36">
        <v>169.4283825</v>
      </c>
      <c r="BX1178" s="36">
        <v>122967.46874999999</v>
      </c>
      <c r="BY1178" s="36">
        <v>42042.447695865965</v>
      </c>
      <c r="BZ1178" s="36">
        <v>55111.5</v>
      </c>
      <c r="CA1178" s="36">
        <v>165334.39999999999</v>
      </c>
      <c r="CB1178" s="36"/>
      <c r="CC1178" s="40">
        <v>22.992000000000001</v>
      </c>
      <c r="CD1178" s="40">
        <v>61.292999999999999</v>
      </c>
      <c r="CE1178" s="40"/>
    </row>
    <row r="1179" spans="1:83" s="5" customFormat="1">
      <c r="A1179" s="13" t="s">
        <v>511</v>
      </c>
      <c r="B1179" s="13">
        <v>6</v>
      </c>
      <c r="C1179" s="13">
        <v>7</v>
      </c>
      <c r="D1179" s="13" t="s">
        <v>78</v>
      </c>
      <c r="E1179" s="35" t="s">
        <v>494</v>
      </c>
      <c r="F1179" s="13" t="s">
        <v>36</v>
      </c>
      <c r="G1179" s="36">
        <v>1053872633</v>
      </c>
      <c r="H1179" s="13"/>
      <c r="I1179" s="37">
        <v>19</v>
      </c>
      <c r="J1179" s="37" t="s">
        <v>38</v>
      </c>
      <c r="K1179" s="38">
        <v>43539</v>
      </c>
      <c r="L1179" s="39">
        <v>0.40625</v>
      </c>
      <c r="M1179" s="37" t="s">
        <v>39</v>
      </c>
      <c r="N1179" s="37" t="s">
        <v>188</v>
      </c>
      <c r="O1179" s="37" t="s">
        <v>188</v>
      </c>
      <c r="P1179" s="37" t="s">
        <v>188</v>
      </c>
      <c r="Q1179" s="37">
        <v>2</v>
      </c>
      <c r="R1179" s="13" t="s">
        <v>55</v>
      </c>
      <c r="S1179" s="13" t="s">
        <v>63</v>
      </c>
      <c r="T1179" s="13" t="s">
        <v>42</v>
      </c>
      <c r="U1179" s="13" t="s">
        <v>52</v>
      </c>
      <c r="V1179" s="13" t="s">
        <v>42</v>
      </c>
      <c r="W1179" s="13" t="s">
        <v>66</v>
      </c>
      <c r="X1179" s="13" t="s">
        <v>76</v>
      </c>
      <c r="Y1179" s="13" t="s">
        <v>41</v>
      </c>
      <c r="Z1179" s="13" t="s">
        <v>41</v>
      </c>
      <c r="AA1179" s="13"/>
      <c r="AB1179" s="13">
        <v>0</v>
      </c>
      <c r="AC1179" s="13">
        <v>0</v>
      </c>
      <c r="AD1179" s="13" t="s">
        <v>42</v>
      </c>
      <c r="AE1179" s="13">
        <v>0</v>
      </c>
      <c r="AF1179" s="13" t="s">
        <v>42</v>
      </c>
      <c r="AG1179" s="13">
        <v>0</v>
      </c>
      <c r="AH1179" s="46" t="str">
        <f t="shared" si="36"/>
        <v>0</v>
      </c>
      <c r="AI1179" s="46" t="s">
        <v>77</v>
      </c>
      <c r="AJ1179" s="46" t="str">
        <f t="shared" si="37"/>
        <v>0</v>
      </c>
      <c r="AK1179" s="13" t="s">
        <v>41</v>
      </c>
      <c r="AL1179" s="13" t="s">
        <v>41</v>
      </c>
      <c r="AM1179" s="13"/>
      <c r="AN1179" s="13">
        <v>101.31965006729475</v>
      </c>
      <c r="AO1179" s="13">
        <v>117.34261838440112</v>
      </c>
      <c r="AP1179" s="13">
        <v>125.13020833333333</v>
      </c>
      <c r="AQ1179" s="13">
        <v>148.05555555555554</v>
      </c>
      <c r="AR1179" s="36">
        <v>2132.3540737500002</v>
      </c>
      <c r="AS1179" s="36">
        <v>5.2827321832942804</v>
      </c>
      <c r="AT1179" s="36">
        <v>2128.6186180000004</v>
      </c>
      <c r="AU1179" s="36">
        <v>2136.0895295</v>
      </c>
      <c r="AV1179" s="36">
        <v>1320.3548114</v>
      </c>
      <c r="AW1179" s="36">
        <v>17.2453636769505</v>
      </c>
      <c r="AX1179" s="36">
        <v>1308.1604978000003</v>
      </c>
      <c r="AY1179" s="36">
        <v>1332.549125</v>
      </c>
      <c r="AZ1179" s="36">
        <v>130889.72500000001</v>
      </c>
      <c r="BA1179" s="36" t="s">
        <v>50</v>
      </c>
      <c r="BB1179" s="36">
        <v>126756.4</v>
      </c>
      <c r="BC1179" s="36">
        <v>132267.5</v>
      </c>
      <c r="BD1179" s="36">
        <v>2202.5952937500006</v>
      </c>
      <c r="BE1179" s="36">
        <v>104.61881814492672</v>
      </c>
      <c r="BF1179" s="36">
        <v>2128.6186180000004</v>
      </c>
      <c r="BG1179" s="36">
        <v>2276.5719695000003</v>
      </c>
      <c r="BH1179" s="36">
        <v>1356.8754724999999</v>
      </c>
      <c r="BI1179" s="36">
        <v>34.402650557500834</v>
      </c>
      <c r="BJ1179" s="36">
        <v>1332.549125</v>
      </c>
      <c r="BK1179" s="36">
        <v>1381.20182</v>
      </c>
      <c r="BL1179" s="36">
        <v>125837.86666666665</v>
      </c>
      <c r="BM1179" s="36">
        <v>2249.9379784044409</v>
      </c>
      <c r="BN1179" s="36">
        <v>121245.2</v>
      </c>
      <c r="BO1179" s="36">
        <v>126756.4</v>
      </c>
      <c r="BP1179" s="36">
        <v>2150.9374777500007</v>
      </c>
      <c r="BQ1179" s="36">
        <v>31.563634155152986</v>
      </c>
      <c r="BR1179" s="36">
        <v>2128.6186180000004</v>
      </c>
      <c r="BS1179" s="36">
        <v>2173.2563375000004</v>
      </c>
      <c r="BT1179" s="36">
        <v>1314.3366746000002</v>
      </c>
      <c r="BU1179" s="36">
        <v>25.756294359727253</v>
      </c>
      <c r="BV1179" s="36">
        <v>1296.1242242000001</v>
      </c>
      <c r="BW1179" s="36">
        <v>1332.549125</v>
      </c>
      <c r="BX1179" s="36">
        <v>126067.48749999996</v>
      </c>
      <c r="BY1179" s="36">
        <v>5647.232819694379</v>
      </c>
      <c r="BZ1179" s="36">
        <v>110223</v>
      </c>
      <c r="CA1179" s="36">
        <v>132267.5</v>
      </c>
      <c r="CB1179" s="36"/>
      <c r="CC1179" s="40">
        <v>22.202000000000002</v>
      </c>
      <c r="CD1179" s="40">
        <v>64.616</v>
      </c>
      <c r="CE1179" s="40"/>
    </row>
    <row r="1180" spans="1:83" s="5" customFormat="1">
      <c r="A1180" s="13" t="s">
        <v>511</v>
      </c>
      <c r="B1180" s="13">
        <v>6</v>
      </c>
      <c r="C1180" s="13">
        <v>7</v>
      </c>
      <c r="D1180" s="13" t="s">
        <v>78</v>
      </c>
      <c r="E1180" s="35" t="s">
        <v>494</v>
      </c>
      <c r="F1180" s="13" t="s">
        <v>36</v>
      </c>
      <c r="G1180" s="36">
        <v>1053872633</v>
      </c>
      <c r="H1180" s="13"/>
      <c r="I1180" s="37">
        <v>19</v>
      </c>
      <c r="J1180" s="37" t="s">
        <v>38</v>
      </c>
      <c r="K1180" s="38">
        <v>43539</v>
      </c>
      <c r="L1180" s="39">
        <v>0.41666666666666669</v>
      </c>
      <c r="M1180" s="37" t="s">
        <v>39</v>
      </c>
      <c r="N1180" s="37" t="s">
        <v>188</v>
      </c>
      <c r="O1180" s="37" t="s">
        <v>188</v>
      </c>
      <c r="P1180" s="37" t="s">
        <v>188</v>
      </c>
      <c r="Q1180" s="37">
        <v>3</v>
      </c>
      <c r="R1180" s="13" t="s">
        <v>55</v>
      </c>
      <c r="S1180" s="13" t="s">
        <v>63</v>
      </c>
      <c r="T1180" s="13" t="s">
        <v>42</v>
      </c>
      <c r="U1180" s="13" t="s">
        <v>52</v>
      </c>
      <c r="V1180" s="13" t="s">
        <v>42</v>
      </c>
      <c r="W1180" s="13" t="s">
        <v>66</v>
      </c>
      <c r="X1180" s="13" t="s">
        <v>76</v>
      </c>
      <c r="Y1180" s="13" t="s">
        <v>41</v>
      </c>
      <c r="Z1180" s="13" t="s">
        <v>41</v>
      </c>
      <c r="AA1180" s="13"/>
      <c r="AB1180" s="13">
        <v>0</v>
      </c>
      <c r="AC1180" s="13">
        <v>0</v>
      </c>
      <c r="AD1180" s="13" t="s">
        <v>42</v>
      </c>
      <c r="AE1180" s="13">
        <v>0</v>
      </c>
      <c r="AF1180" s="13" t="s">
        <v>42</v>
      </c>
      <c r="AG1180" s="13">
        <v>0</v>
      </c>
      <c r="AH1180" s="46" t="str">
        <f t="shared" si="36"/>
        <v>0</v>
      </c>
      <c r="AI1180" s="46" t="s">
        <v>77</v>
      </c>
      <c r="AJ1180" s="46" t="str">
        <f t="shared" si="37"/>
        <v>0</v>
      </c>
      <c r="AK1180" s="13" t="s">
        <v>41</v>
      </c>
      <c r="AL1180" s="13" t="s">
        <v>41</v>
      </c>
      <c r="AM1180" s="13"/>
      <c r="AN1180" s="13">
        <v>101.31965006729475</v>
      </c>
      <c r="AO1180" s="13">
        <v>117.34261838440112</v>
      </c>
      <c r="AP1180" s="13">
        <v>125.13020833333333</v>
      </c>
      <c r="AQ1180" s="13">
        <v>148.05555555555554</v>
      </c>
      <c r="AR1180" s="36">
        <v>2105.9641647500002</v>
      </c>
      <c r="AS1180" s="36">
        <v>95.165503344603479</v>
      </c>
      <c r="AT1180" s="36">
        <v>2038.671992</v>
      </c>
      <c r="AU1180" s="36">
        <v>2173.2563375000004</v>
      </c>
      <c r="AV1180" s="36">
        <v>1302.1672618</v>
      </c>
      <c r="AW1180" s="36">
        <v>77.47129211245371</v>
      </c>
      <c r="AX1180" s="36">
        <v>1247.3867858000001</v>
      </c>
      <c r="AY1180" s="36">
        <v>1356.9477377999999</v>
      </c>
      <c r="AZ1180" s="36">
        <v>136400.9</v>
      </c>
      <c r="BA1180" s="36" t="s">
        <v>50</v>
      </c>
      <c r="BB1180" s="36">
        <v>121245.2</v>
      </c>
      <c r="BC1180" s="36">
        <v>148801</v>
      </c>
      <c r="BD1180" s="36">
        <v>2120.765621</v>
      </c>
      <c r="BE1180" s="36">
        <v>116.09792351622518</v>
      </c>
      <c r="BF1180" s="36">
        <v>2038.671992</v>
      </c>
      <c r="BG1180" s="36">
        <v>2202.85925</v>
      </c>
      <c r="BH1180" s="36">
        <v>1411.9531633000001</v>
      </c>
      <c r="BI1180" s="36">
        <v>232.73200297111165</v>
      </c>
      <c r="BJ1180" s="36">
        <v>1247.3867858000001</v>
      </c>
      <c r="BK1180" s="36">
        <v>1576.5195408000002</v>
      </c>
      <c r="BL1180" s="36">
        <v>121245.23333333332</v>
      </c>
      <c r="BM1180" s="36">
        <v>7793.9147900568323</v>
      </c>
      <c r="BN1180" s="36">
        <v>110223</v>
      </c>
      <c r="BO1180" s="36">
        <v>132267.5</v>
      </c>
      <c r="BP1180" s="36">
        <v>2083.645305</v>
      </c>
      <c r="BQ1180" s="36">
        <v>63.601869189450497</v>
      </c>
      <c r="BR1180" s="36">
        <v>2038.671992</v>
      </c>
      <c r="BS1180" s="36">
        <v>2128.6186180000004</v>
      </c>
      <c r="BT1180" s="36">
        <v>1289.9679553999999</v>
      </c>
      <c r="BU1180" s="36">
        <v>60.218867550028868</v>
      </c>
      <c r="BV1180" s="36">
        <v>1247.3867858000001</v>
      </c>
      <c r="BW1180" s="36">
        <v>1332.549125</v>
      </c>
      <c r="BX1180" s="36">
        <v>126067.47499999999</v>
      </c>
      <c r="BY1180" s="36">
        <v>6934.69246898039</v>
      </c>
      <c r="BZ1180" s="36">
        <v>110223</v>
      </c>
      <c r="CA1180" s="36">
        <v>132267.5</v>
      </c>
      <c r="CB1180" s="36"/>
      <c r="CC1180" s="40">
        <v>22.632999999999999</v>
      </c>
      <c r="CD1180" s="40">
        <v>62.390999999999998</v>
      </c>
      <c r="CE1180" s="40"/>
    </row>
    <row r="1181" spans="1:83" s="5" customFormat="1">
      <c r="A1181" s="13" t="s">
        <v>511</v>
      </c>
      <c r="B1181" s="13">
        <v>6</v>
      </c>
      <c r="C1181" s="13">
        <v>7</v>
      </c>
      <c r="D1181" s="13" t="s">
        <v>78</v>
      </c>
      <c r="E1181" s="35" t="s">
        <v>494</v>
      </c>
      <c r="F1181" s="13" t="s">
        <v>36</v>
      </c>
      <c r="G1181" s="36">
        <v>1053872633</v>
      </c>
      <c r="H1181" s="13"/>
      <c r="I1181" s="37">
        <v>19</v>
      </c>
      <c r="J1181" s="37" t="s">
        <v>38</v>
      </c>
      <c r="K1181" s="38">
        <v>43539</v>
      </c>
      <c r="L1181" s="39">
        <v>0.42708333333333331</v>
      </c>
      <c r="M1181" s="37" t="s">
        <v>39</v>
      </c>
      <c r="N1181" s="37" t="s">
        <v>188</v>
      </c>
      <c r="O1181" s="37" t="s">
        <v>188</v>
      </c>
      <c r="P1181" s="37" t="s">
        <v>188</v>
      </c>
      <c r="Q1181" s="37">
        <v>4</v>
      </c>
      <c r="R1181" s="13" t="s">
        <v>55</v>
      </c>
      <c r="S1181" s="13" t="s">
        <v>63</v>
      </c>
      <c r="T1181" s="13" t="s">
        <v>42</v>
      </c>
      <c r="U1181" s="13" t="s">
        <v>52</v>
      </c>
      <c r="V1181" s="13" t="s">
        <v>42</v>
      </c>
      <c r="W1181" s="13" t="s">
        <v>66</v>
      </c>
      <c r="X1181" s="13" t="s">
        <v>76</v>
      </c>
      <c r="Y1181" s="13" t="s">
        <v>41</v>
      </c>
      <c r="Z1181" s="13" t="s">
        <v>41</v>
      </c>
      <c r="AA1181" s="13"/>
      <c r="AB1181" s="13">
        <v>0</v>
      </c>
      <c r="AC1181" s="13">
        <v>0</v>
      </c>
      <c r="AD1181" s="13" t="s">
        <v>42</v>
      </c>
      <c r="AE1181" s="13">
        <v>0</v>
      </c>
      <c r="AF1181" s="13" t="s">
        <v>42</v>
      </c>
      <c r="AG1181" s="13">
        <v>0</v>
      </c>
      <c r="AH1181" s="46" t="str">
        <f t="shared" si="36"/>
        <v>0</v>
      </c>
      <c r="AI1181" s="46" t="s">
        <v>77</v>
      </c>
      <c r="AJ1181" s="46" t="str">
        <f t="shared" si="37"/>
        <v>0</v>
      </c>
      <c r="AK1181" s="13" t="s">
        <v>41</v>
      </c>
      <c r="AL1181" s="13" t="s">
        <v>41</v>
      </c>
      <c r="AM1181" s="13"/>
      <c r="AN1181" s="13">
        <v>101.31965006729475</v>
      </c>
      <c r="AO1181" s="13">
        <v>117.34261838440112</v>
      </c>
      <c r="AP1181" s="13">
        <v>125.13020833333333</v>
      </c>
      <c r="AQ1181" s="13">
        <v>148.05555555555554</v>
      </c>
      <c r="AR1181" s="36">
        <v>1634.6013635000002</v>
      </c>
      <c r="AS1181" s="36">
        <v>16.636488735492012</v>
      </c>
      <c r="AT1181" s="36">
        <v>1622.8375895000001</v>
      </c>
      <c r="AU1181" s="36">
        <v>1646.3651375000002</v>
      </c>
      <c r="AV1181" s="36">
        <v>1095.7319305999999</v>
      </c>
      <c r="AW1181" s="36">
        <v>42.841781759136964</v>
      </c>
      <c r="AX1181" s="36">
        <v>1065.4382162000002</v>
      </c>
      <c r="AY1181" s="36">
        <v>1126.0256449999999</v>
      </c>
      <c r="AZ1181" s="36">
        <v>57178.125</v>
      </c>
      <c r="BA1181" s="36" t="s">
        <v>50</v>
      </c>
      <c r="BB1181" s="36">
        <v>55111.5</v>
      </c>
      <c r="BC1181" s="36">
        <v>57867</v>
      </c>
      <c r="BD1181" s="36">
        <v>1939.4107897499998</v>
      </c>
      <c r="BE1181" s="36">
        <v>414.42913580642067</v>
      </c>
      <c r="BF1181" s="36">
        <v>1646.3651375000002</v>
      </c>
      <c r="BG1181" s="36">
        <v>2232.4564419999997</v>
      </c>
      <c r="BH1181" s="36">
        <v>1253.6137325</v>
      </c>
      <c r="BI1181" s="36">
        <v>180.43680373974368</v>
      </c>
      <c r="BJ1181" s="36">
        <v>1126.0256449999999</v>
      </c>
      <c r="BK1181" s="36">
        <v>1381.20182</v>
      </c>
      <c r="BL1181" s="36">
        <v>94608.016666666663</v>
      </c>
      <c r="BM1181" s="36">
        <v>54909.021214748202</v>
      </c>
      <c r="BN1181" s="36">
        <v>55111.5</v>
      </c>
      <c r="BO1181" s="36">
        <v>165334.39999999999</v>
      </c>
      <c r="BP1181" s="36">
        <v>1842.5185647500002</v>
      </c>
      <c r="BQ1181" s="36">
        <v>277.40283712291205</v>
      </c>
      <c r="BR1181" s="36">
        <v>1646.3651375000002</v>
      </c>
      <c r="BS1181" s="36">
        <v>2038.671992</v>
      </c>
      <c r="BT1181" s="36">
        <v>1186.7062154</v>
      </c>
      <c r="BU1181" s="36">
        <v>85.815285632215492</v>
      </c>
      <c r="BV1181" s="36">
        <v>1126.0256449999999</v>
      </c>
      <c r="BW1181" s="36">
        <v>1247.3867858000001</v>
      </c>
      <c r="BX1181" s="36">
        <v>122967.46874999999</v>
      </c>
      <c r="BY1181" s="36">
        <v>42042.447695865965</v>
      </c>
      <c r="BZ1181" s="36">
        <v>55111.5</v>
      </c>
      <c r="CA1181" s="36">
        <v>165334.39999999999</v>
      </c>
      <c r="CB1181" s="36"/>
      <c r="CC1181" s="40">
        <v>22.992000000000001</v>
      </c>
      <c r="CD1181" s="40">
        <v>61.292999999999999</v>
      </c>
      <c r="CE1181" s="40"/>
    </row>
    <row r="1182" spans="1:83" s="5" customFormat="1">
      <c r="A1182" s="13" t="s">
        <v>511</v>
      </c>
      <c r="B1182" s="13">
        <v>6</v>
      </c>
      <c r="C1182" s="13">
        <v>8</v>
      </c>
      <c r="D1182" s="13" t="s">
        <v>85</v>
      </c>
      <c r="E1182" s="35" t="s">
        <v>495</v>
      </c>
      <c r="F1182" s="13" t="s">
        <v>36</v>
      </c>
      <c r="G1182" s="36">
        <v>1053846886</v>
      </c>
      <c r="H1182" s="13"/>
      <c r="I1182" s="37">
        <v>23</v>
      </c>
      <c r="J1182" s="37" t="s">
        <v>70</v>
      </c>
      <c r="K1182" s="38">
        <v>43539</v>
      </c>
      <c r="L1182" s="39">
        <v>0.39583333333333331</v>
      </c>
      <c r="M1182" s="37" t="s">
        <v>39</v>
      </c>
      <c r="N1182" s="37" t="s">
        <v>190</v>
      </c>
      <c r="O1182" s="37"/>
      <c r="P1182" s="37" t="s">
        <v>190</v>
      </c>
      <c r="Q1182" s="37">
        <v>1</v>
      </c>
      <c r="R1182" s="13" t="s">
        <v>62</v>
      </c>
      <c r="S1182" s="13" t="s">
        <v>63</v>
      </c>
      <c r="T1182" s="13" t="s">
        <v>42</v>
      </c>
      <c r="U1182" s="13" t="s">
        <v>45</v>
      </c>
      <c r="V1182" s="13" t="s">
        <v>42</v>
      </c>
      <c r="W1182" s="13" t="s">
        <v>66</v>
      </c>
      <c r="X1182" s="13" t="s">
        <v>76</v>
      </c>
      <c r="Y1182" s="13" t="s">
        <v>41</v>
      </c>
      <c r="Z1182" s="13" t="s">
        <v>41</v>
      </c>
      <c r="AA1182" s="13"/>
      <c r="AB1182" s="13">
        <v>1</v>
      </c>
      <c r="AC1182" s="13">
        <v>0</v>
      </c>
      <c r="AD1182" s="13" t="s">
        <v>42</v>
      </c>
      <c r="AE1182" s="13">
        <v>1</v>
      </c>
      <c r="AF1182" s="13" t="s">
        <v>42</v>
      </c>
      <c r="AG1182" s="13">
        <v>0</v>
      </c>
      <c r="AH1182" s="46" t="str">
        <f t="shared" si="36"/>
        <v>0</v>
      </c>
      <c r="AI1182" s="46" t="s">
        <v>77</v>
      </c>
      <c r="AJ1182" s="46" t="str">
        <f t="shared" si="37"/>
        <v>0</v>
      </c>
      <c r="AK1182" s="13" t="s">
        <v>41</v>
      </c>
      <c r="AL1182" s="13" t="s">
        <v>41</v>
      </c>
      <c r="AM1182" s="13"/>
      <c r="AN1182" s="13">
        <v>101.31965006729475</v>
      </c>
      <c r="AO1182" s="13">
        <v>117.34261838440112</v>
      </c>
      <c r="AP1182" s="13">
        <v>125.13020833333333</v>
      </c>
      <c r="AQ1182" s="13">
        <v>148.05555555555554</v>
      </c>
      <c r="AR1182" s="36">
        <v>882.26905499999998</v>
      </c>
      <c r="AS1182" s="36">
        <v>11.262447499989499</v>
      </c>
      <c r="AT1182" s="36">
        <v>874.30530199999998</v>
      </c>
      <c r="AU1182" s="36">
        <v>890.23280800000009</v>
      </c>
      <c r="AV1182" s="36">
        <v>540.94980029999988</v>
      </c>
      <c r="AW1182" s="36">
        <v>7.1833450267251644</v>
      </c>
      <c r="AX1182" s="36">
        <v>535.87040831999991</v>
      </c>
      <c r="AY1182" s="36">
        <v>546.02919227999996</v>
      </c>
      <c r="AZ1182" s="36">
        <v>125378.6</v>
      </c>
      <c r="BA1182" s="36" t="s">
        <v>50</v>
      </c>
      <c r="BB1182" s="36">
        <v>110223</v>
      </c>
      <c r="BC1182" s="36">
        <v>132267.5</v>
      </c>
      <c r="BD1182" s="36">
        <v>802.22329475000004</v>
      </c>
      <c r="BE1182" s="36">
        <v>101.93935225602569</v>
      </c>
      <c r="BF1182" s="36">
        <v>730.14128750000009</v>
      </c>
      <c r="BG1182" s="36">
        <v>874.30530199999998</v>
      </c>
      <c r="BH1182" s="36">
        <v>505.07757619500001</v>
      </c>
      <c r="BI1182" s="36">
        <v>43.547640815052837</v>
      </c>
      <c r="BJ1182" s="36">
        <v>474.28474407000004</v>
      </c>
      <c r="BK1182" s="36">
        <v>535.87040831999991</v>
      </c>
      <c r="BL1182" s="36">
        <v>103334.01666666668</v>
      </c>
      <c r="BM1182" s="36">
        <v>15367.115912547237</v>
      </c>
      <c r="BN1182" s="36">
        <v>79911.600000000006</v>
      </c>
      <c r="BO1182" s="36">
        <v>121245.2</v>
      </c>
      <c r="BP1182" s="36">
        <v>953.23218075</v>
      </c>
      <c r="BQ1182" s="36">
        <v>111.61946236402686</v>
      </c>
      <c r="BR1182" s="36">
        <v>874.30530199999998</v>
      </c>
      <c r="BS1182" s="36">
        <v>1032.1590595</v>
      </c>
      <c r="BT1182" s="36">
        <v>607.73779067499993</v>
      </c>
      <c r="BU1182" s="36">
        <v>101.6358268186936</v>
      </c>
      <c r="BV1182" s="36">
        <v>535.87040831999991</v>
      </c>
      <c r="BW1182" s="36">
        <v>679.60517302999995</v>
      </c>
      <c r="BX1182" s="36">
        <v>100578.45</v>
      </c>
      <c r="BY1182" s="36">
        <v>14890.309186402634</v>
      </c>
      <c r="BZ1182" s="36">
        <v>60622.6</v>
      </c>
      <c r="CA1182" s="36">
        <v>121245.2</v>
      </c>
      <c r="CB1182" s="36"/>
      <c r="CC1182" s="40">
        <v>21.652000000000001</v>
      </c>
      <c r="CD1182" s="40">
        <v>65.870999999999995</v>
      </c>
      <c r="CE1182" s="40"/>
    </row>
    <row r="1183" spans="1:83" s="5" customFormat="1">
      <c r="A1183" s="13" t="s">
        <v>511</v>
      </c>
      <c r="B1183" s="13">
        <v>6</v>
      </c>
      <c r="C1183" s="13">
        <v>8</v>
      </c>
      <c r="D1183" s="13" t="s">
        <v>85</v>
      </c>
      <c r="E1183" s="35" t="s">
        <v>495</v>
      </c>
      <c r="F1183" s="13" t="s">
        <v>36</v>
      </c>
      <c r="G1183" s="36">
        <v>1053846886</v>
      </c>
      <c r="H1183" s="13"/>
      <c r="I1183" s="37">
        <v>23</v>
      </c>
      <c r="J1183" s="37" t="s">
        <v>70</v>
      </c>
      <c r="K1183" s="38">
        <v>43539</v>
      </c>
      <c r="L1183" s="39">
        <v>0.40625</v>
      </c>
      <c r="M1183" s="37" t="s">
        <v>39</v>
      </c>
      <c r="N1183" s="37" t="s">
        <v>190</v>
      </c>
      <c r="O1183" s="37"/>
      <c r="P1183" s="37" t="s">
        <v>190</v>
      </c>
      <c r="Q1183" s="37">
        <v>2</v>
      </c>
      <c r="R1183" s="13" t="s">
        <v>62</v>
      </c>
      <c r="S1183" s="13" t="s">
        <v>44</v>
      </c>
      <c r="T1183" s="13" t="s">
        <v>42</v>
      </c>
      <c r="U1183" s="13" t="s">
        <v>52</v>
      </c>
      <c r="V1183" s="13" t="s">
        <v>42</v>
      </c>
      <c r="W1183" s="13" t="s">
        <v>66</v>
      </c>
      <c r="X1183" s="13" t="s">
        <v>76</v>
      </c>
      <c r="Y1183" s="13" t="s">
        <v>41</v>
      </c>
      <c r="Z1183" s="13" t="s">
        <v>41</v>
      </c>
      <c r="AA1183" s="13"/>
      <c r="AB1183" s="13">
        <v>1</v>
      </c>
      <c r="AC1183" s="13">
        <v>1</v>
      </c>
      <c r="AD1183" s="13" t="s">
        <v>42</v>
      </c>
      <c r="AE1183" s="13">
        <v>0</v>
      </c>
      <c r="AF1183" s="13" t="s">
        <v>42</v>
      </c>
      <c r="AG1183" s="13">
        <v>0</v>
      </c>
      <c r="AH1183" s="46" t="str">
        <f t="shared" si="36"/>
        <v>0</v>
      </c>
      <c r="AI1183" s="46" t="s">
        <v>77</v>
      </c>
      <c r="AJ1183" s="46" t="str">
        <f t="shared" si="37"/>
        <v>0</v>
      </c>
      <c r="AK1183" s="13" t="s">
        <v>41</v>
      </c>
      <c r="AL1183" s="13" t="s">
        <v>41</v>
      </c>
      <c r="AM1183" s="13"/>
      <c r="AN1183" s="13">
        <v>101.31965006729475</v>
      </c>
      <c r="AO1183" s="13">
        <v>117.34261838440112</v>
      </c>
      <c r="AP1183" s="13">
        <v>125.13020833333333</v>
      </c>
      <c r="AQ1183" s="13">
        <v>148.05555555555554</v>
      </c>
      <c r="AR1183" s="36">
        <v>842.4229177499999</v>
      </c>
      <c r="AS1183" s="36">
        <v>11.234961905851366</v>
      </c>
      <c r="AT1183" s="36">
        <v>834.47859999999991</v>
      </c>
      <c r="AU1183" s="36">
        <v>850.36723549999999</v>
      </c>
      <c r="AV1183" s="36">
        <v>525.58225174999995</v>
      </c>
      <c r="AW1183" s="36">
        <v>0</v>
      </c>
      <c r="AX1183" s="36">
        <v>525.58225174999995</v>
      </c>
      <c r="AY1183" s="36">
        <v>525.58225174999995</v>
      </c>
      <c r="AZ1183" s="36">
        <v>130889.72500000001</v>
      </c>
      <c r="BA1183" s="36" t="s">
        <v>50</v>
      </c>
      <c r="BB1183" s="36">
        <v>126756.4</v>
      </c>
      <c r="BC1183" s="36">
        <v>132267.5</v>
      </c>
      <c r="BD1183" s="36">
        <v>858.37538774999996</v>
      </c>
      <c r="BE1183" s="36">
        <v>33.7951613332013</v>
      </c>
      <c r="BF1183" s="36">
        <v>834.47859999999991</v>
      </c>
      <c r="BG1183" s="36">
        <v>882.2721755</v>
      </c>
      <c r="BH1183" s="36">
        <v>535.8057220149999</v>
      </c>
      <c r="BI1183" s="36">
        <v>14.458170303281065</v>
      </c>
      <c r="BJ1183" s="36">
        <v>525.58225174999995</v>
      </c>
      <c r="BK1183" s="36">
        <v>546.02919227999996</v>
      </c>
      <c r="BL1183" s="36">
        <v>125837.86666666665</v>
      </c>
      <c r="BM1183" s="36">
        <v>2249.9379784044409</v>
      </c>
      <c r="BN1183" s="36">
        <v>121245.2</v>
      </c>
      <c r="BO1183" s="36">
        <v>126756.4</v>
      </c>
      <c r="BP1183" s="36">
        <v>854.39195099999995</v>
      </c>
      <c r="BQ1183" s="36">
        <v>28.161731056495885</v>
      </c>
      <c r="BR1183" s="36">
        <v>834.47859999999991</v>
      </c>
      <c r="BS1183" s="36">
        <v>874.30530199999998</v>
      </c>
      <c r="BT1183" s="36">
        <v>530.72633003499993</v>
      </c>
      <c r="BU1183" s="36">
        <v>7.2748252765558998</v>
      </c>
      <c r="BV1183" s="36">
        <v>525.58225174999995</v>
      </c>
      <c r="BW1183" s="36">
        <v>535.87040831999991</v>
      </c>
      <c r="BX1183" s="36">
        <v>126067.48749999996</v>
      </c>
      <c r="BY1183" s="36">
        <v>5647.232819694379</v>
      </c>
      <c r="BZ1183" s="36">
        <v>110223</v>
      </c>
      <c r="CA1183" s="36">
        <v>132267.5</v>
      </c>
      <c r="CB1183" s="36"/>
      <c r="CC1183" s="40">
        <v>22.202000000000002</v>
      </c>
      <c r="CD1183" s="40">
        <v>64.616</v>
      </c>
      <c r="CE1183" s="40"/>
    </row>
    <row r="1184" spans="1:83" s="5" customFormat="1">
      <c r="A1184" s="13" t="s">
        <v>511</v>
      </c>
      <c r="B1184" s="13">
        <v>6</v>
      </c>
      <c r="C1184" s="13">
        <v>8</v>
      </c>
      <c r="D1184" s="13" t="s">
        <v>85</v>
      </c>
      <c r="E1184" s="35" t="s">
        <v>495</v>
      </c>
      <c r="F1184" s="13" t="s">
        <v>36</v>
      </c>
      <c r="G1184" s="36">
        <v>1053846886</v>
      </c>
      <c r="H1184" s="13"/>
      <c r="I1184" s="37">
        <v>23</v>
      </c>
      <c r="J1184" s="37" t="s">
        <v>70</v>
      </c>
      <c r="K1184" s="38">
        <v>43539</v>
      </c>
      <c r="L1184" s="39">
        <v>0.41666666666666669</v>
      </c>
      <c r="M1184" s="37" t="s">
        <v>39</v>
      </c>
      <c r="N1184" s="37" t="s">
        <v>190</v>
      </c>
      <c r="O1184" s="37"/>
      <c r="P1184" s="37" t="s">
        <v>190</v>
      </c>
      <c r="Q1184" s="37">
        <v>3</v>
      </c>
      <c r="R1184" s="13" t="s">
        <v>62</v>
      </c>
      <c r="S1184" s="13" t="s">
        <v>44</v>
      </c>
      <c r="T1184" s="13" t="s">
        <v>42</v>
      </c>
      <c r="U1184" s="13" t="s">
        <v>45</v>
      </c>
      <c r="V1184" s="13" t="s">
        <v>42</v>
      </c>
      <c r="W1184" s="13" t="s">
        <v>66</v>
      </c>
      <c r="X1184" s="13" t="s">
        <v>76</v>
      </c>
      <c r="Y1184" s="13" t="s">
        <v>41</v>
      </c>
      <c r="Z1184" s="13" t="s">
        <v>41</v>
      </c>
      <c r="AA1184" s="13"/>
      <c r="AB1184" s="13">
        <v>1</v>
      </c>
      <c r="AC1184" s="13">
        <v>1</v>
      </c>
      <c r="AD1184" s="13" t="s">
        <v>42</v>
      </c>
      <c r="AE1184" s="13">
        <v>1</v>
      </c>
      <c r="AF1184" s="13" t="s">
        <v>42</v>
      </c>
      <c r="AG1184" s="13">
        <v>0</v>
      </c>
      <c r="AH1184" s="46" t="str">
        <f t="shared" si="36"/>
        <v>0</v>
      </c>
      <c r="AI1184" s="46" t="s">
        <v>77</v>
      </c>
      <c r="AJ1184" s="46" t="str">
        <f t="shared" si="37"/>
        <v>0</v>
      </c>
      <c r="AK1184" s="13" t="s">
        <v>41</v>
      </c>
      <c r="AL1184" s="13" t="s">
        <v>41</v>
      </c>
      <c r="AM1184" s="13"/>
      <c r="AN1184" s="13">
        <v>101.31965006729475</v>
      </c>
      <c r="AO1184" s="13">
        <v>117.34261838440112</v>
      </c>
      <c r="AP1184" s="13">
        <v>125.13020833333333</v>
      </c>
      <c r="AQ1184" s="13">
        <v>148.05555555555554</v>
      </c>
      <c r="AR1184" s="36">
        <v>822.37593775000005</v>
      </c>
      <c r="AS1184" s="36">
        <v>62.163524547509027</v>
      </c>
      <c r="AT1184" s="36">
        <v>778.41968799999995</v>
      </c>
      <c r="AU1184" s="36">
        <v>866.33218750000003</v>
      </c>
      <c r="AV1184" s="36">
        <v>484.50518935499997</v>
      </c>
      <c r="AW1184" s="36">
        <v>28.996144600105083</v>
      </c>
      <c r="AX1184" s="36">
        <v>464.00181887999997</v>
      </c>
      <c r="AY1184" s="36">
        <v>505.00855982999997</v>
      </c>
      <c r="AZ1184" s="36">
        <v>136400.9</v>
      </c>
      <c r="BA1184" s="36" t="s">
        <v>50</v>
      </c>
      <c r="BB1184" s="36">
        <v>121245.2</v>
      </c>
      <c r="BC1184" s="36">
        <v>148801</v>
      </c>
      <c r="BD1184" s="36">
        <v>798.44178299999999</v>
      </c>
      <c r="BE1184" s="36">
        <v>28.315518296122665</v>
      </c>
      <c r="BF1184" s="36">
        <v>778.41968799999995</v>
      </c>
      <c r="BG1184" s="36">
        <v>818.46387800000014</v>
      </c>
      <c r="BH1184" s="36">
        <v>474.22009087499998</v>
      </c>
      <c r="BI1184" s="36">
        <v>14.450818839346196</v>
      </c>
      <c r="BJ1184" s="36">
        <v>464.00181887999997</v>
      </c>
      <c r="BK1184" s="36">
        <v>484.43836286999999</v>
      </c>
      <c r="BL1184" s="36">
        <v>121245.23333333332</v>
      </c>
      <c r="BM1184" s="36">
        <v>7793.9147900568323</v>
      </c>
      <c r="BN1184" s="36">
        <v>110223</v>
      </c>
      <c r="BO1184" s="36">
        <v>132267.5</v>
      </c>
      <c r="BP1184" s="36">
        <v>806.44914399999993</v>
      </c>
      <c r="BQ1184" s="36">
        <v>39.639636821139895</v>
      </c>
      <c r="BR1184" s="36">
        <v>778.41968799999995</v>
      </c>
      <c r="BS1184" s="36">
        <v>834.47859999999991</v>
      </c>
      <c r="BT1184" s="36">
        <v>494.79203531499996</v>
      </c>
      <c r="BU1184" s="36">
        <v>43.543941670779958</v>
      </c>
      <c r="BV1184" s="36">
        <v>464.00181887999997</v>
      </c>
      <c r="BW1184" s="36">
        <v>525.58225174999995</v>
      </c>
      <c r="BX1184" s="36">
        <v>126067.47499999999</v>
      </c>
      <c r="BY1184" s="36">
        <v>6934.69246898039</v>
      </c>
      <c r="BZ1184" s="36">
        <v>110223</v>
      </c>
      <c r="CA1184" s="36">
        <v>132267.5</v>
      </c>
      <c r="CB1184" s="36"/>
      <c r="CC1184" s="40">
        <v>22.632999999999999</v>
      </c>
      <c r="CD1184" s="40">
        <v>62.390999999999998</v>
      </c>
      <c r="CE1184" s="40"/>
    </row>
    <row r="1185" spans="1:83" s="5" customFormat="1">
      <c r="A1185" s="13" t="s">
        <v>511</v>
      </c>
      <c r="B1185" s="13">
        <v>6</v>
      </c>
      <c r="C1185" s="13">
        <v>8</v>
      </c>
      <c r="D1185" s="13" t="s">
        <v>85</v>
      </c>
      <c r="E1185" s="35" t="s">
        <v>495</v>
      </c>
      <c r="F1185" s="13" t="s">
        <v>36</v>
      </c>
      <c r="G1185" s="36">
        <v>1053846886</v>
      </c>
      <c r="H1185" s="13"/>
      <c r="I1185" s="37">
        <v>23</v>
      </c>
      <c r="J1185" s="37" t="s">
        <v>70</v>
      </c>
      <c r="K1185" s="38">
        <v>43539</v>
      </c>
      <c r="L1185" s="39">
        <v>0.42708333333333331</v>
      </c>
      <c r="M1185" s="37" t="s">
        <v>39</v>
      </c>
      <c r="N1185" s="37" t="s">
        <v>190</v>
      </c>
      <c r="O1185" s="37"/>
      <c r="P1185" s="37" t="s">
        <v>190</v>
      </c>
      <c r="Q1185" s="37">
        <v>4</v>
      </c>
      <c r="R1185" s="13" t="s">
        <v>62</v>
      </c>
      <c r="S1185" s="13" t="s">
        <v>44</v>
      </c>
      <c r="T1185" s="13" t="s">
        <v>42</v>
      </c>
      <c r="U1185" s="13" t="s">
        <v>52</v>
      </c>
      <c r="V1185" s="13" t="s">
        <v>42</v>
      </c>
      <c r="W1185" s="13" t="s">
        <v>72</v>
      </c>
      <c r="X1185" s="13" t="s">
        <v>106</v>
      </c>
      <c r="Y1185" s="13" t="s">
        <v>41</v>
      </c>
      <c r="Z1185" s="13" t="s">
        <v>41</v>
      </c>
      <c r="AA1185" s="13"/>
      <c r="AB1185" s="13">
        <v>1</v>
      </c>
      <c r="AC1185" s="13">
        <v>1</v>
      </c>
      <c r="AD1185" s="13" t="s">
        <v>42</v>
      </c>
      <c r="AE1185" s="13">
        <v>0</v>
      </c>
      <c r="AF1185" s="13" t="s">
        <v>42</v>
      </c>
      <c r="AG1185" s="13">
        <v>1</v>
      </c>
      <c r="AH1185" s="46" t="str">
        <f t="shared" si="36"/>
        <v>-1</v>
      </c>
      <c r="AI1185" s="46" t="s">
        <v>48</v>
      </c>
      <c r="AJ1185" s="46" t="str">
        <f t="shared" si="37"/>
        <v>1</v>
      </c>
      <c r="AK1185" s="13" t="s">
        <v>41</v>
      </c>
      <c r="AL1185" s="13" t="s">
        <v>41</v>
      </c>
      <c r="AM1185" s="13"/>
      <c r="AN1185" s="13">
        <v>101.31965006729475</v>
      </c>
      <c r="AO1185" s="13">
        <v>117.34261838440112</v>
      </c>
      <c r="AP1185" s="13">
        <v>125.13020833333333</v>
      </c>
      <c r="AQ1185" s="13">
        <v>148.05555555555554</v>
      </c>
      <c r="AR1185" s="36">
        <v>628.76305500000001</v>
      </c>
      <c r="AS1185" s="36">
        <v>28.776880015002693</v>
      </c>
      <c r="AT1185" s="36">
        <v>608.41472799999997</v>
      </c>
      <c r="AU1185" s="36">
        <v>649.11138200000005</v>
      </c>
      <c r="AV1185" s="36">
        <v>417.80462870000002</v>
      </c>
      <c r="AW1185" s="36">
        <v>7.1760403874013514</v>
      </c>
      <c r="AX1185" s="36">
        <v>412.73040187999999</v>
      </c>
      <c r="AY1185" s="36">
        <v>422.87885552000006</v>
      </c>
      <c r="AZ1185" s="36">
        <v>57178.125</v>
      </c>
      <c r="BA1185" s="36" t="s">
        <v>50</v>
      </c>
      <c r="BB1185" s="36">
        <v>55111.5</v>
      </c>
      <c r="BC1185" s="36">
        <v>57867</v>
      </c>
      <c r="BD1185" s="36">
        <v>785.5119487500001</v>
      </c>
      <c r="BE1185" s="36">
        <v>192.89953141322619</v>
      </c>
      <c r="BF1185" s="36">
        <v>649.11138200000005</v>
      </c>
      <c r="BG1185" s="36">
        <v>921.91251550000004</v>
      </c>
      <c r="BH1185" s="36">
        <v>474.23055363499998</v>
      </c>
      <c r="BI1185" s="36">
        <v>72.622267925122571</v>
      </c>
      <c r="BJ1185" s="36">
        <v>422.87885552000006</v>
      </c>
      <c r="BK1185" s="36">
        <v>525.58225174999995</v>
      </c>
      <c r="BL1185" s="36">
        <v>94608.016666666663</v>
      </c>
      <c r="BM1185" s="36">
        <v>54909.021214748202</v>
      </c>
      <c r="BN1185" s="36">
        <v>55111.5</v>
      </c>
      <c r="BO1185" s="36">
        <v>165334.39999999999</v>
      </c>
      <c r="BP1185" s="36">
        <v>713.765535</v>
      </c>
      <c r="BQ1185" s="36">
        <v>91.43478003634506</v>
      </c>
      <c r="BR1185" s="36">
        <v>649.11138200000005</v>
      </c>
      <c r="BS1185" s="36">
        <v>778.41968799999995</v>
      </c>
      <c r="BT1185" s="36">
        <v>443.44033720000004</v>
      </c>
      <c r="BU1185" s="36">
        <v>29.078326254341871</v>
      </c>
      <c r="BV1185" s="36">
        <v>422.87885552000006</v>
      </c>
      <c r="BW1185" s="36">
        <v>464.00181887999997</v>
      </c>
      <c r="BX1185" s="36">
        <v>122967.46874999999</v>
      </c>
      <c r="BY1185" s="36">
        <v>42042.447695865965</v>
      </c>
      <c r="BZ1185" s="36">
        <v>55111.5</v>
      </c>
      <c r="CA1185" s="36">
        <v>165334.39999999999</v>
      </c>
      <c r="CB1185" s="36"/>
      <c r="CC1185" s="40">
        <v>22.992000000000001</v>
      </c>
      <c r="CD1185" s="40">
        <v>61.292999999999999</v>
      </c>
      <c r="CE1185" s="40"/>
    </row>
    <row r="1186" spans="1:83" s="5" customFormat="1">
      <c r="A1186" s="13" t="s">
        <v>511</v>
      </c>
      <c r="B1186" s="13">
        <v>6</v>
      </c>
      <c r="C1186" s="13">
        <v>9</v>
      </c>
      <c r="D1186" s="13" t="s">
        <v>117</v>
      </c>
      <c r="E1186" s="35" t="s">
        <v>496</v>
      </c>
      <c r="F1186" s="13" t="s">
        <v>36</v>
      </c>
      <c r="G1186" s="36">
        <v>1053848317</v>
      </c>
      <c r="H1186" s="13"/>
      <c r="I1186" s="37">
        <v>23</v>
      </c>
      <c r="J1186" s="37" t="s">
        <v>70</v>
      </c>
      <c r="K1186" s="38">
        <v>43539</v>
      </c>
      <c r="L1186" s="39">
        <v>0.39583333333333331</v>
      </c>
      <c r="M1186" s="37" t="s">
        <v>39</v>
      </c>
      <c r="N1186" s="37" t="s">
        <v>188</v>
      </c>
      <c r="O1186" s="37" t="s">
        <v>190</v>
      </c>
      <c r="P1186" s="37" t="s">
        <v>190</v>
      </c>
      <c r="Q1186" s="37">
        <v>1</v>
      </c>
      <c r="R1186" s="13" t="s">
        <v>55</v>
      </c>
      <c r="S1186" s="13" t="s">
        <v>63</v>
      </c>
      <c r="T1186" s="13" t="s">
        <v>42</v>
      </c>
      <c r="U1186" s="13" t="s">
        <v>52</v>
      </c>
      <c r="V1186" s="13" t="s">
        <v>42</v>
      </c>
      <c r="W1186" s="13" t="s">
        <v>66</v>
      </c>
      <c r="X1186" s="13" t="s">
        <v>47</v>
      </c>
      <c r="Y1186" s="13" t="s">
        <v>41</v>
      </c>
      <c r="Z1186" s="13" t="s">
        <v>41</v>
      </c>
      <c r="AA1186" s="13"/>
      <c r="AB1186" s="13">
        <v>0</v>
      </c>
      <c r="AC1186" s="13">
        <v>0</v>
      </c>
      <c r="AD1186" s="13" t="s">
        <v>42</v>
      </c>
      <c r="AE1186" s="13">
        <v>0</v>
      </c>
      <c r="AF1186" s="13" t="s">
        <v>42</v>
      </c>
      <c r="AG1186" s="13">
        <v>0</v>
      </c>
      <c r="AH1186" s="46" t="str">
        <f t="shared" si="36"/>
        <v>0</v>
      </c>
      <c r="AI1186" s="46" t="s">
        <v>49</v>
      </c>
      <c r="AJ1186" s="46" t="str">
        <f t="shared" si="37"/>
        <v>-1</v>
      </c>
      <c r="AK1186" s="13" t="s">
        <v>41</v>
      </c>
      <c r="AL1186" s="13" t="s">
        <v>41</v>
      </c>
      <c r="AM1186" s="13"/>
      <c r="AN1186" s="13">
        <v>101.31965006729475</v>
      </c>
      <c r="AO1186" s="13">
        <v>117.34261838440112</v>
      </c>
      <c r="AP1186" s="13">
        <v>125.13020833333333</v>
      </c>
      <c r="AQ1186" s="13">
        <v>148.05555555555554</v>
      </c>
      <c r="AR1186" s="36">
        <v>466.73537730999999</v>
      </c>
      <c r="AS1186" s="36">
        <v>11.401475441193726</v>
      </c>
      <c r="AT1186" s="36">
        <v>458.67331670999999</v>
      </c>
      <c r="AU1186" s="36">
        <v>474.79743790999993</v>
      </c>
      <c r="AV1186" s="36">
        <v>295.33316450000001</v>
      </c>
      <c r="AW1186" s="36">
        <v>9.3511484770438891</v>
      </c>
      <c r="AX1186" s="36">
        <v>288.72090400000002</v>
      </c>
      <c r="AY1186" s="36">
        <v>301.945425</v>
      </c>
      <c r="AZ1186" s="36">
        <v>125378.6</v>
      </c>
      <c r="BA1186" s="36" t="s">
        <v>50</v>
      </c>
      <c r="BB1186" s="36">
        <v>110223</v>
      </c>
      <c r="BC1186" s="36">
        <v>132267.5</v>
      </c>
      <c r="BD1186" s="36">
        <v>430.48949390999996</v>
      </c>
      <c r="BE1186" s="36">
        <v>39.857944443280097</v>
      </c>
      <c r="BF1186" s="36">
        <v>402.30567110999993</v>
      </c>
      <c r="BG1186" s="36">
        <v>458.67331670999999</v>
      </c>
      <c r="BH1186" s="36">
        <v>275.47766000000001</v>
      </c>
      <c r="BI1186" s="36">
        <v>18.728775274616122</v>
      </c>
      <c r="BJ1186" s="36">
        <v>262.23441600000001</v>
      </c>
      <c r="BK1186" s="36">
        <v>288.72090400000002</v>
      </c>
      <c r="BL1186" s="36">
        <v>103334.01666666668</v>
      </c>
      <c r="BM1186" s="36">
        <v>15367.115912547237</v>
      </c>
      <c r="BN1186" s="36">
        <v>79911.600000000006</v>
      </c>
      <c r="BO1186" s="36">
        <v>121245.2</v>
      </c>
      <c r="BP1186" s="36">
        <v>514.95869223</v>
      </c>
      <c r="BQ1186" s="36">
        <v>79.599541423646713</v>
      </c>
      <c r="BR1186" s="36">
        <v>458.67331670999999</v>
      </c>
      <c r="BS1186" s="36">
        <v>571.24406775</v>
      </c>
      <c r="BT1186" s="36">
        <v>295.33316450000001</v>
      </c>
      <c r="BU1186" s="36">
        <v>9.3511484770438891</v>
      </c>
      <c r="BV1186" s="36">
        <v>288.72090400000002</v>
      </c>
      <c r="BW1186" s="36">
        <v>301.945425</v>
      </c>
      <c r="BX1186" s="36">
        <v>100578.45</v>
      </c>
      <c r="BY1186" s="36">
        <v>14890.309186402634</v>
      </c>
      <c r="BZ1186" s="36">
        <v>60622.6</v>
      </c>
      <c r="CA1186" s="36">
        <v>121245.2</v>
      </c>
      <c r="CB1186" s="36"/>
      <c r="CC1186" s="40">
        <v>21.652000000000001</v>
      </c>
      <c r="CD1186" s="40">
        <v>65.870999999999995</v>
      </c>
      <c r="CE1186" s="40"/>
    </row>
    <row r="1187" spans="1:83" s="5" customFormat="1">
      <c r="A1187" s="13" t="s">
        <v>511</v>
      </c>
      <c r="B1187" s="13">
        <v>6</v>
      </c>
      <c r="C1187" s="13">
        <v>9</v>
      </c>
      <c r="D1187" s="13" t="s">
        <v>117</v>
      </c>
      <c r="E1187" s="35" t="s">
        <v>496</v>
      </c>
      <c r="F1187" s="13" t="s">
        <v>36</v>
      </c>
      <c r="G1187" s="36">
        <v>1053848317</v>
      </c>
      <c r="H1187" s="13"/>
      <c r="I1187" s="37">
        <v>23</v>
      </c>
      <c r="J1187" s="37" t="s">
        <v>70</v>
      </c>
      <c r="K1187" s="38">
        <v>43539</v>
      </c>
      <c r="L1187" s="39">
        <v>0.40625</v>
      </c>
      <c r="M1187" s="37" t="s">
        <v>39</v>
      </c>
      <c r="N1187" s="37" t="s">
        <v>188</v>
      </c>
      <c r="O1187" s="37" t="s">
        <v>190</v>
      </c>
      <c r="P1187" s="37" t="s">
        <v>190</v>
      </c>
      <c r="Q1187" s="37">
        <v>2</v>
      </c>
      <c r="R1187" s="13" t="s">
        <v>55</v>
      </c>
      <c r="S1187" s="13" t="s">
        <v>63</v>
      </c>
      <c r="T1187" s="13" t="s">
        <v>42</v>
      </c>
      <c r="U1187" s="13" t="s">
        <v>52</v>
      </c>
      <c r="V1187" s="13" t="s">
        <v>42</v>
      </c>
      <c r="W1187" s="13" t="s">
        <v>66</v>
      </c>
      <c r="X1187" s="13" t="s">
        <v>76</v>
      </c>
      <c r="Y1187" s="13" t="s">
        <v>41</v>
      </c>
      <c r="Z1187" s="13"/>
      <c r="AA1187" s="13"/>
      <c r="AB1187" s="13">
        <v>0</v>
      </c>
      <c r="AC1187" s="13">
        <v>0</v>
      </c>
      <c r="AD1187" s="13" t="s">
        <v>42</v>
      </c>
      <c r="AE1187" s="13">
        <v>0</v>
      </c>
      <c r="AF1187" s="13" t="s">
        <v>42</v>
      </c>
      <c r="AG1187" s="13">
        <v>0</v>
      </c>
      <c r="AH1187" s="46" t="str">
        <f t="shared" si="36"/>
        <v>0</v>
      </c>
      <c r="AI1187" s="46" t="s">
        <v>77</v>
      </c>
      <c r="AJ1187" s="46" t="str">
        <f t="shared" si="37"/>
        <v>0</v>
      </c>
      <c r="AK1187" s="13" t="s">
        <v>41</v>
      </c>
      <c r="AL1187" s="13">
        <v>0</v>
      </c>
      <c r="AM1187" s="13"/>
      <c r="AN1187" s="13">
        <v>101.31965006729475</v>
      </c>
      <c r="AO1187" s="13">
        <v>117.34261838440112</v>
      </c>
      <c r="AP1187" s="13">
        <v>125.13020833333333</v>
      </c>
      <c r="AQ1187" s="13">
        <v>148.05555555555554</v>
      </c>
      <c r="AR1187" s="36">
        <v>454.64144387499999</v>
      </c>
      <c r="AS1187" s="36">
        <v>5.7019292450206622</v>
      </c>
      <c r="AT1187" s="36">
        <v>450.60957103999999</v>
      </c>
      <c r="AU1187" s="36">
        <v>458.67331670999999</v>
      </c>
      <c r="AV1187" s="36">
        <v>288.72090400000002</v>
      </c>
      <c r="AW1187" s="36">
        <v>0</v>
      </c>
      <c r="AX1187" s="36">
        <v>288.72090400000002</v>
      </c>
      <c r="AY1187" s="36">
        <v>288.72090400000002</v>
      </c>
      <c r="AZ1187" s="36">
        <v>130889.72500000001</v>
      </c>
      <c r="BA1187" s="36" t="s">
        <v>50</v>
      </c>
      <c r="BB1187" s="36">
        <v>126756.4</v>
      </c>
      <c r="BC1187" s="36">
        <v>132267.5</v>
      </c>
      <c r="BD1187" s="36">
        <v>462.70350447499993</v>
      </c>
      <c r="BE1187" s="36">
        <v>17.103404686214386</v>
      </c>
      <c r="BF1187" s="36">
        <v>450.60957103999999</v>
      </c>
      <c r="BG1187" s="36">
        <v>474.79743790999993</v>
      </c>
      <c r="BH1187" s="36">
        <v>288.72090400000002</v>
      </c>
      <c r="BI1187" s="36">
        <v>0</v>
      </c>
      <c r="BJ1187" s="36">
        <v>288.72090400000002</v>
      </c>
      <c r="BK1187" s="36">
        <v>288.72090400000002</v>
      </c>
      <c r="BL1187" s="36">
        <v>125837.86666666665</v>
      </c>
      <c r="BM1187" s="36">
        <v>2249.9379784044409</v>
      </c>
      <c r="BN1187" s="36">
        <v>121245.2</v>
      </c>
      <c r="BO1187" s="36">
        <v>126756.4</v>
      </c>
      <c r="BP1187" s="36">
        <v>454.64144387499999</v>
      </c>
      <c r="BQ1187" s="36">
        <v>5.7019292450206622</v>
      </c>
      <c r="BR1187" s="36">
        <v>450.60957103999999</v>
      </c>
      <c r="BS1187" s="36">
        <v>458.67331670999999</v>
      </c>
      <c r="BT1187" s="36">
        <v>288.72090400000002</v>
      </c>
      <c r="BU1187" s="36">
        <v>0</v>
      </c>
      <c r="BV1187" s="36">
        <v>288.72090400000002</v>
      </c>
      <c r="BW1187" s="36">
        <v>288.72090400000002</v>
      </c>
      <c r="BX1187" s="36">
        <v>126067.48749999996</v>
      </c>
      <c r="BY1187" s="36">
        <v>5647.232819694379</v>
      </c>
      <c r="BZ1187" s="36">
        <v>110223</v>
      </c>
      <c r="CA1187" s="36">
        <v>132267.5</v>
      </c>
      <c r="CB1187" s="36"/>
      <c r="CC1187" s="40">
        <v>22.202000000000002</v>
      </c>
      <c r="CD1187" s="40">
        <v>64.616</v>
      </c>
      <c r="CE1187" s="40"/>
    </row>
    <row r="1188" spans="1:83" s="5" customFormat="1">
      <c r="A1188" s="13" t="s">
        <v>511</v>
      </c>
      <c r="B1188" s="13">
        <v>6</v>
      </c>
      <c r="C1188" s="13">
        <v>9</v>
      </c>
      <c r="D1188" s="13" t="s">
        <v>117</v>
      </c>
      <c r="E1188" s="35" t="s">
        <v>496</v>
      </c>
      <c r="F1188" s="13" t="s">
        <v>36</v>
      </c>
      <c r="G1188" s="36">
        <v>1053848317</v>
      </c>
      <c r="H1188" s="13"/>
      <c r="I1188" s="37">
        <v>23</v>
      </c>
      <c r="J1188" s="37" t="s">
        <v>70</v>
      </c>
      <c r="K1188" s="38">
        <v>43539</v>
      </c>
      <c r="L1188" s="39">
        <v>0.41666666666666669</v>
      </c>
      <c r="M1188" s="37" t="s">
        <v>39</v>
      </c>
      <c r="N1188" s="37" t="s">
        <v>188</v>
      </c>
      <c r="O1188" s="37" t="s">
        <v>190</v>
      </c>
      <c r="P1188" s="37" t="s">
        <v>190</v>
      </c>
      <c r="Q1188" s="37">
        <v>3</v>
      </c>
      <c r="R1188" s="13" t="s">
        <v>55</v>
      </c>
      <c r="S1188" s="13" t="s">
        <v>63</v>
      </c>
      <c r="T1188" s="13" t="s">
        <v>42</v>
      </c>
      <c r="U1188" s="13" t="s">
        <v>52</v>
      </c>
      <c r="V1188" s="13" t="s">
        <v>42</v>
      </c>
      <c r="W1188" s="13" t="s">
        <v>66</v>
      </c>
      <c r="X1188" s="13" t="s">
        <v>47</v>
      </c>
      <c r="Y1188" s="13" t="s">
        <v>41</v>
      </c>
      <c r="Z1188" s="13" t="s">
        <v>41</v>
      </c>
      <c r="AA1188" s="13"/>
      <c r="AB1188" s="13">
        <v>0</v>
      </c>
      <c r="AC1188" s="13">
        <v>0</v>
      </c>
      <c r="AD1188" s="13" t="s">
        <v>42</v>
      </c>
      <c r="AE1188" s="13">
        <v>0</v>
      </c>
      <c r="AF1188" s="13" t="s">
        <v>42</v>
      </c>
      <c r="AG1188" s="13">
        <v>0</v>
      </c>
      <c r="AH1188" s="46" t="str">
        <f t="shared" si="36"/>
        <v>0</v>
      </c>
      <c r="AI1188" s="46" t="s">
        <v>49</v>
      </c>
      <c r="AJ1188" s="46" t="str">
        <f t="shared" si="37"/>
        <v>-1</v>
      </c>
      <c r="AK1188" s="13" t="s">
        <v>41</v>
      </c>
      <c r="AL1188" s="13" t="s">
        <v>41</v>
      </c>
      <c r="AM1188" s="13"/>
      <c r="AN1188" s="13">
        <v>101.31965006729475</v>
      </c>
      <c r="AO1188" s="13">
        <v>117.34261838440112</v>
      </c>
      <c r="AP1188" s="13">
        <v>125.13020833333333</v>
      </c>
      <c r="AQ1188" s="13">
        <v>148.05555555555554</v>
      </c>
      <c r="AR1188" s="36">
        <v>430.49285694000002</v>
      </c>
      <c r="AS1188" s="36">
        <v>28.449329910602067</v>
      </c>
      <c r="AT1188" s="36">
        <v>410.37614284</v>
      </c>
      <c r="AU1188" s="36">
        <v>450.60957103999999</v>
      </c>
      <c r="AV1188" s="36">
        <v>268.85915849999998</v>
      </c>
      <c r="AW1188" s="36">
        <v>9.3688006907293975</v>
      </c>
      <c r="AX1188" s="36">
        <v>262.23441600000001</v>
      </c>
      <c r="AY1188" s="36">
        <v>275.48390099999995</v>
      </c>
      <c r="AZ1188" s="36">
        <v>136400.9</v>
      </c>
      <c r="BA1188" s="36" t="s">
        <v>50</v>
      </c>
      <c r="BB1188" s="36">
        <v>121245.2</v>
      </c>
      <c r="BC1188" s="36">
        <v>148801</v>
      </c>
      <c r="BD1188" s="36">
        <v>418.39386829499995</v>
      </c>
      <c r="BE1188" s="36">
        <v>11.33877607784496</v>
      </c>
      <c r="BF1188" s="36">
        <v>410.37614284</v>
      </c>
      <c r="BG1188" s="36">
        <v>426.41159374999995</v>
      </c>
      <c r="BH1188" s="36">
        <v>262.23441600000001</v>
      </c>
      <c r="BI1188" s="36">
        <v>0</v>
      </c>
      <c r="BJ1188" s="36">
        <v>262.23441600000001</v>
      </c>
      <c r="BK1188" s="36">
        <v>262.23441600000001</v>
      </c>
      <c r="BL1188" s="36">
        <v>121245.23333333332</v>
      </c>
      <c r="BM1188" s="36">
        <v>7793.9147900568323</v>
      </c>
      <c r="BN1188" s="36">
        <v>110223</v>
      </c>
      <c r="BO1188" s="36">
        <v>132267.5</v>
      </c>
      <c r="BP1188" s="36">
        <v>430.49285694000002</v>
      </c>
      <c r="BQ1188" s="36">
        <v>28.449329910602067</v>
      </c>
      <c r="BR1188" s="36">
        <v>410.37614284</v>
      </c>
      <c r="BS1188" s="36">
        <v>450.60957103999999</v>
      </c>
      <c r="BT1188" s="36">
        <v>275.47766000000001</v>
      </c>
      <c r="BU1188" s="36">
        <v>18.728775274616122</v>
      </c>
      <c r="BV1188" s="36">
        <v>262.23441600000001</v>
      </c>
      <c r="BW1188" s="36">
        <v>288.72090400000002</v>
      </c>
      <c r="BX1188" s="36">
        <v>126067.47499999999</v>
      </c>
      <c r="BY1188" s="36">
        <v>6934.69246898039</v>
      </c>
      <c r="BZ1188" s="36">
        <v>110223</v>
      </c>
      <c r="CA1188" s="36">
        <v>132267.5</v>
      </c>
      <c r="CB1188" s="36"/>
      <c r="CC1188" s="40">
        <v>22.632999999999999</v>
      </c>
      <c r="CD1188" s="40">
        <v>62.390999999999998</v>
      </c>
      <c r="CE1188" s="40"/>
    </row>
    <row r="1189" spans="1:83" s="5" customFormat="1">
      <c r="A1189" s="13" t="s">
        <v>511</v>
      </c>
      <c r="B1189" s="13">
        <v>6</v>
      </c>
      <c r="C1189" s="13">
        <v>9</v>
      </c>
      <c r="D1189" s="13" t="s">
        <v>117</v>
      </c>
      <c r="E1189" s="35" t="s">
        <v>496</v>
      </c>
      <c r="F1189" s="13" t="s">
        <v>36</v>
      </c>
      <c r="G1189" s="36">
        <v>1053848317</v>
      </c>
      <c r="H1189" s="13"/>
      <c r="I1189" s="37">
        <v>23</v>
      </c>
      <c r="J1189" s="37" t="s">
        <v>70</v>
      </c>
      <c r="K1189" s="38">
        <v>43539</v>
      </c>
      <c r="L1189" s="39">
        <v>0.42708333333333331</v>
      </c>
      <c r="M1189" s="37" t="s">
        <v>39</v>
      </c>
      <c r="N1189" s="37" t="s">
        <v>188</v>
      </c>
      <c r="O1189" s="37" t="s">
        <v>190</v>
      </c>
      <c r="P1189" s="37" t="s">
        <v>190</v>
      </c>
      <c r="Q1189" s="37">
        <v>4</v>
      </c>
      <c r="R1189" s="13" t="s">
        <v>55</v>
      </c>
      <c r="S1189" s="13" t="s">
        <v>63</v>
      </c>
      <c r="T1189" s="13" t="s">
        <v>42</v>
      </c>
      <c r="U1189" s="13" t="s">
        <v>52</v>
      </c>
      <c r="V1189" s="13" t="s">
        <v>42</v>
      </c>
      <c r="W1189" s="13" t="s">
        <v>66</v>
      </c>
      <c r="X1189" s="13" t="s">
        <v>76</v>
      </c>
      <c r="Y1189" s="13" t="s">
        <v>41</v>
      </c>
      <c r="Z1189" s="13" t="s">
        <v>41</v>
      </c>
      <c r="AA1189" s="13"/>
      <c r="AB1189" s="13">
        <v>0</v>
      </c>
      <c r="AC1189" s="13">
        <v>0</v>
      </c>
      <c r="AD1189" s="13" t="s">
        <v>42</v>
      </c>
      <c r="AE1189" s="13">
        <v>0</v>
      </c>
      <c r="AF1189" s="13" t="s">
        <v>42</v>
      </c>
      <c r="AG1189" s="13">
        <v>0</v>
      </c>
      <c r="AH1189" s="46" t="str">
        <f t="shared" si="36"/>
        <v>0</v>
      </c>
      <c r="AI1189" s="46" t="s">
        <v>77</v>
      </c>
      <c r="AJ1189" s="46" t="str">
        <f t="shared" si="37"/>
        <v>0</v>
      </c>
      <c r="AK1189" s="13" t="s">
        <v>41</v>
      </c>
      <c r="AL1189" s="13" t="s">
        <v>41</v>
      </c>
      <c r="AM1189" s="13"/>
      <c r="AN1189" s="13">
        <v>101.31965006729475</v>
      </c>
      <c r="AO1189" s="13">
        <v>117.34261838440112</v>
      </c>
      <c r="AP1189" s="13">
        <v>125.13020833333333</v>
      </c>
      <c r="AQ1189" s="13">
        <v>148.05555555555554</v>
      </c>
      <c r="AR1189" s="36">
        <v>345.8826171</v>
      </c>
      <c r="AS1189" s="36">
        <v>11.425265709435569</v>
      </c>
      <c r="AT1189" s="36">
        <v>337.80373423999998</v>
      </c>
      <c r="AU1189" s="36">
        <v>353.96149996000003</v>
      </c>
      <c r="AV1189" s="36">
        <v>222.57933600000004</v>
      </c>
      <c r="AW1189" s="36">
        <v>0</v>
      </c>
      <c r="AX1189" s="36">
        <v>222.57933600000004</v>
      </c>
      <c r="AY1189" s="36">
        <v>222.57933600000004</v>
      </c>
      <c r="AZ1189" s="36">
        <v>57178.125</v>
      </c>
      <c r="BA1189" s="36" t="s">
        <v>50</v>
      </c>
      <c r="BB1189" s="36">
        <v>55111.5</v>
      </c>
      <c r="BC1189" s="36">
        <v>57867</v>
      </c>
      <c r="BD1189" s="36">
        <v>422.38827836000007</v>
      </c>
      <c r="BE1189" s="36">
        <v>96.770078042778096</v>
      </c>
      <c r="BF1189" s="36">
        <v>353.96149996000003</v>
      </c>
      <c r="BG1189" s="36">
        <v>490.81505676000006</v>
      </c>
      <c r="BH1189" s="36">
        <v>255.65012000000002</v>
      </c>
      <c r="BI1189" s="36">
        <v>46.769151251111573</v>
      </c>
      <c r="BJ1189" s="36">
        <v>222.57933600000004</v>
      </c>
      <c r="BK1189" s="36">
        <v>288.72090400000002</v>
      </c>
      <c r="BL1189" s="36">
        <v>94608.016666666663</v>
      </c>
      <c r="BM1189" s="36">
        <v>54909.021214748202</v>
      </c>
      <c r="BN1189" s="36">
        <v>55111.5</v>
      </c>
      <c r="BO1189" s="36">
        <v>165334.39999999999</v>
      </c>
      <c r="BP1189" s="36">
        <v>382.16882140000001</v>
      </c>
      <c r="BQ1189" s="36">
        <v>39.891176538665363</v>
      </c>
      <c r="BR1189" s="36">
        <v>353.96149996000003</v>
      </c>
      <c r="BS1189" s="36">
        <v>410.37614284</v>
      </c>
      <c r="BT1189" s="36">
        <v>242.40687600000001</v>
      </c>
      <c r="BU1189" s="36">
        <v>28.040375976495014</v>
      </c>
      <c r="BV1189" s="36">
        <v>222.57933600000004</v>
      </c>
      <c r="BW1189" s="36">
        <v>262.23441600000001</v>
      </c>
      <c r="BX1189" s="36">
        <v>122967.46874999999</v>
      </c>
      <c r="BY1189" s="36">
        <v>42042.447695865965</v>
      </c>
      <c r="BZ1189" s="36">
        <v>55111.5</v>
      </c>
      <c r="CA1189" s="36">
        <v>165334.39999999999</v>
      </c>
      <c r="CB1189" s="36"/>
      <c r="CC1189" s="40">
        <v>22.992000000000001</v>
      </c>
      <c r="CD1189" s="40">
        <v>61.292999999999999</v>
      </c>
      <c r="CE1189" s="40"/>
    </row>
    <row r="1190" spans="1:83" s="5" customFormat="1">
      <c r="A1190" s="13" t="s">
        <v>511</v>
      </c>
      <c r="B1190" s="13">
        <v>6</v>
      </c>
      <c r="C1190" s="13">
        <v>11</v>
      </c>
      <c r="D1190" s="13" t="s">
        <v>123</v>
      </c>
      <c r="E1190" s="35" t="s">
        <v>497</v>
      </c>
      <c r="F1190" s="13" t="s">
        <v>36</v>
      </c>
      <c r="G1190" s="36">
        <v>1053860458</v>
      </c>
      <c r="H1190" s="13"/>
      <c r="I1190" s="37">
        <v>21</v>
      </c>
      <c r="J1190" s="37" t="s">
        <v>38</v>
      </c>
      <c r="K1190" s="38">
        <v>43539</v>
      </c>
      <c r="L1190" s="39">
        <v>0.39583333333333331</v>
      </c>
      <c r="M1190" s="37" t="s">
        <v>39</v>
      </c>
      <c r="N1190" s="37" t="s">
        <v>190</v>
      </c>
      <c r="O1190" s="37" t="s">
        <v>100</v>
      </c>
      <c r="P1190" s="37" t="s">
        <v>190</v>
      </c>
      <c r="Q1190" s="37">
        <v>1</v>
      </c>
      <c r="R1190" s="13" t="s">
        <v>55</v>
      </c>
      <c r="S1190" s="13" t="s">
        <v>63</v>
      </c>
      <c r="T1190" s="13" t="s">
        <v>42</v>
      </c>
      <c r="U1190" s="13" t="s">
        <v>52</v>
      </c>
      <c r="V1190" s="13" t="s">
        <v>42</v>
      </c>
      <c r="W1190" s="13" t="s">
        <v>66</v>
      </c>
      <c r="X1190" s="13" t="s">
        <v>76</v>
      </c>
      <c r="Y1190" s="13" t="s">
        <v>41</v>
      </c>
      <c r="Z1190" s="13" t="s">
        <v>41</v>
      </c>
      <c r="AA1190" s="13"/>
      <c r="AB1190" s="13">
        <v>0</v>
      </c>
      <c r="AC1190" s="13">
        <v>0</v>
      </c>
      <c r="AD1190" s="13" t="s">
        <v>42</v>
      </c>
      <c r="AE1190" s="13">
        <v>0</v>
      </c>
      <c r="AF1190" s="13" t="s">
        <v>42</v>
      </c>
      <c r="AG1190" s="13">
        <v>0</v>
      </c>
      <c r="AH1190" s="46" t="str">
        <f t="shared" si="36"/>
        <v>0</v>
      </c>
      <c r="AI1190" s="46" t="s">
        <v>77</v>
      </c>
      <c r="AJ1190" s="46" t="str">
        <f t="shared" si="37"/>
        <v>0</v>
      </c>
      <c r="AK1190" s="13" t="s">
        <v>41</v>
      </c>
      <c r="AL1190" s="13" t="s">
        <v>41</v>
      </c>
      <c r="AM1190" s="13"/>
      <c r="AN1190" s="13">
        <v>101.31965006729475</v>
      </c>
      <c r="AO1190" s="13">
        <v>117.34261838440112</v>
      </c>
      <c r="AP1190" s="13">
        <v>125.13020833333333</v>
      </c>
      <c r="AQ1190" s="13">
        <v>148.05555555555554</v>
      </c>
      <c r="AR1190" s="36">
        <v>255.7544</v>
      </c>
      <c r="AS1190" s="36">
        <v>0</v>
      </c>
      <c r="AT1190" s="36">
        <v>255.7544</v>
      </c>
      <c r="AU1190" s="36">
        <v>255.7544</v>
      </c>
      <c r="AV1190" s="36">
        <v>82.417630000000003</v>
      </c>
      <c r="AW1190" s="36">
        <v>0</v>
      </c>
      <c r="AX1190" s="36">
        <v>82.417630000000003</v>
      </c>
      <c r="AY1190" s="36">
        <v>82.417630000000003</v>
      </c>
      <c r="AZ1190" s="36">
        <v>125378.6</v>
      </c>
      <c r="BA1190" s="36" t="s">
        <v>50</v>
      </c>
      <c r="BB1190" s="36">
        <v>110223</v>
      </c>
      <c r="BC1190" s="36">
        <v>132267.5</v>
      </c>
      <c r="BD1190" s="36">
        <v>248.44295</v>
      </c>
      <c r="BE1190" s="36">
        <v>10.339951750612776</v>
      </c>
      <c r="BF1190" s="36">
        <v>241.13149999999999</v>
      </c>
      <c r="BG1190" s="36">
        <v>255.7544</v>
      </c>
      <c r="BH1190" s="36">
        <v>66.926520000000011</v>
      </c>
      <c r="BI1190" s="36">
        <v>21.907737858213473</v>
      </c>
      <c r="BJ1190" s="36">
        <v>51.435410000000019</v>
      </c>
      <c r="BK1190" s="36">
        <v>82.417630000000003</v>
      </c>
      <c r="BL1190" s="36">
        <v>103334.01666666668</v>
      </c>
      <c r="BM1190" s="36">
        <v>15367.115912547237</v>
      </c>
      <c r="BN1190" s="36">
        <v>79911.600000000006</v>
      </c>
      <c r="BO1190" s="36">
        <v>121245.2</v>
      </c>
      <c r="BP1190" s="36">
        <v>270.37729999999999</v>
      </c>
      <c r="BQ1190" s="36">
        <v>20.679903501225535</v>
      </c>
      <c r="BR1190" s="36">
        <v>255.7544</v>
      </c>
      <c r="BS1190" s="36">
        <v>285.00020000000001</v>
      </c>
      <c r="BT1190" s="36">
        <v>90.06514</v>
      </c>
      <c r="BU1190" s="36">
        <v>10.815212360383864</v>
      </c>
      <c r="BV1190" s="36">
        <v>82.417630000000003</v>
      </c>
      <c r="BW1190" s="36">
        <v>97.712649999999996</v>
      </c>
      <c r="BX1190" s="36">
        <v>100578.45</v>
      </c>
      <c r="BY1190" s="36">
        <v>14890.309186402634</v>
      </c>
      <c r="BZ1190" s="36">
        <v>60622.6</v>
      </c>
      <c r="CA1190" s="36">
        <v>121245.2</v>
      </c>
      <c r="CB1190" s="36"/>
      <c r="CC1190" s="40">
        <v>21.652000000000001</v>
      </c>
      <c r="CD1190" s="40">
        <v>65.870999999999995</v>
      </c>
      <c r="CE1190" s="40"/>
    </row>
    <row r="1191" spans="1:83" s="5" customFormat="1">
      <c r="A1191" s="13" t="s">
        <v>511</v>
      </c>
      <c r="B1191" s="13">
        <v>6</v>
      </c>
      <c r="C1191" s="13">
        <v>11</v>
      </c>
      <c r="D1191" s="13" t="s">
        <v>123</v>
      </c>
      <c r="E1191" s="35" t="s">
        <v>497</v>
      </c>
      <c r="F1191" s="13" t="s">
        <v>36</v>
      </c>
      <c r="G1191" s="36">
        <v>1053860458</v>
      </c>
      <c r="H1191" s="13"/>
      <c r="I1191" s="37">
        <v>21</v>
      </c>
      <c r="J1191" s="37" t="s">
        <v>38</v>
      </c>
      <c r="K1191" s="38">
        <v>43539</v>
      </c>
      <c r="L1191" s="39">
        <v>0.40625</v>
      </c>
      <c r="M1191" s="37" t="s">
        <v>39</v>
      </c>
      <c r="N1191" s="37" t="s">
        <v>190</v>
      </c>
      <c r="O1191" s="37" t="s">
        <v>100</v>
      </c>
      <c r="P1191" s="37" t="s">
        <v>190</v>
      </c>
      <c r="Q1191" s="37">
        <v>2</v>
      </c>
      <c r="R1191" s="13" t="s">
        <v>43</v>
      </c>
      <c r="S1191" s="13" t="s">
        <v>56</v>
      </c>
      <c r="T1191" s="13" t="s">
        <v>42</v>
      </c>
      <c r="U1191" s="13" t="s">
        <v>52</v>
      </c>
      <c r="V1191" s="13" t="s">
        <v>42</v>
      </c>
      <c r="W1191" s="13" t="s">
        <v>66</v>
      </c>
      <c r="X1191" s="13" t="s">
        <v>76</v>
      </c>
      <c r="Y1191" s="13" t="s">
        <v>41</v>
      </c>
      <c r="Z1191" s="13" t="s">
        <v>41</v>
      </c>
      <c r="AA1191" s="13"/>
      <c r="AB1191" s="13">
        <v>-1</v>
      </c>
      <c r="AC1191" s="13">
        <v>2</v>
      </c>
      <c r="AD1191" s="13" t="s">
        <v>42</v>
      </c>
      <c r="AE1191" s="13">
        <v>0</v>
      </c>
      <c r="AF1191" s="13" t="s">
        <v>42</v>
      </c>
      <c r="AG1191" s="13">
        <v>0</v>
      </c>
      <c r="AH1191" s="46" t="str">
        <f t="shared" si="36"/>
        <v>0</v>
      </c>
      <c r="AI1191" s="46" t="s">
        <v>77</v>
      </c>
      <c r="AJ1191" s="46" t="str">
        <f t="shared" si="37"/>
        <v>0</v>
      </c>
      <c r="AK1191" s="13" t="s">
        <v>41</v>
      </c>
      <c r="AL1191" s="13" t="s">
        <v>41</v>
      </c>
      <c r="AM1191" s="13"/>
      <c r="AN1191" s="13">
        <v>101.31965006729475</v>
      </c>
      <c r="AO1191" s="13">
        <v>117.34261838440112</v>
      </c>
      <c r="AP1191" s="13">
        <v>125.13020833333333</v>
      </c>
      <c r="AQ1191" s="13">
        <v>148.05555555555554</v>
      </c>
      <c r="AR1191" s="36">
        <v>255.7544</v>
      </c>
      <c r="AS1191" s="36">
        <v>0</v>
      </c>
      <c r="AT1191" s="36">
        <v>255.7544</v>
      </c>
      <c r="AU1191" s="36">
        <v>255.7544</v>
      </c>
      <c r="AV1191" s="36">
        <v>74.672074999999992</v>
      </c>
      <c r="AW1191" s="36">
        <v>10.953868929106777</v>
      </c>
      <c r="AX1191" s="36">
        <v>66.926519999999982</v>
      </c>
      <c r="AY1191" s="36">
        <v>82.417630000000003</v>
      </c>
      <c r="AZ1191" s="36">
        <v>130889.72500000001</v>
      </c>
      <c r="BA1191" s="36" t="s">
        <v>50</v>
      </c>
      <c r="BB1191" s="36">
        <v>126756.4</v>
      </c>
      <c r="BC1191" s="36">
        <v>132267.5</v>
      </c>
      <c r="BD1191" s="36">
        <v>255.7544</v>
      </c>
      <c r="BE1191" s="36">
        <v>0</v>
      </c>
      <c r="BF1191" s="36">
        <v>255.7544</v>
      </c>
      <c r="BG1191" s="36">
        <v>255.7544</v>
      </c>
      <c r="BH1191" s="36">
        <v>74.672074999999992</v>
      </c>
      <c r="BI1191" s="36">
        <v>10.953868929106777</v>
      </c>
      <c r="BJ1191" s="36">
        <v>66.926519999999982</v>
      </c>
      <c r="BK1191" s="36">
        <v>82.417630000000003</v>
      </c>
      <c r="BL1191" s="36">
        <v>125837.86666666665</v>
      </c>
      <c r="BM1191" s="36">
        <v>2249.9379784044409</v>
      </c>
      <c r="BN1191" s="36">
        <v>121245.2</v>
      </c>
      <c r="BO1191" s="36">
        <v>126756.4</v>
      </c>
      <c r="BP1191" s="36">
        <v>255.7544</v>
      </c>
      <c r="BQ1191" s="36">
        <v>0</v>
      </c>
      <c r="BR1191" s="36">
        <v>255.7544</v>
      </c>
      <c r="BS1191" s="36">
        <v>255.7544</v>
      </c>
      <c r="BT1191" s="36">
        <v>74.672074999999992</v>
      </c>
      <c r="BU1191" s="36">
        <v>10.953868929106777</v>
      </c>
      <c r="BV1191" s="36">
        <v>66.926519999999982</v>
      </c>
      <c r="BW1191" s="36">
        <v>82.417630000000003</v>
      </c>
      <c r="BX1191" s="36">
        <v>126067.48749999996</v>
      </c>
      <c r="BY1191" s="36">
        <v>5647.232819694379</v>
      </c>
      <c r="BZ1191" s="36">
        <v>110223</v>
      </c>
      <c r="CA1191" s="36">
        <v>132267.5</v>
      </c>
      <c r="CB1191" s="36"/>
      <c r="CC1191" s="40">
        <v>22.202000000000002</v>
      </c>
      <c r="CD1191" s="40">
        <v>64.616</v>
      </c>
      <c r="CE1191" s="40"/>
    </row>
    <row r="1192" spans="1:83" s="5" customFormat="1">
      <c r="A1192" s="13" t="s">
        <v>511</v>
      </c>
      <c r="B1192" s="13">
        <v>6</v>
      </c>
      <c r="C1192" s="13">
        <v>11</v>
      </c>
      <c r="D1192" s="13" t="s">
        <v>123</v>
      </c>
      <c r="E1192" s="35" t="s">
        <v>497</v>
      </c>
      <c r="F1192" s="13" t="s">
        <v>36</v>
      </c>
      <c r="G1192" s="36">
        <v>1053860458</v>
      </c>
      <c r="H1192" s="13"/>
      <c r="I1192" s="37">
        <v>21</v>
      </c>
      <c r="J1192" s="37" t="s">
        <v>38</v>
      </c>
      <c r="K1192" s="38">
        <v>43539</v>
      </c>
      <c r="L1192" s="39">
        <v>0.41666666666666669</v>
      </c>
      <c r="M1192" s="37" t="s">
        <v>39</v>
      </c>
      <c r="N1192" s="37" t="s">
        <v>190</v>
      </c>
      <c r="O1192" s="37" t="s">
        <v>100</v>
      </c>
      <c r="P1192" s="37" t="s">
        <v>190</v>
      </c>
      <c r="Q1192" s="37">
        <v>3</v>
      </c>
      <c r="R1192" s="13" t="s">
        <v>43</v>
      </c>
      <c r="S1192" s="13" t="s">
        <v>56</v>
      </c>
      <c r="T1192" s="13" t="s">
        <v>42</v>
      </c>
      <c r="U1192" s="13" t="s">
        <v>52</v>
      </c>
      <c r="V1192" s="13" t="s">
        <v>42</v>
      </c>
      <c r="W1192" s="13" t="s">
        <v>66</v>
      </c>
      <c r="X1192" s="13" t="s">
        <v>76</v>
      </c>
      <c r="Y1192" s="13" t="s">
        <v>41</v>
      </c>
      <c r="Z1192" s="13" t="s">
        <v>41</v>
      </c>
      <c r="AA1192" s="13"/>
      <c r="AB1192" s="13">
        <v>-1</v>
      </c>
      <c r="AC1192" s="13">
        <v>2</v>
      </c>
      <c r="AD1192" s="13" t="s">
        <v>42</v>
      </c>
      <c r="AE1192" s="13">
        <v>0</v>
      </c>
      <c r="AF1192" s="13" t="s">
        <v>42</v>
      </c>
      <c r="AG1192" s="13">
        <v>0</v>
      </c>
      <c r="AH1192" s="46" t="str">
        <f t="shared" si="36"/>
        <v>0</v>
      </c>
      <c r="AI1192" s="46" t="s">
        <v>77</v>
      </c>
      <c r="AJ1192" s="46" t="str">
        <f t="shared" si="37"/>
        <v>0</v>
      </c>
      <c r="AK1192" s="13" t="s">
        <v>41</v>
      </c>
      <c r="AL1192" s="13" t="s">
        <v>41</v>
      </c>
      <c r="AM1192" s="13"/>
      <c r="AN1192" s="13">
        <v>101.31965006729475</v>
      </c>
      <c r="AO1192" s="13">
        <v>117.34261838440112</v>
      </c>
      <c r="AP1192" s="13">
        <v>125.13020833333333</v>
      </c>
      <c r="AQ1192" s="13">
        <v>148.05555555555554</v>
      </c>
      <c r="AR1192" s="36">
        <v>241.22405000000001</v>
      </c>
      <c r="AS1192" s="36">
        <v>20.549018036027899</v>
      </c>
      <c r="AT1192" s="36">
        <v>226.69370000000001</v>
      </c>
      <c r="AU1192" s="36">
        <v>255.7544</v>
      </c>
      <c r="AV1192" s="36">
        <v>74.672074999999992</v>
      </c>
      <c r="AW1192" s="36">
        <v>10.953868929106777</v>
      </c>
      <c r="AX1192" s="36">
        <v>66.926519999999982</v>
      </c>
      <c r="AY1192" s="36">
        <v>82.417630000000003</v>
      </c>
      <c r="AZ1192" s="36">
        <v>136400.9</v>
      </c>
      <c r="BA1192" s="36" t="s">
        <v>50</v>
      </c>
      <c r="BB1192" s="36">
        <v>121245.2</v>
      </c>
      <c r="BC1192" s="36">
        <v>148801</v>
      </c>
      <c r="BD1192" s="36">
        <v>233.9126</v>
      </c>
      <c r="BE1192" s="36">
        <v>10.209066285415123</v>
      </c>
      <c r="BF1192" s="36">
        <v>226.69370000000001</v>
      </c>
      <c r="BG1192" s="36">
        <v>241.13149999999999</v>
      </c>
      <c r="BH1192" s="36">
        <v>74.672074999999992</v>
      </c>
      <c r="BI1192" s="36">
        <v>10.953868929106777</v>
      </c>
      <c r="BJ1192" s="36">
        <v>66.926519999999982</v>
      </c>
      <c r="BK1192" s="36">
        <v>82.417630000000003</v>
      </c>
      <c r="BL1192" s="36">
        <v>121245.23333333332</v>
      </c>
      <c r="BM1192" s="36">
        <v>7793.9147900568323</v>
      </c>
      <c r="BN1192" s="36">
        <v>110223</v>
      </c>
      <c r="BO1192" s="36">
        <v>132267.5</v>
      </c>
      <c r="BP1192" s="36">
        <v>241.22405000000001</v>
      </c>
      <c r="BQ1192" s="36">
        <v>20.549018036027899</v>
      </c>
      <c r="BR1192" s="36">
        <v>226.69370000000001</v>
      </c>
      <c r="BS1192" s="36">
        <v>255.7544</v>
      </c>
      <c r="BT1192" s="36">
        <v>66.926519999999982</v>
      </c>
      <c r="BU1192" s="36">
        <v>0</v>
      </c>
      <c r="BV1192" s="36">
        <v>66.926519999999982</v>
      </c>
      <c r="BW1192" s="36">
        <v>66.926519999999982</v>
      </c>
      <c r="BX1192" s="36">
        <v>126067.47499999999</v>
      </c>
      <c r="BY1192" s="36">
        <v>6934.69246898039</v>
      </c>
      <c r="BZ1192" s="36">
        <v>110223</v>
      </c>
      <c r="CA1192" s="36">
        <v>132267.5</v>
      </c>
      <c r="CB1192" s="36"/>
      <c r="CC1192" s="40">
        <v>22.632999999999999</v>
      </c>
      <c r="CD1192" s="40">
        <v>62.390999999999998</v>
      </c>
      <c r="CE1192" s="40"/>
    </row>
    <row r="1193" spans="1:83" s="5" customFormat="1">
      <c r="A1193" s="13" t="s">
        <v>511</v>
      </c>
      <c r="B1193" s="13">
        <v>6</v>
      </c>
      <c r="C1193" s="13">
        <v>11</v>
      </c>
      <c r="D1193" s="13" t="s">
        <v>123</v>
      </c>
      <c r="E1193" s="35" t="s">
        <v>497</v>
      </c>
      <c r="F1193" s="13" t="s">
        <v>36</v>
      </c>
      <c r="G1193" s="36">
        <v>1053860458</v>
      </c>
      <c r="H1193" s="13"/>
      <c r="I1193" s="37">
        <v>21</v>
      </c>
      <c r="J1193" s="37" t="s">
        <v>38</v>
      </c>
      <c r="K1193" s="38">
        <v>43539</v>
      </c>
      <c r="L1193" s="39">
        <v>0.42708333333333331</v>
      </c>
      <c r="M1193" s="37" t="s">
        <v>39</v>
      </c>
      <c r="N1193" s="37" t="s">
        <v>190</v>
      </c>
      <c r="O1193" s="37" t="s">
        <v>100</v>
      </c>
      <c r="P1193" s="37" t="s">
        <v>190</v>
      </c>
      <c r="Q1193" s="37">
        <v>4</v>
      </c>
      <c r="R1193" s="13" t="s">
        <v>43</v>
      </c>
      <c r="S1193" s="13" t="s">
        <v>56</v>
      </c>
      <c r="T1193" s="13" t="s">
        <v>42</v>
      </c>
      <c r="U1193" s="13" t="s">
        <v>52</v>
      </c>
      <c r="V1193" s="13" t="s">
        <v>42</v>
      </c>
      <c r="W1193" s="13" t="s">
        <v>72</v>
      </c>
      <c r="X1193" s="13" t="s">
        <v>106</v>
      </c>
      <c r="Y1193" s="13" t="s">
        <v>41</v>
      </c>
      <c r="Z1193" s="13" t="s">
        <v>41</v>
      </c>
      <c r="AA1193" s="13"/>
      <c r="AB1193" s="13">
        <v>-1</v>
      </c>
      <c r="AC1193" s="13">
        <v>2</v>
      </c>
      <c r="AD1193" s="13" t="s">
        <v>42</v>
      </c>
      <c r="AE1193" s="13">
        <v>0</v>
      </c>
      <c r="AF1193" s="13" t="s">
        <v>42</v>
      </c>
      <c r="AG1193" s="13">
        <v>1</v>
      </c>
      <c r="AH1193" s="46" t="str">
        <f t="shared" si="36"/>
        <v>-1</v>
      </c>
      <c r="AI1193" s="46" t="s">
        <v>48</v>
      </c>
      <c r="AJ1193" s="46" t="str">
        <f t="shared" si="37"/>
        <v>1</v>
      </c>
      <c r="AK1193" s="13" t="s">
        <v>41</v>
      </c>
      <c r="AL1193" s="13" t="s">
        <v>41</v>
      </c>
      <c r="AM1193" s="13"/>
      <c r="AN1193" s="13">
        <v>101.31965006729475</v>
      </c>
      <c r="AO1193" s="13">
        <v>117.34261838440112</v>
      </c>
      <c r="AP1193" s="13">
        <v>125.13020833333333</v>
      </c>
      <c r="AQ1193" s="13">
        <v>148.05555555555554</v>
      </c>
      <c r="AR1193" s="36">
        <v>212.07080000000002</v>
      </c>
      <c r="AS1193" s="36">
        <v>20.679903501225535</v>
      </c>
      <c r="AT1193" s="36">
        <v>197.4479</v>
      </c>
      <c r="AU1193" s="36">
        <v>226.69370000000001</v>
      </c>
      <c r="AV1193" s="36">
        <v>51.435410000000019</v>
      </c>
      <c r="AW1193" s="36">
        <v>0</v>
      </c>
      <c r="AX1193" s="36">
        <v>51.435410000000019</v>
      </c>
      <c r="AY1193" s="36">
        <v>51.435410000000019</v>
      </c>
      <c r="AZ1193" s="36">
        <v>57178.125</v>
      </c>
      <c r="BA1193" s="36" t="s">
        <v>50</v>
      </c>
      <c r="BB1193" s="36">
        <v>55111.5</v>
      </c>
      <c r="BC1193" s="36">
        <v>57867</v>
      </c>
      <c r="BD1193" s="36">
        <v>233.9126</v>
      </c>
      <c r="BE1193" s="36">
        <v>51.568873287866268</v>
      </c>
      <c r="BF1193" s="36">
        <v>197.4479</v>
      </c>
      <c r="BG1193" s="36">
        <v>270.37729999999999</v>
      </c>
      <c r="BH1193" s="36">
        <v>74.574030000000008</v>
      </c>
      <c r="BI1193" s="36">
        <v>32.722950218597326</v>
      </c>
      <c r="BJ1193" s="36">
        <v>51.435410000000019</v>
      </c>
      <c r="BK1193" s="36">
        <v>97.712649999999996</v>
      </c>
      <c r="BL1193" s="36">
        <v>94608.016666666663</v>
      </c>
      <c r="BM1193" s="36">
        <v>54909.021214748202</v>
      </c>
      <c r="BN1193" s="36">
        <v>55111.5</v>
      </c>
      <c r="BO1193" s="36">
        <v>165334.39999999999</v>
      </c>
      <c r="BP1193" s="36">
        <v>212.07080000000002</v>
      </c>
      <c r="BQ1193" s="36">
        <v>20.679903501225535</v>
      </c>
      <c r="BR1193" s="36">
        <v>197.4479</v>
      </c>
      <c r="BS1193" s="36">
        <v>226.69370000000001</v>
      </c>
      <c r="BT1193" s="36">
        <v>59.180965</v>
      </c>
      <c r="BU1193" s="36">
        <v>10.953868929106736</v>
      </c>
      <c r="BV1193" s="36">
        <v>51.435410000000019</v>
      </c>
      <c r="BW1193" s="36">
        <v>66.926519999999982</v>
      </c>
      <c r="BX1193" s="36">
        <v>122967.46874999999</v>
      </c>
      <c r="BY1193" s="36">
        <v>42042.447695865965</v>
      </c>
      <c r="BZ1193" s="36">
        <v>55111.5</v>
      </c>
      <c r="CA1193" s="36">
        <v>165334.39999999999</v>
      </c>
      <c r="CB1193" s="36"/>
      <c r="CC1193" s="40">
        <v>22.992000000000001</v>
      </c>
      <c r="CD1193" s="40">
        <v>61.292999999999999</v>
      </c>
      <c r="CE1193" s="40"/>
    </row>
    <row r="1194" spans="1:83" s="5" customFormat="1">
      <c r="A1194" s="13" t="s">
        <v>511</v>
      </c>
      <c r="B1194" s="13">
        <v>6</v>
      </c>
      <c r="C1194" s="13">
        <v>12</v>
      </c>
      <c r="D1194" s="13" t="s">
        <v>95</v>
      </c>
      <c r="E1194" s="35" t="s">
        <v>498</v>
      </c>
      <c r="F1194" s="13" t="s">
        <v>36</v>
      </c>
      <c r="G1194" s="36">
        <v>1124316310</v>
      </c>
      <c r="H1194" s="13"/>
      <c r="I1194" s="37">
        <v>21</v>
      </c>
      <c r="J1194" s="37" t="s">
        <v>38</v>
      </c>
      <c r="K1194" s="38"/>
      <c r="L1194" s="39">
        <v>0.39583333333333331</v>
      </c>
      <c r="M1194" s="37" t="s">
        <v>39</v>
      </c>
      <c r="N1194" s="37" t="s">
        <v>190</v>
      </c>
      <c r="O1194" s="37" t="s">
        <v>190</v>
      </c>
      <c r="P1194" s="37" t="s">
        <v>190</v>
      </c>
      <c r="Q1194" s="37">
        <v>1</v>
      </c>
      <c r="R1194" s="13" t="s">
        <v>62</v>
      </c>
      <c r="S1194" s="13" t="s">
        <v>44</v>
      </c>
      <c r="T1194" s="13" t="s">
        <v>42</v>
      </c>
      <c r="U1194" s="13" t="s">
        <v>52</v>
      </c>
      <c r="V1194" s="13" t="s">
        <v>42</v>
      </c>
      <c r="W1194" s="13" t="s">
        <v>66</v>
      </c>
      <c r="X1194" s="13" t="s">
        <v>76</v>
      </c>
      <c r="Y1194" s="13" t="s">
        <v>41</v>
      </c>
      <c r="Z1194" s="13" t="s">
        <v>41</v>
      </c>
      <c r="AA1194" s="13"/>
      <c r="AB1194" s="13">
        <v>1</v>
      </c>
      <c r="AC1194" s="13">
        <v>1</v>
      </c>
      <c r="AD1194" s="13" t="s">
        <v>42</v>
      </c>
      <c r="AE1194" s="13">
        <v>0</v>
      </c>
      <c r="AF1194" s="13" t="s">
        <v>42</v>
      </c>
      <c r="AG1194" s="13">
        <v>0</v>
      </c>
      <c r="AH1194" s="46" t="str">
        <f t="shared" si="36"/>
        <v>0</v>
      </c>
      <c r="AI1194" s="46" t="s">
        <v>77</v>
      </c>
      <c r="AJ1194" s="46" t="str">
        <f t="shared" si="37"/>
        <v>0</v>
      </c>
      <c r="AK1194" s="13" t="s">
        <v>41</v>
      </c>
      <c r="AL1194" s="13" t="s">
        <v>41</v>
      </c>
      <c r="AM1194" s="13"/>
      <c r="AN1194" s="13">
        <v>101.31965006729475</v>
      </c>
      <c r="AO1194" s="13">
        <v>117.34261838440112</v>
      </c>
      <c r="AP1194" s="13">
        <v>125.13020833333333</v>
      </c>
      <c r="AQ1194" s="13">
        <v>148.05555555555554</v>
      </c>
      <c r="AR1194" s="36">
        <v>270.55077500000004</v>
      </c>
      <c r="AS1194" s="36">
        <v>10.998558077677719</v>
      </c>
      <c r="AT1194" s="36">
        <v>262.77362000000005</v>
      </c>
      <c r="AU1194" s="36">
        <v>278.32793000000004</v>
      </c>
      <c r="AV1194" s="36">
        <v>126.27944999999998</v>
      </c>
      <c r="AW1194" s="36">
        <v>9.9578595303308202</v>
      </c>
      <c r="AX1194" s="36">
        <v>119.23817999999997</v>
      </c>
      <c r="AY1194" s="36">
        <v>133.32071999999999</v>
      </c>
      <c r="AZ1194" s="36">
        <v>125378.6</v>
      </c>
      <c r="BA1194" s="36" t="s">
        <v>50</v>
      </c>
      <c r="BB1194" s="36">
        <v>110223</v>
      </c>
      <c r="BC1194" s="36">
        <v>132267.5</v>
      </c>
      <c r="BD1194" s="36">
        <v>247.31775500000003</v>
      </c>
      <c r="BE1194" s="36">
        <v>21.857893901207682</v>
      </c>
      <c r="BF1194" s="36">
        <v>231.86188999999999</v>
      </c>
      <c r="BG1194" s="36">
        <v>262.77362000000005</v>
      </c>
      <c r="BH1194" s="36">
        <v>112.19690999999999</v>
      </c>
      <c r="BI1194" s="36">
        <v>9.9578595303307793</v>
      </c>
      <c r="BJ1194" s="36">
        <v>105.15564000000001</v>
      </c>
      <c r="BK1194" s="36">
        <v>119.23817999999997</v>
      </c>
      <c r="BL1194" s="36">
        <v>103334.01666666668</v>
      </c>
      <c r="BM1194" s="36">
        <v>15367.115912547237</v>
      </c>
      <c r="BN1194" s="36">
        <v>79911.600000000006</v>
      </c>
      <c r="BO1194" s="36">
        <v>121245.2</v>
      </c>
      <c r="BP1194" s="36">
        <v>301.65939500000002</v>
      </c>
      <c r="BQ1194" s="36">
        <v>54.992790388388769</v>
      </c>
      <c r="BR1194" s="36">
        <v>262.77362000000005</v>
      </c>
      <c r="BS1194" s="36">
        <v>340.54516999999998</v>
      </c>
      <c r="BT1194" s="36">
        <v>147.31412999999998</v>
      </c>
      <c r="BU1194" s="36">
        <v>39.705389266508917</v>
      </c>
      <c r="BV1194" s="36">
        <v>119.23817999999997</v>
      </c>
      <c r="BW1194" s="36">
        <v>175.39007999999998</v>
      </c>
      <c r="BX1194" s="36">
        <v>100578.45</v>
      </c>
      <c r="BY1194" s="36">
        <v>14890.309186402634</v>
      </c>
      <c r="BZ1194" s="36">
        <v>60622.6</v>
      </c>
      <c r="CA1194" s="36">
        <v>121245.2</v>
      </c>
      <c r="CB1194" s="36"/>
      <c r="CC1194" s="40">
        <v>21.652000000000001</v>
      </c>
      <c r="CD1194" s="40">
        <v>65.870999999999995</v>
      </c>
      <c r="CE1194" s="40"/>
    </row>
    <row r="1195" spans="1:83" s="5" customFormat="1">
      <c r="A1195" s="13" t="s">
        <v>511</v>
      </c>
      <c r="B1195" s="13">
        <v>6</v>
      </c>
      <c r="C1195" s="13">
        <v>12</v>
      </c>
      <c r="D1195" s="13" t="s">
        <v>95</v>
      </c>
      <c r="E1195" s="35" t="s">
        <v>498</v>
      </c>
      <c r="F1195" s="13" t="s">
        <v>36</v>
      </c>
      <c r="G1195" s="36">
        <v>1124316310</v>
      </c>
      <c r="H1195" s="13"/>
      <c r="I1195" s="37">
        <v>21</v>
      </c>
      <c r="J1195" s="37" t="s">
        <v>38</v>
      </c>
      <c r="K1195" s="38"/>
      <c r="L1195" s="39">
        <v>0.40625</v>
      </c>
      <c r="M1195" s="37" t="s">
        <v>39</v>
      </c>
      <c r="N1195" s="37" t="s">
        <v>190</v>
      </c>
      <c r="O1195" s="37" t="s">
        <v>190</v>
      </c>
      <c r="P1195" s="37" t="s">
        <v>190</v>
      </c>
      <c r="Q1195" s="37">
        <v>2</v>
      </c>
      <c r="R1195" s="13" t="s">
        <v>55</v>
      </c>
      <c r="S1195" s="13" t="s">
        <v>44</v>
      </c>
      <c r="T1195" s="13" t="s">
        <v>42</v>
      </c>
      <c r="U1195" s="13" t="s">
        <v>52</v>
      </c>
      <c r="V1195" s="13" t="s">
        <v>42</v>
      </c>
      <c r="W1195" s="13" t="s">
        <v>66</v>
      </c>
      <c r="X1195" s="13" t="s">
        <v>76</v>
      </c>
      <c r="Y1195" s="13" t="s">
        <v>41</v>
      </c>
      <c r="Z1195" s="13" t="s">
        <v>41</v>
      </c>
      <c r="AA1195" s="13"/>
      <c r="AB1195" s="13">
        <v>0</v>
      </c>
      <c r="AC1195" s="13">
        <v>1</v>
      </c>
      <c r="AD1195" s="13" t="s">
        <v>42</v>
      </c>
      <c r="AE1195" s="13">
        <v>0</v>
      </c>
      <c r="AF1195" s="13" t="s">
        <v>42</v>
      </c>
      <c r="AG1195" s="13">
        <v>0</v>
      </c>
      <c r="AH1195" s="46" t="str">
        <f t="shared" si="36"/>
        <v>0</v>
      </c>
      <c r="AI1195" s="46" t="s">
        <v>77</v>
      </c>
      <c r="AJ1195" s="46" t="str">
        <f t="shared" si="37"/>
        <v>0</v>
      </c>
      <c r="AK1195" s="13" t="s">
        <v>41</v>
      </c>
      <c r="AL1195" s="13" t="s">
        <v>41</v>
      </c>
      <c r="AM1195" s="13"/>
      <c r="AN1195" s="13">
        <v>101.31965006729475</v>
      </c>
      <c r="AO1195" s="13">
        <v>117.34261838440112</v>
      </c>
      <c r="AP1195" s="13">
        <v>125.13020833333333</v>
      </c>
      <c r="AQ1195" s="13">
        <v>148.05555555555554</v>
      </c>
      <c r="AR1195" s="36">
        <v>262.77362000000005</v>
      </c>
      <c r="AS1195" s="36">
        <v>0</v>
      </c>
      <c r="AT1195" s="36">
        <v>262.77362000000005</v>
      </c>
      <c r="AU1195" s="36">
        <v>262.77362000000005</v>
      </c>
      <c r="AV1195" s="36">
        <v>126.27944999999998</v>
      </c>
      <c r="AW1195" s="36">
        <v>9.9578595303308202</v>
      </c>
      <c r="AX1195" s="36">
        <v>119.23817999999997</v>
      </c>
      <c r="AY1195" s="36">
        <v>133.32071999999999</v>
      </c>
      <c r="AZ1195" s="36">
        <v>130889.72500000001</v>
      </c>
      <c r="BA1195" s="36" t="s">
        <v>50</v>
      </c>
      <c r="BB1195" s="36">
        <v>126756.4</v>
      </c>
      <c r="BC1195" s="36">
        <v>132267.5</v>
      </c>
      <c r="BD1195" s="36">
        <v>270.55077500000004</v>
      </c>
      <c r="BE1195" s="36">
        <v>10.998558077677719</v>
      </c>
      <c r="BF1195" s="36">
        <v>262.77362000000005</v>
      </c>
      <c r="BG1195" s="36">
        <v>278.32793000000004</v>
      </c>
      <c r="BH1195" s="36">
        <v>126.27944999999998</v>
      </c>
      <c r="BI1195" s="36">
        <v>9.9578595303308202</v>
      </c>
      <c r="BJ1195" s="36">
        <v>119.23817999999997</v>
      </c>
      <c r="BK1195" s="36">
        <v>133.32071999999999</v>
      </c>
      <c r="BL1195" s="36">
        <v>125837.86666666665</v>
      </c>
      <c r="BM1195" s="36">
        <v>2249.9379784044409</v>
      </c>
      <c r="BN1195" s="36">
        <v>121245.2</v>
      </c>
      <c r="BO1195" s="36">
        <v>126756.4</v>
      </c>
      <c r="BP1195" s="36">
        <v>262.77362000000005</v>
      </c>
      <c r="BQ1195" s="36">
        <v>0</v>
      </c>
      <c r="BR1195" s="36">
        <v>262.77362000000005</v>
      </c>
      <c r="BS1195" s="36">
        <v>262.77362000000005</v>
      </c>
      <c r="BT1195" s="36">
        <v>126.27944999999998</v>
      </c>
      <c r="BU1195" s="36">
        <v>9.9578595303308202</v>
      </c>
      <c r="BV1195" s="36">
        <v>119.23817999999997</v>
      </c>
      <c r="BW1195" s="36">
        <v>133.32071999999999</v>
      </c>
      <c r="BX1195" s="36">
        <v>126067.48749999996</v>
      </c>
      <c r="BY1195" s="36">
        <v>5647.232819694379</v>
      </c>
      <c r="BZ1195" s="36">
        <v>110223</v>
      </c>
      <c r="CA1195" s="36">
        <v>132267.5</v>
      </c>
      <c r="CB1195" s="36"/>
      <c r="CC1195" s="40">
        <v>22.202000000000002</v>
      </c>
      <c r="CD1195" s="40">
        <v>64.616</v>
      </c>
      <c r="CE1195" s="40"/>
    </row>
    <row r="1196" spans="1:83" s="5" customFormat="1">
      <c r="A1196" s="13" t="s">
        <v>511</v>
      </c>
      <c r="B1196" s="13">
        <v>6</v>
      </c>
      <c r="C1196" s="13">
        <v>12</v>
      </c>
      <c r="D1196" s="13" t="s">
        <v>95</v>
      </c>
      <c r="E1196" s="35" t="s">
        <v>498</v>
      </c>
      <c r="F1196" s="13" t="s">
        <v>36</v>
      </c>
      <c r="G1196" s="36">
        <v>1124316310</v>
      </c>
      <c r="H1196" s="13"/>
      <c r="I1196" s="37">
        <v>21</v>
      </c>
      <c r="J1196" s="37" t="s">
        <v>38</v>
      </c>
      <c r="K1196" s="38"/>
      <c r="L1196" s="39">
        <v>0.41666666666666669</v>
      </c>
      <c r="M1196" s="37" t="s">
        <v>39</v>
      </c>
      <c r="N1196" s="37" t="s">
        <v>190</v>
      </c>
      <c r="O1196" s="37" t="s">
        <v>190</v>
      </c>
      <c r="P1196" s="37" t="s">
        <v>190</v>
      </c>
      <c r="Q1196" s="37">
        <v>3</v>
      </c>
      <c r="R1196" s="13" t="s">
        <v>43</v>
      </c>
      <c r="S1196" s="13" t="s">
        <v>44</v>
      </c>
      <c r="T1196" s="13" t="s">
        <v>42</v>
      </c>
      <c r="U1196" s="13" t="s">
        <v>52</v>
      </c>
      <c r="V1196" s="13" t="s">
        <v>42</v>
      </c>
      <c r="W1196" s="13" t="s">
        <v>66</v>
      </c>
      <c r="X1196" s="13" t="s">
        <v>76</v>
      </c>
      <c r="Y1196" s="13" t="s">
        <v>41</v>
      </c>
      <c r="Z1196" s="13" t="s">
        <v>41</v>
      </c>
      <c r="AA1196" s="13"/>
      <c r="AB1196" s="13">
        <v>-1</v>
      </c>
      <c r="AC1196" s="13">
        <v>1</v>
      </c>
      <c r="AD1196" s="13" t="s">
        <v>42</v>
      </c>
      <c r="AE1196" s="13">
        <v>0</v>
      </c>
      <c r="AF1196" s="13" t="s">
        <v>42</v>
      </c>
      <c r="AG1196" s="13">
        <v>0</v>
      </c>
      <c r="AH1196" s="46" t="str">
        <f t="shared" si="36"/>
        <v>0</v>
      </c>
      <c r="AI1196" s="46" t="s">
        <v>77</v>
      </c>
      <c r="AJ1196" s="46" t="str">
        <f t="shared" si="37"/>
        <v>0</v>
      </c>
      <c r="AK1196" s="13" t="s">
        <v>41</v>
      </c>
      <c r="AL1196" s="13" t="s">
        <v>41</v>
      </c>
      <c r="AM1196" s="13"/>
      <c r="AN1196" s="13">
        <v>101.31965006729475</v>
      </c>
      <c r="AO1196" s="13">
        <v>117.34261838440112</v>
      </c>
      <c r="AP1196" s="13">
        <v>125.13020833333333</v>
      </c>
      <c r="AQ1196" s="13">
        <v>148.05555555555554</v>
      </c>
      <c r="AR1196" s="36">
        <v>239.63904500000001</v>
      </c>
      <c r="AS1196" s="36">
        <v>10.998558077677759</v>
      </c>
      <c r="AT1196" s="36">
        <v>231.86188999999999</v>
      </c>
      <c r="AU1196" s="36">
        <v>247.41620000000003</v>
      </c>
      <c r="AV1196" s="36">
        <v>112.19690999999999</v>
      </c>
      <c r="AW1196" s="36">
        <v>9.9578595303307793</v>
      </c>
      <c r="AX1196" s="36">
        <v>105.15564000000001</v>
      </c>
      <c r="AY1196" s="36">
        <v>119.23817999999997</v>
      </c>
      <c r="AZ1196" s="36">
        <v>136400.9</v>
      </c>
      <c r="BA1196" s="36" t="s">
        <v>50</v>
      </c>
      <c r="BB1196" s="36">
        <v>121245.2</v>
      </c>
      <c r="BC1196" s="36">
        <v>148801</v>
      </c>
      <c r="BD1196" s="36">
        <v>239.63904500000001</v>
      </c>
      <c r="BE1196" s="36">
        <v>10.998558077677759</v>
      </c>
      <c r="BF1196" s="36">
        <v>231.86188999999999</v>
      </c>
      <c r="BG1196" s="36">
        <v>247.41620000000003</v>
      </c>
      <c r="BH1196" s="36">
        <v>105.15564000000001</v>
      </c>
      <c r="BI1196" s="36">
        <v>0</v>
      </c>
      <c r="BJ1196" s="36">
        <v>105.15564000000001</v>
      </c>
      <c r="BK1196" s="36">
        <v>105.15564000000001</v>
      </c>
      <c r="BL1196" s="36">
        <v>121245.23333333332</v>
      </c>
      <c r="BM1196" s="36">
        <v>7793.9147900568323</v>
      </c>
      <c r="BN1196" s="36">
        <v>110223</v>
      </c>
      <c r="BO1196" s="36">
        <v>132267.5</v>
      </c>
      <c r="BP1196" s="36">
        <v>247.31775500000003</v>
      </c>
      <c r="BQ1196" s="36">
        <v>21.857893901207682</v>
      </c>
      <c r="BR1196" s="36">
        <v>231.86188999999999</v>
      </c>
      <c r="BS1196" s="36">
        <v>262.77362000000005</v>
      </c>
      <c r="BT1196" s="36">
        <v>119.23818</v>
      </c>
      <c r="BU1196" s="36">
        <v>19.915719060661598</v>
      </c>
      <c r="BV1196" s="36">
        <v>105.15564000000001</v>
      </c>
      <c r="BW1196" s="36">
        <v>133.32071999999999</v>
      </c>
      <c r="BX1196" s="36">
        <v>126067.47499999999</v>
      </c>
      <c r="BY1196" s="36">
        <v>6934.69246898039</v>
      </c>
      <c r="BZ1196" s="36">
        <v>110223</v>
      </c>
      <c r="CA1196" s="36">
        <v>132267.5</v>
      </c>
      <c r="CB1196" s="36"/>
      <c r="CC1196" s="40">
        <v>22.632999999999999</v>
      </c>
      <c r="CD1196" s="40">
        <v>62.390999999999998</v>
      </c>
      <c r="CE1196" s="40"/>
    </row>
    <row r="1197" spans="1:83" s="5" customFormat="1">
      <c r="A1197" s="13" t="s">
        <v>511</v>
      </c>
      <c r="B1197" s="13">
        <v>6</v>
      </c>
      <c r="C1197" s="13">
        <v>12</v>
      </c>
      <c r="D1197" s="13" t="s">
        <v>95</v>
      </c>
      <c r="E1197" s="35" t="s">
        <v>498</v>
      </c>
      <c r="F1197" s="13" t="s">
        <v>36</v>
      </c>
      <c r="G1197" s="36">
        <v>1124316310</v>
      </c>
      <c r="H1197" s="13"/>
      <c r="I1197" s="37">
        <v>21</v>
      </c>
      <c r="J1197" s="37" t="s">
        <v>38</v>
      </c>
      <c r="K1197" s="38"/>
      <c r="L1197" s="39">
        <v>0.42708333333333331</v>
      </c>
      <c r="M1197" s="37" t="s">
        <v>39</v>
      </c>
      <c r="N1197" s="37" t="s">
        <v>190</v>
      </c>
      <c r="O1197" s="37" t="s">
        <v>190</v>
      </c>
      <c r="P1197" s="37" t="s">
        <v>190</v>
      </c>
      <c r="Q1197" s="37">
        <v>4</v>
      </c>
      <c r="R1197" s="13" t="s">
        <v>55</v>
      </c>
      <c r="S1197" s="13" t="s">
        <v>44</v>
      </c>
      <c r="T1197" s="13" t="s">
        <v>42</v>
      </c>
      <c r="U1197" s="13" t="s">
        <v>52</v>
      </c>
      <c r="V1197" s="13" t="s">
        <v>42</v>
      </c>
      <c r="W1197" s="13" t="s">
        <v>66</v>
      </c>
      <c r="X1197" s="13" t="s">
        <v>76</v>
      </c>
      <c r="Y1197" s="13" t="s">
        <v>41</v>
      </c>
      <c r="Z1197" s="13" t="s">
        <v>41</v>
      </c>
      <c r="AA1197" s="13"/>
      <c r="AB1197" s="13">
        <v>0</v>
      </c>
      <c r="AC1197" s="13">
        <v>1</v>
      </c>
      <c r="AD1197" s="13" t="s">
        <v>42</v>
      </c>
      <c r="AE1197" s="13">
        <v>0</v>
      </c>
      <c r="AF1197" s="13" t="s">
        <v>42</v>
      </c>
      <c r="AG1197" s="13">
        <v>0</v>
      </c>
      <c r="AH1197" s="46" t="str">
        <f t="shared" ref="AH1197:AH1259" si="38">IF(AG1197="-3",3, IF(AG1197="-2",2, IF(AG1197="-1",1, IF(AG1197=1,"-1", IF(AG1197=2,"-2", IF(AG1197=3,"-3", IF(AG1197=0,"0")))))))</f>
        <v>0</v>
      </c>
      <c r="AI1197" s="46" t="s">
        <v>77</v>
      </c>
      <c r="AJ1197" s="46" t="str">
        <f t="shared" ref="AJ1197:AJ1259" si="39">IF(AI1197="-3","3", IF(AI1197="-2","2", IF(AI1197="-1","1", IF(AI1197="1","-1", IF(AI1197="2","-2", IF(AI1197="3","-3", IF(AI1197="0","0")))))))</f>
        <v>0</v>
      </c>
      <c r="AK1197" s="13" t="s">
        <v>41</v>
      </c>
      <c r="AL1197" s="13" t="s">
        <v>41</v>
      </c>
      <c r="AM1197" s="13"/>
      <c r="AN1197" s="13">
        <v>101.31965006729475</v>
      </c>
      <c r="AO1197" s="13">
        <v>117.34261838440112</v>
      </c>
      <c r="AP1197" s="13">
        <v>125.13020833333333</v>
      </c>
      <c r="AQ1197" s="13">
        <v>148.05555555555554</v>
      </c>
      <c r="AR1197" s="36">
        <v>216.30758</v>
      </c>
      <c r="AS1197" s="36">
        <v>0</v>
      </c>
      <c r="AT1197" s="36">
        <v>216.30758</v>
      </c>
      <c r="AU1197" s="36">
        <v>216.30758</v>
      </c>
      <c r="AV1197" s="36">
        <v>91.073099999999982</v>
      </c>
      <c r="AW1197" s="36">
        <v>0</v>
      </c>
      <c r="AX1197" s="36">
        <v>91.073099999999982</v>
      </c>
      <c r="AY1197" s="36">
        <v>91.073099999999982</v>
      </c>
      <c r="AZ1197" s="36">
        <v>57178.125</v>
      </c>
      <c r="BA1197" s="36" t="s">
        <v>50</v>
      </c>
      <c r="BB1197" s="36">
        <v>55111.5</v>
      </c>
      <c r="BC1197" s="36">
        <v>57867</v>
      </c>
      <c r="BD1197" s="36">
        <v>247.31775500000003</v>
      </c>
      <c r="BE1197" s="36">
        <v>43.855010056562996</v>
      </c>
      <c r="BF1197" s="36">
        <v>216.30758</v>
      </c>
      <c r="BG1197" s="36">
        <v>278.32793000000004</v>
      </c>
      <c r="BH1197" s="36">
        <v>112.19690999999999</v>
      </c>
      <c r="BI1197" s="36">
        <v>29.873578590992441</v>
      </c>
      <c r="BJ1197" s="36">
        <v>91.073099999999982</v>
      </c>
      <c r="BK1197" s="36">
        <v>133.32071999999999</v>
      </c>
      <c r="BL1197" s="36">
        <v>94608.016666666663</v>
      </c>
      <c r="BM1197" s="36">
        <v>54909.021214748202</v>
      </c>
      <c r="BN1197" s="36">
        <v>55111.5</v>
      </c>
      <c r="BO1197" s="36">
        <v>165334.39999999999</v>
      </c>
      <c r="BP1197" s="36">
        <v>224.08473499999999</v>
      </c>
      <c r="BQ1197" s="36">
        <v>10.998558077677719</v>
      </c>
      <c r="BR1197" s="36">
        <v>216.30758</v>
      </c>
      <c r="BS1197" s="36">
        <v>231.86188999999999</v>
      </c>
      <c r="BT1197" s="36">
        <v>98.114369999999994</v>
      </c>
      <c r="BU1197" s="36">
        <v>9.9578595303308202</v>
      </c>
      <c r="BV1197" s="36">
        <v>91.073099999999982</v>
      </c>
      <c r="BW1197" s="36">
        <v>105.15564000000001</v>
      </c>
      <c r="BX1197" s="36">
        <v>122967.46874999999</v>
      </c>
      <c r="BY1197" s="36">
        <v>42042.447695865965</v>
      </c>
      <c r="BZ1197" s="36">
        <v>55111.5</v>
      </c>
      <c r="CA1197" s="36">
        <v>165334.39999999999</v>
      </c>
      <c r="CB1197" s="36"/>
      <c r="CC1197" s="40">
        <v>22.992000000000001</v>
      </c>
      <c r="CD1197" s="40">
        <v>61.292999999999999</v>
      </c>
      <c r="CE1197" s="40"/>
    </row>
    <row r="1198" spans="1:83" s="5" customFormat="1">
      <c r="A1198" s="13" t="s">
        <v>511</v>
      </c>
      <c r="B1198" s="13">
        <v>7</v>
      </c>
      <c r="C1198" s="13">
        <v>1</v>
      </c>
      <c r="D1198" s="13" t="s">
        <v>34</v>
      </c>
      <c r="E1198" s="35" t="s">
        <v>499</v>
      </c>
      <c r="F1198" s="13" t="s">
        <v>36</v>
      </c>
      <c r="G1198" s="36">
        <v>1010074608</v>
      </c>
      <c r="H1198" s="13"/>
      <c r="I1198" s="37">
        <v>19</v>
      </c>
      <c r="J1198" s="37" t="s">
        <v>70</v>
      </c>
      <c r="K1198" s="38">
        <v>43539</v>
      </c>
      <c r="L1198" s="39">
        <v>0.56527777777777777</v>
      </c>
      <c r="M1198" s="37" t="s">
        <v>39</v>
      </c>
      <c r="N1198" s="37" t="s">
        <v>190</v>
      </c>
      <c r="O1198" s="37" t="s">
        <v>100</v>
      </c>
      <c r="P1198" s="37" t="s">
        <v>190</v>
      </c>
      <c r="Q1198" s="37">
        <v>1</v>
      </c>
      <c r="R1198" s="13" t="s">
        <v>62</v>
      </c>
      <c r="S1198" s="13" t="s">
        <v>63</v>
      </c>
      <c r="T1198" s="13" t="s">
        <v>42</v>
      </c>
      <c r="U1198" s="13" t="s">
        <v>52</v>
      </c>
      <c r="V1198" s="13" t="s">
        <v>42</v>
      </c>
      <c r="W1198" s="13" t="s">
        <v>46</v>
      </c>
      <c r="X1198" s="13" t="s">
        <v>47</v>
      </c>
      <c r="Y1198" s="13" t="s">
        <v>41</v>
      </c>
      <c r="Z1198" s="13" t="s">
        <v>41</v>
      </c>
      <c r="AA1198" s="13"/>
      <c r="AB1198" s="13">
        <v>1</v>
      </c>
      <c r="AC1198" s="13">
        <v>0</v>
      </c>
      <c r="AD1198" s="13" t="s">
        <v>42</v>
      </c>
      <c r="AE1198" s="13">
        <v>0</v>
      </c>
      <c r="AF1198" s="13" t="s">
        <v>42</v>
      </c>
      <c r="AG1198" s="13" t="s">
        <v>48</v>
      </c>
      <c r="AH1198" s="46">
        <f t="shared" si="38"/>
        <v>1</v>
      </c>
      <c r="AI1198" s="46" t="s">
        <v>49</v>
      </c>
      <c r="AJ1198" s="46" t="str">
        <f t="shared" si="39"/>
        <v>-1</v>
      </c>
      <c r="AK1198" s="13" t="s">
        <v>41</v>
      </c>
      <c r="AL1198" s="13" t="s">
        <v>41</v>
      </c>
      <c r="AM1198" s="13"/>
      <c r="AN1198" s="13">
        <v>101.31965006729475</v>
      </c>
      <c r="AO1198" s="13">
        <v>117.34261838440112</v>
      </c>
      <c r="AP1198" s="13">
        <v>125.13020833333333</v>
      </c>
      <c r="AQ1198" s="13">
        <v>148.05555555555554</v>
      </c>
      <c r="AR1198" s="36">
        <v>1496.9348328000001</v>
      </c>
      <c r="AS1198" s="36">
        <v>53.638314621103845</v>
      </c>
      <c r="AT1198" s="36">
        <v>1459.0068168</v>
      </c>
      <c r="AU1198" s="36">
        <v>1534.8628488000002</v>
      </c>
      <c r="AV1198" s="36">
        <v>1234.0833380000001</v>
      </c>
      <c r="AW1198" s="36">
        <v>16.39845962238185</v>
      </c>
      <c r="AX1198" s="36">
        <v>1222.4878760000001</v>
      </c>
      <c r="AY1198" s="36">
        <v>1245.6788000000001</v>
      </c>
      <c r="AZ1198" s="36">
        <v>221823.7</v>
      </c>
      <c r="BA1198" s="36" t="s">
        <v>50</v>
      </c>
      <c r="BB1198" s="36">
        <v>170845.6</v>
      </c>
      <c r="BC1198" s="36">
        <v>253512.8</v>
      </c>
      <c r="BD1198" s="36">
        <v>1579.958406</v>
      </c>
      <c r="BE1198" s="36">
        <v>171.05137783721909</v>
      </c>
      <c r="BF1198" s="36">
        <v>1459.0068168</v>
      </c>
      <c r="BG1198" s="36">
        <v>1700.9099951999999</v>
      </c>
      <c r="BH1198" s="36">
        <v>1239.8717075</v>
      </c>
      <c r="BI1198" s="36">
        <v>24.584450273308523</v>
      </c>
      <c r="BJ1198" s="36">
        <v>1222.4878760000001</v>
      </c>
      <c r="BK1198" s="36">
        <v>1257.255539</v>
      </c>
      <c r="BL1198" s="36">
        <v>195645.73333333331</v>
      </c>
      <c r="BM1198" s="36">
        <v>52832.348266404639</v>
      </c>
      <c r="BN1198" s="36">
        <v>132267.5</v>
      </c>
      <c r="BO1198" s="36">
        <v>253512.8</v>
      </c>
      <c r="BP1198" s="36">
        <v>1309.8130443</v>
      </c>
      <c r="BQ1198" s="36">
        <v>210.99185649110697</v>
      </c>
      <c r="BR1198" s="36">
        <v>1160.6192718</v>
      </c>
      <c r="BS1198" s="36">
        <v>1459.0068168</v>
      </c>
      <c r="BT1198" s="36">
        <v>1093.5909859999999</v>
      </c>
      <c r="BU1198" s="36">
        <v>182.28772998571398</v>
      </c>
      <c r="BV1198" s="36">
        <v>964.69409599999983</v>
      </c>
      <c r="BW1198" s="36">
        <v>1222.4878760000001</v>
      </c>
      <c r="BX1198" s="36">
        <v>159651.05624999997</v>
      </c>
      <c r="BY1198" s="36">
        <v>57647.660030845713</v>
      </c>
      <c r="BZ1198" s="36">
        <v>85422.8</v>
      </c>
      <c r="CA1198" s="36">
        <v>253512.8</v>
      </c>
      <c r="CB1198" s="36"/>
      <c r="CC1198" s="40">
        <v>23.207999999999998</v>
      </c>
      <c r="CD1198" s="40">
        <v>63.911000000000001</v>
      </c>
      <c r="CE1198" s="40"/>
    </row>
    <row r="1199" spans="1:83" s="5" customFormat="1">
      <c r="A1199" s="13" t="s">
        <v>511</v>
      </c>
      <c r="B1199" s="13">
        <v>7</v>
      </c>
      <c r="C1199" s="13">
        <v>1</v>
      </c>
      <c r="D1199" s="13" t="s">
        <v>34</v>
      </c>
      <c r="E1199" s="35" t="s">
        <v>499</v>
      </c>
      <c r="F1199" s="13" t="s">
        <v>36</v>
      </c>
      <c r="G1199" s="36">
        <v>1010074608</v>
      </c>
      <c r="H1199" s="13"/>
      <c r="I1199" s="37">
        <v>19</v>
      </c>
      <c r="J1199" s="37" t="s">
        <v>70</v>
      </c>
      <c r="K1199" s="38">
        <v>43539</v>
      </c>
      <c r="L1199" s="39">
        <v>0.57708333333333328</v>
      </c>
      <c r="M1199" s="37" t="s">
        <v>39</v>
      </c>
      <c r="N1199" s="37" t="s">
        <v>190</v>
      </c>
      <c r="O1199" s="37" t="s">
        <v>100</v>
      </c>
      <c r="P1199" s="37" t="s">
        <v>190</v>
      </c>
      <c r="Q1199" s="37">
        <v>2</v>
      </c>
      <c r="R1199" s="13" t="s">
        <v>62</v>
      </c>
      <c r="S1199" s="13" t="s">
        <v>63</v>
      </c>
      <c r="T1199" s="13" t="s">
        <v>42</v>
      </c>
      <c r="U1199" s="13" t="s">
        <v>52</v>
      </c>
      <c r="V1199" s="13" t="s">
        <v>42</v>
      </c>
      <c r="W1199" s="13" t="s">
        <v>46</v>
      </c>
      <c r="X1199" s="13" t="s">
        <v>47</v>
      </c>
      <c r="Y1199" s="13" t="s">
        <v>41</v>
      </c>
      <c r="Z1199" s="13" t="s">
        <v>41</v>
      </c>
      <c r="AA1199" s="13"/>
      <c r="AB1199" s="13">
        <v>1</v>
      </c>
      <c r="AC1199" s="13">
        <v>0</v>
      </c>
      <c r="AD1199" s="13" t="s">
        <v>42</v>
      </c>
      <c r="AE1199" s="13">
        <v>0</v>
      </c>
      <c r="AF1199" s="13" t="s">
        <v>42</v>
      </c>
      <c r="AG1199" s="13" t="s">
        <v>48</v>
      </c>
      <c r="AH1199" s="46">
        <f t="shared" si="38"/>
        <v>1</v>
      </c>
      <c r="AI1199" s="46" t="s">
        <v>49</v>
      </c>
      <c r="AJ1199" s="46" t="str">
        <f t="shared" si="39"/>
        <v>-1</v>
      </c>
      <c r="AK1199" s="13" t="s">
        <v>41</v>
      </c>
      <c r="AL1199" s="13" t="s">
        <v>41</v>
      </c>
      <c r="AM1199" s="13"/>
      <c r="AN1199" s="13">
        <v>101.31965006729475</v>
      </c>
      <c r="AO1199" s="13">
        <v>117.34261838440112</v>
      </c>
      <c r="AP1199" s="13">
        <v>125.13020833333333</v>
      </c>
      <c r="AQ1199" s="13">
        <v>148.05555555555554</v>
      </c>
      <c r="AR1199" s="36">
        <v>1240.9507595</v>
      </c>
      <c r="AS1199" s="36">
        <v>178.99056219998329</v>
      </c>
      <c r="AT1199" s="36">
        <v>1114.3853192000001</v>
      </c>
      <c r="AU1199" s="36">
        <v>1367.5161998000001</v>
      </c>
      <c r="AV1199" s="36">
        <v>1011.8168949999999</v>
      </c>
      <c r="AW1199" s="36">
        <v>83.454094303801995</v>
      </c>
      <c r="AX1199" s="36">
        <v>952.80593899999997</v>
      </c>
      <c r="AY1199" s="36">
        <v>1070.827851</v>
      </c>
      <c r="AZ1199" s="36">
        <v>136400.9</v>
      </c>
      <c r="BA1199" s="36" t="s">
        <v>50</v>
      </c>
      <c r="BB1199" s="36">
        <v>77156.100000000006</v>
      </c>
      <c r="BC1199" s="36">
        <v>198401.3</v>
      </c>
      <c r="BD1199" s="36">
        <v>1267.6371995</v>
      </c>
      <c r="BE1199" s="36">
        <v>216.73088757943972</v>
      </c>
      <c r="BF1199" s="36">
        <v>1114.3853192000001</v>
      </c>
      <c r="BG1199" s="36">
        <v>1420.8890798</v>
      </c>
      <c r="BH1199" s="36">
        <v>1029.4436515</v>
      </c>
      <c r="BI1199" s="36">
        <v>108.38209240675002</v>
      </c>
      <c r="BJ1199" s="36">
        <v>952.80593899999997</v>
      </c>
      <c r="BK1199" s="36">
        <v>1106.0813639999999</v>
      </c>
      <c r="BL1199" s="36">
        <v>106089.59999999999</v>
      </c>
      <c r="BM1199" s="36">
        <v>56465.728044469608</v>
      </c>
      <c r="BN1199" s="36">
        <v>74400.5</v>
      </c>
      <c r="BO1199" s="36">
        <v>220445.9</v>
      </c>
      <c r="BP1199" s="36">
        <v>1369.9929196000003</v>
      </c>
      <c r="BQ1199" s="36">
        <v>361.48373513132128</v>
      </c>
      <c r="BR1199" s="36">
        <v>1114.3853192000001</v>
      </c>
      <c r="BS1199" s="36">
        <v>1625.6005200000002</v>
      </c>
      <c r="BT1199" s="36">
        <v>1105.030739</v>
      </c>
      <c r="BU1199" s="36">
        <v>215.27837668953202</v>
      </c>
      <c r="BV1199" s="36">
        <v>952.80593899999997</v>
      </c>
      <c r="BW1199" s="36">
        <v>1257.255539</v>
      </c>
      <c r="BX1199" s="36">
        <v>146734.31250000003</v>
      </c>
      <c r="BY1199" s="36">
        <v>68616.917548787926</v>
      </c>
      <c r="BZ1199" s="36">
        <v>74400.5</v>
      </c>
      <c r="CA1199" s="36">
        <v>242490.5</v>
      </c>
      <c r="CB1199" s="36"/>
      <c r="CC1199" s="40">
        <v>24.074000000000002</v>
      </c>
      <c r="CD1199" s="40">
        <v>62.262</v>
      </c>
      <c r="CE1199" s="40"/>
    </row>
    <row r="1200" spans="1:83" s="5" customFormat="1">
      <c r="A1200" s="13" t="s">
        <v>511</v>
      </c>
      <c r="B1200" s="13">
        <v>7</v>
      </c>
      <c r="C1200" s="13">
        <v>1</v>
      </c>
      <c r="D1200" s="13" t="s">
        <v>34</v>
      </c>
      <c r="E1200" s="35" t="s">
        <v>499</v>
      </c>
      <c r="F1200" s="13" t="s">
        <v>36</v>
      </c>
      <c r="G1200" s="36">
        <v>1010074608</v>
      </c>
      <c r="H1200" s="13"/>
      <c r="I1200" s="37">
        <v>19</v>
      </c>
      <c r="J1200" s="37" t="s">
        <v>70</v>
      </c>
      <c r="K1200" s="38">
        <v>43539</v>
      </c>
      <c r="L1200" s="39">
        <v>0.58958333333333335</v>
      </c>
      <c r="M1200" s="37" t="s">
        <v>39</v>
      </c>
      <c r="N1200" s="37" t="s">
        <v>190</v>
      </c>
      <c r="O1200" s="37" t="s">
        <v>100</v>
      </c>
      <c r="P1200" s="37" t="s">
        <v>190</v>
      </c>
      <c r="Q1200" s="37">
        <v>3</v>
      </c>
      <c r="R1200" s="13" t="s">
        <v>55</v>
      </c>
      <c r="S1200" s="13" t="s">
        <v>44</v>
      </c>
      <c r="T1200" s="13" t="s">
        <v>42</v>
      </c>
      <c r="U1200" s="13" t="s">
        <v>52</v>
      </c>
      <c r="V1200" s="13" t="s">
        <v>42</v>
      </c>
      <c r="W1200" s="13" t="s">
        <v>46</v>
      </c>
      <c r="X1200" s="13" t="s">
        <v>53</v>
      </c>
      <c r="Y1200" s="13" t="s">
        <v>41</v>
      </c>
      <c r="Z1200" s="13" t="s">
        <v>42</v>
      </c>
      <c r="AA1200" s="13"/>
      <c r="AB1200" s="13">
        <v>0</v>
      </c>
      <c r="AC1200" s="13">
        <v>1</v>
      </c>
      <c r="AD1200" s="13" t="s">
        <v>42</v>
      </c>
      <c r="AE1200" s="13">
        <v>0</v>
      </c>
      <c r="AF1200" s="13" t="s">
        <v>42</v>
      </c>
      <c r="AG1200" s="13" t="s">
        <v>48</v>
      </c>
      <c r="AH1200" s="46">
        <f t="shared" si="38"/>
        <v>1</v>
      </c>
      <c r="AI1200" s="46" t="s">
        <v>54</v>
      </c>
      <c r="AJ1200" s="46" t="str">
        <f t="shared" si="39"/>
        <v>-2</v>
      </c>
      <c r="AK1200" s="13" t="s">
        <v>41</v>
      </c>
      <c r="AL1200" s="13" t="s">
        <v>42</v>
      </c>
      <c r="AM1200" s="13"/>
      <c r="AN1200" s="13">
        <v>101.31965006729475</v>
      </c>
      <c r="AO1200" s="13">
        <v>117.34261838440112</v>
      </c>
      <c r="AP1200" s="13">
        <v>125.13020833333333</v>
      </c>
      <c r="AQ1200" s="13">
        <v>148.05555555555554</v>
      </c>
      <c r="AR1200" s="36">
        <v>174.86833239999999</v>
      </c>
      <c r="AS1200" s="36">
        <v>28.308330414270461</v>
      </c>
      <c r="AT1200" s="36">
        <v>154.85131999999999</v>
      </c>
      <c r="AU1200" s="36">
        <v>194.88534479999998</v>
      </c>
      <c r="AV1200" s="36">
        <v>78.622258999999985</v>
      </c>
      <c r="AW1200" s="36">
        <v>0</v>
      </c>
      <c r="AX1200" s="36">
        <v>78.622258999999985</v>
      </c>
      <c r="AY1200" s="36">
        <v>78.622258999999985</v>
      </c>
      <c r="AZ1200" s="36">
        <v>127445.27499999999</v>
      </c>
      <c r="BA1200" s="36" t="s">
        <v>50</v>
      </c>
      <c r="BB1200" s="36">
        <v>79911.600000000006</v>
      </c>
      <c r="BC1200" s="36">
        <v>187379</v>
      </c>
      <c r="BD1200" s="36">
        <v>174.86833239999999</v>
      </c>
      <c r="BE1200" s="36">
        <v>28.308330414270461</v>
      </c>
      <c r="BF1200" s="36">
        <v>154.85131999999999</v>
      </c>
      <c r="BG1200" s="36">
        <v>194.88534479999998</v>
      </c>
      <c r="BH1200" s="36">
        <v>78.622258999999985</v>
      </c>
      <c r="BI1200" s="36">
        <v>0</v>
      </c>
      <c r="BJ1200" s="36">
        <v>78.622258999999985</v>
      </c>
      <c r="BK1200" s="36">
        <v>78.622258999999985</v>
      </c>
      <c r="BL1200" s="36">
        <v>139156.46666666667</v>
      </c>
      <c r="BM1200" s="36">
        <v>44560.26156892108</v>
      </c>
      <c r="BN1200" s="36">
        <v>85422.8</v>
      </c>
      <c r="BO1200" s="36">
        <v>198401.3</v>
      </c>
      <c r="BP1200" s="36">
        <v>777.42494829999998</v>
      </c>
      <c r="BQ1200" s="36">
        <v>823.83540788914536</v>
      </c>
      <c r="BR1200" s="36">
        <v>194.88534479999998</v>
      </c>
      <c r="BS1200" s="36">
        <v>1359.9645518</v>
      </c>
      <c r="BT1200" s="36">
        <v>598.1407375</v>
      </c>
      <c r="BU1200" s="36">
        <v>734.71007819813519</v>
      </c>
      <c r="BV1200" s="36">
        <v>78.622258999999985</v>
      </c>
      <c r="BW1200" s="36">
        <v>1117.659216</v>
      </c>
      <c r="BX1200" s="36">
        <v>165162.19374999998</v>
      </c>
      <c r="BY1200" s="36">
        <v>39440.571134277066</v>
      </c>
      <c r="BZ1200" s="36">
        <v>85422.8</v>
      </c>
      <c r="CA1200" s="36">
        <v>209423.6</v>
      </c>
      <c r="CB1200" s="36"/>
      <c r="CC1200" s="40">
        <v>24.532</v>
      </c>
      <c r="CD1200" s="40">
        <v>60.006</v>
      </c>
      <c r="CE1200" s="40"/>
    </row>
    <row r="1201" spans="1:83" s="5" customFormat="1">
      <c r="A1201" s="13" t="s">
        <v>511</v>
      </c>
      <c r="B1201" s="13">
        <v>7</v>
      </c>
      <c r="C1201" s="13">
        <v>1</v>
      </c>
      <c r="D1201" s="13" t="s">
        <v>34</v>
      </c>
      <c r="E1201" s="35" t="s">
        <v>499</v>
      </c>
      <c r="F1201" s="13" t="s">
        <v>36</v>
      </c>
      <c r="G1201" s="36">
        <v>1010074608</v>
      </c>
      <c r="H1201" s="13">
        <v>0</v>
      </c>
      <c r="I1201" s="37">
        <v>19</v>
      </c>
      <c r="J1201" s="37" t="s">
        <v>70</v>
      </c>
      <c r="K1201" s="38">
        <v>43539</v>
      </c>
      <c r="L1201" s="39">
        <v>0.60277777777777775</v>
      </c>
      <c r="M1201" s="37" t="s">
        <v>39</v>
      </c>
      <c r="N1201" s="37" t="s">
        <v>190</v>
      </c>
      <c r="O1201" s="37" t="s">
        <v>100</v>
      </c>
      <c r="P1201" s="37" t="s">
        <v>190</v>
      </c>
      <c r="Q1201" s="37">
        <v>4</v>
      </c>
      <c r="R1201" s="13" t="s">
        <v>55</v>
      </c>
      <c r="S1201" s="13" t="s">
        <v>44</v>
      </c>
      <c r="T1201" s="13" t="s">
        <v>42</v>
      </c>
      <c r="U1201" s="13" t="s">
        <v>52</v>
      </c>
      <c r="V1201" s="13" t="s">
        <v>42</v>
      </c>
      <c r="W1201" s="13" t="s">
        <v>46</v>
      </c>
      <c r="X1201" s="13" t="s">
        <v>53</v>
      </c>
      <c r="Y1201" s="13" t="s">
        <v>41</v>
      </c>
      <c r="Z1201" s="13" t="s">
        <v>41</v>
      </c>
      <c r="AA1201" s="13"/>
      <c r="AB1201" s="13">
        <v>0</v>
      </c>
      <c r="AC1201" s="13">
        <v>1</v>
      </c>
      <c r="AD1201" s="13" t="s">
        <v>42</v>
      </c>
      <c r="AE1201" s="13">
        <v>0</v>
      </c>
      <c r="AF1201" s="13" t="s">
        <v>42</v>
      </c>
      <c r="AG1201" s="13" t="s">
        <v>48</v>
      </c>
      <c r="AH1201" s="46">
        <f t="shared" si="38"/>
        <v>1</v>
      </c>
      <c r="AI1201" s="46" t="s">
        <v>54</v>
      </c>
      <c r="AJ1201" s="46" t="str">
        <f t="shared" si="39"/>
        <v>-2</v>
      </c>
      <c r="AK1201" s="13" t="s">
        <v>41</v>
      </c>
      <c r="AL1201" s="13" t="s">
        <v>41</v>
      </c>
      <c r="AM1201" s="13"/>
      <c r="AN1201" s="13">
        <v>101.31965006729475</v>
      </c>
      <c r="AO1201" s="13">
        <v>117.34261838440112</v>
      </c>
      <c r="AP1201" s="13">
        <v>125.13020833333333</v>
      </c>
      <c r="AQ1201" s="13">
        <v>148.05555555555554</v>
      </c>
      <c r="AR1201" s="36">
        <v>118.70166999999999</v>
      </c>
      <c r="AS1201" s="36">
        <v>51.123325305040574</v>
      </c>
      <c r="AT1201" s="36">
        <v>82.552019999999999</v>
      </c>
      <c r="AU1201" s="36">
        <v>154.85131999999999</v>
      </c>
      <c r="AV1201" s="36">
        <v>53.201603999999996</v>
      </c>
      <c r="AW1201" s="36">
        <v>0</v>
      </c>
      <c r="AX1201" s="36">
        <v>53.201603999999996</v>
      </c>
      <c r="AY1201" s="36">
        <v>53.201603999999996</v>
      </c>
      <c r="AZ1201" s="36">
        <v>44433.65</v>
      </c>
      <c r="BA1201" s="36" t="s">
        <v>50</v>
      </c>
      <c r="BB1201" s="36">
        <v>41333.599999999999</v>
      </c>
      <c r="BC1201" s="36">
        <v>46844.800000000003</v>
      </c>
      <c r="BD1201" s="36">
        <v>98.602687500000002</v>
      </c>
      <c r="BE1201" s="36">
        <v>22.699071663641067</v>
      </c>
      <c r="BF1201" s="36">
        <v>82.552019999999999</v>
      </c>
      <c r="BG1201" s="36">
        <v>114.653355</v>
      </c>
      <c r="BH1201" s="36">
        <v>59.519369999999995</v>
      </c>
      <c r="BI1201" s="36">
        <v>8.9346703610996183</v>
      </c>
      <c r="BJ1201" s="36">
        <v>53.201603999999996</v>
      </c>
      <c r="BK1201" s="36">
        <v>65.837135999999987</v>
      </c>
      <c r="BL1201" s="36">
        <v>52815.166666666664</v>
      </c>
      <c r="BM1201" s="36">
        <v>9922.6056250697875</v>
      </c>
      <c r="BN1201" s="36">
        <v>41333.599999999999</v>
      </c>
      <c r="BO1201" s="36">
        <v>63378.2</v>
      </c>
      <c r="BP1201" s="36">
        <v>110.6658216</v>
      </c>
      <c r="BQ1201" s="36">
        <v>39.758919512586409</v>
      </c>
      <c r="BR1201" s="36">
        <v>82.552019999999999</v>
      </c>
      <c r="BS1201" s="36">
        <v>138.7796232</v>
      </c>
      <c r="BT1201" s="36">
        <v>59.519369999999995</v>
      </c>
      <c r="BU1201" s="36">
        <v>8.9346703610996183</v>
      </c>
      <c r="BV1201" s="36">
        <v>53.201603999999996</v>
      </c>
      <c r="BW1201" s="36">
        <v>65.837135999999987</v>
      </c>
      <c r="BX1201" s="36">
        <v>77844.96875</v>
      </c>
      <c r="BY1201" s="36">
        <v>39015.134714923464</v>
      </c>
      <c r="BZ1201" s="36">
        <v>41333.599999999999</v>
      </c>
      <c r="CA1201" s="36">
        <v>209423.6</v>
      </c>
      <c r="CB1201" s="36"/>
      <c r="CC1201" s="40">
        <v>24.797999999999998</v>
      </c>
      <c r="CD1201" s="40">
        <v>59.307000000000002</v>
      </c>
      <c r="CE1201" s="40"/>
    </row>
    <row r="1202" spans="1:83" s="5" customFormat="1">
      <c r="A1202" s="13" t="s">
        <v>511</v>
      </c>
      <c r="B1202" s="13">
        <v>7</v>
      </c>
      <c r="C1202" s="13">
        <v>1</v>
      </c>
      <c r="D1202" s="13" t="s">
        <v>34</v>
      </c>
      <c r="E1202" s="35" t="s">
        <v>499</v>
      </c>
      <c r="F1202" s="13" t="s">
        <v>36</v>
      </c>
      <c r="G1202" s="36">
        <v>1010074608</v>
      </c>
      <c r="H1202" s="13">
        <v>0</v>
      </c>
      <c r="I1202" s="37">
        <v>19</v>
      </c>
      <c r="J1202" s="37" t="s">
        <v>70</v>
      </c>
      <c r="K1202" s="38">
        <v>43539</v>
      </c>
      <c r="L1202" s="39">
        <v>0.61458333333333337</v>
      </c>
      <c r="M1202" s="37" t="s">
        <v>39</v>
      </c>
      <c r="N1202" s="37" t="s">
        <v>190</v>
      </c>
      <c r="O1202" s="37" t="s">
        <v>100</v>
      </c>
      <c r="P1202" s="37" t="s">
        <v>190</v>
      </c>
      <c r="Q1202" s="37">
        <v>5</v>
      </c>
      <c r="R1202" s="13" t="s">
        <v>55</v>
      </c>
      <c r="S1202" s="13" t="s">
        <v>44</v>
      </c>
      <c r="T1202" s="13" t="s">
        <v>42</v>
      </c>
      <c r="U1202" s="13" t="s">
        <v>52</v>
      </c>
      <c r="V1202" s="13" t="s">
        <v>42</v>
      </c>
      <c r="W1202" s="13" t="s">
        <v>66</v>
      </c>
      <c r="X1202" s="13" t="s">
        <v>47</v>
      </c>
      <c r="Y1202" s="13" t="s">
        <v>41</v>
      </c>
      <c r="Z1202" s="13" t="s">
        <v>41</v>
      </c>
      <c r="AA1202" s="13"/>
      <c r="AB1202" s="13">
        <v>0</v>
      </c>
      <c r="AC1202" s="13">
        <v>1</v>
      </c>
      <c r="AD1202" s="13" t="s">
        <v>42</v>
      </c>
      <c r="AE1202" s="13">
        <v>0</v>
      </c>
      <c r="AF1202" s="13" t="s">
        <v>42</v>
      </c>
      <c r="AG1202" s="13">
        <v>0</v>
      </c>
      <c r="AH1202" s="46" t="str">
        <f t="shared" si="38"/>
        <v>0</v>
      </c>
      <c r="AI1202" s="46" t="s">
        <v>49</v>
      </c>
      <c r="AJ1202" s="46" t="str">
        <f t="shared" si="39"/>
        <v>-1</v>
      </c>
      <c r="AK1202" s="13" t="s">
        <v>41</v>
      </c>
      <c r="AL1202" s="13" t="s">
        <v>41</v>
      </c>
      <c r="AM1202" s="13"/>
      <c r="AN1202" s="13">
        <v>101.31965006729475</v>
      </c>
      <c r="AO1202" s="13">
        <v>117.34261838440112</v>
      </c>
      <c r="AP1202" s="13">
        <v>125.13020833333333</v>
      </c>
      <c r="AQ1202" s="13">
        <v>148.05555555555554</v>
      </c>
      <c r="AR1202" s="36">
        <v>110.68075260000001</v>
      </c>
      <c r="AS1202" s="36">
        <v>5.6181081919959066</v>
      </c>
      <c r="AT1202" s="36">
        <v>106.70815020000001</v>
      </c>
      <c r="AU1202" s="36">
        <v>114.653355</v>
      </c>
      <c r="AV1202" s="36">
        <v>40.391674999999999</v>
      </c>
      <c r="AW1202" s="36">
        <v>0</v>
      </c>
      <c r="AX1202" s="36">
        <v>40.391674999999999</v>
      </c>
      <c r="AY1202" s="36">
        <v>40.391674999999999</v>
      </c>
      <c r="AZ1202" s="36">
        <v>39611.350000000006</v>
      </c>
      <c r="BA1202" s="36" t="s">
        <v>50</v>
      </c>
      <c r="BB1202" s="36">
        <v>37200.199999999997</v>
      </c>
      <c r="BC1202" s="36">
        <v>41333.599999999999</v>
      </c>
      <c r="BD1202" s="36">
        <v>114.7030455</v>
      </c>
      <c r="BE1202" s="36">
        <v>11.306489363012918</v>
      </c>
      <c r="BF1202" s="36">
        <v>106.70815020000001</v>
      </c>
      <c r="BG1202" s="36">
        <v>122.69794080000001</v>
      </c>
      <c r="BH1202" s="36">
        <v>40.391674999999999</v>
      </c>
      <c r="BI1202" s="36">
        <v>0</v>
      </c>
      <c r="BJ1202" s="36">
        <v>40.391674999999999</v>
      </c>
      <c r="BK1202" s="36">
        <v>40.391674999999999</v>
      </c>
      <c r="BL1202" s="36">
        <v>32377.983333333337</v>
      </c>
      <c r="BM1202" s="36">
        <v>2986.9669328043556</v>
      </c>
      <c r="BN1202" s="36">
        <v>28933.5</v>
      </c>
      <c r="BO1202" s="36">
        <v>37200.199999999997</v>
      </c>
      <c r="BP1202" s="36">
        <v>130.77973509999998</v>
      </c>
      <c r="BQ1202" s="36">
        <v>34.042361833395461</v>
      </c>
      <c r="BR1202" s="36">
        <v>106.70815020000001</v>
      </c>
      <c r="BS1202" s="36">
        <v>154.85131999999999</v>
      </c>
      <c r="BT1202" s="36">
        <v>46.796639499999998</v>
      </c>
      <c r="BU1202" s="36">
        <v>9.0579876624181903</v>
      </c>
      <c r="BV1202" s="36">
        <v>40.391674999999999</v>
      </c>
      <c r="BW1202" s="36">
        <v>53.201603999999996</v>
      </c>
      <c r="BX1202" s="36">
        <v>36166.906249999993</v>
      </c>
      <c r="BY1202" s="36">
        <v>6549.9426030532768</v>
      </c>
      <c r="BZ1202" s="36">
        <v>27555.7</v>
      </c>
      <c r="CA1202" s="36">
        <v>46844.800000000003</v>
      </c>
      <c r="CB1202" s="36"/>
      <c r="CC1202" s="40">
        <v>24.484000000000002</v>
      </c>
      <c r="CD1202" s="40">
        <v>58.918999999999997</v>
      </c>
      <c r="CE1202" s="40"/>
    </row>
    <row r="1203" spans="1:83" s="5" customFormat="1">
      <c r="A1203" s="13" t="s">
        <v>511</v>
      </c>
      <c r="B1203" s="13">
        <v>7</v>
      </c>
      <c r="C1203" s="13">
        <v>2</v>
      </c>
      <c r="D1203" s="13" t="s">
        <v>101</v>
      </c>
      <c r="E1203" s="35" t="s">
        <v>500</v>
      </c>
      <c r="F1203" s="13" t="s">
        <v>36</v>
      </c>
      <c r="G1203" s="36">
        <v>1060655266</v>
      </c>
      <c r="H1203" s="13">
        <v>0</v>
      </c>
      <c r="I1203" s="37">
        <v>21</v>
      </c>
      <c r="J1203" s="37" t="s">
        <v>70</v>
      </c>
      <c r="K1203" s="38">
        <v>43539</v>
      </c>
      <c r="L1203" s="39">
        <v>0.56527777777777777</v>
      </c>
      <c r="M1203" s="37" t="s">
        <v>39</v>
      </c>
      <c r="N1203" s="37" t="s">
        <v>190</v>
      </c>
      <c r="O1203" s="37" t="s">
        <v>100</v>
      </c>
      <c r="P1203" s="37" t="s">
        <v>190</v>
      </c>
      <c r="Q1203" s="37">
        <v>1</v>
      </c>
      <c r="R1203" s="13" t="s">
        <v>55</v>
      </c>
      <c r="S1203" s="13" t="s">
        <v>63</v>
      </c>
      <c r="T1203" s="13" t="s">
        <v>42</v>
      </c>
      <c r="U1203" s="13" t="s">
        <v>52</v>
      </c>
      <c r="V1203" s="13" t="s">
        <v>42</v>
      </c>
      <c r="W1203" s="13" t="s">
        <v>81</v>
      </c>
      <c r="X1203" s="13" t="s">
        <v>53</v>
      </c>
      <c r="Y1203" s="13" t="s">
        <v>42</v>
      </c>
      <c r="Z1203" s="13" t="s">
        <v>41</v>
      </c>
      <c r="AA1203" s="13"/>
      <c r="AB1203" s="13">
        <v>0</v>
      </c>
      <c r="AC1203" s="13">
        <v>0</v>
      </c>
      <c r="AD1203" s="13" t="s">
        <v>42</v>
      </c>
      <c r="AE1203" s="13">
        <v>0</v>
      </c>
      <c r="AF1203" s="13" t="s">
        <v>42</v>
      </c>
      <c r="AG1203" s="13" t="s">
        <v>82</v>
      </c>
      <c r="AH1203" s="46">
        <f t="shared" si="38"/>
        <v>2</v>
      </c>
      <c r="AI1203" s="46" t="s">
        <v>54</v>
      </c>
      <c r="AJ1203" s="46" t="str">
        <f t="shared" si="39"/>
        <v>-2</v>
      </c>
      <c r="AK1203" s="13" t="s">
        <v>42</v>
      </c>
      <c r="AL1203" s="13" t="s">
        <v>41</v>
      </c>
      <c r="AM1203" s="13"/>
      <c r="AN1203" s="13">
        <v>101.31965006729475</v>
      </c>
      <c r="AO1203" s="13">
        <v>117.34261838440112</v>
      </c>
      <c r="AP1203" s="13">
        <v>125.13020833333333</v>
      </c>
      <c r="AQ1203" s="13">
        <v>148.05555555555554</v>
      </c>
      <c r="AR1203" s="36">
        <v>581.23186099999998</v>
      </c>
      <c r="AS1203" s="36">
        <v>15.494470271682525</v>
      </c>
      <c r="AT1203" s="36">
        <v>570.2756159999999</v>
      </c>
      <c r="AU1203" s="36">
        <v>592.18810600000006</v>
      </c>
      <c r="AV1203" s="36">
        <v>694.78753454999992</v>
      </c>
      <c r="AW1203" s="36">
        <v>7.9179618962286415</v>
      </c>
      <c r="AX1203" s="36">
        <v>689.18868999999995</v>
      </c>
      <c r="AY1203" s="36">
        <v>700.38637909999989</v>
      </c>
      <c r="AZ1203" s="36">
        <v>221823.7</v>
      </c>
      <c r="BA1203" s="36" t="s">
        <v>50</v>
      </c>
      <c r="BB1203" s="36">
        <v>170845.6</v>
      </c>
      <c r="BC1203" s="36">
        <v>253512.8</v>
      </c>
      <c r="BD1203" s="36">
        <v>564.81853299999989</v>
      </c>
      <c r="BE1203" s="36">
        <v>7.7174807895955926</v>
      </c>
      <c r="BF1203" s="36">
        <v>559.36144999999999</v>
      </c>
      <c r="BG1203" s="36">
        <v>570.2756159999999</v>
      </c>
      <c r="BH1203" s="36">
        <v>683.57299474999991</v>
      </c>
      <c r="BI1203" s="36">
        <v>23.777716177161434</v>
      </c>
      <c r="BJ1203" s="36">
        <v>666.75961040000004</v>
      </c>
      <c r="BK1203" s="36">
        <v>700.38637909999989</v>
      </c>
      <c r="BL1203" s="36">
        <v>195645.73333333331</v>
      </c>
      <c r="BM1203" s="36">
        <v>52832.348266404639</v>
      </c>
      <c r="BN1203" s="36">
        <v>132267.5</v>
      </c>
      <c r="BO1203" s="36">
        <v>253512.8</v>
      </c>
      <c r="BP1203" s="36">
        <v>502.38064099999991</v>
      </c>
      <c r="BQ1203" s="36">
        <v>96.017994461982198</v>
      </c>
      <c r="BR1203" s="36">
        <v>434.48566599999992</v>
      </c>
      <c r="BS1203" s="36">
        <v>570.2756159999999</v>
      </c>
      <c r="BT1203" s="36">
        <v>615.95773934999988</v>
      </c>
      <c r="BU1203" s="36">
        <v>119.40012738716293</v>
      </c>
      <c r="BV1203" s="36">
        <v>531.5290996</v>
      </c>
      <c r="BW1203" s="36">
        <v>700.38637909999989</v>
      </c>
      <c r="BX1203" s="36">
        <v>159651.05624999997</v>
      </c>
      <c r="BY1203" s="36">
        <v>57647.660030845713</v>
      </c>
      <c r="BZ1203" s="36">
        <v>85422.8</v>
      </c>
      <c r="CA1203" s="36">
        <v>253512.8</v>
      </c>
      <c r="CB1203" s="36"/>
      <c r="CC1203" s="40">
        <v>23.207999999999998</v>
      </c>
      <c r="CD1203" s="40">
        <v>63.911000000000001</v>
      </c>
      <c r="CE1203" s="40"/>
    </row>
    <row r="1204" spans="1:83" s="5" customFormat="1">
      <c r="A1204" s="13" t="s">
        <v>511</v>
      </c>
      <c r="B1204" s="13">
        <v>7</v>
      </c>
      <c r="C1204" s="13">
        <v>2</v>
      </c>
      <c r="D1204" s="13" t="s">
        <v>101</v>
      </c>
      <c r="E1204" s="35" t="s">
        <v>500</v>
      </c>
      <c r="F1204" s="13" t="s">
        <v>36</v>
      </c>
      <c r="G1204" s="36">
        <v>1060655266</v>
      </c>
      <c r="H1204" s="13">
        <v>0</v>
      </c>
      <c r="I1204" s="37">
        <v>21</v>
      </c>
      <c r="J1204" s="37" t="s">
        <v>70</v>
      </c>
      <c r="K1204" s="38">
        <v>43539</v>
      </c>
      <c r="L1204" s="39">
        <v>0.57708333333333328</v>
      </c>
      <c r="M1204" s="37" t="s">
        <v>39</v>
      </c>
      <c r="N1204" s="37" t="s">
        <v>190</v>
      </c>
      <c r="O1204" s="37" t="s">
        <v>100</v>
      </c>
      <c r="P1204" s="37" t="s">
        <v>190</v>
      </c>
      <c r="Q1204" s="37">
        <v>2</v>
      </c>
      <c r="R1204" s="13" t="s">
        <v>55</v>
      </c>
      <c r="S1204" s="13" t="s">
        <v>63</v>
      </c>
      <c r="T1204" s="13" t="s">
        <v>42</v>
      </c>
      <c r="U1204" s="13" t="s">
        <v>52</v>
      </c>
      <c r="V1204" s="13" t="s">
        <v>42</v>
      </c>
      <c r="W1204" s="13" t="s">
        <v>64</v>
      </c>
      <c r="X1204" s="13" t="s">
        <v>88</v>
      </c>
      <c r="Y1204" s="13" t="s">
        <v>42</v>
      </c>
      <c r="Z1204" s="13" t="s">
        <v>41</v>
      </c>
      <c r="AA1204" s="13"/>
      <c r="AB1204" s="13">
        <v>0</v>
      </c>
      <c r="AC1204" s="13">
        <v>0</v>
      </c>
      <c r="AD1204" s="13" t="s">
        <v>42</v>
      </c>
      <c r="AE1204" s="13">
        <v>0</v>
      </c>
      <c r="AF1204" s="13" t="s">
        <v>42</v>
      </c>
      <c r="AG1204" s="13" t="s">
        <v>65</v>
      </c>
      <c r="AH1204" s="46">
        <f t="shared" si="38"/>
        <v>3</v>
      </c>
      <c r="AI1204" s="46" t="s">
        <v>89</v>
      </c>
      <c r="AJ1204" s="46" t="str">
        <f t="shared" si="39"/>
        <v>-3</v>
      </c>
      <c r="AK1204" s="13" t="s">
        <v>42</v>
      </c>
      <c r="AL1204" s="13" t="s">
        <v>41</v>
      </c>
      <c r="AM1204" s="13"/>
      <c r="AN1204" s="13">
        <v>101.31965006729475</v>
      </c>
      <c r="AO1204" s="13">
        <v>117.34261838440112</v>
      </c>
      <c r="AP1204" s="13">
        <v>125.13020833333333</v>
      </c>
      <c r="AQ1204" s="13">
        <v>148.05555555555554</v>
      </c>
      <c r="AR1204" s="36">
        <v>480.478365</v>
      </c>
      <c r="AS1204" s="36">
        <v>50.876815153196887</v>
      </c>
      <c r="AT1204" s="36">
        <v>444.50302399999998</v>
      </c>
      <c r="AU1204" s="36">
        <v>516.45370600000001</v>
      </c>
      <c r="AV1204" s="36">
        <v>565.34767714999998</v>
      </c>
      <c r="AW1204" s="36">
        <v>79.990230973443303</v>
      </c>
      <c r="AX1204" s="36">
        <v>508.78604239999999</v>
      </c>
      <c r="AY1204" s="36">
        <v>621.90931189999992</v>
      </c>
      <c r="AZ1204" s="36">
        <v>136400.9</v>
      </c>
      <c r="BA1204" s="36" t="s">
        <v>50</v>
      </c>
      <c r="BB1204" s="36">
        <v>77156.100000000006</v>
      </c>
      <c r="BC1204" s="36">
        <v>198401.3</v>
      </c>
      <c r="BD1204" s="36">
        <v>501.93223699999999</v>
      </c>
      <c r="BE1204" s="36">
        <v>81.217171901013288</v>
      </c>
      <c r="BF1204" s="36">
        <v>444.50302399999998</v>
      </c>
      <c r="BG1204" s="36">
        <v>559.36144999999999</v>
      </c>
      <c r="BH1204" s="36">
        <v>570.90888995</v>
      </c>
      <c r="BI1204" s="36">
        <v>87.854973538445563</v>
      </c>
      <c r="BJ1204" s="36">
        <v>508.78604239999999</v>
      </c>
      <c r="BK1204" s="36">
        <v>633.03173749999996</v>
      </c>
      <c r="BL1204" s="36">
        <v>106089.59999999999</v>
      </c>
      <c r="BM1204" s="36">
        <v>56465.728044469608</v>
      </c>
      <c r="BN1204" s="36">
        <v>74400.5</v>
      </c>
      <c r="BO1204" s="36">
        <v>220445.9</v>
      </c>
      <c r="BP1204" s="36">
        <v>512.81406399999992</v>
      </c>
      <c r="BQ1204" s="36">
        <v>96.606399227811707</v>
      </c>
      <c r="BR1204" s="36">
        <v>444.50302399999998</v>
      </c>
      <c r="BS1204" s="36">
        <v>581.12510399999996</v>
      </c>
      <c r="BT1204" s="36">
        <v>604.58621074999996</v>
      </c>
      <c r="BU1204" s="36">
        <v>135.48189735819534</v>
      </c>
      <c r="BV1204" s="36">
        <v>508.78604239999999</v>
      </c>
      <c r="BW1204" s="36">
        <v>700.38637909999989</v>
      </c>
      <c r="BX1204" s="36">
        <v>146734.31250000003</v>
      </c>
      <c r="BY1204" s="36">
        <v>68616.917548787926</v>
      </c>
      <c r="BZ1204" s="36">
        <v>74400.5</v>
      </c>
      <c r="CA1204" s="36">
        <v>242490.5</v>
      </c>
      <c r="CB1204" s="36"/>
      <c r="CC1204" s="40">
        <v>24.074000000000002</v>
      </c>
      <c r="CD1204" s="40">
        <v>62.262</v>
      </c>
      <c r="CE1204" s="40"/>
    </row>
    <row r="1205" spans="1:83" s="5" customFormat="1">
      <c r="A1205" s="13" t="s">
        <v>511</v>
      </c>
      <c r="B1205" s="13">
        <v>7</v>
      </c>
      <c r="C1205" s="13">
        <v>2</v>
      </c>
      <c r="D1205" s="13" t="s">
        <v>101</v>
      </c>
      <c r="E1205" s="35" t="s">
        <v>500</v>
      </c>
      <c r="F1205" s="13" t="s">
        <v>36</v>
      </c>
      <c r="G1205" s="36">
        <v>1060655266</v>
      </c>
      <c r="H1205" s="13"/>
      <c r="I1205" s="37">
        <v>21</v>
      </c>
      <c r="J1205" s="37" t="s">
        <v>70</v>
      </c>
      <c r="K1205" s="38">
        <v>43539</v>
      </c>
      <c r="L1205" s="39">
        <v>0.58958333333333335</v>
      </c>
      <c r="M1205" s="37" t="s">
        <v>39</v>
      </c>
      <c r="N1205" s="37" t="s">
        <v>190</v>
      </c>
      <c r="O1205" s="37" t="s">
        <v>100</v>
      </c>
      <c r="P1205" s="37" t="s">
        <v>190</v>
      </c>
      <c r="Q1205" s="37">
        <v>3</v>
      </c>
      <c r="R1205" s="13" t="s">
        <v>55</v>
      </c>
      <c r="S1205" s="13" t="s">
        <v>63</v>
      </c>
      <c r="T1205" s="13" t="s">
        <v>42</v>
      </c>
      <c r="U1205" s="13" t="s">
        <v>52</v>
      </c>
      <c r="V1205" s="13" t="s">
        <v>42</v>
      </c>
      <c r="W1205" s="13" t="s">
        <v>81</v>
      </c>
      <c r="X1205" s="13" t="s">
        <v>53</v>
      </c>
      <c r="Y1205" s="13" t="s">
        <v>42</v>
      </c>
      <c r="Z1205" s="13" t="s">
        <v>41</v>
      </c>
      <c r="AA1205" s="13">
        <v>0</v>
      </c>
      <c r="AB1205" s="13">
        <v>0</v>
      </c>
      <c r="AC1205" s="13">
        <v>0</v>
      </c>
      <c r="AD1205" s="13" t="s">
        <v>42</v>
      </c>
      <c r="AE1205" s="13">
        <v>0</v>
      </c>
      <c r="AF1205" s="13" t="s">
        <v>42</v>
      </c>
      <c r="AG1205" s="13" t="s">
        <v>82</v>
      </c>
      <c r="AH1205" s="46">
        <f t="shared" si="38"/>
        <v>2</v>
      </c>
      <c r="AI1205" s="46" t="s">
        <v>54</v>
      </c>
      <c r="AJ1205" s="46" t="str">
        <f t="shared" si="39"/>
        <v>-2</v>
      </c>
      <c r="AK1205" s="13" t="s">
        <v>42</v>
      </c>
      <c r="AL1205" s="13" t="s">
        <v>41</v>
      </c>
      <c r="AM1205" s="13"/>
      <c r="AN1205" s="13">
        <v>101.31965006729475</v>
      </c>
      <c r="AO1205" s="13">
        <v>117.34261838440112</v>
      </c>
      <c r="AP1205" s="13">
        <v>125.13020833333333</v>
      </c>
      <c r="AQ1205" s="13">
        <v>148.05555555555554</v>
      </c>
      <c r="AR1205" s="36">
        <v>196.72873300000001</v>
      </c>
      <c r="AS1205" s="36">
        <v>5.6561938117587713</v>
      </c>
      <c r="AT1205" s="36">
        <v>192.72919999999999</v>
      </c>
      <c r="AU1205" s="36">
        <v>200.72826600000002</v>
      </c>
      <c r="AV1205" s="36">
        <v>127.93071590000001</v>
      </c>
      <c r="AW1205" s="36">
        <v>0</v>
      </c>
      <c r="AX1205" s="36">
        <v>127.93071590000001</v>
      </c>
      <c r="AY1205" s="36">
        <v>127.93071590000001</v>
      </c>
      <c r="AZ1205" s="36">
        <v>127445.27499999999</v>
      </c>
      <c r="BA1205" s="36" t="s">
        <v>50</v>
      </c>
      <c r="BB1205" s="36">
        <v>79911.600000000006</v>
      </c>
      <c r="BC1205" s="36">
        <v>187379</v>
      </c>
      <c r="BD1205" s="36">
        <v>196.72873300000001</v>
      </c>
      <c r="BE1205" s="36">
        <v>5.6561938117587713</v>
      </c>
      <c r="BF1205" s="36">
        <v>192.72919999999999</v>
      </c>
      <c r="BG1205" s="36">
        <v>200.72826600000002</v>
      </c>
      <c r="BH1205" s="36">
        <v>127.93071590000001</v>
      </c>
      <c r="BI1205" s="36">
        <v>0</v>
      </c>
      <c r="BJ1205" s="36">
        <v>127.93071590000001</v>
      </c>
      <c r="BK1205" s="36">
        <v>127.93071590000001</v>
      </c>
      <c r="BL1205" s="36">
        <v>139156.46666666667</v>
      </c>
      <c r="BM1205" s="36">
        <v>44560.26156892108</v>
      </c>
      <c r="BN1205" s="36">
        <v>85422.8</v>
      </c>
      <c r="BO1205" s="36">
        <v>198401.3</v>
      </c>
      <c r="BP1205" s="36">
        <v>359.898752</v>
      </c>
      <c r="BQ1205" s="36">
        <v>236.41344765423446</v>
      </c>
      <c r="BR1205" s="36">
        <v>192.72919999999999</v>
      </c>
      <c r="BS1205" s="36">
        <v>527.06830400000001</v>
      </c>
      <c r="BT1205" s="36">
        <v>374.92001389999996</v>
      </c>
      <c r="BU1205" s="36">
        <v>349.29561499260984</v>
      </c>
      <c r="BV1205" s="36">
        <v>127.93071590000001</v>
      </c>
      <c r="BW1205" s="36">
        <v>621.90931189999992</v>
      </c>
      <c r="BX1205" s="36">
        <v>165162.19374999998</v>
      </c>
      <c r="BY1205" s="36">
        <v>39440.571134277066</v>
      </c>
      <c r="BZ1205" s="36">
        <v>85422.8</v>
      </c>
      <c r="CA1205" s="36">
        <v>209423.6</v>
      </c>
      <c r="CB1205" s="36"/>
      <c r="CC1205" s="40">
        <v>24.532</v>
      </c>
      <c r="CD1205" s="40">
        <v>60.006</v>
      </c>
      <c r="CE1205" s="40"/>
    </row>
    <row r="1206" spans="1:83" s="5" customFormat="1">
      <c r="A1206" s="13" t="s">
        <v>511</v>
      </c>
      <c r="B1206" s="13">
        <v>7</v>
      </c>
      <c r="C1206" s="13">
        <v>2</v>
      </c>
      <c r="D1206" s="13" t="s">
        <v>101</v>
      </c>
      <c r="E1206" s="35" t="s">
        <v>500</v>
      </c>
      <c r="F1206" s="13" t="s">
        <v>36</v>
      </c>
      <c r="G1206" s="36">
        <v>1060655266</v>
      </c>
      <c r="H1206" s="13">
        <v>0</v>
      </c>
      <c r="I1206" s="37">
        <v>21</v>
      </c>
      <c r="J1206" s="37" t="s">
        <v>70</v>
      </c>
      <c r="K1206" s="38">
        <v>43539</v>
      </c>
      <c r="L1206" s="39">
        <v>0.60277777777777775</v>
      </c>
      <c r="M1206" s="37" t="s">
        <v>39</v>
      </c>
      <c r="N1206" s="37" t="s">
        <v>190</v>
      </c>
      <c r="O1206" s="37" t="s">
        <v>100</v>
      </c>
      <c r="P1206" s="37" t="s">
        <v>190</v>
      </c>
      <c r="Q1206" s="37">
        <v>4</v>
      </c>
      <c r="R1206" s="13" t="s">
        <v>55</v>
      </c>
      <c r="S1206" s="13" t="s">
        <v>63</v>
      </c>
      <c r="T1206" s="13" t="s">
        <v>42</v>
      </c>
      <c r="U1206" s="13" t="s">
        <v>52</v>
      </c>
      <c r="V1206" s="13" t="s">
        <v>42</v>
      </c>
      <c r="W1206" s="13" t="s">
        <v>46</v>
      </c>
      <c r="X1206" s="13" t="s">
        <v>47</v>
      </c>
      <c r="Y1206" s="13" t="s">
        <v>42</v>
      </c>
      <c r="Z1206" s="13" t="s">
        <v>41</v>
      </c>
      <c r="AA1206" s="13">
        <v>0</v>
      </c>
      <c r="AB1206" s="13">
        <v>0</v>
      </c>
      <c r="AC1206" s="13">
        <v>0</v>
      </c>
      <c r="AD1206" s="13" t="s">
        <v>42</v>
      </c>
      <c r="AE1206" s="13">
        <v>0</v>
      </c>
      <c r="AF1206" s="13" t="s">
        <v>42</v>
      </c>
      <c r="AG1206" s="13" t="s">
        <v>48</v>
      </c>
      <c r="AH1206" s="46">
        <f t="shared" si="38"/>
        <v>1</v>
      </c>
      <c r="AI1206" s="46" t="s">
        <v>49</v>
      </c>
      <c r="AJ1206" s="46" t="str">
        <f t="shared" si="39"/>
        <v>-1</v>
      </c>
      <c r="AK1206" s="13" t="s">
        <v>42</v>
      </c>
      <c r="AL1206" s="13" t="s">
        <v>41</v>
      </c>
      <c r="AM1206" s="13"/>
      <c r="AN1206" s="13">
        <v>101.31965006729475</v>
      </c>
      <c r="AO1206" s="13">
        <v>117.34261838440112</v>
      </c>
      <c r="AP1206" s="13">
        <v>125.13020833333333</v>
      </c>
      <c r="AQ1206" s="13">
        <v>148.05555555555554</v>
      </c>
      <c r="AR1206" s="36">
        <v>192.72919999999999</v>
      </c>
      <c r="AS1206" s="36">
        <v>0</v>
      </c>
      <c r="AT1206" s="36">
        <v>192.72919999999999</v>
      </c>
      <c r="AU1206" s="36">
        <v>192.72919999999999</v>
      </c>
      <c r="AV1206" s="36">
        <v>92.622290000000007</v>
      </c>
      <c r="AW1206" s="36">
        <v>0</v>
      </c>
      <c r="AX1206" s="36">
        <v>92.622290000000007</v>
      </c>
      <c r="AY1206" s="36">
        <v>92.622290000000007</v>
      </c>
      <c r="AZ1206" s="36">
        <v>44433.65</v>
      </c>
      <c r="BA1206" s="36" t="s">
        <v>50</v>
      </c>
      <c r="BB1206" s="36">
        <v>41333.599999999999</v>
      </c>
      <c r="BC1206" s="36">
        <v>46844.800000000003</v>
      </c>
      <c r="BD1206" s="36">
        <v>196.72873300000001</v>
      </c>
      <c r="BE1206" s="36">
        <v>5.6561938117587713</v>
      </c>
      <c r="BF1206" s="36">
        <v>192.72919999999999</v>
      </c>
      <c r="BG1206" s="36">
        <v>200.72826600000002</v>
      </c>
      <c r="BH1206" s="36">
        <v>98.512644550000005</v>
      </c>
      <c r="BI1206" s="36">
        <v>8.3302192917960767</v>
      </c>
      <c r="BJ1206" s="36">
        <v>92.622290000000007</v>
      </c>
      <c r="BK1206" s="36">
        <v>104.40299910000002</v>
      </c>
      <c r="BL1206" s="36">
        <v>52815.166666666664</v>
      </c>
      <c r="BM1206" s="36">
        <v>9922.6056250697875</v>
      </c>
      <c r="BN1206" s="36">
        <v>41333.599999999999</v>
      </c>
      <c r="BO1206" s="36">
        <v>63378.2</v>
      </c>
      <c r="BP1206" s="36">
        <v>192.72919999999999</v>
      </c>
      <c r="BQ1206" s="36">
        <v>0</v>
      </c>
      <c r="BR1206" s="36">
        <v>192.72919999999999</v>
      </c>
      <c r="BS1206" s="36">
        <v>192.72919999999999</v>
      </c>
      <c r="BT1206" s="36">
        <v>104.39738220000001</v>
      </c>
      <c r="BU1206" s="36">
        <v>16.652495087433589</v>
      </c>
      <c r="BV1206" s="36">
        <v>92.622290000000007</v>
      </c>
      <c r="BW1206" s="36">
        <v>116.1724744</v>
      </c>
      <c r="BX1206" s="36">
        <v>77844.96875</v>
      </c>
      <c r="BY1206" s="36">
        <v>39015.134714923464</v>
      </c>
      <c r="BZ1206" s="36">
        <v>41333.599999999999</v>
      </c>
      <c r="CA1206" s="36">
        <v>209423.6</v>
      </c>
      <c r="CB1206" s="36"/>
      <c r="CC1206" s="40">
        <v>24.797999999999998</v>
      </c>
      <c r="CD1206" s="40">
        <v>59.307000000000002</v>
      </c>
      <c r="CE1206" s="40"/>
    </row>
    <row r="1207" spans="1:83" s="5" customFormat="1">
      <c r="A1207" s="13" t="s">
        <v>511</v>
      </c>
      <c r="B1207" s="13">
        <v>7</v>
      </c>
      <c r="C1207" s="13">
        <v>2</v>
      </c>
      <c r="D1207" s="13" t="s">
        <v>101</v>
      </c>
      <c r="E1207" s="35" t="s">
        <v>500</v>
      </c>
      <c r="F1207" s="13" t="s">
        <v>36</v>
      </c>
      <c r="G1207" s="36">
        <v>1060655266</v>
      </c>
      <c r="H1207" s="13">
        <v>0</v>
      </c>
      <c r="I1207" s="37">
        <v>21</v>
      </c>
      <c r="J1207" s="37" t="s">
        <v>70</v>
      </c>
      <c r="K1207" s="38">
        <v>43539</v>
      </c>
      <c r="L1207" s="39">
        <v>0.61458333333333337</v>
      </c>
      <c r="M1207" s="37" t="s">
        <v>39</v>
      </c>
      <c r="N1207" s="37" t="s">
        <v>190</v>
      </c>
      <c r="O1207" s="37" t="s">
        <v>100</v>
      </c>
      <c r="P1207" s="37" t="s">
        <v>190</v>
      </c>
      <c r="Q1207" s="37">
        <v>5</v>
      </c>
      <c r="R1207" s="13" t="s">
        <v>55</v>
      </c>
      <c r="S1207" s="13" t="s">
        <v>44</v>
      </c>
      <c r="T1207" s="13" t="s">
        <v>42</v>
      </c>
      <c r="U1207" s="13" t="s">
        <v>52</v>
      </c>
      <c r="V1207" s="13" t="s">
        <v>42</v>
      </c>
      <c r="W1207" s="13" t="s">
        <v>66</v>
      </c>
      <c r="X1207" s="13" t="s">
        <v>47</v>
      </c>
      <c r="Y1207" s="13" t="s">
        <v>41</v>
      </c>
      <c r="Z1207" s="13" t="s">
        <v>41</v>
      </c>
      <c r="AA1207" s="13">
        <v>0</v>
      </c>
      <c r="AB1207" s="13">
        <v>0</v>
      </c>
      <c r="AC1207" s="13">
        <v>1</v>
      </c>
      <c r="AD1207" s="13" t="s">
        <v>42</v>
      </c>
      <c r="AE1207" s="13">
        <v>0</v>
      </c>
      <c r="AF1207" s="13" t="s">
        <v>42</v>
      </c>
      <c r="AG1207" s="13">
        <v>0</v>
      </c>
      <c r="AH1207" s="46" t="str">
        <f t="shared" si="38"/>
        <v>0</v>
      </c>
      <c r="AI1207" s="46" t="s">
        <v>49</v>
      </c>
      <c r="AJ1207" s="46" t="str">
        <f t="shared" si="39"/>
        <v>-1</v>
      </c>
      <c r="AK1207" s="13" t="s">
        <v>41</v>
      </c>
      <c r="AL1207" s="13" t="s">
        <v>41</v>
      </c>
      <c r="AM1207" s="13"/>
      <c r="AN1207" s="13">
        <v>101.31965006729475</v>
      </c>
      <c r="AO1207" s="13">
        <v>117.34261838440112</v>
      </c>
      <c r="AP1207" s="13">
        <v>125.13020833333333</v>
      </c>
      <c r="AQ1207" s="13">
        <v>148.05555555555554</v>
      </c>
      <c r="AR1207" s="36">
        <v>184.84247199999999</v>
      </c>
      <c r="AS1207" s="36">
        <v>11.153517700347622</v>
      </c>
      <c r="AT1207" s="36">
        <v>176.95574400000001</v>
      </c>
      <c r="AU1207" s="36">
        <v>192.72919999999999</v>
      </c>
      <c r="AV1207" s="36">
        <v>74.928758750000014</v>
      </c>
      <c r="AW1207" s="36">
        <v>8.3461062841130627</v>
      </c>
      <c r="AX1207" s="36">
        <v>69.027170400000003</v>
      </c>
      <c r="AY1207" s="36">
        <v>80.830347100000012</v>
      </c>
      <c r="AZ1207" s="36">
        <v>39611.350000000006</v>
      </c>
      <c r="BA1207" s="36" t="s">
        <v>50</v>
      </c>
      <c r="BB1207" s="36">
        <v>37200.199999999997</v>
      </c>
      <c r="BC1207" s="36">
        <v>41333.599999999999</v>
      </c>
      <c r="BD1207" s="36">
        <v>173.11752000000001</v>
      </c>
      <c r="BE1207" s="36">
        <v>5.4280684362259262</v>
      </c>
      <c r="BF1207" s="36">
        <v>169.27929599999999</v>
      </c>
      <c r="BG1207" s="36">
        <v>176.95574400000001</v>
      </c>
      <c r="BH1207" s="36">
        <v>74.928758750000014</v>
      </c>
      <c r="BI1207" s="36">
        <v>8.3461062841130627</v>
      </c>
      <c r="BJ1207" s="36">
        <v>69.027170400000003</v>
      </c>
      <c r="BK1207" s="36">
        <v>80.830347100000012</v>
      </c>
      <c r="BL1207" s="36">
        <v>32377.983333333337</v>
      </c>
      <c r="BM1207" s="36">
        <v>2986.9669328043556</v>
      </c>
      <c r="BN1207" s="36">
        <v>28933.5</v>
      </c>
      <c r="BO1207" s="36">
        <v>37200.199999999997</v>
      </c>
      <c r="BP1207" s="36">
        <v>184.84247199999999</v>
      </c>
      <c r="BQ1207" s="36">
        <v>11.153517700347622</v>
      </c>
      <c r="BR1207" s="36">
        <v>176.95574400000001</v>
      </c>
      <c r="BS1207" s="36">
        <v>192.72919999999999</v>
      </c>
      <c r="BT1207" s="36">
        <v>80.824730200000005</v>
      </c>
      <c r="BU1207" s="36">
        <v>16.684269072067668</v>
      </c>
      <c r="BV1207" s="36">
        <v>69.027170400000003</v>
      </c>
      <c r="BW1207" s="36">
        <v>92.622290000000007</v>
      </c>
      <c r="BX1207" s="36">
        <v>36166.906249999993</v>
      </c>
      <c r="BY1207" s="36">
        <v>6549.9426030532768</v>
      </c>
      <c r="BZ1207" s="36">
        <v>27555.7</v>
      </c>
      <c r="CA1207" s="36">
        <v>46844.800000000003</v>
      </c>
      <c r="CB1207" s="36"/>
      <c r="CC1207" s="40">
        <v>24.484000000000002</v>
      </c>
      <c r="CD1207" s="40">
        <v>58.918999999999997</v>
      </c>
      <c r="CE1207" s="40"/>
    </row>
    <row r="1208" spans="1:83" s="5" customFormat="1">
      <c r="A1208" s="13" t="s">
        <v>511</v>
      </c>
      <c r="B1208" s="13">
        <v>7</v>
      </c>
      <c r="C1208" s="13">
        <v>3</v>
      </c>
      <c r="D1208" s="13" t="s">
        <v>58</v>
      </c>
      <c r="E1208" s="35" t="s">
        <v>501</v>
      </c>
      <c r="F1208" s="13" t="s">
        <v>36</v>
      </c>
      <c r="G1208" s="36">
        <v>1053871879</v>
      </c>
      <c r="H1208" s="13"/>
      <c r="I1208" s="37">
        <v>18</v>
      </c>
      <c r="J1208" s="37" t="s">
        <v>70</v>
      </c>
      <c r="K1208" s="38">
        <v>43539</v>
      </c>
      <c r="L1208" s="39">
        <v>0.56527777777777777</v>
      </c>
      <c r="M1208" s="37" t="s">
        <v>39</v>
      </c>
      <c r="N1208" s="37" t="s">
        <v>190</v>
      </c>
      <c r="O1208" s="37"/>
      <c r="P1208" s="37" t="s">
        <v>190</v>
      </c>
      <c r="Q1208" s="37">
        <v>1</v>
      </c>
      <c r="R1208" s="13" t="s">
        <v>55</v>
      </c>
      <c r="S1208" s="13" t="s">
        <v>63</v>
      </c>
      <c r="T1208" s="13" t="s">
        <v>42</v>
      </c>
      <c r="U1208" s="13" t="s">
        <v>52</v>
      </c>
      <c r="V1208" s="13" t="s">
        <v>42</v>
      </c>
      <c r="W1208" s="13" t="s">
        <v>66</v>
      </c>
      <c r="X1208" s="13" t="s">
        <v>47</v>
      </c>
      <c r="Y1208" s="13" t="s">
        <v>41</v>
      </c>
      <c r="Z1208" s="13" t="s">
        <v>41</v>
      </c>
      <c r="AA1208" s="13">
        <v>0</v>
      </c>
      <c r="AB1208" s="13">
        <v>0</v>
      </c>
      <c r="AC1208" s="13">
        <v>0</v>
      </c>
      <c r="AD1208" s="13" t="s">
        <v>42</v>
      </c>
      <c r="AE1208" s="13">
        <v>0</v>
      </c>
      <c r="AF1208" s="13" t="s">
        <v>42</v>
      </c>
      <c r="AG1208" s="13">
        <v>0</v>
      </c>
      <c r="AH1208" s="46" t="str">
        <f t="shared" si="38"/>
        <v>0</v>
      </c>
      <c r="AI1208" s="46" t="s">
        <v>49</v>
      </c>
      <c r="AJ1208" s="46" t="str">
        <f t="shared" si="39"/>
        <v>-1</v>
      </c>
      <c r="AK1208" s="13" t="s">
        <v>41</v>
      </c>
      <c r="AL1208" s="13" t="s">
        <v>41</v>
      </c>
      <c r="AM1208" s="13"/>
      <c r="AN1208" s="13">
        <v>101.31965006729475</v>
      </c>
      <c r="AO1208" s="13">
        <v>117.34261838440112</v>
      </c>
      <c r="AP1208" s="13">
        <v>125.13020833333333</v>
      </c>
      <c r="AQ1208" s="13">
        <v>148.05555555555554</v>
      </c>
      <c r="AR1208" s="36">
        <v>672.20294949999993</v>
      </c>
      <c r="AS1208" s="36">
        <v>8.565289799423061</v>
      </c>
      <c r="AT1208" s="36">
        <v>666.14637499999992</v>
      </c>
      <c r="AU1208" s="36">
        <v>678.25952399999994</v>
      </c>
      <c r="AV1208" s="36">
        <v>360.12942450000003</v>
      </c>
      <c r="AW1208" s="36">
        <v>5.862378370978127</v>
      </c>
      <c r="AX1208" s="36">
        <v>355.98409700000002</v>
      </c>
      <c r="AY1208" s="36">
        <v>364.27475199999998</v>
      </c>
      <c r="AZ1208" s="36">
        <v>221823.7</v>
      </c>
      <c r="BA1208" s="36" t="s">
        <v>50</v>
      </c>
      <c r="BB1208" s="36">
        <v>170845.6</v>
      </c>
      <c r="BC1208" s="36">
        <v>253512.8</v>
      </c>
      <c r="BD1208" s="36">
        <v>641.93468749999988</v>
      </c>
      <c r="BE1208" s="36">
        <v>34.240496830439113</v>
      </c>
      <c r="BF1208" s="36">
        <v>617.72299999999996</v>
      </c>
      <c r="BG1208" s="36">
        <v>666.14637499999992</v>
      </c>
      <c r="BH1208" s="36">
        <v>355.98409700000002</v>
      </c>
      <c r="BI1208" s="36">
        <v>0</v>
      </c>
      <c r="BJ1208" s="36">
        <v>355.98409700000002</v>
      </c>
      <c r="BK1208" s="36">
        <v>355.98409700000002</v>
      </c>
      <c r="BL1208" s="36">
        <v>195645.73333333331</v>
      </c>
      <c r="BM1208" s="36">
        <v>52832.348266404639</v>
      </c>
      <c r="BN1208" s="36">
        <v>132267.5</v>
      </c>
      <c r="BO1208" s="36">
        <v>253512.8</v>
      </c>
      <c r="BP1208" s="36">
        <v>568.62630949999993</v>
      </c>
      <c r="BQ1208" s="36">
        <v>137.91419923361241</v>
      </c>
      <c r="BR1208" s="36">
        <v>471.10624399999989</v>
      </c>
      <c r="BS1208" s="36">
        <v>666.14637499999992</v>
      </c>
      <c r="BT1208" s="36">
        <v>323.59642700000001</v>
      </c>
      <c r="BU1208" s="36">
        <v>45.803082167664236</v>
      </c>
      <c r="BV1208" s="36">
        <v>291.20875699999999</v>
      </c>
      <c r="BW1208" s="36">
        <v>355.98409700000002</v>
      </c>
      <c r="BX1208" s="36">
        <v>159651.05624999997</v>
      </c>
      <c r="BY1208" s="36">
        <v>57647.660030845713</v>
      </c>
      <c r="BZ1208" s="36">
        <v>85422.8</v>
      </c>
      <c r="CA1208" s="36">
        <v>253512.8</v>
      </c>
      <c r="CB1208" s="36"/>
      <c r="CC1208" s="40">
        <v>23.207999999999998</v>
      </c>
      <c r="CD1208" s="40">
        <v>63.911000000000001</v>
      </c>
      <c r="CE1208" s="40"/>
    </row>
    <row r="1209" spans="1:83" s="5" customFormat="1">
      <c r="A1209" s="13" t="s">
        <v>511</v>
      </c>
      <c r="B1209" s="13">
        <v>7</v>
      </c>
      <c r="C1209" s="13">
        <v>3</v>
      </c>
      <c r="D1209" s="13" t="s">
        <v>58</v>
      </c>
      <c r="E1209" s="35" t="s">
        <v>501</v>
      </c>
      <c r="F1209" s="13" t="s">
        <v>36</v>
      </c>
      <c r="G1209" s="36">
        <v>1053871879</v>
      </c>
      <c r="H1209" s="13"/>
      <c r="I1209" s="37">
        <v>18</v>
      </c>
      <c r="J1209" s="37" t="s">
        <v>70</v>
      </c>
      <c r="K1209" s="38">
        <v>43539</v>
      </c>
      <c r="L1209" s="39">
        <v>0.57708333333333328</v>
      </c>
      <c r="M1209" s="37" t="s">
        <v>39</v>
      </c>
      <c r="N1209" s="37" t="s">
        <v>190</v>
      </c>
      <c r="O1209" s="37"/>
      <c r="P1209" s="37" t="s">
        <v>190</v>
      </c>
      <c r="Q1209" s="37">
        <v>2</v>
      </c>
      <c r="R1209" s="13" t="s">
        <v>62</v>
      </c>
      <c r="S1209" s="13" t="s">
        <v>63</v>
      </c>
      <c r="T1209" s="13" t="s">
        <v>42</v>
      </c>
      <c r="U1209" s="13" t="s">
        <v>52</v>
      </c>
      <c r="V1209" s="13" t="s">
        <v>42</v>
      </c>
      <c r="W1209" s="13" t="s">
        <v>66</v>
      </c>
      <c r="X1209" s="13" t="s">
        <v>47</v>
      </c>
      <c r="Y1209" s="13" t="s">
        <v>41</v>
      </c>
      <c r="Z1209" s="13" t="s">
        <v>41</v>
      </c>
      <c r="AA1209" s="13">
        <v>0</v>
      </c>
      <c r="AB1209" s="13">
        <v>1</v>
      </c>
      <c r="AC1209" s="13">
        <v>0</v>
      </c>
      <c r="AD1209" s="13" t="s">
        <v>42</v>
      </c>
      <c r="AE1209" s="13">
        <v>0</v>
      </c>
      <c r="AF1209" s="13" t="s">
        <v>42</v>
      </c>
      <c r="AG1209" s="13">
        <v>0</v>
      </c>
      <c r="AH1209" s="46" t="str">
        <f t="shared" si="38"/>
        <v>0</v>
      </c>
      <c r="AI1209" s="46" t="s">
        <v>49</v>
      </c>
      <c r="AJ1209" s="46" t="str">
        <f t="shared" si="39"/>
        <v>-1</v>
      </c>
      <c r="AK1209" s="13" t="s">
        <v>41</v>
      </c>
      <c r="AL1209" s="13" t="s">
        <v>41</v>
      </c>
      <c r="AM1209" s="13"/>
      <c r="AN1209" s="13">
        <v>101.31965006729475</v>
      </c>
      <c r="AO1209" s="13">
        <v>117.34261838440112</v>
      </c>
      <c r="AP1209" s="13">
        <v>125.13020833333333</v>
      </c>
      <c r="AQ1209" s="13">
        <v>148.05555555555554</v>
      </c>
      <c r="AR1209" s="36">
        <v>520.0476195</v>
      </c>
      <c r="AS1209" s="36">
        <v>86.643553887565801</v>
      </c>
      <c r="AT1209" s="36">
        <v>458.78137499999997</v>
      </c>
      <c r="AU1209" s="36">
        <v>581.31386399999997</v>
      </c>
      <c r="AV1209" s="36">
        <v>323.51795849999996</v>
      </c>
      <c r="AW1209" s="36">
        <v>34.389666662784705</v>
      </c>
      <c r="AX1209" s="36">
        <v>299.20079199999998</v>
      </c>
      <c r="AY1209" s="36">
        <v>347.83512500000001</v>
      </c>
      <c r="AZ1209" s="36">
        <v>136400.9</v>
      </c>
      <c r="BA1209" s="36" t="s">
        <v>50</v>
      </c>
      <c r="BB1209" s="36">
        <v>77156.100000000006</v>
      </c>
      <c r="BC1209" s="36">
        <v>198401.3</v>
      </c>
      <c r="BD1209" s="36">
        <v>526.07054549999998</v>
      </c>
      <c r="BE1209" s="36">
        <v>95.161257521935397</v>
      </c>
      <c r="BF1209" s="36">
        <v>458.78137499999997</v>
      </c>
      <c r="BG1209" s="36">
        <v>593.35971599999993</v>
      </c>
      <c r="BH1209" s="36">
        <v>311.24977200000001</v>
      </c>
      <c r="BI1209" s="36">
        <v>17.039830928762214</v>
      </c>
      <c r="BJ1209" s="36">
        <v>299.20079199999998</v>
      </c>
      <c r="BK1209" s="36">
        <v>323.29875200000004</v>
      </c>
      <c r="BL1209" s="36">
        <v>106089.59999999999</v>
      </c>
      <c r="BM1209" s="36">
        <v>56465.728044469608</v>
      </c>
      <c r="BN1209" s="36">
        <v>74400.5</v>
      </c>
      <c r="BO1209" s="36">
        <v>220445.9</v>
      </c>
      <c r="BP1209" s="36">
        <v>568.52044949999993</v>
      </c>
      <c r="BQ1209" s="36">
        <v>155.19448748017157</v>
      </c>
      <c r="BR1209" s="36">
        <v>458.78137499999997</v>
      </c>
      <c r="BS1209" s="36">
        <v>678.25952399999994</v>
      </c>
      <c r="BT1209" s="36">
        <v>331.73777199999995</v>
      </c>
      <c r="BU1209" s="36">
        <v>46.014238394662151</v>
      </c>
      <c r="BV1209" s="36">
        <v>299.20079199999998</v>
      </c>
      <c r="BW1209" s="36">
        <v>364.27475199999998</v>
      </c>
      <c r="BX1209" s="36">
        <v>146734.31250000003</v>
      </c>
      <c r="BY1209" s="36">
        <v>68616.917548787926</v>
      </c>
      <c r="BZ1209" s="36">
        <v>74400.5</v>
      </c>
      <c r="CA1209" s="36">
        <v>242490.5</v>
      </c>
      <c r="CB1209" s="36"/>
      <c r="CC1209" s="40">
        <v>24.074000000000002</v>
      </c>
      <c r="CD1209" s="40">
        <v>62.262</v>
      </c>
      <c r="CE1209" s="40"/>
    </row>
    <row r="1210" spans="1:83" s="5" customFormat="1">
      <c r="A1210" s="13" t="s">
        <v>511</v>
      </c>
      <c r="B1210" s="13">
        <v>7</v>
      </c>
      <c r="C1210" s="13">
        <v>3</v>
      </c>
      <c r="D1210" s="13" t="s">
        <v>58</v>
      </c>
      <c r="E1210" s="35" t="s">
        <v>501</v>
      </c>
      <c r="F1210" s="13" t="s">
        <v>36</v>
      </c>
      <c r="G1210" s="36">
        <v>1053871879</v>
      </c>
      <c r="H1210" s="13"/>
      <c r="I1210" s="37">
        <v>18</v>
      </c>
      <c r="J1210" s="37" t="s">
        <v>70</v>
      </c>
      <c r="K1210" s="38">
        <v>43539</v>
      </c>
      <c r="L1210" s="39">
        <v>0.58958333333333335</v>
      </c>
      <c r="M1210" s="37" t="s">
        <v>39</v>
      </c>
      <c r="N1210" s="37" t="s">
        <v>190</v>
      </c>
      <c r="O1210" s="37"/>
      <c r="P1210" s="37" t="s">
        <v>190</v>
      </c>
      <c r="Q1210" s="37">
        <v>3</v>
      </c>
      <c r="R1210" s="13" t="s">
        <v>55</v>
      </c>
      <c r="S1210" s="13" t="s">
        <v>44</v>
      </c>
      <c r="T1210" s="13" t="s">
        <v>42</v>
      </c>
      <c r="U1210" s="13" t="s">
        <v>52</v>
      </c>
      <c r="V1210" s="13" t="s">
        <v>42</v>
      </c>
      <c r="W1210" s="13" t="s">
        <v>66</v>
      </c>
      <c r="X1210" s="13" t="s">
        <v>47</v>
      </c>
      <c r="Y1210" s="13" t="s">
        <v>41</v>
      </c>
      <c r="Z1210" s="13" t="s">
        <v>41</v>
      </c>
      <c r="AA1210" s="13">
        <v>0</v>
      </c>
      <c r="AB1210" s="13">
        <v>0</v>
      </c>
      <c r="AC1210" s="13">
        <v>1</v>
      </c>
      <c r="AD1210" s="13" t="s">
        <v>42</v>
      </c>
      <c r="AE1210" s="13">
        <v>0</v>
      </c>
      <c r="AF1210" s="13" t="s">
        <v>42</v>
      </c>
      <c r="AG1210" s="13">
        <v>0</v>
      </c>
      <c r="AH1210" s="46" t="str">
        <f t="shared" si="38"/>
        <v>0</v>
      </c>
      <c r="AI1210" s="46" t="s">
        <v>49</v>
      </c>
      <c r="AJ1210" s="46" t="str">
        <f t="shared" si="39"/>
        <v>-1</v>
      </c>
      <c r="AK1210" s="13" t="s">
        <v>41</v>
      </c>
      <c r="AL1210" s="13" t="s">
        <v>41</v>
      </c>
      <c r="AM1210" s="13"/>
      <c r="AN1210" s="13">
        <v>101.31965006729475</v>
      </c>
      <c r="AO1210" s="13">
        <v>117.34261838440112</v>
      </c>
      <c r="AP1210" s="13">
        <v>125.13020833333333</v>
      </c>
      <c r="AQ1210" s="13">
        <v>148.05555555555554</v>
      </c>
      <c r="AR1210" s="36">
        <v>159.854467</v>
      </c>
      <c r="AS1210" s="36">
        <v>35.723164693192118</v>
      </c>
      <c r="AT1210" s="36">
        <v>134.59437499999999</v>
      </c>
      <c r="AU1210" s="36">
        <v>185.11455899999999</v>
      </c>
      <c r="AV1210" s="36">
        <v>217.2531525</v>
      </c>
      <c r="AW1210" s="36">
        <v>5.3867741073113864</v>
      </c>
      <c r="AX1210" s="36">
        <v>213.44412800000001</v>
      </c>
      <c r="AY1210" s="36">
        <v>221.06217699999999</v>
      </c>
      <c r="AZ1210" s="36">
        <v>127445.27499999999</v>
      </c>
      <c r="BA1210" s="36" t="s">
        <v>50</v>
      </c>
      <c r="BB1210" s="36">
        <v>79911.600000000006</v>
      </c>
      <c r="BC1210" s="36">
        <v>187379</v>
      </c>
      <c r="BD1210" s="36">
        <v>140.91875949999999</v>
      </c>
      <c r="BE1210" s="36">
        <v>8.9440303335621962</v>
      </c>
      <c r="BF1210" s="36">
        <v>134.59437499999999</v>
      </c>
      <c r="BG1210" s="36">
        <v>147.243144</v>
      </c>
      <c r="BH1210" s="36">
        <v>213.44412800000001</v>
      </c>
      <c r="BI1210" s="36">
        <v>0</v>
      </c>
      <c r="BJ1210" s="36">
        <v>213.44412800000001</v>
      </c>
      <c r="BK1210" s="36">
        <v>213.44412800000001</v>
      </c>
      <c r="BL1210" s="36">
        <v>139156.46666666667</v>
      </c>
      <c r="BM1210" s="36">
        <v>44560.26156892108</v>
      </c>
      <c r="BN1210" s="36">
        <v>85422.8</v>
      </c>
      <c r="BO1210" s="36">
        <v>198401.3</v>
      </c>
      <c r="BP1210" s="36">
        <v>376.15868749999998</v>
      </c>
      <c r="BQ1210" s="36">
        <v>341.62352692283253</v>
      </c>
      <c r="BR1210" s="36">
        <v>134.59437499999999</v>
      </c>
      <c r="BS1210" s="36">
        <v>617.72299999999996</v>
      </c>
      <c r="BT1210" s="36">
        <v>268.37144000000001</v>
      </c>
      <c r="BU1210" s="36">
        <v>77.67894957509867</v>
      </c>
      <c r="BV1210" s="36">
        <v>213.44412800000001</v>
      </c>
      <c r="BW1210" s="36">
        <v>323.29875200000004</v>
      </c>
      <c r="BX1210" s="36">
        <v>165162.19374999998</v>
      </c>
      <c r="BY1210" s="36">
        <v>39440.571134277066</v>
      </c>
      <c r="BZ1210" s="36">
        <v>85422.8</v>
      </c>
      <c r="CA1210" s="36">
        <v>209423.6</v>
      </c>
      <c r="CB1210" s="36"/>
      <c r="CC1210" s="40">
        <v>24.532</v>
      </c>
      <c r="CD1210" s="40">
        <v>60.006</v>
      </c>
      <c r="CE1210" s="40"/>
    </row>
    <row r="1211" spans="1:83" s="5" customFormat="1">
      <c r="A1211" s="13" t="s">
        <v>511</v>
      </c>
      <c r="B1211" s="13">
        <v>7</v>
      </c>
      <c r="C1211" s="13">
        <v>3</v>
      </c>
      <c r="D1211" s="13" t="s">
        <v>58</v>
      </c>
      <c r="E1211" s="35" t="s">
        <v>501</v>
      </c>
      <c r="F1211" s="13" t="s">
        <v>36</v>
      </c>
      <c r="G1211" s="36">
        <v>1053871879</v>
      </c>
      <c r="H1211" s="13"/>
      <c r="I1211" s="37">
        <v>18</v>
      </c>
      <c r="J1211" s="37" t="s">
        <v>70</v>
      </c>
      <c r="K1211" s="38">
        <v>43539</v>
      </c>
      <c r="L1211" s="39">
        <v>0.60277777777777775</v>
      </c>
      <c r="M1211" s="37" t="s">
        <v>39</v>
      </c>
      <c r="N1211" s="37" t="s">
        <v>190</v>
      </c>
      <c r="O1211" s="37"/>
      <c r="P1211" s="37" t="s">
        <v>190</v>
      </c>
      <c r="Q1211" s="37">
        <v>4</v>
      </c>
      <c r="R1211" s="13" t="s">
        <v>62</v>
      </c>
      <c r="S1211" s="13" t="s">
        <v>63</v>
      </c>
      <c r="T1211" s="13" t="s">
        <v>42</v>
      </c>
      <c r="U1211" s="13" t="s">
        <v>52</v>
      </c>
      <c r="V1211" s="13" t="s">
        <v>42</v>
      </c>
      <c r="W1211" s="13" t="s">
        <v>66</v>
      </c>
      <c r="X1211" s="13" t="s">
        <v>76</v>
      </c>
      <c r="Y1211" s="13" t="s">
        <v>41</v>
      </c>
      <c r="Z1211" s="13" t="s">
        <v>41</v>
      </c>
      <c r="AA1211" s="13">
        <v>0</v>
      </c>
      <c r="AB1211" s="13">
        <v>1</v>
      </c>
      <c r="AC1211" s="13">
        <v>0</v>
      </c>
      <c r="AD1211" s="13" t="s">
        <v>42</v>
      </c>
      <c r="AE1211" s="13">
        <v>0</v>
      </c>
      <c r="AF1211" s="13" t="s">
        <v>42</v>
      </c>
      <c r="AG1211" s="13">
        <v>0</v>
      </c>
      <c r="AH1211" s="46" t="str">
        <f t="shared" si="38"/>
        <v>0</v>
      </c>
      <c r="AI1211" s="46" t="s">
        <v>77</v>
      </c>
      <c r="AJ1211" s="46" t="str">
        <f t="shared" si="39"/>
        <v>0</v>
      </c>
      <c r="AK1211" s="13" t="s">
        <v>41</v>
      </c>
      <c r="AL1211" s="13" t="s">
        <v>41</v>
      </c>
      <c r="AM1211" s="13"/>
      <c r="AN1211" s="13">
        <v>101.31965006729475</v>
      </c>
      <c r="AO1211" s="13">
        <v>117.34261838440112</v>
      </c>
      <c r="AP1211" s="13">
        <v>125.13020833333333</v>
      </c>
      <c r="AQ1211" s="13">
        <v>148.05555555555554</v>
      </c>
      <c r="AR1211" s="36">
        <v>109.41365499999999</v>
      </c>
      <c r="AS1211" s="36">
        <v>17.931967755595419</v>
      </c>
      <c r="AT1211" s="36">
        <v>96.733839000000003</v>
      </c>
      <c r="AU1211" s="36">
        <v>122.09347099999998</v>
      </c>
      <c r="AV1211" s="36">
        <v>190.90943199999998</v>
      </c>
      <c r="AW1211" s="36">
        <v>0</v>
      </c>
      <c r="AX1211" s="36">
        <v>190.90943199999998</v>
      </c>
      <c r="AY1211" s="36">
        <v>190.90943199999998</v>
      </c>
      <c r="AZ1211" s="36">
        <v>44433.65</v>
      </c>
      <c r="BA1211" s="36" t="s">
        <v>50</v>
      </c>
      <c r="BB1211" s="36">
        <v>41333.599999999999</v>
      </c>
      <c r="BC1211" s="36">
        <v>46844.800000000003</v>
      </c>
      <c r="BD1211" s="36">
        <v>109.41365499999999</v>
      </c>
      <c r="BE1211" s="36">
        <v>17.931967755595419</v>
      </c>
      <c r="BF1211" s="36">
        <v>96.733839000000003</v>
      </c>
      <c r="BG1211" s="36">
        <v>122.09347099999998</v>
      </c>
      <c r="BH1211" s="36">
        <v>198.38647849999998</v>
      </c>
      <c r="BI1211" s="36">
        <v>10.574140566794282</v>
      </c>
      <c r="BJ1211" s="36">
        <v>190.90943199999998</v>
      </c>
      <c r="BK1211" s="36">
        <v>205.86352499999998</v>
      </c>
      <c r="BL1211" s="36">
        <v>52815.166666666664</v>
      </c>
      <c r="BM1211" s="36">
        <v>9922.6056250697875</v>
      </c>
      <c r="BN1211" s="36">
        <v>41333.599999999999</v>
      </c>
      <c r="BO1211" s="36">
        <v>63378.2</v>
      </c>
      <c r="BP1211" s="36">
        <v>121.98849150000001</v>
      </c>
      <c r="BQ1211" s="36">
        <v>35.715472078519532</v>
      </c>
      <c r="BR1211" s="36">
        <v>96.733839000000003</v>
      </c>
      <c r="BS1211" s="36">
        <v>147.243144</v>
      </c>
      <c r="BT1211" s="36">
        <v>202.17678000000001</v>
      </c>
      <c r="BU1211" s="36">
        <v>15.934436353577386</v>
      </c>
      <c r="BV1211" s="36">
        <v>190.90943199999998</v>
      </c>
      <c r="BW1211" s="36">
        <v>213.44412800000001</v>
      </c>
      <c r="BX1211" s="36">
        <v>77844.96875</v>
      </c>
      <c r="BY1211" s="36">
        <v>39015.134714923464</v>
      </c>
      <c r="BZ1211" s="36">
        <v>41333.599999999999</v>
      </c>
      <c r="CA1211" s="36">
        <v>209423.6</v>
      </c>
      <c r="CB1211" s="36"/>
      <c r="CC1211" s="40">
        <v>24.797999999999998</v>
      </c>
      <c r="CD1211" s="40">
        <v>59.307000000000002</v>
      </c>
      <c r="CE1211" s="40"/>
    </row>
    <row r="1212" spans="1:83" s="5" customFormat="1">
      <c r="A1212" s="13" t="s">
        <v>511</v>
      </c>
      <c r="B1212" s="13">
        <v>7</v>
      </c>
      <c r="C1212" s="13">
        <v>3</v>
      </c>
      <c r="D1212" s="13" t="s">
        <v>58</v>
      </c>
      <c r="E1212" s="35" t="s">
        <v>501</v>
      </c>
      <c r="F1212" s="13" t="s">
        <v>36</v>
      </c>
      <c r="G1212" s="36">
        <v>1053871879</v>
      </c>
      <c r="H1212" s="13"/>
      <c r="I1212" s="37">
        <v>18</v>
      </c>
      <c r="J1212" s="37" t="s">
        <v>70</v>
      </c>
      <c r="K1212" s="38">
        <v>43539</v>
      </c>
      <c r="L1212" s="39">
        <v>0.61458333333333337</v>
      </c>
      <c r="M1212" s="37" t="s">
        <v>39</v>
      </c>
      <c r="N1212" s="37" t="s">
        <v>190</v>
      </c>
      <c r="O1212" s="37"/>
      <c r="P1212" s="37" t="s">
        <v>190</v>
      </c>
      <c r="Q1212" s="37">
        <v>5</v>
      </c>
      <c r="R1212" s="13" t="s">
        <v>55</v>
      </c>
      <c r="S1212" s="13" t="s">
        <v>44</v>
      </c>
      <c r="T1212" s="13" t="s">
        <v>42</v>
      </c>
      <c r="U1212" s="13" t="s">
        <v>52</v>
      </c>
      <c r="V1212" s="13" t="s">
        <v>42</v>
      </c>
      <c r="W1212" s="13" t="s">
        <v>66</v>
      </c>
      <c r="X1212" s="13" t="s">
        <v>76</v>
      </c>
      <c r="Y1212" s="13" t="s">
        <v>41</v>
      </c>
      <c r="Z1212" s="13" t="s">
        <v>41</v>
      </c>
      <c r="AA1212" s="13"/>
      <c r="AB1212" s="13">
        <v>0</v>
      </c>
      <c r="AC1212" s="13">
        <v>1</v>
      </c>
      <c r="AD1212" s="13" t="s">
        <v>42</v>
      </c>
      <c r="AE1212" s="13">
        <v>0</v>
      </c>
      <c r="AF1212" s="13" t="s">
        <v>42</v>
      </c>
      <c r="AG1212" s="13">
        <v>0</v>
      </c>
      <c r="AH1212" s="46" t="str">
        <f t="shared" si="38"/>
        <v>0</v>
      </c>
      <c r="AI1212" s="46" t="s">
        <v>77</v>
      </c>
      <c r="AJ1212" s="46" t="str">
        <f t="shared" si="39"/>
        <v>0</v>
      </c>
      <c r="AK1212" s="13" t="s">
        <v>41</v>
      </c>
      <c r="AL1212" s="13" t="s">
        <v>41</v>
      </c>
      <c r="AM1212" s="13"/>
      <c r="AN1212" s="13">
        <v>101.31965006729475</v>
      </c>
      <c r="AO1212" s="13">
        <v>117.34261838440112</v>
      </c>
      <c r="AP1212" s="13">
        <v>125.13020833333333</v>
      </c>
      <c r="AQ1212" s="13">
        <v>148.05555555555554</v>
      </c>
      <c r="AR1212" s="36">
        <v>96.733839000000003</v>
      </c>
      <c r="AS1212" s="36">
        <v>0</v>
      </c>
      <c r="AT1212" s="36">
        <v>96.733839000000003</v>
      </c>
      <c r="AU1212" s="36">
        <v>96.733839000000003</v>
      </c>
      <c r="AV1212" s="36">
        <v>187.1750625</v>
      </c>
      <c r="AW1212" s="36">
        <v>5.2811959938124131</v>
      </c>
      <c r="AX1212" s="36">
        <v>183.44069300000001</v>
      </c>
      <c r="AY1212" s="36">
        <v>190.90943199999998</v>
      </c>
      <c r="AZ1212" s="36">
        <v>39611.350000000006</v>
      </c>
      <c r="BA1212" s="36" t="s">
        <v>50</v>
      </c>
      <c r="BB1212" s="36">
        <v>37200.199999999997</v>
      </c>
      <c r="BC1212" s="36">
        <v>41333.599999999999</v>
      </c>
      <c r="BD1212" s="36">
        <v>96.733839000000003</v>
      </c>
      <c r="BE1212" s="36">
        <v>0</v>
      </c>
      <c r="BF1212" s="36">
        <v>96.733839000000003</v>
      </c>
      <c r="BG1212" s="36">
        <v>96.733839000000003</v>
      </c>
      <c r="BH1212" s="36">
        <v>183.44069300000001</v>
      </c>
      <c r="BI1212" s="36">
        <v>0</v>
      </c>
      <c r="BJ1212" s="36">
        <v>183.44069300000001</v>
      </c>
      <c r="BK1212" s="36">
        <v>183.44069300000001</v>
      </c>
      <c r="BL1212" s="36">
        <v>32377.983333333337</v>
      </c>
      <c r="BM1212" s="36">
        <v>2986.9669328043556</v>
      </c>
      <c r="BN1212" s="36">
        <v>28933.5</v>
      </c>
      <c r="BO1212" s="36">
        <v>37200.199999999997</v>
      </c>
      <c r="BP1212" s="36">
        <v>109.41365499999999</v>
      </c>
      <c r="BQ1212" s="36">
        <v>17.931967755595419</v>
      </c>
      <c r="BR1212" s="36">
        <v>96.733839000000003</v>
      </c>
      <c r="BS1212" s="36">
        <v>122.09347099999998</v>
      </c>
      <c r="BT1212" s="36">
        <v>187.1750625</v>
      </c>
      <c r="BU1212" s="36">
        <v>5.2811959938124131</v>
      </c>
      <c r="BV1212" s="36">
        <v>183.44069300000001</v>
      </c>
      <c r="BW1212" s="36">
        <v>190.90943199999998</v>
      </c>
      <c r="BX1212" s="36">
        <v>36166.906249999993</v>
      </c>
      <c r="BY1212" s="36">
        <v>6549.9426030532768</v>
      </c>
      <c r="BZ1212" s="36">
        <v>27555.7</v>
      </c>
      <c r="CA1212" s="36">
        <v>46844.800000000003</v>
      </c>
      <c r="CB1212" s="36"/>
      <c r="CC1212" s="40">
        <v>24.484000000000002</v>
      </c>
      <c r="CD1212" s="40">
        <v>58.918999999999997</v>
      </c>
      <c r="CE1212" s="40"/>
    </row>
    <row r="1213" spans="1:83" s="5" customFormat="1">
      <c r="A1213" s="13" t="s">
        <v>511</v>
      </c>
      <c r="B1213" s="13">
        <v>7</v>
      </c>
      <c r="C1213" s="13">
        <v>4</v>
      </c>
      <c r="D1213" s="13" t="s">
        <v>67</v>
      </c>
      <c r="E1213" s="35" t="s">
        <v>502</v>
      </c>
      <c r="F1213" s="13" t="s">
        <v>36</v>
      </c>
      <c r="G1213" s="36">
        <v>1002547215</v>
      </c>
      <c r="H1213" s="13"/>
      <c r="I1213" s="37">
        <v>19</v>
      </c>
      <c r="J1213" s="37" t="s">
        <v>70</v>
      </c>
      <c r="K1213" s="38">
        <v>43539</v>
      </c>
      <c r="L1213" s="39">
        <v>0.56527777777777777</v>
      </c>
      <c r="M1213" s="37" t="s">
        <v>39</v>
      </c>
      <c r="N1213" s="37" t="s">
        <v>190</v>
      </c>
      <c r="O1213" s="37"/>
      <c r="P1213" s="37" t="s">
        <v>190</v>
      </c>
      <c r="Q1213" s="37">
        <v>1</v>
      </c>
      <c r="R1213" s="13" t="s">
        <v>51</v>
      </c>
      <c r="S1213" s="13" t="s">
        <v>63</v>
      </c>
      <c r="T1213" s="13" t="s">
        <v>42</v>
      </c>
      <c r="U1213" s="13" t="s">
        <v>52</v>
      </c>
      <c r="V1213" s="13" t="s">
        <v>42</v>
      </c>
      <c r="W1213" s="13" t="s">
        <v>66</v>
      </c>
      <c r="X1213" s="13" t="s">
        <v>106</v>
      </c>
      <c r="Y1213" s="13" t="s">
        <v>41</v>
      </c>
      <c r="Z1213" s="13" t="s">
        <v>41</v>
      </c>
      <c r="AA1213" s="13"/>
      <c r="AB1213" s="13">
        <v>2</v>
      </c>
      <c r="AC1213" s="13">
        <v>0</v>
      </c>
      <c r="AD1213" s="13" t="s">
        <v>42</v>
      </c>
      <c r="AE1213" s="13">
        <v>0</v>
      </c>
      <c r="AF1213" s="13" t="s">
        <v>42</v>
      </c>
      <c r="AG1213" s="13">
        <v>0</v>
      </c>
      <c r="AH1213" s="46" t="str">
        <f t="shared" si="38"/>
        <v>0</v>
      </c>
      <c r="AI1213" s="46" t="s">
        <v>48</v>
      </c>
      <c r="AJ1213" s="46" t="str">
        <f t="shared" si="39"/>
        <v>1</v>
      </c>
      <c r="AK1213" s="13" t="s">
        <v>41</v>
      </c>
      <c r="AL1213" s="13" t="s">
        <v>41</v>
      </c>
      <c r="AM1213" s="13"/>
      <c r="AN1213" s="13">
        <v>101.31965006729475</v>
      </c>
      <c r="AO1213" s="13">
        <v>117.34261838440112</v>
      </c>
      <c r="AP1213" s="13">
        <v>125.13020833333333</v>
      </c>
      <c r="AQ1213" s="13">
        <v>148.05555555555554</v>
      </c>
      <c r="AR1213" s="36">
        <v>1554.8282899999999</v>
      </c>
      <c r="AS1213" s="36">
        <v>58.364933696078076</v>
      </c>
      <c r="AT1213" s="36">
        <v>1513.5580495999998</v>
      </c>
      <c r="AU1213" s="36">
        <v>1596.0985303999998</v>
      </c>
      <c r="AV1213" s="36">
        <v>941.44966610000006</v>
      </c>
      <c r="AW1213" s="36">
        <v>95.809375192693793</v>
      </c>
      <c r="AX1213" s="36">
        <v>873.70220720000009</v>
      </c>
      <c r="AY1213" s="36">
        <v>1009.197125</v>
      </c>
      <c r="AZ1213" s="36">
        <v>221823.7</v>
      </c>
      <c r="BA1213" s="36" t="s">
        <v>50</v>
      </c>
      <c r="BB1213" s="36">
        <v>170845.6</v>
      </c>
      <c r="BC1213" s="36">
        <v>253512.8</v>
      </c>
      <c r="BD1213" s="36">
        <v>1595.8449355999996</v>
      </c>
      <c r="BE1213" s="36">
        <v>116.37123018664875</v>
      </c>
      <c r="BF1213" s="36">
        <v>1513.5580495999998</v>
      </c>
      <c r="BG1213" s="36">
        <v>1678.1318215999997</v>
      </c>
      <c r="BH1213" s="36">
        <v>945.23320520000016</v>
      </c>
      <c r="BI1213" s="36">
        <v>101.16010750168275</v>
      </c>
      <c r="BJ1213" s="36">
        <v>873.70220720000009</v>
      </c>
      <c r="BK1213" s="36">
        <v>1016.7642032000001</v>
      </c>
      <c r="BL1213" s="36">
        <v>195645.73333333331</v>
      </c>
      <c r="BM1213" s="36">
        <v>52832.348266404639</v>
      </c>
      <c r="BN1213" s="36">
        <v>132267.5</v>
      </c>
      <c r="BO1213" s="36">
        <v>253512.8</v>
      </c>
      <c r="BP1213" s="36">
        <v>1337.6977747999999</v>
      </c>
      <c r="BQ1213" s="36">
        <v>248.70398570481751</v>
      </c>
      <c r="BR1213" s="36">
        <v>1161.8374999999999</v>
      </c>
      <c r="BS1213" s="36">
        <v>1513.5580495999998</v>
      </c>
      <c r="BT1213" s="36">
        <v>851.20921250000004</v>
      </c>
      <c r="BU1213" s="36">
        <v>31.809898163126224</v>
      </c>
      <c r="BV1213" s="36">
        <v>828.71621779999998</v>
      </c>
      <c r="BW1213" s="36">
        <v>873.70220720000009</v>
      </c>
      <c r="BX1213" s="36">
        <v>159651.05624999997</v>
      </c>
      <c r="BY1213" s="36">
        <v>57647.660030845713</v>
      </c>
      <c r="BZ1213" s="36">
        <v>85422.8</v>
      </c>
      <c r="CA1213" s="36">
        <v>253512.8</v>
      </c>
      <c r="CB1213" s="36"/>
      <c r="CC1213" s="40">
        <v>23.207999999999998</v>
      </c>
      <c r="CD1213" s="40">
        <v>63.911000000000001</v>
      </c>
      <c r="CE1213" s="40"/>
    </row>
    <row r="1214" spans="1:83" s="5" customFormat="1">
      <c r="A1214" s="13" t="s">
        <v>511</v>
      </c>
      <c r="B1214" s="13">
        <v>7</v>
      </c>
      <c r="C1214" s="13">
        <v>4</v>
      </c>
      <c r="D1214" s="13" t="s">
        <v>67</v>
      </c>
      <c r="E1214" s="35" t="s">
        <v>502</v>
      </c>
      <c r="F1214" s="13" t="s">
        <v>36</v>
      </c>
      <c r="G1214" s="36">
        <v>1002547215</v>
      </c>
      <c r="H1214" s="13"/>
      <c r="I1214" s="37">
        <v>19</v>
      </c>
      <c r="J1214" s="37" t="s">
        <v>70</v>
      </c>
      <c r="K1214" s="38">
        <v>43539</v>
      </c>
      <c r="L1214" s="39">
        <v>0.57708333333333328</v>
      </c>
      <c r="M1214" s="37" t="s">
        <v>39</v>
      </c>
      <c r="N1214" s="37" t="s">
        <v>190</v>
      </c>
      <c r="O1214" s="37"/>
      <c r="P1214" s="37" t="s">
        <v>190</v>
      </c>
      <c r="Q1214" s="37">
        <v>2</v>
      </c>
      <c r="R1214" s="13" t="s">
        <v>55</v>
      </c>
      <c r="S1214" s="13" t="s">
        <v>63</v>
      </c>
      <c r="T1214" s="13" t="s">
        <v>42</v>
      </c>
      <c r="U1214" s="13" t="s">
        <v>52</v>
      </c>
      <c r="V1214" s="13" t="s">
        <v>42</v>
      </c>
      <c r="W1214" s="13" t="s">
        <v>66</v>
      </c>
      <c r="X1214" s="13" t="s">
        <v>76</v>
      </c>
      <c r="Y1214" s="13" t="s">
        <v>41</v>
      </c>
      <c r="Z1214" s="13" t="s">
        <v>41</v>
      </c>
      <c r="AA1214" s="13"/>
      <c r="AB1214" s="13">
        <v>0</v>
      </c>
      <c r="AC1214" s="13">
        <v>0</v>
      </c>
      <c r="AD1214" s="13" t="s">
        <v>42</v>
      </c>
      <c r="AE1214" s="13">
        <v>0</v>
      </c>
      <c r="AF1214" s="13" t="s">
        <v>42</v>
      </c>
      <c r="AG1214" s="13">
        <v>0</v>
      </c>
      <c r="AH1214" s="46" t="str">
        <f t="shared" si="38"/>
        <v>0</v>
      </c>
      <c r="AI1214" s="46" t="s">
        <v>77</v>
      </c>
      <c r="AJ1214" s="46" t="str">
        <f t="shared" si="39"/>
        <v>0</v>
      </c>
      <c r="AK1214" s="13" t="s">
        <v>41</v>
      </c>
      <c r="AL1214" s="13" t="s">
        <v>41</v>
      </c>
      <c r="AM1214" s="13"/>
      <c r="AN1214" s="13">
        <v>101.31965006729475</v>
      </c>
      <c r="AO1214" s="13">
        <v>117.34261838440112</v>
      </c>
      <c r="AP1214" s="13">
        <v>125.13020833333333</v>
      </c>
      <c r="AQ1214" s="13">
        <v>148.05555555555554</v>
      </c>
      <c r="AR1214" s="36">
        <v>1284.9266515999998</v>
      </c>
      <c r="AS1214" s="36">
        <v>141.2477332382567</v>
      </c>
      <c r="AT1214" s="36">
        <v>1185.0494216</v>
      </c>
      <c r="AU1214" s="36">
        <v>1384.8038815999996</v>
      </c>
      <c r="AV1214" s="36">
        <v>795.081593</v>
      </c>
      <c r="AW1214" s="36">
        <v>79.29336939169869</v>
      </c>
      <c r="AX1214" s="36">
        <v>739.01271380000003</v>
      </c>
      <c r="AY1214" s="36">
        <v>851.15047219999997</v>
      </c>
      <c r="AZ1214" s="36">
        <v>136400.9</v>
      </c>
      <c r="BA1214" s="36" t="s">
        <v>50</v>
      </c>
      <c r="BB1214" s="36">
        <v>77156.100000000006</v>
      </c>
      <c r="BC1214" s="36">
        <v>198401.3</v>
      </c>
      <c r="BD1214" s="36">
        <v>1296.3650299999999</v>
      </c>
      <c r="BE1214" s="36">
        <v>157.42404310309237</v>
      </c>
      <c r="BF1214" s="36">
        <v>1185.0494216</v>
      </c>
      <c r="BG1214" s="36">
        <v>1407.6806383999999</v>
      </c>
      <c r="BH1214" s="36">
        <v>802.59758980000004</v>
      </c>
      <c r="BI1214" s="36">
        <v>89.922594001011532</v>
      </c>
      <c r="BJ1214" s="36">
        <v>739.01271380000003</v>
      </c>
      <c r="BK1214" s="36">
        <v>866.18246580000005</v>
      </c>
      <c r="BL1214" s="36">
        <v>106089.59999999999</v>
      </c>
      <c r="BM1214" s="36">
        <v>56465.728044469608</v>
      </c>
      <c r="BN1214" s="36">
        <v>74400.5</v>
      </c>
      <c r="BO1214" s="36">
        <v>220445.9</v>
      </c>
      <c r="BP1214" s="36">
        <v>1379.369876</v>
      </c>
      <c r="BQ1214" s="36">
        <v>274.81062205898297</v>
      </c>
      <c r="BR1214" s="36">
        <v>1185.0494216</v>
      </c>
      <c r="BS1214" s="36">
        <v>1573.6903304</v>
      </c>
      <c r="BT1214" s="36">
        <v>877.88845850000007</v>
      </c>
      <c r="BU1214" s="36">
        <v>196.39996163940376</v>
      </c>
      <c r="BV1214" s="36">
        <v>739.01271380000003</v>
      </c>
      <c r="BW1214" s="36">
        <v>1016.7642032000001</v>
      </c>
      <c r="BX1214" s="36">
        <v>146734.31250000003</v>
      </c>
      <c r="BY1214" s="36">
        <v>68616.917548787926</v>
      </c>
      <c r="BZ1214" s="36">
        <v>74400.5</v>
      </c>
      <c r="CA1214" s="36">
        <v>242490.5</v>
      </c>
      <c r="CB1214" s="36"/>
      <c r="CC1214" s="40">
        <v>24.074000000000002</v>
      </c>
      <c r="CD1214" s="40">
        <v>62.262</v>
      </c>
      <c r="CE1214" s="40"/>
    </row>
    <row r="1215" spans="1:83" s="5" customFormat="1">
      <c r="A1215" s="13" t="s">
        <v>511</v>
      </c>
      <c r="B1215" s="13">
        <v>7</v>
      </c>
      <c r="C1215" s="13">
        <v>4</v>
      </c>
      <c r="D1215" s="13" t="s">
        <v>67</v>
      </c>
      <c r="E1215" s="35" t="s">
        <v>502</v>
      </c>
      <c r="F1215" s="13" t="s">
        <v>36</v>
      </c>
      <c r="G1215" s="36">
        <v>1002547215</v>
      </c>
      <c r="H1215" s="13"/>
      <c r="I1215" s="37">
        <v>19</v>
      </c>
      <c r="J1215" s="37" t="s">
        <v>70</v>
      </c>
      <c r="K1215" s="38">
        <v>43539</v>
      </c>
      <c r="L1215" s="39">
        <v>0.58958333333333335</v>
      </c>
      <c r="M1215" s="37" t="s">
        <v>39</v>
      </c>
      <c r="N1215" s="37" t="s">
        <v>190</v>
      </c>
      <c r="O1215" s="37"/>
      <c r="P1215" s="37" t="s">
        <v>190</v>
      </c>
      <c r="Q1215" s="37">
        <v>3</v>
      </c>
      <c r="R1215" s="13" t="s">
        <v>55</v>
      </c>
      <c r="S1215" s="13" t="s">
        <v>44</v>
      </c>
      <c r="T1215" s="13" t="s">
        <v>42</v>
      </c>
      <c r="U1215" s="13" t="s">
        <v>52</v>
      </c>
      <c r="V1215" s="13" t="s">
        <v>42</v>
      </c>
      <c r="W1215" s="13" t="s">
        <v>72</v>
      </c>
      <c r="X1215" s="13" t="s">
        <v>106</v>
      </c>
      <c r="Y1215" s="13" t="s">
        <v>41</v>
      </c>
      <c r="Z1215" s="13" t="s">
        <v>41</v>
      </c>
      <c r="AA1215" s="13"/>
      <c r="AB1215" s="13">
        <v>0</v>
      </c>
      <c r="AC1215" s="13">
        <v>1</v>
      </c>
      <c r="AD1215" s="13" t="s">
        <v>42</v>
      </c>
      <c r="AE1215" s="13">
        <v>0</v>
      </c>
      <c r="AF1215" s="13" t="s">
        <v>42</v>
      </c>
      <c r="AG1215" s="13">
        <v>1</v>
      </c>
      <c r="AH1215" s="46" t="str">
        <f t="shared" si="38"/>
        <v>-1</v>
      </c>
      <c r="AI1215" s="46" t="s">
        <v>48</v>
      </c>
      <c r="AJ1215" s="46" t="str">
        <f t="shared" si="39"/>
        <v>1</v>
      </c>
      <c r="AK1215" s="13" t="s">
        <v>41</v>
      </c>
      <c r="AL1215" s="13" t="s">
        <v>41</v>
      </c>
      <c r="AM1215" s="13"/>
      <c r="AN1215" s="13">
        <v>101.31965006729475</v>
      </c>
      <c r="AO1215" s="13">
        <v>117.34261838440112</v>
      </c>
      <c r="AP1215" s="13">
        <v>125.13020833333333</v>
      </c>
      <c r="AQ1215" s="13">
        <v>148.05555555555554</v>
      </c>
      <c r="AR1215" s="36">
        <v>606.33726520000005</v>
      </c>
      <c r="AS1215" s="36">
        <v>34.404316076813274</v>
      </c>
      <c r="AT1215" s="36">
        <v>582.00973999999997</v>
      </c>
      <c r="AU1215" s="36">
        <v>630.66479040000002</v>
      </c>
      <c r="AV1215" s="36">
        <v>186.43110339999998</v>
      </c>
      <c r="AW1215" s="36">
        <v>10.308624657464511</v>
      </c>
      <c r="AX1215" s="36">
        <v>179.14180499999998</v>
      </c>
      <c r="AY1215" s="36">
        <v>193.72040179999999</v>
      </c>
      <c r="AZ1215" s="36">
        <v>127445.27499999999</v>
      </c>
      <c r="BA1215" s="36" t="s">
        <v>50</v>
      </c>
      <c r="BB1215" s="36">
        <v>79911.600000000006</v>
      </c>
      <c r="BC1215" s="36">
        <v>187379</v>
      </c>
      <c r="BD1215" s="36">
        <v>573.86348120000002</v>
      </c>
      <c r="BE1215" s="36">
        <v>11.520549677561091</v>
      </c>
      <c r="BF1215" s="36">
        <v>565.71722240000008</v>
      </c>
      <c r="BG1215" s="36">
        <v>582.00973999999997</v>
      </c>
      <c r="BH1215" s="36">
        <v>175.49902809999998</v>
      </c>
      <c r="BI1215" s="36">
        <v>5.1516644966794019</v>
      </c>
      <c r="BJ1215" s="36">
        <v>171.8562512</v>
      </c>
      <c r="BK1215" s="36">
        <v>179.14180499999998</v>
      </c>
      <c r="BL1215" s="36">
        <v>139156.46666666667</v>
      </c>
      <c r="BM1215" s="36">
        <v>44560.26156892108</v>
      </c>
      <c r="BN1215" s="36">
        <v>85422.8</v>
      </c>
      <c r="BO1215" s="36">
        <v>198401.3</v>
      </c>
      <c r="BP1215" s="36">
        <v>979.58902519999992</v>
      </c>
      <c r="BQ1215" s="36">
        <v>562.26201724844054</v>
      </c>
      <c r="BR1215" s="36">
        <v>582.00973999999997</v>
      </c>
      <c r="BS1215" s="36">
        <v>1377.1683103999999</v>
      </c>
      <c r="BT1215" s="36">
        <v>526.42200610000009</v>
      </c>
      <c r="BU1215" s="36">
        <v>491.12837033927576</v>
      </c>
      <c r="BV1215" s="36">
        <v>179.14180499999998</v>
      </c>
      <c r="BW1215" s="36">
        <v>873.70220720000009</v>
      </c>
      <c r="BX1215" s="36">
        <v>165162.19374999998</v>
      </c>
      <c r="BY1215" s="36">
        <v>39440.571134277066</v>
      </c>
      <c r="BZ1215" s="36">
        <v>85422.8</v>
      </c>
      <c r="CA1215" s="36">
        <v>209423.6</v>
      </c>
      <c r="CB1215" s="36"/>
      <c r="CC1215" s="40">
        <v>24.532</v>
      </c>
      <c r="CD1215" s="40">
        <v>60.006</v>
      </c>
      <c r="CE1215" s="40"/>
    </row>
    <row r="1216" spans="1:83" s="5" customFormat="1">
      <c r="A1216" s="13" t="s">
        <v>511</v>
      </c>
      <c r="B1216" s="13">
        <v>7</v>
      </c>
      <c r="C1216" s="13">
        <v>4</v>
      </c>
      <c r="D1216" s="13" t="s">
        <v>67</v>
      </c>
      <c r="E1216" s="35" t="s">
        <v>502</v>
      </c>
      <c r="F1216" s="13" t="s">
        <v>36</v>
      </c>
      <c r="G1216" s="36">
        <v>1002547215</v>
      </c>
      <c r="H1216" s="13"/>
      <c r="I1216" s="37">
        <v>19</v>
      </c>
      <c r="J1216" s="37" t="s">
        <v>70</v>
      </c>
      <c r="K1216" s="38">
        <v>43539</v>
      </c>
      <c r="L1216" s="39">
        <v>0.60277777777777775</v>
      </c>
      <c r="M1216" s="37" t="s">
        <v>39</v>
      </c>
      <c r="N1216" s="37" t="s">
        <v>190</v>
      </c>
      <c r="O1216" s="37"/>
      <c r="P1216" s="37" t="s">
        <v>190</v>
      </c>
      <c r="Q1216" s="37">
        <v>4</v>
      </c>
      <c r="R1216" s="13" t="s">
        <v>62</v>
      </c>
      <c r="S1216" s="13" t="s">
        <v>44</v>
      </c>
      <c r="T1216" s="13" t="s">
        <v>42</v>
      </c>
      <c r="U1216" s="13" t="s">
        <v>52</v>
      </c>
      <c r="V1216" s="13" t="s">
        <v>42</v>
      </c>
      <c r="W1216" s="13" t="s">
        <v>66</v>
      </c>
      <c r="X1216" s="13" t="s">
        <v>76</v>
      </c>
      <c r="Y1216" s="13" t="s">
        <v>41</v>
      </c>
      <c r="Z1216" s="13" t="s">
        <v>41</v>
      </c>
      <c r="AA1216" s="13"/>
      <c r="AB1216" s="13">
        <v>1</v>
      </c>
      <c r="AC1216" s="13">
        <v>1</v>
      </c>
      <c r="AD1216" s="13" t="s">
        <v>42</v>
      </c>
      <c r="AE1216" s="13">
        <v>0</v>
      </c>
      <c r="AF1216" s="13" t="s">
        <v>42</v>
      </c>
      <c r="AG1216" s="13">
        <v>0</v>
      </c>
      <c r="AH1216" s="46" t="str">
        <f t="shared" si="38"/>
        <v>0</v>
      </c>
      <c r="AI1216" s="46" t="s">
        <v>77</v>
      </c>
      <c r="AJ1216" s="46" t="str">
        <f t="shared" si="39"/>
        <v>0</v>
      </c>
      <c r="AK1216" s="13" t="s">
        <v>41</v>
      </c>
      <c r="AL1216" s="13" t="s">
        <v>41</v>
      </c>
      <c r="AM1216" s="13"/>
      <c r="AN1216" s="13">
        <v>101.31965006729475</v>
      </c>
      <c r="AO1216" s="13">
        <v>117.34261838440112</v>
      </c>
      <c r="AP1216" s="13">
        <v>125.13020833333333</v>
      </c>
      <c r="AQ1216" s="13">
        <v>148.05555555555554</v>
      </c>
      <c r="AR1216" s="36">
        <v>447.206774</v>
      </c>
      <c r="AS1216" s="36">
        <v>5.8149073229086348</v>
      </c>
      <c r="AT1216" s="36">
        <v>443.09501360000002</v>
      </c>
      <c r="AU1216" s="36">
        <v>451.31853440000003</v>
      </c>
      <c r="AV1216" s="36">
        <v>139.19452849999999</v>
      </c>
      <c r="AW1216" s="36">
        <v>5.1428607344109327</v>
      </c>
      <c r="AX1216" s="36">
        <v>135.55797680000001</v>
      </c>
      <c r="AY1216" s="36">
        <v>142.8310802</v>
      </c>
      <c r="AZ1216" s="36">
        <v>44433.65</v>
      </c>
      <c r="BA1216" s="36" t="s">
        <v>50</v>
      </c>
      <c r="BB1216" s="36">
        <v>41333.599999999999</v>
      </c>
      <c r="BC1216" s="36">
        <v>46844.800000000003</v>
      </c>
      <c r="BD1216" s="36">
        <v>488.13535999999999</v>
      </c>
      <c r="BE1216" s="36">
        <v>63.696668732862172</v>
      </c>
      <c r="BF1216" s="36">
        <v>443.09501360000002</v>
      </c>
      <c r="BG1216" s="36">
        <v>533.17570639999997</v>
      </c>
      <c r="BH1216" s="36">
        <v>146.42530479999999</v>
      </c>
      <c r="BI1216" s="36">
        <v>15.368722644356883</v>
      </c>
      <c r="BJ1216" s="36">
        <v>135.55797680000001</v>
      </c>
      <c r="BK1216" s="36">
        <v>157.29263280000001</v>
      </c>
      <c r="BL1216" s="36">
        <v>52815.166666666664</v>
      </c>
      <c r="BM1216" s="36">
        <v>9922.6056250697875</v>
      </c>
      <c r="BN1216" s="36">
        <v>41333.599999999999</v>
      </c>
      <c r="BO1216" s="36">
        <v>63378.2</v>
      </c>
      <c r="BP1216" s="36">
        <v>512.55237680000005</v>
      </c>
      <c r="BQ1216" s="36">
        <v>98.227545044112873</v>
      </c>
      <c r="BR1216" s="36">
        <v>443.09501360000002</v>
      </c>
      <c r="BS1216" s="36">
        <v>582.00973999999997</v>
      </c>
      <c r="BT1216" s="36">
        <v>157.34989089999999</v>
      </c>
      <c r="BU1216" s="36">
        <v>30.818420470289386</v>
      </c>
      <c r="BV1216" s="36">
        <v>135.55797680000001</v>
      </c>
      <c r="BW1216" s="36">
        <v>179.14180499999998</v>
      </c>
      <c r="BX1216" s="36">
        <v>77844.96875</v>
      </c>
      <c r="BY1216" s="36">
        <v>39015.134714923464</v>
      </c>
      <c r="BZ1216" s="36">
        <v>41333.599999999999</v>
      </c>
      <c r="CA1216" s="36">
        <v>209423.6</v>
      </c>
      <c r="CB1216" s="36"/>
      <c r="CC1216" s="40">
        <v>24.797999999999998</v>
      </c>
      <c r="CD1216" s="40">
        <v>59.307000000000002</v>
      </c>
      <c r="CE1216" s="40"/>
    </row>
    <row r="1217" spans="1:83" s="5" customFormat="1">
      <c r="A1217" s="13" t="s">
        <v>511</v>
      </c>
      <c r="B1217" s="13">
        <v>7</v>
      </c>
      <c r="C1217" s="13">
        <v>4</v>
      </c>
      <c r="D1217" s="13" t="s">
        <v>67</v>
      </c>
      <c r="E1217" s="35" t="s">
        <v>502</v>
      </c>
      <c r="F1217" s="13" t="s">
        <v>36</v>
      </c>
      <c r="G1217" s="36">
        <v>1002547215</v>
      </c>
      <c r="H1217" s="13"/>
      <c r="I1217" s="37">
        <v>19</v>
      </c>
      <c r="J1217" s="37" t="s">
        <v>70</v>
      </c>
      <c r="K1217" s="38">
        <v>43539</v>
      </c>
      <c r="L1217" s="39">
        <v>0.61458333333333337</v>
      </c>
      <c r="M1217" s="37" t="s">
        <v>39</v>
      </c>
      <c r="N1217" s="37" t="s">
        <v>190</v>
      </c>
      <c r="O1217" s="37"/>
      <c r="P1217" s="37" t="s">
        <v>190</v>
      </c>
      <c r="Q1217" s="37">
        <v>5</v>
      </c>
      <c r="R1217" s="13" t="s">
        <v>62</v>
      </c>
      <c r="S1217" s="13" t="s">
        <v>44</v>
      </c>
      <c r="T1217" s="13" t="s">
        <v>42</v>
      </c>
      <c r="U1217" s="13" t="s">
        <v>52</v>
      </c>
      <c r="V1217" s="13" t="s">
        <v>42</v>
      </c>
      <c r="W1217" s="13" t="s">
        <v>66</v>
      </c>
      <c r="X1217" s="13" t="s">
        <v>76</v>
      </c>
      <c r="Y1217" s="13" t="s">
        <v>41</v>
      </c>
      <c r="Z1217" s="13" t="s">
        <v>41</v>
      </c>
      <c r="AA1217" s="13"/>
      <c r="AB1217" s="13">
        <v>1</v>
      </c>
      <c r="AC1217" s="13">
        <v>1</v>
      </c>
      <c r="AD1217" s="13" t="s">
        <v>42</v>
      </c>
      <c r="AE1217" s="13">
        <v>0</v>
      </c>
      <c r="AF1217" s="13" t="s">
        <v>42</v>
      </c>
      <c r="AG1217" s="13">
        <v>0</v>
      </c>
      <c r="AH1217" s="46" t="str">
        <f t="shared" si="38"/>
        <v>0</v>
      </c>
      <c r="AI1217" s="46" t="s">
        <v>77</v>
      </c>
      <c r="AJ1217" s="46" t="str">
        <f t="shared" si="39"/>
        <v>0</v>
      </c>
      <c r="AK1217" s="13" t="s">
        <v>41</v>
      </c>
      <c r="AL1217" s="13" t="s">
        <v>41</v>
      </c>
      <c r="AM1217" s="13"/>
      <c r="AN1217" s="13">
        <v>101.31965006729475</v>
      </c>
      <c r="AO1217" s="13">
        <v>117.34261838440112</v>
      </c>
      <c r="AP1217" s="13">
        <v>125.13020833333333</v>
      </c>
      <c r="AQ1217" s="13">
        <v>148.05555555555554</v>
      </c>
      <c r="AR1217" s="36">
        <v>352.50641680000001</v>
      </c>
      <c r="AS1217" s="36">
        <v>23.421672144352875</v>
      </c>
      <c r="AT1217" s="36">
        <v>335.94479360000003</v>
      </c>
      <c r="AU1217" s="36">
        <v>369.06804</v>
      </c>
      <c r="AV1217" s="36">
        <v>121.01925920000001</v>
      </c>
      <c r="AW1217" s="36">
        <v>0</v>
      </c>
      <c r="AX1217" s="36">
        <v>121.01925920000001</v>
      </c>
      <c r="AY1217" s="36">
        <v>121.01925920000001</v>
      </c>
      <c r="AZ1217" s="36">
        <v>39611.350000000006</v>
      </c>
      <c r="BA1217" s="36" t="s">
        <v>50</v>
      </c>
      <c r="BB1217" s="36">
        <v>37200.199999999997</v>
      </c>
      <c r="BC1217" s="36">
        <v>41333.599999999999</v>
      </c>
      <c r="BD1217" s="36">
        <v>323.54993200000001</v>
      </c>
      <c r="BE1217" s="36">
        <v>17.528981378457459</v>
      </c>
      <c r="BF1217" s="36">
        <v>311.15507040000006</v>
      </c>
      <c r="BG1217" s="36">
        <v>335.94479360000003</v>
      </c>
      <c r="BH1217" s="36">
        <v>113.80085450000001</v>
      </c>
      <c r="BI1217" s="36">
        <v>10.208365825437694</v>
      </c>
      <c r="BJ1217" s="36">
        <v>106.58244980000001</v>
      </c>
      <c r="BK1217" s="36">
        <v>121.01925920000001</v>
      </c>
      <c r="BL1217" s="36">
        <v>32377.983333333337</v>
      </c>
      <c r="BM1217" s="36">
        <v>2986.9669328043556</v>
      </c>
      <c r="BN1217" s="36">
        <v>28933.5</v>
      </c>
      <c r="BO1217" s="36">
        <v>37200.199999999997</v>
      </c>
      <c r="BP1217" s="36">
        <v>393.631664</v>
      </c>
      <c r="BQ1217" s="36">
        <v>81.581554490539389</v>
      </c>
      <c r="BR1217" s="36">
        <v>335.94479360000003</v>
      </c>
      <c r="BS1217" s="36">
        <v>451.31853440000003</v>
      </c>
      <c r="BT1217" s="36">
        <v>131.9251697</v>
      </c>
      <c r="BU1217" s="36">
        <v>15.423286539127139</v>
      </c>
      <c r="BV1217" s="36">
        <v>121.01925920000001</v>
      </c>
      <c r="BW1217" s="36">
        <v>142.8310802</v>
      </c>
      <c r="BX1217" s="36">
        <v>36166.906249999993</v>
      </c>
      <c r="BY1217" s="36">
        <v>6549.9426030532768</v>
      </c>
      <c r="BZ1217" s="36">
        <v>27555.7</v>
      </c>
      <c r="CA1217" s="36">
        <v>46844.800000000003</v>
      </c>
      <c r="CB1217" s="36"/>
      <c r="CC1217" s="40">
        <v>24.484000000000002</v>
      </c>
      <c r="CD1217" s="40">
        <v>58.918999999999997</v>
      </c>
      <c r="CE1217" s="40"/>
    </row>
    <row r="1218" spans="1:83" s="5" customFormat="1">
      <c r="A1218" s="13" t="s">
        <v>511</v>
      </c>
      <c r="B1218" s="13">
        <v>7</v>
      </c>
      <c r="C1218" s="13">
        <v>5</v>
      </c>
      <c r="D1218" s="13" t="s">
        <v>107</v>
      </c>
      <c r="E1218" s="35" t="s">
        <v>503</v>
      </c>
      <c r="F1218" s="13" t="s">
        <v>36</v>
      </c>
      <c r="G1218" s="36">
        <v>1054565570</v>
      </c>
      <c r="H1218" s="13"/>
      <c r="I1218" s="37">
        <v>22</v>
      </c>
      <c r="J1218" s="37" t="s">
        <v>38</v>
      </c>
      <c r="K1218" s="38">
        <v>43539</v>
      </c>
      <c r="L1218" s="39">
        <v>0.56527777777777777</v>
      </c>
      <c r="M1218" s="37" t="s">
        <v>39</v>
      </c>
      <c r="N1218" s="37" t="s">
        <v>190</v>
      </c>
      <c r="O1218" s="37"/>
      <c r="P1218" s="37"/>
      <c r="Q1218" s="37">
        <v>1</v>
      </c>
      <c r="R1218" s="13" t="s">
        <v>43</v>
      </c>
      <c r="S1218" s="13" t="s">
        <v>56</v>
      </c>
      <c r="T1218" s="13" t="s">
        <v>41</v>
      </c>
      <c r="U1218" s="13" t="s">
        <v>52</v>
      </c>
      <c r="V1218" s="13" t="s">
        <v>42</v>
      </c>
      <c r="W1218" s="13" t="s">
        <v>66</v>
      </c>
      <c r="X1218" s="13" t="s">
        <v>76</v>
      </c>
      <c r="Y1218" s="13" t="s">
        <v>41</v>
      </c>
      <c r="Z1218" s="13" t="s">
        <v>41</v>
      </c>
      <c r="AA1218" s="13"/>
      <c r="AB1218" s="13">
        <v>-1</v>
      </c>
      <c r="AC1218" s="13">
        <v>2</v>
      </c>
      <c r="AD1218" s="13" t="s">
        <v>41</v>
      </c>
      <c r="AE1218" s="13">
        <v>0</v>
      </c>
      <c r="AF1218" s="13" t="s">
        <v>42</v>
      </c>
      <c r="AG1218" s="13">
        <v>0</v>
      </c>
      <c r="AH1218" s="46" t="str">
        <f t="shared" si="38"/>
        <v>0</v>
      </c>
      <c r="AI1218" s="46" t="s">
        <v>77</v>
      </c>
      <c r="AJ1218" s="46" t="str">
        <f t="shared" si="39"/>
        <v>0</v>
      </c>
      <c r="AK1218" s="13" t="s">
        <v>41</v>
      </c>
      <c r="AL1218" s="13" t="s">
        <v>41</v>
      </c>
      <c r="AM1218" s="13"/>
      <c r="AN1218" s="13">
        <v>101.31965006729475</v>
      </c>
      <c r="AO1218" s="13">
        <v>117.34261838440112</v>
      </c>
      <c r="AP1218" s="13">
        <v>125.13020833333333</v>
      </c>
      <c r="AQ1218" s="13">
        <v>148.05555555555554</v>
      </c>
      <c r="AR1218" s="36">
        <v>961.32772964999992</v>
      </c>
      <c r="AS1218" s="36">
        <v>35.306057747187303</v>
      </c>
      <c r="AT1218" s="36">
        <v>936.36257679999994</v>
      </c>
      <c r="AU1218" s="36">
        <v>986.29288249999991</v>
      </c>
      <c r="AV1218" s="36">
        <v>617.25203980000015</v>
      </c>
      <c r="AW1218" s="36">
        <v>17.564159092293295</v>
      </c>
      <c r="AX1218" s="36">
        <v>604.8323038000002</v>
      </c>
      <c r="AY1218" s="36">
        <v>629.67177580000009</v>
      </c>
      <c r="AZ1218" s="36">
        <v>221823.7</v>
      </c>
      <c r="BA1218" s="36" t="s">
        <v>50</v>
      </c>
      <c r="BB1218" s="36">
        <v>170845.6</v>
      </c>
      <c r="BC1218" s="36">
        <v>253512.8</v>
      </c>
      <c r="BD1218" s="36">
        <v>969.59942380000007</v>
      </c>
      <c r="BE1218" s="36">
        <v>47.003999797919612</v>
      </c>
      <c r="BF1218" s="36">
        <v>936.36257679999994</v>
      </c>
      <c r="BG1218" s="36">
        <v>1002.8362708000001</v>
      </c>
      <c r="BH1218" s="36">
        <v>621.4082535</v>
      </c>
      <c r="BI1218" s="36">
        <v>11.686385309632559</v>
      </c>
      <c r="BJ1218" s="36">
        <v>613.14473120000002</v>
      </c>
      <c r="BK1218" s="36">
        <v>629.67177580000009</v>
      </c>
      <c r="BL1218" s="36">
        <v>195645.73333333331</v>
      </c>
      <c r="BM1218" s="36">
        <v>52832.348266404639</v>
      </c>
      <c r="BN1218" s="36">
        <v>132267.5</v>
      </c>
      <c r="BO1218" s="36">
        <v>253512.8</v>
      </c>
      <c r="BP1218" s="36">
        <v>814.70686964999993</v>
      </c>
      <c r="BQ1218" s="36">
        <v>172.04715099161945</v>
      </c>
      <c r="BR1218" s="36">
        <v>693.05116249999992</v>
      </c>
      <c r="BS1218" s="36">
        <v>936.36257679999994</v>
      </c>
      <c r="BT1218" s="36">
        <v>551.02707540000006</v>
      </c>
      <c r="BU1218" s="36">
        <v>111.22040191444883</v>
      </c>
      <c r="BV1218" s="36">
        <v>472.38237500000008</v>
      </c>
      <c r="BW1218" s="36">
        <v>629.67177580000009</v>
      </c>
      <c r="BX1218" s="36">
        <v>159651.05624999997</v>
      </c>
      <c r="BY1218" s="36">
        <v>57647.660030845713</v>
      </c>
      <c r="BZ1218" s="36">
        <v>85422.8</v>
      </c>
      <c r="CA1218" s="36">
        <v>253512.8</v>
      </c>
      <c r="CB1218" s="36"/>
      <c r="CC1218" s="40">
        <v>23.207999999999998</v>
      </c>
      <c r="CD1218" s="40">
        <v>63.911000000000001</v>
      </c>
      <c r="CE1218" s="40"/>
    </row>
    <row r="1219" spans="1:83" s="5" customFormat="1">
      <c r="A1219" s="13" t="s">
        <v>511</v>
      </c>
      <c r="B1219" s="13">
        <v>7</v>
      </c>
      <c r="C1219" s="13">
        <v>5</v>
      </c>
      <c r="D1219" s="13" t="s">
        <v>107</v>
      </c>
      <c r="E1219" s="35" t="s">
        <v>503</v>
      </c>
      <c r="F1219" s="13" t="s">
        <v>36</v>
      </c>
      <c r="G1219" s="36">
        <v>1054565570</v>
      </c>
      <c r="H1219" s="13"/>
      <c r="I1219" s="37">
        <v>22</v>
      </c>
      <c r="J1219" s="37" t="s">
        <v>38</v>
      </c>
      <c r="K1219" s="38">
        <v>43539</v>
      </c>
      <c r="L1219" s="39">
        <v>0.57708333333333328</v>
      </c>
      <c r="M1219" s="37" t="s">
        <v>39</v>
      </c>
      <c r="N1219" s="37" t="s">
        <v>190</v>
      </c>
      <c r="O1219" s="37"/>
      <c r="P1219" s="37"/>
      <c r="Q1219" s="37">
        <v>2</v>
      </c>
      <c r="R1219" s="13" t="s">
        <v>43</v>
      </c>
      <c r="S1219" s="13" t="s">
        <v>56</v>
      </c>
      <c r="T1219" s="13" t="s">
        <v>41</v>
      </c>
      <c r="U1219" s="13" t="s">
        <v>52</v>
      </c>
      <c r="V1219" s="13" t="s">
        <v>42</v>
      </c>
      <c r="W1219" s="13" t="s">
        <v>66</v>
      </c>
      <c r="X1219" s="13" t="s">
        <v>76</v>
      </c>
      <c r="Y1219" s="13" t="s">
        <v>41</v>
      </c>
      <c r="Z1219" s="13" t="s">
        <v>41</v>
      </c>
      <c r="AA1219" s="13"/>
      <c r="AB1219" s="13">
        <v>-1</v>
      </c>
      <c r="AC1219" s="13">
        <v>2</v>
      </c>
      <c r="AD1219" s="13" t="s">
        <v>41</v>
      </c>
      <c r="AE1219" s="13">
        <v>0</v>
      </c>
      <c r="AF1219" s="13" t="s">
        <v>42</v>
      </c>
      <c r="AG1219" s="13">
        <v>0</v>
      </c>
      <c r="AH1219" s="46" t="str">
        <f t="shared" si="38"/>
        <v>0</v>
      </c>
      <c r="AI1219" s="46" t="s">
        <v>77</v>
      </c>
      <c r="AJ1219" s="46" t="str">
        <f t="shared" si="39"/>
        <v>0</v>
      </c>
      <c r="AK1219" s="13" t="s">
        <v>41</v>
      </c>
      <c r="AL1219" s="13" t="s">
        <v>41</v>
      </c>
      <c r="AM1219" s="13"/>
      <c r="AN1219" s="13">
        <v>101.31965006729475</v>
      </c>
      <c r="AO1219" s="13">
        <v>117.34261838440112</v>
      </c>
      <c r="AP1219" s="13">
        <v>125.13020833333333</v>
      </c>
      <c r="AQ1219" s="13">
        <v>148.05555555555554</v>
      </c>
      <c r="AR1219" s="36">
        <v>835.92685885000003</v>
      </c>
      <c r="AS1219" s="36">
        <v>94.757507823027368</v>
      </c>
      <c r="AT1219" s="36">
        <v>768.92318250000005</v>
      </c>
      <c r="AU1219" s="36">
        <v>902.93053520000001</v>
      </c>
      <c r="AV1219" s="36">
        <v>472.45463310000002</v>
      </c>
      <c r="AW1219" s="36">
        <v>46.715593710711879</v>
      </c>
      <c r="AX1219" s="36">
        <v>439.42172000000005</v>
      </c>
      <c r="AY1219" s="36">
        <v>505.48754620000005</v>
      </c>
      <c r="AZ1219" s="36">
        <v>136400.9</v>
      </c>
      <c r="BA1219" s="36" t="s">
        <v>50</v>
      </c>
      <c r="BB1219" s="36">
        <v>77156.100000000006</v>
      </c>
      <c r="BC1219" s="36">
        <v>198401.3</v>
      </c>
      <c r="BD1219" s="36">
        <v>819.23392209999997</v>
      </c>
      <c r="BE1219" s="36">
        <v>71.150130275341112</v>
      </c>
      <c r="BF1219" s="36">
        <v>768.92318250000005</v>
      </c>
      <c r="BG1219" s="36">
        <v>869.54466170000001</v>
      </c>
      <c r="BH1219" s="36">
        <v>493.12095750000003</v>
      </c>
      <c r="BI1219" s="36">
        <v>75.942189961594053</v>
      </c>
      <c r="BJ1219" s="36">
        <v>439.42172000000005</v>
      </c>
      <c r="BK1219" s="36">
        <v>546.82019500000001</v>
      </c>
      <c r="BL1219" s="36">
        <v>106089.59999999999</v>
      </c>
      <c r="BM1219" s="36">
        <v>56465.728044469608</v>
      </c>
      <c r="BN1219" s="36">
        <v>74400.5</v>
      </c>
      <c r="BO1219" s="36">
        <v>220445.9</v>
      </c>
      <c r="BP1219" s="36">
        <v>869.27618690000008</v>
      </c>
      <c r="BQ1219" s="36">
        <v>141.92057984736593</v>
      </c>
      <c r="BR1219" s="36">
        <v>768.92318250000005</v>
      </c>
      <c r="BS1219" s="36">
        <v>969.6291913</v>
      </c>
      <c r="BT1219" s="36">
        <v>522.12701190000007</v>
      </c>
      <c r="BU1219" s="36">
        <v>116.96294548500613</v>
      </c>
      <c r="BV1219" s="36">
        <v>439.42172000000005</v>
      </c>
      <c r="BW1219" s="36">
        <v>604.8323038000002</v>
      </c>
      <c r="BX1219" s="36">
        <v>146734.31250000003</v>
      </c>
      <c r="BY1219" s="36">
        <v>68616.917548787926</v>
      </c>
      <c r="BZ1219" s="36">
        <v>74400.5</v>
      </c>
      <c r="CA1219" s="36">
        <v>242490.5</v>
      </c>
      <c r="CB1219" s="36"/>
      <c r="CC1219" s="40">
        <v>24.074000000000002</v>
      </c>
      <c r="CD1219" s="40">
        <v>62.262</v>
      </c>
      <c r="CE1219" s="40"/>
    </row>
    <row r="1220" spans="1:83" s="5" customFormat="1">
      <c r="A1220" s="13" t="s">
        <v>511</v>
      </c>
      <c r="B1220" s="13">
        <v>7</v>
      </c>
      <c r="C1220" s="13">
        <v>5</v>
      </c>
      <c r="D1220" s="13" t="s">
        <v>107</v>
      </c>
      <c r="E1220" s="35" t="s">
        <v>503</v>
      </c>
      <c r="F1220" s="13" t="s">
        <v>36</v>
      </c>
      <c r="G1220" s="36">
        <v>1054565570</v>
      </c>
      <c r="H1220" s="13"/>
      <c r="I1220" s="37">
        <v>22</v>
      </c>
      <c r="J1220" s="37" t="s">
        <v>38</v>
      </c>
      <c r="K1220" s="38">
        <v>43539</v>
      </c>
      <c r="L1220" s="39">
        <v>0.58958333333333335</v>
      </c>
      <c r="M1220" s="37" t="s">
        <v>39</v>
      </c>
      <c r="N1220" s="37" t="s">
        <v>190</v>
      </c>
      <c r="O1220" s="37"/>
      <c r="P1220" s="37"/>
      <c r="Q1220" s="37">
        <v>3</v>
      </c>
      <c r="R1220" s="13" t="s">
        <v>43</v>
      </c>
      <c r="S1220" s="13" t="s">
        <v>56</v>
      </c>
      <c r="T1220" s="13" t="s">
        <v>41</v>
      </c>
      <c r="U1220" s="13" t="s">
        <v>52</v>
      </c>
      <c r="V1220" s="13" t="s">
        <v>42</v>
      </c>
      <c r="W1220" s="13" t="s">
        <v>66</v>
      </c>
      <c r="X1220" s="13" t="s">
        <v>76</v>
      </c>
      <c r="Y1220" s="13" t="s">
        <v>41</v>
      </c>
      <c r="Z1220" s="13" t="s">
        <v>41</v>
      </c>
      <c r="AA1220" s="13"/>
      <c r="AB1220" s="13">
        <v>-1</v>
      </c>
      <c r="AC1220" s="13">
        <v>2</v>
      </c>
      <c r="AD1220" s="13" t="s">
        <v>41</v>
      </c>
      <c r="AE1220" s="13">
        <v>0</v>
      </c>
      <c r="AF1220" s="13" t="s">
        <v>42</v>
      </c>
      <c r="AG1220" s="13">
        <v>0</v>
      </c>
      <c r="AH1220" s="46" t="str">
        <f t="shared" si="38"/>
        <v>0</v>
      </c>
      <c r="AI1220" s="46" t="s">
        <v>77</v>
      </c>
      <c r="AJ1220" s="46" t="str">
        <f t="shared" si="39"/>
        <v>0</v>
      </c>
      <c r="AK1220" s="13" t="s">
        <v>41</v>
      </c>
      <c r="AL1220" s="13" t="s">
        <v>41</v>
      </c>
      <c r="AM1220" s="13"/>
      <c r="AN1220" s="13">
        <v>101.31965006729475</v>
      </c>
      <c r="AO1220" s="13">
        <v>117.34261838440112</v>
      </c>
      <c r="AP1220" s="13">
        <v>125.13020833333333</v>
      </c>
      <c r="AQ1220" s="13">
        <v>148.05555555555554</v>
      </c>
      <c r="AR1220" s="36">
        <v>352.39933945000001</v>
      </c>
      <c r="AS1220" s="36">
        <v>24.27118323091328</v>
      </c>
      <c r="AT1220" s="36">
        <v>335.23702120000002</v>
      </c>
      <c r="AU1220" s="36">
        <v>369.56165770000001</v>
      </c>
      <c r="AV1220" s="36">
        <v>164.63706640000001</v>
      </c>
      <c r="AW1220" s="36">
        <v>5.709443760708246</v>
      </c>
      <c r="AX1220" s="36">
        <v>160.59987999999998</v>
      </c>
      <c r="AY1220" s="36">
        <v>168.67425280000003</v>
      </c>
      <c r="AZ1220" s="36">
        <v>127445.27499999999</v>
      </c>
      <c r="BA1220" s="36" t="s">
        <v>50</v>
      </c>
      <c r="BB1220" s="36">
        <v>79911.600000000006</v>
      </c>
      <c r="BC1220" s="36">
        <v>187379</v>
      </c>
      <c r="BD1220" s="36">
        <v>360.99653024999998</v>
      </c>
      <c r="BE1220" s="36">
        <v>36.429447058582433</v>
      </c>
      <c r="BF1220" s="36">
        <v>335.23702120000002</v>
      </c>
      <c r="BG1220" s="36">
        <v>386.75603929999994</v>
      </c>
      <c r="BH1220" s="36">
        <v>156.51217509999998</v>
      </c>
      <c r="BI1220" s="36">
        <v>5.7808877085589438</v>
      </c>
      <c r="BJ1220" s="36">
        <v>152.4244702</v>
      </c>
      <c r="BK1220" s="36">
        <v>160.59987999999998</v>
      </c>
      <c r="BL1220" s="36">
        <v>139156.46666666667</v>
      </c>
      <c r="BM1220" s="36">
        <v>44560.26156892108</v>
      </c>
      <c r="BN1220" s="36">
        <v>85422.8</v>
      </c>
      <c r="BO1220" s="36">
        <v>198401.3</v>
      </c>
      <c r="BP1220" s="36">
        <v>619.08377819999998</v>
      </c>
      <c r="BQ1220" s="36">
        <v>401.41993338502022</v>
      </c>
      <c r="BR1220" s="36">
        <v>335.23702120000002</v>
      </c>
      <c r="BS1220" s="36">
        <v>902.93053520000001</v>
      </c>
      <c r="BT1220" s="36">
        <v>337.18498</v>
      </c>
      <c r="BU1220" s="36">
        <v>249.72904333300923</v>
      </c>
      <c r="BV1220" s="36">
        <v>160.59987999999998</v>
      </c>
      <c r="BW1220" s="36">
        <v>513.77008000000001</v>
      </c>
      <c r="BX1220" s="36">
        <v>165162.19374999998</v>
      </c>
      <c r="BY1220" s="36">
        <v>39440.571134277066</v>
      </c>
      <c r="BZ1220" s="36">
        <v>85422.8</v>
      </c>
      <c r="CA1220" s="36">
        <v>209423.6</v>
      </c>
      <c r="CB1220" s="36"/>
      <c r="CC1220" s="40">
        <v>24.532</v>
      </c>
      <c r="CD1220" s="40">
        <v>60.006</v>
      </c>
      <c r="CE1220" s="40"/>
    </row>
    <row r="1221" spans="1:83" s="5" customFormat="1">
      <c r="A1221" s="13" t="s">
        <v>511</v>
      </c>
      <c r="B1221" s="13">
        <v>7</v>
      </c>
      <c r="C1221" s="13">
        <v>5</v>
      </c>
      <c r="D1221" s="13" t="s">
        <v>107</v>
      </c>
      <c r="E1221" s="35" t="s">
        <v>503</v>
      </c>
      <c r="F1221" s="13" t="s">
        <v>36</v>
      </c>
      <c r="G1221" s="36">
        <v>1054565570</v>
      </c>
      <c r="H1221" s="13"/>
      <c r="I1221" s="37">
        <v>22</v>
      </c>
      <c r="J1221" s="37" t="s">
        <v>38</v>
      </c>
      <c r="K1221" s="38">
        <v>43539</v>
      </c>
      <c r="L1221" s="39">
        <v>0.60277777777777775</v>
      </c>
      <c r="M1221" s="37" t="s">
        <v>39</v>
      </c>
      <c r="N1221" s="37" t="s">
        <v>190</v>
      </c>
      <c r="O1221" s="37"/>
      <c r="P1221" s="37"/>
      <c r="Q1221" s="37">
        <v>4</v>
      </c>
      <c r="R1221" s="13" t="s">
        <v>43</v>
      </c>
      <c r="S1221" s="13" t="s">
        <v>56</v>
      </c>
      <c r="T1221" s="13" t="s">
        <v>41</v>
      </c>
      <c r="U1221" s="13" t="s">
        <v>52</v>
      </c>
      <c r="V1221" s="13" t="s">
        <v>42</v>
      </c>
      <c r="W1221" s="13" t="s">
        <v>66</v>
      </c>
      <c r="X1221" s="13" t="s">
        <v>76</v>
      </c>
      <c r="Y1221" s="13" t="s">
        <v>41</v>
      </c>
      <c r="Z1221" s="13" t="s">
        <v>41</v>
      </c>
      <c r="AA1221" s="13"/>
      <c r="AB1221" s="13">
        <v>-1</v>
      </c>
      <c r="AC1221" s="13">
        <v>2</v>
      </c>
      <c r="AD1221" s="13" t="s">
        <v>41</v>
      </c>
      <c r="AE1221" s="13">
        <v>0</v>
      </c>
      <c r="AF1221" s="13" t="s">
        <v>42</v>
      </c>
      <c r="AG1221" s="13">
        <v>0</v>
      </c>
      <c r="AH1221" s="46" t="str">
        <f t="shared" si="38"/>
        <v>0</v>
      </c>
      <c r="AI1221" s="46" t="s">
        <v>77</v>
      </c>
      <c r="AJ1221" s="46" t="str">
        <f t="shared" si="39"/>
        <v>0</v>
      </c>
      <c r="AK1221" s="13" t="s">
        <v>41</v>
      </c>
      <c r="AL1221" s="13" t="s">
        <v>41</v>
      </c>
      <c r="AM1221" s="13"/>
      <c r="AN1221" s="13">
        <v>101.31965006729475</v>
      </c>
      <c r="AO1221" s="13">
        <v>117.34261838440112</v>
      </c>
      <c r="AP1221" s="13">
        <v>125.13020833333333</v>
      </c>
      <c r="AQ1221" s="13">
        <v>148.05555555555554</v>
      </c>
      <c r="AR1221" s="36">
        <v>262.03062290000003</v>
      </c>
      <c r="AS1221" s="36">
        <v>6.0373914005411677</v>
      </c>
      <c r="AT1221" s="36">
        <v>257.76154250000002</v>
      </c>
      <c r="AU1221" s="36">
        <v>266.29970330000003</v>
      </c>
      <c r="AV1221" s="36">
        <v>127.9132192</v>
      </c>
      <c r="AW1221" s="36">
        <v>0</v>
      </c>
      <c r="AX1221" s="36">
        <v>127.9132192</v>
      </c>
      <c r="AY1221" s="36">
        <v>127.9132192</v>
      </c>
      <c r="AZ1221" s="36">
        <v>44433.65</v>
      </c>
      <c r="BA1221" s="36" t="s">
        <v>50</v>
      </c>
      <c r="BB1221" s="36">
        <v>41333.599999999999</v>
      </c>
      <c r="BC1221" s="36">
        <v>46844.800000000003</v>
      </c>
      <c r="BD1221" s="36">
        <v>287.87967085000002</v>
      </c>
      <c r="BE1221" s="36">
        <v>42.593465585863761</v>
      </c>
      <c r="BF1221" s="36">
        <v>257.76154250000002</v>
      </c>
      <c r="BG1221" s="36">
        <v>317.99779920000003</v>
      </c>
      <c r="BH1221" s="36">
        <v>136.08238800000001</v>
      </c>
      <c r="BI1221" s="36">
        <v>11.552949310275164</v>
      </c>
      <c r="BJ1221" s="36">
        <v>127.9132192</v>
      </c>
      <c r="BK1221" s="36">
        <v>144.25155680000003</v>
      </c>
      <c r="BL1221" s="36">
        <v>52815.166666666664</v>
      </c>
      <c r="BM1221" s="36">
        <v>9922.6056250697875</v>
      </c>
      <c r="BN1221" s="36">
        <v>41333.599999999999</v>
      </c>
      <c r="BO1221" s="36">
        <v>63378.2</v>
      </c>
      <c r="BP1221" s="36">
        <v>292.19041249999998</v>
      </c>
      <c r="BQ1221" s="36">
        <v>48.689774891180441</v>
      </c>
      <c r="BR1221" s="36">
        <v>257.76154250000002</v>
      </c>
      <c r="BS1221" s="36">
        <v>326.6192825</v>
      </c>
      <c r="BT1221" s="36">
        <v>140.16884469999999</v>
      </c>
      <c r="BU1221" s="36">
        <v>17.332071797465545</v>
      </c>
      <c r="BV1221" s="36">
        <v>127.9132192</v>
      </c>
      <c r="BW1221" s="36">
        <v>152.4244702</v>
      </c>
      <c r="BX1221" s="36">
        <v>77844.96875</v>
      </c>
      <c r="BY1221" s="36">
        <v>39015.134714923464</v>
      </c>
      <c r="BZ1221" s="36">
        <v>41333.599999999999</v>
      </c>
      <c r="CA1221" s="36">
        <v>209423.6</v>
      </c>
      <c r="CB1221" s="36"/>
      <c r="CC1221" s="40">
        <v>24.797999999999998</v>
      </c>
      <c r="CD1221" s="40">
        <v>59.307000000000002</v>
      </c>
      <c r="CE1221" s="40"/>
    </row>
    <row r="1222" spans="1:83" s="5" customFormat="1">
      <c r="A1222" s="13" t="s">
        <v>511</v>
      </c>
      <c r="B1222" s="13">
        <v>7</v>
      </c>
      <c r="C1222" s="13">
        <v>5</v>
      </c>
      <c r="D1222" s="13" t="s">
        <v>107</v>
      </c>
      <c r="E1222" s="35" t="s">
        <v>503</v>
      </c>
      <c r="F1222" s="13" t="s">
        <v>36</v>
      </c>
      <c r="G1222" s="36">
        <v>1054565570</v>
      </c>
      <c r="H1222" s="13"/>
      <c r="I1222" s="37">
        <v>22</v>
      </c>
      <c r="J1222" s="37" t="s">
        <v>38</v>
      </c>
      <c r="K1222" s="38">
        <v>43539</v>
      </c>
      <c r="L1222" s="39">
        <v>0.61458333333333337</v>
      </c>
      <c r="M1222" s="37" t="s">
        <v>39</v>
      </c>
      <c r="N1222" s="37" t="s">
        <v>190</v>
      </c>
      <c r="O1222" s="37"/>
      <c r="P1222" s="37"/>
      <c r="Q1222" s="37">
        <v>5</v>
      </c>
      <c r="R1222" s="13" t="s">
        <v>43</v>
      </c>
      <c r="S1222" s="13" t="s">
        <v>56</v>
      </c>
      <c r="T1222" s="13" t="s">
        <v>41</v>
      </c>
      <c r="U1222" s="13" t="s">
        <v>52</v>
      </c>
      <c r="V1222" s="13" t="s">
        <v>42</v>
      </c>
      <c r="W1222" s="13" t="s">
        <v>66</v>
      </c>
      <c r="X1222" s="13" t="s">
        <v>76</v>
      </c>
      <c r="Y1222" s="13" t="s">
        <v>41</v>
      </c>
      <c r="Z1222" s="13" t="s">
        <v>41</v>
      </c>
      <c r="AA1222" s="13"/>
      <c r="AB1222" s="13">
        <v>-1</v>
      </c>
      <c r="AC1222" s="13">
        <v>2</v>
      </c>
      <c r="AD1222" s="13" t="s">
        <v>41</v>
      </c>
      <c r="AE1222" s="13">
        <v>0</v>
      </c>
      <c r="AF1222" s="13" t="s">
        <v>42</v>
      </c>
      <c r="AG1222" s="13">
        <v>0</v>
      </c>
      <c r="AH1222" s="46" t="str">
        <f t="shared" si="38"/>
        <v>0</v>
      </c>
      <c r="AI1222" s="46" t="s">
        <v>77</v>
      </c>
      <c r="AJ1222" s="46" t="str">
        <f t="shared" si="39"/>
        <v>0</v>
      </c>
      <c r="AK1222" s="13" t="s">
        <v>41</v>
      </c>
      <c r="AL1222" s="13" t="s">
        <v>41</v>
      </c>
      <c r="AM1222" s="13"/>
      <c r="AN1222" s="13">
        <v>101.31965006729475</v>
      </c>
      <c r="AO1222" s="13">
        <v>117.34261838440112</v>
      </c>
      <c r="AP1222" s="13">
        <v>125.13020833333333</v>
      </c>
      <c r="AQ1222" s="13">
        <v>148.05555555555554</v>
      </c>
      <c r="AR1222" s="36">
        <v>205.83540764999998</v>
      </c>
      <c r="AS1222" s="36">
        <v>36.714207586069257</v>
      </c>
      <c r="AT1222" s="36">
        <v>179.87454249999999</v>
      </c>
      <c r="AU1222" s="36">
        <v>231.7962728</v>
      </c>
      <c r="AV1222" s="36">
        <v>107.55877260000001</v>
      </c>
      <c r="AW1222" s="36">
        <v>17.237880790149379</v>
      </c>
      <c r="AX1222" s="36">
        <v>95.369750200000013</v>
      </c>
      <c r="AY1222" s="36">
        <v>119.74779500000001</v>
      </c>
      <c r="AZ1222" s="36">
        <v>39611.350000000006</v>
      </c>
      <c r="BA1222" s="36" t="s">
        <v>50</v>
      </c>
      <c r="BB1222" s="36">
        <v>37200.199999999997</v>
      </c>
      <c r="BC1222" s="36">
        <v>41333.599999999999</v>
      </c>
      <c r="BD1222" s="36">
        <v>175.53204284999998</v>
      </c>
      <c r="BE1222" s="36">
        <v>6.1412218996304091</v>
      </c>
      <c r="BF1222" s="36">
        <v>171.1895432</v>
      </c>
      <c r="BG1222" s="36">
        <v>179.87454249999999</v>
      </c>
      <c r="BH1222" s="36">
        <v>95.369750200000013</v>
      </c>
      <c r="BI1222" s="36">
        <v>0</v>
      </c>
      <c r="BJ1222" s="36">
        <v>95.369750200000013</v>
      </c>
      <c r="BK1222" s="36">
        <v>95.369750200000013</v>
      </c>
      <c r="BL1222" s="36">
        <v>32377.983333333337</v>
      </c>
      <c r="BM1222" s="36">
        <v>2986.9669328043556</v>
      </c>
      <c r="BN1222" s="36">
        <v>28933.5</v>
      </c>
      <c r="BO1222" s="36">
        <v>37200.199999999997</v>
      </c>
      <c r="BP1222" s="36">
        <v>223.0871229</v>
      </c>
      <c r="BQ1222" s="36">
        <v>61.111817266818036</v>
      </c>
      <c r="BR1222" s="36">
        <v>179.87454249999999</v>
      </c>
      <c r="BS1222" s="36">
        <v>266.29970330000003</v>
      </c>
      <c r="BT1222" s="36">
        <v>111.64148470000001</v>
      </c>
      <c r="BU1222" s="36">
        <v>23.011707613234211</v>
      </c>
      <c r="BV1222" s="36">
        <v>95.369750200000013</v>
      </c>
      <c r="BW1222" s="36">
        <v>127.9132192</v>
      </c>
      <c r="BX1222" s="36">
        <v>36166.906249999993</v>
      </c>
      <c r="BY1222" s="36">
        <v>6549.9426030532768</v>
      </c>
      <c r="BZ1222" s="36">
        <v>27555.7</v>
      </c>
      <c r="CA1222" s="36">
        <v>46844.800000000003</v>
      </c>
      <c r="CB1222" s="36"/>
      <c r="CC1222" s="40">
        <v>24.484000000000002</v>
      </c>
      <c r="CD1222" s="40">
        <v>58.918999999999997</v>
      </c>
      <c r="CE1222" s="40"/>
    </row>
    <row r="1223" spans="1:83" s="5" customFormat="1">
      <c r="A1223" s="13" t="s">
        <v>511</v>
      </c>
      <c r="B1223" s="13">
        <v>7</v>
      </c>
      <c r="C1223" s="13">
        <v>6</v>
      </c>
      <c r="D1223" s="13" t="s">
        <v>73</v>
      </c>
      <c r="E1223" s="35" t="s">
        <v>504</v>
      </c>
      <c r="F1223" s="13" t="s">
        <v>36</v>
      </c>
      <c r="G1223" s="36">
        <v>1053865239</v>
      </c>
      <c r="H1223" s="13"/>
      <c r="I1223" s="37">
        <v>20</v>
      </c>
      <c r="J1223" s="37" t="s">
        <v>38</v>
      </c>
      <c r="K1223" s="38">
        <v>43539</v>
      </c>
      <c r="L1223" s="39">
        <v>0.56527777777777777</v>
      </c>
      <c r="M1223" s="37" t="s">
        <v>39</v>
      </c>
      <c r="N1223" s="37" t="s">
        <v>188</v>
      </c>
      <c r="O1223" s="37" t="s">
        <v>188</v>
      </c>
      <c r="P1223" s="37" t="s">
        <v>190</v>
      </c>
      <c r="Q1223" s="37">
        <v>1</v>
      </c>
      <c r="R1223" s="13" t="s">
        <v>55</v>
      </c>
      <c r="S1223" s="13" t="s">
        <v>63</v>
      </c>
      <c r="T1223" s="13" t="s">
        <v>42</v>
      </c>
      <c r="U1223" s="13" t="s">
        <v>52</v>
      </c>
      <c r="V1223" s="13" t="s">
        <v>42</v>
      </c>
      <c r="W1223" s="13" t="s">
        <v>66</v>
      </c>
      <c r="X1223" s="13" t="s">
        <v>47</v>
      </c>
      <c r="Y1223" s="13" t="s">
        <v>41</v>
      </c>
      <c r="Z1223" s="13" t="s">
        <v>41</v>
      </c>
      <c r="AA1223" s="13"/>
      <c r="AB1223" s="13">
        <v>0</v>
      </c>
      <c r="AC1223" s="13">
        <v>0</v>
      </c>
      <c r="AD1223" s="13" t="s">
        <v>42</v>
      </c>
      <c r="AE1223" s="13">
        <v>0</v>
      </c>
      <c r="AF1223" s="13" t="s">
        <v>42</v>
      </c>
      <c r="AG1223" s="13">
        <v>0</v>
      </c>
      <c r="AH1223" s="46" t="str">
        <f t="shared" si="38"/>
        <v>0</v>
      </c>
      <c r="AI1223" s="46" t="s">
        <v>49</v>
      </c>
      <c r="AJ1223" s="46" t="str">
        <f t="shared" si="39"/>
        <v>-1</v>
      </c>
      <c r="AK1223" s="13" t="s">
        <v>41</v>
      </c>
      <c r="AL1223" s="13" t="s">
        <v>41</v>
      </c>
      <c r="AM1223" s="13"/>
      <c r="AN1223" s="13">
        <v>101.31965006729475</v>
      </c>
      <c r="AO1223" s="13">
        <v>117.34261838440112</v>
      </c>
      <c r="AP1223" s="13">
        <v>125.13020833333333</v>
      </c>
      <c r="AQ1223" s="13">
        <v>148.05555555555554</v>
      </c>
      <c r="AR1223" s="36">
        <v>587.35</v>
      </c>
      <c r="AS1223" s="36">
        <v>11.101576464628828</v>
      </c>
      <c r="AT1223" s="36">
        <v>579.5</v>
      </c>
      <c r="AU1223" s="36">
        <v>595.20000000000005</v>
      </c>
      <c r="AV1223" s="36">
        <v>420.15578204999997</v>
      </c>
      <c r="AW1223" s="36">
        <v>12.437817715793862</v>
      </c>
      <c r="AX1223" s="36">
        <v>411.36091679999998</v>
      </c>
      <c r="AY1223" s="36">
        <v>428.95064730000001</v>
      </c>
      <c r="AZ1223" s="36">
        <v>221823.7</v>
      </c>
      <c r="BA1223" s="36" t="s">
        <v>50</v>
      </c>
      <c r="BB1223" s="36">
        <v>170845.6</v>
      </c>
      <c r="BC1223" s="36">
        <v>253512.8</v>
      </c>
      <c r="BD1223" s="36">
        <v>583.4</v>
      </c>
      <c r="BE1223" s="36">
        <v>5.5154328932550385</v>
      </c>
      <c r="BF1223" s="36">
        <v>579.5</v>
      </c>
      <c r="BG1223" s="36">
        <v>587.29999999999995</v>
      </c>
      <c r="BH1223" s="36">
        <v>420.15578204999997</v>
      </c>
      <c r="BI1223" s="36">
        <v>12.437817715793862</v>
      </c>
      <c r="BJ1223" s="36">
        <v>411.36091679999998</v>
      </c>
      <c r="BK1223" s="36">
        <v>428.95064730000001</v>
      </c>
      <c r="BL1223" s="36">
        <v>195645.73333333331</v>
      </c>
      <c r="BM1223" s="36">
        <v>52832.348266404639</v>
      </c>
      <c r="BN1223" s="36">
        <v>132267.5</v>
      </c>
      <c r="BO1223" s="36">
        <v>253512.8</v>
      </c>
      <c r="BP1223" s="36">
        <v>508.5</v>
      </c>
      <c r="BQ1223" s="36">
        <v>100.40916292848975</v>
      </c>
      <c r="BR1223" s="36">
        <v>437.5</v>
      </c>
      <c r="BS1223" s="36">
        <v>579.5</v>
      </c>
      <c r="BT1223" s="36">
        <v>371.37250979999999</v>
      </c>
      <c r="BU1223" s="36">
        <v>56.552147517095193</v>
      </c>
      <c r="BV1223" s="36">
        <v>331.38410279999999</v>
      </c>
      <c r="BW1223" s="36">
        <v>411.36091679999998</v>
      </c>
      <c r="BX1223" s="36">
        <v>159651.05624999997</v>
      </c>
      <c r="BY1223" s="36">
        <v>57647.660030845713</v>
      </c>
      <c r="BZ1223" s="36">
        <v>85422.8</v>
      </c>
      <c r="CA1223" s="36">
        <v>253512.8</v>
      </c>
      <c r="CB1223" s="36"/>
      <c r="CC1223" s="40">
        <v>23.207999999999998</v>
      </c>
      <c r="CD1223" s="40">
        <v>63.911000000000001</v>
      </c>
      <c r="CE1223" s="40"/>
    </row>
    <row r="1224" spans="1:83" s="5" customFormat="1">
      <c r="A1224" s="13" t="s">
        <v>511</v>
      </c>
      <c r="B1224" s="13">
        <v>7</v>
      </c>
      <c r="C1224" s="13">
        <v>6</v>
      </c>
      <c r="D1224" s="13" t="s">
        <v>73</v>
      </c>
      <c r="E1224" s="35" t="s">
        <v>504</v>
      </c>
      <c r="F1224" s="13" t="s">
        <v>36</v>
      </c>
      <c r="G1224" s="36">
        <v>1053865239</v>
      </c>
      <c r="H1224" s="13"/>
      <c r="I1224" s="37">
        <v>20</v>
      </c>
      <c r="J1224" s="37" t="s">
        <v>38</v>
      </c>
      <c r="K1224" s="38">
        <v>43539</v>
      </c>
      <c r="L1224" s="39">
        <v>0.57708333333333328</v>
      </c>
      <c r="M1224" s="37" t="s">
        <v>39</v>
      </c>
      <c r="N1224" s="37" t="s">
        <v>188</v>
      </c>
      <c r="O1224" s="37" t="s">
        <v>188</v>
      </c>
      <c r="P1224" s="37" t="s">
        <v>190</v>
      </c>
      <c r="Q1224" s="37">
        <v>2</v>
      </c>
      <c r="R1224" s="13" t="s">
        <v>55</v>
      </c>
      <c r="S1224" s="13" t="s">
        <v>63</v>
      </c>
      <c r="T1224" s="13" t="s">
        <v>42</v>
      </c>
      <c r="U1224" s="13" t="s">
        <v>52</v>
      </c>
      <c r="V1224" s="13" t="s">
        <v>42</v>
      </c>
      <c r="W1224" s="13" t="s">
        <v>66</v>
      </c>
      <c r="X1224" s="13" t="s">
        <v>53</v>
      </c>
      <c r="Y1224" s="13" t="s">
        <v>41</v>
      </c>
      <c r="Z1224" s="13" t="s">
        <v>41</v>
      </c>
      <c r="AA1224" s="13"/>
      <c r="AB1224" s="13">
        <v>0</v>
      </c>
      <c r="AC1224" s="13">
        <v>0</v>
      </c>
      <c r="AD1224" s="13" t="s">
        <v>42</v>
      </c>
      <c r="AE1224" s="13">
        <v>0</v>
      </c>
      <c r="AF1224" s="13" t="s">
        <v>42</v>
      </c>
      <c r="AG1224" s="13">
        <v>0</v>
      </c>
      <c r="AH1224" s="46" t="str">
        <f t="shared" si="38"/>
        <v>0</v>
      </c>
      <c r="AI1224" s="46" t="s">
        <v>54</v>
      </c>
      <c r="AJ1224" s="46" t="str">
        <f t="shared" si="39"/>
        <v>-2</v>
      </c>
      <c r="AK1224" s="13" t="s">
        <v>41</v>
      </c>
      <c r="AL1224" s="13" t="s">
        <v>41</v>
      </c>
      <c r="AM1224" s="13"/>
      <c r="AN1224" s="13">
        <v>101.31965006729475</v>
      </c>
      <c r="AO1224" s="13">
        <v>117.34261838440112</v>
      </c>
      <c r="AP1224" s="13">
        <v>125.13020833333333</v>
      </c>
      <c r="AQ1224" s="13">
        <v>148.05555555555554</v>
      </c>
      <c r="AR1224" s="36">
        <v>508.5</v>
      </c>
      <c r="AS1224" s="36">
        <v>44.547727214752491</v>
      </c>
      <c r="AT1224" s="36">
        <v>477</v>
      </c>
      <c r="AU1224" s="36">
        <v>540</v>
      </c>
      <c r="AV1224" s="36">
        <v>358.06350225</v>
      </c>
      <c r="AW1224" s="36">
        <v>37.730368538159297</v>
      </c>
      <c r="AX1224" s="36">
        <v>331.38410279999999</v>
      </c>
      <c r="AY1224" s="36">
        <v>384.7429017</v>
      </c>
      <c r="AZ1224" s="36">
        <v>136400.9</v>
      </c>
      <c r="BA1224" s="36" t="s">
        <v>50</v>
      </c>
      <c r="BB1224" s="36">
        <v>77156.100000000006</v>
      </c>
      <c r="BC1224" s="36">
        <v>198401.3</v>
      </c>
      <c r="BD1224" s="36">
        <v>500.65</v>
      </c>
      <c r="BE1224" s="36">
        <v>33.446150750123664</v>
      </c>
      <c r="BF1224" s="36">
        <v>477</v>
      </c>
      <c r="BG1224" s="36">
        <v>524.29999999999995</v>
      </c>
      <c r="BH1224" s="36">
        <v>358.06350225</v>
      </c>
      <c r="BI1224" s="36">
        <v>37.730368538159297</v>
      </c>
      <c r="BJ1224" s="36">
        <v>331.38410279999999</v>
      </c>
      <c r="BK1224" s="36">
        <v>384.7429017</v>
      </c>
      <c r="BL1224" s="36">
        <v>106089.59999999999</v>
      </c>
      <c r="BM1224" s="36">
        <v>56465.728044469608</v>
      </c>
      <c r="BN1224" s="36">
        <v>74400.5</v>
      </c>
      <c r="BO1224" s="36">
        <v>220445.9</v>
      </c>
      <c r="BP1224" s="36">
        <v>536.1</v>
      </c>
      <c r="BQ1224" s="36">
        <v>83.580021536249888</v>
      </c>
      <c r="BR1224" s="36">
        <v>477</v>
      </c>
      <c r="BS1224" s="36">
        <v>595.20000000000005</v>
      </c>
      <c r="BT1224" s="36">
        <v>380.16737505000003</v>
      </c>
      <c r="BU1224" s="36">
        <v>68.989965232888636</v>
      </c>
      <c r="BV1224" s="36">
        <v>331.38410279999999</v>
      </c>
      <c r="BW1224" s="36">
        <v>428.95064730000001</v>
      </c>
      <c r="BX1224" s="36">
        <v>146734.31250000003</v>
      </c>
      <c r="BY1224" s="36">
        <v>68616.917548787926</v>
      </c>
      <c r="BZ1224" s="36">
        <v>74400.5</v>
      </c>
      <c r="CA1224" s="36">
        <v>242490.5</v>
      </c>
      <c r="CB1224" s="36"/>
      <c r="CC1224" s="40">
        <v>24.074000000000002</v>
      </c>
      <c r="CD1224" s="40">
        <v>62.262</v>
      </c>
      <c r="CE1224" s="40"/>
    </row>
    <row r="1225" spans="1:83" s="5" customFormat="1">
      <c r="A1225" s="13" t="s">
        <v>511</v>
      </c>
      <c r="B1225" s="13">
        <v>7</v>
      </c>
      <c r="C1225" s="13">
        <v>6</v>
      </c>
      <c r="D1225" s="13" t="s">
        <v>73</v>
      </c>
      <c r="E1225" s="35" t="s">
        <v>504</v>
      </c>
      <c r="F1225" s="13" t="s">
        <v>36</v>
      </c>
      <c r="G1225" s="36">
        <v>1053865239</v>
      </c>
      <c r="H1225" s="13"/>
      <c r="I1225" s="37">
        <v>20</v>
      </c>
      <c r="J1225" s="37" t="s">
        <v>38</v>
      </c>
      <c r="K1225" s="38">
        <v>43539</v>
      </c>
      <c r="L1225" s="39">
        <v>0.58958333333333335</v>
      </c>
      <c r="M1225" s="37" t="s">
        <v>39</v>
      </c>
      <c r="N1225" s="37" t="s">
        <v>188</v>
      </c>
      <c r="O1225" s="37" t="s">
        <v>188</v>
      </c>
      <c r="P1225" s="37" t="s">
        <v>190</v>
      </c>
      <c r="Q1225" s="37">
        <v>3</v>
      </c>
      <c r="R1225" s="13" t="s">
        <v>55</v>
      </c>
      <c r="S1225" s="13" t="s">
        <v>44</v>
      </c>
      <c r="T1225" s="13" t="s">
        <v>42</v>
      </c>
      <c r="U1225" s="13" t="s">
        <v>52</v>
      </c>
      <c r="V1225" s="13" t="s">
        <v>42</v>
      </c>
      <c r="W1225" s="13" t="s">
        <v>72</v>
      </c>
      <c r="X1225" s="13" t="s">
        <v>76</v>
      </c>
      <c r="Y1225" s="13" t="s">
        <v>41</v>
      </c>
      <c r="Z1225" s="13" t="s">
        <v>41</v>
      </c>
      <c r="AA1225" s="13"/>
      <c r="AB1225" s="13">
        <v>0</v>
      </c>
      <c r="AC1225" s="13">
        <v>1</v>
      </c>
      <c r="AD1225" s="13" t="s">
        <v>42</v>
      </c>
      <c r="AE1225" s="13">
        <v>0</v>
      </c>
      <c r="AF1225" s="13" t="s">
        <v>42</v>
      </c>
      <c r="AG1225" s="13">
        <v>1</v>
      </c>
      <c r="AH1225" s="46" t="str">
        <f t="shared" si="38"/>
        <v>-1</v>
      </c>
      <c r="AI1225" s="46" t="s">
        <v>77</v>
      </c>
      <c r="AJ1225" s="46" t="str">
        <f t="shared" si="39"/>
        <v>0</v>
      </c>
      <c r="AK1225" s="13" t="s">
        <v>41</v>
      </c>
      <c r="AL1225" s="13" t="s">
        <v>41</v>
      </c>
      <c r="AM1225" s="13"/>
      <c r="AN1225" s="13">
        <v>101.31965006729475</v>
      </c>
      <c r="AO1225" s="13">
        <v>117.34261838440112</v>
      </c>
      <c r="AP1225" s="13">
        <v>125.13020833333333</v>
      </c>
      <c r="AQ1225" s="13">
        <v>148.05555555555554</v>
      </c>
      <c r="AR1225" s="36">
        <v>268.05</v>
      </c>
      <c r="AS1225" s="36">
        <v>38.96158364337883</v>
      </c>
      <c r="AT1225" s="36">
        <v>240.5</v>
      </c>
      <c r="AU1225" s="36">
        <v>295.60000000000002</v>
      </c>
      <c r="AV1225" s="36">
        <v>119.38819025000001</v>
      </c>
      <c r="AW1225" s="36">
        <v>6.4650618147501113</v>
      </c>
      <c r="AX1225" s="36">
        <v>114.8167012</v>
      </c>
      <c r="AY1225" s="36">
        <v>123.95967930000002</v>
      </c>
      <c r="AZ1225" s="36">
        <v>127445.27499999999</v>
      </c>
      <c r="BA1225" s="36" t="s">
        <v>50</v>
      </c>
      <c r="BB1225" s="36">
        <v>79911.600000000006</v>
      </c>
      <c r="BC1225" s="36">
        <v>187379</v>
      </c>
      <c r="BD1225" s="36">
        <v>236.55</v>
      </c>
      <c r="BE1225" s="36">
        <v>5.5861435713737295</v>
      </c>
      <c r="BF1225" s="36">
        <v>232.6</v>
      </c>
      <c r="BG1225" s="36">
        <v>240.5</v>
      </c>
      <c r="BH1225" s="36">
        <v>114.8167012</v>
      </c>
      <c r="BI1225" s="36">
        <v>0</v>
      </c>
      <c r="BJ1225" s="36">
        <v>114.8167012</v>
      </c>
      <c r="BK1225" s="36">
        <v>114.8167012</v>
      </c>
      <c r="BL1225" s="36">
        <v>139156.46666666667</v>
      </c>
      <c r="BM1225" s="36">
        <v>44560.26156892108</v>
      </c>
      <c r="BN1225" s="36">
        <v>85422.8</v>
      </c>
      <c r="BO1225" s="36">
        <v>198401.3</v>
      </c>
      <c r="BP1225" s="36">
        <v>382.4</v>
      </c>
      <c r="BQ1225" s="36">
        <v>200.67690450074213</v>
      </c>
      <c r="BR1225" s="36">
        <v>240.5</v>
      </c>
      <c r="BS1225" s="36">
        <v>524.29999999999995</v>
      </c>
      <c r="BT1225" s="36">
        <v>249.77980145000001</v>
      </c>
      <c r="BU1225" s="36">
        <v>190.86664679346964</v>
      </c>
      <c r="BV1225" s="36">
        <v>114.8167012</v>
      </c>
      <c r="BW1225" s="36">
        <v>384.7429017</v>
      </c>
      <c r="BX1225" s="36">
        <v>165162.19374999998</v>
      </c>
      <c r="BY1225" s="36">
        <v>39440.571134277066</v>
      </c>
      <c r="BZ1225" s="36">
        <v>85422.8</v>
      </c>
      <c r="CA1225" s="36">
        <v>209423.6</v>
      </c>
      <c r="CB1225" s="36"/>
      <c r="CC1225" s="40">
        <v>24.532</v>
      </c>
      <c r="CD1225" s="40">
        <v>60.006</v>
      </c>
      <c r="CE1225" s="40"/>
    </row>
    <row r="1226" spans="1:83" s="5" customFormat="1">
      <c r="A1226" s="13" t="s">
        <v>511</v>
      </c>
      <c r="B1226" s="13">
        <v>7</v>
      </c>
      <c r="C1226" s="13">
        <v>6</v>
      </c>
      <c r="D1226" s="13" t="s">
        <v>73</v>
      </c>
      <c r="E1226" s="35" t="s">
        <v>504</v>
      </c>
      <c r="F1226" s="13" t="s">
        <v>36</v>
      </c>
      <c r="G1226" s="36">
        <v>1053865239</v>
      </c>
      <c r="H1226" s="13"/>
      <c r="I1226" s="37">
        <v>20</v>
      </c>
      <c r="J1226" s="37" t="s">
        <v>38</v>
      </c>
      <c r="K1226" s="38">
        <v>43539</v>
      </c>
      <c r="L1226" s="39">
        <v>0.60277777777777775</v>
      </c>
      <c r="M1226" s="37" t="s">
        <v>39</v>
      </c>
      <c r="N1226" s="37" t="s">
        <v>188</v>
      </c>
      <c r="O1226" s="37" t="s">
        <v>188</v>
      </c>
      <c r="P1226" s="37" t="s">
        <v>190</v>
      </c>
      <c r="Q1226" s="37">
        <v>4</v>
      </c>
      <c r="R1226" s="13" t="s">
        <v>55</v>
      </c>
      <c r="S1226" s="13" t="s">
        <v>44</v>
      </c>
      <c r="T1226" s="13" t="s">
        <v>42</v>
      </c>
      <c r="U1226" s="13" t="s">
        <v>52</v>
      </c>
      <c r="V1226" s="13" t="s">
        <v>42</v>
      </c>
      <c r="W1226" s="13" t="s">
        <v>66</v>
      </c>
      <c r="X1226" s="13" t="s">
        <v>47</v>
      </c>
      <c r="Y1226" s="13" t="s">
        <v>41</v>
      </c>
      <c r="Z1226" s="13" t="s">
        <v>41</v>
      </c>
      <c r="AA1226" s="13"/>
      <c r="AB1226" s="13">
        <v>0</v>
      </c>
      <c r="AC1226" s="13">
        <v>1</v>
      </c>
      <c r="AD1226" s="13" t="s">
        <v>42</v>
      </c>
      <c r="AE1226" s="13">
        <v>0</v>
      </c>
      <c r="AF1226" s="13" t="s">
        <v>42</v>
      </c>
      <c r="AG1226" s="13">
        <v>0</v>
      </c>
      <c r="AH1226" s="46" t="str">
        <f t="shared" si="38"/>
        <v>0</v>
      </c>
      <c r="AI1226" s="46" t="s">
        <v>49</v>
      </c>
      <c r="AJ1226" s="46" t="str">
        <f t="shared" si="39"/>
        <v>-1</v>
      </c>
      <c r="AK1226" s="13" t="s">
        <v>41</v>
      </c>
      <c r="AL1226" s="13" t="s">
        <v>41</v>
      </c>
      <c r="AM1226" s="13"/>
      <c r="AN1226" s="13">
        <v>101.31965006729475</v>
      </c>
      <c r="AO1226" s="13">
        <v>117.34261838440112</v>
      </c>
      <c r="AP1226" s="13">
        <v>125.13020833333333</v>
      </c>
      <c r="AQ1226" s="13">
        <v>148.05555555555554</v>
      </c>
      <c r="AR1226" s="36">
        <v>208.95</v>
      </c>
      <c r="AS1226" s="36">
        <v>22.273863607376246</v>
      </c>
      <c r="AT1226" s="36">
        <v>193.2</v>
      </c>
      <c r="AU1226" s="36">
        <v>224.7</v>
      </c>
      <c r="AV1226" s="36">
        <v>78.273645700000003</v>
      </c>
      <c r="AW1226" s="36">
        <v>0</v>
      </c>
      <c r="AX1226" s="36">
        <v>78.273645700000003</v>
      </c>
      <c r="AY1226" s="36">
        <v>78.273645700000003</v>
      </c>
      <c r="AZ1226" s="36">
        <v>44433.65</v>
      </c>
      <c r="BA1226" s="36" t="s">
        <v>50</v>
      </c>
      <c r="BB1226" s="36">
        <v>41333.599999999999</v>
      </c>
      <c r="BC1226" s="36">
        <v>46844.800000000003</v>
      </c>
      <c r="BD1226" s="36">
        <v>201.05</v>
      </c>
      <c r="BE1226" s="36">
        <v>11.101576464628808</v>
      </c>
      <c r="BF1226" s="36">
        <v>193.2</v>
      </c>
      <c r="BG1226" s="36">
        <v>208.9</v>
      </c>
      <c r="BH1226" s="36">
        <v>87.389089250000012</v>
      </c>
      <c r="BI1226" s="36">
        <v>12.891183895456294</v>
      </c>
      <c r="BJ1226" s="36">
        <v>78.273645700000003</v>
      </c>
      <c r="BK1226" s="36">
        <v>96.504532800000007</v>
      </c>
      <c r="BL1226" s="36">
        <v>52815.166666666664</v>
      </c>
      <c r="BM1226" s="36">
        <v>9922.6056250697875</v>
      </c>
      <c r="BN1226" s="36">
        <v>41333.599999999999</v>
      </c>
      <c r="BO1226" s="36">
        <v>63378.2</v>
      </c>
      <c r="BP1226" s="36">
        <v>228.65</v>
      </c>
      <c r="BQ1226" s="36">
        <v>50.133870786126352</v>
      </c>
      <c r="BR1226" s="36">
        <v>193.2</v>
      </c>
      <c r="BS1226" s="36">
        <v>264.10000000000002</v>
      </c>
      <c r="BT1226" s="36">
        <v>101.11666250000002</v>
      </c>
      <c r="BU1226" s="36">
        <v>32.304904164076419</v>
      </c>
      <c r="BV1226" s="36">
        <v>78.273645700000003</v>
      </c>
      <c r="BW1226" s="36">
        <v>123.95967930000002</v>
      </c>
      <c r="BX1226" s="36">
        <v>77844.96875</v>
      </c>
      <c r="BY1226" s="36">
        <v>39015.134714923464</v>
      </c>
      <c r="BZ1226" s="36">
        <v>41333.599999999999</v>
      </c>
      <c r="CA1226" s="36">
        <v>209423.6</v>
      </c>
      <c r="CB1226" s="36"/>
      <c r="CC1226" s="40">
        <v>24.797999999999998</v>
      </c>
      <c r="CD1226" s="40">
        <v>59.307000000000002</v>
      </c>
      <c r="CE1226" s="40"/>
    </row>
    <row r="1227" spans="1:83" s="5" customFormat="1">
      <c r="A1227" s="13" t="s">
        <v>511</v>
      </c>
      <c r="B1227" s="13">
        <v>7</v>
      </c>
      <c r="C1227" s="13">
        <v>6</v>
      </c>
      <c r="D1227" s="13" t="s">
        <v>73</v>
      </c>
      <c r="E1227" s="35" t="s">
        <v>504</v>
      </c>
      <c r="F1227" s="13" t="s">
        <v>36</v>
      </c>
      <c r="G1227" s="36">
        <v>1053865239</v>
      </c>
      <c r="H1227" s="13"/>
      <c r="I1227" s="37">
        <v>20</v>
      </c>
      <c r="J1227" s="37" t="s">
        <v>38</v>
      </c>
      <c r="K1227" s="38">
        <v>43539</v>
      </c>
      <c r="L1227" s="39">
        <v>0.61458333333333337</v>
      </c>
      <c r="M1227" s="37" t="s">
        <v>39</v>
      </c>
      <c r="N1227" s="37" t="s">
        <v>188</v>
      </c>
      <c r="O1227" s="37" t="s">
        <v>188</v>
      </c>
      <c r="P1227" s="37" t="s">
        <v>190</v>
      </c>
      <c r="Q1227" s="37">
        <v>5</v>
      </c>
      <c r="R1227" s="13" t="s">
        <v>55</v>
      </c>
      <c r="S1227" s="13" t="s">
        <v>44</v>
      </c>
      <c r="T1227" s="13" t="s">
        <v>42</v>
      </c>
      <c r="U1227" s="13" t="s">
        <v>52</v>
      </c>
      <c r="V1227" s="13" t="s">
        <v>42</v>
      </c>
      <c r="W1227" s="13" t="s">
        <v>66</v>
      </c>
      <c r="X1227" s="13" t="s">
        <v>47</v>
      </c>
      <c r="Y1227" s="13" t="s">
        <v>41</v>
      </c>
      <c r="Z1227" s="13" t="s">
        <v>41</v>
      </c>
      <c r="AA1227" s="13"/>
      <c r="AB1227" s="13">
        <v>0</v>
      </c>
      <c r="AC1227" s="13">
        <v>1</v>
      </c>
      <c r="AD1227" s="13" t="s">
        <v>42</v>
      </c>
      <c r="AE1227" s="13">
        <v>0</v>
      </c>
      <c r="AF1227" s="13" t="s">
        <v>42</v>
      </c>
      <c r="AG1227" s="13">
        <v>0</v>
      </c>
      <c r="AH1227" s="46" t="str">
        <f t="shared" si="38"/>
        <v>0</v>
      </c>
      <c r="AI1227" s="46" t="s">
        <v>49</v>
      </c>
      <c r="AJ1227" s="46" t="str">
        <f t="shared" si="39"/>
        <v>-1</v>
      </c>
      <c r="AK1227" s="13" t="s">
        <v>41</v>
      </c>
      <c r="AL1227" s="13" t="s">
        <v>41</v>
      </c>
      <c r="AM1227" s="13"/>
      <c r="AN1227" s="13">
        <v>101.31965006729475</v>
      </c>
      <c r="AO1227" s="13">
        <v>117.34261838440112</v>
      </c>
      <c r="AP1227" s="13">
        <v>125.13020833333333</v>
      </c>
      <c r="AQ1227" s="13">
        <v>148.05555555555554</v>
      </c>
      <c r="AR1227" s="36">
        <v>169.5</v>
      </c>
      <c r="AS1227" s="36">
        <v>33.516861428242422</v>
      </c>
      <c r="AT1227" s="36">
        <v>145.80000000000001</v>
      </c>
      <c r="AU1227" s="36">
        <v>193.2</v>
      </c>
      <c r="AV1227" s="36">
        <v>69.082722500000003</v>
      </c>
      <c r="AW1227" s="36">
        <v>12.997928240169498</v>
      </c>
      <c r="AX1227" s="36">
        <v>59.891799300000002</v>
      </c>
      <c r="AY1227" s="36">
        <v>78.273645700000003</v>
      </c>
      <c r="AZ1227" s="36">
        <v>39611.350000000006</v>
      </c>
      <c r="BA1227" s="36" t="s">
        <v>50</v>
      </c>
      <c r="BB1227" s="36">
        <v>37200.199999999997</v>
      </c>
      <c r="BC1227" s="36">
        <v>41333.599999999999</v>
      </c>
      <c r="BD1227" s="36">
        <v>141.9</v>
      </c>
      <c r="BE1227" s="36">
        <v>5.5154328932550785</v>
      </c>
      <c r="BF1227" s="36">
        <v>138</v>
      </c>
      <c r="BG1227" s="36">
        <v>145.80000000000001</v>
      </c>
      <c r="BH1227" s="36">
        <v>59.891799300000002</v>
      </c>
      <c r="BI1227" s="36">
        <v>0</v>
      </c>
      <c r="BJ1227" s="36">
        <v>59.891799300000002</v>
      </c>
      <c r="BK1227" s="36">
        <v>59.891799300000002</v>
      </c>
      <c r="BL1227" s="36">
        <v>32377.983333333337</v>
      </c>
      <c r="BM1227" s="36">
        <v>2986.9669328043556</v>
      </c>
      <c r="BN1227" s="36">
        <v>28933.5</v>
      </c>
      <c r="BO1227" s="36">
        <v>37200.199999999997</v>
      </c>
      <c r="BP1227" s="36">
        <v>185.25</v>
      </c>
      <c r="BQ1227" s="36">
        <v>55.790725035618564</v>
      </c>
      <c r="BR1227" s="36">
        <v>145.80000000000001</v>
      </c>
      <c r="BS1227" s="36">
        <v>224.7</v>
      </c>
      <c r="BT1227" s="36">
        <v>69.082722500000003</v>
      </c>
      <c r="BU1227" s="36">
        <v>12.997928240169498</v>
      </c>
      <c r="BV1227" s="36">
        <v>59.891799300000002</v>
      </c>
      <c r="BW1227" s="36">
        <v>78.273645700000003</v>
      </c>
      <c r="BX1227" s="36">
        <v>36166.906249999993</v>
      </c>
      <c r="BY1227" s="36">
        <v>6549.9426030532768</v>
      </c>
      <c r="BZ1227" s="36">
        <v>27555.7</v>
      </c>
      <c r="CA1227" s="36">
        <v>46844.800000000003</v>
      </c>
      <c r="CB1227" s="36"/>
      <c r="CC1227" s="40">
        <v>24.484000000000002</v>
      </c>
      <c r="CD1227" s="40">
        <v>58.918999999999997</v>
      </c>
      <c r="CE1227" s="40"/>
    </row>
    <row r="1228" spans="1:83" s="5" customFormat="1">
      <c r="A1228" s="13" t="s">
        <v>511</v>
      </c>
      <c r="B1228" s="13">
        <v>7</v>
      </c>
      <c r="C1228" s="13">
        <v>7</v>
      </c>
      <c r="D1228" s="13" t="s">
        <v>78</v>
      </c>
      <c r="E1228" s="35" t="s">
        <v>505</v>
      </c>
      <c r="F1228" s="13" t="s">
        <v>36</v>
      </c>
      <c r="G1228" s="36">
        <v>1053827313</v>
      </c>
      <c r="H1228" s="13"/>
      <c r="I1228" s="37">
        <v>25</v>
      </c>
      <c r="J1228" s="37" t="s">
        <v>70</v>
      </c>
      <c r="K1228" s="38">
        <v>43539</v>
      </c>
      <c r="L1228" s="39">
        <v>0.56527777777777777</v>
      </c>
      <c r="M1228" s="37" t="s">
        <v>39</v>
      </c>
      <c r="N1228" s="37" t="s">
        <v>190</v>
      </c>
      <c r="O1228" s="37"/>
      <c r="P1228" s="37" t="s">
        <v>190</v>
      </c>
      <c r="Q1228" s="37">
        <v>1</v>
      </c>
      <c r="R1228" s="13" t="s">
        <v>62</v>
      </c>
      <c r="S1228" s="13" t="s">
        <v>127</v>
      </c>
      <c r="T1228" s="13" t="s">
        <v>42</v>
      </c>
      <c r="U1228" s="13" t="s">
        <v>52</v>
      </c>
      <c r="V1228" s="13" t="s">
        <v>41</v>
      </c>
      <c r="W1228" s="13" t="s">
        <v>72</v>
      </c>
      <c r="X1228" s="13" t="s">
        <v>106</v>
      </c>
      <c r="Y1228" s="13" t="s">
        <v>41</v>
      </c>
      <c r="Z1228" s="13" t="s">
        <v>41</v>
      </c>
      <c r="AA1228" s="13"/>
      <c r="AB1228" s="13">
        <v>1</v>
      </c>
      <c r="AC1228" s="13">
        <v>-1</v>
      </c>
      <c r="AD1228" s="13" t="s">
        <v>42</v>
      </c>
      <c r="AE1228" s="13">
        <v>0</v>
      </c>
      <c r="AF1228" s="13" t="s">
        <v>41</v>
      </c>
      <c r="AG1228" s="13">
        <v>1</v>
      </c>
      <c r="AH1228" s="46" t="str">
        <f t="shared" si="38"/>
        <v>-1</v>
      </c>
      <c r="AI1228" s="46" t="s">
        <v>48</v>
      </c>
      <c r="AJ1228" s="46" t="str">
        <f t="shared" si="39"/>
        <v>1</v>
      </c>
      <c r="AK1228" s="13" t="s">
        <v>41</v>
      </c>
      <c r="AL1228" s="13" t="s">
        <v>41</v>
      </c>
      <c r="AM1228" s="13"/>
      <c r="AN1228" s="13">
        <v>101.31965006729475</v>
      </c>
      <c r="AO1228" s="13">
        <v>117.34261838440112</v>
      </c>
      <c r="AP1228" s="13">
        <v>125.13020833333333</v>
      </c>
      <c r="AQ1228" s="13">
        <v>148.05555555555554</v>
      </c>
      <c r="AR1228" s="36">
        <v>2008.4251647500002</v>
      </c>
      <c r="AS1228" s="36">
        <v>42.775473315705817</v>
      </c>
      <c r="AT1228" s="36">
        <v>1978.1783375000005</v>
      </c>
      <c r="AU1228" s="36">
        <v>2038.671992</v>
      </c>
      <c r="AV1228" s="36">
        <v>1497.1490461000001</v>
      </c>
      <c r="AW1228" s="36">
        <v>77.615153128507558</v>
      </c>
      <c r="AX1228" s="36">
        <v>1442.2668450000001</v>
      </c>
      <c r="AY1228" s="36">
        <v>1552.0312472000001</v>
      </c>
      <c r="AZ1228" s="36">
        <v>221823.7</v>
      </c>
      <c r="BA1228" s="36" t="s">
        <v>50</v>
      </c>
      <c r="BB1228" s="36">
        <v>170845.6</v>
      </c>
      <c r="BC1228" s="36">
        <v>253512.8</v>
      </c>
      <c r="BD1228" s="36">
        <v>2086.8113435000005</v>
      </c>
      <c r="BE1228" s="36">
        <v>153.63027040655751</v>
      </c>
      <c r="BF1228" s="36">
        <v>1978.1783375000005</v>
      </c>
      <c r="BG1228" s="36">
        <v>2195.4443495</v>
      </c>
      <c r="BH1228" s="36">
        <v>1588.7010925000002</v>
      </c>
      <c r="BI1228" s="36">
        <v>51.858992553383487</v>
      </c>
      <c r="BJ1228" s="36">
        <v>1552.0312472000001</v>
      </c>
      <c r="BK1228" s="36">
        <v>1625.3709378000003</v>
      </c>
      <c r="BL1228" s="36">
        <v>195645.73333333331</v>
      </c>
      <c r="BM1228" s="36">
        <v>52832.348266404639</v>
      </c>
      <c r="BN1228" s="36">
        <v>132267.5</v>
      </c>
      <c r="BO1228" s="36">
        <v>253512.8</v>
      </c>
      <c r="BP1228" s="36">
        <v>1737.1290615000003</v>
      </c>
      <c r="BQ1228" s="36">
        <v>340.89515531941663</v>
      </c>
      <c r="BR1228" s="36">
        <v>1496.0797855000003</v>
      </c>
      <c r="BS1228" s="36">
        <v>1978.1783375000005</v>
      </c>
      <c r="BT1228" s="36">
        <v>1339.0284461000001</v>
      </c>
      <c r="BU1228" s="36">
        <v>301.23145013907777</v>
      </c>
      <c r="BV1228" s="36">
        <v>1126.0256449999999</v>
      </c>
      <c r="BW1228" s="36">
        <v>1552.0312472000001</v>
      </c>
      <c r="BX1228" s="36">
        <v>159651.05624999997</v>
      </c>
      <c r="BY1228" s="36">
        <v>57647.660030845713</v>
      </c>
      <c r="BZ1228" s="36">
        <v>85422.8</v>
      </c>
      <c r="CA1228" s="36">
        <v>253512.8</v>
      </c>
      <c r="CB1228" s="36"/>
      <c r="CC1228" s="40">
        <v>23.207999999999998</v>
      </c>
      <c r="CD1228" s="40">
        <v>63.911000000000001</v>
      </c>
      <c r="CE1228" s="40"/>
    </row>
    <row r="1229" spans="1:83" s="5" customFormat="1">
      <c r="A1229" s="13" t="s">
        <v>511</v>
      </c>
      <c r="B1229" s="13">
        <v>7</v>
      </c>
      <c r="C1229" s="13">
        <v>7</v>
      </c>
      <c r="D1229" s="13" t="s">
        <v>78</v>
      </c>
      <c r="E1229" s="35" t="s">
        <v>505</v>
      </c>
      <c r="F1229" s="13" t="s">
        <v>36</v>
      </c>
      <c r="G1229" s="36">
        <v>1053827313</v>
      </c>
      <c r="H1229" s="13"/>
      <c r="I1229" s="37">
        <v>25</v>
      </c>
      <c r="J1229" s="37" t="s">
        <v>70</v>
      </c>
      <c r="K1229" s="38">
        <v>43539</v>
      </c>
      <c r="L1229" s="39">
        <v>0.57708333333333328</v>
      </c>
      <c r="M1229" s="37" t="s">
        <v>39</v>
      </c>
      <c r="N1229" s="37" t="s">
        <v>190</v>
      </c>
      <c r="O1229" s="37"/>
      <c r="P1229" s="37" t="s">
        <v>190</v>
      </c>
      <c r="Q1229" s="37">
        <v>2</v>
      </c>
      <c r="R1229" s="13" t="s">
        <v>55</v>
      </c>
      <c r="S1229" s="13" t="s">
        <v>44</v>
      </c>
      <c r="T1229" s="13" t="s">
        <v>42</v>
      </c>
      <c r="U1229" s="13" t="s">
        <v>52</v>
      </c>
      <c r="V1229" s="13" t="s">
        <v>42</v>
      </c>
      <c r="W1229" s="13" t="s">
        <v>66</v>
      </c>
      <c r="X1229" s="13" t="s">
        <v>76</v>
      </c>
      <c r="Y1229" s="13" t="s">
        <v>41</v>
      </c>
      <c r="Z1229" s="13" t="s">
        <v>41</v>
      </c>
      <c r="AA1229" s="13"/>
      <c r="AB1229" s="13">
        <v>0</v>
      </c>
      <c r="AC1229" s="13">
        <v>1</v>
      </c>
      <c r="AD1229" s="13" t="s">
        <v>42</v>
      </c>
      <c r="AE1229" s="13">
        <v>0</v>
      </c>
      <c r="AF1229" s="13" t="s">
        <v>42</v>
      </c>
      <c r="AG1229" s="13">
        <v>0</v>
      </c>
      <c r="AH1229" s="46" t="str">
        <f t="shared" si="38"/>
        <v>0</v>
      </c>
      <c r="AI1229" s="46" t="s">
        <v>77</v>
      </c>
      <c r="AJ1229" s="46" t="str">
        <f t="shared" si="39"/>
        <v>0</v>
      </c>
      <c r="AK1229" s="13" t="s">
        <v>41</v>
      </c>
      <c r="AL1229" s="13" t="s">
        <v>41</v>
      </c>
      <c r="AM1229" s="13"/>
      <c r="AN1229" s="13">
        <v>101.31965006729475</v>
      </c>
      <c r="AO1229" s="13">
        <v>117.34261838440112</v>
      </c>
      <c r="AP1229" s="13">
        <v>125.13020833333333</v>
      </c>
      <c r="AQ1229" s="13">
        <v>148.05555555555554</v>
      </c>
      <c r="AR1229" s="36">
        <v>1657.7468827500002</v>
      </c>
      <c r="AS1229" s="36">
        <v>127.50170080212379</v>
      </c>
      <c r="AT1229" s="36">
        <v>1567.5895655000002</v>
      </c>
      <c r="AU1229" s="36">
        <v>1747.9042000000002</v>
      </c>
      <c r="AV1229" s="36">
        <v>1022.9940365</v>
      </c>
      <c r="AW1229" s="36">
        <v>94.157553104324023</v>
      </c>
      <c r="AX1229" s="36">
        <v>956.41459220000002</v>
      </c>
      <c r="AY1229" s="36">
        <v>1089.5734808</v>
      </c>
      <c r="AZ1229" s="36">
        <v>136400.9</v>
      </c>
      <c r="BA1229" s="36" t="s">
        <v>50</v>
      </c>
      <c r="BB1229" s="36">
        <v>77156.100000000006</v>
      </c>
      <c r="BC1229" s="36">
        <v>198401.3</v>
      </c>
      <c r="BD1229" s="36">
        <v>1649.9551917500003</v>
      </c>
      <c r="BE1229" s="36">
        <v>116.4825857161034</v>
      </c>
      <c r="BF1229" s="36">
        <v>1567.5895655000002</v>
      </c>
      <c r="BG1229" s="36">
        <v>1732.3208180000001</v>
      </c>
      <c r="BH1229" s="36">
        <v>1010.9264042000001</v>
      </c>
      <c r="BI1229" s="36">
        <v>77.091343839932534</v>
      </c>
      <c r="BJ1229" s="36">
        <v>956.41459220000002</v>
      </c>
      <c r="BK1229" s="36">
        <v>1065.4382162000002</v>
      </c>
      <c r="BL1229" s="36">
        <v>106089.59999999999</v>
      </c>
      <c r="BM1229" s="36">
        <v>56465.728044469608</v>
      </c>
      <c r="BN1229" s="36">
        <v>74400.5</v>
      </c>
      <c r="BO1229" s="36">
        <v>220445.9</v>
      </c>
      <c r="BP1229" s="36">
        <v>1818.1557275</v>
      </c>
      <c r="BQ1229" s="36">
        <v>354.35406457217596</v>
      </c>
      <c r="BR1229" s="36">
        <v>1567.5895655000002</v>
      </c>
      <c r="BS1229" s="36">
        <v>2068.7218895000001</v>
      </c>
      <c r="BT1229" s="36">
        <v>1241.9837657</v>
      </c>
      <c r="BU1229" s="36">
        <v>403.85579815937564</v>
      </c>
      <c r="BV1229" s="36">
        <v>956.41459220000002</v>
      </c>
      <c r="BW1229" s="36">
        <v>1527.5529392000001</v>
      </c>
      <c r="BX1229" s="36">
        <v>146734.31250000003</v>
      </c>
      <c r="BY1229" s="36">
        <v>68616.917548787926</v>
      </c>
      <c r="BZ1229" s="36">
        <v>74400.5</v>
      </c>
      <c r="CA1229" s="36">
        <v>242490.5</v>
      </c>
      <c r="CB1229" s="36"/>
      <c r="CC1229" s="40">
        <v>24.074000000000002</v>
      </c>
      <c r="CD1229" s="40">
        <v>62.262</v>
      </c>
      <c r="CE1229" s="40"/>
    </row>
    <row r="1230" spans="1:83" s="5" customFormat="1">
      <c r="A1230" s="13" t="s">
        <v>511</v>
      </c>
      <c r="B1230" s="13">
        <v>7</v>
      </c>
      <c r="C1230" s="13">
        <v>7</v>
      </c>
      <c r="D1230" s="13" t="s">
        <v>78</v>
      </c>
      <c r="E1230" s="35" t="s">
        <v>505</v>
      </c>
      <c r="F1230" s="13" t="s">
        <v>36</v>
      </c>
      <c r="G1230" s="36">
        <v>1053827313</v>
      </c>
      <c r="H1230" s="13"/>
      <c r="I1230" s="37">
        <v>25</v>
      </c>
      <c r="J1230" s="37" t="s">
        <v>70</v>
      </c>
      <c r="K1230" s="38">
        <v>43539</v>
      </c>
      <c r="L1230" s="39">
        <v>0.58958333333333335</v>
      </c>
      <c r="M1230" s="37" t="s">
        <v>39</v>
      </c>
      <c r="N1230" s="37" t="s">
        <v>190</v>
      </c>
      <c r="O1230" s="37"/>
      <c r="P1230" s="37" t="s">
        <v>190</v>
      </c>
      <c r="Q1230" s="37">
        <v>3</v>
      </c>
      <c r="R1230" s="13" t="s">
        <v>43</v>
      </c>
      <c r="S1230" s="13" t="s">
        <v>44</v>
      </c>
      <c r="T1230" s="13" t="s">
        <v>42</v>
      </c>
      <c r="U1230" s="13" t="s">
        <v>52</v>
      </c>
      <c r="V1230" s="13" t="s">
        <v>42</v>
      </c>
      <c r="W1230" s="13" t="s">
        <v>66</v>
      </c>
      <c r="X1230" s="13" t="s">
        <v>76</v>
      </c>
      <c r="Y1230" s="13" t="s">
        <v>41</v>
      </c>
      <c r="Z1230" s="13" t="s">
        <v>42</v>
      </c>
      <c r="AA1230" s="13"/>
      <c r="AB1230" s="13">
        <v>-1</v>
      </c>
      <c r="AC1230" s="13">
        <v>1</v>
      </c>
      <c r="AD1230" s="13" t="s">
        <v>42</v>
      </c>
      <c r="AE1230" s="13">
        <v>0</v>
      </c>
      <c r="AF1230" s="13" t="s">
        <v>42</v>
      </c>
      <c r="AG1230" s="13">
        <v>0</v>
      </c>
      <c r="AH1230" s="46" t="str">
        <f t="shared" si="38"/>
        <v>0</v>
      </c>
      <c r="AI1230" s="46" t="s">
        <v>77</v>
      </c>
      <c r="AJ1230" s="46" t="str">
        <f t="shared" si="39"/>
        <v>0</v>
      </c>
      <c r="AK1230" s="13" t="s">
        <v>41</v>
      </c>
      <c r="AL1230" s="13" t="s">
        <v>42</v>
      </c>
      <c r="AM1230" s="13"/>
      <c r="AN1230" s="13">
        <v>101.31965006729475</v>
      </c>
      <c r="AO1230" s="13">
        <v>117.34261838440112</v>
      </c>
      <c r="AP1230" s="13">
        <v>125.13020833333333</v>
      </c>
      <c r="AQ1230" s="13">
        <v>148.05555555555554</v>
      </c>
      <c r="AR1230" s="36">
        <v>1467.8650490000002</v>
      </c>
      <c r="AS1230" s="36">
        <v>107.35351861937997</v>
      </c>
      <c r="AT1230" s="36">
        <v>1391.9546480000004</v>
      </c>
      <c r="AU1230" s="36">
        <v>1543.7754500000001</v>
      </c>
      <c r="AV1230" s="36">
        <v>1150.4725313000001</v>
      </c>
      <c r="AW1230" s="36">
        <v>223.004460847334</v>
      </c>
      <c r="AX1230" s="36">
        <v>992.7845648</v>
      </c>
      <c r="AY1230" s="36">
        <v>1308.1604978000003</v>
      </c>
      <c r="AZ1230" s="36">
        <v>127445.27499999999</v>
      </c>
      <c r="BA1230" s="36" t="s">
        <v>50</v>
      </c>
      <c r="BB1230" s="36">
        <v>79911.600000000006</v>
      </c>
      <c r="BC1230" s="36">
        <v>187379</v>
      </c>
      <c r="BD1230" s="36">
        <v>1440.0232730000002</v>
      </c>
      <c r="BE1230" s="36">
        <v>67.979301399626252</v>
      </c>
      <c r="BF1230" s="36">
        <v>1391.9546480000004</v>
      </c>
      <c r="BG1230" s="36">
        <v>1488.0918980000001</v>
      </c>
      <c r="BH1230" s="36">
        <v>1144.4096210000002</v>
      </c>
      <c r="BI1230" s="36">
        <v>231.57871082104495</v>
      </c>
      <c r="BJ1230" s="36">
        <v>980.6587442</v>
      </c>
      <c r="BK1230" s="36">
        <v>1308.1604978000003</v>
      </c>
      <c r="BL1230" s="36">
        <v>139156.46666666667</v>
      </c>
      <c r="BM1230" s="36">
        <v>44560.26156892108</v>
      </c>
      <c r="BN1230" s="36">
        <v>85422.8</v>
      </c>
      <c r="BO1230" s="36">
        <v>198401.3</v>
      </c>
      <c r="BP1230" s="36">
        <v>1569.9294240000004</v>
      </c>
      <c r="BQ1230" s="36">
        <v>251.69434197951432</v>
      </c>
      <c r="BR1230" s="36">
        <v>1391.9546480000004</v>
      </c>
      <c r="BS1230" s="36">
        <v>1747.9042000000002</v>
      </c>
      <c r="BT1230" s="36">
        <v>1381.2465658000001</v>
      </c>
      <c r="BU1230" s="36">
        <v>103.35930858612204</v>
      </c>
      <c r="BV1230" s="36">
        <v>1308.1604978000003</v>
      </c>
      <c r="BW1230" s="36">
        <v>1454.3326337999999</v>
      </c>
      <c r="BX1230" s="36">
        <v>165162.19374999998</v>
      </c>
      <c r="BY1230" s="36">
        <v>39440.571134277066</v>
      </c>
      <c r="BZ1230" s="36">
        <v>85422.8</v>
      </c>
      <c r="CA1230" s="36">
        <v>209423.6</v>
      </c>
      <c r="CB1230" s="36"/>
      <c r="CC1230" s="40">
        <v>24.532</v>
      </c>
      <c r="CD1230" s="40">
        <v>60.006</v>
      </c>
      <c r="CE1230" s="40"/>
    </row>
    <row r="1231" spans="1:83" s="5" customFormat="1">
      <c r="A1231" s="13" t="s">
        <v>511</v>
      </c>
      <c r="B1231" s="13">
        <v>7</v>
      </c>
      <c r="C1231" s="13">
        <v>7</v>
      </c>
      <c r="D1231" s="13" t="s">
        <v>78</v>
      </c>
      <c r="E1231" s="35" t="s">
        <v>505</v>
      </c>
      <c r="F1231" s="13" t="s">
        <v>36</v>
      </c>
      <c r="G1231" s="36">
        <v>1053827313</v>
      </c>
      <c r="H1231" s="13"/>
      <c r="I1231" s="37">
        <v>25</v>
      </c>
      <c r="J1231" s="37" t="s">
        <v>70</v>
      </c>
      <c r="K1231" s="38">
        <v>43539</v>
      </c>
      <c r="L1231" s="39">
        <v>0.60277777777777775</v>
      </c>
      <c r="M1231" s="37" t="s">
        <v>39</v>
      </c>
      <c r="N1231" s="37" t="s">
        <v>190</v>
      </c>
      <c r="O1231" s="37"/>
      <c r="P1231" s="37" t="s">
        <v>190</v>
      </c>
      <c r="Q1231" s="37">
        <v>4</v>
      </c>
      <c r="R1231" s="13" t="s">
        <v>43</v>
      </c>
      <c r="S1231" s="13" t="s">
        <v>44</v>
      </c>
      <c r="T1231" s="13" t="s">
        <v>42</v>
      </c>
      <c r="U1231" s="13" t="s">
        <v>52</v>
      </c>
      <c r="V1231" s="13" t="s">
        <v>42</v>
      </c>
      <c r="W1231" s="13" t="s">
        <v>66</v>
      </c>
      <c r="X1231" s="13" t="s">
        <v>76</v>
      </c>
      <c r="Y1231" s="13" t="s">
        <v>41</v>
      </c>
      <c r="Z1231" s="13" t="s">
        <v>42</v>
      </c>
      <c r="AA1231" s="13"/>
      <c r="AB1231" s="13">
        <v>-1</v>
      </c>
      <c r="AC1231" s="13">
        <v>1</v>
      </c>
      <c r="AD1231" s="13" t="s">
        <v>42</v>
      </c>
      <c r="AE1231" s="13">
        <v>0</v>
      </c>
      <c r="AF1231" s="13" t="s">
        <v>42</v>
      </c>
      <c r="AG1231" s="13">
        <v>0</v>
      </c>
      <c r="AH1231" s="46" t="str">
        <f t="shared" si="38"/>
        <v>0</v>
      </c>
      <c r="AI1231" s="46" t="s">
        <v>77</v>
      </c>
      <c r="AJ1231" s="46" t="str">
        <f t="shared" si="39"/>
        <v>0</v>
      </c>
      <c r="AK1231" s="13" t="s">
        <v>41</v>
      </c>
      <c r="AL1231" s="13" t="s">
        <v>42</v>
      </c>
      <c r="AM1231" s="13"/>
      <c r="AN1231" s="13">
        <v>101.31965006729475</v>
      </c>
      <c r="AO1231" s="13">
        <v>117.34261838440112</v>
      </c>
      <c r="AP1231" s="13">
        <v>125.13020833333333</v>
      </c>
      <c r="AQ1231" s="13">
        <v>148.05555555555554</v>
      </c>
      <c r="AR1231" s="36">
        <v>969.24726675000011</v>
      </c>
      <c r="AS1231" s="36">
        <v>5.9301103617810931</v>
      </c>
      <c r="AT1231" s="36">
        <v>965.05404550000003</v>
      </c>
      <c r="AU1231" s="36">
        <v>973.44048800000007</v>
      </c>
      <c r="AV1231" s="36">
        <v>969.03280580000012</v>
      </c>
      <c r="AW1231" s="36">
        <v>342.21307790875369</v>
      </c>
      <c r="AX1231" s="36">
        <v>727.05161780000003</v>
      </c>
      <c r="AY1231" s="36">
        <v>1211.0139938000002</v>
      </c>
      <c r="AZ1231" s="36">
        <v>44433.65</v>
      </c>
      <c r="BA1231" s="36" t="s">
        <v>50</v>
      </c>
      <c r="BB1231" s="36">
        <v>41333.599999999999</v>
      </c>
      <c r="BC1231" s="36">
        <v>46844.800000000003</v>
      </c>
      <c r="BD1231" s="36">
        <v>1064.6931050000001</v>
      </c>
      <c r="BE1231" s="36">
        <v>129.05068856343755</v>
      </c>
      <c r="BF1231" s="36">
        <v>973.44048800000007</v>
      </c>
      <c r="BG1231" s="36">
        <v>1155.9457219999999</v>
      </c>
      <c r="BH1231" s="36">
        <v>811.52638580000007</v>
      </c>
      <c r="BI1231" s="36">
        <v>119.46536258392071</v>
      </c>
      <c r="BJ1231" s="36">
        <v>727.05161780000003</v>
      </c>
      <c r="BK1231" s="36">
        <v>896.00115380000011</v>
      </c>
      <c r="BL1231" s="36">
        <v>52815.166666666664</v>
      </c>
      <c r="BM1231" s="36">
        <v>9922.6056250697875</v>
      </c>
      <c r="BN1231" s="36">
        <v>41333.599999999999</v>
      </c>
      <c r="BO1231" s="36">
        <v>63378.2</v>
      </c>
      <c r="BP1231" s="36">
        <v>1206.7878127500001</v>
      </c>
      <c r="BQ1231" s="36">
        <v>330.00295140492977</v>
      </c>
      <c r="BR1231" s="36">
        <v>973.44048800000007</v>
      </c>
      <c r="BS1231" s="36">
        <v>1440.1351375000002</v>
      </c>
      <c r="BT1231" s="36">
        <v>769.25853140000004</v>
      </c>
      <c r="BU1231" s="36">
        <v>59.689589639029442</v>
      </c>
      <c r="BV1231" s="36">
        <v>727.05161780000003</v>
      </c>
      <c r="BW1231" s="36">
        <v>811.46544500000005</v>
      </c>
      <c r="BX1231" s="36">
        <v>77844.96875</v>
      </c>
      <c r="BY1231" s="36">
        <v>39015.134714923464</v>
      </c>
      <c r="BZ1231" s="36">
        <v>41333.599999999999</v>
      </c>
      <c r="CA1231" s="36">
        <v>209423.6</v>
      </c>
      <c r="CB1231" s="36"/>
      <c r="CC1231" s="40">
        <v>24.797999999999998</v>
      </c>
      <c r="CD1231" s="40">
        <v>59.307000000000002</v>
      </c>
      <c r="CE1231" s="40"/>
    </row>
    <row r="1232" spans="1:83" s="5" customFormat="1">
      <c r="A1232" s="13" t="s">
        <v>511</v>
      </c>
      <c r="B1232" s="13">
        <v>7</v>
      </c>
      <c r="C1232" s="13">
        <v>7</v>
      </c>
      <c r="D1232" s="13" t="s">
        <v>78</v>
      </c>
      <c r="E1232" s="35" t="s">
        <v>505</v>
      </c>
      <c r="F1232" s="13" t="s">
        <v>36</v>
      </c>
      <c r="G1232" s="36">
        <v>1053827313</v>
      </c>
      <c r="H1232" s="13"/>
      <c r="I1232" s="37">
        <v>25</v>
      </c>
      <c r="J1232" s="37" t="s">
        <v>70</v>
      </c>
      <c r="K1232" s="38">
        <v>43539</v>
      </c>
      <c r="L1232" s="39">
        <v>0.61458333333333337</v>
      </c>
      <c r="M1232" s="37" t="s">
        <v>39</v>
      </c>
      <c r="N1232" s="37" t="s">
        <v>190</v>
      </c>
      <c r="O1232" s="37"/>
      <c r="P1232" s="37" t="s">
        <v>190</v>
      </c>
      <c r="Q1232" s="37">
        <v>5</v>
      </c>
      <c r="R1232" s="13" t="s">
        <v>43</v>
      </c>
      <c r="S1232" s="13" t="s">
        <v>63</v>
      </c>
      <c r="T1232" s="13" t="s">
        <v>42</v>
      </c>
      <c r="U1232" s="13" t="s">
        <v>52</v>
      </c>
      <c r="V1232" s="13" t="s">
        <v>42</v>
      </c>
      <c r="W1232" s="13" t="s">
        <v>66</v>
      </c>
      <c r="X1232" s="13" t="s">
        <v>76</v>
      </c>
      <c r="Y1232" s="13" t="s">
        <v>41</v>
      </c>
      <c r="Z1232" s="13" t="s">
        <v>42</v>
      </c>
      <c r="AA1232" s="13"/>
      <c r="AB1232" s="13">
        <v>-1</v>
      </c>
      <c r="AC1232" s="13">
        <v>0</v>
      </c>
      <c r="AD1232" s="13" t="s">
        <v>42</v>
      </c>
      <c r="AE1232" s="13">
        <v>0</v>
      </c>
      <c r="AF1232" s="13" t="s">
        <v>42</v>
      </c>
      <c r="AG1232" s="13">
        <v>0</v>
      </c>
      <c r="AH1232" s="46" t="str">
        <f t="shared" si="38"/>
        <v>0</v>
      </c>
      <c r="AI1232" s="46" t="s">
        <v>77</v>
      </c>
      <c r="AJ1232" s="46" t="str">
        <f t="shared" si="39"/>
        <v>0</v>
      </c>
      <c r="AK1232" s="13" t="s">
        <v>41</v>
      </c>
      <c r="AL1232" s="13" t="s">
        <v>42</v>
      </c>
      <c r="AM1232" s="13"/>
      <c r="AN1232" s="13">
        <v>101.31965006729475</v>
      </c>
      <c r="AO1232" s="13">
        <v>117.34261838440112</v>
      </c>
      <c r="AP1232" s="13">
        <v>125.13020833333333</v>
      </c>
      <c r="AQ1232" s="13">
        <v>148.05555555555554</v>
      </c>
      <c r="AR1232" s="36">
        <v>939.85727200000008</v>
      </c>
      <c r="AS1232" s="36">
        <v>0</v>
      </c>
      <c r="AT1232" s="36">
        <v>939.85727200000008</v>
      </c>
      <c r="AU1232" s="36">
        <v>939.85727200000008</v>
      </c>
      <c r="AV1232" s="36">
        <v>666.87426419999997</v>
      </c>
      <c r="AW1232" s="36">
        <v>0</v>
      </c>
      <c r="AX1232" s="36">
        <v>666.87426419999997</v>
      </c>
      <c r="AY1232" s="36">
        <v>666.87426419999997</v>
      </c>
      <c r="AZ1232" s="36">
        <v>39611.350000000006</v>
      </c>
      <c r="BA1232" s="36" t="s">
        <v>50</v>
      </c>
      <c r="BB1232" s="36">
        <v>37200.199999999997</v>
      </c>
      <c r="BC1232" s="36">
        <v>41333.599999999999</v>
      </c>
      <c r="BD1232" s="36">
        <v>872.35310475000006</v>
      </c>
      <c r="BE1232" s="36">
        <v>95.465308841651662</v>
      </c>
      <c r="BF1232" s="36">
        <v>804.84893750000015</v>
      </c>
      <c r="BG1232" s="36">
        <v>939.85727200000008</v>
      </c>
      <c r="BH1232" s="36">
        <v>618.7512385</v>
      </c>
      <c r="BI1232" s="36">
        <v>68.056235607368961</v>
      </c>
      <c r="BJ1232" s="36">
        <v>570.62821280000003</v>
      </c>
      <c r="BK1232" s="36">
        <v>666.87426419999997</v>
      </c>
      <c r="BL1232" s="36">
        <v>32377.983333333337</v>
      </c>
      <c r="BM1232" s="36">
        <v>2986.9669328043556</v>
      </c>
      <c r="BN1232" s="36">
        <v>28933.5</v>
      </c>
      <c r="BO1232" s="36">
        <v>37200.199999999997</v>
      </c>
      <c r="BP1232" s="36">
        <v>952.45565875000011</v>
      </c>
      <c r="BQ1232" s="36">
        <v>17.816809405871464</v>
      </c>
      <c r="BR1232" s="36">
        <v>939.85727200000008</v>
      </c>
      <c r="BS1232" s="36">
        <v>965.05404550000003</v>
      </c>
      <c r="BT1232" s="36">
        <v>938.94412900000009</v>
      </c>
      <c r="BU1232" s="36">
        <v>384.76489271317428</v>
      </c>
      <c r="BV1232" s="36">
        <v>666.87426419999997</v>
      </c>
      <c r="BW1232" s="36">
        <v>1211.0139938000002</v>
      </c>
      <c r="BX1232" s="36">
        <v>36166.906249999993</v>
      </c>
      <c r="BY1232" s="36">
        <v>6549.9426030532768</v>
      </c>
      <c r="BZ1232" s="36">
        <v>27555.7</v>
      </c>
      <c r="CA1232" s="36">
        <v>46844.800000000003</v>
      </c>
      <c r="CB1232" s="36"/>
      <c r="CC1232" s="40">
        <v>24.484000000000002</v>
      </c>
      <c r="CD1232" s="40">
        <v>58.918999999999997</v>
      </c>
      <c r="CE1232" s="40"/>
    </row>
    <row r="1233" spans="1:83" s="5" customFormat="1">
      <c r="A1233" s="13" t="s">
        <v>511</v>
      </c>
      <c r="B1233" s="13">
        <v>7</v>
      </c>
      <c r="C1233" s="13">
        <v>8</v>
      </c>
      <c r="D1233" s="13" t="s">
        <v>85</v>
      </c>
      <c r="E1233" s="35" t="s">
        <v>506</v>
      </c>
      <c r="F1233" s="13" t="s">
        <v>36</v>
      </c>
      <c r="G1233" s="36">
        <v>1053871977</v>
      </c>
      <c r="H1233" s="13"/>
      <c r="I1233" s="37">
        <v>19</v>
      </c>
      <c r="J1233" s="37" t="s">
        <v>38</v>
      </c>
      <c r="K1233" s="38">
        <v>43539</v>
      </c>
      <c r="L1233" s="39">
        <v>0.56527777777777777</v>
      </c>
      <c r="M1233" s="37" t="s">
        <v>93</v>
      </c>
      <c r="N1233" s="37" t="s">
        <v>190</v>
      </c>
      <c r="O1233" s="37" t="s">
        <v>100</v>
      </c>
      <c r="P1233" s="37" t="s">
        <v>190</v>
      </c>
      <c r="Q1233" s="37">
        <v>1</v>
      </c>
      <c r="R1233" s="13" t="s">
        <v>62</v>
      </c>
      <c r="S1233" s="13" t="s">
        <v>63</v>
      </c>
      <c r="T1233" s="13" t="s">
        <v>42</v>
      </c>
      <c r="U1233" s="13" t="s">
        <v>52</v>
      </c>
      <c r="V1233" s="13" t="s">
        <v>41</v>
      </c>
      <c r="W1233" s="13" t="s">
        <v>66</v>
      </c>
      <c r="X1233" s="13" t="s">
        <v>76</v>
      </c>
      <c r="Y1233" s="13" t="s">
        <v>41</v>
      </c>
      <c r="Z1233" s="13" t="s">
        <v>41</v>
      </c>
      <c r="AA1233" s="13"/>
      <c r="AB1233" s="13">
        <v>1</v>
      </c>
      <c r="AC1233" s="13">
        <v>0</v>
      </c>
      <c r="AD1233" s="13" t="s">
        <v>42</v>
      </c>
      <c r="AE1233" s="13">
        <v>0</v>
      </c>
      <c r="AF1233" s="13" t="s">
        <v>41</v>
      </c>
      <c r="AG1233" s="13">
        <v>0</v>
      </c>
      <c r="AH1233" s="46" t="str">
        <f t="shared" si="38"/>
        <v>0</v>
      </c>
      <c r="AI1233" s="46" t="s">
        <v>77</v>
      </c>
      <c r="AJ1233" s="46" t="str">
        <f t="shared" si="39"/>
        <v>0</v>
      </c>
      <c r="AK1233" s="13" t="s">
        <v>41</v>
      </c>
      <c r="AL1233" s="13" t="s">
        <v>41</v>
      </c>
      <c r="AM1233" s="13"/>
      <c r="AN1233" s="13">
        <v>101.31965006729475</v>
      </c>
      <c r="AO1233" s="13">
        <v>117.34261838440112</v>
      </c>
      <c r="AP1233" s="13">
        <v>125.13020833333333</v>
      </c>
      <c r="AQ1233" s="13">
        <v>148.05555555555554</v>
      </c>
      <c r="AR1233" s="36">
        <v>878.28249775000006</v>
      </c>
      <c r="AS1233" s="36">
        <v>16.900290830116255</v>
      </c>
      <c r="AT1233" s="36">
        <v>866.33218750000003</v>
      </c>
      <c r="AU1233" s="36">
        <v>890.23280800000009</v>
      </c>
      <c r="AV1233" s="36">
        <v>715.66428181500009</v>
      </c>
      <c r="AW1233" s="36">
        <v>21.857768128124558</v>
      </c>
      <c r="AX1233" s="36">
        <v>700.20850574999997</v>
      </c>
      <c r="AY1233" s="36">
        <v>731.1200578800001</v>
      </c>
      <c r="AZ1233" s="36">
        <v>221823.7</v>
      </c>
      <c r="BA1233" s="36" t="s">
        <v>50</v>
      </c>
      <c r="BB1233" s="36">
        <v>170845.6</v>
      </c>
      <c r="BC1233" s="36">
        <v>253512.8</v>
      </c>
      <c r="BD1233" s="36">
        <v>886.18348349999997</v>
      </c>
      <c r="BE1233" s="36">
        <v>28.073972033882757</v>
      </c>
      <c r="BF1233" s="36">
        <v>866.33218750000003</v>
      </c>
      <c r="BG1233" s="36">
        <v>906.03477950000001</v>
      </c>
      <c r="BH1233" s="36">
        <v>736.20762894000006</v>
      </c>
      <c r="BI1233" s="36">
        <v>7.1949119925888052</v>
      </c>
      <c r="BJ1233" s="36">
        <v>731.1200578800001</v>
      </c>
      <c r="BK1233" s="36">
        <v>741.29520000000002</v>
      </c>
      <c r="BL1233" s="36">
        <v>195645.73333333331</v>
      </c>
      <c r="BM1233" s="36">
        <v>52832.348266404639</v>
      </c>
      <c r="BN1233" s="36">
        <v>132267.5</v>
      </c>
      <c r="BO1233" s="36">
        <v>253512.8</v>
      </c>
      <c r="BP1233" s="36">
        <v>761.79243750000001</v>
      </c>
      <c r="BQ1233" s="36">
        <v>147.84153225709338</v>
      </c>
      <c r="BR1233" s="36">
        <v>657.25268749999998</v>
      </c>
      <c r="BS1233" s="36">
        <v>866.33218750000003</v>
      </c>
      <c r="BT1233" s="36">
        <v>664.30372625500002</v>
      </c>
      <c r="BU1233" s="36">
        <v>94.492562372093516</v>
      </c>
      <c r="BV1233" s="36">
        <v>597.48739462999993</v>
      </c>
      <c r="BW1233" s="36">
        <v>731.1200578800001</v>
      </c>
      <c r="BX1233" s="36">
        <v>159651.05624999997</v>
      </c>
      <c r="BY1233" s="36">
        <v>57647.660030845713</v>
      </c>
      <c r="BZ1233" s="36">
        <v>85422.8</v>
      </c>
      <c r="CA1233" s="36">
        <v>253512.8</v>
      </c>
      <c r="CB1233" s="36"/>
      <c r="CC1233" s="40">
        <v>23.207999999999998</v>
      </c>
      <c r="CD1233" s="40">
        <v>63.911000000000001</v>
      </c>
      <c r="CE1233" s="40"/>
    </row>
    <row r="1234" spans="1:83" s="5" customFormat="1">
      <c r="A1234" s="13" t="s">
        <v>511</v>
      </c>
      <c r="B1234" s="13">
        <v>7</v>
      </c>
      <c r="C1234" s="13">
        <v>8</v>
      </c>
      <c r="D1234" s="13" t="s">
        <v>85</v>
      </c>
      <c r="E1234" s="35" t="s">
        <v>506</v>
      </c>
      <c r="F1234" s="13" t="s">
        <v>36</v>
      </c>
      <c r="G1234" s="36">
        <v>1053871977</v>
      </c>
      <c r="H1234" s="13"/>
      <c r="I1234" s="37">
        <v>19</v>
      </c>
      <c r="J1234" s="37" t="s">
        <v>38</v>
      </c>
      <c r="K1234" s="38">
        <v>43539</v>
      </c>
      <c r="L1234" s="39">
        <v>0.57708333333333328</v>
      </c>
      <c r="M1234" s="37" t="s">
        <v>93</v>
      </c>
      <c r="N1234" s="37" t="s">
        <v>190</v>
      </c>
      <c r="O1234" s="37" t="s">
        <v>100</v>
      </c>
      <c r="P1234" s="37" t="s">
        <v>190</v>
      </c>
      <c r="Q1234" s="37">
        <v>2</v>
      </c>
      <c r="R1234" s="13" t="s">
        <v>62</v>
      </c>
      <c r="S1234" s="13" t="s">
        <v>63</v>
      </c>
      <c r="T1234" s="13" t="s">
        <v>42</v>
      </c>
      <c r="U1234" s="13" t="s">
        <v>52</v>
      </c>
      <c r="V1234" s="13" t="s">
        <v>41</v>
      </c>
      <c r="W1234" s="13" t="s">
        <v>66</v>
      </c>
      <c r="X1234" s="13" t="s">
        <v>76</v>
      </c>
      <c r="Y1234" s="13" t="s">
        <v>41</v>
      </c>
      <c r="Z1234" s="13" t="s">
        <v>41</v>
      </c>
      <c r="AA1234" s="13"/>
      <c r="AB1234" s="13">
        <v>1</v>
      </c>
      <c r="AC1234" s="13">
        <v>0</v>
      </c>
      <c r="AD1234" s="13" t="s">
        <v>42</v>
      </c>
      <c r="AE1234" s="13">
        <v>0</v>
      </c>
      <c r="AF1234" s="13" t="s">
        <v>41</v>
      </c>
      <c r="AG1234" s="13">
        <v>0</v>
      </c>
      <c r="AH1234" s="46" t="str">
        <f t="shared" si="38"/>
        <v>0</v>
      </c>
      <c r="AI1234" s="46" t="s">
        <v>77</v>
      </c>
      <c r="AJ1234" s="46" t="str">
        <f t="shared" si="39"/>
        <v>0</v>
      </c>
      <c r="AK1234" s="13" t="s">
        <v>41</v>
      </c>
      <c r="AL1234" s="13" t="s">
        <v>41</v>
      </c>
      <c r="AM1234" s="13"/>
      <c r="AN1234" s="13">
        <v>101.31965006729475</v>
      </c>
      <c r="AO1234" s="13">
        <v>117.34261838440112</v>
      </c>
      <c r="AP1234" s="13">
        <v>125.13020833333333</v>
      </c>
      <c r="AQ1234" s="13">
        <v>148.05555555555554</v>
      </c>
      <c r="AR1234" s="36">
        <v>750.10132750000002</v>
      </c>
      <c r="AS1234" s="36">
        <v>85.341888390234047</v>
      </c>
      <c r="AT1234" s="36">
        <v>689.75549950000004</v>
      </c>
      <c r="AU1234" s="36">
        <v>810.44715550000001</v>
      </c>
      <c r="AV1234" s="36">
        <v>571.76087603499991</v>
      </c>
      <c r="AW1234" s="36">
        <v>50.756786202466785</v>
      </c>
      <c r="AX1234" s="36">
        <v>535.87040831999991</v>
      </c>
      <c r="AY1234" s="36">
        <v>607.65134375000002</v>
      </c>
      <c r="AZ1234" s="36">
        <v>136400.9</v>
      </c>
      <c r="BA1234" s="36" t="s">
        <v>50</v>
      </c>
      <c r="BB1234" s="36">
        <v>77156.100000000006</v>
      </c>
      <c r="BC1234" s="36">
        <v>198401.3</v>
      </c>
      <c r="BD1234" s="36">
        <v>738.10839750000002</v>
      </c>
      <c r="BE1234" s="36">
        <v>68.38132413164287</v>
      </c>
      <c r="BF1234" s="36">
        <v>689.75549950000004</v>
      </c>
      <c r="BG1234" s="36">
        <v>786.46129550000001</v>
      </c>
      <c r="BH1234" s="36">
        <v>571.76087603499991</v>
      </c>
      <c r="BI1234" s="36">
        <v>50.756786202466785</v>
      </c>
      <c r="BJ1234" s="36">
        <v>535.87040831999991</v>
      </c>
      <c r="BK1234" s="36">
        <v>607.65134375000002</v>
      </c>
      <c r="BL1234" s="36">
        <v>106089.59999999999</v>
      </c>
      <c r="BM1234" s="36">
        <v>56465.728044469608</v>
      </c>
      <c r="BN1234" s="36">
        <v>74400.5</v>
      </c>
      <c r="BO1234" s="36">
        <v>220445.9</v>
      </c>
      <c r="BP1234" s="36">
        <v>789.99415375000012</v>
      </c>
      <c r="BQ1234" s="36">
        <v>141.75886431437613</v>
      </c>
      <c r="BR1234" s="36">
        <v>689.75549950000004</v>
      </c>
      <c r="BS1234" s="36">
        <v>890.23280800000009</v>
      </c>
      <c r="BT1234" s="36">
        <v>623.1909455199999</v>
      </c>
      <c r="BU1234" s="36">
        <v>123.48988798194431</v>
      </c>
      <c r="BV1234" s="36">
        <v>535.87040831999991</v>
      </c>
      <c r="BW1234" s="36">
        <v>710.51148271999989</v>
      </c>
      <c r="BX1234" s="36">
        <v>146734.31250000003</v>
      </c>
      <c r="BY1234" s="36">
        <v>68616.917548787926</v>
      </c>
      <c r="BZ1234" s="36">
        <v>74400.5</v>
      </c>
      <c r="CA1234" s="36">
        <v>242490.5</v>
      </c>
      <c r="CB1234" s="36"/>
      <c r="CC1234" s="40">
        <v>24.074000000000002</v>
      </c>
      <c r="CD1234" s="40">
        <v>62.262</v>
      </c>
      <c r="CE1234" s="40"/>
    </row>
    <row r="1235" spans="1:83" s="5" customFormat="1">
      <c r="A1235" s="13" t="s">
        <v>511</v>
      </c>
      <c r="B1235" s="13">
        <v>7</v>
      </c>
      <c r="C1235" s="13">
        <v>8</v>
      </c>
      <c r="D1235" s="13" t="s">
        <v>85</v>
      </c>
      <c r="E1235" s="35" t="s">
        <v>506</v>
      </c>
      <c r="F1235" s="13" t="s">
        <v>36</v>
      </c>
      <c r="G1235" s="36">
        <v>1053871977</v>
      </c>
      <c r="H1235" s="13"/>
      <c r="I1235" s="37">
        <v>19</v>
      </c>
      <c r="J1235" s="37" t="s">
        <v>38</v>
      </c>
      <c r="K1235" s="38">
        <v>43539</v>
      </c>
      <c r="L1235" s="39">
        <v>0.58958333333333335</v>
      </c>
      <c r="M1235" s="37" t="s">
        <v>93</v>
      </c>
      <c r="N1235" s="37" t="s">
        <v>190</v>
      </c>
      <c r="O1235" s="37" t="s">
        <v>100</v>
      </c>
      <c r="P1235" s="37" t="s">
        <v>190</v>
      </c>
      <c r="Q1235" s="37">
        <v>3</v>
      </c>
      <c r="R1235" s="13" t="s">
        <v>62</v>
      </c>
      <c r="S1235" s="13" t="s">
        <v>127</v>
      </c>
      <c r="T1235" s="13" t="s">
        <v>42</v>
      </c>
      <c r="U1235" s="13" t="s">
        <v>52</v>
      </c>
      <c r="V1235" s="13" t="s">
        <v>41</v>
      </c>
      <c r="W1235" s="13" t="s">
        <v>66</v>
      </c>
      <c r="X1235" s="13" t="s">
        <v>76</v>
      </c>
      <c r="Y1235" s="13" t="s">
        <v>41</v>
      </c>
      <c r="Z1235" s="13" t="s">
        <v>41</v>
      </c>
      <c r="AA1235" s="13"/>
      <c r="AB1235" s="13">
        <v>1</v>
      </c>
      <c r="AC1235" s="13">
        <v>-1</v>
      </c>
      <c r="AD1235" s="13" t="s">
        <v>42</v>
      </c>
      <c r="AE1235" s="13">
        <v>0</v>
      </c>
      <c r="AF1235" s="13" t="s">
        <v>41</v>
      </c>
      <c r="AG1235" s="13">
        <v>0</v>
      </c>
      <c r="AH1235" s="46" t="str">
        <f t="shared" si="38"/>
        <v>0</v>
      </c>
      <c r="AI1235" s="46" t="s">
        <v>77</v>
      </c>
      <c r="AJ1235" s="46" t="str">
        <f t="shared" si="39"/>
        <v>0</v>
      </c>
      <c r="AK1235" s="13" t="s">
        <v>41</v>
      </c>
      <c r="AL1235" s="13" t="s">
        <v>41</v>
      </c>
      <c r="AM1235" s="13"/>
      <c r="AN1235" s="13">
        <v>101.31965006729475</v>
      </c>
      <c r="AO1235" s="13">
        <v>117.34261838440112</v>
      </c>
      <c r="AP1235" s="13">
        <v>125.13020833333333</v>
      </c>
      <c r="AQ1235" s="13">
        <v>148.05555555555554</v>
      </c>
      <c r="AR1235" s="36">
        <v>567.45097349999992</v>
      </c>
      <c r="AS1235" s="36">
        <v>69.489060644487012</v>
      </c>
      <c r="AT1235" s="36">
        <v>518.31478749999997</v>
      </c>
      <c r="AU1235" s="36">
        <v>616.58715949999998</v>
      </c>
      <c r="AV1235" s="36">
        <v>340.87164295499997</v>
      </c>
      <c r="AW1235" s="36">
        <v>28.961718116513516</v>
      </c>
      <c r="AX1235" s="36">
        <v>320.39261568000001</v>
      </c>
      <c r="AY1235" s="36">
        <v>361.35067022999999</v>
      </c>
      <c r="AZ1235" s="36">
        <v>127445.27499999999</v>
      </c>
      <c r="BA1235" s="36" t="s">
        <v>50</v>
      </c>
      <c r="BB1235" s="36">
        <v>79911.600000000006</v>
      </c>
      <c r="BC1235" s="36">
        <v>187379</v>
      </c>
      <c r="BD1235" s="36">
        <v>538.83391349999999</v>
      </c>
      <c r="BE1235" s="36">
        <v>29.018426277242437</v>
      </c>
      <c r="BF1235" s="36">
        <v>518.31478749999997</v>
      </c>
      <c r="BG1235" s="36">
        <v>559.35303950000002</v>
      </c>
      <c r="BH1235" s="36">
        <v>325.52797315499998</v>
      </c>
      <c r="BI1235" s="36">
        <v>7.2624921887790208</v>
      </c>
      <c r="BJ1235" s="36">
        <v>320.39261568000001</v>
      </c>
      <c r="BK1235" s="36">
        <v>330.66333062999996</v>
      </c>
      <c r="BL1235" s="36">
        <v>139156.46666666667</v>
      </c>
      <c r="BM1235" s="36">
        <v>44560.26156892108</v>
      </c>
      <c r="BN1235" s="36">
        <v>85422.8</v>
      </c>
      <c r="BO1235" s="36">
        <v>198401.3</v>
      </c>
      <c r="BP1235" s="36">
        <v>664.38097149999999</v>
      </c>
      <c r="BQ1235" s="36">
        <v>206.56877841688424</v>
      </c>
      <c r="BR1235" s="36">
        <v>518.31478749999997</v>
      </c>
      <c r="BS1235" s="36">
        <v>810.44715550000001</v>
      </c>
      <c r="BT1235" s="36">
        <v>489.76415933999999</v>
      </c>
      <c r="BU1235" s="36">
        <v>239.52753412403891</v>
      </c>
      <c r="BV1235" s="36">
        <v>320.39261568000001</v>
      </c>
      <c r="BW1235" s="36">
        <v>659.13570300000003</v>
      </c>
      <c r="BX1235" s="36">
        <v>165162.19374999998</v>
      </c>
      <c r="BY1235" s="36">
        <v>39440.571134277066</v>
      </c>
      <c r="BZ1235" s="36">
        <v>85422.8</v>
      </c>
      <c r="CA1235" s="36">
        <v>209423.6</v>
      </c>
      <c r="CB1235" s="36"/>
      <c r="CC1235" s="40">
        <v>24.532</v>
      </c>
      <c r="CD1235" s="40">
        <v>60.006</v>
      </c>
      <c r="CE1235" s="40"/>
    </row>
    <row r="1236" spans="1:83" s="5" customFormat="1">
      <c r="A1236" s="13" t="s">
        <v>511</v>
      </c>
      <c r="B1236" s="13">
        <v>7</v>
      </c>
      <c r="C1236" s="13">
        <v>8</v>
      </c>
      <c r="D1236" s="13" t="s">
        <v>85</v>
      </c>
      <c r="E1236" s="35" t="s">
        <v>506</v>
      </c>
      <c r="F1236" s="13" t="s">
        <v>36</v>
      </c>
      <c r="G1236" s="36">
        <v>1053871977</v>
      </c>
      <c r="H1236" s="13"/>
      <c r="I1236" s="37">
        <v>19</v>
      </c>
      <c r="J1236" s="37" t="s">
        <v>38</v>
      </c>
      <c r="K1236" s="38">
        <v>43539</v>
      </c>
      <c r="L1236" s="39">
        <v>0.60277777777777775</v>
      </c>
      <c r="M1236" s="37" t="s">
        <v>93</v>
      </c>
      <c r="N1236" s="37" t="s">
        <v>190</v>
      </c>
      <c r="O1236" s="37" t="s">
        <v>100</v>
      </c>
      <c r="P1236" s="37" t="s">
        <v>190</v>
      </c>
      <c r="Q1236" s="37">
        <v>4</v>
      </c>
      <c r="R1236" s="13" t="s">
        <v>62</v>
      </c>
      <c r="S1236" s="13" t="s">
        <v>127</v>
      </c>
      <c r="T1236" s="13" t="s">
        <v>42</v>
      </c>
      <c r="U1236" s="13" t="s">
        <v>52</v>
      </c>
      <c r="V1236" s="13" t="s">
        <v>41</v>
      </c>
      <c r="W1236" s="13" t="s">
        <v>66</v>
      </c>
      <c r="X1236" s="13" t="s">
        <v>76</v>
      </c>
      <c r="Y1236" s="13" t="s">
        <v>41</v>
      </c>
      <c r="Z1236" s="13" t="s">
        <v>41</v>
      </c>
      <c r="AA1236" s="13"/>
      <c r="AB1236" s="13">
        <v>1</v>
      </c>
      <c r="AC1236" s="13">
        <v>-1</v>
      </c>
      <c r="AD1236" s="13" t="s">
        <v>42</v>
      </c>
      <c r="AE1236" s="13">
        <v>0</v>
      </c>
      <c r="AF1236" s="13" t="s">
        <v>41</v>
      </c>
      <c r="AG1236" s="13">
        <v>0</v>
      </c>
      <c r="AH1236" s="46" t="str">
        <f t="shared" si="38"/>
        <v>0</v>
      </c>
      <c r="AI1236" s="46" t="s">
        <v>77</v>
      </c>
      <c r="AJ1236" s="46" t="str">
        <f t="shared" si="39"/>
        <v>0</v>
      </c>
      <c r="AK1236" s="13" t="s">
        <v>41</v>
      </c>
      <c r="AL1236" s="13" t="s">
        <v>41</v>
      </c>
      <c r="AM1236" s="13"/>
      <c r="AN1236" s="13">
        <v>101.31965006729475</v>
      </c>
      <c r="AO1236" s="13">
        <v>117.34261838440112</v>
      </c>
      <c r="AP1236" s="13">
        <v>125.13020833333333</v>
      </c>
      <c r="AQ1236" s="13">
        <v>148.05555555555554</v>
      </c>
      <c r="AR1236" s="36">
        <v>381.75467974999998</v>
      </c>
      <c r="AS1236" s="36">
        <v>5.9020679210527751</v>
      </c>
      <c r="AT1236" s="36">
        <v>377.58128749999997</v>
      </c>
      <c r="AU1236" s="36">
        <v>385.92807199999999</v>
      </c>
      <c r="AV1236" s="36">
        <v>228.12540347999999</v>
      </c>
      <c r="AW1236" s="36">
        <v>0</v>
      </c>
      <c r="AX1236" s="36">
        <v>228.12540347999999</v>
      </c>
      <c r="AY1236" s="36">
        <v>228.12540347999999</v>
      </c>
      <c r="AZ1236" s="36">
        <v>44433.65</v>
      </c>
      <c r="BA1236" s="36" t="s">
        <v>50</v>
      </c>
      <c r="BB1236" s="36">
        <v>41333.599999999999</v>
      </c>
      <c r="BC1236" s="36">
        <v>46844.800000000003</v>
      </c>
      <c r="BD1236" s="36">
        <v>414.92449475000001</v>
      </c>
      <c r="BE1236" s="36">
        <v>52.811270155459297</v>
      </c>
      <c r="BF1236" s="36">
        <v>377.58128749999997</v>
      </c>
      <c r="BG1236" s="36">
        <v>452.26770199999999</v>
      </c>
      <c r="BH1236" s="36">
        <v>253.786928055</v>
      </c>
      <c r="BI1236" s="36">
        <v>36.290876085135615</v>
      </c>
      <c r="BJ1236" s="36">
        <v>228.12540347999999</v>
      </c>
      <c r="BK1236" s="36">
        <v>279.44845263000002</v>
      </c>
      <c r="BL1236" s="36">
        <v>52815.166666666664</v>
      </c>
      <c r="BM1236" s="36">
        <v>9922.6056250697875</v>
      </c>
      <c r="BN1236" s="36">
        <v>41333.599999999999</v>
      </c>
      <c r="BO1236" s="36">
        <v>63378.2</v>
      </c>
      <c r="BP1236" s="36">
        <v>456.18584149999992</v>
      </c>
      <c r="BQ1236" s="36">
        <v>111.16362633108842</v>
      </c>
      <c r="BR1236" s="36">
        <v>377.58128749999997</v>
      </c>
      <c r="BS1236" s="36">
        <v>534.79039549999993</v>
      </c>
      <c r="BT1236" s="36">
        <v>274.25900958</v>
      </c>
      <c r="BU1236" s="36">
        <v>65.242771427798118</v>
      </c>
      <c r="BV1236" s="36">
        <v>228.12540347999999</v>
      </c>
      <c r="BW1236" s="36">
        <v>320.39261568000001</v>
      </c>
      <c r="BX1236" s="36">
        <v>77844.96875</v>
      </c>
      <c r="BY1236" s="36">
        <v>39015.134714923464</v>
      </c>
      <c r="BZ1236" s="36">
        <v>41333.599999999999</v>
      </c>
      <c r="CA1236" s="36">
        <v>209423.6</v>
      </c>
      <c r="CB1236" s="36"/>
      <c r="CC1236" s="40">
        <v>24.797999999999998</v>
      </c>
      <c r="CD1236" s="40">
        <v>59.307000000000002</v>
      </c>
      <c r="CE1236" s="40"/>
    </row>
    <row r="1237" spans="1:83" s="5" customFormat="1">
      <c r="A1237" s="13" t="s">
        <v>511</v>
      </c>
      <c r="B1237" s="13">
        <v>7</v>
      </c>
      <c r="C1237" s="13">
        <v>8</v>
      </c>
      <c r="D1237" s="13" t="s">
        <v>85</v>
      </c>
      <c r="E1237" s="35" t="s">
        <v>506</v>
      </c>
      <c r="F1237" s="13" t="s">
        <v>36</v>
      </c>
      <c r="G1237" s="36">
        <v>1053871977</v>
      </c>
      <c r="H1237" s="13"/>
      <c r="I1237" s="37">
        <v>19</v>
      </c>
      <c r="J1237" s="37" t="s">
        <v>38</v>
      </c>
      <c r="K1237" s="38">
        <v>43539</v>
      </c>
      <c r="L1237" s="39">
        <v>0.61458333333333337</v>
      </c>
      <c r="M1237" s="37" t="s">
        <v>93</v>
      </c>
      <c r="N1237" s="37" t="s">
        <v>190</v>
      </c>
      <c r="O1237" s="37" t="s">
        <v>100</v>
      </c>
      <c r="P1237" s="37" t="s">
        <v>190</v>
      </c>
      <c r="Q1237" s="37">
        <v>5</v>
      </c>
      <c r="R1237" s="13" t="s">
        <v>62</v>
      </c>
      <c r="S1237" s="13" t="s">
        <v>127</v>
      </c>
      <c r="T1237" s="13"/>
      <c r="U1237" s="13" t="s">
        <v>52</v>
      </c>
      <c r="V1237" s="13" t="s">
        <v>41</v>
      </c>
      <c r="W1237" s="13" t="s">
        <v>66</v>
      </c>
      <c r="X1237" s="13" t="s">
        <v>76</v>
      </c>
      <c r="Y1237" s="13" t="s">
        <v>41</v>
      </c>
      <c r="Z1237" s="13" t="s">
        <v>41</v>
      </c>
      <c r="AA1237" s="13"/>
      <c r="AB1237" s="13">
        <v>1</v>
      </c>
      <c r="AC1237" s="13">
        <v>-1</v>
      </c>
      <c r="AD1237" s="13">
        <v>0</v>
      </c>
      <c r="AE1237" s="13">
        <v>0</v>
      </c>
      <c r="AF1237" s="13" t="s">
        <v>41</v>
      </c>
      <c r="AG1237" s="13">
        <v>0</v>
      </c>
      <c r="AH1237" s="46" t="str">
        <f t="shared" si="38"/>
        <v>0</v>
      </c>
      <c r="AI1237" s="46" t="s">
        <v>77</v>
      </c>
      <c r="AJ1237" s="46" t="str">
        <f t="shared" si="39"/>
        <v>0</v>
      </c>
      <c r="AK1237" s="13" t="s">
        <v>41</v>
      </c>
      <c r="AL1237" s="13" t="s">
        <v>41</v>
      </c>
      <c r="AM1237" s="13"/>
      <c r="AN1237" s="13">
        <v>101.31965006729475</v>
      </c>
      <c r="AO1237" s="13">
        <v>117.34261838440112</v>
      </c>
      <c r="AP1237" s="13">
        <v>125.13020833333333</v>
      </c>
      <c r="AQ1237" s="13">
        <v>148.05555555555554</v>
      </c>
      <c r="AR1237" s="36">
        <v>331.59607499999998</v>
      </c>
      <c r="AS1237" s="36">
        <v>29.567547018735585</v>
      </c>
      <c r="AT1237" s="36">
        <v>310.68866199999997</v>
      </c>
      <c r="AU1237" s="36">
        <v>352.503488</v>
      </c>
      <c r="AV1237" s="36">
        <v>212.79866668</v>
      </c>
      <c r="AW1237" s="36">
        <v>21.6752790494828</v>
      </c>
      <c r="AX1237" s="36">
        <v>197.47192988</v>
      </c>
      <c r="AY1237" s="36">
        <v>228.12540347999999</v>
      </c>
      <c r="AZ1237" s="36">
        <v>39611.350000000006</v>
      </c>
      <c r="BA1237" s="36" t="s">
        <v>50</v>
      </c>
      <c r="BB1237" s="36">
        <v>37200.199999999997</v>
      </c>
      <c r="BC1237" s="36">
        <v>41333.599999999999</v>
      </c>
      <c r="BD1237" s="36">
        <v>298.12826999999999</v>
      </c>
      <c r="BE1237" s="36">
        <v>17.763076715122494</v>
      </c>
      <c r="BF1237" s="36">
        <v>285.56787800000001</v>
      </c>
      <c r="BG1237" s="36">
        <v>310.68866199999997</v>
      </c>
      <c r="BH1237" s="36">
        <v>192.34224065500001</v>
      </c>
      <c r="BI1237" s="36">
        <v>7.2544760727541409</v>
      </c>
      <c r="BJ1237" s="36">
        <v>187.21255142999999</v>
      </c>
      <c r="BK1237" s="36">
        <v>197.47192988</v>
      </c>
      <c r="BL1237" s="36">
        <v>32377.983333333337</v>
      </c>
      <c r="BM1237" s="36">
        <v>2986.9669328043556</v>
      </c>
      <c r="BN1237" s="36">
        <v>28933.5</v>
      </c>
      <c r="BO1237" s="36">
        <v>37200.199999999997</v>
      </c>
      <c r="BP1237" s="36">
        <v>348.30836699999998</v>
      </c>
      <c r="BQ1237" s="36">
        <v>53.202297023474777</v>
      </c>
      <c r="BR1237" s="36">
        <v>310.68866199999997</v>
      </c>
      <c r="BS1237" s="36">
        <v>385.92807199999999</v>
      </c>
      <c r="BT1237" s="36">
        <v>212.79866668</v>
      </c>
      <c r="BU1237" s="36">
        <v>21.6752790494828</v>
      </c>
      <c r="BV1237" s="36">
        <v>197.47192988</v>
      </c>
      <c r="BW1237" s="36">
        <v>228.12540347999999</v>
      </c>
      <c r="BX1237" s="36">
        <v>36166.906249999993</v>
      </c>
      <c r="BY1237" s="36">
        <v>6549.9426030532768</v>
      </c>
      <c r="BZ1237" s="36">
        <v>27555.7</v>
      </c>
      <c r="CA1237" s="36">
        <v>46844.800000000003</v>
      </c>
      <c r="CB1237" s="36"/>
      <c r="CC1237" s="40">
        <v>24.484000000000002</v>
      </c>
      <c r="CD1237" s="40">
        <v>58.918999999999997</v>
      </c>
      <c r="CE1237" s="40"/>
    </row>
    <row r="1238" spans="1:83" s="5" customFormat="1">
      <c r="A1238" s="13" t="s">
        <v>511</v>
      </c>
      <c r="B1238" s="13">
        <v>7</v>
      </c>
      <c r="C1238" s="13">
        <v>9</v>
      </c>
      <c r="D1238" s="13" t="s">
        <v>117</v>
      </c>
      <c r="E1238" s="35" t="s">
        <v>507</v>
      </c>
      <c r="F1238" s="13" t="s">
        <v>36</v>
      </c>
      <c r="G1238" s="36">
        <v>1053866106</v>
      </c>
      <c r="H1238" s="13"/>
      <c r="I1238" s="37">
        <v>20</v>
      </c>
      <c r="J1238" s="37" t="s">
        <v>38</v>
      </c>
      <c r="K1238" s="38">
        <v>43539</v>
      </c>
      <c r="L1238" s="39">
        <v>0.56527777777777777</v>
      </c>
      <c r="M1238" s="37" t="s">
        <v>39</v>
      </c>
      <c r="N1238" s="37" t="s">
        <v>188</v>
      </c>
      <c r="O1238" s="37" t="s">
        <v>188</v>
      </c>
      <c r="P1238" s="37" t="s">
        <v>190</v>
      </c>
      <c r="Q1238" s="37">
        <v>1</v>
      </c>
      <c r="R1238" s="13" t="s">
        <v>55</v>
      </c>
      <c r="S1238" s="13" t="s">
        <v>63</v>
      </c>
      <c r="T1238" s="13" t="s">
        <v>42</v>
      </c>
      <c r="U1238" s="13" t="s">
        <v>52</v>
      </c>
      <c r="V1238" s="13" t="s">
        <v>42</v>
      </c>
      <c r="W1238" s="13" t="s">
        <v>66</v>
      </c>
      <c r="X1238" s="13" t="s">
        <v>76</v>
      </c>
      <c r="Y1238" s="13" t="s">
        <v>41</v>
      </c>
      <c r="Z1238" s="13" t="s">
        <v>41</v>
      </c>
      <c r="AA1238" s="13"/>
      <c r="AB1238" s="13">
        <v>0</v>
      </c>
      <c r="AC1238" s="13">
        <v>0</v>
      </c>
      <c r="AD1238" s="13" t="s">
        <v>42</v>
      </c>
      <c r="AE1238" s="13">
        <v>0</v>
      </c>
      <c r="AF1238" s="13" t="s">
        <v>42</v>
      </c>
      <c r="AG1238" s="13">
        <v>0</v>
      </c>
      <c r="AH1238" s="46" t="str">
        <f t="shared" si="38"/>
        <v>0</v>
      </c>
      <c r="AI1238" s="46" t="s">
        <v>77</v>
      </c>
      <c r="AJ1238" s="46" t="str">
        <f t="shared" si="39"/>
        <v>0</v>
      </c>
      <c r="AK1238" s="13" t="s">
        <v>41</v>
      </c>
      <c r="AL1238" s="13" t="s">
        <v>41</v>
      </c>
      <c r="AM1238" s="13"/>
      <c r="AN1238" s="13">
        <v>101.31965006729475</v>
      </c>
      <c r="AO1238" s="13">
        <v>117.34261838440112</v>
      </c>
      <c r="AP1238" s="13">
        <v>125.13020833333333</v>
      </c>
      <c r="AQ1238" s="13">
        <v>148.05555555555554</v>
      </c>
      <c r="AR1238" s="36">
        <v>482.80624733499997</v>
      </c>
      <c r="AS1238" s="36">
        <v>11.326166907296562</v>
      </c>
      <c r="AT1238" s="36">
        <v>474.79743790999993</v>
      </c>
      <c r="AU1238" s="36">
        <v>490.81505676000006</v>
      </c>
      <c r="AV1238" s="36">
        <v>321.74476049999998</v>
      </c>
      <c r="AW1238" s="36">
        <v>28.00048879007506</v>
      </c>
      <c r="AX1238" s="36">
        <v>301.945425</v>
      </c>
      <c r="AY1238" s="36">
        <v>341.54409599999997</v>
      </c>
      <c r="AZ1238" s="36">
        <v>221823.7</v>
      </c>
      <c r="BA1238" s="36" t="s">
        <v>50</v>
      </c>
      <c r="BB1238" s="36">
        <v>170845.6</v>
      </c>
      <c r="BC1238" s="36">
        <v>253512.8</v>
      </c>
      <c r="BD1238" s="36">
        <v>486.83531882999989</v>
      </c>
      <c r="BE1238" s="36">
        <v>17.024134459296299</v>
      </c>
      <c r="BF1238" s="36">
        <v>474.79743790999993</v>
      </c>
      <c r="BG1238" s="36">
        <v>498.87319974999991</v>
      </c>
      <c r="BH1238" s="36">
        <v>321.74476049999998</v>
      </c>
      <c r="BI1238" s="36">
        <v>28.00048879007506</v>
      </c>
      <c r="BJ1238" s="36">
        <v>301.945425</v>
      </c>
      <c r="BK1238" s="36">
        <v>341.54409599999997</v>
      </c>
      <c r="BL1238" s="36">
        <v>195645.73333333331</v>
      </c>
      <c r="BM1238" s="36">
        <v>52832.348266404639</v>
      </c>
      <c r="BN1238" s="36">
        <v>132267.5</v>
      </c>
      <c r="BO1238" s="36">
        <v>253512.8</v>
      </c>
      <c r="BP1238" s="36">
        <v>418.41806782999993</v>
      </c>
      <c r="BQ1238" s="36">
        <v>79.732469805188373</v>
      </c>
      <c r="BR1238" s="36">
        <v>362.03869774999998</v>
      </c>
      <c r="BS1238" s="36">
        <v>474.79743790999993</v>
      </c>
      <c r="BT1238" s="36">
        <v>282.08992050000001</v>
      </c>
      <c r="BU1238" s="36">
        <v>28.079923751660012</v>
      </c>
      <c r="BV1238" s="36">
        <v>262.23441600000001</v>
      </c>
      <c r="BW1238" s="36">
        <v>301.945425</v>
      </c>
      <c r="BX1238" s="36">
        <v>159651.05624999997</v>
      </c>
      <c r="BY1238" s="36">
        <v>57647.660030845713</v>
      </c>
      <c r="BZ1238" s="36">
        <v>85422.8</v>
      </c>
      <c r="CA1238" s="36">
        <v>253512.8</v>
      </c>
      <c r="CB1238" s="36"/>
      <c r="CC1238" s="40">
        <v>23.207999999999998</v>
      </c>
      <c r="CD1238" s="40">
        <v>63.911000000000001</v>
      </c>
      <c r="CE1238" s="40"/>
    </row>
    <row r="1239" spans="1:83" s="5" customFormat="1">
      <c r="A1239" s="13" t="s">
        <v>511</v>
      </c>
      <c r="B1239" s="13">
        <v>7</v>
      </c>
      <c r="C1239" s="13">
        <v>9</v>
      </c>
      <c r="D1239" s="13" t="s">
        <v>117</v>
      </c>
      <c r="E1239" s="35" t="s">
        <v>507</v>
      </c>
      <c r="F1239" s="13" t="s">
        <v>36</v>
      </c>
      <c r="G1239" s="36">
        <v>1053866106</v>
      </c>
      <c r="H1239" s="13"/>
      <c r="I1239" s="37">
        <v>20</v>
      </c>
      <c r="J1239" s="37" t="s">
        <v>38</v>
      </c>
      <c r="K1239" s="38">
        <v>43539</v>
      </c>
      <c r="L1239" s="39">
        <v>0.57708333333333328</v>
      </c>
      <c r="M1239" s="37" t="s">
        <v>39</v>
      </c>
      <c r="N1239" s="37" t="s">
        <v>188</v>
      </c>
      <c r="O1239" s="37" t="s">
        <v>188</v>
      </c>
      <c r="P1239" s="37" t="s">
        <v>190</v>
      </c>
      <c r="Q1239" s="37">
        <v>2</v>
      </c>
      <c r="R1239" s="13" t="s">
        <v>55</v>
      </c>
      <c r="S1239" s="13" t="s">
        <v>63</v>
      </c>
      <c r="T1239" s="13" t="s">
        <v>42</v>
      </c>
      <c r="U1239" s="13" t="s">
        <v>52</v>
      </c>
      <c r="V1239" s="13" t="s">
        <v>42</v>
      </c>
      <c r="W1239" s="13" t="s">
        <v>66</v>
      </c>
      <c r="X1239" s="13" t="s">
        <v>76</v>
      </c>
      <c r="Y1239" s="13" t="s">
        <v>41</v>
      </c>
      <c r="Z1239" s="13" t="s">
        <v>41</v>
      </c>
      <c r="AA1239" s="13"/>
      <c r="AB1239" s="13">
        <v>0</v>
      </c>
      <c r="AC1239" s="13">
        <v>0</v>
      </c>
      <c r="AD1239" s="13" t="s">
        <v>42</v>
      </c>
      <c r="AE1239" s="13">
        <v>0</v>
      </c>
      <c r="AF1239" s="13" t="s">
        <v>42</v>
      </c>
      <c r="AG1239" s="13">
        <v>0</v>
      </c>
      <c r="AH1239" s="46" t="str">
        <f t="shared" si="38"/>
        <v>0</v>
      </c>
      <c r="AI1239" s="46" t="s">
        <v>77</v>
      </c>
      <c r="AJ1239" s="46" t="str">
        <f t="shared" si="39"/>
        <v>0</v>
      </c>
      <c r="AK1239" s="13" t="s">
        <v>41</v>
      </c>
      <c r="AL1239" s="13" t="s">
        <v>41</v>
      </c>
      <c r="AM1239" s="13"/>
      <c r="AN1239" s="13">
        <v>101.31965006729475</v>
      </c>
      <c r="AO1239" s="13">
        <v>117.34261838440112</v>
      </c>
      <c r="AP1239" s="13">
        <v>125.13020833333333</v>
      </c>
      <c r="AQ1239" s="13">
        <v>148.05555555555554</v>
      </c>
      <c r="AR1239" s="36">
        <v>414.34854333999999</v>
      </c>
      <c r="AS1239" s="36">
        <v>51.280837158926474</v>
      </c>
      <c r="AT1239" s="36">
        <v>378.08751563999999</v>
      </c>
      <c r="AU1239" s="36">
        <v>450.60957103999999</v>
      </c>
      <c r="AV1239" s="36">
        <v>268.93065200000001</v>
      </c>
      <c r="AW1239" s="36">
        <v>27.987642781181282</v>
      </c>
      <c r="AX1239" s="36">
        <v>249.1404</v>
      </c>
      <c r="AY1239" s="36">
        <v>288.72090400000002</v>
      </c>
      <c r="AZ1239" s="36">
        <v>136400.9</v>
      </c>
      <c r="BA1239" s="36" t="s">
        <v>50</v>
      </c>
      <c r="BB1239" s="36">
        <v>77156.100000000006</v>
      </c>
      <c r="BC1239" s="36">
        <v>198401.3</v>
      </c>
      <c r="BD1239" s="36">
        <v>410.31610881500001</v>
      </c>
      <c r="BE1239" s="36">
        <v>45.57811356428995</v>
      </c>
      <c r="BF1239" s="36">
        <v>378.08751563999999</v>
      </c>
      <c r="BG1239" s="36">
        <v>442.54470198999996</v>
      </c>
      <c r="BH1239" s="36">
        <v>268.93065200000001</v>
      </c>
      <c r="BI1239" s="36">
        <v>27.987642781181282</v>
      </c>
      <c r="BJ1239" s="36">
        <v>249.1404</v>
      </c>
      <c r="BK1239" s="36">
        <v>288.72090400000002</v>
      </c>
      <c r="BL1239" s="36">
        <v>106089.59999999999</v>
      </c>
      <c r="BM1239" s="36">
        <v>56465.728044469608</v>
      </c>
      <c r="BN1239" s="36">
        <v>74400.5</v>
      </c>
      <c r="BO1239" s="36">
        <v>220445.9</v>
      </c>
      <c r="BP1239" s="36">
        <v>438.48035769499995</v>
      </c>
      <c r="BQ1239" s="36">
        <v>85.408376304437141</v>
      </c>
      <c r="BR1239" s="36">
        <v>378.08751563999999</v>
      </c>
      <c r="BS1239" s="36">
        <v>498.87319974999991</v>
      </c>
      <c r="BT1239" s="36">
        <v>288.74871050000002</v>
      </c>
      <c r="BU1239" s="36">
        <v>56.014609891784687</v>
      </c>
      <c r="BV1239" s="36">
        <v>249.1404</v>
      </c>
      <c r="BW1239" s="36">
        <v>328.35702100000003</v>
      </c>
      <c r="BX1239" s="36">
        <v>146734.31250000003</v>
      </c>
      <c r="BY1239" s="36">
        <v>68616.917548787926</v>
      </c>
      <c r="BZ1239" s="36">
        <v>74400.5</v>
      </c>
      <c r="CA1239" s="36">
        <v>242490.5</v>
      </c>
      <c r="CB1239" s="36"/>
      <c r="CC1239" s="40">
        <v>24.074000000000002</v>
      </c>
      <c r="CD1239" s="40">
        <v>62.262</v>
      </c>
      <c r="CE1239" s="40"/>
    </row>
    <row r="1240" spans="1:83" s="5" customFormat="1">
      <c r="A1240" s="13" t="s">
        <v>511</v>
      </c>
      <c r="B1240" s="13">
        <v>7</v>
      </c>
      <c r="C1240" s="13">
        <v>9</v>
      </c>
      <c r="D1240" s="13" t="s">
        <v>117</v>
      </c>
      <c r="E1240" s="35" t="s">
        <v>507</v>
      </c>
      <c r="F1240" s="13" t="s">
        <v>36</v>
      </c>
      <c r="G1240" s="36">
        <v>1053866106</v>
      </c>
      <c r="H1240" s="13"/>
      <c r="I1240" s="37">
        <v>20</v>
      </c>
      <c r="J1240" s="37" t="s">
        <v>38</v>
      </c>
      <c r="K1240" s="38">
        <v>43539</v>
      </c>
      <c r="L1240" s="39">
        <v>0.58958333333333335</v>
      </c>
      <c r="M1240" s="37" t="s">
        <v>39</v>
      </c>
      <c r="N1240" s="37" t="s">
        <v>188</v>
      </c>
      <c r="O1240" s="37" t="s">
        <v>188</v>
      </c>
      <c r="P1240" s="37" t="s">
        <v>190</v>
      </c>
      <c r="Q1240" s="37">
        <v>3</v>
      </c>
      <c r="R1240" s="13" t="s">
        <v>43</v>
      </c>
      <c r="S1240" s="13" t="s">
        <v>44</v>
      </c>
      <c r="T1240" s="13" t="s">
        <v>42</v>
      </c>
      <c r="U1240" s="13" t="s">
        <v>52</v>
      </c>
      <c r="V1240" s="13" t="s">
        <v>42</v>
      </c>
      <c r="W1240" s="13" t="s">
        <v>66</v>
      </c>
      <c r="X1240" s="13" t="s">
        <v>76</v>
      </c>
      <c r="Y1240" s="13" t="s">
        <v>41</v>
      </c>
      <c r="Z1240" s="13" t="s">
        <v>41</v>
      </c>
      <c r="AA1240" s="13"/>
      <c r="AB1240" s="13">
        <v>-1</v>
      </c>
      <c r="AC1240" s="13">
        <v>1</v>
      </c>
      <c r="AD1240" s="13" t="s">
        <v>42</v>
      </c>
      <c r="AE1240" s="13">
        <v>0</v>
      </c>
      <c r="AF1240" s="13" t="s">
        <v>42</v>
      </c>
      <c r="AG1240" s="13">
        <v>0</v>
      </c>
      <c r="AH1240" s="46" t="str">
        <f t="shared" si="38"/>
        <v>0</v>
      </c>
      <c r="AI1240" s="46" t="s">
        <v>77</v>
      </c>
      <c r="AJ1240" s="46" t="str">
        <f t="shared" si="39"/>
        <v>0</v>
      </c>
      <c r="AK1240" s="13" t="s">
        <v>41</v>
      </c>
      <c r="AL1240" s="13" t="s">
        <v>41</v>
      </c>
      <c r="AM1240" s="13"/>
      <c r="AN1240" s="13">
        <v>101.31965006729475</v>
      </c>
      <c r="AO1240" s="13">
        <v>117.34261838440112</v>
      </c>
      <c r="AP1240" s="13">
        <v>125.13020833333333</v>
      </c>
      <c r="AQ1240" s="13">
        <v>148.05555555555554</v>
      </c>
      <c r="AR1240" s="36">
        <v>305.56812734000005</v>
      </c>
      <c r="AS1240" s="36">
        <v>45.588032469307159</v>
      </c>
      <c r="AT1240" s="36">
        <v>273.33252044000005</v>
      </c>
      <c r="AU1240" s="36">
        <v>337.80373423999998</v>
      </c>
      <c r="AV1240" s="36">
        <v>136.07879450000001</v>
      </c>
      <c r="AW1240" s="36">
        <v>9.4568383134142895</v>
      </c>
      <c r="AX1240" s="36">
        <v>129.39180000000002</v>
      </c>
      <c r="AY1240" s="36">
        <v>142.76578900000001</v>
      </c>
      <c r="AZ1240" s="36">
        <v>127445.27499999999</v>
      </c>
      <c r="BA1240" s="36" t="s">
        <v>50</v>
      </c>
      <c r="BB1240" s="36">
        <v>79911.600000000006</v>
      </c>
      <c r="BC1240" s="36">
        <v>187379</v>
      </c>
      <c r="BD1240" s="36">
        <v>285.41226540000002</v>
      </c>
      <c r="BE1240" s="36">
        <v>17.083339152440001</v>
      </c>
      <c r="BF1240" s="36">
        <v>273.33252044000005</v>
      </c>
      <c r="BG1240" s="36">
        <v>297.49201035999999</v>
      </c>
      <c r="BH1240" s="36">
        <v>129.39180000000002</v>
      </c>
      <c r="BI1240" s="36">
        <v>0</v>
      </c>
      <c r="BJ1240" s="36">
        <v>129.39180000000002</v>
      </c>
      <c r="BK1240" s="36">
        <v>129.39180000000002</v>
      </c>
      <c r="BL1240" s="36">
        <v>139156.46666666667</v>
      </c>
      <c r="BM1240" s="36">
        <v>44560.26156892108</v>
      </c>
      <c r="BN1240" s="36">
        <v>85422.8</v>
      </c>
      <c r="BO1240" s="36">
        <v>198401.3</v>
      </c>
      <c r="BP1240" s="36">
        <v>370.03422971999998</v>
      </c>
      <c r="BQ1240" s="36">
        <v>136.75686876843619</v>
      </c>
      <c r="BR1240" s="36">
        <v>273.33252044000005</v>
      </c>
      <c r="BS1240" s="36">
        <v>466.73593899999997</v>
      </c>
      <c r="BT1240" s="36">
        <v>202.43785049999997</v>
      </c>
      <c r="BU1240" s="36">
        <v>103.30271529489005</v>
      </c>
      <c r="BV1240" s="36">
        <v>129.39180000000002</v>
      </c>
      <c r="BW1240" s="36">
        <v>275.48390099999995</v>
      </c>
      <c r="BX1240" s="36">
        <v>165162.19374999998</v>
      </c>
      <c r="BY1240" s="36">
        <v>39440.571134277066</v>
      </c>
      <c r="BZ1240" s="36">
        <v>85422.8</v>
      </c>
      <c r="CA1240" s="36">
        <v>209423.6</v>
      </c>
      <c r="CB1240" s="36"/>
      <c r="CC1240" s="40">
        <v>24.532</v>
      </c>
      <c r="CD1240" s="40">
        <v>60.006</v>
      </c>
      <c r="CE1240" s="40"/>
    </row>
    <row r="1241" spans="1:83" s="5" customFormat="1">
      <c r="A1241" s="13" t="s">
        <v>511</v>
      </c>
      <c r="B1241" s="13">
        <v>7</v>
      </c>
      <c r="C1241" s="13">
        <v>9</v>
      </c>
      <c r="D1241" s="13" t="s">
        <v>117</v>
      </c>
      <c r="E1241" s="35" t="s">
        <v>507</v>
      </c>
      <c r="F1241" s="13" t="s">
        <v>36</v>
      </c>
      <c r="G1241" s="36">
        <v>1053866106</v>
      </c>
      <c r="H1241" s="13"/>
      <c r="I1241" s="37">
        <v>20</v>
      </c>
      <c r="J1241" s="37" t="s">
        <v>38</v>
      </c>
      <c r="K1241" s="38">
        <v>43539</v>
      </c>
      <c r="L1241" s="39">
        <v>0.60277777777777775</v>
      </c>
      <c r="M1241" s="37" t="s">
        <v>39</v>
      </c>
      <c r="N1241" s="37" t="s">
        <v>188</v>
      </c>
      <c r="O1241" s="37" t="s">
        <v>188</v>
      </c>
      <c r="P1241" s="37" t="s">
        <v>190</v>
      </c>
      <c r="Q1241" s="37">
        <v>4</v>
      </c>
      <c r="R1241" s="13" t="s">
        <v>55</v>
      </c>
      <c r="S1241" s="13" t="s">
        <v>63</v>
      </c>
      <c r="T1241" s="13" t="s">
        <v>42</v>
      </c>
      <c r="U1241" s="13" t="s">
        <v>52</v>
      </c>
      <c r="V1241" s="13" t="s">
        <v>42</v>
      </c>
      <c r="W1241" s="13" t="s">
        <v>66</v>
      </c>
      <c r="X1241" s="13" t="s">
        <v>76</v>
      </c>
      <c r="Y1241" s="13" t="s">
        <v>41</v>
      </c>
      <c r="Z1241" s="13" t="s">
        <v>41</v>
      </c>
      <c r="AA1241" s="13"/>
      <c r="AB1241" s="13">
        <v>0</v>
      </c>
      <c r="AC1241" s="13">
        <v>0</v>
      </c>
      <c r="AD1241" s="13" t="s">
        <v>42</v>
      </c>
      <c r="AE1241" s="13">
        <v>0</v>
      </c>
      <c r="AF1241" s="13" t="s">
        <v>42</v>
      </c>
      <c r="AG1241" s="13">
        <v>0</v>
      </c>
      <c r="AH1241" s="46" t="str">
        <f t="shared" si="38"/>
        <v>0</v>
      </c>
      <c r="AI1241" s="46" t="s">
        <v>77</v>
      </c>
      <c r="AJ1241" s="46" t="str">
        <f t="shared" si="39"/>
        <v>0</v>
      </c>
      <c r="AK1241" s="13" t="s">
        <v>41</v>
      </c>
      <c r="AL1241" s="13" t="s">
        <v>41</v>
      </c>
      <c r="AM1241" s="13"/>
      <c r="AN1241" s="13">
        <v>101.31965006729475</v>
      </c>
      <c r="AO1241" s="13">
        <v>117.34261838440112</v>
      </c>
      <c r="AP1241" s="13">
        <v>125.13020833333333</v>
      </c>
      <c r="AQ1241" s="13">
        <v>148.05555555555554</v>
      </c>
      <c r="AR1241" s="36">
        <v>188.43886405499998</v>
      </c>
      <c r="AS1241" s="36">
        <v>5.7280925070515378</v>
      </c>
      <c r="AT1241" s="36">
        <v>184.38849099999999</v>
      </c>
      <c r="AU1241" s="36">
        <v>192.48923710999998</v>
      </c>
      <c r="AV1241" s="36">
        <v>89.364784</v>
      </c>
      <c r="AW1241" s="36">
        <v>0</v>
      </c>
      <c r="AX1241" s="36">
        <v>89.364784</v>
      </c>
      <c r="AY1241" s="36">
        <v>89.364784</v>
      </c>
      <c r="AZ1241" s="36">
        <v>44433.65</v>
      </c>
      <c r="BA1241" s="36" t="s">
        <v>50</v>
      </c>
      <c r="BB1241" s="36">
        <v>41333.599999999999</v>
      </c>
      <c r="BC1241" s="36">
        <v>46844.800000000003</v>
      </c>
      <c r="BD1241" s="36">
        <v>212.68144554999998</v>
      </c>
      <c r="BE1241" s="36">
        <v>28.556095030112481</v>
      </c>
      <c r="BF1241" s="36">
        <v>192.48923710999998</v>
      </c>
      <c r="BG1241" s="36">
        <v>232.87365398999998</v>
      </c>
      <c r="BH1241" s="36">
        <v>102.6850565</v>
      </c>
      <c r="BI1241" s="36">
        <v>18.837710024005332</v>
      </c>
      <c r="BJ1241" s="36">
        <v>89.364784</v>
      </c>
      <c r="BK1241" s="36">
        <v>116.005329</v>
      </c>
      <c r="BL1241" s="36">
        <v>52815.166666666664</v>
      </c>
      <c r="BM1241" s="36">
        <v>9922.6056250697875</v>
      </c>
      <c r="BN1241" s="36">
        <v>41333.599999999999</v>
      </c>
      <c r="BO1241" s="36">
        <v>63378.2</v>
      </c>
      <c r="BP1241" s="36">
        <v>236.90389143499999</v>
      </c>
      <c r="BQ1241" s="36">
        <v>62.811806514527824</v>
      </c>
      <c r="BR1241" s="36">
        <v>192.48923710999998</v>
      </c>
      <c r="BS1241" s="36">
        <v>281.31854576000001</v>
      </c>
      <c r="BT1241" s="36">
        <v>122.74603999999999</v>
      </c>
      <c r="BU1241" s="36">
        <v>47.208224964248338</v>
      </c>
      <c r="BV1241" s="36">
        <v>89.364784</v>
      </c>
      <c r="BW1241" s="36">
        <v>156.127296</v>
      </c>
      <c r="BX1241" s="36">
        <v>77844.96875</v>
      </c>
      <c r="BY1241" s="36">
        <v>39015.134714923464</v>
      </c>
      <c r="BZ1241" s="36">
        <v>41333.599999999999</v>
      </c>
      <c r="CA1241" s="36">
        <v>209423.6</v>
      </c>
      <c r="CB1241" s="36"/>
      <c r="CC1241" s="40">
        <v>24.797999999999998</v>
      </c>
      <c r="CD1241" s="40">
        <v>59.307000000000002</v>
      </c>
      <c r="CE1241" s="40"/>
    </row>
    <row r="1242" spans="1:83" s="5" customFormat="1">
      <c r="A1242" s="13" t="s">
        <v>511</v>
      </c>
      <c r="B1242" s="13">
        <v>7</v>
      </c>
      <c r="C1242" s="13">
        <v>9</v>
      </c>
      <c r="D1242" s="13" t="s">
        <v>117</v>
      </c>
      <c r="E1242" s="35" t="s">
        <v>507</v>
      </c>
      <c r="F1242" s="13" t="s">
        <v>36</v>
      </c>
      <c r="G1242" s="36">
        <v>1053866106</v>
      </c>
      <c r="H1242" s="13"/>
      <c r="I1242" s="37">
        <v>20</v>
      </c>
      <c r="J1242" s="37" t="s">
        <v>38</v>
      </c>
      <c r="K1242" s="38">
        <v>43539</v>
      </c>
      <c r="L1242" s="39">
        <v>0.61458333333333337</v>
      </c>
      <c r="M1242" s="37" t="s">
        <v>39</v>
      </c>
      <c r="N1242" s="37" t="s">
        <v>188</v>
      </c>
      <c r="O1242" s="37" t="s">
        <v>188</v>
      </c>
      <c r="P1242" s="37" t="s">
        <v>190</v>
      </c>
      <c r="Q1242" s="37">
        <v>5</v>
      </c>
      <c r="R1242" s="13" t="s">
        <v>43</v>
      </c>
      <c r="S1242" s="13" t="s">
        <v>44</v>
      </c>
      <c r="T1242" s="13" t="s">
        <v>42</v>
      </c>
      <c r="U1242" s="13" t="s">
        <v>52</v>
      </c>
      <c r="V1242" s="13" t="s">
        <v>42</v>
      </c>
      <c r="W1242" s="13" t="s">
        <v>66</v>
      </c>
      <c r="X1242" s="13" t="s">
        <v>76</v>
      </c>
      <c r="Y1242" s="13" t="s">
        <v>41</v>
      </c>
      <c r="Z1242" s="13" t="s">
        <v>41</v>
      </c>
      <c r="AA1242" s="13"/>
      <c r="AB1242" s="13">
        <v>-1</v>
      </c>
      <c r="AC1242" s="13">
        <v>1</v>
      </c>
      <c r="AD1242" s="13" t="s">
        <v>42</v>
      </c>
      <c r="AE1242" s="13">
        <v>0</v>
      </c>
      <c r="AF1242" s="13" t="s">
        <v>42</v>
      </c>
      <c r="AG1242" s="13">
        <v>0</v>
      </c>
      <c r="AH1242" s="46" t="str">
        <f t="shared" si="38"/>
        <v>0</v>
      </c>
      <c r="AI1242" s="46" t="s">
        <v>77</v>
      </c>
      <c r="AJ1242" s="46" t="str">
        <f t="shared" si="39"/>
        <v>0</v>
      </c>
      <c r="AK1242" s="13" t="s">
        <v>41</v>
      </c>
      <c r="AL1242" s="13" t="s">
        <v>41</v>
      </c>
      <c r="AM1242" s="13"/>
      <c r="AN1242" s="13">
        <v>101.31965006729475</v>
      </c>
      <c r="AO1242" s="13">
        <v>117.34261838440112</v>
      </c>
      <c r="AP1242" s="13">
        <v>125.13020833333333</v>
      </c>
      <c r="AQ1242" s="13">
        <v>148.05555555555554</v>
      </c>
      <c r="AR1242" s="36">
        <v>148.02257997499999</v>
      </c>
      <c r="AS1242" s="36">
        <v>17.19616260021709</v>
      </c>
      <c r="AT1242" s="36">
        <v>135.86305678999997</v>
      </c>
      <c r="AU1242" s="36">
        <v>160.18210315999997</v>
      </c>
      <c r="AV1242" s="36">
        <v>82.652904500000005</v>
      </c>
      <c r="AW1242" s="36">
        <v>9.4920310179139413</v>
      </c>
      <c r="AX1242" s="36">
        <v>75.94102500000001</v>
      </c>
      <c r="AY1242" s="36">
        <v>89.364784</v>
      </c>
      <c r="AZ1242" s="36">
        <v>39611.350000000006</v>
      </c>
      <c r="BA1242" s="36" t="s">
        <v>50</v>
      </c>
      <c r="BB1242" s="36">
        <v>37200.199999999997</v>
      </c>
      <c r="BC1242" s="36">
        <v>41333.599999999999</v>
      </c>
      <c r="BD1242" s="36">
        <v>135.86305678999997</v>
      </c>
      <c r="BE1242" s="36">
        <v>0</v>
      </c>
      <c r="BF1242" s="36">
        <v>135.86305678999997</v>
      </c>
      <c r="BG1242" s="36">
        <v>135.86305678999997</v>
      </c>
      <c r="BH1242" s="36">
        <v>69.222904499999999</v>
      </c>
      <c r="BI1242" s="36">
        <v>9.5008571247567257</v>
      </c>
      <c r="BJ1242" s="36">
        <v>62.504784000000001</v>
      </c>
      <c r="BK1242" s="36">
        <v>75.94102500000001</v>
      </c>
      <c r="BL1242" s="36">
        <v>32377.983333333337</v>
      </c>
      <c r="BM1242" s="36">
        <v>2986.9669328043556</v>
      </c>
      <c r="BN1242" s="36">
        <v>28933.5</v>
      </c>
      <c r="BO1242" s="36">
        <v>37200.199999999997</v>
      </c>
      <c r="BP1242" s="36">
        <v>160.12577389499998</v>
      </c>
      <c r="BQ1242" s="36">
        <v>34.312663589912724</v>
      </c>
      <c r="BR1242" s="36">
        <v>135.86305678999997</v>
      </c>
      <c r="BS1242" s="36">
        <v>184.38849099999999</v>
      </c>
      <c r="BT1242" s="36">
        <v>82.652904500000005</v>
      </c>
      <c r="BU1242" s="36">
        <v>9.4920310179139413</v>
      </c>
      <c r="BV1242" s="36">
        <v>75.94102500000001</v>
      </c>
      <c r="BW1242" s="36">
        <v>89.364784</v>
      </c>
      <c r="BX1242" s="36">
        <v>36166.906249999993</v>
      </c>
      <c r="BY1242" s="36">
        <v>6549.9426030532768</v>
      </c>
      <c r="BZ1242" s="36">
        <v>27555.7</v>
      </c>
      <c r="CA1242" s="36">
        <v>46844.800000000003</v>
      </c>
      <c r="CB1242" s="36"/>
      <c r="CC1242" s="40">
        <v>24.484000000000002</v>
      </c>
      <c r="CD1242" s="40">
        <v>58.918999999999997</v>
      </c>
      <c r="CE1242" s="40"/>
    </row>
    <row r="1243" spans="1:83" s="5" customFormat="1">
      <c r="A1243" s="13" t="s">
        <v>511</v>
      </c>
      <c r="B1243" s="13">
        <v>7</v>
      </c>
      <c r="C1243" s="13">
        <v>10</v>
      </c>
      <c r="D1243" s="13" t="s">
        <v>90</v>
      </c>
      <c r="E1243" s="35" t="s">
        <v>508</v>
      </c>
      <c r="F1243" s="13" t="s">
        <v>36</v>
      </c>
      <c r="G1243" s="36">
        <v>1053865749</v>
      </c>
      <c r="H1243" s="13"/>
      <c r="I1243" s="37">
        <v>20</v>
      </c>
      <c r="J1243" s="37" t="s">
        <v>70</v>
      </c>
      <c r="K1243" s="38">
        <v>43539</v>
      </c>
      <c r="L1243" s="39">
        <v>0.56527777777777777</v>
      </c>
      <c r="M1243" s="37"/>
      <c r="N1243" s="37" t="s">
        <v>190</v>
      </c>
      <c r="O1243" s="37" t="s">
        <v>190</v>
      </c>
      <c r="P1243" s="37" t="s">
        <v>190</v>
      </c>
      <c r="Q1243" s="37">
        <v>1</v>
      </c>
      <c r="R1243" s="13" t="s">
        <v>55</v>
      </c>
      <c r="S1243" s="13" t="s">
        <v>63</v>
      </c>
      <c r="T1243" s="13" t="s">
        <v>42</v>
      </c>
      <c r="U1243" s="13" t="s">
        <v>52</v>
      </c>
      <c r="V1243" s="13" t="s">
        <v>42</v>
      </c>
      <c r="W1243" s="13" t="s">
        <v>66</v>
      </c>
      <c r="X1243" s="13" t="s">
        <v>76</v>
      </c>
      <c r="Y1243" s="13" t="s">
        <v>41</v>
      </c>
      <c r="Z1243" s="13" t="s">
        <v>41</v>
      </c>
      <c r="AA1243" s="13"/>
      <c r="AB1243" s="13">
        <v>0</v>
      </c>
      <c r="AC1243" s="13">
        <v>0</v>
      </c>
      <c r="AD1243" s="13" t="s">
        <v>42</v>
      </c>
      <c r="AE1243" s="13">
        <v>0</v>
      </c>
      <c r="AF1243" s="13" t="s">
        <v>42</v>
      </c>
      <c r="AG1243" s="13">
        <v>0</v>
      </c>
      <c r="AH1243" s="46" t="str">
        <f t="shared" si="38"/>
        <v>0</v>
      </c>
      <c r="AI1243" s="46" t="s">
        <v>77</v>
      </c>
      <c r="AJ1243" s="46" t="str">
        <f t="shared" si="39"/>
        <v>0</v>
      </c>
      <c r="AK1243" s="13" t="s">
        <v>41</v>
      </c>
      <c r="AL1243" s="13" t="s">
        <v>41</v>
      </c>
      <c r="AM1243" s="13"/>
      <c r="AN1243" s="13">
        <v>101.31965006729475</v>
      </c>
      <c r="AO1243" s="13">
        <v>117.34261838440112</v>
      </c>
      <c r="AP1243" s="13">
        <v>125.13020833333333</v>
      </c>
      <c r="AQ1243" s="13">
        <v>148.05555555555554</v>
      </c>
      <c r="AR1243" s="36">
        <v>242.75149000000002</v>
      </c>
      <c r="AS1243" s="36">
        <v>13.327421332583443</v>
      </c>
      <c r="AT1243" s="36">
        <v>233.32758000000001</v>
      </c>
      <c r="AU1243" s="36">
        <v>252.17540000000002</v>
      </c>
      <c r="AV1243" s="36">
        <v>219.84370999999999</v>
      </c>
      <c r="AW1243" s="36">
        <v>0</v>
      </c>
      <c r="AX1243" s="36">
        <v>219.84370999999999</v>
      </c>
      <c r="AY1243" s="36">
        <v>219.84370999999999</v>
      </c>
      <c r="AZ1243" s="36">
        <v>221823.7</v>
      </c>
      <c r="BA1243" s="36" t="s">
        <v>50</v>
      </c>
      <c r="BB1243" s="36">
        <v>170845.6</v>
      </c>
      <c r="BC1243" s="36">
        <v>253512.8</v>
      </c>
      <c r="BD1243" s="36">
        <v>242.75149000000002</v>
      </c>
      <c r="BE1243" s="36">
        <v>13.327421332583443</v>
      </c>
      <c r="BF1243" s="36">
        <v>233.32758000000001</v>
      </c>
      <c r="BG1243" s="36">
        <v>252.17540000000002</v>
      </c>
      <c r="BH1243" s="36">
        <v>204.23555500000001</v>
      </c>
      <c r="BI1243" s="36">
        <v>22.073264484621411</v>
      </c>
      <c r="BJ1243" s="36">
        <v>188.62740000000002</v>
      </c>
      <c r="BK1243" s="36">
        <v>219.84370999999999</v>
      </c>
      <c r="BL1243" s="36">
        <v>195645.73333333331</v>
      </c>
      <c r="BM1243" s="36">
        <v>52832.348266404639</v>
      </c>
      <c r="BN1243" s="36">
        <v>132267.5</v>
      </c>
      <c r="BO1243" s="36">
        <v>253512.8</v>
      </c>
      <c r="BP1243" s="36">
        <v>214.47976</v>
      </c>
      <c r="BQ1243" s="36">
        <v>26.654842665166885</v>
      </c>
      <c r="BR1243" s="36">
        <v>195.63193999999999</v>
      </c>
      <c r="BS1243" s="36">
        <v>233.32758000000001</v>
      </c>
      <c r="BT1243" s="36">
        <v>172.820415</v>
      </c>
      <c r="BU1243" s="36">
        <v>66.50098153647096</v>
      </c>
      <c r="BV1243" s="36">
        <v>125.79712000000002</v>
      </c>
      <c r="BW1243" s="36">
        <v>219.84370999999999</v>
      </c>
      <c r="BX1243" s="36">
        <v>159651.05624999997</v>
      </c>
      <c r="BY1243" s="36">
        <v>57647.660030845713</v>
      </c>
      <c r="BZ1243" s="36">
        <v>85422.8</v>
      </c>
      <c r="CA1243" s="36">
        <v>253512.8</v>
      </c>
      <c r="CB1243" s="36"/>
      <c r="CC1243" s="40">
        <v>23.207999999999998</v>
      </c>
      <c r="CD1243" s="40">
        <v>63.911000000000001</v>
      </c>
      <c r="CE1243" s="40"/>
    </row>
    <row r="1244" spans="1:83" s="5" customFormat="1">
      <c r="A1244" s="13" t="s">
        <v>511</v>
      </c>
      <c r="B1244" s="13">
        <v>7</v>
      </c>
      <c r="C1244" s="13">
        <v>10</v>
      </c>
      <c r="D1244" s="13" t="s">
        <v>90</v>
      </c>
      <c r="E1244" s="35" t="s">
        <v>508</v>
      </c>
      <c r="F1244" s="13" t="s">
        <v>36</v>
      </c>
      <c r="G1244" s="36">
        <v>1053865749</v>
      </c>
      <c r="H1244" s="13"/>
      <c r="I1244" s="37">
        <v>20</v>
      </c>
      <c r="J1244" s="37" t="s">
        <v>70</v>
      </c>
      <c r="K1244" s="38">
        <v>43539</v>
      </c>
      <c r="L1244" s="39">
        <v>0.57708333333333328</v>
      </c>
      <c r="M1244" s="37"/>
      <c r="N1244" s="37" t="s">
        <v>190</v>
      </c>
      <c r="O1244" s="37" t="s">
        <v>190</v>
      </c>
      <c r="P1244" s="37" t="s">
        <v>190</v>
      </c>
      <c r="Q1244" s="37">
        <v>2</v>
      </c>
      <c r="R1244" s="13" t="s">
        <v>55</v>
      </c>
      <c r="S1244" s="13" t="s">
        <v>63</v>
      </c>
      <c r="T1244" s="13" t="s">
        <v>42</v>
      </c>
      <c r="U1244" s="13" t="s">
        <v>52</v>
      </c>
      <c r="V1244" s="13" t="s">
        <v>42</v>
      </c>
      <c r="W1244" s="13" t="s">
        <v>66</v>
      </c>
      <c r="X1244" s="13" t="s">
        <v>76</v>
      </c>
      <c r="Y1244" s="13" t="s">
        <v>41</v>
      </c>
      <c r="Z1244" s="13" t="s">
        <v>41</v>
      </c>
      <c r="AA1244" s="13"/>
      <c r="AB1244" s="13">
        <v>0</v>
      </c>
      <c r="AC1244" s="13">
        <v>0</v>
      </c>
      <c r="AD1244" s="13" t="s">
        <v>42</v>
      </c>
      <c r="AE1244" s="13">
        <v>0</v>
      </c>
      <c r="AF1244" s="13" t="s">
        <v>42</v>
      </c>
      <c r="AG1244" s="13">
        <v>0</v>
      </c>
      <c r="AH1244" s="46" t="str">
        <f t="shared" si="38"/>
        <v>0</v>
      </c>
      <c r="AI1244" s="46" t="s">
        <v>77</v>
      </c>
      <c r="AJ1244" s="46" t="str">
        <f t="shared" si="39"/>
        <v>0</v>
      </c>
      <c r="AK1244" s="13" t="s">
        <v>41</v>
      </c>
      <c r="AL1244" s="13" t="s">
        <v>41</v>
      </c>
      <c r="AM1244" s="13"/>
      <c r="AN1244" s="13">
        <v>101.31965006729475</v>
      </c>
      <c r="AO1244" s="13">
        <v>117.34261838440112</v>
      </c>
      <c r="AP1244" s="13">
        <v>125.13020833333333</v>
      </c>
      <c r="AQ1244" s="13">
        <v>148.05555555555554</v>
      </c>
      <c r="AR1244" s="36">
        <v>205.05584999999999</v>
      </c>
      <c r="AS1244" s="36">
        <v>13.327421332583443</v>
      </c>
      <c r="AT1244" s="36">
        <v>195.63193999999999</v>
      </c>
      <c r="AU1244" s="36">
        <v>214.47976</v>
      </c>
      <c r="AV1244" s="36">
        <v>172.91982999999999</v>
      </c>
      <c r="AW1244" s="36">
        <v>0</v>
      </c>
      <c r="AX1244" s="36">
        <v>172.91982999999999</v>
      </c>
      <c r="AY1244" s="36">
        <v>172.91982999999999</v>
      </c>
      <c r="AZ1244" s="36">
        <v>136400.9</v>
      </c>
      <c r="BA1244" s="36" t="s">
        <v>50</v>
      </c>
      <c r="BB1244" s="36">
        <v>77156.100000000006</v>
      </c>
      <c r="BC1244" s="36">
        <v>198401.3</v>
      </c>
      <c r="BD1244" s="36">
        <v>214.47976</v>
      </c>
      <c r="BE1244" s="36">
        <v>26.654842665166885</v>
      </c>
      <c r="BF1244" s="36">
        <v>195.63193999999999</v>
      </c>
      <c r="BG1244" s="36">
        <v>233.32758000000001</v>
      </c>
      <c r="BH1244" s="36">
        <v>165.066045</v>
      </c>
      <c r="BI1244" s="36">
        <v>11.10692926296236</v>
      </c>
      <c r="BJ1244" s="36">
        <v>157.21226000000001</v>
      </c>
      <c r="BK1244" s="36">
        <v>172.91982999999999</v>
      </c>
      <c r="BL1244" s="36">
        <v>106089.59999999999</v>
      </c>
      <c r="BM1244" s="36">
        <v>56465.728044469608</v>
      </c>
      <c r="BN1244" s="36">
        <v>74400.5</v>
      </c>
      <c r="BO1244" s="36">
        <v>220445.9</v>
      </c>
      <c r="BP1244" s="36">
        <v>223.90367000000001</v>
      </c>
      <c r="BQ1244" s="36">
        <v>39.982263997750209</v>
      </c>
      <c r="BR1244" s="36">
        <v>195.63193999999999</v>
      </c>
      <c r="BS1244" s="36">
        <v>252.17540000000002</v>
      </c>
      <c r="BT1244" s="36">
        <v>204.23555500000001</v>
      </c>
      <c r="BU1244" s="36">
        <v>44.287123010546303</v>
      </c>
      <c r="BV1244" s="36">
        <v>172.91982999999999</v>
      </c>
      <c r="BW1244" s="36">
        <v>235.55128000000002</v>
      </c>
      <c r="BX1244" s="36">
        <v>146734.31250000003</v>
      </c>
      <c r="BY1244" s="36">
        <v>68616.917548787926</v>
      </c>
      <c r="BZ1244" s="36">
        <v>74400.5</v>
      </c>
      <c r="CA1244" s="36">
        <v>242490.5</v>
      </c>
      <c r="CB1244" s="36"/>
      <c r="CC1244" s="40">
        <v>24.074000000000002</v>
      </c>
      <c r="CD1244" s="40">
        <v>62.262</v>
      </c>
      <c r="CE1244" s="40"/>
    </row>
    <row r="1245" spans="1:83" s="5" customFormat="1">
      <c r="A1245" s="13" t="s">
        <v>511</v>
      </c>
      <c r="B1245" s="13">
        <v>7</v>
      </c>
      <c r="C1245" s="13">
        <v>10</v>
      </c>
      <c r="D1245" s="13" t="s">
        <v>90</v>
      </c>
      <c r="E1245" s="35" t="s">
        <v>508</v>
      </c>
      <c r="F1245" s="13" t="s">
        <v>36</v>
      </c>
      <c r="G1245" s="36">
        <v>1053865749</v>
      </c>
      <c r="H1245" s="13"/>
      <c r="I1245" s="37">
        <v>20</v>
      </c>
      <c r="J1245" s="37" t="s">
        <v>70</v>
      </c>
      <c r="K1245" s="38">
        <v>43539</v>
      </c>
      <c r="L1245" s="39">
        <v>0.58958333333333335</v>
      </c>
      <c r="M1245" s="37"/>
      <c r="N1245" s="37" t="s">
        <v>190</v>
      </c>
      <c r="O1245" s="37" t="s">
        <v>190</v>
      </c>
      <c r="P1245" s="37" t="s">
        <v>190</v>
      </c>
      <c r="Q1245" s="37">
        <v>3</v>
      </c>
      <c r="R1245" s="13" t="s">
        <v>43</v>
      </c>
      <c r="S1245" s="13" t="s">
        <v>44</v>
      </c>
      <c r="T1245" s="13" t="s">
        <v>41</v>
      </c>
      <c r="U1245" s="13" t="s">
        <v>52</v>
      </c>
      <c r="V1245" s="13" t="s">
        <v>42</v>
      </c>
      <c r="W1245" s="13" t="s">
        <v>66</v>
      </c>
      <c r="X1245" s="13" t="s">
        <v>76</v>
      </c>
      <c r="Y1245" s="13" t="s">
        <v>41</v>
      </c>
      <c r="Z1245" s="13" t="s">
        <v>41</v>
      </c>
      <c r="AA1245" s="13"/>
      <c r="AB1245" s="13">
        <v>-1</v>
      </c>
      <c r="AC1245" s="13">
        <v>1</v>
      </c>
      <c r="AD1245" s="13" t="s">
        <v>41</v>
      </c>
      <c r="AE1245" s="13">
        <v>0</v>
      </c>
      <c r="AF1245" s="13" t="s">
        <v>42</v>
      </c>
      <c r="AG1245" s="13">
        <v>0</v>
      </c>
      <c r="AH1245" s="46" t="str">
        <f t="shared" si="38"/>
        <v>0</v>
      </c>
      <c r="AI1245" s="46" t="s">
        <v>77</v>
      </c>
      <c r="AJ1245" s="46" t="str">
        <f t="shared" si="39"/>
        <v>0</v>
      </c>
      <c r="AK1245" s="13" t="s">
        <v>41</v>
      </c>
      <c r="AL1245" s="13" t="s">
        <v>41</v>
      </c>
      <c r="AM1245" s="13"/>
      <c r="AN1245" s="13">
        <v>101.31965006729475</v>
      </c>
      <c r="AO1245" s="13">
        <v>117.34261838440112</v>
      </c>
      <c r="AP1245" s="13">
        <v>125.13020833333333</v>
      </c>
      <c r="AQ1245" s="13">
        <v>148.05555555555554</v>
      </c>
      <c r="AR1245" s="36">
        <v>35.78334000000001</v>
      </c>
      <c r="AS1245" s="36">
        <v>13.158719796727963</v>
      </c>
      <c r="AT1245" s="36">
        <v>26.47872000000001</v>
      </c>
      <c r="AU1245" s="36">
        <v>45.08796000000001</v>
      </c>
      <c r="AV1245" s="36">
        <v>39.604314999999993</v>
      </c>
      <c r="AW1245" s="36">
        <v>11.106929262962375</v>
      </c>
      <c r="AX1245" s="36">
        <v>31.750529999999998</v>
      </c>
      <c r="AY1245" s="36">
        <v>47.458099999999988</v>
      </c>
      <c r="AZ1245" s="36">
        <v>127445.27499999999</v>
      </c>
      <c r="BA1245" s="36" t="s">
        <v>50</v>
      </c>
      <c r="BB1245" s="36">
        <v>79911.600000000006</v>
      </c>
      <c r="BC1245" s="36">
        <v>187379</v>
      </c>
      <c r="BD1245" s="36">
        <v>26.47872000000001</v>
      </c>
      <c r="BE1245" s="36">
        <v>0</v>
      </c>
      <c r="BF1245" s="36">
        <v>26.47872000000001</v>
      </c>
      <c r="BG1245" s="36">
        <v>26.47872000000001</v>
      </c>
      <c r="BH1245" s="36">
        <v>8.2885899999999992</v>
      </c>
      <c r="BI1245" s="36">
        <v>33.180193747583807</v>
      </c>
      <c r="BJ1245" s="36">
        <v>-15.173349999999999</v>
      </c>
      <c r="BK1245" s="36">
        <v>31.750529999999998</v>
      </c>
      <c r="BL1245" s="36">
        <v>139156.46666666667</v>
      </c>
      <c r="BM1245" s="36">
        <v>44560.26156892108</v>
      </c>
      <c r="BN1245" s="36">
        <v>85422.8</v>
      </c>
      <c r="BO1245" s="36">
        <v>198401.3</v>
      </c>
      <c r="BP1245" s="36">
        <v>129.90315000000001</v>
      </c>
      <c r="BQ1245" s="36">
        <v>146.26423158670681</v>
      </c>
      <c r="BR1245" s="36">
        <v>26.47872000000001</v>
      </c>
      <c r="BS1245" s="36">
        <v>233.32758000000001</v>
      </c>
      <c r="BT1245" s="36">
        <v>86.62760999999999</v>
      </c>
      <c r="BU1245" s="36">
        <v>77.607910799433299</v>
      </c>
      <c r="BV1245" s="36">
        <v>31.750529999999998</v>
      </c>
      <c r="BW1245" s="36">
        <v>141.50468999999998</v>
      </c>
      <c r="BX1245" s="36">
        <v>165162.19374999998</v>
      </c>
      <c r="BY1245" s="36">
        <v>39440.571134277066</v>
      </c>
      <c r="BZ1245" s="36">
        <v>85422.8</v>
      </c>
      <c r="CA1245" s="36">
        <v>209423.6</v>
      </c>
      <c r="CB1245" s="36"/>
      <c r="CC1245" s="40">
        <v>24.532</v>
      </c>
      <c r="CD1245" s="40">
        <v>60.006</v>
      </c>
      <c r="CE1245" s="40"/>
    </row>
    <row r="1246" spans="1:83" s="5" customFormat="1">
      <c r="A1246" s="13" t="s">
        <v>511</v>
      </c>
      <c r="B1246" s="13">
        <v>7</v>
      </c>
      <c r="C1246" s="13">
        <v>10</v>
      </c>
      <c r="D1246" s="13" t="s">
        <v>90</v>
      </c>
      <c r="E1246" s="35" t="s">
        <v>508</v>
      </c>
      <c r="F1246" s="13" t="s">
        <v>36</v>
      </c>
      <c r="G1246" s="36">
        <v>1053865749</v>
      </c>
      <c r="H1246" s="13"/>
      <c r="I1246" s="37">
        <v>20</v>
      </c>
      <c r="J1246" s="37" t="s">
        <v>70</v>
      </c>
      <c r="K1246" s="38">
        <v>43539</v>
      </c>
      <c r="L1246" s="39">
        <v>0.60277777777777775</v>
      </c>
      <c r="M1246" s="37"/>
      <c r="N1246" s="37" t="s">
        <v>190</v>
      </c>
      <c r="O1246" s="37" t="s">
        <v>190</v>
      </c>
      <c r="P1246" s="37" t="s">
        <v>190</v>
      </c>
      <c r="Q1246" s="37">
        <v>4</v>
      </c>
      <c r="R1246" s="13" t="s">
        <v>43</v>
      </c>
      <c r="S1246" s="13" t="s">
        <v>44</v>
      </c>
      <c r="T1246" s="13" t="s">
        <v>41</v>
      </c>
      <c r="U1246" s="13" t="s">
        <v>52</v>
      </c>
      <c r="V1246" s="13" t="s">
        <v>42</v>
      </c>
      <c r="W1246" s="13" t="s">
        <v>72</v>
      </c>
      <c r="X1246" s="13" t="s">
        <v>106</v>
      </c>
      <c r="Y1246" s="13" t="s">
        <v>41</v>
      </c>
      <c r="Z1246" s="13" t="s">
        <v>41</v>
      </c>
      <c r="AA1246" s="13"/>
      <c r="AB1246" s="13">
        <v>-1</v>
      </c>
      <c r="AC1246" s="13">
        <v>1</v>
      </c>
      <c r="AD1246" s="13" t="s">
        <v>41</v>
      </c>
      <c r="AE1246" s="13">
        <v>0</v>
      </c>
      <c r="AF1246" s="13" t="s">
        <v>42</v>
      </c>
      <c r="AG1246" s="13">
        <v>1</v>
      </c>
      <c r="AH1246" s="46" t="str">
        <f t="shared" si="38"/>
        <v>-1</v>
      </c>
      <c r="AI1246" s="46" t="s">
        <v>48</v>
      </c>
      <c r="AJ1246" s="46" t="str">
        <f t="shared" si="39"/>
        <v>1</v>
      </c>
      <c r="AK1246" s="13" t="s">
        <v>41</v>
      </c>
      <c r="AL1246" s="13" t="s">
        <v>41</v>
      </c>
      <c r="AM1246" s="13"/>
      <c r="AN1246" s="13">
        <v>101.31965006729475</v>
      </c>
      <c r="AO1246" s="13">
        <v>117.34261838440112</v>
      </c>
      <c r="AP1246" s="13">
        <v>125.13020833333333</v>
      </c>
      <c r="AQ1246" s="13">
        <v>148.05555555555554</v>
      </c>
      <c r="AR1246" s="36">
        <v>7.6309000000000111</v>
      </c>
      <c r="AS1246" s="36">
        <v>0</v>
      </c>
      <c r="AT1246" s="36">
        <v>7.6309000000000111</v>
      </c>
      <c r="AU1246" s="36">
        <v>7.6309000000000111</v>
      </c>
      <c r="AV1246" s="36">
        <v>16.042960000000008</v>
      </c>
      <c r="AW1246" s="36">
        <v>0</v>
      </c>
      <c r="AX1246" s="36">
        <v>16.042960000000008</v>
      </c>
      <c r="AY1246" s="36">
        <v>16.042960000000008</v>
      </c>
      <c r="AZ1246" s="36">
        <v>44433.65</v>
      </c>
      <c r="BA1246" s="36" t="s">
        <v>50</v>
      </c>
      <c r="BB1246" s="36">
        <v>41333.599999999999</v>
      </c>
      <c r="BC1246" s="36">
        <v>46844.800000000003</v>
      </c>
      <c r="BD1246" s="36">
        <v>17.05481000000001</v>
      </c>
      <c r="BE1246" s="36">
        <v>13.327421332583436</v>
      </c>
      <c r="BF1246" s="36">
        <v>7.6309000000000111</v>
      </c>
      <c r="BG1246" s="36">
        <v>26.47872000000001</v>
      </c>
      <c r="BH1246" s="36">
        <v>16.042960000000008</v>
      </c>
      <c r="BI1246" s="36">
        <v>0</v>
      </c>
      <c r="BJ1246" s="36">
        <v>16.042960000000008</v>
      </c>
      <c r="BK1246" s="36">
        <v>16.042960000000008</v>
      </c>
      <c r="BL1246" s="36">
        <v>52815.166666666664</v>
      </c>
      <c r="BM1246" s="36">
        <v>9922.6056250697875</v>
      </c>
      <c r="BN1246" s="36">
        <v>41333.599999999999</v>
      </c>
      <c r="BO1246" s="36">
        <v>63378.2</v>
      </c>
      <c r="BP1246" s="36">
        <v>17.05481000000001</v>
      </c>
      <c r="BQ1246" s="36">
        <v>13.327421332583436</v>
      </c>
      <c r="BR1246" s="36">
        <v>7.6309000000000111</v>
      </c>
      <c r="BS1246" s="36">
        <v>26.47872000000001</v>
      </c>
      <c r="BT1246" s="36">
        <v>23.896745000000003</v>
      </c>
      <c r="BU1246" s="36">
        <v>11.106929262962375</v>
      </c>
      <c r="BV1246" s="36">
        <v>16.042960000000008</v>
      </c>
      <c r="BW1246" s="36">
        <v>31.750529999999998</v>
      </c>
      <c r="BX1246" s="36">
        <v>77844.96875</v>
      </c>
      <c r="BY1246" s="36">
        <v>39015.134714923464</v>
      </c>
      <c r="BZ1246" s="36">
        <v>41333.599999999999</v>
      </c>
      <c r="CA1246" s="36">
        <v>209423.6</v>
      </c>
      <c r="CB1246" s="36"/>
      <c r="CC1246" s="40">
        <v>24.797999999999998</v>
      </c>
      <c r="CD1246" s="40">
        <v>59.307000000000002</v>
      </c>
      <c r="CE1246" s="40"/>
    </row>
    <row r="1247" spans="1:83" s="5" customFormat="1">
      <c r="A1247" s="13" t="s">
        <v>511</v>
      </c>
      <c r="B1247" s="13">
        <v>7</v>
      </c>
      <c r="C1247" s="13">
        <v>10</v>
      </c>
      <c r="D1247" s="13" t="s">
        <v>90</v>
      </c>
      <c r="E1247" s="35" t="s">
        <v>508</v>
      </c>
      <c r="F1247" s="13" t="s">
        <v>36</v>
      </c>
      <c r="G1247" s="36">
        <v>1053865749</v>
      </c>
      <c r="H1247" s="13"/>
      <c r="I1247" s="37">
        <v>20</v>
      </c>
      <c r="J1247" s="37" t="s">
        <v>70</v>
      </c>
      <c r="K1247" s="38">
        <v>43539</v>
      </c>
      <c r="L1247" s="39">
        <v>0.61458333333333337</v>
      </c>
      <c r="M1247" s="37"/>
      <c r="N1247" s="37" t="s">
        <v>190</v>
      </c>
      <c r="O1247" s="37" t="s">
        <v>190</v>
      </c>
      <c r="P1247" s="37" t="s">
        <v>190</v>
      </c>
      <c r="Q1247" s="37">
        <v>5</v>
      </c>
      <c r="R1247" s="13" t="s">
        <v>43</v>
      </c>
      <c r="S1247" s="13" t="s">
        <v>44</v>
      </c>
      <c r="T1247" s="13" t="s">
        <v>41</v>
      </c>
      <c r="U1247" s="13" t="s">
        <v>52</v>
      </c>
      <c r="V1247" s="13" t="s">
        <v>42</v>
      </c>
      <c r="W1247" s="13" t="s">
        <v>72</v>
      </c>
      <c r="X1247" s="13" t="s">
        <v>106</v>
      </c>
      <c r="Y1247" s="13" t="s">
        <v>41</v>
      </c>
      <c r="Z1247" s="13" t="s">
        <v>41</v>
      </c>
      <c r="AA1247" s="13"/>
      <c r="AB1247" s="13">
        <v>-1</v>
      </c>
      <c r="AC1247" s="13">
        <v>1</v>
      </c>
      <c r="AD1247" s="13" t="s">
        <v>41</v>
      </c>
      <c r="AE1247" s="13">
        <v>0</v>
      </c>
      <c r="AF1247" s="13" t="s">
        <v>42</v>
      </c>
      <c r="AG1247" s="13">
        <v>1</v>
      </c>
      <c r="AH1247" s="46" t="str">
        <f t="shared" si="38"/>
        <v>-1</v>
      </c>
      <c r="AI1247" s="46" t="s">
        <v>48</v>
      </c>
      <c r="AJ1247" s="46" t="str">
        <f t="shared" si="39"/>
        <v>1</v>
      </c>
      <c r="AK1247" s="13" t="s">
        <v>41</v>
      </c>
      <c r="AL1247" s="13" t="s">
        <v>41</v>
      </c>
      <c r="AM1247" s="13"/>
      <c r="AN1247" s="13">
        <v>101.31965006729475</v>
      </c>
      <c r="AO1247" s="13">
        <v>117.34261838440112</v>
      </c>
      <c r="AP1247" s="13">
        <v>125.13020833333333</v>
      </c>
      <c r="AQ1247" s="13">
        <v>148.05555555555554</v>
      </c>
      <c r="AR1247" s="36">
        <v>-11.216919999999988</v>
      </c>
      <c r="AS1247" s="36">
        <v>0</v>
      </c>
      <c r="AT1247" s="36">
        <v>-11.216919999999988</v>
      </c>
      <c r="AU1247" s="36">
        <v>-11.216919999999988</v>
      </c>
      <c r="AV1247" s="36">
        <v>-30.88092</v>
      </c>
      <c r="AW1247" s="36">
        <v>22.213858525924753</v>
      </c>
      <c r="AX1247" s="36">
        <v>-46.58849</v>
      </c>
      <c r="AY1247" s="36">
        <v>-15.173349999999999</v>
      </c>
      <c r="AZ1247" s="36">
        <v>39611.350000000006</v>
      </c>
      <c r="BA1247" s="36" t="s">
        <v>50</v>
      </c>
      <c r="BB1247" s="36">
        <v>37200.199999999997</v>
      </c>
      <c r="BC1247" s="36">
        <v>41333.599999999999</v>
      </c>
      <c r="BD1247" s="36">
        <v>-11.216919999999988</v>
      </c>
      <c r="BE1247" s="36">
        <v>0</v>
      </c>
      <c r="BF1247" s="36">
        <v>-11.216919999999988</v>
      </c>
      <c r="BG1247" s="36">
        <v>-11.216919999999988</v>
      </c>
      <c r="BH1247" s="36">
        <v>-23.027134999999998</v>
      </c>
      <c r="BI1247" s="36">
        <v>33.320787788887138</v>
      </c>
      <c r="BJ1247" s="36">
        <v>-46.58849</v>
      </c>
      <c r="BK1247" s="36">
        <v>0.5342200000000048</v>
      </c>
      <c r="BL1247" s="36">
        <v>32377.983333333337</v>
      </c>
      <c r="BM1247" s="36">
        <v>2986.9669328043556</v>
      </c>
      <c r="BN1247" s="36">
        <v>28933.5</v>
      </c>
      <c r="BO1247" s="36">
        <v>37200.199999999997</v>
      </c>
      <c r="BP1247" s="36">
        <v>-1.7930099999999882</v>
      </c>
      <c r="BQ1247" s="36">
        <v>13.327421332583434</v>
      </c>
      <c r="BR1247" s="36">
        <v>-11.216919999999988</v>
      </c>
      <c r="BS1247" s="36">
        <v>7.6309000000000111</v>
      </c>
      <c r="BT1247" s="36">
        <v>-15.272764999999996</v>
      </c>
      <c r="BU1247" s="36">
        <v>44.287123010546196</v>
      </c>
      <c r="BV1247" s="36">
        <v>-46.58849</v>
      </c>
      <c r="BW1247" s="36">
        <v>16.042960000000008</v>
      </c>
      <c r="BX1247" s="36">
        <v>36166.906249999993</v>
      </c>
      <c r="BY1247" s="36">
        <v>6549.9426030532768</v>
      </c>
      <c r="BZ1247" s="36">
        <v>27555.7</v>
      </c>
      <c r="CA1247" s="36">
        <v>46844.800000000003</v>
      </c>
      <c r="CB1247" s="36"/>
      <c r="CC1247" s="40">
        <v>24.484000000000002</v>
      </c>
      <c r="CD1247" s="40">
        <v>58.918999999999997</v>
      </c>
      <c r="CE1247" s="40"/>
    </row>
    <row r="1248" spans="1:83" s="5" customFormat="1">
      <c r="A1248" s="13" t="s">
        <v>511</v>
      </c>
      <c r="B1248" s="13">
        <v>7</v>
      </c>
      <c r="C1248" s="13">
        <v>11</v>
      </c>
      <c r="D1248" s="13" t="s">
        <v>123</v>
      </c>
      <c r="E1248" s="35" t="s">
        <v>509</v>
      </c>
      <c r="F1248" s="13" t="s">
        <v>36</v>
      </c>
      <c r="G1248" s="36">
        <v>1053831048</v>
      </c>
      <c r="H1248" s="13"/>
      <c r="I1248" s="37">
        <v>25</v>
      </c>
      <c r="J1248" s="37" t="s">
        <v>38</v>
      </c>
      <c r="K1248" s="38">
        <v>43539</v>
      </c>
      <c r="L1248" s="39">
        <v>0.56527777777777777</v>
      </c>
      <c r="M1248" s="37" t="s">
        <v>39</v>
      </c>
      <c r="N1248" s="37" t="s">
        <v>190</v>
      </c>
      <c r="O1248" s="37" t="s">
        <v>190</v>
      </c>
      <c r="P1248" s="37" t="s">
        <v>190</v>
      </c>
      <c r="Q1248" s="37">
        <v>1</v>
      </c>
      <c r="R1248" s="13" t="s">
        <v>55</v>
      </c>
      <c r="S1248" s="13" t="s">
        <v>63</v>
      </c>
      <c r="T1248" s="13" t="s">
        <v>42</v>
      </c>
      <c r="U1248" s="13" t="s">
        <v>52</v>
      </c>
      <c r="V1248" s="13" t="s">
        <v>42</v>
      </c>
      <c r="W1248" s="13" t="s">
        <v>66</v>
      </c>
      <c r="X1248" s="13" t="s">
        <v>76</v>
      </c>
      <c r="Y1248" s="13" t="s">
        <v>41</v>
      </c>
      <c r="Z1248" s="13" t="s">
        <v>41</v>
      </c>
      <c r="AA1248" s="13"/>
      <c r="AB1248" s="13">
        <v>0</v>
      </c>
      <c r="AC1248" s="13">
        <v>0</v>
      </c>
      <c r="AD1248" s="13" t="s">
        <v>42</v>
      </c>
      <c r="AE1248" s="13">
        <v>0</v>
      </c>
      <c r="AF1248" s="13" t="s">
        <v>42</v>
      </c>
      <c r="AG1248" s="13">
        <v>0</v>
      </c>
      <c r="AH1248" s="46" t="str">
        <f t="shared" si="38"/>
        <v>0</v>
      </c>
      <c r="AI1248" s="46" t="s">
        <v>77</v>
      </c>
      <c r="AJ1248" s="46" t="str">
        <f t="shared" si="39"/>
        <v>0</v>
      </c>
      <c r="AK1248" s="13" t="s">
        <v>41</v>
      </c>
      <c r="AL1248" s="13" t="s">
        <v>41</v>
      </c>
      <c r="AM1248" s="13"/>
      <c r="AN1248" s="13">
        <v>101.31965006729475</v>
      </c>
      <c r="AO1248" s="13">
        <v>117.34261838440112</v>
      </c>
      <c r="AP1248" s="13">
        <v>125.13020833333333</v>
      </c>
      <c r="AQ1248" s="13">
        <v>148.05555555555554</v>
      </c>
      <c r="AR1248" s="36">
        <v>365.24104999999997</v>
      </c>
      <c r="AS1248" s="36">
        <v>10.339951750612776</v>
      </c>
      <c r="AT1248" s="36">
        <v>357.92959999999999</v>
      </c>
      <c r="AU1248" s="36">
        <v>372.55250000000001</v>
      </c>
      <c r="AV1248" s="36">
        <v>213.69988499999999</v>
      </c>
      <c r="AW1248" s="36">
        <v>10.953868929106733</v>
      </c>
      <c r="AX1248" s="36">
        <v>205.95433</v>
      </c>
      <c r="AY1248" s="36">
        <v>221.44543999999999</v>
      </c>
      <c r="AZ1248" s="36">
        <v>221823.7</v>
      </c>
      <c r="BA1248" s="36" t="s">
        <v>50</v>
      </c>
      <c r="BB1248" s="36">
        <v>170845.6</v>
      </c>
      <c r="BC1248" s="36">
        <v>253512.8</v>
      </c>
      <c r="BD1248" s="36">
        <v>365.24104999999997</v>
      </c>
      <c r="BE1248" s="36">
        <v>10.339951750612776</v>
      </c>
      <c r="BF1248" s="36">
        <v>357.92959999999999</v>
      </c>
      <c r="BG1248" s="36">
        <v>372.55250000000001</v>
      </c>
      <c r="BH1248" s="36">
        <v>213.69988499999999</v>
      </c>
      <c r="BI1248" s="36">
        <v>10.953868929106733</v>
      </c>
      <c r="BJ1248" s="36">
        <v>205.95433</v>
      </c>
      <c r="BK1248" s="36">
        <v>221.44543999999999</v>
      </c>
      <c r="BL1248" s="36">
        <v>195645.73333333331</v>
      </c>
      <c r="BM1248" s="36">
        <v>52832.348266404639</v>
      </c>
      <c r="BN1248" s="36">
        <v>132267.5</v>
      </c>
      <c r="BO1248" s="36">
        <v>253512.8</v>
      </c>
      <c r="BP1248" s="36">
        <v>336.08780000000002</v>
      </c>
      <c r="BQ1248" s="36">
        <v>30.888969786640676</v>
      </c>
      <c r="BR1248" s="36">
        <v>314.24599999999998</v>
      </c>
      <c r="BS1248" s="36">
        <v>357.92959999999999</v>
      </c>
      <c r="BT1248" s="36">
        <v>190.56126499999999</v>
      </c>
      <c r="BU1248" s="36">
        <v>43.67681914770391</v>
      </c>
      <c r="BV1248" s="36">
        <v>159.67708999999999</v>
      </c>
      <c r="BW1248" s="36">
        <v>221.44543999999999</v>
      </c>
      <c r="BX1248" s="36">
        <v>159651.05624999997</v>
      </c>
      <c r="BY1248" s="36">
        <v>57647.660030845713</v>
      </c>
      <c r="BZ1248" s="36">
        <v>85422.8</v>
      </c>
      <c r="CA1248" s="36">
        <v>253512.8</v>
      </c>
      <c r="CB1248" s="36"/>
      <c r="CC1248" s="40">
        <v>23.207999999999998</v>
      </c>
      <c r="CD1248" s="40">
        <v>63.911000000000001</v>
      </c>
      <c r="CE1248" s="40"/>
    </row>
    <row r="1249" spans="1:83" s="5" customFormat="1">
      <c r="A1249" s="13" t="s">
        <v>511</v>
      </c>
      <c r="B1249" s="13">
        <v>7</v>
      </c>
      <c r="C1249" s="13">
        <v>11</v>
      </c>
      <c r="D1249" s="13" t="s">
        <v>123</v>
      </c>
      <c r="E1249" s="35" t="s">
        <v>509</v>
      </c>
      <c r="F1249" s="13" t="s">
        <v>36</v>
      </c>
      <c r="G1249" s="36">
        <v>1053831048</v>
      </c>
      <c r="H1249" s="13"/>
      <c r="I1249" s="37">
        <v>25</v>
      </c>
      <c r="J1249" s="37" t="s">
        <v>38</v>
      </c>
      <c r="K1249" s="38">
        <v>43539</v>
      </c>
      <c r="L1249" s="39">
        <v>0.57708333333333328</v>
      </c>
      <c r="M1249" s="37" t="s">
        <v>39</v>
      </c>
      <c r="N1249" s="37" t="s">
        <v>190</v>
      </c>
      <c r="O1249" s="37" t="s">
        <v>190</v>
      </c>
      <c r="P1249" s="37" t="s">
        <v>190</v>
      </c>
      <c r="Q1249" s="37">
        <v>2</v>
      </c>
      <c r="R1249" s="13" t="s">
        <v>55</v>
      </c>
      <c r="S1249" s="13" t="s">
        <v>63</v>
      </c>
      <c r="T1249" s="13" t="s">
        <v>42</v>
      </c>
      <c r="U1249" s="13" t="s">
        <v>52</v>
      </c>
      <c r="V1249" s="13" t="s">
        <v>42</v>
      </c>
      <c r="W1249" s="13" t="s">
        <v>66</v>
      </c>
      <c r="X1249" s="13" t="s">
        <v>76</v>
      </c>
      <c r="Y1249" s="13" t="s">
        <v>41</v>
      </c>
      <c r="Z1249" s="13" t="s">
        <v>41</v>
      </c>
      <c r="AA1249" s="13"/>
      <c r="AB1249" s="13">
        <v>0</v>
      </c>
      <c r="AC1249" s="13">
        <v>0</v>
      </c>
      <c r="AD1249" s="13" t="s">
        <v>42</v>
      </c>
      <c r="AE1249" s="13">
        <v>0</v>
      </c>
      <c r="AF1249" s="13" t="s">
        <v>42</v>
      </c>
      <c r="AG1249" s="13">
        <v>0</v>
      </c>
      <c r="AH1249" s="46" t="str">
        <f t="shared" si="38"/>
        <v>0</v>
      </c>
      <c r="AI1249" s="46" t="s">
        <v>77</v>
      </c>
      <c r="AJ1249" s="46" t="str">
        <f t="shared" si="39"/>
        <v>0</v>
      </c>
      <c r="AK1249" s="13" t="s">
        <v>41</v>
      </c>
      <c r="AL1249" s="13" t="s">
        <v>41</v>
      </c>
      <c r="AM1249" s="13"/>
      <c r="AN1249" s="13">
        <v>101.31965006729475</v>
      </c>
      <c r="AO1249" s="13">
        <v>117.34261838440112</v>
      </c>
      <c r="AP1249" s="13">
        <v>125.13020833333333</v>
      </c>
      <c r="AQ1249" s="13">
        <v>148.05555555555554</v>
      </c>
      <c r="AR1249" s="36">
        <v>336.08780000000002</v>
      </c>
      <c r="AS1249" s="36">
        <v>30.888969786640676</v>
      </c>
      <c r="AT1249" s="36">
        <v>314.24599999999998</v>
      </c>
      <c r="AU1249" s="36">
        <v>357.92959999999999</v>
      </c>
      <c r="AV1249" s="36">
        <v>167.42264499999999</v>
      </c>
      <c r="AW1249" s="36">
        <v>10.953868929106733</v>
      </c>
      <c r="AX1249" s="36">
        <v>159.67708999999999</v>
      </c>
      <c r="AY1249" s="36">
        <v>175.16819999999998</v>
      </c>
      <c r="AZ1249" s="36">
        <v>136400.9</v>
      </c>
      <c r="BA1249" s="36" t="s">
        <v>50</v>
      </c>
      <c r="BB1249" s="36">
        <v>77156.100000000006</v>
      </c>
      <c r="BC1249" s="36">
        <v>198401.3</v>
      </c>
      <c r="BD1249" s="36">
        <v>336.08780000000002</v>
      </c>
      <c r="BE1249" s="36">
        <v>30.888969786640676</v>
      </c>
      <c r="BF1249" s="36">
        <v>314.24599999999998</v>
      </c>
      <c r="BG1249" s="36">
        <v>357.92959999999999</v>
      </c>
      <c r="BH1249" s="36">
        <v>175.070155</v>
      </c>
      <c r="BI1249" s="36">
        <v>21.769081289490614</v>
      </c>
      <c r="BJ1249" s="36">
        <v>159.67708999999999</v>
      </c>
      <c r="BK1249" s="36">
        <v>190.46322000000001</v>
      </c>
      <c r="BL1249" s="36">
        <v>106089.59999999999</v>
      </c>
      <c r="BM1249" s="36">
        <v>56465.728044469608</v>
      </c>
      <c r="BN1249" s="36">
        <v>74400.5</v>
      </c>
      <c r="BO1249" s="36">
        <v>220445.9</v>
      </c>
      <c r="BP1249" s="36">
        <v>343.39924999999999</v>
      </c>
      <c r="BQ1249" s="36">
        <v>41.228921537253456</v>
      </c>
      <c r="BR1249" s="36">
        <v>314.24599999999998</v>
      </c>
      <c r="BS1249" s="36">
        <v>372.55250000000001</v>
      </c>
      <c r="BT1249" s="36">
        <v>190.56126499999999</v>
      </c>
      <c r="BU1249" s="36">
        <v>43.67681914770391</v>
      </c>
      <c r="BV1249" s="36">
        <v>159.67708999999999</v>
      </c>
      <c r="BW1249" s="36">
        <v>221.44543999999999</v>
      </c>
      <c r="BX1249" s="36">
        <v>146734.31250000003</v>
      </c>
      <c r="BY1249" s="36">
        <v>68616.917548787926</v>
      </c>
      <c r="BZ1249" s="36">
        <v>74400.5</v>
      </c>
      <c r="CA1249" s="36">
        <v>242490.5</v>
      </c>
      <c r="CB1249" s="36"/>
      <c r="CC1249" s="40">
        <v>24.074000000000002</v>
      </c>
      <c r="CD1249" s="40">
        <v>62.262</v>
      </c>
      <c r="CE1249" s="40"/>
    </row>
    <row r="1250" spans="1:83" s="5" customFormat="1">
      <c r="A1250" s="13" t="s">
        <v>511</v>
      </c>
      <c r="B1250" s="13">
        <v>7</v>
      </c>
      <c r="C1250" s="13">
        <v>11</v>
      </c>
      <c r="D1250" s="13" t="s">
        <v>123</v>
      </c>
      <c r="E1250" s="35" t="s">
        <v>509</v>
      </c>
      <c r="F1250" s="13" t="s">
        <v>36</v>
      </c>
      <c r="G1250" s="36">
        <v>1053831048</v>
      </c>
      <c r="H1250" s="13"/>
      <c r="I1250" s="37">
        <v>25</v>
      </c>
      <c r="J1250" s="37" t="s">
        <v>38</v>
      </c>
      <c r="K1250" s="38">
        <v>43539</v>
      </c>
      <c r="L1250" s="39">
        <v>0.58958333333333335</v>
      </c>
      <c r="M1250" s="37" t="s">
        <v>39</v>
      </c>
      <c r="N1250" s="37" t="s">
        <v>190</v>
      </c>
      <c r="O1250" s="37" t="s">
        <v>190</v>
      </c>
      <c r="P1250" s="37" t="s">
        <v>190</v>
      </c>
      <c r="Q1250" s="37">
        <v>3</v>
      </c>
      <c r="R1250" s="13" t="s">
        <v>55</v>
      </c>
      <c r="S1250" s="13" t="s">
        <v>63</v>
      </c>
      <c r="T1250" s="13" t="s">
        <v>42</v>
      </c>
      <c r="U1250" s="13" t="s">
        <v>52</v>
      </c>
      <c r="V1250" s="13" t="s">
        <v>42</v>
      </c>
      <c r="W1250" s="13" t="s">
        <v>66</v>
      </c>
      <c r="X1250" s="13" t="s">
        <v>76</v>
      </c>
      <c r="Y1250" s="13" t="s">
        <v>41</v>
      </c>
      <c r="Z1250" s="13" t="s">
        <v>41</v>
      </c>
      <c r="AA1250" s="13"/>
      <c r="AB1250" s="13">
        <v>0</v>
      </c>
      <c r="AC1250" s="13">
        <v>0</v>
      </c>
      <c r="AD1250" s="13" t="s">
        <v>42</v>
      </c>
      <c r="AE1250" s="13">
        <v>0</v>
      </c>
      <c r="AF1250" s="13" t="s">
        <v>42</v>
      </c>
      <c r="AG1250" s="13">
        <v>0</v>
      </c>
      <c r="AH1250" s="46" t="str">
        <f t="shared" si="38"/>
        <v>0</v>
      </c>
      <c r="AI1250" s="46" t="s">
        <v>77</v>
      </c>
      <c r="AJ1250" s="46" t="str">
        <f t="shared" si="39"/>
        <v>0</v>
      </c>
      <c r="AK1250" s="13" t="s">
        <v>41</v>
      </c>
      <c r="AL1250" s="13" t="s">
        <v>41</v>
      </c>
      <c r="AM1250" s="13"/>
      <c r="AN1250" s="13">
        <v>101.31965006729475</v>
      </c>
      <c r="AO1250" s="13">
        <v>117.34261838440112</v>
      </c>
      <c r="AP1250" s="13">
        <v>125.13020833333333</v>
      </c>
      <c r="AQ1250" s="13">
        <v>148.05555555555554</v>
      </c>
      <c r="AR1250" s="36">
        <v>190.13645</v>
      </c>
      <c r="AS1250" s="36">
        <v>10.339951750612776</v>
      </c>
      <c r="AT1250" s="36">
        <v>182.82499999999999</v>
      </c>
      <c r="AU1250" s="36">
        <v>197.4479</v>
      </c>
      <c r="AV1250" s="36">
        <v>20.453190000000006</v>
      </c>
      <c r="AW1250" s="36">
        <v>0</v>
      </c>
      <c r="AX1250" s="36">
        <v>20.453190000000006</v>
      </c>
      <c r="AY1250" s="36">
        <v>20.453190000000006</v>
      </c>
      <c r="AZ1250" s="36">
        <v>127445.27499999999</v>
      </c>
      <c r="BA1250" s="36" t="s">
        <v>50</v>
      </c>
      <c r="BB1250" s="36">
        <v>79911.600000000006</v>
      </c>
      <c r="BC1250" s="36">
        <v>187379</v>
      </c>
      <c r="BD1250" s="36">
        <v>182.82499999999999</v>
      </c>
      <c r="BE1250" s="36">
        <v>0</v>
      </c>
      <c r="BF1250" s="36">
        <v>182.82499999999999</v>
      </c>
      <c r="BG1250" s="36">
        <v>182.82499999999999</v>
      </c>
      <c r="BH1250" s="36">
        <v>12.707635000000003</v>
      </c>
      <c r="BI1250" s="36">
        <v>10.95386892910674</v>
      </c>
      <c r="BJ1250" s="36">
        <v>4.9620800000000003</v>
      </c>
      <c r="BK1250" s="36">
        <v>20.453190000000006</v>
      </c>
      <c r="BL1250" s="36">
        <v>139156.46666666667</v>
      </c>
      <c r="BM1250" s="36">
        <v>44560.26156892108</v>
      </c>
      <c r="BN1250" s="36">
        <v>85422.8</v>
      </c>
      <c r="BO1250" s="36">
        <v>198401.3</v>
      </c>
      <c r="BP1250" s="36">
        <v>270.37729999999999</v>
      </c>
      <c r="BQ1250" s="36">
        <v>123.81765007695796</v>
      </c>
      <c r="BR1250" s="36">
        <v>182.82499999999999</v>
      </c>
      <c r="BS1250" s="36">
        <v>357.92959999999999</v>
      </c>
      <c r="BT1250" s="36">
        <v>97.810694999999996</v>
      </c>
      <c r="BU1250" s="36">
        <v>109.40003272234449</v>
      </c>
      <c r="BV1250" s="36">
        <v>20.453190000000006</v>
      </c>
      <c r="BW1250" s="36">
        <v>175.16819999999998</v>
      </c>
      <c r="BX1250" s="36">
        <v>165162.19374999998</v>
      </c>
      <c r="BY1250" s="36">
        <v>39440.571134277066</v>
      </c>
      <c r="BZ1250" s="36">
        <v>85422.8</v>
      </c>
      <c r="CA1250" s="36">
        <v>209423.6</v>
      </c>
      <c r="CB1250" s="36"/>
      <c r="CC1250" s="40">
        <v>24.532</v>
      </c>
      <c r="CD1250" s="40">
        <v>60.006</v>
      </c>
      <c r="CE1250" s="40"/>
    </row>
    <row r="1251" spans="1:83" s="5" customFormat="1">
      <c r="A1251" s="13" t="s">
        <v>511</v>
      </c>
      <c r="B1251" s="13">
        <v>7</v>
      </c>
      <c r="C1251" s="13">
        <v>11</v>
      </c>
      <c r="D1251" s="13" t="s">
        <v>123</v>
      </c>
      <c r="E1251" s="35" t="s">
        <v>509</v>
      </c>
      <c r="F1251" s="13" t="s">
        <v>36</v>
      </c>
      <c r="G1251" s="36">
        <v>1053831048</v>
      </c>
      <c r="H1251" s="13"/>
      <c r="I1251" s="37">
        <v>25</v>
      </c>
      <c r="J1251" s="37" t="s">
        <v>38</v>
      </c>
      <c r="K1251" s="38">
        <v>43539</v>
      </c>
      <c r="L1251" s="39">
        <v>0.60277777777777775</v>
      </c>
      <c r="M1251" s="37" t="s">
        <v>39</v>
      </c>
      <c r="N1251" s="37" t="s">
        <v>190</v>
      </c>
      <c r="O1251" s="37" t="s">
        <v>190</v>
      </c>
      <c r="P1251" s="37" t="s">
        <v>190</v>
      </c>
      <c r="Q1251" s="37">
        <v>4</v>
      </c>
      <c r="R1251" s="13" t="s">
        <v>55</v>
      </c>
      <c r="S1251" s="13" t="s">
        <v>63</v>
      </c>
      <c r="T1251" s="13" t="s">
        <v>42</v>
      </c>
      <c r="U1251" s="13" t="s">
        <v>52</v>
      </c>
      <c r="V1251" s="13" t="s">
        <v>42</v>
      </c>
      <c r="W1251" s="13" t="s">
        <v>66</v>
      </c>
      <c r="X1251" s="13" t="s">
        <v>76</v>
      </c>
      <c r="Y1251" s="13" t="s">
        <v>41</v>
      </c>
      <c r="Z1251" s="13" t="s">
        <v>41</v>
      </c>
      <c r="AA1251" s="13"/>
      <c r="AB1251" s="13">
        <v>0</v>
      </c>
      <c r="AC1251" s="13">
        <v>0</v>
      </c>
      <c r="AD1251" s="13" t="s">
        <v>42</v>
      </c>
      <c r="AE1251" s="13">
        <v>0</v>
      </c>
      <c r="AF1251" s="13" t="s">
        <v>42</v>
      </c>
      <c r="AG1251" s="13">
        <v>0</v>
      </c>
      <c r="AH1251" s="46" t="str">
        <f t="shared" si="38"/>
        <v>0</v>
      </c>
      <c r="AI1251" s="46" t="s">
        <v>77</v>
      </c>
      <c r="AJ1251" s="46" t="str">
        <f t="shared" si="39"/>
        <v>0</v>
      </c>
      <c r="AK1251" s="13" t="s">
        <v>41</v>
      </c>
      <c r="AL1251" s="13" t="s">
        <v>41</v>
      </c>
      <c r="AM1251" s="13"/>
      <c r="AN1251" s="13">
        <v>101.31965006729475</v>
      </c>
      <c r="AO1251" s="13">
        <v>117.34261838440112</v>
      </c>
      <c r="AP1251" s="13">
        <v>125.13020833333333</v>
      </c>
      <c r="AQ1251" s="13">
        <v>148.05555555555554</v>
      </c>
      <c r="AR1251" s="36">
        <v>153.57920000000001</v>
      </c>
      <c r="AS1251" s="36">
        <v>0</v>
      </c>
      <c r="AT1251" s="36">
        <v>153.57920000000001</v>
      </c>
      <c r="AU1251" s="36">
        <v>153.57920000000001</v>
      </c>
      <c r="AV1251" s="36">
        <v>-10.332940000000008</v>
      </c>
      <c r="AW1251" s="36">
        <v>0</v>
      </c>
      <c r="AX1251" s="36">
        <v>-10.332940000000008</v>
      </c>
      <c r="AY1251" s="36">
        <v>-10.332940000000008</v>
      </c>
      <c r="AZ1251" s="36">
        <v>44433.65</v>
      </c>
      <c r="BA1251" s="36" t="s">
        <v>50</v>
      </c>
      <c r="BB1251" s="36">
        <v>41333.599999999999</v>
      </c>
      <c r="BC1251" s="36">
        <v>46844.800000000003</v>
      </c>
      <c r="BD1251" s="36">
        <v>160.89064999999999</v>
      </c>
      <c r="BE1251" s="36">
        <v>10.339951750612757</v>
      </c>
      <c r="BF1251" s="36">
        <v>153.57920000000001</v>
      </c>
      <c r="BG1251" s="36">
        <v>168.2021</v>
      </c>
      <c r="BH1251" s="36">
        <v>-2.6854300000000038</v>
      </c>
      <c r="BI1251" s="36">
        <v>10.815212360383873</v>
      </c>
      <c r="BJ1251" s="36">
        <v>-10.332940000000008</v>
      </c>
      <c r="BK1251" s="36">
        <v>4.9620800000000003</v>
      </c>
      <c r="BL1251" s="36">
        <v>52815.166666666664</v>
      </c>
      <c r="BM1251" s="36">
        <v>9922.6056250697875</v>
      </c>
      <c r="BN1251" s="36">
        <v>41333.599999999999</v>
      </c>
      <c r="BO1251" s="36">
        <v>63378.2</v>
      </c>
      <c r="BP1251" s="36">
        <v>175.51355000000001</v>
      </c>
      <c r="BQ1251" s="36">
        <v>31.019855251838244</v>
      </c>
      <c r="BR1251" s="36">
        <v>153.57920000000001</v>
      </c>
      <c r="BS1251" s="36">
        <v>197.4479</v>
      </c>
      <c r="BT1251" s="36">
        <v>5.0601249999999993</v>
      </c>
      <c r="BU1251" s="36">
        <v>21.769081289490614</v>
      </c>
      <c r="BV1251" s="36">
        <v>-10.332940000000008</v>
      </c>
      <c r="BW1251" s="36">
        <v>20.453190000000006</v>
      </c>
      <c r="BX1251" s="36">
        <v>77844.96875</v>
      </c>
      <c r="BY1251" s="36">
        <v>39015.134714923464</v>
      </c>
      <c r="BZ1251" s="36">
        <v>41333.599999999999</v>
      </c>
      <c r="CA1251" s="36">
        <v>209423.6</v>
      </c>
      <c r="CB1251" s="36"/>
      <c r="CC1251" s="40">
        <v>24.797999999999998</v>
      </c>
      <c r="CD1251" s="40">
        <v>59.307000000000002</v>
      </c>
      <c r="CE1251" s="40"/>
    </row>
    <row r="1252" spans="1:83" s="5" customFormat="1">
      <c r="A1252" s="13" t="s">
        <v>511</v>
      </c>
      <c r="B1252" s="13">
        <v>7</v>
      </c>
      <c r="C1252" s="13">
        <v>11</v>
      </c>
      <c r="D1252" s="13" t="s">
        <v>123</v>
      </c>
      <c r="E1252" s="35" t="s">
        <v>509</v>
      </c>
      <c r="F1252" s="13" t="s">
        <v>36</v>
      </c>
      <c r="G1252" s="36">
        <v>1053831048</v>
      </c>
      <c r="H1252" s="13"/>
      <c r="I1252" s="37">
        <v>25</v>
      </c>
      <c r="J1252" s="37" t="s">
        <v>38</v>
      </c>
      <c r="K1252" s="38">
        <v>43539</v>
      </c>
      <c r="L1252" s="39">
        <v>0.61458333333333337</v>
      </c>
      <c r="M1252" s="37" t="s">
        <v>39</v>
      </c>
      <c r="N1252" s="37" t="s">
        <v>190</v>
      </c>
      <c r="O1252" s="37" t="s">
        <v>190</v>
      </c>
      <c r="P1252" s="37" t="s">
        <v>190</v>
      </c>
      <c r="Q1252" s="37">
        <v>5</v>
      </c>
      <c r="R1252" s="13" t="s">
        <v>55</v>
      </c>
      <c r="S1252" s="13" t="s">
        <v>63</v>
      </c>
      <c r="T1252" s="13" t="s">
        <v>42</v>
      </c>
      <c r="U1252" s="13" t="s">
        <v>52</v>
      </c>
      <c r="V1252" s="13" t="s">
        <v>42</v>
      </c>
      <c r="W1252" s="13" t="s">
        <v>66</v>
      </c>
      <c r="X1252" s="13" t="s">
        <v>76</v>
      </c>
      <c r="Y1252" s="13" t="s">
        <v>41</v>
      </c>
      <c r="Z1252" s="13" t="s">
        <v>41</v>
      </c>
      <c r="AA1252" s="13"/>
      <c r="AB1252" s="13">
        <v>0</v>
      </c>
      <c r="AC1252" s="13">
        <v>0</v>
      </c>
      <c r="AD1252" s="13" t="s">
        <v>42</v>
      </c>
      <c r="AE1252" s="13">
        <v>0</v>
      </c>
      <c r="AF1252" s="13" t="s">
        <v>42</v>
      </c>
      <c r="AG1252" s="13">
        <v>0</v>
      </c>
      <c r="AH1252" s="46" t="str">
        <f t="shared" si="38"/>
        <v>0</v>
      </c>
      <c r="AI1252" s="46" t="s">
        <v>77</v>
      </c>
      <c r="AJ1252" s="46" t="str">
        <f t="shared" si="39"/>
        <v>0</v>
      </c>
      <c r="AK1252" s="13" t="s">
        <v>41</v>
      </c>
      <c r="AL1252" s="13" t="s">
        <v>41</v>
      </c>
      <c r="AM1252" s="13"/>
      <c r="AN1252" s="13">
        <v>101.31965006729475</v>
      </c>
      <c r="AO1252" s="13">
        <v>117.34261838440112</v>
      </c>
      <c r="AP1252" s="13">
        <v>125.13020833333333</v>
      </c>
      <c r="AQ1252" s="13">
        <v>148.05555555555554</v>
      </c>
      <c r="AR1252" s="36">
        <v>131.82995</v>
      </c>
      <c r="AS1252" s="36">
        <v>10.339951750612776</v>
      </c>
      <c r="AT1252" s="36">
        <v>124.51849999999999</v>
      </c>
      <c r="AU1252" s="36">
        <v>139.1414</v>
      </c>
      <c r="AV1252" s="36">
        <v>-25.82405</v>
      </c>
      <c r="AW1252" s="36">
        <v>0</v>
      </c>
      <c r="AX1252" s="36">
        <v>-25.82405</v>
      </c>
      <c r="AY1252" s="36">
        <v>-25.82405</v>
      </c>
      <c r="AZ1252" s="36">
        <v>39611.350000000006</v>
      </c>
      <c r="BA1252" s="36" t="s">
        <v>50</v>
      </c>
      <c r="BB1252" s="36">
        <v>37200.199999999997</v>
      </c>
      <c r="BC1252" s="36">
        <v>41333.599999999999</v>
      </c>
      <c r="BD1252" s="36">
        <v>124.51849999999999</v>
      </c>
      <c r="BE1252" s="36">
        <v>0</v>
      </c>
      <c r="BF1252" s="36">
        <v>124.51849999999999</v>
      </c>
      <c r="BG1252" s="36">
        <v>124.51849999999999</v>
      </c>
      <c r="BH1252" s="36">
        <v>-25.82405</v>
      </c>
      <c r="BI1252" s="36">
        <v>0</v>
      </c>
      <c r="BJ1252" s="36">
        <v>-25.82405</v>
      </c>
      <c r="BK1252" s="36">
        <v>-25.82405</v>
      </c>
      <c r="BL1252" s="36">
        <v>32377.983333333337</v>
      </c>
      <c r="BM1252" s="36">
        <v>2986.9669328043556</v>
      </c>
      <c r="BN1252" s="36">
        <v>28933.5</v>
      </c>
      <c r="BO1252" s="36">
        <v>37200.199999999997</v>
      </c>
      <c r="BP1252" s="36">
        <v>139.04885000000002</v>
      </c>
      <c r="BQ1252" s="36">
        <v>20.549018036027796</v>
      </c>
      <c r="BR1252" s="36">
        <v>124.51849999999999</v>
      </c>
      <c r="BS1252" s="36">
        <v>153.57920000000001</v>
      </c>
      <c r="BT1252" s="36">
        <v>-18.078495000000004</v>
      </c>
      <c r="BU1252" s="36">
        <v>10.953868929106731</v>
      </c>
      <c r="BV1252" s="36">
        <v>-25.82405</v>
      </c>
      <c r="BW1252" s="36">
        <v>-10.332940000000008</v>
      </c>
      <c r="BX1252" s="36">
        <v>36166.906249999993</v>
      </c>
      <c r="BY1252" s="36">
        <v>6549.9426030532768</v>
      </c>
      <c r="BZ1252" s="36">
        <v>27555.7</v>
      </c>
      <c r="CA1252" s="36">
        <v>46844.800000000003</v>
      </c>
      <c r="CB1252" s="36"/>
      <c r="CC1252" s="40">
        <v>24.484000000000002</v>
      </c>
      <c r="CD1252" s="40">
        <v>58.918999999999997</v>
      </c>
      <c r="CE1252" s="40"/>
    </row>
    <row r="1253" spans="1:83" s="5" customFormat="1">
      <c r="A1253" s="13" t="s">
        <v>511</v>
      </c>
      <c r="B1253" s="13">
        <v>7</v>
      </c>
      <c r="C1253" s="13">
        <v>12</v>
      </c>
      <c r="D1253" s="13" t="s">
        <v>95</v>
      </c>
      <c r="E1253" s="35" t="s">
        <v>510</v>
      </c>
      <c r="F1253" s="13" t="s">
        <v>36</v>
      </c>
      <c r="G1253" s="36">
        <v>1053860774</v>
      </c>
      <c r="H1253" s="13"/>
      <c r="I1253" s="37">
        <v>21</v>
      </c>
      <c r="J1253" s="37" t="s">
        <v>38</v>
      </c>
      <c r="K1253" s="38">
        <v>43539</v>
      </c>
      <c r="L1253" s="39">
        <v>0.56527777777777777</v>
      </c>
      <c r="M1253" s="37" t="s">
        <v>39</v>
      </c>
      <c r="N1253" s="37" t="s">
        <v>190</v>
      </c>
      <c r="O1253" s="37" t="s">
        <v>190</v>
      </c>
      <c r="P1253" s="37" t="s">
        <v>190</v>
      </c>
      <c r="Q1253" s="37">
        <v>1</v>
      </c>
      <c r="R1253" s="13" t="s">
        <v>55</v>
      </c>
      <c r="S1253" s="13" t="s">
        <v>63</v>
      </c>
      <c r="T1253" s="13" t="s">
        <v>42</v>
      </c>
      <c r="U1253" s="13" t="s">
        <v>52</v>
      </c>
      <c r="V1253" s="13" t="s">
        <v>42</v>
      </c>
      <c r="W1253" s="13" t="s">
        <v>66</v>
      </c>
      <c r="X1253" s="13" t="s">
        <v>47</v>
      </c>
      <c r="Y1253" s="13" t="s">
        <v>41</v>
      </c>
      <c r="Z1253" s="13" t="s">
        <v>41</v>
      </c>
      <c r="AA1253" s="13"/>
      <c r="AB1253" s="13">
        <v>0</v>
      </c>
      <c r="AC1253" s="13">
        <v>0</v>
      </c>
      <c r="AD1253" s="13" t="s">
        <v>42</v>
      </c>
      <c r="AE1253" s="13">
        <v>0</v>
      </c>
      <c r="AF1253" s="13" t="s">
        <v>42</v>
      </c>
      <c r="AG1253" s="13">
        <v>0</v>
      </c>
      <c r="AH1253" s="46" t="str">
        <f t="shared" si="38"/>
        <v>0</v>
      </c>
      <c r="AI1253" s="46" t="s">
        <v>49</v>
      </c>
      <c r="AJ1253" s="46" t="str">
        <f t="shared" si="39"/>
        <v>-1</v>
      </c>
      <c r="AK1253" s="13" t="s">
        <v>41</v>
      </c>
      <c r="AL1253" s="13" t="s">
        <v>41</v>
      </c>
      <c r="AM1253" s="13"/>
      <c r="AN1253" s="13">
        <v>101.31965006729475</v>
      </c>
      <c r="AO1253" s="13">
        <v>117.34261838440112</v>
      </c>
      <c r="AP1253" s="13">
        <v>125.13020833333333</v>
      </c>
      <c r="AQ1253" s="13">
        <v>148.05555555555554</v>
      </c>
      <c r="AR1253" s="36">
        <v>278.32793000000004</v>
      </c>
      <c r="AS1253" s="36">
        <v>0</v>
      </c>
      <c r="AT1253" s="36">
        <v>278.32793000000004</v>
      </c>
      <c r="AU1253" s="36">
        <v>278.32793000000004</v>
      </c>
      <c r="AV1253" s="36">
        <v>196.51388999999998</v>
      </c>
      <c r="AW1253" s="36">
        <v>9.9578595303307988</v>
      </c>
      <c r="AX1253" s="36">
        <v>189.47261999999998</v>
      </c>
      <c r="AY1253" s="36">
        <v>203.55515999999997</v>
      </c>
      <c r="AZ1253" s="36">
        <v>221823.7</v>
      </c>
      <c r="BA1253" s="36" t="s">
        <v>50</v>
      </c>
      <c r="BB1253" s="36">
        <v>170845.6</v>
      </c>
      <c r="BC1253" s="36">
        <v>253512.8</v>
      </c>
      <c r="BD1253" s="36">
        <v>286.10508500000003</v>
      </c>
      <c r="BE1253" s="36">
        <v>10.998558077677719</v>
      </c>
      <c r="BF1253" s="36">
        <v>278.32793000000004</v>
      </c>
      <c r="BG1253" s="36">
        <v>293.88224000000002</v>
      </c>
      <c r="BH1253" s="36">
        <v>203.55515999999997</v>
      </c>
      <c r="BI1253" s="36">
        <v>19.915719060661598</v>
      </c>
      <c r="BJ1253" s="36">
        <v>189.47261999999998</v>
      </c>
      <c r="BK1253" s="36">
        <v>217.63769999999997</v>
      </c>
      <c r="BL1253" s="36">
        <v>195645.73333333331</v>
      </c>
      <c r="BM1253" s="36">
        <v>52832.348266404639</v>
      </c>
      <c r="BN1253" s="36">
        <v>132267.5</v>
      </c>
      <c r="BO1253" s="36">
        <v>253512.8</v>
      </c>
      <c r="BP1253" s="36">
        <v>216.30758000000003</v>
      </c>
      <c r="BQ1253" s="36">
        <v>87.710020113126163</v>
      </c>
      <c r="BR1253" s="36">
        <v>154.28723000000002</v>
      </c>
      <c r="BS1253" s="36">
        <v>278.32793000000004</v>
      </c>
      <c r="BT1253" s="36">
        <v>175.47920999999997</v>
      </c>
      <c r="BU1253" s="36">
        <v>19.78967020584729</v>
      </c>
      <c r="BV1253" s="36">
        <v>161.48579999999998</v>
      </c>
      <c r="BW1253" s="36">
        <v>189.47261999999998</v>
      </c>
      <c r="BX1253" s="36">
        <v>159651.05624999997</v>
      </c>
      <c r="BY1253" s="36">
        <v>57647.660030845713</v>
      </c>
      <c r="BZ1253" s="36">
        <v>85422.8</v>
      </c>
      <c r="CA1253" s="36">
        <v>253512.8</v>
      </c>
      <c r="CB1253" s="36"/>
      <c r="CC1253" s="40">
        <v>23.207999999999998</v>
      </c>
      <c r="CD1253" s="40">
        <v>63.911000000000001</v>
      </c>
      <c r="CE1253" s="40"/>
    </row>
    <row r="1254" spans="1:83" s="5" customFormat="1">
      <c r="A1254" s="13" t="s">
        <v>511</v>
      </c>
      <c r="B1254" s="13">
        <v>7</v>
      </c>
      <c r="C1254" s="13">
        <v>12</v>
      </c>
      <c r="D1254" s="13" t="s">
        <v>95</v>
      </c>
      <c r="E1254" s="35" t="s">
        <v>510</v>
      </c>
      <c r="F1254" s="13" t="s">
        <v>36</v>
      </c>
      <c r="G1254" s="36">
        <v>1053860774</v>
      </c>
      <c r="H1254" s="13"/>
      <c r="I1254" s="37">
        <v>21</v>
      </c>
      <c r="J1254" s="37" t="s">
        <v>38</v>
      </c>
      <c r="K1254" s="38">
        <v>43539</v>
      </c>
      <c r="L1254" s="39">
        <v>0.57708333333333328</v>
      </c>
      <c r="M1254" s="37" t="s">
        <v>39</v>
      </c>
      <c r="N1254" s="37" t="s">
        <v>190</v>
      </c>
      <c r="O1254" s="37" t="s">
        <v>190</v>
      </c>
      <c r="P1254" s="37" t="s">
        <v>190</v>
      </c>
      <c r="Q1254" s="37">
        <v>2</v>
      </c>
      <c r="R1254" s="13" t="s">
        <v>55</v>
      </c>
      <c r="S1254" s="13" t="s">
        <v>63</v>
      </c>
      <c r="T1254" s="13" t="s">
        <v>42</v>
      </c>
      <c r="U1254" s="13" t="s">
        <v>52</v>
      </c>
      <c r="V1254" s="13" t="s">
        <v>42</v>
      </c>
      <c r="W1254" s="13" t="s">
        <v>66</v>
      </c>
      <c r="X1254" s="13" t="s">
        <v>76</v>
      </c>
      <c r="Y1254" s="13" t="s">
        <v>41</v>
      </c>
      <c r="Z1254" s="13" t="s">
        <v>41</v>
      </c>
      <c r="AA1254" s="13"/>
      <c r="AB1254" s="13">
        <v>0</v>
      </c>
      <c r="AC1254" s="13">
        <v>0</v>
      </c>
      <c r="AD1254" s="13" t="s">
        <v>42</v>
      </c>
      <c r="AE1254" s="13">
        <v>0</v>
      </c>
      <c r="AF1254" s="13" t="s">
        <v>42</v>
      </c>
      <c r="AG1254" s="13">
        <v>0</v>
      </c>
      <c r="AH1254" s="46" t="str">
        <f t="shared" si="38"/>
        <v>0</v>
      </c>
      <c r="AI1254" s="46" t="s">
        <v>77</v>
      </c>
      <c r="AJ1254" s="46" t="str">
        <f t="shared" si="39"/>
        <v>0</v>
      </c>
      <c r="AK1254" s="13" t="s">
        <v>41</v>
      </c>
      <c r="AL1254" s="13" t="s">
        <v>41</v>
      </c>
      <c r="AM1254" s="13"/>
      <c r="AN1254" s="13">
        <v>101.31965006729475</v>
      </c>
      <c r="AO1254" s="13">
        <v>117.34261838440112</v>
      </c>
      <c r="AP1254" s="13">
        <v>125.13020833333333</v>
      </c>
      <c r="AQ1254" s="13">
        <v>148.05555555555554</v>
      </c>
      <c r="AR1254" s="36">
        <v>255.09491000000003</v>
      </c>
      <c r="AS1254" s="36">
        <v>32.856451978885403</v>
      </c>
      <c r="AT1254" s="36">
        <v>231.86188999999999</v>
      </c>
      <c r="AU1254" s="36">
        <v>278.32793000000004</v>
      </c>
      <c r="AV1254" s="36">
        <v>168.43793999999997</v>
      </c>
      <c r="AW1254" s="36">
        <v>29.747529736178247</v>
      </c>
      <c r="AX1254" s="36">
        <v>147.40325999999999</v>
      </c>
      <c r="AY1254" s="36">
        <v>189.47261999999998</v>
      </c>
      <c r="AZ1254" s="36">
        <v>136400.9</v>
      </c>
      <c r="BA1254" s="36" t="s">
        <v>50</v>
      </c>
      <c r="BB1254" s="36">
        <v>77156.100000000006</v>
      </c>
      <c r="BC1254" s="36">
        <v>198401.3</v>
      </c>
      <c r="BD1254" s="36">
        <v>255.09491000000003</v>
      </c>
      <c r="BE1254" s="36">
        <v>32.856451978885403</v>
      </c>
      <c r="BF1254" s="36">
        <v>231.86188999999999</v>
      </c>
      <c r="BG1254" s="36">
        <v>278.32793000000004</v>
      </c>
      <c r="BH1254" s="36">
        <v>168.43793999999997</v>
      </c>
      <c r="BI1254" s="36">
        <v>29.747529736178247</v>
      </c>
      <c r="BJ1254" s="36">
        <v>147.40325999999999</v>
      </c>
      <c r="BK1254" s="36">
        <v>189.47261999999998</v>
      </c>
      <c r="BL1254" s="36">
        <v>106089.59999999999</v>
      </c>
      <c r="BM1254" s="36">
        <v>56465.728044469608</v>
      </c>
      <c r="BN1254" s="36">
        <v>74400.5</v>
      </c>
      <c r="BO1254" s="36">
        <v>220445.9</v>
      </c>
      <c r="BP1254" s="36">
        <v>255.09491000000003</v>
      </c>
      <c r="BQ1254" s="36">
        <v>32.856451978885403</v>
      </c>
      <c r="BR1254" s="36">
        <v>231.86188999999999</v>
      </c>
      <c r="BS1254" s="36">
        <v>278.32793000000004</v>
      </c>
      <c r="BT1254" s="36">
        <v>182.52047999999996</v>
      </c>
      <c r="BU1254" s="36">
        <v>49.66324879683976</v>
      </c>
      <c r="BV1254" s="36">
        <v>147.40325999999999</v>
      </c>
      <c r="BW1254" s="36">
        <v>217.63769999999997</v>
      </c>
      <c r="BX1254" s="36">
        <v>146734.31250000003</v>
      </c>
      <c r="BY1254" s="36">
        <v>68616.917548787926</v>
      </c>
      <c r="BZ1254" s="36">
        <v>74400.5</v>
      </c>
      <c r="CA1254" s="36">
        <v>242490.5</v>
      </c>
      <c r="CB1254" s="36"/>
      <c r="CC1254" s="40">
        <v>24.074000000000002</v>
      </c>
      <c r="CD1254" s="40">
        <v>62.262</v>
      </c>
      <c r="CE1254" s="40"/>
    </row>
    <row r="1255" spans="1:83" s="5" customFormat="1">
      <c r="A1255" s="13" t="s">
        <v>511</v>
      </c>
      <c r="B1255" s="13">
        <v>7</v>
      </c>
      <c r="C1255" s="13">
        <v>12</v>
      </c>
      <c r="D1255" s="13" t="s">
        <v>95</v>
      </c>
      <c r="E1255" s="35" t="s">
        <v>510</v>
      </c>
      <c r="F1255" s="13" t="s">
        <v>36</v>
      </c>
      <c r="G1255" s="36">
        <v>1053860774</v>
      </c>
      <c r="H1255" s="13"/>
      <c r="I1255" s="37">
        <v>21</v>
      </c>
      <c r="J1255" s="37" t="s">
        <v>38</v>
      </c>
      <c r="K1255" s="38">
        <v>43539</v>
      </c>
      <c r="L1255" s="39">
        <v>0.58958333333333335</v>
      </c>
      <c r="M1255" s="37" t="s">
        <v>39</v>
      </c>
      <c r="N1255" s="37" t="s">
        <v>190</v>
      </c>
      <c r="O1255" s="37" t="s">
        <v>190</v>
      </c>
      <c r="P1255" s="37" t="s">
        <v>190</v>
      </c>
      <c r="Q1255" s="37">
        <v>3</v>
      </c>
      <c r="R1255" s="13" t="s">
        <v>55</v>
      </c>
      <c r="S1255" s="13" t="s">
        <v>63</v>
      </c>
      <c r="T1255" s="13" t="s">
        <v>42</v>
      </c>
      <c r="U1255" s="13" t="s">
        <v>52</v>
      </c>
      <c r="V1255" s="13" t="s">
        <v>42</v>
      </c>
      <c r="W1255" s="13" t="s">
        <v>66</v>
      </c>
      <c r="X1255" s="13" t="s">
        <v>76</v>
      </c>
      <c r="Y1255" s="13" t="s">
        <v>41</v>
      </c>
      <c r="Z1255" s="13" t="s">
        <v>41</v>
      </c>
      <c r="AA1255" s="13"/>
      <c r="AB1255" s="13">
        <v>0</v>
      </c>
      <c r="AC1255" s="13">
        <v>0</v>
      </c>
      <c r="AD1255" s="13" t="s">
        <v>42</v>
      </c>
      <c r="AE1255" s="13">
        <v>0</v>
      </c>
      <c r="AF1255" s="13" t="s">
        <v>42</v>
      </c>
      <c r="AG1255" s="13">
        <v>0</v>
      </c>
      <c r="AH1255" s="46" t="str">
        <f t="shared" si="38"/>
        <v>0</v>
      </c>
      <c r="AI1255" s="46" t="s">
        <v>77</v>
      </c>
      <c r="AJ1255" s="46" t="str">
        <f t="shared" si="39"/>
        <v>0</v>
      </c>
      <c r="AK1255" s="13" t="s">
        <v>41</v>
      </c>
      <c r="AL1255" s="13" t="s">
        <v>41</v>
      </c>
      <c r="AM1255" s="13"/>
      <c r="AN1255" s="13">
        <v>101.31965006729475</v>
      </c>
      <c r="AO1255" s="13">
        <v>117.34261838440112</v>
      </c>
      <c r="AP1255" s="13">
        <v>125.13020833333333</v>
      </c>
      <c r="AQ1255" s="13">
        <v>148.05555555555554</v>
      </c>
      <c r="AR1255" s="36">
        <v>169.74309500000004</v>
      </c>
      <c r="AS1255" s="36">
        <v>21.857893901207639</v>
      </c>
      <c r="AT1255" s="36">
        <v>154.28723000000002</v>
      </c>
      <c r="AU1255" s="36">
        <v>185.19896000000003</v>
      </c>
      <c r="AV1255" s="36">
        <v>49.003739999999993</v>
      </c>
      <c r="AW1255" s="36">
        <v>0</v>
      </c>
      <c r="AX1255" s="36">
        <v>49.003739999999993</v>
      </c>
      <c r="AY1255" s="36">
        <v>49.003739999999993</v>
      </c>
      <c r="AZ1255" s="36">
        <v>127445.27499999999</v>
      </c>
      <c r="BA1255" s="36" t="s">
        <v>50</v>
      </c>
      <c r="BB1255" s="36">
        <v>79911.600000000006</v>
      </c>
      <c r="BC1255" s="36">
        <v>187379</v>
      </c>
      <c r="BD1255" s="36">
        <v>161.96594000000002</v>
      </c>
      <c r="BE1255" s="36">
        <v>10.859335823529902</v>
      </c>
      <c r="BF1255" s="36">
        <v>154.28723000000002</v>
      </c>
      <c r="BG1255" s="36">
        <v>169.64465000000001</v>
      </c>
      <c r="BH1255" s="36">
        <v>49.003739999999993</v>
      </c>
      <c r="BI1255" s="36">
        <v>0</v>
      </c>
      <c r="BJ1255" s="36">
        <v>49.003739999999993</v>
      </c>
      <c r="BK1255" s="36">
        <v>49.003739999999993</v>
      </c>
      <c r="BL1255" s="36">
        <v>139156.46666666667</v>
      </c>
      <c r="BM1255" s="36">
        <v>44560.26156892108</v>
      </c>
      <c r="BN1255" s="36">
        <v>85422.8</v>
      </c>
      <c r="BO1255" s="36">
        <v>198401.3</v>
      </c>
      <c r="BP1255" s="36">
        <v>216.30758000000003</v>
      </c>
      <c r="BQ1255" s="36">
        <v>87.710020113126163</v>
      </c>
      <c r="BR1255" s="36">
        <v>154.28723000000002</v>
      </c>
      <c r="BS1255" s="36">
        <v>278.32793000000004</v>
      </c>
      <c r="BT1255" s="36">
        <v>112.19690999999999</v>
      </c>
      <c r="BU1255" s="36">
        <v>89.368638063348627</v>
      </c>
      <c r="BV1255" s="36">
        <v>49.003739999999993</v>
      </c>
      <c r="BW1255" s="36">
        <v>175.39007999999998</v>
      </c>
      <c r="BX1255" s="36">
        <v>165162.19374999998</v>
      </c>
      <c r="BY1255" s="36">
        <v>39440.571134277066</v>
      </c>
      <c r="BZ1255" s="36">
        <v>85422.8</v>
      </c>
      <c r="CA1255" s="36">
        <v>209423.6</v>
      </c>
      <c r="CB1255" s="36"/>
      <c r="CC1255" s="40">
        <v>24.532</v>
      </c>
      <c r="CD1255" s="40">
        <v>60.006</v>
      </c>
      <c r="CE1255" s="40"/>
    </row>
    <row r="1256" spans="1:83" s="5" customFormat="1">
      <c r="A1256" s="13" t="s">
        <v>511</v>
      </c>
      <c r="B1256" s="13">
        <v>7</v>
      </c>
      <c r="C1256" s="13">
        <v>12</v>
      </c>
      <c r="D1256" s="13" t="s">
        <v>95</v>
      </c>
      <c r="E1256" s="35" t="s">
        <v>510</v>
      </c>
      <c r="F1256" s="13" t="s">
        <v>36</v>
      </c>
      <c r="G1256" s="36">
        <v>1053860774</v>
      </c>
      <c r="H1256" s="13"/>
      <c r="I1256" s="37">
        <v>21</v>
      </c>
      <c r="J1256" s="37" t="s">
        <v>38</v>
      </c>
      <c r="K1256" s="38">
        <v>43539</v>
      </c>
      <c r="L1256" s="39">
        <v>0.60277777777777775</v>
      </c>
      <c r="M1256" s="37" t="s">
        <v>39</v>
      </c>
      <c r="N1256" s="37" t="s">
        <v>190</v>
      </c>
      <c r="O1256" s="37" t="s">
        <v>190</v>
      </c>
      <c r="P1256" s="37" t="s">
        <v>190</v>
      </c>
      <c r="Q1256" s="37">
        <v>4</v>
      </c>
      <c r="R1256" s="13" t="s">
        <v>55</v>
      </c>
      <c r="S1256" s="13" t="s">
        <v>127</v>
      </c>
      <c r="T1256" s="13" t="s">
        <v>42</v>
      </c>
      <c r="U1256" s="13" t="s">
        <v>52</v>
      </c>
      <c r="V1256" s="13" t="s">
        <v>42</v>
      </c>
      <c r="W1256" s="13" t="s">
        <v>66</v>
      </c>
      <c r="X1256" s="13" t="s">
        <v>76</v>
      </c>
      <c r="Y1256" s="13" t="s">
        <v>41</v>
      </c>
      <c r="Z1256" s="13" t="s">
        <v>42</v>
      </c>
      <c r="AA1256" s="13"/>
      <c r="AB1256" s="13">
        <v>0</v>
      </c>
      <c r="AC1256" s="13">
        <v>-1</v>
      </c>
      <c r="AD1256" s="13" t="s">
        <v>42</v>
      </c>
      <c r="AE1256" s="13">
        <v>0</v>
      </c>
      <c r="AF1256" s="13" t="s">
        <v>42</v>
      </c>
      <c r="AG1256" s="13">
        <v>0</v>
      </c>
      <c r="AH1256" s="46" t="str">
        <f t="shared" si="38"/>
        <v>0</v>
      </c>
      <c r="AI1256" s="46" t="s">
        <v>77</v>
      </c>
      <c r="AJ1256" s="46" t="str">
        <f t="shared" si="39"/>
        <v>0</v>
      </c>
      <c r="AK1256" s="13" t="s">
        <v>41</v>
      </c>
      <c r="AL1256" s="13" t="s">
        <v>42</v>
      </c>
      <c r="AM1256" s="13"/>
      <c r="AN1256" s="13">
        <v>101.31965006729475</v>
      </c>
      <c r="AO1256" s="13">
        <v>117.34261838440112</v>
      </c>
      <c r="AP1256" s="13">
        <v>125.13020833333333</v>
      </c>
      <c r="AQ1256" s="13">
        <v>148.05555555555554</v>
      </c>
      <c r="AR1256" s="36">
        <v>92.069990000000004</v>
      </c>
      <c r="AS1256" s="36">
        <v>0</v>
      </c>
      <c r="AT1256" s="36">
        <v>92.069990000000004</v>
      </c>
      <c r="AU1256" s="36">
        <v>92.069990000000004</v>
      </c>
      <c r="AV1256" s="36">
        <v>6.7561199999999957</v>
      </c>
      <c r="AW1256" s="36">
        <v>0</v>
      </c>
      <c r="AX1256" s="36">
        <v>6.7561199999999957</v>
      </c>
      <c r="AY1256" s="36">
        <v>6.7561199999999957</v>
      </c>
      <c r="AZ1256" s="36">
        <v>44433.65</v>
      </c>
      <c r="BA1256" s="36" t="s">
        <v>50</v>
      </c>
      <c r="BB1256" s="36">
        <v>41333.599999999999</v>
      </c>
      <c r="BC1256" s="36">
        <v>46844.800000000003</v>
      </c>
      <c r="BD1256" s="36">
        <v>115.401455</v>
      </c>
      <c r="BE1256" s="36">
        <v>32.995674233033171</v>
      </c>
      <c r="BF1256" s="36">
        <v>92.069990000000004</v>
      </c>
      <c r="BG1256" s="36">
        <v>138.73292000000001</v>
      </c>
      <c r="BH1256" s="36">
        <v>13.797389999999993</v>
      </c>
      <c r="BI1256" s="36">
        <v>9.9578595303308024</v>
      </c>
      <c r="BJ1256" s="36">
        <v>6.7561199999999957</v>
      </c>
      <c r="BK1256" s="36">
        <v>20.83865999999999</v>
      </c>
      <c r="BL1256" s="36">
        <v>52815.166666666664</v>
      </c>
      <c r="BM1256" s="36">
        <v>9922.6056250697875</v>
      </c>
      <c r="BN1256" s="36">
        <v>41333.599999999999</v>
      </c>
      <c r="BO1256" s="36">
        <v>63378.2</v>
      </c>
      <c r="BP1256" s="36">
        <v>123.17861000000002</v>
      </c>
      <c r="BQ1256" s="36">
        <v>43.99423231071092</v>
      </c>
      <c r="BR1256" s="36">
        <v>92.069990000000004</v>
      </c>
      <c r="BS1256" s="36">
        <v>154.28723000000002</v>
      </c>
      <c r="BT1256" s="36">
        <v>27.879929999999995</v>
      </c>
      <c r="BU1256" s="36">
        <v>29.873578590992405</v>
      </c>
      <c r="BV1256" s="36">
        <v>6.7561199999999957</v>
      </c>
      <c r="BW1256" s="36">
        <v>49.003739999999993</v>
      </c>
      <c r="BX1256" s="36">
        <v>77844.96875</v>
      </c>
      <c r="BY1256" s="36">
        <v>39015.134714923464</v>
      </c>
      <c r="BZ1256" s="36">
        <v>41333.599999999999</v>
      </c>
      <c r="CA1256" s="36">
        <v>209423.6</v>
      </c>
      <c r="CB1256" s="36"/>
      <c r="CC1256" s="40">
        <v>24.797999999999998</v>
      </c>
      <c r="CD1256" s="40">
        <v>59.307000000000002</v>
      </c>
      <c r="CE1256" s="40"/>
    </row>
    <row r="1257" spans="1:83" s="5" customFormat="1">
      <c r="A1257" s="13" t="s">
        <v>511</v>
      </c>
      <c r="B1257" s="13">
        <v>7</v>
      </c>
      <c r="C1257" s="13">
        <v>12</v>
      </c>
      <c r="D1257" s="13" t="s">
        <v>95</v>
      </c>
      <c r="E1257" s="35" t="s">
        <v>510</v>
      </c>
      <c r="F1257" s="13" t="s">
        <v>36</v>
      </c>
      <c r="G1257" s="36">
        <v>1053860774</v>
      </c>
      <c r="H1257" s="13"/>
      <c r="I1257" s="37">
        <v>21</v>
      </c>
      <c r="J1257" s="37" t="s">
        <v>38</v>
      </c>
      <c r="K1257" s="38">
        <v>43539</v>
      </c>
      <c r="L1257" s="39">
        <v>0.61458333333333337</v>
      </c>
      <c r="M1257" s="37" t="s">
        <v>39</v>
      </c>
      <c r="N1257" s="37" t="s">
        <v>190</v>
      </c>
      <c r="O1257" s="37" t="s">
        <v>190</v>
      </c>
      <c r="P1257" s="37" t="s">
        <v>190</v>
      </c>
      <c r="Q1257" s="37">
        <v>5</v>
      </c>
      <c r="R1257" s="13" t="s">
        <v>55</v>
      </c>
      <c r="S1257" s="13" t="s">
        <v>63</v>
      </c>
      <c r="T1257" s="13" t="s">
        <v>42</v>
      </c>
      <c r="U1257" s="13" t="s">
        <v>52</v>
      </c>
      <c r="V1257" s="13" t="s">
        <v>42</v>
      </c>
      <c r="W1257" s="13" t="s">
        <v>72</v>
      </c>
      <c r="X1257" s="13" t="s">
        <v>76</v>
      </c>
      <c r="Y1257" s="13" t="s">
        <v>41</v>
      </c>
      <c r="Z1257" s="13" t="s">
        <v>42</v>
      </c>
      <c r="AA1257" s="13"/>
      <c r="AB1257" s="13">
        <v>0</v>
      </c>
      <c r="AC1257" s="13">
        <v>0</v>
      </c>
      <c r="AD1257" s="13" t="s">
        <v>42</v>
      </c>
      <c r="AE1257" s="13">
        <v>0</v>
      </c>
      <c r="AF1257" s="13" t="s">
        <v>42</v>
      </c>
      <c r="AG1257" s="13">
        <v>1</v>
      </c>
      <c r="AH1257" s="46" t="str">
        <f t="shared" si="38"/>
        <v>-1</v>
      </c>
      <c r="AI1257" s="46" t="s">
        <v>77</v>
      </c>
      <c r="AJ1257" s="46" t="str">
        <f t="shared" si="39"/>
        <v>0</v>
      </c>
      <c r="AK1257" s="13" t="s">
        <v>41</v>
      </c>
      <c r="AL1257" s="13" t="s">
        <v>42</v>
      </c>
      <c r="AM1257" s="13"/>
      <c r="AN1257" s="13">
        <v>101.31965006729475</v>
      </c>
      <c r="AO1257" s="13">
        <v>117.34261838440112</v>
      </c>
      <c r="AP1257" s="13">
        <v>125.13020833333333</v>
      </c>
      <c r="AQ1257" s="13">
        <v>148.05555555555554</v>
      </c>
      <c r="AR1257" s="36">
        <v>76.515680000000003</v>
      </c>
      <c r="AS1257" s="36">
        <v>0</v>
      </c>
      <c r="AT1257" s="36">
        <v>76.515680000000003</v>
      </c>
      <c r="AU1257" s="36">
        <v>76.515680000000003</v>
      </c>
      <c r="AV1257" s="36">
        <v>-7.1481600000000043</v>
      </c>
      <c r="AW1257" s="36">
        <v>0</v>
      </c>
      <c r="AX1257" s="36">
        <v>-7.1481600000000043</v>
      </c>
      <c r="AY1257" s="36">
        <v>-7.1481600000000043</v>
      </c>
      <c r="AZ1257" s="36">
        <v>39611.350000000006</v>
      </c>
      <c r="BA1257" s="36" t="s">
        <v>50</v>
      </c>
      <c r="BB1257" s="36">
        <v>37200.199999999997</v>
      </c>
      <c r="BC1257" s="36">
        <v>41333.599999999999</v>
      </c>
      <c r="BD1257" s="36">
        <v>76.515680000000003</v>
      </c>
      <c r="BE1257" s="36">
        <v>0</v>
      </c>
      <c r="BF1257" s="36">
        <v>76.515680000000003</v>
      </c>
      <c r="BG1257" s="36">
        <v>76.515680000000003</v>
      </c>
      <c r="BH1257" s="36">
        <v>-7.1481600000000043</v>
      </c>
      <c r="BI1257" s="36">
        <v>0</v>
      </c>
      <c r="BJ1257" s="36">
        <v>-7.1481600000000043</v>
      </c>
      <c r="BK1257" s="36">
        <v>-7.1481600000000043</v>
      </c>
      <c r="BL1257" s="36">
        <v>32377.983333333337</v>
      </c>
      <c r="BM1257" s="36">
        <v>2986.9669328043556</v>
      </c>
      <c r="BN1257" s="36">
        <v>28933.5</v>
      </c>
      <c r="BO1257" s="36">
        <v>37200.199999999997</v>
      </c>
      <c r="BP1257" s="36">
        <v>84.292834999999997</v>
      </c>
      <c r="BQ1257" s="36">
        <v>10.998558077677728</v>
      </c>
      <c r="BR1257" s="36">
        <v>76.515680000000003</v>
      </c>
      <c r="BS1257" s="36">
        <v>92.069990000000004</v>
      </c>
      <c r="BT1257" s="36">
        <v>-0.1960200000000043</v>
      </c>
      <c r="BU1257" s="36">
        <v>9.8318106755164898</v>
      </c>
      <c r="BV1257" s="36">
        <v>-7.1481600000000043</v>
      </c>
      <c r="BW1257" s="36">
        <v>6.7561199999999957</v>
      </c>
      <c r="BX1257" s="36">
        <v>36166.906249999993</v>
      </c>
      <c r="BY1257" s="36">
        <v>6549.9426030532768</v>
      </c>
      <c r="BZ1257" s="36">
        <v>27555.7</v>
      </c>
      <c r="CA1257" s="36">
        <v>46844.800000000003</v>
      </c>
      <c r="CB1257" s="36"/>
      <c r="CC1257" s="40">
        <v>24.484000000000002</v>
      </c>
      <c r="CD1257" s="40">
        <v>58.918999999999997</v>
      </c>
      <c r="CE1257" s="40"/>
    </row>
    <row r="1258" spans="1:83" s="5" customFormat="1">
      <c r="A1258" s="13" t="s">
        <v>601</v>
      </c>
      <c r="B1258" s="13">
        <v>1</v>
      </c>
      <c r="C1258" s="13">
        <v>2</v>
      </c>
      <c r="D1258" s="13" t="s">
        <v>101</v>
      </c>
      <c r="E1258" s="35" t="s">
        <v>512</v>
      </c>
      <c r="F1258" s="13" t="s">
        <v>36</v>
      </c>
      <c r="G1258" s="36"/>
      <c r="H1258" s="13">
        <v>1007551137</v>
      </c>
      <c r="I1258" s="37">
        <v>18</v>
      </c>
      <c r="J1258" s="37" t="s">
        <v>38</v>
      </c>
      <c r="K1258" s="38">
        <v>43560</v>
      </c>
      <c r="L1258" s="39">
        <v>0.4597222222222222</v>
      </c>
      <c r="M1258" s="37" t="s">
        <v>39</v>
      </c>
      <c r="N1258" s="37" t="s">
        <v>190</v>
      </c>
      <c r="O1258" s="37" t="s">
        <v>190</v>
      </c>
      <c r="P1258" s="37" t="s">
        <v>190</v>
      </c>
      <c r="Q1258" s="37">
        <v>1</v>
      </c>
      <c r="R1258" s="13" t="s">
        <v>55</v>
      </c>
      <c r="S1258" s="13" t="s">
        <v>63</v>
      </c>
      <c r="T1258" s="13" t="s">
        <v>42</v>
      </c>
      <c r="U1258" s="13" t="s">
        <v>52</v>
      </c>
      <c r="V1258" s="13" t="s">
        <v>42</v>
      </c>
      <c r="W1258" s="13" t="s">
        <v>66</v>
      </c>
      <c r="X1258" s="13" t="s">
        <v>76</v>
      </c>
      <c r="Y1258" s="13" t="s">
        <v>41</v>
      </c>
      <c r="Z1258" s="13" t="s">
        <v>41</v>
      </c>
      <c r="AA1258" s="13"/>
      <c r="AB1258" s="13">
        <v>0</v>
      </c>
      <c r="AC1258" s="13">
        <v>0</v>
      </c>
      <c r="AD1258" s="13" t="s">
        <v>42</v>
      </c>
      <c r="AE1258" s="13">
        <v>0</v>
      </c>
      <c r="AF1258" s="13" t="s">
        <v>42</v>
      </c>
      <c r="AG1258" s="13">
        <v>0</v>
      </c>
      <c r="AH1258" s="46" t="str">
        <f t="shared" si="38"/>
        <v>0</v>
      </c>
      <c r="AI1258" s="46" t="s">
        <v>77</v>
      </c>
      <c r="AJ1258" s="46" t="str">
        <f t="shared" si="39"/>
        <v>0</v>
      </c>
      <c r="AK1258" s="13" t="s">
        <v>41</v>
      </c>
      <c r="AL1258" s="13" t="s">
        <v>41</v>
      </c>
      <c r="AM1258" s="13"/>
      <c r="AN1258" s="13">
        <v>101.31965006729475</v>
      </c>
      <c r="AO1258" s="13">
        <v>117.34261838440112</v>
      </c>
      <c r="AP1258" s="13">
        <v>125.13020833333333</v>
      </c>
      <c r="AQ1258" s="13">
        <v>148.05555555555554</v>
      </c>
      <c r="AR1258" s="36">
        <v>225.07024999999999</v>
      </c>
      <c r="AS1258" s="36">
        <v>0</v>
      </c>
      <c r="AT1258" s="36">
        <v>225.07024999999999</v>
      </c>
      <c r="AU1258" s="36">
        <v>225.07024999999999</v>
      </c>
      <c r="AV1258" s="36">
        <v>187.1750625</v>
      </c>
      <c r="AW1258" s="36">
        <v>5.2811959938124131</v>
      </c>
      <c r="AX1258" s="36">
        <v>183.44069300000001</v>
      </c>
      <c r="AY1258" s="36">
        <v>190.90943199999998</v>
      </c>
      <c r="AZ1258" s="36">
        <v>77844.975000000006</v>
      </c>
      <c r="BA1258" s="36" t="s">
        <v>50</v>
      </c>
      <c r="BB1258" s="36">
        <v>77156.100000000006</v>
      </c>
      <c r="BC1258" s="36">
        <v>79911.600000000006</v>
      </c>
      <c r="BD1258" s="36">
        <v>225.07024999999999</v>
      </c>
      <c r="BE1258" s="36">
        <v>0</v>
      </c>
      <c r="BF1258" s="36">
        <v>225.07024999999999</v>
      </c>
      <c r="BG1258" s="36">
        <v>225.07024999999999</v>
      </c>
      <c r="BH1258" s="36">
        <v>190.90943199999998</v>
      </c>
      <c r="BI1258" s="36">
        <v>0</v>
      </c>
      <c r="BJ1258" s="36">
        <v>190.90943199999998</v>
      </c>
      <c r="BK1258" s="36">
        <v>190.90943199999998</v>
      </c>
      <c r="BL1258" s="36">
        <v>82667.21666666666</v>
      </c>
      <c r="BM1258" s="36">
        <v>3485.557305463024</v>
      </c>
      <c r="BN1258" s="36">
        <v>77156.100000000006</v>
      </c>
      <c r="BO1258" s="36">
        <v>85422.8</v>
      </c>
      <c r="BP1258" s="36">
        <v>208.89972499999999</v>
      </c>
      <c r="BQ1258" s="36">
        <v>22.868575765693191</v>
      </c>
      <c r="BR1258" s="36">
        <v>192.72919999999999</v>
      </c>
      <c r="BS1258" s="36">
        <v>225.07024999999999</v>
      </c>
      <c r="BT1258" s="36">
        <v>172.47101999999998</v>
      </c>
      <c r="BU1258" s="36">
        <v>26.075852319022882</v>
      </c>
      <c r="BV1258" s="36">
        <v>154.03260799999998</v>
      </c>
      <c r="BW1258" s="36">
        <v>190.90943199999998</v>
      </c>
      <c r="BX1258" s="36">
        <v>71644.912500000006</v>
      </c>
      <c r="BY1258" s="36">
        <v>10408.158522356365</v>
      </c>
      <c r="BZ1258" s="36">
        <v>57867</v>
      </c>
      <c r="CA1258" s="36">
        <v>85422.8</v>
      </c>
      <c r="CB1258" s="36"/>
      <c r="CC1258" s="40">
        <v>23.497</v>
      </c>
      <c r="CD1258" s="40">
        <v>70.662000000000006</v>
      </c>
      <c r="CE1258" s="40">
        <v>-54.102000000000004</v>
      </c>
    </row>
    <row r="1259" spans="1:83" s="5" customFormat="1">
      <c r="A1259" s="13" t="s">
        <v>601</v>
      </c>
      <c r="B1259" s="13">
        <v>1</v>
      </c>
      <c r="C1259" s="13">
        <v>2</v>
      </c>
      <c r="D1259" s="13" t="s">
        <v>101</v>
      </c>
      <c r="E1259" s="35" t="s">
        <v>512</v>
      </c>
      <c r="F1259" s="13" t="s">
        <v>36</v>
      </c>
      <c r="G1259" s="36"/>
      <c r="H1259" s="13">
        <v>1007551137</v>
      </c>
      <c r="I1259" s="37">
        <v>18</v>
      </c>
      <c r="J1259" s="37" t="s">
        <v>38</v>
      </c>
      <c r="K1259" s="38">
        <v>43560</v>
      </c>
      <c r="L1259" s="39">
        <v>0.47083333333333338</v>
      </c>
      <c r="M1259" s="37" t="s">
        <v>39</v>
      </c>
      <c r="N1259" s="37" t="s">
        <v>190</v>
      </c>
      <c r="O1259" s="37" t="s">
        <v>190</v>
      </c>
      <c r="P1259" s="37" t="s">
        <v>190</v>
      </c>
      <c r="Q1259" s="37">
        <v>2</v>
      </c>
      <c r="R1259" s="13" t="s">
        <v>43</v>
      </c>
      <c r="S1259" s="13" t="s">
        <v>44</v>
      </c>
      <c r="T1259" s="13" t="s">
        <v>41</v>
      </c>
      <c r="U1259" s="13" t="s">
        <v>52</v>
      </c>
      <c r="V1259" s="13" t="s">
        <v>42</v>
      </c>
      <c r="W1259" s="13" t="s">
        <v>135</v>
      </c>
      <c r="X1259" s="13" t="s">
        <v>76</v>
      </c>
      <c r="Y1259" s="13" t="s">
        <v>41</v>
      </c>
      <c r="Z1259" s="13" t="s">
        <v>41</v>
      </c>
      <c r="AA1259" s="13"/>
      <c r="AB1259" s="13">
        <v>-1</v>
      </c>
      <c r="AC1259" s="13">
        <v>1</v>
      </c>
      <c r="AD1259" s="13" t="s">
        <v>41</v>
      </c>
      <c r="AE1259" s="13">
        <v>0</v>
      </c>
      <c r="AF1259" s="13" t="s">
        <v>42</v>
      </c>
      <c r="AG1259" s="13">
        <v>2</v>
      </c>
      <c r="AH1259" s="46" t="str">
        <f t="shared" si="38"/>
        <v>-2</v>
      </c>
      <c r="AI1259" s="46" t="s">
        <v>77</v>
      </c>
      <c r="AJ1259" s="46" t="str">
        <f t="shared" si="39"/>
        <v>0</v>
      </c>
      <c r="AK1259" s="13" t="s">
        <v>41</v>
      </c>
      <c r="AL1259" s="13" t="s">
        <v>41</v>
      </c>
      <c r="AM1259" s="13"/>
      <c r="AN1259" s="13">
        <v>101.31965006729475</v>
      </c>
      <c r="AO1259" s="13">
        <v>117.34261838440112</v>
      </c>
      <c r="AP1259" s="13">
        <v>125.13020833333333</v>
      </c>
      <c r="AQ1259" s="13">
        <v>148.05555555555554</v>
      </c>
      <c r="AR1259" s="36">
        <v>208.802224</v>
      </c>
      <c r="AS1259" s="36">
        <v>0</v>
      </c>
      <c r="AT1259" s="36">
        <v>208.802224</v>
      </c>
      <c r="AU1259" s="36">
        <v>208.802224</v>
      </c>
      <c r="AV1259" s="36">
        <v>183.44069300000001</v>
      </c>
      <c r="AW1259" s="36">
        <v>0</v>
      </c>
      <c r="AX1259" s="36">
        <v>183.44069300000001</v>
      </c>
      <c r="AY1259" s="36">
        <v>183.44069300000001</v>
      </c>
      <c r="AZ1259" s="36">
        <v>95067.3</v>
      </c>
      <c r="BA1259" s="36" t="s">
        <v>50</v>
      </c>
      <c r="BB1259" s="36">
        <v>93689.5</v>
      </c>
      <c r="BC1259" s="36">
        <v>99200.7</v>
      </c>
      <c r="BD1259" s="36">
        <v>225.27136899999999</v>
      </c>
      <c r="BE1259" s="36">
        <v>23.290888219689062</v>
      </c>
      <c r="BF1259" s="36">
        <v>208.802224</v>
      </c>
      <c r="BG1259" s="36">
        <v>241.74051400000002</v>
      </c>
      <c r="BH1259" s="36">
        <v>190.928155</v>
      </c>
      <c r="BI1259" s="36">
        <v>10.588870308153171</v>
      </c>
      <c r="BJ1259" s="36">
        <v>183.44069300000001</v>
      </c>
      <c r="BK1259" s="36">
        <v>198.415617</v>
      </c>
      <c r="BL1259" s="36">
        <v>91852.466666666674</v>
      </c>
      <c r="BM1259" s="36">
        <v>2845.9198025711621</v>
      </c>
      <c r="BN1259" s="36">
        <v>88178.4</v>
      </c>
      <c r="BO1259" s="36">
        <v>93689.5</v>
      </c>
      <c r="BP1259" s="36">
        <v>212.87664899999999</v>
      </c>
      <c r="BQ1259" s="36">
        <v>5.7621070938720047</v>
      </c>
      <c r="BR1259" s="36">
        <v>208.802224</v>
      </c>
      <c r="BS1259" s="36">
        <v>216.95107400000001</v>
      </c>
      <c r="BT1259" s="36">
        <v>183.44069300000001</v>
      </c>
      <c r="BU1259" s="36">
        <v>0</v>
      </c>
      <c r="BV1259" s="36">
        <v>183.44069300000001</v>
      </c>
      <c r="BW1259" s="36">
        <v>183.44069300000001</v>
      </c>
      <c r="BX1259" s="36">
        <v>87317.256250000006</v>
      </c>
      <c r="BY1259" s="36">
        <v>5666.8128689730274</v>
      </c>
      <c r="BZ1259" s="36">
        <v>77156.100000000006</v>
      </c>
      <c r="CA1259" s="36">
        <v>93689.5</v>
      </c>
      <c r="CB1259" s="36"/>
      <c r="CC1259" s="40">
        <v>24.122</v>
      </c>
      <c r="CD1259" s="40">
        <v>67.951000000000008</v>
      </c>
      <c r="CE1259" s="40">
        <v>-63.914000000000001</v>
      </c>
    </row>
    <row r="1260" spans="1:83" s="5" customFormat="1">
      <c r="A1260" s="13" t="s">
        <v>601</v>
      </c>
      <c r="B1260" s="13">
        <v>1</v>
      </c>
      <c r="C1260" s="13">
        <v>2</v>
      </c>
      <c r="D1260" s="13" t="s">
        <v>101</v>
      </c>
      <c r="E1260" s="35" t="s">
        <v>512</v>
      </c>
      <c r="F1260" s="13" t="s">
        <v>36</v>
      </c>
      <c r="G1260" s="36"/>
      <c r="H1260" s="13">
        <v>1007551137</v>
      </c>
      <c r="I1260" s="37">
        <v>18</v>
      </c>
      <c r="J1260" s="37" t="s">
        <v>38</v>
      </c>
      <c r="K1260" s="38">
        <v>43560</v>
      </c>
      <c r="L1260" s="39">
        <v>0.49444444444444446</v>
      </c>
      <c r="M1260" s="37" t="s">
        <v>39</v>
      </c>
      <c r="N1260" s="37" t="s">
        <v>190</v>
      </c>
      <c r="O1260" s="37" t="s">
        <v>190</v>
      </c>
      <c r="P1260" s="37" t="s">
        <v>190</v>
      </c>
      <c r="Q1260" s="37">
        <v>4</v>
      </c>
      <c r="R1260" s="13" t="s">
        <v>55</v>
      </c>
      <c r="S1260" s="13" t="s">
        <v>63</v>
      </c>
      <c r="T1260" s="13" t="s">
        <v>42</v>
      </c>
      <c r="U1260" s="13" t="s">
        <v>52</v>
      </c>
      <c r="V1260" s="13" t="s">
        <v>42</v>
      </c>
      <c r="W1260" s="13" t="s">
        <v>81</v>
      </c>
      <c r="X1260" s="13" t="s">
        <v>47</v>
      </c>
      <c r="Y1260" s="13" t="s">
        <v>41</v>
      </c>
      <c r="Z1260" s="13" t="s">
        <v>42</v>
      </c>
      <c r="AA1260" s="13"/>
      <c r="AB1260" s="13">
        <v>0</v>
      </c>
      <c r="AC1260" s="13">
        <v>0</v>
      </c>
      <c r="AD1260" s="13" t="s">
        <v>42</v>
      </c>
      <c r="AE1260" s="13">
        <v>0</v>
      </c>
      <c r="AF1260" s="13" t="s">
        <v>42</v>
      </c>
      <c r="AG1260" s="13" t="s">
        <v>82</v>
      </c>
      <c r="AH1260" s="46">
        <f t="shared" ref="AH1260:AH1306" si="40">IF(AG1260="-3",3, IF(AG1260="-2",2, IF(AG1260="-1",1, IF(AG1260=1,"-1", IF(AG1260=2,"-2", IF(AG1260=3,"-3", IF(AG1260=0,"0")))))))</f>
        <v>2</v>
      </c>
      <c r="AI1260" s="46" t="s">
        <v>49</v>
      </c>
      <c r="AJ1260" s="46" t="str">
        <f t="shared" ref="AJ1260:AJ1306" si="41">IF(AI1260="-3","3", IF(AI1260="-2","2", IF(AI1260="-1","1", IF(AI1260="1","-1", IF(AI1260="2","-2", IF(AI1260="3","-3", IF(AI1260="0","0")))))))</f>
        <v>-1</v>
      </c>
      <c r="AK1260" s="13" t="s">
        <v>41</v>
      </c>
      <c r="AL1260" s="13" t="s">
        <v>42</v>
      </c>
      <c r="AM1260" s="13"/>
      <c r="AN1260" s="13">
        <v>101.31965006729475</v>
      </c>
      <c r="AO1260" s="13">
        <v>117.34261838440112</v>
      </c>
      <c r="AP1260" s="13">
        <v>125.13020833333333</v>
      </c>
      <c r="AQ1260" s="13">
        <v>148.05555555555554</v>
      </c>
      <c r="AR1260" s="36">
        <v>184.805026</v>
      </c>
      <c r="AS1260" s="36">
        <v>0</v>
      </c>
      <c r="AT1260" s="36">
        <v>184.805026</v>
      </c>
      <c r="AU1260" s="36">
        <v>184.805026</v>
      </c>
      <c r="AV1260" s="36">
        <v>161.259152</v>
      </c>
      <c r="AW1260" s="36">
        <v>0</v>
      </c>
      <c r="AX1260" s="36">
        <v>161.259152</v>
      </c>
      <c r="AY1260" s="36">
        <v>161.259152</v>
      </c>
      <c r="AZ1260" s="36">
        <v>60622.6</v>
      </c>
      <c r="BA1260" s="36" t="s">
        <v>50</v>
      </c>
      <c r="BB1260" s="36">
        <v>60622.6</v>
      </c>
      <c r="BC1260" s="36">
        <v>60622.6</v>
      </c>
      <c r="BD1260" s="36">
        <v>184.805026</v>
      </c>
      <c r="BE1260" s="36">
        <v>0</v>
      </c>
      <c r="BF1260" s="36">
        <v>184.805026</v>
      </c>
      <c r="BG1260" s="36">
        <v>184.805026</v>
      </c>
      <c r="BH1260" s="36">
        <v>161.259152</v>
      </c>
      <c r="BI1260" s="36">
        <v>0</v>
      </c>
      <c r="BJ1260" s="36">
        <v>161.259152</v>
      </c>
      <c r="BK1260" s="36">
        <v>161.259152</v>
      </c>
      <c r="BL1260" s="36">
        <v>61081.866666666661</v>
      </c>
      <c r="BM1260" s="36">
        <v>1124.9689892022207</v>
      </c>
      <c r="BN1260" s="36">
        <v>60622.6</v>
      </c>
      <c r="BO1260" s="36">
        <v>63378.2</v>
      </c>
      <c r="BP1260" s="36">
        <v>200.87805</v>
      </c>
      <c r="BQ1260" s="36">
        <v>22.73068852914826</v>
      </c>
      <c r="BR1260" s="36">
        <v>184.805026</v>
      </c>
      <c r="BS1260" s="36">
        <v>216.95107400000001</v>
      </c>
      <c r="BT1260" s="36">
        <v>172.34992249999999</v>
      </c>
      <c r="BU1260" s="36">
        <v>15.684718058267439</v>
      </c>
      <c r="BV1260" s="36">
        <v>161.259152</v>
      </c>
      <c r="BW1260" s="36">
        <v>183.44069300000001</v>
      </c>
      <c r="BX1260" s="36">
        <v>77156.062500000015</v>
      </c>
      <c r="BY1260" s="36">
        <v>21697.421364112142</v>
      </c>
      <c r="BZ1260" s="36">
        <v>60622.6</v>
      </c>
      <c r="CA1260" s="36">
        <v>137778.70000000001</v>
      </c>
      <c r="CB1260" s="36"/>
      <c r="CC1260" s="40">
        <v>24.798000000000002</v>
      </c>
      <c r="CD1260" s="40">
        <v>64.573000000000008</v>
      </c>
      <c r="CE1260" s="40">
        <v>-85.581000000000003</v>
      </c>
    </row>
    <row r="1261" spans="1:83" s="5" customFormat="1">
      <c r="A1261" s="13" t="s">
        <v>601</v>
      </c>
      <c r="B1261" s="13">
        <v>1</v>
      </c>
      <c r="C1261" s="13">
        <v>4</v>
      </c>
      <c r="D1261" s="13" t="s">
        <v>67</v>
      </c>
      <c r="E1261" s="35" t="s">
        <v>513</v>
      </c>
      <c r="F1261" s="13" t="s">
        <v>36</v>
      </c>
      <c r="G1261" s="36"/>
      <c r="H1261" s="13">
        <v>1000188663</v>
      </c>
      <c r="I1261" s="37">
        <v>19</v>
      </c>
      <c r="J1261" s="37" t="s">
        <v>70</v>
      </c>
      <c r="K1261" s="38">
        <v>43560</v>
      </c>
      <c r="L1261" s="39">
        <v>0.4597222222222222</v>
      </c>
      <c r="M1261" s="37" t="s">
        <v>93</v>
      </c>
      <c r="N1261" s="37" t="s">
        <v>190</v>
      </c>
      <c r="O1261" s="37"/>
      <c r="P1261" s="37"/>
      <c r="Q1261" s="37">
        <v>1</v>
      </c>
      <c r="R1261" s="13" t="s">
        <v>62</v>
      </c>
      <c r="S1261" s="13" t="s">
        <v>127</v>
      </c>
      <c r="T1261" s="13" t="s">
        <v>42</v>
      </c>
      <c r="U1261" s="13" t="s">
        <v>52</v>
      </c>
      <c r="V1261" s="13" t="s">
        <v>42</v>
      </c>
      <c r="W1261" s="13" t="s">
        <v>72</v>
      </c>
      <c r="X1261" s="13" t="s">
        <v>76</v>
      </c>
      <c r="Y1261" s="13" t="s">
        <v>41</v>
      </c>
      <c r="Z1261" s="13" t="s">
        <v>41</v>
      </c>
      <c r="AA1261" s="13"/>
      <c r="AB1261" s="13">
        <v>1</v>
      </c>
      <c r="AC1261" s="13">
        <v>-1</v>
      </c>
      <c r="AD1261" s="13" t="s">
        <v>42</v>
      </c>
      <c r="AE1261" s="13">
        <v>0</v>
      </c>
      <c r="AF1261" s="13" t="s">
        <v>42</v>
      </c>
      <c r="AG1261" s="13">
        <v>1</v>
      </c>
      <c r="AH1261" s="46" t="str">
        <f t="shared" si="40"/>
        <v>-1</v>
      </c>
      <c r="AI1261" s="46" t="s">
        <v>77</v>
      </c>
      <c r="AJ1261" s="46" t="str">
        <f t="shared" si="41"/>
        <v>0</v>
      </c>
      <c r="AK1261" s="13" t="s">
        <v>41</v>
      </c>
      <c r="AL1261" s="13" t="s">
        <v>41</v>
      </c>
      <c r="AM1261" s="13"/>
      <c r="AN1261" s="13">
        <v>101.31965006729475</v>
      </c>
      <c r="AO1261" s="13">
        <v>117.34261838440112</v>
      </c>
      <c r="AP1261" s="13">
        <v>125.13020833333333</v>
      </c>
      <c r="AQ1261" s="13">
        <v>148.05555555555554</v>
      </c>
      <c r="AR1261" s="36">
        <v>3921.0560343999996</v>
      </c>
      <c r="AS1261" s="36">
        <v>457.10001459415867</v>
      </c>
      <c r="AT1261" s="36">
        <v>3597.8375144000001</v>
      </c>
      <c r="AU1261" s="36">
        <v>4244.274554399999</v>
      </c>
      <c r="AV1261" s="36">
        <v>1493.6340564</v>
      </c>
      <c r="AW1261" s="36">
        <v>5.3925711101248162</v>
      </c>
      <c r="AX1261" s="36">
        <v>1489.8209328</v>
      </c>
      <c r="AY1261" s="36">
        <v>1497.4471799999999</v>
      </c>
      <c r="AZ1261" s="36">
        <v>77844.975000000006</v>
      </c>
      <c r="BA1261" s="36" t="s">
        <v>50</v>
      </c>
      <c r="BB1261" s="36">
        <v>77156.100000000006</v>
      </c>
      <c r="BC1261" s="36">
        <v>79911.600000000006</v>
      </c>
      <c r="BD1261" s="36">
        <v>4208.703774399999</v>
      </c>
      <c r="BE1261" s="36">
        <v>50.304679500189017</v>
      </c>
      <c r="BF1261" s="36">
        <v>4173.1329943999999</v>
      </c>
      <c r="BG1261" s="36">
        <v>4244.274554399999</v>
      </c>
      <c r="BH1261" s="36">
        <v>1409.1525360000001</v>
      </c>
      <c r="BI1261" s="36">
        <v>114.08234080945452</v>
      </c>
      <c r="BJ1261" s="36">
        <v>1328.4841391999998</v>
      </c>
      <c r="BK1261" s="36">
        <v>1489.8209328</v>
      </c>
      <c r="BL1261" s="36">
        <v>82667.21666666666</v>
      </c>
      <c r="BM1261" s="36">
        <v>3485.557305463024</v>
      </c>
      <c r="BN1261" s="36">
        <v>77156.100000000006</v>
      </c>
      <c r="BO1261" s="36">
        <v>85422.8</v>
      </c>
      <c r="BP1261" s="36">
        <v>3771.0387471999993</v>
      </c>
      <c r="BQ1261" s="36">
        <v>669.25649674281851</v>
      </c>
      <c r="BR1261" s="36">
        <v>3297.80294</v>
      </c>
      <c r="BS1261" s="36">
        <v>4244.274554399999</v>
      </c>
      <c r="BT1261" s="36">
        <v>1306.2488112999999</v>
      </c>
      <c r="BU1261" s="36">
        <v>259.61018389890222</v>
      </c>
      <c r="BV1261" s="36">
        <v>1122.6766898000001</v>
      </c>
      <c r="BW1261" s="36">
        <v>1489.8209328</v>
      </c>
      <c r="BX1261" s="36">
        <v>71644.912500000006</v>
      </c>
      <c r="BY1261" s="36">
        <v>10408.158522356365</v>
      </c>
      <c r="BZ1261" s="36">
        <v>57867</v>
      </c>
      <c r="CA1261" s="36">
        <v>85422.8</v>
      </c>
      <c r="CB1261" s="36"/>
      <c r="CC1261" s="40">
        <v>23.497</v>
      </c>
      <c r="CD1261" s="40">
        <v>70.662000000000006</v>
      </c>
      <c r="CE1261" s="40">
        <v>-54.102000000000004</v>
      </c>
    </row>
    <row r="1262" spans="1:83" s="5" customFormat="1">
      <c r="A1262" s="13" t="s">
        <v>601</v>
      </c>
      <c r="B1262" s="13">
        <v>1</v>
      </c>
      <c r="C1262" s="13">
        <v>4</v>
      </c>
      <c r="D1262" s="13" t="s">
        <v>67</v>
      </c>
      <c r="E1262" s="35" t="s">
        <v>513</v>
      </c>
      <c r="F1262" s="13" t="s">
        <v>36</v>
      </c>
      <c r="G1262" s="36"/>
      <c r="H1262" s="13">
        <v>1000188663</v>
      </c>
      <c r="I1262" s="37">
        <v>19</v>
      </c>
      <c r="J1262" s="37" t="s">
        <v>70</v>
      </c>
      <c r="K1262" s="38">
        <v>43560</v>
      </c>
      <c r="L1262" s="39">
        <v>0.47083333333333338</v>
      </c>
      <c r="M1262" s="37" t="s">
        <v>93</v>
      </c>
      <c r="N1262" s="37" t="s">
        <v>190</v>
      </c>
      <c r="O1262" s="37"/>
      <c r="P1262" s="37"/>
      <c r="Q1262" s="37">
        <v>2</v>
      </c>
      <c r="R1262" s="13" t="s">
        <v>43</v>
      </c>
      <c r="S1262" s="13" t="s">
        <v>63</v>
      </c>
      <c r="T1262" s="13" t="s">
        <v>42</v>
      </c>
      <c r="U1262" s="13" t="s">
        <v>52</v>
      </c>
      <c r="V1262" s="13" t="s">
        <v>42</v>
      </c>
      <c r="W1262" s="13" t="s">
        <v>72</v>
      </c>
      <c r="X1262" s="13" t="s">
        <v>76</v>
      </c>
      <c r="Y1262" s="13" t="s">
        <v>41</v>
      </c>
      <c r="Z1262" s="13" t="s">
        <v>41</v>
      </c>
      <c r="AA1262" s="13"/>
      <c r="AB1262" s="13">
        <v>-1</v>
      </c>
      <c r="AC1262" s="13">
        <v>0</v>
      </c>
      <c r="AD1262" s="13" t="s">
        <v>42</v>
      </c>
      <c r="AE1262" s="13">
        <v>0</v>
      </c>
      <c r="AF1262" s="13" t="s">
        <v>42</v>
      </c>
      <c r="AG1262" s="13">
        <v>1</v>
      </c>
      <c r="AH1262" s="46" t="str">
        <f t="shared" si="40"/>
        <v>-1</v>
      </c>
      <c r="AI1262" s="46" t="s">
        <v>77</v>
      </c>
      <c r="AJ1262" s="46" t="str">
        <f t="shared" si="41"/>
        <v>0</v>
      </c>
      <c r="AK1262" s="13" t="s">
        <v>41</v>
      </c>
      <c r="AL1262" s="13" t="s">
        <v>41</v>
      </c>
      <c r="AM1262" s="13"/>
      <c r="AN1262" s="13">
        <v>101.31965006729475</v>
      </c>
      <c r="AO1262" s="13">
        <v>117.34261838440112</v>
      </c>
      <c r="AP1262" s="13">
        <v>125.13020833333333</v>
      </c>
      <c r="AQ1262" s="13">
        <v>148.05555555555554</v>
      </c>
      <c r="AR1262" s="36">
        <v>3872.0993859999999</v>
      </c>
      <c r="AS1262" s="36">
        <v>821.03136873585584</v>
      </c>
      <c r="AT1262" s="36">
        <v>3291.5425375999998</v>
      </c>
      <c r="AU1262" s="36">
        <v>4452.6562343999994</v>
      </c>
      <c r="AV1262" s="36">
        <v>1698.8073453</v>
      </c>
      <c r="AW1262" s="36">
        <v>21.963855973688574</v>
      </c>
      <c r="AX1262" s="36">
        <v>1683.2765538000001</v>
      </c>
      <c r="AY1262" s="36">
        <v>1714.3381367999998</v>
      </c>
      <c r="AZ1262" s="36">
        <v>95067.3</v>
      </c>
      <c r="BA1262" s="36" t="s">
        <v>50</v>
      </c>
      <c r="BB1262" s="36">
        <v>93689.5</v>
      </c>
      <c r="BC1262" s="36">
        <v>99200.7</v>
      </c>
      <c r="BD1262" s="36">
        <v>4537.8337823999991</v>
      </c>
      <c r="BE1262" s="36">
        <v>120.45924359128546</v>
      </c>
      <c r="BF1262" s="36">
        <v>4452.6562343999994</v>
      </c>
      <c r="BG1262" s="36">
        <v>4623.0113303999997</v>
      </c>
      <c r="BH1262" s="36">
        <v>1679.3602707999999</v>
      </c>
      <c r="BI1262" s="36">
        <v>49.466172480068686</v>
      </c>
      <c r="BJ1262" s="36">
        <v>1644.3824047999999</v>
      </c>
      <c r="BK1262" s="36">
        <v>1714.3381367999998</v>
      </c>
      <c r="BL1262" s="36">
        <v>91852.466666666674</v>
      </c>
      <c r="BM1262" s="36">
        <v>2845.9198025711621</v>
      </c>
      <c r="BN1262" s="36">
        <v>88178.4</v>
      </c>
      <c r="BO1262" s="36">
        <v>93689.5</v>
      </c>
      <c r="BP1262" s="36">
        <v>4195.1210199999996</v>
      </c>
      <c r="BQ1262" s="36">
        <v>364.20979299314229</v>
      </c>
      <c r="BR1262" s="36">
        <v>3937.5858056000002</v>
      </c>
      <c r="BS1262" s="36">
        <v>4452.6562343999994</v>
      </c>
      <c r="BT1262" s="36">
        <v>1594.359244</v>
      </c>
      <c r="BU1262" s="36">
        <v>169.67577739626742</v>
      </c>
      <c r="BV1262" s="36">
        <v>1474.3803512000002</v>
      </c>
      <c r="BW1262" s="36">
        <v>1714.3381367999998</v>
      </c>
      <c r="BX1262" s="36">
        <v>87317.256250000006</v>
      </c>
      <c r="BY1262" s="36">
        <v>5666.8128689730274</v>
      </c>
      <c r="BZ1262" s="36">
        <v>77156.100000000006</v>
      </c>
      <c r="CA1262" s="36">
        <v>93689.5</v>
      </c>
      <c r="CB1262" s="36"/>
      <c r="CC1262" s="40">
        <v>24.122</v>
      </c>
      <c r="CD1262" s="40">
        <v>67.951000000000008</v>
      </c>
      <c r="CE1262" s="40">
        <v>-63.914000000000001</v>
      </c>
    </row>
    <row r="1263" spans="1:83" s="5" customFormat="1">
      <c r="A1263" s="13" t="s">
        <v>601</v>
      </c>
      <c r="B1263" s="13">
        <v>1</v>
      </c>
      <c r="C1263" s="13">
        <v>4</v>
      </c>
      <c r="D1263" s="13" t="s">
        <v>67</v>
      </c>
      <c r="E1263" s="35" t="s">
        <v>513</v>
      </c>
      <c r="F1263" s="13" t="s">
        <v>36</v>
      </c>
      <c r="G1263" s="36"/>
      <c r="H1263" s="13">
        <v>1000188663</v>
      </c>
      <c r="I1263" s="37">
        <v>19</v>
      </c>
      <c r="J1263" s="37" t="s">
        <v>70</v>
      </c>
      <c r="K1263" s="38">
        <v>43560</v>
      </c>
      <c r="L1263" s="39">
        <v>0.48402777777777778</v>
      </c>
      <c r="M1263" s="37" t="s">
        <v>93</v>
      </c>
      <c r="N1263" s="37" t="s">
        <v>190</v>
      </c>
      <c r="O1263" s="37"/>
      <c r="P1263" s="37"/>
      <c r="Q1263" s="37">
        <v>3</v>
      </c>
      <c r="R1263" s="13" t="s">
        <v>84</v>
      </c>
      <c r="S1263" s="13" t="s">
        <v>63</v>
      </c>
      <c r="T1263" s="13" t="s">
        <v>42</v>
      </c>
      <c r="U1263" s="13" t="s">
        <v>52</v>
      </c>
      <c r="V1263" s="13" t="s">
        <v>42</v>
      </c>
      <c r="W1263" s="13" t="s">
        <v>72</v>
      </c>
      <c r="X1263" s="13" t="s">
        <v>76</v>
      </c>
      <c r="Y1263" s="13" t="s">
        <v>41</v>
      </c>
      <c r="Z1263" s="13" t="s">
        <v>41</v>
      </c>
      <c r="AA1263" s="13"/>
      <c r="AB1263" s="13">
        <v>-2</v>
      </c>
      <c r="AC1263" s="13">
        <v>0</v>
      </c>
      <c r="AD1263" s="13" t="s">
        <v>42</v>
      </c>
      <c r="AE1263" s="13">
        <v>0</v>
      </c>
      <c r="AF1263" s="13" t="s">
        <v>42</v>
      </c>
      <c r="AG1263" s="13">
        <v>1</v>
      </c>
      <c r="AH1263" s="46" t="str">
        <f t="shared" si="40"/>
        <v>-1</v>
      </c>
      <c r="AI1263" s="46" t="s">
        <v>77</v>
      </c>
      <c r="AJ1263" s="46" t="str">
        <f t="shared" si="41"/>
        <v>0</v>
      </c>
      <c r="AK1263" s="13" t="s">
        <v>41</v>
      </c>
      <c r="AL1263" s="13" t="s">
        <v>41</v>
      </c>
      <c r="AM1263" s="13"/>
      <c r="AN1263" s="13">
        <v>101.31965006729475</v>
      </c>
      <c r="AO1263" s="13">
        <v>117.34261838440112</v>
      </c>
      <c r="AP1263" s="13">
        <v>125.13020833333333</v>
      </c>
      <c r="AQ1263" s="13">
        <v>148.05555555555554</v>
      </c>
      <c r="AR1263" s="36">
        <v>2940.2777968</v>
      </c>
      <c r="AS1263" s="36">
        <v>36.919794145083635</v>
      </c>
      <c r="AT1263" s="36">
        <v>2914.1715599999998</v>
      </c>
      <c r="AU1263" s="36">
        <v>2966.3840335999998</v>
      </c>
      <c r="AV1263" s="36">
        <v>1134.1542445</v>
      </c>
      <c r="AW1263" s="36">
        <v>80.54745735067992</v>
      </c>
      <c r="AX1263" s="36">
        <v>1077.1985912</v>
      </c>
      <c r="AY1263" s="36">
        <v>1191.1098978</v>
      </c>
      <c r="AZ1263" s="36">
        <v>107467.4</v>
      </c>
      <c r="BA1263" s="36" t="s">
        <v>50</v>
      </c>
      <c r="BB1263" s="36">
        <v>88178.4</v>
      </c>
      <c r="BC1263" s="36">
        <v>137778.70000000001</v>
      </c>
      <c r="BD1263" s="36">
        <v>3046.2071631999997</v>
      </c>
      <c r="BE1263" s="36">
        <v>186.72654076155237</v>
      </c>
      <c r="BF1263" s="36">
        <v>2914.1715599999998</v>
      </c>
      <c r="BG1263" s="36">
        <v>3178.2427663999997</v>
      </c>
      <c r="BH1263" s="36">
        <v>1244.5145729999999</v>
      </c>
      <c r="BI1263" s="36">
        <v>75.52561596196999</v>
      </c>
      <c r="BJ1263" s="36">
        <v>1191.1098978</v>
      </c>
      <c r="BK1263" s="36">
        <v>1297.9192481999999</v>
      </c>
      <c r="BL1263" s="36">
        <v>117571.14999999998</v>
      </c>
      <c r="BM1263" s="36">
        <v>17999.334404221849</v>
      </c>
      <c r="BN1263" s="36">
        <v>93689.5</v>
      </c>
      <c r="BO1263" s="36">
        <v>137778.70000000001</v>
      </c>
      <c r="BP1263" s="36">
        <v>3445.8181371999999</v>
      </c>
      <c r="BQ1263" s="36">
        <v>751.86179986547518</v>
      </c>
      <c r="BR1263" s="36">
        <v>2914.1715599999998</v>
      </c>
      <c r="BS1263" s="36">
        <v>3977.4647144</v>
      </c>
      <c r="BT1263" s="36">
        <v>1111.4599410000001</v>
      </c>
      <c r="BU1263" s="36">
        <v>112.64204914899118</v>
      </c>
      <c r="BV1263" s="36">
        <v>1031.8099841999999</v>
      </c>
      <c r="BW1263" s="36">
        <v>1191.1098978</v>
      </c>
      <c r="BX1263" s="36">
        <v>98339.556249999994</v>
      </c>
      <c r="BY1263" s="36">
        <v>18627.310574314266</v>
      </c>
      <c r="BZ1263" s="36">
        <v>82667.199999999997</v>
      </c>
      <c r="CA1263" s="36">
        <v>137778.70000000001</v>
      </c>
      <c r="CB1263" s="36"/>
      <c r="CC1263" s="40">
        <v>24.75</v>
      </c>
      <c r="CD1263" s="40">
        <v>66.650000000000006</v>
      </c>
      <c r="CE1263" s="40">
        <v>-87.363</v>
      </c>
    </row>
    <row r="1264" spans="1:83" s="5" customFormat="1">
      <c r="A1264" s="13" t="s">
        <v>601</v>
      </c>
      <c r="B1264" s="13">
        <v>1</v>
      </c>
      <c r="C1264" s="13">
        <v>4</v>
      </c>
      <c r="D1264" s="13" t="s">
        <v>67</v>
      </c>
      <c r="E1264" s="35" t="s">
        <v>513</v>
      </c>
      <c r="F1264" s="13" t="s">
        <v>36</v>
      </c>
      <c r="G1264" s="36"/>
      <c r="H1264" s="13">
        <v>1000188663</v>
      </c>
      <c r="I1264" s="37">
        <v>19</v>
      </c>
      <c r="J1264" s="37" t="s">
        <v>70</v>
      </c>
      <c r="K1264" s="38">
        <v>43560</v>
      </c>
      <c r="L1264" s="39">
        <v>0.49444444444444446</v>
      </c>
      <c r="M1264" s="37" t="s">
        <v>93</v>
      </c>
      <c r="N1264" s="37" t="s">
        <v>190</v>
      </c>
      <c r="O1264" s="37"/>
      <c r="P1264" s="37"/>
      <c r="Q1264" s="37">
        <v>4</v>
      </c>
      <c r="R1264" s="13" t="s">
        <v>55</v>
      </c>
      <c r="S1264" s="13" t="s">
        <v>63</v>
      </c>
      <c r="T1264" s="13" t="s">
        <v>42</v>
      </c>
      <c r="U1264" s="13" t="s">
        <v>52</v>
      </c>
      <c r="V1264" s="13" t="s">
        <v>42</v>
      </c>
      <c r="W1264" s="13" t="s">
        <v>72</v>
      </c>
      <c r="X1264" s="13" t="s">
        <v>76</v>
      </c>
      <c r="Y1264" s="13" t="s">
        <v>41</v>
      </c>
      <c r="Z1264" s="13" t="s">
        <v>41</v>
      </c>
      <c r="AA1264" s="13"/>
      <c r="AB1264" s="13">
        <v>0</v>
      </c>
      <c r="AC1264" s="13">
        <v>0</v>
      </c>
      <c r="AD1264" s="13" t="s">
        <v>42</v>
      </c>
      <c r="AE1264" s="13">
        <v>0</v>
      </c>
      <c r="AF1264" s="13" t="s">
        <v>42</v>
      </c>
      <c r="AG1264" s="13">
        <v>1</v>
      </c>
      <c r="AH1264" s="46" t="str">
        <f t="shared" si="40"/>
        <v>-1</v>
      </c>
      <c r="AI1264" s="46" t="s">
        <v>77</v>
      </c>
      <c r="AJ1264" s="46" t="str">
        <f t="shared" si="41"/>
        <v>0</v>
      </c>
      <c r="AK1264" s="13" t="s">
        <v>41</v>
      </c>
      <c r="AL1264" s="13" t="s">
        <v>41</v>
      </c>
      <c r="AM1264" s="13"/>
      <c r="AN1264" s="13">
        <v>101.31965006729475</v>
      </c>
      <c r="AO1264" s="13">
        <v>117.34261838440112</v>
      </c>
      <c r="AP1264" s="13">
        <v>125.13020833333333</v>
      </c>
      <c r="AQ1264" s="13">
        <v>148.05555555555554</v>
      </c>
      <c r="AR1264" s="36">
        <v>3014.8580899999997</v>
      </c>
      <c r="AS1264" s="36">
        <v>68.552667984118486</v>
      </c>
      <c r="AT1264" s="36">
        <v>2966.3840335999998</v>
      </c>
      <c r="AU1264" s="36">
        <v>3063.3321464000001</v>
      </c>
      <c r="AV1264" s="36">
        <v>888.70650770000009</v>
      </c>
      <c r="AW1264" s="36">
        <v>21.219285261021412</v>
      </c>
      <c r="AX1264" s="36">
        <v>873.70220720000009</v>
      </c>
      <c r="AY1264" s="36">
        <v>903.71080820000009</v>
      </c>
      <c r="AZ1264" s="36">
        <v>60622.6</v>
      </c>
      <c r="BA1264" s="36" t="s">
        <v>50</v>
      </c>
      <c r="BB1264" s="36">
        <v>60622.6</v>
      </c>
      <c r="BC1264" s="36">
        <v>60622.6</v>
      </c>
      <c r="BD1264" s="36">
        <v>2969.0780803999996</v>
      </c>
      <c r="BE1264" s="36">
        <v>133.2953784460091</v>
      </c>
      <c r="BF1264" s="36">
        <v>2874.8240143999997</v>
      </c>
      <c r="BG1264" s="36">
        <v>3063.3321464000001</v>
      </c>
      <c r="BH1264" s="36">
        <v>926.27834770000004</v>
      </c>
      <c r="BI1264" s="36">
        <v>31.915320430290468</v>
      </c>
      <c r="BJ1264" s="36">
        <v>903.71080820000009</v>
      </c>
      <c r="BK1264" s="36">
        <v>948.84588719999999</v>
      </c>
      <c r="BL1264" s="36">
        <v>61081.866666666661</v>
      </c>
      <c r="BM1264" s="36">
        <v>1124.9689892022207</v>
      </c>
      <c r="BN1264" s="36">
        <v>60622.6</v>
      </c>
      <c r="BO1264" s="36">
        <v>63378.2</v>
      </c>
      <c r="BP1264" s="36">
        <v>2988.7518531999999</v>
      </c>
      <c r="BQ1264" s="36">
        <v>105.47246212920211</v>
      </c>
      <c r="BR1264" s="36">
        <v>2914.1715599999998</v>
      </c>
      <c r="BS1264" s="36">
        <v>3063.3321464000001</v>
      </c>
      <c r="BT1264" s="36">
        <v>1047.410353</v>
      </c>
      <c r="BU1264" s="36">
        <v>203.22184516300123</v>
      </c>
      <c r="BV1264" s="36">
        <v>903.71080820000009</v>
      </c>
      <c r="BW1264" s="36">
        <v>1191.1098978</v>
      </c>
      <c r="BX1264" s="36">
        <v>77156.062500000015</v>
      </c>
      <c r="BY1264" s="36">
        <v>21697.421364112142</v>
      </c>
      <c r="BZ1264" s="36">
        <v>60622.6</v>
      </c>
      <c r="CA1264" s="36">
        <v>137778.70000000001</v>
      </c>
      <c r="CB1264" s="36"/>
      <c r="CC1264" s="40">
        <v>24.798000000000002</v>
      </c>
      <c r="CD1264" s="40">
        <v>64.573000000000008</v>
      </c>
      <c r="CE1264" s="40">
        <v>-85.581000000000003</v>
      </c>
    </row>
    <row r="1265" spans="1:83" s="5" customFormat="1">
      <c r="A1265" s="13" t="s">
        <v>601</v>
      </c>
      <c r="B1265" s="13">
        <v>1</v>
      </c>
      <c r="C1265" s="13">
        <v>6</v>
      </c>
      <c r="D1265" s="13" t="s">
        <v>73</v>
      </c>
      <c r="E1265" s="35" t="s">
        <v>514</v>
      </c>
      <c r="F1265" s="13" t="s">
        <v>36</v>
      </c>
      <c r="G1265" s="36"/>
      <c r="H1265" s="13">
        <v>1017237692</v>
      </c>
      <c r="I1265" s="37">
        <v>22</v>
      </c>
      <c r="J1265" s="37" t="s">
        <v>70</v>
      </c>
      <c r="K1265" s="38">
        <v>43560</v>
      </c>
      <c r="L1265" s="39">
        <v>0.4597222222222222</v>
      </c>
      <c r="M1265" s="37" t="s">
        <v>39</v>
      </c>
      <c r="N1265" s="37" t="s">
        <v>188</v>
      </c>
      <c r="O1265" s="37" t="s">
        <v>190</v>
      </c>
      <c r="P1265" s="37" t="s">
        <v>190</v>
      </c>
      <c r="Q1265" s="37">
        <v>1</v>
      </c>
      <c r="R1265" s="13" t="s">
        <v>55</v>
      </c>
      <c r="S1265" s="13" t="s">
        <v>44</v>
      </c>
      <c r="T1265" s="13" t="s">
        <v>41</v>
      </c>
      <c r="U1265" s="13" t="s">
        <v>52</v>
      </c>
      <c r="V1265" s="13" t="s">
        <v>42</v>
      </c>
      <c r="W1265" s="13" t="s">
        <v>66</v>
      </c>
      <c r="X1265" s="13" t="s">
        <v>47</v>
      </c>
      <c r="Y1265" s="13" t="s">
        <v>41</v>
      </c>
      <c r="Z1265" s="13" t="s">
        <v>41</v>
      </c>
      <c r="AA1265" s="13"/>
      <c r="AB1265" s="13">
        <v>0</v>
      </c>
      <c r="AC1265" s="13">
        <v>1</v>
      </c>
      <c r="AD1265" s="13" t="s">
        <v>41</v>
      </c>
      <c r="AE1265" s="13">
        <v>0</v>
      </c>
      <c r="AF1265" s="13" t="s">
        <v>42</v>
      </c>
      <c r="AG1265" s="13">
        <v>0</v>
      </c>
      <c r="AH1265" s="46" t="str">
        <f t="shared" si="40"/>
        <v>0</v>
      </c>
      <c r="AI1265" s="46" t="s">
        <v>49</v>
      </c>
      <c r="AJ1265" s="46" t="str">
        <f t="shared" si="41"/>
        <v>-1</v>
      </c>
      <c r="AK1265" s="13" t="s">
        <v>41</v>
      </c>
      <c r="AL1265" s="13" t="s">
        <v>41</v>
      </c>
      <c r="AM1265" s="13"/>
      <c r="AN1265" s="13">
        <v>101.31965006729475</v>
      </c>
      <c r="AO1265" s="13">
        <v>117.34261838440112</v>
      </c>
      <c r="AP1265" s="13">
        <v>125.13020833333333</v>
      </c>
      <c r="AQ1265" s="13">
        <v>148.05555555555554</v>
      </c>
      <c r="AR1265" s="36">
        <v>106.4</v>
      </c>
      <c r="AS1265" s="36">
        <v>0</v>
      </c>
      <c r="AT1265" s="36">
        <v>106.4</v>
      </c>
      <c r="AU1265" s="36">
        <v>106.4</v>
      </c>
      <c r="AV1265" s="36">
        <v>69.087091200000003</v>
      </c>
      <c r="AW1265" s="36">
        <v>0</v>
      </c>
      <c r="AX1265" s="36">
        <v>69.087091200000003</v>
      </c>
      <c r="AY1265" s="36">
        <v>69.087091200000003</v>
      </c>
      <c r="AZ1265" s="36">
        <v>77844.975000000006</v>
      </c>
      <c r="BA1265" s="36" t="s">
        <v>50</v>
      </c>
      <c r="BB1265" s="36">
        <v>77156.100000000006</v>
      </c>
      <c r="BC1265" s="36">
        <v>79911.600000000006</v>
      </c>
      <c r="BD1265" s="36">
        <v>102.45</v>
      </c>
      <c r="BE1265" s="36">
        <v>5.5861435713737295</v>
      </c>
      <c r="BF1265" s="36">
        <v>98.5</v>
      </c>
      <c r="BG1265" s="36">
        <v>106.4</v>
      </c>
      <c r="BH1265" s="36">
        <v>64.489445250000003</v>
      </c>
      <c r="BI1265" s="36">
        <v>6.5020532574797336</v>
      </c>
      <c r="BJ1265" s="36">
        <v>59.891799300000002</v>
      </c>
      <c r="BK1265" s="36">
        <v>69.087091200000003</v>
      </c>
      <c r="BL1265" s="36">
        <v>82667.21666666666</v>
      </c>
      <c r="BM1265" s="36">
        <v>3485.557305463024</v>
      </c>
      <c r="BN1265" s="36">
        <v>77156.100000000006</v>
      </c>
      <c r="BO1265" s="36">
        <v>85422.8</v>
      </c>
      <c r="BP1265" s="36">
        <v>90.65</v>
      </c>
      <c r="BQ1265" s="36">
        <v>22.273863607376246</v>
      </c>
      <c r="BR1265" s="36">
        <v>74.900000000000006</v>
      </c>
      <c r="BS1265" s="36">
        <v>106.4</v>
      </c>
      <c r="BT1265" s="36">
        <v>55.281047250000007</v>
      </c>
      <c r="BU1265" s="36">
        <v>19.524694596809006</v>
      </c>
      <c r="BV1265" s="36">
        <v>41.475003300000012</v>
      </c>
      <c r="BW1265" s="36">
        <v>69.087091200000003</v>
      </c>
      <c r="BX1265" s="36">
        <v>71644.912500000006</v>
      </c>
      <c r="BY1265" s="36">
        <v>10408.158522356365</v>
      </c>
      <c r="BZ1265" s="36">
        <v>57867</v>
      </c>
      <c r="CA1265" s="36">
        <v>85422.8</v>
      </c>
      <c r="CB1265" s="36"/>
      <c r="CC1265" s="40">
        <v>23.497</v>
      </c>
      <c r="CD1265" s="40">
        <v>70.662000000000006</v>
      </c>
      <c r="CE1265" s="40">
        <v>-54.102000000000004</v>
      </c>
    </row>
    <row r="1266" spans="1:83" s="5" customFormat="1">
      <c r="A1266" s="13" t="s">
        <v>601</v>
      </c>
      <c r="B1266" s="13">
        <v>1</v>
      </c>
      <c r="C1266" s="13">
        <v>6</v>
      </c>
      <c r="D1266" s="13" t="s">
        <v>73</v>
      </c>
      <c r="E1266" s="35" t="s">
        <v>514</v>
      </c>
      <c r="F1266" s="13" t="s">
        <v>36</v>
      </c>
      <c r="G1266" s="36"/>
      <c r="H1266" s="13">
        <v>1017237692</v>
      </c>
      <c r="I1266" s="37">
        <v>22</v>
      </c>
      <c r="J1266" s="37" t="s">
        <v>70</v>
      </c>
      <c r="K1266" s="38">
        <v>43560</v>
      </c>
      <c r="L1266" s="39">
        <v>0.47083333333333338</v>
      </c>
      <c r="M1266" s="37" t="s">
        <v>39</v>
      </c>
      <c r="N1266" s="37" t="s">
        <v>188</v>
      </c>
      <c r="O1266" s="37" t="s">
        <v>190</v>
      </c>
      <c r="P1266" s="37" t="s">
        <v>190</v>
      </c>
      <c r="Q1266" s="37">
        <v>2</v>
      </c>
      <c r="R1266" s="13" t="s">
        <v>55</v>
      </c>
      <c r="S1266" s="13" t="s">
        <v>44</v>
      </c>
      <c r="T1266" s="13" t="s">
        <v>41</v>
      </c>
      <c r="U1266" s="13" t="s">
        <v>52</v>
      </c>
      <c r="V1266" s="13" t="s">
        <v>42</v>
      </c>
      <c r="W1266" s="13" t="s">
        <v>66</v>
      </c>
      <c r="X1266" s="13" t="s">
        <v>47</v>
      </c>
      <c r="Y1266" s="13" t="s">
        <v>41</v>
      </c>
      <c r="Z1266" s="13" t="s">
        <v>41</v>
      </c>
      <c r="AA1266" s="13"/>
      <c r="AB1266" s="13">
        <v>0</v>
      </c>
      <c r="AC1266" s="13">
        <v>1</v>
      </c>
      <c r="AD1266" s="13" t="s">
        <v>41</v>
      </c>
      <c r="AE1266" s="13">
        <v>0</v>
      </c>
      <c r="AF1266" s="13" t="s">
        <v>42</v>
      </c>
      <c r="AG1266" s="13">
        <v>0</v>
      </c>
      <c r="AH1266" s="46" t="str">
        <f t="shared" si="40"/>
        <v>0</v>
      </c>
      <c r="AI1266" s="46" t="s">
        <v>49</v>
      </c>
      <c r="AJ1266" s="46" t="str">
        <f t="shared" si="41"/>
        <v>-1</v>
      </c>
      <c r="AK1266" s="13" t="s">
        <v>41</v>
      </c>
      <c r="AL1266" s="13" t="s">
        <v>41</v>
      </c>
      <c r="AM1266" s="13"/>
      <c r="AN1266" s="13">
        <v>101.31965006729475</v>
      </c>
      <c r="AO1266" s="13">
        <v>117.34261838440112</v>
      </c>
      <c r="AP1266" s="13">
        <v>125.13020833333333</v>
      </c>
      <c r="AQ1266" s="13">
        <v>148.05555555555554</v>
      </c>
      <c r="AR1266" s="36">
        <v>110.35</v>
      </c>
      <c r="AS1266" s="36">
        <v>5.5861435713737198</v>
      </c>
      <c r="AT1266" s="36">
        <v>106.4</v>
      </c>
      <c r="AU1266" s="36">
        <v>114.3</v>
      </c>
      <c r="AV1266" s="36">
        <v>78.21121685</v>
      </c>
      <c r="AW1266" s="36">
        <v>12.903462239026373</v>
      </c>
      <c r="AX1266" s="36">
        <v>69.087091200000003</v>
      </c>
      <c r="AY1266" s="36">
        <v>87.33534250000001</v>
      </c>
      <c r="AZ1266" s="36">
        <v>95067.3</v>
      </c>
      <c r="BA1266" s="36" t="s">
        <v>50</v>
      </c>
      <c r="BB1266" s="36">
        <v>93689.5</v>
      </c>
      <c r="BC1266" s="36">
        <v>99200.7</v>
      </c>
      <c r="BD1266" s="36">
        <v>114.3</v>
      </c>
      <c r="BE1266" s="36">
        <v>0</v>
      </c>
      <c r="BF1266" s="36">
        <v>114.3</v>
      </c>
      <c r="BG1266" s="36">
        <v>114.3</v>
      </c>
      <c r="BH1266" s="36">
        <v>82.804494099999999</v>
      </c>
      <c r="BI1266" s="36">
        <v>6.4075872563364431</v>
      </c>
      <c r="BJ1266" s="36">
        <v>78.273645700000003</v>
      </c>
      <c r="BK1266" s="36">
        <v>87.33534250000001</v>
      </c>
      <c r="BL1266" s="36">
        <v>91852.466666666674</v>
      </c>
      <c r="BM1266" s="36">
        <v>2845.9198025711621</v>
      </c>
      <c r="BN1266" s="36">
        <v>88178.4</v>
      </c>
      <c r="BO1266" s="36">
        <v>93689.5</v>
      </c>
      <c r="BP1266" s="36">
        <v>110.35</v>
      </c>
      <c r="BQ1266" s="36">
        <v>5.5861435713737198</v>
      </c>
      <c r="BR1266" s="36">
        <v>106.4</v>
      </c>
      <c r="BS1266" s="36">
        <v>114.3</v>
      </c>
      <c r="BT1266" s="36">
        <v>87.33534250000001</v>
      </c>
      <c r="BU1266" s="36">
        <v>0</v>
      </c>
      <c r="BV1266" s="36">
        <v>87.33534250000001</v>
      </c>
      <c r="BW1266" s="36">
        <v>87.33534250000001</v>
      </c>
      <c r="BX1266" s="36">
        <v>87317.256250000006</v>
      </c>
      <c r="BY1266" s="36">
        <v>5666.8128689730274</v>
      </c>
      <c r="BZ1266" s="36">
        <v>77156.100000000006</v>
      </c>
      <c r="CA1266" s="36">
        <v>93689.5</v>
      </c>
      <c r="CB1266" s="36"/>
      <c r="CC1266" s="40">
        <v>24.122</v>
      </c>
      <c r="CD1266" s="40">
        <v>67.951000000000008</v>
      </c>
      <c r="CE1266" s="40">
        <v>-63.914000000000001</v>
      </c>
    </row>
    <row r="1267" spans="1:83" s="5" customFormat="1">
      <c r="A1267" s="13" t="s">
        <v>601</v>
      </c>
      <c r="B1267" s="13">
        <v>1</v>
      </c>
      <c r="C1267" s="13">
        <v>6</v>
      </c>
      <c r="D1267" s="13" t="s">
        <v>73</v>
      </c>
      <c r="E1267" s="35" t="s">
        <v>514</v>
      </c>
      <c r="F1267" s="13" t="s">
        <v>36</v>
      </c>
      <c r="G1267" s="36"/>
      <c r="H1267" s="13">
        <v>1017237692</v>
      </c>
      <c r="I1267" s="37">
        <v>22</v>
      </c>
      <c r="J1267" s="37" t="s">
        <v>70</v>
      </c>
      <c r="K1267" s="38">
        <v>43560</v>
      </c>
      <c r="L1267" s="39">
        <v>0.48402777777777778</v>
      </c>
      <c r="M1267" s="37" t="s">
        <v>39</v>
      </c>
      <c r="N1267" s="37" t="s">
        <v>188</v>
      </c>
      <c r="O1267" s="37" t="s">
        <v>190</v>
      </c>
      <c r="P1267" s="37" t="s">
        <v>190</v>
      </c>
      <c r="Q1267" s="37">
        <v>3</v>
      </c>
      <c r="R1267" s="13" t="s">
        <v>43</v>
      </c>
      <c r="S1267" s="13" t="s">
        <v>44</v>
      </c>
      <c r="T1267" s="13" t="s">
        <v>41</v>
      </c>
      <c r="U1267" s="13" t="s">
        <v>52</v>
      </c>
      <c r="V1267" s="13" t="s">
        <v>42</v>
      </c>
      <c r="W1267" s="13" t="s">
        <v>66</v>
      </c>
      <c r="X1267" s="13" t="s">
        <v>47</v>
      </c>
      <c r="Y1267" s="13" t="s">
        <v>41</v>
      </c>
      <c r="Z1267" s="13" t="s">
        <v>41</v>
      </c>
      <c r="AA1267" s="13"/>
      <c r="AB1267" s="13">
        <v>-1</v>
      </c>
      <c r="AC1267" s="13">
        <v>1</v>
      </c>
      <c r="AD1267" s="13" t="s">
        <v>41</v>
      </c>
      <c r="AE1267" s="13">
        <v>0</v>
      </c>
      <c r="AF1267" s="13" t="s">
        <v>42</v>
      </c>
      <c r="AG1267" s="13">
        <v>0</v>
      </c>
      <c r="AH1267" s="46" t="str">
        <f t="shared" si="40"/>
        <v>0</v>
      </c>
      <c r="AI1267" s="46" t="s">
        <v>49</v>
      </c>
      <c r="AJ1267" s="46" t="str">
        <f t="shared" si="41"/>
        <v>-1</v>
      </c>
      <c r="AK1267" s="13" t="s">
        <v>41</v>
      </c>
      <c r="AL1267" s="13" t="s">
        <v>41</v>
      </c>
      <c r="AM1267" s="13"/>
      <c r="AN1267" s="13">
        <v>101.31965006729475</v>
      </c>
      <c r="AO1267" s="13">
        <v>117.34261838440112</v>
      </c>
      <c r="AP1267" s="13">
        <v>125.13020833333333</v>
      </c>
      <c r="AQ1267" s="13">
        <v>148.05555555555554</v>
      </c>
      <c r="AR1267" s="36">
        <v>98.550000000000011</v>
      </c>
      <c r="AS1267" s="36">
        <v>11.101576464628799</v>
      </c>
      <c r="AT1267" s="36">
        <v>90.7</v>
      </c>
      <c r="AU1267" s="36">
        <v>106.4</v>
      </c>
      <c r="AV1267" s="36">
        <v>64.480707850000016</v>
      </c>
      <c r="AW1267" s="36">
        <v>19.506159772439183</v>
      </c>
      <c r="AX1267" s="36">
        <v>50.687770000000015</v>
      </c>
      <c r="AY1267" s="36">
        <v>78.273645700000003</v>
      </c>
      <c r="AZ1267" s="36">
        <v>107467.4</v>
      </c>
      <c r="BA1267" s="36" t="s">
        <v>50</v>
      </c>
      <c r="BB1267" s="36">
        <v>88178.4</v>
      </c>
      <c r="BC1267" s="36">
        <v>137778.70000000001</v>
      </c>
      <c r="BD1267" s="36">
        <v>102.45</v>
      </c>
      <c r="BE1267" s="36">
        <v>5.5861435713737295</v>
      </c>
      <c r="BF1267" s="36">
        <v>98.5</v>
      </c>
      <c r="BG1267" s="36">
        <v>106.4</v>
      </c>
      <c r="BH1267" s="36">
        <v>73.680368450000003</v>
      </c>
      <c r="BI1267" s="36">
        <v>6.4958749826897932</v>
      </c>
      <c r="BJ1267" s="36">
        <v>69.087091200000003</v>
      </c>
      <c r="BK1267" s="36">
        <v>78.273645700000003</v>
      </c>
      <c r="BL1267" s="36">
        <v>117571.14999999998</v>
      </c>
      <c r="BM1267" s="36">
        <v>17999.334404221849</v>
      </c>
      <c r="BN1267" s="36">
        <v>93689.5</v>
      </c>
      <c r="BO1267" s="36">
        <v>137778.70000000001</v>
      </c>
      <c r="BP1267" s="36">
        <v>106.4</v>
      </c>
      <c r="BQ1267" s="36">
        <v>0</v>
      </c>
      <c r="BR1267" s="36">
        <v>106.4</v>
      </c>
      <c r="BS1267" s="36">
        <v>106.4</v>
      </c>
      <c r="BT1267" s="36">
        <v>73.680368450000003</v>
      </c>
      <c r="BU1267" s="36">
        <v>6.4958749826897932</v>
      </c>
      <c r="BV1267" s="36">
        <v>69.087091200000003</v>
      </c>
      <c r="BW1267" s="36">
        <v>78.273645700000003</v>
      </c>
      <c r="BX1267" s="36">
        <v>98339.556249999994</v>
      </c>
      <c r="BY1267" s="36">
        <v>18627.310574314266</v>
      </c>
      <c r="BZ1267" s="36">
        <v>82667.199999999997</v>
      </c>
      <c r="CA1267" s="36">
        <v>137778.70000000001</v>
      </c>
      <c r="CB1267" s="36"/>
      <c r="CC1267" s="40">
        <v>24.75</v>
      </c>
      <c r="CD1267" s="40">
        <v>66.650000000000006</v>
      </c>
      <c r="CE1267" s="40">
        <v>-87.363</v>
      </c>
    </row>
    <row r="1268" spans="1:83" s="5" customFormat="1">
      <c r="A1268" s="13" t="s">
        <v>601</v>
      </c>
      <c r="B1268" s="13">
        <v>1</v>
      </c>
      <c r="C1268" s="13">
        <v>6</v>
      </c>
      <c r="D1268" s="13" t="s">
        <v>73</v>
      </c>
      <c r="E1268" s="35" t="s">
        <v>514</v>
      </c>
      <c r="F1268" s="13" t="s">
        <v>36</v>
      </c>
      <c r="G1268" s="36"/>
      <c r="H1268" s="13">
        <v>1017237692</v>
      </c>
      <c r="I1268" s="37">
        <v>22</v>
      </c>
      <c r="J1268" s="37" t="s">
        <v>70</v>
      </c>
      <c r="K1268" s="38">
        <v>43560</v>
      </c>
      <c r="L1268" s="39">
        <v>0.49444444444444446</v>
      </c>
      <c r="M1268" s="37" t="s">
        <v>39</v>
      </c>
      <c r="N1268" s="37" t="s">
        <v>188</v>
      </c>
      <c r="O1268" s="37" t="s">
        <v>190</v>
      </c>
      <c r="P1268" s="37" t="s">
        <v>190</v>
      </c>
      <c r="Q1268" s="37">
        <v>4</v>
      </c>
      <c r="R1268" s="13" t="s">
        <v>43</v>
      </c>
      <c r="S1268" s="13" t="s">
        <v>44</v>
      </c>
      <c r="T1268" s="13" t="s">
        <v>41</v>
      </c>
      <c r="U1268" s="13" t="s">
        <v>52</v>
      </c>
      <c r="V1268" s="13" t="s">
        <v>42</v>
      </c>
      <c r="W1268" s="13" t="s">
        <v>66</v>
      </c>
      <c r="X1268" s="13" t="s">
        <v>47</v>
      </c>
      <c r="Y1268" s="13" t="s">
        <v>41</v>
      </c>
      <c r="Z1268" s="13" t="s">
        <v>41</v>
      </c>
      <c r="AA1268" s="13"/>
      <c r="AB1268" s="13">
        <v>-1</v>
      </c>
      <c r="AC1268" s="13">
        <v>1</v>
      </c>
      <c r="AD1268" s="13" t="s">
        <v>41</v>
      </c>
      <c r="AE1268" s="13">
        <v>0</v>
      </c>
      <c r="AF1268" s="13" t="s">
        <v>42</v>
      </c>
      <c r="AG1268" s="13">
        <v>0</v>
      </c>
      <c r="AH1268" s="46" t="str">
        <f t="shared" si="40"/>
        <v>0</v>
      </c>
      <c r="AI1268" s="46" t="s">
        <v>49</v>
      </c>
      <c r="AJ1268" s="46" t="str">
        <f t="shared" si="41"/>
        <v>-1</v>
      </c>
      <c r="AK1268" s="13" t="s">
        <v>41</v>
      </c>
      <c r="AL1268" s="13" t="s">
        <v>41</v>
      </c>
      <c r="AM1268" s="13"/>
      <c r="AN1268" s="13">
        <v>101.31965006729475</v>
      </c>
      <c r="AO1268" s="13">
        <v>117.34261838440112</v>
      </c>
      <c r="AP1268" s="13">
        <v>125.13020833333333</v>
      </c>
      <c r="AQ1268" s="13">
        <v>148.05555555555554</v>
      </c>
      <c r="AR1268" s="36">
        <v>74.900000000000006</v>
      </c>
      <c r="AS1268" s="36">
        <v>0</v>
      </c>
      <c r="AT1268" s="36">
        <v>74.900000000000006</v>
      </c>
      <c r="AU1268" s="36">
        <v>74.900000000000006</v>
      </c>
      <c r="AV1268" s="36">
        <v>59.891799300000002</v>
      </c>
      <c r="AW1268" s="36">
        <v>0</v>
      </c>
      <c r="AX1268" s="36">
        <v>59.891799300000002</v>
      </c>
      <c r="AY1268" s="36">
        <v>59.891799300000002</v>
      </c>
      <c r="AZ1268" s="36">
        <v>60622.6</v>
      </c>
      <c r="BA1268" s="36" t="s">
        <v>50</v>
      </c>
      <c r="BB1268" s="36">
        <v>60622.6</v>
      </c>
      <c r="BC1268" s="36">
        <v>60622.6</v>
      </c>
      <c r="BD1268" s="36">
        <v>78.849999999999994</v>
      </c>
      <c r="BE1268" s="36">
        <v>5.5861435713737198</v>
      </c>
      <c r="BF1268" s="36">
        <v>74.900000000000006</v>
      </c>
      <c r="BG1268" s="36">
        <v>82.8</v>
      </c>
      <c r="BH1268" s="36">
        <v>64.489445250000003</v>
      </c>
      <c r="BI1268" s="36">
        <v>6.5020532574797336</v>
      </c>
      <c r="BJ1268" s="36">
        <v>59.891799300000002</v>
      </c>
      <c r="BK1268" s="36">
        <v>69.087091200000003</v>
      </c>
      <c r="BL1268" s="36">
        <v>61081.866666666661</v>
      </c>
      <c r="BM1268" s="36">
        <v>1124.9689892022207</v>
      </c>
      <c r="BN1268" s="36">
        <v>60622.6</v>
      </c>
      <c r="BO1268" s="36">
        <v>63378.2</v>
      </c>
      <c r="BP1268" s="36">
        <v>90.65</v>
      </c>
      <c r="BQ1268" s="36">
        <v>22.273863607376246</v>
      </c>
      <c r="BR1268" s="36">
        <v>74.900000000000006</v>
      </c>
      <c r="BS1268" s="36">
        <v>106.4</v>
      </c>
      <c r="BT1268" s="36">
        <v>69.082722500000003</v>
      </c>
      <c r="BU1268" s="36">
        <v>12.997928240169498</v>
      </c>
      <c r="BV1268" s="36">
        <v>59.891799300000002</v>
      </c>
      <c r="BW1268" s="36">
        <v>78.273645700000003</v>
      </c>
      <c r="BX1268" s="36">
        <v>77156.062500000015</v>
      </c>
      <c r="BY1268" s="36">
        <v>21697.421364112142</v>
      </c>
      <c r="BZ1268" s="36">
        <v>60622.6</v>
      </c>
      <c r="CA1268" s="36">
        <v>137778.70000000001</v>
      </c>
      <c r="CB1268" s="36"/>
      <c r="CC1268" s="40">
        <v>24.798000000000002</v>
      </c>
      <c r="CD1268" s="40">
        <v>64.573000000000008</v>
      </c>
      <c r="CE1268" s="40">
        <v>-85.581000000000003</v>
      </c>
    </row>
    <row r="1269" spans="1:83" s="5" customFormat="1">
      <c r="A1269" s="13" t="s">
        <v>601</v>
      </c>
      <c r="B1269" s="13">
        <v>1</v>
      </c>
      <c r="C1269" s="13">
        <v>7</v>
      </c>
      <c r="D1269" s="13" t="s">
        <v>78</v>
      </c>
      <c r="E1269" s="35" t="s">
        <v>515</v>
      </c>
      <c r="F1269" s="13" t="s">
        <v>36</v>
      </c>
      <c r="G1269" s="36"/>
      <c r="H1269" s="13">
        <v>1000439553</v>
      </c>
      <c r="I1269" s="37">
        <v>19</v>
      </c>
      <c r="J1269" s="37" t="s">
        <v>70</v>
      </c>
      <c r="K1269" s="38">
        <v>43560</v>
      </c>
      <c r="L1269" s="39">
        <v>0.4597222222222222</v>
      </c>
      <c r="M1269" s="37" t="s">
        <v>39</v>
      </c>
      <c r="N1269" s="37" t="s">
        <v>190</v>
      </c>
      <c r="O1269" s="37"/>
      <c r="P1269" s="37" t="s">
        <v>190</v>
      </c>
      <c r="Q1269" s="37">
        <v>1</v>
      </c>
      <c r="R1269" s="13" t="s">
        <v>62</v>
      </c>
      <c r="S1269" s="13" t="s">
        <v>127</v>
      </c>
      <c r="T1269" s="13" t="s">
        <v>42</v>
      </c>
      <c r="U1269" s="13" t="s">
        <v>45</v>
      </c>
      <c r="V1269" s="13" t="s">
        <v>41</v>
      </c>
      <c r="W1269" s="13" t="s">
        <v>72</v>
      </c>
      <c r="X1269" s="13" t="s">
        <v>76</v>
      </c>
      <c r="Y1269" s="13" t="s">
        <v>41</v>
      </c>
      <c r="Z1269" s="13" t="s">
        <v>41</v>
      </c>
      <c r="AA1269" s="13"/>
      <c r="AB1269" s="13">
        <v>1</v>
      </c>
      <c r="AC1269" s="13">
        <v>-1</v>
      </c>
      <c r="AD1269" s="13" t="s">
        <v>42</v>
      </c>
      <c r="AE1269" s="13">
        <v>1</v>
      </c>
      <c r="AF1269" s="13" t="s">
        <v>41</v>
      </c>
      <c r="AG1269" s="13">
        <v>1</v>
      </c>
      <c r="AH1269" s="46" t="str">
        <f t="shared" si="40"/>
        <v>-1</v>
      </c>
      <c r="AI1269" s="46" t="s">
        <v>77</v>
      </c>
      <c r="AJ1269" s="46" t="str">
        <f t="shared" si="41"/>
        <v>0</v>
      </c>
      <c r="AK1269" s="13" t="s">
        <v>41</v>
      </c>
      <c r="AL1269" s="13" t="s">
        <v>41</v>
      </c>
      <c r="AM1269" s="13"/>
      <c r="AN1269" s="13">
        <v>101.31965006729475</v>
      </c>
      <c r="AO1269" s="13">
        <v>117.34261838440112</v>
      </c>
      <c r="AP1269" s="13">
        <v>125.13020833333333</v>
      </c>
      <c r="AQ1269" s="13">
        <v>148.05555555555554</v>
      </c>
      <c r="AR1269" s="36">
        <v>4058.5864587500005</v>
      </c>
      <c r="AS1269" s="36">
        <v>234.52595514884419</v>
      </c>
      <c r="AT1269" s="36">
        <v>3892.7515655000007</v>
      </c>
      <c r="AU1269" s="36">
        <v>4224.4213520000003</v>
      </c>
      <c r="AV1269" s="36">
        <v>432.63937250000004</v>
      </c>
      <c r="AW1269" s="36">
        <v>8.4932062027780724</v>
      </c>
      <c r="AX1269" s="36">
        <v>426.63376879999998</v>
      </c>
      <c r="AY1269" s="36">
        <v>438.64497620000003</v>
      </c>
      <c r="AZ1269" s="36">
        <v>77844.975000000006</v>
      </c>
      <c r="BA1269" s="36" t="s">
        <v>50</v>
      </c>
      <c r="BB1269" s="36">
        <v>77156.100000000006</v>
      </c>
      <c r="BC1269" s="36">
        <v>79911.600000000006</v>
      </c>
      <c r="BD1269" s="36">
        <v>4066.7472575000011</v>
      </c>
      <c r="BE1269" s="36">
        <v>246.06706742089244</v>
      </c>
      <c r="BF1269" s="36">
        <v>3892.7515655000007</v>
      </c>
      <c r="BG1269" s="36">
        <v>4240.7429495000015</v>
      </c>
      <c r="BH1269" s="36">
        <v>414.70228689999999</v>
      </c>
      <c r="BI1269" s="36">
        <v>16.873663522189055</v>
      </c>
      <c r="BJ1269" s="36">
        <v>402.77080500000005</v>
      </c>
      <c r="BK1269" s="36">
        <v>426.63376879999998</v>
      </c>
      <c r="BL1269" s="36">
        <v>82667.21666666666</v>
      </c>
      <c r="BM1269" s="36">
        <v>3485.557305463024</v>
      </c>
      <c r="BN1269" s="36">
        <v>77156.100000000006</v>
      </c>
      <c r="BO1269" s="36">
        <v>85422.8</v>
      </c>
      <c r="BP1269" s="36">
        <v>3746.7910077500001</v>
      </c>
      <c r="BQ1269" s="36">
        <v>206.41940034159188</v>
      </c>
      <c r="BR1269" s="36">
        <v>3600.8304499999999</v>
      </c>
      <c r="BS1269" s="36">
        <v>3892.7515655000007</v>
      </c>
      <c r="BT1269" s="36">
        <v>360.8061869</v>
      </c>
      <c r="BU1269" s="36">
        <v>93.094259101205552</v>
      </c>
      <c r="BV1269" s="36">
        <v>294.97860500000002</v>
      </c>
      <c r="BW1269" s="36">
        <v>426.63376879999998</v>
      </c>
      <c r="BX1269" s="36">
        <v>71644.912500000006</v>
      </c>
      <c r="BY1269" s="36">
        <v>10408.158522356365</v>
      </c>
      <c r="BZ1269" s="36">
        <v>57867</v>
      </c>
      <c r="CA1269" s="36">
        <v>85422.8</v>
      </c>
      <c r="CB1269" s="36"/>
      <c r="CC1269" s="40">
        <v>23.497</v>
      </c>
      <c r="CD1269" s="40">
        <v>70.662000000000006</v>
      </c>
      <c r="CE1269" s="40">
        <v>-54.102000000000004</v>
      </c>
    </row>
    <row r="1270" spans="1:83" s="5" customFormat="1">
      <c r="A1270" s="13" t="s">
        <v>601</v>
      </c>
      <c r="B1270" s="13">
        <v>1</v>
      </c>
      <c r="C1270" s="13">
        <v>7</v>
      </c>
      <c r="D1270" s="13" t="s">
        <v>78</v>
      </c>
      <c r="E1270" s="35" t="s">
        <v>515</v>
      </c>
      <c r="F1270" s="13" t="s">
        <v>36</v>
      </c>
      <c r="G1270" s="36"/>
      <c r="H1270" s="13">
        <v>1000439553</v>
      </c>
      <c r="I1270" s="37">
        <v>19</v>
      </c>
      <c r="J1270" s="37" t="s">
        <v>70</v>
      </c>
      <c r="K1270" s="38">
        <v>43560</v>
      </c>
      <c r="L1270" s="39">
        <v>0.47083333333333338</v>
      </c>
      <c r="M1270" s="37" t="s">
        <v>39</v>
      </c>
      <c r="N1270" s="37" t="s">
        <v>190</v>
      </c>
      <c r="O1270" s="37"/>
      <c r="P1270" s="37" t="s">
        <v>190</v>
      </c>
      <c r="Q1270" s="37">
        <v>2</v>
      </c>
      <c r="R1270" s="13" t="s">
        <v>62</v>
      </c>
      <c r="S1270" s="13" t="s">
        <v>127</v>
      </c>
      <c r="T1270" s="13" t="s">
        <v>42</v>
      </c>
      <c r="U1270" s="13" t="s">
        <v>45</v>
      </c>
      <c r="V1270" s="13" t="s">
        <v>41</v>
      </c>
      <c r="W1270" s="13" t="s">
        <v>66</v>
      </c>
      <c r="X1270" s="13" t="s">
        <v>76</v>
      </c>
      <c r="Y1270" s="13" t="s">
        <v>41</v>
      </c>
      <c r="Z1270" s="13" t="s">
        <v>41</v>
      </c>
      <c r="AA1270" s="13"/>
      <c r="AB1270" s="13">
        <v>1</v>
      </c>
      <c r="AC1270" s="13">
        <v>-1</v>
      </c>
      <c r="AD1270" s="13" t="s">
        <v>42</v>
      </c>
      <c r="AE1270" s="13">
        <v>1</v>
      </c>
      <c r="AF1270" s="13" t="s">
        <v>41</v>
      </c>
      <c r="AG1270" s="13">
        <v>0</v>
      </c>
      <c r="AH1270" s="46" t="str">
        <f t="shared" si="40"/>
        <v>0</v>
      </c>
      <c r="AI1270" s="46" t="s">
        <v>77</v>
      </c>
      <c r="AJ1270" s="46" t="str">
        <f t="shared" si="41"/>
        <v>0</v>
      </c>
      <c r="AK1270" s="13" t="s">
        <v>41</v>
      </c>
      <c r="AL1270" s="13" t="s">
        <v>41</v>
      </c>
      <c r="AM1270" s="13"/>
      <c r="AN1270" s="13">
        <v>101.31965006729475</v>
      </c>
      <c r="AO1270" s="13">
        <v>117.34261838440112</v>
      </c>
      <c r="AP1270" s="13">
        <v>125.13020833333333</v>
      </c>
      <c r="AQ1270" s="13">
        <v>148.05555555555554</v>
      </c>
      <c r="AR1270" s="36">
        <v>4177.5649575000007</v>
      </c>
      <c r="AS1270" s="36">
        <v>89.347173129900057</v>
      </c>
      <c r="AT1270" s="36">
        <v>4114.3869654999999</v>
      </c>
      <c r="AU1270" s="36">
        <v>4240.7429495000015</v>
      </c>
      <c r="AV1270" s="36">
        <v>456.66678009999998</v>
      </c>
      <c r="AW1270" s="36">
        <v>8.496736645515119</v>
      </c>
      <c r="AX1270" s="36">
        <v>450.65868</v>
      </c>
      <c r="AY1270" s="36">
        <v>462.67488019999996</v>
      </c>
      <c r="AZ1270" s="36">
        <v>95067.3</v>
      </c>
      <c r="BA1270" s="36" t="s">
        <v>50</v>
      </c>
      <c r="BB1270" s="36">
        <v>93689.5</v>
      </c>
      <c r="BC1270" s="36">
        <v>99200.7</v>
      </c>
      <c r="BD1270" s="36">
        <v>4382.5446837500012</v>
      </c>
      <c r="BE1270" s="36">
        <v>200.53793574437509</v>
      </c>
      <c r="BF1270" s="36">
        <v>4240.7429495000015</v>
      </c>
      <c r="BG1270" s="36">
        <v>4524.346418000001</v>
      </c>
      <c r="BH1270" s="36">
        <v>468.68422850000002</v>
      </c>
      <c r="BI1270" s="36">
        <v>8.4985018668837427</v>
      </c>
      <c r="BJ1270" s="36">
        <v>462.67488019999996</v>
      </c>
      <c r="BK1270" s="36">
        <v>474.69357680000002</v>
      </c>
      <c r="BL1270" s="36">
        <v>91852.466666666674</v>
      </c>
      <c r="BM1270" s="36">
        <v>2845.9198025711621</v>
      </c>
      <c r="BN1270" s="36">
        <v>88178.4</v>
      </c>
      <c r="BO1270" s="36">
        <v>93689.5</v>
      </c>
      <c r="BP1270" s="36">
        <v>4191.4270595000016</v>
      </c>
      <c r="BQ1270" s="36">
        <v>69.743200478500128</v>
      </c>
      <c r="BR1270" s="36">
        <v>4142.1111695000009</v>
      </c>
      <c r="BS1270" s="36">
        <v>4240.7429495000015</v>
      </c>
      <c r="BT1270" s="36">
        <v>444.65432449999997</v>
      </c>
      <c r="BU1270" s="36">
        <v>25.484914272439767</v>
      </c>
      <c r="BV1270" s="36">
        <v>426.63376879999998</v>
      </c>
      <c r="BW1270" s="36">
        <v>462.67488019999996</v>
      </c>
      <c r="BX1270" s="36">
        <v>87317.256250000006</v>
      </c>
      <c r="BY1270" s="36">
        <v>5666.8128689730274</v>
      </c>
      <c r="BZ1270" s="36">
        <v>77156.100000000006</v>
      </c>
      <c r="CA1270" s="36">
        <v>93689.5</v>
      </c>
      <c r="CB1270" s="36"/>
      <c r="CC1270" s="40">
        <v>24.122</v>
      </c>
      <c r="CD1270" s="40">
        <v>67.951000000000008</v>
      </c>
      <c r="CE1270" s="40">
        <v>-63.914000000000001</v>
      </c>
    </row>
    <row r="1271" spans="1:83" s="5" customFormat="1">
      <c r="A1271" s="13" t="s">
        <v>601</v>
      </c>
      <c r="B1271" s="13">
        <v>1</v>
      </c>
      <c r="C1271" s="13">
        <v>8</v>
      </c>
      <c r="D1271" s="13" t="s">
        <v>85</v>
      </c>
      <c r="E1271" s="35" t="s">
        <v>516</v>
      </c>
      <c r="F1271" s="13" t="s">
        <v>36</v>
      </c>
      <c r="G1271" s="36"/>
      <c r="H1271" s="13">
        <v>1046669686</v>
      </c>
      <c r="I1271" s="37">
        <v>19</v>
      </c>
      <c r="J1271" s="37" t="s">
        <v>70</v>
      </c>
      <c r="K1271" s="38">
        <v>43560</v>
      </c>
      <c r="L1271" s="39">
        <v>0.4597222222222222</v>
      </c>
      <c r="M1271" s="37" t="s">
        <v>93</v>
      </c>
      <c r="N1271" s="37" t="s">
        <v>190</v>
      </c>
      <c r="O1271" s="37"/>
      <c r="P1271" s="37" t="s">
        <v>190</v>
      </c>
      <c r="Q1271" s="37">
        <v>1</v>
      </c>
      <c r="R1271" s="13" t="s">
        <v>55</v>
      </c>
      <c r="S1271" s="13" t="s">
        <v>56</v>
      </c>
      <c r="T1271" s="13" t="s">
        <v>41</v>
      </c>
      <c r="U1271" s="13" t="s">
        <v>52</v>
      </c>
      <c r="V1271" s="13" t="s">
        <v>42</v>
      </c>
      <c r="W1271" s="13" t="s">
        <v>135</v>
      </c>
      <c r="X1271" s="13" t="s">
        <v>47</v>
      </c>
      <c r="Y1271" s="13" t="s">
        <v>41</v>
      </c>
      <c r="Z1271" s="13" t="s">
        <v>41</v>
      </c>
      <c r="AA1271" s="13"/>
      <c r="AB1271" s="13">
        <v>0</v>
      </c>
      <c r="AC1271" s="13">
        <v>2</v>
      </c>
      <c r="AD1271" s="13" t="s">
        <v>41</v>
      </c>
      <c r="AE1271" s="13">
        <v>0</v>
      </c>
      <c r="AF1271" s="13" t="s">
        <v>42</v>
      </c>
      <c r="AG1271" s="13">
        <v>2</v>
      </c>
      <c r="AH1271" s="46" t="str">
        <f t="shared" si="40"/>
        <v>-2</v>
      </c>
      <c r="AI1271" s="46" t="s">
        <v>49</v>
      </c>
      <c r="AJ1271" s="46" t="str">
        <f t="shared" si="41"/>
        <v>-1</v>
      </c>
      <c r="AK1271" s="13" t="s">
        <v>41</v>
      </c>
      <c r="AL1271" s="13" t="s">
        <v>41</v>
      </c>
      <c r="AM1271" s="13"/>
      <c r="AN1271" s="13">
        <v>101.31965006729475</v>
      </c>
      <c r="AO1271" s="13">
        <v>117.34261838440112</v>
      </c>
      <c r="AP1271" s="13">
        <v>125.13020833333333</v>
      </c>
      <c r="AQ1271" s="13">
        <v>148.05555555555554</v>
      </c>
      <c r="AR1271" s="36">
        <v>163.05965475000002</v>
      </c>
      <c r="AS1271" s="36">
        <v>6.0165838642659297</v>
      </c>
      <c r="AT1271" s="36">
        <v>158.80528750000002</v>
      </c>
      <c r="AU1271" s="36">
        <v>167.31402200000002</v>
      </c>
      <c r="AV1271" s="36">
        <v>182.08329907499999</v>
      </c>
      <c r="AW1271" s="36">
        <v>7.2538582452751452</v>
      </c>
      <c r="AX1271" s="36">
        <v>176.95404671999998</v>
      </c>
      <c r="AY1271" s="36">
        <v>187.21255142999999</v>
      </c>
      <c r="AZ1271" s="36">
        <v>77844.975000000006</v>
      </c>
      <c r="BA1271" s="36" t="s">
        <v>50</v>
      </c>
      <c r="BB1271" s="36">
        <v>77156.100000000006</v>
      </c>
      <c r="BC1271" s="36">
        <v>79911.600000000006</v>
      </c>
      <c r="BD1271" s="36">
        <v>163.05965475000002</v>
      </c>
      <c r="BE1271" s="36">
        <v>6.0165838642659297</v>
      </c>
      <c r="BF1271" s="36">
        <v>158.80528750000002</v>
      </c>
      <c r="BG1271" s="36">
        <v>167.31402200000002</v>
      </c>
      <c r="BH1271" s="36">
        <v>187.21255142999999</v>
      </c>
      <c r="BI1271" s="36">
        <v>0</v>
      </c>
      <c r="BJ1271" s="36">
        <v>187.21255142999999</v>
      </c>
      <c r="BK1271" s="36">
        <v>187.21255142999999</v>
      </c>
      <c r="BL1271" s="36">
        <v>82667.21666666666</v>
      </c>
      <c r="BM1271" s="36">
        <v>3485.557305463024</v>
      </c>
      <c r="BN1271" s="36">
        <v>77156.100000000006</v>
      </c>
      <c r="BO1271" s="36">
        <v>85422.8</v>
      </c>
      <c r="BP1271" s="36">
        <v>141.81064375</v>
      </c>
      <c r="BQ1271" s="36">
        <v>24.034055678949194</v>
      </c>
      <c r="BR1271" s="36">
        <v>124.81599999999999</v>
      </c>
      <c r="BS1271" s="36">
        <v>158.80528750000002</v>
      </c>
      <c r="BT1271" s="36">
        <v>176.95448359</v>
      </c>
      <c r="BU1271" s="36">
        <v>14.507098663071273</v>
      </c>
      <c r="BV1271" s="36">
        <v>166.69641575</v>
      </c>
      <c r="BW1271" s="36">
        <v>187.21255142999999</v>
      </c>
      <c r="BX1271" s="36">
        <v>71644.912500000006</v>
      </c>
      <c r="BY1271" s="36">
        <v>10408.158522356365</v>
      </c>
      <c r="BZ1271" s="36">
        <v>57867</v>
      </c>
      <c r="CA1271" s="36">
        <v>85422.8</v>
      </c>
      <c r="CB1271" s="36"/>
      <c r="CC1271" s="40">
        <v>23.497</v>
      </c>
      <c r="CD1271" s="40">
        <v>70.662000000000006</v>
      </c>
      <c r="CE1271" s="40">
        <v>-54.102000000000004</v>
      </c>
    </row>
    <row r="1272" spans="1:83" s="5" customFormat="1">
      <c r="A1272" s="13" t="s">
        <v>601</v>
      </c>
      <c r="B1272" s="13">
        <v>1</v>
      </c>
      <c r="C1272" s="13">
        <v>8</v>
      </c>
      <c r="D1272" s="13" t="s">
        <v>85</v>
      </c>
      <c r="E1272" s="35" t="s">
        <v>516</v>
      </c>
      <c r="F1272" s="13" t="s">
        <v>36</v>
      </c>
      <c r="G1272" s="36"/>
      <c r="H1272" s="13">
        <v>1046669686</v>
      </c>
      <c r="I1272" s="37">
        <v>19</v>
      </c>
      <c r="J1272" s="37" t="s">
        <v>70</v>
      </c>
      <c r="K1272" s="38">
        <v>43560</v>
      </c>
      <c r="L1272" s="39">
        <v>0.47083333333333338</v>
      </c>
      <c r="M1272" s="37" t="s">
        <v>93</v>
      </c>
      <c r="N1272" s="37" t="s">
        <v>190</v>
      </c>
      <c r="O1272" s="37"/>
      <c r="P1272" s="37" t="s">
        <v>190</v>
      </c>
      <c r="Q1272" s="37">
        <v>2</v>
      </c>
      <c r="R1272" s="13" t="s">
        <v>55</v>
      </c>
      <c r="S1272" s="13" t="s">
        <v>56</v>
      </c>
      <c r="T1272" s="13" t="s">
        <v>41</v>
      </c>
      <c r="U1272" s="13" t="s">
        <v>52</v>
      </c>
      <c r="V1272" s="13" t="s">
        <v>42</v>
      </c>
      <c r="W1272" s="13" t="s">
        <v>72</v>
      </c>
      <c r="X1272" s="13" t="s">
        <v>76</v>
      </c>
      <c r="Y1272" s="13" t="s">
        <v>41</v>
      </c>
      <c r="Z1272" s="13" t="s">
        <v>41</v>
      </c>
      <c r="AA1272" s="13"/>
      <c r="AB1272" s="13">
        <v>0</v>
      </c>
      <c r="AC1272" s="13">
        <v>2</v>
      </c>
      <c r="AD1272" s="13" t="s">
        <v>41</v>
      </c>
      <c r="AE1272" s="13">
        <v>0</v>
      </c>
      <c r="AF1272" s="13" t="s">
        <v>42</v>
      </c>
      <c r="AG1272" s="13">
        <v>1</v>
      </c>
      <c r="AH1272" s="46" t="str">
        <f t="shared" si="40"/>
        <v>-1</v>
      </c>
      <c r="AI1272" s="46" t="s">
        <v>77</v>
      </c>
      <c r="AJ1272" s="46" t="str">
        <f t="shared" si="41"/>
        <v>0</v>
      </c>
      <c r="AK1272" s="13" t="s">
        <v>41</v>
      </c>
      <c r="AL1272" s="13" t="s">
        <v>41</v>
      </c>
      <c r="AM1272" s="13"/>
      <c r="AN1272" s="13">
        <v>101.31965006729475</v>
      </c>
      <c r="AO1272" s="13">
        <v>117.34261838440112</v>
      </c>
      <c r="AP1272" s="13">
        <v>125.13020833333333</v>
      </c>
      <c r="AQ1272" s="13">
        <v>148.05555555555554</v>
      </c>
      <c r="AR1272" s="36">
        <v>188.50405900000001</v>
      </c>
      <c r="AS1272" s="36">
        <v>5.9273805760523013</v>
      </c>
      <c r="AT1272" s="36">
        <v>184.31276800000001</v>
      </c>
      <c r="AU1272" s="36">
        <v>192.69535000000002</v>
      </c>
      <c r="AV1272" s="36">
        <v>217.92879277499998</v>
      </c>
      <c r="AW1272" s="36">
        <v>14.420185149249702</v>
      </c>
      <c r="AX1272" s="36">
        <v>207.73218206999996</v>
      </c>
      <c r="AY1272" s="36">
        <v>228.12540347999999</v>
      </c>
      <c r="AZ1272" s="36">
        <v>95067.3</v>
      </c>
      <c r="BA1272" s="36" t="s">
        <v>50</v>
      </c>
      <c r="BB1272" s="36">
        <v>93689.5</v>
      </c>
      <c r="BC1272" s="36">
        <v>99200.7</v>
      </c>
      <c r="BD1272" s="36">
        <v>196.93727475000003</v>
      </c>
      <c r="BE1272" s="36">
        <v>5.9989875120161145</v>
      </c>
      <c r="BF1272" s="36">
        <v>192.69535000000002</v>
      </c>
      <c r="BG1272" s="36">
        <v>201.17919950000004</v>
      </c>
      <c r="BH1272" s="36">
        <v>217.92879277499998</v>
      </c>
      <c r="BI1272" s="36">
        <v>14.420185149249702</v>
      </c>
      <c r="BJ1272" s="36">
        <v>207.73218206999996</v>
      </c>
      <c r="BK1272" s="36">
        <v>228.12540347999999</v>
      </c>
      <c r="BL1272" s="36">
        <v>91852.466666666674</v>
      </c>
      <c r="BM1272" s="36">
        <v>2845.9198025711621</v>
      </c>
      <c r="BN1272" s="36">
        <v>88178.4</v>
      </c>
      <c r="BO1272" s="36">
        <v>93689.5</v>
      </c>
      <c r="BP1272" s="36">
        <v>184.25593275000003</v>
      </c>
      <c r="BQ1272" s="36">
        <v>11.935138333475436</v>
      </c>
      <c r="BR1272" s="36">
        <v>175.81651550000004</v>
      </c>
      <c r="BS1272" s="36">
        <v>192.69535000000002</v>
      </c>
      <c r="BT1272" s="36">
        <v>207.668977455</v>
      </c>
      <c r="BU1272" s="36">
        <v>28.929755122236941</v>
      </c>
      <c r="BV1272" s="36">
        <v>187.21255142999999</v>
      </c>
      <c r="BW1272" s="36">
        <v>228.12540347999999</v>
      </c>
      <c r="BX1272" s="36">
        <v>87317.256250000006</v>
      </c>
      <c r="BY1272" s="36">
        <v>5666.8128689730274</v>
      </c>
      <c r="BZ1272" s="36">
        <v>77156.100000000006</v>
      </c>
      <c r="CA1272" s="36">
        <v>93689.5</v>
      </c>
      <c r="CB1272" s="36"/>
      <c r="CC1272" s="40">
        <v>24.122</v>
      </c>
      <c r="CD1272" s="40">
        <v>67.951000000000008</v>
      </c>
      <c r="CE1272" s="40">
        <v>-63.914000000000001</v>
      </c>
    </row>
    <row r="1273" spans="1:83" s="5" customFormat="1">
      <c r="A1273" s="13" t="s">
        <v>601</v>
      </c>
      <c r="B1273" s="13">
        <v>1</v>
      </c>
      <c r="C1273" s="13">
        <v>8</v>
      </c>
      <c r="D1273" s="13" t="s">
        <v>85</v>
      </c>
      <c r="E1273" s="35" t="s">
        <v>516</v>
      </c>
      <c r="F1273" s="13" t="s">
        <v>36</v>
      </c>
      <c r="G1273" s="36"/>
      <c r="H1273" s="13">
        <v>1046669686</v>
      </c>
      <c r="I1273" s="37">
        <v>19</v>
      </c>
      <c r="J1273" s="37" t="s">
        <v>70</v>
      </c>
      <c r="K1273" s="38">
        <v>43560</v>
      </c>
      <c r="L1273" s="39">
        <v>0.48402777777777778</v>
      </c>
      <c r="M1273" s="37" t="s">
        <v>93</v>
      </c>
      <c r="N1273" s="37" t="s">
        <v>190</v>
      </c>
      <c r="O1273" s="37"/>
      <c r="P1273" s="37" t="s">
        <v>190</v>
      </c>
      <c r="Q1273" s="37">
        <v>3</v>
      </c>
      <c r="R1273" s="13" t="s">
        <v>55</v>
      </c>
      <c r="S1273" s="13" t="s">
        <v>44</v>
      </c>
      <c r="T1273" s="13" t="s">
        <v>41</v>
      </c>
      <c r="U1273" s="13" t="s">
        <v>52</v>
      </c>
      <c r="V1273" s="13" t="s">
        <v>42</v>
      </c>
      <c r="W1273" s="13" t="s">
        <v>66</v>
      </c>
      <c r="X1273" s="13" t="s">
        <v>76</v>
      </c>
      <c r="Y1273" s="13" t="s">
        <v>41</v>
      </c>
      <c r="Z1273" s="13" t="s">
        <v>41</v>
      </c>
      <c r="AA1273" s="13"/>
      <c r="AB1273" s="13">
        <v>0</v>
      </c>
      <c r="AC1273" s="13">
        <v>1</v>
      </c>
      <c r="AD1273" s="13" t="s">
        <v>41</v>
      </c>
      <c r="AE1273" s="13">
        <v>0</v>
      </c>
      <c r="AF1273" s="13" t="s">
        <v>42</v>
      </c>
      <c r="AG1273" s="13">
        <v>0</v>
      </c>
      <c r="AH1273" s="46" t="str">
        <f t="shared" si="40"/>
        <v>0</v>
      </c>
      <c r="AI1273" s="46" t="s">
        <v>77</v>
      </c>
      <c r="AJ1273" s="46" t="str">
        <f t="shared" si="41"/>
        <v>0</v>
      </c>
      <c r="AK1273" s="13" t="s">
        <v>41</v>
      </c>
      <c r="AL1273" s="13" t="s">
        <v>41</v>
      </c>
      <c r="AM1273" s="13"/>
      <c r="AN1273" s="13">
        <v>101.31965006729475</v>
      </c>
      <c r="AO1273" s="13">
        <v>117.34261838440112</v>
      </c>
      <c r="AP1273" s="13">
        <v>125.13020833333333</v>
      </c>
      <c r="AQ1273" s="13">
        <v>148.05555555555554</v>
      </c>
      <c r="AR1273" s="36">
        <v>150.28719150000001</v>
      </c>
      <c r="AS1273" s="36">
        <v>12.046406888796032</v>
      </c>
      <c r="AT1273" s="36">
        <v>141.76909549999999</v>
      </c>
      <c r="AU1273" s="36">
        <v>158.80528750000002</v>
      </c>
      <c r="AV1273" s="36">
        <v>161.63295059000001</v>
      </c>
      <c r="AW1273" s="36">
        <v>7.1608211018756434</v>
      </c>
      <c r="AX1273" s="36">
        <v>156.56948543000001</v>
      </c>
      <c r="AY1273" s="36">
        <v>166.69641575</v>
      </c>
      <c r="AZ1273" s="36">
        <v>107467.4</v>
      </c>
      <c r="BA1273" s="36" t="s">
        <v>50</v>
      </c>
      <c r="BB1273" s="36">
        <v>88178.4</v>
      </c>
      <c r="BC1273" s="36">
        <v>137778.70000000001</v>
      </c>
      <c r="BD1273" s="36">
        <v>154.54779975000002</v>
      </c>
      <c r="BE1273" s="36">
        <v>6.0209969176873068</v>
      </c>
      <c r="BF1273" s="36">
        <v>150.29031200000003</v>
      </c>
      <c r="BG1273" s="36">
        <v>158.80528750000002</v>
      </c>
      <c r="BH1273" s="36">
        <v>166.69641575</v>
      </c>
      <c r="BI1273" s="36">
        <v>0</v>
      </c>
      <c r="BJ1273" s="36">
        <v>166.69641575</v>
      </c>
      <c r="BK1273" s="36">
        <v>166.69641575</v>
      </c>
      <c r="BL1273" s="36">
        <v>117571.14999999998</v>
      </c>
      <c r="BM1273" s="36">
        <v>17999.334404221849</v>
      </c>
      <c r="BN1273" s="36">
        <v>93689.5</v>
      </c>
      <c r="BO1273" s="36">
        <v>137778.70000000001</v>
      </c>
      <c r="BP1273" s="36">
        <v>167.31090150000003</v>
      </c>
      <c r="BQ1273" s="36">
        <v>12.028754675110482</v>
      </c>
      <c r="BR1273" s="36">
        <v>158.80528750000002</v>
      </c>
      <c r="BS1273" s="36">
        <v>175.81651550000004</v>
      </c>
      <c r="BT1273" s="36">
        <v>187.21429890999997</v>
      </c>
      <c r="BU1273" s="36">
        <v>29.01666863605853</v>
      </c>
      <c r="BV1273" s="36">
        <v>166.69641575</v>
      </c>
      <c r="BW1273" s="36">
        <v>207.73218206999996</v>
      </c>
      <c r="BX1273" s="36">
        <v>98339.556249999994</v>
      </c>
      <c r="BY1273" s="36">
        <v>18627.310574314266</v>
      </c>
      <c r="BZ1273" s="36">
        <v>82667.199999999997</v>
      </c>
      <c r="CA1273" s="36">
        <v>137778.70000000001</v>
      </c>
      <c r="CB1273" s="36"/>
      <c r="CC1273" s="40">
        <v>24.75</v>
      </c>
      <c r="CD1273" s="40">
        <v>66.650000000000006</v>
      </c>
      <c r="CE1273" s="40">
        <v>-87.363</v>
      </c>
    </row>
    <row r="1274" spans="1:83" s="5" customFormat="1">
      <c r="A1274" s="13" t="s">
        <v>601</v>
      </c>
      <c r="B1274" s="13">
        <v>1</v>
      </c>
      <c r="C1274" s="13">
        <v>9</v>
      </c>
      <c r="D1274" s="13" t="s">
        <v>117</v>
      </c>
      <c r="E1274" s="35" t="s">
        <v>517</v>
      </c>
      <c r="F1274" s="13" t="s">
        <v>36</v>
      </c>
      <c r="G1274" s="36"/>
      <c r="H1274" s="13">
        <v>1007241143</v>
      </c>
      <c r="I1274" s="37">
        <v>18</v>
      </c>
      <c r="J1274" s="37" t="s">
        <v>38</v>
      </c>
      <c r="K1274" s="38">
        <v>43560</v>
      </c>
      <c r="L1274" s="39">
        <v>0.4597222222222222</v>
      </c>
      <c r="M1274" s="37" t="s">
        <v>39</v>
      </c>
      <c r="N1274" s="37" t="s">
        <v>188</v>
      </c>
      <c r="O1274" s="37" t="s">
        <v>188</v>
      </c>
      <c r="P1274" s="37" t="s">
        <v>188</v>
      </c>
      <c r="Q1274" s="37">
        <v>1</v>
      </c>
      <c r="R1274" s="13" t="s">
        <v>43</v>
      </c>
      <c r="S1274" s="13" t="s">
        <v>56</v>
      </c>
      <c r="T1274" s="13" t="s">
        <v>41</v>
      </c>
      <c r="U1274" s="13" t="s">
        <v>52</v>
      </c>
      <c r="V1274" s="13" t="s">
        <v>42</v>
      </c>
      <c r="W1274" s="13" t="s">
        <v>66</v>
      </c>
      <c r="X1274" s="13" t="s">
        <v>76</v>
      </c>
      <c r="Y1274" s="13" t="s">
        <v>41</v>
      </c>
      <c r="Z1274" s="13" t="s">
        <v>41</v>
      </c>
      <c r="AA1274" s="13"/>
      <c r="AB1274" s="13">
        <v>-1</v>
      </c>
      <c r="AC1274" s="13">
        <v>2</v>
      </c>
      <c r="AD1274" s="13" t="s">
        <v>41</v>
      </c>
      <c r="AE1274" s="13">
        <v>0</v>
      </c>
      <c r="AF1274" s="13" t="s">
        <v>42</v>
      </c>
      <c r="AG1274" s="13">
        <v>0</v>
      </c>
      <c r="AH1274" s="46" t="str">
        <f t="shared" si="40"/>
        <v>0</v>
      </c>
      <c r="AI1274" s="46" t="s">
        <v>77</v>
      </c>
      <c r="AJ1274" s="46" t="str">
        <f t="shared" si="41"/>
        <v>0</v>
      </c>
      <c r="AK1274" s="13" t="s">
        <v>41</v>
      </c>
      <c r="AL1274" s="13" t="s">
        <v>41</v>
      </c>
      <c r="AM1274" s="13"/>
      <c r="AN1274" s="13">
        <v>101.31965006729475</v>
      </c>
      <c r="AO1274" s="13">
        <v>117.34261838440112</v>
      </c>
      <c r="AP1274" s="13">
        <v>125.13020833333333</v>
      </c>
      <c r="AQ1274" s="13">
        <v>148.05555555555554</v>
      </c>
      <c r="AR1274" s="36">
        <v>83.239690554999996</v>
      </c>
      <c r="AS1274" s="36">
        <v>5.7383989419407273</v>
      </c>
      <c r="AT1274" s="36">
        <v>79.182029749999998</v>
      </c>
      <c r="AU1274" s="36">
        <v>87.297351359999993</v>
      </c>
      <c r="AV1274" s="36">
        <v>89.364784</v>
      </c>
      <c r="AW1274" s="36">
        <v>0</v>
      </c>
      <c r="AX1274" s="36">
        <v>89.364784</v>
      </c>
      <c r="AY1274" s="36">
        <v>89.364784</v>
      </c>
      <c r="AZ1274" s="36">
        <v>77844.975000000006</v>
      </c>
      <c r="BA1274" s="36" t="s">
        <v>50</v>
      </c>
      <c r="BB1274" s="36">
        <v>77156.100000000006</v>
      </c>
      <c r="BC1274" s="36">
        <v>79911.600000000006</v>
      </c>
      <c r="BD1274" s="36">
        <v>83.239690554999996</v>
      </c>
      <c r="BE1274" s="36">
        <v>5.7383989419407273</v>
      </c>
      <c r="BF1274" s="36">
        <v>79.182029749999998</v>
      </c>
      <c r="BG1274" s="36">
        <v>87.297351359999993</v>
      </c>
      <c r="BH1274" s="36">
        <v>89.364784</v>
      </c>
      <c r="BI1274" s="36">
        <v>0</v>
      </c>
      <c r="BJ1274" s="36">
        <v>89.364784</v>
      </c>
      <c r="BK1274" s="36">
        <v>89.364784</v>
      </c>
      <c r="BL1274" s="36">
        <v>82667.21666666666</v>
      </c>
      <c r="BM1274" s="36">
        <v>3485.557305463024</v>
      </c>
      <c r="BN1274" s="36">
        <v>77156.100000000006</v>
      </c>
      <c r="BO1274" s="36">
        <v>85422.8</v>
      </c>
      <c r="BP1274" s="36">
        <v>71.114725634999999</v>
      </c>
      <c r="BQ1274" s="36">
        <v>22.885688775102725</v>
      </c>
      <c r="BR1274" s="36">
        <v>54.932099909999998</v>
      </c>
      <c r="BS1274" s="36">
        <v>87.297351359999993</v>
      </c>
      <c r="BT1274" s="36">
        <v>75.934784000000008</v>
      </c>
      <c r="BU1274" s="36">
        <v>18.992888142670598</v>
      </c>
      <c r="BV1274" s="36">
        <v>62.504784000000001</v>
      </c>
      <c r="BW1274" s="36">
        <v>89.364784</v>
      </c>
      <c r="BX1274" s="36">
        <v>71644.912500000006</v>
      </c>
      <c r="BY1274" s="36">
        <v>10408.158522356365</v>
      </c>
      <c r="BZ1274" s="36">
        <v>57867</v>
      </c>
      <c r="CA1274" s="36">
        <v>85422.8</v>
      </c>
      <c r="CB1274" s="36"/>
      <c r="CC1274" s="40">
        <v>23.497</v>
      </c>
      <c r="CD1274" s="40">
        <v>70.662000000000006</v>
      </c>
      <c r="CE1274" s="40">
        <v>-54.102000000000004</v>
      </c>
    </row>
    <row r="1275" spans="1:83" s="5" customFormat="1">
      <c r="A1275" s="13" t="s">
        <v>601</v>
      </c>
      <c r="B1275" s="13">
        <v>1</v>
      </c>
      <c r="C1275" s="13">
        <v>9</v>
      </c>
      <c r="D1275" s="13" t="s">
        <v>117</v>
      </c>
      <c r="E1275" s="35" t="s">
        <v>517</v>
      </c>
      <c r="F1275" s="13" t="s">
        <v>36</v>
      </c>
      <c r="G1275" s="36"/>
      <c r="H1275" s="13">
        <v>1007241143</v>
      </c>
      <c r="I1275" s="37">
        <v>18</v>
      </c>
      <c r="J1275" s="37" t="s">
        <v>38</v>
      </c>
      <c r="K1275" s="38">
        <v>43560</v>
      </c>
      <c r="L1275" s="39">
        <v>0.47083333333333338</v>
      </c>
      <c r="M1275" s="37" t="s">
        <v>39</v>
      </c>
      <c r="N1275" s="37" t="s">
        <v>188</v>
      </c>
      <c r="O1275" s="37" t="s">
        <v>188</v>
      </c>
      <c r="P1275" s="37" t="s">
        <v>188</v>
      </c>
      <c r="Q1275" s="37">
        <v>2</v>
      </c>
      <c r="R1275" s="13" t="s">
        <v>43</v>
      </c>
      <c r="S1275" s="13" t="s">
        <v>56</v>
      </c>
      <c r="T1275" s="13" t="s">
        <v>41</v>
      </c>
      <c r="U1275" s="13" t="s">
        <v>52</v>
      </c>
      <c r="V1275" s="13" t="s">
        <v>42</v>
      </c>
      <c r="W1275" s="13" t="s">
        <v>135</v>
      </c>
      <c r="X1275" s="13" t="s">
        <v>76</v>
      </c>
      <c r="Y1275" s="13" t="s">
        <v>41</v>
      </c>
      <c r="Z1275" s="13" t="s">
        <v>41</v>
      </c>
      <c r="AA1275" s="13"/>
      <c r="AB1275" s="13">
        <v>-1</v>
      </c>
      <c r="AC1275" s="13">
        <v>2</v>
      </c>
      <c r="AD1275" s="13" t="s">
        <v>41</v>
      </c>
      <c r="AE1275" s="13">
        <v>0</v>
      </c>
      <c r="AF1275" s="13" t="s">
        <v>42</v>
      </c>
      <c r="AG1275" s="13">
        <v>2</v>
      </c>
      <c r="AH1275" s="46" t="str">
        <f t="shared" si="40"/>
        <v>-2</v>
      </c>
      <c r="AI1275" s="46" t="s">
        <v>77</v>
      </c>
      <c r="AJ1275" s="46" t="str">
        <f t="shared" si="41"/>
        <v>0</v>
      </c>
      <c r="AK1275" s="13" t="s">
        <v>41</v>
      </c>
      <c r="AL1275" s="13" t="s">
        <v>41</v>
      </c>
      <c r="AM1275" s="13"/>
      <c r="AN1275" s="13">
        <v>101.31965006729475</v>
      </c>
      <c r="AO1275" s="13">
        <v>117.34261838440112</v>
      </c>
      <c r="AP1275" s="13">
        <v>125.13020833333333</v>
      </c>
      <c r="AQ1275" s="13">
        <v>148.05555555555554</v>
      </c>
      <c r="AR1275" s="36">
        <v>95.411549589999993</v>
      </c>
      <c r="AS1275" s="36">
        <v>0</v>
      </c>
      <c r="AT1275" s="36">
        <v>95.411549589999993</v>
      </c>
      <c r="AU1275" s="36">
        <v>95.411549589999993</v>
      </c>
      <c r="AV1275" s="36">
        <v>109.30585250000001</v>
      </c>
      <c r="AW1275" s="36">
        <v>9.4744905270998281</v>
      </c>
      <c r="AX1275" s="36">
        <v>102.60637600000001</v>
      </c>
      <c r="AY1275" s="36">
        <v>116.005329</v>
      </c>
      <c r="AZ1275" s="36">
        <v>95067.3</v>
      </c>
      <c r="BA1275" s="36" t="s">
        <v>50</v>
      </c>
      <c r="BB1275" s="36">
        <v>93689.5</v>
      </c>
      <c r="BC1275" s="36">
        <v>99200.7</v>
      </c>
      <c r="BD1275" s="36">
        <v>95.411549589999993</v>
      </c>
      <c r="BE1275" s="36">
        <v>0</v>
      </c>
      <c r="BF1275" s="36">
        <v>95.411549589999993</v>
      </c>
      <c r="BG1275" s="36">
        <v>95.411549589999993</v>
      </c>
      <c r="BH1275" s="36">
        <v>116.005329</v>
      </c>
      <c r="BI1275" s="36">
        <v>0</v>
      </c>
      <c r="BJ1275" s="36">
        <v>116.005329</v>
      </c>
      <c r="BK1275" s="36">
        <v>116.005329</v>
      </c>
      <c r="BL1275" s="36">
        <v>91852.466666666674</v>
      </c>
      <c r="BM1275" s="36">
        <v>2845.9198025711621</v>
      </c>
      <c r="BN1275" s="36">
        <v>88178.4</v>
      </c>
      <c r="BO1275" s="36">
        <v>93689.5</v>
      </c>
      <c r="BP1275" s="36">
        <v>87.296789669999995</v>
      </c>
      <c r="BQ1275" s="36">
        <v>11.476003534265608</v>
      </c>
      <c r="BR1275" s="36">
        <v>79.182029749999998</v>
      </c>
      <c r="BS1275" s="36">
        <v>95.411549589999993</v>
      </c>
      <c r="BT1275" s="36">
        <v>102.6850565</v>
      </c>
      <c r="BU1275" s="36">
        <v>18.837710024005332</v>
      </c>
      <c r="BV1275" s="36">
        <v>89.364784</v>
      </c>
      <c r="BW1275" s="36">
        <v>116.005329</v>
      </c>
      <c r="BX1275" s="36">
        <v>87317.256250000006</v>
      </c>
      <c r="BY1275" s="36">
        <v>5666.8128689730274</v>
      </c>
      <c r="BZ1275" s="36">
        <v>77156.100000000006</v>
      </c>
      <c r="CA1275" s="36">
        <v>93689.5</v>
      </c>
      <c r="CB1275" s="36"/>
      <c r="CC1275" s="40">
        <v>24.122</v>
      </c>
      <c r="CD1275" s="40">
        <v>67.951000000000008</v>
      </c>
      <c r="CE1275" s="40">
        <v>-63.914000000000001</v>
      </c>
    </row>
    <row r="1276" spans="1:83" s="5" customFormat="1">
      <c r="A1276" s="13" t="s">
        <v>601</v>
      </c>
      <c r="B1276" s="13">
        <v>1</v>
      </c>
      <c r="C1276" s="13">
        <v>9</v>
      </c>
      <c r="D1276" s="13" t="s">
        <v>117</v>
      </c>
      <c r="E1276" s="35" t="s">
        <v>517</v>
      </c>
      <c r="F1276" s="13" t="s">
        <v>36</v>
      </c>
      <c r="G1276" s="36"/>
      <c r="H1276" s="13">
        <v>1007241143</v>
      </c>
      <c r="I1276" s="37">
        <v>18</v>
      </c>
      <c r="J1276" s="37" t="s">
        <v>38</v>
      </c>
      <c r="K1276" s="38">
        <v>43560</v>
      </c>
      <c r="L1276" s="39">
        <v>0.48402777777777778</v>
      </c>
      <c r="M1276" s="37" t="s">
        <v>39</v>
      </c>
      <c r="N1276" s="37" t="s">
        <v>188</v>
      </c>
      <c r="O1276" s="37" t="s">
        <v>188</v>
      </c>
      <c r="P1276" s="37" t="s">
        <v>188</v>
      </c>
      <c r="Q1276" s="37">
        <v>3</v>
      </c>
      <c r="R1276" s="13" t="s">
        <v>55</v>
      </c>
      <c r="S1276" s="13" t="s">
        <v>56</v>
      </c>
      <c r="T1276" s="13" t="s">
        <v>41</v>
      </c>
      <c r="U1276" s="13" t="s">
        <v>52</v>
      </c>
      <c r="V1276" s="13" t="s">
        <v>42</v>
      </c>
      <c r="W1276" s="13" t="s">
        <v>66</v>
      </c>
      <c r="X1276" s="13" t="s">
        <v>76</v>
      </c>
      <c r="Y1276" s="13" t="s">
        <v>41</v>
      </c>
      <c r="Z1276" s="13" t="s">
        <v>41</v>
      </c>
      <c r="AA1276" s="13"/>
      <c r="AB1276" s="13">
        <v>0</v>
      </c>
      <c r="AC1276" s="13">
        <v>2</v>
      </c>
      <c r="AD1276" s="13" t="s">
        <v>41</v>
      </c>
      <c r="AE1276" s="13">
        <v>0</v>
      </c>
      <c r="AF1276" s="13" t="s">
        <v>42</v>
      </c>
      <c r="AG1276" s="13">
        <v>0</v>
      </c>
      <c r="AH1276" s="46" t="str">
        <f t="shared" si="40"/>
        <v>0</v>
      </c>
      <c r="AI1276" s="46" t="s">
        <v>77</v>
      </c>
      <c r="AJ1276" s="46" t="str">
        <f t="shared" si="41"/>
        <v>0</v>
      </c>
      <c r="AK1276" s="13" t="s">
        <v>41</v>
      </c>
      <c r="AL1276" s="13" t="s">
        <v>41</v>
      </c>
      <c r="AM1276" s="13"/>
      <c r="AN1276" s="13">
        <v>101.31965006729475</v>
      </c>
      <c r="AO1276" s="13">
        <v>117.34261838440112</v>
      </c>
      <c r="AP1276" s="13">
        <v>125.13020833333333</v>
      </c>
      <c r="AQ1276" s="13">
        <v>148.05555555555554</v>
      </c>
      <c r="AR1276" s="36">
        <v>79.232841474999987</v>
      </c>
      <c r="AS1276" s="36">
        <v>11.404939253258847</v>
      </c>
      <c r="AT1276" s="36">
        <v>71.16833158999998</v>
      </c>
      <c r="AU1276" s="36">
        <v>87.297351359999993</v>
      </c>
      <c r="AV1276" s="36">
        <v>89.364784</v>
      </c>
      <c r="AW1276" s="36">
        <v>0</v>
      </c>
      <c r="AX1276" s="36">
        <v>89.364784</v>
      </c>
      <c r="AY1276" s="36">
        <v>89.364784</v>
      </c>
      <c r="AZ1276" s="36">
        <v>107467.4</v>
      </c>
      <c r="BA1276" s="36" t="s">
        <v>50</v>
      </c>
      <c r="BB1276" s="36">
        <v>88178.4</v>
      </c>
      <c r="BC1276" s="36">
        <v>137778.70000000001</v>
      </c>
      <c r="BD1276" s="36">
        <v>79.232841474999987</v>
      </c>
      <c r="BE1276" s="36">
        <v>11.404939253258847</v>
      </c>
      <c r="BF1276" s="36">
        <v>71.16833158999998</v>
      </c>
      <c r="BG1276" s="36">
        <v>87.297351359999993</v>
      </c>
      <c r="BH1276" s="36">
        <v>89.364784</v>
      </c>
      <c r="BI1276" s="36">
        <v>0</v>
      </c>
      <c r="BJ1276" s="36">
        <v>89.364784</v>
      </c>
      <c r="BK1276" s="36">
        <v>89.364784</v>
      </c>
      <c r="BL1276" s="36">
        <v>117571.14999999998</v>
      </c>
      <c r="BM1276" s="36">
        <v>17999.334404221849</v>
      </c>
      <c r="BN1276" s="36">
        <v>93689.5</v>
      </c>
      <c r="BO1276" s="36">
        <v>137778.70000000001</v>
      </c>
      <c r="BP1276" s="36">
        <v>87.297351359999993</v>
      </c>
      <c r="BQ1276" s="36">
        <v>0</v>
      </c>
      <c r="BR1276" s="36">
        <v>87.297351359999993</v>
      </c>
      <c r="BS1276" s="36">
        <v>87.297351359999993</v>
      </c>
      <c r="BT1276" s="36">
        <v>95.985579999999999</v>
      </c>
      <c r="BU1276" s="36">
        <v>9.3632194969055469</v>
      </c>
      <c r="BV1276" s="36">
        <v>89.364784</v>
      </c>
      <c r="BW1276" s="36">
        <v>102.60637600000001</v>
      </c>
      <c r="BX1276" s="36">
        <v>98339.556249999994</v>
      </c>
      <c r="BY1276" s="36">
        <v>18627.310574314266</v>
      </c>
      <c r="BZ1276" s="36">
        <v>82667.199999999997</v>
      </c>
      <c r="CA1276" s="36">
        <v>137778.70000000001</v>
      </c>
      <c r="CB1276" s="36"/>
      <c r="CC1276" s="40">
        <v>24.75</v>
      </c>
      <c r="CD1276" s="40">
        <v>66.650000000000006</v>
      </c>
      <c r="CE1276" s="40">
        <v>-87.363</v>
      </c>
    </row>
    <row r="1277" spans="1:83" s="5" customFormat="1">
      <c r="A1277" s="13" t="s">
        <v>601</v>
      </c>
      <c r="B1277" s="13">
        <v>1</v>
      </c>
      <c r="C1277" s="13">
        <v>10</v>
      </c>
      <c r="D1277" s="13" t="s">
        <v>90</v>
      </c>
      <c r="E1277" s="35" t="s">
        <v>518</v>
      </c>
      <c r="F1277" s="13" t="s">
        <v>36</v>
      </c>
      <c r="G1277" s="36"/>
      <c r="H1277" s="13">
        <v>1003262093</v>
      </c>
      <c r="I1277" s="37">
        <v>18</v>
      </c>
      <c r="J1277" s="37" t="s">
        <v>38</v>
      </c>
      <c r="K1277" s="38">
        <v>43560</v>
      </c>
      <c r="L1277" s="39">
        <v>0.4597222222222222</v>
      </c>
      <c r="M1277" s="37" t="s">
        <v>39</v>
      </c>
      <c r="N1277" s="37" t="s">
        <v>190</v>
      </c>
      <c r="O1277" s="37"/>
      <c r="P1277" s="37"/>
      <c r="Q1277" s="37">
        <v>1</v>
      </c>
      <c r="R1277" s="13" t="s">
        <v>62</v>
      </c>
      <c r="S1277" s="13" t="s">
        <v>63</v>
      </c>
      <c r="T1277" s="13" t="s">
        <v>42</v>
      </c>
      <c r="U1277" s="13" t="s">
        <v>52</v>
      </c>
      <c r="V1277" s="13" t="s">
        <v>42</v>
      </c>
      <c r="W1277" s="13" t="s">
        <v>135</v>
      </c>
      <c r="X1277" s="13" t="s">
        <v>106</v>
      </c>
      <c r="Y1277" s="13" t="s">
        <v>42</v>
      </c>
      <c r="Z1277" s="13" t="s">
        <v>41</v>
      </c>
      <c r="AA1277" s="13"/>
      <c r="AB1277" s="13">
        <v>1</v>
      </c>
      <c r="AC1277" s="13">
        <v>0</v>
      </c>
      <c r="AD1277" s="13" t="s">
        <v>42</v>
      </c>
      <c r="AE1277" s="13">
        <v>0</v>
      </c>
      <c r="AF1277" s="13" t="s">
        <v>42</v>
      </c>
      <c r="AG1277" s="13">
        <v>2</v>
      </c>
      <c r="AH1277" s="46" t="str">
        <f t="shared" si="40"/>
        <v>-2</v>
      </c>
      <c r="AI1277" s="46" t="s">
        <v>48</v>
      </c>
      <c r="AJ1277" s="46" t="str">
        <f t="shared" si="41"/>
        <v>1</v>
      </c>
      <c r="AK1277" s="13" t="s">
        <v>42</v>
      </c>
      <c r="AL1277" s="13" t="s">
        <v>41</v>
      </c>
      <c r="AM1277" s="13"/>
      <c r="AN1277" s="13">
        <v>101.31965006729475</v>
      </c>
      <c r="AO1277" s="13">
        <v>117.34261838440112</v>
      </c>
      <c r="AP1277" s="13">
        <v>125.13020833333333</v>
      </c>
      <c r="AQ1277" s="13">
        <v>148.05555555555554</v>
      </c>
      <c r="AR1277" s="36">
        <v>1211.3862899999999</v>
      </c>
      <c r="AS1277" s="36">
        <v>26.486141129311349</v>
      </c>
      <c r="AT1277" s="36">
        <v>1192.6577600000001</v>
      </c>
      <c r="AU1277" s="36">
        <v>1230.11482</v>
      </c>
      <c r="AV1277" s="36">
        <v>3550.9421149999998</v>
      </c>
      <c r="AW1277" s="36">
        <v>99.681175284054902</v>
      </c>
      <c r="AX1277" s="36">
        <v>3480.4568799999997</v>
      </c>
      <c r="AY1277" s="36">
        <v>3621.4273499999999</v>
      </c>
      <c r="AZ1277" s="36">
        <v>77844.975000000006</v>
      </c>
      <c r="BA1277" s="36" t="s">
        <v>50</v>
      </c>
      <c r="BB1277" s="36">
        <v>77156.100000000006</v>
      </c>
      <c r="BC1277" s="36">
        <v>79911.600000000006</v>
      </c>
      <c r="BD1277" s="36">
        <v>1145.5382100000002</v>
      </c>
      <c r="BE1277" s="36">
        <v>66.637106662917176</v>
      </c>
      <c r="BF1277" s="36">
        <v>1098.41866</v>
      </c>
      <c r="BG1277" s="36">
        <v>1192.6577600000001</v>
      </c>
      <c r="BH1277" s="36">
        <v>3456.8955249999999</v>
      </c>
      <c r="BI1277" s="36">
        <v>33.320787788886882</v>
      </c>
      <c r="BJ1277" s="36">
        <v>3433.3341700000001</v>
      </c>
      <c r="BK1277" s="36">
        <v>3480.4568799999997</v>
      </c>
      <c r="BL1277" s="36">
        <v>82667.21666666666</v>
      </c>
      <c r="BM1277" s="36">
        <v>3485.557305463024</v>
      </c>
      <c r="BN1277" s="36">
        <v>77156.100000000006</v>
      </c>
      <c r="BO1277" s="36">
        <v>85422.8</v>
      </c>
      <c r="BP1277" s="36">
        <v>1032.6898700000002</v>
      </c>
      <c r="BQ1277" s="36">
        <v>226.22875958220618</v>
      </c>
      <c r="BR1277" s="36">
        <v>872.72198000000003</v>
      </c>
      <c r="BS1277" s="36">
        <v>1192.6577600000001</v>
      </c>
      <c r="BT1277" s="36">
        <v>2970.9550049999998</v>
      </c>
      <c r="BU1277" s="36">
        <v>720.54446167952221</v>
      </c>
      <c r="BV1277" s="36">
        <v>2461.4531299999999</v>
      </c>
      <c r="BW1277" s="36">
        <v>3480.4568799999997</v>
      </c>
      <c r="BX1277" s="36">
        <v>71644.912500000006</v>
      </c>
      <c r="BY1277" s="36">
        <v>10408.158522356365</v>
      </c>
      <c r="BZ1277" s="36">
        <v>57867</v>
      </c>
      <c r="CA1277" s="36">
        <v>85422.8</v>
      </c>
      <c r="CB1277" s="36"/>
      <c r="CC1277" s="40">
        <v>23.497</v>
      </c>
      <c r="CD1277" s="40">
        <v>70.662000000000006</v>
      </c>
      <c r="CE1277" s="40">
        <v>-54.102000000000004</v>
      </c>
    </row>
    <row r="1278" spans="1:83" s="5" customFormat="1">
      <c r="A1278" s="13" t="s">
        <v>601</v>
      </c>
      <c r="B1278" s="13">
        <v>1</v>
      </c>
      <c r="C1278" s="13">
        <v>10</v>
      </c>
      <c r="D1278" s="13" t="s">
        <v>90</v>
      </c>
      <c r="E1278" s="35" t="s">
        <v>518</v>
      </c>
      <c r="F1278" s="13" t="s">
        <v>36</v>
      </c>
      <c r="G1278" s="36"/>
      <c r="H1278" s="13">
        <v>1003262093</v>
      </c>
      <c r="I1278" s="37">
        <v>18</v>
      </c>
      <c r="J1278" s="37" t="s">
        <v>38</v>
      </c>
      <c r="K1278" s="38">
        <v>43560</v>
      </c>
      <c r="L1278" s="39">
        <v>0.47083333333333338</v>
      </c>
      <c r="M1278" s="37" t="s">
        <v>39</v>
      </c>
      <c r="N1278" s="37" t="s">
        <v>190</v>
      </c>
      <c r="O1278" s="37"/>
      <c r="P1278" s="37"/>
      <c r="Q1278" s="37">
        <v>2</v>
      </c>
      <c r="R1278" s="13" t="s">
        <v>55</v>
      </c>
      <c r="S1278" s="13" t="s">
        <v>63</v>
      </c>
      <c r="T1278" s="13" t="s">
        <v>42</v>
      </c>
      <c r="U1278" s="13" t="s">
        <v>52</v>
      </c>
      <c r="V1278" s="13" t="s">
        <v>42</v>
      </c>
      <c r="W1278" s="13" t="s">
        <v>72</v>
      </c>
      <c r="X1278" s="13" t="s">
        <v>106</v>
      </c>
      <c r="Y1278" s="13" t="s">
        <v>41</v>
      </c>
      <c r="Z1278" s="13" t="s">
        <v>41</v>
      </c>
      <c r="AA1278" s="13"/>
      <c r="AB1278" s="13">
        <v>0</v>
      </c>
      <c r="AC1278" s="13">
        <v>0</v>
      </c>
      <c r="AD1278" s="13" t="s">
        <v>42</v>
      </c>
      <c r="AE1278" s="13">
        <v>0</v>
      </c>
      <c r="AF1278" s="13" t="s">
        <v>42</v>
      </c>
      <c r="AG1278" s="13">
        <v>1</v>
      </c>
      <c r="AH1278" s="46" t="str">
        <f t="shared" si="40"/>
        <v>-1</v>
      </c>
      <c r="AI1278" s="46" t="s">
        <v>48</v>
      </c>
      <c r="AJ1278" s="46" t="str">
        <f t="shared" si="41"/>
        <v>1</v>
      </c>
      <c r="AK1278" s="13" t="s">
        <v>41</v>
      </c>
      <c r="AL1278" s="13" t="s">
        <v>41</v>
      </c>
      <c r="AM1278" s="13"/>
      <c r="AN1278" s="13">
        <v>101.31965006729475</v>
      </c>
      <c r="AO1278" s="13">
        <v>117.34261838440112</v>
      </c>
      <c r="AP1278" s="13">
        <v>125.13020833333333</v>
      </c>
      <c r="AQ1278" s="13">
        <v>148.05555555555554</v>
      </c>
      <c r="AR1278" s="36">
        <v>1380.6587999999999</v>
      </c>
      <c r="AS1278" s="36">
        <v>0</v>
      </c>
      <c r="AT1278" s="36">
        <v>1380.6587999999999</v>
      </c>
      <c r="AU1278" s="36">
        <v>1380.6587999999999</v>
      </c>
      <c r="AV1278" s="36">
        <v>3707.6201550000005</v>
      </c>
      <c r="AW1278" s="36">
        <v>99.681175284054575</v>
      </c>
      <c r="AX1278" s="36">
        <v>3637.1349200000004</v>
      </c>
      <c r="AY1278" s="36">
        <v>3778.1053900000002</v>
      </c>
      <c r="AZ1278" s="36">
        <v>95067.3</v>
      </c>
      <c r="BA1278" s="36" t="s">
        <v>50</v>
      </c>
      <c r="BB1278" s="36">
        <v>93689.5</v>
      </c>
      <c r="BC1278" s="36">
        <v>99200.7</v>
      </c>
      <c r="BD1278" s="36">
        <v>1371.23489</v>
      </c>
      <c r="BE1278" s="36">
        <v>13.327421332583404</v>
      </c>
      <c r="BF1278" s="36">
        <v>1361.81098</v>
      </c>
      <c r="BG1278" s="36">
        <v>1380.6587999999999</v>
      </c>
      <c r="BH1278" s="36">
        <v>3856.5438250000002</v>
      </c>
      <c r="BI1278" s="36">
        <v>110.9286985883205</v>
      </c>
      <c r="BJ1278" s="36">
        <v>3778.1053900000002</v>
      </c>
      <c r="BK1278" s="36">
        <v>3934.9822600000002</v>
      </c>
      <c r="BL1278" s="36">
        <v>91852.466666666674</v>
      </c>
      <c r="BM1278" s="36">
        <v>2845.9198025711621</v>
      </c>
      <c r="BN1278" s="36">
        <v>88178.4</v>
      </c>
      <c r="BO1278" s="36">
        <v>93689.5</v>
      </c>
      <c r="BP1278" s="36">
        <v>1295.9629</v>
      </c>
      <c r="BQ1278" s="36">
        <v>119.77809045739534</v>
      </c>
      <c r="BR1278" s="36">
        <v>1211.2670000000001</v>
      </c>
      <c r="BS1278" s="36">
        <v>1380.6587999999999</v>
      </c>
      <c r="BT1278" s="36">
        <v>3668.4506449999999</v>
      </c>
      <c r="BU1278" s="36">
        <v>155.07522755756338</v>
      </c>
      <c r="BV1278" s="36">
        <v>3558.7959000000001</v>
      </c>
      <c r="BW1278" s="36">
        <v>3778.1053900000002</v>
      </c>
      <c r="BX1278" s="36">
        <v>87317.256250000006</v>
      </c>
      <c r="BY1278" s="36">
        <v>5666.8128689730274</v>
      </c>
      <c r="BZ1278" s="36">
        <v>77156.100000000006</v>
      </c>
      <c r="CA1278" s="36">
        <v>93689.5</v>
      </c>
      <c r="CB1278" s="36"/>
      <c r="CC1278" s="40">
        <v>24.122</v>
      </c>
      <c r="CD1278" s="40">
        <v>67.951000000000008</v>
      </c>
      <c r="CE1278" s="40">
        <v>-63.914000000000001</v>
      </c>
    </row>
    <row r="1279" spans="1:83" s="5" customFormat="1">
      <c r="A1279" s="13" t="s">
        <v>601</v>
      </c>
      <c r="B1279" s="13">
        <v>1</v>
      </c>
      <c r="C1279" s="13">
        <v>10</v>
      </c>
      <c r="D1279" s="13" t="s">
        <v>90</v>
      </c>
      <c r="E1279" s="35" t="s">
        <v>518</v>
      </c>
      <c r="F1279" s="13" t="s">
        <v>36</v>
      </c>
      <c r="G1279" s="36"/>
      <c r="H1279" s="13">
        <v>1003262093</v>
      </c>
      <c r="I1279" s="37">
        <v>18</v>
      </c>
      <c r="J1279" s="37" t="s">
        <v>38</v>
      </c>
      <c r="K1279" s="38">
        <v>43560</v>
      </c>
      <c r="L1279" s="39">
        <v>0.48402777777777778</v>
      </c>
      <c r="M1279" s="37" t="s">
        <v>39</v>
      </c>
      <c r="N1279" s="37" t="s">
        <v>190</v>
      </c>
      <c r="O1279" s="37"/>
      <c r="P1279" s="37"/>
      <c r="Q1279" s="37">
        <v>3</v>
      </c>
      <c r="R1279" s="13" t="s">
        <v>55</v>
      </c>
      <c r="S1279" s="13" t="s">
        <v>44</v>
      </c>
      <c r="T1279" s="13" t="s">
        <v>42</v>
      </c>
      <c r="U1279" s="13" t="s">
        <v>52</v>
      </c>
      <c r="V1279" s="13" t="s">
        <v>42</v>
      </c>
      <c r="W1279" s="13"/>
      <c r="X1279" s="13" t="s">
        <v>47</v>
      </c>
      <c r="Y1279" s="13" t="s">
        <v>41</v>
      </c>
      <c r="Z1279" s="13" t="s">
        <v>41</v>
      </c>
      <c r="AA1279" s="13"/>
      <c r="AB1279" s="13">
        <v>0</v>
      </c>
      <c r="AC1279" s="13">
        <v>1</v>
      </c>
      <c r="AD1279" s="13" t="s">
        <v>42</v>
      </c>
      <c r="AE1279" s="13">
        <v>0</v>
      </c>
      <c r="AF1279" s="13" t="s">
        <v>42</v>
      </c>
      <c r="AG1279" s="13" t="s">
        <v>57</v>
      </c>
      <c r="AH1279" s="46" t="b">
        <f t="shared" si="40"/>
        <v>0</v>
      </c>
      <c r="AI1279" s="46" t="s">
        <v>49</v>
      </c>
      <c r="AJ1279" s="46" t="str">
        <f t="shared" si="41"/>
        <v>-1</v>
      </c>
      <c r="AK1279" s="13" t="s">
        <v>41</v>
      </c>
      <c r="AL1279" s="13" t="s">
        <v>41</v>
      </c>
      <c r="AM1279" s="13"/>
      <c r="AN1279" s="13">
        <v>101.31965006729475</v>
      </c>
      <c r="AO1279" s="13">
        <v>117.34261838440112</v>
      </c>
      <c r="AP1279" s="13">
        <v>125.13020833333333</v>
      </c>
      <c r="AQ1279" s="13">
        <v>148.05555555555554</v>
      </c>
      <c r="AR1279" s="36">
        <v>882.14589000000001</v>
      </c>
      <c r="AS1279" s="36">
        <v>39.982263997750209</v>
      </c>
      <c r="AT1279" s="36">
        <v>853.87416000000007</v>
      </c>
      <c r="AU1279" s="36">
        <v>910.41761999999994</v>
      </c>
      <c r="AV1279" s="36">
        <v>2304.7750900000001</v>
      </c>
      <c r="AW1279" s="36">
        <v>0</v>
      </c>
      <c r="AX1279" s="36">
        <v>2304.7750900000001</v>
      </c>
      <c r="AY1279" s="36">
        <v>2304.7750900000001</v>
      </c>
      <c r="AZ1279" s="36">
        <v>107467.4</v>
      </c>
      <c r="BA1279" s="36" t="s">
        <v>50</v>
      </c>
      <c r="BB1279" s="36">
        <v>88178.4</v>
      </c>
      <c r="BC1279" s="36">
        <v>137778.70000000001</v>
      </c>
      <c r="BD1279" s="36">
        <v>947.99396999999999</v>
      </c>
      <c r="BE1279" s="36">
        <v>53.140983794478316</v>
      </c>
      <c r="BF1279" s="36">
        <v>910.41761999999994</v>
      </c>
      <c r="BG1279" s="36">
        <v>985.57032000000004</v>
      </c>
      <c r="BH1279" s="36">
        <v>2422.2836200000002</v>
      </c>
      <c r="BI1279" s="36">
        <v>166.18215682052579</v>
      </c>
      <c r="BJ1279" s="36">
        <v>2304.7750900000001</v>
      </c>
      <c r="BK1279" s="36">
        <v>2539.7921500000002</v>
      </c>
      <c r="BL1279" s="36">
        <v>117571.14999999998</v>
      </c>
      <c r="BM1279" s="36">
        <v>17999.334404221849</v>
      </c>
      <c r="BN1279" s="36">
        <v>93689.5</v>
      </c>
      <c r="BO1279" s="36">
        <v>137778.70000000001</v>
      </c>
      <c r="BP1279" s="36">
        <v>1126.6903900000002</v>
      </c>
      <c r="BQ1279" s="36">
        <v>305.85588450599602</v>
      </c>
      <c r="BR1279" s="36">
        <v>910.41761999999994</v>
      </c>
      <c r="BS1279" s="36">
        <v>1342.9631600000002</v>
      </c>
      <c r="BT1279" s="36">
        <v>2963.10122</v>
      </c>
      <c r="BU1279" s="36">
        <v>931.01374151059224</v>
      </c>
      <c r="BV1279" s="36">
        <v>2304.7750900000001</v>
      </c>
      <c r="BW1279" s="36">
        <v>3621.4273499999999</v>
      </c>
      <c r="BX1279" s="36">
        <v>98339.556249999994</v>
      </c>
      <c r="BY1279" s="36">
        <v>18627.310574314266</v>
      </c>
      <c r="BZ1279" s="36">
        <v>82667.199999999997</v>
      </c>
      <c r="CA1279" s="36">
        <v>137778.70000000001</v>
      </c>
      <c r="CB1279" s="36"/>
      <c r="CC1279" s="40">
        <v>24.75</v>
      </c>
      <c r="CD1279" s="40">
        <v>66.650000000000006</v>
      </c>
      <c r="CE1279" s="40">
        <v>-87.363</v>
      </c>
    </row>
    <row r="1280" spans="1:83" s="5" customFormat="1">
      <c r="A1280" s="13" t="s">
        <v>601</v>
      </c>
      <c r="B1280" s="13">
        <v>1</v>
      </c>
      <c r="C1280" s="13">
        <v>10</v>
      </c>
      <c r="D1280" s="13" t="s">
        <v>90</v>
      </c>
      <c r="E1280" s="35" t="s">
        <v>518</v>
      </c>
      <c r="F1280" s="13" t="s">
        <v>36</v>
      </c>
      <c r="G1280" s="36"/>
      <c r="H1280" s="13">
        <v>1003262093</v>
      </c>
      <c r="I1280" s="37">
        <v>18</v>
      </c>
      <c r="J1280" s="37" t="s">
        <v>38</v>
      </c>
      <c r="K1280" s="38">
        <v>43560</v>
      </c>
      <c r="L1280" s="39">
        <v>0.49444444444444446</v>
      </c>
      <c r="M1280" s="37" t="s">
        <v>39</v>
      </c>
      <c r="N1280" s="37" t="s">
        <v>190</v>
      </c>
      <c r="O1280" s="37"/>
      <c r="P1280" s="37"/>
      <c r="Q1280" s="37">
        <v>4</v>
      </c>
      <c r="R1280" s="13" t="s">
        <v>55</v>
      </c>
      <c r="S1280" s="13" t="s">
        <v>44</v>
      </c>
      <c r="T1280" s="13" t="s">
        <v>42</v>
      </c>
      <c r="U1280" s="13" t="s">
        <v>52</v>
      </c>
      <c r="V1280" s="13" t="s">
        <v>42</v>
      </c>
      <c r="W1280" s="13" t="s">
        <v>72</v>
      </c>
      <c r="X1280" s="13" t="s">
        <v>106</v>
      </c>
      <c r="Y1280" s="13" t="s">
        <v>41</v>
      </c>
      <c r="Z1280" s="13" t="s">
        <v>41</v>
      </c>
      <c r="AA1280" s="13"/>
      <c r="AB1280" s="13">
        <v>0</v>
      </c>
      <c r="AC1280" s="13">
        <v>1</v>
      </c>
      <c r="AD1280" s="13" t="s">
        <v>42</v>
      </c>
      <c r="AE1280" s="13">
        <v>0</v>
      </c>
      <c r="AF1280" s="13" t="s">
        <v>42</v>
      </c>
      <c r="AG1280" s="13">
        <v>1</v>
      </c>
      <c r="AH1280" s="46" t="str">
        <f t="shared" si="40"/>
        <v>-1</v>
      </c>
      <c r="AI1280" s="46" t="s">
        <v>48</v>
      </c>
      <c r="AJ1280" s="46" t="str">
        <f t="shared" si="41"/>
        <v>1</v>
      </c>
      <c r="AK1280" s="13" t="s">
        <v>41</v>
      </c>
      <c r="AL1280" s="13" t="s">
        <v>41</v>
      </c>
      <c r="AM1280" s="13"/>
      <c r="AN1280" s="13">
        <v>101.31965006729475</v>
      </c>
      <c r="AO1280" s="13">
        <v>117.34261838440112</v>
      </c>
      <c r="AP1280" s="13">
        <v>125.13020833333333</v>
      </c>
      <c r="AQ1280" s="13">
        <v>148.05555555555554</v>
      </c>
      <c r="AR1280" s="36">
        <v>722.41658000000007</v>
      </c>
      <c r="AS1280" s="36">
        <v>0</v>
      </c>
      <c r="AT1280" s="36">
        <v>722.41658000000007</v>
      </c>
      <c r="AU1280" s="36">
        <v>722.41658000000007</v>
      </c>
      <c r="AV1280" s="36">
        <v>2265.6055800000004</v>
      </c>
      <c r="AW1280" s="36">
        <v>77.607910799433299</v>
      </c>
      <c r="AX1280" s="36">
        <v>2210.7285000000002</v>
      </c>
      <c r="AY1280" s="36">
        <v>2320.4826600000001</v>
      </c>
      <c r="AZ1280" s="36">
        <v>60622.6</v>
      </c>
      <c r="BA1280" s="36" t="s">
        <v>50</v>
      </c>
      <c r="BB1280" s="36">
        <v>60622.6</v>
      </c>
      <c r="BC1280" s="36">
        <v>60622.6</v>
      </c>
      <c r="BD1280" s="36">
        <v>741.14511000000005</v>
      </c>
      <c r="BE1280" s="36">
        <v>26.486141129311349</v>
      </c>
      <c r="BF1280" s="36">
        <v>722.41658000000007</v>
      </c>
      <c r="BG1280" s="36">
        <v>759.87364000000002</v>
      </c>
      <c r="BH1280" s="36">
        <v>2249.8980100000003</v>
      </c>
      <c r="BI1280" s="36">
        <v>55.394052273508812</v>
      </c>
      <c r="BJ1280" s="36">
        <v>2210.7285000000002</v>
      </c>
      <c r="BK1280" s="36">
        <v>2289.0675200000005</v>
      </c>
      <c r="BL1280" s="36">
        <v>61081.866666666661</v>
      </c>
      <c r="BM1280" s="36">
        <v>1124.9689892022207</v>
      </c>
      <c r="BN1280" s="36">
        <v>60622.6</v>
      </c>
      <c r="BO1280" s="36">
        <v>63378.2</v>
      </c>
      <c r="BP1280" s="36">
        <v>816.4171</v>
      </c>
      <c r="BQ1280" s="36">
        <v>132.93681025412386</v>
      </c>
      <c r="BR1280" s="36">
        <v>722.41658000000007</v>
      </c>
      <c r="BS1280" s="36">
        <v>910.41761999999994</v>
      </c>
      <c r="BT1280" s="36">
        <v>2257.7517950000001</v>
      </c>
      <c r="BU1280" s="36">
        <v>66.500981536470903</v>
      </c>
      <c r="BV1280" s="36">
        <v>2210.7285000000002</v>
      </c>
      <c r="BW1280" s="36">
        <v>2304.7750900000001</v>
      </c>
      <c r="BX1280" s="36">
        <v>77156.062500000015</v>
      </c>
      <c r="BY1280" s="36">
        <v>21697.421364112142</v>
      </c>
      <c r="BZ1280" s="36">
        <v>60622.6</v>
      </c>
      <c r="CA1280" s="36">
        <v>137778.70000000001</v>
      </c>
      <c r="CB1280" s="36"/>
      <c r="CC1280" s="40">
        <v>24.798000000000002</v>
      </c>
      <c r="CD1280" s="40">
        <v>64.573000000000008</v>
      </c>
      <c r="CE1280" s="40">
        <v>-85.581000000000003</v>
      </c>
    </row>
    <row r="1281" spans="1:83" s="5" customFormat="1">
      <c r="A1281" s="13" t="s">
        <v>601</v>
      </c>
      <c r="B1281" s="13">
        <v>1</v>
      </c>
      <c r="C1281" s="13">
        <v>11</v>
      </c>
      <c r="D1281" s="13" t="s">
        <v>123</v>
      </c>
      <c r="E1281" s="35" t="s">
        <v>519</v>
      </c>
      <c r="F1281" s="13" t="s">
        <v>36</v>
      </c>
      <c r="G1281" s="36"/>
      <c r="H1281" s="13">
        <v>1007222624</v>
      </c>
      <c r="I1281" s="37">
        <v>18</v>
      </c>
      <c r="J1281" s="37" t="s">
        <v>38</v>
      </c>
      <c r="K1281" s="38">
        <v>43560</v>
      </c>
      <c r="L1281" s="39">
        <v>0.4597222222222222</v>
      </c>
      <c r="M1281" s="37" t="s">
        <v>39</v>
      </c>
      <c r="N1281" s="37" t="s">
        <v>190</v>
      </c>
      <c r="O1281" s="37" t="s">
        <v>190</v>
      </c>
      <c r="P1281" s="37" t="s">
        <v>190</v>
      </c>
      <c r="Q1281" s="37">
        <v>1</v>
      </c>
      <c r="R1281" s="13" t="s">
        <v>43</v>
      </c>
      <c r="S1281" s="13" t="s">
        <v>44</v>
      </c>
      <c r="T1281" s="13" t="s">
        <v>41</v>
      </c>
      <c r="U1281" s="13" t="s">
        <v>45</v>
      </c>
      <c r="V1281" s="13" t="s">
        <v>42</v>
      </c>
      <c r="W1281" s="13" t="s">
        <v>66</v>
      </c>
      <c r="X1281" s="13" t="s">
        <v>53</v>
      </c>
      <c r="Y1281" s="13" t="s">
        <v>41</v>
      </c>
      <c r="Z1281" s="13" t="s">
        <v>41</v>
      </c>
      <c r="AA1281" s="13"/>
      <c r="AB1281" s="13">
        <v>-1</v>
      </c>
      <c r="AC1281" s="13">
        <v>1</v>
      </c>
      <c r="AD1281" s="13" t="s">
        <v>41</v>
      </c>
      <c r="AE1281" s="13">
        <v>1</v>
      </c>
      <c r="AF1281" s="13" t="s">
        <v>42</v>
      </c>
      <c r="AG1281" s="13">
        <v>0</v>
      </c>
      <c r="AH1281" s="46" t="str">
        <f t="shared" si="40"/>
        <v>0</v>
      </c>
      <c r="AI1281" s="46" t="s">
        <v>54</v>
      </c>
      <c r="AJ1281" s="46" t="str">
        <f t="shared" si="41"/>
        <v>-2</v>
      </c>
      <c r="AK1281" s="13" t="s">
        <v>41</v>
      </c>
      <c r="AL1281" s="13" t="s">
        <v>41</v>
      </c>
      <c r="AM1281" s="13"/>
      <c r="AN1281" s="13">
        <v>101.31965006729475</v>
      </c>
      <c r="AO1281" s="13">
        <v>117.34261838440112</v>
      </c>
      <c r="AP1281" s="13">
        <v>125.13020833333333</v>
      </c>
      <c r="AQ1281" s="13">
        <v>148.05555555555554</v>
      </c>
      <c r="AR1281" s="36">
        <v>233.9126</v>
      </c>
      <c r="AS1281" s="36">
        <v>51.568873287866268</v>
      </c>
      <c r="AT1281" s="36">
        <v>197.4479</v>
      </c>
      <c r="AU1281" s="36">
        <v>270.37729999999999</v>
      </c>
      <c r="AV1281" s="36">
        <v>35.944299999999998</v>
      </c>
      <c r="AW1281" s="36">
        <v>0</v>
      </c>
      <c r="AX1281" s="36">
        <v>35.944299999999998</v>
      </c>
      <c r="AY1281" s="36">
        <v>35.944299999999998</v>
      </c>
      <c r="AZ1281" s="36">
        <v>77844.975000000006</v>
      </c>
      <c r="BA1281" s="36" t="s">
        <v>50</v>
      </c>
      <c r="BB1281" s="36">
        <v>77156.100000000006</v>
      </c>
      <c r="BC1281" s="36">
        <v>79911.600000000006</v>
      </c>
      <c r="BD1281" s="36">
        <v>197.4479</v>
      </c>
      <c r="BE1281" s="36">
        <v>0</v>
      </c>
      <c r="BF1281" s="36">
        <v>197.4479</v>
      </c>
      <c r="BG1281" s="36">
        <v>197.4479</v>
      </c>
      <c r="BH1281" s="36">
        <v>35.944299999999998</v>
      </c>
      <c r="BI1281" s="36">
        <v>0</v>
      </c>
      <c r="BJ1281" s="36">
        <v>35.944299999999998</v>
      </c>
      <c r="BK1281" s="36">
        <v>35.944299999999998</v>
      </c>
      <c r="BL1281" s="36">
        <v>82667.21666666666</v>
      </c>
      <c r="BM1281" s="36">
        <v>3485.557305463024</v>
      </c>
      <c r="BN1281" s="36">
        <v>77156.100000000006</v>
      </c>
      <c r="BO1281" s="36">
        <v>85422.8</v>
      </c>
      <c r="BP1281" s="36">
        <v>182.82499999999999</v>
      </c>
      <c r="BQ1281" s="36">
        <v>20.679903501225535</v>
      </c>
      <c r="BR1281" s="36">
        <v>168.2021</v>
      </c>
      <c r="BS1281" s="36">
        <v>197.4479</v>
      </c>
      <c r="BT1281" s="36">
        <v>12.805679999999995</v>
      </c>
      <c r="BU1281" s="36">
        <v>32.722950218597347</v>
      </c>
      <c r="BV1281" s="36">
        <v>-10.332940000000008</v>
      </c>
      <c r="BW1281" s="36">
        <v>35.944299999999998</v>
      </c>
      <c r="BX1281" s="36">
        <v>71644.912500000006</v>
      </c>
      <c r="BY1281" s="36">
        <v>10408.158522356365</v>
      </c>
      <c r="BZ1281" s="36">
        <v>57867</v>
      </c>
      <c r="CA1281" s="36">
        <v>85422.8</v>
      </c>
      <c r="CB1281" s="36"/>
      <c r="CC1281" s="40">
        <v>23.497</v>
      </c>
      <c r="CD1281" s="40">
        <v>70.662000000000006</v>
      </c>
      <c r="CE1281" s="40">
        <v>-54.102000000000004</v>
      </c>
    </row>
    <row r="1282" spans="1:83" s="5" customFormat="1">
      <c r="A1282" s="13" t="s">
        <v>601</v>
      </c>
      <c r="B1282" s="13">
        <v>1</v>
      </c>
      <c r="C1282" s="13">
        <v>11</v>
      </c>
      <c r="D1282" s="13" t="s">
        <v>123</v>
      </c>
      <c r="E1282" s="35" t="s">
        <v>519</v>
      </c>
      <c r="F1282" s="13" t="s">
        <v>36</v>
      </c>
      <c r="G1282" s="36"/>
      <c r="H1282" s="13">
        <v>1007222624</v>
      </c>
      <c r="I1282" s="37">
        <v>18</v>
      </c>
      <c r="J1282" s="37" t="s">
        <v>38</v>
      </c>
      <c r="K1282" s="38">
        <v>43560</v>
      </c>
      <c r="L1282" s="39">
        <v>0.47083333333333338</v>
      </c>
      <c r="M1282" s="37" t="s">
        <v>39</v>
      </c>
      <c r="N1282" s="37" t="s">
        <v>190</v>
      </c>
      <c r="O1282" s="37" t="s">
        <v>190</v>
      </c>
      <c r="P1282" s="37" t="s">
        <v>190</v>
      </c>
      <c r="Q1282" s="37">
        <v>2</v>
      </c>
      <c r="R1282" s="13" t="s">
        <v>43</v>
      </c>
      <c r="S1282" s="13" t="s">
        <v>44</v>
      </c>
      <c r="T1282" s="13" t="s">
        <v>42</v>
      </c>
      <c r="U1282" s="13" t="s">
        <v>52</v>
      </c>
      <c r="V1282" s="13" t="s">
        <v>42</v>
      </c>
      <c r="W1282" s="13" t="s">
        <v>81</v>
      </c>
      <c r="X1282" s="13" t="s">
        <v>53</v>
      </c>
      <c r="Y1282" s="13" t="s">
        <v>41</v>
      </c>
      <c r="Z1282" s="13" t="s">
        <v>41</v>
      </c>
      <c r="AA1282" s="13"/>
      <c r="AB1282" s="13">
        <v>-1</v>
      </c>
      <c r="AC1282" s="13">
        <v>1</v>
      </c>
      <c r="AD1282" s="13" t="s">
        <v>42</v>
      </c>
      <c r="AE1282" s="13">
        <v>0</v>
      </c>
      <c r="AF1282" s="13" t="s">
        <v>42</v>
      </c>
      <c r="AG1282" s="13" t="s">
        <v>82</v>
      </c>
      <c r="AH1282" s="46">
        <f t="shared" si="40"/>
        <v>2</v>
      </c>
      <c r="AI1282" s="46" t="s">
        <v>54</v>
      </c>
      <c r="AJ1282" s="46" t="str">
        <f t="shared" si="41"/>
        <v>-2</v>
      </c>
      <c r="AK1282" s="13" t="s">
        <v>41</v>
      </c>
      <c r="AL1282" s="13" t="s">
        <v>41</v>
      </c>
      <c r="AM1282" s="13"/>
      <c r="AN1282" s="13">
        <v>101.31965006729475</v>
      </c>
      <c r="AO1282" s="13">
        <v>117.34261838440112</v>
      </c>
      <c r="AP1282" s="13">
        <v>125.13020833333333</v>
      </c>
      <c r="AQ1282" s="13">
        <v>148.05555555555554</v>
      </c>
      <c r="AR1282" s="36">
        <v>285.00020000000001</v>
      </c>
      <c r="AS1282" s="36">
        <v>0</v>
      </c>
      <c r="AT1282" s="36">
        <v>285.00020000000001</v>
      </c>
      <c r="AU1282" s="36">
        <v>285.00020000000001</v>
      </c>
      <c r="AV1282" s="36">
        <v>51.435410000000019</v>
      </c>
      <c r="AW1282" s="36">
        <v>0</v>
      </c>
      <c r="AX1282" s="36">
        <v>51.435410000000019</v>
      </c>
      <c r="AY1282" s="36">
        <v>51.435410000000019</v>
      </c>
      <c r="AZ1282" s="36">
        <v>95067.3</v>
      </c>
      <c r="BA1282" s="36" t="s">
        <v>50</v>
      </c>
      <c r="BB1282" s="36">
        <v>93689.5</v>
      </c>
      <c r="BC1282" s="36">
        <v>99200.7</v>
      </c>
      <c r="BD1282" s="36">
        <v>285.00020000000001</v>
      </c>
      <c r="BE1282" s="36">
        <v>0</v>
      </c>
      <c r="BF1282" s="36">
        <v>285.00020000000001</v>
      </c>
      <c r="BG1282" s="36">
        <v>285.00020000000001</v>
      </c>
      <c r="BH1282" s="36">
        <v>51.435410000000019</v>
      </c>
      <c r="BI1282" s="36">
        <v>0</v>
      </c>
      <c r="BJ1282" s="36">
        <v>51.435410000000019</v>
      </c>
      <c r="BK1282" s="36">
        <v>51.435410000000019</v>
      </c>
      <c r="BL1282" s="36">
        <v>91852.466666666674</v>
      </c>
      <c r="BM1282" s="36">
        <v>2845.9198025711621</v>
      </c>
      <c r="BN1282" s="36">
        <v>88178.4</v>
      </c>
      <c r="BO1282" s="36">
        <v>93689.5</v>
      </c>
      <c r="BP1282" s="36">
        <v>277.68875000000003</v>
      </c>
      <c r="BQ1282" s="36">
        <v>10.339951750612776</v>
      </c>
      <c r="BR1282" s="36">
        <v>270.37729999999999</v>
      </c>
      <c r="BS1282" s="36">
        <v>285.00020000000001</v>
      </c>
      <c r="BT1282" s="36">
        <v>43.689855000000009</v>
      </c>
      <c r="BU1282" s="36">
        <v>10.953868929106756</v>
      </c>
      <c r="BV1282" s="36">
        <v>35.944299999999998</v>
      </c>
      <c r="BW1282" s="36">
        <v>51.435410000000019</v>
      </c>
      <c r="BX1282" s="36">
        <v>87317.256250000006</v>
      </c>
      <c r="BY1282" s="36">
        <v>5666.8128689730274</v>
      </c>
      <c r="BZ1282" s="36">
        <v>77156.100000000006</v>
      </c>
      <c r="CA1282" s="36">
        <v>93689.5</v>
      </c>
      <c r="CB1282" s="36"/>
      <c r="CC1282" s="40">
        <v>24.122</v>
      </c>
      <c r="CD1282" s="40">
        <v>67.951000000000008</v>
      </c>
      <c r="CE1282" s="40">
        <v>-63.914000000000001</v>
      </c>
    </row>
    <row r="1283" spans="1:83" s="5" customFormat="1">
      <c r="A1283" s="13" t="s">
        <v>601</v>
      </c>
      <c r="B1283" s="13">
        <v>1</v>
      </c>
      <c r="C1283" s="13">
        <v>11</v>
      </c>
      <c r="D1283" s="13" t="s">
        <v>123</v>
      </c>
      <c r="E1283" s="35" t="s">
        <v>519</v>
      </c>
      <c r="F1283" s="13" t="s">
        <v>36</v>
      </c>
      <c r="G1283" s="36"/>
      <c r="H1283" s="13">
        <v>1007222624</v>
      </c>
      <c r="I1283" s="37">
        <v>18</v>
      </c>
      <c r="J1283" s="37" t="s">
        <v>38</v>
      </c>
      <c r="K1283" s="38">
        <v>43560</v>
      </c>
      <c r="L1283" s="39">
        <v>0.48402777777777778</v>
      </c>
      <c r="M1283" s="37" t="s">
        <v>39</v>
      </c>
      <c r="N1283" s="37" t="s">
        <v>190</v>
      </c>
      <c r="O1283" s="37" t="s">
        <v>190</v>
      </c>
      <c r="P1283" s="37" t="s">
        <v>190</v>
      </c>
      <c r="Q1283" s="37">
        <v>3</v>
      </c>
      <c r="R1283" s="13" t="s">
        <v>84</v>
      </c>
      <c r="S1283" s="13" t="s">
        <v>44</v>
      </c>
      <c r="T1283" s="13" t="s">
        <v>42</v>
      </c>
      <c r="U1283" s="13" t="s">
        <v>52</v>
      </c>
      <c r="V1283" s="13" t="s">
        <v>42</v>
      </c>
      <c r="W1283" s="13" t="s">
        <v>66</v>
      </c>
      <c r="X1283" s="13" t="s">
        <v>53</v>
      </c>
      <c r="Y1283" s="13" t="s">
        <v>41</v>
      </c>
      <c r="Z1283" s="13" t="s">
        <v>41</v>
      </c>
      <c r="AA1283" s="13"/>
      <c r="AB1283" s="13">
        <v>-2</v>
      </c>
      <c r="AC1283" s="13">
        <v>1</v>
      </c>
      <c r="AD1283" s="13" t="s">
        <v>42</v>
      </c>
      <c r="AE1283" s="13">
        <v>0</v>
      </c>
      <c r="AF1283" s="13" t="s">
        <v>42</v>
      </c>
      <c r="AG1283" s="13">
        <v>0</v>
      </c>
      <c r="AH1283" s="46" t="str">
        <f t="shared" si="40"/>
        <v>0</v>
      </c>
      <c r="AI1283" s="46" t="s">
        <v>54</v>
      </c>
      <c r="AJ1283" s="46" t="str">
        <f t="shared" si="41"/>
        <v>-2</v>
      </c>
      <c r="AK1283" s="13" t="s">
        <v>41</v>
      </c>
      <c r="AL1283" s="13" t="s">
        <v>41</v>
      </c>
      <c r="AM1283" s="13"/>
      <c r="AN1283" s="13">
        <v>101.31965006729475</v>
      </c>
      <c r="AO1283" s="13">
        <v>117.34261838440112</v>
      </c>
      <c r="AP1283" s="13">
        <v>125.13020833333333</v>
      </c>
      <c r="AQ1283" s="13">
        <v>148.05555555555554</v>
      </c>
      <c r="AR1283" s="36">
        <v>219.38225</v>
      </c>
      <c r="AS1283" s="36">
        <v>10.339951750612776</v>
      </c>
      <c r="AT1283" s="36">
        <v>212.07079999999999</v>
      </c>
      <c r="AU1283" s="36">
        <v>226.69370000000001</v>
      </c>
      <c r="AV1283" s="36">
        <v>28.198745000000002</v>
      </c>
      <c r="AW1283" s="36">
        <v>10.953868929106726</v>
      </c>
      <c r="AX1283" s="36">
        <v>20.453190000000006</v>
      </c>
      <c r="AY1283" s="36">
        <v>35.944299999999998</v>
      </c>
      <c r="AZ1283" s="36">
        <v>107467.4</v>
      </c>
      <c r="BA1283" s="36" t="s">
        <v>50</v>
      </c>
      <c r="BB1283" s="36">
        <v>88178.4</v>
      </c>
      <c r="BC1283" s="36">
        <v>137778.70000000001</v>
      </c>
      <c r="BD1283" s="36">
        <v>226.69370000000001</v>
      </c>
      <c r="BE1283" s="36">
        <v>0</v>
      </c>
      <c r="BF1283" s="36">
        <v>226.69370000000001</v>
      </c>
      <c r="BG1283" s="36">
        <v>226.69370000000001</v>
      </c>
      <c r="BH1283" s="36">
        <v>28.198745000000002</v>
      </c>
      <c r="BI1283" s="36">
        <v>10.953868929106726</v>
      </c>
      <c r="BJ1283" s="36">
        <v>20.453190000000006</v>
      </c>
      <c r="BK1283" s="36">
        <v>35.944299999999998</v>
      </c>
      <c r="BL1283" s="36">
        <v>117571.14999999998</v>
      </c>
      <c r="BM1283" s="36">
        <v>17999.334404221849</v>
      </c>
      <c r="BN1283" s="36">
        <v>93689.5</v>
      </c>
      <c r="BO1283" s="36">
        <v>137778.70000000001</v>
      </c>
      <c r="BP1283" s="36">
        <v>248.53550000000001</v>
      </c>
      <c r="BQ1283" s="36">
        <v>30.888969786640654</v>
      </c>
      <c r="BR1283" s="36">
        <v>226.69370000000001</v>
      </c>
      <c r="BS1283" s="36">
        <v>270.37729999999999</v>
      </c>
      <c r="BT1283" s="36">
        <v>43.689855000000009</v>
      </c>
      <c r="BU1283" s="36">
        <v>10.953868929106756</v>
      </c>
      <c r="BV1283" s="36">
        <v>35.944299999999998</v>
      </c>
      <c r="BW1283" s="36">
        <v>51.435410000000019</v>
      </c>
      <c r="BX1283" s="36">
        <v>98339.556249999994</v>
      </c>
      <c r="BY1283" s="36">
        <v>18627.310574314266</v>
      </c>
      <c r="BZ1283" s="36">
        <v>82667.199999999997</v>
      </c>
      <c r="CA1283" s="36">
        <v>137778.70000000001</v>
      </c>
      <c r="CB1283" s="36"/>
      <c r="CC1283" s="40">
        <v>24.75</v>
      </c>
      <c r="CD1283" s="40">
        <v>66.650000000000006</v>
      </c>
      <c r="CE1283" s="40">
        <v>-87.363</v>
      </c>
    </row>
    <row r="1284" spans="1:83" s="5" customFormat="1">
      <c r="A1284" s="13" t="s">
        <v>601</v>
      </c>
      <c r="B1284" s="13">
        <v>1</v>
      </c>
      <c r="C1284" s="13">
        <v>11</v>
      </c>
      <c r="D1284" s="13" t="s">
        <v>123</v>
      </c>
      <c r="E1284" s="35" t="s">
        <v>519</v>
      </c>
      <c r="F1284" s="13" t="s">
        <v>36</v>
      </c>
      <c r="G1284" s="36"/>
      <c r="H1284" s="13">
        <v>1007222624</v>
      </c>
      <c r="I1284" s="37">
        <v>18</v>
      </c>
      <c r="J1284" s="37" t="s">
        <v>38</v>
      </c>
      <c r="K1284" s="38">
        <v>43560</v>
      </c>
      <c r="L1284" s="39">
        <v>0.49444444444444446</v>
      </c>
      <c r="M1284" s="37" t="s">
        <v>39</v>
      </c>
      <c r="N1284" s="37" t="s">
        <v>190</v>
      </c>
      <c r="O1284" s="37" t="s">
        <v>190</v>
      </c>
      <c r="P1284" s="37" t="s">
        <v>190</v>
      </c>
      <c r="Q1284" s="37">
        <v>4</v>
      </c>
      <c r="R1284" s="13" t="s">
        <v>43</v>
      </c>
      <c r="S1284" s="13" t="s">
        <v>56</v>
      </c>
      <c r="T1284" s="13" t="s">
        <v>42</v>
      </c>
      <c r="U1284" s="13" t="s">
        <v>52</v>
      </c>
      <c r="V1284" s="13" t="s">
        <v>42</v>
      </c>
      <c r="W1284" s="13" t="s">
        <v>66</v>
      </c>
      <c r="X1284" s="13" t="s">
        <v>53</v>
      </c>
      <c r="Y1284" s="13" t="s">
        <v>41</v>
      </c>
      <c r="Z1284" s="13" t="s">
        <v>42</v>
      </c>
      <c r="AA1284" s="13"/>
      <c r="AB1284" s="13">
        <v>-1</v>
      </c>
      <c r="AC1284" s="13">
        <v>2</v>
      </c>
      <c r="AD1284" s="13" t="s">
        <v>42</v>
      </c>
      <c r="AE1284" s="13">
        <v>0</v>
      </c>
      <c r="AF1284" s="13" t="s">
        <v>42</v>
      </c>
      <c r="AG1284" s="13">
        <v>0</v>
      </c>
      <c r="AH1284" s="46" t="str">
        <f t="shared" si="40"/>
        <v>0</v>
      </c>
      <c r="AI1284" s="46" t="s">
        <v>54</v>
      </c>
      <c r="AJ1284" s="46" t="str">
        <f t="shared" si="41"/>
        <v>-2</v>
      </c>
      <c r="AK1284" s="13" t="s">
        <v>41</v>
      </c>
      <c r="AL1284" s="13" t="s">
        <v>42</v>
      </c>
      <c r="AM1284" s="13"/>
      <c r="AN1284" s="13">
        <v>101.31965006729475</v>
      </c>
      <c r="AO1284" s="13">
        <v>117.34261838440112</v>
      </c>
      <c r="AP1284" s="13">
        <v>125.13020833333333</v>
      </c>
      <c r="AQ1284" s="13">
        <v>148.05555555555554</v>
      </c>
      <c r="AR1284" s="36">
        <v>175.51355000000001</v>
      </c>
      <c r="AS1284" s="36">
        <v>10.339951750612757</v>
      </c>
      <c r="AT1284" s="36">
        <v>168.2021</v>
      </c>
      <c r="AU1284" s="36">
        <v>182.82499999999999</v>
      </c>
      <c r="AV1284" s="36">
        <v>-10.332940000000008</v>
      </c>
      <c r="AW1284" s="36">
        <v>0</v>
      </c>
      <c r="AX1284" s="36">
        <v>-10.332940000000008</v>
      </c>
      <c r="AY1284" s="36">
        <v>-10.332940000000008</v>
      </c>
      <c r="AZ1284" s="36">
        <v>60622.6</v>
      </c>
      <c r="BA1284" s="36" t="s">
        <v>50</v>
      </c>
      <c r="BB1284" s="36">
        <v>60622.6</v>
      </c>
      <c r="BC1284" s="36">
        <v>60622.6</v>
      </c>
      <c r="BD1284" s="36">
        <v>160.98320000000001</v>
      </c>
      <c r="BE1284" s="36">
        <v>30.888969786640551</v>
      </c>
      <c r="BF1284" s="36">
        <v>139.1414</v>
      </c>
      <c r="BG1284" s="36">
        <v>182.82499999999999</v>
      </c>
      <c r="BH1284" s="36">
        <v>-10.332940000000008</v>
      </c>
      <c r="BI1284" s="36">
        <v>0</v>
      </c>
      <c r="BJ1284" s="36">
        <v>-10.332940000000008</v>
      </c>
      <c r="BK1284" s="36">
        <v>-10.332940000000008</v>
      </c>
      <c r="BL1284" s="36">
        <v>61081.866666666661</v>
      </c>
      <c r="BM1284" s="36">
        <v>1124.9689892022207</v>
      </c>
      <c r="BN1284" s="36">
        <v>60622.6</v>
      </c>
      <c r="BO1284" s="36">
        <v>63378.2</v>
      </c>
      <c r="BP1284" s="36">
        <v>204.75934999999998</v>
      </c>
      <c r="BQ1284" s="36">
        <v>31.019855251838596</v>
      </c>
      <c r="BR1284" s="36">
        <v>182.82499999999999</v>
      </c>
      <c r="BS1284" s="36">
        <v>226.69370000000001</v>
      </c>
      <c r="BT1284" s="36">
        <v>12.805679999999995</v>
      </c>
      <c r="BU1284" s="36">
        <v>32.722950218597347</v>
      </c>
      <c r="BV1284" s="36">
        <v>-10.332940000000008</v>
      </c>
      <c r="BW1284" s="36">
        <v>35.944299999999998</v>
      </c>
      <c r="BX1284" s="36">
        <v>77156.062500000015</v>
      </c>
      <c r="BY1284" s="36">
        <v>21697.421364112142</v>
      </c>
      <c r="BZ1284" s="36">
        <v>60622.6</v>
      </c>
      <c r="CA1284" s="36">
        <v>137778.70000000001</v>
      </c>
      <c r="CB1284" s="36"/>
      <c r="CC1284" s="40">
        <v>24.798000000000002</v>
      </c>
      <c r="CD1284" s="40">
        <v>64.573000000000008</v>
      </c>
      <c r="CE1284" s="40">
        <v>-85.581000000000003</v>
      </c>
    </row>
    <row r="1285" spans="1:83" s="5" customFormat="1">
      <c r="A1285" s="13" t="s">
        <v>601</v>
      </c>
      <c r="B1285" s="13">
        <v>1</v>
      </c>
      <c r="C1285" s="13">
        <v>12</v>
      </c>
      <c r="D1285" s="13" t="s">
        <v>95</v>
      </c>
      <c r="E1285" s="35" t="s">
        <v>520</v>
      </c>
      <c r="F1285" s="13" t="s">
        <v>141</v>
      </c>
      <c r="G1285" s="36"/>
      <c r="H1285" s="13">
        <v>100639223</v>
      </c>
      <c r="I1285" s="37">
        <v>17</v>
      </c>
      <c r="J1285" s="37" t="s">
        <v>70</v>
      </c>
      <c r="K1285" s="38">
        <v>43560</v>
      </c>
      <c r="L1285" s="39">
        <v>0.4597222222222222</v>
      </c>
      <c r="M1285" s="37" t="s">
        <v>39</v>
      </c>
      <c r="N1285" s="37" t="s">
        <v>188</v>
      </c>
      <c r="O1285" s="37" t="s">
        <v>188</v>
      </c>
      <c r="P1285" s="37" t="s">
        <v>188</v>
      </c>
      <c r="Q1285" s="37">
        <v>1</v>
      </c>
      <c r="R1285" s="13" t="s">
        <v>43</v>
      </c>
      <c r="S1285" s="13" t="s">
        <v>44</v>
      </c>
      <c r="T1285" s="13" t="s">
        <v>42</v>
      </c>
      <c r="U1285" s="13" t="s">
        <v>52</v>
      </c>
      <c r="V1285" s="13" t="s">
        <v>42</v>
      </c>
      <c r="W1285" s="13" t="s">
        <v>66</v>
      </c>
      <c r="X1285" s="13" t="s">
        <v>76</v>
      </c>
      <c r="Y1285" s="13" t="s">
        <v>41</v>
      </c>
      <c r="Z1285" s="13" t="s">
        <v>41</v>
      </c>
      <c r="AA1285" s="13"/>
      <c r="AB1285" s="13">
        <v>-1</v>
      </c>
      <c r="AC1285" s="13">
        <v>1</v>
      </c>
      <c r="AD1285" s="13" t="s">
        <v>42</v>
      </c>
      <c r="AE1285" s="13">
        <v>0</v>
      </c>
      <c r="AF1285" s="13" t="s">
        <v>42</v>
      </c>
      <c r="AG1285" s="13">
        <v>0</v>
      </c>
      <c r="AH1285" s="46" t="str">
        <f t="shared" si="40"/>
        <v>0</v>
      </c>
      <c r="AI1285" s="46" t="s">
        <v>77</v>
      </c>
      <c r="AJ1285" s="46" t="str">
        <f t="shared" si="41"/>
        <v>0</v>
      </c>
      <c r="AK1285" s="13" t="s">
        <v>41</v>
      </c>
      <c r="AL1285" s="13" t="s">
        <v>41</v>
      </c>
      <c r="AM1285" s="13"/>
      <c r="AN1285" s="13">
        <v>101.31965006729475</v>
      </c>
      <c r="AO1285" s="13">
        <v>117.34261838440112</v>
      </c>
      <c r="AP1285" s="13">
        <v>125.13020833333333</v>
      </c>
      <c r="AQ1285" s="13">
        <v>148.05555555555554</v>
      </c>
      <c r="AR1285" s="36">
        <v>53.381104999999998</v>
      </c>
      <c r="AS1285" s="36">
        <v>10.998558077677709</v>
      </c>
      <c r="AT1285" s="36">
        <v>45.603949999999998</v>
      </c>
      <c r="AU1285" s="36">
        <v>61.158259999999999</v>
      </c>
      <c r="AV1285" s="36">
        <v>-7.1481600000000043</v>
      </c>
      <c r="AW1285" s="36">
        <v>0</v>
      </c>
      <c r="AX1285" s="36">
        <v>-7.1481600000000043</v>
      </c>
      <c r="AY1285" s="36">
        <v>-7.1481600000000043</v>
      </c>
      <c r="AZ1285" s="36">
        <v>77844.975000000006</v>
      </c>
      <c r="BA1285" s="36" t="s">
        <v>50</v>
      </c>
      <c r="BB1285" s="36">
        <v>77156.100000000006</v>
      </c>
      <c r="BC1285" s="36">
        <v>79911.600000000006</v>
      </c>
      <c r="BD1285" s="36">
        <v>61.158259999999999</v>
      </c>
      <c r="BE1285" s="36">
        <v>0</v>
      </c>
      <c r="BF1285" s="36">
        <v>61.158259999999999</v>
      </c>
      <c r="BG1285" s="36">
        <v>61.158259999999999</v>
      </c>
      <c r="BH1285" s="36">
        <v>-7.1481600000000043</v>
      </c>
      <c r="BI1285" s="36">
        <v>0</v>
      </c>
      <c r="BJ1285" s="36">
        <v>-7.1481600000000043</v>
      </c>
      <c r="BK1285" s="36">
        <v>-7.1481600000000043</v>
      </c>
      <c r="BL1285" s="36">
        <v>82667.21666666666</v>
      </c>
      <c r="BM1285" s="36">
        <v>3485.557305463024</v>
      </c>
      <c r="BN1285" s="36">
        <v>77156.100000000006</v>
      </c>
      <c r="BO1285" s="36">
        <v>85422.8</v>
      </c>
      <c r="BP1285" s="36">
        <v>45.603949999999998</v>
      </c>
      <c r="BQ1285" s="36">
        <v>21.99711615535546</v>
      </c>
      <c r="BR1285" s="36">
        <v>30.049640000000004</v>
      </c>
      <c r="BS1285" s="36">
        <v>61.158259999999999</v>
      </c>
      <c r="BT1285" s="36">
        <v>-14.189430000000005</v>
      </c>
      <c r="BU1285" s="36">
        <v>9.9578595303308042</v>
      </c>
      <c r="BV1285" s="36">
        <v>-21.230700000000006</v>
      </c>
      <c r="BW1285" s="36">
        <v>-7.1481600000000043</v>
      </c>
      <c r="BX1285" s="36">
        <v>71644.912500000006</v>
      </c>
      <c r="BY1285" s="36">
        <v>10408.158522356365</v>
      </c>
      <c r="BZ1285" s="36">
        <v>57867</v>
      </c>
      <c r="CA1285" s="36">
        <v>85422.8</v>
      </c>
      <c r="CB1285" s="36"/>
      <c r="CC1285" s="40">
        <v>23.497</v>
      </c>
      <c r="CD1285" s="40">
        <v>70.662000000000006</v>
      </c>
      <c r="CE1285" s="40">
        <v>-54.102000000000004</v>
      </c>
    </row>
    <row r="1286" spans="1:83" s="5" customFormat="1">
      <c r="A1286" s="13" t="s">
        <v>601</v>
      </c>
      <c r="B1286" s="13">
        <v>1</v>
      </c>
      <c r="C1286" s="13">
        <v>12</v>
      </c>
      <c r="D1286" s="13" t="s">
        <v>95</v>
      </c>
      <c r="E1286" s="35" t="s">
        <v>520</v>
      </c>
      <c r="F1286" s="13" t="s">
        <v>141</v>
      </c>
      <c r="G1286" s="36"/>
      <c r="H1286" s="13">
        <v>100639223</v>
      </c>
      <c r="I1286" s="37">
        <v>17</v>
      </c>
      <c r="J1286" s="37" t="s">
        <v>70</v>
      </c>
      <c r="K1286" s="38">
        <v>43560</v>
      </c>
      <c r="L1286" s="39">
        <v>0.47083333333333338</v>
      </c>
      <c r="M1286" s="37" t="s">
        <v>39</v>
      </c>
      <c r="N1286" s="37" t="s">
        <v>188</v>
      </c>
      <c r="O1286" s="37" t="s">
        <v>188</v>
      </c>
      <c r="P1286" s="37" t="s">
        <v>188</v>
      </c>
      <c r="Q1286" s="37">
        <v>2</v>
      </c>
      <c r="R1286" s="13" t="s">
        <v>55</v>
      </c>
      <c r="S1286" s="13" t="s">
        <v>63</v>
      </c>
      <c r="T1286" s="13" t="s">
        <v>42</v>
      </c>
      <c r="U1286" s="13" t="s">
        <v>52</v>
      </c>
      <c r="V1286" s="13" t="s">
        <v>42</v>
      </c>
      <c r="W1286" s="13" t="s">
        <v>66</v>
      </c>
      <c r="X1286" s="13" t="s">
        <v>76</v>
      </c>
      <c r="Y1286" s="13" t="s">
        <v>41</v>
      </c>
      <c r="Z1286" s="13" t="s">
        <v>41</v>
      </c>
      <c r="AA1286" s="13"/>
      <c r="AB1286" s="13">
        <v>0</v>
      </c>
      <c r="AC1286" s="13">
        <v>0</v>
      </c>
      <c r="AD1286" s="13" t="s">
        <v>42</v>
      </c>
      <c r="AE1286" s="13">
        <v>0</v>
      </c>
      <c r="AF1286" s="13" t="s">
        <v>42</v>
      </c>
      <c r="AG1286" s="13">
        <v>0</v>
      </c>
      <c r="AH1286" s="46" t="str">
        <f t="shared" si="40"/>
        <v>0</v>
      </c>
      <c r="AI1286" s="46" t="s">
        <v>77</v>
      </c>
      <c r="AJ1286" s="46" t="str">
        <f t="shared" si="41"/>
        <v>0</v>
      </c>
      <c r="AK1286" s="13" t="s">
        <v>41</v>
      </c>
      <c r="AL1286" s="13" t="s">
        <v>41</v>
      </c>
      <c r="AM1286" s="13"/>
      <c r="AN1286" s="13">
        <v>101.31965006729475</v>
      </c>
      <c r="AO1286" s="13">
        <v>117.34261838440112</v>
      </c>
      <c r="AP1286" s="13">
        <v>125.13020833333333</v>
      </c>
      <c r="AQ1286" s="13">
        <v>148.05555555555554</v>
      </c>
      <c r="AR1286" s="36">
        <v>61.158259999999999</v>
      </c>
      <c r="AS1286" s="36">
        <v>0</v>
      </c>
      <c r="AT1286" s="36">
        <v>61.158259999999999</v>
      </c>
      <c r="AU1286" s="36">
        <v>61.158259999999999</v>
      </c>
      <c r="AV1286" s="36">
        <v>6.7561199999999957</v>
      </c>
      <c r="AW1286" s="36">
        <v>0</v>
      </c>
      <c r="AX1286" s="36">
        <v>6.7561199999999957</v>
      </c>
      <c r="AY1286" s="36">
        <v>6.7561199999999957</v>
      </c>
      <c r="AZ1286" s="36">
        <v>95067.3</v>
      </c>
      <c r="BA1286" s="36" t="s">
        <v>50</v>
      </c>
      <c r="BB1286" s="36">
        <v>93689.5</v>
      </c>
      <c r="BC1286" s="36">
        <v>99200.7</v>
      </c>
      <c r="BD1286" s="36">
        <v>61.158259999999999</v>
      </c>
      <c r="BE1286" s="36">
        <v>0</v>
      </c>
      <c r="BF1286" s="36">
        <v>61.158259999999999</v>
      </c>
      <c r="BG1286" s="36">
        <v>61.158259999999999</v>
      </c>
      <c r="BH1286" s="36">
        <v>6.7561199999999957</v>
      </c>
      <c r="BI1286" s="36">
        <v>0</v>
      </c>
      <c r="BJ1286" s="36">
        <v>6.7561199999999957</v>
      </c>
      <c r="BK1286" s="36">
        <v>6.7561199999999957</v>
      </c>
      <c r="BL1286" s="36">
        <v>91852.466666666674</v>
      </c>
      <c r="BM1286" s="36">
        <v>2845.9198025711621</v>
      </c>
      <c r="BN1286" s="36">
        <v>88178.4</v>
      </c>
      <c r="BO1286" s="36">
        <v>93689.5</v>
      </c>
      <c r="BP1286" s="36">
        <v>61.158259999999999</v>
      </c>
      <c r="BQ1286" s="36">
        <v>0</v>
      </c>
      <c r="BR1286" s="36">
        <v>61.158259999999999</v>
      </c>
      <c r="BS1286" s="36">
        <v>61.158259999999999</v>
      </c>
      <c r="BT1286" s="36">
        <v>-0.1960200000000043</v>
      </c>
      <c r="BU1286" s="36">
        <v>9.8318106755164898</v>
      </c>
      <c r="BV1286" s="36">
        <v>-7.1481600000000043</v>
      </c>
      <c r="BW1286" s="36">
        <v>6.7561199999999957</v>
      </c>
      <c r="BX1286" s="36">
        <v>87317.256250000006</v>
      </c>
      <c r="BY1286" s="36">
        <v>5666.8128689730274</v>
      </c>
      <c r="BZ1286" s="36">
        <v>77156.100000000006</v>
      </c>
      <c r="CA1286" s="36">
        <v>93689.5</v>
      </c>
      <c r="CB1286" s="36"/>
      <c r="CC1286" s="40">
        <v>24.122</v>
      </c>
      <c r="CD1286" s="40">
        <v>67.951000000000008</v>
      </c>
      <c r="CE1286" s="40">
        <v>-63.914000000000001</v>
      </c>
    </row>
    <row r="1287" spans="1:83" s="5" customFormat="1">
      <c r="A1287" s="13" t="s">
        <v>601</v>
      </c>
      <c r="B1287" s="13">
        <v>1</v>
      </c>
      <c r="C1287" s="13">
        <v>12</v>
      </c>
      <c r="D1287" s="13" t="s">
        <v>95</v>
      </c>
      <c r="E1287" s="35" t="s">
        <v>520</v>
      </c>
      <c r="F1287" s="13" t="s">
        <v>141</v>
      </c>
      <c r="G1287" s="36"/>
      <c r="H1287" s="13">
        <v>100639223</v>
      </c>
      <c r="I1287" s="37">
        <v>17</v>
      </c>
      <c r="J1287" s="37" t="s">
        <v>70</v>
      </c>
      <c r="K1287" s="38">
        <v>43560</v>
      </c>
      <c r="L1287" s="39">
        <v>0.48402777777777778</v>
      </c>
      <c r="M1287" s="37" t="s">
        <v>39</v>
      </c>
      <c r="N1287" s="37" t="s">
        <v>188</v>
      </c>
      <c r="O1287" s="37" t="s">
        <v>188</v>
      </c>
      <c r="P1287" s="37" t="s">
        <v>188</v>
      </c>
      <c r="Q1287" s="37">
        <v>3</v>
      </c>
      <c r="R1287" s="13" t="s">
        <v>55</v>
      </c>
      <c r="S1287" s="13" t="s">
        <v>63</v>
      </c>
      <c r="T1287" s="13" t="s">
        <v>42</v>
      </c>
      <c r="U1287" s="13" t="s">
        <v>52</v>
      </c>
      <c r="V1287" s="13" t="s">
        <v>42</v>
      </c>
      <c r="W1287" s="13" t="s">
        <v>66</v>
      </c>
      <c r="X1287" s="13" t="s">
        <v>76</v>
      </c>
      <c r="Y1287" s="13" t="s">
        <v>41</v>
      </c>
      <c r="Z1287" s="13" t="s">
        <v>41</v>
      </c>
      <c r="AA1287" s="13"/>
      <c r="AB1287" s="13">
        <v>0</v>
      </c>
      <c r="AC1287" s="13">
        <v>0</v>
      </c>
      <c r="AD1287" s="13" t="s">
        <v>42</v>
      </c>
      <c r="AE1287" s="13">
        <v>0</v>
      </c>
      <c r="AF1287" s="13" t="s">
        <v>42</v>
      </c>
      <c r="AG1287" s="13">
        <v>0</v>
      </c>
      <c r="AH1287" s="46" t="str">
        <f t="shared" si="40"/>
        <v>0</v>
      </c>
      <c r="AI1287" s="46" t="s">
        <v>77</v>
      </c>
      <c r="AJ1287" s="46" t="str">
        <f t="shared" si="41"/>
        <v>0</v>
      </c>
      <c r="AK1287" s="13" t="s">
        <v>41</v>
      </c>
      <c r="AL1287" s="13" t="s">
        <v>41</v>
      </c>
      <c r="AM1287" s="13"/>
      <c r="AN1287" s="13">
        <v>101.31965006729475</v>
      </c>
      <c r="AO1287" s="13">
        <v>117.34261838440112</v>
      </c>
      <c r="AP1287" s="13">
        <v>125.13020833333333</v>
      </c>
      <c r="AQ1287" s="13">
        <v>148.05555555555554</v>
      </c>
      <c r="AR1287" s="36">
        <v>53.381104999999998</v>
      </c>
      <c r="AS1287" s="36">
        <v>10.998558077677709</v>
      </c>
      <c r="AT1287" s="36">
        <v>45.603949999999998</v>
      </c>
      <c r="AU1287" s="36">
        <v>61.158259999999999</v>
      </c>
      <c r="AV1287" s="36">
        <v>-14.189430000000005</v>
      </c>
      <c r="AW1287" s="36">
        <v>9.9578595303308042</v>
      </c>
      <c r="AX1287" s="36">
        <v>-21.230700000000006</v>
      </c>
      <c r="AY1287" s="36">
        <v>-7.1481600000000043</v>
      </c>
      <c r="AZ1287" s="36">
        <v>107467.4</v>
      </c>
      <c r="BA1287" s="36" t="s">
        <v>50</v>
      </c>
      <c r="BB1287" s="36">
        <v>88178.4</v>
      </c>
      <c r="BC1287" s="36">
        <v>137778.70000000001</v>
      </c>
      <c r="BD1287" s="36">
        <v>53.381104999999998</v>
      </c>
      <c r="BE1287" s="36">
        <v>10.998558077677709</v>
      </c>
      <c r="BF1287" s="36">
        <v>45.603949999999998</v>
      </c>
      <c r="BG1287" s="36">
        <v>61.158259999999999</v>
      </c>
      <c r="BH1287" s="36">
        <v>-7.1481600000000043</v>
      </c>
      <c r="BI1287" s="36">
        <v>0</v>
      </c>
      <c r="BJ1287" s="36">
        <v>-7.1481600000000043</v>
      </c>
      <c r="BK1287" s="36">
        <v>-7.1481600000000043</v>
      </c>
      <c r="BL1287" s="36">
        <v>117571.14999999998</v>
      </c>
      <c r="BM1287" s="36">
        <v>17999.334404221849</v>
      </c>
      <c r="BN1287" s="36">
        <v>93689.5</v>
      </c>
      <c r="BO1287" s="36">
        <v>137778.70000000001</v>
      </c>
      <c r="BP1287" s="36">
        <v>61.158259999999999</v>
      </c>
      <c r="BQ1287" s="36">
        <v>0</v>
      </c>
      <c r="BR1287" s="36">
        <v>61.158259999999999</v>
      </c>
      <c r="BS1287" s="36">
        <v>61.158259999999999</v>
      </c>
      <c r="BT1287" s="36">
        <v>-7.1481600000000043</v>
      </c>
      <c r="BU1287" s="36">
        <v>0</v>
      </c>
      <c r="BV1287" s="36">
        <v>-7.1481600000000043</v>
      </c>
      <c r="BW1287" s="36">
        <v>-7.1481600000000043</v>
      </c>
      <c r="BX1287" s="36">
        <v>98339.556249999994</v>
      </c>
      <c r="BY1287" s="36">
        <v>18627.310574314266</v>
      </c>
      <c r="BZ1287" s="36">
        <v>82667.199999999997</v>
      </c>
      <c r="CA1287" s="36">
        <v>137778.70000000001</v>
      </c>
      <c r="CB1287" s="36"/>
      <c r="CC1287" s="40">
        <v>24.75</v>
      </c>
      <c r="CD1287" s="40">
        <v>66.650000000000006</v>
      </c>
      <c r="CE1287" s="40">
        <v>-87.363</v>
      </c>
    </row>
    <row r="1288" spans="1:83" s="5" customFormat="1">
      <c r="A1288" s="13" t="s">
        <v>601</v>
      </c>
      <c r="B1288" s="13">
        <v>1</v>
      </c>
      <c r="C1288" s="13">
        <v>12</v>
      </c>
      <c r="D1288" s="13" t="s">
        <v>95</v>
      </c>
      <c r="E1288" s="35" t="s">
        <v>520</v>
      </c>
      <c r="F1288" s="13" t="s">
        <v>141</v>
      </c>
      <c r="G1288" s="36"/>
      <c r="H1288" s="13">
        <v>100639223</v>
      </c>
      <c r="I1288" s="37">
        <v>17</v>
      </c>
      <c r="J1288" s="37" t="s">
        <v>70</v>
      </c>
      <c r="K1288" s="38">
        <v>43560</v>
      </c>
      <c r="L1288" s="39">
        <v>0.49444444444444446</v>
      </c>
      <c r="M1288" s="37" t="s">
        <v>39</v>
      </c>
      <c r="N1288" s="37" t="s">
        <v>188</v>
      </c>
      <c r="O1288" s="37" t="s">
        <v>188</v>
      </c>
      <c r="P1288" s="37" t="s">
        <v>188</v>
      </c>
      <c r="Q1288" s="37">
        <v>4</v>
      </c>
      <c r="R1288" s="13" t="s">
        <v>55</v>
      </c>
      <c r="S1288" s="13" t="s">
        <v>63</v>
      </c>
      <c r="T1288" s="13" t="s">
        <v>42</v>
      </c>
      <c r="U1288" s="13" t="s">
        <v>52</v>
      </c>
      <c r="V1288" s="13" t="s">
        <v>42</v>
      </c>
      <c r="W1288" s="13" t="s">
        <v>72</v>
      </c>
      <c r="X1288" s="13" t="s">
        <v>76</v>
      </c>
      <c r="Y1288" s="13" t="s">
        <v>41</v>
      </c>
      <c r="Z1288" s="13" t="s">
        <v>41</v>
      </c>
      <c r="AA1288" s="13"/>
      <c r="AB1288" s="13">
        <v>0</v>
      </c>
      <c r="AC1288" s="13">
        <v>0</v>
      </c>
      <c r="AD1288" s="13" t="s">
        <v>42</v>
      </c>
      <c r="AE1288" s="13">
        <v>0</v>
      </c>
      <c r="AF1288" s="13" t="s">
        <v>42</v>
      </c>
      <c r="AG1288" s="13">
        <v>1</v>
      </c>
      <c r="AH1288" s="46" t="str">
        <f t="shared" si="40"/>
        <v>-1</v>
      </c>
      <c r="AI1288" s="46" t="s">
        <v>77</v>
      </c>
      <c r="AJ1288" s="46" t="str">
        <f t="shared" si="41"/>
        <v>0</v>
      </c>
      <c r="AK1288" s="13" t="s">
        <v>41</v>
      </c>
      <c r="AL1288" s="13" t="s">
        <v>41</v>
      </c>
      <c r="AM1288" s="13"/>
      <c r="AN1288" s="13">
        <v>101.31965006729475</v>
      </c>
      <c r="AO1288" s="13">
        <v>117.34261838440112</v>
      </c>
      <c r="AP1288" s="13">
        <v>125.13020833333333</v>
      </c>
      <c r="AQ1288" s="13">
        <v>148.05555555555554</v>
      </c>
      <c r="AR1288" s="36">
        <v>30.049640000000004</v>
      </c>
      <c r="AS1288" s="36">
        <v>0</v>
      </c>
      <c r="AT1288" s="36">
        <v>30.049640000000004</v>
      </c>
      <c r="AU1288" s="36">
        <v>30.049640000000004</v>
      </c>
      <c r="AV1288" s="36">
        <v>-28.271970000000003</v>
      </c>
      <c r="AW1288" s="36">
        <v>9.9578595303307988</v>
      </c>
      <c r="AX1288" s="36">
        <v>-35.31324</v>
      </c>
      <c r="AY1288" s="36">
        <v>-21.230700000000006</v>
      </c>
      <c r="AZ1288" s="36">
        <v>60622.6</v>
      </c>
      <c r="BA1288" s="36" t="s">
        <v>50</v>
      </c>
      <c r="BB1288" s="36">
        <v>60622.6</v>
      </c>
      <c r="BC1288" s="36">
        <v>60622.6</v>
      </c>
      <c r="BD1288" s="36">
        <v>30.049640000000004</v>
      </c>
      <c r="BE1288" s="36">
        <v>0</v>
      </c>
      <c r="BF1288" s="36">
        <v>30.049640000000004</v>
      </c>
      <c r="BG1288" s="36">
        <v>30.049640000000004</v>
      </c>
      <c r="BH1288" s="36">
        <v>-28.271970000000003</v>
      </c>
      <c r="BI1288" s="36">
        <v>9.9578595303307988</v>
      </c>
      <c r="BJ1288" s="36">
        <v>-35.31324</v>
      </c>
      <c r="BK1288" s="36">
        <v>-21.230700000000006</v>
      </c>
      <c r="BL1288" s="36">
        <v>61081.866666666661</v>
      </c>
      <c r="BM1288" s="36">
        <v>1124.9689892022207</v>
      </c>
      <c r="BN1288" s="36">
        <v>60622.6</v>
      </c>
      <c r="BO1288" s="36">
        <v>63378.2</v>
      </c>
      <c r="BP1288" s="36">
        <v>45.603949999999998</v>
      </c>
      <c r="BQ1288" s="36">
        <v>21.99711615535546</v>
      </c>
      <c r="BR1288" s="36">
        <v>30.049640000000004</v>
      </c>
      <c r="BS1288" s="36">
        <v>61.158259999999999</v>
      </c>
      <c r="BT1288" s="36">
        <v>-14.189430000000005</v>
      </c>
      <c r="BU1288" s="36">
        <v>9.9578595303308042</v>
      </c>
      <c r="BV1288" s="36">
        <v>-21.230700000000006</v>
      </c>
      <c r="BW1288" s="36">
        <v>-7.1481600000000043</v>
      </c>
      <c r="BX1288" s="36">
        <v>77156.062500000015</v>
      </c>
      <c r="BY1288" s="36">
        <v>21697.421364112142</v>
      </c>
      <c r="BZ1288" s="36">
        <v>60622.6</v>
      </c>
      <c r="CA1288" s="36">
        <v>137778.70000000001</v>
      </c>
      <c r="CB1288" s="36"/>
      <c r="CC1288" s="40">
        <v>24.798000000000002</v>
      </c>
      <c r="CD1288" s="40">
        <v>64.573000000000008</v>
      </c>
      <c r="CE1288" s="40">
        <v>-85.581000000000003</v>
      </c>
    </row>
    <row r="1289" spans="1:83" s="5" customFormat="1">
      <c r="A1289" s="13" t="s">
        <v>601</v>
      </c>
      <c r="B1289" s="13">
        <v>1</v>
      </c>
      <c r="C1289" s="13">
        <v>12</v>
      </c>
      <c r="D1289" s="13" t="s">
        <v>95</v>
      </c>
      <c r="E1289" s="35" t="s">
        <v>520</v>
      </c>
      <c r="F1289" s="13" t="s">
        <v>141</v>
      </c>
      <c r="G1289" s="36"/>
      <c r="H1289" s="13">
        <v>100639223</v>
      </c>
      <c r="I1289" s="37">
        <v>17</v>
      </c>
      <c r="J1289" s="37" t="s">
        <v>70</v>
      </c>
      <c r="K1289" s="38">
        <v>43560</v>
      </c>
      <c r="L1289" s="39">
        <v>0.50486111111111109</v>
      </c>
      <c r="M1289" s="37" t="s">
        <v>39</v>
      </c>
      <c r="N1289" s="37" t="s">
        <v>188</v>
      </c>
      <c r="O1289" s="37" t="s">
        <v>188</v>
      </c>
      <c r="P1289" s="37" t="s">
        <v>188</v>
      </c>
      <c r="Q1289" s="37">
        <v>5</v>
      </c>
      <c r="R1289" s="13" t="s">
        <v>43</v>
      </c>
      <c r="S1289" s="13" t="s">
        <v>44</v>
      </c>
      <c r="T1289" s="13" t="s">
        <v>42</v>
      </c>
      <c r="U1289" s="13" t="s">
        <v>52</v>
      </c>
      <c r="V1289" s="13" t="s">
        <v>42</v>
      </c>
      <c r="W1289" s="13" t="s">
        <v>72</v>
      </c>
      <c r="X1289" s="13" t="s">
        <v>76</v>
      </c>
      <c r="Y1289" s="13" t="s">
        <v>41</v>
      </c>
      <c r="Z1289" s="13" t="s">
        <v>41</v>
      </c>
      <c r="AA1289" s="13"/>
      <c r="AB1289" s="13">
        <v>-1</v>
      </c>
      <c r="AC1289" s="13">
        <v>1</v>
      </c>
      <c r="AD1289" s="13" t="s">
        <v>42</v>
      </c>
      <c r="AE1289" s="13">
        <v>0</v>
      </c>
      <c r="AF1289" s="13" t="s">
        <v>42</v>
      </c>
      <c r="AG1289" s="13">
        <v>1</v>
      </c>
      <c r="AH1289" s="46" t="str">
        <f t="shared" si="40"/>
        <v>-1</v>
      </c>
      <c r="AI1289" s="46" t="s">
        <v>77</v>
      </c>
      <c r="AJ1289" s="46" t="str">
        <f t="shared" si="41"/>
        <v>0</v>
      </c>
      <c r="AK1289" s="13" t="s">
        <v>41</v>
      </c>
      <c r="AL1289" s="13" t="s">
        <v>41</v>
      </c>
      <c r="AM1289" s="13"/>
      <c r="AN1289" s="13">
        <v>101.31965006729475</v>
      </c>
      <c r="AO1289" s="13">
        <v>117.34261838440112</v>
      </c>
      <c r="AP1289" s="13">
        <v>125.13020833333333</v>
      </c>
      <c r="AQ1289" s="13">
        <v>148.05555555555554</v>
      </c>
      <c r="AR1289" s="36">
        <v>14.495329999999996</v>
      </c>
      <c r="AS1289" s="36">
        <v>0</v>
      </c>
      <c r="AT1289" s="36">
        <v>14.495329999999996</v>
      </c>
      <c r="AU1289" s="36">
        <v>14.495329999999996</v>
      </c>
      <c r="AV1289" s="36">
        <v>-42.354510000000005</v>
      </c>
      <c r="AW1289" s="36">
        <v>9.9578595303307988</v>
      </c>
      <c r="AX1289" s="36">
        <v>-49.395780000000009</v>
      </c>
      <c r="AY1289" s="36">
        <v>-35.31324</v>
      </c>
      <c r="AZ1289" s="36">
        <v>49600.3</v>
      </c>
      <c r="BA1289" s="36" t="s">
        <v>50</v>
      </c>
      <c r="BB1289" s="36">
        <v>49600.3</v>
      </c>
      <c r="BC1289" s="36">
        <v>49600.3</v>
      </c>
      <c r="BD1289" s="36">
        <v>14.495329999999996</v>
      </c>
      <c r="BE1289" s="36">
        <v>0</v>
      </c>
      <c r="BF1289" s="36">
        <v>14.495329999999996</v>
      </c>
      <c r="BG1289" s="36">
        <v>14.495329999999996</v>
      </c>
      <c r="BH1289" s="36">
        <v>-35.31324</v>
      </c>
      <c r="BI1289" s="36">
        <v>0</v>
      </c>
      <c r="BJ1289" s="36">
        <v>-35.31324</v>
      </c>
      <c r="BK1289" s="36">
        <v>-35.31324</v>
      </c>
      <c r="BL1289" s="36">
        <v>51437.366666666661</v>
      </c>
      <c r="BM1289" s="36">
        <v>2249.9379784044404</v>
      </c>
      <c r="BN1289" s="36">
        <v>49600.3</v>
      </c>
      <c r="BO1289" s="36">
        <v>55111.5</v>
      </c>
      <c r="BP1289" s="36">
        <v>22.272485</v>
      </c>
      <c r="BQ1289" s="36">
        <v>10.998558077677741</v>
      </c>
      <c r="BR1289" s="36">
        <v>14.495329999999996</v>
      </c>
      <c r="BS1289" s="36">
        <v>30.049640000000004</v>
      </c>
      <c r="BT1289" s="36">
        <v>-28.271970000000003</v>
      </c>
      <c r="BU1289" s="36">
        <v>9.9578595303307988</v>
      </c>
      <c r="BV1289" s="36">
        <v>-35.31324</v>
      </c>
      <c r="BW1289" s="36">
        <v>-21.230700000000006</v>
      </c>
      <c r="BX1289" s="36">
        <v>56833.687500000007</v>
      </c>
      <c r="BY1289" s="36">
        <v>4597.2100862552115</v>
      </c>
      <c r="BZ1289" s="36">
        <v>49600.3</v>
      </c>
      <c r="CA1289" s="36">
        <v>60622.6</v>
      </c>
      <c r="CB1289" s="36"/>
      <c r="CC1289" s="40">
        <v>24.532</v>
      </c>
      <c r="CD1289" s="40">
        <v>64.801000000000002</v>
      </c>
      <c r="CE1289" s="40">
        <v>24.532</v>
      </c>
    </row>
    <row r="1290" spans="1:83" s="5" customFormat="1">
      <c r="A1290" s="13" t="s">
        <v>601</v>
      </c>
      <c r="B1290" s="13">
        <v>2</v>
      </c>
      <c r="C1290" s="13">
        <v>1</v>
      </c>
      <c r="D1290" s="13" t="s">
        <v>34</v>
      </c>
      <c r="E1290" s="35" t="s">
        <v>521</v>
      </c>
      <c r="F1290" s="13" t="s">
        <v>36</v>
      </c>
      <c r="G1290" s="36">
        <v>1036679706</v>
      </c>
      <c r="H1290" s="13"/>
      <c r="I1290" s="37">
        <v>21</v>
      </c>
      <c r="J1290" s="37" t="s">
        <v>70</v>
      </c>
      <c r="K1290" s="38">
        <v>43598</v>
      </c>
      <c r="L1290" s="39">
        <v>0.28819444444444448</v>
      </c>
      <c r="M1290" s="37" t="s">
        <v>93</v>
      </c>
      <c r="N1290" s="37" t="s">
        <v>190</v>
      </c>
      <c r="O1290" s="37" t="s">
        <v>100</v>
      </c>
      <c r="P1290" s="37" t="s">
        <v>190</v>
      </c>
      <c r="Q1290" s="37">
        <v>1</v>
      </c>
      <c r="R1290" s="13" t="s">
        <v>55</v>
      </c>
      <c r="S1290" s="13" t="s">
        <v>127</v>
      </c>
      <c r="T1290" s="13" t="s">
        <v>42</v>
      </c>
      <c r="U1290" s="13" t="s">
        <v>45</v>
      </c>
      <c r="V1290" s="13" t="s">
        <v>41</v>
      </c>
      <c r="W1290" s="13" t="s">
        <v>72</v>
      </c>
      <c r="X1290" s="13" t="s">
        <v>76</v>
      </c>
      <c r="Y1290" s="13" t="s">
        <v>41</v>
      </c>
      <c r="Z1290" s="13" t="s">
        <v>41</v>
      </c>
      <c r="AA1290" s="13"/>
      <c r="AB1290" s="13">
        <v>0</v>
      </c>
      <c r="AC1290" s="13">
        <v>-1</v>
      </c>
      <c r="AD1290" s="13" t="s">
        <v>42</v>
      </c>
      <c r="AE1290" s="13">
        <v>1</v>
      </c>
      <c r="AF1290" s="13" t="s">
        <v>41</v>
      </c>
      <c r="AG1290" s="13">
        <v>1</v>
      </c>
      <c r="AH1290" s="46" t="str">
        <f t="shared" si="40"/>
        <v>-1</v>
      </c>
      <c r="AI1290" s="46" t="s">
        <v>77</v>
      </c>
      <c r="AJ1290" s="46" t="str">
        <f t="shared" si="41"/>
        <v>0</v>
      </c>
      <c r="AK1290" s="13" t="s">
        <v>41</v>
      </c>
      <c r="AL1290" s="13" t="s">
        <v>41</v>
      </c>
      <c r="AM1290" s="13"/>
      <c r="AN1290" s="13">
        <v>101.31965006729475</v>
      </c>
      <c r="AO1290" s="13">
        <v>117.34261838440112</v>
      </c>
      <c r="AP1290" s="13">
        <v>125.13020833333333</v>
      </c>
      <c r="AQ1290" s="13">
        <v>148.05555555555554</v>
      </c>
      <c r="AR1290" s="36">
        <v>322.62775990000006</v>
      </c>
      <c r="AS1290" s="36">
        <v>45.076133828776221</v>
      </c>
      <c r="AT1290" s="36">
        <v>290.75412000000006</v>
      </c>
      <c r="AU1290" s="36">
        <v>354.50139980000006</v>
      </c>
      <c r="AV1290" s="36">
        <v>142.25535350000001</v>
      </c>
      <c r="AW1290" s="36">
        <v>35.854015510157403</v>
      </c>
      <c r="AX1290" s="36">
        <v>116.902736</v>
      </c>
      <c r="AY1290" s="36">
        <v>167.60797100000002</v>
      </c>
      <c r="AZ1290" s="36">
        <v>7577.8249999999998</v>
      </c>
      <c r="BA1290" s="36" t="s">
        <v>50</v>
      </c>
      <c r="BB1290" s="36">
        <v>7233.4</v>
      </c>
      <c r="BC1290" s="36">
        <v>8266.7000000000007</v>
      </c>
      <c r="BD1290" s="36">
        <v>254.79475000000002</v>
      </c>
      <c r="BE1290" s="36">
        <v>50.854228748392131</v>
      </c>
      <c r="BF1290" s="36">
        <v>218.83537999999999</v>
      </c>
      <c r="BG1290" s="36">
        <v>290.75412000000006</v>
      </c>
      <c r="BH1290" s="36">
        <v>78.647205499999998</v>
      </c>
      <c r="BI1290" s="36">
        <v>54.101490068877588</v>
      </c>
      <c r="BJ1290" s="36">
        <v>40.391674999999999</v>
      </c>
      <c r="BK1290" s="36">
        <v>116.902736</v>
      </c>
      <c r="BL1290" s="36">
        <v>6027.8</v>
      </c>
      <c r="BM1290" s="36">
        <v>777.88869126629595</v>
      </c>
      <c r="BN1290" s="36">
        <v>5166.7</v>
      </c>
      <c r="BO1290" s="36">
        <v>7233.4</v>
      </c>
      <c r="BP1290" s="36">
        <v>278.76199110000005</v>
      </c>
      <c r="BQ1290" s="36">
        <v>16.959431332106401</v>
      </c>
      <c r="BR1290" s="36">
        <v>266.76986219999998</v>
      </c>
      <c r="BS1290" s="36">
        <v>290.75412000000006</v>
      </c>
      <c r="BT1290" s="36">
        <v>148.59806600000002</v>
      </c>
      <c r="BU1290" s="36">
        <v>44.823965549890765</v>
      </c>
      <c r="BV1290" s="36">
        <v>116.902736</v>
      </c>
      <c r="BW1290" s="36">
        <v>180.29339600000003</v>
      </c>
      <c r="BX1290" s="36">
        <v>4725.3687499999996</v>
      </c>
      <c r="BY1290" s="36">
        <v>1416.3103039088342</v>
      </c>
      <c r="BZ1290" s="36">
        <v>2497.1999999999998</v>
      </c>
      <c r="CA1290" s="36">
        <v>7233.4</v>
      </c>
      <c r="CB1290" s="36"/>
      <c r="CC1290" s="40">
        <v>21.366</v>
      </c>
      <c r="CD1290" s="40">
        <v>83.894999999999996</v>
      </c>
      <c r="CE1290" s="40">
        <v>21.151</v>
      </c>
    </row>
    <row r="1291" spans="1:83" s="5" customFormat="1">
      <c r="A1291" s="13" t="s">
        <v>601</v>
      </c>
      <c r="B1291" s="13">
        <v>2</v>
      </c>
      <c r="C1291" s="13">
        <v>1</v>
      </c>
      <c r="D1291" s="13" t="s">
        <v>34</v>
      </c>
      <c r="E1291" s="35" t="s">
        <v>521</v>
      </c>
      <c r="F1291" s="13" t="s">
        <v>36</v>
      </c>
      <c r="G1291" s="36">
        <v>1036679706</v>
      </c>
      <c r="H1291" s="13"/>
      <c r="I1291" s="37">
        <v>21</v>
      </c>
      <c r="J1291" s="37" t="s">
        <v>70</v>
      </c>
      <c r="K1291" s="38">
        <v>43598</v>
      </c>
      <c r="L1291" s="39">
        <v>0.2986111111111111</v>
      </c>
      <c r="M1291" s="37" t="s">
        <v>93</v>
      </c>
      <c r="N1291" s="37" t="s">
        <v>190</v>
      </c>
      <c r="O1291" s="37" t="s">
        <v>100</v>
      </c>
      <c r="P1291" s="37" t="s">
        <v>190</v>
      </c>
      <c r="Q1291" s="37">
        <v>2</v>
      </c>
      <c r="R1291" s="13" t="s">
        <v>62</v>
      </c>
      <c r="S1291" s="13" t="s">
        <v>134</v>
      </c>
      <c r="T1291" s="13" t="s">
        <v>42</v>
      </c>
      <c r="U1291" s="13" t="s">
        <v>45</v>
      </c>
      <c r="V1291" s="13" t="s">
        <v>42</v>
      </c>
      <c r="W1291" s="13" t="s">
        <v>72</v>
      </c>
      <c r="X1291" s="13" t="s">
        <v>76</v>
      </c>
      <c r="Y1291" s="13" t="s">
        <v>41</v>
      </c>
      <c r="Z1291" s="13" t="s">
        <v>41</v>
      </c>
      <c r="AA1291" s="13"/>
      <c r="AB1291" s="13">
        <v>1</v>
      </c>
      <c r="AC1291" s="13">
        <v>-2</v>
      </c>
      <c r="AD1291" s="13" t="s">
        <v>42</v>
      </c>
      <c r="AE1291" s="13">
        <v>1</v>
      </c>
      <c r="AF1291" s="13" t="s">
        <v>42</v>
      </c>
      <c r="AG1291" s="13">
        <v>1</v>
      </c>
      <c r="AH1291" s="46" t="str">
        <f t="shared" si="40"/>
        <v>-1</v>
      </c>
      <c r="AI1291" s="46" t="s">
        <v>77</v>
      </c>
      <c r="AJ1291" s="46" t="str">
        <f t="shared" si="41"/>
        <v>0</v>
      </c>
      <c r="AK1291" s="13" t="s">
        <v>41</v>
      </c>
      <c r="AL1291" s="13" t="s">
        <v>41</v>
      </c>
      <c r="AM1291" s="13"/>
      <c r="AN1291" s="13">
        <v>101.31965006729475</v>
      </c>
      <c r="AO1291" s="13">
        <v>117.34261838440112</v>
      </c>
      <c r="AP1291" s="13">
        <v>125.13020833333333</v>
      </c>
      <c r="AQ1291" s="13">
        <v>148.05555555555554</v>
      </c>
      <c r="AR1291" s="36">
        <v>752.99779999999987</v>
      </c>
      <c r="AS1291" s="36">
        <v>38.761878586438016</v>
      </c>
      <c r="AT1291" s="36">
        <v>725.58901279999998</v>
      </c>
      <c r="AU1291" s="36">
        <v>780.40658719999988</v>
      </c>
      <c r="AV1291" s="36">
        <v>467.97943399999997</v>
      </c>
      <c r="AW1291" s="36">
        <v>17.525966840827888</v>
      </c>
      <c r="AX1291" s="36">
        <v>455.586704</v>
      </c>
      <c r="AY1291" s="36">
        <v>480.37216399999994</v>
      </c>
      <c r="AZ1291" s="36">
        <v>14811.225</v>
      </c>
      <c r="BA1291" s="36" t="s">
        <v>50</v>
      </c>
      <c r="BB1291" s="36">
        <v>13089</v>
      </c>
      <c r="BC1291" s="36">
        <v>16533.400000000001</v>
      </c>
      <c r="BD1291" s="36">
        <v>682.25965669999994</v>
      </c>
      <c r="BE1291" s="36">
        <v>138.80072021838987</v>
      </c>
      <c r="BF1291" s="36">
        <v>584.1127262</v>
      </c>
      <c r="BG1291" s="36">
        <v>780.40658719999988</v>
      </c>
      <c r="BH1291" s="36">
        <v>424.56641949999994</v>
      </c>
      <c r="BI1291" s="36">
        <v>78.92124073022795</v>
      </c>
      <c r="BJ1291" s="36">
        <v>368.76067499999999</v>
      </c>
      <c r="BK1291" s="36">
        <v>480.37216399999994</v>
      </c>
      <c r="BL1291" s="36">
        <v>16188.966666666669</v>
      </c>
      <c r="BM1291" s="36">
        <v>576.33923575153824</v>
      </c>
      <c r="BN1291" s="36">
        <v>15155.7</v>
      </c>
      <c r="BO1291" s="36">
        <v>16533.400000000001</v>
      </c>
      <c r="BP1291" s="36">
        <v>535.58035359999997</v>
      </c>
      <c r="BQ1291" s="36">
        <v>346.23657998184342</v>
      </c>
      <c r="BR1291" s="36">
        <v>290.75412000000006</v>
      </c>
      <c r="BS1291" s="36">
        <v>780.40658719999988</v>
      </c>
      <c r="BT1291" s="36">
        <v>298.63744999999994</v>
      </c>
      <c r="BU1291" s="36">
        <v>257.01169729279559</v>
      </c>
      <c r="BV1291" s="36">
        <v>116.902736</v>
      </c>
      <c r="BW1291" s="36">
        <v>480.37216399999994</v>
      </c>
      <c r="BX1291" s="36">
        <v>12249.381249999999</v>
      </c>
      <c r="BY1291" s="36">
        <v>3766.8510566464329</v>
      </c>
      <c r="BZ1291" s="36">
        <v>7233.4</v>
      </c>
      <c r="CA1291" s="36">
        <v>16533.400000000001</v>
      </c>
      <c r="CB1291" s="36"/>
      <c r="CC1291" s="40">
        <v>21.676000000000002</v>
      </c>
      <c r="CD1291" s="40">
        <v>83.992000000000004</v>
      </c>
      <c r="CE1291" s="40">
        <v>21.437000000000001</v>
      </c>
    </row>
    <row r="1292" spans="1:83" s="5" customFormat="1">
      <c r="A1292" s="13" t="s">
        <v>601</v>
      </c>
      <c r="B1292" s="13">
        <v>2</v>
      </c>
      <c r="C1292" s="13">
        <v>1</v>
      </c>
      <c r="D1292" s="13" t="s">
        <v>34</v>
      </c>
      <c r="E1292" s="35" t="s">
        <v>521</v>
      </c>
      <c r="F1292" s="13" t="s">
        <v>36</v>
      </c>
      <c r="G1292" s="36">
        <v>1036679706</v>
      </c>
      <c r="H1292" s="13"/>
      <c r="I1292" s="37">
        <v>21</v>
      </c>
      <c r="J1292" s="37" t="s">
        <v>70</v>
      </c>
      <c r="K1292" s="38">
        <v>43598</v>
      </c>
      <c r="L1292" s="39">
        <v>0.30902777777777779</v>
      </c>
      <c r="M1292" s="37" t="s">
        <v>93</v>
      </c>
      <c r="N1292" s="37" t="s">
        <v>190</v>
      </c>
      <c r="O1292" s="37" t="s">
        <v>100</v>
      </c>
      <c r="P1292" s="37" t="s">
        <v>190</v>
      </c>
      <c r="Q1292" s="37">
        <v>3</v>
      </c>
      <c r="R1292" s="13" t="s">
        <v>55</v>
      </c>
      <c r="S1292" s="13" t="s">
        <v>127</v>
      </c>
      <c r="T1292" s="13" t="s">
        <v>42</v>
      </c>
      <c r="U1292" s="13" t="s">
        <v>52</v>
      </c>
      <c r="V1292" s="13" t="s">
        <v>42</v>
      </c>
      <c r="W1292" s="13" t="s">
        <v>66</v>
      </c>
      <c r="X1292" s="13" t="s">
        <v>76</v>
      </c>
      <c r="Y1292" s="13" t="s">
        <v>41</v>
      </c>
      <c r="Z1292" s="13" t="s">
        <v>41</v>
      </c>
      <c r="AA1292" s="13"/>
      <c r="AB1292" s="13">
        <v>0</v>
      </c>
      <c r="AC1292" s="13">
        <v>-1</v>
      </c>
      <c r="AD1292" s="13" t="s">
        <v>42</v>
      </c>
      <c r="AE1292" s="13">
        <v>0</v>
      </c>
      <c r="AF1292" s="13" t="s">
        <v>42</v>
      </c>
      <c r="AG1292" s="13">
        <v>0</v>
      </c>
      <c r="AH1292" s="46" t="str">
        <f t="shared" si="40"/>
        <v>0</v>
      </c>
      <c r="AI1292" s="46" t="s">
        <v>77</v>
      </c>
      <c r="AJ1292" s="46" t="str">
        <f t="shared" si="41"/>
        <v>0</v>
      </c>
      <c r="AK1292" s="13" t="s">
        <v>41</v>
      </c>
      <c r="AL1292" s="13" t="s">
        <v>41</v>
      </c>
      <c r="AM1292" s="13"/>
      <c r="AN1292" s="13">
        <v>101.31965006729475</v>
      </c>
      <c r="AO1292" s="13">
        <v>117.34261838440112</v>
      </c>
      <c r="AP1292" s="13">
        <v>125.13020833333333</v>
      </c>
      <c r="AQ1292" s="13">
        <v>148.05555555555554</v>
      </c>
      <c r="AR1292" s="36">
        <v>489.28637549999996</v>
      </c>
      <c r="AS1292" s="36">
        <v>33.567827846552639</v>
      </c>
      <c r="AT1292" s="36">
        <v>465.55033679999997</v>
      </c>
      <c r="AU1292" s="36">
        <v>513.02241419999996</v>
      </c>
      <c r="AV1292" s="36">
        <v>243.36734300000001</v>
      </c>
      <c r="AW1292" s="36">
        <v>17.843036349939108</v>
      </c>
      <c r="AX1292" s="36">
        <v>230.75041099999999</v>
      </c>
      <c r="AY1292" s="36">
        <v>255.984275</v>
      </c>
      <c r="AZ1292" s="36">
        <v>12572.324999999999</v>
      </c>
      <c r="BA1292" s="36" t="s">
        <v>50</v>
      </c>
      <c r="BB1292" s="36">
        <v>12400.1</v>
      </c>
      <c r="BC1292" s="36">
        <v>13089</v>
      </c>
      <c r="BD1292" s="36">
        <v>552.51636150000002</v>
      </c>
      <c r="BE1292" s="36">
        <v>55.852875903308359</v>
      </c>
      <c r="BF1292" s="36">
        <v>513.02241419999996</v>
      </c>
      <c r="BG1292" s="36">
        <v>592.01030880000008</v>
      </c>
      <c r="BH1292" s="36">
        <v>281.06378749999999</v>
      </c>
      <c r="BI1292" s="36">
        <v>35.467786715205534</v>
      </c>
      <c r="BJ1292" s="36">
        <v>255.984275</v>
      </c>
      <c r="BK1292" s="36">
        <v>306.14329999999995</v>
      </c>
      <c r="BL1292" s="36">
        <v>10390.816666666668</v>
      </c>
      <c r="BM1292" s="36">
        <v>1161.2861291114555</v>
      </c>
      <c r="BN1292" s="36">
        <v>9300.1</v>
      </c>
      <c r="BO1292" s="36">
        <v>12400.1</v>
      </c>
      <c r="BP1292" s="36">
        <v>646.71450069999992</v>
      </c>
      <c r="BQ1292" s="36">
        <v>189.06916191025698</v>
      </c>
      <c r="BR1292" s="36">
        <v>513.02241419999996</v>
      </c>
      <c r="BS1292" s="36">
        <v>780.40658719999988</v>
      </c>
      <c r="BT1292" s="36">
        <v>368.17821949999995</v>
      </c>
      <c r="BU1292" s="36">
        <v>158.66619792803434</v>
      </c>
      <c r="BV1292" s="36">
        <v>255.984275</v>
      </c>
      <c r="BW1292" s="36">
        <v>480.37216399999994</v>
      </c>
      <c r="BX1292" s="36">
        <v>11474.393749999999</v>
      </c>
      <c r="BY1292" s="36">
        <v>2304.5111833007768</v>
      </c>
      <c r="BZ1292" s="36">
        <v>9300.1</v>
      </c>
      <c r="CA1292" s="36">
        <v>16533.400000000001</v>
      </c>
      <c r="CB1292" s="36"/>
      <c r="CC1292" s="40">
        <v>22.010999999999999</v>
      </c>
      <c r="CD1292" s="40">
        <v>83.48</v>
      </c>
      <c r="CE1292" s="40">
        <v>21.795000000000002</v>
      </c>
    </row>
    <row r="1293" spans="1:83" s="5" customFormat="1">
      <c r="A1293" s="13" t="s">
        <v>601</v>
      </c>
      <c r="B1293" s="13">
        <v>2</v>
      </c>
      <c r="C1293" s="13">
        <v>1</v>
      </c>
      <c r="D1293" s="13" t="s">
        <v>34</v>
      </c>
      <c r="E1293" s="35" t="s">
        <v>521</v>
      </c>
      <c r="F1293" s="13" t="s">
        <v>36</v>
      </c>
      <c r="G1293" s="36">
        <v>1036679706</v>
      </c>
      <c r="H1293" s="13"/>
      <c r="I1293" s="37">
        <v>21</v>
      </c>
      <c r="J1293" s="37" t="s">
        <v>70</v>
      </c>
      <c r="K1293" s="38">
        <v>43598</v>
      </c>
      <c r="L1293" s="39">
        <v>0.31944444444444448</v>
      </c>
      <c r="M1293" s="37" t="s">
        <v>93</v>
      </c>
      <c r="N1293" s="37" t="s">
        <v>190</v>
      </c>
      <c r="O1293" s="37" t="s">
        <v>100</v>
      </c>
      <c r="P1293" s="37" t="s">
        <v>190</v>
      </c>
      <c r="Q1293" s="37">
        <v>4</v>
      </c>
      <c r="R1293" s="13" t="s">
        <v>55</v>
      </c>
      <c r="S1293" s="13" t="s">
        <v>127</v>
      </c>
      <c r="T1293" s="13" t="s">
        <v>42</v>
      </c>
      <c r="U1293" s="13" t="s">
        <v>45</v>
      </c>
      <c r="V1293" s="13" t="s">
        <v>42</v>
      </c>
      <c r="W1293" s="13" t="s">
        <v>66</v>
      </c>
      <c r="X1293" s="13" t="s">
        <v>76</v>
      </c>
      <c r="Y1293" s="13" t="s">
        <v>41</v>
      </c>
      <c r="Z1293" s="13" t="s">
        <v>41</v>
      </c>
      <c r="AA1293" s="13"/>
      <c r="AB1293" s="13">
        <v>0</v>
      </c>
      <c r="AC1293" s="13">
        <v>-1</v>
      </c>
      <c r="AD1293" s="13" t="s">
        <v>42</v>
      </c>
      <c r="AE1293" s="13">
        <v>1</v>
      </c>
      <c r="AF1293" s="13" t="s">
        <v>42</v>
      </c>
      <c r="AG1293" s="13">
        <v>0</v>
      </c>
      <c r="AH1293" s="46" t="str">
        <f t="shared" si="40"/>
        <v>0</v>
      </c>
      <c r="AI1293" s="46" t="s">
        <v>77</v>
      </c>
      <c r="AJ1293" s="46" t="str">
        <f t="shared" si="41"/>
        <v>0</v>
      </c>
      <c r="AK1293" s="13" t="s">
        <v>41</v>
      </c>
      <c r="AL1293" s="13" t="s">
        <v>41</v>
      </c>
      <c r="AM1293" s="13"/>
      <c r="AN1293" s="13">
        <v>101.31965006729475</v>
      </c>
      <c r="AO1293" s="13">
        <v>117.34261838440112</v>
      </c>
      <c r="AP1293" s="13">
        <v>125.13020833333333</v>
      </c>
      <c r="AQ1293" s="13">
        <v>148.05555555555554</v>
      </c>
      <c r="AR1293" s="36">
        <v>370.33770720000001</v>
      </c>
      <c r="AS1293" s="36">
        <v>261.86830409019808</v>
      </c>
      <c r="AT1293" s="36">
        <v>0</v>
      </c>
      <c r="AU1293" s="36">
        <v>370.33770720000001</v>
      </c>
      <c r="AV1293" s="36">
        <v>116.902736</v>
      </c>
      <c r="AW1293" s="36">
        <v>82.66271736486074</v>
      </c>
      <c r="AX1293" s="36">
        <v>0</v>
      </c>
      <c r="AY1293" s="36">
        <v>116.902736</v>
      </c>
      <c r="AZ1293" s="36">
        <v>9902.8250000000007</v>
      </c>
      <c r="BA1293" s="36" t="s">
        <v>50</v>
      </c>
      <c r="BB1293" s="36">
        <v>9644.5</v>
      </c>
      <c r="BC1293" s="36">
        <v>10677.8</v>
      </c>
      <c r="BD1293" s="36">
        <v>394.16323750000004</v>
      </c>
      <c r="BE1293" s="36">
        <v>33.694388080991153</v>
      </c>
      <c r="BF1293" s="36">
        <v>370.33770720000001</v>
      </c>
      <c r="BG1293" s="36">
        <v>417.98876780000006</v>
      </c>
      <c r="BH1293" s="36">
        <v>129.55120550000001</v>
      </c>
      <c r="BI1293" s="36">
        <v>17.887637110162448</v>
      </c>
      <c r="BJ1293" s="36">
        <v>116.902736</v>
      </c>
      <c r="BK1293" s="36">
        <v>142.19967500000001</v>
      </c>
      <c r="BL1293" s="36">
        <v>10103.766666666666</v>
      </c>
      <c r="BM1293" s="36">
        <v>355.74643029363841</v>
      </c>
      <c r="BN1293" s="36">
        <v>9644.5</v>
      </c>
      <c r="BO1293" s="36">
        <v>10333.4</v>
      </c>
      <c r="BP1293" s="36">
        <v>441.68006070000001</v>
      </c>
      <c r="BQ1293" s="36">
        <v>100.89332389131532</v>
      </c>
      <c r="BR1293" s="36">
        <v>370.33770720000001</v>
      </c>
      <c r="BS1293" s="36">
        <v>513.02241419999996</v>
      </c>
      <c r="BT1293" s="36">
        <v>186.44350550000001</v>
      </c>
      <c r="BU1293" s="36">
        <v>98.345499364761238</v>
      </c>
      <c r="BV1293" s="36">
        <v>116.902736</v>
      </c>
      <c r="BW1293" s="36">
        <v>255.984275</v>
      </c>
      <c r="BX1293" s="36">
        <v>11000.768749999997</v>
      </c>
      <c r="BY1293" s="36">
        <v>1128.2609371469296</v>
      </c>
      <c r="BZ1293" s="36">
        <v>9644.5</v>
      </c>
      <c r="CA1293" s="36">
        <v>13089</v>
      </c>
      <c r="CB1293" s="36"/>
      <c r="CC1293" s="40">
        <v>22.202000000000002</v>
      </c>
      <c r="CD1293" s="40">
        <v>82.793000000000006</v>
      </c>
      <c r="CE1293" s="40">
        <v>21.939</v>
      </c>
    </row>
    <row r="1294" spans="1:83" s="5" customFormat="1">
      <c r="A1294" s="13" t="s">
        <v>601</v>
      </c>
      <c r="B1294" s="13">
        <v>2</v>
      </c>
      <c r="C1294" s="13">
        <v>2</v>
      </c>
      <c r="D1294" s="13" t="s">
        <v>101</v>
      </c>
      <c r="E1294" s="35" t="s">
        <v>522</v>
      </c>
      <c r="F1294" s="13" t="s">
        <v>36</v>
      </c>
      <c r="G1294" s="36">
        <v>1017249794</v>
      </c>
      <c r="H1294" s="13"/>
      <c r="I1294" s="37">
        <v>21</v>
      </c>
      <c r="J1294" s="37" t="s">
        <v>70</v>
      </c>
      <c r="K1294" s="38">
        <v>43598</v>
      </c>
      <c r="L1294" s="39">
        <v>0.28819444444444448</v>
      </c>
      <c r="M1294" s="37" t="s">
        <v>39</v>
      </c>
      <c r="N1294" s="37" t="s">
        <v>190</v>
      </c>
      <c r="O1294" s="37" t="s">
        <v>100</v>
      </c>
      <c r="P1294" s="37" t="s">
        <v>190</v>
      </c>
      <c r="Q1294" s="37">
        <v>1</v>
      </c>
      <c r="R1294" s="13" t="s">
        <v>43</v>
      </c>
      <c r="S1294" s="13" t="s">
        <v>44</v>
      </c>
      <c r="T1294" s="13" t="s">
        <v>41</v>
      </c>
      <c r="U1294" s="13" t="s">
        <v>52</v>
      </c>
      <c r="V1294" s="13" t="s">
        <v>42</v>
      </c>
      <c r="W1294" s="13" t="s">
        <v>66</v>
      </c>
      <c r="X1294" s="13" t="s">
        <v>76</v>
      </c>
      <c r="Y1294" s="13" t="s">
        <v>41</v>
      </c>
      <c r="Z1294" s="13" t="s">
        <v>41</v>
      </c>
      <c r="AA1294" s="13"/>
      <c r="AB1294" s="13">
        <v>-1</v>
      </c>
      <c r="AC1294" s="13">
        <v>1</v>
      </c>
      <c r="AD1294" s="13" t="s">
        <v>41</v>
      </c>
      <c r="AE1294" s="13">
        <v>0</v>
      </c>
      <c r="AF1294" s="13" t="s">
        <v>42</v>
      </c>
      <c r="AG1294" s="13">
        <v>0</v>
      </c>
      <c r="AH1294" s="46" t="str">
        <f t="shared" si="40"/>
        <v>0</v>
      </c>
      <c r="AI1294" s="46" t="s">
        <v>77</v>
      </c>
      <c r="AJ1294" s="46" t="str">
        <f t="shared" si="41"/>
        <v>0</v>
      </c>
      <c r="AK1294" s="13" t="s">
        <v>41</v>
      </c>
      <c r="AL1294" s="13" t="s">
        <v>41</v>
      </c>
      <c r="AM1294" s="13"/>
      <c r="AN1294" s="13">
        <v>101.31965006729475</v>
      </c>
      <c r="AO1294" s="13">
        <v>117.34261838440112</v>
      </c>
      <c r="AP1294" s="13">
        <v>125.13020833333333</v>
      </c>
      <c r="AQ1294" s="13">
        <v>148.05555555555554</v>
      </c>
      <c r="AR1294" s="36">
        <v>161.57884999999999</v>
      </c>
      <c r="AS1294" s="36">
        <v>0</v>
      </c>
      <c r="AT1294" s="36">
        <v>161.57884999999999</v>
      </c>
      <c r="AU1294" s="36">
        <v>161.57884999999999</v>
      </c>
      <c r="AV1294" s="36">
        <v>33.700141600000002</v>
      </c>
      <c r="AW1294" s="36">
        <v>0</v>
      </c>
      <c r="AX1294" s="36">
        <v>33.700141600000002</v>
      </c>
      <c r="AY1294" s="36">
        <v>33.700141600000002</v>
      </c>
      <c r="AZ1294" s="36">
        <v>7577.8249999999998</v>
      </c>
      <c r="BA1294" s="36" t="s">
        <v>50</v>
      </c>
      <c r="BB1294" s="36">
        <v>7233.4</v>
      </c>
      <c r="BC1294" s="36">
        <v>8266.7000000000007</v>
      </c>
      <c r="BD1294" s="36">
        <v>157.76607300000001</v>
      </c>
      <c r="BE1294" s="36">
        <v>5.3920809437041779</v>
      </c>
      <c r="BF1294" s="36">
        <v>153.95329600000002</v>
      </c>
      <c r="BG1294" s="36">
        <v>161.57884999999999</v>
      </c>
      <c r="BH1294" s="36">
        <v>27.776156750000002</v>
      </c>
      <c r="BI1294" s="36">
        <v>8.3777797181627314</v>
      </c>
      <c r="BJ1294" s="36">
        <v>21.852171900000002</v>
      </c>
      <c r="BK1294" s="36">
        <v>33.700141600000002</v>
      </c>
      <c r="BL1294" s="36">
        <v>6027.8</v>
      </c>
      <c r="BM1294" s="36">
        <v>777.88869126629595</v>
      </c>
      <c r="BN1294" s="36">
        <v>5166.7</v>
      </c>
      <c r="BO1294" s="36">
        <v>7233.4</v>
      </c>
      <c r="BP1294" s="36">
        <v>150.25285700000001</v>
      </c>
      <c r="BQ1294" s="36">
        <v>16.017372907942736</v>
      </c>
      <c r="BR1294" s="36">
        <v>138.92686399999999</v>
      </c>
      <c r="BS1294" s="36">
        <v>161.57884999999999</v>
      </c>
      <c r="BT1294" s="36">
        <v>191.23240955</v>
      </c>
      <c r="BU1294" s="36">
        <v>222.78426984628246</v>
      </c>
      <c r="BV1294" s="36">
        <v>33.700141600000002</v>
      </c>
      <c r="BW1294" s="36">
        <v>348.7646775</v>
      </c>
      <c r="BX1294" s="36">
        <v>4725.3687499999996</v>
      </c>
      <c r="BY1294" s="36">
        <v>1416.3103039088342</v>
      </c>
      <c r="BZ1294" s="36">
        <v>2497.1999999999998</v>
      </c>
      <c r="CA1294" s="36">
        <v>7233.4</v>
      </c>
      <c r="CB1294" s="36"/>
      <c r="CC1294" s="40">
        <v>21.366</v>
      </c>
      <c r="CD1294" s="40">
        <v>83.894999999999996</v>
      </c>
      <c r="CE1294" s="40">
        <v>21.151</v>
      </c>
    </row>
    <row r="1295" spans="1:83" s="5" customFormat="1">
      <c r="A1295" s="13" t="s">
        <v>601</v>
      </c>
      <c r="B1295" s="13">
        <v>2</v>
      </c>
      <c r="C1295" s="13">
        <v>2</v>
      </c>
      <c r="D1295" s="13" t="s">
        <v>101</v>
      </c>
      <c r="E1295" s="35" t="s">
        <v>522</v>
      </c>
      <c r="F1295" s="13" t="s">
        <v>36</v>
      </c>
      <c r="G1295" s="36">
        <v>1017249794</v>
      </c>
      <c r="H1295" s="13"/>
      <c r="I1295" s="37">
        <v>21</v>
      </c>
      <c r="J1295" s="37" t="s">
        <v>70</v>
      </c>
      <c r="K1295" s="38">
        <v>43598</v>
      </c>
      <c r="L1295" s="39">
        <v>0.2986111111111111</v>
      </c>
      <c r="M1295" s="37" t="s">
        <v>39</v>
      </c>
      <c r="N1295" s="37" t="s">
        <v>190</v>
      </c>
      <c r="O1295" s="37" t="s">
        <v>100</v>
      </c>
      <c r="P1295" s="37" t="s">
        <v>190</v>
      </c>
      <c r="Q1295" s="37">
        <v>2</v>
      </c>
      <c r="R1295" s="13" t="s">
        <v>43</v>
      </c>
      <c r="S1295" s="13" t="s">
        <v>44</v>
      </c>
      <c r="T1295" s="13" t="s">
        <v>41</v>
      </c>
      <c r="U1295" s="13" t="s">
        <v>52</v>
      </c>
      <c r="V1295" s="13" t="s">
        <v>42</v>
      </c>
      <c r="W1295" s="13" t="s">
        <v>66</v>
      </c>
      <c r="X1295" s="13" t="s">
        <v>76</v>
      </c>
      <c r="Y1295" s="13" t="s">
        <v>41</v>
      </c>
      <c r="Z1295" s="13" t="s">
        <v>42</v>
      </c>
      <c r="AA1295" s="13"/>
      <c r="AB1295" s="13">
        <v>-1</v>
      </c>
      <c r="AC1295" s="13">
        <v>1</v>
      </c>
      <c r="AD1295" s="13" t="s">
        <v>41</v>
      </c>
      <c r="AE1295" s="13">
        <v>0</v>
      </c>
      <c r="AF1295" s="13" t="s">
        <v>42</v>
      </c>
      <c r="AG1295" s="13">
        <v>0</v>
      </c>
      <c r="AH1295" s="46" t="str">
        <f t="shared" si="40"/>
        <v>0</v>
      </c>
      <c r="AI1295" s="46" t="s">
        <v>77</v>
      </c>
      <c r="AJ1295" s="46" t="str">
        <f t="shared" si="41"/>
        <v>0</v>
      </c>
      <c r="AK1295" s="13" t="s">
        <v>41</v>
      </c>
      <c r="AL1295" s="13" t="s">
        <v>42</v>
      </c>
      <c r="AM1295" s="13"/>
      <c r="AN1295" s="13">
        <v>101.31965006729475</v>
      </c>
      <c r="AO1295" s="13">
        <v>117.34261838440112</v>
      </c>
      <c r="AP1295" s="13">
        <v>125.13020833333333</v>
      </c>
      <c r="AQ1295" s="13">
        <v>148.05555555555554</v>
      </c>
      <c r="AR1295" s="36">
        <v>169.27929599999999</v>
      </c>
      <c r="AS1295" s="36">
        <v>0</v>
      </c>
      <c r="AT1295" s="36">
        <v>169.27929599999999</v>
      </c>
      <c r="AU1295" s="36">
        <v>169.27929599999999</v>
      </c>
      <c r="AV1295" s="36">
        <v>57.362379600000004</v>
      </c>
      <c r="AW1295" s="36">
        <v>0</v>
      </c>
      <c r="AX1295" s="36">
        <v>57.362379600000004</v>
      </c>
      <c r="AY1295" s="36">
        <v>57.362379600000004</v>
      </c>
      <c r="AZ1295" s="36">
        <v>14811.225</v>
      </c>
      <c r="BA1295" s="36" t="s">
        <v>50</v>
      </c>
      <c r="BB1295" s="36">
        <v>13089</v>
      </c>
      <c r="BC1295" s="36">
        <v>16533.400000000001</v>
      </c>
      <c r="BD1295" s="36">
        <v>177.04216099999999</v>
      </c>
      <c r="BE1295" s="36">
        <v>10.978348965871424</v>
      </c>
      <c r="BF1295" s="36">
        <v>169.27929599999999</v>
      </c>
      <c r="BG1295" s="36">
        <v>184.805026</v>
      </c>
      <c r="BH1295" s="36">
        <v>57.362379600000004</v>
      </c>
      <c r="BI1295" s="36">
        <v>0</v>
      </c>
      <c r="BJ1295" s="36">
        <v>57.362379600000004</v>
      </c>
      <c r="BK1295" s="36">
        <v>57.362379600000004</v>
      </c>
      <c r="BL1295" s="36">
        <v>16188.966666666669</v>
      </c>
      <c r="BM1295" s="36">
        <v>576.33923575153824</v>
      </c>
      <c r="BN1295" s="36">
        <v>15155.7</v>
      </c>
      <c r="BO1295" s="36">
        <v>16533.400000000001</v>
      </c>
      <c r="BP1295" s="36">
        <v>165.42907299999999</v>
      </c>
      <c r="BQ1295" s="36">
        <v>5.4450375847608248</v>
      </c>
      <c r="BR1295" s="36">
        <v>161.57884999999999</v>
      </c>
      <c r="BS1295" s="36">
        <v>169.27929599999999</v>
      </c>
      <c r="BT1295" s="36">
        <v>45.531260600000003</v>
      </c>
      <c r="BU1295" s="36">
        <v>16.731728947849991</v>
      </c>
      <c r="BV1295" s="36">
        <v>33.700141600000002</v>
      </c>
      <c r="BW1295" s="36">
        <v>57.362379600000004</v>
      </c>
      <c r="BX1295" s="36">
        <v>12249.381249999999</v>
      </c>
      <c r="BY1295" s="36">
        <v>3766.8510566464329</v>
      </c>
      <c r="BZ1295" s="36">
        <v>7233.4</v>
      </c>
      <c r="CA1295" s="36">
        <v>16533.400000000001</v>
      </c>
      <c r="CB1295" s="36"/>
      <c r="CC1295" s="40">
        <v>21.676000000000002</v>
      </c>
      <c r="CD1295" s="40">
        <v>83.992000000000004</v>
      </c>
      <c r="CE1295" s="40">
        <v>21.437000000000001</v>
      </c>
    </row>
    <row r="1296" spans="1:83" s="5" customFormat="1">
      <c r="A1296" s="13" t="s">
        <v>601</v>
      </c>
      <c r="B1296" s="13">
        <v>2</v>
      </c>
      <c r="C1296" s="13">
        <v>2</v>
      </c>
      <c r="D1296" s="13" t="s">
        <v>101</v>
      </c>
      <c r="E1296" s="35" t="s">
        <v>522</v>
      </c>
      <c r="F1296" s="13" t="s">
        <v>36</v>
      </c>
      <c r="G1296" s="36">
        <v>1017249794</v>
      </c>
      <c r="H1296" s="13"/>
      <c r="I1296" s="37">
        <v>21</v>
      </c>
      <c r="J1296" s="37" t="s">
        <v>70</v>
      </c>
      <c r="K1296" s="38">
        <v>43598</v>
      </c>
      <c r="L1296" s="39">
        <v>0.30902777777777779</v>
      </c>
      <c r="M1296" s="37" t="s">
        <v>39</v>
      </c>
      <c r="N1296" s="37" t="s">
        <v>190</v>
      </c>
      <c r="O1296" s="37" t="s">
        <v>100</v>
      </c>
      <c r="P1296" s="37" t="s">
        <v>190</v>
      </c>
      <c r="Q1296" s="37">
        <v>3</v>
      </c>
      <c r="R1296" s="13" t="s">
        <v>55</v>
      </c>
      <c r="S1296" s="13" t="s">
        <v>63</v>
      </c>
      <c r="T1296" s="13" t="s">
        <v>42</v>
      </c>
      <c r="U1296" s="13" t="s">
        <v>52</v>
      </c>
      <c r="V1296" s="13" t="s">
        <v>42</v>
      </c>
      <c r="W1296" s="13" t="s">
        <v>66</v>
      </c>
      <c r="X1296" s="13" t="s">
        <v>76</v>
      </c>
      <c r="Y1296" s="13" t="s">
        <v>41</v>
      </c>
      <c r="Z1296" s="13" t="s">
        <v>41</v>
      </c>
      <c r="AA1296" s="13"/>
      <c r="AB1296" s="13">
        <v>0</v>
      </c>
      <c r="AC1296" s="13">
        <v>0</v>
      </c>
      <c r="AD1296" s="13" t="s">
        <v>42</v>
      </c>
      <c r="AE1296" s="13">
        <v>0</v>
      </c>
      <c r="AF1296" s="13" t="s">
        <v>42</v>
      </c>
      <c r="AG1296" s="13">
        <v>0</v>
      </c>
      <c r="AH1296" s="46" t="str">
        <f t="shared" si="40"/>
        <v>0</v>
      </c>
      <c r="AI1296" s="46" t="s">
        <v>77</v>
      </c>
      <c r="AJ1296" s="46" t="str">
        <f t="shared" si="41"/>
        <v>0</v>
      </c>
      <c r="AK1296" s="13" t="s">
        <v>41</v>
      </c>
      <c r="AL1296" s="13" t="s">
        <v>41</v>
      </c>
      <c r="AM1296" s="13"/>
      <c r="AN1296" s="13">
        <v>101.31965006729475</v>
      </c>
      <c r="AO1296" s="13">
        <v>117.34261838440112</v>
      </c>
      <c r="AP1296" s="13">
        <v>125.13020833333333</v>
      </c>
      <c r="AQ1296" s="13">
        <v>148.05555555555554</v>
      </c>
      <c r="AR1296" s="36">
        <v>157.76607300000001</v>
      </c>
      <c r="AS1296" s="36">
        <v>5.3920809437041779</v>
      </c>
      <c r="AT1296" s="36">
        <v>153.95329600000002</v>
      </c>
      <c r="AU1296" s="36">
        <v>161.57884999999999</v>
      </c>
      <c r="AV1296" s="36">
        <v>45.536877500000003</v>
      </c>
      <c r="AW1296" s="36">
        <v>0</v>
      </c>
      <c r="AX1296" s="36">
        <v>45.536877500000003</v>
      </c>
      <c r="AY1296" s="36">
        <v>45.536877500000003</v>
      </c>
      <c r="AZ1296" s="36">
        <v>12572.324999999999</v>
      </c>
      <c r="BA1296" s="36" t="s">
        <v>50</v>
      </c>
      <c r="BB1296" s="36">
        <v>12400.1</v>
      </c>
      <c r="BC1296" s="36">
        <v>13089</v>
      </c>
      <c r="BD1296" s="36">
        <v>161.57884999999999</v>
      </c>
      <c r="BE1296" s="36">
        <v>0</v>
      </c>
      <c r="BF1296" s="36">
        <v>161.57884999999999</v>
      </c>
      <c r="BG1296" s="36">
        <v>161.57884999999999</v>
      </c>
      <c r="BH1296" s="36">
        <v>51.44962855</v>
      </c>
      <c r="BI1296" s="36">
        <v>8.3618927258457951</v>
      </c>
      <c r="BJ1296" s="36">
        <v>45.536877500000003</v>
      </c>
      <c r="BK1296" s="36">
        <v>57.362379600000004</v>
      </c>
      <c r="BL1296" s="36">
        <v>10390.816666666668</v>
      </c>
      <c r="BM1296" s="36">
        <v>1161.2861291114555</v>
      </c>
      <c r="BN1296" s="36">
        <v>9300.1</v>
      </c>
      <c r="BO1296" s="36">
        <v>12400.1</v>
      </c>
      <c r="BP1296" s="36">
        <v>165.42907299999999</v>
      </c>
      <c r="BQ1296" s="36">
        <v>5.4450375847608248</v>
      </c>
      <c r="BR1296" s="36">
        <v>161.57884999999999</v>
      </c>
      <c r="BS1296" s="36">
        <v>169.27929599999999</v>
      </c>
      <c r="BT1296" s="36">
        <v>51.44962855</v>
      </c>
      <c r="BU1296" s="36">
        <v>8.3618927258457951</v>
      </c>
      <c r="BV1296" s="36">
        <v>45.536877500000003</v>
      </c>
      <c r="BW1296" s="36">
        <v>57.362379600000004</v>
      </c>
      <c r="BX1296" s="36">
        <v>11474.393749999999</v>
      </c>
      <c r="BY1296" s="36">
        <v>2304.5111833007768</v>
      </c>
      <c r="BZ1296" s="36">
        <v>9300.1</v>
      </c>
      <c r="CA1296" s="36">
        <v>16533.400000000001</v>
      </c>
      <c r="CB1296" s="36"/>
      <c r="CC1296" s="40">
        <v>22.010999999999999</v>
      </c>
      <c r="CD1296" s="40">
        <v>83.48</v>
      </c>
      <c r="CE1296" s="40">
        <v>21.795000000000002</v>
      </c>
    </row>
    <row r="1297" spans="1:83" s="5" customFormat="1">
      <c r="A1297" s="13" t="s">
        <v>601</v>
      </c>
      <c r="B1297" s="13">
        <v>2</v>
      </c>
      <c r="C1297" s="13">
        <v>2</v>
      </c>
      <c r="D1297" s="13" t="s">
        <v>101</v>
      </c>
      <c r="E1297" s="35" t="s">
        <v>522</v>
      </c>
      <c r="F1297" s="13" t="s">
        <v>36</v>
      </c>
      <c r="G1297" s="36">
        <v>1017249794</v>
      </c>
      <c r="H1297" s="13"/>
      <c r="I1297" s="37">
        <v>21</v>
      </c>
      <c r="J1297" s="37" t="s">
        <v>70</v>
      </c>
      <c r="K1297" s="38">
        <v>43598</v>
      </c>
      <c r="L1297" s="39">
        <v>0.31944444444444448</v>
      </c>
      <c r="M1297" s="37" t="s">
        <v>39</v>
      </c>
      <c r="N1297" s="37" t="s">
        <v>190</v>
      </c>
      <c r="O1297" s="37" t="s">
        <v>100</v>
      </c>
      <c r="P1297" s="37" t="s">
        <v>190</v>
      </c>
      <c r="Q1297" s="37">
        <v>4</v>
      </c>
      <c r="R1297" s="13" t="s">
        <v>55</v>
      </c>
      <c r="S1297" s="13" t="s">
        <v>63</v>
      </c>
      <c r="T1297" s="13" t="s">
        <v>42</v>
      </c>
      <c r="U1297" s="13" t="s">
        <v>52</v>
      </c>
      <c r="V1297" s="13" t="s">
        <v>42</v>
      </c>
      <c r="W1297" s="13" t="s">
        <v>66</v>
      </c>
      <c r="X1297" s="13" t="s">
        <v>76</v>
      </c>
      <c r="Y1297" s="13" t="s">
        <v>41</v>
      </c>
      <c r="Z1297" s="13" t="s">
        <v>41</v>
      </c>
      <c r="AA1297" s="13"/>
      <c r="AB1297" s="13">
        <v>0</v>
      </c>
      <c r="AC1297" s="13">
        <v>0</v>
      </c>
      <c r="AD1297" s="13" t="s">
        <v>42</v>
      </c>
      <c r="AE1297" s="13">
        <v>0</v>
      </c>
      <c r="AF1297" s="13" t="s">
        <v>42</v>
      </c>
      <c r="AG1297" s="13">
        <v>0</v>
      </c>
      <c r="AH1297" s="46" t="str">
        <f t="shared" si="40"/>
        <v>0</v>
      </c>
      <c r="AI1297" s="46" t="s">
        <v>77</v>
      </c>
      <c r="AJ1297" s="46" t="str">
        <f t="shared" si="41"/>
        <v>0</v>
      </c>
      <c r="AK1297" s="13" t="s">
        <v>41</v>
      </c>
      <c r="AL1297" s="13" t="s">
        <v>41</v>
      </c>
      <c r="AM1297" s="13"/>
      <c r="AN1297" s="13">
        <v>101.31965006729475</v>
      </c>
      <c r="AO1297" s="13">
        <v>117.34261838440112</v>
      </c>
      <c r="AP1297" s="13">
        <v>125.13020833333333</v>
      </c>
      <c r="AQ1297" s="13">
        <v>148.05555555555554</v>
      </c>
      <c r="AR1297" s="36">
        <v>153.95329600000002</v>
      </c>
      <c r="AS1297" s="36">
        <v>108.86141958761979</v>
      </c>
      <c r="AT1297" s="36">
        <v>0</v>
      </c>
      <c r="AU1297" s="36">
        <v>153.95329600000002</v>
      </c>
      <c r="AV1297" s="36">
        <v>33.700141600000002</v>
      </c>
      <c r="AW1297" s="36">
        <v>23.829598652306867</v>
      </c>
      <c r="AX1297" s="36">
        <v>0</v>
      </c>
      <c r="AY1297" s="36">
        <v>33.700141600000002</v>
      </c>
      <c r="AZ1297" s="36">
        <v>9902.8250000000007</v>
      </c>
      <c r="BA1297" s="36" t="s">
        <v>50</v>
      </c>
      <c r="BB1297" s="36">
        <v>9644.5</v>
      </c>
      <c r="BC1297" s="36">
        <v>10677.8</v>
      </c>
      <c r="BD1297" s="36">
        <v>153.95329600000002</v>
      </c>
      <c r="BE1297" s="36">
        <v>0</v>
      </c>
      <c r="BF1297" s="36">
        <v>153.95329600000002</v>
      </c>
      <c r="BG1297" s="36">
        <v>153.95329600000002</v>
      </c>
      <c r="BH1297" s="36">
        <v>33.700141600000002</v>
      </c>
      <c r="BI1297" s="36">
        <v>0</v>
      </c>
      <c r="BJ1297" s="36">
        <v>33.700141600000002</v>
      </c>
      <c r="BK1297" s="36">
        <v>33.700141600000002</v>
      </c>
      <c r="BL1297" s="36">
        <v>10103.766666666666</v>
      </c>
      <c r="BM1297" s="36">
        <v>355.74643029363841</v>
      </c>
      <c r="BN1297" s="36">
        <v>9644.5</v>
      </c>
      <c r="BO1297" s="36">
        <v>10333.4</v>
      </c>
      <c r="BP1297" s="36">
        <v>157.76607300000001</v>
      </c>
      <c r="BQ1297" s="36">
        <v>5.3920809437041779</v>
      </c>
      <c r="BR1297" s="36">
        <v>153.95329600000002</v>
      </c>
      <c r="BS1297" s="36">
        <v>161.57884999999999</v>
      </c>
      <c r="BT1297" s="36">
        <v>39.618509549999999</v>
      </c>
      <c r="BU1297" s="36">
        <v>8.3698362220042899</v>
      </c>
      <c r="BV1297" s="36">
        <v>33.700141600000002</v>
      </c>
      <c r="BW1297" s="36">
        <v>45.536877500000003</v>
      </c>
      <c r="BX1297" s="36">
        <v>11000.768749999997</v>
      </c>
      <c r="BY1297" s="36">
        <v>1128.2609371469296</v>
      </c>
      <c r="BZ1297" s="36">
        <v>9644.5</v>
      </c>
      <c r="CA1297" s="36">
        <v>13089</v>
      </c>
      <c r="CB1297" s="36"/>
      <c r="CC1297" s="40">
        <v>22.202000000000002</v>
      </c>
      <c r="CD1297" s="40">
        <v>82.793000000000006</v>
      </c>
      <c r="CE1297" s="40">
        <v>21.939</v>
      </c>
    </row>
    <row r="1298" spans="1:83" s="5" customFormat="1">
      <c r="A1298" s="13" t="s">
        <v>601</v>
      </c>
      <c r="B1298" s="13">
        <v>2</v>
      </c>
      <c r="C1298" s="13">
        <v>3</v>
      </c>
      <c r="D1298" s="13" t="s">
        <v>58</v>
      </c>
      <c r="E1298" s="35" t="s">
        <v>523</v>
      </c>
      <c r="F1298" s="13" t="s">
        <v>36</v>
      </c>
      <c r="G1298" s="36">
        <v>1152214689</v>
      </c>
      <c r="H1298" s="13"/>
      <c r="I1298" s="37">
        <v>22</v>
      </c>
      <c r="J1298" s="37" t="s">
        <v>38</v>
      </c>
      <c r="K1298" s="38">
        <v>43598</v>
      </c>
      <c r="L1298" s="39">
        <v>0.28819444444444448</v>
      </c>
      <c r="M1298" s="37" t="s">
        <v>39</v>
      </c>
      <c r="N1298" s="37" t="s">
        <v>188</v>
      </c>
      <c r="O1298" s="37" t="s">
        <v>188</v>
      </c>
      <c r="P1298" s="37" t="s">
        <v>188</v>
      </c>
      <c r="Q1298" s="37">
        <v>1</v>
      </c>
      <c r="R1298" s="13" t="s">
        <v>55</v>
      </c>
      <c r="S1298" s="13" t="s">
        <v>63</v>
      </c>
      <c r="T1298" s="13" t="s">
        <v>42</v>
      </c>
      <c r="U1298" s="13" t="s">
        <v>52</v>
      </c>
      <c r="V1298" s="13" t="s">
        <v>42</v>
      </c>
      <c r="W1298" s="13" t="s">
        <v>154</v>
      </c>
      <c r="X1298" s="13" t="s">
        <v>193</v>
      </c>
      <c r="Y1298" s="13" t="s">
        <v>42</v>
      </c>
      <c r="Z1298" s="13" t="s">
        <v>41</v>
      </c>
      <c r="AA1298" s="13"/>
      <c r="AB1298" s="13">
        <v>0</v>
      </c>
      <c r="AC1298" s="13">
        <v>0</v>
      </c>
      <c r="AD1298" s="13" t="s">
        <v>42</v>
      </c>
      <c r="AE1298" s="13">
        <v>0</v>
      </c>
      <c r="AF1298" s="13" t="s">
        <v>42</v>
      </c>
      <c r="AG1298" s="13">
        <v>3</v>
      </c>
      <c r="AH1298" s="46" t="str">
        <f t="shared" si="40"/>
        <v>-3</v>
      </c>
      <c r="AI1298" s="46" t="s">
        <v>65</v>
      </c>
      <c r="AJ1298" s="46" t="str">
        <f t="shared" si="41"/>
        <v>3</v>
      </c>
      <c r="AK1298" s="13" t="s">
        <v>42</v>
      </c>
      <c r="AL1298" s="13" t="s">
        <v>41</v>
      </c>
      <c r="AM1298" s="13"/>
      <c r="AN1298" s="13">
        <v>101.31965006729475</v>
      </c>
      <c r="AO1298" s="13">
        <v>117.34261838440112</v>
      </c>
      <c r="AP1298" s="13">
        <v>125.13020833333333</v>
      </c>
      <c r="AQ1298" s="13">
        <v>148.05555555555554</v>
      </c>
      <c r="AR1298" s="36">
        <v>-5.0420440000000006</v>
      </c>
      <c r="AS1298" s="36">
        <v>0</v>
      </c>
      <c r="AT1298" s="36">
        <v>-5.0420440000000006</v>
      </c>
      <c r="AU1298" s="36">
        <v>-5.0420440000000006</v>
      </c>
      <c r="AV1298" s="36">
        <v>125.129352</v>
      </c>
      <c r="AW1298" s="36">
        <v>0</v>
      </c>
      <c r="AX1298" s="36">
        <v>125.129352</v>
      </c>
      <c r="AY1298" s="36">
        <v>125.129352</v>
      </c>
      <c r="AZ1298" s="36">
        <v>7577.8249999999998</v>
      </c>
      <c r="BA1298" s="36" t="s">
        <v>50</v>
      </c>
      <c r="BB1298" s="36">
        <v>7233.4</v>
      </c>
      <c r="BC1298" s="36">
        <v>8266.7000000000007</v>
      </c>
      <c r="BD1298" s="36">
        <v>-5.0420440000000006</v>
      </c>
      <c r="BE1298" s="36">
        <v>0</v>
      </c>
      <c r="BF1298" s="36">
        <v>-5.0420440000000006</v>
      </c>
      <c r="BG1298" s="36">
        <v>-5.0420440000000006</v>
      </c>
      <c r="BH1298" s="36">
        <v>125.129352</v>
      </c>
      <c r="BI1298" s="36">
        <v>0</v>
      </c>
      <c r="BJ1298" s="36">
        <v>125.129352</v>
      </c>
      <c r="BK1298" s="36">
        <v>125.129352</v>
      </c>
      <c r="BL1298" s="36">
        <v>6027.8</v>
      </c>
      <c r="BM1298" s="36">
        <v>777.88869126629595</v>
      </c>
      <c r="BN1298" s="36">
        <v>5166.7</v>
      </c>
      <c r="BO1298" s="36">
        <v>7233.4</v>
      </c>
      <c r="BP1298" s="36">
        <v>282.02956549999993</v>
      </c>
      <c r="BQ1298" s="36">
        <v>405.98056352717305</v>
      </c>
      <c r="BR1298" s="36">
        <v>-5.0420440000000006</v>
      </c>
      <c r="BS1298" s="36">
        <v>569.1011749999999</v>
      </c>
      <c r="BT1298" s="36">
        <v>200.23318849999998</v>
      </c>
      <c r="BU1298" s="36">
        <v>106.21286416455153</v>
      </c>
      <c r="BV1298" s="36">
        <v>125.129352</v>
      </c>
      <c r="BW1298" s="36">
        <v>275.33702499999998</v>
      </c>
      <c r="BX1298" s="36">
        <v>4725.3687499999996</v>
      </c>
      <c r="BY1298" s="36">
        <v>1416.3103039088342</v>
      </c>
      <c r="BZ1298" s="36">
        <v>2497.1999999999998</v>
      </c>
      <c r="CA1298" s="36">
        <v>7233.4</v>
      </c>
      <c r="CB1298" s="36"/>
      <c r="CC1298" s="40">
        <v>21.366</v>
      </c>
      <c r="CD1298" s="40">
        <v>83.894999999999996</v>
      </c>
      <c r="CE1298" s="40">
        <v>21.151</v>
      </c>
    </row>
    <row r="1299" spans="1:83" s="5" customFormat="1">
      <c r="A1299" s="13" t="s">
        <v>601</v>
      </c>
      <c r="B1299" s="13">
        <v>2</v>
      </c>
      <c r="C1299" s="13">
        <v>3</v>
      </c>
      <c r="D1299" s="13" t="s">
        <v>58</v>
      </c>
      <c r="E1299" s="35" t="s">
        <v>523</v>
      </c>
      <c r="F1299" s="13" t="s">
        <v>36</v>
      </c>
      <c r="G1299" s="36">
        <v>1152214689</v>
      </c>
      <c r="H1299" s="13"/>
      <c r="I1299" s="37">
        <v>22</v>
      </c>
      <c r="J1299" s="37" t="s">
        <v>38</v>
      </c>
      <c r="K1299" s="38">
        <v>43598</v>
      </c>
      <c r="L1299" s="39">
        <v>0.2986111111111111</v>
      </c>
      <c r="M1299" s="37" t="s">
        <v>39</v>
      </c>
      <c r="N1299" s="37" t="s">
        <v>188</v>
      </c>
      <c r="O1299" s="37" t="s">
        <v>188</v>
      </c>
      <c r="P1299" s="37" t="s">
        <v>188</v>
      </c>
      <c r="Q1299" s="37">
        <v>2</v>
      </c>
      <c r="R1299" s="13" t="s">
        <v>51</v>
      </c>
      <c r="S1299" s="13" t="s">
        <v>63</v>
      </c>
      <c r="T1299" s="13" t="s">
        <v>42</v>
      </c>
      <c r="U1299" s="13" t="s">
        <v>45</v>
      </c>
      <c r="V1299" s="13" t="s">
        <v>41</v>
      </c>
      <c r="W1299" s="13" t="s">
        <v>154</v>
      </c>
      <c r="X1299" s="13" t="s">
        <v>193</v>
      </c>
      <c r="Y1299" s="13" t="s">
        <v>42</v>
      </c>
      <c r="Z1299" s="13" t="s">
        <v>41</v>
      </c>
      <c r="AA1299" s="13"/>
      <c r="AB1299" s="13">
        <v>2</v>
      </c>
      <c r="AC1299" s="13">
        <v>0</v>
      </c>
      <c r="AD1299" s="13" t="s">
        <v>42</v>
      </c>
      <c r="AE1299" s="13">
        <v>1</v>
      </c>
      <c r="AF1299" s="13" t="s">
        <v>41</v>
      </c>
      <c r="AG1299" s="13">
        <v>3</v>
      </c>
      <c r="AH1299" s="46" t="str">
        <f t="shared" si="40"/>
        <v>-3</v>
      </c>
      <c r="AI1299" s="46" t="s">
        <v>65</v>
      </c>
      <c r="AJ1299" s="46" t="str">
        <f t="shared" si="41"/>
        <v>3</v>
      </c>
      <c r="AK1299" s="13" t="s">
        <v>42</v>
      </c>
      <c r="AL1299" s="13" t="s">
        <v>41</v>
      </c>
      <c r="AM1299" s="13"/>
      <c r="AN1299" s="13">
        <v>101.31965006729475</v>
      </c>
      <c r="AO1299" s="13">
        <v>117.34261838440112</v>
      </c>
      <c r="AP1299" s="13">
        <v>125.13020833333333</v>
      </c>
      <c r="AQ1299" s="13">
        <v>148.05555555555554</v>
      </c>
      <c r="AR1299" s="36">
        <v>14.130347500000001</v>
      </c>
      <c r="AS1299" s="36">
        <v>9.0320679562470421</v>
      </c>
      <c r="AT1299" s="36">
        <v>7.7437109999999976</v>
      </c>
      <c r="AU1299" s="36">
        <v>20.516984000000004</v>
      </c>
      <c r="AV1299" s="36">
        <v>128.71417449999998</v>
      </c>
      <c r="AW1299" s="36">
        <v>5.0697045982002162</v>
      </c>
      <c r="AX1299" s="36">
        <v>125.129352</v>
      </c>
      <c r="AY1299" s="36">
        <v>132.29899699999999</v>
      </c>
      <c r="AZ1299" s="36">
        <v>14811.225</v>
      </c>
      <c r="BA1299" s="36" t="s">
        <v>50</v>
      </c>
      <c r="BB1299" s="36">
        <v>13089</v>
      </c>
      <c r="BC1299" s="36">
        <v>16533.400000000001</v>
      </c>
      <c r="BD1299" s="36">
        <v>14.130347500000001</v>
      </c>
      <c r="BE1299" s="36">
        <v>9.0320679562470421</v>
      </c>
      <c r="BF1299" s="36">
        <v>7.7437109999999976</v>
      </c>
      <c r="BG1299" s="36">
        <v>20.516984000000004</v>
      </c>
      <c r="BH1299" s="36">
        <v>128.71417449999998</v>
      </c>
      <c r="BI1299" s="36">
        <v>5.0697045982002162</v>
      </c>
      <c r="BJ1299" s="36">
        <v>125.129352</v>
      </c>
      <c r="BK1299" s="36">
        <v>132.29899699999999</v>
      </c>
      <c r="BL1299" s="36">
        <v>16188.966666666669</v>
      </c>
      <c r="BM1299" s="36">
        <v>576.33923575153824</v>
      </c>
      <c r="BN1299" s="36">
        <v>15155.7</v>
      </c>
      <c r="BO1299" s="36">
        <v>16533.400000000001</v>
      </c>
      <c r="BP1299" s="36">
        <v>7.7374700000000018</v>
      </c>
      <c r="BQ1299" s="36">
        <v>18.072962019336845</v>
      </c>
      <c r="BR1299" s="36">
        <v>-5.0420440000000006</v>
      </c>
      <c r="BS1299" s="36">
        <v>20.516984000000004</v>
      </c>
      <c r="BT1299" s="36">
        <v>128.71417449999998</v>
      </c>
      <c r="BU1299" s="36">
        <v>5.0697045982002162</v>
      </c>
      <c r="BV1299" s="36">
        <v>125.129352</v>
      </c>
      <c r="BW1299" s="36">
        <v>132.29899699999999</v>
      </c>
      <c r="BX1299" s="36">
        <v>12249.381249999999</v>
      </c>
      <c r="BY1299" s="36">
        <v>3766.8510566464329</v>
      </c>
      <c r="BZ1299" s="36">
        <v>7233.4</v>
      </c>
      <c r="CA1299" s="36">
        <v>16533.400000000001</v>
      </c>
      <c r="CB1299" s="36"/>
      <c r="CC1299" s="40">
        <v>21.676000000000002</v>
      </c>
      <c r="CD1299" s="40">
        <v>83.992000000000004</v>
      </c>
      <c r="CE1299" s="40">
        <v>21.437000000000001</v>
      </c>
    </row>
    <row r="1300" spans="1:83" s="5" customFormat="1">
      <c r="A1300" s="13" t="s">
        <v>601</v>
      </c>
      <c r="B1300" s="13">
        <v>2</v>
      </c>
      <c r="C1300" s="13">
        <v>3</v>
      </c>
      <c r="D1300" s="13" t="s">
        <v>58</v>
      </c>
      <c r="E1300" s="35" t="s">
        <v>523</v>
      </c>
      <c r="F1300" s="13" t="s">
        <v>36</v>
      </c>
      <c r="G1300" s="36">
        <v>1152214689</v>
      </c>
      <c r="H1300" s="13"/>
      <c r="I1300" s="37">
        <v>22</v>
      </c>
      <c r="J1300" s="37" t="s">
        <v>38</v>
      </c>
      <c r="K1300" s="38">
        <v>43598</v>
      </c>
      <c r="L1300" s="39">
        <v>0.30902777777777779</v>
      </c>
      <c r="M1300" s="37" t="s">
        <v>39</v>
      </c>
      <c r="N1300" s="37" t="s">
        <v>188</v>
      </c>
      <c r="O1300" s="37" t="s">
        <v>188</v>
      </c>
      <c r="P1300" s="37" t="s">
        <v>188</v>
      </c>
      <c r="Q1300" s="37">
        <v>3</v>
      </c>
      <c r="R1300" s="13" t="s">
        <v>43</v>
      </c>
      <c r="S1300" s="13" t="s">
        <v>63</v>
      </c>
      <c r="T1300" s="13" t="s">
        <v>42</v>
      </c>
      <c r="U1300" s="13" t="s">
        <v>45</v>
      </c>
      <c r="V1300" s="13" t="s">
        <v>41</v>
      </c>
      <c r="W1300" s="13" t="s">
        <v>154</v>
      </c>
      <c r="X1300" s="13" t="s">
        <v>193</v>
      </c>
      <c r="Y1300" s="13" t="s">
        <v>42</v>
      </c>
      <c r="Z1300" s="13" t="s">
        <v>41</v>
      </c>
      <c r="AA1300" s="13"/>
      <c r="AB1300" s="13">
        <v>-1</v>
      </c>
      <c r="AC1300" s="13">
        <v>0</v>
      </c>
      <c r="AD1300" s="13" t="s">
        <v>42</v>
      </c>
      <c r="AE1300" s="13">
        <v>1</v>
      </c>
      <c r="AF1300" s="13" t="s">
        <v>41</v>
      </c>
      <c r="AG1300" s="13">
        <v>3</v>
      </c>
      <c r="AH1300" s="46" t="str">
        <f t="shared" si="40"/>
        <v>-3</v>
      </c>
      <c r="AI1300" s="46" t="s">
        <v>65</v>
      </c>
      <c r="AJ1300" s="46" t="str">
        <f t="shared" si="41"/>
        <v>3</v>
      </c>
      <c r="AK1300" s="13" t="s">
        <v>42</v>
      </c>
      <c r="AL1300" s="13" t="s">
        <v>41</v>
      </c>
      <c r="AM1300" s="13"/>
      <c r="AN1300" s="13">
        <v>101.31965006729475</v>
      </c>
      <c r="AO1300" s="13">
        <v>117.34261838440112</v>
      </c>
      <c r="AP1300" s="13">
        <v>125.13020833333333</v>
      </c>
      <c r="AQ1300" s="13">
        <v>148.05555555555554</v>
      </c>
      <c r="AR1300" s="36">
        <v>7.7437109999999976</v>
      </c>
      <c r="AS1300" s="36">
        <v>0</v>
      </c>
      <c r="AT1300" s="36">
        <v>7.7437109999999976</v>
      </c>
      <c r="AU1300" s="36">
        <v>7.7437109999999976</v>
      </c>
      <c r="AV1300" s="36">
        <v>125.129352</v>
      </c>
      <c r="AW1300" s="36">
        <v>0</v>
      </c>
      <c r="AX1300" s="36">
        <v>125.129352</v>
      </c>
      <c r="AY1300" s="36">
        <v>125.129352</v>
      </c>
      <c r="AZ1300" s="36">
        <v>12572.324999999999</v>
      </c>
      <c r="BA1300" s="36" t="s">
        <v>50</v>
      </c>
      <c r="BB1300" s="36">
        <v>12400.1</v>
      </c>
      <c r="BC1300" s="36">
        <v>13089</v>
      </c>
      <c r="BD1300" s="36">
        <v>7.7437109999999976</v>
      </c>
      <c r="BE1300" s="36">
        <v>0</v>
      </c>
      <c r="BF1300" s="36">
        <v>7.7437109999999976</v>
      </c>
      <c r="BG1300" s="36">
        <v>7.7437109999999976</v>
      </c>
      <c r="BH1300" s="36">
        <v>125.129352</v>
      </c>
      <c r="BI1300" s="36">
        <v>0</v>
      </c>
      <c r="BJ1300" s="36">
        <v>125.129352</v>
      </c>
      <c r="BK1300" s="36">
        <v>125.129352</v>
      </c>
      <c r="BL1300" s="36">
        <v>10390.816666666668</v>
      </c>
      <c r="BM1300" s="36">
        <v>1161.2861291114555</v>
      </c>
      <c r="BN1300" s="36">
        <v>9300.1</v>
      </c>
      <c r="BO1300" s="36">
        <v>12400.1</v>
      </c>
      <c r="BP1300" s="36">
        <v>14.130347500000001</v>
      </c>
      <c r="BQ1300" s="36">
        <v>9.0320679562470421</v>
      </c>
      <c r="BR1300" s="36">
        <v>7.7437109999999976</v>
      </c>
      <c r="BS1300" s="36">
        <v>20.516984000000004</v>
      </c>
      <c r="BT1300" s="36">
        <v>128.71417449999998</v>
      </c>
      <c r="BU1300" s="36">
        <v>5.0697045982002162</v>
      </c>
      <c r="BV1300" s="36">
        <v>125.129352</v>
      </c>
      <c r="BW1300" s="36">
        <v>132.29899699999999</v>
      </c>
      <c r="BX1300" s="36">
        <v>11474.393749999999</v>
      </c>
      <c r="BY1300" s="36">
        <v>2304.5111833007768</v>
      </c>
      <c r="BZ1300" s="36">
        <v>9300.1</v>
      </c>
      <c r="CA1300" s="36">
        <v>16533.400000000001</v>
      </c>
      <c r="CB1300" s="36"/>
      <c r="CC1300" s="40">
        <v>22.010999999999999</v>
      </c>
      <c r="CD1300" s="40">
        <v>83.48</v>
      </c>
      <c r="CE1300" s="40">
        <v>21.795000000000002</v>
      </c>
    </row>
    <row r="1301" spans="1:83" s="5" customFormat="1">
      <c r="A1301" s="13" t="s">
        <v>601</v>
      </c>
      <c r="B1301" s="13">
        <v>2</v>
      </c>
      <c r="C1301" s="13">
        <v>3</v>
      </c>
      <c r="D1301" s="13" t="s">
        <v>58</v>
      </c>
      <c r="E1301" s="35" t="s">
        <v>523</v>
      </c>
      <c r="F1301" s="13" t="s">
        <v>36</v>
      </c>
      <c r="G1301" s="36">
        <v>1152214689</v>
      </c>
      <c r="H1301" s="13"/>
      <c r="I1301" s="37">
        <v>22</v>
      </c>
      <c r="J1301" s="37" t="s">
        <v>38</v>
      </c>
      <c r="K1301" s="38">
        <v>43598</v>
      </c>
      <c r="L1301" s="39">
        <v>0.31944444444444448</v>
      </c>
      <c r="M1301" s="37" t="s">
        <v>39</v>
      </c>
      <c r="N1301" s="37" t="s">
        <v>188</v>
      </c>
      <c r="O1301" s="37" t="s">
        <v>188</v>
      </c>
      <c r="P1301" s="37" t="s">
        <v>188</v>
      </c>
      <c r="Q1301" s="37">
        <v>4</v>
      </c>
      <c r="R1301" s="13" t="s">
        <v>62</v>
      </c>
      <c r="S1301" s="13" t="s">
        <v>63</v>
      </c>
      <c r="T1301" s="13" t="s">
        <v>42</v>
      </c>
      <c r="U1301" s="13" t="s">
        <v>45</v>
      </c>
      <c r="V1301" s="13" t="s">
        <v>41</v>
      </c>
      <c r="W1301" s="13" t="s">
        <v>154</v>
      </c>
      <c r="X1301" s="13" t="s">
        <v>193</v>
      </c>
      <c r="Y1301" s="13" t="s">
        <v>42</v>
      </c>
      <c r="Z1301" s="13" t="s">
        <v>41</v>
      </c>
      <c r="AA1301" s="13"/>
      <c r="AB1301" s="13">
        <v>1</v>
      </c>
      <c r="AC1301" s="13">
        <v>0</v>
      </c>
      <c r="AD1301" s="13" t="s">
        <v>42</v>
      </c>
      <c r="AE1301" s="13" t="s">
        <v>57</v>
      </c>
      <c r="AF1301" s="13" t="s">
        <v>41</v>
      </c>
      <c r="AG1301" s="13">
        <v>3</v>
      </c>
      <c r="AH1301" s="46" t="str">
        <f t="shared" si="40"/>
        <v>-3</v>
      </c>
      <c r="AI1301" s="46" t="s">
        <v>65</v>
      </c>
      <c r="AJ1301" s="46" t="str">
        <f t="shared" si="41"/>
        <v>3</v>
      </c>
      <c r="AK1301" s="13" t="s">
        <v>42</v>
      </c>
      <c r="AL1301" s="13" t="s">
        <v>41</v>
      </c>
      <c r="AM1301" s="13"/>
      <c r="AN1301" s="13">
        <v>101.31965006729475</v>
      </c>
      <c r="AO1301" s="13">
        <v>117.34261838440112</v>
      </c>
      <c r="AP1301" s="13">
        <v>125.13020833333333</v>
      </c>
      <c r="AQ1301" s="13">
        <v>148.05555555555554</v>
      </c>
      <c r="AR1301" s="36">
        <v>7.7437109999999976</v>
      </c>
      <c r="AS1301" s="36">
        <v>5.4756305596488595</v>
      </c>
      <c r="AT1301" s="36">
        <v>0</v>
      </c>
      <c r="AU1301" s="36">
        <v>7.7437109999999976</v>
      </c>
      <c r="AV1301" s="36">
        <v>125.129352</v>
      </c>
      <c r="AW1301" s="36">
        <v>88.479813324678489</v>
      </c>
      <c r="AX1301" s="36">
        <v>0</v>
      </c>
      <c r="AY1301" s="36">
        <v>125.129352</v>
      </c>
      <c r="AZ1301" s="36">
        <v>9902.8250000000007</v>
      </c>
      <c r="BA1301" s="36" t="s">
        <v>50</v>
      </c>
      <c r="BB1301" s="36">
        <v>9644.5</v>
      </c>
      <c r="BC1301" s="36">
        <v>10677.8</v>
      </c>
      <c r="BD1301" s="36">
        <v>1.3508334999999985</v>
      </c>
      <c r="BE1301" s="36">
        <v>9.0408940630898034</v>
      </c>
      <c r="BF1301" s="36">
        <v>-5.0420440000000006</v>
      </c>
      <c r="BG1301" s="36">
        <v>7.7437109999999976</v>
      </c>
      <c r="BH1301" s="36">
        <v>125.129352</v>
      </c>
      <c r="BI1301" s="36">
        <v>0</v>
      </c>
      <c r="BJ1301" s="36">
        <v>125.129352</v>
      </c>
      <c r="BK1301" s="36">
        <v>125.129352</v>
      </c>
      <c r="BL1301" s="36">
        <v>10103.766666666666</v>
      </c>
      <c r="BM1301" s="36">
        <v>355.74643029363841</v>
      </c>
      <c r="BN1301" s="36">
        <v>9644.5</v>
      </c>
      <c r="BO1301" s="36">
        <v>10333.4</v>
      </c>
      <c r="BP1301" s="36">
        <v>7.7437109999999976</v>
      </c>
      <c r="BQ1301" s="36">
        <v>0</v>
      </c>
      <c r="BR1301" s="36">
        <v>7.7437109999999976</v>
      </c>
      <c r="BS1301" s="36">
        <v>7.7437109999999976</v>
      </c>
      <c r="BT1301" s="36">
        <v>125.129352</v>
      </c>
      <c r="BU1301" s="36">
        <v>0</v>
      </c>
      <c r="BV1301" s="36">
        <v>125.129352</v>
      </c>
      <c r="BW1301" s="36">
        <v>125.129352</v>
      </c>
      <c r="BX1301" s="36">
        <v>11000.768749999997</v>
      </c>
      <c r="BY1301" s="36">
        <v>1128.2609371469296</v>
      </c>
      <c r="BZ1301" s="36">
        <v>9644.5</v>
      </c>
      <c r="CA1301" s="36">
        <v>13089</v>
      </c>
      <c r="CB1301" s="36"/>
      <c r="CC1301" s="40">
        <v>22.202000000000002</v>
      </c>
      <c r="CD1301" s="40">
        <v>82.793000000000006</v>
      </c>
      <c r="CE1301" s="40">
        <v>21.939</v>
      </c>
    </row>
    <row r="1302" spans="1:83" s="5" customFormat="1">
      <c r="A1302" s="13" t="s">
        <v>601</v>
      </c>
      <c r="B1302" s="13">
        <v>2</v>
      </c>
      <c r="C1302" s="13">
        <v>7</v>
      </c>
      <c r="D1302" s="13" t="s">
        <v>78</v>
      </c>
      <c r="E1302" s="35" t="s">
        <v>524</v>
      </c>
      <c r="F1302" s="13" t="s">
        <v>36</v>
      </c>
      <c r="G1302" s="36">
        <v>116277255</v>
      </c>
      <c r="H1302" s="13"/>
      <c r="I1302" s="37">
        <v>21</v>
      </c>
      <c r="J1302" s="37" t="s">
        <v>70</v>
      </c>
      <c r="K1302" s="38">
        <v>43598</v>
      </c>
      <c r="L1302" s="39">
        <v>0.28819444444444448</v>
      </c>
      <c r="M1302" s="37" t="s">
        <v>39</v>
      </c>
      <c r="N1302" s="37" t="s">
        <v>188</v>
      </c>
      <c r="O1302" s="37" t="s">
        <v>188</v>
      </c>
      <c r="P1302" s="37" t="s">
        <v>188</v>
      </c>
      <c r="Q1302" s="37">
        <v>1</v>
      </c>
      <c r="R1302" s="13" t="s">
        <v>43</v>
      </c>
      <c r="S1302" s="13" t="s">
        <v>44</v>
      </c>
      <c r="T1302" s="13" t="s">
        <v>42</v>
      </c>
      <c r="U1302" s="13" t="s">
        <v>52</v>
      </c>
      <c r="V1302" s="13" t="s">
        <v>42</v>
      </c>
      <c r="W1302" s="13" t="s">
        <v>72</v>
      </c>
      <c r="X1302" s="13" t="s">
        <v>76</v>
      </c>
      <c r="Y1302" s="13" t="s">
        <v>41</v>
      </c>
      <c r="Z1302" s="13" t="s">
        <v>41</v>
      </c>
      <c r="AA1302" s="13"/>
      <c r="AB1302" s="13">
        <v>-1</v>
      </c>
      <c r="AC1302" s="13">
        <v>1</v>
      </c>
      <c r="AD1302" s="13" t="s">
        <v>42</v>
      </c>
      <c r="AE1302" s="13">
        <v>0</v>
      </c>
      <c r="AF1302" s="13" t="s">
        <v>42</v>
      </c>
      <c r="AG1302" s="13">
        <v>1</v>
      </c>
      <c r="AH1302" s="46" t="str">
        <f t="shared" si="40"/>
        <v>-1</v>
      </c>
      <c r="AI1302" s="46" t="s">
        <v>77</v>
      </c>
      <c r="AJ1302" s="46" t="str">
        <f t="shared" si="41"/>
        <v>0</v>
      </c>
      <c r="AK1302" s="13" t="s">
        <v>41</v>
      </c>
      <c r="AL1302" s="13" t="s">
        <v>41</v>
      </c>
      <c r="AM1302" s="13"/>
      <c r="AN1302" s="13">
        <v>101.31965006729475</v>
      </c>
      <c r="AO1302" s="13">
        <v>117.34261838440112</v>
      </c>
      <c r="AP1302" s="13">
        <v>125.13020833333333</v>
      </c>
      <c r="AQ1302" s="13">
        <v>148.05555555555554</v>
      </c>
      <c r="AR1302" s="36">
        <v>105.72432750000002</v>
      </c>
      <c r="AS1302" s="36">
        <v>12.736630788474939</v>
      </c>
      <c r="AT1302" s="36">
        <v>96.718169500000016</v>
      </c>
      <c r="AU1302" s="36">
        <v>114.7304855</v>
      </c>
      <c r="AV1302" s="36">
        <v>205.33385090000002</v>
      </c>
      <c r="AW1302" s="36">
        <v>25.379202091495102</v>
      </c>
      <c r="AX1302" s="36">
        <v>187.38804500000001</v>
      </c>
      <c r="AY1302" s="36">
        <v>223.2796568</v>
      </c>
      <c r="AZ1302" s="36">
        <v>7577.8249999999998</v>
      </c>
      <c r="BA1302" s="36" t="s">
        <v>50</v>
      </c>
      <c r="BB1302" s="36">
        <v>7233.4</v>
      </c>
      <c r="BC1302" s="36">
        <v>8266.7000000000007</v>
      </c>
      <c r="BD1302" s="36">
        <v>78.725605750000014</v>
      </c>
      <c r="BE1302" s="36">
        <v>25.445327677112488</v>
      </c>
      <c r="BF1302" s="36">
        <v>60.733042000000005</v>
      </c>
      <c r="BG1302" s="36">
        <v>96.718169500000016</v>
      </c>
      <c r="BH1302" s="36">
        <v>169.52912259999999</v>
      </c>
      <c r="BI1302" s="36">
        <v>25.256330267448689</v>
      </c>
      <c r="BJ1302" s="36">
        <v>151.67020020000001</v>
      </c>
      <c r="BK1302" s="36">
        <v>187.38804500000001</v>
      </c>
      <c r="BL1302" s="36">
        <v>6027.8</v>
      </c>
      <c r="BM1302" s="36">
        <v>777.88869126629595</v>
      </c>
      <c r="BN1302" s="36">
        <v>5166.7</v>
      </c>
      <c r="BO1302" s="36">
        <v>7233.4</v>
      </c>
      <c r="BP1302" s="36">
        <v>114.66112075000002</v>
      </c>
      <c r="BQ1302" s="36">
        <v>25.375165006749189</v>
      </c>
      <c r="BR1302" s="36">
        <v>96.718169500000016</v>
      </c>
      <c r="BS1302" s="36">
        <v>132.60407200000003</v>
      </c>
      <c r="BT1302" s="36">
        <v>193.36873210000002</v>
      </c>
      <c r="BU1302" s="36">
        <v>8.4579688091298308</v>
      </c>
      <c r="BV1302" s="36">
        <v>187.38804500000001</v>
      </c>
      <c r="BW1302" s="36">
        <v>199.34941920000003</v>
      </c>
      <c r="BX1302" s="36">
        <v>4725.3687499999996</v>
      </c>
      <c r="BY1302" s="36">
        <v>1416.3103039088342</v>
      </c>
      <c r="BZ1302" s="36">
        <v>2497.1999999999998</v>
      </c>
      <c r="CA1302" s="36">
        <v>7233.4</v>
      </c>
      <c r="CB1302" s="36"/>
      <c r="CC1302" s="40">
        <v>21.366</v>
      </c>
      <c r="CD1302" s="40">
        <v>83.894999999999996</v>
      </c>
      <c r="CE1302" s="40">
        <v>21.151</v>
      </c>
    </row>
    <row r="1303" spans="1:83" s="5" customFormat="1">
      <c r="A1303" s="13" t="s">
        <v>601</v>
      </c>
      <c r="B1303" s="13">
        <v>2</v>
      </c>
      <c r="C1303" s="13">
        <v>7</v>
      </c>
      <c r="D1303" s="13" t="s">
        <v>78</v>
      </c>
      <c r="E1303" s="35" t="s">
        <v>524</v>
      </c>
      <c r="F1303" s="13" t="s">
        <v>36</v>
      </c>
      <c r="G1303" s="36">
        <v>116277255</v>
      </c>
      <c r="H1303" s="13"/>
      <c r="I1303" s="37">
        <v>21</v>
      </c>
      <c r="J1303" s="37" t="s">
        <v>70</v>
      </c>
      <c r="K1303" s="38">
        <v>43598</v>
      </c>
      <c r="L1303" s="39">
        <v>0.2986111111111111</v>
      </c>
      <c r="M1303" s="37" t="s">
        <v>39</v>
      </c>
      <c r="N1303" s="37" t="s">
        <v>188</v>
      </c>
      <c r="O1303" s="37" t="s">
        <v>188</v>
      </c>
      <c r="P1303" s="37" t="s">
        <v>188</v>
      </c>
      <c r="Q1303" s="37">
        <v>2</v>
      </c>
      <c r="R1303" s="13" t="s">
        <v>62</v>
      </c>
      <c r="S1303" s="13" t="s">
        <v>63</v>
      </c>
      <c r="T1303" s="13" t="s">
        <v>42</v>
      </c>
      <c r="U1303" s="13" t="s">
        <v>52</v>
      </c>
      <c r="V1303" s="13" t="s">
        <v>42</v>
      </c>
      <c r="W1303" s="13" t="s">
        <v>66</v>
      </c>
      <c r="X1303" s="13" t="s">
        <v>47</v>
      </c>
      <c r="Y1303" s="13" t="s">
        <v>41</v>
      </c>
      <c r="Z1303" s="13" t="s">
        <v>41</v>
      </c>
      <c r="AA1303" s="13"/>
      <c r="AB1303" s="13">
        <v>1</v>
      </c>
      <c r="AC1303" s="13">
        <v>0</v>
      </c>
      <c r="AD1303" s="13" t="s">
        <v>42</v>
      </c>
      <c r="AE1303" s="13">
        <v>0</v>
      </c>
      <c r="AF1303" s="13" t="s">
        <v>42</v>
      </c>
      <c r="AG1303" s="13">
        <v>0</v>
      </c>
      <c r="AH1303" s="46" t="str">
        <f t="shared" si="40"/>
        <v>0</v>
      </c>
      <c r="AI1303" s="46" t="s">
        <v>49</v>
      </c>
      <c r="AJ1303" s="46" t="str">
        <f t="shared" si="41"/>
        <v>-1</v>
      </c>
      <c r="AK1303" s="13" t="s">
        <v>41</v>
      </c>
      <c r="AL1303" s="13" t="s">
        <v>41</v>
      </c>
      <c r="AM1303" s="13"/>
      <c r="AN1303" s="13">
        <v>101.31965006729475</v>
      </c>
      <c r="AO1303" s="13">
        <v>117.34261838440112</v>
      </c>
      <c r="AP1303" s="13">
        <v>125.13020833333333</v>
      </c>
      <c r="AQ1303" s="13">
        <v>148.05555555555554</v>
      </c>
      <c r="AR1303" s="36">
        <v>279.76037550000001</v>
      </c>
      <c r="AS1303" s="36">
        <v>18.767844338490239</v>
      </c>
      <c r="AT1303" s="36">
        <v>266.48950550000001</v>
      </c>
      <c r="AU1303" s="36">
        <v>293.03124550000001</v>
      </c>
      <c r="AV1303" s="36">
        <v>480.63056259999996</v>
      </c>
      <c r="AW1303" s="36">
        <v>25.393169571743925</v>
      </c>
      <c r="AX1303" s="36">
        <v>462.67488019999996</v>
      </c>
      <c r="AY1303" s="36">
        <v>498.58624500000002</v>
      </c>
      <c r="AZ1303" s="36">
        <v>14811.225</v>
      </c>
      <c r="BA1303" s="36" t="s">
        <v>50</v>
      </c>
      <c r="BB1303" s="36">
        <v>13089</v>
      </c>
      <c r="BC1303" s="36">
        <v>16533.400000000001</v>
      </c>
      <c r="BD1303" s="36">
        <v>253.07856375</v>
      </c>
      <c r="BE1303" s="36">
        <v>56.501624384025995</v>
      </c>
      <c r="BF1303" s="36">
        <v>213.12588199999999</v>
      </c>
      <c r="BG1303" s="36">
        <v>293.03124550000001</v>
      </c>
      <c r="BH1303" s="36">
        <v>456.6056514</v>
      </c>
      <c r="BI1303" s="36">
        <v>59.369524825593182</v>
      </c>
      <c r="BJ1303" s="36">
        <v>414.62505779999998</v>
      </c>
      <c r="BK1303" s="36">
        <v>498.58624500000002</v>
      </c>
      <c r="BL1303" s="36">
        <v>16188.966666666669</v>
      </c>
      <c r="BM1303" s="36">
        <v>576.33923575153824</v>
      </c>
      <c r="BN1303" s="36">
        <v>15155.7</v>
      </c>
      <c r="BO1303" s="36">
        <v>16533.400000000001</v>
      </c>
      <c r="BP1303" s="36">
        <v>194.8747075</v>
      </c>
      <c r="BQ1303" s="36">
        <v>138.81430727519006</v>
      </c>
      <c r="BR1303" s="36">
        <v>96.718169500000016</v>
      </c>
      <c r="BS1303" s="36">
        <v>293.03124550000001</v>
      </c>
      <c r="BT1303" s="36">
        <v>342.987145</v>
      </c>
      <c r="BU1303" s="36">
        <v>220.05035751304754</v>
      </c>
      <c r="BV1303" s="36">
        <v>187.38804500000001</v>
      </c>
      <c r="BW1303" s="36">
        <v>498.58624500000002</v>
      </c>
      <c r="BX1303" s="36">
        <v>12249.381249999999</v>
      </c>
      <c r="BY1303" s="36">
        <v>3766.8510566464329</v>
      </c>
      <c r="BZ1303" s="36">
        <v>7233.4</v>
      </c>
      <c r="CA1303" s="36">
        <v>16533.400000000001</v>
      </c>
      <c r="CB1303" s="36"/>
      <c r="CC1303" s="40">
        <v>21.676000000000002</v>
      </c>
      <c r="CD1303" s="40">
        <v>83.992000000000004</v>
      </c>
      <c r="CE1303" s="40">
        <v>21.437000000000001</v>
      </c>
    </row>
    <row r="1304" spans="1:83" s="5" customFormat="1">
      <c r="A1304" s="13" t="s">
        <v>601</v>
      </c>
      <c r="B1304" s="13">
        <v>2</v>
      </c>
      <c r="C1304" s="13">
        <v>7</v>
      </c>
      <c r="D1304" s="13" t="s">
        <v>78</v>
      </c>
      <c r="E1304" s="35" t="s">
        <v>524</v>
      </c>
      <c r="F1304" s="13" t="s">
        <v>36</v>
      </c>
      <c r="G1304" s="36">
        <v>116277255</v>
      </c>
      <c r="H1304" s="13"/>
      <c r="I1304" s="37">
        <v>21</v>
      </c>
      <c r="J1304" s="37" t="s">
        <v>70</v>
      </c>
      <c r="K1304" s="38">
        <v>43598</v>
      </c>
      <c r="L1304" s="39">
        <v>0.30902777777777779</v>
      </c>
      <c r="M1304" s="37" t="s">
        <v>39</v>
      </c>
      <c r="N1304" s="37" t="s">
        <v>188</v>
      </c>
      <c r="O1304" s="37" t="s">
        <v>188</v>
      </c>
      <c r="P1304" s="37" t="s">
        <v>188</v>
      </c>
      <c r="Q1304" s="37">
        <v>3</v>
      </c>
      <c r="R1304" s="13" t="s">
        <v>62</v>
      </c>
      <c r="S1304" s="13" t="s">
        <v>63</v>
      </c>
      <c r="T1304" s="13" t="s">
        <v>42</v>
      </c>
      <c r="U1304" s="13" t="s">
        <v>52</v>
      </c>
      <c r="V1304" s="13" t="s">
        <v>42</v>
      </c>
      <c r="W1304" s="13" t="s">
        <v>72</v>
      </c>
      <c r="X1304" s="13" t="s">
        <v>76</v>
      </c>
      <c r="Y1304" s="13" t="s">
        <v>41</v>
      </c>
      <c r="Z1304" s="13" t="s">
        <v>41</v>
      </c>
      <c r="AA1304" s="13"/>
      <c r="AB1304" s="13">
        <v>1</v>
      </c>
      <c r="AC1304" s="13">
        <v>0</v>
      </c>
      <c r="AD1304" s="13" t="s">
        <v>42</v>
      </c>
      <c r="AE1304" s="13">
        <v>0</v>
      </c>
      <c r="AF1304" s="13" t="s">
        <v>42</v>
      </c>
      <c r="AG1304" s="13">
        <v>1</v>
      </c>
      <c r="AH1304" s="46" t="str">
        <f t="shared" si="40"/>
        <v>-1</v>
      </c>
      <c r="AI1304" s="46" t="s">
        <v>77</v>
      </c>
      <c r="AJ1304" s="46" t="str">
        <f t="shared" si="41"/>
        <v>0</v>
      </c>
      <c r="AK1304" s="13" t="s">
        <v>41</v>
      </c>
      <c r="AL1304" s="13" t="s">
        <v>41</v>
      </c>
      <c r="AM1304" s="13"/>
      <c r="AN1304" s="13">
        <v>101.31965006729475</v>
      </c>
      <c r="AO1304" s="13">
        <v>117.34261838440112</v>
      </c>
      <c r="AP1304" s="13">
        <v>125.13020833333333</v>
      </c>
      <c r="AQ1304" s="13">
        <v>148.05555555555554</v>
      </c>
      <c r="AR1304" s="36">
        <v>155.05257374999999</v>
      </c>
      <c r="AS1304" s="36">
        <v>6.344099461855552</v>
      </c>
      <c r="AT1304" s="36">
        <v>150.56661800000001</v>
      </c>
      <c r="AU1304" s="36">
        <v>159.53852949999998</v>
      </c>
      <c r="AV1304" s="36">
        <v>283.00228400000003</v>
      </c>
      <c r="AW1304" s="36">
        <v>33.884742499278708</v>
      </c>
      <c r="AX1304" s="36">
        <v>259.04215280000005</v>
      </c>
      <c r="AY1304" s="36">
        <v>306.96241520000001</v>
      </c>
      <c r="AZ1304" s="36">
        <v>12572.324999999999</v>
      </c>
      <c r="BA1304" s="36" t="s">
        <v>50</v>
      </c>
      <c r="BB1304" s="36">
        <v>12400.1</v>
      </c>
      <c r="BC1304" s="36">
        <v>13089</v>
      </c>
      <c r="BD1304" s="36">
        <v>164.02136475</v>
      </c>
      <c r="BE1304" s="36">
        <v>6.3396864084342148</v>
      </c>
      <c r="BF1304" s="36">
        <v>159.53852949999998</v>
      </c>
      <c r="BG1304" s="36">
        <v>168.50420000000003</v>
      </c>
      <c r="BH1304" s="36">
        <v>318.94997000000001</v>
      </c>
      <c r="BI1304" s="36">
        <v>16.952962577850652</v>
      </c>
      <c r="BJ1304" s="36">
        <v>306.96241520000001</v>
      </c>
      <c r="BK1304" s="36">
        <v>330.93752479999995</v>
      </c>
      <c r="BL1304" s="36">
        <v>10390.816666666668</v>
      </c>
      <c r="BM1304" s="36">
        <v>1161.2861291114555</v>
      </c>
      <c r="BN1304" s="36">
        <v>9300.1</v>
      </c>
      <c r="BO1304" s="36">
        <v>12400.1</v>
      </c>
      <c r="BP1304" s="36">
        <v>226.2848875</v>
      </c>
      <c r="BQ1304" s="36">
        <v>94.393604722609922</v>
      </c>
      <c r="BR1304" s="36">
        <v>159.53852949999998</v>
      </c>
      <c r="BS1304" s="36">
        <v>293.03124550000001</v>
      </c>
      <c r="BT1304" s="36">
        <v>402.77433010000004</v>
      </c>
      <c r="BU1304" s="36">
        <v>135.49850948851673</v>
      </c>
      <c r="BV1304" s="36">
        <v>306.96241520000001</v>
      </c>
      <c r="BW1304" s="36">
        <v>498.58624500000002</v>
      </c>
      <c r="BX1304" s="36">
        <v>11474.393749999999</v>
      </c>
      <c r="BY1304" s="36">
        <v>2304.5111833007768</v>
      </c>
      <c r="BZ1304" s="36">
        <v>9300.1</v>
      </c>
      <c r="CA1304" s="36">
        <v>16533.400000000001</v>
      </c>
      <c r="CB1304" s="36"/>
      <c r="CC1304" s="40">
        <v>22.010999999999999</v>
      </c>
      <c r="CD1304" s="40">
        <v>83.48</v>
      </c>
      <c r="CE1304" s="40">
        <v>21.795000000000002</v>
      </c>
    </row>
    <row r="1305" spans="1:83" s="5" customFormat="1">
      <c r="A1305" s="13" t="s">
        <v>601</v>
      </c>
      <c r="B1305" s="13">
        <v>2</v>
      </c>
      <c r="C1305" s="13">
        <v>7</v>
      </c>
      <c r="D1305" s="13" t="s">
        <v>78</v>
      </c>
      <c r="E1305" s="35" t="s">
        <v>524</v>
      </c>
      <c r="F1305" s="13" t="s">
        <v>36</v>
      </c>
      <c r="G1305" s="36">
        <v>116277255</v>
      </c>
      <c r="H1305" s="13"/>
      <c r="I1305" s="37">
        <v>21</v>
      </c>
      <c r="J1305" s="37" t="s">
        <v>70</v>
      </c>
      <c r="K1305" s="38">
        <v>43598</v>
      </c>
      <c r="L1305" s="39">
        <v>0.31944444444444448</v>
      </c>
      <c r="M1305" s="37" t="s">
        <v>39</v>
      </c>
      <c r="N1305" s="37" t="s">
        <v>188</v>
      </c>
      <c r="O1305" s="37" t="s">
        <v>188</v>
      </c>
      <c r="P1305" s="37" t="s">
        <v>188</v>
      </c>
      <c r="Q1305" s="37">
        <v>4</v>
      </c>
      <c r="R1305" s="13" t="s">
        <v>55</v>
      </c>
      <c r="S1305" s="13" t="s">
        <v>63</v>
      </c>
      <c r="T1305" s="13" t="s">
        <v>42</v>
      </c>
      <c r="U1305" s="13" t="s">
        <v>52</v>
      </c>
      <c r="V1305" s="13" t="s">
        <v>42</v>
      </c>
      <c r="W1305" s="13" t="s">
        <v>72</v>
      </c>
      <c r="X1305" s="13" t="s">
        <v>76</v>
      </c>
      <c r="Y1305" s="13" t="s">
        <v>41</v>
      </c>
      <c r="Z1305" s="13" t="s">
        <v>41</v>
      </c>
      <c r="AA1305" s="13"/>
      <c r="AB1305" s="13">
        <v>0</v>
      </c>
      <c r="AC1305" s="13">
        <v>0</v>
      </c>
      <c r="AD1305" s="13" t="s">
        <v>42</v>
      </c>
      <c r="AE1305" s="13">
        <v>0</v>
      </c>
      <c r="AF1305" s="13" t="s">
        <v>42</v>
      </c>
      <c r="AG1305" s="13">
        <v>1</v>
      </c>
      <c r="AH1305" s="46" t="str">
        <f t="shared" si="40"/>
        <v>-1</v>
      </c>
      <c r="AI1305" s="46" t="s">
        <v>77</v>
      </c>
      <c r="AJ1305" s="46" t="str">
        <f t="shared" si="41"/>
        <v>0</v>
      </c>
      <c r="AK1305" s="13" t="s">
        <v>41</v>
      </c>
      <c r="AL1305" s="13" t="s">
        <v>41</v>
      </c>
      <c r="AM1305" s="13"/>
      <c r="AN1305" s="13">
        <v>101.31965006729475</v>
      </c>
      <c r="AO1305" s="13">
        <v>117.34261838440112</v>
      </c>
      <c r="AP1305" s="13">
        <v>125.13020833333333</v>
      </c>
      <c r="AQ1305" s="13">
        <v>148.05555555555554</v>
      </c>
      <c r="AR1305" s="36">
        <v>96.718169500000016</v>
      </c>
      <c r="AS1305" s="36">
        <v>68.390073517399927</v>
      </c>
      <c r="AT1305" s="36">
        <v>0</v>
      </c>
      <c r="AU1305" s="36">
        <v>96.718169500000016</v>
      </c>
      <c r="AV1305" s="36">
        <v>175.58052979999999</v>
      </c>
      <c r="AW1305" s="36">
        <v>124.15418326590668</v>
      </c>
      <c r="AX1305" s="36">
        <v>0</v>
      </c>
      <c r="AY1305" s="36">
        <v>175.58052979999999</v>
      </c>
      <c r="AZ1305" s="36">
        <v>9902.8250000000007</v>
      </c>
      <c r="BA1305" s="36" t="s">
        <v>50</v>
      </c>
      <c r="BB1305" s="36">
        <v>9644.5</v>
      </c>
      <c r="BC1305" s="36">
        <v>10677.8</v>
      </c>
      <c r="BD1305" s="36">
        <v>105.72432750000002</v>
      </c>
      <c r="BE1305" s="36">
        <v>12.736630788474939</v>
      </c>
      <c r="BF1305" s="36">
        <v>96.718169500000016</v>
      </c>
      <c r="BG1305" s="36">
        <v>114.7304855</v>
      </c>
      <c r="BH1305" s="36">
        <v>181.4842874</v>
      </c>
      <c r="BI1305" s="36">
        <v>8.3491740668832417</v>
      </c>
      <c r="BJ1305" s="36">
        <v>175.58052979999999</v>
      </c>
      <c r="BK1305" s="36">
        <v>187.38804500000001</v>
      </c>
      <c r="BL1305" s="36">
        <v>10103.766666666666</v>
      </c>
      <c r="BM1305" s="36">
        <v>355.74643029363841</v>
      </c>
      <c r="BN1305" s="36">
        <v>9644.5</v>
      </c>
      <c r="BO1305" s="36">
        <v>10333.4</v>
      </c>
      <c r="BP1305" s="36">
        <v>128.12834950000001</v>
      </c>
      <c r="BQ1305" s="36">
        <v>44.420702552580032</v>
      </c>
      <c r="BR1305" s="36">
        <v>96.718169500000016</v>
      </c>
      <c r="BS1305" s="36">
        <v>159.53852949999998</v>
      </c>
      <c r="BT1305" s="36">
        <v>241.27147250000002</v>
      </c>
      <c r="BU1305" s="36">
        <v>92.901022091413779</v>
      </c>
      <c r="BV1305" s="36">
        <v>175.58052979999999</v>
      </c>
      <c r="BW1305" s="36">
        <v>306.96241520000001</v>
      </c>
      <c r="BX1305" s="36">
        <v>11000.768749999997</v>
      </c>
      <c r="BY1305" s="36">
        <v>1128.2609371469296</v>
      </c>
      <c r="BZ1305" s="36">
        <v>9644.5</v>
      </c>
      <c r="CA1305" s="36">
        <v>13089</v>
      </c>
      <c r="CB1305" s="36"/>
      <c r="CC1305" s="40">
        <v>22.202000000000002</v>
      </c>
      <c r="CD1305" s="40">
        <v>82.793000000000006</v>
      </c>
      <c r="CE1305" s="40">
        <v>21.939</v>
      </c>
    </row>
    <row r="1306" spans="1:83" s="5" customFormat="1">
      <c r="A1306" s="13" t="s">
        <v>601</v>
      </c>
      <c r="B1306" s="13">
        <v>2</v>
      </c>
      <c r="C1306" s="13">
        <v>8</v>
      </c>
      <c r="D1306" s="13" t="s">
        <v>85</v>
      </c>
      <c r="E1306" s="35" t="s">
        <v>525</v>
      </c>
      <c r="F1306" s="13" t="s">
        <v>36</v>
      </c>
      <c r="G1306" s="36">
        <v>1035232499</v>
      </c>
      <c r="H1306" s="13"/>
      <c r="I1306" s="37">
        <v>22</v>
      </c>
      <c r="J1306" s="37" t="s">
        <v>38</v>
      </c>
      <c r="K1306" s="38">
        <v>43598</v>
      </c>
      <c r="L1306" s="39">
        <v>0.28819444444444448</v>
      </c>
      <c r="M1306" s="37"/>
      <c r="N1306" s="37" t="s">
        <v>190</v>
      </c>
      <c r="O1306" s="37" t="s">
        <v>190</v>
      </c>
      <c r="P1306" s="37" t="s">
        <v>190</v>
      </c>
      <c r="Q1306" s="37">
        <v>1</v>
      </c>
      <c r="R1306" s="13" t="s">
        <v>55</v>
      </c>
      <c r="S1306" s="13" t="s">
        <v>44</v>
      </c>
      <c r="T1306" s="13" t="s">
        <v>41</v>
      </c>
      <c r="U1306" s="13" t="s">
        <v>45</v>
      </c>
      <c r="V1306" s="13" t="s">
        <v>42</v>
      </c>
      <c r="W1306" s="13" t="s">
        <v>72</v>
      </c>
      <c r="X1306" s="13" t="s">
        <v>106</v>
      </c>
      <c r="Y1306" s="13" t="s">
        <v>41</v>
      </c>
      <c r="Z1306" s="13" t="s">
        <v>41</v>
      </c>
      <c r="AA1306" s="13"/>
      <c r="AB1306" s="13">
        <v>0</v>
      </c>
      <c r="AC1306" s="13">
        <v>1</v>
      </c>
      <c r="AD1306" s="13" t="s">
        <v>41</v>
      </c>
      <c r="AE1306" s="13">
        <v>1</v>
      </c>
      <c r="AF1306" s="13" t="s">
        <v>42</v>
      </c>
      <c r="AG1306" s="13">
        <v>1</v>
      </c>
      <c r="AH1306" s="46" t="str">
        <f t="shared" si="40"/>
        <v>-1</v>
      </c>
      <c r="AI1306" s="46" t="s">
        <v>48</v>
      </c>
      <c r="AJ1306" s="46" t="str">
        <f t="shared" si="41"/>
        <v>1</v>
      </c>
      <c r="AK1306" s="13" t="s">
        <v>41</v>
      </c>
      <c r="AL1306" s="13" t="s">
        <v>41</v>
      </c>
      <c r="AM1306" s="13"/>
      <c r="AN1306" s="13">
        <v>101.31965006729475</v>
      </c>
      <c r="AO1306" s="13">
        <v>117.34261838440112</v>
      </c>
      <c r="AP1306" s="13">
        <v>125.13020833333333</v>
      </c>
      <c r="AQ1306" s="13">
        <v>148.05555555555554</v>
      </c>
      <c r="AR1306" s="36">
        <v>30.643208000000001</v>
      </c>
      <c r="AS1306" s="36">
        <v>0</v>
      </c>
      <c r="AT1306" s="36">
        <v>30.643208000000001</v>
      </c>
      <c r="AU1306" s="36">
        <v>30.643208000000001</v>
      </c>
      <c r="AV1306" s="36">
        <v>64.427616630000003</v>
      </c>
      <c r="AW1306" s="36">
        <v>0</v>
      </c>
      <c r="AX1306" s="36">
        <v>64.427616630000003</v>
      </c>
      <c r="AY1306" s="36">
        <v>64.427616630000003</v>
      </c>
      <c r="AZ1306" s="36">
        <v>7577.8249999999998</v>
      </c>
      <c r="BA1306" s="36" t="s">
        <v>50</v>
      </c>
      <c r="BB1306" s="36">
        <v>7233.4</v>
      </c>
      <c r="BC1306" s="36">
        <v>8266.7000000000007</v>
      </c>
      <c r="BD1306" s="36">
        <v>26.393495000000001</v>
      </c>
      <c r="BE1306" s="36">
        <v>6.0100017607932399</v>
      </c>
      <c r="BF1306" s="36">
        <v>22.143782000000002</v>
      </c>
      <c r="BG1306" s="36">
        <v>30.643208000000001</v>
      </c>
      <c r="BH1306" s="36">
        <v>59.303595655000002</v>
      </c>
      <c r="BI1306" s="36">
        <v>7.2464599567292103</v>
      </c>
      <c r="BJ1306" s="36">
        <v>54.179574680000002</v>
      </c>
      <c r="BK1306" s="36">
        <v>64.427616630000003</v>
      </c>
      <c r="BL1306" s="36">
        <v>6027.8</v>
      </c>
      <c r="BM1306" s="36">
        <v>777.88869126629595</v>
      </c>
      <c r="BN1306" s="36">
        <v>5166.7</v>
      </c>
      <c r="BO1306" s="36">
        <v>7233.4</v>
      </c>
      <c r="BP1306" s="36">
        <v>149.680904</v>
      </c>
      <c r="BQ1306" s="36">
        <v>168.3447241168455</v>
      </c>
      <c r="BR1306" s="36">
        <v>30.643208000000001</v>
      </c>
      <c r="BS1306" s="36">
        <v>268.71859999999998</v>
      </c>
      <c r="BT1306" s="36">
        <v>151.40794123000001</v>
      </c>
      <c r="BU1306" s="36">
        <v>123.00875470893413</v>
      </c>
      <c r="BV1306" s="36">
        <v>64.427616630000003</v>
      </c>
      <c r="BW1306" s="36">
        <v>238.38826582999999</v>
      </c>
      <c r="BX1306" s="36">
        <v>4725.3687499999996</v>
      </c>
      <c r="BY1306" s="36">
        <v>1416.3103039088342</v>
      </c>
      <c r="BZ1306" s="36">
        <v>2497.1999999999998</v>
      </c>
      <c r="CA1306" s="36">
        <v>7233.4</v>
      </c>
      <c r="CB1306" s="36"/>
      <c r="CC1306" s="40">
        <v>21.366</v>
      </c>
      <c r="CD1306" s="40">
        <v>83.894999999999996</v>
      </c>
      <c r="CE1306" s="40">
        <v>21.151</v>
      </c>
    </row>
    <row r="1307" spans="1:83" s="5" customFormat="1">
      <c r="A1307" s="13" t="s">
        <v>601</v>
      </c>
      <c r="B1307" s="13">
        <v>2</v>
      </c>
      <c r="C1307" s="13">
        <v>8</v>
      </c>
      <c r="D1307" s="13" t="s">
        <v>85</v>
      </c>
      <c r="E1307" s="35" t="s">
        <v>525</v>
      </c>
      <c r="F1307" s="13" t="s">
        <v>36</v>
      </c>
      <c r="G1307" s="36">
        <v>1035232499</v>
      </c>
      <c r="H1307" s="13"/>
      <c r="I1307" s="37">
        <v>22</v>
      </c>
      <c r="J1307" s="37" t="s">
        <v>38</v>
      </c>
      <c r="K1307" s="38">
        <v>43598</v>
      </c>
      <c r="L1307" s="39">
        <v>0.2986111111111111</v>
      </c>
      <c r="M1307" s="37"/>
      <c r="N1307" s="37" t="s">
        <v>190</v>
      </c>
      <c r="O1307" s="37" t="s">
        <v>190</v>
      </c>
      <c r="P1307" s="37" t="s">
        <v>190</v>
      </c>
      <c r="Q1307" s="37">
        <v>2</v>
      </c>
      <c r="R1307" s="13" t="s">
        <v>62</v>
      </c>
      <c r="S1307" s="13" t="s">
        <v>44</v>
      </c>
      <c r="T1307" s="13" t="s">
        <v>41</v>
      </c>
      <c r="U1307" s="13" t="s">
        <v>45</v>
      </c>
      <c r="V1307" s="13" t="s">
        <v>42</v>
      </c>
      <c r="W1307" s="13" t="s">
        <v>72</v>
      </c>
      <c r="X1307" s="13" t="s">
        <v>106</v>
      </c>
      <c r="Y1307" s="13" t="s">
        <v>41</v>
      </c>
      <c r="Z1307" s="13" t="s">
        <v>41</v>
      </c>
      <c r="AA1307" s="13"/>
      <c r="AB1307" s="13">
        <v>1</v>
      </c>
      <c r="AC1307" s="13">
        <v>1</v>
      </c>
      <c r="AD1307" s="13" t="s">
        <v>41</v>
      </c>
      <c r="AE1307" s="13">
        <v>1</v>
      </c>
      <c r="AF1307" s="13" t="s">
        <v>42</v>
      </c>
      <c r="AG1307" s="13">
        <v>1</v>
      </c>
      <c r="AH1307" s="46" t="str">
        <f t="shared" ref="AH1307:AH1370" si="42">IF(AG1307="-3",3, IF(AG1307="-2",2, IF(AG1307="-1",1, IF(AG1307=1,"-1", IF(AG1307=2,"-2", IF(AG1307=3,"-3", IF(AG1307=0,"0")))))))</f>
        <v>-1</v>
      </c>
      <c r="AI1307" s="46" t="s">
        <v>48</v>
      </c>
      <c r="AJ1307" s="46" t="str">
        <f t="shared" ref="AJ1307:AJ1370" si="43">IF(AI1307="-3","3", IF(AI1307="-2","2", IF(AI1307="-1","1", IF(AI1307="1","-1", IF(AI1307="2","-2", IF(AI1307="3","-3", IF(AI1307="0","0")))))))</f>
        <v>1</v>
      </c>
      <c r="AK1307" s="13" t="s">
        <v>41</v>
      </c>
      <c r="AL1307" s="13" t="s">
        <v>41</v>
      </c>
      <c r="AM1307" s="13"/>
      <c r="AN1307" s="13">
        <v>101.31965006729475</v>
      </c>
      <c r="AO1307" s="13">
        <v>117.34261838440112</v>
      </c>
      <c r="AP1307" s="13">
        <v>125.13020833333333</v>
      </c>
      <c r="AQ1307" s="13">
        <v>148.05555555555554</v>
      </c>
      <c r="AR1307" s="36">
        <v>77.82302150000001</v>
      </c>
      <c r="AS1307" s="36">
        <v>5.9839137632081529</v>
      </c>
      <c r="AT1307" s="36">
        <v>73.591755500000005</v>
      </c>
      <c r="AU1307" s="36">
        <v>82.054287500000001</v>
      </c>
      <c r="AV1307" s="36">
        <v>84.92632175</v>
      </c>
      <c r="AW1307" s="36">
        <v>0</v>
      </c>
      <c r="AX1307" s="36">
        <v>84.92632175</v>
      </c>
      <c r="AY1307" s="36">
        <v>84.92632175</v>
      </c>
      <c r="AZ1307" s="36">
        <v>14811.225</v>
      </c>
      <c r="BA1307" s="36" t="s">
        <v>50</v>
      </c>
      <c r="BB1307" s="36">
        <v>13089</v>
      </c>
      <c r="BC1307" s="36">
        <v>16533.400000000001</v>
      </c>
      <c r="BD1307" s="36">
        <v>69.242673499999995</v>
      </c>
      <c r="BE1307" s="36">
        <v>18.118358274689061</v>
      </c>
      <c r="BF1307" s="36">
        <v>56.431059500000003</v>
      </c>
      <c r="BG1307" s="36">
        <v>82.054287500000001</v>
      </c>
      <c r="BH1307" s="36">
        <v>79.801427035000003</v>
      </c>
      <c r="BI1307" s="36">
        <v>7.2476956116871927</v>
      </c>
      <c r="BJ1307" s="36">
        <v>74.676532320000007</v>
      </c>
      <c r="BK1307" s="36">
        <v>84.92632175</v>
      </c>
      <c r="BL1307" s="36">
        <v>16188.966666666669</v>
      </c>
      <c r="BM1307" s="36">
        <v>576.33923575153824</v>
      </c>
      <c r="BN1307" s="36">
        <v>15155.7</v>
      </c>
      <c r="BO1307" s="36">
        <v>16533.400000000001</v>
      </c>
      <c r="BP1307" s="36">
        <v>56.348747750000001</v>
      </c>
      <c r="BQ1307" s="36">
        <v>36.353122942570707</v>
      </c>
      <c r="BR1307" s="36">
        <v>30.643208000000001</v>
      </c>
      <c r="BS1307" s="36">
        <v>82.054287500000001</v>
      </c>
      <c r="BT1307" s="36">
        <v>74.676969189999994</v>
      </c>
      <c r="BU1307" s="36">
        <v>14.494773395895415</v>
      </c>
      <c r="BV1307" s="36">
        <v>64.427616630000003</v>
      </c>
      <c r="BW1307" s="36">
        <v>84.92632175</v>
      </c>
      <c r="BX1307" s="36">
        <v>12249.381249999999</v>
      </c>
      <c r="BY1307" s="36">
        <v>3766.8510566464329</v>
      </c>
      <c r="BZ1307" s="36">
        <v>7233.4</v>
      </c>
      <c r="CA1307" s="36">
        <v>16533.400000000001</v>
      </c>
      <c r="CB1307" s="36"/>
      <c r="CC1307" s="40">
        <v>21.676000000000002</v>
      </c>
      <c r="CD1307" s="40">
        <v>83.992000000000004</v>
      </c>
      <c r="CE1307" s="40">
        <v>21.437000000000001</v>
      </c>
    </row>
    <row r="1308" spans="1:83" s="5" customFormat="1">
      <c r="A1308" s="13" t="s">
        <v>601</v>
      </c>
      <c r="B1308" s="13">
        <v>2</v>
      </c>
      <c r="C1308" s="13">
        <v>8</v>
      </c>
      <c r="D1308" s="13" t="s">
        <v>85</v>
      </c>
      <c r="E1308" s="35" t="s">
        <v>525</v>
      </c>
      <c r="F1308" s="13" t="s">
        <v>36</v>
      </c>
      <c r="G1308" s="36">
        <v>1035232499</v>
      </c>
      <c r="H1308" s="13"/>
      <c r="I1308" s="37">
        <v>22</v>
      </c>
      <c r="J1308" s="37" t="s">
        <v>38</v>
      </c>
      <c r="K1308" s="38">
        <v>43598</v>
      </c>
      <c r="L1308" s="39">
        <v>0.30902777777777779</v>
      </c>
      <c r="M1308" s="37"/>
      <c r="N1308" s="37" t="s">
        <v>190</v>
      </c>
      <c r="O1308" s="37" t="s">
        <v>190</v>
      </c>
      <c r="P1308" s="37" t="s">
        <v>190</v>
      </c>
      <c r="Q1308" s="37">
        <v>3</v>
      </c>
      <c r="R1308" s="13" t="s">
        <v>55</v>
      </c>
      <c r="S1308" s="13" t="s">
        <v>63</v>
      </c>
      <c r="T1308" s="13" t="s">
        <v>41</v>
      </c>
      <c r="U1308" s="13" t="s">
        <v>45</v>
      </c>
      <c r="V1308" s="13" t="s">
        <v>42</v>
      </c>
      <c r="W1308" s="13" t="s">
        <v>72</v>
      </c>
      <c r="X1308" s="13" t="s">
        <v>106</v>
      </c>
      <c r="Y1308" s="13" t="s">
        <v>41</v>
      </c>
      <c r="Z1308" s="13" t="s">
        <v>41</v>
      </c>
      <c r="AA1308" s="13"/>
      <c r="AB1308" s="13">
        <v>0</v>
      </c>
      <c r="AC1308" s="13">
        <v>0</v>
      </c>
      <c r="AD1308" s="13" t="s">
        <v>41</v>
      </c>
      <c r="AE1308" s="13">
        <v>1</v>
      </c>
      <c r="AF1308" s="13" t="s">
        <v>42</v>
      </c>
      <c r="AG1308" s="13">
        <v>1</v>
      </c>
      <c r="AH1308" s="46" t="str">
        <f t="shared" si="42"/>
        <v>-1</v>
      </c>
      <c r="AI1308" s="46" t="s">
        <v>48</v>
      </c>
      <c r="AJ1308" s="46" t="str">
        <f t="shared" si="43"/>
        <v>1</v>
      </c>
      <c r="AK1308" s="13" t="s">
        <v>41</v>
      </c>
      <c r="AL1308" s="13" t="s">
        <v>41</v>
      </c>
      <c r="AM1308" s="13"/>
      <c r="AN1308" s="13">
        <v>101.31965006729475</v>
      </c>
      <c r="AO1308" s="13">
        <v>117.34261838440112</v>
      </c>
      <c r="AP1308" s="13">
        <v>125.13020833333333</v>
      </c>
      <c r="AQ1308" s="13">
        <v>148.05555555555554</v>
      </c>
      <c r="AR1308" s="36">
        <v>43.543374749999998</v>
      </c>
      <c r="AS1308" s="36">
        <v>6.0782548892938841</v>
      </c>
      <c r="AT1308" s="36">
        <v>39.245399500000005</v>
      </c>
      <c r="AU1308" s="36">
        <v>47.841349999999991</v>
      </c>
      <c r="AV1308" s="36">
        <v>74.676532320000007</v>
      </c>
      <c r="AW1308" s="36">
        <v>0</v>
      </c>
      <c r="AX1308" s="36">
        <v>74.676532320000007</v>
      </c>
      <c r="AY1308" s="36">
        <v>74.676532320000007</v>
      </c>
      <c r="AZ1308" s="36">
        <v>12572.324999999999</v>
      </c>
      <c r="BA1308" s="36" t="s">
        <v>50</v>
      </c>
      <c r="BB1308" s="36">
        <v>12400.1</v>
      </c>
      <c r="BC1308" s="36">
        <v>13089</v>
      </c>
      <c r="BD1308" s="36">
        <v>52.136204749999997</v>
      </c>
      <c r="BE1308" s="36">
        <v>6.0738418358725168</v>
      </c>
      <c r="BF1308" s="36">
        <v>47.841349999999991</v>
      </c>
      <c r="BG1308" s="36">
        <v>56.431059500000003</v>
      </c>
      <c r="BH1308" s="36">
        <v>74.676532320000007</v>
      </c>
      <c r="BI1308" s="36">
        <v>0</v>
      </c>
      <c r="BJ1308" s="36">
        <v>74.676532320000007</v>
      </c>
      <c r="BK1308" s="36">
        <v>74.676532320000007</v>
      </c>
      <c r="BL1308" s="36">
        <v>10390.816666666668</v>
      </c>
      <c r="BM1308" s="36">
        <v>1161.2861291114555</v>
      </c>
      <c r="BN1308" s="36">
        <v>9300.1</v>
      </c>
      <c r="BO1308" s="36">
        <v>12400.1</v>
      </c>
      <c r="BP1308" s="36">
        <v>64.947818749999996</v>
      </c>
      <c r="BQ1308" s="36">
        <v>24.192200110561526</v>
      </c>
      <c r="BR1308" s="36">
        <v>47.841349999999991</v>
      </c>
      <c r="BS1308" s="36">
        <v>82.054287500000001</v>
      </c>
      <c r="BT1308" s="36">
        <v>79.801427035000003</v>
      </c>
      <c r="BU1308" s="36">
        <v>7.2476956116871927</v>
      </c>
      <c r="BV1308" s="36">
        <v>74.676532320000007</v>
      </c>
      <c r="BW1308" s="36">
        <v>84.92632175</v>
      </c>
      <c r="BX1308" s="36">
        <v>11474.393749999999</v>
      </c>
      <c r="BY1308" s="36">
        <v>2304.5111833007768</v>
      </c>
      <c r="BZ1308" s="36">
        <v>9300.1</v>
      </c>
      <c r="CA1308" s="36">
        <v>16533.400000000001</v>
      </c>
      <c r="CB1308" s="36"/>
      <c r="CC1308" s="40">
        <v>22.010999999999999</v>
      </c>
      <c r="CD1308" s="40">
        <v>83.48</v>
      </c>
      <c r="CE1308" s="40">
        <v>21.795000000000002</v>
      </c>
    </row>
    <row r="1309" spans="1:83" s="5" customFormat="1">
      <c r="A1309" s="13" t="s">
        <v>601</v>
      </c>
      <c r="B1309" s="13">
        <v>2</v>
      </c>
      <c r="C1309" s="13">
        <v>8</v>
      </c>
      <c r="D1309" s="13" t="s">
        <v>85</v>
      </c>
      <c r="E1309" s="35" t="s">
        <v>525</v>
      </c>
      <c r="F1309" s="13" t="s">
        <v>36</v>
      </c>
      <c r="G1309" s="36">
        <v>1035232499</v>
      </c>
      <c r="H1309" s="13"/>
      <c r="I1309" s="37">
        <v>22</v>
      </c>
      <c r="J1309" s="37" t="s">
        <v>38</v>
      </c>
      <c r="K1309" s="38">
        <v>43598</v>
      </c>
      <c r="L1309" s="39">
        <v>0.31944444444444448</v>
      </c>
      <c r="M1309" s="37"/>
      <c r="N1309" s="37" t="s">
        <v>190</v>
      </c>
      <c r="O1309" s="37" t="s">
        <v>190</v>
      </c>
      <c r="P1309" s="37" t="s">
        <v>190</v>
      </c>
      <c r="Q1309" s="37">
        <v>4</v>
      </c>
      <c r="R1309" s="13" t="s">
        <v>62</v>
      </c>
      <c r="S1309" s="13" t="s">
        <v>44</v>
      </c>
      <c r="T1309" s="13" t="s">
        <v>41</v>
      </c>
      <c r="U1309" s="13" t="s">
        <v>45</v>
      </c>
      <c r="V1309" s="13" t="s">
        <v>42</v>
      </c>
      <c r="W1309" s="13" t="s">
        <v>72</v>
      </c>
      <c r="X1309" s="13" t="s">
        <v>106</v>
      </c>
      <c r="Y1309" s="13" t="s">
        <v>41</v>
      </c>
      <c r="Z1309" s="13" t="s">
        <v>41</v>
      </c>
      <c r="AA1309" s="13"/>
      <c r="AB1309" s="13">
        <v>1</v>
      </c>
      <c r="AC1309" s="13">
        <v>1</v>
      </c>
      <c r="AD1309" s="13" t="s">
        <v>41</v>
      </c>
      <c r="AE1309" s="13">
        <v>1</v>
      </c>
      <c r="AF1309" s="13" t="s">
        <v>42</v>
      </c>
      <c r="AG1309" s="13">
        <v>1</v>
      </c>
      <c r="AH1309" s="46" t="str">
        <f t="shared" si="42"/>
        <v>-1</v>
      </c>
      <c r="AI1309" s="46" t="s">
        <v>48</v>
      </c>
      <c r="AJ1309" s="46" t="str">
        <f t="shared" si="43"/>
        <v>1</v>
      </c>
      <c r="AK1309" s="13" t="s">
        <v>41</v>
      </c>
      <c r="AL1309" s="13" t="s">
        <v>41</v>
      </c>
      <c r="AM1309" s="13"/>
      <c r="AN1309" s="13">
        <v>101.31965006729475</v>
      </c>
      <c r="AO1309" s="13">
        <v>117.34261838440112</v>
      </c>
      <c r="AP1309" s="13">
        <v>125.13020833333333</v>
      </c>
      <c r="AQ1309" s="13">
        <v>148.05555555555554</v>
      </c>
      <c r="AR1309" s="36">
        <v>30.643208000000001</v>
      </c>
      <c r="AS1309" s="36">
        <v>21.668020174109863</v>
      </c>
      <c r="AT1309" s="36">
        <v>0</v>
      </c>
      <c r="AU1309" s="36">
        <v>30.643208000000001</v>
      </c>
      <c r="AV1309" s="36">
        <v>64.427616630000003</v>
      </c>
      <c r="AW1309" s="36">
        <v>45.557204614760181</v>
      </c>
      <c r="AX1309" s="36">
        <v>0</v>
      </c>
      <c r="AY1309" s="36">
        <v>64.427616630000003</v>
      </c>
      <c r="AZ1309" s="36">
        <v>9902.8250000000007</v>
      </c>
      <c r="BA1309" s="36" t="s">
        <v>50</v>
      </c>
      <c r="BB1309" s="36">
        <v>9644.5</v>
      </c>
      <c r="BC1309" s="36">
        <v>10677.8</v>
      </c>
      <c r="BD1309" s="36">
        <v>30.643208000000001</v>
      </c>
      <c r="BE1309" s="36">
        <v>0</v>
      </c>
      <c r="BF1309" s="36">
        <v>30.643208000000001</v>
      </c>
      <c r="BG1309" s="36">
        <v>30.643208000000001</v>
      </c>
      <c r="BH1309" s="36">
        <v>64.427616630000003</v>
      </c>
      <c r="BI1309" s="36">
        <v>0</v>
      </c>
      <c r="BJ1309" s="36">
        <v>64.427616630000003</v>
      </c>
      <c r="BK1309" s="36">
        <v>64.427616630000003</v>
      </c>
      <c r="BL1309" s="36">
        <v>10103.766666666666</v>
      </c>
      <c r="BM1309" s="36">
        <v>355.74643029363841</v>
      </c>
      <c r="BN1309" s="36">
        <v>9644.5</v>
      </c>
      <c r="BO1309" s="36">
        <v>10333.4</v>
      </c>
      <c r="BP1309" s="36">
        <v>39.242278999999996</v>
      </c>
      <c r="BQ1309" s="36">
        <v>12.16092283200916</v>
      </c>
      <c r="BR1309" s="36">
        <v>30.643208000000001</v>
      </c>
      <c r="BS1309" s="36">
        <v>47.841349999999991</v>
      </c>
      <c r="BT1309" s="36">
        <v>69.552074475000012</v>
      </c>
      <c r="BU1309" s="36">
        <v>7.2470777842082068</v>
      </c>
      <c r="BV1309" s="36">
        <v>64.427616630000003</v>
      </c>
      <c r="BW1309" s="36">
        <v>74.676532320000007</v>
      </c>
      <c r="BX1309" s="36">
        <v>11000.768749999997</v>
      </c>
      <c r="BY1309" s="36">
        <v>1128.2609371469296</v>
      </c>
      <c r="BZ1309" s="36">
        <v>9644.5</v>
      </c>
      <c r="CA1309" s="36">
        <v>13089</v>
      </c>
      <c r="CB1309" s="36"/>
      <c r="CC1309" s="40">
        <v>22.202000000000002</v>
      </c>
      <c r="CD1309" s="40">
        <v>82.793000000000006</v>
      </c>
      <c r="CE1309" s="40">
        <v>21.939</v>
      </c>
    </row>
    <row r="1310" spans="1:83" s="5" customFormat="1">
      <c r="A1310" s="13" t="s">
        <v>601</v>
      </c>
      <c r="B1310" s="13">
        <v>2</v>
      </c>
      <c r="C1310" s="13">
        <v>9</v>
      </c>
      <c r="D1310" s="13" t="s">
        <v>117</v>
      </c>
      <c r="E1310" s="35" t="s">
        <v>526</v>
      </c>
      <c r="F1310" s="13" t="s">
        <v>36</v>
      </c>
      <c r="G1310" s="36">
        <v>1036670832</v>
      </c>
      <c r="H1310" s="13"/>
      <c r="I1310" s="37">
        <v>22</v>
      </c>
      <c r="J1310" s="37" t="s">
        <v>70</v>
      </c>
      <c r="K1310" s="38">
        <v>43598</v>
      </c>
      <c r="L1310" s="39">
        <v>0.28819444444444448</v>
      </c>
      <c r="M1310" s="37" t="s">
        <v>39</v>
      </c>
      <c r="N1310" s="37" t="s">
        <v>188</v>
      </c>
      <c r="O1310" s="37" t="s">
        <v>188</v>
      </c>
      <c r="P1310" s="37" t="s">
        <v>188</v>
      </c>
      <c r="Q1310" s="37">
        <v>1</v>
      </c>
      <c r="R1310" s="13" t="s">
        <v>43</v>
      </c>
      <c r="S1310" s="13" t="s">
        <v>44</v>
      </c>
      <c r="T1310" s="13" t="s">
        <v>41</v>
      </c>
      <c r="U1310" s="13" t="s">
        <v>52</v>
      </c>
      <c r="V1310" s="13" t="s">
        <v>42</v>
      </c>
      <c r="W1310" s="13" t="s">
        <v>66</v>
      </c>
      <c r="X1310" s="13" t="s">
        <v>76</v>
      </c>
      <c r="Y1310" s="13" t="s">
        <v>41</v>
      </c>
      <c r="Z1310" s="13" t="s">
        <v>41</v>
      </c>
      <c r="AA1310" s="13"/>
      <c r="AB1310" s="13">
        <v>-1</v>
      </c>
      <c r="AC1310" s="13">
        <v>1</v>
      </c>
      <c r="AD1310" s="13" t="s">
        <v>41</v>
      </c>
      <c r="AE1310" s="13">
        <v>0</v>
      </c>
      <c r="AF1310" s="13" t="s">
        <v>42</v>
      </c>
      <c r="AG1310" s="13">
        <v>0</v>
      </c>
      <c r="AH1310" s="46" t="str">
        <f t="shared" si="42"/>
        <v>0</v>
      </c>
      <c r="AI1310" s="46" t="s">
        <v>77</v>
      </c>
      <c r="AJ1310" s="46" t="str">
        <f t="shared" si="43"/>
        <v>0</v>
      </c>
      <c r="AK1310" s="13" t="s">
        <v>41</v>
      </c>
      <c r="AL1310" s="13" t="s">
        <v>41</v>
      </c>
      <c r="AM1310" s="13"/>
      <c r="AN1310" s="13">
        <v>101.31965006729475</v>
      </c>
      <c r="AO1310" s="13">
        <v>117.34261838440112</v>
      </c>
      <c r="AP1310" s="13">
        <v>125.13020833333333</v>
      </c>
      <c r="AQ1310" s="13">
        <v>148.05555555555554</v>
      </c>
      <c r="AR1310" s="36">
        <v>-1.8272228100000056</v>
      </c>
      <c r="AS1310" s="36">
        <v>0</v>
      </c>
      <c r="AT1310" s="36">
        <v>-1.8272228100000056</v>
      </c>
      <c r="AU1310" s="36">
        <v>-1.8272228100000056</v>
      </c>
      <c r="AV1310" s="36">
        <v>35.594856000000007</v>
      </c>
      <c r="AW1310" s="36">
        <v>0</v>
      </c>
      <c r="AX1310" s="36">
        <v>35.594856000000007</v>
      </c>
      <c r="AY1310" s="36">
        <v>35.594856000000007</v>
      </c>
      <c r="AZ1310" s="36">
        <v>7577.8249999999998</v>
      </c>
      <c r="BA1310" s="36" t="s">
        <v>50</v>
      </c>
      <c r="BB1310" s="36">
        <v>7233.4</v>
      </c>
      <c r="BC1310" s="36">
        <v>8266.7000000000007</v>
      </c>
      <c r="BD1310" s="36">
        <v>-1.8272228100000056</v>
      </c>
      <c r="BE1310" s="36">
        <v>0</v>
      </c>
      <c r="BF1310" s="36">
        <v>-1.8272228100000056</v>
      </c>
      <c r="BG1310" s="36">
        <v>-1.8272228100000056</v>
      </c>
      <c r="BH1310" s="36">
        <v>35.594856000000007</v>
      </c>
      <c r="BI1310" s="36">
        <v>0</v>
      </c>
      <c r="BJ1310" s="36">
        <v>35.594856000000007</v>
      </c>
      <c r="BK1310" s="36">
        <v>35.594856000000007</v>
      </c>
      <c r="BL1310" s="36">
        <v>6027.8</v>
      </c>
      <c r="BM1310" s="36">
        <v>777.88869126629595</v>
      </c>
      <c r="BN1310" s="36">
        <v>5166.7</v>
      </c>
      <c r="BO1310" s="36">
        <v>7233.4</v>
      </c>
      <c r="BP1310" s="36">
        <v>284.70842247000002</v>
      </c>
      <c r="BQ1310" s="36">
        <v>405.22259565830223</v>
      </c>
      <c r="BR1310" s="36">
        <v>-1.8272228100000056</v>
      </c>
      <c r="BS1310" s="36">
        <v>571.24406775</v>
      </c>
      <c r="BT1310" s="36">
        <v>168.7701405</v>
      </c>
      <c r="BU1310" s="36">
        <v>188.33829351279545</v>
      </c>
      <c r="BV1310" s="36">
        <v>35.594856000000007</v>
      </c>
      <c r="BW1310" s="36">
        <v>301.945425</v>
      </c>
      <c r="BX1310" s="36">
        <v>4725.3687499999996</v>
      </c>
      <c r="BY1310" s="36">
        <v>1416.3103039088342</v>
      </c>
      <c r="BZ1310" s="36">
        <v>2497.1999999999998</v>
      </c>
      <c r="CA1310" s="36">
        <v>7233.4</v>
      </c>
      <c r="CB1310" s="36"/>
      <c r="CC1310" s="40">
        <v>21.366</v>
      </c>
      <c r="CD1310" s="40">
        <v>83.894999999999996</v>
      </c>
      <c r="CE1310" s="40">
        <v>21.151</v>
      </c>
    </row>
    <row r="1311" spans="1:83" s="5" customFormat="1">
      <c r="A1311" s="13" t="s">
        <v>601</v>
      </c>
      <c r="B1311" s="13">
        <v>2</v>
      </c>
      <c r="C1311" s="13">
        <v>9</v>
      </c>
      <c r="D1311" s="13" t="s">
        <v>117</v>
      </c>
      <c r="E1311" s="35" t="s">
        <v>526</v>
      </c>
      <c r="F1311" s="13" t="s">
        <v>36</v>
      </c>
      <c r="G1311" s="36">
        <v>1036670832</v>
      </c>
      <c r="H1311" s="13"/>
      <c r="I1311" s="37">
        <v>22</v>
      </c>
      <c r="J1311" s="37" t="s">
        <v>70</v>
      </c>
      <c r="K1311" s="38">
        <v>43598</v>
      </c>
      <c r="L1311" s="39">
        <v>0.2986111111111111</v>
      </c>
      <c r="M1311" s="37" t="s">
        <v>39</v>
      </c>
      <c r="N1311" s="37" t="s">
        <v>188</v>
      </c>
      <c r="O1311" s="37" t="s">
        <v>188</v>
      </c>
      <c r="P1311" s="37" t="s">
        <v>188</v>
      </c>
      <c r="Q1311" s="37">
        <v>2</v>
      </c>
      <c r="R1311" s="13" t="s">
        <v>43</v>
      </c>
      <c r="S1311" s="13" t="s">
        <v>44</v>
      </c>
      <c r="T1311" s="13" t="s">
        <v>41</v>
      </c>
      <c r="U1311" s="13" t="s">
        <v>52</v>
      </c>
      <c r="V1311" s="13" t="s">
        <v>42</v>
      </c>
      <c r="W1311" s="13" t="s">
        <v>66</v>
      </c>
      <c r="X1311" s="13" t="s">
        <v>76</v>
      </c>
      <c r="Y1311" s="13" t="s">
        <v>41</v>
      </c>
      <c r="Z1311" s="13" t="s">
        <v>41</v>
      </c>
      <c r="AA1311" s="13"/>
      <c r="AB1311" s="13">
        <v>-1</v>
      </c>
      <c r="AC1311" s="13">
        <v>1</v>
      </c>
      <c r="AD1311" s="13" t="s">
        <v>41</v>
      </c>
      <c r="AE1311" s="13">
        <v>0</v>
      </c>
      <c r="AF1311" s="13" t="s">
        <v>42</v>
      </c>
      <c r="AG1311" s="13">
        <v>0</v>
      </c>
      <c r="AH1311" s="46" t="str">
        <f t="shared" si="42"/>
        <v>0</v>
      </c>
      <c r="AI1311" s="46" t="s">
        <v>77</v>
      </c>
      <c r="AJ1311" s="46" t="str">
        <f t="shared" si="43"/>
        <v>0</v>
      </c>
      <c r="AK1311" s="13" t="s">
        <v>41</v>
      </c>
      <c r="AL1311" s="13" t="s">
        <v>41</v>
      </c>
      <c r="AM1311" s="13"/>
      <c r="AN1311" s="13">
        <v>101.31965006729475</v>
      </c>
      <c r="AO1311" s="13">
        <v>117.34261838440112</v>
      </c>
      <c r="AP1311" s="13">
        <v>125.13020833333333</v>
      </c>
      <c r="AQ1311" s="13">
        <v>148.05555555555554</v>
      </c>
      <c r="AR1311" s="36">
        <v>18.486847854999994</v>
      </c>
      <c r="AS1311" s="36">
        <v>5.744733628750665</v>
      </c>
      <c r="AT1311" s="36">
        <v>14.424707749999996</v>
      </c>
      <c r="AU1311" s="36">
        <v>22.548987959999991</v>
      </c>
      <c r="AV1311" s="36">
        <v>35.594856000000007</v>
      </c>
      <c r="AW1311" s="36">
        <v>0</v>
      </c>
      <c r="AX1311" s="36">
        <v>35.594856000000007</v>
      </c>
      <c r="AY1311" s="36">
        <v>35.594856000000007</v>
      </c>
      <c r="AZ1311" s="36">
        <v>14811.225</v>
      </c>
      <c r="BA1311" s="36" t="s">
        <v>50</v>
      </c>
      <c r="BB1311" s="36">
        <v>13089</v>
      </c>
      <c r="BC1311" s="36">
        <v>16533.400000000001</v>
      </c>
      <c r="BD1311" s="36">
        <v>18.486847854999994</v>
      </c>
      <c r="BE1311" s="36">
        <v>5.744733628750665</v>
      </c>
      <c r="BF1311" s="36">
        <v>14.424707749999996</v>
      </c>
      <c r="BG1311" s="36">
        <v>22.548987959999991</v>
      </c>
      <c r="BH1311" s="36">
        <v>35.594856000000007</v>
      </c>
      <c r="BI1311" s="36">
        <v>0</v>
      </c>
      <c r="BJ1311" s="36">
        <v>35.594856000000007</v>
      </c>
      <c r="BK1311" s="36">
        <v>35.594856000000007</v>
      </c>
      <c r="BL1311" s="36">
        <v>16188.966666666669</v>
      </c>
      <c r="BM1311" s="36">
        <v>576.33923575153824</v>
      </c>
      <c r="BN1311" s="36">
        <v>15155.7</v>
      </c>
      <c r="BO1311" s="36">
        <v>16533.400000000001</v>
      </c>
      <c r="BP1311" s="36">
        <v>10.360882574999993</v>
      </c>
      <c r="BQ1311" s="36">
        <v>17.236583935099553</v>
      </c>
      <c r="BR1311" s="36">
        <v>-1.8272228100000056</v>
      </c>
      <c r="BS1311" s="36">
        <v>22.548987959999991</v>
      </c>
      <c r="BT1311" s="36">
        <v>35.594856000000007</v>
      </c>
      <c r="BU1311" s="36">
        <v>0</v>
      </c>
      <c r="BV1311" s="36">
        <v>35.594856000000007</v>
      </c>
      <c r="BW1311" s="36">
        <v>35.594856000000007</v>
      </c>
      <c r="BX1311" s="36">
        <v>12249.381249999999</v>
      </c>
      <c r="BY1311" s="36">
        <v>3766.8510566464329</v>
      </c>
      <c r="BZ1311" s="36">
        <v>7233.4</v>
      </c>
      <c r="CA1311" s="36">
        <v>16533.400000000001</v>
      </c>
      <c r="CB1311" s="36"/>
      <c r="CC1311" s="40">
        <v>21.676000000000002</v>
      </c>
      <c r="CD1311" s="40">
        <v>83.992000000000004</v>
      </c>
      <c r="CE1311" s="40">
        <v>21.437000000000001</v>
      </c>
    </row>
    <row r="1312" spans="1:83" s="5" customFormat="1">
      <c r="A1312" s="13" t="s">
        <v>601</v>
      </c>
      <c r="B1312" s="13">
        <v>2</v>
      </c>
      <c r="C1312" s="13">
        <v>9</v>
      </c>
      <c r="D1312" s="13" t="s">
        <v>117</v>
      </c>
      <c r="E1312" s="35" t="s">
        <v>526</v>
      </c>
      <c r="F1312" s="13" t="s">
        <v>36</v>
      </c>
      <c r="G1312" s="36">
        <v>1036670832</v>
      </c>
      <c r="H1312" s="13"/>
      <c r="I1312" s="37">
        <v>22</v>
      </c>
      <c r="J1312" s="37" t="s">
        <v>70</v>
      </c>
      <c r="K1312" s="38">
        <v>43598</v>
      </c>
      <c r="L1312" s="39">
        <v>0.30902777777777779</v>
      </c>
      <c r="M1312" s="37" t="s">
        <v>39</v>
      </c>
      <c r="N1312" s="37" t="s">
        <v>188</v>
      </c>
      <c r="O1312" s="37" t="s">
        <v>188</v>
      </c>
      <c r="P1312" s="37" t="s">
        <v>188</v>
      </c>
      <c r="Q1312" s="37">
        <v>3</v>
      </c>
      <c r="R1312" s="13" t="s">
        <v>43</v>
      </c>
      <c r="S1312" s="13" t="s">
        <v>44</v>
      </c>
      <c r="T1312" s="13" t="s">
        <v>41</v>
      </c>
      <c r="U1312" s="13" t="s">
        <v>52</v>
      </c>
      <c r="V1312" s="13" t="s">
        <v>42</v>
      </c>
      <c r="W1312" s="13" t="s">
        <v>66</v>
      </c>
      <c r="X1312" s="13" t="s">
        <v>76</v>
      </c>
      <c r="Y1312" s="13" t="s">
        <v>41</v>
      </c>
      <c r="Z1312" s="13" t="s">
        <v>41</v>
      </c>
      <c r="AA1312" s="13"/>
      <c r="AB1312" s="13">
        <v>-1</v>
      </c>
      <c r="AC1312" s="13">
        <v>1</v>
      </c>
      <c r="AD1312" s="13" t="s">
        <v>41</v>
      </c>
      <c r="AE1312" s="13">
        <v>0</v>
      </c>
      <c r="AF1312" s="13" t="s">
        <v>42</v>
      </c>
      <c r="AG1312" s="13">
        <v>0</v>
      </c>
      <c r="AH1312" s="46" t="str">
        <f t="shared" si="42"/>
        <v>0</v>
      </c>
      <c r="AI1312" s="46" t="s">
        <v>77</v>
      </c>
      <c r="AJ1312" s="46" t="str">
        <f t="shared" si="43"/>
        <v>0</v>
      </c>
      <c r="AK1312" s="13" t="s">
        <v>41</v>
      </c>
      <c r="AL1312" s="13" t="s">
        <v>41</v>
      </c>
      <c r="AM1312" s="13"/>
      <c r="AN1312" s="13">
        <v>101.31965006729475</v>
      </c>
      <c r="AO1312" s="13">
        <v>117.34261838440112</v>
      </c>
      <c r="AP1312" s="13">
        <v>125.13020833333333</v>
      </c>
      <c r="AQ1312" s="13">
        <v>148.05555555555554</v>
      </c>
      <c r="AR1312" s="36">
        <v>14.424707749999996</v>
      </c>
      <c r="AS1312" s="36">
        <v>0</v>
      </c>
      <c r="AT1312" s="36">
        <v>14.424707749999996</v>
      </c>
      <c r="AU1312" s="36">
        <v>14.424707749999996</v>
      </c>
      <c r="AV1312" s="36">
        <v>35.594856000000007</v>
      </c>
      <c r="AW1312" s="36">
        <v>0</v>
      </c>
      <c r="AX1312" s="36">
        <v>35.594856000000007</v>
      </c>
      <c r="AY1312" s="36">
        <v>35.594856000000007</v>
      </c>
      <c r="AZ1312" s="36">
        <v>12572.324999999999</v>
      </c>
      <c r="BA1312" s="36" t="s">
        <v>50</v>
      </c>
      <c r="BB1312" s="36">
        <v>12400.1</v>
      </c>
      <c r="BC1312" s="36">
        <v>13089</v>
      </c>
      <c r="BD1312" s="36">
        <v>14.424707749999996</v>
      </c>
      <c r="BE1312" s="36">
        <v>0</v>
      </c>
      <c r="BF1312" s="36">
        <v>14.424707749999996</v>
      </c>
      <c r="BG1312" s="36">
        <v>14.424707749999996</v>
      </c>
      <c r="BH1312" s="36">
        <v>35.594856000000007</v>
      </c>
      <c r="BI1312" s="36">
        <v>0</v>
      </c>
      <c r="BJ1312" s="36">
        <v>35.594856000000007</v>
      </c>
      <c r="BK1312" s="36">
        <v>35.594856000000007</v>
      </c>
      <c r="BL1312" s="36">
        <v>10390.816666666668</v>
      </c>
      <c r="BM1312" s="36">
        <v>1161.2861291114555</v>
      </c>
      <c r="BN1312" s="36">
        <v>9300.1</v>
      </c>
      <c r="BO1312" s="36">
        <v>12400.1</v>
      </c>
      <c r="BP1312" s="36">
        <v>18.486847854999994</v>
      </c>
      <c r="BQ1312" s="36">
        <v>5.744733628750665</v>
      </c>
      <c r="BR1312" s="36">
        <v>14.424707749999996</v>
      </c>
      <c r="BS1312" s="36">
        <v>22.548987959999991</v>
      </c>
      <c r="BT1312" s="36">
        <v>35.594856000000007</v>
      </c>
      <c r="BU1312" s="36">
        <v>0</v>
      </c>
      <c r="BV1312" s="36">
        <v>35.594856000000007</v>
      </c>
      <c r="BW1312" s="36">
        <v>35.594856000000007</v>
      </c>
      <c r="BX1312" s="36">
        <v>11474.393749999999</v>
      </c>
      <c r="BY1312" s="36">
        <v>2304.5111833007768</v>
      </c>
      <c r="BZ1312" s="36">
        <v>9300.1</v>
      </c>
      <c r="CA1312" s="36">
        <v>16533.400000000001</v>
      </c>
      <c r="CB1312" s="36"/>
      <c r="CC1312" s="40">
        <v>22.010999999999999</v>
      </c>
      <c r="CD1312" s="40">
        <v>83.48</v>
      </c>
      <c r="CE1312" s="40">
        <v>21.795000000000002</v>
      </c>
    </row>
    <row r="1313" spans="1:83" s="5" customFormat="1">
      <c r="A1313" s="13" t="s">
        <v>601</v>
      </c>
      <c r="B1313" s="13">
        <v>2</v>
      </c>
      <c r="C1313" s="13">
        <v>9</v>
      </c>
      <c r="D1313" s="13" t="s">
        <v>117</v>
      </c>
      <c r="E1313" s="35" t="s">
        <v>526</v>
      </c>
      <c r="F1313" s="13" t="s">
        <v>36</v>
      </c>
      <c r="G1313" s="36">
        <v>1036670832</v>
      </c>
      <c r="H1313" s="13"/>
      <c r="I1313" s="37">
        <v>22</v>
      </c>
      <c r="J1313" s="37" t="s">
        <v>70</v>
      </c>
      <c r="K1313" s="38">
        <v>43598</v>
      </c>
      <c r="L1313" s="39">
        <v>0.31944444444444448</v>
      </c>
      <c r="M1313" s="37" t="s">
        <v>39</v>
      </c>
      <c r="N1313" s="37" t="s">
        <v>188</v>
      </c>
      <c r="O1313" s="37" t="s">
        <v>188</v>
      </c>
      <c r="P1313" s="37" t="s">
        <v>188</v>
      </c>
      <c r="Q1313" s="37">
        <v>4</v>
      </c>
      <c r="R1313" s="13" t="s">
        <v>43</v>
      </c>
      <c r="S1313" s="13" t="s">
        <v>44</v>
      </c>
      <c r="T1313" s="13" t="s">
        <v>41</v>
      </c>
      <c r="U1313" s="13" t="s">
        <v>52</v>
      </c>
      <c r="V1313" s="13" t="s">
        <v>42</v>
      </c>
      <c r="W1313" s="13" t="s">
        <v>66</v>
      </c>
      <c r="X1313" s="13" t="s">
        <v>76</v>
      </c>
      <c r="Y1313" s="13" t="s">
        <v>41</v>
      </c>
      <c r="Z1313" s="13" t="s">
        <v>41</v>
      </c>
      <c r="AA1313" s="13"/>
      <c r="AB1313" s="13">
        <v>-1</v>
      </c>
      <c r="AC1313" s="13">
        <v>1</v>
      </c>
      <c r="AD1313" s="13" t="s">
        <v>41</v>
      </c>
      <c r="AE1313" s="13">
        <v>0</v>
      </c>
      <c r="AF1313" s="13" t="s">
        <v>42</v>
      </c>
      <c r="AG1313" s="13">
        <v>0</v>
      </c>
      <c r="AH1313" s="46" t="str">
        <f t="shared" si="42"/>
        <v>0</v>
      </c>
      <c r="AI1313" s="46" t="s">
        <v>77</v>
      </c>
      <c r="AJ1313" s="46" t="str">
        <f t="shared" si="43"/>
        <v>0</v>
      </c>
      <c r="AK1313" s="13" t="s">
        <v>41</v>
      </c>
      <c r="AL1313" s="13" t="s">
        <v>41</v>
      </c>
      <c r="AM1313" s="13"/>
      <c r="AN1313" s="13">
        <v>101.31965006729475</v>
      </c>
      <c r="AO1313" s="13">
        <v>117.34261838440112</v>
      </c>
      <c r="AP1313" s="13">
        <v>125.13020833333333</v>
      </c>
      <c r="AQ1313" s="13">
        <v>148.05555555555554</v>
      </c>
      <c r="AR1313" s="36">
        <v>6.2993041599999984</v>
      </c>
      <c r="AS1313" s="36">
        <v>4.4542806882926271</v>
      </c>
      <c r="AT1313" s="36">
        <v>0</v>
      </c>
      <c r="AU1313" s="36">
        <v>6.2993041599999984</v>
      </c>
      <c r="AV1313" s="36">
        <v>35.594856000000007</v>
      </c>
      <c r="AW1313" s="36">
        <v>25.169364052958674</v>
      </c>
      <c r="AX1313" s="36">
        <v>0</v>
      </c>
      <c r="AY1313" s="36">
        <v>35.594856000000007</v>
      </c>
      <c r="AZ1313" s="36">
        <v>9902.8250000000007</v>
      </c>
      <c r="BA1313" s="36" t="s">
        <v>50</v>
      </c>
      <c r="BB1313" s="36">
        <v>9644.5</v>
      </c>
      <c r="BC1313" s="36">
        <v>10677.8</v>
      </c>
      <c r="BD1313" s="36">
        <v>6.2993041599999984</v>
      </c>
      <c r="BE1313" s="36">
        <v>0</v>
      </c>
      <c r="BF1313" s="36">
        <v>6.2993041599999984</v>
      </c>
      <c r="BG1313" s="36">
        <v>6.2993041599999984</v>
      </c>
      <c r="BH1313" s="36">
        <v>35.594856000000007</v>
      </c>
      <c r="BI1313" s="36">
        <v>0</v>
      </c>
      <c r="BJ1313" s="36">
        <v>35.594856000000007</v>
      </c>
      <c r="BK1313" s="36">
        <v>35.594856000000007</v>
      </c>
      <c r="BL1313" s="36">
        <v>10103.766666666666</v>
      </c>
      <c r="BM1313" s="36">
        <v>355.74643029363841</v>
      </c>
      <c r="BN1313" s="36">
        <v>9644.5</v>
      </c>
      <c r="BO1313" s="36">
        <v>10333.4</v>
      </c>
      <c r="BP1313" s="36">
        <v>10.362005954999997</v>
      </c>
      <c r="BQ1313" s="36">
        <v>5.7455279783665167</v>
      </c>
      <c r="BR1313" s="36">
        <v>6.2993041599999984</v>
      </c>
      <c r="BS1313" s="36">
        <v>14.424707749999996</v>
      </c>
      <c r="BT1313" s="36">
        <v>35.594856000000007</v>
      </c>
      <c r="BU1313" s="36">
        <v>0</v>
      </c>
      <c r="BV1313" s="36">
        <v>35.594856000000007</v>
      </c>
      <c r="BW1313" s="36">
        <v>35.594856000000007</v>
      </c>
      <c r="BX1313" s="36">
        <v>11000.768749999997</v>
      </c>
      <c r="BY1313" s="36">
        <v>1128.2609371469296</v>
      </c>
      <c r="BZ1313" s="36">
        <v>9644.5</v>
      </c>
      <c r="CA1313" s="36">
        <v>13089</v>
      </c>
      <c r="CB1313" s="36"/>
      <c r="CC1313" s="40">
        <v>22.202000000000002</v>
      </c>
      <c r="CD1313" s="40">
        <v>82.793000000000006</v>
      </c>
      <c r="CE1313" s="40">
        <v>21.939</v>
      </c>
    </row>
    <row r="1314" spans="1:83" s="5" customFormat="1">
      <c r="A1314" s="13" t="s">
        <v>601</v>
      </c>
      <c r="B1314" s="13">
        <v>2</v>
      </c>
      <c r="C1314" s="13">
        <v>10</v>
      </c>
      <c r="D1314" s="13" t="s">
        <v>90</v>
      </c>
      <c r="E1314" s="35" t="s">
        <v>527</v>
      </c>
      <c r="F1314" s="13" t="s">
        <v>36</v>
      </c>
      <c r="G1314" s="36">
        <v>1020481064</v>
      </c>
      <c r="H1314" s="13"/>
      <c r="I1314" s="37">
        <v>21</v>
      </c>
      <c r="J1314" s="37" t="s">
        <v>38</v>
      </c>
      <c r="K1314" s="38">
        <v>43598</v>
      </c>
      <c r="L1314" s="39">
        <v>0.28819444444444448</v>
      </c>
      <c r="M1314" s="37" t="s">
        <v>39</v>
      </c>
      <c r="N1314" s="37" t="s">
        <v>188</v>
      </c>
      <c r="O1314" s="37" t="s">
        <v>188</v>
      </c>
      <c r="P1314" s="37" t="s">
        <v>188</v>
      </c>
      <c r="Q1314" s="37">
        <v>1</v>
      </c>
      <c r="R1314" s="13" t="s">
        <v>55</v>
      </c>
      <c r="S1314" s="13" t="s">
        <v>63</v>
      </c>
      <c r="T1314" s="13" t="s">
        <v>42</v>
      </c>
      <c r="U1314" s="13" t="s">
        <v>83</v>
      </c>
      <c r="V1314" s="13" t="s">
        <v>42</v>
      </c>
      <c r="W1314" s="13" t="s">
        <v>66</v>
      </c>
      <c r="X1314" s="13" t="s">
        <v>76</v>
      </c>
      <c r="Y1314" s="13" t="s">
        <v>41</v>
      </c>
      <c r="Z1314" s="13" t="s">
        <v>41</v>
      </c>
      <c r="AA1314" s="13"/>
      <c r="AB1314" s="13">
        <v>0</v>
      </c>
      <c r="AC1314" s="13">
        <v>0</v>
      </c>
      <c r="AD1314" s="13" t="s">
        <v>42</v>
      </c>
      <c r="AE1314" s="13">
        <v>2</v>
      </c>
      <c r="AF1314" s="13" t="s">
        <v>42</v>
      </c>
      <c r="AG1314" s="13">
        <v>0</v>
      </c>
      <c r="AH1314" s="46" t="str">
        <f t="shared" si="42"/>
        <v>0</v>
      </c>
      <c r="AI1314" s="46" t="s">
        <v>77</v>
      </c>
      <c r="AJ1314" s="46" t="str">
        <f t="shared" si="43"/>
        <v>0</v>
      </c>
      <c r="AK1314" s="13" t="s">
        <v>41</v>
      </c>
      <c r="AL1314" s="13" t="s">
        <v>41</v>
      </c>
      <c r="AM1314" s="13"/>
      <c r="AN1314" s="13">
        <v>101.31965006729475</v>
      </c>
      <c r="AO1314" s="13">
        <v>117.34261838440112</v>
      </c>
      <c r="AP1314" s="13">
        <v>125.13020833333333</v>
      </c>
      <c r="AQ1314" s="13">
        <v>148.05555555555554</v>
      </c>
      <c r="AR1314" s="36">
        <v>73.359690000000015</v>
      </c>
      <c r="AS1314" s="36">
        <v>13.327421332583427</v>
      </c>
      <c r="AT1314" s="36">
        <v>63.935780000000022</v>
      </c>
      <c r="AU1314" s="36">
        <v>82.783600000000007</v>
      </c>
      <c r="AV1314" s="36">
        <v>39.604314999999993</v>
      </c>
      <c r="AW1314" s="36">
        <v>11.106929262962375</v>
      </c>
      <c r="AX1314" s="36">
        <v>31.750529999999998</v>
      </c>
      <c r="AY1314" s="36">
        <v>47.458099999999988</v>
      </c>
      <c r="AZ1314" s="36">
        <v>7577.8249999999998</v>
      </c>
      <c r="BA1314" s="36" t="s">
        <v>50</v>
      </c>
      <c r="BB1314" s="36">
        <v>7233.4</v>
      </c>
      <c r="BC1314" s="36">
        <v>8266.7000000000007</v>
      </c>
      <c r="BD1314" s="36">
        <v>45.207250000000016</v>
      </c>
      <c r="BE1314" s="36">
        <v>26.486141129311388</v>
      </c>
      <c r="BF1314" s="36">
        <v>26.47872000000001</v>
      </c>
      <c r="BG1314" s="36">
        <v>63.935780000000022</v>
      </c>
      <c r="BH1314" s="36">
        <v>16.142375000000001</v>
      </c>
      <c r="BI1314" s="36">
        <v>22.073264484621429</v>
      </c>
      <c r="BJ1314" s="36">
        <v>0.5342200000000048</v>
      </c>
      <c r="BK1314" s="36">
        <v>31.750529999999998</v>
      </c>
      <c r="BL1314" s="36">
        <v>6027.8</v>
      </c>
      <c r="BM1314" s="36">
        <v>777.88869126629595</v>
      </c>
      <c r="BN1314" s="36">
        <v>5166.7</v>
      </c>
      <c r="BO1314" s="36">
        <v>7233.4</v>
      </c>
      <c r="BP1314" s="36">
        <v>82.783600000000021</v>
      </c>
      <c r="BQ1314" s="36">
        <v>26.654842665166854</v>
      </c>
      <c r="BR1314" s="36">
        <v>63.935780000000022</v>
      </c>
      <c r="BS1314" s="36">
        <v>101.63142000000002</v>
      </c>
      <c r="BT1314" s="36">
        <v>47.458100000000009</v>
      </c>
      <c r="BU1314" s="36">
        <v>22.213858525924767</v>
      </c>
      <c r="BV1314" s="36">
        <v>31.750529999999998</v>
      </c>
      <c r="BW1314" s="36">
        <v>63.16567000000002</v>
      </c>
      <c r="BX1314" s="36">
        <v>4725.3687499999996</v>
      </c>
      <c r="BY1314" s="36">
        <v>1416.3103039088342</v>
      </c>
      <c r="BZ1314" s="36">
        <v>2497.1999999999998</v>
      </c>
      <c r="CA1314" s="36">
        <v>7233.4</v>
      </c>
      <c r="CB1314" s="36"/>
      <c r="CC1314" s="40">
        <v>21.366</v>
      </c>
      <c r="CD1314" s="40">
        <v>83.894999999999996</v>
      </c>
      <c r="CE1314" s="40">
        <v>21.151</v>
      </c>
    </row>
    <row r="1315" spans="1:83" s="5" customFormat="1">
      <c r="A1315" s="13" t="s">
        <v>601</v>
      </c>
      <c r="B1315" s="13">
        <v>2</v>
      </c>
      <c r="C1315" s="13">
        <v>10</v>
      </c>
      <c r="D1315" s="13" t="s">
        <v>90</v>
      </c>
      <c r="E1315" s="35" t="s">
        <v>527</v>
      </c>
      <c r="F1315" s="13" t="s">
        <v>36</v>
      </c>
      <c r="G1315" s="36">
        <v>1020481064</v>
      </c>
      <c r="H1315" s="13"/>
      <c r="I1315" s="37">
        <v>21</v>
      </c>
      <c r="J1315" s="37" t="s">
        <v>38</v>
      </c>
      <c r="K1315" s="38">
        <v>43598</v>
      </c>
      <c r="L1315" s="39">
        <v>0.2986111111111111</v>
      </c>
      <c r="M1315" s="37" t="s">
        <v>39</v>
      </c>
      <c r="N1315" s="37" t="s">
        <v>188</v>
      </c>
      <c r="O1315" s="37" t="s">
        <v>188</v>
      </c>
      <c r="P1315" s="37" t="s">
        <v>188</v>
      </c>
      <c r="Q1315" s="37">
        <v>2</v>
      </c>
      <c r="R1315" s="13" t="s">
        <v>43</v>
      </c>
      <c r="S1315" s="13" t="s">
        <v>63</v>
      </c>
      <c r="T1315" s="13" t="s">
        <v>42</v>
      </c>
      <c r="U1315" s="13" t="s">
        <v>83</v>
      </c>
      <c r="V1315" s="13" t="s">
        <v>41</v>
      </c>
      <c r="W1315" s="13" t="s">
        <v>72</v>
      </c>
      <c r="X1315" s="13" t="s">
        <v>106</v>
      </c>
      <c r="Y1315" s="13" t="s">
        <v>41</v>
      </c>
      <c r="Z1315" s="13" t="s">
        <v>41</v>
      </c>
      <c r="AA1315" s="13"/>
      <c r="AB1315" s="13">
        <v>-1</v>
      </c>
      <c r="AC1315" s="13">
        <v>0</v>
      </c>
      <c r="AD1315" s="13" t="s">
        <v>42</v>
      </c>
      <c r="AE1315" s="13">
        <v>2</v>
      </c>
      <c r="AF1315" s="13" t="s">
        <v>41</v>
      </c>
      <c r="AG1315" s="13">
        <v>1</v>
      </c>
      <c r="AH1315" s="46" t="str">
        <f t="shared" si="42"/>
        <v>-1</v>
      </c>
      <c r="AI1315" s="46" t="s">
        <v>48</v>
      </c>
      <c r="AJ1315" s="46" t="str">
        <f t="shared" si="43"/>
        <v>1</v>
      </c>
      <c r="AK1315" s="13" t="s">
        <v>41</v>
      </c>
      <c r="AL1315" s="13" t="s">
        <v>41</v>
      </c>
      <c r="AM1315" s="13"/>
      <c r="AN1315" s="13">
        <v>101.31965006729475</v>
      </c>
      <c r="AO1315" s="13">
        <v>117.34261838440112</v>
      </c>
      <c r="AP1315" s="13">
        <v>125.13020833333333</v>
      </c>
      <c r="AQ1315" s="13">
        <v>148.05555555555554</v>
      </c>
      <c r="AR1315" s="36">
        <v>261.48002000000002</v>
      </c>
      <c r="AS1315" s="36">
        <v>13.158719796727947</v>
      </c>
      <c r="AT1315" s="36">
        <v>252.17540000000002</v>
      </c>
      <c r="AU1315" s="36">
        <v>270.78464000000002</v>
      </c>
      <c r="AV1315" s="36">
        <v>259.11263500000001</v>
      </c>
      <c r="AW1315" s="36">
        <v>11.106929262962401</v>
      </c>
      <c r="AX1315" s="36">
        <v>251.25885</v>
      </c>
      <c r="AY1315" s="36">
        <v>266.96642000000003</v>
      </c>
      <c r="AZ1315" s="36">
        <v>14811.225</v>
      </c>
      <c r="BA1315" s="36" t="s">
        <v>50</v>
      </c>
      <c r="BB1315" s="36">
        <v>13089</v>
      </c>
      <c r="BC1315" s="36">
        <v>16533.400000000001</v>
      </c>
      <c r="BD1315" s="36">
        <v>223.78438000000003</v>
      </c>
      <c r="BE1315" s="36">
        <v>66.468405127061601</v>
      </c>
      <c r="BF1315" s="36">
        <v>176.78412000000003</v>
      </c>
      <c r="BG1315" s="36">
        <v>270.78464000000002</v>
      </c>
      <c r="BH1315" s="36">
        <v>219.94312500000001</v>
      </c>
      <c r="BI1315" s="36">
        <v>66.50098153647096</v>
      </c>
      <c r="BJ1315" s="36">
        <v>172.91982999999999</v>
      </c>
      <c r="BK1315" s="36">
        <v>266.96642000000003</v>
      </c>
      <c r="BL1315" s="36">
        <v>16188.966666666669</v>
      </c>
      <c r="BM1315" s="36">
        <v>576.33923575153824</v>
      </c>
      <c r="BN1315" s="36">
        <v>15155.7</v>
      </c>
      <c r="BO1315" s="36">
        <v>16533.400000000001</v>
      </c>
      <c r="BP1315" s="36">
        <v>167.36021000000002</v>
      </c>
      <c r="BQ1315" s="36">
        <v>146.26423158670679</v>
      </c>
      <c r="BR1315" s="36">
        <v>63.935780000000022</v>
      </c>
      <c r="BS1315" s="36">
        <v>270.78464000000002</v>
      </c>
      <c r="BT1315" s="36">
        <v>149.358475</v>
      </c>
      <c r="BU1315" s="36">
        <v>166.32275086182909</v>
      </c>
      <c r="BV1315" s="36">
        <v>31.750529999999998</v>
      </c>
      <c r="BW1315" s="36">
        <v>266.96642000000003</v>
      </c>
      <c r="BX1315" s="36">
        <v>12249.381249999999</v>
      </c>
      <c r="BY1315" s="36">
        <v>3766.8510566464329</v>
      </c>
      <c r="BZ1315" s="36">
        <v>7233.4</v>
      </c>
      <c r="CA1315" s="36">
        <v>16533.400000000001</v>
      </c>
      <c r="CB1315" s="36"/>
      <c r="CC1315" s="40">
        <v>21.676000000000002</v>
      </c>
      <c r="CD1315" s="40">
        <v>83.992000000000004</v>
      </c>
      <c r="CE1315" s="40">
        <v>21.437000000000001</v>
      </c>
    </row>
    <row r="1316" spans="1:83" s="5" customFormat="1">
      <c r="A1316" s="13" t="s">
        <v>601</v>
      </c>
      <c r="B1316" s="13">
        <v>2</v>
      </c>
      <c r="C1316" s="13">
        <v>10</v>
      </c>
      <c r="D1316" s="13" t="s">
        <v>90</v>
      </c>
      <c r="E1316" s="35" t="s">
        <v>527</v>
      </c>
      <c r="F1316" s="13" t="s">
        <v>36</v>
      </c>
      <c r="G1316" s="36">
        <v>1020481064</v>
      </c>
      <c r="H1316" s="13"/>
      <c r="I1316" s="37">
        <v>21</v>
      </c>
      <c r="J1316" s="37" t="s">
        <v>38</v>
      </c>
      <c r="K1316" s="38">
        <v>43598</v>
      </c>
      <c r="L1316" s="39">
        <v>0.30902777777777779</v>
      </c>
      <c r="M1316" s="37" t="s">
        <v>39</v>
      </c>
      <c r="N1316" s="37" t="s">
        <v>188</v>
      </c>
      <c r="O1316" s="37" t="s">
        <v>188</v>
      </c>
      <c r="P1316" s="37" t="s">
        <v>188</v>
      </c>
      <c r="Q1316" s="37">
        <v>3</v>
      </c>
      <c r="R1316" s="13" t="s">
        <v>62</v>
      </c>
      <c r="S1316" s="13" t="s">
        <v>127</v>
      </c>
      <c r="T1316" s="13" t="s">
        <v>42</v>
      </c>
      <c r="U1316" s="13" t="s">
        <v>45</v>
      </c>
      <c r="V1316" s="13" t="s">
        <v>41</v>
      </c>
      <c r="W1316" s="13" t="s">
        <v>72</v>
      </c>
      <c r="X1316" s="13" t="s">
        <v>106</v>
      </c>
      <c r="Y1316" s="13" t="s">
        <v>41</v>
      </c>
      <c r="Z1316" s="13" t="s">
        <v>41</v>
      </c>
      <c r="AA1316" s="13"/>
      <c r="AB1316" s="13">
        <v>1</v>
      </c>
      <c r="AC1316" s="13">
        <v>-1</v>
      </c>
      <c r="AD1316" s="13" t="s">
        <v>42</v>
      </c>
      <c r="AE1316" s="13">
        <v>1</v>
      </c>
      <c r="AF1316" s="13" t="s">
        <v>41</v>
      </c>
      <c r="AG1316" s="13">
        <v>1</v>
      </c>
      <c r="AH1316" s="46" t="str">
        <f t="shared" si="42"/>
        <v>-1</v>
      </c>
      <c r="AI1316" s="46" t="s">
        <v>48</v>
      </c>
      <c r="AJ1316" s="46" t="str">
        <f t="shared" si="43"/>
        <v>1</v>
      </c>
      <c r="AK1316" s="13" t="s">
        <v>41</v>
      </c>
      <c r="AL1316" s="13" t="s">
        <v>41</v>
      </c>
      <c r="AM1316" s="13"/>
      <c r="AN1316" s="13">
        <v>101.31965006729475</v>
      </c>
      <c r="AO1316" s="13">
        <v>117.34261838440112</v>
      </c>
      <c r="AP1316" s="13">
        <v>125.13020833333333</v>
      </c>
      <c r="AQ1316" s="13">
        <v>148.05555555555554</v>
      </c>
      <c r="AR1316" s="36">
        <v>158.05559000000002</v>
      </c>
      <c r="AS1316" s="36">
        <v>26.48614112931137</v>
      </c>
      <c r="AT1316" s="36">
        <v>139.32706000000002</v>
      </c>
      <c r="AU1316" s="36">
        <v>176.78412000000003</v>
      </c>
      <c r="AV1316" s="36">
        <v>102.33517999999999</v>
      </c>
      <c r="AW1316" s="36">
        <v>10.966335221659049</v>
      </c>
      <c r="AX1316" s="36">
        <v>94.58081</v>
      </c>
      <c r="AY1316" s="36">
        <v>110.08954999999999</v>
      </c>
      <c r="AZ1316" s="36">
        <v>12572.324999999999</v>
      </c>
      <c r="BA1316" s="36" t="s">
        <v>50</v>
      </c>
      <c r="BB1316" s="36">
        <v>12400.1</v>
      </c>
      <c r="BC1316" s="36">
        <v>13089</v>
      </c>
      <c r="BD1316" s="36">
        <v>195.63194000000001</v>
      </c>
      <c r="BE1316" s="36">
        <v>26.654842665166846</v>
      </c>
      <c r="BF1316" s="36">
        <v>176.78412000000003</v>
      </c>
      <c r="BG1316" s="36">
        <v>214.47976</v>
      </c>
      <c r="BH1316" s="36">
        <v>125.79711999999998</v>
      </c>
      <c r="BI1316" s="36">
        <v>22.21385852592487</v>
      </c>
      <c r="BJ1316" s="36">
        <v>110.08954999999999</v>
      </c>
      <c r="BK1316" s="36">
        <v>141.50468999999998</v>
      </c>
      <c r="BL1316" s="36">
        <v>10390.816666666668</v>
      </c>
      <c r="BM1316" s="36">
        <v>1161.2861291114555</v>
      </c>
      <c r="BN1316" s="36">
        <v>9300.1</v>
      </c>
      <c r="BO1316" s="36">
        <v>12400.1</v>
      </c>
      <c r="BP1316" s="36">
        <v>223.78438000000003</v>
      </c>
      <c r="BQ1316" s="36">
        <v>66.468405127061601</v>
      </c>
      <c r="BR1316" s="36">
        <v>176.78412000000003</v>
      </c>
      <c r="BS1316" s="36">
        <v>270.78464000000002</v>
      </c>
      <c r="BT1316" s="36">
        <v>188.527985</v>
      </c>
      <c r="BU1316" s="36">
        <v>110.92869858832054</v>
      </c>
      <c r="BV1316" s="36">
        <v>110.08954999999999</v>
      </c>
      <c r="BW1316" s="36">
        <v>266.96642000000003</v>
      </c>
      <c r="BX1316" s="36">
        <v>11474.393749999999</v>
      </c>
      <c r="BY1316" s="36">
        <v>2304.5111833007768</v>
      </c>
      <c r="BZ1316" s="36">
        <v>9300.1</v>
      </c>
      <c r="CA1316" s="36">
        <v>16533.400000000001</v>
      </c>
      <c r="CB1316" s="36"/>
      <c r="CC1316" s="40">
        <v>22.010999999999999</v>
      </c>
      <c r="CD1316" s="40">
        <v>83.48</v>
      </c>
      <c r="CE1316" s="40">
        <v>21.795000000000002</v>
      </c>
    </row>
    <row r="1317" spans="1:83" s="5" customFormat="1">
      <c r="A1317" s="13" t="s">
        <v>601</v>
      </c>
      <c r="B1317" s="13">
        <v>2</v>
      </c>
      <c r="C1317" s="13">
        <v>10</v>
      </c>
      <c r="D1317" s="13" t="s">
        <v>90</v>
      </c>
      <c r="E1317" s="35" t="s">
        <v>527</v>
      </c>
      <c r="F1317" s="13" t="s">
        <v>36</v>
      </c>
      <c r="G1317" s="36">
        <v>1020481064</v>
      </c>
      <c r="H1317" s="13"/>
      <c r="I1317" s="37">
        <v>21</v>
      </c>
      <c r="J1317" s="37" t="s">
        <v>38</v>
      </c>
      <c r="K1317" s="38">
        <v>43598</v>
      </c>
      <c r="L1317" s="39">
        <v>0.31944444444444448</v>
      </c>
      <c r="M1317" s="37" t="s">
        <v>39</v>
      </c>
      <c r="N1317" s="37" t="s">
        <v>188</v>
      </c>
      <c r="O1317" s="37" t="s">
        <v>188</v>
      </c>
      <c r="P1317" s="37" t="s">
        <v>188</v>
      </c>
      <c r="Q1317" s="37">
        <v>4</v>
      </c>
      <c r="R1317" s="13" t="s">
        <v>55</v>
      </c>
      <c r="S1317" s="13" t="s">
        <v>63</v>
      </c>
      <c r="T1317" s="13" t="s">
        <v>42</v>
      </c>
      <c r="U1317" s="13" t="s">
        <v>45</v>
      </c>
      <c r="V1317" s="13" t="s">
        <v>42</v>
      </c>
      <c r="W1317" s="13" t="s">
        <v>72</v>
      </c>
      <c r="X1317" s="13" t="s">
        <v>47</v>
      </c>
      <c r="Y1317" s="13" t="s">
        <v>41</v>
      </c>
      <c r="Z1317" s="13" t="s">
        <v>41</v>
      </c>
      <c r="AA1317" s="13"/>
      <c r="AB1317" s="13">
        <v>0</v>
      </c>
      <c r="AC1317" s="13">
        <v>0</v>
      </c>
      <c r="AD1317" s="13" t="s">
        <v>42</v>
      </c>
      <c r="AE1317" s="13">
        <v>1</v>
      </c>
      <c r="AF1317" s="13" t="s">
        <v>42</v>
      </c>
      <c r="AG1317" s="13">
        <v>1</v>
      </c>
      <c r="AH1317" s="46" t="str">
        <f t="shared" si="42"/>
        <v>-1</v>
      </c>
      <c r="AI1317" s="46" t="s">
        <v>49</v>
      </c>
      <c r="AJ1317" s="46" t="str">
        <f t="shared" si="43"/>
        <v>-1</v>
      </c>
      <c r="AK1317" s="13" t="s">
        <v>41</v>
      </c>
      <c r="AL1317" s="13" t="s">
        <v>41</v>
      </c>
      <c r="AM1317" s="13"/>
      <c r="AN1317" s="13">
        <v>101.31965006729475</v>
      </c>
      <c r="AO1317" s="13">
        <v>117.34261838440112</v>
      </c>
      <c r="AP1317" s="13">
        <v>125.13020833333333</v>
      </c>
      <c r="AQ1317" s="13">
        <v>148.05555555555554</v>
      </c>
      <c r="AR1317" s="36">
        <v>101.63142000000002</v>
      </c>
      <c r="AS1317" s="36">
        <v>71.86426626361812</v>
      </c>
      <c r="AT1317" s="36">
        <v>0</v>
      </c>
      <c r="AU1317" s="36">
        <v>101.63142000000002</v>
      </c>
      <c r="AV1317" s="36">
        <v>31.750529999999998</v>
      </c>
      <c r="AW1317" s="36">
        <v>22.451015069266912</v>
      </c>
      <c r="AX1317" s="36">
        <v>0</v>
      </c>
      <c r="AY1317" s="36">
        <v>31.750529999999998</v>
      </c>
      <c r="AZ1317" s="36">
        <v>9902.8250000000007</v>
      </c>
      <c r="BA1317" s="36" t="s">
        <v>50</v>
      </c>
      <c r="BB1317" s="36">
        <v>9644.5</v>
      </c>
      <c r="BC1317" s="36">
        <v>10677.8</v>
      </c>
      <c r="BD1317" s="36">
        <v>111.05533000000001</v>
      </c>
      <c r="BE1317" s="36">
        <v>13.327421332583423</v>
      </c>
      <c r="BF1317" s="36">
        <v>101.63142000000002</v>
      </c>
      <c r="BG1317" s="36">
        <v>120.47924</v>
      </c>
      <c r="BH1317" s="36">
        <v>31.750529999999998</v>
      </c>
      <c r="BI1317" s="36">
        <v>0</v>
      </c>
      <c r="BJ1317" s="36">
        <v>31.750529999999998</v>
      </c>
      <c r="BK1317" s="36">
        <v>31.750529999999998</v>
      </c>
      <c r="BL1317" s="36">
        <v>10103.766666666666</v>
      </c>
      <c r="BM1317" s="36">
        <v>355.74643029363841</v>
      </c>
      <c r="BN1317" s="36">
        <v>9644.5</v>
      </c>
      <c r="BO1317" s="36">
        <v>10333.4</v>
      </c>
      <c r="BP1317" s="36">
        <v>139.20777000000004</v>
      </c>
      <c r="BQ1317" s="36">
        <v>53.140983794478196</v>
      </c>
      <c r="BR1317" s="36">
        <v>101.63142000000002</v>
      </c>
      <c r="BS1317" s="36">
        <v>176.78412000000003</v>
      </c>
      <c r="BT1317" s="36">
        <v>70.92004</v>
      </c>
      <c r="BU1317" s="36">
        <v>55.394052273508549</v>
      </c>
      <c r="BV1317" s="36">
        <v>31.750529999999998</v>
      </c>
      <c r="BW1317" s="36">
        <v>110.08954999999999</v>
      </c>
      <c r="BX1317" s="36">
        <v>11000.768749999997</v>
      </c>
      <c r="BY1317" s="36">
        <v>1128.2609371469296</v>
      </c>
      <c r="BZ1317" s="36">
        <v>9644.5</v>
      </c>
      <c r="CA1317" s="36">
        <v>13089</v>
      </c>
      <c r="CB1317" s="36"/>
      <c r="CC1317" s="40">
        <v>22.202000000000002</v>
      </c>
      <c r="CD1317" s="40">
        <v>82.793000000000006</v>
      </c>
      <c r="CE1317" s="40">
        <v>21.939</v>
      </c>
    </row>
    <row r="1318" spans="1:83" s="5" customFormat="1">
      <c r="A1318" s="13" t="s">
        <v>601</v>
      </c>
      <c r="B1318" s="13">
        <v>2</v>
      </c>
      <c r="C1318" s="13">
        <v>11</v>
      </c>
      <c r="D1318" s="13" t="s">
        <v>123</v>
      </c>
      <c r="E1318" s="35" t="s">
        <v>528</v>
      </c>
      <c r="F1318" s="13" t="s">
        <v>36</v>
      </c>
      <c r="G1318" s="36"/>
      <c r="H1318" s="13"/>
      <c r="I1318" s="37">
        <v>24</v>
      </c>
      <c r="J1318" s="37" t="s">
        <v>70</v>
      </c>
      <c r="K1318" s="38">
        <v>43598</v>
      </c>
      <c r="L1318" s="39">
        <v>0.28819444444444448</v>
      </c>
      <c r="M1318" s="37" t="s">
        <v>39</v>
      </c>
      <c r="N1318" s="37" t="s">
        <v>190</v>
      </c>
      <c r="O1318" s="37" t="s">
        <v>100</v>
      </c>
      <c r="P1318" s="37" t="s">
        <v>190</v>
      </c>
      <c r="Q1318" s="37">
        <v>1</v>
      </c>
      <c r="R1318" s="13" t="s">
        <v>62</v>
      </c>
      <c r="S1318" s="13" t="s">
        <v>56</v>
      </c>
      <c r="T1318" s="13" t="s">
        <v>41</v>
      </c>
      <c r="U1318" s="13" t="s">
        <v>45</v>
      </c>
      <c r="V1318" s="13" t="s">
        <v>42</v>
      </c>
      <c r="W1318" s="13" t="s">
        <v>66</v>
      </c>
      <c r="X1318" s="13" t="s">
        <v>47</v>
      </c>
      <c r="Y1318" s="13" t="s">
        <v>41</v>
      </c>
      <c r="Z1318" s="13" t="s">
        <v>41</v>
      </c>
      <c r="AA1318" s="13"/>
      <c r="AB1318" s="13">
        <v>1</v>
      </c>
      <c r="AC1318" s="13">
        <v>2</v>
      </c>
      <c r="AD1318" s="13" t="s">
        <v>41</v>
      </c>
      <c r="AE1318" s="13">
        <v>1</v>
      </c>
      <c r="AF1318" s="13" t="s">
        <v>42</v>
      </c>
      <c r="AG1318" s="13">
        <v>0</v>
      </c>
      <c r="AH1318" s="46" t="str">
        <f t="shared" si="42"/>
        <v>0</v>
      </c>
      <c r="AI1318" s="46" t="s">
        <v>49</v>
      </c>
      <c r="AJ1318" s="46" t="str">
        <f t="shared" si="43"/>
        <v>-1</v>
      </c>
      <c r="AK1318" s="13" t="s">
        <v>41</v>
      </c>
      <c r="AL1318" s="13" t="s">
        <v>41</v>
      </c>
      <c r="AM1318" s="13"/>
      <c r="AN1318" s="13">
        <v>101.31965006729475</v>
      </c>
      <c r="AO1318" s="13">
        <v>117.34261838440112</v>
      </c>
      <c r="AP1318" s="13">
        <v>125.13020833333333</v>
      </c>
      <c r="AQ1318" s="13">
        <v>148.05555555555554</v>
      </c>
      <c r="AR1318" s="36">
        <v>87.961250000000007</v>
      </c>
      <c r="AS1318" s="36">
        <v>10.339951750612768</v>
      </c>
      <c r="AT1318" s="36">
        <v>80.649799999999999</v>
      </c>
      <c r="AU1318" s="36">
        <v>95.2727</v>
      </c>
      <c r="AV1318" s="36">
        <v>-56.806270000000005</v>
      </c>
      <c r="AW1318" s="36">
        <v>0</v>
      </c>
      <c r="AX1318" s="36">
        <v>-56.806270000000005</v>
      </c>
      <c r="AY1318" s="36">
        <v>-56.806270000000005</v>
      </c>
      <c r="AZ1318" s="36">
        <v>7577.8249999999998</v>
      </c>
      <c r="BA1318" s="36" t="s">
        <v>50</v>
      </c>
      <c r="BB1318" s="36">
        <v>7233.4</v>
      </c>
      <c r="BC1318" s="36">
        <v>8266.7000000000007</v>
      </c>
      <c r="BD1318" s="36">
        <v>80.649799999999999</v>
      </c>
      <c r="BE1318" s="36">
        <v>0</v>
      </c>
      <c r="BF1318" s="36">
        <v>80.649799999999999</v>
      </c>
      <c r="BG1318" s="36">
        <v>80.649799999999999</v>
      </c>
      <c r="BH1318" s="36">
        <v>-64.551825000000008</v>
      </c>
      <c r="BI1318" s="36">
        <v>10.953868929106694</v>
      </c>
      <c r="BJ1318" s="36">
        <v>-72.297380000000004</v>
      </c>
      <c r="BK1318" s="36">
        <v>-56.806270000000005</v>
      </c>
      <c r="BL1318" s="36">
        <v>6027.8</v>
      </c>
      <c r="BM1318" s="36">
        <v>777.88869126629595</v>
      </c>
      <c r="BN1318" s="36">
        <v>5166.7</v>
      </c>
      <c r="BO1318" s="36">
        <v>7233.4</v>
      </c>
      <c r="BP1318" s="36">
        <v>102.58414999999999</v>
      </c>
      <c r="BQ1318" s="36">
        <v>31.019855251838305</v>
      </c>
      <c r="BR1318" s="36">
        <v>80.649799999999999</v>
      </c>
      <c r="BS1318" s="36">
        <v>124.51849999999999</v>
      </c>
      <c r="BT1318" s="36">
        <v>43.689854999999994</v>
      </c>
      <c r="BU1318" s="36">
        <v>142.12298294094185</v>
      </c>
      <c r="BV1318" s="36">
        <v>-56.806270000000005</v>
      </c>
      <c r="BW1318" s="36">
        <v>144.18598</v>
      </c>
      <c r="BX1318" s="36">
        <v>4725.3687499999996</v>
      </c>
      <c r="BY1318" s="36">
        <v>1416.3103039088342</v>
      </c>
      <c r="BZ1318" s="36">
        <v>2497.1999999999998</v>
      </c>
      <c r="CA1318" s="36">
        <v>7233.4</v>
      </c>
      <c r="CB1318" s="36"/>
      <c r="CC1318" s="40">
        <v>21.366</v>
      </c>
      <c r="CD1318" s="40">
        <v>83.894999999999996</v>
      </c>
      <c r="CE1318" s="40">
        <v>21.151</v>
      </c>
    </row>
    <row r="1319" spans="1:83" s="5" customFormat="1">
      <c r="A1319" s="13" t="s">
        <v>601</v>
      </c>
      <c r="B1319" s="13">
        <v>2</v>
      </c>
      <c r="C1319" s="13">
        <v>11</v>
      </c>
      <c r="D1319" s="13" t="s">
        <v>123</v>
      </c>
      <c r="E1319" s="35" t="s">
        <v>528</v>
      </c>
      <c r="F1319" s="13" t="s">
        <v>36</v>
      </c>
      <c r="G1319" s="36"/>
      <c r="H1319" s="13"/>
      <c r="I1319" s="37">
        <v>24</v>
      </c>
      <c r="J1319" s="37" t="s">
        <v>70</v>
      </c>
      <c r="K1319" s="38">
        <v>43598</v>
      </c>
      <c r="L1319" s="39">
        <v>0.2986111111111111</v>
      </c>
      <c r="M1319" s="37" t="s">
        <v>39</v>
      </c>
      <c r="N1319" s="37" t="s">
        <v>190</v>
      </c>
      <c r="O1319" s="37" t="s">
        <v>100</v>
      </c>
      <c r="P1319" s="37" t="s">
        <v>190</v>
      </c>
      <c r="Q1319" s="37">
        <v>2</v>
      </c>
      <c r="R1319" s="13" t="s">
        <v>55</v>
      </c>
      <c r="S1319" s="13" t="s">
        <v>44</v>
      </c>
      <c r="T1319" s="13" t="s">
        <v>41</v>
      </c>
      <c r="U1319" s="13" t="s">
        <v>45</v>
      </c>
      <c r="V1319" s="13" t="s">
        <v>42</v>
      </c>
      <c r="W1319" s="13" t="s">
        <v>66</v>
      </c>
      <c r="X1319" s="13" t="s">
        <v>76</v>
      </c>
      <c r="Y1319" s="13" t="s">
        <v>41</v>
      </c>
      <c r="Z1319" s="13" t="s">
        <v>41</v>
      </c>
      <c r="AA1319" s="13"/>
      <c r="AB1319" s="13">
        <v>0</v>
      </c>
      <c r="AC1319" s="13">
        <v>1</v>
      </c>
      <c r="AD1319" s="13" t="s">
        <v>41</v>
      </c>
      <c r="AE1319" s="13">
        <v>1</v>
      </c>
      <c r="AF1319" s="13" t="s">
        <v>42</v>
      </c>
      <c r="AG1319" s="13">
        <v>0</v>
      </c>
      <c r="AH1319" s="46" t="str">
        <f t="shared" si="42"/>
        <v>0</v>
      </c>
      <c r="AI1319" s="46" t="s">
        <v>77</v>
      </c>
      <c r="AJ1319" s="46" t="str">
        <f t="shared" si="43"/>
        <v>0</v>
      </c>
      <c r="AK1319" s="13" t="s">
        <v>41</v>
      </c>
      <c r="AL1319" s="13" t="s">
        <v>41</v>
      </c>
      <c r="AM1319" s="13"/>
      <c r="AN1319" s="13">
        <v>101.31965006729475</v>
      </c>
      <c r="AO1319" s="13">
        <v>117.34261838440112</v>
      </c>
      <c r="AP1319" s="13">
        <v>125.13020833333333</v>
      </c>
      <c r="AQ1319" s="13">
        <v>148.05555555555554</v>
      </c>
      <c r="AR1319" s="36">
        <v>117.20705</v>
      </c>
      <c r="AS1319" s="36">
        <v>10.339951750612757</v>
      </c>
      <c r="AT1319" s="36">
        <v>109.8956</v>
      </c>
      <c r="AU1319" s="36">
        <v>124.51849999999999</v>
      </c>
      <c r="AV1319" s="36">
        <v>-41.315159999999999</v>
      </c>
      <c r="AW1319" s="36">
        <v>0</v>
      </c>
      <c r="AX1319" s="36">
        <v>-41.315159999999999</v>
      </c>
      <c r="AY1319" s="36">
        <v>-41.315159999999999</v>
      </c>
      <c r="AZ1319" s="36">
        <v>14811.225</v>
      </c>
      <c r="BA1319" s="36" t="s">
        <v>50</v>
      </c>
      <c r="BB1319" s="36">
        <v>13089</v>
      </c>
      <c r="BC1319" s="36">
        <v>16533.400000000001</v>
      </c>
      <c r="BD1319" s="36">
        <v>109.8956</v>
      </c>
      <c r="BE1319" s="36">
        <v>0</v>
      </c>
      <c r="BF1319" s="36">
        <v>109.8956</v>
      </c>
      <c r="BG1319" s="36">
        <v>109.8956</v>
      </c>
      <c r="BH1319" s="36">
        <v>-41.315159999999999</v>
      </c>
      <c r="BI1319" s="36">
        <v>0</v>
      </c>
      <c r="BJ1319" s="36">
        <v>-41.315159999999999</v>
      </c>
      <c r="BK1319" s="36">
        <v>-41.315159999999999</v>
      </c>
      <c r="BL1319" s="36">
        <v>16188.966666666669</v>
      </c>
      <c r="BM1319" s="36">
        <v>576.33923575153824</v>
      </c>
      <c r="BN1319" s="36">
        <v>15155.7</v>
      </c>
      <c r="BO1319" s="36">
        <v>16533.400000000001</v>
      </c>
      <c r="BP1319" s="36">
        <v>95.2727</v>
      </c>
      <c r="BQ1319" s="36">
        <v>20.679903501225525</v>
      </c>
      <c r="BR1319" s="36">
        <v>80.649799999999999</v>
      </c>
      <c r="BS1319" s="36">
        <v>109.8956</v>
      </c>
      <c r="BT1319" s="36">
        <v>-49.060715000000002</v>
      </c>
      <c r="BU1319" s="36">
        <v>10.953868929106736</v>
      </c>
      <c r="BV1319" s="36">
        <v>-56.806270000000005</v>
      </c>
      <c r="BW1319" s="36">
        <v>-41.315159999999999</v>
      </c>
      <c r="BX1319" s="36">
        <v>12249.381249999999</v>
      </c>
      <c r="BY1319" s="36">
        <v>3766.8510566464329</v>
      </c>
      <c r="BZ1319" s="36">
        <v>7233.4</v>
      </c>
      <c r="CA1319" s="36">
        <v>16533.400000000001</v>
      </c>
      <c r="CB1319" s="36"/>
      <c r="CC1319" s="40">
        <v>21.676000000000002</v>
      </c>
      <c r="CD1319" s="40">
        <v>83.992000000000004</v>
      </c>
      <c r="CE1319" s="40">
        <v>21.437000000000001</v>
      </c>
    </row>
    <row r="1320" spans="1:83" s="5" customFormat="1">
      <c r="A1320" s="13" t="s">
        <v>601</v>
      </c>
      <c r="B1320" s="13">
        <v>2</v>
      </c>
      <c r="C1320" s="13">
        <v>11</v>
      </c>
      <c r="D1320" s="13" t="s">
        <v>123</v>
      </c>
      <c r="E1320" s="35" t="s">
        <v>528</v>
      </c>
      <c r="F1320" s="13" t="s">
        <v>36</v>
      </c>
      <c r="G1320" s="36"/>
      <c r="H1320" s="13"/>
      <c r="I1320" s="37">
        <v>24</v>
      </c>
      <c r="J1320" s="37" t="s">
        <v>70</v>
      </c>
      <c r="K1320" s="38">
        <v>43598</v>
      </c>
      <c r="L1320" s="39">
        <v>0.30902777777777779</v>
      </c>
      <c r="M1320" s="37" t="s">
        <v>39</v>
      </c>
      <c r="N1320" s="37" t="s">
        <v>190</v>
      </c>
      <c r="O1320" s="37" t="s">
        <v>100</v>
      </c>
      <c r="P1320" s="37" t="s">
        <v>190</v>
      </c>
      <c r="Q1320" s="37">
        <v>3</v>
      </c>
      <c r="R1320" s="13" t="s">
        <v>43</v>
      </c>
      <c r="S1320" s="13" t="s">
        <v>44</v>
      </c>
      <c r="T1320" s="13" t="s">
        <v>41</v>
      </c>
      <c r="U1320" s="13" t="s">
        <v>45</v>
      </c>
      <c r="V1320" s="13" t="s">
        <v>42</v>
      </c>
      <c r="W1320" s="13" t="s">
        <v>66</v>
      </c>
      <c r="X1320" s="13" t="s">
        <v>76</v>
      </c>
      <c r="Y1320" s="13" t="s">
        <v>41</v>
      </c>
      <c r="Z1320" s="13" t="s">
        <v>41</v>
      </c>
      <c r="AA1320" s="13"/>
      <c r="AB1320" s="13">
        <v>-1</v>
      </c>
      <c r="AC1320" s="13">
        <v>1</v>
      </c>
      <c r="AD1320" s="13" t="s">
        <v>41</v>
      </c>
      <c r="AE1320" s="13">
        <v>1</v>
      </c>
      <c r="AF1320" s="13" t="s">
        <v>42</v>
      </c>
      <c r="AG1320" s="13">
        <v>0</v>
      </c>
      <c r="AH1320" s="46" t="str">
        <f t="shared" si="42"/>
        <v>0</v>
      </c>
      <c r="AI1320" s="46" t="s">
        <v>77</v>
      </c>
      <c r="AJ1320" s="46" t="str">
        <f t="shared" si="43"/>
        <v>0</v>
      </c>
      <c r="AK1320" s="13" t="s">
        <v>41</v>
      </c>
      <c r="AL1320" s="13" t="s">
        <v>41</v>
      </c>
      <c r="AM1320" s="13"/>
      <c r="AN1320" s="13">
        <v>101.31965006729475</v>
      </c>
      <c r="AO1320" s="13">
        <v>117.34261838440112</v>
      </c>
      <c r="AP1320" s="13">
        <v>125.13020833333333</v>
      </c>
      <c r="AQ1320" s="13">
        <v>148.05555555555554</v>
      </c>
      <c r="AR1320" s="36">
        <v>102.58414999999999</v>
      </c>
      <c r="AS1320" s="36">
        <v>10.339951750612768</v>
      </c>
      <c r="AT1320" s="36">
        <v>95.2727</v>
      </c>
      <c r="AU1320" s="36">
        <v>109.8956</v>
      </c>
      <c r="AV1320" s="36">
        <v>-56.806270000000005</v>
      </c>
      <c r="AW1320" s="36">
        <v>0</v>
      </c>
      <c r="AX1320" s="36">
        <v>-56.806270000000005</v>
      </c>
      <c r="AY1320" s="36">
        <v>-56.806270000000005</v>
      </c>
      <c r="AZ1320" s="36">
        <v>12572.324999999999</v>
      </c>
      <c r="BA1320" s="36" t="s">
        <v>50</v>
      </c>
      <c r="BB1320" s="36">
        <v>12400.1</v>
      </c>
      <c r="BC1320" s="36">
        <v>13089</v>
      </c>
      <c r="BD1320" s="36">
        <v>109.8956</v>
      </c>
      <c r="BE1320" s="36">
        <v>0</v>
      </c>
      <c r="BF1320" s="36">
        <v>109.8956</v>
      </c>
      <c r="BG1320" s="36">
        <v>109.8956</v>
      </c>
      <c r="BH1320" s="36">
        <v>-56.806270000000005</v>
      </c>
      <c r="BI1320" s="36">
        <v>0</v>
      </c>
      <c r="BJ1320" s="36">
        <v>-56.806270000000005</v>
      </c>
      <c r="BK1320" s="36">
        <v>-56.806270000000005</v>
      </c>
      <c r="BL1320" s="36">
        <v>10390.816666666668</v>
      </c>
      <c r="BM1320" s="36">
        <v>1161.2861291114555</v>
      </c>
      <c r="BN1320" s="36">
        <v>9300.1</v>
      </c>
      <c r="BO1320" s="36">
        <v>12400.1</v>
      </c>
      <c r="BP1320" s="36">
        <v>109.8956</v>
      </c>
      <c r="BQ1320" s="36">
        <v>0</v>
      </c>
      <c r="BR1320" s="36">
        <v>109.8956</v>
      </c>
      <c r="BS1320" s="36">
        <v>109.8956</v>
      </c>
      <c r="BT1320" s="36">
        <v>-49.060715000000002</v>
      </c>
      <c r="BU1320" s="36">
        <v>10.953868929106736</v>
      </c>
      <c r="BV1320" s="36">
        <v>-56.806270000000005</v>
      </c>
      <c r="BW1320" s="36">
        <v>-41.315159999999999</v>
      </c>
      <c r="BX1320" s="36">
        <v>11474.393749999999</v>
      </c>
      <c r="BY1320" s="36">
        <v>2304.5111833007768</v>
      </c>
      <c r="BZ1320" s="36">
        <v>9300.1</v>
      </c>
      <c r="CA1320" s="36">
        <v>16533.400000000001</v>
      </c>
      <c r="CB1320" s="36"/>
      <c r="CC1320" s="40">
        <v>22.010999999999999</v>
      </c>
      <c r="CD1320" s="40">
        <v>83.48</v>
      </c>
      <c r="CE1320" s="40">
        <v>21.795000000000002</v>
      </c>
    </row>
    <row r="1321" spans="1:83" s="5" customFormat="1">
      <c r="A1321" s="13" t="s">
        <v>601</v>
      </c>
      <c r="B1321" s="13">
        <v>2</v>
      </c>
      <c r="C1321" s="13">
        <v>11</v>
      </c>
      <c r="D1321" s="13" t="s">
        <v>123</v>
      </c>
      <c r="E1321" s="35" t="s">
        <v>528</v>
      </c>
      <c r="F1321" s="13" t="s">
        <v>36</v>
      </c>
      <c r="G1321" s="36"/>
      <c r="H1321" s="13"/>
      <c r="I1321" s="37">
        <v>24</v>
      </c>
      <c r="J1321" s="37" t="s">
        <v>70</v>
      </c>
      <c r="K1321" s="38">
        <v>43598</v>
      </c>
      <c r="L1321" s="39">
        <v>0.31944444444444448</v>
      </c>
      <c r="M1321" s="37" t="s">
        <v>39</v>
      </c>
      <c r="N1321" s="37" t="s">
        <v>190</v>
      </c>
      <c r="O1321" s="37" t="s">
        <v>100</v>
      </c>
      <c r="P1321" s="37" t="s">
        <v>190</v>
      </c>
      <c r="Q1321" s="37">
        <v>4</v>
      </c>
      <c r="R1321" s="13" t="s">
        <v>43</v>
      </c>
      <c r="S1321" s="13" t="s">
        <v>44</v>
      </c>
      <c r="T1321" s="13" t="s">
        <v>41</v>
      </c>
      <c r="U1321" s="13" t="s">
        <v>45</v>
      </c>
      <c r="V1321" s="13" t="s">
        <v>42</v>
      </c>
      <c r="W1321" s="13" t="s">
        <v>72</v>
      </c>
      <c r="X1321" s="13" t="s">
        <v>106</v>
      </c>
      <c r="Y1321" s="13" t="s">
        <v>42</v>
      </c>
      <c r="Z1321" s="13" t="s">
        <v>41</v>
      </c>
      <c r="AA1321" s="13"/>
      <c r="AB1321" s="13">
        <v>-1</v>
      </c>
      <c r="AC1321" s="13">
        <v>1</v>
      </c>
      <c r="AD1321" s="13" t="s">
        <v>41</v>
      </c>
      <c r="AE1321" s="13">
        <v>1</v>
      </c>
      <c r="AF1321" s="13" t="s">
        <v>42</v>
      </c>
      <c r="AG1321" s="13">
        <v>1</v>
      </c>
      <c r="AH1321" s="46" t="str">
        <f t="shared" si="42"/>
        <v>-1</v>
      </c>
      <c r="AI1321" s="46" t="s">
        <v>48</v>
      </c>
      <c r="AJ1321" s="46" t="str">
        <f t="shared" si="43"/>
        <v>1</v>
      </c>
      <c r="AK1321" s="13" t="s">
        <v>42</v>
      </c>
      <c r="AL1321" s="13" t="s">
        <v>41</v>
      </c>
      <c r="AM1321" s="13"/>
      <c r="AN1321" s="13">
        <v>101.31965006729475</v>
      </c>
      <c r="AO1321" s="13">
        <v>117.34261838440112</v>
      </c>
      <c r="AP1321" s="13">
        <v>125.13020833333333</v>
      </c>
      <c r="AQ1321" s="13">
        <v>148.05555555555554</v>
      </c>
      <c r="AR1321" s="36">
        <v>95.2727</v>
      </c>
      <c r="AS1321" s="36">
        <v>67.367972231951583</v>
      </c>
      <c r="AT1321" s="36">
        <v>0</v>
      </c>
      <c r="AU1321" s="36">
        <v>95.2727</v>
      </c>
      <c r="AV1321" s="36">
        <v>-56.806270000000005</v>
      </c>
      <c r="AW1321" s="36">
        <v>40.168098730913947</v>
      </c>
      <c r="AX1321" s="36">
        <v>-56.806270000000005</v>
      </c>
      <c r="AY1321" s="36">
        <v>0</v>
      </c>
      <c r="AZ1321" s="36">
        <v>9902.8250000000007</v>
      </c>
      <c r="BA1321" s="36" t="s">
        <v>50</v>
      </c>
      <c r="BB1321" s="36">
        <v>9644.5</v>
      </c>
      <c r="BC1321" s="36">
        <v>10677.8</v>
      </c>
      <c r="BD1321" s="36">
        <v>95.2727</v>
      </c>
      <c r="BE1321" s="36">
        <v>0</v>
      </c>
      <c r="BF1321" s="36">
        <v>95.2727</v>
      </c>
      <c r="BG1321" s="36">
        <v>95.2727</v>
      </c>
      <c r="BH1321" s="36">
        <v>-56.806270000000005</v>
      </c>
      <c r="BI1321" s="36">
        <v>0</v>
      </c>
      <c r="BJ1321" s="36">
        <v>-56.806270000000005</v>
      </c>
      <c r="BK1321" s="36">
        <v>-56.806270000000005</v>
      </c>
      <c r="BL1321" s="36">
        <v>10103.766666666666</v>
      </c>
      <c r="BM1321" s="36">
        <v>355.74643029363841</v>
      </c>
      <c r="BN1321" s="36">
        <v>9644.5</v>
      </c>
      <c r="BO1321" s="36">
        <v>10333.4</v>
      </c>
      <c r="BP1321" s="36">
        <v>102.58414999999999</v>
      </c>
      <c r="BQ1321" s="36">
        <v>10.339951750612768</v>
      </c>
      <c r="BR1321" s="36">
        <v>95.2727</v>
      </c>
      <c r="BS1321" s="36">
        <v>109.8956</v>
      </c>
      <c r="BT1321" s="36">
        <v>-56.806270000000005</v>
      </c>
      <c r="BU1321" s="36">
        <v>0</v>
      </c>
      <c r="BV1321" s="36">
        <v>-56.806270000000005</v>
      </c>
      <c r="BW1321" s="36">
        <v>-56.806270000000005</v>
      </c>
      <c r="BX1321" s="36">
        <v>11000.768749999997</v>
      </c>
      <c r="BY1321" s="36">
        <v>1128.2609371469296</v>
      </c>
      <c r="BZ1321" s="36">
        <v>9644.5</v>
      </c>
      <c r="CA1321" s="36">
        <v>13089</v>
      </c>
      <c r="CB1321" s="36"/>
      <c r="CC1321" s="40">
        <v>22.202000000000002</v>
      </c>
      <c r="CD1321" s="40">
        <v>82.793000000000006</v>
      </c>
      <c r="CE1321" s="40">
        <v>21.939</v>
      </c>
    </row>
    <row r="1322" spans="1:83" s="5" customFormat="1">
      <c r="A1322" s="13" t="s">
        <v>601</v>
      </c>
      <c r="B1322" s="13">
        <v>2</v>
      </c>
      <c r="C1322" s="13">
        <v>12</v>
      </c>
      <c r="D1322" s="13" t="s">
        <v>95</v>
      </c>
      <c r="E1322" s="35" t="s">
        <v>529</v>
      </c>
      <c r="F1322" s="13"/>
      <c r="G1322" s="36"/>
      <c r="H1322" s="13"/>
      <c r="I1322" s="37">
        <v>21</v>
      </c>
      <c r="J1322" s="37" t="s">
        <v>38</v>
      </c>
      <c r="K1322" s="38">
        <v>43598</v>
      </c>
      <c r="L1322" s="39">
        <v>0.28819444444444448</v>
      </c>
      <c r="M1322" s="37" t="s">
        <v>39</v>
      </c>
      <c r="N1322" s="37" t="s">
        <v>188</v>
      </c>
      <c r="O1322" s="37" t="s">
        <v>188</v>
      </c>
      <c r="P1322" s="37" t="s">
        <v>188</v>
      </c>
      <c r="Q1322" s="37">
        <v>1</v>
      </c>
      <c r="R1322" s="13" t="s">
        <v>43</v>
      </c>
      <c r="S1322" s="13" t="s">
        <v>44</v>
      </c>
      <c r="T1322" s="13" t="s">
        <v>41</v>
      </c>
      <c r="U1322" s="13" t="s">
        <v>45</v>
      </c>
      <c r="V1322" s="13" t="s">
        <v>42</v>
      </c>
      <c r="W1322" s="13" t="s">
        <v>66</v>
      </c>
      <c r="X1322" s="13" t="s">
        <v>47</v>
      </c>
      <c r="Y1322" s="13" t="s">
        <v>41</v>
      </c>
      <c r="Z1322" s="13" t="s">
        <v>41</v>
      </c>
      <c r="AA1322" s="13"/>
      <c r="AB1322" s="13">
        <v>-1</v>
      </c>
      <c r="AC1322" s="13">
        <v>1</v>
      </c>
      <c r="AD1322" s="13" t="s">
        <v>41</v>
      </c>
      <c r="AE1322" s="13">
        <v>1</v>
      </c>
      <c r="AF1322" s="13" t="s">
        <v>42</v>
      </c>
      <c r="AG1322" s="13">
        <v>0</v>
      </c>
      <c r="AH1322" s="46" t="str">
        <f t="shared" si="42"/>
        <v>0</v>
      </c>
      <c r="AI1322" s="46" t="s">
        <v>49</v>
      </c>
      <c r="AJ1322" s="46" t="str">
        <f t="shared" si="43"/>
        <v>-1</v>
      </c>
      <c r="AK1322" s="13" t="s">
        <v>41</v>
      </c>
      <c r="AL1322" s="13" t="s">
        <v>41</v>
      </c>
      <c r="AM1322" s="13"/>
      <c r="AN1322" s="13">
        <v>101.31965006729475</v>
      </c>
      <c r="AO1322" s="13">
        <v>117.34261838440112</v>
      </c>
      <c r="AP1322" s="13">
        <v>125.13020833333333</v>
      </c>
      <c r="AQ1322" s="13">
        <v>148.05555555555554</v>
      </c>
      <c r="AR1322" s="36">
        <v>-8.8361349999999987</v>
      </c>
      <c r="AS1322" s="36">
        <v>10.998558077677728</v>
      </c>
      <c r="AT1322" s="36">
        <v>-16.613289999999999</v>
      </c>
      <c r="AU1322" s="36">
        <v>-1.0589799999999983</v>
      </c>
      <c r="AV1322" s="36">
        <v>-63.478320000000004</v>
      </c>
      <c r="AW1322" s="36">
        <v>0</v>
      </c>
      <c r="AX1322" s="36">
        <v>-63.478320000000004</v>
      </c>
      <c r="AY1322" s="36">
        <v>-63.478320000000004</v>
      </c>
      <c r="AZ1322" s="36">
        <v>7577.8249999999998</v>
      </c>
      <c r="BA1322" s="36" t="s">
        <v>50</v>
      </c>
      <c r="BB1322" s="36">
        <v>7233.4</v>
      </c>
      <c r="BC1322" s="36">
        <v>8266.7000000000007</v>
      </c>
      <c r="BD1322" s="36">
        <v>-8.8361349999999987</v>
      </c>
      <c r="BE1322" s="36">
        <v>10.998558077677728</v>
      </c>
      <c r="BF1322" s="36">
        <v>-16.613289999999999</v>
      </c>
      <c r="BG1322" s="36">
        <v>-1.0589799999999983</v>
      </c>
      <c r="BH1322" s="36">
        <v>-63.478320000000004</v>
      </c>
      <c r="BI1322" s="36">
        <v>0</v>
      </c>
      <c r="BJ1322" s="36">
        <v>-63.478320000000004</v>
      </c>
      <c r="BK1322" s="36">
        <v>-63.478320000000004</v>
      </c>
      <c r="BL1322" s="36">
        <v>6027.8</v>
      </c>
      <c r="BM1322" s="36">
        <v>777.88869126629595</v>
      </c>
      <c r="BN1322" s="36">
        <v>5166.7</v>
      </c>
      <c r="BO1322" s="36">
        <v>7233.4</v>
      </c>
      <c r="BP1322" s="36">
        <v>177.52024999999998</v>
      </c>
      <c r="BQ1322" s="36">
        <v>252.54916902414431</v>
      </c>
      <c r="BR1322" s="36">
        <v>-1.0589799999999983</v>
      </c>
      <c r="BS1322" s="36">
        <v>356.09947999999997</v>
      </c>
      <c r="BT1322" s="36">
        <v>77.079689999999985</v>
      </c>
      <c r="BU1322" s="36">
        <v>198.7790440421731</v>
      </c>
      <c r="BV1322" s="36">
        <v>-63.478320000000004</v>
      </c>
      <c r="BW1322" s="36">
        <v>217.63769999999997</v>
      </c>
      <c r="BX1322" s="36">
        <v>4725.3687499999996</v>
      </c>
      <c r="BY1322" s="36">
        <v>1416.3103039088342</v>
      </c>
      <c r="BZ1322" s="36">
        <v>2497.1999999999998</v>
      </c>
      <c r="CA1322" s="36">
        <v>7233.4</v>
      </c>
      <c r="CB1322" s="36"/>
      <c r="CC1322" s="40">
        <v>21.366</v>
      </c>
      <c r="CD1322" s="40">
        <v>83.894999999999996</v>
      </c>
      <c r="CE1322" s="40">
        <v>21.151</v>
      </c>
    </row>
    <row r="1323" spans="1:83" s="5" customFormat="1">
      <c r="A1323" s="13" t="s">
        <v>601</v>
      </c>
      <c r="B1323" s="13">
        <v>2</v>
      </c>
      <c r="C1323" s="13">
        <v>12</v>
      </c>
      <c r="D1323" s="13" t="s">
        <v>95</v>
      </c>
      <c r="E1323" s="35" t="s">
        <v>529</v>
      </c>
      <c r="F1323" s="13"/>
      <c r="G1323" s="36"/>
      <c r="H1323" s="13"/>
      <c r="I1323" s="37">
        <v>21</v>
      </c>
      <c r="J1323" s="37" t="s">
        <v>38</v>
      </c>
      <c r="K1323" s="38">
        <v>43598</v>
      </c>
      <c r="L1323" s="39">
        <v>0.2986111111111111</v>
      </c>
      <c r="M1323" s="37" t="s">
        <v>39</v>
      </c>
      <c r="N1323" s="37" t="s">
        <v>188</v>
      </c>
      <c r="O1323" s="37" t="s">
        <v>188</v>
      </c>
      <c r="P1323" s="37" t="s">
        <v>188</v>
      </c>
      <c r="Q1323" s="37">
        <v>2</v>
      </c>
      <c r="R1323" s="13" t="s">
        <v>43</v>
      </c>
      <c r="S1323" s="13" t="s">
        <v>44</v>
      </c>
      <c r="T1323" s="13" t="s">
        <v>41</v>
      </c>
      <c r="U1323" s="13" t="s">
        <v>45</v>
      </c>
      <c r="V1323" s="13" t="s">
        <v>42</v>
      </c>
      <c r="W1323" s="13" t="s">
        <v>66</v>
      </c>
      <c r="X1323" s="13" t="s">
        <v>76</v>
      </c>
      <c r="Y1323" s="13" t="s">
        <v>41</v>
      </c>
      <c r="Z1323" s="13" t="s">
        <v>41</v>
      </c>
      <c r="AA1323" s="13"/>
      <c r="AB1323" s="13">
        <v>-1</v>
      </c>
      <c r="AC1323" s="13">
        <v>1</v>
      </c>
      <c r="AD1323" s="13" t="s">
        <v>41</v>
      </c>
      <c r="AE1323" s="13">
        <v>1</v>
      </c>
      <c r="AF1323" s="13" t="s">
        <v>42</v>
      </c>
      <c r="AG1323" s="13">
        <v>0</v>
      </c>
      <c r="AH1323" s="46" t="str">
        <f t="shared" si="42"/>
        <v>0</v>
      </c>
      <c r="AI1323" s="46" t="s">
        <v>77</v>
      </c>
      <c r="AJ1323" s="46" t="str">
        <f t="shared" si="43"/>
        <v>0</v>
      </c>
      <c r="AK1323" s="13" t="s">
        <v>41</v>
      </c>
      <c r="AL1323" s="13" t="s">
        <v>41</v>
      </c>
      <c r="AM1323" s="13"/>
      <c r="AN1323" s="13">
        <v>101.31965006729475</v>
      </c>
      <c r="AO1323" s="13">
        <v>117.34261838440112</v>
      </c>
      <c r="AP1323" s="13">
        <v>125.13020833333333</v>
      </c>
      <c r="AQ1323" s="13">
        <v>148.05555555555554</v>
      </c>
      <c r="AR1323" s="36">
        <v>-1.0589799999999983</v>
      </c>
      <c r="AS1323" s="36">
        <v>0</v>
      </c>
      <c r="AT1323" s="36">
        <v>-1.0589799999999983</v>
      </c>
      <c r="AU1323" s="36">
        <v>-1.0589799999999983</v>
      </c>
      <c r="AV1323" s="36">
        <v>-63.478320000000004</v>
      </c>
      <c r="AW1323" s="36">
        <v>0</v>
      </c>
      <c r="AX1323" s="36">
        <v>-63.478320000000004</v>
      </c>
      <c r="AY1323" s="36">
        <v>-63.478320000000004</v>
      </c>
      <c r="AZ1323" s="36">
        <v>14811.225</v>
      </c>
      <c r="BA1323" s="36" t="s">
        <v>50</v>
      </c>
      <c r="BB1323" s="36">
        <v>13089</v>
      </c>
      <c r="BC1323" s="36">
        <v>16533.400000000001</v>
      </c>
      <c r="BD1323" s="36">
        <v>-1.0589799999999983</v>
      </c>
      <c r="BE1323" s="36">
        <v>0</v>
      </c>
      <c r="BF1323" s="36">
        <v>-1.0589799999999983</v>
      </c>
      <c r="BG1323" s="36">
        <v>-1.0589799999999983</v>
      </c>
      <c r="BH1323" s="36">
        <v>-63.478320000000004</v>
      </c>
      <c r="BI1323" s="36">
        <v>0</v>
      </c>
      <c r="BJ1323" s="36">
        <v>-63.478320000000004</v>
      </c>
      <c r="BK1323" s="36">
        <v>-63.478320000000004</v>
      </c>
      <c r="BL1323" s="36">
        <v>16188.966666666669</v>
      </c>
      <c r="BM1323" s="36">
        <v>576.33923575153824</v>
      </c>
      <c r="BN1323" s="36">
        <v>15155.7</v>
      </c>
      <c r="BO1323" s="36">
        <v>16533.400000000001</v>
      </c>
      <c r="BP1323" s="36">
        <v>-1.0589799999999983</v>
      </c>
      <c r="BQ1323" s="36">
        <v>0</v>
      </c>
      <c r="BR1323" s="36">
        <v>-1.0589799999999983</v>
      </c>
      <c r="BS1323" s="36">
        <v>-1.0589799999999983</v>
      </c>
      <c r="BT1323" s="36">
        <v>-63.478320000000004</v>
      </c>
      <c r="BU1323" s="36">
        <v>0</v>
      </c>
      <c r="BV1323" s="36">
        <v>-63.478320000000004</v>
      </c>
      <c r="BW1323" s="36">
        <v>-63.478320000000004</v>
      </c>
      <c r="BX1323" s="36">
        <v>12249.381249999999</v>
      </c>
      <c r="BY1323" s="36">
        <v>3766.8510566464329</v>
      </c>
      <c r="BZ1323" s="36">
        <v>7233.4</v>
      </c>
      <c r="CA1323" s="36">
        <v>16533.400000000001</v>
      </c>
      <c r="CB1323" s="36"/>
      <c r="CC1323" s="40">
        <v>21.676000000000002</v>
      </c>
      <c r="CD1323" s="40">
        <v>83.992000000000004</v>
      </c>
      <c r="CE1323" s="40">
        <v>21.437000000000001</v>
      </c>
    </row>
    <row r="1324" spans="1:83" s="5" customFormat="1">
      <c r="A1324" s="13" t="s">
        <v>601</v>
      </c>
      <c r="B1324" s="13">
        <v>2</v>
      </c>
      <c r="C1324" s="13">
        <v>12</v>
      </c>
      <c r="D1324" s="13" t="s">
        <v>95</v>
      </c>
      <c r="E1324" s="35" t="s">
        <v>529</v>
      </c>
      <c r="F1324" s="13"/>
      <c r="G1324" s="36"/>
      <c r="H1324" s="13"/>
      <c r="I1324" s="37">
        <v>21</v>
      </c>
      <c r="J1324" s="37" t="s">
        <v>38</v>
      </c>
      <c r="K1324" s="38">
        <v>43598</v>
      </c>
      <c r="L1324" s="39">
        <v>0.30902777777777779</v>
      </c>
      <c r="M1324" s="37" t="s">
        <v>39</v>
      </c>
      <c r="N1324" s="37" t="s">
        <v>188</v>
      </c>
      <c r="O1324" s="37" t="s">
        <v>188</v>
      </c>
      <c r="P1324" s="37" t="s">
        <v>188</v>
      </c>
      <c r="Q1324" s="37">
        <v>3</v>
      </c>
      <c r="R1324" s="13" t="s">
        <v>55</v>
      </c>
      <c r="S1324" s="13" t="s">
        <v>63</v>
      </c>
      <c r="T1324" s="13" t="s">
        <v>42</v>
      </c>
      <c r="U1324" s="13" t="s">
        <v>52</v>
      </c>
      <c r="V1324" s="13" t="s">
        <v>42</v>
      </c>
      <c r="W1324" s="13" t="s">
        <v>66</v>
      </c>
      <c r="X1324" s="13" t="s">
        <v>76</v>
      </c>
      <c r="Y1324" s="13" t="s">
        <v>41</v>
      </c>
      <c r="Z1324" s="13" t="s">
        <v>41</v>
      </c>
      <c r="AA1324" s="13"/>
      <c r="AB1324" s="13">
        <v>0</v>
      </c>
      <c r="AC1324" s="13">
        <v>0</v>
      </c>
      <c r="AD1324" s="13" t="s">
        <v>42</v>
      </c>
      <c r="AE1324" s="13">
        <v>0</v>
      </c>
      <c r="AF1324" s="13" t="s">
        <v>42</v>
      </c>
      <c r="AG1324" s="13">
        <v>0</v>
      </c>
      <c r="AH1324" s="46" t="str">
        <f t="shared" si="42"/>
        <v>0</v>
      </c>
      <c r="AI1324" s="46" t="s">
        <v>77</v>
      </c>
      <c r="AJ1324" s="46" t="str">
        <f t="shared" si="43"/>
        <v>0</v>
      </c>
      <c r="AK1324" s="13" t="s">
        <v>41</v>
      </c>
      <c r="AL1324" s="13" t="s">
        <v>41</v>
      </c>
      <c r="AM1324" s="13"/>
      <c r="AN1324" s="13">
        <v>101.31965006729475</v>
      </c>
      <c r="AO1324" s="13">
        <v>117.34261838440112</v>
      </c>
      <c r="AP1324" s="13">
        <v>125.13020833333333</v>
      </c>
      <c r="AQ1324" s="13">
        <v>148.05555555555554</v>
      </c>
      <c r="AR1324" s="36">
        <v>-1.0589799999999983</v>
      </c>
      <c r="AS1324" s="36">
        <v>0</v>
      </c>
      <c r="AT1324" s="36">
        <v>-1.0589799999999983</v>
      </c>
      <c r="AU1324" s="36">
        <v>-1.0589799999999983</v>
      </c>
      <c r="AV1324" s="36">
        <v>-63.478320000000004</v>
      </c>
      <c r="AW1324" s="36">
        <v>0</v>
      </c>
      <c r="AX1324" s="36">
        <v>-63.478320000000004</v>
      </c>
      <c r="AY1324" s="36">
        <v>-63.478320000000004</v>
      </c>
      <c r="AZ1324" s="36">
        <v>12572.324999999999</v>
      </c>
      <c r="BA1324" s="36" t="s">
        <v>50</v>
      </c>
      <c r="BB1324" s="36">
        <v>12400.1</v>
      </c>
      <c r="BC1324" s="36">
        <v>13089</v>
      </c>
      <c r="BD1324" s="36">
        <v>-1.0589799999999983</v>
      </c>
      <c r="BE1324" s="36">
        <v>0</v>
      </c>
      <c r="BF1324" s="36">
        <v>-1.0589799999999983</v>
      </c>
      <c r="BG1324" s="36">
        <v>-1.0589799999999983</v>
      </c>
      <c r="BH1324" s="36">
        <v>-63.478320000000004</v>
      </c>
      <c r="BI1324" s="36">
        <v>0</v>
      </c>
      <c r="BJ1324" s="36">
        <v>-63.478320000000004</v>
      </c>
      <c r="BK1324" s="36">
        <v>-63.478320000000004</v>
      </c>
      <c r="BL1324" s="36">
        <v>10390.816666666668</v>
      </c>
      <c r="BM1324" s="36">
        <v>1161.2861291114555</v>
      </c>
      <c r="BN1324" s="36">
        <v>9300.1</v>
      </c>
      <c r="BO1324" s="36">
        <v>12400.1</v>
      </c>
      <c r="BP1324" s="36">
        <v>-1.0589799999999983</v>
      </c>
      <c r="BQ1324" s="36">
        <v>0</v>
      </c>
      <c r="BR1324" s="36">
        <v>-1.0589799999999983</v>
      </c>
      <c r="BS1324" s="36">
        <v>-1.0589799999999983</v>
      </c>
      <c r="BT1324" s="36">
        <v>-63.478320000000004</v>
      </c>
      <c r="BU1324" s="36">
        <v>0</v>
      </c>
      <c r="BV1324" s="36">
        <v>-63.478320000000004</v>
      </c>
      <c r="BW1324" s="36">
        <v>-63.478320000000004</v>
      </c>
      <c r="BX1324" s="36">
        <v>11474.393749999999</v>
      </c>
      <c r="BY1324" s="36">
        <v>2304.5111833007768</v>
      </c>
      <c r="BZ1324" s="36">
        <v>9300.1</v>
      </c>
      <c r="CA1324" s="36">
        <v>16533.400000000001</v>
      </c>
      <c r="CB1324" s="36"/>
      <c r="CC1324" s="40">
        <v>22.010999999999999</v>
      </c>
      <c r="CD1324" s="40">
        <v>83.48</v>
      </c>
      <c r="CE1324" s="40">
        <v>21.795000000000002</v>
      </c>
    </row>
    <row r="1325" spans="1:83" s="5" customFormat="1">
      <c r="A1325" s="13" t="s">
        <v>601</v>
      </c>
      <c r="B1325" s="13">
        <v>2</v>
      </c>
      <c r="C1325" s="13">
        <v>12</v>
      </c>
      <c r="D1325" s="13" t="s">
        <v>95</v>
      </c>
      <c r="E1325" s="35" t="s">
        <v>529</v>
      </c>
      <c r="F1325" s="13"/>
      <c r="G1325" s="36"/>
      <c r="H1325" s="13"/>
      <c r="I1325" s="37">
        <v>21</v>
      </c>
      <c r="J1325" s="37" t="s">
        <v>38</v>
      </c>
      <c r="K1325" s="38">
        <v>43598</v>
      </c>
      <c r="L1325" s="39">
        <v>0.31944444444444448</v>
      </c>
      <c r="M1325" s="37" t="s">
        <v>39</v>
      </c>
      <c r="N1325" s="37" t="s">
        <v>188</v>
      </c>
      <c r="O1325" s="37" t="s">
        <v>188</v>
      </c>
      <c r="P1325" s="37" t="s">
        <v>188</v>
      </c>
      <c r="Q1325" s="37">
        <v>4</v>
      </c>
      <c r="R1325" s="13" t="s">
        <v>55</v>
      </c>
      <c r="S1325" s="13" t="s">
        <v>63</v>
      </c>
      <c r="T1325" s="13" t="s">
        <v>42</v>
      </c>
      <c r="U1325" s="13" t="s">
        <v>52</v>
      </c>
      <c r="V1325" s="13" t="s">
        <v>42</v>
      </c>
      <c r="W1325" s="13" t="s">
        <v>66</v>
      </c>
      <c r="X1325" s="13" t="s">
        <v>76</v>
      </c>
      <c r="Y1325" s="13" t="s">
        <v>41</v>
      </c>
      <c r="Z1325" s="13" t="s">
        <v>41</v>
      </c>
      <c r="AA1325" s="13"/>
      <c r="AB1325" s="13">
        <v>0</v>
      </c>
      <c r="AC1325" s="13">
        <v>0</v>
      </c>
      <c r="AD1325" s="13" t="s">
        <v>42</v>
      </c>
      <c r="AE1325" s="13">
        <v>0</v>
      </c>
      <c r="AF1325" s="13" t="s">
        <v>42</v>
      </c>
      <c r="AG1325" s="13">
        <v>0</v>
      </c>
      <c r="AH1325" s="46" t="str">
        <f t="shared" si="42"/>
        <v>0</v>
      </c>
      <c r="AI1325" s="46" t="s">
        <v>77</v>
      </c>
      <c r="AJ1325" s="46" t="str">
        <f t="shared" si="43"/>
        <v>0</v>
      </c>
      <c r="AK1325" s="13" t="s">
        <v>41</v>
      </c>
      <c r="AL1325" s="13" t="s">
        <v>41</v>
      </c>
      <c r="AM1325" s="13"/>
      <c r="AN1325" s="13">
        <v>101.31965006729475</v>
      </c>
      <c r="AO1325" s="13">
        <v>117.34261838440112</v>
      </c>
      <c r="AP1325" s="13">
        <v>125.13020833333333</v>
      </c>
      <c r="AQ1325" s="13">
        <v>148.05555555555554</v>
      </c>
      <c r="AR1325" s="36">
        <v>-1.0589799999999983</v>
      </c>
      <c r="AS1325" s="36">
        <v>0.74881193914092892</v>
      </c>
      <c r="AT1325" s="36">
        <v>-1.0589799999999983</v>
      </c>
      <c r="AU1325" s="36">
        <v>0</v>
      </c>
      <c r="AV1325" s="36">
        <v>-63.478320000000004</v>
      </c>
      <c r="AW1325" s="36">
        <v>44.885950530329644</v>
      </c>
      <c r="AX1325" s="36">
        <v>-63.478320000000004</v>
      </c>
      <c r="AY1325" s="36">
        <v>0</v>
      </c>
      <c r="AZ1325" s="36">
        <v>9902.8250000000007</v>
      </c>
      <c r="BA1325" s="36" t="s">
        <v>50</v>
      </c>
      <c r="BB1325" s="36">
        <v>9644.5</v>
      </c>
      <c r="BC1325" s="36">
        <v>10677.8</v>
      </c>
      <c r="BD1325" s="36">
        <v>-1.0589799999999983</v>
      </c>
      <c r="BE1325" s="36">
        <v>0</v>
      </c>
      <c r="BF1325" s="36">
        <v>-1.0589799999999983</v>
      </c>
      <c r="BG1325" s="36">
        <v>-1.0589799999999983</v>
      </c>
      <c r="BH1325" s="36">
        <v>-63.478320000000004</v>
      </c>
      <c r="BI1325" s="36">
        <v>0</v>
      </c>
      <c r="BJ1325" s="36">
        <v>-63.478320000000004</v>
      </c>
      <c r="BK1325" s="36">
        <v>-63.478320000000004</v>
      </c>
      <c r="BL1325" s="36">
        <v>10103.766666666666</v>
      </c>
      <c r="BM1325" s="36">
        <v>355.74643029363841</v>
      </c>
      <c r="BN1325" s="36">
        <v>9644.5</v>
      </c>
      <c r="BO1325" s="36">
        <v>10333.4</v>
      </c>
      <c r="BP1325" s="36">
        <v>-1.0589799999999983</v>
      </c>
      <c r="BQ1325" s="36">
        <v>0</v>
      </c>
      <c r="BR1325" s="36">
        <v>-1.0589799999999983</v>
      </c>
      <c r="BS1325" s="36">
        <v>-1.0589799999999983</v>
      </c>
      <c r="BT1325" s="36">
        <v>-63.478320000000004</v>
      </c>
      <c r="BU1325" s="36">
        <v>0</v>
      </c>
      <c r="BV1325" s="36">
        <v>-63.478320000000004</v>
      </c>
      <c r="BW1325" s="36">
        <v>-63.478320000000004</v>
      </c>
      <c r="BX1325" s="36">
        <v>11000.768749999997</v>
      </c>
      <c r="BY1325" s="36">
        <v>1128.2609371469296</v>
      </c>
      <c r="BZ1325" s="36">
        <v>9644.5</v>
      </c>
      <c r="CA1325" s="36">
        <v>13089</v>
      </c>
      <c r="CB1325" s="36"/>
      <c r="CC1325" s="40">
        <v>22.202000000000002</v>
      </c>
      <c r="CD1325" s="40">
        <v>82.793000000000006</v>
      </c>
      <c r="CE1325" s="40">
        <v>21.939</v>
      </c>
    </row>
    <row r="1326" spans="1:83" s="5" customFormat="1">
      <c r="A1326" s="13" t="s">
        <v>601</v>
      </c>
      <c r="B1326" s="13">
        <v>3</v>
      </c>
      <c r="C1326" s="13">
        <v>1</v>
      </c>
      <c r="D1326" s="13" t="s">
        <v>34</v>
      </c>
      <c r="E1326" s="35" t="s">
        <v>530</v>
      </c>
      <c r="F1326" s="13" t="s">
        <v>36</v>
      </c>
      <c r="G1326" s="36"/>
      <c r="H1326" s="13"/>
      <c r="I1326" s="37">
        <v>22</v>
      </c>
      <c r="J1326" s="37" t="s">
        <v>38</v>
      </c>
      <c r="K1326" s="38">
        <v>43598</v>
      </c>
      <c r="L1326" s="39">
        <v>0.32916666666666666</v>
      </c>
      <c r="M1326" s="37" t="s">
        <v>39</v>
      </c>
      <c r="N1326" s="37" t="s">
        <v>190</v>
      </c>
      <c r="O1326" s="37" t="s">
        <v>100</v>
      </c>
      <c r="P1326" s="37" t="s">
        <v>190</v>
      </c>
      <c r="Q1326" s="37">
        <v>1</v>
      </c>
      <c r="R1326" s="13" t="s">
        <v>62</v>
      </c>
      <c r="S1326" s="13" t="s">
        <v>63</v>
      </c>
      <c r="T1326" s="13" t="s">
        <v>42</v>
      </c>
      <c r="U1326" s="13" t="s">
        <v>45</v>
      </c>
      <c r="V1326" s="13" t="s">
        <v>42</v>
      </c>
      <c r="W1326" s="13" t="s">
        <v>154</v>
      </c>
      <c r="X1326" s="13" t="s">
        <v>138</v>
      </c>
      <c r="Y1326" s="13" t="s">
        <v>42</v>
      </c>
      <c r="Z1326" s="13" t="s">
        <v>41</v>
      </c>
      <c r="AA1326" s="13"/>
      <c r="AB1326" s="13">
        <v>1</v>
      </c>
      <c r="AC1326" s="13">
        <v>0</v>
      </c>
      <c r="AD1326" s="13" t="s">
        <v>42</v>
      </c>
      <c r="AE1326" s="13">
        <v>1</v>
      </c>
      <c r="AF1326" s="13" t="s">
        <v>42</v>
      </c>
      <c r="AG1326" s="13">
        <v>3</v>
      </c>
      <c r="AH1326" s="46" t="str">
        <f t="shared" si="42"/>
        <v>-3</v>
      </c>
      <c r="AI1326" s="46" t="s">
        <v>82</v>
      </c>
      <c r="AJ1326" s="46" t="str">
        <f t="shared" si="43"/>
        <v>2</v>
      </c>
      <c r="AK1326" s="13" t="s">
        <v>42</v>
      </c>
      <c r="AL1326" s="13" t="s">
        <v>41</v>
      </c>
      <c r="AM1326" s="13"/>
      <c r="AN1326" s="13">
        <v>101.31965006729475</v>
      </c>
      <c r="AO1326" s="13">
        <v>117.34261838440112</v>
      </c>
      <c r="AP1326" s="13">
        <v>125.13020833333333</v>
      </c>
      <c r="AQ1326" s="13">
        <v>148.05555555555554</v>
      </c>
      <c r="AR1326" s="36">
        <v>592.00906059999988</v>
      </c>
      <c r="AS1326" s="36">
        <v>11.167103201513136</v>
      </c>
      <c r="AT1326" s="36">
        <v>584.1127262</v>
      </c>
      <c r="AU1326" s="36">
        <v>599.90539499999988</v>
      </c>
      <c r="AV1326" s="36">
        <v>255.97803399999998</v>
      </c>
      <c r="AW1326" s="36">
        <v>17.825384136253518</v>
      </c>
      <c r="AX1326" s="36">
        <v>243.37358400000002</v>
      </c>
      <c r="AY1326" s="36">
        <v>268.58248399999997</v>
      </c>
      <c r="AZ1326" s="36">
        <v>16877.849999999999</v>
      </c>
      <c r="BA1326" s="36" t="s">
        <v>50</v>
      </c>
      <c r="BB1326" s="36">
        <v>16533.400000000001</v>
      </c>
      <c r="BC1326" s="36">
        <v>17222.3</v>
      </c>
      <c r="BD1326" s="36">
        <v>453.35494060000002</v>
      </c>
      <c r="BE1326" s="36">
        <v>184.91943378139348</v>
      </c>
      <c r="BF1326" s="36">
        <v>322.59715500000004</v>
      </c>
      <c r="BG1326" s="36">
        <v>584.1127262</v>
      </c>
      <c r="BH1326" s="36">
        <v>211.83349000000004</v>
      </c>
      <c r="BI1326" s="36">
        <v>44.604428693322149</v>
      </c>
      <c r="BJ1326" s="36">
        <v>180.29339600000003</v>
      </c>
      <c r="BK1326" s="36">
        <v>243.37358400000002</v>
      </c>
      <c r="BL1326" s="36">
        <v>18370.466666666664</v>
      </c>
      <c r="BM1326" s="36">
        <v>711.49286058727705</v>
      </c>
      <c r="BN1326" s="36">
        <v>17222.3</v>
      </c>
      <c r="BO1326" s="36">
        <v>19289</v>
      </c>
      <c r="BP1326" s="36">
        <v>477.22521670000003</v>
      </c>
      <c r="BQ1326" s="36">
        <v>151.16176558318278</v>
      </c>
      <c r="BR1326" s="36">
        <v>370.33770720000001</v>
      </c>
      <c r="BS1326" s="36">
        <v>584.1127262</v>
      </c>
      <c r="BT1326" s="36">
        <v>180.13816000000003</v>
      </c>
      <c r="BU1326" s="36">
        <v>89.428394243213063</v>
      </c>
      <c r="BV1326" s="36">
        <v>116.902736</v>
      </c>
      <c r="BW1326" s="36">
        <v>243.37358400000002</v>
      </c>
      <c r="BX1326" s="36">
        <v>14531.331250000001</v>
      </c>
      <c r="BY1326" s="36">
        <v>3852.4993858911384</v>
      </c>
      <c r="BZ1326" s="36">
        <v>9644.5</v>
      </c>
      <c r="CA1326" s="36">
        <v>19289</v>
      </c>
      <c r="CB1326" s="36"/>
      <c r="CC1326" s="40">
        <v>22.393000000000001</v>
      </c>
      <c r="CD1326" s="40">
        <v>81.765000000000001</v>
      </c>
      <c r="CE1326" s="40">
        <v>22.13</v>
      </c>
    </row>
    <row r="1327" spans="1:83" s="5" customFormat="1">
      <c r="A1327" s="13" t="s">
        <v>601</v>
      </c>
      <c r="B1327" s="13">
        <v>3</v>
      </c>
      <c r="C1327" s="13">
        <v>1</v>
      </c>
      <c r="D1327" s="13" t="s">
        <v>34</v>
      </c>
      <c r="E1327" s="35" t="s">
        <v>530</v>
      </c>
      <c r="F1327" s="13" t="s">
        <v>36</v>
      </c>
      <c r="G1327" s="36"/>
      <c r="H1327" s="13"/>
      <c r="I1327" s="37">
        <v>22</v>
      </c>
      <c r="J1327" s="37" t="s">
        <v>38</v>
      </c>
      <c r="K1327" s="38">
        <v>43598</v>
      </c>
      <c r="L1327" s="39">
        <v>0.33958333333333335</v>
      </c>
      <c r="M1327" s="37" t="s">
        <v>39</v>
      </c>
      <c r="N1327" s="37" t="s">
        <v>190</v>
      </c>
      <c r="O1327" s="37" t="s">
        <v>100</v>
      </c>
      <c r="P1327" s="37" t="s">
        <v>190</v>
      </c>
      <c r="Q1327" s="37">
        <v>2</v>
      </c>
      <c r="R1327" s="13" t="s">
        <v>62</v>
      </c>
      <c r="S1327" s="13" t="s">
        <v>127</v>
      </c>
      <c r="T1327" s="13" t="s">
        <v>42</v>
      </c>
      <c r="U1327" s="13" t="s">
        <v>45</v>
      </c>
      <c r="V1327" s="13" t="s">
        <v>41</v>
      </c>
      <c r="W1327" s="13" t="s">
        <v>154</v>
      </c>
      <c r="X1327" s="13" t="s">
        <v>138</v>
      </c>
      <c r="Y1327" s="13" t="s">
        <v>42</v>
      </c>
      <c r="Z1327" s="13" t="s">
        <v>41</v>
      </c>
      <c r="AA1327" s="13"/>
      <c r="AB1327" s="13">
        <v>1</v>
      </c>
      <c r="AC1327" s="13">
        <v>-1</v>
      </c>
      <c r="AD1327" s="13" t="s">
        <v>42</v>
      </c>
      <c r="AE1327" s="13">
        <v>1</v>
      </c>
      <c r="AF1327" s="13" t="s">
        <v>41</v>
      </c>
      <c r="AG1327" s="13">
        <v>3</v>
      </c>
      <c r="AH1327" s="46" t="str">
        <f t="shared" si="42"/>
        <v>-3</v>
      </c>
      <c r="AI1327" s="46" t="s">
        <v>82</v>
      </c>
      <c r="AJ1327" s="46" t="str">
        <f t="shared" si="43"/>
        <v>2</v>
      </c>
      <c r="AK1327" s="13" t="s">
        <v>42</v>
      </c>
      <c r="AL1327" s="13" t="s">
        <v>41</v>
      </c>
      <c r="AM1327" s="13"/>
      <c r="AN1327" s="13">
        <v>101.31965006729475</v>
      </c>
      <c r="AO1327" s="13">
        <v>117.34261838440112</v>
      </c>
      <c r="AP1327" s="13">
        <v>125.13020833333333</v>
      </c>
      <c r="AQ1327" s="13">
        <v>148.05555555555554</v>
      </c>
      <c r="AR1327" s="36">
        <v>1500.717087</v>
      </c>
      <c r="AS1327" s="36">
        <v>16.061663531131888</v>
      </c>
      <c r="AT1327" s="36">
        <v>1489.3597758000001</v>
      </c>
      <c r="AU1327" s="36">
        <v>1512.0743982000001</v>
      </c>
      <c r="AV1327" s="36">
        <v>845.37926949999996</v>
      </c>
      <c r="AW1327" s="36">
        <v>67.811548093964461</v>
      </c>
      <c r="AX1327" s="36">
        <v>797.42926399999999</v>
      </c>
      <c r="AY1327" s="36">
        <v>893.32927499999994</v>
      </c>
      <c r="AZ1327" s="36">
        <v>45811.425000000003</v>
      </c>
      <c r="BA1327" s="36" t="s">
        <v>50</v>
      </c>
      <c r="BB1327" s="36">
        <v>42711.4</v>
      </c>
      <c r="BC1327" s="36">
        <v>49600.3</v>
      </c>
      <c r="BD1327" s="36">
        <v>1146.5828343000001</v>
      </c>
      <c r="BE1327" s="36">
        <v>484.75979953806836</v>
      </c>
      <c r="BF1327" s="36">
        <v>803.80589279999992</v>
      </c>
      <c r="BG1327" s="36">
        <v>1489.3597758000001</v>
      </c>
      <c r="BH1327" s="36">
        <v>657.44300150000004</v>
      </c>
      <c r="BI1327" s="36">
        <v>197.97047097341996</v>
      </c>
      <c r="BJ1327" s="36">
        <v>517.45673899999997</v>
      </c>
      <c r="BK1327" s="36">
        <v>797.42926399999999</v>
      </c>
      <c r="BL1327" s="36">
        <v>36741</v>
      </c>
      <c r="BM1327" s="36">
        <v>4746.1990476590845</v>
      </c>
      <c r="BN1327" s="36">
        <v>33066.9</v>
      </c>
      <c r="BO1327" s="36">
        <v>42711.4</v>
      </c>
      <c r="BP1327" s="36">
        <v>1036.736251</v>
      </c>
      <c r="BQ1327" s="36">
        <v>640.10632742127473</v>
      </c>
      <c r="BR1327" s="36">
        <v>584.1127262</v>
      </c>
      <c r="BS1327" s="36">
        <v>1489.3597758000001</v>
      </c>
      <c r="BT1327" s="36">
        <v>520.40142400000002</v>
      </c>
      <c r="BU1327" s="36">
        <v>391.77652848292377</v>
      </c>
      <c r="BV1327" s="36">
        <v>243.37358400000002</v>
      </c>
      <c r="BW1327" s="36">
        <v>797.42926399999999</v>
      </c>
      <c r="BX1327" s="36">
        <v>27082.118750000005</v>
      </c>
      <c r="BY1327" s="36">
        <v>9650.167723531611</v>
      </c>
      <c r="BZ1327" s="36">
        <v>16533.400000000001</v>
      </c>
      <c r="CA1327" s="36">
        <v>42711.4</v>
      </c>
      <c r="CB1327" s="36"/>
      <c r="CC1327" s="40">
        <v>22.369</v>
      </c>
      <c r="CD1327" s="40">
        <v>80.742000000000004</v>
      </c>
      <c r="CE1327" s="40">
        <v>22.13</v>
      </c>
    </row>
    <row r="1328" spans="1:83" s="5" customFormat="1">
      <c r="A1328" s="13" t="s">
        <v>601</v>
      </c>
      <c r="B1328" s="13">
        <v>3</v>
      </c>
      <c r="C1328" s="13">
        <v>1</v>
      </c>
      <c r="D1328" s="13" t="s">
        <v>34</v>
      </c>
      <c r="E1328" s="35" t="s">
        <v>530</v>
      </c>
      <c r="F1328" s="13" t="s">
        <v>36</v>
      </c>
      <c r="G1328" s="36"/>
      <c r="H1328" s="13"/>
      <c r="I1328" s="37">
        <v>22</v>
      </c>
      <c r="J1328" s="37" t="s">
        <v>38</v>
      </c>
      <c r="K1328" s="38">
        <v>43598</v>
      </c>
      <c r="L1328" s="39">
        <v>0.35069444444444442</v>
      </c>
      <c r="M1328" s="37" t="s">
        <v>39</v>
      </c>
      <c r="N1328" s="37" t="s">
        <v>190</v>
      </c>
      <c r="O1328" s="37" t="s">
        <v>100</v>
      </c>
      <c r="P1328" s="37" t="s">
        <v>190</v>
      </c>
      <c r="Q1328" s="37">
        <v>3</v>
      </c>
      <c r="R1328" s="13" t="s">
        <v>62</v>
      </c>
      <c r="S1328" s="13" t="s">
        <v>63</v>
      </c>
      <c r="T1328" s="13" t="s">
        <v>42</v>
      </c>
      <c r="U1328" s="13" t="s">
        <v>52</v>
      </c>
      <c r="V1328" s="13" t="s">
        <v>42</v>
      </c>
      <c r="W1328" s="13" t="s">
        <v>154</v>
      </c>
      <c r="X1328" s="13" t="s">
        <v>138</v>
      </c>
      <c r="Y1328" s="13" t="s">
        <v>42</v>
      </c>
      <c r="Z1328" s="13" t="s">
        <v>41</v>
      </c>
      <c r="AA1328" s="13"/>
      <c r="AB1328" s="13">
        <v>1</v>
      </c>
      <c r="AC1328" s="13">
        <v>0</v>
      </c>
      <c r="AD1328" s="13" t="s">
        <v>42</v>
      </c>
      <c r="AE1328" s="13">
        <v>0</v>
      </c>
      <c r="AF1328" s="13" t="s">
        <v>42</v>
      </c>
      <c r="AG1328" s="13">
        <v>3</v>
      </c>
      <c r="AH1328" s="46" t="str">
        <f t="shared" si="42"/>
        <v>-3</v>
      </c>
      <c r="AI1328" s="46" t="s">
        <v>82</v>
      </c>
      <c r="AJ1328" s="46" t="str">
        <f t="shared" si="43"/>
        <v>2</v>
      </c>
      <c r="AK1328" s="13" t="s">
        <v>42</v>
      </c>
      <c r="AL1328" s="13" t="s">
        <v>41</v>
      </c>
      <c r="AM1328" s="13"/>
      <c r="AN1328" s="13">
        <v>101.31965006729475</v>
      </c>
      <c r="AO1328" s="13">
        <v>117.34261838440112</v>
      </c>
      <c r="AP1328" s="13">
        <v>125.13020833333333</v>
      </c>
      <c r="AQ1328" s="13">
        <v>148.05555555555554</v>
      </c>
      <c r="AR1328" s="36">
        <v>1914.0314652000002</v>
      </c>
      <c r="AS1328" s="36">
        <v>152.77678686481136</v>
      </c>
      <c r="AT1328" s="36">
        <v>1806.0019632000001</v>
      </c>
      <c r="AU1328" s="36">
        <v>2022.0609672000001</v>
      </c>
      <c r="AV1328" s="36">
        <v>1141.049536</v>
      </c>
      <c r="AW1328" s="36">
        <v>33.078907772246616</v>
      </c>
      <c r="AX1328" s="36">
        <v>1117.659216</v>
      </c>
      <c r="AY1328" s="36">
        <v>1164.439856</v>
      </c>
      <c r="AZ1328" s="36">
        <v>53044.800000000003</v>
      </c>
      <c r="BA1328" s="36" t="s">
        <v>50</v>
      </c>
      <c r="BB1328" s="36">
        <v>49600.3</v>
      </c>
      <c r="BC1328" s="36">
        <v>55111.5</v>
      </c>
      <c r="BD1328" s="36">
        <v>1794.789792</v>
      </c>
      <c r="BE1328" s="36">
        <v>15.856404574689099</v>
      </c>
      <c r="BF1328" s="36">
        <v>1783.5776208</v>
      </c>
      <c r="BG1328" s="36">
        <v>1806.0019632000001</v>
      </c>
      <c r="BH1328" s="36">
        <v>1170.0735460000001</v>
      </c>
      <c r="BI1328" s="36">
        <v>74.125056348699076</v>
      </c>
      <c r="BJ1328" s="36">
        <v>1117.659216</v>
      </c>
      <c r="BK1328" s="36">
        <v>1222.4878760000001</v>
      </c>
      <c r="BL1328" s="36">
        <v>57867.033333333326</v>
      </c>
      <c r="BM1328" s="36">
        <v>15193.21019293379</v>
      </c>
      <c r="BN1328" s="36">
        <v>49600.3</v>
      </c>
      <c r="BO1328" s="36">
        <v>88178.4</v>
      </c>
      <c r="BP1328" s="36">
        <v>1662.8375040000001</v>
      </c>
      <c r="BQ1328" s="36">
        <v>202.46511985044964</v>
      </c>
      <c r="BR1328" s="36">
        <v>1519.6730448000001</v>
      </c>
      <c r="BS1328" s="36">
        <v>1806.0019632000001</v>
      </c>
      <c r="BT1328" s="36">
        <v>981.53101749999996</v>
      </c>
      <c r="BU1328" s="36">
        <v>192.51434454011653</v>
      </c>
      <c r="BV1328" s="36">
        <v>845.40281899999991</v>
      </c>
      <c r="BW1328" s="36">
        <v>1117.659216</v>
      </c>
      <c r="BX1328" s="36">
        <v>60794.850000000013</v>
      </c>
      <c r="BY1328" s="36">
        <v>13703.050311177602</v>
      </c>
      <c r="BZ1328" s="36">
        <v>44089.2</v>
      </c>
      <c r="CA1328" s="36">
        <v>88178.4</v>
      </c>
      <c r="CB1328" s="36"/>
      <c r="CC1328" s="40">
        <v>22.847999999999999</v>
      </c>
      <c r="CD1328" s="40">
        <v>79.763999999999996</v>
      </c>
      <c r="CE1328" s="40">
        <v>22.705000000000002</v>
      </c>
    </row>
    <row r="1329" spans="1:83" s="5" customFormat="1">
      <c r="A1329" s="13" t="s">
        <v>601</v>
      </c>
      <c r="B1329" s="13">
        <v>3</v>
      </c>
      <c r="C1329" s="13">
        <v>1</v>
      </c>
      <c r="D1329" s="13" t="s">
        <v>34</v>
      </c>
      <c r="E1329" s="35" t="s">
        <v>530</v>
      </c>
      <c r="F1329" s="13" t="s">
        <v>36</v>
      </c>
      <c r="G1329" s="36"/>
      <c r="H1329" s="13"/>
      <c r="I1329" s="37">
        <v>22</v>
      </c>
      <c r="J1329" s="37" t="s">
        <v>38</v>
      </c>
      <c r="K1329" s="38">
        <v>43598</v>
      </c>
      <c r="L1329" s="39">
        <v>0.3611111111111111</v>
      </c>
      <c r="M1329" s="37" t="s">
        <v>39</v>
      </c>
      <c r="N1329" s="37" t="s">
        <v>190</v>
      </c>
      <c r="O1329" s="37" t="s">
        <v>100</v>
      </c>
      <c r="P1329" s="37" t="s">
        <v>190</v>
      </c>
      <c r="Q1329" s="37">
        <v>4</v>
      </c>
      <c r="R1329" s="13" t="s">
        <v>55</v>
      </c>
      <c r="S1329" s="13" t="s">
        <v>63</v>
      </c>
      <c r="T1329" s="13" t="s">
        <v>42</v>
      </c>
      <c r="U1329" s="13" t="s">
        <v>52</v>
      </c>
      <c r="V1329" s="13" t="s">
        <v>42</v>
      </c>
      <c r="W1329" s="13" t="s">
        <v>135</v>
      </c>
      <c r="X1329" s="13" t="s">
        <v>138</v>
      </c>
      <c r="Y1329" s="13" t="s">
        <v>42</v>
      </c>
      <c r="Z1329" s="13" t="s">
        <v>188</v>
      </c>
      <c r="AA1329" s="13"/>
      <c r="AB1329" s="13">
        <v>0</v>
      </c>
      <c r="AC1329" s="13">
        <v>0</v>
      </c>
      <c r="AD1329" s="13" t="s">
        <v>42</v>
      </c>
      <c r="AE1329" s="13">
        <v>0</v>
      </c>
      <c r="AF1329" s="13" t="s">
        <v>42</v>
      </c>
      <c r="AG1329" s="13">
        <v>2</v>
      </c>
      <c r="AH1329" s="46" t="str">
        <f t="shared" si="42"/>
        <v>-2</v>
      </c>
      <c r="AI1329" s="46" t="s">
        <v>82</v>
      </c>
      <c r="AJ1329" s="46" t="str">
        <f t="shared" si="43"/>
        <v>2</v>
      </c>
      <c r="AK1329" s="13" t="s">
        <v>42</v>
      </c>
      <c r="AL1329" s="13" t="s">
        <v>188</v>
      </c>
      <c r="AM1329" s="13"/>
      <c r="AN1329" s="13">
        <v>101.31965006729475</v>
      </c>
      <c r="AO1329" s="13">
        <v>117.34261838440112</v>
      </c>
      <c r="AP1329" s="13">
        <v>125.13020833333333</v>
      </c>
      <c r="AQ1329" s="13">
        <v>148.05555555555554</v>
      </c>
      <c r="AR1329" s="36">
        <v>1753.5156717999998</v>
      </c>
      <c r="AS1329" s="36">
        <v>10.635123576924332</v>
      </c>
      <c r="AT1329" s="36">
        <v>1745.9955037999998</v>
      </c>
      <c r="AU1329" s="36">
        <v>1761.0358398000001</v>
      </c>
      <c r="AV1329" s="36">
        <v>940.75006399999995</v>
      </c>
      <c r="AW1329" s="36">
        <v>83.981205639623795</v>
      </c>
      <c r="AX1329" s="36">
        <v>881.36638400000004</v>
      </c>
      <c r="AY1329" s="36">
        <v>1000.1337439999999</v>
      </c>
      <c r="AZ1329" s="36">
        <v>32722.45</v>
      </c>
      <c r="BA1329" s="36" t="s">
        <v>50</v>
      </c>
      <c r="BB1329" s="36">
        <v>30311.3</v>
      </c>
      <c r="BC1329" s="36">
        <v>34444.699999999997</v>
      </c>
      <c r="BD1329" s="36">
        <v>1761.030847</v>
      </c>
      <c r="BE1329" s="36">
        <v>21.26318626837417</v>
      </c>
      <c r="BF1329" s="36">
        <v>1745.9955037999998</v>
      </c>
      <c r="BG1329" s="36">
        <v>1776.0661901999999</v>
      </c>
      <c r="BH1329" s="36">
        <v>928.89295399999992</v>
      </c>
      <c r="BI1329" s="36">
        <v>67.212719867074185</v>
      </c>
      <c r="BJ1329" s="36">
        <v>881.36638400000004</v>
      </c>
      <c r="BK1329" s="36">
        <v>976.41952399999991</v>
      </c>
      <c r="BL1329" s="36">
        <v>36511.35</v>
      </c>
      <c r="BM1329" s="36">
        <v>1445.0011581310239</v>
      </c>
      <c r="BN1329" s="36">
        <v>34444.699999999997</v>
      </c>
      <c r="BO1329" s="36">
        <v>38578</v>
      </c>
      <c r="BP1329" s="36">
        <v>1775.9987335000001</v>
      </c>
      <c r="BQ1329" s="36">
        <v>42.43097435673544</v>
      </c>
      <c r="BR1329" s="36">
        <v>1745.9955037999998</v>
      </c>
      <c r="BS1329" s="36">
        <v>1806.0019632000001</v>
      </c>
      <c r="BT1329" s="36">
        <v>999.51279999999997</v>
      </c>
      <c r="BU1329" s="36">
        <v>167.08426385297344</v>
      </c>
      <c r="BV1329" s="36">
        <v>881.36638400000004</v>
      </c>
      <c r="BW1329" s="36">
        <v>1117.659216</v>
      </c>
      <c r="BX1329" s="36">
        <v>44605.849999999991</v>
      </c>
      <c r="BY1329" s="36">
        <v>7904.7871272202847</v>
      </c>
      <c r="BZ1329" s="36">
        <v>34444.699999999997</v>
      </c>
      <c r="CA1329" s="36">
        <v>55111.5</v>
      </c>
      <c r="CB1329" s="36"/>
      <c r="CC1329" s="40">
        <v>23.304000000000002</v>
      </c>
      <c r="CD1329" s="40">
        <v>78.257999999999996</v>
      </c>
      <c r="CE1329" s="40">
        <v>23.256</v>
      </c>
    </row>
    <row r="1330" spans="1:83" s="5" customFormat="1">
      <c r="A1330" s="13" t="s">
        <v>601</v>
      </c>
      <c r="B1330" s="13">
        <v>3</v>
      </c>
      <c r="C1330" s="13">
        <v>2</v>
      </c>
      <c r="D1330" s="13" t="s">
        <v>101</v>
      </c>
      <c r="E1330" s="35" t="s">
        <v>531</v>
      </c>
      <c r="F1330" s="13"/>
      <c r="G1330" s="36"/>
      <c r="H1330" s="13"/>
      <c r="I1330" s="37">
        <v>21</v>
      </c>
      <c r="J1330" s="37" t="s">
        <v>70</v>
      </c>
      <c r="K1330" s="38">
        <v>43598</v>
      </c>
      <c r="L1330" s="39">
        <v>0.32916666666666666</v>
      </c>
      <c r="M1330" s="37" t="s">
        <v>39</v>
      </c>
      <c r="N1330" s="37" t="s">
        <v>188</v>
      </c>
      <c r="O1330" s="37" t="s">
        <v>190</v>
      </c>
      <c r="P1330" s="37" t="s">
        <v>190</v>
      </c>
      <c r="Q1330" s="37">
        <v>1</v>
      </c>
      <c r="R1330" s="13" t="s">
        <v>55</v>
      </c>
      <c r="S1330" s="13" t="s">
        <v>63</v>
      </c>
      <c r="T1330" s="13" t="s">
        <v>42</v>
      </c>
      <c r="U1330" s="13" t="s">
        <v>52</v>
      </c>
      <c r="V1330" s="13" t="s">
        <v>42</v>
      </c>
      <c r="W1330" s="13" t="s">
        <v>135</v>
      </c>
      <c r="X1330" s="13" t="s">
        <v>76</v>
      </c>
      <c r="Y1330" s="13" t="s">
        <v>41</v>
      </c>
      <c r="Z1330" s="13" t="s">
        <v>42</v>
      </c>
      <c r="AA1330" s="13"/>
      <c r="AB1330" s="13">
        <v>0</v>
      </c>
      <c r="AC1330" s="13">
        <v>0</v>
      </c>
      <c r="AD1330" s="13" t="s">
        <v>42</v>
      </c>
      <c r="AE1330" s="13">
        <v>0</v>
      </c>
      <c r="AF1330" s="13" t="s">
        <v>42</v>
      </c>
      <c r="AG1330" s="13">
        <v>2</v>
      </c>
      <c r="AH1330" s="46" t="str">
        <f t="shared" si="42"/>
        <v>-2</v>
      </c>
      <c r="AI1330" s="46" t="s">
        <v>77</v>
      </c>
      <c r="AJ1330" s="46" t="str">
        <f t="shared" si="43"/>
        <v>0</v>
      </c>
      <c r="AK1330" s="13" t="s">
        <v>41</v>
      </c>
      <c r="AL1330" s="13" t="s">
        <v>42</v>
      </c>
      <c r="AM1330" s="13"/>
      <c r="AN1330" s="13">
        <v>101.31965006729475</v>
      </c>
      <c r="AO1330" s="13">
        <v>117.34261838440112</v>
      </c>
      <c r="AP1330" s="13">
        <v>125.13020833333333</v>
      </c>
      <c r="AQ1330" s="13">
        <v>148.05555555555554</v>
      </c>
      <c r="AR1330" s="36">
        <v>173.11752000000001</v>
      </c>
      <c r="AS1330" s="36">
        <v>5.4280684362259262</v>
      </c>
      <c r="AT1330" s="36">
        <v>169.27929599999999</v>
      </c>
      <c r="AU1330" s="36">
        <v>176.95574400000001</v>
      </c>
      <c r="AV1330" s="36">
        <v>51.44962855</v>
      </c>
      <c r="AW1330" s="36">
        <v>8.3618927258457951</v>
      </c>
      <c r="AX1330" s="36">
        <v>45.536877500000003</v>
      </c>
      <c r="AY1330" s="36">
        <v>57.362379600000004</v>
      </c>
      <c r="AZ1330" s="36">
        <v>16877.849999999999</v>
      </c>
      <c r="BA1330" s="36" t="s">
        <v>50</v>
      </c>
      <c r="BB1330" s="36">
        <v>16533.400000000001</v>
      </c>
      <c r="BC1330" s="36">
        <v>17222.3</v>
      </c>
      <c r="BD1330" s="36">
        <v>165.42907299999999</v>
      </c>
      <c r="BE1330" s="36">
        <v>5.4450375847608248</v>
      </c>
      <c r="BF1330" s="36">
        <v>161.57884999999999</v>
      </c>
      <c r="BG1330" s="36">
        <v>169.27929599999999</v>
      </c>
      <c r="BH1330" s="36">
        <v>45.536877500000003</v>
      </c>
      <c r="BI1330" s="36">
        <v>0</v>
      </c>
      <c r="BJ1330" s="36">
        <v>45.536877500000003</v>
      </c>
      <c r="BK1330" s="36">
        <v>45.536877500000003</v>
      </c>
      <c r="BL1330" s="36">
        <v>18370.466666666664</v>
      </c>
      <c r="BM1330" s="36">
        <v>711.49286058727705</v>
      </c>
      <c r="BN1330" s="36">
        <v>17222.3</v>
      </c>
      <c r="BO1330" s="36">
        <v>19289</v>
      </c>
      <c r="BP1330" s="36">
        <v>161.61629600000001</v>
      </c>
      <c r="BQ1330" s="36">
        <v>10.837118528465002</v>
      </c>
      <c r="BR1330" s="36">
        <v>153.95329600000002</v>
      </c>
      <c r="BS1330" s="36">
        <v>169.27929599999999</v>
      </c>
      <c r="BT1330" s="36">
        <v>39.618509549999999</v>
      </c>
      <c r="BU1330" s="36">
        <v>8.3698362220042899</v>
      </c>
      <c r="BV1330" s="36">
        <v>33.700141600000002</v>
      </c>
      <c r="BW1330" s="36">
        <v>45.536877500000003</v>
      </c>
      <c r="BX1330" s="36">
        <v>14531.331250000001</v>
      </c>
      <c r="BY1330" s="36">
        <v>3852.4993858911384</v>
      </c>
      <c r="BZ1330" s="36">
        <v>9644.5</v>
      </c>
      <c r="CA1330" s="36">
        <v>19289</v>
      </c>
      <c r="CB1330" s="36"/>
      <c r="CC1330" s="40">
        <v>22.393000000000001</v>
      </c>
      <c r="CD1330" s="40">
        <v>81.765000000000001</v>
      </c>
      <c r="CE1330" s="40">
        <v>22.13</v>
      </c>
    </row>
    <row r="1331" spans="1:83" s="5" customFormat="1">
      <c r="A1331" s="13" t="s">
        <v>601</v>
      </c>
      <c r="B1331" s="13">
        <v>3</v>
      </c>
      <c r="C1331" s="13">
        <v>2</v>
      </c>
      <c r="D1331" s="13" t="s">
        <v>101</v>
      </c>
      <c r="E1331" s="35" t="s">
        <v>531</v>
      </c>
      <c r="F1331" s="13"/>
      <c r="G1331" s="36"/>
      <c r="H1331" s="13"/>
      <c r="I1331" s="37">
        <v>21</v>
      </c>
      <c r="J1331" s="37" t="s">
        <v>70</v>
      </c>
      <c r="K1331" s="38">
        <v>43598</v>
      </c>
      <c r="L1331" s="39">
        <v>0.33958333333333335</v>
      </c>
      <c r="M1331" s="37" t="s">
        <v>39</v>
      </c>
      <c r="N1331" s="37" t="s">
        <v>188</v>
      </c>
      <c r="O1331" s="37" t="s">
        <v>190</v>
      </c>
      <c r="P1331" s="37" t="s">
        <v>190</v>
      </c>
      <c r="Q1331" s="37">
        <v>2</v>
      </c>
      <c r="R1331" s="13" t="s">
        <v>55</v>
      </c>
      <c r="S1331" s="13" t="s">
        <v>63</v>
      </c>
      <c r="T1331" s="13" t="s">
        <v>42</v>
      </c>
      <c r="U1331" s="13" t="s">
        <v>52</v>
      </c>
      <c r="V1331" s="13" t="s">
        <v>42</v>
      </c>
      <c r="W1331" s="13" t="s">
        <v>135</v>
      </c>
      <c r="X1331" s="13" t="s">
        <v>76</v>
      </c>
      <c r="Y1331" s="13" t="s">
        <v>41</v>
      </c>
      <c r="Z1331" s="13" t="s">
        <v>41</v>
      </c>
      <c r="AA1331" s="13"/>
      <c r="AB1331" s="13">
        <v>0</v>
      </c>
      <c r="AC1331" s="13">
        <v>0</v>
      </c>
      <c r="AD1331" s="13" t="s">
        <v>42</v>
      </c>
      <c r="AE1331" s="13">
        <v>0</v>
      </c>
      <c r="AF1331" s="13" t="s">
        <v>42</v>
      </c>
      <c r="AG1331" s="13">
        <v>2</v>
      </c>
      <c r="AH1331" s="46" t="str">
        <f t="shared" si="42"/>
        <v>-2</v>
      </c>
      <c r="AI1331" s="46" t="s">
        <v>77</v>
      </c>
      <c r="AJ1331" s="46" t="str">
        <f t="shared" si="43"/>
        <v>0</v>
      </c>
      <c r="AK1331" s="13" t="s">
        <v>41</v>
      </c>
      <c r="AL1331" s="13" t="s">
        <v>41</v>
      </c>
      <c r="AM1331" s="13"/>
      <c r="AN1331" s="13">
        <v>101.31965006729475</v>
      </c>
      <c r="AO1331" s="13">
        <v>117.34261838440112</v>
      </c>
      <c r="AP1331" s="13">
        <v>125.13020833333333</v>
      </c>
      <c r="AQ1331" s="13">
        <v>148.05555555555554</v>
      </c>
      <c r="AR1331" s="36">
        <v>250.18798400000003</v>
      </c>
      <c r="AS1331" s="36">
        <v>0</v>
      </c>
      <c r="AT1331" s="36">
        <v>250.18798400000003</v>
      </c>
      <c r="AU1331" s="36">
        <v>250.18798400000003</v>
      </c>
      <c r="AV1331" s="36">
        <v>133.72990670000002</v>
      </c>
      <c r="AW1331" s="36">
        <v>8.2012942801492752</v>
      </c>
      <c r="AX1331" s="36">
        <v>127.93071590000001</v>
      </c>
      <c r="AY1331" s="36">
        <v>139.52909750000001</v>
      </c>
      <c r="AZ1331" s="36">
        <v>45811.425000000003</v>
      </c>
      <c r="BA1331" s="36" t="s">
        <v>50</v>
      </c>
      <c r="BB1331" s="36">
        <v>42711.4</v>
      </c>
      <c r="BC1331" s="36">
        <v>49600.3</v>
      </c>
      <c r="BD1331" s="36">
        <v>233.56952900000002</v>
      </c>
      <c r="BE1331" s="36">
        <v>23.502044446686991</v>
      </c>
      <c r="BF1331" s="36">
        <v>216.95107400000001</v>
      </c>
      <c r="BG1331" s="36">
        <v>250.18798400000003</v>
      </c>
      <c r="BH1331" s="36">
        <v>116.07569375</v>
      </c>
      <c r="BI1331" s="36">
        <v>33.16812166706206</v>
      </c>
      <c r="BJ1331" s="36">
        <v>92.622290000000007</v>
      </c>
      <c r="BK1331" s="36">
        <v>139.52909750000001</v>
      </c>
      <c r="BL1331" s="36">
        <v>36741</v>
      </c>
      <c r="BM1331" s="36">
        <v>4746.1990476590845</v>
      </c>
      <c r="BN1331" s="36">
        <v>33066.9</v>
      </c>
      <c r="BO1331" s="36">
        <v>42711.4</v>
      </c>
      <c r="BP1331" s="36">
        <v>209.73364000000001</v>
      </c>
      <c r="BQ1331" s="36">
        <v>57.211081941706595</v>
      </c>
      <c r="BR1331" s="36">
        <v>169.27929599999999</v>
      </c>
      <c r="BS1331" s="36">
        <v>250.18798400000003</v>
      </c>
      <c r="BT1331" s="36">
        <v>92.532987500000004</v>
      </c>
      <c r="BU1331" s="36">
        <v>66.462536140777814</v>
      </c>
      <c r="BV1331" s="36">
        <v>45.536877500000003</v>
      </c>
      <c r="BW1331" s="36">
        <v>139.52909750000001</v>
      </c>
      <c r="BX1331" s="36">
        <v>27082.118750000005</v>
      </c>
      <c r="BY1331" s="36">
        <v>9650.167723531611</v>
      </c>
      <c r="BZ1331" s="36">
        <v>16533.400000000001</v>
      </c>
      <c r="CA1331" s="36">
        <v>42711.4</v>
      </c>
      <c r="CB1331" s="36"/>
      <c r="CC1331" s="40">
        <v>22.369</v>
      </c>
      <c r="CD1331" s="40">
        <v>80.742000000000004</v>
      </c>
      <c r="CE1331" s="40">
        <v>22.13</v>
      </c>
    </row>
    <row r="1332" spans="1:83" s="5" customFormat="1">
      <c r="A1332" s="13" t="s">
        <v>601</v>
      </c>
      <c r="B1332" s="13">
        <v>3</v>
      </c>
      <c r="C1332" s="13">
        <v>2</v>
      </c>
      <c r="D1332" s="13" t="s">
        <v>101</v>
      </c>
      <c r="E1332" s="35" t="s">
        <v>531</v>
      </c>
      <c r="F1332" s="13"/>
      <c r="G1332" s="36"/>
      <c r="H1332" s="13"/>
      <c r="I1332" s="37">
        <v>21</v>
      </c>
      <c r="J1332" s="37" t="s">
        <v>70</v>
      </c>
      <c r="K1332" s="38">
        <v>43598</v>
      </c>
      <c r="L1332" s="39">
        <v>0.35069444444444442</v>
      </c>
      <c r="M1332" s="37" t="s">
        <v>39</v>
      </c>
      <c r="N1332" s="37" t="s">
        <v>188</v>
      </c>
      <c r="O1332" s="37" t="s">
        <v>190</v>
      </c>
      <c r="P1332" s="37" t="s">
        <v>190</v>
      </c>
      <c r="Q1332" s="37">
        <v>3</v>
      </c>
      <c r="R1332" s="13" t="s">
        <v>55</v>
      </c>
      <c r="S1332" s="13" t="s">
        <v>63</v>
      </c>
      <c r="T1332" s="13" t="s">
        <v>42</v>
      </c>
      <c r="U1332" s="13" t="s">
        <v>52</v>
      </c>
      <c r="V1332" s="13" t="s">
        <v>42</v>
      </c>
      <c r="W1332" s="13" t="s">
        <v>72</v>
      </c>
      <c r="X1332" s="13" t="s">
        <v>76</v>
      </c>
      <c r="Y1332" s="13" t="s">
        <v>41</v>
      </c>
      <c r="Z1332" s="13" t="s">
        <v>41</v>
      </c>
      <c r="AA1332" s="13"/>
      <c r="AB1332" s="13">
        <v>0</v>
      </c>
      <c r="AC1332" s="13">
        <v>0</v>
      </c>
      <c r="AD1332" s="13" t="s">
        <v>42</v>
      </c>
      <c r="AE1332" s="13">
        <v>0</v>
      </c>
      <c r="AF1332" s="13" t="s">
        <v>42</v>
      </c>
      <c r="AG1332" s="13">
        <v>1</v>
      </c>
      <c r="AH1332" s="46" t="str">
        <f t="shared" si="42"/>
        <v>-1</v>
      </c>
      <c r="AI1332" s="46" t="s">
        <v>77</v>
      </c>
      <c r="AJ1332" s="46" t="str">
        <f t="shared" si="43"/>
        <v>0</v>
      </c>
      <c r="AK1332" s="13" t="s">
        <v>41</v>
      </c>
      <c r="AL1332" s="13" t="s">
        <v>41</v>
      </c>
      <c r="AM1332" s="13"/>
      <c r="AN1332" s="13">
        <v>101.31965006729475</v>
      </c>
      <c r="AO1332" s="13">
        <v>117.34261838440112</v>
      </c>
      <c r="AP1332" s="13">
        <v>125.13020833333333</v>
      </c>
      <c r="AQ1332" s="13">
        <v>148.05555555555554</v>
      </c>
      <c r="AR1332" s="36">
        <v>250.22542999999999</v>
      </c>
      <c r="AS1332" s="36">
        <v>11.99948328279643</v>
      </c>
      <c r="AT1332" s="36">
        <v>241.74051400000002</v>
      </c>
      <c r="AU1332" s="36">
        <v>258.71034599999996</v>
      </c>
      <c r="AV1332" s="36">
        <v>192.25084955</v>
      </c>
      <c r="AW1332" s="36">
        <v>8.2667718731123863</v>
      </c>
      <c r="AX1332" s="36">
        <v>186.4053591</v>
      </c>
      <c r="AY1332" s="36">
        <v>198.09633999999997</v>
      </c>
      <c r="AZ1332" s="36">
        <v>53044.800000000003</v>
      </c>
      <c r="BA1332" s="36" t="s">
        <v>50</v>
      </c>
      <c r="BB1332" s="36">
        <v>49600.3</v>
      </c>
      <c r="BC1332" s="36">
        <v>55111.5</v>
      </c>
      <c r="BD1332" s="36">
        <v>254.44916499999999</v>
      </c>
      <c r="BE1332" s="36">
        <v>6.0262199619264978</v>
      </c>
      <c r="BF1332" s="36">
        <v>250.18798400000003</v>
      </c>
      <c r="BG1332" s="36">
        <v>258.71034599999996</v>
      </c>
      <c r="BH1332" s="36">
        <v>186.4053591</v>
      </c>
      <c r="BI1332" s="36">
        <v>0</v>
      </c>
      <c r="BJ1332" s="36">
        <v>186.4053591</v>
      </c>
      <c r="BK1332" s="36">
        <v>186.4053591</v>
      </c>
      <c r="BL1332" s="36">
        <v>57867.033333333326</v>
      </c>
      <c r="BM1332" s="36">
        <v>15193.21019293379</v>
      </c>
      <c r="BN1332" s="36">
        <v>49600.3</v>
      </c>
      <c r="BO1332" s="36">
        <v>88178.4</v>
      </c>
      <c r="BP1332" s="36">
        <v>254.44916499999999</v>
      </c>
      <c r="BQ1332" s="36">
        <v>6.0262199619264978</v>
      </c>
      <c r="BR1332" s="36">
        <v>250.18798400000003</v>
      </c>
      <c r="BS1332" s="36">
        <v>258.71034599999996</v>
      </c>
      <c r="BT1332" s="36">
        <v>168.83518634999999</v>
      </c>
      <c r="BU1332" s="36">
        <v>24.847976596288191</v>
      </c>
      <c r="BV1332" s="36">
        <v>151.26501359999997</v>
      </c>
      <c r="BW1332" s="36">
        <v>186.4053591</v>
      </c>
      <c r="BX1332" s="36">
        <v>60794.850000000013</v>
      </c>
      <c r="BY1332" s="36">
        <v>13703.050311177602</v>
      </c>
      <c r="BZ1332" s="36">
        <v>44089.2</v>
      </c>
      <c r="CA1332" s="36">
        <v>88178.4</v>
      </c>
      <c r="CB1332" s="36"/>
      <c r="CC1332" s="40">
        <v>22.847999999999999</v>
      </c>
      <c r="CD1332" s="40">
        <v>79.763999999999996</v>
      </c>
      <c r="CE1332" s="40">
        <v>22.705000000000002</v>
      </c>
    </row>
    <row r="1333" spans="1:83" s="5" customFormat="1">
      <c r="A1333" s="13" t="s">
        <v>601</v>
      </c>
      <c r="B1333" s="13">
        <v>3</v>
      </c>
      <c r="C1333" s="13">
        <v>2</v>
      </c>
      <c r="D1333" s="13" t="s">
        <v>101</v>
      </c>
      <c r="E1333" s="35" t="s">
        <v>531</v>
      </c>
      <c r="F1333" s="13"/>
      <c r="G1333" s="36"/>
      <c r="H1333" s="13"/>
      <c r="I1333" s="37">
        <v>21</v>
      </c>
      <c r="J1333" s="37" t="s">
        <v>70</v>
      </c>
      <c r="K1333" s="38">
        <v>43598</v>
      </c>
      <c r="L1333" s="39">
        <v>0.3611111111111111</v>
      </c>
      <c r="M1333" s="37" t="s">
        <v>39</v>
      </c>
      <c r="N1333" s="37" t="s">
        <v>188</v>
      </c>
      <c r="O1333" s="37" t="s">
        <v>190</v>
      </c>
      <c r="P1333" s="37" t="s">
        <v>190</v>
      </c>
      <c r="Q1333" s="37">
        <v>4</v>
      </c>
      <c r="R1333" s="13" t="s">
        <v>55</v>
      </c>
      <c r="S1333" s="13" t="s">
        <v>63</v>
      </c>
      <c r="T1333" s="13" t="s">
        <v>42</v>
      </c>
      <c r="U1333" s="13" t="s">
        <v>52</v>
      </c>
      <c r="V1333" s="13" t="s">
        <v>42</v>
      </c>
      <c r="W1333" s="13" t="s">
        <v>72</v>
      </c>
      <c r="X1333" s="13" t="s">
        <v>76</v>
      </c>
      <c r="Y1333" s="13" t="s">
        <v>41</v>
      </c>
      <c r="Z1333" s="13" t="s">
        <v>41</v>
      </c>
      <c r="AA1333" s="13"/>
      <c r="AB1333" s="13">
        <v>0</v>
      </c>
      <c r="AC1333" s="13">
        <v>0</v>
      </c>
      <c r="AD1333" s="13" t="s">
        <v>42</v>
      </c>
      <c r="AE1333" s="13">
        <v>0</v>
      </c>
      <c r="AF1333" s="13" t="s">
        <v>42</v>
      </c>
      <c r="AG1333" s="13">
        <v>1</v>
      </c>
      <c r="AH1333" s="46" t="str">
        <f t="shared" si="42"/>
        <v>-1</v>
      </c>
      <c r="AI1333" s="46" t="s">
        <v>77</v>
      </c>
      <c r="AJ1333" s="46" t="str">
        <f t="shared" si="43"/>
        <v>0</v>
      </c>
      <c r="AK1333" s="13" t="s">
        <v>41</v>
      </c>
      <c r="AL1333" s="13" t="s">
        <v>41</v>
      </c>
      <c r="AM1333" s="13"/>
      <c r="AN1333" s="13">
        <v>101.31965006729475</v>
      </c>
      <c r="AO1333" s="13">
        <v>117.34261838440112</v>
      </c>
      <c r="AP1333" s="13">
        <v>125.13020833333333</v>
      </c>
      <c r="AQ1333" s="13">
        <v>148.05555555555554</v>
      </c>
      <c r="AR1333" s="36">
        <v>237.55422500000003</v>
      </c>
      <c r="AS1333" s="36">
        <v>5.9203066798133053</v>
      </c>
      <c r="AT1333" s="36">
        <v>233.36793600000001</v>
      </c>
      <c r="AU1333" s="36">
        <v>241.74051400000002</v>
      </c>
      <c r="AV1333" s="36">
        <v>162.98407900000001</v>
      </c>
      <c r="AW1333" s="36">
        <v>16.573261227017309</v>
      </c>
      <c r="AX1333" s="36">
        <v>151.26501359999997</v>
      </c>
      <c r="AY1333" s="36">
        <v>174.70314440000001</v>
      </c>
      <c r="AZ1333" s="36">
        <v>32722.45</v>
      </c>
      <c r="BA1333" s="36" t="s">
        <v>50</v>
      </c>
      <c r="BB1333" s="36">
        <v>30311.3</v>
      </c>
      <c r="BC1333" s="36">
        <v>34444.699999999997</v>
      </c>
      <c r="BD1333" s="36">
        <v>233.405382</v>
      </c>
      <c r="BE1333" s="36">
        <v>11.787656718570002</v>
      </c>
      <c r="BF1333" s="36">
        <v>225.07024999999999</v>
      </c>
      <c r="BG1333" s="36">
        <v>241.74051400000002</v>
      </c>
      <c r="BH1333" s="36">
        <v>157.12735474999999</v>
      </c>
      <c r="BI1333" s="36">
        <v>8.2906023615878954</v>
      </c>
      <c r="BJ1333" s="36">
        <v>151.26501359999997</v>
      </c>
      <c r="BK1333" s="36">
        <v>162.98969589999999</v>
      </c>
      <c r="BL1333" s="36">
        <v>36511.35</v>
      </c>
      <c r="BM1333" s="36">
        <v>1445.0011581310239</v>
      </c>
      <c r="BN1333" s="36">
        <v>34444.699999999997</v>
      </c>
      <c r="BO1333" s="36">
        <v>38578</v>
      </c>
      <c r="BP1333" s="36">
        <v>250.22542999999999</v>
      </c>
      <c r="BQ1333" s="36">
        <v>11.99948328279643</v>
      </c>
      <c r="BR1333" s="36">
        <v>241.74051400000002</v>
      </c>
      <c r="BS1333" s="36">
        <v>258.71034599999996</v>
      </c>
      <c r="BT1333" s="36">
        <v>168.83518634999999</v>
      </c>
      <c r="BU1333" s="36">
        <v>24.847976596288191</v>
      </c>
      <c r="BV1333" s="36">
        <v>151.26501359999997</v>
      </c>
      <c r="BW1333" s="36">
        <v>186.4053591</v>
      </c>
      <c r="BX1333" s="36">
        <v>44605.849999999991</v>
      </c>
      <c r="BY1333" s="36">
        <v>7904.7871272202847</v>
      </c>
      <c r="BZ1333" s="36">
        <v>34444.699999999997</v>
      </c>
      <c r="CA1333" s="36">
        <v>55111.5</v>
      </c>
      <c r="CB1333" s="36"/>
      <c r="CC1333" s="40">
        <v>23.304000000000002</v>
      </c>
      <c r="CD1333" s="40">
        <v>78.257999999999996</v>
      </c>
      <c r="CE1333" s="40">
        <v>23.256</v>
      </c>
    </row>
    <row r="1334" spans="1:83" s="5" customFormat="1">
      <c r="A1334" s="13" t="s">
        <v>601</v>
      </c>
      <c r="B1334" s="13">
        <v>3</v>
      </c>
      <c r="C1334" s="13">
        <v>3</v>
      </c>
      <c r="D1334" s="13" t="s">
        <v>58</v>
      </c>
      <c r="E1334" s="35" t="s">
        <v>532</v>
      </c>
      <c r="F1334" s="13"/>
      <c r="G1334" s="36"/>
      <c r="H1334" s="13"/>
      <c r="I1334" s="37">
        <v>21</v>
      </c>
      <c r="J1334" s="37" t="s">
        <v>38</v>
      </c>
      <c r="K1334" s="38">
        <v>43598</v>
      </c>
      <c r="L1334" s="39">
        <v>0.32916666666666666</v>
      </c>
      <c r="M1334" s="37" t="s">
        <v>39</v>
      </c>
      <c r="N1334" s="37" t="s">
        <v>188</v>
      </c>
      <c r="O1334" s="37" t="s">
        <v>188</v>
      </c>
      <c r="P1334" s="37" t="s">
        <v>190</v>
      </c>
      <c r="Q1334" s="37">
        <v>1</v>
      </c>
      <c r="R1334" s="13" t="s">
        <v>62</v>
      </c>
      <c r="S1334" s="13" t="s">
        <v>44</v>
      </c>
      <c r="T1334" s="13" t="s">
        <v>42</v>
      </c>
      <c r="U1334" s="13" t="s">
        <v>52</v>
      </c>
      <c r="V1334" s="13" t="s">
        <v>42</v>
      </c>
      <c r="W1334" s="13" t="s">
        <v>135</v>
      </c>
      <c r="X1334" s="13" t="s">
        <v>76</v>
      </c>
      <c r="Y1334" s="13" t="s">
        <v>41</v>
      </c>
      <c r="Z1334" s="13" t="s">
        <v>41</v>
      </c>
      <c r="AA1334" s="13"/>
      <c r="AB1334" s="13">
        <v>1</v>
      </c>
      <c r="AC1334" s="13">
        <v>1</v>
      </c>
      <c r="AD1334" s="13" t="s">
        <v>42</v>
      </c>
      <c r="AE1334" s="13">
        <v>0</v>
      </c>
      <c r="AF1334" s="13" t="s">
        <v>42</v>
      </c>
      <c r="AG1334" s="13">
        <v>2</v>
      </c>
      <c r="AH1334" s="46" t="str">
        <f t="shared" si="42"/>
        <v>-2</v>
      </c>
      <c r="AI1334" s="46" t="s">
        <v>77</v>
      </c>
      <c r="AJ1334" s="46" t="str">
        <f t="shared" si="43"/>
        <v>0</v>
      </c>
      <c r="AK1334" s="13" t="s">
        <v>41</v>
      </c>
      <c r="AL1334" s="13" t="s">
        <v>41</v>
      </c>
      <c r="AM1334" s="13"/>
      <c r="AN1334" s="13">
        <v>101.31965006729475</v>
      </c>
      <c r="AO1334" s="13">
        <v>117.34261838440112</v>
      </c>
      <c r="AP1334" s="13">
        <v>125.13020833333333</v>
      </c>
      <c r="AQ1334" s="13">
        <v>148.05555555555554</v>
      </c>
      <c r="AR1334" s="36">
        <v>7.7437109999999976</v>
      </c>
      <c r="AS1334" s="36">
        <v>0</v>
      </c>
      <c r="AT1334" s="36">
        <v>7.7437109999999976</v>
      </c>
      <c r="AU1334" s="36">
        <v>7.7437109999999976</v>
      </c>
      <c r="AV1334" s="36">
        <v>128.71417449999998</v>
      </c>
      <c r="AW1334" s="36">
        <v>5.0697045982002162</v>
      </c>
      <c r="AX1334" s="36">
        <v>125.129352</v>
      </c>
      <c r="AY1334" s="36">
        <v>132.29899699999999</v>
      </c>
      <c r="AZ1334" s="36">
        <v>16877.849999999999</v>
      </c>
      <c r="BA1334" s="36" t="s">
        <v>50</v>
      </c>
      <c r="BB1334" s="36">
        <v>16533.400000000001</v>
      </c>
      <c r="BC1334" s="36">
        <v>17222.3</v>
      </c>
      <c r="BD1334" s="36">
        <v>7.7437109999999976</v>
      </c>
      <c r="BE1334" s="36">
        <v>0</v>
      </c>
      <c r="BF1334" s="36">
        <v>7.7437109999999976</v>
      </c>
      <c r="BG1334" s="36">
        <v>7.7437109999999976</v>
      </c>
      <c r="BH1334" s="36">
        <v>125.129352</v>
      </c>
      <c r="BI1334" s="36">
        <v>0</v>
      </c>
      <c r="BJ1334" s="36">
        <v>125.129352</v>
      </c>
      <c r="BK1334" s="36">
        <v>125.129352</v>
      </c>
      <c r="BL1334" s="36">
        <v>18370.466666666664</v>
      </c>
      <c r="BM1334" s="36">
        <v>711.49286058727705</v>
      </c>
      <c r="BN1334" s="36">
        <v>17222.3</v>
      </c>
      <c r="BO1334" s="36">
        <v>19289</v>
      </c>
      <c r="BP1334" s="36">
        <v>1.3508334999999985</v>
      </c>
      <c r="BQ1334" s="36">
        <v>9.0408940630898034</v>
      </c>
      <c r="BR1334" s="36">
        <v>-5.0420440000000006</v>
      </c>
      <c r="BS1334" s="36">
        <v>7.7437109999999976</v>
      </c>
      <c r="BT1334" s="36">
        <v>125.129352</v>
      </c>
      <c r="BU1334" s="36">
        <v>0</v>
      </c>
      <c r="BV1334" s="36">
        <v>125.129352</v>
      </c>
      <c r="BW1334" s="36">
        <v>125.129352</v>
      </c>
      <c r="BX1334" s="36">
        <v>14531.331250000001</v>
      </c>
      <c r="BY1334" s="36">
        <v>3852.4993858911384</v>
      </c>
      <c r="BZ1334" s="36">
        <v>9644.5</v>
      </c>
      <c r="CA1334" s="36">
        <v>19289</v>
      </c>
      <c r="CB1334" s="36"/>
      <c r="CC1334" s="40">
        <v>22.393000000000001</v>
      </c>
      <c r="CD1334" s="40">
        <v>81.765000000000001</v>
      </c>
      <c r="CE1334" s="40">
        <v>22.13</v>
      </c>
    </row>
    <row r="1335" spans="1:83" s="5" customFormat="1">
      <c r="A1335" s="13" t="s">
        <v>601</v>
      </c>
      <c r="B1335" s="13">
        <v>3</v>
      </c>
      <c r="C1335" s="13">
        <v>3</v>
      </c>
      <c r="D1335" s="13" t="s">
        <v>58</v>
      </c>
      <c r="E1335" s="35" t="s">
        <v>532</v>
      </c>
      <c r="F1335" s="13"/>
      <c r="G1335" s="36"/>
      <c r="H1335" s="13"/>
      <c r="I1335" s="37">
        <v>21</v>
      </c>
      <c r="J1335" s="37" t="s">
        <v>38</v>
      </c>
      <c r="K1335" s="38">
        <v>43598</v>
      </c>
      <c r="L1335" s="39">
        <v>0.33958333333333335</v>
      </c>
      <c r="M1335" s="37" t="s">
        <v>39</v>
      </c>
      <c r="N1335" s="37" t="s">
        <v>188</v>
      </c>
      <c r="O1335" s="37" t="s">
        <v>188</v>
      </c>
      <c r="P1335" s="37" t="s">
        <v>190</v>
      </c>
      <c r="Q1335" s="37">
        <v>2</v>
      </c>
      <c r="R1335" s="13" t="s">
        <v>55</v>
      </c>
      <c r="S1335" s="13" t="s">
        <v>63</v>
      </c>
      <c r="T1335" s="13" t="s">
        <v>42</v>
      </c>
      <c r="U1335" s="13" t="s">
        <v>52</v>
      </c>
      <c r="V1335" s="13" t="s">
        <v>42</v>
      </c>
      <c r="W1335" s="13" t="s">
        <v>135</v>
      </c>
      <c r="X1335" s="13" t="s">
        <v>106</v>
      </c>
      <c r="Y1335" s="13" t="s">
        <v>41</v>
      </c>
      <c r="Z1335" s="13" t="s">
        <v>41</v>
      </c>
      <c r="AA1335" s="13"/>
      <c r="AB1335" s="13">
        <v>0</v>
      </c>
      <c r="AC1335" s="13">
        <v>0</v>
      </c>
      <c r="AD1335" s="13" t="s">
        <v>42</v>
      </c>
      <c r="AE1335" s="13">
        <v>0</v>
      </c>
      <c r="AF1335" s="13" t="s">
        <v>42</v>
      </c>
      <c r="AG1335" s="13">
        <v>2</v>
      </c>
      <c r="AH1335" s="46" t="str">
        <f t="shared" si="42"/>
        <v>-2</v>
      </c>
      <c r="AI1335" s="46" t="s">
        <v>48</v>
      </c>
      <c r="AJ1335" s="46" t="str">
        <f t="shared" si="43"/>
        <v>1</v>
      </c>
      <c r="AK1335" s="13" t="s">
        <v>41</v>
      </c>
      <c r="AL1335" s="13" t="s">
        <v>41</v>
      </c>
      <c r="AM1335" s="13"/>
      <c r="AN1335" s="13">
        <v>101.31965006729475</v>
      </c>
      <c r="AO1335" s="13">
        <v>117.34261838440112</v>
      </c>
      <c r="AP1335" s="13">
        <v>125.13020833333333</v>
      </c>
      <c r="AQ1335" s="13">
        <v>148.05555555555554</v>
      </c>
      <c r="AR1335" s="36">
        <v>58.600775999999996</v>
      </c>
      <c r="AS1335" s="36">
        <v>0</v>
      </c>
      <c r="AT1335" s="36">
        <v>58.600775999999996</v>
      </c>
      <c r="AU1335" s="36">
        <v>58.600775999999996</v>
      </c>
      <c r="AV1335" s="36">
        <v>146.75062500000001</v>
      </c>
      <c r="AW1335" s="36">
        <v>0</v>
      </c>
      <c r="AX1335" s="36">
        <v>146.75062500000001</v>
      </c>
      <c r="AY1335" s="36">
        <v>146.75062500000001</v>
      </c>
      <c r="AZ1335" s="36">
        <v>45811.425000000003</v>
      </c>
      <c r="BA1335" s="36" t="s">
        <v>50</v>
      </c>
      <c r="BB1335" s="36">
        <v>42711.4</v>
      </c>
      <c r="BC1335" s="36">
        <v>49600.3</v>
      </c>
      <c r="BD1335" s="36">
        <v>45.939275500000001</v>
      </c>
      <c r="BE1335" s="36">
        <v>17.906065727093729</v>
      </c>
      <c r="BF1335" s="36">
        <v>33.277775000000005</v>
      </c>
      <c r="BG1335" s="36">
        <v>58.600775999999996</v>
      </c>
      <c r="BH1335" s="36">
        <v>139.524811</v>
      </c>
      <c r="BI1335" s="36">
        <v>10.218844157985403</v>
      </c>
      <c r="BJ1335" s="36">
        <v>132.29899699999999</v>
      </c>
      <c r="BK1335" s="36">
        <v>146.75062500000001</v>
      </c>
      <c r="BL1335" s="36">
        <v>36741</v>
      </c>
      <c r="BM1335" s="36">
        <v>4746.1990476590845</v>
      </c>
      <c r="BN1335" s="36">
        <v>33066.9</v>
      </c>
      <c r="BO1335" s="36">
        <v>42711.4</v>
      </c>
      <c r="BP1335" s="36">
        <v>33.172243499999993</v>
      </c>
      <c r="BQ1335" s="36">
        <v>35.961375532745031</v>
      </c>
      <c r="BR1335" s="36">
        <v>7.7437109999999976</v>
      </c>
      <c r="BS1335" s="36">
        <v>58.600775999999996</v>
      </c>
      <c r="BT1335" s="36">
        <v>135.9399885</v>
      </c>
      <c r="BU1335" s="36">
        <v>15.288548756185619</v>
      </c>
      <c r="BV1335" s="36">
        <v>125.129352</v>
      </c>
      <c r="BW1335" s="36">
        <v>146.75062500000001</v>
      </c>
      <c r="BX1335" s="36">
        <v>27082.118750000005</v>
      </c>
      <c r="BY1335" s="36">
        <v>9650.167723531611</v>
      </c>
      <c r="BZ1335" s="36">
        <v>16533.400000000001</v>
      </c>
      <c r="CA1335" s="36">
        <v>42711.4</v>
      </c>
      <c r="CB1335" s="36"/>
      <c r="CC1335" s="40">
        <v>22.369</v>
      </c>
      <c r="CD1335" s="40">
        <v>80.742000000000004</v>
      </c>
      <c r="CE1335" s="40">
        <v>22.13</v>
      </c>
    </row>
    <row r="1336" spans="1:83" s="5" customFormat="1">
      <c r="A1336" s="13" t="s">
        <v>601</v>
      </c>
      <c r="B1336" s="13">
        <v>3</v>
      </c>
      <c r="C1336" s="13">
        <v>3</v>
      </c>
      <c r="D1336" s="13" t="s">
        <v>58</v>
      </c>
      <c r="E1336" s="35" t="s">
        <v>532</v>
      </c>
      <c r="F1336" s="13"/>
      <c r="G1336" s="36"/>
      <c r="H1336" s="13"/>
      <c r="I1336" s="37">
        <v>21</v>
      </c>
      <c r="J1336" s="37" t="s">
        <v>38</v>
      </c>
      <c r="K1336" s="38">
        <v>43598</v>
      </c>
      <c r="L1336" s="39">
        <v>0.35069444444444442</v>
      </c>
      <c r="M1336" s="37" t="s">
        <v>39</v>
      </c>
      <c r="N1336" s="37" t="s">
        <v>188</v>
      </c>
      <c r="O1336" s="37" t="s">
        <v>188</v>
      </c>
      <c r="P1336" s="37" t="s">
        <v>190</v>
      </c>
      <c r="Q1336" s="37">
        <v>3</v>
      </c>
      <c r="R1336" s="13" t="s">
        <v>55</v>
      </c>
      <c r="S1336" s="13" t="s">
        <v>63</v>
      </c>
      <c r="T1336" s="13" t="s">
        <v>42</v>
      </c>
      <c r="U1336" s="13" t="s">
        <v>52</v>
      </c>
      <c r="V1336" s="13" t="s">
        <v>42</v>
      </c>
      <c r="W1336" s="13" t="s">
        <v>135</v>
      </c>
      <c r="X1336" s="13" t="s">
        <v>106</v>
      </c>
      <c r="Y1336" s="13" t="s">
        <v>41</v>
      </c>
      <c r="Z1336" s="13" t="s">
        <v>41</v>
      </c>
      <c r="AA1336" s="13"/>
      <c r="AB1336" s="13">
        <v>0</v>
      </c>
      <c r="AC1336" s="13">
        <v>0</v>
      </c>
      <c r="AD1336" s="13" t="s">
        <v>42</v>
      </c>
      <c r="AE1336" s="13">
        <v>0</v>
      </c>
      <c r="AF1336" s="13" t="s">
        <v>42</v>
      </c>
      <c r="AG1336" s="13">
        <v>2</v>
      </c>
      <c r="AH1336" s="46" t="str">
        <f t="shared" si="42"/>
        <v>-2</v>
      </c>
      <c r="AI1336" s="46" t="s">
        <v>48</v>
      </c>
      <c r="AJ1336" s="46" t="str">
        <f t="shared" si="43"/>
        <v>1</v>
      </c>
      <c r="AK1336" s="13" t="s">
        <v>41</v>
      </c>
      <c r="AL1336" s="13" t="s">
        <v>41</v>
      </c>
      <c r="AM1336" s="13"/>
      <c r="AN1336" s="13">
        <v>101.31965006729475</v>
      </c>
      <c r="AO1336" s="13">
        <v>117.34261838440112</v>
      </c>
      <c r="AP1336" s="13">
        <v>125.13020833333333</v>
      </c>
      <c r="AQ1336" s="13">
        <v>148.05555555555554</v>
      </c>
      <c r="AR1336" s="36">
        <v>77.679789499999998</v>
      </c>
      <c r="AS1336" s="36">
        <v>8.9880491449046218</v>
      </c>
      <c r="AT1336" s="36">
        <v>71.32427899999999</v>
      </c>
      <c r="AU1336" s="36">
        <v>84.035300000000007</v>
      </c>
      <c r="AV1336" s="36">
        <v>157.64587999999998</v>
      </c>
      <c r="AW1336" s="36">
        <v>5.1099382669429705</v>
      </c>
      <c r="AX1336" s="36">
        <v>154.03260799999998</v>
      </c>
      <c r="AY1336" s="36">
        <v>161.259152</v>
      </c>
      <c r="AZ1336" s="36">
        <v>53044.800000000003</v>
      </c>
      <c r="BA1336" s="36" t="s">
        <v>50</v>
      </c>
      <c r="BB1336" s="36">
        <v>49600.3</v>
      </c>
      <c r="BC1336" s="36">
        <v>55111.5</v>
      </c>
      <c r="BD1336" s="36">
        <v>84.02905899999999</v>
      </c>
      <c r="BE1336" s="36">
        <v>17.96727218296655</v>
      </c>
      <c r="BF1336" s="36">
        <v>71.32427899999999</v>
      </c>
      <c r="BG1336" s="36">
        <v>96.733839000000003</v>
      </c>
      <c r="BH1336" s="36">
        <v>161.32408049999998</v>
      </c>
      <c r="BI1336" s="36">
        <v>10.311699299170474</v>
      </c>
      <c r="BJ1336" s="36">
        <v>154.03260799999998</v>
      </c>
      <c r="BK1336" s="36">
        <v>168.61555300000001</v>
      </c>
      <c r="BL1336" s="36">
        <v>57867.033333333326</v>
      </c>
      <c r="BM1336" s="36">
        <v>15193.21019293379</v>
      </c>
      <c r="BN1336" s="36">
        <v>49600.3</v>
      </c>
      <c r="BO1336" s="36">
        <v>88178.4</v>
      </c>
      <c r="BP1336" s="36">
        <v>64.962527499999993</v>
      </c>
      <c r="BQ1336" s="36">
        <v>8.996875251747376</v>
      </c>
      <c r="BR1336" s="36">
        <v>58.600775999999996</v>
      </c>
      <c r="BS1336" s="36">
        <v>71.32427899999999</v>
      </c>
      <c r="BT1336" s="36">
        <v>150.3916165</v>
      </c>
      <c r="BU1336" s="36">
        <v>5.1491395597851364</v>
      </c>
      <c r="BV1336" s="36">
        <v>146.75062500000001</v>
      </c>
      <c r="BW1336" s="36">
        <v>154.03260799999998</v>
      </c>
      <c r="BX1336" s="36">
        <v>60794.850000000013</v>
      </c>
      <c r="BY1336" s="36">
        <v>13703.050311177602</v>
      </c>
      <c r="BZ1336" s="36">
        <v>44089.2</v>
      </c>
      <c r="CA1336" s="36">
        <v>88178.4</v>
      </c>
      <c r="CB1336" s="36"/>
      <c r="CC1336" s="40">
        <v>22.847999999999999</v>
      </c>
      <c r="CD1336" s="40">
        <v>79.763999999999996</v>
      </c>
      <c r="CE1336" s="40">
        <v>22.705000000000002</v>
      </c>
    </row>
    <row r="1337" spans="1:83" s="5" customFormat="1">
      <c r="A1337" s="13" t="s">
        <v>601</v>
      </c>
      <c r="B1337" s="13">
        <v>3</v>
      </c>
      <c r="C1337" s="13">
        <v>3</v>
      </c>
      <c r="D1337" s="13" t="s">
        <v>58</v>
      </c>
      <c r="E1337" s="35" t="s">
        <v>532</v>
      </c>
      <c r="F1337" s="13"/>
      <c r="G1337" s="36"/>
      <c r="H1337" s="13"/>
      <c r="I1337" s="37">
        <v>21</v>
      </c>
      <c r="J1337" s="37" t="s">
        <v>38</v>
      </c>
      <c r="K1337" s="38">
        <v>43598</v>
      </c>
      <c r="L1337" s="39">
        <v>0.3611111111111111</v>
      </c>
      <c r="M1337" s="37" t="s">
        <v>39</v>
      </c>
      <c r="N1337" s="37" t="s">
        <v>188</v>
      </c>
      <c r="O1337" s="37" t="s">
        <v>188</v>
      </c>
      <c r="P1337" s="37" t="s">
        <v>190</v>
      </c>
      <c r="Q1337" s="37">
        <v>4</v>
      </c>
      <c r="R1337" s="13" t="s">
        <v>55</v>
      </c>
      <c r="S1337" s="13" t="s">
        <v>63</v>
      </c>
      <c r="T1337" s="13" t="s">
        <v>42</v>
      </c>
      <c r="U1337" s="13" t="s">
        <v>52</v>
      </c>
      <c r="V1337" s="13" t="s">
        <v>42</v>
      </c>
      <c r="W1337" s="13" t="s">
        <v>135</v>
      </c>
      <c r="X1337" s="13" t="s">
        <v>106</v>
      </c>
      <c r="Y1337" s="13" t="s">
        <v>41</v>
      </c>
      <c r="Z1337" s="13" t="s">
        <v>41</v>
      </c>
      <c r="AA1337" s="13"/>
      <c r="AB1337" s="13">
        <v>0</v>
      </c>
      <c r="AC1337" s="13">
        <v>0</v>
      </c>
      <c r="AD1337" s="13" t="s">
        <v>42</v>
      </c>
      <c r="AE1337" s="13" t="s">
        <v>57</v>
      </c>
      <c r="AF1337" s="13" t="s">
        <v>42</v>
      </c>
      <c r="AG1337" s="13">
        <v>2</v>
      </c>
      <c r="AH1337" s="46" t="str">
        <f t="shared" si="42"/>
        <v>-2</v>
      </c>
      <c r="AI1337" s="46" t="s">
        <v>48</v>
      </c>
      <c r="AJ1337" s="46" t="str">
        <f t="shared" si="43"/>
        <v>1</v>
      </c>
      <c r="AK1337" s="13" t="s">
        <v>41</v>
      </c>
      <c r="AL1337" s="13" t="s">
        <v>41</v>
      </c>
      <c r="AM1337" s="13"/>
      <c r="AN1337" s="13">
        <v>101.31965006729475</v>
      </c>
      <c r="AO1337" s="13">
        <v>117.34261838440112</v>
      </c>
      <c r="AP1337" s="13">
        <v>125.13020833333333</v>
      </c>
      <c r="AQ1337" s="13">
        <v>148.05555555555554</v>
      </c>
      <c r="AR1337" s="36">
        <v>58.600775999999996</v>
      </c>
      <c r="AS1337" s="36">
        <v>0</v>
      </c>
      <c r="AT1337" s="36">
        <v>58.600775999999996</v>
      </c>
      <c r="AU1337" s="36">
        <v>58.600775999999996</v>
      </c>
      <c r="AV1337" s="36">
        <v>146.75062500000001</v>
      </c>
      <c r="AW1337" s="36">
        <v>0</v>
      </c>
      <c r="AX1337" s="36">
        <v>146.75062500000001</v>
      </c>
      <c r="AY1337" s="36">
        <v>146.75062500000001</v>
      </c>
      <c r="AZ1337" s="36">
        <v>32722.45</v>
      </c>
      <c r="BA1337" s="36" t="s">
        <v>50</v>
      </c>
      <c r="BB1337" s="36">
        <v>30311.3</v>
      </c>
      <c r="BC1337" s="36">
        <v>34444.699999999997</v>
      </c>
      <c r="BD1337" s="36">
        <v>58.600775999999996</v>
      </c>
      <c r="BE1337" s="36">
        <v>0</v>
      </c>
      <c r="BF1337" s="36">
        <v>58.600775999999996</v>
      </c>
      <c r="BG1337" s="36">
        <v>58.600775999999996</v>
      </c>
      <c r="BH1337" s="36">
        <v>146.75062500000001</v>
      </c>
      <c r="BI1337" s="36">
        <v>0</v>
      </c>
      <c r="BJ1337" s="36">
        <v>146.75062500000001</v>
      </c>
      <c r="BK1337" s="36">
        <v>146.75062500000001</v>
      </c>
      <c r="BL1337" s="36">
        <v>36511.35</v>
      </c>
      <c r="BM1337" s="36">
        <v>1445.0011581310239</v>
      </c>
      <c r="BN1337" s="36">
        <v>34444.699999999997</v>
      </c>
      <c r="BO1337" s="36">
        <v>38578</v>
      </c>
      <c r="BP1337" s="36">
        <v>64.962527499999993</v>
      </c>
      <c r="BQ1337" s="36">
        <v>8.996875251747376</v>
      </c>
      <c r="BR1337" s="36">
        <v>58.600775999999996</v>
      </c>
      <c r="BS1337" s="36">
        <v>71.32427899999999</v>
      </c>
      <c r="BT1337" s="36">
        <v>150.3916165</v>
      </c>
      <c r="BU1337" s="36">
        <v>5.1491395597851364</v>
      </c>
      <c r="BV1337" s="36">
        <v>146.75062500000001</v>
      </c>
      <c r="BW1337" s="36">
        <v>154.03260799999998</v>
      </c>
      <c r="BX1337" s="36">
        <v>44605.849999999991</v>
      </c>
      <c r="BY1337" s="36">
        <v>7904.7871272202847</v>
      </c>
      <c r="BZ1337" s="36">
        <v>34444.699999999997</v>
      </c>
      <c r="CA1337" s="36">
        <v>55111.5</v>
      </c>
      <c r="CB1337" s="36"/>
      <c r="CC1337" s="40">
        <v>23.304000000000002</v>
      </c>
      <c r="CD1337" s="40">
        <v>78.257999999999996</v>
      </c>
      <c r="CE1337" s="40">
        <v>23.256</v>
      </c>
    </row>
    <row r="1338" spans="1:83" s="5" customFormat="1">
      <c r="A1338" s="13" t="s">
        <v>601</v>
      </c>
      <c r="B1338" s="13">
        <v>3</v>
      </c>
      <c r="C1338" s="13">
        <v>7</v>
      </c>
      <c r="D1338" s="13" t="s">
        <v>78</v>
      </c>
      <c r="E1338" s="35" t="s">
        <v>533</v>
      </c>
      <c r="F1338" s="13"/>
      <c r="G1338" s="36"/>
      <c r="H1338" s="13"/>
      <c r="I1338" s="37">
        <v>23</v>
      </c>
      <c r="J1338" s="37" t="s">
        <v>70</v>
      </c>
      <c r="K1338" s="38">
        <v>43598</v>
      </c>
      <c r="L1338" s="39">
        <v>0.32916666666666666</v>
      </c>
      <c r="M1338" s="37" t="s">
        <v>93</v>
      </c>
      <c r="N1338" s="37" t="s">
        <v>534</v>
      </c>
      <c r="O1338" s="37" t="s">
        <v>535</v>
      </c>
      <c r="P1338" s="37" t="s">
        <v>190</v>
      </c>
      <c r="Q1338" s="37">
        <v>1</v>
      </c>
      <c r="R1338" s="13" t="s">
        <v>55</v>
      </c>
      <c r="S1338" s="13" t="s">
        <v>63</v>
      </c>
      <c r="T1338" s="13" t="s">
        <v>42</v>
      </c>
      <c r="U1338" s="13" t="s">
        <v>45</v>
      </c>
      <c r="V1338" s="13" t="s">
        <v>41</v>
      </c>
      <c r="W1338" s="13" t="s">
        <v>72</v>
      </c>
      <c r="X1338" s="13" t="s">
        <v>76</v>
      </c>
      <c r="Y1338" s="13" t="s">
        <v>41</v>
      </c>
      <c r="Z1338" s="13" t="s">
        <v>41</v>
      </c>
      <c r="AA1338" s="13"/>
      <c r="AB1338" s="13">
        <v>0</v>
      </c>
      <c r="AC1338" s="13">
        <v>0</v>
      </c>
      <c r="AD1338" s="13" t="s">
        <v>42</v>
      </c>
      <c r="AE1338" s="13">
        <v>1</v>
      </c>
      <c r="AF1338" s="13" t="s">
        <v>41</v>
      </c>
      <c r="AG1338" s="13">
        <v>1</v>
      </c>
      <c r="AH1338" s="46" t="str">
        <f t="shared" si="42"/>
        <v>-1</v>
      </c>
      <c r="AI1338" s="46" t="s">
        <v>77</v>
      </c>
      <c r="AJ1338" s="46" t="str">
        <f t="shared" si="43"/>
        <v>0</v>
      </c>
      <c r="AK1338" s="13" t="s">
        <v>41</v>
      </c>
      <c r="AL1338" s="13" t="s">
        <v>41</v>
      </c>
      <c r="AM1338" s="13"/>
      <c r="AN1338" s="13">
        <v>101.31965006729475</v>
      </c>
      <c r="AO1338" s="13">
        <v>117.34261838440112</v>
      </c>
      <c r="AP1338" s="13">
        <v>125.13020833333333</v>
      </c>
      <c r="AQ1338" s="13">
        <v>148.05555555555554</v>
      </c>
      <c r="AR1338" s="36">
        <v>172.92722900000004</v>
      </c>
      <c r="AS1338" s="36">
        <v>6.2551075985695279</v>
      </c>
      <c r="AT1338" s="36">
        <v>168.50420000000003</v>
      </c>
      <c r="AU1338" s="36">
        <v>177.35025800000005</v>
      </c>
      <c r="AV1338" s="36">
        <v>282.99853940000003</v>
      </c>
      <c r="AW1338" s="36">
        <v>16.942371249639393</v>
      </c>
      <c r="AX1338" s="36">
        <v>271.01847379999998</v>
      </c>
      <c r="AY1338" s="36">
        <v>294.97860500000002</v>
      </c>
      <c r="AZ1338" s="36">
        <v>16877.849999999999</v>
      </c>
      <c r="BA1338" s="36" t="s">
        <v>50</v>
      </c>
      <c r="BB1338" s="36">
        <v>16533.400000000001</v>
      </c>
      <c r="BC1338" s="36">
        <v>17222.3</v>
      </c>
      <c r="BD1338" s="36">
        <v>155.04633275000003</v>
      </c>
      <c r="BE1338" s="36">
        <v>19.032298385566698</v>
      </c>
      <c r="BF1338" s="36">
        <v>141.58846550000004</v>
      </c>
      <c r="BG1338" s="36">
        <v>168.50420000000003</v>
      </c>
      <c r="BH1338" s="36">
        <v>265.03031329999999</v>
      </c>
      <c r="BI1338" s="36">
        <v>8.4685377927668029</v>
      </c>
      <c r="BJ1338" s="36">
        <v>259.04215280000005</v>
      </c>
      <c r="BK1338" s="36">
        <v>271.01847379999998</v>
      </c>
      <c r="BL1338" s="36">
        <v>18370.466666666664</v>
      </c>
      <c r="BM1338" s="36">
        <v>711.49286058727705</v>
      </c>
      <c r="BN1338" s="36">
        <v>17222.3</v>
      </c>
      <c r="BO1338" s="36">
        <v>19289</v>
      </c>
      <c r="BP1338" s="36">
        <v>132.61118475000001</v>
      </c>
      <c r="BQ1338" s="36">
        <v>50.76038896101435</v>
      </c>
      <c r="BR1338" s="36">
        <v>96.718169500000016</v>
      </c>
      <c r="BS1338" s="36">
        <v>168.50420000000003</v>
      </c>
      <c r="BT1338" s="36">
        <v>223.29950179999997</v>
      </c>
      <c r="BU1338" s="36">
        <v>67.484817384902016</v>
      </c>
      <c r="BV1338" s="36">
        <v>175.58052979999999</v>
      </c>
      <c r="BW1338" s="36">
        <v>271.01847379999998</v>
      </c>
      <c r="BX1338" s="36">
        <v>14531.331250000001</v>
      </c>
      <c r="BY1338" s="36">
        <v>3852.4993858911384</v>
      </c>
      <c r="BZ1338" s="36">
        <v>9644.5</v>
      </c>
      <c r="CA1338" s="36">
        <v>19289</v>
      </c>
      <c r="CB1338" s="36"/>
      <c r="CC1338" s="40">
        <v>22.393000000000001</v>
      </c>
      <c r="CD1338" s="40">
        <v>81.765000000000001</v>
      </c>
      <c r="CE1338" s="40">
        <v>22.13</v>
      </c>
    </row>
    <row r="1339" spans="1:83">
      <c r="A1339" s="13" t="s">
        <v>601</v>
      </c>
      <c r="B1339" s="13">
        <v>3</v>
      </c>
      <c r="C1339" s="13">
        <v>7</v>
      </c>
      <c r="D1339" s="13" t="s">
        <v>78</v>
      </c>
      <c r="E1339" s="35" t="s">
        <v>533</v>
      </c>
      <c r="F1339" s="13"/>
      <c r="G1339" s="36"/>
      <c r="H1339" s="13"/>
      <c r="I1339" s="37">
        <v>23</v>
      </c>
      <c r="J1339" s="37" t="s">
        <v>70</v>
      </c>
      <c r="K1339" s="38">
        <v>43598</v>
      </c>
      <c r="L1339" s="39">
        <v>0.33958333333333335</v>
      </c>
      <c r="M1339" s="37" t="s">
        <v>93</v>
      </c>
      <c r="N1339" s="37" t="s">
        <v>534</v>
      </c>
      <c r="O1339" s="37" t="s">
        <v>535</v>
      </c>
      <c r="P1339" s="37" t="s">
        <v>190</v>
      </c>
      <c r="Q1339" s="37">
        <v>2</v>
      </c>
      <c r="R1339" s="13" t="s">
        <v>55</v>
      </c>
      <c r="S1339" s="13" t="s">
        <v>63</v>
      </c>
      <c r="T1339" s="13" t="s">
        <v>42</v>
      </c>
      <c r="U1339" s="13" t="s">
        <v>45</v>
      </c>
      <c r="V1339" s="13" t="s">
        <v>42</v>
      </c>
      <c r="W1339" s="13" t="s">
        <v>66</v>
      </c>
      <c r="X1339" s="13" t="s">
        <v>76</v>
      </c>
      <c r="Y1339" s="13" t="s">
        <v>41</v>
      </c>
      <c r="Z1339" s="13" t="s">
        <v>41</v>
      </c>
      <c r="AA1339" s="13"/>
      <c r="AB1339" s="13">
        <v>0</v>
      </c>
      <c r="AC1339" s="13">
        <v>0</v>
      </c>
      <c r="AD1339" s="13" t="s">
        <v>42</v>
      </c>
      <c r="AE1339" s="13">
        <v>1</v>
      </c>
      <c r="AF1339" s="13" t="s">
        <v>42</v>
      </c>
      <c r="AG1339" s="13">
        <v>0</v>
      </c>
      <c r="AH1339" s="46" t="str">
        <f t="shared" si="42"/>
        <v>0</v>
      </c>
      <c r="AI1339" s="46" t="s">
        <v>77</v>
      </c>
      <c r="AJ1339" s="46" t="str">
        <f t="shared" si="43"/>
        <v>0</v>
      </c>
      <c r="AK1339" s="13" t="s">
        <v>41</v>
      </c>
      <c r="AL1339" s="13" t="s">
        <v>41</v>
      </c>
      <c r="AN1339" s="13">
        <v>101.31965006729475</v>
      </c>
      <c r="AO1339" s="13">
        <v>117.34261838440112</v>
      </c>
      <c r="AP1339" s="13">
        <v>125.13020833333333</v>
      </c>
      <c r="AQ1339" s="13">
        <v>148.05555555555554</v>
      </c>
      <c r="AR1339" s="36">
        <v>447.11714499999999</v>
      </c>
      <c r="AS1339" s="36">
        <v>6.1203104186583781</v>
      </c>
      <c r="AT1339" s="36">
        <v>442.78943199999998</v>
      </c>
      <c r="AU1339" s="36">
        <v>451.44485800000001</v>
      </c>
      <c r="AV1339" s="36">
        <v>847.68908050000005</v>
      </c>
      <c r="AW1339" s="36">
        <v>68.323589287223186</v>
      </c>
      <c r="AX1339" s="36">
        <v>799.37700719999998</v>
      </c>
      <c r="AY1339" s="36">
        <v>896.00115380000011</v>
      </c>
      <c r="AZ1339" s="36">
        <v>45811.425000000003</v>
      </c>
      <c r="BA1339" s="36" t="s">
        <v>50</v>
      </c>
      <c r="BB1339" s="36">
        <v>42711.4</v>
      </c>
      <c r="BC1339" s="36">
        <v>49600.3</v>
      </c>
      <c r="BD1339" s="36">
        <v>363.52728474999998</v>
      </c>
      <c r="BE1339" s="36">
        <v>112.09360362376323</v>
      </c>
      <c r="BF1339" s="36">
        <v>284.26513749999998</v>
      </c>
      <c r="BG1339" s="36">
        <v>442.78943199999998</v>
      </c>
      <c r="BH1339" s="36">
        <v>661.0090285</v>
      </c>
      <c r="BI1339" s="36">
        <v>195.68187207569144</v>
      </c>
      <c r="BJ1339" s="36">
        <v>522.64104980000002</v>
      </c>
      <c r="BK1339" s="36">
        <v>799.37700719999998</v>
      </c>
      <c r="BL1339" s="36">
        <v>36741</v>
      </c>
      <c r="BM1339" s="36">
        <v>4746.1990476590845</v>
      </c>
      <c r="BN1339" s="36">
        <v>33066.9</v>
      </c>
      <c r="BO1339" s="36">
        <v>42711.4</v>
      </c>
      <c r="BP1339" s="36">
        <v>305.646816</v>
      </c>
      <c r="BQ1339" s="36">
        <v>193.94894752652536</v>
      </c>
      <c r="BR1339" s="36">
        <v>168.50420000000003</v>
      </c>
      <c r="BS1339" s="36">
        <v>442.78943199999998</v>
      </c>
      <c r="BT1339" s="36">
        <v>535.19774050000001</v>
      </c>
      <c r="BU1339" s="36">
        <v>373.60590186491891</v>
      </c>
      <c r="BV1339" s="36">
        <v>271.01847379999998</v>
      </c>
      <c r="BW1339" s="36">
        <v>799.37700719999998</v>
      </c>
      <c r="BX1339" s="36">
        <v>27082.118750000005</v>
      </c>
      <c r="BY1339" s="36">
        <v>9650.167723531611</v>
      </c>
      <c r="BZ1339" s="36">
        <v>16533.400000000001</v>
      </c>
      <c r="CA1339" s="36">
        <v>42711.4</v>
      </c>
      <c r="CB1339" s="36"/>
      <c r="CC1339" s="40">
        <v>22.369</v>
      </c>
      <c r="CD1339" s="40">
        <v>80.742000000000004</v>
      </c>
      <c r="CE1339" s="40">
        <v>22.13</v>
      </c>
    </row>
    <row r="1340" spans="1:83">
      <c r="A1340" s="13" t="s">
        <v>601</v>
      </c>
      <c r="B1340" s="13">
        <v>3</v>
      </c>
      <c r="C1340" s="13">
        <v>7</v>
      </c>
      <c r="D1340" s="13" t="s">
        <v>78</v>
      </c>
      <c r="E1340" s="35" t="s">
        <v>533</v>
      </c>
      <c r="F1340" s="13"/>
      <c r="G1340" s="36"/>
      <c r="H1340" s="13"/>
      <c r="I1340" s="37">
        <v>23</v>
      </c>
      <c r="J1340" s="37" t="s">
        <v>70</v>
      </c>
      <c r="K1340" s="38">
        <v>43598</v>
      </c>
      <c r="L1340" s="39">
        <v>0.35069444444444442</v>
      </c>
      <c r="M1340" s="37" t="s">
        <v>93</v>
      </c>
      <c r="N1340" s="37" t="s">
        <v>534</v>
      </c>
      <c r="O1340" s="37" t="s">
        <v>535</v>
      </c>
      <c r="P1340" s="37" t="s">
        <v>190</v>
      </c>
      <c r="Q1340" s="37">
        <v>3</v>
      </c>
      <c r="R1340" s="13" t="s">
        <v>51</v>
      </c>
      <c r="S1340" s="13" t="s">
        <v>127</v>
      </c>
      <c r="T1340" s="13" t="s">
        <v>42</v>
      </c>
      <c r="U1340" s="13" t="s">
        <v>45</v>
      </c>
      <c r="V1340" s="13" t="s">
        <v>41</v>
      </c>
      <c r="W1340" s="13" t="s">
        <v>66</v>
      </c>
      <c r="X1340" s="13" t="s">
        <v>76</v>
      </c>
      <c r="Y1340" s="13" t="s">
        <v>41</v>
      </c>
      <c r="Z1340" s="13" t="s">
        <v>41</v>
      </c>
      <c r="AA1340" s="13"/>
      <c r="AB1340" s="13">
        <v>2</v>
      </c>
      <c r="AC1340" s="13">
        <v>-1</v>
      </c>
      <c r="AD1340" s="13" t="s">
        <v>42</v>
      </c>
      <c r="AE1340" s="13">
        <v>1</v>
      </c>
      <c r="AF1340" s="13" t="s">
        <v>41</v>
      </c>
      <c r="AG1340" s="13">
        <v>0</v>
      </c>
      <c r="AH1340" s="46" t="str">
        <f t="shared" si="42"/>
        <v>0</v>
      </c>
      <c r="AI1340" s="46" t="s">
        <v>77</v>
      </c>
      <c r="AJ1340" s="46" t="str">
        <f t="shared" si="43"/>
        <v>0</v>
      </c>
      <c r="AK1340" s="13" t="s">
        <v>41</v>
      </c>
      <c r="AL1340" s="13" t="s">
        <v>41</v>
      </c>
      <c r="AN1340" s="13">
        <v>101.31965006729475</v>
      </c>
      <c r="AO1340" s="13">
        <v>117.34261838440112</v>
      </c>
      <c r="AP1340" s="13">
        <v>125.13020833333333</v>
      </c>
      <c r="AQ1340" s="13">
        <v>148.05555555555554</v>
      </c>
      <c r="AR1340" s="36">
        <v>521.12948100000006</v>
      </c>
      <c r="AS1340" s="36">
        <v>73.780201785727911</v>
      </c>
      <c r="AT1340" s="36">
        <v>468.959</v>
      </c>
      <c r="AU1340" s="36">
        <v>573.29996200000005</v>
      </c>
      <c r="AV1340" s="36">
        <v>1381.2840392999999</v>
      </c>
      <c r="AW1340" s="36">
        <v>34.416727639300682</v>
      </c>
      <c r="AX1340" s="36">
        <v>1356.9477377999999</v>
      </c>
      <c r="AY1340" s="36">
        <v>1405.6203407999999</v>
      </c>
      <c r="AZ1340" s="36">
        <v>53044.800000000003</v>
      </c>
      <c r="BA1340" s="36" t="s">
        <v>50</v>
      </c>
      <c r="BB1340" s="36">
        <v>49600.3</v>
      </c>
      <c r="BC1340" s="36">
        <v>55111.5</v>
      </c>
      <c r="BD1340" s="36">
        <v>482.07120275</v>
      </c>
      <c r="BE1340" s="36">
        <v>18.543454961635824</v>
      </c>
      <c r="BF1340" s="36">
        <v>468.959</v>
      </c>
      <c r="BG1340" s="36">
        <v>495.18340550000005</v>
      </c>
      <c r="BH1340" s="36">
        <v>1472.7055929000001</v>
      </c>
      <c r="BI1340" s="36">
        <v>94.872873355038379</v>
      </c>
      <c r="BJ1340" s="36">
        <v>1405.6203407999999</v>
      </c>
      <c r="BK1340" s="36">
        <v>1539.7908450000002</v>
      </c>
      <c r="BL1340" s="36">
        <v>57867.033333333326</v>
      </c>
      <c r="BM1340" s="36">
        <v>15193.21019293379</v>
      </c>
      <c r="BN1340" s="36">
        <v>49600.3</v>
      </c>
      <c r="BO1340" s="36">
        <v>88178.4</v>
      </c>
      <c r="BP1340" s="36">
        <v>460.20192900000001</v>
      </c>
      <c r="BQ1340" s="36">
        <v>12.384368574864116</v>
      </c>
      <c r="BR1340" s="36">
        <v>451.44485800000001</v>
      </c>
      <c r="BS1340" s="36">
        <v>468.959</v>
      </c>
      <c r="BT1340" s="36">
        <v>1138.7061144999998</v>
      </c>
      <c r="BU1340" s="36">
        <v>377.47371882378212</v>
      </c>
      <c r="BV1340" s="36">
        <v>871.7918881999999</v>
      </c>
      <c r="BW1340" s="36">
        <v>1405.6203407999999</v>
      </c>
      <c r="BX1340" s="36">
        <v>60794.850000000013</v>
      </c>
      <c r="BY1340" s="36">
        <v>13703.050311177602</v>
      </c>
      <c r="BZ1340" s="36">
        <v>44089.2</v>
      </c>
      <c r="CA1340" s="36">
        <v>88178.4</v>
      </c>
      <c r="CB1340" s="36"/>
      <c r="CC1340" s="40">
        <v>22.847999999999999</v>
      </c>
      <c r="CD1340" s="40">
        <v>79.763999999999996</v>
      </c>
      <c r="CE1340" s="40">
        <v>22.705000000000002</v>
      </c>
    </row>
    <row r="1341" spans="1:83">
      <c r="A1341" s="13" t="s">
        <v>601</v>
      </c>
      <c r="B1341" s="13">
        <v>3</v>
      </c>
      <c r="C1341" s="13">
        <v>7</v>
      </c>
      <c r="D1341" s="13" t="s">
        <v>78</v>
      </c>
      <c r="E1341" s="35" t="s">
        <v>533</v>
      </c>
      <c r="F1341" s="13"/>
      <c r="G1341" s="36"/>
      <c r="H1341" s="13"/>
      <c r="I1341" s="37">
        <v>23</v>
      </c>
      <c r="J1341" s="37" t="s">
        <v>70</v>
      </c>
      <c r="K1341" s="38">
        <v>43598</v>
      </c>
      <c r="L1341" s="39">
        <v>0.3611111111111111</v>
      </c>
      <c r="M1341" s="37" t="s">
        <v>93</v>
      </c>
      <c r="N1341" s="37" t="s">
        <v>534</v>
      </c>
      <c r="O1341" s="37" t="s">
        <v>535</v>
      </c>
      <c r="P1341" s="37" t="s">
        <v>190</v>
      </c>
      <c r="Q1341" s="37">
        <v>4</v>
      </c>
      <c r="R1341" s="13" t="s">
        <v>55</v>
      </c>
      <c r="S1341" s="13" t="s">
        <v>63</v>
      </c>
      <c r="T1341" s="13" t="s">
        <v>42</v>
      </c>
      <c r="U1341" s="13" t="s">
        <v>52</v>
      </c>
      <c r="V1341" s="13" t="s">
        <v>42</v>
      </c>
      <c r="W1341" s="13" t="s">
        <v>66</v>
      </c>
      <c r="X1341" s="13" t="s">
        <v>76</v>
      </c>
      <c r="Y1341" s="13" t="s">
        <v>41</v>
      </c>
      <c r="Z1341" s="13" t="s">
        <v>41</v>
      </c>
      <c r="AA1341" s="13"/>
      <c r="AB1341" s="13">
        <v>0</v>
      </c>
      <c r="AC1341" s="13">
        <v>0</v>
      </c>
      <c r="AD1341" s="13" t="s">
        <v>42</v>
      </c>
      <c r="AE1341" s="13">
        <v>0</v>
      </c>
      <c r="AF1341" s="13" t="s">
        <v>42</v>
      </c>
      <c r="AG1341" s="13">
        <v>0</v>
      </c>
      <c r="AH1341" s="46" t="str">
        <f t="shared" si="42"/>
        <v>0</v>
      </c>
      <c r="AI1341" s="46" t="s">
        <v>77</v>
      </c>
      <c r="AJ1341" s="46" t="str">
        <f t="shared" si="43"/>
        <v>0</v>
      </c>
      <c r="AK1341" s="13" t="s">
        <v>41</v>
      </c>
      <c r="AL1341" s="13" t="s">
        <v>41</v>
      </c>
      <c r="AN1341" s="13">
        <v>101.31965006729475</v>
      </c>
      <c r="AO1341" s="13">
        <v>117.34261838440112</v>
      </c>
      <c r="AP1341" s="13">
        <v>125.13020833333333</v>
      </c>
      <c r="AQ1341" s="13">
        <v>148.05555555555554</v>
      </c>
      <c r="AR1341" s="36">
        <v>477.62339774999998</v>
      </c>
      <c r="AS1341" s="36">
        <v>37.02204595757317</v>
      </c>
      <c r="AT1341" s="36">
        <v>451.44485800000001</v>
      </c>
      <c r="AU1341" s="36">
        <v>503.80193750000001</v>
      </c>
      <c r="AV1341" s="36">
        <v>1119.9515325000002</v>
      </c>
      <c r="AW1341" s="36">
        <v>25.780868158851149</v>
      </c>
      <c r="AX1341" s="36">
        <v>1101.7217058000001</v>
      </c>
      <c r="AY1341" s="36">
        <v>1138.1813592000001</v>
      </c>
      <c r="AZ1341" s="36">
        <v>32722.45</v>
      </c>
      <c r="BA1341" s="36" t="s">
        <v>50</v>
      </c>
      <c r="BB1341" s="36">
        <v>30311.3</v>
      </c>
      <c r="BC1341" s="36">
        <v>34444.699999999997</v>
      </c>
      <c r="BD1341" s="36">
        <v>468.94651800000003</v>
      </c>
      <c r="BE1341" s="36">
        <v>24.751084936042723</v>
      </c>
      <c r="BF1341" s="36">
        <v>451.44485800000001</v>
      </c>
      <c r="BG1341" s="36">
        <v>486.44817800000004</v>
      </c>
      <c r="BH1341" s="36">
        <v>1125.9536793000002</v>
      </c>
      <c r="BI1341" s="36">
        <v>34.269185566765408</v>
      </c>
      <c r="BJ1341" s="36">
        <v>1101.7217058000001</v>
      </c>
      <c r="BK1341" s="36">
        <v>1150.1856528000001</v>
      </c>
      <c r="BL1341" s="36">
        <v>36511.35</v>
      </c>
      <c r="BM1341" s="36">
        <v>1445.0011581310239</v>
      </c>
      <c r="BN1341" s="36">
        <v>34444.699999999997</v>
      </c>
      <c r="BO1341" s="36">
        <v>38578</v>
      </c>
      <c r="BP1341" s="36">
        <v>460.20192900000001</v>
      </c>
      <c r="BQ1341" s="36">
        <v>12.384368574864116</v>
      </c>
      <c r="BR1341" s="36">
        <v>451.44485800000001</v>
      </c>
      <c r="BS1341" s="36">
        <v>468.959</v>
      </c>
      <c r="BT1341" s="36">
        <v>1253.6710232999999</v>
      </c>
      <c r="BU1341" s="36">
        <v>214.88878560183699</v>
      </c>
      <c r="BV1341" s="36">
        <v>1101.7217058000001</v>
      </c>
      <c r="BW1341" s="36">
        <v>1405.6203407999999</v>
      </c>
      <c r="BX1341" s="36">
        <v>44605.849999999991</v>
      </c>
      <c r="BY1341" s="36">
        <v>7904.7871272202847</v>
      </c>
      <c r="BZ1341" s="36">
        <v>34444.699999999997</v>
      </c>
      <c r="CA1341" s="36">
        <v>55111.5</v>
      </c>
      <c r="CB1341" s="36"/>
      <c r="CC1341" s="40">
        <v>23.304000000000002</v>
      </c>
      <c r="CD1341" s="40">
        <v>78.257999999999996</v>
      </c>
      <c r="CE1341" s="40">
        <v>23.256</v>
      </c>
    </row>
    <row r="1342" spans="1:83">
      <c r="A1342" s="13" t="s">
        <v>601</v>
      </c>
      <c r="B1342" s="13">
        <v>3</v>
      </c>
      <c r="C1342" s="13">
        <v>8</v>
      </c>
      <c r="D1342" s="13" t="s">
        <v>85</v>
      </c>
      <c r="E1342" s="35" t="s">
        <v>536</v>
      </c>
      <c r="F1342" s="13"/>
      <c r="G1342" s="36"/>
      <c r="H1342" s="13"/>
      <c r="I1342" s="37">
        <v>23</v>
      </c>
      <c r="J1342" s="37" t="s">
        <v>38</v>
      </c>
      <c r="K1342" s="38">
        <v>43598</v>
      </c>
      <c r="L1342" s="39">
        <v>0.32916666666666666</v>
      </c>
      <c r="M1342" s="37" t="s">
        <v>39</v>
      </c>
      <c r="N1342" s="37" t="s">
        <v>534</v>
      </c>
      <c r="O1342" s="37" t="s">
        <v>535</v>
      </c>
      <c r="P1342" s="37" t="s">
        <v>190</v>
      </c>
      <c r="Q1342" s="37">
        <v>1</v>
      </c>
      <c r="R1342" s="13" t="s">
        <v>55</v>
      </c>
      <c r="S1342" s="13" t="s">
        <v>44</v>
      </c>
      <c r="T1342" s="13" t="s">
        <v>42</v>
      </c>
      <c r="U1342" s="13" t="s">
        <v>45</v>
      </c>
      <c r="V1342" s="13" t="s">
        <v>42</v>
      </c>
      <c r="W1342" s="13" t="s">
        <v>135</v>
      </c>
      <c r="X1342" s="13" t="s">
        <v>76</v>
      </c>
      <c r="Y1342" s="13" t="s">
        <v>41</v>
      </c>
      <c r="Z1342" s="13" t="s">
        <v>41</v>
      </c>
      <c r="AA1342" s="13"/>
      <c r="AB1342" s="13">
        <v>0</v>
      </c>
      <c r="AC1342" s="13">
        <v>1</v>
      </c>
      <c r="AD1342" s="13" t="s">
        <v>42</v>
      </c>
      <c r="AE1342" s="13">
        <v>1</v>
      </c>
      <c r="AF1342" s="13" t="s">
        <v>42</v>
      </c>
      <c r="AG1342" s="13">
        <v>2</v>
      </c>
      <c r="AH1342" s="46" t="str">
        <f t="shared" si="42"/>
        <v>-2</v>
      </c>
      <c r="AI1342" s="46" t="s">
        <v>77</v>
      </c>
      <c r="AJ1342" s="46" t="str">
        <f t="shared" si="43"/>
        <v>0</v>
      </c>
      <c r="AK1342" s="13" t="s">
        <v>41</v>
      </c>
      <c r="AL1342" s="13" t="s">
        <v>41</v>
      </c>
      <c r="AN1342" s="13">
        <v>101.31965006729475</v>
      </c>
      <c r="AO1342" s="13">
        <v>117.34261838440112</v>
      </c>
      <c r="AP1342" s="13">
        <v>125.13020833333333</v>
      </c>
      <c r="AQ1342" s="13">
        <v>148.05555555555554</v>
      </c>
      <c r="AR1342" s="36">
        <v>47.841349999999991</v>
      </c>
      <c r="AS1342" s="36">
        <v>0</v>
      </c>
      <c r="AT1342" s="36">
        <v>47.841349999999991</v>
      </c>
      <c r="AU1342" s="36">
        <v>47.841349999999991</v>
      </c>
      <c r="AV1342" s="36">
        <v>79.801427035000003</v>
      </c>
      <c r="AW1342" s="36">
        <v>7.2476956116871927</v>
      </c>
      <c r="AX1342" s="36">
        <v>74.676532320000007</v>
      </c>
      <c r="AY1342" s="36">
        <v>84.92632175</v>
      </c>
      <c r="AZ1342" s="36">
        <v>16877.849999999999</v>
      </c>
      <c r="BA1342" s="36" t="s">
        <v>50</v>
      </c>
      <c r="BB1342" s="36">
        <v>16533.400000000001</v>
      </c>
      <c r="BC1342" s="36">
        <v>17222.3</v>
      </c>
      <c r="BD1342" s="36">
        <v>43.543374749999998</v>
      </c>
      <c r="BE1342" s="36">
        <v>6.0782548892938841</v>
      </c>
      <c r="BF1342" s="36">
        <v>39.245399500000005</v>
      </c>
      <c r="BG1342" s="36">
        <v>47.841349999999991</v>
      </c>
      <c r="BH1342" s="36">
        <v>74.676532320000007</v>
      </c>
      <c r="BI1342" s="36">
        <v>0</v>
      </c>
      <c r="BJ1342" s="36">
        <v>74.676532320000007</v>
      </c>
      <c r="BK1342" s="36">
        <v>74.676532320000007</v>
      </c>
      <c r="BL1342" s="36">
        <v>18370.466666666664</v>
      </c>
      <c r="BM1342" s="36">
        <v>711.49286058727705</v>
      </c>
      <c r="BN1342" s="36">
        <v>17222.3</v>
      </c>
      <c r="BO1342" s="36">
        <v>19289</v>
      </c>
      <c r="BP1342" s="36">
        <v>39.242278999999996</v>
      </c>
      <c r="BQ1342" s="36">
        <v>12.16092283200916</v>
      </c>
      <c r="BR1342" s="36">
        <v>30.643208000000001</v>
      </c>
      <c r="BS1342" s="36">
        <v>47.841349999999991</v>
      </c>
      <c r="BT1342" s="36">
        <v>69.552074475000012</v>
      </c>
      <c r="BU1342" s="36">
        <v>7.2470777842082068</v>
      </c>
      <c r="BV1342" s="36">
        <v>64.427616630000003</v>
      </c>
      <c r="BW1342" s="36">
        <v>74.676532320000007</v>
      </c>
      <c r="BX1342" s="36">
        <v>14531.331250000001</v>
      </c>
      <c r="BY1342" s="36">
        <v>3852.4993858911384</v>
      </c>
      <c r="BZ1342" s="36">
        <v>9644.5</v>
      </c>
      <c r="CA1342" s="36">
        <v>19289</v>
      </c>
      <c r="CB1342" s="36"/>
      <c r="CC1342" s="40">
        <v>22.393000000000001</v>
      </c>
      <c r="CD1342" s="40">
        <v>81.765000000000001</v>
      </c>
      <c r="CE1342" s="40">
        <v>22.13</v>
      </c>
    </row>
    <row r="1343" spans="1:83">
      <c r="A1343" s="13" t="s">
        <v>601</v>
      </c>
      <c r="B1343" s="13">
        <v>3</v>
      </c>
      <c r="C1343" s="13">
        <v>8</v>
      </c>
      <c r="D1343" s="13" t="s">
        <v>85</v>
      </c>
      <c r="E1343" s="35" t="s">
        <v>536</v>
      </c>
      <c r="F1343" s="13"/>
      <c r="G1343" s="36"/>
      <c r="H1343" s="13"/>
      <c r="I1343" s="37">
        <v>23</v>
      </c>
      <c r="J1343" s="37" t="s">
        <v>38</v>
      </c>
      <c r="K1343" s="38">
        <v>43598</v>
      </c>
      <c r="L1343" s="39">
        <v>0.33958333333333335</v>
      </c>
      <c r="M1343" s="37" t="s">
        <v>39</v>
      </c>
      <c r="N1343" s="37" t="s">
        <v>534</v>
      </c>
      <c r="O1343" s="37" t="s">
        <v>535</v>
      </c>
      <c r="P1343" s="37" t="s">
        <v>190</v>
      </c>
      <c r="Q1343" s="37">
        <v>2</v>
      </c>
      <c r="R1343" s="13" t="s">
        <v>55</v>
      </c>
      <c r="S1343" s="13" t="s">
        <v>63</v>
      </c>
      <c r="T1343" s="13" t="s">
        <v>41</v>
      </c>
      <c r="U1343" s="13" t="s">
        <v>45</v>
      </c>
      <c r="V1343" s="13" t="s">
        <v>42</v>
      </c>
      <c r="W1343" s="13" t="s">
        <v>72</v>
      </c>
      <c r="X1343" s="13" t="s">
        <v>76</v>
      </c>
      <c r="Y1343" s="13" t="s">
        <v>41</v>
      </c>
      <c r="Z1343" s="13" t="s">
        <v>41</v>
      </c>
      <c r="AA1343" s="13"/>
      <c r="AB1343" s="13">
        <v>0</v>
      </c>
      <c r="AC1343" s="13">
        <v>0</v>
      </c>
      <c r="AD1343" s="13" t="s">
        <v>41</v>
      </c>
      <c r="AE1343" s="13">
        <v>1</v>
      </c>
      <c r="AF1343" s="13" t="s">
        <v>42</v>
      </c>
      <c r="AG1343" s="13">
        <v>1</v>
      </c>
      <c r="AH1343" s="46" t="str">
        <f t="shared" si="42"/>
        <v>-1</v>
      </c>
      <c r="AI1343" s="46" t="s">
        <v>77</v>
      </c>
      <c r="AJ1343" s="46" t="str">
        <f t="shared" si="43"/>
        <v>0</v>
      </c>
      <c r="AK1343" s="13" t="s">
        <v>41</v>
      </c>
      <c r="AL1343" s="13" t="s">
        <v>41</v>
      </c>
      <c r="AN1343" s="13">
        <v>101.31965006729475</v>
      </c>
      <c r="AO1343" s="13">
        <v>117.34261838440112</v>
      </c>
      <c r="AP1343" s="13">
        <v>125.13020833333333</v>
      </c>
      <c r="AQ1343" s="13">
        <v>148.05555555555554</v>
      </c>
      <c r="AR1343" s="36">
        <v>133.29254774999998</v>
      </c>
      <c r="AS1343" s="36">
        <v>11.987648790153145</v>
      </c>
      <c r="AT1343" s="36">
        <v>124.81599999999999</v>
      </c>
      <c r="AU1343" s="36">
        <v>141.76909549999999</v>
      </c>
      <c r="AV1343" s="36">
        <v>156.56948543000001</v>
      </c>
      <c r="AW1343" s="36">
        <v>0</v>
      </c>
      <c r="AX1343" s="36">
        <v>156.56948543000001</v>
      </c>
      <c r="AY1343" s="36">
        <v>156.56948543000001</v>
      </c>
      <c r="AZ1343" s="36">
        <v>45811.425000000003</v>
      </c>
      <c r="BA1343" s="36" t="s">
        <v>50</v>
      </c>
      <c r="BB1343" s="36">
        <v>42711.4</v>
      </c>
      <c r="BC1343" s="36">
        <v>49600.3</v>
      </c>
      <c r="BD1343" s="36">
        <v>103.43514374999999</v>
      </c>
      <c r="BE1343" s="36">
        <v>30.237096883899557</v>
      </c>
      <c r="BF1343" s="36">
        <v>82.054287500000001</v>
      </c>
      <c r="BG1343" s="36">
        <v>124.81599999999999</v>
      </c>
      <c r="BH1343" s="36">
        <v>136.06031755000001</v>
      </c>
      <c r="BI1343" s="36">
        <v>29.004343368882576</v>
      </c>
      <c r="BJ1343" s="36">
        <v>115.55114967</v>
      </c>
      <c r="BK1343" s="36">
        <v>156.56948543000001</v>
      </c>
      <c r="BL1343" s="36">
        <v>36741</v>
      </c>
      <c r="BM1343" s="36">
        <v>4746.1990476590845</v>
      </c>
      <c r="BN1343" s="36">
        <v>33066.9</v>
      </c>
      <c r="BO1343" s="36">
        <v>42711.4</v>
      </c>
      <c r="BP1343" s="36">
        <v>86.32867499999999</v>
      </c>
      <c r="BQ1343" s="36">
        <v>54.429296994461062</v>
      </c>
      <c r="BR1343" s="36">
        <v>47.841349999999991</v>
      </c>
      <c r="BS1343" s="36">
        <v>124.81599999999999</v>
      </c>
      <c r="BT1343" s="36">
        <v>115.62300887500001</v>
      </c>
      <c r="BU1343" s="36">
        <v>57.907062475472969</v>
      </c>
      <c r="BV1343" s="36">
        <v>74.676532320000007</v>
      </c>
      <c r="BW1343" s="36">
        <v>156.56948543000001</v>
      </c>
      <c r="BX1343" s="36">
        <v>27082.118750000005</v>
      </c>
      <c r="BY1343" s="36">
        <v>9650.167723531611</v>
      </c>
      <c r="BZ1343" s="36">
        <v>16533.400000000001</v>
      </c>
      <c r="CA1343" s="36">
        <v>42711.4</v>
      </c>
      <c r="CB1343" s="36"/>
      <c r="CC1343" s="40">
        <v>22.369</v>
      </c>
      <c r="CD1343" s="40">
        <v>80.742000000000004</v>
      </c>
      <c r="CE1343" s="40">
        <v>22.13</v>
      </c>
    </row>
    <row r="1344" spans="1:83">
      <c r="A1344" s="13" t="s">
        <v>601</v>
      </c>
      <c r="B1344" s="13">
        <v>3</v>
      </c>
      <c r="C1344" s="13">
        <v>8</v>
      </c>
      <c r="D1344" s="13" t="s">
        <v>85</v>
      </c>
      <c r="E1344" s="35" t="s">
        <v>536</v>
      </c>
      <c r="F1344" s="13"/>
      <c r="G1344" s="36"/>
      <c r="H1344" s="13"/>
      <c r="I1344" s="37">
        <v>23</v>
      </c>
      <c r="J1344" s="37" t="s">
        <v>38</v>
      </c>
      <c r="K1344" s="38">
        <v>43598</v>
      </c>
      <c r="L1344" s="39">
        <v>0.35069444444444442</v>
      </c>
      <c r="M1344" s="37" t="s">
        <v>39</v>
      </c>
      <c r="N1344" s="37" t="s">
        <v>534</v>
      </c>
      <c r="O1344" s="37" t="s">
        <v>535</v>
      </c>
      <c r="P1344" s="37" t="s">
        <v>190</v>
      </c>
      <c r="Q1344" s="37">
        <v>3</v>
      </c>
      <c r="R1344" s="13" t="s">
        <v>62</v>
      </c>
      <c r="S1344" s="13" t="s">
        <v>63</v>
      </c>
      <c r="T1344" s="13" t="s">
        <v>42</v>
      </c>
      <c r="U1344" s="13" t="s">
        <v>45</v>
      </c>
      <c r="V1344" s="13" t="s">
        <v>41</v>
      </c>
      <c r="W1344" s="13" t="s">
        <v>135</v>
      </c>
      <c r="X1344" s="13" t="s">
        <v>106</v>
      </c>
      <c r="Y1344" s="13" t="s">
        <v>41</v>
      </c>
      <c r="Z1344" s="13" t="s">
        <v>41</v>
      </c>
      <c r="AA1344" s="13"/>
      <c r="AB1344" s="13">
        <v>1</v>
      </c>
      <c r="AC1344" s="13">
        <v>0</v>
      </c>
      <c r="AD1344" s="13" t="s">
        <v>42</v>
      </c>
      <c r="AE1344" s="13">
        <v>1</v>
      </c>
      <c r="AF1344" s="13" t="s">
        <v>41</v>
      </c>
      <c r="AG1344" s="13">
        <v>2</v>
      </c>
      <c r="AH1344" s="46" t="str">
        <f t="shared" si="42"/>
        <v>-2</v>
      </c>
      <c r="AI1344" s="46" t="s">
        <v>48</v>
      </c>
      <c r="AJ1344" s="46" t="str">
        <f t="shared" si="43"/>
        <v>1</v>
      </c>
      <c r="AK1344" s="13" t="s">
        <v>41</v>
      </c>
      <c r="AL1344" s="13" t="s">
        <v>41</v>
      </c>
      <c r="AN1344" s="13">
        <v>101.31965006729475</v>
      </c>
      <c r="AO1344" s="13">
        <v>117.34261838440112</v>
      </c>
      <c r="AP1344" s="13">
        <v>125.13020833333333</v>
      </c>
      <c r="AQ1344" s="13">
        <v>148.05555555555554</v>
      </c>
      <c r="AR1344" s="36">
        <v>175.81651550000004</v>
      </c>
      <c r="AS1344" s="36">
        <v>0</v>
      </c>
      <c r="AT1344" s="36">
        <v>175.81651550000004</v>
      </c>
      <c r="AU1344" s="36">
        <v>175.81651550000004</v>
      </c>
      <c r="AV1344" s="36">
        <v>192.34224065500001</v>
      </c>
      <c r="AW1344" s="36">
        <v>7.2544760727541409</v>
      </c>
      <c r="AX1344" s="36">
        <v>187.21255142999999</v>
      </c>
      <c r="AY1344" s="36">
        <v>197.47192988</v>
      </c>
      <c r="AZ1344" s="36">
        <v>53044.800000000003</v>
      </c>
      <c r="BA1344" s="36" t="s">
        <v>50</v>
      </c>
      <c r="BB1344" s="36">
        <v>49600.3</v>
      </c>
      <c r="BC1344" s="36">
        <v>55111.5</v>
      </c>
      <c r="BD1344" s="36">
        <v>184.25593275000003</v>
      </c>
      <c r="BE1344" s="36">
        <v>11.935138333475436</v>
      </c>
      <c r="BF1344" s="36">
        <v>175.81651550000004</v>
      </c>
      <c r="BG1344" s="36">
        <v>192.69535000000002</v>
      </c>
      <c r="BH1344" s="36">
        <v>197.47236674999999</v>
      </c>
      <c r="BI1344" s="36">
        <v>14.509569972987236</v>
      </c>
      <c r="BJ1344" s="36">
        <v>187.21255142999999</v>
      </c>
      <c r="BK1344" s="36">
        <v>207.73218206999996</v>
      </c>
      <c r="BL1344" s="36">
        <v>57867.033333333326</v>
      </c>
      <c r="BM1344" s="36">
        <v>15193.21019293379</v>
      </c>
      <c r="BN1344" s="36">
        <v>49600.3</v>
      </c>
      <c r="BO1344" s="36">
        <v>88178.4</v>
      </c>
      <c r="BP1344" s="36">
        <v>154.52907675000003</v>
      </c>
      <c r="BQ1344" s="36">
        <v>30.104984588436569</v>
      </c>
      <c r="BR1344" s="36">
        <v>133.24163800000002</v>
      </c>
      <c r="BS1344" s="36">
        <v>175.81651550000004</v>
      </c>
      <c r="BT1344" s="36">
        <v>176.95448359</v>
      </c>
      <c r="BU1344" s="36">
        <v>14.507098663071273</v>
      </c>
      <c r="BV1344" s="36">
        <v>166.69641575</v>
      </c>
      <c r="BW1344" s="36">
        <v>187.21255142999999</v>
      </c>
      <c r="BX1344" s="36">
        <v>60794.850000000013</v>
      </c>
      <c r="BY1344" s="36">
        <v>13703.050311177602</v>
      </c>
      <c r="BZ1344" s="36">
        <v>44089.2</v>
      </c>
      <c r="CA1344" s="36">
        <v>88178.4</v>
      </c>
      <c r="CB1344" s="36"/>
      <c r="CC1344" s="40">
        <v>22.847999999999999</v>
      </c>
      <c r="CD1344" s="40">
        <v>79.763999999999996</v>
      </c>
      <c r="CE1344" s="40">
        <v>22.705000000000002</v>
      </c>
    </row>
    <row r="1345" spans="1:83">
      <c r="A1345" s="13" t="s">
        <v>601</v>
      </c>
      <c r="B1345" s="13">
        <v>3</v>
      </c>
      <c r="C1345" s="13">
        <v>8</v>
      </c>
      <c r="D1345" s="13" t="s">
        <v>85</v>
      </c>
      <c r="E1345" s="35" t="s">
        <v>536</v>
      </c>
      <c r="F1345" s="13"/>
      <c r="G1345" s="36"/>
      <c r="H1345" s="13"/>
      <c r="I1345" s="37">
        <v>23</v>
      </c>
      <c r="J1345" s="37" t="s">
        <v>38</v>
      </c>
      <c r="K1345" s="38">
        <v>43598</v>
      </c>
      <c r="L1345" s="39">
        <v>0.3611111111111111</v>
      </c>
      <c r="M1345" s="37" t="s">
        <v>39</v>
      </c>
      <c r="N1345" s="37" t="s">
        <v>534</v>
      </c>
      <c r="O1345" s="37" t="s">
        <v>535</v>
      </c>
      <c r="P1345" s="37" t="s">
        <v>190</v>
      </c>
      <c r="Q1345" s="37">
        <v>4</v>
      </c>
      <c r="R1345" s="13" t="s">
        <v>55</v>
      </c>
      <c r="S1345" s="13" t="s">
        <v>44</v>
      </c>
      <c r="T1345" s="13" t="s">
        <v>41</v>
      </c>
      <c r="U1345" s="13" t="s">
        <v>45</v>
      </c>
      <c r="V1345" s="13" t="s">
        <v>42</v>
      </c>
      <c r="W1345" s="13" t="s">
        <v>66</v>
      </c>
      <c r="X1345" s="13" t="s">
        <v>76</v>
      </c>
      <c r="Y1345" s="13" t="s">
        <v>41</v>
      </c>
      <c r="Z1345" s="13" t="s">
        <v>41</v>
      </c>
      <c r="AA1345" s="13"/>
      <c r="AB1345" s="13">
        <v>0</v>
      </c>
      <c r="AC1345" s="13">
        <v>1</v>
      </c>
      <c r="AD1345" s="13" t="s">
        <v>41</v>
      </c>
      <c r="AE1345" s="13">
        <v>1</v>
      </c>
      <c r="AF1345" s="13" t="s">
        <v>42</v>
      </c>
      <c r="AG1345" s="13">
        <v>0</v>
      </c>
      <c r="AH1345" s="46" t="str">
        <f t="shared" si="42"/>
        <v>0</v>
      </c>
      <c r="AI1345" s="46" t="s">
        <v>77</v>
      </c>
      <c r="AJ1345" s="46" t="str">
        <f t="shared" si="43"/>
        <v>0</v>
      </c>
      <c r="AK1345" s="13" t="s">
        <v>41</v>
      </c>
      <c r="AL1345" s="13" t="s">
        <v>41</v>
      </c>
      <c r="AN1345" s="13">
        <v>101.31965006729475</v>
      </c>
      <c r="AO1345" s="13">
        <v>117.34261838440112</v>
      </c>
      <c r="AP1345" s="13">
        <v>125.13020833333333</v>
      </c>
      <c r="AQ1345" s="13">
        <v>148.05555555555554</v>
      </c>
      <c r="AR1345" s="36">
        <v>146.02970375000001</v>
      </c>
      <c r="AS1345" s="36">
        <v>6.0254099711087248</v>
      </c>
      <c r="AT1345" s="36">
        <v>141.76909549999999</v>
      </c>
      <c r="AU1345" s="36">
        <v>150.29031200000003</v>
      </c>
      <c r="AV1345" s="36">
        <v>166.69641575</v>
      </c>
      <c r="AW1345" s="36">
        <v>0</v>
      </c>
      <c r="AX1345" s="36">
        <v>166.69641575</v>
      </c>
      <c r="AY1345" s="36">
        <v>166.69641575</v>
      </c>
      <c r="AZ1345" s="36">
        <v>32722.45</v>
      </c>
      <c r="BA1345" s="36" t="s">
        <v>50</v>
      </c>
      <c r="BB1345" s="36">
        <v>30311.3</v>
      </c>
      <c r="BC1345" s="36">
        <v>34444.699999999997</v>
      </c>
      <c r="BD1345" s="36">
        <v>146.02970375000001</v>
      </c>
      <c r="BE1345" s="36">
        <v>6.0254099711087248</v>
      </c>
      <c r="BF1345" s="36">
        <v>141.76909549999999</v>
      </c>
      <c r="BG1345" s="36">
        <v>150.29031200000003</v>
      </c>
      <c r="BH1345" s="36">
        <v>166.69641575</v>
      </c>
      <c r="BI1345" s="36">
        <v>0</v>
      </c>
      <c r="BJ1345" s="36">
        <v>166.69641575</v>
      </c>
      <c r="BK1345" s="36">
        <v>166.69641575</v>
      </c>
      <c r="BL1345" s="36">
        <v>36511.35</v>
      </c>
      <c r="BM1345" s="36">
        <v>1445.0011581310239</v>
      </c>
      <c r="BN1345" s="36">
        <v>34444.699999999997</v>
      </c>
      <c r="BO1345" s="36">
        <v>38578</v>
      </c>
      <c r="BP1345" s="36">
        <v>158.79280550000001</v>
      </c>
      <c r="BQ1345" s="36">
        <v>24.075161563906633</v>
      </c>
      <c r="BR1345" s="36">
        <v>141.76909549999999</v>
      </c>
      <c r="BS1345" s="36">
        <v>175.81651550000004</v>
      </c>
      <c r="BT1345" s="36">
        <v>176.95448359</v>
      </c>
      <c r="BU1345" s="36">
        <v>14.507098663071273</v>
      </c>
      <c r="BV1345" s="36">
        <v>166.69641575</v>
      </c>
      <c r="BW1345" s="36">
        <v>187.21255142999999</v>
      </c>
      <c r="BX1345" s="36">
        <v>44605.849999999991</v>
      </c>
      <c r="BY1345" s="36">
        <v>7904.7871272202847</v>
      </c>
      <c r="BZ1345" s="36">
        <v>34444.699999999997</v>
      </c>
      <c r="CA1345" s="36">
        <v>55111.5</v>
      </c>
      <c r="CB1345" s="36"/>
      <c r="CC1345" s="40">
        <v>23.304000000000002</v>
      </c>
      <c r="CD1345" s="40">
        <v>78.257999999999996</v>
      </c>
      <c r="CE1345" s="40">
        <v>23.256</v>
      </c>
    </row>
    <row r="1346" spans="1:83">
      <c r="A1346" s="13" t="s">
        <v>601</v>
      </c>
      <c r="B1346" s="13">
        <v>3</v>
      </c>
      <c r="C1346" s="13">
        <v>9</v>
      </c>
      <c r="D1346" s="13" t="s">
        <v>117</v>
      </c>
      <c r="E1346" s="35" t="s">
        <v>537</v>
      </c>
      <c r="F1346" s="13"/>
      <c r="G1346" s="36"/>
      <c r="H1346" s="13"/>
      <c r="I1346" s="37">
        <v>22</v>
      </c>
      <c r="J1346" s="37" t="s">
        <v>38</v>
      </c>
      <c r="K1346" s="38">
        <v>43598</v>
      </c>
      <c r="L1346" s="39">
        <v>0.32916666666666666</v>
      </c>
      <c r="M1346" s="37" t="s">
        <v>39</v>
      </c>
      <c r="N1346" s="37" t="s">
        <v>190</v>
      </c>
      <c r="O1346" s="37" t="s">
        <v>190</v>
      </c>
      <c r="P1346" s="37" t="s">
        <v>190</v>
      </c>
      <c r="Q1346" s="37">
        <v>1</v>
      </c>
      <c r="R1346" s="13" t="s">
        <v>43</v>
      </c>
      <c r="S1346" s="13" t="s">
        <v>56</v>
      </c>
      <c r="T1346" s="13" t="s">
        <v>41</v>
      </c>
      <c r="U1346" s="13" t="s">
        <v>52</v>
      </c>
      <c r="V1346" s="13" t="s">
        <v>42</v>
      </c>
      <c r="W1346" s="13" t="s">
        <v>72</v>
      </c>
      <c r="X1346" s="13" t="s">
        <v>106</v>
      </c>
      <c r="Y1346" s="13" t="s">
        <v>41</v>
      </c>
      <c r="Z1346" s="13" t="s">
        <v>42</v>
      </c>
      <c r="AA1346" s="13"/>
      <c r="AB1346" s="13">
        <v>-1</v>
      </c>
      <c r="AC1346" s="13">
        <v>2</v>
      </c>
      <c r="AD1346" s="13" t="s">
        <v>41</v>
      </c>
      <c r="AE1346" s="13">
        <v>0</v>
      </c>
      <c r="AF1346" s="13" t="s">
        <v>42</v>
      </c>
      <c r="AG1346" s="13">
        <v>1</v>
      </c>
      <c r="AH1346" s="46" t="str">
        <f t="shared" si="42"/>
        <v>-1</v>
      </c>
      <c r="AI1346" s="46" t="s">
        <v>48</v>
      </c>
      <c r="AJ1346" s="46" t="str">
        <f t="shared" si="43"/>
        <v>1</v>
      </c>
      <c r="AK1346" s="13" t="s">
        <v>41</v>
      </c>
      <c r="AL1346" s="13" t="s">
        <v>42</v>
      </c>
      <c r="AN1346" s="13">
        <v>101.31965006729475</v>
      </c>
      <c r="AO1346" s="13">
        <v>117.34261838440112</v>
      </c>
      <c r="AP1346" s="13">
        <v>125.13020833333333</v>
      </c>
      <c r="AQ1346" s="13">
        <v>148.05555555555554</v>
      </c>
      <c r="AR1346" s="36">
        <v>14.424707749999996</v>
      </c>
      <c r="AS1346" s="36">
        <v>0</v>
      </c>
      <c r="AT1346" s="36">
        <v>14.424707749999996</v>
      </c>
      <c r="AU1346" s="36">
        <v>14.424707749999996</v>
      </c>
      <c r="AV1346" s="36">
        <v>35.594856000000007</v>
      </c>
      <c r="AW1346" s="36">
        <v>0</v>
      </c>
      <c r="AX1346" s="36">
        <v>35.594856000000007</v>
      </c>
      <c r="AY1346" s="36">
        <v>35.594856000000007</v>
      </c>
      <c r="AZ1346" s="36">
        <v>16877.849999999999</v>
      </c>
      <c r="BA1346" s="36" t="s">
        <v>50</v>
      </c>
      <c r="BB1346" s="36">
        <v>16533.400000000001</v>
      </c>
      <c r="BC1346" s="36">
        <v>17222.3</v>
      </c>
      <c r="BD1346" s="36">
        <v>14.424707749999996</v>
      </c>
      <c r="BE1346" s="36">
        <v>0</v>
      </c>
      <c r="BF1346" s="36">
        <v>14.424707749999996</v>
      </c>
      <c r="BG1346" s="36">
        <v>14.424707749999996</v>
      </c>
      <c r="BH1346" s="36">
        <v>35.594856000000007</v>
      </c>
      <c r="BI1346" s="36">
        <v>0</v>
      </c>
      <c r="BJ1346" s="36">
        <v>35.594856000000007</v>
      </c>
      <c r="BK1346" s="36">
        <v>35.594856000000007</v>
      </c>
      <c r="BL1346" s="36">
        <v>18370.466666666664</v>
      </c>
      <c r="BM1346" s="36">
        <v>711.49286058727705</v>
      </c>
      <c r="BN1346" s="36">
        <v>17222.3</v>
      </c>
      <c r="BO1346" s="36">
        <v>19289</v>
      </c>
      <c r="BP1346" s="36">
        <v>10.362005954999997</v>
      </c>
      <c r="BQ1346" s="36">
        <v>5.7455279783665167</v>
      </c>
      <c r="BR1346" s="36">
        <v>6.2993041599999984</v>
      </c>
      <c r="BS1346" s="36">
        <v>14.424707749999996</v>
      </c>
      <c r="BT1346" s="36">
        <v>35.594856000000007</v>
      </c>
      <c r="BU1346" s="36">
        <v>0</v>
      </c>
      <c r="BV1346" s="36">
        <v>35.594856000000007</v>
      </c>
      <c r="BW1346" s="36">
        <v>35.594856000000007</v>
      </c>
      <c r="BX1346" s="36">
        <v>14531.331250000001</v>
      </c>
      <c r="BY1346" s="36">
        <v>3852.4993858911384</v>
      </c>
      <c r="BZ1346" s="36">
        <v>9644.5</v>
      </c>
      <c r="CA1346" s="36">
        <v>19289</v>
      </c>
      <c r="CB1346" s="36"/>
      <c r="CC1346" s="40">
        <v>22.393000000000001</v>
      </c>
      <c r="CD1346" s="40">
        <v>81.765000000000001</v>
      </c>
      <c r="CE1346" s="40">
        <v>22.13</v>
      </c>
    </row>
    <row r="1347" spans="1:83">
      <c r="A1347" s="13" t="s">
        <v>601</v>
      </c>
      <c r="B1347" s="13">
        <v>3</v>
      </c>
      <c r="C1347" s="13">
        <v>9</v>
      </c>
      <c r="D1347" s="13" t="s">
        <v>117</v>
      </c>
      <c r="E1347" s="35" t="s">
        <v>537</v>
      </c>
      <c r="F1347" s="13"/>
      <c r="G1347" s="36"/>
      <c r="H1347" s="13"/>
      <c r="I1347" s="37">
        <v>22</v>
      </c>
      <c r="J1347" s="37" t="s">
        <v>38</v>
      </c>
      <c r="K1347" s="38">
        <v>43598</v>
      </c>
      <c r="L1347" s="39">
        <v>0.33958333333333335</v>
      </c>
      <c r="M1347" s="37" t="s">
        <v>39</v>
      </c>
      <c r="N1347" s="37" t="s">
        <v>190</v>
      </c>
      <c r="O1347" s="37" t="s">
        <v>190</v>
      </c>
      <c r="P1347" s="37" t="s">
        <v>190</v>
      </c>
      <c r="Q1347" s="37">
        <v>2</v>
      </c>
      <c r="R1347" s="13" t="s">
        <v>55</v>
      </c>
      <c r="S1347" s="13" t="s">
        <v>63</v>
      </c>
      <c r="T1347" s="13" t="s">
        <v>42</v>
      </c>
      <c r="U1347" s="13" t="s">
        <v>52</v>
      </c>
      <c r="V1347" s="13" t="s">
        <v>42</v>
      </c>
      <c r="W1347" s="13" t="s">
        <v>72</v>
      </c>
      <c r="X1347" s="13" t="s">
        <v>106</v>
      </c>
      <c r="Y1347" s="13" t="s">
        <v>41</v>
      </c>
      <c r="Z1347" s="13" t="s">
        <v>41</v>
      </c>
      <c r="AA1347" s="13"/>
      <c r="AB1347" s="13">
        <v>0</v>
      </c>
      <c r="AC1347" s="13">
        <v>0</v>
      </c>
      <c r="AD1347" s="13" t="s">
        <v>42</v>
      </c>
      <c r="AE1347" s="13">
        <v>0</v>
      </c>
      <c r="AF1347" s="13" t="s">
        <v>42</v>
      </c>
      <c r="AG1347" s="13">
        <v>1</v>
      </c>
      <c r="AH1347" s="46" t="str">
        <f t="shared" si="42"/>
        <v>-1</v>
      </c>
      <c r="AI1347" s="46" t="s">
        <v>48</v>
      </c>
      <c r="AJ1347" s="46" t="str">
        <f t="shared" si="43"/>
        <v>1</v>
      </c>
      <c r="AK1347" s="13" t="s">
        <v>41</v>
      </c>
      <c r="AL1347" s="13" t="s">
        <v>41</v>
      </c>
      <c r="AN1347" s="13">
        <v>101.31965006729475</v>
      </c>
      <c r="AO1347" s="13">
        <v>117.34261838440112</v>
      </c>
      <c r="AP1347" s="13">
        <v>125.13020833333333</v>
      </c>
      <c r="AQ1347" s="13">
        <v>148.05555555555554</v>
      </c>
      <c r="AR1347" s="36">
        <v>50.872199454999993</v>
      </c>
      <c r="AS1347" s="36">
        <v>5.7415662853457059</v>
      </c>
      <c r="AT1347" s="36">
        <v>46.812298999999989</v>
      </c>
      <c r="AU1347" s="36">
        <v>54.932099909999998</v>
      </c>
      <c r="AV1347" s="36">
        <v>69.222904499999999</v>
      </c>
      <c r="AW1347" s="36">
        <v>9.5008571247567257</v>
      </c>
      <c r="AX1347" s="36">
        <v>62.504784000000001</v>
      </c>
      <c r="AY1347" s="36">
        <v>75.94102500000001</v>
      </c>
      <c r="AZ1347" s="36">
        <v>45811.425000000003</v>
      </c>
      <c r="BA1347" s="36" t="s">
        <v>50</v>
      </c>
      <c r="BB1347" s="36">
        <v>42711.4</v>
      </c>
      <c r="BC1347" s="36">
        <v>49600.3</v>
      </c>
      <c r="BD1347" s="36">
        <v>38.690813019999993</v>
      </c>
      <c r="BE1347" s="36">
        <v>11.485515619538946</v>
      </c>
      <c r="BF1347" s="36">
        <v>30.569327039999997</v>
      </c>
      <c r="BG1347" s="36">
        <v>46.812298999999989</v>
      </c>
      <c r="BH1347" s="36">
        <v>62.498543000000005</v>
      </c>
      <c r="BI1347" s="36">
        <v>19.010540356356216</v>
      </c>
      <c r="BJ1347" s="36">
        <v>49.056061</v>
      </c>
      <c r="BK1347" s="36">
        <v>75.94102500000001</v>
      </c>
      <c r="BL1347" s="36">
        <v>36741</v>
      </c>
      <c r="BM1347" s="36">
        <v>4746.1990476590845</v>
      </c>
      <c r="BN1347" s="36">
        <v>33066.9</v>
      </c>
      <c r="BO1347" s="36">
        <v>42711.4</v>
      </c>
      <c r="BP1347" s="36">
        <v>30.618503374999992</v>
      </c>
      <c r="BQ1347" s="36">
        <v>22.901485399173087</v>
      </c>
      <c r="BR1347" s="36">
        <v>14.424707749999996</v>
      </c>
      <c r="BS1347" s="36">
        <v>46.812298999999989</v>
      </c>
      <c r="BT1347" s="36">
        <v>55.767940500000009</v>
      </c>
      <c r="BU1347" s="36">
        <v>28.529049694798459</v>
      </c>
      <c r="BV1347" s="36">
        <v>35.594856000000007</v>
      </c>
      <c r="BW1347" s="36">
        <v>75.94102500000001</v>
      </c>
      <c r="BX1347" s="36">
        <v>27082.118750000005</v>
      </c>
      <c r="BY1347" s="36">
        <v>9650.167723531611</v>
      </c>
      <c r="BZ1347" s="36">
        <v>16533.400000000001</v>
      </c>
      <c r="CA1347" s="36">
        <v>42711.4</v>
      </c>
      <c r="CB1347" s="36"/>
      <c r="CC1347" s="40">
        <v>22.369</v>
      </c>
      <c r="CD1347" s="40">
        <v>80.742000000000004</v>
      </c>
      <c r="CE1347" s="40">
        <v>22.13</v>
      </c>
    </row>
    <row r="1348" spans="1:83">
      <c r="A1348" s="13" t="s">
        <v>601</v>
      </c>
      <c r="B1348" s="13">
        <v>3</v>
      </c>
      <c r="C1348" s="13">
        <v>9</v>
      </c>
      <c r="D1348" s="13" t="s">
        <v>117</v>
      </c>
      <c r="E1348" s="35" t="s">
        <v>537</v>
      </c>
      <c r="F1348" s="13"/>
      <c r="G1348" s="36"/>
      <c r="H1348" s="13"/>
      <c r="I1348" s="37">
        <v>22</v>
      </c>
      <c r="J1348" s="37" t="s">
        <v>38</v>
      </c>
      <c r="K1348" s="38">
        <v>43598</v>
      </c>
      <c r="L1348" s="39">
        <v>0.35069444444444442</v>
      </c>
      <c r="M1348" s="37" t="s">
        <v>39</v>
      </c>
      <c r="N1348" s="37" t="s">
        <v>190</v>
      </c>
      <c r="O1348" s="37" t="s">
        <v>190</v>
      </c>
      <c r="P1348" s="37" t="s">
        <v>190</v>
      </c>
      <c r="Q1348" s="37">
        <v>3</v>
      </c>
      <c r="R1348" s="13" t="s">
        <v>62</v>
      </c>
      <c r="S1348" s="13" t="s">
        <v>63</v>
      </c>
      <c r="T1348" s="13" t="s">
        <v>42</v>
      </c>
      <c r="U1348" s="13" t="s">
        <v>45</v>
      </c>
      <c r="V1348" s="13" t="s">
        <v>42</v>
      </c>
      <c r="W1348" s="13" t="s">
        <v>66</v>
      </c>
      <c r="X1348" s="13" t="s">
        <v>76</v>
      </c>
      <c r="Y1348" s="13" t="s">
        <v>41</v>
      </c>
      <c r="Z1348" s="13" t="s">
        <v>41</v>
      </c>
      <c r="AA1348" s="13"/>
      <c r="AB1348" s="13">
        <v>1</v>
      </c>
      <c r="AC1348" s="13">
        <v>0</v>
      </c>
      <c r="AD1348" s="13" t="s">
        <v>42</v>
      </c>
      <c r="AE1348" s="13">
        <v>1</v>
      </c>
      <c r="AF1348" s="13" t="s">
        <v>42</v>
      </c>
      <c r="AG1348" s="13">
        <v>0</v>
      </c>
      <c r="AH1348" s="46" t="str">
        <f t="shared" si="42"/>
        <v>0</v>
      </c>
      <c r="AI1348" s="46" t="s">
        <v>77</v>
      </c>
      <c r="AJ1348" s="46" t="str">
        <f t="shared" si="43"/>
        <v>0</v>
      </c>
      <c r="AK1348" s="13" t="s">
        <v>41</v>
      </c>
      <c r="AL1348" s="13" t="s">
        <v>41</v>
      </c>
      <c r="AN1348" s="13">
        <v>101.31965006729475</v>
      </c>
      <c r="AO1348" s="13">
        <v>117.34261838440112</v>
      </c>
      <c r="AP1348" s="13">
        <v>125.13020833333333</v>
      </c>
      <c r="AQ1348" s="13">
        <v>148.05555555555554</v>
      </c>
      <c r="AR1348" s="36">
        <v>71.16833158999998</v>
      </c>
      <c r="AS1348" s="36">
        <v>0</v>
      </c>
      <c r="AT1348" s="36">
        <v>71.16833158999998</v>
      </c>
      <c r="AU1348" s="36">
        <v>71.16833158999998</v>
      </c>
      <c r="AV1348" s="36">
        <v>89.364784</v>
      </c>
      <c r="AW1348" s="36">
        <v>0</v>
      </c>
      <c r="AX1348" s="36">
        <v>89.364784</v>
      </c>
      <c r="AY1348" s="36">
        <v>89.364784</v>
      </c>
      <c r="AZ1348" s="36">
        <v>53044.800000000003</v>
      </c>
      <c r="BA1348" s="36" t="s">
        <v>50</v>
      </c>
      <c r="BB1348" s="36">
        <v>49600.3</v>
      </c>
      <c r="BC1348" s="36">
        <v>55111.5</v>
      </c>
      <c r="BD1348" s="36">
        <v>79.232841474999987</v>
      </c>
      <c r="BE1348" s="36">
        <v>11.404939253258847</v>
      </c>
      <c r="BF1348" s="36">
        <v>71.16833158999998</v>
      </c>
      <c r="BG1348" s="36">
        <v>87.297351359999993</v>
      </c>
      <c r="BH1348" s="36">
        <v>95.985579999999999</v>
      </c>
      <c r="BI1348" s="36">
        <v>9.3632194969055469</v>
      </c>
      <c r="BJ1348" s="36">
        <v>89.364784</v>
      </c>
      <c r="BK1348" s="36">
        <v>102.60637600000001</v>
      </c>
      <c r="BL1348" s="36">
        <v>57867.033333333326</v>
      </c>
      <c r="BM1348" s="36">
        <v>15193.21019293379</v>
      </c>
      <c r="BN1348" s="36">
        <v>49600.3</v>
      </c>
      <c r="BO1348" s="36">
        <v>88178.4</v>
      </c>
      <c r="BP1348" s="36">
        <v>58.990315294999988</v>
      </c>
      <c r="BQ1348" s="36">
        <v>17.222315807189506</v>
      </c>
      <c r="BR1348" s="36">
        <v>46.812298999999989</v>
      </c>
      <c r="BS1348" s="36">
        <v>71.16833158999998</v>
      </c>
      <c r="BT1348" s="36">
        <v>82.652904500000005</v>
      </c>
      <c r="BU1348" s="36">
        <v>9.4920310179139413</v>
      </c>
      <c r="BV1348" s="36">
        <v>75.94102500000001</v>
      </c>
      <c r="BW1348" s="36">
        <v>89.364784</v>
      </c>
      <c r="BX1348" s="36">
        <v>60794.850000000013</v>
      </c>
      <c r="BY1348" s="36">
        <v>13703.050311177602</v>
      </c>
      <c r="BZ1348" s="36">
        <v>44089.2</v>
      </c>
      <c r="CA1348" s="36">
        <v>88178.4</v>
      </c>
      <c r="CB1348" s="36"/>
      <c r="CC1348" s="40">
        <v>22.847999999999999</v>
      </c>
      <c r="CD1348" s="40">
        <v>79.763999999999996</v>
      </c>
      <c r="CE1348" s="40">
        <v>22.705000000000002</v>
      </c>
    </row>
    <row r="1349" spans="1:83">
      <c r="A1349" s="13" t="s">
        <v>601</v>
      </c>
      <c r="B1349" s="13">
        <v>3</v>
      </c>
      <c r="C1349" s="13">
        <v>9</v>
      </c>
      <c r="D1349" s="13" t="s">
        <v>117</v>
      </c>
      <c r="E1349" s="35" t="s">
        <v>537</v>
      </c>
      <c r="F1349" s="13"/>
      <c r="G1349" s="36"/>
      <c r="H1349" s="13"/>
      <c r="I1349" s="37">
        <v>22</v>
      </c>
      <c r="J1349" s="37" t="s">
        <v>38</v>
      </c>
      <c r="K1349" s="38">
        <v>43598</v>
      </c>
      <c r="L1349" s="39">
        <v>0.3611111111111111</v>
      </c>
      <c r="M1349" s="37" t="s">
        <v>39</v>
      </c>
      <c r="N1349" s="37" t="s">
        <v>190</v>
      </c>
      <c r="O1349" s="37" t="s">
        <v>190</v>
      </c>
      <c r="P1349" s="37" t="s">
        <v>190</v>
      </c>
      <c r="Q1349" s="37">
        <v>4</v>
      </c>
      <c r="R1349" s="13" t="s">
        <v>55</v>
      </c>
      <c r="S1349" s="13" t="s">
        <v>63</v>
      </c>
      <c r="T1349" s="13" t="s">
        <v>42</v>
      </c>
      <c r="U1349" s="13" t="s">
        <v>52</v>
      </c>
      <c r="V1349" s="13" t="s">
        <v>42</v>
      </c>
      <c r="W1349" s="13" t="s">
        <v>66</v>
      </c>
      <c r="X1349" s="13" t="s">
        <v>76</v>
      </c>
      <c r="Y1349" s="13" t="s">
        <v>41</v>
      </c>
      <c r="Z1349" s="13" t="s">
        <v>41</v>
      </c>
      <c r="AA1349" s="13"/>
      <c r="AB1349" s="13">
        <v>0</v>
      </c>
      <c r="AC1349" s="13">
        <v>0</v>
      </c>
      <c r="AD1349" s="13" t="s">
        <v>42</v>
      </c>
      <c r="AE1349" s="13">
        <v>0</v>
      </c>
      <c r="AF1349" s="13" t="s">
        <v>42</v>
      </c>
      <c r="AG1349" s="13">
        <v>0</v>
      </c>
      <c r="AH1349" s="46" t="str">
        <f t="shared" si="42"/>
        <v>0</v>
      </c>
      <c r="AI1349" s="46" t="s">
        <v>77</v>
      </c>
      <c r="AJ1349" s="46" t="str">
        <f t="shared" si="43"/>
        <v>0</v>
      </c>
      <c r="AK1349" s="13" t="s">
        <v>41</v>
      </c>
      <c r="AL1349" s="13" t="s">
        <v>41</v>
      </c>
      <c r="AN1349" s="13">
        <v>101.31965006729475</v>
      </c>
      <c r="AO1349" s="13">
        <v>117.34261838440112</v>
      </c>
      <c r="AP1349" s="13">
        <v>125.13020833333333</v>
      </c>
      <c r="AQ1349" s="13">
        <v>148.05555555555554</v>
      </c>
      <c r="AR1349" s="36">
        <v>46.812298999999989</v>
      </c>
      <c r="AS1349" s="36">
        <v>0</v>
      </c>
      <c r="AT1349" s="36">
        <v>46.812298999999989</v>
      </c>
      <c r="AU1349" s="36">
        <v>46.812298999999989</v>
      </c>
      <c r="AV1349" s="36">
        <v>62.504784000000001</v>
      </c>
      <c r="AW1349" s="36">
        <v>0</v>
      </c>
      <c r="AX1349" s="36">
        <v>62.504784000000001</v>
      </c>
      <c r="AY1349" s="36">
        <v>62.504784000000001</v>
      </c>
      <c r="AZ1349" s="36">
        <v>32722.45</v>
      </c>
      <c r="BA1349" s="36" t="s">
        <v>50</v>
      </c>
      <c r="BB1349" s="36">
        <v>30311.3</v>
      </c>
      <c r="BC1349" s="36">
        <v>34444.699999999997</v>
      </c>
      <c r="BD1349" s="36">
        <v>50.872199454999993</v>
      </c>
      <c r="BE1349" s="36">
        <v>5.7415662853457059</v>
      </c>
      <c r="BF1349" s="36">
        <v>46.812298999999989</v>
      </c>
      <c r="BG1349" s="36">
        <v>54.932099909999998</v>
      </c>
      <c r="BH1349" s="36">
        <v>69.222904499999999</v>
      </c>
      <c r="BI1349" s="36">
        <v>9.5008571247567257</v>
      </c>
      <c r="BJ1349" s="36">
        <v>62.504784000000001</v>
      </c>
      <c r="BK1349" s="36">
        <v>75.94102500000001</v>
      </c>
      <c r="BL1349" s="36">
        <v>36511.35</v>
      </c>
      <c r="BM1349" s="36">
        <v>1445.0011581310239</v>
      </c>
      <c r="BN1349" s="36">
        <v>34444.699999999997</v>
      </c>
      <c r="BO1349" s="36">
        <v>38578</v>
      </c>
      <c r="BP1349" s="36">
        <v>58.990315294999988</v>
      </c>
      <c r="BQ1349" s="36">
        <v>17.222315807189506</v>
      </c>
      <c r="BR1349" s="36">
        <v>46.812298999999989</v>
      </c>
      <c r="BS1349" s="36">
        <v>71.16833158999998</v>
      </c>
      <c r="BT1349" s="36">
        <v>75.934784000000008</v>
      </c>
      <c r="BU1349" s="36">
        <v>18.992888142670598</v>
      </c>
      <c r="BV1349" s="36">
        <v>62.504784000000001</v>
      </c>
      <c r="BW1349" s="36">
        <v>89.364784</v>
      </c>
      <c r="BX1349" s="36">
        <v>44605.849999999991</v>
      </c>
      <c r="BY1349" s="36">
        <v>7904.7871272202847</v>
      </c>
      <c r="BZ1349" s="36">
        <v>34444.699999999997</v>
      </c>
      <c r="CA1349" s="36">
        <v>55111.5</v>
      </c>
      <c r="CB1349" s="36"/>
      <c r="CC1349" s="40">
        <v>23.304000000000002</v>
      </c>
      <c r="CD1349" s="40">
        <v>78.257999999999996</v>
      </c>
      <c r="CE1349" s="40">
        <v>23.256</v>
      </c>
    </row>
    <row r="1350" spans="1:83">
      <c r="A1350" s="13" t="s">
        <v>601</v>
      </c>
      <c r="B1350" s="13">
        <v>3</v>
      </c>
      <c r="C1350" s="13">
        <v>10</v>
      </c>
      <c r="D1350" s="13" t="s">
        <v>90</v>
      </c>
      <c r="E1350" s="35" t="s">
        <v>538</v>
      </c>
      <c r="F1350" s="13"/>
      <c r="G1350" s="36"/>
      <c r="H1350" s="13"/>
      <c r="I1350" s="37">
        <v>23</v>
      </c>
      <c r="J1350" s="37" t="s">
        <v>38</v>
      </c>
      <c r="K1350" s="38">
        <v>43598</v>
      </c>
      <c r="L1350" s="39">
        <v>0.32916666666666666</v>
      </c>
      <c r="M1350" s="37" t="s">
        <v>39</v>
      </c>
      <c r="N1350" s="37" t="s">
        <v>539</v>
      </c>
      <c r="O1350" s="37" t="s">
        <v>190</v>
      </c>
      <c r="P1350" s="37" t="s">
        <v>190</v>
      </c>
      <c r="Q1350" s="37">
        <v>1</v>
      </c>
      <c r="R1350" s="13" t="s">
        <v>55</v>
      </c>
      <c r="S1350" s="13" t="s">
        <v>63</v>
      </c>
      <c r="T1350" s="13" t="s">
        <v>42</v>
      </c>
      <c r="U1350" s="13" t="s">
        <v>45</v>
      </c>
      <c r="V1350" s="13" t="s">
        <v>42</v>
      </c>
      <c r="W1350" s="13" t="s">
        <v>135</v>
      </c>
      <c r="X1350" s="13" t="s">
        <v>138</v>
      </c>
      <c r="Y1350" s="13" t="s">
        <v>42</v>
      </c>
      <c r="Z1350" s="13" t="s">
        <v>41</v>
      </c>
      <c r="AA1350" s="13"/>
      <c r="AB1350" s="13">
        <v>0</v>
      </c>
      <c r="AC1350" s="13">
        <v>0</v>
      </c>
      <c r="AD1350" s="13" t="s">
        <v>42</v>
      </c>
      <c r="AE1350" s="13">
        <v>1</v>
      </c>
      <c r="AF1350" s="13" t="s">
        <v>42</v>
      </c>
      <c r="AG1350" s="13">
        <v>2</v>
      </c>
      <c r="AH1350" s="46" t="str">
        <f t="shared" si="42"/>
        <v>-2</v>
      </c>
      <c r="AI1350" s="46" t="s">
        <v>82</v>
      </c>
      <c r="AJ1350" s="46" t="str">
        <f t="shared" si="43"/>
        <v>2</v>
      </c>
      <c r="AK1350" s="13" t="s">
        <v>42</v>
      </c>
      <c r="AL1350" s="13" t="s">
        <v>41</v>
      </c>
      <c r="AN1350" s="13">
        <v>101.31965006729475</v>
      </c>
      <c r="AO1350" s="13">
        <v>117.34261838440112</v>
      </c>
      <c r="AP1350" s="13">
        <v>125.13020833333333</v>
      </c>
      <c r="AQ1350" s="13">
        <v>148.05555555555554</v>
      </c>
      <c r="AR1350" s="36">
        <v>195.63193999999999</v>
      </c>
      <c r="AS1350" s="36">
        <v>0</v>
      </c>
      <c r="AT1350" s="36">
        <v>195.63193999999999</v>
      </c>
      <c r="AU1350" s="36">
        <v>195.63193999999999</v>
      </c>
      <c r="AV1350" s="36">
        <v>102.33517999999999</v>
      </c>
      <c r="AW1350" s="36">
        <v>10.966335221659049</v>
      </c>
      <c r="AX1350" s="36">
        <v>94.58081</v>
      </c>
      <c r="AY1350" s="36">
        <v>110.08954999999999</v>
      </c>
      <c r="AZ1350" s="36">
        <v>16877.849999999999</v>
      </c>
      <c r="BA1350" s="36" t="s">
        <v>50</v>
      </c>
      <c r="BB1350" s="36">
        <v>16533.400000000001</v>
      </c>
      <c r="BC1350" s="36">
        <v>17222.3</v>
      </c>
      <c r="BD1350" s="36">
        <v>167.4795</v>
      </c>
      <c r="BE1350" s="36">
        <v>39.813562461894755</v>
      </c>
      <c r="BF1350" s="36">
        <v>139.32706000000002</v>
      </c>
      <c r="BG1350" s="36">
        <v>195.63193999999999</v>
      </c>
      <c r="BH1350" s="36">
        <v>86.727024999999998</v>
      </c>
      <c r="BI1350" s="36">
        <v>11.106929262962382</v>
      </c>
      <c r="BJ1350" s="36">
        <v>78.873239999999996</v>
      </c>
      <c r="BK1350" s="36">
        <v>94.58081</v>
      </c>
      <c r="BL1350" s="36">
        <v>18370.466666666664</v>
      </c>
      <c r="BM1350" s="36">
        <v>711.49286058727705</v>
      </c>
      <c r="BN1350" s="36">
        <v>17222.3</v>
      </c>
      <c r="BO1350" s="36">
        <v>19289</v>
      </c>
      <c r="BP1350" s="36">
        <v>148.63168000000002</v>
      </c>
      <c r="BQ1350" s="36">
        <v>66.468405127061601</v>
      </c>
      <c r="BR1350" s="36">
        <v>101.63142000000002</v>
      </c>
      <c r="BS1350" s="36">
        <v>195.63193999999999</v>
      </c>
      <c r="BT1350" s="36">
        <v>63.165669999999999</v>
      </c>
      <c r="BU1350" s="36">
        <v>44.427717051849527</v>
      </c>
      <c r="BV1350" s="36">
        <v>31.750529999999998</v>
      </c>
      <c r="BW1350" s="36">
        <v>94.58081</v>
      </c>
      <c r="BX1350" s="36">
        <v>14531.331250000001</v>
      </c>
      <c r="BY1350" s="36">
        <v>3852.4993858911384</v>
      </c>
      <c r="BZ1350" s="36">
        <v>9644.5</v>
      </c>
      <c r="CA1350" s="36">
        <v>19289</v>
      </c>
      <c r="CB1350" s="36"/>
      <c r="CC1350" s="40">
        <v>22.393000000000001</v>
      </c>
      <c r="CD1350" s="40">
        <v>81.765000000000001</v>
      </c>
      <c r="CE1350" s="40">
        <v>22.13</v>
      </c>
    </row>
    <row r="1351" spans="1:83">
      <c r="A1351" s="13" t="s">
        <v>601</v>
      </c>
      <c r="B1351" s="13">
        <v>3</v>
      </c>
      <c r="C1351" s="13">
        <v>10</v>
      </c>
      <c r="D1351" s="13" t="s">
        <v>90</v>
      </c>
      <c r="E1351" s="35" t="s">
        <v>538</v>
      </c>
      <c r="F1351" s="13"/>
      <c r="G1351" s="36"/>
      <c r="H1351" s="13"/>
      <c r="I1351" s="37">
        <v>24</v>
      </c>
      <c r="J1351" s="37" t="s">
        <v>38</v>
      </c>
      <c r="K1351" s="38">
        <v>43598</v>
      </c>
      <c r="L1351" s="39">
        <v>0.33958333333333335</v>
      </c>
      <c r="M1351" s="37" t="s">
        <v>39</v>
      </c>
      <c r="N1351" s="37" t="s">
        <v>539</v>
      </c>
      <c r="O1351" s="37" t="s">
        <v>190</v>
      </c>
      <c r="P1351" s="37" t="s">
        <v>190</v>
      </c>
      <c r="Q1351" s="37">
        <v>2</v>
      </c>
      <c r="R1351" s="13" t="s">
        <v>55</v>
      </c>
      <c r="S1351" s="13" t="s">
        <v>63</v>
      </c>
      <c r="T1351" s="13" t="s">
        <v>42</v>
      </c>
      <c r="U1351" s="13" t="s">
        <v>45</v>
      </c>
      <c r="V1351" s="13" t="s">
        <v>41</v>
      </c>
      <c r="W1351" s="13" t="s">
        <v>135</v>
      </c>
      <c r="X1351" s="13" t="s">
        <v>106</v>
      </c>
      <c r="Y1351" s="13" t="s">
        <v>41</v>
      </c>
      <c r="Z1351" s="13" t="s">
        <v>41</v>
      </c>
      <c r="AA1351" s="13"/>
      <c r="AB1351" s="13">
        <v>0</v>
      </c>
      <c r="AC1351" s="13">
        <v>0</v>
      </c>
      <c r="AD1351" s="13" t="s">
        <v>42</v>
      </c>
      <c r="AE1351" s="13">
        <v>1</v>
      </c>
      <c r="AF1351" s="13" t="s">
        <v>41</v>
      </c>
      <c r="AG1351" s="13">
        <v>2</v>
      </c>
      <c r="AH1351" s="46" t="str">
        <f t="shared" si="42"/>
        <v>-2</v>
      </c>
      <c r="AI1351" s="46" t="s">
        <v>48</v>
      </c>
      <c r="AJ1351" s="46" t="str">
        <f t="shared" si="43"/>
        <v>1</v>
      </c>
      <c r="AK1351" s="13" t="s">
        <v>41</v>
      </c>
      <c r="AL1351" s="13" t="s">
        <v>41</v>
      </c>
      <c r="AN1351" s="13">
        <v>101.31965006729475</v>
      </c>
      <c r="AO1351" s="13">
        <v>117.34261838440112</v>
      </c>
      <c r="AP1351" s="13">
        <v>125.13020833333333</v>
      </c>
      <c r="AQ1351" s="13">
        <v>148.05555555555554</v>
      </c>
      <c r="AR1351" s="36">
        <v>618.87286000000006</v>
      </c>
      <c r="AS1351" s="36">
        <v>13.158719796727947</v>
      </c>
      <c r="AT1351" s="36">
        <v>609.56824000000006</v>
      </c>
      <c r="AU1351" s="36">
        <v>628.17748000000006</v>
      </c>
      <c r="AV1351" s="36">
        <v>470.66775500000006</v>
      </c>
      <c r="AW1351" s="36">
        <v>44.287123010546175</v>
      </c>
      <c r="AX1351" s="36">
        <v>439.35203000000007</v>
      </c>
      <c r="AY1351" s="36">
        <v>501.98348000000004</v>
      </c>
      <c r="AZ1351" s="36">
        <v>45811.425000000003</v>
      </c>
      <c r="BA1351" s="36" t="s">
        <v>50</v>
      </c>
      <c r="BB1351" s="36">
        <v>42711.4</v>
      </c>
      <c r="BC1351" s="36">
        <v>49600.3</v>
      </c>
      <c r="BD1351" s="36">
        <v>458.90497000000005</v>
      </c>
      <c r="BE1351" s="36">
        <v>239.3874793789353</v>
      </c>
      <c r="BF1351" s="36">
        <v>289.63245999999998</v>
      </c>
      <c r="BG1351" s="36">
        <v>628.17748000000006</v>
      </c>
      <c r="BH1351" s="36">
        <v>345.30544000000003</v>
      </c>
      <c r="BI1351" s="36">
        <v>133.00196307294192</v>
      </c>
      <c r="BJ1351" s="36">
        <v>251.25885</v>
      </c>
      <c r="BK1351" s="36">
        <v>439.35203000000007</v>
      </c>
      <c r="BL1351" s="36">
        <v>36741</v>
      </c>
      <c r="BM1351" s="36">
        <v>4746.1990476590845</v>
      </c>
      <c r="BN1351" s="36">
        <v>33066.9</v>
      </c>
      <c r="BO1351" s="36">
        <v>42711.4</v>
      </c>
      <c r="BP1351" s="36">
        <v>411.90471000000002</v>
      </c>
      <c r="BQ1351" s="36">
        <v>305.85588450599715</v>
      </c>
      <c r="BR1351" s="36">
        <v>195.63193999999999</v>
      </c>
      <c r="BS1351" s="36">
        <v>628.17748000000006</v>
      </c>
      <c r="BT1351" s="36">
        <v>266.96642000000003</v>
      </c>
      <c r="BU1351" s="36">
        <v>243.7900676199591</v>
      </c>
      <c r="BV1351" s="36">
        <v>94.58081</v>
      </c>
      <c r="BW1351" s="36">
        <v>439.35203000000007</v>
      </c>
      <c r="BX1351" s="36">
        <v>27082.118750000005</v>
      </c>
      <c r="BY1351" s="36">
        <v>9650.167723531611</v>
      </c>
      <c r="BZ1351" s="36">
        <v>16533.400000000001</v>
      </c>
      <c r="CA1351" s="36">
        <v>42711.4</v>
      </c>
      <c r="CB1351" s="36"/>
      <c r="CC1351" s="40">
        <v>22.369</v>
      </c>
      <c r="CD1351" s="40">
        <v>80.742000000000004</v>
      </c>
      <c r="CE1351" s="40">
        <v>22.13</v>
      </c>
    </row>
    <row r="1352" spans="1:83">
      <c r="A1352" s="13" t="s">
        <v>601</v>
      </c>
      <c r="B1352" s="13">
        <v>3</v>
      </c>
      <c r="C1352" s="13">
        <v>10</v>
      </c>
      <c r="D1352" s="13" t="s">
        <v>90</v>
      </c>
      <c r="E1352" s="35" t="s">
        <v>538</v>
      </c>
      <c r="F1352" s="13"/>
      <c r="G1352" s="36"/>
      <c r="H1352" s="13"/>
      <c r="I1352" s="37">
        <v>25</v>
      </c>
      <c r="J1352" s="37" t="s">
        <v>38</v>
      </c>
      <c r="K1352" s="38">
        <v>43598</v>
      </c>
      <c r="L1352" s="39">
        <v>0.35069444444444442</v>
      </c>
      <c r="M1352" s="37" t="s">
        <v>39</v>
      </c>
      <c r="N1352" s="37" t="s">
        <v>539</v>
      </c>
      <c r="O1352" s="37" t="s">
        <v>190</v>
      </c>
      <c r="P1352" s="37" t="s">
        <v>190</v>
      </c>
      <c r="Q1352" s="37">
        <v>3</v>
      </c>
      <c r="R1352" s="13" t="s">
        <v>55</v>
      </c>
      <c r="S1352" s="13" t="s">
        <v>63</v>
      </c>
      <c r="T1352" s="13" t="s">
        <v>42</v>
      </c>
      <c r="U1352" s="13" t="s">
        <v>45</v>
      </c>
      <c r="V1352" s="13" t="s">
        <v>41</v>
      </c>
      <c r="W1352" s="13" t="s">
        <v>72</v>
      </c>
      <c r="X1352" s="13" t="s">
        <v>106</v>
      </c>
      <c r="Y1352" s="13" t="s">
        <v>41</v>
      </c>
      <c r="Z1352" s="13" t="s">
        <v>41</v>
      </c>
      <c r="AA1352" s="13"/>
      <c r="AB1352" s="13">
        <v>0</v>
      </c>
      <c r="AC1352" s="13">
        <v>0</v>
      </c>
      <c r="AD1352" s="13" t="s">
        <v>42</v>
      </c>
      <c r="AE1352" s="13">
        <v>1</v>
      </c>
      <c r="AF1352" s="13" t="s">
        <v>41</v>
      </c>
      <c r="AG1352" s="13">
        <v>1</v>
      </c>
      <c r="AH1352" s="46" t="str">
        <f t="shared" si="42"/>
        <v>-1</v>
      </c>
      <c r="AI1352" s="46" t="s">
        <v>48</v>
      </c>
      <c r="AJ1352" s="46" t="str">
        <f t="shared" si="43"/>
        <v>1</v>
      </c>
      <c r="AK1352" s="13" t="s">
        <v>41</v>
      </c>
      <c r="AL1352" s="13" t="s">
        <v>41</v>
      </c>
      <c r="AN1352" s="13">
        <v>101.31965006729475</v>
      </c>
      <c r="AO1352" s="13">
        <v>117.34261838440112</v>
      </c>
      <c r="AP1352" s="13">
        <v>125.13020833333333</v>
      </c>
      <c r="AQ1352" s="13">
        <v>148.05555555555554</v>
      </c>
      <c r="AR1352" s="36">
        <v>759.99293000000011</v>
      </c>
      <c r="AS1352" s="36">
        <v>79.795826459645127</v>
      </c>
      <c r="AT1352" s="36">
        <v>703.56876000000011</v>
      </c>
      <c r="AU1352" s="36">
        <v>816.41710000000012</v>
      </c>
      <c r="AV1352" s="36">
        <v>682.32228999999984</v>
      </c>
      <c r="AW1352" s="36">
        <v>10.966335221659129</v>
      </c>
      <c r="AX1352" s="36">
        <v>674.56791999999984</v>
      </c>
      <c r="AY1352" s="36">
        <v>690.07665999999995</v>
      </c>
      <c r="AZ1352" s="36">
        <v>53044.800000000003</v>
      </c>
      <c r="BA1352" s="36" t="s">
        <v>50</v>
      </c>
      <c r="BB1352" s="36">
        <v>49600.3</v>
      </c>
      <c r="BC1352" s="36">
        <v>55111.5</v>
      </c>
      <c r="BD1352" s="36">
        <v>712.99267000000009</v>
      </c>
      <c r="BE1352" s="36">
        <v>13.327421332583404</v>
      </c>
      <c r="BF1352" s="36">
        <v>703.56876000000011</v>
      </c>
      <c r="BG1352" s="36">
        <v>722.41658000000007</v>
      </c>
      <c r="BH1352" s="36">
        <v>713.7374299999999</v>
      </c>
      <c r="BI1352" s="36">
        <v>55.394052273508656</v>
      </c>
      <c r="BJ1352" s="36">
        <v>674.56791999999984</v>
      </c>
      <c r="BK1352" s="36">
        <v>752.90693999999996</v>
      </c>
      <c r="BL1352" s="36">
        <v>57867.033333333326</v>
      </c>
      <c r="BM1352" s="36">
        <v>15193.21019293379</v>
      </c>
      <c r="BN1352" s="36">
        <v>49600.3</v>
      </c>
      <c r="BO1352" s="36">
        <v>88178.4</v>
      </c>
      <c r="BP1352" s="36">
        <v>637.72068000000013</v>
      </c>
      <c r="BQ1352" s="36">
        <v>93.123247792227943</v>
      </c>
      <c r="BR1352" s="36">
        <v>571.87260000000015</v>
      </c>
      <c r="BS1352" s="36">
        <v>703.56876000000011</v>
      </c>
      <c r="BT1352" s="36">
        <v>572.6675449999999</v>
      </c>
      <c r="BU1352" s="36">
        <v>144.10889233590405</v>
      </c>
      <c r="BV1352" s="36">
        <v>470.76716999999991</v>
      </c>
      <c r="BW1352" s="36">
        <v>674.56791999999984</v>
      </c>
      <c r="BX1352" s="36">
        <v>60794.850000000013</v>
      </c>
      <c r="BY1352" s="36">
        <v>13703.050311177602</v>
      </c>
      <c r="BZ1352" s="36">
        <v>44089.2</v>
      </c>
      <c r="CA1352" s="36">
        <v>88178.4</v>
      </c>
      <c r="CB1352" s="36"/>
      <c r="CC1352" s="40">
        <v>22.847999999999999</v>
      </c>
      <c r="CD1352" s="40">
        <v>79.763999999999996</v>
      </c>
      <c r="CE1352" s="40">
        <v>22.705000000000002</v>
      </c>
    </row>
    <row r="1353" spans="1:83">
      <c r="A1353" s="13" t="s">
        <v>601</v>
      </c>
      <c r="B1353" s="13">
        <v>3</v>
      </c>
      <c r="C1353" s="13">
        <v>10</v>
      </c>
      <c r="D1353" s="13" t="s">
        <v>90</v>
      </c>
      <c r="E1353" s="35" t="s">
        <v>538</v>
      </c>
      <c r="F1353" s="13"/>
      <c r="G1353" s="36"/>
      <c r="H1353" s="13"/>
      <c r="I1353" s="37">
        <v>26</v>
      </c>
      <c r="J1353" s="37" t="s">
        <v>38</v>
      </c>
      <c r="K1353" s="38">
        <v>43598</v>
      </c>
      <c r="L1353" s="39">
        <v>0.3611111111111111</v>
      </c>
      <c r="M1353" s="37" t="s">
        <v>39</v>
      </c>
      <c r="N1353" s="37" t="s">
        <v>539</v>
      </c>
      <c r="O1353" s="37" t="s">
        <v>190</v>
      </c>
      <c r="P1353" s="37" t="s">
        <v>190</v>
      </c>
      <c r="Q1353" s="37">
        <v>4</v>
      </c>
      <c r="R1353" s="13" t="s">
        <v>55</v>
      </c>
      <c r="S1353" s="13" t="s">
        <v>63</v>
      </c>
      <c r="T1353" s="13" t="s">
        <v>42</v>
      </c>
      <c r="U1353" s="13" t="s">
        <v>45</v>
      </c>
      <c r="V1353" s="13" t="s">
        <v>41</v>
      </c>
      <c r="W1353" s="13" t="s">
        <v>135</v>
      </c>
      <c r="X1353" s="13" t="s">
        <v>106</v>
      </c>
      <c r="Y1353" s="13" t="s">
        <v>41</v>
      </c>
      <c r="Z1353" s="13" t="s">
        <v>42</v>
      </c>
      <c r="AA1353" s="13"/>
      <c r="AB1353" s="13">
        <v>0</v>
      </c>
      <c r="AC1353" s="13">
        <v>0</v>
      </c>
      <c r="AD1353" s="13" t="s">
        <v>42</v>
      </c>
      <c r="AE1353" s="13">
        <v>1</v>
      </c>
      <c r="AF1353" s="13" t="s">
        <v>41</v>
      </c>
      <c r="AG1353" s="13">
        <v>2</v>
      </c>
      <c r="AH1353" s="46" t="str">
        <f t="shared" si="42"/>
        <v>-2</v>
      </c>
      <c r="AI1353" s="46" t="s">
        <v>48</v>
      </c>
      <c r="AJ1353" s="46" t="str">
        <f t="shared" si="43"/>
        <v>1</v>
      </c>
      <c r="AK1353" s="13" t="s">
        <v>41</v>
      </c>
      <c r="AL1353" s="13" t="s">
        <v>42</v>
      </c>
      <c r="AN1353" s="13">
        <v>101.31965006729475</v>
      </c>
      <c r="AO1353" s="13">
        <v>117.34261838440112</v>
      </c>
      <c r="AP1353" s="13">
        <v>125.13020833333333</v>
      </c>
      <c r="AQ1353" s="13">
        <v>148.05555555555554</v>
      </c>
      <c r="AR1353" s="36">
        <v>722.29729000000009</v>
      </c>
      <c r="AS1353" s="36">
        <v>26.486141129311349</v>
      </c>
      <c r="AT1353" s="36">
        <v>703.56876000000011</v>
      </c>
      <c r="AU1353" s="36">
        <v>741.02582000000007</v>
      </c>
      <c r="AV1353" s="36">
        <v>541.25240499999995</v>
      </c>
      <c r="AW1353" s="36">
        <v>11.106929262962401</v>
      </c>
      <c r="AX1353" s="36">
        <v>533.39861999999994</v>
      </c>
      <c r="AY1353" s="36">
        <v>549.10618999999997</v>
      </c>
      <c r="AZ1353" s="36">
        <v>32722.45</v>
      </c>
      <c r="BA1353" s="36" t="s">
        <v>50</v>
      </c>
      <c r="BB1353" s="36">
        <v>30311.3</v>
      </c>
      <c r="BC1353" s="36">
        <v>34444.699999999997</v>
      </c>
      <c r="BD1353" s="36">
        <v>703.56876000000011</v>
      </c>
      <c r="BE1353" s="36">
        <v>0</v>
      </c>
      <c r="BF1353" s="36">
        <v>703.56876000000011</v>
      </c>
      <c r="BG1353" s="36">
        <v>703.56876000000011</v>
      </c>
      <c r="BH1353" s="36">
        <v>556.95997499999999</v>
      </c>
      <c r="BI1353" s="36">
        <v>33.320787788887202</v>
      </c>
      <c r="BJ1353" s="36">
        <v>533.39861999999994</v>
      </c>
      <c r="BK1353" s="36">
        <v>580.52133000000003</v>
      </c>
      <c r="BL1353" s="36">
        <v>36511.35</v>
      </c>
      <c r="BM1353" s="36">
        <v>1445.0011581310239</v>
      </c>
      <c r="BN1353" s="36">
        <v>34444.699999999997</v>
      </c>
      <c r="BO1353" s="36">
        <v>38578</v>
      </c>
      <c r="BP1353" s="36">
        <v>703.56876000000011</v>
      </c>
      <c r="BQ1353" s="36">
        <v>0</v>
      </c>
      <c r="BR1353" s="36">
        <v>703.56876000000011</v>
      </c>
      <c r="BS1353" s="36">
        <v>703.56876000000011</v>
      </c>
      <c r="BT1353" s="36">
        <v>603.98326999999995</v>
      </c>
      <c r="BU1353" s="36">
        <v>99.821769325356811</v>
      </c>
      <c r="BV1353" s="36">
        <v>533.39861999999994</v>
      </c>
      <c r="BW1353" s="36">
        <v>674.56791999999984</v>
      </c>
      <c r="BX1353" s="36">
        <v>44605.849999999991</v>
      </c>
      <c r="BY1353" s="36">
        <v>7904.7871272202847</v>
      </c>
      <c r="BZ1353" s="36">
        <v>34444.699999999997</v>
      </c>
      <c r="CA1353" s="36">
        <v>55111.5</v>
      </c>
      <c r="CB1353" s="36"/>
      <c r="CC1353" s="40">
        <v>23.304000000000002</v>
      </c>
      <c r="CD1353" s="40">
        <v>78.257999999999996</v>
      </c>
      <c r="CE1353" s="40">
        <v>23.256</v>
      </c>
    </row>
    <row r="1354" spans="1:83">
      <c r="A1354" s="13" t="s">
        <v>601</v>
      </c>
      <c r="B1354" s="13">
        <v>3</v>
      </c>
      <c r="C1354" s="13">
        <v>11</v>
      </c>
      <c r="D1354" s="13" t="s">
        <v>123</v>
      </c>
      <c r="E1354" s="35" t="s">
        <v>540</v>
      </c>
      <c r="F1354" s="13"/>
      <c r="G1354" s="36"/>
      <c r="H1354" s="13"/>
      <c r="I1354" s="37">
        <v>25</v>
      </c>
      <c r="J1354" s="37" t="s">
        <v>70</v>
      </c>
      <c r="K1354" s="38">
        <v>43598</v>
      </c>
      <c r="L1354" s="39">
        <v>0.32916666666666666</v>
      </c>
      <c r="M1354" s="37" t="s">
        <v>39</v>
      </c>
      <c r="N1354" s="37" t="s">
        <v>190</v>
      </c>
      <c r="O1354" s="37" t="s">
        <v>100</v>
      </c>
      <c r="P1354" s="37" t="s">
        <v>190</v>
      </c>
      <c r="Q1354" s="37">
        <v>1</v>
      </c>
      <c r="R1354" s="13" t="s">
        <v>43</v>
      </c>
      <c r="S1354" s="13" t="s">
        <v>56</v>
      </c>
      <c r="T1354" s="13" t="s">
        <v>41</v>
      </c>
      <c r="U1354" s="13" t="s">
        <v>52</v>
      </c>
      <c r="V1354" s="13" t="s">
        <v>42</v>
      </c>
      <c r="W1354" s="13" t="s">
        <v>135</v>
      </c>
      <c r="X1354" s="13" t="s">
        <v>138</v>
      </c>
      <c r="Y1354" s="13" t="s">
        <v>42</v>
      </c>
      <c r="Z1354" s="13" t="s">
        <v>41</v>
      </c>
      <c r="AA1354" s="13"/>
      <c r="AB1354" s="13">
        <v>-1</v>
      </c>
      <c r="AC1354" s="13">
        <v>2</v>
      </c>
      <c r="AD1354" s="13" t="s">
        <v>41</v>
      </c>
      <c r="AE1354" s="13">
        <v>0</v>
      </c>
      <c r="AF1354" s="13" t="s">
        <v>42</v>
      </c>
      <c r="AG1354" s="13">
        <v>2</v>
      </c>
      <c r="AH1354" s="46" t="str">
        <f t="shared" si="42"/>
        <v>-2</v>
      </c>
      <c r="AI1354" s="46" t="s">
        <v>82</v>
      </c>
      <c r="AJ1354" s="46" t="str">
        <f t="shared" si="43"/>
        <v>2</v>
      </c>
      <c r="AK1354" s="13" t="s">
        <v>42</v>
      </c>
      <c r="AL1354" s="13" t="s">
        <v>41</v>
      </c>
      <c r="AN1354" s="13">
        <v>101.31965006729475</v>
      </c>
      <c r="AO1354" s="13">
        <v>117.34261838440112</v>
      </c>
      <c r="AP1354" s="13">
        <v>125.13020833333333</v>
      </c>
      <c r="AQ1354" s="13">
        <v>148.05555555555554</v>
      </c>
      <c r="AR1354" s="36">
        <v>102.58414999999999</v>
      </c>
      <c r="AS1354" s="36">
        <v>10.339951750612768</v>
      </c>
      <c r="AT1354" s="36">
        <v>95.2727</v>
      </c>
      <c r="AU1354" s="36">
        <v>109.8956</v>
      </c>
      <c r="AV1354" s="36">
        <v>-49.060715000000002</v>
      </c>
      <c r="AW1354" s="36">
        <v>10.953868929106736</v>
      </c>
      <c r="AX1354" s="36">
        <v>-56.806270000000005</v>
      </c>
      <c r="AY1354" s="36">
        <v>-41.315159999999999</v>
      </c>
      <c r="AZ1354" s="36">
        <v>16877.849999999999</v>
      </c>
      <c r="BA1354" s="36" t="s">
        <v>50</v>
      </c>
      <c r="BB1354" s="36">
        <v>16533.400000000001</v>
      </c>
      <c r="BC1354" s="36">
        <v>17222.3</v>
      </c>
      <c r="BD1354" s="36">
        <v>95.2727</v>
      </c>
      <c r="BE1354" s="36">
        <v>0</v>
      </c>
      <c r="BF1354" s="36">
        <v>95.2727</v>
      </c>
      <c r="BG1354" s="36">
        <v>95.2727</v>
      </c>
      <c r="BH1354" s="36">
        <v>-56.806270000000005</v>
      </c>
      <c r="BI1354" s="36">
        <v>0</v>
      </c>
      <c r="BJ1354" s="36">
        <v>-56.806270000000005</v>
      </c>
      <c r="BK1354" s="36">
        <v>-56.806270000000005</v>
      </c>
      <c r="BL1354" s="36">
        <v>18370.466666666664</v>
      </c>
      <c r="BM1354" s="36">
        <v>711.49286058727705</v>
      </c>
      <c r="BN1354" s="36">
        <v>17222.3</v>
      </c>
      <c r="BO1354" s="36">
        <v>19289</v>
      </c>
      <c r="BP1354" s="36">
        <v>95.2727</v>
      </c>
      <c r="BQ1354" s="36">
        <v>0</v>
      </c>
      <c r="BR1354" s="36">
        <v>95.2727</v>
      </c>
      <c r="BS1354" s="36">
        <v>95.2727</v>
      </c>
      <c r="BT1354" s="36">
        <v>-56.806270000000005</v>
      </c>
      <c r="BU1354" s="36">
        <v>0</v>
      </c>
      <c r="BV1354" s="36">
        <v>-56.806270000000005</v>
      </c>
      <c r="BW1354" s="36">
        <v>-56.806270000000005</v>
      </c>
      <c r="BX1354" s="36">
        <v>14531.331250000001</v>
      </c>
      <c r="BY1354" s="36">
        <v>3852.4993858911384</v>
      </c>
      <c r="BZ1354" s="36">
        <v>9644.5</v>
      </c>
      <c r="CA1354" s="36">
        <v>19289</v>
      </c>
      <c r="CB1354" s="36"/>
      <c r="CC1354" s="40">
        <v>22.393000000000001</v>
      </c>
      <c r="CD1354" s="40">
        <v>81.765000000000001</v>
      </c>
      <c r="CE1354" s="40">
        <v>22.13</v>
      </c>
    </row>
    <row r="1355" spans="1:83">
      <c r="A1355" s="13" t="s">
        <v>601</v>
      </c>
      <c r="B1355" s="13">
        <v>3</v>
      </c>
      <c r="C1355" s="13">
        <v>11</v>
      </c>
      <c r="D1355" s="13" t="s">
        <v>123</v>
      </c>
      <c r="E1355" s="35" t="s">
        <v>540</v>
      </c>
      <c r="F1355" s="13"/>
      <c r="G1355" s="36"/>
      <c r="H1355" s="13"/>
      <c r="I1355" s="37">
        <v>25</v>
      </c>
      <c r="J1355" s="37" t="s">
        <v>70</v>
      </c>
      <c r="K1355" s="38">
        <v>43598</v>
      </c>
      <c r="L1355" s="39">
        <v>0.33958333333333335</v>
      </c>
      <c r="M1355" s="37" t="s">
        <v>39</v>
      </c>
      <c r="N1355" s="37" t="s">
        <v>190</v>
      </c>
      <c r="O1355" s="37" t="s">
        <v>100</v>
      </c>
      <c r="P1355" s="37" t="s">
        <v>190</v>
      </c>
      <c r="Q1355" s="37">
        <v>2</v>
      </c>
      <c r="R1355" s="13" t="s">
        <v>55</v>
      </c>
      <c r="S1355" s="13" t="s">
        <v>127</v>
      </c>
      <c r="T1355" s="13"/>
      <c r="U1355" s="13" t="s">
        <v>52</v>
      </c>
      <c r="V1355" s="13" t="s">
        <v>42</v>
      </c>
      <c r="W1355" s="13" t="s">
        <v>72</v>
      </c>
      <c r="X1355" s="13" t="s">
        <v>138</v>
      </c>
      <c r="Y1355" s="13" t="s">
        <v>41</v>
      </c>
      <c r="Z1355" s="13" t="s">
        <v>41</v>
      </c>
      <c r="AA1355" s="13"/>
      <c r="AB1355" s="13">
        <v>0</v>
      </c>
      <c r="AC1355" s="13">
        <v>-1</v>
      </c>
      <c r="AD1355" s="13">
        <v>0</v>
      </c>
      <c r="AE1355" s="13">
        <v>0</v>
      </c>
      <c r="AF1355" s="13" t="s">
        <v>42</v>
      </c>
      <c r="AG1355" s="13">
        <v>1</v>
      </c>
      <c r="AH1355" s="46" t="str">
        <f t="shared" si="42"/>
        <v>-1</v>
      </c>
      <c r="AI1355" s="46" t="s">
        <v>82</v>
      </c>
      <c r="AJ1355" s="46" t="str">
        <f t="shared" si="43"/>
        <v>2</v>
      </c>
      <c r="AK1355" s="13" t="s">
        <v>41</v>
      </c>
      <c r="AL1355" s="13" t="s">
        <v>41</v>
      </c>
      <c r="AN1355" s="13">
        <v>101.31965006729475</v>
      </c>
      <c r="AO1355" s="13">
        <v>117.34261838440112</v>
      </c>
      <c r="AP1355" s="13">
        <v>125.13020833333333</v>
      </c>
      <c r="AQ1355" s="13">
        <v>148.05555555555554</v>
      </c>
      <c r="AR1355" s="36">
        <v>160.89064999999999</v>
      </c>
      <c r="AS1355" s="36">
        <v>10.339951750612757</v>
      </c>
      <c r="AT1355" s="36">
        <v>153.57920000000001</v>
      </c>
      <c r="AU1355" s="36">
        <v>168.2021</v>
      </c>
      <c r="AV1355" s="36">
        <v>4.9620800000000003</v>
      </c>
      <c r="AW1355" s="36">
        <v>0</v>
      </c>
      <c r="AX1355" s="36">
        <v>4.9620800000000003</v>
      </c>
      <c r="AY1355" s="36">
        <v>4.9620800000000003</v>
      </c>
      <c r="AZ1355" s="36">
        <v>45811.425000000003</v>
      </c>
      <c r="BA1355" s="36" t="s">
        <v>50</v>
      </c>
      <c r="BB1355" s="36">
        <v>42711.4</v>
      </c>
      <c r="BC1355" s="36">
        <v>49600.3</v>
      </c>
      <c r="BD1355" s="36">
        <v>139.04885000000002</v>
      </c>
      <c r="BE1355" s="36">
        <v>20.549018036027796</v>
      </c>
      <c r="BF1355" s="36">
        <v>124.51849999999999</v>
      </c>
      <c r="BG1355" s="36">
        <v>153.57920000000001</v>
      </c>
      <c r="BH1355" s="36">
        <v>-10.430985</v>
      </c>
      <c r="BI1355" s="36">
        <v>21.769081289490607</v>
      </c>
      <c r="BJ1355" s="36">
        <v>-25.82405</v>
      </c>
      <c r="BK1355" s="36">
        <v>4.9620800000000003</v>
      </c>
      <c r="BL1355" s="36">
        <v>36741</v>
      </c>
      <c r="BM1355" s="36">
        <v>4746.1990476590845</v>
      </c>
      <c r="BN1355" s="36">
        <v>33066.9</v>
      </c>
      <c r="BO1355" s="36">
        <v>42711.4</v>
      </c>
      <c r="BP1355" s="36">
        <v>124.42595</v>
      </c>
      <c r="BQ1355" s="36">
        <v>41.228921537253505</v>
      </c>
      <c r="BR1355" s="36">
        <v>95.2727</v>
      </c>
      <c r="BS1355" s="36">
        <v>153.57920000000001</v>
      </c>
      <c r="BT1355" s="36">
        <v>-25.922095000000002</v>
      </c>
      <c r="BU1355" s="36">
        <v>43.676819147704087</v>
      </c>
      <c r="BV1355" s="36">
        <v>-56.806270000000005</v>
      </c>
      <c r="BW1355" s="36">
        <v>4.9620800000000003</v>
      </c>
      <c r="BX1355" s="36">
        <v>27082.118750000005</v>
      </c>
      <c r="BY1355" s="36">
        <v>9650.167723531611</v>
      </c>
      <c r="BZ1355" s="36">
        <v>16533.400000000001</v>
      </c>
      <c r="CA1355" s="36">
        <v>42711.4</v>
      </c>
      <c r="CB1355" s="36"/>
      <c r="CC1355" s="40">
        <v>22.369</v>
      </c>
      <c r="CD1355" s="40">
        <v>80.742000000000004</v>
      </c>
      <c r="CE1355" s="40">
        <v>22.13</v>
      </c>
    </row>
    <row r="1356" spans="1:83">
      <c r="A1356" s="13" t="s">
        <v>601</v>
      </c>
      <c r="B1356" s="13">
        <v>3</v>
      </c>
      <c r="C1356" s="13">
        <v>11</v>
      </c>
      <c r="D1356" s="13" t="s">
        <v>123</v>
      </c>
      <c r="E1356" s="35" t="s">
        <v>540</v>
      </c>
      <c r="F1356" s="13"/>
      <c r="G1356" s="36"/>
      <c r="H1356" s="13"/>
      <c r="I1356" s="37">
        <v>25</v>
      </c>
      <c r="J1356" s="37" t="s">
        <v>70</v>
      </c>
      <c r="K1356" s="38">
        <v>43598</v>
      </c>
      <c r="L1356" s="39">
        <v>0.35069444444444442</v>
      </c>
      <c r="M1356" s="37" t="s">
        <v>39</v>
      </c>
      <c r="N1356" s="37" t="s">
        <v>190</v>
      </c>
      <c r="O1356" s="37" t="s">
        <v>100</v>
      </c>
      <c r="P1356" s="37" t="s">
        <v>190</v>
      </c>
      <c r="Q1356" s="37">
        <v>3</v>
      </c>
      <c r="R1356" s="13" t="s">
        <v>43</v>
      </c>
      <c r="S1356" s="13" t="s">
        <v>44</v>
      </c>
      <c r="T1356" s="13" t="s">
        <v>42</v>
      </c>
      <c r="U1356" s="13" t="s">
        <v>52</v>
      </c>
      <c r="V1356" s="13" t="s">
        <v>42</v>
      </c>
      <c r="W1356" s="13" t="s">
        <v>135</v>
      </c>
      <c r="X1356" s="13" t="s">
        <v>138</v>
      </c>
      <c r="Y1356" s="13" t="s">
        <v>41</v>
      </c>
      <c r="Z1356" s="13" t="s">
        <v>41</v>
      </c>
      <c r="AA1356" s="13"/>
      <c r="AB1356" s="13">
        <v>-1</v>
      </c>
      <c r="AC1356" s="13">
        <v>1</v>
      </c>
      <c r="AD1356" s="13" t="s">
        <v>42</v>
      </c>
      <c r="AE1356" s="13">
        <v>0</v>
      </c>
      <c r="AF1356" s="13" t="s">
        <v>42</v>
      </c>
      <c r="AG1356" s="13">
        <v>2</v>
      </c>
      <c r="AH1356" s="46" t="str">
        <f t="shared" si="42"/>
        <v>-2</v>
      </c>
      <c r="AI1356" s="46" t="s">
        <v>82</v>
      </c>
      <c r="AJ1356" s="46" t="str">
        <f t="shared" si="43"/>
        <v>2</v>
      </c>
      <c r="AK1356" s="13" t="s">
        <v>41</v>
      </c>
      <c r="AL1356" s="13" t="s">
        <v>41</v>
      </c>
      <c r="AN1356" s="13">
        <v>101.31965006729475</v>
      </c>
      <c r="AO1356" s="13">
        <v>117.34261838440112</v>
      </c>
      <c r="AP1356" s="13">
        <v>125.13020833333333</v>
      </c>
      <c r="AQ1356" s="13">
        <v>148.05555555555554</v>
      </c>
      <c r="AR1356" s="36">
        <v>182.82499999999999</v>
      </c>
      <c r="AS1356" s="36">
        <v>0</v>
      </c>
      <c r="AT1356" s="36">
        <v>182.82499999999999</v>
      </c>
      <c r="AU1356" s="36">
        <v>182.82499999999999</v>
      </c>
      <c r="AV1356" s="36">
        <v>28.198745000000002</v>
      </c>
      <c r="AW1356" s="36">
        <v>10.953868929106726</v>
      </c>
      <c r="AX1356" s="36">
        <v>20.453190000000006</v>
      </c>
      <c r="AY1356" s="36">
        <v>35.944299999999998</v>
      </c>
      <c r="AZ1356" s="36">
        <v>53044.800000000003</v>
      </c>
      <c r="BA1356" s="36" t="s">
        <v>50</v>
      </c>
      <c r="BB1356" s="36">
        <v>49600.3</v>
      </c>
      <c r="BC1356" s="36">
        <v>55111.5</v>
      </c>
      <c r="BD1356" s="36">
        <v>182.82499999999999</v>
      </c>
      <c r="BE1356" s="36">
        <v>0</v>
      </c>
      <c r="BF1356" s="36">
        <v>182.82499999999999</v>
      </c>
      <c r="BG1356" s="36">
        <v>182.82499999999999</v>
      </c>
      <c r="BH1356" s="36">
        <v>28.198745000000002</v>
      </c>
      <c r="BI1356" s="36">
        <v>10.953868929106726</v>
      </c>
      <c r="BJ1356" s="36">
        <v>20.453190000000006</v>
      </c>
      <c r="BK1356" s="36">
        <v>35.944299999999998</v>
      </c>
      <c r="BL1356" s="36">
        <v>57867.033333333326</v>
      </c>
      <c r="BM1356" s="36">
        <v>15193.21019293379</v>
      </c>
      <c r="BN1356" s="36">
        <v>49600.3</v>
      </c>
      <c r="BO1356" s="36">
        <v>88178.4</v>
      </c>
      <c r="BP1356" s="36">
        <v>175.51355000000001</v>
      </c>
      <c r="BQ1356" s="36">
        <v>10.339951750612757</v>
      </c>
      <c r="BR1356" s="36">
        <v>168.2021</v>
      </c>
      <c r="BS1356" s="36">
        <v>182.82499999999999</v>
      </c>
      <c r="BT1356" s="36">
        <v>12.707635000000003</v>
      </c>
      <c r="BU1356" s="36">
        <v>10.95386892910674</v>
      </c>
      <c r="BV1356" s="36">
        <v>4.9620800000000003</v>
      </c>
      <c r="BW1356" s="36">
        <v>20.453190000000006</v>
      </c>
      <c r="BX1356" s="36">
        <v>60794.850000000013</v>
      </c>
      <c r="BY1356" s="36">
        <v>13703.050311177602</v>
      </c>
      <c r="BZ1356" s="36">
        <v>44089.2</v>
      </c>
      <c r="CA1356" s="36">
        <v>88178.4</v>
      </c>
      <c r="CB1356" s="36"/>
      <c r="CC1356" s="40">
        <v>22.847999999999999</v>
      </c>
      <c r="CD1356" s="40">
        <v>79.763999999999996</v>
      </c>
      <c r="CE1356" s="40">
        <v>22.705000000000002</v>
      </c>
    </row>
    <row r="1357" spans="1:83">
      <c r="A1357" s="13" t="s">
        <v>601</v>
      </c>
      <c r="B1357" s="13">
        <v>3</v>
      </c>
      <c r="C1357" s="13">
        <v>11</v>
      </c>
      <c r="D1357" s="13" t="s">
        <v>123</v>
      </c>
      <c r="E1357" s="35" t="s">
        <v>540</v>
      </c>
      <c r="F1357" s="13"/>
      <c r="G1357" s="36"/>
      <c r="H1357" s="13"/>
      <c r="I1357" s="37">
        <v>25</v>
      </c>
      <c r="J1357" s="37" t="s">
        <v>70</v>
      </c>
      <c r="K1357" s="38">
        <v>43598</v>
      </c>
      <c r="L1357" s="39">
        <v>0.3611111111111111</v>
      </c>
      <c r="M1357" s="37" t="s">
        <v>39</v>
      </c>
      <c r="N1357" s="37" t="s">
        <v>190</v>
      </c>
      <c r="O1357" s="37" t="s">
        <v>100</v>
      </c>
      <c r="P1357" s="37" t="s">
        <v>190</v>
      </c>
      <c r="Q1357" s="37">
        <v>4</v>
      </c>
      <c r="R1357" s="13" t="s">
        <v>43</v>
      </c>
      <c r="S1357" s="13" t="s">
        <v>56</v>
      </c>
      <c r="T1357" s="13" t="s">
        <v>42</v>
      </c>
      <c r="U1357" s="13" t="s">
        <v>52</v>
      </c>
      <c r="V1357" s="13" t="s">
        <v>42</v>
      </c>
      <c r="W1357" s="13" t="s">
        <v>135</v>
      </c>
      <c r="X1357" s="13" t="s">
        <v>138</v>
      </c>
      <c r="Y1357" s="13" t="s">
        <v>41</v>
      </c>
      <c r="Z1357" s="13" t="s">
        <v>41</v>
      </c>
      <c r="AA1357" s="13"/>
      <c r="AB1357" s="13">
        <v>-1</v>
      </c>
      <c r="AC1357" s="13">
        <v>2</v>
      </c>
      <c r="AD1357" s="13" t="s">
        <v>42</v>
      </c>
      <c r="AE1357" s="13">
        <v>0</v>
      </c>
      <c r="AF1357" s="13" t="s">
        <v>42</v>
      </c>
      <c r="AG1357" s="13">
        <v>2</v>
      </c>
      <c r="AH1357" s="46" t="str">
        <f t="shared" si="42"/>
        <v>-2</v>
      </c>
      <c r="AI1357" s="46" t="s">
        <v>82</v>
      </c>
      <c r="AJ1357" s="46" t="str">
        <f t="shared" si="43"/>
        <v>2</v>
      </c>
      <c r="AK1357" s="13" t="s">
        <v>41</v>
      </c>
      <c r="AL1357" s="13" t="s">
        <v>41</v>
      </c>
      <c r="AN1357" s="13">
        <v>101.31965006729475</v>
      </c>
      <c r="AO1357" s="13">
        <v>117.34261838440112</v>
      </c>
      <c r="AP1357" s="13">
        <v>125.13020833333333</v>
      </c>
      <c r="AQ1357" s="13">
        <v>148.05555555555554</v>
      </c>
      <c r="AR1357" s="36">
        <v>160.89064999999999</v>
      </c>
      <c r="AS1357" s="36">
        <v>10.339951750612757</v>
      </c>
      <c r="AT1357" s="36">
        <v>153.57920000000001</v>
      </c>
      <c r="AU1357" s="36">
        <v>168.2021</v>
      </c>
      <c r="AV1357" s="36">
        <v>4.9620800000000003</v>
      </c>
      <c r="AW1357" s="36">
        <v>0</v>
      </c>
      <c r="AX1357" s="36">
        <v>4.9620800000000003</v>
      </c>
      <c r="AY1357" s="36">
        <v>4.9620800000000003</v>
      </c>
      <c r="AZ1357" s="36">
        <v>32722.45</v>
      </c>
      <c r="BA1357" s="36" t="s">
        <v>50</v>
      </c>
      <c r="BB1357" s="36">
        <v>30311.3</v>
      </c>
      <c r="BC1357" s="36">
        <v>34444.699999999997</v>
      </c>
      <c r="BD1357" s="36">
        <v>153.57920000000001</v>
      </c>
      <c r="BE1357" s="36">
        <v>0</v>
      </c>
      <c r="BF1357" s="36">
        <v>153.57920000000001</v>
      </c>
      <c r="BG1357" s="36">
        <v>153.57920000000001</v>
      </c>
      <c r="BH1357" s="36">
        <v>4.9620800000000003</v>
      </c>
      <c r="BI1357" s="36">
        <v>0</v>
      </c>
      <c r="BJ1357" s="36">
        <v>4.9620800000000003</v>
      </c>
      <c r="BK1357" s="36">
        <v>4.9620800000000003</v>
      </c>
      <c r="BL1357" s="36">
        <v>36511.35</v>
      </c>
      <c r="BM1357" s="36">
        <v>1445.0011581310239</v>
      </c>
      <c r="BN1357" s="36">
        <v>34444.699999999997</v>
      </c>
      <c r="BO1357" s="36">
        <v>38578</v>
      </c>
      <c r="BP1357" s="36">
        <v>168.2021</v>
      </c>
      <c r="BQ1357" s="36">
        <v>20.679903501225514</v>
      </c>
      <c r="BR1357" s="36">
        <v>153.57920000000001</v>
      </c>
      <c r="BS1357" s="36">
        <v>182.82499999999999</v>
      </c>
      <c r="BT1357" s="36">
        <v>12.707635000000003</v>
      </c>
      <c r="BU1357" s="36">
        <v>10.95386892910674</v>
      </c>
      <c r="BV1357" s="36">
        <v>4.9620800000000003</v>
      </c>
      <c r="BW1357" s="36">
        <v>20.453190000000006</v>
      </c>
      <c r="BX1357" s="36">
        <v>44605.849999999991</v>
      </c>
      <c r="BY1357" s="36">
        <v>7904.7871272202847</v>
      </c>
      <c r="BZ1357" s="36">
        <v>34444.699999999997</v>
      </c>
      <c r="CA1357" s="36">
        <v>55111.5</v>
      </c>
      <c r="CB1357" s="36"/>
      <c r="CC1357" s="40">
        <v>23.304000000000002</v>
      </c>
      <c r="CD1357" s="40">
        <v>78.257999999999996</v>
      </c>
      <c r="CE1357" s="40">
        <v>23.256</v>
      </c>
    </row>
    <row r="1358" spans="1:83">
      <c r="A1358" s="13" t="s">
        <v>601</v>
      </c>
      <c r="B1358" s="13">
        <v>3</v>
      </c>
      <c r="C1358" s="13">
        <v>12</v>
      </c>
      <c r="D1358" s="13" t="s">
        <v>95</v>
      </c>
      <c r="E1358" s="35" t="s">
        <v>541</v>
      </c>
      <c r="F1358" s="13"/>
      <c r="G1358" s="36"/>
      <c r="H1358" s="13"/>
      <c r="I1358" s="37">
        <v>23</v>
      </c>
      <c r="J1358" s="37" t="s">
        <v>70</v>
      </c>
      <c r="K1358" s="38">
        <v>43598</v>
      </c>
      <c r="L1358" s="39">
        <v>0.32916666666666666</v>
      </c>
      <c r="M1358" s="37" t="s">
        <v>39</v>
      </c>
      <c r="N1358" s="37" t="s">
        <v>190</v>
      </c>
      <c r="O1358" s="37" t="s">
        <v>190</v>
      </c>
      <c r="P1358" s="37" t="s">
        <v>190</v>
      </c>
      <c r="Q1358" s="37">
        <v>1</v>
      </c>
      <c r="R1358" s="13" t="s">
        <v>55</v>
      </c>
      <c r="S1358" s="13" t="s">
        <v>63</v>
      </c>
      <c r="T1358" s="13" t="s">
        <v>42</v>
      </c>
      <c r="U1358" s="13" t="s">
        <v>52</v>
      </c>
      <c r="V1358" s="13" t="s">
        <v>42</v>
      </c>
      <c r="W1358" s="13" t="s">
        <v>66</v>
      </c>
      <c r="X1358" s="13" t="s">
        <v>76</v>
      </c>
      <c r="Y1358" s="13" t="s">
        <v>41</v>
      </c>
      <c r="Z1358" s="13" t="s">
        <v>41</v>
      </c>
      <c r="AA1358" s="13"/>
      <c r="AB1358" s="13">
        <v>0</v>
      </c>
      <c r="AC1358" s="13">
        <v>0</v>
      </c>
      <c r="AD1358" s="13" t="s">
        <v>42</v>
      </c>
      <c r="AE1358" s="13">
        <v>0</v>
      </c>
      <c r="AF1358" s="13" t="s">
        <v>42</v>
      </c>
      <c r="AG1358" s="13">
        <v>0</v>
      </c>
      <c r="AH1358" s="46" t="str">
        <f t="shared" si="42"/>
        <v>0</v>
      </c>
      <c r="AI1358" s="46" t="s">
        <v>77</v>
      </c>
      <c r="AJ1358" s="46" t="str">
        <f t="shared" si="43"/>
        <v>0</v>
      </c>
      <c r="AK1358" s="13" t="s">
        <v>41</v>
      </c>
      <c r="AL1358" s="13" t="s">
        <v>41</v>
      </c>
      <c r="AN1358" s="13">
        <v>101.31965006729475</v>
      </c>
      <c r="AO1358" s="13">
        <v>117.34261838440112</v>
      </c>
      <c r="AP1358" s="13">
        <v>125.13020833333333</v>
      </c>
      <c r="AQ1358" s="13">
        <v>148.05555555555554</v>
      </c>
      <c r="AR1358" s="36">
        <v>-1.0589799999999983</v>
      </c>
      <c r="AS1358" s="36">
        <v>0</v>
      </c>
      <c r="AT1358" s="36">
        <v>-1.0589799999999983</v>
      </c>
      <c r="AU1358" s="36">
        <v>-1.0589799999999983</v>
      </c>
      <c r="AV1358" s="36">
        <v>-63.478320000000004</v>
      </c>
      <c r="AW1358" s="36">
        <v>0</v>
      </c>
      <c r="AX1358" s="36">
        <v>-63.478320000000004</v>
      </c>
      <c r="AY1358" s="36">
        <v>-63.478320000000004</v>
      </c>
      <c r="AZ1358" s="36">
        <v>16877.849999999999</v>
      </c>
      <c r="BA1358" s="36" t="s">
        <v>50</v>
      </c>
      <c r="BB1358" s="36">
        <v>16533.400000000001</v>
      </c>
      <c r="BC1358" s="36">
        <v>17222.3</v>
      </c>
      <c r="BD1358" s="36">
        <v>-1.0589799999999983</v>
      </c>
      <c r="BE1358" s="36">
        <v>0</v>
      </c>
      <c r="BF1358" s="36">
        <v>-1.0589799999999983</v>
      </c>
      <c r="BG1358" s="36">
        <v>-1.0589799999999983</v>
      </c>
      <c r="BH1358" s="36">
        <v>-63.478320000000004</v>
      </c>
      <c r="BI1358" s="36">
        <v>0</v>
      </c>
      <c r="BJ1358" s="36">
        <v>-63.478320000000004</v>
      </c>
      <c r="BK1358" s="36">
        <v>-63.478320000000004</v>
      </c>
      <c r="BL1358" s="36">
        <v>18370.466666666664</v>
      </c>
      <c r="BM1358" s="36">
        <v>711.49286058727705</v>
      </c>
      <c r="BN1358" s="36">
        <v>17222.3</v>
      </c>
      <c r="BO1358" s="36">
        <v>19289</v>
      </c>
      <c r="BP1358" s="36">
        <v>-1.0589799999999983</v>
      </c>
      <c r="BQ1358" s="36">
        <v>0</v>
      </c>
      <c r="BR1358" s="36">
        <v>-1.0589799999999983</v>
      </c>
      <c r="BS1358" s="36">
        <v>-1.0589799999999983</v>
      </c>
      <c r="BT1358" s="36">
        <v>-63.478320000000004</v>
      </c>
      <c r="BU1358" s="36">
        <v>0</v>
      </c>
      <c r="BV1358" s="36">
        <v>-63.478320000000004</v>
      </c>
      <c r="BW1358" s="36">
        <v>-63.478320000000004</v>
      </c>
      <c r="BX1358" s="36">
        <v>14531.331250000001</v>
      </c>
      <c r="BY1358" s="36">
        <v>3852.4993858911384</v>
      </c>
      <c r="BZ1358" s="36">
        <v>9644.5</v>
      </c>
      <c r="CA1358" s="36">
        <v>19289</v>
      </c>
      <c r="CB1358" s="36"/>
      <c r="CC1358" s="40">
        <v>22.393000000000001</v>
      </c>
      <c r="CD1358" s="40">
        <v>81.765000000000001</v>
      </c>
      <c r="CE1358" s="40">
        <v>22.13</v>
      </c>
    </row>
    <row r="1359" spans="1:83">
      <c r="A1359" s="13" t="s">
        <v>601</v>
      </c>
      <c r="B1359" s="13">
        <v>3</v>
      </c>
      <c r="C1359" s="13">
        <v>12</v>
      </c>
      <c r="D1359" s="13" t="s">
        <v>95</v>
      </c>
      <c r="E1359" s="35" t="s">
        <v>541</v>
      </c>
      <c r="F1359" s="13"/>
      <c r="G1359" s="36"/>
      <c r="H1359" s="13"/>
      <c r="I1359" s="37">
        <v>23</v>
      </c>
      <c r="J1359" s="37" t="s">
        <v>70</v>
      </c>
      <c r="K1359" s="38">
        <v>43598</v>
      </c>
      <c r="L1359" s="39">
        <v>0.33958333333333335</v>
      </c>
      <c r="M1359" s="37" t="s">
        <v>39</v>
      </c>
      <c r="N1359" s="37" t="s">
        <v>190</v>
      </c>
      <c r="O1359" s="37" t="s">
        <v>190</v>
      </c>
      <c r="P1359" s="37" t="s">
        <v>190</v>
      </c>
      <c r="Q1359" s="37">
        <v>2</v>
      </c>
      <c r="R1359" s="13" t="s">
        <v>55</v>
      </c>
      <c r="S1359" s="13" t="s">
        <v>63</v>
      </c>
      <c r="T1359" s="13" t="s">
        <v>42</v>
      </c>
      <c r="U1359" s="13" t="s">
        <v>52</v>
      </c>
      <c r="V1359" s="13" t="s">
        <v>42</v>
      </c>
      <c r="W1359" s="13" t="s">
        <v>66</v>
      </c>
      <c r="X1359" s="13" t="s">
        <v>47</v>
      </c>
      <c r="Y1359" s="13" t="s">
        <v>41</v>
      </c>
      <c r="Z1359" s="13" t="s">
        <v>41</v>
      </c>
      <c r="AA1359" s="13"/>
      <c r="AB1359" s="13">
        <v>0</v>
      </c>
      <c r="AC1359" s="13">
        <v>0</v>
      </c>
      <c r="AD1359" s="13" t="s">
        <v>42</v>
      </c>
      <c r="AE1359" s="13">
        <v>0</v>
      </c>
      <c r="AF1359" s="13" t="s">
        <v>42</v>
      </c>
      <c r="AG1359" s="13">
        <v>0</v>
      </c>
      <c r="AH1359" s="46" t="str">
        <f t="shared" si="42"/>
        <v>0</v>
      </c>
      <c r="AI1359" s="46" t="s">
        <v>49</v>
      </c>
      <c r="AJ1359" s="46" t="str">
        <f t="shared" si="43"/>
        <v>-1</v>
      </c>
      <c r="AK1359" s="13" t="s">
        <v>41</v>
      </c>
      <c r="AL1359" s="13" t="s">
        <v>41</v>
      </c>
      <c r="AN1359" s="13">
        <v>101.31965006729475</v>
      </c>
      <c r="AO1359" s="13">
        <v>117.34261838440112</v>
      </c>
      <c r="AP1359" s="13">
        <v>125.13020833333333</v>
      </c>
      <c r="AQ1359" s="13">
        <v>148.05555555555554</v>
      </c>
      <c r="AR1359" s="36">
        <v>30.049640000000004</v>
      </c>
      <c r="AS1359" s="36">
        <v>0</v>
      </c>
      <c r="AT1359" s="36">
        <v>30.049640000000004</v>
      </c>
      <c r="AU1359" s="36">
        <v>30.049640000000004</v>
      </c>
      <c r="AV1359" s="36">
        <v>-35.31324</v>
      </c>
      <c r="AW1359" s="36">
        <v>0</v>
      </c>
      <c r="AX1359" s="36">
        <v>-35.31324</v>
      </c>
      <c r="AY1359" s="36">
        <v>-35.31324</v>
      </c>
      <c r="AZ1359" s="36">
        <v>45811.425000000003</v>
      </c>
      <c r="BA1359" s="36" t="s">
        <v>50</v>
      </c>
      <c r="BB1359" s="36">
        <v>42711.4</v>
      </c>
      <c r="BC1359" s="36">
        <v>49600.3</v>
      </c>
      <c r="BD1359" s="36">
        <v>14.495330000000003</v>
      </c>
      <c r="BE1359" s="36">
        <v>21.99711615535546</v>
      </c>
      <c r="BF1359" s="36">
        <v>-1.0589799999999983</v>
      </c>
      <c r="BG1359" s="36">
        <v>30.049640000000004</v>
      </c>
      <c r="BH1359" s="36">
        <v>-42.354510000000005</v>
      </c>
      <c r="BI1359" s="36">
        <v>9.9578595303307988</v>
      </c>
      <c r="BJ1359" s="36">
        <v>-49.395780000000009</v>
      </c>
      <c r="BK1359" s="36">
        <v>-35.31324</v>
      </c>
      <c r="BL1359" s="36">
        <v>36741</v>
      </c>
      <c r="BM1359" s="36">
        <v>4746.1990476590845</v>
      </c>
      <c r="BN1359" s="36">
        <v>33066.9</v>
      </c>
      <c r="BO1359" s="36">
        <v>42711.4</v>
      </c>
      <c r="BP1359" s="36">
        <v>14.495330000000003</v>
      </c>
      <c r="BQ1359" s="36">
        <v>21.99711615535546</v>
      </c>
      <c r="BR1359" s="36">
        <v>-1.0589799999999983</v>
      </c>
      <c r="BS1359" s="36">
        <v>30.049640000000004</v>
      </c>
      <c r="BT1359" s="36">
        <v>-49.395780000000002</v>
      </c>
      <c r="BU1359" s="36">
        <v>19.915719060661619</v>
      </c>
      <c r="BV1359" s="36">
        <v>-63.478320000000004</v>
      </c>
      <c r="BW1359" s="36">
        <v>-35.31324</v>
      </c>
      <c r="BX1359" s="36">
        <v>27082.118750000005</v>
      </c>
      <c r="BY1359" s="36">
        <v>9650.167723531611</v>
      </c>
      <c r="BZ1359" s="36">
        <v>16533.400000000001</v>
      </c>
      <c r="CA1359" s="36">
        <v>42711.4</v>
      </c>
      <c r="CB1359" s="36"/>
      <c r="CC1359" s="40">
        <v>22.369</v>
      </c>
      <c r="CD1359" s="40">
        <v>80.742000000000004</v>
      </c>
      <c r="CE1359" s="40">
        <v>22.13</v>
      </c>
    </row>
    <row r="1360" spans="1:83">
      <c r="A1360" s="13" t="s">
        <v>601</v>
      </c>
      <c r="B1360" s="13">
        <v>3</v>
      </c>
      <c r="C1360" s="13">
        <v>12</v>
      </c>
      <c r="D1360" s="13" t="s">
        <v>95</v>
      </c>
      <c r="E1360" s="35" t="s">
        <v>541</v>
      </c>
      <c r="F1360" s="13"/>
      <c r="G1360" s="36"/>
      <c r="H1360" s="13"/>
      <c r="I1360" s="37">
        <v>23</v>
      </c>
      <c r="J1360" s="37" t="s">
        <v>70</v>
      </c>
      <c r="K1360" s="38">
        <v>43598</v>
      </c>
      <c r="L1360" s="39">
        <v>0.35069444444444442</v>
      </c>
      <c r="M1360" s="37" t="s">
        <v>39</v>
      </c>
      <c r="N1360" s="37" t="s">
        <v>190</v>
      </c>
      <c r="O1360" s="37" t="s">
        <v>190</v>
      </c>
      <c r="P1360" s="37" t="s">
        <v>190</v>
      </c>
      <c r="Q1360" s="37">
        <v>3</v>
      </c>
      <c r="R1360" s="13" t="s">
        <v>55</v>
      </c>
      <c r="S1360" s="13" t="s">
        <v>63</v>
      </c>
      <c r="T1360" s="13" t="s">
        <v>42</v>
      </c>
      <c r="U1360" s="13" t="s">
        <v>52</v>
      </c>
      <c r="V1360" s="13" t="s">
        <v>42</v>
      </c>
      <c r="W1360" s="13" t="s">
        <v>66</v>
      </c>
      <c r="X1360" s="13" t="s">
        <v>76</v>
      </c>
      <c r="Y1360" s="13" t="s">
        <v>41</v>
      </c>
      <c r="Z1360" s="13" t="s">
        <v>41</v>
      </c>
      <c r="AA1360" s="13"/>
      <c r="AB1360" s="13">
        <v>0</v>
      </c>
      <c r="AC1360" s="13">
        <v>0</v>
      </c>
      <c r="AD1360" s="13" t="s">
        <v>42</v>
      </c>
      <c r="AE1360" s="13">
        <v>0</v>
      </c>
      <c r="AF1360" s="13" t="s">
        <v>42</v>
      </c>
      <c r="AG1360" s="13">
        <v>0</v>
      </c>
      <c r="AH1360" s="46" t="str">
        <f t="shared" si="42"/>
        <v>0</v>
      </c>
      <c r="AI1360" s="46" t="s">
        <v>77</v>
      </c>
      <c r="AJ1360" s="46" t="str">
        <f t="shared" si="43"/>
        <v>0</v>
      </c>
      <c r="AK1360" s="13" t="s">
        <v>41</v>
      </c>
      <c r="AL1360" s="13" t="s">
        <v>41</v>
      </c>
      <c r="AN1360" s="13">
        <v>101.31965006729475</v>
      </c>
      <c r="AO1360" s="13">
        <v>117.34261838440112</v>
      </c>
      <c r="AP1360" s="13">
        <v>125.13020833333333</v>
      </c>
      <c r="AQ1360" s="13">
        <v>148.05555555555554</v>
      </c>
      <c r="AR1360" s="36">
        <v>37.826795000000004</v>
      </c>
      <c r="AS1360" s="36">
        <v>10.998558077677709</v>
      </c>
      <c r="AT1360" s="36">
        <v>30.049640000000004</v>
      </c>
      <c r="AU1360" s="36">
        <v>45.603949999999998</v>
      </c>
      <c r="AV1360" s="36">
        <v>-21.230700000000006</v>
      </c>
      <c r="AW1360" s="36">
        <v>0</v>
      </c>
      <c r="AX1360" s="36">
        <v>-21.230700000000006</v>
      </c>
      <c r="AY1360" s="36">
        <v>-21.230700000000006</v>
      </c>
      <c r="AZ1360" s="36">
        <v>53044.800000000003</v>
      </c>
      <c r="BA1360" s="36" t="s">
        <v>50</v>
      </c>
      <c r="BB1360" s="36">
        <v>49600.3</v>
      </c>
      <c r="BC1360" s="36">
        <v>55111.5</v>
      </c>
      <c r="BD1360" s="36">
        <v>37.826795000000004</v>
      </c>
      <c r="BE1360" s="36">
        <v>10.998558077677709</v>
      </c>
      <c r="BF1360" s="36">
        <v>30.049640000000004</v>
      </c>
      <c r="BG1360" s="36">
        <v>45.603949999999998</v>
      </c>
      <c r="BH1360" s="36">
        <v>-14.189430000000005</v>
      </c>
      <c r="BI1360" s="36">
        <v>9.9578595303308042</v>
      </c>
      <c r="BJ1360" s="36">
        <v>-21.230700000000006</v>
      </c>
      <c r="BK1360" s="36">
        <v>-7.1481600000000043</v>
      </c>
      <c r="BL1360" s="36">
        <v>57867.033333333326</v>
      </c>
      <c r="BM1360" s="36">
        <v>15193.21019293379</v>
      </c>
      <c r="BN1360" s="36">
        <v>49600.3</v>
      </c>
      <c r="BO1360" s="36">
        <v>88178.4</v>
      </c>
      <c r="BP1360" s="36">
        <v>30.049640000000004</v>
      </c>
      <c r="BQ1360" s="36">
        <v>0</v>
      </c>
      <c r="BR1360" s="36">
        <v>30.049640000000004</v>
      </c>
      <c r="BS1360" s="36">
        <v>30.049640000000004</v>
      </c>
      <c r="BT1360" s="36">
        <v>-28.271970000000003</v>
      </c>
      <c r="BU1360" s="36">
        <v>9.9578595303307988</v>
      </c>
      <c r="BV1360" s="36">
        <v>-35.31324</v>
      </c>
      <c r="BW1360" s="36">
        <v>-21.230700000000006</v>
      </c>
      <c r="BX1360" s="36">
        <v>60794.850000000013</v>
      </c>
      <c r="BY1360" s="36">
        <v>13703.050311177602</v>
      </c>
      <c r="BZ1360" s="36">
        <v>44089.2</v>
      </c>
      <c r="CA1360" s="36">
        <v>88178.4</v>
      </c>
      <c r="CB1360" s="36"/>
      <c r="CC1360" s="40">
        <v>22.847999999999999</v>
      </c>
      <c r="CD1360" s="40">
        <v>79.763999999999996</v>
      </c>
      <c r="CE1360" s="40">
        <v>22.705000000000002</v>
      </c>
    </row>
    <row r="1361" spans="1:83">
      <c r="A1361" s="13" t="s">
        <v>601</v>
      </c>
      <c r="B1361" s="13">
        <v>3</v>
      </c>
      <c r="C1361" s="13">
        <v>12</v>
      </c>
      <c r="D1361" s="13" t="s">
        <v>95</v>
      </c>
      <c r="E1361" s="35" t="s">
        <v>541</v>
      </c>
      <c r="F1361" s="13"/>
      <c r="G1361" s="36"/>
      <c r="H1361" s="13"/>
      <c r="I1361" s="37">
        <v>23</v>
      </c>
      <c r="J1361" s="37" t="s">
        <v>70</v>
      </c>
      <c r="K1361" s="38">
        <v>43598</v>
      </c>
      <c r="L1361" s="39">
        <v>0.3611111111111111</v>
      </c>
      <c r="M1361" s="37" t="s">
        <v>39</v>
      </c>
      <c r="N1361" s="37" t="s">
        <v>190</v>
      </c>
      <c r="O1361" s="37" t="s">
        <v>190</v>
      </c>
      <c r="P1361" s="37" t="s">
        <v>190</v>
      </c>
      <c r="Q1361" s="37">
        <v>4</v>
      </c>
      <c r="R1361" s="13" t="s">
        <v>55</v>
      </c>
      <c r="S1361" s="13" t="s">
        <v>63</v>
      </c>
      <c r="T1361" s="13" t="s">
        <v>42</v>
      </c>
      <c r="U1361" s="13" t="s">
        <v>52</v>
      </c>
      <c r="V1361" s="13" t="s">
        <v>42</v>
      </c>
      <c r="W1361" s="13" t="s">
        <v>66</v>
      </c>
      <c r="X1361" s="13" t="s">
        <v>76</v>
      </c>
      <c r="Y1361" s="13" t="s">
        <v>41</v>
      </c>
      <c r="Z1361" s="13" t="s">
        <v>41</v>
      </c>
      <c r="AA1361" s="13"/>
      <c r="AB1361" s="13">
        <v>0</v>
      </c>
      <c r="AC1361" s="13">
        <v>0</v>
      </c>
      <c r="AD1361" s="13" t="s">
        <v>42</v>
      </c>
      <c r="AE1361" s="13">
        <v>0</v>
      </c>
      <c r="AF1361" s="13" t="s">
        <v>42</v>
      </c>
      <c r="AG1361" s="13">
        <v>0</v>
      </c>
      <c r="AH1361" s="46" t="str">
        <f t="shared" si="42"/>
        <v>0</v>
      </c>
      <c r="AI1361" s="46" t="s">
        <v>77</v>
      </c>
      <c r="AJ1361" s="46" t="str">
        <f t="shared" si="43"/>
        <v>0</v>
      </c>
      <c r="AK1361" s="13" t="s">
        <v>41</v>
      </c>
      <c r="AL1361" s="13" t="s">
        <v>41</v>
      </c>
      <c r="AN1361" s="13">
        <v>101.31965006729475</v>
      </c>
      <c r="AO1361" s="13">
        <v>117.34261838440112</v>
      </c>
      <c r="AP1361" s="13">
        <v>125.13020833333333</v>
      </c>
      <c r="AQ1361" s="13">
        <v>148.05555555555554</v>
      </c>
      <c r="AR1361" s="36">
        <v>14.495329999999996</v>
      </c>
      <c r="AS1361" s="36">
        <v>0</v>
      </c>
      <c r="AT1361" s="36">
        <v>14.495329999999996</v>
      </c>
      <c r="AU1361" s="36">
        <v>14.495329999999996</v>
      </c>
      <c r="AV1361" s="36">
        <v>-35.31324</v>
      </c>
      <c r="AW1361" s="36">
        <v>0</v>
      </c>
      <c r="AX1361" s="36">
        <v>-35.31324</v>
      </c>
      <c r="AY1361" s="36">
        <v>-35.31324</v>
      </c>
      <c r="AZ1361" s="36">
        <v>32722.45</v>
      </c>
      <c r="BA1361" s="36" t="s">
        <v>50</v>
      </c>
      <c r="BB1361" s="36">
        <v>30311.3</v>
      </c>
      <c r="BC1361" s="36">
        <v>34444.699999999997</v>
      </c>
      <c r="BD1361" s="36">
        <v>22.272485</v>
      </c>
      <c r="BE1361" s="36">
        <v>10.998558077677741</v>
      </c>
      <c r="BF1361" s="36">
        <v>14.495329999999996</v>
      </c>
      <c r="BG1361" s="36">
        <v>30.049640000000004</v>
      </c>
      <c r="BH1361" s="36">
        <v>-35.31324</v>
      </c>
      <c r="BI1361" s="36">
        <v>0</v>
      </c>
      <c r="BJ1361" s="36">
        <v>-35.31324</v>
      </c>
      <c r="BK1361" s="36">
        <v>-35.31324</v>
      </c>
      <c r="BL1361" s="36">
        <v>36511.35</v>
      </c>
      <c r="BM1361" s="36">
        <v>1445.0011581310239</v>
      </c>
      <c r="BN1361" s="36">
        <v>34444.699999999997</v>
      </c>
      <c r="BO1361" s="36">
        <v>38578</v>
      </c>
      <c r="BP1361" s="36">
        <v>22.272485</v>
      </c>
      <c r="BQ1361" s="36">
        <v>10.998558077677741</v>
      </c>
      <c r="BR1361" s="36">
        <v>14.495329999999996</v>
      </c>
      <c r="BS1361" s="36">
        <v>30.049640000000004</v>
      </c>
      <c r="BT1361" s="36">
        <v>-28.271970000000003</v>
      </c>
      <c r="BU1361" s="36">
        <v>9.9578595303307988</v>
      </c>
      <c r="BV1361" s="36">
        <v>-35.31324</v>
      </c>
      <c r="BW1361" s="36">
        <v>-21.230700000000006</v>
      </c>
      <c r="BX1361" s="36">
        <v>44605.849999999991</v>
      </c>
      <c r="BY1361" s="36">
        <v>7904.7871272202847</v>
      </c>
      <c r="BZ1361" s="36">
        <v>34444.699999999997</v>
      </c>
      <c r="CA1361" s="36">
        <v>55111.5</v>
      </c>
      <c r="CB1361" s="36"/>
      <c r="CC1361" s="40">
        <v>23.304000000000002</v>
      </c>
      <c r="CD1361" s="40">
        <v>78.257999999999996</v>
      </c>
      <c r="CE1361" s="40">
        <v>23.256</v>
      </c>
    </row>
    <row r="1362" spans="1:83">
      <c r="A1362" s="13" t="s">
        <v>601</v>
      </c>
      <c r="B1362" s="13">
        <v>4</v>
      </c>
      <c r="C1362" s="13">
        <v>1</v>
      </c>
      <c r="D1362" s="13" t="s">
        <v>34</v>
      </c>
      <c r="E1362" s="35" t="s">
        <v>542</v>
      </c>
      <c r="F1362" s="13"/>
      <c r="G1362" s="36"/>
      <c r="H1362" s="13"/>
      <c r="I1362" s="37">
        <v>19</v>
      </c>
      <c r="J1362" s="37" t="s">
        <v>70</v>
      </c>
      <c r="K1362" s="38">
        <v>43598</v>
      </c>
      <c r="L1362" s="39">
        <v>0.41041666666666665</v>
      </c>
      <c r="M1362" s="37" t="s">
        <v>39</v>
      </c>
      <c r="N1362" s="37" t="s">
        <v>539</v>
      </c>
      <c r="O1362" s="37" t="s">
        <v>188</v>
      </c>
      <c r="P1362" s="37" t="s">
        <v>190</v>
      </c>
      <c r="Q1362" s="37">
        <v>1</v>
      </c>
      <c r="R1362" s="13" t="s">
        <v>51</v>
      </c>
      <c r="S1362" s="13" t="s">
        <v>127</v>
      </c>
      <c r="T1362" s="13" t="s">
        <v>42</v>
      </c>
      <c r="U1362" s="13" t="s">
        <v>45</v>
      </c>
      <c r="V1362" s="13" t="s">
        <v>41</v>
      </c>
      <c r="W1362" s="13" t="s">
        <v>66</v>
      </c>
      <c r="X1362" s="13" t="s">
        <v>76</v>
      </c>
      <c r="Y1362" s="13" t="s">
        <v>41</v>
      </c>
      <c r="Z1362" s="13" t="s">
        <v>41</v>
      </c>
      <c r="AA1362" s="13"/>
      <c r="AB1362" s="13">
        <v>2</v>
      </c>
      <c r="AC1362" s="13">
        <v>-1</v>
      </c>
      <c r="AD1362" s="13" t="s">
        <v>42</v>
      </c>
      <c r="AE1362" s="13">
        <v>1</v>
      </c>
      <c r="AF1362" s="13" t="s">
        <v>41</v>
      </c>
      <c r="AG1362" s="13">
        <v>0</v>
      </c>
      <c r="AH1362" s="46" t="str">
        <f t="shared" si="42"/>
        <v>0</v>
      </c>
      <c r="AI1362" s="46" t="s">
        <v>77</v>
      </c>
      <c r="AJ1362" s="46" t="str">
        <f t="shared" si="43"/>
        <v>0</v>
      </c>
      <c r="AK1362" s="13" t="s">
        <v>41</v>
      </c>
      <c r="AL1362" s="13" t="s">
        <v>41</v>
      </c>
      <c r="AN1362" s="13">
        <v>101.31965006729475</v>
      </c>
      <c r="AO1362" s="13">
        <v>117.34261838440112</v>
      </c>
      <c r="AP1362" s="13">
        <v>125.13020833333333</v>
      </c>
      <c r="AQ1362" s="13">
        <v>148.05555555555554</v>
      </c>
      <c r="AR1362" s="36">
        <v>4869.2660163</v>
      </c>
      <c r="AS1362" s="36">
        <v>58.742765032317877</v>
      </c>
      <c r="AT1362" s="36">
        <v>4827.7286088000001</v>
      </c>
      <c r="AU1362" s="36">
        <v>4910.8034238</v>
      </c>
      <c r="AV1362" s="36">
        <v>1525.1430774999999</v>
      </c>
      <c r="AW1362" s="36">
        <v>7.9746109781857921</v>
      </c>
      <c r="AX1362" s="36">
        <v>1519.5041760000001</v>
      </c>
      <c r="AY1362" s="36">
        <v>1530.7819789999999</v>
      </c>
      <c r="AZ1362" s="36">
        <v>97822.875</v>
      </c>
      <c r="BA1362" s="36" t="s">
        <v>50</v>
      </c>
      <c r="BB1362" s="36">
        <v>93689.5</v>
      </c>
      <c r="BC1362" s="36">
        <v>104711.8</v>
      </c>
      <c r="BD1362" s="36">
        <v>4674.8639622999999</v>
      </c>
      <c r="BE1362" s="36">
        <v>333.66878635230489</v>
      </c>
      <c r="BF1362" s="36">
        <v>4438.9245007999998</v>
      </c>
      <c r="BG1362" s="36">
        <v>4910.8034238</v>
      </c>
      <c r="BH1362" s="36">
        <v>1451.414315</v>
      </c>
      <c r="BI1362" s="36">
        <v>112.24282684267068</v>
      </c>
      <c r="BJ1362" s="36">
        <v>1372.0466510000001</v>
      </c>
      <c r="BK1362" s="36">
        <v>1530.7819789999999</v>
      </c>
      <c r="BL1362" s="36">
        <v>78993.099999999991</v>
      </c>
      <c r="BM1362" s="36">
        <v>10696.004038705327</v>
      </c>
      <c r="BN1362" s="36">
        <v>68889.3</v>
      </c>
      <c r="BO1362" s="36">
        <v>93689.5</v>
      </c>
      <c r="BP1362" s="36">
        <v>4628.8457094999994</v>
      </c>
      <c r="BQ1362" s="36">
        <v>398.74842357877856</v>
      </c>
      <c r="BR1362" s="36">
        <v>4346.8879951999998</v>
      </c>
      <c r="BS1362" s="36">
        <v>4910.8034238</v>
      </c>
      <c r="BT1362" s="36">
        <v>1399.7277349999999</v>
      </c>
      <c r="BU1362" s="36">
        <v>185.33868927135271</v>
      </c>
      <c r="BV1362" s="36">
        <v>1268.673491</v>
      </c>
      <c r="BW1362" s="36">
        <v>1530.7819789999999</v>
      </c>
      <c r="BX1362" s="36">
        <v>72678.256250000006</v>
      </c>
      <c r="BY1362" s="36">
        <v>8410.8977351979374</v>
      </c>
      <c r="BZ1362" s="36">
        <v>66133.8</v>
      </c>
      <c r="CA1362" s="36">
        <v>93689.5</v>
      </c>
      <c r="CB1362" s="36"/>
      <c r="CC1362" s="40">
        <v>23.792499999999997</v>
      </c>
      <c r="CD1362" s="40">
        <v>74.233156250000008</v>
      </c>
      <c r="CE1362" s="40">
        <v>23.91796875</v>
      </c>
    </row>
    <row r="1363" spans="1:83">
      <c r="A1363" s="13" t="s">
        <v>601</v>
      </c>
      <c r="B1363" s="13">
        <v>4</v>
      </c>
      <c r="C1363" s="13">
        <v>1</v>
      </c>
      <c r="D1363" s="13" t="s">
        <v>34</v>
      </c>
      <c r="E1363" s="35" t="s">
        <v>542</v>
      </c>
      <c r="F1363" s="13"/>
      <c r="G1363" s="36"/>
      <c r="H1363" s="13"/>
      <c r="I1363" s="37">
        <v>19</v>
      </c>
      <c r="J1363" s="37" t="s">
        <v>70</v>
      </c>
      <c r="K1363" s="38">
        <v>43598</v>
      </c>
      <c r="L1363" s="39">
        <v>0.4236111111111111</v>
      </c>
      <c r="M1363" s="37" t="s">
        <v>39</v>
      </c>
      <c r="N1363" s="37" t="s">
        <v>539</v>
      </c>
      <c r="O1363" s="37" t="s">
        <v>188</v>
      </c>
      <c r="P1363" s="37" t="s">
        <v>190</v>
      </c>
      <c r="Q1363" s="37">
        <v>2</v>
      </c>
      <c r="R1363" s="13" t="s">
        <v>55</v>
      </c>
      <c r="S1363" s="13" t="s">
        <v>127</v>
      </c>
      <c r="T1363" s="13" t="s">
        <v>42</v>
      </c>
      <c r="U1363" s="13" t="s">
        <v>45</v>
      </c>
      <c r="V1363" s="13" t="s">
        <v>41</v>
      </c>
      <c r="W1363" s="13" t="s">
        <v>66</v>
      </c>
      <c r="X1363" s="13" t="s">
        <v>53</v>
      </c>
      <c r="Y1363" s="13" t="s">
        <v>41</v>
      </c>
      <c r="Z1363" s="13" t="s">
        <v>41</v>
      </c>
      <c r="AA1363" s="13"/>
      <c r="AB1363" s="13">
        <v>0</v>
      </c>
      <c r="AC1363" s="13">
        <v>-1</v>
      </c>
      <c r="AD1363" s="13" t="s">
        <v>42</v>
      </c>
      <c r="AE1363" s="13">
        <v>1</v>
      </c>
      <c r="AF1363" s="13" t="s">
        <v>41</v>
      </c>
      <c r="AG1363" s="13">
        <v>0</v>
      </c>
      <c r="AH1363" s="46" t="str">
        <f t="shared" si="42"/>
        <v>0</v>
      </c>
      <c r="AI1363" s="46" t="s">
        <v>54</v>
      </c>
      <c r="AJ1363" s="46" t="str">
        <f t="shared" si="43"/>
        <v>-2</v>
      </c>
      <c r="AK1363" s="13" t="s">
        <v>41</v>
      </c>
      <c r="AL1363" s="13" t="s">
        <v>41</v>
      </c>
      <c r="AN1363" s="13">
        <v>101.31965006729475</v>
      </c>
      <c r="AO1363" s="13">
        <v>117.34261838440112</v>
      </c>
      <c r="AP1363" s="13">
        <v>125.13020833333333</v>
      </c>
      <c r="AQ1363" s="13">
        <v>148.05555555555554</v>
      </c>
      <c r="AR1363" s="36">
        <v>4926.4239734999992</v>
      </c>
      <c r="AS1363" s="36">
        <v>148.54101967986915</v>
      </c>
      <c r="AT1363" s="36">
        <v>4821.3896111999993</v>
      </c>
      <c r="AU1363" s="36">
        <v>5031.4583357999991</v>
      </c>
      <c r="AV1363" s="36">
        <v>1457.3952875</v>
      </c>
      <c r="AW1363" s="36">
        <v>8.0274558963711726</v>
      </c>
      <c r="AX1363" s="36">
        <v>1451.7190189999999</v>
      </c>
      <c r="AY1363" s="36">
        <v>1463.0715559999999</v>
      </c>
      <c r="AZ1363" s="36">
        <v>79911.625</v>
      </c>
      <c r="BA1363" s="36" t="s">
        <v>50</v>
      </c>
      <c r="BB1363" s="36">
        <v>77156.100000000006</v>
      </c>
      <c r="BC1363" s="36">
        <v>82667.199999999997</v>
      </c>
      <c r="BD1363" s="36">
        <v>5002.9614278999998</v>
      </c>
      <c r="BE1363" s="36">
        <v>40.300713637876669</v>
      </c>
      <c r="BF1363" s="36">
        <v>4974.4645199999995</v>
      </c>
      <c r="BG1363" s="36">
        <v>5031.4583357999991</v>
      </c>
      <c r="BH1363" s="36">
        <v>1474.3337154999999</v>
      </c>
      <c r="BI1363" s="36">
        <v>15.927098706509069</v>
      </c>
      <c r="BJ1363" s="36">
        <v>1463.0715559999999</v>
      </c>
      <c r="BK1363" s="36">
        <v>1485.595875</v>
      </c>
      <c r="BL1363" s="36">
        <v>82667.216666666674</v>
      </c>
      <c r="BM1363" s="36">
        <v>3018.5720441405174</v>
      </c>
      <c r="BN1363" s="36">
        <v>77156.100000000006</v>
      </c>
      <c r="BO1363" s="36">
        <v>85422.8</v>
      </c>
      <c r="BP1363" s="36">
        <v>5006.1416597999996</v>
      </c>
      <c r="BQ1363" s="36">
        <v>35.803186553405318</v>
      </c>
      <c r="BR1363" s="36">
        <v>4980.8249837999992</v>
      </c>
      <c r="BS1363" s="36">
        <v>5031.4583357999991</v>
      </c>
      <c r="BT1363" s="36">
        <v>1502.4881674999999</v>
      </c>
      <c r="BU1363" s="36">
        <v>55.743506566091369</v>
      </c>
      <c r="BV1363" s="36">
        <v>1463.0715559999999</v>
      </c>
      <c r="BW1363" s="36">
        <v>1541.904779</v>
      </c>
      <c r="BX1363" s="36">
        <v>90933.956250000003</v>
      </c>
      <c r="BY1363" s="36">
        <v>7728.7313428072812</v>
      </c>
      <c r="BZ1363" s="36">
        <v>77156.100000000006</v>
      </c>
      <c r="CA1363" s="36">
        <v>99200.7</v>
      </c>
      <c r="CB1363" s="36"/>
      <c r="CC1363" s="40">
        <v>24.557000000000002</v>
      </c>
      <c r="CD1363" s="40">
        <v>72.573000000000008</v>
      </c>
      <c r="CE1363" s="40">
        <v>24.847000000000001</v>
      </c>
    </row>
    <row r="1364" spans="1:83">
      <c r="A1364" s="13" t="s">
        <v>601</v>
      </c>
      <c r="B1364" s="13">
        <v>4</v>
      </c>
      <c r="C1364" s="13">
        <v>1</v>
      </c>
      <c r="D1364" s="13" t="s">
        <v>34</v>
      </c>
      <c r="E1364" s="35" t="s">
        <v>542</v>
      </c>
      <c r="F1364" s="13"/>
      <c r="G1364" s="36"/>
      <c r="H1364" s="13"/>
      <c r="I1364" s="37">
        <v>19</v>
      </c>
      <c r="J1364" s="37" t="s">
        <v>70</v>
      </c>
      <c r="K1364" s="38">
        <v>43598</v>
      </c>
      <c r="L1364" s="39">
        <v>0.43402777777777773</v>
      </c>
      <c r="M1364" s="37" t="s">
        <v>39</v>
      </c>
      <c r="N1364" s="37" t="s">
        <v>539</v>
      </c>
      <c r="O1364" s="37" t="s">
        <v>188</v>
      </c>
      <c r="P1364" s="37" t="s">
        <v>188</v>
      </c>
      <c r="Q1364" s="37">
        <v>3</v>
      </c>
      <c r="R1364" s="13" t="s">
        <v>55</v>
      </c>
      <c r="S1364" s="13" t="s">
        <v>63</v>
      </c>
      <c r="T1364" s="13" t="s">
        <v>42</v>
      </c>
      <c r="U1364" s="13" t="s">
        <v>52</v>
      </c>
      <c r="V1364" s="13" t="s">
        <v>42</v>
      </c>
      <c r="W1364" s="13" t="s">
        <v>66</v>
      </c>
      <c r="X1364" s="13" t="s">
        <v>53</v>
      </c>
      <c r="Y1364" s="13" t="s">
        <v>41</v>
      </c>
      <c r="Z1364" s="13" t="s">
        <v>41</v>
      </c>
      <c r="AA1364" s="13"/>
      <c r="AB1364" s="13">
        <v>0</v>
      </c>
      <c r="AC1364" s="13">
        <v>0</v>
      </c>
      <c r="AD1364" s="13" t="s">
        <v>42</v>
      </c>
      <c r="AE1364" s="13">
        <v>0</v>
      </c>
      <c r="AF1364" s="13" t="s">
        <v>42</v>
      </c>
      <c r="AG1364" s="13">
        <v>0</v>
      </c>
      <c r="AH1364" s="46" t="str">
        <f t="shared" si="42"/>
        <v>0</v>
      </c>
      <c r="AI1364" s="46" t="s">
        <v>54</v>
      </c>
      <c r="AJ1364" s="46" t="str">
        <f t="shared" si="43"/>
        <v>-2</v>
      </c>
      <c r="AK1364" s="13" t="s">
        <v>41</v>
      </c>
      <c r="AL1364" s="13" t="s">
        <v>41</v>
      </c>
      <c r="AN1364" s="13">
        <v>101.31965006729475</v>
      </c>
      <c r="AO1364" s="13">
        <v>117.34261838440112</v>
      </c>
      <c r="AP1364" s="13">
        <v>125.13020833333333</v>
      </c>
      <c r="AQ1364" s="13">
        <v>148.05555555555554</v>
      </c>
      <c r="AR1364" s="36">
        <v>4677.8673131999985</v>
      </c>
      <c r="AS1364" s="36">
        <v>356.50175717024456</v>
      </c>
      <c r="AT1364" s="36">
        <v>4425.7825031999992</v>
      </c>
      <c r="AU1364" s="36">
        <v>4929.9521231999988</v>
      </c>
      <c r="AV1364" s="36">
        <v>1564.4134615</v>
      </c>
      <c r="AW1364" s="36">
        <v>47.562098674213651</v>
      </c>
      <c r="AX1364" s="36">
        <v>1530.7819789999999</v>
      </c>
      <c r="AY1364" s="36">
        <v>1598.0449440000002</v>
      </c>
      <c r="AZ1364" s="36">
        <v>81978.3</v>
      </c>
      <c r="BA1364" s="36" t="s">
        <v>50</v>
      </c>
      <c r="BB1364" s="36">
        <v>79911.600000000006</v>
      </c>
      <c r="BC1364" s="36">
        <v>82667.199999999997</v>
      </c>
      <c r="BD1364" s="36">
        <v>4690.5753266999991</v>
      </c>
      <c r="BE1364" s="36">
        <v>374.47360221276512</v>
      </c>
      <c r="BF1364" s="36">
        <v>4425.7825031999992</v>
      </c>
      <c r="BG1364" s="36">
        <v>4955.368150199999</v>
      </c>
      <c r="BH1364" s="36">
        <v>1479.8792389999999</v>
      </c>
      <c r="BI1364" s="36">
        <v>71.987345269951433</v>
      </c>
      <c r="BJ1364" s="36">
        <v>1428.9764989999999</v>
      </c>
      <c r="BK1364" s="36">
        <v>1530.7819789999999</v>
      </c>
      <c r="BL1364" s="36">
        <v>73022.7</v>
      </c>
      <c r="BM1364" s="36">
        <v>5155.2020953596002</v>
      </c>
      <c r="BN1364" s="36">
        <v>66133.8</v>
      </c>
      <c r="BO1364" s="36">
        <v>79911.600000000006</v>
      </c>
      <c r="BP1364" s="36">
        <v>4728.6204194999991</v>
      </c>
      <c r="BQ1364" s="36">
        <v>428.27748843226817</v>
      </c>
      <c r="BR1364" s="36">
        <v>4425.7825031999992</v>
      </c>
      <c r="BS1364" s="36">
        <v>5031.4583357999991</v>
      </c>
      <c r="BT1364" s="36">
        <v>1496.9267674999999</v>
      </c>
      <c r="BU1364" s="36">
        <v>47.878499260309567</v>
      </c>
      <c r="BV1364" s="36">
        <v>1463.0715559999999</v>
      </c>
      <c r="BW1364" s="36">
        <v>1530.7819789999999</v>
      </c>
      <c r="BX1364" s="36">
        <v>73539.368750000023</v>
      </c>
      <c r="BY1364" s="36">
        <v>5485.2440869079237</v>
      </c>
      <c r="BZ1364" s="36">
        <v>66133.8</v>
      </c>
      <c r="CA1364" s="36">
        <v>82667.199999999997</v>
      </c>
      <c r="CB1364" s="36"/>
      <c r="CC1364" s="40">
        <v>24.919</v>
      </c>
      <c r="CD1364" s="40">
        <v>70.689000000000007</v>
      </c>
      <c r="CE1364" s="40">
        <v>25.283000000000001</v>
      </c>
    </row>
    <row r="1365" spans="1:83">
      <c r="A1365" s="13" t="s">
        <v>601</v>
      </c>
      <c r="B1365" s="13">
        <v>4</v>
      </c>
      <c r="C1365" s="13">
        <v>1</v>
      </c>
      <c r="D1365" s="13" t="s">
        <v>34</v>
      </c>
      <c r="E1365" s="35" t="s">
        <v>542</v>
      </c>
      <c r="F1365" s="13"/>
      <c r="G1365" s="36"/>
      <c r="H1365" s="13"/>
      <c r="I1365" s="37">
        <v>19</v>
      </c>
      <c r="J1365" s="37" t="s">
        <v>70</v>
      </c>
      <c r="K1365" s="38">
        <v>43598</v>
      </c>
      <c r="L1365" s="39">
        <v>0.44444444444444442</v>
      </c>
      <c r="M1365" s="37" t="s">
        <v>39</v>
      </c>
      <c r="N1365" s="37" t="s">
        <v>539</v>
      </c>
      <c r="O1365" s="37" t="s">
        <v>188</v>
      </c>
      <c r="P1365" s="37" t="s">
        <v>188</v>
      </c>
      <c r="Q1365" s="37">
        <v>4</v>
      </c>
      <c r="R1365" s="13" t="s">
        <v>55</v>
      </c>
      <c r="S1365" s="13" t="s">
        <v>63</v>
      </c>
      <c r="T1365" s="13" t="s">
        <v>42</v>
      </c>
      <c r="U1365" s="13" t="s">
        <v>52</v>
      </c>
      <c r="V1365" s="13"/>
      <c r="W1365" s="13" t="s">
        <v>66</v>
      </c>
      <c r="X1365" s="13" t="s">
        <v>53</v>
      </c>
      <c r="Y1365" s="13" t="s">
        <v>41</v>
      </c>
      <c r="Z1365" s="13" t="s">
        <v>41</v>
      </c>
      <c r="AA1365" s="13"/>
      <c r="AB1365" s="13">
        <v>0</v>
      </c>
      <c r="AC1365" s="13">
        <v>0</v>
      </c>
      <c r="AD1365" s="13" t="s">
        <v>42</v>
      </c>
      <c r="AE1365" s="13">
        <v>0</v>
      </c>
      <c r="AF1365" s="13">
        <v>0</v>
      </c>
      <c r="AG1365" s="13">
        <v>0</v>
      </c>
      <c r="AH1365" s="46" t="str">
        <f t="shared" si="42"/>
        <v>0</v>
      </c>
      <c r="AI1365" s="46" t="s">
        <v>54</v>
      </c>
      <c r="AJ1365" s="46" t="str">
        <f t="shared" si="43"/>
        <v>-2</v>
      </c>
      <c r="AK1365" s="13" t="s">
        <v>41</v>
      </c>
      <c r="AL1365" s="13" t="s">
        <v>41</v>
      </c>
      <c r="AN1365" s="13">
        <v>101.31965006729475</v>
      </c>
      <c r="AO1365" s="13">
        <v>117.34261838440112</v>
      </c>
      <c r="AP1365" s="13">
        <v>125.13020833333333</v>
      </c>
      <c r="AQ1365" s="13">
        <v>148.05555555555554</v>
      </c>
      <c r="AR1365" s="36">
        <v>5148.0939439999993</v>
      </c>
      <c r="AS1365" s="36">
        <v>31.093437914859429</v>
      </c>
      <c r="AT1365" s="36">
        <v>5126.1075631999993</v>
      </c>
      <c r="AU1365" s="36">
        <v>5170.0803247999993</v>
      </c>
      <c r="AV1365" s="36">
        <v>1659.2962834999998</v>
      </c>
      <c r="AW1365" s="36">
        <v>7.8689211418155134</v>
      </c>
      <c r="AX1365" s="36">
        <v>1653.7321159999999</v>
      </c>
      <c r="AY1365" s="36">
        <v>1664.8604509999998</v>
      </c>
      <c r="AZ1365" s="36">
        <v>84045</v>
      </c>
      <c r="BA1365" s="36" t="s">
        <v>50</v>
      </c>
      <c r="BB1365" s="36">
        <v>82667.199999999997</v>
      </c>
      <c r="BC1365" s="36">
        <v>85422.8</v>
      </c>
      <c r="BD1365" s="36">
        <v>5248.0887598999998</v>
      </c>
      <c r="BE1365" s="36">
        <v>110.32058689792144</v>
      </c>
      <c r="BF1365" s="36">
        <v>5170.0803247999993</v>
      </c>
      <c r="BG1365" s="36">
        <v>5326.0971949999994</v>
      </c>
      <c r="BH1365" s="36">
        <v>1664.85421</v>
      </c>
      <c r="BI1365" s="36">
        <v>15.729016176788351</v>
      </c>
      <c r="BJ1365" s="36">
        <v>1653.7321159999999</v>
      </c>
      <c r="BK1365" s="36">
        <v>1675.9763039999998</v>
      </c>
      <c r="BL1365" s="36">
        <v>89556.150000000009</v>
      </c>
      <c r="BM1365" s="36">
        <v>4851.6833378735682</v>
      </c>
      <c r="BN1365" s="36">
        <v>82667.199999999997</v>
      </c>
      <c r="BO1365" s="36">
        <v>93689.5</v>
      </c>
      <c r="BP1365" s="36">
        <v>4797.9314139999988</v>
      </c>
      <c r="BQ1365" s="36">
        <v>526.29803687573531</v>
      </c>
      <c r="BR1365" s="36">
        <v>4425.7825031999992</v>
      </c>
      <c r="BS1365" s="36">
        <v>5170.0803247999993</v>
      </c>
      <c r="BT1365" s="36">
        <v>1592.2570474999998</v>
      </c>
      <c r="BU1365" s="36">
        <v>86.938875620515063</v>
      </c>
      <c r="BV1365" s="36">
        <v>1530.7819789999999</v>
      </c>
      <c r="BW1365" s="36">
        <v>1653.7321159999999</v>
      </c>
      <c r="BX1365" s="36">
        <v>87145.024999999994</v>
      </c>
      <c r="BY1365" s="36">
        <v>4597.2190772973454</v>
      </c>
      <c r="BZ1365" s="36">
        <v>79911.600000000006</v>
      </c>
      <c r="CA1365" s="36">
        <v>93689.5</v>
      </c>
      <c r="CB1365" s="36"/>
      <c r="CC1365" s="40">
        <v>25.331</v>
      </c>
      <c r="CD1365" s="40">
        <v>69.394000000000005</v>
      </c>
      <c r="CE1365" s="40">
        <v>25.597999999999999</v>
      </c>
    </row>
    <row r="1366" spans="1:83">
      <c r="A1366" s="13" t="s">
        <v>601</v>
      </c>
      <c r="B1366" s="13">
        <v>4</v>
      </c>
      <c r="C1366" s="13">
        <v>1</v>
      </c>
      <c r="D1366" s="13" t="s">
        <v>34</v>
      </c>
      <c r="E1366" s="35" t="s">
        <v>542</v>
      </c>
      <c r="F1366" s="13"/>
      <c r="G1366" s="36"/>
      <c r="H1366" s="13"/>
      <c r="I1366" s="37">
        <v>19</v>
      </c>
      <c r="J1366" s="37" t="s">
        <v>70</v>
      </c>
      <c r="K1366" s="38">
        <v>43598</v>
      </c>
      <c r="L1366" s="39">
        <v>0.4548611111111111</v>
      </c>
      <c r="M1366" s="37" t="s">
        <v>39</v>
      </c>
      <c r="N1366" s="37" t="s">
        <v>539</v>
      </c>
      <c r="O1366" s="37" t="s">
        <v>188</v>
      </c>
      <c r="P1366" s="37" t="s">
        <v>188</v>
      </c>
      <c r="Q1366" s="37">
        <v>5</v>
      </c>
      <c r="R1366" s="13" t="s">
        <v>55</v>
      </c>
      <c r="S1366" s="13" t="s">
        <v>63</v>
      </c>
      <c r="T1366" s="13" t="s">
        <v>42</v>
      </c>
      <c r="U1366" s="13" t="s">
        <v>52</v>
      </c>
      <c r="V1366" s="13" t="s">
        <v>42</v>
      </c>
      <c r="W1366" s="13" t="s">
        <v>66</v>
      </c>
      <c r="X1366" s="13" t="s">
        <v>53</v>
      </c>
      <c r="Y1366" s="13" t="s">
        <v>41</v>
      </c>
      <c r="Z1366" s="13" t="s">
        <v>41</v>
      </c>
      <c r="AA1366" s="13"/>
      <c r="AB1366" s="13">
        <v>0</v>
      </c>
      <c r="AC1366" s="13">
        <v>0</v>
      </c>
      <c r="AD1366" s="13" t="s">
        <v>42</v>
      </c>
      <c r="AE1366" s="13">
        <v>0</v>
      </c>
      <c r="AF1366" s="13" t="s">
        <v>42</v>
      </c>
      <c r="AG1366" s="13">
        <v>0</v>
      </c>
      <c r="AH1366" s="46" t="str">
        <f t="shared" si="42"/>
        <v>0</v>
      </c>
      <c r="AI1366" s="46" t="s">
        <v>54</v>
      </c>
      <c r="AJ1366" s="46" t="str">
        <f t="shared" si="43"/>
        <v>-2</v>
      </c>
      <c r="AK1366" s="13" t="s">
        <v>41</v>
      </c>
      <c r="AL1366" s="13" t="s">
        <v>41</v>
      </c>
      <c r="AN1366" s="13">
        <v>101.31965006729475</v>
      </c>
      <c r="AO1366" s="13">
        <v>117.34261838440112</v>
      </c>
      <c r="AP1366" s="13">
        <v>125.13020833333333</v>
      </c>
      <c r="AQ1366" s="13">
        <v>148.05555555555554</v>
      </c>
      <c r="AR1366" s="36">
        <v>2545.5612015000002</v>
      </c>
      <c r="AS1366" s="36">
        <v>971.8420116787222</v>
      </c>
      <c r="AT1366" s="36">
        <v>1858.3651248000001</v>
      </c>
      <c r="AU1366" s="36">
        <v>3232.7572782000002</v>
      </c>
      <c r="AV1366" s="36">
        <v>1314.7086875</v>
      </c>
      <c r="AW1366" s="36">
        <v>32.44745081004524</v>
      </c>
      <c r="AX1366" s="36">
        <v>1291.7648750000001</v>
      </c>
      <c r="AY1366" s="36">
        <v>1337.6524999999999</v>
      </c>
      <c r="AZ1366" s="36">
        <v>57867</v>
      </c>
      <c r="BA1366" s="36" t="s">
        <v>50</v>
      </c>
      <c r="BB1366" s="36">
        <v>57867</v>
      </c>
      <c r="BC1366" s="36">
        <v>57867</v>
      </c>
      <c r="BD1366" s="36">
        <v>3314.1921974999996</v>
      </c>
      <c r="BE1366" s="36">
        <v>2058.8503906822602</v>
      </c>
      <c r="BF1366" s="36">
        <v>1858.3651248000001</v>
      </c>
      <c r="BG1366" s="36">
        <v>4770.0192701999986</v>
      </c>
      <c r="BH1366" s="36">
        <v>1416.8348270000001</v>
      </c>
      <c r="BI1366" s="36">
        <v>176.87562236375194</v>
      </c>
      <c r="BJ1366" s="36">
        <v>1291.7648750000001</v>
      </c>
      <c r="BK1366" s="36">
        <v>1541.904779</v>
      </c>
      <c r="BL1366" s="36">
        <v>58785.533333333333</v>
      </c>
      <c r="BM1366" s="36">
        <v>2249.9379784044404</v>
      </c>
      <c r="BN1366" s="36">
        <v>57867</v>
      </c>
      <c r="BO1366" s="36">
        <v>63378.2</v>
      </c>
      <c r="BP1366" s="36">
        <v>3514.2227247999999</v>
      </c>
      <c r="BQ1366" s="36">
        <v>2341.7362752785625</v>
      </c>
      <c r="BR1366" s="36">
        <v>1858.3651248000001</v>
      </c>
      <c r="BS1366" s="36">
        <v>5170.0803247999993</v>
      </c>
      <c r="BT1366" s="36">
        <v>1472.7484955</v>
      </c>
      <c r="BU1366" s="36">
        <v>255.9494906784856</v>
      </c>
      <c r="BV1366" s="36">
        <v>1291.7648750000001</v>
      </c>
      <c r="BW1366" s="36">
        <v>1653.7321159999999</v>
      </c>
      <c r="BX1366" s="36">
        <v>71300.456250000003</v>
      </c>
      <c r="BY1366" s="36">
        <v>11243.973984848881</v>
      </c>
      <c r="BZ1366" s="36">
        <v>57867</v>
      </c>
      <c r="CA1366" s="36">
        <v>85422.8</v>
      </c>
      <c r="CB1366" s="36"/>
      <c r="CC1366" s="40">
        <v>25.55</v>
      </c>
      <c r="CD1366" s="40">
        <v>68.385000000000005</v>
      </c>
      <c r="CE1366" s="40">
        <v>25.817</v>
      </c>
    </row>
    <row r="1367" spans="1:83">
      <c r="A1367" s="13" t="s">
        <v>601</v>
      </c>
      <c r="B1367" s="13">
        <v>4</v>
      </c>
      <c r="C1367" s="13">
        <v>2</v>
      </c>
      <c r="D1367" s="13" t="s">
        <v>101</v>
      </c>
      <c r="E1367" s="35" t="s">
        <v>543</v>
      </c>
      <c r="F1367" s="13"/>
      <c r="G1367" s="36"/>
      <c r="H1367" s="13"/>
      <c r="I1367" s="37">
        <v>18</v>
      </c>
      <c r="J1367" s="37" t="s">
        <v>38</v>
      </c>
      <c r="K1367" s="38">
        <v>43598</v>
      </c>
      <c r="L1367" s="39">
        <v>0.41041666666666665</v>
      </c>
      <c r="M1367" s="37" t="s">
        <v>39</v>
      </c>
      <c r="N1367" s="37" t="s">
        <v>539</v>
      </c>
      <c r="O1367" s="37" t="s">
        <v>188</v>
      </c>
      <c r="P1367" s="37" t="s">
        <v>188</v>
      </c>
      <c r="Q1367" s="37">
        <v>1</v>
      </c>
      <c r="R1367" s="13" t="s">
        <v>55</v>
      </c>
      <c r="S1367" s="13" t="s">
        <v>44</v>
      </c>
      <c r="T1367" s="13" t="s">
        <v>42</v>
      </c>
      <c r="U1367" s="13" t="s">
        <v>52</v>
      </c>
      <c r="V1367" s="13" t="s">
        <v>42</v>
      </c>
      <c r="W1367" s="13" t="s">
        <v>72</v>
      </c>
      <c r="X1367" s="13" t="s">
        <v>76</v>
      </c>
      <c r="Y1367" s="13" t="s">
        <v>41</v>
      </c>
      <c r="Z1367" s="13" t="s">
        <v>41</v>
      </c>
      <c r="AA1367" s="13"/>
      <c r="AB1367" s="13">
        <v>0</v>
      </c>
      <c r="AC1367" s="13">
        <v>1</v>
      </c>
      <c r="AD1367" s="13" t="s">
        <v>42</v>
      </c>
      <c r="AE1367" s="13">
        <v>0</v>
      </c>
      <c r="AF1367" s="13" t="s">
        <v>42</v>
      </c>
      <c r="AG1367" s="13">
        <v>1</v>
      </c>
      <c r="AH1367" s="46" t="str">
        <f t="shared" si="42"/>
        <v>-1</v>
      </c>
      <c r="AI1367" s="46" t="s">
        <v>77</v>
      </c>
      <c r="AJ1367" s="46" t="str">
        <f t="shared" si="43"/>
        <v>0</v>
      </c>
      <c r="AK1367" s="13" t="s">
        <v>41</v>
      </c>
      <c r="AL1367" s="13" t="s">
        <v>41</v>
      </c>
      <c r="AN1367" s="13">
        <v>101.31965006729475</v>
      </c>
      <c r="AO1367" s="13">
        <v>117.34261838440112</v>
      </c>
      <c r="AP1367" s="13">
        <v>125.13020833333333</v>
      </c>
      <c r="AQ1367" s="13">
        <v>148.05555555555554</v>
      </c>
      <c r="AR1367" s="36">
        <v>176.95574400000001</v>
      </c>
      <c r="AS1367" s="36">
        <v>0</v>
      </c>
      <c r="AT1367" s="36">
        <v>176.95574400000001</v>
      </c>
      <c r="AU1367" s="36">
        <v>176.95574400000001</v>
      </c>
      <c r="AV1367" s="36">
        <v>151.26501359999997</v>
      </c>
      <c r="AW1367" s="36">
        <v>0</v>
      </c>
      <c r="AX1367" s="36">
        <v>151.26501359999997</v>
      </c>
      <c r="AY1367" s="36">
        <v>151.26501359999997</v>
      </c>
      <c r="AZ1367" s="36">
        <v>97822.875</v>
      </c>
      <c r="BA1367" s="36" t="s">
        <v>50</v>
      </c>
      <c r="BB1367" s="36">
        <v>93689.5</v>
      </c>
      <c r="BC1367" s="36">
        <v>104711.8</v>
      </c>
      <c r="BD1367" s="36">
        <v>180.88038499999999</v>
      </c>
      <c r="BE1367" s="36">
        <v>5.550280529645498</v>
      </c>
      <c r="BF1367" s="36">
        <v>176.95574400000001</v>
      </c>
      <c r="BG1367" s="36">
        <v>184.805026</v>
      </c>
      <c r="BH1367" s="36">
        <v>133.71874399999999</v>
      </c>
      <c r="BI1367" s="36">
        <v>24.814172437374914</v>
      </c>
      <c r="BJ1367" s="36">
        <v>116.1724744</v>
      </c>
      <c r="BK1367" s="36">
        <v>151.26501359999997</v>
      </c>
      <c r="BL1367" s="36">
        <v>78993.099999999991</v>
      </c>
      <c r="BM1367" s="36">
        <v>10696.004038705327</v>
      </c>
      <c r="BN1367" s="36">
        <v>68889.3</v>
      </c>
      <c r="BO1367" s="36">
        <v>93689.5</v>
      </c>
      <c r="BP1367" s="36">
        <v>176.95574400000001</v>
      </c>
      <c r="BQ1367" s="36">
        <v>0</v>
      </c>
      <c r="BR1367" s="36">
        <v>176.95574400000001</v>
      </c>
      <c r="BS1367" s="36">
        <v>176.95574400000001</v>
      </c>
      <c r="BT1367" s="36">
        <v>127.83400635</v>
      </c>
      <c r="BU1367" s="36">
        <v>33.136448233012374</v>
      </c>
      <c r="BV1367" s="36">
        <v>104.40299910000002</v>
      </c>
      <c r="BW1367" s="36">
        <v>151.26501359999997</v>
      </c>
      <c r="BX1367" s="36">
        <v>72678.256250000006</v>
      </c>
      <c r="BY1367" s="36">
        <v>8410.8977351979374</v>
      </c>
      <c r="BZ1367" s="36">
        <v>66133.8</v>
      </c>
      <c r="CA1367" s="36">
        <v>93689.5</v>
      </c>
      <c r="CB1367" s="36"/>
      <c r="CC1367" s="40">
        <v>23.792499999999997</v>
      </c>
      <c r="CD1367" s="40">
        <v>74.233156250000008</v>
      </c>
      <c r="CE1367" s="40">
        <v>23.91796875</v>
      </c>
    </row>
    <row r="1368" spans="1:83">
      <c r="A1368" s="13" t="s">
        <v>601</v>
      </c>
      <c r="B1368" s="13">
        <v>4</v>
      </c>
      <c r="C1368" s="13">
        <v>2</v>
      </c>
      <c r="D1368" s="13" t="s">
        <v>101</v>
      </c>
      <c r="E1368" s="35" t="s">
        <v>543</v>
      </c>
      <c r="F1368" s="13"/>
      <c r="G1368" s="36"/>
      <c r="H1368" s="13"/>
      <c r="I1368" s="37">
        <v>18</v>
      </c>
      <c r="J1368" s="37" t="s">
        <v>38</v>
      </c>
      <c r="K1368" s="38">
        <v>43598</v>
      </c>
      <c r="L1368" s="39">
        <v>0.4236111111111111</v>
      </c>
      <c r="M1368" s="37" t="s">
        <v>39</v>
      </c>
      <c r="N1368" s="37" t="s">
        <v>539</v>
      </c>
      <c r="O1368" s="37" t="s">
        <v>188</v>
      </c>
      <c r="P1368" s="37" t="s">
        <v>188</v>
      </c>
      <c r="Q1368" s="37">
        <v>2</v>
      </c>
      <c r="R1368" s="13" t="s">
        <v>55</v>
      </c>
      <c r="S1368" s="13" t="s">
        <v>44</v>
      </c>
      <c r="T1368" s="13" t="s">
        <v>42</v>
      </c>
      <c r="U1368" s="13" t="s">
        <v>52</v>
      </c>
      <c r="V1368" s="13" t="s">
        <v>42</v>
      </c>
      <c r="W1368" s="13" t="s">
        <v>66</v>
      </c>
      <c r="X1368" s="13" t="s">
        <v>76</v>
      </c>
      <c r="Y1368" s="13" t="s">
        <v>41</v>
      </c>
      <c r="Z1368" s="13" t="s">
        <v>41</v>
      </c>
      <c r="AA1368" s="13"/>
      <c r="AB1368" s="13">
        <v>0</v>
      </c>
      <c r="AC1368" s="13">
        <v>1</v>
      </c>
      <c r="AD1368" s="13" t="s">
        <v>42</v>
      </c>
      <c r="AE1368" s="13">
        <v>0</v>
      </c>
      <c r="AF1368" s="13" t="s">
        <v>42</v>
      </c>
      <c r="AG1368" s="13">
        <v>0</v>
      </c>
      <c r="AH1368" s="46" t="str">
        <f t="shared" si="42"/>
        <v>0</v>
      </c>
      <c r="AI1368" s="46" t="s">
        <v>77</v>
      </c>
      <c r="AJ1368" s="46" t="str">
        <f t="shared" si="43"/>
        <v>0</v>
      </c>
      <c r="AK1368" s="13" t="s">
        <v>41</v>
      </c>
      <c r="AL1368" s="13" t="s">
        <v>41</v>
      </c>
      <c r="AN1368" s="13">
        <v>101.31965006729475</v>
      </c>
      <c r="AO1368" s="13">
        <v>117.34261838440112</v>
      </c>
      <c r="AP1368" s="13">
        <v>125.13020833333333</v>
      </c>
      <c r="AQ1368" s="13">
        <v>148.05555555555554</v>
      </c>
      <c r="AR1368" s="36">
        <v>192.72919999999999</v>
      </c>
      <c r="AS1368" s="36">
        <v>0</v>
      </c>
      <c r="AT1368" s="36">
        <v>192.72919999999999</v>
      </c>
      <c r="AU1368" s="36">
        <v>192.72919999999999</v>
      </c>
      <c r="AV1368" s="36">
        <v>139.52909750000001</v>
      </c>
      <c r="AW1368" s="36">
        <v>0</v>
      </c>
      <c r="AX1368" s="36">
        <v>139.52909750000001</v>
      </c>
      <c r="AY1368" s="36">
        <v>139.52909750000001</v>
      </c>
      <c r="AZ1368" s="36">
        <v>79911.625</v>
      </c>
      <c r="BA1368" s="36" t="s">
        <v>50</v>
      </c>
      <c r="BB1368" s="36">
        <v>77156.100000000006</v>
      </c>
      <c r="BC1368" s="36">
        <v>82667.199999999997</v>
      </c>
      <c r="BD1368" s="36">
        <v>188.76711299999999</v>
      </c>
      <c r="BE1368" s="36">
        <v>5.6032371707021245</v>
      </c>
      <c r="BF1368" s="36">
        <v>184.805026</v>
      </c>
      <c r="BG1368" s="36">
        <v>192.72919999999999</v>
      </c>
      <c r="BH1368" s="36">
        <v>145.39705555</v>
      </c>
      <c r="BI1368" s="36">
        <v>8.2985458577463582</v>
      </c>
      <c r="BJ1368" s="36">
        <v>139.52909750000001</v>
      </c>
      <c r="BK1368" s="36">
        <v>151.26501359999997</v>
      </c>
      <c r="BL1368" s="36">
        <v>82667.216666666674</v>
      </c>
      <c r="BM1368" s="36">
        <v>3018.5720441405174</v>
      </c>
      <c r="BN1368" s="36">
        <v>77156.100000000006</v>
      </c>
      <c r="BO1368" s="36">
        <v>85422.8</v>
      </c>
      <c r="BP1368" s="36">
        <v>184.84247199999999</v>
      </c>
      <c r="BQ1368" s="36">
        <v>11.153517700347622</v>
      </c>
      <c r="BR1368" s="36">
        <v>176.95574400000001</v>
      </c>
      <c r="BS1368" s="36">
        <v>192.72919999999999</v>
      </c>
      <c r="BT1368" s="36">
        <v>151.2593967</v>
      </c>
      <c r="BU1368" s="36">
        <v>16.589148219334252</v>
      </c>
      <c r="BV1368" s="36">
        <v>139.52909750000001</v>
      </c>
      <c r="BW1368" s="36">
        <v>162.98969589999999</v>
      </c>
      <c r="BX1368" s="36">
        <v>90933.956250000003</v>
      </c>
      <c r="BY1368" s="36">
        <v>7728.7313428072812</v>
      </c>
      <c r="BZ1368" s="36">
        <v>77156.100000000006</v>
      </c>
      <c r="CA1368" s="36">
        <v>99200.7</v>
      </c>
      <c r="CB1368" s="36"/>
      <c r="CC1368" s="40">
        <v>24.557000000000002</v>
      </c>
      <c r="CD1368" s="40">
        <v>72.573000000000008</v>
      </c>
      <c r="CE1368" s="40">
        <v>24.847000000000001</v>
      </c>
    </row>
    <row r="1369" spans="1:83">
      <c r="A1369" s="13" t="s">
        <v>601</v>
      </c>
      <c r="B1369" s="13">
        <v>4</v>
      </c>
      <c r="C1369" s="13">
        <v>2</v>
      </c>
      <c r="D1369" s="13" t="s">
        <v>101</v>
      </c>
      <c r="E1369" s="35" t="s">
        <v>543</v>
      </c>
      <c r="F1369" s="13"/>
      <c r="G1369" s="36"/>
      <c r="H1369" s="13"/>
      <c r="I1369" s="37">
        <v>18</v>
      </c>
      <c r="J1369" s="37" t="s">
        <v>38</v>
      </c>
      <c r="K1369" s="38">
        <v>43598</v>
      </c>
      <c r="L1369" s="39">
        <v>0.43402777777777773</v>
      </c>
      <c r="M1369" s="37" t="s">
        <v>39</v>
      </c>
      <c r="N1369" s="37" t="s">
        <v>539</v>
      </c>
      <c r="O1369" s="37" t="s">
        <v>188</v>
      </c>
      <c r="P1369" s="37" t="s">
        <v>188</v>
      </c>
      <c r="Q1369" s="37">
        <v>3</v>
      </c>
      <c r="R1369" s="13" t="s">
        <v>62</v>
      </c>
      <c r="S1369" s="13" t="s">
        <v>63</v>
      </c>
      <c r="T1369" s="13" t="s">
        <v>42</v>
      </c>
      <c r="U1369" s="13" t="s">
        <v>52</v>
      </c>
      <c r="V1369" s="13" t="s">
        <v>42</v>
      </c>
      <c r="W1369" s="13" t="s">
        <v>66</v>
      </c>
      <c r="X1369" s="13" t="s">
        <v>76</v>
      </c>
      <c r="Y1369" s="13" t="s">
        <v>41</v>
      </c>
      <c r="Z1369" s="13" t="s">
        <v>41</v>
      </c>
      <c r="AA1369" s="13"/>
      <c r="AB1369" s="13">
        <v>1</v>
      </c>
      <c r="AC1369" s="13">
        <v>0</v>
      </c>
      <c r="AD1369" s="13" t="s">
        <v>42</v>
      </c>
      <c r="AE1369" s="13">
        <v>0</v>
      </c>
      <c r="AF1369" s="13" t="s">
        <v>42</v>
      </c>
      <c r="AG1369" s="13">
        <v>0</v>
      </c>
      <c r="AH1369" s="46" t="str">
        <f t="shared" si="42"/>
        <v>0</v>
      </c>
      <c r="AI1369" s="46" t="s">
        <v>77</v>
      </c>
      <c r="AJ1369" s="46" t="str">
        <f t="shared" si="43"/>
        <v>0</v>
      </c>
      <c r="AK1369" s="13" t="s">
        <v>41</v>
      </c>
      <c r="AL1369" s="13" t="s">
        <v>41</v>
      </c>
      <c r="AN1369" s="13">
        <v>101.31965006729475</v>
      </c>
      <c r="AO1369" s="13">
        <v>117.34261838440112</v>
      </c>
      <c r="AP1369" s="13">
        <v>125.13020833333333</v>
      </c>
      <c r="AQ1369" s="13">
        <v>148.05555555555554</v>
      </c>
      <c r="AR1369" s="36">
        <v>188.84200500000003</v>
      </c>
      <c r="AS1369" s="36">
        <v>16.809711512106393</v>
      </c>
      <c r="AT1369" s="36">
        <v>176.95574400000001</v>
      </c>
      <c r="AU1369" s="36">
        <v>200.72826600000002</v>
      </c>
      <c r="AV1369" s="36">
        <v>139.58108514999998</v>
      </c>
      <c r="AW1369" s="36">
        <v>33.104774798962723</v>
      </c>
      <c r="AX1369" s="36">
        <v>116.1724744</v>
      </c>
      <c r="AY1369" s="36">
        <v>162.98969589999999</v>
      </c>
      <c r="AZ1369" s="36">
        <v>81978.3</v>
      </c>
      <c r="BA1369" s="36" t="s">
        <v>50</v>
      </c>
      <c r="BB1369" s="36">
        <v>79911.600000000006</v>
      </c>
      <c r="BC1369" s="36">
        <v>82667.199999999997</v>
      </c>
      <c r="BD1369" s="36">
        <v>184.84247199999999</v>
      </c>
      <c r="BE1369" s="36">
        <v>11.153517700347622</v>
      </c>
      <c r="BF1369" s="36">
        <v>176.95574400000001</v>
      </c>
      <c r="BG1369" s="36">
        <v>192.72919999999999</v>
      </c>
      <c r="BH1369" s="36">
        <v>133.71874399999999</v>
      </c>
      <c r="BI1369" s="36">
        <v>24.814172437374914</v>
      </c>
      <c r="BJ1369" s="36">
        <v>116.1724744</v>
      </c>
      <c r="BK1369" s="36">
        <v>151.26501359999997</v>
      </c>
      <c r="BL1369" s="36">
        <v>73022.7</v>
      </c>
      <c r="BM1369" s="36">
        <v>5155.2020953596002</v>
      </c>
      <c r="BN1369" s="36">
        <v>66133.8</v>
      </c>
      <c r="BO1369" s="36">
        <v>79911.600000000006</v>
      </c>
      <c r="BP1369" s="36">
        <v>184.84247199999999</v>
      </c>
      <c r="BQ1369" s="36">
        <v>11.153517700347622</v>
      </c>
      <c r="BR1369" s="36">
        <v>176.95574400000001</v>
      </c>
      <c r="BS1369" s="36">
        <v>192.72919999999999</v>
      </c>
      <c r="BT1369" s="36">
        <v>127.85078595</v>
      </c>
      <c r="BU1369" s="36">
        <v>16.515626579628368</v>
      </c>
      <c r="BV1369" s="36">
        <v>116.1724744</v>
      </c>
      <c r="BW1369" s="36">
        <v>139.52909750000001</v>
      </c>
      <c r="BX1369" s="36">
        <v>73539.368750000023</v>
      </c>
      <c r="BY1369" s="36">
        <v>5485.2440869079237</v>
      </c>
      <c r="BZ1369" s="36">
        <v>66133.8</v>
      </c>
      <c r="CA1369" s="36">
        <v>82667.199999999997</v>
      </c>
      <c r="CB1369" s="36"/>
      <c r="CC1369" s="40">
        <v>24.919</v>
      </c>
      <c r="CD1369" s="40">
        <v>70.689000000000007</v>
      </c>
      <c r="CE1369" s="40">
        <v>25.283000000000001</v>
      </c>
    </row>
    <row r="1370" spans="1:83">
      <c r="A1370" s="13" t="s">
        <v>601</v>
      </c>
      <c r="B1370" s="13">
        <v>4</v>
      </c>
      <c r="C1370" s="13">
        <v>2</v>
      </c>
      <c r="D1370" s="13" t="s">
        <v>101</v>
      </c>
      <c r="E1370" s="35" t="s">
        <v>543</v>
      </c>
      <c r="F1370" s="13"/>
      <c r="G1370" s="36"/>
      <c r="H1370" s="13"/>
      <c r="I1370" s="37">
        <v>18</v>
      </c>
      <c r="J1370" s="37" t="s">
        <v>38</v>
      </c>
      <c r="K1370" s="38">
        <v>43598</v>
      </c>
      <c r="L1370" s="39">
        <v>0.44444444444444442</v>
      </c>
      <c r="M1370" s="37" t="s">
        <v>39</v>
      </c>
      <c r="N1370" s="37" t="s">
        <v>539</v>
      </c>
      <c r="O1370" s="37" t="s">
        <v>188</v>
      </c>
      <c r="P1370" s="37" t="s">
        <v>188</v>
      </c>
      <c r="Q1370" s="37">
        <v>4</v>
      </c>
      <c r="R1370" s="13" t="s">
        <v>43</v>
      </c>
      <c r="S1370" s="13" t="s">
        <v>56</v>
      </c>
      <c r="T1370" s="13" t="s">
        <v>41</v>
      </c>
      <c r="U1370" s="13" t="s">
        <v>52</v>
      </c>
      <c r="V1370" s="13" t="s">
        <v>42</v>
      </c>
      <c r="W1370" s="13" t="s">
        <v>66</v>
      </c>
      <c r="X1370" s="13" t="s">
        <v>76</v>
      </c>
      <c r="Y1370" s="13" t="s">
        <v>41</v>
      </c>
      <c r="Z1370" s="13" t="s">
        <v>41</v>
      </c>
      <c r="AA1370" s="13"/>
      <c r="AB1370" s="13">
        <v>-1</v>
      </c>
      <c r="AC1370" s="13">
        <v>2</v>
      </c>
      <c r="AD1370" s="13" t="s">
        <v>41</v>
      </c>
      <c r="AE1370" s="13">
        <v>0</v>
      </c>
      <c r="AF1370" s="13" t="s">
        <v>42</v>
      </c>
      <c r="AG1370" s="13">
        <v>0</v>
      </c>
      <c r="AH1370" s="46" t="str">
        <f t="shared" si="42"/>
        <v>0</v>
      </c>
      <c r="AI1370" s="46" t="s">
        <v>77</v>
      </c>
      <c r="AJ1370" s="46" t="str">
        <f t="shared" si="43"/>
        <v>0</v>
      </c>
      <c r="AK1370" s="13" t="s">
        <v>41</v>
      </c>
      <c r="AL1370" s="13" t="s">
        <v>41</v>
      </c>
      <c r="AN1370" s="13">
        <v>101.31965006729475</v>
      </c>
      <c r="AO1370" s="13">
        <v>117.34261838440112</v>
      </c>
      <c r="AP1370" s="13">
        <v>125.13020833333333</v>
      </c>
      <c r="AQ1370" s="13">
        <v>148.05555555555554</v>
      </c>
      <c r="AR1370" s="36">
        <v>192.72919999999999</v>
      </c>
      <c r="AS1370" s="36">
        <v>0</v>
      </c>
      <c r="AT1370" s="36">
        <v>192.72919999999999</v>
      </c>
      <c r="AU1370" s="36">
        <v>192.72919999999999</v>
      </c>
      <c r="AV1370" s="36">
        <v>157.12735474999999</v>
      </c>
      <c r="AW1370" s="36">
        <v>8.2906023615878954</v>
      </c>
      <c r="AX1370" s="36">
        <v>151.26501359999997</v>
      </c>
      <c r="AY1370" s="36">
        <v>162.98969589999999</v>
      </c>
      <c r="AZ1370" s="36">
        <v>84045</v>
      </c>
      <c r="BA1370" s="36" t="s">
        <v>50</v>
      </c>
      <c r="BB1370" s="36">
        <v>82667.199999999997</v>
      </c>
      <c r="BC1370" s="36">
        <v>85422.8</v>
      </c>
      <c r="BD1370" s="36">
        <v>196.72873300000001</v>
      </c>
      <c r="BE1370" s="36">
        <v>5.6561938117587713</v>
      </c>
      <c r="BF1370" s="36">
        <v>192.72919999999999</v>
      </c>
      <c r="BG1370" s="36">
        <v>200.72826600000002</v>
      </c>
      <c r="BH1370" s="36">
        <v>168.84642015</v>
      </c>
      <c r="BI1370" s="36">
        <v>8.2826588654294131</v>
      </c>
      <c r="BJ1370" s="36">
        <v>162.98969589999999</v>
      </c>
      <c r="BK1370" s="36">
        <v>174.70314440000001</v>
      </c>
      <c r="BL1370" s="36">
        <v>89556.150000000009</v>
      </c>
      <c r="BM1370" s="36">
        <v>4851.6833378735682</v>
      </c>
      <c r="BN1370" s="36">
        <v>82667.199999999997</v>
      </c>
      <c r="BO1370" s="36">
        <v>93689.5</v>
      </c>
      <c r="BP1370" s="36">
        <v>184.84247199999999</v>
      </c>
      <c r="BQ1370" s="36">
        <v>11.153517700347622</v>
      </c>
      <c r="BR1370" s="36">
        <v>176.95574400000001</v>
      </c>
      <c r="BS1370" s="36">
        <v>192.72919999999999</v>
      </c>
      <c r="BT1370" s="36">
        <v>139.58108514999998</v>
      </c>
      <c r="BU1370" s="36">
        <v>33.104774798962723</v>
      </c>
      <c r="BV1370" s="36">
        <v>116.1724744</v>
      </c>
      <c r="BW1370" s="36">
        <v>162.98969589999999</v>
      </c>
      <c r="BX1370" s="36">
        <v>87145.024999999994</v>
      </c>
      <c r="BY1370" s="36">
        <v>4597.2190772973454</v>
      </c>
      <c r="BZ1370" s="36">
        <v>79911.600000000006</v>
      </c>
      <c r="CA1370" s="36">
        <v>93689.5</v>
      </c>
      <c r="CB1370" s="36"/>
      <c r="CC1370" s="40">
        <v>25.331</v>
      </c>
      <c r="CD1370" s="40">
        <v>69.394000000000005</v>
      </c>
      <c r="CE1370" s="40">
        <v>25.597999999999999</v>
      </c>
    </row>
    <row r="1371" spans="1:83">
      <c r="A1371" s="13" t="s">
        <v>601</v>
      </c>
      <c r="B1371" s="13">
        <v>4</v>
      </c>
      <c r="C1371" s="13">
        <v>2</v>
      </c>
      <c r="D1371" s="13" t="s">
        <v>101</v>
      </c>
      <c r="E1371" s="35" t="s">
        <v>543</v>
      </c>
      <c r="F1371" s="13"/>
      <c r="G1371" s="36"/>
      <c r="H1371" s="13"/>
      <c r="I1371" s="37">
        <v>18</v>
      </c>
      <c r="J1371" s="37" t="s">
        <v>38</v>
      </c>
      <c r="K1371" s="38">
        <v>43598</v>
      </c>
      <c r="L1371" s="39">
        <v>0.4548611111111111</v>
      </c>
      <c r="M1371" s="37" t="s">
        <v>39</v>
      </c>
      <c r="N1371" s="37" t="s">
        <v>539</v>
      </c>
      <c r="O1371" s="37" t="s">
        <v>188</v>
      </c>
      <c r="P1371" s="37" t="s">
        <v>188</v>
      </c>
      <c r="Q1371" s="37">
        <v>5</v>
      </c>
      <c r="R1371" s="13" t="s">
        <v>43</v>
      </c>
      <c r="S1371" s="13" t="s">
        <v>44</v>
      </c>
      <c r="T1371" s="13" t="s">
        <v>41</v>
      </c>
      <c r="U1371" s="13" t="s">
        <v>52</v>
      </c>
      <c r="V1371" s="13" t="s">
        <v>42</v>
      </c>
      <c r="W1371" s="13" t="s">
        <v>66</v>
      </c>
      <c r="X1371" s="13" t="s">
        <v>76</v>
      </c>
      <c r="Y1371" s="13" t="s">
        <v>41</v>
      </c>
      <c r="Z1371" s="13" t="s">
        <v>41</v>
      </c>
      <c r="AA1371" s="13"/>
      <c r="AB1371" s="13">
        <v>-1</v>
      </c>
      <c r="AC1371" s="13">
        <v>1</v>
      </c>
      <c r="AD1371" s="13" t="s">
        <v>41</v>
      </c>
      <c r="AE1371" s="13">
        <v>0</v>
      </c>
      <c r="AF1371" s="13" t="s">
        <v>42</v>
      </c>
      <c r="AG1371" s="13">
        <v>0</v>
      </c>
      <c r="AH1371" s="46" t="str">
        <f t="shared" ref="AH1371:AH1433" si="44">IF(AG1371="-3",3, IF(AG1371="-2",2, IF(AG1371="-1",1, IF(AG1371=1,"-1", IF(AG1371=2,"-2", IF(AG1371=3,"-3", IF(AG1371=0,"0")))))))</f>
        <v>0</v>
      </c>
      <c r="AI1371" s="46" t="s">
        <v>77</v>
      </c>
      <c r="AJ1371" s="46" t="str">
        <f t="shared" ref="AJ1371:AJ1433" si="45">IF(AI1371="-3","3", IF(AI1371="-2","2", IF(AI1371="-1","1", IF(AI1371="1","-1", IF(AI1371="2","-2", IF(AI1371="3","-3", IF(AI1371="0","0")))))))</f>
        <v>0</v>
      </c>
      <c r="AK1371" s="13" t="s">
        <v>41</v>
      </c>
      <c r="AL1371" s="13" t="s">
        <v>41</v>
      </c>
      <c r="AN1371" s="13">
        <v>101.31965006729475</v>
      </c>
      <c r="AO1371" s="13">
        <v>117.34261838440112</v>
      </c>
      <c r="AP1371" s="13">
        <v>125.13020833333333</v>
      </c>
      <c r="AQ1371" s="13">
        <v>148.05555555555554</v>
      </c>
      <c r="AR1371" s="36">
        <v>161.86594500000001</v>
      </c>
      <c r="AS1371" s="36">
        <v>32.440759458574853</v>
      </c>
      <c r="AT1371" s="36">
        <v>138.92686399999999</v>
      </c>
      <c r="AU1371" s="36">
        <v>184.805026</v>
      </c>
      <c r="AV1371" s="36">
        <v>116.1724744</v>
      </c>
      <c r="AW1371" s="36">
        <v>0</v>
      </c>
      <c r="AX1371" s="36">
        <v>116.1724744</v>
      </c>
      <c r="AY1371" s="36">
        <v>116.1724744</v>
      </c>
      <c r="AZ1371" s="36">
        <v>57867</v>
      </c>
      <c r="BA1371" s="36" t="s">
        <v>50</v>
      </c>
      <c r="BB1371" s="36">
        <v>57867</v>
      </c>
      <c r="BC1371" s="36">
        <v>57867</v>
      </c>
      <c r="BD1371" s="36">
        <v>184.805026</v>
      </c>
      <c r="BE1371" s="36">
        <v>0</v>
      </c>
      <c r="BF1371" s="36">
        <v>184.805026</v>
      </c>
      <c r="BG1371" s="36">
        <v>184.805026</v>
      </c>
      <c r="BH1371" s="36">
        <v>122.05159515</v>
      </c>
      <c r="BI1371" s="36">
        <v>8.3143322994790907</v>
      </c>
      <c r="BJ1371" s="36">
        <v>116.1724744</v>
      </c>
      <c r="BK1371" s="36">
        <v>127.93071590000001</v>
      </c>
      <c r="BL1371" s="36">
        <v>58785.533333333333</v>
      </c>
      <c r="BM1371" s="36">
        <v>2249.9379784044404</v>
      </c>
      <c r="BN1371" s="36">
        <v>57867</v>
      </c>
      <c r="BO1371" s="36">
        <v>63378.2</v>
      </c>
      <c r="BP1371" s="36">
        <v>188.76711299999999</v>
      </c>
      <c r="BQ1371" s="36">
        <v>5.6032371707021245</v>
      </c>
      <c r="BR1371" s="36">
        <v>184.805026</v>
      </c>
      <c r="BS1371" s="36">
        <v>192.72919999999999</v>
      </c>
      <c r="BT1371" s="36">
        <v>139.58108514999998</v>
      </c>
      <c r="BU1371" s="36">
        <v>33.104774798962723</v>
      </c>
      <c r="BV1371" s="36">
        <v>116.1724744</v>
      </c>
      <c r="BW1371" s="36">
        <v>162.98969589999999</v>
      </c>
      <c r="BX1371" s="36">
        <v>71300.456250000003</v>
      </c>
      <c r="BY1371" s="36">
        <v>11243.973984848881</v>
      </c>
      <c r="BZ1371" s="36">
        <v>57867</v>
      </c>
      <c r="CA1371" s="36">
        <v>85422.8</v>
      </c>
      <c r="CB1371" s="36"/>
      <c r="CC1371" s="40">
        <v>25.55</v>
      </c>
      <c r="CD1371" s="40">
        <v>68.385000000000005</v>
      </c>
      <c r="CE1371" s="40">
        <v>25.817</v>
      </c>
    </row>
    <row r="1372" spans="1:83">
      <c r="A1372" s="13" t="s">
        <v>601</v>
      </c>
      <c r="B1372" s="13">
        <v>4</v>
      </c>
      <c r="C1372" s="13">
        <v>3</v>
      </c>
      <c r="D1372" s="13" t="s">
        <v>58</v>
      </c>
      <c r="E1372" s="35" t="s">
        <v>544</v>
      </c>
      <c r="F1372" s="13"/>
      <c r="G1372" s="36"/>
      <c r="H1372" s="13"/>
      <c r="I1372" s="37">
        <v>22</v>
      </c>
      <c r="J1372" s="37" t="s">
        <v>38</v>
      </c>
      <c r="K1372" s="38">
        <v>43598</v>
      </c>
      <c r="L1372" s="39">
        <v>0.41041666666666665</v>
      </c>
      <c r="M1372" s="37" t="s">
        <v>39</v>
      </c>
      <c r="N1372" s="37" t="s">
        <v>188</v>
      </c>
      <c r="O1372" s="37" t="s">
        <v>188</v>
      </c>
      <c r="P1372" s="37" t="s">
        <v>190</v>
      </c>
      <c r="Q1372" s="37">
        <v>1</v>
      </c>
      <c r="R1372" s="13" t="s">
        <v>43</v>
      </c>
      <c r="S1372" s="13" t="s">
        <v>56</v>
      </c>
      <c r="T1372" s="13" t="s">
        <v>42</v>
      </c>
      <c r="U1372" s="13" t="s">
        <v>52</v>
      </c>
      <c r="V1372" s="13" t="s">
        <v>42</v>
      </c>
      <c r="W1372" s="13" t="s">
        <v>154</v>
      </c>
      <c r="X1372" s="13" t="s">
        <v>106</v>
      </c>
      <c r="Y1372" s="13" t="s">
        <v>42</v>
      </c>
      <c r="Z1372" s="13" t="s">
        <v>41</v>
      </c>
      <c r="AA1372" s="13"/>
      <c r="AB1372" s="13">
        <v>-1</v>
      </c>
      <c r="AC1372" s="13">
        <v>2</v>
      </c>
      <c r="AD1372" s="13" t="s">
        <v>42</v>
      </c>
      <c r="AE1372" s="13">
        <v>0</v>
      </c>
      <c r="AF1372" s="13" t="s">
        <v>42</v>
      </c>
      <c r="AG1372" s="13">
        <v>3</v>
      </c>
      <c r="AH1372" s="46" t="str">
        <f t="shared" si="44"/>
        <v>-3</v>
      </c>
      <c r="AI1372" s="46" t="s">
        <v>48</v>
      </c>
      <c r="AJ1372" s="46" t="str">
        <f t="shared" si="45"/>
        <v>1</v>
      </c>
      <c r="AK1372" s="13" t="s">
        <v>42</v>
      </c>
      <c r="AL1372" s="13" t="s">
        <v>41</v>
      </c>
      <c r="AN1372" s="13">
        <v>101.31965006729475</v>
      </c>
      <c r="AO1372" s="13">
        <v>117.34261838440112</v>
      </c>
      <c r="AP1372" s="13">
        <v>125.13020833333333</v>
      </c>
      <c r="AQ1372" s="13">
        <v>148.05555555555554</v>
      </c>
      <c r="AR1372" s="36">
        <v>96.733839000000003</v>
      </c>
      <c r="AS1372" s="36">
        <v>0</v>
      </c>
      <c r="AT1372" s="36">
        <v>96.733839000000003</v>
      </c>
      <c r="AU1372" s="36">
        <v>96.733839000000003</v>
      </c>
      <c r="AV1372" s="36">
        <v>179.72504650000002</v>
      </c>
      <c r="AW1372" s="36">
        <v>5.2547176732841301</v>
      </c>
      <c r="AX1372" s="36">
        <v>176.0094</v>
      </c>
      <c r="AY1372" s="36">
        <v>183.44069300000001</v>
      </c>
      <c r="AZ1372" s="36">
        <v>97822.875</v>
      </c>
      <c r="BA1372" s="36" t="s">
        <v>50</v>
      </c>
      <c r="BB1372" s="36">
        <v>93689.5</v>
      </c>
      <c r="BC1372" s="36">
        <v>104711.8</v>
      </c>
      <c r="BD1372" s="36">
        <v>84.02905899999999</v>
      </c>
      <c r="BE1372" s="36">
        <v>17.96727218296655</v>
      </c>
      <c r="BF1372" s="36">
        <v>71.32427899999999</v>
      </c>
      <c r="BG1372" s="36">
        <v>96.733839000000003</v>
      </c>
      <c r="BH1372" s="36">
        <v>172.34992249999999</v>
      </c>
      <c r="BI1372" s="36">
        <v>15.684718058267439</v>
      </c>
      <c r="BJ1372" s="36">
        <v>161.259152</v>
      </c>
      <c r="BK1372" s="36">
        <v>183.44069300000001</v>
      </c>
      <c r="BL1372" s="36">
        <v>78993.099999999991</v>
      </c>
      <c r="BM1372" s="36">
        <v>10696.004038705327</v>
      </c>
      <c r="BN1372" s="36">
        <v>68889.3</v>
      </c>
      <c r="BO1372" s="36">
        <v>93689.5</v>
      </c>
      <c r="BP1372" s="36">
        <v>96.733839000000003</v>
      </c>
      <c r="BQ1372" s="36">
        <v>0</v>
      </c>
      <c r="BR1372" s="36">
        <v>96.733839000000003</v>
      </c>
      <c r="BS1372" s="36">
        <v>96.733839000000003</v>
      </c>
      <c r="BT1372" s="36">
        <v>172.34992249999999</v>
      </c>
      <c r="BU1372" s="36">
        <v>15.684718058267439</v>
      </c>
      <c r="BV1372" s="36">
        <v>161.259152</v>
      </c>
      <c r="BW1372" s="36">
        <v>183.44069300000001</v>
      </c>
      <c r="BX1372" s="36">
        <v>72678.256250000006</v>
      </c>
      <c r="BY1372" s="36">
        <v>8410.8977351979374</v>
      </c>
      <c r="BZ1372" s="36">
        <v>66133.8</v>
      </c>
      <c r="CA1372" s="36">
        <v>93689.5</v>
      </c>
      <c r="CB1372" s="36"/>
      <c r="CC1372" s="40">
        <v>23.792499999999997</v>
      </c>
      <c r="CD1372" s="40">
        <v>74.233156250000008</v>
      </c>
      <c r="CE1372" s="40">
        <v>23.91796875</v>
      </c>
    </row>
    <row r="1373" spans="1:83">
      <c r="A1373" s="13" t="s">
        <v>601</v>
      </c>
      <c r="B1373" s="13">
        <v>4</v>
      </c>
      <c r="C1373" s="13">
        <v>3</v>
      </c>
      <c r="D1373" s="13" t="s">
        <v>58</v>
      </c>
      <c r="E1373" s="35" t="s">
        <v>544</v>
      </c>
      <c r="F1373" s="13"/>
      <c r="G1373" s="36"/>
      <c r="H1373" s="13"/>
      <c r="I1373" s="37">
        <v>22</v>
      </c>
      <c r="J1373" s="37" t="s">
        <v>38</v>
      </c>
      <c r="K1373" s="38">
        <v>43598</v>
      </c>
      <c r="L1373" s="39">
        <v>0.4236111111111111</v>
      </c>
      <c r="M1373" s="37" t="s">
        <v>39</v>
      </c>
      <c r="N1373" s="37" t="s">
        <v>188</v>
      </c>
      <c r="O1373" s="37" t="s">
        <v>188</v>
      </c>
      <c r="P1373" s="37" t="s">
        <v>190</v>
      </c>
      <c r="Q1373" s="37">
        <v>2</v>
      </c>
      <c r="R1373" s="13" t="s">
        <v>43</v>
      </c>
      <c r="S1373" s="13" t="s">
        <v>63</v>
      </c>
      <c r="T1373" s="13" t="s">
        <v>42</v>
      </c>
      <c r="U1373" s="13" t="s">
        <v>52</v>
      </c>
      <c r="V1373" s="13" t="s">
        <v>42</v>
      </c>
      <c r="W1373" s="13" t="s">
        <v>72</v>
      </c>
      <c r="X1373" s="13" t="s">
        <v>138</v>
      </c>
      <c r="Y1373" s="13" t="s">
        <v>42</v>
      </c>
      <c r="Z1373" s="13" t="s">
        <v>41</v>
      </c>
      <c r="AA1373" s="13"/>
      <c r="AB1373" s="13">
        <v>-1</v>
      </c>
      <c r="AC1373" s="13">
        <v>0</v>
      </c>
      <c r="AD1373" s="13" t="s">
        <v>42</v>
      </c>
      <c r="AE1373" s="13">
        <v>0</v>
      </c>
      <c r="AF1373" s="13" t="s">
        <v>42</v>
      </c>
      <c r="AG1373" s="13">
        <v>1</v>
      </c>
      <c r="AH1373" s="46" t="str">
        <f t="shared" si="44"/>
        <v>-1</v>
      </c>
      <c r="AI1373" s="46" t="s">
        <v>82</v>
      </c>
      <c r="AJ1373" s="46" t="str">
        <f t="shared" si="45"/>
        <v>2</v>
      </c>
      <c r="AK1373" s="13" t="s">
        <v>42</v>
      </c>
      <c r="AL1373" s="13" t="s">
        <v>41</v>
      </c>
      <c r="AN1373" s="13">
        <v>101.31965006729475</v>
      </c>
      <c r="AO1373" s="13">
        <v>117.34261838440112</v>
      </c>
      <c r="AP1373" s="13">
        <v>125.13020833333333</v>
      </c>
      <c r="AQ1373" s="13">
        <v>148.05555555555554</v>
      </c>
      <c r="AR1373" s="36">
        <v>84.035300000000007</v>
      </c>
      <c r="AS1373" s="36">
        <v>0</v>
      </c>
      <c r="AT1373" s="36">
        <v>84.035300000000007</v>
      </c>
      <c r="AU1373" s="36">
        <v>84.035300000000007</v>
      </c>
      <c r="AV1373" s="36">
        <v>172.3124765</v>
      </c>
      <c r="AW1373" s="36">
        <v>5.2282393527558062</v>
      </c>
      <c r="AX1373" s="36">
        <v>168.61555300000001</v>
      </c>
      <c r="AY1373" s="36">
        <v>176.0094</v>
      </c>
      <c r="AZ1373" s="36">
        <v>79911.625</v>
      </c>
      <c r="BA1373" s="36" t="s">
        <v>50</v>
      </c>
      <c r="BB1373" s="36">
        <v>77156.100000000006</v>
      </c>
      <c r="BC1373" s="36">
        <v>82667.199999999997</v>
      </c>
      <c r="BD1373" s="36">
        <v>90.384569499999998</v>
      </c>
      <c r="BE1373" s="36">
        <v>8.9792230380618374</v>
      </c>
      <c r="BF1373" s="36">
        <v>84.035300000000007</v>
      </c>
      <c r="BG1373" s="36">
        <v>96.733839000000003</v>
      </c>
      <c r="BH1373" s="36">
        <v>172.3124765</v>
      </c>
      <c r="BI1373" s="36">
        <v>5.2282393527558062</v>
      </c>
      <c r="BJ1373" s="36">
        <v>168.61555300000001</v>
      </c>
      <c r="BK1373" s="36">
        <v>176.0094</v>
      </c>
      <c r="BL1373" s="36">
        <v>82667.216666666674</v>
      </c>
      <c r="BM1373" s="36">
        <v>3018.5720441405174</v>
      </c>
      <c r="BN1373" s="36">
        <v>77156.100000000006</v>
      </c>
      <c r="BO1373" s="36">
        <v>85422.8</v>
      </c>
      <c r="BP1373" s="36">
        <v>96.727598</v>
      </c>
      <c r="BQ1373" s="36">
        <v>17.949619969280924</v>
      </c>
      <c r="BR1373" s="36">
        <v>84.035300000000007</v>
      </c>
      <c r="BS1373" s="36">
        <v>109.41989599999998</v>
      </c>
      <c r="BT1373" s="36">
        <v>176.02812299999999</v>
      </c>
      <c r="BU1373" s="36">
        <v>10.482957026039937</v>
      </c>
      <c r="BV1373" s="36">
        <v>168.61555300000001</v>
      </c>
      <c r="BW1373" s="36">
        <v>183.44069300000001</v>
      </c>
      <c r="BX1373" s="36">
        <v>90933.956250000003</v>
      </c>
      <c r="BY1373" s="36">
        <v>7728.7313428072812</v>
      </c>
      <c r="BZ1373" s="36">
        <v>77156.100000000006</v>
      </c>
      <c r="CA1373" s="36">
        <v>99200.7</v>
      </c>
      <c r="CB1373" s="36"/>
      <c r="CC1373" s="40">
        <v>24.557000000000002</v>
      </c>
      <c r="CD1373" s="40">
        <v>72.573000000000008</v>
      </c>
      <c r="CE1373" s="40">
        <v>24.847000000000001</v>
      </c>
    </row>
    <row r="1374" spans="1:83">
      <c r="A1374" s="13" t="s">
        <v>601</v>
      </c>
      <c r="B1374" s="13">
        <v>4</v>
      </c>
      <c r="C1374" s="13">
        <v>3</v>
      </c>
      <c r="D1374" s="13" t="s">
        <v>58</v>
      </c>
      <c r="E1374" s="35" t="s">
        <v>544</v>
      </c>
      <c r="F1374" s="13"/>
      <c r="G1374" s="36"/>
      <c r="H1374" s="13"/>
      <c r="I1374" s="37">
        <v>22</v>
      </c>
      <c r="J1374" s="37" t="s">
        <v>38</v>
      </c>
      <c r="K1374" s="38">
        <v>43598</v>
      </c>
      <c r="L1374" s="39">
        <v>0.43402777777777773</v>
      </c>
      <c r="M1374" s="37" t="s">
        <v>39</v>
      </c>
      <c r="N1374" s="37" t="s">
        <v>188</v>
      </c>
      <c r="O1374" s="37" t="s">
        <v>188</v>
      </c>
      <c r="P1374" s="37" t="s">
        <v>190</v>
      </c>
      <c r="Q1374" s="37">
        <v>3</v>
      </c>
      <c r="R1374" s="13" t="s">
        <v>55</v>
      </c>
      <c r="S1374" s="13" t="s">
        <v>63</v>
      </c>
      <c r="T1374" s="13" t="s">
        <v>42</v>
      </c>
      <c r="U1374" s="13" t="s">
        <v>52</v>
      </c>
      <c r="V1374" s="13" t="s">
        <v>42</v>
      </c>
      <c r="W1374" s="13" t="s">
        <v>72</v>
      </c>
      <c r="X1374" s="13" t="s">
        <v>138</v>
      </c>
      <c r="Y1374" s="13" t="s">
        <v>42</v>
      </c>
      <c r="Z1374" s="13" t="s">
        <v>41</v>
      </c>
      <c r="AA1374" s="13"/>
      <c r="AB1374" s="13">
        <v>0</v>
      </c>
      <c r="AC1374" s="13">
        <v>0</v>
      </c>
      <c r="AD1374" s="13" t="s">
        <v>42</v>
      </c>
      <c r="AE1374" s="13">
        <v>0</v>
      </c>
      <c r="AF1374" s="13" t="s">
        <v>42</v>
      </c>
      <c r="AG1374" s="13">
        <v>1</v>
      </c>
      <c r="AH1374" s="46" t="str">
        <f t="shared" si="44"/>
        <v>-1</v>
      </c>
      <c r="AI1374" s="46" t="s">
        <v>82</v>
      </c>
      <c r="AJ1374" s="46" t="str">
        <f t="shared" si="45"/>
        <v>2</v>
      </c>
      <c r="AK1374" s="13" t="s">
        <v>42</v>
      </c>
      <c r="AL1374" s="13" t="s">
        <v>41</v>
      </c>
      <c r="AN1374" s="13">
        <v>101.31965006729475</v>
      </c>
      <c r="AO1374" s="13">
        <v>117.34261838440112</v>
      </c>
      <c r="AP1374" s="13">
        <v>125.13020833333333</v>
      </c>
      <c r="AQ1374" s="13">
        <v>148.05555555555554</v>
      </c>
      <c r="AR1374" s="36">
        <v>96.733839000000003</v>
      </c>
      <c r="AS1374" s="36">
        <v>0</v>
      </c>
      <c r="AT1374" s="36">
        <v>96.733839000000003</v>
      </c>
      <c r="AU1374" s="36">
        <v>96.733839000000003</v>
      </c>
      <c r="AV1374" s="36">
        <v>179.72504650000002</v>
      </c>
      <c r="AW1374" s="36">
        <v>5.2547176732841301</v>
      </c>
      <c r="AX1374" s="36">
        <v>176.0094</v>
      </c>
      <c r="AY1374" s="36">
        <v>183.44069300000001</v>
      </c>
      <c r="AZ1374" s="36">
        <v>81978.3</v>
      </c>
      <c r="BA1374" s="36" t="s">
        <v>50</v>
      </c>
      <c r="BB1374" s="36">
        <v>79911.600000000006</v>
      </c>
      <c r="BC1374" s="36">
        <v>82667.199999999997</v>
      </c>
      <c r="BD1374" s="36">
        <v>96.733839000000003</v>
      </c>
      <c r="BE1374" s="36">
        <v>0</v>
      </c>
      <c r="BF1374" s="36">
        <v>96.733839000000003</v>
      </c>
      <c r="BG1374" s="36">
        <v>96.733839000000003</v>
      </c>
      <c r="BH1374" s="36">
        <v>172.3124765</v>
      </c>
      <c r="BI1374" s="36">
        <v>5.2282393527558062</v>
      </c>
      <c r="BJ1374" s="36">
        <v>168.61555300000001</v>
      </c>
      <c r="BK1374" s="36">
        <v>176.0094</v>
      </c>
      <c r="BL1374" s="36">
        <v>73022.7</v>
      </c>
      <c r="BM1374" s="36">
        <v>5155.2020953596002</v>
      </c>
      <c r="BN1374" s="36">
        <v>66133.8</v>
      </c>
      <c r="BO1374" s="36">
        <v>79911.600000000006</v>
      </c>
      <c r="BP1374" s="36">
        <v>90.384569499999998</v>
      </c>
      <c r="BQ1374" s="36">
        <v>8.9792230380618374</v>
      </c>
      <c r="BR1374" s="36">
        <v>84.035300000000007</v>
      </c>
      <c r="BS1374" s="36">
        <v>96.733839000000003</v>
      </c>
      <c r="BT1374" s="36">
        <v>172.3124765</v>
      </c>
      <c r="BU1374" s="36">
        <v>5.2282393527558062</v>
      </c>
      <c r="BV1374" s="36">
        <v>168.61555300000001</v>
      </c>
      <c r="BW1374" s="36">
        <v>176.0094</v>
      </c>
      <c r="BX1374" s="36">
        <v>73539.368750000023</v>
      </c>
      <c r="BY1374" s="36">
        <v>5485.2440869079237</v>
      </c>
      <c r="BZ1374" s="36">
        <v>66133.8</v>
      </c>
      <c r="CA1374" s="36">
        <v>82667.199999999997</v>
      </c>
      <c r="CB1374" s="36"/>
      <c r="CC1374" s="40">
        <v>24.919</v>
      </c>
      <c r="CD1374" s="40">
        <v>70.689000000000007</v>
      </c>
      <c r="CE1374" s="40">
        <v>25.283000000000001</v>
      </c>
    </row>
    <row r="1375" spans="1:83">
      <c r="A1375" s="13" t="s">
        <v>601</v>
      </c>
      <c r="B1375" s="13">
        <v>4</v>
      </c>
      <c r="C1375" s="13">
        <v>3</v>
      </c>
      <c r="D1375" s="13" t="s">
        <v>58</v>
      </c>
      <c r="E1375" s="35" t="s">
        <v>544</v>
      </c>
      <c r="F1375" s="13"/>
      <c r="G1375" s="36"/>
      <c r="H1375" s="13"/>
      <c r="I1375" s="37">
        <v>22</v>
      </c>
      <c r="J1375" s="37" t="s">
        <v>38</v>
      </c>
      <c r="K1375" s="38">
        <v>43598</v>
      </c>
      <c r="L1375" s="39">
        <v>0.44444444444444442</v>
      </c>
      <c r="M1375" s="37" t="s">
        <v>39</v>
      </c>
      <c r="N1375" s="37" t="s">
        <v>188</v>
      </c>
      <c r="O1375" s="37" t="s">
        <v>188</v>
      </c>
      <c r="P1375" s="37" t="s">
        <v>190</v>
      </c>
      <c r="Q1375" s="37">
        <v>4</v>
      </c>
      <c r="R1375" s="13" t="s">
        <v>55</v>
      </c>
      <c r="S1375" s="13" t="s">
        <v>63</v>
      </c>
      <c r="T1375" s="13" t="s">
        <v>42</v>
      </c>
      <c r="U1375" s="13" t="s">
        <v>52</v>
      </c>
      <c r="V1375" s="13" t="s">
        <v>42</v>
      </c>
      <c r="W1375" s="13" t="s">
        <v>72</v>
      </c>
      <c r="X1375" s="13" t="s">
        <v>47</v>
      </c>
      <c r="Y1375" s="13" t="s">
        <v>42</v>
      </c>
      <c r="Z1375" s="13" t="s">
        <v>41</v>
      </c>
      <c r="AA1375" s="13"/>
      <c r="AB1375" s="13">
        <v>0</v>
      </c>
      <c r="AC1375" s="13">
        <v>0</v>
      </c>
      <c r="AD1375" s="13" t="s">
        <v>42</v>
      </c>
      <c r="AE1375" s="13" t="s">
        <v>57</v>
      </c>
      <c r="AF1375" s="13" t="s">
        <v>42</v>
      </c>
      <c r="AG1375" s="13">
        <v>1</v>
      </c>
      <c r="AH1375" s="46" t="str">
        <f t="shared" si="44"/>
        <v>-1</v>
      </c>
      <c r="AI1375" s="46" t="s">
        <v>49</v>
      </c>
      <c r="AJ1375" s="46" t="str">
        <f t="shared" si="45"/>
        <v>-1</v>
      </c>
      <c r="AK1375" s="13" t="s">
        <v>42</v>
      </c>
      <c r="AL1375" s="13" t="s">
        <v>41</v>
      </c>
      <c r="AN1375" s="13">
        <v>101.31965006729475</v>
      </c>
      <c r="AO1375" s="13">
        <v>117.34261838440112</v>
      </c>
      <c r="AP1375" s="13">
        <v>125.13020833333333</v>
      </c>
      <c r="AQ1375" s="13">
        <v>148.05555555555554</v>
      </c>
      <c r="AR1375" s="36">
        <v>96.733839000000003</v>
      </c>
      <c r="AS1375" s="36">
        <v>0</v>
      </c>
      <c r="AT1375" s="36">
        <v>96.733839000000003</v>
      </c>
      <c r="AU1375" s="36">
        <v>96.733839000000003</v>
      </c>
      <c r="AV1375" s="36">
        <v>183.44069300000001</v>
      </c>
      <c r="AW1375" s="36">
        <v>0</v>
      </c>
      <c r="AX1375" s="36">
        <v>183.44069300000001</v>
      </c>
      <c r="AY1375" s="36">
        <v>183.44069300000001</v>
      </c>
      <c r="AZ1375" s="36">
        <v>84045</v>
      </c>
      <c r="BA1375" s="36" t="s">
        <v>50</v>
      </c>
      <c r="BB1375" s="36">
        <v>82667.199999999997</v>
      </c>
      <c r="BC1375" s="36">
        <v>85422.8</v>
      </c>
      <c r="BD1375" s="36">
        <v>103.07686749999999</v>
      </c>
      <c r="BE1375" s="36">
        <v>8.970396931219053</v>
      </c>
      <c r="BF1375" s="36">
        <v>96.733839000000003</v>
      </c>
      <c r="BG1375" s="36">
        <v>109.41989599999998</v>
      </c>
      <c r="BH1375" s="36">
        <v>183.44069300000001</v>
      </c>
      <c r="BI1375" s="36">
        <v>0</v>
      </c>
      <c r="BJ1375" s="36">
        <v>183.44069300000001</v>
      </c>
      <c r="BK1375" s="36">
        <v>183.44069300000001</v>
      </c>
      <c r="BL1375" s="36">
        <v>89556.150000000009</v>
      </c>
      <c r="BM1375" s="36">
        <v>4851.6833378735682</v>
      </c>
      <c r="BN1375" s="36">
        <v>82667.199999999997</v>
      </c>
      <c r="BO1375" s="36">
        <v>93689.5</v>
      </c>
      <c r="BP1375" s="36">
        <v>96.733839000000003</v>
      </c>
      <c r="BQ1375" s="36">
        <v>0</v>
      </c>
      <c r="BR1375" s="36">
        <v>96.733839000000003</v>
      </c>
      <c r="BS1375" s="36">
        <v>96.733839000000003</v>
      </c>
      <c r="BT1375" s="36">
        <v>179.72504650000002</v>
      </c>
      <c r="BU1375" s="36">
        <v>5.2547176732841301</v>
      </c>
      <c r="BV1375" s="36">
        <v>176.0094</v>
      </c>
      <c r="BW1375" s="36">
        <v>183.44069300000001</v>
      </c>
      <c r="BX1375" s="36">
        <v>87145.024999999994</v>
      </c>
      <c r="BY1375" s="36">
        <v>4597.2190772973454</v>
      </c>
      <c r="BZ1375" s="36">
        <v>79911.600000000006</v>
      </c>
      <c r="CA1375" s="36">
        <v>93689.5</v>
      </c>
      <c r="CB1375" s="36"/>
      <c r="CC1375" s="40">
        <v>25.331</v>
      </c>
      <c r="CD1375" s="40">
        <v>69.394000000000005</v>
      </c>
      <c r="CE1375" s="40">
        <v>25.597999999999999</v>
      </c>
    </row>
    <row r="1376" spans="1:83">
      <c r="A1376" s="13" t="s">
        <v>601</v>
      </c>
      <c r="B1376" s="13">
        <v>4</v>
      </c>
      <c r="C1376" s="13">
        <v>3</v>
      </c>
      <c r="D1376" s="13" t="s">
        <v>58</v>
      </c>
      <c r="E1376" s="35" t="s">
        <v>544</v>
      </c>
      <c r="F1376" s="13"/>
      <c r="G1376" s="36"/>
      <c r="H1376" s="13"/>
      <c r="I1376" s="37">
        <v>22</v>
      </c>
      <c r="J1376" s="37" t="s">
        <v>38</v>
      </c>
      <c r="K1376" s="38">
        <v>43598</v>
      </c>
      <c r="L1376" s="39">
        <v>0.4548611111111111</v>
      </c>
      <c r="M1376" s="37" t="s">
        <v>39</v>
      </c>
      <c r="N1376" s="37" t="s">
        <v>188</v>
      </c>
      <c r="O1376" s="37" t="s">
        <v>188</v>
      </c>
      <c r="P1376" s="37" t="s">
        <v>190</v>
      </c>
      <c r="Q1376" s="37">
        <v>5</v>
      </c>
      <c r="R1376" s="13" t="s">
        <v>55</v>
      </c>
      <c r="S1376" s="13" t="s">
        <v>63</v>
      </c>
      <c r="T1376" s="13" t="s">
        <v>42</v>
      </c>
      <c r="U1376" s="13" t="s">
        <v>52</v>
      </c>
      <c r="V1376" s="13" t="s">
        <v>42</v>
      </c>
      <c r="W1376" s="13" t="s">
        <v>66</v>
      </c>
      <c r="X1376" s="13" t="s">
        <v>138</v>
      </c>
      <c r="Y1376" s="13" t="s">
        <v>42</v>
      </c>
      <c r="Z1376" s="13" t="s">
        <v>41</v>
      </c>
      <c r="AA1376" s="13"/>
      <c r="AB1376" s="13">
        <v>0</v>
      </c>
      <c r="AC1376" s="13">
        <v>0</v>
      </c>
      <c r="AD1376" s="13" t="s">
        <v>42</v>
      </c>
      <c r="AE1376" s="13">
        <v>0</v>
      </c>
      <c r="AF1376" s="13" t="s">
        <v>42</v>
      </c>
      <c r="AG1376" s="13">
        <v>0</v>
      </c>
      <c r="AH1376" s="46" t="str">
        <f t="shared" si="44"/>
        <v>0</v>
      </c>
      <c r="AI1376" s="46" t="s">
        <v>82</v>
      </c>
      <c r="AJ1376" s="46" t="str">
        <f t="shared" si="45"/>
        <v>2</v>
      </c>
      <c r="AK1376" s="13" t="s">
        <v>42</v>
      </c>
      <c r="AL1376" s="13" t="s">
        <v>41</v>
      </c>
      <c r="AN1376" s="13">
        <v>101.31965006729475</v>
      </c>
      <c r="AO1376" s="13">
        <v>117.34261838440112</v>
      </c>
      <c r="AP1376" s="13">
        <v>125.13020833333333</v>
      </c>
      <c r="AQ1376" s="13">
        <v>148.05555555555554</v>
      </c>
      <c r="AR1376" s="36">
        <v>71.32427899999999</v>
      </c>
      <c r="AS1376" s="36">
        <v>0</v>
      </c>
      <c r="AT1376" s="36">
        <v>71.32427899999999</v>
      </c>
      <c r="AU1376" s="36">
        <v>71.32427899999999</v>
      </c>
      <c r="AV1376" s="36">
        <v>161.259152</v>
      </c>
      <c r="AW1376" s="36">
        <v>0</v>
      </c>
      <c r="AX1376" s="36">
        <v>161.259152</v>
      </c>
      <c r="AY1376" s="36">
        <v>161.259152</v>
      </c>
      <c r="AZ1376" s="36">
        <v>57867</v>
      </c>
      <c r="BA1376" s="36" t="s">
        <v>50</v>
      </c>
      <c r="BB1376" s="36">
        <v>57867</v>
      </c>
      <c r="BC1376" s="36">
        <v>57867</v>
      </c>
      <c r="BD1376" s="36">
        <v>77.679789499999998</v>
      </c>
      <c r="BE1376" s="36">
        <v>8.9880491449046218</v>
      </c>
      <c r="BF1376" s="36">
        <v>71.32427899999999</v>
      </c>
      <c r="BG1376" s="36">
        <v>84.035300000000007</v>
      </c>
      <c r="BH1376" s="36">
        <v>164.9373525</v>
      </c>
      <c r="BI1376" s="36">
        <v>5.2017610322275036</v>
      </c>
      <c r="BJ1376" s="36">
        <v>161.259152</v>
      </c>
      <c r="BK1376" s="36">
        <v>168.61555300000001</v>
      </c>
      <c r="BL1376" s="36">
        <v>58785.533333333333</v>
      </c>
      <c r="BM1376" s="36">
        <v>2249.9379784044404</v>
      </c>
      <c r="BN1376" s="36">
        <v>57867</v>
      </c>
      <c r="BO1376" s="36">
        <v>63378.2</v>
      </c>
      <c r="BP1376" s="36">
        <v>84.02905899999999</v>
      </c>
      <c r="BQ1376" s="36">
        <v>17.96727218296655</v>
      </c>
      <c r="BR1376" s="36">
        <v>71.32427899999999</v>
      </c>
      <c r="BS1376" s="36">
        <v>96.733839000000003</v>
      </c>
      <c r="BT1376" s="36">
        <v>172.34992249999999</v>
      </c>
      <c r="BU1376" s="36">
        <v>15.684718058267439</v>
      </c>
      <c r="BV1376" s="36">
        <v>161.259152</v>
      </c>
      <c r="BW1376" s="36">
        <v>183.44069300000001</v>
      </c>
      <c r="BX1376" s="36">
        <v>71300.456250000003</v>
      </c>
      <c r="BY1376" s="36">
        <v>11243.973984848881</v>
      </c>
      <c r="BZ1376" s="36">
        <v>57867</v>
      </c>
      <c r="CA1376" s="36">
        <v>85422.8</v>
      </c>
      <c r="CB1376" s="36"/>
      <c r="CC1376" s="40">
        <v>25.55</v>
      </c>
      <c r="CD1376" s="40">
        <v>68.385000000000005</v>
      </c>
      <c r="CE1376" s="40">
        <v>25.817</v>
      </c>
    </row>
    <row r="1377" spans="1:83">
      <c r="A1377" s="13" t="s">
        <v>601</v>
      </c>
      <c r="B1377" s="13">
        <v>4</v>
      </c>
      <c r="C1377" s="13">
        <v>7</v>
      </c>
      <c r="D1377" s="13" t="s">
        <v>78</v>
      </c>
      <c r="E1377" s="35" t="s">
        <v>545</v>
      </c>
      <c r="F1377" s="13"/>
      <c r="G1377" s="36"/>
      <c r="H1377" s="13"/>
      <c r="I1377" s="37">
        <v>21</v>
      </c>
      <c r="J1377" s="37" t="s">
        <v>70</v>
      </c>
      <c r="K1377" s="38">
        <v>43598</v>
      </c>
      <c r="L1377" s="39">
        <v>0.41041666666666665</v>
      </c>
      <c r="M1377" s="37" t="s">
        <v>39</v>
      </c>
      <c r="N1377" s="37" t="s">
        <v>190</v>
      </c>
      <c r="O1377" s="37" t="s">
        <v>190</v>
      </c>
      <c r="P1377" s="37" t="s">
        <v>190</v>
      </c>
      <c r="Q1377" s="37">
        <v>1</v>
      </c>
      <c r="R1377" s="13" t="s">
        <v>51</v>
      </c>
      <c r="S1377" s="13" t="s">
        <v>127</v>
      </c>
      <c r="T1377" s="13" t="s">
        <v>42</v>
      </c>
      <c r="U1377" s="13" t="s">
        <v>52</v>
      </c>
      <c r="V1377" s="13" t="s">
        <v>41</v>
      </c>
      <c r="W1377" s="13" t="s">
        <v>72</v>
      </c>
      <c r="X1377" s="13" t="s">
        <v>106</v>
      </c>
      <c r="Y1377" s="13" t="s">
        <v>41</v>
      </c>
      <c r="Z1377" s="13" t="s">
        <v>42</v>
      </c>
      <c r="AA1377" s="13"/>
      <c r="AB1377" s="13">
        <v>2</v>
      </c>
      <c r="AC1377" s="13">
        <v>-1</v>
      </c>
      <c r="AD1377" s="13" t="s">
        <v>42</v>
      </c>
      <c r="AE1377" s="13">
        <v>0</v>
      </c>
      <c r="AF1377" s="13" t="s">
        <v>41</v>
      </c>
      <c r="AG1377" s="13">
        <v>1</v>
      </c>
      <c r="AH1377" s="46" t="str">
        <f t="shared" si="44"/>
        <v>-1</v>
      </c>
      <c r="AI1377" s="46" t="s">
        <v>48</v>
      </c>
      <c r="AJ1377" s="46" t="str">
        <f t="shared" si="45"/>
        <v>1</v>
      </c>
      <c r="AK1377" s="13" t="s">
        <v>41</v>
      </c>
      <c r="AL1377" s="13" t="s">
        <v>42</v>
      </c>
      <c r="AN1377" s="13">
        <v>101.31965006729475</v>
      </c>
      <c r="AO1377" s="13">
        <v>117.34261838440112</v>
      </c>
      <c r="AP1377" s="13">
        <v>125.13020833333333</v>
      </c>
      <c r="AQ1377" s="13">
        <v>148.05555555555554</v>
      </c>
      <c r="AR1377" s="36">
        <v>745.13708100000008</v>
      </c>
      <c r="AS1377" s="36">
        <v>72.408909604972862</v>
      </c>
      <c r="AT1377" s="36">
        <v>693.93624999999997</v>
      </c>
      <c r="AU1377" s="36">
        <v>796.33791200000007</v>
      </c>
      <c r="AV1377" s="36">
        <v>1004.8373448999999</v>
      </c>
      <c r="AW1377" s="36">
        <v>17.045205081720479</v>
      </c>
      <c r="AX1377" s="36">
        <v>992.7845648</v>
      </c>
      <c r="AY1377" s="36">
        <v>1016.8901249999999</v>
      </c>
      <c r="AZ1377" s="36">
        <v>97822.875</v>
      </c>
      <c r="BA1377" s="36" t="s">
        <v>50</v>
      </c>
      <c r="BB1377" s="36">
        <v>93689.5</v>
      </c>
      <c r="BC1377" s="36">
        <v>104711.8</v>
      </c>
      <c r="BD1377" s="36">
        <v>749.42996074999996</v>
      </c>
      <c r="BE1377" s="36">
        <v>66.337860840886052</v>
      </c>
      <c r="BF1377" s="36">
        <v>702.52200949999997</v>
      </c>
      <c r="BG1377" s="36">
        <v>796.33791200000007</v>
      </c>
      <c r="BH1377" s="36">
        <v>974.53527539999993</v>
      </c>
      <c r="BI1377" s="36">
        <v>59.898802736592614</v>
      </c>
      <c r="BJ1377" s="36">
        <v>932.18042579999997</v>
      </c>
      <c r="BK1377" s="36">
        <v>1016.8901249999999</v>
      </c>
      <c r="BL1377" s="36">
        <v>78993.099999999991</v>
      </c>
      <c r="BM1377" s="36">
        <v>10696.004038705327</v>
      </c>
      <c r="BN1377" s="36">
        <v>68889.3</v>
      </c>
      <c r="BO1377" s="36">
        <v>93689.5</v>
      </c>
      <c r="BP1377" s="36">
        <v>745.13708100000008</v>
      </c>
      <c r="BQ1377" s="36">
        <v>72.408909604972862</v>
      </c>
      <c r="BR1377" s="36">
        <v>693.93624999999997</v>
      </c>
      <c r="BS1377" s="36">
        <v>796.33791200000007</v>
      </c>
      <c r="BT1377" s="36">
        <v>914.17778499999997</v>
      </c>
      <c r="BU1377" s="36">
        <v>145.25718425107601</v>
      </c>
      <c r="BV1377" s="36">
        <v>811.46544500000005</v>
      </c>
      <c r="BW1377" s="36">
        <v>1016.8901249999999</v>
      </c>
      <c r="BX1377" s="36">
        <v>72678.256250000006</v>
      </c>
      <c r="BY1377" s="36">
        <v>8410.8977351979374</v>
      </c>
      <c r="BZ1377" s="36">
        <v>66133.8</v>
      </c>
      <c r="CA1377" s="36">
        <v>93689.5</v>
      </c>
      <c r="CB1377" s="36"/>
      <c r="CC1377" s="40">
        <v>23.792499999999997</v>
      </c>
      <c r="CD1377" s="40">
        <v>74.233156250000008</v>
      </c>
      <c r="CE1377" s="40">
        <v>23.91796875</v>
      </c>
    </row>
    <row r="1378" spans="1:83">
      <c r="A1378" s="13" t="s">
        <v>601</v>
      </c>
      <c r="B1378" s="13">
        <v>4</v>
      </c>
      <c r="C1378" s="13">
        <v>7</v>
      </c>
      <c r="D1378" s="13" t="s">
        <v>78</v>
      </c>
      <c r="E1378" s="35" t="s">
        <v>545</v>
      </c>
      <c r="F1378" s="13"/>
      <c r="G1378" s="36"/>
      <c r="H1378" s="13"/>
      <c r="I1378" s="37">
        <v>21</v>
      </c>
      <c r="J1378" s="37" t="s">
        <v>70</v>
      </c>
      <c r="K1378" s="38">
        <v>43598</v>
      </c>
      <c r="L1378" s="39">
        <v>0.4236111111111111</v>
      </c>
      <c r="M1378" s="37" t="s">
        <v>39</v>
      </c>
      <c r="N1378" s="37" t="s">
        <v>190</v>
      </c>
      <c r="O1378" s="37" t="s">
        <v>190</v>
      </c>
      <c r="P1378" s="37" t="s">
        <v>190</v>
      </c>
      <c r="Q1378" s="37">
        <v>2</v>
      </c>
      <c r="R1378" s="13" t="s">
        <v>51</v>
      </c>
      <c r="S1378" s="13" t="s">
        <v>134</v>
      </c>
      <c r="T1378" s="13" t="s">
        <v>42</v>
      </c>
      <c r="U1378" s="13" t="s">
        <v>45</v>
      </c>
      <c r="V1378" s="13" t="s">
        <v>41</v>
      </c>
      <c r="W1378" s="13" t="s">
        <v>72</v>
      </c>
      <c r="X1378" s="13" t="s">
        <v>106</v>
      </c>
      <c r="Y1378" s="13" t="s">
        <v>41</v>
      </c>
      <c r="Z1378" s="13" t="s">
        <v>42</v>
      </c>
      <c r="AA1378" s="13"/>
      <c r="AB1378" s="13">
        <v>2</v>
      </c>
      <c r="AC1378" s="13">
        <v>-2</v>
      </c>
      <c r="AD1378" s="13" t="s">
        <v>42</v>
      </c>
      <c r="AE1378" s="13">
        <v>1</v>
      </c>
      <c r="AF1378" s="13" t="s">
        <v>41</v>
      </c>
      <c r="AG1378" s="13">
        <v>1</v>
      </c>
      <c r="AH1378" s="46" t="str">
        <f t="shared" si="44"/>
        <v>-1</v>
      </c>
      <c r="AI1378" s="46" t="s">
        <v>48</v>
      </c>
      <c r="AJ1378" s="46" t="str">
        <f t="shared" si="45"/>
        <v>1</v>
      </c>
      <c r="AK1378" s="13" t="s">
        <v>41</v>
      </c>
      <c r="AL1378" s="13" t="s">
        <v>42</v>
      </c>
      <c r="AN1378" s="13">
        <v>101.31965006729475</v>
      </c>
      <c r="AO1378" s="13">
        <v>117.34261838440112</v>
      </c>
      <c r="AP1378" s="13">
        <v>125.13020833333333</v>
      </c>
      <c r="AQ1378" s="13">
        <v>148.05555555555554</v>
      </c>
      <c r="AR1378" s="36">
        <v>762.28236375000006</v>
      </c>
      <c r="AS1378" s="36">
        <v>11.99963849273483</v>
      </c>
      <c r="AT1378" s="36">
        <v>753.7973380000002</v>
      </c>
      <c r="AU1378" s="36">
        <v>770.76738950000004</v>
      </c>
      <c r="AV1378" s="36">
        <v>980.6587442</v>
      </c>
      <c r="AW1378" s="36">
        <v>0</v>
      </c>
      <c r="AX1378" s="36">
        <v>980.6587442</v>
      </c>
      <c r="AY1378" s="36">
        <v>980.6587442</v>
      </c>
      <c r="AZ1378" s="36">
        <v>79911.625</v>
      </c>
      <c r="BA1378" s="36" t="s">
        <v>50</v>
      </c>
      <c r="BB1378" s="36">
        <v>77156.100000000006</v>
      </c>
      <c r="BC1378" s="36">
        <v>82667.199999999997</v>
      </c>
      <c r="BD1378" s="36">
        <v>766.55343950000008</v>
      </c>
      <c r="BE1378" s="36">
        <v>5.9594252411620392</v>
      </c>
      <c r="BF1378" s="36">
        <v>762.33948950000013</v>
      </c>
      <c r="BG1378" s="36">
        <v>770.76738950000004</v>
      </c>
      <c r="BH1378" s="36">
        <v>980.6587442</v>
      </c>
      <c r="BI1378" s="36">
        <v>0</v>
      </c>
      <c r="BJ1378" s="36">
        <v>980.6587442</v>
      </c>
      <c r="BK1378" s="36">
        <v>980.6587442</v>
      </c>
      <c r="BL1378" s="36">
        <v>82667.216666666674</v>
      </c>
      <c r="BM1378" s="36">
        <v>3018.5720441405174</v>
      </c>
      <c r="BN1378" s="36">
        <v>77156.100000000006</v>
      </c>
      <c r="BO1378" s="36">
        <v>85422.8</v>
      </c>
      <c r="BP1378" s="36">
        <v>749.45041349999997</v>
      </c>
      <c r="BQ1378" s="36">
        <v>30.146756567981786</v>
      </c>
      <c r="BR1378" s="36">
        <v>728.13343750000001</v>
      </c>
      <c r="BS1378" s="36">
        <v>770.76738950000004</v>
      </c>
      <c r="BT1378" s="36">
        <v>1004.8410736999999</v>
      </c>
      <c r="BU1378" s="36">
        <v>34.198978348674878</v>
      </c>
      <c r="BV1378" s="36">
        <v>980.6587442</v>
      </c>
      <c r="BW1378" s="36">
        <v>1029.0234031999998</v>
      </c>
      <c r="BX1378" s="36">
        <v>90933.956250000003</v>
      </c>
      <c r="BY1378" s="36">
        <v>7728.7313428072812</v>
      </c>
      <c r="BZ1378" s="36">
        <v>77156.100000000006</v>
      </c>
      <c r="CA1378" s="36">
        <v>99200.7</v>
      </c>
      <c r="CB1378" s="36"/>
      <c r="CC1378" s="40">
        <v>24.557000000000002</v>
      </c>
      <c r="CD1378" s="40">
        <v>72.573000000000008</v>
      </c>
      <c r="CE1378" s="40">
        <v>24.847000000000001</v>
      </c>
    </row>
    <row r="1379" spans="1:83">
      <c r="A1379" s="13" t="s">
        <v>601</v>
      </c>
      <c r="B1379" s="13">
        <v>4</v>
      </c>
      <c r="C1379" s="13">
        <v>7</v>
      </c>
      <c r="D1379" s="13" t="s">
        <v>78</v>
      </c>
      <c r="E1379" s="35" t="s">
        <v>545</v>
      </c>
      <c r="F1379" s="13"/>
      <c r="G1379" s="36"/>
      <c r="H1379" s="13"/>
      <c r="I1379" s="37">
        <v>21</v>
      </c>
      <c r="J1379" s="37" t="s">
        <v>70</v>
      </c>
      <c r="K1379" s="38">
        <v>43598</v>
      </c>
      <c r="L1379" s="39">
        <v>0.43402777777777773</v>
      </c>
      <c r="M1379" s="37" t="s">
        <v>39</v>
      </c>
      <c r="N1379" s="37" t="s">
        <v>190</v>
      </c>
      <c r="O1379" s="37" t="s">
        <v>190</v>
      </c>
      <c r="P1379" s="37" t="s">
        <v>190</v>
      </c>
      <c r="Q1379" s="37">
        <v>3</v>
      </c>
      <c r="R1379" s="13" t="s">
        <v>51</v>
      </c>
      <c r="S1379" s="13" t="s">
        <v>134</v>
      </c>
      <c r="T1379" s="13" t="s">
        <v>42</v>
      </c>
      <c r="U1379" s="13" t="s">
        <v>45</v>
      </c>
      <c r="V1379" s="13" t="s">
        <v>41</v>
      </c>
      <c r="W1379" s="13" t="s">
        <v>66</v>
      </c>
      <c r="X1379" s="13" t="s">
        <v>76</v>
      </c>
      <c r="Y1379" s="13" t="s">
        <v>41</v>
      </c>
      <c r="Z1379" s="13" t="s">
        <v>41</v>
      </c>
      <c r="AA1379" s="13"/>
      <c r="AB1379" s="13">
        <v>2</v>
      </c>
      <c r="AC1379" s="13">
        <v>-2</v>
      </c>
      <c r="AD1379" s="13" t="s">
        <v>42</v>
      </c>
      <c r="AE1379" s="13">
        <v>1</v>
      </c>
      <c r="AF1379" s="13" t="s">
        <v>41</v>
      </c>
      <c r="AG1379" s="13">
        <v>0</v>
      </c>
      <c r="AH1379" s="46" t="str">
        <f t="shared" si="44"/>
        <v>0</v>
      </c>
      <c r="AI1379" s="46" t="s">
        <v>77</v>
      </c>
      <c r="AJ1379" s="46" t="str">
        <f t="shared" si="45"/>
        <v>0</v>
      </c>
      <c r="AK1379" s="13" t="s">
        <v>41</v>
      </c>
      <c r="AL1379" s="13" t="s">
        <v>41</v>
      </c>
      <c r="AN1379" s="13">
        <v>101.31965006729475</v>
      </c>
      <c r="AO1379" s="13">
        <v>117.34261838440112</v>
      </c>
      <c r="AP1379" s="13">
        <v>125.13020833333333</v>
      </c>
      <c r="AQ1379" s="13">
        <v>148.05555555555554</v>
      </c>
      <c r="AR1379" s="36">
        <v>650.76962975000015</v>
      </c>
      <c r="AS1379" s="36">
        <v>97.293215226357432</v>
      </c>
      <c r="AT1379" s="36">
        <v>581.97293750000006</v>
      </c>
      <c r="AU1379" s="36">
        <v>719.56632200000013</v>
      </c>
      <c r="AV1379" s="36">
        <v>1047.166412</v>
      </c>
      <c r="AW1379" s="36">
        <v>59.972651837448836</v>
      </c>
      <c r="AX1379" s="36">
        <v>1004.7593432000001</v>
      </c>
      <c r="AY1379" s="36">
        <v>1089.5734808</v>
      </c>
      <c r="AZ1379" s="36">
        <v>81978.3</v>
      </c>
      <c r="BA1379" s="36" t="s">
        <v>50</v>
      </c>
      <c r="BB1379" s="36">
        <v>79911.600000000006</v>
      </c>
      <c r="BC1379" s="36">
        <v>82667.199999999997</v>
      </c>
      <c r="BD1379" s="36">
        <v>684.89679150000006</v>
      </c>
      <c r="BE1379" s="36">
        <v>145.55631021850834</v>
      </c>
      <c r="BF1379" s="36">
        <v>581.97293750000006</v>
      </c>
      <c r="BG1379" s="36">
        <v>787.82064550000007</v>
      </c>
      <c r="BH1379" s="36">
        <v>968.46988450000003</v>
      </c>
      <c r="BI1379" s="36">
        <v>51.3210446647184</v>
      </c>
      <c r="BJ1379" s="36">
        <v>932.18042579999997</v>
      </c>
      <c r="BK1379" s="36">
        <v>1004.7593432000001</v>
      </c>
      <c r="BL1379" s="36">
        <v>73022.7</v>
      </c>
      <c r="BM1379" s="36">
        <v>5155.2020953596002</v>
      </c>
      <c r="BN1379" s="36">
        <v>66133.8</v>
      </c>
      <c r="BO1379" s="36">
        <v>79911.600000000006</v>
      </c>
      <c r="BP1379" s="36">
        <v>676.37016349999999</v>
      </c>
      <c r="BQ1379" s="36">
        <v>133.49783725959855</v>
      </c>
      <c r="BR1379" s="36">
        <v>581.97293750000006</v>
      </c>
      <c r="BS1379" s="36">
        <v>770.76738950000004</v>
      </c>
      <c r="BT1379" s="36">
        <v>992.70904370000005</v>
      </c>
      <c r="BU1379" s="36">
        <v>17.041696983557799</v>
      </c>
      <c r="BV1379" s="36">
        <v>980.6587442</v>
      </c>
      <c r="BW1379" s="36">
        <v>1004.7593432000001</v>
      </c>
      <c r="BX1379" s="36">
        <v>73539.368750000023</v>
      </c>
      <c r="BY1379" s="36">
        <v>5485.2440869079237</v>
      </c>
      <c r="BZ1379" s="36">
        <v>66133.8</v>
      </c>
      <c r="CA1379" s="36">
        <v>82667.199999999997</v>
      </c>
      <c r="CB1379" s="36"/>
      <c r="CC1379" s="40">
        <v>24.919</v>
      </c>
      <c r="CD1379" s="40">
        <v>70.689000000000007</v>
      </c>
      <c r="CE1379" s="40">
        <v>25.283000000000001</v>
      </c>
    </row>
    <row r="1380" spans="1:83">
      <c r="A1380" s="13" t="s">
        <v>601</v>
      </c>
      <c r="B1380" s="13">
        <v>4</v>
      </c>
      <c r="C1380" s="13">
        <v>7</v>
      </c>
      <c r="D1380" s="13" t="s">
        <v>78</v>
      </c>
      <c r="E1380" s="35" t="s">
        <v>545</v>
      </c>
      <c r="F1380" s="13"/>
      <c r="G1380" s="36"/>
      <c r="H1380" s="13"/>
      <c r="I1380" s="37">
        <v>21</v>
      </c>
      <c r="J1380" s="37" t="s">
        <v>70</v>
      </c>
      <c r="K1380" s="38">
        <v>43598</v>
      </c>
      <c r="L1380" s="39">
        <v>0.44444444444444442</v>
      </c>
      <c r="M1380" s="37" t="s">
        <v>39</v>
      </c>
      <c r="N1380" s="37" t="s">
        <v>190</v>
      </c>
      <c r="O1380" s="37" t="s">
        <v>190</v>
      </c>
      <c r="P1380" s="37" t="s">
        <v>190</v>
      </c>
      <c r="Q1380" s="37">
        <v>4</v>
      </c>
      <c r="R1380" s="13" t="s">
        <v>51</v>
      </c>
      <c r="S1380" s="13" t="s">
        <v>134</v>
      </c>
      <c r="T1380" s="13" t="s">
        <v>42</v>
      </c>
      <c r="U1380" s="13" t="s">
        <v>45</v>
      </c>
      <c r="V1380" s="13" t="s">
        <v>41</v>
      </c>
      <c r="W1380" s="13" t="s">
        <v>66</v>
      </c>
      <c r="X1380" s="13" t="s">
        <v>76</v>
      </c>
      <c r="Y1380" s="13" t="s">
        <v>41</v>
      </c>
      <c r="Z1380" s="13" t="s">
        <v>41</v>
      </c>
      <c r="AA1380" s="13"/>
      <c r="AB1380" s="13">
        <v>2</v>
      </c>
      <c r="AC1380" s="13">
        <v>-2</v>
      </c>
      <c r="AD1380" s="13" t="s">
        <v>42</v>
      </c>
      <c r="AE1380" s="13">
        <v>1</v>
      </c>
      <c r="AF1380" s="13" t="s">
        <v>41</v>
      </c>
      <c r="AG1380" s="13">
        <v>0</v>
      </c>
      <c r="AH1380" s="46" t="str">
        <f t="shared" si="44"/>
        <v>0</v>
      </c>
      <c r="AI1380" s="46" t="s">
        <v>77</v>
      </c>
      <c r="AJ1380" s="46" t="str">
        <f t="shared" si="45"/>
        <v>0</v>
      </c>
      <c r="AK1380" s="13" t="s">
        <v>41</v>
      </c>
      <c r="AL1380" s="13" t="s">
        <v>41</v>
      </c>
      <c r="AN1380" s="13">
        <v>101.31965006729475</v>
      </c>
      <c r="AO1380" s="13">
        <v>117.34261838440112</v>
      </c>
      <c r="AP1380" s="13">
        <v>125.13020833333333</v>
      </c>
      <c r="AQ1380" s="13">
        <v>148.05555555555554</v>
      </c>
      <c r="AR1380" s="36">
        <v>842.90114475000007</v>
      </c>
      <c r="AS1380" s="36">
        <v>53.813947571181707</v>
      </c>
      <c r="AT1380" s="36">
        <v>804.84893750000015</v>
      </c>
      <c r="AU1380" s="36">
        <v>880.953352</v>
      </c>
      <c r="AV1380" s="36">
        <v>1132.1035021</v>
      </c>
      <c r="AW1380" s="36">
        <v>8.595387940985713</v>
      </c>
      <c r="AX1380" s="36">
        <v>1126.0256449999999</v>
      </c>
      <c r="AY1380" s="36">
        <v>1138.1813592000001</v>
      </c>
      <c r="AZ1380" s="36">
        <v>84045</v>
      </c>
      <c r="BA1380" s="36" t="s">
        <v>50</v>
      </c>
      <c r="BB1380" s="36">
        <v>82667.199999999997</v>
      </c>
      <c r="BC1380" s="36">
        <v>85422.8</v>
      </c>
      <c r="BD1380" s="36">
        <v>880.953352</v>
      </c>
      <c r="BE1380" s="36">
        <v>0</v>
      </c>
      <c r="BF1380" s="36">
        <v>880.953352</v>
      </c>
      <c r="BG1380" s="36">
        <v>880.953352</v>
      </c>
      <c r="BH1380" s="36">
        <v>1132.1035021</v>
      </c>
      <c r="BI1380" s="36">
        <v>8.595387940985713</v>
      </c>
      <c r="BJ1380" s="36">
        <v>1126.0256449999999</v>
      </c>
      <c r="BK1380" s="36">
        <v>1138.1813592000001</v>
      </c>
      <c r="BL1380" s="36">
        <v>89556.150000000009</v>
      </c>
      <c r="BM1380" s="36">
        <v>4851.6833378735682</v>
      </c>
      <c r="BN1380" s="36">
        <v>82667.199999999997</v>
      </c>
      <c r="BO1380" s="36">
        <v>93689.5</v>
      </c>
      <c r="BP1380" s="36">
        <v>731.46314475000008</v>
      </c>
      <c r="BQ1380" s="36">
        <v>211.41107853491457</v>
      </c>
      <c r="BR1380" s="36">
        <v>581.97293750000006</v>
      </c>
      <c r="BS1380" s="36">
        <v>880.953352</v>
      </c>
      <c r="BT1380" s="36">
        <v>1071.4703512000001</v>
      </c>
      <c r="BU1380" s="36">
        <v>94.343612273180042</v>
      </c>
      <c r="BV1380" s="36">
        <v>1004.7593432000001</v>
      </c>
      <c r="BW1380" s="36">
        <v>1138.1813592000001</v>
      </c>
      <c r="BX1380" s="36">
        <v>87145.024999999994</v>
      </c>
      <c r="BY1380" s="36">
        <v>4597.2190772973454</v>
      </c>
      <c r="BZ1380" s="36">
        <v>79911.600000000006</v>
      </c>
      <c r="CA1380" s="36">
        <v>93689.5</v>
      </c>
      <c r="CB1380" s="36"/>
      <c r="CC1380" s="40">
        <v>25.331</v>
      </c>
      <c r="CD1380" s="40">
        <v>69.394000000000005</v>
      </c>
      <c r="CE1380" s="40">
        <v>25.597999999999999</v>
      </c>
    </row>
    <row r="1381" spans="1:83">
      <c r="A1381" s="13" t="s">
        <v>601</v>
      </c>
      <c r="B1381" s="13">
        <v>4</v>
      </c>
      <c r="C1381" s="13">
        <v>7</v>
      </c>
      <c r="D1381" s="13" t="s">
        <v>78</v>
      </c>
      <c r="E1381" s="35" t="s">
        <v>545</v>
      </c>
      <c r="F1381" s="13"/>
      <c r="G1381" s="36"/>
      <c r="H1381" s="13"/>
      <c r="I1381" s="37">
        <v>21</v>
      </c>
      <c r="J1381" s="37" t="s">
        <v>70</v>
      </c>
      <c r="K1381" s="38">
        <v>43598</v>
      </c>
      <c r="L1381" s="39">
        <v>0.4548611111111111</v>
      </c>
      <c r="M1381" s="37" t="s">
        <v>39</v>
      </c>
      <c r="N1381" s="37" t="s">
        <v>190</v>
      </c>
      <c r="O1381" s="37" t="s">
        <v>190</v>
      </c>
      <c r="P1381" s="37" t="s">
        <v>190</v>
      </c>
      <c r="Q1381" s="37">
        <v>5</v>
      </c>
      <c r="R1381" s="13" t="s">
        <v>51</v>
      </c>
      <c r="S1381" s="13" t="s">
        <v>134</v>
      </c>
      <c r="T1381" s="13" t="s">
        <v>42</v>
      </c>
      <c r="U1381" s="13" t="s">
        <v>45</v>
      </c>
      <c r="V1381" s="13" t="s">
        <v>41</v>
      </c>
      <c r="W1381" s="13" t="s">
        <v>46</v>
      </c>
      <c r="X1381" s="13" t="s">
        <v>47</v>
      </c>
      <c r="Y1381" s="13" t="s">
        <v>41</v>
      </c>
      <c r="Z1381" s="13" t="s">
        <v>41</v>
      </c>
      <c r="AA1381" s="13"/>
      <c r="AB1381" s="13">
        <v>2</v>
      </c>
      <c r="AC1381" s="13">
        <v>-2</v>
      </c>
      <c r="AD1381" s="13" t="s">
        <v>42</v>
      </c>
      <c r="AE1381" s="13">
        <v>1</v>
      </c>
      <c r="AF1381" s="13" t="s">
        <v>41</v>
      </c>
      <c r="AG1381" s="13" t="s">
        <v>48</v>
      </c>
      <c r="AH1381" s="46">
        <f t="shared" si="44"/>
        <v>1</v>
      </c>
      <c r="AI1381" s="46" t="s">
        <v>49</v>
      </c>
      <c r="AJ1381" s="46" t="str">
        <f t="shared" si="45"/>
        <v>-1</v>
      </c>
      <c r="AK1381" s="13" t="s">
        <v>41</v>
      </c>
      <c r="AL1381" s="13" t="s">
        <v>41</v>
      </c>
      <c r="AN1381" s="13">
        <v>101.31965006729475</v>
      </c>
      <c r="AO1381" s="13">
        <v>117.34261838440112</v>
      </c>
      <c r="AP1381" s="13">
        <v>125.13020833333333</v>
      </c>
      <c r="AQ1381" s="13">
        <v>148.05555555555554</v>
      </c>
      <c r="AR1381" s="36">
        <v>511.78425875000005</v>
      </c>
      <c r="AS1381" s="36">
        <v>196.91324840125714</v>
      </c>
      <c r="AT1381" s="36">
        <v>372.54556550000001</v>
      </c>
      <c r="AU1381" s="36">
        <v>651.02295200000003</v>
      </c>
      <c r="AV1381" s="36">
        <v>986.7216545</v>
      </c>
      <c r="AW1381" s="36">
        <v>8.5742499737115292</v>
      </c>
      <c r="AX1381" s="36">
        <v>980.6587442</v>
      </c>
      <c r="AY1381" s="36">
        <v>992.7845648</v>
      </c>
      <c r="AZ1381" s="36">
        <v>57867</v>
      </c>
      <c r="BA1381" s="36" t="s">
        <v>50</v>
      </c>
      <c r="BB1381" s="36">
        <v>57867</v>
      </c>
      <c r="BC1381" s="36">
        <v>57867</v>
      </c>
      <c r="BD1381" s="36">
        <v>727.93594475000009</v>
      </c>
      <c r="BE1381" s="36">
        <v>108.77139746975354</v>
      </c>
      <c r="BF1381" s="36">
        <v>651.02295200000003</v>
      </c>
      <c r="BG1381" s="36">
        <v>804.84893750000015</v>
      </c>
      <c r="BH1381" s="36">
        <v>1004.8410736999999</v>
      </c>
      <c r="BI1381" s="36">
        <v>34.198978348674878</v>
      </c>
      <c r="BJ1381" s="36">
        <v>980.6587442</v>
      </c>
      <c r="BK1381" s="36">
        <v>1029.0234031999998</v>
      </c>
      <c r="BL1381" s="36">
        <v>58785.533333333333</v>
      </c>
      <c r="BM1381" s="36">
        <v>2249.9379784044404</v>
      </c>
      <c r="BN1381" s="36">
        <v>57867</v>
      </c>
      <c r="BO1381" s="36">
        <v>63378.2</v>
      </c>
      <c r="BP1381" s="36">
        <v>765.98815200000001</v>
      </c>
      <c r="BQ1381" s="36">
        <v>162.58534504093532</v>
      </c>
      <c r="BR1381" s="36">
        <v>651.02295200000003</v>
      </c>
      <c r="BS1381" s="36">
        <v>880.953352</v>
      </c>
      <c r="BT1381" s="36">
        <v>1059.4200516999999</v>
      </c>
      <c r="BU1381" s="36">
        <v>111.38530925673783</v>
      </c>
      <c r="BV1381" s="36">
        <v>980.6587442</v>
      </c>
      <c r="BW1381" s="36">
        <v>1138.1813592000001</v>
      </c>
      <c r="BX1381" s="36">
        <v>71300.456250000003</v>
      </c>
      <c r="BY1381" s="36">
        <v>11243.973984848881</v>
      </c>
      <c r="BZ1381" s="36">
        <v>57867</v>
      </c>
      <c r="CA1381" s="36">
        <v>85422.8</v>
      </c>
      <c r="CB1381" s="36"/>
      <c r="CC1381" s="40">
        <v>25.55</v>
      </c>
      <c r="CD1381" s="40">
        <v>68.385000000000005</v>
      </c>
      <c r="CE1381" s="40">
        <v>25.817</v>
      </c>
    </row>
    <row r="1382" spans="1:83">
      <c r="A1382" s="13" t="s">
        <v>601</v>
      </c>
      <c r="B1382" s="13">
        <v>4</v>
      </c>
      <c r="C1382" s="13">
        <v>8</v>
      </c>
      <c r="D1382" s="13" t="s">
        <v>85</v>
      </c>
      <c r="E1382" s="35" t="s">
        <v>546</v>
      </c>
      <c r="F1382" s="13"/>
      <c r="G1382" s="36"/>
      <c r="H1382" s="13"/>
      <c r="I1382" s="37">
        <v>20</v>
      </c>
      <c r="J1382" s="37" t="s">
        <v>70</v>
      </c>
      <c r="K1382" s="38">
        <v>43598</v>
      </c>
      <c r="L1382" s="39">
        <v>0.41041666666666665</v>
      </c>
      <c r="M1382" s="37" t="s">
        <v>39</v>
      </c>
      <c r="N1382" s="37" t="s">
        <v>188</v>
      </c>
      <c r="O1382" s="37" t="s">
        <v>188</v>
      </c>
      <c r="P1382" s="37" t="s">
        <v>188</v>
      </c>
      <c r="Q1382" s="37">
        <v>1</v>
      </c>
      <c r="R1382" s="13" t="s">
        <v>43</v>
      </c>
      <c r="S1382" s="13" t="s">
        <v>44</v>
      </c>
      <c r="T1382" s="13" t="s">
        <v>41</v>
      </c>
      <c r="U1382" s="13" t="s">
        <v>83</v>
      </c>
      <c r="V1382" s="13" t="s">
        <v>41</v>
      </c>
      <c r="W1382" s="13" t="s">
        <v>135</v>
      </c>
      <c r="X1382" s="13" t="s">
        <v>76</v>
      </c>
      <c r="Y1382" s="13" t="s">
        <v>41</v>
      </c>
      <c r="Z1382" s="13" t="s">
        <v>41</v>
      </c>
      <c r="AA1382" s="13"/>
      <c r="AB1382" s="13">
        <v>-1</v>
      </c>
      <c r="AC1382" s="13">
        <v>1</v>
      </c>
      <c r="AD1382" s="13" t="s">
        <v>41</v>
      </c>
      <c r="AE1382" s="13">
        <v>2</v>
      </c>
      <c r="AF1382" s="13" t="s">
        <v>41</v>
      </c>
      <c r="AG1382" s="13">
        <v>2</v>
      </c>
      <c r="AH1382" s="46" t="str">
        <f t="shared" si="44"/>
        <v>-2</v>
      </c>
      <c r="AI1382" s="46" t="s">
        <v>77</v>
      </c>
      <c r="AJ1382" s="46" t="str">
        <f t="shared" si="45"/>
        <v>0</v>
      </c>
      <c r="AK1382" s="13" t="s">
        <v>41</v>
      </c>
      <c r="AL1382" s="13" t="s">
        <v>41</v>
      </c>
      <c r="AN1382" s="13">
        <v>101.31965006729475</v>
      </c>
      <c r="AO1382" s="13">
        <v>117.34261838440112</v>
      </c>
      <c r="AP1382" s="13">
        <v>125.13020833333333</v>
      </c>
      <c r="AQ1382" s="13">
        <v>148.05555555555554</v>
      </c>
      <c r="AR1382" s="36">
        <v>264.50159974999997</v>
      </c>
      <c r="AS1382" s="36">
        <v>5.9637389460807091</v>
      </c>
      <c r="AT1382" s="36">
        <v>260.28459950000001</v>
      </c>
      <c r="AU1382" s="36">
        <v>268.71859999999998</v>
      </c>
      <c r="AV1382" s="36">
        <v>269.18209531999997</v>
      </c>
      <c r="AW1382" s="36">
        <v>0</v>
      </c>
      <c r="AX1382" s="36">
        <v>269.18209531999997</v>
      </c>
      <c r="AY1382" s="36">
        <v>269.18209531999997</v>
      </c>
      <c r="AZ1382" s="36">
        <v>97822.875</v>
      </c>
      <c r="BA1382" s="36" t="s">
        <v>50</v>
      </c>
      <c r="BB1382" s="36">
        <v>93689.5</v>
      </c>
      <c r="BC1382" s="36">
        <v>104711.8</v>
      </c>
      <c r="BD1382" s="36">
        <v>243.43895075</v>
      </c>
      <c r="BE1382" s="36">
        <v>23.823344929223389</v>
      </c>
      <c r="BF1382" s="36">
        <v>226.59330199999999</v>
      </c>
      <c r="BG1382" s="36">
        <v>260.28459950000001</v>
      </c>
      <c r="BH1382" s="36">
        <v>253.78518057499997</v>
      </c>
      <c r="BI1382" s="36">
        <v>21.774525651081269</v>
      </c>
      <c r="BJ1382" s="36">
        <v>238.38826582999999</v>
      </c>
      <c r="BK1382" s="36">
        <v>269.18209531999997</v>
      </c>
      <c r="BL1382" s="36">
        <v>78993.099999999991</v>
      </c>
      <c r="BM1382" s="36">
        <v>10696.004038705327</v>
      </c>
      <c r="BN1382" s="36">
        <v>68889.3</v>
      </c>
      <c r="BO1382" s="36">
        <v>93689.5</v>
      </c>
      <c r="BP1382" s="36">
        <v>234.97070375000001</v>
      </c>
      <c r="BQ1382" s="36">
        <v>35.799254686148487</v>
      </c>
      <c r="BR1382" s="36">
        <v>209.65680800000001</v>
      </c>
      <c r="BS1382" s="36">
        <v>260.28459950000001</v>
      </c>
      <c r="BT1382" s="36">
        <v>243.58770165999999</v>
      </c>
      <c r="BU1382" s="36">
        <v>36.195938634687757</v>
      </c>
      <c r="BV1382" s="36">
        <v>217.99330799999998</v>
      </c>
      <c r="BW1382" s="36">
        <v>269.18209531999997</v>
      </c>
      <c r="BX1382" s="36">
        <v>72678.256250000006</v>
      </c>
      <c r="BY1382" s="36">
        <v>8410.8977351979374</v>
      </c>
      <c r="BZ1382" s="36">
        <v>66133.8</v>
      </c>
      <c r="CA1382" s="36">
        <v>93689.5</v>
      </c>
      <c r="CB1382" s="36"/>
      <c r="CC1382" s="40">
        <v>23.792499999999997</v>
      </c>
      <c r="CD1382" s="40">
        <v>74.233156250000008</v>
      </c>
      <c r="CE1382" s="40">
        <v>23.91796875</v>
      </c>
    </row>
    <row r="1383" spans="1:83">
      <c r="A1383" s="13" t="s">
        <v>601</v>
      </c>
      <c r="B1383" s="13">
        <v>4</v>
      </c>
      <c r="C1383" s="13">
        <v>8</v>
      </c>
      <c r="D1383" s="13" t="s">
        <v>85</v>
      </c>
      <c r="E1383" s="35" t="s">
        <v>546</v>
      </c>
      <c r="F1383" s="13"/>
      <c r="G1383" s="36"/>
      <c r="H1383" s="13"/>
      <c r="I1383" s="37">
        <v>20</v>
      </c>
      <c r="J1383" s="37" t="s">
        <v>70</v>
      </c>
      <c r="K1383" s="38">
        <v>43598</v>
      </c>
      <c r="L1383" s="39">
        <v>0.4236111111111111</v>
      </c>
      <c r="M1383" s="37" t="s">
        <v>39</v>
      </c>
      <c r="N1383" s="37" t="s">
        <v>188</v>
      </c>
      <c r="O1383" s="37" t="s">
        <v>188</v>
      </c>
      <c r="P1383" s="37" t="s">
        <v>188</v>
      </c>
      <c r="Q1383" s="37">
        <v>2</v>
      </c>
      <c r="R1383" s="13" t="s">
        <v>55</v>
      </c>
      <c r="S1383" s="13" t="s">
        <v>44</v>
      </c>
      <c r="T1383" s="13" t="s">
        <v>42</v>
      </c>
      <c r="U1383" s="13" t="s">
        <v>45</v>
      </c>
      <c r="V1383" s="13" t="s">
        <v>42</v>
      </c>
      <c r="W1383" s="13" t="s">
        <v>72</v>
      </c>
      <c r="X1383" s="13" t="s">
        <v>47</v>
      </c>
      <c r="Y1383" s="13" t="s">
        <v>41</v>
      </c>
      <c r="Z1383" s="13" t="s">
        <v>41</v>
      </c>
      <c r="AA1383" s="13"/>
      <c r="AB1383" s="13">
        <v>0</v>
      </c>
      <c r="AC1383" s="13">
        <v>1</v>
      </c>
      <c r="AD1383" s="13" t="s">
        <v>42</v>
      </c>
      <c r="AE1383" s="13">
        <v>1</v>
      </c>
      <c r="AF1383" s="13" t="s">
        <v>42</v>
      </c>
      <c r="AG1383" s="13">
        <v>1</v>
      </c>
      <c r="AH1383" s="46" t="str">
        <f t="shared" si="44"/>
        <v>-1</v>
      </c>
      <c r="AI1383" s="46" t="s">
        <v>49</v>
      </c>
      <c r="AJ1383" s="46" t="str">
        <f t="shared" si="45"/>
        <v>-1</v>
      </c>
      <c r="AK1383" s="13" t="s">
        <v>41</v>
      </c>
      <c r="AL1383" s="13" t="s">
        <v>41</v>
      </c>
      <c r="AN1383" s="13">
        <v>101.31965006729475</v>
      </c>
      <c r="AO1383" s="13">
        <v>117.34261838440112</v>
      </c>
      <c r="AP1383" s="13">
        <v>125.13020833333333</v>
      </c>
      <c r="AQ1383" s="13">
        <v>148.05555555555554</v>
      </c>
      <c r="AR1383" s="36">
        <v>230.82274474999997</v>
      </c>
      <c r="AS1383" s="36">
        <v>5.9813352983305252</v>
      </c>
      <c r="AT1383" s="36">
        <v>226.59330199999999</v>
      </c>
      <c r="AU1383" s="36">
        <v>235.05218749999995</v>
      </c>
      <c r="AV1383" s="36">
        <v>243.520133875</v>
      </c>
      <c r="AW1383" s="36">
        <v>7.2575573895480874</v>
      </c>
      <c r="AX1383" s="36">
        <v>238.38826582999999</v>
      </c>
      <c r="AY1383" s="36">
        <v>248.65200191999998</v>
      </c>
      <c r="AZ1383" s="36">
        <v>79911.625</v>
      </c>
      <c r="BA1383" s="36" t="s">
        <v>50</v>
      </c>
      <c r="BB1383" s="36">
        <v>77156.100000000006</v>
      </c>
      <c r="BC1383" s="36">
        <v>82667.199999999997</v>
      </c>
      <c r="BD1383" s="36">
        <v>239.21883</v>
      </c>
      <c r="BE1383" s="36">
        <v>17.855192929721262</v>
      </c>
      <c r="BF1383" s="36">
        <v>226.59330199999999</v>
      </c>
      <c r="BG1383" s="36">
        <v>251.844358</v>
      </c>
      <c r="BH1383" s="36">
        <v>253.784306835</v>
      </c>
      <c r="BI1383" s="36">
        <v>7.2581752170271239</v>
      </c>
      <c r="BJ1383" s="36">
        <v>248.65200191999998</v>
      </c>
      <c r="BK1383" s="36">
        <v>258.91661175000002</v>
      </c>
      <c r="BL1383" s="36">
        <v>82667.216666666674</v>
      </c>
      <c r="BM1383" s="36">
        <v>3018.5720441405174</v>
      </c>
      <c r="BN1383" s="36">
        <v>77156.100000000006</v>
      </c>
      <c r="BO1383" s="36">
        <v>85422.8</v>
      </c>
      <c r="BP1383" s="36">
        <v>247.65595099999999</v>
      </c>
      <c r="BQ1383" s="36">
        <v>29.787083875304099</v>
      </c>
      <c r="BR1383" s="36">
        <v>226.59330199999999</v>
      </c>
      <c r="BS1383" s="36">
        <v>268.71859999999998</v>
      </c>
      <c r="BT1383" s="36">
        <v>264.050227275</v>
      </c>
      <c r="BU1383" s="36">
        <v>21.776379133518297</v>
      </c>
      <c r="BV1383" s="36">
        <v>248.65200191999998</v>
      </c>
      <c r="BW1383" s="36">
        <v>279.44845263000002</v>
      </c>
      <c r="BX1383" s="36">
        <v>90933.956250000003</v>
      </c>
      <c r="BY1383" s="36">
        <v>7728.7313428072812</v>
      </c>
      <c r="BZ1383" s="36">
        <v>77156.100000000006</v>
      </c>
      <c r="CA1383" s="36">
        <v>99200.7</v>
      </c>
      <c r="CB1383" s="36"/>
      <c r="CC1383" s="40">
        <v>24.557000000000002</v>
      </c>
      <c r="CD1383" s="40">
        <v>72.573000000000008</v>
      </c>
      <c r="CE1383" s="40">
        <v>24.847000000000001</v>
      </c>
    </row>
    <row r="1384" spans="1:83">
      <c r="A1384" s="13" t="s">
        <v>601</v>
      </c>
      <c r="B1384" s="13">
        <v>4</v>
      </c>
      <c r="C1384" s="13">
        <v>8</v>
      </c>
      <c r="D1384" s="13" t="s">
        <v>85</v>
      </c>
      <c r="E1384" s="35" t="s">
        <v>546</v>
      </c>
      <c r="F1384" s="13"/>
      <c r="G1384" s="36"/>
      <c r="H1384" s="13"/>
      <c r="I1384" s="37">
        <v>20</v>
      </c>
      <c r="J1384" s="37" t="s">
        <v>70</v>
      </c>
      <c r="K1384" s="38">
        <v>43598</v>
      </c>
      <c r="L1384" s="39">
        <v>0.43402777777777773</v>
      </c>
      <c r="M1384" s="37" t="s">
        <v>39</v>
      </c>
      <c r="N1384" s="37" t="s">
        <v>188</v>
      </c>
      <c r="O1384" s="37" t="s">
        <v>188</v>
      </c>
      <c r="P1384" s="37" t="s">
        <v>188</v>
      </c>
      <c r="Q1384" s="37">
        <v>3</v>
      </c>
      <c r="R1384" s="13" t="s">
        <v>55</v>
      </c>
      <c r="S1384" s="13" t="s">
        <v>63</v>
      </c>
      <c r="T1384" s="13" t="s">
        <v>42</v>
      </c>
      <c r="U1384" s="13" t="s">
        <v>45</v>
      </c>
      <c r="V1384" s="13" t="s">
        <v>42</v>
      </c>
      <c r="W1384" s="13" t="s">
        <v>135</v>
      </c>
      <c r="X1384" s="13" t="s">
        <v>76</v>
      </c>
      <c r="Y1384" s="13" t="s">
        <v>41</v>
      </c>
      <c r="Z1384" s="13" t="s">
        <v>41</v>
      </c>
      <c r="AA1384" s="13"/>
      <c r="AB1384" s="13">
        <v>0</v>
      </c>
      <c r="AC1384" s="13">
        <v>0</v>
      </c>
      <c r="AD1384" s="13" t="s">
        <v>42</v>
      </c>
      <c r="AE1384" s="13">
        <v>1</v>
      </c>
      <c r="AF1384" s="13" t="s">
        <v>42</v>
      </c>
      <c r="AG1384" s="13">
        <v>2</v>
      </c>
      <c r="AH1384" s="46" t="str">
        <f t="shared" si="44"/>
        <v>-2</v>
      </c>
      <c r="AI1384" s="46" t="s">
        <v>77</v>
      </c>
      <c r="AJ1384" s="46" t="str">
        <f t="shared" si="45"/>
        <v>0</v>
      </c>
      <c r="AK1384" s="13" t="s">
        <v>41</v>
      </c>
      <c r="AL1384" s="13" t="s">
        <v>41</v>
      </c>
      <c r="AN1384" s="13">
        <v>101.31965006729475</v>
      </c>
      <c r="AO1384" s="13">
        <v>117.34261838440112</v>
      </c>
      <c r="AP1384" s="13">
        <v>125.13020833333333</v>
      </c>
      <c r="AQ1384" s="13">
        <v>148.05555555555554</v>
      </c>
      <c r="AR1384" s="36">
        <v>272.93247974999997</v>
      </c>
      <c r="AS1384" s="36">
        <v>5.959325892659372</v>
      </c>
      <c r="AT1384" s="36">
        <v>268.71859999999998</v>
      </c>
      <c r="AU1384" s="36">
        <v>277.14635950000002</v>
      </c>
      <c r="AV1384" s="36">
        <v>253.784306835</v>
      </c>
      <c r="AW1384" s="36">
        <v>7.2581752170271239</v>
      </c>
      <c r="AX1384" s="36">
        <v>248.65200191999998</v>
      </c>
      <c r="AY1384" s="36">
        <v>258.91661175000002</v>
      </c>
      <c r="AZ1384" s="36">
        <v>81978.3</v>
      </c>
      <c r="BA1384" s="36" t="s">
        <v>50</v>
      </c>
      <c r="BB1384" s="36">
        <v>79911.600000000006</v>
      </c>
      <c r="BC1384" s="36">
        <v>82667.199999999997</v>
      </c>
      <c r="BD1384" s="36">
        <v>256.05823774999999</v>
      </c>
      <c r="BE1384" s="36">
        <v>17.904455998506339</v>
      </c>
      <c r="BF1384" s="36">
        <v>243.3978755</v>
      </c>
      <c r="BG1384" s="36">
        <v>268.71859999999998</v>
      </c>
      <c r="BH1384" s="36">
        <v>248.65200191999998</v>
      </c>
      <c r="BI1384" s="36">
        <v>0</v>
      </c>
      <c r="BJ1384" s="36">
        <v>248.65200191999998</v>
      </c>
      <c r="BK1384" s="36">
        <v>248.65200191999998</v>
      </c>
      <c r="BL1384" s="36">
        <v>73022.7</v>
      </c>
      <c r="BM1384" s="36">
        <v>5155.2020953596002</v>
      </c>
      <c r="BN1384" s="36">
        <v>66133.8</v>
      </c>
      <c r="BO1384" s="36">
        <v>79911.600000000006</v>
      </c>
      <c r="BP1384" s="36">
        <v>247.65595099999999</v>
      </c>
      <c r="BQ1384" s="36">
        <v>29.787083875304099</v>
      </c>
      <c r="BR1384" s="36">
        <v>226.59330199999999</v>
      </c>
      <c r="BS1384" s="36">
        <v>268.71859999999998</v>
      </c>
      <c r="BT1384" s="36">
        <v>248.65200191999998</v>
      </c>
      <c r="BU1384" s="36">
        <v>0</v>
      </c>
      <c r="BV1384" s="36">
        <v>248.65200191999998</v>
      </c>
      <c r="BW1384" s="36">
        <v>248.65200191999998</v>
      </c>
      <c r="BX1384" s="36">
        <v>73539.368750000023</v>
      </c>
      <c r="BY1384" s="36">
        <v>5485.2440869079237</v>
      </c>
      <c r="BZ1384" s="36">
        <v>66133.8</v>
      </c>
      <c r="CA1384" s="36">
        <v>82667.199999999997</v>
      </c>
      <c r="CB1384" s="36"/>
      <c r="CC1384" s="40">
        <v>24.919</v>
      </c>
      <c r="CD1384" s="40">
        <v>70.689000000000007</v>
      </c>
      <c r="CE1384" s="40">
        <v>25.283000000000001</v>
      </c>
    </row>
    <row r="1385" spans="1:83">
      <c r="A1385" s="13" t="s">
        <v>601</v>
      </c>
      <c r="B1385" s="13">
        <v>4</v>
      </c>
      <c r="C1385" s="13">
        <v>9</v>
      </c>
      <c r="D1385" s="13" t="s">
        <v>117</v>
      </c>
      <c r="E1385" s="35" t="s">
        <v>547</v>
      </c>
      <c r="F1385" s="13"/>
      <c r="G1385" s="36"/>
      <c r="H1385" s="13"/>
      <c r="I1385" s="37">
        <v>24</v>
      </c>
      <c r="J1385" s="37" t="s">
        <v>38</v>
      </c>
      <c r="K1385" s="38">
        <v>43598</v>
      </c>
      <c r="L1385" s="39">
        <v>0.41041666666666665</v>
      </c>
      <c r="M1385" s="37" t="s">
        <v>230</v>
      </c>
      <c r="N1385" s="37" t="s">
        <v>190</v>
      </c>
      <c r="O1385" s="37" t="s">
        <v>190</v>
      </c>
      <c r="P1385" s="37" t="s">
        <v>188</v>
      </c>
      <c r="Q1385" s="37">
        <v>1</v>
      </c>
      <c r="R1385" s="13" t="s">
        <v>51</v>
      </c>
      <c r="S1385" s="13" t="s">
        <v>63</v>
      </c>
      <c r="T1385" s="13" t="s">
        <v>42</v>
      </c>
      <c r="U1385" s="13" t="s">
        <v>52</v>
      </c>
      <c r="V1385" s="13" t="s">
        <v>42</v>
      </c>
      <c r="W1385" s="13" t="s">
        <v>46</v>
      </c>
      <c r="X1385" s="13" t="s">
        <v>76</v>
      </c>
      <c r="Y1385" s="13" t="s">
        <v>41</v>
      </c>
      <c r="Z1385" s="13" t="s">
        <v>41</v>
      </c>
      <c r="AA1385" s="13"/>
      <c r="AB1385" s="13">
        <v>2</v>
      </c>
      <c r="AC1385" s="13">
        <v>0</v>
      </c>
      <c r="AD1385" s="13" t="s">
        <v>42</v>
      </c>
      <c r="AE1385" s="13">
        <v>0</v>
      </c>
      <c r="AF1385" s="13" t="s">
        <v>42</v>
      </c>
      <c r="AG1385" s="13" t="s">
        <v>48</v>
      </c>
      <c r="AH1385" s="46">
        <f t="shared" si="44"/>
        <v>1</v>
      </c>
      <c r="AI1385" s="46" t="s">
        <v>77</v>
      </c>
      <c r="AJ1385" s="46" t="str">
        <f t="shared" si="45"/>
        <v>0</v>
      </c>
      <c r="AK1385" s="13" t="s">
        <v>41</v>
      </c>
      <c r="AL1385" s="13" t="s">
        <v>41</v>
      </c>
      <c r="AN1385" s="13">
        <v>101.31965006729475</v>
      </c>
      <c r="AO1385" s="13">
        <v>117.34261838440112</v>
      </c>
      <c r="AP1385" s="13">
        <v>125.13020833333333</v>
      </c>
      <c r="AQ1385" s="13">
        <v>148.05555555555554</v>
      </c>
      <c r="AR1385" s="36">
        <v>107.58060017499999</v>
      </c>
      <c r="AS1385" s="36">
        <v>5.7360158930931684</v>
      </c>
      <c r="AT1385" s="36">
        <v>103.52462444</v>
      </c>
      <c r="AU1385" s="36">
        <v>111.63657590999998</v>
      </c>
      <c r="AV1385" s="36">
        <v>129.39180000000002</v>
      </c>
      <c r="AW1385" s="36">
        <v>0</v>
      </c>
      <c r="AX1385" s="36">
        <v>129.39180000000002</v>
      </c>
      <c r="AY1385" s="36">
        <v>129.39180000000002</v>
      </c>
      <c r="AZ1385" s="36">
        <v>97822.875</v>
      </c>
      <c r="BA1385" s="36" t="s">
        <v>50</v>
      </c>
      <c r="BB1385" s="36">
        <v>93689.5</v>
      </c>
      <c r="BC1385" s="36">
        <v>104711.8</v>
      </c>
      <c r="BD1385" s="36">
        <v>95.410987899999995</v>
      </c>
      <c r="BE1385" s="36">
        <v>11.474414835033915</v>
      </c>
      <c r="BF1385" s="36">
        <v>87.297351359999993</v>
      </c>
      <c r="BG1385" s="36">
        <v>103.52462444</v>
      </c>
      <c r="BH1385" s="36">
        <v>115.99908800000001</v>
      </c>
      <c r="BI1385" s="36">
        <v>18.940154947356969</v>
      </c>
      <c r="BJ1385" s="36">
        <v>102.60637600000001</v>
      </c>
      <c r="BK1385" s="36">
        <v>129.39180000000002</v>
      </c>
      <c r="BL1385" s="36">
        <v>78993.099999999991</v>
      </c>
      <c r="BM1385" s="36">
        <v>10696.004038705327</v>
      </c>
      <c r="BN1385" s="36">
        <v>68889.3</v>
      </c>
      <c r="BO1385" s="36">
        <v>93689.5</v>
      </c>
      <c r="BP1385" s="36">
        <v>95.410987899999995</v>
      </c>
      <c r="BQ1385" s="36">
        <v>11.474414835033915</v>
      </c>
      <c r="BR1385" s="36">
        <v>87.297351359999993</v>
      </c>
      <c r="BS1385" s="36">
        <v>103.52462444</v>
      </c>
      <c r="BT1385" s="36">
        <v>109.37829200000002</v>
      </c>
      <c r="BU1385" s="36">
        <v>28.303374444262406</v>
      </c>
      <c r="BV1385" s="36">
        <v>89.364784</v>
      </c>
      <c r="BW1385" s="36">
        <v>129.39180000000002</v>
      </c>
      <c r="BX1385" s="36">
        <v>72678.256250000006</v>
      </c>
      <c r="BY1385" s="36">
        <v>8410.8977351979374</v>
      </c>
      <c r="BZ1385" s="36">
        <v>66133.8</v>
      </c>
      <c r="CA1385" s="36">
        <v>93689.5</v>
      </c>
      <c r="CB1385" s="36"/>
      <c r="CC1385" s="40">
        <v>23.792499999999997</v>
      </c>
      <c r="CD1385" s="40">
        <v>74.233156250000008</v>
      </c>
      <c r="CE1385" s="40">
        <v>23.91796875</v>
      </c>
    </row>
    <row r="1386" spans="1:83">
      <c r="A1386" s="13" t="s">
        <v>601</v>
      </c>
      <c r="B1386" s="13">
        <v>4</v>
      </c>
      <c r="C1386" s="13">
        <v>9</v>
      </c>
      <c r="D1386" s="13" t="s">
        <v>117</v>
      </c>
      <c r="E1386" s="35" t="s">
        <v>547</v>
      </c>
      <c r="F1386" s="13"/>
      <c r="G1386" s="36"/>
      <c r="H1386" s="13"/>
      <c r="I1386" s="37">
        <v>24</v>
      </c>
      <c r="J1386" s="37" t="s">
        <v>38</v>
      </c>
      <c r="K1386" s="38">
        <v>43598</v>
      </c>
      <c r="L1386" s="39">
        <v>0.4236111111111111</v>
      </c>
      <c r="M1386" s="37" t="s">
        <v>230</v>
      </c>
      <c r="N1386" s="37" t="s">
        <v>190</v>
      </c>
      <c r="O1386" s="37" t="s">
        <v>190</v>
      </c>
      <c r="P1386" s="37" t="s">
        <v>188</v>
      </c>
      <c r="Q1386" s="37">
        <v>2</v>
      </c>
      <c r="R1386" s="13" t="s">
        <v>55</v>
      </c>
      <c r="S1386" s="13" t="s">
        <v>44</v>
      </c>
      <c r="T1386" s="13" t="s">
        <v>42</v>
      </c>
      <c r="U1386" s="13" t="s">
        <v>52</v>
      </c>
      <c r="V1386" s="13" t="s">
        <v>42</v>
      </c>
      <c r="W1386" s="13" t="s">
        <v>72</v>
      </c>
      <c r="X1386" s="13" t="s">
        <v>106</v>
      </c>
      <c r="Y1386" s="13" t="s">
        <v>41</v>
      </c>
      <c r="Z1386" s="13" t="s">
        <v>41</v>
      </c>
      <c r="AA1386" s="13"/>
      <c r="AB1386" s="13">
        <v>0</v>
      </c>
      <c r="AC1386" s="13">
        <v>1</v>
      </c>
      <c r="AD1386" s="13" t="s">
        <v>42</v>
      </c>
      <c r="AE1386" s="13">
        <v>0</v>
      </c>
      <c r="AF1386" s="13" t="s">
        <v>42</v>
      </c>
      <c r="AG1386" s="13">
        <v>1</v>
      </c>
      <c r="AH1386" s="46" t="str">
        <f t="shared" si="44"/>
        <v>-1</v>
      </c>
      <c r="AI1386" s="46" t="s">
        <v>48</v>
      </c>
      <c r="AJ1386" s="46" t="str">
        <f t="shared" si="45"/>
        <v>1</v>
      </c>
      <c r="AK1386" s="13" t="s">
        <v>41</v>
      </c>
      <c r="AL1386" s="13" t="s">
        <v>41</v>
      </c>
      <c r="AN1386" s="13">
        <v>101.31965006729475</v>
      </c>
      <c r="AO1386" s="13">
        <v>117.34261838440112</v>
      </c>
      <c r="AP1386" s="13">
        <v>125.13020833333333</v>
      </c>
      <c r="AQ1386" s="13">
        <v>148.05555555555554</v>
      </c>
      <c r="AR1386" s="36">
        <v>99.468087014999995</v>
      </c>
      <c r="AS1386" s="36">
        <v>5.7368102427090353</v>
      </c>
      <c r="AT1386" s="36">
        <v>95.411549589999993</v>
      </c>
      <c r="AU1386" s="36">
        <v>103.52462444</v>
      </c>
      <c r="AV1386" s="36">
        <v>116.005329</v>
      </c>
      <c r="AW1386" s="36">
        <v>0</v>
      </c>
      <c r="AX1386" s="36">
        <v>116.005329</v>
      </c>
      <c r="AY1386" s="36">
        <v>116.005329</v>
      </c>
      <c r="AZ1386" s="36">
        <v>79911.625</v>
      </c>
      <c r="BA1386" s="36" t="s">
        <v>50</v>
      </c>
      <c r="BB1386" s="36">
        <v>77156.100000000006</v>
      </c>
      <c r="BC1386" s="36">
        <v>82667.199999999997</v>
      </c>
      <c r="BD1386" s="36">
        <v>99.468087014999995</v>
      </c>
      <c r="BE1386" s="36">
        <v>5.7368102427090353</v>
      </c>
      <c r="BF1386" s="36">
        <v>95.411549589999993</v>
      </c>
      <c r="BG1386" s="36">
        <v>103.52462444</v>
      </c>
      <c r="BH1386" s="36">
        <v>116.005329</v>
      </c>
      <c r="BI1386" s="36">
        <v>0</v>
      </c>
      <c r="BJ1386" s="36">
        <v>116.005329</v>
      </c>
      <c r="BK1386" s="36">
        <v>116.005329</v>
      </c>
      <c r="BL1386" s="36">
        <v>82667.216666666674</v>
      </c>
      <c r="BM1386" s="36">
        <v>3018.5720441405174</v>
      </c>
      <c r="BN1386" s="36">
        <v>77156.100000000006</v>
      </c>
      <c r="BO1386" s="36">
        <v>85422.8</v>
      </c>
      <c r="BP1386" s="36">
        <v>103.52406274999998</v>
      </c>
      <c r="BQ1386" s="36">
        <v>11.472826135802203</v>
      </c>
      <c r="BR1386" s="36">
        <v>95.411549589999993</v>
      </c>
      <c r="BS1386" s="36">
        <v>111.63657590999998</v>
      </c>
      <c r="BT1386" s="36">
        <v>122.6985645</v>
      </c>
      <c r="BU1386" s="36">
        <v>9.4656644202570757</v>
      </c>
      <c r="BV1386" s="36">
        <v>116.005329</v>
      </c>
      <c r="BW1386" s="36">
        <v>129.39180000000002</v>
      </c>
      <c r="BX1386" s="36">
        <v>90933.956250000003</v>
      </c>
      <c r="BY1386" s="36">
        <v>7728.7313428072812</v>
      </c>
      <c r="BZ1386" s="36">
        <v>77156.100000000006</v>
      </c>
      <c r="CA1386" s="36">
        <v>99200.7</v>
      </c>
      <c r="CB1386" s="36"/>
      <c r="CC1386" s="40">
        <v>24.557000000000002</v>
      </c>
      <c r="CD1386" s="40">
        <v>72.573000000000008</v>
      </c>
      <c r="CE1386" s="40">
        <v>24.847000000000001</v>
      </c>
    </row>
    <row r="1387" spans="1:83">
      <c r="A1387" s="13" t="s">
        <v>601</v>
      </c>
      <c r="B1387" s="13">
        <v>4</v>
      </c>
      <c r="C1387" s="13">
        <v>9</v>
      </c>
      <c r="D1387" s="13" t="s">
        <v>117</v>
      </c>
      <c r="E1387" s="35" t="s">
        <v>547</v>
      </c>
      <c r="F1387" s="13"/>
      <c r="G1387" s="36"/>
      <c r="H1387" s="13"/>
      <c r="I1387" s="37">
        <v>24</v>
      </c>
      <c r="J1387" s="37" t="s">
        <v>38</v>
      </c>
      <c r="K1387" s="38">
        <v>43598</v>
      </c>
      <c r="L1387" s="39">
        <v>0.43402777777777773</v>
      </c>
      <c r="M1387" s="37" t="s">
        <v>230</v>
      </c>
      <c r="N1387" s="37" t="s">
        <v>190</v>
      </c>
      <c r="O1387" s="37" t="s">
        <v>190</v>
      </c>
      <c r="P1387" s="37" t="s">
        <v>188</v>
      </c>
      <c r="Q1387" s="37">
        <v>3</v>
      </c>
      <c r="R1387" s="13" t="s">
        <v>43</v>
      </c>
      <c r="S1387" s="13" t="s">
        <v>44</v>
      </c>
      <c r="T1387" s="13" t="s">
        <v>42</v>
      </c>
      <c r="U1387" s="13" t="s">
        <v>52</v>
      </c>
      <c r="V1387" s="13" t="s">
        <v>42</v>
      </c>
      <c r="W1387" s="13" t="s">
        <v>72</v>
      </c>
      <c r="X1387" s="13" t="s">
        <v>106</v>
      </c>
      <c r="Y1387" s="13" t="s">
        <v>41</v>
      </c>
      <c r="Z1387" s="13" t="s">
        <v>41</v>
      </c>
      <c r="AA1387" s="13"/>
      <c r="AB1387" s="13">
        <v>-1</v>
      </c>
      <c r="AC1387" s="13">
        <v>1</v>
      </c>
      <c r="AD1387" s="13" t="s">
        <v>42</v>
      </c>
      <c r="AE1387" s="13">
        <v>0</v>
      </c>
      <c r="AF1387" s="13" t="s">
        <v>42</v>
      </c>
      <c r="AG1387" s="13">
        <v>1</v>
      </c>
      <c r="AH1387" s="46" t="str">
        <f t="shared" si="44"/>
        <v>-1</v>
      </c>
      <c r="AI1387" s="46" t="s">
        <v>48</v>
      </c>
      <c r="AJ1387" s="46" t="str">
        <f t="shared" si="45"/>
        <v>1</v>
      </c>
      <c r="AK1387" s="13" t="s">
        <v>41</v>
      </c>
      <c r="AL1387" s="13" t="s">
        <v>41</v>
      </c>
      <c r="AN1387" s="13">
        <v>101.31965006729475</v>
      </c>
      <c r="AO1387" s="13">
        <v>117.34261838440112</v>
      </c>
      <c r="AP1387" s="13">
        <v>125.13020833333333</v>
      </c>
      <c r="AQ1387" s="13">
        <v>148.05555555555554</v>
      </c>
      <c r="AR1387" s="36">
        <v>107.58060017499999</v>
      </c>
      <c r="AS1387" s="36">
        <v>5.7360158930931684</v>
      </c>
      <c r="AT1387" s="36">
        <v>103.52462444</v>
      </c>
      <c r="AU1387" s="36">
        <v>111.63657590999998</v>
      </c>
      <c r="AV1387" s="36">
        <v>122.6985645</v>
      </c>
      <c r="AW1387" s="36">
        <v>9.4656644202570757</v>
      </c>
      <c r="AX1387" s="36">
        <v>116.005329</v>
      </c>
      <c r="AY1387" s="36">
        <v>129.39180000000002</v>
      </c>
      <c r="AZ1387" s="36">
        <v>81978.3</v>
      </c>
      <c r="BA1387" s="36" t="s">
        <v>50</v>
      </c>
      <c r="BB1387" s="36">
        <v>79911.600000000006</v>
      </c>
      <c r="BC1387" s="36">
        <v>82667.199999999997</v>
      </c>
      <c r="BD1387" s="36">
        <v>99.468087014999995</v>
      </c>
      <c r="BE1387" s="36">
        <v>5.7368102427090353</v>
      </c>
      <c r="BF1387" s="36">
        <v>95.411549589999993</v>
      </c>
      <c r="BG1387" s="36">
        <v>103.52462444</v>
      </c>
      <c r="BH1387" s="36">
        <v>116.005329</v>
      </c>
      <c r="BI1387" s="36">
        <v>0</v>
      </c>
      <c r="BJ1387" s="36">
        <v>116.005329</v>
      </c>
      <c r="BK1387" s="36">
        <v>116.005329</v>
      </c>
      <c r="BL1387" s="36">
        <v>73022.7</v>
      </c>
      <c r="BM1387" s="36">
        <v>5155.2020953596002</v>
      </c>
      <c r="BN1387" s="36">
        <v>66133.8</v>
      </c>
      <c r="BO1387" s="36">
        <v>79911.600000000006</v>
      </c>
      <c r="BP1387" s="36">
        <v>99.468087014999995</v>
      </c>
      <c r="BQ1387" s="36">
        <v>5.7368102427090353</v>
      </c>
      <c r="BR1387" s="36">
        <v>95.411549589999993</v>
      </c>
      <c r="BS1387" s="36">
        <v>103.52462444</v>
      </c>
      <c r="BT1387" s="36">
        <v>116.005329</v>
      </c>
      <c r="BU1387" s="36">
        <v>0</v>
      </c>
      <c r="BV1387" s="36">
        <v>116.005329</v>
      </c>
      <c r="BW1387" s="36">
        <v>116.005329</v>
      </c>
      <c r="BX1387" s="36">
        <v>73539.368750000023</v>
      </c>
      <c r="BY1387" s="36">
        <v>5485.2440869079237</v>
      </c>
      <c r="BZ1387" s="36">
        <v>66133.8</v>
      </c>
      <c r="CA1387" s="36">
        <v>82667.199999999997</v>
      </c>
      <c r="CB1387" s="36"/>
      <c r="CC1387" s="40">
        <v>24.919</v>
      </c>
      <c r="CD1387" s="40">
        <v>70.689000000000007</v>
      </c>
      <c r="CE1387" s="40">
        <v>25.283000000000001</v>
      </c>
    </row>
    <row r="1388" spans="1:83">
      <c r="A1388" s="13" t="s">
        <v>601</v>
      </c>
      <c r="B1388" s="13">
        <v>4</v>
      </c>
      <c r="C1388" s="13">
        <v>10</v>
      </c>
      <c r="D1388" s="13" t="s">
        <v>90</v>
      </c>
      <c r="E1388" s="35" t="s">
        <v>548</v>
      </c>
      <c r="F1388" s="13"/>
      <c r="G1388" s="36"/>
      <c r="H1388" s="13"/>
      <c r="I1388" s="37">
        <v>20</v>
      </c>
      <c r="J1388" s="37" t="s">
        <v>38</v>
      </c>
      <c r="K1388" s="38">
        <v>43598</v>
      </c>
      <c r="L1388" s="39">
        <v>0.41041666666666665</v>
      </c>
      <c r="M1388" s="37" t="s">
        <v>39</v>
      </c>
      <c r="N1388" s="37" t="s">
        <v>188</v>
      </c>
      <c r="O1388" s="37" t="s">
        <v>188</v>
      </c>
      <c r="P1388" s="37" t="s">
        <v>188</v>
      </c>
      <c r="Q1388" s="37">
        <v>1</v>
      </c>
      <c r="R1388" s="13" t="s">
        <v>43</v>
      </c>
      <c r="S1388" s="13" t="s">
        <v>63</v>
      </c>
      <c r="T1388" s="13" t="s">
        <v>42</v>
      </c>
      <c r="U1388" s="13" t="s">
        <v>45</v>
      </c>
      <c r="V1388" s="13" t="s">
        <v>42</v>
      </c>
      <c r="W1388" s="13" t="s">
        <v>46</v>
      </c>
      <c r="X1388" s="13" t="s">
        <v>47</v>
      </c>
      <c r="Y1388" s="13" t="s">
        <v>41</v>
      </c>
      <c r="Z1388" s="13" t="s">
        <v>42</v>
      </c>
      <c r="AA1388" s="13"/>
      <c r="AB1388" s="13">
        <v>-1</v>
      </c>
      <c r="AC1388" s="13">
        <v>0</v>
      </c>
      <c r="AD1388" s="13" t="s">
        <v>42</v>
      </c>
      <c r="AE1388" s="13">
        <v>1</v>
      </c>
      <c r="AF1388" s="13" t="s">
        <v>42</v>
      </c>
      <c r="AG1388" s="13" t="s">
        <v>48</v>
      </c>
      <c r="AH1388" s="46">
        <f t="shared" si="44"/>
        <v>1</v>
      </c>
      <c r="AI1388" s="46" t="s">
        <v>49</v>
      </c>
      <c r="AJ1388" s="46" t="str">
        <f t="shared" si="45"/>
        <v>-1</v>
      </c>
      <c r="AK1388" s="13" t="s">
        <v>41</v>
      </c>
      <c r="AL1388" s="13" t="s">
        <v>42</v>
      </c>
      <c r="AN1388" s="13">
        <v>101.31965006729475</v>
      </c>
      <c r="AO1388" s="13">
        <v>117.34261838440112</v>
      </c>
      <c r="AP1388" s="13">
        <v>125.13020833333333</v>
      </c>
      <c r="AQ1388" s="13">
        <v>148.05555555555554</v>
      </c>
      <c r="AR1388" s="36">
        <v>1211.3862899999999</v>
      </c>
      <c r="AS1388" s="36">
        <v>26.486141129311349</v>
      </c>
      <c r="AT1388" s="36">
        <v>1192.6577600000001</v>
      </c>
      <c r="AU1388" s="36">
        <v>1230.11482</v>
      </c>
      <c r="AV1388" s="36">
        <v>925.29254999999989</v>
      </c>
      <c r="AW1388" s="36">
        <v>0</v>
      </c>
      <c r="AX1388" s="36">
        <v>925.29254999999989</v>
      </c>
      <c r="AY1388" s="36">
        <v>925.29254999999989</v>
      </c>
      <c r="AZ1388" s="36">
        <v>97822.875</v>
      </c>
      <c r="BA1388" s="36" t="s">
        <v>50</v>
      </c>
      <c r="BB1388" s="36">
        <v>93689.5</v>
      </c>
      <c r="BC1388" s="36">
        <v>104711.8</v>
      </c>
      <c r="BD1388" s="36">
        <v>1117.3857700000001</v>
      </c>
      <c r="BE1388" s="36">
        <v>106.45066912481194</v>
      </c>
      <c r="BF1388" s="36">
        <v>1042.1137800000001</v>
      </c>
      <c r="BG1388" s="36">
        <v>1192.6577600000001</v>
      </c>
      <c r="BH1388" s="36">
        <v>862.5616849999999</v>
      </c>
      <c r="BI1388" s="36">
        <v>88.714840062395695</v>
      </c>
      <c r="BJ1388" s="36">
        <v>799.8308199999999</v>
      </c>
      <c r="BK1388" s="36">
        <v>925.29254999999989</v>
      </c>
      <c r="BL1388" s="36">
        <v>78993.099999999991</v>
      </c>
      <c r="BM1388" s="36">
        <v>10696.004038705327</v>
      </c>
      <c r="BN1388" s="36">
        <v>68889.3</v>
      </c>
      <c r="BO1388" s="36">
        <v>93689.5</v>
      </c>
      <c r="BP1388" s="36">
        <v>1107.9618599999999</v>
      </c>
      <c r="BQ1388" s="36">
        <v>119.77809045739549</v>
      </c>
      <c r="BR1388" s="36">
        <v>1023.26596</v>
      </c>
      <c r="BS1388" s="36">
        <v>1192.6577600000001</v>
      </c>
      <c r="BT1388" s="36">
        <v>823.39217499999995</v>
      </c>
      <c r="BU1388" s="36">
        <v>144.10889233590405</v>
      </c>
      <c r="BV1388" s="36">
        <v>721.4917999999999</v>
      </c>
      <c r="BW1388" s="36">
        <v>925.29254999999989</v>
      </c>
      <c r="BX1388" s="36">
        <v>72678.256250000006</v>
      </c>
      <c r="BY1388" s="36">
        <v>8410.8977351979374</v>
      </c>
      <c r="BZ1388" s="36">
        <v>66133.8</v>
      </c>
      <c r="CA1388" s="36">
        <v>93689.5</v>
      </c>
      <c r="CB1388" s="36"/>
      <c r="CC1388" s="40">
        <v>23.792499999999997</v>
      </c>
      <c r="CD1388" s="40">
        <v>74.233156250000008</v>
      </c>
      <c r="CE1388" s="40">
        <v>23.91796875</v>
      </c>
    </row>
    <row r="1389" spans="1:83">
      <c r="A1389" s="13" t="s">
        <v>601</v>
      </c>
      <c r="B1389" s="13">
        <v>4</v>
      </c>
      <c r="C1389" s="13">
        <v>10</v>
      </c>
      <c r="D1389" s="13" t="s">
        <v>90</v>
      </c>
      <c r="E1389" s="35" t="s">
        <v>548</v>
      </c>
      <c r="F1389" s="13"/>
      <c r="G1389" s="36"/>
      <c r="H1389" s="13"/>
      <c r="I1389" s="37">
        <v>20</v>
      </c>
      <c r="J1389" s="37" t="s">
        <v>38</v>
      </c>
      <c r="K1389" s="38">
        <v>43598</v>
      </c>
      <c r="L1389" s="39">
        <v>0.4236111111111111</v>
      </c>
      <c r="M1389" s="37" t="s">
        <v>39</v>
      </c>
      <c r="N1389" s="37" t="s">
        <v>188</v>
      </c>
      <c r="O1389" s="37" t="s">
        <v>188</v>
      </c>
      <c r="P1389" s="37" t="s">
        <v>188</v>
      </c>
      <c r="Q1389" s="37">
        <v>2</v>
      </c>
      <c r="R1389" s="13" t="s">
        <v>51</v>
      </c>
      <c r="S1389" s="13" t="s">
        <v>63</v>
      </c>
      <c r="T1389" s="13" t="s">
        <v>42</v>
      </c>
      <c r="U1389" s="13" t="s">
        <v>52</v>
      </c>
      <c r="V1389" s="13" t="s">
        <v>42</v>
      </c>
      <c r="W1389" s="13" t="s">
        <v>66</v>
      </c>
      <c r="X1389" s="13" t="s">
        <v>76</v>
      </c>
      <c r="Y1389" s="13" t="s">
        <v>41</v>
      </c>
      <c r="Z1389" s="13" t="s">
        <v>41</v>
      </c>
      <c r="AA1389" s="13"/>
      <c r="AB1389" s="13">
        <v>2</v>
      </c>
      <c r="AC1389" s="13">
        <v>0</v>
      </c>
      <c r="AD1389" s="13" t="s">
        <v>42</v>
      </c>
      <c r="AE1389" s="13">
        <v>0</v>
      </c>
      <c r="AF1389" s="13" t="s">
        <v>42</v>
      </c>
      <c r="AG1389" s="13">
        <v>0</v>
      </c>
      <c r="AH1389" s="46" t="str">
        <f t="shared" si="44"/>
        <v>0</v>
      </c>
      <c r="AI1389" s="46" t="s">
        <v>77</v>
      </c>
      <c r="AJ1389" s="46" t="str">
        <f t="shared" si="45"/>
        <v>0</v>
      </c>
      <c r="AK1389" s="13" t="s">
        <v>41</v>
      </c>
      <c r="AL1389" s="13" t="s">
        <v>41</v>
      </c>
      <c r="AN1389" s="13">
        <v>101.31965006729475</v>
      </c>
      <c r="AO1389" s="13">
        <v>117.34261838440112</v>
      </c>
      <c r="AP1389" s="13">
        <v>125.13020833333333</v>
      </c>
      <c r="AQ1389" s="13">
        <v>148.05555555555554</v>
      </c>
      <c r="AR1389" s="36">
        <v>910.41762000000006</v>
      </c>
      <c r="AS1389" s="36">
        <v>26.654842665166967</v>
      </c>
      <c r="AT1389" s="36">
        <v>891.56979999999999</v>
      </c>
      <c r="AU1389" s="36">
        <v>929.26544000000013</v>
      </c>
      <c r="AV1389" s="36">
        <v>760.76072499999987</v>
      </c>
      <c r="AW1389" s="36">
        <v>11.106929262962321</v>
      </c>
      <c r="AX1389" s="36">
        <v>752.90693999999996</v>
      </c>
      <c r="AY1389" s="36">
        <v>768.61450999999988</v>
      </c>
      <c r="AZ1389" s="36">
        <v>79911.625</v>
      </c>
      <c r="BA1389" s="36" t="s">
        <v>50</v>
      </c>
      <c r="BB1389" s="36">
        <v>77156.100000000006</v>
      </c>
      <c r="BC1389" s="36">
        <v>82667.199999999997</v>
      </c>
      <c r="BD1389" s="36">
        <v>919.84153000000003</v>
      </c>
      <c r="BE1389" s="36">
        <v>39.982263997750366</v>
      </c>
      <c r="BF1389" s="36">
        <v>891.56979999999999</v>
      </c>
      <c r="BG1389" s="36">
        <v>948.11326000000008</v>
      </c>
      <c r="BH1389" s="36">
        <v>776.36887999999999</v>
      </c>
      <c r="BI1389" s="36">
        <v>10.966335221659129</v>
      </c>
      <c r="BJ1389" s="36">
        <v>768.61450999999988</v>
      </c>
      <c r="BK1389" s="36">
        <v>784.12324999999998</v>
      </c>
      <c r="BL1389" s="36">
        <v>82667.216666666674</v>
      </c>
      <c r="BM1389" s="36">
        <v>3018.5720441405174</v>
      </c>
      <c r="BN1389" s="36">
        <v>77156.100000000006</v>
      </c>
      <c r="BO1389" s="36">
        <v>85422.8</v>
      </c>
      <c r="BP1389" s="36">
        <v>1079.69013</v>
      </c>
      <c r="BQ1389" s="36">
        <v>266.04232204410329</v>
      </c>
      <c r="BR1389" s="36">
        <v>891.56979999999999</v>
      </c>
      <c r="BS1389" s="36">
        <v>1267.8104600000001</v>
      </c>
      <c r="BT1389" s="36">
        <v>862.66109999999992</v>
      </c>
      <c r="BU1389" s="36">
        <v>133.0019630729428</v>
      </c>
      <c r="BV1389" s="36">
        <v>768.61450999999988</v>
      </c>
      <c r="BW1389" s="36">
        <v>956.70768999999996</v>
      </c>
      <c r="BX1389" s="36">
        <v>90933.956250000003</v>
      </c>
      <c r="BY1389" s="36">
        <v>7728.7313428072812</v>
      </c>
      <c r="BZ1389" s="36">
        <v>77156.100000000006</v>
      </c>
      <c r="CA1389" s="36">
        <v>99200.7</v>
      </c>
      <c r="CB1389" s="36"/>
      <c r="CC1389" s="40">
        <v>24.557000000000002</v>
      </c>
      <c r="CD1389" s="40">
        <v>72.573000000000008</v>
      </c>
      <c r="CE1389" s="40">
        <v>24.847000000000001</v>
      </c>
    </row>
    <row r="1390" spans="1:83">
      <c r="A1390" s="13" t="s">
        <v>601</v>
      </c>
      <c r="B1390" s="13">
        <v>4</v>
      </c>
      <c r="C1390" s="13">
        <v>10</v>
      </c>
      <c r="D1390" s="13" t="s">
        <v>90</v>
      </c>
      <c r="E1390" s="35" t="s">
        <v>548</v>
      </c>
      <c r="F1390" s="13"/>
      <c r="G1390" s="36"/>
      <c r="H1390" s="13"/>
      <c r="I1390" s="37">
        <v>20</v>
      </c>
      <c r="J1390" s="37" t="s">
        <v>38</v>
      </c>
      <c r="K1390" s="38">
        <v>43598</v>
      </c>
      <c r="L1390" s="39">
        <v>0.43402777777777773</v>
      </c>
      <c r="M1390" s="37" t="s">
        <v>39</v>
      </c>
      <c r="N1390" s="37" t="s">
        <v>188</v>
      </c>
      <c r="O1390" s="37" t="s">
        <v>188</v>
      </c>
      <c r="P1390" s="37" t="s">
        <v>188</v>
      </c>
      <c r="Q1390" s="37">
        <v>3</v>
      </c>
      <c r="R1390" s="13" t="s">
        <v>84</v>
      </c>
      <c r="S1390" s="13" t="s">
        <v>63</v>
      </c>
      <c r="T1390" s="13" t="s">
        <v>42</v>
      </c>
      <c r="U1390" s="13" t="s">
        <v>83</v>
      </c>
      <c r="V1390" s="13" t="s">
        <v>42</v>
      </c>
      <c r="W1390" s="13" t="s">
        <v>66</v>
      </c>
      <c r="X1390" s="13" t="s">
        <v>76</v>
      </c>
      <c r="Y1390" s="13" t="s">
        <v>41</v>
      </c>
      <c r="Z1390" s="13" t="s">
        <v>41</v>
      </c>
      <c r="AA1390" s="13"/>
      <c r="AB1390" s="13">
        <v>-2</v>
      </c>
      <c r="AC1390" s="13">
        <v>0</v>
      </c>
      <c r="AD1390" s="13" t="s">
        <v>42</v>
      </c>
      <c r="AE1390" s="13">
        <v>2</v>
      </c>
      <c r="AF1390" s="13" t="s">
        <v>42</v>
      </c>
      <c r="AG1390" s="13">
        <v>0</v>
      </c>
      <c r="AH1390" s="46" t="str">
        <f t="shared" si="44"/>
        <v>0</v>
      </c>
      <c r="AI1390" s="46" t="s">
        <v>77</v>
      </c>
      <c r="AJ1390" s="46" t="str">
        <f t="shared" si="45"/>
        <v>0</v>
      </c>
      <c r="AK1390" s="13" t="s">
        <v>41</v>
      </c>
      <c r="AL1390" s="13" t="s">
        <v>41</v>
      </c>
      <c r="AN1390" s="13">
        <v>101.31965006729475</v>
      </c>
      <c r="AO1390" s="13">
        <v>117.34261838440112</v>
      </c>
      <c r="AP1390" s="13">
        <v>125.13020833333333</v>
      </c>
      <c r="AQ1390" s="13">
        <v>148.05555555555554</v>
      </c>
      <c r="AR1390" s="36">
        <v>957.41788000000008</v>
      </c>
      <c r="AS1390" s="36">
        <v>39.813562461894755</v>
      </c>
      <c r="AT1390" s="36">
        <v>929.26544000000013</v>
      </c>
      <c r="AU1390" s="36">
        <v>985.57032000000004</v>
      </c>
      <c r="AV1390" s="36">
        <v>839.09974499999998</v>
      </c>
      <c r="AW1390" s="36">
        <v>11.106929262962401</v>
      </c>
      <c r="AX1390" s="36">
        <v>831.24595999999997</v>
      </c>
      <c r="AY1390" s="36">
        <v>846.95353</v>
      </c>
      <c r="AZ1390" s="36">
        <v>81978.3</v>
      </c>
      <c r="BA1390" s="36" t="s">
        <v>50</v>
      </c>
      <c r="BB1390" s="36">
        <v>79911.600000000006</v>
      </c>
      <c r="BC1390" s="36">
        <v>82667.199999999997</v>
      </c>
      <c r="BD1390" s="36">
        <v>957.41788000000008</v>
      </c>
      <c r="BE1390" s="36">
        <v>39.813562461894755</v>
      </c>
      <c r="BF1390" s="36">
        <v>929.26544000000013</v>
      </c>
      <c r="BG1390" s="36">
        <v>985.57032000000004</v>
      </c>
      <c r="BH1390" s="36">
        <v>792.07645000000002</v>
      </c>
      <c r="BI1390" s="36">
        <v>55.394052273508571</v>
      </c>
      <c r="BJ1390" s="36">
        <v>752.90693999999996</v>
      </c>
      <c r="BK1390" s="36">
        <v>831.24595999999997</v>
      </c>
      <c r="BL1390" s="36">
        <v>73022.7</v>
      </c>
      <c r="BM1390" s="36">
        <v>5155.2020953596002</v>
      </c>
      <c r="BN1390" s="36">
        <v>66133.8</v>
      </c>
      <c r="BO1390" s="36">
        <v>79911.600000000006</v>
      </c>
      <c r="BP1390" s="36">
        <v>938.57006000000001</v>
      </c>
      <c r="BQ1390" s="36">
        <v>66.468405127061715</v>
      </c>
      <c r="BR1390" s="36">
        <v>891.56979999999999</v>
      </c>
      <c r="BS1390" s="36">
        <v>985.57032000000004</v>
      </c>
      <c r="BT1390" s="36">
        <v>799.93023499999993</v>
      </c>
      <c r="BU1390" s="36">
        <v>44.287123010546253</v>
      </c>
      <c r="BV1390" s="36">
        <v>768.61450999999988</v>
      </c>
      <c r="BW1390" s="36">
        <v>831.24595999999997</v>
      </c>
      <c r="BX1390" s="36">
        <v>73539.368750000023</v>
      </c>
      <c r="BY1390" s="36">
        <v>5485.2440869079237</v>
      </c>
      <c r="BZ1390" s="36">
        <v>66133.8</v>
      </c>
      <c r="CA1390" s="36">
        <v>82667.199999999997</v>
      </c>
      <c r="CB1390" s="36"/>
      <c r="CC1390" s="40">
        <v>24.919</v>
      </c>
      <c r="CD1390" s="40">
        <v>70.689000000000007</v>
      </c>
      <c r="CE1390" s="40">
        <v>25.283000000000001</v>
      </c>
    </row>
    <row r="1391" spans="1:83">
      <c r="A1391" s="13" t="s">
        <v>601</v>
      </c>
      <c r="B1391" s="13">
        <v>4</v>
      </c>
      <c r="C1391" s="13">
        <v>10</v>
      </c>
      <c r="D1391" s="13" t="s">
        <v>90</v>
      </c>
      <c r="E1391" s="35" t="s">
        <v>548</v>
      </c>
      <c r="F1391" s="13"/>
      <c r="G1391" s="36"/>
      <c r="H1391" s="13"/>
      <c r="I1391" s="37">
        <v>20</v>
      </c>
      <c r="J1391" s="37" t="s">
        <v>38</v>
      </c>
      <c r="K1391" s="38">
        <v>43598</v>
      </c>
      <c r="L1391" s="39">
        <v>0.44444444444444442</v>
      </c>
      <c r="M1391" s="37" t="s">
        <v>39</v>
      </c>
      <c r="N1391" s="37" t="s">
        <v>188</v>
      </c>
      <c r="O1391" s="37" t="s">
        <v>188</v>
      </c>
      <c r="P1391" s="37" t="s">
        <v>188</v>
      </c>
      <c r="Q1391" s="37">
        <v>4</v>
      </c>
      <c r="R1391" s="13" t="s">
        <v>62</v>
      </c>
      <c r="S1391" s="13" t="s">
        <v>63</v>
      </c>
      <c r="T1391" s="13" t="s">
        <v>42</v>
      </c>
      <c r="U1391" s="13" t="s">
        <v>52</v>
      </c>
      <c r="V1391" s="13" t="s">
        <v>42</v>
      </c>
      <c r="W1391" s="13" t="s">
        <v>46</v>
      </c>
      <c r="X1391" s="13" t="s">
        <v>47</v>
      </c>
      <c r="Y1391" s="13" t="s">
        <v>41</v>
      </c>
      <c r="Z1391" s="13" t="s">
        <v>41</v>
      </c>
      <c r="AA1391" s="13"/>
      <c r="AB1391" s="13">
        <v>1</v>
      </c>
      <c r="AC1391" s="13">
        <v>0</v>
      </c>
      <c r="AD1391" s="13" t="s">
        <v>42</v>
      </c>
      <c r="AE1391" s="13">
        <v>0</v>
      </c>
      <c r="AF1391" s="13" t="s">
        <v>42</v>
      </c>
      <c r="AG1391" s="13" t="s">
        <v>48</v>
      </c>
      <c r="AH1391" s="46">
        <f t="shared" si="44"/>
        <v>1</v>
      </c>
      <c r="AI1391" s="46" t="s">
        <v>49</v>
      </c>
      <c r="AJ1391" s="46" t="str">
        <f t="shared" si="45"/>
        <v>-1</v>
      </c>
      <c r="AK1391" s="13" t="s">
        <v>41</v>
      </c>
      <c r="AL1391" s="13" t="s">
        <v>41</v>
      </c>
      <c r="AN1391" s="13">
        <v>101.31965006729475</v>
      </c>
      <c r="AO1391" s="13">
        <v>117.34261838440112</v>
      </c>
      <c r="AP1391" s="13">
        <v>125.13020833333333</v>
      </c>
      <c r="AQ1391" s="13">
        <v>148.05555555555554</v>
      </c>
      <c r="AR1391" s="36">
        <v>1070.26622</v>
      </c>
      <c r="AS1391" s="36">
        <v>39.813562461894755</v>
      </c>
      <c r="AT1391" s="36">
        <v>1042.1137800000001</v>
      </c>
      <c r="AU1391" s="36">
        <v>1098.41866</v>
      </c>
      <c r="AV1391" s="36">
        <v>893.87740999999994</v>
      </c>
      <c r="AW1391" s="36">
        <v>0</v>
      </c>
      <c r="AX1391" s="36">
        <v>893.87740999999994</v>
      </c>
      <c r="AY1391" s="36">
        <v>893.87740999999994</v>
      </c>
      <c r="AZ1391" s="36">
        <v>84045</v>
      </c>
      <c r="BA1391" s="36" t="s">
        <v>50</v>
      </c>
      <c r="BB1391" s="36">
        <v>82667.199999999997</v>
      </c>
      <c r="BC1391" s="36">
        <v>85422.8</v>
      </c>
      <c r="BD1391" s="36">
        <v>1089.1140399999999</v>
      </c>
      <c r="BE1391" s="36">
        <v>66.468405127061558</v>
      </c>
      <c r="BF1391" s="36">
        <v>1042.1137800000001</v>
      </c>
      <c r="BG1391" s="36">
        <v>1136.1143</v>
      </c>
      <c r="BH1391" s="36">
        <v>893.87740999999994</v>
      </c>
      <c r="BI1391" s="36">
        <v>0</v>
      </c>
      <c r="BJ1391" s="36">
        <v>893.87740999999994</v>
      </c>
      <c r="BK1391" s="36">
        <v>893.87740999999994</v>
      </c>
      <c r="BL1391" s="36">
        <v>89556.150000000009</v>
      </c>
      <c r="BM1391" s="36">
        <v>4851.6833378735682</v>
      </c>
      <c r="BN1391" s="36">
        <v>82667.199999999997</v>
      </c>
      <c r="BO1391" s="36">
        <v>93689.5</v>
      </c>
      <c r="BP1391" s="36">
        <v>1013.8420500000001</v>
      </c>
      <c r="BQ1391" s="36">
        <v>39.982263997750366</v>
      </c>
      <c r="BR1391" s="36">
        <v>985.57032000000004</v>
      </c>
      <c r="BS1391" s="36">
        <v>1042.1137800000001</v>
      </c>
      <c r="BT1391" s="36">
        <v>862.5616849999999</v>
      </c>
      <c r="BU1391" s="36">
        <v>44.287123010546175</v>
      </c>
      <c r="BV1391" s="36">
        <v>831.24595999999997</v>
      </c>
      <c r="BW1391" s="36">
        <v>893.87740999999994</v>
      </c>
      <c r="BX1391" s="36">
        <v>87145.024999999994</v>
      </c>
      <c r="BY1391" s="36">
        <v>4597.2190772973454</v>
      </c>
      <c r="BZ1391" s="36">
        <v>79911.600000000006</v>
      </c>
      <c r="CA1391" s="36">
        <v>93689.5</v>
      </c>
      <c r="CB1391" s="36"/>
      <c r="CC1391" s="40">
        <v>25.331</v>
      </c>
      <c r="CD1391" s="40">
        <v>69.394000000000005</v>
      </c>
      <c r="CE1391" s="40">
        <v>25.597999999999999</v>
      </c>
    </row>
    <row r="1392" spans="1:83">
      <c r="A1392" s="13" t="s">
        <v>601</v>
      </c>
      <c r="B1392" s="13">
        <v>4</v>
      </c>
      <c r="C1392" s="13">
        <v>10</v>
      </c>
      <c r="D1392" s="13" t="s">
        <v>90</v>
      </c>
      <c r="E1392" s="35" t="s">
        <v>548</v>
      </c>
      <c r="F1392" s="13"/>
      <c r="G1392" s="36"/>
      <c r="H1392" s="13"/>
      <c r="I1392" s="37">
        <v>20</v>
      </c>
      <c r="J1392" s="37" t="s">
        <v>38</v>
      </c>
      <c r="K1392" s="38">
        <v>43598</v>
      </c>
      <c r="L1392" s="39">
        <v>0.4548611111111111</v>
      </c>
      <c r="M1392" s="37" t="s">
        <v>39</v>
      </c>
      <c r="N1392" s="37" t="s">
        <v>188</v>
      </c>
      <c r="O1392" s="37" t="s">
        <v>188</v>
      </c>
      <c r="P1392" s="37" t="s">
        <v>188</v>
      </c>
      <c r="Q1392" s="37">
        <v>5</v>
      </c>
      <c r="R1392" s="13" t="s">
        <v>55</v>
      </c>
      <c r="S1392" s="13" t="s">
        <v>63</v>
      </c>
      <c r="T1392" s="13" t="s">
        <v>42</v>
      </c>
      <c r="U1392" s="13" t="s">
        <v>52</v>
      </c>
      <c r="V1392" s="13" t="s">
        <v>42</v>
      </c>
      <c r="W1392" s="13" t="s">
        <v>66</v>
      </c>
      <c r="X1392" s="13" t="s">
        <v>47</v>
      </c>
      <c r="Y1392" s="13" t="s">
        <v>41</v>
      </c>
      <c r="Z1392" s="13" t="s">
        <v>41</v>
      </c>
      <c r="AA1392" s="13"/>
      <c r="AB1392" s="13">
        <v>0</v>
      </c>
      <c r="AC1392" s="13">
        <v>0</v>
      </c>
      <c r="AD1392" s="13" t="s">
        <v>42</v>
      </c>
      <c r="AE1392" s="13">
        <v>0</v>
      </c>
      <c r="AF1392" s="13" t="s">
        <v>42</v>
      </c>
      <c r="AG1392" s="13">
        <v>0</v>
      </c>
      <c r="AH1392" s="46" t="str">
        <f t="shared" si="44"/>
        <v>0</v>
      </c>
      <c r="AI1392" s="46" t="s">
        <v>49</v>
      </c>
      <c r="AJ1392" s="46" t="str">
        <f t="shared" si="45"/>
        <v>-1</v>
      </c>
      <c r="AK1392" s="13" t="s">
        <v>41</v>
      </c>
      <c r="AL1392" s="13" t="s">
        <v>41</v>
      </c>
      <c r="AN1392" s="13">
        <v>101.31965006729475</v>
      </c>
      <c r="AO1392" s="13">
        <v>117.34261838440112</v>
      </c>
      <c r="AP1392" s="13">
        <v>125.13020833333333</v>
      </c>
      <c r="AQ1392" s="13">
        <v>148.05555555555554</v>
      </c>
      <c r="AR1392" s="36">
        <v>797.56928000000005</v>
      </c>
      <c r="AS1392" s="36">
        <v>26.654842665166967</v>
      </c>
      <c r="AT1392" s="36">
        <v>778.72145999999998</v>
      </c>
      <c r="AU1392" s="36">
        <v>816.41710000000012</v>
      </c>
      <c r="AV1392" s="36">
        <v>737.19936999999993</v>
      </c>
      <c r="AW1392" s="36">
        <v>22.213858525924802</v>
      </c>
      <c r="AX1392" s="36">
        <v>721.4917999999999</v>
      </c>
      <c r="AY1392" s="36">
        <v>752.90693999999996</v>
      </c>
      <c r="AZ1392" s="36">
        <v>57867</v>
      </c>
      <c r="BA1392" s="36" t="s">
        <v>50</v>
      </c>
      <c r="BB1392" s="36">
        <v>57867</v>
      </c>
      <c r="BC1392" s="36">
        <v>57867</v>
      </c>
      <c r="BD1392" s="36">
        <v>882.2651800000001</v>
      </c>
      <c r="BE1392" s="36">
        <v>93.123247792228526</v>
      </c>
      <c r="BF1392" s="36">
        <v>816.41710000000012</v>
      </c>
      <c r="BG1392" s="36">
        <v>948.11326000000008</v>
      </c>
      <c r="BH1392" s="36">
        <v>784.22266500000001</v>
      </c>
      <c r="BI1392" s="36">
        <v>44.287123010546175</v>
      </c>
      <c r="BJ1392" s="36">
        <v>752.90693999999996</v>
      </c>
      <c r="BK1392" s="36">
        <v>815.53838999999994</v>
      </c>
      <c r="BL1392" s="36">
        <v>58785.533333333333</v>
      </c>
      <c r="BM1392" s="36">
        <v>2249.9379784044404</v>
      </c>
      <c r="BN1392" s="36">
        <v>57867</v>
      </c>
      <c r="BO1392" s="36">
        <v>63378.2</v>
      </c>
      <c r="BP1392" s="36">
        <v>929.26544000000013</v>
      </c>
      <c r="BQ1392" s="36">
        <v>159.59165291929037</v>
      </c>
      <c r="BR1392" s="36">
        <v>816.41710000000012</v>
      </c>
      <c r="BS1392" s="36">
        <v>1042.1137800000001</v>
      </c>
      <c r="BT1392" s="36">
        <v>823.39217499999995</v>
      </c>
      <c r="BU1392" s="36">
        <v>99.681175284054746</v>
      </c>
      <c r="BV1392" s="36">
        <v>752.90693999999996</v>
      </c>
      <c r="BW1392" s="36">
        <v>893.87740999999994</v>
      </c>
      <c r="BX1392" s="36">
        <v>71300.456250000003</v>
      </c>
      <c r="BY1392" s="36">
        <v>11243.973984848881</v>
      </c>
      <c r="BZ1392" s="36">
        <v>57867</v>
      </c>
      <c r="CA1392" s="36">
        <v>85422.8</v>
      </c>
      <c r="CB1392" s="36"/>
      <c r="CC1392" s="40">
        <v>25.55</v>
      </c>
      <c r="CD1392" s="40">
        <v>68.385000000000005</v>
      </c>
      <c r="CE1392" s="40">
        <v>25.817</v>
      </c>
    </row>
    <row r="1393" spans="1:83">
      <c r="A1393" s="13" t="s">
        <v>601</v>
      </c>
      <c r="B1393" s="13">
        <v>4</v>
      </c>
      <c r="C1393" s="13">
        <v>11</v>
      </c>
      <c r="D1393" s="13" t="s">
        <v>123</v>
      </c>
      <c r="E1393" s="35" t="s">
        <v>549</v>
      </c>
      <c r="F1393" s="13"/>
      <c r="G1393" s="36"/>
      <c r="H1393" s="13"/>
      <c r="I1393" s="37">
        <v>18</v>
      </c>
      <c r="J1393" s="37" t="s">
        <v>38</v>
      </c>
      <c r="K1393" s="38">
        <v>43598</v>
      </c>
      <c r="L1393" s="39">
        <v>0.4236111111111111</v>
      </c>
      <c r="M1393" s="37" t="s">
        <v>39</v>
      </c>
      <c r="N1393" s="37" t="s">
        <v>190</v>
      </c>
      <c r="O1393" s="37" t="s">
        <v>100</v>
      </c>
      <c r="P1393" s="37" t="s">
        <v>190</v>
      </c>
      <c r="Q1393" s="37">
        <v>2</v>
      </c>
      <c r="R1393" s="13" t="s">
        <v>51</v>
      </c>
      <c r="S1393" s="13" t="s">
        <v>56</v>
      </c>
      <c r="T1393" s="13" t="s">
        <v>41</v>
      </c>
      <c r="U1393" s="13" t="s">
        <v>52</v>
      </c>
      <c r="V1393" s="13" t="s">
        <v>42</v>
      </c>
      <c r="W1393" s="13" t="s">
        <v>66</v>
      </c>
      <c r="X1393" s="13" t="s">
        <v>47</v>
      </c>
      <c r="Y1393" s="13" t="s">
        <v>41</v>
      </c>
      <c r="Z1393" s="13" t="s">
        <v>42</v>
      </c>
      <c r="AA1393" s="13"/>
      <c r="AB1393" s="13">
        <v>2</v>
      </c>
      <c r="AC1393" s="13">
        <v>2</v>
      </c>
      <c r="AD1393" s="13" t="s">
        <v>41</v>
      </c>
      <c r="AE1393" s="13">
        <v>0</v>
      </c>
      <c r="AF1393" s="13" t="s">
        <v>42</v>
      </c>
      <c r="AG1393" s="13">
        <v>0</v>
      </c>
      <c r="AH1393" s="46" t="str">
        <f t="shared" si="44"/>
        <v>0</v>
      </c>
      <c r="AI1393" s="46" t="s">
        <v>49</v>
      </c>
      <c r="AJ1393" s="46" t="str">
        <f t="shared" si="45"/>
        <v>-1</v>
      </c>
      <c r="AK1393" s="13" t="s">
        <v>41</v>
      </c>
      <c r="AL1393" s="13" t="s">
        <v>42</v>
      </c>
      <c r="AN1393" s="13">
        <v>101.31965006729475</v>
      </c>
      <c r="AO1393" s="13">
        <v>117.34261838440112</v>
      </c>
      <c r="AP1393" s="13">
        <v>125.13020833333333</v>
      </c>
      <c r="AQ1393" s="13">
        <v>148.05555555555554</v>
      </c>
      <c r="AR1393" s="36">
        <v>197.4479</v>
      </c>
      <c r="AS1393" s="36">
        <v>0</v>
      </c>
      <c r="AT1393" s="36">
        <v>197.4479</v>
      </c>
      <c r="AU1393" s="36">
        <v>197.4479</v>
      </c>
      <c r="AV1393" s="36">
        <v>20.453190000000006</v>
      </c>
      <c r="AW1393" s="36">
        <v>0</v>
      </c>
      <c r="AX1393" s="36">
        <v>20.453190000000006</v>
      </c>
      <c r="AY1393" s="36">
        <v>20.453190000000006</v>
      </c>
      <c r="AZ1393" s="36">
        <v>79911.625</v>
      </c>
      <c r="BA1393" s="36" t="s">
        <v>50</v>
      </c>
      <c r="BB1393" s="36">
        <v>77156.100000000006</v>
      </c>
      <c r="BC1393" s="36">
        <v>82667.199999999997</v>
      </c>
      <c r="BD1393" s="36">
        <v>197.4479</v>
      </c>
      <c r="BE1393" s="36">
        <v>0</v>
      </c>
      <c r="BF1393" s="36">
        <v>197.4479</v>
      </c>
      <c r="BG1393" s="36">
        <v>197.4479</v>
      </c>
      <c r="BH1393" s="36">
        <v>28.198745000000002</v>
      </c>
      <c r="BI1393" s="36">
        <v>10.953868929106726</v>
      </c>
      <c r="BJ1393" s="36">
        <v>20.453190000000006</v>
      </c>
      <c r="BK1393" s="36">
        <v>35.944299999999998</v>
      </c>
      <c r="BL1393" s="36">
        <v>82667.216666666674</v>
      </c>
      <c r="BM1393" s="36">
        <v>3018.5720441405174</v>
      </c>
      <c r="BN1393" s="36">
        <v>77156.100000000006</v>
      </c>
      <c r="BO1393" s="36">
        <v>85422.8</v>
      </c>
      <c r="BP1393" s="36">
        <v>204.75934999999998</v>
      </c>
      <c r="BQ1393" s="36">
        <v>10.339951750612757</v>
      </c>
      <c r="BR1393" s="36">
        <v>197.4479</v>
      </c>
      <c r="BS1393" s="36">
        <v>212.07079999999999</v>
      </c>
      <c r="BT1393" s="36">
        <v>35.944300000000013</v>
      </c>
      <c r="BU1393" s="36">
        <v>21.90773785821348</v>
      </c>
      <c r="BV1393" s="36">
        <v>20.453190000000006</v>
      </c>
      <c r="BW1393" s="36">
        <v>51.435410000000019</v>
      </c>
      <c r="BX1393" s="36">
        <v>90933.956250000003</v>
      </c>
      <c r="BY1393" s="36">
        <v>7728.7313428072812</v>
      </c>
      <c r="BZ1393" s="36">
        <v>77156.100000000006</v>
      </c>
      <c r="CA1393" s="36">
        <v>99200.7</v>
      </c>
      <c r="CB1393" s="36"/>
      <c r="CC1393" s="40">
        <v>24.557000000000002</v>
      </c>
      <c r="CD1393" s="40">
        <v>72.573000000000008</v>
      </c>
      <c r="CE1393" s="40">
        <v>24.847000000000001</v>
      </c>
    </row>
    <row r="1394" spans="1:83">
      <c r="A1394" s="13" t="s">
        <v>601</v>
      </c>
      <c r="B1394" s="13">
        <v>4</v>
      </c>
      <c r="C1394" s="13">
        <v>11</v>
      </c>
      <c r="D1394" s="13" t="s">
        <v>123</v>
      </c>
      <c r="E1394" s="35" t="s">
        <v>549</v>
      </c>
      <c r="F1394" s="13"/>
      <c r="G1394" s="36"/>
      <c r="H1394" s="13"/>
      <c r="I1394" s="37">
        <v>18</v>
      </c>
      <c r="J1394" s="37" t="s">
        <v>38</v>
      </c>
      <c r="K1394" s="38">
        <v>43598</v>
      </c>
      <c r="L1394" s="39">
        <v>0.43402777777777773</v>
      </c>
      <c r="M1394" s="37" t="s">
        <v>39</v>
      </c>
      <c r="N1394" s="37" t="s">
        <v>190</v>
      </c>
      <c r="O1394" s="37" t="s">
        <v>100</v>
      </c>
      <c r="P1394" s="37" t="s">
        <v>190</v>
      </c>
      <c r="Q1394" s="37">
        <v>3</v>
      </c>
      <c r="R1394" s="13" t="s">
        <v>43</v>
      </c>
      <c r="S1394" s="13" t="s">
        <v>56</v>
      </c>
      <c r="T1394" s="13" t="s">
        <v>41</v>
      </c>
      <c r="U1394" s="13" t="s">
        <v>52</v>
      </c>
      <c r="V1394" s="13" t="s">
        <v>42</v>
      </c>
      <c r="W1394" s="13" t="s">
        <v>66</v>
      </c>
      <c r="X1394" s="13" t="s">
        <v>76</v>
      </c>
      <c r="Y1394" s="13" t="s">
        <v>41</v>
      </c>
      <c r="Z1394" s="13" t="s">
        <v>41</v>
      </c>
      <c r="AA1394" s="13"/>
      <c r="AB1394" s="13">
        <v>-1</v>
      </c>
      <c r="AC1394" s="13">
        <v>2</v>
      </c>
      <c r="AD1394" s="13" t="s">
        <v>41</v>
      </c>
      <c r="AE1394" s="13">
        <v>0</v>
      </c>
      <c r="AF1394" s="13" t="s">
        <v>42</v>
      </c>
      <c r="AG1394" s="13">
        <v>0</v>
      </c>
      <c r="AH1394" s="46" t="str">
        <f t="shared" si="44"/>
        <v>0</v>
      </c>
      <c r="AI1394" s="46" t="s">
        <v>77</v>
      </c>
      <c r="AJ1394" s="46" t="str">
        <f t="shared" si="45"/>
        <v>0</v>
      </c>
      <c r="AK1394" s="13" t="s">
        <v>41</v>
      </c>
      <c r="AL1394" s="13" t="s">
        <v>41</v>
      </c>
      <c r="AN1394" s="13">
        <v>101.31965006729475</v>
      </c>
      <c r="AO1394" s="13">
        <v>117.34261838440112</v>
      </c>
      <c r="AP1394" s="13">
        <v>125.13020833333333</v>
      </c>
      <c r="AQ1394" s="13">
        <v>148.05555555555554</v>
      </c>
      <c r="AR1394" s="36">
        <v>197.4479</v>
      </c>
      <c r="AS1394" s="36">
        <v>0</v>
      </c>
      <c r="AT1394" s="36">
        <v>197.4479</v>
      </c>
      <c r="AU1394" s="36">
        <v>197.4479</v>
      </c>
      <c r="AV1394" s="36">
        <v>35.944299999999998</v>
      </c>
      <c r="AW1394" s="36">
        <v>0</v>
      </c>
      <c r="AX1394" s="36">
        <v>35.944299999999998</v>
      </c>
      <c r="AY1394" s="36">
        <v>35.944299999999998</v>
      </c>
      <c r="AZ1394" s="36">
        <v>81978.3</v>
      </c>
      <c r="BA1394" s="36" t="s">
        <v>50</v>
      </c>
      <c r="BB1394" s="36">
        <v>79911.600000000006</v>
      </c>
      <c r="BC1394" s="36">
        <v>82667.199999999997</v>
      </c>
      <c r="BD1394" s="36">
        <v>190.13645</v>
      </c>
      <c r="BE1394" s="36">
        <v>10.339951750612776</v>
      </c>
      <c r="BF1394" s="36">
        <v>182.82499999999999</v>
      </c>
      <c r="BG1394" s="36">
        <v>197.4479</v>
      </c>
      <c r="BH1394" s="36">
        <v>28.198745000000002</v>
      </c>
      <c r="BI1394" s="36">
        <v>10.953868929106726</v>
      </c>
      <c r="BJ1394" s="36">
        <v>20.453190000000006</v>
      </c>
      <c r="BK1394" s="36">
        <v>35.944299999999998</v>
      </c>
      <c r="BL1394" s="36">
        <v>73022.7</v>
      </c>
      <c r="BM1394" s="36">
        <v>5155.2020953596002</v>
      </c>
      <c r="BN1394" s="36">
        <v>66133.8</v>
      </c>
      <c r="BO1394" s="36">
        <v>79911.600000000006</v>
      </c>
      <c r="BP1394" s="36">
        <v>197.4479</v>
      </c>
      <c r="BQ1394" s="36">
        <v>0</v>
      </c>
      <c r="BR1394" s="36">
        <v>197.4479</v>
      </c>
      <c r="BS1394" s="36">
        <v>197.4479</v>
      </c>
      <c r="BT1394" s="36">
        <v>28.198745000000002</v>
      </c>
      <c r="BU1394" s="36">
        <v>10.953868929106726</v>
      </c>
      <c r="BV1394" s="36">
        <v>20.453190000000006</v>
      </c>
      <c r="BW1394" s="36">
        <v>35.944299999999998</v>
      </c>
      <c r="BX1394" s="36">
        <v>73539.368750000023</v>
      </c>
      <c r="BY1394" s="36">
        <v>5485.2440869079237</v>
      </c>
      <c r="BZ1394" s="36">
        <v>66133.8</v>
      </c>
      <c r="CA1394" s="36">
        <v>82667.199999999997</v>
      </c>
      <c r="CB1394" s="36"/>
      <c r="CC1394" s="40">
        <v>24.919</v>
      </c>
      <c r="CD1394" s="40">
        <v>70.689000000000007</v>
      </c>
      <c r="CE1394" s="40">
        <v>25.283000000000001</v>
      </c>
    </row>
    <row r="1395" spans="1:83">
      <c r="A1395" s="13" t="s">
        <v>601</v>
      </c>
      <c r="B1395" s="13">
        <v>4</v>
      </c>
      <c r="C1395" s="13">
        <v>11</v>
      </c>
      <c r="D1395" s="13" t="s">
        <v>123</v>
      </c>
      <c r="E1395" s="35" t="s">
        <v>549</v>
      </c>
      <c r="F1395" s="13"/>
      <c r="G1395" s="36"/>
      <c r="H1395" s="13"/>
      <c r="I1395" s="37">
        <v>18</v>
      </c>
      <c r="J1395" s="37" t="s">
        <v>38</v>
      </c>
      <c r="K1395" s="38">
        <v>43598</v>
      </c>
      <c r="L1395" s="39">
        <v>0.44444444444444442</v>
      </c>
      <c r="M1395" s="37" t="s">
        <v>39</v>
      </c>
      <c r="N1395" s="37" t="s">
        <v>190</v>
      </c>
      <c r="O1395" s="37" t="s">
        <v>100</v>
      </c>
      <c r="P1395" s="37" t="s">
        <v>190</v>
      </c>
      <c r="Q1395" s="37">
        <v>4</v>
      </c>
      <c r="R1395" s="13" t="s">
        <v>84</v>
      </c>
      <c r="S1395" s="13" t="s">
        <v>56</v>
      </c>
      <c r="T1395" s="13" t="s">
        <v>41</v>
      </c>
      <c r="U1395" s="13" t="s">
        <v>52</v>
      </c>
      <c r="V1395" s="13" t="s">
        <v>42</v>
      </c>
      <c r="W1395" s="13" t="s">
        <v>66</v>
      </c>
      <c r="X1395" s="13" t="s">
        <v>76</v>
      </c>
      <c r="Y1395" s="13" t="s">
        <v>41</v>
      </c>
      <c r="Z1395" s="13" t="s">
        <v>41</v>
      </c>
      <c r="AA1395" s="13"/>
      <c r="AB1395" s="13">
        <v>-2</v>
      </c>
      <c r="AC1395" s="13">
        <v>2</v>
      </c>
      <c r="AD1395" s="13" t="s">
        <v>41</v>
      </c>
      <c r="AE1395" s="13">
        <v>0</v>
      </c>
      <c r="AF1395" s="13" t="s">
        <v>42</v>
      </c>
      <c r="AG1395" s="13">
        <v>0</v>
      </c>
      <c r="AH1395" s="46" t="str">
        <f t="shared" si="44"/>
        <v>0</v>
      </c>
      <c r="AI1395" s="46" t="s">
        <v>77</v>
      </c>
      <c r="AJ1395" s="46" t="str">
        <f t="shared" si="45"/>
        <v>0</v>
      </c>
      <c r="AK1395" s="13" t="s">
        <v>41</v>
      </c>
      <c r="AL1395" s="13" t="s">
        <v>41</v>
      </c>
      <c r="AN1395" s="13">
        <v>101.31965006729475</v>
      </c>
      <c r="AO1395" s="13">
        <v>117.34261838440112</v>
      </c>
      <c r="AP1395" s="13">
        <v>125.13020833333333</v>
      </c>
      <c r="AQ1395" s="13">
        <v>148.05555555555554</v>
      </c>
      <c r="AR1395" s="36">
        <v>212.07079999999999</v>
      </c>
      <c r="AS1395" s="36">
        <v>0</v>
      </c>
      <c r="AT1395" s="36">
        <v>212.07079999999999</v>
      </c>
      <c r="AU1395" s="36">
        <v>212.07079999999999</v>
      </c>
      <c r="AV1395" s="36">
        <v>43.689855000000009</v>
      </c>
      <c r="AW1395" s="36">
        <v>10.953868929106756</v>
      </c>
      <c r="AX1395" s="36">
        <v>35.944299999999998</v>
      </c>
      <c r="AY1395" s="36">
        <v>51.435410000000019</v>
      </c>
      <c r="AZ1395" s="36">
        <v>84045</v>
      </c>
      <c r="BA1395" s="36" t="s">
        <v>50</v>
      </c>
      <c r="BB1395" s="36">
        <v>82667.199999999997</v>
      </c>
      <c r="BC1395" s="36">
        <v>85422.8</v>
      </c>
      <c r="BD1395" s="36">
        <v>212.07079999999999</v>
      </c>
      <c r="BE1395" s="36">
        <v>0</v>
      </c>
      <c r="BF1395" s="36">
        <v>212.07079999999999</v>
      </c>
      <c r="BG1395" s="36">
        <v>212.07079999999999</v>
      </c>
      <c r="BH1395" s="36">
        <v>43.689855000000009</v>
      </c>
      <c r="BI1395" s="36">
        <v>10.953868929106756</v>
      </c>
      <c r="BJ1395" s="36">
        <v>35.944299999999998</v>
      </c>
      <c r="BK1395" s="36">
        <v>51.435410000000019</v>
      </c>
      <c r="BL1395" s="36">
        <v>89556.150000000009</v>
      </c>
      <c r="BM1395" s="36">
        <v>4851.6833378735682</v>
      </c>
      <c r="BN1395" s="36">
        <v>82667.199999999997</v>
      </c>
      <c r="BO1395" s="36">
        <v>93689.5</v>
      </c>
      <c r="BP1395" s="36">
        <v>204.75934999999998</v>
      </c>
      <c r="BQ1395" s="36">
        <v>10.339951750612757</v>
      </c>
      <c r="BR1395" s="36">
        <v>197.4479</v>
      </c>
      <c r="BS1395" s="36">
        <v>212.07079999999999</v>
      </c>
      <c r="BT1395" s="36">
        <v>43.689855000000009</v>
      </c>
      <c r="BU1395" s="36">
        <v>10.953868929106756</v>
      </c>
      <c r="BV1395" s="36">
        <v>35.944299999999998</v>
      </c>
      <c r="BW1395" s="36">
        <v>51.435410000000019</v>
      </c>
      <c r="BX1395" s="36">
        <v>87145.024999999994</v>
      </c>
      <c r="BY1395" s="36">
        <v>4597.2190772973454</v>
      </c>
      <c r="BZ1395" s="36">
        <v>79911.600000000006</v>
      </c>
      <c r="CA1395" s="36">
        <v>93689.5</v>
      </c>
      <c r="CB1395" s="36"/>
      <c r="CC1395" s="40">
        <v>25.331</v>
      </c>
      <c r="CD1395" s="40">
        <v>69.394000000000005</v>
      </c>
      <c r="CE1395" s="40">
        <v>25.597999999999999</v>
      </c>
    </row>
    <row r="1396" spans="1:83">
      <c r="A1396" s="13" t="s">
        <v>601</v>
      </c>
      <c r="B1396" s="13">
        <v>4</v>
      </c>
      <c r="C1396" s="13">
        <v>11</v>
      </c>
      <c r="D1396" s="13" t="s">
        <v>123</v>
      </c>
      <c r="E1396" s="35" t="s">
        <v>549</v>
      </c>
      <c r="F1396" s="13"/>
      <c r="G1396" s="36"/>
      <c r="H1396" s="13"/>
      <c r="I1396" s="37">
        <v>18</v>
      </c>
      <c r="J1396" s="37" t="s">
        <v>38</v>
      </c>
      <c r="K1396" s="38">
        <v>43598</v>
      </c>
      <c r="L1396" s="39">
        <v>0.4548611111111111</v>
      </c>
      <c r="M1396" s="37" t="s">
        <v>39</v>
      </c>
      <c r="N1396" s="37" t="s">
        <v>190</v>
      </c>
      <c r="O1396" s="37" t="s">
        <v>100</v>
      </c>
      <c r="P1396" s="37" t="s">
        <v>190</v>
      </c>
      <c r="Q1396" s="37">
        <v>5</v>
      </c>
      <c r="R1396" s="13" t="s">
        <v>62</v>
      </c>
      <c r="S1396" s="13" t="s">
        <v>56</v>
      </c>
      <c r="T1396" s="13" t="s">
        <v>41</v>
      </c>
      <c r="U1396" s="13" t="s">
        <v>52</v>
      </c>
      <c r="V1396" s="13" t="s">
        <v>42</v>
      </c>
      <c r="W1396" s="13" t="s">
        <v>66</v>
      </c>
      <c r="X1396" s="13" t="s">
        <v>76</v>
      </c>
      <c r="Y1396" s="13" t="s">
        <v>41</v>
      </c>
      <c r="Z1396" s="13" t="s">
        <v>41</v>
      </c>
      <c r="AA1396" s="13"/>
      <c r="AB1396" s="13">
        <v>1</v>
      </c>
      <c r="AC1396" s="13">
        <v>2</v>
      </c>
      <c r="AD1396" s="13" t="s">
        <v>41</v>
      </c>
      <c r="AE1396" s="13">
        <v>0</v>
      </c>
      <c r="AF1396" s="13" t="s">
        <v>42</v>
      </c>
      <c r="AG1396" s="13">
        <v>0</v>
      </c>
      <c r="AH1396" s="46" t="str">
        <f t="shared" si="44"/>
        <v>0</v>
      </c>
      <c r="AI1396" s="46" t="s">
        <v>77</v>
      </c>
      <c r="AJ1396" s="46" t="str">
        <f t="shared" si="45"/>
        <v>0</v>
      </c>
      <c r="AK1396" s="13" t="s">
        <v>41</v>
      </c>
      <c r="AL1396" s="13" t="s">
        <v>41</v>
      </c>
      <c r="AN1396" s="13">
        <v>101.31965006729475</v>
      </c>
      <c r="AO1396" s="13">
        <v>117.34261838440112</v>
      </c>
      <c r="AP1396" s="13">
        <v>125.13020833333333</v>
      </c>
      <c r="AQ1396" s="13">
        <v>148.05555555555554</v>
      </c>
      <c r="AR1396" s="36">
        <v>175.51355000000001</v>
      </c>
      <c r="AS1396" s="36">
        <v>10.339951750612757</v>
      </c>
      <c r="AT1396" s="36">
        <v>168.2021</v>
      </c>
      <c r="AU1396" s="36">
        <v>182.82499999999999</v>
      </c>
      <c r="AV1396" s="36">
        <v>4.9620800000000003</v>
      </c>
      <c r="AW1396" s="36">
        <v>0</v>
      </c>
      <c r="AX1396" s="36">
        <v>4.9620800000000003</v>
      </c>
      <c r="AY1396" s="36">
        <v>4.9620800000000003</v>
      </c>
      <c r="AZ1396" s="36">
        <v>57867</v>
      </c>
      <c r="BA1396" s="36" t="s">
        <v>50</v>
      </c>
      <c r="BB1396" s="36">
        <v>57867</v>
      </c>
      <c r="BC1396" s="36">
        <v>57867</v>
      </c>
      <c r="BD1396" s="36">
        <v>190.13645</v>
      </c>
      <c r="BE1396" s="36">
        <v>10.339951750612776</v>
      </c>
      <c r="BF1396" s="36">
        <v>182.82499999999999</v>
      </c>
      <c r="BG1396" s="36">
        <v>197.4479</v>
      </c>
      <c r="BH1396" s="36">
        <v>12.707635000000003</v>
      </c>
      <c r="BI1396" s="36">
        <v>10.95386892910674</v>
      </c>
      <c r="BJ1396" s="36">
        <v>4.9620800000000003</v>
      </c>
      <c r="BK1396" s="36">
        <v>20.453190000000006</v>
      </c>
      <c r="BL1396" s="36">
        <v>58785.533333333333</v>
      </c>
      <c r="BM1396" s="36">
        <v>2249.9379784044404</v>
      </c>
      <c r="BN1396" s="36">
        <v>57867</v>
      </c>
      <c r="BO1396" s="36">
        <v>63378.2</v>
      </c>
      <c r="BP1396" s="36">
        <v>197.4479</v>
      </c>
      <c r="BQ1396" s="36">
        <v>20.679903501225535</v>
      </c>
      <c r="BR1396" s="36">
        <v>182.82499999999999</v>
      </c>
      <c r="BS1396" s="36">
        <v>212.07079999999999</v>
      </c>
      <c r="BT1396" s="36">
        <v>28.198745000000009</v>
      </c>
      <c r="BU1396" s="36">
        <v>32.861606787320234</v>
      </c>
      <c r="BV1396" s="36">
        <v>4.9620800000000003</v>
      </c>
      <c r="BW1396" s="36">
        <v>51.435410000000019</v>
      </c>
      <c r="BX1396" s="36">
        <v>71300.456250000003</v>
      </c>
      <c r="BY1396" s="36">
        <v>11243.973984848881</v>
      </c>
      <c r="BZ1396" s="36">
        <v>57867</v>
      </c>
      <c r="CA1396" s="36">
        <v>85422.8</v>
      </c>
      <c r="CB1396" s="36"/>
      <c r="CC1396" s="40">
        <v>25.55</v>
      </c>
      <c r="CD1396" s="40">
        <v>68.385000000000005</v>
      </c>
      <c r="CE1396" s="40">
        <v>25.817</v>
      </c>
    </row>
    <row r="1397" spans="1:83">
      <c r="A1397" s="13" t="s">
        <v>601</v>
      </c>
      <c r="B1397" s="13">
        <v>4</v>
      </c>
      <c r="C1397" s="13">
        <v>12</v>
      </c>
      <c r="D1397" s="13" t="s">
        <v>95</v>
      </c>
      <c r="E1397" s="35" t="s">
        <v>550</v>
      </c>
      <c r="F1397" s="13"/>
      <c r="G1397" s="36"/>
      <c r="H1397" s="13"/>
      <c r="I1397" s="37">
        <v>21</v>
      </c>
      <c r="J1397" s="37" t="s">
        <v>38</v>
      </c>
      <c r="K1397" s="38">
        <v>43598</v>
      </c>
      <c r="L1397" s="39">
        <v>0.4236111111111111</v>
      </c>
      <c r="M1397" s="37" t="s">
        <v>39</v>
      </c>
      <c r="N1397" s="37" t="s">
        <v>188</v>
      </c>
      <c r="O1397" s="37" t="s">
        <v>188</v>
      </c>
      <c r="P1397" s="37" t="s">
        <v>188</v>
      </c>
      <c r="Q1397" s="37">
        <v>2</v>
      </c>
      <c r="R1397" s="13" t="s">
        <v>62</v>
      </c>
      <c r="S1397" s="13" t="s">
        <v>44</v>
      </c>
      <c r="T1397" s="13" t="s">
        <v>41</v>
      </c>
      <c r="U1397" s="13" t="s">
        <v>45</v>
      </c>
      <c r="V1397" s="13" t="s">
        <v>42</v>
      </c>
      <c r="W1397" s="13" t="s">
        <v>66</v>
      </c>
      <c r="X1397" s="13" t="s">
        <v>76</v>
      </c>
      <c r="Y1397" s="13" t="s">
        <v>41</v>
      </c>
      <c r="Z1397" s="13" t="s">
        <v>41</v>
      </c>
      <c r="AA1397" s="13"/>
      <c r="AB1397" s="13">
        <v>1</v>
      </c>
      <c r="AC1397" s="13">
        <v>1</v>
      </c>
      <c r="AD1397" s="13" t="s">
        <v>41</v>
      </c>
      <c r="AE1397" s="13">
        <v>1</v>
      </c>
      <c r="AF1397" s="13" t="s">
        <v>42</v>
      </c>
      <c r="AG1397" s="13">
        <v>0</v>
      </c>
      <c r="AH1397" s="46" t="str">
        <f t="shared" si="44"/>
        <v>0</v>
      </c>
      <c r="AI1397" s="46" t="s">
        <v>77</v>
      </c>
      <c r="AJ1397" s="46" t="str">
        <f t="shared" si="45"/>
        <v>0</v>
      </c>
      <c r="AK1397" s="13" t="s">
        <v>41</v>
      </c>
      <c r="AL1397" s="13" t="s">
        <v>41</v>
      </c>
      <c r="AN1397" s="13">
        <v>101.31965006729475</v>
      </c>
      <c r="AO1397" s="13">
        <v>117.34261838440112</v>
      </c>
      <c r="AP1397" s="13">
        <v>125.13020833333333</v>
      </c>
      <c r="AQ1397" s="13">
        <v>148.05555555555554</v>
      </c>
      <c r="AR1397" s="36">
        <v>61.158259999999999</v>
      </c>
      <c r="AS1397" s="36">
        <v>0</v>
      </c>
      <c r="AT1397" s="36">
        <v>61.158259999999999</v>
      </c>
      <c r="AU1397" s="36">
        <v>61.158259999999999</v>
      </c>
      <c r="AV1397" s="36">
        <v>20.83865999999999</v>
      </c>
      <c r="AW1397" s="36">
        <v>0</v>
      </c>
      <c r="AX1397" s="36">
        <v>20.83865999999999</v>
      </c>
      <c r="AY1397" s="36">
        <v>20.83865999999999</v>
      </c>
      <c r="AZ1397" s="36">
        <v>79911.625</v>
      </c>
      <c r="BA1397" s="36" t="s">
        <v>50</v>
      </c>
      <c r="BB1397" s="36">
        <v>77156.100000000006</v>
      </c>
      <c r="BC1397" s="36">
        <v>82667.199999999997</v>
      </c>
      <c r="BD1397" s="36">
        <v>61.158259999999999</v>
      </c>
      <c r="BE1397" s="36">
        <v>0</v>
      </c>
      <c r="BF1397" s="36">
        <v>61.158259999999999</v>
      </c>
      <c r="BG1397" s="36">
        <v>61.158259999999999</v>
      </c>
      <c r="BH1397" s="36">
        <v>20.83865999999999</v>
      </c>
      <c r="BI1397" s="36">
        <v>0</v>
      </c>
      <c r="BJ1397" s="36">
        <v>20.83865999999999</v>
      </c>
      <c r="BK1397" s="36">
        <v>20.83865999999999</v>
      </c>
      <c r="BL1397" s="36">
        <v>82667.216666666674</v>
      </c>
      <c r="BM1397" s="36">
        <v>3018.5720441405174</v>
      </c>
      <c r="BN1397" s="36">
        <v>77156.100000000006</v>
      </c>
      <c r="BO1397" s="36">
        <v>85422.8</v>
      </c>
      <c r="BP1397" s="36">
        <v>68.836970000000008</v>
      </c>
      <c r="BQ1397" s="36">
        <v>10.859335823529738</v>
      </c>
      <c r="BR1397" s="36">
        <v>61.158259999999999</v>
      </c>
      <c r="BS1397" s="36">
        <v>76.515680000000003</v>
      </c>
      <c r="BT1397" s="36">
        <v>27.879929999999995</v>
      </c>
      <c r="BU1397" s="36">
        <v>9.9578595303308095</v>
      </c>
      <c r="BV1397" s="36">
        <v>20.83865999999999</v>
      </c>
      <c r="BW1397" s="36">
        <v>34.921199999999999</v>
      </c>
      <c r="BX1397" s="36">
        <v>90933.956250000003</v>
      </c>
      <c r="BY1397" s="36">
        <v>7728.7313428072812</v>
      </c>
      <c r="BZ1397" s="36">
        <v>77156.100000000006</v>
      </c>
      <c r="CA1397" s="36">
        <v>99200.7</v>
      </c>
      <c r="CB1397" s="36"/>
      <c r="CC1397" s="40">
        <v>24.557000000000002</v>
      </c>
      <c r="CD1397" s="40">
        <v>72.573000000000008</v>
      </c>
      <c r="CE1397" s="40">
        <v>24.847000000000001</v>
      </c>
    </row>
    <row r="1398" spans="1:83">
      <c r="A1398" s="13" t="s">
        <v>601</v>
      </c>
      <c r="B1398" s="13">
        <v>4</v>
      </c>
      <c r="C1398" s="13">
        <v>12</v>
      </c>
      <c r="D1398" s="13" t="s">
        <v>95</v>
      </c>
      <c r="E1398" s="35" t="s">
        <v>550</v>
      </c>
      <c r="F1398" s="13"/>
      <c r="G1398" s="36"/>
      <c r="H1398" s="13"/>
      <c r="I1398" s="37">
        <v>21</v>
      </c>
      <c r="J1398" s="37" t="s">
        <v>38</v>
      </c>
      <c r="K1398" s="38">
        <v>43598</v>
      </c>
      <c r="L1398" s="39">
        <v>0.43402777777777773</v>
      </c>
      <c r="M1398" s="37" t="s">
        <v>39</v>
      </c>
      <c r="N1398" s="37" t="s">
        <v>188</v>
      </c>
      <c r="O1398" s="37" t="s">
        <v>188</v>
      </c>
      <c r="P1398" s="37" t="s">
        <v>188</v>
      </c>
      <c r="Q1398" s="37">
        <v>3</v>
      </c>
      <c r="R1398" s="13" t="s">
        <v>43</v>
      </c>
      <c r="S1398" s="13" t="s">
        <v>44</v>
      </c>
      <c r="T1398" s="13" t="s">
        <v>41</v>
      </c>
      <c r="U1398" s="13" t="s">
        <v>45</v>
      </c>
      <c r="V1398" s="13" t="s">
        <v>42</v>
      </c>
      <c r="W1398" s="13" t="s">
        <v>66</v>
      </c>
      <c r="X1398" s="13" t="s">
        <v>76</v>
      </c>
      <c r="Y1398" s="13" t="s">
        <v>41</v>
      </c>
      <c r="Z1398" s="13" t="s">
        <v>41</v>
      </c>
      <c r="AA1398" s="13"/>
      <c r="AB1398" s="13">
        <v>-1</v>
      </c>
      <c r="AC1398" s="13">
        <v>1</v>
      </c>
      <c r="AD1398" s="13" t="s">
        <v>41</v>
      </c>
      <c r="AE1398" s="13">
        <v>1</v>
      </c>
      <c r="AF1398" s="13" t="s">
        <v>42</v>
      </c>
      <c r="AG1398" s="13">
        <v>0</v>
      </c>
      <c r="AH1398" s="46" t="str">
        <f t="shared" si="44"/>
        <v>0</v>
      </c>
      <c r="AI1398" s="46" t="s">
        <v>77</v>
      </c>
      <c r="AJ1398" s="46" t="str">
        <f t="shared" si="45"/>
        <v>0</v>
      </c>
      <c r="AK1398" s="13" t="s">
        <v>41</v>
      </c>
      <c r="AL1398" s="13" t="s">
        <v>41</v>
      </c>
      <c r="AN1398" s="13">
        <v>101.31965006729475</v>
      </c>
      <c r="AO1398" s="13">
        <v>117.34261838440112</v>
      </c>
      <c r="AP1398" s="13">
        <v>125.13020833333333</v>
      </c>
      <c r="AQ1398" s="13">
        <v>148.05555555555554</v>
      </c>
      <c r="AR1398" s="36">
        <v>61.158259999999999</v>
      </c>
      <c r="AS1398" s="36">
        <v>0</v>
      </c>
      <c r="AT1398" s="36">
        <v>61.158259999999999</v>
      </c>
      <c r="AU1398" s="36">
        <v>61.158259999999999</v>
      </c>
      <c r="AV1398" s="36">
        <v>13.797389999999993</v>
      </c>
      <c r="AW1398" s="36">
        <v>9.9578595303308024</v>
      </c>
      <c r="AX1398" s="36">
        <v>6.7561199999999957</v>
      </c>
      <c r="AY1398" s="36">
        <v>20.83865999999999</v>
      </c>
      <c r="AZ1398" s="36">
        <v>81978.3</v>
      </c>
      <c r="BA1398" s="36" t="s">
        <v>50</v>
      </c>
      <c r="BB1398" s="36">
        <v>79911.600000000006</v>
      </c>
      <c r="BC1398" s="36">
        <v>82667.199999999997</v>
      </c>
      <c r="BD1398" s="36">
        <v>61.158259999999999</v>
      </c>
      <c r="BE1398" s="36">
        <v>0</v>
      </c>
      <c r="BF1398" s="36">
        <v>61.158259999999999</v>
      </c>
      <c r="BG1398" s="36">
        <v>61.158259999999999</v>
      </c>
      <c r="BH1398" s="36">
        <v>6.7561199999999957</v>
      </c>
      <c r="BI1398" s="36">
        <v>0</v>
      </c>
      <c r="BJ1398" s="36">
        <v>6.7561199999999957</v>
      </c>
      <c r="BK1398" s="36">
        <v>6.7561199999999957</v>
      </c>
      <c r="BL1398" s="36">
        <v>73022.7</v>
      </c>
      <c r="BM1398" s="36">
        <v>5155.2020953596002</v>
      </c>
      <c r="BN1398" s="36">
        <v>66133.8</v>
      </c>
      <c r="BO1398" s="36">
        <v>79911.600000000006</v>
      </c>
      <c r="BP1398" s="36">
        <v>61.158259999999999</v>
      </c>
      <c r="BQ1398" s="36">
        <v>0</v>
      </c>
      <c r="BR1398" s="36">
        <v>61.158259999999999</v>
      </c>
      <c r="BS1398" s="36">
        <v>61.158259999999999</v>
      </c>
      <c r="BT1398" s="36">
        <v>13.797389999999993</v>
      </c>
      <c r="BU1398" s="36">
        <v>9.9578595303308024</v>
      </c>
      <c r="BV1398" s="36">
        <v>6.7561199999999957</v>
      </c>
      <c r="BW1398" s="36">
        <v>20.83865999999999</v>
      </c>
      <c r="BX1398" s="36">
        <v>73539.368750000023</v>
      </c>
      <c r="BY1398" s="36">
        <v>5485.2440869079237</v>
      </c>
      <c r="BZ1398" s="36">
        <v>66133.8</v>
      </c>
      <c r="CA1398" s="36">
        <v>82667.199999999997</v>
      </c>
      <c r="CB1398" s="36"/>
      <c r="CC1398" s="40">
        <v>24.919</v>
      </c>
      <c r="CD1398" s="40">
        <v>70.689000000000007</v>
      </c>
      <c r="CE1398" s="40">
        <v>25.283000000000001</v>
      </c>
    </row>
    <row r="1399" spans="1:83">
      <c r="A1399" s="13" t="s">
        <v>601</v>
      </c>
      <c r="B1399" s="13">
        <v>4</v>
      </c>
      <c r="C1399" s="13">
        <v>12</v>
      </c>
      <c r="D1399" s="13" t="s">
        <v>95</v>
      </c>
      <c r="E1399" s="35" t="s">
        <v>550</v>
      </c>
      <c r="F1399" s="13"/>
      <c r="G1399" s="36"/>
      <c r="H1399" s="13"/>
      <c r="I1399" s="37">
        <v>21</v>
      </c>
      <c r="J1399" s="37" t="s">
        <v>38</v>
      </c>
      <c r="K1399" s="38">
        <v>43598</v>
      </c>
      <c r="L1399" s="39">
        <v>0.44444444444444442</v>
      </c>
      <c r="M1399" s="37" t="s">
        <v>39</v>
      </c>
      <c r="N1399" s="37" t="s">
        <v>188</v>
      </c>
      <c r="O1399" s="37" t="s">
        <v>188</v>
      </c>
      <c r="P1399" s="37" t="s">
        <v>188</v>
      </c>
      <c r="Q1399" s="37">
        <v>4</v>
      </c>
      <c r="R1399" s="13" t="s">
        <v>43</v>
      </c>
      <c r="S1399" s="13" t="s">
        <v>56</v>
      </c>
      <c r="T1399" s="13" t="s">
        <v>41</v>
      </c>
      <c r="U1399" s="13" t="s">
        <v>45</v>
      </c>
      <c r="V1399" s="13" t="s">
        <v>42</v>
      </c>
      <c r="W1399" s="13" t="s">
        <v>66</v>
      </c>
      <c r="X1399" s="13" t="s">
        <v>76</v>
      </c>
      <c r="Y1399" s="13" t="s">
        <v>41</v>
      </c>
      <c r="Z1399" s="13" t="s">
        <v>41</v>
      </c>
      <c r="AA1399" s="13"/>
      <c r="AB1399" s="13">
        <v>-1</v>
      </c>
      <c r="AC1399" s="13">
        <v>2</v>
      </c>
      <c r="AD1399" s="13" t="s">
        <v>41</v>
      </c>
      <c r="AE1399" s="13">
        <v>1</v>
      </c>
      <c r="AF1399" s="13" t="s">
        <v>42</v>
      </c>
      <c r="AG1399" s="13">
        <v>0</v>
      </c>
      <c r="AH1399" s="46" t="str">
        <f t="shared" si="44"/>
        <v>0</v>
      </c>
      <c r="AI1399" s="46" t="s">
        <v>77</v>
      </c>
      <c r="AJ1399" s="46" t="str">
        <f t="shared" si="45"/>
        <v>0</v>
      </c>
      <c r="AK1399" s="13" t="s">
        <v>41</v>
      </c>
      <c r="AL1399" s="13" t="s">
        <v>41</v>
      </c>
      <c r="AN1399" s="13">
        <v>101.31965006729475</v>
      </c>
      <c r="AO1399" s="13">
        <v>117.34261838440112</v>
      </c>
      <c r="AP1399" s="13">
        <v>125.13020833333333</v>
      </c>
      <c r="AQ1399" s="13">
        <v>148.05555555555554</v>
      </c>
      <c r="AR1399" s="36">
        <v>76.515680000000003</v>
      </c>
      <c r="AS1399" s="36">
        <v>0</v>
      </c>
      <c r="AT1399" s="36">
        <v>76.515680000000003</v>
      </c>
      <c r="AU1399" s="36">
        <v>76.515680000000003</v>
      </c>
      <c r="AV1399" s="36">
        <v>20.83865999999999</v>
      </c>
      <c r="AW1399" s="36">
        <v>0</v>
      </c>
      <c r="AX1399" s="36">
        <v>20.83865999999999</v>
      </c>
      <c r="AY1399" s="36">
        <v>20.83865999999999</v>
      </c>
      <c r="AZ1399" s="36">
        <v>84045</v>
      </c>
      <c r="BA1399" s="36" t="s">
        <v>50</v>
      </c>
      <c r="BB1399" s="36">
        <v>82667.199999999997</v>
      </c>
      <c r="BC1399" s="36">
        <v>85422.8</v>
      </c>
      <c r="BD1399" s="36">
        <v>76.515680000000003</v>
      </c>
      <c r="BE1399" s="36">
        <v>0</v>
      </c>
      <c r="BF1399" s="36">
        <v>76.515680000000003</v>
      </c>
      <c r="BG1399" s="36">
        <v>76.515680000000003</v>
      </c>
      <c r="BH1399" s="36">
        <v>20.83865999999999</v>
      </c>
      <c r="BI1399" s="36">
        <v>0</v>
      </c>
      <c r="BJ1399" s="36">
        <v>20.83865999999999</v>
      </c>
      <c r="BK1399" s="36">
        <v>20.83865999999999</v>
      </c>
      <c r="BL1399" s="36">
        <v>89556.150000000009</v>
      </c>
      <c r="BM1399" s="36">
        <v>4851.6833378735682</v>
      </c>
      <c r="BN1399" s="36">
        <v>82667.199999999997</v>
      </c>
      <c r="BO1399" s="36">
        <v>93689.5</v>
      </c>
      <c r="BP1399" s="36">
        <v>68.836970000000008</v>
      </c>
      <c r="BQ1399" s="36">
        <v>10.859335823529738</v>
      </c>
      <c r="BR1399" s="36">
        <v>61.158259999999999</v>
      </c>
      <c r="BS1399" s="36">
        <v>76.515680000000003</v>
      </c>
      <c r="BT1399" s="36">
        <v>13.797389999999993</v>
      </c>
      <c r="BU1399" s="36">
        <v>9.9578595303308024</v>
      </c>
      <c r="BV1399" s="36">
        <v>6.7561199999999957</v>
      </c>
      <c r="BW1399" s="36">
        <v>20.83865999999999</v>
      </c>
      <c r="BX1399" s="36">
        <v>87145.024999999994</v>
      </c>
      <c r="BY1399" s="36">
        <v>4597.2190772973454</v>
      </c>
      <c r="BZ1399" s="36">
        <v>79911.600000000006</v>
      </c>
      <c r="CA1399" s="36">
        <v>93689.5</v>
      </c>
      <c r="CB1399" s="36"/>
      <c r="CC1399" s="40">
        <v>25.331</v>
      </c>
      <c r="CD1399" s="40">
        <v>69.394000000000005</v>
      </c>
      <c r="CE1399" s="40">
        <v>25.597999999999999</v>
      </c>
    </row>
    <row r="1400" spans="1:83">
      <c r="A1400" s="13" t="s">
        <v>601</v>
      </c>
      <c r="B1400" s="13">
        <v>4</v>
      </c>
      <c r="C1400" s="13">
        <v>12</v>
      </c>
      <c r="D1400" s="13" t="s">
        <v>95</v>
      </c>
      <c r="E1400" s="35" t="s">
        <v>550</v>
      </c>
      <c r="F1400" s="13"/>
      <c r="G1400" s="36"/>
      <c r="H1400" s="13"/>
      <c r="I1400" s="37">
        <v>21</v>
      </c>
      <c r="J1400" s="37" t="s">
        <v>38</v>
      </c>
      <c r="K1400" s="38">
        <v>43598</v>
      </c>
      <c r="L1400" s="39">
        <v>0.4548611111111111</v>
      </c>
      <c r="M1400" s="37" t="s">
        <v>39</v>
      </c>
      <c r="N1400" s="37" t="s">
        <v>188</v>
      </c>
      <c r="O1400" s="37" t="s">
        <v>188</v>
      </c>
      <c r="P1400" s="37" t="s">
        <v>188</v>
      </c>
      <c r="Q1400" s="37">
        <v>5</v>
      </c>
      <c r="R1400" s="13" t="s">
        <v>43</v>
      </c>
      <c r="S1400" s="13" t="s">
        <v>56</v>
      </c>
      <c r="T1400" s="13" t="s">
        <v>41</v>
      </c>
      <c r="U1400" s="13" t="s">
        <v>83</v>
      </c>
      <c r="V1400" s="13" t="s">
        <v>42</v>
      </c>
      <c r="W1400" s="13" t="s">
        <v>46</v>
      </c>
      <c r="X1400" s="13" t="s">
        <v>47</v>
      </c>
      <c r="Y1400" s="13" t="s">
        <v>41</v>
      </c>
      <c r="Z1400" s="13" t="s">
        <v>41</v>
      </c>
      <c r="AA1400" s="13"/>
      <c r="AB1400" s="13">
        <v>-1</v>
      </c>
      <c r="AC1400" s="13">
        <v>2</v>
      </c>
      <c r="AD1400" s="13" t="s">
        <v>41</v>
      </c>
      <c r="AE1400" s="13">
        <v>2</v>
      </c>
      <c r="AF1400" s="13" t="s">
        <v>42</v>
      </c>
      <c r="AG1400" s="13" t="s">
        <v>48</v>
      </c>
      <c r="AH1400" s="46">
        <f t="shared" si="44"/>
        <v>1</v>
      </c>
      <c r="AI1400" s="46" t="s">
        <v>49</v>
      </c>
      <c r="AJ1400" s="46" t="str">
        <f t="shared" si="45"/>
        <v>-1</v>
      </c>
      <c r="AK1400" s="13" t="s">
        <v>41</v>
      </c>
      <c r="AL1400" s="13" t="s">
        <v>41</v>
      </c>
      <c r="AN1400" s="13">
        <v>101.31965006729475</v>
      </c>
      <c r="AO1400" s="13">
        <v>117.34261838440112</v>
      </c>
      <c r="AP1400" s="13">
        <v>125.13020833333333</v>
      </c>
      <c r="AQ1400" s="13">
        <v>148.05555555555554</v>
      </c>
      <c r="AR1400" s="36">
        <v>45.603949999999998</v>
      </c>
      <c r="AS1400" s="36">
        <v>0</v>
      </c>
      <c r="AT1400" s="36">
        <v>45.603949999999998</v>
      </c>
      <c r="AU1400" s="36">
        <v>45.603949999999998</v>
      </c>
      <c r="AV1400" s="36">
        <v>-7.1481600000000043</v>
      </c>
      <c r="AW1400" s="36">
        <v>0</v>
      </c>
      <c r="AX1400" s="36">
        <v>-7.1481600000000043</v>
      </c>
      <c r="AY1400" s="36">
        <v>-7.1481600000000043</v>
      </c>
      <c r="AZ1400" s="36">
        <v>57867</v>
      </c>
      <c r="BA1400" s="36" t="s">
        <v>50</v>
      </c>
      <c r="BB1400" s="36">
        <v>57867</v>
      </c>
      <c r="BC1400" s="36">
        <v>57867</v>
      </c>
      <c r="BD1400" s="36">
        <v>53.381104999999998</v>
      </c>
      <c r="BE1400" s="36">
        <v>10.998558077677709</v>
      </c>
      <c r="BF1400" s="36">
        <v>45.603949999999998</v>
      </c>
      <c r="BG1400" s="36">
        <v>61.158259999999999</v>
      </c>
      <c r="BH1400" s="36">
        <v>-0.1960200000000043</v>
      </c>
      <c r="BI1400" s="36">
        <v>9.8318106755164898</v>
      </c>
      <c r="BJ1400" s="36">
        <v>-7.1481600000000043</v>
      </c>
      <c r="BK1400" s="36">
        <v>6.7561199999999957</v>
      </c>
      <c r="BL1400" s="36">
        <v>58785.533333333333</v>
      </c>
      <c r="BM1400" s="36">
        <v>2249.9379784044404</v>
      </c>
      <c r="BN1400" s="36">
        <v>57867</v>
      </c>
      <c r="BO1400" s="36">
        <v>63378.2</v>
      </c>
      <c r="BP1400" s="36">
        <v>61.059815</v>
      </c>
      <c r="BQ1400" s="36">
        <v>21.85789390120766</v>
      </c>
      <c r="BR1400" s="36">
        <v>45.603949999999998</v>
      </c>
      <c r="BS1400" s="36">
        <v>76.515680000000003</v>
      </c>
      <c r="BT1400" s="36">
        <v>6.845249999999993</v>
      </c>
      <c r="BU1400" s="36">
        <v>19.789670205847287</v>
      </c>
      <c r="BV1400" s="36">
        <v>-7.1481600000000043</v>
      </c>
      <c r="BW1400" s="36">
        <v>20.83865999999999</v>
      </c>
      <c r="BX1400" s="36">
        <v>71300.456250000003</v>
      </c>
      <c r="BY1400" s="36">
        <v>11243.973984848881</v>
      </c>
      <c r="BZ1400" s="36">
        <v>57867</v>
      </c>
      <c r="CA1400" s="36">
        <v>85422.8</v>
      </c>
      <c r="CB1400" s="36"/>
      <c r="CC1400" s="40">
        <v>25.55</v>
      </c>
      <c r="CD1400" s="40">
        <v>68.385000000000005</v>
      </c>
      <c r="CE1400" s="40">
        <v>25.817</v>
      </c>
    </row>
    <row r="1401" spans="1:83">
      <c r="A1401" s="13" t="s">
        <v>601</v>
      </c>
      <c r="B1401" s="13">
        <v>5</v>
      </c>
      <c r="C1401" s="13">
        <v>1</v>
      </c>
      <c r="D1401" s="13" t="s">
        <v>34</v>
      </c>
      <c r="E1401" s="35" t="s">
        <v>551</v>
      </c>
      <c r="F1401" s="13"/>
      <c r="G1401" s="36"/>
      <c r="H1401" s="13"/>
      <c r="I1401" s="37">
        <v>22</v>
      </c>
      <c r="J1401" s="37" t="s">
        <v>70</v>
      </c>
      <c r="K1401" s="38">
        <v>43598</v>
      </c>
      <c r="L1401" s="39">
        <v>0.57847222222222217</v>
      </c>
      <c r="M1401" s="37" t="s">
        <v>39</v>
      </c>
      <c r="N1401" s="37" t="s">
        <v>539</v>
      </c>
      <c r="O1401" s="37" t="s">
        <v>188</v>
      </c>
      <c r="P1401" s="37" t="s">
        <v>188</v>
      </c>
      <c r="Q1401" s="37">
        <v>1</v>
      </c>
      <c r="R1401" s="13" t="s">
        <v>55</v>
      </c>
      <c r="S1401" s="13" t="s">
        <v>63</v>
      </c>
      <c r="T1401" s="13" t="s">
        <v>42</v>
      </c>
      <c r="U1401" s="13" t="s">
        <v>52</v>
      </c>
      <c r="V1401" s="13" t="s">
        <v>42</v>
      </c>
      <c r="W1401" s="13" t="s">
        <v>46</v>
      </c>
      <c r="X1401" s="13" t="s">
        <v>47</v>
      </c>
      <c r="Y1401" s="13" t="s">
        <v>41</v>
      </c>
      <c r="Z1401" s="13" t="s">
        <v>41</v>
      </c>
      <c r="AA1401" s="13"/>
      <c r="AB1401" s="13">
        <v>0</v>
      </c>
      <c r="AC1401" s="13">
        <v>0</v>
      </c>
      <c r="AD1401" s="13" t="s">
        <v>42</v>
      </c>
      <c r="AE1401" s="13">
        <v>0</v>
      </c>
      <c r="AF1401" s="13" t="s">
        <v>42</v>
      </c>
      <c r="AG1401" s="13" t="s">
        <v>48</v>
      </c>
      <c r="AH1401" s="46">
        <f t="shared" si="44"/>
        <v>1</v>
      </c>
      <c r="AI1401" s="46" t="s">
        <v>49</v>
      </c>
      <c r="AJ1401" s="46" t="str">
        <f t="shared" si="45"/>
        <v>-1</v>
      </c>
      <c r="AK1401" s="13" t="s">
        <v>41</v>
      </c>
      <c r="AL1401" s="13" t="s">
        <v>41</v>
      </c>
      <c r="AN1401" s="13">
        <v>101.31965006729475</v>
      </c>
      <c r="AO1401" s="13">
        <v>117.34261838440112</v>
      </c>
      <c r="AP1401" s="13">
        <v>125.13020833333333</v>
      </c>
      <c r="AQ1401" s="13">
        <v>148.05555555555554</v>
      </c>
      <c r="AR1401" s="36">
        <v>7473.9081810999987</v>
      </c>
      <c r="AS1401" s="36">
        <v>857.44854558260158</v>
      </c>
      <c r="AT1401" s="36">
        <v>6867.6004999999986</v>
      </c>
      <c r="AU1401" s="36">
        <v>8080.2158621999988</v>
      </c>
      <c r="AV1401" s="36">
        <v>2533.1756255</v>
      </c>
      <c r="AW1401" s="36">
        <v>14.194142620380571</v>
      </c>
      <c r="AX1401" s="36">
        <v>2523.1388509999997</v>
      </c>
      <c r="AY1401" s="36">
        <v>2543.2123999999999</v>
      </c>
      <c r="AZ1401" s="36">
        <v>62000.4</v>
      </c>
      <c r="BA1401" s="36" t="s">
        <v>50</v>
      </c>
      <c r="BB1401" s="36">
        <v>57867</v>
      </c>
      <c r="BC1401" s="36">
        <v>66133.8</v>
      </c>
      <c r="BD1401" s="36">
        <v>6090.7891085999991</v>
      </c>
      <c r="BE1401" s="36">
        <v>2813.4742962889968</v>
      </c>
      <c r="BF1401" s="36">
        <v>4101.3623549999993</v>
      </c>
      <c r="BG1401" s="36">
        <v>8080.2158621999988</v>
      </c>
      <c r="BH1401" s="36">
        <v>2487.4786055</v>
      </c>
      <c r="BI1401" s="36">
        <v>78.819488064414912</v>
      </c>
      <c r="BJ1401" s="36">
        <v>2431.744811</v>
      </c>
      <c r="BK1401" s="36">
        <v>2543.2123999999999</v>
      </c>
      <c r="BL1401" s="36">
        <v>89096.916666666672</v>
      </c>
      <c r="BM1401" s="36">
        <v>15749.420045883167</v>
      </c>
      <c r="BN1401" s="36">
        <v>66133.8</v>
      </c>
      <c r="BO1401" s="36">
        <v>110223</v>
      </c>
      <c r="BP1401" s="36" t="e">
        <v>#REF!</v>
      </c>
      <c r="BQ1401" s="36" t="e">
        <v>#REF!</v>
      </c>
      <c r="BR1401" s="36" t="e">
        <v>#REF!</v>
      </c>
      <c r="BS1401" s="36" t="e">
        <v>#REF!</v>
      </c>
      <c r="BT1401" s="36" t="e">
        <v>#REF!</v>
      </c>
      <c r="BU1401" s="36" t="e">
        <v>#REF!</v>
      </c>
      <c r="BV1401" s="36" t="e">
        <v>#REF!</v>
      </c>
      <c r="BW1401" s="36" t="e">
        <v>#REF!</v>
      </c>
      <c r="BX1401" s="36">
        <v>98856.225000000006</v>
      </c>
      <c r="BY1401" s="36">
        <v>26177.941403517561</v>
      </c>
      <c r="BZ1401" s="36">
        <v>66133.8</v>
      </c>
      <c r="CA1401" s="36">
        <v>154312.1</v>
      </c>
      <c r="CB1401" s="36"/>
      <c r="CC1401" s="40">
        <v>27.995249999999999</v>
      </c>
      <c r="CD1401" s="40">
        <v>57.662999999999997</v>
      </c>
      <c r="CE1401" s="40">
        <v>28.276250000000005</v>
      </c>
    </row>
    <row r="1402" spans="1:83">
      <c r="A1402" s="13" t="s">
        <v>601</v>
      </c>
      <c r="B1402" s="13">
        <v>5</v>
      </c>
      <c r="C1402" s="13">
        <v>1</v>
      </c>
      <c r="D1402" s="13" t="s">
        <v>34</v>
      </c>
      <c r="E1402" s="35" t="s">
        <v>551</v>
      </c>
      <c r="F1402" s="13"/>
      <c r="G1402" s="36"/>
      <c r="H1402" s="13"/>
      <c r="I1402" s="37">
        <v>22</v>
      </c>
      <c r="J1402" s="37" t="s">
        <v>70</v>
      </c>
      <c r="K1402" s="38">
        <v>43598</v>
      </c>
      <c r="L1402" s="39">
        <v>0.58680555555555558</v>
      </c>
      <c r="M1402" s="37" t="s">
        <v>39</v>
      </c>
      <c r="N1402" s="37" t="s">
        <v>539</v>
      </c>
      <c r="O1402" s="37" t="s">
        <v>188</v>
      </c>
      <c r="P1402" s="37" t="s">
        <v>188</v>
      </c>
      <c r="Q1402" s="37">
        <v>2</v>
      </c>
      <c r="R1402" s="13" t="s">
        <v>55</v>
      </c>
      <c r="S1402" s="13" t="s">
        <v>63</v>
      </c>
      <c r="T1402" s="13" t="s">
        <v>42</v>
      </c>
      <c r="U1402" s="13" t="s">
        <v>52</v>
      </c>
      <c r="V1402" s="13" t="s">
        <v>42</v>
      </c>
      <c r="W1402" s="13" t="s">
        <v>46</v>
      </c>
      <c r="X1402" s="13" t="s">
        <v>47</v>
      </c>
      <c r="Y1402" s="13" t="s">
        <v>41</v>
      </c>
      <c r="Z1402" s="13" t="s">
        <v>41</v>
      </c>
      <c r="AA1402" s="13"/>
      <c r="AB1402" s="13">
        <v>0</v>
      </c>
      <c r="AC1402" s="13">
        <v>0</v>
      </c>
      <c r="AD1402" s="13" t="s">
        <v>42</v>
      </c>
      <c r="AE1402" s="13">
        <v>0</v>
      </c>
      <c r="AF1402" s="13" t="s">
        <v>42</v>
      </c>
      <c r="AG1402" s="13" t="s">
        <v>48</v>
      </c>
      <c r="AH1402" s="46">
        <f t="shared" si="44"/>
        <v>1</v>
      </c>
      <c r="AI1402" s="46" t="s">
        <v>49</v>
      </c>
      <c r="AJ1402" s="46" t="str">
        <f t="shared" si="45"/>
        <v>-1</v>
      </c>
      <c r="AK1402" s="13" t="s">
        <v>41</v>
      </c>
      <c r="AL1402" s="13" t="s">
        <v>41</v>
      </c>
      <c r="AN1402" s="13">
        <v>101.31965006729475</v>
      </c>
      <c r="AO1402" s="13">
        <v>117.34261838440112</v>
      </c>
      <c r="AP1402" s="13">
        <v>125.13020833333333</v>
      </c>
      <c r="AQ1402" s="13">
        <v>148.05555555555554</v>
      </c>
      <c r="AR1402" s="36">
        <v>8438.9504582999998</v>
      </c>
      <c r="AS1402" s="36">
        <v>864.31267633221103</v>
      </c>
      <c r="AT1402" s="36">
        <v>7827.7891037999998</v>
      </c>
      <c r="AU1402" s="36">
        <v>9050.1118127999998</v>
      </c>
      <c r="AV1402" s="36">
        <v>2334.1989349999999</v>
      </c>
      <c r="AW1402" s="36">
        <v>36.477664599280857</v>
      </c>
      <c r="AX1402" s="36">
        <v>2308.4053309999999</v>
      </c>
      <c r="AY1402" s="36">
        <v>2359.9925389999999</v>
      </c>
      <c r="AZ1402" s="36">
        <v>83356.125</v>
      </c>
      <c r="BA1402" s="36" t="s">
        <v>50</v>
      </c>
      <c r="BB1402" s="36">
        <v>74400.5</v>
      </c>
      <c r="BC1402" s="36">
        <v>99200.7</v>
      </c>
      <c r="BD1402" s="36">
        <v>7347.6948018999992</v>
      </c>
      <c r="BE1402" s="36">
        <v>678.95587296502401</v>
      </c>
      <c r="BF1402" s="36">
        <v>6867.6004999999986</v>
      </c>
      <c r="BG1402" s="36">
        <v>7827.7891037999998</v>
      </c>
      <c r="BH1402" s="36">
        <v>2349.6396034999998</v>
      </c>
      <c r="BI1402" s="36">
        <v>58.314067404087751</v>
      </c>
      <c r="BJ1402" s="36">
        <v>2308.4053309999999</v>
      </c>
      <c r="BK1402" s="36">
        <v>2390.8738759999997</v>
      </c>
      <c r="BL1402" s="36">
        <v>72104.183333333334</v>
      </c>
      <c r="BM1402" s="36">
        <v>4056.1039347712317</v>
      </c>
      <c r="BN1402" s="36">
        <v>66133.8</v>
      </c>
      <c r="BO1402" s="36">
        <v>77156.100000000006</v>
      </c>
      <c r="BP1402" s="36">
        <v>6041.1185477999989</v>
      </c>
      <c r="BQ1402" s="36">
        <v>2526.7337317878823</v>
      </c>
      <c r="BR1402" s="36">
        <v>4254.4479917999988</v>
      </c>
      <c r="BS1402" s="36">
        <v>7827.7891037999998</v>
      </c>
      <c r="BT1402" s="36">
        <v>2390.4113134999998</v>
      </c>
      <c r="BU1402" s="36">
        <v>115.97397264723047</v>
      </c>
      <c r="BV1402" s="36">
        <v>2308.4053309999999</v>
      </c>
      <c r="BW1402" s="36">
        <v>2472.4172959999996</v>
      </c>
      <c r="BX1402" s="36">
        <v>70783.8</v>
      </c>
      <c r="BY1402" s="36">
        <v>13601.092433036367</v>
      </c>
      <c r="BZ1402" s="36">
        <v>57867</v>
      </c>
      <c r="CA1402" s="36">
        <v>110223</v>
      </c>
      <c r="CB1402" s="36"/>
      <c r="CC1402" s="40">
        <v>28.023</v>
      </c>
      <c r="CD1402" s="40">
        <v>57.651000000000003</v>
      </c>
      <c r="CE1402" s="40">
        <v>28.196000000000002</v>
      </c>
    </row>
    <row r="1403" spans="1:83">
      <c r="A1403" s="13" t="s">
        <v>601</v>
      </c>
      <c r="B1403" s="13">
        <v>5</v>
      </c>
      <c r="C1403" s="13">
        <v>1</v>
      </c>
      <c r="D1403" s="13" t="s">
        <v>34</v>
      </c>
      <c r="E1403" s="35" t="s">
        <v>551</v>
      </c>
      <c r="F1403" s="13"/>
      <c r="G1403" s="36"/>
      <c r="H1403" s="13"/>
      <c r="I1403" s="37">
        <v>22</v>
      </c>
      <c r="J1403" s="37" t="s">
        <v>70</v>
      </c>
      <c r="K1403" s="38">
        <v>43598</v>
      </c>
      <c r="L1403" s="39">
        <v>0.59722222222222221</v>
      </c>
      <c r="M1403" s="37" t="s">
        <v>39</v>
      </c>
      <c r="N1403" s="37" t="s">
        <v>539</v>
      </c>
      <c r="O1403" s="37" t="s">
        <v>188</v>
      </c>
      <c r="P1403" s="37" t="s">
        <v>188</v>
      </c>
      <c r="Q1403" s="37">
        <v>3</v>
      </c>
      <c r="R1403" s="13" t="s">
        <v>55</v>
      </c>
      <c r="S1403" s="13" t="s">
        <v>44</v>
      </c>
      <c r="T1403" s="13" t="s">
        <v>42</v>
      </c>
      <c r="U1403" s="13" t="s">
        <v>52</v>
      </c>
      <c r="V1403" s="13" t="s">
        <v>42</v>
      </c>
      <c r="W1403" s="13" t="s">
        <v>66</v>
      </c>
      <c r="X1403" s="13" t="s">
        <v>76</v>
      </c>
      <c r="Y1403" s="13" t="s">
        <v>41</v>
      </c>
      <c r="Z1403" s="13" t="s">
        <v>41</v>
      </c>
      <c r="AA1403" s="13"/>
      <c r="AB1403" s="13">
        <v>0</v>
      </c>
      <c r="AC1403" s="13">
        <v>1</v>
      </c>
      <c r="AD1403" s="13" t="s">
        <v>42</v>
      </c>
      <c r="AE1403" s="13">
        <v>0</v>
      </c>
      <c r="AF1403" s="13" t="s">
        <v>42</v>
      </c>
      <c r="AG1403" s="13">
        <v>0</v>
      </c>
      <c r="AH1403" s="46" t="str">
        <f t="shared" si="44"/>
        <v>0</v>
      </c>
      <c r="AI1403" s="46" t="s">
        <v>77</v>
      </c>
      <c r="AJ1403" s="46" t="str">
        <f t="shared" si="45"/>
        <v>0</v>
      </c>
      <c r="AK1403" s="13" t="s">
        <v>41</v>
      </c>
      <c r="AL1403" s="13" t="s">
        <v>41</v>
      </c>
      <c r="AN1403" s="13">
        <v>101.31965006729475</v>
      </c>
      <c r="AO1403" s="13">
        <v>117.34261838440112</v>
      </c>
      <c r="AP1403" s="13">
        <v>125.13020833333333</v>
      </c>
      <c r="AQ1403" s="13">
        <v>148.05555555555554</v>
      </c>
      <c r="AR1403" s="36">
        <v>6952.8844028000003</v>
      </c>
      <c r="AS1403" s="36">
        <v>1280.6008117762678</v>
      </c>
      <c r="AT1403" s="36">
        <v>6047.3628847999998</v>
      </c>
      <c r="AU1403" s="36">
        <v>7858.4059207999999</v>
      </c>
      <c r="AV1403" s="36">
        <v>1818.0358839999999</v>
      </c>
      <c r="AW1403" s="36">
        <v>185.39870283808551</v>
      </c>
      <c r="AX1403" s="36">
        <v>1686.939204</v>
      </c>
      <c r="AY1403" s="36">
        <v>1949.1325639999998</v>
      </c>
      <c r="AZ1403" s="36">
        <v>44433.625</v>
      </c>
      <c r="BA1403" s="36" t="s">
        <v>50</v>
      </c>
      <c r="BB1403" s="36">
        <v>39955.800000000003</v>
      </c>
      <c r="BC1403" s="36">
        <v>49600.3</v>
      </c>
      <c r="BD1403" s="36">
        <v>8046.0011674999996</v>
      </c>
      <c r="BE1403" s="36">
        <v>265.29974211986621</v>
      </c>
      <c r="BF1403" s="36">
        <v>7858.4059207999999</v>
      </c>
      <c r="BG1403" s="36">
        <v>8233.5964141999993</v>
      </c>
      <c r="BH1403" s="36">
        <v>1959.9184339999997</v>
      </c>
      <c r="BI1403" s="36">
        <v>15.253523635993158</v>
      </c>
      <c r="BJ1403" s="36">
        <v>1949.1325639999998</v>
      </c>
      <c r="BK1403" s="36">
        <v>1970.7043039999999</v>
      </c>
      <c r="BL1403" s="36">
        <v>64755.966666666667</v>
      </c>
      <c r="BM1403" s="36">
        <v>9344.6175809750493</v>
      </c>
      <c r="BN1403" s="36">
        <v>49600.3</v>
      </c>
      <c r="BO1403" s="36">
        <v>74400.5</v>
      </c>
      <c r="BP1403" s="36">
        <v>7843.0975122999998</v>
      </c>
      <c r="BQ1403" s="36">
        <v>21.649358919047625</v>
      </c>
      <c r="BR1403" s="36">
        <v>7827.7891037999998</v>
      </c>
      <c r="BS1403" s="36">
        <v>7858.4059207999999</v>
      </c>
      <c r="BT1403" s="36">
        <v>2128.7689474999997</v>
      </c>
      <c r="BU1403" s="36">
        <v>254.04420984135459</v>
      </c>
      <c r="BV1403" s="36">
        <v>1949.1325639999998</v>
      </c>
      <c r="BW1403" s="36">
        <v>2308.4053309999999</v>
      </c>
      <c r="BX1403" s="36">
        <v>73539.375000000015</v>
      </c>
      <c r="BY1403" s="36">
        <v>12874.524339407586</v>
      </c>
      <c r="BZ1403" s="36">
        <v>49600.3</v>
      </c>
      <c r="CA1403" s="36">
        <v>99200.7</v>
      </c>
      <c r="CB1403" s="36"/>
      <c r="CC1403" s="40">
        <v>28.196000000000002</v>
      </c>
      <c r="CD1403" s="40">
        <v>57.582999999999998</v>
      </c>
      <c r="CE1403" s="40">
        <v>28.295000000000002</v>
      </c>
    </row>
    <row r="1404" spans="1:83">
      <c r="A1404" s="13" t="s">
        <v>601</v>
      </c>
      <c r="B1404" s="13">
        <v>5</v>
      </c>
      <c r="C1404" s="13">
        <v>1</v>
      </c>
      <c r="D1404" s="13" t="s">
        <v>34</v>
      </c>
      <c r="E1404" s="35" t="s">
        <v>551</v>
      </c>
      <c r="F1404" s="13"/>
      <c r="G1404" s="36"/>
      <c r="H1404" s="13"/>
      <c r="I1404" s="37">
        <v>22</v>
      </c>
      <c r="J1404" s="37" t="s">
        <v>70</v>
      </c>
      <c r="K1404" s="38">
        <v>43598</v>
      </c>
      <c r="L1404" s="39">
        <v>0.60763888888888895</v>
      </c>
      <c r="M1404" s="37" t="s">
        <v>39</v>
      </c>
      <c r="N1404" s="37" t="s">
        <v>539</v>
      </c>
      <c r="O1404" s="37" t="s">
        <v>188</v>
      </c>
      <c r="P1404" s="37" t="s">
        <v>188</v>
      </c>
      <c r="Q1404" s="37">
        <v>4</v>
      </c>
      <c r="R1404" s="13" t="s">
        <v>43</v>
      </c>
      <c r="S1404" s="13" t="s">
        <v>44</v>
      </c>
      <c r="T1404" s="13" t="s">
        <v>42</v>
      </c>
      <c r="U1404" s="13" t="s">
        <v>52</v>
      </c>
      <c r="V1404" s="13" t="s">
        <v>42</v>
      </c>
      <c r="W1404" s="13" t="s">
        <v>66</v>
      </c>
      <c r="X1404" s="13" t="s">
        <v>76</v>
      </c>
      <c r="Y1404" s="13" t="s">
        <v>41</v>
      </c>
      <c r="Z1404" s="13" t="s">
        <v>41</v>
      </c>
      <c r="AA1404" s="13"/>
      <c r="AB1404" s="13">
        <v>-1</v>
      </c>
      <c r="AC1404" s="13">
        <v>1</v>
      </c>
      <c r="AD1404" s="13" t="s">
        <v>42</v>
      </c>
      <c r="AE1404" s="13">
        <v>0</v>
      </c>
      <c r="AF1404" s="13" t="s">
        <v>42</v>
      </c>
      <c r="AG1404" s="13">
        <v>0</v>
      </c>
      <c r="AH1404" s="46" t="str">
        <f t="shared" si="44"/>
        <v>0</v>
      </c>
      <c r="AI1404" s="46" t="s">
        <v>77</v>
      </c>
      <c r="AJ1404" s="46" t="str">
        <f t="shared" si="45"/>
        <v>0</v>
      </c>
      <c r="AK1404" s="13" t="s">
        <v>41</v>
      </c>
      <c r="AL1404" s="13" t="s">
        <v>41</v>
      </c>
      <c r="AN1404" s="13">
        <v>101.31965006729475</v>
      </c>
      <c r="AO1404" s="13">
        <v>117.34261838440112</v>
      </c>
      <c r="AP1404" s="13">
        <v>125.13020833333333</v>
      </c>
      <c r="AQ1404" s="13">
        <v>148.05555555555554</v>
      </c>
      <c r="AR1404" s="36">
        <v>3409.3168335</v>
      </c>
      <c r="AS1404" s="36">
        <v>289.26101084305566</v>
      </c>
      <c r="AT1404" s="36">
        <v>3204.7784111999999</v>
      </c>
      <c r="AU1404" s="36">
        <v>3613.8552558000001</v>
      </c>
      <c r="AV1404" s="36">
        <v>1245.5806835000001</v>
      </c>
      <c r="AW1404" s="36">
        <v>32.658161559771038</v>
      </c>
      <c r="AX1404" s="36">
        <v>1222.4878760000001</v>
      </c>
      <c r="AY1404" s="36">
        <v>1268.673491</v>
      </c>
      <c r="AZ1404" s="36">
        <v>33066.9</v>
      </c>
      <c r="BA1404" s="36" t="s">
        <v>50</v>
      </c>
      <c r="BB1404" s="36">
        <v>33066.9</v>
      </c>
      <c r="BC1404" s="36">
        <v>33066.9</v>
      </c>
      <c r="BD1404" s="36">
        <v>3675.3977114999998</v>
      </c>
      <c r="BE1404" s="36">
        <v>87.034175512685238</v>
      </c>
      <c r="BF1404" s="36">
        <v>3613.8552558000001</v>
      </c>
      <c r="BG1404" s="36">
        <v>3736.9401671999999</v>
      </c>
      <c r="BH1404" s="36">
        <v>1285.9826674999999</v>
      </c>
      <c r="BI1404" s="36">
        <v>24.478872159809548</v>
      </c>
      <c r="BJ1404" s="36">
        <v>1268.673491</v>
      </c>
      <c r="BK1404" s="36">
        <v>1303.2918439999999</v>
      </c>
      <c r="BL1404" s="36">
        <v>35363.199999999997</v>
      </c>
      <c r="BM1404" s="36">
        <v>1668.5546248175383</v>
      </c>
      <c r="BN1404" s="36">
        <v>33066.9</v>
      </c>
      <c r="BO1404" s="36">
        <v>37200.199999999997</v>
      </c>
      <c r="BP1404" s="36">
        <v>5736.1305883000005</v>
      </c>
      <c r="BQ1404" s="36">
        <v>3001.3505583113688</v>
      </c>
      <c r="BR1404" s="36">
        <v>3613.8552558000001</v>
      </c>
      <c r="BS1404" s="36">
        <v>7858.4059207999999</v>
      </c>
      <c r="BT1404" s="36">
        <v>1608.9030275</v>
      </c>
      <c r="BU1404" s="36">
        <v>481.15722483821162</v>
      </c>
      <c r="BV1404" s="36">
        <v>1268.673491</v>
      </c>
      <c r="BW1404" s="36">
        <v>1949.1325639999998</v>
      </c>
      <c r="BX1404" s="36">
        <v>38836.356249999997</v>
      </c>
      <c r="BY1404" s="36">
        <v>4275.3930300373568</v>
      </c>
      <c r="BZ1404" s="36">
        <v>33066.9</v>
      </c>
      <c r="CA1404" s="36">
        <v>49600.3</v>
      </c>
      <c r="CB1404" s="36"/>
      <c r="CC1404" s="40">
        <v>28.122</v>
      </c>
      <c r="CD1404" s="40">
        <v>55.809000000000005</v>
      </c>
      <c r="CE1404" s="40">
        <v>28.071999999999999</v>
      </c>
    </row>
    <row r="1405" spans="1:83">
      <c r="A1405" s="13" t="s">
        <v>601</v>
      </c>
      <c r="B1405" s="13">
        <v>5</v>
      </c>
      <c r="C1405" s="13">
        <v>1</v>
      </c>
      <c r="D1405" s="13" t="s">
        <v>34</v>
      </c>
      <c r="E1405" s="35" t="s">
        <v>551</v>
      </c>
      <c r="F1405" s="13"/>
      <c r="G1405" s="36"/>
      <c r="H1405" s="13"/>
      <c r="I1405" s="37">
        <v>22</v>
      </c>
      <c r="J1405" s="37" t="s">
        <v>70</v>
      </c>
      <c r="K1405" s="38">
        <v>43598</v>
      </c>
      <c r="L1405" s="39">
        <v>0.61805555555555558</v>
      </c>
      <c r="M1405" s="37" t="s">
        <v>39</v>
      </c>
      <c r="N1405" s="37" t="s">
        <v>539</v>
      </c>
      <c r="O1405" s="37" t="s">
        <v>188</v>
      </c>
      <c r="P1405" s="37" t="s">
        <v>188</v>
      </c>
      <c r="Q1405" s="37">
        <v>5</v>
      </c>
      <c r="R1405" s="13" t="s">
        <v>43</v>
      </c>
      <c r="S1405" s="13" t="s">
        <v>44</v>
      </c>
      <c r="T1405" s="13" t="s">
        <v>42</v>
      </c>
      <c r="U1405" s="13" t="s">
        <v>52</v>
      </c>
      <c r="V1405" s="13" t="s">
        <v>42</v>
      </c>
      <c r="W1405" s="13" t="s">
        <v>66</v>
      </c>
      <c r="X1405" s="13" t="s">
        <v>76</v>
      </c>
      <c r="Y1405" s="13" t="s">
        <v>41</v>
      </c>
      <c r="Z1405" s="13" t="s">
        <v>41</v>
      </c>
      <c r="AA1405" s="13"/>
      <c r="AB1405" s="13">
        <v>-1</v>
      </c>
      <c r="AC1405" s="13">
        <v>1</v>
      </c>
      <c r="AD1405" s="13" t="s">
        <v>42</v>
      </c>
      <c r="AE1405" s="13">
        <v>0</v>
      </c>
      <c r="AF1405" s="13" t="s">
        <v>42</v>
      </c>
      <c r="AG1405" s="13">
        <v>0</v>
      </c>
      <c r="AH1405" s="46" t="str">
        <f t="shared" si="44"/>
        <v>0</v>
      </c>
      <c r="AI1405" s="46" t="s">
        <v>77</v>
      </c>
      <c r="AJ1405" s="46" t="str">
        <f t="shared" si="45"/>
        <v>0</v>
      </c>
      <c r="AK1405" s="13" t="s">
        <v>41</v>
      </c>
      <c r="AL1405" s="13" t="s">
        <v>41</v>
      </c>
      <c r="AN1405" s="13">
        <v>101.31965006729475</v>
      </c>
      <c r="AO1405" s="13">
        <v>117.34261838440112</v>
      </c>
      <c r="AP1405" s="13">
        <v>125.13020833333333</v>
      </c>
      <c r="AQ1405" s="13">
        <v>148.05555555555554</v>
      </c>
      <c r="AR1405" s="36">
        <v>3212.1879650999999</v>
      </c>
      <c r="AS1405" s="36">
        <v>2447.2071771059423</v>
      </c>
      <c r="AT1405" s="36">
        <v>1481.7511752</v>
      </c>
      <c r="AU1405" s="36">
        <v>4942.6247549999998</v>
      </c>
      <c r="AV1405" s="36">
        <v>1411.8828349999999</v>
      </c>
      <c r="AW1405" s="36">
        <v>56.336871685989934</v>
      </c>
      <c r="AX1405" s="36">
        <v>1372.0466510000001</v>
      </c>
      <c r="AY1405" s="36">
        <v>1451.7190189999999</v>
      </c>
      <c r="AZ1405" s="36">
        <v>58555.925000000003</v>
      </c>
      <c r="BA1405" s="36" t="s">
        <v>50</v>
      </c>
      <c r="BB1405" s="36">
        <v>49600.3</v>
      </c>
      <c r="BC1405" s="36">
        <v>71644.899999999994</v>
      </c>
      <c r="BD1405" s="36">
        <v>4094.7004653999998</v>
      </c>
      <c r="BE1405" s="36">
        <v>1199.1460302178923</v>
      </c>
      <c r="BF1405" s="36">
        <v>3246.7761757999997</v>
      </c>
      <c r="BG1405" s="36">
        <v>4942.6247549999998</v>
      </c>
      <c r="BH1405" s="36">
        <v>1262.405035</v>
      </c>
      <c r="BI1405" s="36">
        <v>155.05666034770309</v>
      </c>
      <c r="BJ1405" s="36">
        <v>1152.7634189999999</v>
      </c>
      <c r="BK1405" s="36">
        <v>1372.0466510000001</v>
      </c>
      <c r="BL1405" s="36">
        <v>46615.133333333331</v>
      </c>
      <c r="BM1405" s="36">
        <v>2812.3800153369521</v>
      </c>
      <c r="BN1405" s="36">
        <v>42711.4</v>
      </c>
      <c r="BO1405" s="36">
        <v>49600.3</v>
      </c>
      <c r="BP1405" s="36">
        <v>4278.2400054</v>
      </c>
      <c r="BQ1405" s="36">
        <v>939.58192351817206</v>
      </c>
      <c r="BR1405" s="36">
        <v>3613.8552558000001</v>
      </c>
      <c r="BS1405" s="36">
        <v>4942.6247549999998</v>
      </c>
      <c r="BT1405" s="36">
        <v>1320.3600710000001</v>
      </c>
      <c r="BU1405" s="36">
        <v>73.09586242868204</v>
      </c>
      <c r="BV1405" s="36">
        <v>1268.673491</v>
      </c>
      <c r="BW1405" s="36">
        <v>1372.0466510000001</v>
      </c>
      <c r="BX1405" s="36">
        <v>39955.825000000004</v>
      </c>
      <c r="BY1405" s="36">
        <v>6078.9357149092675</v>
      </c>
      <c r="BZ1405" s="36">
        <v>33066.9</v>
      </c>
      <c r="CA1405" s="36">
        <v>49600.3</v>
      </c>
      <c r="CB1405" s="36"/>
      <c r="CC1405" s="40">
        <v>27.824999999999999</v>
      </c>
      <c r="CD1405" s="40">
        <v>55.923999999999999</v>
      </c>
      <c r="CE1405" s="40">
        <v>27.628</v>
      </c>
    </row>
    <row r="1406" spans="1:83">
      <c r="A1406" s="13" t="s">
        <v>601</v>
      </c>
      <c r="B1406" s="13">
        <v>5</v>
      </c>
      <c r="C1406" s="13">
        <v>2</v>
      </c>
      <c r="D1406" s="13" t="s">
        <v>101</v>
      </c>
      <c r="E1406" s="35" t="s">
        <v>552</v>
      </c>
      <c r="F1406" s="13"/>
      <c r="G1406" s="36"/>
      <c r="H1406" s="13"/>
      <c r="I1406" s="37">
        <v>22</v>
      </c>
      <c r="J1406" s="37" t="s">
        <v>38</v>
      </c>
      <c r="K1406" s="38">
        <v>43598</v>
      </c>
      <c r="L1406" s="39">
        <v>0.57847222222222217</v>
      </c>
      <c r="M1406" s="37" t="s">
        <v>39</v>
      </c>
      <c r="N1406" s="37" t="s">
        <v>188</v>
      </c>
      <c r="O1406" s="37" t="s">
        <v>188</v>
      </c>
      <c r="P1406" s="37" t="s">
        <v>188</v>
      </c>
      <c r="Q1406" s="37">
        <v>1</v>
      </c>
      <c r="R1406" s="13" t="s">
        <v>55</v>
      </c>
      <c r="S1406" s="13" t="s">
        <v>44</v>
      </c>
      <c r="T1406" s="13" t="s">
        <v>42</v>
      </c>
      <c r="U1406" s="13" t="s">
        <v>45</v>
      </c>
      <c r="V1406" s="13" t="s">
        <v>42</v>
      </c>
      <c r="W1406" s="13" t="s">
        <v>46</v>
      </c>
      <c r="X1406" s="13" t="s">
        <v>53</v>
      </c>
      <c r="Y1406" s="13" t="s">
        <v>41</v>
      </c>
      <c r="Z1406" s="13" t="s">
        <v>42</v>
      </c>
      <c r="AA1406" s="13"/>
      <c r="AB1406" s="13">
        <v>0</v>
      </c>
      <c r="AC1406" s="13">
        <v>1</v>
      </c>
      <c r="AD1406" s="13" t="s">
        <v>42</v>
      </c>
      <c r="AE1406" s="13">
        <v>1</v>
      </c>
      <c r="AF1406" s="13" t="s">
        <v>42</v>
      </c>
      <c r="AG1406" s="13" t="s">
        <v>48</v>
      </c>
      <c r="AH1406" s="46">
        <f t="shared" si="44"/>
        <v>1</v>
      </c>
      <c r="AI1406" s="46" t="s">
        <v>54</v>
      </c>
      <c r="AJ1406" s="46" t="str">
        <f t="shared" si="45"/>
        <v>-2</v>
      </c>
      <c r="AK1406" s="13" t="s">
        <v>41</v>
      </c>
      <c r="AL1406" s="13" t="s">
        <v>42</v>
      </c>
      <c r="AN1406" s="13">
        <v>101.31965006729475</v>
      </c>
      <c r="AO1406" s="13">
        <v>117.34261838440112</v>
      </c>
      <c r="AP1406" s="13">
        <v>125.13020833333333</v>
      </c>
      <c r="AQ1406" s="13">
        <v>148.05555555555554</v>
      </c>
      <c r="AR1406" s="36">
        <v>348.211885</v>
      </c>
      <c r="AS1406" s="36">
        <v>39.404248044750695</v>
      </c>
      <c r="AT1406" s="36">
        <v>320.34887400000002</v>
      </c>
      <c r="AU1406" s="36">
        <v>376.07489599999997</v>
      </c>
      <c r="AV1406" s="36">
        <v>342.99206455000001</v>
      </c>
      <c r="AW1406" s="36">
        <v>8.1637075242205555</v>
      </c>
      <c r="AX1406" s="36">
        <v>337.21945160000001</v>
      </c>
      <c r="AY1406" s="36">
        <v>348.7646775</v>
      </c>
      <c r="AZ1406" s="36">
        <v>62000.4</v>
      </c>
      <c r="BA1406" s="36" t="s">
        <v>50</v>
      </c>
      <c r="BB1406" s="36">
        <v>57867</v>
      </c>
      <c r="BC1406" s="36">
        <v>66133.8</v>
      </c>
      <c r="BD1406" s="36">
        <v>329.44843700000001</v>
      </c>
      <c r="BE1406" s="36">
        <v>12.868725406268393</v>
      </c>
      <c r="BF1406" s="36">
        <v>320.34887400000002</v>
      </c>
      <c r="BG1406" s="36">
        <v>338.548</v>
      </c>
      <c r="BH1406" s="36">
        <v>342.99206455000001</v>
      </c>
      <c r="BI1406" s="36">
        <v>8.1637075242205555</v>
      </c>
      <c r="BJ1406" s="36">
        <v>337.21945160000001</v>
      </c>
      <c r="BK1406" s="36">
        <v>348.7646775</v>
      </c>
      <c r="BL1406" s="36">
        <v>89096.916666666672</v>
      </c>
      <c r="BM1406" s="36">
        <v>15749.420045883167</v>
      </c>
      <c r="BN1406" s="36">
        <v>66133.8</v>
      </c>
      <c r="BO1406" s="36">
        <v>110223</v>
      </c>
      <c r="BP1406" s="36" t="e">
        <v>#REF!</v>
      </c>
      <c r="BQ1406" s="36" t="e">
        <v>#REF!</v>
      </c>
      <c r="BR1406" s="36" t="e">
        <v>#REF!</v>
      </c>
      <c r="BS1406" s="36" t="e">
        <v>#REF!</v>
      </c>
      <c r="BT1406" s="36" t="e">
        <v>#REF!</v>
      </c>
      <c r="BU1406" s="36" t="e">
        <v>#REF!</v>
      </c>
      <c r="BV1406" s="36" t="e">
        <v>#REF!</v>
      </c>
      <c r="BW1406" s="36" t="e">
        <v>#REF!</v>
      </c>
      <c r="BX1406" s="36">
        <v>98856.225000000006</v>
      </c>
      <c r="BY1406" s="36">
        <v>26177.941403517561</v>
      </c>
      <c r="BZ1406" s="36">
        <v>66133.8</v>
      </c>
      <c r="CA1406" s="36">
        <v>154312.1</v>
      </c>
      <c r="CB1406" s="36"/>
      <c r="CC1406" s="40">
        <v>27.995249999999999</v>
      </c>
      <c r="CD1406" s="40">
        <v>57.662999999999997</v>
      </c>
      <c r="CE1406" s="40">
        <v>28.276250000000005</v>
      </c>
    </row>
    <row r="1407" spans="1:83">
      <c r="A1407" s="13" t="s">
        <v>601</v>
      </c>
      <c r="B1407" s="13">
        <v>5</v>
      </c>
      <c r="C1407" s="13">
        <v>2</v>
      </c>
      <c r="D1407" s="13" t="s">
        <v>101</v>
      </c>
      <c r="E1407" s="35" t="s">
        <v>552</v>
      </c>
      <c r="F1407" s="13"/>
      <c r="G1407" s="36"/>
      <c r="H1407" s="13"/>
      <c r="I1407" s="37">
        <v>22</v>
      </c>
      <c r="J1407" s="37" t="s">
        <v>38</v>
      </c>
      <c r="K1407" s="38">
        <v>43598</v>
      </c>
      <c r="L1407" s="39">
        <v>0.58680555555555558</v>
      </c>
      <c r="M1407" s="37" t="s">
        <v>39</v>
      </c>
      <c r="N1407" s="37" t="s">
        <v>188</v>
      </c>
      <c r="O1407" s="37" t="s">
        <v>188</v>
      </c>
      <c r="P1407" s="37" t="s">
        <v>188</v>
      </c>
      <c r="Q1407" s="37">
        <v>2</v>
      </c>
      <c r="R1407" s="13" t="s">
        <v>62</v>
      </c>
      <c r="S1407" s="13" t="s">
        <v>44</v>
      </c>
      <c r="T1407" s="13" t="s">
        <v>42</v>
      </c>
      <c r="U1407" s="13" t="s">
        <v>45</v>
      </c>
      <c r="V1407" s="13" t="s">
        <v>42</v>
      </c>
      <c r="W1407" s="13" t="s">
        <v>66</v>
      </c>
      <c r="X1407" s="13" t="s">
        <v>47</v>
      </c>
      <c r="Y1407" s="13" t="s">
        <v>41</v>
      </c>
      <c r="Z1407" s="13" t="s">
        <v>42</v>
      </c>
      <c r="AA1407" s="13"/>
      <c r="AB1407" s="13">
        <v>1</v>
      </c>
      <c r="AC1407" s="13">
        <v>1</v>
      </c>
      <c r="AD1407" s="13" t="s">
        <v>42</v>
      </c>
      <c r="AE1407" s="13">
        <v>1</v>
      </c>
      <c r="AF1407" s="13" t="s">
        <v>42</v>
      </c>
      <c r="AG1407" s="13">
        <v>0</v>
      </c>
      <c r="AH1407" s="46" t="str">
        <f t="shared" si="44"/>
        <v>0</v>
      </c>
      <c r="AI1407" s="46" t="s">
        <v>49</v>
      </c>
      <c r="AJ1407" s="46" t="str">
        <f t="shared" si="45"/>
        <v>-1</v>
      </c>
      <c r="AK1407" s="13" t="s">
        <v>41</v>
      </c>
      <c r="AL1407" s="13" t="s">
        <v>42</v>
      </c>
      <c r="AN1407" s="13">
        <v>101.31965006729475</v>
      </c>
      <c r="AO1407" s="13">
        <v>117.34261838440112</v>
      </c>
      <c r="AP1407" s="13">
        <v>125.13020833333333</v>
      </c>
      <c r="AQ1407" s="13">
        <v>148.05555555555554</v>
      </c>
      <c r="AR1407" s="36">
        <v>315.82604500000002</v>
      </c>
      <c r="AS1407" s="36">
        <v>6.396246112094345</v>
      </c>
      <c r="AT1407" s="36">
        <v>311.30321600000002</v>
      </c>
      <c r="AU1407" s="36">
        <v>320.34887400000002</v>
      </c>
      <c r="AV1407" s="36">
        <v>331.33455550000002</v>
      </c>
      <c r="AW1407" s="36">
        <v>40.755067221448762</v>
      </c>
      <c r="AX1407" s="36">
        <v>302.51637110000001</v>
      </c>
      <c r="AY1407" s="36">
        <v>360.15273990000003</v>
      </c>
      <c r="AZ1407" s="36">
        <v>83356.125</v>
      </c>
      <c r="BA1407" s="36" t="s">
        <v>50</v>
      </c>
      <c r="BB1407" s="36">
        <v>74400.5</v>
      </c>
      <c r="BC1407" s="36">
        <v>99200.7</v>
      </c>
      <c r="BD1407" s="36">
        <v>329.44843700000001</v>
      </c>
      <c r="BE1407" s="36">
        <v>12.868725406268393</v>
      </c>
      <c r="BF1407" s="36">
        <v>320.34887400000002</v>
      </c>
      <c r="BG1407" s="36">
        <v>338.548</v>
      </c>
      <c r="BH1407" s="36">
        <v>302.51637110000001</v>
      </c>
      <c r="BI1407" s="36">
        <v>0</v>
      </c>
      <c r="BJ1407" s="36">
        <v>302.51637110000001</v>
      </c>
      <c r="BK1407" s="36">
        <v>302.51637110000001</v>
      </c>
      <c r="BL1407" s="36">
        <v>72104.183333333334</v>
      </c>
      <c r="BM1407" s="36">
        <v>4056.1039347712317</v>
      </c>
      <c r="BN1407" s="36">
        <v>66133.8</v>
      </c>
      <c r="BO1407" s="36">
        <v>77156.100000000006</v>
      </c>
      <c r="BP1407" s="36">
        <v>324.90914900000001</v>
      </c>
      <c r="BQ1407" s="36">
        <v>6.4492027531509519</v>
      </c>
      <c r="BR1407" s="36">
        <v>320.34887400000002</v>
      </c>
      <c r="BS1407" s="36">
        <v>329.469424</v>
      </c>
      <c r="BT1407" s="36">
        <v>325.64052430000004</v>
      </c>
      <c r="BU1407" s="36">
        <v>32.702491073833201</v>
      </c>
      <c r="BV1407" s="36">
        <v>302.51637110000001</v>
      </c>
      <c r="BW1407" s="36">
        <v>348.7646775</v>
      </c>
      <c r="BX1407" s="36">
        <v>70783.8</v>
      </c>
      <c r="BY1407" s="36">
        <v>13601.092433036367</v>
      </c>
      <c r="BZ1407" s="36">
        <v>57867</v>
      </c>
      <c r="CA1407" s="36">
        <v>110223</v>
      </c>
      <c r="CB1407" s="36"/>
      <c r="CC1407" s="40">
        <v>28.023</v>
      </c>
      <c r="CD1407" s="40">
        <v>57.651000000000003</v>
      </c>
      <c r="CE1407" s="40">
        <v>28.196000000000002</v>
      </c>
    </row>
    <row r="1408" spans="1:83">
      <c r="A1408" s="13" t="s">
        <v>601</v>
      </c>
      <c r="B1408" s="13">
        <v>5</v>
      </c>
      <c r="C1408" s="13">
        <v>2</v>
      </c>
      <c r="D1408" s="13" t="s">
        <v>101</v>
      </c>
      <c r="E1408" s="35" t="s">
        <v>552</v>
      </c>
      <c r="F1408" s="13"/>
      <c r="G1408" s="36"/>
      <c r="H1408" s="13"/>
      <c r="I1408" s="37">
        <v>22</v>
      </c>
      <c r="J1408" s="37" t="s">
        <v>38</v>
      </c>
      <c r="K1408" s="38">
        <v>43598</v>
      </c>
      <c r="L1408" s="39">
        <v>0.59722222222222221</v>
      </c>
      <c r="M1408" s="37" t="s">
        <v>39</v>
      </c>
      <c r="N1408" s="37" t="s">
        <v>188</v>
      </c>
      <c r="O1408" s="37" t="s">
        <v>188</v>
      </c>
      <c r="P1408" s="37" t="s">
        <v>188</v>
      </c>
      <c r="Q1408" s="37">
        <v>3</v>
      </c>
      <c r="R1408" s="13" t="s">
        <v>43</v>
      </c>
      <c r="S1408" s="13" t="s">
        <v>63</v>
      </c>
      <c r="T1408" s="13" t="s">
        <v>42</v>
      </c>
      <c r="U1408" s="13" t="s">
        <v>52</v>
      </c>
      <c r="V1408" s="13" t="s">
        <v>42</v>
      </c>
      <c r="W1408" s="13" t="s">
        <v>66</v>
      </c>
      <c r="X1408" s="13" t="s">
        <v>76</v>
      </c>
      <c r="Y1408" s="13" t="s">
        <v>41</v>
      </c>
      <c r="Z1408" s="13" t="s">
        <v>41</v>
      </c>
      <c r="AA1408" s="13"/>
      <c r="AB1408" s="13">
        <v>-1</v>
      </c>
      <c r="AC1408" s="13">
        <v>0</v>
      </c>
      <c r="AD1408" s="13" t="s">
        <v>42</v>
      </c>
      <c r="AE1408" s="13">
        <v>0</v>
      </c>
      <c r="AF1408" s="13" t="s">
        <v>42</v>
      </c>
      <c r="AG1408" s="13">
        <v>0</v>
      </c>
      <c r="AH1408" s="46" t="str">
        <f t="shared" si="44"/>
        <v>0</v>
      </c>
      <c r="AI1408" s="46" t="s">
        <v>77</v>
      </c>
      <c r="AJ1408" s="46" t="str">
        <f t="shared" si="45"/>
        <v>0</v>
      </c>
      <c r="AK1408" s="13" t="s">
        <v>41</v>
      </c>
      <c r="AL1408" s="13" t="s">
        <v>41</v>
      </c>
      <c r="AN1408" s="13">
        <v>101.31965006729475</v>
      </c>
      <c r="AO1408" s="13">
        <v>117.34261838440112</v>
      </c>
      <c r="AP1408" s="13">
        <v>125.13020833333333</v>
      </c>
      <c r="AQ1408" s="13">
        <v>148.05555555555554</v>
      </c>
      <c r="AR1408" s="36">
        <v>293.436576</v>
      </c>
      <c r="AS1408" s="36">
        <v>0</v>
      </c>
      <c r="AT1408" s="36">
        <v>293.436576</v>
      </c>
      <c r="AU1408" s="36">
        <v>293.436576</v>
      </c>
      <c r="AV1408" s="36">
        <v>244.60057749999999</v>
      </c>
      <c r="AW1408" s="36">
        <v>0</v>
      </c>
      <c r="AX1408" s="36">
        <v>244.60057749999999</v>
      </c>
      <c r="AY1408" s="36">
        <v>244.60057749999999</v>
      </c>
      <c r="AZ1408" s="36">
        <v>44433.625</v>
      </c>
      <c r="BA1408" s="36" t="s">
        <v>50</v>
      </c>
      <c r="BB1408" s="36">
        <v>39955.800000000003</v>
      </c>
      <c r="BC1408" s="36">
        <v>49600.3</v>
      </c>
      <c r="BD1408" s="36">
        <v>311.45299999999997</v>
      </c>
      <c r="BE1408" s="36">
        <v>25.479071166264127</v>
      </c>
      <c r="BF1408" s="36">
        <v>293.436576</v>
      </c>
      <c r="BG1408" s="36">
        <v>329.469424</v>
      </c>
      <c r="BH1408" s="36">
        <v>262.03615794999996</v>
      </c>
      <c r="BI1408" s="36">
        <v>24.657634340237195</v>
      </c>
      <c r="BJ1408" s="36">
        <v>244.60057749999999</v>
      </c>
      <c r="BK1408" s="36">
        <v>279.47173839999999</v>
      </c>
      <c r="BL1408" s="36">
        <v>64755.966666666667</v>
      </c>
      <c r="BM1408" s="36">
        <v>9344.6175809750493</v>
      </c>
      <c r="BN1408" s="36">
        <v>49600.3</v>
      </c>
      <c r="BO1408" s="36">
        <v>74400.5</v>
      </c>
      <c r="BP1408" s="36">
        <v>306.89272500000004</v>
      </c>
      <c r="BQ1408" s="36">
        <v>19.029868413113174</v>
      </c>
      <c r="BR1408" s="36">
        <v>293.436576</v>
      </c>
      <c r="BS1408" s="36">
        <v>320.34887400000002</v>
      </c>
      <c r="BT1408" s="36">
        <v>273.5584743</v>
      </c>
      <c r="BU1408" s="36">
        <v>40.952650392360667</v>
      </c>
      <c r="BV1408" s="36">
        <v>244.60057749999999</v>
      </c>
      <c r="BW1408" s="36">
        <v>302.51637110000001</v>
      </c>
      <c r="BX1408" s="36">
        <v>73539.375000000015</v>
      </c>
      <c r="BY1408" s="36">
        <v>12874.524339407586</v>
      </c>
      <c r="BZ1408" s="36">
        <v>49600.3</v>
      </c>
      <c r="CA1408" s="36">
        <v>99200.7</v>
      </c>
      <c r="CB1408" s="36"/>
      <c r="CC1408" s="40">
        <v>28.196000000000002</v>
      </c>
      <c r="CD1408" s="40">
        <v>57.582999999999998</v>
      </c>
      <c r="CE1408" s="40">
        <v>28.295000000000002</v>
      </c>
    </row>
    <row r="1409" spans="1:83">
      <c r="A1409" s="13" t="s">
        <v>601</v>
      </c>
      <c r="B1409" s="13">
        <v>5</v>
      </c>
      <c r="C1409" s="13">
        <v>2</v>
      </c>
      <c r="D1409" s="13" t="s">
        <v>101</v>
      </c>
      <c r="E1409" s="35" t="s">
        <v>552</v>
      </c>
      <c r="F1409" s="13"/>
      <c r="G1409" s="36"/>
      <c r="H1409" s="13"/>
      <c r="I1409" s="37">
        <v>22</v>
      </c>
      <c r="J1409" s="37" t="s">
        <v>38</v>
      </c>
      <c r="K1409" s="38">
        <v>43598</v>
      </c>
      <c r="L1409" s="39">
        <v>0.60763888888888895</v>
      </c>
      <c r="M1409" s="37" t="s">
        <v>39</v>
      </c>
      <c r="N1409" s="37" t="s">
        <v>188</v>
      </c>
      <c r="O1409" s="37" t="s">
        <v>188</v>
      </c>
      <c r="P1409" s="37" t="s">
        <v>188</v>
      </c>
      <c r="Q1409" s="37">
        <v>4</v>
      </c>
      <c r="R1409" s="13" t="s">
        <v>62</v>
      </c>
      <c r="S1409" s="13" t="s">
        <v>44</v>
      </c>
      <c r="T1409" s="13" t="s">
        <v>42</v>
      </c>
      <c r="U1409" s="13" t="s">
        <v>52</v>
      </c>
      <c r="V1409" s="13" t="s">
        <v>42</v>
      </c>
      <c r="W1409" s="13" t="s">
        <v>66</v>
      </c>
      <c r="X1409" s="13" t="s">
        <v>47</v>
      </c>
      <c r="Y1409" s="13" t="s">
        <v>41</v>
      </c>
      <c r="Z1409" s="13" t="s">
        <v>41</v>
      </c>
      <c r="AA1409" s="13"/>
      <c r="AB1409" s="13">
        <v>1</v>
      </c>
      <c r="AC1409" s="13">
        <v>1</v>
      </c>
      <c r="AD1409" s="13" t="s">
        <v>42</v>
      </c>
      <c r="AE1409" s="13">
        <v>0</v>
      </c>
      <c r="AF1409" s="13" t="s">
        <v>42</v>
      </c>
      <c r="AG1409" s="13">
        <v>0</v>
      </c>
      <c r="AH1409" s="46" t="str">
        <f t="shared" si="44"/>
        <v>0</v>
      </c>
      <c r="AI1409" s="46" t="s">
        <v>49</v>
      </c>
      <c r="AJ1409" s="46" t="str">
        <f t="shared" si="45"/>
        <v>-1</v>
      </c>
      <c r="AK1409" s="13" t="s">
        <v>41</v>
      </c>
      <c r="AL1409" s="13" t="s">
        <v>41</v>
      </c>
      <c r="AN1409" s="13">
        <v>101.31965006729475</v>
      </c>
      <c r="AO1409" s="13">
        <v>117.34261838440112</v>
      </c>
      <c r="AP1409" s="13">
        <v>125.13020833333333</v>
      </c>
      <c r="AQ1409" s="13">
        <v>148.05555555555554</v>
      </c>
      <c r="AR1409" s="36">
        <v>245.96424900000002</v>
      </c>
      <c r="AS1409" s="36">
        <v>5.9732633208699317</v>
      </c>
      <c r="AT1409" s="36">
        <v>241.74051400000002</v>
      </c>
      <c r="AU1409" s="36">
        <v>250.18798400000003</v>
      </c>
      <c r="AV1409" s="36">
        <v>168.84642015</v>
      </c>
      <c r="AW1409" s="36">
        <v>8.2826588654294131</v>
      </c>
      <c r="AX1409" s="36">
        <v>162.98969589999999</v>
      </c>
      <c r="AY1409" s="36">
        <v>174.70314440000001</v>
      </c>
      <c r="AZ1409" s="36">
        <v>33066.9</v>
      </c>
      <c r="BA1409" s="36" t="s">
        <v>50</v>
      </c>
      <c r="BB1409" s="36">
        <v>33066.9</v>
      </c>
      <c r="BC1409" s="36">
        <v>33066.9</v>
      </c>
      <c r="BD1409" s="36">
        <v>258.747792</v>
      </c>
      <c r="BE1409" s="36">
        <v>12.105396564909684</v>
      </c>
      <c r="BF1409" s="36">
        <v>250.18798400000003</v>
      </c>
      <c r="BG1409" s="36">
        <v>267.30759999999998</v>
      </c>
      <c r="BH1409" s="36">
        <v>180.55425174999999</v>
      </c>
      <c r="BI1409" s="36">
        <v>8.2747153692708899</v>
      </c>
      <c r="BJ1409" s="36">
        <v>174.70314440000001</v>
      </c>
      <c r="BK1409" s="36">
        <v>186.4053591</v>
      </c>
      <c r="BL1409" s="36">
        <v>35363.199999999997</v>
      </c>
      <c r="BM1409" s="36">
        <v>1668.5546248175383</v>
      </c>
      <c r="BN1409" s="36">
        <v>33066.9</v>
      </c>
      <c r="BO1409" s="36">
        <v>37200.199999999997</v>
      </c>
      <c r="BP1409" s="36">
        <v>271.81227999999999</v>
      </c>
      <c r="BQ1409" s="36">
        <v>30.581372679970251</v>
      </c>
      <c r="BR1409" s="36">
        <v>250.18798400000003</v>
      </c>
      <c r="BS1409" s="36">
        <v>293.436576</v>
      </c>
      <c r="BT1409" s="36">
        <v>209.65186095000001</v>
      </c>
      <c r="BU1409" s="36">
        <v>49.424948932543003</v>
      </c>
      <c r="BV1409" s="36">
        <v>174.70314440000001</v>
      </c>
      <c r="BW1409" s="36">
        <v>244.60057749999999</v>
      </c>
      <c r="BX1409" s="36">
        <v>38836.356249999997</v>
      </c>
      <c r="BY1409" s="36">
        <v>4275.3930300373568</v>
      </c>
      <c r="BZ1409" s="36">
        <v>33066.9</v>
      </c>
      <c r="CA1409" s="36">
        <v>49600.3</v>
      </c>
      <c r="CB1409" s="36"/>
      <c r="CC1409" s="40">
        <v>28.122</v>
      </c>
      <c r="CD1409" s="40">
        <v>55.809000000000005</v>
      </c>
      <c r="CE1409" s="40">
        <v>28.071999999999999</v>
      </c>
    </row>
    <row r="1410" spans="1:83">
      <c r="A1410" s="13" t="s">
        <v>601</v>
      </c>
      <c r="B1410" s="13">
        <v>5</v>
      </c>
      <c r="C1410" s="13">
        <v>2</v>
      </c>
      <c r="D1410" s="13" t="s">
        <v>101</v>
      </c>
      <c r="E1410" s="35" t="s">
        <v>552</v>
      </c>
      <c r="F1410" s="13"/>
      <c r="G1410" s="36"/>
      <c r="H1410" s="13"/>
      <c r="I1410" s="37">
        <v>22</v>
      </c>
      <c r="J1410" s="37" t="s">
        <v>38</v>
      </c>
      <c r="K1410" s="38">
        <v>43598</v>
      </c>
      <c r="L1410" s="39">
        <v>0.61805555555555558</v>
      </c>
      <c r="M1410" s="37" t="s">
        <v>39</v>
      </c>
      <c r="N1410" s="37" t="s">
        <v>188</v>
      </c>
      <c r="O1410" s="37" t="s">
        <v>188</v>
      </c>
      <c r="P1410" s="37" t="s">
        <v>188</v>
      </c>
      <c r="Q1410" s="37">
        <v>5</v>
      </c>
      <c r="R1410" s="13" t="s">
        <v>55</v>
      </c>
      <c r="S1410" s="13" t="s">
        <v>44</v>
      </c>
      <c r="T1410" s="13" t="s">
        <v>42</v>
      </c>
      <c r="U1410" s="13" t="s">
        <v>52</v>
      </c>
      <c r="V1410" s="13" t="s">
        <v>42</v>
      </c>
      <c r="W1410" s="13" t="s">
        <v>66</v>
      </c>
      <c r="X1410" s="13" t="s">
        <v>76</v>
      </c>
      <c r="Y1410" s="13" t="s">
        <v>41</v>
      </c>
      <c r="Z1410" s="13" t="s">
        <v>41</v>
      </c>
      <c r="AA1410" s="13"/>
      <c r="AB1410" s="13">
        <v>0</v>
      </c>
      <c r="AC1410" s="13">
        <v>1</v>
      </c>
      <c r="AD1410" s="13" t="s">
        <v>42</v>
      </c>
      <c r="AE1410" s="13">
        <v>0</v>
      </c>
      <c r="AF1410" s="13" t="s">
        <v>42</v>
      </c>
      <c r="AG1410" s="13">
        <v>0</v>
      </c>
      <c r="AH1410" s="46" t="str">
        <f t="shared" si="44"/>
        <v>0</v>
      </c>
      <c r="AI1410" s="46" t="s">
        <v>77</v>
      </c>
      <c r="AJ1410" s="46" t="str">
        <f t="shared" si="45"/>
        <v>0</v>
      </c>
      <c r="AK1410" s="13" t="s">
        <v>41</v>
      </c>
      <c r="AL1410" s="13" t="s">
        <v>41</v>
      </c>
      <c r="AN1410" s="13">
        <v>101.31965006729475</v>
      </c>
      <c r="AO1410" s="13">
        <v>117.34261838440112</v>
      </c>
      <c r="AP1410" s="13">
        <v>125.13020833333333</v>
      </c>
      <c r="AQ1410" s="13">
        <v>148.05555555555554</v>
      </c>
      <c r="AR1410" s="36">
        <v>311.45299999999997</v>
      </c>
      <c r="AS1410" s="36">
        <v>25.479071166264127</v>
      </c>
      <c r="AT1410" s="36">
        <v>293.436576</v>
      </c>
      <c r="AU1410" s="36">
        <v>329.469424</v>
      </c>
      <c r="AV1410" s="36">
        <v>203.828767</v>
      </c>
      <c r="AW1410" s="36">
        <v>41.189850493480378</v>
      </c>
      <c r="AX1410" s="36">
        <v>174.70314440000001</v>
      </c>
      <c r="AY1410" s="36">
        <v>232.95438959999998</v>
      </c>
      <c r="AZ1410" s="36">
        <v>58555.925000000003</v>
      </c>
      <c r="BA1410" s="36" t="s">
        <v>50</v>
      </c>
      <c r="BB1410" s="36">
        <v>49600.3</v>
      </c>
      <c r="BC1410" s="36">
        <v>71644.899999999994</v>
      </c>
      <c r="BD1410" s="36">
        <v>263.40225600000002</v>
      </c>
      <c r="BE1410" s="36">
        <v>42.474942680653299</v>
      </c>
      <c r="BF1410" s="36">
        <v>233.36793600000001</v>
      </c>
      <c r="BG1410" s="36">
        <v>293.436576</v>
      </c>
      <c r="BH1410" s="36">
        <v>162.98407900000001</v>
      </c>
      <c r="BI1410" s="36">
        <v>16.573261227017309</v>
      </c>
      <c r="BJ1410" s="36">
        <v>151.26501359999997</v>
      </c>
      <c r="BK1410" s="36">
        <v>174.70314440000001</v>
      </c>
      <c r="BL1410" s="36">
        <v>46615.133333333331</v>
      </c>
      <c r="BM1410" s="36">
        <v>2812.3800153369521</v>
      </c>
      <c r="BN1410" s="36">
        <v>42711.4</v>
      </c>
      <c r="BO1410" s="36">
        <v>49600.3</v>
      </c>
      <c r="BP1410" s="36">
        <v>271.81227999999999</v>
      </c>
      <c r="BQ1410" s="36">
        <v>30.581372679970251</v>
      </c>
      <c r="BR1410" s="36">
        <v>250.18798400000003</v>
      </c>
      <c r="BS1410" s="36">
        <v>293.436576</v>
      </c>
      <c r="BT1410" s="36">
        <v>174.70314440000001</v>
      </c>
      <c r="BU1410" s="36">
        <v>0</v>
      </c>
      <c r="BV1410" s="36">
        <v>174.70314440000001</v>
      </c>
      <c r="BW1410" s="36">
        <v>174.70314440000001</v>
      </c>
      <c r="BX1410" s="36">
        <v>39955.825000000004</v>
      </c>
      <c r="BY1410" s="36">
        <v>6078.9357149092675</v>
      </c>
      <c r="BZ1410" s="36">
        <v>33066.9</v>
      </c>
      <c r="CA1410" s="36">
        <v>49600.3</v>
      </c>
      <c r="CB1410" s="36"/>
      <c r="CC1410" s="40">
        <v>27.824999999999999</v>
      </c>
      <c r="CD1410" s="40">
        <v>55.923999999999999</v>
      </c>
      <c r="CE1410" s="40">
        <v>27.628</v>
      </c>
    </row>
    <row r="1411" spans="1:83">
      <c r="A1411" s="13" t="s">
        <v>601</v>
      </c>
      <c r="B1411" s="13">
        <v>5</v>
      </c>
      <c r="C1411" s="13">
        <v>3</v>
      </c>
      <c r="D1411" s="13" t="s">
        <v>58</v>
      </c>
      <c r="E1411" s="35" t="s">
        <v>553</v>
      </c>
      <c r="F1411" s="13"/>
      <c r="G1411" s="36"/>
      <c r="H1411" s="13"/>
      <c r="I1411" s="37">
        <v>20</v>
      </c>
      <c r="J1411" s="37" t="s">
        <v>38</v>
      </c>
      <c r="K1411" s="38">
        <v>43598</v>
      </c>
      <c r="L1411" s="39">
        <v>0.57847222222222217</v>
      </c>
      <c r="M1411" s="37" t="s">
        <v>39</v>
      </c>
      <c r="N1411" s="37" t="s">
        <v>190</v>
      </c>
      <c r="O1411" s="37" t="s">
        <v>190</v>
      </c>
      <c r="P1411" s="37" t="s">
        <v>190</v>
      </c>
      <c r="Q1411" s="37">
        <v>1</v>
      </c>
      <c r="R1411" s="13" t="s">
        <v>84</v>
      </c>
      <c r="S1411" s="13" t="s">
        <v>44</v>
      </c>
      <c r="T1411" s="13" t="s">
        <v>41</v>
      </c>
      <c r="U1411" s="13" t="s">
        <v>52</v>
      </c>
      <c r="V1411" s="13" t="s">
        <v>42</v>
      </c>
      <c r="W1411" s="13" t="s">
        <v>46</v>
      </c>
      <c r="X1411" s="13" t="s">
        <v>47</v>
      </c>
      <c r="Y1411" s="13" t="s">
        <v>41</v>
      </c>
      <c r="Z1411" s="13" t="s">
        <v>41</v>
      </c>
      <c r="AA1411" s="13"/>
      <c r="AB1411" s="13">
        <v>-2</v>
      </c>
      <c r="AC1411" s="13">
        <v>1</v>
      </c>
      <c r="AD1411" s="13" t="s">
        <v>41</v>
      </c>
      <c r="AE1411" s="13">
        <v>0</v>
      </c>
      <c r="AF1411" s="13" t="s">
        <v>42</v>
      </c>
      <c r="AG1411" s="13" t="s">
        <v>48</v>
      </c>
      <c r="AH1411" s="46">
        <f t="shared" si="44"/>
        <v>1</v>
      </c>
      <c r="AI1411" s="46" t="s">
        <v>49</v>
      </c>
      <c r="AJ1411" s="46" t="str">
        <f t="shared" si="45"/>
        <v>-1</v>
      </c>
      <c r="AK1411" s="13" t="s">
        <v>41</v>
      </c>
      <c r="AL1411" s="13" t="s">
        <v>41</v>
      </c>
      <c r="AN1411" s="13">
        <v>101.31965006729475</v>
      </c>
      <c r="AO1411" s="13">
        <v>117.34261838440112</v>
      </c>
      <c r="AP1411" s="13">
        <v>125.13020833333333</v>
      </c>
      <c r="AQ1411" s="13">
        <v>148.05555555555554</v>
      </c>
      <c r="AR1411" s="36">
        <v>166.19133349999998</v>
      </c>
      <c r="AS1411" s="36">
        <v>8.926378119876647</v>
      </c>
      <c r="AT1411" s="36">
        <v>159.87943099999998</v>
      </c>
      <c r="AU1411" s="36">
        <v>172.50323599999999</v>
      </c>
      <c r="AV1411" s="36">
        <v>194.66252449999999</v>
      </c>
      <c r="AW1411" s="36">
        <v>5.3076743143407565</v>
      </c>
      <c r="AX1411" s="36">
        <v>190.90943199999998</v>
      </c>
      <c r="AY1411" s="36">
        <v>198.415617</v>
      </c>
      <c r="AZ1411" s="36">
        <v>62000.4</v>
      </c>
      <c r="BA1411" s="36" t="s">
        <v>50</v>
      </c>
      <c r="BB1411" s="36">
        <v>57867</v>
      </c>
      <c r="BC1411" s="36">
        <v>66133.8</v>
      </c>
      <c r="BD1411" s="36">
        <v>185.0099735</v>
      </c>
      <c r="BE1411" s="36">
        <v>35.539954033293235</v>
      </c>
      <c r="BF1411" s="36">
        <v>159.87943099999998</v>
      </c>
      <c r="BG1411" s="36">
        <v>210.14051599999999</v>
      </c>
      <c r="BH1411" s="36">
        <v>198.38647849999998</v>
      </c>
      <c r="BI1411" s="36">
        <v>10.574140566794282</v>
      </c>
      <c r="BJ1411" s="36">
        <v>190.90943199999998</v>
      </c>
      <c r="BK1411" s="36">
        <v>205.86352499999998</v>
      </c>
      <c r="BL1411" s="36">
        <v>89096.916666666672</v>
      </c>
      <c r="BM1411" s="36">
        <v>15749.420045883167</v>
      </c>
      <c r="BN1411" s="36">
        <v>66133.8</v>
      </c>
      <c r="BO1411" s="36">
        <v>110223</v>
      </c>
      <c r="BP1411" s="36" t="e">
        <v>#REF!</v>
      </c>
      <c r="BQ1411" s="36" t="e">
        <v>#REF!</v>
      </c>
      <c r="BR1411" s="36" t="e">
        <v>#REF!</v>
      </c>
      <c r="BS1411" s="36" t="e">
        <v>#REF!</v>
      </c>
      <c r="BT1411" s="36" t="e">
        <v>#REF!</v>
      </c>
      <c r="BU1411" s="36" t="e">
        <v>#REF!</v>
      </c>
      <c r="BV1411" s="36" t="e">
        <v>#REF!</v>
      </c>
      <c r="BW1411" s="36" t="e">
        <v>#REF!</v>
      </c>
      <c r="BX1411" s="36">
        <v>98856.225000000006</v>
      </c>
      <c r="BY1411" s="36">
        <v>26177.941403517561</v>
      </c>
      <c r="BZ1411" s="36">
        <v>66133.8</v>
      </c>
      <c r="CA1411" s="36">
        <v>154312.1</v>
      </c>
      <c r="CB1411" s="36"/>
      <c r="CC1411" s="40">
        <v>27.995249999999999</v>
      </c>
      <c r="CD1411" s="40">
        <v>57.662999999999997</v>
      </c>
      <c r="CE1411" s="40">
        <v>28.276250000000005</v>
      </c>
    </row>
    <row r="1412" spans="1:83">
      <c r="A1412" s="13" t="s">
        <v>601</v>
      </c>
      <c r="B1412" s="13">
        <v>5</v>
      </c>
      <c r="C1412" s="13">
        <v>3</v>
      </c>
      <c r="D1412" s="13" t="s">
        <v>58</v>
      </c>
      <c r="E1412" s="35" t="s">
        <v>553</v>
      </c>
      <c r="F1412" s="13"/>
      <c r="G1412" s="36"/>
      <c r="H1412" s="13"/>
      <c r="I1412" s="37">
        <v>20</v>
      </c>
      <c r="J1412" s="37" t="s">
        <v>38</v>
      </c>
      <c r="K1412" s="38">
        <v>43598</v>
      </c>
      <c r="L1412" s="39">
        <v>0.58680555555555558</v>
      </c>
      <c r="M1412" s="37" t="s">
        <v>39</v>
      </c>
      <c r="N1412" s="37" t="s">
        <v>190</v>
      </c>
      <c r="O1412" s="37" t="s">
        <v>190</v>
      </c>
      <c r="P1412" s="37" t="s">
        <v>190</v>
      </c>
      <c r="Q1412" s="37">
        <v>2</v>
      </c>
      <c r="R1412" s="13" t="s">
        <v>43</v>
      </c>
      <c r="S1412" s="13" t="s">
        <v>44</v>
      </c>
      <c r="T1412" s="13" t="s">
        <v>41</v>
      </c>
      <c r="U1412" s="13" t="s">
        <v>45</v>
      </c>
      <c r="V1412" s="13" t="s">
        <v>42</v>
      </c>
      <c r="W1412" s="13" t="s">
        <v>66</v>
      </c>
      <c r="X1412" s="13" t="s">
        <v>76</v>
      </c>
      <c r="Y1412" s="13" t="s">
        <v>41</v>
      </c>
      <c r="Z1412" s="13" t="s">
        <v>41</v>
      </c>
      <c r="AA1412" s="13"/>
      <c r="AB1412" s="13">
        <v>-1</v>
      </c>
      <c r="AC1412" s="13">
        <v>1</v>
      </c>
      <c r="AD1412" s="13" t="s">
        <v>41</v>
      </c>
      <c r="AE1412" s="13">
        <v>1</v>
      </c>
      <c r="AF1412" s="13" t="s">
        <v>42</v>
      </c>
      <c r="AG1412" s="13">
        <v>0</v>
      </c>
      <c r="AH1412" s="46" t="str">
        <f t="shared" si="44"/>
        <v>0</v>
      </c>
      <c r="AI1412" s="46" t="s">
        <v>77</v>
      </c>
      <c r="AJ1412" s="46" t="str">
        <f t="shared" si="45"/>
        <v>0</v>
      </c>
      <c r="AK1412" s="13" t="s">
        <v>41</v>
      </c>
      <c r="AL1412" s="13" t="s">
        <v>41</v>
      </c>
      <c r="AN1412" s="13">
        <v>101.31965006729475</v>
      </c>
      <c r="AO1412" s="13">
        <v>117.34261838440112</v>
      </c>
      <c r="AP1412" s="13">
        <v>125.13020833333333</v>
      </c>
      <c r="AQ1412" s="13">
        <v>148.05555555555554</v>
      </c>
      <c r="AR1412" s="36">
        <v>178.69182999999998</v>
      </c>
      <c r="AS1412" s="36">
        <v>44.475158260013032</v>
      </c>
      <c r="AT1412" s="36">
        <v>147.243144</v>
      </c>
      <c r="AU1412" s="36">
        <v>210.14051599999999</v>
      </c>
      <c r="AV1412" s="36">
        <v>190.928155</v>
      </c>
      <c r="AW1412" s="36">
        <v>10.588870308153171</v>
      </c>
      <c r="AX1412" s="36">
        <v>183.44069300000001</v>
      </c>
      <c r="AY1412" s="36">
        <v>198.415617</v>
      </c>
      <c r="AZ1412" s="36">
        <v>83356.125</v>
      </c>
      <c r="BA1412" s="36" t="s">
        <v>50</v>
      </c>
      <c r="BB1412" s="36">
        <v>74400.5</v>
      </c>
      <c r="BC1412" s="36">
        <v>99200.7</v>
      </c>
      <c r="BD1412" s="36">
        <v>140.91875949999999</v>
      </c>
      <c r="BE1412" s="36">
        <v>8.9440303335621962</v>
      </c>
      <c r="BF1412" s="36">
        <v>134.59437499999999</v>
      </c>
      <c r="BG1412" s="36">
        <v>147.243144</v>
      </c>
      <c r="BH1412" s="36">
        <v>179.72504650000002</v>
      </c>
      <c r="BI1412" s="36">
        <v>5.2547176732841301</v>
      </c>
      <c r="BJ1412" s="36">
        <v>176.0094</v>
      </c>
      <c r="BK1412" s="36">
        <v>183.44069300000001</v>
      </c>
      <c r="BL1412" s="36">
        <v>72104.183333333334</v>
      </c>
      <c r="BM1412" s="36">
        <v>4056.1039347712317</v>
      </c>
      <c r="BN1412" s="36">
        <v>66133.8</v>
      </c>
      <c r="BO1412" s="36">
        <v>77156.100000000006</v>
      </c>
      <c r="BP1412" s="36">
        <v>159.87318999999999</v>
      </c>
      <c r="BQ1412" s="36">
        <v>17.861582346596052</v>
      </c>
      <c r="BR1412" s="36">
        <v>147.243144</v>
      </c>
      <c r="BS1412" s="36">
        <v>172.50323599999999</v>
      </c>
      <c r="BT1412" s="36">
        <v>190.928155</v>
      </c>
      <c r="BU1412" s="36">
        <v>10.588870308153171</v>
      </c>
      <c r="BV1412" s="36">
        <v>183.44069300000001</v>
      </c>
      <c r="BW1412" s="36">
        <v>198.415617</v>
      </c>
      <c r="BX1412" s="36">
        <v>70783.8</v>
      </c>
      <c r="BY1412" s="36">
        <v>13601.092433036367</v>
      </c>
      <c r="BZ1412" s="36">
        <v>57867</v>
      </c>
      <c r="CA1412" s="36">
        <v>110223</v>
      </c>
      <c r="CB1412" s="36"/>
      <c r="CC1412" s="40">
        <v>28.023</v>
      </c>
      <c r="CD1412" s="40">
        <v>57.651000000000003</v>
      </c>
      <c r="CE1412" s="40">
        <v>28.196000000000002</v>
      </c>
    </row>
    <row r="1413" spans="1:83">
      <c r="A1413" s="13" t="s">
        <v>601</v>
      </c>
      <c r="B1413" s="13">
        <v>5</v>
      </c>
      <c r="C1413" s="13">
        <v>3</v>
      </c>
      <c r="D1413" s="13" t="s">
        <v>58</v>
      </c>
      <c r="E1413" s="35" t="s">
        <v>553</v>
      </c>
      <c r="F1413" s="13"/>
      <c r="G1413" s="36"/>
      <c r="H1413" s="13"/>
      <c r="I1413" s="37">
        <v>20</v>
      </c>
      <c r="J1413" s="37" t="s">
        <v>38</v>
      </c>
      <c r="K1413" s="38">
        <v>43598</v>
      </c>
      <c r="L1413" s="39">
        <v>0.59722222222222221</v>
      </c>
      <c r="M1413" s="37" t="s">
        <v>39</v>
      </c>
      <c r="N1413" s="37" t="s">
        <v>190</v>
      </c>
      <c r="O1413" s="37" t="s">
        <v>190</v>
      </c>
      <c r="P1413" s="37" t="s">
        <v>190</v>
      </c>
      <c r="Q1413" s="37">
        <v>3</v>
      </c>
      <c r="R1413" s="13" t="s">
        <v>43</v>
      </c>
      <c r="S1413" s="13" t="s">
        <v>56</v>
      </c>
      <c r="T1413" s="13" t="s">
        <v>41</v>
      </c>
      <c r="U1413" s="13" t="s">
        <v>45</v>
      </c>
      <c r="V1413" s="13" t="s">
        <v>42</v>
      </c>
      <c r="W1413" s="13" t="s">
        <v>66</v>
      </c>
      <c r="X1413" s="13" t="s">
        <v>47</v>
      </c>
      <c r="Y1413" s="13" t="s">
        <v>41</v>
      </c>
      <c r="Z1413" s="13" t="s">
        <v>41</v>
      </c>
      <c r="AA1413" s="13"/>
      <c r="AB1413" s="13">
        <v>-1</v>
      </c>
      <c r="AC1413" s="13">
        <v>2</v>
      </c>
      <c r="AD1413" s="13" t="s">
        <v>41</v>
      </c>
      <c r="AE1413" s="13">
        <v>1</v>
      </c>
      <c r="AF1413" s="13" t="s">
        <v>42</v>
      </c>
      <c r="AG1413" s="13">
        <v>0</v>
      </c>
      <c r="AH1413" s="46" t="str">
        <f t="shared" si="44"/>
        <v>0</v>
      </c>
      <c r="AI1413" s="46" t="s">
        <v>49</v>
      </c>
      <c r="AJ1413" s="46" t="str">
        <f t="shared" si="45"/>
        <v>-1</v>
      </c>
      <c r="AK1413" s="13" t="s">
        <v>41</v>
      </c>
      <c r="AL1413" s="13" t="s">
        <v>41</v>
      </c>
      <c r="AN1413" s="13">
        <v>101.31965006729475</v>
      </c>
      <c r="AO1413" s="13">
        <v>117.34261838440112</v>
      </c>
      <c r="AP1413" s="13">
        <v>125.13020833333333</v>
      </c>
      <c r="AQ1413" s="13">
        <v>148.05555555555554</v>
      </c>
      <c r="AR1413" s="36">
        <v>128.33151999999998</v>
      </c>
      <c r="AS1413" s="36">
        <v>26.745075147300692</v>
      </c>
      <c r="AT1413" s="36">
        <v>109.41989599999998</v>
      </c>
      <c r="AU1413" s="36">
        <v>147.243144</v>
      </c>
      <c r="AV1413" s="36">
        <v>168.61555300000001</v>
      </c>
      <c r="AW1413" s="36">
        <v>0</v>
      </c>
      <c r="AX1413" s="36">
        <v>168.61555300000001</v>
      </c>
      <c r="AY1413" s="36">
        <v>168.61555300000001</v>
      </c>
      <c r="AZ1413" s="36">
        <v>44433.625</v>
      </c>
      <c r="BA1413" s="36" t="s">
        <v>50</v>
      </c>
      <c r="BB1413" s="36">
        <v>39955.800000000003</v>
      </c>
      <c r="BC1413" s="36">
        <v>49600.3</v>
      </c>
      <c r="BD1413" s="36">
        <v>147.243144</v>
      </c>
      <c r="BE1413" s="36">
        <v>0</v>
      </c>
      <c r="BF1413" s="36">
        <v>147.243144</v>
      </c>
      <c r="BG1413" s="36">
        <v>147.243144</v>
      </c>
      <c r="BH1413" s="36">
        <v>172.3124765</v>
      </c>
      <c r="BI1413" s="36">
        <v>5.2282393527558062</v>
      </c>
      <c r="BJ1413" s="36">
        <v>168.61555300000001</v>
      </c>
      <c r="BK1413" s="36">
        <v>176.0094</v>
      </c>
      <c r="BL1413" s="36">
        <v>64755.966666666667</v>
      </c>
      <c r="BM1413" s="36">
        <v>9344.6175809750493</v>
      </c>
      <c r="BN1413" s="36">
        <v>49600.3</v>
      </c>
      <c r="BO1413" s="36">
        <v>74400.5</v>
      </c>
      <c r="BP1413" s="36">
        <v>147.243144</v>
      </c>
      <c r="BQ1413" s="36">
        <v>0</v>
      </c>
      <c r="BR1413" s="36">
        <v>147.243144</v>
      </c>
      <c r="BS1413" s="36">
        <v>147.243144</v>
      </c>
      <c r="BT1413" s="36">
        <v>176.02812299999999</v>
      </c>
      <c r="BU1413" s="36">
        <v>10.482957026039937</v>
      </c>
      <c r="BV1413" s="36">
        <v>168.61555300000001</v>
      </c>
      <c r="BW1413" s="36">
        <v>183.44069300000001</v>
      </c>
      <c r="BX1413" s="36">
        <v>73539.375000000015</v>
      </c>
      <c r="BY1413" s="36">
        <v>12874.524339407586</v>
      </c>
      <c r="BZ1413" s="36">
        <v>49600.3</v>
      </c>
      <c r="CA1413" s="36">
        <v>99200.7</v>
      </c>
      <c r="CB1413" s="36"/>
      <c r="CC1413" s="40">
        <v>28.196000000000002</v>
      </c>
      <c r="CD1413" s="40">
        <v>57.582999999999998</v>
      </c>
      <c r="CE1413" s="40">
        <v>28.295000000000002</v>
      </c>
    </row>
    <row r="1414" spans="1:83">
      <c r="A1414" s="13" t="s">
        <v>601</v>
      </c>
      <c r="B1414" s="13">
        <v>5</v>
      </c>
      <c r="C1414" s="13">
        <v>3</v>
      </c>
      <c r="D1414" s="13" t="s">
        <v>58</v>
      </c>
      <c r="E1414" s="35" t="s">
        <v>553</v>
      </c>
      <c r="F1414" s="13"/>
      <c r="G1414" s="36"/>
      <c r="H1414" s="13"/>
      <c r="I1414" s="37">
        <v>20</v>
      </c>
      <c r="J1414" s="37" t="s">
        <v>38</v>
      </c>
      <c r="K1414" s="38">
        <v>43598</v>
      </c>
      <c r="L1414" s="39">
        <v>0.60763888888888895</v>
      </c>
      <c r="M1414" s="37" t="s">
        <v>39</v>
      </c>
      <c r="N1414" s="37" t="s">
        <v>190</v>
      </c>
      <c r="O1414" s="37" t="s">
        <v>190</v>
      </c>
      <c r="P1414" s="37" t="s">
        <v>190</v>
      </c>
      <c r="Q1414" s="37">
        <v>4</v>
      </c>
      <c r="R1414" s="13" t="s">
        <v>84</v>
      </c>
      <c r="S1414" s="13" t="s">
        <v>56</v>
      </c>
      <c r="T1414" s="13" t="s">
        <v>41</v>
      </c>
      <c r="U1414" s="13" t="s">
        <v>45</v>
      </c>
      <c r="V1414" s="13" t="s">
        <v>42</v>
      </c>
      <c r="W1414" s="13" t="s">
        <v>81</v>
      </c>
      <c r="X1414" s="13" t="s">
        <v>53</v>
      </c>
      <c r="Y1414" s="13" t="s">
        <v>41</v>
      </c>
      <c r="Z1414" s="13" t="s">
        <v>41</v>
      </c>
      <c r="AA1414" s="13"/>
      <c r="AB1414" s="13">
        <v>-2</v>
      </c>
      <c r="AC1414" s="13">
        <v>2</v>
      </c>
      <c r="AD1414" s="13" t="s">
        <v>41</v>
      </c>
      <c r="AE1414" s="13" t="s">
        <v>57</v>
      </c>
      <c r="AF1414" s="13" t="s">
        <v>42</v>
      </c>
      <c r="AG1414" s="13" t="s">
        <v>82</v>
      </c>
      <c r="AH1414" s="46">
        <f t="shared" si="44"/>
        <v>2</v>
      </c>
      <c r="AI1414" s="46" t="s">
        <v>54</v>
      </c>
      <c r="AJ1414" s="46" t="str">
        <f t="shared" si="45"/>
        <v>-2</v>
      </c>
      <c r="AK1414" s="13" t="s">
        <v>41</v>
      </c>
      <c r="AL1414" s="13" t="s">
        <v>41</v>
      </c>
      <c r="AN1414" s="13">
        <v>101.31965006729475</v>
      </c>
      <c r="AO1414" s="13">
        <v>117.34261838440112</v>
      </c>
      <c r="AP1414" s="13">
        <v>125.13020833333333</v>
      </c>
      <c r="AQ1414" s="13">
        <v>148.05555555555554</v>
      </c>
      <c r="AR1414" s="36">
        <v>77.679789499999998</v>
      </c>
      <c r="AS1414" s="36">
        <v>8.9880491449046218</v>
      </c>
      <c r="AT1414" s="36">
        <v>71.32427899999999</v>
      </c>
      <c r="AU1414" s="36">
        <v>84.035300000000007</v>
      </c>
      <c r="AV1414" s="36">
        <v>150.3916165</v>
      </c>
      <c r="AW1414" s="36">
        <v>5.1491395597851364</v>
      </c>
      <c r="AX1414" s="36">
        <v>146.75062500000001</v>
      </c>
      <c r="AY1414" s="36">
        <v>154.03260799999998</v>
      </c>
      <c r="AZ1414" s="36">
        <v>33066.9</v>
      </c>
      <c r="BA1414" s="36" t="s">
        <v>50</v>
      </c>
      <c r="BB1414" s="36">
        <v>33066.9</v>
      </c>
      <c r="BC1414" s="36">
        <v>33066.9</v>
      </c>
      <c r="BD1414" s="36">
        <v>84.035300000000007</v>
      </c>
      <c r="BE1414" s="36">
        <v>0</v>
      </c>
      <c r="BF1414" s="36">
        <v>84.035300000000007</v>
      </c>
      <c r="BG1414" s="36">
        <v>84.035300000000007</v>
      </c>
      <c r="BH1414" s="36">
        <v>154.03260799999998</v>
      </c>
      <c r="BI1414" s="36">
        <v>0</v>
      </c>
      <c r="BJ1414" s="36">
        <v>154.03260799999998</v>
      </c>
      <c r="BK1414" s="36">
        <v>154.03260799999998</v>
      </c>
      <c r="BL1414" s="36">
        <v>35363.199999999997</v>
      </c>
      <c r="BM1414" s="36">
        <v>1668.5546248175383</v>
      </c>
      <c r="BN1414" s="36">
        <v>33066.9</v>
      </c>
      <c r="BO1414" s="36">
        <v>37200.199999999997</v>
      </c>
      <c r="BP1414" s="36">
        <v>115.639222</v>
      </c>
      <c r="BQ1414" s="36">
        <v>44.694695116581428</v>
      </c>
      <c r="BR1414" s="36">
        <v>84.035300000000007</v>
      </c>
      <c r="BS1414" s="36">
        <v>147.243144</v>
      </c>
      <c r="BT1414" s="36">
        <v>161.32408049999998</v>
      </c>
      <c r="BU1414" s="36">
        <v>10.311699299170474</v>
      </c>
      <c r="BV1414" s="36">
        <v>154.03260799999998</v>
      </c>
      <c r="BW1414" s="36">
        <v>168.61555300000001</v>
      </c>
      <c r="BX1414" s="36">
        <v>38836.356249999997</v>
      </c>
      <c r="BY1414" s="36">
        <v>4275.3930300373568</v>
      </c>
      <c r="BZ1414" s="36">
        <v>33066.9</v>
      </c>
      <c r="CA1414" s="36">
        <v>49600.3</v>
      </c>
      <c r="CB1414" s="36"/>
      <c r="CC1414" s="40">
        <v>28.122</v>
      </c>
      <c r="CD1414" s="40">
        <v>55.809000000000005</v>
      </c>
      <c r="CE1414" s="40">
        <v>28.071999999999999</v>
      </c>
    </row>
    <row r="1415" spans="1:83">
      <c r="A1415" s="13" t="s">
        <v>601</v>
      </c>
      <c r="B1415" s="13">
        <v>5</v>
      </c>
      <c r="C1415" s="13">
        <v>3</v>
      </c>
      <c r="D1415" s="13" t="s">
        <v>58</v>
      </c>
      <c r="E1415" s="35" t="s">
        <v>553</v>
      </c>
      <c r="F1415" s="13"/>
      <c r="G1415" s="36"/>
      <c r="H1415" s="13"/>
      <c r="I1415" s="37">
        <v>20</v>
      </c>
      <c r="J1415" s="37" t="s">
        <v>38</v>
      </c>
      <c r="K1415" s="38">
        <v>43598</v>
      </c>
      <c r="L1415" s="39">
        <v>0.61805555555555558</v>
      </c>
      <c r="M1415" s="37" t="s">
        <v>39</v>
      </c>
      <c r="N1415" s="37" t="s">
        <v>190</v>
      </c>
      <c r="O1415" s="37" t="s">
        <v>190</v>
      </c>
      <c r="P1415" s="37" t="s">
        <v>190</v>
      </c>
      <c r="Q1415" s="37">
        <v>5</v>
      </c>
      <c r="R1415" s="13" t="s">
        <v>84</v>
      </c>
      <c r="S1415" s="13" t="s">
        <v>56</v>
      </c>
      <c r="T1415" s="13" t="s">
        <v>41</v>
      </c>
      <c r="U1415" s="13" t="s">
        <v>45</v>
      </c>
      <c r="V1415" s="13" t="s">
        <v>42</v>
      </c>
      <c r="W1415" s="13" t="s">
        <v>66</v>
      </c>
      <c r="X1415" s="13" t="s">
        <v>76</v>
      </c>
      <c r="Y1415" s="13" t="s">
        <v>41</v>
      </c>
      <c r="Z1415" s="13" t="s">
        <v>41</v>
      </c>
      <c r="AA1415" s="13"/>
      <c r="AB1415" s="13">
        <v>-2</v>
      </c>
      <c r="AC1415" s="13">
        <v>2</v>
      </c>
      <c r="AD1415" s="13" t="s">
        <v>41</v>
      </c>
      <c r="AE1415" s="13">
        <v>1</v>
      </c>
      <c r="AF1415" s="13" t="s">
        <v>42</v>
      </c>
      <c r="AG1415" s="13">
        <v>0</v>
      </c>
      <c r="AH1415" s="46" t="str">
        <f t="shared" si="44"/>
        <v>0</v>
      </c>
      <c r="AI1415" s="46" t="s">
        <v>77</v>
      </c>
      <c r="AJ1415" s="46" t="str">
        <f t="shared" si="45"/>
        <v>0</v>
      </c>
      <c r="AK1415" s="13" t="s">
        <v>41</v>
      </c>
      <c r="AL1415" s="13" t="s">
        <v>41</v>
      </c>
      <c r="AN1415" s="13">
        <v>101.31965006729475</v>
      </c>
      <c r="AO1415" s="13">
        <v>117.34261838440112</v>
      </c>
      <c r="AP1415" s="13">
        <v>125.13020833333333</v>
      </c>
      <c r="AQ1415" s="13">
        <v>148.05555555555554</v>
      </c>
      <c r="AR1415" s="36">
        <v>84.02905899999999</v>
      </c>
      <c r="AS1415" s="36">
        <v>17.96727218296655</v>
      </c>
      <c r="AT1415" s="36">
        <v>71.32427899999999</v>
      </c>
      <c r="AU1415" s="36">
        <v>96.733839000000003</v>
      </c>
      <c r="AV1415" s="36">
        <v>161.32408049999998</v>
      </c>
      <c r="AW1415" s="36">
        <v>10.311699299170474</v>
      </c>
      <c r="AX1415" s="36">
        <v>154.03260799999998</v>
      </c>
      <c r="AY1415" s="36">
        <v>168.61555300000001</v>
      </c>
      <c r="AZ1415" s="36">
        <v>58555.925000000003</v>
      </c>
      <c r="BA1415" s="36" t="s">
        <v>50</v>
      </c>
      <c r="BB1415" s="36">
        <v>49600.3</v>
      </c>
      <c r="BC1415" s="36">
        <v>71644.899999999994</v>
      </c>
      <c r="BD1415" s="36">
        <v>71.32427899999999</v>
      </c>
      <c r="BE1415" s="36">
        <v>0</v>
      </c>
      <c r="BF1415" s="36">
        <v>71.32427899999999</v>
      </c>
      <c r="BG1415" s="36">
        <v>71.32427899999999</v>
      </c>
      <c r="BH1415" s="36">
        <v>150.3916165</v>
      </c>
      <c r="BI1415" s="36">
        <v>5.1491395597851364</v>
      </c>
      <c r="BJ1415" s="36">
        <v>146.75062500000001</v>
      </c>
      <c r="BK1415" s="36">
        <v>154.03260799999998</v>
      </c>
      <c r="BL1415" s="36">
        <v>46615.133333333331</v>
      </c>
      <c r="BM1415" s="36">
        <v>2812.3800153369521</v>
      </c>
      <c r="BN1415" s="36">
        <v>42711.4</v>
      </c>
      <c r="BO1415" s="36">
        <v>49600.3</v>
      </c>
      <c r="BP1415" s="36">
        <v>77.679789499999998</v>
      </c>
      <c r="BQ1415" s="36">
        <v>8.9880491449046218</v>
      </c>
      <c r="BR1415" s="36">
        <v>71.32427899999999</v>
      </c>
      <c r="BS1415" s="36">
        <v>84.035300000000007</v>
      </c>
      <c r="BT1415" s="36">
        <v>154.03260799999998</v>
      </c>
      <c r="BU1415" s="36">
        <v>0</v>
      </c>
      <c r="BV1415" s="36">
        <v>154.03260799999998</v>
      </c>
      <c r="BW1415" s="36">
        <v>154.03260799999998</v>
      </c>
      <c r="BX1415" s="36">
        <v>39955.825000000004</v>
      </c>
      <c r="BY1415" s="36">
        <v>6078.9357149092675</v>
      </c>
      <c r="BZ1415" s="36">
        <v>33066.9</v>
      </c>
      <c r="CA1415" s="36">
        <v>49600.3</v>
      </c>
      <c r="CB1415" s="36"/>
      <c r="CC1415" s="40">
        <v>27.824999999999999</v>
      </c>
      <c r="CD1415" s="40">
        <v>55.923999999999999</v>
      </c>
      <c r="CE1415" s="40">
        <v>27.628</v>
      </c>
    </row>
    <row r="1416" spans="1:83">
      <c r="A1416" s="13" t="s">
        <v>601</v>
      </c>
      <c r="B1416" s="13">
        <v>5</v>
      </c>
      <c r="C1416" s="13">
        <v>7</v>
      </c>
      <c r="D1416" s="13" t="s">
        <v>78</v>
      </c>
      <c r="E1416" s="35" t="s">
        <v>554</v>
      </c>
      <c r="F1416" s="13"/>
      <c r="G1416" s="36"/>
      <c r="H1416" s="13"/>
      <c r="I1416" s="37">
        <v>20</v>
      </c>
      <c r="J1416" s="37" t="s">
        <v>70</v>
      </c>
      <c r="K1416" s="38">
        <v>43598</v>
      </c>
      <c r="L1416" s="39">
        <v>0.57847222222222217</v>
      </c>
      <c r="M1416" s="37" t="s">
        <v>39</v>
      </c>
      <c r="N1416" s="37" t="s">
        <v>190</v>
      </c>
      <c r="O1416" s="37"/>
      <c r="P1416" s="37" t="s">
        <v>190</v>
      </c>
      <c r="Q1416" s="37">
        <v>1</v>
      </c>
      <c r="R1416" s="13" t="s">
        <v>55</v>
      </c>
      <c r="S1416" s="13" t="s">
        <v>63</v>
      </c>
      <c r="T1416" s="13" t="s">
        <v>42</v>
      </c>
      <c r="U1416" s="13" t="s">
        <v>52</v>
      </c>
      <c r="V1416" s="13" t="s">
        <v>42</v>
      </c>
      <c r="W1416" s="13" t="s">
        <v>66</v>
      </c>
      <c r="X1416" s="13" t="s">
        <v>53</v>
      </c>
      <c r="Y1416" s="13" t="s">
        <v>41</v>
      </c>
      <c r="Z1416" s="13" t="s">
        <v>41</v>
      </c>
      <c r="AA1416" s="13"/>
      <c r="AB1416" s="13">
        <v>0</v>
      </c>
      <c r="AC1416" s="13">
        <v>0</v>
      </c>
      <c r="AD1416" s="13" t="s">
        <v>42</v>
      </c>
      <c r="AE1416" s="13">
        <v>0</v>
      </c>
      <c r="AF1416" s="13" t="s">
        <v>42</v>
      </c>
      <c r="AG1416" s="13">
        <v>0</v>
      </c>
      <c r="AH1416" s="46" t="str">
        <f t="shared" si="44"/>
        <v>0</v>
      </c>
      <c r="AI1416" s="46" t="s">
        <v>54</v>
      </c>
      <c r="AJ1416" s="46" t="str">
        <f t="shared" si="45"/>
        <v>-2</v>
      </c>
      <c r="AK1416" s="13" t="s">
        <v>41</v>
      </c>
      <c r="AL1416" s="13" t="s">
        <v>41</v>
      </c>
      <c r="AN1416" s="13">
        <v>101.31965006729475</v>
      </c>
      <c r="AO1416" s="13">
        <v>117.34261838440112</v>
      </c>
      <c r="AP1416" s="13">
        <v>125.13020833333333</v>
      </c>
      <c r="AQ1416" s="13">
        <v>148.05555555555554</v>
      </c>
      <c r="AR1416" s="36">
        <v>893.56133675000001</v>
      </c>
      <c r="AS1416" s="36">
        <v>53.576814362363464</v>
      </c>
      <c r="AT1416" s="36">
        <v>855.67680800000005</v>
      </c>
      <c r="AU1416" s="36">
        <v>931.44586550000008</v>
      </c>
      <c r="AV1416" s="36">
        <v>878.03207239999995</v>
      </c>
      <c r="AW1416" s="36">
        <v>162.28453106819521</v>
      </c>
      <c r="AX1416" s="36">
        <v>763.2795799999999</v>
      </c>
      <c r="AY1416" s="36">
        <v>992.7845648</v>
      </c>
      <c r="AZ1416" s="36">
        <v>62000.4</v>
      </c>
      <c r="BA1416" s="36" t="s">
        <v>50</v>
      </c>
      <c r="BB1416" s="36">
        <v>57867</v>
      </c>
      <c r="BC1416" s="36">
        <v>66133.8</v>
      </c>
      <c r="BD1416" s="36">
        <v>947.88659299999995</v>
      </c>
      <c r="BE1416" s="36">
        <v>130.40432853050712</v>
      </c>
      <c r="BF1416" s="36">
        <v>855.67680800000005</v>
      </c>
      <c r="BG1416" s="36">
        <v>1040.096378</v>
      </c>
      <c r="BH1416" s="36">
        <v>938.57600360000004</v>
      </c>
      <c r="BI1416" s="36">
        <v>247.90657969061928</v>
      </c>
      <c r="BJ1416" s="36">
        <v>763.2795799999999</v>
      </c>
      <c r="BK1416" s="36">
        <v>1113.8724272000002</v>
      </c>
      <c r="BL1416" s="36">
        <v>89096.916666666672</v>
      </c>
      <c r="BM1416" s="36">
        <v>15749.420045883167</v>
      </c>
      <c r="BN1416" s="36">
        <v>66133.8</v>
      </c>
      <c r="BO1416" s="36">
        <v>110223</v>
      </c>
      <c r="BP1416" s="36" t="e">
        <v>#REF!</v>
      </c>
      <c r="BQ1416" s="36" t="e">
        <v>#REF!</v>
      </c>
      <c r="BR1416" s="36" t="e">
        <v>#REF!</v>
      </c>
      <c r="BS1416" s="36" t="e">
        <v>#REF!</v>
      </c>
      <c r="BT1416" s="36" t="e">
        <v>#REF!</v>
      </c>
      <c r="BU1416" s="36" t="e">
        <v>#REF!</v>
      </c>
      <c r="BV1416" s="36" t="e">
        <v>#REF!</v>
      </c>
      <c r="BW1416" s="36" t="e">
        <v>#REF!</v>
      </c>
      <c r="BX1416" s="36">
        <v>98856.225000000006</v>
      </c>
      <c r="BY1416" s="36">
        <v>26177.941403517561</v>
      </c>
      <c r="BZ1416" s="36">
        <v>66133.8</v>
      </c>
      <c r="CA1416" s="36">
        <v>154312.1</v>
      </c>
      <c r="CB1416" s="36"/>
      <c r="CC1416" s="40">
        <v>27.995249999999999</v>
      </c>
      <c r="CD1416" s="40">
        <v>57.662999999999997</v>
      </c>
      <c r="CE1416" s="40">
        <v>28.276250000000005</v>
      </c>
    </row>
    <row r="1417" spans="1:83">
      <c r="A1417" s="13" t="s">
        <v>601</v>
      </c>
      <c r="B1417" s="13">
        <v>5</v>
      </c>
      <c r="C1417" s="13">
        <v>7</v>
      </c>
      <c r="D1417" s="13" t="s">
        <v>78</v>
      </c>
      <c r="E1417" s="35" t="s">
        <v>554</v>
      </c>
      <c r="F1417" s="13"/>
      <c r="G1417" s="36"/>
      <c r="H1417" s="13"/>
      <c r="I1417" s="37">
        <v>20</v>
      </c>
      <c r="J1417" s="37" t="s">
        <v>70</v>
      </c>
      <c r="K1417" s="38">
        <v>43598</v>
      </c>
      <c r="L1417" s="39">
        <v>0.58680555555555558</v>
      </c>
      <c r="M1417" s="37" t="s">
        <v>39</v>
      </c>
      <c r="N1417" s="37" t="s">
        <v>190</v>
      </c>
      <c r="O1417" s="37"/>
      <c r="P1417" s="37" t="s">
        <v>190</v>
      </c>
      <c r="Q1417" s="37">
        <v>2</v>
      </c>
      <c r="R1417" s="13" t="s">
        <v>62</v>
      </c>
      <c r="S1417" s="13" t="s">
        <v>63</v>
      </c>
      <c r="T1417" s="13" t="s">
        <v>42</v>
      </c>
      <c r="U1417" s="13" t="s">
        <v>52</v>
      </c>
      <c r="V1417" s="13" t="s">
        <v>42</v>
      </c>
      <c r="W1417" s="13" t="s">
        <v>66</v>
      </c>
      <c r="X1417" s="13" t="s">
        <v>76</v>
      </c>
      <c r="Y1417" s="13" t="s">
        <v>41</v>
      </c>
      <c r="Z1417" s="13" t="s">
        <v>41</v>
      </c>
      <c r="AA1417" s="13"/>
      <c r="AB1417" s="13">
        <v>1</v>
      </c>
      <c r="AC1417" s="13">
        <v>0</v>
      </c>
      <c r="AD1417" s="13" t="s">
        <v>42</v>
      </c>
      <c r="AE1417" s="13">
        <v>0</v>
      </c>
      <c r="AF1417" s="13" t="s">
        <v>42</v>
      </c>
      <c r="AG1417" s="13">
        <v>0</v>
      </c>
      <c r="AH1417" s="46" t="str">
        <f t="shared" si="44"/>
        <v>0</v>
      </c>
      <c r="AI1417" s="46" t="s">
        <v>77</v>
      </c>
      <c r="AJ1417" s="46" t="str">
        <f t="shared" si="45"/>
        <v>0</v>
      </c>
      <c r="AK1417" s="13" t="s">
        <v>41</v>
      </c>
      <c r="AL1417" s="13" t="s">
        <v>41</v>
      </c>
      <c r="AN1417" s="13">
        <v>101.31965006729475</v>
      </c>
      <c r="AO1417" s="13">
        <v>117.34261838440112</v>
      </c>
      <c r="AP1417" s="13">
        <v>125.13020833333333</v>
      </c>
      <c r="AQ1417" s="13">
        <v>148.05555555555554</v>
      </c>
      <c r="AR1417" s="36">
        <v>881.00376374999996</v>
      </c>
      <c r="AS1417" s="36">
        <v>11.87707708856543</v>
      </c>
      <c r="AT1417" s="36">
        <v>872.60540200000003</v>
      </c>
      <c r="AU1417" s="36">
        <v>889.40212550000001</v>
      </c>
      <c r="AV1417" s="36">
        <v>1022.9592605</v>
      </c>
      <c r="AW1417" s="36">
        <v>25.738569879728615</v>
      </c>
      <c r="AX1417" s="36">
        <v>1004.7593432000001</v>
      </c>
      <c r="AY1417" s="36">
        <v>1041.1591778</v>
      </c>
      <c r="AZ1417" s="36">
        <v>83356.125</v>
      </c>
      <c r="BA1417" s="36" t="s">
        <v>50</v>
      </c>
      <c r="BB1417" s="36">
        <v>74400.5</v>
      </c>
      <c r="BC1417" s="36">
        <v>99200.7</v>
      </c>
      <c r="BD1417" s="36">
        <v>889.44317575000014</v>
      </c>
      <c r="BE1417" s="36">
        <v>23.812207997419762</v>
      </c>
      <c r="BF1417" s="36">
        <v>872.60540200000003</v>
      </c>
      <c r="BG1417" s="36">
        <v>906.28094950000013</v>
      </c>
      <c r="BH1417" s="36">
        <v>1016.8913732</v>
      </c>
      <c r="BI1417" s="36">
        <v>17.157281365117079</v>
      </c>
      <c r="BJ1417" s="36">
        <v>1004.7593432000001</v>
      </c>
      <c r="BK1417" s="36">
        <v>1029.0234031999998</v>
      </c>
      <c r="BL1417" s="36">
        <v>72104.183333333334</v>
      </c>
      <c r="BM1417" s="36">
        <v>4056.1039347712317</v>
      </c>
      <c r="BN1417" s="36">
        <v>66133.8</v>
      </c>
      <c r="BO1417" s="36">
        <v>77156.100000000006</v>
      </c>
      <c r="BP1417" s="36">
        <v>964.67820099999994</v>
      </c>
      <c r="BQ1417" s="36">
        <v>130.21060107145192</v>
      </c>
      <c r="BR1417" s="36">
        <v>872.60540200000003</v>
      </c>
      <c r="BS1417" s="36">
        <v>1056.751</v>
      </c>
      <c r="BT1417" s="36">
        <v>1089.6344216000002</v>
      </c>
      <c r="BU1417" s="36">
        <v>120.03148698075974</v>
      </c>
      <c r="BV1417" s="36">
        <v>1004.7593432000001</v>
      </c>
      <c r="BW1417" s="36">
        <v>1174.5095000000001</v>
      </c>
      <c r="BX1417" s="36">
        <v>70783.8</v>
      </c>
      <c r="BY1417" s="36">
        <v>13601.092433036367</v>
      </c>
      <c r="BZ1417" s="36">
        <v>57867</v>
      </c>
      <c r="CA1417" s="36">
        <v>110223</v>
      </c>
      <c r="CB1417" s="36"/>
      <c r="CC1417" s="40">
        <v>28.023</v>
      </c>
      <c r="CD1417" s="40">
        <v>57.651000000000003</v>
      </c>
      <c r="CE1417" s="40">
        <v>28.196000000000002</v>
      </c>
    </row>
    <row r="1418" spans="1:83">
      <c r="A1418" s="13" t="s">
        <v>601</v>
      </c>
      <c r="B1418" s="13">
        <v>5</v>
      </c>
      <c r="C1418" s="13">
        <v>7</v>
      </c>
      <c r="D1418" s="13" t="s">
        <v>78</v>
      </c>
      <c r="E1418" s="35" t="s">
        <v>554</v>
      </c>
      <c r="F1418" s="13"/>
      <c r="G1418" s="36"/>
      <c r="H1418" s="13"/>
      <c r="I1418" s="37">
        <v>20</v>
      </c>
      <c r="J1418" s="37" t="s">
        <v>70</v>
      </c>
      <c r="K1418" s="38">
        <v>43598</v>
      </c>
      <c r="L1418" s="39">
        <v>0.59722222222222221</v>
      </c>
      <c r="M1418" s="37" t="s">
        <v>39</v>
      </c>
      <c r="N1418" s="37" t="s">
        <v>190</v>
      </c>
      <c r="O1418" s="37"/>
      <c r="P1418" s="37" t="s">
        <v>190</v>
      </c>
      <c r="Q1418" s="37">
        <v>3</v>
      </c>
      <c r="R1418" s="13" t="s">
        <v>55</v>
      </c>
      <c r="S1418" s="13" t="s">
        <v>63</v>
      </c>
      <c r="T1418" s="13" t="s">
        <v>42</v>
      </c>
      <c r="U1418" s="13" t="s">
        <v>52</v>
      </c>
      <c r="V1418" s="13" t="s">
        <v>42</v>
      </c>
      <c r="W1418" s="13" t="s">
        <v>135</v>
      </c>
      <c r="X1418" s="13" t="s">
        <v>76</v>
      </c>
      <c r="Y1418" s="13" t="s">
        <v>41</v>
      </c>
      <c r="Z1418" s="13" t="s">
        <v>41</v>
      </c>
      <c r="AA1418" s="13"/>
      <c r="AB1418" s="13">
        <v>0</v>
      </c>
      <c r="AC1418" s="13">
        <v>0</v>
      </c>
      <c r="AD1418" s="13" t="s">
        <v>42</v>
      </c>
      <c r="AE1418" s="13">
        <v>0</v>
      </c>
      <c r="AF1418" s="13" t="s">
        <v>42</v>
      </c>
      <c r="AG1418" s="13">
        <v>2</v>
      </c>
      <c r="AH1418" s="46" t="str">
        <f t="shared" si="44"/>
        <v>-2</v>
      </c>
      <c r="AI1418" s="46" t="s">
        <v>77</v>
      </c>
      <c r="AJ1418" s="46" t="str">
        <f t="shared" si="45"/>
        <v>0</v>
      </c>
      <c r="AK1418" s="13" t="s">
        <v>41</v>
      </c>
      <c r="AL1418" s="13" t="s">
        <v>41</v>
      </c>
      <c r="AN1418" s="13">
        <v>101.31965006729475</v>
      </c>
      <c r="AO1418" s="13">
        <v>117.34261838440112</v>
      </c>
      <c r="AP1418" s="13">
        <v>125.13020833333333</v>
      </c>
      <c r="AQ1418" s="13">
        <v>148.05555555555554</v>
      </c>
      <c r="AR1418" s="36">
        <v>676.77248075</v>
      </c>
      <c r="AS1418" s="36">
        <v>36.415332782965883</v>
      </c>
      <c r="AT1418" s="36">
        <v>651.02295200000003</v>
      </c>
      <c r="AU1418" s="36">
        <v>702.52200949999997</v>
      </c>
      <c r="AV1418" s="36">
        <v>733.09585249999998</v>
      </c>
      <c r="AW1418" s="36">
        <v>42.68623679347364</v>
      </c>
      <c r="AX1418" s="36">
        <v>702.91212500000006</v>
      </c>
      <c r="AY1418" s="36">
        <v>763.2795799999999</v>
      </c>
      <c r="AZ1418" s="36">
        <v>44433.625</v>
      </c>
      <c r="BA1418" s="36" t="s">
        <v>50</v>
      </c>
      <c r="BB1418" s="36">
        <v>39955.800000000003</v>
      </c>
      <c r="BC1418" s="36">
        <v>49600.3</v>
      </c>
      <c r="BD1418" s="36">
        <v>706.81176875000006</v>
      </c>
      <c r="BE1418" s="36">
        <v>6.0666357106654809</v>
      </c>
      <c r="BF1418" s="36">
        <v>702.52200949999997</v>
      </c>
      <c r="BG1418" s="36">
        <v>711.10152800000003</v>
      </c>
      <c r="BH1418" s="36">
        <v>793.41797959999997</v>
      </c>
      <c r="BI1418" s="36">
        <v>42.622133462539963</v>
      </c>
      <c r="BJ1418" s="36">
        <v>763.2795799999999</v>
      </c>
      <c r="BK1418" s="36">
        <v>823.55637920000004</v>
      </c>
      <c r="BL1418" s="36">
        <v>64755.966666666667</v>
      </c>
      <c r="BM1418" s="36">
        <v>9344.6175809750493</v>
      </c>
      <c r="BN1418" s="36">
        <v>49600.3</v>
      </c>
      <c r="BO1418" s="36">
        <v>74400.5</v>
      </c>
      <c r="BP1418" s="36">
        <v>787.56370575000005</v>
      </c>
      <c r="BQ1418" s="36">
        <v>120.26712020396282</v>
      </c>
      <c r="BR1418" s="36">
        <v>702.52200949999997</v>
      </c>
      <c r="BS1418" s="36">
        <v>872.60540200000003</v>
      </c>
      <c r="BT1418" s="36">
        <v>884.0194616</v>
      </c>
      <c r="BU1418" s="36">
        <v>170.7519780780421</v>
      </c>
      <c r="BV1418" s="36">
        <v>763.2795799999999</v>
      </c>
      <c r="BW1418" s="36">
        <v>1004.7593432000001</v>
      </c>
      <c r="BX1418" s="36">
        <v>73539.375000000015</v>
      </c>
      <c r="BY1418" s="36">
        <v>12874.524339407586</v>
      </c>
      <c r="BZ1418" s="36">
        <v>49600.3</v>
      </c>
      <c r="CA1418" s="36">
        <v>99200.7</v>
      </c>
      <c r="CB1418" s="36"/>
      <c r="CC1418" s="40">
        <v>28.196000000000002</v>
      </c>
      <c r="CD1418" s="40">
        <v>57.582999999999998</v>
      </c>
      <c r="CE1418" s="40">
        <v>28.295000000000002</v>
      </c>
    </row>
    <row r="1419" spans="1:83">
      <c r="A1419" s="13" t="s">
        <v>601</v>
      </c>
      <c r="B1419" s="13">
        <v>5</v>
      </c>
      <c r="C1419" s="13">
        <v>7</v>
      </c>
      <c r="D1419" s="13" t="s">
        <v>78</v>
      </c>
      <c r="E1419" s="35" t="s">
        <v>554</v>
      </c>
      <c r="F1419" s="13"/>
      <c r="G1419" s="36"/>
      <c r="H1419" s="13"/>
      <c r="I1419" s="37">
        <v>20</v>
      </c>
      <c r="J1419" s="37" t="s">
        <v>70</v>
      </c>
      <c r="K1419" s="38">
        <v>43598</v>
      </c>
      <c r="L1419" s="39">
        <v>0.60763888888888895</v>
      </c>
      <c r="M1419" s="37" t="s">
        <v>39</v>
      </c>
      <c r="N1419" s="37" t="s">
        <v>190</v>
      </c>
      <c r="O1419" s="37"/>
      <c r="P1419" s="37" t="s">
        <v>190</v>
      </c>
      <c r="Q1419" s="37">
        <v>4</v>
      </c>
      <c r="R1419" s="13" t="s">
        <v>43</v>
      </c>
      <c r="S1419" s="13" t="s">
        <v>44</v>
      </c>
      <c r="T1419" s="13" t="s">
        <v>41</v>
      </c>
      <c r="U1419" s="13" t="s">
        <v>52</v>
      </c>
      <c r="V1419" s="13" t="s">
        <v>42</v>
      </c>
      <c r="W1419" s="13" t="s">
        <v>72</v>
      </c>
      <c r="X1419" s="13" t="s">
        <v>76</v>
      </c>
      <c r="Y1419" s="13" t="s">
        <v>41</v>
      </c>
      <c r="Z1419" s="13" t="s">
        <v>41</v>
      </c>
      <c r="AA1419" s="13"/>
      <c r="AB1419" s="13">
        <v>-1</v>
      </c>
      <c r="AC1419" s="13">
        <v>1</v>
      </c>
      <c r="AD1419" s="13" t="s">
        <v>41</v>
      </c>
      <c r="AE1419" s="13">
        <v>0</v>
      </c>
      <c r="AF1419" s="13" t="s">
        <v>42</v>
      </c>
      <c r="AG1419" s="13">
        <v>1</v>
      </c>
      <c r="AH1419" s="46" t="str">
        <f t="shared" si="44"/>
        <v>-1</v>
      </c>
      <c r="AI1419" s="46" t="s">
        <v>77</v>
      </c>
      <c r="AJ1419" s="46" t="str">
        <f t="shared" si="45"/>
        <v>0</v>
      </c>
      <c r="AK1419" s="13" t="s">
        <v>41</v>
      </c>
      <c r="AL1419" s="13" t="s">
        <v>41</v>
      </c>
      <c r="AN1419" s="13">
        <v>101.31965006729475</v>
      </c>
      <c r="AO1419" s="13">
        <v>117.34261838440112</v>
      </c>
      <c r="AP1419" s="13">
        <v>125.13020833333333</v>
      </c>
      <c r="AQ1419" s="13">
        <v>148.05555555555554</v>
      </c>
      <c r="AR1419" s="36">
        <v>455.87421599999999</v>
      </c>
      <c r="AS1419" s="36">
        <v>18.504678993522496</v>
      </c>
      <c r="AT1419" s="36">
        <v>442.78943199999998</v>
      </c>
      <c r="AU1419" s="36">
        <v>468.959</v>
      </c>
      <c r="AV1419" s="36">
        <v>534.67344500000002</v>
      </c>
      <c r="AW1419" s="36">
        <v>17.016376479672925</v>
      </c>
      <c r="AX1419" s="36">
        <v>522.64104980000002</v>
      </c>
      <c r="AY1419" s="36">
        <v>546.70584020000001</v>
      </c>
      <c r="AZ1419" s="36">
        <v>33066.9</v>
      </c>
      <c r="BA1419" s="36" t="s">
        <v>50</v>
      </c>
      <c r="BB1419" s="36">
        <v>33066.9</v>
      </c>
      <c r="BC1419" s="36">
        <v>33066.9</v>
      </c>
      <c r="BD1419" s="36">
        <v>490.74188100000003</v>
      </c>
      <c r="BE1419" s="36">
        <v>30.80564573775921</v>
      </c>
      <c r="BF1419" s="36">
        <v>468.959</v>
      </c>
      <c r="BG1419" s="36">
        <v>512.52476200000001</v>
      </c>
      <c r="BH1419" s="36">
        <v>552.64772419999997</v>
      </c>
      <c r="BI1419" s="36">
        <v>8.403092938847637</v>
      </c>
      <c r="BJ1419" s="36">
        <v>546.70584020000001</v>
      </c>
      <c r="BK1419" s="36">
        <v>558.58960819999993</v>
      </c>
      <c r="BL1419" s="36">
        <v>35363.199999999997</v>
      </c>
      <c r="BM1419" s="36">
        <v>1668.5546248175383</v>
      </c>
      <c r="BN1419" s="36">
        <v>33066.9</v>
      </c>
      <c r="BO1419" s="36">
        <v>37200.199999999997</v>
      </c>
      <c r="BP1419" s="36">
        <v>585.74050475000001</v>
      </c>
      <c r="BQ1419" s="36">
        <v>165.15398785178778</v>
      </c>
      <c r="BR1419" s="36">
        <v>468.959</v>
      </c>
      <c r="BS1419" s="36">
        <v>702.52200949999997</v>
      </c>
      <c r="BT1419" s="36">
        <v>654.99271009999995</v>
      </c>
      <c r="BU1419" s="36">
        <v>153.14076003951075</v>
      </c>
      <c r="BV1419" s="36">
        <v>546.70584020000001</v>
      </c>
      <c r="BW1419" s="36">
        <v>763.2795799999999</v>
      </c>
      <c r="BX1419" s="36">
        <v>38836.356249999997</v>
      </c>
      <c r="BY1419" s="36">
        <v>4275.3930300373568</v>
      </c>
      <c r="BZ1419" s="36">
        <v>33066.9</v>
      </c>
      <c r="CA1419" s="36">
        <v>49600.3</v>
      </c>
      <c r="CB1419" s="36"/>
      <c r="CC1419" s="40">
        <v>28.122</v>
      </c>
      <c r="CD1419" s="40">
        <v>55.809000000000005</v>
      </c>
      <c r="CE1419" s="40">
        <v>28.071999999999999</v>
      </c>
    </row>
    <row r="1420" spans="1:83">
      <c r="A1420" s="13" t="s">
        <v>601</v>
      </c>
      <c r="B1420" s="13">
        <v>5</v>
      </c>
      <c r="C1420" s="13">
        <v>7</v>
      </c>
      <c r="D1420" s="13" t="s">
        <v>78</v>
      </c>
      <c r="E1420" s="35" t="s">
        <v>554</v>
      </c>
      <c r="F1420" s="13"/>
      <c r="G1420" s="36"/>
      <c r="H1420" s="13"/>
      <c r="I1420" s="37">
        <v>20</v>
      </c>
      <c r="J1420" s="37" t="s">
        <v>70</v>
      </c>
      <c r="K1420" s="38">
        <v>43598</v>
      </c>
      <c r="L1420" s="39">
        <v>0.61805555555555558</v>
      </c>
      <c r="M1420" s="37" t="s">
        <v>39</v>
      </c>
      <c r="N1420" s="37" t="s">
        <v>190</v>
      </c>
      <c r="O1420" s="37"/>
      <c r="P1420" s="37" t="s">
        <v>190</v>
      </c>
      <c r="Q1420" s="37">
        <v>5</v>
      </c>
      <c r="R1420" s="13" t="s">
        <v>43</v>
      </c>
      <c r="S1420" s="13" t="s">
        <v>56</v>
      </c>
      <c r="T1420" s="13" t="s">
        <v>41</v>
      </c>
      <c r="U1420" s="13" t="s">
        <v>45</v>
      </c>
      <c r="V1420" s="13" t="s">
        <v>42</v>
      </c>
      <c r="W1420" s="13" t="s">
        <v>135</v>
      </c>
      <c r="X1420" s="13" t="s">
        <v>76</v>
      </c>
      <c r="Y1420" s="13" t="s">
        <v>41</v>
      </c>
      <c r="Z1420" s="13" t="s">
        <v>41</v>
      </c>
      <c r="AA1420" s="13"/>
      <c r="AB1420" s="13">
        <v>-1</v>
      </c>
      <c r="AC1420" s="13">
        <v>2</v>
      </c>
      <c r="AD1420" s="13" t="s">
        <v>41</v>
      </c>
      <c r="AE1420" s="13">
        <v>1</v>
      </c>
      <c r="AF1420" s="13" t="s">
        <v>42</v>
      </c>
      <c r="AG1420" s="13">
        <v>2</v>
      </c>
      <c r="AH1420" s="46" t="str">
        <f t="shared" si="44"/>
        <v>-2</v>
      </c>
      <c r="AI1420" s="46" t="s">
        <v>77</v>
      </c>
      <c r="AJ1420" s="46" t="str">
        <f t="shared" si="45"/>
        <v>0</v>
      </c>
      <c r="AK1420" s="13" t="s">
        <v>41</v>
      </c>
      <c r="AL1420" s="13" t="s">
        <v>41</v>
      </c>
      <c r="AN1420" s="13">
        <v>101.31965006729475</v>
      </c>
      <c r="AO1420" s="13">
        <v>117.34261838440112</v>
      </c>
      <c r="AP1420" s="13">
        <v>125.13020833333333</v>
      </c>
      <c r="AQ1420" s="13">
        <v>148.05555555555554</v>
      </c>
      <c r="AR1420" s="36">
        <v>420.80829375000002</v>
      </c>
      <c r="AS1420" s="36">
        <v>43.326644666864695</v>
      </c>
      <c r="AT1420" s="36">
        <v>390.17172950000003</v>
      </c>
      <c r="AU1420" s="36">
        <v>451.44485800000001</v>
      </c>
      <c r="AV1420" s="36">
        <v>618.74251690000006</v>
      </c>
      <c r="AW1420" s="36">
        <v>51.015213062259178</v>
      </c>
      <c r="AX1420" s="36">
        <v>582.66931380000005</v>
      </c>
      <c r="AY1420" s="36">
        <v>654.81572000000006</v>
      </c>
      <c r="AZ1420" s="36">
        <v>58555.925000000003</v>
      </c>
      <c r="BA1420" s="36" t="s">
        <v>50</v>
      </c>
      <c r="BB1420" s="36">
        <v>49600.3</v>
      </c>
      <c r="BC1420" s="36">
        <v>71644.899999999994</v>
      </c>
      <c r="BD1420" s="36">
        <v>385.76674875000003</v>
      </c>
      <c r="BE1420" s="36">
        <v>6.2295835186424382</v>
      </c>
      <c r="BF1420" s="36">
        <v>381.36176799999998</v>
      </c>
      <c r="BG1420" s="36">
        <v>390.17172950000003</v>
      </c>
      <c r="BH1420" s="36">
        <v>558.6707553</v>
      </c>
      <c r="BI1420" s="36">
        <v>33.939086908104201</v>
      </c>
      <c r="BJ1420" s="36">
        <v>534.67219679999994</v>
      </c>
      <c r="BK1420" s="36">
        <v>582.66931380000005</v>
      </c>
      <c r="BL1420" s="36">
        <v>46615.133333333331</v>
      </c>
      <c r="BM1420" s="36">
        <v>2812.3800153369521</v>
      </c>
      <c r="BN1420" s="36">
        <v>42711.4</v>
      </c>
      <c r="BO1420" s="36">
        <v>49600.3</v>
      </c>
      <c r="BP1420" s="36">
        <v>429.56536475000001</v>
      </c>
      <c r="BQ1420" s="36">
        <v>55.711013241728814</v>
      </c>
      <c r="BR1420" s="36">
        <v>390.17172950000003</v>
      </c>
      <c r="BS1420" s="36">
        <v>468.959</v>
      </c>
      <c r="BT1420" s="36">
        <v>564.68757700000003</v>
      </c>
      <c r="BU1420" s="36">
        <v>25.430016057583408</v>
      </c>
      <c r="BV1420" s="36">
        <v>546.70584020000001</v>
      </c>
      <c r="BW1420" s="36">
        <v>582.66931380000005</v>
      </c>
      <c r="BX1420" s="36">
        <v>39955.825000000004</v>
      </c>
      <c r="BY1420" s="36">
        <v>6078.9357149092675</v>
      </c>
      <c r="BZ1420" s="36">
        <v>33066.9</v>
      </c>
      <c r="CA1420" s="36">
        <v>49600.3</v>
      </c>
      <c r="CB1420" s="36"/>
      <c r="CC1420" s="40">
        <v>27.824999999999999</v>
      </c>
      <c r="CD1420" s="40">
        <v>55.923999999999999</v>
      </c>
      <c r="CE1420" s="40">
        <v>27.628</v>
      </c>
    </row>
    <row r="1421" spans="1:83">
      <c r="A1421" s="13" t="s">
        <v>601</v>
      </c>
      <c r="B1421" s="13">
        <v>5</v>
      </c>
      <c r="C1421" s="13">
        <v>8</v>
      </c>
      <c r="D1421" s="13" t="s">
        <v>85</v>
      </c>
      <c r="E1421" s="35" t="s">
        <v>555</v>
      </c>
      <c r="F1421" s="13"/>
      <c r="G1421" s="36"/>
      <c r="H1421" s="13"/>
      <c r="I1421" s="37">
        <v>22</v>
      </c>
      <c r="J1421" s="37" t="s">
        <v>38</v>
      </c>
      <c r="K1421" s="38">
        <v>43598</v>
      </c>
      <c r="L1421" s="39">
        <v>0.57847222222222217</v>
      </c>
      <c r="M1421" s="37" t="s">
        <v>39</v>
      </c>
      <c r="N1421" s="37" t="s">
        <v>188</v>
      </c>
      <c r="O1421" s="37" t="s">
        <v>188</v>
      </c>
      <c r="P1421" s="37" t="s">
        <v>188</v>
      </c>
      <c r="Q1421" s="37">
        <v>1</v>
      </c>
      <c r="R1421" s="13" t="s">
        <v>55</v>
      </c>
      <c r="S1421" s="13" t="s">
        <v>44</v>
      </c>
      <c r="T1421" s="13" t="s">
        <v>42</v>
      </c>
      <c r="U1421" s="13" t="s">
        <v>52</v>
      </c>
      <c r="V1421" s="13" t="s">
        <v>42</v>
      </c>
      <c r="W1421" s="13" t="s">
        <v>66</v>
      </c>
      <c r="X1421" s="13" t="s">
        <v>76</v>
      </c>
      <c r="Y1421" s="13" t="s">
        <v>41</v>
      </c>
      <c r="Z1421" s="13" t="s">
        <v>41</v>
      </c>
      <c r="AA1421" s="13"/>
      <c r="AB1421" s="13">
        <v>0</v>
      </c>
      <c r="AC1421" s="13">
        <v>1</v>
      </c>
      <c r="AD1421" s="13" t="s">
        <v>42</v>
      </c>
      <c r="AE1421" s="13">
        <v>0</v>
      </c>
      <c r="AF1421" s="13" t="s">
        <v>42</v>
      </c>
      <c r="AG1421" s="13">
        <v>0</v>
      </c>
      <c r="AH1421" s="46" t="str">
        <f t="shared" si="44"/>
        <v>0</v>
      </c>
      <c r="AI1421" s="46" t="s">
        <v>77</v>
      </c>
      <c r="AJ1421" s="46" t="str">
        <f t="shared" si="45"/>
        <v>0</v>
      </c>
      <c r="AK1421" s="13" t="s">
        <v>41</v>
      </c>
      <c r="AL1421" s="13" t="s">
        <v>41</v>
      </c>
      <c r="AN1421" s="13">
        <v>101.31965006729475</v>
      </c>
      <c r="AO1421" s="13">
        <v>117.34261838440112</v>
      </c>
      <c r="AP1421" s="13">
        <v>125.13020833333333</v>
      </c>
      <c r="AQ1421" s="13">
        <v>148.05555555555554</v>
      </c>
      <c r="AR1421" s="36">
        <v>298.12826999999999</v>
      </c>
      <c r="AS1421" s="36">
        <v>17.763076715122494</v>
      </c>
      <c r="AT1421" s="36">
        <v>285.56787800000001</v>
      </c>
      <c r="AU1421" s="36">
        <v>310.68866199999997</v>
      </c>
      <c r="AV1421" s="36">
        <v>284.582068155</v>
      </c>
      <c r="AW1421" s="36">
        <v>7.2600286994640513</v>
      </c>
      <c r="AX1421" s="36">
        <v>279.44845263000002</v>
      </c>
      <c r="AY1421" s="36">
        <v>289.71568367999998</v>
      </c>
      <c r="AZ1421" s="36">
        <v>62000.4</v>
      </c>
      <c r="BA1421" s="36" t="s">
        <v>50</v>
      </c>
      <c r="BB1421" s="36">
        <v>57867</v>
      </c>
      <c r="BC1421" s="36">
        <v>66133.8</v>
      </c>
      <c r="BD1421" s="36">
        <v>289.72227500000002</v>
      </c>
      <c r="BE1421" s="36">
        <v>5.8752045808821229</v>
      </c>
      <c r="BF1421" s="36">
        <v>285.56787800000001</v>
      </c>
      <c r="BG1421" s="36">
        <v>293.87667200000004</v>
      </c>
      <c r="BH1421" s="36">
        <v>274.31527397499997</v>
      </c>
      <c r="BI1421" s="36">
        <v>7.2594108719851151</v>
      </c>
      <c r="BJ1421" s="36">
        <v>269.18209531999997</v>
      </c>
      <c r="BK1421" s="36">
        <v>279.44845263000002</v>
      </c>
      <c r="BL1421" s="36">
        <v>89096.916666666672</v>
      </c>
      <c r="BM1421" s="36">
        <v>15749.420045883167</v>
      </c>
      <c r="BN1421" s="36">
        <v>66133.8</v>
      </c>
      <c r="BO1421" s="36">
        <v>110223</v>
      </c>
      <c r="BP1421" s="36" t="e">
        <v>#REF!</v>
      </c>
      <c r="BQ1421" s="36" t="e">
        <v>#REF!</v>
      </c>
      <c r="BR1421" s="36" t="e">
        <v>#REF!</v>
      </c>
      <c r="BS1421" s="36" t="e">
        <v>#REF!</v>
      </c>
      <c r="BT1421" s="36" t="e">
        <v>#REF!</v>
      </c>
      <c r="BU1421" s="36" t="e">
        <v>#REF!</v>
      </c>
      <c r="BV1421" s="36" t="e">
        <v>#REF!</v>
      </c>
      <c r="BW1421" s="36" t="e">
        <v>#REF!</v>
      </c>
      <c r="BX1421" s="36">
        <v>98856.225000000006</v>
      </c>
      <c r="BY1421" s="36">
        <v>26177.941403517561</v>
      </c>
      <c r="BZ1421" s="36">
        <v>66133.8</v>
      </c>
      <c r="CA1421" s="36">
        <v>154312.1</v>
      </c>
      <c r="CB1421" s="36"/>
      <c r="CC1421" s="40">
        <v>27.995249999999999</v>
      </c>
      <c r="CD1421" s="40">
        <v>57.662999999999997</v>
      </c>
      <c r="CE1421" s="40">
        <v>28.276250000000005</v>
      </c>
    </row>
    <row r="1422" spans="1:83">
      <c r="A1422" s="13" t="s">
        <v>601</v>
      </c>
      <c r="B1422" s="13">
        <v>5</v>
      </c>
      <c r="C1422" s="13">
        <v>8</v>
      </c>
      <c r="D1422" s="13" t="s">
        <v>85</v>
      </c>
      <c r="E1422" s="35" t="s">
        <v>555</v>
      </c>
      <c r="F1422" s="13"/>
      <c r="G1422" s="36"/>
      <c r="H1422" s="13"/>
      <c r="I1422" s="37">
        <v>22</v>
      </c>
      <c r="J1422" s="37" t="s">
        <v>38</v>
      </c>
      <c r="K1422" s="38">
        <v>43598</v>
      </c>
      <c r="L1422" s="39">
        <v>0.58680555555555558</v>
      </c>
      <c r="M1422" s="37" t="s">
        <v>39</v>
      </c>
      <c r="N1422" s="37" t="s">
        <v>188</v>
      </c>
      <c r="O1422" s="37" t="s">
        <v>188</v>
      </c>
      <c r="P1422" s="37" t="s">
        <v>188</v>
      </c>
      <c r="Q1422" s="37">
        <v>2</v>
      </c>
      <c r="R1422" s="13" t="s">
        <v>55</v>
      </c>
      <c r="S1422" s="13" t="s">
        <v>63</v>
      </c>
      <c r="T1422" s="13" t="s">
        <v>42</v>
      </c>
      <c r="U1422" s="13" t="s">
        <v>52</v>
      </c>
      <c r="V1422" s="13" t="s">
        <v>42</v>
      </c>
      <c r="W1422" s="13" t="s">
        <v>66</v>
      </c>
      <c r="X1422" s="13" t="s">
        <v>76</v>
      </c>
      <c r="Y1422" s="13" t="s">
        <v>41</v>
      </c>
      <c r="Z1422" s="13" t="s">
        <v>41</v>
      </c>
      <c r="AA1422" s="13"/>
      <c r="AB1422" s="13">
        <v>0</v>
      </c>
      <c r="AC1422" s="13">
        <v>0</v>
      </c>
      <c r="AD1422" s="13" t="s">
        <v>42</v>
      </c>
      <c r="AE1422" s="13">
        <v>0</v>
      </c>
      <c r="AF1422" s="13" t="s">
        <v>42</v>
      </c>
      <c r="AG1422" s="13">
        <v>0</v>
      </c>
      <c r="AH1422" s="46" t="str">
        <f t="shared" si="44"/>
        <v>0</v>
      </c>
      <c r="AI1422" s="46" t="s">
        <v>77</v>
      </c>
      <c r="AJ1422" s="46" t="str">
        <f t="shared" si="45"/>
        <v>0</v>
      </c>
      <c r="AK1422" s="13" t="s">
        <v>41</v>
      </c>
      <c r="AL1422" s="13" t="s">
        <v>41</v>
      </c>
      <c r="AN1422" s="13">
        <v>101.31965006729475</v>
      </c>
      <c r="AO1422" s="13">
        <v>117.34261838440112</v>
      </c>
      <c r="AP1422" s="13">
        <v>125.13020833333333</v>
      </c>
      <c r="AQ1422" s="13">
        <v>148.05555555555554</v>
      </c>
      <c r="AR1422" s="36">
        <v>302.32658675000005</v>
      </c>
      <c r="AS1422" s="36">
        <v>23.700393202110671</v>
      </c>
      <c r="AT1422" s="36">
        <v>285.56787800000001</v>
      </c>
      <c r="AU1422" s="36">
        <v>319.08529550000003</v>
      </c>
      <c r="AV1422" s="36">
        <v>223.06022394999997</v>
      </c>
      <c r="AW1422" s="36">
        <v>21.677124711318815</v>
      </c>
      <c r="AX1422" s="36">
        <v>207.73218206999996</v>
      </c>
      <c r="AY1422" s="36">
        <v>238.38826582999999</v>
      </c>
      <c r="AZ1422" s="36">
        <v>83356.125</v>
      </c>
      <c r="BA1422" s="36" t="s">
        <v>50</v>
      </c>
      <c r="BB1422" s="36">
        <v>74400.5</v>
      </c>
      <c r="BC1422" s="36">
        <v>99200.7</v>
      </c>
      <c r="BD1422" s="36">
        <v>293.92683275000002</v>
      </c>
      <c r="BE1422" s="36">
        <v>11.821347174712978</v>
      </c>
      <c r="BF1422" s="36">
        <v>285.56787800000001</v>
      </c>
      <c r="BG1422" s="36">
        <v>302.28578749999997</v>
      </c>
      <c r="BH1422" s="36">
        <v>233.32439690999999</v>
      </c>
      <c r="BI1422" s="36">
        <v>36.192857317893939</v>
      </c>
      <c r="BJ1422" s="36">
        <v>207.73218206999996</v>
      </c>
      <c r="BK1422" s="36">
        <v>258.91661175000002</v>
      </c>
      <c r="BL1422" s="36">
        <v>72104.183333333334</v>
      </c>
      <c r="BM1422" s="36">
        <v>4056.1039347712317</v>
      </c>
      <c r="BN1422" s="36">
        <v>66133.8</v>
      </c>
      <c r="BO1422" s="36">
        <v>77156.100000000006</v>
      </c>
      <c r="BP1422" s="36">
        <v>285.56787800000001</v>
      </c>
      <c r="BQ1422" s="36">
        <v>0</v>
      </c>
      <c r="BR1422" s="36">
        <v>285.56787800000001</v>
      </c>
      <c r="BS1422" s="36">
        <v>285.56787800000001</v>
      </c>
      <c r="BT1422" s="36">
        <v>248.72393287499997</v>
      </c>
      <c r="BU1422" s="36">
        <v>57.971089933849257</v>
      </c>
      <c r="BV1422" s="36">
        <v>207.73218206999996</v>
      </c>
      <c r="BW1422" s="36">
        <v>289.71568367999998</v>
      </c>
      <c r="BX1422" s="36">
        <v>70783.8</v>
      </c>
      <c r="BY1422" s="36">
        <v>13601.092433036367</v>
      </c>
      <c r="BZ1422" s="36">
        <v>57867</v>
      </c>
      <c r="CA1422" s="36">
        <v>110223</v>
      </c>
      <c r="CB1422" s="36"/>
      <c r="CC1422" s="40">
        <v>28.023</v>
      </c>
      <c r="CD1422" s="40">
        <v>57.651000000000003</v>
      </c>
      <c r="CE1422" s="40">
        <v>28.196000000000002</v>
      </c>
    </row>
    <row r="1423" spans="1:83">
      <c r="A1423" s="13" t="s">
        <v>601</v>
      </c>
      <c r="B1423" s="13">
        <v>5</v>
      </c>
      <c r="C1423" s="13">
        <v>8</v>
      </c>
      <c r="D1423" s="13" t="s">
        <v>85</v>
      </c>
      <c r="E1423" s="35" t="s">
        <v>555</v>
      </c>
      <c r="F1423" s="13"/>
      <c r="G1423" s="36"/>
      <c r="H1423" s="13"/>
      <c r="I1423" s="37">
        <v>22</v>
      </c>
      <c r="J1423" s="37" t="s">
        <v>38</v>
      </c>
      <c r="K1423" s="38">
        <v>43598</v>
      </c>
      <c r="L1423" s="39">
        <v>0.59722222222222221</v>
      </c>
      <c r="M1423" s="37" t="s">
        <v>39</v>
      </c>
      <c r="N1423" s="37" t="s">
        <v>188</v>
      </c>
      <c r="O1423" s="37" t="s">
        <v>188</v>
      </c>
      <c r="P1423" s="37" t="s">
        <v>188</v>
      </c>
      <c r="Q1423" s="37">
        <v>3</v>
      </c>
      <c r="R1423" s="13" t="s">
        <v>43</v>
      </c>
      <c r="S1423" s="13" t="s">
        <v>63</v>
      </c>
      <c r="T1423" s="13" t="s">
        <v>42</v>
      </c>
      <c r="U1423" s="13" t="s">
        <v>52</v>
      </c>
      <c r="V1423" s="13" t="s">
        <v>42</v>
      </c>
      <c r="W1423" s="13" t="s">
        <v>66</v>
      </c>
      <c r="X1423" s="13" t="s">
        <v>76</v>
      </c>
      <c r="Y1423" s="13" t="s">
        <v>41</v>
      </c>
      <c r="Z1423" s="13" t="s">
        <v>41</v>
      </c>
      <c r="AA1423" s="13"/>
      <c r="AB1423" s="13">
        <v>-1</v>
      </c>
      <c r="AC1423" s="13">
        <v>0</v>
      </c>
      <c r="AD1423" s="13" t="s">
        <v>42</v>
      </c>
      <c r="AE1423" s="13">
        <v>0</v>
      </c>
      <c r="AF1423" s="13" t="s">
        <v>42</v>
      </c>
      <c r="AG1423" s="13">
        <v>0</v>
      </c>
      <c r="AH1423" s="46" t="str">
        <f t="shared" si="44"/>
        <v>0</v>
      </c>
      <c r="AI1423" s="46" t="s">
        <v>77</v>
      </c>
      <c r="AJ1423" s="46" t="str">
        <f t="shared" si="45"/>
        <v>0</v>
      </c>
      <c r="AK1423" s="13" t="s">
        <v>41</v>
      </c>
      <c r="AL1423" s="13" t="s">
        <v>41</v>
      </c>
      <c r="AN1423" s="13">
        <v>101.31965006729475</v>
      </c>
      <c r="AO1423" s="13">
        <v>117.34261838440112</v>
      </c>
      <c r="AP1423" s="13">
        <v>125.13020833333333</v>
      </c>
      <c r="AQ1423" s="13">
        <v>148.05555555555554</v>
      </c>
      <c r="AR1423" s="36">
        <v>234.99558875</v>
      </c>
      <c r="AS1423" s="36">
        <v>11.882627876797757</v>
      </c>
      <c r="AT1423" s="36">
        <v>226.59330199999999</v>
      </c>
      <c r="AU1423" s="36">
        <v>243.3978755</v>
      </c>
      <c r="AV1423" s="36">
        <v>156.56948543000001</v>
      </c>
      <c r="AW1423" s="36">
        <v>0</v>
      </c>
      <c r="AX1423" s="36">
        <v>156.56948543000001</v>
      </c>
      <c r="AY1423" s="36">
        <v>156.56948543000001</v>
      </c>
      <c r="AZ1423" s="36">
        <v>44433.625</v>
      </c>
      <c r="BA1423" s="36" t="s">
        <v>50</v>
      </c>
      <c r="BB1423" s="36">
        <v>39955.800000000003</v>
      </c>
      <c r="BC1423" s="36">
        <v>49600.3</v>
      </c>
      <c r="BD1423" s="36">
        <v>247.62111675</v>
      </c>
      <c r="BE1423" s="36">
        <v>5.9725650529235041</v>
      </c>
      <c r="BF1423" s="36">
        <v>243.3978755</v>
      </c>
      <c r="BG1423" s="36">
        <v>251.844358</v>
      </c>
      <c r="BH1423" s="36">
        <v>171.89101843</v>
      </c>
      <c r="BI1423" s="36">
        <v>21.667919764946916</v>
      </c>
      <c r="BJ1423" s="36">
        <v>156.56948543000001</v>
      </c>
      <c r="BK1423" s="36">
        <v>187.21255142999999</v>
      </c>
      <c r="BL1423" s="36">
        <v>64755.966666666667</v>
      </c>
      <c r="BM1423" s="36">
        <v>9344.6175809750493</v>
      </c>
      <c r="BN1423" s="36">
        <v>49600.3</v>
      </c>
      <c r="BO1423" s="36">
        <v>74400.5</v>
      </c>
      <c r="BP1423" s="36">
        <v>264.48287675</v>
      </c>
      <c r="BQ1423" s="36">
        <v>29.818694730403671</v>
      </c>
      <c r="BR1423" s="36">
        <v>243.3978755</v>
      </c>
      <c r="BS1423" s="36">
        <v>285.56787800000001</v>
      </c>
      <c r="BT1423" s="36">
        <v>182.15083375</v>
      </c>
      <c r="BU1423" s="36">
        <v>36.177489737934025</v>
      </c>
      <c r="BV1423" s="36">
        <v>156.56948543000001</v>
      </c>
      <c r="BW1423" s="36">
        <v>207.73218206999996</v>
      </c>
      <c r="BX1423" s="36">
        <v>73539.375000000015</v>
      </c>
      <c r="BY1423" s="36">
        <v>12874.524339407586</v>
      </c>
      <c r="BZ1423" s="36">
        <v>49600.3</v>
      </c>
      <c r="CA1423" s="36">
        <v>99200.7</v>
      </c>
      <c r="CB1423" s="36"/>
      <c r="CC1423" s="40">
        <v>28.196000000000002</v>
      </c>
      <c r="CD1423" s="40">
        <v>57.582999999999998</v>
      </c>
      <c r="CE1423" s="40">
        <v>28.295000000000002</v>
      </c>
    </row>
    <row r="1424" spans="1:83">
      <c r="A1424" s="13" t="s">
        <v>601</v>
      </c>
      <c r="B1424" s="13">
        <v>5</v>
      </c>
      <c r="C1424" s="13">
        <v>8</v>
      </c>
      <c r="D1424" s="13" t="s">
        <v>85</v>
      </c>
      <c r="E1424" s="35" t="s">
        <v>555</v>
      </c>
      <c r="F1424" s="13"/>
      <c r="G1424" s="36"/>
      <c r="H1424" s="13"/>
      <c r="I1424" s="37">
        <v>22</v>
      </c>
      <c r="J1424" s="37" t="s">
        <v>38</v>
      </c>
      <c r="K1424" s="38">
        <v>43598</v>
      </c>
      <c r="L1424" s="39">
        <v>0.60763888888888895</v>
      </c>
      <c r="M1424" s="37" t="s">
        <v>39</v>
      </c>
      <c r="N1424" s="37" t="s">
        <v>188</v>
      </c>
      <c r="O1424" s="37" t="s">
        <v>188</v>
      </c>
      <c r="P1424" s="37" t="s">
        <v>188</v>
      </c>
      <c r="Q1424" s="37">
        <v>4</v>
      </c>
      <c r="R1424" s="13" t="s">
        <v>62</v>
      </c>
      <c r="S1424" s="13" t="s">
        <v>44</v>
      </c>
      <c r="T1424" s="13" t="s">
        <v>41</v>
      </c>
      <c r="U1424" s="13" t="s">
        <v>52</v>
      </c>
      <c r="V1424" s="13" t="s">
        <v>42</v>
      </c>
      <c r="W1424" s="13" t="s">
        <v>66</v>
      </c>
      <c r="X1424" s="13" t="s">
        <v>76</v>
      </c>
      <c r="Y1424" s="13" t="s">
        <v>41</v>
      </c>
      <c r="Z1424" s="13" t="s">
        <v>41</v>
      </c>
      <c r="AA1424" s="13"/>
      <c r="AB1424" s="13">
        <v>1</v>
      </c>
      <c r="AC1424" s="13">
        <v>1</v>
      </c>
      <c r="AD1424" s="13" t="s">
        <v>41</v>
      </c>
      <c r="AE1424" s="13">
        <v>0</v>
      </c>
      <c r="AF1424" s="13" t="s">
        <v>42</v>
      </c>
      <c r="AG1424" s="13">
        <v>0</v>
      </c>
      <c r="AH1424" s="46" t="str">
        <f t="shared" si="44"/>
        <v>0</v>
      </c>
      <c r="AI1424" s="46" t="s">
        <v>77</v>
      </c>
      <c r="AJ1424" s="46" t="str">
        <f t="shared" si="45"/>
        <v>0</v>
      </c>
      <c r="AK1424" s="13" t="s">
        <v>41</v>
      </c>
      <c r="AL1424" s="13" t="s">
        <v>41</v>
      </c>
      <c r="AN1424" s="13">
        <v>101.31965006729475</v>
      </c>
      <c r="AO1424" s="13">
        <v>117.34261838440112</v>
      </c>
      <c r="AP1424" s="13">
        <v>125.13020833333333</v>
      </c>
      <c r="AQ1424" s="13">
        <v>148.05555555555554</v>
      </c>
      <c r="AR1424" s="36">
        <v>146.02970375000001</v>
      </c>
      <c r="AS1424" s="36">
        <v>6.0254099711087248</v>
      </c>
      <c r="AT1424" s="36">
        <v>141.76909549999999</v>
      </c>
      <c r="AU1424" s="36">
        <v>150.29031200000003</v>
      </c>
      <c r="AV1424" s="36">
        <v>141.18608047499998</v>
      </c>
      <c r="AW1424" s="36">
        <v>7.2513947559601553</v>
      </c>
      <c r="AX1424" s="36">
        <v>136.05857007</v>
      </c>
      <c r="AY1424" s="36">
        <v>146.31359087999999</v>
      </c>
      <c r="AZ1424" s="36">
        <v>33066.9</v>
      </c>
      <c r="BA1424" s="36" t="s">
        <v>50</v>
      </c>
      <c r="BB1424" s="36">
        <v>33066.9</v>
      </c>
      <c r="BC1424" s="36">
        <v>33066.9</v>
      </c>
      <c r="BD1424" s="36">
        <v>158.80216700000003</v>
      </c>
      <c r="BE1424" s="36">
        <v>12.037580781953237</v>
      </c>
      <c r="BF1424" s="36">
        <v>150.29031200000003</v>
      </c>
      <c r="BG1424" s="36">
        <v>167.31402200000002</v>
      </c>
      <c r="BH1424" s="36">
        <v>141.18608047499998</v>
      </c>
      <c r="BI1424" s="36">
        <v>7.2513947559601553</v>
      </c>
      <c r="BJ1424" s="36">
        <v>136.05857007</v>
      </c>
      <c r="BK1424" s="36">
        <v>146.31359087999999</v>
      </c>
      <c r="BL1424" s="36">
        <v>35363.199999999997</v>
      </c>
      <c r="BM1424" s="36">
        <v>1668.5546248175383</v>
      </c>
      <c r="BN1424" s="36">
        <v>33066.9</v>
      </c>
      <c r="BO1424" s="36">
        <v>37200.199999999997</v>
      </c>
      <c r="BP1424" s="36">
        <v>196.84409375000001</v>
      </c>
      <c r="BQ1424" s="36">
        <v>65.836989530607028</v>
      </c>
      <c r="BR1424" s="36">
        <v>150.29031200000003</v>
      </c>
      <c r="BS1424" s="36">
        <v>243.3978755</v>
      </c>
      <c r="BT1424" s="36">
        <v>151.44153815499999</v>
      </c>
      <c r="BU1424" s="36">
        <v>7.2520125834391704</v>
      </c>
      <c r="BV1424" s="36">
        <v>146.31359087999999</v>
      </c>
      <c r="BW1424" s="36">
        <v>156.56948543000001</v>
      </c>
      <c r="BX1424" s="36">
        <v>38836.356249999997</v>
      </c>
      <c r="BY1424" s="36">
        <v>4275.3930300373568</v>
      </c>
      <c r="BZ1424" s="36">
        <v>33066.9</v>
      </c>
      <c r="CA1424" s="36">
        <v>49600.3</v>
      </c>
      <c r="CB1424" s="36"/>
      <c r="CC1424" s="40">
        <v>28.122</v>
      </c>
      <c r="CD1424" s="40">
        <v>55.809000000000005</v>
      </c>
      <c r="CE1424" s="40">
        <v>28.071999999999999</v>
      </c>
    </row>
    <row r="1425" spans="1:83">
      <c r="A1425" s="13" t="s">
        <v>601</v>
      </c>
      <c r="B1425" s="13">
        <v>5</v>
      </c>
      <c r="C1425" s="13">
        <v>8</v>
      </c>
      <c r="D1425" s="13" t="s">
        <v>85</v>
      </c>
      <c r="E1425" s="35" t="s">
        <v>555</v>
      </c>
      <c r="F1425" s="13"/>
      <c r="G1425" s="36"/>
      <c r="H1425" s="13"/>
      <c r="I1425" s="37">
        <v>22</v>
      </c>
      <c r="J1425" s="37" t="s">
        <v>38</v>
      </c>
      <c r="K1425" s="38">
        <v>43598</v>
      </c>
      <c r="L1425" s="39">
        <v>0.61805555555555558</v>
      </c>
      <c r="M1425" s="37" t="s">
        <v>39</v>
      </c>
      <c r="N1425" s="37" t="s">
        <v>188</v>
      </c>
      <c r="O1425" s="37" t="s">
        <v>188</v>
      </c>
      <c r="P1425" s="37" t="s">
        <v>188</v>
      </c>
      <c r="Q1425" s="37">
        <v>5</v>
      </c>
      <c r="R1425" s="13" t="s">
        <v>55</v>
      </c>
      <c r="S1425" s="13" t="s">
        <v>44</v>
      </c>
      <c r="T1425" s="13" t="s">
        <v>41</v>
      </c>
      <c r="U1425" s="13" t="s">
        <v>52</v>
      </c>
      <c r="V1425" s="13" t="s">
        <v>42</v>
      </c>
      <c r="W1425" s="13" t="s">
        <v>66</v>
      </c>
      <c r="X1425" s="13" t="s">
        <v>76</v>
      </c>
      <c r="Y1425" s="13" t="s">
        <v>41</v>
      </c>
      <c r="Z1425" s="13" t="s">
        <v>41</v>
      </c>
      <c r="AA1425" s="13"/>
      <c r="AB1425" s="13">
        <v>0</v>
      </c>
      <c r="AC1425" s="13">
        <v>1</v>
      </c>
      <c r="AD1425" s="13" t="s">
        <v>41</v>
      </c>
      <c r="AE1425" s="13">
        <v>0</v>
      </c>
      <c r="AF1425" s="13" t="s">
        <v>42</v>
      </c>
      <c r="AG1425" s="13">
        <v>0</v>
      </c>
      <c r="AH1425" s="46" t="str">
        <f t="shared" si="44"/>
        <v>0</v>
      </c>
      <c r="AI1425" s="46" t="s">
        <v>77</v>
      </c>
      <c r="AJ1425" s="46" t="str">
        <f t="shared" si="45"/>
        <v>0</v>
      </c>
      <c r="AK1425" s="13" t="s">
        <v>41</v>
      </c>
      <c r="AL1425" s="13" t="s">
        <v>41</v>
      </c>
      <c r="AN1425" s="13">
        <v>101.31965006729475</v>
      </c>
      <c r="AO1425" s="13">
        <v>117.34261838440112</v>
      </c>
      <c r="AP1425" s="13">
        <v>125.13020833333333</v>
      </c>
      <c r="AQ1425" s="13">
        <v>148.05555555555554</v>
      </c>
      <c r="AR1425" s="36">
        <v>158.79280550000001</v>
      </c>
      <c r="AS1425" s="36">
        <v>24.075161563906633</v>
      </c>
      <c r="AT1425" s="36">
        <v>141.76909549999999</v>
      </c>
      <c r="AU1425" s="36">
        <v>175.81651550000004</v>
      </c>
      <c r="AV1425" s="36">
        <v>161.63295059000001</v>
      </c>
      <c r="AW1425" s="36">
        <v>7.1608211018756434</v>
      </c>
      <c r="AX1425" s="36">
        <v>156.56948543000001</v>
      </c>
      <c r="AY1425" s="36">
        <v>166.69641575</v>
      </c>
      <c r="AZ1425" s="36">
        <v>58555.925000000003</v>
      </c>
      <c r="BA1425" s="36" t="s">
        <v>50</v>
      </c>
      <c r="BB1425" s="36">
        <v>49600.3</v>
      </c>
      <c r="BC1425" s="36">
        <v>71644.899999999994</v>
      </c>
      <c r="BD1425" s="36">
        <v>133.29254774999998</v>
      </c>
      <c r="BE1425" s="36">
        <v>11.987648790153145</v>
      </c>
      <c r="BF1425" s="36">
        <v>124.81599999999999</v>
      </c>
      <c r="BG1425" s="36">
        <v>141.76909549999999</v>
      </c>
      <c r="BH1425" s="36">
        <v>146.31402775000001</v>
      </c>
      <c r="BI1425" s="36">
        <v>14.503407339399326</v>
      </c>
      <c r="BJ1425" s="36">
        <v>136.05857007</v>
      </c>
      <c r="BK1425" s="36">
        <v>156.56948543000001</v>
      </c>
      <c r="BL1425" s="36">
        <v>46615.133333333331</v>
      </c>
      <c r="BM1425" s="36">
        <v>2812.3800153369521</v>
      </c>
      <c r="BN1425" s="36">
        <v>42711.4</v>
      </c>
      <c r="BO1425" s="36">
        <v>49600.3</v>
      </c>
      <c r="BP1425" s="36">
        <v>146.02970375000001</v>
      </c>
      <c r="BQ1425" s="36">
        <v>6.0254099711087248</v>
      </c>
      <c r="BR1425" s="36">
        <v>141.76909549999999</v>
      </c>
      <c r="BS1425" s="36">
        <v>150.29031200000003</v>
      </c>
      <c r="BT1425" s="36">
        <v>151.44153815499999</v>
      </c>
      <c r="BU1425" s="36">
        <v>7.2520125834391704</v>
      </c>
      <c r="BV1425" s="36">
        <v>146.31359087999999</v>
      </c>
      <c r="BW1425" s="36">
        <v>156.56948543000001</v>
      </c>
      <c r="BX1425" s="36">
        <v>39955.825000000004</v>
      </c>
      <c r="BY1425" s="36">
        <v>6078.9357149092675</v>
      </c>
      <c r="BZ1425" s="36">
        <v>33066.9</v>
      </c>
      <c r="CA1425" s="36">
        <v>49600.3</v>
      </c>
      <c r="CB1425" s="36"/>
      <c r="CC1425" s="40">
        <v>27.824999999999999</v>
      </c>
      <c r="CD1425" s="40">
        <v>55.923999999999999</v>
      </c>
      <c r="CE1425" s="40">
        <v>27.628</v>
      </c>
    </row>
    <row r="1426" spans="1:83">
      <c r="A1426" s="13" t="s">
        <v>601</v>
      </c>
      <c r="B1426" s="13">
        <v>5</v>
      </c>
      <c r="C1426" s="13">
        <v>9</v>
      </c>
      <c r="D1426" s="13" t="s">
        <v>117</v>
      </c>
      <c r="E1426" s="35" t="s">
        <v>556</v>
      </c>
      <c r="F1426" s="13"/>
      <c r="G1426" s="36"/>
      <c r="H1426" s="13"/>
      <c r="I1426" s="37">
        <v>20</v>
      </c>
      <c r="J1426" s="37" t="s">
        <v>38</v>
      </c>
      <c r="K1426" s="38">
        <v>43598</v>
      </c>
      <c r="L1426" s="39">
        <v>0.57847222222222217</v>
      </c>
      <c r="M1426" s="37" t="s">
        <v>39</v>
      </c>
      <c r="N1426" s="37" t="s">
        <v>190</v>
      </c>
      <c r="O1426" s="37"/>
      <c r="P1426" s="37"/>
      <c r="Q1426" s="37">
        <v>1</v>
      </c>
      <c r="R1426" s="13" t="s">
        <v>43</v>
      </c>
      <c r="S1426" s="13" t="s">
        <v>44</v>
      </c>
      <c r="T1426" s="13" t="s">
        <v>41</v>
      </c>
      <c r="U1426" s="13" t="s">
        <v>45</v>
      </c>
      <c r="V1426" s="13" t="s">
        <v>42</v>
      </c>
      <c r="W1426" s="13" t="s">
        <v>66</v>
      </c>
      <c r="X1426" s="13" t="s">
        <v>47</v>
      </c>
      <c r="Y1426" s="13" t="s">
        <v>41</v>
      </c>
      <c r="Z1426" s="13" t="s">
        <v>41</v>
      </c>
      <c r="AA1426" s="13"/>
      <c r="AB1426" s="13">
        <v>-1</v>
      </c>
      <c r="AC1426" s="13">
        <v>1</v>
      </c>
      <c r="AD1426" s="13" t="s">
        <v>41</v>
      </c>
      <c r="AE1426" s="13">
        <v>1</v>
      </c>
      <c r="AF1426" s="13" t="s">
        <v>42</v>
      </c>
      <c r="AG1426" s="13">
        <v>0</v>
      </c>
      <c r="AH1426" s="46" t="str">
        <f t="shared" si="44"/>
        <v>0</v>
      </c>
      <c r="AI1426" s="46" t="s">
        <v>49</v>
      </c>
      <c r="AJ1426" s="46" t="str">
        <f t="shared" si="45"/>
        <v>-1</v>
      </c>
      <c r="AK1426" s="13" t="s">
        <v>41</v>
      </c>
      <c r="AL1426" s="13" t="s">
        <v>41</v>
      </c>
      <c r="AN1426" s="13">
        <v>101.31965006729475</v>
      </c>
      <c r="AO1426" s="13">
        <v>117.34261838440112</v>
      </c>
      <c r="AP1426" s="13">
        <v>125.13020833333333</v>
      </c>
      <c r="AQ1426" s="13">
        <v>148.05555555555554</v>
      </c>
      <c r="AR1426" s="36">
        <v>220.78050658999996</v>
      </c>
      <c r="AS1426" s="36">
        <v>17.102293064856962</v>
      </c>
      <c r="AT1426" s="36">
        <v>208.68735918999994</v>
      </c>
      <c r="AU1426" s="36">
        <v>232.87365398999998</v>
      </c>
      <c r="AV1426" s="36">
        <v>215.92970850000003</v>
      </c>
      <c r="AW1426" s="36">
        <v>9.4039933952291097</v>
      </c>
      <c r="AX1426" s="36">
        <v>209.28008100000002</v>
      </c>
      <c r="AY1426" s="36">
        <v>222.57933600000004</v>
      </c>
      <c r="AZ1426" s="36">
        <v>62000.4</v>
      </c>
      <c r="BA1426" s="36" t="s">
        <v>50</v>
      </c>
      <c r="BB1426" s="36">
        <v>57867</v>
      </c>
      <c r="BC1426" s="36">
        <v>66133.8</v>
      </c>
      <c r="BD1426" s="36">
        <v>236.96517654999997</v>
      </c>
      <c r="BE1426" s="36">
        <v>39.990872824821331</v>
      </c>
      <c r="BF1426" s="36">
        <v>208.68735918999994</v>
      </c>
      <c r="BG1426" s="36">
        <v>265.24299391</v>
      </c>
      <c r="BH1426" s="36">
        <v>215.92970850000003</v>
      </c>
      <c r="BI1426" s="36">
        <v>9.4039933952291097</v>
      </c>
      <c r="BJ1426" s="36">
        <v>209.28008100000002</v>
      </c>
      <c r="BK1426" s="36">
        <v>222.57933600000004</v>
      </c>
      <c r="BL1426" s="36">
        <v>89096.916666666672</v>
      </c>
      <c r="BM1426" s="36">
        <v>15749.420045883167</v>
      </c>
      <c r="BN1426" s="36">
        <v>66133.8</v>
      </c>
      <c r="BO1426" s="36">
        <v>110223</v>
      </c>
      <c r="BP1426" s="36" t="e">
        <v>#REF!</v>
      </c>
      <c r="BQ1426" s="36" t="e">
        <v>#REF!</v>
      </c>
      <c r="BR1426" s="36" t="e">
        <v>#REF!</v>
      </c>
      <c r="BS1426" s="36" t="e">
        <v>#REF!</v>
      </c>
      <c r="BT1426" s="36" t="e">
        <v>#REF!</v>
      </c>
      <c r="BU1426" s="36" t="e">
        <v>#REF!</v>
      </c>
      <c r="BV1426" s="36" t="e">
        <v>#REF!</v>
      </c>
      <c r="BW1426" s="36" t="e">
        <v>#REF!</v>
      </c>
      <c r="BX1426" s="36">
        <v>98856.225000000006</v>
      </c>
      <c r="BY1426" s="36">
        <v>26177.941403517561</v>
      </c>
      <c r="BZ1426" s="36">
        <v>66133.8</v>
      </c>
      <c r="CA1426" s="36">
        <v>154312.1</v>
      </c>
      <c r="CB1426" s="36"/>
      <c r="CC1426" s="40">
        <v>27.995249999999999</v>
      </c>
      <c r="CD1426" s="40">
        <v>57.662999999999997</v>
      </c>
      <c r="CE1426" s="40">
        <v>28.276250000000005</v>
      </c>
    </row>
    <row r="1427" spans="1:83">
      <c r="A1427" s="13" t="s">
        <v>601</v>
      </c>
      <c r="B1427" s="13">
        <v>5</v>
      </c>
      <c r="C1427" s="13">
        <v>9</v>
      </c>
      <c r="D1427" s="13" t="s">
        <v>117</v>
      </c>
      <c r="E1427" s="35" t="s">
        <v>556</v>
      </c>
      <c r="F1427" s="13"/>
      <c r="G1427" s="36"/>
      <c r="H1427" s="13"/>
      <c r="I1427" s="37">
        <v>20</v>
      </c>
      <c r="J1427" s="37" t="s">
        <v>38</v>
      </c>
      <c r="K1427" s="38">
        <v>43598</v>
      </c>
      <c r="L1427" s="39">
        <v>0.58680555555555558</v>
      </c>
      <c r="M1427" s="37" t="s">
        <v>39</v>
      </c>
      <c r="N1427" s="37" t="s">
        <v>190</v>
      </c>
      <c r="O1427" s="37"/>
      <c r="P1427" s="37"/>
      <c r="Q1427" s="37">
        <v>2</v>
      </c>
      <c r="R1427" s="13" t="s">
        <v>43</v>
      </c>
      <c r="S1427" s="13" t="s">
        <v>44</v>
      </c>
      <c r="T1427" s="13" t="s">
        <v>41</v>
      </c>
      <c r="U1427" s="13" t="s">
        <v>52</v>
      </c>
      <c r="V1427" s="13" t="s">
        <v>42</v>
      </c>
      <c r="W1427" s="13" t="s">
        <v>66</v>
      </c>
      <c r="X1427" s="13" t="s">
        <v>76</v>
      </c>
      <c r="Y1427" s="13" t="s">
        <v>41</v>
      </c>
      <c r="Z1427" s="13" t="s">
        <v>41</v>
      </c>
      <c r="AA1427" s="13"/>
      <c r="AB1427" s="13">
        <v>-1</v>
      </c>
      <c r="AC1427" s="13">
        <v>1</v>
      </c>
      <c r="AD1427" s="13" t="s">
        <v>41</v>
      </c>
      <c r="AE1427" s="13">
        <v>0</v>
      </c>
      <c r="AF1427" s="13" t="s">
        <v>42</v>
      </c>
      <c r="AG1427" s="13">
        <v>0</v>
      </c>
      <c r="AH1427" s="46" t="str">
        <f t="shared" si="44"/>
        <v>0</v>
      </c>
      <c r="AI1427" s="46" t="s">
        <v>77</v>
      </c>
      <c r="AJ1427" s="46" t="str">
        <f t="shared" si="45"/>
        <v>0</v>
      </c>
      <c r="AK1427" s="13" t="s">
        <v>41</v>
      </c>
      <c r="AL1427" s="13" t="s">
        <v>41</v>
      </c>
      <c r="AN1427" s="13">
        <v>101.31965006729475</v>
      </c>
      <c r="AO1427" s="13">
        <v>117.34261838440112</v>
      </c>
      <c r="AP1427" s="13">
        <v>125.13020833333333</v>
      </c>
      <c r="AQ1427" s="13">
        <v>148.05555555555554</v>
      </c>
      <c r="AR1427" s="36">
        <v>188.48902183999996</v>
      </c>
      <c r="AS1427" s="36">
        <v>17.111755002117373</v>
      </c>
      <c r="AT1427" s="36">
        <v>176.38918383999996</v>
      </c>
      <c r="AU1427" s="36">
        <v>200.58885984</v>
      </c>
      <c r="AV1427" s="36">
        <v>189.37820100000002</v>
      </c>
      <c r="AW1427" s="36">
        <v>28.145508612721969</v>
      </c>
      <c r="AX1427" s="36">
        <v>169.47632100000001</v>
      </c>
      <c r="AY1427" s="36">
        <v>209.28008100000002</v>
      </c>
      <c r="AZ1427" s="36">
        <v>83356.125</v>
      </c>
      <c r="BA1427" s="36" t="s">
        <v>50</v>
      </c>
      <c r="BB1427" s="36">
        <v>74400.5</v>
      </c>
      <c r="BC1427" s="36">
        <v>99200.7</v>
      </c>
      <c r="BD1427" s="36">
        <v>192.53827151499996</v>
      </c>
      <c r="BE1427" s="36">
        <v>22.83825880993718</v>
      </c>
      <c r="BF1427" s="36">
        <v>176.38918383999996</v>
      </c>
      <c r="BG1427" s="36">
        <v>208.68735918999994</v>
      </c>
      <c r="BH1427" s="36">
        <v>182.72233250000002</v>
      </c>
      <c r="BI1427" s="36">
        <v>18.732689110649996</v>
      </c>
      <c r="BJ1427" s="36">
        <v>169.47632100000001</v>
      </c>
      <c r="BK1427" s="36">
        <v>195.96834400000003</v>
      </c>
      <c r="BL1427" s="36">
        <v>72104.183333333334</v>
      </c>
      <c r="BM1427" s="36">
        <v>4056.1039347712317</v>
      </c>
      <c r="BN1427" s="36">
        <v>66133.8</v>
      </c>
      <c r="BO1427" s="36">
        <v>77156.100000000006</v>
      </c>
      <c r="BP1427" s="36">
        <v>220.81608887499999</v>
      </c>
      <c r="BQ1427" s="36">
        <v>62.829131634758468</v>
      </c>
      <c r="BR1427" s="36">
        <v>176.38918383999996</v>
      </c>
      <c r="BS1427" s="36">
        <v>265.24299391</v>
      </c>
      <c r="BT1427" s="36">
        <v>196.02782850000003</v>
      </c>
      <c r="BU1427" s="36">
        <v>37.549502007951048</v>
      </c>
      <c r="BV1427" s="36">
        <v>169.47632100000001</v>
      </c>
      <c r="BW1427" s="36">
        <v>222.57933600000004</v>
      </c>
      <c r="BX1427" s="36">
        <v>70783.8</v>
      </c>
      <c r="BY1427" s="36">
        <v>13601.092433036367</v>
      </c>
      <c r="BZ1427" s="36">
        <v>57867</v>
      </c>
      <c r="CA1427" s="36">
        <v>110223</v>
      </c>
      <c r="CB1427" s="36"/>
      <c r="CC1427" s="40">
        <v>28.023</v>
      </c>
      <c r="CD1427" s="40">
        <v>57.651000000000003</v>
      </c>
      <c r="CE1427" s="40">
        <v>28.196000000000002</v>
      </c>
    </row>
    <row r="1428" spans="1:83">
      <c r="A1428" s="13" t="s">
        <v>601</v>
      </c>
      <c r="B1428" s="13">
        <v>5</v>
      </c>
      <c r="C1428" s="13">
        <v>9</v>
      </c>
      <c r="D1428" s="13" t="s">
        <v>117</v>
      </c>
      <c r="E1428" s="35" t="s">
        <v>556</v>
      </c>
      <c r="F1428" s="13"/>
      <c r="G1428" s="36"/>
      <c r="H1428" s="13"/>
      <c r="I1428" s="37">
        <v>20</v>
      </c>
      <c r="J1428" s="37" t="s">
        <v>38</v>
      </c>
      <c r="K1428" s="38">
        <v>43598</v>
      </c>
      <c r="L1428" s="39">
        <v>0.59722222222222221</v>
      </c>
      <c r="M1428" s="37" t="s">
        <v>39</v>
      </c>
      <c r="N1428" s="37" t="s">
        <v>190</v>
      </c>
      <c r="O1428" s="37"/>
      <c r="P1428" s="37"/>
      <c r="Q1428" s="37">
        <v>3</v>
      </c>
      <c r="R1428" s="13" t="s">
        <v>43</v>
      </c>
      <c r="S1428" s="13" t="s">
        <v>44</v>
      </c>
      <c r="T1428" s="13" t="s">
        <v>41</v>
      </c>
      <c r="U1428" s="13" t="s">
        <v>52</v>
      </c>
      <c r="V1428" s="13" t="s">
        <v>42</v>
      </c>
      <c r="W1428" s="13" t="s">
        <v>66</v>
      </c>
      <c r="X1428" s="13" t="s">
        <v>76</v>
      </c>
      <c r="Y1428" s="13" t="s">
        <v>41</v>
      </c>
      <c r="Z1428" s="13" t="s">
        <v>41</v>
      </c>
      <c r="AA1428" s="13"/>
      <c r="AB1428" s="13">
        <v>-1</v>
      </c>
      <c r="AC1428" s="13">
        <v>1</v>
      </c>
      <c r="AD1428" s="13" t="s">
        <v>41</v>
      </c>
      <c r="AE1428" s="13">
        <v>0</v>
      </c>
      <c r="AF1428" s="13" t="s">
        <v>42</v>
      </c>
      <c r="AG1428" s="13">
        <v>0</v>
      </c>
      <c r="AH1428" s="46" t="str">
        <f t="shared" si="44"/>
        <v>0</v>
      </c>
      <c r="AI1428" s="46" t="s">
        <v>77</v>
      </c>
      <c r="AJ1428" s="46" t="str">
        <f t="shared" si="45"/>
        <v>0</v>
      </c>
      <c r="AK1428" s="13" t="s">
        <v>41</v>
      </c>
      <c r="AL1428" s="13" t="s">
        <v>41</v>
      </c>
      <c r="AN1428" s="13">
        <v>101.31965006729475</v>
      </c>
      <c r="AO1428" s="13">
        <v>117.34261838440112</v>
      </c>
      <c r="AP1428" s="13">
        <v>125.13020833333333</v>
      </c>
      <c r="AQ1428" s="13">
        <v>148.05555555555554</v>
      </c>
      <c r="AR1428" s="36">
        <v>164.23303079499999</v>
      </c>
      <c r="AS1428" s="36">
        <v>17.191396502521972</v>
      </c>
      <c r="AT1428" s="36">
        <v>152.07687774999999</v>
      </c>
      <c r="AU1428" s="36">
        <v>176.38918383999996</v>
      </c>
      <c r="AV1428" s="36">
        <v>136.07879450000001</v>
      </c>
      <c r="AW1428" s="36">
        <v>9.4568383134142895</v>
      </c>
      <c r="AX1428" s="36">
        <v>129.39180000000002</v>
      </c>
      <c r="AY1428" s="36">
        <v>142.76578900000001</v>
      </c>
      <c r="AZ1428" s="36">
        <v>44433.625</v>
      </c>
      <c r="BA1428" s="36" t="s">
        <v>50</v>
      </c>
      <c r="BB1428" s="36">
        <v>39955.800000000003</v>
      </c>
      <c r="BC1428" s="36">
        <v>49600.3</v>
      </c>
      <c r="BD1428" s="36">
        <v>184.43921047499998</v>
      </c>
      <c r="BE1428" s="36">
        <v>11.384456844681662</v>
      </c>
      <c r="BF1428" s="36">
        <v>176.38918383999996</v>
      </c>
      <c r="BG1428" s="36">
        <v>192.48923710999998</v>
      </c>
      <c r="BH1428" s="36">
        <v>142.76578900000001</v>
      </c>
      <c r="BI1428" s="36">
        <v>0</v>
      </c>
      <c r="BJ1428" s="36">
        <v>142.76578900000001</v>
      </c>
      <c r="BK1428" s="36">
        <v>142.76578900000001</v>
      </c>
      <c r="BL1428" s="36">
        <v>64755.966666666667</v>
      </c>
      <c r="BM1428" s="36">
        <v>9344.6175809750493</v>
      </c>
      <c r="BN1428" s="36">
        <v>49600.3</v>
      </c>
      <c r="BO1428" s="36">
        <v>74400.5</v>
      </c>
      <c r="BP1428" s="36">
        <v>176.38918383999996</v>
      </c>
      <c r="BQ1428" s="36">
        <v>0</v>
      </c>
      <c r="BR1428" s="36">
        <v>176.38918383999996</v>
      </c>
      <c r="BS1428" s="36">
        <v>176.38918383999996</v>
      </c>
      <c r="BT1428" s="36">
        <v>156.12105500000001</v>
      </c>
      <c r="BU1428" s="36">
        <v>18.887198306300277</v>
      </c>
      <c r="BV1428" s="36">
        <v>142.76578900000001</v>
      </c>
      <c r="BW1428" s="36">
        <v>169.47632100000001</v>
      </c>
      <c r="BX1428" s="36">
        <v>73539.375000000015</v>
      </c>
      <c r="BY1428" s="36">
        <v>12874.524339407586</v>
      </c>
      <c r="BZ1428" s="36">
        <v>49600.3</v>
      </c>
      <c r="CA1428" s="36">
        <v>99200.7</v>
      </c>
      <c r="CB1428" s="36"/>
      <c r="CC1428" s="40">
        <v>28.196000000000002</v>
      </c>
      <c r="CD1428" s="40">
        <v>57.582999999999998</v>
      </c>
      <c r="CE1428" s="40">
        <v>28.295000000000002</v>
      </c>
    </row>
    <row r="1429" spans="1:83">
      <c r="A1429" s="13" t="s">
        <v>601</v>
      </c>
      <c r="B1429" s="13">
        <v>5</v>
      </c>
      <c r="C1429" s="13">
        <v>9</v>
      </c>
      <c r="D1429" s="13" t="s">
        <v>117</v>
      </c>
      <c r="E1429" s="35" t="s">
        <v>556</v>
      </c>
      <c r="F1429" s="13"/>
      <c r="G1429" s="36"/>
      <c r="H1429" s="13"/>
      <c r="I1429" s="37">
        <v>20</v>
      </c>
      <c r="J1429" s="37" t="s">
        <v>38</v>
      </c>
      <c r="K1429" s="38">
        <v>43598</v>
      </c>
      <c r="L1429" s="39">
        <v>0.60763888888888895</v>
      </c>
      <c r="M1429" s="37" t="s">
        <v>39</v>
      </c>
      <c r="N1429" s="37" t="s">
        <v>190</v>
      </c>
      <c r="O1429" s="37"/>
      <c r="P1429" s="37"/>
      <c r="Q1429" s="37">
        <v>4</v>
      </c>
      <c r="R1429" s="13" t="s">
        <v>43</v>
      </c>
      <c r="S1429" s="13" t="s">
        <v>44</v>
      </c>
      <c r="T1429" s="13" t="s">
        <v>41</v>
      </c>
      <c r="U1429" s="13" t="s">
        <v>52</v>
      </c>
      <c r="V1429" s="13" t="s">
        <v>42</v>
      </c>
      <c r="W1429" s="13" t="s">
        <v>66</v>
      </c>
      <c r="X1429" s="13" t="s">
        <v>47</v>
      </c>
      <c r="Y1429" s="13" t="s">
        <v>41</v>
      </c>
      <c r="Z1429" s="13" t="s">
        <v>42</v>
      </c>
      <c r="AA1429" s="13"/>
      <c r="AB1429" s="13">
        <v>-1</v>
      </c>
      <c r="AC1429" s="13">
        <v>1</v>
      </c>
      <c r="AD1429" s="13" t="s">
        <v>41</v>
      </c>
      <c r="AE1429" s="13">
        <v>0</v>
      </c>
      <c r="AF1429" s="13" t="s">
        <v>42</v>
      </c>
      <c r="AG1429" s="13">
        <v>0</v>
      </c>
      <c r="AH1429" s="46" t="str">
        <f t="shared" si="44"/>
        <v>0</v>
      </c>
      <c r="AI1429" s="46" t="s">
        <v>49</v>
      </c>
      <c r="AJ1429" s="46" t="str">
        <f t="shared" si="45"/>
        <v>-1</v>
      </c>
      <c r="AK1429" s="13" t="s">
        <v>41</v>
      </c>
      <c r="AL1429" s="13" t="s">
        <v>42</v>
      </c>
      <c r="AN1429" s="13">
        <v>101.31965006729475</v>
      </c>
      <c r="AO1429" s="13">
        <v>117.34261838440112</v>
      </c>
      <c r="AP1429" s="13">
        <v>125.13020833333333</v>
      </c>
      <c r="AQ1429" s="13">
        <v>148.05555555555554</v>
      </c>
      <c r="AR1429" s="36">
        <v>95.411549589999993</v>
      </c>
      <c r="AS1429" s="36">
        <v>0</v>
      </c>
      <c r="AT1429" s="36">
        <v>95.411549589999993</v>
      </c>
      <c r="AU1429" s="36">
        <v>95.411549589999993</v>
      </c>
      <c r="AV1429" s="36">
        <v>89.364784</v>
      </c>
      <c r="AW1429" s="36">
        <v>0</v>
      </c>
      <c r="AX1429" s="36">
        <v>89.364784</v>
      </c>
      <c r="AY1429" s="36">
        <v>89.364784</v>
      </c>
      <c r="AZ1429" s="36">
        <v>33066.9</v>
      </c>
      <c r="BA1429" s="36" t="s">
        <v>50</v>
      </c>
      <c r="BB1429" s="36">
        <v>33066.9</v>
      </c>
      <c r="BC1429" s="36">
        <v>33066.9</v>
      </c>
      <c r="BD1429" s="36">
        <v>103.52406274999998</v>
      </c>
      <c r="BE1429" s="36">
        <v>11.472826135802203</v>
      </c>
      <c r="BF1429" s="36">
        <v>95.411549589999993</v>
      </c>
      <c r="BG1429" s="36">
        <v>111.63657590999998</v>
      </c>
      <c r="BH1429" s="36">
        <v>89.364784</v>
      </c>
      <c r="BI1429" s="36">
        <v>0</v>
      </c>
      <c r="BJ1429" s="36">
        <v>89.364784</v>
      </c>
      <c r="BK1429" s="36">
        <v>89.364784</v>
      </c>
      <c r="BL1429" s="36">
        <v>35363.199999999997</v>
      </c>
      <c r="BM1429" s="36">
        <v>1668.5546248175383</v>
      </c>
      <c r="BN1429" s="36">
        <v>33066.9</v>
      </c>
      <c r="BO1429" s="36">
        <v>37200.199999999997</v>
      </c>
      <c r="BP1429" s="36">
        <v>135.90036671499996</v>
      </c>
      <c r="BQ1429" s="36">
        <v>57.259834302619076</v>
      </c>
      <c r="BR1429" s="36">
        <v>95.411549589999993</v>
      </c>
      <c r="BS1429" s="36">
        <v>176.38918383999996</v>
      </c>
      <c r="BT1429" s="36">
        <v>116.06528650000001</v>
      </c>
      <c r="BU1429" s="36">
        <v>37.760212757676676</v>
      </c>
      <c r="BV1429" s="36">
        <v>89.364784</v>
      </c>
      <c r="BW1429" s="36">
        <v>142.76578900000001</v>
      </c>
      <c r="BX1429" s="36">
        <v>38836.356249999997</v>
      </c>
      <c r="BY1429" s="36">
        <v>4275.3930300373568</v>
      </c>
      <c r="BZ1429" s="36">
        <v>33066.9</v>
      </c>
      <c r="CA1429" s="36">
        <v>49600.3</v>
      </c>
      <c r="CB1429" s="36"/>
      <c r="CC1429" s="40">
        <v>28.122</v>
      </c>
      <c r="CD1429" s="40">
        <v>55.809000000000005</v>
      </c>
      <c r="CE1429" s="40">
        <v>28.071999999999999</v>
      </c>
    </row>
    <row r="1430" spans="1:83">
      <c r="A1430" s="13" t="s">
        <v>601</v>
      </c>
      <c r="B1430" s="13">
        <v>5</v>
      </c>
      <c r="C1430" s="13">
        <v>9</v>
      </c>
      <c r="D1430" s="13" t="s">
        <v>117</v>
      </c>
      <c r="E1430" s="35" t="s">
        <v>556</v>
      </c>
      <c r="F1430" s="13"/>
      <c r="G1430" s="36"/>
      <c r="H1430" s="13"/>
      <c r="I1430" s="37">
        <v>20</v>
      </c>
      <c r="J1430" s="37" t="s">
        <v>38</v>
      </c>
      <c r="K1430" s="38">
        <v>43598</v>
      </c>
      <c r="L1430" s="39">
        <v>0.61805555555555558</v>
      </c>
      <c r="M1430" s="37" t="s">
        <v>39</v>
      </c>
      <c r="N1430" s="37" t="s">
        <v>190</v>
      </c>
      <c r="O1430" s="37"/>
      <c r="P1430" s="37"/>
      <c r="Q1430" s="37">
        <v>5</v>
      </c>
      <c r="R1430" s="13" t="s">
        <v>43</v>
      </c>
      <c r="S1430" s="13" t="s">
        <v>56</v>
      </c>
      <c r="T1430" s="13" t="s">
        <v>41</v>
      </c>
      <c r="U1430" s="13" t="s">
        <v>52</v>
      </c>
      <c r="V1430" s="13" t="s">
        <v>42</v>
      </c>
      <c r="W1430" s="13" t="s">
        <v>66</v>
      </c>
      <c r="X1430" s="13" t="s">
        <v>47</v>
      </c>
      <c r="Y1430" s="13" t="s">
        <v>41</v>
      </c>
      <c r="Z1430" s="13" t="s">
        <v>41</v>
      </c>
      <c r="AA1430" s="13"/>
      <c r="AB1430" s="13">
        <v>-1</v>
      </c>
      <c r="AC1430" s="13">
        <v>2</v>
      </c>
      <c r="AD1430" s="13" t="s">
        <v>41</v>
      </c>
      <c r="AE1430" s="13">
        <v>0</v>
      </c>
      <c r="AF1430" s="13" t="s">
        <v>42</v>
      </c>
      <c r="AG1430" s="13">
        <v>0</v>
      </c>
      <c r="AH1430" s="46" t="str">
        <f t="shared" si="44"/>
        <v>0</v>
      </c>
      <c r="AI1430" s="46" t="s">
        <v>49</v>
      </c>
      <c r="AJ1430" s="46" t="str">
        <f t="shared" si="45"/>
        <v>-1</v>
      </c>
      <c r="AK1430" s="13" t="s">
        <v>41</v>
      </c>
      <c r="AL1430" s="13" t="s">
        <v>41</v>
      </c>
      <c r="AN1430" s="13">
        <v>101.31965006729475</v>
      </c>
      <c r="AO1430" s="13">
        <v>117.34261838440112</v>
      </c>
      <c r="AP1430" s="13">
        <v>125.13020833333333</v>
      </c>
      <c r="AQ1430" s="13">
        <v>148.05555555555554</v>
      </c>
      <c r="AR1430" s="36">
        <v>103.52237767999999</v>
      </c>
      <c r="AS1430" s="36">
        <v>22.945652271604345</v>
      </c>
      <c r="AT1430" s="36">
        <v>87.297351359999993</v>
      </c>
      <c r="AU1430" s="36">
        <v>119.74740399999999</v>
      </c>
      <c r="AV1430" s="36">
        <v>115.99908800000001</v>
      </c>
      <c r="AW1430" s="36">
        <v>18.940154947356969</v>
      </c>
      <c r="AX1430" s="36">
        <v>102.60637600000001</v>
      </c>
      <c r="AY1430" s="36">
        <v>129.39180000000002</v>
      </c>
      <c r="AZ1430" s="36">
        <v>58555.925000000003</v>
      </c>
      <c r="BA1430" s="36" t="s">
        <v>50</v>
      </c>
      <c r="BB1430" s="36">
        <v>49600.3</v>
      </c>
      <c r="BC1430" s="36">
        <v>71644.899999999994</v>
      </c>
      <c r="BD1430" s="36">
        <v>83.239690554999996</v>
      </c>
      <c r="BE1430" s="36">
        <v>5.7383989419407273</v>
      </c>
      <c r="BF1430" s="36">
        <v>79.182029749999998</v>
      </c>
      <c r="BG1430" s="36">
        <v>87.297351359999993</v>
      </c>
      <c r="BH1430" s="36">
        <v>89.273700500000018</v>
      </c>
      <c r="BI1430" s="36">
        <v>18.855250514819442</v>
      </c>
      <c r="BJ1430" s="36">
        <v>75.94102500000001</v>
      </c>
      <c r="BK1430" s="36">
        <v>102.60637600000001</v>
      </c>
      <c r="BL1430" s="36">
        <v>46615.133333333331</v>
      </c>
      <c r="BM1430" s="36">
        <v>2812.3800153369521</v>
      </c>
      <c r="BN1430" s="36">
        <v>42711.4</v>
      </c>
      <c r="BO1430" s="36">
        <v>49600.3</v>
      </c>
      <c r="BP1430" s="36">
        <v>91.354450474999993</v>
      </c>
      <c r="BQ1430" s="36">
        <v>5.7376045923248808</v>
      </c>
      <c r="BR1430" s="36">
        <v>87.297351359999993</v>
      </c>
      <c r="BS1430" s="36">
        <v>95.411549589999993</v>
      </c>
      <c r="BT1430" s="36">
        <v>95.985579999999999</v>
      </c>
      <c r="BU1430" s="36">
        <v>9.3632194969055469</v>
      </c>
      <c r="BV1430" s="36">
        <v>89.364784</v>
      </c>
      <c r="BW1430" s="36">
        <v>102.60637600000001</v>
      </c>
      <c r="BX1430" s="36">
        <v>39955.825000000004</v>
      </c>
      <c r="BY1430" s="36">
        <v>6078.9357149092675</v>
      </c>
      <c r="BZ1430" s="36">
        <v>33066.9</v>
      </c>
      <c r="CA1430" s="36">
        <v>49600.3</v>
      </c>
      <c r="CB1430" s="36"/>
      <c r="CC1430" s="40">
        <v>27.824999999999999</v>
      </c>
      <c r="CD1430" s="40">
        <v>55.923999999999999</v>
      </c>
      <c r="CE1430" s="40">
        <v>27.628</v>
      </c>
    </row>
    <row r="1431" spans="1:83">
      <c r="A1431" s="13" t="s">
        <v>601</v>
      </c>
      <c r="B1431" s="13">
        <v>5</v>
      </c>
      <c r="C1431" s="13">
        <v>10</v>
      </c>
      <c r="D1431" s="13" t="s">
        <v>90</v>
      </c>
      <c r="E1431" s="35" t="s">
        <v>557</v>
      </c>
      <c r="F1431" s="13"/>
      <c r="G1431" s="36"/>
      <c r="H1431" s="13"/>
      <c r="I1431" s="37">
        <v>19</v>
      </c>
      <c r="J1431" s="37" t="s">
        <v>38</v>
      </c>
      <c r="K1431" s="38">
        <v>43598</v>
      </c>
      <c r="L1431" s="39">
        <v>0.57847222222222217</v>
      </c>
      <c r="M1431" s="37" t="s">
        <v>39</v>
      </c>
      <c r="N1431" s="37" t="s">
        <v>190</v>
      </c>
      <c r="O1431" s="37" t="s">
        <v>100</v>
      </c>
      <c r="P1431" s="37" t="s">
        <v>190</v>
      </c>
      <c r="Q1431" s="37">
        <v>1</v>
      </c>
      <c r="R1431" s="13" t="s">
        <v>55</v>
      </c>
      <c r="S1431" s="13" t="s">
        <v>63</v>
      </c>
      <c r="T1431" s="13" t="s">
        <v>42</v>
      </c>
      <c r="U1431" s="13" t="s">
        <v>52</v>
      </c>
      <c r="V1431" s="13" t="s">
        <v>42</v>
      </c>
      <c r="W1431" s="13" t="s">
        <v>81</v>
      </c>
      <c r="X1431" s="13" t="s">
        <v>47</v>
      </c>
      <c r="Y1431" s="13" t="s">
        <v>42</v>
      </c>
      <c r="Z1431" s="13" t="s">
        <v>41</v>
      </c>
      <c r="AA1431" s="13"/>
      <c r="AB1431" s="13">
        <v>0</v>
      </c>
      <c r="AC1431" s="13">
        <v>0</v>
      </c>
      <c r="AD1431" s="13" t="s">
        <v>42</v>
      </c>
      <c r="AE1431" s="13">
        <v>0</v>
      </c>
      <c r="AF1431" s="13" t="s">
        <v>42</v>
      </c>
      <c r="AG1431" s="13" t="s">
        <v>82</v>
      </c>
      <c r="AH1431" s="46">
        <f t="shared" si="44"/>
        <v>2</v>
      </c>
      <c r="AI1431" s="46" t="s">
        <v>49</v>
      </c>
      <c r="AJ1431" s="46" t="str">
        <f t="shared" si="45"/>
        <v>-1</v>
      </c>
      <c r="AK1431" s="13" t="s">
        <v>42</v>
      </c>
      <c r="AL1431" s="13" t="s">
        <v>41</v>
      </c>
      <c r="AN1431" s="13">
        <v>101.31965006729475</v>
      </c>
      <c r="AO1431" s="13">
        <v>117.34261838440112</v>
      </c>
      <c r="AP1431" s="13">
        <v>125.13020833333333</v>
      </c>
      <c r="AQ1431" s="13">
        <v>148.05555555555554</v>
      </c>
      <c r="AR1431" s="36">
        <v>129.78386</v>
      </c>
      <c r="AS1431" s="36">
        <v>39.813562461894939</v>
      </c>
      <c r="AT1431" s="36">
        <v>101.63142000000002</v>
      </c>
      <c r="AU1431" s="36">
        <v>157.93630000000002</v>
      </c>
      <c r="AV1431" s="36">
        <v>78.873239999999996</v>
      </c>
      <c r="AW1431" s="36">
        <v>0</v>
      </c>
      <c r="AX1431" s="36">
        <v>78.873239999999996</v>
      </c>
      <c r="AY1431" s="36">
        <v>78.873239999999996</v>
      </c>
      <c r="AZ1431" s="36">
        <v>62000.4</v>
      </c>
      <c r="BA1431" s="36" t="s">
        <v>50</v>
      </c>
      <c r="BB1431" s="36">
        <v>57867</v>
      </c>
      <c r="BC1431" s="36">
        <v>66133.8</v>
      </c>
      <c r="BD1431" s="36">
        <v>167.36021000000002</v>
      </c>
      <c r="BE1431" s="36">
        <v>13.327421332583443</v>
      </c>
      <c r="BF1431" s="36">
        <v>157.93630000000002</v>
      </c>
      <c r="BG1431" s="36">
        <v>176.78412000000003</v>
      </c>
      <c r="BH1431" s="36">
        <v>102.33518000000001</v>
      </c>
      <c r="BI1431" s="36">
        <v>33.180193747583829</v>
      </c>
      <c r="BJ1431" s="36">
        <v>78.873239999999996</v>
      </c>
      <c r="BK1431" s="36">
        <v>125.79712000000002</v>
      </c>
      <c r="BL1431" s="36">
        <v>89096.916666666672</v>
      </c>
      <c r="BM1431" s="36">
        <v>15749.420045883167</v>
      </c>
      <c r="BN1431" s="36">
        <v>66133.8</v>
      </c>
      <c r="BO1431" s="36">
        <v>110223</v>
      </c>
      <c r="BP1431" s="36" t="e">
        <v>#REF!</v>
      </c>
      <c r="BQ1431" s="36" t="e">
        <v>#REF!</v>
      </c>
      <c r="BR1431" s="36" t="e">
        <v>#REF!</v>
      </c>
      <c r="BS1431" s="36" t="e">
        <v>#REF!</v>
      </c>
      <c r="BT1431" s="36" t="e">
        <v>#REF!</v>
      </c>
      <c r="BU1431" s="36" t="e">
        <v>#REF!</v>
      </c>
      <c r="BV1431" s="36" t="e">
        <v>#REF!</v>
      </c>
      <c r="BW1431" s="36" t="e">
        <v>#REF!</v>
      </c>
      <c r="BX1431" s="36">
        <v>98856.225000000006</v>
      </c>
      <c r="BY1431" s="36">
        <v>26177.941403517561</v>
      </c>
      <c r="BZ1431" s="36">
        <v>66133.8</v>
      </c>
      <c r="CA1431" s="36">
        <v>154312.1</v>
      </c>
      <c r="CB1431" s="36"/>
      <c r="CC1431" s="40">
        <v>27.995249999999999</v>
      </c>
      <c r="CD1431" s="40">
        <v>57.662999999999997</v>
      </c>
      <c r="CE1431" s="40">
        <v>28.276250000000005</v>
      </c>
    </row>
    <row r="1432" spans="1:83">
      <c r="A1432" s="13" t="s">
        <v>601</v>
      </c>
      <c r="B1432" s="13">
        <v>5</v>
      </c>
      <c r="C1432" s="13">
        <v>10</v>
      </c>
      <c r="D1432" s="13" t="s">
        <v>90</v>
      </c>
      <c r="E1432" s="35" t="s">
        <v>557</v>
      </c>
      <c r="F1432" s="13"/>
      <c r="G1432" s="36"/>
      <c r="H1432" s="13"/>
      <c r="I1432" s="37">
        <v>19</v>
      </c>
      <c r="J1432" s="37" t="s">
        <v>38</v>
      </c>
      <c r="K1432" s="38">
        <v>43598</v>
      </c>
      <c r="L1432" s="39">
        <v>0.58680555555555558</v>
      </c>
      <c r="M1432" s="37" t="s">
        <v>39</v>
      </c>
      <c r="N1432" s="37" t="s">
        <v>190</v>
      </c>
      <c r="O1432" s="37" t="s">
        <v>100</v>
      </c>
      <c r="P1432" s="37" t="s">
        <v>190</v>
      </c>
      <c r="Q1432" s="37">
        <v>2</v>
      </c>
      <c r="R1432" s="13" t="s">
        <v>55</v>
      </c>
      <c r="S1432" s="13" t="s">
        <v>63</v>
      </c>
      <c r="T1432" s="13" t="s">
        <v>42</v>
      </c>
      <c r="U1432" s="13" t="s">
        <v>52</v>
      </c>
      <c r="V1432" s="13" t="s">
        <v>42</v>
      </c>
      <c r="W1432" s="13" t="s">
        <v>66</v>
      </c>
      <c r="X1432" s="13" t="s">
        <v>47</v>
      </c>
      <c r="Y1432" s="13" t="s">
        <v>41</v>
      </c>
      <c r="Z1432" s="13" t="s">
        <v>41</v>
      </c>
      <c r="AA1432" s="13"/>
      <c r="AB1432" s="13">
        <v>0</v>
      </c>
      <c r="AC1432" s="13">
        <v>0</v>
      </c>
      <c r="AD1432" s="13" t="s">
        <v>42</v>
      </c>
      <c r="AE1432" s="13">
        <v>0</v>
      </c>
      <c r="AF1432" s="13" t="s">
        <v>42</v>
      </c>
      <c r="AG1432" s="13">
        <v>0</v>
      </c>
      <c r="AH1432" s="46" t="str">
        <f t="shared" si="44"/>
        <v>0</v>
      </c>
      <c r="AI1432" s="46" t="s">
        <v>49</v>
      </c>
      <c r="AJ1432" s="46" t="str">
        <f t="shared" si="45"/>
        <v>-1</v>
      </c>
      <c r="AK1432" s="13" t="s">
        <v>41</v>
      </c>
      <c r="AL1432" s="13" t="s">
        <v>41</v>
      </c>
      <c r="AN1432" s="13">
        <v>101.31965006729475</v>
      </c>
      <c r="AO1432" s="13">
        <v>117.34261838440112</v>
      </c>
      <c r="AP1432" s="13">
        <v>125.13020833333333</v>
      </c>
      <c r="AQ1432" s="13">
        <v>148.05555555555554</v>
      </c>
      <c r="AR1432" s="36">
        <v>92.207510000000013</v>
      </c>
      <c r="AS1432" s="36">
        <v>13.327421332583496</v>
      </c>
      <c r="AT1432" s="36">
        <v>82.783600000000007</v>
      </c>
      <c r="AU1432" s="36">
        <v>101.63142000000002</v>
      </c>
      <c r="AV1432" s="36">
        <v>71.019455000000008</v>
      </c>
      <c r="AW1432" s="36">
        <v>11.106929262962353</v>
      </c>
      <c r="AX1432" s="36">
        <v>63.16567000000002</v>
      </c>
      <c r="AY1432" s="36">
        <v>78.873239999999996</v>
      </c>
      <c r="AZ1432" s="36">
        <v>83356.125</v>
      </c>
      <c r="BA1432" s="36" t="s">
        <v>50</v>
      </c>
      <c r="BB1432" s="36">
        <v>74400.5</v>
      </c>
      <c r="BC1432" s="36">
        <v>99200.7</v>
      </c>
      <c r="BD1432" s="36">
        <v>82.783600000000007</v>
      </c>
      <c r="BE1432" s="36">
        <v>0</v>
      </c>
      <c r="BF1432" s="36">
        <v>82.783600000000007</v>
      </c>
      <c r="BG1432" s="36">
        <v>82.783600000000007</v>
      </c>
      <c r="BH1432" s="36">
        <v>71.019455000000008</v>
      </c>
      <c r="BI1432" s="36">
        <v>11.106929262962353</v>
      </c>
      <c r="BJ1432" s="36">
        <v>63.16567000000002</v>
      </c>
      <c r="BK1432" s="36">
        <v>78.873239999999996</v>
      </c>
      <c r="BL1432" s="36">
        <v>72104.183333333334</v>
      </c>
      <c r="BM1432" s="36">
        <v>4056.1039347712317</v>
      </c>
      <c r="BN1432" s="36">
        <v>66133.8</v>
      </c>
      <c r="BO1432" s="36">
        <v>77156.100000000006</v>
      </c>
      <c r="BP1432" s="36">
        <v>129.78386</v>
      </c>
      <c r="BQ1432" s="36">
        <v>66.468405127061772</v>
      </c>
      <c r="BR1432" s="36">
        <v>82.783600000000007</v>
      </c>
      <c r="BS1432" s="36">
        <v>176.78412000000003</v>
      </c>
      <c r="BT1432" s="36">
        <v>86.627610000000004</v>
      </c>
      <c r="BU1432" s="36">
        <v>33.180193747583772</v>
      </c>
      <c r="BV1432" s="36">
        <v>63.16567000000002</v>
      </c>
      <c r="BW1432" s="36">
        <v>110.08954999999999</v>
      </c>
      <c r="BX1432" s="36">
        <v>70783.8</v>
      </c>
      <c r="BY1432" s="36">
        <v>13601.092433036367</v>
      </c>
      <c r="BZ1432" s="36">
        <v>57867</v>
      </c>
      <c r="CA1432" s="36">
        <v>110223</v>
      </c>
      <c r="CB1432" s="36"/>
      <c r="CC1432" s="40">
        <v>28.023</v>
      </c>
      <c r="CD1432" s="40">
        <v>57.651000000000003</v>
      </c>
      <c r="CE1432" s="40">
        <v>28.196000000000002</v>
      </c>
    </row>
    <row r="1433" spans="1:83">
      <c r="A1433" s="13" t="s">
        <v>601</v>
      </c>
      <c r="B1433" s="13">
        <v>5</v>
      </c>
      <c r="C1433" s="13">
        <v>10</v>
      </c>
      <c r="D1433" s="13" t="s">
        <v>90</v>
      </c>
      <c r="E1433" s="35" t="s">
        <v>557</v>
      </c>
      <c r="F1433" s="13"/>
      <c r="G1433" s="36"/>
      <c r="H1433" s="13"/>
      <c r="I1433" s="37">
        <v>19</v>
      </c>
      <c r="J1433" s="37" t="s">
        <v>38</v>
      </c>
      <c r="K1433" s="38">
        <v>43598</v>
      </c>
      <c r="L1433" s="39">
        <v>0.59722222222222221</v>
      </c>
      <c r="M1433" s="37" t="s">
        <v>39</v>
      </c>
      <c r="N1433" s="37" t="s">
        <v>190</v>
      </c>
      <c r="O1433" s="37" t="s">
        <v>100</v>
      </c>
      <c r="P1433" s="37" t="s">
        <v>190</v>
      </c>
      <c r="Q1433" s="37">
        <v>3</v>
      </c>
      <c r="R1433" s="13" t="s">
        <v>62</v>
      </c>
      <c r="S1433" s="13" t="s">
        <v>63</v>
      </c>
      <c r="T1433" s="13" t="s">
        <v>42</v>
      </c>
      <c r="U1433" s="13" t="s">
        <v>52</v>
      </c>
      <c r="V1433" s="13" t="s">
        <v>42</v>
      </c>
      <c r="W1433" s="13" t="s">
        <v>66</v>
      </c>
      <c r="X1433" s="13" t="s">
        <v>53</v>
      </c>
      <c r="Y1433" s="13" t="s">
        <v>41</v>
      </c>
      <c r="Z1433" s="13" t="s">
        <v>41</v>
      </c>
      <c r="AA1433" s="13"/>
      <c r="AB1433" s="13">
        <v>1</v>
      </c>
      <c r="AC1433" s="13">
        <v>0</v>
      </c>
      <c r="AD1433" s="13" t="s">
        <v>42</v>
      </c>
      <c r="AE1433" s="13">
        <v>0</v>
      </c>
      <c r="AF1433" s="13" t="s">
        <v>42</v>
      </c>
      <c r="AG1433" s="13">
        <v>0</v>
      </c>
      <c r="AH1433" s="46" t="str">
        <f t="shared" si="44"/>
        <v>0</v>
      </c>
      <c r="AI1433" s="46" t="s">
        <v>54</v>
      </c>
      <c r="AJ1433" s="46" t="str">
        <f t="shared" si="45"/>
        <v>-2</v>
      </c>
      <c r="AK1433" s="13" t="s">
        <v>41</v>
      </c>
      <c r="AL1433" s="13" t="s">
        <v>41</v>
      </c>
      <c r="AN1433" s="13">
        <v>101.31965006729475</v>
      </c>
      <c r="AO1433" s="13">
        <v>117.34261838440112</v>
      </c>
      <c r="AP1433" s="13">
        <v>125.13020833333333</v>
      </c>
      <c r="AQ1433" s="13">
        <v>148.05555555555554</v>
      </c>
      <c r="AR1433" s="36">
        <v>54.511870000000016</v>
      </c>
      <c r="AS1433" s="36">
        <v>13.327421332583461</v>
      </c>
      <c r="AT1433" s="36">
        <v>45.08796000000001</v>
      </c>
      <c r="AU1433" s="36">
        <v>63.935780000000022</v>
      </c>
      <c r="AV1433" s="36">
        <v>23.896745000000003</v>
      </c>
      <c r="AW1433" s="36">
        <v>11.106929262962375</v>
      </c>
      <c r="AX1433" s="36">
        <v>16.042960000000008</v>
      </c>
      <c r="AY1433" s="36">
        <v>31.750529999999998</v>
      </c>
      <c r="AZ1433" s="36">
        <v>44433.625</v>
      </c>
      <c r="BA1433" s="36" t="s">
        <v>50</v>
      </c>
      <c r="BB1433" s="36">
        <v>39955.800000000003</v>
      </c>
      <c r="BC1433" s="36">
        <v>49600.3</v>
      </c>
      <c r="BD1433" s="36">
        <v>73.359690000000015</v>
      </c>
      <c r="BE1433" s="36">
        <v>13.327421332583427</v>
      </c>
      <c r="BF1433" s="36">
        <v>63.935780000000022</v>
      </c>
      <c r="BG1433" s="36">
        <v>82.783600000000007</v>
      </c>
      <c r="BH1433" s="36">
        <v>39.604314999999993</v>
      </c>
      <c r="BI1433" s="36">
        <v>11.106929262962375</v>
      </c>
      <c r="BJ1433" s="36">
        <v>31.750529999999998</v>
      </c>
      <c r="BK1433" s="36">
        <v>47.458099999999988</v>
      </c>
      <c r="BL1433" s="36">
        <v>64755.966666666667</v>
      </c>
      <c r="BM1433" s="36">
        <v>9344.6175809750493</v>
      </c>
      <c r="BN1433" s="36">
        <v>49600.3</v>
      </c>
      <c r="BO1433" s="36">
        <v>74400.5</v>
      </c>
      <c r="BP1433" s="36">
        <v>73.359690000000015</v>
      </c>
      <c r="BQ1433" s="36">
        <v>13.327421332583427</v>
      </c>
      <c r="BR1433" s="36">
        <v>63.935780000000022</v>
      </c>
      <c r="BS1433" s="36">
        <v>82.783600000000007</v>
      </c>
      <c r="BT1433" s="36">
        <v>47.458100000000009</v>
      </c>
      <c r="BU1433" s="36">
        <v>22.213858525924767</v>
      </c>
      <c r="BV1433" s="36">
        <v>31.750529999999998</v>
      </c>
      <c r="BW1433" s="36">
        <v>63.16567000000002</v>
      </c>
      <c r="BX1433" s="36">
        <v>73539.375000000015</v>
      </c>
      <c r="BY1433" s="36">
        <v>12874.524339407586</v>
      </c>
      <c r="BZ1433" s="36">
        <v>49600.3</v>
      </c>
      <c r="CA1433" s="36">
        <v>99200.7</v>
      </c>
      <c r="CB1433" s="36"/>
      <c r="CC1433" s="40">
        <v>28.196000000000002</v>
      </c>
      <c r="CD1433" s="40">
        <v>57.582999999999998</v>
      </c>
      <c r="CE1433" s="40">
        <v>28.295000000000002</v>
      </c>
    </row>
    <row r="1434" spans="1:83">
      <c r="A1434" s="13" t="s">
        <v>601</v>
      </c>
      <c r="B1434" s="13">
        <v>5</v>
      </c>
      <c r="C1434" s="13">
        <v>10</v>
      </c>
      <c r="D1434" s="13" t="s">
        <v>90</v>
      </c>
      <c r="E1434" s="35" t="s">
        <v>557</v>
      </c>
      <c r="F1434" s="13"/>
      <c r="G1434" s="36"/>
      <c r="H1434" s="13"/>
      <c r="I1434" s="37">
        <v>19</v>
      </c>
      <c r="J1434" s="37" t="s">
        <v>38</v>
      </c>
      <c r="K1434" s="38">
        <v>43598</v>
      </c>
      <c r="L1434" s="39">
        <v>0.60763888888888895</v>
      </c>
      <c r="M1434" s="37" t="s">
        <v>39</v>
      </c>
      <c r="N1434" s="37" t="s">
        <v>190</v>
      </c>
      <c r="O1434" s="37" t="s">
        <v>100</v>
      </c>
      <c r="P1434" s="37" t="s">
        <v>190</v>
      </c>
      <c r="Q1434" s="37">
        <v>4</v>
      </c>
      <c r="R1434" s="13" t="s">
        <v>55</v>
      </c>
      <c r="S1434" s="13" t="s">
        <v>63</v>
      </c>
      <c r="T1434" s="13" t="s">
        <v>42</v>
      </c>
      <c r="U1434" s="13" t="s">
        <v>52</v>
      </c>
      <c r="V1434" s="13" t="s">
        <v>42</v>
      </c>
      <c r="W1434" s="13" t="s">
        <v>66</v>
      </c>
      <c r="X1434" s="13" t="s">
        <v>53</v>
      </c>
      <c r="Y1434" s="13" t="s">
        <v>41</v>
      </c>
      <c r="Z1434" s="13" t="s">
        <v>41</v>
      </c>
      <c r="AA1434" s="13"/>
      <c r="AB1434" s="13">
        <v>0</v>
      </c>
      <c r="AC1434" s="13">
        <v>0</v>
      </c>
      <c r="AD1434" s="13" t="s">
        <v>42</v>
      </c>
      <c r="AE1434" s="13">
        <v>0</v>
      </c>
      <c r="AF1434" s="13" t="s">
        <v>42</v>
      </c>
      <c r="AG1434" s="13">
        <v>0</v>
      </c>
      <c r="AH1434" s="46" t="str">
        <f t="shared" ref="AH1434:AH1495" si="46">IF(AG1434="-3",3, IF(AG1434="-2",2, IF(AG1434="-1",1, IF(AG1434=1,"-1", IF(AG1434=2,"-2", IF(AG1434=3,"-3", IF(AG1434=0,"0")))))))</f>
        <v>0</v>
      </c>
      <c r="AI1434" s="46" t="s">
        <v>54</v>
      </c>
      <c r="AJ1434" s="46" t="str">
        <f t="shared" ref="AJ1434:AJ1495" si="47">IF(AI1434="-3","3", IF(AI1434="-2","2", IF(AI1434="-1","1", IF(AI1434="1","-1", IF(AI1434="2","-2", IF(AI1434="3","-3", IF(AI1434="0","0")))))))</f>
        <v>-2</v>
      </c>
      <c r="AK1434" s="13" t="s">
        <v>41</v>
      </c>
      <c r="AL1434" s="13" t="s">
        <v>41</v>
      </c>
      <c r="AN1434" s="13">
        <v>101.31965006729475</v>
      </c>
      <c r="AO1434" s="13">
        <v>117.34261838440112</v>
      </c>
      <c r="AP1434" s="13">
        <v>125.13020833333333</v>
      </c>
      <c r="AQ1434" s="13">
        <v>148.05555555555554</v>
      </c>
      <c r="AR1434" s="36">
        <v>26.47872000000001</v>
      </c>
      <c r="AS1434" s="36">
        <v>0</v>
      </c>
      <c r="AT1434" s="36">
        <v>26.47872000000001</v>
      </c>
      <c r="AU1434" s="36">
        <v>26.47872000000001</v>
      </c>
      <c r="AV1434" s="36">
        <v>-7.3195649999999972</v>
      </c>
      <c r="AW1434" s="36">
        <v>11.106929262962382</v>
      </c>
      <c r="AX1434" s="36">
        <v>-15.173349999999999</v>
      </c>
      <c r="AY1434" s="36">
        <v>0.5342200000000048</v>
      </c>
      <c r="AZ1434" s="36">
        <v>33066.9</v>
      </c>
      <c r="BA1434" s="36" t="s">
        <v>50</v>
      </c>
      <c r="BB1434" s="36">
        <v>33066.9</v>
      </c>
      <c r="BC1434" s="36">
        <v>33066.9</v>
      </c>
      <c r="BD1434" s="36">
        <v>26.47872000000001</v>
      </c>
      <c r="BE1434" s="36">
        <v>0</v>
      </c>
      <c r="BF1434" s="36">
        <v>26.47872000000001</v>
      </c>
      <c r="BG1434" s="36">
        <v>26.47872000000001</v>
      </c>
      <c r="BH1434" s="36">
        <v>0.5342200000000048</v>
      </c>
      <c r="BI1434" s="36">
        <v>0</v>
      </c>
      <c r="BJ1434" s="36">
        <v>0.5342200000000048</v>
      </c>
      <c r="BK1434" s="36">
        <v>0.5342200000000048</v>
      </c>
      <c r="BL1434" s="36">
        <v>35363.199999999997</v>
      </c>
      <c r="BM1434" s="36">
        <v>1668.5546248175383</v>
      </c>
      <c r="BN1434" s="36">
        <v>33066.9</v>
      </c>
      <c r="BO1434" s="36">
        <v>37200.199999999997</v>
      </c>
      <c r="BP1434" s="36">
        <v>45.207250000000016</v>
      </c>
      <c r="BQ1434" s="36">
        <v>26.486141129311388</v>
      </c>
      <c r="BR1434" s="36">
        <v>26.47872000000001</v>
      </c>
      <c r="BS1434" s="36">
        <v>63.935780000000022</v>
      </c>
      <c r="BT1434" s="36">
        <v>16.142375000000001</v>
      </c>
      <c r="BU1434" s="36">
        <v>22.073264484621429</v>
      </c>
      <c r="BV1434" s="36">
        <v>0.5342200000000048</v>
      </c>
      <c r="BW1434" s="36">
        <v>31.750529999999998</v>
      </c>
      <c r="BX1434" s="36">
        <v>38836.356249999997</v>
      </c>
      <c r="BY1434" s="36">
        <v>4275.3930300373568</v>
      </c>
      <c r="BZ1434" s="36">
        <v>33066.9</v>
      </c>
      <c r="CA1434" s="36">
        <v>49600.3</v>
      </c>
      <c r="CB1434" s="36"/>
      <c r="CC1434" s="40">
        <v>28.122</v>
      </c>
      <c r="CD1434" s="40">
        <v>55.809000000000005</v>
      </c>
      <c r="CE1434" s="40">
        <v>28.071999999999999</v>
      </c>
    </row>
    <row r="1435" spans="1:83">
      <c r="A1435" s="13" t="s">
        <v>601</v>
      </c>
      <c r="B1435" s="13">
        <v>5</v>
      </c>
      <c r="C1435" s="13">
        <v>10</v>
      </c>
      <c r="D1435" s="13" t="s">
        <v>90</v>
      </c>
      <c r="E1435" s="35" t="s">
        <v>557</v>
      </c>
      <c r="F1435" s="13"/>
      <c r="G1435" s="36"/>
      <c r="H1435" s="13"/>
      <c r="I1435" s="37">
        <v>19</v>
      </c>
      <c r="J1435" s="37" t="s">
        <v>38</v>
      </c>
      <c r="K1435" s="38">
        <v>43598</v>
      </c>
      <c r="L1435" s="39">
        <v>0.61805555555555558</v>
      </c>
      <c r="M1435" s="37" t="s">
        <v>39</v>
      </c>
      <c r="N1435" s="37" t="s">
        <v>190</v>
      </c>
      <c r="O1435" s="37" t="s">
        <v>100</v>
      </c>
      <c r="P1435" s="37" t="s">
        <v>190</v>
      </c>
      <c r="Q1435" s="37">
        <v>5</v>
      </c>
      <c r="R1435" s="13" t="s">
        <v>55</v>
      </c>
      <c r="S1435" s="13" t="s">
        <v>63</v>
      </c>
      <c r="T1435" s="13" t="s">
        <v>42</v>
      </c>
      <c r="U1435" s="13" t="s">
        <v>52</v>
      </c>
      <c r="V1435" s="13" t="s">
        <v>42</v>
      </c>
      <c r="W1435" s="13" t="s">
        <v>66</v>
      </c>
      <c r="X1435" s="13" t="s">
        <v>53</v>
      </c>
      <c r="Y1435" s="13" t="s">
        <v>41</v>
      </c>
      <c r="Z1435" s="13" t="s">
        <v>41</v>
      </c>
      <c r="AA1435" s="13"/>
      <c r="AB1435" s="13">
        <v>0</v>
      </c>
      <c r="AC1435" s="13">
        <v>0</v>
      </c>
      <c r="AD1435" s="13" t="s">
        <v>42</v>
      </c>
      <c r="AE1435" s="13">
        <v>0</v>
      </c>
      <c r="AF1435" s="13" t="s">
        <v>42</v>
      </c>
      <c r="AG1435" s="13">
        <v>0</v>
      </c>
      <c r="AH1435" s="46" t="str">
        <f t="shared" si="46"/>
        <v>0</v>
      </c>
      <c r="AI1435" s="46" t="s">
        <v>54</v>
      </c>
      <c r="AJ1435" s="46" t="str">
        <f t="shared" si="47"/>
        <v>-2</v>
      </c>
      <c r="AK1435" s="13" t="s">
        <v>41</v>
      </c>
      <c r="AL1435" s="13" t="s">
        <v>41</v>
      </c>
      <c r="AN1435" s="13">
        <v>101.31965006729475</v>
      </c>
      <c r="AO1435" s="13">
        <v>117.34261838440112</v>
      </c>
      <c r="AP1435" s="13">
        <v>125.13020833333333</v>
      </c>
      <c r="AQ1435" s="13">
        <v>148.05555555555554</v>
      </c>
      <c r="AR1435" s="36">
        <v>35.78334000000001</v>
      </c>
      <c r="AS1435" s="36">
        <v>13.158719796727963</v>
      </c>
      <c r="AT1435" s="36">
        <v>26.47872000000001</v>
      </c>
      <c r="AU1435" s="36">
        <v>45.08796000000001</v>
      </c>
      <c r="AV1435" s="36">
        <v>-7.3195649999999972</v>
      </c>
      <c r="AW1435" s="36">
        <v>11.106929262962382</v>
      </c>
      <c r="AX1435" s="36">
        <v>-15.173349999999999</v>
      </c>
      <c r="AY1435" s="36">
        <v>0.5342200000000048</v>
      </c>
      <c r="AZ1435" s="36">
        <v>58555.925000000003</v>
      </c>
      <c r="BA1435" s="36" t="s">
        <v>50</v>
      </c>
      <c r="BB1435" s="36">
        <v>49600.3</v>
      </c>
      <c r="BC1435" s="36">
        <v>71644.899999999994</v>
      </c>
      <c r="BD1435" s="36">
        <v>17.05481000000001</v>
      </c>
      <c r="BE1435" s="36">
        <v>13.327421332583436</v>
      </c>
      <c r="BF1435" s="36">
        <v>7.6309000000000111</v>
      </c>
      <c r="BG1435" s="36">
        <v>26.47872000000001</v>
      </c>
      <c r="BH1435" s="36">
        <v>-15.173349999999999</v>
      </c>
      <c r="BI1435" s="36">
        <v>0</v>
      </c>
      <c r="BJ1435" s="36">
        <v>-15.173349999999999</v>
      </c>
      <c r="BK1435" s="36">
        <v>-15.173349999999999</v>
      </c>
      <c r="BL1435" s="36">
        <v>46615.133333333331</v>
      </c>
      <c r="BM1435" s="36">
        <v>2812.3800153369521</v>
      </c>
      <c r="BN1435" s="36">
        <v>42711.4</v>
      </c>
      <c r="BO1435" s="36">
        <v>49600.3</v>
      </c>
      <c r="BP1435" s="36">
        <v>26.47872000000001</v>
      </c>
      <c r="BQ1435" s="36">
        <v>0</v>
      </c>
      <c r="BR1435" s="36">
        <v>26.47872000000001</v>
      </c>
      <c r="BS1435" s="36">
        <v>26.47872000000001</v>
      </c>
      <c r="BT1435" s="36">
        <v>-7.3195649999999972</v>
      </c>
      <c r="BU1435" s="36">
        <v>11.106929262962382</v>
      </c>
      <c r="BV1435" s="36">
        <v>-15.173349999999999</v>
      </c>
      <c r="BW1435" s="36">
        <v>0.5342200000000048</v>
      </c>
      <c r="BX1435" s="36">
        <v>39955.825000000004</v>
      </c>
      <c r="BY1435" s="36">
        <v>6078.9357149092675</v>
      </c>
      <c r="BZ1435" s="36">
        <v>33066.9</v>
      </c>
      <c r="CA1435" s="36">
        <v>49600.3</v>
      </c>
      <c r="CB1435" s="36"/>
      <c r="CC1435" s="40">
        <v>27.824999999999999</v>
      </c>
      <c r="CD1435" s="40">
        <v>55.923999999999999</v>
      </c>
      <c r="CE1435" s="40">
        <v>27.628</v>
      </c>
    </row>
    <row r="1436" spans="1:83">
      <c r="A1436" s="13" t="s">
        <v>601</v>
      </c>
      <c r="B1436" s="13">
        <v>5</v>
      </c>
      <c r="C1436" s="13">
        <v>11</v>
      </c>
      <c r="D1436" s="13" t="s">
        <v>123</v>
      </c>
      <c r="E1436" s="35" t="s">
        <v>558</v>
      </c>
      <c r="F1436" s="13"/>
      <c r="G1436" s="36"/>
      <c r="H1436" s="13"/>
      <c r="I1436" s="37">
        <v>19</v>
      </c>
      <c r="J1436" s="37" t="s">
        <v>38</v>
      </c>
      <c r="K1436" s="38">
        <v>43598</v>
      </c>
      <c r="L1436" s="39">
        <v>0.57847222222222217</v>
      </c>
      <c r="M1436" s="37" t="s">
        <v>39</v>
      </c>
      <c r="N1436" s="37" t="s">
        <v>188</v>
      </c>
      <c r="O1436" s="37" t="s">
        <v>188</v>
      </c>
      <c r="P1436" s="37" t="s">
        <v>188</v>
      </c>
      <c r="Q1436" s="37">
        <v>1</v>
      </c>
      <c r="R1436" s="13" t="s">
        <v>55</v>
      </c>
      <c r="S1436" s="13" t="s">
        <v>56</v>
      </c>
      <c r="T1436" s="13" t="s">
        <v>41</v>
      </c>
      <c r="U1436" s="13" t="s">
        <v>45</v>
      </c>
      <c r="V1436" s="13" t="s">
        <v>42</v>
      </c>
      <c r="W1436" s="13" t="s">
        <v>81</v>
      </c>
      <c r="X1436" s="13" t="s">
        <v>53</v>
      </c>
      <c r="Y1436" s="13" t="s">
        <v>42</v>
      </c>
      <c r="Z1436" s="13" t="s">
        <v>41</v>
      </c>
      <c r="AA1436" s="13"/>
      <c r="AB1436" s="13">
        <v>0</v>
      </c>
      <c r="AC1436" s="13">
        <v>2</v>
      </c>
      <c r="AD1436" s="13" t="s">
        <v>41</v>
      </c>
      <c r="AE1436" s="13">
        <v>1</v>
      </c>
      <c r="AF1436" s="13" t="s">
        <v>42</v>
      </c>
      <c r="AG1436" s="13" t="s">
        <v>82</v>
      </c>
      <c r="AH1436" s="46">
        <f t="shared" si="46"/>
        <v>2</v>
      </c>
      <c r="AI1436" s="46" t="s">
        <v>54</v>
      </c>
      <c r="AJ1436" s="46" t="str">
        <f t="shared" si="47"/>
        <v>-2</v>
      </c>
      <c r="AK1436" s="13" t="s">
        <v>42</v>
      </c>
      <c r="AL1436" s="13" t="s">
        <v>41</v>
      </c>
      <c r="AN1436" s="13">
        <v>101.31965006729475</v>
      </c>
      <c r="AO1436" s="13">
        <v>117.34261838440112</v>
      </c>
      <c r="AP1436" s="13">
        <v>125.13020833333333</v>
      </c>
      <c r="AQ1436" s="13">
        <v>148.05555555555554</v>
      </c>
      <c r="AR1436" s="36">
        <v>197.4479</v>
      </c>
      <c r="AS1436" s="36">
        <v>0</v>
      </c>
      <c r="AT1436" s="36">
        <v>197.4479</v>
      </c>
      <c r="AU1436" s="36">
        <v>197.4479</v>
      </c>
      <c r="AV1436" s="36">
        <v>28.198745000000002</v>
      </c>
      <c r="AW1436" s="36">
        <v>10.953868929106726</v>
      </c>
      <c r="AX1436" s="36">
        <v>20.453190000000006</v>
      </c>
      <c r="AY1436" s="36">
        <v>35.944299999999998</v>
      </c>
      <c r="AZ1436" s="36">
        <v>62000.4</v>
      </c>
      <c r="BA1436" s="36" t="s">
        <v>50</v>
      </c>
      <c r="BB1436" s="36">
        <v>57867</v>
      </c>
      <c r="BC1436" s="36">
        <v>66133.8</v>
      </c>
      <c r="BD1436" s="36">
        <v>204.75934999999998</v>
      </c>
      <c r="BE1436" s="36">
        <v>10.339951750612757</v>
      </c>
      <c r="BF1436" s="36">
        <v>197.4479</v>
      </c>
      <c r="BG1436" s="36">
        <v>212.07079999999999</v>
      </c>
      <c r="BH1436" s="36">
        <v>66.828474999999997</v>
      </c>
      <c r="BI1436" s="36">
        <v>43.67681914770408</v>
      </c>
      <c r="BJ1436" s="36">
        <v>35.944299999999998</v>
      </c>
      <c r="BK1436" s="36">
        <v>97.712649999999996</v>
      </c>
      <c r="BL1436" s="36">
        <v>89096.916666666672</v>
      </c>
      <c r="BM1436" s="36">
        <v>15749.420045883167</v>
      </c>
      <c r="BN1436" s="36">
        <v>66133.8</v>
      </c>
      <c r="BO1436" s="36">
        <v>110223</v>
      </c>
      <c r="BP1436" s="36" t="e">
        <v>#REF!</v>
      </c>
      <c r="BQ1436" s="36" t="e">
        <v>#REF!</v>
      </c>
      <c r="BR1436" s="36" t="e">
        <v>#REF!</v>
      </c>
      <c r="BS1436" s="36" t="e">
        <v>#REF!</v>
      </c>
      <c r="BT1436" s="36" t="e">
        <v>#REF!</v>
      </c>
      <c r="BU1436" s="36" t="e">
        <v>#REF!</v>
      </c>
      <c r="BV1436" s="36" t="e">
        <v>#REF!</v>
      </c>
      <c r="BW1436" s="36" t="e">
        <v>#REF!</v>
      </c>
      <c r="BX1436" s="36">
        <v>98856.225000000006</v>
      </c>
      <c r="BY1436" s="36">
        <v>26177.941403517561</v>
      </c>
      <c r="BZ1436" s="36">
        <v>66133.8</v>
      </c>
      <c r="CA1436" s="36">
        <v>154312.1</v>
      </c>
      <c r="CB1436" s="36"/>
      <c r="CC1436" s="40">
        <v>27.995249999999999</v>
      </c>
      <c r="CD1436" s="40">
        <v>57.662999999999997</v>
      </c>
      <c r="CE1436" s="40">
        <v>28.276250000000005</v>
      </c>
    </row>
    <row r="1437" spans="1:83">
      <c r="A1437" s="13" t="s">
        <v>601</v>
      </c>
      <c r="B1437" s="13">
        <v>5</v>
      </c>
      <c r="C1437" s="13">
        <v>11</v>
      </c>
      <c r="D1437" s="13" t="s">
        <v>123</v>
      </c>
      <c r="E1437" s="35" t="s">
        <v>558</v>
      </c>
      <c r="F1437" s="13"/>
      <c r="G1437" s="36"/>
      <c r="H1437" s="13"/>
      <c r="I1437" s="37">
        <v>19</v>
      </c>
      <c r="J1437" s="37" t="s">
        <v>38</v>
      </c>
      <c r="K1437" s="38">
        <v>43598</v>
      </c>
      <c r="L1437" s="39">
        <v>0.58680555555555558</v>
      </c>
      <c r="M1437" s="37" t="s">
        <v>39</v>
      </c>
      <c r="N1437" s="37" t="s">
        <v>188</v>
      </c>
      <c r="O1437" s="37" t="s">
        <v>188</v>
      </c>
      <c r="P1437" s="37" t="s">
        <v>188</v>
      </c>
      <c r="Q1437" s="37">
        <v>2</v>
      </c>
      <c r="R1437" s="13" t="s">
        <v>55</v>
      </c>
      <c r="S1437" s="13" t="s">
        <v>56</v>
      </c>
      <c r="T1437" s="13" t="s">
        <v>41</v>
      </c>
      <c r="U1437" s="13" t="s">
        <v>45</v>
      </c>
      <c r="V1437" s="13" t="s">
        <v>42</v>
      </c>
      <c r="W1437" s="13" t="s">
        <v>66</v>
      </c>
      <c r="X1437" s="13" t="s">
        <v>53</v>
      </c>
      <c r="Y1437" s="13" t="s">
        <v>41</v>
      </c>
      <c r="Z1437" s="13" t="s">
        <v>41</v>
      </c>
      <c r="AA1437" s="13"/>
      <c r="AB1437" s="13">
        <v>0</v>
      </c>
      <c r="AC1437" s="13">
        <v>2</v>
      </c>
      <c r="AD1437" s="13" t="s">
        <v>41</v>
      </c>
      <c r="AE1437" s="13">
        <v>1</v>
      </c>
      <c r="AF1437" s="13" t="s">
        <v>42</v>
      </c>
      <c r="AG1437" s="13">
        <v>0</v>
      </c>
      <c r="AH1437" s="46" t="str">
        <f t="shared" si="46"/>
        <v>0</v>
      </c>
      <c r="AI1437" s="46" t="s">
        <v>54</v>
      </c>
      <c r="AJ1437" s="46" t="str">
        <f t="shared" si="47"/>
        <v>-2</v>
      </c>
      <c r="AK1437" s="13" t="s">
        <v>41</v>
      </c>
      <c r="AL1437" s="13" t="s">
        <v>41</v>
      </c>
      <c r="AN1437" s="13">
        <v>101.31965006729475</v>
      </c>
      <c r="AO1437" s="13">
        <v>117.34261838440112</v>
      </c>
      <c r="AP1437" s="13">
        <v>125.13020833333333</v>
      </c>
      <c r="AQ1437" s="13">
        <v>148.05555555555554</v>
      </c>
      <c r="AR1437" s="36">
        <v>190.13645</v>
      </c>
      <c r="AS1437" s="36">
        <v>10.339951750612776</v>
      </c>
      <c r="AT1437" s="36">
        <v>182.82499999999999</v>
      </c>
      <c r="AU1437" s="36">
        <v>197.4479</v>
      </c>
      <c r="AV1437" s="36">
        <v>20.453189999999999</v>
      </c>
      <c r="AW1437" s="36">
        <v>21.907737858213473</v>
      </c>
      <c r="AX1437" s="36">
        <v>4.9620800000000003</v>
      </c>
      <c r="AY1437" s="36">
        <v>35.944299999999998</v>
      </c>
      <c r="AZ1437" s="36">
        <v>83356.125</v>
      </c>
      <c r="BA1437" s="36" t="s">
        <v>50</v>
      </c>
      <c r="BB1437" s="36">
        <v>74400.5</v>
      </c>
      <c r="BC1437" s="36">
        <v>99200.7</v>
      </c>
      <c r="BD1437" s="36">
        <v>182.82499999999999</v>
      </c>
      <c r="BE1437" s="36">
        <v>0</v>
      </c>
      <c r="BF1437" s="36">
        <v>182.82499999999999</v>
      </c>
      <c r="BG1437" s="36">
        <v>182.82499999999999</v>
      </c>
      <c r="BH1437" s="36">
        <v>4.9620800000000003</v>
      </c>
      <c r="BI1437" s="36">
        <v>0</v>
      </c>
      <c r="BJ1437" s="36">
        <v>4.9620800000000003</v>
      </c>
      <c r="BK1437" s="36">
        <v>4.9620800000000003</v>
      </c>
      <c r="BL1437" s="36">
        <v>72104.183333333334</v>
      </c>
      <c r="BM1437" s="36">
        <v>4056.1039347712317</v>
      </c>
      <c r="BN1437" s="36">
        <v>66133.8</v>
      </c>
      <c r="BO1437" s="36">
        <v>77156.100000000006</v>
      </c>
      <c r="BP1437" s="36">
        <v>197.4479</v>
      </c>
      <c r="BQ1437" s="36">
        <v>20.679903501225535</v>
      </c>
      <c r="BR1437" s="36">
        <v>182.82499999999999</v>
      </c>
      <c r="BS1437" s="36">
        <v>212.07079999999999</v>
      </c>
      <c r="BT1437" s="36">
        <v>28.198745000000009</v>
      </c>
      <c r="BU1437" s="36">
        <v>32.861606787320234</v>
      </c>
      <c r="BV1437" s="36">
        <v>4.9620800000000003</v>
      </c>
      <c r="BW1437" s="36">
        <v>51.435410000000019</v>
      </c>
      <c r="BX1437" s="36">
        <v>70783.8</v>
      </c>
      <c r="BY1437" s="36">
        <v>13601.092433036367</v>
      </c>
      <c r="BZ1437" s="36">
        <v>57867</v>
      </c>
      <c r="CA1437" s="36">
        <v>110223</v>
      </c>
      <c r="CB1437" s="36"/>
      <c r="CC1437" s="40">
        <v>28.023</v>
      </c>
      <c r="CD1437" s="40">
        <v>57.651000000000003</v>
      </c>
      <c r="CE1437" s="40">
        <v>28.196000000000002</v>
      </c>
    </row>
    <row r="1438" spans="1:83">
      <c r="A1438" s="13" t="s">
        <v>601</v>
      </c>
      <c r="B1438" s="13">
        <v>5</v>
      </c>
      <c r="C1438" s="13">
        <v>11</v>
      </c>
      <c r="D1438" s="13" t="s">
        <v>123</v>
      </c>
      <c r="E1438" s="35" t="s">
        <v>558</v>
      </c>
      <c r="F1438" s="13"/>
      <c r="G1438" s="36"/>
      <c r="H1438" s="13"/>
      <c r="I1438" s="37">
        <v>19</v>
      </c>
      <c r="J1438" s="37" t="s">
        <v>38</v>
      </c>
      <c r="K1438" s="38">
        <v>43598</v>
      </c>
      <c r="L1438" s="39">
        <v>0.59722222222222221</v>
      </c>
      <c r="M1438" s="37" t="s">
        <v>39</v>
      </c>
      <c r="N1438" s="37" t="s">
        <v>188</v>
      </c>
      <c r="O1438" s="37" t="s">
        <v>188</v>
      </c>
      <c r="P1438" s="37" t="s">
        <v>188</v>
      </c>
      <c r="Q1438" s="37">
        <v>3</v>
      </c>
      <c r="R1438" s="13" t="s">
        <v>55</v>
      </c>
      <c r="S1438" s="13" t="s">
        <v>56</v>
      </c>
      <c r="T1438" s="13" t="s">
        <v>41</v>
      </c>
      <c r="U1438" s="13" t="s">
        <v>45</v>
      </c>
      <c r="V1438" s="13" t="s">
        <v>42</v>
      </c>
      <c r="W1438" s="13" t="s">
        <v>66</v>
      </c>
      <c r="X1438" s="13" t="s">
        <v>53</v>
      </c>
      <c r="Y1438" s="13" t="s">
        <v>41</v>
      </c>
      <c r="Z1438" s="13" t="s">
        <v>41</v>
      </c>
      <c r="AA1438" s="13"/>
      <c r="AB1438" s="13">
        <v>0</v>
      </c>
      <c r="AC1438" s="13">
        <v>2</v>
      </c>
      <c r="AD1438" s="13" t="s">
        <v>41</v>
      </c>
      <c r="AE1438" s="13">
        <v>1</v>
      </c>
      <c r="AF1438" s="13" t="s">
        <v>42</v>
      </c>
      <c r="AG1438" s="13">
        <v>0</v>
      </c>
      <c r="AH1438" s="46" t="str">
        <f t="shared" si="46"/>
        <v>0</v>
      </c>
      <c r="AI1438" s="46" t="s">
        <v>54</v>
      </c>
      <c r="AJ1438" s="46" t="str">
        <f t="shared" si="47"/>
        <v>-2</v>
      </c>
      <c r="AK1438" s="13" t="s">
        <v>41</v>
      </c>
      <c r="AL1438" s="13" t="s">
        <v>41</v>
      </c>
      <c r="AN1438" s="13">
        <v>101.31965006729475</v>
      </c>
      <c r="AO1438" s="13">
        <v>117.34261838440112</v>
      </c>
      <c r="AP1438" s="13">
        <v>125.13020833333333</v>
      </c>
      <c r="AQ1438" s="13">
        <v>148.05555555555554</v>
      </c>
      <c r="AR1438" s="36">
        <v>153.57920000000001</v>
      </c>
      <c r="AS1438" s="36">
        <v>0</v>
      </c>
      <c r="AT1438" s="36">
        <v>153.57920000000001</v>
      </c>
      <c r="AU1438" s="36">
        <v>153.57920000000001</v>
      </c>
      <c r="AV1438" s="36">
        <v>-10.332940000000008</v>
      </c>
      <c r="AW1438" s="36">
        <v>0</v>
      </c>
      <c r="AX1438" s="36">
        <v>-10.332940000000008</v>
      </c>
      <c r="AY1438" s="36">
        <v>-10.332940000000008</v>
      </c>
      <c r="AZ1438" s="36">
        <v>44433.625</v>
      </c>
      <c r="BA1438" s="36" t="s">
        <v>50</v>
      </c>
      <c r="BB1438" s="36">
        <v>39955.800000000003</v>
      </c>
      <c r="BC1438" s="36">
        <v>49600.3</v>
      </c>
      <c r="BD1438" s="36">
        <v>160.89064999999999</v>
      </c>
      <c r="BE1438" s="36">
        <v>10.339951750612757</v>
      </c>
      <c r="BF1438" s="36">
        <v>153.57920000000001</v>
      </c>
      <c r="BG1438" s="36">
        <v>168.2021</v>
      </c>
      <c r="BH1438" s="36">
        <v>-2.6854300000000038</v>
      </c>
      <c r="BI1438" s="36">
        <v>10.815212360383873</v>
      </c>
      <c r="BJ1438" s="36">
        <v>-10.332940000000008</v>
      </c>
      <c r="BK1438" s="36">
        <v>4.9620800000000003</v>
      </c>
      <c r="BL1438" s="36">
        <v>64755.966666666667</v>
      </c>
      <c r="BM1438" s="36">
        <v>9344.6175809750493</v>
      </c>
      <c r="BN1438" s="36">
        <v>49600.3</v>
      </c>
      <c r="BO1438" s="36">
        <v>74400.5</v>
      </c>
      <c r="BP1438" s="36">
        <v>168.2021</v>
      </c>
      <c r="BQ1438" s="36">
        <v>20.679903501225514</v>
      </c>
      <c r="BR1438" s="36">
        <v>153.57920000000001</v>
      </c>
      <c r="BS1438" s="36">
        <v>182.82499999999999</v>
      </c>
      <c r="BT1438" s="36">
        <v>-2.6854300000000038</v>
      </c>
      <c r="BU1438" s="36">
        <v>10.815212360383873</v>
      </c>
      <c r="BV1438" s="36">
        <v>-10.332940000000008</v>
      </c>
      <c r="BW1438" s="36">
        <v>4.9620800000000003</v>
      </c>
      <c r="BX1438" s="36">
        <v>73539.375000000015</v>
      </c>
      <c r="BY1438" s="36">
        <v>12874.524339407586</v>
      </c>
      <c r="BZ1438" s="36">
        <v>49600.3</v>
      </c>
      <c r="CA1438" s="36">
        <v>99200.7</v>
      </c>
      <c r="CB1438" s="36"/>
      <c r="CC1438" s="40">
        <v>28.196000000000002</v>
      </c>
      <c r="CD1438" s="40">
        <v>57.582999999999998</v>
      </c>
      <c r="CE1438" s="40">
        <v>28.295000000000002</v>
      </c>
    </row>
    <row r="1439" spans="1:83">
      <c r="A1439" s="13" t="s">
        <v>601</v>
      </c>
      <c r="B1439" s="13">
        <v>5</v>
      </c>
      <c r="C1439" s="13">
        <v>11</v>
      </c>
      <c r="D1439" s="13" t="s">
        <v>123</v>
      </c>
      <c r="E1439" s="35" t="s">
        <v>558</v>
      </c>
      <c r="F1439" s="13"/>
      <c r="G1439" s="36"/>
      <c r="H1439" s="13"/>
      <c r="I1439" s="37">
        <v>19</v>
      </c>
      <c r="J1439" s="37" t="s">
        <v>38</v>
      </c>
      <c r="K1439" s="38">
        <v>43598</v>
      </c>
      <c r="L1439" s="39">
        <v>0.60763888888888895</v>
      </c>
      <c r="M1439" s="37" t="s">
        <v>39</v>
      </c>
      <c r="N1439" s="37" t="s">
        <v>188</v>
      </c>
      <c r="O1439" s="37" t="s">
        <v>188</v>
      </c>
      <c r="P1439" s="37" t="s">
        <v>188</v>
      </c>
      <c r="Q1439" s="37">
        <v>4</v>
      </c>
      <c r="R1439" s="13" t="s">
        <v>43</v>
      </c>
      <c r="S1439" s="13" t="s">
        <v>56</v>
      </c>
      <c r="T1439" s="13" t="s">
        <v>41</v>
      </c>
      <c r="U1439" s="13" t="s">
        <v>45</v>
      </c>
      <c r="V1439" s="13" t="s">
        <v>42</v>
      </c>
      <c r="W1439" s="13" t="s">
        <v>66</v>
      </c>
      <c r="X1439" s="13" t="s">
        <v>53</v>
      </c>
      <c r="Y1439" s="13" t="s">
        <v>41</v>
      </c>
      <c r="Z1439" s="13" t="s">
        <v>41</v>
      </c>
      <c r="AA1439" s="13"/>
      <c r="AB1439" s="13">
        <v>-1</v>
      </c>
      <c r="AC1439" s="13">
        <v>2</v>
      </c>
      <c r="AD1439" s="13" t="s">
        <v>41</v>
      </c>
      <c r="AE1439" s="13">
        <v>1</v>
      </c>
      <c r="AF1439" s="13" t="s">
        <v>42</v>
      </c>
      <c r="AG1439" s="13">
        <v>0</v>
      </c>
      <c r="AH1439" s="46" t="str">
        <f t="shared" si="46"/>
        <v>0</v>
      </c>
      <c r="AI1439" s="46" t="s">
        <v>54</v>
      </c>
      <c r="AJ1439" s="46" t="str">
        <f t="shared" si="47"/>
        <v>-2</v>
      </c>
      <c r="AK1439" s="13" t="s">
        <v>41</v>
      </c>
      <c r="AL1439" s="13" t="s">
        <v>41</v>
      </c>
      <c r="AN1439" s="13">
        <v>101.31965006729475</v>
      </c>
      <c r="AO1439" s="13">
        <v>117.34261838440112</v>
      </c>
      <c r="AP1439" s="13">
        <v>125.13020833333333</v>
      </c>
      <c r="AQ1439" s="13">
        <v>148.05555555555554</v>
      </c>
      <c r="AR1439" s="36">
        <v>124.51849999999999</v>
      </c>
      <c r="AS1439" s="36">
        <v>0</v>
      </c>
      <c r="AT1439" s="36">
        <v>124.51849999999999</v>
      </c>
      <c r="AU1439" s="36">
        <v>124.51849999999999</v>
      </c>
      <c r="AV1439" s="36">
        <v>-25.82405</v>
      </c>
      <c r="AW1439" s="36">
        <v>0</v>
      </c>
      <c r="AX1439" s="36">
        <v>-25.82405</v>
      </c>
      <c r="AY1439" s="36">
        <v>-25.82405</v>
      </c>
      <c r="AZ1439" s="36">
        <v>33066.9</v>
      </c>
      <c r="BA1439" s="36" t="s">
        <v>50</v>
      </c>
      <c r="BB1439" s="36">
        <v>33066.9</v>
      </c>
      <c r="BC1439" s="36">
        <v>33066.9</v>
      </c>
      <c r="BD1439" s="36">
        <v>124.51849999999999</v>
      </c>
      <c r="BE1439" s="36">
        <v>0</v>
      </c>
      <c r="BF1439" s="36">
        <v>124.51849999999999</v>
      </c>
      <c r="BG1439" s="36">
        <v>124.51849999999999</v>
      </c>
      <c r="BH1439" s="36">
        <v>-25.82405</v>
      </c>
      <c r="BI1439" s="36">
        <v>0</v>
      </c>
      <c r="BJ1439" s="36">
        <v>-25.82405</v>
      </c>
      <c r="BK1439" s="36">
        <v>-25.82405</v>
      </c>
      <c r="BL1439" s="36">
        <v>35363.199999999997</v>
      </c>
      <c r="BM1439" s="36">
        <v>1668.5546248175383</v>
      </c>
      <c r="BN1439" s="36">
        <v>33066.9</v>
      </c>
      <c r="BO1439" s="36">
        <v>37200.199999999997</v>
      </c>
      <c r="BP1439" s="36">
        <v>139.04885000000002</v>
      </c>
      <c r="BQ1439" s="36">
        <v>20.549018036027796</v>
      </c>
      <c r="BR1439" s="36">
        <v>124.51849999999999</v>
      </c>
      <c r="BS1439" s="36">
        <v>153.57920000000001</v>
      </c>
      <c r="BT1439" s="36">
        <v>-18.078495000000004</v>
      </c>
      <c r="BU1439" s="36">
        <v>10.953868929106731</v>
      </c>
      <c r="BV1439" s="36">
        <v>-25.82405</v>
      </c>
      <c r="BW1439" s="36">
        <v>-10.332940000000008</v>
      </c>
      <c r="BX1439" s="36">
        <v>38836.356249999997</v>
      </c>
      <c r="BY1439" s="36">
        <v>4275.3930300373568</v>
      </c>
      <c r="BZ1439" s="36">
        <v>33066.9</v>
      </c>
      <c r="CA1439" s="36">
        <v>49600.3</v>
      </c>
      <c r="CB1439" s="36"/>
      <c r="CC1439" s="40">
        <v>28.122</v>
      </c>
      <c r="CD1439" s="40">
        <v>55.809000000000005</v>
      </c>
      <c r="CE1439" s="40">
        <v>28.071999999999999</v>
      </c>
    </row>
    <row r="1440" spans="1:83">
      <c r="A1440" s="13" t="s">
        <v>601</v>
      </c>
      <c r="B1440" s="13">
        <v>5</v>
      </c>
      <c r="C1440" s="13">
        <v>11</v>
      </c>
      <c r="D1440" s="13" t="s">
        <v>123</v>
      </c>
      <c r="E1440" s="35" t="s">
        <v>558</v>
      </c>
      <c r="F1440" s="13"/>
      <c r="G1440" s="36"/>
      <c r="H1440" s="13"/>
      <c r="I1440" s="37">
        <v>19</v>
      </c>
      <c r="J1440" s="37" t="s">
        <v>38</v>
      </c>
      <c r="K1440" s="38">
        <v>43598</v>
      </c>
      <c r="L1440" s="39">
        <v>0.61805555555555558</v>
      </c>
      <c r="M1440" s="37" t="s">
        <v>39</v>
      </c>
      <c r="N1440" s="37" t="s">
        <v>188</v>
      </c>
      <c r="O1440" s="37" t="s">
        <v>188</v>
      </c>
      <c r="P1440" s="37" t="s">
        <v>188</v>
      </c>
      <c r="Q1440" s="37">
        <v>5</v>
      </c>
      <c r="R1440" s="13" t="s">
        <v>43</v>
      </c>
      <c r="S1440" s="13" t="s">
        <v>56</v>
      </c>
      <c r="T1440" s="13" t="s">
        <v>41</v>
      </c>
      <c r="U1440" s="13" t="s">
        <v>45</v>
      </c>
      <c r="V1440" s="13" t="s">
        <v>42</v>
      </c>
      <c r="W1440" s="13" t="s">
        <v>66</v>
      </c>
      <c r="X1440" s="13" t="s">
        <v>53</v>
      </c>
      <c r="Y1440" s="13" t="s">
        <v>41</v>
      </c>
      <c r="Z1440" s="13" t="s">
        <v>41</v>
      </c>
      <c r="AA1440" s="13"/>
      <c r="AB1440" s="13">
        <v>-1</v>
      </c>
      <c r="AC1440" s="13">
        <v>2</v>
      </c>
      <c r="AD1440" s="13" t="s">
        <v>41</v>
      </c>
      <c r="AE1440" s="13">
        <v>1</v>
      </c>
      <c r="AF1440" s="13" t="s">
        <v>42</v>
      </c>
      <c r="AG1440" s="13">
        <v>0</v>
      </c>
      <c r="AH1440" s="46" t="str">
        <f t="shared" si="46"/>
        <v>0</v>
      </c>
      <c r="AI1440" s="46" t="s">
        <v>54</v>
      </c>
      <c r="AJ1440" s="46" t="str">
        <f t="shared" si="47"/>
        <v>-2</v>
      </c>
      <c r="AK1440" s="13" t="s">
        <v>41</v>
      </c>
      <c r="AL1440" s="13" t="s">
        <v>41</v>
      </c>
      <c r="AN1440" s="13">
        <v>101.31965006729475</v>
      </c>
      <c r="AO1440" s="13">
        <v>117.34261838440112</v>
      </c>
      <c r="AP1440" s="13">
        <v>125.13020833333333</v>
      </c>
      <c r="AQ1440" s="13">
        <v>148.05555555555554</v>
      </c>
      <c r="AR1440" s="36">
        <v>139.04885000000002</v>
      </c>
      <c r="AS1440" s="36">
        <v>20.549018036027796</v>
      </c>
      <c r="AT1440" s="36">
        <v>124.51849999999999</v>
      </c>
      <c r="AU1440" s="36">
        <v>153.57920000000001</v>
      </c>
      <c r="AV1440" s="36">
        <v>-18.078495000000004</v>
      </c>
      <c r="AW1440" s="36">
        <v>10.953868929106731</v>
      </c>
      <c r="AX1440" s="36">
        <v>-25.82405</v>
      </c>
      <c r="AY1440" s="36">
        <v>-10.332940000000008</v>
      </c>
      <c r="AZ1440" s="36">
        <v>58555.925000000003</v>
      </c>
      <c r="BA1440" s="36" t="s">
        <v>50</v>
      </c>
      <c r="BB1440" s="36">
        <v>49600.3</v>
      </c>
      <c r="BC1440" s="36">
        <v>71644.899999999994</v>
      </c>
      <c r="BD1440" s="36">
        <v>124.51849999999999</v>
      </c>
      <c r="BE1440" s="36">
        <v>0</v>
      </c>
      <c r="BF1440" s="36">
        <v>124.51849999999999</v>
      </c>
      <c r="BG1440" s="36">
        <v>124.51849999999999</v>
      </c>
      <c r="BH1440" s="36">
        <v>-25.82405</v>
      </c>
      <c r="BI1440" s="36">
        <v>0</v>
      </c>
      <c r="BJ1440" s="36">
        <v>-25.82405</v>
      </c>
      <c r="BK1440" s="36">
        <v>-25.82405</v>
      </c>
      <c r="BL1440" s="36">
        <v>46615.133333333331</v>
      </c>
      <c r="BM1440" s="36">
        <v>2812.3800153369521</v>
      </c>
      <c r="BN1440" s="36">
        <v>42711.4</v>
      </c>
      <c r="BO1440" s="36">
        <v>49600.3</v>
      </c>
      <c r="BP1440" s="36">
        <v>124.51849999999999</v>
      </c>
      <c r="BQ1440" s="36">
        <v>0</v>
      </c>
      <c r="BR1440" s="36">
        <v>124.51849999999999</v>
      </c>
      <c r="BS1440" s="36">
        <v>124.51849999999999</v>
      </c>
      <c r="BT1440" s="36">
        <v>-25.82405</v>
      </c>
      <c r="BU1440" s="36">
        <v>0</v>
      </c>
      <c r="BV1440" s="36">
        <v>-25.82405</v>
      </c>
      <c r="BW1440" s="36">
        <v>-25.82405</v>
      </c>
      <c r="BX1440" s="36">
        <v>39955.825000000004</v>
      </c>
      <c r="BY1440" s="36">
        <v>6078.9357149092675</v>
      </c>
      <c r="BZ1440" s="36">
        <v>33066.9</v>
      </c>
      <c r="CA1440" s="36">
        <v>49600.3</v>
      </c>
      <c r="CB1440" s="36"/>
      <c r="CC1440" s="40">
        <v>27.824999999999999</v>
      </c>
      <c r="CD1440" s="40">
        <v>55.923999999999999</v>
      </c>
      <c r="CE1440" s="40">
        <v>27.628</v>
      </c>
    </row>
    <row r="1441" spans="1:83">
      <c r="A1441" s="13" t="s">
        <v>601</v>
      </c>
      <c r="B1441" s="13">
        <v>5</v>
      </c>
      <c r="C1441" s="13">
        <v>12</v>
      </c>
      <c r="D1441" s="13" t="s">
        <v>95</v>
      </c>
      <c r="E1441" s="35" t="s">
        <v>559</v>
      </c>
      <c r="F1441" s="13"/>
      <c r="G1441" s="36"/>
      <c r="H1441" s="13"/>
      <c r="I1441" s="37">
        <v>19</v>
      </c>
      <c r="J1441" s="37" t="s">
        <v>38</v>
      </c>
      <c r="K1441" s="38">
        <v>43598</v>
      </c>
      <c r="L1441" s="39">
        <v>0.57847222222222217</v>
      </c>
      <c r="M1441" s="37" t="s">
        <v>39</v>
      </c>
      <c r="N1441" s="37" t="s">
        <v>188</v>
      </c>
      <c r="O1441" s="37" t="s">
        <v>188</v>
      </c>
      <c r="P1441" s="37" t="s">
        <v>188</v>
      </c>
      <c r="Q1441" s="37">
        <v>1</v>
      </c>
      <c r="R1441" s="13" t="s">
        <v>55</v>
      </c>
      <c r="S1441" s="13" t="s">
        <v>63</v>
      </c>
      <c r="T1441" s="13" t="s">
        <v>42</v>
      </c>
      <c r="U1441" s="13" t="s">
        <v>52</v>
      </c>
      <c r="V1441" s="13" t="s">
        <v>42</v>
      </c>
      <c r="W1441" s="13" t="s">
        <v>66</v>
      </c>
      <c r="X1441" s="13" t="s">
        <v>53</v>
      </c>
      <c r="Y1441" s="13" t="s">
        <v>41</v>
      </c>
      <c r="Z1441" s="13" t="s">
        <v>41</v>
      </c>
      <c r="AA1441" s="13"/>
      <c r="AB1441" s="13">
        <v>0</v>
      </c>
      <c r="AC1441" s="13">
        <v>0</v>
      </c>
      <c r="AD1441" s="13" t="s">
        <v>42</v>
      </c>
      <c r="AE1441" s="13">
        <v>0</v>
      </c>
      <c r="AF1441" s="13" t="s">
        <v>42</v>
      </c>
      <c r="AG1441" s="13">
        <v>0</v>
      </c>
      <c r="AH1441" s="46" t="str">
        <f t="shared" si="46"/>
        <v>0</v>
      </c>
      <c r="AI1441" s="46" t="s">
        <v>54</v>
      </c>
      <c r="AJ1441" s="46" t="str">
        <f t="shared" si="47"/>
        <v>-2</v>
      </c>
      <c r="AK1441" s="13" t="s">
        <v>41</v>
      </c>
      <c r="AL1441" s="13" t="s">
        <v>41</v>
      </c>
      <c r="AN1441" s="13">
        <v>101.31965006729475</v>
      </c>
      <c r="AO1441" s="13">
        <v>117.34261838440112</v>
      </c>
      <c r="AP1441" s="13">
        <v>125.13020833333333</v>
      </c>
      <c r="AQ1441" s="13">
        <v>148.05555555555554</v>
      </c>
      <c r="AR1441" s="36">
        <v>76.515680000000003</v>
      </c>
      <c r="AS1441" s="36">
        <v>0</v>
      </c>
      <c r="AT1441" s="36">
        <v>76.515680000000003</v>
      </c>
      <c r="AU1441" s="36">
        <v>76.515680000000003</v>
      </c>
      <c r="AV1441" s="36">
        <v>-0.1960200000000043</v>
      </c>
      <c r="AW1441" s="36">
        <v>9.8318106755164898</v>
      </c>
      <c r="AX1441" s="36">
        <v>-7.1481600000000043</v>
      </c>
      <c r="AY1441" s="36">
        <v>6.7561199999999957</v>
      </c>
      <c r="AZ1441" s="36">
        <v>62000.4</v>
      </c>
      <c r="BA1441" s="36" t="s">
        <v>50</v>
      </c>
      <c r="BB1441" s="36">
        <v>57867</v>
      </c>
      <c r="BC1441" s="36">
        <v>66133.8</v>
      </c>
      <c r="BD1441" s="36">
        <v>84.292834999999997</v>
      </c>
      <c r="BE1441" s="36">
        <v>10.998558077677728</v>
      </c>
      <c r="BF1441" s="36">
        <v>76.515680000000003</v>
      </c>
      <c r="BG1441" s="36">
        <v>92.069990000000004</v>
      </c>
      <c r="BH1441" s="36">
        <v>6.845249999999993</v>
      </c>
      <c r="BI1441" s="36">
        <v>19.789670205847287</v>
      </c>
      <c r="BJ1441" s="36">
        <v>-7.1481600000000043</v>
      </c>
      <c r="BK1441" s="36">
        <v>20.83865999999999</v>
      </c>
      <c r="BL1441" s="36">
        <v>89096.916666666672</v>
      </c>
      <c r="BM1441" s="36">
        <v>15749.420045883167</v>
      </c>
      <c r="BN1441" s="36">
        <v>66133.8</v>
      </c>
      <c r="BO1441" s="36">
        <v>110223</v>
      </c>
      <c r="BP1441" s="36" t="e">
        <v>#REF!</v>
      </c>
      <c r="BQ1441" s="36" t="e">
        <v>#REF!</v>
      </c>
      <c r="BR1441" s="36" t="e">
        <v>#REF!</v>
      </c>
      <c r="BS1441" s="36" t="e">
        <v>#REF!</v>
      </c>
      <c r="BT1441" s="36" t="e">
        <v>#REF!</v>
      </c>
      <c r="BU1441" s="36" t="e">
        <v>#REF!</v>
      </c>
      <c r="BV1441" s="36" t="e">
        <v>#REF!</v>
      </c>
      <c r="BW1441" s="36" t="e">
        <v>#REF!</v>
      </c>
      <c r="BX1441" s="36">
        <v>98856.225000000006</v>
      </c>
      <c r="BY1441" s="36">
        <v>26177.941403517561</v>
      </c>
      <c r="BZ1441" s="36">
        <v>66133.8</v>
      </c>
      <c r="CA1441" s="36">
        <v>154312.1</v>
      </c>
      <c r="CB1441" s="36"/>
      <c r="CC1441" s="40">
        <v>27.995249999999999</v>
      </c>
      <c r="CD1441" s="40">
        <v>57.662999999999997</v>
      </c>
      <c r="CE1441" s="40">
        <v>28.276250000000005</v>
      </c>
    </row>
    <row r="1442" spans="1:83">
      <c r="A1442" s="13" t="s">
        <v>601</v>
      </c>
      <c r="B1442" s="13">
        <v>5</v>
      </c>
      <c r="C1442" s="13">
        <v>12</v>
      </c>
      <c r="D1442" s="13" t="s">
        <v>95</v>
      </c>
      <c r="E1442" s="35" t="s">
        <v>559</v>
      </c>
      <c r="F1442" s="13"/>
      <c r="G1442" s="36"/>
      <c r="H1442" s="13"/>
      <c r="I1442" s="37">
        <v>19</v>
      </c>
      <c r="J1442" s="37" t="s">
        <v>38</v>
      </c>
      <c r="K1442" s="38">
        <v>43598</v>
      </c>
      <c r="L1442" s="39">
        <v>0.58680555555555558</v>
      </c>
      <c r="M1442" s="37" t="s">
        <v>39</v>
      </c>
      <c r="N1442" s="37" t="s">
        <v>188</v>
      </c>
      <c r="O1442" s="37" t="s">
        <v>188</v>
      </c>
      <c r="P1442" s="37" t="s">
        <v>188</v>
      </c>
      <c r="Q1442" s="37">
        <v>2</v>
      </c>
      <c r="R1442" s="13" t="s">
        <v>55</v>
      </c>
      <c r="S1442" s="13" t="s">
        <v>63</v>
      </c>
      <c r="T1442" s="13" t="s">
        <v>42</v>
      </c>
      <c r="U1442" s="13" t="s">
        <v>52</v>
      </c>
      <c r="V1442" s="13" t="s">
        <v>42</v>
      </c>
      <c r="W1442" s="13" t="s">
        <v>46</v>
      </c>
      <c r="X1442" s="13" t="s">
        <v>53</v>
      </c>
      <c r="Y1442" s="13" t="s">
        <v>41</v>
      </c>
      <c r="Z1442" s="13" t="s">
        <v>41</v>
      </c>
      <c r="AA1442" s="13"/>
      <c r="AB1442" s="13">
        <v>0</v>
      </c>
      <c r="AC1442" s="13">
        <v>0</v>
      </c>
      <c r="AD1442" s="13" t="s">
        <v>42</v>
      </c>
      <c r="AE1442" s="13">
        <v>0</v>
      </c>
      <c r="AF1442" s="13" t="s">
        <v>42</v>
      </c>
      <c r="AG1442" s="13" t="s">
        <v>48</v>
      </c>
      <c r="AH1442" s="46">
        <f t="shared" si="46"/>
        <v>1</v>
      </c>
      <c r="AI1442" s="46" t="s">
        <v>54</v>
      </c>
      <c r="AJ1442" s="46" t="str">
        <f t="shared" si="47"/>
        <v>-2</v>
      </c>
      <c r="AK1442" s="13" t="s">
        <v>41</v>
      </c>
      <c r="AL1442" s="13" t="s">
        <v>41</v>
      </c>
      <c r="AN1442" s="13">
        <v>101.31965006729475</v>
      </c>
      <c r="AO1442" s="13">
        <v>117.34261838440112</v>
      </c>
      <c r="AP1442" s="13">
        <v>125.13020833333333</v>
      </c>
      <c r="AQ1442" s="13">
        <v>148.05555555555554</v>
      </c>
      <c r="AR1442" s="36">
        <v>68.836970000000008</v>
      </c>
      <c r="AS1442" s="36">
        <v>10.859335823529738</v>
      </c>
      <c r="AT1442" s="36">
        <v>61.158259999999999</v>
      </c>
      <c r="AU1442" s="36">
        <v>76.515680000000003</v>
      </c>
      <c r="AV1442" s="36">
        <v>-0.1960200000000043</v>
      </c>
      <c r="AW1442" s="36">
        <v>9.8318106755164898</v>
      </c>
      <c r="AX1442" s="36">
        <v>-7.1481600000000043</v>
      </c>
      <c r="AY1442" s="36">
        <v>6.7561199999999957</v>
      </c>
      <c r="AZ1442" s="36">
        <v>83356.125</v>
      </c>
      <c r="BA1442" s="36" t="s">
        <v>50</v>
      </c>
      <c r="BB1442" s="36">
        <v>74400.5</v>
      </c>
      <c r="BC1442" s="36">
        <v>99200.7</v>
      </c>
      <c r="BD1442" s="36">
        <v>61.158259999999999</v>
      </c>
      <c r="BE1442" s="36">
        <v>0</v>
      </c>
      <c r="BF1442" s="36">
        <v>61.158259999999999</v>
      </c>
      <c r="BG1442" s="36">
        <v>61.158259999999999</v>
      </c>
      <c r="BH1442" s="36">
        <v>-7.1481600000000043</v>
      </c>
      <c r="BI1442" s="36">
        <v>0</v>
      </c>
      <c r="BJ1442" s="36">
        <v>-7.1481600000000043</v>
      </c>
      <c r="BK1442" s="36">
        <v>-7.1481600000000043</v>
      </c>
      <c r="BL1442" s="36">
        <v>72104.183333333334</v>
      </c>
      <c r="BM1442" s="36">
        <v>4056.1039347712317</v>
      </c>
      <c r="BN1442" s="36">
        <v>66133.8</v>
      </c>
      <c r="BO1442" s="36">
        <v>77156.100000000006</v>
      </c>
      <c r="BP1442" s="36">
        <v>76.614125000000001</v>
      </c>
      <c r="BQ1442" s="36">
        <v>21.85789390120766</v>
      </c>
      <c r="BR1442" s="36">
        <v>61.158259999999999</v>
      </c>
      <c r="BS1442" s="36">
        <v>92.069990000000004</v>
      </c>
      <c r="BT1442" s="36">
        <v>6.845249999999993</v>
      </c>
      <c r="BU1442" s="36">
        <v>19.789670205847287</v>
      </c>
      <c r="BV1442" s="36">
        <v>-7.1481600000000043</v>
      </c>
      <c r="BW1442" s="36">
        <v>20.83865999999999</v>
      </c>
      <c r="BX1442" s="36">
        <v>70783.8</v>
      </c>
      <c r="BY1442" s="36">
        <v>13601.092433036367</v>
      </c>
      <c r="BZ1442" s="36">
        <v>57867</v>
      </c>
      <c r="CA1442" s="36">
        <v>110223</v>
      </c>
      <c r="CB1442" s="36"/>
      <c r="CC1442" s="40">
        <v>28.023</v>
      </c>
      <c r="CD1442" s="40">
        <v>57.651000000000003</v>
      </c>
      <c r="CE1442" s="40">
        <v>28.196000000000002</v>
      </c>
    </row>
    <row r="1443" spans="1:83">
      <c r="A1443" s="13" t="s">
        <v>601</v>
      </c>
      <c r="B1443" s="13">
        <v>5</v>
      </c>
      <c r="C1443" s="13">
        <v>12</v>
      </c>
      <c r="D1443" s="13" t="s">
        <v>95</v>
      </c>
      <c r="E1443" s="35" t="s">
        <v>559</v>
      </c>
      <c r="F1443" s="13"/>
      <c r="G1443" s="36"/>
      <c r="H1443" s="13"/>
      <c r="I1443" s="37">
        <v>19</v>
      </c>
      <c r="J1443" s="37" t="s">
        <v>38</v>
      </c>
      <c r="K1443" s="38">
        <v>43598</v>
      </c>
      <c r="L1443" s="39">
        <v>0.59722222222222221</v>
      </c>
      <c r="M1443" s="37" t="s">
        <v>39</v>
      </c>
      <c r="N1443" s="37" t="s">
        <v>188</v>
      </c>
      <c r="O1443" s="37" t="s">
        <v>188</v>
      </c>
      <c r="P1443" s="37" t="s">
        <v>188</v>
      </c>
      <c r="Q1443" s="37">
        <v>3</v>
      </c>
      <c r="R1443" s="13" t="s">
        <v>43</v>
      </c>
      <c r="S1443" s="13" t="s">
        <v>63</v>
      </c>
      <c r="T1443" s="13" t="s">
        <v>42</v>
      </c>
      <c r="U1443" s="13" t="s">
        <v>52</v>
      </c>
      <c r="V1443" s="13"/>
      <c r="W1443" s="13" t="s">
        <v>66</v>
      </c>
      <c r="X1443" s="13" t="s">
        <v>53</v>
      </c>
      <c r="Y1443" s="13" t="s">
        <v>41</v>
      </c>
      <c r="Z1443" s="13" t="s">
        <v>42</v>
      </c>
      <c r="AA1443" s="13"/>
      <c r="AB1443" s="13">
        <v>-1</v>
      </c>
      <c r="AC1443" s="13">
        <v>0</v>
      </c>
      <c r="AD1443" s="13" t="s">
        <v>42</v>
      </c>
      <c r="AE1443" s="13">
        <v>0</v>
      </c>
      <c r="AF1443" s="13">
        <v>0</v>
      </c>
      <c r="AG1443" s="13">
        <v>0</v>
      </c>
      <c r="AH1443" s="46" t="str">
        <f t="shared" si="46"/>
        <v>0</v>
      </c>
      <c r="AI1443" s="46" t="s">
        <v>54</v>
      </c>
      <c r="AJ1443" s="46" t="str">
        <f t="shared" si="47"/>
        <v>-2</v>
      </c>
      <c r="AK1443" s="13" t="s">
        <v>41</v>
      </c>
      <c r="AL1443" s="13" t="s">
        <v>42</v>
      </c>
      <c r="AN1443" s="13">
        <v>101.31965006729475</v>
      </c>
      <c r="AO1443" s="13">
        <v>117.34261838440112</v>
      </c>
      <c r="AP1443" s="13">
        <v>125.13020833333333</v>
      </c>
      <c r="AQ1443" s="13">
        <v>148.05555555555554</v>
      </c>
      <c r="AR1443" s="36">
        <v>37.826795000000004</v>
      </c>
      <c r="AS1443" s="36">
        <v>10.998558077677709</v>
      </c>
      <c r="AT1443" s="36">
        <v>30.049640000000004</v>
      </c>
      <c r="AU1443" s="36">
        <v>45.603949999999998</v>
      </c>
      <c r="AV1443" s="36">
        <v>-28.271970000000003</v>
      </c>
      <c r="AW1443" s="36">
        <v>9.9578595303307988</v>
      </c>
      <c r="AX1443" s="36">
        <v>-35.31324</v>
      </c>
      <c r="AY1443" s="36">
        <v>-21.230700000000006</v>
      </c>
      <c r="AZ1443" s="36">
        <v>44433.625</v>
      </c>
      <c r="BA1443" s="36" t="s">
        <v>50</v>
      </c>
      <c r="BB1443" s="36">
        <v>39955.800000000003</v>
      </c>
      <c r="BC1443" s="36">
        <v>49600.3</v>
      </c>
      <c r="BD1443" s="36">
        <v>53.381104999999998</v>
      </c>
      <c r="BE1443" s="36">
        <v>10.998558077677709</v>
      </c>
      <c r="BF1443" s="36">
        <v>45.603949999999998</v>
      </c>
      <c r="BG1443" s="36">
        <v>61.158259999999999</v>
      </c>
      <c r="BH1443" s="36">
        <v>-21.230700000000006</v>
      </c>
      <c r="BI1443" s="36">
        <v>0</v>
      </c>
      <c r="BJ1443" s="36">
        <v>-21.230700000000006</v>
      </c>
      <c r="BK1443" s="36">
        <v>-21.230700000000006</v>
      </c>
      <c r="BL1443" s="36">
        <v>64755.966666666667</v>
      </c>
      <c r="BM1443" s="36">
        <v>9344.6175809750493</v>
      </c>
      <c r="BN1443" s="36">
        <v>49600.3</v>
      </c>
      <c r="BO1443" s="36">
        <v>74400.5</v>
      </c>
      <c r="BP1443" s="36">
        <v>53.381104999999998</v>
      </c>
      <c r="BQ1443" s="36">
        <v>10.998558077677709</v>
      </c>
      <c r="BR1443" s="36">
        <v>45.603949999999998</v>
      </c>
      <c r="BS1443" s="36">
        <v>61.158259999999999</v>
      </c>
      <c r="BT1443" s="36">
        <v>-14.189430000000005</v>
      </c>
      <c r="BU1443" s="36">
        <v>9.9578595303308042</v>
      </c>
      <c r="BV1443" s="36">
        <v>-21.230700000000006</v>
      </c>
      <c r="BW1443" s="36">
        <v>-7.1481600000000043</v>
      </c>
      <c r="BX1443" s="36">
        <v>73539.375000000015</v>
      </c>
      <c r="BY1443" s="36">
        <v>12874.524339407586</v>
      </c>
      <c r="BZ1443" s="36">
        <v>49600.3</v>
      </c>
      <c r="CA1443" s="36">
        <v>99200.7</v>
      </c>
      <c r="CB1443" s="36"/>
      <c r="CC1443" s="40">
        <v>28.196000000000002</v>
      </c>
      <c r="CD1443" s="40">
        <v>57.582999999999998</v>
      </c>
      <c r="CE1443" s="40">
        <v>28.295000000000002</v>
      </c>
    </row>
    <row r="1444" spans="1:83">
      <c r="A1444" s="13" t="s">
        <v>601</v>
      </c>
      <c r="B1444" s="13">
        <v>5</v>
      </c>
      <c r="C1444" s="13">
        <v>12</v>
      </c>
      <c r="D1444" s="13" t="s">
        <v>95</v>
      </c>
      <c r="E1444" s="35" t="s">
        <v>559</v>
      </c>
      <c r="F1444" s="13"/>
      <c r="G1444" s="36"/>
      <c r="H1444" s="13"/>
      <c r="I1444" s="37">
        <v>19</v>
      </c>
      <c r="J1444" s="37" t="s">
        <v>38</v>
      </c>
      <c r="K1444" s="38">
        <v>43598</v>
      </c>
      <c r="L1444" s="39">
        <v>0.60763888888888895</v>
      </c>
      <c r="M1444" s="37" t="s">
        <v>39</v>
      </c>
      <c r="N1444" s="37" t="s">
        <v>188</v>
      </c>
      <c r="O1444" s="37" t="s">
        <v>188</v>
      </c>
      <c r="P1444" s="37" t="s">
        <v>188</v>
      </c>
      <c r="Q1444" s="37">
        <v>4</v>
      </c>
      <c r="R1444" s="13" t="s">
        <v>43</v>
      </c>
      <c r="S1444" s="13" t="s">
        <v>44</v>
      </c>
      <c r="T1444" s="13" t="s">
        <v>42</v>
      </c>
      <c r="U1444" s="13" t="s">
        <v>52</v>
      </c>
      <c r="V1444" s="13" t="s">
        <v>42</v>
      </c>
      <c r="W1444" s="13" t="s">
        <v>66</v>
      </c>
      <c r="X1444" s="13" t="s">
        <v>53</v>
      </c>
      <c r="Y1444" s="13" t="s">
        <v>41</v>
      </c>
      <c r="Z1444" s="13" t="s">
        <v>42</v>
      </c>
      <c r="AA1444" s="13"/>
      <c r="AB1444" s="13">
        <v>-1</v>
      </c>
      <c r="AC1444" s="13">
        <v>1</v>
      </c>
      <c r="AD1444" s="13" t="s">
        <v>42</v>
      </c>
      <c r="AE1444" s="13">
        <v>0</v>
      </c>
      <c r="AF1444" s="13" t="s">
        <v>42</v>
      </c>
      <c r="AG1444" s="13">
        <v>0</v>
      </c>
      <c r="AH1444" s="46" t="str">
        <f t="shared" si="46"/>
        <v>0</v>
      </c>
      <c r="AI1444" s="46" t="s">
        <v>54</v>
      </c>
      <c r="AJ1444" s="46" t="str">
        <f t="shared" si="47"/>
        <v>-2</v>
      </c>
      <c r="AK1444" s="13" t="s">
        <v>41</v>
      </c>
      <c r="AL1444" s="13" t="s">
        <v>42</v>
      </c>
      <c r="AN1444" s="13">
        <v>101.31965006729475</v>
      </c>
      <c r="AO1444" s="13">
        <v>117.34261838440112</v>
      </c>
      <c r="AP1444" s="13">
        <v>125.13020833333333</v>
      </c>
      <c r="AQ1444" s="13">
        <v>148.05555555555554</v>
      </c>
      <c r="AR1444" s="36">
        <v>22.272485</v>
      </c>
      <c r="AS1444" s="36">
        <v>10.998558077677741</v>
      </c>
      <c r="AT1444" s="36">
        <v>14.495329999999996</v>
      </c>
      <c r="AU1444" s="36">
        <v>30.049640000000004</v>
      </c>
      <c r="AV1444" s="36">
        <v>-49.395780000000009</v>
      </c>
      <c r="AW1444" s="36">
        <v>0</v>
      </c>
      <c r="AX1444" s="36">
        <v>-49.395780000000009</v>
      </c>
      <c r="AY1444" s="36">
        <v>-49.395780000000009</v>
      </c>
      <c r="AZ1444" s="36">
        <v>33066.9</v>
      </c>
      <c r="BA1444" s="36" t="s">
        <v>50</v>
      </c>
      <c r="BB1444" s="36">
        <v>33066.9</v>
      </c>
      <c r="BC1444" s="36">
        <v>33066.9</v>
      </c>
      <c r="BD1444" s="36">
        <v>30.049640000000004</v>
      </c>
      <c r="BE1444" s="36">
        <v>0</v>
      </c>
      <c r="BF1444" s="36">
        <v>30.049640000000004</v>
      </c>
      <c r="BG1444" s="36">
        <v>30.049640000000004</v>
      </c>
      <c r="BH1444" s="36">
        <v>-42.354510000000005</v>
      </c>
      <c r="BI1444" s="36">
        <v>9.9578595303307988</v>
      </c>
      <c r="BJ1444" s="36">
        <v>-49.395780000000009</v>
      </c>
      <c r="BK1444" s="36">
        <v>-35.31324</v>
      </c>
      <c r="BL1444" s="36">
        <v>35363.199999999997</v>
      </c>
      <c r="BM1444" s="36">
        <v>1668.5546248175383</v>
      </c>
      <c r="BN1444" s="36">
        <v>33066.9</v>
      </c>
      <c r="BO1444" s="36">
        <v>37200.199999999997</v>
      </c>
      <c r="BP1444" s="36">
        <v>37.826795000000004</v>
      </c>
      <c r="BQ1444" s="36">
        <v>10.998558077677709</v>
      </c>
      <c r="BR1444" s="36">
        <v>30.049640000000004</v>
      </c>
      <c r="BS1444" s="36">
        <v>45.603949999999998</v>
      </c>
      <c r="BT1444" s="36">
        <v>-35.313240000000008</v>
      </c>
      <c r="BU1444" s="36">
        <v>19.915719060661608</v>
      </c>
      <c r="BV1444" s="36">
        <v>-49.395780000000009</v>
      </c>
      <c r="BW1444" s="36">
        <v>-21.230700000000006</v>
      </c>
      <c r="BX1444" s="36">
        <v>38836.356249999997</v>
      </c>
      <c r="BY1444" s="36">
        <v>4275.3930300373568</v>
      </c>
      <c r="BZ1444" s="36">
        <v>33066.9</v>
      </c>
      <c r="CA1444" s="36">
        <v>49600.3</v>
      </c>
      <c r="CB1444" s="36"/>
      <c r="CC1444" s="40">
        <v>28.122</v>
      </c>
      <c r="CD1444" s="40">
        <v>55.809000000000005</v>
      </c>
      <c r="CE1444" s="40">
        <v>28.071999999999999</v>
      </c>
    </row>
    <row r="1445" spans="1:83">
      <c r="A1445" s="13" t="s">
        <v>601</v>
      </c>
      <c r="B1445" s="13">
        <v>5</v>
      </c>
      <c r="C1445" s="13">
        <v>12</v>
      </c>
      <c r="D1445" s="13" t="s">
        <v>95</v>
      </c>
      <c r="E1445" s="35" t="s">
        <v>559</v>
      </c>
      <c r="F1445" s="13"/>
      <c r="G1445" s="36"/>
      <c r="H1445" s="13"/>
      <c r="I1445" s="37">
        <v>19</v>
      </c>
      <c r="J1445" s="37" t="s">
        <v>38</v>
      </c>
      <c r="K1445" s="38">
        <v>43598</v>
      </c>
      <c r="L1445" s="39">
        <v>0.61805555555555558</v>
      </c>
      <c r="M1445" s="37" t="s">
        <v>39</v>
      </c>
      <c r="N1445" s="37" t="s">
        <v>188</v>
      </c>
      <c r="O1445" s="37" t="s">
        <v>188</v>
      </c>
      <c r="P1445" s="37" t="s">
        <v>188</v>
      </c>
      <c r="Q1445" s="37">
        <v>5</v>
      </c>
      <c r="R1445" s="13" t="s">
        <v>43</v>
      </c>
      <c r="S1445" s="13" t="s">
        <v>44</v>
      </c>
      <c r="T1445" s="13" t="s">
        <v>42</v>
      </c>
      <c r="U1445" s="13" t="s">
        <v>52</v>
      </c>
      <c r="V1445" s="13" t="s">
        <v>42</v>
      </c>
      <c r="W1445" s="13" t="s">
        <v>66</v>
      </c>
      <c r="X1445" s="13" t="s">
        <v>53</v>
      </c>
      <c r="Y1445" s="13" t="s">
        <v>41</v>
      </c>
      <c r="Z1445" s="13" t="s">
        <v>42</v>
      </c>
      <c r="AA1445" s="13"/>
      <c r="AB1445" s="13">
        <v>-1</v>
      </c>
      <c r="AC1445" s="13">
        <v>1</v>
      </c>
      <c r="AD1445" s="13" t="s">
        <v>42</v>
      </c>
      <c r="AE1445" s="13">
        <v>0</v>
      </c>
      <c r="AF1445" s="13" t="s">
        <v>42</v>
      </c>
      <c r="AG1445" s="13">
        <v>0</v>
      </c>
      <c r="AH1445" s="46" t="str">
        <f t="shared" si="46"/>
        <v>0</v>
      </c>
      <c r="AI1445" s="46" t="s">
        <v>54</v>
      </c>
      <c r="AJ1445" s="46" t="str">
        <f t="shared" si="47"/>
        <v>-2</v>
      </c>
      <c r="AK1445" s="13" t="s">
        <v>41</v>
      </c>
      <c r="AL1445" s="13" t="s">
        <v>42</v>
      </c>
      <c r="AN1445" s="13">
        <v>101.31965006729475</v>
      </c>
      <c r="AO1445" s="13">
        <v>117.34261838440112</v>
      </c>
      <c r="AP1445" s="13">
        <v>125.13020833333333</v>
      </c>
      <c r="AQ1445" s="13">
        <v>148.05555555555554</v>
      </c>
      <c r="AR1445" s="36">
        <v>30.049639999999997</v>
      </c>
      <c r="AS1445" s="36">
        <v>21.997116155355464</v>
      </c>
      <c r="AT1445" s="36">
        <v>14.495329999999996</v>
      </c>
      <c r="AU1445" s="36">
        <v>45.603949999999998</v>
      </c>
      <c r="AV1445" s="36">
        <v>-35.31324</v>
      </c>
      <c r="AW1445" s="36">
        <v>0</v>
      </c>
      <c r="AX1445" s="36">
        <v>-35.31324</v>
      </c>
      <c r="AY1445" s="36">
        <v>-35.31324</v>
      </c>
      <c r="AZ1445" s="36">
        <v>58555.925000000003</v>
      </c>
      <c r="BA1445" s="36" t="s">
        <v>50</v>
      </c>
      <c r="BB1445" s="36">
        <v>49600.3</v>
      </c>
      <c r="BC1445" s="36">
        <v>71644.899999999994</v>
      </c>
      <c r="BD1445" s="36">
        <v>14.495329999999996</v>
      </c>
      <c r="BE1445" s="36">
        <v>0</v>
      </c>
      <c r="BF1445" s="36">
        <v>14.495329999999996</v>
      </c>
      <c r="BG1445" s="36">
        <v>14.495329999999996</v>
      </c>
      <c r="BH1445" s="36">
        <v>-42.354510000000005</v>
      </c>
      <c r="BI1445" s="36">
        <v>9.9578595303307988</v>
      </c>
      <c r="BJ1445" s="36">
        <v>-49.395780000000009</v>
      </c>
      <c r="BK1445" s="36">
        <v>-35.31324</v>
      </c>
      <c r="BL1445" s="36">
        <v>46615.133333333331</v>
      </c>
      <c r="BM1445" s="36">
        <v>2812.3800153369521</v>
      </c>
      <c r="BN1445" s="36">
        <v>42711.4</v>
      </c>
      <c r="BO1445" s="36">
        <v>49600.3</v>
      </c>
      <c r="BP1445" s="36">
        <v>22.272485</v>
      </c>
      <c r="BQ1445" s="36">
        <v>10.998558077677741</v>
      </c>
      <c r="BR1445" s="36">
        <v>14.495329999999996</v>
      </c>
      <c r="BS1445" s="36">
        <v>30.049640000000004</v>
      </c>
      <c r="BT1445" s="36">
        <v>-42.354510000000005</v>
      </c>
      <c r="BU1445" s="36">
        <v>9.9578595303307988</v>
      </c>
      <c r="BV1445" s="36">
        <v>-49.395780000000009</v>
      </c>
      <c r="BW1445" s="36">
        <v>-35.31324</v>
      </c>
      <c r="BX1445" s="36">
        <v>39955.825000000004</v>
      </c>
      <c r="BY1445" s="36">
        <v>6078.9357149092675</v>
      </c>
      <c r="BZ1445" s="36">
        <v>33066.9</v>
      </c>
      <c r="CA1445" s="36">
        <v>49600.3</v>
      </c>
      <c r="CB1445" s="36"/>
      <c r="CC1445" s="40">
        <v>27.824999999999999</v>
      </c>
      <c r="CD1445" s="40">
        <v>55.923999999999999</v>
      </c>
      <c r="CE1445" s="40">
        <v>27.628</v>
      </c>
    </row>
    <row r="1446" spans="1:83">
      <c r="A1446" s="13" t="s">
        <v>601</v>
      </c>
      <c r="B1446" s="13">
        <v>6</v>
      </c>
      <c r="C1446" s="13">
        <v>1</v>
      </c>
      <c r="D1446" s="13" t="s">
        <v>34</v>
      </c>
      <c r="E1446" s="35" t="s">
        <v>560</v>
      </c>
      <c r="F1446" s="13"/>
      <c r="G1446" s="36"/>
      <c r="H1446" s="13"/>
      <c r="I1446" s="37">
        <v>19</v>
      </c>
      <c r="J1446" s="37" t="s">
        <v>38</v>
      </c>
      <c r="K1446" s="38">
        <v>43598</v>
      </c>
      <c r="L1446" s="39">
        <v>0.62291666666666667</v>
      </c>
      <c r="M1446" s="37" t="s">
        <v>39</v>
      </c>
      <c r="N1446" s="37" t="s">
        <v>190</v>
      </c>
      <c r="O1446" s="37"/>
      <c r="P1446" s="37"/>
      <c r="Q1446" s="37">
        <v>1</v>
      </c>
      <c r="R1446" s="13" t="s">
        <v>62</v>
      </c>
      <c r="S1446" s="13" t="s">
        <v>63</v>
      </c>
      <c r="T1446" s="13" t="s">
        <v>42</v>
      </c>
      <c r="U1446" s="13" t="s">
        <v>52</v>
      </c>
      <c r="V1446" s="13" t="s">
        <v>41</v>
      </c>
      <c r="W1446" s="13" t="s">
        <v>46</v>
      </c>
      <c r="X1446" s="13" t="s">
        <v>47</v>
      </c>
      <c r="Y1446" s="13" t="s">
        <v>41</v>
      </c>
      <c r="Z1446" s="13" t="s">
        <v>42</v>
      </c>
      <c r="AA1446" s="13"/>
      <c r="AB1446" s="13">
        <v>1</v>
      </c>
      <c r="AC1446" s="13">
        <v>0</v>
      </c>
      <c r="AD1446" s="13" t="s">
        <v>42</v>
      </c>
      <c r="AE1446" s="13">
        <v>0</v>
      </c>
      <c r="AF1446" s="13" t="s">
        <v>41</v>
      </c>
      <c r="AG1446" s="13" t="s">
        <v>48</v>
      </c>
      <c r="AH1446" s="46">
        <f t="shared" si="46"/>
        <v>1</v>
      </c>
      <c r="AI1446" s="46" t="s">
        <v>49</v>
      </c>
      <c r="AJ1446" s="46" t="str">
        <f t="shared" si="47"/>
        <v>-1</v>
      </c>
      <c r="AK1446" s="13" t="s">
        <v>41</v>
      </c>
      <c r="AL1446" s="13" t="s">
        <v>42</v>
      </c>
      <c r="AN1446" s="13">
        <v>101.31965006729475</v>
      </c>
      <c r="AO1446" s="13">
        <v>117.34261838440112</v>
      </c>
      <c r="AP1446" s="13">
        <v>125.13020833333333</v>
      </c>
      <c r="AQ1446" s="13">
        <v>148.05555555555554</v>
      </c>
      <c r="AR1446" s="36">
        <v>2900.9503942000001</v>
      </c>
      <c r="AS1446" s="36">
        <v>130.81025732038304</v>
      </c>
      <c r="AT1446" s="36">
        <v>2808.4535742000003</v>
      </c>
      <c r="AU1446" s="36">
        <v>2993.4472142000004</v>
      </c>
      <c r="AV1446" s="36">
        <v>2082.8087110000001</v>
      </c>
      <c r="AW1446" s="36">
        <v>67.633603965372231</v>
      </c>
      <c r="AX1446" s="36">
        <v>2034.9845310000001</v>
      </c>
      <c r="AY1446" s="36">
        <v>2130.6328910000002</v>
      </c>
      <c r="AZ1446" s="36">
        <v>73711.600000000006</v>
      </c>
      <c r="BA1446" s="36" t="s">
        <v>50</v>
      </c>
      <c r="BB1446" s="36">
        <v>71644.899999999994</v>
      </c>
      <c r="BC1446" s="36">
        <v>74400.5</v>
      </c>
      <c r="BD1446" s="36">
        <v>2145.1023746999999</v>
      </c>
      <c r="BE1446" s="36">
        <v>938.12026294936209</v>
      </c>
      <c r="BF1446" s="36">
        <v>1481.7511752</v>
      </c>
      <c r="BG1446" s="36">
        <v>2808.4535742000003</v>
      </c>
      <c r="BH1446" s="36">
        <v>1743.3517750000001</v>
      </c>
      <c r="BI1446" s="36">
        <v>412.43099876744338</v>
      </c>
      <c r="BJ1446" s="36">
        <v>1451.7190189999999</v>
      </c>
      <c r="BK1446" s="36">
        <v>2034.9845310000001</v>
      </c>
      <c r="BL1446" s="36">
        <v>69348.583333333328</v>
      </c>
      <c r="BM1446" s="36">
        <v>4414.6575687890727</v>
      </c>
      <c r="BN1446" s="36">
        <v>60622.6</v>
      </c>
      <c r="BO1446" s="36">
        <v>71644.899999999994</v>
      </c>
      <c r="BP1446" s="36">
        <v>2715.1162542000002</v>
      </c>
      <c r="BQ1446" s="36">
        <v>131.99890381955765</v>
      </c>
      <c r="BR1446" s="36">
        <v>2621.7789342000001</v>
      </c>
      <c r="BS1446" s="36">
        <v>2808.4535742000003</v>
      </c>
      <c r="BT1446" s="36">
        <v>1588.0295154999999</v>
      </c>
      <c r="BU1446" s="36">
        <v>632.08984469077768</v>
      </c>
      <c r="BV1446" s="36">
        <v>1141.0744999999999</v>
      </c>
      <c r="BW1446" s="36">
        <v>2034.9845310000001</v>
      </c>
      <c r="BX1446" s="36">
        <v>54250.350000000006</v>
      </c>
      <c r="BY1446" s="36">
        <v>12844.974632387039</v>
      </c>
      <c r="BZ1446" s="36">
        <v>38578</v>
      </c>
      <c r="CA1446" s="36">
        <v>71644.899999999994</v>
      </c>
      <c r="CB1446" s="36"/>
      <c r="CC1446" s="40">
        <v>27.776</v>
      </c>
      <c r="CD1446" s="40">
        <v>56.247812499999995</v>
      </c>
      <c r="CE1446" s="40">
        <v>27.575875</v>
      </c>
    </row>
    <row r="1447" spans="1:83">
      <c r="A1447" s="13" t="s">
        <v>601</v>
      </c>
      <c r="B1447" s="13">
        <v>6</v>
      </c>
      <c r="C1447" s="13">
        <v>1</v>
      </c>
      <c r="D1447" s="13" t="s">
        <v>34</v>
      </c>
      <c r="E1447" s="35" t="s">
        <v>560</v>
      </c>
      <c r="F1447" s="13"/>
      <c r="G1447" s="36"/>
      <c r="H1447" s="13"/>
      <c r="I1447" s="37">
        <v>19</v>
      </c>
      <c r="J1447" s="37" t="s">
        <v>38</v>
      </c>
      <c r="K1447" s="38">
        <v>43598</v>
      </c>
      <c r="L1447" s="39">
        <v>0.6333333333333333</v>
      </c>
      <c r="M1447" s="37" t="s">
        <v>39</v>
      </c>
      <c r="N1447" s="37" t="s">
        <v>190</v>
      </c>
      <c r="O1447" s="37"/>
      <c r="P1447" s="37"/>
      <c r="Q1447" s="37">
        <v>2</v>
      </c>
      <c r="R1447" s="13" t="s">
        <v>51</v>
      </c>
      <c r="S1447" s="13" t="s">
        <v>127</v>
      </c>
      <c r="T1447" s="13" t="s">
        <v>42</v>
      </c>
      <c r="U1447" s="13" t="s">
        <v>45</v>
      </c>
      <c r="V1447" s="13" t="s">
        <v>41</v>
      </c>
      <c r="W1447" s="13" t="s">
        <v>46</v>
      </c>
      <c r="X1447" s="13" t="s">
        <v>53</v>
      </c>
      <c r="Y1447" s="13" t="s">
        <v>41</v>
      </c>
      <c r="Z1447" s="13" t="s">
        <v>41</v>
      </c>
      <c r="AA1447" s="13"/>
      <c r="AB1447" s="13">
        <v>2</v>
      </c>
      <c r="AC1447" s="13">
        <v>-1</v>
      </c>
      <c r="AD1447" s="13" t="s">
        <v>42</v>
      </c>
      <c r="AE1447" s="13">
        <v>1</v>
      </c>
      <c r="AF1447" s="13" t="s">
        <v>41</v>
      </c>
      <c r="AG1447" s="13" t="s">
        <v>48</v>
      </c>
      <c r="AH1447" s="46">
        <f t="shared" si="46"/>
        <v>1</v>
      </c>
      <c r="AI1447" s="46" t="s">
        <v>54</v>
      </c>
      <c r="AJ1447" s="46" t="str">
        <f t="shared" si="47"/>
        <v>-2</v>
      </c>
      <c r="AK1447" s="13" t="s">
        <v>41</v>
      </c>
      <c r="AL1447" s="13" t="s">
        <v>41</v>
      </c>
      <c r="AN1447" s="13">
        <v>101.31965006729475</v>
      </c>
      <c r="AO1447" s="13">
        <v>117.34261838440112</v>
      </c>
      <c r="AP1447" s="13">
        <v>125.13020833333333</v>
      </c>
      <c r="AQ1447" s="13">
        <v>148.05555555555554</v>
      </c>
      <c r="AR1447" s="36">
        <v>3250.2322151999997</v>
      </c>
      <c r="AS1447" s="36">
        <v>14.79867012792706</v>
      </c>
      <c r="AT1447" s="36">
        <v>3239.7679751999999</v>
      </c>
      <c r="AU1447" s="36">
        <v>3260.6964551999999</v>
      </c>
      <c r="AV1447" s="36">
        <v>2272.0692549999999</v>
      </c>
      <c r="AW1447" s="36">
        <v>22.007431429080032</v>
      </c>
      <c r="AX1447" s="36">
        <v>2256.5076509999994</v>
      </c>
      <c r="AY1447" s="36">
        <v>2287.6308590000003</v>
      </c>
      <c r="AZ1447" s="36">
        <v>74400.5</v>
      </c>
      <c r="BA1447" s="36" t="s">
        <v>50</v>
      </c>
      <c r="BB1447" s="36">
        <v>74400.5</v>
      </c>
      <c r="BC1447" s="36">
        <v>74400.5</v>
      </c>
      <c r="BD1447" s="36">
        <v>3208.2194092</v>
      </c>
      <c r="BE1447" s="36">
        <v>44.616409910622615</v>
      </c>
      <c r="BF1447" s="36">
        <v>3176.6708432</v>
      </c>
      <c r="BG1447" s="36">
        <v>3239.7679751999999</v>
      </c>
      <c r="BH1447" s="36">
        <v>2318.6523275</v>
      </c>
      <c r="BI1447" s="36">
        <v>43.870981477429545</v>
      </c>
      <c r="BJ1447" s="36">
        <v>2287.6308590000003</v>
      </c>
      <c r="BK1447" s="36">
        <v>2349.673796</v>
      </c>
      <c r="BL1447" s="36">
        <v>75319.03333333334</v>
      </c>
      <c r="BM1447" s="36">
        <v>1422.9857211745573</v>
      </c>
      <c r="BN1447" s="36">
        <v>74400.5</v>
      </c>
      <c r="BO1447" s="36">
        <v>77156.100000000006</v>
      </c>
      <c r="BP1447" s="36">
        <v>3024.1107747000001</v>
      </c>
      <c r="BQ1447" s="36">
        <v>304.98533777051352</v>
      </c>
      <c r="BR1447" s="36">
        <v>2808.4535742000003</v>
      </c>
      <c r="BS1447" s="36">
        <v>3239.7679751999999</v>
      </c>
      <c r="BT1447" s="36">
        <v>2161.3076950000004</v>
      </c>
      <c r="BU1447" s="36">
        <v>178.64793177068091</v>
      </c>
      <c r="BV1447" s="36">
        <v>2034.9845310000001</v>
      </c>
      <c r="BW1447" s="36">
        <v>2287.6308590000003</v>
      </c>
      <c r="BX1447" s="36">
        <v>75261.625</v>
      </c>
      <c r="BY1447" s="36">
        <v>1659.0909010660057</v>
      </c>
      <c r="BZ1447" s="36">
        <v>71644.899999999994</v>
      </c>
      <c r="CA1447" s="36">
        <v>77156.100000000006</v>
      </c>
      <c r="CB1447" s="36"/>
      <c r="CC1447" s="40">
        <v>27.893312500000004</v>
      </c>
      <c r="CD1447" s="40">
        <v>57.378562500000001</v>
      </c>
      <c r="CE1447" s="40">
        <v>27.805250000000001</v>
      </c>
    </row>
    <row r="1448" spans="1:83">
      <c r="A1448" s="13" t="s">
        <v>601</v>
      </c>
      <c r="B1448" s="13">
        <v>6</v>
      </c>
      <c r="C1448" s="13">
        <v>1</v>
      </c>
      <c r="D1448" s="13" t="s">
        <v>34</v>
      </c>
      <c r="E1448" s="35" t="s">
        <v>560</v>
      </c>
      <c r="F1448" s="13"/>
      <c r="G1448" s="36"/>
      <c r="H1448" s="13"/>
      <c r="I1448" s="37">
        <v>19</v>
      </c>
      <c r="J1448" s="37" t="s">
        <v>38</v>
      </c>
      <c r="K1448" s="38">
        <v>43598</v>
      </c>
      <c r="L1448" s="39">
        <v>0.64374999999999993</v>
      </c>
      <c r="M1448" s="37" t="s">
        <v>39</v>
      </c>
      <c r="N1448" s="37" t="s">
        <v>190</v>
      </c>
      <c r="O1448" s="37"/>
      <c r="P1448" s="37"/>
      <c r="Q1448" s="37">
        <v>3</v>
      </c>
      <c r="R1448" s="13" t="s">
        <v>62</v>
      </c>
      <c r="S1448" s="13" t="s">
        <v>127</v>
      </c>
      <c r="T1448" s="13" t="s">
        <v>42</v>
      </c>
      <c r="U1448" s="13" t="s">
        <v>45</v>
      </c>
      <c r="V1448" s="13" t="s">
        <v>41</v>
      </c>
      <c r="W1448" s="13" t="s">
        <v>46</v>
      </c>
      <c r="X1448" s="13" t="s">
        <v>47</v>
      </c>
      <c r="Y1448" s="13" t="s">
        <v>41</v>
      </c>
      <c r="Z1448" s="13" t="s">
        <v>41</v>
      </c>
      <c r="AA1448" s="13"/>
      <c r="AB1448" s="13">
        <v>1</v>
      </c>
      <c r="AC1448" s="13">
        <v>-1</v>
      </c>
      <c r="AD1448" s="13" t="s">
        <v>42</v>
      </c>
      <c r="AE1448" s="13">
        <v>1</v>
      </c>
      <c r="AF1448" s="13" t="s">
        <v>41</v>
      </c>
      <c r="AG1448" s="13" t="s">
        <v>48</v>
      </c>
      <c r="AH1448" s="46">
        <f t="shared" si="46"/>
        <v>1</v>
      </c>
      <c r="AI1448" s="46" t="s">
        <v>49</v>
      </c>
      <c r="AJ1448" s="46" t="str">
        <f t="shared" si="47"/>
        <v>-1</v>
      </c>
      <c r="AK1448" s="13" t="s">
        <v>41</v>
      </c>
      <c r="AL1448" s="13" t="s">
        <v>41</v>
      </c>
      <c r="AN1448" s="13">
        <v>101.31965006729475</v>
      </c>
      <c r="AO1448" s="13">
        <v>117.34261838440112</v>
      </c>
      <c r="AP1448" s="13">
        <v>125.13020833333333</v>
      </c>
      <c r="AQ1448" s="13">
        <v>148.05555555555554</v>
      </c>
      <c r="AR1448" s="36">
        <v>6646.0912254999994</v>
      </c>
      <c r="AS1448" s="36">
        <v>539.70224222658055</v>
      </c>
      <c r="AT1448" s="36">
        <v>6264.4641101999996</v>
      </c>
      <c r="AU1448" s="36">
        <v>7027.7183407999992</v>
      </c>
      <c r="AV1448" s="36">
        <v>1703.4454234999998</v>
      </c>
      <c r="AW1448" s="36">
        <v>70.305233696924162</v>
      </c>
      <c r="AX1448" s="36">
        <v>1653.7321159999999</v>
      </c>
      <c r="AY1448" s="36">
        <v>1753.158731</v>
      </c>
      <c r="AZ1448" s="36">
        <v>55111.45</v>
      </c>
      <c r="BA1448" s="36" t="s">
        <v>50</v>
      </c>
      <c r="BB1448" s="36">
        <v>49600.3</v>
      </c>
      <c r="BC1448" s="36">
        <v>57867</v>
      </c>
      <c r="BD1448" s="36">
        <v>6004.2716622999997</v>
      </c>
      <c r="BE1448" s="36">
        <v>1447.3721731003918</v>
      </c>
      <c r="BF1448" s="36">
        <v>4980.8249837999992</v>
      </c>
      <c r="BG1448" s="36">
        <v>7027.7183407999992</v>
      </c>
      <c r="BH1448" s="36">
        <v>1670.0003029999998</v>
      </c>
      <c r="BI1448" s="36">
        <v>117.60377670322664</v>
      </c>
      <c r="BJ1448" s="36">
        <v>1586.8418749999998</v>
      </c>
      <c r="BK1448" s="36">
        <v>1753.158731</v>
      </c>
      <c r="BL1448" s="36">
        <v>56489.25</v>
      </c>
      <c r="BM1448" s="36">
        <v>2890.04998901403</v>
      </c>
      <c r="BN1448" s="36">
        <v>52355.9</v>
      </c>
      <c r="BO1448" s="36">
        <v>60622.6</v>
      </c>
      <c r="BP1448" s="36">
        <v>5133.7431579999993</v>
      </c>
      <c r="BQ1448" s="36">
        <v>2678.4853903138223</v>
      </c>
      <c r="BR1448" s="36">
        <v>3239.7679751999999</v>
      </c>
      <c r="BS1448" s="36">
        <v>7027.7183407999992</v>
      </c>
      <c r="BT1448" s="36">
        <v>2020.3947950000002</v>
      </c>
      <c r="BU1448" s="36">
        <v>377.92886606400447</v>
      </c>
      <c r="BV1448" s="36">
        <v>1753.158731</v>
      </c>
      <c r="BW1448" s="36">
        <v>2287.6308590000003</v>
      </c>
      <c r="BX1448" s="36">
        <v>67167.106250000012</v>
      </c>
      <c r="BY1448" s="36">
        <v>8822.1467477757578</v>
      </c>
      <c r="BZ1448" s="36">
        <v>52355.9</v>
      </c>
      <c r="CA1448" s="36">
        <v>74400.5</v>
      </c>
      <c r="CB1448" s="36"/>
      <c r="CC1448" s="40">
        <v>28.192874999999997</v>
      </c>
      <c r="CD1448" s="40">
        <v>56.757125000000002</v>
      </c>
      <c r="CE1448" s="40">
        <v>28.157499999999999</v>
      </c>
    </row>
    <row r="1449" spans="1:83">
      <c r="A1449" s="13" t="s">
        <v>601</v>
      </c>
      <c r="B1449" s="13">
        <v>6</v>
      </c>
      <c r="C1449" s="13">
        <v>1</v>
      </c>
      <c r="D1449" s="13" t="s">
        <v>34</v>
      </c>
      <c r="E1449" s="35" t="s">
        <v>560</v>
      </c>
      <c r="F1449" s="13"/>
      <c r="G1449" s="36"/>
      <c r="H1449" s="13"/>
      <c r="I1449" s="37">
        <v>19</v>
      </c>
      <c r="J1449" s="37" t="s">
        <v>38</v>
      </c>
      <c r="K1449" s="38">
        <v>43598</v>
      </c>
      <c r="L1449" s="39">
        <v>0.65416666666666667</v>
      </c>
      <c r="M1449" s="37" t="s">
        <v>39</v>
      </c>
      <c r="N1449" s="37" t="s">
        <v>190</v>
      </c>
      <c r="O1449" s="37"/>
      <c r="P1449" s="37"/>
      <c r="Q1449" s="37">
        <v>4</v>
      </c>
      <c r="R1449" s="13" t="s">
        <v>55</v>
      </c>
      <c r="S1449" s="13" t="s">
        <v>63</v>
      </c>
      <c r="T1449" s="13" t="s">
        <v>42</v>
      </c>
      <c r="U1449" s="13" t="s">
        <v>52</v>
      </c>
      <c r="V1449" s="13" t="s">
        <v>42</v>
      </c>
      <c r="W1449" s="13" t="s">
        <v>66</v>
      </c>
      <c r="X1449" s="13" t="s">
        <v>76</v>
      </c>
      <c r="Y1449" s="13" t="s">
        <v>41</v>
      </c>
      <c r="Z1449" s="13" t="s">
        <v>41</v>
      </c>
      <c r="AA1449" s="13"/>
      <c r="AB1449" s="13">
        <v>0</v>
      </c>
      <c r="AC1449" s="13">
        <v>0</v>
      </c>
      <c r="AD1449" s="13" t="s">
        <v>42</v>
      </c>
      <c r="AE1449" s="13">
        <v>0</v>
      </c>
      <c r="AF1449" s="13" t="s">
        <v>42</v>
      </c>
      <c r="AG1449" s="13">
        <v>0</v>
      </c>
      <c r="AH1449" s="46" t="str">
        <f t="shared" si="46"/>
        <v>0</v>
      </c>
      <c r="AI1449" s="46" t="s">
        <v>77</v>
      </c>
      <c r="AJ1449" s="46" t="str">
        <f t="shared" si="47"/>
        <v>0</v>
      </c>
      <c r="AK1449" s="13" t="s">
        <v>41</v>
      </c>
      <c r="AL1449" s="13" t="s">
        <v>41</v>
      </c>
      <c r="AN1449" s="13">
        <v>101.31965006729475</v>
      </c>
      <c r="AO1449" s="13">
        <v>117.34261838440112</v>
      </c>
      <c r="AP1449" s="13">
        <v>125.13020833333333</v>
      </c>
      <c r="AQ1449" s="13">
        <v>148.05555555555554</v>
      </c>
      <c r="AR1449" s="36">
        <v>1905.7905834999997</v>
      </c>
      <c r="AS1449" s="36">
        <v>310.93652832894503</v>
      </c>
      <c r="AT1449" s="36">
        <v>1685.9252557999998</v>
      </c>
      <c r="AU1449" s="36">
        <v>2125.6559111999995</v>
      </c>
      <c r="AV1449" s="36">
        <v>1205.096695</v>
      </c>
      <c r="AW1449" s="36">
        <v>41.002129765109913</v>
      </c>
      <c r="AX1449" s="36">
        <v>1176.103811</v>
      </c>
      <c r="AY1449" s="36">
        <v>1234.089579</v>
      </c>
      <c r="AZ1449" s="36">
        <v>32722.450000000004</v>
      </c>
      <c r="BA1449" s="36" t="s">
        <v>50</v>
      </c>
      <c r="BB1449" s="36">
        <v>31689.1</v>
      </c>
      <c r="BC1449" s="36">
        <v>35822.5</v>
      </c>
      <c r="BD1449" s="36">
        <v>2221.1912411999997</v>
      </c>
      <c r="BE1449" s="36">
        <v>135.10735937178944</v>
      </c>
      <c r="BF1449" s="36">
        <v>2125.6559111999995</v>
      </c>
      <c r="BG1449" s="36">
        <v>2316.7265711999999</v>
      </c>
      <c r="BH1449" s="36">
        <v>1280.1989575</v>
      </c>
      <c r="BI1449" s="36">
        <v>65.208508427294461</v>
      </c>
      <c r="BJ1449" s="36">
        <v>1234.089579</v>
      </c>
      <c r="BK1449" s="36">
        <v>1326.3083360000001</v>
      </c>
      <c r="BL1449" s="36">
        <v>47533.666666666664</v>
      </c>
      <c r="BM1449" s="36">
        <v>11286.092059817125</v>
      </c>
      <c r="BN1449" s="36">
        <v>35822.5</v>
      </c>
      <c r="BO1449" s="36">
        <v>66133.8</v>
      </c>
      <c r="BP1449" s="36">
        <v>4576.6871259999989</v>
      </c>
      <c r="BQ1449" s="36">
        <v>3466.2815857699634</v>
      </c>
      <c r="BR1449" s="36">
        <v>2125.6559111999995</v>
      </c>
      <c r="BS1449" s="36">
        <v>7027.7183407999992</v>
      </c>
      <c r="BT1449" s="36">
        <v>1493.624155</v>
      </c>
      <c r="BU1449" s="36">
        <v>367.03731728395144</v>
      </c>
      <c r="BV1449" s="36">
        <v>1234.089579</v>
      </c>
      <c r="BW1449" s="36">
        <v>1753.158731</v>
      </c>
      <c r="BX1449" s="36">
        <v>51408.67500000001</v>
      </c>
      <c r="BY1449" s="36">
        <v>9149.1426832972757</v>
      </c>
      <c r="BZ1449" s="36">
        <v>35822.5</v>
      </c>
      <c r="CA1449" s="36">
        <v>66133.8</v>
      </c>
      <c r="CB1449" s="36"/>
      <c r="CC1449" s="40">
        <v>28.185062500000001</v>
      </c>
      <c r="CD1449" s="40">
        <v>55.429375</v>
      </c>
      <c r="CE1449" s="40">
        <v>28.050562499999998</v>
      </c>
    </row>
    <row r="1450" spans="1:83">
      <c r="A1450" s="13" t="s">
        <v>601</v>
      </c>
      <c r="B1450" s="13">
        <v>6</v>
      </c>
      <c r="C1450" s="13">
        <v>1</v>
      </c>
      <c r="D1450" s="13" t="s">
        <v>34</v>
      </c>
      <c r="E1450" s="35" t="s">
        <v>560</v>
      </c>
      <c r="F1450" s="13"/>
      <c r="G1450" s="36"/>
      <c r="H1450" s="13"/>
      <c r="I1450" s="37">
        <v>19</v>
      </c>
      <c r="J1450" s="37" t="s">
        <v>38</v>
      </c>
      <c r="K1450" s="38">
        <v>43598</v>
      </c>
      <c r="L1450" s="39">
        <v>0.6645833333333333</v>
      </c>
      <c r="M1450" s="37" t="s">
        <v>39</v>
      </c>
      <c r="N1450" s="37" t="s">
        <v>190</v>
      </c>
      <c r="O1450" s="37"/>
      <c r="P1450" s="37"/>
      <c r="Q1450" s="37">
        <v>5</v>
      </c>
      <c r="R1450" s="13" t="s">
        <v>55</v>
      </c>
      <c r="S1450" s="13" t="s">
        <v>63</v>
      </c>
      <c r="T1450" s="13" t="s">
        <v>42</v>
      </c>
      <c r="U1450" s="13" t="s">
        <v>52</v>
      </c>
      <c r="V1450" s="13" t="s">
        <v>42</v>
      </c>
      <c r="W1450" s="13" t="s">
        <v>72</v>
      </c>
      <c r="X1450" s="13" t="s">
        <v>76</v>
      </c>
      <c r="Y1450" s="13" t="s">
        <v>41</v>
      </c>
      <c r="Z1450" s="13" t="s">
        <v>41</v>
      </c>
      <c r="AA1450" s="13"/>
      <c r="AB1450" s="13">
        <v>0</v>
      </c>
      <c r="AC1450" s="13">
        <v>0</v>
      </c>
      <c r="AD1450" s="13" t="s">
        <v>42</v>
      </c>
      <c r="AE1450" s="13">
        <v>0</v>
      </c>
      <c r="AF1450" s="13" t="s">
        <v>42</v>
      </c>
      <c r="AG1450" s="13">
        <v>1</v>
      </c>
      <c r="AH1450" s="46" t="str">
        <f t="shared" si="46"/>
        <v>-1</v>
      </c>
      <c r="AI1450" s="46" t="s">
        <v>77</v>
      </c>
      <c r="AJ1450" s="46" t="str">
        <f t="shared" si="47"/>
        <v>0</v>
      </c>
      <c r="AK1450" s="13" t="s">
        <v>41</v>
      </c>
      <c r="AL1450" s="13" t="s">
        <v>41</v>
      </c>
      <c r="AN1450" s="13">
        <v>101.31965006729475</v>
      </c>
      <c r="AO1450" s="13">
        <v>117.34261838440112</v>
      </c>
      <c r="AP1450" s="13">
        <v>125.13020833333333</v>
      </c>
      <c r="AQ1450" s="13">
        <v>148.05555555555554</v>
      </c>
      <c r="AR1450" s="36">
        <v>1571.8572231999999</v>
      </c>
      <c r="AS1450" s="36">
        <v>278.16879321951791</v>
      </c>
      <c r="AT1450" s="36">
        <v>1375.1621831999998</v>
      </c>
      <c r="AU1450" s="36">
        <v>1768.5522632</v>
      </c>
      <c r="AV1450" s="36">
        <v>1297.4042494999999</v>
      </c>
      <c r="AW1450" s="36">
        <v>73.150832202744425</v>
      </c>
      <c r="AX1450" s="36">
        <v>1245.6788000000001</v>
      </c>
      <c r="AY1450" s="36">
        <v>1349.1296989999998</v>
      </c>
      <c r="AZ1450" s="36">
        <v>22733.5</v>
      </c>
      <c r="BA1450" s="36" t="s">
        <v>50</v>
      </c>
      <c r="BB1450" s="36">
        <v>22044.6</v>
      </c>
      <c r="BC1450" s="36">
        <v>23422.400000000001</v>
      </c>
      <c r="BD1450" s="36">
        <v>1163.4873352</v>
      </c>
      <c r="BE1450" s="36">
        <v>299.35344085486298</v>
      </c>
      <c r="BF1450" s="36">
        <v>951.81248719999996</v>
      </c>
      <c r="BG1450" s="36">
        <v>1375.1621831999998</v>
      </c>
      <c r="BH1450" s="36">
        <v>1164.1351520000001</v>
      </c>
      <c r="BI1450" s="36">
        <v>115.32013292697782</v>
      </c>
      <c r="BJ1450" s="36">
        <v>1082.591504</v>
      </c>
      <c r="BK1450" s="36">
        <v>1245.6788000000001</v>
      </c>
      <c r="BL1450" s="36">
        <v>21700.149999999998</v>
      </c>
      <c r="BM1450" s="36">
        <v>377.32606986530772</v>
      </c>
      <c r="BN1450" s="36">
        <v>21355.7</v>
      </c>
      <c r="BO1450" s="36">
        <v>22044.6</v>
      </c>
      <c r="BP1450" s="36">
        <v>1750.4090471999998</v>
      </c>
      <c r="BQ1450" s="36">
        <v>530.67920430677145</v>
      </c>
      <c r="BR1450" s="36">
        <v>1375.1621831999998</v>
      </c>
      <c r="BS1450" s="36">
        <v>2125.6559111999995</v>
      </c>
      <c r="BT1450" s="36">
        <v>1239.8841895</v>
      </c>
      <c r="BU1450" s="36">
        <v>8.1948167577696687</v>
      </c>
      <c r="BV1450" s="36">
        <v>1234.089579</v>
      </c>
      <c r="BW1450" s="36">
        <v>1245.6788000000001</v>
      </c>
      <c r="BX1450" s="36">
        <v>26134.912500000002</v>
      </c>
      <c r="BY1450" s="36">
        <v>4808.9103697025967</v>
      </c>
      <c r="BZ1450" s="36">
        <v>21355.7</v>
      </c>
      <c r="CA1450" s="36">
        <v>35822.5</v>
      </c>
      <c r="CB1450" s="36"/>
      <c r="CC1450" s="40">
        <v>27.8128125</v>
      </c>
      <c r="CD1450" s="40">
        <v>54.326062499999992</v>
      </c>
      <c r="CE1450" s="40">
        <v>27.545375</v>
      </c>
    </row>
    <row r="1451" spans="1:83">
      <c r="A1451" s="13" t="s">
        <v>601</v>
      </c>
      <c r="B1451" s="13">
        <v>6</v>
      </c>
      <c r="C1451" s="13">
        <v>2</v>
      </c>
      <c r="D1451" s="13" t="s">
        <v>101</v>
      </c>
      <c r="E1451" s="35" t="s">
        <v>561</v>
      </c>
      <c r="F1451" s="13"/>
      <c r="G1451" s="36"/>
      <c r="H1451" s="13"/>
      <c r="I1451" s="37">
        <v>19</v>
      </c>
      <c r="J1451" s="37" t="s">
        <v>70</v>
      </c>
      <c r="K1451" s="38">
        <v>43598</v>
      </c>
      <c r="L1451" s="39">
        <v>0.64374999999999993</v>
      </c>
      <c r="M1451" s="37" t="s">
        <v>39</v>
      </c>
      <c r="N1451" s="37" t="s">
        <v>188</v>
      </c>
      <c r="O1451" s="37" t="s">
        <v>190</v>
      </c>
      <c r="P1451" s="37" t="s">
        <v>190</v>
      </c>
      <c r="Q1451" s="37">
        <v>3</v>
      </c>
      <c r="R1451" s="13" t="s">
        <v>55</v>
      </c>
      <c r="S1451" s="13" t="s">
        <v>63</v>
      </c>
      <c r="T1451" s="13" t="s">
        <v>42</v>
      </c>
      <c r="U1451" s="13" t="s">
        <v>52</v>
      </c>
      <c r="V1451" s="13" t="s">
        <v>42</v>
      </c>
      <c r="W1451" s="13" t="s">
        <v>46</v>
      </c>
      <c r="X1451" s="13" t="s">
        <v>76</v>
      </c>
      <c r="Y1451" s="13" t="s">
        <v>41</v>
      </c>
      <c r="Z1451" s="13" t="s">
        <v>41</v>
      </c>
      <c r="AA1451" s="13"/>
      <c r="AB1451" s="13">
        <v>0</v>
      </c>
      <c r="AC1451" s="13">
        <v>0</v>
      </c>
      <c r="AD1451" s="13" t="s">
        <v>42</v>
      </c>
      <c r="AE1451" s="13">
        <v>0</v>
      </c>
      <c r="AF1451" s="13" t="s">
        <v>42</v>
      </c>
      <c r="AG1451" s="13" t="s">
        <v>48</v>
      </c>
      <c r="AH1451" s="46">
        <f t="shared" si="46"/>
        <v>1</v>
      </c>
      <c r="AI1451" s="46" t="s">
        <v>77</v>
      </c>
      <c r="AJ1451" s="46" t="str">
        <f t="shared" si="47"/>
        <v>0</v>
      </c>
      <c r="AK1451" s="13" t="s">
        <v>41</v>
      </c>
      <c r="AL1451" s="13" t="s">
        <v>41</v>
      </c>
      <c r="AN1451" s="13">
        <v>101.31965006729475</v>
      </c>
      <c r="AO1451" s="13">
        <v>117.34261838440112</v>
      </c>
      <c r="AP1451" s="13">
        <v>125.13020833333333</v>
      </c>
      <c r="AQ1451" s="13">
        <v>148.05555555555554</v>
      </c>
      <c r="AR1451" s="36">
        <v>258.747792</v>
      </c>
      <c r="AS1451" s="36">
        <v>12.105396564909684</v>
      </c>
      <c r="AT1451" s="36">
        <v>250.18798400000003</v>
      </c>
      <c r="AU1451" s="36">
        <v>267.30759999999998</v>
      </c>
      <c r="AV1451" s="36">
        <v>250.41805454999999</v>
      </c>
      <c r="AW1451" s="36">
        <v>8.2271549429042352</v>
      </c>
      <c r="AX1451" s="36">
        <v>244.60057749999999</v>
      </c>
      <c r="AY1451" s="36">
        <v>256.2355316</v>
      </c>
      <c r="AZ1451" s="36">
        <v>55111.45</v>
      </c>
      <c r="BA1451" s="36" t="s">
        <v>50</v>
      </c>
      <c r="BB1451" s="36">
        <v>49600.3</v>
      </c>
      <c r="BC1451" s="36">
        <v>57867</v>
      </c>
      <c r="BD1451" s="36">
        <v>284.82002499999999</v>
      </c>
      <c r="BE1451" s="36">
        <v>24.766308945041661</v>
      </c>
      <c r="BF1451" s="36">
        <v>267.30759999999998</v>
      </c>
      <c r="BG1451" s="36">
        <v>302.33244999999999</v>
      </c>
      <c r="BH1451" s="36">
        <v>244.59496059999998</v>
      </c>
      <c r="BI1451" s="36">
        <v>16.462253381966953</v>
      </c>
      <c r="BJ1451" s="36">
        <v>232.95438959999998</v>
      </c>
      <c r="BK1451" s="36">
        <v>256.2355316</v>
      </c>
      <c r="BL1451" s="36">
        <v>56489.25</v>
      </c>
      <c r="BM1451" s="36">
        <v>2890.04998901403</v>
      </c>
      <c r="BN1451" s="36">
        <v>52355.9</v>
      </c>
      <c r="BO1451" s="36">
        <v>60622.6</v>
      </c>
      <c r="BP1451" s="36">
        <v>312.23463200000003</v>
      </c>
      <c r="BQ1451" s="36">
        <v>63.536417971569811</v>
      </c>
      <c r="BR1451" s="36">
        <v>267.30759999999998</v>
      </c>
      <c r="BS1451" s="36">
        <v>357.16166400000003</v>
      </c>
      <c r="BT1451" s="36">
        <v>319.71141935000003</v>
      </c>
      <c r="BU1451" s="36">
        <v>89.768461339722336</v>
      </c>
      <c r="BV1451" s="36">
        <v>256.2355316</v>
      </c>
      <c r="BW1451" s="36">
        <v>383.18730710000006</v>
      </c>
      <c r="BX1451" s="36">
        <v>67167.106250000012</v>
      </c>
      <c r="BY1451" s="36">
        <v>8822.1467477757578</v>
      </c>
      <c r="BZ1451" s="36">
        <v>52355.9</v>
      </c>
      <c r="CA1451" s="36">
        <v>74400.5</v>
      </c>
      <c r="CB1451" s="36"/>
      <c r="CC1451" s="40">
        <v>28.192874999999997</v>
      </c>
      <c r="CD1451" s="40">
        <v>56.757125000000002</v>
      </c>
      <c r="CE1451" s="40">
        <v>28.157499999999999</v>
      </c>
    </row>
    <row r="1452" spans="1:83">
      <c r="A1452" s="13" t="s">
        <v>601</v>
      </c>
      <c r="B1452" s="13">
        <v>6</v>
      </c>
      <c r="C1452" s="13">
        <v>2</v>
      </c>
      <c r="D1452" s="13" t="s">
        <v>101</v>
      </c>
      <c r="E1452" s="35" t="s">
        <v>561</v>
      </c>
      <c r="F1452" s="13"/>
      <c r="G1452" s="36"/>
      <c r="H1452" s="13"/>
      <c r="I1452" s="37">
        <v>19</v>
      </c>
      <c r="J1452" s="37" t="s">
        <v>70</v>
      </c>
      <c r="K1452" s="38">
        <v>43598</v>
      </c>
      <c r="L1452" s="39">
        <v>0.65416666666666667</v>
      </c>
      <c r="M1452" s="37" t="s">
        <v>39</v>
      </c>
      <c r="N1452" s="37" t="s">
        <v>188</v>
      </c>
      <c r="O1452" s="37" t="s">
        <v>190</v>
      </c>
      <c r="P1452" s="37" t="s">
        <v>190</v>
      </c>
      <c r="Q1452" s="37">
        <v>4</v>
      </c>
      <c r="R1452" s="13" t="s">
        <v>55</v>
      </c>
      <c r="S1452" s="13" t="s">
        <v>63</v>
      </c>
      <c r="T1452" s="13" t="s">
        <v>42</v>
      </c>
      <c r="U1452" s="13" t="s">
        <v>52</v>
      </c>
      <c r="V1452" s="13" t="s">
        <v>42</v>
      </c>
      <c r="W1452" s="13" t="s">
        <v>66</v>
      </c>
      <c r="X1452" s="13" t="s">
        <v>76</v>
      </c>
      <c r="Y1452" s="13" t="s">
        <v>41</v>
      </c>
      <c r="Z1452" s="13" t="s">
        <v>41</v>
      </c>
      <c r="AA1452" s="13"/>
      <c r="AB1452" s="13">
        <v>0</v>
      </c>
      <c r="AC1452" s="13">
        <v>0</v>
      </c>
      <c r="AD1452" s="13" t="s">
        <v>42</v>
      </c>
      <c r="AE1452" s="13">
        <v>0</v>
      </c>
      <c r="AF1452" s="13" t="s">
        <v>42</v>
      </c>
      <c r="AG1452" s="13">
        <v>0</v>
      </c>
      <c r="AH1452" s="46" t="str">
        <f t="shared" si="46"/>
        <v>0</v>
      </c>
      <c r="AI1452" s="46" t="s">
        <v>77</v>
      </c>
      <c r="AJ1452" s="46" t="str">
        <f t="shared" si="47"/>
        <v>0</v>
      </c>
      <c r="AK1452" s="13" t="s">
        <v>41</v>
      </c>
      <c r="AL1452" s="13" t="s">
        <v>41</v>
      </c>
      <c r="AN1452" s="13">
        <v>101.31965006729475</v>
      </c>
      <c r="AO1452" s="13">
        <v>117.34261838440112</v>
      </c>
      <c r="AP1452" s="13">
        <v>125.13020833333333</v>
      </c>
      <c r="AQ1452" s="13">
        <v>148.05555555555554</v>
      </c>
      <c r="AR1452" s="36">
        <v>200.72826600000002</v>
      </c>
      <c r="AS1452" s="36">
        <v>0</v>
      </c>
      <c r="AT1452" s="36">
        <v>200.72826600000002</v>
      </c>
      <c r="AU1452" s="36">
        <v>200.72826600000002</v>
      </c>
      <c r="AV1452" s="36">
        <v>133.72990670000002</v>
      </c>
      <c r="AW1452" s="36">
        <v>8.2012942801492752</v>
      </c>
      <c r="AX1452" s="36">
        <v>127.93071590000001</v>
      </c>
      <c r="AY1452" s="36">
        <v>139.52909750000001</v>
      </c>
      <c r="AZ1452" s="36">
        <v>32722.450000000004</v>
      </c>
      <c r="BA1452" s="36" t="s">
        <v>50</v>
      </c>
      <c r="BB1452" s="36">
        <v>31689.1</v>
      </c>
      <c r="BC1452" s="36">
        <v>35822.5</v>
      </c>
      <c r="BD1452" s="36">
        <v>208.83967000000001</v>
      </c>
      <c r="BE1452" s="36">
        <v>11.471257546687363</v>
      </c>
      <c r="BF1452" s="36">
        <v>200.72826600000002</v>
      </c>
      <c r="BG1452" s="36">
        <v>216.95107400000001</v>
      </c>
      <c r="BH1452" s="36">
        <v>145.39705555</v>
      </c>
      <c r="BI1452" s="36">
        <v>8.2985458577463582</v>
      </c>
      <c r="BJ1452" s="36">
        <v>139.52909750000001</v>
      </c>
      <c r="BK1452" s="36">
        <v>151.26501359999997</v>
      </c>
      <c r="BL1452" s="36">
        <v>47533.666666666664</v>
      </c>
      <c r="BM1452" s="36">
        <v>11286.092059817125</v>
      </c>
      <c r="BN1452" s="36">
        <v>35822.5</v>
      </c>
      <c r="BO1452" s="36">
        <v>66133.8</v>
      </c>
      <c r="BP1452" s="36">
        <v>234.017933</v>
      </c>
      <c r="BQ1452" s="36">
        <v>47.078698558283961</v>
      </c>
      <c r="BR1452" s="36">
        <v>200.72826600000002</v>
      </c>
      <c r="BS1452" s="36">
        <v>267.30759999999998</v>
      </c>
      <c r="BT1452" s="36">
        <v>197.88231454999999</v>
      </c>
      <c r="BU1452" s="36">
        <v>82.523910960210983</v>
      </c>
      <c r="BV1452" s="36">
        <v>139.52909750000001</v>
      </c>
      <c r="BW1452" s="36">
        <v>256.2355316</v>
      </c>
      <c r="BX1452" s="36">
        <v>51408.67500000001</v>
      </c>
      <c r="BY1452" s="36">
        <v>9149.1426832972757</v>
      </c>
      <c r="BZ1452" s="36">
        <v>35822.5</v>
      </c>
      <c r="CA1452" s="36">
        <v>66133.8</v>
      </c>
      <c r="CB1452" s="36"/>
      <c r="CC1452" s="40">
        <v>28.185062500000001</v>
      </c>
      <c r="CD1452" s="40">
        <v>55.429375</v>
      </c>
      <c r="CE1452" s="40">
        <v>28.050562499999998</v>
      </c>
    </row>
    <row r="1453" spans="1:83">
      <c r="A1453" s="13" t="s">
        <v>601</v>
      </c>
      <c r="B1453" s="13">
        <v>6</v>
      </c>
      <c r="C1453" s="13">
        <v>2</v>
      </c>
      <c r="D1453" s="13" t="s">
        <v>101</v>
      </c>
      <c r="E1453" s="35" t="s">
        <v>561</v>
      </c>
      <c r="F1453" s="13"/>
      <c r="G1453" s="36"/>
      <c r="H1453" s="13"/>
      <c r="I1453" s="37">
        <v>19</v>
      </c>
      <c r="J1453" s="37" t="s">
        <v>70</v>
      </c>
      <c r="K1453" s="38">
        <v>43598</v>
      </c>
      <c r="L1453" s="39">
        <v>0.6645833333333333</v>
      </c>
      <c r="M1453" s="37" t="s">
        <v>39</v>
      </c>
      <c r="N1453" s="37" t="s">
        <v>188</v>
      </c>
      <c r="O1453" s="37" t="s">
        <v>190</v>
      </c>
      <c r="P1453" s="37" t="s">
        <v>190</v>
      </c>
      <c r="Q1453" s="37">
        <v>5</v>
      </c>
      <c r="R1453" s="13" t="s">
        <v>55</v>
      </c>
      <c r="S1453" s="13" t="s">
        <v>63</v>
      </c>
      <c r="T1453" s="13" t="s">
        <v>42</v>
      </c>
      <c r="U1453" s="13" t="s">
        <v>52</v>
      </c>
      <c r="V1453" s="13" t="s">
        <v>42</v>
      </c>
      <c r="W1453" s="13" t="s">
        <v>66</v>
      </c>
      <c r="X1453" s="13" t="s">
        <v>76</v>
      </c>
      <c r="Y1453" s="13" t="s">
        <v>41</v>
      </c>
      <c r="Z1453" s="13" t="s">
        <v>41</v>
      </c>
      <c r="AA1453" s="13"/>
      <c r="AB1453" s="13">
        <v>0</v>
      </c>
      <c r="AC1453" s="13">
        <v>0</v>
      </c>
      <c r="AD1453" s="13" t="s">
        <v>42</v>
      </c>
      <c r="AE1453" s="13">
        <v>0</v>
      </c>
      <c r="AF1453" s="13" t="s">
        <v>42</v>
      </c>
      <c r="AG1453" s="13">
        <v>0</v>
      </c>
      <c r="AH1453" s="46" t="str">
        <f t="shared" si="46"/>
        <v>0</v>
      </c>
      <c r="AI1453" s="46" t="s">
        <v>77</v>
      </c>
      <c r="AJ1453" s="46" t="str">
        <f t="shared" si="47"/>
        <v>0</v>
      </c>
      <c r="AK1453" s="13" t="s">
        <v>41</v>
      </c>
      <c r="AL1453" s="13" t="s">
        <v>41</v>
      </c>
      <c r="AN1453" s="13">
        <v>101.31965006729475</v>
      </c>
      <c r="AO1453" s="13">
        <v>117.34261838440112</v>
      </c>
      <c r="AP1453" s="13">
        <v>125.13020833333333</v>
      </c>
      <c r="AQ1453" s="13">
        <v>148.05555555555554</v>
      </c>
      <c r="AR1453" s="36">
        <v>395.82366500000001</v>
      </c>
      <c r="AS1453" s="36">
        <v>54.676326162682088</v>
      </c>
      <c r="AT1453" s="36">
        <v>357.16166400000003</v>
      </c>
      <c r="AU1453" s="36">
        <v>434.48566599999992</v>
      </c>
      <c r="AV1453" s="36">
        <v>121.96604830000001</v>
      </c>
      <c r="AW1453" s="36">
        <v>24.837902375265873</v>
      </c>
      <c r="AX1453" s="36">
        <v>104.40299910000002</v>
      </c>
      <c r="AY1453" s="36">
        <v>139.52909750000001</v>
      </c>
      <c r="AZ1453" s="36">
        <v>22733.5</v>
      </c>
      <c r="BA1453" s="36" t="s">
        <v>50</v>
      </c>
      <c r="BB1453" s="36">
        <v>22044.6</v>
      </c>
      <c r="BC1453" s="36">
        <v>23422.400000000001</v>
      </c>
      <c r="BD1453" s="36">
        <v>287.05636900000002</v>
      </c>
      <c r="BE1453" s="36">
        <v>99.14385898316668</v>
      </c>
      <c r="BF1453" s="36">
        <v>216.95107400000001</v>
      </c>
      <c r="BG1453" s="36">
        <v>357.16166400000003</v>
      </c>
      <c r="BH1453" s="36">
        <v>104.40299910000002</v>
      </c>
      <c r="BI1453" s="36">
        <v>0</v>
      </c>
      <c r="BJ1453" s="36">
        <v>104.40299910000002</v>
      </c>
      <c r="BK1453" s="36">
        <v>104.40299910000002</v>
      </c>
      <c r="BL1453" s="36">
        <v>21700.149999999998</v>
      </c>
      <c r="BM1453" s="36">
        <v>377.32606986530772</v>
      </c>
      <c r="BN1453" s="36">
        <v>21355.7</v>
      </c>
      <c r="BO1453" s="36">
        <v>22044.6</v>
      </c>
      <c r="BP1453" s="36">
        <v>278.94496500000002</v>
      </c>
      <c r="BQ1453" s="36">
        <v>110.61511652985405</v>
      </c>
      <c r="BR1453" s="36">
        <v>200.72826600000002</v>
      </c>
      <c r="BS1453" s="36">
        <v>357.16166400000003</v>
      </c>
      <c r="BT1453" s="36">
        <v>121.96604830000001</v>
      </c>
      <c r="BU1453" s="36">
        <v>24.837902375265873</v>
      </c>
      <c r="BV1453" s="36">
        <v>104.40299910000002</v>
      </c>
      <c r="BW1453" s="36">
        <v>139.52909750000001</v>
      </c>
      <c r="BX1453" s="36">
        <v>26134.912500000002</v>
      </c>
      <c r="BY1453" s="36">
        <v>4808.9103697025967</v>
      </c>
      <c r="BZ1453" s="36">
        <v>21355.7</v>
      </c>
      <c r="CA1453" s="36">
        <v>35822.5</v>
      </c>
      <c r="CB1453" s="36"/>
      <c r="CC1453" s="40">
        <v>27.8128125</v>
      </c>
      <c r="CD1453" s="40">
        <v>54.326062499999992</v>
      </c>
      <c r="CE1453" s="40">
        <v>27.545375</v>
      </c>
    </row>
    <row r="1454" spans="1:83">
      <c r="A1454" s="13" t="s">
        <v>601</v>
      </c>
      <c r="B1454" s="13">
        <v>6</v>
      </c>
      <c r="C1454" s="13">
        <v>3</v>
      </c>
      <c r="D1454" s="13" t="s">
        <v>58</v>
      </c>
      <c r="E1454" s="35" t="s">
        <v>562</v>
      </c>
      <c r="F1454" s="13"/>
      <c r="G1454" s="36"/>
      <c r="H1454" s="13"/>
      <c r="I1454" s="37">
        <v>20</v>
      </c>
      <c r="J1454" s="37" t="s">
        <v>70</v>
      </c>
      <c r="K1454" s="38">
        <v>43598</v>
      </c>
      <c r="L1454" s="39">
        <v>0.62291666666666667</v>
      </c>
      <c r="M1454" s="37" t="s">
        <v>39</v>
      </c>
      <c r="N1454" s="37" t="s">
        <v>190</v>
      </c>
      <c r="O1454" s="37" t="s">
        <v>190</v>
      </c>
      <c r="P1454" s="37" t="s">
        <v>190</v>
      </c>
      <c r="Q1454" s="37">
        <v>1</v>
      </c>
      <c r="R1454" s="13" t="s">
        <v>43</v>
      </c>
      <c r="S1454" s="13" t="s">
        <v>44</v>
      </c>
      <c r="T1454" s="13" t="s">
        <v>41</v>
      </c>
      <c r="U1454" s="13" t="s">
        <v>52</v>
      </c>
      <c r="V1454" s="13" t="s">
        <v>42</v>
      </c>
      <c r="W1454" s="13" t="s">
        <v>81</v>
      </c>
      <c r="X1454" s="13" t="s">
        <v>88</v>
      </c>
      <c r="Y1454" s="13" t="s">
        <v>42</v>
      </c>
      <c r="Z1454" s="13" t="s">
        <v>41</v>
      </c>
      <c r="AA1454" s="13"/>
      <c r="AB1454" s="13">
        <v>-1</v>
      </c>
      <c r="AC1454" s="13">
        <v>1</v>
      </c>
      <c r="AD1454" s="13" t="s">
        <v>41</v>
      </c>
      <c r="AE1454" s="13">
        <v>0</v>
      </c>
      <c r="AF1454" s="13" t="s">
        <v>42</v>
      </c>
      <c r="AG1454" s="13" t="s">
        <v>82</v>
      </c>
      <c r="AH1454" s="46">
        <f t="shared" si="46"/>
        <v>2</v>
      </c>
      <c r="AI1454" s="46" t="s">
        <v>89</v>
      </c>
      <c r="AJ1454" s="46" t="str">
        <f t="shared" si="47"/>
        <v>-3</v>
      </c>
      <c r="AK1454" s="13" t="s">
        <v>42</v>
      </c>
      <c r="AL1454" s="13" t="s">
        <v>41</v>
      </c>
      <c r="AN1454" s="13">
        <v>101.31965006729475</v>
      </c>
      <c r="AO1454" s="13">
        <v>117.34261838440112</v>
      </c>
      <c r="AP1454" s="13">
        <v>125.13020833333333</v>
      </c>
      <c r="AQ1454" s="13">
        <v>148.05555555555554</v>
      </c>
      <c r="AR1454" s="36">
        <v>134.6683075</v>
      </c>
      <c r="AS1454" s="36">
        <v>17.783504322924237</v>
      </c>
      <c r="AT1454" s="36">
        <v>122.09347099999998</v>
      </c>
      <c r="AU1454" s="36">
        <v>147.243144</v>
      </c>
      <c r="AV1454" s="36">
        <v>183.44069300000001</v>
      </c>
      <c r="AW1454" s="36">
        <v>0</v>
      </c>
      <c r="AX1454" s="36">
        <v>183.44069300000001</v>
      </c>
      <c r="AY1454" s="36">
        <v>183.44069300000001</v>
      </c>
      <c r="AZ1454" s="36">
        <v>73711.600000000006</v>
      </c>
      <c r="BA1454" s="36" t="s">
        <v>50</v>
      </c>
      <c r="BB1454" s="36">
        <v>71644.899999999994</v>
      </c>
      <c r="BC1454" s="36">
        <v>74400.5</v>
      </c>
      <c r="BD1454" s="36">
        <v>109.41365499999999</v>
      </c>
      <c r="BE1454" s="36">
        <v>17.931967755595419</v>
      </c>
      <c r="BF1454" s="36">
        <v>96.733839000000003</v>
      </c>
      <c r="BG1454" s="36">
        <v>122.09347099999998</v>
      </c>
      <c r="BH1454" s="36">
        <v>176.02812299999999</v>
      </c>
      <c r="BI1454" s="36">
        <v>10.482957026039937</v>
      </c>
      <c r="BJ1454" s="36">
        <v>168.61555300000001</v>
      </c>
      <c r="BK1454" s="36">
        <v>183.44069300000001</v>
      </c>
      <c r="BL1454" s="36">
        <v>69348.583333333328</v>
      </c>
      <c r="BM1454" s="36">
        <v>4414.6575687890727</v>
      </c>
      <c r="BN1454" s="36">
        <v>60622.6</v>
      </c>
      <c r="BO1454" s="36">
        <v>71644.899999999994</v>
      </c>
      <c r="BP1454" s="36">
        <v>90.347123499999981</v>
      </c>
      <c r="BQ1454" s="36">
        <v>44.896115190309203</v>
      </c>
      <c r="BR1454" s="36">
        <v>58.600775999999996</v>
      </c>
      <c r="BS1454" s="36">
        <v>122.09347099999998</v>
      </c>
      <c r="BT1454" s="36">
        <v>165.09565900000001</v>
      </c>
      <c r="BU1454" s="36">
        <v>25.943795884995541</v>
      </c>
      <c r="BV1454" s="36">
        <v>146.75062500000001</v>
      </c>
      <c r="BW1454" s="36">
        <v>183.44069300000001</v>
      </c>
      <c r="BX1454" s="36">
        <v>54250.350000000006</v>
      </c>
      <c r="BY1454" s="36">
        <v>12844.974632387039</v>
      </c>
      <c r="BZ1454" s="36">
        <v>38578</v>
      </c>
      <c r="CA1454" s="36">
        <v>71644.899999999994</v>
      </c>
      <c r="CB1454" s="36"/>
      <c r="CC1454" s="40">
        <v>27.776</v>
      </c>
      <c r="CD1454" s="40">
        <v>56.247812499999995</v>
      </c>
      <c r="CE1454" s="40">
        <v>27.575875</v>
      </c>
    </row>
    <row r="1455" spans="1:83">
      <c r="A1455" s="13" t="s">
        <v>601</v>
      </c>
      <c r="B1455" s="13">
        <v>6</v>
      </c>
      <c r="C1455" s="13">
        <v>3</v>
      </c>
      <c r="D1455" s="13" t="s">
        <v>58</v>
      </c>
      <c r="E1455" s="35" t="s">
        <v>562</v>
      </c>
      <c r="F1455" s="13"/>
      <c r="G1455" s="36"/>
      <c r="H1455" s="13"/>
      <c r="I1455" s="37">
        <v>20</v>
      </c>
      <c r="J1455" s="37" t="s">
        <v>70</v>
      </c>
      <c r="K1455" s="38">
        <v>43598</v>
      </c>
      <c r="L1455" s="39">
        <v>0.6333333333333333</v>
      </c>
      <c r="M1455" s="37" t="s">
        <v>39</v>
      </c>
      <c r="N1455" s="37" t="s">
        <v>190</v>
      </c>
      <c r="O1455" s="37" t="s">
        <v>190</v>
      </c>
      <c r="P1455" s="37" t="s">
        <v>190</v>
      </c>
      <c r="Q1455" s="37">
        <v>2</v>
      </c>
      <c r="R1455" s="13" t="s">
        <v>84</v>
      </c>
      <c r="S1455" s="13" t="s">
        <v>44</v>
      </c>
      <c r="T1455" s="13" t="s">
        <v>41</v>
      </c>
      <c r="U1455" s="13" t="s">
        <v>52</v>
      </c>
      <c r="V1455" s="13" t="s">
        <v>42</v>
      </c>
      <c r="W1455" s="13" t="s">
        <v>46</v>
      </c>
      <c r="X1455" s="13" t="s">
        <v>88</v>
      </c>
      <c r="Y1455" s="13" t="s">
        <v>42</v>
      </c>
      <c r="Z1455" s="13"/>
      <c r="AA1455" s="13"/>
      <c r="AB1455" s="13">
        <v>-2</v>
      </c>
      <c r="AC1455" s="13">
        <v>1</v>
      </c>
      <c r="AD1455" s="13" t="s">
        <v>41</v>
      </c>
      <c r="AE1455" s="13">
        <v>0</v>
      </c>
      <c r="AF1455" s="13" t="s">
        <v>42</v>
      </c>
      <c r="AG1455" s="13" t="s">
        <v>48</v>
      </c>
      <c r="AH1455" s="46">
        <f t="shared" si="46"/>
        <v>1</v>
      </c>
      <c r="AI1455" s="46" t="s">
        <v>89</v>
      </c>
      <c r="AJ1455" s="46" t="str">
        <f t="shared" si="47"/>
        <v>-3</v>
      </c>
      <c r="AK1455" s="13" t="s">
        <v>42</v>
      </c>
      <c r="AL1455" s="13">
        <v>0</v>
      </c>
      <c r="AN1455" s="13">
        <v>101.31965006729475</v>
      </c>
      <c r="AO1455" s="13">
        <v>117.34261838440112</v>
      </c>
      <c r="AP1455" s="13">
        <v>125.13020833333333</v>
      </c>
      <c r="AQ1455" s="13">
        <v>148.05555555555554</v>
      </c>
      <c r="AR1455" s="36">
        <v>172.50323599999999</v>
      </c>
      <c r="AS1455" s="36">
        <v>0</v>
      </c>
      <c r="AT1455" s="36">
        <v>172.50323599999999</v>
      </c>
      <c r="AU1455" s="36">
        <v>172.50323599999999</v>
      </c>
      <c r="AV1455" s="36">
        <v>198.415617</v>
      </c>
      <c r="AW1455" s="36">
        <v>0</v>
      </c>
      <c r="AX1455" s="36">
        <v>198.415617</v>
      </c>
      <c r="AY1455" s="36">
        <v>198.415617</v>
      </c>
      <c r="AZ1455" s="36">
        <v>74400.5</v>
      </c>
      <c r="BA1455" s="36" t="s">
        <v>50</v>
      </c>
      <c r="BB1455" s="36">
        <v>74400.5</v>
      </c>
      <c r="BC1455" s="36">
        <v>74400.5</v>
      </c>
      <c r="BD1455" s="36">
        <v>172.50323599999999</v>
      </c>
      <c r="BE1455" s="36">
        <v>0</v>
      </c>
      <c r="BF1455" s="36">
        <v>172.50323599999999</v>
      </c>
      <c r="BG1455" s="36">
        <v>172.50323599999999</v>
      </c>
      <c r="BH1455" s="36">
        <v>187.21250850000001</v>
      </c>
      <c r="BI1455" s="36">
        <v>15.843587981437301</v>
      </c>
      <c r="BJ1455" s="36">
        <v>176.0094</v>
      </c>
      <c r="BK1455" s="36">
        <v>198.415617</v>
      </c>
      <c r="BL1455" s="36">
        <v>75319.03333333334</v>
      </c>
      <c r="BM1455" s="36">
        <v>1422.9857211745573</v>
      </c>
      <c r="BN1455" s="36">
        <v>74400.5</v>
      </c>
      <c r="BO1455" s="36">
        <v>77156.100000000006</v>
      </c>
      <c r="BP1455" s="36">
        <v>147.29835349999999</v>
      </c>
      <c r="BQ1455" s="36">
        <v>35.645086669520296</v>
      </c>
      <c r="BR1455" s="36">
        <v>122.09347099999998</v>
      </c>
      <c r="BS1455" s="36">
        <v>172.50323599999999</v>
      </c>
      <c r="BT1455" s="36">
        <v>190.928155</v>
      </c>
      <c r="BU1455" s="36">
        <v>10.588870308153171</v>
      </c>
      <c r="BV1455" s="36">
        <v>183.44069300000001</v>
      </c>
      <c r="BW1455" s="36">
        <v>198.415617</v>
      </c>
      <c r="BX1455" s="36">
        <v>75261.625</v>
      </c>
      <c r="BY1455" s="36">
        <v>1659.0909010660057</v>
      </c>
      <c r="BZ1455" s="36">
        <v>71644.899999999994</v>
      </c>
      <c r="CA1455" s="36">
        <v>77156.100000000006</v>
      </c>
      <c r="CB1455" s="36"/>
      <c r="CC1455" s="40">
        <v>27.893312500000004</v>
      </c>
      <c r="CD1455" s="40">
        <v>57.378562500000001</v>
      </c>
      <c r="CE1455" s="40">
        <v>27.805250000000001</v>
      </c>
    </row>
    <row r="1456" spans="1:83">
      <c r="A1456" s="13" t="s">
        <v>601</v>
      </c>
      <c r="B1456" s="13">
        <v>6</v>
      </c>
      <c r="C1456" s="13">
        <v>3</v>
      </c>
      <c r="D1456" s="13" t="s">
        <v>58</v>
      </c>
      <c r="E1456" s="35" t="s">
        <v>562</v>
      </c>
      <c r="F1456" s="13"/>
      <c r="G1456" s="36"/>
      <c r="H1456" s="13"/>
      <c r="I1456" s="37">
        <v>20</v>
      </c>
      <c r="J1456" s="37" t="s">
        <v>70</v>
      </c>
      <c r="K1456" s="38">
        <v>43598</v>
      </c>
      <c r="L1456" s="39">
        <v>0.64374999999999993</v>
      </c>
      <c r="M1456" s="37" t="s">
        <v>39</v>
      </c>
      <c r="N1456" s="37" t="s">
        <v>190</v>
      </c>
      <c r="O1456" s="37" t="s">
        <v>190</v>
      </c>
      <c r="P1456" s="37" t="s">
        <v>190</v>
      </c>
      <c r="Q1456" s="37">
        <v>3</v>
      </c>
      <c r="R1456" s="13" t="s">
        <v>43</v>
      </c>
      <c r="S1456" s="13" t="s">
        <v>56</v>
      </c>
      <c r="T1456" s="13" t="s">
        <v>41</v>
      </c>
      <c r="U1456" s="13" t="s">
        <v>52</v>
      </c>
      <c r="V1456" s="13" t="s">
        <v>42</v>
      </c>
      <c r="W1456" s="13" t="s">
        <v>81</v>
      </c>
      <c r="X1456" s="13" t="s">
        <v>88</v>
      </c>
      <c r="Y1456" s="13" t="s">
        <v>42</v>
      </c>
      <c r="Z1456" s="13" t="s">
        <v>41</v>
      </c>
      <c r="AA1456" s="13"/>
      <c r="AB1456" s="13">
        <v>-1</v>
      </c>
      <c r="AC1456" s="13">
        <v>2</v>
      </c>
      <c r="AD1456" s="13" t="s">
        <v>41</v>
      </c>
      <c r="AE1456" s="13">
        <v>0</v>
      </c>
      <c r="AF1456" s="13" t="s">
        <v>42</v>
      </c>
      <c r="AG1456" s="13" t="s">
        <v>82</v>
      </c>
      <c r="AH1456" s="46">
        <f t="shared" si="46"/>
        <v>2</v>
      </c>
      <c r="AI1456" s="46" t="s">
        <v>89</v>
      </c>
      <c r="AJ1456" s="46" t="str">
        <f t="shared" si="47"/>
        <v>-3</v>
      </c>
      <c r="AK1456" s="13" t="s">
        <v>42</v>
      </c>
      <c r="AL1456" s="13" t="s">
        <v>41</v>
      </c>
      <c r="AN1456" s="13">
        <v>101.31965006729475</v>
      </c>
      <c r="AO1456" s="13">
        <v>117.34261838440112</v>
      </c>
      <c r="AP1456" s="13">
        <v>125.13020833333333</v>
      </c>
      <c r="AQ1456" s="13">
        <v>148.05555555555554</v>
      </c>
      <c r="AR1456" s="36">
        <v>115.75668349999998</v>
      </c>
      <c r="AS1456" s="36">
        <v>8.9615708243762988</v>
      </c>
      <c r="AT1456" s="36">
        <v>109.41989599999998</v>
      </c>
      <c r="AU1456" s="36">
        <v>122.09347099999998</v>
      </c>
      <c r="AV1456" s="36">
        <v>176.0094</v>
      </c>
      <c r="AW1456" s="36">
        <v>0</v>
      </c>
      <c r="AX1456" s="36">
        <v>176.0094</v>
      </c>
      <c r="AY1456" s="36">
        <v>176.0094</v>
      </c>
      <c r="AZ1456" s="36">
        <v>55111.45</v>
      </c>
      <c r="BA1456" s="36" t="s">
        <v>50</v>
      </c>
      <c r="BB1456" s="36">
        <v>49600.3</v>
      </c>
      <c r="BC1456" s="36">
        <v>57867</v>
      </c>
      <c r="BD1456" s="36">
        <v>134.64966349999997</v>
      </c>
      <c r="BE1456" s="36">
        <v>35.680279374020053</v>
      </c>
      <c r="BF1456" s="36">
        <v>109.41989599999998</v>
      </c>
      <c r="BG1456" s="36">
        <v>159.87943099999998</v>
      </c>
      <c r="BH1456" s="36">
        <v>172.3124765</v>
      </c>
      <c r="BI1456" s="36">
        <v>5.2282393527558062</v>
      </c>
      <c r="BJ1456" s="36">
        <v>168.61555300000001</v>
      </c>
      <c r="BK1456" s="36">
        <v>176.0094</v>
      </c>
      <c r="BL1456" s="36">
        <v>56489.25</v>
      </c>
      <c r="BM1456" s="36">
        <v>2890.04998901403</v>
      </c>
      <c r="BN1456" s="36">
        <v>52355.9</v>
      </c>
      <c r="BO1456" s="36">
        <v>60622.6</v>
      </c>
      <c r="BP1456" s="36">
        <v>140.96156599999998</v>
      </c>
      <c r="BQ1456" s="36">
        <v>44.606657493896584</v>
      </c>
      <c r="BR1456" s="36">
        <v>109.41989599999998</v>
      </c>
      <c r="BS1456" s="36">
        <v>172.50323599999999</v>
      </c>
      <c r="BT1456" s="36">
        <v>187.21250850000001</v>
      </c>
      <c r="BU1456" s="36">
        <v>15.843587981437301</v>
      </c>
      <c r="BV1456" s="36">
        <v>176.0094</v>
      </c>
      <c r="BW1456" s="36">
        <v>198.415617</v>
      </c>
      <c r="BX1456" s="36">
        <v>67167.106250000012</v>
      </c>
      <c r="BY1456" s="36">
        <v>8822.1467477757578</v>
      </c>
      <c r="BZ1456" s="36">
        <v>52355.9</v>
      </c>
      <c r="CA1456" s="36">
        <v>74400.5</v>
      </c>
      <c r="CB1456" s="36"/>
      <c r="CC1456" s="40">
        <v>28.192874999999997</v>
      </c>
      <c r="CD1456" s="40">
        <v>56.757125000000002</v>
      </c>
      <c r="CE1456" s="40">
        <v>28.157499999999999</v>
      </c>
    </row>
    <row r="1457" spans="1:83">
      <c r="A1457" s="13" t="s">
        <v>601</v>
      </c>
      <c r="B1457" s="13">
        <v>6</v>
      </c>
      <c r="C1457" s="13">
        <v>3</v>
      </c>
      <c r="D1457" s="13" t="s">
        <v>58</v>
      </c>
      <c r="E1457" s="35" t="s">
        <v>562</v>
      </c>
      <c r="F1457" s="13"/>
      <c r="G1457" s="36"/>
      <c r="H1457" s="13"/>
      <c r="I1457" s="37">
        <v>20</v>
      </c>
      <c r="J1457" s="37" t="s">
        <v>70</v>
      </c>
      <c r="K1457" s="38">
        <v>43598</v>
      </c>
      <c r="L1457" s="39">
        <v>0.65416666666666667</v>
      </c>
      <c r="M1457" s="37" t="s">
        <v>39</v>
      </c>
      <c r="N1457" s="37" t="s">
        <v>190</v>
      </c>
      <c r="O1457" s="37" t="s">
        <v>190</v>
      </c>
      <c r="P1457" s="37" t="s">
        <v>190</v>
      </c>
      <c r="Q1457" s="37">
        <v>4</v>
      </c>
      <c r="R1457" s="13" t="s">
        <v>84</v>
      </c>
      <c r="S1457" s="13" t="s">
        <v>44</v>
      </c>
      <c r="T1457" s="13" t="s">
        <v>41</v>
      </c>
      <c r="U1457" s="13" t="s">
        <v>52</v>
      </c>
      <c r="V1457" s="13" t="s">
        <v>42</v>
      </c>
      <c r="W1457" s="13" t="s">
        <v>66</v>
      </c>
      <c r="X1457" s="13" t="s">
        <v>88</v>
      </c>
      <c r="Y1457" s="13" t="s">
        <v>42</v>
      </c>
      <c r="Z1457" s="13" t="s">
        <v>41</v>
      </c>
      <c r="AA1457" s="13"/>
      <c r="AB1457" s="13">
        <v>-2</v>
      </c>
      <c r="AC1457" s="13">
        <v>1</v>
      </c>
      <c r="AD1457" s="13" t="s">
        <v>41</v>
      </c>
      <c r="AE1457" s="13" t="s">
        <v>57</v>
      </c>
      <c r="AF1457" s="13" t="s">
        <v>42</v>
      </c>
      <c r="AG1457" s="13">
        <v>0</v>
      </c>
      <c r="AH1457" s="46" t="str">
        <f t="shared" si="46"/>
        <v>0</v>
      </c>
      <c r="AI1457" s="46" t="s">
        <v>89</v>
      </c>
      <c r="AJ1457" s="46" t="str">
        <f t="shared" si="47"/>
        <v>-3</v>
      </c>
      <c r="AK1457" s="13" t="s">
        <v>42</v>
      </c>
      <c r="AL1457" s="13" t="s">
        <v>41</v>
      </c>
      <c r="AN1457" s="13">
        <v>101.31965006729475</v>
      </c>
      <c r="AO1457" s="13">
        <v>117.34261838440112</v>
      </c>
      <c r="AP1457" s="13">
        <v>125.13020833333333</v>
      </c>
      <c r="AQ1457" s="13">
        <v>148.05555555555554</v>
      </c>
      <c r="AR1457" s="36">
        <v>96.597575499999991</v>
      </c>
      <c r="AS1457" s="36">
        <v>53.735589179671223</v>
      </c>
      <c r="AT1457" s="36">
        <v>58.600775999999996</v>
      </c>
      <c r="AU1457" s="36">
        <v>134.59437499999999</v>
      </c>
      <c r="AV1457" s="36">
        <v>143.1283565</v>
      </c>
      <c r="AW1457" s="36">
        <v>5.1226612392568533</v>
      </c>
      <c r="AX1457" s="36">
        <v>139.50608800000001</v>
      </c>
      <c r="AY1457" s="36">
        <v>146.75062500000001</v>
      </c>
      <c r="AZ1457" s="36">
        <v>32722.450000000004</v>
      </c>
      <c r="BA1457" s="36" t="s">
        <v>50</v>
      </c>
      <c r="BB1457" s="36">
        <v>31689.1</v>
      </c>
      <c r="BC1457" s="36">
        <v>35822.5</v>
      </c>
      <c r="BD1457" s="36">
        <v>109.3148375</v>
      </c>
      <c r="BE1457" s="36">
        <v>35.750664783019239</v>
      </c>
      <c r="BF1457" s="36">
        <v>84.035300000000007</v>
      </c>
      <c r="BG1457" s="36">
        <v>134.59437499999999</v>
      </c>
      <c r="BH1457" s="36">
        <v>146.75062500000001</v>
      </c>
      <c r="BI1457" s="36">
        <v>0</v>
      </c>
      <c r="BJ1457" s="36">
        <v>146.75062500000001</v>
      </c>
      <c r="BK1457" s="36">
        <v>146.75062500000001</v>
      </c>
      <c r="BL1457" s="36">
        <v>47533.666666666664</v>
      </c>
      <c r="BM1457" s="36">
        <v>11286.092059817125</v>
      </c>
      <c r="BN1457" s="36">
        <v>35822.5</v>
      </c>
      <c r="BO1457" s="36">
        <v>66133.8</v>
      </c>
      <c r="BP1457" s="36">
        <v>122.00713549999998</v>
      </c>
      <c r="BQ1457" s="36">
        <v>17.801044813738383</v>
      </c>
      <c r="BR1457" s="36">
        <v>109.41989599999998</v>
      </c>
      <c r="BS1457" s="36">
        <v>134.59437499999999</v>
      </c>
      <c r="BT1457" s="36">
        <v>161.38001250000002</v>
      </c>
      <c r="BU1457" s="36">
        <v>20.689078211711415</v>
      </c>
      <c r="BV1457" s="36">
        <v>146.75062500000001</v>
      </c>
      <c r="BW1457" s="36">
        <v>176.0094</v>
      </c>
      <c r="BX1457" s="36">
        <v>51408.67500000001</v>
      </c>
      <c r="BY1457" s="36">
        <v>9149.1426832972757</v>
      </c>
      <c r="BZ1457" s="36">
        <v>35822.5</v>
      </c>
      <c r="CA1457" s="36">
        <v>66133.8</v>
      </c>
      <c r="CB1457" s="36"/>
      <c r="CC1457" s="40">
        <v>28.185062500000001</v>
      </c>
      <c r="CD1457" s="40">
        <v>55.429375</v>
      </c>
      <c r="CE1457" s="40">
        <v>28.050562499999998</v>
      </c>
    </row>
    <row r="1458" spans="1:83">
      <c r="A1458" s="13" t="s">
        <v>601</v>
      </c>
      <c r="B1458" s="13">
        <v>6</v>
      </c>
      <c r="C1458" s="13">
        <v>3</v>
      </c>
      <c r="D1458" s="13" t="s">
        <v>58</v>
      </c>
      <c r="E1458" s="35" t="s">
        <v>562</v>
      </c>
      <c r="F1458" s="13"/>
      <c r="G1458" s="36"/>
      <c r="H1458" s="13"/>
      <c r="I1458" s="37">
        <v>20</v>
      </c>
      <c r="J1458" s="37" t="s">
        <v>70</v>
      </c>
      <c r="K1458" s="38">
        <v>43598</v>
      </c>
      <c r="L1458" s="39">
        <v>0.6645833333333333</v>
      </c>
      <c r="M1458" s="37" t="s">
        <v>39</v>
      </c>
      <c r="N1458" s="37" t="s">
        <v>190</v>
      </c>
      <c r="O1458" s="37" t="s">
        <v>190</v>
      </c>
      <c r="P1458" s="37" t="s">
        <v>190</v>
      </c>
      <c r="Q1458" s="37">
        <v>5</v>
      </c>
      <c r="R1458" s="13" t="s">
        <v>84</v>
      </c>
      <c r="S1458" s="13" t="s">
        <v>56</v>
      </c>
      <c r="T1458" s="13" t="s">
        <v>41</v>
      </c>
      <c r="U1458" s="13" t="s">
        <v>52</v>
      </c>
      <c r="V1458" s="13" t="s">
        <v>42</v>
      </c>
      <c r="W1458" s="13" t="s">
        <v>72</v>
      </c>
      <c r="X1458" s="13" t="s">
        <v>88</v>
      </c>
      <c r="Y1458" s="13" t="s">
        <v>42</v>
      </c>
      <c r="Z1458" s="13" t="s">
        <v>41</v>
      </c>
      <c r="AA1458" s="13"/>
      <c r="AB1458" s="13">
        <v>-2</v>
      </c>
      <c r="AC1458" s="13">
        <v>2</v>
      </c>
      <c r="AD1458" s="13" t="s">
        <v>41</v>
      </c>
      <c r="AE1458" s="13">
        <v>0</v>
      </c>
      <c r="AF1458" s="13" t="s">
        <v>42</v>
      </c>
      <c r="AG1458" s="13">
        <v>1</v>
      </c>
      <c r="AH1458" s="46" t="str">
        <f t="shared" si="46"/>
        <v>-1</v>
      </c>
      <c r="AI1458" s="46" t="s">
        <v>89</v>
      </c>
      <c r="AJ1458" s="46" t="str">
        <f t="shared" si="47"/>
        <v>-3</v>
      </c>
      <c r="AK1458" s="13" t="s">
        <v>42</v>
      </c>
      <c r="AL1458" s="13" t="s">
        <v>41</v>
      </c>
      <c r="AN1458" s="13">
        <v>101.31965006729475</v>
      </c>
      <c r="AO1458" s="13">
        <v>117.34261838440112</v>
      </c>
      <c r="AP1458" s="13">
        <v>125.13020833333333</v>
      </c>
      <c r="AQ1458" s="13">
        <v>148.05555555555554</v>
      </c>
      <c r="AR1458" s="36">
        <v>46.026083999999997</v>
      </c>
      <c r="AS1458" s="36">
        <v>0</v>
      </c>
      <c r="AT1458" s="36">
        <v>46.026083999999997</v>
      </c>
      <c r="AU1458" s="36">
        <v>46.026083999999997</v>
      </c>
      <c r="AV1458" s="36">
        <v>143.1283565</v>
      </c>
      <c r="AW1458" s="36">
        <v>5.1226612392568533</v>
      </c>
      <c r="AX1458" s="36">
        <v>139.50608800000001</v>
      </c>
      <c r="AY1458" s="36">
        <v>146.75062500000001</v>
      </c>
      <c r="AZ1458" s="36">
        <v>22733.5</v>
      </c>
      <c r="BA1458" s="36" t="s">
        <v>50</v>
      </c>
      <c r="BB1458" s="36">
        <v>22044.6</v>
      </c>
      <c r="BC1458" s="36">
        <v>23422.400000000001</v>
      </c>
      <c r="BD1458" s="36">
        <v>46.026083999999997</v>
      </c>
      <c r="BE1458" s="36">
        <v>0</v>
      </c>
      <c r="BF1458" s="36">
        <v>46.026083999999997</v>
      </c>
      <c r="BG1458" s="36">
        <v>46.026083999999997</v>
      </c>
      <c r="BH1458" s="36">
        <v>139.50608800000001</v>
      </c>
      <c r="BI1458" s="36">
        <v>0</v>
      </c>
      <c r="BJ1458" s="36">
        <v>139.50608800000001</v>
      </c>
      <c r="BK1458" s="36">
        <v>139.50608800000001</v>
      </c>
      <c r="BL1458" s="36">
        <v>21700.149999999998</v>
      </c>
      <c r="BM1458" s="36">
        <v>377.32606986530772</v>
      </c>
      <c r="BN1458" s="36">
        <v>21355.7</v>
      </c>
      <c r="BO1458" s="36">
        <v>22044.6</v>
      </c>
      <c r="BP1458" s="36">
        <v>90.310229499999991</v>
      </c>
      <c r="BQ1458" s="36">
        <v>62.627239164203459</v>
      </c>
      <c r="BR1458" s="36">
        <v>46.026083999999997</v>
      </c>
      <c r="BS1458" s="36">
        <v>134.59437499999999</v>
      </c>
      <c r="BT1458" s="36">
        <v>143.1283565</v>
      </c>
      <c r="BU1458" s="36">
        <v>5.1226612392568533</v>
      </c>
      <c r="BV1458" s="36">
        <v>139.50608800000001</v>
      </c>
      <c r="BW1458" s="36">
        <v>146.75062500000001</v>
      </c>
      <c r="BX1458" s="36">
        <v>26134.912500000002</v>
      </c>
      <c r="BY1458" s="36">
        <v>4808.9103697025967</v>
      </c>
      <c r="BZ1458" s="36">
        <v>21355.7</v>
      </c>
      <c r="CA1458" s="36">
        <v>35822.5</v>
      </c>
      <c r="CB1458" s="36"/>
      <c r="CC1458" s="40">
        <v>27.8128125</v>
      </c>
      <c r="CD1458" s="40">
        <v>54.326062499999992</v>
      </c>
      <c r="CE1458" s="40">
        <v>27.545375</v>
      </c>
    </row>
    <row r="1459" spans="1:83">
      <c r="A1459" s="13" t="s">
        <v>601</v>
      </c>
      <c r="B1459" s="13">
        <v>6</v>
      </c>
      <c r="C1459" s="13">
        <v>8</v>
      </c>
      <c r="D1459" s="13" t="s">
        <v>85</v>
      </c>
      <c r="E1459" s="35" t="s">
        <v>563</v>
      </c>
      <c r="F1459" s="13"/>
      <c r="G1459" s="36"/>
      <c r="H1459" s="13"/>
      <c r="I1459" s="37">
        <v>23</v>
      </c>
      <c r="J1459" s="37" t="s">
        <v>70</v>
      </c>
      <c r="K1459" s="38">
        <v>43598</v>
      </c>
      <c r="L1459" s="39">
        <v>0.62291666666666667</v>
      </c>
      <c r="M1459" s="37" t="s">
        <v>39</v>
      </c>
      <c r="N1459" s="37" t="s">
        <v>188</v>
      </c>
      <c r="O1459" s="37" t="s">
        <v>188</v>
      </c>
      <c r="P1459" s="37" t="s">
        <v>188</v>
      </c>
      <c r="Q1459" s="37">
        <v>1</v>
      </c>
      <c r="R1459" s="13" t="s">
        <v>55</v>
      </c>
      <c r="S1459" s="13" t="s">
        <v>63</v>
      </c>
      <c r="T1459" s="13" t="s">
        <v>42</v>
      </c>
      <c r="U1459" s="13" t="s">
        <v>52</v>
      </c>
      <c r="V1459" s="13" t="s">
        <v>42</v>
      </c>
      <c r="W1459" s="13" t="s">
        <v>46</v>
      </c>
      <c r="X1459" s="13" t="s">
        <v>53</v>
      </c>
      <c r="Y1459" s="13" t="s">
        <v>41</v>
      </c>
      <c r="Z1459" s="13" t="s">
        <v>41</v>
      </c>
      <c r="AA1459" s="13"/>
      <c r="AB1459" s="13">
        <v>0</v>
      </c>
      <c r="AC1459" s="13">
        <v>0</v>
      </c>
      <c r="AD1459" s="13" t="s">
        <v>42</v>
      </c>
      <c r="AE1459" s="13">
        <v>0</v>
      </c>
      <c r="AF1459" s="13" t="s">
        <v>42</v>
      </c>
      <c r="AG1459" s="13" t="s">
        <v>48</v>
      </c>
      <c r="AH1459" s="46">
        <f t="shared" si="46"/>
        <v>1</v>
      </c>
      <c r="AI1459" s="46" t="s">
        <v>54</v>
      </c>
      <c r="AJ1459" s="46" t="str">
        <f t="shared" si="47"/>
        <v>-2</v>
      </c>
      <c r="AK1459" s="13" t="s">
        <v>41</v>
      </c>
      <c r="AL1459" s="13" t="s">
        <v>41</v>
      </c>
      <c r="AN1459" s="13">
        <v>101.31965006729475</v>
      </c>
      <c r="AO1459" s="13">
        <v>117.34261838440112</v>
      </c>
      <c r="AP1459" s="13">
        <v>125.13020833333333</v>
      </c>
      <c r="AQ1459" s="13">
        <v>148.05555555555554</v>
      </c>
      <c r="AR1459" s="36">
        <v>247.66839349999998</v>
      </c>
      <c r="AS1459" s="36">
        <v>17.842009630892864</v>
      </c>
      <c r="AT1459" s="36">
        <v>235.05218749999995</v>
      </c>
      <c r="AU1459" s="36">
        <v>260.28459950000001</v>
      </c>
      <c r="AV1459" s="36">
        <v>223.05935574</v>
      </c>
      <c r="AW1459" s="36">
        <v>7.1644734215375694</v>
      </c>
      <c r="AX1459" s="36">
        <v>217.99330799999998</v>
      </c>
      <c r="AY1459" s="36">
        <v>228.12540347999999</v>
      </c>
      <c r="AZ1459" s="36">
        <v>73711.600000000006</v>
      </c>
      <c r="BA1459" s="36" t="s">
        <v>50</v>
      </c>
      <c r="BB1459" s="36">
        <v>71644.899999999994</v>
      </c>
      <c r="BC1459" s="36">
        <v>74400.5</v>
      </c>
      <c r="BD1459" s="36">
        <v>205.43435149999999</v>
      </c>
      <c r="BE1459" s="36">
        <v>41.885945359341974</v>
      </c>
      <c r="BF1459" s="36">
        <v>175.81651550000004</v>
      </c>
      <c r="BG1459" s="36">
        <v>235.05218749999995</v>
      </c>
      <c r="BH1459" s="36">
        <v>192.34486187499999</v>
      </c>
      <c r="BI1459" s="36">
        <v>36.272380363770502</v>
      </c>
      <c r="BJ1459" s="36">
        <v>166.69641575</v>
      </c>
      <c r="BK1459" s="36">
        <v>217.99330799999998</v>
      </c>
      <c r="BL1459" s="36">
        <v>69348.583333333328</v>
      </c>
      <c r="BM1459" s="36">
        <v>4414.6575687890727</v>
      </c>
      <c r="BN1459" s="36">
        <v>60622.6</v>
      </c>
      <c r="BO1459" s="36">
        <v>71644.899999999994</v>
      </c>
      <c r="BP1459" s="36">
        <v>179.93409374999996</v>
      </c>
      <c r="BQ1459" s="36">
        <v>77.948755713401709</v>
      </c>
      <c r="BR1459" s="36">
        <v>124.81599999999999</v>
      </c>
      <c r="BS1459" s="36">
        <v>235.05218749999995</v>
      </c>
      <c r="BT1459" s="36">
        <v>171.8988655</v>
      </c>
      <c r="BU1459" s="36">
        <v>65.187385733526796</v>
      </c>
      <c r="BV1459" s="36">
        <v>125.80442300000001</v>
      </c>
      <c r="BW1459" s="36">
        <v>217.99330799999998</v>
      </c>
      <c r="BX1459" s="36">
        <v>54250.350000000006</v>
      </c>
      <c r="BY1459" s="36">
        <v>12844.974632387039</v>
      </c>
      <c r="BZ1459" s="36">
        <v>38578</v>
      </c>
      <c r="CA1459" s="36">
        <v>71644.899999999994</v>
      </c>
      <c r="CB1459" s="36"/>
      <c r="CC1459" s="40">
        <v>27.776</v>
      </c>
      <c r="CD1459" s="40">
        <v>56.247812499999995</v>
      </c>
      <c r="CE1459" s="40">
        <v>27.575875</v>
      </c>
    </row>
    <row r="1460" spans="1:83">
      <c r="A1460" s="13" t="s">
        <v>601</v>
      </c>
      <c r="B1460" s="13">
        <v>6</v>
      </c>
      <c r="C1460" s="13">
        <v>8</v>
      </c>
      <c r="D1460" s="13" t="s">
        <v>85</v>
      </c>
      <c r="E1460" s="35" t="s">
        <v>563</v>
      </c>
      <c r="F1460" s="13"/>
      <c r="G1460" s="36"/>
      <c r="H1460" s="13"/>
      <c r="I1460" s="37">
        <v>23</v>
      </c>
      <c r="J1460" s="37" t="s">
        <v>70</v>
      </c>
      <c r="K1460" s="38">
        <v>43598</v>
      </c>
      <c r="L1460" s="39">
        <v>0.6333333333333333</v>
      </c>
      <c r="M1460" s="37" t="s">
        <v>39</v>
      </c>
      <c r="N1460" s="37" t="s">
        <v>188</v>
      </c>
      <c r="O1460" s="37" t="s">
        <v>188</v>
      </c>
      <c r="P1460" s="37" t="s">
        <v>188</v>
      </c>
      <c r="Q1460" s="37">
        <v>2</v>
      </c>
      <c r="R1460" s="13" t="s">
        <v>55</v>
      </c>
      <c r="S1460" s="13" t="s">
        <v>63</v>
      </c>
      <c r="T1460" s="13" t="s">
        <v>42</v>
      </c>
      <c r="U1460" s="13" t="s">
        <v>52</v>
      </c>
      <c r="V1460" s="13" t="s">
        <v>42</v>
      </c>
      <c r="W1460" s="13" t="s">
        <v>46</v>
      </c>
      <c r="X1460" s="13" t="s">
        <v>47</v>
      </c>
      <c r="Y1460" s="13" t="s">
        <v>41</v>
      </c>
      <c r="Z1460" s="13" t="s">
        <v>41</v>
      </c>
      <c r="AA1460" s="13"/>
      <c r="AB1460" s="13">
        <v>0</v>
      </c>
      <c r="AC1460" s="13">
        <v>0</v>
      </c>
      <c r="AD1460" s="13" t="s">
        <v>42</v>
      </c>
      <c r="AE1460" s="13">
        <v>0</v>
      </c>
      <c r="AF1460" s="13" t="s">
        <v>42</v>
      </c>
      <c r="AG1460" s="13" t="s">
        <v>48</v>
      </c>
      <c r="AH1460" s="46">
        <f t="shared" si="46"/>
        <v>1</v>
      </c>
      <c r="AI1460" s="46" t="s">
        <v>49</v>
      </c>
      <c r="AJ1460" s="46" t="str">
        <f t="shared" si="47"/>
        <v>-1</v>
      </c>
      <c r="AK1460" s="13" t="s">
        <v>41</v>
      </c>
      <c r="AL1460" s="13" t="s">
        <v>41</v>
      </c>
      <c r="AN1460" s="13">
        <v>101.31965006729475</v>
      </c>
      <c r="AO1460" s="13">
        <v>117.34261838440112</v>
      </c>
      <c r="AP1460" s="13">
        <v>125.13020833333333</v>
      </c>
      <c r="AQ1460" s="13">
        <v>148.05555555555554</v>
      </c>
      <c r="AR1460" s="36">
        <v>306.48722475</v>
      </c>
      <c r="AS1460" s="36">
        <v>5.9417295404095176</v>
      </c>
      <c r="AT1460" s="36">
        <v>302.28578749999997</v>
      </c>
      <c r="AU1460" s="36">
        <v>310.68866199999997</v>
      </c>
      <c r="AV1460" s="36">
        <v>269.18209531999997</v>
      </c>
      <c r="AW1460" s="36">
        <v>0</v>
      </c>
      <c r="AX1460" s="36">
        <v>269.18209531999997</v>
      </c>
      <c r="AY1460" s="36">
        <v>269.18209531999997</v>
      </c>
      <c r="AZ1460" s="36">
        <v>74400.5</v>
      </c>
      <c r="BA1460" s="36" t="s">
        <v>50</v>
      </c>
      <c r="BB1460" s="36">
        <v>74400.5</v>
      </c>
      <c r="BC1460" s="36">
        <v>74400.5</v>
      </c>
      <c r="BD1460" s="36">
        <v>302.282667</v>
      </c>
      <c r="BE1460" s="36">
        <v>11.887872134240371</v>
      </c>
      <c r="BF1460" s="36">
        <v>293.87667200000004</v>
      </c>
      <c r="BG1460" s="36">
        <v>310.68866199999997</v>
      </c>
      <c r="BH1460" s="36">
        <v>264.04935353500002</v>
      </c>
      <c r="BI1460" s="36">
        <v>7.2587930445060591</v>
      </c>
      <c r="BJ1460" s="36">
        <v>258.91661175000002</v>
      </c>
      <c r="BK1460" s="36">
        <v>269.18209531999997</v>
      </c>
      <c r="BL1460" s="36">
        <v>75319.03333333334</v>
      </c>
      <c r="BM1460" s="36">
        <v>1422.9857211745573</v>
      </c>
      <c r="BN1460" s="36">
        <v>74400.5</v>
      </c>
      <c r="BO1460" s="36">
        <v>77156.100000000006</v>
      </c>
      <c r="BP1460" s="36">
        <v>272.87042474999998</v>
      </c>
      <c r="BQ1460" s="36">
        <v>53.483064023993151</v>
      </c>
      <c r="BR1460" s="36">
        <v>235.05218749999995</v>
      </c>
      <c r="BS1460" s="36">
        <v>310.68866199999997</v>
      </c>
      <c r="BT1460" s="36">
        <v>243.58770165999999</v>
      </c>
      <c r="BU1460" s="36">
        <v>36.195938634687757</v>
      </c>
      <c r="BV1460" s="36">
        <v>217.99330799999998</v>
      </c>
      <c r="BW1460" s="36">
        <v>269.18209531999997</v>
      </c>
      <c r="BX1460" s="36">
        <v>75261.625</v>
      </c>
      <c r="BY1460" s="36">
        <v>1659.0909010660057</v>
      </c>
      <c r="BZ1460" s="36">
        <v>71644.899999999994</v>
      </c>
      <c r="CA1460" s="36">
        <v>77156.100000000006</v>
      </c>
      <c r="CB1460" s="36"/>
      <c r="CC1460" s="40">
        <v>27.893312500000004</v>
      </c>
      <c r="CD1460" s="40">
        <v>57.378562500000001</v>
      </c>
      <c r="CE1460" s="40">
        <v>27.805250000000001</v>
      </c>
    </row>
    <row r="1461" spans="1:83">
      <c r="A1461" s="13" t="s">
        <v>601</v>
      </c>
      <c r="B1461" s="13">
        <v>6</v>
      </c>
      <c r="C1461" s="13">
        <v>8</v>
      </c>
      <c r="D1461" s="13" t="s">
        <v>85</v>
      </c>
      <c r="E1461" s="35" t="s">
        <v>563</v>
      </c>
      <c r="F1461" s="13"/>
      <c r="G1461" s="36"/>
      <c r="H1461" s="13"/>
      <c r="I1461" s="37">
        <v>23</v>
      </c>
      <c r="J1461" s="37" t="s">
        <v>70</v>
      </c>
      <c r="K1461" s="38">
        <v>43598</v>
      </c>
      <c r="L1461" s="39">
        <v>0.64374999999999993</v>
      </c>
      <c r="M1461" s="37" t="s">
        <v>39</v>
      </c>
      <c r="N1461" s="37" t="s">
        <v>188</v>
      </c>
      <c r="O1461" s="37" t="s">
        <v>188</v>
      </c>
      <c r="P1461" s="37" t="s">
        <v>188</v>
      </c>
      <c r="Q1461" s="37">
        <v>3</v>
      </c>
      <c r="R1461" s="13" t="s">
        <v>43</v>
      </c>
      <c r="S1461" s="13" t="s">
        <v>44</v>
      </c>
      <c r="T1461" s="13" t="s">
        <v>42</v>
      </c>
      <c r="U1461" s="13" t="s">
        <v>45</v>
      </c>
      <c r="V1461" s="13" t="s">
        <v>42</v>
      </c>
      <c r="W1461" s="13" t="s">
        <v>46</v>
      </c>
      <c r="X1461" s="13" t="s">
        <v>47</v>
      </c>
      <c r="Y1461" s="13" t="s">
        <v>41</v>
      </c>
      <c r="Z1461" s="13" t="s">
        <v>41</v>
      </c>
      <c r="AA1461" s="13"/>
      <c r="AB1461" s="13">
        <v>-1</v>
      </c>
      <c r="AC1461" s="13">
        <v>1</v>
      </c>
      <c r="AD1461" s="13" t="s">
        <v>42</v>
      </c>
      <c r="AE1461" s="13">
        <v>1</v>
      </c>
      <c r="AF1461" s="13" t="s">
        <v>42</v>
      </c>
      <c r="AG1461" s="13" t="s">
        <v>48</v>
      </c>
      <c r="AH1461" s="46">
        <f t="shared" si="46"/>
        <v>1</v>
      </c>
      <c r="AI1461" s="46" t="s">
        <v>49</v>
      </c>
      <c r="AJ1461" s="46" t="str">
        <f t="shared" si="47"/>
        <v>-1</v>
      </c>
      <c r="AK1461" s="13" t="s">
        <v>41</v>
      </c>
      <c r="AL1461" s="13" t="s">
        <v>41</v>
      </c>
      <c r="AN1461" s="13">
        <v>101.31965006729475</v>
      </c>
      <c r="AO1461" s="13">
        <v>117.34261838440112</v>
      </c>
      <c r="AP1461" s="13">
        <v>125.13020833333333</v>
      </c>
      <c r="AQ1461" s="13">
        <v>148.05555555555554</v>
      </c>
      <c r="AR1461" s="36">
        <v>209.65680800000001</v>
      </c>
      <c r="AS1461" s="36">
        <v>0</v>
      </c>
      <c r="AT1461" s="36">
        <v>209.65680800000001</v>
      </c>
      <c r="AU1461" s="36">
        <v>209.65680800000001</v>
      </c>
      <c r="AV1461" s="36">
        <v>176.95404671999998</v>
      </c>
      <c r="AW1461" s="36">
        <v>0</v>
      </c>
      <c r="AX1461" s="36">
        <v>176.95404671999998</v>
      </c>
      <c r="AY1461" s="36">
        <v>176.95404671999998</v>
      </c>
      <c r="AZ1461" s="36">
        <v>55111.45</v>
      </c>
      <c r="BA1461" s="36" t="s">
        <v>50</v>
      </c>
      <c r="BB1461" s="36">
        <v>49600.3</v>
      </c>
      <c r="BC1461" s="36">
        <v>57867</v>
      </c>
      <c r="BD1461" s="36">
        <v>213.89249175</v>
      </c>
      <c r="BE1461" s="36">
        <v>5.9901614051733194</v>
      </c>
      <c r="BF1461" s="36">
        <v>209.65680800000001</v>
      </c>
      <c r="BG1461" s="36">
        <v>218.1281755</v>
      </c>
      <c r="BH1461" s="36">
        <v>171.82523123499999</v>
      </c>
      <c r="BI1461" s="36">
        <v>7.2532404177961292</v>
      </c>
      <c r="BJ1461" s="36">
        <v>166.69641575</v>
      </c>
      <c r="BK1461" s="36">
        <v>176.95404671999998</v>
      </c>
      <c r="BL1461" s="36">
        <v>56489.25</v>
      </c>
      <c r="BM1461" s="36">
        <v>2890.04998901403</v>
      </c>
      <c r="BN1461" s="36">
        <v>52355.9</v>
      </c>
      <c r="BO1461" s="36">
        <v>60622.6</v>
      </c>
      <c r="BP1461" s="36">
        <v>260.17273499999999</v>
      </c>
      <c r="BQ1461" s="36">
        <v>71.440309079249232</v>
      </c>
      <c r="BR1461" s="36">
        <v>209.65680800000001</v>
      </c>
      <c r="BS1461" s="36">
        <v>310.68866199999997</v>
      </c>
      <c r="BT1461" s="36">
        <v>223.06807101999999</v>
      </c>
      <c r="BU1461" s="36">
        <v>65.215078580662365</v>
      </c>
      <c r="BV1461" s="36">
        <v>176.95404671999998</v>
      </c>
      <c r="BW1461" s="36">
        <v>269.18209531999997</v>
      </c>
      <c r="BX1461" s="36">
        <v>67167.106250000012</v>
      </c>
      <c r="BY1461" s="36">
        <v>8822.1467477757578</v>
      </c>
      <c r="BZ1461" s="36">
        <v>52355.9</v>
      </c>
      <c r="CA1461" s="36">
        <v>74400.5</v>
      </c>
      <c r="CB1461" s="36"/>
      <c r="CC1461" s="40">
        <v>28.192874999999997</v>
      </c>
      <c r="CD1461" s="40">
        <v>56.757125000000002</v>
      </c>
      <c r="CE1461" s="40">
        <v>28.157499999999999</v>
      </c>
    </row>
    <row r="1462" spans="1:83">
      <c r="A1462" s="13" t="s">
        <v>601</v>
      </c>
      <c r="B1462" s="13">
        <v>6</v>
      </c>
      <c r="C1462" s="13">
        <v>8</v>
      </c>
      <c r="D1462" s="13" t="s">
        <v>85</v>
      </c>
      <c r="E1462" s="35" t="s">
        <v>563</v>
      </c>
      <c r="F1462" s="13"/>
      <c r="G1462" s="36"/>
      <c r="H1462" s="13"/>
      <c r="I1462" s="37">
        <v>23</v>
      </c>
      <c r="J1462" s="37" t="s">
        <v>70</v>
      </c>
      <c r="K1462" s="38">
        <v>43598</v>
      </c>
      <c r="L1462" s="39">
        <v>0.65416666666666667</v>
      </c>
      <c r="M1462" s="37" t="s">
        <v>39</v>
      </c>
      <c r="N1462" s="37" t="s">
        <v>188</v>
      </c>
      <c r="O1462" s="37" t="s">
        <v>188</v>
      </c>
      <c r="P1462" s="37" t="s">
        <v>188</v>
      </c>
      <c r="Q1462" s="37">
        <v>4</v>
      </c>
      <c r="R1462" s="13" t="s">
        <v>43</v>
      </c>
      <c r="S1462" s="13" t="s">
        <v>44</v>
      </c>
      <c r="T1462" s="13" t="s">
        <v>42</v>
      </c>
      <c r="U1462" s="13" t="s">
        <v>45</v>
      </c>
      <c r="V1462" s="13" t="s">
        <v>42</v>
      </c>
      <c r="W1462" s="13" t="s">
        <v>46</v>
      </c>
      <c r="X1462" s="13" t="s">
        <v>47</v>
      </c>
      <c r="Y1462" s="13" t="s">
        <v>41</v>
      </c>
      <c r="Z1462" s="13" t="s">
        <v>41</v>
      </c>
      <c r="AA1462" s="13"/>
      <c r="AB1462" s="13">
        <v>-1</v>
      </c>
      <c r="AC1462" s="13">
        <v>1</v>
      </c>
      <c r="AD1462" s="13" t="s">
        <v>42</v>
      </c>
      <c r="AE1462" s="13">
        <v>1</v>
      </c>
      <c r="AF1462" s="13" t="s">
        <v>42</v>
      </c>
      <c r="AG1462" s="13" t="s">
        <v>48</v>
      </c>
      <c r="AH1462" s="46">
        <f t="shared" si="46"/>
        <v>1</v>
      </c>
      <c r="AI1462" s="46" t="s">
        <v>49</v>
      </c>
      <c r="AJ1462" s="46" t="str">
        <f t="shared" si="47"/>
        <v>-1</v>
      </c>
      <c r="AK1462" s="13" t="s">
        <v>41</v>
      </c>
      <c r="AL1462" s="13" t="s">
        <v>41</v>
      </c>
      <c r="AN1462" s="13">
        <v>101.31965006729475</v>
      </c>
      <c r="AO1462" s="13">
        <v>117.34261838440112</v>
      </c>
      <c r="AP1462" s="13">
        <v>125.13020833333333</v>
      </c>
      <c r="AQ1462" s="13">
        <v>148.05555555555554</v>
      </c>
      <c r="AR1462" s="36">
        <v>137.50536675000001</v>
      </c>
      <c r="AS1462" s="36">
        <v>6.029823024530061</v>
      </c>
      <c r="AT1462" s="36">
        <v>133.24163800000002</v>
      </c>
      <c r="AU1462" s="36">
        <v>141.76909549999999</v>
      </c>
      <c r="AV1462" s="36">
        <v>115.55114967</v>
      </c>
      <c r="AW1462" s="36">
        <v>0</v>
      </c>
      <c r="AX1462" s="36">
        <v>115.55114967</v>
      </c>
      <c r="AY1462" s="36">
        <v>115.55114967</v>
      </c>
      <c r="AZ1462" s="36">
        <v>32722.450000000004</v>
      </c>
      <c r="BA1462" s="36" t="s">
        <v>50</v>
      </c>
      <c r="BB1462" s="36">
        <v>31689.1</v>
      </c>
      <c r="BC1462" s="36">
        <v>35822.5</v>
      </c>
      <c r="BD1462" s="36">
        <v>146.02970375000001</v>
      </c>
      <c r="BE1462" s="36">
        <v>6.0254099711087248</v>
      </c>
      <c r="BF1462" s="36">
        <v>141.76909549999999</v>
      </c>
      <c r="BG1462" s="36">
        <v>150.29031200000003</v>
      </c>
      <c r="BH1462" s="36">
        <v>120.67778633500001</v>
      </c>
      <c r="BI1462" s="36">
        <v>7.2501591010021826</v>
      </c>
      <c r="BJ1462" s="36">
        <v>115.55114967</v>
      </c>
      <c r="BK1462" s="36">
        <v>125.80442300000001</v>
      </c>
      <c r="BL1462" s="36">
        <v>47533.666666666664</v>
      </c>
      <c r="BM1462" s="36">
        <v>11286.092059817125</v>
      </c>
      <c r="BN1462" s="36">
        <v>35822.5</v>
      </c>
      <c r="BO1462" s="36">
        <v>66133.8</v>
      </c>
      <c r="BP1462" s="36">
        <v>175.71295175</v>
      </c>
      <c r="BQ1462" s="36">
        <v>48.003861867992789</v>
      </c>
      <c r="BR1462" s="36">
        <v>141.76909549999999</v>
      </c>
      <c r="BS1462" s="36">
        <v>209.65680800000001</v>
      </c>
      <c r="BT1462" s="36">
        <v>146.25259819499999</v>
      </c>
      <c r="BU1462" s="36">
        <v>43.418404888554392</v>
      </c>
      <c r="BV1462" s="36">
        <v>115.55114967</v>
      </c>
      <c r="BW1462" s="36">
        <v>176.95404671999998</v>
      </c>
      <c r="BX1462" s="36">
        <v>51408.67500000001</v>
      </c>
      <c r="BY1462" s="36">
        <v>9149.1426832972757</v>
      </c>
      <c r="BZ1462" s="36">
        <v>35822.5</v>
      </c>
      <c r="CA1462" s="36">
        <v>66133.8</v>
      </c>
      <c r="CB1462" s="36"/>
      <c r="CC1462" s="40">
        <v>28.185062500000001</v>
      </c>
      <c r="CD1462" s="40">
        <v>55.429375</v>
      </c>
      <c r="CE1462" s="40">
        <v>28.050562499999998</v>
      </c>
    </row>
    <row r="1463" spans="1:83">
      <c r="A1463" s="13" t="s">
        <v>601</v>
      </c>
      <c r="B1463" s="13">
        <v>6</v>
      </c>
      <c r="C1463" s="13">
        <v>8</v>
      </c>
      <c r="D1463" s="13" t="s">
        <v>85</v>
      </c>
      <c r="E1463" s="35" t="s">
        <v>563</v>
      </c>
      <c r="F1463" s="13"/>
      <c r="G1463" s="36"/>
      <c r="H1463" s="13"/>
      <c r="I1463" s="37">
        <v>23</v>
      </c>
      <c r="J1463" s="37" t="s">
        <v>70</v>
      </c>
      <c r="K1463" s="38">
        <v>43598</v>
      </c>
      <c r="L1463" s="39">
        <v>0.6645833333333333</v>
      </c>
      <c r="M1463" s="37" t="s">
        <v>39</v>
      </c>
      <c r="N1463" s="37" t="s">
        <v>188</v>
      </c>
      <c r="O1463" s="37" t="s">
        <v>188</v>
      </c>
      <c r="P1463" s="37" t="s">
        <v>188</v>
      </c>
      <c r="Q1463" s="37">
        <v>5</v>
      </c>
      <c r="R1463" s="13" t="s">
        <v>43</v>
      </c>
      <c r="S1463" s="13" t="s">
        <v>44</v>
      </c>
      <c r="T1463" s="13" t="s">
        <v>42</v>
      </c>
      <c r="U1463" s="13" t="s">
        <v>52</v>
      </c>
      <c r="V1463" s="13" t="s">
        <v>42</v>
      </c>
      <c r="W1463" s="13" t="s">
        <v>46</v>
      </c>
      <c r="X1463" s="13" t="s">
        <v>47</v>
      </c>
      <c r="Y1463" s="13" t="s">
        <v>41</v>
      </c>
      <c r="Z1463" s="13" t="s">
        <v>41</v>
      </c>
      <c r="AA1463" s="13"/>
      <c r="AB1463" s="13">
        <v>-1</v>
      </c>
      <c r="AC1463" s="13">
        <v>1</v>
      </c>
      <c r="AD1463" s="13" t="s">
        <v>42</v>
      </c>
      <c r="AE1463" s="13">
        <v>0</v>
      </c>
      <c r="AF1463" s="13" t="s">
        <v>42</v>
      </c>
      <c r="AG1463" s="13" t="s">
        <v>48</v>
      </c>
      <c r="AH1463" s="46">
        <f t="shared" si="46"/>
        <v>1</v>
      </c>
      <c r="AI1463" s="46" t="s">
        <v>49</v>
      </c>
      <c r="AJ1463" s="46" t="str">
        <f t="shared" si="47"/>
        <v>-1</v>
      </c>
      <c r="AK1463" s="13" t="s">
        <v>41</v>
      </c>
      <c r="AL1463" s="13" t="s">
        <v>41</v>
      </c>
      <c r="AN1463" s="13">
        <v>101.31965006729475</v>
      </c>
      <c r="AO1463" s="13">
        <v>117.34261838440112</v>
      </c>
      <c r="AP1463" s="13">
        <v>125.13020833333333</v>
      </c>
      <c r="AQ1463" s="13">
        <v>148.05555555555554</v>
      </c>
      <c r="AR1463" s="36">
        <v>129.028819</v>
      </c>
      <c r="AS1463" s="36">
        <v>5.9578257656230846</v>
      </c>
      <c r="AT1463" s="36">
        <v>124.81599999999999</v>
      </c>
      <c r="AU1463" s="36">
        <v>133.24163800000002</v>
      </c>
      <c r="AV1463" s="36">
        <v>100.23786750000001</v>
      </c>
      <c r="AW1463" s="36">
        <v>7.1571687822137564</v>
      </c>
      <c r="AX1463" s="36">
        <v>95.176984919999995</v>
      </c>
      <c r="AY1463" s="36">
        <v>105.29875008000002</v>
      </c>
      <c r="AZ1463" s="36">
        <v>22733.5</v>
      </c>
      <c r="BA1463" s="36" t="s">
        <v>50</v>
      </c>
      <c r="BB1463" s="36">
        <v>22044.6</v>
      </c>
      <c r="BC1463" s="36">
        <v>23422.400000000001</v>
      </c>
      <c r="BD1463" s="36">
        <v>120.54606974999999</v>
      </c>
      <c r="BE1463" s="36">
        <v>6.0385932699371425</v>
      </c>
      <c r="BF1463" s="36">
        <v>116.27613949999999</v>
      </c>
      <c r="BG1463" s="36">
        <v>124.81599999999999</v>
      </c>
      <c r="BH1463" s="36">
        <v>90.051653334999997</v>
      </c>
      <c r="BI1463" s="36">
        <v>7.2483134391661883</v>
      </c>
      <c r="BJ1463" s="36">
        <v>84.92632175</v>
      </c>
      <c r="BK1463" s="36">
        <v>95.176984919999995</v>
      </c>
      <c r="BL1463" s="36">
        <v>21700.149999999998</v>
      </c>
      <c r="BM1463" s="36">
        <v>377.32606986530772</v>
      </c>
      <c r="BN1463" s="36">
        <v>21355.7</v>
      </c>
      <c r="BO1463" s="36">
        <v>22044.6</v>
      </c>
      <c r="BP1463" s="36">
        <v>133.29254774999998</v>
      </c>
      <c r="BQ1463" s="36">
        <v>11.987648790153145</v>
      </c>
      <c r="BR1463" s="36">
        <v>124.81599999999999</v>
      </c>
      <c r="BS1463" s="36">
        <v>141.76909549999999</v>
      </c>
      <c r="BT1463" s="36">
        <v>105.364067295</v>
      </c>
      <c r="BU1463" s="36">
        <v>14.406710055736925</v>
      </c>
      <c r="BV1463" s="36">
        <v>95.176984919999995</v>
      </c>
      <c r="BW1463" s="36">
        <v>115.55114967</v>
      </c>
      <c r="BX1463" s="36">
        <v>26134.912500000002</v>
      </c>
      <c r="BY1463" s="36">
        <v>4808.9103697025967</v>
      </c>
      <c r="BZ1463" s="36">
        <v>21355.7</v>
      </c>
      <c r="CA1463" s="36">
        <v>35822.5</v>
      </c>
      <c r="CB1463" s="36"/>
      <c r="CC1463" s="40">
        <v>27.8128125</v>
      </c>
      <c r="CD1463" s="40">
        <v>54.326062499999992</v>
      </c>
      <c r="CE1463" s="40">
        <v>27.545375</v>
      </c>
    </row>
    <row r="1464" spans="1:83">
      <c r="A1464" s="13" t="s">
        <v>601</v>
      </c>
      <c r="B1464" s="13">
        <v>6</v>
      </c>
      <c r="C1464" s="13">
        <v>9</v>
      </c>
      <c r="D1464" s="13" t="s">
        <v>117</v>
      </c>
      <c r="E1464" s="35" t="s">
        <v>564</v>
      </c>
      <c r="F1464" s="13"/>
      <c r="G1464" s="36"/>
      <c r="H1464" s="13"/>
      <c r="I1464" s="37">
        <v>19</v>
      </c>
      <c r="J1464" s="37" t="s">
        <v>70</v>
      </c>
      <c r="K1464" s="38">
        <v>43598</v>
      </c>
      <c r="L1464" s="39">
        <v>0.62291666666666667</v>
      </c>
      <c r="M1464" s="37" t="s">
        <v>39</v>
      </c>
      <c r="N1464" s="37" t="s">
        <v>188</v>
      </c>
      <c r="O1464" s="37" t="s">
        <v>188</v>
      </c>
      <c r="P1464" s="37" t="s">
        <v>188</v>
      </c>
      <c r="Q1464" s="37">
        <v>1</v>
      </c>
      <c r="R1464" s="13" t="s">
        <v>55</v>
      </c>
      <c r="S1464" s="13" t="s">
        <v>63</v>
      </c>
      <c r="T1464" s="13" t="s">
        <v>42</v>
      </c>
      <c r="U1464" s="13" t="s">
        <v>52</v>
      </c>
      <c r="V1464" s="13" t="s">
        <v>42</v>
      </c>
      <c r="W1464" s="13" t="s">
        <v>64</v>
      </c>
      <c r="X1464" s="13" t="s">
        <v>53</v>
      </c>
      <c r="Y1464" s="13" t="s">
        <v>42</v>
      </c>
      <c r="Z1464" s="13" t="s">
        <v>42</v>
      </c>
      <c r="AA1464" s="13"/>
      <c r="AB1464" s="13">
        <v>0</v>
      </c>
      <c r="AC1464" s="13">
        <v>0</v>
      </c>
      <c r="AD1464" s="13" t="s">
        <v>42</v>
      </c>
      <c r="AE1464" s="13">
        <v>0</v>
      </c>
      <c r="AF1464" s="13" t="s">
        <v>42</v>
      </c>
      <c r="AG1464" s="13" t="s">
        <v>65</v>
      </c>
      <c r="AH1464" s="46">
        <f t="shared" si="46"/>
        <v>3</v>
      </c>
      <c r="AI1464" s="46" t="s">
        <v>54</v>
      </c>
      <c r="AJ1464" s="46" t="str">
        <f t="shared" si="47"/>
        <v>-2</v>
      </c>
      <c r="AK1464" s="13" t="s">
        <v>42</v>
      </c>
      <c r="AL1464" s="13" t="s">
        <v>42</v>
      </c>
      <c r="AN1464" s="13">
        <v>101.31965006729475</v>
      </c>
      <c r="AO1464" s="13">
        <v>117.34261838440112</v>
      </c>
      <c r="AP1464" s="13">
        <v>125.13020833333333</v>
      </c>
      <c r="AQ1464" s="13">
        <v>148.05555555555554</v>
      </c>
      <c r="AR1464" s="36">
        <v>180.38772114999998</v>
      </c>
      <c r="AS1464" s="36">
        <v>17.114127995906465</v>
      </c>
      <c r="AT1464" s="36">
        <v>168.28620518999998</v>
      </c>
      <c r="AU1464" s="36">
        <v>192.48923710999998</v>
      </c>
      <c r="AV1464" s="36">
        <v>162.70495700000001</v>
      </c>
      <c r="AW1464" s="36">
        <v>28.198241808035672</v>
      </c>
      <c r="AX1464" s="36">
        <v>142.76578900000001</v>
      </c>
      <c r="AY1464" s="36">
        <v>182.644125</v>
      </c>
      <c r="AZ1464" s="36">
        <v>73711.600000000006</v>
      </c>
      <c r="BA1464" s="36" t="s">
        <v>50</v>
      </c>
      <c r="BB1464" s="36">
        <v>71644.899999999994</v>
      </c>
      <c r="BC1464" s="36">
        <v>74400.5</v>
      </c>
      <c r="BD1464" s="36">
        <v>144.016804595</v>
      </c>
      <c r="BE1464" s="36">
        <v>34.322115472114476</v>
      </c>
      <c r="BF1464" s="36">
        <v>119.74740399999999</v>
      </c>
      <c r="BG1464" s="36">
        <v>168.28620518999998</v>
      </c>
      <c r="BH1464" s="36">
        <v>136.07879450000001</v>
      </c>
      <c r="BI1464" s="36">
        <v>9.4568383134142895</v>
      </c>
      <c r="BJ1464" s="36">
        <v>129.39180000000002</v>
      </c>
      <c r="BK1464" s="36">
        <v>142.76578900000001</v>
      </c>
      <c r="BL1464" s="36">
        <v>69348.583333333328</v>
      </c>
      <c r="BM1464" s="36">
        <v>4414.6575687890727</v>
      </c>
      <c r="BN1464" s="36">
        <v>60622.6</v>
      </c>
      <c r="BO1464" s="36">
        <v>71644.899999999994</v>
      </c>
      <c r="BP1464" s="36">
        <v>123.73411746999999</v>
      </c>
      <c r="BQ1464" s="36">
        <v>63.006166685659807</v>
      </c>
      <c r="BR1464" s="36">
        <v>79.182029749999998</v>
      </c>
      <c r="BS1464" s="36">
        <v>168.28620518999998</v>
      </c>
      <c r="BT1464" s="36">
        <v>109.353407</v>
      </c>
      <c r="BU1464" s="36">
        <v>47.252243775590699</v>
      </c>
      <c r="BV1464" s="36">
        <v>75.94102500000001</v>
      </c>
      <c r="BW1464" s="36">
        <v>142.76578900000001</v>
      </c>
      <c r="BX1464" s="36">
        <v>54250.350000000006</v>
      </c>
      <c r="BY1464" s="36">
        <v>12844.974632387039</v>
      </c>
      <c r="BZ1464" s="36">
        <v>38578</v>
      </c>
      <c r="CA1464" s="36">
        <v>71644.899999999994</v>
      </c>
      <c r="CB1464" s="36"/>
      <c r="CC1464" s="40">
        <v>27.776</v>
      </c>
      <c r="CD1464" s="40">
        <v>56.247812499999995</v>
      </c>
      <c r="CE1464" s="40">
        <v>27.575875</v>
      </c>
    </row>
    <row r="1465" spans="1:83">
      <c r="A1465" s="13" t="s">
        <v>601</v>
      </c>
      <c r="B1465" s="13">
        <v>6</v>
      </c>
      <c r="C1465" s="13">
        <v>9</v>
      </c>
      <c r="D1465" s="13" t="s">
        <v>117</v>
      </c>
      <c r="E1465" s="35" t="s">
        <v>564</v>
      </c>
      <c r="F1465" s="13"/>
      <c r="G1465" s="36"/>
      <c r="H1465" s="13"/>
      <c r="I1465" s="37">
        <v>19</v>
      </c>
      <c r="J1465" s="37" t="s">
        <v>70</v>
      </c>
      <c r="K1465" s="38">
        <v>43598</v>
      </c>
      <c r="L1465" s="39">
        <v>0.6333333333333333</v>
      </c>
      <c r="M1465" s="37" t="s">
        <v>39</v>
      </c>
      <c r="N1465" s="37" t="s">
        <v>188</v>
      </c>
      <c r="O1465" s="37" t="s">
        <v>188</v>
      </c>
      <c r="P1465" s="37" t="s">
        <v>188</v>
      </c>
      <c r="Q1465" s="37">
        <v>2</v>
      </c>
      <c r="R1465" s="13" t="s">
        <v>55</v>
      </c>
      <c r="S1465" s="13" t="s">
        <v>63</v>
      </c>
      <c r="T1465" s="13" t="s">
        <v>42</v>
      </c>
      <c r="U1465" s="13" t="s">
        <v>52</v>
      </c>
      <c r="V1465" s="13" t="s">
        <v>42</v>
      </c>
      <c r="W1465" s="13" t="s">
        <v>81</v>
      </c>
      <c r="X1465" s="13" t="s">
        <v>53</v>
      </c>
      <c r="Y1465" s="13" t="s">
        <v>42</v>
      </c>
      <c r="Z1465" s="13" t="s">
        <v>41</v>
      </c>
      <c r="AA1465" s="13"/>
      <c r="AB1465" s="13">
        <v>0</v>
      </c>
      <c r="AC1465" s="13">
        <v>0</v>
      </c>
      <c r="AD1465" s="13" t="s">
        <v>42</v>
      </c>
      <c r="AE1465" s="13">
        <v>0</v>
      </c>
      <c r="AF1465" s="13" t="s">
        <v>42</v>
      </c>
      <c r="AG1465" s="13" t="s">
        <v>82</v>
      </c>
      <c r="AH1465" s="46">
        <f t="shared" si="46"/>
        <v>2</v>
      </c>
      <c r="AI1465" s="46" t="s">
        <v>54</v>
      </c>
      <c r="AJ1465" s="46" t="str">
        <f t="shared" si="47"/>
        <v>-2</v>
      </c>
      <c r="AK1465" s="13" t="s">
        <v>42</v>
      </c>
      <c r="AL1465" s="13" t="s">
        <v>41</v>
      </c>
      <c r="AN1465" s="13">
        <v>101.31965006729475</v>
      </c>
      <c r="AO1465" s="13">
        <v>117.34261838440112</v>
      </c>
      <c r="AP1465" s="13">
        <v>125.13020833333333</v>
      </c>
      <c r="AQ1465" s="13">
        <v>148.05555555555554</v>
      </c>
      <c r="AR1465" s="36">
        <v>228.87732086999995</v>
      </c>
      <c r="AS1465" s="36">
        <v>5.6516684980648098</v>
      </c>
      <c r="AT1465" s="36">
        <v>224.88098774999995</v>
      </c>
      <c r="AU1465" s="36">
        <v>232.87365398999998</v>
      </c>
      <c r="AV1465" s="36">
        <v>209.28008100000002</v>
      </c>
      <c r="AW1465" s="36">
        <v>0</v>
      </c>
      <c r="AX1465" s="36">
        <v>209.28008100000002</v>
      </c>
      <c r="AY1465" s="36">
        <v>209.28008100000002</v>
      </c>
      <c r="AZ1465" s="36">
        <v>74400.5</v>
      </c>
      <c r="BA1465" s="36" t="s">
        <v>50</v>
      </c>
      <c r="BB1465" s="36">
        <v>74400.5</v>
      </c>
      <c r="BC1465" s="36">
        <v>74400.5</v>
      </c>
      <c r="BD1465" s="36">
        <v>220.83286145499994</v>
      </c>
      <c r="BE1465" s="36">
        <v>5.7249151085881325</v>
      </c>
      <c r="BF1465" s="36">
        <v>216.78473515999997</v>
      </c>
      <c r="BG1465" s="36">
        <v>224.88098774999995</v>
      </c>
      <c r="BH1465" s="36">
        <v>209.28008100000002</v>
      </c>
      <c r="BI1465" s="36">
        <v>0</v>
      </c>
      <c r="BJ1465" s="36">
        <v>209.28008100000002</v>
      </c>
      <c r="BK1465" s="36">
        <v>209.28008100000002</v>
      </c>
      <c r="BL1465" s="36">
        <v>75319.03333333334</v>
      </c>
      <c r="BM1465" s="36">
        <v>1422.9857211745573</v>
      </c>
      <c r="BN1465" s="36">
        <v>74400.5</v>
      </c>
      <c r="BO1465" s="36">
        <v>77156.100000000006</v>
      </c>
      <c r="BP1465" s="36">
        <v>196.58359646999997</v>
      </c>
      <c r="BQ1465" s="36">
        <v>40.018554527954052</v>
      </c>
      <c r="BR1465" s="36">
        <v>168.28620518999998</v>
      </c>
      <c r="BS1465" s="36">
        <v>224.88098774999995</v>
      </c>
      <c r="BT1465" s="36">
        <v>176.02293500000002</v>
      </c>
      <c r="BU1465" s="36">
        <v>47.032706919022118</v>
      </c>
      <c r="BV1465" s="36">
        <v>142.76578900000001</v>
      </c>
      <c r="BW1465" s="36">
        <v>209.28008100000002</v>
      </c>
      <c r="BX1465" s="36">
        <v>75261.625</v>
      </c>
      <c r="BY1465" s="36">
        <v>1659.0909010660057</v>
      </c>
      <c r="BZ1465" s="36">
        <v>71644.899999999994</v>
      </c>
      <c r="CA1465" s="36">
        <v>77156.100000000006</v>
      </c>
      <c r="CB1465" s="36"/>
      <c r="CC1465" s="40">
        <v>27.893312500000004</v>
      </c>
      <c r="CD1465" s="40">
        <v>57.378562500000001</v>
      </c>
      <c r="CE1465" s="40">
        <v>27.805250000000001</v>
      </c>
    </row>
    <row r="1466" spans="1:83">
      <c r="A1466" s="13" t="s">
        <v>601</v>
      </c>
      <c r="B1466" s="13">
        <v>6</v>
      </c>
      <c r="C1466" s="13">
        <v>9</v>
      </c>
      <c r="D1466" s="13" t="s">
        <v>117</v>
      </c>
      <c r="E1466" s="35" t="s">
        <v>564</v>
      </c>
      <c r="F1466" s="13"/>
      <c r="G1466" s="36"/>
      <c r="H1466" s="13"/>
      <c r="I1466" s="37">
        <v>19</v>
      </c>
      <c r="J1466" s="37" t="s">
        <v>70</v>
      </c>
      <c r="K1466" s="38">
        <v>43598</v>
      </c>
      <c r="L1466" s="39">
        <v>0.64374999999999993</v>
      </c>
      <c r="M1466" s="37" t="s">
        <v>39</v>
      </c>
      <c r="N1466" s="37" t="s">
        <v>188</v>
      </c>
      <c r="O1466" s="37" t="s">
        <v>188</v>
      </c>
      <c r="P1466" s="37" t="s">
        <v>188</v>
      </c>
      <c r="Q1466" s="37">
        <v>3</v>
      </c>
      <c r="R1466" s="13" t="s">
        <v>55</v>
      </c>
      <c r="S1466" s="13" t="s">
        <v>63</v>
      </c>
      <c r="T1466" s="13" t="s">
        <v>42</v>
      </c>
      <c r="U1466" s="13" t="s">
        <v>52</v>
      </c>
      <c r="V1466" s="13" t="s">
        <v>42</v>
      </c>
      <c r="W1466" s="13" t="s">
        <v>81</v>
      </c>
      <c r="X1466" s="13" t="s">
        <v>53</v>
      </c>
      <c r="Y1466" s="13" t="s">
        <v>42</v>
      </c>
      <c r="Z1466" s="13" t="s">
        <v>41</v>
      </c>
      <c r="AA1466" s="13"/>
      <c r="AB1466" s="13">
        <v>0</v>
      </c>
      <c r="AC1466" s="13">
        <v>0</v>
      </c>
      <c r="AD1466" s="13" t="s">
        <v>42</v>
      </c>
      <c r="AE1466" s="13">
        <v>0</v>
      </c>
      <c r="AF1466" s="13" t="s">
        <v>42</v>
      </c>
      <c r="AG1466" s="13" t="s">
        <v>82</v>
      </c>
      <c r="AH1466" s="46">
        <f t="shared" si="46"/>
        <v>2</v>
      </c>
      <c r="AI1466" s="46" t="s">
        <v>54</v>
      </c>
      <c r="AJ1466" s="46" t="str">
        <f t="shared" si="47"/>
        <v>-2</v>
      </c>
      <c r="AK1466" s="13" t="s">
        <v>42</v>
      </c>
      <c r="AL1466" s="13" t="s">
        <v>41</v>
      </c>
      <c r="AN1466" s="13">
        <v>101.31965006729475</v>
      </c>
      <c r="AO1466" s="13">
        <v>117.34261838440112</v>
      </c>
      <c r="AP1466" s="13">
        <v>125.13020833333333</v>
      </c>
      <c r="AQ1466" s="13">
        <v>148.05555555555554</v>
      </c>
      <c r="AR1466" s="36">
        <v>148.02370335499998</v>
      </c>
      <c r="AS1466" s="36">
        <v>5.7320542000723833</v>
      </c>
      <c r="AT1466" s="36">
        <v>143.97052895999997</v>
      </c>
      <c r="AU1466" s="36">
        <v>152.07687774999999</v>
      </c>
      <c r="AV1466" s="36">
        <v>129.39180000000002</v>
      </c>
      <c r="AW1466" s="36">
        <v>0</v>
      </c>
      <c r="AX1466" s="36">
        <v>129.39180000000002</v>
      </c>
      <c r="AY1466" s="36">
        <v>129.39180000000002</v>
      </c>
      <c r="AZ1466" s="36">
        <v>55111.45</v>
      </c>
      <c r="BA1466" s="36" t="s">
        <v>50</v>
      </c>
      <c r="BB1466" s="36">
        <v>49600.3</v>
      </c>
      <c r="BC1466" s="36">
        <v>57867</v>
      </c>
      <c r="BD1466" s="36">
        <v>152.07687774999999</v>
      </c>
      <c r="BE1466" s="36">
        <v>0</v>
      </c>
      <c r="BF1466" s="36">
        <v>152.07687774999999</v>
      </c>
      <c r="BG1466" s="36">
        <v>152.07687774999999</v>
      </c>
      <c r="BH1466" s="36">
        <v>129.39180000000002</v>
      </c>
      <c r="BI1466" s="36">
        <v>0</v>
      </c>
      <c r="BJ1466" s="36">
        <v>129.39180000000002</v>
      </c>
      <c r="BK1466" s="36">
        <v>129.39180000000002</v>
      </c>
      <c r="BL1466" s="36">
        <v>56489.25</v>
      </c>
      <c r="BM1466" s="36">
        <v>2890.04998901403</v>
      </c>
      <c r="BN1466" s="36">
        <v>52355.9</v>
      </c>
      <c r="BO1466" s="36">
        <v>60622.6</v>
      </c>
      <c r="BP1466" s="36">
        <v>188.47893274999996</v>
      </c>
      <c r="BQ1466" s="36">
        <v>51.480279879251412</v>
      </c>
      <c r="BR1466" s="36">
        <v>152.07687774999999</v>
      </c>
      <c r="BS1466" s="36">
        <v>224.88098774999995</v>
      </c>
      <c r="BT1466" s="36">
        <v>169.33594050000002</v>
      </c>
      <c r="BU1466" s="36">
        <v>56.489545232436456</v>
      </c>
      <c r="BV1466" s="36">
        <v>129.39180000000002</v>
      </c>
      <c r="BW1466" s="36">
        <v>209.28008100000002</v>
      </c>
      <c r="BX1466" s="36">
        <v>67167.106250000012</v>
      </c>
      <c r="BY1466" s="36">
        <v>8822.1467477757578</v>
      </c>
      <c r="BZ1466" s="36">
        <v>52355.9</v>
      </c>
      <c r="CA1466" s="36">
        <v>74400.5</v>
      </c>
      <c r="CB1466" s="36"/>
      <c r="CC1466" s="40">
        <v>28.192874999999997</v>
      </c>
      <c r="CD1466" s="40">
        <v>56.757125000000002</v>
      </c>
      <c r="CE1466" s="40">
        <v>28.157499999999999</v>
      </c>
    </row>
    <row r="1467" spans="1:83">
      <c r="A1467" s="13" t="s">
        <v>601</v>
      </c>
      <c r="B1467" s="13">
        <v>6</v>
      </c>
      <c r="C1467" s="13">
        <v>9</v>
      </c>
      <c r="D1467" s="13" t="s">
        <v>117</v>
      </c>
      <c r="E1467" s="35" t="s">
        <v>564</v>
      </c>
      <c r="F1467" s="13"/>
      <c r="G1467" s="36"/>
      <c r="H1467" s="13"/>
      <c r="I1467" s="37">
        <v>19</v>
      </c>
      <c r="J1467" s="37" t="s">
        <v>70</v>
      </c>
      <c r="K1467" s="38">
        <v>43598</v>
      </c>
      <c r="L1467" s="39">
        <v>0.65416666666666667</v>
      </c>
      <c r="M1467" s="37" t="s">
        <v>39</v>
      </c>
      <c r="N1467" s="37" t="s">
        <v>188</v>
      </c>
      <c r="O1467" s="37" t="s">
        <v>188</v>
      </c>
      <c r="P1467" s="37" t="s">
        <v>188</v>
      </c>
      <c r="Q1467" s="37">
        <v>4</v>
      </c>
      <c r="R1467" s="13" t="s">
        <v>55</v>
      </c>
      <c r="S1467" s="13" t="s">
        <v>63</v>
      </c>
      <c r="T1467" s="13" t="s">
        <v>42</v>
      </c>
      <c r="U1467" s="13" t="s">
        <v>52</v>
      </c>
      <c r="V1467" s="13" t="s">
        <v>42</v>
      </c>
      <c r="W1467" s="13" t="s">
        <v>46</v>
      </c>
      <c r="X1467" s="13" t="s">
        <v>47</v>
      </c>
      <c r="Y1467" s="13" t="s">
        <v>42</v>
      </c>
      <c r="Z1467" s="13" t="s">
        <v>41</v>
      </c>
      <c r="AA1467" s="13"/>
      <c r="AB1467" s="13">
        <v>0</v>
      </c>
      <c r="AC1467" s="13">
        <v>0</v>
      </c>
      <c r="AD1467" s="13" t="s">
        <v>42</v>
      </c>
      <c r="AE1467" s="13">
        <v>0</v>
      </c>
      <c r="AF1467" s="13" t="s">
        <v>42</v>
      </c>
      <c r="AG1467" s="13" t="s">
        <v>48</v>
      </c>
      <c r="AH1467" s="46">
        <f t="shared" si="46"/>
        <v>1</v>
      </c>
      <c r="AI1467" s="46" t="s">
        <v>49</v>
      </c>
      <c r="AJ1467" s="46" t="str">
        <f t="shared" si="47"/>
        <v>-1</v>
      </c>
      <c r="AK1467" s="13" t="s">
        <v>42</v>
      </c>
      <c r="AL1467" s="13" t="s">
        <v>41</v>
      </c>
      <c r="AN1467" s="13">
        <v>101.31965006729475</v>
      </c>
      <c r="AO1467" s="13">
        <v>117.34261838440112</v>
      </c>
      <c r="AP1467" s="13">
        <v>125.13020833333333</v>
      </c>
      <c r="AQ1467" s="13">
        <v>148.05555555555554</v>
      </c>
      <c r="AR1467" s="36">
        <v>79.182029749999998</v>
      </c>
      <c r="AS1467" s="36">
        <v>0</v>
      </c>
      <c r="AT1467" s="36">
        <v>79.182029749999998</v>
      </c>
      <c r="AU1467" s="36">
        <v>79.182029749999998</v>
      </c>
      <c r="AV1467" s="36">
        <v>69.222904499999999</v>
      </c>
      <c r="AW1467" s="36">
        <v>9.5008571247567257</v>
      </c>
      <c r="AX1467" s="36">
        <v>62.504784000000001</v>
      </c>
      <c r="AY1467" s="36">
        <v>75.94102500000001</v>
      </c>
      <c r="AZ1467" s="36">
        <v>32722.450000000004</v>
      </c>
      <c r="BA1467" s="36" t="s">
        <v>50</v>
      </c>
      <c r="BB1467" s="36">
        <v>31689.1</v>
      </c>
      <c r="BC1467" s="36">
        <v>35822.5</v>
      </c>
      <c r="BD1467" s="36">
        <v>87.296789669999995</v>
      </c>
      <c r="BE1467" s="36">
        <v>11.476003534265608</v>
      </c>
      <c r="BF1467" s="36">
        <v>79.182029749999998</v>
      </c>
      <c r="BG1467" s="36">
        <v>95.411549589999993</v>
      </c>
      <c r="BH1467" s="36">
        <v>82.652904500000005</v>
      </c>
      <c r="BI1467" s="36">
        <v>9.4920310179139413</v>
      </c>
      <c r="BJ1467" s="36">
        <v>75.94102500000001</v>
      </c>
      <c r="BK1467" s="36">
        <v>89.364784</v>
      </c>
      <c r="BL1467" s="36">
        <v>47533.666666666664</v>
      </c>
      <c r="BM1467" s="36">
        <v>11286.092059817125</v>
      </c>
      <c r="BN1467" s="36">
        <v>35822.5</v>
      </c>
      <c r="BO1467" s="36">
        <v>66133.8</v>
      </c>
      <c r="BP1467" s="36">
        <v>115.62945375</v>
      </c>
      <c r="BQ1467" s="36">
        <v>51.544441334362617</v>
      </c>
      <c r="BR1467" s="36">
        <v>79.182029749999998</v>
      </c>
      <c r="BS1467" s="36">
        <v>152.07687774999999</v>
      </c>
      <c r="BT1467" s="36">
        <v>102.66641250000001</v>
      </c>
      <c r="BU1467" s="36">
        <v>37.795405462176404</v>
      </c>
      <c r="BV1467" s="36">
        <v>75.94102500000001</v>
      </c>
      <c r="BW1467" s="36">
        <v>129.39180000000002</v>
      </c>
      <c r="BX1467" s="36">
        <v>51408.67500000001</v>
      </c>
      <c r="BY1467" s="36">
        <v>9149.1426832972757</v>
      </c>
      <c r="BZ1467" s="36">
        <v>35822.5</v>
      </c>
      <c r="CA1467" s="36">
        <v>66133.8</v>
      </c>
      <c r="CB1467" s="36"/>
      <c r="CC1467" s="40">
        <v>28.185062500000001</v>
      </c>
      <c r="CD1467" s="40">
        <v>55.429375</v>
      </c>
      <c r="CE1467" s="40">
        <v>28.050562499999998</v>
      </c>
    </row>
    <row r="1468" spans="1:83">
      <c r="A1468" s="13" t="s">
        <v>601</v>
      </c>
      <c r="B1468" s="13">
        <v>6</v>
      </c>
      <c r="C1468" s="13">
        <v>9</v>
      </c>
      <c r="D1468" s="13" t="s">
        <v>117</v>
      </c>
      <c r="E1468" s="35" t="s">
        <v>564</v>
      </c>
      <c r="F1468" s="13"/>
      <c r="G1468" s="36"/>
      <c r="H1468" s="13"/>
      <c r="I1468" s="37">
        <v>19</v>
      </c>
      <c r="J1468" s="37" t="s">
        <v>70</v>
      </c>
      <c r="K1468" s="38">
        <v>43598</v>
      </c>
      <c r="L1468" s="39">
        <v>0.6645833333333333</v>
      </c>
      <c r="M1468" s="37" t="s">
        <v>39</v>
      </c>
      <c r="N1468" s="37" t="s">
        <v>188</v>
      </c>
      <c r="O1468" s="37" t="s">
        <v>188</v>
      </c>
      <c r="P1468" s="37" t="s">
        <v>188</v>
      </c>
      <c r="Q1468" s="37">
        <v>5</v>
      </c>
      <c r="R1468" s="13" t="s">
        <v>55</v>
      </c>
      <c r="S1468" s="13" t="s">
        <v>63</v>
      </c>
      <c r="T1468" s="13" t="s">
        <v>42</v>
      </c>
      <c r="U1468" s="13" t="s">
        <v>52</v>
      </c>
      <c r="V1468" s="13" t="s">
        <v>42</v>
      </c>
      <c r="W1468" s="13" t="s">
        <v>46</v>
      </c>
      <c r="X1468" s="13" t="s">
        <v>47</v>
      </c>
      <c r="Y1468" s="13" t="s">
        <v>42</v>
      </c>
      <c r="Z1468" s="13" t="s">
        <v>41</v>
      </c>
      <c r="AA1468" s="13"/>
      <c r="AB1468" s="13">
        <v>0</v>
      </c>
      <c r="AC1468" s="13">
        <v>0</v>
      </c>
      <c r="AD1468" s="13" t="s">
        <v>42</v>
      </c>
      <c r="AE1468" s="13">
        <v>0</v>
      </c>
      <c r="AF1468" s="13" t="s">
        <v>42</v>
      </c>
      <c r="AG1468" s="13" t="s">
        <v>48</v>
      </c>
      <c r="AH1468" s="46">
        <f t="shared" si="46"/>
        <v>1</v>
      </c>
      <c r="AI1468" s="46" t="s">
        <v>49</v>
      </c>
      <c r="AJ1468" s="46" t="str">
        <f t="shared" si="47"/>
        <v>-1</v>
      </c>
      <c r="AK1468" s="13" t="s">
        <v>42</v>
      </c>
      <c r="AL1468" s="13" t="s">
        <v>41</v>
      </c>
      <c r="AN1468" s="13">
        <v>101.31965006729475</v>
      </c>
      <c r="AO1468" s="13">
        <v>117.34261838440112</v>
      </c>
      <c r="AP1468" s="13">
        <v>125.13020833333333</v>
      </c>
      <c r="AQ1468" s="13">
        <v>148.05555555555554</v>
      </c>
      <c r="AR1468" s="36">
        <v>75.175180669999989</v>
      </c>
      <c r="AS1468" s="36">
        <v>5.6665403113181716</v>
      </c>
      <c r="AT1468" s="36">
        <v>71.16833158999998</v>
      </c>
      <c r="AU1468" s="36">
        <v>79.182029749999998</v>
      </c>
      <c r="AV1468" s="36">
        <v>55.7804225</v>
      </c>
      <c r="AW1468" s="36">
        <v>9.5096832315995332</v>
      </c>
      <c r="AX1468" s="36">
        <v>49.056061</v>
      </c>
      <c r="AY1468" s="36">
        <v>62.504784000000001</v>
      </c>
      <c r="AZ1468" s="36">
        <v>22733.5</v>
      </c>
      <c r="BA1468" s="36" t="s">
        <v>50</v>
      </c>
      <c r="BB1468" s="36">
        <v>22044.6</v>
      </c>
      <c r="BC1468" s="36">
        <v>23422.400000000001</v>
      </c>
      <c r="BD1468" s="36">
        <v>71.16833158999998</v>
      </c>
      <c r="BE1468" s="36">
        <v>0</v>
      </c>
      <c r="BF1468" s="36">
        <v>71.16833158999998</v>
      </c>
      <c r="BG1468" s="36">
        <v>71.16833158999998</v>
      </c>
      <c r="BH1468" s="36">
        <v>55.7804225</v>
      </c>
      <c r="BI1468" s="36">
        <v>9.5096832315995332</v>
      </c>
      <c r="BJ1468" s="36">
        <v>49.056061</v>
      </c>
      <c r="BK1468" s="36">
        <v>62.504784000000001</v>
      </c>
      <c r="BL1468" s="36">
        <v>21700.149999999998</v>
      </c>
      <c r="BM1468" s="36">
        <v>377.32606986530772</v>
      </c>
      <c r="BN1468" s="36">
        <v>21355.7</v>
      </c>
      <c r="BO1468" s="36">
        <v>22044.6</v>
      </c>
      <c r="BP1468" s="36">
        <v>75.175180669999989</v>
      </c>
      <c r="BQ1468" s="36">
        <v>5.6665403113181716</v>
      </c>
      <c r="BR1468" s="36">
        <v>71.16833158999998</v>
      </c>
      <c r="BS1468" s="36">
        <v>79.182029749999998</v>
      </c>
      <c r="BT1468" s="36">
        <v>62.498543000000005</v>
      </c>
      <c r="BU1468" s="36">
        <v>19.010540356356216</v>
      </c>
      <c r="BV1468" s="36">
        <v>49.056061</v>
      </c>
      <c r="BW1468" s="36">
        <v>75.94102500000001</v>
      </c>
      <c r="BX1468" s="36">
        <v>26134.912500000002</v>
      </c>
      <c r="BY1468" s="36">
        <v>4808.9103697025967</v>
      </c>
      <c r="BZ1468" s="36">
        <v>21355.7</v>
      </c>
      <c r="CA1468" s="36">
        <v>35822.5</v>
      </c>
      <c r="CB1468" s="36"/>
      <c r="CC1468" s="40">
        <v>27.8128125</v>
      </c>
      <c r="CD1468" s="40">
        <v>54.326062499999992</v>
      </c>
      <c r="CE1468" s="40">
        <v>27.545375</v>
      </c>
    </row>
    <row r="1469" spans="1:83">
      <c r="A1469" s="13" t="s">
        <v>601</v>
      </c>
      <c r="B1469" s="13">
        <v>6</v>
      </c>
      <c r="C1469" s="13">
        <v>10</v>
      </c>
      <c r="D1469" s="13" t="s">
        <v>90</v>
      </c>
      <c r="E1469" s="35" t="s">
        <v>565</v>
      </c>
      <c r="F1469" s="13"/>
      <c r="G1469" s="36"/>
      <c r="H1469" s="13"/>
      <c r="I1469" s="37">
        <v>21</v>
      </c>
      <c r="J1469" s="37" t="s">
        <v>70</v>
      </c>
      <c r="K1469" s="38">
        <v>43598</v>
      </c>
      <c r="L1469" s="39">
        <v>0.62291666666666667</v>
      </c>
      <c r="M1469" s="37" t="s">
        <v>39</v>
      </c>
      <c r="N1469" s="37" t="s">
        <v>190</v>
      </c>
      <c r="O1469" s="37" t="s">
        <v>100</v>
      </c>
      <c r="P1469" s="37" t="s">
        <v>190</v>
      </c>
      <c r="Q1469" s="37">
        <v>1</v>
      </c>
      <c r="R1469" s="13" t="s">
        <v>55</v>
      </c>
      <c r="S1469" s="13" t="s">
        <v>63</v>
      </c>
      <c r="T1469" s="13" t="s">
        <v>42</v>
      </c>
      <c r="U1469" s="13" t="s">
        <v>52</v>
      </c>
      <c r="V1469" s="13" t="s">
        <v>42</v>
      </c>
      <c r="W1469" s="13" t="s">
        <v>46</v>
      </c>
      <c r="X1469" s="13" t="s">
        <v>53</v>
      </c>
      <c r="Y1469" s="13" t="s">
        <v>42</v>
      </c>
      <c r="Z1469" s="13" t="s">
        <v>41</v>
      </c>
      <c r="AA1469" s="13"/>
      <c r="AB1469" s="13">
        <v>0</v>
      </c>
      <c r="AC1469" s="13">
        <v>0</v>
      </c>
      <c r="AD1469" s="13" t="s">
        <v>42</v>
      </c>
      <c r="AE1469" s="13">
        <v>0</v>
      </c>
      <c r="AF1469" s="13" t="s">
        <v>42</v>
      </c>
      <c r="AG1469" s="13" t="s">
        <v>48</v>
      </c>
      <c r="AH1469" s="46">
        <f t="shared" si="46"/>
        <v>1</v>
      </c>
      <c r="AI1469" s="46" t="s">
        <v>54</v>
      </c>
      <c r="AJ1469" s="46" t="str">
        <f t="shared" si="47"/>
        <v>-2</v>
      </c>
      <c r="AK1469" s="13" t="s">
        <v>42</v>
      </c>
      <c r="AL1469" s="13" t="s">
        <v>41</v>
      </c>
      <c r="AN1469" s="13">
        <v>101.31965006729475</v>
      </c>
      <c r="AO1469" s="13">
        <v>117.34261838440112</v>
      </c>
      <c r="AP1469" s="13">
        <v>125.13020833333333</v>
      </c>
      <c r="AQ1469" s="13">
        <v>148.05555555555554</v>
      </c>
      <c r="AR1469" s="36">
        <v>92.207510000000013</v>
      </c>
      <c r="AS1469" s="36">
        <v>13.327421332583496</v>
      </c>
      <c r="AT1469" s="36">
        <v>82.783600000000007</v>
      </c>
      <c r="AU1469" s="36">
        <v>101.63142000000002</v>
      </c>
      <c r="AV1469" s="36">
        <v>63.16567000000002</v>
      </c>
      <c r="AW1469" s="36">
        <v>0</v>
      </c>
      <c r="AX1469" s="36">
        <v>63.16567000000002</v>
      </c>
      <c r="AY1469" s="36">
        <v>63.16567000000002</v>
      </c>
      <c r="AZ1469" s="36">
        <v>73711.600000000006</v>
      </c>
      <c r="BA1469" s="36" t="s">
        <v>50</v>
      </c>
      <c r="BB1469" s="36">
        <v>71644.899999999994</v>
      </c>
      <c r="BC1469" s="36">
        <v>74400.5</v>
      </c>
      <c r="BD1469" s="36">
        <v>63.935780000000008</v>
      </c>
      <c r="BE1469" s="36">
        <v>26.654842665166854</v>
      </c>
      <c r="BF1469" s="36">
        <v>45.08796000000001</v>
      </c>
      <c r="BG1469" s="36">
        <v>82.783600000000007</v>
      </c>
      <c r="BH1469" s="36">
        <v>31.849945000000012</v>
      </c>
      <c r="BI1469" s="36">
        <v>44.287123010546203</v>
      </c>
      <c r="BJ1469" s="36">
        <v>0.5342200000000048</v>
      </c>
      <c r="BK1469" s="36">
        <v>63.16567000000002</v>
      </c>
      <c r="BL1469" s="36">
        <v>69348.583333333328</v>
      </c>
      <c r="BM1469" s="36">
        <v>4414.6575687890727</v>
      </c>
      <c r="BN1469" s="36">
        <v>60622.6</v>
      </c>
      <c r="BO1469" s="36">
        <v>71644.899999999994</v>
      </c>
      <c r="BP1469" s="36">
        <v>45.207250000000009</v>
      </c>
      <c r="BQ1469" s="36">
        <v>53.140983794478245</v>
      </c>
      <c r="BR1469" s="36">
        <v>7.6309000000000111</v>
      </c>
      <c r="BS1469" s="36">
        <v>82.783600000000007</v>
      </c>
      <c r="BT1469" s="36">
        <v>23.99616000000001</v>
      </c>
      <c r="BU1469" s="36">
        <v>55.394052273508585</v>
      </c>
      <c r="BV1469" s="36">
        <v>-15.173349999999999</v>
      </c>
      <c r="BW1469" s="36">
        <v>63.16567000000002</v>
      </c>
      <c r="BX1469" s="36">
        <v>54250.350000000006</v>
      </c>
      <c r="BY1469" s="36">
        <v>12844.974632387039</v>
      </c>
      <c r="BZ1469" s="36">
        <v>38578</v>
      </c>
      <c r="CA1469" s="36">
        <v>71644.899999999994</v>
      </c>
      <c r="CB1469" s="36"/>
      <c r="CC1469" s="40">
        <v>27.776</v>
      </c>
      <c r="CD1469" s="40">
        <v>56.247812499999995</v>
      </c>
      <c r="CE1469" s="40">
        <v>27.575875</v>
      </c>
    </row>
    <row r="1470" spans="1:83">
      <c r="A1470" s="13" t="s">
        <v>601</v>
      </c>
      <c r="B1470" s="13">
        <v>6</v>
      </c>
      <c r="C1470" s="13">
        <v>10</v>
      </c>
      <c r="D1470" s="13" t="s">
        <v>90</v>
      </c>
      <c r="E1470" s="35" t="s">
        <v>565</v>
      </c>
      <c r="F1470" s="13"/>
      <c r="G1470" s="36"/>
      <c r="H1470" s="13"/>
      <c r="I1470" s="37">
        <v>21</v>
      </c>
      <c r="J1470" s="37" t="s">
        <v>70</v>
      </c>
      <c r="K1470" s="38">
        <v>43598</v>
      </c>
      <c r="L1470" s="39">
        <v>0.6333333333333333</v>
      </c>
      <c r="M1470" s="37" t="s">
        <v>39</v>
      </c>
      <c r="N1470" s="37" t="s">
        <v>190</v>
      </c>
      <c r="O1470" s="37" t="s">
        <v>100</v>
      </c>
      <c r="P1470" s="37" t="s">
        <v>190</v>
      </c>
      <c r="Q1470" s="37">
        <v>2</v>
      </c>
      <c r="R1470" s="13" t="s">
        <v>55</v>
      </c>
      <c r="S1470" s="13" t="s">
        <v>63</v>
      </c>
      <c r="T1470" s="13" t="s">
        <v>42</v>
      </c>
      <c r="U1470" s="13" t="s">
        <v>52</v>
      </c>
      <c r="V1470" s="13" t="s">
        <v>42</v>
      </c>
      <c r="W1470" s="13" t="s">
        <v>81</v>
      </c>
      <c r="X1470" s="13" t="s">
        <v>53</v>
      </c>
      <c r="Y1470" s="13" t="s">
        <v>42</v>
      </c>
      <c r="Z1470" s="13" t="s">
        <v>41</v>
      </c>
      <c r="AA1470" s="13"/>
      <c r="AB1470" s="13">
        <v>0</v>
      </c>
      <c r="AC1470" s="13">
        <v>0</v>
      </c>
      <c r="AD1470" s="13" t="s">
        <v>42</v>
      </c>
      <c r="AE1470" s="13">
        <v>0</v>
      </c>
      <c r="AF1470" s="13" t="s">
        <v>42</v>
      </c>
      <c r="AG1470" s="13" t="s">
        <v>82</v>
      </c>
      <c r="AH1470" s="46">
        <f t="shared" si="46"/>
        <v>2</v>
      </c>
      <c r="AI1470" s="46" t="s">
        <v>54</v>
      </c>
      <c r="AJ1470" s="46" t="str">
        <f t="shared" si="47"/>
        <v>-2</v>
      </c>
      <c r="AK1470" s="13" t="s">
        <v>42</v>
      </c>
      <c r="AL1470" s="13" t="s">
        <v>41</v>
      </c>
      <c r="AN1470" s="13">
        <v>101.31965006729475</v>
      </c>
      <c r="AO1470" s="13">
        <v>117.34261838440112</v>
      </c>
      <c r="AP1470" s="13">
        <v>125.13020833333333</v>
      </c>
      <c r="AQ1470" s="13">
        <v>148.05555555555554</v>
      </c>
      <c r="AR1470" s="36">
        <v>101.63142000000002</v>
      </c>
      <c r="AS1470" s="36">
        <v>0</v>
      </c>
      <c r="AT1470" s="36">
        <v>101.63142000000002</v>
      </c>
      <c r="AU1470" s="36">
        <v>101.63142000000002</v>
      </c>
      <c r="AV1470" s="36">
        <v>63.165669999999999</v>
      </c>
      <c r="AW1470" s="36">
        <v>44.427717051849527</v>
      </c>
      <c r="AX1470" s="36">
        <v>31.750529999999998</v>
      </c>
      <c r="AY1470" s="36">
        <v>94.58081</v>
      </c>
      <c r="AZ1470" s="36">
        <v>74400.5</v>
      </c>
      <c r="BA1470" s="36" t="s">
        <v>50</v>
      </c>
      <c r="BB1470" s="36">
        <v>74400.5</v>
      </c>
      <c r="BC1470" s="36">
        <v>74400.5</v>
      </c>
      <c r="BD1470" s="36">
        <v>101.63142000000002</v>
      </c>
      <c r="BE1470" s="36">
        <v>0</v>
      </c>
      <c r="BF1470" s="36">
        <v>101.63142000000002</v>
      </c>
      <c r="BG1470" s="36">
        <v>101.63142000000002</v>
      </c>
      <c r="BH1470" s="36">
        <v>86.727024999999998</v>
      </c>
      <c r="BI1470" s="36">
        <v>11.106929262962382</v>
      </c>
      <c r="BJ1470" s="36">
        <v>78.873239999999996</v>
      </c>
      <c r="BK1470" s="36">
        <v>94.58081</v>
      </c>
      <c r="BL1470" s="36">
        <v>75319.03333333334</v>
      </c>
      <c r="BM1470" s="36">
        <v>1422.9857211745573</v>
      </c>
      <c r="BN1470" s="36">
        <v>74400.5</v>
      </c>
      <c r="BO1470" s="36">
        <v>77156.100000000006</v>
      </c>
      <c r="BP1470" s="36">
        <v>92.207510000000013</v>
      </c>
      <c r="BQ1470" s="36">
        <v>13.327421332583496</v>
      </c>
      <c r="BR1470" s="36">
        <v>82.783600000000007</v>
      </c>
      <c r="BS1470" s="36">
        <v>101.63142000000002</v>
      </c>
      <c r="BT1470" s="36">
        <v>78.87324000000001</v>
      </c>
      <c r="BU1470" s="36">
        <v>22.213858525924749</v>
      </c>
      <c r="BV1470" s="36">
        <v>63.16567000000002</v>
      </c>
      <c r="BW1470" s="36">
        <v>94.58081</v>
      </c>
      <c r="BX1470" s="36">
        <v>75261.625</v>
      </c>
      <c r="BY1470" s="36">
        <v>1659.0909010660057</v>
      </c>
      <c r="BZ1470" s="36">
        <v>71644.899999999994</v>
      </c>
      <c r="CA1470" s="36">
        <v>77156.100000000006</v>
      </c>
      <c r="CB1470" s="36"/>
      <c r="CC1470" s="40">
        <v>27.893312500000004</v>
      </c>
      <c r="CD1470" s="40">
        <v>57.378562500000001</v>
      </c>
      <c r="CE1470" s="40">
        <v>27.805250000000001</v>
      </c>
    </row>
    <row r="1471" spans="1:83">
      <c r="A1471" s="13" t="s">
        <v>601</v>
      </c>
      <c r="B1471" s="13">
        <v>6</v>
      </c>
      <c r="C1471" s="13">
        <v>10</v>
      </c>
      <c r="D1471" s="13" t="s">
        <v>90</v>
      </c>
      <c r="E1471" s="35" t="s">
        <v>565</v>
      </c>
      <c r="F1471" s="13"/>
      <c r="G1471" s="36"/>
      <c r="H1471" s="13"/>
      <c r="I1471" s="37">
        <v>21</v>
      </c>
      <c r="J1471" s="37" t="s">
        <v>70</v>
      </c>
      <c r="K1471" s="38">
        <v>43598</v>
      </c>
      <c r="L1471" s="39">
        <v>0.64374999999999993</v>
      </c>
      <c r="M1471" s="37" t="s">
        <v>39</v>
      </c>
      <c r="N1471" s="37" t="s">
        <v>190</v>
      </c>
      <c r="O1471" s="37" t="s">
        <v>100</v>
      </c>
      <c r="P1471" s="37" t="s">
        <v>190</v>
      </c>
      <c r="Q1471" s="37">
        <v>3</v>
      </c>
      <c r="R1471" s="13" t="s">
        <v>55</v>
      </c>
      <c r="S1471" s="13" t="s">
        <v>63</v>
      </c>
      <c r="T1471" s="13" t="s">
        <v>42</v>
      </c>
      <c r="U1471" s="13" t="s">
        <v>52</v>
      </c>
      <c r="V1471" s="13" t="s">
        <v>42</v>
      </c>
      <c r="W1471" s="13" t="s">
        <v>46</v>
      </c>
      <c r="X1471" s="13" t="s">
        <v>47</v>
      </c>
      <c r="Y1471" s="13" t="s">
        <v>42</v>
      </c>
      <c r="Z1471" s="13" t="s">
        <v>41</v>
      </c>
      <c r="AA1471" s="13"/>
      <c r="AB1471" s="13">
        <v>0</v>
      </c>
      <c r="AC1471" s="13">
        <v>0</v>
      </c>
      <c r="AD1471" s="13" t="s">
        <v>42</v>
      </c>
      <c r="AE1471" s="13">
        <v>0</v>
      </c>
      <c r="AF1471" s="13" t="s">
        <v>42</v>
      </c>
      <c r="AG1471" s="13" t="s">
        <v>48</v>
      </c>
      <c r="AH1471" s="46">
        <f t="shared" si="46"/>
        <v>1</v>
      </c>
      <c r="AI1471" s="46" t="s">
        <v>49</v>
      </c>
      <c r="AJ1471" s="46" t="str">
        <f t="shared" si="47"/>
        <v>-1</v>
      </c>
      <c r="AK1471" s="13" t="s">
        <v>42</v>
      </c>
      <c r="AL1471" s="13" t="s">
        <v>41</v>
      </c>
      <c r="AN1471" s="13">
        <v>101.31965006729475</v>
      </c>
      <c r="AO1471" s="13">
        <v>117.34261838440112</v>
      </c>
      <c r="AP1471" s="13">
        <v>125.13020833333333</v>
      </c>
      <c r="AQ1471" s="13">
        <v>148.05555555555554</v>
      </c>
      <c r="AR1471" s="36">
        <v>54.511870000000016</v>
      </c>
      <c r="AS1471" s="36">
        <v>13.327421332583461</v>
      </c>
      <c r="AT1471" s="36">
        <v>45.08796000000001</v>
      </c>
      <c r="AU1471" s="36">
        <v>63.935780000000022</v>
      </c>
      <c r="AV1471" s="36">
        <v>23.896745000000003</v>
      </c>
      <c r="AW1471" s="36">
        <v>11.106929262962375</v>
      </c>
      <c r="AX1471" s="36">
        <v>16.042960000000008</v>
      </c>
      <c r="AY1471" s="36">
        <v>31.750529999999998</v>
      </c>
      <c r="AZ1471" s="36">
        <v>55111.45</v>
      </c>
      <c r="BA1471" s="36" t="s">
        <v>50</v>
      </c>
      <c r="BB1471" s="36">
        <v>49600.3</v>
      </c>
      <c r="BC1471" s="36">
        <v>57867</v>
      </c>
      <c r="BD1471" s="36">
        <v>73.359690000000015</v>
      </c>
      <c r="BE1471" s="36">
        <v>13.327421332583427</v>
      </c>
      <c r="BF1471" s="36">
        <v>63.935780000000022</v>
      </c>
      <c r="BG1471" s="36">
        <v>82.783600000000007</v>
      </c>
      <c r="BH1471" s="36">
        <v>39.604314999999993</v>
      </c>
      <c r="BI1471" s="36">
        <v>11.106929262962375</v>
      </c>
      <c r="BJ1471" s="36">
        <v>31.750529999999998</v>
      </c>
      <c r="BK1471" s="36">
        <v>47.458099999999988</v>
      </c>
      <c r="BL1471" s="36">
        <v>56489.25</v>
      </c>
      <c r="BM1471" s="36">
        <v>2890.04998901403</v>
      </c>
      <c r="BN1471" s="36">
        <v>52355.9</v>
      </c>
      <c r="BO1471" s="36">
        <v>60622.6</v>
      </c>
      <c r="BP1471" s="36">
        <v>82.783600000000021</v>
      </c>
      <c r="BQ1471" s="36">
        <v>26.654842665166854</v>
      </c>
      <c r="BR1471" s="36">
        <v>63.935780000000022</v>
      </c>
      <c r="BS1471" s="36">
        <v>101.63142000000002</v>
      </c>
      <c r="BT1471" s="36">
        <v>63.165669999999999</v>
      </c>
      <c r="BU1471" s="36">
        <v>44.427717051849527</v>
      </c>
      <c r="BV1471" s="36">
        <v>31.750529999999998</v>
      </c>
      <c r="BW1471" s="36">
        <v>94.58081</v>
      </c>
      <c r="BX1471" s="36">
        <v>67167.106250000012</v>
      </c>
      <c r="BY1471" s="36">
        <v>8822.1467477757578</v>
      </c>
      <c r="BZ1471" s="36">
        <v>52355.9</v>
      </c>
      <c r="CA1471" s="36">
        <v>74400.5</v>
      </c>
      <c r="CB1471" s="36"/>
      <c r="CC1471" s="40">
        <v>28.192874999999997</v>
      </c>
      <c r="CD1471" s="40">
        <v>56.757125000000002</v>
      </c>
      <c r="CE1471" s="40">
        <v>28.157499999999999</v>
      </c>
    </row>
    <row r="1472" spans="1:83">
      <c r="A1472" s="13" t="s">
        <v>601</v>
      </c>
      <c r="B1472" s="13">
        <v>6</v>
      </c>
      <c r="C1472" s="13">
        <v>10</v>
      </c>
      <c r="D1472" s="13" t="s">
        <v>90</v>
      </c>
      <c r="E1472" s="35" t="s">
        <v>565</v>
      </c>
      <c r="F1472" s="13"/>
      <c r="G1472" s="36"/>
      <c r="H1472" s="13"/>
      <c r="I1472" s="37">
        <v>21</v>
      </c>
      <c r="J1472" s="37" t="s">
        <v>70</v>
      </c>
      <c r="K1472" s="38">
        <v>43598</v>
      </c>
      <c r="L1472" s="39">
        <v>0.65416666666666667</v>
      </c>
      <c r="M1472" s="37" t="s">
        <v>39</v>
      </c>
      <c r="N1472" s="37" t="s">
        <v>190</v>
      </c>
      <c r="O1472" s="37" t="s">
        <v>100</v>
      </c>
      <c r="P1472" s="37" t="s">
        <v>190</v>
      </c>
      <c r="Q1472" s="37">
        <v>4</v>
      </c>
      <c r="R1472" s="13" t="s">
        <v>43</v>
      </c>
      <c r="S1472" s="13" t="s">
        <v>44</v>
      </c>
      <c r="T1472" s="13" t="s">
        <v>41</v>
      </c>
      <c r="U1472" s="13" t="s">
        <v>52</v>
      </c>
      <c r="V1472" s="13" t="s">
        <v>42</v>
      </c>
      <c r="W1472" s="13" t="s">
        <v>46</v>
      </c>
      <c r="X1472" s="13" t="s">
        <v>47</v>
      </c>
      <c r="Y1472" s="13" t="s">
        <v>42</v>
      </c>
      <c r="Z1472" s="13" t="s">
        <v>41</v>
      </c>
      <c r="AA1472" s="13"/>
      <c r="AB1472" s="13">
        <v>-1</v>
      </c>
      <c r="AC1472" s="13">
        <v>1</v>
      </c>
      <c r="AD1472" s="13" t="s">
        <v>41</v>
      </c>
      <c r="AE1472" s="13">
        <v>0</v>
      </c>
      <c r="AF1472" s="13" t="s">
        <v>42</v>
      </c>
      <c r="AG1472" s="13" t="s">
        <v>48</v>
      </c>
      <c r="AH1472" s="46">
        <f t="shared" si="46"/>
        <v>1</v>
      </c>
      <c r="AI1472" s="46" t="s">
        <v>49</v>
      </c>
      <c r="AJ1472" s="46" t="str">
        <f t="shared" si="47"/>
        <v>-1</v>
      </c>
      <c r="AK1472" s="13" t="s">
        <v>42</v>
      </c>
      <c r="AL1472" s="13" t="s">
        <v>41</v>
      </c>
      <c r="AN1472" s="13">
        <v>101.31965006729475</v>
      </c>
      <c r="AO1472" s="13">
        <v>117.34261838440112</v>
      </c>
      <c r="AP1472" s="13">
        <v>125.13020833333333</v>
      </c>
      <c r="AQ1472" s="13">
        <v>148.05555555555554</v>
      </c>
      <c r="AR1472" s="36">
        <v>17.05481000000001</v>
      </c>
      <c r="AS1472" s="36">
        <v>13.327421332583436</v>
      </c>
      <c r="AT1472" s="36">
        <v>7.6309000000000111</v>
      </c>
      <c r="AU1472" s="36">
        <v>26.47872000000001</v>
      </c>
      <c r="AV1472" s="36">
        <v>-7.3195649999999972</v>
      </c>
      <c r="AW1472" s="36">
        <v>11.106929262962382</v>
      </c>
      <c r="AX1472" s="36">
        <v>-15.173349999999999</v>
      </c>
      <c r="AY1472" s="36">
        <v>0.5342200000000048</v>
      </c>
      <c r="AZ1472" s="36">
        <v>32722.450000000004</v>
      </c>
      <c r="BA1472" s="36" t="s">
        <v>50</v>
      </c>
      <c r="BB1472" s="36">
        <v>31689.1</v>
      </c>
      <c r="BC1472" s="36">
        <v>35822.5</v>
      </c>
      <c r="BD1472" s="36">
        <v>26.47872000000001</v>
      </c>
      <c r="BE1472" s="36">
        <v>0</v>
      </c>
      <c r="BF1472" s="36">
        <v>26.47872000000001</v>
      </c>
      <c r="BG1472" s="36">
        <v>26.47872000000001</v>
      </c>
      <c r="BH1472" s="36">
        <v>0.5342200000000048</v>
      </c>
      <c r="BI1472" s="36">
        <v>0</v>
      </c>
      <c r="BJ1472" s="36">
        <v>0.5342200000000048</v>
      </c>
      <c r="BK1472" s="36">
        <v>0.5342200000000048</v>
      </c>
      <c r="BL1472" s="36">
        <v>47533.666666666664</v>
      </c>
      <c r="BM1472" s="36">
        <v>11286.092059817125</v>
      </c>
      <c r="BN1472" s="36">
        <v>35822.5</v>
      </c>
      <c r="BO1472" s="36">
        <v>66133.8</v>
      </c>
      <c r="BP1472" s="36">
        <v>45.207250000000016</v>
      </c>
      <c r="BQ1472" s="36">
        <v>26.486141129311388</v>
      </c>
      <c r="BR1472" s="36">
        <v>26.47872000000001</v>
      </c>
      <c r="BS1472" s="36">
        <v>63.935780000000022</v>
      </c>
      <c r="BT1472" s="36">
        <v>16.142375000000001</v>
      </c>
      <c r="BU1472" s="36">
        <v>22.073264484621429</v>
      </c>
      <c r="BV1472" s="36">
        <v>0.5342200000000048</v>
      </c>
      <c r="BW1472" s="36">
        <v>31.750529999999998</v>
      </c>
      <c r="BX1472" s="36">
        <v>51408.67500000001</v>
      </c>
      <c r="BY1472" s="36">
        <v>9149.1426832972757</v>
      </c>
      <c r="BZ1472" s="36">
        <v>35822.5</v>
      </c>
      <c r="CA1472" s="36">
        <v>66133.8</v>
      </c>
      <c r="CB1472" s="36"/>
      <c r="CC1472" s="40">
        <v>28.185062500000001</v>
      </c>
      <c r="CD1472" s="40">
        <v>55.429375</v>
      </c>
      <c r="CE1472" s="40">
        <v>28.050562499999998</v>
      </c>
    </row>
    <row r="1473" spans="1:83">
      <c r="A1473" s="13" t="s">
        <v>601</v>
      </c>
      <c r="B1473" s="13">
        <v>6</v>
      </c>
      <c r="C1473" s="13">
        <v>10</v>
      </c>
      <c r="D1473" s="13" t="s">
        <v>90</v>
      </c>
      <c r="E1473" s="35" t="s">
        <v>565</v>
      </c>
      <c r="F1473" s="13"/>
      <c r="G1473" s="36"/>
      <c r="H1473" s="13"/>
      <c r="I1473" s="37">
        <v>21</v>
      </c>
      <c r="J1473" s="37" t="s">
        <v>70</v>
      </c>
      <c r="K1473" s="38">
        <v>43598</v>
      </c>
      <c r="L1473" s="39">
        <v>0.6645833333333333</v>
      </c>
      <c r="M1473" s="37" t="s">
        <v>39</v>
      </c>
      <c r="N1473" s="37" t="s">
        <v>190</v>
      </c>
      <c r="O1473" s="37" t="s">
        <v>100</v>
      </c>
      <c r="P1473" s="37" t="s">
        <v>190</v>
      </c>
      <c r="Q1473" s="37">
        <v>5</v>
      </c>
      <c r="R1473" s="13" t="s">
        <v>43</v>
      </c>
      <c r="S1473" s="13" t="s">
        <v>44</v>
      </c>
      <c r="T1473" s="13" t="s">
        <v>42</v>
      </c>
      <c r="U1473" s="13" t="s">
        <v>52</v>
      </c>
      <c r="V1473" s="13" t="s">
        <v>42</v>
      </c>
      <c r="W1473" s="13" t="s">
        <v>66</v>
      </c>
      <c r="X1473" s="13" t="s">
        <v>47</v>
      </c>
      <c r="Y1473" s="13" t="s">
        <v>41</v>
      </c>
      <c r="Z1473" s="13" t="s">
        <v>41</v>
      </c>
      <c r="AA1473" s="13"/>
      <c r="AB1473" s="13">
        <v>-1</v>
      </c>
      <c r="AC1473" s="13">
        <v>1</v>
      </c>
      <c r="AD1473" s="13" t="s">
        <v>42</v>
      </c>
      <c r="AE1473" s="13">
        <v>0</v>
      </c>
      <c r="AF1473" s="13" t="s">
        <v>42</v>
      </c>
      <c r="AG1473" s="13">
        <v>0</v>
      </c>
      <c r="AH1473" s="46" t="str">
        <f t="shared" si="46"/>
        <v>0</v>
      </c>
      <c r="AI1473" s="46" t="s">
        <v>49</v>
      </c>
      <c r="AJ1473" s="46" t="str">
        <f t="shared" si="47"/>
        <v>-1</v>
      </c>
      <c r="AK1473" s="13" t="s">
        <v>41</v>
      </c>
      <c r="AL1473" s="13" t="s">
        <v>41</v>
      </c>
      <c r="AN1473" s="13">
        <v>101.31965006729475</v>
      </c>
      <c r="AO1473" s="13">
        <v>117.34261838440112</v>
      </c>
      <c r="AP1473" s="13">
        <v>125.13020833333333</v>
      </c>
      <c r="AQ1473" s="13">
        <v>148.05555555555554</v>
      </c>
      <c r="AR1473" s="36">
        <v>7.6309000000000111</v>
      </c>
      <c r="AS1473" s="36">
        <v>0</v>
      </c>
      <c r="AT1473" s="36">
        <v>7.6309000000000111</v>
      </c>
      <c r="AU1473" s="36">
        <v>7.6309000000000111</v>
      </c>
      <c r="AV1473" s="36">
        <v>-23.027134999999998</v>
      </c>
      <c r="AW1473" s="36">
        <v>11.106929262962383</v>
      </c>
      <c r="AX1473" s="36">
        <v>-30.880919999999996</v>
      </c>
      <c r="AY1473" s="36">
        <v>-15.173349999999999</v>
      </c>
      <c r="AZ1473" s="36">
        <v>22733.5</v>
      </c>
      <c r="BA1473" s="36" t="s">
        <v>50</v>
      </c>
      <c r="BB1473" s="36">
        <v>22044.6</v>
      </c>
      <c r="BC1473" s="36">
        <v>23422.400000000001</v>
      </c>
      <c r="BD1473" s="36">
        <v>7.6309000000000111</v>
      </c>
      <c r="BE1473" s="36">
        <v>0</v>
      </c>
      <c r="BF1473" s="36">
        <v>7.6309000000000111</v>
      </c>
      <c r="BG1473" s="36">
        <v>7.6309000000000111</v>
      </c>
      <c r="BH1473" s="36">
        <v>-30.880919999999996</v>
      </c>
      <c r="BI1473" s="36">
        <v>0</v>
      </c>
      <c r="BJ1473" s="36">
        <v>-30.880919999999996</v>
      </c>
      <c r="BK1473" s="36">
        <v>-30.880919999999996</v>
      </c>
      <c r="BL1473" s="36">
        <v>21700.149999999998</v>
      </c>
      <c r="BM1473" s="36">
        <v>377.32606986530772</v>
      </c>
      <c r="BN1473" s="36">
        <v>21355.7</v>
      </c>
      <c r="BO1473" s="36">
        <v>22044.6</v>
      </c>
      <c r="BP1473" s="36">
        <v>17.05481000000001</v>
      </c>
      <c r="BQ1473" s="36">
        <v>13.327421332583436</v>
      </c>
      <c r="BR1473" s="36">
        <v>7.6309000000000111</v>
      </c>
      <c r="BS1473" s="36">
        <v>26.47872000000001</v>
      </c>
      <c r="BT1473" s="36">
        <v>-15.173349999999996</v>
      </c>
      <c r="BU1473" s="36">
        <v>22.213858525924756</v>
      </c>
      <c r="BV1473" s="36">
        <v>-30.880919999999996</v>
      </c>
      <c r="BW1473" s="36">
        <v>0.5342200000000048</v>
      </c>
      <c r="BX1473" s="36">
        <v>26134.912500000002</v>
      </c>
      <c r="BY1473" s="36">
        <v>4808.9103697025967</v>
      </c>
      <c r="BZ1473" s="36">
        <v>21355.7</v>
      </c>
      <c r="CA1473" s="36">
        <v>35822.5</v>
      </c>
      <c r="CB1473" s="36"/>
      <c r="CC1473" s="40">
        <v>27.8128125</v>
      </c>
      <c r="CD1473" s="40">
        <v>54.326062499999992</v>
      </c>
      <c r="CE1473" s="40">
        <v>27.545375</v>
      </c>
    </row>
    <row r="1474" spans="1:83">
      <c r="A1474" s="13" t="s">
        <v>601</v>
      </c>
      <c r="B1474" s="13">
        <v>6</v>
      </c>
      <c r="C1474" s="13">
        <v>11</v>
      </c>
      <c r="D1474" s="13" t="s">
        <v>123</v>
      </c>
      <c r="E1474" s="35" t="s">
        <v>566</v>
      </c>
      <c r="F1474" s="13"/>
      <c r="G1474" s="36"/>
      <c r="H1474" s="13"/>
      <c r="I1474" s="37">
        <v>19</v>
      </c>
      <c r="J1474" s="37" t="s">
        <v>38</v>
      </c>
      <c r="K1474" s="38">
        <v>43598</v>
      </c>
      <c r="L1474" s="39">
        <v>0.62291666666666667</v>
      </c>
      <c r="M1474" s="37" t="s">
        <v>39</v>
      </c>
      <c r="N1474" s="37" t="s">
        <v>188</v>
      </c>
      <c r="O1474" s="37" t="s">
        <v>188</v>
      </c>
      <c r="P1474" s="37" t="s">
        <v>188</v>
      </c>
      <c r="Q1474" s="37">
        <v>1</v>
      </c>
      <c r="R1474" s="13" t="s">
        <v>43</v>
      </c>
      <c r="S1474" s="13" t="s">
        <v>44</v>
      </c>
      <c r="T1474" s="13" t="s">
        <v>42</v>
      </c>
      <c r="U1474" s="13" t="s">
        <v>45</v>
      </c>
      <c r="V1474" s="13" t="s">
        <v>42</v>
      </c>
      <c r="W1474" s="13" t="s">
        <v>46</v>
      </c>
      <c r="X1474" s="13" t="s">
        <v>53</v>
      </c>
      <c r="Y1474" s="13" t="s">
        <v>42</v>
      </c>
      <c r="Z1474" s="13" t="s">
        <v>41</v>
      </c>
      <c r="AA1474" s="13"/>
      <c r="AB1474" s="13">
        <v>-1</v>
      </c>
      <c r="AC1474" s="13">
        <v>1</v>
      </c>
      <c r="AD1474" s="13" t="s">
        <v>42</v>
      </c>
      <c r="AE1474" s="13">
        <v>1</v>
      </c>
      <c r="AF1474" s="13" t="s">
        <v>42</v>
      </c>
      <c r="AG1474" s="13" t="s">
        <v>48</v>
      </c>
      <c r="AH1474" s="46">
        <f t="shared" si="46"/>
        <v>1</v>
      </c>
      <c r="AI1474" s="46" t="s">
        <v>54</v>
      </c>
      <c r="AJ1474" s="46" t="str">
        <f t="shared" si="47"/>
        <v>-2</v>
      </c>
      <c r="AK1474" s="13" t="s">
        <v>42</v>
      </c>
      <c r="AL1474" s="13" t="s">
        <v>41</v>
      </c>
      <c r="AN1474" s="13">
        <v>101.31965006729475</v>
      </c>
      <c r="AO1474" s="13">
        <v>117.34261838440112</v>
      </c>
      <c r="AP1474" s="13">
        <v>125.13020833333333</v>
      </c>
      <c r="AQ1474" s="13">
        <v>148.05555555555554</v>
      </c>
      <c r="AR1474" s="36">
        <v>153.57920000000001</v>
      </c>
      <c r="AS1474" s="36">
        <v>0</v>
      </c>
      <c r="AT1474" s="36">
        <v>153.57920000000001</v>
      </c>
      <c r="AU1474" s="36">
        <v>153.57920000000001</v>
      </c>
      <c r="AV1474" s="36">
        <v>182.81571</v>
      </c>
      <c r="AW1474" s="36">
        <v>10.815212360383883</v>
      </c>
      <c r="AX1474" s="36">
        <v>175.16819999999998</v>
      </c>
      <c r="AY1474" s="36">
        <v>190.46322000000001</v>
      </c>
      <c r="AZ1474" s="36">
        <v>73711.600000000006</v>
      </c>
      <c r="BA1474" s="36" t="s">
        <v>50</v>
      </c>
      <c r="BB1474" s="36">
        <v>71644.899999999994</v>
      </c>
      <c r="BC1474" s="36">
        <v>74400.5</v>
      </c>
      <c r="BD1474" s="36">
        <v>153.57920000000001</v>
      </c>
      <c r="BE1474" s="36">
        <v>0</v>
      </c>
      <c r="BF1474" s="36">
        <v>153.57920000000001</v>
      </c>
      <c r="BG1474" s="36">
        <v>153.57920000000001</v>
      </c>
      <c r="BH1474" s="36">
        <v>82.417629999999988</v>
      </c>
      <c r="BI1474" s="36">
        <v>131.16911401183509</v>
      </c>
      <c r="BJ1474" s="36">
        <v>-10.332940000000008</v>
      </c>
      <c r="BK1474" s="36">
        <v>175.16819999999998</v>
      </c>
      <c r="BL1474" s="36">
        <v>69348.583333333328</v>
      </c>
      <c r="BM1474" s="36">
        <v>4414.6575687890727</v>
      </c>
      <c r="BN1474" s="36">
        <v>60622.6</v>
      </c>
      <c r="BO1474" s="36">
        <v>71644.899999999994</v>
      </c>
      <c r="BP1474" s="36">
        <v>139.04885000000002</v>
      </c>
      <c r="BQ1474" s="36">
        <v>20.549018036027796</v>
      </c>
      <c r="BR1474" s="36">
        <v>124.51849999999999</v>
      </c>
      <c r="BS1474" s="36">
        <v>153.57920000000001</v>
      </c>
      <c r="BT1474" s="36">
        <v>74.672074999999992</v>
      </c>
      <c r="BU1474" s="36">
        <v>142.12298294094185</v>
      </c>
      <c r="BV1474" s="36">
        <v>-25.82405</v>
      </c>
      <c r="BW1474" s="36">
        <v>175.16819999999998</v>
      </c>
      <c r="BX1474" s="36">
        <v>54250.350000000006</v>
      </c>
      <c r="BY1474" s="36">
        <v>12844.974632387039</v>
      </c>
      <c r="BZ1474" s="36">
        <v>38578</v>
      </c>
      <c r="CA1474" s="36">
        <v>71644.899999999994</v>
      </c>
      <c r="CB1474" s="36"/>
      <c r="CC1474" s="40">
        <v>27.776</v>
      </c>
      <c r="CD1474" s="40">
        <v>56.247812499999995</v>
      </c>
      <c r="CE1474" s="40">
        <v>27.575875</v>
      </c>
    </row>
    <row r="1475" spans="1:83">
      <c r="A1475" s="13" t="s">
        <v>601</v>
      </c>
      <c r="B1475" s="13">
        <v>6</v>
      </c>
      <c r="C1475" s="13">
        <v>11</v>
      </c>
      <c r="D1475" s="13" t="s">
        <v>123</v>
      </c>
      <c r="E1475" s="35" t="s">
        <v>566</v>
      </c>
      <c r="F1475" s="13"/>
      <c r="G1475" s="36"/>
      <c r="H1475" s="13"/>
      <c r="I1475" s="37">
        <v>19</v>
      </c>
      <c r="J1475" s="37" t="s">
        <v>38</v>
      </c>
      <c r="K1475" s="38">
        <v>43598</v>
      </c>
      <c r="L1475" s="39">
        <v>0.6333333333333333</v>
      </c>
      <c r="M1475" s="37" t="s">
        <v>39</v>
      </c>
      <c r="N1475" s="37" t="s">
        <v>188</v>
      </c>
      <c r="O1475" s="37" t="s">
        <v>188</v>
      </c>
      <c r="P1475" s="37" t="s">
        <v>188</v>
      </c>
      <c r="Q1475" s="37">
        <v>2</v>
      </c>
      <c r="R1475" s="13" t="s">
        <v>43</v>
      </c>
      <c r="S1475" s="13" t="s">
        <v>44</v>
      </c>
      <c r="T1475" s="13" t="s">
        <v>42</v>
      </c>
      <c r="U1475" s="13" t="s">
        <v>52</v>
      </c>
      <c r="V1475" s="13" t="s">
        <v>42</v>
      </c>
      <c r="W1475" s="13" t="s">
        <v>81</v>
      </c>
      <c r="X1475" s="13" t="s">
        <v>88</v>
      </c>
      <c r="Y1475" s="13" t="s">
        <v>42</v>
      </c>
      <c r="Z1475" s="13" t="s">
        <v>41</v>
      </c>
      <c r="AA1475" s="13"/>
      <c r="AB1475" s="13">
        <v>-1</v>
      </c>
      <c r="AC1475" s="13">
        <v>1</v>
      </c>
      <c r="AD1475" s="13" t="s">
        <v>42</v>
      </c>
      <c r="AE1475" s="13">
        <v>0</v>
      </c>
      <c r="AF1475" s="13" t="s">
        <v>42</v>
      </c>
      <c r="AG1475" s="13" t="s">
        <v>82</v>
      </c>
      <c r="AH1475" s="46">
        <f t="shared" si="46"/>
        <v>2</v>
      </c>
      <c r="AI1475" s="46" t="s">
        <v>89</v>
      </c>
      <c r="AJ1475" s="46" t="str">
        <f t="shared" si="47"/>
        <v>-3</v>
      </c>
      <c r="AK1475" s="13" t="s">
        <v>42</v>
      </c>
      <c r="AL1475" s="13" t="s">
        <v>41</v>
      </c>
      <c r="AN1475" s="13">
        <v>101.31965006729475</v>
      </c>
      <c r="AO1475" s="13">
        <v>117.34261838440112</v>
      </c>
      <c r="AP1475" s="13">
        <v>125.13020833333333</v>
      </c>
      <c r="AQ1475" s="13">
        <v>148.05555555555554</v>
      </c>
      <c r="AR1475" s="36">
        <v>168.2021</v>
      </c>
      <c r="AS1475" s="36">
        <v>0</v>
      </c>
      <c r="AT1475" s="36">
        <v>168.2021</v>
      </c>
      <c r="AU1475" s="36">
        <v>168.2021</v>
      </c>
      <c r="AV1475" s="36">
        <v>229.19099499999999</v>
      </c>
      <c r="AW1475" s="36">
        <v>10.953868929106733</v>
      </c>
      <c r="AX1475" s="36">
        <v>221.44543999999999</v>
      </c>
      <c r="AY1475" s="36">
        <v>236.93654999999998</v>
      </c>
      <c r="AZ1475" s="36">
        <v>74400.5</v>
      </c>
      <c r="BA1475" s="36" t="s">
        <v>50</v>
      </c>
      <c r="BB1475" s="36">
        <v>74400.5</v>
      </c>
      <c r="BC1475" s="36">
        <v>74400.5</v>
      </c>
      <c r="BD1475" s="36">
        <v>160.89064999999999</v>
      </c>
      <c r="BE1475" s="36">
        <v>10.339951750612757</v>
      </c>
      <c r="BF1475" s="36">
        <v>153.57920000000001</v>
      </c>
      <c r="BG1475" s="36">
        <v>168.2021</v>
      </c>
      <c r="BH1475" s="36">
        <v>213.69988499999999</v>
      </c>
      <c r="BI1475" s="36">
        <v>10.953868929106733</v>
      </c>
      <c r="BJ1475" s="36">
        <v>205.95433</v>
      </c>
      <c r="BK1475" s="36">
        <v>221.44543999999999</v>
      </c>
      <c r="BL1475" s="36">
        <v>75319.03333333334</v>
      </c>
      <c r="BM1475" s="36">
        <v>1422.9857211745573</v>
      </c>
      <c r="BN1475" s="36">
        <v>74400.5</v>
      </c>
      <c r="BO1475" s="36">
        <v>77156.100000000006</v>
      </c>
      <c r="BP1475" s="36">
        <v>160.89064999999999</v>
      </c>
      <c r="BQ1475" s="36">
        <v>10.339951750612757</v>
      </c>
      <c r="BR1475" s="36">
        <v>153.57920000000001</v>
      </c>
      <c r="BS1475" s="36">
        <v>168.2021</v>
      </c>
      <c r="BT1475" s="36">
        <v>198.30681999999999</v>
      </c>
      <c r="BU1475" s="36">
        <v>32.722950218597468</v>
      </c>
      <c r="BV1475" s="36">
        <v>175.16819999999998</v>
      </c>
      <c r="BW1475" s="36">
        <v>221.44543999999999</v>
      </c>
      <c r="BX1475" s="36">
        <v>75261.625</v>
      </c>
      <c r="BY1475" s="36">
        <v>1659.0909010660057</v>
      </c>
      <c r="BZ1475" s="36">
        <v>71644.899999999994</v>
      </c>
      <c r="CA1475" s="36">
        <v>77156.100000000006</v>
      </c>
      <c r="CB1475" s="36"/>
      <c r="CC1475" s="40">
        <v>27.893312500000004</v>
      </c>
      <c r="CD1475" s="40">
        <v>57.378562500000001</v>
      </c>
      <c r="CE1475" s="40">
        <v>27.805250000000001</v>
      </c>
    </row>
    <row r="1476" spans="1:83">
      <c r="A1476" s="13" t="s">
        <v>601</v>
      </c>
      <c r="B1476" s="13">
        <v>6</v>
      </c>
      <c r="C1476" s="13">
        <v>11</v>
      </c>
      <c r="D1476" s="13" t="s">
        <v>123</v>
      </c>
      <c r="E1476" s="35" t="s">
        <v>566</v>
      </c>
      <c r="F1476" s="13"/>
      <c r="G1476" s="36"/>
      <c r="H1476" s="13"/>
      <c r="I1476" s="37">
        <v>19</v>
      </c>
      <c r="J1476" s="37" t="s">
        <v>38</v>
      </c>
      <c r="K1476" s="38">
        <v>43598</v>
      </c>
      <c r="L1476" s="39">
        <v>0.64374999999999993</v>
      </c>
      <c r="M1476" s="37" t="s">
        <v>39</v>
      </c>
      <c r="N1476" s="37" t="s">
        <v>188</v>
      </c>
      <c r="O1476" s="37" t="s">
        <v>188</v>
      </c>
      <c r="P1476" s="37" t="s">
        <v>188</v>
      </c>
      <c r="Q1476" s="37">
        <v>3</v>
      </c>
      <c r="R1476" s="13" t="s">
        <v>43</v>
      </c>
      <c r="S1476" s="13" t="s">
        <v>44</v>
      </c>
      <c r="T1476" s="13" t="s">
        <v>42</v>
      </c>
      <c r="U1476" s="13" t="s">
        <v>52</v>
      </c>
      <c r="V1476" s="13" t="s">
        <v>42</v>
      </c>
      <c r="W1476" s="13" t="s">
        <v>64</v>
      </c>
      <c r="X1476" s="13" t="s">
        <v>88</v>
      </c>
      <c r="Y1476" s="13" t="s">
        <v>42</v>
      </c>
      <c r="Z1476" s="13" t="s">
        <v>41</v>
      </c>
      <c r="AA1476" s="13"/>
      <c r="AB1476" s="13">
        <v>-1</v>
      </c>
      <c r="AC1476" s="13">
        <v>1</v>
      </c>
      <c r="AD1476" s="13" t="s">
        <v>42</v>
      </c>
      <c r="AE1476" s="13">
        <v>0</v>
      </c>
      <c r="AF1476" s="13" t="s">
        <v>42</v>
      </c>
      <c r="AG1476" s="13" t="s">
        <v>65</v>
      </c>
      <c r="AH1476" s="46">
        <f t="shared" si="46"/>
        <v>3</v>
      </c>
      <c r="AI1476" s="46" t="s">
        <v>89</v>
      </c>
      <c r="AJ1476" s="46" t="str">
        <f t="shared" si="47"/>
        <v>-3</v>
      </c>
      <c r="AK1476" s="13" t="s">
        <v>42</v>
      </c>
      <c r="AL1476" s="13" t="s">
        <v>41</v>
      </c>
      <c r="AN1476" s="13">
        <v>101.31965006729475</v>
      </c>
      <c r="AO1476" s="13">
        <v>117.34261838440112</v>
      </c>
      <c r="AP1476" s="13">
        <v>125.13020833333333</v>
      </c>
      <c r="AQ1476" s="13">
        <v>148.05555555555554</v>
      </c>
      <c r="AR1476" s="36">
        <v>131.82995</v>
      </c>
      <c r="AS1476" s="36">
        <v>10.339951750612776</v>
      </c>
      <c r="AT1476" s="36">
        <v>124.51849999999999</v>
      </c>
      <c r="AU1476" s="36">
        <v>139.1414</v>
      </c>
      <c r="AV1476" s="36">
        <v>4.9620800000000003</v>
      </c>
      <c r="AW1476" s="36">
        <v>0</v>
      </c>
      <c r="AX1476" s="36">
        <v>4.9620800000000003</v>
      </c>
      <c r="AY1476" s="36">
        <v>4.9620800000000003</v>
      </c>
      <c r="AZ1476" s="36">
        <v>55111.45</v>
      </c>
      <c r="BA1476" s="36" t="s">
        <v>50</v>
      </c>
      <c r="BB1476" s="36">
        <v>49600.3</v>
      </c>
      <c r="BC1476" s="36">
        <v>57867</v>
      </c>
      <c r="BD1476" s="36">
        <v>146.3603</v>
      </c>
      <c r="BE1476" s="36">
        <v>10.209066285415142</v>
      </c>
      <c r="BF1476" s="36">
        <v>139.1414</v>
      </c>
      <c r="BG1476" s="36">
        <v>153.57920000000001</v>
      </c>
      <c r="BH1476" s="36">
        <v>12.707635000000003</v>
      </c>
      <c r="BI1476" s="36">
        <v>10.95386892910674</v>
      </c>
      <c r="BJ1476" s="36">
        <v>4.9620800000000003</v>
      </c>
      <c r="BK1476" s="36">
        <v>20.453190000000006</v>
      </c>
      <c r="BL1476" s="36">
        <v>56489.25</v>
      </c>
      <c r="BM1476" s="36">
        <v>2890.04998901403</v>
      </c>
      <c r="BN1476" s="36">
        <v>52355.9</v>
      </c>
      <c r="BO1476" s="36">
        <v>60622.6</v>
      </c>
      <c r="BP1476" s="36">
        <v>153.67175</v>
      </c>
      <c r="BQ1476" s="36">
        <v>20.549018036027899</v>
      </c>
      <c r="BR1476" s="36">
        <v>139.1414</v>
      </c>
      <c r="BS1476" s="36">
        <v>168.2021</v>
      </c>
      <c r="BT1476" s="36">
        <v>113.20375999999999</v>
      </c>
      <c r="BU1476" s="36">
        <v>153.07685187004859</v>
      </c>
      <c r="BV1476" s="36">
        <v>4.9620800000000003</v>
      </c>
      <c r="BW1476" s="36">
        <v>221.44543999999999</v>
      </c>
      <c r="BX1476" s="36">
        <v>67167.106250000012</v>
      </c>
      <c r="BY1476" s="36">
        <v>8822.1467477757578</v>
      </c>
      <c r="BZ1476" s="36">
        <v>52355.9</v>
      </c>
      <c r="CA1476" s="36">
        <v>74400.5</v>
      </c>
      <c r="CB1476" s="36"/>
      <c r="CC1476" s="40">
        <v>28.192874999999997</v>
      </c>
      <c r="CD1476" s="40">
        <v>56.757125000000002</v>
      </c>
      <c r="CE1476" s="40">
        <v>28.157499999999999</v>
      </c>
    </row>
    <row r="1477" spans="1:83">
      <c r="A1477" s="13" t="s">
        <v>601</v>
      </c>
      <c r="B1477" s="13">
        <v>6</v>
      </c>
      <c r="C1477" s="13">
        <v>11</v>
      </c>
      <c r="D1477" s="13" t="s">
        <v>123</v>
      </c>
      <c r="E1477" s="35" t="s">
        <v>566</v>
      </c>
      <c r="F1477" s="13"/>
      <c r="G1477" s="36"/>
      <c r="H1477" s="13"/>
      <c r="I1477" s="37">
        <v>19</v>
      </c>
      <c r="J1477" s="37" t="s">
        <v>38</v>
      </c>
      <c r="K1477" s="38">
        <v>43598</v>
      </c>
      <c r="L1477" s="39">
        <v>0.65416666666666667</v>
      </c>
      <c r="M1477" s="37" t="s">
        <v>39</v>
      </c>
      <c r="N1477" s="37" t="s">
        <v>188</v>
      </c>
      <c r="O1477" s="37" t="s">
        <v>188</v>
      </c>
      <c r="P1477" s="37" t="s">
        <v>188</v>
      </c>
      <c r="Q1477" s="37">
        <v>4</v>
      </c>
      <c r="R1477" s="13" t="s">
        <v>55</v>
      </c>
      <c r="S1477" s="13" t="s">
        <v>63</v>
      </c>
      <c r="T1477" s="13" t="s">
        <v>42</v>
      </c>
      <c r="U1477" s="13" t="s">
        <v>45</v>
      </c>
      <c r="V1477" s="13" t="s">
        <v>42</v>
      </c>
      <c r="W1477" s="13" t="s">
        <v>64</v>
      </c>
      <c r="X1477" s="13" t="s">
        <v>88</v>
      </c>
      <c r="Y1477" s="13" t="s">
        <v>42</v>
      </c>
      <c r="Z1477" s="13" t="s">
        <v>41</v>
      </c>
      <c r="AA1477" s="13"/>
      <c r="AB1477" s="13">
        <v>0</v>
      </c>
      <c r="AC1477" s="13">
        <v>0</v>
      </c>
      <c r="AD1477" s="13" t="s">
        <v>42</v>
      </c>
      <c r="AE1477" s="13">
        <v>1</v>
      </c>
      <c r="AF1477" s="13" t="s">
        <v>42</v>
      </c>
      <c r="AG1477" s="13" t="s">
        <v>65</v>
      </c>
      <c r="AH1477" s="46">
        <f t="shared" si="46"/>
        <v>3</v>
      </c>
      <c r="AI1477" s="46" t="s">
        <v>89</v>
      </c>
      <c r="AJ1477" s="46" t="str">
        <f t="shared" si="47"/>
        <v>-3</v>
      </c>
      <c r="AK1477" s="13" t="s">
        <v>42</v>
      </c>
      <c r="AL1477" s="13" t="s">
        <v>41</v>
      </c>
      <c r="AN1477" s="13">
        <v>101.31965006729475</v>
      </c>
      <c r="AO1477" s="13">
        <v>117.34261838440112</v>
      </c>
      <c r="AP1477" s="13">
        <v>125.13020833333333</v>
      </c>
      <c r="AQ1477" s="13">
        <v>148.05555555555554</v>
      </c>
      <c r="AR1477" s="36">
        <v>102.58414999999999</v>
      </c>
      <c r="AS1477" s="36">
        <v>10.339951750612768</v>
      </c>
      <c r="AT1477" s="36">
        <v>95.2727</v>
      </c>
      <c r="AU1477" s="36">
        <v>109.8956</v>
      </c>
      <c r="AV1477" s="36">
        <v>-33.569604999999996</v>
      </c>
      <c r="AW1477" s="36">
        <v>10.953868929106756</v>
      </c>
      <c r="AX1477" s="36">
        <v>-41.315159999999999</v>
      </c>
      <c r="AY1477" s="36">
        <v>-25.82405</v>
      </c>
      <c r="AZ1477" s="36">
        <v>32722.450000000004</v>
      </c>
      <c r="BA1477" s="36" t="s">
        <v>50</v>
      </c>
      <c r="BB1477" s="36">
        <v>31689.1</v>
      </c>
      <c r="BC1477" s="36">
        <v>35822.5</v>
      </c>
      <c r="BD1477" s="36">
        <v>109.8956</v>
      </c>
      <c r="BE1477" s="36">
        <v>0</v>
      </c>
      <c r="BF1477" s="36">
        <v>109.8956</v>
      </c>
      <c r="BG1477" s="36">
        <v>109.8956</v>
      </c>
      <c r="BH1477" s="36">
        <v>-25.82405</v>
      </c>
      <c r="BI1477" s="36">
        <v>0</v>
      </c>
      <c r="BJ1477" s="36">
        <v>-25.82405</v>
      </c>
      <c r="BK1477" s="36">
        <v>-25.82405</v>
      </c>
      <c r="BL1477" s="36">
        <v>47533.666666666664</v>
      </c>
      <c r="BM1477" s="36">
        <v>11286.092059817125</v>
      </c>
      <c r="BN1477" s="36">
        <v>35822.5</v>
      </c>
      <c r="BO1477" s="36">
        <v>66133.8</v>
      </c>
      <c r="BP1477" s="36">
        <v>124.5185</v>
      </c>
      <c r="BQ1477" s="36">
        <v>20.679903501225525</v>
      </c>
      <c r="BR1477" s="36">
        <v>109.8956</v>
      </c>
      <c r="BS1477" s="36">
        <v>139.1414</v>
      </c>
      <c r="BT1477" s="36">
        <v>-10.430985</v>
      </c>
      <c r="BU1477" s="36">
        <v>21.769081289490607</v>
      </c>
      <c r="BV1477" s="36">
        <v>-25.82405</v>
      </c>
      <c r="BW1477" s="36">
        <v>4.9620800000000003</v>
      </c>
      <c r="BX1477" s="36">
        <v>51408.67500000001</v>
      </c>
      <c r="BY1477" s="36">
        <v>9149.1426832972757</v>
      </c>
      <c r="BZ1477" s="36">
        <v>35822.5</v>
      </c>
      <c r="CA1477" s="36">
        <v>66133.8</v>
      </c>
      <c r="CB1477" s="36"/>
      <c r="CC1477" s="40">
        <v>28.185062500000001</v>
      </c>
      <c r="CD1477" s="40">
        <v>55.429375</v>
      </c>
      <c r="CE1477" s="40">
        <v>28.050562499999998</v>
      </c>
    </row>
    <row r="1478" spans="1:83">
      <c r="A1478" s="13" t="s">
        <v>601</v>
      </c>
      <c r="B1478" s="13">
        <v>6</v>
      </c>
      <c r="C1478" s="13">
        <v>11</v>
      </c>
      <c r="D1478" s="13" t="s">
        <v>123</v>
      </c>
      <c r="E1478" s="35" t="s">
        <v>566</v>
      </c>
      <c r="F1478" s="13"/>
      <c r="G1478" s="36"/>
      <c r="H1478" s="13"/>
      <c r="I1478" s="37">
        <v>19</v>
      </c>
      <c r="J1478" s="37" t="s">
        <v>38</v>
      </c>
      <c r="K1478" s="38">
        <v>43598</v>
      </c>
      <c r="L1478" s="39">
        <v>0.6645833333333333</v>
      </c>
      <c r="M1478" s="37" t="s">
        <v>39</v>
      </c>
      <c r="N1478" s="37" t="s">
        <v>188</v>
      </c>
      <c r="O1478" s="37" t="s">
        <v>188</v>
      </c>
      <c r="P1478" s="37" t="s">
        <v>188</v>
      </c>
      <c r="Q1478" s="37">
        <v>5</v>
      </c>
      <c r="R1478" s="13" t="s">
        <v>43</v>
      </c>
      <c r="S1478" s="13" t="s">
        <v>44</v>
      </c>
      <c r="T1478" s="13" t="s">
        <v>42</v>
      </c>
      <c r="U1478" s="13" t="s">
        <v>45</v>
      </c>
      <c r="V1478" s="13" t="s">
        <v>42</v>
      </c>
      <c r="W1478" s="13" t="s">
        <v>64</v>
      </c>
      <c r="X1478" s="13" t="s">
        <v>88</v>
      </c>
      <c r="Y1478" s="13" t="s">
        <v>42</v>
      </c>
      <c r="Z1478" s="13" t="s">
        <v>41</v>
      </c>
      <c r="AA1478" s="13"/>
      <c r="AB1478" s="13">
        <v>-1</v>
      </c>
      <c r="AC1478" s="13">
        <v>1</v>
      </c>
      <c r="AD1478" s="13" t="s">
        <v>42</v>
      </c>
      <c r="AE1478" s="13">
        <v>1</v>
      </c>
      <c r="AF1478" s="13" t="s">
        <v>42</v>
      </c>
      <c r="AG1478" s="13" t="s">
        <v>65</v>
      </c>
      <c r="AH1478" s="46">
        <f t="shared" si="46"/>
        <v>3</v>
      </c>
      <c r="AI1478" s="46" t="s">
        <v>89</v>
      </c>
      <c r="AJ1478" s="46" t="str">
        <f t="shared" si="47"/>
        <v>-3</v>
      </c>
      <c r="AK1478" s="13" t="s">
        <v>42</v>
      </c>
      <c r="AL1478" s="13" t="s">
        <v>41</v>
      </c>
      <c r="AN1478" s="13">
        <v>101.31965006729475</v>
      </c>
      <c r="AO1478" s="13">
        <v>117.34261838440112</v>
      </c>
      <c r="AP1478" s="13">
        <v>125.13020833333333</v>
      </c>
      <c r="AQ1478" s="13">
        <v>148.05555555555554</v>
      </c>
      <c r="AR1478" s="36">
        <v>102.58414999999999</v>
      </c>
      <c r="AS1478" s="36">
        <v>10.339951750612768</v>
      </c>
      <c r="AT1478" s="36">
        <v>95.2727</v>
      </c>
      <c r="AU1478" s="36">
        <v>109.8956</v>
      </c>
      <c r="AV1478" s="36">
        <v>-41.315159999999999</v>
      </c>
      <c r="AW1478" s="36">
        <v>0</v>
      </c>
      <c r="AX1478" s="36">
        <v>-41.315159999999999</v>
      </c>
      <c r="AY1478" s="36">
        <v>-41.315159999999999</v>
      </c>
      <c r="AZ1478" s="36">
        <v>22733.5</v>
      </c>
      <c r="BA1478" s="36" t="s">
        <v>50</v>
      </c>
      <c r="BB1478" s="36">
        <v>22044.6</v>
      </c>
      <c r="BC1478" s="36">
        <v>23422.400000000001</v>
      </c>
      <c r="BD1478" s="36">
        <v>95.2727</v>
      </c>
      <c r="BE1478" s="36">
        <v>0</v>
      </c>
      <c r="BF1478" s="36">
        <v>95.2727</v>
      </c>
      <c r="BG1478" s="36">
        <v>95.2727</v>
      </c>
      <c r="BH1478" s="36">
        <v>-41.315159999999999</v>
      </c>
      <c r="BI1478" s="36">
        <v>0</v>
      </c>
      <c r="BJ1478" s="36">
        <v>-41.315159999999999</v>
      </c>
      <c r="BK1478" s="36">
        <v>-41.315159999999999</v>
      </c>
      <c r="BL1478" s="36">
        <v>21700.149999999998</v>
      </c>
      <c r="BM1478" s="36">
        <v>377.32606986530772</v>
      </c>
      <c r="BN1478" s="36">
        <v>21355.7</v>
      </c>
      <c r="BO1478" s="36">
        <v>22044.6</v>
      </c>
      <c r="BP1478" s="36">
        <v>102.58414999999999</v>
      </c>
      <c r="BQ1478" s="36">
        <v>10.339951750612768</v>
      </c>
      <c r="BR1478" s="36">
        <v>95.2727</v>
      </c>
      <c r="BS1478" s="36">
        <v>109.8956</v>
      </c>
      <c r="BT1478" s="36">
        <v>-33.569604999999996</v>
      </c>
      <c r="BU1478" s="36">
        <v>10.953868929106756</v>
      </c>
      <c r="BV1478" s="36">
        <v>-41.315159999999999</v>
      </c>
      <c r="BW1478" s="36">
        <v>-25.82405</v>
      </c>
      <c r="BX1478" s="36">
        <v>26134.912500000002</v>
      </c>
      <c r="BY1478" s="36">
        <v>4808.9103697025967</v>
      </c>
      <c r="BZ1478" s="36">
        <v>21355.7</v>
      </c>
      <c r="CA1478" s="36">
        <v>35822.5</v>
      </c>
      <c r="CB1478" s="36"/>
      <c r="CC1478" s="40">
        <v>27.8128125</v>
      </c>
      <c r="CD1478" s="40">
        <v>54.326062499999992</v>
      </c>
      <c r="CE1478" s="40">
        <v>27.545375</v>
      </c>
    </row>
    <row r="1479" spans="1:83">
      <c r="A1479" s="13" t="s">
        <v>601</v>
      </c>
      <c r="B1479" s="13">
        <v>6</v>
      </c>
      <c r="C1479" s="13">
        <v>12</v>
      </c>
      <c r="D1479" s="13" t="s">
        <v>95</v>
      </c>
      <c r="E1479" s="35" t="s">
        <v>567</v>
      </c>
      <c r="F1479" s="13"/>
      <c r="G1479" s="36"/>
      <c r="H1479" s="13"/>
      <c r="I1479" s="37">
        <v>19</v>
      </c>
      <c r="J1479" s="37" t="s">
        <v>70</v>
      </c>
      <c r="K1479" s="38">
        <v>43598</v>
      </c>
      <c r="L1479" s="39">
        <v>0.62291666666666667</v>
      </c>
      <c r="M1479" s="37" t="s">
        <v>39</v>
      </c>
      <c r="N1479" s="37" t="s">
        <v>190</v>
      </c>
      <c r="O1479" s="37" t="s">
        <v>100</v>
      </c>
      <c r="P1479" s="37" t="s">
        <v>190</v>
      </c>
      <c r="Q1479" s="37">
        <v>1</v>
      </c>
      <c r="R1479" s="13" t="s">
        <v>55</v>
      </c>
      <c r="S1479" s="13" t="s">
        <v>44</v>
      </c>
      <c r="T1479" s="13" t="s">
        <v>42</v>
      </c>
      <c r="U1479" s="13" t="s">
        <v>52</v>
      </c>
      <c r="V1479" s="13" t="s">
        <v>42</v>
      </c>
      <c r="W1479" s="13" t="s">
        <v>66</v>
      </c>
      <c r="X1479" s="13" t="s">
        <v>47</v>
      </c>
      <c r="Y1479" s="13" t="s">
        <v>41</v>
      </c>
      <c r="Z1479" s="13" t="s">
        <v>41</v>
      </c>
      <c r="AA1479" s="13"/>
      <c r="AB1479" s="13">
        <v>0</v>
      </c>
      <c r="AC1479" s="13">
        <v>1</v>
      </c>
      <c r="AD1479" s="13" t="s">
        <v>42</v>
      </c>
      <c r="AE1479" s="13">
        <v>0</v>
      </c>
      <c r="AF1479" s="13" t="s">
        <v>42</v>
      </c>
      <c r="AG1479" s="13">
        <v>0</v>
      </c>
      <c r="AH1479" s="46" t="str">
        <f t="shared" si="46"/>
        <v>0</v>
      </c>
      <c r="AI1479" s="46" t="s">
        <v>49</v>
      </c>
      <c r="AJ1479" s="46" t="str">
        <f t="shared" si="47"/>
        <v>-1</v>
      </c>
      <c r="AK1479" s="13" t="s">
        <v>41</v>
      </c>
      <c r="AL1479" s="13" t="s">
        <v>41</v>
      </c>
      <c r="AN1479" s="13">
        <v>101.31965006729475</v>
      </c>
      <c r="AO1479" s="13">
        <v>117.34261838440112</v>
      </c>
      <c r="AP1479" s="13">
        <v>125.13020833333333</v>
      </c>
      <c r="AQ1479" s="13">
        <v>148.05555555555554</v>
      </c>
      <c r="AR1479" s="36">
        <v>61.158259999999999</v>
      </c>
      <c r="AS1479" s="36">
        <v>0</v>
      </c>
      <c r="AT1479" s="36">
        <v>61.158259999999999</v>
      </c>
      <c r="AU1479" s="36">
        <v>61.158259999999999</v>
      </c>
      <c r="AV1479" s="36">
        <v>-7.1481600000000043</v>
      </c>
      <c r="AW1479" s="36">
        <v>0</v>
      </c>
      <c r="AX1479" s="36">
        <v>-7.1481600000000043</v>
      </c>
      <c r="AY1479" s="36">
        <v>-7.1481600000000043</v>
      </c>
      <c r="AZ1479" s="36">
        <v>73711.600000000006</v>
      </c>
      <c r="BA1479" s="36" t="s">
        <v>50</v>
      </c>
      <c r="BB1479" s="36">
        <v>71644.899999999994</v>
      </c>
      <c r="BC1479" s="36">
        <v>74400.5</v>
      </c>
      <c r="BD1479" s="36">
        <v>53.381104999999998</v>
      </c>
      <c r="BE1479" s="36">
        <v>10.998558077677709</v>
      </c>
      <c r="BF1479" s="36">
        <v>45.603949999999998</v>
      </c>
      <c r="BG1479" s="36">
        <v>61.158259999999999</v>
      </c>
      <c r="BH1479" s="36">
        <v>-21.230700000000002</v>
      </c>
      <c r="BI1479" s="36">
        <v>19.915719060661605</v>
      </c>
      <c r="BJ1479" s="36">
        <v>-35.31324</v>
      </c>
      <c r="BK1479" s="36">
        <v>-7.1481600000000043</v>
      </c>
      <c r="BL1479" s="36">
        <v>69348.583333333328</v>
      </c>
      <c r="BM1479" s="36">
        <v>4414.6575687890727</v>
      </c>
      <c r="BN1479" s="36">
        <v>60622.6</v>
      </c>
      <c r="BO1479" s="36">
        <v>71644.899999999994</v>
      </c>
      <c r="BP1479" s="36">
        <v>37.826794999999997</v>
      </c>
      <c r="BQ1479" s="36">
        <v>32.995674233033192</v>
      </c>
      <c r="BR1479" s="36">
        <v>14.495329999999996</v>
      </c>
      <c r="BS1479" s="36">
        <v>61.158259999999999</v>
      </c>
      <c r="BT1479" s="36">
        <v>-28.271970000000007</v>
      </c>
      <c r="BU1479" s="36">
        <v>29.873578590992413</v>
      </c>
      <c r="BV1479" s="36">
        <v>-49.395780000000009</v>
      </c>
      <c r="BW1479" s="36">
        <v>-7.1481600000000043</v>
      </c>
      <c r="BX1479" s="36">
        <v>54250.350000000006</v>
      </c>
      <c r="BY1479" s="36">
        <v>12844.974632387039</v>
      </c>
      <c r="BZ1479" s="36">
        <v>38578</v>
      </c>
      <c r="CA1479" s="36">
        <v>71644.899999999994</v>
      </c>
      <c r="CB1479" s="36"/>
      <c r="CC1479" s="40">
        <v>27.776</v>
      </c>
      <c r="CD1479" s="40">
        <v>56.247812499999995</v>
      </c>
      <c r="CE1479" s="40">
        <v>27.575875</v>
      </c>
    </row>
    <row r="1480" spans="1:83">
      <c r="A1480" s="13" t="s">
        <v>601</v>
      </c>
      <c r="B1480" s="13">
        <v>6</v>
      </c>
      <c r="C1480" s="13">
        <v>12</v>
      </c>
      <c r="D1480" s="13" t="s">
        <v>95</v>
      </c>
      <c r="E1480" s="35" t="s">
        <v>567</v>
      </c>
      <c r="F1480" s="13"/>
      <c r="G1480" s="36"/>
      <c r="H1480" s="13"/>
      <c r="I1480" s="37">
        <v>19</v>
      </c>
      <c r="J1480" s="37" t="s">
        <v>70</v>
      </c>
      <c r="K1480" s="38">
        <v>43598</v>
      </c>
      <c r="L1480" s="39">
        <v>0.6333333333333333</v>
      </c>
      <c r="M1480" s="37" t="s">
        <v>39</v>
      </c>
      <c r="N1480" s="37" t="s">
        <v>190</v>
      </c>
      <c r="O1480" s="37" t="s">
        <v>100</v>
      </c>
      <c r="P1480" s="37" t="s">
        <v>190</v>
      </c>
      <c r="Q1480" s="37">
        <v>2</v>
      </c>
      <c r="R1480" s="13" t="s">
        <v>55</v>
      </c>
      <c r="S1480" s="13" t="s">
        <v>44</v>
      </c>
      <c r="T1480" s="13" t="s">
        <v>42</v>
      </c>
      <c r="U1480" s="13" t="s">
        <v>52</v>
      </c>
      <c r="V1480" s="13" t="s">
        <v>42</v>
      </c>
      <c r="W1480" s="13" t="s">
        <v>66</v>
      </c>
      <c r="X1480" s="13" t="s">
        <v>47</v>
      </c>
      <c r="Y1480" s="13" t="s">
        <v>41</v>
      </c>
      <c r="Z1480" s="13" t="s">
        <v>41</v>
      </c>
      <c r="AA1480" s="13"/>
      <c r="AB1480" s="13">
        <v>0</v>
      </c>
      <c r="AC1480" s="13">
        <v>1</v>
      </c>
      <c r="AD1480" s="13" t="s">
        <v>42</v>
      </c>
      <c r="AE1480" s="13">
        <v>0</v>
      </c>
      <c r="AF1480" s="13" t="s">
        <v>42</v>
      </c>
      <c r="AG1480" s="13">
        <v>0</v>
      </c>
      <c r="AH1480" s="46" t="str">
        <f t="shared" si="46"/>
        <v>0</v>
      </c>
      <c r="AI1480" s="46" t="s">
        <v>49</v>
      </c>
      <c r="AJ1480" s="46" t="str">
        <f t="shared" si="47"/>
        <v>-1</v>
      </c>
      <c r="AK1480" s="13" t="s">
        <v>41</v>
      </c>
      <c r="AL1480" s="13" t="s">
        <v>41</v>
      </c>
      <c r="AN1480" s="13">
        <v>101.31965006729475</v>
      </c>
      <c r="AO1480" s="13">
        <v>117.34261838440112</v>
      </c>
      <c r="AP1480" s="13">
        <v>125.13020833333333</v>
      </c>
      <c r="AQ1480" s="13">
        <v>148.05555555555554</v>
      </c>
      <c r="AR1480" s="36">
        <v>76.515680000000003</v>
      </c>
      <c r="AS1480" s="36">
        <v>0</v>
      </c>
      <c r="AT1480" s="36">
        <v>76.515680000000003</v>
      </c>
      <c r="AU1480" s="36">
        <v>76.515680000000003</v>
      </c>
      <c r="AV1480" s="36">
        <v>6.7561199999999957</v>
      </c>
      <c r="AW1480" s="36">
        <v>0</v>
      </c>
      <c r="AX1480" s="36">
        <v>6.7561199999999957</v>
      </c>
      <c r="AY1480" s="36">
        <v>6.7561199999999957</v>
      </c>
      <c r="AZ1480" s="36">
        <v>74400.5</v>
      </c>
      <c r="BA1480" s="36" t="s">
        <v>50</v>
      </c>
      <c r="BB1480" s="36">
        <v>74400.5</v>
      </c>
      <c r="BC1480" s="36">
        <v>74400.5</v>
      </c>
      <c r="BD1480" s="36">
        <v>76.515680000000003</v>
      </c>
      <c r="BE1480" s="36">
        <v>0</v>
      </c>
      <c r="BF1480" s="36">
        <v>76.515680000000003</v>
      </c>
      <c r="BG1480" s="36">
        <v>76.515680000000003</v>
      </c>
      <c r="BH1480" s="36">
        <v>-0.1960200000000043</v>
      </c>
      <c r="BI1480" s="36">
        <v>9.8318106755164898</v>
      </c>
      <c r="BJ1480" s="36">
        <v>-7.1481600000000043</v>
      </c>
      <c r="BK1480" s="36">
        <v>6.7561199999999957</v>
      </c>
      <c r="BL1480" s="36">
        <v>75319.03333333334</v>
      </c>
      <c r="BM1480" s="36">
        <v>1422.9857211745573</v>
      </c>
      <c r="BN1480" s="36">
        <v>74400.5</v>
      </c>
      <c r="BO1480" s="36">
        <v>77156.100000000006</v>
      </c>
      <c r="BP1480" s="36">
        <v>68.836970000000008</v>
      </c>
      <c r="BQ1480" s="36">
        <v>10.859335823529738</v>
      </c>
      <c r="BR1480" s="36">
        <v>61.158259999999999</v>
      </c>
      <c r="BS1480" s="36">
        <v>76.515680000000003</v>
      </c>
      <c r="BT1480" s="36">
        <v>-0.1960200000000043</v>
      </c>
      <c r="BU1480" s="36">
        <v>9.8318106755164898</v>
      </c>
      <c r="BV1480" s="36">
        <v>-7.1481600000000043</v>
      </c>
      <c r="BW1480" s="36">
        <v>6.7561199999999957</v>
      </c>
      <c r="BX1480" s="36">
        <v>75261.625</v>
      </c>
      <c r="BY1480" s="36">
        <v>1659.0909010660057</v>
      </c>
      <c r="BZ1480" s="36">
        <v>71644.899999999994</v>
      </c>
      <c r="CA1480" s="36">
        <v>77156.100000000006</v>
      </c>
      <c r="CB1480" s="36"/>
      <c r="CC1480" s="40">
        <v>27.893312500000004</v>
      </c>
      <c r="CD1480" s="40">
        <v>57.378562500000001</v>
      </c>
      <c r="CE1480" s="40">
        <v>27.805250000000001</v>
      </c>
    </row>
    <row r="1481" spans="1:83">
      <c r="A1481" s="13" t="s">
        <v>601</v>
      </c>
      <c r="B1481" s="13">
        <v>6</v>
      </c>
      <c r="C1481" s="13">
        <v>12</v>
      </c>
      <c r="D1481" s="13" t="s">
        <v>95</v>
      </c>
      <c r="E1481" s="35" t="s">
        <v>567</v>
      </c>
      <c r="F1481" s="13"/>
      <c r="G1481" s="36"/>
      <c r="H1481" s="13"/>
      <c r="I1481" s="37">
        <v>19</v>
      </c>
      <c r="J1481" s="37" t="s">
        <v>70</v>
      </c>
      <c r="K1481" s="38">
        <v>43598</v>
      </c>
      <c r="L1481" s="39">
        <v>0.64374999999999993</v>
      </c>
      <c r="M1481" s="37" t="s">
        <v>39</v>
      </c>
      <c r="N1481" s="37" t="s">
        <v>190</v>
      </c>
      <c r="O1481" s="37" t="s">
        <v>100</v>
      </c>
      <c r="P1481" s="37" t="s">
        <v>190</v>
      </c>
      <c r="Q1481" s="37">
        <v>3</v>
      </c>
      <c r="R1481" s="13" t="s">
        <v>43</v>
      </c>
      <c r="S1481" s="13" t="s">
        <v>44</v>
      </c>
      <c r="T1481" s="13" t="s">
        <v>42</v>
      </c>
      <c r="U1481" s="13" t="s">
        <v>52</v>
      </c>
      <c r="V1481" s="13" t="s">
        <v>42</v>
      </c>
      <c r="W1481" s="13" t="s">
        <v>66</v>
      </c>
      <c r="X1481" s="13" t="s">
        <v>47</v>
      </c>
      <c r="Y1481" s="13" t="s">
        <v>41</v>
      </c>
      <c r="Z1481" s="13" t="s">
        <v>41</v>
      </c>
      <c r="AA1481" s="13"/>
      <c r="AB1481" s="13">
        <v>-1</v>
      </c>
      <c r="AC1481" s="13">
        <v>1</v>
      </c>
      <c r="AD1481" s="13" t="s">
        <v>42</v>
      </c>
      <c r="AE1481" s="13">
        <v>0</v>
      </c>
      <c r="AF1481" s="13" t="s">
        <v>42</v>
      </c>
      <c r="AG1481" s="13">
        <v>0</v>
      </c>
      <c r="AH1481" s="46" t="str">
        <f t="shared" si="46"/>
        <v>0</v>
      </c>
      <c r="AI1481" s="46" t="s">
        <v>49</v>
      </c>
      <c r="AJ1481" s="46" t="str">
        <f t="shared" si="47"/>
        <v>-1</v>
      </c>
      <c r="AK1481" s="13" t="s">
        <v>41</v>
      </c>
      <c r="AL1481" s="13" t="s">
        <v>41</v>
      </c>
      <c r="AN1481" s="13">
        <v>101.31965006729475</v>
      </c>
      <c r="AO1481" s="13">
        <v>117.34261838440112</v>
      </c>
      <c r="AP1481" s="13">
        <v>125.13020833333333</v>
      </c>
      <c r="AQ1481" s="13">
        <v>148.05555555555554</v>
      </c>
      <c r="AR1481" s="36">
        <v>45.603949999999998</v>
      </c>
      <c r="AS1481" s="36">
        <v>0</v>
      </c>
      <c r="AT1481" s="36">
        <v>45.603949999999998</v>
      </c>
      <c r="AU1481" s="36">
        <v>45.603949999999998</v>
      </c>
      <c r="AV1481" s="36">
        <v>-21.230700000000006</v>
      </c>
      <c r="AW1481" s="36">
        <v>0</v>
      </c>
      <c r="AX1481" s="36">
        <v>-21.230700000000006</v>
      </c>
      <c r="AY1481" s="36">
        <v>-21.230700000000006</v>
      </c>
      <c r="AZ1481" s="36">
        <v>55111.45</v>
      </c>
      <c r="BA1481" s="36" t="s">
        <v>50</v>
      </c>
      <c r="BB1481" s="36">
        <v>49600.3</v>
      </c>
      <c r="BC1481" s="36">
        <v>57867</v>
      </c>
      <c r="BD1481" s="36">
        <v>53.381104999999998</v>
      </c>
      <c r="BE1481" s="36">
        <v>10.998558077677709</v>
      </c>
      <c r="BF1481" s="36">
        <v>45.603949999999998</v>
      </c>
      <c r="BG1481" s="36">
        <v>61.158259999999999</v>
      </c>
      <c r="BH1481" s="36">
        <v>-21.230700000000006</v>
      </c>
      <c r="BI1481" s="36">
        <v>0</v>
      </c>
      <c r="BJ1481" s="36">
        <v>-21.230700000000006</v>
      </c>
      <c r="BK1481" s="36">
        <v>-21.230700000000006</v>
      </c>
      <c r="BL1481" s="36">
        <v>56489.25</v>
      </c>
      <c r="BM1481" s="36">
        <v>2890.04998901403</v>
      </c>
      <c r="BN1481" s="36">
        <v>52355.9</v>
      </c>
      <c r="BO1481" s="36">
        <v>60622.6</v>
      </c>
      <c r="BP1481" s="36">
        <v>61.059815</v>
      </c>
      <c r="BQ1481" s="36">
        <v>21.85789390120766</v>
      </c>
      <c r="BR1481" s="36">
        <v>45.603949999999998</v>
      </c>
      <c r="BS1481" s="36">
        <v>76.515680000000003</v>
      </c>
      <c r="BT1481" s="36">
        <v>-7.2372900000000051</v>
      </c>
      <c r="BU1481" s="36">
        <v>19.789670205847294</v>
      </c>
      <c r="BV1481" s="36">
        <v>-21.230700000000006</v>
      </c>
      <c r="BW1481" s="36">
        <v>6.7561199999999957</v>
      </c>
      <c r="BX1481" s="36">
        <v>67167.106250000012</v>
      </c>
      <c r="BY1481" s="36">
        <v>8822.1467477757578</v>
      </c>
      <c r="BZ1481" s="36">
        <v>52355.9</v>
      </c>
      <c r="CA1481" s="36">
        <v>74400.5</v>
      </c>
      <c r="CB1481" s="36"/>
      <c r="CC1481" s="40">
        <v>28.192874999999997</v>
      </c>
      <c r="CD1481" s="40">
        <v>56.757125000000002</v>
      </c>
      <c r="CE1481" s="40">
        <v>28.157499999999999</v>
      </c>
    </row>
    <row r="1482" spans="1:83">
      <c r="A1482" s="13" t="s">
        <v>601</v>
      </c>
      <c r="B1482" s="13">
        <v>6</v>
      </c>
      <c r="C1482" s="13">
        <v>12</v>
      </c>
      <c r="D1482" s="13" t="s">
        <v>95</v>
      </c>
      <c r="E1482" s="35" t="s">
        <v>567</v>
      </c>
      <c r="F1482" s="13"/>
      <c r="G1482" s="36"/>
      <c r="H1482" s="13"/>
      <c r="I1482" s="37">
        <v>19</v>
      </c>
      <c r="J1482" s="37" t="s">
        <v>70</v>
      </c>
      <c r="K1482" s="38">
        <v>43598</v>
      </c>
      <c r="L1482" s="39">
        <v>0.65416666666666667</v>
      </c>
      <c r="M1482" s="37" t="s">
        <v>39</v>
      </c>
      <c r="N1482" s="37" t="s">
        <v>190</v>
      </c>
      <c r="O1482" s="37" t="s">
        <v>100</v>
      </c>
      <c r="P1482" s="37" t="s">
        <v>190</v>
      </c>
      <c r="Q1482" s="37">
        <v>4</v>
      </c>
      <c r="R1482" s="13" t="s">
        <v>43</v>
      </c>
      <c r="S1482" s="13" t="s">
        <v>44</v>
      </c>
      <c r="T1482" s="13" t="s">
        <v>42</v>
      </c>
      <c r="U1482" s="13" t="s">
        <v>52</v>
      </c>
      <c r="V1482" s="13" t="s">
        <v>42</v>
      </c>
      <c r="W1482" s="13" t="s">
        <v>66</v>
      </c>
      <c r="X1482" s="13" t="s">
        <v>47</v>
      </c>
      <c r="Y1482" s="13" t="s">
        <v>41</v>
      </c>
      <c r="Z1482" s="13" t="s">
        <v>41</v>
      </c>
      <c r="AA1482" s="13"/>
      <c r="AB1482" s="13">
        <v>-1</v>
      </c>
      <c r="AC1482" s="13">
        <v>1</v>
      </c>
      <c r="AD1482" s="13" t="s">
        <v>42</v>
      </c>
      <c r="AE1482" s="13">
        <v>0</v>
      </c>
      <c r="AF1482" s="13" t="s">
        <v>42</v>
      </c>
      <c r="AG1482" s="13">
        <v>0</v>
      </c>
      <c r="AH1482" s="46" t="str">
        <f t="shared" si="46"/>
        <v>0</v>
      </c>
      <c r="AI1482" s="46" t="s">
        <v>49</v>
      </c>
      <c r="AJ1482" s="46" t="str">
        <f t="shared" si="47"/>
        <v>-1</v>
      </c>
      <c r="AK1482" s="13" t="s">
        <v>41</v>
      </c>
      <c r="AL1482" s="13" t="s">
        <v>41</v>
      </c>
      <c r="AN1482" s="13">
        <v>101.31965006729475</v>
      </c>
      <c r="AO1482" s="13">
        <v>117.34261838440112</v>
      </c>
      <c r="AP1482" s="13">
        <v>125.13020833333333</v>
      </c>
      <c r="AQ1482" s="13">
        <v>148.05555555555554</v>
      </c>
      <c r="AR1482" s="36">
        <v>14.495329999999996</v>
      </c>
      <c r="AS1482" s="36">
        <v>0</v>
      </c>
      <c r="AT1482" s="36">
        <v>14.495329999999996</v>
      </c>
      <c r="AU1482" s="36">
        <v>14.495329999999996</v>
      </c>
      <c r="AV1482" s="36">
        <v>-49.395780000000009</v>
      </c>
      <c r="AW1482" s="36">
        <v>0</v>
      </c>
      <c r="AX1482" s="36">
        <v>-49.395780000000009</v>
      </c>
      <c r="AY1482" s="36">
        <v>-49.395780000000009</v>
      </c>
      <c r="AZ1482" s="36">
        <v>32722.450000000004</v>
      </c>
      <c r="BA1482" s="36" t="s">
        <v>50</v>
      </c>
      <c r="BB1482" s="36">
        <v>31689.1</v>
      </c>
      <c r="BC1482" s="36">
        <v>35822.5</v>
      </c>
      <c r="BD1482" s="36">
        <v>22.272485</v>
      </c>
      <c r="BE1482" s="36">
        <v>10.998558077677741</v>
      </c>
      <c r="BF1482" s="36">
        <v>14.495329999999996</v>
      </c>
      <c r="BG1482" s="36">
        <v>30.049640000000004</v>
      </c>
      <c r="BH1482" s="36">
        <v>-49.395780000000009</v>
      </c>
      <c r="BI1482" s="36">
        <v>0</v>
      </c>
      <c r="BJ1482" s="36">
        <v>-49.395780000000009</v>
      </c>
      <c r="BK1482" s="36">
        <v>-49.395780000000009</v>
      </c>
      <c r="BL1482" s="36">
        <v>47533.666666666664</v>
      </c>
      <c r="BM1482" s="36">
        <v>11286.092059817125</v>
      </c>
      <c r="BN1482" s="36">
        <v>35822.5</v>
      </c>
      <c r="BO1482" s="36">
        <v>66133.8</v>
      </c>
      <c r="BP1482" s="36">
        <v>30.049639999999997</v>
      </c>
      <c r="BQ1482" s="36">
        <v>21.997116155355464</v>
      </c>
      <c r="BR1482" s="36">
        <v>14.495329999999996</v>
      </c>
      <c r="BS1482" s="36">
        <v>45.603949999999998</v>
      </c>
      <c r="BT1482" s="36">
        <v>-35.313240000000008</v>
      </c>
      <c r="BU1482" s="36">
        <v>19.915719060661608</v>
      </c>
      <c r="BV1482" s="36">
        <v>-49.395780000000009</v>
      </c>
      <c r="BW1482" s="36">
        <v>-21.230700000000006</v>
      </c>
      <c r="BX1482" s="36">
        <v>51408.67500000001</v>
      </c>
      <c r="BY1482" s="36">
        <v>9149.1426832972757</v>
      </c>
      <c r="BZ1482" s="36">
        <v>35822.5</v>
      </c>
      <c r="CA1482" s="36">
        <v>66133.8</v>
      </c>
      <c r="CB1482" s="36"/>
      <c r="CC1482" s="40">
        <v>28.185062500000001</v>
      </c>
      <c r="CD1482" s="40">
        <v>55.429375</v>
      </c>
      <c r="CE1482" s="40">
        <v>28.050562499999998</v>
      </c>
    </row>
    <row r="1483" spans="1:83">
      <c r="A1483" s="13" t="s">
        <v>601</v>
      </c>
      <c r="B1483" s="13">
        <v>6</v>
      </c>
      <c r="C1483" s="13">
        <v>12</v>
      </c>
      <c r="D1483" s="13" t="s">
        <v>95</v>
      </c>
      <c r="E1483" s="35" t="s">
        <v>567</v>
      </c>
      <c r="F1483" s="13"/>
      <c r="G1483" s="36"/>
      <c r="H1483" s="13"/>
      <c r="I1483" s="37">
        <v>19</v>
      </c>
      <c r="J1483" s="37" t="s">
        <v>70</v>
      </c>
      <c r="K1483" s="38">
        <v>43598</v>
      </c>
      <c r="L1483" s="39">
        <v>0.6645833333333333</v>
      </c>
      <c r="M1483" s="37" t="s">
        <v>39</v>
      </c>
      <c r="N1483" s="37" t="s">
        <v>190</v>
      </c>
      <c r="O1483" s="37" t="s">
        <v>100</v>
      </c>
      <c r="P1483" s="37" t="s">
        <v>190</v>
      </c>
      <c r="Q1483" s="37">
        <v>5</v>
      </c>
      <c r="R1483" s="13" t="s">
        <v>43</v>
      </c>
      <c r="S1483" s="13" t="s">
        <v>44</v>
      </c>
      <c r="T1483" s="13" t="s">
        <v>41</v>
      </c>
      <c r="U1483" s="13" t="s">
        <v>52</v>
      </c>
      <c r="V1483" s="13" t="s">
        <v>42</v>
      </c>
      <c r="W1483" s="13" t="s">
        <v>66</v>
      </c>
      <c r="X1483" s="13" t="s">
        <v>47</v>
      </c>
      <c r="Y1483" s="13" t="s">
        <v>41</v>
      </c>
      <c r="Z1483" s="13" t="s">
        <v>41</v>
      </c>
      <c r="AA1483" s="13"/>
      <c r="AB1483" s="13">
        <v>-1</v>
      </c>
      <c r="AC1483" s="13">
        <v>1</v>
      </c>
      <c r="AD1483" s="13" t="s">
        <v>41</v>
      </c>
      <c r="AE1483" s="13">
        <v>0</v>
      </c>
      <c r="AF1483" s="13" t="s">
        <v>42</v>
      </c>
      <c r="AG1483" s="13">
        <v>0</v>
      </c>
      <c r="AH1483" s="46" t="str">
        <f t="shared" si="46"/>
        <v>0</v>
      </c>
      <c r="AI1483" s="46" t="s">
        <v>49</v>
      </c>
      <c r="AJ1483" s="46" t="str">
        <f t="shared" si="47"/>
        <v>-1</v>
      </c>
      <c r="AK1483" s="13" t="s">
        <v>41</v>
      </c>
      <c r="AL1483" s="13" t="s">
        <v>41</v>
      </c>
      <c r="AN1483" s="13">
        <v>101.31965006729475</v>
      </c>
      <c r="AO1483" s="13">
        <v>117.34261838440112</v>
      </c>
      <c r="AP1483" s="13">
        <v>125.13020833333333</v>
      </c>
      <c r="AQ1483" s="13">
        <v>148.05555555555554</v>
      </c>
      <c r="AR1483" s="36">
        <v>6.7181749999999987</v>
      </c>
      <c r="AS1483" s="36">
        <v>10.998558077677723</v>
      </c>
      <c r="AT1483" s="36">
        <v>-1.0589799999999983</v>
      </c>
      <c r="AU1483" s="36">
        <v>14.495329999999996</v>
      </c>
      <c r="AV1483" s="36">
        <v>-49.395780000000009</v>
      </c>
      <c r="AW1483" s="36">
        <v>0</v>
      </c>
      <c r="AX1483" s="36">
        <v>-49.395780000000009</v>
      </c>
      <c r="AY1483" s="36">
        <v>-49.395780000000009</v>
      </c>
      <c r="AZ1483" s="36">
        <v>22733.5</v>
      </c>
      <c r="BA1483" s="36" t="s">
        <v>50</v>
      </c>
      <c r="BB1483" s="36">
        <v>22044.6</v>
      </c>
      <c r="BC1483" s="36">
        <v>23422.400000000001</v>
      </c>
      <c r="BD1483" s="36">
        <v>-1.0589799999999983</v>
      </c>
      <c r="BE1483" s="36">
        <v>0</v>
      </c>
      <c r="BF1483" s="36">
        <v>-1.0589799999999983</v>
      </c>
      <c r="BG1483" s="36">
        <v>-1.0589799999999983</v>
      </c>
      <c r="BH1483" s="36">
        <v>-56.437050000000006</v>
      </c>
      <c r="BI1483" s="36">
        <v>9.9578595303307988</v>
      </c>
      <c r="BJ1483" s="36">
        <v>-63.478320000000004</v>
      </c>
      <c r="BK1483" s="36">
        <v>-49.395780000000009</v>
      </c>
      <c r="BL1483" s="36">
        <v>21700.149999999998</v>
      </c>
      <c r="BM1483" s="36">
        <v>377.32606986530772</v>
      </c>
      <c r="BN1483" s="36">
        <v>21355.7</v>
      </c>
      <c r="BO1483" s="36">
        <v>22044.6</v>
      </c>
      <c r="BP1483" s="36">
        <v>6.7181749999999987</v>
      </c>
      <c r="BQ1483" s="36">
        <v>10.998558077677723</v>
      </c>
      <c r="BR1483" s="36">
        <v>-1.0589799999999983</v>
      </c>
      <c r="BS1483" s="36">
        <v>14.495329999999996</v>
      </c>
      <c r="BT1483" s="36">
        <v>-49.395780000000009</v>
      </c>
      <c r="BU1483" s="36">
        <v>0</v>
      </c>
      <c r="BV1483" s="36">
        <v>-49.395780000000009</v>
      </c>
      <c r="BW1483" s="36">
        <v>-49.395780000000009</v>
      </c>
      <c r="BX1483" s="36">
        <v>26134.912500000002</v>
      </c>
      <c r="BY1483" s="36">
        <v>4808.9103697025967</v>
      </c>
      <c r="BZ1483" s="36">
        <v>21355.7</v>
      </c>
      <c r="CA1483" s="36">
        <v>35822.5</v>
      </c>
      <c r="CB1483" s="36"/>
      <c r="CC1483" s="40">
        <v>27.8128125</v>
      </c>
      <c r="CD1483" s="40">
        <v>54.326062499999992</v>
      </c>
      <c r="CE1483" s="40">
        <v>27.545375</v>
      </c>
    </row>
    <row r="1484" spans="1:83">
      <c r="A1484" s="13" t="s">
        <v>601</v>
      </c>
      <c r="B1484" s="13">
        <v>7</v>
      </c>
      <c r="C1484" s="13">
        <v>1</v>
      </c>
      <c r="D1484" s="13" t="s">
        <v>34</v>
      </c>
      <c r="E1484" s="35" t="s">
        <v>568</v>
      </c>
      <c r="F1484" s="13"/>
      <c r="G1484" s="36"/>
      <c r="H1484" s="13"/>
      <c r="I1484" s="37">
        <v>21</v>
      </c>
      <c r="J1484" s="37" t="s">
        <v>38</v>
      </c>
      <c r="K1484" s="38">
        <v>43598</v>
      </c>
      <c r="L1484" s="39">
        <v>0.6875</v>
      </c>
      <c r="M1484" s="37" t="s">
        <v>39</v>
      </c>
      <c r="N1484" s="37" t="s">
        <v>190</v>
      </c>
      <c r="O1484" s="37" t="s">
        <v>190</v>
      </c>
      <c r="P1484" s="37" t="s">
        <v>190</v>
      </c>
      <c r="Q1484" s="37">
        <v>1</v>
      </c>
      <c r="R1484" s="13" t="s">
        <v>55</v>
      </c>
      <c r="S1484" s="13" t="s">
        <v>63</v>
      </c>
      <c r="T1484" s="13" t="s">
        <v>42</v>
      </c>
      <c r="U1484" s="13" t="s">
        <v>52</v>
      </c>
      <c r="V1484" s="13" t="s">
        <v>42</v>
      </c>
      <c r="W1484" s="13" t="s">
        <v>46</v>
      </c>
      <c r="X1484" s="13" t="s">
        <v>53</v>
      </c>
      <c r="Y1484" s="13" t="s">
        <v>41</v>
      </c>
      <c r="Z1484" s="13" t="s">
        <v>41</v>
      </c>
      <c r="AA1484" s="13"/>
      <c r="AB1484" s="13">
        <v>0</v>
      </c>
      <c r="AC1484" s="13">
        <v>0</v>
      </c>
      <c r="AD1484" s="13" t="s">
        <v>42</v>
      </c>
      <c r="AE1484" s="13">
        <v>0</v>
      </c>
      <c r="AF1484" s="13" t="s">
        <v>42</v>
      </c>
      <c r="AG1484" s="13" t="s">
        <v>48</v>
      </c>
      <c r="AH1484" s="46">
        <f t="shared" si="46"/>
        <v>1</v>
      </c>
      <c r="AI1484" s="46" t="s">
        <v>54</v>
      </c>
      <c r="AJ1484" s="46" t="str">
        <f t="shared" si="47"/>
        <v>-2</v>
      </c>
      <c r="AK1484" s="13" t="s">
        <v>41</v>
      </c>
      <c r="AL1484" s="13" t="s">
        <v>41</v>
      </c>
      <c r="AN1484" s="13">
        <v>101.31965006729475</v>
      </c>
      <c r="AO1484" s="13">
        <v>117.34261838440112</v>
      </c>
      <c r="AP1484" s="13">
        <v>125.13020833333333</v>
      </c>
      <c r="AQ1484" s="13">
        <v>148.05555555555554</v>
      </c>
      <c r="AR1484" s="36">
        <v>465.34021179999996</v>
      </c>
      <c r="AS1484" s="36">
        <v>145.62137252765885</v>
      </c>
      <c r="AT1484" s="36">
        <v>362.37035179999998</v>
      </c>
      <c r="AU1484" s="36">
        <v>568.31007179999995</v>
      </c>
      <c r="AV1484" s="36">
        <v>460.37293999999997</v>
      </c>
      <c r="AW1484" s="36">
        <v>271.23266400892055</v>
      </c>
      <c r="AX1484" s="36">
        <v>268.58248399999997</v>
      </c>
      <c r="AY1484" s="36">
        <v>652.16339600000003</v>
      </c>
      <c r="AZ1484" s="36">
        <v>38578.049999999996</v>
      </c>
      <c r="BA1484" s="36" t="s">
        <v>50</v>
      </c>
      <c r="BB1484" s="36">
        <v>34444.699999999997</v>
      </c>
      <c r="BC1484" s="36">
        <v>42711.4</v>
      </c>
      <c r="BD1484" s="36">
        <v>433.78527580000002</v>
      </c>
      <c r="BE1484" s="36">
        <v>100.99595407664374</v>
      </c>
      <c r="BF1484" s="36">
        <v>362.37035179999998</v>
      </c>
      <c r="BG1484" s="36">
        <v>505.20019980000001</v>
      </c>
      <c r="BH1484" s="36">
        <v>417.57748399999991</v>
      </c>
      <c r="BI1484" s="36">
        <v>210.71074972577941</v>
      </c>
      <c r="BJ1484" s="36">
        <v>268.58248399999997</v>
      </c>
      <c r="BK1484" s="36">
        <v>566.57248399999992</v>
      </c>
      <c r="BL1484" s="36">
        <v>41104</v>
      </c>
      <c r="BM1484" s="36">
        <v>5330.2140756258386</v>
      </c>
      <c r="BN1484" s="36">
        <v>34444.699999999997</v>
      </c>
      <c r="BO1484" s="36">
        <v>46844.800000000003</v>
      </c>
      <c r="BP1484" s="36">
        <v>310.62087339999999</v>
      </c>
      <c r="BQ1484" s="36">
        <v>73.184814199013331</v>
      </c>
      <c r="BR1484" s="36">
        <v>258.87139500000001</v>
      </c>
      <c r="BS1484" s="36">
        <v>362.37035179999998</v>
      </c>
      <c r="BT1484" s="36">
        <v>230.77441149999999</v>
      </c>
      <c r="BU1484" s="36">
        <v>53.468688896685123</v>
      </c>
      <c r="BV1484" s="36">
        <v>192.966339</v>
      </c>
      <c r="BW1484" s="36">
        <v>268.58248399999997</v>
      </c>
      <c r="BX1484" s="36">
        <v>38491.9375</v>
      </c>
      <c r="BY1484" s="36">
        <v>6353.163510868686</v>
      </c>
      <c r="BZ1484" s="36">
        <v>28933.5</v>
      </c>
      <c r="CA1484" s="36">
        <v>46844.800000000003</v>
      </c>
      <c r="CB1484" s="36"/>
      <c r="CC1484" s="40">
        <v>27.481000000000002</v>
      </c>
      <c r="CD1484" s="40">
        <v>54.896000000000001</v>
      </c>
      <c r="CE1484" s="40">
        <v>27.407</v>
      </c>
    </row>
    <row r="1485" spans="1:83">
      <c r="A1485" s="13" t="s">
        <v>601</v>
      </c>
      <c r="B1485" s="13">
        <v>7</v>
      </c>
      <c r="C1485" s="13">
        <v>1</v>
      </c>
      <c r="D1485" s="13" t="s">
        <v>34</v>
      </c>
      <c r="E1485" s="35" t="s">
        <v>568</v>
      </c>
      <c r="F1485" s="13"/>
      <c r="G1485" s="36"/>
      <c r="H1485" s="13"/>
      <c r="I1485" s="37">
        <v>21</v>
      </c>
      <c r="J1485" s="37" t="s">
        <v>38</v>
      </c>
      <c r="K1485" s="38">
        <v>43598</v>
      </c>
      <c r="L1485" s="39">
        <v>0.69791666666666663</v>
      </c>
      <c r="M1485" s="37" t="s">
        <v>39</v>
      </c>
      <c r="N1485" s="37" t="s">
        <v>190</v>
      </c>
      <c r="O1485" s="37" t="s">
        <v>190</v>
      </c>
      <c r="P1485" s="37" t="s">
        <v>190</v>
      </c>
      <c r="Q1485" s="37">
        <v>2</v>
      </c>
      <c r="R1485" s="13" t="s">
        <v>55</v>
      </c>
      <c r="S1485" s="13" t="s">
        <v>63</v>
      </c>
      <c r="T1485" s="13" t="s">
        <v>42</v>
      </c>
      <c r="U1485" s="13" t="s">
        <v>52</v>
      </c>
      <c r="V1485" s="13" t="s">
        <v>42</v>
      </c>
      <c r="W1485" s="13" t="s">
        <v>46</v>
      </c>
      <c r="X1485" s="13" t="s">
        <v>53</v>
      </c>
      <c r="Y1485" s="13" t="s">
        <v>41</v>
      </c>
      <c r="Z1485" s="13" t="s">
        <v>41</v>
      </c>
      <c r="AA1485" s="13"/>
      <c r="AB1485" s="13">
        <v>0</v>
      </c>
      <c r="AC1485" s="13">
        <v>0</v>
      </c>
      <c r="AD1485" s="13" t="s">
        <v>42</v>
      </c>
      <c r="AE1485" s="13">
        <v>0</v>
      </c>
      <c r="AF1485" s="13" t="s">
        <v>42</v>
      </c>
      <c r="AG1485" s="13" t="s">
        <v>48</v>
      </c>
      <c r="AH1485" s="46">
        <f t="shared" si="46"/>
        <v>1</v>
      </c>
      <c r="AI1485" s="46" t="s">
        <v>54</v>
      </c>
      <c r="AJ1485" s="46" t="str">
        <f t="shared" si="47"/>
        <v>-2</v>
      </c>
      <c r="AK1485" s="13" t="s">
        <v>41</v>
      </c>
      <c r="AL1485" s="13" t="s">
        <v>41</v>
      </c>
      <c r="AN1485" s="13">
        <v>101.31965006729475</v>
      </c>
      <c r="AO1485" s="13">
        <v>117.34261838440112</v>
      </c>
      <c r="AP1485" s="13">
        <v>125.13020833333333</v>
      </c>
      <c r="AQ1485" s="13">
        <v>148.05555555555554</v>
      </c>
      <c r="AR1485" s="36">
        <v>150.7806952</v>
      </c>
      <c r="AS1485" s="36">
        <v>16.972078785415995</v>
      </c>
      <c r="AT1485" s="36">
        <v>138.7796232</v>
      </c>
      <c r="AU1485" s="36">
        <v>162.78176719999999</v>
      </c>
      <c r="AV1485" s="36">
        <v>116.902736</v>
      </c>
      <c r="AW1485" s="36">
        <v>0</v>
      </c>
      <c r="AX1485" s="36">
        <v>116.902736</v>
      </c>
      <c r="AY1485" s="36">
        <v>116.902736</v>
      </c>
      <c r="AZ1485" s="36">
        <v>19461.224999999999</v>
      </c>
      <c r="BA1485" s="36" t="s">
        <v>50</v>
      </c>
      <c r="BB1485" s="36">
        <v>18600.099999999999</v>
      </c>
      <c r="BC1485" s="36">
        <v>19977.900000000001</v>
      </c>
      <c r="BD1485" s="36">
        <v>274.52334800000006</v>
      </c>
      <c r="BE1485" s="36">
        <v>158.02645904836893</v>
      </c>
      <c r="BF1485" s="36">
        <v>162.78176719999999</v>
      </c>
      <c r="BG1485" s="36">
        <v>386.26492880000006</v>
      </c>
      <c r="BH1485" s="36">
        <v>199.03547349999999</v>
      </c>
      <c r="BI1485" s="36">
        <v>116.15323128732925</v>
      </c>
      <c r="BJ1485" s="36">
        <v>116.902736</v>
      </c>
      <c r="BK1485" s="36">
        <v>281.16821099999999</v>
      </c>
      <c r="BL1485" s="36">
        <v>22733.483333333334</v>
      </c>
      <c r="BM1485" s="36">
        <v>3798.2925729420413</v>
      </c>
      <c r="BN1485" s="36">
        <v>19977.900000000001</v>
      </c>
      <c r="BO1485" s="36">
        <v>30311.3</v>
      </c>
      <c r="BP1485" s="36">
        <v>262.57605949999999</v>
      </c>
      <c r="BQ1485" s="36">
        <v>141.13044161808492</v>
      </c>
      <c r="BR1485" s="36">
        <v>162.78176719999999</v>
      </c>
      <c r="BS1485" s="36">
        <v>362.37035179999998</v>
      </c>
      <c r="BT1485" s="36">
        <v>192.74260999999998</v>
      </c>
      <c r="BU1485" s="36">
        <v>107.25377837946664</v>
      </c>
      <c r="BV1485" s="36">
        <v>116.902736</v>
      </c>
      <c r="BW1485" s="36">
        <v>268.58248399999997</v>
      </c>
      <c r="BX1485" s="36">
        <v>31861.324999999997</v>
      </c>
      <c r="BY1485" s="36">
        <v>8191.7507258217001</v>
      </c>
      <c r="BZ1485" s="36">
        <v>19977.900000000001</v>
      </c>
      <c r="CA1485" s="36">
        <v>42711.4</v>
      </c>
      <c r="CB1485" s="36"/>
      <c r="CC1485" s="40">
        <v>27.727</v>
      </c>
      <c r="CD1485" s="40">
        <v>54.552</v>
      </c>
      <c r="CE1485" s="40">
        <v>27.801000000000002</v>
      </c>
    </row>
    <row r="1486" spans="1:83">
      <c r="A1486" s="13" t="s">
        <v>601</v>
      </c>
      <c r="B1486" s="13">
        <v>7</v>
      </c>
      <c r="C1486" s="13">
        <v>1</v>
      </c>
      <c r="D1486" s="13" t="s">
        <v>34</v>
      </c>
      <c r="E1486" s="35" t="s">
        <v>568</v>
      </c>
      <c r="F1486" s="13"/>
      <c r="G1486" s="36"/>
      <c r="H1486" s="13"/>
      <c r="I1486" s="37">
        <v>21</v>
      </c>
      <c r="J1486" s="37" t="s">
        <v>38</v>
      </c>
      <c r="K1486" s="38">
        <v>43598</v>
      </c>
      <c r="L1486" s="39">
        <v>0.70833333333333337</v>
      </c>
      <c r="M1486" s="37" t="s">
        <v>39</v>
      </c>
      <c r="N1486" s="37" t="s">
        <v>190</v>
      </c>
      <c r="O1486" s="37" t="s">
        <v>190</v>
      </c>
      <c r="P1486" s="37" t="s">
        <v>190</v>
      </c>
      <c r="Q1486" s="37">
        <v>3</v>
      </c>
      <c r="R1486" s="13" t="s">
        <v>55</v>
      </c>
      <c r="S1486" s="13" t="s">
        <v>44</v>
      </c>
      <c r="T1486" s="13" t="s">
        <v>41</v>
      </c>
      <c r="U1486" s="13" t="s">
        <v>52</v>
      </c>
      <c r="V1486" s="13" t="s">
        <v>42</v>
      </c>
      <c r="W1486" s="13" t="s">
        <v>81</v>
      </c>
      <c r="X1486" s="13" t="s">
        <v>53</v>
      </c>
      <c r="Y1486" s="13" t="s">
        <v>41</v>
      </c>
      <c r="Z1486" s="13" t="s">
        <v>41</v>
      </c>
      <c r="AA1486" s="13"/>
      <c r="AB1486" s="13">
        <v>0</v>
      </c>
      <c r="AC1486" s="13">
        <v>1</v>
      </c>
      <c r="AD1486" s="13" t="s">
        <v>41</v>
      </c>
      <c r="AE1486" s="13">
        <v>0</v>
      </c>
      <c r="AF1486" s="13" t="s">
        <v>42</v>
      </c>
      <c r="AG1486" s="13" t="s">
        <v>82</v>
      </c>
      <c r="AH1486" s="46">
        <f t="shared" si="46"/>
        <v>2</v>
      </c>
      <c r="AI1486" s="46" t="s">
        <v>54</v>
      </c>
      <c r="AJ1486" s="46" t="str">
        <f t="shared" si="47"/>
        <v>-2</v>
      </c>
      <c r="AK1486" s="13" t="s">
        <v>41</v>
      </c>
      <c r="AL1486" s="13" t="s">
        <v>41</v>
      </c>
      <c r="AN1486" s="13">
        <v>101.31965006729475</v>
      </c>
      <c r="AO1486" s="13">
        <v>117.34261838440112</v>
      </c>
      <c r="AP1486" s="13">
        <v>125.13020833333333</v>
      </c>
      <c r="AQ1486" s="13">
        <v>148.05555555555554</v>
      </c>
      <c r="AR1486" s="36">
        <v>118.72409019999999</v>
      </c>
      <c r="AS1486" s="36">
        <v>16.993105312661442</v>
      </c>
      <c r="AT1486" s="36">
        <v>106.70815020000001</v>
      </c>
      <c r="AU1486" s="36">
        <v>130.74003019999998</v>
      </c>
      <c r="AV1486" s="36">
        <v>78.622258999999985</v>
      </c>
      <c r="AW1486" s="36">
        <v>0</v>
      </c>
      <c r="AX1486" s="36">
        <v>78.622258999999985</v>
      </c>
      <c r="AY1486" s="36">
        <v>78.622258999999985</v>
      </c>
      <c r="AZ1486" s="36">
        <v>14639.025000000001</v>
      </c>
      <c r="BA1486" s="36" t="s">
        <v>50</v>
      </c>
      <c r="BB1486" s="36">
        <v>14466.8</v>
      </c>
      <c r="BC1486" s="36">
        <v>15155.7</v>
      </c>
      <c r="BD1486" s="36">
        <v>106.70815020000001</v>
      </c>
      <c r="BE1486" s="36">
        <v>0</v>
      </c>
      <c r="BF1486" s="36">
        <v>106.70815020000001</v>
      </c>
      <c r="BG1486" s="36">
        <v>106.70815020000001</v>
      </c>
      <c r="BH1486" s="36">
        <v>78.622258999999985</v>
      </c>
      <c r="BI1486" s="36">
        <v>0</v>
      </c>
      <c r="BJ1486" s="36">
        <v>78.622258999999985</v>
      </c>
      <c r="BK1486" s="36">
        <v>78.622258999999985</v>
      </c>
      <c r="BL1486" s="36">
        <v>16303.783333333333</v>
      </c>
      <c r="BM1486" s="36">
        <v>711.46058616529592</v>
      </c>
      <c r="BN1486" s="36">
        <v>15155.7</v>
      </c>
      <c r="BO1486" s="36">
        <v>17222.3</v>
      </c>
      <c r="BP1486" s="36">
        <v>134.74495869999998</v>
      </c>
      <c r="BQ1486" s="36">
        <v>39.650034826357356</v>
      </c>
      <c r="BR1486" s="36">
        <v>106.70815020000001</v>
      </c>
      <c r="BS1486" s="36">
        <v>162.78176719999999</v>
      </c>
      <c r="BT1486" s="36">
        <v>97.762497499999995</v>
      </c>
      <c r="BU1486" s="36">
        <v>27.068384873755651</v>
      </c>
      <c r="BV1486" s="36">
        <v>78.622258999999985</v>
      </c>
      <c r="BW1486" s="36">
        <v>116.902736</v>
      </c>
      <c r="BX1486" s="36">
        <v>17911.206249999999</v>
      </c>
      <c r="BY1486" s="36">
        <v>1445.0361183346477</v>
      </c>
      <c r="BZ1486" s="36">
        <v>15155.7</v>
      </c>
      <c r="CA1486" s="36">
        <v>19977.900000000001</v>
      </c>
      <c r="CB1486" s="36"/>
      <c r="CC1486" s="40">
        <v>27.53</v>
      </c>
      <c r="CD1486" s="40">
        <v>58.422000000000004</v>
      </c>
      <c r="CE1486" s="40">
        <v>27.308</v>
      </c>
    </row>
    <row r="1487" spans="1:83">
      <c r="A1487" s="13" t="s">
        <v>601</v>
      </c>
      <c r="B1487" s="13">
        <v>7</v>
      </c>
      <c r="C1487" s="13">
        <v>1</v>
      </c>
      <c r="D1487" s="13" t="s">
        <v>34</v>
      </c>
      <c r="E1487" s="35" t="s">
        <v>568</v>
      </c>
      <c r="F1487" s="13"/>
      <c r="G1487" s="36"/>
      <c r="H1487" s="13"/>
      <c r="I1487" s="37">
        <v>21</v>
      </c>
      <c r="J1487" s="37" t="s">
        <v>38</v>
      </c>
      <c r="K1487" s="38">
        <v>43598</v>
      </c>
      <c r="L1487" s="39">
        <v>0.71875</v>
      </c>
      <c r="M1487" s="37" t="s">
        <v>39</v>
      </c>
      <c r="N1487" s="37" t="s">
        <v>190</v>
      </c>
      <c r="O1487" s="37" t="s">
        <v>190</v>
      </c>
      <c r="P1487" s="37" t="s">
        <v>190</v>
      </c>
      <c r="Q1487" s="37">
        <v>4</v>
      </c>
      <c r="R1487" s="13" t="s">
        <v>43</v>
      </c>
      <c r="S1487" s="13" t="s">
        <v>44</v>
      </c>
      <c r="T1487" s="13" t="s">
        <v>41</v>
      </c>
      <c r="U1487" s="13" t="s">
        <v>52</v>
      </c>
      <c r="V1487" s="13" t="s">
        <v>42</v>
      </c>
      <c r="W1487" s="13" t="s">
        <v>66</v>
      </c>
      <c r="X1487" s="13" t="s">
        <v>76</v>
      </c>
      <c r="Y1487" s="13" t="s">
        <v>41</v>
      </c>
      <c r="Z1487" s="13" t="s">
        <v>41</v>
      </c>
      <c r="AA1487" s="13"/>
      <c r="AB1487" s="13">
        <v>-1</v>
      </c>
      <c r="AC1487" s="13">
        <v>1</v>
      </c>
      <c r="AD1487" s="13" t="s">
        <v>41</v>
      </c>
      <c r="AE1487" s="13">
        <v>0</v>
      </c>
      <c r="AF1487" s="13" t="s">
        <v>42</v>
      </c>
      <c r="AG1487" s="13">
        <v>0</v>
      </c>
      <c r="AH1487" s="46" t="str">
        <f t="shared" si="46"/>
        <v>0</v>
      </c>
      <c r="AI1487" s="46" t="s">
        <v>77</v>
      </c>
      <c r="AJ1487" s="46" t="str">
        <f t="shared" si="47"/>
        <v>0</v>
      </c>
      <c r="AK1487" s="13" t="s">
        <v>41</v>
      </c>
      <c r="AL1487" s="13" t="s">
        <v>41</v>
      </c>
      <c r="AN1487" s="13">
        <v>101.31965006729475</v>
      </c>
      <c r="AO1487" s="13">
        <v>117.34261838440112</v>
      </c>
      <c r="AP1487" s="13">
        <v>125.13020833333333</v>
      </c>
      <c r="AQ1487" s="13">
        <v>148.05555555555554</v>
      </c>
      <c r="AR1487" s="36">
        <v>70.465217499999994</v>
      </c>
      <c r="AS1487" s="36">
        <v>5.6989501546540442</v>
      </c>
      <c r="AT1487" s="36">
        <v>66.435451200000003</v>
      </c>
      <c r="AU1487" s="36">
        <v>74.4949838</v>
      </c>
      <c r="AV1487" s="36">
        <v>53.201603999999996</v>
      </c>
      <c r="AW1487" s="36">
        <v>0</v>
      </c>
      <c r="AX1487" s="36">
        <v>53.201603999999996</v>
      </c>
      <c r="AY1487" s="36">
        <v>53.201603999999996</v>
      </c>
      <c r="AZ1487" s="36">
        <v>9644.5250000000015</v>
      </c>
      <c r="BA1487" s="36" t="s">
        <v>50</v>
      </c>
      <c r="BB1487" s="36">
        <v>8611.2000000000007</v>
      </c>
      <c r="BC1487" s="36">
        <v>10333.4</v>
      </c>
      <c r="BD1487" s="36">
        <v>86.576793500000008</v>
      </c>
      <c r="BE1487" s="36">
        <v>17.086259135750737</v>
      </c>
      <c r="BF1487" s="36">
        <v>74.4949838</v>
      </c>
      <c r="BG1487" s="36">
        <v>98.658603200000002</v>
      </c>
      <c r="BH1487" s="36">
        <v>72.298252000000005</v>
      </c>
      <c r="BI1487" s="36">
        <v>27.006738597465013</v>
      </c>
      <c r="BJ1487" s="36">
        <v>53.201603999999996</v>
      </c>
      <c r="BK1487" s="36">
        <v>91.394900000000007</v>
      </c>
      <c r="BL1487" s="36">
        <v>11424.15</v>
      </c>
      <c r="BM1487" s="36">
        <v>882.67908267954374</v>
      </c>
      <c r="BN1487" s="36">
        <v>10333.4</v>
      </c>
      <c r="BO1487" s="36">
        <v>12400.1</v>
      </c>
      <c r="BP1487" s="36">
        <v>90.601567000000003</v>
      </c>
      <c r="BQ1487" s="36">
        <v>22.778148404930608</v>
      </c>
      <c r="BR1487" s="36">
        <v>74.4949838</v>
      </c>
      <c r="BS1487" s="36">
        <v>106.70815020000001</v>
      </c>
      <c r="BT1487" s="36">
        <v>65.911931499999994</v>
      </c>
      <c r="BU1487" s="36">
        <v>17.975117532703653</v>
      </c>
      <c r="BV1487" s="36">
        <v>53.201603999999996</v>
      </c>
      <c r="BW1487" s="36">
        <v>78.622258999999985</v>
      </c>
      <c r="BX1487" s="36">
        <v>13325.806250000001</v>
      </c>
      <c r="BY1487" s="36">
        <v>1624.0119985060669</v>
      </c>
      <c r="BZ1487" s="36">
        <v>10333.4</v>
      </c>
      <c r="CA1487" s="36">
        <v>15155.7</v>
      </c>
      <c r="CB1487" s="36"/>
      <c r="CC1487" s="40">
        <v>26.818000000000001</v>
      </c>
      <c r="CD1487" s="40">
        <v>65.097000000000008</v>
      </c>
      <c r="CE1487" s="40">
        <v>26.378</v>
      </c>
    </row>
    <row r="1488" spans="1:83">
      <c r="A1488" s="13" t="s">
        <v>601</v>
      </c>
      <c r="B1488" s="13">
        <v>7</v>
      </c>
      <c r="C1488" s="13">
        <v>1</v>
      </c>
      <c r="D1488" s="13" t="s">
        <v>34</v>
      </c>
      <c r="E1488" s="35" t="s">
        <v>568</v>
      </c>
      <c r="F1488" s="13"/>
      <c r="G1488" s="36"/>
      <c r="H1488" s="13"/>
      <c r="I1488" s="37">
        <v>21</v>
      </c>
      <c r="J1488" s="37" t="s">
        <v>38</v>
      </c>
      <c r="K1488" s="38">
        <v>43598</v>
      </c>
      <c r="L1488" s="39">
        <v>0.72916666666666663</v>
      </c>
      <c r="M1488" s="37" t="s">
        <v>39</v>
      </c>
      <c r="N1488" s="37" t="s">
        <v>190</v>
      </c>
      <c r="O1488" s="37" t="s">
        <v>190</v>
      </c>
      <c r="P1488" s="37" t="s">
        <v>190</v>
      </c>
      <c r="Q1488" s="37">
        <v>5</v>
      </c>
      <c r="R1488" s="13" t="s">
        <v>43</v>
      </c>
      <c r="S1488" s="13" t="s">
        <v>44</v>
      </c>
      <c r="T1488" s="13" t="s">
        <v>41</v>
      </c>
      <c r="U1488" s="13" t="s">
        <v>52</v>
      </c>
      <c r="V1488" s="13" t="s">
        <v>42</v>
      </c>
      <c r="W1488" s="13" t="s">
        <v>66</v>
      </c>
      <c r="X1488" s="13" t="s">
        <v>76</v>
      </c>
      <c r="Y1488" s="13" t="s">
        <v>41</v>
      </c>
      <c r="Z1488" s="13" t="s">
        <v>41</v>
      </c>
      <c r="AA1488" s="13"/>
      <c r="AB1488" s="13">
        <v>-1</v>
      </c>
      <c r="AC1488" s="13">
        <v>1</v>
      </c>
      <c r="AD1488" s="13" t="s">
        <v>41</v>
      </c>
      <c r="AE1488" s="13">
        <v>0</v>
      </c>
      <c r="AF1488" s="13" t="s">
        <v>42</v>
      </c>
      <c r="AG1488" s="13">
        <v>0</v>
      </c>
      <c r="AH1488" s="46" t="str">
        <f t="shared" si="46"/>
        <v>0</v>
      </c>
      <c r="AI1488" s="46" t="s">
        <v>77</v>
      </c>
      <c r="AJ1488" s="46" t="str">
        <f t="shared" si="47"/>
        <v>0</v>
      </c>
      <c r="AK1488" s="13" t="s">
        <v>41</v>
      </c>
      <c r="AL1488" s="13" t="s">
        <v>41</v>
      </c>
      <c r="AN1488" s="13">
        <v>101.31965006729475</v>
      </c>
      <c r="AO1488" s="13">
        <v>117.34261838440112</v>
      </c>
      <c r="AP1488" s="13">
        <v>125.13020833333333</v>
      </c>
      <c r="AQ1488" s="13">
        <v>148.05555555555554</v>
      </c>
      <c r="AR1488" s="36">
        <v>34.274518199999996</v>
      </c>
      <c r="AS1488" s="36">
        <v>0</v>
      </c>
      <c r="AT1488" s="36">
        <v>34.274518199999996</v>
      </c>
      <c r="AU1488" s="36">
        <v>34.274518199999996</v>
      </c>
      <c r="AV1488" s="36">
        <v>14.734370999999996</v>
      </c>
      <c r="AW1488" s="36">
        <v>0</v>
      </c>
      <c r="AX1488" s="36">
        <v>14.734370999999996</v>
      </c>
      <c r="AY1488" s="36">
        <v>14.734370999999996</v>
      </c>
      <c r="AZ1488" s="36">
        <v>6200</v>
      </c>
      <c r="BA1488" s="36" t="s">
        <v>50</v>
      </c>
      <c r="BB1488" s="36">
        <v>6200</v>
      </c>
      <c r="BC1488" s="36">
        <v>6200</v>
      </c>
      <c r="BD1488" s="36">
        <v>38.309261499999998</v>
      </c>
      <c r="BE1488" s="36">
        <v>5.7059886955539749</v>
      </c>
      <c r="BF1488" s="36">
        <v>34.274518199999996</v>
      </c>
      <c r="BG1488" s="36">
        <v>42.3440048</v>
      </c>
      <c r="BH1488" s="36">
        <v>21.1518175</v>
      </c>
      <c r="BI1488" s="36">
        <v>9.0756398761037609</v>
      </c>
      <c r="BJ1488" s="36">
        <v>14.734370999999996</v>
      </c>
      <c r="BK1488" s="36">
        <v>27.569264000000004</v>
      </c>
      <c r="BL1488" s="36">
        <v>6314.833333333333</v>
      </c>
      <c r="BM1488" s="36">
        <v>177.89903503579401</v>
      </c>
      <c r="BN1488" s="36">
        <v>6200</v>
      </c>
      <c r="BO1488" s="36">
        <v>6544.5</v>
      </c>
      <c r="BP1488" s="36">
        <v>54.384750999999994</v>
      </c>
      <c r="BQ1488" s="36">
        <v>28.440163968240267</v>
      </c>
      <c r="BR1488" s="36">
        <v>34.274518199999996</v>
      </c>
      <c r="BS1488" s="36">
        <v>74.4949838</v>
      </c>
      <c r="BT1488" s="36">
        <v>33.967987499999992</v>
      </c>
      <c r="BU1488" s="36">
        <v>27.200441307782953</v>
      </c>
      <c r="BV1488" s="36">
        <v>14.734370999999996</v>
      </c>
      <c r="BW1488" s="36">
        <v>53.201603999999996</v>
      </c>
      <c r="BX1488" s="36">
        <v>7706.9874999999993</v>
      </c>
      <c r="BY1488" s="36">
        <v>1422.2889180824</v>
      </c>
      <c r="BZ1488" s="36">
        <v>6200</v>
      </c>
      <c r="CA1488" s="36">
        <v>10333.4</v>
      </c>
      <c r="CB1488" s="36"/>
      <c r="CC1488" s="40">
        <v>26.256</v>
      </c>
      <c r="CD1488" s="40">
        <v>61.972999999999999</v>
      </c>
      <c r="CE1488" s="40">
        <v>25.841000000000001</v>
      </c>
    </row>
    <row r="1489" spans="1:83">
      <c r="A1489" s="13" t="s">
        <v>601</v>
      </c>
      <c r="B1489" s="13">
        <v>7</v>
      </c>
      <c r="C1489" s="13">
        <v>2</v>
      </c>
      <c r="D1489" s="13" t="s">
        <v>101</v>
      </c>
      <c r="E1489" s="35" t="s">
        <v>569</v>
      </c>
      <c r="F1489" s="13"/>
      <c r="G1489" s="36"/>
      <c r="H1489" s="13"/>
      <c r="I1489" s="37">
        <v>24</v>
      </c>
      <c r="J1489" s="37" t="s">
        <v>70</v>
      </c>
      <c r="K1489" s="38">
        <v>43598</v>
      </c>
      <c r="L1489" s="39">
        <v>0.6875</v>
      </c>
      <c r="M1489" s="37" t="s">
        <v>39</v>
      </c>
      <c r="N1489" s="37" t="s">
        <v>190</v>
      </c>
      <c r="O1489" s="37" t="s">
        <v>190</v>
      </c>
      <c r="P1489" s="37" t="s">
        <v>190</v>
      </c>
      <c r="Q1489" s="37">
        <v>1</v>
      </c>
      <c r="R1489" s="13" t="s">
        <v>55</v>
      </c>
      <c r="S1489" s="13" t="s">
        <v>63</v>
      </c>
      <c r="T1489" s="13" t="s">
        <v>42</v>
      </c>
      <c r="U1489" s="13" t="s">
        <v>52</v>
      </c>
      <c r="V1489" s="13" t="s">
        <v>42</v>
      </c>
      <c r="W1489" s="13" t="s">
        <v>66</v>
      </c>
      <c r="X1489" s="13" t="s">
        <v>47</v>
      </c>
      <c r="Y1489" s="13" t="s">
        <v>41</v>
      </c>
      <c r="Z1489" s="13" t="s">
        <v>41</v>
      </c>
      <c r="AA1489" s="13"/>
      <c r="AB1489" s="13">
        <v>0</v>
      </c>
      <c r="AC1489" s="13">
        <v>0</v>
      </c>
      <c r="AD1489" s="13" t="s">
        <v>42</v>
      </c>
      <c r="AE1489" s="13">
        <v>0</v>
      </c>
      <c r="AF1489" s="13" t="s">
        <v>42</v>
      </c>
      <c r="AG1489" s="13">
        <v>0</v>
      </c>
      <c r="AH1489" s="46" t="str">
        <f t="shared" si="46"/>
        <v>0</v>
      </c>
      <c r="AI1489" s="46" t="s">
        <v>49</v>
      </c>
      <c r="AJ1489" s="46" t="str">
        <f t="shared" si="47"/>
        <v>-1</v>
      </c>
      <c r="AK1489" s="13" t="s">
        <v>41</v>
      </c>
      <c r="AL1489" s="13" t="s">
        <v>41</v>
      </c>
      <c r="AN1489" s="13">
        <v>101.31965006729475</v>
      </c>
      <c r="AO1489" s="13">
        <v>117.34261838440112</v>
      </c>
      <c r="AP1489" s="13">
        <v>125.13020833333333</v>
      </c>
      <c r="AQ1489" s="13">
        <v>148.05555555555554</v>
      </c>
      <c r="AR1489" s="36">
        <v>343.31554400000005</v>
      </c>
      <c r="AS1489" s="36">
        <v>19.581370690245379</v>
      </c>
      <c r="AT1489" s="36">
        <v>329.469424</v>
      </c>
      <c r="AU1489" s="36">
        <v>357.16166400000003</v>
      </c>
      <c r="AV1489" s="36">
        <v>416.32381874999999</v>
      </c>
      <c r="AW1489" s="36">
        <v>242.85333675041701</v>
      </c>
      <c r="AX1489" s="36">
        <v>244.60057749999999</v>
      </c>
      <c r="AY1489" s="36">
        <v>588.04705999999999</v>
      </c>
      <c r="AZ1489" s="36">
        <v>38578.049999999996</v>
      </c>
      <c r="BA1489" s="36" t="s">
        <v>50</v>
      </c>
      <c r="BB1489" s="36">
        <v>34444.699999999997</v>
      </c>
      <c r="BC1489" s="36">
        <v>42711.4</v>
      </c>
      <c r="BD1489" s="36">
        <v>347.85483199999999</v>
      </c>
      <c r="BE1489" s="36">
        <v>13.161848037127937</v>
      </c>
      <c r="BF1489" s="36">
        <v>338.548</v>
      </c>
      <c r="BG1489" s="36">
        <v>357.16166400000003</v>
      </c>
      <c r="BH1489" s="36">
        <v>359.66614594999999</v>
      </c>
      <c r="BI1489" s="36">
        <v>162.72728746415982</v>
      </c>
      <c r="BJ1489" s="36">
        <v>244.60057749999999</v>
      </c>
      <c r="BK1489" s="36">
        <v>474.73171439999999</v>
      </c>
      <c r="BL1489" s="36">
        <v>41104</v>
      </c>
      <c r="BM1489" s="36">
        <v>5330.2140756258386</v>
      </c>
      <c r="BN1489" s="36">
        <v>34444.699999999997</v>
      </c>
      <c r="BO1489" s="36">
        <v>46844.800000000003</v>
      </c>
      <c r="BP1489" s="36">
        <v>307.93600500000002</v>
      </c>
      <c r="BQ1489" s="36">
        <v>69.6155945745531</v>
      </c>
      <c r="BR1489" s="36">
        <v>258.71034599999996</v>
      </c>
      <c r="BS1489" s="36">
        <v>357.16166400000003</v>
      </c>
      <c r="BT1489" s="36">
        <v>197.93279554999998</v>
      </c>
      <c r="BU1489" s="36">
        <v>65.998210159560358</v>
      </c>
      <c r="BV1489" s="36">
        <v>151.26501359999997</v>
      </c>
      <c r="BW1489" s="36">
        <v>244.60057749999999</v>
      </c>
      <c r="BX1489" s="36">
        <v>38491.9375</v>
      </c>
      <c r="BY1489" s="36">
        <v>6353.163510868686</v>
      </c>
      <c r="BZ1489" s="36">
        <v>28933.5</v>
      </c>
      <c r="CA1489" s="36">
        <v>46844.800000000003</v>
      </c>
      <c r="CB1489" s="36"/>
      <c r="CC1489" s="40">
        <v>27.481000000000002</v>
      </c>
      <c r="CD1489" s="40">
        <v>54.896000000000001</v>
      </c>
      <c r="CE1489" s="40">
        <v>27.407</v>
      </c>
    </row>
    <row r="1490" spans="1:83">
      <c r="A1490" s="13" t="s">
        <v>601</v>
      </c>
      <c r="B1490" s="13">
        <v>7</v>
      </c>
      <c r="C1490" s="13">
        <v>2</v>
      </c>
      <c r="D1490" s="13" t="s">
        <v>101</v>
      </c>
      <c r="E1490" s="35" t="s">
        <v>569</v>
      </c>
      <c r="F1490" s="13"/>
      <c r="G1490" s="36"/>
      <c r="H1490" s="13"/>
      <c r="I1490" s="37">
        <v>24</v>
      </c>
      <c r="J1490" s="37" t="s">
        <v>70</v>
      </c>
      <c r="K1490" s="38">
        <v>43598</v>
      </c>
      <c r="L1490" s="39">
        <v>0.69791666666666663</v>
      </c>
      <c r="M1490" s="37" t="s">
        <v>39</v>
      </c>
      <c r="N1490" s="37" t="s">
        <v>190</v>
      </c>
      <c r="O1490" s="37" t="s">
        <v>190</v>
      </c>
      <c r="P1490" s="37" t="s">
        <v>190</v>
      </c>
      <c r="Q1490" s="37">
        <v>2</v>
      </c>
      <c r="R1490" s="13" t="s">
        <v>55</v>
      </c>
      <c r="S1490" s="13" t="s">
        <v>44</v>
      </c>
      <c r="T1490" s="13" t="s">
        <v>41</v>
      </c>
      <c r="U1490" s="13" t="s">
        <v>52</v>
      </c>
      <c r="V1490" s="13" t="s">
        <v>42</v>
      </c>
      <c r="W1490" s="13" t="s">
        <v>66</v>
      </c>
      <c r="X1490" s="13" t="s">
        <v>47</v>
      </c>
      <c r="Y1490" s="13" t="s">
        <v>41</v>
      </c>
      <c r="Z1490" s="13" t="s">
        <v>41</v>
      </c>
      <c r="AA1490" s="13"/>
      <c r="AB1490" s="13">
        <v>0</v>
      </c>
      <c r="AC1490" s="13">
        <v>1</v>
      </c>
      <c r="AD1490" s="13" t="s">
        <v>41</v>
      </c>
      <c r="AE1490" s="13">
        <v>0</v>
      </c>
      <c r="AF1490" s="13" t="s">
        <v>42</v>
      </c>
      <c r="AG1490" s="13">
        <v>0</v>
      </c>
      <c r="AH1490" s="46" t="str">
        <f t="shared" si="46"/>
        <v>0</v>
      </c>
      <c r="AI1490" s="46" t="s">
        <v>49</v>
      </c>
      <c r="AJ1490" s="46" t="str">
        <f t="shared" si="47"/>
        <v>-1</v>
      </c>
      <c r="AK1490" s="13" t="s">
        <v>41</v>
      </c>
      <c r="AL1490" s="13" t="s">
        <v>41</v>
      </c>
      <c r="AN1490" s="13">
        <v>101.31965006729475</v>
      </c>
      <c r="AO1490" s="13">
        <v>117.34261838440112</v>
      </c>
      <c r="AP1490" s="13">
        <v>125.13020833333333</v>
      </c>
      <c r="AQ1490" s="13">
        <v>148.05555555555554</v>
      </c>
      <c r="AR1490" s="36">
        <v>169.27929599999999</v>
      </c>
      <c r="AS1490" s="36">
        <v>0</v>
      </c>
      <c r="AT1490" s="36">
        <v>169.27929599999999</v>
      </c>
      <c r="AU1490" s="36">
        <v>169.27929599999999</v>
      </c>
      <c r="AV1490" s="36">
        <v>98.512644550000005</v>
      </c>
      <c r="AW1490" s="36">
        <v>8.3302192917960767</v>
      </c>
      <c r="AX1490" s="36">
        <v>92.622290000000007</v>
      </c>
      <c r="AY1490" s="36">
        <v>104.40299910000002</v>
      </c>
      <c r="AZ1490" s="36">
        <v>19461.224999999999</v>
      </c>
      <c r="BA1490" s="36" t="s">
        <v>50</v>
      </c>
      <c r="BB1490" s="36">
        <v>18600.099999999999</v>
      </c>
      <c r="BC1490" s="36">
        <v>19977.900000000001</v>
      </c>
      <c r="BD1490" s="36">
        <v>177.04216099999999</v>
      </c>
      <c r="BE1490" s="36">
        <v>10.978348965871424</v>
      </c>
      <c r="BF1490" s="36">
        <v>169.27929599999999</v>
      </c>
      <c r="BG1490" s="36">
        <v>184.805026</v>
      </c>
      <c r="BH1490" s="36">
        <v>174.50178829999999</v>
      </c>
      <c r="BI1490" s="36">
        <v>99.134658392572689</v>
      </c>
      <c r="BJ1490" s="36">
        <v>104.40299910000002</v>
      </c>
      <c r="BK1490" s="36">
        <v>244.60057749999999</v>
      </c>
      <c r="BL1490" s="36">
        <v>22733.483333333334</v>
      </c>
      <c r="BM1490" s="36">
        <v>3798.2925729420413</v>
      </c>
      <c r="BN1490" s="36">
        <v>19977.900000000001</v>
      </c>
      <c r="BO1490" s="36">
        <v>30311.3</v>
      </c>
      <c r="BP1490" s="36">
        <v>263.22048000000001</v>
      </c>
      <c r="BQ1490" s="36">
        <v>132.85289647818647</v>
      </c>
      <c r="BR1490" s="36">
        <v>169.27929599999999</v>
      </c>
      <c r="BS1490" s="36">
        <v>357.16166400000003</v>
      </c>
      <c r="BT1490" s="36">
        <v>174.50178829999999</v>
      </c>
      <c r="BU1490" s="36">
        <v>99.134658392572689</v>
      </c>
      <c r="BV1490" s="36">
        <v>104.40299910000002</v>
      </c>
      <c r="BW1490" s="36">
        <v>244.60057749999999</v>
      </c>
      <c r="BX1490" s="36">
        <v>31861.324999999997</v>
      </c>
      <c r="BY1490" s="36">
        <v>8191.7507258217001</v>
      </c>
      <c r="BZ1490" s="36">
        <v>19977.900000000001</v>
      </c>
      <c r="CA1490" s="36">
        <v>42711.4</v>
      </c>
      <c r="CB1490" s="36"/>
      <c r="CC1490" s="40">
        <v>27.727</v>
      </c>
      <c r="CD1490" s="40">
        <v>54.552</v>
      </c>
      <c r="CE1490" s="40">
        <v>27.801000000000002</v>
      </c>
    </row>
    <row r="1491" spans="1:83">
      <c r="A1491" s="13" t="s">
        <v>601</v>
      </c>
      <c r="B1491" s="13">
        <v>7</v>
      </c>
      <c r="C1491" s="13">
        <v>2</v>
      </c>
      <c r="D1491" s="13" t="s">
        <v>101</v>
      </c>
      <c r="E1491" s="35" t="s">
        <v>569</v>
      </c>
      <c r="F1491" s="13"/>
      <c r="G1491" s="36"/>
      <c r="H1491" s="13"/>
      <c r="I1491" s="37">
        <v>24</v>
      </c>
      <c r="J1491" s="37" t="s">
        <v>70</v>
      </c>
      <c r="K1491" s="38">
        <v>43598</v>
      </c>
      <c r="L1491" s="39">
        <v>0.70833333333333337</v>
      </c>
      <c r="M1491" s="37" t="s">
        <v>39</v>
      </c>
      <c r="N1491" s="37" t="s">
        <v>190</v>
      </c>
      <c r="O1491" s="37" t="s">
        <v>190</v>
      </c>
      <c r="P1491" s="37" t="s">
        <v>190</v>
      </c>
      <c r="Q1491" s="37">
        <v>3</v>
      </c>
      <c r="R1491" s="13" t="s">
        <v>43</v>
      </c>
      <c r="S1491" s="13" t="s">
        <v>44</v>
      </c>
      <c r="T1491" s="13" t="s">
        <v>41</v>
      </c>
      <c r="U1491" s="13" t="s">
        <v>45</v>
      </c>
      <c r="V1491" s="13" t="s">
        <v>42</v>
      </c>
      <c r="W1491" s="13" t="s">
        <v>66</v>
      </c>
      <c r="X1491" s="13" t="s">
        <v>47</v>
      </c>
      <c r="Y1491" s="13" t="s">
        <v>41</v>
      </c>
      <c r="Z1491" s="13" t="s">
        <v>41</v>
      </c>
      <c r="AA1491" s="13"/>
      <c r="AB1491" s="13">
        <v>-1</v>
      </c>
      <c r="AC1491" s="13">
        <v>1</v>
      </c>
      <c r="AD1491" s="13" t="s">
        <v>41</v>
      </c>
      <c r="AE1491" s="13">
        <v>1</v>
      </c>
      <c r="AF1491" s="13" t="s">
        <v>42</v>
      </c>
      <c r="AG1491" s="13">
        <v>0</v>
      </c>
      <c r="AH1491" s="46" t="str">
        <f t="shared" si="46"/>
        <v>0</v>
      </c>
      <c r="AI1491" s="46" t="s">
        <v>49</v>
      </c>
      <c r="AJ1491" s="46" t="str">
        <f t="shared" si="47"/>
        <v>-1</v>
      </c>
      <c r="AK1491" s="13" t="s">
        <v>41</v>
      </c>
      <c r="AL1491" s="13" t="s">
        <v>41</v>
      </c>
      <c r="AN1491" s="13">
        <v>101.31965006729475</v>
      </c>
      <c r="AO1491" s="13">
        <v>117.34261838440112</v>
      </c>
      <c r="AP1491" s="13">
        <v>125.13020833333333</v>
      </c>
      <c r="AQ1491" s="13">
        <v>148.05555555555554</v>
      </c>
      <c r="AR1491" s="36">
        <v>169.27929599999999</v>
      </c>
      <c r="AS1491" s="36">
        <v>0</v>
      </c>
      <c r="AT1491" s="36">
        <v>169.27929599999999</v>
      </c>
      <c r="AU1491" s="36">
        <v>169.27929599999999</v>
      </c>
      <c r="AV1491" s="36">
        <v>74.928758750000014</v>
      </c>
      <c r="AW1491" s="36">
        <v>8.3461062841130627</v>
      </c>
      <c r="AX1491" s="36">
        <v>69.027170400000003</v>
      </c>
      <c r="AY1491" s="36">
        <v>80.830347100000012</v>
      </c>
      <c r="AZ1491" s="36">
        <v>14639.025000000001</v>
      </c>
      <c r="BA1491" s="36" t="s">
        <v>50</v>
      </c>
      <c r="BB1491" s="36">
        <v>14466.8</v>
      </c>
      <c r="BC1491" s="36">
        <v>15155.7</v>
      </c>
      <c r="BD1491" s="36">
        <v>165.42907299999999</v>
      </c>
      <c r="BE1491" s="36">
        <v>5.4450375847608248</v>
      </c>
      <c r="BF1491" s="36">
        <v>161.57884999999999</v>
      </c>
      <c r="BG1491" s="36">
        <v>169.27929599999999</v>
      </c>
      <c r="BH1491" s="36">
        <v>69.027170400000003</v>
      </c>
      <c r="BI1491" s="36">
        <v>0</v>
      </c>
      <c r="BJ1491" s="36">
        <v>69.027170400000003</v>
      </c>
      <c r="BK1491" s="36">
        <v>69.027170400000003</v>
      </c>
      <c r="BL1491" s="36">
        <v>16303.783333333333</v>
      </c>
      <c r="BM1491" s="36">
        <v>711.46058616529592</v>
      </c>
      <c r="BN1491" s="36">
        <v>15155.7</v>
      </c>
      <c r="BO1491" s="36">
        <v>17222.3</v>
      </c>
      <c r="BP1491" s="36">
        <v>169.27929599999999</v>
      </c>
      <c r="BQ1491" s="36">
        <v>0</v>
      </c>
      <c r="BR1491" s="36">
        <v>169.27929599999999</v>
      </c>
      <c r="BS1491" s="36">
        <v>169.27929599999999</v>
      </c>
      <c r="BT1491" s="36">
        <v>86.715084750000017</v>
      </c>
      <c r="BU1491" s="36">
        <v>25.014488363863663</v>
      </c>
      <c r="BV1491" s="36">
        <v>69.027170400000003</v>
      </c>
      <c r="BW1491" s="36">
        <v>104.40299910000002</v>
      </c>
      <c r="BX1491" s="36">
        <v>17911.206249999999</v>
      </c>
      <c r="BY1491" s="36">
        <v>1445.0361183346477</v>
      </c>
      <c r="BZ1491" s="36">
        <v>15155.7</v>
      </c>
      <c r="CA1491" s="36">
        <v>19977.900000000001</v>
      </c>
      <c r="CB1491" s="36"/>
      <c r="CC1491" s="40">
        <v>27.53</v>
      </c>
      <c r="CD1491" s="40">
        <v>58.422000000000004</v>
      </c>
      <c r="CE1491" s="40">
        <v>27.308</v>
      </c>
    </row>
    <row r="1492" spans="1:83">
      <c r="A1492" s="13" t="s">
        <v>601</v>
      </c>
      <c r="B1492" s="13">
        <v>7</v>
      </c>
      <c r="C1492" s="13">
        <v>2</v>
      </c>
      <c r="D1492" s="13" t="s">
        <v>101</v>
      </c>
      <c r="E1492" s="35" t="s">
        <v>569</v>
      </c>
      <c r="F1492" s="13"/>
      <c r="G1492" s="36"/>
      <c r="H1492" s="13"/>
      <c r="I1492" s="37">
        <v>24</v>
      </c>
      <c r="J1492" s="37" t="s">
        <v>70</v>
      </c>
      <c r="K1492" s="38">
        <v>43598</v>
      </c>
      <c r="L1492" s="39">
        <v>0.71875</v>
      </c>
      <c r="M1492" s="37" t="s">
        <v>39</v>
      </c>
      <c r="N1492" s="37" t="s">
        <v>190</v>
      </c>
      <c r="O1492" s="37" t="s">
        <v>190</v>
      </c>
      <c r="P1492" s="37" t="s">
        <v>190</v>
      </c>
      <c r="Q1492" s="37">
        <v>4</v>
      </c>
      <c r="R1492" s="13" t="s">
        <v>55</v>
      </c>
      <c r="S1492" s="13" t="s">
        <v>44</v>
      </c>
      <c r="T1492" s="13" t="s">
        <v>41</v>
      </c>
      <c r="U1492" s="13" t="s">
        <v>45</v>
      </c>
      <c r="V1492" s="13" t="s">
        <v>42</v>
      </c>
      <c r="W1492" s="13" t="s">
        <v>66</v>
      </c>
      <c r="X1492" s="13" t="s">
        <v>47</v>
      </c>
      <c r="Y1492" s="13" t="s">
        <v>41</v>
      </c>
      <c r="Z1492" s="13" t="s">
        <v>41</v>
      </c>
      <c r="AA1492" s="13"/>
      <c r="AB1492" s="13">
        <v>0</v>
      </c>
      <c r="AC1492" s="13">
        <v>1</v>
      </c>
      <c r="AD1492" s="13" t="s">
        <v>41</v>
      </c>
      <c r="AE1492" s="13">
        <v>1</v>
      </c>
      <c r="AF1492" s="13" t="s">
        <v>42</v>
      </c>
      <c r="AG1492" s="13">
        <v>0</v>
      </c>
      <c r="AH1492" s="46" t="str">
        <f t="shared" si="46"/>
        <v>0</v>
      </c>
      <c r="AI1492" s="46" t="s">
        <v>49</v>
      </c>
      <c r="AJ1492" s="46" t="str">
        <f t="shared" si="47"/>
        <v>-1</v>
      </c>
      <c r="AK1492" s="13" t="s">
        <v>41</v>
      </c>
      <c r="AL1492" s="13" t="s">
        <v>41</v>
      </c>
      <c r="AN1492" s="13">
        <v>101.31965006729475</v>
      </c>
      <c r="AO1492" s="13">
        <v>117.34261838440112</v>
      </c>
      <c r="AP1492" s="13">
        <v>125.13020833333333</v>
      </c>
      <c r="AQ1492" s="13">
        <v>148.05555555555554</v>
      </c>
      <c r="AR1492" s="36">
        <v>146.40263400000001</v>
      </c>
      <c r="AS1492" s="36">
        <v>0</v>
      </c>
      <c r="AT1492" s="36">
        <v>146.40263400000001</v>
      </c>
      <c r="AU1492" s="36">
        <v>146.40263400000001</v>
      </c>
      <c r="AV1492" s="36">
        <v>51.44962855</v>
      </c>
      <c r="AW1492" s="36">
        <v>8.3618927258457951</v>
      </c>
      <c r="AX1492" s="36">
        <v>45.536877500000003</v>
      </c>
      <c r="AY1492" s="36">
        <v>57.362379600000004</v>
      </c>
      <c r="AZ1492" s="36">
        <v>9644.5250000000015</v>
      </c>
      <c r="BA1492" s="36" t="s">
        <v>50</v>
      </c>
      <c r="BB1492" s="36">
        <v>8611.2000000000007</v>
      </c>
      <c r="BC1492" s="36">
        <v>10333.4</v>
      </c>
      <c r="BD1492" s="36">
        <v>146.40263400000001</v>
      </c>
      <c r="BE1492" s="36">
        <v>0</v>
      </c>
      <c r="BF1492" s="36">
        <v>146.40263400000001</v>
      </c>
      <c r="BG1492" s="36">
        <v>146.40263400000001</v>
      </c>
      <c r="BH1492" s="36">
        <v>74.992334800000009</v>
      </c>
      <c r="BI1492" s="36">
        <v>24.932521747870066</v>
      </c>
      <c r="BJ1492" s="36">
        <v>57.362379600000004</v>
      </c>
      <c r="BK1492" s="36">
        <v>92.622290000000007</v>
      </c>
      <c r="BL1492" s="36">
        <v>11424.15</v>
      </c>
      <c r="BM1492" s="36">
        <v>882.67908267954374</v>
      </c>
      <c r="BN1492" s="36">
        <v>10333.4</v>
      </c>
      <c r="BO1492" s="36">
        <v>12400.1</v>
      </c>
      <c r="BP1492" s="36">
        <v>157.84096499999998</v>
      </c>
      <c r="BQ1492" s="36">
        <v>16.176242831112592</v>
      </c>
      <c r="BR1492" s="36">
        <v>146.40263400000001</v>
      </c>
      <c r="BS1492" s="36">
        <v>169.27929599999999</v>
      </c>
      <c r="BT1492" s="36">
        <v>63.194775000000007</v>
      </c>
      <c r="BU1492" s="36">
        <v>8.2482526758024513</v>
      </c>
      <c r="BV1492" s="36">
        <v>57.362379600000004</v>
      </c>
      <c r="BW1492" s="36">
        <v>69.027170400000003</v>
      </c>
      <c r="BX1492" s="36">
        <v>13325.806250000001</v>
      </c>
      <c r="BY1492" s="36">
        <v>1624.0119985060669</v>
      </c>
      <c r="BZ1492" s="36">
        <v>10333.4</v>
      </c>
      <c r="CA1492" s="36">
        <v>15155.7</v>
      </c>
      <c r="CB1492" s="36"/>
      <c r="CC1492" s="40">
        <v>26.818000000000001</v>
      </c>
      <c r="CD1492" s="40">
        <v>65.097000000000008</v>
      </c>
      <c r="CE1492" s="40">
        <v>26.378</v>
      </c>
    </row>
    <row r="1493" spans="1:83">
      <c r="A1493" s="13" t="s">
        <v>601</v>
      </c>
      <c r="B1493" s="13">
        <v>7</v>
      </c>
      <c r="C1493" s="13">
        <v>2</v>
      </c>
      <c r="D1493" s="13" t="s">
        <v>101</v>
      </c>
      <c r="E1493" s="35" t="s">
        <v>569</v>
      </c>
      <c r="F1493" s="13"/>
      <c r="G1493" s="36"/>
      <c r="H1493" s="13"/>
      <c r="I1493" s="37">
        <v>24</v>
      </c>
      <c r="J1493" s="37" t="s">
        <v>70</v>
      </c>
      <c r="K1493" s="38">
        <v>43598</v>
      </c>
      <c r="L1493" s="39">
        <v>0.72916666666666663</v>
      </c>
      <c r="M1493" s="37" t="s">
        <v>39</v>
      </c>
      <c r="N1493" s="37" t="s">
        <v>190</v>
      </c>
      <c r="O1493" s="37" t="s">
        <v>190</v>
      </c>
      <c r="P1493" s="37" t="s">
        <v>190</v>
      </c>
      <c r="Q1493" s="37">
        <v>5</v>
      </c>
      <c r="R1493" s="13" t="s">
        <v>43</v>
      </c>
      <c r="S1493" s="13" t="s">
        <v>44</v>
      </c>
      <c r="T1493" s="13" t="s">
        <v>41</v>
      </c>
      <c r="U1493" s="13" t="s">
        <v>45</v>
      </c>
      <c r="V1493" s="13" t="s">
        <v>42</v>
      </c>
      <c r="W1493" s="13" t="s">
        <v>66</v>
      </c>
      <c r="X1493" s="13" t="s">
        <v>47</v>
      </c>
      <c r="Y1493" s="13" t="s">
        <v>41</v>
      </c>
      <c r="Z1493" s="13" t="s">
        <v>41</v>
      </c>
      <c r="AA1493" s="13"/>
      <c r="AB1493" s="13">
        <v>-1</v>
      </c>
      <c r="AC1493" s="13">
        <v>1</v>
      </c>
      <c r="AD1493" s="13" t="s">
        <v>41</v>
      </c>
      <c r="AE1493" s="13">
        <v>1</v>
      </c>
      <c r="AF1493" s="13" t="s">
        <v>42</v>
      </c>
      <c r="AG1493" s="13">
        <v>0</v>
      </c>
      <c r="AH1493" s="46" t="str">
        <f t="shared" si="46"/>
        <v>0</v>
      </c>
      <c r="AI1493" s="46" t="s">
        <v>49</v>
      </c>
      <c r="AJ1493" s="46" t="str">
        <f t="shared" si="47"/>
        <v>-1</v>
      </c>
      <c r="AK1493" s="13" t="s">
        <v>41</v>
      </c>
      <c r="AL1493" s="13" t="s">
        <v>41</v>
      </c>
      <c r="AN1493" s="13">
        <v>101.31965006729475</v>
      </c>
      <c r="AO1493" s="13">
        <v>117.34261838440112</v>
      </c>
      <c r="AP1493" s="13">
        <v>125.13020833333333</v>
      </c>
      <c r="AQ1493" s="13">
        <v>148.05555555555554</v>
      </c>
      <c r="AR1493" s="36">
        <v>654.23695299999986</v>
      </c>
      <c r="AS1493" s="36">
        <v>8.1397932435914857</v>
      </c>
      <c r="AT1493" s="36">
        <v>648.48124999999993</v>
      </c>
      <c r="AU1493" s="36">
        <v>659.9926559999999</v>
      </c>
      <c r="AV1493" s="36">
        <v>27.764922950000003</v>
      </c>
      <c r="AW1493" s="36">
        <v>25.133339154488237</v>
      </c>
      <c r="AX1493" s="36">
        <v>9.9929684000000005</v>
      </c>
      <c r="AY1493" s="36">
        <v>45.536877500000003</v>
      </c>
      <c r="AZ1493" s="36">
        <v>6200</v>
      </c>
      <c r="BA1493" s="36" t="s">
        <v>50</v>
      </c>
      <c r="BB1493" s="36">
        <v>6200</v>
      </c>
      <c r="BC1493" s="36">
        <v>6200</v>
      </c>
      <c r="BD1493" s="36">
        <v>399.45975999999996</v>
      </c>
      <c r="BE1493" s="36">
        <v>368.44915496753896</v>
      </c>
      <c r="BF1493" s="36">
        <v>138.92686399999999</v>
      </c>
      <c r="BG1493" s="36">
        <v>659.9926559999999</v>
      </c>
      <c r="BH1493" s="36">
        <v>21.846555000000002</v>
      </c>
      <c r="BI1493" s="36">
        <v>16.763502932483981</v>
      </c>
      <c r="BJ1493" s="36">
        <v>9.9929684000000005</v>
      </c>
      <c r="BK1493" s="36">
        <v>33.700141600000002</v>
      </c>
      <c r="BL1493" s="36">
        <v>6314.833333333333</v>
      </c>
      <c r="BM1493" s="36">
        <v>177.89903503579401</v>
      </c>
      <c r="BN1493" s="36">
        <v>6200</v>
      </c>
      <c r="BO1493" s="36">
        <v>6544.5</v>
      </c>
      <c r="BP1493" s="36">
        <v>403.19764499999997</v>
      </c>
      <c r="BQ1493" s="36">
        <v>363.16298730594804</v>
      </c>
      <c r="BR1493" s="36">
        <v>146.40263400000001</v>
      </c>
      <c r="BS1493" s="36">
        <v>659.9926559999999</v>
      </c>
      <c r="BT1493" s="36">
        <v>33.677674000000003</v>
      </c>
      <c r="BU1493" s="36">
        <v>33.495231880333996</v>
      </c>
      <c r="BV1493" s="36">
        <v>9.9929684000000005</v>
      </c>
      <c r="BW1493" s="36">
        <v>57.362379600000004</v>
      </c>
      <c r="BX1493" s="36">
        <v>7706.9874999999993</v>
      </c>
      <c r="BY1493" s="36">
        <v>1422.2889180824</v>
      </c>
      <c r="BZ1493" s="36">
        <v>6200</v>
      </c>
      <c r="CA1493" s="36">
        <v>10333.4</v>
      </c>
      <c r="CB1493" s="36"/>
      <c r="CC1493" s="40">
        <v>26.256</v>
      </c>
      <c r="CD1493" s="40">
        <v>61.972999999999999</v>
      </c>
      <c r="CE1493" s="40">
        <v>25.841000000000001</v>
      </c>
    </row>
    <row r="1494" spans="1:83">
      <c r="A1494" s="13" t="s">
        <v>601</v>
      </c>
      <c r="B1494" s="13">
        <v>7</v>
      </c>
      <c r="C1494" s="13">
        <v>3</v>
      </c>
      <c r="D1494" s="13" t="s">
        <v>58</v>
      </c>
      <c r="E1494" s="35" t="s">
        <v>570</v>
      </c>
      <c r="F1494" s="13"/>
      <c r="G1494" s="36"/>
      <c r="H1494" s="13"/>
      <c r="I1494" s="37">
        <v>26</v>
      </c>
      <c r="J1494" s="37" t="s">
        <v>38</v>
      </c>
      <c r="K1494" s="38">
        <v>43598</v>
      </c>
      <c r="L1494" s="39">
        <v>0.6875</v>
      </c>
      <c r="M1494" s="37" t="s">
        <v>39</v>
      </c>
      <c r="N1494" s="37" t="s">
        <v>188</v>
      </c>
      <c r="O1494" s="37" t="s">
        <v>188</v>
      </c>
      <c r="P1494" s="37" t="s">
        <v>188</v>
      </c>
      <c r="Q1494" s="37">
        <v>1</v>
      </c>
      <c r="R1494" s="13" t="s">
        <v>55</v>
      </c>
      <c r="S1494" s="13" t="s">
        <v>44</v>
      </c>
      <c r="T1494" s="13" t="s">
        <v>42</v>
      </c>
      <c r="U1494" s="13" t="s">
        <v>52</v>
      </c>
      <c r="V1494" s="13" t="s">
        <v>42</v>
      </c>
      <c r="W1494" s="13" t="s">
        <v>81</v>
      </c>
      <c r="X1494" s="13" t="s">
        <v>53</v>
      </c>
      <c r="Y1494" s="13" t="s">
        <v>42</v>
      </c>
      <c r="Z1494" s="13" t="s">
        <v>41</v>
      </c>
      <c r="AA1494" s="13"/>
      <c r="AB1494" s="13">
        <v>0</v>
      </c>
      <c r="AC1494" s="13">
        <v>1</v>
      </c>
      <c r="AD1494" s="13" t="s">
        <v>42</v>
      </c>
      <c r="AE1494" s="13">
        <v>0</v>
      </c>
      <c r="AF1494" s="13" t="s">
        <v>42</v>
      </c>
      <c r="AG1494" s="13" t="s">
        <v>82</v>
      </c>
      <c r="AH1494" s="46">
        <f t="shared" si="46"/>
        <v>2</v>
      </c>
      <c r="AI1494" s="46" t="s">
        <v>54</v>
      </c>
      <c r="AJ1494" s="46" t="str">
        <f t="shared" si="47"/>
        <v>-2</v>
      </c>
      <c r="AK1494" s="13" t="s">
        <v>42</v>
      </c>
      <c r="AL1494" s="13" t="s">
        <v>41</v>
      </c>
      <c r="AN1494" s="13">
        <v>101.31965006729475</v>
      </c>
      <c r="AO1494" s="13">
        <v>117.34261838440112</v>
      </c>
      <c r="AP1494" s="13">
        <v>125.13020833333333</v>
      </c>
      <c r="AQ1494" s="13">
        <v>148.05555555555554</v>
      </c>
      <c r="AR1494" s="36">
        <v>259.96360299999998</v>
      </c>
      <c r="AS1494" s="36">
        <v>141.54039342128164</v>
      </c>
      <c r="AT1494" s="36">
        <v>159.87943099999998</v>
      </c>
      <c r="AU1494" s="36">
        <v>360.047775</v>
      </c>
      <c r="AV1494" s="36">
        <v>284.7141125</v>
      </c>
      <c r="AW1494" s="36">
        <v>100.79097867002034</v>
      </c>
      <c r="AX1494" s="36">
        <v>213.44412800000001</v>
      </c>
      <c r="AY1494" s="36">
        <v>355.98409700000002</v>
      </c>
      <c r="AZ1494" s="36">
        <v>38578.049999999996</v>
      </c>
      <c r="BA1494" s="36" t="s">
        <v>50</v>
      </c>
      <c r="BB1494" s="36">
        <v>34444.699999999997</v>
      </c>
      <c r="BC1494" s="36">
        <v>42711.4</v>
      </c>
      <c r="BD1494" s="36">
        <v>235.05237499999998</v>
      </c>
      <c r="BE1494" s="36">
        <v>106.31059692831315</v>
      </c>
      <c r="BF1494" s="36">
        <v>159.87943099999998</v>
      </c>
      <c r="BG1494" s="36">
        <v>310.22531899999996</v>
      </c>
      <c r="BH1494" s="36">
        <v>256.32245999999998</v>
      </c>
      <c r="BI1494" s="36">
        <v>60.639118646336385</v>
      </c>
      <c r="BJ1494" s="36">
        <v>213.44412800000001</v>
      </c>
      <c r="BK1494" s="36">
        <v>299.20079199999998</v>
      </c>
      <c r="BL1494" s="36">
        <v>41104</v>
      </c>
      <c r="BM1494" s="36">
        <v>5330.2140756258386</v>
      </c>
      <c r="BN1494" s="36">
        <v>34444.699999999997</v>
      </c>
      <c r="BO1494" s="36">
        <v>46844.800000000003</v>
      </c>
      <c r="BP1494" s="36">
        <v>128.306635</v>
      </c>
      <c r="BQ1494" s="36">
        <v>44.650676305238989</v>
      </c>
      <c r="BR1494" s="36">
        <v>96.733839000000003</v>
      </c>
      <c r="BS1494" s="36">
        <v>159.87943099999998</v>
      </c>
      <c r="BT1494" s="36">
        <v>187.35164</v>
      </c>
      <c r="BU1494" s="36">
        <v>36.90035040565737</v>
      </c>
      <c r="BV1494" s="36">
        <v>161.259152</v>
      </c>
      <c r="BW1494" s="36">
        <v>213.44412800000001</v>
      </c>
      <c r="BX1494" s="36">
        <v>38491.9375</v>
      </c>
      <c r="BY1494" s="36">
        <v>6353.163510868686</v>
      </c>
      <c r="BZ1494" s="36">
        <v>28933.5</v>
      </c>
      <c r="CA1494" s="36">
        <v>46844.800000000003</v>
      </c>
      <c r="CB1494" s="36"/>
      <c r="CC1494" s="40">
        <v>27.481000000000002</v>
      </c>
      <c r="CD1494" s="40">
        <v>54.896000000000001</v>
      </c>
      <c r="CE1494" s="40">
        <v>27.407</v>
      </c>
    </row>
    <row r="1495" spans="1:83">
      <c r="A1495" s="13" t="s">
        <v>601</v>
      </c>
      <c r="B1495" s="13">
        <v>7</v>
      </c>
      <c r="C1495" s="13">
        <v>3</v>
      </c>
      <c r="D1495" s="13" t="s">
        <v>58</v>
      </c>
      <c r="E1495" s="35" t="s">
        <v>570</v>
      </c>
      <c r="F1495" s="13"/>
      <c r="G1495" s="36"/>
      <c r="H1495" s="13"/>
      <c r="I1495" s="37">
        <v>26</v>
      </c>
      <c r="J1495" s="37" t="s">
        <v>38</v>
      </c>
      <c r="K1495" s="38">
        <v>43598</v>
      </c>
      <c r="L1495" s="39">
        <v>0.69791666666666663</v>
      </c>
      <c r="M1495" s="37" t="s">
        <v>39</v>
      </c>
      <c r="N1495" s="37" t="s">
        <v>188</v>
      </c>
      <c r="O1495" s="37" t="s">
        <v>188</v>
      </c>
      <c r="P1495" s="37" t="s">
        <v>188</v>
      </c>
      <c r="Q1495" s="37">
        <v>2</v>
      </c>
      <c r="R1495" s="13" t="s">
        <v>43</v>
      </c>
      <c r="S1495" s="13" t="s">
        <v>44</v>
      </c>
      <c r="T1495" s="13" t="s">
        <v>42</v>
      </c>
      <c r="U1495" s="13" t="s">
        <v>52</v>
      </c>
      <c r="V1495" s="13" t="s">
        <v>42</v>
      </c>
      <c r="W1495" s="13" t="s">
        <v>46</v>
      </c>
      <c r="X1495" s="13" t="s">
        <v>47</v>
      </c>
      <c r="Y1495" s="13" t="s">
        <v>41</v>
      </c>
      <c r="Z1495" s="13" t="s">
        <v>41</v>
      </c>
      <c r="AA1495" s="13"/>
      <c r="AB1495" s="13">
        <v>-1</v>
      </c>
      <c r="AC1495" s="13">
        <v>1</v>
      </c>
      <c r="AD1495" s="13" t="s">
        <v>42</v>
      </c>
      <c r="AE1495" s="13">
        <v>0</v>
      </c>
      <c r="AF1495" s="13" t="s">
        <v>42</v>
      </c>
      <c r="AG1495" s="13" t="s">
        <v>48</v>
      </c>
      <c r="AH1495" s="46">
        <f t="shared" si="46"/>
        <v>1</v>
      </c>
      <c r="AI1495" s="46" t="s">
        <v>49</v>
      </c>
      <c r="AJ1495" s="46" t="str">
        <f t="shared" si="47"/>
        <v>-1</v>
      </c>
      <c r="AK1495" s="13" t="s">
        <v>41</v>
      </c>
      <c r="AL1495" s="13" t="s">
        <v>41</v>
      </c>
      <c r="AN1495" s="13">
        <v>101.31965006729475</v>
      </c>
      <c r="AO1495" s="13">
        <v>117.34261838440112</v>
      </c>
      <c r="AP1495" s="13">
        <v>125.13020833333333</v>
      </c>
      <c r="AQ1495" s="13">
        <v>148.05555555555554</v>
      </c>
      <c r="AR1495" s="36">
        <v>58.600775999999996</v>
      </c>
      <c r="AS1495" s="36">
        <v>0</v>
      </c>
      <c r="AT1495" s="36">
        <v>58.600775999999996</v>
      </c>
      <c r="AU1495" s="36">
        <v>58.600775999999996</v>
      </c>
      <c r="AV1495" s="36">
        <v>154.03260799999998</v>
      </c>
      <c r="AW1495" s="36">
        <v>0</v>
      </c>
      <c r="AX1495" s="36">
        <v>154.03260799999998</v>
      </c>
      <c r="AY1495" s="36">
        <v>154.03260799999998</v>
      </c>
      <c r="AZ1495" s="36">
        <v>19461.224999999999</v>
      </c>
      <c r="BA1495" s="36" t="s">
        <v>50</v>
      </c>
      <c r="BB1495" s="36">
        <v>18600.099999999999</v>
      </c>
      <c r="BC1495" s="36">
        <v>19977.900000000001</v>
      </c>
      <c r="BD1495" s="36">
        <v>153.2129755</v>
      </c>
      <c r="BE1495" s="36">
        <v>133.80185569884898</v>
      </c>
      <c r="BF1495" s="36">
        <v>58.600775999999996</v>
      </c>
      <c r="BG1495" s="36">
        <v>247.825175</v>
      </c>
      <c r="BH1495" s="36">
        <v>176.22411249999999</v>
      </c>
      <c r="BI1495" s="36">
        <v>31.383526633363651</v>
      </c>
      <c r="BJ1495" s="36">
        <v>154.03260799999998</v>
      </c>
      <c r="BK1495" s="36">
        <v>198.415617</v>
      </c>
      <c r="BL1495" s="36">
        <v>22733.483333333334</v>
      </c>
      <c r="BM1495" s="36">
        <v>3798.2925729420413</v>
      </c>
      <c r="BN1495" s="36">
        <v>19977.900000000001</v>
      </c>
      <c r="BO1495" s="36">
        <v>30311.3</v>
      </c>
      <c r="BP1495" s="36">
        <v>109.24010349999999</v>
      </c>
      <c r="BQ1495" s="36">
        <v>71.614823739952797</v>
      </c>
      <c r="BR1495" s="36">
        <v>58.600775999999996</v>
      </c>
      <c r="BS1495" s="36">
        <v>159.87943099999998</v>
      </c>
      <c r="BT1495" s="36">
        <v>183.73836799999998</v>
      </c>
      <c r="BU1495" s="36">
        <v>42.010288672600396</v>
      </c>
      <c r="BV1495" s="36">
        <v>154.03260799999998</v>
      </c>
      <c r="BW1495" s="36">
        <v>213.44412800000001</v>
      </c>
      <c r="BX1495" s="36">
        <v>31861.324999999997</v>
      </c>
      <c r="BY1495" s="36">
        <v>8191.7507258217001</v>
      </c>
      <c r="BZ1495" s="36">
        <v>19977.900000000001</v>
      </c>
      <c r="CA1495" s="36">
        <v>42711.4</v>
      </c>
      <c r="CB1495" s="36"/>
      <c r="CC1495" s="40">
        <v>27.727</v>
      </c>
      <c r="CD1495" s="40">
        <v>54.552</v>
      </c>
      <c r="CE1495" s="40">
        <v>27.801000000000002</v>
      </c>
    </row>
    <row r="1496" spans="1:83">
      <c r="A1496" s="13" t="s">
        <v>601</v>
      </c>
      <c r="B1496" s="13">
        <v>7</v>
      </c>
      <c r="C1496" s="13">
        <v>3</v>
      </c>
      <c r="D1496" s="13" t="s">
        <v>58</v>
      </c>
      <c r="E1496" s="35" t="s">
        <v>570</v>
      </c>
      <c r="F1496" s="13"/>
      <c r="G1496" s="36"/>
      <c r="H1496" s="13"/>
      <c r="I1496" s="37">
        <v>26</v>
      </c>
      <c r="J1496" s="37" t="s">
        <v>38</v>
      </c>
      <c r="K1496" s="38">
        <v>43598</v>
      </c>
      <c r="L1496" s="39">
        <v>0.70833333333333337</v>
      </c>
      <c r="M1496" s="37" t="s">
        <v>39</v>
      </c>
      <c r="N1496" s="37" t="s">
        <v>188</v>
      </c>
      <c r="O1496" s="37" t="s">
        <v>188</v>
      </c>
      <c r="P1496" s="37" t="s">
        <v>188</v>
      </c>
      <c r="Q1496" s="37">
        <v>3</v>
      </c>
      <c r="R1496" s="13" t="s">
        <v>43</v>
      </c>
      <c r="S1496" s="13" t="s">
        <v>56</v>
      </c>
      <c r="T1496" s="13" t="s">
        <v>42</v>
      </c>
      <c r="U1496" s="13" t="s">
        <v>52</v>
      </c>
      <c r="V1496" s="13"/>
      <c r="W1496" s="13" t="s">
        <v>46</v>
      </c>
      <c r="X1496" s="13" t="s">
        <v>47</v>
      </c>
      <c r="Y1496" s="13" t="s">
        <v>41</v>
      </c>
      <c r="Z1496" s="13" t="s">
        <v>41</v>
      </c>
      <c r="AA1496" s="13"/>
      <c r="AB1496" s="13">
        <v>-1</v>
      </c>
      <c r="AC1496" s="13">
        <v>2</v>
      </c>
      <c r="AD1496" s="13" t="s">
        <v>42</v>
      </c>
      <c r="AE1496" s="13">
        <v>0</v>
      </c>
      <c r="AF1496" s="13">
        <v>0</v>
      </c>
      <c r="AG1496" s="13" t="s">
        <v>48</v>
      </c>
      <c r="AH1496" s="46">
        <f t="shared" ref="AH1496:AH1553" si="48">IF(AG1496="-3",3, IF(AG1496="-2",2, IF(AG1496="-1",1, IF(AG1496=1,"-1", IF(AG1496=2,"-2", IF(AG1496=3,"-3", IF(AG1496=0,"0")))))))</f>
        <v>1</v>
      </c>
      <c r="AI1496" s="46" t="s">
        <v>49</v>
      </c>
      <c r="AJ1496" s="46" t="str">
        <f t="shared" ref="AJ1496:AJ1553" si="49">IF(AI1496="-3","3", IF(AI1496="-2","2", IF(AI1496="-1","1", IF(AI1496="1","-1", IF(AI1496="2","-2", IF(AI1496="3","-3", IF(AI1496="0","0")))))))</f>
        <v>-1</v>
      </c>
      <c r="AK1496" s="13" t="s">
        <v>41</v>
      </c>
      <c r="AL1496" s="13" t="s">
        <v>41</v>
      </c>
      <c r="AN1496" s="13">
        <v>101.31965006729475</v>
      </c>
      <c r="AO1496" s="13">
        <v>117.34261838440112</v>
      </c>
      <c r="AP1496" s="13">
        <v>125.13020833333333</v>
      </c>
      <c r="AQ1496" s="13">
        <v>148.05555555555554</v>
      </c>
      <c r="AR1496" s="36">
        <v>33.277775000000005</v>
      </c>
      <c r="AS1496" s="36">
        <v>0</v>
      </c>
      <c r="AT1496" s="36">
        <v>33.277775000000005</v>
      </c>
      <c r="AU1496" s="36">
        <v>33.277775000000005</v>
      </c>
      <c r="AV1496" s="36">
        <v>146.75062500000001</v>
      </c>
      <c r="AW1496" s="36">
        <v>0</v>
      </c>
      <c r="AX1496" s="36">
        <v>146.75062500000001</v>
      </c>
      <c r="AY1496" s="36">
        <v>146.75062500000001</v>
      </c>
      <c r="AZ1496" s="36">
        <v>14639.025000000001</v>
      </c>
      <c r="BA1496" s="36" t="s">
        <v>50</v>
      </c>
      <c r="BB1496" s="36">
        <v>14466.8</v>
      </c>
      <c r="BC1496" s="36">
        <v>15155.7</v>
      </c>
      <c r="BD1496" s="36">
        <v>33.277775000000005</v>
      </c>
      <c r="BE1496" s="36">
        <v>0</v>
      </c>
      <c r="BF1496" s="36">
        <v>33.277775000000005</v>
      </c>
      <c r="BG1496" s="36">
        <v>33.277775000000005</v>
      </c>
      <c r="BH1496" s="36">
        <v>146.75062500000001</v>
      </c>
      <c r="BI1496" s="36">
        <v>0</v>
      </c>
      <c r="BJ1496" s="36">
        <v>146.75062500000001</v>
      </c>
      <c r="BK1496" s="36">
        <v>146.75062500000001</v>
      </c>
      <c r="BL1496" s="36">
        <v>16303.783333333333</v>
      </c>
      <c r="BM1496" s="36">
        <v>711.46058616529592</v>
      </c>
      <c r="BN1496" s="36">
        <v>15155.7</v>
      </c>
      <c r="BO1496" s="36">
        <v>17222.3</v>
      </c>
      <c r="BP1496" s="36">
        <v>45.939275500000001</v>
      </c>
      <c r="BQ1496" s="36">
        <v>17.906065727093729</v>
      </c>
      <c r="BR1496" s="36">
        <v>33.277775000000005</v>
      </c>
      <c r="BS1496" s="36">
        <v>58.600775999999996</v>
      </c>
      <c r="BT1496" s="36">
        <v>150.3916165</v>
      </c>
      <c r="BU1496" s="36">
        <v>5.1491395597851364</v>
      </c>
      <c r="BV1496" s="36">
        <v>146.75062500000001</v>
      </c>
      <c r="BW1496" s="36">
        <v>154.03260799999998</v>
      </c>
      <c r="BX1496" s="36">
        <v>17911.206249999999</v>
      </c>
      <c r="BY1496" s="36">
        <v>1445.0361183346477</v>
      </c>
      <c r="BZ1496" s="36">
        <v>15155.7</v>
      </c>
      <c r="CA1496" s="36">
        <v>19977.900000000001</v>
      </c>
      <c r="CB1496" s="36"/>
      <c r="CC1496" s="40">
        <v>27.53</v>
      </c>
      <c r="CD1496" s="40">
        <v>58.422000000000004</v>
      </c>
      <c r="CE1496" s="40">
        <v>27.308</v>
      </c>
    </row>
    <row r="1497" spans="1:83">
      <c r="A1497" s="13" t="s">
        <v>601</v>
      </c>
      <c r="B1497" s="13">
        <v>7</v>
      </c>
      <c r="C1497" s="13">
        <v>3</v>
      </c>
      <c r="D1497" s="13" t="s">
        <v>58</v>
      </c>
      <c r="E1497" s="35" t="s">
        <v>570</v>
      </c>
      <c r="F1497" s="13"/>
      <c r="G1497" s="36"/>
      <c r="H1497" s="13"/>
      <c r="I1497" s="37">
        <v>26</v>
      </c>
      <c r="J1497" s="37" t="s">
        <v>38</v>
      </c>
      <c r="K1497" s="38">
        <v>43598</v>
      </c>
      <c r="L1497" s="39">
        <v>0.71875</v>
      </c>
      <c r="M1497" s="37" t="s">
        <v>39</v>
      </c>
      <c r="N1497" s="37" t="s">
        <v>188</v>
      </c>
      <c r="O1497" s="37" t="s">
        <v>188</v>
      </c>
      <c r="P1497" s="37" t="s">
        <v>188</v>
      </c>
      <c r="Q1497" s="37">
        <v>4</v>
      </c>
      <c r="R1497" s="13" t="s">
        <v>43</v>
      </c>
      <c r="S1497" s="13" t="s">
        <v>56</v>
      </c>
      <c r="T1497" s="13" t="s">
        <v>41</v>
      </c>
      <c r="U1497" s="13" t="s">
        <v>52</v>
      </c>
      <c r="V1497" s="13" t="s">
        <v>42</v>
      </c>
      <c r="W1497" s="13" t="s">
        <v>66</v>
      </c>
      <c r="X1497" s="13" t="s">
        <v>47</v>
      </c>
      <c r="Y1497" s="13" t="s">
        <v>41</v>
      </c>
      <c r="Z1497" s="13"/>
      <c r="AA1497" s="13"/>
      <c r="AB1497" s="13">
        <v>-1</v>
      </c>
      <c r="AC1497" s="13">
        <v>2</v>
      </c>
      <c r="AD1497" s="13" t="s">
        <v>41</v>
      </c>
      <c r="AE1497" s="13" t="s">
        <v>57</v>
      </c>
      <c r="AF1497" s="13" t="s">
        <v>42</v>
      </c>
      <c r="AG1497" s="13">
        <v>0</v>
      </c>
      <c r="AH1497" s="46" t="str">
        <f t="shared" si="48"/>
        <v>0</v>
      </c>
      <c r="AI1497" s="46" t="s">
        <v>49</v>
      </c>
      <c r="AJ1497" s="46" t="str">
        <f t="shared" si="49"/>
        <v>-1</v>
      </c>
      <c r="AK1497" s="13" t="s">
        <v>41</v>
      </c>
      <c r="AL1497" s="13">
        <v>0</v>
      </c>
      <c r="AN1497" s="13">
        <v>101.31965006729475</v>
      </c>
      <c r="AO1497" s="13">
        <v>117.34261838440112</v>
      </c>
      <c r="AP1497" s="13">
        <v>125.13020833333333</v>
      </c>
      <c r="AQ1497" s="13">
        <v>148.05555555555554</v>
      </c>
      <c r="AR1497" s="36">
        <v>7.7437109999999976</v>
      </c>
      <c r="AS1497" s="36">
        <v>0</v>
      </c>
      <c r="AT1497" s="36">
        <v>7.7437109999999976</v>
      </c>
      <c r="AU1497" s="36">
        <v>7.7437109999999976</v>
      </c>
      <c r="AV1497" s="36">
        <v>139.50608800000001</v>
      </c>
      <c r="AW1497" s="36">
        <v>0</v>
      </c>
      <c r="AX1497" s="36">
        <v>139.50608800000001</v>
      </c>
      <c r="AY1497" s="36">
        <v>139.50608800000001</v>
      </c>
      <c r="AZ1497" s="36">
        <v>9644.5250000000015</v>
      </c>
      <c r="BA1497" s="36" t="s">
        <v>50</v>
      </c>
      <c r="BB1497" s="36">
        <v>8611.2000000000007</v>
      </c>
      <c r="BC1497" s="36">
        <v>10333.4</v>
      </c>
      <c r="BD1497" s="36">
        <v>20.510743000000002</v>
      </c>
      <c r="BE1497" s="36">
        <v>18.055309805651312</v>
      </c>
      <c r="BF1497" s="36">
        <v>7.7437109999999976</v>
      </c>
      <c r="BG1497" s="36">
        <v>33.277775000000005</v>
      </c>
      <c r="BH1497" s="36">
        <v>143.1283565</v>
      </c>
      <c r="BI1497" s="36">
        <v>5.1226612392568533</v>
      </c>
      <c r="BJ1497" s="36">
        <v>139.50608800000001</v>
      </c>
      <c r="BK1497" s="36">
        <v>146.75062500000001</v>
      </c>
      <c r="BL1497" s="36">
        <v>11424.15</v>
      </c>
      <c r="BM1497" s="36">
        <v>882.67908267954374</v>
      </c>
      <c r="BN1497" s="36">
        <v>10333.4</v>
      </c>
      <c r="BO1497" s="36">
        <v>12400.1</v>
      </c>
      <c r="BP1497" s="36">
        <v>20.510743000000002</v>
      </c>
      <c r="BQ1497" s="36">
        <v>18.055309805651312</v>
      </c>
      <c r="BR1497" s="36">
        <v>7.7437109999999976</v>
      </c>
      <c r="BS1497" s="36">
        <v>33.277775000000005</v>
      </c>
      <c r="BT1497" s="36">
        <v>143.1283565</v>
      </c>
      <c r="BU1497" s="36">
        <v>5.1226612392568533</v>
      </c>
      <c r="BV1497" s="36">
        <v>139.50608800000001</v>
      </c>
      <c r="BW1497" s="36">
        <v>146.75062500000001</v>
      </c>
      <c r="BX1497" s="36">
        <v>13325.806250000001</v>
      </c>
      <c r="BY1497" s="36">
        <v>1624.0119985060669</v>
      </c>
      <c r="BZ1497" s="36">
        <v>10333.4</v>
      </c>
      <c r="CA1497" s="36">
        <v>15155.7</v>
      </c>
      <c r="CB1497" s="36"/>
      <c r="CC1497" s="40">
        <v>26.818000000000001</v>
      </c>
      <c r="CD1497" s="40">
        <v>65.097000000000008</v>
      </c>
      <c r="CE1497" s="40">
        <v>26.378</v>
      </c>
    </row>
    <row r="1498" spans="1:83">
      <c r="A1498" s="13" t="s">
        <v>601</v>
      </c>
      <c r="B1498" s="13">
        <v>7</v>
      </c>
      <c r="C1498" s="13">
        <v>3</v>
      </c>
      <c r="D1498" s="13" t="s">
        <v>58</v>
      </c>
      <c r="E1498" s="35" t="s">
        <v>570</v>
      </c>
      <c r="F1498" s="13"/>
      <c r="G1498" s="36"/>
      <c r="H1498" s="13"/>
      <c r="I1498" s="37">
        <v>26</v>
      </c>
      <c r="J1498" s="37" t="s">
        <v>38</v>
      </c>
      <c r="K1498" s="38">
        <v>43598</v>
      </c>
      <c r="L1498" s="39">
        <v>0.72916666666666663</v>
      </c>
      <c r="M1498" s="37" t="s">
        <v>39</v>
      </c>
      <c r="N1498" s="37" t="s">
        <v>188</v>
      </c>
      <c r="O1498" s="37" t="s">
        <v>188</v>
      </c>
      <c r="P1498" s="37" t="s">
        <v>188</v>
      </c>
      <c r="Q1498" s="37">
        <v>5</v>
      </c>
      <c r="R1498" s="13" t="s">
        <v>84</v>
      </c>
      <c r="S1498" s="13" t="s">
        <v>56</v>
      </c>
      <c r="T1498" s="13" t="s">
        <v>41</v>
      </c>
      <c r="U1498" s="13" t="s">
        <v>52</v>
      </c>
      <c r="V1498" s="13" t="s">
        <v>42</v>
      </c>
      <c r="W1498" s="13" t="s">
        <v>66</v>
      </c>
      <c r="X1498" s="13" t="s">
        <v>47</v>
      </c>
      <c r="Y1498" s="13" t="s">
        <v>41</v>
      </c>
      <c r="Z1498" s="13" t="s">
        <v>41</v>
      </c>
      <c r="AA1498" s="13"/>
      <c r="AB1498" s="13">
        <v>-2</v>
      </c>
      <c r="AC1498" s="13">
        <v>2</v>
      </c>
      <c r="AD1498" s="13" t="s">
        <v>41</v>
      </c>
      <c r="AE1498" s="13">
        <v>0</v>
      </c>
      <c r="AF1498" s="13" t="s">
        <v>42</v>
      </c>
      <c r="AG1498" s="13">
        <v>0</v>
      </c>
      <c r="AH1498" s="46" t="str">
        <f t="shared" si="48"/>
        <v>0</v>
      </c>
      <c r="AI1498" s="46" t="s">
        <v>49</v>
      </c>
      <c r="AJ1498" s="46" t="str">
        <f t="shared" si="49"/>
        <v>-1</v>
      </c>
      <c r="AK1498" s="13" t="s">
        <v>41</v>
      </c>
      <c r="AL1498" s="13" t="s">
        <v>41</v>
      </c>
      <c r="AN1498" s="13">
        <v>101.31965006729475</v>
      </c>
      <c r="AO1498" s="13">
        <v>117.34261838440112</v>
      </c>
      <c r="AP1498" s="13">
        <v>125.13020833333333</v>
      </c>
      <c r="AQ1498" s="13">
        <v>148.05555555555554</v>
      </c>
      <c r="AR1498" s="36">
        <v>-5.0420440000000006</v>
      </c>
      <c r="AS1498" s="36">
        <v>0</v>
      </c>
      <c r="AT1498" s="36">
        <v>-5.0420440000000006</v>
      </c>
      <c r="AU1498" s="36">
        <v>-5.0420440000000006</v>
      </c>
      <c r="AV1498" s="36">
        <v>180.7699825</v>
      </c>
      <c r="AW1498" s="36">
        <v>78.687734272090168</v>
      </c>
      <c r="AX1498" s="36">
        <v>125.129352</v>
      </c>
      <c r="AY1498" s="36">
        <v>236.41061300000001</v>
      </c>
      <c r="AZ1498" s="36">
        <v>6200</v>
      </c>
      <c r="BA1498" s="36" t="s">
        <v>50</v>
      </c>
      <c r="BB1498" s="36">
        <v>6200</v>
      </c>
      <c r="BC1498" s="36">
        <v>6200</v>
      </c>
      <c r="BD1498" s="36">
        <v>-5.0420440000000006</v>
      </c>
      <c r="BE1498" s="36">
        <v>0</v>
      </c>
      <c r="BF1498" s="36">
        <v>-5.0420440000000006</v>
      </c>
      <c r="BG1498" s="36">
        <v>-5.0420440000000006</v>
      </c>
      <c r="BH1498" s="36">
        <v>128.71417449999998</v>
      </c>
      <c r="BI1498" s="36">
        <v>5.0697045982002162</v>
      </c>
      <c r="BJ1498" s="36">
        <v>125.129352</v>
      </c>
      <c r="BK1498" s="36">
        <v>132.29899699999999</v>
      </c>
      <c r="BL1498" s="36">
        <v>6314.833333333333</v>
      </c>
      <c r="BM1498" s="36">
        <v>177.89903503579401</v>
      </c>
      <c r="BN1498" s="36">
        <v>6200</v>
      </c>
      <c r="BO1498" s="36">
        <v>6544.5</v>
      </c>
      <c r="BP1498" s="36">
        <v>1.3508334999999985</v>
      </c>
      <c r="BQ1498" s="36">
        <v>9.0408940630898034</v>
      </c>
      <c r="BR1498" s="36">
        <v>-5.0420440000000006</v>
      </c>
      <c r="BS1498" s="36">
        <v>7.7437109999999976</v>
      </c>
      <c r="BT1498" s="36">
        <v>132.31772000000001</v>
      </c>
      <c r="BU1498" s="36">
        <v>10.165887516928766</v>
      </c>
      <c r="BV1498" s="36">
        <v>125.129352</v>
      </c>
      <c r="BW1498" s="36">
        <v>139.50608800000001</v>
      </c>
      <c r="BX1498" s="36">
        <v>7706.9874999999993</v>
      </c>
      <c r="BY1498" s="36">
        <v>1422.2889180824</v>
      </c>
      <c r="BZ1498" s="36">
        <v>6200</v>
      </c>
      <c r="CA1498" s="36">
        <v>10333.4</v>
      </c>
      <c r="CB1498" s="36"/>
      <c r="CC1498" s="40">
        <v>26.256</v>
      </c>
      <c r="CD1498" s="40">
        <v>61.972999999999999</v>
      </c>
      <c r="CE1498" s="40">
        <v>25.841000000000001</v>
      </c>
    </row>
    <row r="1499" spans="1:83">
      <c r="A1499" s="13" t="s">
        <v>601</v>
      </c>
      <c r="B1499" s="13">
        <v>7</v>
      </c>
      <c r="C1499" s="13">
        <v>7</v>
      </c>
      <c r="D1499" s="13" t="s">
        <v>78</v>
      </c>
      <c r="E1499" s="35" t="s">
        <v>571</v>
      </c>
      <c r="F1499" s="13"/>
      <c r="G1499" s="36"/>
      <c r="H1499" s="13"/>
      <c r="I1499" s="37">
        <v>20</v>
      </c>
      <c r="J1499" s="37" t="s">
        <v>38</v>
      </c>
      <c r="K1499" s="38">
        <v>43598</v>
      </c>
      <c r="L1499" s="39">
        <v>0.6875</v>
      </c>
      <c r="M1499" s="37" t="s">
        <v>39</v>
      </c>
      <c r="N1499" s="37" t="s">
        <v>190</v>
      </c>
      <c r="O1499" s="37"/>
      <c r="P1499" s="37"/>
      <c r="Q1499" s="37">
        <v>1</v>
      </c>
      <c r="R1499" s="13" t="s">
        <v>55</v>
      </c>
      <c r="S1499" s="13" t="s">
        <v>63</v>
      </c>
      <c r="T1499" s="13" t="s">
        <v>42</v>
      </c>
      <c r="U1499" s="13" t="s">
        <v>52</v>
      </c>
      <c r="V1499" s="13" t="s">
        <v>42</v>
      </c>
      <c r="W1499" s="13" t="s">
        <v>66</v>
      </c>
      <c r="X1499" s="13" t="s">
        <v>47</v>
      </c>
      <c r="Y1499" s="13" t="s">
        <v>41</v>
      </c>
      <c r="Z1499" s="13" t="s">
        <v>41</v>
      </c>
      <c r="AA1499" s="13"/>
      <c r="AB1499" s="13">
        <v>0</v>
      </c>
      <c r="AC1499" s="13">
        <v>0</v>
      </c>
      <c r="AD1499" s="13" t="s">
        <v>42</v>
      </c>
      <c r="AE1499" s="13">
        <v>0</v>
      </c>
      <c r="AF1499" s="13" t="s">
        <v>42</v>
      </c>
      <c r="AG1499" s="13">
        <v>0</v>
      </c>
      <c r="AH1499" s="46" t="str">
        <f t="shared" si="48"/>
        <v>0</v>
      </c>
      <c r="AI1499" s="46" t="s">
        <v>49</v>
      </c>
      <c r="AJ1499" s="46" t="str">
        <f t="shared" si="49"/>
        <v>-1</v>
      </c>
      <c r="AK1499" s="13" t="s">
        <v>41</v>
      </c>
      <c r="AL1499" s="13" t="s">
        <v>41</v>
      </c>
      <c r="AN1499" s="13">
        <v>101.31965006729475</v>
      </c>
      <c r="AO1499" s="13">
        <v>117.34261838440112</v>
      </c>
      <c r="AP1499" s="13">
        <v>125.13020833333333</v>
      </c>
      <c r="AQ1499" s="13">
        <v>148.05555555555554</v>
      </c>
      <c r="AR1499" s="36">
        <v>842.39739974999998</v>
      </c>
      <c r="AS1499" s="36">
        <v>161.59364510443834</v>
      </c>
      <c r="AT1499" s="36">
        <v>728.13343750000001</v>
      </c>
      <c r="AU1499" s="36">
        <v>956.66136200000005</v>
      </c>
      <c r="AV1499" s="36">
        <v>1284.4071241000001</v>
      </c>
      <c r="AW1499" s="36">
        <v>361.16712170608469</v>
      </c>
      <c r="AX1499" s="36">
        <v>1029.0234031999998</v>
      </c>
      <c r="AY1499" s="36">
        <v>1539.7908450000002</v>
      </c>
      <c r="AZ1499" s="36">
        <v>38578.049999999996</v>
      </c>
      <c r="BA1499" s="36" t="s">
        <v>50</v>
      </c>
      <c r="BB1499" s="36">
        <v>34444.699999999997</v>
      </c>
      <c r="BC1499" s="36">
        <v>42711.4</v>
      </c>
      <c r="BD1499" s="36">
        <v>779.18527349999999</v>
      </c>
      <c r="BE1499" s="36">
        <v>72.198198855247071</v>
      </c>
      <c r="BF1499" s="36">
        <v>728.13343750000001</v>
      </c>
      <c r="BG1499" s="36">
        <v>830.23710950000009</v>
      </c>
      <c r="BH1499" s="36">
        <v>1205.1126116</v>
      </c>
      <c r="BI1499" s="36">
        <v>249.02774670682123</v>
      </c>
      <c r="BJ1499" s="36">
        <v>1029.0234031999998</v>
      </c>
      <c r="BK1499" s="36">
        <v>1381.20182</v>
      </c>
      <c r="BL1499" s="36">
        <v>41104</v>
      </c>
      <c r="BM1499" s="36">
        <v>5330.2140756258386</v>
      </c>
      <c r="BN1499" s="36">
        <v>34444.699999999997</v>
      </c>
      <c r="BO1499" s="36">
        <v>46844.800000000003</v>
      </c>
      <c r="BP1499" s="36">
        <v>545.92827975</v>
      </c>
      <c r="BQ1499" s="36">
        <v>257.67700522437934</v>
      </c>
      <c r="BR1499" s="36">
        <v>363.72312199999999</v>
      </c>
      <c r="BS1499" s="36">
        <v>728.13343750000001</v>
      </c>
      <c r="BT1499" s="36">
        <v>878.03751049999994</v>
      </c>
      <c r="BU1499" s="36">
        <v>213.5262971833493</v>
      </c>
      <c r="BV1499" s="36">
        <v>727.05161780000003</v>
      </c>
      <c r="BW1499" s="36">
        <v>1029.0234031999998</v>
      </c>
      <c r="BX1499" s="36">
        <v>38491.9375</v>
      </c>
      <c r="BY1499" s="36">
        <v>6353.163510868686</v>
      </c>
      <c r="BZ1499" s="36">
        <v>28933.5</v>
      </c>
      <c r="CA1499" s="36">
        <v>46844.800000000003</v>
      </c>
      <c r="CB1499" s="36"/>
      <c r="CC1499" s="40">
        <v>27.481000000000002</v>
      </c>
      <c r="CD1499" s="40">
        <v>54.896000000000001</v>
      </c>
      <c r="CE1499" s="40">
        <v>27.407</v>
      </c>
    </row>
    <row r="1500" spans="1:83">
      <c r="A1500" s="13" t="s">
        <v>601</v>
      </c>
      <c r="B1500" s="13">
        <v>7</v>
      </c>
      <c r="C1500" s="13">
        <v>7</v>
      </c>
      <c r="D1500" s="13" t="s">
        <v>78</v>
      </c>
      <c r="E1500" s="35" t="s">
        <v>571</v>
      </c>
      <c r="F1500" s="13"/>
      <c r="G1500" s="36"/>
      <c r="H1500" s="13"/>
      <c r="I1500" s="37">
        <v>20</v>
      </c>
      <c r="J1500" s="37" t="s">
        <v>38</v>
      </c>
      <c r="K1500" s="38">
        <v>43598</v>
      </c>
      <c r="L1500" s="39">
        <v>0.69791666666666663</v>
      </c>
      <c r="M1500" s="37" t="s">
        <v>39</v>
      </c>
      <c r="N1500" s="37" t="s">
        <v>190</v>
      </c>
      <c r="O1500" s="37"/>
      <c r="P1500" s="37"/>
      <c r="Q1500" s="37">
        <v>2</v>
      </c>
      <c r="R1500" s="13" t="s">
        <v>43</v>
      </c>
      <c r="S1500" s="13" t="s">
        <v>44</v>
      </c>
      <c r="T1500" s="13" t="s">
        <v>42</v>
      </c>
      <c r="U1500" s="13" t="s">
        <v>52</v>
      </c>
      <c r="V1500" s="13" t="s">
        <v>42</v>
      </c>
      <c r="W1500" s="13" t="s">
        <v>66</v>
      </c>
      <c r="X1500" s="13" t="s">
        <v>76</v>
      </c>
      <c r="Y1500" s="13" t="s">
        <v>41</v>
      </c>
      <c r="Z1500" s="13" t="s">
        <v>41</v>
      </c>
      <c r="AA1500" s="13"/>
      <c r="AB1500" s="13">
        <v>-1</v>
      </c>
      <c r="AC1500" s="13">
        <v>1</v>
      </c>
      <c r="AD1500" s="13" t="s">
        <v>42</v>
      </c>
      <c r="AE1500" s="13">
        <v>0</v>
      </c>
      <c r="AF1500" s="13" t="s">
        <v>42</v>
      </c>
      <c r="AG1500" s="13">
        <v>0</v>
      </c>
      <c r="AH1500" s="46" t="str">
        <f t="shared" si="48"/>
        <v>0</v>
      </c>
      <c r="AI1500" s="46" t="s">
        <v>77</v>
      </c>
      <c r="AJ1500" s="46" t="str">
        <f t="shared" si="49"/>
        <v>0</v>
      </c>
      <c r="AK1500" s="13" t="s">
        <v>41</v>
      </c>
      <c r="AL1500" s="13" t="s">
        <v>41</v>
      </c>
      <c r="AN1500" s="13">
        <v>101.31965006729475</v>
      </c>
      <c r="AO1500" s="13">
        <v>117.34261838440112</v>
      </c>
      <c r="AP1500" s="13">
        <v>125.13020833333333</v>
      </c>
      <c r="AQ1500" s="13">
        <v>148.05555555555554</v>
      </c>
      <c r="AR1500" s="36">
        <v>394.51168800000005</v>
      </c>
      <c r="AS1500" s="36">
        <v>18.596795208121261</v>
      </c>
      <c r="AT1500" s="36">
        <v>381.36176799999998</v>
      </c>
      <c r="AU1500" s="36">
        <v>407.66160800000006</v>
      </c>
      <c r="AV1500" s="36">
        <v>636.81165759999999</v>
      </c>
      <c r="AW1500" s="36">
        <v>25.46158922389159</v>
      </c>
      <c r="AX1500" s="36">
        <v>618.80759519999992</v>
      </c>
      <c r="AY1500" s="36">
        <v>654.81572000000006</v>
      </c>
      <c r="AZ1500" s="36">
        <v>19461.224999999999</v>
      </c>
      <c r="BA1500" s="36" t="s">
        <v>50</v>
      </c>
      <c r="BB1500" s="36">
        <v>18600.099999999999</v>
      </c>
      <c r="BC1500" s="36">
        <v>19977.900000000001</v>
      </c>
      <c r="BD1500" s="36">
        <v>490.48078500000008</v>
      </c>
      <c r="BE1500" s="36">
        <v>117.12400333797738</v>
      </c>
      <c r="BF1500" s="36">
        <v>407.66160800000006</v>
      </c>
      <c r="BG1500" s="36">
        <v>573.29996200000005</v>
      </c>
      <c r="BH1500" s="36">
        <v>775.40843690000008</v>
      </c>
      <c r="BI1500" s="36">
        <v>170.54385576339908</v>
      </c>
      <c r="BJ1500" s="36">
        <v>654.81572000000006</v>
      </c>
      <c r="BK1500" s="36">
        <v>896.00115380000011</v>
      </c>
      <c r="BL1500" s="36">
        <v>22733.483333333334</v>
      </c>
      <c r="BM1500" s="36">
        <v>3798.2925729420413</v>
      </c>
      <c r="BN1500" s="36">
        <v>19977.900000000001</v>
      </c>
      <c r="BO1500" s="36">
        <v>30311.3</v>
      </c>
      <c r="BP1500" s="36">
        <v>567.89752275000001</v>
      </c>
      <c r="BQ1500" s="36">
        <v>226.60780381870941</v>
      </c>
      <c r="BR1500" s="36">
        <v>407.66160800000006</v>
      </c>
      <c r="BS1500" s="36">
        <v>728.13343750000001</v>
      </c>
      <c r="BT1500" s="36">
        <v>841.91956159999995</v>
      </c>
      <c r="BU1500" s="36">
        <v>264.60479036282726</v>
      </c>
      <c r="BV1500" s="36">
        <v>654.81572000000006</v>
      </c>
      <c r="BW1500" s="36">
        <v>1029.0234031999998</v>
      </c>
      <c r="BX1500" s="36">
        <v>31861.324999999997</v>
      </c>
      <c r="BY1500" s="36">
        <v>8191.7507258217001</v>
      </c>
      <c r="BZ1500" s="36">
        <v>19977.900000000001</v>
      </c>
      <c r="CA1500" s="36">
        <v>42711.4</v>
      </c>
      <c r="CB1500" s="36"/>
      <c r="CC1500" s="40">
        <v>27.727</v>
      </c>
      <c r="CD1500" s="40">
        <v>54.552</v>
      </c>
      <c r="CE1500" s="40">
        <v>27.801000000000002</v>
      </c>
    </row>
    <row r="1501" spans="1:83">
      <c r="A1501" s="13" t="s">
        <v>601</v>
      </c>
      <c r="B1501" s="13">
        <v>7</v>
      </c>
      <c r="C1501" s="13">
        <v>7</v>
      </c>
      <c r="D1501" s="13" t="s">
        <v>78</v>
      </c>
      <c r="E1501" s="35" t="s">
        <v>571</v>
      </c>
      <c r="F1501" s="13"/>
      <c r="G1501" s="36"/>
      <c r="H1501" s="13"/>
      <c r="I1501" s="37">
        <v>20</v>
      </c>
      <c r="J1501" s="37" t="s">
        <v>38</v>
      </c>
      <c r="K1501" s="38">
        <v>43598</v>
      </c>
      <c r="L1501" s="39">
        <v>0.70833333333333337</v>
      </c>
      <c r="M1501" s="37" t="s">
        <v>39</v>
      </c>
      <c r="N1501" s="37" t="s">
        <v>190</v>
      </c>
      <c r="O1501" s="37"/>
      <c r="P1501" s="37"/>
      <c r="Q1501" s="37">
        <v>3</v>
      </c>
      <c r="R1501" s="13" t="s">
        <v>55</v>
      </c>
      <c r="S1501" s="13" t="s">
        <v>63</v>
      </c>
      <c r="T1501" s="13" t="s">
        <v>42</v>
      </c>
      <c r="U1501" s="13" t="s">
        <v>52</v>
      </c>
      <c r="V1501" s="13" t="s">
        <v>42</v>
      </c>
      <c r="W1501" s="13" t="s">
        <v>66</v>
      </c>
      <c r="X1501" s="13" t="s">
        <v>76</v>
      </c>
      <c r="Y1501" s="13" t="s">
        <v>41</v>
      </c>
      <c r="Z1501" s="13" t="s">
        <v>41</v>
      </c>
      <c r="AA1501" s="13"/>
      <c r="AB1501" s="13">
        <v>0</v>
      </c>
      <c r="AC1501" s="13">
        <v>0</v>
      </c>
      <c r="AD1501" s="13" t="s">
        <v>42</v>
      </c>
      <c r="AE1501" s="13">
        <v>0</v>
      </c>
      <c r="AF1501" s="13" t="s">
        <v>42</v>
      </c>
      <c r="AG1501" s="13">
        <v>0</v>
      </c>
      <c r="AH1501" s="46" t="str">
        <f t="shared" si="48"/>
        <v>0</v>
      </c>
      <c r="AI1501" s="46" t="s">
        <v>77</v>
      </c>
      <c r="AJ1501" s="46" t="str">
        <f t="shared" si="49"/>
        <v>0</v>
      </c>
      <c r="AK1501" s="13" t="s">
        <v>41</v>
      </c>
      <c r="AL1501" s="13" t="s">
        <v>41</v>
      </c>
      <c r="AN1501" s="13">
        <v>101.31965006729475</v>
      </c>
      <c r="AO1501" s="13">
        <v>117.34261838440112</v>
      </c>
      <c r="AP1501" s="13">
        <v>125.13020833333333</v>
      </c>
      <c r="AQ1501" s="13">
        <v>148.05555555555554</v>
      </c>
      <c r="AR1501" s="36">
        <v>288.6481915</v>
      </c>
      <c r="AS1501" s="36">
        <v>6.1985744114136656</v>
      </c>
      <c r="AT1501" s="36">
        <v>284.26513749999998</v>
      </c>
      <c r="AU1501" s="36">
        <v>293.03124550000001</v>
      </c>
      <c r="AV1501" s="36">
        <v>390.76705520000002</v>
      </c>
      <c r="AW1501" s="36">
        <v>0</v>
      </c>
      <c r="AX1501" s="36">
        <v>390.76705520000002</v>
      </c>
      <c r="AY1501" s="36">
        <v>390.76705520000002</v>
      </c>
      <c r="AZ1501" s="36">
        <v>14639.025000000001</v>
      </c>
      <c r="BA1501" s="36" t="s">
        <v>50</v>
      </c>
      <c r="BB1501" s="36">
        <v>14466.8</v>
      </c>
      <c r="BC1501" s="36">
        <v>15155.7</v>
      </c>
      <c r="BD1501" s="36">
        <v>319.54537875000005</v>
      </c>
      <c r="BE1501" s="36">
        <v>37.496646836717446</v>
      </c>
      <c r="BF1501" s="36">
        <v>293.03124550000001</v>
      </c>
      <c r="BG1501" s="36">
        <v>346.05951200000004</v>
      </c>
      <c r="BH1501" s="36">
        <v>414.70601570000002</v>
      </c>
      <c r="BI1501" s="36">
        <v>33.854802608213816</v>
      </c>
      <c r="BJ1501" s="36">
        <v>390.76705520000002</v>
      </c>
      <c r="BK1501" s="36">
        <v>438.64497620000003</v>
      </c>
      <c r="BL1501" s="36">
        <v>16303.783333333333</v>
      </c>
      <c r="BM1501" s="36">
        <v>711.46058616529592</v>
      </c>
      <c r="BN1501" s="36">
        <v>15155.7</v>
      </c>
      <c r="BO1501" s="36">
        <v>17222.3</v>
      </c>
      <c r="BP1501" s="36">
        <v>350.34642675000003</v>
      </c>
      <c r="BQ1501" s="36">
        <v>81.055906653622174</v>
      </c>
      <c r="BR1501" s="36">
        <v>293.03124550000001</v>
      </c>
      <c r="BS1501" s="36">
        <v>407.66160800000006</v>
      </c>
      <c r="BT1501" s="36">
        <v>522.79138760000001</v>
      </c>
      <c r="BU1501" s="36">
        <v>186.71060144333384</v>
      </c>
      <c r="BV1501" s="36">
        <v>390.76705520000002</v>
      </c>
      <c r="BW1501" s="36">
        <v>654.81572000000006</v>
      </c>
      <c r="BX1501" s="36">
        <v>17911.206249999999</v>
      </c>
      <c r="BY1501" s="36">
        <v>1445.0361183346477</v>
      </c>
      <c r="BZ1501" s="36">
        <v>15155.7</v>
      </c>
      <c r="CA1501" s="36">
        <v>19977.900000000001</v>
      </c>
      <c r="CB1501" s="36"/>
      <c r="CC1501" s="40">
        <v>27.53</v>
      </c>
      <c r="CD1501" s="40">
        <v>58.422000000000004</v>
      </c>
      <c r="CE1501" s="40">
        <v>27.308</v>
      </c>
    </row>
    <row r="1502" spans="1:83">
      <c r="A1502" s="13" t="s">
        <v>601</v>
      </c>
      <c r="B1502" s="13">
        <v>7</v>
      </c>
      <c r="C1502" s="13">
        <v>7</v>
      </c>
      <c r="D1502" s="13" t="s">
        <v>78</v>
      </c>
      <c r="E1502" s="35" t="s">
        <v>571</v>
      </c>
      <c r="F1502" s="13"/>
      <c r="G1502" s="36"/>
      <c r="H1502" s="13"/>
      <c r="I1502" s="37">
        <v>20</v>
      </c>
      <c r="J1502" s="37" t="s">
        <v>38</v>
      </c>
      <c r="K1502" s="38">
        <v>43598</v>
      </c>
      <c r="L1502" s="39">
        <v>0.71875</v>
      </c>
      <c r="M1502" s="37" t="s">
        <v>39</v>
      </c>
      <c r="N1502" s="37" t="s">
        <v>190</v>
      </c>
      <c r="O1502" s="37"/>
      <c r="P1502" s="37"/>
      <c r="Q1502" s="37">
        <v>4</v>
      </c>
      <c r="R1502" s="13" t="s">
        <v>43</v>
      </c>
      <c r="S1502" s="13" t="s">
        <v>44</v>
      </c>
      <c r="T1502" s="13" t="s">
        <v>41</v>
      </c>
      <c r="U1502" s="13" t="s">
        <v>52</v>
      </c>
      <c r="V1502" s="13" t="s">
        <v>42</v>
      </c>
      <c r="W1502" s="13" t="s">
        <v>66</v>
      </c>
      <c r="X1502" s="13" t="s">
        <v>76</v>
      </c>
      <c r="Y1502" s="13" t="s">
        <v>41</v>
      </c>
      <c r="Z1502" s="13" t="s">
        <v>41</v>
      </c>
      <c r="AA1502" s="13"/>
      <c r="AB1502" s="13">
        <v>-1</v>
      </c>
      <c r="AC1502" s="13">
        <v>1</v>
      </c>
      <c r="AD1502" s="13" t="s">
        <v>41</v>
      </c>
      <c r="AE1502" s="13">
        <v>0</v>
      </c>
      <c r="AF1502" s="13" t="s">
        <v>42</v>
      </c>
      <c r="AG1502" s="13">
        <v>0</v>
      </c>
      <c r="AH1502" s="46" t="str">
        <f t="shared" si="48"/>
        <v>0</v>
      </c>
      <c r="AI1502" s="46" t="s">
        <v>77</v>
      </c>
      <c r="AJ1502" s="46" t="str">
        <f t="shared" si="49"/>
        <v>0</v>
      </c>
      <c r="AK1502" s="13" t="s">
        <v>41</v>
      </c>
      <c r="AL1502" s="13" t="s">
        <v>41</v>
      </c>
      <c r="AN1502" s="13">
        <v>101.31965006729475</v>
      </c>
      <c r="AO1502" s="13">
        <v>117.34261838440112</v>
      </c>
      <c r="AP1502" s="13">
        <v>125.13020833333333</v>
      </c>
      <c r="AQ1502" s="13">
        <v>148.05555555555554</v>
      </c>
      <c r="AR1502" s="36">
        <v>146.07130075000001</v>
      </c>
      <c r="AS1502" s="36">
        <v>19.045537545830829</v>
      </c>
      <c r="AT1502" s="36">
        <v>132.60407200000003</v>
      </c>
      <c r="AU1502" s="36">
        <v>159.53852949999998</v>
      </c>
      <c r="AV1502" s="36">
        <v>205.33385090000002</v>
      </c>
      <c r="AW1502" s="36">
        <v>25.379202091495102</v>
      </c>
      <c r="AX1502" s="36">
        <v>187.38804500000001</v>
      </c>
      <c r="AY1502" s="36">
        <v>223.2796568</v>
      </c>
      <c r="AZ1502" s="36">
        <v>9644.5250000000015</v>
      </c>
      <c r="BA1502" s="36" t="s">
        <v>50</v>
      </c>
      <c r="BB1502" s="36">
        <v>8611.2000000000007</v>
      </c>
      <c r="BC1502" s="36">
        <v>10333.4</v>
      </c>
      <c r="BD1502" s="36">
        <v>204.1137195</v>
      </c>
      <c r="BE1502" s="36">
        <v>63.038838243357581</v>
      </c>
      <c r="BF1502" s="36">
        <v>159.53852949999998</v>
      </c>
      <c r="BG1502" s="36">
        <v>248.68890950000002</v>
      </c>
      <c r="BH1502" s="36">
        <v>271.11418930000002</v>
      </c>
      <c r="BI1502" s="36">
        <v>67.648244611276311</v>
      </c>
      <c r="BJ1502" s="36">
        <v>223.2796568</v>
      </c>
      <c r="BK1502" s="36">
        <v>318.94872179999999</v>
      </c>
      <c r="BL1502" s="36">
        <v>11424.15</v>
      </c>
      <c r="BM1502" s="36">
        <v>882.67908267954374</v>
      </c>
      <c r="BN1502" s="36">
        <v>10333.4</v>
      </c>
      <c r="BO1502" s="36">
        <v>12400.1</v>
      </c>
      <c r="BP1502" s="36">
        <v>226.2848875</v>
      </c>
      <c r="BQ1502" s="36">
        <v>94.393604722609922</v>
      </c>
      <c r="BR1502" s="36">
        <v>159.53852949999998</v>
      </c>
      <c r="BS1502" s="36">
        <v>293.03124550000001</v>
      </c>
      <c r="BT1502" s="36">
        <v>307.02335600000004</v>
      </c>
      <c r="BU1502" s="36">
        <v>118.43147517193263</v>
      </c>
      <c r="BV1502" s="36">
        <v>223.2796568</v>
      </c>
      <c r="BW1502" s="36">
        <v>390.76705520000002</v>
      </c>
      <c r="BX1502" s="36">
        <v>13325.806250000001</v>
      </c>
      <c r="BY1502" s="36">
        <v>1624.0119985060669</v>
      </c>
      <c r="BZ1502" s="36">
        <v>10333.4</v>
      </c>
      <c r="CA1502" s="36">
        <v>15155.7</v>
      </c>
      <c r="CB1502" s="36"/>
      <c r="CC1502" s="40">
        <v>26.818000000000001</v>
      </c>
      <c r="CD1502" s="40">
        <v>65.097000000000008</v>
      </c>
      <c r="CE1502" s="40">
        <v>26.378</v>
      </c>
    </row>
    <row r="1503" spans="1:83">
      <c r="A1503" s="13" t="s">
        <v>601</v>
      </c>
      <c r="B1503" s="13">
        <v>7</v>
      </c>
      <c r="C1503" s="13">
        <v>7</v>
      </c>
      <c r="D1503" s="13" t="s">
        <v>78</v>
      </c>
      <c r="E1503" s="35" t="s">
        <v>571</v>
      </c>
      <c r="F1503" s="13"/>
      <c r="G1503" s="36"/>
      <c r="H1503" s="13"/>
      <c r="I1503" s="37">
        <v>20</v>
      </c>
      <c r="J1503" s="37" t="s">
        <v>38</v>
      </c>
      <c r="K1503" s="38">
        <v>43598</v>
      </c>
      <c r="L1503" s="39">
        <v>0.72916666666666663</v>
      </c>
      <c r="M1503" s="37" t="s">
        <v>39</v>
      </c>
      <c r="N1503" s="37" t="s">
        <v>190</v>
      </c>
      <c r="O1503" s="37"/>
      <c r="P1503" s="37"/>
      <c r="Q1503" s="37">
        <v>5</v>
      </c>
      <c r="R1503" s="13" t="s">
        <v>84</v>
      </c>
      <c r="S1503" s="13" t="s">
        <v>56</v>
      </c>
      <c r="T1503" s="13" t="s">
        <v>41</v>
      </c>
      <c r="U1503" s="13" t="s">
        <v>52</v>
      </c>
      <c r="V1503" s="13" t="s">
        <v>42</v>
      </c>
      <c r="W1503" s="13" t="s">
        <v>66</v>
      </c>
      <c r="X1503" s="13" t="s">
        <v>76</v>
      </c>
      <c r="Y1503" s="13" t="s">
        <v>41</v>
      </c>
      <c r="Z1503" s="13" t="s">
        <v>42</v>
      </c>
      <c r="AA1503" s="13"/>
      <c r="AB1503" s="13">
        <v>-2</v>
      </c>
      <c r="AC1503" s="13">
        <v>2</v>
      </c>
      <c r="AD1503" s="13" t="s">
        <v>41</v>
      </c>
      <c r="AE1503" s="13">
        <v>0</v>
      </c>
      <c r="AF1503" s="13" t="s">
        <v>42</v>
      </c>
      <c r="AG1503" s="13">
        <v>0</v>
      </c>
      <c r="AH1503" s="46" t="str">
        <f t="shared" si="48"/>
        <v>0</v>
      </c>
      <c r="AI1503" s="46" t="s">
        <v>77</v>
      </c>
      <c r="AJ1503" s="46" t="str">
        <f t="shared" si="49"/>
        <v>0</v>
      </c>
      <c r="AK1503" s="13" t="s">
        <v>41</v>
      </c>
      <c r="AL1503" s="13" t="s">
        <v>42</v>
      </c>
      <c r="AN1503" s="13">
        <v>101.31965006729475</v>
      </c>
      <c r="AO1503" s="13">
        <v>117.34261838440112</v>
      </c>
      <c r="AP1503" s="13">
        <v>125.13020833333333</v>
      </c>
      <c r="AQ1503" s="13">
        <v>148.05555555555554</v>
      </c>
      <c r="AR1503" s="36">
        <v>119.13463400000001</v>
      </c>
      <c r="AS1503" s="36">
        <v>44.45153806509412</v>
      </c>
      <c r="AT1503" s="36">
        <v>87.702650000000006</v>
      </c>
      <c r="AU1503" s="36">
        <v>150.56661800000001</v>
      </c>
      <c r="AV1503" s="36">
        <v>98.059938099999997</v>
      </c>
      <c r="AW1503" s="36">
        <v>8.4438917273299587</v>
      </c>
      <c r="AX1503" s="36">
        <v>92.089204999999993</v>
      </c>
      <c r="AY1503" s="36">
        <v>104.0306712</v>
      </c>
      <c r="AZ1503" s="36">
        <v>6200</v>
      </c>
      <c r="BA1503" s="36" t="s">
        <v>50</v>
      </c>
      <c r="BB1503" s="36">
        <v>6200</v>
      </c>
      <c r="BC1503" s="36">
        <v>6200</v>
      </c>
      <c r="BD1503" s="36">
        <v>78.677769000000012</v>
      </c>
      <c r="BE1503" s="36">
        <v>12.763109109003199</v>
      </c>
      <c r="BF1503" s="36">
        <v>69.652888000000004</v>
      </c>
      <c r="BG1503" s="36">
        <v>87.702650000000006</v>
      </c>
      <c r="BH1503" s="36">
        <v>109.92705000000001</v>
      </c>
      <c r="BI1503" s="36">
        <v>8.3387388678492069</v>
      </c>
      <c r="BJ1503" s="36">
        <v>104.0306712</v>
      </c>
      <c r="BK1503" s="36">
        <v>115.82342880000002</v>
      </c>
      <c r="BL1503" s="36">
        <v>6314.833333333333</v>
      </c>
      <c r="BM1503" s="36">
        <v>177.89903503579401</v>
      </c>
      <c r="BN1503" s="36">
        <v>6200</v>
      </c>
      <c r="BO1503" s="36">
        <v>6544.5</v>
      </c>
      <c r="BP1503" s="36">
        <v>123.62058974999999</v>
      </c>
      <c r="BQ1503" s="36">
        <v>50.795637526949619</v>
      </c>
      <c r="BR1503" s="36">
        <v>87.702650000000006</v>
      </c>
      <c r="BS1503" s="36">
        <v>159.53852949999998</v>
      </c>
      <c r="BT1503" s="36">
        <v>163.65516400000001</v>
      </c>
      <c r="BU1503" s="36">
        <v>84.321766367376895</v>
      </c>
      <c r="BV1503" s="36">
        <v>104.0306712</v>
      </c>
      <c r="BW1503" s="36">
        <v>223.2796568</v>
      </c>
      <c r="BX1503" s="36">
        <v>7706.9874999999993</v>
      </c>
      <c r="BY1503" s="36">
        <v>1422.2889180824</v>
      </c>
      <c r="BZ1503" s="36">
        <v>6200</v>
      </c>
      <c r="CA1503" s="36">
        <v>10333.4</v>
      </c>
      <c r="CB1503" s="36"/>
      <c r="CC1503" s="40">
        <v>26.256</v>
      </c>
      <c r="CD1503" s="40">
        <v>61.972999999999999</v>
      </c>
      <c r="CE1503" s="40">
        <v>25.841000000000001</v>
      </c>
    </row>
    <row r="1504" spans="1:83">
      <c r="A1504" s="13" t="s">
        <v>601</v>
      </c>
      <c r="B1504" s="13">
        <v>7</v>
      </c>
      <c r="C1504" s="13">
        <v>8</v>
      </c>
      <c r="D1504" s="13" t="s">
        <v>85</v>
      </c>
      <c r="E1504" s="35" t="s">
        <v>572</v>
      </c>
      <c r="F1504" s="13"/>
      <c r="G1504" s="36"/>
      <c r="H1504" s="13"/>
      <c r="I1504" s="37">
        <v>21</v>
      </c>
      <c r="J1504" s="37" t="s">
        <v>38</v>
      </c>
      <c r="K1504" s="38">
        <v>43598</v>
      </c>
      <c r="L1504" s="39">
        <v>0.6875</v>
      </c>
      <c r="M1504" s="37" t="s">
        <v>39</v>
      </c>
      <c r="N1504" s="37" t="s">
        <v>188</v>
      </c>
      <c r="O1504" s="37" t="s">
        <v>188</v>
      </c>
      <c r="P1504" s="37" t="s">
        <v>188</v>
      </c>
      <c r="Q1504" s="37">
        <v>1</v>
      </c>
      <c r="R1504" s="13" t="s">
        <v>62</v>
      </c>
      <c r="S1504" s="13" t="s">
        <v>56</v>
      </c>
      <c r="T1504" s="13" t="s">
        <v>42</v>
      </c>
      <c r="U1504" s="13" t="s">
        <v>52</v>
      </c>
      <c r="V1504" s="13" t="s">
        <v>42</v>
      </c>
      <c r="W1504" s="13" t="s">
        <v>46</v>
      </c>
      <c r="X1504" s="13" t="s">
        <v>47</v>
      </c>
      <c r="Y1504" s="13" t="s">
        <v>41</v>
      </c>
      <c r="Z1504" s="13" t="s">
        <v>41</v>
      </c>
      <c r="AA1504" s="13"/>
      <c r="AB1504" s="13">
        <v>1</v>
      </c>
      <c r="AC1504" s="13">
        <v>2</v>
      </c>
      <c r="AD1504" s="13" t="s">
        <v>42</v>
      </c>
      <c r="AE1504" s="13">
        <v>0</v>
      </c>
      <c r="AF1504" s="13" t="s">
        <v>42</v>
      </c>
      <c r="AG1504" s="13" t="s">
        <v>48</v>
      </c>
      <c r="AH1504" s="46">
        <f t="shared" si="48"/>
        <v>1</v>
      </c>
      <c r="AI1504" s="46" t="s">
        <v>49</v>
      </c>
      <c r="AJ1504" s="46" t="str">
        <f t="shared" si="49"/>
        <v>-1</v>
      </c>
      <c r="AK1504" s="13" t="s">
        <v>41</v>
      </c>
      <c r="AL1504" s="13" t="s">
        <v>41</v>
      </c>
      <c r="AN1504" s="13">
        <v>101.31965006729475</v>
      </c>
      <c r="AO1504" s="13">
        <v>117.34261838440112</v>
      </c>
      <c r="AP1504" s="13">
        <v>125.13020833333333</v>
      </c>
      <c r="AQ1504" s="13">
        <v>148.05555555555554</v>
      </c>
      <c r="AR1504" s="36">
        <v>571.09881674999997</v>
      </c>
      <c r="AS1504" s="36">
        <v>156.32764978510059</v>
      </c>
      <c r="AT1504" s="36">
        <v>460.55847549999999</v>
      </c>
      <c r="AU1504" s="36">
        <v>681.63915800000007</v>
      </c>
      <c r="AV1504" s="36">
        <v>628.41655126000001</v>
      </c>
      <c r="AW1504" s="36">
        <v>290.67419689442272</v>
      </c>
      <c r="AX1504" s="36">
        <v>422.87885552000006</v>
      </c>
      <c r="AY1504" s="36">
        <v>833.95424700000001</v>
      </c>
      <c r="AZ1504" s="36">
        <v>38578.049999999996</v>
      </c>
      <c r="BA1504" s="36" t="s">
        <v>50</v>
      </c>
      <c r="BB1504" s="36">
        <v>34444.699999999997</v>
      </c>
      <c r="BC1504" s="36">
        <v>42711.4</v>
      </c>
      <c r="BD1504" s="36">
        <v>514.06065674999991</v>
      </c>
      <c r="BE1504" s="36">
        <v>75.663510340294565</v>
      </c>
      <c r="BF1504" s="36">
        <v>460.55847549999999</v>
      </c>
      <c r="BG1504" s="36">
        <v>567.56283799999994</v>
      </c>
      <c r="BH1504" s="36">
        <v>551.24201427499997</v>
      </c>
      <c r="BI1504" s="36">
        <v>181.5329200203719</v>
      </c>
      <c r="BJ1504" s="36">
        <v>422.87885552000006</v>
      </c>
      <c r="BK1504" s="36">
        <v>679.60517302999995</v>
      </c>
      <c r="BL1504" s="36">
        <v>41104</v>
      </c>
      <c r="BM1504" s="36">
        <v>5330.2140756258386</v>
      </c>
      <c r="BN1504" s="36">
        <v>34444.699999999997</v>
      </c>
      <c r="BO1504" s="36">
        <v>46844.800000000003</v>
      </c>
      <c r="BP1504" s="36">
        <v>343.57588874999999</v>
      </c>
      <c r="BQ1504" s="36">
        <v>165.43836074333717</v>
      </c>
      <c r="BR1504" s="36">
        <v>226.59330199999999</v>
      </c>
      <c r="BS1504" s="36">
        <v>460.55847549999999</v>
      </c>
      <c r="BT1504" s="36">
        <v>376.77109307500001</v>
      </c>
      <c r="BU1504" s="36">
        <v>65.20622298039568</v>
      </c>
      <c r="BV1504" s="36">
        <v>330.66333062999996</v>
      </c>
      <c r="BW1504" s="36">
        <v>422.87885552000006</v>
      </c>
      <c r="BX1504" s="36">
        <v>38491.9375</v>
      </c>
      <c r="BY1504" s="36">
        <v>6353.163510868686</v>
      </c>
      <c r="BZ1504" s="36">
        <v>28933.5</v>
      </c>
      <c r="CA1504" s="36">
        <v>46844.800000000003</v>
      </c>
      <c r="CB1504" s="36"/>
      <c r="CC1504" s="40">
        <v>27.481000000000002</v>
      </c>
      <c r="CD1504" s="40">
        <v>54.896000000000001</v>
      </c>
      <c r="CE1504" s="40">
        <v>27.407</v>
      </c>
    </row>
    <row r="1505" spans="1:83">
      <c r="A1505" s="13" t="s">
        <v>601</v>
      </c>
      <c r="B1505" s="13">
        <v>7</v>
      </c>
      <c r="C1505" s="13">
        <v>8</v>
      </c>
      <c r="D1505" s="13" t="s">
        <v>85</v>
      </c>
      <c r="E1505" s="35" t="s">
        <v>572</v>
      </c>
      <c r="F1505" s="13"/>
      <c r="G1505" s="36"/>
      <c r="H1505" s="13"/>
      <c r="I1505" s="37">
        <v>21</v>
      </c>
      <c r="J1505" s="37" t="s">
        <v>38</v>
      </c>
      <c r="K1505" s="38">
        <v>43598</v>
      </c>
      <c r="L1505" s="39">
        <v>0.69791666666666663</v>
      </c>
      <c r="M1505" s="37" t="s">
        <v>39</v>
      </c>
      <c r="N1505" s="37" t="s">
        <v>188</v>
      </c>
      <c r="O1505" s="37" t="s">
        <v>188</v>
      </c>
      <c r="P1505" s="37" t="s">
        <v>188</v>
      </c>
      <c r="Q1505" s="37">
        <v>2</v>
      </c>
      <c r="R1505" s="13" t="s">
        <v>55</v>
      </c>
      <c r="S1505" s="13" t="s">
        <v>56</v>
      </c>
      <c r="T1505" s="13" t="s">
        <v>42</v>
      </c>
      <c r="U1505" s="13" t="s">
        <v>52</v>
      </c>
      <c r="V1505" s="13" t="s">
        <v>42</v>
      </c>
      <c r="W1505" s="13" t="s">
        <v>66</v>
      </c>
      <c r="X1505" s="13" t="s">
        <v>76</v>
      </c>
      <c r="Y1505" s="13" t="s">
        <v>41</v>
      </c>
      <c r="Z1505" s="13" t="s">
        <v>41</v>
      </c>
      <c r="AA1505" s="13"/>
      <c r="AB1505" s="13">
        <v>0</v>
      </c>
      <c r="AC1505" s="13">
        <v>2</v>
      </c>
      <c r="AD1505" s="13" t="s">
        <v>42</v>
      </c>
      <c r="AE1505" s="13">
        <v>0</v>
      </c>
      <c r="AF1505" s="13" t="s">
        <v>42</v>
      </c>
      <c r="AG1505" s="13">
        <v>0</v>
      </c>
      <c r="AH1505" s="46" t="str">
        <f t="shared" si="48"/>
        <v>0</v>
      </c>
      <c r="AI1505" s="46" t="s">
        <v>77</v>
      </c>
      <c r="AJ1505" s="46" t="str">
        <f t="shared" si="49"/>
        <v>0</v>
      </c>
      <c r="AK1505" s="13" t="s">
        <v>41</v>
      </c>
      <c r="AL1505" s="13" t="s">
        <v>41</v>
      </c>
      <c r="AN1505" s="13">
        <v>101.31965006729475</v>
      </c>
      <c r="AO1505" s="13">
        <v>117.34261838440112</v>
      </c>
      <c r="AP1505" s="13">
        <v>125.13020833333333</v>
      </c>
      <c r="AQ1505" s="13">
        <v>148.05555555555554</v>
      </c>
      <c r="AR1505" s="36">
        <v>213.88625075000002</v>
      </c>
      <c r="AS1505" s="36">
        <v>17.97048421551996</v>
      </c>
      <c r="AT1505" s="36">
        <v>201.17919950000004</v>
      </c>
      <c r="AU1505" s="36">
        <v>226.59330199999999</v>
      </c>
      <c r="AV1505" s="36">
        <v>212.86274503499999</v>
      </c>
      <c r="AW1505" s="36">
        <v>7.255711727712133</v>
      </c>
      <c r="AX1505" s="36">
        <v>207.73218206999996</v>
      </c>
      <c r="AY1505" s="36">
        <v>217.99330799999998</v>
      </c>
      <c r="AZ1505" s="36">
        <v>19461.224999999999</v>
      </c>
      <c r="BA1505" s="36" t="s">
        <v>50</v>
      </c>
      <c r="BB1505" s="36">
        <v>18600.099999999999</v>
      </c>
      <c r="BC1505" s="36">
        <v>19977.900000000001</v>
      </c>
      <c r="BD1505" s="36">
        <v>297.91078200000004</v>
      </c>
      <c r="BE1505" s="36">
        <v>100.85814745027174</v>
      </c>
      <c r="BF1505" s="36">
        <v>226.59330199999999</v>
      </c>
      <c r="BG1505" s="36">
        <v>369.22826200000003</v>
      </c>
      <c r="BH1505" s="36">
        <v>299.94662483500002</v>
      </c>
      <c r="BI1505" s="36">
        <v>115.89949214951619</v>
      </c>
      <c r="BJ1505" s="36">
        <v>217.99330799999998</v>
      </c>
      <c r="BK1505" s="36">
        <v>381.89994167000003</v>
      </c>
      <c r="BL1505" s="36">
        <v>22733.483333333334</v>
      </c>
      <c r="BM1505" s="36">
        <v>3798.2925729420413</v>
      </c>
      <c r="BN1505" s="36">
        <v>19977.900000000001</v>
      </c>
      <c r="BO1505" s="36">
        <v>30311.3</v>
      </c>
      <c r="BP1505" s="36">
        <v>343.57588874999999</v>
      </c>
      <c r="BQ1505" s="36">
        <v>165.43836074333717</v>
      </c>
      <c r="BR1505" s="36">
        <v>226.59330199999999</v>
      </c>
      <c r="BS1505" s="36">
        <v>460.55847549999999</v>
      </c>
      <c r="BT1505" s="36">
        <v>320.43608176000004</v>
      </c>
      <c r="BU1505" s="36">
        <v>144.87596001851068</v>
      </c>
      <c r="BV1505" s="36">
        <v>217.99330799999998</v>
      </c>
      <c r="BW1505" s="36">
        <v>422.87885552000006</v>
      </c>
      <c r="BX1505" s="36">
        <v>31861.324999999997</v>
      </c>
      <c r="BY1505" s="36">
        <v>8191.7507258217001</v>
      </c>
      <c r="BZ1505" s="36">
        <v>19977.900000000001</v>
      </c>
      <c r="CA1505" s="36">
        <v>42711.4</v>
      </c>
      <c r="CB1505" s="36"/>
      <c r="CC1505" s="40">
        <v>27.727</v>
      </c>
      <c r="CD1505" s="40">
        <v>54.552</v>
      </c>
      <c r="CE1505" s="40">
        <v>27.801000000000002</v>
      </c>
    </row>
    <row r="1506" spans="1:83">
      <c r="A1506" s="13" t="s">
        <v>601</v>
      </c>
      <c r="B1506" s="13">
        <v>7</v>
      </c>
      <c r="C1506" s="13">
        <v>8</v>
      </c>
      <c r="D1506" s="13" t="s">
        <v>85</v>
      </c>
      <c r="E1506" s="35" t="s">
        <v>572</v>
      </c>
      <c r="F1506" s="13"/>
      <c r="G1506" s="36"/>
      <c r="H1506" s="13"/>
      <c r="I1506" s="37">
        <v>21</v>
      </c>
      <c r="J1506" s="37" t="s">
        <v>38</v>
      </c>
      <c r="K1506" s="38">
        <v>43598</v>
      </c>
      <c r="L1506" s="39">
        <v>0.70833333333333337</v>
      </c>
      <c r="M1506" s="37" t="s">
        <v>39</v>
      </c>
      <c r="N1506" s="37" t="s">
        <v>188</v>
      </c>
      <c r="O1506" s="37" t="s">
        <v>188</v>
      </c>
      <c r="P1506" s="37" t="s">
        <v>188</v>
      </c>
      <c r="Q1506" s="37">
        <v>3</v>
      </c>
      <c r="R1506" s="13" t="s">
        <v>43</v>
      </c>
      <c r="S1506" s="13" t="s">
        <v>56</v>
      </c>
      <c r="T1506" s="13" t="s">
        <v>41</v>
      </c>
      <c r="U1506" s="13" t="s">
        <v>52</v>
      </c>
      <c r="V1506" s="13" t="s">
        <v>42</v>
      </c>
      <c r="W1506" s="13" t="s">
        <v>66</v>
      </c>
      <c r="X1506" s="13" t="s">
        <v>76</v>
      </c>
      <c r="Y1506" s="13" t="s">
        <v>41</v>
      </c>
      <c r="Z1506" s="13" t="s">
        <v>41</v>
      </c>
      <c r="AA1506" s="13"/>
      <c r="AB1506" s="13">
        <v>-1</v>
      </c>
      <c r="AC1506" s="13">
        <v>2</v>
      </c>
      <c r="AD1506" s="13" t="s">
        <v>41</v>
      </c>
      <c r="AE1506" s="13">
        <v>0</v>
      </c>
      <c r="AF1506" s="13" t="s">
        <v>42</v>
      </c>
      <c r="AG1506" s="13">
        <v>0</v>
      </c>
      <c r="AH1506" s="46" t="str">
        <f t="shared" si="48"/>
        <v>0</v>
      </c>
      <c r="AI1506" s="46" t="s">
        <v>77</v>
      </c>
      <c r="AJ1506" s="46" t="str">
        <f t="shared" si="49"/>
        <v>0</v>
      </c>
      <c r="AK1506" s="13" t="s">
        <v>41</v>
      </c>
      <c r="AL1506" s="13" t="s">
        <v>41</v>
      </c>
      <c r="AN1506" s="13">
        <v>101.31965006729475</v>
      </c>
      <c r="AO1506" s="13">
        <v>117.34261838440112</v>
      </c>
      <c r="AP1506" s="13">
        <v>125.13020833333333</v>
      </c>
      <c r="AQ1506" s="13">
        <v>148.05555555555554</v>
      </c>
      <c r="AR1506" s="36">
        <v>146.02970375000001</v>
      </c>
      <c r="AS1506" s="36">
        <v>6.0254099711087248</v>
      </c>
      <c r="AT1506" s="36">
        <v>141.76909549999999</v>
      </c>
      <c r="AU1506" s="36">
        <v>150.29031200000003</v>
      </c>
      <c r="AV1506" s="36">
        <v>156.56948543000001</v>
      </c>
      <c r="AW1506" s="36">
        <v>0</v>
      </c>
      <c r="AX1506" s="36">
        <v>156.56948543000001</v>
      </c>
      <c r="AY1506" s="36">
        <v>156.56948543000001</v>
      </c>
      <c r="AZ1506" s="36">
        <v>14639.025000000001</v>
      </c>
      <c r="BA1506" s="36" t="s">
        <v>50</v>
      </c>
      <c r="BB1506" s="36">
        <v>14466.8</v>
      </c>
      <c r="BC1506" s="36">
        <v>15155.7</v>
      </c>
      <c r="BD1506" s="36">
        <v>141.76909549999999</v>
      </c>
      <c r="BE1506" s="36">
        <v>0</v>
      </c>
      <c r="BF1506" s="36">
        <v>141.76909549999999</v>
      </c>
      <c r="BG1506" s="36">
        <v>141.76909549999999</v>
      </c>
      <c r="BH1506" s="36">
        <v>161.63295059000001</v>
      </c>
      <c r="BI1506" s="36">
        <v>7.1608211018756434</v>
      </c>
      <c r="BJ1506" s="36">
        <v>156.56948543000001</v>
      </c>
      <c r="BK1506" s="36">
        <v>166.69641575</v>
      </c>
      <c r="BL1506" s="36">
        <v>16303.783333333333</v>
      </c>
      <c r="BM1506" s="36">
        <v>711.46058616529592</v>
      </c>
      <c r="BN1506" s="36">
        <v>15155.7</v>
      </c>
      <c r="BO1506" s="36">
        <v>17222.3</v>
      </c>
      <c r="BP1506" s="36">
        <v>184.18119874999999</v>
      </c>
      <c r="BQ1506" s="36">
        <v>59.979771624918136</v>
      </c>
      <c r="BR1506" s="36">
        <v>141.76909549999999</v>
      </c>
      <c r="BS1506" s="36">
        <v>226.59330199999999</v>
      </c>
      <c r="BT1506" s="36">
        <v>187.281396715</v>
      </c>
      <c r="BU1506" s="36">
        <v>43.433201465646135</v>
      </c>
      <c r="BV1506" s="36">
        <v>156.56948543000001</v>
      </c>
      <c r="BW1506" s="36">
        <v>217.99330799999998</v>
      </c>
      <c r="BX1506" s="36">
        <v>17911.206249999999</v>
      </c>
      <c r="BY1506" s="36">
        <v>1445.0361183346477</v>
      </c>
      <c r="BZ1506" s="36">
        <v>15155.7</v>
      </c>
      <c r="CA1506" s="36">
        <v>19977.900000000001</v>
      </c>
      <c r="CB1506" s="36"/>
      <c r="CC1506" s="40">
        <v>27.53</v>
      </c>
      <c r="CD1506" s="40">
        <v>58.422000000000004</v>
      </c>
      <c r="CE1506" s="40">
        <v>27.308</v>
      </c>
    </row>
    <row r="1507" spans="1:83">
      <c r="A1507" s="13" t="s">
        <v>601</v>
      </c>
      <c r="B1507" s="13">
        <v>7</v>
      </c>
      <c r="C1507" s="13">
        <v>8</v>
      </c>
      <c r="D1507" s="13" t="s">
        <v>85</v>
      </c>
      <c r="E1507" s="35" t="s">
        <v>572</v>
      </c>
      <c r="F1507" s="13"/>
      <c r="G1507" s="36"/>
      <c r="H1507" s="13"/>
      <c r="I1507" s="37">
        <v>21</v>
      </c>
      <c r="J1507" s="37" t="s">
        <v>38</v>
      </c>
      <c r="K1507" s="38">
        <v>43598</v>
      </c>
      <c r="L1507" s="39">
        <v>0.71875</v>
      </c>
      <c r="M1507" s="37" t="s">
        <v>39</v>
      </c>
      <c r="N1507" s="37" t="s">
        <v>188</v>
      </c>
      <c r="O1507" s="37" t="s">
        <v>188</v>
      </c>
      <c r="P1507" s="37" t="s">
        <v>188</v>
      </c>
      <c r="Q1507" s="37">
        <v>4</v>
      </c>
      <c r="R1507" s="13" t="s">
        <v>43</v>
      </c>
      <c r="S1507" s="13" t="s">
        <v>56</v>
      </c>
      <c r="T1507" s="13" t="s">
        <v>41</v>
      </c>
      <c r="U1507" s="13" t="s">
        <v>52</v>
      </c>
      <c r="V1507" s="13" t="s">
        <v>42</v>
      </c>
      <c r="W1507" s="13" t="s">
        <v>66</v>
      </c>
      <c r="X1507" s="13" t="s">
        <v>76</v>
      </c>
      <c r="Y1507" s="13" t="s">
        <v>41</v>
      </c>
      <c r="Z1507" s="13" t="s">
        <v>41</v>
      </c>
      <c r="AA1507" s="13"/>
      <c r="AB1507" s="13">
        <v>-1</v>
      </c>
      <c r="AC1507" s="13">
        <v>2</v>
      </c>
      <c r="AD1507" s="13" t="s">
        <v>41</v>
      </c>
      <c r="AE1507" s="13">
        <v>0</v>
      </c>
      <c r="AF1507" s="13" t="s">
        <v>42</v>
      </c>
      <c r="AG1507" s="13">
        <v>0</v>
      </c>
      <c r="AH1507" s="46" t="str">
        <f t="shared" si="48"/>
        <v>0</v>
      </c>
      <c r="AI1507" s="46" t="s">
        <v>77</v>
      </c>
      <c r="AJ1507" s="46" t="str">
        <f t="shared" si="49"/>
        <v>0</v>
      </c>
      <c r="AK1507" s="13" t="s">
        <v>41</v>
      </c>
      <c r="AL1507" s="13" t="s">
        <v>41</v>
      </c>
      <c r="AN1507" s="13">
        <v>101.31965006729475</v>
      </c>
      <c r="AO1507" s="13">
        <v>117.34261838440112</v>
      </c>
      <c r="AP1507" s="13">
        <v>125.13020833333333</v>
      </c>
      <c r="AQ1507" s="13">
        <v>148.05555555555554</v>
      </c>
      <c r="AR1507" s="36">
        <v>69.242673499999995</v>
      </c>
      <c r="AS1507" s="36">
        <v>18.118358274689061</v>
      </c>
      <c r="AT1507" s="36">
        <v>56.431059500000003</v>
      </c>
      <c r="AU1507" s="36">
        <v>82.054287500000001</v>
      </c>
      <c r="AV1507" s="36">
        <v>100.23786750000001</v>
      </c>
      <c r="AW1507" s="36">
        <v>7.1571687822137564</v>
      </c>
      <c r="AX1507" s="36">
        <v>95.176984919999995</v>
      </c>
      <c r="AY1507" s="36">
        <v>105.29875008000002</v>
      </c>
      <c r="AZ1507" s="36">
        <v>9644.5250000000015</v>
      </c>
      <c r="BA1507" s="36" t="s">
        <v>50</v>
      </c>
      <c r="BB1507" s="36">
        <v>8611.2000000000007</v>
      </c>
      <c r="BC1507" s="36">
        <v>10333.4</v>
      </c>
      <c r="BD1507" s="36">
        <v>107.64796275</v>
      </c>
      <c r="BE1507" s="36">
        <v>36.194922649522617</v>
      </c>
      <c r="BF1507" s="36">
        <v>82.054287500000001</v>
      </c>
      <c r="BG1507" s="36">
        <v>133.24163800000002</v>
      </c>
      <c r="BH1507" s="36">
        <v>125.80617048000001</v>
      </c>
      <c r="BI1507" s="36">
        <v>29.001872058966633</v>
      </c>
      <c r="BJ1507" s="36">
        <v>105.29875008000002</v>
      </c>
      <c r="BK1507" s="36">
        <v>146.31359087999999</v>
      </c>
      <c r="BL1507" s="36">
        <v>11424.15</v>
      </c>
      <c r="BM1507" s="36">
        <v>882.67908267954374</v>
      </c>
      <c r="BN1507" s="36">
        <v>10333.4</v>
      </c>
      <c r="BO1507" s="36">
        <v>12400.1</v>
      </c>
      <c r="BP1507" s="36">
        <v>111.91169149999999</v>
      </c>
      <c r="BQ1507" s="36">
        <v>42.224745674052784</v>
      </c>
      <c r="BR1507" s="36">
        <v>82.054287500000001</v>
      </c>
      <c r="BS1507" s="36">
        <v>141.76909549999999</v>
      </c>
      <c r="BT1507" s="36">
        <v>130.93411775500002</v>
      </c>
      <c r="BU1507" s="36">
        <v>36.253884642405801</v>
      </c>
      <c r="BV1507" s="36">
        <v>105.29875008000002</v>
      </c>
      <c r="BW1507" s="36">
        <v>156.56948543000001</v>
      </c>
      <c r="BX1507" s="36">
        <v>13325.806250000001</v>
      </c>
      <c r="BY1507" s="36">
        <v>1624.0119985060669</v>
      </c>
      <c r="BZ1507" s="36">
        <v>10333.4</v>
      </c>
      <c r="CA1507" s="36">
        <v>15155.7</v>
      </c>
      <c r="CB1507" s="36"/>
      <c r="CC1507" s="40">
        <v>26.818000000000001</v>
      </c>
      <c r="CD1507" s="40">
        <v>65.097000000000008</v>
      </c>
      <c r="CE1507" s="40">
        <v>26.378</v>
      </c>
    </row>
    <row r="1508" spans="1:83">
      <c r="A1508" s="13" t="s">
        <v>601</v>
      </c>
      <c r="B1508" s="13">
        <v>7</v>
      </c>
      <c r="C1508" s="13">
        <v>8</v>
      </c>
      <c r="D1508" s="13" t="s">
        <v>85</v>
      </c>
      <c r="E1508" s="35" t="s">
        <v>572</v>
      </c>
      <c r="F1508" s="13"/>
      <c r="G1508" s="36"/>
      <c r="H1508" s="13"/>
      <c r="I1508" s="37">
        <v>21</v>
      </c>
      <c r="J1508" s="37" t="s">
        <v>38</v>
      </c>
      <c r="K1508" s="38">
        <v>43598</v>
      </c>
      <c r="L1508" s="39">
        <v>0.72916666666666663</v>
      </c>
      <c r="M1508" s="37" t="s">
        <v>39</v>
      </c>
      <c r="N1508" s="37" t="s">
        <v>188</v>
      </c>
      <c r="O1508" s="37" t="s">
        <v>188</v>
      </c>
      <c r="P1508" s="37" t="s">
        <v>188</v>
      </c>
      <c r="Q1508" s="37">
        <v>5</v>
      </c>
      <c r="R1508" s="13" t="s">
        <v>84</v>
      </c>
      <c r="S1508" s="13" t="s">
        <v>56</v>
      </c>
      <c r="T1508" s="13" t="s">
        <v>41</v>
      </c>
      <c r="U1508" s="13" t="s">
        <v>52</v>
      </c>
      <c r="V1508" s="13" t="s">
        <v>42</v>
      </c>
      <c r="W1508" s="13" t="s">
        <v>66</v>
      </c>
      <c r="X1508" s="13" t="s">
        <v>76</v>
      </c>
      <c r="Y1508" s="13" t="s">
        <v>41</v>
      </c>
      <c r="Z1508" s="13" t="s">
        <v>41</v>
      </c>
      <c r="AA1508" s="13"/>
      <c r="AB1508" s="13">
        <v>-2</v>
      </c>
      <c r="AC1508" s="13">
        <v>2</v>
      </c>
      <c r="AD1508" s="13" t="s">
        <v>41</v>
      </c>
      <c r="AE1508" s="13">
        <v>0</v>
      </c>
      <c r="AF1508" s="13" t="s">
        <v>42</v>
      </c>
      <c r="AG1508" s="13">
        <v>0</v>
      </c>
      <c r="AH1508" s="46" t="str">
        <f t="shared" si="48"/>
        <v>0</v>
      </c>
      <c r="AI1508" s="46" t="s">
        <v>77</v>
      </c>
      <c r="AJ1508" s="46" t="str">
        <f t="shared" si="49"/>
        <v>0</v>
      </c>
      <c r="AK1508" s="13" t="s">
        <v>41</v>
      </c>
      <c r="AL1508" s="13" t="s">
        <v>41</v>
      </c>
      <c r="AN1508" s="13">
        <v>101.31965006729475</v>
      </c>
      <c r="AO1508" s="13">
        <v>117.34261838440112</v>
      </c>
      <c r="AP1508" s="13">
        <v>125.13020833333333</v>
      </c>
      <c r="AQ1508" s="13">
        <v>148.05555555555554</v>
      </c>
      <c r="AR1508" s="36">
        <v>77.692710000000005</v>
      </c>
      <c r="AS1508" s="36">
        <v>78.558047352886575</v>
      </c>
      <c r="AT1508" s="36">
        <v>22.143782000000002</v>
      </c>
      <c r="AU1508" s="36">
        <v>133.24163800000002</v>
      </c>
      <c r="AV1508" s="36">
        <v>54.179574680000002</v>
      </c>
      <c r="AW1508" s="36">
        <v>0</v>
      </c>
      <c r="AX1508" s="36">
        <v>54.179574680000002</v>
      </c>
      <c r="AY1508" s="36">
        <v>54.179574680000002</v>
      </c>
      <c r="AZ1508" s="36">
        <v>6200</v>
      </c>
      <c r="BA1508" s="36" t="s">
        <v>50</v>
      </c>
      <c r="BB1508" s="36">
        <v>6200</v>
      </c>
      <c r="BC1508" s="36">
        <v>6200</v>
      </c>
      <c r="BD1508" s="36">
        <v>26.393495000000001</v>
      </c>
      <c r="BE1508" s="36">
        <v>6.0100017607932399</v>
      </c>
      <c r="BF1508" s="36">
        <v>22.143782000000002</v>
      </c>
      <c r="BG1508" s="36">
        <v>30.643208000000001</v>
      </c>
      <c r="BH1508" s="36">
        <v>64.428053500000004</v>
      </c>
      <c r="BI1508" s="36">
        <v>14.493537740937439</v>
      </c>
      <c r="BJ1508" s="36">
        <v>54.179574680000002</v>
      </c>
      <c r="BK1508" s="36">
        <v>74.676532320000007</v>
      </c>
      <c r="BL1508" s="36">
        <v>6314.833333333333</v>
      </c>
      <c r="BM1508" s="36">
        <v>177.89903503579401</v>
      </c>
      <c r="BN1508" s="36">
        <v>6200</v>
      </c>
      <c r="BO1508" s="36">
        <v>6544.5</v>
      </c>
      <c r="BP1508" s="36">
        <v>52.099034750000001</v>
      </c>
      <c r="BQ1508" s="36">
        <v>42.363124703363951</v>
      </c>
      <c r="BR1508" s="36">
        <v>22.143782000000002</v>
      </c>
      <c r="BS1508" s="36">
        <v>82.054287500000001</v>
      </c>
      <c r="BT1508" s="36">
        <v>79.73916238000001</v>
      </c>
      <c r="BU1508" s="36">
        <v>36.146715574004567</v>
      </c>
      <c r="BV1508" s="36">
        <v>54.179574680000002</v>
      </c>
      <c r="BW1508" s="36">
        <v>105.29875008000002</v>
      </c>
      <c r="BX1508" s="36">
        <v>7706.9874999999993</v>
      </c>
      <c r="BY1508" s="36">
        <v>1422.2889180824</v>
      </c>
      <c r="BZ1508" s="36">
        <v>6200</v>
      </c>
      <c r="CA1508" s="36">
        <v>10333.4</v>
      </c>
      <c r="CB1508" s="36"/>
      <c r="CC1508" s="40">
        <v>26.256</v>
      </c>
      <c r="CD1508" s="40">
        <v>61.972999999999999</v>
      </c>
      <c r="CE1508" s="40">
        <v>25.841000000000001</v>
      </c>
    </row>
    <row r="1509" spans="1:83">
      <c r="A1509" s="13" t="s">
        <v>601</v>
      </c>
      <c r="B1509" s="13">
        <v>7</v>
      </c>
      <c r="C1509" s="13">
        <v>9</v>
      </c>
      <c r="D1509" s="13" t="s">
        <v>117</v>
      </c>
      <c r="E1509" s="35" t="s">
        <v>573</v>
      </c>
      <c r="F1509" s="13"/>
      <c r="G1509" s="36"/>
      <c r="H1509" s="13"/>
      <c r="I1509" s="37">
        <v>21</v>
      </c>
      <c r="J1509" s="37" t="s">
        <v>38</v>
      </c>
      <c r="K1509" s="38">
        <v>43598</v>
      </c>
      <c r="L1509" s="39">
        <v>0.6875</v>
      </c>
      <c r="M1509" s="37" t="s">
        <v>39</v>
      </c>
      <c r="N1509" s="37" t="s">
        <v>190</v>
      </c>
      <c r="O1509" s="37" t="s">
        <v>190</v>
      </c>
      <c r="P1509" s="37" t="s">
        <v>190</v>
      </c>
      <c r="Q1509" s="37">
        <v>1</v>
      </c>
      <c r="R1509" s="13" t="s">
        <v>55</v>
      </c>
      <c r="S1509" s="13" t="s">
        <v>63</v>
      </c>
      <c r="T1509" s="13" t="s">
        <v>42</v>
      </c>
      <c r="U1509" s="13" t="s">
        <v>52</v>
      </c>
      <c r="V1509" s="13" t="s">
        <v>42</v>
      </c>
      <c r="W1509" s="13" t="s">
        <v>81</v>
      </c>
      <c r="X1509" s="13" t="s">
        <v>53</v>
      </c>
      <c r="Y1509" s="13" t="s">
        <v>41</v>
      </c>
      <c r="Z1509" s="13" t="s">
        <v>41</v>
      </c>
      <c r="AA1509" s="13"/>
      <c r="AB1509" s="13">
        <v>0</v>
      </c>
      <c r="AC1509" s="13">
        <v>0</v>
      </c>
      <c r="AD1509" s="13" t="s">
        <v>42</v>
      </c>
      <c r="AE1509" s="13">
        <v>0</v>
      </c>
      <c r="AF1509" s="13" t="s">
        <v>42</v>
      </c>
      <c r="AG1509" s="13" t="s">
        <v>82</v>
      </c>
      <c r="AH1509" s="46">
        <f t="shared" si="48"/>
        <v>2</v>
      </c>
      <c r="AI1509" s="46" t="s">
        <v>54</v>
      </c>
      <c r="AJ1509" s="46" t="str">
        <f t="shared" si="49"/>
        <v>-2</v>
      </c>
      <c r="AK1509" s="13" t="s">
        <v>41</v>
      </c>
      <c r="AL1509" s="13" t="s">
        <v>41</v>
      </c>
      <c r="AN1509" s="13">
        <v>101.31965006729475</v>
      </c>
      <c r="AO1509" s="13">
        <v>117.34261838440112</v>
      </c>
      <c r="AP1509" s="13">
        <v>125.13020833333333</v>
      </c>
      <c r="AQ1509" s="13">
        <v>148.05555555555554</v>
      </c>
      <c r="AR1509" s="36">
        <v>374.06497917499996</v>
      </c>
      <c r="AS1509" s="36">
        <v>142.45720931422525</v>
      </c>
      <c r="AT1509" s="36">
        <v>273.33252044000005</v>
      </c>
      <c r="AU1509" s="36">
        <v>474.79743790999993</v>
      </c>
      <c r="AV1509" s="36">
        <v>340.95728250000002</v>
      </c>
      <c r="AW1509" s="36">
        <v>167.41169742617672</v>
      </c>
      <c r="AX1509" s="36">
        <v>222.57933600000004</v>
      </c>
      <c r="AY1509" s="36">
        <v>459.33522900000003</v>
      </c>
      <c r="AZ1509" s="36">
        <v>38578.049999999996</v>
      </c>
      <c r="BA1509" s="36" t="s">
        <v>50</v>
      </c>
      <c r="BB1509" s="36">
        <v>34444.699999999997</v>
      </c>
      <c r="BC1509" s="36">
        <v>42711.4</v>
      </c>
      <c r="BD1509" s="36">
        <v>333.78329822000001</v>
      </c>
      <c r="BE1509" s="36">
        <v>85.490309792478413</v>
      </c>
      <c r="BF1509" s="36">
        <v>273.33252044000005</v>
      </c>
      <c r="BG1509" s="36">
        <v>394.23407600000002</v>
      </c>
      <c r="BH1509" s="36">
        <v>288.56566800000002</v>
      </c>
      <c r="BI1509" s="36">
        <v>93.318765645653741</v>
      </c>
      <c r="BJ1509" s="36">
        <v>222.57933600000004</v>
      </c>
      <c r="BK1509" s="36">
        <v>354.55199999999996</v>
      </c>
      <c r="BL1509" s="36">
        <v>41104</v>
      </c>
      <c r="BM1509" s="36">
        <v>5330.2140756258386</v>
      </c>
      <c r="BN1509" s="36">
        <v>34444.699999999997</v>
      </c>
      <c r="BO1509" s="36">
        <v>46844.800000000003</v>
      </c>
      <c r="BP1509" s="36">
        <v>241.009939815</v>
      </c>
      <c r="BQ1509" s="36">
        <v>45.71103189077283</v>
      </c>
      <c r="BR1509" s="36">
        <v>208.68735918999994</v>
      </c>
      <c r="BS1509" s="36">
        <v>273.33252044000005</v>
      </c>
      <c r="BT1509" s="36">
        <v>182.67256250000003</v>
      </c>
      <c r="BU1509" s="36">
        <v>56.436700314251148</v>
      </c>
      <c r="BV1509" s="36">
        <v>142.76578900000001</v>
      </c>
      <c r="BW1509" s="36">
        <v>222.57933600000004</v>
      </c>
      <c r="BX1509" s="36">
        <v>38491.9375</v>
      </c>
      <c r="BY1509" s="36">
        <v>6353.163510868686</v>
      </c>
      <c r="BZ1509" s="36">
        <v>28933.5</v>
      </c>
      <c r="CA1509" s="36">
        <v>46844.800000000003</v>
      </c>
      <c r="CB1509" s="36"/>
      <c r="CC1509" s="40">
        <v>27.481000000000002</v>
      </c>
      <c r="CD1509" s="40">
        <v>54.896000000000001</v>
      </c>
      <c r="CE1509" s="40">
        <v>27.407</v>
      </c>
    </row>
    <row r="1510" spans="1:83">
      <c r="A1510" s="13" t="s">
        <v>601</v>
      </c>
      <c r="B1510" s="13">
        <v>7</v>
      </c>
      <c r="C1510" s="13">
        <v>9</v>
      </c>
      <c r="D1510" s="13" t="s">
        <v>117</v>
      </c>
      <c r="E1510" s="35" t="s">
        <v>573</v>
      </c>
      <c r="F1510" s="13"/>
      <c r="G1510" s="36"/>
      <c r="H1510" s="13"/>
      <c r="I1510" s="37">
        <v>21</v>
      </c>
      <c r="J1510" s="37" t="s">
        <v>38</v>
      </c>
      <c r="K1510" s="38">
        <v>43598</v>
      </c>
      <c r="L1510" s="39">
        <v>0.69791666666666663</v>
      </c>
      <c r="M1510" s="37" t="s">
        <v>39</v>
      </c>
      <c r="N1510" s="37" t="s">
        <v>190</v>
      </c>
      <c r="O1510" s="37" t="s">
        <v>190</v>
      </c>
      <c r="P1510" s="37" t="s">
        <v>190</v>
      </c>
      <c r="Q1510" s="37">
        <v>2</v>
      </c>
      <c r="R1510" s="13" t="s">
        <v>43</v>
      </c>
      <c r="S1510" s="13" t="s">
        <v>63</v>
      </c>
      <c r="T1510" s="13" t="s">
        <v>42</v>
      </c>
      <c r="U1510" s="13" t="s">
        <v>52</v>
      </c>
      <c r="V1510" s="13" t="s">
        <v>42</v>
      </c>
      <c r="W1510" s="13" t="s">
        <v>81</v>
      </c>
      <c r="X1510" s="13" t="s">
        <v>53</v>
      </c>
      <c r="Y1510" s="13" t="s">
        <v>41</v>
      </c>
      <c r="Z1510" s="13" t="s">
        <v>41</v>
      </c>
      <c r="AA1510" s="13"/>
      <c r="AB1510" s="13">
        <v>-1</v>
      </c>
      <c r="AC1510" s="13">
        <v>0</v>
      </c>
      <c r="AD1510" s="13" t="s">
        <v>42</v>
      </c>
      <c r="AE1510" s="13">
        <v>0</v>
      </c>
      <c r="AF1510" s="13" t="s">
        <v>42</v>
      </c>
      <c r="AG1510" s="13" t="s">
        <v>82</v>
      </c>
      <c r="AH1510" s="46">
        <f t="shared" si="48"/>
        <v>2</v>
      </c>
      <c r="AI1510" s="46" t="s">
        <v>54</v>
      </c>
      <c r="AJ1510" s="46" t="str">
        <f t="shared" si="49"/>
        <v>-2</v>
      </c>
      <c r="AK1510" s="13" t="s">
        <v>41</v>
      </c>
      <c r="AL1510" s="13" t="s">
        <v>41</v>
      </c>
      <c r="AN1510" s="13">
        <v>101.31965006729475</v>
      </c>
      <c r="AO1510" s="13">
        <v>117.34261838440112</v>
      </c>
      <c r="AP1510" s="13">
        <v>125.13020833333333</v>
      </c>
      <c r="AQ1510" s="13">
        <v>148.05555555555554</v>
      </c>
      <c r="AR1510" s="36">
        <v>119.69551857499998</v>
      </c>
      <c r="AS1510" s="36">
        <v>11.397066015230179</v>
      </c>
      <c r="AT1510" s="36">
        <v>111.63657590999998</v>
      </c>
      <c r="AU1510" s="36">
        <v>127.75446123999998</v>
      </c>
      <c r="AV1510" s="36">
        <v>95.985579999999999</v>
      </c>
      <c r="AW1510" s="36">
        <v>9.3632194969055469</v>
      </c>
      <c r="AX1510" s="36">
        <v>89.364784</v>
      </c>
      <c r="AY1510" s="36">
        <v>102.60637600000001</v>
      </c>
      <c r="AZ1510" s="36">
        <v>19461.224999999999</v>
      </c>
      <c r="BA1510" s="36" t="s">
        <v>50</v>
      </c>
      <c r="BB1510" s="36">
        <v>18600.099999999999</v>
      </c>
      <c r="BC1510" s="36">
        <v>19977.900000000001</v>
      </c>
      <c r="BD1510" s="36">
        <v>184.36106763999996</v>
      </c>
      <c r="BE1510" s="36">
        <v>80.05383049079559</v>
      </c>
      <c r="BF1510" s="36">
        <v>127.75446123999998</v>
      </c>
      <c r="BG1510" s="36">
        <v>240.96767403999993</v>
      </c>
      <c r="BH1510" s="36">
        <v>149.28736000000004</v>
      </c>
      <c r="BI1510" s="36">
        <v>66.016880677721417</v>
      </c>
      <c r="BJ1510" s="36">
        <v>102.60637600000001</v>
      </c>
      <c r="BK1510" s="36">
        <v>195.96834400000003</v>
      </c>
      <c r="BL1510" s="36">
        <v>22733.483333333334</v>
      </c>
      <c r="BM1510" s="36">
        <v>3798.2925729420413</v>
      </c>
      <c r="BN1510" s="36">
        <v>19977.900000000001</v>
      </c>
      <c r="BO1510" s="36">
        <v>30311.3</v>
      </c>
      <c r="BP1510" s="36">
        <v>200.54349084</v>
      </c>
      <c r="BQ1510" s="36">
        <v>102.93923285229678</v>
      </c>
      <c r="BR1510" s="36">
        <v>127.75446123999998</v>
      </c>
      <c r="BS1510" s="36">
        <v>273.33252044000005</v>
      </c>
      <c r="BT1510" s="36">
        <v>162.59285600000004</v>
      </c>
      <c r="BU1510" s="36">
        <v>84.833693575022394</v>
      </c>
      <c r="BV1510" s="36">
        <v>102.60637600000001</v>
      </c>
      <c r="BW1510" s="36">
        <v>222.57933600000004</v>
      </c>
      <c r="BX1510" s="36">
        <v>31861.324999999997</v>
      </c>
      <c r="BY1510" s="36">
        <v>8191.7507258217001</v>
      </c>
      <c r="BZ1510" s="36">
        <v>19977.900000000001</v>
      </c>
      <c r="CA1510" s="36">
        <v>42711.4</v>
      </c>
      <c r="CB1510" s="36"/>
      <c r="CC1510" s="40">
        <v>27.727</v>
      </c>
      <c r="CD1510" s="40">
        <v>54.552</v>
      </c>
      <c r="CE1510" s="40">
        <v>27.801000000000002</v>
      </c>
    </row>
    <row r="1511" spans="1:83">
      <c r="A1511" s="13" t="s">
        <v>601</v>
      </c>
      <c r="B1511" s="13">
        <v>7</v>
      </c>
      <c r="C1511" s="13">
        <v>9</v>
      </c>
      <c r="D1511" s="13" t="s">
        <v>117</v>
      </c>
      <c r="E1511" s="35" t="s">
        <v>573</v>
      </c>
      <c r="F1511" s="13"/>
      <c r="G1511" s="36"/>
      <c r="H1511" s="13"/>
      <c r="I1511" s="37">
        <v>21</v>
      </c>
      <c r="J1511" s="37" t="s">
        <v>38</v>
      </c>
      <c r="K1511" s="38">
        <v>43598</v>
      </c>
      <c r="L1511" s="39">
        <v>0.70833333333333337</v>
      </c>
      <c r="M1511" s="37" t="s">
        <v>39</v>
      </c>
      <c r="N1511" s="37" t="s">
        <v>190</v>
      </c>
      <c r="O1511" s="37" t="s">
        <v>190</v>
      </c>
      <c r="P1511" s="37" t="s">
        <v>190</v>
      </c>
      <c r="Q1511" s="37">
        <v>3</v>
      </c>
      <c r="R1511" s="13" t="s">
        <v>43</v>
      </c>
      <c r="S1511" s="13" t="s">
        <v>44</v>
      </c>
      <c r="T1511" s="13" t="s">
        <v>42</v>
      </c>
      <c r="U1511" s="13" t="s">
        <v>52</v>
      </c>
      <c r="V1511" s="13" t="s">
        <v>42</v>
      </c>
      <c r="W1511" s="13" t="s">
        <v>46</v>
      </c>
      <c r="X1511" s="13" t="s">
        <v>47</v>
      </c>
      <c r="Y1511" s="13" t="s">
        <v>41</v>
      </c>
      <c r="Z1511" s="13" t="s">
        <v>41</v>
      </c>
      <c r="AA1511" s="13"/>
      <c r="AB1511" s="13">
        <v>-1</v>
      </c>
      <c r="AC1511" s="13">
        <v>1</v>
      </c>
      <c r="AD1511" s="13" t="s">
        <v>42</v>
      </c>
      <c r="AE1511" s="13">
        <v>0</v>
      </c>
      <c r="AF1511" s="13" t="s">
        <v>42</v>
      </c>
      <c r="AG1511" s="13" t="s">
        <v>48</v>
      </c>
      <c r="AH1511" s="46">
        <f t="shared" si="48"/>
        <v>1</v>
      </c>
      <c r="AI1511" s="46" t="s">
        <v>49</v>
      </c>
      <c r="AJ1511" s="46" t="str">
        <f t="shared" si="49"/>
        <v>-1</v>
      </c>
      <c r="AK1511" s="13" t="s">
        <v>41</v>
      </c>
      <c r="AL1511" s="13" t="s">
        <v>41</v>
      </c>
      <c r="AN1511" s="13">
        <v>101.31965006729475</v>
      </c>
      <c r="AO1511" s="13">
        <v>117.34261838440112</v>
      </c>
      <c r="AP1511" s="13">
        <v>125.13020833333333</v>
      </c>
      <c r="AQ1511" s="13">
        <v>148.05555555555554</v>
      </c>
      <c r="AR1511" s="36">
        <v>67.109554514999985</v>
      </c>
      <c r="AS1511" s="36">
        <v>5.7399775861139988</v>
      </c>
      <c r="AT1511" s="36">
        <v>63.050777439999983</v>
      </c>
      <c r="AU1511" s="36">
        <v>71.16833158999998</v>
      </c>
      <c r="AV1511" s="36">
        <v>69.222904499999999</v>
      </c>
      <c r="AW1511" s="36">
        <v>9.5008571247567257</v>
      </c>
      <c r="AX1511" s="36">
        <v>62.504784000000001</v>
      </c>
      <c r="AY1511" s="36">
        <v>75.94102500000001</v>
      </c>
      <c r="AZ1511" s="36">
        <v>14639.025000000001</v>
      </c>
      <c r="BA1511" s="36" t="s">
        <v>50</v>
      </c>
      <c r="BB1511" s="36">
        <v>14466.8</v>
      </c>
      <c r="BC1511" s="36">
        <v>15155.7</v>
      </c>
      <c r="BD1511" s="36">
        <v>67.109554514999985</v>
      </c>
      <c r="BE1511" s="36">
        <v>5.7399775861139988</v>
      </c>
      <c r="BF1511" s="36">
        <v>63.050777439999983</v>
      </c>
      <c r="BG1511" s="36">
        <v>71.16833158999998</v>
      </c>
      <c r="BH1511" s="36">
        <v>69.222904499999999</v>
      </c>
      <c r="BI1511" s="36">
        <v>9.5008571247567257</v>
      </c>
      <c r="BJ1511" s="36">
        <v>62.504784000000001</v>
      </c>
      <c r="BK1511" s="36">
        <v>75.94102500000001</v>
      </c>
      <c r="BL1511" s="36">
        <v>16303.783333333333</v>
      </c>
      <c r="BM1511" s="36">
        <v>711.46058616529592</v>
      </c>
      <c r="BN1511" s="36">
        <v>15155.7</v>
      </c>
      <c r="BO1511" s="36">
        <v>17222.3</v>
      </c>
      <c r="BP1511" s="36">
        <v>95.402619339999987</v>
      </c>
      <c r="BQ1511" s="36">
        <v>45.752413582730135</v>
      </c>
      <c r="BR1511" s="36">
        <v>63.050777439999983</v>
      </c>
      <c r="BS1511" s="36">
        <v>127.75446123999998</v>
      </c>
      <c r="BT1511" s="36">
        <v>82.555580000000006</v>
      </c>
      <c r="BU1511" s="36">
        <v>28.356107639576219</v>
      </c>
      <c r="BV1511" s="36">
        <v>62.504784000000001</v>
      </c>
      <c r="BW1511" s="36">
        <v>102.60637600000001</v>
      </c>
      <c r="BX1511" s="36">
        <v>17911.206249999999</v>
      </c>
      <c r="BY1511" s="36">
        <v>1445.0361183346477</v>
      </c>
      <c r="BZ1511" s="36">
        <v>15155.7</v>
      </c>
      <c r="CA1511" s="36">
        <v>19977.900000000001</v>
      </c>
      <c r="CB1511" s="36"/>
      <c r="CC1511" s="40">
        <v>27.53</v>
      </c>
      <c r="CD1511" s="40">
        <v>58.422000000000004</v>
      </c>
      <c r="CE1511" s="40">
        <v>27.308</v>
      </c>
    </row>
    <row r="1512" spans="1:83">
      <c r="A1512" s="13" t="s">
        <v>601</v>
      </c>
      <c r="B1512" s="13">
        <v>7</v>
      </c>
      <c r="C1512" s="13">
        <v>9</v>
      </c>
      <c r="D1512" s="13" t="s">
        <v>117</v>
      </c>
      <c r="E1512" s="35" t="s">
        <v>573</v>
      </c>
      <c r="F1512" s="13"/>
      <c r="G1512" s="36"/>
      <c r="H1512" s="13"/>
      <c r="I1512" s="37">
        <v>21</v>
      </c>
      <c r="J1512" s="37" t="s">
        <v>38</v>
      </c>
      <c r="K1512" s="38">
        <v>43598</v>
      </c>
      <c r="L1512" s="39">
        <v>0.71875</v>
      </c>
      <c r="M1512" s="37" t="s">
        <v>39</v>
      </c>
      <c r="N1512" s="37" t="s">
        <v>190</v>
      </c>
      <c r="O1512" s="37" t="s">
        <v>190</v>
      </c>
      <c r="P1512" s="37" t="s">
        <v>190</v>
      </c>
      <c r="Q1512" s="37">
        <v>4</v>
      </c>
      <c r="R1512" s="13" t="s">
        <v>43</v>
      </c>
      <c r="S1512" s="13" t="s">
        <v>44</v>
      </c>
      <c r="T1512" s="13" t="s">
        <v>41</v>
      </c>
      <c r="U1512" s="13" t="s">
        <v>52</v>
      </c>
      <c r="V1512" s="13" t="s">
        <v>42</v>
      </c>
      <c r="W1512" s="13" t="s">
        <v>46</v>
      </c>
      <c r="X1512" s="13" t="s">
        <v>53</v>
      </c>
      <c r="Y1512" s="13" t="s">
        <v>41</v>
      </c>
      <c r="Z1512" s="13" t="s">
        <v>41</v>
      </c>
      <c r="AA1512" s="13"/>
      <c r="AB1512" s="13">
        <v>-1</v>
      </c>
      <c r="AC1512" s="13">
        <v>1</v>
      </c>
      <c r="AD1512" s="13" t="s">
        <v>41</v>
      </c>
      <c r="AE1512" s="13">
        <v>0</v>
      </c>
      <c r="AF1512" s="13" t="s">
        <v>42</v>
      </c>
      <c r="AG1512" s="13" t="s">
        <v>48</v>
      </c>
      <c r="AH1512" s="46">
        <f t="shared" si="48"/>
        <v>1</v>
      </c>
      <c r="AI1512" s="46" t="s">
        <v>54</v>
      </c>
      <c r="AJ1512" s="46" t="str">
        <f t="shared" si="49"/>
        <v>-2</v>
      </c>
      <c r="AK1512" s="13" t="s">
        <v>41</v>
      </c>
      <c r="AL1512" s="13" t="s">
        <v>41</v>
      </c>
      <c r="AN1512" s="13">
        <v>101.31965006729475</v>
      </c>
      <c r="AO1512" s="13">
        <v>117.34261838440112</v>
      </c>
      <c r="AP1512" s="13">
        <v>125.13020833333333</v>
      </c>
      <c r="AQ1512" s="13">
        <v>148.05555555555554</v>
      </c>
      <c r="AR1512" s="36">
        <v>26.559157499999994</v>
      </c>
      <c r="AS1512" s="36">
        <v>5.6712361508834714</v>
      </c>
      <c r="AT1512" s="36">
        <v>22.548987959999991</v>
      </c>
      <c r="AU1512" s="36">
        <v>30.569327039999997</v>
      </c>
      <c r="AV1512" s="36">
        <v>49.056061</v>
      </c>
      <c r="AW1512" s="36">
        <v>0</v>
      </c>
      <c r="AX1512" s="36">
        <v>49.056061</v>
      </c>
      <c r="AY1512" s="36">
        <v>49.056061</v>
      </c>
      <c r="AZ1512" s="36">
        <v>9644.5250000000015</v>
      </c>
      <c r="BA1512" s="36" t="s">
        <v>50</v>
      </c>
      <c r="BB1512" s="36">
        <v>8611.2000000000007</v>
      </c>
      <c r="BC1512" s="36">
        <v>10333.4</v>
      </c>
      <c r="BD1512" s="36">
        <v>42.750713474999998</v>
      </c>
      <c r="BE1512" s="36">
        <v>17.22708190488466</v>
      </c>
      <c r="BF1512" s="36">
        <v>30.569327039999997</v>
      </c>
      <c r="BG1512" s="36">
        <v>54.932099909999998</v>
      </c>
      <c r="BH1512" s="36">
        <v>62.498543000000005</v>
      </c>
      <c r="BI1512" s="36">
        <v>19.010540356356216</v>
      </c>
      <c r="BJ1512" s="36">
        <v>49.056061</v>
      </c>
      <c r="BK1512" s="36">
        <v>75.94102500000001</v>
      </c>
      <c r="BL1512" s="36">
        <v>11424.15</v>
      </c>
      <c r="BM1512" s="36">
        <v>882.67908267954374</v>
      </c>
      <c r="BN1512" s="36">
        <v>10333.4</v>
      </c>
      <c r="BO1512" s="36">
        <v>12400.1</v>
      </c>
      <c r="BP1512" s="36">
        <v>46.81005223999999</v>
      </c>
      <c r="BQ1512" s="36">
        <v>22.967853840614488</v>
      </c>
      <c r="BR1512" s="36">
        <v>30.569327039999997</v>
      </c>
      <c r="BS1512" s="36">
        <v>63.050777439999983</v>
      </c>
      <c r="BT1512" s="36">
        <v>55.7804225</v>
      </c>
      <c r="BU1512" s="36">
        <v>9.5096832315995332</v>
      </c>
      <c r="BV1512" s="36">
        <v>49.056061</v>
      </c>
      <c r="BW1512" s="36">
        <v>62.504784000000001</v>
      </c>
      <c r="BX1512" s="36">
        <v>13325.806250000001</v>
      </c>
      <c r="BY1512" s="36">
        <v>1624.0119985060669</v>
      </c>
      <c r="BZ1512" s="36">
        <v>10333.4</v>
      </c>
      <c r="CA1512" s="36">
        <v>15155.7</v>
      </c>
      <c r="CB1512" s="36"/>
      <c r="CC1512" s="40">
        <v>26.818000000000001</v>
      </c>
      <c r="CD1512" s="40">
        <v>65.097000000000008</v>
      </c>
      <c r="CE1512" s="40">
        <v>26.378</v>
      </c>
    </row>
    <row r="1513" spans="1:83">
      <c r="A1513" s="13" t="s">
        <v>601</v>
      </c>
      <c r="B1513" s="13">
        <v>7</v>
      </c>
      <c r="C1513" s="13">
        <v>9</v>
      </c>
      <c r="D1513" s="13" t="s">
        <v>117</v>
      </c>
      <c r="E1513" s="35" t="s">
        <v>573</v>
      </c>
      <c r="F1513" s="13"/>
      <c r="G1513" s="36"/>
      <c r="H1513" s="13"/>
      <c r="I1513" s="37">
        <v>21</v>
      </c>
      <c r="J1513" s="37" t="s">
        <v>38</v>
      </c>
      <c r="K1513" s="38">
        <v>43598</v>
      </c>
      <c r="L1513" s="39">
        <v>0.72916666666666663</v>
      </c>
      <c r="M1513" s="37" t="s">
        <v>39</v>
      </c>
      <c r="N1513" s="37" t="s">
        <v>190</v>
      </c>
      <c r="O1513" s="37" t="s">
        <v>190</v>
      </c>
      <c r="P1513" s="37" t="s">
        <v>190</v>
      </c>
      <c r="Q1513" s="37">
        <v>5</v>
      </c>
      <c r="R1513" s="13" t="s">
        <v>43</v>
      </c>
      <c r="S1513" s="13" t="s">
        <v>56</v>
      </c>
      <c r="T1513" s="13" t="s">
        <v>41</v>
      </c>
      <c r="U1513" s="13" t="s">
        <v>52</v>
      </c>
      <c r="V1513" s="13" t="s">
        <v>42</v>
      </c>
      <c r="W1513" s="13" t="s">
        <v>66</v>
      </c>
      <c r="X1513" s="13" t="s">
        <v>47</v>
      </c>
      <c r="Y1513" s="13" t="s">
        <v>41</v>
      </c>
      <c r="Z1513" s="13" t="s">
        <v>41</v>
      </c>
      <c r="AA1513" s="13"/>
      <c r="AB1513" s="13">
        <v>-1</v>
      </c>
      <c r="AC1513" s="13">
        <v>2</v>
      </c>
      <c r="AD1513" s="13" t="s">
        <v>41</v>
      </c>
      <c r="AE1513" s="13">
        <v>0</v>
      </c>
      <c r="AF1513" s="13" t="s">
        <v>42</v>
      </c>
      <c r="AG1513" s="13">
        <v>0</v>
      </c>
      <c r="AH1513" s="46" t="str">
        <f t="shared" si="48"/>
        <v>0</v>
      </c>
      <c r="AI1513" s="46" t="s">
        <v>49</v>
      </c>
      <c r="AJ1513" s="46" t="str">
        <f t="shared" si="49"/>
        <v>-1</v>
      </c>
      <c r="AK1513" s="13" t="s">
        <v>41</v>
      </c>
      <c r="AL1513" s="13" t="s">
        <v>41</v>
      </c>
      <c r="AN1513" s="13">
        <v>101.31965006729475</v>
      </c>
      <c r="AO1513" s="13">
        <v>117.34261838440112</v>
      </c>
      <c r="AP1513" s="13">
        <v>125.13020833333333</v>
      </c>
      <c r="AQ1513" s="13">
        <v>148.05555555555554</v>
      </c>
      <c r="AR1513" s="36">
        <v>2.2360406749999964</v>
      </c>
      <c r="AS1513" s="36">
        <v>5.7463223279823703</v>
      </c>
      <c r="AT1513" s="36">
        <v>-1.8272228100000056</v>
      </c>
      <c r="AU1513" s="36">
        <v>6.2993041599999984</v>
      </c>
      <c r="AV1513" s="36">
        <v>122.43746850000002</v>
      </c>
      <c r="AW1513" s="36">
        <v>122.81400038941129</v>
      </c>
      <c r="AX1513" s="36">
        <v>35.594856000000007</v>
      </c>
      <c r="AY1513" s="36">
        <v>209.28008100000002</v>
      </c>
      <c r="AZ1513" s="36">
        <v>6200</v>
      </c>
      <c r="BA1513" s="36" t="s">
        <v>50</v>
      </c>
      <c r="BB1513" s="36">
        <v>6200</v>
      </c>
      <c r="BC1513" s="36">
        <v>6200</v>
      </c>
      <c r="BD1513" s="36">
        <v>6.2993041599999984</v>
      </c>
      <c r="BE1513" s="36">
        <v>0</v>
      </c>
      <c r="BF1513" s="36">
        <v>6.2993041599999984</v>
      </c>
      <c r="BG1513" s="36">
        <v>6.2993041599999984</v>
      </c>
      <c r="BH1513" s="36">
        <v>35.594856000000007</v>
      </c>
      <c r="BI1513" s="36">
        <v>0</v>
      </c>
      <c r="BJ1513" s="36">
        <v>35.594856000000007</v>
      </c>
      <c r="BK1513" s="36">
        <v>35.594856000000007</v>
      </c>
      <c r="BL1513" s="36">
        <v>6314.833333333333</v>
      </c>
      <c r="BM1513" s="36">
        <v>177.89903503579401</v>
      </c>
      <c r="BN1513" s="36">
        <v>6200</v>
      </c>
      <c r="BO1513" s="36">
        <v>6544.5</v>
      </c>
      <c r="BP1513" s="36">
        <v>18.434315599999998</v>
      </c>
      <c r="BQ1513" s="36">
        <v>17.16149775800066</v>
      </c>
      <c r="BR1513" s="36">
        <v>6.2993041599999984</v>
      </c>
      <c r="BS1513" s="36">
        <v>30.569327039999997</v>
      </c>
      <c r="BT1513" s="36">
        <v>42.325458500000003</v>
      </c>
      <c r="BU1513" s="36">
        <v>9.5185093384422466</v>
      </c>
      <c r="BV1513" s="36">
        <v>35.594856000000007</v>
      </c>
      <c r="BW1513" s="36">
        <v>49.056061</v>
      </c>
      <c r="BX1513" s="36">
        <v>7706.9874999999993</v>
      </c>
      <c r="BY1513" s="36">
        <v>1422.2889180824</v>
      </c>
      <c r="BZ1513" s="36">
        <v>6200</v>
      </c>
      <c r="CA1513" s="36">
        <v>10333.4</v>
      </c>
      <c r="CB1513" s="36"/>
      <c r="CC1513" s="40">
        <v>26.256</v>
      </c>
      <c r="CD1513" s="40">
        <v>61.972999999999999</v>
      </c>
      <c r="CE1513" s="40">
        <v>25.841000000000001</v>
      </c>
    </row>
    <row r="1514" spans="1:83">
      <c r="A1514" s="13" t="s">
        <v>601</v>
      </c>
      <c r="B1514" s="13">
        <v>7</v>
      </c>
      <c r="C1514" s="13">
        <v>10</v>
      </c>
      <c r="D1514" s="13" t="s">
        <v>90</v>
      </c>
      <c r="E1514" s="35" t="s">
        <v>574</v>
      </c>
      <c r="F1514" s="13"/>
      <c r="G1514" s="36"/>
      <c r="H1514" s="13"/>
      <c r="I1514" s="37">
        <v>21</v>
      </c>
      <c r="J1514" s="37" t="s">
        <v>38</v>
      </c>
      <c r="K1514" s="38">
        <v>43598</v>
      </c>
      <c r="L1514" s="39">
        <v>0.6875</v>
      </c>
      <c r="M1514" s="37" t="s">
        <v>39</v>
      </c>
      <c r="N1514" s="37" t="s">
        <v>188</v>
      </c>
      <c r="O1514" s="37" t="s">
        <v>188</v>
      </c>
      <c r="P1514" s="37" t="s">
        <v>188</v>
      </c>
      <c r="Q1514" s="37">
        <v>1</v>
      </c>
      <c r="R1514" s="13" t="s">
        <v>55</v>
      </c>
      <c r="S1514" s="13" t="s">
        <v>63</v>
      </c>
      <c r="T1514" s="13" t="s">
        <v>42</v>
      </c>
      <c r="U1514" s="13" t="s">
        <v>52</v>
      </c>
      <c r="V1514" s="13" t="s">
        <v>42</v>
      </c>
      <c r="W1514" s="13" t="s">
        <v>72</v>
      </c>
      <c r="X1514" s="13" t="s">
        <v>76</v>
      </c>
      <c r="Y1514" s="13" t="s">
        <v>41</v>
      </c>
      <c r="Z1514" s="13" t="s">
        <v>41</v>
      </c>
      <c r="AA1514" s="13"/>
      <c r="AB1514" s="13">
        <v>0</v>
      </c>
      <c r="AC1514" s="13">
        <v>0</v>
      </c>
      <c r="AD1514" s="13" t="s">
        <v>42</v>
      </c>
      <c r="AE1514" s="13">
        <v>0</v>
      </c>
      <c r="AF1514" s="13" t="s">
        <v>42</v>
      </c>
      <c r="AG1514" s="13">
        <v>1</v>
      </c>
      <c r="AH1514" s="46" t="str">
        <f t="shared" si="48"/>
        <v>-1</v>
      </c>
      <c r="AI1514" s="46" t="s">
        <v>77</v>
      </c>
      <c r="AJ1514" s="46" t="str">
        <f t="shared" si="49"/>
        <v>0</v>
      </c>
      <c r="AK1514" s="13" t="s">
        <v>41</v>
      </c>
      <c r="AL1514" s="13" t="s">
        <v>41</v>
      </c>
      <c r="AN1514" s="13">
        <v>101.31965006729475</v>
      </c>
      <c r="AO1514" s="13">
        <v>117.34261838440112</v>
      </c>
      <c r="AP1514" s="13">
        <v>125.13020833333333</v>
      </c>
      <c r="AQ1514" s="13">
        <v>148.05555555555554</v>
      </c>
      <c r="AR1514" s="36">
        <v>506.02452000000005</v>
      </c>
      <c r="AS1514" s="36">
        <v>172.75037271601803</v>
      </c>
      <c r="AT1514" s="36">
        <v>383.87155999999999</v>
      </c>
      <c r="AU1514" s="36">
        <v>628.17748000000006</v>
      </c>
      <c r="AV1514" s="36">
        <v>345.30543999999998</v>
      </c>
      <c r="AW1514" s="36">
        <v>266.00392614588372</v>
      </c>
      <c r="AX1514" s="36">
        <v>157.21226000000001</v>
      </c>
      <c r="AY1514" s="36">
        <v>533.39861999999994</v>
      </c>
      <c r="AZ1514" s="36">
        <v>38578.049999999996</v>
      </c>
      <c r="BA1514" s="36" t="s">
        <v>50</v>
      </c>
      <c r="BB1514" s="36">
        <v>34444.699999999997</v>
      </c>
      <c r="BC1514" s="36">
        <v>42711.4</v>
      </c>
      <c r="BD1514" s="36">
        <v>430.87182000000001</v>
      </c>
      <c r="BE1514" s="36">
        <v>66.468405127061928</v>
      </c>
      <c r="BF1514" s="36">
        <v>383.87155999999999</v>
      </c>
      <c r="BG1514" s="36">
        <v>477.87208000000004</v>
      </c>
      <c r="BH1514" s="36">
        <v>251.25885000000002</v>
      </c>
      <c r="BI1514" s="36">
        <v>133.00196307294198</v>
      </c>
      <c r="BJ1514" s="36">
        <v>157.21226000000001</v>
      </c>
      <c r="BK1514" s="36">
        <v>345.30544000000003</v>
      </c>
      <c r="BL1514" s="36">
        <v>41104</v>
      </c>
      <c r="BM1514" s="36">
        <v>5330.2140756258386</v>
      </c>
      <c r="BN1514" s="36">
        <v>34444.699999999997</v>
      </c>
      <c r="BO1514" s="36">
        <v>46844.800000000003</v>
      </c>
      <c r="BP1514" s="36">
        <v>299.17565999999999</v>
      </c>
      <c r="BQ1514" s="36">
        <v>119.77809045739536</v>
      </c>
      <c r="BR1514" s="36">
        <v>214.47976</v>
      </c>
      <c r="BS1514" s="36">
        <v>383.87155999999999</v>
      </c>
      <c r="BT1514" s="36">
        <v>110.18896500000002</v>
      </c>
      <c r="BU1514" s="36">
        <v>66.500981536470917</v>
      </c>
      <c r="BV1514" s="36">
        <v>63.16567000000002</v>
      </c>
      <c r="BW1514" s="36">
        <v>157.21226000000001</v>
      </c>
      <c r="BX1514" s="36">
        <v>38491.9375</v>
      </c>
      <c r="BY1514" s="36">
        <v>6353.163510868686</v>
      </c>
      <c r="BZ1514" s="36">
        <v>28933.5</v>
      </c>
      <c r="CA1514" s="36">
        <v>46844.800000000003</v>
      </c>
      <c r="CB1514" s="36"/>
      <c r="CC1514" s="40">
        <v>27.481000000000002</v>
      </c>
      <c r="CD1514" s="40">
        <v>54.896000000000001</v>
      </c>
      <c r="CE1514" s="40">
        <v>27.407</v>
      </c>
    </row>
    <row r="1515" spans="1:83">
      <c r="A1515" s="13" t="s">
        <v>601</v>
      </c>
      <c r="B1515" s="13">
        <v>7</v>
      </c>
      <c r="C1515" s="13">
        <v>10</v>
      </c>
      <c r="D1515" s="13" t="s">
        <v>90</v>
      </c>
      <c r="E1515" s="35" t="s">
        <v>574</v>
      </c>
      <c r="F1515" s="13"/>
      <c r="G1515" s="36"/>
      <c r="H1515" s="13"/>
      <c r="I1515" s="37">
        <v>21</v>
      </c>
      <c r="J1515" s="37" t="s">
        <v>38</v>
      </c>
      <c r="K1515" s="38">
        <v>43598</v>
      </c>
      <c r="L1515" s="39">
        <v>0.69791666666666663</v>
      </c>
      <c r="M1515" s="37" t="s">
        <v>39</v>
      </c>
      <c r="N1515" s="37" t="s">
        <v>188</v>
      </c>
      <c r="O1515" s="37" t="s">
        <v>188</v>
      </c>
      <c r="P1515" s="37" t="s">
        <v>188</v>
      </c>
      <c r="Q1515" s="37">
        <v>2</v>
      </c>
      <c r="R1515" s="13" t="s">
        <v>43</v>
      </c>
      <c r="S1515" s="13" t="s">
        <v>44</v>
      </c>
      <c r="T1515" s="13" t="s">
        <v>41</v>
      </c>
      <c r="U1515" s="13" t="s">
        <v>52</v>
      </c>
      <c r="V1515" s="13" t="s">
        <v>42</v>
      </c>
      <c r="W1515" s="13" t="s">
        <v>66</v>
      </c>
      <c r="X1515" s="13" t="s">
        <v>76</v>
      </c>
      <c r="Y1515" s="13" t="s">
        <v>41</v>
      </c>
      <c r="Z1515" s="13" t="s">
        <v>41</v>
      </c>
      <c r="AA1515" s="13"/>
      <c r="AB1515" s="13">
        <v>-1</v>
      </c>
      <c r="AC1515" s="13">
        <v>1</v>
      </c>
      <c r="AD1515" s="13" t="s">
        <v>41</v>
      </c>
      <c r="AE1515" s="13">
        <v>0</v>
      </c>
      <c r="AF1515" s="13" t="s">
        <v>42</v>
      </c>
      <c r="AG1515" s="13">
        <v>0</v>
      </c>
      <c r="AH1515" s="46" t="str">
        <f t="shared" si="48"/>
        <v>0</v>
      </c>
      <c r="AI1515" s="46" t="s">
        <v>77</v>
      </c>
      <c r="AJ1515" s="46" t="str">
        <f t="shared" si="49"/>
        <v>0</v>
      </c>
      <c r="AK1515" s="13" t="s">
        <v>41</v>
      </c>
      <c r="AL1515" s="13" t="s">
        <v>41</v>
      </c>
      <c r="AN1515" s="13">
        <v>101.31965006729475</v>
      </c>
      <c r="AO1515" s="13">
        <v>117.34261838440112</v>
      </c>
      <c r="AP1515" s="13">
        <v>125.13020833333333</v>
      </c>
      <c r="AQ1515" s="13">
        <v>148.05555555555554</v>
      </c>
      <c r="AR1515" s="36">
        <v>54.511870000000016</v>
      </c>
      <c r="AS1515" s="36">
        <v>13.327421332583461</v>
      </c>
      <c r="AT1515" s="36">
        <v>45.08796000000001</v>
      </c>
      <c r="AU1515" s="36">
        <v>63.935780000000022</v>
      </c>
      <c r="AV1515" s="36">
        <v>0.5342200000000048</v>
      </c>
      <c r="AW1515" s="36">
        <v>0</v>
      </c>
      <c r="AX1515" s="36">
        <v>0.5342200000000048</v>
      </c>
      <c r="AY1515" s="36">
        <v>0.5342200000000048</v>
      </c>
      <c r="AZ1515" s="36">
        <v>19461.224999999999</v>
      </c>
      <c r="BA1515" s="36" t="s">
        <v>50</v>
      </c>
      <c r="BB1515" s="36">
        <v>18600.099999999999</v>
      </c>
      <c r="BC1515" s="36">
        <v>19977.900000000001</v>
      </c>
      <c r="BD1515" s="36">
        <v>205.05585000000002</v>
      </c>
      <c r="BE1515" s="36">
        <v>199.57391691704052</v>
      </c>
      <c r="BF1515" s="36">
        <v>63.935780000000022</v>
      </c>
      <c r="BG1515" s="36">
        <v>346.17592000000002</v>
      </c>
      <c r="BH1515" s="36">
        <v>71.019454999999994</v>
      </c>
      <c r="BI1515" s="36">
        <v>99.68117528405476</v>
      </c>
      <c r="BJ1515" s="36">
        <v>0.5342200000000048</v>
      </c>
      <c r="BK1515" s="36">
        <v>141.50468999999998</v>
      </c>
      <c r="BL1515" s="36">
        <v>22733.483333333334</v>
      </c>
      <c r="BM1515" s="36">
        <v>3798.2925729420413</v>
      </c>
      <c r="BN1515" s="36">
        <v>19977.900000000001</v>
      </c>
      <c r="BO1515" s="36">
        <v>30311.3</v>
      </c>
      <c r="BP1515" s="36">
        <v>223.90367000000001</v>
      </c>
      <c r="BQ1515" s="36">
        <v>226.2287595822074</v>
      </c>
      <c r="BR1515" s="36">
        <v>63.935780000000022</v>
      </c>
      <c r="BS1515" s="36">
        <v>383.87155999999999</v>
      </c>
      <c r="BT1515" s="36">
        <v>78.87324000000001</v>
      </c>
      <c r="BU1515" s="36">
        <v>110.78810454701716</v>
      </c>
      <c r="BV1515" s="36">
        <v>0.5342200000000048</v>
      </c>
      <c r="BW1515" s="36">
        <v>157.21226000000001</v>
      </c>
      <c r="BX1515" s="36">
        <v>31861.324999999997</v>
      </c>
      <c r="BY1515" s="36">
        <v>8191.7507258217001</v>
      </c>
      <c r="BZ1515" s="36">
        <v>19977.900000000001</v>
      </c>
      <c r="CA1515" s="36">
        <v>42711.4</v>
      </c>
      <c r="CB1515" s="36"/>
      <c r="CC1515" s="40">
        <v>27.727</v>
      </c>
      <c r="CD1515" s="40">
        <v>54.552</v>
      </c>
      <c r="CE1515" s="40">
        <v>27.801000000000002</v>
      </c>
    </row>
    <row r="1516" spans="1:83">
      <c r="A1516" s="13" t="s">
        <v>601</v>
      </c>
      <c r="B1516" s="13">
        <v>7</v>
      </c>
      <c r="C1516" s="13">
        <v>10</v>
      </c>
      <c r="D1516" s="13" t="s">
        <v>90</v>
      </c>
      <c r="E1516" s="35" t="s">
        <v>574</v>
      </c>
      <c r="F1516" s="13"/>
      <c r="G1516" s="36"/>
      <c r="H1516" s="13"/>
      <c r="I1516" s="37">
        <v>21</v>
      </c>
      <c r="J1516" s="37" t="s">
        <v>38</v>
      </c>
      <c r="K1516" s="38">
        <v>43598</v>
      </c>
      <c r="L1516" s="39">
        <v>0.70833333333333337</v>
      </c>
      <c r="M1516" s="37" t="s">
        <v>39</v>
      </c>
      <c r="N1516" s="37" t="s">
        <v>188</v>
      </c>
      <c r="O1516" s="37" t="s">
        <v>188</v>
      </c>
      <c r="P1516" s="37" t="s">
        <v>188</v>
      </c>
      <c r="Q1516" s="37">
        <v>3</v>
      </c>
      <c r="R1516" s="13" t="s">
        <v>43</v>
      </c>
      <c r="S1516" s="13" t="s">
        <v>56</v>
      </c>
      <c r="T1516" s="13" t="s">
        <v>41</v>
      </c>
      <c r="U1516" s="13" t="s">
        <v>52</v>
      </c>
      <c r="V1516" s="13" t="s">
        <v>42</v>
      </c>
      <c r="W1516" s="13" t="s">
        <v>72</v>
      </c>
      <c r="X1516" s="13" t="s">
        <v>106</v>
      </c>
      <c r="Y1516" s="13" t="s">
        <v>41</v>
      </c>
      <c r="Z1516" s="13" t="s">
        <v>41</v>
      </c>
      <c r="AA1516" s="13"/>
      <c r="AB1516" s="13">
        <v>-1</v>
      </c>
      <c r="AC1516" s="13">
        <v>2</v>
      </c>
      <c r="AD1516" s="13" t="s">
        <v>41</v>
      </c>
      <c r="AE1516" s="13">
        <v>0</v>
      </c>
      <c r="AF1516" s="13" t="s">
        <v>42</v>
      </c>
      <c r="AG1516" s="13">
        <v>1</v>
      </c>
      <c r="AH1516" s="46" t="str">
        <f t="shared" si="48"/>
        <v>-1</v>
      </c>
      <c r="AI1516" s="46" t="s">
        <v>48</v>
      </c>
      <c r="AJ1516" s="46" t="str">
        <f t="shared" si="49"/>
        <v>1</v>
      </c>
      <c r="AK1516" s="13" t="s">
        <v>41</v>
      </c>
      <c r="AL1516" s="13" t="s">
        <v>41</v>
      </c>
      <c r="AN1516" s="13">
        <v>101.31965006729475</v>
      </c>
      <c r="AO1516" s="13">
        <v>117.34261838440112</v>
      </c>
      <c r="AP1516" s="13">
        <v>125.13020833333333</v>
      </c>
      <c r="AQ1516" s="13">
        <v>148.05555555555554</v>
      </c>
      <c r="AR1516" s="36">
        <v>35.78334000000001</v>
      </c>
      <c r="AS1516" s="36">
        <v>13.158719796727963</v>
      </c>
      <c r="AT1516" s="36">
        <v>26.47872000000001</v>
      </c>
      <c r="AU1516" s="36">
        <v>45.08796000000001</v>
      </c>
      <c r="AV1516" s="36">
        <v>-15.173349999999999</v>
      </c>
      <c r="AW1516" s="36">
        <v>0</v>
      </c>
      <c r="AX1516" s="36">
        <v>-15.173349999999999</v>
      </c>
      <c r="AY1516" s="36">
        <v>-15.173349999999999</v>
      </c>
      <c r="AZ1516" s="36">
        <v>14639.025000000001</v>
      </c>
      <c r="BA1516" s="36" t="s">
        <v>50</v>
      </c>
      <c r="BB1516" s="36">
        <v>14466.8</v>
      </c>
      <c r="BC1516" s="36">
        <v>15155.7</v>
      </c>
      <c r="BD1516" s="36">
        <v>26.47872000000001</v>
      </c>
      <c r="BE1516" s="36">
        <v>0</v>
      </c>
      <c r="BF1516" s="36">
        <v>26.47872000000001</v>
      </c>
      <c r="BG1516" s="36">
        <v>26.47872000000001</v>
      </c>
      <c r="BH1516" s="36">
        <v>-15.173349999999999</v>
      </c>
      <c r="BI1516" s="36">
        <v>0</v>
      </c>
      <c r="BJ1516" s="36">
        <v>-15.173349999999999</v>
      </c>
      <c r="BK1516" s="36">
        <v>-15.173349999999999</v>
      </c>
      <c r="BL1516" s="36">
        <v>16303.783333333333</v>
      </c>
      <c r="BM1516" s="36">
        <v>711.46058616529592</v>
      </c>
      <c r="BN1516" s="36">
        <v>15155.7</v>
      </c>
      <c r="BO1516" s="36">
        <v>17222.3</v>
      </c>
      <c r="BP1516" s="36">
        <v>45.207250000000016</v>
      </c>
      <c r="BQ1516" s="36">
        <v>26.486141129311388</v>
      </c>
      <c r="BR1516" s="36">
        <v>26.47872000000001</v>
      </c>
      <c r="BS1516" s="36">
        <v>63.935780000000022</v>
      </c>
      <c r="BT1516" s="36">
        <v>-7.3195649999999972</v>
      </c>
      <c r="BU1516" s="36">
        <v>11.106929262962382</v>
      </c>
      <c r="BV1516" s="36">
        <v>-15.173349999999999</v>
      </c>
      <c r="BW1516" s="36">
        <v>0.5342200000000048</v>
      </c>
      <c r="BX1516" s="36">
        <v>17911.206249999999</v>
      </c>
      <c r="BY1516" s="36">
        <v>1445.0361183346477</v>
      </c>
      <c r="BZ1516" s="36">
        <v>15155.7</v>
      </c>
      <c r="CA1516" s="36">
        <v>19977.900000000001</v>
      </c>
      <c r="CB1516" s="36"/>
      <c r="CC1516" s="40">
        <v>27.53</v>
      </c>
      <c r="CD1516" s="40">
        <v>58.422000000000004</v>
      </c>
      <c r="CE1516" s="40">
        <v>27.308</v>
      </c>
    </row>
    <row r="1517" spans="1:83">
      <c r="A1517" s="13" t="s">
        <v>601</v>
      </c>
      <c r="B1517" s="13">
        <v>7</v>
      </c>
      <c r="C1517" s="13">
        <v>10</v>
      </c>
      <c r="D1517" s="13" t="s">
        <v>90</v>
      </c>
      <c r="E1517" s="35" t="s">
        <v>574</v>
      </c>
      <c r="F1517" s="13"/>
      <c r="G1517" s="36"/>
      <c r="H1517" s="13"/>
      <c r="I1517" s="37">
        <v>21</v>
      </c>
      <c r="J1517" s="37" t="s">
        <v>38</v>
      </c>
      <c r="K1517" s="38">
        <v>43598</v>
      </c>
      <c r="L1517" s="39">
        <v>0.71875</v>
      </c>
      <c r="M1517" s="37" t="s">
        <v>39</v>
      </c>
      <c r="N1517" s="37" t="s">
        <v>188</v>
      </c>
      <c r="O1517" s="37" t="s">
        <v>188</v>
      </c>
      <c r="P1517" s="37" t="s">
        <v>188</v>
      </c>
      <c r="Q1517" s="37">
        <v>4</v>
      </c>
      <c r="R1517" s="13" t="s">
        <v>43</v>
      </c>
      <c r="S1517" s="13" t="s">
        <v>44</v>
      </c>
      <c r="T1517" s="13" t="s">
        <v>41</v>
      </c>
      <c r="U1517" s="13" t="s">
        <v>52</v>
      </c>
      <c r="V1517" s="13" t="s">
        <v>42</v>
      </c>
      <c r="W1517" s="13" t="s">
        <v>154</v>
      </c>
      <c r="X1517" s="13" t="s">
        <v>138</v>
      </c>
      <c r="Y1517" s="13" t="s">
        <v>42</v>
      </c>
      <c r="Z1517" s="13" t="s">
        <v>41</v>
      </c>
      <c r="AA1517" s="13"/>
      <c r="AB1517" s="13">
        <v>-1</v>
      </c>
      <c r="AC1517" s="13">
        <v>1</v>
      </c>
      <c r="AD1517" s="13" t="s">
        <v>41</v>
      </c>
      <c r="AE1517" s="13">
        <v>0</v>
      </c>
      <c r="AF1517" s="13" t="s">
        <v>42</v>
      </c>
      <c r="AG1517" s="13">
        <v>3</v>
      </c>
      <c r="AH1517" s="46" t="str">
        <f t="shared" si="48"/>
        <v>-3</v>
      </c>
      <c r="AI1517" s="46" t="s">
        <v>82</v>
      </c>
      <c r="AJ1517" s="46" t="str">
        <f t="shared" si="49"/>
        <v>2</v>
      </c>
      <c r="AK1517" s="13" t="s">
        <v>42</v>
      </c>
      <c r="AL1517" s="13" t="s">
        <v>41</v>
      </c>
      <c r="AN1517" s="13">
        <v>101.31965006729475</v>
      </c>
      <c r="AO1517" s="13">
        <v>117.34261838440112</v>
      </c>
      <c r="AP1517" s="13">
        <v>125.13020833333333</v>
      </c>
      <c r="AQ1517" s="13">
        <v>148.05555555555554</v>
      </c>
      <c r="AR1517" s="36">
        <v>-11.216919999999988</v>
      </c>
      <c r="AS1517" s="36">
        <v>0</v>
      </c>
      <c r="AT1517" s="36">
        <v>-11.216919999999988</v>
      </c>
      <c r="AU1517" s="36">
        <v>-11.216919999999988</v>
      </c>
      <c r="AV1517" s="36">
        <v>-38.734704999999998</v>
      </c>
      <c r="AW1517" s="36">
        <v>11.106929262962394</v>
      </c>
      <c r="AX1517" s="36">
        <v>-46.58849</v>
      </c>
      <c r="AY1517" s="36">
        <v>-30.880919999999996</v>
      </c>
      <c r="AZ1517" s="36">
        <v>9644.5250000000015</v>
      </c>
      <c r="BA1517" s="36" t="s">
        <v>50</v>
      </c>
      <c r="BB1517" s="36">
        <v>8611.2000000000007</v>
      </c>
      <c r="BC1517" s="36">
        <v>10333.4</v>
      </c>
      <c r="BD1517" s="36">
        <v>7.6309000000000111</v>
      </c>
      <c r="BE1517" s="36">
        <v>26.654842665166868</v>
      </c>
      <c r="BF1517" s="36">
        <v>-11.216919999999988</v>
      </c>
      <c r="BG1517" s="36">
        <v>26.47872000000001</v>
      </c>
      <c r="BH1517" s="36">
        <v>-23.027134999999998</v>
      </c>
      <c r="BI1517" s="36">
        <v>11.106929262962383</v>
      </c>
      <c r="BJ1517" s="36">
        <v>-30.880919999999996</v>
      </c>
      <c r="BK1517" s="36">
        <v>-15.173349999999999</v>
      </c>
      <c r="BL1517" s="36">
        <v>11424.15</v>
      </c>
      <c r="BM1517" s="36">
        <v>882.67908267954374</v>
      </c>
      <c r="BN1517" s="36">
        <v>10333.4</v>
      </c>
      <c r="BO1517" s="36">
        <v>12400.1</v>
      </c>
      <c r="BP1517" s="36">
        <v>7.6309000000000111</v>
      </c>
      <c r="BQ1517" s="36">
        <v>26.654842665166868</v>
      </c>
      <c r="BR1517" s="36">
        <v>-11.216919999999988</v>
      </c>
      <c r="BS1517" s="36">
        <v>26.47872000000001</v>
      </c>
      <c r="BT1517" s="36">
        <v>-23.027134999999998</v>
      </c>
      <c r="BU1517" s="36">
        <v>11.106929262962383</v>
      </c>
      <c r="BV1517" s="36">
        <v>-30.880919999999996</v>
      </c>
      <c r="BW1517" s="36">
        <v>-15.173349999999999</v>
      </c>
      <c r="BX1517" s="36">
        <v>13325.806250000001</v>
      </c>
      <c r="BY1517" s="36">
        <v>1624.0119985060669</v>
      </c>
      <c r="BZ1517" s="36">
        <v>10333.4</v>
      </c>
      <c r="CA1517" s="36">
        <v>15155.7</v>
      </c>
      <c r="CB1517" s="36"/>
      <c r="CC1517" s="40">
        <v>26.818000000000001</v>
      </c>
      <c r="CD1517" s="40">
        <v>65.097000000000008</v>
      </c>
      <c r="CE1517" s="40">
        <v>26.378</v>
      </c>
    </row>
    <row r="1518" spans="1:83">
      <c r="A1518" s="13" t="s">
        <v>601</v>
      </c>
      <c r="B1518" s="13">
        <v>7</v>
      </c>
      <c r="C1518" s="13">
        <v>10</v>
      </c>
      <c r="D1518" s="13" t="s">
        <v>90</v>
      </c>
      <c r="E1518" s="35" t="s">
        <v>574</v>
      </c>
      <c r="F1518" s="13"/>
      <c r="G1518" s="36"/>
      <c r="H1518" s="13"/>
      <c r="I1518" s="37">
        <v>21</v>
      </c>
      <c r="J1518" s="37" t="s">
        <v>38</v>
      </c>
      <c r="K1518" s="38">
        <v>43598</v>
      </c>
      <c r="L1518" s="39">
        <v>0.72916666666666663</v>
      </c>
      <c r="M1518" s="37" t="s">
        <v>39</v>
      </c>
      <c r="N1518" s="37" t="s">
        <v>188</v>
      </c>
      <c r="O1518" s="37" t="s">
        <v>188</v>
      </c>
      <c r="P1518" s="37" t="s">
        <v>188</v>
      </c>
      <c r="Q1518" s="37">
        <v>5</v>
      </c>
      <c r="R1518" s="13" t="s">
        <v>84</v>
      </c>
      <c r="S1518" s="13" t="s">
        <v>56</v>
      </c>
      <c r="T1518" s="13" t="s">
        <v>41</v>
      </c>
      <c r="U1518" s="13" t="s">
        <v>52</v>
      </c>
      <c r="V1518" s="13" t="s">
        <v>42</v>
      </c>
      <c r="W1518" s="13" t="s">
        <v>135</v>
      </c>
      <c r="X1518" s="13" t="s">
        <v>138</v>
      </c>
      <c r="Y1518" s="13" t="s">
        <v>42</v>
      </c>
      <c r="Z1518" s="13" t="s">
        <v>41</v>
      </c>
      <c r="AA1518" s="13"/>
      <c r="AB1518" s="13">
        <v>-2</v>
      </c>
      <c r="AC1518" s="13">
        <v>2</v>
      </c>
      <c r="AD1518" s="13" t="s">
        <v>41</v>
      </c>
      <c r="AE1518" s="13">
        <v>0</v>
      </c>
      <c r="AF1518" s="13" t="s">
        <v>42</v>
      </c>
      <c r="AG1518" s="13">
        <v>2</v>
      </c>
      <c r="AH1518" s="46" t="str">
        <f t="shared" si="48"/>
        <v>-2</v>
      </c>
      <c r="AI1518" s="46" t="s">
        <v>82</v>
      </c>
      <c r="AJ1518" s="46" t="str">
        <f t="shared" si="49"/>
        <v>2</v>
      </c>
      <c r="AK1518" s="13" t="s">
        <v>42</v>
      </c>
      <c r="AL1518" s="13" t="s">
        <v>41</v>
      </c>
      <c r="AN1518" s="13">
        <v>101.31965006729475</v>
      </c>
      <c r="AO1518" s="13">
        <v>117.34261838440112</v>
      </c>
      <c r="AP1518" s="13">
        <v>125.13020833333333</v>
      </c>
      <c r="AQ1518" s="13">
        <v>148.05555555555554</v>
      </c>
      <c r="AR1518" s="36">
        <v>-39.488649999999993</v>
      </c>
      <c r="AS1518" s="36">
        <v>13.327421332583461</v>
      </c>
      <c r="AT1518" s="36">
        <v>-48.912559999999999</v>
      </c>
      <c r="AU1518" s="36">
        <v>-30.064739999999993</v>
      </c>
      <c r="AV1518" s="36">
        <v>-62.296059999999997</v>
      </c>
      <c r="AW1518" s="36">
        <v>0</v>
      </c>
      <c r="AX1518" s="36">
        <v>-62.296059999999997</v>
      </c>
      <c r="AY1518" s="36">
        <v>-62.296059999999997</v>
      </c>
      <c r="AZ1518" s="36">
        <v>6200</v>
      </c>
      <c r="BA1518" s="36" t="s">
        <v>50</v>
      </c>
      <c r="BB1518" s="36">
        <v>6200</v>
      </c>
      <c r="BC1518" s="36">
        <v>6200</v>
      </c>
      <c r="BD1518" s="36">
        <v>-30.064739999999993</v>
      </c>
      <c r="BE1518" s="36">
        <v>0</v>
      </c>
      <c r="BF1518" s="36">
        <v>-30.064739999999993</v>
      </c>
      <c r="BG1518" s="36">
        <v>-30.064739999999993</v>
      </c>
      <c r="BH1518" s="36">
        <v>-62.296059999999997</v>
      </c>
      <c r="BI1518" s="36">
        <v>0</v>
      </c>
      <c r="BJ1518" s="36">
        <v>-62.296059999999997</v>
      </c>
      <c r="BK1518" s="36">
        <v>-62.296059999999997</v>
      </c>
      <c r="BL1518" s="36">
        <v>6314.833333333333</v>
      </c>
      <c r="BM1518" s="36">
        <v>177.89903503579401</v>
      </c>
      <c r="BN1518" s="36">
        <v>6200</v>
      </c>
      <c r="BO1518" s="36">
        <v>6544.5</v>
      </c>
      <c r="BP1518" s="36">
        <v>-20.64082999999999</v>
      </c>
      <c r="BQ1518" s="36">
        <v>13.327421332583439</v>
      </c>
      <c r="BR1518" s="36">
        <v>-30.064739999999993</v>
      </c>
      <c r="BS1518" s="36">
        <v>-11.216919999999988</v>
      </c>
      <c r="BT1518" s="36">
        <v>-46.588489999999993</v>
      </c>
      <c r="BU1518" s="36">
        <v>22.213858525924767</v>
      </c>
      <c r="BV1518" s="36">
        <v>-62.296059999999997</v>
      </c>
      <c r="BW1518" s="36">
        <v>-30.880919999999996</v>
      </c>
      <c r="BX1518" s="36">
        <v>7706.9874999999993</v>
      </c>
      <c r="BY1518" s="36">
        <v>1422.2889180824</v>
      </c>
      <c r="BZ1518" s="36">
        <v>6200</v>
      </c>
      <c r="CA1518" s="36">
        <v>10333.4</v>
      </c>
      <c r="CB1518" s="36"/>
      <c r="CC1518" s="40">
        <v>26.256</v>
      </c>
      <c r="CD1518" s="40">
        <v>61.972999999999999</v>
      </c>
      <c r="CE1518" s="40">
        <v>25.841000000000001</v>
      </c>
    </row>
    <row r="1519" spans="1:83">
      <c r="A1519" s="13" t="s">
        <v>601</v>
      </c>
      <c r="B1519" s="13">
        <v>7</v>
      </c>
      <c r="C1519" s="13">
        <v>11</v>
      </c>
      <c r="D1519" s="13" t="s">
        <v>123</v>
      </c>
      <c r="E1519" s="35" t="s">
        <v>575</v>
      </c>
      <c r="F1519" s="13"/>
      <c r="G1519" s="36"/>
      <c r="H1519" s="13"/>
      <c r="I1519" s="37">
        <v>20</v>
      </c>
      <c r="J1519" s="37" t="s">
        <v>38</v>
      </c>
      <c r="K1519" s="38">
        <v>43598</v>
      </c>
      <c r="L1519" s="39">
        <v>0.6875</v>
      </c>
      <c r="M1519" s="37" t="s">
        <v>39</v>
      </c>
      <c r="N1519" s="37" t="s">
        <v>188</v>
      </c>
      <c r="O1519" s="37" t="s">
        <v>190</v>
      </c>
      <c r="P1519" s="37" t="s">
        <v>190</v>
      </c>
      <c r="Q1519" s="37">
        <v>1</v>
      </c>
      <c r="R1519" s="13" t="s">
        <v>55</v>
      </c>
      <c r="S1519" s="13" t="s">
        <v>63</v>
      </c>
      <c r="T1519" s="13" t="s">
        <v>42</v>
      </c>
      <c r="U1519" s="13" t="s">
        <v>52</v>
      </c>
      <c r="V1519" s="13" t="s">
        <v>42</v>
      </c>
      <c r="W1519" s="13" t="s">
        <v>66</v>
      </c>
      <c r="X1519" s="13" t="s">
        <v>47</v>
      </c>
      <c r="Y1519" s="13" t="s">
        <v>41</v>
      </c>
      <c r="Z1519" s="13" t="s">
        <v>41</v>
      </c>
      <c r="AA1519" s="13"/>
      <c r="AB1519" s="13">
        <v>0</v>
      </c>
      <c r="AC1519" s="13">
        <v>0</v>
      </c>
      <c r="AD1519" s="13" t="s">
        <v>42</v>
      </c>
      <c r="AE1519" s="13">
        <v>0</v>
      </c>
      <c r="AF1519" s="13" t="s">
        <v>42</v>
      </c>
      <c r="AG1519" s="13">
        <v>0</v>
      </c>
      <c r="AH1519" s="46" t="str">
        <f t="shared" si="48"/>
        <v>0</v>
      </c>
      <c r="AI1519" s="46" t="s">
        <v>49</v>
      </c>
      <c r="AJ1519" s="46" t="str">
        <f t="shared" si="49"/>
        <v>-1</v>
      </c>
      <c r="AK1519" s="13" t="s">
        <v>41</v>
      </c>
      <c r="AL1519" s="13" t="s">
        <v>41</v>
      </c>
      <c r="AN1519" s="13">
        <v>101.31965006729475</v>
      </c>
      <c r="AO1519" s="13">
        <v>117.34261838440112</v>
      </c>
      <c r="AP1519" s="13">
        <v>125.13020833333333</v>
      </c>
      <c r="AQ1519" s="13">
        <v>148.05555555555554</v>
      </c>
      <c r="AR1519" s="36">
        <v>328.77634999999998</v>
      </c>
      <c r="AS1519" s="36">
        <v>123.94853554215544</v>
      </c>
      <c r="AT1519" s="36">
        <v>241.13149999999999</v>
      </c>
      <c r="AU1519" s="36">
        <v>416.42119999999994</v>
      </c>
      <c r="AV1519" s="36">
        <v>182.81571000000002</v>
      </c>
      <c r="AW1519" s="36">
        <v>163.89206423043248</v>
      </c>
      <c r="AX1519" s="36">
        <v>66.926519999999982</v>
      </c>
      <c r="AY1519" s="36">
        <v>298.70490000000007</v>
      </c>
      <c r="AZ1519" s="36">
        <v>38578.049999999996</v>
      </c>
      <c r="BA1519" s="36" t="s">
        <v>50</v>
      </c>
      <c r="BB1519" s="36">
        <v>34444.699999999997</v>
      </c>
      <c r="BC1519" s="36">
        <v>42711.4</v>
      </c>
      <c r="BD1519" s="36">
        <v>284.90764999999999</v>
      </c>
      <c r="BE1519" s="36">
        <v>61.908825038479215</v>
      </c>
      <c r="BF1519" s="36">
        <v>241.13149999999999</v>
      </c>
      <c r="BG1519" s="36">
        <v>328.68380000000002</v>
      </c>
      <c r="BH1519" s="36">
        <v>167.42264499999999</v>
      </c>
      <c r="BI1519" s="36">
        <v>142.12298294094185</v>
      </c>
      <c r="BJ1519" s="36">
        <v>66.926519999999982</v>
      </c>
      <c r="BK1519" s="36">
        <v>267.91876999999999</v>
      </c>
      <c r="BL1519" s="36">
        <v>41104</v>
      </c>
      <c r="BM1519" s="36">
        <v>5330.2140756258386</v>
      </c>
      <c r="BN1519" s="36">
        <v>34444.699999999997</v>
      </c>
      <c r="BO1519" s="36">
        <v>46844.800000000003</v>
      </c>
      <c r="BP1519" s="36">
        <v>211.97825</v>
      </c>
      <c r="BQ1519" s="36">
        <v>41.228921537253335</v>
      </c>
      <c r="BR1519" s="36">
        <v>182.82499999999999</v>
      </c>
      <c r="BS1519" s="36">
        <v>241.13149999999999</v>
      </c>
      <c r="BT1519" s="36">
        <v>35.944299999999991</v>
      </c>
      <c r="BU1519" s="36">
        <v>43.815475716426945</v>
      </c>
      <c r="BV1519" s="36">
        <v>4.9620800000000003</v>
      </c>
      <c r="BW1519" s="36">
        <v>66.926519999999982</v>
      </c>
      <c r="BX1519" s="36">
        <v>38491.9375</v>
      </c>
      <c r="BY1519" s="36">
        <v>6353.163510868686</v>
      </c>
      <c r="BZ1519" s="36">
        <v>28933.5</v>
      </c>
      <c r="CA1519" s="36">
        <v>46844.800000000003</v>
      </c>
      <c r="CB1519" s="36"/>
      <c r="CC1519" s="40">
        <v>27.481000000000002</v>
      </c>
      <c r="CD1519" s="40">
        <v>54.896000000000001</v>
      </c>
      <c r="CE1519" s="40">
        <v>27.407</v>
      </c>
    </row>
    <row r="1520" spans="1:83">
      <c r="A1520" s="13" t="s">
        <v>601</v>
      </c>
      <c r="B1520" s="13">
        <v>7</v>
      </c>
      <c r="C1520" s="13">
        <v>11</v>
      </c>
      <c r="D1520" s="13" t="s">
        <v>123</v>
      </c>
      <c r="E1520" s="35" t="s">
        <v>575</v>
      </c>
      <c r="F1520" s="13"/>
      <c r="G1520" s="36"/>
      <c r="H1520" s="13"/>
      <c r="I1520" s="37">
        <v>20</v>
      </c>
      <c r="J1520" s="37" t="s">
        <v>38</v>
      </c>
      <c r="K1520" s="38">
        <v>43598</v>
      </c>
      <c r="L1520" s="39">
        <v>0.69791666666666663</v>
      </c>
      <c r="M1520" s="37" t="s">
        <v>39</v>
      </c>
      <c r="N1520" s="37" t="s">
        <v>188</v>
      </c>
      <c r="O1520" s="37" t="s">
        <v>190</v>
      </c>
      <c r="P1520" s="37" t="s">
        <v>190</v>
      </c>
      <c r="Q1520" s="37">
        <v>2</v>
      </c>
      <c r="R1520" s="13" t="s">
        <v>55</v>
      </c>
      <c r="S1520" s="13" t="s">
        <v>44</v>
      </c>
      <c r="T1520" s="13" t="s">
        <v>42</v>
      </c>
      <c r="U1520" s="13" t="s">
        <v>52</v>
      </c>
      <c r="V1520" s="13" t="s">
        <v>42</v>
      </c>
      <c r="W1520" s="13" t="s">
        <v>72</v>
      </c>
      <c r="X1520" s="13" t="s">
        <v>76</v>
      </c>
      <c r="Y1520" s="13" t="s">
        <v>41</v>
      </c>
      <c r="Z1520" s="13" t="s">
        <v>41</v>
      </c>
      <c r="AA1520" s="13"/>
      <c r="AB1520" s="13">
        <v>0</v>
      </c>
      <c r="AC1520" s="13">
        <v>1</v>
      </c>
      <c r="AD1520" s="13" t="s">
        <v>42</v>
      </c>
      <c r="AE1520" s="13">
        <v>0</v>
      </c>
      <c r="AF1520" s="13" t="s">
        <v>42</v>
      </c>
      <c r="AG1520" s="13">
        <v>1</v>
      </c>
      <c r="AH1520" s="46" t="str">
        <f t="shared" si="48"/>
        <v>-1</v>
      </c>
      <c r="AI1520" s="46" t="s">
        <v>77</v>
      </c>
      <c r="AJ1520" s="46" t="str">
        <f t="shared" si="49"/>
        <v>0</v>
      </c>
      <c r="AK1520" s="13" t="s">
        <v>41</v>
      </c>
      <c r="AL1520" s="13" t="s">
        <v>41</v>
      </c>
      <c r="AN1520" s="13">
        <v>101.31965006729475</v>
      </c>
      <c r="AO1520" s="13">
        <v>117.34261838440112</v>
      </c>
      <c r="AP1520" s="13">
        <v>125.13020833333333</v>
      </c>
      <c r="AQ1520" s="13">
        <v>148.05555555555554</v>
      </c>
      <c r="AR1520" s="36">
        <v>131.82995</v>
      </c>
      <c r="AS1520" s="36">
        <v>10.339951750612776</v>
      </c>
      <c r="AT1520" s="36">
        <v>124.51849999999999</v>
      </c>
      <c r="AU1520" s="36">
        <v>139.1414</v>
      </c>
      <c r="AV1520" s="36">
        <v>-25.82405</v>
      </c>
      <c r="AW1520" s="36">
        <v>0</v>
      </c>
      <c r="AX1520" s="36">
        <v>-25.82405</v>
      </c>
      <c r="AY1520" s="36">
        <v>-25.82405</v>
      </c>
      <c r="AZ1520" s="36">
        <v>19461.224999999999</v>
      </c>
      <c r="BA1520" s="36" t="s">
        <v>50</v>
      </c>
      <c r="BB1520" s="36">
        <v>18600.099999999999</v>
      </c>
      <c r="BC1520" s="36">
        <v>19977.900000000001</v>
      </c>
      <c r="BD1520" s="36">
        <v>175.6061</v>
      </c>
      <c r="BE1520" s="36">
        <v>51.568873287866197</v>
      </c>
      <c r="BF1520" s="36">
        <v>139.1414</v>
      </c>
      <c r="BG1520" s="36">
        <v>212.07079999999999</v>
      </c>
      <c r="BH1520" s="36">
        <v>35.944299999999998</v>
      </c>
      <c r="BI1520" s="36">
        <v>87.35363829540816</v>
      </c>
      <c r="BJ1520" s="36">
        <v>-25.82405</v>
      </c>
      <c r="BK1520" s="36">
        <v>97.712649999999996</v>
      </c>
      <c r="BL1520" s="36">
        <v>22733.483333333334</v>
      </c>
      <c r="BM1520" s="36">
        <v>3798.2925729420413</v>
      </c>
      <c r="BN1520" s="36">
        <v>19977.900000000001</v>
      </c>
      <c r="BO1520" s="36">
        <v>30311.3</v>
      </c>
      <c r="BP1520" s="36">
        <v>190.13645</v>
      </c>
      <c r="BQ1520" s="36">
        <v>72.117891323894099</v>
      </c>
      <c r="BR1520" s="36">
        <v>139.1414</v>
      </c>
      <c r="BS1520" s="36">
        <v>241.13149999999999</v>
      </c>
      <c r="BT1520" s="36">
        <v>20.551234999999991</v>
      </c>
      <c r="BU1520" s="36">
        <v>65.584557005917546</v>
      </c>
      <c r="BV1520" s="36">
        <v>-25.82405</v>
      </c>
      <c r="BW1520" s="36">
        <v>66.926519999999982</v>
      </c>
      <c r="BX1520" s="36">
        <v>31861.324999999997</v>
      </c>
      <c r="BY1520" s="36">
        <v>8191.7507258217001</v>
      </c>
      <c r="BZ1520" s="36">
        <v>19977.900000000001</v>
      </c>
      <c r="CA1520" s="36">
        <v>42711.4</v>
      </c>
      <c r="CB1520" s="36"/>
      <c r="CC1520" s="40">
        <v>27.727</v>
      </c>
      <c r="CD1520" s="40">
        <v>54.552</v>
      </c>
      <c r="CE1520" s="40">
        <v>27.801000000000002</v>
      </c>
    </row>
    <row r="1521" spans="1:83">
      <c r="A1521" s="13" t="s">
        <v>601</v>
      </c>
      <c r="B1521" s="13">
        <v>7</v>
      </c>
      <c r="C1521" s="13">
        <v>11</v>
      </c>
      <c r="D1521" s="13" t="s">
        <v>123</v>
      </c>
      <c r="E1521" s="35" t="s">
        <v>575</v>
      </c>
      <c r="F1521" s="13"/>
      <c r="G1521" s="36"/>
      <c r="H1521" s="13"/>
      <c r="I1521" s="37">
        <v>20</v>
      </c>
      <c r="J1521" s="37" t="s">
        <v>38</v>
      </c>
      <c r="K1521" s="38">
        <v>43598</v>
      </c>
      <c r="L1521" s="39">
        <v>0.70833333333333337</v>
      </c>
      <c r="M1521" s="37" t="s">
        <v>39</v>
      </c>
      <c r="N1521" s="37" t="s">
        <v>188</v>
      </c>
      <c r="O1521" s="37" t="s">
        <v>190</v>
      </c>
      <c r="P1521" s="37" t="s">
        <v>190</v>
      </c>
      <c r="Q1521" s="37">
        <v>3</v>
      </c>
      <c r="R1521" s="13" t="s">
        <v>55</v>
      </c>
      <c r="S1521" s="13" t="s">
        <v>44</v>
      </c>
      <c r="T1521" s="13" t="s">
        <v>42</v>
      </c>
      <c r="U1521" s="13" t="s">
        <v>52</v>
      </c>
      <c r="V1521" s="13" t="s">
        <v>42</v>
      </c>
      <c r="W1521" s="13" t="s">
        <v>72</v>
      </c>
      <c r="X1521" s="13" t="s">
        <v>76</v>
      </c>
      <c r="Y1521" s="13" t="s">
        <v>41</v>
      </c>
      <c r="Z1521" s="13" t="s">
        <v>41</v>
      </c>
      <c r="AA1521" s="13"/>
      <c r="AB1521" s="13">
        <v>0</v>
      </c>
      <c r="AC1521" s="13">
        <v>1</v>
      </c>
      <c r="AD1521" s="13" t="s">
        <v>42</v>
      </c>
      <c r="AE1521" s="13">
        <v>0</v>
      </c>
      <c r="AF1521" s="13" t="s">
        <v>42</v>
      </c>
      <c r="AG1521" s="13">
        <v>1</v>
      </c>
      <c r="AH1521" s="46" t="str">
        <f t="shared" si="48"/>
        <v>-1</v>
      </c>
      <c r="AI1521" s="46" t="s">
        <v>77</v>
      </c>
      <c r="AJ1521" s="46" t="str">
        <f t="shared" si="49"/>
        <v>0</v>
      </c>
      <c r="AK1521" s="13" t="s">
        <v>41</v>
      </c>
      <c r="AL1521" s="13" t="s">
        <v>41</v>
      </c>
      <c r="AN1521" s="13">
        <v>101.31965006729475</v>
      </c>
      <c r="AO1521" s="13">
        <v>117.34261838440112</v>
      </c>
      <c r="AP1521" s="13">
        <v>125.13020833333333</v>
      </c>
      <c r="AQ1521" s="13">
        <v>148.05555555555554</v>
      </c>
      <c r="AR1521" s="36">
        <v>102.58414999999999</v>
      </c>
      <c r="AS1521" s="36">
        <v>10.339951750612768</v>
      </c>
      <c r="AT1521" s="36">
        <v>95.2727</v>
      </c>
      <c r="AU1521" s="36">
        <v>109.8956</v>
      </c>
      <c r="AV1521" s="36">
        <v>-41.315159999999999</v>
      </c>
      <c r="AW1521" s="36">
        <v>0</v>
      </c>
      <c r="AX1521" s="36">
        <v>-41.315159999999999</v>
      </c>
      <c r="AY1521" s="36">
        <v>-41.315159999999999</v>
      </c>
      <c r="AZ1521" s="36">
        <v>14639.025000000001</v>
      </c>
      <c r="BA1521" s="36" t="s">
        <v>50</v>
      </c>
      <c r="BB1521" s="36">
        <v>14466.8</v>
      </c>
      <c r="BC1521" s="36">
        <v>15155.7</v>
      </c>
      <c r="BD1521" s="36">
        <v>102.58414999999999</v>
      </c>
      <c r="BE1521" s="36">
        <v>10.339951750612768</v>
      </c>
      <c r="BF1521" s="36">
        <v>95.2727</v>
      </c>
      <c r="BG1521" s="36">
        <v>109.8956</v>
      </c>
      <c r="BH1521" s="36">
        <v>-41.315159999999999</v>
      </c>
      <c r="BI1521" s="36">
        <v>0</v>
      </c>
      <c r="BJ1521" s="36">
        <v>-41.315159999999999</v>
      </c>
      <c r="BK1521" s="36">
        <v>-41.315159999999999</v>
      </c>
      <c r="BL1521" s="36">
        <v>16303.783333333333</v>
      </c>
      <c r="BM1521" s="36">
        <v>711.46058616529592</v>
      </c>
      <c r="BN1521" s="36">
        <v>15155.7</v>
      </c>
      <c r="BO1521" s="36">
        <v>17222.3</v>
      </c>
      <c r="BP1521" s="36">
        <v>117.20705000000001</v>
      </c>
      <c r="BQ1521" s="36">
        <v>31.019855251838244</v>
      </c>
      <c r="BR1521" s="36">
        <v>95.2727</v>
      </c>
      <c r="BS1521" s="36">
        <v>139.1414</v>
      </c>
      <c r="BT1521" s="36">
        <v>-33.569604999999996</v>
      </c>
      <c r="BU1521" s="36">
        <v>10.953868929106756</v>
      </c>
      <c r="BV1521" s="36">
        <v>-41.315159999999999</v>
      </c>
      <c r="BW1521" s="36">
        <v>-25.82405</v>
      </c>
      <c r="BX1521" s="36">
        <v>17911.206249999999</v>
      </c>
      <c r="BY1521" s="36">
        <v>1445.0361183346477</v>
      </c>
      <c r="BZ1521" s="36">
        <v>15155.7</v>
      </c>
      <c r="CA1521" s="36">
        <v>19977.900000000001</v>
      </c>
      <c r="CB1521" s="36"/>
      <c r="CC1521" s="40">
        <v>27.53</v>
      </c>
      <c r="CD1521" s="40">
        <v>58.422000000000004</v>
      </c>
      <c r="CE1521" s="40">
        <v>27.308</v>
      </c>
    </row>
    <row r="1522" spans="1:83">
      <c r="A1522" s="13" t="s">
        <v>601</v>
      </c>
      <c r="B1522" s="13">
        <v>7</v>
      </c>
      <c r="C1522" s="13">
        <v>11</v>
      </c>
      <c r="D1522" s="13" t="s">
        <v>123</v>
      </c>
      <c r="E1522" s="35" t="s">
        <v>575</v>
      </c>
      <c r="F1522" s="13"/>
      <c r="G1522" s="36"/>
      <c r="H1522" s="13"/>
      <c r="I1522" s="37">
        <v>20</v>
      </c>
      <c r="J1522" s="37" t="s">
        <v>38</v>
      </c>
      <c r="K1522" s="38">
        <v>43598</v>
      </c>
      <c r="L1522" s="39">
        <v>0.71875</v>
      </c>
      <c r="M1522" s="37" t="s">
        <v>39</v>
      </c>
      <c r="N1522" s="37" t="s">
        <v>188</v>
      </c>
      <c r="O1522" s="37" t="s">
        <v>190</v>
      </c>
      <c r="P1522" s="37" t="s">
        <v>190</v>
      </c>
      <c r="Q1522" s="37">
        <v>4</v>
      </c>
      <c r="R1522" s="13" t="s">
        <v>43</v>
      </c>
      <c r="S1522" s="13" t="s">
        <v>56</v>
      </c>
      <c r="T1522" s="13" t="s">
        <v>41</v>
      </c>
      <c r="U1522" s="13" t="s">
        <v>45</v>
      </c>
      <c r="V1522" s="13" t="s">
        <v>42</v>
      </c>
      <c r="W1522" s="13" t="s">
        <v>72</v>
      </c>
      <c r="X1522" s="13" t="s">
        <v>76</v>
      </c>
      <c r="Y1522" s="13" t="s">
        <v>41</v>
      </c>
      <c r="Z1522" s="13" t="s">
        <v>42</v>
      </c>
      <c r="AA1522" s="13"/>
      <c r="AB1522" s="13">
        <v>-1</v>
      </c>
      <c r="AC1522" s="13">
        <v>2</v>
      </c>
      <c r="AD1522" s="13" t="s">
        <v>41</v>
      </c>
      <c r="AE1522" s="13">
        <v>1</v>
      </c>
      <c r="AF1522" s="13" t="s">
        <v>42</v>
      </c>
      <c r="AG1522" s="13">
        <v>1</v>
      </c>
      <c r="AH1522" s="46" t="str">
        <f t="shared" si="48"/>
        <v>-1</v>
      </c>
      <c r="AI1522" s="46" t="s">
        <v>77</v>
      </c>
      <c r="AJ1522" s="46" t="str">
        <f t="shared" si="49"/>
        <v>0</v>
      </c>
      <c r="AK1522" s="13" t="s">
        <v>41</v>
      </c>
      <c r="AL1522" s="13" t="s">
        <v>42</v>
      </c>
      <c r="AN1522" s="13">
        <v>101.31965006729475</v>
      </c>
      <c r="AO1522" s="13">
        <v>117.34261838440112</v>
      </c>
      <c r="AP1522" s="13">
        <v>125.13020833333333</v>
      </c>
      <c r="AQ1522" s="13">
        <v>148.05555555555554</v>
      </c>
      <c r="AR1522" s="36">
        <v>87.961250000000007</v>
      </c>
      <c r="AS1522" s="36">
        <v>10.339951750612768</v>
      </c>
      <c r="AT1522" s="36">
        <v>80.649799999999999</v>
      </c>
      <c r="AU1522" s="36">
        <v>95.2727</v>
      </c>
      <c r="AV1522" s="36">
        <v>-56.806270000000005</v>
      </c>
      <c r="AW1522" s="36">
        <v>0</v>
      </c>
      <c r="AX1522" s="36">
        <v>-56.806270000000005</v>
      </c>
      <c r="AY1522" s="36">
        <v>-56.806270000000005</v>
      </c>
      <c r="AZ1522" s="36">
        <v>9644.5250000000015</v>
      </c>
      <c r="BA1522" s="36" t="s">
        <v>50</v>
      </c>
      <c r="BB1522" s="36">
        <v>8611.2000000000007</v>
      </c>
      <c r="BC1522" s="36">
        <v>10333.4</v>
      </c>
      <c r="BD1522" s="36">
        <v>102.58414999999999</v>
      </c>
      <c r="BE1522" s="36">
        <v>10.339951750612768</v>
      </c>
      <c r="BF1522" s="36">
        <v>95.2727</v>
      </c>
      <c r="BG1522" s="36">
        <v>109.8956</v>
      </c>
      <c r="BH1522" s="36">
        <v>-49.060715000000002</v>
      </c>
      <c r="BI1522" s="36">
        <v>10.953868929106736</v>
      </c>
      <c r="BJ1522" s="36">
        <v>-56.806270000000005</v>
      </c>
      <c r="BK1522" s="36">
        <v>-41.315159999999999</v>
      </c>
      <c r="BL1522" s="36">
        <v>11424.15</v>
      </c>
      <c r="BM1522" s="36">
        <v>882.67908267954374</v>
      </c>
      <c r="BN1522" s="36">
        <v>10333.4</v>
      </c>
      <c r="BO1522" s="36">
        <v>12400.1</v>
      </c>
      <c r="BP1522" s="36">
        <v>95.2727</v>
      </c>
      <c r="BQ1522" s="36">
        <v>0</v>
      </c>
      <c r="BR1522" s="36">
        <v>95.2727</v>
      </c>
      <c r="BS1522" s="36">
        <v>95.2727</v>
      </c>
      <c r="BT1522" s="36">
        <v>-49.060715000000002</v>
      </c>
      <c r="BU1522" s="36">
        <v>10.953868929106736</v>
      </c>
      <c r="BV1522" s="36">
        <v>-56.806270000000005</v>
      </c>
      <c r="BW1522" s="36">
        <v>-41.315159999999999</v>
      </c>
      <c r="BX1522" s="36">
        <v>13325.806250000001</v>
      </c>
      <c r="BY1522" s="36">
        <v>1624.0119985060669</v>
      </c>
      <c r="BZ1522" s="36">
        <v>10333.4</v>
      </c>
      <c r="CA1522" s="36">
        <v>15155.7</v>
      </c>
      <c r="CB1522" s="36"/>
      <c r="CC1522" s="40">
        <v>26.818000000000001</v>
      </c>
      <c r="CD1522" s="40">
        <v>65.097000000000008</v>
      </c>
      <c r="CE1522" s="40">
        <v>26.378</v>
      </c>
    </row>
    <row r="1523" spans="1:83">
      <c r="A1523" s="13" t="s">
        <v>601</v>
      </c>
      <c r="B1523" s="13">
        <v>7</v>
      </c>
      <c r="C1523" s="13">
        <v>11</v>
      </c>
      <c r="D1523" s="13" t="s">
        <v>123</v>
      </c>
      <c r="E1523" s="35" t="s">
        <v>575</v>
      </c>
      <c r="F1523" s="13"/>
      <c r="G1523" s="36"/>
      <c r="H1523" s="13"/>
      <c r="I1523" s="37">
        <v>20</v>
      </c>
      <c r="J1523" s="37" t="s">
        <v>38</v>
      </c>
      <c r="K1523" s="38">
        <v>43598</v>
      </c>
      <c r="L1523" s="39">
        <v>0.72916666666666663</v>
      </c>
      <c r="M1523" s="37" t="s">
        <v>39</v>
      </c>
      <c r="N1523" s="37" t="s">
        <v>188</v>
      </c>
      <c r="O1523" s="37" t="s">
        <v>190</v>
      </c>
      <c r="P1523" s="37" t="s">
        <v>190</v>
      </c>
      <c r="Q1523" s="37">
        <v>5</v>
      </c>
      <c r="R1523" s="13" t="s">
        <v>43</v>
      </c>
      <c r="S1523" s="13" t="s">
        <v>56</v>
      </c>
      <c r="T1523" s="13" t="s">
        <v>41</v>
      </c>
      <c r="U1523" s="13" t="s">
        <v>45</v>
      </c>
      <c r="V1523" s="13" t="s">
        <v>42</v>
      </c>
      <c r="W1523" s="13" t="s">
        <v>72</v>
      </c>
      <c r="X1523" s="13" t="s">
        <v>106</v>
      </c>
      <c r="Y1523" s="13" t="s">
        <v>41</v>
      </c>
      <c r="Z1523" s="13" t="s">
        <v>41</v>
      </c>
      <c r="AA1523" s="13"/>
      <c r="AB1523" s="13">
        <v>-1</v>
      </c>
      <c r="AC1523" s="13">
        <v>2</v>
      </c>
      <c r="AD1523" s="13" t="s">
        <v>41</v>
      </c>
      <c r="AE1523" s="13">
        <v>1</v>
      </c>
      <c r="AF1523" s="13" t="s">
        <v>42</v>
      </c>
      <c r="AG1523" s="13">
        <v>1</v>
      </c>
      <c r="AH1523" s="46" t="str">
        <f t="shared" si="48"/>
        <v>-1</v>
      </c>
      <c r="AI1523" s="46" t="s">
        <v>48</v>
      </c>
      <c r="AJ1523" s="46" t="str">
        <f t="shared" si="49"/>
        <v>1</v>
      </c>
      <c r="AK1523" s="13" t="s">
        <v>41</v>
      </c>
      <c r="AL1523" s="13" t="s">
        <v>41</v>
      </c>
      <c r="AN1523" s="13">
        <v>101.31965006729475</v>
      </c>
      <c r="AO1523" s="13">
        <v>117.34261838440112</v>
      </c>
      <c r="AP1523" s="13">
        <v>125.13020833333333</v>
      </c>
      <c r="AQ1523" s="13">
        <v>148.05555555555554</v>
      </c>
      <c r="AR1523" s="36">
        <v>80.649799999999999</v>
      </c>
      <c r="AS1523" s="36">
        <v>0</v>
      </c>
      <c r="AT1523" s="36">
        <v>80.649799999999999</v>
      </c>
      <c r="AU1523" s="36">
        <v>80.649799999999999</v>
      </c>
      <c r="AV1523" s="36">
        <v>-72.297380000000004</v>
      </c>
      <c r="AW1523" s="36">
        <v>0</v>
      </c>
      <c r="AX1523" s="36">
        <v>-72.297380000000004</v>
      </c>
      <c r="AY1523" s="36">
        <v>-72.297380000000004</v>
      </c>
      <c r="AZ1523" s="36">
        <v>6200</v>
      </c>
      <c r="BA1523" s="36" t="s">
        <v>50</v>
      </c>
      <c r="BB1523" s="36">
        <v>6200</v>
      </c>
      <c r="BC1523" s="36">
        <v>6200</v>
      </c>
      <c r="BD1523" s="36">
        <v>80.649799999999999</v>
      </c>
      <c r="BE1523" s="36">
        <v>0</v>
      </c>
      <c r="BF1523" s="36">
        <v>80.649799999999999</v>
      </c>
      <c r="BG1523" s="36">
        <v>80.649799999999999</v>
      </c>
      <c r="BH1523" s="36">
        <v>-64.551825000000008</v>
      </c>
      <c r="BI1523" s="36">
        <v>10.953868929106694</v>
      </c>
      <c r="BJ1523" s="36">
        <v>-72.297380000000004</v>
      </c>
      <c r="BK1523" s="36">
        <v>-56.806270000000005</v>
      </c>
      <c r="BL1523" s="36">
        <v>6314.833333333333</v>
      </c>
      <c r="BM1523" s="36">
        <v>177.89903503579401</v>
      </c>
      <c r="BN1523" s="36">
        <v>6200</v>
      </c>
      <c r="BO1523" s="36">
        <v>6544.5</v>
      </c>
      <c r="BP1523" s="36">
        <v>87.961250000000007</v>
      </c>
      <c r="BQ1523" s="36">
        <v>10.339951750612768</v>
      </c>
      <c r="BR1523" s="36">
        <v>80.649799999999999</v>
      </c>
      <c r="BS1523" s="36">
        <v>95.2727</v>
      </c>
      <c r="BT1523" s="36">
        <v>-64.551825000000008</v>
      </c>
      <c r="BU1523" s="36">
        <v>10.953868929106694</v>
      </c>
      <c r="BV1523" s="36">
        <v>-72.297380000000004</v>
      </c>
      <c r="BW1523" s="36">
        <v>-56.806270000000005</v>
      </c>
      <c r="BX1523" s="36">
        <v>7706.9874999999993</v>
      </c>
      <c r="BY1523" s="36">
        <v>1422.2889180824</v>
      </c>
      <c r="BZ1523" s="36">
        <v>6200</v>
      </c>
      <c r="CA1523" s="36">
        <v>10333.4</v>
      </c>
      <c r="CB1523" s="36"/>
      <c r="CC1523" s="40">
        <v>26.256</v>
      </c>
      <c r="CD1523" s="40">
        <v>61.972999999999999</v>
      </c>
      <c r="CE1523" s="40">
        <v>25.841000000000001</v>
      </c>
    </row>
    <row r="1524" spans="1:83">
      <c r="A1524" s="13" t="s">
        <v>601</v>
      </c>
      <c r="B1524" s="13">
        <v>7</v>
      </c>
      <c r="C1524" s="13">
        <v>12</v>
      </c>
      <c r="D1524" s="13" t="s">
        <v>95</v>
      </c>
      <c r="E1524" s="35" t="s">
        <v>576</v>
      </c>
      <c r="F1524" s="13"/>
      <c r="G1524" s="36"/>
      <c r="H1524" s="13"/>
      <c r="I1524" s="37">
        <v>23</v>
      </c>
      <c r="J1524" s="37" t="s">
        <v>38</v>
      </c>
      <c r="K1524" s="38">
        <v>43598</v>
      </c>
      <c r="L1524" s="39">
        <v>0.6875</v>
      </c>
      <c r="M1524" s="37" t="s">
        <v>39</v>
      </c>
      <c r="N1524" s="37" t="s">
        <v>188</v>
      </c>
      <c r="O1524" s="37" t="s">
        <v>188</v>
      </c>
      <c r="P1524" s="37" t="s">
        <v>190</v>
      </c>
      <c r="Q1524" s="37">
        <v>1</v>
      </c>
      <c r="R1524" s="13" t="s">
        <v>43</v>
      </c>
      <c r="S1524" s="13" t="s">
        <v>44</v>
      </c>
      <c r="T1524" s="13" t="s">
        <v>42</v>
      </c>
      <c r="U1524" s="13" t="s">
        <v>45</v>
      </c>
      <c r="V1524" s="13" t="s">
        <v>42</v>
      </c>
      <c r="W1524" s="13" t="s">
        <v>66</v>
      </c>
      <c r="X1524" s="13" t="s">
        <v>76</v>
      </c>
      <c r="Y1524" s="13" t="s">
        <v>41</v>
      </c>
      <c r="Z1524" s="13" t="s">
        <v>41</v>
      </c>
      <c r="AA1524" s="13"/>
      <c r="AB1524" s="13">
        <v>-1</v>
      </c>
      <c r="AC1524" s="13">
        <v>1</v>
      </c>
      <c r="AD1524" s="13" t="s">
        <v>42</v>
      </c>
      <c r="AE1524" s="13">
        <v>1</v>
      </c>
      <c r="AF1524" s="13" t="s">
        <v>42</v>
      </c>
      <c r="AG1524" s="13">
        <v>0</v>
      </c>
      <c r="AH1524" s="46" t="str">
        <f t="shared" si="48"/>
        <v>0</v>
      </c>
      <c r="AI1524" s="46" t="s">
        <v>77</v>
      </c>
      <c r="AJ1524" s="46" t="str">
        <f t="shared" si="49"/>
        <v>0</v>
      </c>
      <c r="AK1524" s="13" t="s">
        <v>41</v>
      </c>
      <c r="AL1524" s="13" t="s">
        <v>41</v>
      </c>
      <c r="AN1524" s="13">
        <v>101.31965006729475</v>
      </c>
      <c r="AO1524" s="13">
        <v>117.34261838440112</v>
      </c>
      <c r="AP1524" s="13">
        <v>125.13020833333333</v>
      </c>
      <c r="AQ1524" s="13">
        <v>148.05555555555554</v>
      </c>
      <c r="AR1524" s="36">
        <v>146.41163</v>
      </c>
      <c r="AS1524" s="36">
        <v>98.847800444951744</v>
      </c>
      <c r="AT1524" s="36">
        <v>76.515680000000003</v>
      </c>
      <c r="AU1524" s="36">
        <v>216.30758</v>
      </c>
      <c r="AV1524" s="36">
        <v>98.203499999999991</v>
      </c>
      <c r="AW1524" s="36">
        <v>89.494686918162898</v>
      </c>
      <c r="AX1524" s="36">
        <v>34.921199999999999</v>
      </c>
      <c r="AY1524" s="36">
        <v>161.48579999999998</v>
      </c>
      <c r="AZ1524" s="36">
        <v>38578.049999999996</v>
      </c>
      <c r="BA1524" s="36" t="s">
        <v>50</v>
      </c>
      <c r="BB1524" s="36">
        <v>34444.699999999997</v>
      </c>
      <c r="BC1524" s="36">
        <v>42711.4</v>
      </c>
      <c r="BD1524" s="36">
        <v>123.08016500000001</v>
      </c>
      <c r="BE1524" s="36">
        <v>65.852126211918559</v>
      </c>
      <c r="BF1524" s="36">
        <v>76.515680000000003</v>
      </c>
      <c r="BG1524" s="36">
        <v>169.64465000000001</v>
      </c>
      <c r="BH1524" s="36">
        <v>70.038420000000002</v>
      </c>
      <c r="BI1524" s="36">
        <v>49.663248796839724</v>
      </c>
      <c r="BJ1524" s="36">
        <v>34.921199999999999</v>
      </c>
      <c r="BK1524" s="36">
        <v>105.15564000000001</v>
      </c>
      <c r="BL1524" s="36">
        <v>41104</v>
      </c>
      <c r="BM1524" s="36">
        <v>5330.2140756258386</v>
      </c>
      <c r="BN1524" s="36">
        <v>34444.699999999997</v>
      </c>
      <c r="BO1524" s="36">
        <v>46844.800000000003</v>
      </c>
      <c r="BP1524" s="36">
        <v>61.059815</v>
      </c>
      <c r="BQ1524" s="36">
        <v>21.85789390120766</v>
      </c>
      <c r="BR1524" s="36">
        <v>45.603949999999998</v>
      </c>
      <c r="BS1524" s="36">
        <v>76.515680000000003</v>
      </c>
      <c r="BT1524" s="36">
        <v>13.886519999999997</v>
      </c>
      <c r="BU1524" s="36">
        <v>29.747529736178098</v>
      </c>
      <c r="BV1524" s="36">
        <v>-7.1481600000000043</v>
      </c>
      <c r="BW1524" s="36">
        <v>34.921199999999999</v>
      </c>
      <c r="BX1524" s="36">
        <v>38491.9375</v>
      </c>
      <c r="BY1524" s="36">
        <v>6353.163510868686</v>
      </c>
      <c r="BZ1524" s="36">
        <v>28933.5</v>
      </c>
      <c r="CA1524" s="36">
        <v>46844.800000000003</v>
      </c>
      <c r="CB1524" s="36"/>
      <c r="CC1524" s="40">
        <v>27.481000000000002</v>
      </c>
      <c r="CD1524" s="40">
        <v>54.896000000000001</v>
      </c>
      <c r="CE1524" s="40">
        <v>27.407</v>
      </c>
    </row>
    <row r="1525" spans="1:83">
      <c r="A1525" s="13" t="s">
        <v>601</v>
      </c>
      <c r="B1525" s="13">
        <v>7</v>
      </c>
      <c r="C1525" s="13">
        <v>12</v>
      </c>
      <c r="D1525" s="13" t="s">
        <v>95</v>
      </c>
      <c r="E1525" s="35" t="s">
        <v>576</v>
      </c>
      <c r="F1525" s="13"/>
      <c r="G1525" s="36"/>
      <c r="H1525" s="13"/>
      <c r="I1525" s="37">
        <v>23</v>
      </c>
      <c r="J1525" s="37" t="s">
        <v>38</v>
      </c>
      <c r="K1525" s="38">
        <v>43598</v>
      </c>
      <c r="L1525" s="39">
        <v>0.69791666666666663</v>
      </c>
      <c r="M1525" s="37" t="s">
        <v>39</v>
      </c>
      <c r="N1525" s="37" t="s">
        <v>188</v>
      </c>
      <c r="O1525" s="37" t="s">
        <v>188</v>
      </c>
      <c r="P1525" s="37" t="s">
        <v>190</v>
      </c>
      <c r="Q1525" s="37">
        <v>2</v>
      </c>
      <c r="R1525" s="13" t="s">
        <v>43</v>
      </c>
      <c r="S1525" s="13" t="s">
        <v>44</v>
      </c>
      <c r="T1525" s="13" t="s">
        <v>42</v>
      </c>
      <c r="U1525" s="13" t="s">
        <v>52</v>
      </c>
      <c r="V1525" s="13" t="s">
        <v>42</v>
      </c>
      <c r="W1525" s="13" t="s">
        <v>66</v>
      </c>
      <c r="X1525" s="13" t="s">
        <v>76</v>
      </c>
      <c r="Y1525" s="13" t="s">
        <v>41</v>
      </c>
      <c r="Z1525" s="13" t="s">
        <v>41</v>
      </c>
      <c r="AA1525" s="13"/>
      <c r="AB1525" s="13">
        <v>-1</v>
      </c>
      <c r="AC1525" s="13">
        <v>1</v>
      </c>
      <c r="AD1525" s="13" t="s">
        <v>42</v>
      </c>
      <c r="AE1525" s="13">
        <v>0</v>
      </c>
      <c r="AF1525" s="13" t="s">
        <v>42</v>
      </c>
      <c r="AG1525" s="13">
        <v>0</v>
      </c>
      <c r="AH1525" s="46" t="str">
        <f t="shared" si="48"/>
        <v>0</v>
      </c>
      <c r="AI1525" s="46" t="s">
        <v>77</v>
      </c>
      <c r="AJ1525" s="46" t="str">
        <f t="shared" si="49"/>
        <v>0</v>
      </c>
      <c r="AK1525" s="13" t="s">
        <v>41</v>
      </c>
      <c r="AL1525" s="13" t="s">
        <v>41</v>
      </c>
      <c r="AN1525" s="13">
        <v>101.31965006729475</v>
      </c>
      <c r="AO1525" s="13">
        <v>117.34261838440112</v>
      </c>
      <c r="AP1525" s="13">
        <v>125.13020833333333</v>
      </c>
      <c r="AQ1525" s="13">
        <v>148.05555555555554</v>
      </c>
      <c r="AR1525" s="36">
        <v>14.495329999999996</v>
      </c>
      <c r="AS1525" s="36">
        <v>0</v>
      </c>
      <c r="AT1525" s="36">
        <v>14.495329999999996</v>
      </c>
      <c r="AU1525" s="36">
        <v>14.495329999999996</v>
      </c>
      <c r="AV1525" s="36">
        <v>-35.31324</v>
      </c>
      <c r="AW1525" s="36">
        <v>0</v>
      </c>
      <c r="AX1525" s="36">
        <v>-35.31324</v>
      </c>
      <c r="AY1525" s="36">
        <v>-35.31324</v>
      </c>
      <c r="AZ1525" s="36">
        <v>19461.224999999999</v>
      </c>
      <c r="BA1525" s="36" t="s">
        <v>50</v>
      </c>
      <c r="BB1525" s="36">
        <v>18600.099999999999</v>
      </c>
      <c r="BC1525" s="36">
        <v>19977.900000000001</v>
      </c>
      <c r="BD1525" s="36">
        <v>37.826794999999997</v>
      </c>
      <c r="BE1525" s="36">
        <v>32.995674233033192</v>
      </c>
      <c r="BF1525" s="36">
        <v>14.495329999999996</v>
      </c>
      <c r="BG1525" s="36">
        <v>61.158259999999999</v>
      </c>
      <c r="BH1525" s="36">
        <v>-14.278560000000002</v>
      </c>
      <c r="BI1525" s="36">
        <v>29.747529736178091</v>
      </c>
      <c r="BJ1525" s="36">
        <v>-35.31324</v>
      </c>
      <c r="BK1525" s="36">
        <v>6.7561199999999957</v>
      </c>
      <c r="BL1525" s="36">
        <v>22733.483333333334</v>
      </c>
      <c r="BM1525" s="36">
        <v>3798.2925729420413</v>
      </c>
      <c r="BN1525" s="36">
        <v>19977.900000000001</v>
      </c>
      <c r="BO1525" s="36">
        <v>30311.3</v>
      </c>
      <c r="BP1525" s="36">
        <v>45.505504999999999</v>
      </c>
      <c r="BQ1525" s="36">
        <v>43.855010056563096</v>
      </c>
      <c r="BR1525" s="36">
        <v>14.495329999999996</v>
      </c>
      <c r="BS1525" s="36">
        <v>76.515680000000003</v>
      </c>
      <c r="BT1525" s="36">
        <v>-0.19602000000000075</v>
      </c>
      <c r="BU1525" s="36">
        <v>49.663248796839703</v>
      </c>
      <c r="BV1525" s="36">
        <v>-35.31324</v>
      </c>
      <c r="BW1525" s="36">
        <v>34.921199999999999</v>
      </c>
      <c r="BX1525" s="36">
        <v>31861.324999999997</v>
      </c>
      <c r="BY1525" s="36">
        <v>8191.7507258217001</v>
      </c>
      <c r="BZ1525" s="36">
        <v>19977.900000000001</v>
      </c>
      <c r="CA1525" s="36">
        <v>42711.4</v>
      </c>
      <c r="CB1525" s="36"/>
      <c r="CC1525" s="40">
        <v>27.727</v>
      </c>
      <c r="CD1525" s="40">
        <v>54.552</v>
      </c>
      <c r="CE1525" s="40">
        <v>27.801000000000002</v>
      </c>
    </row>
    <row r="1526" spans="1:83">
      <c r="A1526" s="13" t="s">
        <v>601</v>
      </c>
      <c r="B1526" s="13">
        <v>7</v>
      </c>
      <c r="C1526" s="13">
        <v>12</v>
      </c>
      <c r="D1526" s="13" t="s">
        <v>95</v>
      </c>
      <c r="E1526" s="35" t="s">
        <v>576</v>
      </c>
      <c r="F1526" s="13"/>
      <c r="G1526" s="36"/>
      <c r="H1526" s="13"/>
      <c r="I1526" s="37">
        <v>23</v>
      </c>
      <c r="J1526" s="37" t="s">
        <v>38</v>
      </c>
      <c r="K1526" s="38">
        <v>43598</v>
      </c>
      <c r="L1526" s="39">
        <v>0.70833333333333337</v>
      </c>
      <c r="M1526" s="37" t="s">
        <v>39</v>
      </c>
      <c r="N1526" s="37" t="s">
        <v>188</v>
      </c>
      <c r="O1526" s="37" t="s">
        <v>188</v>
      </c>
      <c r="P1526" s="37" t="s">
        <v>190</v>
      </c>
      <c r="Q1526" s="37">
        <v>3</v>
      </c>
      <c r="R1526" s="13" t="s">
        <v>43</v>
      </c>
      <c r="S1526" s="13" t="s">
        <v>44</v>
      </c>
      <c r="T1526" s="13" t="s">
        <v>42</v>
      </c>
      <c r="U1526" s="13" t="s">
        <v>52</v>
      </c>
      <c r="V1526" s="13" t="s">
        <v>42</v>
      </c>
      <c r="W1526" s="13" t="s">
        <v>72</v>
      </c>
      <c r="X1526" s="13" t="s">
        <v>106</v>
      </c>
      <c r="Y1526" s="13" t="s">
        <v>41</v>
      </c>
      <c r="Z1526" s="13" t="s">
        <v>41</v>
      </c>
      <c r="AA1526" s="13"/>
      <c r="AB1526" s="13">
        <v>-1</v>
      </c>
      <c r="AC1526" s="13">
        <v>1</v>
      </c>
      <c r="AD1526" s="13" t="s">
        <v>42</v>
      </c>
      <c r="AE1526" s="13">
        <v>0</v>
      </c>
      <c r="AF1526" s="13" t="s">
        <v>42</v>
      </c>
      <c r="AG1526" s="13">
        <v>1</v>
      </c>
      <c r="AH1526" s="46" t="str">
        <f t="shared" si="48"/>
        <v>-1</v>
      </c>
      <c r="AI1526" s="46" t="s">
        <v>48</v>
      </c>
      <c r="AJ1526" s="46" t="str">
        <f t="shared" si="49"/>
        <v>1</v>
      </c>
      <c r="AK1526" s="13" t="s">
        <v>41</v>
      </c>
      <c r="AL1526" s="13" t="s">
        <v>41</v>
      </c>
      <c r="AN1526" s="13">
        <v>101.31965006729475</v>
      </c>
      <c r="AO1526" s="13">
        <v>117.34261838440112</v>
      </c>
      <c r="AP1526" s="13">
        <v>125.13020833333333</v>
      </c>
      <c r="AQ1526" s="13">
        <v>148.05555555555554</v>
      </c>
      <c r="AR1526" s="36">
        <v>-1.0589799999999983</v>
      </c>
      <c r="AS1526" s="36">
        <v>0</v>
      </c>
      <c r="AT1526" s="36">
        <v>-1.0589799999999983</v>
      </c>
      <c r="AU1526" s="36">
        <v>-1.0589799999999983</v>
      </c>
      <c r="AV1526" s="36">
        <v>-56.437050000000006</v>
      </c>
      <c r="AW1526" s="36">
        <v>9.9578595303307988</v>
      </c>
      <c r="AX1526" s="36">
        <v>-63.478320000000004</v>
      </c>
      <c r="AY1526" s="36">
        <v>-49.395780000000009</v>
      </c>
      <c r="AZ1526" s="36">
        <v>14639.025000000001</v>
      </c>
      <c r="BA1526" s="36" t="s">
        <v>50</v>
      </c>
      <c r="BB1526" s="36">
        <v>14466.8</v>
      </c>
      <c r="BC1526" s="36">
        <v>15155.7</v>
      </c>
      <c r="BD1526" s="36">
        <v>-1.0589799999999983</v>
      </c>
      <c r="BE1526" s="36">
        <v>0</v>
      </c>
      <c r="BF1526" s="36">
        <v>-1.0589799999999983</v>
      </c>
      <c r="BG1526" s="36">
        <v>-1.0589799999999983</v>
      </c>
      <c r="BH1526" s="36">
        <v>-56.437050000000006</v>
      </c>
      <c r="BI1526" s="36">
        <v>9.9578595303307988</v>
      </c>
      <c r="BJ1526" s="36">
        <v>-63.478320000000004</v>
      </c>
      <c r="BK1526" s="36">
        <v>-49.395780000000009</v>
      </c>
      <c r="BL1526" s="36">
        <v>16303.783333333333</v>
      </c>
      <c r="BM1526" s="36">
        <v>711.46058616529592</v>
      </c>
      <c r="BN1526" s="36">
        <v>15155.7</v>
      </c>
      <c r="BO1526" s="36">
        <v>17222.3</v>
      </c>
      <c r="BP1526" s="36">
        <v>6.7181749999999987</v>
      </c>
      <c r="BQ1526" s="36">
        <v>10.998558077677723</v>
      </c>
      <c r="BR1526" s="36">
        <v>-1.0589799999999983</v>
      </c>
      <c r="BS1526" s="36">
        <v>14.495329999999996</v>
      </c>
      <c r="BT1526" s="36">
        <v>-49.395780000000002</v>
      </c>
      <c r="BU1526" s="36">
        <v>19.915719060661619</v>
      </c>
      <c r="BV1526" s="36">
        <v>-63.478320000000004</v>
      </c>
      <c r="BW1526" s="36">
        <v>-35.31324</v>
      </c>
      <c r="BX1526" s="36">
        <v>17911.206249999999</v>
      </c>
      <c r="BY1526" s="36">
        <v>1445.0361183346477</v>
      </c>
      <c r="BZ1526" s="36">
        <v>15155.7</v>
      </c>
      <c r="CA1526" s="36">
        <v>19977.900000000001</v>
      </c>
      <c r="CB1526" s="36"/>
      <c r="CC1526" s="40">
        <v>27.53</v>
      </c>
      <c r="CD1526" s="40">
        <v>58.422000000000004</v>
      </c>
      <c r="CE1526" s="40">
        <v>27.308</v>
      </c>
    </row>
    <row r="1527" spans="1:83">
      <c r="A1527" s="13" t="s">
        <v>601</v>
      </c>
      <c r="B1527" s="13">
        <v>7</v>
      </c>
      <c r="C1527" s="13">
        <v>12</v>
      </c>
      <c r="D1527" s="13" t="s">
        <v>95</v>
      </c>
      <c r="E1527" s="35" t="s">
        <v>576</v>
      </c>
      <c r="F1527" s="13"/>
      <c r="G1527" s="36"/>
      <c r="H1527" s="13"/>
      <c r="I1527" s="37">
        <v>23</v>
      </c>
      <c r="J1527" s="37" t="s">
        <v>38</v>
      </c>
      <c r="K1527" s="38">
        <v>43598</v>
      </c>
      <c r="L1527" s="39">
        <v>0.71875</v>
      </c>
      <c r="M1527" s="37" t="s">
        <v>39</v>
      </c>
      <c r="N1527" s="37" t="s">
        <v>188</v>
      </c>
      <c r="O1527" s="37" t="s">
        <v>188</v>
      </c>
      <c r="P1527" s="37" t="s">
        <v>190</v>
      </c>
      <c r="Q1527" s="37">
        <v>4</v>
      </c>
      <c r="R1527" s="13" t="s">
        <v>43</v>
      </c>
      <c r="S1527" s="13" t="s">
        <v>56</v>
      </c>
      <c r="T1527" s="13" t="s">
        <v>41</v>
      </c>
      <c r="U1527" s="13" t="s">
        <v>52</v>
      </c>
      <c r="V1527" s="13" t="s">
        <v>42</v>
      </c>
      <c r="W1527" s="13" t="s">
        <v>135</v>
      </c>
      <c r="X1527" s="13" t="s">
        <v>106</v>
      </c>
      <c r="Y1527" s="13" t="s">
        <v>41</v>
      </c>
      <c r="Z1527" s="13" t="s">
        <v>41</v>
      </c>
      <c r="AA1527" s="13"/>
      <c r="AB1527" s="13">
        <v>-1</v>
      </c>
      <c r="AC1527" s="13">
        <v>2</v>
      </c>
      <c r="AD1527" s="13" t="s">
        <v>41</v>
      </c>
      <c r="AE1527" s="13">
        <v>0</v>
      </c>
      <c r="AF1527" s="13" t="s">
        <v>42</v>
      </c>
      <c r="AG1527" s="13">
        <v>2</v>
      </c>
      <c r="AH1527" s="46" t="str">
        <f t="shared" si="48"/>
        <v>-2</v>
      </c>
      <c r="AI1527" s="46" t="s">
        <v>48</v>
      </c>
      <c r="AJ1527" s="46" t="str">
        <f t="shared" si="49"/>
        <v>1</v>
      </c>
      <c r="AK1527" s="13" t="s">
        <v>41</v>
      </c>
      <c r="AL1527" s="13" t="s">
        <v>41</v>
      </c>
      <c r="AN1527" s="13">
        <v>101.31965006729475</v>
      </c>
      <c r="AO1527" s="13">
        <v>117.34261838440112</v>
      </c>
      <c r="AP1527" s="13">
        <v>125.13020833333333</v>
      </c>
      <c r="AQ1527" s="13">
        <v>148.05555555555554</v>
      </c>
      <c r="AR1527" s="36">
        <v>-1.0589799999999983</v>
      </c>
      <c r="AS1527" s="36">
        <v>0</v>
      </c>
      <c r="AT1527" s="36">
        <v>-1.0589799999999983</v>
      </c>
      <c r="AU1527" s="36">
        <v>-1.0589799999999983</v>
      </c>
      <c r="AV1527" s="36">
        <v>-63.478320000000004</v>
      </c>
      <c r="AW1527" s="36">
        <v>0</v>
      </c>
      <c r="AX1527" s="36">
        <v>-63.478320000000004</v>
      </c>
      <c r="AY1527" s="36">
        <v>-63.478320000000004</v>
      </c>
      <c r="AZ1527" s="36">
        <v>9644.5250000000015</v>
      </c>
      <c r="BA1527" s="36" t="s">
        <v>50</v>
      </c>
      <c r="BB1527" s="36">
        <v>8611.2000000000007</v>
      </c>
      <c r="BC1527" s="36">
        <v>10333.4</v>
      </c>
      <c r="BD1527" s="36">
        <v>-1.0589799999999983</v>
      </c>
      <c r="BE1527" s="36">
        <v>0</v>
      </c>
      <c r="BF1527" s="36">
        <v>-1.0589799999999983</v>
      </c>
      <c r="BG1527" s="36">
        <v>-1.0589799999999983</v>
      </c>
      <c r="BH1527" s="36">
        <v>-56.437050000000006</v>
      </c>
      <c r="BI1527" s="36">
        <v>9.9578595303307988</v>
      </c>
      <c r="BJ1527" s="36">
        <v>-63.478320000000004</v>
      </c>
      <c r="BK1527" s="36">
        <v>-49.395780000000009</v>
      </c>
      <c r="BL1527" s="36">
        <v>11424.15</v>
      </c>
      <c r="BM1527" s="36">
        <v>882.67908267954374</v>
      </c>
      <c r="BN1527" s="36">
        <v>10333.4</v>
      </c>
      <c r="BO1527" s="36">
        <v>12400.1</v>
      </c>
      <c r="BP1527" s="36">
        <v>-1.0589799999999983</v>
      </c>
      <c r="BQ1527" s="36">
        <v>0</v>
      </c>
      <c r="BR1527" s="36">
        <v>-1.0589799999999983</v>
      </c>
      <c r="BS1527" s="36">
        <v>-1.0589799999999983</v>
      </c>
      <c r="BT1527" s="36">
        <v>-63.478320000000004</v>
      </c>
      <c r="BU1527" s="36">
        <v>0</v>
      </c>
      <c r="BV1527" s="36">
        <v>-63.478320000000004</v>
      </c>
      <c r="BW1527" s="36">
        <v>-63.478320000000004</v>
      </c>
      <c r="BX1527" s="36">
        <v>13325.806250000001</v>
      </c>
      <c r="BY1527" s="36">
        <v>1624.0119985060669</v>
      </c>
      <c r="BZ1527" s="36">
        <v>10333.4</v>
      </c>
      <c r="CA1527" s="36">
        <v>15155.7</v>
      </c>
      <c r="CB1527" s="36"/>
      <c r="CC1527" s="40">
        <v>26.818000000000001</v>
      </c>
      <c r="CD1527" s="40">
        <v>65.097000000000008</v>
      </c>
      <c r="CE1527" s="40">
        <v>26.378</v>
      </c>
    </row>
    <row r="1528" spans="1:83">
      <c r="A1528" s="13" t="s">
        <v>601</v>
      </c>
      <c r="B1528" s="13">
        <v>7</v>
      </c>
      <c r="C1528" s="13">
        <v>12</v>
      </c>
      <c r="D1528" s="13" t="s">
        <v>95</v>
      </c>
      <c r="E1528" s="35" t="s">
        <v>576</v>
      </c>
      <c r="F1528" s="13"/>
      <c r="G1528" s="36"/>
      <c r="H1528" s="13"/>
      <c r="I1528" s="37">
        <v>23</v>
      </c>
      <c r="J1528" s="37" t="s">
        <v>38</v>
      </c>
      <c r="K1528" s="38">
        <v>43598</v>
      </c>
      <c r="L1528" s="39">
        <v>0.72916666666666663</v>
      </c>
      <c r="M1528" s="37" t="s">
        <v>39</v>
      </c>
      <c r="N1528" s="37" t="s">
        <v>188</v>
      </c>
      <c r="O1528" s="37" t="s">
        <v>188</v>
      </c>
      <c r="P1528" s="37" t="s">
        <v>190</v>
      </c>
      <c r="Q1528" s="37">
        <v>5</v>
      </c>
      <c r="R1528" s="13" t="s">
        <v>43</v>
      </c>
      <c r="S1528" s="13" t="s">
        <v>56</v>
      </c>
      <c r="T1528" s="13" t="s">
        <v>41</v>
      </c>
      <c r="U1528" s="13" t="s">
        <v>52</v>
      </c>
      <c r="V1528" s="13" t="s">
        <v>42</v>
      </c>
      <c r="W1528" s="13" t="s">
        <v>135</v>
      </c>
      <c r="X1528" s="13" t="s">
        <v>106</v>
      </c>
      <c r="Y1528" s="13" t="s">
        <v>41</v>
      </c>
      <c r="Z1528" s="13" t="s">
        <v>42</v>
      </c>
      <c r="AA1528" s="13"/>
      <c r="AB1528" s="13">
        <v>-1</v>
      </c>
      <c r="AC1528" s="13">
        <v>2</v>
      </c>
      <c r="AD1528" s="13" t="s">
        <v>41</v>
      </c>
      <c r="AE1528" s="13">
        <v>0</v>
      </c>
      <c r="AF1528" s="13" t="s">
        <v>42</v>
      </c>
      <c r="AG1528" s="13">
        <v>2</v>
      </c>
      <c r="AH1528" s="46" t="str">
        <f t="shared" si="48"/>
        <v>-2</v>
      </c>
      <c r="AI1528" s="46" t="s">
        <v>48</v>
      </c>
      <c r="AJ1528" s="46" t="str">
        <f t="shared" si="49"/>
        <v>1</v>
      </c>
      <c r="AK1528" s="13" t="s">
        <v>41</v>
      </c>
      <c r="AL1528" s="13" t="s">
        <v>42</v>
      </c>
      <c r="AN1528" s="13">
        <v>101.31965006729475</v>
      </c>
      <c r="AO1528" s="13">
        <v>117.34261838440112</v>
      </c>
      <c r="AP1528" s="13">
        <v>125.13020833333333</v>
      </c>
      <c r="AQ1528" s="13">
        <v>148.05555555555554</v>
      </c>
      <c r="AR1528" s="36">
        <v>-1.0589799999999983</v>
      </c>
      <c r="AS1528" s="36">
        <v>0</v>
      </c>
      <c r="AT1528" s="36">
        <v>-1.0589799999999983</v>
      </c>
      <c r="AU1528" s="36">
        <v>-1.0589799999999983</v>
      </c>
      <c r="AV1528" s="36">
        <v>41.962469999999996</v>
      </c>
      <c r="AW1528" s="36">
        <v>149.1157952453334</v>
      </c>
      <c r="AX1528" s="36">
        <v>-63.478320000000004</v>
      </c>
      <c r="AY1528" s="36">
        <v>147.40325999999999</v>
      </c>
      <c r="AZ1528" s="36">
        <v>6200</v>
      </c>
      <c r="BA1528" s="36" t="s">
        <v>50</v>
      </c>
      <c r="BB1528" s="36">
        <v>6200</v>
      </c>
      <c r="BC1528" s="36">
        <v>6200</v>
      </c>
      <c r="BD1528" s="36">
        <v>-1.0589799999999983</v>
      </c>
      <c r="BE1528" s="36">
        <v>0</v>
      </c>
      <c r="BF1528" s="36">
        <v>-1.0589799999999983</v>
      </c>
      <c r="BG1528" s="36">
        <v>-1.0589799999999983</v>
      </c>
      <c r="BH1528" s="36">
        <v>-63.478320000000004</v>
      </c>
      <c r="BI1528" s="36">
        <v>0</v>
      </c>
      <c r="BJ1528" s="36">
        <v>-63.478320000000004</v>
      </c>
      <c r="BK1528" s="36">
        <v>-63.478320000000004</v>
      </c>
      <c r="BL1528" s="36">
        <v>6314.833333333333</v>
      </c>
      <c r="BM1528" s="36">
        <v>177.89903503579401</v>
      </c>
      <c r="BN1528" s="36">
        <v>6200</v>
      </c>
      <c r="BO1528" s="36">
        <v>6544.5</v>
      </c>
      <c r="BP1528" s="36">
        <v>-1.0589799999999983</v>
      </c>
      <c r="BQ1528" s="36">
        <v>0</v>
      </c>
      <c r="BR1528" s="36">
        <v>-1.0589799999999983</v>
      </c>
      <c r="BS1528" s="36">
        <v>-1.0589799999999983</v>
      </c>
      <c r="BT1528" s="36">
        <v>-63.478320000000004</v>
      </c>
      <c r="BU1528" s="36">
        <v>0</v>
      </c>
      <c r="BV1528" s="36">
        <v>-63.478320000000004</v>
      </c>
      <c r="BW1528" s="36">
        <v>-63.478320000000004</v>
      </c>
      <c r="BX1528" s="36">
        <v>7706.9874999999993</v>
      </c>
      <c r="BY1528" s="36">
        <v>1422.2889180824</v>
      </c>
      <c r="BZ1528" s="36">
        <v>6200</v>
      </c>
      <c r="CA1528" s="36">
        <v>10333.4</v>
      </c>
      <c r="CB1528" s="36"/>
      <c r="CC1528" s="40">
        <v>26.256</v>
      </c>
      <c r="CD1528" s="40">
        <v>61.972999999999999</v>
      </c>
      <c r="CE1528" s="40">
        <v>25.841000000000001</v>
      </c>
    </row>
    <row r="1529" spans="1:83">
      <c r="A1529" s="13" t="s">
        <v>601</v>
      </c>
      <c r="B1529" s="13">
        <v>8</v>
      </c>
      <c r="C1529" s="13">
        <v>1</v>
      </c>
      <c r="D1529" s="13" t="s">
        <v>34</v>
      </c>
      <c r="E1529" s="35" t="s">
        <v>577</v>
      </c>
      <c r="F1529" s="13"/>
      <c r="G1529" s="36"/>
      <c r="H1529" s="13"/>
      <c r="I1529" s="37">
        <v>26</v>
      </c>
      <c r="J1529" s="37" t="s">
        <v>70</v>
      </c>
      <c r="K1529" s="38">
        <v>43599</v>
      </c>
      <c r="L1529" s="39">
        <v>0.65138888888888891</v>
      </c>
      <c r="M1529" s="37" t="s">
        <v>39</v>
      </c>
      <c r="N1529" s="37" t="s">
        <v>188</v>
      </c>
      <c r="O1529" s="37" t="s">
        <v>188</v>
      </c>
      <c r="P1529" s="37" t="s">
        <v>190</v>
      </c>
      <c r="Q1529" s="37">
        <v>1</v>
      </c>
      <c r="R1529" s="13" t="s">
        <v>62</v>
      </c>
      <c r="S1529" s="13" t="s">
        <v>127</v>
      </c>
      <c r="T1529" s="13" t="s">
        <v>42</v>
      </c>
      <c r="U1529" s="13" t="s">
        <v>45</v>
      </c>
      <c r="V1529" s="13" t="s">
        <v>41</v>
      </c>
      <c r="W1529" s="13" t="s">
        <v>66</v>
      </c>
      <c r="X1529" s="13" t="s">
        <v>76</v>
      </c>
      <c r="Y1529" s="13" t="s">
        <v>41</v>
      </c>
      <c r="Z1529" s="13" t="s">
        <v>41</v>
      </c>
      <c r="AA1529" s="13"/>
      <c r="AB1529" s="13">
        <v>1</v>
      </c>
      <c r="AC1529" s="13">
        <v>-1</v>
      </c>
      <c r="AD1529" s="13" t="s">
        <v>42</v>
      </c>
      <c r="AE1529" s="13">
        <v>1</v>
      </c>
      <c r="AF1529" s="13" t="s">
        <v>41</v>
      </c>
      <c r="AG1529" s="13">
        <v>0</v>
      </c>
      <c r="AH1529" s="46" t="str">
        <f t="shared" si="48"/>
        <v>0</v>
      </c>
      <c r="AI1529" s="46" t="s">
        <v>77</v>
      </c>
      <c r="AJ1529" s="46" t="str">
        <f t="shared" si="49"/>
        <v>0</v>
      </c>
      <c r="AK1529" s="13" t="s">
        <v>41</v>
      </c>
      <c r="AL1529" s="13" t="s">
        <v>41</v>
      </c>
      <c r="AN1529" s="13">
        <v>101.31965006729475</v>
      </c>
      <c r="AO1529" s="13">
        <v>117.34261838440112</v>
      </c>
      <c r="AP1529" s="13">
        <v>125.13020833333333</v>
      </c>
      <c r="AQ1529" s="13">
        <v>148.05555555555554</v>
      </c>
      <c r="AR1529" s="36">
        <v>721.64652549999994</v>
      </c>
      <c r="AS1529" s="36">
        <v>38.740827310455401</v>
      </c>
      <c r="AT1529" s="36">
        <v>694.25262379999992</v>
      </c>
      <c r="AU1529" s="36">
        <v>749.04042719999995</v>
      </c>
      <c r="AV1529" s="36">
        <v>492.64694599999996</v>
      </c>
      <c r="AW1529" s="36">
        <v>69.741248863783639</v>
      </c>
      <c r="AX1529" s="36">
        <v>443.33243599999997</v>
      </c>
      <c r="AY1529" s="36">
        <v>541.961456</v>
      </c>
      <c r="AZ1529" s="36">
        <v>77156.05</v>
      </c>
      <c r="BA1529" s="36" t="s">
        <v>50</v>
      </c>
      <c r="BB1529" s="36">
        <v>52355.9</v>
      </c>
      <c r="BC1529" s="36">
        <v>93689.5</v>
      </c>
      <c r="BD1529" s="36">
        <v>725.52811749999989</v>
      </c>
      <c r="BE1529" s="36">
        <v>33.251427260456566</v>
      </c>
      <c r="BF1529" s="36">
        <v>702.01580779999983</v>
      </c>
      <c r="BG1529" s="36">
        <v>749.04042719999995</v>
      </c>
      <c r="BH1529" s="36">
        <v>529.70909749999998</v>
      </c>
      <c r="BI1529" s="36">
        <v>17.327451561757293</v>
      </c>
      <c r="BJ1529" s="36">
        <v>517.45673899999997</v>
      </c>
      <c r="BK1529" s="36">
        <v>541.961456</v>
      </c>
      <c r="BL1529" s="36">
        <v>90933.95</v>
      </c>
      <c r="BM1529" s="36">
        <v>3018.5537866667241</v>
      </c>
      <c r="BN1529" s="36">
        <v>88178.4</v>
      </c>
      <c r="BO1529" s="36">
        <v>93689.5</v>
      </c>
      <c r="BP1529" s="36">
        <v>737.31471999999997</v>
      </c>
      <c r="BQ1529" s="36">
        <v>16.582654150655831</v>
      </c>
      <c r="BR1529" s="36">
        <v>725.58901279999998</v>
      </c>
      <c r="BS1529" s="36">
        <v>749.04042719999995</v>
      </c>
      <c r="BT1529" s="36">
        <v>627.42209600000001</v>
      </c>
      <c r="BU1529" s="36">
        <v>120.85959613708501</v>
      </c>
      <c r="BV1529" s="36">
        <v>541.961456</v>
      </c>
      <c r="BW1529" s="36">
        <v>712.88273600000002</v>
      </c>
      <c r="BX1529" s="36">
        <v>92828.4</v>
      </c>
      <c r="BY1529" s="36">
        <v>14778.344116578181</v>
      </c>
      <c r="BZ1529" s="36">
        <v>57867</v>
      </c>
      <c r="CA1529" s="36">
        <v>110223</v>
      </c>
      <c r="CB1529" s="36"/>
      <c r="CC1529" s="40">
        <v>28.903499999999998</v>
      </c>
      <c r="CD1529" s="40">
        <v>51.355749999999993</v>
      </c>
      <c r="CE1529" s="40">
        <v>29.346250000000005</v>
      </c>
    </row>
    <row r="1530" spans="1:83">
      <c r="A1530" s="13" t="s">
        <v>601</v>
      </c>
      <c r="B1530" s="13">
        <v>8</v>
      </c>
      <c r="C1530" s="13">
        <v>1</v>
      </c>
      <c r="D1530" s="13" t="s">
        <v>34</v>
      </c>
      <c r="E1530" s="35" t="s">
        <v>577</v>
      </c>
      <c r="F1530" s="13"/>
      <c r="G1530" s="36"/>
      <c r="H1530" s="13"/>
      <c r="I1530" s="37">
        <v>26</v>
      </c>
      <c r="J1530" s="37" t="s">
        <v>70</v>
      </c>
      <c r="K1530" s="38">
        <v>43599</v>
      </c>
      <c r="L1530" s="39">
        <v>0.66180555555555554</v>
      </c>
      <c r="M1530" s="37" t="s">
        <v>39</v>
      </c>
      <c r="N1530" s="37" t="s">
        <v>188</v>
      </c>
      <c r="O1530" s="37" t="s">
        <v>188</v>
      </c>
      <c r="P1530" s="37" t="s">
        <v>190</v>
      </c>
      <c r="Q1530" s="37">
        <v>2</v>
      </c>
      <c r="R1530" s="13" t="s">
        <v>62</v>
      </c>
      <c r="S1530" s="13" t="s">
        <v>127</v>
      </c>
      <c r="T1530" s="13" t="s">
        <v>42</v>
      </c>
      <c r="U1530" s="13" t="s">
        <v>45</v>
      </c>
      <c r="V1530" s="13" t="s">
        <v>41</v>
      </c>
      <c r="W1530" s="13" t="s">
        <v>66</v>
      </c>
      <c r="X1530" s="13" t="s">
        <v>76</v>
      </c>
      <c r="Y1530" s="13" t="s">
        <v>41</v>
      </c>
      <c r="Z1530" s="13" t="s">
        <v>41</v>
      </c>
      <c r="AA1530" s="13"/>
      <c r="AB1530" s="13">
        <v>1</v>
      </c>
      <c r="AC1530" s="13">
        <v>-1</v>
      </c>
      <c r="AD1530" s="13" t="s">
        <v>42</v>
      </c>
      <c r="AE1530" s="13">
        <v>1</v>
      </c>
      <c r="AF1530" s="13" t="s">
        <v>41</v>
      </c>
      <c r="AG1530" s="13">
        <v>0</v>
      </c>
      <c r="AH1530" s="46" t="str">
        <f t="shared" si="48"/>
        <v>0</v>
      </c>
      <c r="AI1530" s="46" t="s">
        <v>77</v>
      </c>
      <c r="AJ1530" s="46" t="str">
        <f t="shared" si="49"/>
        <v>0</v>
      </c>
      <c r="AK1530" s="13" t="s">
        <v>41</v>
      </c>
      <c r="AL1530" s="13" t="s">
        <v>41</v>
      </c>
      <c r="AN1530" s="13">
        <v>101.31965006729475</v>
      </c>
      <c r="AO1530" s="13">
        <v>117.34261838440112</v>
      </c>
      <c r="AP1530" s="13">
        <v>125.13020833333333</v>
      </c>
      <c r="AQ1530" s="13">
        <v>148.05555555555554</v>
      </c>
      <c r="AR1530" s="36">
        <v>756.93039629999998</v>
      </c>
      <c r="AS1530" s="36">
        <v>22.116031009854382</v>
      </c>
      <c r="AT1530" s="36">
        <v>741.29200079999998</v>
      </c>
      <c r="AU1530" s="36">
        <v>772.56879179999999</v>
      </c>
      <c r="AV1530" s="36">
        <v>621.25997749999988</v>
      </c>
      <c r="AW1530" s="36">
        <v>129.57414769273521</v>
      </c>
      <c r="AX1530" s="36">
        <v>529.63721899999985</v>
      </c>
      <c r="AY1530" s="36">
        <v>712.88273600000002</v>
      </c>
      <c r="AZ1530" s="36">
        <v>73022.7</v>
      </c>
      <c r="BA1530" s="36" t="s">
        <v>50</v>
      </c>
      <c r="BB1530" s="36">
        <v>71644.899999999994</v>
      </c>
      <c r="BC1530" s="36">
        <v>74400.5</v>
      </c>
      <c r="BD1530" s="36">
        <v>721.65390429999991</v>
      </c>
      <c r="BE1530" s="36">
        <v>27.772462409491713</v>
      </c>
      <c r="BF1530" s="36">
        <v>702.01580779999983</v>
      </c>
      <c r="BG1530" s="36">
        <v>741.29200079999998</v>
      </c>
      <c r="BH1530" s="36">
        <v>486.48482749999994</v>
      </c>
      <c r="BI1530" s="36">
        <v>61.026697308133379</v>
      </c>
      <c r="BJ1530" s="36">
        <v>443.33243599999997</v>
      </c>
      <c r="BK1530" s="36">
        <v>529.63721899999985</v>
      </c>
      <c r="BL1530" s="36">
        <v>55570.733333333337</v>
      </c>
      <c r="BM1530" s="36">
        <v>20261.752193792756</v>
      </c>
      <c r="BN1530" s="36">
        <v>28933.5</v>
      </c>
      <c r="BO1530" s="36">
        <v>74400.5</v>
      </c>
      <c r="BP1530" s="36">
        <v>745.16621399999997</v>
      </c>
      <c r="BQ1530" s="36">
        <v>5.4789648509648483</v>
      </c>
      <c r="BR1530" s="36">
        <v>741.29200079999998</v>
      </c>
      <c r="BS1530" s="36">
        <v>749.04042719999995</v>
      </c>
      <c r="BT1530" s="36">
        <v>535.79933749999987</v>
      </c>
      <c r="BU1530" s="36">
        <v>8.714551555650262</v>
      </c>
      <c r="BV1530" s="36">
        <v>529.63721899999985</v>
      </c>
      <c r="BW1530" s="36">
        <v>541.961456</v>
      </c>
      <c r="BX1530" s="36">
        <v>70783.8</v>
      </c>
      <c r="BY1530" s="36">
        <v>18997.316979756182</v>
      </c>
      <c r="BZ1530" s="36">
        <v>28933.5</v>
      </c>
      <c r="CA1530" s="36">
        <v>93689.5</v>
      </c>
      <c r="CB1530" s="36"/>
      <c r="CC1530" s="40">
        <v>29.065000000000001</v>
      </c>
      <c r="CD1530" s="40">
        <v>50.240124999999992</v>
      </c>
      <c r="CE1530" s="40">
        <v>29.333750000000002</v>
      </c>
    </row>
    <row r="1531" spans="1:83">
      <c r="A1531" s="13" t="s">
        <v>601</v>
      </c>
      <c r="B1531" s="13">
        <v>8</v>
      </c>
      <c r="C1531" s="13">
        <v>1</v>
      </c>
      <c r="D1531" s="13" t="s">
        <v>34</v>
      </c>
      <c r="E1531" s="35" t="s">
        <v>577</v>
      </c>
      <c r="F1531" s="13"/>
      <c r="G1531" s="36"/>
      <c r="H1531" s="13"/>
      <c r="I1531" s="37">
        <v>26</v>
      </c>
      <c r="J1531" s="37" t="s">
        <v>70</v>
      </c>
      <c r="K1531" s="38">
        <v>43599</v>
      </c>
      <c r="L1531" s="39">
        <v>0.67222222222222217</v>
      </c>
      <c r="M1531" s="37" t="s">
        <v>39</v>
      </c>
      <c r="N1531" s="37" t="s">
        <v>188</v>
      </c>
      <c r="O1531" s="37" t="s">
        <v>188</v>
      </c>
      <c r="P1531" s="37" t="s">
        <v>190</v>
      </c>
      <c r="Q1531" s="37">
        <v>3</v>
      </c>
      <c r="R1531" s="13" t="s">
        <v>55</v>
      </c>
      <c r="S1531" s="13" t="s">
        <v>63</v>
      </c>
      <c r="T1531" s="13" t="s">
        <v>42</v>
      </c>
      <c r="U1531" s="13" t="s">
        <v>52</v>
      </c>
      <c r="V1531" s="13" t="s">
        <v>42</v>
      </c>
      <c r="W1531" s="13" t="s">
        <v>66</v>
      </c>
      <c r="X1531" s="13" t="s">
        <v>76</v>
      </c>
      <c r="Y1531" s="13" t="s">
        <v>41</v>
      </c>
      <c r="Z1531" s="13" t="s">
        <v>41</v>
      </c>
      <c r="AA1531" s="13"/>
      <c r="AB1531" s="13">
        <v>0</v>
      </c>
      <c r="AC1531" s="13">
        <v>0</v>
      </c>
      <c r="AD1531" s="13" t="s">
        <v>42</v>
      </c>
      <c r="AE1531" s="13">
        <v>0</v>
      </c>
      <c r="AF1531" s="13" t="s">
        <v>42</v>
      </c>
      <c r="AG1531" s="13">
        <v>0</v>
      </c>
      <c r="AH1531" s="46" t="str">
        <f t="shared" si="48"/>
        <v>0</v>
      </c>
      <c r="AI1531" s="46" t="s">
        <v>77</v>
      </c>
      <c r="AJ1531" s="46" t="str">
        <f t="shared" si="49"/>
        <v>0</v>
      </c>
      <c r="AK1531" s="13" t="s">
        <v>41</v>
      </c>
      <c r="AL1531" s="13" t="s">
        <v>41</v>
      </c>
      <c r="AN1531" s="13">
        <v>101.31965006729475</v>
      </c>
      <c r="AO1531" s="13">
        <v>117.34261838440112</v>
      </c>
      <c r="AP1531" s="13">
        <v>125.13020833333333</v>
      </c>
      <c r="AQ1531" s="13">
        <v>148.05555555555554</v>
      </c>
      <c r="AR1531" s="36">
        <v>788.18734229999995</v>
      </c>
      <c r="AS1531" s="36">
        <v>22.08796594170904</v>
      </c>
      <c r="AT1531" s="36">
        <v>772.56879179999999</v>
      </c>
      <c r="AU1531" s="36">
        <v>803.80589279999992</v>
      </c>
      <c r="AV1531" s="36">
        <v>682.11297500000001</v>
      </c>
      <c r="AW1531" s="36">
        <v>146.02278290520226</v>
      </c>
      <c r="AX1531" s="36">
        <v>578.85927499999991</v>
      </c>
      <c r="AY1531" s="36">
        <v>785.36667499999999</v>
      </c>
      <c r="AZ1531" s="36">
        <v>53733.675000000003</v>
      </c>
      <c r="BA1531" s="36" t="s">
        <v>50</v>
      </c>
      <c r="BB1531" s="36">
        <v>44089.2</v>
      </c>
      <c r="BC1531" s="36">
        <v>57867</v>
      </c>
      <c r="BD1531" s="36">
        <v>776.48768949999999</v>
      </c>
      <c r="BE1531" s="36">
        <v>5.5421582768926516</v>
      </c>
      <c r="BF1531" s="36">
        <v>772.56879179999999</v>
      </c>
      <c r="BG1531" s="36">
        <v>780.40658719999988</v>
      </c>
      <c r="BH1531" s="36">
        <v>591.0497754999999</v>
      </c>
      <c r="BI1531" s="36">
        <v>17.239971139216056</v>
      </c>
      <c r="BJ1531" s="36">
        <v>578.85927499999991</v>
      </c>
      <c r="BK1531" s="36">
        <v>603.24027599999999</v>
      </c>
      <c r="BL1531" s="36">
        <v>60163.333333333336</v>
      </c>
      <c r="BM1531" s="36">
        <v>2074.3403218051426</v>
      </c>
      <c r="BN1531" s="36">
        <v>57867</v>
      </c>
      <c r="BO1531" s="36">
        <v>63378.2</v>
      </c>
      <c r="BP1531" s="36">
        <v>756.93039629999998</v>
      </c>
      <c r="BQ1531" s="36">
        <v>22.116031009854382</v>
      </c>
      <c r="BR1531" s="36">
        <v>741.29200079999998</v>
      </c>
      <c r="BS1531" s="36">
        <v>772.56879179999999</v>
      </c>
      <c r="BT1531" s="36">
        <v>554.24824699999988</v>
      </c>
      <c r="BU1531" s="36">
        <v>34.805249581544032</v>
      </c>
      <c r="BV1531" s="36">
        <v>529.63721899999985</v>
      </c>
      <c r="BW1531" s="36">
        <v>578.85927499999991</v>
      </c>
      <c r="BX1531" s="36">
        <v>66133.762499999997</v>
      </c>
      <c r="BY1531" s="36">
        <v>5602.2577579490207</v>
      </c>
      <c r="BZ1531" s="36">
        <v>57867</v>
      </c>
      <c r="CA1531" s="36">
        <v>74400.5</v>
      </c>
      <c r="CB1531" s="36"/>
      <c r="CC1531" s="40">
        <v>29.186875000000001</v>
      </c>
      <c r="CD1531" s="40">
        <v>49.929250000000003</v>
      </c>
      <c r="CE1531" s="40">
        <v>29.426875000000003</v>
      </c>
    </row>
    <row r="1532" spans="1:83">
      <c r="A1532" s="13" t="s">
        <v>601</v>
      </c>
      <c r="B1532" s="13">
        <v>8</v>
      </c>
      <c r="C1532" s="13">
        <v>1</v>
      </c>
      <c r="D1532" s="13" t="s">
        <v>34</v>
      </c>
      <c r="E1532" s="35" t="s">
        <v>577</v>
      </c>
      <c r="F1532" s="13"/>
      <c r="G1532" s="36"/>
      <c r="H1532" s="13"/>
      <c r="I1532" s="37">
        <v>26</v>
      </c>
      <c r="J1532" s="37" t="s">
        <v>70</v>
      </c>
      <c r="K1532" s="38">
        <v>43599</v>
      </c>
      <c r="L1532" s="39">
        <v>0.68263888888888891</v>
      </c>
      <c r="M1532" s="37" t="s">
        <v>39</v>
      </c>
      <c r="N1532" s="37" t="s">
        <v>188</v>
      </c>
      <c r="O1532" s="37" t="s">
        <v>188</v>
      </c>
      <c r="P1532" s="37" t="s">
        <v>190</v>
      </c>
      <c r="Q1532" s="37">
        <v>4</v>
      </c>
      <c r="R1532" s="13" t="s">
        <v>55</v>
      </c>
      <c r="S1532" s="13" t="s">
        <v>63</v>
      </c>
      <c r="T1532" s="13" t="s">
        <v>42</v>
      </c>
      <c r="U1532" s="13" t="s">
        <v>52</v>
      </c>
      <c r="V1532" s="13"/>
      <c r="W1532" s="13" t="s">
        <v>66</v>
      </c>
      <c r="X1532" s="13" t="s">
        <v>76</v>
      </c>
      <c r="Y1532" s="13" t="s">
        <v>41</v>
      </c>
      <c r="Z1532" s="13" t="s">
        <v>41</v>
      </c>
      <c r="AA1532" s="13"/>
      <c r="AB1532" s="13">
        <v>0</v>
      </c>
      <c r="AC1532" s="13">
        <v>0</v>
      </c>
      <c r="AD1532" s="13" t="s">
        <v>42</v>
      </c>
      <c r="AE1532" s="13">
        <v>0</v>
      </c>
      <c r="AF1532" s="13">
        <v>0</v>
      </c>
      <c r="AG1532" s="13">
        <v>0</v>
      </c>
      <c r="AH1532" s="46" t="str">
        <f t="shared" si="48"/>
        <v>0</v>
      </c>
      <c r="AI1532" s="46" t="s">
        <v>77</v>
      </c>
      <c r="AJ1532" s="46" t="str">
        <f t="shared" si="49"/>
        <v>0</v>
      </c>
      <c r="AK1532" s="13" t="s">
        <v>41</v>
      </c>
      <c r="AL1532" s="13" t="s">
        <v>41</v>
      </c>
      <c r="AN1532" s="13">
        <v>101.31965006729475</v>
      </c>
      <c r="AO1532" s="13">
        <v>117.34261838440112</v>
      </c>
      <c r="AP1532" s="13">
        <v>125.13020833333333</v>
      </c>
      <c r="AQ1532" s="13">
        <v>148.05555555555554</v>
      </c>
      <c r="AR1532" s="36">
        <v>842.85947709999994</v>
      </c>
      <c r="AS1532" s="36">
        <v>33.093160075106773</v>
      </c>
      <c r="AT1532" s="36">
        <v>819.45907920000002</v>
      </c>
      <c r="AU1532" s="36">
        <v>866.25987499999985</v>
      </c>
      <c r="AV1532" s="36">
        <v>976.46984149999992</v>
      </c>
      <c r="AW1532" s="36">
        <v>33.465811854174518</v>
      </c>
      <c r="AX1532" s="36">
        <v>952.80593899999997</v>
      </c>
      <c r="AY1532" s="36">
        <v>1000.1337439999999</v>
      </c>
      <c r="AZ1532" s="36">
        <v>42711.4</v>
      </c>
      <c r="BA1532" s="36" t="s">
        <v>50</v>
      </c>
      <c r="BB1532" s="36">
        <v>42711.4</v>
      </c>
      <c r="BC1532" s="36">
        <v>42711.4</v>
      </c>
      <c r="BD1532" s="36">
        <v>803.85048270000004</v>
      </c>
      <c r="BE1532" s="36">
        <v>22.073888859909189</v>
      </c>
      <c r="BF1532" s="36">
        <v>788.24188620000007</v>
      </c>
      <c r="BG1532" s="36">
        <v>819.45907920000002</v>
      </c>
      <c r="BH1532" s="36">
        <v>875.11760149999998</v>
      </c>
      <c r="BI1532" s="36">
        <v>109.8679005307183</v>
      </c>
      <c r="BJ1532" s="36">
        <v>797.42926399999999</v>
      </c>
      <c r="BK1532" s="36">
        <v>952.80593899999997</v>
      </c>
      <c r="BL1532" s="36">
        <v>43859.566666666673</v>
      </c>
      <c r="BM1532" s="36">
        <v>562.48449460110874</v>
      </c>
      <c r="BN1532" s="36">
        <v>42711.4</v>
      </c>
      <c r="BO1532" s="36">
        <v>44089.2</v>
      </c>
      <c r="BP1532" s="36">
        <v>796.0139355</v>
      </c>
      <c r="BQ1532" s="36">
        <v>33.156440192326151</v>
      </c>
      <c r="BR1532" s="36">
        <v>772.56879179999999</v>
      </c>
      <c r="BS1532" s="36">
        <v>819.45907920000002</v>
      </c>
      <c r="BT1532" s="36">
        <v>765.83260699999994</v>
      </c>
      <c r="BU1532" s="36">
        <v>264.42022191648732</v>
      </c>
      <c r="BV1532" s="36">
        <v>578.85927499999991</v>
      </c>
      <c r="BW1532" s="36">
        <v>952.80593899999997</v>
      </c>
      <c r="BX1532" s="36">
        <v>48653.10624999999</v>
      </c>
      <c r="BY1532" s="36">
        <v>5388.491854495066</v>
      </c>
      <c r="BZ1532" s="36">
        <v>42711.4</v>
      </c>
      <c r="CA1532" s="36">
        <v>57867</v>
      </c>
      <c r="CB1532" s="36"/>
      <c r="CC1532" s="40">
        <v>29.308749999999996</v>
      </c>
      <c r="CD1532" s="40">
        <v>51.942500000000003</v>
      </c>
      <c r="CE1532" s="40">
        <v>29.5275</v>
      </c>
    </row>
    <row r="1533" spans="1:83">
      <c r="A1533" s="13" t="s">
        <v>601</v>
      </c>
      <c r="B1533" s="13">
        <v>8</v>
      </c>
      <c r="C1533" s="13">
        <v>1</v>
      </c>
      <c r="D1533" s="13" t="s">
        <v>34</v>
      </c>
      <c r="E1533" s="35" t="s">
        <v>577</v>
      </c>
      <c r="F1533" s="13"/>
      <c r="G1533" s="36"/>
      <c r="H1533" s="13"/>
      <c r="I1533" s="37">
        <v>26</v>
      </c>
      <c r="J1533" s="37" t="s">
        <v>70</v>
      </c>
      <c r="K1533" s="38">
        <v>43599</v>
      </c>
      <c r="L1533" s="39">
        <v>0.69305555555555554</v>
      </c>
      <c r="M1533" s="37" t="s">
        <v>39</v>
      </c>
      <c r="N1533" s="37" t="s">
        <v>188</v>
      </c>
      <c r="O1533" s="37" t="s">
        <v>188</v>
      </c>
      <c r="P1533" s="37" t="s">
        <v>190</v>
      </c>
      <c r="Q1533" s="37">
        <v>5</v>
      </c>
      <c r="R1533" s="13" t="s">
        <v>51</v>
      </c>
      <c r="S1533" s="13" t="s">
        <v>134</v>
      </c>
      <c r="T1533" s="13" t="s">
        <v>42</v>
      </c>
      <c r="U1533" s="13" t="s">
        <v>83</v>
      </c>
      <c r="V1533" s="13" t="s">
        <v>41</v>
      </c>
      <c r="W1533" s="13" t="s">
        <v>66</v>
      </c>
      <c r="X1533" s="13" t="s">
        <v>76</v>
      </c>
      <c r="Y1533" s="13" t="s">
        <v>41</v>
      </c>
      <c r="Z1533" s="13" t="s">
        <v>41</v>
      </c>
      <c r="AA1533" s="13"/>
      <c r="AB1533" s="13">
        <v>2</v>
      </c>
      <c r="AC1533" s="13">
        <v>-2</v>
      </c>
      <c r="AD1533" s="13" t="s">
        <v>42</v>
      </c>
      <c r="AE1533" s="13">
        <v>2</v>
      </c>
      <c r="AF1533" s="13" t="s">
        <v>41</v>
      </c>
      <c r="AG1533" s="13">
        <v>0</v>
      </c>
      <c r="AH1533" s="46" t="str">
        <f t="shared" si="48"/>
        <v>0</v>
      </c>
      <c r="AI1533" s="46" t="s">
        <v>77</v>
      </c>
      <c r="AJ1533" s="46" t="str">
        <f t="shared" si="49"/>
        <v>0</v>
      </c>
      <c r="AK1533" s="13" t="s">
        <v>41</v>
      </c>
      <c r="AL1533" s="13" t="s">
        <v>41</v>
      </c>
      <c r="AN1533" s="13">
        <v>101.31965006729475</v>
      </c>
      <c r="AO1533" s="13">
        <v>117.34261838440112</v>
      </c>
      <c r="AP1533" s="13">
        <v>125.13020833333333</v>
      </c>
      <c r="AQ1533" s="13">
        <v>148.05555555555554</v>
      </c>
      <c r="AR1533" s="36">
        <v>11406.757262999998</v>
      </c>
      <c r="AS1533" s="36">
        <v>218.04065142931384</v>
      </c>
      <c r="AT1533" s="36">
        <v>11252.579239799998</v>
      </c>
      <c r="AU1533" s="36">
        <v>11560.935286199998</v>
      </c>
      <c r="AV1533" s="36">
        <v>1575.6013600000001</v>
      </c>
      <c r="AW1533" s="36">
        <v>31.740020881060101</v>
      </c>
      <c r="AX1533" s="36">
        <v>1553.1577759999998</v>
      </c>
      <c r="AY1533" s="36">
        <v>1598.0449440000002</v>
      </c>
      <c r="AZ1533" s="36">
        <v>33411.35</v>
      </c>
      <c r="BA1533" s="36" t="s">
        <v>50</v>
      </c>
      <c r="BB1533" s="36">
        <v>31689.1</v>
      </c>
      <c r="BC1533" s="36">
        <v>34444.699999999997</v>
      </c>
      <c r="BD1533" s="36">
        <v>6295.1711469999991</v>
      </c>
      <c r="BE1533" s="36">
        <v>7446.9150619145257</v>
      </c>
      <c r="BF1533" s="36">
        <v>1029.4070078</v>
      </c>
      <c r="BG1533" s="36">
        <v>11560.935286199998</v>
      </c>
      <c r="BH1533" s="36">
        <v>1405.2066574999999</v>
      </c>
      <c r="BI1533" s="36">
        <v>209.23447835096778</v>
      </c>
      <c r="BJ1533" s="36">
        <v>1257.255539</v>
      </c>
      <c r="BK1533" s="36">
        <v>1553.1577759999998</v>
      </c>
      <c r="BL1533" s="36">
        <v>36511.333333333336</v>
      </c>
      <c r="BM1533" s="36">
        <v>1152.7023755795187</v>
      </c>
      <c r="BN1533" s="36">
        <v>34444.699999999997</v>
      </c>
      <c r="BO1533" s="36">
        <v>37200.199999999997</v>
      </c>
      <c r="BP1533" s="36">
        <v>6190.1971826999988</v>
      </c>
      <c r="BQ1533" s="36">
        <v>7595.3706659236532</v>
      </c>
      <c r="BR1533" s="36">
        <v>819.45907920000002</v>
      </c>
      <c r="BS1533" s="36">
        <v>11560.935286199998</v>
      </c>
      <c r="BT1533" s="36">
        <v>1252.9818574999999</v>
      </c>
      <c r="BU1533" s="36">
        <v>424.51285504050014</v>
      </c>
      <c r="BV1533" s="36">
        <v>952.80593899999997</v>
      </c>
      <c r="BW1533" s="36">
        <v>1553.1577759999998</v>
      </c>
      <c r="BX1533" s="36">
        <v>39008.574999999997</v>
      </c>
      <c r="BY1533" s="36">
        <v>2696.0952318739301</v>
      </c>
      <c r="BZ1533" s="36">
        <v>34444.699999999997</v>
      </c>
      <c r="CA1533" s="36">
        <v>42711.4</v>
      </c>
      <c r="CB1533" s="36"/>
      <c r="CC1533" s="40">
        <v>29.061875000000001</v>
      </c>
      <c r="CD1533" s="40">
        <v>54.975250000000003</v>
      </c>
      <c r="CE1533" s="40">
        <v>29.12125</v>
      </c>
    </row>
    <row r="1534" spans="1:83">
      <c r="A1534" s="13" t="s">
        <v>601</v>
      </c>
      <c r="B1534" s="13">
        <v>8</v>
      </c>
      <c r="C1534" s="13">
        <v>3</v>
      </c>
      <c r="D1534" s="13" t="s">
        <v>58</v>
      </c>
      <c r="E1534" s="35" t="s">
        <v>578</v>
      </c>
      <c r="F1534" s="13"/>
      <c r="G1534" s="36"/>
      <c r="H1534" s="13"/>
      <c r="I1534" s="37">
        <v>21</v>
      </c>
      <c r="J1534" s="37" t="s">
        <v>70</v>
      </c>
      <c r="K1534" s="38">
        <v>43599</v>
      </c>
      <c r="L1534" s="39">
        <v>0.65138888888888891</v>
      </c>
      <c r="M1534" s="37"/>
      <c r="N1534" s="37" t="s">
        <v>190</v>
      </c>
      <c r="O1534" s="37" t="s">
        <v>100</v>
      </c>
      <c r="P1534" s="37" t="s">
        <v>190</v>
      </c>
      <c r="Q1534" s="37">
        <v>1</v>
      </c>
      <c r="R1534" s="13" t="s">
        <v>43</v>
      </c>
      <c r="S1534" s="13" t="s">
        <v>44</v>
      </c>
      <c r="T1534" s="13" t="s">
        <v>41</v>
      </c>
      <c r="U1534" s="13" t="s">
        <v>45</v>
      </c>
      <c r="V1534" s="13" t="s">
        <v>41</v>
      </c>
      <c r="W1534" s="13" t="s">
        <v>46</v>
      </c>
      <c r="X1534" s="13" t="s">
        <v>47</v>
      </c>
      <c r="Y1534" s="13" t="s">
        <v>42</v>
      </c>
      <c r="Z1534" s="13" t="s">
        <v>41</v>
      </c>
      <c r="AA1534" s="13"/>
      <c r="AB1534" s="13">
        <v>-1</v>
      </c>
      <c r="AC1534" s="13">
        <v>1</v>
      </c>
      <c r="AD1534" s="13" t="s">
        <v>41</v>
      </c>
      <c r="AE1534" s="13">
        <v>1</v>
      </c>
      <c r="AF1534" s="13" t="s">
        <v>41</v>
      </c>
      <c r="AG1534" s="13" t="s">
        <v>48</v>
      </c>
      <c r="AH1534" s="46">
        <f t="shared" si="48"/>
        <v>1</v>
      </c>
      <c r="AI1534" s="46" t="s">
        <v>49</v>
      </c>
      <c r="AJ1534" s="46" t="str">
        <f t="shared" si="49"/>
        <v>-1</v>
      </c>
      <c r="AK1534" s="13" t="s">
        <v>42</v>
      </c>
      <c r="AL1534" s="13" t="s">
        <v>41</v>
      </c>
      <c r="AN1534" s="13">
        <v>101.31965006729475</v>
      </c>
      <c r="AO1534" s="13">
        <v>117.34261838440112</v>
      </c>
      <c r="AP1534" s="13">
        <v>125.13020833333333</v>
      </c>
      <c r="AQ1534" s="13">
        <v>148.05555555555554</v>
      </c>
      <c r="AR1534" s="36">
        <v>291.53071</v>
      </c>
      <c r="AS1534" s="36">
        <v>44.079546158074216</v>
      </c>
      <c r="AT1534" s="36">
        <v>260.36176399999994</v>
      </c>
      <c r="AU1534" s="36">
        <v>322.699656</v>
      </c>
      <c r="AV1534" s="36">
        <v>248.19960099999997</v>
      </c>
      <c r="AW1534" s="36">
        <v>38.378113068669251</v>
      </c>
      <c r="AX1534" s="36">
        <v>221.06217699999999</v>
      </c>
      <c r="AY1534" s="36">
        <v>275.33702499999998</v>
      </c>
      <c r="AZ1534" s="36">
        <v>77156.05</v>
      </c>
      <c r="BA1534" s="36" t="s">
        <v>50</v>
      </c>
      <c r="BB1534" s="36">
        <v>52355.9</v>
      </c>
      <c r="BC1534" s="36">
        <v>93689.5</v>
      </c>
      <c r="BD1534" s="36">
        <v>304.04857600000003</v>
      </c>
      <c r="BE1534" s="36">
        <v>26.376610288905596</v>
      </c>
      <c r="BF1534" s="36">
        <v>285.39749599999999</v>
      </c>
      <c r="BG1534" s="36">
        <v>322.699656</v>
      </c>
      <c r="BH1534" s="36">
        <v>263.57364849999999</v>
      </c>
      <c r="BI1534" s="36">
        <v>16.635926585600938</v>
      </c>
      <c r="BJ1534" s="36">
        <v>251.810272</v>
      </c>
      <c r="BK1534" s="36">
        <v>275.33702499999998</v>
      </c>
      <c r="BL1534" s="36">
        <v>90933.95</v>
      </c>
      <c r="BM1534" s="36">
        <v>3018.5537866667241</v>
      </c>
      <c r="BN1534" s="36">
        <v>88178.4</v>
      </c>
      <c r="BO1534" s="36">
        <v>93689.5</v>
      </c>
      <c r="BP1534" s="36">
        <v>310.21907799999997</v>
      </c>
      <c r="BQ1534" s="36">
        <v>17.65020267385529</v>
      </c>
      <c r="BR1534" s="36">
        <v>297.73849999999999</v>
      </c>
      <c r="BS1534" s="36">
        <v>322.699656</v>
      </c>
      <c r="BT1534" s="36">
        <v>271.3971765</v>
      </c>
      <c r="BU1534" s="36">
        <v>5.57178718239527</v>
      </c>
      <c r="BV1534" s="36">
        <v>267.45732800000002</v>
      </c>
      <c r="BW1534" s="36">
        <v>275.33702499999998</v>
      </c>
      <c r="BX1534" s="36">
        <v>92828.4</v>
      </c>
      <c r="BY1534" s="36">
        <v>14778.344116578181</v>
      </c>
      <c r="BZ1534" s="36">
        <v>57867</v>
      </c>
      <c r="CA1534" s="36">
        <v>110223</v>
      </c>
      <c r="CB1534" s="36"/>
      <c r="CC1534" s="40">
        <v>28.903499999999998</v>
      </c>
      <c r="CD1534" s="40">
        <v>51.355749999999993</v>
      </c>
      <c r="CE1534" s="40">
        <v>29.346250000000005</v>
      </c>
    </row>
    <row r="1535" spans="1:83">
      <c r="A1535" s="13" t="s">
        <v>601</v>
      </c>
      <c r="B1535" s="13">
        <v>8</v>
      </c>
      <c r="C1535" s="13">
        <v>3</v>
      </c>
      <c r="D1535" s="13" t="s">
        <v>58</v>
      </c>
      <c r="E1535" s="35" t="s">
        <v>578</v>
      </c>
      <c r="F1535" s="13"/>
      <c r="G1535" s="36"/>
      <c r="H1535" s="13"/>
      <c r="I1535" s="37">
        <v>21</v>
      </c>
      <c r="J1535" s="37" t="s">
        <v>70</v>
      </c>
      <c r="K1535" s="38">
        <v>43599</v>
      </c>
      <c r="L1535" s="39">
        <v>0.66180555555555554</v>
      </c>
      <c r="M1535" s="37"/>
      <c r="N1535" s="37" t="s">
        <v>190</v>
      </c>
      <c r="O1535" s="37" t="s">
        <v>100</v>
      </c>
      <c r="P1535" s="37" t="s">
        <v>190</v>
      </c>
      <c r="Q1535" s="37">
        <v>2</v>
      </c>
      <c r="R1535" s="13" t="s">
        <v>43</v>
      </c>
      <c r="S1535" s="13" t="s">
        <v>44</v>
      </c>
      <c r="T1535" s="13" t="s">
        <v>41</v>
      </c>
      <c r="U1535" s="13" t="s">
        <v>52</v>
      </c>
      <c r="V1535" s="13" t="s">
        <v>42</v>
      </c>
      <c r="W1535" s="13" t="s">
        <v>46</v>
      </c>
      <c r="X1535" s="13" t="s">
        <v>47</v>
      </c>
      <c r="Y1535" s="13" t="s">
        <v>42</v>
      </c>
      <c r="Z1535" s="13" t="s">
        <v>41</v>
      </c>
      <c r="AA1535" s="13"/>
      <c r="AB1535" s="13">
        <v>-1</v>
      </c>
      <c r="AC1535" s="13">
        <v>1</v>
      </c>
      <c r="AD1535" s="13" t="s">
        <v>41</v>
      </c>
      <c r="AE1535" s="13">
        <v>0</v>
      </c>
      <c r="AF1535" s="13" t="s">
        <v>42</v>
      </c>
      <c r="AG1535" s="13" t="s">
        <v>48</v>
      </c>
      <c r="AH1535" s="46">
        <f t="shared" si="48"/>
        <v>1</v>
      </c>
      <c r="AI1535" s="46" t="s">
        <v>49</v>
      </c>
      <c r="AJ1535" s="46" t="str">
        <f t="shared" si="49"/>
        <v>-1</v>
      </c>
      <c r="AK1535" s="13" t="s">
        <v>42</v>
      </c>
      <c r="AL1535" s="13" t="s">
        <v>41</v>
      </c>
      <c r="AN1535" s="13">
        <v>101.31965006729475</v>
      </c>
      <c r="AO1535" s="13">
        <v>117.34261838440112</v>
      </c>
      <c r="AP1535" s="13">
        <v>125.13020833333333</v>
      </c>
      <c r="AQ1535" s="13">
        <v>148.05555555555554</v>
      </c>
      <c r="AR1535" s="36">
        <v>353.82932949999997</v>
      </c>
      <c r="AS1535" s="36">
        <v>8.794209962977984</v>
      </c>
      <c r="AT1535" s="36">
        <v>347.61088399999994</v>
      </c>
      <c r="AU1535" s="36">
        <v>360.047775</v>
      </c>
      <c r="AV1535" s="36">
        <v>263.5362025</v>
      </c>
      <c r="AW1535" s="36">
        <v>5.5453088618670066</v>
      </c>
      <c r="AX1535" s="36">
        <v>259.61507699999999</v>
      </c>
      <c r="AY1535" s="36">
        <v>267.45732800000002</v>
      </c>
      <c r="AZ1535" s="36">
        <v>73022.7</v>
      </c>
      <c r="BA1535" s="36" t="s">
        <v>50</v>
      </c>
      <c r="BB1535" s="36">
        <v>71644.899999999994</v>
      </c>
      <c r="BC1535" s="36">
        <v>74400.5</v>
      </c>
      <c r="BD1535" s="36">
        <v>328.91810149999992</v>
      </c>
      <c r="BE1535" s="36">
        <v>26.435586529990438</v>
      </c>
      <c r="BF1535" s="36">
        <v>310.22531899999996</v>
      </c>
      <c r="BG1535" s="36">
        <v>347.61088399999994</v>
      </c>
      <c r="BH1535" s="36">
        <v>251.87803849999997</v>
      </c>
      <c r="BI1535" s="36">
        <v>10.941824779302804</v>
      </c>
      <c r="BJ1535" s="36">
        <v>244.14099999999996</v>
      </c>
      <c r="BK1535" s="36">
        <v>259.61507699999999</v>
      </c>
      <c r="BL1535" s="36">
        <v>55570.733333333337</v>
      </c>
      <c r="BM1535" s="36">
        <v>20261.752193792756</v>
      </c>
      <c r="BN1535" s="36">
        <v>28933.5</v>
      </c>
      <c r="BO1535" s="36">
        <v>74400.5</v>
      </c>
      <c r="BP1535" s="36">
        <v>335.15526999999997</v>
      </c>
      <c r="BQ1535" s="36">
        <v>17.614898246484152</v>
      </c>
      <c r="BR1535" s="36">
        <v>322.699656</v>
      </c>
      <c r="BS1535" s="36">
        <v>347.61088399999994</v>
      </c>
      <c r="BT1535" s="36">
        <v>267.47605099999998</v>
      </c>
      <c r="BU1535" s="36">
        <v>11.117096044262277</v>
      </c>
      <c r="BV1535" s="36">
        <v>259.61507699999999</v>
      </c>
      <c r="BW1535" s="36">
        <v>275.33702499999998</v>
      </c>
      <c r="BX1535" s="36">
        <v>70783.8</v>
      </c>
      <c r="BY1535" s="36">
        <v>18997.316979756182</v>
      </c>
      <c r="BZ1535" s="36">
        <v>28933.5</v>
      </c>
      <c r="CA1535" s="36">
        <v>93689.5</v>
      </c>
      <c r="CB1535" s="36"/>
      <c r="CC1535" s="40">
        <v>29.065000000000001</v>
      </c>
      <c r="CD1535" s="40">
        <v>50.240124999999992</v>
      </c>
      <c r="CE1535" s="40">
        <v>29.333750000000002</v>
      </c>
    </row>
    <row r="1536" spans="1:83">
      <c r="A1536" s="13" t="s">
        <v>601</v>
      </c>
      <c r="B1536" s="13">
        <v>8</v>
      </c>
      <c r="C1536" s="13">
        <v>3</v>
      </c>
      <c r="D1536" s="13" t="s">
        <v>58</v>
      </c>
      <c r="E1536" s="35" t="s">
        <v>578</v>
      </c>
      <c r="F1536" s="13"/>
      <c r="G1536" s="36"/>
      <c r="H1536" s="13"/>
      <c r="I1536" s="37">
        <v>21</v>
      </c>
      <c r="J1536" s="37" t="s">
        <v>70</v>
      </c>
      <c r="K1536" s="38">
        <v>43599</v>
      </c>
      <c r="L1536" s="39">
        <v>0.67222222222222217</v>
      </c>
      <c r="M1536" s="37"/>
      <c r="N1536" s="37" t="s">
        <v>190</v>
      </c>
      <c r="O1536" s="37" t="s">
        <v>100</v>
      </c>
      <c r="P1536" s="37" t="s">
        <v>190</v>
      </c>
      <c r="Q1536" s="37">
        <v>3</v>
      </c>
      <c r="R1536" s="13" t="s">
        <v>55</v>
      </c>
      <c r="S1536" s="13" t="s">
        <v>44</v>
      </c>
      <c r="T1536" s="13" t="s">
        <v>42</v>
      </c>
      <c r="U1536" s="13" t="s">
        <v>52</v>
      </c>
      <c r="V1536" s="13" t="s">
        <v>42</v>
      </c>
      <c r="W1536" s="13" t="s">
        <v>66</v>
      </c>
      <c r="X1536" s="13" t="s">
        <v>47</v>
      </c>
      <c r="Y1536" s="13" t="s">
        <v>41</v>
      </c>
      <c r="Z1536" s="13" t="s">
        <v>41</v>
      </c>
      <c r="AA1536" s="13"/>
      <c r="AB1536" s="13">
        <v>0</v>
      </c>
      <c r="AC1536" s="13">
        <v>1</v>
      </c>
      <c r="AD1536" s="13" t="s">
        <v>42</v>
      </c>
      <c r="AE1536" s="13">
        <v>0</v>
      </c>
      <c r="AF1536" s="13" t="s">
        <v>42</v>
      </c>
      <c r="AG1536" s="13">
        <v>0</v>
      </c>
      <c r="AH1536" s="46" t="str">
        <f t="shared" si="48"/>
        <v>0</v>
      </c>
      <c r="AI1536" s="46" t="s">
        <v>49</v>
      </c>
      <c r="AJ1536" s="46" t="str">
        <f t="shared" si="49"/>
        <v>-1</v>
      </c>
      <c r="AK1536" s="13" t="s">
        <v>41</v>
      </c>
      <c r="AL1536" s="13" t="s">
        <v>41</v>
      </c>
      <c r="AN1536" s="13">
        <v>101.31965006729475</v>
      </c>
      <c r="AO1536" s="13">
        <v>117.34261838440112</v>
      </c>
      <c r="AP1536" s="13">
        <v>125.13020833333333</v>
      </c>
      <c r="AQ1536" s="13">
        <v>148.05555555555554</v>
      </c>
      <c r="AR1536" s="36">
        <v>353.82932949999997</v>
      </c>
      <c r="AS1536" s="36">
        <v>8.794209962977984</v>
      </c>
      <c r="AT1536" s="36">
        <v>347.61088399999994</v>
      </c>
      <c r="AU1536" s="36">
        <v>360.047775</v>
      </c>
      <c r="AV1536" s="36">
        <v>299.22451049999995</v>
      </c>
      <c r="AW1536" s="36">
        <v>22.58547495924342</v>
      </c>
      <c r="AX1536" s="36">
        <v>283.25416799999999</v>
      </c>
      <c r="AY1536" s="36">
        <v>315.19485299999997</v>
      </c>
      <c r="AZ1536" s="36">
        <v>53733.675000000003</v>
      </c>
      <c r="BA1536" s="36" t="s">
        <v>50</v>
      </c>
      <c r="BB1536" s="36">
        <v>44089.2</v>
      </c>
      <c r="BC1536" s="36">
        <v>57867</v>
      </c>
      <c r="BD1536" s="36">
        <v>353.82932949999997</v>
      </c>
      <c r="BE1536" s="36">
        <v>8.794209962977984</v>
      </c>
      <c r="BF1536" s="36">
        <v>347.61088399999994</v>
      </c>
      <c r="BG1536" s="36">
        <v>360.047775</v>
      </c>
      <c r="BH1536" s="36">
        <v>287.23146250000002</v>
      </c>
      <c r="BI1536" s="36">
        <v>5.6247438234519169</v>
      </c>
      <c r="BJ1536" s="36">
        <v>283.25416799999999</v>
      </c>
      <c r="BK1536" s="36">
        <v>291.20875699999999</v>
      </c>
      <c r="BL1536" s="36">
        <v>60163.333333333336</v>
      </c>
      <c r="BM1536" s="36">
        <v>2074.3403218051426</v>
      </c>
      <c r="BN1536" s="36">
        <v>57867</v>
      </c>
      <c r="BO1536" s="36">
        <v>63378.2</v>
      </c>
      <c r="BP1536" s="36">
        <v>347.61088399999994</v>
      </c>
      <c r="BQ1536" s="36">
        <v>0</v>
      </c>
      <c r="BR1536" s="36">
        <v>347.61088399999994</v>
      </c>
      <c r="BS1536" s="36">
        <v>347.61088399999994</v>
      </c>
      <c r="BT1536" s="36">
        <v>271.43462249999999</v>
      </c>
      <c r="BU1536" s="36">
        <v>16.715361547185889</v>
      </c>
      <c r="BV1536" s="36">
        <v>259.61507699999999</v>
      </c>
      <c r="BW1536" s="36">
        <v>283.25416799999999</v>
      </c>
      <c r="BX1536" s="36">
        <v>66133.762499999997</v>
      </c>
      <c r="BY1536" s="36">
        <v>5602.2577579490207</v>
      </c>
      <c r="BZ1536" s="36">
        <v>57867</v>
      </c>
      <c r="CA1536" s="36">
        <v>74400.5</v>
      </c>
      <c r="CB1536" s="36"/>
      <c r="CC1536" s="40">
        <v>29.186875000000001</v>
      </c>
      <c r="CD1536" s="40">
        <v>49.929250000000003</v>
      </c>
      <c r="CE1536" s="40">
        <v>29.426875000000003</v>
      </c>
    </row>
    <row r="1537" spans="1:83">
      <c r="A1537" s="13" t="s">
        <v>601</v>
      </c>
      <c r="B1537" s="13">
        <v>8</v>
      </c>
      <c r="C1537" s="13">
        <v>3</v>
      </c>
      <c r="D1537" s="13" t="s">
        <v>58</v>
      </c>
      <c r="E1537" s="35" t="s">
        <v>578</v>
      </c>
      <c r="F1537" s="13"/>
      <c r="G1537" s="36"/>
      <c r="H1537" s="13"/>
      <c r="I1537" s="37">
        <v>21</v>
      </c>
      <c r="J1537" s="37" t="s">
        <v>70</v>
      </c>
      <c r="K1537" s="38">
        <v>43599</v>
      </c>
      <c r="L1537" s="39">
        <v>0.68263888888888891</v>
      </c>
      <c r="M1537" s="37"/>
      <c r="N1537" s="37" t="s">
        <v>190</v>
      </c>
      <c r="O1537" s="37" t="s">
        <v>100</v>
      </c>
      <c r="P1537" s="37" t="s">
        <v>190</v>
      </c>
      <c r="Q1537" s="37">
        <v>4</v>
      </c>
      <c r="R1537" s="13" t="s">
        <v>55</v>
      </c>
      <c r="S1537" s="13" t="s">
        <v>63</v>
      </c>
      <c r="T1537" s="13" t="s">
        <v>42</v>
      </c>
      <c r="U1537" s="13" t="s">
        <v>45</v>
      </c>
      <c r="V1537" s="13" t="s">
        <v>42</v>
      </c>
      <c r="W1537" s="13" t="s">
        <v>66</v>
      </c>
      <c r="X1537" s="13" t="s">
        <v>47</v>
      </c>
      <c r="Y1537" s="13" t="s">
        <v>41</v>
      </c>
      <c r="Z1537" s="13" t="s">
        <v>41</v>
      </c>
      <c r="AA1537" s="13"/>
      <c r="AB1537" s="13">
        <v>0</v>
      </c>
      <c r="AC1537" s="13">
        <v>0</v>
      </c>
      <c r="AD1537" s="13" t="s">
        <v>42</v>
      </c>
      <c r="AE1537" s="13" t="s">
        <v>57</v>
      </c>
      <c r="AF1537" s="13" t="s">
        <v>42</v>
      </c>
      <c r="AG1537" s="13">
        <v>0</v>
      </c>
      <c r="AH1537" s="46" t="str">
        <f t="shared" si="48"/>
        <v>0</v>
      </c>
      <c r="AI1537" s="46" t="s">
        <v>49</v>
      </c>
      <c r="AJ1537" s="46" t="str">
        <f t="shared" si="49"/>
        <v>-1</v>
      </c>
      <c r="AK1537" s="13" t="s">
        <v>41</v>
      </c>
      <c r="AL1537" s="13" t="s">
        <v>41</v>
      </c>
      <c r="AN1537" s="13">
        <v>101.31965006729475</v>
      </c>
      <c r="AO1537" s="13">
        <v>117.34261838440112</v>
      </c>
      <c r="AP1537" s="13">
        <v>125.13020833333333</v>
      </c>
      <c r="AQ1537" s="13">
        <v>148.05555555555554</v>
      </c>
      <c r="AR1537" s="36">
        <v>390.91439549999996</v>
      </c>
      <c r="AS1537" s="36">
        <v>26.303530095963204</v>
      </c>
      <c r="AT1537" s="36">
        <v>372.31499099999996</v>
      </c>
      <c r="AU1537" s="36">
        <v>409.5138</v>
      </c>
      <c r="AV1537" s="36">
        <v>311.16162650000001</v>
      </c>
      <c r="AW1537" s="36">
        <v>5.7038436164225468</v>
      </c>
      <c r="AX1537" s="36">
        <v>307.1284</v>
      </c>
      <c r="AY1537" s="36">
        <v>315.19485299999997</v>
      </c>
      <c r="AZ1537" s="36">
        <v>42711.4</v>
      </c>
      <c r="BA1537" s="36" t="s">
        <v>50</v>
      </c>
      <c r="BB1537" s="36">
        <v>42711.4</v>
      </c>
      <c r="BC1537" s="36">
        <v>42711.4</v>
      </c>
      <c r="BD1537" s="36">
        <v>359.96293749999995</v>
      </c>
      <c r="BE1537" s="36">
        <v>17.468441582858073</v>
      </c>
      <c r="BF1537" s="36">
        <v>347.61088399999994</v>
      </c>
      <c r="BG1537" s="36">
        <v>372.31499099999996</v>
      </c>
      <c r="BH1537" s="36">
        <v>299.16857849999997</v>
      </c>
      <c r="BI1537" s="36">
        <v>11.256887519368959</v>
      </c>
      <c r="BJ1537" s="36">
        <v>291.20875699999999</v>
      </c>
      <c r="BK1537" s="36">
        <v>307.1284</v>
      </c>
      <c r="BL1537" s="36">
        <v>43859.566666666673</v>
      </c>
      <c r="BM1537" s="36">
        <v>562.48449460110874</v>
      </c>
      <c r="BN1537" s="36">
        <v>42711.4</v>
      </c>
      <c r="BO1537" s="36">
        <v>44089.2</v>
      </c>
      <c r="BP1537" s="36">
        <v>359.96293749999995</v>
      </c>
      <c r="BQ1537" s="36">
        <v>17.468441582858073</v>
      </c>
      <c r="BR1537" s="36">
        <v>347.61088399999994</v>
      </c>
      <c r="BS1537" s="36">
        <v>372.31499099999996</v>
      </c>
      <c r="BT1537" s="36">
        <v>295.191284</v>
      </c>
      <c r="BU1537" s="36">
        <v>16.881631342820874</v>
      </c>
      <c r="BV1537" s="36">
        <v>283.25416799999999</v>
      </c>
      <c r="BW1537" s="36">
        <v>307.1284</v>
      </c>
      <c r="BX1537" s="36">
        <v>48653.10624999999</v>
      </c>
      <c r="BY1537" s="36">
        <v>5388.491854495066</v>
      </c>
      <c r="BZ1537" s="36">
        <v>42711.4</v>
      </c>
      <c r="CA1537" s="36">
        <v>57867</v>
      </c>
      <c r="CB1537" s="36"/>
      <c r="CC1537" s="40">
        <v>29.308749999999996</v>
      </c>
      <c r="CD1537" s="40">
        <v>51.942500000000003</v>
      </c>
      <c r="CE1537" s="40">
        <v>29.5275</v>
      </c>
    </row>
    <row r="1538" spans="1:83">
      <c r="A1538" s="13" t="s">
        <v>601</v>
      </c>
      <c r="B1538" s="13">
        <v>8</v>
      </c>
      <c r="C1538" s="13">
        <v>3</v>
      </c>
      <c r="D1538" s="13" t="s">
        <v>58</v>
      </c>
      <c r="E1538" s="35" t="s">
        <v>578</v>
      </c>
      <c r="F1538" s="13"/>
      <c r="G1538" s="36"/>
      <c r="H1538" s="13"/>
      <c r="I1538" s="37">
        <v>21</v>
      </c>
      <c r="J1538" s="37" t="s">
        <v>70</v>
      </c>
      <c r="K1538" s="38">
        <v>43599</v>
      </c>
      <c r="L1538" s="39">
        <v>0.69305555555555554</v>
      </c>
      <c r="M1538" s="37"/>
      <c r="N1538" s="37" t="s">
        <v>190</v>
      </c>
      <c r="O1538" s="37" t="s">
        <v>100</v>
      </c>
      <c r="P1538" s="37" t="s">
        <v>190</v>
      </c>
      <c r="Q1538" s="37">
        <v>5</v>
      </c>
      <c r="R1538" s="13" t="s">
        <v>55</v>
      </c>
      <c r="S1538" s="13" t="s">
        <v>63</v>
      </c>
      <c r="T1538" s="13" t="s">
        <v>42</v>
      </c>
      <c r="U1538" s="13" t="s">
        <v>52</v>
      </c>
      <c r="V1538" s="13" t="s">
        <v>42</v>
      </c>
      <c r="W1538" s="13" t="s">
        <v>66</v>
      </c>
      <c r="X1538" s="13" t="s">
        <v>76</v>
      </c>
      <c r="Y1538" s="13" t="s">
        <v>41</v>
      </c>
      <c r="Z1538" s="13" t="s">
        <v>41</v>
      </c>
      <c r="AA1538" s="13"/>
      <c r="AB1538" s="13">
        <v>0</v>
      </c>
      <c r="AC1538" s="13">
        <v>0</v>
      </c>
      <c r="AD1538" s="13" t="s">
        <v>42</v>
      </c>
      <c r="AE1538" s="13">
        <v>0</v>
      </c>
      <c r="AF1538" s="13" t="s">
        <v>42</v>
      </c>
      <c r="AG1538" s="13">
        <v>0</v>
      </c>
      <c r="AH1538" s="46" t="str">
        <f t="shared" si="48"/>
        <v>0</v>
      </c>
      <c r="AI1538" s="46" t="s">
        <v>77</v>
      </c>
      <c r="AJ1538" s="46" t="str">
        <f t="shared" si="49"/>
        <v>0</v>
      </c>
      <c r="AK1538" s="13" t="s">
        <v>41</v>
      </c>
      <c r="AL1538" s="13" t="s">
        <v>41</v>
      </c>
      <c r="AN1538" s="13">
        <v>101.31965006729475</v>
      </c>
      <c r="AO1538" s="13">
        <v>117.34261838440112</v>
      </c>
      <c r="AP1538" s="13">
        <v>125.13020833333333</v>
      </c>
      <c r="AQ1538" s="13">
        <v>148.05555555555554</v>
      </c>
      <c r="AR1538" s="36">
        <v>483.28481149999993</v>
      </c>
      <c r="AS1538" s="36">
        <v>52.100741331005075</v>
      </c>
      <c r="AT1538" s="36">
        <v>446.44402400000001</v>
      </c>
      <c r="AU1538" s="36">
        <v>520.12559899999985</v>
      </c>
      <c r="AV1538" s="36">
        <v>339.7348025</v>
      </c>
      <c r="AW1538" s="36">
        <v>34.704729402850859</v>
      </c>
      <c r="AX1538" s="36">
        <v>315.19485299999997</v>
      </c>
      <c r="AY1538" s="36">
        <v>364.27475199999998</v>
      </c>
      <c r="AZ1538" s="36">
        <v>33411.35</v>
      </c>
      <c r="BA1538" s="36" t="s">
        <v>50</v>
      </c>
      <c r="BB1538" s="36">
        <v>31689.1</v>
      </c>
      <c r="BC1538" s="36">
        <v>34444.699999999997</v>
      </c>
      <c r="BD1538" s="36">
        <v>458.77513399999998</v>
      </c>
      <c r="BE1538" s="36">
        <v>17.438823001114411</v>
      </c>
      <c r="BF1538" s="36">
        <v>446.44402400000001</v>
      </c>
      <c r="BG1538" s="36">
        <v>471.10624399999989</v>
      </c>
      <c r="BH1538" s="36">
        <v>339.7348025</v>
      </c>
      <c r="BI1538" s="36">
        <v>34.704729402850859</v>
      </c>
      <c r="BJ1538" s="36">
        <v>315.19485299999997</v>
      </c>
      <c r="BK1538" s="36">
        <v>364.27475199999998</v>
      </c>
      <c r="BL1538" s="36">
        <v>36511.333333333336</v>
      </c>
      <c r="BM1538" s="36">
        <v>1152.7023755795187</v>
      </c>
      <c r="BN1538" s="36">
        <v>34444.699999999997</v>
      </c>
      <c r="BO1538" s="36">
        <v>37200.199999999997</v>
      </c>
      <c r="BP1538" s="36">
        <v>409.37950749999999</v>
      </c>
      <c r="BQ1538" s="36">
        <v>52.417141917101397</v>
      </c>
      <c r="BR1538" s="36">
        <v>372.31499099999996</v>
      </c>
      <c r="BS1538" s="36">
        <v>446.44402400000001</v>
      </c>
      <c r="BT1538" s="36">
        <v>311.16162650000001</v>
      </c>
      <c r="BU1538" s="36">
        <v>5.7038436164225468</v>
      </c>
      <c r="BV1538" s="36">
        <v>307.1284</v>
      </c>
      <c r="BW1538" s="36">
        <v>315.19485299999997</v>
      </c>
      <c r="BX1538" s="36">
        <v>39008.574999999997</v>
      </c>
      <c r="BY1538" s="36">
        <v>2696.0952318739301</v>
      </c>
      <c r="BZ1538" s="36">
        <v>34444.699999999997</v>
      </c>
      <c r="CA1538" s="36">
        <v>42711.4</v>
      </c>
      <c r="CB1538" s="36"/>
      <c r="CC1538" s="40">
        <v>29.061875000000001</v>
      </c>
      <c r="CD1538" s="40">
        <v>54.975250000000003</v>
      </c>
      <c r="CE1538" s="40">
        <v>29.12125</v>
      </c>
    </row>
    <row r="1539" spans="1:83">
      <c r="A1539" s="13" t="s">
        <v>601</v>
      </c>
      <c r="B1539" s="13">
        <v>8</v>
      </c>
      <c r="C1539" s="13">
        <v>7</v>
      </c>
      <c r="D1539" s="13" t="s">
        <v>78</v>
      </c>
      <c r="E1539" s="35" t="s">
        <v>579</v>
      </c>
      <c r="F1539" s="13"/>
      <c r="G1539" s="36"/>
      <c r="H1539" s="13"/>
      <c r="I1539" s="37">
        <v>22</v>
      </c>
      <c r="J1539" s="37" t="s">
        <v>38</v>
      </c>
      <c r="K1539" s="38">
        <v>43599</v>
      </c>
      <c r="L1539" s="39">
        <v>0.65138888888888891</v>
      </c>
      <c r="M1539" s="37" t="s">
        <v>230</v>
      </c>
      <c r="N1539" s="37" t="s">
        <v>188</v>
      </c>
      <c r="O1539" s="37"/>
      <c r="P1539" s="37" t="s">
        <v>188</v>
      </c>
      <c r="Q1539" s="37">
        <v>1</v>
      </c>
      <c r="R1539" s="13" t="s">
        <v>55</v>
      </c>
      <c r="S1539" s="13" t="s">
        <v>63</v>
      </c>
      <c r="T1539" s="13" t="s">
        <v>42</v>
      </c>
      <c r="U1539" s="13" t="s">
        <v>52</v>
      </c>
      <c r="V1539" s="13"/>
      <c r="W1539" s="13" t="s">
        <v>64</v>
      </c>
      <c r="X1539" s="13" t="s">
        <v>88</v>
      </c>
      <c r="Y1539" s="13" t="s">
        <v>42</v>
      </c>
      <c r="Z1539" s="13" t="s">
        <v>41</v>
      </c>
      <c r="AA1539" s="13"/>
      <c r="AB1539" s="13">
        <v>0</v>
      </c>
      <c r="AC1539" s="13">
        <v>0</v>
      </c>
      <c r="AD1539" s="13" t="s">
        <v>42</v>
      </c>
      <c r="AE1539" s="13">
        <v>0</v>
      </c>
      <c r="AF1539" s="13">
        <v>0</v>
      </c>
      <c r="AG1539" s="13" t="s">
        <v>65</v>
      </c>
      <c r="AH1539" s="46">
        <f t="shared" si="48"/>
        <v>3</v>
      </c>
      <c r="AI1539" s="46" t="s">
        <v>89</v>
      </c>
      <c r="AJ1539" s="46" t="str">
        <f t="shared" si="49"/>
        <v>-3</v>
      </c>
      <c r="AK1539" s="13" t="s">
        <v>42</v>
      </c>
      <c r="AL1539" s="13" t="s">
        <v>41</v>
      </c>
      <c r="AN1539" s="13">
        <v>101.31965006729475</v>
      </c>
      <c r="AO1539" s="13">
        <v>117.34261838440112</v>
      </c>
      <c r="AP1539" s="13">
        <v>125.13020833333333</v>
      </c>
      <c r="AQ1539" s="13">
        <v>148.05555555555554</v>
      </c>
      <c r="AR1539" s="36">
        <v>599.19560174999992</v>
      </c>
      <c r="AS1539" s="36">
        <v>48.896230625850144</v>
      </c>
      <c r="AT1539" s="36">
        <v>564.6207455</v>
      </c>
      <c r="AU1539" s="36">
        <v>633.77045799999996</v>
      </c>
      <c r="AV1539" s="36">
        <v>883.92632000000003</v>
      </c>
      <c r="AW1539" s="36">
        <v>85.375989039020851</v>
      </c>
      <c r="AX1539" s="36">
        <v>823.55637920000004</v>
      </c>
      <c r="AY1539" s="36">
        <v>944.29626080000003</v>
      </c>
      <c r="AZ1539" s="36">
        <v>77156.05</v>
      </c>
      <c r="BA1539" s="36" t="s">
        <v>50</v>
      </c>
      <c r="BB1539" s="36">
        <v>52355.9</v>
      </c>
      <c r="BC1539" s="36">
        <v>93689.5</v>
      </c>
      <c r="BD1539" s="36">
        <v>616.53531174999989</v>
      </c>
      <c r="BE1539" s="36">
        <v>24.374177576233812</v>
      </c>
      <c r="BF1539" s="36">
        <v>599.30016549999993</v>
      </c>
      <c r="BG1539" s="36">
        <v>633.77045799999996</v>
      </c>
      <c r="BH1539" s="36">
        <v>901.99363040000003</v>
      </c>
      <c r="BI1539" s="36">
        <v>59.824953635736385</v>
      </c>
      <c r="BJ1539" s="36">
        <v>859.69100000000003</v>
      </c>
      <c r="BK1539" s="36">
        <v>944.29626080000003</v>
      </c>
      <c r="BL1539" s="36">
        <v>90933.95</v>
      </c>
      <c r="BM1539" s="36">
        <v>3018.5537866667241</v>
      </c>
      <c r="BN1539" s="36">
        <v>88178.4</v>
      </c>
      <c r="BO1539" s="36">
        <v>93689.5</v>
      </c>
      <c r="BP1539" s="36">
        <v>638.08514175000005</v>
      </c>
      <c r="BQ1539" s="36">
        <v>6.1018842766008454</v>
      </c>
      <c r="BR1539" s="36">
        <v>633.77045799999996</v>
      </c>
      <c r="BS1539" s="36">
        <v>642.39982550000002</v>
      </c>
      <c r="BT1539" s="36">
        <v>938.2383433</v>
      </c>
      <c r="BU1539" s="36">
        <v>8.5671890882373578</v>
      </c>
      <c r="BV1539" s="36">
        <v>932.18042579999997</v>
      </c>
      <c r="BW1539" s="36">
        <v>944.29626080000003</v>
      </c>
      <c r="BX1539" s="36">
        <v>92828.4</v>
      </c>
      <c r="BY1539" s="36">
        <v>14778.344116578181</v>
      </c>
      <c r="BZ1539" s="36">
        <v>57867</v>
      </c>
      <c r="CA1539" s="36">
        <v>110223</v>
      </c>
      <c r="CB1539" s="36"/>
      <c r="CC1539" s="40">
        <v>28.903499999999998</v>
      </c>
      <c r="CD1539" s="40">
        <v>51.355749999999993</v>
      </c>
      <c r="CE1539" s="40">
        <v>29.346250000000005</v>
      </c>
    </row>
    <row r="1540" spans="1:83">
      <c r="A1540" s="13" t="s">
        <v>601</v>
      </c>
      <c r="B1540" s="13">
        <v>8</v>
      </c>
      <c r="C1540" s="13">
        <v>7</v>
      </c>
      <c r="D1540" s="13" t="s">
        <v>78</v>
      </c>
      <c r="E1540" s="35" t="s">
        <v>579</v>
      </c>
      <c r="F1540" s="13"/>
      <c r="G1540" s="36"/>
      <c r="H1540" s="13"/>
      <c r="I1540" s="37">
        <v>22</v>
      </c>
      <c r="J1540" s="37" t="s">
        <v>38</v>
      </c>
      <c r="K1540" s="38">
        <v>43599</v>
      </c>
      <c r="L1540" s="39">
        <v>0.66180555555555554</v>
      </c>
      <c r="M1540" s="37" t="s">
        <v>230</v>
      </c>
      <c r="N1540" s="37" t="s">
        <v>188</v>
      </c>
      <c r="O1540" s="37"/>
      <c r="P1540" s="37" t="s">
        <v>188</v>
      </c>
      <c r="Q1540" s="37">
        <v>2</v>
      </c>
      <c r="R1540" s="13" t="s">
        <v>55</v>
      </c>
      <c r="S1540" s="13" t="s">
        <v>127</v>
      </c>
      <c r="T1540" s="13" t="s">
        <v>42</v>
      </c>
      <c r="U1540" s="13" t="s">
        <v>52</v>
      </c>
      <c r="V1540" s="13" t="s">
        <v>41</v>
      </c>
      <c r="W1540" s="13" t="s">
        <v>81</v>
      </c>
      <c r="X1540" s="13" t="s">
        <v>53</v>
      </c>
      <c r="Y1540" s="13" t="s">
        <v>42</v>
      </c>
      <c r="Z1540" s="13" t="s">
        <v>41</v>
      </c>
      <c r="AA1540" s="13"/>
      <c r="AB1540" s="13">
        <v>0</v>
      </c>
      <c r="AC1540" s="13">
        <v>-1</v>
      </c>
      <c r="AD1540" s="13" t="s">
        <v>42</v>
      </c>
      <c r="AE1540" s="13">
        <v>0</v>
      </c>
      <c r="AF1540" s="13" t="s">
        <v>41</v>
      </c>
      <c r="AG1540" s="13" t="s">
        <v>82</v>
      </c>
      <c r="AH1540" s="46">
        <f t="shared" si="48"/>
        <v>2</v>
      </c>
      <c r="AI1540" s="46" t="s">
        <v>54</v>
      </c>
      <c r="AJ1540" s="46" t="str">
        <f t="shared" si="49"/>
        <v>-2</v>
      </c>
      <c r="AK1540" s="13" t="s">
        <v>42</v>
      </c>
      <c r="AL1540" s="13" t="s">
        <v>41</v>
      </c>
      <c r="AN1540" s="13">
        <v>101.31965006729475</v>
      </c>
      <c r="AO1540" s="13">
        <v>117.34261838440112</v>
      </c>
      <c r="AP1540" s="13">
        <v>125.13020833333333</v>
      </c>
      <c r="AQ1540" s="13">
        <v>148.05555555555554</v>
      </c>
      <c r="AR1540" s="36">
        <v>633.76733750000005</v>
      </c>
      <c r="AS1540" s="36">
        <v>12.208181606622947</v>
      </c>
      <c r="AT1540" s="36">
        <v>625.13484950000009</v>
      </c>
      <c r="AU1540" s="36">
        <v>642.39982550000002</v>
      </c>
      <c r="AV1540" s="36">
        <v>980.58696770000006</v>
      </c>
      <c r="AW1540" s="36">
        <v>34.184901266875187</v>
      </c>
      <c r="AX1540" s="36">
        <v>956.41459220000002</v>
      </c>
      <c r="AY1540" s="36">
        <v>1004.7593432000001</v>
      </c>
      <c r="AZ1540" s="36">
        <v>73022.7</v>
      </c>
      <c r="BA1540" s="36" t="s">
        <v>50</v>
      </c>
      <c r="BB1540" s="36">
        <v>71644.899999999994</v>
      </c>
      <c r="BC1540" s="36">
        <v>74400.5</v>
      </c>
      <c r="BD1540" s="36">
        <v>599.21740575000013</v>
      </c>
      <c r="BE1540" s="36">
        <v>36.652800453291832</v>
      </c>
      <c r="BF1540" s="36">
        <v>573.29996200000005</v>
      </c>
      <c r="BG1540" s="36">
        <v>625.13484950000009</v>
      </c>
      <c r="BH1540" s="36">
        <v>926.20787300000006</v>
      </c>
      <c r="BI1540" s="36">
        <v>42.718751967435701</v>
      </c>
      <c r="BJ1540" s="36">
        <v>896.00115380000011</v>
      </c>
      <c r="BK1540" s="36">
        <v>956.41459220000002</v>
      </c>
      <c r="BL1540" s="36">
        <v>55570.733333333337</v>
      </c>
      <c r="BM1540" s="36">
        <v>20261.752193792756</v>
      </c>
      <c r="BN1540" s="36">
        <v>28933.5</v>
      </c>
      <c r="BO1540" s="36">
        <v>74400.5</v>
      </c>
      <c r="BP1540" s="36">
        <v>629.45265375000008</v>
      </c>
      <c r="BQ1540" s="36">
        <v>6.1062973300221026</v>
      </c>
      <c r="BR1540" s="36">
        <v>625.13484950000009</v>
      </c>
      <c r="BS1540" s="36">
        <v>633.77045799999996</v>
      </c>
      <c r="BT1540" s="36">
        <v>950.35542650000002</v>
      </c>
      <c r="BU1540" s="36">
        <v>8.5689543096058589</v>
      </c>
      <c r="BV1540" s="36">
        <v>944.29626080000003</v>
      </c>
      <c r="BW1540" s="36">
        <v>956.41459220000002</v>
      </c>
      <c r="BX1540" s="36">
        <v>70783.8</v>
      </c>
      <c r="BY1540" s="36">
        <v>18997.316979756182</v>
      </c>
      <c r="BZ1540" s="36">
        <v>28933.5</v>
      </c>
      <c r="CA1540" s="36">
        <v>93689.5</v>
      </c>
      <c r="CB1540" s="36"/>
      <c r="CC1540" s="40">
        <v>29.065000000000001</v>
      </c>
      <c r="CD1540" s="40">
        <v>50.240124999999992</v>
      </c>
      <c r="CE1540" s="40">
        <v>29.333750000000002</v>
      </c>
    </row>
    <row r="1541" spans="1:83">
      <c r="A1541" s="13" t="s">
        <v>601</v>
      </c>
      <c r="B1541" s="13">
        <v>8</v>
      </c>
      <c r="C1541" s="13">
        <v>7</v>
      </c>
      <c r="D1541" s="13" t="s">
        <v>78</v>
      </c>
      <c r="E1541" s="35" t="s">
        <v>579</v>
      </c>
      <c r="F1541" s="13"/>
      <c r="G1541" s="36"/>
      <c r="H1541" s="13"/>
      <c r="I1541" s="37">
        <v>22</v>
      </c>
      <c r="J1541" s="37" t="s">
        <v>38</v>
      </c>
      <c r="K1541" s="38">
        <v>43599</v>
      </c>
      <c r="L1541" s="39">
        <v>0.68263888888888891</v>
      </c>
      <c r="M1541" s="37" t="s">
        <v>230</v>
      </c>
      <c r="N1541" s="37" t="s">
        <v>188</v>
      </c>
      <c r="O1541" s="37"/>
      <c r="P1541" s="37" t="s">
        <v>188</v>
      </c>
      <c r="Q1541" s="37">
        <v>4</v>
      </c>
      <c r="R1541" s="13" t="s">
        <v>51</v>
      </c>
      <c r="S1541" s="13" t="s">
        <v>63</v>
      </c>
      <c r="T1541" s="13" t="s">
        <v>41</v>
      </c>
      <c r="U1541" s="13" t="s">
        <v>83</v>
      </c>
      <c r="V1541" s="13" t="s">
        <v>41</v>
      </c>
      <c r="W1541" s="13" t="s">
        <v>135</v>
      </c>
      <c r="X1541" s="13" t="s">
        <v>88</v>
      </c>
      <c r="Y1541" s="13" t="s">
        <v>41</v>
      </c>
      <c r="Z1541" s="13" t="s">
        <v>42</v>
      </c>
      <c r="AA1541" s="13"/>
      <c r="AB1541" s="13">
        <v>2</v>
      </c>
      <c r="AC1541" s="13">
        <v>0</v>
      </c>
      <c r="AD1541" s="13" t="s">
        <v>41</v>
      </c>
      <c r="AE1541" s="13">
        <v>2</v>
      </c>
      <c r="AF1541" s="13" t="s">
        <v>41</v>
      </c>
      <c r="AG1541" s="13">
        <v>2</v>
      </c>
      <c r="AH1541" s="46" t="str">
        <f t="shared" si="48"/>
        <v>-2</v>
      </c>
      <c r="AI1541" s="46" t="s">
        <v>89</v>
      </c>
      <c r="AJ1541" s="46" t="str">
        <f t="shared" si="49"/>
        <v>-3</v>
      </c>
      <c r="AK1541" s="13" t="s">
        <v>41</v>
      </c>
      <c r="AL1541" s="13" t="s">
        <v>42</v>
      </c>
      <c r="AN1541" s="13">
        <v>101.31965006729475</v>
      </c>
      <c r="AO1541" s="13">
        <v>117.34261838440112</v>
      </c>
      <c r="AP1541" s="13">
        <v>125.13020833333333</v>
      </c>
      <c r="AQ1541" s="13">
        <v>148.05555555555554</v>
      </c>
      <c r="AR1541" s="36">
        <v>651.01983150000001</v>
      </c>
      <c r="AS1541" s="36">
        <v>12.190529392937519</v>
      </c>
      <c r="AT1541" s="36">
        <v>642.39982550000002</v>
      </c>
      <c r="AU1541" s="36">
        <v>659.63983750000011</v>
      </c>
      <c r="AV1541" s="36">
        <v>974.59957850000001</v>
      </c>
      <c r="AW1541" s="36">
        <v>25.717454257028916</v>
      </c>
      <c r="AX1541" s="36">
        <v>956.41459220000002</v>
      </c>
      <c r="AY1541" s="36">
        <v>992.7845648</v>
      </c>
      <c r="AZ1541" s="36">
        <v>42711.4</v>
      </c>
      <c r="BA1541" s="36" t="s">
        <v>50</v>
      </c>
      <c r="BB1541" s="36">
        <v>42711.4</v>
      </c>
      <c r="BC1541" s="36">
        <v>42711.4</v>
      </c>
      <c r="BD1541" s="36">
        <v>625.17712175000008</v>
      </c>
      <c r="BE1541" s="36">
        <v>24.356581223983873</v>
      </c>
      <c r="BF1541" s="36">
        <v>607.95441800000015</v>
      </c>
      <c r="BG1541" s="36">
        <v>642.39982550000002</v>
      </c>
      <c r="BH1541" s="36">
        <v>932.2620617</v>
      </c>
      <c r="BI1541" s="36">
        <v>34.156836198729849</v>
      </c>
      <c r="BJ1541" s="36">
        <v>908.10953119999999</v>
      </c>
      <c r="BK1541" s="36">
        <v>956.41459220000002</v>
      </c>
      <c r="BL1541" s="36">
        <v>43859.566666666673</v>
      </c>
      <c r="BM1541" s="36">
        <v>562.48449460110874</v>
      </c>
      <c r="BN1541" s="36">
        <v>42711.4</v>
      </c>
      <c r="BO1541" s="36">
        <v>44089.2</v>
      </c>
      <c r="BP1541" s="36">
        <v>642.39982550000002</v>
      </c>
      <c r="BQ1541" s="36">
        <v>0</v>
      </c>
      <c r="BR1541" s="36">
        <v>642.39982550000002</v>
      </c>
      <c r="BS1541" s="36">
        <v>642.39982550000002</v>
      </c>
      <c r="BT1541" s="36">
        <v>944.29750899999999</v>
      </c>
      <c r="BU1541" s="36">
        <v>17.136143397843217</v>
      </c>
      <c r="BV1541" s="36">
        <v>932.18042579999997</v>
      </c>
      <c r="BW1541" s="36">
        <v>956.41459220000002</v>
      </c>
      <c r="BX1541" s="36">
        <v>48653.10624999999</v>
      </c>
      <c r="BY1541" s="36">
        <v>5388.491854495066</v>
      </c>
      <c r="BZ1541" s="36">
        <v>42711.4</v>
      </c>
      <c r="CA1541" s="36">
        <v>57867</v>
      </c>
      <c r="CB1541" s="36"/>
      <c r="CC1541" s="40">
        <v>29.308749999999996</v>
      </c>
      <c r="CD1541" s="40">
        <v>51.942500000000003</v>
      </c>
      <c r="CE1541" s="40">
        <v>29.5275</v>
      </c>
    </row>
    <row r="1542" spans="1:83">
      <c r="A1542" s="13" t="s">
        <v>601</v>
      </c>
      <c r="B1542" s="13">
        <v>8</v>
      </c>
      <c r="C1542" s="13">
        <v>8</v>
      </c>
      <c r="D1542" s="13" t="s">
        <v>85</v>
      </c>
      <c r="E1542" s="35" t="s">
        <v>580</v>
      </c>
      <c r="F1542" s="13"/>
      <c r="G1542" s="36"/>
      <c r="H1542" s="13"/>
      <c r="I1542" s="37">
        <v>21</v>
      </c>
      <c r="J1542" s="37" t="s">
        <v>38</v>
      </c>
      <c r="K1542" s="38">
        <v>43599</v>
      </c>
      <c r="L1542" s="39">
        <v>0.65138888888888891</v>
      </c>
      <c r="M1542" s="37" t="s">
        <v>39</v>
      </c>
      <c r="N1542" s="37" t="s">
        <v>188</v>
      </c>
      <c r="O1542" s="37" t="s">
        <v>188</v>
      </c>
      <c r="P1542" s="37" t="s">
        <v>188</v>
      </c>
      <c r="Q1542" s="37">
        <v>1</v>
      </c>
      <c r="R1542" s="13" t="s">
        <v>62</v>
      </c>
      <c r="S1542" s="13" t="s">
        <v>127</v>
      </c>
      <c r="T1542" s="13" t="s">
        <v>42</v>
      </c>
      <c r="U1542" s="13" t="s">
        <v>83</v>
      </c>
      <c r="V1542" s="13" t="s">
        <v>41</v>
      </c>
      <c r="W1542" s="13" t="s">
        <v>64</v>
      </c>
      <c r="X1542" s="13" t="s">
        <v>53</v>
      </c>
      <c r="Y1542" s="13" t="s">
        <v>42</v>
      </c>
      <c r="Z1542" s="13" t="s">
        <v>41</v>
      </c>
      <c r="AA1542" s="13"/>
      <c r="AB1542" s="13">
        <v>1</v>
      </c>
      <c r="AC1542" s="13">
        <v>-1</v>
      </c>
      <c r="AD1542" s="13" t="s">
        <v>42</v>
      </c>
      <c r="AE1542" s="13">
        <v>2</v>
      </c>
      <c r="AF1542" s="13" t="s">
        <v>41</v>
      </c>
      <c r="AG1542" s="13" t="s">
        <v>65</v>
      </c>
      <c r="AH1542" s="46">
        <f t="shared" si="48"/>
        <v>3</v>
      </c>
      <c r="AI1542" s="46" t="s">
        <v>54</v>
      </c>
      <c r="AJ1542" s="46" t="str">
        <f t="shared" si="49"/>
        <v>-2</v>
      </c>
      <c r="AK1542" s="13" t="s">
        <v>42</v>
      </c>
      <c r="AL1542" s="13" t="s">
        <v>41</v>
      </c>
      <c r="AN1542" s="13">
        <v>101.31965006729475</v>
      </c>
      <c r="AO1542" s="13">
        <v>117.34261838440112</v>
      </c>
      <c r="AP1542" s="13">
        <v>125.13020833333333</v>
      </c>
      <c r="AQ1542" s="13">
        <v>148.05555555555554</v>
      </c>
      <c r="AR1542" s="36">
        <v>435.69203775</v>
      </c>
      <c r="AS1542" s="36">
        <v>35.166453513956299</v>
      </c>
      <c r="AT1542" s="36">
        <v>410.82560000000001</v>
      </c>
      <c r="AU1542" s="36">
        <v>460.55847549999999</v>
      </c>
      <c r="AV1542" s="36">
        <v>310.189507155</v>
      </c>
      <c r="AW1542" s="36">
        <v>28.954358831977633</v>
      </c>
      <c r="AX1542" s="36">
        <v>289.71568367999998</v>
      </c>
      <c r="AY1542" s="36">
        <v>330.66333062999996</v>
      </c>
      <c r="AZ1542" s="36">
        <v>77156.05</v>
      </c>
      <c r="BA1542" s="36" t="s">
        <v>50</v>
      </c>
      <c r="BB1542" s="36">
        <v>52355.9</v>
      </c>
      <c r="BC1542" s="36">
        <v>93689.5</v>
      </c>
      <c r="BD1542" s="36">
        <v>444.01081675</v>
      </c>
      <c r="BE1542" s="36">
        <v>23.401923429771792</v>
      </c>
      <c r="BF1542" s="36">
        <v>427.46315800000002</v>
      </c>
      <c r="BG1542" s="36">
        <v>460.55847549999999</v>
      </c>
      <c r="BH1542" s="36">
        <v>320.39305254999999</v>
      </c>
      <c r="BI1542" s="36">
        <v>14.524366550079106</v>
      </c>
      <c r="BJ1542" s="36">
        <v>310.12277446999997</v>
      </c>
      <c r="BK1542" s="36">
        <v>330.66333062999996</v>
      </c>
      <c r="BL1542" s="36">
        <v>90933.95</v>
      </c>
      <c r="BM1542" s="36">
        <v>3018.5537866667241</v>
      </c>
      <c r="BN1542" s="36">
        <v>88178.4</v>
      </c>
      <c r="BO1542" s="36">
        <v>93689.5</v>
      </c>
      <c r="BP1542" s="36">
        <v>464.70074175000002</v>
      </c>
      <c r="BQ1542" s="36">
        <v>5.8580491097103504</v>
      </c>
      <c r="BR1542" s="36">
        <v>460.55847549999999</v>
      </c>
      <c r="BS1542" s="36">
        <v>468.843008</v>
      </c>
      <c r="BT1542" s="36">
        <v>330.66333062999996</v>
      </c>
      <c r="BU1542" s="36">
        <v>0</v>
      </c>
      <c r="BV1542" s="36">
        <v>330.66333062999996</v>
      </c>
      <c r="BW1542" s="36">
        <v>330.66333062999996</v>
      </c>
      <c r="BX1542" s="36">
        <v>92828.4</v>
      </c>
      <c r="BY1542" s="36">
        <v>14778.344116578181</v>
      </c>
      <c r="BZ1542" s="36">
        <v>57867</v>
      </c>
      <c r="CA1542" s="36">
        <v>110223</v>
      </c>
      <c r="CB1542" s="36"/>
      <c r="CC1542" s="40">
        <v>28.903499999999998</v>
      </c>
      <c r="CD1542" s="40">
        <v>51.355749999999993</v>
      </c>
      <c r="CE1542" s="40">
        <v>29.346250000000005</v>
      </c>
    </row>
    <row r="1543" spans="1:83">
      <c r="A1543" s="13" t="s">
        <v>601</v>
      </c>
      <c r="B1543" s="13">
        <v>8</v>
      </c>
      <c r="C1543" s="13">
        <v>8</v>
      </c>
      <c r="D1543" s="13" t="s">
        <v>85</v>
      </c>
      <c r="E1543" s="35" t="s">
        <v>580</v>
      </c>
      <c r="F1543" s="13"/>
      <c r="G1543" s="36"/>
      <c r="H1543" s="13"/>
      <c r="I1543" s="37">
        <v>21</v>
      </c>
      <c r="J1543" s="37" t="s">
        <v>38</v>
      </c>
      <c r="K1543" s="38">
        <v>43599</v>
      </c>
      <c r="L1543" s="39">
        <v>0.66180555555555554</v>
      </c>
      <c r="M1543" s="37" t="s">
        <v>39</v>
      </c>
      <c r="N1543" s="37" t="s">
        <v>188</v>
      </c>
      <c r="O1543" s="37" t="s">
        <v>188</v>
      </c>
      <c r="P1543" s="37" t="s">
        <v>188</v>
      </c>
      <c r="Q1543" s="37">
        <v>2</v>
      </c>
      <c r="R1543" s="13" t="s">
        <v>62</v>
      </c>
      <c r="S1543" s="13" t="s">
        <v>127</v>
      </c>
      <c r="T1543" s="13" t="s">
        <v>42</v>
      </c>
      <c r="U1543" s="13" t="s">
        <v>45</v>
      </c>
      <c r="V1543" s="13" t="s">
        <v>42</v>
      </c>
      <c r="W1543" s="13" t="s">
        <v>81</v>
      </c>
      <c r="X1543" s="13" t="s">
        <v>47</v>
      </c>
      <c r="Y1543" s="13" t="s">
        <v>41</v>
      </c>
      <c r="Z1543" s="13" t="s">
        <v>41</v>
      </c>
      <c r="AA1543" s="13"/>
      <c r="AB1543" s="13">
        <v>1</v>
      </c>
      <c r="AC1543" s="13">
        <v>-1</v>
      </c>
      <c r="AD1543" s="13" t="s">
        <v>42</v>
      </c>
      <c r="AE1543" s="13">
        <v>1</v>
      </c>
      <c r="AF1543" s="13" t="s">
        <v>42</v>
      </c>
      <c r="AG1543" s="13" t="s">
        <v>82</v>
      </c>
      <c r="AH1543" s="46">
        <f t="shared" si="48"/>
        <v>2</v>
      </c>
      <c r="AI1543" s="46" t="s">
        <v>49</v>
      </c>
      <c r="AJ1543" s="46" t="str">
        <f t="shared" si="49"/>
        <v>-1</v>
      </c>
      <c r="AK1543" s="13" t="s">
        <v>41</v>
      </c>
      <c r="AL1543" s="13" t="s">
        <v>41</v>
      </c>
      <c r="AN1543" s="13">
        <v>101.31965006729475</v>
      </c>
      <c r="AO1543" s="13">
        <v>117.34261838440112</v>
      </c>
      <c r="AP1543" s="13">
        <v>125.13020833333333</v>
      </c>
      <c r="AQ1543" s="13">
        <v>148.05555555555554</v>
      </c>
      <c r="AR1543" s="36">
        <v>481.18634549999996</v>
      </c>
      <c r="AS1543" s="36">
        <v>29.172213516869057</v>
      </c>
      <c r="AT1543" s="36">
        <v>460.55847549999999</v>
      </c>
      <c r="AU1543" s="36">
        <v>501.81421549999993</v>
      </c>
      <c r="AV1543" s="36">
        <v>330.66376750000001</v>
      </c>
      <c r="AW1543" s="36">
        <v>14.525602205037099</v>
      </c>
      <c r="AX1543" s="36">
        <v>320.39261568000001</v>
      </c>
      <c r="AY1543" s="36">
        <v>340.93491932000001</v>
      </c>
      <c r="AZ1543" s="36">
        <v>73022.7</v>
      </c>
      <c r="BA1543" s="36" t="s">
        <v>50</v>
      </c>
      <c r="BB1543" s="36">
        <v>71644.899999999994</v>
      </c>
      <c r="BC1543" s="36">
        <v>74400.5</v>
      </c>
      <c r="BD1543" s="36">
        <v>444.01081675</v>
      </c>
      <c r="BE1543" s="36">
        <v>23.401923429771792</v>
      </c>
      <c r="BF1543" s="36">
        <v>427.46315800000002</v>
      </c>
      <c r="BG1543" s="36">
        <v>460.55847549999999</v>
      </c>
      <c r="BH1543" s="36">
        <v>315.25769507500002</v>
      </c>
      <c r="BI1543" s="36">
        <v>7.2618743613000856</v>
      </c>
      <c r="BJ1543" s="36">
        <v>310.12277446999997</v>
      </c>
      <c r="BK1543" s="36">
        <v>320.39261568000001</v>
      </c>
      <c r="BL1543" s="36">
        <v>55570.733333333337</v>
      </c>
      <c r="BM1543" s="36">
        <v>20261.752193792756</v>
      </c>
      <c r="BN1543" s="36">
        <v>28933.5</v>
      </c>
      <c r="BO1543" s="36">
        <v>74400.5</v>
      </c>
      <c r="BP1543" s="36">
        <v>460.55847549999999</v>
      </c>
      <c r="BQ1543" s="36">
        <v>0</v>
      </c>
      <c r="BR1543" s="36">
        <v>460.55847549999999</v>
      </c>
      <c r="BS1543" s="36">
        <v>460.55847549999999</v>
      </c>
      <c r="BT1543" s="36">
        <v>325.52797315499998</v>
      </c>
      <c r="BU1543" s="36">
        <v>7.2624921887790208</v>
      </c>
      <c r="BV1543" s="36">
        <v>320.39261568000001</v>
      </c>
      <c r="BW1543" s="36">
        <v>330.66333062999996</v>
      </c>
      <c r="BX1543" s="36">
        <v>70783.8</v>
      </c>
      <c r="BY1543" s="36">
        <v>18997.316979756182</v>
      </c>
      <c r="BZ1543" s="36">
        <v>28933.5</v>
      </c>
      <c r="CA1543" s="36">
        <v>93689.5</v>
      </c>
      <c r="CB1543" s="36"/>
      <c r="CC1543" s="40">
        <v>29.065000000000001</v>
      </c>
      <c r="CD1543" s="40">
        <v>50.240124999999992</v>
      </c>
      <c r="CE1543" s="40">
        <v>29.333750000000002</v>
      </c>
    </row>
    <row r="1544" spans="1:83">
      <c r="A1544" s="13" t="s">
        <v>601</v>
      </c>
      <c r="B1544" s="13">
        <v>8</v>
      </c>
      <c r="C1544" s="13">
        <v>8</v>
      </c>
      <c r="D1544" s="13" t="s">
        <v>85</v>
      </c>
      <c r="E1544" s="35" t="s">
        <v>580</v>
      </c>
      <c r="F1544" s="13"/>
      <c r="G1544" s="36"/>
      <c r="H1544" s="13"/>
      <c r="I1544" s="37">
        <v>21</v>
      </c>
      <c r="J1544" s="37" t="s">
        <v>38</v>
      </c>
      <c r="K1544" s="38">
        <v>43599</v>
      </c>
      <c r="L1544" s="39">
        <v>0.68263888888888891</v>
      </c>
      <c r="M1544" s="37" t="s">
        <v>39</v>
      </c>
      <c r="N1544" s="37" t="s">
        <v>188</v>
      </c>
      <c r="O1544" s="37" t="s">
        <v>188</v>
      </c>
      <c r="P1544" s="37" t="s">
        <v>188</v>
      </c>
      <c r="Q1544" s="37">
        <v>4</v>
      </c>
      <c r="R1544" s="13" t="s">
        <v>55</v>
      </c>
      <c r="S1544" s="13" t="s">
        <v>63</v>
      </c>
      <c r="T1544" s="13" t="s">
        <v>42</v>
      </c>
      <c r="U1544" s="13" t="s">
        <v>52</v>
      </c>
      <c r="V1544" s="13" t="s">
        <v>42</v>
      </c>
      <c r="W1544" s="13" t="s">
        <v>46</v>
      </c>
      <c r="X1544" s="13" t="s">
        <v>47</v>
      </c>
      <c r="Y1544" s="13" t="s">
        <v>41</v>
      </c>
      <c r="Z1544" s="13" t="s">
        <v>41</v>
      </c>
      <c r="AA1544" s="13"/>
      <c r="AB1544" s="13">
        <v>0</v>
      </c>
      <c r="AC1544" s="13">
        <v>0</v>
      </c>
      <c r="AD1544" s="13" t="s">
        <v>42</v>
      </c>
      <c r="AE1544" s="13">
        <v>0</v>
      </c>
      <c r="AF1544" s="13" t="s">
        <v>42</v>
      </c>
      <c r="AG1544" s="13" t="s">
        <v>48</v>
      </c>
      <c r="AH1544" s="46">
        <f t="shared" si="48"/>
        <v>1</v>
      </c>
      <c r="AI1544" s="46" t="s">
        <v>49</v>
      </c>
      <c r="AJ1544" s="46" t="str">
        <f t="shared" si="49"/>
        <v>-1</v>
      </c>
      <c r="AK1544" s="13" t="s">
        <v>41</v>
      </c>
      <c r="AL1544" s="13" t="s">
        <v>41</v>
      </c>
      <c r="AN1544" s="13">
        <v>101.31965006729475</v>
      </c>
      <c r="AO1544" s="13">
        <v>117.34261838440112</v>
      </c>
      <c r="AP1544" s="13">
        <v>125.13020833333333</v>
      </c>
      <c r="AQ1544" s="13">
        <v>148.05555555555554</v>
      </c>
      <c r="AR1544" s="36">
        <v>501.86339075000001</v>
      </c>
      <c r="AS1544" s="36">
        <v>11.602535102595199</v>
      </c>
      <c r="AT1544" s="36">
        <v>493.65915949999999</v>
      </c>
      <c r="AU1544" s="36">
        <v>510.06762200000003</v>
      </c>
      <c r="AV1544" s="36">
        <v>392.17588800000004</v>
      </c>
      <c r="AW1544" s="36">
        <v>0</v>
      </c>
      <c r="AX1544" s="36">
        <v>392.17588800000004</v>
      </c>
      <c r="AY1544" s="36">
        <v>392.17588800000004</v>
      </c>
      <c r="AZ1544" s="36">
        <v>42711.4</v>
      </c>
      <c r="BA1544" s="36" t="s">
        <v>50</v>
      </c>
      <c r="BB1544" s="36">
        <v>42711.4</v>
      </c>
      <c r="BC1544" s="36">
        <v>42711.4</v>
      </c>
      <c r="BD1544" s="36">
        <v>468.81492349999996</v>
      </c>
      <c r="BE1544" s="36">
        <v>35.13505549799789</v>
      </c>
      <c r="BF1544" s="36">
        <v>443.9706875</v>
      </c>
      <c r="BG1544" s="36">
        <v>493.65915949999999</v>
      </c>
      <c r="BH1544" s="36">
        <v>381.90037854000002</v>
      </c>
      <c r="BI1544" s="36">
        <v>14.531764838625071</v>
      </c>
      <c r="BJ1544" s="36">
        <v>371.62486908</v>
      </c>
      <c r="BK1544" s="36">
        <v>392.17588800000004</v>
      </c>
      <c r="BL1544" s="36">
        <v>43859.566666666673</v>
      </c>
      <c r="BM1544" s="36">
        <v>562.48449460110874</v>
      </c>
      <c r="BN1544" s="36">
        <v>42711.4</v>
      </c>
      <c r="BO1544" s="36">
        <v>44089.2</v>
      </c>
      <c r="BP1544" s="36">
        <v>485.39022950000003</v>
      </c>
      <c r="BQ1544" s="36">
        <v>11.694032952313732</v>
      </c>
      <c r="BR1544" s="36">
        <v>477.12129950000002</v>
      </c>
      <c r="BS1544" s="36">
        <v>493.65915949999999</v>
      </c>
      <c r="BT1544" s="36">
        <v>366.55540366000002</v>
      </c>
      <c r="BU1544" s="36">
        <v>36.232836428195526</v>
      </c>
      <c r="BV1544" s="36">
        <v>340.93491932000001</v>
      </c>
      <c r="BW1544" s="36">
        <v>392.17588800000004</v>
      </c>
      <c r="BX1544" s="36">
        <v>48653.10624999999</v>
      </c>
      <c r="BY1544" s="36">
        <v>5388.491854495066</v>
      </c>
      <c r="BZ1544" s="36">
        <v>42711.4</v>
      </c>
      <c r="CA1544" s="36">
        <v>57867</v>
      </c>
      <c r="CB1544" s="36"/>
      <c r="CC1544" s="40">
        <v>29.308749999999996</v>
      </c>
      <c r="CD1544" s="40">
        <v>51.942500000000003</v>
      </c>
      <c r="CE1544" s="40">
        <v>29.5275</v>
      </c>
    </row>
    <row r="1545" spans="1:83">
      <c r="A1545" s="13" t="s">
        <v>601</v>
      </c>
      <c r="B1545" s="13">
        <v>8</v>
      </c>
      <c r="C1545" s="13">
        <v>8</v>
      </c>
      <c r="D1545" s="13" t="s">
        <v>85</v>
      </c>
      <c r="E1545" s="35" t="s">
        <v>580</v>
      </c>
      <c r="F1545" s="13"/>
      <c r="G1545" s="36"/>
      <c r="H1545" s="13"/>
      <c r="I1545" s="37">
        <v>21</v>
      </c>
      <c r="J1545" s="37" t="s">
        <v>38</v>
      </c>
      <c r="K1545" s="38">
        <v>43599</v>
      </c>
      <c r="L1545" s="39">
        <v>0.69305555555555554</v>
      </c>
      <c r="M1545" s="37" t="s">
        <v>39</v>
      </c>
      <c r="N1545" s="37" t="s">
        <v>188</v>
      </c>
      <c r="O1545" s="37" t="s">
        <v>188</v>
      </c>
      <c r="P1545" s="37" t="s">
        <v>188</v>
      </c>
      <c r="Q1545" s="37">
        <v>5</v>
      </c>
      <c r="R1545" s="13" t="s">
        <v>62</v>
      </c>
      <c r="S1545" s="13" t="s">
        <v>44</v>
      </c>
      <c r="T1545" s="13" t="s">
        <v>42</v>
      </c>
      <c r="U1545" s="13" t="s">
        <v>52</v>
      </c>
      <c r="V1545" s="13" t="s">
        <v>42</v>
      </c>
      <c r="W1545" s="13" t="s">
        <v>46</v>
      </c>
      <c r="X1545" s="13" t="s">
        <v>76</v>
      </c>
      <c r="Y1545" s="13" t="s">
        <v>41</v>
      </c>
      <c r="Z1545" s="13" t="s">
        <v>41</v>
      </c>
      <c r="AA1545" s="13"/>
      <c r="AB1545" s="13">
        <v>1</v>
      </c>
      <c r="AC1545" s="13">
        <v>1</v>
      </c>
      <c r="AD1545" s="13" t="s">
        <v>42</v>
      </c>
      <c r="AE1545" s="13">
        <v>0</v>
      </c>
      <c r="AF1545" s="13" t="s">
        <v>42</v>
      </c>
      <c r="AG1545" s="13" t="s">
        <v>48</v>
      </c>
      <c r="AH1545" s="46">
        <f t="shared" si="48"/>
        <v>1</v>
      </c>
      <c r="AI1545" s="46" t="s">
        <v>77</v>
      </c>
      <c r="AJ1545" s="46" t="str">
        <f t="shared" si="49"/>
        <v>0</v>
      </c>
      <c r="AK1545" s="13" t="s">
        <v>41</v>
      </c>
      <c r="AL1545" s="13" t="s">
        <v>41</v>
      </c>
      <c r="AN1545" s="13">
        <v>101.31965006729475</v>
      </c>
      <c r="AO1545" s="13">
        <v>117.34261838440112</v>
      </c>
      <c r="AP1545" s="13">
        <v>125.13020833333333</v>
      </c>
      <c r="AQ1545" s="13">
        <v>148.05555555555554</v>
      </c>
      <c r="AR1545" s="36">
        <v>600.28475774999993</v>
      </c>
      <c r="AS1545" s="36">
        <v>11.497514189239762</v>
      </c>
      <c r="AT1545" s="36">
        <v>592.1547875</v>
      </c>
      <c r="AU1545" s="36">
        <v>608.41472799999997</v>
      </c>
      <c r="AV1545" s="36">
        <v>576.90149246999988</v>
      </c>
      <c r="AW1545" s="36">
        <v>0</v>
      </c>
      <c r="AX1545" s="36">
        <v>576.90149246999988</v>
      </c>
      <c r="AY1545" s="36">
        <v>576.90149246999988</v>
      </c>
      <c r="AZ1545" s="36">
        <v>33411.35</v>
      </c>
      <c r="BA1545" s="36" t="s">
        <v>50</v>
      </c>
      <c r="BB1545" s="36">
        <v>31689.1</v>
      </c>
      <c r="BC1545" s="36">
        <v>34444.699999999997</v>
      </c>
      <c r="BD1545" s="36">
        <v>567.58681275000004</v>
      </c>
      <c r="BE1545" s="36">
        <v>34.744363091489696</v>
      </c>
      <c r="BF1545" s="36">
        <v>543.01883800000007</v>
      </c>
      <c r="BG1545" s="36">
        <v>592.1547875</v>
      </c>
      <c r="BH1545" s="36">
        <v>571.75567223500002</v>
      </c>
      <c r="BI1545" s="36">
        <v>7.2772887658707894</v>
      </c>
      <c r="BJ1545" s="36">
        <v>566.60985200000005</v>
      </c>
      <c r="BK1545" s="36">
        <v>576.90149246999988</v>
      </c>
      <c r="BL1545" s="36">
        <v>36511.333333333336</v>
      </c>
      <c r="BM1545" s="36">
        <v>1152.7023755795187</v>
      </c>
      <c r="BN1545" s="36">
        <v>34444.699999999997</v>
      </c>
      <c r="BO1545" s="36">
        <v>37200.199999999997</v>
      </c>
      <c r="BP1545" s="36">
        <v>542.90697350000005</v>
      </c>
      <c r="BQ1545" s="36">
        <v>69.646926476027588</v>
      </c>
      <c r="BR1545" s="36">
        <v>493.65915949999999</v>
      </c>
      <c r="BS1545" s="36">
        <v>592.1547875</v>
      </c>
      <c r="BT1545" s="36">
        <v>484.53869023499999</v>
      </c>
      <c r="BU1545" s="36">
        <v>130.62072757952043</v>
      </c>
      <c r="BV1545" s="36">
        <v>392.17588800000004</v>
      </c>
      <c r="BW1545" s="36">
        <v>576.90149246999988</v>
      </c>
      <c r="BX1545" s="36">
        <v>39008.574999999997</v>
      </c>
      <c r="BY1545" s="36">
        <v>2696.0952318739301</v>
      </c>
      <c r="BZ1545" s="36">
        <v>34444.699999999997</v>
      </c>
      <c r="CA1545" s="36">
        <v>42711.4</v>
      </c>
      <c r="CB1545" s="36"/>
      <c r="CC1545" s="40">
        <v>29.061875000000001</v>
      </c>
      <c r="CD1545" s="40">
        <v>54.975250000000003</v>
      </c>
      <c r="CE1545" s="40">
        <v>29.12125</v>
      </c>
    </row>
    <row r="1546" spans="1:83">
      <c r="A1546" s="13" t="s">
        <v>601</v>
      </c>
      <c r="B1546" s="13">
        <v>8</v>
      </c>
      <c r="C1546" s="13">
        <v>9</v>
      </c>
      <c r="D1546" s="13" t="s">
        <v>117</v>
      </c>
      <c r="E1546" s="35" t="s">
        <v>581</v>
      </c>
      <c r="F1546" s="13"/>
      <c r="G1546" s="36"/>
      <c r="H1546" s="13"/>
      <c r="I1546" s="37">
        <v>26</v>
      </c>
      <c r="J1546" s="37" t="s">
        <v>70</v>
      </c>
      <c r="K1546" s="38">
        <v>43599</v>
      </c>
      <c r="L1546" s="39">
        <v>0.65138888888888891</v>
      </c>
      <c r="M1546" s="37"/>
      <c r="N1546" s="37" t="s">
        <v>190</v>
      </c>
      <c r="O1546" s="37" t="s">
        <v>190</v>
      </c>
      <c r="P1546" s="37" t="s">
        <v>190</v>
      </c>
      <c r="Q1546" s="37">
        <v>1</v>
      </c>
      <c r="R1546" s="13" t="s">
        <v>43</v>
      </c>
      <c r="S1546" s="13" t="s">
        <v>56</v>
      </c>
      <c r="T1546" s="13" t="s">
        <v>42</v>
      </c>
      <c r="U1546" s="13" t="s">
        <v>45</v>
      </c>
      <c r="V1546" s="13" t="s">
        <v>42</v>
      </c>
      <c r="W1546" s="13" t="s">
        <v>81</v>
      </c>
      <c r="X1546" s="13" t="s">
        <v>53</v>
      </c>
      <c r="Y1546" s="13" t="s">
        <v>42</v>
      </c>
      <c r="Z1546" s="13" t="s">
        <v>41</v>
      </c>
      <c r="AA1546" s="13"/>
      <c r="AB1546" s="13">
        <v>-1</v>
      </c>
      <c r="AC1546" s="13">
        <v>2</v>
      </c>
      <c r="AD1546" s="13" t="s">
        <v>42</v>
      </c>
      <c r="AE1546" s="13">
        <v>1</v>
      </c>
      <c r="AF1546" s="13" t="s">
        <v>42</v>
      </c>
      <c r="AG1546" s="13" t="s">
        <v>82</v>
      </c>
      <c r="AH1546" s="46">
        <f t="shared" si="48"/>
        <v>2</v>
      </c>
      <c r="AI1546" s="46" t="s">
        <v>54</v>
      </c>
      <c r="AJ1546" s="46" t="str">
        <f t="shared" si="49"/>
        <v>-2</v>
      </c>
      <c r="AK1546" s="13" t="s">
        <v>42</v>
      </c>
      <c r="AL1546" s="13" t="s">
        <v>41</v>
      </c>
      <c r="AN1546" s="13">
        <v>101.31965006729475</v>
      </c>
      <c r="AO1546" s="13">
        <v>117.34261838440112</v>
      </c>
      <c r="AP1546" s="13">
        <v>125.13020833333333</v>
      </c>
      <c r="AQ1546" s="13">
        <v>148.05555555555554</v>
      </c>
      <c r="AR1546" s="36">
        <v>257.15009723999998</v>
      </c>
      <c r="AS1546" s="36">
        <v>22.885402361501104</v>
      </c>
      <c r="AT1546" s="36">
        <v>240.96767403999993</v>
      </c>
      <c r="AU1546" s="36">
        <v>273.33252044000005</v>
      </c>
      <c r="AV1546" s="36">
        <v>235.7572485</v>
      </c>
      <c r="AW1546" s="36">
        <v>37.444369371724456</v>
      </c>
      <c r="AX1546" s="36">
        <v>209.28008100000002</v>
      </c>
      <c r="AY1546" s="36">
        <v>262.23441600000001</v>
      </c>
      <c r="AZ1546" s="36">
        <v>77156.05</v>
      </c>
      <c r="BA1546" s="36" t="s">
        <v>50</v>
      </c>
      <c r="BB1546" s="36">
        <v>52355.9</v>
      </c>
      <c r="BC1546" s="36">
        <v>93689.5</v>
      </c>
      <c r="BD1546" s="36">
        <v>257.15009723999998</v>
      </c>
      <c r="BE1546" s="36">
        <v>22.885402361501104</v>
      </c>
      <c r="BF1546" s="36">
        <v>240.96767403999993</v>
      </c>
      <c r="BG1546" s="36">
        <v>273.33252044000005</v>
      </c>
      <c r="BH1546" s="36">
        <v>249.0502625</v>
      </c>
      <c r="BI1546" s="36">
        <v>18.64520868810872</v>
      </c>
      <c r="BJ1546" s="36">
        <v>235.86610899999999</v>
      </c>
      <c r="BK1546" s="36">
        <v>262.23441600000001</v>
      </c>
      <c r="BL1546" s="36">
        <v>90933.95</v>
      </c>
      <c r="BM1546" s="36">
        <v>3018.5537866667241</v>
      </c>
      <c r="BN1546" s="36">
        <v>88178.4</v>
      </c>
      <c r="BO1546" s="36">
        <v>93689.5</v>
      </c>
      <c r="BP1546" s="36">
        <v>269.28775717500002</v>
      </c>
      <c r="BQ1546" s="36">
        <v>5.7201590659515213</v>
      </c>
      <c r="BR1546" s="36">
        <v>265.24299391</v>
      </c>
      <c r="BS1546" s="36">
        <v>273.33252044000005</v>
      </c>
      <c r="BT1546" s="36">
        <v>262.23441600000001</v>
      </c>
      <c r="BU1546" s="36">
        <v>0</v>
      </c>
      <c r="BV1546" s="36">
        <v>262.23441600000001</v>
      </c>
      <c r="BW1546" s="36">
        <v>262.23441600000001</v>
      </c>
      <c r="BX1546" s="36">
        <v>92828.4</v>
      </c>
      <c r="BY1546" s="36">
        <v>14778.344116578181</v>
      </c>
      <c r="BZ1546" s="36">
        <v>57867</v>
      </c>
      <c r="CA1546" s="36">
        <v>110223</v>
      </c>
      <c r="CB1546" s="36"/>
      <c r="CC1546" s="40">
        <v>28.903499999999998</v>
      </c>
      <c r="CD1546" s="40">
        <v>51.355749999999993</v>
      </c>
      <c r="CE1546" s="40">
        <v>29.346250000000005</v>
      </c>
    </row>
    <row r="1547" spans="1:83">
      <c r="A1547" s="13" t="s">
        <v>601</v>
      </c>
      <c r="B1547" s="13">
        <v>8</v>
      </c>
      <c r="C1547" s="13">
        <v>9</v>
      </c>
      <c r="D1547" s="13" t="s">
        <v>117</v>
      </c>
      <c r="E1547" s="35" t="s">
        <v>581</v>
      </c>
      <c r="F1547" s="13"/>
      <c r="G1547" s="36"/>
      <c r="H1547" s="13"/>
      <c r="I1547" s="37">
        <v>26</v>
      </c>
      <c r="J1547" s="37" t="s">
        <v>70</v>
      </c>
      <c r="K1547" s="38">
        <v>43599</v>
      </c>
      <c r="L1547" s="39">
        <v>0.66180555555555554</v>
      </c>
      <c r="M1547" s="37"/>
      <c r="N1547" s="37" t="s">
        <v>190</v>
      </c>
      <c r="O1547" s="37" t="s">
        <v>190</v>
      </c>
      <c r="P1547" s="37" t="s">
        <v>190</v>
      </c>
      <c r="Q1547" s="37">
        <v>2</v>
      </c>
      <c r="R1547" s="13" t="s">
        <v>55</v>
      </c>
      <c r="S1547" s="13" t="s">
        <v>56</v>
      </c>
      <c r="T1547" s="13" t="s">
        <v>42</v>
      </c>
      <c r="U1547" s="13" t="s">
        <v>52</v>
      </c>
      <c r="V1547" s="13"/>
      <c r="W1547" s="13" t="s">
        <v>81</v>
      </c>
      <c r="X1547" s="13" t="s">
        <v>88</v>
      </c>
      <c r="Y1547" s="13" t="s">
        <v>42</v>
      </c>
      <c r="Z1547" s="13" t="s">
        <v>41</v>
      </c>
      <c r="AA1547" s="13"/>
      <c r="AB1547" s="13">
        <v>0</v>
      </c>
      <c r="AC1547" s="13">
        <v>2</v>
      </c>
      <c r="AD1547" s="13" t="s">
        <v>42</v>
      </c>
      <c r="AE1547" s="13">
        <v>0</v>
      </c>
      <c r="AF1547" s="13">
        <v>0</v>
      </c>
      <c r="AG1547" s="13" t="s">
        <v>82</v>
      </c>
      <c r="AH1547" s="46">
        <f t="shared" si="48"/>
        <v>2</v>
      </c>
      <c r="AI1547" s="46" t="s">
        <v>89</v>
      </c>
      <c r="AJ1547" s="46" t="str">
        <f t="shared" si="49"/>
        <v>-3</v>
      </c>
      <c r="AK1547" s="13" t="s">
        <v>42</v>
      </c>
      <c r="AL1547" s="13" t="s">
        <v>41</v>
      </c>
      <c r="AN1547" s="13">
        <v>101.31965006729475</v>
      </c>
      <c r="AO1547" s="13">
        <v>117.34261838440112</v>
      </c>
      <c r="AP1547" s="13">
        <v>125.13020833333333</v>
      </c>
      <c r="AQ1547" s="13">
        <v>148.05555555555554</v>
      </c>
      <c r="AR1547" s="36">
        <v>317.65011195</v>
      </c>
      <c r="AS1547" s="36">
        <v>17.073877215179607</v>
      </c>
      <c r="AT1547" s="36">
        <v>305.57705759000004</v>
      </c>
      <c r="AU1547" s="36">
        <v>329.72316631000001</v>
      </c>
      <c r="AV1547" s="36">
        <v>262.31215049999997</v>
      </c>
      <c r="AW1547" s="36">
        <v>18.627668197294557</v>
      </c>
      <c r="AX1547" s="36">
        <v>249.1404</v>
      </c>
      <c r="AY1547" s="36">
        <v>275.48390099999995</v>
      </c>
      <c r="AZ1547" s="36">
        <v>73022.7</v>
      </c>
      <c r="BA1547" s="36" t="s">
        <v>50</v>
      </c>
      <c r="BB1547" s="36">
        <v>71644.899999999994</v>
      </c>
      <c r="BC1547" s="36">
        <v>74400.5</v>
      </c>
      <c r="BD1547" s="36">
        <v>289.45478901500007</v>
      </c>
      <c r="BE1547" s="36">
        <v>22.800330874986543</v>
      </c>
      <c r="BF1547" s="36">
        <v>273.33252044000005</v>
      </c>
      <c r="BG1547" s="36">
        <v>305.57705759000004</v>
      </c>
      <c r="BH1547" s="36">
        <v>249.1404</v>
      </c>
      <c r="BI1547" s="36">
        <v>0</v>
      </c>
      <c r="BJ1547" s="36">
        <v>249.1404</v>
      </c>
      <c r="BK1547" s="36">
        <v>249.1404</v>
      </c>
      <c r="BL1547" s="36">
        <v>55570.733333333337</v>
      </c>
      <c r="BM1547" s="36">
        <v>20261.752193792756</v>
      </c>
      <c r="BN1547" s="36">
        <v>28933.5</v>
      </c>
      <c r="BO1547" s="36">
        <v>74400.5</v>
      </c>
      <c r="BP1547" s="36">
        <v>289.45478901500007</v>
      </c>
      <c r="BQ1547" s="36">
        <v>22.800330874986543</v>
      </c>
      <c r="BR1547" s="36">
        <v>273.33252044000005</v>
      </c>
      <c r="BS1547" s="36">
        <v>305.57705759000004</v>
      </c>
      <c r="BT1547" s="36">
        <v>255.687408</v>
      </c>
      <c r="BU1547" s="36">
        <v>9.25886750656516</v>
      </c>
      <c r="BV1547" s="36">
        <v>249.1404</v>
      </c>
      <c r="BW1547" s="36">
        <v>262.23441600000001</v>
      </c>
      <c r="BX1547" s="36">
        <v>70783.8</v>
      </c>
      <c r="BY1547" s="36">
        <v>18997.316979756182</v>
      </c>
      <c r="BZ1547" s="36">
        <v>28933.5</v>
      </c>
      <c r="CA1547" s="36">
        <v>93689.5</v>
      </c>
      <c r="CB1547" s="36"/>
      <c r="CC1547" s="40">
        <v>29.065000000000001</v>
      </c>
      <c r="CD1547" s="40">
        <v>50.240124999999992</v>
      </c>
      <c r="CE1547" s="40">
        <v>29.333750000000002</v>
      </c>
    </row>
    <row r="1548" spans="1:83">
      <c r="A1548" s="13" t="s">
        <v>601</v>
      </c>
      <c r="B1548" s="13">
        <v>8</v>
      </c>
      <c r="C1548" s="13">
        <v>9</v>
      </c>
      <c r="D1548" s="13" t="s">
        <v>117</v>
      </c>
      <c r="E1548" s="35" t="s">
        <v>581</v>
      </c>
      <c r="F1548" s="13"/>
      <c r="G1548" s="36"/>
      <c r="H1548" s="13"/>
      <c r="I1548" s="37">
        <v>26</v>
      </c>
      <c r="J1548" s="37" t="s">
        <v>70</v>
      </c>
      <c r="K1548" s="38">
        <v>43599</v>
      </c>
      <c r="L1548" s="39">
        <v>0.67222222222222217</v>
      </c>
      <c r="M1548" s="37"/>
      <c r="N1548" s="37" t="s">
        <v>190</v>
      </c>
      <c r="O1548" s="37" t="s">
        <v>190</v>
      </c>
      <c r="P1548" s="37" t="s">
        <v>190</v>
      </c>
      <c r="Q1548" s="37">
        <v>3</v>
      </c>
      <c r="R1548" s="13" t="s">
        <v>43</v>
      </c>
      <c r="S1548" s="13" t="s">
        <v>56</v>
      </c>
      <c r="T1548" s="13" t="s">
        <v>42</v>
      </c>
      <c r="U1548" s="13" t="s">
        <v>52</v>
      </c>
      <c r="V1548" s="13" t="s">
        <v>42</v>
      </c>
      <c r="W1548" s="13" t="s">
        <v>64</v>
      </c>
      <c r="X1548" s="13" t="s">
        <v>88</v>
      </c>
      <c r="Y1548" s="13" t="s">
        <v>42</v>
      </c>
      <c r="Z1548" s="13" t="s">
        <v>41</v>
      </c>
      <c r="AA1548" s="13"/>
      <c r="AB1548" s="13">
        <v>-1</v>
      </c>
      <c r="AC1548" s="13">
        <v>2</v>
      </c>
      <c r="AD1548" s="13" t="s">
        <v>42</v>
      </c>
      <c r="AE1548" s="13">
        <v>0</v>
      </c>
      <c r="AF1548" s="13" t="s">
        <v>42</v>
      </c>
      <c r="AG1548" s="13" t="s">
        <v>65</v>
      </c>
      <c r="AH1548" s="46">
        <f t="shared" si="48"/>
        <v>3</v>
      </c>
      <c r="AI1548" s="46" t="s">
        <v>89</v>
      </c>
      <c r="AJ1548" s="46" t="str">
        <f t="shared" si="49"/>
        <v>-3</v>
      </c>
      <c r="AK1548" s="13" t="s">
        <v>42</v>
      </c>
      <c r="AL1548" s="13" t="s">
        <v>41</v>
      </c>
      <c r="AN1548" s="13">
        <v>101.31965006729475</v>
      </c>
      <c r="AO1548" s="13">
        <v>117.34261838440112</v>
      </c>
      <c r="AP1548" s="13">
        <v>125.13020833333333</v>
      </c>
      <c r="AQ1548" s="13">
        <v>148.05555555555554</v>
      </c>
      <c r="AR1548" s="36">
        <v>325.73347410999997</v>
      </c>
      <c r="AS1548" s="36">
        <v>5.6422768189341612</v>
      </c>
      <c r="AT1548" s="36">
        <v>321.74378191</v>
      </c>
      <c r="AU1548" s="36">
        <v>329.72316631000001</v>
      </c>
      <c r="AV1548" s="36">
        <v>301.93918399999995</v>
      </c>
      <c r="AW1548" s="36">
        <v>18.693470847244985</v>
      </c>
      <c r="AX1548" s="36">
        <v>288.72090400000002</v>
      </c>
      <c r="AY1548" s="36">
        <v>315.15746399999995</v>
      </c>
      <c r="AZ1548" s="36">
        <v>53733.675000000003</v>
      </c>
      <c r="BA1548" s="36" t="s">
        <v>50</v>
      </c>
      <c r="BB1548" s="36">
        <v>44089.2</v>
      </c>
      <c r="BC1548" s="36">
        <v>57867</v>
      </c>
      <c r="BD1548" s="36">
        <v>329.77375807499999</v>
      </c>
      <c r="BE1548" s="36">
        <v>11.356101198075685</v>
      </c>
      <c r="BF1548" s="36">
        <v>321.74378191</v>
      </c>
      <c r="BG1548" s="36">
        <v>337.80373423999998</v>
      </c>
      <c r="BH1548" s="36">
        <v>282.10240249999998</v>
      </c>
      <c r="BI1548" s="36">
        <v>9.359974583886725</v>
      </c>
      <c r="BJ1548" s="36">
        <v>275.48390099999995</v>
      </c>
      <c r="BK1548" s="36">
        <v>288.72090400000002</v>
      </c>
      <c r="BL1548" s="36">
        <v>60163.333333333336</v>
      </c>
      <c r="BM1548" s="36">
        <v>2074.3403218051426</v>
      </c>
      <c r="BN1548" s="36">
        <v>57867</v>
      </c>
      <c r="BO1548" s="36">
        <v>63378.2</v>
      </c>
      <c r="BP1548" s="36">
        <v>313.66041975000002</v>
      </c>
      <c r="BQ1548" s="36">
        <v>11.431600396245447</v>
      </c>
      <c r="BR1548" s="36">
        <v>305.57705759000004</v>
      </c>
      <c r="BS1548" s="36">
        <v>321.74378191</v>
      </c>
      <c r="BT1548" s="36">
        <v>268.93065200000001</v>
      </c>
      <c r="BU1548" s="36">
        <v>27.987642781181282</v>
      </c>
      <c r="BV1548" s="36">
        <v>249.1404</v>
      </c>
      <c r="BW1548" s="36">
        <v>288.72090400000002</v>
      </c>
      <c r="BX1548" s="36">
        <v>66133.762499999997</v>
      </c>
      <c r="BY1548" s="36">
        <v>5602.2577579490207</v>
      </c>
      <c r="BZ1548" s="36">
        <v>57867</v>
      </c>
      <c r="CA1548" s="36">
        <v>74400.5</v>
      </c>
      <c r="CB1548" s="36"/>
      <c r="CC1548" s="40">
        <v>29.186875000000001</v>
      </c>
      <c r="CD1548" s="40">
        <v>49.929250000000003</v>
      </c>
      <c r="CE1548" s="40">
        <v>29.426875000000003</v>
      </c>
    </row>
    <row r="1549" spans="1:83">
      <c r="A1549" s="13" t="s">
        <v>601</v>
      </c>
      <c r="B1549" s="13">
        <v>8</v>
      </c>
      <c r="C1549" s="13">
        <v>9</v>
      </c>
      <c r="D1549" s="13" t="s">
        <v>117</v>
      </c>
      <c r="E1549" s="35" t="s">
        <v>581</v>
      </c>
      <c r="F1549" s="13"/>
      <c r="G1549" s="36"/>
      <c r="H1549" s="13"/>
      <c r="I1549" s="37">
        <v>26</v>
      </c>
      <c r="J1549" s="37" t="s">
        <v>70</v>
      </c>
      <c r="K1549" s="38">
        <v>43599</v>
      </c>
      <c r="L1549" s="39">
        <v>0.68263888888888891</v>
      </c>
      <c r="M1549" s="37"/>
      <c r="N1549" s="37" t="s">
        <v>190</v>
      </c>
      <c r="O1549" s="37" t="s">
        <v>190</v>
      </c>
      <c r="P1549" s="37" t="s">
        <v>190</v>
      </c>
      <c r="Q1549" s="37">
        <v>4</v>
      </c>
      <c r="R1549" s="13" t="s">
        <v>43</v>
      </c>
      <c r="S1549" s="13" t="s">
        <v>56</v>
      </c>
      <c r="T1549" s="13" t="s">
        <v>42</v>
      </c>
      <c r="U1549" s="13" t="s">
        <v>52</v>
      </c>
      <c r="V1549" s="13" t="s">
        <v>42</v>
      </c>
      <c r="W1549" s="13" t="s">
        <v>64</v>
      </c>
      <c r="X1549" s="13" t="s">
        <v>88</v>
      </c>
      <c r="Y1549" s="13" t="s">
        <v>42</v>
      </c>
      <c r="Z1549" s="13" t="s">
        <v>41</v>
      </c>
      <c r="AA1549" s="13"/>
      <c r="AB1549" s="13">
        <v>-1</v>
      </c>
      <c r="AC1549" s="13">
        <v>2</v>
      </c>
      <c r="AD1549" s="13" t="s">
        <v>42</v>
      </c>
      <c r="AE1549" s="13">
        <v>0</v>
      </c>
      <c r="AF1549" s="13" t="s">
        <v>42</v>
      </c>
      <c r="AG1549" s="13" t="s">
        <v>65</v>
      </c>
      <c r="AH1549" s="46">
        <f t="shared" si="48"/>
        <v>3</v>
      </c>
      <c r="AI1549" s="46" t="s">
        <v>89</v>
      </c>
      <c r="AJ1549" s="46" t="str">
        <f t="shared" si="49"/>
        <v>-3</v>
      </c>
      <c r="AK1549" s="13" t="s">
        <v>42</v>
      </c>
      <c r="AL1549" s="13" t="s">
        <v>41</v>
      </c>
      <c r="AN1549" s="13">
        <v>101.31965006729475</v>
      </c>
      <c r="AO1549" s="13">
        <v>117.34261838440112</v>
      </c>
      <c r="AP1549" s="13">
        <v>125.13020833333333</v>
      </c>
      <c r="AQ1549" s="13">
        <v>148.05555555555554</v>
      </c>
      <c r="AR1549" s="36">
        <v>317.70238167499997</v>
      </c>
      <c r="AS1549" s="36">
        <v>5.7154030233148498</v>
      </c>
      <c r="AT1549" s="36">
        <v>313.66098143999994</v>
      </c>
      <c r="AU1549" s="36">
        <v>321.74378191</v>
      </c>
      <c r="AV1549" s="36">
        <v>308.5514445</v>
      </c>
      <c r="AW1549" s="36">
        <v>9.3423223702010958</v>
      </c>
      <c r="AX1549" s="36">
        <v>301.945425</v>
      </c>
      <c r="AY1549" s="36">
        <v>315.15746399999995</v>
      </c>
      <c r="AZ1549" s="36">
        <v>42711.4</v>
      </c>
      <c r="BA1549" s="36" t="s">
        <v>50</v>
      </c>
      <c r="BB1549" s="36">
        <v>42711.4</v>
      </c>
      <c r="BC1549" s="36">
        <v>42711.4</v>
      </c>
      <c r="BD1549" s="36">
        <v>305.57481082999999</v>
      </c>
      <c r="BE1549" s="36">
        <v>22.866378190954357</v>
      </c>
      <c r="BF1549" s="36">
        <v>289.40583974999998</v>
      </c>
      <c r="BG1549" s="36">
        <v>321.74378191</v>
      </c>
      <c r="BH1549" s="36">
        <v>301.945425</v>
      </c>
      <c r="BI1549" s="36">
        <v>0</v>
      </c>
      <c r="BJ1549" s="36">
        <v>301.945425</v>
      </c>
      <c r="BK1549" s="36">
        <v>301.945425</v>
      </c>
      <c r="BL1549" s="36">
        <v>43859.566666666673</v>
      </c>
      <c r="BM1549" s="36">
        <v>562.48449460110874</v>
      </c>
      <c r="BN1549" s="36">
        <v>42711.4</v>
      </c>
      <c r="BO1549" s="36">
        <v>44089.2</v>
      </c>
      <c r="BP1549" s="36">
        <v>321.74378191</v>
      </c>
      <c r="BQ1549" s="36">
        <v>0</v>
      </c>
      <c r="BR1549" s="36">
        <v>321.74378191</v>
      </c>
      <c r="BS1549" s="36">
        <v>321.74378191</v>
      </c>
      <c r="BT1549" s="36">
        <v>295.33316450000001</v>
      </c>
      <c r="BU1549" s="36">
        <v>9.3511484770438891</v>
      </c>
      <c r="BV1549" s="36">
        <v>288.72090400000002</v>
      </c>
      <c r="BW1549" s="36">
        <v>301.945425</v>
      </c>
      <c r="BX1549" s="36">
        <v>48653.10624999999</v>
      </c>
      <c r="BY1549" s="36">
        <v>5388.491854495066</v>
      </c>
      <c r="BZ1549" s="36">
        <v>42711.4</v>
      </c>
      <c r="CA1549" s="36">
        <v>57867</v>
      </c>
      <c r="CB1549" s="36"/>
      <c r="CC1549" s="40">
        <v>29.308749999999996</v>
      </c>
      <c r="CD1549" s="40">
        <v>51.942500000000003</v>
      </c>
      <c r="CE1549" s="40">
        <v>29.5275</v>
      </c>
    </row>
    <row r="1550" spans="1:83">
      <c r="A1550" s="13" t="s">
        <v>601</v>
      </c>
      <c r="B1550" s="13">
        <v>8</v>
      </c>
      <c r="C1550" s="13">
        <v>9</v>
      </c>
      <c r="D1550" s="13" t="s">
        <v>117</v>
      </c>
      <c r="E1550" s="35" t="s">
        <v>581</v>
      </c>
      <c r="F1550" s="13"/>
      <c r="G1550" s="36"/>
      <c r="H1550" s="13"/>
      <c r="I1550" s="37">
        <v>26</v>
      </c>
      <c r="J1550" s="37" t="s">
        <v>70</v>
      </c>
      <c r="K1550" s="38">
        <v>43599</v>
      </c>
      <c r="L1550" s="39">
        <v>0.69305555555555554</v>
      </c>
      <c r="M1550" s="37"/>
      <c r="N1550" s="37" t="s">
        <v>190</v>
      </c>
      <c r="O1550" s="37" t="s">
        <v>190</v>
      </c>
      <c r="P1550" s="37" t="s">
        <v>190</v>
      </c>
      <c r="Q1550" s="37">
        <v>5</v>
      </c>
      <c r="R1550" s="13" t="s">
        <v>55</v>
      </c>
      <c r="S1550" s="13" t="s">
        <v>63</v>
      </c>
      <c r="T1550" s="13" t="s">
        <v>42</v>
      </c>
      <c r="U1550" s="13" t="s">
        <v>52</v>
      </c>
      <c r="V1550" s="13" t="s">
        <v>42</v>
      </c>
      <c r="W1550" s="13" t="s">
        <v>64</v>
      </c>
      <c r="X1550" s="13" t="s">
        <v>88</v>
      </c>
      <c r="Y1550" s="13" t="s">
        <v>42</v>
      </c>
      <c r="Z1550" s="13" t="s">
        <v>41</v>
      </c>
      <c r="AA1550" s="13"/>
      <c r="AB1550" s="13">
        <v>0</v>
      </c>
      <c r="AC1550" s="13">
        <v>0</v>
      </c>
      <c r="AD1550" s="13" t="s">
        <v>42</v>
      </c>
      <c r="AE1550" s="13">
        <v>0</v>
      </c>
      <c r="AF1550" s="13" t="s">
        <v>42</v>
      </c>
      <c r="AG1550" s="13" t="s">
        <v>65</v>
      </c>
      <c r="AH1550" s="46">
        <f t="shared" si="48"/>
        <v>3</v>
      </c>
      <c r="AI1550" s="46" t="s">
        <v>89</v>
      </c>
      <c r="AJ1550" s="46" t="str">
        <f t="shared" si="49"/>
        <v>-3</v>
      </c>
      <c r="AK1550" s="13" t="s">
        <v>42</v>
      </c>
      <c r="AL1550" s="13" t="s">
        <v>41</v>
      </c>
      <c r="AN1550" s="13">
        <v>101.31965006729475</v>
      </c>
      <c r="AO1550" s="13">
        <v>117.34261838440112</v>
      </c>
      <c r="AP1550" s="13">
        <v>125.13020833333333</v>
      </c>
      <c r="AQ1550" s="13">
        <v>148.05555555555554</v>
      </c>
      <c r="AR1550" s="36">
        <v>418.44549118999998</v>
      </c>
      <c r="AS1550" s="36">
        <v>0</v>
      </c>
      <c r="AT1550" s="36">
        <v>418.44549118999998</v>
      </c>
      <c r="AU1550" s="36">
        <v>418.44549118999998</v>
      </c>
      <c r="AV1550" s="36">
        <v>426.70558300000005</v>
      </c>
      <c r="AW1550" s="36">
        <v>9.1458011322534762</v>
      </c>
      <c r="AX1550" s="36">
        <v>420.23852499999998</v>
      </c>
      <c r="AY1550" s="36">
        <v>433.17264100000006</v>
      </c>
      <c r="AZ1550" s="36">
        <v>33411.35</v>
      </c>
      <c r="BA1550" s="36" t="s">
        <v>50</v>
      </c>
      <c r="BB1550" s="36">
        <v>31689.1</v>
      </c>
      <c r="BC1550" s="36">
        <v>34444.699999999997</v>
      </c>
      <c r="BD1550" s="36">
        <v>390.24209446999998</v>
      </c>
      <c r="BE1550" s="36">
        <v>39.885626146412861</v>
      </c>
      <c r="BF1550" s="36">
        <v>362.03869774999998</v>
      </c>
      <c r="BG1550" s="36">
        <v>418.44549118999998</v>
      </c>
      <c r="BH1550" s="36">
        <v>413.58700099999999</v>
      </c>
      <c r="BI1550" s="36">
        <v>27.698277715757044</v>
      </c>
      <c r="BJ1550" s="36">
        <v>394.00136099999997</v>
      </c>
      <c r="BK1550" s="36">
        <v>433.17264100000006</v>
      </c>
      <c r="BL1550" s="36">
        <v>36511.333333333336</v>
      </c>
      <c r="BM1550" s="36">
        <v>1152.7023755795187</v>
      </c>
      <c r="BN1550" s="36">
        <v>34444.699999999997</v>
      </c>
      <c r="BO1550" s="36">
        <v>37200.199999999997</v>
      </c>
      <c r="BP1550" s="36">
        <v>370.09463655000002</v>
      </c>
      <c r="BQ1550" s="36">
        <v>68.378434384218096</v>
      </c>
      <c r="BR1550" s="36">
        <v>321.74378191</v>
      </c>
      <c r="BS1550" s="36">
        <v>418.44549118999998</v>
      </c>
      <c r="BT1550" s="36">
        <v>367.559033</v>
      </c>
      <c r="BU1550" s="36">
        <v>92.791654309832197</v>
      </c>
      <c r="BV1550" s="36">
        <v>301.945425</v>
      </c>
      <c r="BW1550" s="36">
        <v>433.17264100000006</v>
      </c>
      <c r="BX1550" s="36">
        <v>39008.574999999997</v>
      </c>
      <c r="BY1550" s="36">
        <v>2696.0952318739301</v>
      </c>
      <c r="BZ1550" s="36">
        <v>34444.699999999997</v>
      </c>
      <c r="CA1550" s="36">
        <v>42711.4</v>
      </c>
      <c r="CB1550" s="36"/>
      <c r="CC1550" s="40">
        <v>29.061875000000001</v>
      </c>
      <c r="CD1550" s="40">
        <v>54.975250000000003</v>
      </c>
      <c r="CE1550" s="40">
        <v>29.12125</v>
      </c>
    </row>
    <row r="1551" spans="1:83">
      <c r="A1551" s="13" t="s">
        <v>601</v>
      </c>
      <c r="B1551" s="13">
        <v>8</v>
      </c>
      <c r="C1551" s="13">
        <v>10</v>
      </c>
      <c r="D1551" s="13" t="s">
        <v>90</v>
      </c>
      <c r="E1551" s="35" t="s">
        <v>582</v>
      </c>
      <c r="F1551" s="13"/>
      <c r="G1551" s="36"/>
      <c r="H1551" s="13"/>
      <c r="I1551" s="37">
        <v>25</v>
      </c>
      <c r="J1551" s="37" t="s">
        <v>70</v>
      </c>
      <c r="K1551" s="38">
        <v>43599</v>
      </c>
      <c r="L1551" s="39">
        <v>0.65138888888888891</v>
      </c>
      <c r="M1551" s="37" t="s">
        <v>39</v>
      </c>
      <c r="N1551" s="37" t="s">
        <v>190</v>
      </c>
      <c r="O1551" s="37" t="s">
        <v>100</v>
      </c>
      <c r="P1551" s="37" t="s">
        <v>190</v>
      </c>
      <c r="Q1551" s="37">
        <v>1</v>
      </c>
      <c r="R1551" s="13" t="s">
        <v>55</v>
      </c>
      <c r="S1551" s="13" t="s">
        <v>63</v>
      </c>
      <c r="T1551" s="13" t="s">
        <v>42</v>
      </c>
      <c r="U1551" s="13" t="s">
        <v>52</v>
      </c>
      <c r="V1551" s="13" t="s">
        <v>42</v>
      </c>
      <c r="W1551" s="13" t="s">
        <v>81</v>
      </c>
      <c r="X1551" s="13" t="s">
        <v>47</v>
      </c>
      <c r="Y1551" s="13" t="s">
        <v>41</v>
      </c>
      <c r="Z1551" s="13" t="s">
        <v>41</v>
      </c>
      <c r="AA1551" s="13"/>
      <c r="AB1551" s="13">
        <v>0</v>
      </c>
      <c r="AC1551" s="13">
        <v>0</v>
      </c>
      <c r="AD1551" s="13" t="s">
        <v>42</v>
      </c>
      <c r="AE1551" s="13">
        <v>0</v>
      </c>
      <c r="AF1551" s="13" t="s">
        <v>42</v>
      </c>
      <c r="AG1551" s="13" t="s">
        <v>82</v>
      </c>
      <c r="AH1551" s="46">
        <f t="shared" si="48"/>
        <v>2</v>
      </c>
      <c r="AI1551" s="46" t="s">
        <v>49</v>
      </c>
      <c r="AJ1551" s="46" t="str">
        <f t="shared" si="49"/>
        <v>-1</v>
      </c>
      <c r="AK1551" s="13" t="s">
        <v>41</v>
      </c>
      <c r="AL1551" s="13" t="s">
        <v>41</v>
      </c>
      <c r="AN1551" s="13">
        <v>101.31965006729475</v>
      </c>
      <c r="AO1551" s="13">
        <v>117.34261838440112</v>
      </c>
      <c r="AP1551" s="13">
        <v>125.13020833333333</v>
      </c>
      <c r="AQ1551" s="13">
        <v>148.05555555555554</v>
      </c>
      <c r="AR1551" s="36">
        <v>891.56979999999999</v>
      </c>
      <c r="AS1551" s="36">
        <v>159.59165291928963</v>
      </c>
      <c r="AT1551" s="36">
        <v>778.72145999999998</v>
      </c>
      <c r="AU1551" s="36">
        <v>1004.41814</v>
      </c>
      <c r="AV1551" s="36">
        <v>564.71434499999987</v>
      </c>
      <c r="AW1551" s="36">
        <v>44.287123010546175</v>
      </c>
      <c r="AX1551" s="36">
        <v>533.39861999999994</v>
      </c>
      <c r="AY1551" s="36">
        <v>596.03006999999991</v>
      </c>
      <c r="AZ1551" s="36">
        <v>77156.05</v>
      </c>
      <c r="BA1551" s="36" t="s">
        <v>50</v>
      </c>
      <c r="BB1551" s="36">
        <v>52355.9</v>
      </c>
      <c r="BC1551" s="36">
        <v>93689.5</v>
      </c>
      <c r="BD1551" s="36">
        <v>882.14589000000001</v>
      </c>
      <c r="BE1551" s="36">
        <v>172.91907425187381</v>
      </c>
      <c r="BF1551" s="36">
        <v>759.87364000000002</v>
      </c>
      <c r="BG1551" s="36">
        <v>1004.41814</v>
      </c>
      <c r="BH1551" s="36">
        <v>533.39861999999994</v>
      </c>
      <c r="BI1551" s="36">
        <v>88.574246021092279</v>
      </c>
      <c r="BJ1551" s="36">
        <v>470.76716999999991</v>
      </c>
      <c r="BK1551" s="36">
        <v>596.03006999999991</v>
      </c>
      <c r="BL1551" s="36">
        <v>90933.95</v>
      </c>
      <c r="BM1551" s="36">
        <v>3018.5537866667241</v>
      </c>
      <c r="BN1551" s="36">
        <v>88178.4</v>
      </c>
      <c r="BO1551" s="36">
        <v>93689.5</v>
      </c>
      <c r="BP1551" s="36">
        <v>910.41762000000006</v>
      </c>
      <c r="BQ1551" s="36">
        <v>132.936810254123</v>
      </c>
      <c r="BR1551" s="36">
        <v>816.41710000000012</v>
      </c>
      <c r="BS1551" s="36">
        <v>1004.41814</v>
      </c>
      <c r="BT1551" s="36">
        <v>627.44520999999986</v>
      </c>
      <c r="BU1551" s="36">
        <v>44.427717051849527</v>
      </c>
      <c r="BV1551" s="36">
        <v>596.03006999999991</v>
      </c>
      <c r="BW1551" s="36">
        <v>658.86034999999993</v>
      </c>
      <c r="BX1551" s="36">
        <v>92828.4</v>
      </c>
      <c r="BY1551" s="36">
        <v>14778.344116578181</v>
      </c>
      <c r="BZ1551" s="36">
        <v>57867</v>
      </c>
      <c r="CA1551" s="36">
        <v>110223</v>
      </c>
      <c r="CB1551" s="36"/>
      <c r="CC1551" s="40">
        <v>28.903499999999998</v>
      </c>
      <c r="CD1551" s="40">
        <v>51.355749999999993</v>
      </c>
      <c r="CE1551" s="40">
        <v>29.346250000000005</v>
      </c>
    </row>
    <row r="1552" spans="1:83">
      <c r="A1552" s="13" t="s">
        <v>601</v>
      </c>
      <c r="B1552" s="13">
        <v>8</v>
      </c>
      <c r="C1552" s="13">
        <v>10</v>
      </c>
      <c r="D1552" s="13" t="s">
        <v>90</v>
      </c>
      <c r="E1552" s="35" t="s">
        <v>582</v>
      </c>
      <c r="F1552" s="13"/>
      <c r="G1552" s="36"/>
      <c r="H1552" s="13"/>
      <c r="I1552" s="37">
        <v>25</v>
      </c>
      <c r="J1552" s="37" t="s">
        <v>70</v>
      </c>
      <c r="K1552" s="38">
        <v>43599</v>
      </c>
      <c r="L1552" s="39">
        <v>0.66180555555555554</v>
      </c>
      <c r="M1552" s="37" t="s">
        <v>39</v>
      </c>
      <c r="N1552" s="37" t="s">
        <v>190</v>
      </c>
      <c r="O1552" s="37" t="s">
        <v>100</v>
      </c>
      <c r="P1552" s="37" t="s">
        <v>190</v>
      </c>
      <c r="Q1552" s="37">
        <v>2</v>
      </c>
      <c r="R1552" s="13" t="s">
        <v>55</v>
      </c>
      <c r="S1552" s="13" t="s">
        <v>63</v>
      </c>
      <c r="T1552" s="13" t="s">
        <v>42</v>
      </c>
      <c r="U1552" s="13" t="s">
        <v>52</v>
      </c>
      <c r="V1552" s="13" t="s">
        <v>42</v>
      </c>
      <c r="W1552" s="13" t="s">
        <v>81</v>
      </c>
      <c r="X1552" s="13" t="s">
        <v>47</v>
      </c>
      <c r="Y1552" s="13" t="s">
        <v>41</v>
      </c>
      <c r="Z1552" s="13" t="s">
        <v>41</v>
      </c>
      <c r="AA1552" s="13"/>
      <c r="AB1552" s="13">
        <v>0</v>
      </c>
      <c r="AC1552" s="13">
        <v>0</v>
      </c>
      <c r="AD1552" s="13" t="s">
        <v>42</v>
      </c>
      <c r="AE1552" s="13">
        <v>0</v>
      </c>
      <c r="AF1552" s="13" t="s">
        <v>42</v>
      </c>
      <c r="AG1552" s="13" t="s">
        <v>82</v>
      </c>
      <c r="AH1552" s="46">
        <f t="shared" si="48"/>
        <v>2</v>
      </c>
      <c r="AI1552" s="46" t="s">
        <v>49</v>
      </c>
      <c r="AJ1552" s="46" t="str">
        <f t="shared" si="49"/>
        <v>-1</v>
      </c>
      <c r="AK1552" s="13" t="s">
        <v>41</v>
      </c>
      <c r="AL1552" s="13" t="s">
        <v>41</v>
      </c>
      <c r="AN1552" s="13">
        <v>101.31965006729475</v>
      </c>
      <c r="AO1552" s="13">
        <v>117.34261838440112</v>
      </c>
      <c r="AP1552" s="13">
        <v>125.13020833333333</v>
      </c>
      <c r="AQ1552" s="13">
        <v>148.05555555555554</v>
      </c>
      <c r="AR1552" s="36">
        <v>882.14589000000001</v>
      </c>
      <c r="AS1552" s="36">
        <v>13.327421332583404</v>
      </c>
      <c r="AT1552" s="36">
        <v>872.72198000000003</v>
      </c>
      <c r="AU1552" s="36">
        <v>891.56979999999999</v>
      </c>
      <c r="AV1552" s="36">
        <v>588.27569999999992</v>
      </c>
      <c r="AW1552" s="36">
        <v>10.966335221658969</v>
      </c>
      <c r="AX1552" s="36">
        <v>580.52133000000003</v>
      </c>
      <c r="AY1552" s="36">
        <v>596.03006999999991</v>
      </c>
      <c r="AZ1552" s="36">
        <v>73022.7</v>
      </c>
      <c r="BA1552" s="36" t="s">
        <v>50</v>
      </c>
      <c r="BB1552" s="36">
        <v>71644.899999999994</v>
      </c>
      <c r="BC1552" s="36">
        <v>74400.5</v>
      </c>
      <c r="BD1552" s="36">
        <v>853.99345000000005</v>
      </c>
      <c r="BE1552" s="36">
        <v>26.486141129311349</v>
      </c>
      <c r="BF1552" s="36">
        <v>835.26492000000007</v>
      </c>
      <c r="BG1552" s="36">
        <v>872.72198000000003</v>
      </c>
      <c r="BH1552" s="36">
        <v>533.49803500000007</v>
      </c>
      <c r="BI1552" s="36">
        <v>66.500981536470931</v>
      </c>
      <c r="BJ1552" s="36">
        <v>486.47474000000005</v>
      </c>
      <c r="BK1552" s="36">
        <v>580.52133000000003</v>
      </c>
      <c r="BL1552" s="36">
        <v>55570.733333333337</v>
      </c>
      <c r="BM1552" s="36">
        <v>20261.752193792756</v>
      </c>
      <c r="BN1552" s="36">
        <v>28933.5</v>
      </c>
      <c r="BO1552" s="36">
        <v>74400.5</v>
      </c>
      <c r="BP1552" s="36">
        <v>938.57006000000001</v>
      </c>
      <c r="BQ1552" s="36">
        <v>93.123247792228526</v>
      </c>
      <c r="BR1552" s="36">
        <v>872.72198000000003</v>
      </c>
      <c r="BS1552" s="36">
        <v>1004.41814</v>
      </c>
      <c r="BT1552" s="36">
        <v>588.27569999999992</v>
      </c>
      <c r="BU1552" s="36">
        <v>10.966335221658969</v>
      </c>
      <c r="BV1552" s="36">
        <v>580.52133000000003</v>
      </c>
      <c r="BW1552" s="36">
        <v>596.03006999999991</v>
      </c>
      <c r="BX1552" s="36">
        <v>70783.8</v>
      </c>
      <c r="BY1552" s="36">
        <v>18997.316979756182</v>
      </c>
      <c r="BZ1552" s="36">
        <v>28933.5</v>
      </c>
      <c r="CA1552" s="36">
        <v>93689.5</v>
      </c>
      <c r="CB1552" s="36"/>
      <c r="CC1552" s="40">
        <v>29.065000000000001</v>
      </c>
      <c r="CD1552" s="40">
        <v>50.240124999999992</v>
      </c>
      <c r="CE1552" s="40">
        <v>29.333750000000002</v>
      </c>
    </row>
    <row r="1553" spans="1:83">
      <c r="A1553" s="13" t="s">
        <v>601</v>
      </c>
      <c r="B1553" s="13">
        <v>8</v>
      </c>
      <c r="C1553" s="13">
        <v>10</v>
      </c>
      <c r="D1553" s="13" t="s">
        <v>90</v>
      </c>
      <c r="E1553" s="35" t="s">
        <v>582</v>
      </c>
      <c r="F1553" s="13"/>
      <c r="G1553" s="36"/>
      <c r="H1553" s="13"/>
      <c r="I1553" s="37">
        <v>25</v>
      </c>
      <c r="J1553" s="37" t="s">
        <v>70</v>
      </c>
      <c r="K1553" s="38">
        <v>43599</v>
      </c>
      <c r="L1553" s="39">
        <v>0.67222222222222217</v>
      </c>
      <c r="M1553" s="37" t="s">
        <v>39</v>
      </c>
      <c r="N1553" s="37" t="s">
        <v>190</v>
      </c>
      <c r="O1553" s="37" t="s">
        <v>100</v>
      </c>
      <c r="P1553" s="37" t="s">
        <v>190</v>
      </c>
      <c r="Q1553" s="37">
        <v>3</v>
      </c>
      <c r="R1553" s="13" t="s">
        <v>55</v>
      </c>
      <c r="S1553" s="13" t="s">
        <v>44</v>
      </c>
      <c r="T1553" s="13" t="s">
        <v>42</v>
      </c>
      <c r="U1553" s="13" t="s">
        <v>52</v>
      </c>
      <c r="V1553" s="13" t="s">
        <v>42</v>
      </c>
      <c r="W1553" s="13" t="s">
        <v>81</v>
      </c>
      <c r="X1553" s="13" t="s">
        <v>53</v>
      </c>
      <c r="Y1553" s="13" t="s">
        <v>41</v>
      </c>
      <c r="Z1553" s="13" t="s">
        <v>41</v>
      </c>
      <c r="AA1553" s="13"/>
      <c r="AB1553" s="13">
        <v>0</v>
      </c>
      <c r="AC1553" s="13">
        <v>1</v>
      </c>
      <c r="AD1553" s="13" t="s">
        <v>42</v>
      </c>
      <c r="AE1553" s="13">
        <v>0</v>
      </c>
      <c r="AF1553" s="13" t="s">
        <v>42</v>
      </c>
      <c r="AG1553" s="13" t="s">
        <v>82</v>
      </c>
      <c r="AH1553" s="46">
        <f t="shared" si="48"/>
        <v>2</v>
      </c>
      <c r="AI1553" s="46" t="s">
        <v>54</v>
      </c>
      <c r="AJ1553" s="46" t="str">
        <f t="shared" si="49"/>
        <v>-2</v>
      </c>
      <c r="AK1553" s="13" t="s">
        <v>41</v>
      </c>
      <c r="AL1553" s="13" t="s">
        <v>41</v>
      </c>
      <c r="AN1553" s="13">
        <v>101.31965006729475</v>
      </c>
      <c r="AO1553" s="13">
        <v>117.34261838440112</v>
      </c>
      <c r="AP1553" s="13">
        <v>125.13020833333333</v>
      </c>
      <c r="AQ1553" s="13">
        <v>148.05555555555554</v>
      </c>
      <c r="AR1553" s="36">
        <v>900.99370999999996</v>
      </c>
      <c r="AS1553" s="36">
        <v>13.327421332583404</v>
      </c>
      <c r="AT1553" s="36">
        <v>891.56979999999999</v>
      </c>
      <c r="AU1553" s="36">
        <v>910.41761999999994</v>
      </c>
      <c r="AV1553" s="36">
        <v>635.29899499999999</v>
      </c>
      <c r="AW1553" s="36">
        <v>11.106929262962401</v>
      </c>
      <c r="AX1553" s="36">
        <v>627.44520999999997</v>
      </c>
      <c r="AY1553" s="36">
        <v>643.15278000000001</v>
      </c>
      <c r="AZ1553" s="36">
        <v>53733.675000000003</v>
      </c>
      <c r="BA1553" s="36" t="s">
        <v>50</v>
      </c>
      <c r="BB1553" s="36">
        <v>44089.2</v>
      </c>
      <c r="BC1553" s="36">
        <v>57867</v>
      </c>
      <c r="BD1553" s="36">
        <v>910.41761999999994</v>
      </c>
      <c r="BE1553" s="36">
        <v>0</v>
      </c>
      <c r="BF1553" s="36">
        <v>910.41761999999994</v>
      </c>
      <c r="BG1553" s="36">
        <v>910.41761999999994</v>
      </c>
      <c r="BH1553" s="36">
        <v>643.15278000000001</v>
      </c>
      <c r="BI1553" s="36">
        <v>0</v>
      </c>
      <c r="BJ1553" s="36">
        <v>643.15278000000001</v>
      </c>
      <c r="BK1553" s="36">
        <v>643.15278000000001</v>
      </c>
      <c r="BL1553" s="36">
        <v>60163.333333333336</v>
      </c>
      <c r="BM1553" s="36">
        <v>2074.3403218051426</v>
      </c>
      <c r="BN1553" s="36">
        <v>57867</v>
      </c>
      <c r="BO1553" s="36">
        <v>63378.2</v>
      </c>
      <c r="BP1553" s="36">
        <v>891.56979999999999</v>
      </c>
      <c r="BQ1553" s="36">
        <v>26.654842665166807</v>
      </c>
      <c r="BR1553" s="36">
        <v>872.72198000000003</v>
      </c>
      <c r="BS1553" s="36">
        <v>910.41761999999994</v>
      </c>
      <c r="BT1553" s="36">
        <v>611.83705499999996</v>
      </c>
      <c r="BU1553" s="36">
        <v>44.287123010546175</v>
      </c>
      <c r="BV1553" s="36">
        <v>580.52133000000003</v>
      </c>
      <c r="BW1553" s="36">
        <v>643.15278000000001</v>
      </c>
      <c r="BX1553" s="36">
        <v>66133.762499999997</v>
      </c>
      <c r="BY1553" s="36">
        <v>5602.2577579490207</v>
      </c>
      <c r="BZ1553" s="36">
        <v>57867</v>
      </c>
      <c r="CA1553" s="36">
        <v>74400.5</v>
      </c>
      <c r="CB1553" s="36"/>
      <c r="CC1553" s="40">
        <v>29.186875000000001</v>
      </c>
      <c r="CD1553" s="40">
        <v>49.929250000000003</v>
      </c>
      <c r="CE1553" s="40">
        <v>29.426875000000003</v>
      </c>
    </row>
    <row r="1554" spans="1:83">
      <c r="A1554" s="13" t="s">
        <v>601</v>
      </c>
      <c r="B1554" s="13">
        <v>8</v>
      </c>
      <c r="C1554" s="13">
        <v>10</v>
      </c>
      <c r="D1554" s="13" t="s">
        <v>90</v>
      </c>
      <c r="E1554" s="35" t="s">
        <v>582</v>
      </c>
      <c r="F1554" s="13"/>
      <c r="G1554" s="36"/>
      <c r="H1554" s="13"/>
      <c r="I1554" s="37">
        <v>25</v>
      </c>
      <c r="J1554" s="37" t="s">
        <v>70</v>
      </c>
      <c r="K1554" s="38">
        <v>43599</v>
      </c>
      <c r="L1554" s="39">
        <v>0.68263888888888891</v>
      </c>
      <c r="M1554" s="37" t="s">
        <v>39</v>
      </c>
      <c r="N1554" s="37" t="s">
        <v>190</v>
      </c>
      <c r="O1554" s="37" t="s">
        <v>100</v>
      </c>
      <c r="P1554" s="37" t="s">
        <v>190</v>
      </c>
      <c r="Q1554" s="37">
        <v>4</v>
      </c>
      <c r="R1554" s="13" t="s">
        <v>43</v>
      </c>
      <c r="S1554" s="13" t="s">
        <v>44</v>
      </c>
      <c r="T1554" s="13" t="s">
        <v>42</v>
      </c>
      <c r="U1554" s="13" t="s">
        <v>45</v>
      </c>
      <c r="V1554" s="13" t="s">
        <v>42</v>
      </c>
      <c r="W1554" s="13" t="s">
        <v>64</v>
      </c>
      <c r="X1554" s="13" t="s">
        <v>53</v>
      </c>
      <c r="Y1554" s="13" t="s">
        <v>42</v>
      </c>
      <c r="Z1554" s="13" t="s">
        <v>41</v>
      </c>
      <c r="AA1554" s="13"/>
      <c r="AB1554" s="13">
        <v>-1</v>
      </c>
      <c r="AC1554" s="13">
        <v>1</v>
      </c>
      <c r="AD1554" s="13" t="s">
        <v>42</v>
      </c>
      <c r="AE1554" s="13">
        <v>1</v>
      </c>
      <c r="AF1554" s="13" t="s">
        <v>42</v>
      </c>
      <c r="AG1554" s="13" t="s">
        <v>65</v>
      </c>
      <c r="AH1554" s="46">
        <f t="shared" ref="AH1554:AH1615" si="50">IF(AG1554="-3",3, IF(AG1554="-2",2, IF(AG1554="-1",1, IF(AG1554=1,"-1", IF(AG1554=2,"-2", IF(AG1554=3,"-3", IF(AG1554=0,"0")))))))</f>
        <v>3</v>
      </c>
      <c r="AI1554" s="46" t="s">
        <v>54</v>
      </c>
      <c r="AJ1554" s="46" t="str">
        <f t="shared" ref="AJ1554:AJ1615" si="51">IF(AI1554="-3","3", IF(AI1554="-2","2", IF(AI1554="-1","1", IF(AI1554="1","-1", IF(AI1554="2","-2", IF(AI1554="3","-3", IF(AI1554="0","0")))))))</f>
        <v>-2</v>
      </c>
      <c r="AK1554" s="13" t="s">
        <v>42</v>
      </c>
      <c r="AL1554" s="13" t="s">
        <v>41</v>
      </c>
      <c r="AN1554" s="13">
        <v>101.31965006729475</v>
      </c>
      <c r="AO1554" s="13">
        <v>117.34261838440112</v>
      </c>
      <c r="AP1554" s="13">
        <v>125.13020833333333</v>
      </c>
      <c r="AQ1554" s="13">
        <v>148.05555555555554</v>
      </c>
      <c r="AR1554" s="36">
        <v>1098.5379499999999</v>
      </c>
      <c r="AS1554" s="36">
        <v>106.45066912481194</v>
      </c>
      <c r="AT1554" s="36">
        <v>1023.26596</v>
      </c>
      <c r="AU1554" s="36">
        <v>1173.8099399999999</v>
      </c>
      <c r="AV1554" s="36">
        <v>698.02985999999987</v>
      </c>
      <c r="AW1554" s="36">
        <v>33.18019374758385</v>
      </c>
      <c r="AX1554" s="36">
        <v>674.56791999999984</v>
      </c>
      <c r="AY1554" s="36">
        <v>721.4917999999999</v>
      </c>
      <c r="AZ1554" s="36">
        <v>42711.4</v>
      </c>
      <c r="BA1554" s="36" t="s">
        <v>50</v>
      </c>
      <c r="BB1554" s="36">
        <v>42711.4</v>
      </c>
      <c r="BC1554" s="36">
        <v>42711.4</v>
      </c>
      <c r="BD1554" s="36">
        <v>938.57006000000001</v>
      </c>
      <c r="BE1554" s="36">
        <v>119.77809045739534</v>
      </c>
      <c r="BF1554" s="36">
        <v>853.87416000000007</v>
      </c>
      <c r="BG1554" s="36">
        <v>1023.26596</v>
      </c>
      <c r="BH1554" s="36">
        <v>651.00656499999991</v>
      </c>
      <c r="BI1554" s="36">
        <v>33.320787788887046</v>
      </c>
      <c r="BJ1554" s="36">
        <v>627.44520999999997</v>
      </c>
      <c r="BK1554" s="36">
        <v>674.56791999999984</v>
      </c>
      <c r="BL1554" s="36">
        <v>43859.566666666673</v>
      </c>
      <c r="BM1554" s="36">
        <v>562.48449460110874</v>
      </c>
      <c r="BN1554" s="36">
        <v>42711.4</v>
      </c>
      <c r="BO1554" s="36">
        <v>44089.2</v>
      </c>
      <c r="BP1554" s="36">
        <v>966.84178999999995</v>
      </c>
      <c r="BQ1554" s="36">
        <v>79.795826459645127</v>
      </c>
      <c r="BR1554" s="36">
        <v>910.41761999999994</v>
      </c>
      <c r="BS1554" s="36">
        <v>1023.26596</v>
      </c>
      <c r="BT1554" s="36">
        <v>658.86034999999993</v>
      </c>
      <c r="BU1554" s="36">
        <v>22.213858525924643</v>
      </c>
      <c r="BV1554" s="36">
        <v>643.15278000000001</v>
      </c>
      <c r="BW1554" s="36">
        <v>674.56791999999984</v>
      </c>
      <c r="BX1554" s="36">
        <v>48653.10624999999</v>
      </c>
      <c r="BY1554" s="36">
        <v>5388.491854495066</v>
      </c>
      <c r="BZ1554" s="36">
        <v>42711.4</v>
      </c>
      <c r="CA1554" s="36">
        <v>57867</v>
      </c>
      <c r="CB1554" s="36"/>
      <c r="CC1554" s="40">
        <v>29.308749999999996</v>
      </c>
      <c r="CD1554" s="40">
        <v>51.942500000000003</v>
      </c>
      <c r="CE1554" s="40">
        <v>29.5275</v>
      </c>
    </row>
    <row r="1555" spans="1:83">
      <c r="A1555" s="13" t="s">
        <v>601</v>
      </c>
      <c r="B1555" s="13">
        <v>8</v>
      </c>
      <c r="C1555" s="13">
        <v>10</v>
      </c>
      <c r="D1555" s="13" t="s">
        <v>90</v>
      </c>
      <c r="E1555" s="35" t="s">
        <v>582</v>
      </c>
      <c r="F1555" s="13"/>
      <c r="G1555" s="36"/>
      <c r="H1555" s="13"/>
      <c r="I1555" s="37">
        <v>25</v>
      </c>
      <c r="J1555" s="37" t="s">
        <v>70</v>
      </c>
      <c r="K1555" s="38">
        <v>43599</v>
      </c>
      <c r="L1555" s="39">
        <v>0.69305555555555554</v>
      </c>
      <c r="M1555" s="37" t="s">
        <v>39</v>
      </c>
      <c r="N1555" s="37" t="s">
        <v>190</v>
      </c>
      <c r="O1555" s="37" t="s">
        <v>100</v>
      </c>
      <c r="P1555" s="37" t="s">
        <v>190</v>
      </c>
      <c r="Q1555" s="37">
        <v>5</v>
      </c>
      <c r="R1555" s="13" t="s">
        <v>51</v>
      </c>
      <c r="S1555" s="13" t="s">
        <v>134</v>
      </c>
      <c r="T1555" s="13" t="s">
        <v>42</v>
      </c>
      <c r="U1555" s="13" t="s">
        <v>52</v>
      </c>
      <c r="V1555" s="13" t="s">
        <v>41</v>
      </c>
      <c r="W1555" s="13" t="s">
        <v>64</v>
      </c>
      <c r="X1555" s="13" t="s">
        <v>53</v>
      </c>
      <c r="Y1555" s="13" t="s">
        <v>42</v>
      </c>
      <c r="Z1555" s="13" t="s">
        <v>41</v>
      </c>
      <c r="AA1555" s="13"/>
      <c r="AB1555" s="13">
        <v>2</v>
      </c>
      <c r="AC1555" s="13">
        <v>-2</v>
      </c>
      <c r="AD1555" s="13" t="s">
        <v>42</v>
      </c>
      <c r="AE1555" s="13">
        <v>0</v>
      </c>
      <c r="AF1555" s="13" t="s">
        <v>41</v>
      </c>
      <c r="AG1555" s="13" t="s">
        <v>65</v>
      </c>
      <c r="AH1555" s="46">
        <f t="shared" si="50"/>
        <v>3</v>
      </c>
      <c r="AI1555" s="46" t="s">
        <v>54</v>
      </c>
      <c r="AJ1555" s="46" t="str">
        <f t="shared" si="51"/>
        <v>-2</v>
      </c>
      <c r="AK1555" s="13" t="s">
        <v>42</v>
      </c>
      <c r="AL1555" s="13" t="s">
        <v>41</v>
      </c>
      <c r="AN1555" s="13">
        <v>101.31965006729475</v>
      </c>
      <c r="AO1555" s="13">
        <v>117.34261838440112</v>
      </c>
      <c r="AP1555" s="13">
        <v>125.13020833333333</v>
      </c>
      <c r="AQ1555" s="13">
        <v>148.05555555555554</v>
      </c>
      <c r="AR1555" s="36">
        <v>6609.497370000001</v>
      </c>
      <c r="AS1555" s="36">
        <v>2021.5505041562935</v>
      </c>
      <c r="AT1555" s="36">
        <v>5180.0453000000007</v>
      </c>
      <c r="AU1555" s="36">
        <v>8038.9494400000012</v>
      </c>
      <c r="AV1555" s="36">
        <v>1701.2266249999998</v>
      </c>
      <c r="AW1555" s="36">
        <v>11.106929262962561</v>
      </c>
      <c r="AX1555" s="36">
        <v>1693.3728399999998</v>
      </c>
      <c r="AY1555" s="36">
        <v>1709.08041</v>
      </c>
      <c r="AZ1555" s="36">
        <v>33411.35</v>
      </c>
      <c r="BA1555" s="36" t="s">
        <v>50</v>
      </c>
      <c r="BB1555" s="36">
        <v>31689.1</v>
      </c>
      <c r="BC1555" s="36">
        <v>34444.699999999997</v>
      </c>
      <c r="BD1555" s="36">
        <v>6712.921800000001</v>
      </c>
      <c r="BE1555" s="36">
        <v>1875.2862725695907</v>
      </c>
      <c r="BF1555" s="36">
        <v>5386.8941600000007</v>
      </c>
      <c r="BG1555" s="36">
        <v>8038.9494400000012</v>
      </c>
      <c r="BH1555" s="36">
        <v>1481.81772</v>
      </c>
      <c r="BI1555" s="36">
        <v>321.39797841939236</v>
      </c>
      <c r="BJ1555" s="36">
        <v>1254.55503</v>
      </c>
      <c r="BK1555" s="36">
        <v>1709.08041</v>
      </c>
      <c r="BL1555" s="36">
        <v>36511.333333333336</v>
      </c>
      <c r="BM1555" s="36">
        <v>1152.7023755795187</v>
      </c>
      <c r="BN1555" s="36">
        <v>34444.699999999997</v>
      </c>
      <c r="BO1555" s="36">
        <v>37200.199999999997</v>
      </c>
      <c r="BP1555" s="36">
        <v>4531.1077000000005</v>
      </c>
      <c r="BQ1555" s="36">
        <v>4960.8373633664378</v>
      </c>
      <c r="BR1555" s="36">
        <v>1023.26596</v>
      </c>
      <c r="BS1555" s="36">
        <v>8038.9494400000012</v>
      </c>
      <c r="BT1555" s="36">
        <v>1191.824165</v>
      </c>
      <c r="BU1555" s="36">
        <v>731.51079690118024</v>
      </c>
      <c r="BV1555" s="36">
        <v>674.56791999999984</v>
      </c>
      <c r="BW1555" s="36">
        <v>1709.08041</v>
      </c>
      <c r="BX1555" s="36">
        <v>39008.574999999997</v>
      </c>
      <c r="BY1555" s="36">
        <v>2696.0952318739301</v>
      </c>
      <c r="BZ1555" s="36">
        <v>34444.699999999997</v>
      </c>
      <c r="CA1555" s="36">
        <v>42711.4</v>
      </c>
      <c r="CB1555" s="36"/>
      <c r="CC1555" s="40">
        <v>29.061875000000001</v>
      </c>
      <c r="CD1555" s="40">
        <v>54.975250000000003</v>
      </c>
      <c r="CE1555" s="40">
        <v>29.12125</v>
      </c>
    </row>
    <row r="1556" spans="1:83">
      <c r="A1556" s="13" t="s">
        <v>601</v>
      </c>
      <c r="B1556" s="13">
        <v>8</v>
      </c>
      <c r="C1556" s="13">
        <v>11</v>
      </c>
      <c r="D1556" s="13" t="s">
        <v>123</v>
      </c>
      <c r="E1556" s="35" t="s">
        <v>583</v>
      </c>
      <c r="F1556" s="13"/>
      <c r="G1556" s="36"/>
      <c r="H1556" s="13"/>
      <c r="I1556" s="37">
        <v>26</v>
      </c>
      <c r="J1556" s="37" t="s">
        <v>38</v>
      </c>
      <c r="K1556" s="38">
        <v>43599</v>
      </c>
      <c r="L1556" s="39">
        <v>0.65138888888888891</v>
      </c>
      <c r="M1556" s="37" t="s">
        <v>39</v>
      </c>
      <c r="N1556" s="37" t="s">
        <v>190</v>
      </c>
      <c r="O1556" s="37" t="s">
        <v>100</v>
      </c>
      <c r="P1556" s="37" t="s">
        <v>190</v>
      </c>
      <c r="Q1556" s="37">
        <v>1</v>
      </c>
      <c r="R1556" s="13" t="s">
        <v>55</v>
      </c>
      <c r="S1556" s="13" t="s">
        <v>63</v>
      </c>
      <c r="T1556" s="13" t="s">
        <v>42</v>
      </c>
      <c r="U1556" s="13" t="s">
        <v>52</v>
      </c>
      <c r="V1556" s="13" t="s">
        <v>42</v>
      </c>
      <c r="W1556" s="13" t="s">
        <v>81</v>
      </c>
      <c r="X1556" s="13" t="s">
        <v>47</v>
      </c>
      <c r="Y1556" s="13" t="s">
        <v>42</v>
      </c>
      <c r="Z1556" s="13" t="s">
        <v>41</v>
      </c>
      <c r="AA1556" s="13"/>
      <c r="AB1556" s="13">
        <v>0</v>
      </c>
      <c r="AC1556" s="13">
        <v>0</v>
      </c>
      <c r="AD1556" s="13" t="s">
        <v>42</v>
      </c>
      <c r="AE1556" s="13">
        <v>0</v>
      </c>
      <c r="AF1556" s="13" t="s">
        <v>42</v>
      </c>
      <c r="AG1556" s="13" t="s">
        <v>82</v>
      </c>
      <c r="AH1556" s="46">
        <f t="shared" si="50"/>
        <v>2</v>
      </c>
      <c r="AI1556" s="46" t="s">
        <v>49</v>
      </c>
      <c r="AJ1556" s="46" t="str">
        <f t="shared" si="51"/>
        <v>-1</v>
      </c>
      <c r="AK1556" s="13" t="s">
        <v>42</v>
      </c>
      <c r="AL1556" s="13" t="s">
        <v>41</v>
      </c>
      <c r="AN1556" s="13">
        <v>101.31965006729475</v>
      </c>
      <c r="AO1556" s="13">
        <v>117.34261838440112</v>
      </c>
      <c r="AP1556" s="13">
        <v>125.13020833333333</v>
      </c>
      <c r="AQ1556" s="13">
        <v>148.05555555555554</v>
      </c>
      <c r="AR1556" s="36">
        <v>467.41624999999999</v>
      </c>
      <c r="AS1556" s="36">
        <v>31.01985525183829</v>
      </c>
      <c r="AT1556" s="36">
        <v>445.4819</v>
      </c>
      <c r="AU1556" s="36">
        <v>489.35059999999999</v>
      </c>
      <c r="AV1556" s="36">
        <v>383.80796000000004</v>
      </c>
      <c r="AW1556" s="36">
        <v>32.722950218597347</v>
      </c>
      <c r="AX1556" s="36">
        <v>360.66934000000003</v>
      </c>
      <c r="AY1556" s="36">
        <v>406.94658000000004</v>
      </c>
      <c r="AZ1556" s="36">
        <v>77156.05</v>
      </c>
      <c r="BA1556" s="36" t="s">
        <v>50</v>
      </c>
      <c r="BB1556" s="36">
        <v>52355.9</v>
      </c>
      <c r="BC1556" s="36">
        <v>93689.5</v>
      </c>
      <c r="BD1556" s="36">
        <v>452.88589999999999</v>
      </c>
      <c r="BE1556" s="36">
        <v>51.568873287866232</v>
      </c>
      <c r="BF1556" s="36">
        <v>416.42119999999994</v>
      </c>
      <c r="BG1556" s="36">
        <v>489.35059999999999</v>
      </c>
      <c r="BH1556" s="36">
        <v>391.553515</v>
      </c>
      <c r="BI1556" s="36">
        <v>21.769081289490657</v>
      </c>
      <c r="BJ1556" s="36">
        <v>376.16044999999997</v>
      </c>
      <c r="BK1556" s="36">
        <v>406.94658000000004</v>
      </c>
      <c r="BL1556" s="36">
        <v>90933.95</v>
      </c>
      <c r="BM1556" s="36">
        <v>3018.5537866667241</v>
      </c>
      <c r="BN1556" s="36">
        <v>88178.4</v>
      </c>
      <c r="BO1556" s="36">
        <v>93689.5</v>
      </c>
      <c r="BP1556" s="36">
        <v>489.35059999999999</v>
      </c>
      <c r="BQ1556" s="36">
        <v>0</v>
      </c>
      <c r="BR1556" s="36">
        <v>489.35059999999999</v>
      </c>
      <c r="BS1556" s="36">
        <v>489.35059999999999</v>
      </c>
      <c r="BT1556" s="36">
        <v>430.183245</v>
      </c>
      <c r="BU1556" s="36">
        <v>32.861606787320156</v>
      </c>
      <c r="BV1556" s="36">
        <v>406.94658000000004</v>
      </c>
      <c r="BW1556" s="36">
        <v>453.41990999999996</v>
      </c>
      <c r="BX1556" s="36">
        <v>92828.4</v>
      </c>
      <c r="BY1556" s="36">
        <v>14778.344116578181</v>
      </c>
      <c r="BZ1556" s="36">
        <v>57867</v>
      </c>
      <c r="CA1556" s="36">
        <v>110223</v>
      </c>
      <c r="CB1556" s="36"/>
      <c r="CC1556" s="40">
        <v>28.903499999999998</v>
      </c>
      <c r="CD1556" s="40">
        <v>51.355749999999993</v>
      </c>
      <c r="CE1556" s="40">
        <v>29.346250000000005</v>
      </c>
    </row>
    <row r="1557" spans="1:83">
      <c r="A1557" s="13" t="s">
        <v>601</v>
      </c>
      <c r="B1557" s="13">
        <v>8</v>
      </c>
      <c r="C1557" s="13">
        <v>11</v>
      </c>
      <c r="D1557" s="13" t="s">
        <v>123</v>
      </c>
      <c r="E1557" s="35" t="s">
        <v>583</v>
      </c>
      <c r="F1557" s="13"/>
      <c r="G1557" s="36"/>
      <c r="H1557" s="13"/>
      <c r="I1557" s="37">
        <v>26</v>
      </c>
      <c r="J1557" s="37" t="s">
        <v>38</v>
      </c>
      <c r="K1557" s="38">
        <v>43599</v>
      </c>
      <c r="L1557" s="39">
        <v>0.66180555555555554</v>
      </c>
      <c r="M1557" s="37" t="s">
        <v>39</v>
      </c>
      <c r="N1557" s="37" t="s">
        <v>190</v>
      </c>
      <c r="O1557" s="37" t="s">
        <v>100</v>
      </c>
      <c r="P1557" s="37" t="s">
        <v>190</v>
      </c>
      <c r="Q1557" s="37">
        <v>2</v>
      </c>
      <c r="R1557" s="13" t="s">
        <v>55</v>
      </c>
      <c r="S1557" s="13" t="s">
        <v>63</v>
      </c>
      <c r="T1557" s="13" t="s">
        <v>42</v>
      </c>
      <c r="U1557" s="13" t="s">
        <v>52</v>
      </c>
      <c r="V1557" s="13" t="s">
        <v>42</v>
      </c>
      <c r="W1557" s="13" t="s">
        <v>81</v>
      </c>
      <c r="X1557" s="13" t="s">
        <v>47</v>
      </c>
      <c r="Y1557" s="13" t="s">
        <v>42</v>
      </c>
      <c r="Z1557" s="13" t="s">
        <v>41</v>
      </c>
      <c r="AA1557" s="13"/>
      <c r="AB1557" s="13">
        <v>0</v>
      </c>
      <c r="AC1557" s="13">
        <v>0</v>
      </c>
      <c r="AD1557" s="13" t="s">
        <v>42</v>
      </c>
      <c r="AE1557" s="13">
        <v>0</v>
      </c>
      <c r="AF1557" s="13" t="s">
        <v>42</v>
      </c>
      <c r="AG1557" s="13" t="s">
        <v>82</v>
      </c>
      <c r="AH1557" s="46">
        <f t="shared" si="50"/>
        <v>2</v>
      </c>
      <c r="AI1557" s="46" t="s">
        <v>49</v>
      </c>
      <c r="AJ1557" s="46" t="str">
        <f t="shared" si="51"/>
        <v>-1</v>
      </c>
      <c r="AK1557" s="13" t="s">
        <v>42</v>
      </c>
      <c r="AL1557" s="13" t="s">
        <v>41</v>
      </c>
      <c r="AN1557" s="13">
        <v>101.31965006729475</v>
      </c>
      <c r="AO1557" s="13">
        <v>117.34261838440112</v>
      </c>
      <c r="AP1557" s="13">
        <v>125.13020833333333</v>
      </c>
      <c r="AQ1557" s="13">
        <v>148.05555555555554</v>
      </c>
      <c r="AR1557" s="36">
        <v>503.9735</v>
      </c>
      <c r="AS1557" s="36">
        <v>0</v>
      </c>
      <c r="AT1557" s="36">
        <v>503.9735</v>
      </c>
      <c r="AU1557" s="36">
        <v>503.9735</v>
      </c>
      <c r="AV1557" s="36">
        <v>414.69213500000006</v>
      </c>
      <c r="AW1557" s="36">
        <v>10.953868929106772</v>
      </c>
      <c r="AX1557" s="36">
        <v>406.94658000000004</v>
      </c>
      <c r="AY1557" s="36">
        <v>422.43769000000009</v>
      </c>
      <c r="AZ1557" s="36">
        <v>73022.7</v>
      </c>
      <c r="BA1557" s="36" t="s">
        <v>50</v>
      </c>
      <c r="BB1557" s="36">
        <v>71644.899999999994</v>
      </c>
      <c r="BC1557" s="36">
        <v>74400.5</v>
      </c>
      <c r="BD1557" s="36">
        <v>489.35059999999999</v>
      </c>
      <c r="BE1557" s="36">
        <v>20.679903501225553</v>
      </c>
      <c r="BF1557" s="36">
        <v>474.72769999999997</v>
      </c>
      <c r="BG1557" s="36">
        <v>503.9735</v>
      </c>
      <c r="BH1557" s="36">
        <v>383.80796000000004</v>
      </c>
      <c r="BI1557" s="36">
        <v>32.722950218597347</v>
      </c>
      <c r="BJ1557" s="36">
        <v>360.66934000000003</v>
      </c>
      <c r="BK1557" s="36">
        <v>406.94658000000004</v>
      </c>
      <c r="BL1557" s="36">
        <v>55570.733333333337</v>
      </c>
      <c r="BM1557" s="36">
        <v>20261.752193792756</v>
      </c>
      <c r="BN1557" s="36">
        <v>28933.5</v>
      </c>
      <c r="BO1557" s="36">
        <v>74400.5</v>
      </c>
      <c r="BP1557" s="36">
        <v>496.66205000000002</v>
      </c>
      <c r="BQ1557" s="36">
        <v>10.339951750612776</v>
      </c>
      <c r="BR1557" s="36">
        <v>489.35059999999999</v>
      </c>
      <c r="BS1557" s="36">
        <v>503.9735</v>
      </c>
      <c r="BT1557" s="36">
        <v>406.94658000000004</v>
      </c>
      <c r="BU1557" s="36">
        <v>0</v>
      </c>
      <c r="BV1557" s="36">
        <v>406.94658000000004</v>
      </c>
      <c r="BW1557" s="36">
        <v>406.94658000000004</v>
      </c>
      <c r="BX1557" s="36">
        <v>70783.8</v>
      </c>
      <c r="BY1557" s="36">
        <v>18997.316979756182</v>
      </c>
      <c r="BZ1557" s="36">
        <v>28933.5</v>
      </c>
      <c r="CA1557" s="36">
        <v>93689.5</v>
      </c>
      <c r="CB1557" s="36"/>
      <c r="CC1557" s="40">
        <v>29.065000000000001</v>
      </c>
      <c r="CD1557" s="40">
        <v>50.240124999999992</v>
      </c>
      <c r="CE1557" s="40">
        <v>29.333750000000002</v>
      </c>
    </row>
    <row r="1558" spans="1:83">
      <c r="A1558" s="13" t="s">
        <v>601</v>
      </c>
      <c r="B1558" s="13">
        <v>8</v>
      </c>
      <c r="C1558" s="13">
        <v>11</v>
      </c>
      <c r="D1558" s="13" t="s">
        <v>123</v>
      </c>
      <c r="E1558" s="35" t="s">
        <v>583</v>
      </c>
      <c r="F1558" s="13"/>
      <c r="G1558" s="36"/>
      <c r="H1558" s="13"/>
      <c r="I1558" s="37">
        <v>26</v>
      </c>
      <c r="J1558" s="37" t="s">
        <v>38</v>
      </c>
      <c r="K1558" s="38">
        <v>43599</v>
      </c>
      <c r="L1558" s="39">
        <v>0.67222222222222217</v>
      </c>
      <c r="M1558" s="37" t="s">
        <v>39</v>
      </c>
      <c r="N1558" s="37" t="s">
        <v>190</v>
      </c>
      <c r="O1558" s="37" t="s">
        <v>100</v>
      </c>
      <c r="P1558" s="37" t="s">
        <v>190</v>
      </c>
      <c r="Q1558" s="37">
        <v>3</v>
      </c>
      <c r="R1558" s="13" t="s">
        <v>43</v>
      </c>
      <c r="S1558" s="13" t="s">
        <v>44</v>
      </c>
      <c r="T1558" s="13" t="s">
        <v>42</v>
      </c>
      <c r="U1558" s="13" t="s">
        <v>52</v>
      </c>
      <c r="V1558" s="13" t="s">
        <v>42</v>
      </c>
      <c r="W1558" s="13" t="s">
        <v>66</v>
      </c>
      <c r="X1558" s="13" t="s">
        <v>76</v>
      </c>
      <c r="Y1558" s="13" t="s">
        <v>41</v>
      </c>
      <c r="Z1558" s="13" t="s">
        <v>41</v>
      </c>
      <c r="AA1558" s="13"/>
      <c r="AB1558" s="13">
        <v>-1</v>
      </c>
      <c r="AC1558" s="13">
        <v>1</v>
      </c>
      <c r="AD1558" s="13" t="s">
        <v>42</v>
      </c>
      <c r="AE1558" s="13">
        <v>0</v>
      </c>
      <c r="AF1558" s="13" t="s">
        <v>42</v>
      </c>
      <c r="AG1558" s="13">
        <v>0</v>
      </c>
      <c r="AH1558" s="46" t="str">
        <f t="shared" si="50"/>
        <v>0</v>
      </c>
      <c r="AI1558" s="46" t="s">
        <v>77</v>
      </c>
      <c r="AJ1558" s="46" t="str">
        <f t="shared" si="51"/>
        <v>0</v>
      </c>
      <c r="AK1558" s="13" t="s">
        <v>41</v>
      </c>
      <c r="AL1558" s="13" t="s">
        <v>41</v>
      </c>
      <c r="AN1558" s="13">
        <v>101.31965006729475</v>
      </c>
      <c r="AO1558" s="13">
        <v>117.34261838440112</v>
      </c>
      <c r="AP1558" s="13">
        <v>125.13020833333333</v>
      </c>
      <c r="AQ1558" s="13">
        <v>148.05555555555554</v>
      </c>
      <c r="AR1558" s="36">
        <v>503.88094999999998</v>
      </c>
      <c r="AS1558" s="36">
        <v>20.549018036027899</v>
      </c>
      <c r="AT1558" s="36">
        <v>489.35059999999999</v>
      </c>
      <c r="AU1558" s="36">
        <v>518.41129999999998</v>
      </c>
      <c r="AV1558" s="36">
        <v>437.92880000000002</v>
      </c>
      <c r="AW1558" s="36">
        <v>21.907737858213384</v>
      </c>
      <c r="AX1558" s="36">
        <v>422.43769000000009</v>
      </c>
      <c r="AY1558" s="36">
        <v>453.41990999999996</v>
      </c>
      <c r="AZ1558" s="36">
        <v>53733.675000000003</v>
      </c>
      <c r="BA1558" s="36" t="s">
        <v>50</v>
      </c>
      <c r="BB1558" s="36">
        <v>44089.2</v>
      </c>
      <c r="BC1558" s="36">
        <v>57867</v>
      </c>
      <c r="BD1558" s="36">
        <v>518.41129999999998</v>
      </c>
      <c r="BE1558" s="36">
        <v>0</v>
      </c>
      <c r="BF1558" s="36">
        <v>518.41129999999998</v>
      </c>
      <c r="BG1558" s="36">
        <v>518.41129999999998</v>
      </c>
      <c r="BH1558" s="36">
        <v>430.18324500000006</v>
      </c>
      <c r="BI1558" s="36">
        <v>10.953868929106692</v>
      </c>
      <c r="BJ1558" s="36">
        <v>422.43769000000009</v>
      </c>
      <c r="BK1558" s="36">
        <v>437.92880000000002</v>
      </c>
      <c r="BL1558" s="36">
        <v>60163.333333333336</v>
      </c>
      <c r="BM1558" s="36">
        <v>2074.3403218051426</v>
      </c>
      <c r="BN1558" s="36">
        <v>57867</v>
      </c>
      <c r="BO1558" s="36">
        <v>63378.2</v>
      </c>
      <c r="BP1558" s="36">
        <v>511.19240000000002</v>
      </c>
      <c r="BQ1558" s="36">
        <v>10.209066285415123</v>
      </c>
      <c r="BR1558" s="36">
        <v>503.9735</v>
      </c>
      <c r="BS1558" s="36">
        <v>518.41129999999998</v>
      </c>
      <c r="BT1558" s="36">
        <v>414.69213500000006</v>
      </c>
      <c r="BU1558" s="36">
        <v>10.953868929106772</v>
      </c>
      <c r="BV1558" s="36">
        <v>406.94658000000004</v>
      </c>
      <c r="BW1558" s="36">
        <v>422.43769000000009</v>
      </c>
      <c r="BX1558" s="36">
        <v>66133.762499999997</v>
      </c>
      <c r="BY1558" s="36">
        <v>5602.2577579490207</v>
      </c>
      <c r="BZ1558" s="36">
        <v>57867</v>
      </c>
      <c r="CA1558" s="36">
        <v>74400.5</v>
      </c>
      <c r="CB1558" s="36"/>
      <c r="CC1558" s="40">
        <v>29.186875000000001</v>
      </c>
      <c r="CD1558" s="40">
        <v>49.929250000000003</v>
      </c>
      <c r="CE1558" s="40">
        <v>29.426875000000003</v>
      </c>
    </row>
    <row r="1559" spans="1:83">
      <c r="A1559" s="13" t="s">
        <v>601</v>
      </c>
      <c r="B1559" s="13">
        <v>8</v>
      </c>
      <c r="C1559" s="13">
        <v>11</v>
      </c>
      <c r="D1559" s="13" t="s">
        <v>123</v>
      </c>
      <c r="E1559" s="35" t="s">
        <v>583</v>
      </c>
      <c r="F1559" s="13"/>
      <c r="G1559" s="36"/>
      <c r="H1559" s="13"/>
      <c r="I1559" s="37">
        <v>26</v>
      </c>
      <c r="J1559" s="37" t="s">
        <v>38</v>
      </c>
      <c r="K1559" s="38">
        <v>43599</v>
      </c>
      <c r="L1559" s="39">
        <v>0.68263888888888891</v>
      </c>
      <c r="M1559" s="37" t="s">
        <v>39</v>
      </c>
      <c r="N1559" s="37" t="s">
        <v>190</v>
      </c>
      <c r="O1559" s="37" t="s">
        <v>100</v>
      </c>
      <c r="P1559" s="37" t="s">
        <v>190</v>
      </c>
      <c r="Q1559" s="37">
        <v>4</v>
      </c>
      <c r="R1559" s="13" t="s">
        <v>55</v>
      </c>
      <c r="S1559" s="13" t="s">
        <v>63</v>
      </c>
      <c r="T1559" s="13" t="s">
        <v>42</v>
      </c>
      <c r="U1559" s="13" t="s">
        <v>52</v>
      </c>
      <c r="V1559" s="13" t="s">
        <v>42</v>
      </c>
      <c r="W1559" s="13" t="s">
        <v>46</v>
      </c>
      <c r="X1559" s="13" t="s">
        <v>47</v>
      </c>
      <c r="Y1559" s="13" t="s">
        <v>42</v>
      </c>
      <c r="Z1559" s="13" t="s">
        <v>41</v>
      </c>
      <c r="AA1559" s="13"/>
      <c r="AB1559" s="13">
        <v>0</v>
      </c>
      <c r="AC1559" s="13">
        <v>0</v>
      </c>
      <c r="AD1559" s="13" t="s">
        <v>42</v>
      </c>
      <c r="AE1559" s="13">
        <v>0</v>
      </c>
      <c r="AF1559" s="13" t="s">
        <v>42</v>
      </c>
      <c r="AG1559" s="13" t="s">
        <v>48</v>
      </c>
      <c r="AH1559" s="46">
        <f t="shared" si="50"/>
        <v>1</v>
      </c>
      <c r="AI1559" s="46" t="s">
        <v>49</v>
      </c>
      <c r="AJ1559" s="46" t="str">
        <f t="shared" si="51"/>
        <v>-1</v>
      </c>
      <c r="AK1559" s="13" t="s">
        <v>42</v>
      </c>
      <c r="AL1559" s="13" t="s">
        <v>41</v>
      </c>
      <c r="AN1559" s="13">
        <v>101.31965006729475</v>
      </c>
      <c r="AO1559" s="13">
        <v>117.34261838440112</v>
      </c>
      <c r="AP1559" s="13">
        <v>125.13020833333333</v>
      </c>
      <c r="AQ1559" s="13">
        <v>148.05555555555554</v>
      </c>
      <c r="AR1559" s="36">
        <v>496.66205000000002</v>
      </c>
      <c r="AS1559" s="36">
        <v>10.339951750612776</v>
      </c>
      <c r="AT1559" s="36">
        <v>489.35059999999999</v>
      </c>
      <c r="AU1559" s="36">
        <v>503.9735</v>
      </c>
      <c r="AV1559" s="36">
        <v>461.16546499999998</v>
      </c>
      <c r="AW1559" s="36">
        <v>10.953868929106772</v>
      </c>
      <c r="AX1559" s="36">
        <v>453.41990999999996</v>
      </c>
      <c r="AY1559" s="36">
        <v>468.91102000000001</v>
      </c>
      <c r="AZ1559" s="36">
        <v>42711.4</v>
      </c>
      <c r="BA1559" s="36" t="s">
        <v>50</v>
      </c>
      <c r="BB1559" s="36">
        <v>42711.4</v>
      </c>
      <c r="BC1559" s="36">
        <v>42711.4</v>
      </c>
      <c r="BD1559" s="36">
        <v>467.41624999999999</v>
      </c>
      <c r="BE1559" s="36">
        <v>31.01985525183829</v>
      </c>
      <c r="BF1559" s="36">
        <v>445.4819</v>
      </c>
      <c r="BG1559" s="36">
        <v>489.35059999999999</v>
      </c>
      <c r="BH1559" s="36">
        <v>437.92880000000002</v>
      </c>
      <c r="BI1559" s="36">
        <v>21.907737858213384</v>
      </c>
      <c r="BJ1559" s="36">
        <v>422.43769000000009</v>
      </c>
      <c r="BK1559" s="36">
        <v>453.41990999999996</v>
      </c>
      <c r="BL1559" s="36">
        <v>43859.566666666673</v>
      </c>
      <c r="BM1559" s="36">
        <v>562.48449460110874</v>
      </c>
      <c r="BN1559" s="36">
        <v>42711.4</v>
      </c>
      <c r="BO1559" s="36">
        <v>44089.2</v>
      </c>
      <c r="BP1559" s="36">
        <v>503.88094999999998</v>
      </c>
      <c r="BQ1559" s="36">
        <v>20.549018036027899</v>
      </c>
      <c r="BR1559" s="36">
        <v>489.35059999999999</v>
      </c>
      <c r="BS1559" s="36">
        <v>518.41129999999998</v>
      </c>
      <c r="BT1559" s="36">
        <v>437.92880000000002</v>
      </c>
      <c r="BU1559" s="36">
        <v>21.907737858213384</v>
      </c>
      <c r="BV1559" s="36">
        <v>422.43769000000009</v>
      </c>
      <c r="BW1559" s="36">
        <v>453.41990999999996</v>
      </c>
      <c r="BX1559" s="36">
        <v>48653.10624999999</v>
      </c>
      <c r="BY1559" s="36">
        <v>5388.491854495066</v>
      </c>
      <c r="BZ1559" s="36">
        <v>42711.4</v>
      </c>
      <c r="CA1559" s="36">
        <v>57867</v>
      </c>
      <c r="CB1559" s="36"/>
      <c r="CC1559" s="40">
        <v>29.308749999999996</v>
      </c>
      <c r="CD1559" s="40">
        <v>51.942500000000003</v>
      </c>
      <c r="CE1559" s="40">
        <v>29.5275</v>
      </c>
    </row>
    <row r="1560" spans="1:83">
      <c r="A1560" s="13" t="s">
        <v>601</v>
      </c>
      <c r="B1560" s="13">
        <v>8</v>
      </c>
      <c r="C1560" s="13">
        <v>11</v>
      </c>
      <c r="D1560" s="13" t="s">
        <v>123</v>
      </c>
      <c r="E1560" s="35" t="s">
        <v>583</v>
      </c>
      <c r="F1560" s="13"/>
      <c r="G1560" s="36"/>
      <c r="H1560" s="13"/>
      <c r="I1560" s="37">
        <v>26</v>
      </c>
      <c r="J1560" s="37" t="s">
        <v>38</v>
      </c>
      <c r="K1560" s="38">
        <v>43599</v>
      </c>
      <c r="L1560" s="39">
        <v>0.69305555555555554</v>
      </c>
      <c r="M1560" s="37" t="s">
        <v>39</v>
      </c>
      <c r="N1560" s="37" t="s">
        <v>190</v>
      </c>
      <c r="O1560" s="37" t="s">
        <v>100</v>
      </c>
      <c r="P1560" s="37" t="s">
        <v>190</v>
      </c>
      <c r="Q1560" s="37">
        <v>5</v>
      </c>
      <c r="R1560" s="13" t="s">
        <v>62</v>
      </c>
      <c r="S1560" s="13" t="s">
        <v>127</v>
      </c>
      <c r="T1560" s="13" t="s">
        <v>42</v>
      </c>
      <c r="U1560" s="13" t="s">
        <v>45</v>
      </c>
      <c r="V1560" s="13" t="s">
        <v>41</v>
      </c>
      <c r="W1560" s="13" t="s">
        <v>81</v>
      </c>
      <c r="X1560" s="13" t="s">
        <v>53</v>
      </c>
      <c r="Y1560" s="13" t="s">
        <v>42</v>
      </c>
      <c r="Z1560" s="13" t="s">
        <v>41</v>
      </c>
      <c r="AA1560" s="13"/>
      <c r="AB1560" s="13">
        <v>1</v>
      </c>
      <c r="AC1560" s="13">
        <v>-1</v>
      </c>
      <c r="AD1560" s="13" t="s">
        <v>42</v>
      </c>
      <c r="AE1560" s="13">
        <v>1</v>
      </c>
      <c r="AF1560" s="13" t="s">
        <v>41</v>
      </c>
      <c r="AG1560" s="13" t="s">
        <v>82</v>
      </c>
      <c r="AH1560" s="46">
        <f t="shared" si="50"/>
        <v>2</v>
      </c>
      <c r="AI1560" s="46" t="s">
        <v>54</v>
      </c>
      <c r="AJ1560" s="46" t="str">
        <f t="shared" si="51"/>
        <v>-2</v>
      </c>
      <c r="AK1560" s="13" t="s">
        <v>42</v>
      </c>
      <c r="AL1560" s="13" t="s">
        <v>41</v>
      </c>
      <c r="AN1560" s="13">
        <v>101.31965006729475</v>
      </c>
      <c r="AO1560" s="13">
        <v>117.34261838440112</v>
      </c>
      <c r="AP1560" s="13">
        <v>125.13020833333333</v>
      </c>
      <c r="AQ1560" s="13">
        <v>148.05555555555554</v>
      </c>
      <c r="AR1560" s="36">
        <v>584.21434999999997</v>
      </c>
      <c r="AS1560" s="36">
        <v>10.339951750612817</v>
      </c>
      <c r="AT1560" s="36">
        <v>576.90289999999993</v>
      </c>
      <c r="AU1560" s="36">
        <v>591.5258</v>
      </c>
      <c r="AV1560" s="36">
        <v>754.81024000000002</v>
      </c>
      <c r="AW1560" s="36">
        <v>10.815212360383883</v>
      </c>
      <c r="AX1560" s="36">
        <v>747.16273000000001</v>
      </c>
      <c r="AY1560" s="36">
        <v>762.45775000000003</v>
      </c>
      <c r="AZ1560" s="36">
        <v>33411.35</v>
      </c>
      <c r="BA1560" s="36" t="s">
        <v>50</v>
      </c>
      <c r="BB1560" s="36">
        <v>31689.1</v>
      </c>
      <c r="BC1560" s="36">
        <v>34444.699999999997</v>
      </c>
      <c r="BD1560" s="36">
        <v>533.1267499999999</v>
      </c>
      <c r="BE1560" s="36">
        <v>61.90882503847893</v>
      </c>
      <c r="BF1560" s="36">
        <v>489.35059999999999</v>
      </c>
      <c r="BG1560" s="36">
        <v>576.90289999999993</v>
      </c>
      <c r="BH1560" s="36">
        <v>685.296335</v>
      </c>
      <c r="BI1560" s="36">
        <v>87.492294864131054</v>
      </c>
      <c r="BJ1560" s="36">
        <v>623.42993999999999</v>
      </c>
      <c r="BK1560" s="36">
        <v>747.16273000000001</v>
      </c>
      <c r="BL1560" s="36">
        <v>36511.333333333336</v>
      </c>
      <c r="BM1560" s="36">
        <v>1152.7023755795187</v>
      </c>
      <c r="BN1560" s="36">
        <v>34444.699999999997</v>
      </c>
      <c r="BO1560" s="36">
        <v>37200.199999999997</v>
      </c>
      <c r="BP1560" s="36">
        <v>533.1267499999999</v>
      </c>
      <c r="BQ1560" s="36">
        <v>61.90882503847893</v>
      </c>
      <c r="BR1560" s="36">
        <v>489.35059999999999</v>
      </c>
      <c r="BS1560" s="36">
        <v>576.90289999999993</v>
      </c>
      <c r="BT1560" s="36">
        <v>600.29132000000004</v>
      </c>
      <c r="BU1560" s="36">
        <v>207.70753994685927</v>
      </c>
      <c r="BV1560" s="36">
        <v>453.41990999999996</v>
      </c>
      <c r="BW1560" s="36">
        <v>747.16273000000001</v>
      </c>
      <c r="BX1560" s="36">
        <v>39008.574999999997</v>
      </c>
      <c r="BY1560" s="36">
        <v>2696.0952318739301</v>
      </c>
      <c r="BZ1560" s="36">
        <v>34444.699999999997</v>
      </c>
      <c r="CA1560" s="36">
        <v>42711.4</v>
      </c>
      <c r="CB1560" s="36"/>
      <c r="CC1560" s="40">
        <v>29.061875000000001</v>
      </c>
      <c r="CD1560" s="40">
        <v>54.975250000000003</v>
      </c>
      <c r="CE1560" s="40">
        <v>29.12125</v>
      </c>
    </row>
    <row r="1561" spans="1:83">
      <c r="A1561" s="13" t="s">
        <v>601</v>
      </c>
      <c r="B1561" s="13">
        <v>8</v>
      </c>
      <c r="C1561" s="13">
        <v>12</v>
      </c>
      <c r="D1561" s="13" t="s">
        <v>95</v>
      </c>
      <c r="E1561" s="35" t="s">
        <v>584</v>
      </c>
      <c r="F1561" s="13"/>
      <c r="G1561" s="36"/>
      <c r="H1561" s="13"/>
      <c r="I1561" s="37">
        <v>21</v>
      </c>
      <c r="J1561" s="37" t="s">
        <v>38</v>
      </c>
      <c r="K1561" s="38">
        <v>43599</v>
      </c>
      <c r="L1561" s="39">
        <v>0.65138888888888891</v>
      </c>
      <c r="M1561" s="37" t="s">
        <v>39</v>
      </c>
      <c r="N1561" s="37" t="s">
        <v>190</v>
      </c>
      <c r="O1561" s="37" t="s">
        <v>100</v>
      </c>
      <c r="P1561" s="37" t="s">
        <v>190</v>
      </c>
      <c r="Q1561" s="37">
        <v>1</v>
      </c>
      <c r="R1561" s="13" t="s">
        <v>43</v>
      </c>
      <c r="S1561" s="13" t="s">
        <v>44</v>
      </c>
      <c r="T1561" s="13" t="s">
        <v>41</v>
      </c>
      <c r="U1561" s="13" t="s">
        <v>45</v>
      </c>
      <c r="V1561" s="13" t="s">
        <v>42</v>
      </c>
      <c r="W1561" s="13" t="s">
        <v>46</v>
      </c>
      <c r="X1561" s="13" t="s">
        <v>47</v>
      </c>
      <c r="Y1561" s="13" t="s">
        <v>41</v>
      </c>
      <c r="Z1561" s="13" t="s">
        <v>41</v>
      </c>
      <c r="AA1561" s="13"/>
      <c r="AB1561" s="13">
        <v>-1</v>
      </c>
      <c r="AC1561" s="13">
        <v>1</v>
      </c>
      <c r="AD1561" s="13" t="s">
        <v>41</v>
      </c>
      <c r="AE1561" s="13">
        <v>1</v>
      </c>
      <c r="AF1561" s="13" t="s">
        <v>42</v>
      </c>
      <c r="AG1561" s="13" t="s">
        <v>48</v>
      </c>
      <c r="AH1561" s="46">
        <f t="shared" si="50"/>
        <v>1</v>
      </c>
      <c r="AI1561" s="46" t="s">
        <v>49</v>
      </c>
      <c r="AJ1561" s="46" t="str">
        <f t="shared" si="51"/>
        <v>-1</v>
      </c>
      <c r="AK1561" s="13" t="s">
        <v>41</v>
      </c>
      <c r="AL1561" s="13" t="s">
        <v>41</v>
      </c>
      <c r="AN1561" s="13">
        <v>101.31965006729475</v>
      </c>
      <c r="AO1561" s="13">
        <v>117.34261838440112</v>
      </c>
      <c r="AP1561" s="13">
        <v>125.13020833333333</v>
      </c>
      <c r="AQ1561" s="13">
        <v>148.05555555555554</v>
      </c>
      <c r="AR1561" s="36">
        <v>200.75327000000001</v>
      </c>
      <c r="AS1561" s="36">
        <v>21.997116155355439</v>
      </c>
      <c r="AT1561" s="36">
        <v>185.19896000000003</v>
      </c>
      <c r="AU1561" s="36">
        <v>216.30758</v>
      </c>
      <c r="AV1561" s="36">
        <v>91.162229999999994</v>
      </c>
      <c r="AW1561" s="36">
        <v>19.789670205847305</v>
      </c>
      <c r="AX1561" s="36">
        <v>77.168819999999982</v>
      </c>
      <c r="AY1561" s="36">
        <v>105.15564000000001</v>
      </c>
      <c r="AZ1561" s="36">
        <v>77156.05</v>
      </c>
      <c r="BA1561" s="36" t="s">
        <v>50</v>
      </c>
      <c r="BB1561" s="36">
        <v>52355.9</v>
      </c>
      <c r="BC1561" s="36">
        <v>93689.5</v>
      </c>
      <c r="BD1561" s="36">
        <v>200.75327000000001</v>
      </c>
      <c r="BE1561" s="36">
        <v>21.997116155355439</v>
      </c>
      <c r="BF1561" s="36">
        <v>185.19896000000003</v>
      </c>
      <c r="BG1561" s="36">
        <v>216.30758</v>
      </c>
      <c r="BH1561" s="36">
        <v>98.114369999999994</v>
      </c>
      <c r="BI1561" s="36">
        <v>9.9578595303308202</v>
      </c>
      <c r="BJ1561" s="36">
        <v>91.073099999999982</v>
      </c>
      <c r="BK1561" s="36">
        <v>105.15564000000001</v>
      </c>
      <c r="BL1561" s="36">
        <v>90933.95</v>
      </c>
      <c r="BM1561" s="36">
        <v>3018.5537866667241</v>
      </c>
      <c r="BN1561" s="36">
        <v>88178.4</v>
      </c>
      <c r="BO1561" s="36">
        <v>93689.5</v>
      </c>
      <c r="BP1561" s="36">
        <v>224.08473499999999</v>
      </c>
      <c r="BQ1561" s="36">
        <v>10.998558077677719</v>
      </c>
      <c r="BR1561" s="36">
        <v>216.30758</v>
      </c>
      <c r="BS1561" s="36">
        <v>231.86188999999999</v>
      </c>
      <c r="BT1561" s="36">
        <v>112.19690999999999</v>
      </c>
      <c r="BU1561" s="36">
        <v>9.9578595303307793</v>
      </c>
      <c r="BV1561" s="36">
        <v>105.15564000000001</v>
      </c>
      <c r="BW1561" s="36">
        <v>119.23817999999997</v>
      </c>
      <c r="BX1561" s="36">
        <v>92828.4</v>
      </c>
      <c r="BY1561" s="36">
        <v>14778.344116578181</v>
      </c>
      <c r="BZ1561" s="36">
        <v>57867</v>
      </c>
      <c r="CA1561" s="36">
        <v>110223</v>
      </c>
      <c r="CB1561" s="36"/>
      <c r="CC1561" s="40">
        <v>28.903499999999998</v>
      </c>
      <c r="CD1561" s="40">
        <v>51.355749999999993</v>
      </c>
      <c r="CE1561" s="40">
        <v>29.346250000000005</v>
      </c>
    </row>
    <row r="1562" spans="1:83">
      <c r="A1562" s="13" t="s">
        <v>601</v>
      </c>
      <c r="B1562" s="13">
        <v>8</v>
      </c>
      <c r="C1562" s="13">
        <v>12</v>
      </c>
      <c r="D1562" s="13" t="s">
        <v>95</v>
      </c>
      <c r="E1562" s="35" t="s">
        <v>584</v>
      </c>
      <c r="F1562" s="13"/>
      <c r="G1562" s="36"/>
      <c r="H1562" s="13"/>
      <c r="I1562" s="37">
        <v>21</v>
      </c>
      <c r="J1562" s="37" t="s">
        <v>38</v>
      </c>
      <c r="K1562" s="38">
        <v>43599</v>
      </c>
      <c r="L1562" s="39">
        <v>0.66180555555555554</v>
      </c>
      <c r="M1562" s="37" t="s">
        <v>39</v>
      </c>
      <c r="N1562" s="37" t="s">
        <v>190</v>
      </c>
      <c r="O1562" s="37" t="s">
        <v>100</v>
      </c>
      <c r="P1562" s="37" t="s">
        <v>190</v>
      </c>
      <c r="Q1562" s="37">
        <v>2</v>
      </c>
      <c r="R1562" s="13" t="s">
        <v>43</v>
      </c>
      <c r="S1562" s="13" t="s">
        <v>44</v>
      </c>
      <c r="T1562" s="13" t="s">
        <v>41</v>
      </c>
      <c r="U1562" s="13" t="s">
        <v>45</v>
      </c>
      <c r="V1562" s="13" t="s">
        <v>42</v>
      </c>
      <c r="W1562" s="13" t="s">
        <v>46</v>
      </c>
      <c r="X1562" s="13" t="s">
        <v>47</v>
      </c>
      <c r="Y1562" s="13" t="s">
        <v>41</v>
      </c>
      <c r="Z1562" s="13" t="s">
        <v>41</v>
      </c>
      <c r="AA1562" s="13"/>
      <c r="AB1562" s="13">
        <v>-1</v>
      </c>
      <c r="AC1562" s="13">
        <v>1</v>
      </c>
      <c r="AD1562" s="13" t="s">
        <v>41</v>
      </c>
      <c r="AE1562" s="13">
        <v>1</v>
      </c>
      <c r="AF1562" s="13" t="s">
        <v>42</v>
      </c>
      <c r="AG1562" s="13" t="s">
        <v>48</v>
      </c>
      <c r="AH1562" s="46">
        <f t="shared" si="50"/>
        <v>1</v>
      </c>
      <c r="AI1562" s="46" t="s">
        <v>49</v>
      </c>
      <c r="AJ1562" s="46" t="str">
        <f t="shared" si="51"/>
        <v>-1</v>
      </c>
      <c r="AK1562" s="13" t="s">
        <v>41</v>
      </c>
      <c r="AL1562" s="13" t="s">
        <v>41</v>
      </c>
      <c r="AN1562" s="13">
        <v>101.31965006729475</v>
      </c>
      <c r="AO1562" s="13">
        <v>117.34261838440112</v>
      </c>
      <c r="AP1562" s="13">
        <v>125.13020833333333</v>
      </c>
      <c r="AQ1562" s="13">
        <v>148.05555555555554</v>
      </c>
      <c r="AR1562" s="36">
        <v>255.09491000000003</v>
      </c>
      <c r="AS1562" s="36">
        <v>10.859335823529923</v>
      </c>
      <c r="AT1562" s="36">
        <v>247.41620000000003</v>
      </c>
      <c r="AU1562" s="36">
        <v>262.77362000000005</v>
      </c>
      <c r="AV1562" s="36">
        <v>126.27944999999998</v>
      </c>
      <c r="AW1562" s="36">
        <v>9.9578595303308202</v>
      </c>
      <c r="AX1562" s="36">
        <v>119.23817999999997</v>
      </c>
      <c r="AY1562" s="36">
        <v>133.32071999999999</v>
      </c>
      <c r="AZ1562" s="36">
        <v>73022.7</v>
      </c>
      <c r="BA1562" s="36" t="s">
        <v>50</v>
      </c>
      <c r="BB1562" s="36">
        <v>71644.899999999994</v>
      </c>
      <c r="BC1562" s="36">
        <v>74400.5</v>
      </c>
      <c r="BD1562" s="36">
        <v>231.86189000000002</v>
      </c>
      <c r="BE1562" s="36">
        <v>21.997116155355478</v>
      </c>
      <c r="BF1562" s="36">
        <v>216.30758</v>
      </c>
      <c r="BG1562" s="36">
        <v>247.41620000000003</v>
      </c>
      <c r="BH1562" s="36">
        <v>112.19690999999999</v>
      </c>
      <c r="BI1562" s="36">
        <v>9.9578595303307793</v>
      </c>
      <c r="BJ1562" s="36">
        <v>105.15564000000001</v>
      </c>
      <c r="BK1562" s="36">
        <v>119.23817999999997</v>
      </c>
      <c r="BL1562" s="36">
        <v>55570.733333333337</v>
      </c>
      <c r="BM1562" s="36">
        <v>20261.752193792756</v>
      </c>
      <c r="BN1562" s="36">
        <v>28933.5</v>
      </c>
      <c r="BO1562" s="36">
        <v>74400.5</v>
      </c>
      <c r="BP1562" s="36">
        <v>231.86189000000002</v>
      </c>
      <c r="BQ1562" s="36">
        <v>21.997116155355478</v>
      </c>
      <c r="BR1562" s="36">
        <v>216.30758</v>
      </c>
      <c r="BS1562" s="36">
        <v>247.41620000000003</v>
      </c>
      <c r="BT1562" s="36">
        <v>112.19690999999999</v>
      </c>
      <c r="BU1562" s="36">
        <v>9.9578595303307793</v>
      </c>
      <c r="BV1562" s="36">
        <v>105.15564000000001</v>
      </c>
      <c r="BW1562" s="36">
        <v>119.23817999999997</v>
      </c>
      <c r="BX1562" s="36">
        <v>70783.8</v>
      </c>
      <c r="BY1562" s="36">
        <v>18997.316979756182</v>
      </c>
      <c r="BZ1562" s="36">
        <v>28933.5</v>
      </c>
      <c r="CA1562" s="36">
        <v>93689.5</v>
      </c>
      <c r="CB1562" s="36"/>
      <c r="CC1562" s="40">
        <v>29.065000000000001</v>
      </c>
      <c r="CD1562" s="40">
        <v>50.240124999999992</v>
      </c>
      <c r="CE1562" s="40">
        <v>29.333750000000002</v>
      </c>
    </row>
    <row r="1563" spans="1:83">
      <c r="A1563" s="13" t="s">
        <v>601</v>
      </c>
      <c r="B1563" s="13">
        <v>8</v>
      </c>
      <c r="C1563" s="13">
        <v>12</v>
      </c>
      <c r="D1563" s="13" t="s">
        <v>95</v>
      </c>
      <c r="E1563" s="35" t="s">
        <v>584</v>
      </c>
      <c r="F1563" s="13"/>
      <c r="G1563" s="36"/>
      <c r="H1563" s="13"/>
      <c r="I1563" s="37">
        <v>21</v>
      </c>
      <c r="J1563" s="37" t="s">
        <v>38</v>
      </c>
      <c r="K1563" s="38">
        <v>43599</v>
      </c>
      <c r="L1563" s="39">
        <v>0.67222222222222217</v>
      </c>
      <c r="M1563" s="37" t="s">
        <v>39</v>
      </c>
      <c r="N1563" s="37" t="s">
        <v>190</v>
      </c>
      <c r="O1563" s="37" t="s">
        <v>100</v>
      </c>
      <c r="P1563" s="37" t="s">
        <v>190</v>
      </c>
      <c r="Q1563" s="37">
        <v>3</v>
      </c>
      <c r="R1563" s="13" t="s">
        <v>55</v>
      </c>
      <c r="S1563" s="13" t="s">
        <v>63</v>
      </c>
      <c r="T1563" s="13" t="s">
        <v>42</v>
      </c>
      <c r="U1563" s="13" t="s">
        <v>52</v>
      </c>
      <c r="V1563" s="13" t="s">
        <v>42</v>
      </c>
      <c r="W1563" s="13" t="s">
        <v>81</v>
      </c>
      <c r="X1563" s="13" t="s">
        <v>88</v>
      </c>
      <c r="Y1563" s="13" t="s">
        <v>41</v>
      </c>
      <c r="Z1563" s="13" t="s">
        <v>41</v>
      </c>
      <c r="AA1563" s="13"/>
      <c r="AB1563" s="13">
        <v>0</v>
      </c>
      <c r="AC1563" s="13">
        <v>0</v>
      </c>
      <c r="AD1563" s="13" t="s">
        <v>42</v>
      </c>
      <c r="AE1563" s="13">
        <v>0</v>
      </c>
      <c r="AF1563" s="13" t="s">
        <v>42</v>
      </c>
      <c r="AG1563" s="13" t="s">
        <v>82</v>
      </c>
      <c r="AH1563" s="46">
        <f t="shared" si="50"/>
        <v>2</v>
      </c>
      <c r="AI1563" s="46" t="s">
        <v>89</v>
      </c>
      <c r="AJ1563" s="46" t="str">
        <f t="shared" si="51"/>
        <v>-3</v>
      </c>
      <c r="AK1563" s="13" t="s">
        <v>41</v>
      </c>
      <c r="AL1563" s="13" t="s">
        <v>41</v>
      </c>
      <c r="AN1563" s="13">
        <v>101.31965006729475</v>
      </c>
      <c r="AO1563" s="13">
        <v>117.34261838440112</v>
      </c>
      <c r="AP1563" s="13">
        <v>125.13020833333333</v>
      </c>
      <c r="AQ1563" s="13">
        <v>148.05555555555554</v>
      </c>
      <c r="AR1563" s="36">
        <v>247.41620000000003</v>
      </c>
      <c r="AS1563" s="36">
        <v>0</v>
      </c>
      <c r="AT1563" s="36">
        <v>247.41620000000003</v>
      </c>
      <c r="AU1563" s="36">
        <v>247.41620000000003</v>
      </c>
      <c r="AV1563" s="36">
        <v>140.36198999999999</v>
      </c>
      <c r="AW1563" s="36">
        <v>9.9578595303307988</v>
      </c>
      <c r="AX1563" s="36">
        <v>133.32071999999999</v>
      </c>
      <c r="AY1563" s="36">
        <v>147.40325999999999</v>
      </c>
      <c r="AZ1563" s="36">
        <v>53733.675000000003</v>
      </c>
      <c r="BA1563" s="36" t="s">
        <v>50</v>
      </c>
      <c r="BB1563" s="36">
        <v>44089.2</v>
      </c>
      <c r="BC1563" s="36">
        <v>57867</v>
      </c>
      <c r="BD1563" s="36">
        <v>255.09491000000003</v>
      </c>
      <c r="BE1563" s="36">
        <v>10.859335823529923</v>
      </c>
      <c r="BF1563" s="36">
        <v>247.41620000000003</v>
      </c>
      <c r="BG1563" s="36">
        <v>262.77362000000005</v>
      </c>
      <c r="BH1563" s="36">
        <v>140.36198999999999</v>
      </c>
      <c r="BI1563" s="36">
        <v>9.9578595303307988</v>
      </c>
      <c r="BJ1563" s="36">
        <v>133.32071999999999</v>
      </c>
      <c r="BK1563" s="36">
        <v>147.40325999999999</v>
      </c>
      <c r="BL1563" s="36">
        <v>60163.333333333336</v>
      </c>
      <c r="BM1563" s="36">
        <v>2074.3403218051426</v>
      </c>
      <c r="BN1563" s="36">
        <v>57867</v>
      </c>
      <c r="BO1563" s="36">
        <v>63378.2</v>
      </c>
      <c r="BP1563" s="36">
        <v>247.41620000000003</v>
      </c>
      <c r="BQ1563" s="36">
        <v>0</v>
      </c>
      <c r="BR1563" s="36">
        <v>247.41620000000003</v>
      </c>
      <c r="BS1563" s="36">
        <v>247.41620000000003</v>
      </c>
      <c r="BT1563" s="36">
        <v>126.27944999999998</v>
      </c>
      <c r="BU1563" s="36">
        <v>9.9578595303308202</v>
      </c>
      <c r="BV1563" s="36">
        <v>119.23817999999997</v>
      </c>
      <c r="BW1563" s="36">
        <v>133.32071999999999</v>
      </c>
      <c r="BX1563" s="36">
        <v>66133.762499999997</v>
      </c>
      <c r="BY1563" s="36">
        <v>5602.2577579490207</v>
      </c>
      <c r="BZ1563" s="36">
        <v>57867</v>
      </c>
      <c r="CA1563" s="36">
        <v>74400.5</v>
      </c>
      <c r="CB1563" s="36"/>
      <c r="CC1563" s="40">
        <v>29.186875000000001</v>
      </c>
      <c r="CD1563" s="40">
        <v>49.929250000000003</v>
      </c>
      <c r="CE1563" s="40">
        <v>29.426875000000003</v>
      </c>
    </row>
    <row r="1564" spans="1:83">
      <c r="A1564" s="13" t="s">
        <v>601</v>
      </c>
      <c r="B1564" s="13">
        <v>8</v>
      </c>
      <c r="C1564" s="13">
        <v>12</v>
      </c>
      <c r="D1564" s="13" t="s">
        <v>95</v>
      </c>
      <c r="E1564" s="35" t="s">
        <v>584</v>
      </c>
      <c r="F1564" s="13"/>
      <c r="G1564" s="36"/>
      <c r="H1564" s="13"/>
      <c r="I1564" s="37">
        <v>21</v>
      </c>
      <c r="J1564" s="37" t="s">
        <v>38</v>
      </c>
      <c r="K1564" s="38">
        <v>43599</v>
      </c>
      <c r="L1564" s="39">
        <v>0.68263888888888891</v>
      </c>
      <c r="M1564" s="37" t="s">
        <v>39</v>
      </c>
      <c r="N1564" s="37" t="s">
        <v>190</v>
      </c>
      <c r="O1564" s="37" t="s">
        <v>100</v>
      </c>
      <c r="P1564" s="37" t="s">
        <v>190</v>
      </c>
      <c r="Q1564" s="37">
        <v>4</v>
      </c>
      <c r="R1564" s="13" t="s">
        <v>55</v>
      </c>
      <c r="S1564" s="13" t="s">
        <v>44</v>
      </c>
      <c r="T1564" s="13" t="s">
        <v>42</v>
      </c>
      <c r="U1564" s="13" t="s">
        <v>52</v>
      </c>
      <c r="V1564" s="13" t="s">
        <v>42</v>
      </c>
      <c r="W1564" s="13" t="s">
        <v>64</v>
      </c>
      <c r="X1564" s="13" t="s">
        <v>88</v>
      </c>
      <c r="Y1564" s="13" t="s">
        <v>42</v>
      </c>
      <c r="Z1564" s="13" t="s">
        <v>41</v>
      </c>
      <c r="AA1564" s="13"/>
      <c r="AB1564" s="13">
        <v>0</v>
      </c>
      <c r="AC1564" s="13">
        <v>1</v>
      </c>
      <c r="AD1564" s="13" t="s">
        <v>42</v>
      </c>
      <c r="AE1564" s="13">
        <v>0</v>
      </c>
      <c r="AF1564" s="13" t="s">
        <v>42</v>
      </c>
      <c r="AG1564" s="13" t="s">
        <v>65</v>
      </c>
      <c r="AH1564" s="46">
        <f t="shared" si="50"/>
        <v>3</v>
      </c>
      <c r="AI1564" s="46" t="s">
        <v>89</v>
      </c>
      <c r="AJ1564" s="46" t="str">
        <f t="shared" si="51"/>
        <v>-3</v>
      </c>
      <c r="AK1564" s="13" t="s">
        <v>42</v>
      </c>
      <c r="AL1564" s="13" t="s">
        <v>41</v>
      </c>
      <c r="AN1564" s="13">
        <v>101.31965006729475</v>
      </c>
      <c r="AO1564" s="13">
        <v>117.34261838440112</v>
      </c>
      <c r="AP1564" s="13">
        <v>125.13020833333333</v>
      </c>
      <c r="AQ1564" s="13">
        <v>148.05555555555554</v>
      </c>
      <c r="AR1564" s="36">
        <v>239.63904500000001</v>
      </c>
      <c r="AS1564" s="36">
        <v>10.998558077677759</v>
      </c>
      <c r="AT1564" s="36">
        <v>231.86188999999999</v>
      </c>
      <c r="AU1564" s="36">
        <v>247.41620000000003</v>
      </c>
      <c r="AV1564" s="36">
        <v>154.44452999999999</v>
      </c>
      <c r="AW1564" s="36">
        <v>9.9578595303307988</v>
      </c>
      <c r="AX1564" s="36">
        <v>147.40325999999999</v>
      </c>
      <c r="AY1564" s="36">
        <v>161.48579999999998</v>
      </c>
      <c r="AZ1564" s="36">
        <v>42711.4</v>
      </c>
      <c r="BA1564" s="36" t="s">
        <v>50</v>
      </c>
      <c r="BB1564" s="36">
        <v>42711.4</v>
      </c>
      <c r="BC1564" s="36">
        <v>42711.4</v>
      </c>
      <c r="BD1564" s="36">
        <v>224.08473499999999</v>
      </c>
      <c r="BE1564" s="36">
        <v>10.998558077677719</v>
      </c>
      <c r="BF1564" s="36">
        <v>216.30758</v>
      </c>
      <c r="BG1564" s="36">
        <v>231.86188999999999</v>
      </c>
      <c r="BH1564" s="36">
        <v>140.36198999999999</v>
      </c>
      <c r="BI1564" s="36">
        <v>9.9578595303307988</v>
      </c>
      <c r="BJ1564" s="36">
        <v>133.32071999999999</v>
      </c>
      <c r="BK1564" s="36">
        <v>147.40325999999999</v>
      </c>
      <c r="BL1564" s="36">
        <v>43859.566666666673</v>
      </c>
      <c r="BM1564" s="36">
        <v>562.48449460110874</v>
      </c>
      <c r="BN1564" s="36">
        <v>42711.4</v>
      </c>
      <c r="BO1564" s="36">
        <v>44089.2</v>
      </c>
      <c r="BP1564" s="36">
        <v>239.63904500000001</v>
      </c>
      <c r="BQ1564" s="36">
        <v>10.998558077677759</v>
      </c>
      <c r="BR1564" s="36">
        <v>231.86188999999999</v>
      </c>
      <c r="BS1564" s="36">
        <v>247.41620000000003</v>
      </c>
      <c r="BT1564" s="36">
        <v>140.36198999999999</v>
      </c>
      <c r="BU1564" s="36">
        <v>9.9578595303307988</v>
      </c>
      <c r="BV1564" s="36">
        <v>133.32071999999999</v>
      </c>
      <c r="BW1564" s="36">
        <v>147.40325999999999</v>
      </c>
      <c r="BX1564" s="36">
        <v>48653.10624999999</v>
      </c>
      <c r="BY1564" s="36">
        <v>5388.491854495066</v>
      </c>
      <c r="BZ1564" s="36">
        <v>42711.4</v>
      </c>
      <c r="CA1564" s="36">
        <v>57867</v>
      </c>
      <c r="CB1564" s="36"/>
      <c r="CC1564" s="40">
        <v>29.308749999999996</v>
      </c>
      <c r="CD1564" s="40">
        <v>51.942500000000003</v>
      </c>
      <c r="CE1564" s="40">
        <v>29.5275</v>
      </c>
    </row>
    <row r="1565" spans="1:83">
      <c r="A1565" s="13" t="s">
        <v>601</v>
      </c>
      <c r="B1565" s="13">
        <v>8</v>
      </c>
      <c r="C1565" s="13">
        <v>12</v>
      </c>
      <c r="D1565" s="13" t="s">
        <v>95</v>
      </c>
      <c r="E1565" s="35" t="s">
        <v>584</v>
      </c>
      <c r="F1565" s="13"/>
      <c r="G1565" s="36"/>
      <c r="H1565" s="13"/>
      <c r="I1565" s="37">
        <v>21</v>
      </c>
      <c r="J1565" s="37" t="s">
        <v>38</v>
      </c>
      <c r="K1565" s="38">
        <v>43599</v>
      </c>
      <c r="L1565" s="39">
        <v>0.69305555555555554</v>
      </c>
      <c r="M1565" s="37" t="s">
        <v>39</v>
      </c>
      <c r="N1565" s="37" t="s">
        <v>190</v>
      </c>
      <c r="O1565" s="37" t="s">
        <v>100</v>
      </c>
      <c r="P1565" s="37" t="s">
        <v>190</v>
      </c>
      <c r="Q1565" s="37">
        <v>5</v>
      </c>
      <c r="R1565" s="13" t="s">
        <v>55</v>
      </c>
      <c r="S1565" s="13" t="s">
        <v>63</v>
      </c>
      <c r="T1565" s="13" t="s">
        <v>42</v>
      </c>
      <c r="U1565" s="13" t="s">
        <v>52</v>
      </c>
      <c r="V1565" s="13" t="s">
        <v>42</v>
      </c>
      <c r="W1565" s="13" t="s">
        <v>64</v>
      </c>
      <c r="X1565" s="13" t="s">
        <v>53</v>
      </c>
      <c r="Y1565" s="13" t="s">
        <v>41</v>
      </c>
      <c r="Z1565" s="13" t="s">
        <v>41</v>
      </c>
      <c r="AA1565" s="13"/>
      <c r="AB1565" s="13">
        <v>0</v>
      </c>
      <c r="AC1565" s="13">
        <v>0</v>
      </c>
      <c r="AD1565" s="13" t="s">
        <v>42</v>
      </c>
      <c r="AE1565" s="13">
        <v>0</v>
      </c>
      <c r="AF1565" s="13" t="s">
        <v>42</v>
      </c>
      <c r="AG1565" s="13" t="s">
        <v>65</v>
      </c>
      <c r="AH1565" s="46">
        <f t="shared" si="50"/>
        <v>3</v>
      </c>
      <c r="AI1565" s="46" t="s">
        <v>54</v>
      </c>
      <c r="AJ1565" s="46" t="str">
        <f t="shared" si="51"/>
        <v>-2</v>
      </c>
      <c r="AK1565" s="13" t="s">
        <v>41</v>
      </c>
      <c r="AL1565" s="13" t="s">
        <v>41</v>
      </c>
      <c r="AN1565" s="13">
        <v>101.31965006729475</v>
      </c>
      <c r="AO1565" s="13">
        <v>117.34261838440112</v>
      </c>
      <c r="AP1565" s="13">
        <v>125.13020833333333</v>
      </c>
      <c r="AQ1565" s="13">
        <v>148.05555555555554</v>
      </c>
      <c r="AR1565" s="36">
        <v>293.88224000000002</v>
      </c>
      <c r="AS1565" s="36">
        <v>0</v>
      </c>
      <c r="AT1565" s="36">
        <v>293.88224000000002</v>
      </c>
      <c r="AU1565" s="36">
        <v>293.88224000000002</v>
      </c>
      <c r="AV1565" s="36">
        <v>245.80278000000001</v>
      </c>
      <c r="AW1565" s="36">
        <v>0</v>
      </c>
      <c r="AX1565" s="36">
        <v>245.80278000000001</v>
      </c>
      <c r="AY1565" s="36">
        <v>245.80278000000001</v>
      </c>
      <c r="AZ1565" s="36">
        <v>33411.35</v>
      </c>
      <c r="BA1565" s="36" t="s">
        <v>50</v>
      </c>
      <c r="BB1565" s="36">
        <v>31689.1</v>
      </c>
      <c r="BC1565" s="36">
        <v>34444.699999999997</v>
      </c>
      <c r="BD1565" s="36">
        <v>270.64922000000001</v>
      </c>
      <c r="BE1565" s="36">
        <v>32.85645197888536</v>
      </c>
      <c r="BF1565" s="36">
        <v>247.41620000000003</v>
      </c>
      <c r="BG1565" s="36">
        <v>293.88224000000002</v>
      </c>
      <c r="BH1565" s="36">
        <v>217.6377</v>
      </c>
      <c r="BI1565" s="36">
        <v>39.831438121323195</v>
      </c>
      <c r="BJ1565" s="36">
        <v>189.47261999999998</v>
      </c>
      <c r="BK1565" s="36">
        <v>245.80278000000001</v>
      </c>
      <c r="BL1565" s="36">
        <v>36511.333333333336</v>
      </c>
      <c r="BM1565" s="36">
        <v>1152.7023755795187</v>
      </c>
      <c r="BN1565" s="36">
        <v>34444.699999999997</v>
      </c>
      <c r="BO1565" s="36">
        <v>37200.199999999997</v>
      </c>
      <c r="BP1565" s="36">
        <v>262.87206500000002</v>
      </c>
      <c r="BQ1565" s="36">
        <v>43.855010056562669</v>
      </c>
      <c r="BR1565" s="36">
        <v>231.86188999999999</v>
      </c>
      <c r="BS1565" s="36">
        <v>293.88224000000002</v>
      </c>
      <c r="BT1565" s="36">
        <v>196.60302000000001</v>
      </c>
      <c r="BU1565" s="36">
        <v>69.578967857501269</v>
      </c>
      <c r="BV1565" s="36">
        <v>147.40325999999999</v>
      </c>
      <c r="BW1565" s="36">
        <v>245.80278000000001</v>
      </c>
      <c r="BX1565" s="36">
        <v>39008.574999999997</v>
      </c>
      <c r="BY1565" s="36">
        <v>2696.0952318739301</v>
      </c>
      <c r="BZ1565" s="36">
        <v>34444.699999999997</v>
      </c>
      <c r="CA1565" s="36">
        <v>42711.4</v>
      </c>
      <c r="CB1565" s="36"/>
      <c r="CC1565" s="40">
        <v>29.061875000000001</v>
      </c>
      <c r="CD1565" s="40">
        <v>54.975250000000003</v>
      </c>
      <c r="CE1565" s="40">
        <v>29.12125</v>
      </c>
    </row>
    <row r="1566" spans="1:83">
      <c r="A1566" s="13" t="s">
        <v>601</v>
      </c>
      <c r="B1566" s="13">
        <v>9</v>
      </c>
      <c r="C1566" s="13">
        <v>1</v>
      </c>
      <c r="D1566" s="13" t="s">
        <v>34</v>
      </c>
      <c r="E1566" s="35" t="s">
        <v>585</v>
      </c>
      <c r="F1566" s="13"/>
      <c r="G1566" s="36"/>
      <c r="H1566" s="13"/>
      <c r="I1566" s="37">
        <v>22</v>
      </c>
      <c r="J1566" s="37" t="s">
        <v>70</v>
      </c>
      <c r="K1566" s="38">
        <v>43601</v>
      </c>
      <c r="L1566" s="39">
        <v>0.31944444444444448</v>
      </c>
      <c r="M1566" s="37" t="s">
        <v>39</v>
      </c>
      <c r="N1566" s="37" t="s">
        <v>188</v>
      </c>
      <c r="O1566" s="37" t="s">
        <v>188</v>
      </c>
      <c r="P1566" s="37" t="s">
        <v>188</v>
      </c>
      <c r="Q1566" s="37">
        <v>1</v>
      </c>
      <c r="R1566" s="13" t="s">
        <v>55</v>
      </c>
      <c r="S1566" s="13" t="s">
        <v>44</v>
      </c>
      <c r="T1566" s="13" t="s">
        <v>42</v>
      </c>
      <c r="U1566" s="13" t="s">
        <v>52</v>
      </c>
      <c r="V1566" s="13" t="s">
        <v>42</v>
      </c>
      <c r="W1566" s="13" t="s">
        <v>66</v>
      </c>
      <c r="X1566" s="13" t="s">
        <v>76</v>
      </c>
      <c r="Y1566" s="13" t="s">
        <v>41</v>
      </c>
      <c r="Z1566" s="13" t="s">
        <v>41</v>
      </c>
      <c r="AA1566" s="13"/>
      <c r="AB1566" s="13">
        <v>0</v>
      </c>
      <c r="AC1566" s="13">
        <v>1</v>
      </c>
      <c r="AD1566" s="13" t="s">
        <v>42</v>
      </c>
      <c r="AE1566" s="13">
        <v>0</v>
      </c>
      <c r="AF1566" s="13" t="s">
        <v>42</v>
      </c>
      <c r="AG1566" s="13">
        <v>0</v>
      </c>
      <c r="AH1566" s="46" t="str">
        <f t="shared" si="50"/>
        <v>0</v>
      </c>
      <c r="AI1566" s="46" t="s">
        <v>77</v>
      </c>
      <c r="AJ1566" s="46" t="str">
        <f t="shared" si="51"/>
        <v>0</v>
      </c>
      <c r="AK1566" s="13" t="s">
        <v>41</v>
      </c>
      <c r="AL1566" s="13" t="s">
        <v>41</v>
      </c>
      <c r="AN1566" s="13">
        <v>101.31965006729475</v>
      </c>
      <c r="AO1566" s="13">
        <v>117.34261838440112</v>
      </c>
      <c r="AP1566" s="13">
        <v>125.13020833333333</v>
      </c>
      <c r="AQ1566" s="13">
        <v>148.05555555555554</v>
      </c>
      <c r="AR1566" s="36">
        <v>298.7438798</v>
      </c>
      <c r="AS1566" s="36">
        <v>0</v>
      </c>
      <c r="AT1566" s="36">
        <v>298.7438798</v>
      </c>
      <c r="AU1566" s="36">
        <v>298.7438798</v>
      </c>
      <c r="AV1566" s="36">
        <v>356.26216399999993</v>
      </c>
      <c r="AW1566" s="36">
        <v>0</v>
      </c>
      <c r="AX1566" s="36">
        <v>356.26216399999993</v>
      </c>
      <c r="AY1566" s="36">
        <v>356.26216399999993</v>
      </c>
      <c r="AZ1566" s="36">
        <v>35822.474999999999</v>
      </c>
      <c r="BA1566" s="36" t="s">
        <v>50</v>
      </c>
      <c r="BB1566" s="36">
        <v>34444.699999999997</v>
      </c>
      <c r="BC1566" s="36">
        <v>37200.199999999997</v>
      </c>
      <c r="BD1566" s="36">
        <v>294.74899990000006</v>
      </c>
      <c r="BE1566" s="36">
        <v>5.6496133346316348</v>
      </c>
      <c r="BF1566" s="36">
        <v>290.75412000000006</v>
      </c>
      <c r="BG1566" s="36">
        <v>298.7438798</v>
      </c>
      <c r="BH1566" s="36">
        <v>343.74492999999995</v>
      </c>
      <c r="BI1566" s="36">
        <v>17.702042086197586</v>
      </c>
      <c r="BJ1566" s="36">
        <v>331.22769599999998</v>
      </c>
      <c r="BK1566" s="36">
        <v>356.26216399999993</v>
      </c>
      <c r="BL1566" s="36">
        <v>34215.066666666673</v>
      </c>
      <c r="BM1566" s="36">
        <v>562.48449460110874</v>
      </c>
      <c r="BN1566" s="36">
        <v>33066.9</v>
      </c>
      <c r="BO1566" s="36">
        <v>34444.699999999997</v>
      </c>
      <c r="BP1566" s="36">
        <v>290.75287180000004</v>
      </c>
      <c r="BQ1566" s="36">
        <v>11.300991890631852</v>
      </c>
      <c r="BR1566" s="36">
        <v>282.76186380000007</v>
      </c>
      <c r="BS1566" s="36">
        <v>298.7438798</v>
      </c>
      <c r="BT1566" s="36">
        <v>325.00180999999998</v>
      </c>
      <c r="BU1566" s="36">
        <v>44.208816591384</v>
      </c>
      <c r="BV1566" s="36">
        <v>293.74145599999997</v>
      </c>
      <c r="BW1566" s="36">
        <v>356.26216399999993</v>
      </c>
      <c r="BX1566" s="36">
        <v>35736.337500000001</v>
      </c>
      <c r="BY1566" s="36">
        <v>2041.6242647705767</v>
      </c>
      <c r="BZ1566" s="36">
        <v>31689.1</v>
      </c>
      <c r="CA1566" s="36">
        <v>38578</v>
      </c>
      <c r="CB1566" s="36"/>
      <c r="CC1566" s="40">
        <v>21.7</v>
      </c>
      <c r="CD1566" s="40">
        <v>76.033000000000001</v>
      </c>
      <c r="CE1566" s="40">
        <v>87.966999999999999</v>
      </c>
    </row>
    <row r="1567" spans="1:83">
      <c r="A1567" s="13" t="s">
        <v>601</v>
      </c>
      <c r="B1567" s="13">
        <v>9</v>
      </c>
      <c r="C1567" s="13">
        <v>1</v>
      </c>
      <c r="D1567" s="13" t="s">
        <v>34</v>
      </c>
      <c r="E1567" s="35" t="s">
        <v>585</v>
      </c>
      <c r="F1567" s="13"/>
      <c r="G1567" s="36"/>
      <c r="H1567" s="13"/>
      <c r="I1567" s="37">
        <v>22</v>
      </c>
      <c r="J1567" s="37" t="s">
        <v>70</v>
      </c>
      <c r="K1567" s="38">
        <v>43601</v>
      </c>
      <c r="L1567" s="39">
        <v>0.3298611111111111</v>
      </c>
      <c r="M1567" s="37" t="s">
        <v>39</v>
      </c>
      <c r="N1567" s="37" t="s">
        <v>188</v>
      </c>
      <c r="O1567" s="37" t="s">
        <v>188</v>
      </c>
      <c r="P1567" s="37" t="s">
        <v>188</v>
      </c>
      <c r="Q1567" s="37">
        <v>2</v>
      </c>
      <c r="R1567" s="13" t="s">
        <v>55</v>
      </c>
      <c r="S1567" s="13" t="s">
        <v>63</v>
      </c>
      <c r="T1567" s="13" t="s">
        <v>42</v>
      </c>
      <c r="U1567" s="13" t="s">
        <v>52</v>
      </c>
      <c r="V1567" s="13" t="s">
        <v>42</v>
      </c>
      <c r="W1567" s="13" t="s">
        <v>66</v>
      </c>
      <c r="X1567" s="13" t="s">
        <v>76</v>
      </c>
      <c r="Y1567" s="13" t="s">
        <v>41</v>
      </c>
      <c r="Z1567" s="13" t="s">
        <v>41</v>
      </c>
      <c r="AA1567" s="13"/>
      <c r="AB1567" s="13">
        <v>0</v>
      </c>
      <c r="AC1567" s="13">
        <v>0</v>
      </c>
      <c r="AD1567" s="13" t="s">
        <v>42</v>
      </c>
      <c r="AE1567" s="13">
        <v>0</v>
      </c>
      <c r="AF1567" s="13" t="s">
        <v>42</v>
      </c>
      <c r="AG1567" s="13">
        <v>0</v>
      </c>
      <c r="AH1567" s="46" t="str">
        <f t="shared" si="50"/>
        <v>0</v>
      </c>
      <c r="AI1567" s="46" t="s">
        <v>77</v>
      </c>
      <c r="AJ1567" s="46" t="str">
        <f t="shared" si="51"/>
        <v>0</v>
      </c>
      <c r="AK1567" s="13" t="s">
        <v>41</v>
      </c>
      <c r="AL1567" s="13" t="s">
        <v>41</v>
      </c>
      <c r="AN1567" s="13">
        <v>101.31965006729475</v>
      </c>
      <c r="AO1567" s="13">
        <v>117.34261838440112</v>
      </c>
      <c r="AP1567" s="13">
        <v>125.13020833333333</v>
      </c>
      <c r="AQ1567" s="13">
        <v>148.05555555555554</v>
      </c>
      <c r="AR1567" s="36">
        <v>282.76186380000007</v>
      </c>
      <c r="AS1567" s="36">
        <v>0</v>
      </c>
      <c r="AT1567" s="36">
        <v>282.76186380000007</v>
      </c>
      <c r="AU1567" s="36">
        <v>282.76186380000007</v>
      </c>
      <c r="AV1567" s="36">
        <v>362.51141949999999</v>
      </c>
      <c r="AW1567" s="36">
        <v>8.8377818828347028</v>
      </c>
      <c r="AX1567" s="36">
        <v>356.26216399999993</v>
      </c>
      <c r="AY1567" s="36">
        <v>368.76067499999999</v>
      </c>
      <c r="AZ1567" s="36">
        <v>46844.800000000003</v>
      </c>
      <c r="BA1567" s="36" t="s">
        <v>50</v>
      </c>
      <c r="BB1567" s="36">
        <v>46844.800000000003</v>
      </c>
      <c r="BC1567" s="36">
        <v>46844.800000000003</v>
      </c>
      <c r="BD1567" s="36">
        <v>282.76186380000007</v>
      </c>
      <c r="BE1567" s="36">
        <v>0</v>
      </c>
      <c r="BF1567" s="36">
        <v>282.76186380000007</v>
      </c>
      <c r="BG1567" s="36">
        <v>282.76186380000007</v>
      </c>
      <c r="BH1567" s="36">
        <v>350.00666749999993</v>
      </c>
      <c r="BI1567" s="36">
        <v>8.8466079896774161</v>
      </c>
      <c r="BJ1567" s="36">
        <v>343.75117099999994</v>
      </c>
      <c r="BK1567" s="36">
        <v>356.26216399999993</v>
      </c>
      <c r="BL1567" s="36">
        <v>43629.933333333327</v>
      </c>
      <c r="BM1567" s="36">
        <v>2249.9379784044413</v>
      </c>
      <c r="BN1567" s="36">
        <v>39955.800000000003</v>
      </c>
      <c r="BO1567" s="36">
        <v>46844.800000000003</v>
      </c>
      <c r="BP1567" s="36">
        <v>290.75287180000004</v>
      </c>
      <c r="BQ1567" s="36">
        <v>11.300991890631852</v>
      </c>
      <c r="BR1567" s="36">
        <v>282.76186380000007</v>
      </c>
      <c r="BS1567" s="36">
        <v>298.7438798</v>
      </c>
      <c r="BT1567" s="36">
        <v>356.26216399999993</v>
      </c>
      <c r="BU1567" s="36">
        <v>0</v>
      </c>
      <c r="BV1567" s="36">
        <v>356.26216399999993</v>
      </c>
      <c r="BW1567" s="36">
        <v>356.26216399999993</v>
      </c>
      <c r="BX1567" s="36">
        <v>39697.481249999997</v>
      </c>
      <c r="BY1567" s="36">
        <v>3635.5149603540813</v>
      </c>
      <c r="BZ1567" s="36">
        <v>34444.699999999997</v>
      </c>
      <c r="CA1567" s="36">
        <v>46844.800000000003</v>
      </c>
      <c r="CB1567" s="36"/>
      <c r="CC1567" s="40">
        <v>22.202000000000002</v>
      </c>
      <c r="CD1567" s="40">
        <v>74.224000000000004</v>
      </c>
      <c r="CE1567" s="40">
        <v>87.162999999999997</v>
      </c>
    </row>
    <row r="1568" spans="1:83">
      <c r="A1568" s="13" t="s">
        <v>601</v>
      </c>
      <c r="B1568" s="13">
        <v>9</v>
      </c>
      <c r="C1568" s="13">
        <v>1</v>
      </c>
      <c r="D1568" s="13" t="s">
        <v>34</v>
      </c>
      <c r="E1568" s="35" t="s">
        <v>585</v>
      </c>
      <c r="F1568" s="13"/>
      <c r="G1568" s="36"/>
      <c r="H1568" s="13"/>
      <c r="I1568" s="37">
        <v>22</v>
      </c>
      <c r="J1568" s="37" t="s">
        <v>70</v>
      </c>
      <c r="K1568" s="38">
        <v>43601</v>
      </c>
      <c r="L1568" s="39">
        <v>0.34027777777777773</v>
      </c>
      <c r="M1568" s="37" t="s">
        <v>39</v>
      </c>
      <c r="N1568" s="37" t="s">
        <v>188</v>
      </c>
      <c r="O1568" s="37" t="s">
        <v>188</v>
      </c>
      <c r="P1568" s="37" t="s">
        <v>188</v>
      </c>
      <c r="Q1568" s="37">
        <v>3</v>
      </c>
      <c r="R1568" s="13" t="s">
        <v>55</v>
      </c>
      <c r="S1568" s="13" t="s">
        <v>63</v>
      </c>
      <c r="T1568" s="13" t="s">
        <v>42</v>
      </c>
      <c r="U1568" s="13" t="s">
        <v>52</v>
      </c>
      <c r="V1568" s="13" t="s">
        <v>42</v>
      </c>
      <c r="W1568" s="13" t="s">
        <v>66</v>
      </c>
      <c r="X1568" s="13" t="s">
        <v>76</v>
      </c>
      <c r="Y1568" s="13" t="s">
        <v>41</v>
      </c>
      <c r="Z1568" s="13" t="s">
        <v>42</v>
      </c>
      <c r="AA1568" s="13"/>
      <c r="AB1568" s="13">
        <v>0</v>
      </c>
      <c r="AC1568" s="13">
        <v>0</v>
      </c>
      <c r="AD1568" s="13" t="s">
        <v>42</v>
      </c>
      <c r="AE1568" s="13">
        <v>0</v>
      </c>
      <c r="AF1568" s="13" t="s">
        <v>42</v>
      </c>
      <c r="AG1568" s="13">
        <v>0</v>
      </c>
      <c r="AH1568" s="46" t="str">
        <f t="shared" si="50"/>
        <v>0</v>
      </c>
      <c r="AI1568" s="46" t="s">
        <v>77</v>
      </c>
      <c r="AJ1568" s="46" t="str">
        <f t="shared" si="51"/>
        <v>0</v>
      </c>
      <c r="AK1568" s="13" t="s">
        <v>41</v>
      </c>
      <c r="AL1568" s="13" t="s">
        <v>42</v>
      </c>
      <c r="AN1568" s="13">
        <v>101.31965006729475</v>
      </c>
      <c r="AO1568" s="13">
        <v>117.34261838440112</v>
      </c>
      <c r="AP1568" s="13">
        <v>125.13020833333333</v>
      </c>
      <c r="AQ1568" s="13">
        <v>148.05555555555554</v>
      </c>
      <c r="AR1568" s="36">
        <v>290.75412000000006</v>
      </c>
      <c r="AS1568" s="36">
        <v>0</v>
      </c>
      <c r="AT1568" s="36">
        <v>290.75412000000006</v>
      </c>
      <c r="AU1568" s="36">
        <v>290.75412000000006</v>
      </c>
      <c r="AV1568" s="36">
        <v>381.08873099999994</v>
      </c>
      <c r="AW1568" s="36">
        <v>0</v>
      </c>
      <c r="AX1568" s="36">
        <v>381.08873099999994</v>
      </c>
      <c r="AY1568" s="36">
        <v>381.08873099999994</v>
      </c>
      <c r="AZ1568" s="36">
        <v>64756</v>
      </c>
      <c r="BA1568" s="36" t="s">
        <v>50</v>
      </c>
      <c r="BB1568" s="36">
        <v>60622.6</v>
      </c>
      <c r="BC1568" s="36">
        <v>66133.8</v>
      </c>
      <c r="BD1568" s="36">
        <v>290.75412000000006</v>
      </c>
      <c r="BE1568" s="36">
        <v>0</v>
      </c>
      <c r="BF1568" s="36">
        <v>290.75412000000006</v>
      </c>
      <c r="BG1568" s="36">
        <v>290.75412000000006</v>
      </c>
      <c r="BH1568" s="36">
        <v>381.08873099999994</v>
      </c>
      <c r="BI1568" s="36">
        <v>0</v>
      </c>
      <c r="BJ1568" s="36">
        <v>381.08873099999994</v>
      </c>
      <c r="BK1568" s="36">
        <v>381.08873099999994</v>
      </c>
      <c r="BL1568" s="36">
        <v>58326.283333333326</v>
      </c>
      <c r="BM1568" s="36">
        <v>2074.3093254542978</v>
      </c>
      <c r="BN1568" s="36">
        <v>55111.5</v>
      </c>
      <c r="BO1568" s="36">
        <v>60622.6</v>
      </c>
      <c r="BP1568" s="36">
        <v>286.75799190000009</v>
      </c>
      <c r="BQ1568" s="36">
        <v>5.6513785560002177</v>
      </c>
      <c r="BR1568" s="36">
        <v>282.76186380000007</v>
      </c>
      <c r="BS1568" s="36">
        <v>290.75412000000006</v>
      </c>
      <c r="BT1568" s="36">
        <v>368.6754474999999</v>
      </c>
      <c r="BU1568" s="36">
        <v>17.555033879282171</v>
      </c>
      <c r="BV1568" s="36">
        <v>356.26216399999993</v>
      </c>
      <c r="BW1568" s="36">
        <v>381.08873099999994</v>
      </c>
      <c r="BX1568" s="36">
        <v>52872.568749999999</v>
      </c>
      <c r="BY1568" s="36">
        <v>5052.9049829075211</v>
      </c>
      <c r="BZ1568" s="36">
        <v>46844.800000000003</v>
      </c>
      <c r="CA1568" s="36">
        <v>60622.6</v>
      </c>
      <c r="CB1568" s="36"/>
      <c r="CC1568" s="40">
        <v>22.681000000000001</v>
      </c>
      <c r="CD1568" s="40">
        <v>72.391000000000005</v>
      </c>
      <c r="CE1568" s="40">
        <v>85.103000000000009</v>
      </c>
    </row>
    <row r="1569" spans="1:83">
      <c r="A1569" s="13" t="s">
        <v>601</v>
      </c>
      <c r="B1569" s="13">
        <v>9</v>
      </c>
      <c r="C1569" s="13">
        <v>1</v>
      </c>
      <c r="D1569" s="13" t="s">
        <v>34</v>
      </c>
      <c r="E1569" s="35" t="s">
        <v>585</v>
      </c>
      <c r="F1569" s="13"/>
      <c r="G1569" s="36"/>
      <c r="H1569" s="13"/>
      <c r="I1569" s="37">
        <v>22</v>
      </c>
      <c r="J1569" s="37" t="s">
        <v>70</v>
      </c>
      <c r="K1569" s="38">
        <v>43601</v>
      </c>
      <c r="L1569" s="39">
        <v>0.35069444444444442</v>
      </c>
      <c r="M1569" s="37" t="s">
        <v>39</v>
      </c>
      <c r="N1569" s="37" t="s">
        <v>188</v>
      </c>
      <c r="O1569" s="37" t="s">
        <v>188</v>
      </c>
      <c r="P1569" s="37" t="s">
        <v>188</v>
      </c>
      <c r="Q1569" s="37">
        <v>4</v>
      </c>
      <c r="R1569" s="13" t="s">
        <v>55</v>
      </c>
      <c r="S1569" s="13" t="s">
        <v>63</v>
      </c>
      <c r="T1569" s="13" t="s">
        <v>42</v>
      </c>
      <c r="U1569" s="13" t="s">
        <v>52</v>
      </c>
      <c r="V1569" s="13" t="s">
        <v>42</v>
      </c>
      <c r="W1569" s="13" t="s">
        <v>46</v>
      </c>
      <c r="X1569" s="13" t="s">
        <v>47</v>
      </c>
      <c r="Y1569" s="13" t="s">
        <v>41</v>
      </c>
      <c r="Z1569" s="13" t="s">
        <v>41</v>
      </c>
      <c r="AA1569" s="13"/>
      <c r="AB1569" s="13">
        <v>0</v>
      </c>
      <c r="AC1569" s="13">
        <v>0</v>
      </c>
      <c r="AD1569" s="13" t="s">
        <v>42</v>
      </c>
      <c r="AE1569" s="13">
        <v>0</v>
      </c>
      <c r="AF1569" s="13" t="s">
        <v>42</v>
      </c>
      <c r="AG1569" s="13" t="s">
        <v>48</v>
      </c>
      <c r="AH1569" s="46">
        <f t="shared" si="50"/>
        <v>1</v>
      </c>
      <c r="AI1569" s="46" t="s">
        <v>49</v>
      </c>
      <c r="AJ1569" s="46" t="str">
        <f t="shared" si="51"/>
        <v>-1</v>
      </c>
      <c r="AK1569" s="13" t="s">
        <v>41</v>
      </c>
      <c r="AL1569" s="13" t="s">
        <v>41</v>
      </c>
      <c r="AN1569" s="13">
        <v>101.31965006729475</v>
      </c>
      <c r="AO1569" s="13">
        <v>117.34261838440112</v>
      </c>
      <c r="AP1569" s="13">
        <v>125.13020833333333</v>
      </c>
      <c r="AQ1569" s="13">
        <v>148.05555555555554</v>
      </c>
      <c r="AR1569" s="36">
        <v>310.67299800000001</v>
      </c>
      <c r="AS1569" s="36">
        <v>5.5746245190655062</v>
      </c>
      <c r="AT1569" s="36">
        <v>306.73114320000002</v>
      </c>
      <c r="AU1569" s="36">
        <v>314.61485280000005</v>
      </c>
      <c r="AV1569" s="36">
        <v>412.24802950000003</v>
      </c>
      <c r="AW1569" s="36">
        <v>8.8025891783349923</v>
      </c>
      <c r="AX1569" s="36">
        <v>406.02365900000001</v>
      </c>
      <c r="AY1569" s="36">
        <v>418.47239999999999</v>
      </c>
      <c r="AZ1569" s="36">
        <v>84733.9</v>
      </c>
      <c r="BA1569" s="36" t="s">
        <v>50</v>
      </c>
      <c r="BB1569" s="36">
        <v>82667.199999999997</v>
      </c>
      <c r="BC1569" s="36">
        <v>88178.4</v>
      </c>
      <c r="BD1569" s="36">
        <v>306.73114320000002</v>
      </c>
      <c r="BE1569" s="36">
        <v>0</v>
      </c>
      <c r="BF1569" s="36">
        <v>306.73114320000002</v>
      </c>
      <c r="BG1569" s="36">
        <v>306.73114320000002</v>
      </c>
      <c r="BH1569" s="36">
        <v>399.79304749999994</v>
      </c>
      <c r="BI1569" s="36">
        <v>8.8114152851778265</v>
      </c>
      <c r="BJ1569" s="36">
        <v>393.56243599999993</v>
      </c>
      <c r="BK1569" s="36">
        <v>406.02365900000001</v>
      </c>
      <c r="BL1569" s="36">
        <v>80830.150000000009</v>
      </c>
      <c r="BM1569" s="36">
        <v>2249.9053186745391</v>
      </c>
      <c r="BN1569" s="36">
        <v>77156.100000000006</v>
      </c>
      <c r="BO1569" s="36">
        <v>82667.199999999997</v>
      </c>
      <c r="BP1569" s="36">
        <v>298.74263160000004</v>
      </c>
      <c r="BQ1569" s="36">
        <v>11.297461447894767</v>
      </c>
      <c r="BR1569" s="36">
        <v>290.75412000000006</v>
      </c>
      <c r="BS1569" s="36">
        <v>306.73114320000002</v>
      </c>
      <c r="BT1569" s="36">
        <v>393.556195</v>
      </c>
      <c r="BU1569" s="36">
        <v>17.631656677198364</v>
      </c>
      <c r="BV1569" s="36">
        <v>381.08873099999994</v>
      </c>
      <c r="BW1569" s="36">
        <v>406.02365900000001</v>
      </c>
      <c r="BX1569" s="36">
        <v>74056.043749999983</v>
      </c>
      <c r="BY1569" s="36">
        <v>6888.9276667193762</v>
      </c>
      <c r="BZ1569" s="36">
        <v>60622.6</v>
      </c>
      <c r="CA1569" s="36">
        <v>82667.199999999997</v>
      </c>
      <c r="CB1569" s="36"/>
      <c r="CC1569" s="40">
        <v>23.088000000000001</v>
      </c>
      <c r="CD1569" s="40">
        <v>70.409000000000006</v>
      </c>
      <c r="CE1569" s="40">
        <v>82.295000000000002</v>
      </c>
    </row>
    <row r="1570" spans="1:83">
      <c r="A1570" s="13" t="s">
        <v>601</v>
      </c>
      <c r="B1570" s="13">
        <v>9</v>
      </c>
      <c r="C1570" s="13">
        <v>1</v>
      </c>
      <c r="D1570" s="13" t="s">
        <v>34</v>
      </c>
      <c r="E1570" s="35" t="s">
        <v>585</v>
      </c>
      <c r="F1570" s="13"/>
      <c r="G1570" s="36"/>
      <c r="H1570" s="13"/>
      <c r="I1570" s="37">
        <v>22</v>
      </c>
      <c r="J1570" s="37" t="s">
        <v>70</v>
      </c>
      <c r="K1570" s="38">
        <v>43601</v>
      </c>
      <c r="L1570" s="39">
        <v>0.3611111111111111</v>
      </c>
      <c r="M1570" s="37" t="s">
        <v>39</v>
      </c>
      <c r="N1570" s="37" t="s">
        <v>188</v>
      </c>
      <c r="O1570" s="37" t="s">
        <v>188</v>
      </c>
      <c r="P1570" s="37" t="s">
        <v>188</v>
      </c>
      <c r="Q1570" s="37">
        <v>5</v>
      </c>
      <c r="R1570" s="13" t="s">
        <v>55</v>
      </c>
      <c r="S1570" s="13" t="s">
        <v>63</v>
      </c>
      <c r="T1570" s="13" t="s">
        <v>42</v>
      </c>
      <c r="U1570" s="13" t="s">
        <v>52</v>
      </c>
      <c r="V1570" s="13" t="s">
        <v>42</v>
      </c>
      <c r="W1570" s="13" t="s">
        <v>66</v>
      </c>
      <c r="X1570" s="13" t="s">
        <v>47</v>
      </c>
      <c r="Y1570" s="13" t="s">
        <v>41</v>
      </c>
      <c r="Z1570" s="13" t="s">
        <v>42</v>
      </c>
      <c r="AA1570" s="13"/>
      <c r="AB1570" s="13">
        <v>0</v>
      </c>
      <c r="AC1570" s="13">
        <v>0</v>
      </c>
      <c r="AD1570" s="13" t="s">
        <v>42</v>
      </c>
      <c r="AE1570" s="13">
        <v>0</v>
      </c>
      <c r="AF1570" s="13" t="s">
        <v>42</v>
      </c>
      <c r="AG1570" s="13">
        <v>0</v>
      </c>
      <c r="AH1570" s="46" t="str">
        <f t="shared" si="50"/>
        <v>0</v>
      </c>
      <c r="AI1570" s="46" t="s">
        <v>49</v>
      </c>
      <c r="AJ1570" s="46" t="str">
        <f t="shared" si="51"/>
        <v>-1</v>
      </c>
      <c r="AK1570" s="13" t="s">
        <v>41</v>
      </c>
      <c r="AL1570" s="13" t="s">
        <v>42</v>
      </c>
      <c r="AN1570" s="13">
        <v>101.31965006729475</v>
      </c>
      <c r="AO1570" s="13">
        <v>117.34261838440112</v>
      </c>
      <c r="AP1570" s="13">
        <v>125.13020833333333</v>
      </c>
      <c r="AQ1570" s="13">
        <v>148.05555555555554</v>
      </c>
      <c r="AR1570" s="36">
        <v>346.5290832</v>
      </c>
      <c r="AS1570" s="36">
        <v>0</v>
      </c>
      <c r="AT1570" s="36">
        <v>346.5290832</v>
      </c>
      <c r="AU1570" s="36">
        <v>346.5290832</v>
      </c>
      <c r="AV1570" s="36">
        <v>474.17891949999995</v>
      </c>
      <c r="AW1570" s="36">
        <v>8.7585703669925667</v>
      </c>
      <c r="AX1570" s="36">
        <v>467.98567499999996</v>
      </c>
      <c r="AY1570" s="36">
        <v>480.37216399999994</v>
      </c>
      <c r="AZ1570" s="36">
        <v>103334.02499999999</v>
      </c>
      <c r="BA1570" s="36" t="s">
        <v>50</v>
      </c>
      <c r="BB1570" s="36">
        <v>99200.7</v>
      </c>
      <c r="BC1570" s="36">
        <v>104711.8</v>
      </c>
      <c r="BD1570" s="36">
        <v>346.5290832</v>
      </c>
      <c r="BE1570" s="36">
        <v>0</v>
      </c>
      <c r="BF1570" s="36">
        <v>346.5290832</v>
      </c>
      <c r="BG1570" s="36">
        <v>346.5290832</v>
      </c>
      <c r="BH1570" s="36">
        <v>474.17891949999995</v>
      </c>
      <c r="BI1570" s="36">
        <v>8.7585703669925667</v>
      </c>
      <c r="BJ1570" s="36">
        <v>467.98567499999996</v>
      </c>
      <c r="BK1570" s="36">
        <v>480.37216399999994</v>
      </c>
      <c r="BL1570" s="36">
        <v>100119.21666666667</v>
      </c>
      <c r="BM1570" s="36">
        <v>2249.8971535753976</v>
      </c>
      <c r="BN1570" s="36">
        <v>99200.7</v>
      </c>
      <c r="BO1570" s="36">
        <v>104711.8</v>
      </c>
      <c r="BP1570" s="36">
        <v>326.63011319999998</v>
      </c>
      <c r="BQ1570" s="36">
        <v>28.141393251255337</v>
      </c>
      <c r="BR1570" s="36">
        <v>306.73114320000002</v>
      </c>
      <c r="BS1570" s="36">
        <v>346.5290832</v>
      </c>
      <c r="BT1570" s="36">
        <v>443.19791149999998</v>
      </c>
      <c r="BU1570" s="36">
        <v>52.572332056581885</v>
      </c>
      <c r="BV1570" s="36">
        <v>406.02365900000001</v>
      </c>
      <c r="BW1570" s="36">
        <v>480.37216399999994</v>
      </c>
      <c r="BX1570" s="36">
        <v>93172.856249999997</v>
      </c>
      <c r="BY1570" s="36">
        <v>6690.9101790383002</v>
      </c>
      <c r="BZ1570" s="36">
        <v>82667.199999999997</v>
      </c>
      <c r="CA1570" s="36">
        <v>104711.8</v>
      </c>
      <c r="CB1570" s="36"/>
      <c r="CC1570" s="40">
        <v>23.521000000000001</v>
      </c>
      <c r="CD1570" s="40">
        <v>68.022000000000006</v>
      </c>
      <c r="CE1570" s="40">
        <v>79.474000000000004</v>
      </c>
    </row>
    <row r="1571" spans="1:83">
      <c r="A1571" s="13" t="s">
        <v>601</v>
      </c>
      <c r="B1571" s="13">
        <v>9</v>
      </c>
      <c r="C1571" s="13">
        <v>2</v>
      </c>
      <c r="D1571" s="13" t="s">
        <v>101</v>
      </c>
      <c r="E1571" s="35" t="s">
        <v>586</v>
      </c>
      <c r="F1571" s="13"/>
      <c r="G1571" s="36"/>
      <c r="H1571" s="13"/>
      <c r="I1571" s="37">
        <v>21</v>
      </c>
      <c r="J1571" s="37" t="s">
        <v>38</v>
      </c>
      <c r="K1571" s="38">
        <v>43601</v>
      </c>
      <c r="L1571" s="39">
        <v>0.31944444444444448</v>
      </c>
      <c r="M1571" s="37"/>
      <c r="N1571" s="37" t="s">
        <v>190</v>
      </c>
      <c r="O1571" s="37"/>
      <c r="P1571" s="37"/>
      <c r="Q1571" s="37">
        <v>1</v>
      </c>
      <c r="R1571" s="13" t="s">
        <v>55</v>
      </c>
      <c r="S1571" s="13" t="s">
        <v>63</v>
      </c>
      <c r="T1571" s="13" t="s">
        <v>42</v>
      </c>
      <c r="U1571" s="13" t="s">
        <v>52</v>
      </c>
      <c r="V1571" s="13" t="s">
        <v>42</v>
      </c>
      <c r="W1571" s="13" t="s">
        <v>66</v>
      </c>
      <c r="X1571" s="13" t="s">
        <v>76</v>
      </c>
      <c r="Y1571" s="13" t="s">
        <v>41</v>
      </c>
      <c r="Z1571" s="13" t="s">
        <v>41</v>
      </c>
      <c r="AA1571" s="13"/>
      <c r="AB1571" s="13">
        <v>0</v>
      </c>
      <c r="AC1571" s="13">
        <v>0</v>
      </c>
      <c r="AD1571" s="13" t="s">
        <v>42</v>
      </c>
      <c r="AE1571" s="13">
        <v>0</v>
      </c>
      <c r="AF1571" s="13" t="s">
        <v>42</v>
      </c>
      <c r="AG1571" s="13">
        <v>0</v>
      </c>
      <c r="AH1571" s="46" t="str">
        <f t="shared" si="50"/>
        <v>0</v>
      </c>
      <c r="AI1571" s="46" t="s">
        <v>77</v>
      </c>
      <c r="AJ1571" s="46" t="str">
        <f t="shared" si="51"/>
        <v>0</v>
      </c>
      <c r="AK1571" s="13" t="s">
        <v>41</v>
      </c>
      <c r="AL1571" s="13" t="s">
        <v>41</v>
      </c>
      <c r="AN1571" s="13">
        <v>101.31965006729475</v>
      </c>
      <c r="AO1571" s="13">
        <v>117.34261838440112</v>
      </c>
      <c r="AP1571" s="13">
        <v>125.13020833333333</v>
      </c>
      <c r="AQ1571" s="13">
        <v>148.05555555555554</v>
      </c>
      <c r="AR1571" s="36">
        <v>173.11752000000001</v>
      </c>
      <c r="AS1571" s="36">
        <v>5.4280684362259262</v>
      </c>
      <c r="AT1571" s="36">
        <v>169.27929599999999</v>
      </c>
      <c r="AU1571" s="36">
        <v>176.95574400000001</v>
      </c>
      <c r="AV1571" s="36">
        <v>116.1724744</v>
      </c>
      <c r="AW1571" s="36">
        <v>0</v>
      </c>
      <c r="AX1571" s="36">
        <v>116.1724744</v>
      </c>
      <c r="AY1571" s="36">
        <v>116.1724744</v>
      </c>
      <c r="AZ1571" s="36">
        <v>35822.474999999999</v>
      </c>
      <c r="BA1571" s="36" t="s">
        <v>50</v>
      </c>
      <c r="BB1571" s="36">
        <v>34444.699999999997</v>
      </c>
      <c r="BC1571" s="36">
        <v>37200.199999999997</v>
      </c>
      <c r="BD1571" s="36">
        <v>169.27929599999999</v>
      </c>
      <c r="BE1571" s="36">
        <v>0</v>
      </c>
      <c r="BF1571" s="36">
        <v>169.27929599999999</v>
      </c>
      <c r="BG1571" s="36">
        <v>169.27929599999999</v>
      </c>
      <c r="BH1571" s="36">
        <v>110.28773675000001</v>
      </c>
      <c r="BI1571" s="36">
        <v>8.3222757956375624</v>
      </c>
      <c r="BJ1571" s="36">
        <v>104.40299910000002</v>
      </c>
      <c r="BK1571" s="36">
        <v>116.1724744</v>
      </c>
      <c r="BL1571" s="36">
        <v>34215.066666666673</v>
      </c>
      <c r="BM1571" s="36">
        <v>562.48449460110874</v>
      </c>
      <c r="BN1571" s="36">
        <v>33066.9</v>
      </c>
      <c r="BO1571" s="36">
        <v>34444.699999999997</v>
      </c>
      <c r="BP1571" s="36">
        <v>169.27929599999999</v>
      </c>
      <c r="BQ1571" s="36">
        <v>0</v>
      </c>
      <c r="BR1571" s="36">
        <v>169.27929599999999</v>
      </c>
      <c r="BS1571" s="36">
        <v>169.27929599999999</v>
      </c>
      <c r="BT1571" s="36">
        <v>110.28773675000001</v>
      </c>
      <c r="BU1571" s="36">
        <v>8.3222757956375624</v>
      </c>
      <c r="BV1571" s="36">
        <v>104.40299910000002</v>
      </c>
      <c r="BW1571" s="36">
        <v>116.1724744</v>
      </c>
      <c r="BX1571" s="36">
        <v>35736.337500000001</v>
      </c>
      <c r="BY1571" s="36">
        <v>2041.6242647705767</v>
      </c>
      <c r="BZ1571" s="36">
        <v>31689.1</v>
      </c>
      <c r="CA1571" s="36">
        <v>38578</v>
      </c>
      <c r="CB1571" s="36"/>
      <c r="CC1571" s="40">
        <v>21.7</v>
      </c>
      <c r="CD1571" s="40">
        <v>76.033000000000001</v>
      </c>
      <c r="CE1571" s="40">
        <v>87.966999999999999</v>
      </c>
    </row>
    <row r="1572" spans="1:83">
      <c r="A1572" s="13" t="s">
        <v>601</v>
      </c>
      <c r="B1572" s="13">
        <v>9</v>
      </c>
      <c r="C1572" s="13">
        <v>2</v>
      </c>
      <c r="D1572" s="13" t="s">
        <v>101</v>
      </c>
      <c r="E1572" s="35" t="s">
        <v>586</v>
      </c>
      <c r="F1572" s="13"/>
      <c r="G1572" s="36"/>
      <c r="H1572" s="13"/>
      <c r="I1572" s="37">
        <v>21</v>
      </c>
      <c r="J1572" s="37" t="s">
        <v>38</v>
      </c>
      <c r="K1572" s="38">
        <v>43601</v>
      </c>
      <c r="L1572" s="39">
        <v>0.3298611111111111</v>
      </c>
      <c r="M1572" s="37"/>
      <c r="N1572" s="37" t="s">
        <v>190</v>
      </c>
      <c r="O1572" s="37"/>
      <c r="P1572" s="37"/>
      <c r="Q1572" s="37">
        <v>2</v>
      </c>
      <c r="R1572" s="13" t="s">
        <v>55</v>
      </c>
      <c r="S1572" s="13" t="s">
        <v>63</v>
      </c>
      <c r="T1572" s="13" t="s">
        <v>42</v>
      </c>
      <c r="U1572" s="13" t="s">
        <v>52</v>
      </c>
      <c r="V1572" s="13" t="s">
        <v>42</v>
      </c>
      <c r="W1572" s="13" t="s">
        <v>66</v>
      </c>
      <c r="X1572" s="13" t="s">
        <v>76</v>
      </c>
      <c r="Y1572" s="13" t="s">
        <v>41</v>
      </c>
      <c r="Z1572" s="13" t="s">
        <v>41</v>
      </c>
      <c r="AA1572" s="13"/>
      <c r="AB1572" s="13">
        <v>0</v>
      </c>
      <c r="AC1572" s="13">
        <v>0</v>
      </c>
      <c r="AD1572" s="13" t="s">
        <v>42</v>
      </c>
      <c r="AE1572" s="13">
        <v>0</v>
      </c>
      <c r="AF1572" s="13" t="s">
        <v>42</v>
      </c>
      <c r="AG1572" s="13">
        <v>0</v>
      </c>
      <c r="AH1572" s="46" t="str">
        <f t="shared" si="50"/>
        <v>0</v>
      </c>
      <c r="AI1572" s="46" t="s">
        <v>77</v>
      </c>
      <c r="AJ1572" s="46" t="str">
        <f t="shared" si="51"/>
        <v>0</v>
      </c>
      <c r="AK1572" s="13" t="s">
        <v>41</v>
      </c>
      <c r="AL1572" s="13" t="s">
        <v>41</v>
      </c>
      <c r="AN1572" s="13">
        <v>101.31965006729475</v>
      </c>
      <c r="AO1572" s="13">
        <v>117.34261838440112</v>
      </c>
      <c r="AP1572" s="13">
        <v>125.13020833333333</v>
      </c>
      <c r="AQ1572" s="13">
        <v>148.05555555555554</v>
      </c>
      <c r="AR1572" s="36">
        <v>176.95574400000001</v>
      </c>
      <c r="AS1572" s="36">
        <v>0</v>
      </c>
      <c r="AT1572" s="36">
        <v>176.95574400000001</v>
      </c>
      <c r="AU1572" s="36">
        <v>176.95574400000001</v>
      </c>
      <c r="AV1572" s="36">
        <v>116.1724744</v>
      </c>
      <c r="AW1572" s="36">
        <v>0</v>
      </c>
      <c r="AX1572" s="36">
        <v>116.1724744</v>
      </c>
      <c r="AY1572" s="36">
        <v>116.1724744</v>
      </c>
      <c r="AZ1572" s="36">
        <v>46844.800000000003</v>
      </c>
      <c r="BA1572" s="36" t="s">
        <v>50</v>
      </c>
      <c r="BB1572" s="36">
        <v>46844.800000000003</v>
      </c>
      <c r="BC1572" s="36">
        <v>46844.800000000003</v>
      </c>
      <c r="BD1572" s="36">
        <v>176.95574400000001</v>
      </c>
      <c r="BE1572" s="36">
        <v>0</v>
      </c>
      <c r="BF1572" s="36">
        <v>176.95574400000001</v>
      </c>
      <c r="BG1572" s="36">
        <v>176.95574400000001</v>
      </c>
      <c r="BH1572" s="36">
        <v>110.28773675000001</v>
      </c>
      <c r="BI1572" s="36">
        <v>8.3222757956375624</v>
      </c>
      <c r="BJ1572" s="36">
        <v>104.40299910000002</v>
      </c>
      <c r="BK1572" s="36">
        <v>116.1724744</v>
      </c>
      <c r="BL1572" s="36">
        <v>43629.933333333327</v>
      </c>
      <c r="BM1572" s="36">
        <v>2249.9379784044413</v>
      </c>
      <c r="BN1572" s="36">
        <v>39955.800000000003</v>
      </c>
      <c r="BO1572" s="36">
        <v>46844.800000000003</v>
      </c>
      <c r="BP1572" s="36">
        <v>173.11752000000001</v>
      </c>
      <c r="BQ1572" s="36">
        <v>5.4280684362259262</v>
      </c>
      <c r="BR1572" s="36">
        <v>169.27929599999999</v>
      </c>
      <c r="BS1572" s="36">
        <v>176.95574400000001</v>
      </c>
      <c r="BT1572" s="36">
        <v>116.1724744</v>
      </c>
      <c r="BU1572" s="36">
        <v>0</v>
      </c>
      <c r="BV1572" s="36">
        <v>116.1724744</v>
      </c>
      <c r="BW1572" s="36">
        <v>116.1724744</v>
      </c>
      <c r="BX1572" s="36">
        <v>39697.481249999997</v>
      </c>
      <c r="BY1572" s="36">
        <v>3635.5149603540813</v>
      </c>
      <c r="BZ1572" s="36">
        <v>34444.699999999997</v>
      </c>
      <c r="CA1572" s="36">
        <v>46844.800000000003</v>
      </c>
      <c r="CB1572" s="36"/>
      <c r="CC1572" s="40">
        <v>22.202000000000002</v>
      </c>
      <c r="CD1572" s="40">
        <v>74.224000000000004</v>
      </c>
      <c r="CE1572" s="40">
        <v>87.162999999999997</v>
      </c>
    </row>
    <row r="1573" spans="1:83">
      <c r="A1573" s="13" t="s">
        <v>601</v>
      </c>
      <c r="B1573" s="13">
        <v>9</v>
      </c>
      <c r="C1573" s="13">
        <v>2</v>
      </c>
      <c r="D1573" s="13" t="s">
        <v>101</v>
      </c>
      <c r="E1573" s="35" t="s">
        <v>586</v>
      </c>
      <c r="F1573" s="13"/>
      <c r="G1573" s="36"/>
      <c r="H1573" s="13"/>
      <c r="I1573" s="37">
        <v>21</v>
      </c>
      <c r="J1573" s="37" t="s">
        <v>38</v>
      </c>
      <c r="K1573" s="38">
        <v>43601</v>
      </c>
      <c r="L1573" s="39">
        <v>0.34027777777777773</v>
      </c>
      <c r="M1573" s="37"/>
      <c r="N1573" s="37" t="s">
        <v>190</v>
      </c>
      <c r="O1573" s="37"/>
      <c r="P1573" s="37"/>
      <c r="Q1573" s="37">
        <v>3</v>
      </c>
      <c r="R1573" s="13" t="s">
        <v>55</v>
      </c>
      <c r="S1573" s="13" t="s">
        <v>63</v>
      </c>
      <c r="T1573" s="13" t="s">
        <v>42</v>
      </c>
      <c r="U1573" s="13" t="s">
        <v>52</v>
      </c>
      <c r="V1573" s="13" t="s">
        <v>42</v>
      </c>
      <c r="W1573" s="13" t="s">
        <v>66</v>
      </c>
      <c r="X1573" s="13" t="s">
        <v>76</v>
      </c>
      <c r="Y1573" s="13" t="s">
        <v>41</v>
      </c>
      <c r="Z1573" s="13" t="s">
        <v>41</v>
      </c>
      <c r="AA1573" s="13"/>
      <c r="AB1573" s="13">
        <v>0</v>
      </c>
      <c r="AC1573" s="13">
        <v>0</v>
      </c>
      <c r="AD1573" s="13" t="s">
        <v>42</v>
      </c>
      <c r="AE1573" s="13">
        <v>0</v>
      </c>
      <c r="AF1573" s="13" t="s">
        <v>42</v>
      </c>
      <c r="AG1573" s="13">
        <v>0</v>
      </c>
      <c r="AH1573" s="46" t="str">
        <f t="shared" si="50"/>
        <v>0</v>
      </c>
      <c r="AI1573" s="46" t="s">
        <v>77</v>
      </c>
      <c r="AJ1573" s="46" t="str">
        <f t="shared" si="51"/>
        <v>0</v>
      </c>
      <c r="AK1573" s="13" t="s">
        <v>41</v>
      </c>
      <c r="AL1573" s="13" t="s">
        <v>41</v>
      </c>
      <c r="AN1573" s="13">
        <v>101.31965006729475</v>
      </c>
      <c r="AO1573" s="13">
        <v>117.34261838440112</v>
      </c>
      <c r="AP1573" s="13">
        <v>125.13020833333333</v>
      </c>
      <c r="AQ1573" s="13">
        <v>148.05555555555554</v>
      </c>
      <c r="AR1573" s="36">
        <v>176.95574400000001</v>
      </c>
      <c r="AS1573" s="36">
        <v>0</v>
      </c>
      <c r="AT1573" s="36">
        <v>176.95574400000001</v>
      </c>
      <c r="AU1573" s="36">
        <v>176.95574400000001</v>
      </c>
      <c r="AV1573" s="36">
        <v>122.05159515</v>
      </c>
      <c r="AW1573" s="36">
        <v>8.3143322994790907</v>
      </c>
      <c r="AX1573" s="36">
        <v>116.1724744</v>
      </c>
      <c r="AY1573" s="36">
        <v>127.93071590000001</v>
      </c>
      <c r="AZ1573" s="36">
        <v>64756</v>
      </c>
      <c r="BA1573" s="36" t="s">
        <v>50</v>
      </c>
      <c r="BB1573" s="36">
        <v>60622.6</v>
      </c>
      <c r="BC1573" s="36">
        <v>66133.8</v>
      </c>
      <c r="BD1573" s="36">
        <v>176.95574400000001</v>
      </c>
      <c r="BE1573" s="36">
        <v>0</v>
      </c>
      <c r="BF1573" s="36">
        <v>176.95574400000001</v>
      </c>
      <c r="BG1573" s="36">
        <v>176.95574400000001</v>
      </c>
      <c r="BH1573" s="36">
        <v>116.1724744</v>
      </c>
      <c r="BI1573" s="36">
        <v>0</v>
      </c>
      <c r="BJ1573" s="36">
        <v>116.1724744</v>
      </c>
      <c r="BK1573" s="36">
        <v>116.1724744</v>
      </c>
      <c r="BL1573" s="36">
        <v>58326.283333333326</v>
      </c>
      <c r="BM1573" s="36">
        <v>2074.3093254542978</v>
      </c>
      <c r="BN1573" s="36">
        <v>55111.5</v>
      </c>
      <c r="BO1573" s="36">
        <v>60622.6</v>
      </c>
      <c r="BP1573" s="36">
        <v>176.95574400000001</v>
      </c>
      <c r="BQ1573" s="36">
        <v>0</v>
      </c>
      <c r="BR1573" s="36">
        <v>176.95574400000001</v>
      </c>
      <c r="BS1573" s="36">
        <v>176.95574400000001</v>
      </c>
      <c r="BT1573" s="36">
        <v>116.1724744</v>
      </c>
      <c r="BU1573" s="36">
        <v>0</v>
      </c>
      <c r="BV1573" s="36">
        <v>116.1724744</v>
      </c>
      <c r="BW1573" s="36">
        <v>116.1724744</v>
      </c>
      <c r="BX1573" s="36">
        <v>52872.568749999999</v>
      </c>
      <c r="BY1573" s="36">
        <v>5052.9049829075211</v>
      </c>
      <c r="BZ1573" s="36">
        <v>46844.800000000003</v>
      </c>
      <c r="CA1573" s="36">
        <v>60622.6</v>
      </c>
      <c r="CB1573" s="36"/>
      <c r="CC1573" s="40">
        <v>22.681000000000001</v>
      </c>
      <c r="CD1573" s="40">
        <v>72.391000000000005</v>
      </c>
      <c r="CE1573" s="40">
        <v>85.103000000000009</v>
      </c>
    </row>
    <row r="1574" spans="1:83">
      <c r="A1574" s="13" t="s">
        <v>601</v>
      </c>
      <c r="B1574" s="13">
        <v>9</v>
      </c>
      <c r="C1574" s="13">
        <v>2</v>
      </c>
      <c r="D1574" s="13" t="s">
        <v>101</v>
      </c>
      <c r="E1574" s="35" t="s">
        <v>586</v>
      </c>
      <c r="F1574" s="13"/>
      <c r="G1574" s="36"/>
      <c r="H1574" s="13"/>
      <c r="I1574" s="37">
        <v>21</v>
      </c>
      <c r="J1574" s="37" t="s">
        <v>38</v>
      </c>
      <c r="K1574" s="38">
        <v>43601</v>
      </c>
      <c r="L1574" s="39">
        <v>0.35069444444444442</v>
      </c>
      <c r="M1574" s="37"/>
      <c r="N1574" s="37" t="s">
        <v>190</v>
      </c>
      <c r="O1574" s="37"/>
      <c r="P1574" s="37"/>
      <c r="Q1574" s="37">
        <v>4</v>
      </c>
      <c r="R1574" s="13" t="s">
        <v>55</v>
      </c>
      <c r="S1574" s="13" t="s">
        <v>63</v>
      </c>
      <c r="T1574" s="13" t="s">
        <v>42</v>
      </c>
      <c r="U1574" s="13" t="s">
        <v>52</v>
      </c>
      <c r="V1574" s="13" t="s">
        <v>42</v>
      </c>
      <c r="W1574" s="13" t="s">
        <v>66</v>
      </c>
      <c r="X1574" s="13" t="s">
        <v>76</v>
      </c>
      <c r="Y1574" s="13" t="s">
        <v>41</v>
      </c>
      <c r="Z1574" s="13" t="s">
        <v>41</v>
      </c>
      <c r="AA1574" s="13"/>
      <c r="AB1574" s="13">
        <v>0</v>
      </c>
      <c r="AC1574" s="13">
        <v>0</v>
      </c>
      <c r="AD1574" s="13" t="s">
        <v>42</v>
      </c>
      <c r="AE1574" s="13">
        <v>0</v>
      </c>
      <c r="AF1574" s="13" t="s">
        <v>42</v>
      </c>
      <c r="AG1574" s="13">
        <v>0</v>
      </c>
      <c r="AH1574" s="46" t="str">
        <f t="shared" si="50"/>
        <v>0</v>
      </c>
      <c r="AI1574" s="46" t="s">
        <v>77</v>
      </c>
      <c r="AJ1574" s="46" t="str">
        <f t="shared" si="51"/>
        <v>0</v>
      </c>
      <c r="AK1574" s="13" t="s">
        <v>41</v>
      </c>
      <c r="AL1574" s="13" t="s">
        <v>41</v>
      </c>
      <c r="AN1574" s="13">
        <v>101.31965006729475</v>
      </c>
      <c r="AO1574" s="13">
        <v>117.34261838440112</v>
      </c>
      <c r="AP1574" s="13">
        <v>125.13020833333333</v>
      </c>
      <c r="AQ1574" s="13">
        <v>148.05555555555554</v>
      </c>
      <c r="AR1574" s="36">
        <v>180.88038499999999</v>
      </c>
      <c r="AS1574" s="36">
        <v>5.550280529645498</v>
      </c>
      <c r="AT1574" s="36">
        <v>176.95574400000001</v>
      </c>
      <c r="AU1574" s="36">
        <v>184.805026</v>
      </c>
      <c r="AV1574" s="36">
        <v>122.05159515</v>
      </c>
      <c r="AW1574" s="36">
        <v>8.3143322994790907</v>
      </c>
      <c r="AX1574" s="36">
        <v>116.1724744</v>
      </c>
      <c r="AY1574" s="36">
        <v>127.93071590000001</v>
      </c>
      <c r="AZ1574" s="36">
        <v>84733.9</v>
      </c>
      <c r="BA1574" s="36" t="s">
        <v>50</v>
      </c>
      <c r="BB1574" s="36">
        <v>82667.199999999997</v>
      </c>
      <c r="BC1574" s="36">
        <v>88178.4</v>
      </c>
      <c r="BD1574" s="36">
        <v>180.88038499999999</v>
      </c>
      <c r="BE1574" s="36">
        <v>5.550280529645498</v>
      </c>
      <c r="BF1574" s="36">
        <v>176.95574400000001</v>
      </c>
      <c r="BG1574" s="36">
        <v>184.805026</v>
      </c>
      <c r="BH1574" s="36">
        <v>122.05159515</v>
      </c>
      <c r="BI1574" s="36">
        <v>8.3143322994790907</v>
      </c>
      <c r="BJ1574" s="36">
        <v>116.1724744</v>
      </c>
      <c r="BK1574" s="36">
        <v>127.93071590000001</v>
      </c>
      <c r="BL1574" s="36">
        <v>80830.150000000009</v>
      </c>
      <c r="BM1574" s="36">
        <v>2249.9053186745391</v>
      </c>
      <c r="BN1574" s="36">
        <v>77156.100000000006</v>
      </c>
      <c r="BO1574" s="36">
        <v>82667.199999999997</v>
      </c>
      <c r="BP1574" s="36">
        <v>180.88038499999999</v>
      </c>
      <c r="BQ1574" s="36">
        <v>5.550280529645498</v>
      </c>
      <c r="BR1574" s="36">
        <v>176.95574400000001</v>
      </c>
      <c r="BS1574" s="36">
        <v>184.805026</v>
      </c>
      <c r="BT1574" s="36">
        <v>116.1724744</v>
      </c>
      <c r="BU1574" s="36">
        <v>0</v>
      </c>
      <c r="BV1574" s="36">
        <v>116.1724744</v>
      </c>
      <c r="BW1574" s="36">
        <v>116.1724744</v>
      </c>
      <c r="BX1574" s="36">
        <v>74056.043749999983</v>
      </c>
      <c r="BY1574" s="36">
        <v>6888.9276667193762</v>
      </c>
      <c r="BZ1574" s="36">
        <v>60622.6</v>
      </c>
      <c r="CA1574" s="36">
        <v>82667.199999999997</v>
      </c>
      <c r="CB1574" s="36"/>
      <c r="CC1574" s="40">
        <v>23.088000000000001</v>
      </c>
      <c r="CD1574" s="40">
        <v>70.409000000000006</v>
      </c>
      <c r="CE1574" s="40">
        <v>82.295000000000002</v>
      </c>
    </row>
    <row r="1575" spans="1:83">
      <c r="A1575" s="13" t="s">
        <v>601</v>
      </c>
      <c r="B1575" s="13">
        <v>9</v>
      </c>
      <c r="C1575" s="13">
        <v>2</v>
      </c>
      <c r="D1575" s="13" t="s">
        <v>101</v>
      </c>
      <c r="E1575" s="35" t="s">
        <v>586</v>
      </c>
      <c r="F1575" s="13"/>
      <c r="G1575" s="36"/>
      <c r="H1575" s="13"/>
      <c r="I1575" s="37">
        <v>21</v>
      </c>
      <c r="J1575" s="37" t="s">
        <v>38</v>
      </c>
      <c r="K1575" s="38">
        <v>43601</v>
      </c>
      <c r="L1575" s="39">
        <v>0.3611111111111111</v>
      </c>
      <c r="M1575" s="37"/>
      <c r="N1575" s="37" t="s">
        <v>190</v>
      </c>
      <c r="O1575" s="37"/>
      <c r="P1575" s="37"/>
      <c r="Q1575" s="37">
        <v>5</v>
      </c>
      <c r="R1575" s="13" t="s">
        <v>43</v>
      </c>
      <c r="S1575" s="13" t="s">
        <v>44</v>
      </c>
      <c r="T1575" s="13"/>
      <c r="U1575" s="13" t="s">
        <v>52</v>
      </c>
      <c r="V1575" s="13" t="s">
        <v>42</v>
      </c>
      <c r="W1575" s="13" t="s">
        <v>66</v>
      </c>
      <c r="X1575" s="13" t="s">
        <v>76</v>
      </c>
      <c r="Y1575" s="13" t="s">
        <v>41</v>
      </c>
      <c r="Z1575" s="13" t="s">
        <v>41</v>
      </c>
      <c r="AA1575" s="13"/>
      <c r="AB1575" s="13">
        <v>-1</v>
      </c>
      <c r="AC1575" s="13">
        <v>1</v>
      </c>
      <c r="AD1575" s="13">
        <v>0</v>
      </c>
      <c r="AE1575" s="13">
        <v>0</v>
      </c>
      <c r="AF1575" s="13" t="s">
        <v>42</v>
      </c>
      <c r="AG1575" s="13">
        <v>0</v>
      </c>
      <c r="AH1575" s="46" t="str">
        <f t="shared" si="50"/>
        <v>0</v>
      </c>
      <c r="AI1575" s="46" t="s">
        <v>77</v>
      </c>
      <c r="AJ1575" s="46" t="str">
        <f t="shared" si="51"/>
        <v>0</v>
      </c>
      <c r="AK1575" s="13" t="s">
        <v>41</v>
      </c>
      <c r="AL1575" s="13" t="s">
        <v>41</v>
      </c>
      <c r="AN1575" s="13">
        <v>101.31965006729475</v>
      </c>
      <c r="AO1575" s="13">
        <v>117.34261838440112</v>
      </c>
      <c r="AP1575" s="13">
        <v>125.13020833333333</v>
      </c>
      <c r="AQ1575" s="13">
        <v>148.05555555555554</v>
      </c>
      <c r="AR1575" s="36">
        <v>192.72919999999999</v>
      </c>
      <c r="AS1575" s="36">
        <v>0</v>
      </c>
      <c r="AT1575" s="36">
        <v>192.72919999999999</v>
      </c>
      <c r="AU1575" s="36">
        <v>192.72919999999999</v>
      </c>
      <c r="AV1575" s="36">
        <v>133.72990670000002</v>
      </c>
      <c r="AW1575" s="36">
        <v>8.2012942801492752</v>
      </c>
      <c r="AX1575" s="36">
        <v>127.93071590000001</v>
      </c>
      <c r="AY1575" s="36">
        <v>139.52909750000001</v>
      </c>
      <c r="AZ1575" s="36">
        <v>103334.02499999999</v>
      </c>
      <c r="BA1575" s="36" t="s">
        <v>50</v>
      </c>
      <c r="BB1575" s="36">
        <v>99200.7</v>
      </c>
      <c r="BC1575" s="36">
        <v>104711.8</v>
      </c>
      <c r="BD1575" s="36">
        <v>192.72919999999999</v>
      </c>
      <c r="BE1575" s="36">
        <v>0</v>
      </c>
      <c r="BF1575" s="36">
        <v>192.72919999999999</v>
      </c>
      <c r="BG1575" s="36">
        <v>192.72919999999999</v>
      </c>
      <c r="BH1575" s="36">
        <v>139.52909750000001</v>
      </c>
      <c r="BI1575" s="36">
        <v>0</v>
      </c>
      <c r="BJ1575" s="36">
        <v>139.52909750000001</v>
      </c>
      <c r="BK1575" s="36">
        <v>139.52909750000001</v>
      </c>
      <c r="BL1575" s="36">
        <v>100119.21666666667</v>
      </c>
      <c r="BM1575" s="36">
        <v>2249.8971535753976</v>
      </c>
      <c r="BN1575" s="36">
        <v>99200.7</v>
      </c>
      <c r="BO1575" s="36">
        <v>104711.8</v>
      </c>
      <c r="BP1575" s="36">
        <v>188.76711299999999</v>
      </c>
      <c r="BQ1575" s="36">
        <v>5.6032371707021245</v>
      </c>
      <c r="BR1575" s="36">
        <v>184.805026</v>
      </c>
      <c r="BS1575" s="36">
        <v>192.72919999999999</v>
      </c>
      <c r="BT1575" s="36">
        <v>127.85078595</v>
      </c>
      <c r="BU1575" s="36">
        <v>16.515626579628368</v>
      </c>
      <c r="BV1575" s="36">
        <v>116.1724744</v>
      </c>
      <c r="BW1575" s="36">
        <v>139.52909750000001</v>
      </c>
      <c r="BX1575" s="36">
        <v>93172.856249999997</v>
      </c>
      <c r="BY1575" s="36">
        <v>6690.9101790383002</v>
      </c>
      <c r="BZ1575" s="36">
        <v>82667.199999999997</v>
      </c>
      <c r="CA1575" s="36">
        <v>104711.8</v>
      </c>
      <c r="CB1575" s="36"/>
      <c r="CC1575" s="40">
        <v>23.521000000000001</v>
      </c>
      <c r="CD1575" s="40">
        <v>68.022000000000006</v>
      </c>
      <c r="CE1575" s="40">
        <v>79.474000000000004</v>
      </c>
    </row>
    <row r="1576" spans="1:83">
      <c r="A1576" s="13" t="s">
        <v>601</v>
      </c>
      <c r="B1576" s="13">
        <v>9</v>
      </c>
      <c r="C1576" s="13">
        <v>3</v>
      </c>
      <c r="D1576" s="13" t="s">
        <v>58</v>
      </c>
      <c r="E1576" s="35" t="s">
        <v>587</v>
      </c>
      <c r="F1576" s="13"/>
      <c r="G1576" s="36"/>
      <c r="H1576" s="13"/>
      <c r="I1576" s="37">
        <v>23</v>
      </c>
      <c r="J1576" s="37" t="s">
        <v>70</v>
      </c>
      <c r="K1576" s="38">
        <v>43601</v>
      </c>
      <c r="L1576" s="39">
        <v>0.31944444444444448</v>
      </c>
      <c r="M1576" s="37" t="s">
        <v>39</v>
      </c>
      <c r="N1576" s="37" t="s">
        <v>190</v>
      </c>
      <c r="O1576" s="37" t="s">
        <v>190</v>
      </c>
      <c r="P1576" s="37" t="s">
        <v>190</v>
      </c>
      <c r="Q1576" s="37">
        <v>1</v>
      </c>
      <c r="R1576" s="13" t="s">
        <v>55</v>
      </c>
      <c r="S1576" s="13" t="s">
        <v>44</v>
      </c>
      <c r="T1576" s="13" t="s">
        <v>41</v>
      </c>
      <c r="U1576" s="13" t="s">
        <v>52</v>
      </c>
      <c r="V1576" s="13" t="s">
        <v>42</v>
      </c>
      <c r="W1576" s="13" t="s">
        <v>66</v>
      </c>
      <c r="X1576" s="13" t="s">
        <v>76</v>
      </c>
      <c r="Y1576" s="13" t="s">
        <v>41</v>
      </c>
      <c r="Z1576" s="13" t="s">
        <v>41</v>
      </c>
      <c r="AA1576" s="13"/>
      <c r="AB1576" s="13">
        <v>0</v>
      </c>
      <c r="AC1576" s="13">
        <v>1</v>
      </c>
      <c r="AD1576" s="13" t="s">
        <v>41</v>
      </c>
      <c r="AE1576" s="13">
        <v>0</v>
      </c>
      <c r="AF1576" s="13" t="s">
        <v>42</v>
      </c>
      <c r="AG1576" s="13">
        <v>0</v>
      </c>
      <c r="AH1576" s="46" t="str">
        <f t="shared" si="50"/>
        <v>0</v>
      </c>
      <c r="AI1576" s="46" t="s">
        <v>77</v>
      </c>
      <c r="AJ1576" s="46" t="str">
        <f t="shared" si="51"/>
        <v>0</v>
      </c>
      <c r="AK1576" s="13" t="s">
        <v>41</v>
      </c>
      <c r="AL1576" s="13" t="s">
        <v>41</v>
      </c>
      <c r="AN1576" s="13">
        <v>101.31965006729475</v>
      </c>
      <c r="AO1576" s="13">
        <v>117.34261838440112</v>
      </c>
      <c r="AP1576" s="13">
        <v>125.13020833333333</v>
      </c>
      <c r="AQ1576" s="13">
        <v>148.05555555555554</v>
      </c>
      <c r="AR1576" s="36">
        <v>58.600775999999996</v>
      </c>
      <c r="AS1576" s="36">
        <v>0</v>
      </c>
      <c r="AT1576" s="36">
        <v>58.600775999999996</v>
      </c>
      <c r="AU1576" s="36">
        <v>58.600775999999996</v>
      </c>
      <c r="AV1576" s="36">
        <v>168.61555300000001</v>
      </c>
      <c r="AW1576" s="36">
        <v>0</v>
      </c>
      <c r="AX1576" s="36">
        <v>168.61555300000001</v>
      </c>
      <c r="AY1576" s="36">
        <v>168.61555300000001</v>
      </c>
      <c r="AZ1576" s="36">
        <v>35822.474999999999</v>
      </c>
      <c r="BA1576" s="36" t="s">
        <v>50</v>
      </c>
      <c r="BB1576" s="36">
        <v>34444.699999999997</v>
      </c>
      <c r="BC1576" s="36">
        <v>37200.199999999997</v>
      </c>
      <c r="BD1576" s="36">
        <v>64.962527499999993</v>
      </c>
      <c r="BE1576" s="36">
        <v>8.996875251747376</v>
      </c>
      <c r="BF1576" s="36">
        <v>58.600775999999996</v>
      </c>
      <c r="BG1576" s="36">
        <v>71.32427899999999</v>
      </c>
      <c r="BH1576" s="36">
        <v>172.3124765</v>
      </c>
      <c r="BI1576" s="36">
        <v>5.2282393527558062</v>
      </c>
      <c r="BJ1576" s="36">
        <v>168.61555300000001</v>
      </c>
      <c r="BK1576" s="36">
        <v>176.0094</v>
      </c>
      <c r="BL1576" s="36">
        <v>34215.066666666673</v>
      </c>
      <c r="BM1576" s="36">
        <v>562.48449460110874</v>
      </c>
      <c r="BN1576" s="36">
        <v>33066.9</v>
      </c>
      <c r="BO1576" s="36">
        <v>34444.699999999997</v>
      </c>
      <c r="BP1576" s="36">
        <v>58.600775999999996</v>
      </c>
      <c r="BQ1576" s="36">
        <v>0</v>
      </c>
      <c r="BR1576" s="36">
        <v>58.600775999999996</v>
      </c>
      <c r="BS1576" s="36">
        <v>58.600775999999996</v>
      </c>
      <c r="BT1576" s="36">
        <v>172.3124765</v>
      </c>
      <c r="BU1576" s="36">
        <v>5.2282393527558062</v>
      </c>
      <c r="BV1576" s="36">
        <v>168.61555300000001</v>
      </c>
      <c r="BW1576" s="36">
        <v>176.0094</v>
      </c>
      <c r="BX1576" s="36">
        <v>35736.337500000001</v>
      </c>
      <c r="BY1576" s="36">
        <v>2041.6242647705767</v>
      </c>
      <c r="BZ1576" s="36">
        <v>31689.1</v>
      </c>
      <c r="CA1576" s="36">
        <v>38578</v>
      </c>
      <c r="CB1576" s="36"/>
      <c r="CC1576" s="40">
        <v>21.7</v>
      </c>
      <c r="CD1576" s="40">
        <v>76.033000000000001</v>
      </c>
      <c r="CE1576" s="40">
        <v>87.966999999999999</v>
      </c>
    </row>
    <row r="1577" spans="1:83">
      <c r="A1577" s="13" t="s">
        <v>601</v>
      </c>
      <c r="B1577" s="13">
        <v>9</v>
      </c>
      <c r="C1577" s="13">
        <v>3</v>
      </c>
      <c r="D1577" s="13" t="s">
        <v>58</v>
      </c>
      <c r="E1577" s="35" t="s">
        <v>587</v>
      </c>
      <c r="F1577" s="13"/>
      <c r="G1577" s="36"/>
      <c r="H1577" s="13"/>
      <c r="I1577" s="37">
        <v>23</v>
      </c>
      <c r="J1577" s="37" t="s">
        <v>70</v>
      </c>
      <c r="K1577" s="38">
        <v>43601</v>
      </c>
      <c r="L1577" s="39">
        <v>0.3298611111111111</v>
      </c>
      <c r="M1577" s="37" t="s">
        <v>39</v>
      </c>
      <c r="N1577" s="37" t="s">
        <v>190</v>
      </c>
      <c r="O1577" s="37" t="s">
        <v>190</v>
      </c>
      <c r="P1577" s="37" t="s">
        <v>190</v>
      </c>
      <c r="Q1577" s="37">
        <v>2</v>
      </c>
      <c r="R1577" s="13" t="s">
        <v>55</v>
      </c>
      <c r="S1577" s="13" t="s">
        <v>44</v>
      </c>
      <c r="T1577" s="13" t="s">
        <v>41</v>
      </c>
      <c r="U1577" s="13" t="s">
        <v>52</v>
      </c>
      <c r="V1577" s="13" t="s">
        <v>42</v>
      </c>
      <c r="W1577" s="13" t="s">
        <v>66</v>
      </c>
      <c r="X1577" s="13" t="s">
        <v>47</v>
      </c>
      <c r="Y1577" s="13" t="s">
        <v>41</v>
      </c>
      <c r="Z1577" s="13" t="s">
        <v>41</v>
      </c>
      <c r="AA1577" s="13"/>
      <c r="AB1577" s="13">
        <v>0</v>
      </c>
      <c r="AC1577" s="13">
        <v>1</v>
      </c>
      <c r="AD1577" s="13" t="s">
        <v>41</v>
      </c>
      <c r="AE1577" s="13">
        <v>0</v>
      </c>
      <c r="AF1577" s="13" t="s">
        <v>42</v>
      </c>
      <c r="AG1577" s="13">
        <v>0</v>
      </c>
      <c r="AH1577" s="46" t="str">
        <f t="shared" si="50"/>
        <v>0</v>
      </c>
      <c r="AI1577" s="46" t="s">
        <v>49</v>
      </c>
      <c r="AJ1577" s="46" t="str">
        <f t="shared" si="51"/>
        <v>-1</v>
      </c>
      <c r="AK1577" s="13" t="s">
        <v>41</v>
      </c>
      <c r="AL1577" s="13" t="s">
        <v>41</v>
      </c>
      <c r="AN1577" s="13">
        <v>101.31965006729475</v>
      </c>
      <c r="AO1577" s="13">
        <v>117.34261838440112</v>
      </c>
      <c r="AP1577" s="13">
        <v>125.13020833333333</v>
      </c>
      <c r="AQ1577" s="13">
        <v>148.05555555555554</v>
      </c>
      <c r="AR1577" s="36">
        <v>71.32427899999999</v>
      </c>
      <c r="AS1577" s="36">
        <v>0</v>
      </c>
      <c r="AT1577" s="36">
        <v>71.32427899999999</v>
      </c>
      <c r="AU1577" s="36">
        <v>71.32427899999999</v>
      </c>
      <c r="AV1577" s="36">
        <v>168.61555300000001</v>
      </c>
      <c r="AW1577" s="36">
        <v>0</v>
      </c>
      <c r="AX1577" s="36">
        <v>168.61555300000001</v>
      </c>
      <c r="AY1577" s="36">
        <v>168.61555300000001</v>
      </c>
      <c r="AZ1577" s="36">
        <v>46844.800000000003</v>
      </c>
      <c r="BA1577" s="36" t="s">
        <v>50</v>
      </c>
      <c r="BB1577" s="36">
        <v>46844.800000000003</v>
      </c>
      <c r="BC1577" s="36">
        <v>46844.800000000003</v>
      </c>
      <c r="BD1577" s="36">
        <v>64.962527499999993</v>
      </c>
      <c r="BE1577" s="36">
        <v>8.996875251747376</v>
      </c>
      <c r="BF1577" s="36">
        <v>58.600775999999996</v>
      </c>
      <c r="BG1577" s="36">
        <v>71.32427899999999</v>
      </c>
      <c r="BH1577" s="36">
        <v>164.9373525</v>
      </c>
      <c r="BI1577" s="36">
        <v>5.2017610322275036</v>
      </c>
      <c r="BJ1577" s="36">
        <v>161.259152</v>
      </c>
      <c r="BK1577" s="36">
        <v>168.61555300000001</v>
      </c>
      <c r="BL1577" s="36">
        <v>43629.933333333327</v>
      </c>
      <c r="BM1577" s="36">
        <v>2249.9379784044413</v>
      </c>
      <c r="BN1577" s="36">
        <v>39955.800000000003</v>
      </c>
      <c r="BO1577" s="36">
        <v>46844.800000000003</v>
      </c>
      <c r="BP1577" s="36">
        <v>64.962527499999993</v>
      </c>
      <c r="BQ1577" s="36">
        <v>8.996875251747376</v>
      </c>
      <c r="BR1577" s="36">
        <v>58.600775999999996</v>
      </c>
      <c r="BS1577" s="36">
        <v>71.32427899999999</v>
      </c>
      <c r="BT1577" s="36">
        <v>168.61555300000001</v>
      </c>
      <c r="BU1577" s="36">
        <v>0</v>
      </c>
      <c r="BV1577" s="36">
        <v>168.61555300000001</v>
      </c>
      <c r="BW1577" s="36">
        <v>168.61555300000001</v>
      </c>
      <c r="BX1577" s="36">
        <v>39697.481249999997</v>
      </c>
      <c r="BY1577" s="36">
        <v>3635.5149603540813</v>
      </c>
      <c r="BZ1577" s="36">
        <v>34444.699999999997</v>
      </c>
      <c r="CA1577" s="36">
        <v>46844.800000000003</v>
      </c>
      <c r="CB1577" s="36"/>
      <c r="CC1577" s="40">
        <v>22.202000000000002</v>
      </c>
      <c r="CD1577" s="40">
        <v>74.224000000000004</v>
      </c>
      <c r="CE1577" s="40">
        <v>87.162999999999997</v>
      </c>
    </row>
    <row r="1578" spans="1:83">
      <c r="A1578" s="13" t="s">
        <v>601</v>
      </c>
      <c r="B1578" s="13">
        <v>9</v>
      </c>
      <c r="C1578" s="13">
        <v>3</v>
      </c>
      <c r="D1578" s="13" t="s">
        <v>58</v>
      </c>
      <c r="E1578" s="35" t="s">
        <v>587</v>
      </c>
      <c r="F1578" s="13"/>
      <c r="G1578" s="36"/>
      <c r="H1578" s="13"/>
      <c r="I1578" s="37">
        <v>23</v>
      </c>
      <c r="J1578" s="37" t="s">
        <v>70</v>
      </c>
      <c r="K1578" s="38">
        <v>43601</v>
      </c>
      <c r="L1578" s="39">
        <v>0.34027777777777773</v>
      </c>
      <c r="M1578" s="37" t="s">
        <v>39</v>
      </c>
      <c r="N1578" s="37" t="s">
        <v>190</v>
      </c>
      <c r="O1578" s="37" t="s">
        <v>190</v>
      </c>
      <c r="P1578" s="37" t="s">
        <v>190</v>
      </c>
      <c r="Q1578" s="37">
        <v>3</v>
      </c>
      <c r="R1578" s="13" t="s">
        <v>55</v>
      </c>
      <c r="S1578" s="13" t="s">
        <v>44</v>
      </c>
      <c r="T1578" s="13" t="s">
        <v>41</v>
      </c>
      <c r="U1578" s="13" t="s">
        <v>52</v>
      </c>
      <c r="V1578" s="13" t="s">
        <v>42</v>
      </c>
      <c r="W1578" s="13" t="s">
        <v>66</v>
      </c>
      <c r="X1578" s="13" t="s">
        <v>47</v>
      </c>
      <c r="Y1578" s="13" t="s">
        <v>41</v>
      </c>
      <c r="Z1578" s="13" t="s">
        <v>41</v>
      </c>
      <c r="AA1578" s="13"/>
      <c r="AB1578" s="13">
        <v>0</v>
      </c>
      <c r="AC1578" s="13">
        <v>1</v>
      </c>
      <c r="AD1578" s="13" t="s">
        <v>41</v>
      </c>
      <c r="AE1578" s="13">
        <v>0</v>
      </c>
      <c r="AF1578" s="13" t="s">
        <v>42</v>
      </c>
      <c r="AG1578" s="13">
        <v>0</v>
      </c>
      <c r="AH1578" s="46" t="str">
        <f t="shared" si="50"/>
        <v>0</v>
      </c>
      <c r="AI1578" s="46" t="s">
        <v>49</v>
      </c>
      <c r="AJ1578" s="46" t="str">
        <f t="shared" si="51"/>
        <v>-1</v>
      </c>
      <c r="AK1578" s="13" t="s">
        <v>41</v>
      </c>
      <c r="AL1578" s="13" t="s">
        <v>41</v>
      </c>
      <c r="AN1578" s="13">
        <v>101.31965006729475</v>
      </c>
      <c r="AO1578" s="13">
        <v>117.34261838440112</v>
      </c>
      <c r="AP1578" s="13">
        <v>125.13020833333333</v>
      </c>
      <c r="AQ1578" s="13">
        <v>148.05555555555554</v>
      </c>
      <c r="AR1578" s="36">
        <v>71.32427899999999</v>
      </c>
      <c r="AS1578" s="36">
        <v>0</v>
      </c>
      <c r="AT1578" s="36">
        <v>71.32427899999999</v>
      </c>
      <c r="AU1578" s="36">
        <v>71.32427899999999</v>
      </c>
      <c r="AV1578" s="36">
        <v>176.0094</v>
      </c>
      <c r="AW1578" s="36">
        <v>0</v>
      </c>
      <c r="AX1578" s="36">
        <v>176.0094</v>
      </c>
      <c r="AY1578" s="36">
        <v>176.0094</v>
      </c>
      <c r="AZ1578" s="36">
        <v>64756</v>
      </c>
      <c r="BA1578" s="36" t="s">
        <v>50</v>
      </c>
      <c r="BB1578" s="36">
        <v>60622.6</v>
      </c>
      <c r="BC1578" s="36">
        <v>66133.8</v>
      </c>
      <c r="BD1578" s="36">
        <v>71.32427899999999</v>
      </c>
      <c r="BE1578" s="36">
        <v>0</v>
      </c>
      <c r="BF1578" s="36">
        <v>71.32427899999999</v>
      </c>
      <c r="BG1578" s="36">
        <v>71.32427899999999</v>
      </c>
      <c r="BH1578" s="36">
        <v>172.3124765</v>
      </c>
      <c r="BI1578" s="36">
        <v>5.2282393527558062</v>
      </c>
      <c r="BJ1578" s="36">
        <v>168.61555300000001</v>
      </c>
      <c r="BK1578" s="36">
        <v>176.0094</v>
      </c>
      <c r="BL1578" s="36">
        <v>58326.283333333326</v>
      </c>
      <c r="BM1578" s="36">
        <v>2074.3093254542978</v>
      </c>
      <c r="BN1578" s="36">
        <v>55111.5</v>
      </c>
      <c r="BO1578" s="36">
        <v>60622.6</v>
      </c>
      <c r="BP1578" s="36">
        <v>71.32427899999999</v>
      </c>
      <c r="BQ1578" s="36">
        <v>0</v>
      </c>
      <c r="BR1578" s="36">
        <v>71.32427899999999</v>
      </c>
      <c r="BS1578" s="36">
        <v>71.32427899999999</v>
      </c>
      <c r="BT1578" s="36">
        <v>172.3124765</v>
      </c>
      <c r="BU1578" s="36">
        <v>5.2282393527558062</v>
      </c>
      <c r="BV1578" s="36">
        <v>168.61555300000001</v>
      </c>
      <c r="BW1578" s="36">
        <v>176.0094</v>
      </c>
      <c r="BX1578" s="36">
        <v>52872.568749999999</v>
      </c>
      <c r="BY1578" s="36">
        <v>5052.9049829075211</v>
      </c>
      <c r="BZ1578" s="36">
        <v>46844.800000000003</v>
      </c>
      <c r="CA1578" s="36">
        <v>60622.6</v>
      </c>
      <c r="CB1578" s="36"/>
      <c r="CC1578" s="40">
        <v>22.681000000000001</v>
      </c>
      <c r="CD1578" s="40">
        <v>72.391000000000005</v>
      </c>
      <c r="CE1578" s="40">
        <v>85.103000000000009</v>
      </c>
    </row>
    <row r="1579" spans="1:83">
      <c r="A1579" s="13" t="s">
        <v>601</v>
      </c>
      <c r="B1579" s="13">
        <v>9</v>
      </c>
      <c r="C1579" s="13">
        <v>3</v>
      </c>
      <c r="D1579" s="13" t="s">
        <v>58</v>
      </c>
      <c r="E1579" s="35" t="s">
        <v>587</v>
      </c>
      <c r="F1579" s="13"/>
      <c r="G1579" s="36"/>
      <c r="H1579" s="13"/>
      <c r="I1579" s="37">
        <v>23</v>
      </c>
      <c r="J1579" s="37" t="s">
        <v>70</v>
      </c>
      <c r="K1579" s="38">
        <v>43601</v>
      </c>
      <c r="L1579" s="39">
        <v>0.35069444444444442</v>
      </c>
      <c r="M1579" s="37" t="s">
        <v>39</v>
      </c>
      <c r="N1579" s="37" t="s">
        <v>190</v>
      </c>
      <c r="O1579" s="37" t="s">
        <v>190</v>
      </c>
      <c r="P1579" s="37" t="s">
        <v>190</v>
      </c>
      <c r="Q1579" s="37">
        <v>4</v>
      </c>
      <c r="R1579" s="13" t="s">
        <v>55</v>
      </c>
      <c r="S1579" s="13" t="s">
        <v>44</v>
      </c>
      <c r="T1579" s="13" t="s">
        <v>41</v>
      </c>
      <c r="U1579" s="13" t="s">
        <v>52</v>
      </c>
      <c r="V1579" s="13" t="s">
        <v>42</v>
      </c>
      <c r="W1579" s="13" t="s">
        <v>46</v>
      </c>
      <c r="X1579" s="13" t="s">
        <v>76</v>
      </c>
      <c r="Y1579" s="13" t="s">
        <v>41</v>
      </c>
      <c r="Z1579" s="13" t="s">
        <v>41</v>
      </c>
      <c r="AA1579" s="13"/>
      <c r="AB1579" s="13">
        <v>0</v>
      </c>
      <c r="AC1579" s="13">
        <v>1</v>
      </c>
      <c r="AD1579" s="13" t="s">
        <v>41</v>
      </c>
      <c r="AE1579" s="13" t="s">
        <v>57</v>
      </c>
      <c r="AF1579" s="13" t="s">
        <v>42</v>
      </c>
      <c r="AG1579" s="13" t="s">
        <v>48</v>
      </c>
      <c r="AH1579" s="46">
        <f t="shared" si="50"/>
        <v>1</v>
      </c>
      <c r="AI1579" s="46" t="s">
        <v>77</v>
      </c>
      <c r="AJ1579" s="46" t="str">
        <f t="shared" si="51"/>
        <v>0</v>
      </c>
      <c r="AK1579" s="13" t="s">
        <v>41</v>
      </c>
      <c r="AL1579" s="13" t="s">
        <v>41</v>
      </c>
      <c r="AN1579" s="13">
        <v>101.31965006729475</v>
      </c>
      <c r="AO1579" s="13">
        <v>117.34261838440112</v>
      </c>
      <c r="AP1579" s="13">
        <v>125.13020833333333</v>
      </c>
      <c r="AQ1579" s="13">
        <v>148.05555555555554</v>
      </c>
      <c r="AR1579" s="36">
        <v>84.035300000000007</v>
      </c>
      <c r="AS1579" s="36">
        <v>0</v>
      </c>
      <c r="AT1579" s="36">
        <v>84.035300000000007</v>
      </c>
      <c r="AU1579" s="36">
        <v>84.035300000000007</v>
      </c>
      <c r="AV1579" s="36">
        <v>176.0094</v>
      </c>
      <c r="AW1579" s="36">
        <v>0</v>
      </c>
      <c r="AX1579" s="36">
        <v>176.0094</v>
      </c>
      <c r="AY1579" s="36">
        <v>176.0094</v>
      </c>
      <c r="AZ1579" s="36">
        <v>84733.9</v>
      </c>
      <c r="BA1579" s="36" t="s">
        <v>50</v>
      </c>
      <c r="BB1579" s="36">
        <v>82667.199999999997</v>
      </c>
      <c r="BC1579" s="36">
        <v>88178.4</v>
      </c>
      <c r="BD1579" s="36">
        <v>84.035300000000007</v>
      </c>
      <c r="BE1579" s="36">
        <v>0</v>
      </c>
      <c r="BF1579" s="36">
        <v>84.035300000000007</v>
      </c>
      <c r="BG1579" s="36">
        <v>84.035300000000007</v>
      </c>
      <c r="BH1579" s="36">
        <v>176.0094</v>
      </c>
      <c r="BI1579" s="36">
        <v>0</v>
      </c>
      <c r="BJ1579" s="36">
        <v>176.0094</v>
      </c>
      <c r="BK1579" s="36">
        <v>176.0094</v>
      </c>
      <c r="BL1579" s="36">
        <v>80830.150000000009</v>
      </c>
      <c r="BM1579" s="36">
        <v>2249.9053186745391</v>
      </c>
      <c r="BN1579" s="36">
        <v>77156.100000000006</v>
      </c>
      <c r="BO1579" s="36">
        <v>82667.199999999997</v>
      </c>
      <c r="BP1579" s="36">
        <v>77.679789499999998</v>
      </c>
      <c r="BQ1579" s="36">
        <v>8.9880491449046218</v>
      </c>
      <c r="BR1579" s="36">
        <v>71.32427899999999</v>
      </c>
      <c r="BS1579" s="36">
        <v>84.035300000000007</v>
      </c>
      <c r="BT1579" s="36">
        <v>176.0094</v>
      </c>
      <c r="BU1579" s="36">
        <v>0</v>
      </c>
      <c r="BV1579" s="36">
        <v>176.0094</v>
      </c>
      <c r="BW1579" s="36">
        <v>176.0094</v>
      </c>
      <c r="BX1579" s="36">
        <v>74056.043749999983</v>
      </c>
      <c r="BY1579" s="36">
        <v>6888.9276667193762</v>
      </c>
      <c r="BZ1579" s="36">
        <v>60622.6</v>
      </c>
      <c r="CA1579" s="36">
        <v>82667.199999999997</v>
      </c>
      <c r="CB1579" s="36"/>
      <c r="CC1579" s="40">
        <v>23.088000000000001</v>
      </c>
      <c r="CD1579" s="40">
        <v>70.409000000000006</v>
      </c>
      <c r="CE1579" s="40">
        <v>82.295000000000002</v>
      </c>
    </row>
    <row r="1580" spans="1:83">
      <c r="A1580" s="13" t="s">
        <v>601</v>
      </c>
      <c r="B1580" s="13">
        <v>9</v>
      </c>
      <c r="C1580" s="13">
        <v>3</v>
      </c>
      <c r="D1580" s="13" t="s">
        <v>58</v>
      </c>
      <c r="E1580" s="35" t="s">
        <v>587</v>
      </c>
      <c r="F1580" s="13"/>
      <c r="G1580" s="36"/>
      <c r="H1580" s="13"/>
      <c r="I1580" s="37">
        <v>23</v>
      </c>
      <c r="J1580" s="37" t="s">
        <v>70</v>
      </c>
      <c r="K1580" s="38">
        <v>43601</v>
      </c>
      <c r="L1580" s="39">
        <v>0.3611111111111111</v>
      </c>
      <c r="M1580" s="37" t="s">
        <v>39</v>
      </c>
      <c r="N1580" s="37" t="s">
        <v>190</v>
      </c>
      <c r="O1580" s="37" t="s">
        <v>190</v>
      </c>
      <c r="P1580" s="37" t="s">
        <v>190</v>
      </c>
      <c r="Q1580" s="37">
        <v>5</v>
      </c>
      <c r="R1580" s="13" t="s">
        <v>62</v>
      </c>
      <c r="S1580" s="13" t="s">
        <v>63</v>
      </c>
      <c r="T1580" s="13" t="s">
        <v>41</v>
      </c>
      <c r="U1580" s="13" t="s">
        <v>52</v>
      </c>
      <c r="V1580" s="13" t="s">
        <v>42</v>
      </c>
      <c r="W1580" s="13" t="s">
        <v>66</v>
      </c>
      <c r="X1580" s="13" t="s">
        <v>76</v>
      </c>
      <c r="Y1580" s="13" t="s">
        <v>41</v>
      </c>
      <c r="Z1580" s="13" t="s">
        <v>41</v>
      </c>
      <c r="AA1580" s="13"/>
      <c r="AB1580" s="13">
        <v>1</v>
      </c>
      <c r="AC1580" s="13">
        <v>0</v>
      </c>
      <c r="AD1580" s="13" t="s">
        <v>41</v>
      </c>
      <c r="AE1580" s="13">
        <v>0</v>
      </c>
      <c r="AF1580" s="13" t="s">
        <v>42</v>
      </c>
      <c r="AG1580" s="13">
        <v>0</v>
      </c>
      <c r="AH1580" s="46" t="str">
        <f t="shared" si="50"/>
        <v>0</v>
      </c>
      <c r="AI1580" s="46" t="s">
        <v>77</v>
      </c>
      <c r="AJ1580" s="46" t="str">
        <f t="shared" si="51"/>
        <v>0</v>
      </c>
      <c r="AK1580" s="13" t="s">
        <v>41</v>
      </c>
      <c r="AL1580" s="13" t="s">
        <v>41</v>
      </c>
      <c r="AN1580" s="13">
        <v>101.31965006729475</v>
      </c>
      <c r="AO1580" s="13">
        <v>117.34261838440112</v>
      </c>
      <c r="AP1580" s="13">
        <v>125.13020833333333</v>
      </c>
      <c r="AQ1580" s="13">
        <v>148.05555555555554</v>
      </c>
      <c r="AR1580" s="36">
        <v>96.733839000000003</v>
      </c>
      <c r="AS1580" s="36">
        <v>0</v>
      </c>
      <c r="AT1580" s="36">
        <v>96.733839000000003</v>
      </c>
      <c r="AU1580" s="36">
        <v>96.733839000000003</v>
      </c>
      <c r="AV1580" s="36">
        <v>176.0094</v>
      </c>
      <c r="AW1580" s="36">
        <v>0</v>
      </c>
      <c r="AX1580" s="36">
        <v>176.0094</v>
      </c>
      <c r="AY1580" s="36">
        <v>176.0094</v>
      </c>
      <c r="AZ1580" s="36">
        <v>103334.02499999999</v>
      </c>
      <c r="BA1580" s="36" t="s">
        <v>50</v>
      </c>
      <c r="BB1580" s="36">
        <v>99200.7</v>
      </c>
      <c r="BC1580" s="36">
        <v>104711.8</v>
      </c>
      <c r="BD1580" s="36">
        <v>90.384569499999998</v>
      </c>
      <c r="BE1580" s="36">
        <v>8.9792230380618374</v>
      </c>
      <c r="BF1580" s="36">
        <v>84.035300000000007</v>
      </c>
      <c r="BG1580" s="36">
        <v>96.733839000000003</v>
      </c>
      <c r="BH1580" s="36">
        <v>176.0094</v>
      </c>
      <c r="BI1580" s="36">
        <v>0</v>
      </c>
      <c r="BJ1580" s="36">
        <v>176.0094</v>
      </c>
      <c r="BK1580" s="36">
        <v>176.0094</v>
      </c>
      <c r="BL1580" s="36">
        <v>100119.21666666667</v>
      </c>
      <c r="BM1580" s="36">
        <v>2249.8971535753976</v>
      </c>
      <c r="BN1580" s="36">
        <v>99200.7</v>
      </c>
      <c r="BO1580" s="36">
        <v>104711.8</v>
      </c>
      <c r="BP1580" s="36">
        <v>90.384569499999998</v>
      </c>
      <c r="BQ1580" s="36">
        <v>8.9792230380618374</v>
      </c>
      <c r="BR1580" s="36">
        <v>84.035300000000007</v>
      </c>
      <c r="BS1580" s="36">
        <v>96.733839000000003</v>
      </c>
      <c r="BT1580" s="36">
        <v>176.0094</v>
      </c>
      <c r="BU1580" s="36">
        <v>0</v>
      </c>
      <c r="BV1580" s="36">
        <v>176.0094</v>
      </c>
      <c r="BW1580" s="36">
        <v>176.0094</v>
      </c>
      <c r="BX1580" s="36">
        <v>93172.856249999997</v>
      </c>
      <c r="BY1580" s="36">
        <v>6690.9101790383002</v>
      </c>
      <c r="BZ1580" s="36">
        <v>82667.199999999997</v>
      </c>
      <c r="CA1580" s="36">
        <v>104711.8</v>
      </c>
      <c r="CB1580" s="36"/>
      <c r="CC1580" s="40">
        <v>23.521000000000001</v>
      </c>
      <c r="CD1580" s="40">
        <v>68.022000000000006</v>
      </c>
      <c r="CE1580" s="40">
        <v>79.474000000000004</v>
      </c>
    </row>
    <row r="1581" spans="1:83">
      <c r="A1581" s="13" t="s">
        <v>601</v>
      </c>
      <c r="B1581" s="13">
        <v>9</v>
      </c>
      <c r="C1581" s="13">
        <v>7</v>
      </c>
      <c r="D1581" s="13" t="s">
        <v>78</v>
      </c>
      <c r="E1581" s="35" t="s">
        <v>588</v>
      </c>
      <c r="F1581" s="13"/>
      <c r="G1581" s="36"/>
      <c r="H1581" s="13"/>
      <c r="I1581" s="37">
        <v>21</v>
      </c>
      <c r="J1581" s="37" t="s">
        <v>38</v>
      </c>
      <c r="K1581" s="38">
        <v>43601</v>
      </c>
      <c r="L1581" s="39">
        <v>0.31944444444444448</v>
      </c>
      <c r="M1581" s="37" t="s">
        <v>39</v>
      </c>
      <c r="N1581" s="37" t="s">
        <v>190</v>
      </c>
      <c r="O1581" s="37" t="s">
        <v>100</v>
      </c>
      <c r="P1581" s="37" t="s">
        <v>190</v>
      </c>
      <c r="Q1581" s="37">
        <v>1</v>
      </c>
      <c r="R1581" s="13" t="s">
        <v>62</v>
      </c>
      <c r="S1581" s="13" t="s">
        <v>127</v>
      </c>
      <c r="T1581" s="13" t="s">
        <v>42</v>
      </c>
      <c r="U1581" s="13" t="s">
        <v>45</v>
      </c>
      <c r="V1581" s="13" t="s">
        <v>41</v>
      </c>
      <c r="W1581" s="13" t="s">
        <v>66</v>
      </c>
      <c r="X1581" s="13" t="s">
        <v>76</v>
      </c>
      <c r="Y1581" s="13" t="s">
        <v>41</v>
      </c>
      <c r="Z1581" s="13" t="s">
        <v>41</v>
      </c>
      <c r="AA1581" s="13"/>
      <c r="AB1581" s="13">
        <v>1</v>
      </c>
      <c r="AC1581" s="13">
        <v>-1</v>
      </c>
      <c r="AD1581" s="13" t="s">
        <v>42</v>
      </c>
      <c r="AE1581" s="13">
        <v>1</v>
      </c>
      <c r="AF1581" s="13" t="s">
        <v>41</v>
      </c>
      <c r="AG1581" s="13">
        <v>0</v>
      </c>
      <c r="AH1581" s="46" t="str">
        <f t="shared" si="50"/>
        <v>0</v>
      </c>
      <c r="AI1581" s="46" t="s">
        <v>77</v>
      </c>
      <c r="AJ1581" s="46" t="str">
        <f t="shared" si="51"/>
        <v>0</v>
      </c>
      <c r="AK1581" s="13" t="s">
        <v>41</v>
      </c>
      <c r="AL1581" s="13" t="s">
        <v>41</v>
      </c>
      <c r="AN1581" s="13">
        <v>101.31965006729475</v>
      </c>
      <c r="AO1581" s="13">
        <v>117.34261838440112</v>
      </c>
      <c r="AP1581" s="13">
        <v>125.13020833333333</v>
      </c>
      <c r="AQ1581" s="13">
        <v>148.05555555555554</v>
      </c>
      <c r="AR1581" s="36">
        <v>141.58846550000004</v>
      </c>
      <c r="AS1581" s="36">
        <v>0</v>
      </c>
      <c r="AT1581" s="36">
        <v>141.58846550000004</v>
      </c>
      <c r="AU1581" s="36">
        <v>141.58846550000004</v>
      </c>
      <c r="AV1581" s="36">
        <v>378.76580179999996</v>
      </c>
      <c r="AW1581" s="36">
        <v>0</v>
      </c>
      <c r="AX1581" s="36">
        <v>378.76580179999996</v>
      </c>
      <c r="AY1581" s="36">
        <v>378.76580179999996</v>
      </c>
      <c r="AZ1581" s="36">
        <v>35822.474999999999</v>
      </c>
      <c r="BA1581" s="36" t="s">
        <v>50</v>
      </c>
      <c r="BB1581" s="36">
        <v>34444.699999999997</v>
      </c>
      <c r="BC1581" s="36">
        <v>37200.199999999997</v>
      </c>
      <c r="BD1581" s="36">
        <v>132.60095150000001</v>
      </c>
      <c r="BE1581" s="36">
        <v>12.710264190818092</v>
      </c>
      <c r="BF1581" s="36">
        <v>123.6134375</v>
      </c>
      <c r="BG1581" s="36">
        <v>141.58846550000004</v>
      </c>
      <c r="BH1581" s="36">
        <v>372.76642329999999</v>
      </c>
      <c r="BI1581" s="36">
        <v>8.4844024405095233</v>
      </c>
      <c r="BJ1581" s="36">
        <v>366.76704480000001</v>
      </c>
      <c r="BK1581" s="36">
        <v>378.76580179999996</v>
      </c>
      <c r="BL1581" s="36">
        <v>34215.066666666673</v>
      </c>
      <c r="BM1581" s="36">
        <v>562.48449460110874</v>
      </c>
      <c r="BN1581" s="36">
        <v>33066.9</v>
      </c>
      <c r="BO1581" s="36">
        <v>34444.699999999997</v>
      </c>
      <c r="BP1581" s="36">
        <v>141.58846550000004</v>
      </c>
      <c r="BQ1581" s="36">
        <v>0</v>
      </c>
      <c r="BR1581" s="36">
        <v>141.58846550000004</v>
      </c>
      <c r="BS1581" s="36">
        <v>141.58846550000004</v>
      </c>
      <c r="BT1581" s="36">
        <v>354.85166329999993</v>
      </c>
      <c r="BU1581" s="36">
        <v>33.819698999168594</v>
      </c>
      <c r="BV1581" s="36">
        <v>330.93752479999995</v>
      </c>
      <c r="BW1581" s="36">
        <v>378.76580179999996</v>
      </c>
      <c r="BX1581" s="36">
        <v>35736.337500000001</v>
      </c>
      <c r="BY1581" s="36">
        <v>2041.6242647705767</v>
      </c>
      <c r="BZ1581" s="36">
        <v>31689.1</v>
      </c>
      <c r="CA1581" s="36">
        <v>38578</v>
      </c>
      <c r="CB1581" s="36"/>
      <c r="CC1581" s="40">
        <v>21.7</v>
      </c>
      <c r="CD1581" s="40">
        <v>76.033000000000001</v>
      </c>
      <c r="CE1581" s="40">
        <v>87.966999999999999</v>
      </c>
    </row>
    <row r="1582" spans="1:83">
      <c r="A1582" s="13" t="s">
        <v>601</v>
      </c>
      <c r="B1582" s="13">
        <v>9</v>
      </c>
      <c r="C1582" s="13">
        <v>7</v>
      </c>
      <c r="D1582" s="13" t="s">
        <v>78</v>
      </c>
      <c r="E1582" s="35" t="s">
        <v>588</v>
      </c>
      <c r="F1582" s="13"/>
      <c r="G1582" s="36"/>
      <c r="H1582" s="13"/>
      <c r="I1582" s="37">
        <v>21</v>
      </c>
      <c r="J1582" s="37" t="s">
        <v>38</v>
      </c>
      <c r="K1582" s="38">
        <v>43601</v>
      </c>
      <c r="L1582" s="39">
        <v>0.3298611111111111</v>
      </c>
      <c r="M1582" s="37" t="s">
        <v>39</v>
      </c>
      <c r="N1582" s="37" t="s">
        <v>190</v>
      </c>
      <c r="O1582" s="37" t="s">
        <v>100</v>
      </c>
      <c r="P1582" s="37" t="s">
        <v>190</v>
      </c>
      <c r="Q1582" s="37">
        <v>2</v>
      </c>
      <c r="R1582" s="13" t="s">
        <v>62</v>
      </c>
      <c r="S1582" s="13" t="s">
        <v>127</v>
      </c>
      <c r="T1582" s="13" t="s">
        <v>42</v>
      </c>
      <c r="U1582" s="13" t="s">
        <v>52</v>
      </c>
      <c r="V1582" s="13" t="s">
        <v>42</v>
      </c>
      <c r="W1582" s="13" t="s">
        <v>66</v>
      </c>
      <c r="X1582" s="13" t="s">
        <v>76</v>
      </c>
      <c r="Y1582" s="13" t="s">
        <v>41</v>
      </c>
      <c r="Z1582" s="13" t="s">
        <v>41</v>
      </c>
      <c r="AA1582" s="13"/>
      <c r="AB1582" s="13">
        <v>1</v>
      </c>
      <c r="AC1582" s="13">
        <v>-1</v>
      </c>
      <c r="AD1582" s="13" t="s">
        <v>42</v>
      </c>
      <c r="AE1582" s="13">
        <v>0</v>
      </c>
      <c r="AF1582" s="13" t="s">
        <v>42</v>
      </c>
      <c r="AG1582" s="13">
        <v>0</v>
      </c>
      <c r="AH1582" s="46" t="str">
        <f t="shared" si="50"/>
        <v>0</v>
      </c>
      <c r="AI1582" s="46" t="s">
        <v>77</v>
      </c>
      <c r="AJ1582" s="46" t="str">
        <f t="shared" si="51"/>
        <v>0</v>
      </c>
      <c r="AK1582" s="13" t="s">
        <v>41</v>
      </c>
      <c r="AL1582" s="13" t="s">
        <v>41</v>
      </c>
      <c r="AN1582" s="13">
        <v>101.31965006729475</v>
      </c>
      <c r="AO1582" s="13">
        <v>117.34261838440112</v>
      </c>
      <c r="AP1582" s="13">
        <v>125.13020833333333</v>
      </c>
      <c r="AQ1582" s="13">
        <v>148.05555555555554</v>
      </c>
      <c r="AR1582" s="36">
        <v>137.09626875000004</v>
      </c>
      <c r="AS1582" s="36">
        <v>6.352925568698347</v>
      </c>
      <c r="AT1582" s="36">
        <v>132.60407200000003</v>
      </c>
      <c r="AU1582" s="36">
        <v>141.58846550000004</v>
      </c>
      <c r="AV1582" s="36">
        <v>390.76705520000002</v>
      </c>
      <c r="AW1582" s="36">
        <v>0</v>
      </c>
      <c r="AX1582" s="36">
        <v>390.76705520000002</v>
      </c>
      <c r="AY1582" s="36">
        <v>390.76705520000002</v>
      </c>
      <c r="AZ1582" s="36">
        <v>46844.800000000003</v>
      </c>
      <c r="BA1582" s="36" t="s">
        <v>50</v>
      </c>
      <c r="BB1582" s="36">
        <v>46844.800000000003</v>
      </c>
      <c r="BC1582" s="36">
        <v>46844.800000000003</v>
      </c>
      <c r="BD1582" s="36">
        <v>137.09626875000004</v>
      </c>
      <c r="BE1582" s="36">
        <v>6.352925568698347</v>
      </c>
      <c r="BF1582" s="36">
        <v>132.60407200000003</v>
      </c>
      <c r="BG1582" s="36">
        <v>141.58846550000004</v>
      </c>
      <c r="BH1582" s="36">
        <v>378.76705000000004</v>
      </c>
      <c r="BI1582" s="36">
        <v>16.970570102387668</v>
      </c>
      <c r="BJ1582" s="36">
        <v>366.76704480000001</v>
      </c>
      <c r="BK1582" s="36">
        <v>390.76705520000002</v>
      </c>
      <c r="BL1582" s="36">
        <v>43629.933333333327</v>
      </c>
      <c r="BM1582" s="36">
        <v>2249.9379784044413</v>
      </c>
      <c r="BN1582" s="36">
        <v>39955.800000000003</v>
      </c>
      <c r="BO1582" s="36">
        <v>46844.800000000003</v>
      </c>
      <c r="BP1582" s="36">
        <v>137.09626875000004</v>
      </c>
      <c r="BQ1582" s="36">
        <v>6.352925568698347</v>
      </c>
      <c r="BR1582" s="36">
        <v>132.60407200000003</v>
      </c>
      <c r="BS1582" s="36">
        <v>141.58846550000004</v>
      </c>
      <c r="BT1582" s="36">
        <v>384.76642849999996</v>
      </c>
      <c r="BU1582" s="36">
        <v>8.486167661878147</v>
      </c>
      <c r="BV1582" s="36">
        <v>378.76580179999996</v>
      </c>
      <c r="BW1582" s="36">
        <v>390.76705520000002</v>
      </c>
      <c r="BX1582" s="36">
        <v>39697.481249999997</v>
      </c>
      <c r="BY1582" s="36">
        <v>3635.5149603540813</v>
      </c>
      <c r="BZ1582" s="36">
        <v>34444.699999999997</v>
      </c>
      <c r="CA1582" s="36">
        <v>46844.800000000003</v>
      </c>
      <c r="CB1582" s="36"/>
      <c r="CC1582" s="40">
        <v>22.202000000000002</v>
      </c>
      <c r="CD1582" s="40">
        <v>74.224000000000004</v>
      </c>
      <c r="CE1582" s="40">
        <v>87.162999999999997</v>
      </c>
    </row>
    <row r="1583" spans="1:83">
      <c r="A1583" s="13" t="s">
        <v>601</v>
      </c>
      <c r="B1583" s="13">
        <v>9</v>
      </c>
      <c r="C1583" s="13">
        <v>7</v>
      </c>
      <c r="D1583" s="13" t="s">
        <v>78</v>
      </c>
      <c r="E1583" s="35" t="s">
        <v>588</v>
      </c>
      <c r="F1583" s="13"/>
      <c r="G1583" s="36"/>
      <c r="H1583" s="13"/>
      <c r="I1583" s="37">
        <v>21</v>
      </c>
      <c r="J1583" s="37" t="s">
        <v>38</v>
      </c>
      <c r="K1583" s="38">
        <v>43601</v>
      </c>
      <c r="L1583" s="39">
        <v>0.34027777777777773</v>
      </c>
      <c r="M1583" s="37" t="s">
        <v>39</v>
      </c>
      <c r="N1583" s="37" t="s">
        <v>190</v>
      </c>
      <c r="O1583" s="37" t="s">
        <v>100</v>
      </c>
      <c r="P1583" s="37" t="s">
        <v>190</v>
      </c>
      <c r="Q1583" s="37">
        <v>3</v>
      </c>
      <c r="R1583" s="13" t="s">
        <v>55</v>
      </c>
      <c r="S1583" s="13" t="s">
        <v>63</v>
      </c>
      <c r="T1583" s="13" t="s">
        <v>42</v>
      </c>
      <c r="U1583" s="13" t="s">
        <v>52</v>
      </c>
      <c r="V1583" s="13" t="s">
        <v>42</v>
      </c>
      <c r="W1583" s="13" t="s">
        <v>66</v>
      </c>
      <c r="X1583" s="13" t="s">
        <v>76</v>
      </c>
      <c r="Y1583" s="13" t="s">
        <v>41</v>
      </c>
      <c r="Z1583" s="13" t="s">
        <v>41</v>
      </c>
      <c r="AA1583" s="13"/>
      <c r="AB1583" s="13">
        <v>0</v>
      </c>
      <c r="AC1583" s="13">
        <v>0</v>
      </c>
      <c r="AD1583" s="13" t="s">
        <v>42</v>
      </c>
      <c r="AE1583" s="13">
        <v>0</v>
      </c>
      <c r="AF1583" s="13" t="s">
        <v>42</v>
      </c>
      <c r="AG1583" s="13">
        <v>0</v>
      </c>
      <c r="AH1583" s="46" t="str">
        <f t="shared" si="50"/>
        <v>0</v>
      </c>
      <c r="AI1583" s="46" t="s">
        <v>77</v>
      </c>
      <c r="AJ1583" s="46" t="str">
        <f t="shared" si="51"/>
        <v>0</v>
      </c>
      <c r="AK1583" s="13" t="s">
        <v>41</v>
      </c>
      <c r="AL1583" s="13" t="s">
        <v>41</v>
      </c>
      <c r="AN1583" s="13">
        <v>101.31965006729475</v>
      </c>
      <c r="AO1583" s="13">
        <v>117.34261838440112</v>
      </c>
      <c r="AP1583" s="13">
        <v>125.13020833333333</v>
      </c>
      <c r="AQ1583" s="13">
        <v>148.05555555555554</v>
      </c>
      <c r="AR1583" s="36">
        <v>186.30352549999998</v>
      </c>
      <c r="AS1583" s="36">
        <v>0</v>
      </c>
      <c r="AT1583" s="36">
        <v>186.30352549999998</v>
      </c>
      <c r="AU1583" s="36">
        <v>186.30352549999998</v>
      </c>
      <c r="AV1583" s="36">
        <v>402.77080500000005</v>
      </c>
      <c r="AW1583" s="36">
        <v>0</v>
      </c>
      <c r="AX1583" s="36">
        <v>402.77080500000005</v>
      </c>
      <c r="AY1583" s="36">
        <v>402.77080500000005</v>
      </c>
      <c r="AZ1583" s="36">
        <v>64756</v>
      </c>
      <c r="BA1583" s="36" t="s">
        <v>50</v>
      </c>
      <c r="BB1583" s="36">
        <v>60622.6</v>
      </c>
      <c r="BC1583" s="36">
        <v>66133.8</v>
      </c>
      <c r="BD1583" s="36">
        <v>163.94599550000001</v>
      </c>
      <c r="BE1583" s="36">
        <v>31.618322147163326</v>
      </c>
      <c r="BF1583" s="36">
        <v>141.58846550000004</v>
      </c>
      <c r="BG1583" s="36">
        <v>186.30352549999998</v>
      </c>
      <c r="BH1583" s="36">
        <v>402.77080500000005</v>
      </c>
      <c r="BI1583" s="36">
        <v>0</v>
      </c>
      <c r="BJ1583" s="36">
        <v>402.77080500000005</v>
      </c>
      <c r="BK1583" s="36">
        <v>402.77080500000005</v>
      </c>
      <c r="BL1583" s="36">
        <v>58326.283333333326</v>
      </c>
      <c r="BM1583" s="36">
        <v>2074.3093254542978</v>
      </c>
      <c r="BN1583" s="36">
        <v>55111.5</v>
      </c>
      <c r="BO1583" s="36">
        <v>60622.6</v>
      </c>
      <c r="BP1583" s="36">
        <v>159.45379875</v>
      </c>
      <c r="BQ1583" s="36">
        <v>37.971247715861658</v>
      </c>
      <c r="BR1583" s="36">
        <v>132.60407200000003</v>
      </c>
      <c r="BS1583" s="36">
        <v>186.30352549999998</v>
      </c>
      <c r="BT1583" s="36">
        <v>396.76893010000003</v>
      </c>
      <c r="BU1583" s="36">
        <v>8.4879328832466889</v>
      </c>
      <c r="BV1583" s="36">
        <v>390.76705520000002</v>
      </c>
      <c r="BW1583" s="36">
        <v>402.77080500000005</v>
      </c>
      <c r="BX1583" s="36">
        <v>52872.568749999999</v>
      </c>
      <c r="BY1583" s="36">
        <v>5052.9049829075211</v>
      </c>
      <c r="BZ1583" s="36">
        <v>46844.800000000003</v>
      </c>
      <c r="CA1583" s="36">
        <v>60622.6</v>
      </c>
      <c r="CB1583" s="36"/>
      <c r="CC1583" s="40">
        <v>22.681000000000001</v>
      </c>
      <c r="CD1583" s="40">
        <v>72.391000000000005</v>
      </c>
      <c r="CE1583" s="40">
        <v>85.103000000000009</v>
      </c>
    </row>
    <row r="1584" spans="1:83">
      <c r="A1584" s="13" t="s">
        <v>601</v>
      </c>
      <c r="B1584" s="13">
        <v>9</v>
      </c>
      <c r="C1584" s="13">
        <v>7</v>
      </c>
      <c r="D1584" s="13" t="s">
        <v>78</v>
      </c>
      <c r="E1584" s="35" t="s">
        <v>588</v>
      </c>
      <c r="F1584" s="13"/>
      <c r="G1584" s="36"/>
      <c r="H1584" s="13"/>
      <c r="I1584" s="37">
        <v>21</v>
      </c>
      <c r="J1584" s="37" t="s">
        <v>38</v>
      </c>
      <c r="K1584" s="38">
        <v>43601</v>
      </c>
      <c r="L1584" s="39">
        <v>0.35069444444444442</v>
      </c>
      <c r="M1584" s="37" t="s">
        <v>39</v>
      </c>
      <c r="N1584" s="37" t="s">
        <v>190</v>
      </c>
      <c r="O1584" s="37" t="s">
        <v>100</v>
      </c>
      <c r="P1584" s="37" t="s">
        <v>190</v>
      </c>
      <c r="Q1584" s="37">
        <v>4</v>
      </c>
      <c r="R1584" s="13" t="s">
        <v>55</v>
      </c>
      <c r="S1584" s="13" t="s">
        <v>63</v>
      </c>
      <c r="T1584" s="13" t="s">
        <v>42</v>
      </c>
      <c r="U1584" s="13" t="s">
        <v>52</v>
      </c>
      <c r="V1584" s="13" t="s">
        <v>42</v>
      </c>
      <c r="W1584" s="13" t="s">
        <v>66</v>
      </c>
      <c r="X1584" s="13" t="s">
        <v>76</v>
      </c>
      <c r="Y1584" s="13" t="s">
        <v>41</v>
      </c>
      <c r="Z1584" s="13" t="s">
        <v>41</v>
      </c>
      <c r="AA1584" s="13"/>
      <c r="AB1584" s="13">
        <v>0</v>
      </c>
      <c r="AC1584" s="13">
        <v>0</v>
      </c>
      <c r="AD1584" s="13" t="s">
        <v>42</v>
      </c>
      <c r="AE1584" s="13">
        <v>0</v>
      </c>
      <c r="AF1584" s="13" t="s">
        <v>42</v>
      </c>
      <c r="AG1584" s="13">
        <v>0</v>
      </c>
      <c r="AH1584" s="46" t="str">
        <f t="shared" si="50"/>
        <v>0</v>
      </c>
      <c r="AI1584" s="46" t="s">
        <v>77</v>
      </c>
      <c r="AJ1584" s="46" t="str">
        <f t="shared" si="51"/>
        <v>0</v>
      </c>
      <c r="AK1584" s="13" t="s">
        <v>41</v>
      </c>
      <c r="AL1584" s="13" t="s">
        <v>41</v>
      </c>
      <c r="AN1584" s="13">
        <v>101.31965006729475</v>
      </c>
      <c r="AO1584" s="13">
        <v>117.34261838440112</v>
      </c>
      <c r="AP1584" s="13">
        <v>125.13020833333333</v>
      </c>
      <c r="AQ1584" s="13">
        <v>148.05555555555554</v>
      </c>
      <c r="AR1584" s="36">
        <v>204.19133750000003</v>
      </c>
      <c r="AS1584" s="36">
        <v>0</v>
      </c>
      <c r="AT1584" s="36">
        <v>204.19133750000003</v>
      </c>
      <c r="AU1584" s="36">
        <v>204.19133750000003</v>
      </c>
      <c r="AV1584" s="36">
        <v>426.63376879999998</v>
      </c>
      <c r="AW1584" s="36">
        <v>0</v>
      </c>
      <c r="AX1584" s="36">
        <v>426.63376879999998</v>
      </c>
      <c r="AY1584" s="36">
        <v>426.63376879999998</v>
      </c>
      <c r="AZ1584" s="36">
        <v>84733.9</v>
      </c>
      <c r="BA1584" s="36" t="s">
        <v>50</v>
      </c>
      <c r="BB1584" s="36">
        <v>82667.199999999997</v>
      </c>
      <c r="BC1584" s="36">
        <v>88178.4</v>
      </c>
      <c r="BD1584" s="36">
        <v>199.72094475000003</v>
      </c>
      <c r="BE1584" s="36">
        <v>6.3220900561843596</v>
      </c>
      <c r="BF1584" s="36">
        <v>195.25055200000003</v>
      </c>
      <c r="BG1584" s="36">
        <v>204.19133750000003</v>
      </c>
      <c r="BH1584" s="36">
        <v>420.62941330000001</v>
      </c>
      <c r="BI1584" s="36">
        <v>8.4914409814094896</v>
      </c>
      <c r="BJ1584" s="36">
        <v>414.62505779999998</v>
      </c>
      <c r="BK1584" s="36">
        <v>426.63376879999998</v>
      </c>
      <c r="BL1584" s="36">
        <v>80830.150000000009</v>
      </c>
      <c r="BM1584" s="36">
        <v>2249.9053186745391</v>
      </c>
      <c r="BN1584" s="36">
        <v>77156.100000000006</v>
      </c>
      <c r="BO1584" s="36">
        <v>82667.199999999997</v>
      </c>
      <c r="BP1584" s="36">
        <v>195.2474315</v>
      </c>
      <c r="BQ1584" s="36">
        <v>12.648593165790137</v>
      </c>
      <c r="BR1584" s="36">
        <v>186.30352549999998</v>
      </c>
      <c r="BS1584" s="36">
        <v>204.19133750000003</v>
      </c>
      <c r="BT1584" s="36">
        <v>414.70228689999999</v>
      </c>
      <c r="BU1584" s="36">
        <v>16.873663522189055</v>
      </c>
      <c r="BV1584" s="36">
        <v>402.77080500000005</v>
      </c>
      <c r="BW1584" s="36">
        <v>426.63376879999998</v>
      </c>
      <c r="BX1584" s="36">
        <v>74056.043749999983</v>
      </c>
      <c r="BY1584" s="36">
        <v>6888.9276667193762</v>
      </c>
      <c r="BZ1584" s="36">
        <v>60622.6</v>
      </c>
      <c r="CA1584" s="36">
        <v>82667.199999999997</v>
      </c>
      <c r="CB1584" s="36"/>
      <c r="CC1584" s="40">
        <v>23.088000000000001</v>
      </c>
      <c r="CD1584" s="40">
        <v>70.409000000000006</v>
      </c>
      <c r="CE1584" s="40">
        <v>82.295000000000002</v>
      </c>
    </row>
    <row r="1585" spans="1:83">
      <c r="A1585" s="13" t="s">
        <v>601</v>
      </c>
      <c r="B1585" s="13">
        <v>9</v>
      </c>
      <c r="C1585" s="13">
        <v>7</v>
      </c>
      <c r="D1585" s="13" t="s">
        <v>78</v>
      </c>
      <c r="E1585" s="35" t="s">
        <v>588</v>
      </c>
      <c r="F1585" s="13"/>
      <c r="G1585" s="36"/>
      <c r="H1585" s="13"/>
      <c r="I1585" s="37">
        <v>21</v>
      </c>
      <c r="J1585" s="37" t="s">
        <v>38</v>
      </c>
      <c r="K1585" s="38">
        <v>43601</v>
      </c>
      <c r="L1585" s="39">
        <v>0.3611111111111111</v>
      </c>
      <c r="M1585" s="37" t="s">
        <v>39</v>
      </c>
      <c r="N1585" s="37" t="s">
        <v>190</v>
      </c>
      <c r="O1585" s="37" t="s">
        <v>100</v>
      </c>
      <c r="P1585" s="37" t="s">
        <v>190</v>
      </c>
      <c r="Q1585" s="37">
        <v>5</v>
      </c>
      <c r="R1585" s="13" t="s">
        <v>55</v>
      </c>
      <c r="S1585" s="13" t="s">
        <v>63</v>
      </c>
      <c r="T1585" s="13" t="s">
        <v>42</v>
      </c>
      <c r="U1585" s="13" t="s">
        <v>52</v>
      </c>
      <c r="V1585" s="13" t="s">
        <v>42</v>
      </c>
      <c r="W1585" s="13" t="s">
        <v>66</v>
      </c>
      <c r="X1585" s="13" t="s">
        <v>76</v>
      </c>
      <c r="Y1585" s="13" t="s">
        <v>41</v>
      </c>
      <c r="Z1585" s="13" t="s">
        <v>41</v>
      </c>
      <c r="AA1585" s="13"/>
      <c r="AB1585" s="13">
        <v>0</v>
      </c>
      <c r="AC1585" s="13">
        <v>0</v>
      </c>
      <c r="AD1585" s="13" t="s">
        <v>42</v>
      </c>
      <c r="AE1585" s="13">
        <v>0</v>
      </c>
      <c r="AF1585" s="13" t="s">
        <v>42</v>
      </c>
      <c r="AG1585" s="13">
        <v>0</v>
      </c>
      <c r="AH1585" s="46" t="str">
        <f t="shared" si="50"/>
        <v>0</v>
      </c>
      <c r="AI1585" s="46" t="s">
        <v>77</v>
      </c>
      <c r="AJ1585" s="46" t="str">
        <f t="shared" si="51"/>
        <v>0</v>
      </c>
      <c r="AK1585" s="13" t="s">
        <v>41</v>
      </c>
      <c r="AL1585" s="13" t="s">
        <v>41</v>
      </c>
      <c r="AN1585" s="13">
        <v>101.31965006729475</v>
      </c>
      <c r="AO1585" s="13">
        <v>117.34261838440112</v>
      </c>
      <c r="AP1585" s="13">
        <v>125.13020833333333</v>
      </c>
      <c r="AQ1585" s="13">
        <v>148.05555555555554</v>
      </c>
      <c r="AR1585" s="36">
        <v>248.68890950000002</v>
      </c>
      <c r="AS1585" s="36">
        <v>0</v>
      </c>
      <c r="AT1585" s="36">
        <v>248.68890950000002</v>
      </c>
      <c r="AU1585" s="36">
        <v>248.68890950000002</v>
      </c>
      <c r="AV1585" s="36">
        <v>474.69357680000002</v>
      </c>
      <c r="AW1585" s="36">
        <v>0</v>
      </c>
      <c r="AX1585" s="36">
        <v>474.69357680000002</v>
      </c>
      <c r="AY1585" s="36">
        <v>474.69357680000002</v>
      </c>
      <c r="AZ1585" s="36">
        <v>103334.02499999999</v>
      </c>
      <c r="BA1585" s="36" t="s">
        <v>50</v>
      </c>
      <c r="BB1585" s="36">
        <v>99200.7</v>
      </c>
      <c r="BC1585" s="36">
        <v>104711.8</v>
      </c>
      <c r="BD1585" s="36">
        <v>244.23407975000003</v>
      </c>
      <c r="BE1585" s="36">
        <v>6.3000806505131273</v>
      </c>
      <c r="BF1585" s="36">
        <v>239.77925000000005</v>
      </c>
      <c r="BG1585" s="36">
        <v>248.68890950000002</v>
      </c>
      <c r="BH1585" s="36">
        <v>474.69357680000002</v>
      </c>
      <c r="BI1585" s="36">
        <v>0</v>
      </c>
      <c r="BJ1585" s="36">
        <v>474.69357680000002</v>
      </c>
      <c r="BK1585" s="36">
        <v>474.69357680000002</v>
      </c>
      <c r="BL1585" s="36">
        <v>100119.21666666667</v>
      </c>
      <c r="BM1585" s="36">
        <v>2249.8971535753976</v>
      </c>
      <c r="BN1585" s="36">
        <v>99200.7</v>
      </c>
      <c r="BO1585" s="36">
        <v>104711.8</v>
      </c>
      <c r="BP1585" s="36">
        <v>226.44012350000003</v>
      </c>
      <c r="BQ1585" s="36">
        <v>31.464534907536638</v>
      </c>
      <c r="BR1585" s="36">
        <v>204.19133750000003</v>
      </c>
      <c r="BS1585" s="36">
        <v>248.68890950000002</v>
      </c>
      <c r="BT1585" s="36">
        <v>450.66367279999997</v>
      </c>
      <c r="BU1585" s="36">
        <v>33.983416139323509</v>
      </c>
      <c r="BV1585" s="36">
        <v>426.63376879999998</v>
      </c>
      <c r="BW1585" s="36">
        <v>474.69357680000002</v>
      </c>
      <c r="BX1585" s="36">
        <v>93172.856249999997</v>
      </c>
      <c r="BY1585" s="36">
        <v>6690.9101790383002</v>
      </c>
      <c r="BZ1585" s="36">
        <v>82667.199999999997</v>
      </c>
      <c r="CA1585" s="36">
        <v>104711.8</v>
      </c>
      <c r="CB1585" s="36"/>
      <c r="CC1585" s="40">
        <v>23.521000000000001</v>
      </c>
      <c r="CD1585" s="40">
        <v>68.022000000000006</v>
      </c>
      <c r="CE1585" s="40">
        <v>79.474000000000004</v>
      </c>
    </row>
    <row r="1586" spans="1:83">
      <c r="A1586" s="13" t="s">
        <v>601</v>
      </c>
      <c r="B1586" s="13">
        <v>9</v>
      </c>
      <c r="C1586" s="13">
        <v>8</v>
      </c>
      <c r="D1586" s="13" t="s">
        <v>85</v>
      </c>
      <c r="E1586" s="35" t="s">
        <v>589</v>
      </c>
      <c r="F1586" s="13"/>
      <c r="G1586" s="36"/>
      <c r="H1586" s="13"/>
      <c r="I1586" s="37">
        <v>21</v>
      </c>
      <c r="J1586" s="37" t="s">
        <v>38</v>
      </c>
      <c r="K1586" s="38">
        <v>43601</v>
      </c>
      <c r="L1586" s="39">
        <v>0.31944444444444448</v>
      </c>
      <c r="M1586" s="37" t="s">
        <v>93</v>
      </c>
      <c r="N1586" s="37" t="s">
        <v>188</v>
      </c>
      <c r="O1586" s="37" t="s">
        <v>188</v>
      </c>
      <c r="P1586" s="37" t="s">
        <v>190</v>
      </c>
      <c r="Q1586" s="37">
        <v>1</v>
      </c>
      <c r="R1586" s="13" t="s">
        <v>43</v>
      </c>
      <c r="S1586" s="13" t="s">
        <v>44</v>
      </c>
      <c r="T1586" s="13" t="s">
        <v>41</v>
      </c>
      <c r="U1586" s="13" t="s">
        <v>52</v>
      </c>
      <c r="V1586" s="13" t="s">
        <v>42</v>
      </c>
      <c r="W1586" s="13" t="s">
        <v>66</v>
      </c>
      <c r="X1586" s="13" t="s">
        <v>76</v>
      </c>
      <c r="Y1586" s="13" t="s">
        <v>41</v>
      </c>
      <c r="Z1586" s="13" t="s">
        <v>41</v>
      </c>
      <c r="AA1586" s="13"/>
      <c r="AB1586" s="13">
        <v>-1</v>
      </c>
      <c r="AC1586" s="13">
        <v>1</v>
      </c>
      <c r="AD1586" s="13" t="s">
        <v>41</v>
      </c>
      <c r="AE1586" s="13">
        <v>0</v>
      </c>
      <c r="AF1586" s="13" t="s">
        <v>42</v>
      </c>
      <c r="AG1586" s="13">
        <v>0</v>
      </c>
      <c r="AH1586" s="46" t="str">
        <f t="shared" si="50"/>
        <v>0</v>
      </c>
      <c r="AI1586" s="46" t="s">
        <v>77</v>
      </c>
      <c r="AJ1586" s="46" t="str">
        <f t="shared" si="51"/>
        <v>0</v>
      </c>
      <c r="AK1586" s="13" t="s">
        <v>41</v>
      </c>
      <c r="AL1586" s="13" t="s">
        <v>41</v>
      </c>
      <c r="AN1586" s="13">
        <v>101.31965006729475</v>
      </c>
      <c r="AO1586" s="13">
        <v>117.34261838440112</v>
      </c>
      <c r="AP1586" s="13">
        <v>125.13020833333333</v>
      </c>
      <c r="AQ1586" s="13">
        <v>148.05555555555554</v>
      </c>
      <c r="AR1586" s="36">
        <v>77.82302150000001</v>
      </c>
      <c r="AS1586" s="36">
        <v>5.9839137632081529</v>
      </c>
      <c r="AT1586" s="36">
        <v>73.591755500000005</v>
      </c>
      <c r="AU1586" s="36">
        <v>82.054287500000001</v>
      </c>
      <c r="AV1586" s="36">
        <v>125.80442300000001</v>
      </c>
      <c r="AW1586" s="36">
        <v>0</v>
      </c>
      <c r="AX1586" s="36">
        <v>125.80442300000001</v>
      </c>
      <c r="AY1586" s="36">
        <v>125.80442300000001</v>
      </c>
      <c r="AZ1586" s="36">
        <v>35822.474999999999</v>
      </c>
      <c r="BA1586" s="36" t="s">
        <v>50</v>
      </c>
      <c r="BB1586" s="36">
        <v>34444.699999999997</v>
      </c>
      <c r="BC1586" s="36">
        <v>37200.199999999997</v>
      </c>
      <c r="BD1586" s="36">
        <v>73.591755500000005</v>
      </c>
      <c r="BE1586" s="36">
        <v>0</v>
      </c>
      <c r="BF1586" s="36">
        <v>73.591755500000005</v>
      </c>
      <c r="BG1586" s="36">
        <v>73.591755500000005</v>
      </c>
      <c r="BH1586" s="36">
        <v>125.80442300000001</v>
      </c>
      <c r="BI1586" s="36">
        <v>0</v>
      </c>
      <c r="BJ1586" s="36">
        <v>125.80442300000001</v>
      </c>
      <c r="BK1586" s="36">
        <v>125.80442300000001</v>
      </c>
      <c r="BL1586" s="36">
        <v>34215.066666666673</v>
      </c>
      <c r="BM1586" s="36">
        <v>562.48449460110874</v>
      </c>
      <c r="BN1586" s="36">
        <v>33066.9</v>
      </c>
      <c r="BO1586" s="36">
        <v>34444.699999999997</v>
      </c>
      <c r="BP1586" s="36">
        <v>69.303141750000009</v>
      </c>
      <c r="BQ1586" s="36">
        <v>6.0650157290297422</v>
      </c>
      <c r="BR1586" s="36">
        <v>65.014527999999999</v>
      </c>
      <c r="BS1586" s="36">
        <v>73.591755500000005</v>
      </c>
      <c r="BT1586" s="36">
        <v>120.67778633500001</v>
      </c>
      <c r="BU1586" s="36">
        <v>7.2501591010021826</v>
      </c>
      <c r="BV1586" s="36">
        <v>115.55114967</v>
      </c>
      <c r="BW1586" s="36">
        <v>125.80442300000001</v>
      </c>
      <c r="BX1586" s="36">
        <v>35736.337500000001</v>
      </c>
      <c r="BY1586" s="36">
        <v>2041.6242647705767</v>
      </c>
      <c r="BZ1586" s="36">
        <v>31689.1</v>
      </c>
      <c r="CA1586" s="36">
        <v>38578</v>
      </c>
      <c r="CB1586" s="36"/>
      <c r="CC1586" s="40">
        <v>21.7</v>
      </c>
      <c r="CD1586" s="40">
        <v>76.033000000000001</v>
      </c>
      <c r="CE1586" s="40">
        <v>87.966999999999999</v>
      </c>
    </row>
    <row r="1587" spans="1:83">
      <c r="A1587" s="13" t="s">
        <v>601</v>
      </c>
      <c r="B1587" s="13">
        <v>9</v>
      </c>
      <c r="C1587" s="13">
        <v>8</v>
      </c>
      <c r="D1587" s="13" t="s">
        <v>85</v>
      </c>
      <c r="E1587" s="35" t="s">
        <v>589</v>
      </c>
      <c r="F1587" s="13"/>
      <c r="G1587" s="36"/>
      <c r="H1587" s="13"/>
      <c r="I1587" s="37">
        <v>21</v>
      </c>
      <c r="J1587" s="37" t="s">
        <v>38</v>
      </c>
      <c r="K1587" s="38">
        <v>43601</v>
      </c>
      <c r="L1587" s="39">
        <v>0.3298611111111111</v>
      </c>
      <c r="M1587" s="37" t="s">
        <v>93</v>
      </c>
      <c r="N1587" s="37" t="s">
        <v>188</v>
      </c>
      <c r="O1587" s="37" t="s">
        <v>188</v>
      </c>
      <c r="P1587" s="37" t="s">
        <v>190</v>
      </c>
      <c r="Q1587" s="37">
        <v>2</v>
      </c>
      <c r="R1587" s="13" t="s">
        <v>51</v>
      </c>
      <c r="S1587" s="13" t="s">
        <v>44</v>
      </c>
      <c r="T1587" s="13" t="s">
        <v>42</v>
      </c>
      <c r="U1587" s="13" t="s">
        <v>52</v>
      </c>
      <c r="V1587" s="13" t="s">
        <v>42</v>
      </c>
      <c r="W1587" s="13" t="s">
        <v>66</v>
      </c>
      <c r="X1587" s="13" t="s">
        <v>76</v>
      </c>
      <c r="Y1587" s="13" t="s">
        <v>41</v>
      </c>
      <c r="Z1587" s="13" t="s">
        <v>41</v>
      </c>
      <c r="AA1587" s="13"/>
      <c r="AB1587" s="13">
        <v>2</v>
      </c>
      <c r="AC1587" s="13">
        <v>1</v>
      </c>
      <c r="AD1587" s="13" t="s">
        <v>42</v>
      </c>
      <c r="AE1587" s="13">
        <v>0</v>
      </c>
      <c r="AF1587" s="13" t="s">
        <v>42</v>
      </c>
      <c r="AG1587" s="13">
        <v>0</v>
      </c>
      <c r="AH1587" s="46" t="str">
        <f t="shared" si="50"/>
        <v>0</v>
      </c>
      <c r="AI1587" s="46" t="s">
        <v>77</v>
      </c>
      <c r="AJ1587" s="46" t="str">
        <f t="shared" si="51"/>
        <v>0</v>
      </c>
      <c r="AK1587" s="13" t="s">
        <v>41</v>
      </c>
      <c r="AL1587" s="13" t="s">
        <v>41</v>
      </c>
      <c r="AN1587" s="13">
        <v>101.31965006729475</v>
      </c>
      <c r="AO1587" s="13">
        <v>117.34261838440112</v>
      </c>
      <c r="AP1587" s="13">
        <v>125.13020833333333</v>
      </c>
      <c r="AQ1587" s="13">
        <v>148.05555555555554</v>
      </c>
      <c r="AR1587" s="36">
        <v>82.054287500000001</v>
      </c>
      <c r="AS1587" s="36">
        <v>0</v>
      </c>
      <c r="AT1587" s="36">
        <v>82.054287500000001</v>
      </c>
      <c r="AU1587" s="36">
        <v>82.054287500000001</v>
      </c>
      <c r="AV1587" s="36">
        <v>130.93149653500001</v>
      </c>
      <c r="AW1587" s="36">
        <v>7.2507769284811587</v>
      </c>
      <c r="AX1587" s="36">
        <v>125.80442300000001</v>
      </c>
      <c r="AY1587" s="36">
        <v>136.05857007</v>
      </c>
      <c r="AZ1587" s="36">
        <v>46844.800000000003</v>
      </c>
      <c r="BA1587" s="36" t="s">
        <v>50</v>
      </c>
      <c r="BB1587" s="36">
        <v>46844.800000000003</v>
      </c>
      <c r="BC1587" s="36">
        <v>46844.800000000003</v>
      </c>
      <c r="BD1587" s="36">
        <v>77.82302150000001</v>
      </c>
      <c r="BE1587" s="36">
        <v>5.9839137632081529</v>
      </c>
      <c r="BF1587" s="36">
        <v>73.591755500000005</v>
      </c>
      <c r="BG1587" s="36">
        <v>82.054287500000001</v>
      </c>
      <c r="BH1587" s="36">
        <v>120.67778633500001</v>
      </c>
      <c r="BI1587" s="36">
        <v>7.2501591010021826</v>
      </c>
      <c r="BJ1587" s="36">
        <v>115.55114967</v>
      </c>
      <c r="BK1587" s="36">
        <v>125.80442300000001</v>
      </c>
      <c r="BL1587" s="36">
        <v>43629.933333333327</v>
      </c>
      <c r="BM1587" s="36">
        <v>2249.9379784044413</v>
      </c>
      <c r="BN1587" s="36">
        <v>39955.800000000003</v>
      </c>
      <c r="BO1587" s="36">
        <v>46844.800000000003</v>
      </c>
      <c r="BP1587" s="36">
        <v>77.82302150000001</v>
      </c>
      <c r="BQ1587" s="36">
        <v>5.9839137632081529</v>
      </c>
      <c r="BR1587" s="36">
        <v>73.591755500000005</v>
      </c>
      <c r="BS1587" s="36">
        <v>82.054287500000001</v>
      </c>
      <c r="BT1587" s="36">
        <v>125.80442300000001</v>
      </c>
      <c r="BU1587" s="36">
        <v>0</v>
      </c>
      <c r="BV1587" s="36">
        <v>125.80442300000001</v>
      </c>
      <c r="BW1587" s="36">
        <v>125.80442300000001</v>
      </c>
      <c r="BX1587" s="36">
        <v>39697.481249999997</v>
      </c>
      <c r="BY1587" s="36">
        <v>3635.5149603540813</v>
      </c>
      <c r="BZ1587" s="36">
        <v>34444.699999999997</v>
      </c>
      <c r="CA1587" s="36">
        <v>46844.800000000003</v>
      </c>
      <c r="CB1587" s="36"/>
      <c r="CC1587" s="40">
        <v>22.202000000000002</v>
      </c>
      <c r="CD1587" s="40">
        <v>74.224000000000004</v>
      </c>
      <c r="CE1587" s="40">
        <v>87.162999999999997</v>
      </c>
    </row>
    <row r="1588" spans="1:83">
      <c r="A1588" s="13" t="s">
        <v>601</v>
      </c>
      <c r="B1588" s="13">
        <v>9</v>
      </c>
      <c r="C1588" s="13">
        <v>8</v>
      </c>
      <c r="D1588" s="13" t="s">
        <v>85</v>
      </c>
      <c r="E1588" s="35" t="s">
        <v>589</v>
      </c>
      <c r="F1588" s="13"/>
      <c r="G1588" s="36"/>
      <c r="H1588" s="13"/>
      <c r="I1588" s="37">
        <v>21</v>
      </c>
      <c r="J1588" s="37" t="s">
        <v>38</v>
      </c>
      <c r="K1588" s="38">
        <v>43601</v>
      </c>
      <c r="L1588" s="39">
        <v>0.34027777777777773</v>
      </c>
      <c r="M1588" s="37" t="s">
        <v>93</v>
      </c>
      <c r="N1588" s="37" t="s">
        <v>188</v>
      </c>
      <c r="O1588" s="37" t="s">
        <v>188</v>
      </c>
      <c r="P1588" s="37" t="s">
        <v>190</v>
      </c>
      <c r="Q1588" s="37">
        <v>3</v>
      </c>
      <c r="R1588" s="13" t="s">
        <v>55</v>
      </c>
      <c r="S1588" s="13" t="s">
        <v>63</v>
      </c>
      <c r="T1588" s="13" t="s">
        <v>42</v>
      </c>
      <c r="U1588" s="13" t="s">
        <v>52</v>
      </c>
      <c r="V1588" s="13" t="s">
        <v>42</v>
      </c>
      <c r="W1588" s="13" t="s">
        <v>72</v>
      </c>
      <c r="X1588" s="13" t="s">
        <v>106</v>
      </c>
      <c r="Y1588" s="13" t="s">
        <v>41</v>
      </c>
      <c r="Z1588" s="13" t="s">
        <v>41</v>
      </c>
      <c r="AA1588" s="13"/>
      <c r="AB1588" s="13">
        <v>0</v>
      </c>
      <c r="AC1588" s="13">
        <v>0</v>
      </c>
      <c r="AD1588" s="13" t="s">
        <v>42</v>
      </c>
      <c r="AE1588" s="13">
        <v>0</v>
      </c>
      <c r="AF1588" s="13" t="s">
        <v>42</v>
      </c>
      <c r="AG1588" s="13">
        <v>1</v>
      </c>
      <c r="AH1588" s="46" t="str">
        <f t="shared" si="50"/>
        <v>-1</v>
      </c>
      <c r="AI1588" s="46" t="s">
        <v>48</v>
      </c>
      <c r="AJ1588" s="46" t="str">
        <f t="shared" si="51"/>
        <v>1</v>
      </c>
      <c r="AK1588" s="13" t="s">
        <v>41</v>
      </c>
      <c r="AL1588" s="13" t="s">
        <v>41</v>
      </c>
      <c r="AN1588" s="13">
        <v>101.31965006729475</v>
      </c>
      <c r="AO1588" s="13">
        <v>117.34261838440112</v>
      </c>
      <c r="AP1588" s="13">
        <v>125.13020833333333</v>
      </c>
      <c r="AQ1588" s="13">
        <v>148.05555555555554</v>
      </c>
      <c r="AR1588" s="36">
        <v>82.054287500000001</v>
      </c>
      <c r="AS1588" s="36">
        <v>0</v>
      </c>
      <c r="AT1588" s="36">
        <v>82.054287500000001</v>
      </c>
      <c r="AU1588" s="36">
        <v>82.054287500000001</v>
      </c>
      <c r="AV1588" s="36">
        <v>136.05857007</v>
      </c>
      <c r="AW1588" s="36">
        <v>0</v>
      </c>
      <c r="AX1588" s="36">
        <v>136.05857007</v>
      </c>
      <c r="AY1588" s="36">
        <v>136.05857007</v>
      </c>
      <c r="AZ1588" s="36">
        <v>64756</v>
      </c>
      <c r="BA1588" s="36" t="s">
        <v>50</v>
      </c>
      <c r="BB1588" s="36">
        <v>60622.6</v>
      </c>
      <c r="BC1588" s="36">
        <v>66133.8</v>
      </c>
      <c r="BD1588" s="36">
        <v>82.054287500000001</v>
      </c>
      <c r="BE1588" s="36">
        <v>0</v>
      </c>
      <c r="BF1588" s="36">
        <v>82.054287500000001</v>
      </c>
      <c r="BG1588" s="36">
        <v>82.054287500000001</v>
      </c>
      <c r="BH1588" s="36">
        <v>136.05857007</v>
      </c>
      <c r="BI1588" s="36">
        <v>0</v>
      </c>
      <c r="BJ1588" s="36">
        <v>136.05857007</v>
      </c>
      <c r="BK1588" s="36">
        <v>136.05857007</v>
      </c>
      <c r="BL1588" s="36">
        <v>58326.283333333326</v>
      </c>
      <c r="BM1588" s="36">
        <v>2074.3093254542978</v>
      </c>
      <c r="BN1588" s="36">
        <v>55111.5</v>
      </c>
      <c r="BO1588" s="36">
        <v>60622.6</v>
      </c>
      <c r="BP1588" s="36">
        <v>82.054287500000001</v>
      </c>
      <c r="BQ1588" s="36">
        <v>0</v>
      </c>
      <c r="BR1588" s="36">
        <v>82.054287500000001</v>
      </c>
      <c r="BS1588" s="36">
        <v>82.054287500000001</v>
      </c>
      <c r="BT1588" s="36">
        <v>130.93149653500001</v>
      </c>
      <c r="BU1588" s="36">
        <v>7.2507769284811587</v>
      </c>
      <c r="BV1588" s="36">
        <v>125.80442300000001</v>
      </c>
      <c r="BW1588" s="36">
        <v>136.05857007</v>
      </c>
      <c r="BX1588" s="36">
        <v>52872.568749999999</v>
      </c>
      <c r="BY1588" s="36">
        <v>5052.9049829075211</v>
      </c>
      <c r="BZ1588" s="36">
        <v>46844.800000000003</v>
      </c>
      <c r="CA1588" s="36">
        <v>60622.6</v>
      </c>
      <c r="CB1588" s="36"/>
      <c r="CC1588" s="40">
        <v>22.681000000000001</v>
      </c>
      <c r="CD1588" s="40">
        <v>72.391000000000005</v>
      </c>
      <c r="CE1588" s="40">
        <v>85.103000000000009</v>
      </c>
    </row>
    <row r="1589" spans="1:83">
      <c r="A1589" s="13" t="s">
        <v>601</v>
      </c>
      <c r="B1589" s="13">
        <v>9</v>
      </c>
      <c r="C1589" s="13">
        <v>8</v>
      </c>
      <c r="D1589" s="13" t="s">
        <v>85</v>
      </c>
      <c r="E1589" s="35" t="s">
        <v>589</v>
      </c>
      <c r="F1589" s="13"/>
      <c r="G1589" s="36"/>
      <c r="H1589" s="13"/>
      <c r="I1589" s="37">
        <v>21</v>
      </c>
      <c r="J1589" s="37" t="s">
        <v>38</v>
      </c>
      <c r="K1589" s="38">
        <v>43601</v>
      </c>
      <c r="L1589" s="39">
        <v>0.35069444444444442</v>
      </c>
      <c r="M1589" s="37" t="s">
        <v>93</v>
      </c>
      <c r="N1589" s="37" t="s">
        <v>188</v>
      </c>
      <c r="O1589" s="37" t="s">
        <v>188</v>
      </c>
      <c r="P1589" s="37" t="s">
        <v>190</v>
      </c>
      <c r="Q1589" s="37">
        <v>4</v>
      </c>
      <c r="R1589" s="13" t="s">
        <v>43</v>
      </c>
      <c r="S1589" s="13" t="s">
        <v>63</v>
      </c>
      <c r="T1589" s="13" t="s">
        <v>42</v>
      </c>
      <c r="U1589" s="13" t="s">
        <v>52</v>
      </c>
      <c r="V1589" s="13" t="s">
        <v>42</v>
      </c>
      <c r="W1589" s="13" t="s">
        <v>66</v>
      </c>
      <c r="X1589" s="13" t="s">
        <v>76</v>
      </c>
      <c r="Y1589" s="13" t="s">
        <v>41</v>
      </c>
      <c r="Z1589" s="13" t="s">
        <v>41</v>
      </c>
      <c r="AA1589" s="13"/>
      <c r="AB1589" s="13">
        <v>-1</v>
      </c>
      <c r="AC1589" s="13">
        <v>0</v>
      </c>
      <c r="AD1589" s="13" t="s">
        <v>42</v>
      </c>
      <c r="AE1589" s="13">
        <v>0</v>
      </c>
      <c r="AF1589" s="13" t="s">
        <v>42</v>
      </c>
      <c r="AG1589" s="13">
        <v>0</v>
      </c>
      <c r="AH1589" s="46" t="str">
        <f t="shared" si="50"/>
        <v>0</v>
      </c>
      <c r="AI1589" s="46" t="s">
        <v>77</v>
      </c>
      <c r="AJ1589" s="46" t="str">
        <f t="shared" si="51"/>
        <v>0</v>
      </c>
      <c r="AK1589" s="13" t="s">
        <v>41</v>
      </c>
      <c r="AL1589" s="13" t="s">
        <v>41</v>
      </c>
      <c r="AN1589" s="13">
        <v>101.31965006729475</v>
      </c>
      <c r="AO1589" s="13">
        <v>117.34261838440112</v>
      </c>
      <c r="AP1589" s="13">
        <v>125.13020833333333</v>
      </c>
      <c r="AQ1589" s="13">
        <v>148.05555555555554</v>
      </c>
      <c r="AR1589" s="36">
        <v>90.619112000000015</v>
      </c>
      <c r="AS1589" s="36">
        <v>0</v>
      </c>
      <c r="AT1589" s="36">
        <v>90.619112000000015</v>
      </c>
      <c r="AU1589" s="36">
        <v>90.619112000000015</v>
      </c>
      <c r="AV1589" s="36">
        <v>136.05857007</v>
      </c>
      <c r="AW1589" s="36">
        <v>0</v>
      </c>
      <c r="AX1589" s="36">
        <v>136.05857007</v>
      </c>
      <c r="AY1589" s="36">
        <v>136.05857007</v>
      </c>
      <c r="AZ1589" s="36">
        <v>84733.9</v>
      </c>
      <c r="BA1589" s="36" t="s">
        <v>50</v>
      </c>
      <c r="BB1589" s="36">
        <v>82667.199999999997</v>
      </c>
      <c r="BC1589" s="36">
        <v>88178.4</v>
      </c>
      <c r="BD1589" s="36">
        <v>90.619112000000015</v>
      </c>
      <c r="BE1589" s="36">
        <v>0</v>
      </c>
      <c r="BF1589" s="36">
        <v>90.619112000000015</v>
      </c>
      <c r="BG1589" s="36">
        <v>90.619112000000015</v>
      </c>
      <c r="BH1589" s="36">
        <v>141.18608047499998</v>
      </c>
      <c r="BI1589" s="36">
        <v>7.2513947559601553</v>
      </c>
      <c r="BJ1589" s="36">
        <v>136.05857007</v>
      </c>
      <c r="BK1589" s="36">
        <v>146.31359087999999</v>
      </c>
      <c r="BL1589" s="36">
        <v>80830.150000000009</v>
      </c>
      <c r="BM1589" s="36">
        <v>2249.9053186745391</v>
      </c>
      <c r="BN1589" s="36">
        <v>77156.100000000006</v>
      </c>
      <c r="BO1589" s="36">
        <v>82667.199999999997</v>
      </c>
      <c r="BP1589" s="36">
        <v>86.336699750000008</v>
      </c>
      <c r="BQ1589" s="36">
        <v>6.0562454836226918</v>
      </c>
      <c r="BR1589" s="36">
        <v>82.054287500000001</v>
      </c>
      <c r="BS1589" s="36">
        <v>90.619112000000015</v>
      </c>
      <c r="BT1589" s="36">
        <v>136.05857007</v>
      </c>
      <c r="BU1589" s="36">
        <v>0</v>
      </c>
      <c r="BV1589" s="36">
        <v>136.05857007</v>
      </c>
      <c r="BW1589" s="36">
        <v>136.05857007</v>
      </c>
      <c r="BX1589" s="36">
        <v>74056.043749999983</v>
      </c>
      <c r="BY1589" s="36">
        <v>6888.9276667193762</v>
      </c>
      <c r="BZ1589" s="36">
        <v>60622.6</v>
      </c>
      <c r="CA1589" s="36">
        <v>82667.199999999997</v>
      </c>
      <c r="CB1589" s="36"/>
      <c r="CC1589" s="40">
        <v>23.088000000000001</v>
      </c>
      <c r="CD1589" s="40">
        <v>70.409000000000006</v>
      </c>
      <c r="CE1589" s="40">
        <v>82.295000000000002</v>
      </c>
    </row>
    <row r="1590" spans="1:83">
      <c r="A1590" s="13" t="s">
        <v>601</v>
      </c>
      <c r="B1590" s="13">
        <v>9</v>
      </c>
      <c r="C1590" s="13">
        <v>8</v>
      </c>
      <c r="D1590" s="13" t="s">
        <v>85</v>
      </c>
      <c r="E1590" s="35" t="s">
        <v>589</v>
      </c>
      <c r="F1590" s="13"/>
      <c r="G1590" s="36"/>
      <c r="H1590" s="13"/>
      <c r="I1590" s="37">
        <v>21</v>
      </c>
      <c r="J1590" s="37" t="s">
        <v>38</v>
      </c>
      <c r="K1590" s="38">
        <v>43601</v>
      </c>
      <c r="L1590" s="39">
        <v>0.3611111111111111</v>
      </c>
      <c r="M1590" s="37" t="s">
        <v>93</v>
      </c>
      <c r="N1590" s="37" t="s">
        <v>188</v>
      </c>
      <c r="O1590" s="37" t="s">
        <v>188</v>
      </c>
      <c r="P1590" s="37" t="s">
        <v>190</v>
      </c>
      <c r="Q1590" s="37">
        <v>5</v>
      </c>
      <c r="R1590" s="13" t="s">
        <v>51</v>
      </c>
      <c r="S1590" s="13" t="s">
        <v>63</v>
      </c>
      <c r="T1590" s="13" t="s">
        <v>42</v>
      </c>
      <c r="U1590" s="13" t="s">
        <v>52</v>
      </c>
      <c r="V1590" s="13" t="s">
        <v>42</v>
      </c>
      <c r="W1590" s="13" t="s">
        <v>46</v>
      </c>
      <c r="X1590" s="13" t="s">
        <v>106</v>
      </c>
      <c r="Y1590" s="13" t="s">
        <v>41</v>
      </c>
      <c r="Z1590" s="13" t="s">
        <v>41</v>
      </c>
      <c r="AA1590" s="13"/>
      <c r="AB1590" s="13">
        <v>2</v>
      </c>
      <c r="AC1590" s="13">
        <v>0</v>
      </c>
      <c r="AD1590" s="13" t="s">
        <v>42</v>
      </c>
      <c r="AE1590" s="13">
        <v>0</v>
      </c>
      <c r="AF1590" s="13" t="s">
        <v>42</v>
      </c>
      <c r="AG1590" s="13" t="s">
        <v>48</v>
      </c>
      <c r="AH1590" s="46">
        <f t="shared" si="50"/>
        <v>1</v>
      </c>
      <c r="AI1590" s="46" t="s">
        <v>48</v>
      </c>
      <c r="AJ1590" s="46" t="str">
        <f t="shared" si="51"/>
        <v>1</v>
      </c>
      <c r="AK1590" s="13" t="s">
        <v>41</v>
      </c>
      <c r="AL1590" s="13" t="s">
        <v>41</v>
      </c>
      <c r="AN1590" s="13">
        <v>101.31965006729475</v>
      </c>
      <c r="AO1590" s="13">
        <v>117.34261838440112</v>
      </c>
      <c r="AP1590" s="13">
        <v>125.13020833333333</v>
      </c>
      <c r="AQ1590" s="13">
        <v>148.05555555555554</v>
      </c>
      <c r="AR1590" s="36">
        <v>116.27613949999999</v>
      </c>
      <c r="AS1590" s="36">
        <v>0</v>
      </c>
      <c r="AT1590" s="36">
        <v>116.27613949999999</v>
      </c>
      <c r="AU1590" s="36">
        <v>116.27613949999999</v>
      </c>
      <c r="AV1590" s="36">
        <v>146.31359087999999</v>
      </c>
      <c r="AW1590" s="36">
        <v>0</v>
      </c>
      <c r="AX1590" s="36">
        <v>146.31359087999999</v>
      </c>
      <c r="AY1590" s="36">
        <v>146.31359087999999</v>
      </c>
      <c r="AZ1590" s="36">
        <v>103334.02499999999</v>
      </c>
      <c r="BA1590" s="36" t="s">
        <v>50</v>
      </c>
      <c r="BB1590" s="36">
        <v>99200.7</v>
      </c>
      <c r="BC1590" s="36">
        <v>104711.8</v>
      </c>
      <c r="BD1590" s="36">
        <v>112.00308874999999</v>
      </c>
      <c r="BE1590" s="36">
        <v>6.0430063233585196</v>
      </c>
      <c r="BF1590" s="36">
        <v>107.73003799999999</v>
      </c>
      <c r="BG1590" s="36">
        <v>116.27613949999999</v>
      </c>
      <c r="BH1590" s="36">
        <v>146.31359087999999</v>
      </c>
      <c r="BI1590" s="36">
        <v>0</v>
      </c>
      <c r="BJ1590" s="36">
        <v>146.31359087999999</v>
      </c>
      <c r="BK1590" s="36">
        <v>146.31359087999999</v>
      </c>
      <c r="BL1590" s="36">
        <v>100119.21666666667</v>
      </c>
      <c r="BM1590" s="36">
        <v>2249.8971535753976</v>
      </c>
      <c r="BN1590" s="36">
        <v>99200.7</v>
      </c>
      <c r="BO1590" s="36">
        <v>104711.8</v>
      </c>
      <c r="BP1590" s="36">
        <v>103.44762575</v>
      </c>
      <c r="BQ1590" s="36">
        <v>18.142258130339734</v>
      </c>
      <c r="BR1590" s="36">
        <v>90.619112000000015</v>
      </c>
      <c r="BS1590" s="36">
        <v>116.27613949999999</v>
      </c>
      <c r="BT1590" s="36">
        <v>141.18608047499998</v>
      </c>
      <c r="BU1590" s="36">
        <v>7.2513947559601553</v>
      </c>
      <c r="BV1590" s="36">
        <v>136.05857007</v>
      </c>
      <c r="BW1590" s="36">
        <v>146.31359087999999</v>
      </c>
      <c r="BX1590" s="36">
        <v>93172.856249999997</v>
      </c>
      <c r="BY1590" s="36">
        <v>6690.9101790383002</v>
      </c>
      <c r="BZ1590" s="36">
        <v>82667.199999999997</v>
      </c>
      <c r="CA1590" s="36">
        <v>104711.8</v>
      </c>
      <c r="CB1590" s="36"/>
      <c r="CC1590" s="40">
        <v>23.521000000000001</v>
      </c>
      <c r="CD1590" s="40">
        <v>68.022000000000006</v>
      </c>
      <c r="CE1590" s="40">
        <v>79.474000000000004</v>
      </c>
    </row>
    <row r="1591" spans="1:83">
      <c r="A1591" s="13" t="s">
        <v>601</v>
      </c>
      <c r="B1591" s="13">
        <v>9</v>
      </c>
      <c r="C1591" s="13">
        <v>9</v>
      </c>
      <c r="D1591" s="13" t="s">
        <v>117</v>
      </c>
      <c r="E1591" s="35" t="s">
        <v>590</v>
      </c>
      <c r="F1591" s="13"/>
      <c r="G1591" s="36"/>
      <c r="H1591" s="13"/>
      <c r="I1591" s="37">
        <v>22</v>
      </c>
      <c r="J1591" s="37" t="s">
        <v>38</v>
      </c>
      <c r="K1591" s="38">
        <v>43601</v>
      </c>
      <c r="L1591" s="39">
        <v>0.31944444444444448</v>
      </c>
      <c r="M1591" s="37" t="s">
        <v>39</v>
      </c>
      <c r="N1591" s="37" t="s">
        <v>188</v>
      </c>
      <c r="O1591" s="37" t="s">
        <v>190</v>
      </c>
      <c r="P1591" s="37" t="s">
        <v>190</v>
      </c>
      <c r="Q1591" s="37">
        <v>1</v>
      </c>
      <c r="R1591" s="13" t="s">
        <v>62</v>
      </c>
      <c r="S1591" s="13" t="s">
        <v>127</v>
      </c>
      <c r="T1591" s="13" t="s">
        <v>42</v>
      </c>
      <c r="U1591" s="13" t="s">
        <v>52</v>
      </c>
      <c r="V1591" s="13" t="s">
        <v>42</v>
      </c>
      <c r="W1591" s="13" t="s">
        <v>66</v>
      </c>
      <c r="X1591" s="13" t="s">
        <v>76</v>
      </c>
      <c r="Y1591" s="13" t="s">
        <v>41</v>
      </c>
      <c r="Z1591" s="13" t="s">
        <v>41</v>
      </c>
      <c r="AA1591" s="13"/>
      <c r="AB1591" s="13">
        <v>1</v>
      </c>
      <c r="AC1591" s="13">
        <v>-1</v>
      </c>
      <c r="AD1591" s="13" t="s">
        <v>42</v>
      </c>
      <c r="AE1591" s="13">
        <v>0</v>
      </c>
      <c r="AF1591" s="13" t="s">
        <v>42</v>
      </c>
      <c r="AG1591" s="13">
        <v>0</v>
      </c>
      <c r="AH1591" s="46" t="str">
        <f t="shared" si="50"/>
        <v>0</v>
      </c>
      <c r="AI1591" s="46" t="s">
        <v>77</v>
      </c>
      <c r="AJ1591" s="46" t="str">
        <f t="shared" si="51"/>
        <v>0</v>
      </c>
      <c r="AK1591" s="13" t="s">
        <v>41</v>
      </c>
      <c r="AL1591" s="13" t="s">
        <v>41</v>
      </c>
      <c r="AN1591" s="13">
        <v>101.31965006729475</v>
      </c>
      <c r="AO1591" s="13">
        <v>117.34261838440112</v>
      </c>
      <c r="AP1591" s="13">
        <v>125.13020833333333</v>
      </c>
      <c r="AQ1591" s="13">
        <v>148.05555555555554</v>
      </c>
      <c r="AR1591" s="36">
        <v>46.812298999999989</v>
      </c>
      <c r="AS1591" s="36">
        <v>0</v>
      </c>
      <c r="AT1591" s="36">
        <v>46.812298999999989</v>
      </c>
      <c r="AU1591" s="36">
        <v>46.812298999999989</v>
      </c>
      <c r="AV1591" s="36">
        <v>75.94102500000001</v>
      </c>
      <c r="AW1591" s="36">
        <v>0</v>
      </c>
      <c r="AX1591" s="36">
        <v>75.94102500000001</v>
      </c>
      <c r="AY1591" s="36">
        <v>75.94102500000001</v>
      </c>
      <c r="AZ1591" s="36">
        <v>35822.474999999999</v>
      </c>
      <c r="BA1591" s="36" t="s">
        <v>50</v>
      </c>
      <c r="BB1591" s="36">
        <v>34444.699999999997</v>
      </c>
      <c r="BC1591" s="36">
        <v>37200.199999999997</v>
      </c>
      <c r="BD1591" s="36">
        <v>46.812298999999989</v>
      </c>
      <c r="BE1591" s="36">
        <v>0</v>
      </c>
      <c r="BF1591" s="36">
        <v>46.812298999999989</v>
      </c>
      <c r="BG1591" s="36">
        <v>46.812298999999989</v>
      </c>
      <c r="BH1591" s="36">
        <v>82.652904500000005</v>
      </c>
      <c r="BI1591" s="36">
        <v>9.4920310179139413</v>
      </c>
      <c r="BJ1591" s="36">
        <v>75.94102500000001</v>
      </c>
      <c r="BK1591" s="36">
        <v>89.364784</v>
      </c>
      <c r="BL1591" s="36">
        <v>34215.066666666673</v>
      </c>
      <c r="BM1591" s="36">
        <v>562.48449460110874</v>
      </c>
      <c r="BN1591" s="36">
        <v>33066.9</v>
      </c>
      <c r="BO1591" s="36">
        <v>34444.699999999997</v>
      </c>
      <c r="BP1591" s="36">
        <v>42.751836854999993</v>
      </c>
      <c r="BQ1591" s="36">
        <v>5.7423606349615426</v>
      </c>
      <c r="BR1591" s="36">
        <v>38.691374709999998</v>
      </c>
      <c r="BS1591" s="36">
        <v>46.812298999999989</v>
      </c>
      <c r="BT1591" s="36">
        <v>82.652904500000005</v>
      </c>
      <c r="BU1591" s="36">
        <v>9.4920310179139413</v>
      </c>
      <c r="BV1591" s="36">
        <v>75.94102500000001</v>
      </c>
      <c r="BW1591" s="36">
        <v>89.364784</v>
      </c>
      <c r="BX1591" s="36">
        <v>35736.337500000001</v>
      </c>
      <c r="BY1591" s="36">
        <v>2041.6242647705767</v>
      </c>
      <c r="BZ1591" s="36">
        <v>31689.1</v>
      </c>
      <c r="CA1591" s="36">
        <v>38578</v>
      </c>
      <c r="CB1591" s="36"/>
      <c r="CC1591" s="40">
        <v>21.7</v>
      </c>
      <c r="CD1591" s="40">
        <v>76.033000000000001</v>
      </c>
      <c r="CE1591" s="40">
        <v>87.966999999999999</v>
      </c>
    </row>
    <row r="1592" spans="1:83">
      <c r="A1592" s="13" t="s">
        <v>601</v>
      </c>
      <c r="B1592" s="13">
        <v>9</v>
      </c>
      <c r="C1592" s="13">
        <v>9</v>
      </c>
      <c r="D1592" s="13" t="s">
        <v>117</v>
      </c>
      <c r="E1592" s="35" t="s">
        <v>590</v>
      </c>
      <c r="F1592" s="13"/>
      <c r="G1592" s="36"/>
      <c r="H1592" s="13"/>
      <c r="I1592" s="37">
        <v>22</v>
      </c>
      <c r="J1592" s="37" t="s">
        <v>38</v>
      </c>
      <c r="K1592" s="38">
        <v>43601</v>
      </c>
      <c r="L1592" s="39">
        <v>0.3298611111111111</v>
      </c>
      <c r="M1592" s="37" t="s">
        <v>39</v>
      </c>
      <c r="N1592" s="37" t="s">
        <v>188</v>
      </c>
      <c r="O1592" s="37" t="s">
        <v>190</v>
      </c>
      <c r="P1592" s="37" t="s">
        <v>190</v>
      </c>
      <c r="Q1592" s="37">
        <v>2</v>
      </c>
      <c r="R1592" s="13" t="s">
        <v>55</v>
      </c>
      <c r="S1592" s="13" t="s">
        <v>63</v>
      </c>
      <c r="T1592" s="13" t="s">
        <v>42</v>
      </c>
      <c r="U1592" s="13" t="s">
        <v>52</v>
      </c>
      <c r="V1592" s="13" t="s">
        <v>42</v>
      </c>
      <c r="W1592" s="13" t="s">
        <v>72</v>
      </c>
      <c r="X1592" s="13" t="s">
        <v>76</v>
      </c>
      <c r="Y1592" s="13" t="s">
        <v>41</v>
      </c>
      <c r="Z1592" s="13" t="s">
        <v>41</v>
      </c>
      <c r="AA1592" s="13"/>
      <c r="AB1592" s="13">
        <v>0</v>
      </c>
      <c r="AC1592" s="13">
        <v>0</v>
      </c>
      <c r="AD1592" s="13" t="s">
        <v>42</v>
      </c>
      <c r="AE1592" s="13">
        <v>0</v>
      </c>
      <c r="AF1592" s="13" t="s">
        <v>42</v>
      </c>
      <c r="AG1592" s="13">
        <v>1</v>
      </c>
      <c r="AH1592" s="46" t="str">
        <f t="shared" si="50"/>
        <v>-1</v>
      </c>
      <c r="AI1592" s="46" t="s">
        <v>77</v>
      </c>
      <c r="AJ1592" s="46" t="str">
        <f t="shared" si="51"/>
        <v>0</v>
      </c>
      <c r="AK1592" s="13" t="s">
        <v>41</v>
      </c>
      <c r="AL1592" s="13" t="s">
        <v>41</v>
      </c>
      <c r="AN1592" s="13">
        <v>101.31965006729475</v>
      </c>
      <c r="AO1592" s="13">
        <v>117.34261838440112</v>
      </c>
      <c r="AP1592" s="13">
        <v>125.13020833333333</v>
      </c>
      <c r="AQ1592" s="13">
        <v>148.05555555555554</v>
      </c>
      <c r="AR1592" s="36">
        <v>46.812298999999989</v>
      </c>
      <c r="AS1592" s="36">
        <v>0</v>
      </c>
      <c r="AT1592" s="36">
        <v>46.812298999999989</v>
      </c>
      <c r="AU1592" s="36">
        <v>46.812298999999989</v>
      </c>
      <c r="AV1592" s="36">
        <v>82.652904500000005</v>
      </c>
      <c r="AW1592" s="36">
        <v>9.4920310179139413</v>
      </c>
      <c r="AX1592" s="36">
        <v>75.94102500000001</v>
      </c>
      <c r="AY1592" s="36">
        <v>89.364784</v>
      </c>
      <c r="AZ1592" s="36">
        <v>46844.800000000003</v>
      </c>
      <c r="BA1592" s="36" t="s">
        <v>50</v>
      </c>
      <c r="BB1592" s="36">
        <v>46844.800000000003</v>
      </c>
      <c r="BC1592" s="36">
        <v>46844.800000000003</v>
      </c>
      <c r="BD1592" s="36">
        <v>46.812298999999989</v>
      </c>
      <c r="BE1592" s="36">
        <v>0</v>
      </c>
      <c r="BF1592" s="36">
        <v>46.812298999999989</v>
      </c>
      <c r="BG1592" s="36">
        <v>46.812298999999989</v>
      </c>
      <c r="BH1592" s="36">
        <v>82.652904500000005</v>
      </c>
      <c r="BI1592" s="36">
        <v>9.4920310179139413</v>
      </c>
      <c r="BJ1592" s="36">
        <v>75.94102500000001</v>
      </c>
      <c r="BK1592" s="36">
        <v>89.364784</v>
      </c>
      <c r="BL1592" s="36">
        <v>43629.933333333327</v>
      </c>
      <c r="BM1592" s="36">
        <v>2249.9379784044413</v>
      </c>
      <c r="BN1592" s="36">
        <v>39955.800000000003</v>
      </c>
      <c r="BO1592" s="36">
        <v>46844.800000000003</v>
      </c>
      <c r="BP1592" s="36">
        <v>46.812298999999989</v>
      </c>
      <c r="BQ1592" s="36">
        <v>0</v>
      </c>
      <c r="BR1592" s="36">
        <v>46.812298999999989</v>
      </c>
      <c r="BS1592" s="36">
        <v>46.812298999999989</v>
      </c>
      <c r="BT1592" s="36">
        <v>82.652904500000005</v>
      </c>
      <c r="BU1592" s="36">
        <v>9.4920310179139413</v>
      </c>
      <c r="BV1592" s="36">
        <v>75.94102500000001</v>
      </c>
      <c r="BW1592" s="36">
        <v>89.364784</v>
      </c>
      <c r="BX1592" s="36">
        <v>39697.481249999997</v>
      </c>
      <c r="BY1592" s="36">
        <v>3635.5149603540813</v>
      </c>
      <c r="BZ1592" s="36">
        <v>34444.699999999997</v>
      </c>
      <c r="CA1592" s="36">
        <v>46844.800000000003</v>
      </c>
      <c r="CB1592" s="36"/>
      <c r="CC1592" s="40">
        <v>22.202000000000002</v>
      </c>
      <c r="CD1592" s="40">
        <v>74.224000000000004</v>
      </c>
      <c r="CE1592" s="40">
        <v>87.162999999999997</v>
      </c>
    </row>
    <row r="1593" spans="1:83">
      <c r="A1593" s="13" t="s">
        <v>601</v>
      </c>
      <c r="B1593" s="13">
        <v>9</v>
      </c>
      <c r="C1593" s="13">
        <v>9</v>
      </c>
      <c r="D1593" s="13" t="s">
        <v>117</v>
      </c>
      <c r="E1593" s="35" t="s">
        <v>590</v>
      </c>
      <c r="F1593" s="13"/>
      <c r="G1593" s="36"/>
      <c r="H1593" s="13"/>
      <c r="I1593" s="37">
        <v>22</v>
      </c>
      <c r="J1593" s="37" t="s">
        <v>38</v>
      </c>
      <c r="K1593" s="38">
        <v>43601</v>
      </c>
      <c r="L1593" s="39">
        <v>0.35069444444444442</v>
      </c>
      <c r="M1593" s="37" t="s">
        <v>39</v>
      </c>
      <c r="N1593" s="37" t="s">
        <v>188</v>
      </c>
      <c r="O1593" s="37" t="s">
        <v>190</v>
      </c>
      <c r="P1593" s="37" t="s">
        <v>190</v>
      </c>
      <c r="Q1593" s="37">
        <v>4</v>
      </c>
      <c r="R1593" s="13" t="s">
        <v>55</v>
      </c>
      <c r="S1593" s="13" t="s">
        <v>63</v>
      </c>
      <c r="T1593" s="13" t="s">
        <v>42</v>
      </c>
      <c r="U1593" s="13" t="s">
        <v>52</v>
      </c>
      <c r="V1593" s="13" t="s">
        <v>42</v>
      </c>
      <c r="W1593" s="13" t="s">
        <v>66</v>
      </c>
      <c r="X1593" s="13" t="s">
        <v>76</v>
      </c>
      <c r="Y1593" s="13" t="s">
        <v>41</v>
      </c>
      <c r="Z1593" s="13" t="s">
        <v>41</v>
      </c>
      <c r="AA1593" s="13"/>
      <c r="AB1593" s="13">
        <v>0</v>
      </c>
      <c r="AC1593" s="13">
        <v>0</v>
      </c>
      <c r="AD1593" s="13" t="s">
        <v>42</v>
      </c>
      <c r="AE1593" s="13">
        <v>0</v>
      </c>
      <c r="AF1593" s="13" t="s">
        <v>42</v>
      </c>
      <c r="AG1593" s="13">
        <v>0</v>
      </c>
      <c r="AH1593" s="46" t="str">
        <f t="shared" si="50"/>
        <v>0</v>
      </c>
      <c r="AI1593" s="46" t="s">
        <v>77</v>
      </c>
      <c r="AJ1593" s="46" t="str">
        <f t="shared" si="51"/>
        <v>0</v>
      </c>
      <c r="AK1593" s="13" t="s">
        <v>41</v>
      </c>
      <c r="AL1593" s="13" t="s">
        <v>41</v>
      </c>
      <c r="AN1593" s="13">
        <v>101.31965006729475</v>
      </c>
      <c r="AO1593" s="13">
        <v>117.34261838440112</v>
      </c>
      <c r="AP1593" s="13">
        <v>125.13020833333333</v>
      </c>
      <c r="AQ1593" s="13">
        <v>148.05555555555554</v>
      </c>
      <c r="AR1593" s="36">
        <v>58.991438674999991</v>
      </c>
      <c r="AS1593" s="36">
        <v>5.7407719357298399</v>
      </c>
      <c r="AT1593" s="36">
        <v>54.932099909999998</v>
      </c>
      <c r="AU1593" s="36">
        <v>63.050777439999983</v>
      </c>
      <c r="AV1593" s="36">
        <v>89.364784</v>
      </c>
      <c r="AW1593" s="36">
        <v>0</v>
      </c>
      <c r="AX1593" s="36">
        <v>89.364784</v>
      </c>
      <c r="AY1593" s="36">
        <v>89.364784</v>
      </c>
      <c r="AZ1593" s="36">
        <v>84733.9</v>
      </c>
      <c r="BA1593" s="36" t="s">
        <v>50</v>
      </c>
      <c r="BB1593" s="36">
        <v>82667.199999999997</v>
      </c>
      <c r="BC1593" s="36">
        <v>88178.4</v>
      </c>
      <c r="BD1593" s="36">
        <v>58.991438674999991</v>
      </c>
      <c r="BE1593" s="36">
        <v>5.7407719357298399</v>
      </c>
      <c r="BF1593" s="36">
        <v>54.932099909999998</v>
      </c>
      <c r="BG1593" s="36">
        <v>63.050777439999983</v>
      </c>
      <c r="BH1593" s="36">
        <v>89.364784</v>
      </c>
      <c r="BI1593" s="36">
        <v>0</v>
      </c>
      <c r="BJ1593" s="36">
        <v>89.364784</v>
      </c>
      <c r="BK1593" s="36">
        <v>89.364784</v>
      </c>
      <c r="BL1593" s="36">
        <v>80830.150000000009</v>
      </c>
      <c r="BM1593" s="36">
        <v>2249.9053186745391</v>
      </c>
      <c r="BN1593" s="36">
        <v>77156.100000000006</v>
      </c>
      <c r="BO1593" s="36">
        <v>82667.199999999997</v>
      </c>
      <c r="BP1593" s="36">
        <v>58.991438674999991</v>
      </c>
      <c r="BQ1593" s="36">
        <v>5.7407719357298399</v>
      </c>
      <c r="BR1593" s="36">
        <v>54.932099909999998</v>
      </c>
      <c r="BS1593" s="36">
        <v>63.050777439999983</v>
      </c>
      <c r="BT1593" s="36">
        <v>82.652904500000005</v>
      </c>
      <c r="BU1593" s="36">
        <v>9.4920310179139413</v>
      </c>
      <c r="BV1593" s="36">
        <v>75.94102500000001</v>
      </c>
      <c r="BW1593" s="36">
        <v>89.364784</v>
      </c>
      <c r="BX1593" s="36">
        <v>74056.043749999983</v>
      </c>
      <c r="BY1593" s="36">
        <v>6888.9276667193762</v>
      </c>
      <c r="BZ1593" s="36">
        <v>60622.6</v>
      </c>
      <c r="CA1593" s="36">
        <v>82667.199999999997</v>
      </c>
      <c r="CB1593" s="36"/>
      <c r="CC1593" s="40">
        <v>23.088000000000001</v>
      </c>
      <c r="CD1593" s="40">
        <v>70.409000000000006</v>
      </c>
      <c r="CE1593" s="40">
        <v>82.295000000000002</v>
      </c>
    </row>
    <row r="1594" spans="1:83">
      <c r="A1594" s="13" t="s">
        <v>601</v>
      </c>
      <c r="B1594" s="13">
        <v>9</v>
      </c>
      <c r="C1594" s="13">
        <v>9</v>
      </c>
      <c r="D1594" s="13" t="s">
        <v>117</v>
      </c>
      <c r="E1594" s="35" t="s">
        <v>590</v>
      </c>
      <c r="F1594" s="13"/>
      <c r="G1594" s="36"/>
      <c r="H1594" s="13"/>
      <c r="I1594" s="37">
        <v>22</v>
      </c>
      <c r="J1594" s="37" t="s">
        <v>38</v>
      </c>
      <c r="K1594" s="38">
        <v>43601</v>
      </c>
      <c r="L1594" s="39">
        <v>0.3611111111111111</v>
      </c>
      <c r="M1594" s="37" t="s">
        <v>39</v>
      </c>
      <c r="N1594" s="37" t="s">
        <v>188</v>
      </c>
      <c r="O1594" s="37" t="s">
        <v>190</v>
      </c>
      <c r="P1594" s="37" t="s">
        <v>190</v>
      </c>
      <c r="Q1594" s="37">
        <v>5</v>
      </c>
      <c r="R1594" s="13" t="s">
        <v>62</v>
      </c>
      <c r="S1594" s="13" t="s">
        <v>63</v>
      </c>
      <c r="T1594" s="13" t="s">
        <v>42</v>
      </c>
      <c r="U1594" s="13" t="s">
        <v>52</v>
      </c>
      <c r="V1594" s="13" t="s">
        <v>42</v>
      </c>
      <c r="W1594" s="13" t="s">
        <v>66</v>
      </c>
      <c r="X1594" s="13" t="s">
        <v>76</v>
      </c>
      <c r="Y1594" s="13" t="s">
        <v>41</v>
      </c>
      <c r="Z1594" s="13" t="s">
        <v>41</v>
      </c>
      <c r="AA1594" s="13"/>
      <c r="AB1594" s="13">
        <v>1</v>
      </c>
      <c r="AC1594" s="13">
        <v>0</v>
      </c>
      <c r="AD1594" s="13" t="s">
        <v>42</v>
      </c>
      <c r="AE1594" s="13">
        <v>0</v>
      </c>
      <c r="AF1594" s="13" t="s">
        <v>42</v>
      </c>
      <c r="AG1594" s="13">
        <v>0</v>
      </c>
      <c r="AH1594" s="46" t="str">
        <f t="shared" si="50"/>
        <v>0</v>
      </c>
      <c r="AI1594" s="46" t="s">
        <v>77</v>
      </c>
      <c r="AJ1594" s="46" t="str">
        <f t="shared" si="51"/>
        <v>0</v>
      </c>
      <c r="AK1594" s="13" t="s">
        <v>41</v>
      </c>
      <c r="AL1594" s="13" t="s">
        <v>41</v>
      </c>
      <c r="AN1594" s="13">
        <v>101.31965006729475</v>
      </c>
      <c r="AO1594" s="13">
        <v>117.34261838440112</v>
      </c>
      <c r="AP1594" s="13">
        <v>125.13020833333333</v>
      </c>
      <c r="AQ1594" s="13">
        <v>148.05555555555554</v>
      </c>
      <c r="AR1594" s="36">
        <v>63.050777439999983</v>
      </c>
      <c r="AS1594" s="36">
        <v>0</v>
      </c>
      <c r="AT1594" s="36">
        <v>63.050777439999983</v>
      </c>
      <c r="AU1594" s="36">
        <v>63.050777439999983</v>
      </c>
      <c r="AV1594" s="36">
        <v>82.652904500000005</v>
      </c>
      <c r="AW1594" s="36">
        <v>9.4920310179139413</v>
      </c>
      <c r="AX1594" s="36">
        <v>75.94102500000001</v>
      </c>
      <c r="AY1594" s="36">
        <v>89.364784</v>
      </c>
      <c r="AZ1594" s="36">
        <v>103334.02499999999</v>
      </c>
      <c r="BA1594" s="36" t="s">
        <v>50</v>
      </c>
      <c r="BB1594" s="36">
        <v>99200.7</v>
      </c>
      <c r="BC1594" s="36">
        <v>104711.8</v>
      </c>
      <c r="BD1594" s="36">
        <v>63.050777439999983</v>
      </c>
      <c r="BE1594" s="36">
        <v>0</v>
      </c>
      <c r="BF1594" s="36">
        <v>63.050777439999983</v>
      </c>
      <c r="BG1594" s="36">
        <v>63.050777439999983</v>
      </c>
      <c r="BH1594" s="36">
        <v>89.364784</v>
      </c>
      <c r="BI1594" s="36">
        <v>0</v>
      </c>
      <c r="BJ1594" s="36">
        <v>89.364784</v>
      </c>
      <c r="BK1594" s="36">
        <v>89.364784</v>
      </c>
      <c r="BL1594" s="36">
        <v>100119.21666666667</v>
      </c>
      <c r="BM1594" s="36">
        <v>2249.8971535753976</v>
      </c>
      <c r="BN1594" s="36">
        <v>99200.7</v>
      </c>
      <c r="BO1594" s="36">
        <v>104711.8</v>
      </c>
      <c r="BP1594" s="36">
        <v>63.050777439999983</v>
      </c>
      <c r="BQ1594" s="36">
        <v>0</v>
      </c>
      <c r="BR1594" s="36">
        <v>63.050777439999983</v>
      </c>
      <c r="BS1594" s="36">
        <v>63.050777439999983</v>
      </c>
      <c r="BT1594" s="36">
        <v>89.364784</v>
      </c>
      <c r="BU1594" s="36">
        <v>0</v>
      </c>
      <c r="BV1594" s="36">
        <v>89.364784</v>
      </c>
      <c r="BW1594" s="36">
        <v>89.364784</v>
      </c>
      <c r="BX1594" s="36">
        <v>93172.856249999997</v>
      </c>
      <c r="BY1594" s="36">
        <v>6690.9101790383002</v>
      </c>
      <c r="BZ1594" s="36">
        <v>82667.199999999997</v>
      </c>
      <c r="CA1594" s="36">
        <v>104711.8</v>
      </c>
      <c r="CB1594" s="36"/>
      <c r="CC1594" s="40">
        <v>23.521000000000001</v>
      </c>
      <c r="CD1594" s="40">
        <v>68.022000000000006</v>
      </c>
      <c r="CE1594" s="40">
        <v>79.474000000000004</v>
      </c>
    </row>
    <row r="1595" spans="1:83">
      <c r="A1595" s="13" t="s">
        <v>601</v>
      </c>
      <c r="B1595" s="13">
        <v>9</v>
      </c>
      <c r="C1595" s="13">
        <v>10</v>
      </c>
      <c r="D1595" s="13" t="s">
        <v>90</v>
      </c>
      <c r="E1595" s="35" t="s">
        <v>591</v>
      </c>
      <c r="F1595" s="13"/>
      <c r="G1595" s="36"/>
      <c r="H1595" s="13"/>
      <c r="I1595" s="37">
        <v>22</v>
      </c>
      <c r="J1595" s="37" t="s">
        <v>38</v>
      </c>
      <c r="K1595" s="38">
        <v>43601</v>
      </c>
      <c r="L1595" s="39">
        <v>0.31944444444444448</v>
      </c>
      <c r="M1595" s="37" t="s">
        <v>39</v>
      </c>
      <c r="N1595" s="37" t="s">
        <v>188</v>
      </c>
      <c r="O1595" s="37" t="s">
        <v>188</v>
      </c>
      <c r="P1595" s="37" t="s">
        <v>188</v>
      </c>
      <c r="Q1595" s="37">
        <v>1</v>
      </c>
      <c r="R1595" s="13" t="s">
        <v>43</v>
      </c>
      <c r="S1595" s="13" t="s">
        <v>44</v>
      </c>
      <c r="T1595" s="13" t="s">
        <v>41</v>
      </c>
      <c r="U1595" s="13" t="s">
        <v>52</v>
      </c>
      <c r="V1595" s="13" t="s">
        <v>42</v>
      </c>
      <c r="W1595" s="13" t="s">
        <v>72</v>
      </c>
      <c r="X1595" s="13" t="s">
        <v>106</v>
      </c>
      <c r="Y1595" s="13" t="s">
        <v>41</v>
      </c>
      <c r="Z1595" s="13" t="s">
        <v>41</v>
      </c>
      <c r="AA1595" s="13"/>
      <c r="AB1595" s="13">
        <v>-1</v>
      </c>
      <c r="AC1595" s="13">
        <v>1</v>
      </c>
      <c r="AD1595" s="13" t="s">
        <v>41</v>
      </c>
      <c r="AE1595" s="13">
        <v>0</v>
      </c>
      <c r="AF1595" s="13" t="s">
        <v>42</v>
      </c>
      <c r="AG1595" s="13">
        <v>1</v>
      </c>
      <c r="AH1595" s="46" t="str">
        <f t="shared" si="50"/>
        <v>-1</v>
      </c>
      <c r="AI1595" s="46" t="s">
        <v>48</v>
      </c>
      <c r="AJ1595" s="46" t="str">
        <f t="shared" si="51"/>
        <v>1</v>
      </c>
      <c r="AK1595" s="13" t="s">
        <v>41</v>
      </c>
      <c r="AL1595" s="13" t="s">
        <v>41</v>
      </c>
      <c r="AN1595" s="13">
        <v>101.31965006729475</v>
      </c>
      <c r="AO1595" s="13">
        <v>117.34261838440112</v>
      </c>
      <c r="AP1595" s="13">
        <v>125.13020833333333</v>
      </c>
      <c r="AQ1595" s="13">
        <v>148.05555555555554</v>
      </c>
      <c r="AR1595" s="36">
        <v>120.47924</v>
      </c>
      <c r="AS1595" s="36">
        <v>0</v>
      </c>
      <c r="AT1595" s="36">
        <v>120.47924</v>
      </c>
      <c r="AU1595" s="36">
        <v>120.47924</v>
      </c>
      <c r="AV1595" s="36">
        <v>86.727024999999998</v>
      </c>
      <c r="AW1595" s="36">
        <v>11.106929262962382</v>
      </c>
      <c r="AX1595" s="36">
        <v>78.873239999999996</v>
      </c>
      <c r="AY1595" s="36">
        <v>94.58081</v>
      </c>
      <c r="AZ1595" s="36">
        <v>35822.474999999999</v>
      </c>
      <c r="BA1595" s="36" t="s">
        <v>50</v>
      </c>
      <c r="BB1595" s="36">
        <v>34444.699999999997</v>
      </c>
      <c r="BC1595" s="36">
        <v>37200.199999999997</v>
      </c>
      <c r="BD1595" s="36">
        <v>111.05533000000001</v>
      </c>
      <c r="BE1595" s="36">
        <v>13.327421332583423</v>
      </c>
      <c r="BF1595" s="36">
        <v>101.63142000000002</v>
      </c>
      <c r="BG1595" s="36">
        <v>120.47924</v>
      </c>
      <c r="BH1595" s="36">
        <v>86.727024999999998</v>
      </c>
      <c r="BI1595" s="36">
        <v>11.106929262962382</v>
      </c>
      <c r="BJ1595" s="36">
        <v>78.873239999999996</v>
      </c>
      <c r="BK1595" s="36">
        <v>94.58081</v>
      </c>
      <c r="BL1595" s="36">
        <v>34215.066666666673</v>
      </c>
      <c r="BM1595" s="36">
        <v>562.48449460110874</v>
      </c>
      <c r="BN1595" s="36">
        <v>33066.9</v>
      </c>
      <c r="BO1595" s="36">
        <v>34444.699999999997</v>
      </c>
      <c r="BP1595" s="36">
        <v>111.05533000000001</v>
      </c>
      <c r="BQ1595" s="36">
        <v>13.327421332583423</v>
      </c>
      <c r="BR1595" s="36">
        <v>101.63142000000002</v>
      </c>
      <c r="BS1595" s="36">
        <v>120.47924</v>
      </c>
      <c r="BT1595" s="36">
        <v>78.87324000000001</v>
      </c>
      <c r="BU1595" s="36">
        <v>22.213858525924749</v>
      </c>
      <c r="BV1595" s="36">
        <v>63.16567000000002</v>
      </c>
      <c r="BW1595" s="36">
        <v>94.58081</v>
      </c>
      <c r="BX1595" s="36">
        <v>35736.337500000001</v>
      </c>
      <c r="BY1595" s="36">
        <v>2041.6242647705767</v>
      </c>
      <c r="BZ1595" s="36">
        <v>31689.1</v>
      </c>
      <c r="CA1595" s="36">
        <v>38578</v>
      </c>
      <c r="CB1595" s="36"/>
      <c r="CC1595" s="40">
        <v>21.7</v>
      </c>
      <c r="CD1595" s="40">
        <v>76.033000000000001</v>
      </c>
      <c r="CE1595" s="40">
        <v>87.966999999999999</v>
      </c>
    </row>
    <row r="1596" spans="1:83">
      <c r="A1596" s="13" t="s">
        <v>601</v>
      </c>
      <c r="B1596" s="13">
        <v>9</v>
      </c>
      <c r="C1596" s="13">
        <v>10</v>
      </c>
      <c r="D1596" s="13" t="s">
        <v>90</v>
      </c>
      <c r="E1596" s="35" t="s">
        <v>591</v>
      </c>
      <c r="F1596" s="13"/>
      <c r="G1596" s="36"/>
      <c r="H1596" s="13"/>
      <c r="I1596" s="37">
        <v>22</v>
      </c>
      <c r="J1596" s="37" t="s">
        <v>38</v>
      </c>
      <c r="K1596" s="38">
        <v>43601</v>
      </c>
      <c r="L1596" s="39">
        <v>0.3298611111111111</v>
      </c>
      <c r="M1596" s="37" t="s">
        <v>39</v>
      </c>
      <c r="N1596" s="37" t="s">
        <v>188</v>
      </c>
      <c r="O1596" s="37" t="s">
        <v>188</v>
      </c>
      <c r="P1596" s="37" t="s">
        <v>188</v>
      </c>
      <c r="Q1596" s="37">
        <v>2</v>
      </c>
      <c r="R1596" s="13" t="s">
        <v>43</v>
      </c>
      <c r="S1596" s="13" t="s">
        <v>44</v>
      </c>
      <c r="T1596" s="13" t="s">
        <v>41</v>
      </c>
      <c r="U1596" s="13" t="s">
        <v>52</v>
      </c>
      <c r="V1596" s="13" t="s">
        <v>42</v>
      </c>
      <c r="W1596" s="13" t="s">
        <v>66</v>
      </c>
      <c r="X1596" s="13" t="s">
        <v>106</v>
      </c>
      <c r="Y1596" s="13" t="s">
        <v>41</v>
      </c>
      <c r="Z1596" s="13" t="s">
        <v>41</v>
      </c>
      <c r="AA1596" s="13"/>
      <c r="AB1596" s="13">
        <v>-1</v>
      </c>
      <c r="AC1596" s="13">
        <v>1</v>
      </c>
      <c r="AD1596" s="13" t="s">
        <v>41</v>
      </c>
      <c r="AE1596" s="13">
        <v>0</v>
      </c>
      <c r="AF1596" s="13" t="s">
        <v>42</v>
      </c>
      <c r="AG1596" s="13">
        <v>0</v>
      </c>
      <c r="AH1596" s="46" t="str">
        <f t="shared" si="50"/>
        <v>0</v>
      </c>
      <c r="AI1596" s="46" t="s">
        <v>48</v>
      </c>
      <c r="AJ1596" s="46" t="str">
        <f t="shared" si="51"/>
        <v>1</v>
      </c>
      <c r="AK1596" s="13" t="s">
        <v>41</v>
      </c>
      <c r="AL1596" s="13" t="s">
        <v>41</v>
      </c>
      <c r="AN1596" s="13">
        <v>101.31965006729475</v>
      </c>
      <c r="AO1596" s="13">
        <v>117.34261838440112</v>
      </c>
      <c r="AP1596" s="13">
        <v>125.13020833333333</v>
      </c>
      <c r="AQ1596" s="13">
        <v>148.05555555555554</v>
      </c>
      <c r="AR1596" s="36">
        <v>111.05533000000001</v>
      </c>
      <c r="AS1596" s="36">
        <v>13.327421332583423</v>
      </c>
      <c r="AT1596" s="36">
        <v>101.63142000000002</v>
      </c>
      <c r="AU1596" s="36">
        <v>120.47924</v>
      </c>
      <c r="AV1596" s="36">
        <v>94.58081</v>
      </c>
      <c r="AW1596" s="36">
        <v>0</v>
      </c>
      <c r="AX1596" s="36">
        <v>94.58081</v>
      </c>
      <c r="AY1596" s="36">
        <v>94.58081</v>
      </c>
      <c r="AZ1596" s="36">
        <v>46844.800000000003</v>
      </c>
      <c r="BA1596" s="36" t="s">
        <v>50</v>
      </c>
      <c r="BB1596" s="36">
        <v>46844.800000000003</v>
      </c>
      <c r="BC1596" s="36">
        <v>46844.800000000003</v>
      </c>
      <c r="BD1596" s="36">
        <v>111.05533000000001</v>
      </c>
      <c r="BE1596" s="36">
        <v>13.327421332583423</v>
      </c>
      <c r="BF1596" s="36">
        <v>101.63142000000002</v>
      </c>
      <c r="BG1596" s="36">
        <v>120.47924</v>
      </c>
      <c r="BH1596" s="36">
        <v>86.727024999999998</v>
      </c>
      <c r="BI1596" s="36">
        <v>11.106929262962382</v>
      </c>
      <c r="BJ1596" s="36">
        <v>78.873239999999996</v>
      </c>
      <c r="BK1596" s="36">
        <v>94.58081</v>
      </c>
      <c r="BL1596" s="36">
        <v>43629.933333333327</v>
      </c>
      <c r="BM1596" s="36">
        <v>2249.9379784044413</v>
      </c>
      <c r="BN1596" s="36">
        <v>39955.800000000003</v>
      </c>
      <c r="BO1596" s="36">
        <v>46844.800000000003</v>
      </c>
      <c r="BP1596" s="36">
        <v>120.47924</v>
      </c>
      <c r="BQ1596" s="36">
        <v>0</v>
      </c>
      <c r="BR1596" s="36">
        <v>120.47924</v>
      </c>
      <c r="BS1596" s="36">
        <v>120.47924</v>
      </c>
      <c r="BT1596" s="36">
        <v>94.58081</v>
      </c>
      <c r="BU1596" s="36">
        <v>0</v>
      </c>
      <c r="BV1596" s="36">
        <v>94.58081</v>
      </c>
      <c r="BW1596" s="36">
        <v>94.58081</v>
      </c>
      <c r="BX1596" s="36">
        <v>39697.481249999997</v>
      </c>
      <c r="BY1596" s="36">
        <v>3635.5149603540813</v>
      </c>
      <c r="BZ1596" s="36">
        <v>34444.699999999997</v>
      </c>
      <c r="CA1596" s="36">
        <v>46844.800000000003</v>
      </c>
      <c r="CB1596" s="36"/>
      <c r="CC1596" s="40">
        <v>22.202000000000002</v>
      </c>
      <c r="CD1596" s="40">
        <v>74.224000000000004</v>
      </c>
      <c r="CE1596" s="40">
        <v>87.162999999999997</v>
      </c>
    </row>
    <row r="1597" spans="1:83">
      <c r="A1597" s="13" t="s">
        <v>601</v>
      </c>
      <c r="B1597" s="13">
        <v>9</v>
      </c>
      <c r="C1597" s="13">
        <v>10</v>
      </c>
      <c r="D1597" s="13" t="s">
        <v>90</v>
      </c>
      <c r="E1597" s="35" t="s">
        <v>591</v>
      </c>
      <c r="F1597" s="13"/>
      <c r="G1597" s="36"/>
      <c r="H1597" s="13"/>
      <c r="I1597" s="37">
        <v>22</v>
      </c>
      <c r="J1597" s="37" t="s">
        <v>38</v>
      </c>
      <c r="K1597" s="38">
        <v>43601</v>
      </c>
      <c r="L1597" s="39">
        <v>0.34027777777777773</v>
      </c>
      <c r="M1597" s="37" t="s">
        <v>39</v>
      </c>
      <c r="N1597" s="37" t="s">
        <v>188</v>
      </c>
      <c r="O1597" s="37" t="s">
        <v>188</v>
      </c>
      <c r="P1597" s="37" t="s">
        <v>188</v>
      </c>
      <c r="Q1597" s="37">
        <v>3</v>
      </c>
      <c r="R1597" s="13" t="s">
        <v>43</v>
      </c>
      <c r="S1597" s="13" t="s">
        <v>44</v>
      </c>
      <c r="T1597" s="13" t="s">
        <v>41</v>
      </c>
      <c r="U1597" s="13" t="s">
        <v>52</v>
      </c>
      <c r="V1597" s="13" t="s">
        <v>42</v>
      </c>
      <c r="W1597" s="13" t="s">
        <v>66</v>
      </c>
      <c r="X1597" s="13" t="s">
        <v>106</v>
      </c>
      <c r="Y1597" s="13" t="s">
        <v>41</v>
      </c>
      <c r="Z1597" s="13" t="s">
        <v>41</v>
      </c>
      <c r="AA1597" s="13"/>
      <c r="AB1597" s="13">
        <v>-1</v>
      </c>
      <c r="AC1597" s="13">
        <v>1</v>
      </c>
      <c r="AD1597" s="13" t="s">
        <v>41</v>
      </c>
      <c r="AE1597" s="13">
        <v>0</v>
      </c>
      <c r="AF1597" s="13" t="s">
        <v>42</v>
      </c>
      <c r="AG1597" s="13">
        <v>0</v>
      </c>
      <c r="AH1597" s="46" t="str">
        <f t="shared" si="50"/>
        <v>0</v>
      </c>
      <c r="AI1597" s="46" t="s">
        <v>48</v>
      </c>
      <c r="AJ1597" s="46" t="str">
        <f t="shared" si="51"/>
        <v>1</v>
      </c>
      <c r="AK1597" s="13" t="s">
        <v>41</v>
      </c>
      <c r="AL1597" s="13" t="s">
        <v>41</v>
      </c>
      <c r="AN1597" s="13">
        <v>101.31965006729475</v>
      </c>
      <c r="AO1597" s="13">
        <v>117.34261838440112</v>
      </c>
      <c r="AP1597" s="13">
        <v>125.13020833333333</v>
      </c>
      <c r="AQ1597" s="13">
        <v>148.05555555555554</v>
      </c>
      <c r="AR1597" s="36">
        <v>120.47924</v>
      </c>
      <c r="AS1597" s="36">
        <v>0</v>
      </c>
      <c r="AT1597" s="36">
        <v>120.47924</v>
      </c>
      <c r="AU1597" s="36">
        <v>120.47924</v>
      </c>
      <c r="AV1597" s="36">
        <v>102.33517999999999</v>
      </c>
      <c r="AW1597" s="36">
        <v>10.966335221659049</v>
      </c>
      <c r="AX1597" s="36">
        <v>94.58081</v>
      </c>
      <c r="AY1597" s="36">
        <v>110.08954999999999</v>
      </c>
      <c r="AZ1597" s="36">
        <v>64756</v>
      </c>
      <c r="BA1597" s="36" t="s">
        <v>50</v>
      </c>
      <c r="BB1597" s="36">
        <v>60622.6</v>
      </c>
      <c r="BC1597" s="36">
        <v>66133.8</v>
      </c>
      <c r="BD1597" s="36">
        <v>120.47924</v>
      </c>
      <c r="BE1597" s="36">
        <v>0</v>
      </c>
      <c r="BF1597" s="36">
        <v>120.47924</v>
      </c>
      <c r="BG1597" s="36">
        <v>120.47924</v>
      </c>
      <c r="BH1597" s="36">
        <v>94.58081</v>
      </c>
      <c r="BI1597" s="36">
        <v>0</v>
      </c>
      <c r="BJ1597" s="36">
        <v>94.58081</v>
      </c>
      <c r="BK1597" s="36">
        <v>94.58081</v>
      </c>
      <c r="BL1597" s="36">
        <v>58326.283333333326</v>
      </c>
      <c r="BM1597" s="36">
        <v>2074.3093254542978</v>
      </c>
      <c r="BN1597" s="36">
        <v>55111.5</v>
      </c>
      <c r="BO1597" s="36">
        <v>60622.6</v>
      </c>
      <c r="BP1597" s="36">
        <v>120.47924</v>
      </c>
      <c r="BQ1597" s="36">
        <v>0</v>
      </c>
      <c r="BR1597" s="36">
        <v>120.47924</v>
      </c>
      <c r="BS1597" s="36">
        <v>120.47924</v>
      </c>
      <c r="BT1597" s="36">
        <v>94.58081</v>
      </c>
      <c r="BU1597" s="36">
        <v>0</v>
      </c>
      <c r="BV1597" s="36">
        <v>94.58081</v>
      </c>
      <c r="BW1597" s="36">
        <v>94.58081</v>
      </c>
      <c r="BX1597" s="36">
        <v>52872.568749999999</v>
      </c>
      <c r="BY1597" s="36">
        <v>5052.9049829075211</v>
      </c>
      <c r="BZ1597" s="36">
        <v>46844.800000000003</v>
      </c>
      <c r="CA1597" s="36">
        <v>60622.6</v>
      </c>
      <c r="CB1597" s="36"/>
      <c r="CC1597" s="40">
        <v>22.681000000000001</v>
      </c>
      <c r="CD1597" s="40">
        <v>72.391000000000005</v>
      </c>
      <c r="CE1597" s="40">
        <v>85.103000000000009</v>
      </c>
    </row>
    <row r="1598" spans="1:83">
      <c r="A1598" s="13" t="s">
        <v>601</v>
      </c>
      <c r="B1598" s="13">
        <v>9</v>
      </c>
      <c r="C1598" s="13">
        <v>10</v>
      </c>
      <c r="D1598" s="13" t="s">
        <v>90</v>
      </c>
      <c r="E1598" s="35" t="s">
        <v>591</v>
      </c>
      <c r="F1598" s="13"/>
      <c r="G1598" s="36"/>
      <c r="H1598" s="13"/>
      <c r="I1598" s="37">
        <v>22</v>
      </c>
      <c r="J1598" s="37" t="s">
        <v>38</v>
      </c>
      <c r="K1598" s="38">
        <v>43601</v>
      </c>
      <c r="L1598" s="39">
        <v>0.35069444444444442</v>
      </c>
      <c r="M1598" s="37" t="s">
        <v>39</v>
      </c>
      <c r="N1598" s="37" t="s">
        <v>188</v>
      </c>
      <c r="O1598" s="37" t="s">
        <v>188</v>
      </c>
      <c r="P1598" s="37" t="s">
        <v>188</v>
      </c>
      <c r="Q1598" s="37">
        <v>4</v>
      </c>
      <c r="R1598" s="13" t="s">
        <v>62</v>
      </c>
      <c r="S1598" s="13" t="s">
        <v>44</v>
      </c>
      <c r="T1598" s="13" t="s">
        <v>41</v>
      </c>
      <c r="U1598" s="13" t="s">
        <v>52</v>
      </c>
      <c r="V1598" s="13" t="s">
        <v>42</v>
      </c>
      <c r="W1598" s="13" t="s">
        <v>66</v>
      </c>
      <c r="X1598" s="13" t="s">
        <v>106</v>
      </c>
      <c r="Y1598" s="13" t="s">
        <v>41</v>
      </c>
      <c r="Z1598" s="13" t="s">
        <v>41</v>
      </c>
      <c r="AA1598" s="13"/>
      <c r="AB1598" s="13">
        <v>1</v>
      </c>
      <c r="AC1598" s="13">
        <v>1</v>
      </c>
      <c r="AD1598" s="13" t="s">
        <v>41</v>
      </c>
      <c r="AE1598" s="13">
        <v>0</v>
      </c>
      <c r="AF1598" s="13" t="s">
        <v>42</v>
      </c>
      <c r="AG1598" s="13">
        <v>0</v>
      </c>
      <c r="AH1598" s="46" t="str">
        <f t="shared" si="50"/>
        <v>0</v>
      </c>
      <c r="AI1598" s="46" t="s">
        <v>48</v>
      </c>
      <c r="AJ1598" s="46" t="str">
        <f t="shared" si="51"/>
        <v>1</v>
      </c>
      <c r="AK1598" s="13" t="s">
        <v>41</v>
      </c>
      <c r="AL1598" s="13" t="s">
        <v>41</v>
      </c>
      <c r="AN1598" s="13">
        <v>101.31965006729475</v>
      </c>
      <c r="AO1598" s="13">
        <v>117.34261838440112</v>
      </c>
      <c r="AP1598" s="13">
        <v>125.13020833333333</v>
      </c>
      <c r="AQ1598" s="13">
        <v>148.05555555555554</v>
      </c>
      <c r="AR1598" s="36">
        <v>129.90315000000001</v>
      </c>
      <c r="AS1598" s="36">
        <v>13.327421332583443</v>
      </c>
      <c r="AT1598" s="36">
        <v>120.47924</v>
      </c>
      <c r="AU1598" s="36">
        <v>139.32706000000002</v>
      </c>
      <c r="AV1598" s="36">
        <v>110.08954999999999</v>
      </c>
      <c r="AW1598" s="36">
        <v>0</v>
      </c>
      <c r="AX1598" s="36">
        <v>110.08954999999999</v>
      </c>
      <c r="AY1598" s="36">
        <v>110.08954999999999</v>
      </c>
      <c r="AZ1598" s="36">
        <v>84733.9</v>
      </c>
      <c r="BA1598" s="36" t="s">
        <v>50</v>
      </c>
      <c r="BB1598" s="36">
        <v>82667.199999999997</v>
      </c>
      <c r="BC1598" s="36">
        <v>88178.4</v>
      </c>
      <c r="BD1598" s="36">
        <v>120.47924</v>
      </c>
      <c r="BE1598" s="36">
        <v>0</v>
      </c>
      <c r="BF1598" s="36">
        <v>120.47924</v>
      </c>
      <c r="BG1598" s="36">
        <v>120.47924</v>
      </c>
      <c r="BH1598" s="36">
        <v>110.08954999999999</v>
      </c>
      <c r="BI1598" s="36">
        <v>0</v>
      </c>
      <c r="BJ1598" s="36">
        <v>110.08954999999999</v>
      </c>
      <c r="BK1598" s="36">
        <v>110.08954999999999</v>
      </c>
      <c r="BL1598" s="36">
        <v>80830.150000000009</v>
      </c>
      <c r="BM1598" s="36">
        <v>2249.9053186745391</v>
      </c>
      <c r="BN1598" s="36">
        <v>77156.100000000006</v>
      </c>
      <c r="BO1598" s="36">
        <v>82667.199999999997</v>
      </c>
      <c r="BP1598" s="36">
        <v>120.47924</v>
      </c>
      <c r="BQ1598" s="36">
        <v>0</v>
      </c>
      <c r="BR1598" s="36">
        <v>120.47924</v>
      </c>
      <c r="BS1598" s="36">
        <v>120.47924</v>
      </c>
      <c r="BT1598" s="36">
        <v>102.33517999999999</v>
      </c>
      <c r="BU1598" s="36">
        <v>10.966335221659049</v>
      </c>
      <c r="BV1598" s="36">
        <v>94.58081</v>
      </c>
      <c r="BW1598" s="36">
        <v>110.08954999999999</v>
      </c>
      <c r="BX1598" s="36">
        <v>74056.043749999983</v>
      </c>
      <c r="BY1598" s="36">
        <v>6888.9276667193762</v>
      </c>
      <c r="BZ1598" s="36">
        <v>60622.6</v>
      </c>
      <c r="CA1598" s="36">
        <v>82667.199999999997</v>
      </c>
      <c r="CB1598" s="36"/>
      <c r="CC1598" s="40">
        <v>23.088000000000001</v>
      </c>
      <c r="CD1598" s="40">
        <v>70.409000000000006</v>
      </c>
      <c r="CE1598" s="40">
        <v>82.295000000000002</v>
      </c>
    </row>
    <row r="1599" spans="1:83">
      <c r="A1599" s="13" t="s">
        <v>601</v>
      </c>
      <c r="B1599" s="13">
        <v>9</v>
      </c>
      <c r="C1599" s="13">
        <v>10</v>
      </c>
      <c r="D1599" s="13" t="s">
        <v>90</v>
      </c>
      <c r="E1599" s="35" t="s">
        <v>591</v>
      </c>
      <c r="F1599" s="13"/>
      <c r="G1599" s="36"/>
      <c r="H1599" s="13"/>
      <c r="I1599" s="37">
        <v>22</v>
      </c>
      <c r="J1599" s="37" t="s">
        <v>38</v>
      </c>
      <c r="K1599" s="38">
        <v>43601</v>
      </c>
      <c r="L1599" s="39">
        <v>0.3611111111111111</v>
      </c>
      <c r="M1599" s="37" t="s">
        <v>39</v>
      </c>
      <c r="N1599" s="37" t="s">
        <v>188</v>
      </c>
      <c r="O1599" s="37" t="s">
        <v>188</v>
      </c>
      <c r="P1599" s="37" t="s">
        <v>188</v>
      </c>
      <c r="Q1599" s="37">
        <v>5</v>
      </c>
      <c r="R1599" s="13" t="s">
        <v>62</v>
      </c>
      <c r="S1599" s="13" t="s">
        <v>44</v>
      </c>
      <c r="T1599" s="13" t="s">
        <v>41</v>
      </c>
      <c r="U1599" s="13" t="s">
        <v>52</v>
      </c>
      <c r="V1599" s="13" t="s">
        <v>42</v>
      </c>
      <c r="W1599" s="13" t="s">
        <v>66</v>
      </c>
      <c r="X1599" s="13" t="s">
        <v>106</v>
      </c>
      <c r="Y1599" s="13" t="s">
        <v>41</v>
      </c>
      <c r="Z1599" s="13" t="s">
        <v>41</v>
      </c>
      <c r="AA1599" s="13"/>
      <c r="AB1599" s="13">
        <v>1</v>
      </c>
      <c r="AC1599" s="13">
        <v>1</v>
      </c>
      <c r="AD1599" s="13" t="s">
        <v>41</v>
      </c>
      <c r="AE1599" s="13">
        <v>0</v>
      </c>
      <c r="AF1599" s="13" t="s">
        <v>42</v>
      </c>
      <c r="AG1599" s="13">
        <v>0</v>
      </c>
      <c r="AH1599" s="46" t="str">
        <f t="shared" si="50"/>
        <v>0</v>
      </c>
      <c r="AI1599" s="46" t="s">
        <v>48</v>
      </c>
      <c r="AJ1599" s="46" t="str">
        <f t="shared" si="51"/>
        <v>1</v>
      </c>
      <c r="AK1599" s="13" t="s">
        <v>41</v>
      </c>
      <c r="AL1599" s="13" t="s">
        <v>41</v>
      </c>
      <c r="AN1599" s="13">
        <v>101.31965006729475</v>
      </c>
      <c r="AO1599" s="13">
        <v>117.34261838440112</v>
      </c>
      <c r="AP1599" s="13">
        <v>125.13020833333333</v>
      </c>
      <c r="AQ1599" s="13">
        <v>148.05555555555554</v>
      </c>
      <c r="AR1599" s="36">
        <v>176.78412000000003</v>
      </c>
      <c r="AS1599" s="36">
        <v>0</v>
      </c>
      <c r="AT1599" s="36">
        <v>176.78412000000003</v>
      </c>
      <c r="AU1599" s="36">
        <v>176.78412000000003</v>
      </c>
      <c r="AV1599" s="36">
        <v>141.50468999999998</v>
      </c>
      <c r="AW1599" s="36">
        <v>0</v>
      </c>
      <c r="AX1599" s="36">
        <v>141.50468999999998</v>
      </c>
      <c r="AY1599" s="36">
        <v>141.50468999999998</v>
      </c>
      <c r="AZ1599" s="36">
        <v>103334.02499999999</v>
      </c>
      <c r="BA1599" s="36" t="s">
        <v>50</v>
      </c>
      <c r="BB1599" s="36">
        <v>99200.7</v>
      </c>
      <c r="BC1599" s="36">
        <v>104711.8</v>
      </c>
      <c r="BD1599" s="36">
        <v>120.35995000000003</v>
      </c>
      <c r="BE1599" s="36">
        <v>79.795826459645113</v>
      </c>
      <c r="BF1599" s="36">
        <v>63.935780000000022</v>
      </c>
      <c r="BG1599" s="36">
        <v>176.78412000000003</v>
      </c>
      <c r="BH1599" s="36">
        <v>71.019454999999994</v>
      </c>
      <c r="BI1599" s="36">
        <v>99.68117528405476</v>
      </c>
      <c r="BJ1599" s="36">
        <v>0.5342200000000048</v>
      </c>
      <c r="BK1599" s="36">
        <v>141.50468999999998</v>
      </c>
      <c r="BL1599" s="36">
        <v>100119.21666666667</v>
      </c>
      <c r="BM1599" s="36">
        <v>2249.8971535753976</v>
      </c>
      <c r="BN1599" s="36">
        <v>99200.7</v>
      </c>
      <c r="BO1599" s="36">
        <v>104711.8</v>
      </c>
      <c r="BP1599" s="36">
        <v>148.63168000000002</v>
      </c>
      <c r="BQ1599" s="36">
        <v>39.813562461894755</v>
      </c>
      <c r="BR1599" s="36">
        <v>120.47924</v>
      </c>
      <c r="BS1599" s="36">
        <v>176.78412000000003</v>
      </c>
      <c r="BT1599" s="36">
        <v>125.79711999999998</v>
      </c>
      <c r="BU1599" s="36">
        <v>22.21385852592487</v>
      </c>
      <c r="BV1599" s="36">
        <v>110.08954999999999</v>
      </c>
      <c r="BW1599" s="36">
        <v>141.50468999999998</v>
      </c>
      <c r="BX1599" s="36">
        <v>93172.856249999997</v>
      </c>
      <c r="BY1599" s="36">
        <v>6690.9101790383002</v>
      </c>
      <c r="BZ1599" s="36">
        <v>82667.199999999997</v>
      </c>
      <c r="CA1599" s="36">
        <v>104711.8</v>
      </c>
      <c r="CB1599" s="36"/>
      <c r="CC1599" s="40">
        <v>23.521000000000001</v>
      </c>
      <c r="CD1599" s="40">
        <v>68.022000000000006</v>
      </c>
      <c r="CE1599" s="40">
        <v>79.474000000000004</v>
      </c>
    </row>
    <row r="1600" spans="1:83">
      <c r="A1600" s="13" t="s">
        <v>601</v>
      </c>
      <c r="B1600" s="13">
        <v>9</v>
      </c>
      <c r="C1600" s="13">
        <v>11</v>
      </c>
      <c r="D1600" s="13" t="s">
        <v>123</v>
      </c>
      <c r="E1600" s="35" t="s">
        <v>592</v>
      </c>
      <c r="F1600" s="13"/>
      <c r="G1600" s="36"/>
      <c r="H1600" s="13"/>
      <c r="I1600" s="37">
        <v>24</v>
      </c>
      <c r="J1600" s="37" t="s">
        <v>38</v>
      </c>
      <c r="K1600" s="38">
        <v>43601</v>
      </c>
      <c r="L1600" s="39">
        <v>0.3298611111111111</v>
      </c>
      <c r="M1600" s="37" t="s">
        <v>93</v>
      </c>
      <c r="N1600" s="37" t="s">
        <v>188</v>
      </c>
      <c r="O1600" s="37" t="s">
        <v>188</v>
      </c>
      <c r="P1600" s="37" t="s">
        <v>188</v>
      </c>
      <c r="Q1600" s="37">
        <v>2</v>
      </c>
      <c r="R1600" s="13" t="s">
        <v>62</v>
      </c>
      <c r="S1600" s="13" t="s">
        <v>44</v>
      </c>
      <c r="T1600" s="13" t="s">
        <v>42</v>
      </c>
      <c r="U1600" s="13" t="s">
        <v>45</v>
      </c>
      <c r="V1600" s="13" t="s">
        <v>42</v>
      </c>
      <c r="W1600" s="13" t="s">
        <v>72</v>
      </c>
      <c r="X1600" s="13" t="s">
        <v>106</v>
      </c>
      <c r="Y1600" s="13" t="s">
        <v>42</v>
      </c>
      <c r="Z1600" s="13" t="s">
        <v>41</v>
      </c>
      <c r="AA1600" s="13"/>
      <c r="AB1600" s="13">
        <v>1</v>
      </c>
      <c r="AC1600" s="13">
        <v>1</v>
      </c>
      <c r="AD1600" s="13" t="s">
        <v>42</v>
      </c>
      <c r="AE1600" s="13">
        <v>1</v>
      </c>
      <c r="AF1600" s="13" t="s">
        <v>42</v>
      </c>
      <c r="AG1600" s="13">
        <v>1</v>
      </c>
      <c r="AH1600" s="46" t="str">
        <f t="shared" si="50"/>
        <v>-1</v>
      </c>
      <c r="AI1600" s="46" t="s">
        <v>48</v>
      </c>
      <c r="AJ1600" s="46" t="str">
        <f t="shared" si="51"/>
        <v>1</v>
      </c>
      <c r="AK1600" s="13" t="s">
        <v>42</v>
      </c>
      <c r="AL1600" s="13" t="s">
        <v>41</v>
      </c>
      <c r="AN1600" s="13">
        <v>101.31965006729475</v>
      </c>
      <c r="AO1600" s="13">
        <v>117.34261838440112</v>
      </c>
      <c r="AP1600" s="13">
        <v>125.13020833333333</v>
      </c>
      <c r="AQ1600" s="13">
        <v>148.05555555555554</v>
      </c>
      <c r="AR1600" s="36">
        <v>117.20705</v>
      </c>
      <c r="AS1600" s="36">
        <v>10.339951750612757</v>
      </c>
      <c r="AT1600" s="36">
        <v>109.8956</v>
      </c>
      <c r="AU1600" s="36">
        <v>124.51849999999999</v>
      </c>
      <c r="AV1600" s="36">
        <v>-10.332940000000008</v>
      </c>
      <c r="AW1600" s="36">
        <v>0</v>
      </c>
      <c r="AX1600" s="36">
        <v>-10.332940000000008</v>
      </c>
      <c r="AY1600" s="36">
        <v>-10.332940000000008</v>
      </c>
      <c r="AZ1600" s="36">
        <v>46844.800000000003</v>
      </c>
      <c r="BA1600" s="36" t="s">
        <v>50</v>
      </c>
      <c r="BB1600" s="36">
        <v>46844.800000000003</v>
      </c>
      <c r="BC1600" s="36">
        <v>46844.800000000003</v>
      </c>
      <c r="BD1600" s="36">
        <v>117.20705</v>
      </c>
      <c r="BE1600" s="36">
        <v>10.339951750612757</v>
      </c>
      <c r="BF1600" s="36">
        <v>109.8956</v>
      </c>
      <c r="BG1600" s="36">
        <v>124.51849999999999</v>
      </c>
      <c r="BH1600" s="36">
        <v>-10.332940000000008</v>
      </c>
      <c r="BI1600" s="36">
        <v>0</v>
      </c>
      <c r="BJ1600" s="36">
        <v>-10.332940000000008</v>
      </c>
      <c r="BK1600" s="36">
        <v>-10.332940000000008</v>
      </c>
      <c r="BL1600" s="36">
        <v>43629.933333333327</v>
      </c>
      <c r="BM1600" s="36">
        <v>2249.9379784044413</v>
      </c>
      <c r="BN1600" s="36">
        <v>39955.800000000003</v>
      </c>
      <c r="BO1600" s="36">
        <v>46844.800000000003</v>
      </c>
      <c r="BP1600" s="36">
        <v>109.8956</v>
      </c>
      <c r="BQ1600" s="36">
        <v>0</v>
      </c>
      <c r="BR1600" s="36">
        <v>109.8956</v>
      </c>
      <c r="BS1600" s="36">
        <v>109.8956</v>
      </c>
      <c r="BT1600" s="36">
        <v>-10.332940000000008</v>
      </c>
      <c r="BU1600" s="36">
        <v>0</v>
      </c>
      <c r="BV1600" s="36">
        <v>-10.332940000000008</v>
      </c>
      <c r="BW1600" s="36">
        <v>-10.332940000000008</v>
      </c>
      <c r="BX1600" s="36">
        <v>39697.481249999997</v>
      </c>
      <c r="BY1600" s="36">
        <v>3635.5149603540813</v>
      </c>
      <c r="BZ1600" s="36">
        <v>34444.699999999997</v>
      </c>
      <c r="CA1600" s="36">
        <v>46844.800000000003</v>
      </c>
      <c r="CB1600" s="36"/>
      <c r="CC1600" s="40">
        <v>22.202000000000002</v>
      </c>
      <c r="CD1600" s="40">
        <v>74.224000000000004</v>
      </c>
      <c r="CE1600" s="40">
        <v>87.162999999999997</v>
      </c>
    </row>
    <row r="1601" spans="1:83">
      <c r="A1601" s="13" t="s">
        <v>601</v>
      </c>
      <c r="B1601" s="13">
        <v>9</v>
      </c>
      <c r="C1601" s="13">
        <v>11</v>
      </c>
      <c r="D1601" s="13" t="s">
        <v>123</v>
      </c>
      <c r="E1601" s="35" t="s">
        <v>592</v>
      </c>
      <c r="F1601" s="13"/>
      <c r="G1601" s="36"/>
      <c r="H1601" s="13"/>
      <c r="I1601" s="37">
        <v>24</v>
      </c>
      <c r="J1601" s="37" t="s">
        <v>38</v>
      </c>
      <c r="K1601" s="38">
        <v>43601</v>
      </c>
      <c r="L1601" s="39">
        <v>0.34027777777777773</v>
      </c>
      <c r="M1601" s="37" t="s">
        <v>93</v>
      </c>
      <c r="N1601" s="37" t="s">
        <v>188</v>
      </c>
      <c r="O1601" s="37" t="s">
        <v>188</v>
      </c>
      <c r="P1601" s="37" t="s">
        <v>188</v>
      </c>
      <c r="Q1601" s="37">
        <v>3</v>
      </c>
      <c r="R1601" s="13" t="s">
        <v>55</v>
      </c>
      <c r="S1601" s="13" t="s">
        <v>44</v>
      </c>
      <c r="T1601" s="13" t="s">
        <v>42</v>
      </c>
      <c r="U1601" s="13" t="s">
        <v>52</v>
      </c>
      <c r="V1601" s="13" t="s">
        <v>42</v>
      </c>
      <c r="W1601" s="13" t="s">
        <v>72</v>
      </c>
      <c r="X1601" s="13" t="s">
        <v>106</v>
      </c>
      <c r="Y1601" s="13" t="s">
        <v>41</v>
      </c>
      <c r="Z1601" s="13" t="s">
        <v>41</v>
      </c>
      <c r="AA1601" s="13"/>
      <c r="AB1601" s="13">
        <v>0</v>
      </c>
      <c r="AC1601" s="13">
        <v>1</v>
      </c>
      <c r="AD1601" s="13" t="s">
        <v>42</v>
      </c>
      <c r="AE1601" s="13">
        <v>0</v>
      </c>
      <c r="AF1601" s="13" t="s">
        <v>42</v>
      </c>
      <c r="AG1601" s="13">
        <v>1</v>
      </c>
      <c r="AH1601" s="46" t="str">
        <f t="shared" si="50"/>
        <v>-1</v>
      </c>
      <c r="AI1601" s="46" t="s">
        <v>48</v>
      </c>
      <c r="AJ1601" s="46" t="str">
        <f t="shared" si="51"/>
        <v>1</v>
      </c>
      <c r="AK1601" s="13" t="s">
        <v>41</v>
      </c>
      <c r="AL1601" s="13" t="s">
        <v>41</v>
      </c>
      <c r="AN1601" s="13">
        <v>101.31965006729475</v>
      </c>
      <c r="AO1601" s="13">
        <v>117.34261838440112</v>
      </c>
      <c r="AP1601" s="13">
        <v>125.13020833333333</v>
      </c>
      <c r="AQ1601" s="13">
        <v>148.05555555555554</v>
      </c>
      <c r="AR1601" s="36">
        <v>124.51849999999999</v>
      </c>
      <c r="AS1601" s="36">
        <v>0</v>
      </c>
      <c r="AT1601" s="36">
        <v>124.51849999999999</v>
      </c>
      <c r="AU1601" s="36">
        <v>124.51849999999999</v>
      </c>
      <c r="AV1601" s="36">
        <v>-10.332940000000008</v>
      </c>
      <c r="AW1601" s="36">
        <v>0</v>
      </c>
      <c r="AX1601" s="36">
        <v>-10.332940000000008</v>
      </c>
      <c r="AY1601" s="36">
        <v>-10.332940000000008</v>
      </c>
      <c r="AZ1601" s="36">
        <v>64756</v>
      </c>
      <c r="BA1601" s="36" t="s">
        <v>50</v>
      </c>
      <c r="BB1601" s="36">
        <v>60622.6</v>
      </c>
      <c r="BC1601" s="36">
        <v>66133.8</v>
      </c>
      <c r="BD1601" s="36">
        <v>124.51849999999999</v>
      </c>
      <c r="BE1601" s="36">
        <v>0</v>
      </c>
      <c r="BF1601" s="36">
        <v>124.51849999999999</v>
      </c>
      <c r="BG1601" s="36">
        <v>124.51849999999999</v>
      </c>
      <c r="BH1601" s="36">
        <v>-10.332940000000008</v>
      </c>
      <c r="BI1601" s="36">
        <v>0</v>
      </c>
      <c r="BJ1601" s="36">
        <v>-10.332940000000008</v>
      </c>
      <c r="BK1601" s="36">
        <v>-10.332940000000008</v>
      </c>
      <c r="BL1601" s="36">
        <v>58326.283333333326</v>
      </c>
      <c r="BM1601" s="36">
        <v>2074.3093254542978</v>
      </c>
      <c r="BN1601" s="36">
        <v>55111.5</v>
      </c>
      <c r="BO1601" s="36">
        <v>60622.6</v>
      </c>
      <c r="BP1601" s="36">
        <v>117.20705</v>
      </c>
      <c r="BQ1601" s="36">
        <v>10.339951750612757</v>
      </c>
      <c r="BR1601" s="36">
        <v>109.8956</v>
      </c>
      <c r="BS1601" s="36">
        <v>124.51849999999999</v>
      </c>
      <c r="BT1601" s="36">
        <v>-10.332940000000008</v>
      </c>
      <c r="BU1601" s="36">
        <v>0</v>
      </c>
      <c r="BV1601" s="36">
        <v>-10.332940000000008</v>
      </c>
      <c r="BW1601" s="36">
        <v>-10.332940000000008</v>
      </c>
      <c r="BX1601" s="36">
        <v>52872.568749999999</v>
      </c>
      <c r="BY1601" s="36">
        <v>5052.9049829075211</v>
      </c>
      <c r="BZ1601" s="36">
        <v>46844.800000000003</v>
      </c>
      <c r="CA1601" s="36">
        <v>60622.6</v>
      </c>
      <c r="CB1601" s="36"/>
      <c r="CC1601" s="40">
        <v>22.681000000000001</v>
      </c>
      <c r="CD1601" s="40">
        <v>72.391000000000005</v>
      </c>
      <c r="CE1601" s="40">
        <v>85.103000000000009</v>
      </c>
    </row>
    <row r="1602" spans="1:83">
      <c r="A1602" s="13" t="s">
        <v>601</v>
      </c>
      <c r="B1602" s="13">
        <v>9</v>
      </c>
      <c r="C1602" s="13">
        <v>11</v>
      </c>
      <c r="D1602" s="13" t="s">
        <v>123</v>
      </c>
      <c r="E1602" s="35" t="s">
        <v>592</v>
      </c>
      <c r="F1602" s="13"/>
      <c r="G1602" s="36"/>
      <c r="H1602" s="13"/>
      <c r="I1602" s="37">
        <v>24</v>
      </c>
      <c r="J1602" s="37" t="s">
        <v>38</v>
      </c>
      <c r="K1602" s="38">
        <v>43601</v>
      </c>
      <c r="L1602" s="39">
        <v>0.35069444444444442</v>
      </c>
      <c r="M1602" s="37" t="s">
        <v>93</v>
      </c>
      <c r="N1602" s="37" t="s">
        <v>188</v>
      </c>
      <c r="O1602" s="37" t="s">
        <v>188</v>
      </c>
      <c r="P1602" s="37" t="s">
        <v>188</v>
      </c>
      <c r="Q1602" s="37">
        <v>4</v>
      </c>
      <c r="R1602" s="13" t="s">
        <v>55</v>
      </c>
      <c r="S1602" s="13" t="s">
        <v>63</v>
      </c>
      <c r="T1602" s="13" t="s">
        <v>42</v>
      </c>
      <c r="U1602" s="13" t="s">
        <v>52</v>
      </c>
      <c r="V1602" s="13" t="s">
        <v>42</v>
      </c>
      <c r="W1602" s="13" t="s">
        <v>72</v>
      </c>
      <c r="X1602" s="13" t="s">
        <v>106</v>
      </c>
      <c r="Y1602" s="13" t="s">
        <v>42</v>
      </c>
      <c r="Z1602" s="13" t="s">
        <v>41</v>
      </c>
      <c r="AA1602" s="13"/>
      <c r="AB1602" s="13">
        <v>0</v>
      </c>
      <c r="AC1602" s="13">
        <v>0</v>
      </c>
      <c r="AD1602" s="13" t="s">
        <v>42</v>
      </c>
      <c r="AE1602" s="13">
        <v>0</v>
      </c>
      <c r="AF1602" s="13" t="s">
        <v>42</v>
      </c>
      <c r="AG1602" s="13">
        <v>1</v>
      </c>
      <c r="AH1602" s="46" t="str">
        <f t="shared" si="50"/>
        <v>-1</v>
      </c>
      <c r="AI1602" s="46" t="s">
        <v>48</v>
      </c>
      <c r="AJ1602" s="46" t="str">
        <f t="shared" si="51"/>
        <v>1</v>
      </c>
      <c r="AK1602" s="13" t="s">
        <v>42</v>
      </c>
      <c r="AL1602" s="13" t="s">
        <v>41</v>
      </c>
      <c r="AN1602" s="13">
        <v>101.31965006729475</v>
      </c>
      <c r="AO1602" s="13">
        <v>117.34261838440112</v>
      </c>
      <c r="AP1602" s="13">
        <v>125.13020833333333</v>
      </c>
      <c r="AQ1602" s="13">
        <v>148.05555555555554</v>
      </c>
      <c r="AR1602" s="36">
        <v>139.1414</v>
      </c>
      <c r="AS1602" s="36">
        <v>0</v>
      </c>
      <c r="AT1602" s="36">
        <v>139.1414</v>
      </c>
      <c r="AU1602" s="36">
        <v>139.1414</v>
      </c>
      <c r="AV1602" s="36">
        <v>-10.332940000000008</v>
      </c>
      <c r="AW1602" s="36">
        <v>0</v>
      </c>
      <c r="AX1602" s="36">
        <v>-10.332940000000008</v>
      </c>
      <c r="AY1602" s="36">
        <v>-10.332940000000008</v>
      </c>
      <c r="AZ1602" s="36">
        <v>84733.9</v>
      </c>
      <c r="BA1602" s="36" t="s">
        <v>50</v>
      </c>
      <c r="BB1602" s="36">
        <v>82667.199999999997</v>
      </c>
      <c r="BC1602" s="36">
        <v>88178.4</v>
      </c>
      <c r="BD1602" s="36">
        <v>139.1414</v>
      </c>
      <c r="BE1602" s="36">
        <v>0</v>
      </c>
      <c r="BF1602" s="36">
        <v>139.1414</v>
      </c>
      <c r="BG1602" s="36">
        <v>139.1414</v>
      </c>
      <c r="BH1602" s="36">
        <v>-10.332940000000008</v>
      </c>
      <c r="BI1602" s="36">
        <v>0</v>
      </c>
      <c r="BJ1602" s="36">
        <v>-10.332940000000008</v>
      </c>
      <c r="BK1602" s="36">
        <v>-10.332940000000008</v>
      </c>
      <c r="BL1602" s="36">
        <v>80830.150000000009</v>
      </c>
      <c r="BM1602" s="36">
        <v>2249.9053186745391</v>
      </c>
      <c r="BN1602" s="36">
        <v>77156.100000000006</v>
      </c>
      <c r="BO1602" s="36">
        <v>82667.199999999997</v>
      </c>
      <c r="BP1602" s="36">
        <v>131.82995</v>
      </c>
      <c r="BQ1602" s="36">
        <v>10.339951750612776</v>
      </c>
      <c r="BR1602" s="36">
        <v>124.51849999999999</v>
      </c>
      <c r="BS1602" s="36">
        <v>139.1414</v>
      </c>
      <c r="BT1602" s="36">
        <v>-10.332940000000008</v>
      </c>
      <c r="BU1602" s="36">
        <v>0</v>
      </c>
      <c r="BV1602" s="36">
        <v>-10.332940000000008</v>
      </c>
      <c r="BW1602" s="36">
        <v>-10.332940000000008</v>
      </c>
      <c r="BX1602" s="36">
        <v>74056.043749999983</v>
      </c>
      <c r="BY1602" s="36">
        <v>6888.9276667193762</v>
      </c>
      <c r="BZ1602" s="36">
        <v>60622.6</v>
      </c>
      <c r="CA1602" s="36">
        <v>82667.199999999997</v>
      </c>
      <c r="CB1602" s="36"/>
      <c r="CC1602" s="40">
        <v>23.088000000000001</v>
      </c>
      <c r="CD1602" s="40">
        <v>70.409000000000006</v>
      </c>
      <c r="CE1602" s="40">
        <v>82.295000000000002</v>
      </c>
    </row>
    <row r="1603" spans="1:83">
      <c r="A1603" s="13" t="s">
        <v>601</v>
      </c>
      <c r="B1603" s="13">
        <v>9</v>
      </c>
      <c r="C1603" s="13">
        <v>11</v>
      </c>
      <c r="D1603" s="13" t="s">
        <v>123</v>
      </c>
      <c r="E1603" s="35" t="s">
        <v>592</v>
      </c>
      <c r="F1603" s="13"/>
      <c r="G1603" s="36"/>
      <c r="H1603" s="13"/>
      <c r="I1603" s="37">
        <v>24</v>
      </c>
      <c r="J1603" s="37" t="s">
        <v>38</v>
      </c>
      <c r="K1603" s="38">
        <v>43601</v>
      </c>
      <c r="L1603" s="39">
        <v>0.3611111111111111</v>
      </c>
      <c r="M1603" s="37" t="s">
        <v>93</v>
      </c>
      <c r="N1603" s="37" t="s">
        <v>188</v>
      </c>
      <c r="O1603" s="37" t="s">
        <v>188</v>
      </c>
      <c r="P1603" s="37" t="s">
        <v>188</v>
      </c>
      <c r="Q1603" s="37">
        <v>5</v>
      </c>
      <c r="R1603" s="13" t="s">
        <v>55</v>
      </c>
      <c r="S1603" s="13" t="s">
        <v>63</v>
      </c>
      <c r="T1603" s="13" t="s">
        <v>42</v>
      </c>
      <c r="U1603" s="13" t="s">
        <v>52</v>
      </c>
      <c r="V1603" s="13" t="s">
        <v>42</v>
      </c>
      <c r="W1603" s="13" t="s">
        <v>66</v>
      </c>
      <c r="X1603" s="13" t="s">
        <v>138</v>
      </c>
      <c r="Y1603" s="13" t="s">
        <v>41</v>
      </c>
      <c r="Z1603" s="13" t="s">
        <v>41</v>
      </c>
      <c r="AA1603" s="13"/>
      <c r="AB1603" s="13">
        <v>0</v>
      </c>
      <c r="AC1603" s="13">
        <v>0</v>
      </c>
      <c r="AD1603" s="13" t="s">
        <v>42</v>
      </c>
      <c r="AE1603" s="13">
        <v>0</v>
      </c>
      <c r="AF1603" s="13" t="s">
        <v>42</v>
      </c>
      <c r="AG1603" s="13">
        <v>0</v>
      </c>
      <c r="AH1603" s="46" t="str">
        <f t="shared" si="50"/>
        <v>0</v>
      </c>
      <c r="AI1603" s="46" t="s">
        <v>82</v>
      </c>
      <c r="AJ1603" s="46" t="str">
        <f t="shared" si="51"/>
        <v>2</v>
      </c>
      <c r="AK1603" s="13" t="s">
        <v>41</v>
      </c>
      <c r="AL1603" s="13" t="s">
        <v>41</v>
      </c>
      <c r="AN1603" s="13">
        <v>101.31965006729475</v>
      </c>
      <c r="AO1603" s="13">
        <v>117.34261838440112</v>
      </c>
      <c r="AP1603" s="13">
        <v>125.13020833333333</v>
      </c>
      <c r="AQ1603" s="13">
        <v>148.05555555555554</v>
      </c>
      <c r="AR1603" s="36">
        <v>153.57920000000001</v>
      </c>
      <c r="AS1603" s="36">
        <v>0</v>
      </c>
      <c r="AT1603" s="36">
        <v>153.57920000000001</v>
      </c>
      <c r="AU1603" s="36">
        <v>153.57920000000001</v>
      </c>
      <c r="AV1603" s="36">
        <v>12.707635000000003</v>
      </c>
      <c r="AW1603" s="36">
        <v>10.95386892910674</v>
      </c>
      <c r="AX1603" s="36">
        <v>4.9620800000000003</v>
      </c>
      <c r="AY1603" s="36">
        <v>20.453190000000006</v>
      </c>
      <c r="AZ1603" s="36">
        <v>103334.02499999999</v>
      </c>
      <c r="BA1603" s="36" t="s">
        <v>50</v>
      </c>
      <c r="BB1603" s="36">
        <v>99200.7</v>
      </c>
      <c r="BC1603" s="36">
        <v>104711.8</v>
      </c>
      <c r="BD1603" s="36">
        <v>139.04885000000002</v>
      </c>
      <c r="BE1603" s="36">
        <v>20.549018036027796</v>
      </c>
      <c r="BF1603" s="36">
        <v>124.51849999999999</v>
      </c>
      <c r="BG1603" s="36">
        <v>153.57920000000001</v>
      </c>
      <c r="BH1603" s="36">
        <v>-2.6854300000000038</v>
      </c>
      <c r="BI1603" s="36">
        <v>10.815212360383873</v>
      </c>
      <c r="BJ1603" s="36">
        <v>-10.332940000000008</v>
      </c>
      <c r="BK1603" s="36">
        <v>4.9620800000000003</v>
      </c>
      <c r="BL1603" s="36">
        <v>100119.21666666667</v>
      </c>
      <c r="BM1603" s="36">
        <v>2249.8971535753976</v>
      </c>
      <c r="BN1603" s="36">
        <v>99200.7</v>
      </c>
      <c r="BO1603" s="36">
        <v>104711.8</v>
      </c>
      <c r="BP1603" s="36">
        <v>146.3603</v>
      </c>
      <c r="BQ1603" s="36">
        <v>10.209066285415142</v>
      </c>
      <c r="BR1603" s="36">
        <v>139.1414</v>
      </c>
      <c r="BS1603" s="36">
        <v>153.57920000000001</v>
      </c>
      <c r="BT1603" s="36">
        <v>-2.6854300000000038</v>
      </c>
      <c r="BU1603" s="36">
        <v>10.815212360383873</v>
      </c>
      <c r="BV1603" s="36">
        <v>-10.332940000000008</v>
      </c>
      <c r="BW1603" s="36">
        <v>4.9620800000000003</v>
      </c>
      <c r="BX1603" s="36">
        <v>93172.856249999997</v>
      </c>
      <c r="BY1603" s="36">
        <v>6690.9101790383002</v>
      </c>
      <c r="BZ1603" s="36">
        <v>82667.199999999997</v>
      </c>
      <c r="CA1603" s="36">
        <v>104711.8</v>
      </c>
      <c r="CB1603" s="36"/>
      <c r="CC1603" s="40">
        <v>23.521000000000001</v>
      </c>
      <c r="CD1603" s="40">
        <v>68.022000000000006</v>
      </c>
      <c r="CE1603" s="40">
        <v>79.474000000000004</v>
      </c>
    </row>
    <row r="1604" spans="1:83">
      <c r="A1604" s="13" t="s">
        <v>601</v>
      </c>
      <c r="B1604" s="13">
        <v>9</v>
      </c>
      <c r="C1604" s="13">
        <v>12</v>
      </c>
      <c r="D1604" s="13" t="s">
        <v>95</v>
      </c>
      <c r="E1604" s="35" t="s">
        <v>593</v>
      </c>
      <c r="F1604" s="13"/>
      <c r="G1604" s="36"/>
      <c r="H1604" s="13"/>
      <c r="I1604" s="37">
        <v>24</v>
      </c>
      <c r="J1604" s="37" t="s">
        <v>70</v>
      </c>
      <c r="K1604" s="38">
        <v>43601</v>
      </c>
      <c r="L1604" s="39">
        <v>0.31944444444444448</v>
      </c>
      <c r="M1604" s="37" t="s">
        <v>230</v>
      </c>
      <c r="N1604" s="37" t="s">
        <v>188</v>
      </c>
      <c r="O1604" s="37" t="s">
        <v>190</v>
      </c>
      <c r="P1604" s="37" t="s">
        <v>188</v>
      </c>
      <c r="Q1604" s="37">
        <v>1</v>
      </c>
      <c r="R1604" s="13" t="s">
        <v>55</v>
      </c>
      <c r="S1604" s="13" t="s">
        <v>56</v>
      </c>
      <c r="T1604" s="13" t="s">
        <v>42</v>
      </c>
      <c r="U1604" s="13" t="s">
        <v>52</v>
      </c>
      <c r="V1604" s="13" t="s">
        <v>42</v>
      </c>
      <c r="W1604" s="13" t="s">
        <v>66</v>
      </c>
      <c r="X1604" s="13" t="s">
        <v>76</v>
      </c>
      <c r="Y1604" s="13" t="s">
        <v>41</v>
      </c>
      <c r="Z1604" s="13" t="s">
        <v>41</v>
      </c>
      <c r="AA1604" s="13"/>
      <c r="AB1604" s="13">
        <v>0</v>
      </c>
      <c r="AC1604" s="13">
        <v>2</v>
      </c>
      <c r="AD1604" s="13" t="s">
        <v>42</v>
      </c>
      <c r="AE1604" s="13">
        <v>0</v>
      </c>
      <c r="AF1604" s="13" t="s">
        <v>42</v>
      </c>
      <c r="AG1604" s="13">
        <v>0</v>
      </c>
      <c r="AH1604" s="46" t="str">
        <f t="shared" si="50"/>
        <v>0</v>
      </c>
      <c r="AI1604" s="46" t="s">
        <v>77</v>
      </c>
      <c r="AJ1604" s="46" t="str">
        <f t="shared" si="51"/>
        <v>0</v>
      </c>
      <c r="AK1604" s="13" t="s">
        <v>41</v>
      </c>
      <c r="AL1604" s="13" t="s">
        <v>41</v>
      </c>
      <c r="AN1604" s="13">
        <v>101.31965006729475</v>
      </c>
      <c r="AO1604" s="13">
        <v>117.34261838440112</v>
      </c>
      <c r="AP1604" s="13">
        <v>125.13020833333333</v>
      </c>
      <c r="AQ1604" s="13">
        <v>148.05555555555554</v>
      </c>
      <c r="AR1604" s="36">
        <v>30.049640000000004</v>
      </c>
      <c r="AS1604" s="36">
        <v>0</v>
      </c>
      <c r="AT1604" s="36">
        <v>30.049640000000004</v>
      </c>
      <c r="AU1604" s="36">
        <v>30.049640000000004</v>
      </c>
      <c r="AV1604" s="36">
        <v>-21.230700000000006</v>
      </c>
      <c r="AW1604" s="36">
        <v>0</v>
      </c>
      <c r="AX1604" s="36">
        <v>-21.230700000000006</v>
      </c>
      <c r="AY1604" s="36">
        <v>-21.230700000000006</v>
      </c>
      <c r="AZ1604" s="36">
        <v>35822.474999999999</v>
      </c>
      <c r="BA1604" s="36" t="s">
        <v>50</v>
      </c>
      <c r="BB1604" s="36">
        <v>34444.699999999997</v>
      </c>
      <c r="BC1604" s="36">
        <v>37200.199999999997</v>
      </c>
      <c r="BD1604" s="36">
        <v>22.272485</v>
      </c>
      <c r="BE1604" s="36">
        <v>10.998558077677741</v>
      </c>
      <c r="BF1604" s="36">
        <v>14.495329999999996</v>
      </c>
      <c r="BG1604" s="36">
        <v>30.049640000000004</v>
      </c>
      <c r="BH1604" s="36">
        <v>-21.230700000000006</v>
      </c>
      <c r="BI1604" s="36">
        <v>0</v>
      </c>
      <c r="BJ1604" s="36">
        <v>-21.230700000000006</v>
      </c>
      <c r="BK1604" s="36">
        <v>-21.230700000000006</v>
      </c>
      <c r="BL1604" s="36">
        <v>34215.066666666673</v>
      </c>
      <c r="BM1604" s="36">
        <v>562.48449460110874</v>
      </c>
      <c r="BN1604" s="36">
        <v>33066.9</v>
      </c>
      <c r="BO1604" s="36">
        <v>34444.699999999997</v>
      </c>
      <c r="BP1604" s="36">
        <v>22.272485</v>
      </c>
      <c r="BQ1604" s="36">
        <v>10.998558077677741</v>
      </c>
      <c r="BR1604" s="36">
        <v>14.495329999999996</v>
      </c>
      <c r="BS1604" s="36">
        <v>30.049640000000004</v>
      </c>
      <c r="BT1604" s="36">
        <v>-21.230700000000006</v>
      </c>
      <c r="BU1604" s="36">
        <v>0</v>
      </c>
      <c r="BV1604" s="36">
        <v>-21.230700000000006</v>
      </c>
      <c r="BW1604" s="36">
        <v>-21.230700000000006</v>
      </c>
      <c r="BX1604" s="36">
        <v>35736.337500000001</v>
      </c>
      <c r="BY1604" s="36">
        <v>2041.6242647705767</v>
      </c>
      <c r="BZ1604" s="36">
        <v>31689.1</v>
      </c>
      <c r="CA1604" s="36">
        <v>38578</v>
      </c>
      <c r="CB1604" s="36"/>
      <c r="CC1604" s="40">
        <v>21.7</v>
      </c>
      <c r="CD1604" s="40">
        <v>76.033000000000001</v>
      </c>
      <c r="CE1604" s="40">
        <v>87.966999999999999</v>
      </c>
    </row>
    <row r="1605" spans="1:83">
      <c r="A1605" s="13" t="s">
        <v>601</v>
      </c>
      <c r="B1605" s="13">
        <v>9</v>
      </c>
      <c r="C1605" s="13">
        <v>12</v>
      </c>
      <c r="D1605" s="13" t="s">
        <v>95</v>
      </c>
      <c r="E1605" s="35" t="s">
        <v>593</v>
      </c>
      <c r="F1605" s="13"/>
      <c r="G1605" s="36"/>
      <c r="H1605" s="13"/>
      <c r="I1605" s="37">
        <v>24</v>
      </c>
      <c r="J1605" s="37" t="s">
        <v>70</v>
      </c>
      <c r="K1605" s="38">
        <v>43601</v>
      </c>
      <c r="L1605" s="39">
        <v>0.3298611111111111</v>
      </c>
      <c r="M1605" s="37" t="s">
        <v>230</v>
      </c>
      <c r="N1605" s="37" t="s">
        <v>188</v>
      </c>
      <c r="O1605" s="37" t="s">
        <v>190</v>
      </c>
      <c r="P1605" s="37" t="s">
        <v>188</v>
      </c>
      <c r="Q1605" s="37">
        <v>2</v>
      </c>
      <c r="R1605" s="13" t="s">
        <v>55</v>
      </c>
      <c r="S1605" s="13" t="s">
        <v>44</v>
      </c>
      <c r="T1605" s="13" t="s">
        <v>42</v>
      </c>
      <c r="U1605" s="13" t="s">
        <v>52</v>
      </c>
      <c r="V1605" s="13" t="s">
        <v>42</v>
      </c>
      <c r="W1605" s="13" t="s">
        <v>66</v>
      </c>
      <c r="X1605" s="13" t="s">
        <v>76</v>
      </c>
      <c r="Y1605" s="13" t="s">
        <v>41</v>
      </c>
      <c r="Z1605" s="13" t="s">
        <v>41</v>
      </c>
      <c r="AA1605" s="13"/>
      <c r="AB1605" s="13">
        <v>0</v>
      </c>
      <c r="AC1605" s="13">
        <v>1</v>
      </c>
      <c r="AD1605" s="13" t="s">
        <v>42</v>
      </c>
      <c r="AE1605" s="13">
        <v>0</v>
      </c>
      <c r="AF1605" s="13" t="s">
        <v>42</v>
      </c>
      <c r="AG1605" s="13">
        <v>0</v>
      </c>
      <c r="AH1605" s="46" t="str">
        <f t="shared" si="50"/>
        <v>0</v>
      </c>
      <c r="AI1605" s="46" t="s">
        <v>77</v>
      </c>
      <c r="AJ1605" s="46" t="str">
        <f t="shared" si="51"/>
        <v>0</v>
      </c>
      <c r="AK1605" s="13" t="s">
        <v>41</v>
      </c>
      <c r="AL1605" s="13" t="s">
        <v>41</v>
      </c>
      <c r="AN1605" s="13">
        <v>101.31965006729475</v>
      </c>
      <c r="AO1605" s="13">
        <v>117.34261838440112</v>
      </c>
      <c r="AP1605" s="13">
        <v>125.13020833333333</v>
      </c>
      <c r="AQ1605" s="13">
        <v>148.05555555555554</v>
      </c>
      <c r="AR1605" s="36">
        <v>22.272485</v>
      </c>
      <c r="AS1605" s="36">
        <v>10.998558077677741</v>
      </c>
      <c r="AT1605" s="36">
        <v>14.495329999999996</v>
      </c>
      <c r="AU1605" s="36">
        <v>30.049640000000004</v>
      </c>
      <c r="AV1605" s="36">
        <v>-21.230700000000006</v>
      </c>
      <c r="AW1605" s="36">
        <v>0</v>
      </c>
      <c r="AX1605" s="36">
        <v>-21.230700000000006</v>
      </c>
      <c r="AY1605" s="36">
        <v>-21.230700000000006</v>
      </c>
      <c r="AZ1605" s="36">
        <v>46844.800000000003</v>
      </c>
      <c r="BA1605" s="36" t="s">
        <v>50</v>
      </c>
      <c r="BB1605" s="36">
        <v>46844.800000000003</v>
      </c>
      <c r="BC1605" s="36">
        <v>46844.800000000003</v>
      </c>
      <c r="BD1605" s="36">
        <v>22.272485</v>
      </c>
      <c r="BE1605" s="36">
        <v>10.998558077677741</v>
      </c>
      <c r="BF1605" s="36">
        <v>14.495329999999996</v>
      </c>
      <c r="BG1605" s="36">
        <v>30.049640000000004</v>
      </c>
      <c r="BH1605" s="36">
        <v>-21.230700000000006</v>
      </c>
      <c r="BI1605" s="36">
        <v>0</v>
      </c>
      <c r="BJ1605" s="36">
        <v>-21.230700000000006</v>
      </c>
      <c r="BK1605" s="36">
        <v>-21.230700000000006</v>
      </c>
      <c r="BL1605" s="36">
        <v>43629.933333333327</v>
      </c>
      <c r="BM1605" s="36">
        <v>2249.9379784044413</v>
      </c>
      <c r="BN1605" s="36">
        <v>39955.800000000003</v>
      </c>
      <c r="BO1605" s="36">
        <v>46844.800000000003</v>
      </c>
      <c r="BP1605" s="36">
        <v>30.049640000000004</v>
      </c>
      <c r="BQ1605" s="36">
        <v>0</v>
      </c>
      <c r="BR1605" s="36">
        <v>30.049640000000004</v>
      </c>
      <c r="BS1605" s="36">
        <v>30.049640000000004</v>
      </c>
      <c r="BT1605" s="36">
        <v>-21.230700000000006</v>
      </c>
      <c r="BU1605" s="36">
        <v>0</v>
      </c>
      <c r="BV1605" s="36">
        <v>-21.230700000000006</v>
      </c>
      <c r="BW1605" s="36">
        <v>-21.230700000000006</v>
      </c>
      <c r="BX1605" s="36">
        <v>39697.481249999997</v>
      </c>
      <c r="BY1605" s="36">
        <v>3635.5149603540813</v>
      </c>
      <c r="BZ1605" s="36">
        <v>34444.699999999997</v>
      </c>
      <c r="CA1605" s="36">
        <v>46844.800000000003</v>
      </c>
      <c r="CB1605" s="36"/>
      <c r="CC1605" s="40">
        <v>22.202000000000002</v>
      </c>
      <c r="CD1605" s="40">
        <v>74.224000000000004</v>
      </c>
      <c r="CE1605" s="40">
        <v>87.162999999999997</v>
      </c>
    </row>
    <row r="1606" spans="1:83">
      <c r="A1606" s="13" t="s">
        <v>601</v>
      </c>
      <c r="B1606" s="13">
        <v>9</v>
      </c>
      <c r="C1606" s="13">
        <v>12</v>
      </c>
      <c r="D1606" s="13" t="s">
        <v>95</v>
      </c>
      <c r="E1606" s="35" t="s">
        <v>593</v>
      </c>
      <c r="F1606" s="13"/>
      <c r="G1606" s="36"/>
      <c r="H1606" s="13"/>
      <c r="I1606" s="37">
        <v>24</v>
      </c>
      <c r="J1606" s="37" t="s">
        <v>70</v>
      </c>
      <c r="K1606" s="38">
        <v>43601</v>
      </c>
      <c r="L1606" s="39">
        <v>0.34027777777777773</v>
      </c>
      <c r="M1606" s="37" t="s">
        <v>230</v>
      </c>
      <c r="N1606" s="37" t="s">
        <v>188</v>
      </c>
      <c r="O1606" s="37" t="s">
        <v>190</v>
      </c>
      <c r="P1606" s="37" t="s">
        <v>188</v>
      </c>
      <c r="Q1606" s="37">
        <v>3</v>
      </c>
      <c r="R1606" s="13" t="s">
        <v>55</v>
      </c>
      <c r="S1606" s="13" t="s">
        <v>44</v>
      </c>
      <c r="T1606" s="13" t="s">
        <v>42</v>
      </c>
      <c r="U1606" s="13" t="s">
        <v>52</v>
      </c>
      <c r="V1606" s="13" t="s">
        <v>42</v>
      </c>
      <c r="W1606" s="13" t="s">
        <v>66</v>
      </c>
      <c r="X1606" s="13" t="s">
        <v>76</v>
      </c>
      <c r="Y1606" s="13" t="s">
        <v>41</v>
      </c>
      <c r="Z1606" s="13" t="s">
        <v>41</v>
      </c>
      <c r="AA1606" s="13"/>
      <c r="AB1606" s="13">
        <v>0</v>
      </c>
      <c r="AC1606" s="13">
        <v>1</v>
      </c>
      <c r="AD1606" s="13" t="s">
        <v>42</v>
      </c>
      <c r="AE1606" s="13">
        <v>0</v>
      </c>
      <c r="AF1606" s="13" t="s">
        <v>42</v>
      </c>
      <c r="AG1606" s="13">
        <v>0</v>
      </c>
      <c r="AH1606" s="46" t="str">
        <f t="shared" si="50"/>
        <v>0</v>
      </c>
      <c r="AI1606" s="46" t="s">
        <v>77</v>
      </c>
      <c r="AJ1606" s="46" t="str">
        <f t="shared" si="51"/>
        <v>0</v>
      </c>
      <c r="AK1606" s="13" t="s">
        <v>41</v>
      </c>
      <c r="AL1606" s="13" t="s">
        <v>41</v>
      </c>
      <c r="AN1606" s="13">
        <v>101.31965006729475</v>
      </c>
      <c r="AO1606" s="13">
        <v>117.34261838440112</v>
      </c>
      <c r="AP1606" s="13">
        <v>125.13020833333333</v>
      </c>
      <c r="AQ1606" s="13">
        <v>148.05555555555554</v>
      </c>
      <c r="AR1606" s="36">
        <v>30.049640000000004</v>
      </c>
      <c r="AS1606" s="36">
        <v>0</v>
      </c>
      <c r="AT1606" s="36">
        <v>30.049640000000004</v>
      </c>
      <c r="AU1606" s="36">
        <v>30.049640000000004</v>
      </c>
      <c r="AV1606" s="36">
        <v>-21.230700000000006</v>
      </c>
      <c r="AW1606" s="36">
        <v>0</v>
      </c>
      <c r="AX1606" s="36">
        <v>-21.230700000000006</v>
      </c>
      <c r="AY1606" s="36">
        <v>-21.230700000000006</v>
      </c>
      <c r="AZ1606" s="36">
        <v>64756</v>
      </c>
      <c r="BA1606" s="36" t="s">
        <v>50</v>
      </c>
      <c r="BB1606" s="36">
        <v>60622.6</v>
      </c>
      <c r="BC1606" s="36">
        <v>66133.8</v>
      </c>
      <c r="BD1606" s="36">
        <v>30.049640000000004</v>
      </c>
      <c r="BE1606" s="36">
        <v>0</v>
      </c>
      <c r="BF1606" s="36">
        <v>30.049640000000004</v>
      </c>
      <c r="BG1606" s="36">
        <v>30.049640000000004</v>
      </c>
      <c r="BH1606" s="36">
        <v>-21.230700000000006</v>
      </c>
      <c r="BI1606" s="36">
        <v>0</v>
      </c>
      <c r="BJ1606" s="36">
        <v>-21.230700000000006</v>
      </c>
      <c r="BK1606" s="36">
        <v>-21.230700000000006</v>
      </c>
      <c r="BL1606" s="36">
        <v>58326.283333333326</v>
      </c>
      <c r="BM1606" s="36">
        <v>2074.3093254542978</v>
      </c>
      <c r="BN1606" s="36">
        <v>55111.5</v>
      </c>
      <c r="BO1606" s="36">
        <v>60622.6</v>
      </c>
      <c r="BP1606" s="36">
        <v>30.049640000000004</v>
      </c>
      <c r="BQ1606" s="36">
        <v>0</v>
      </c>
      <c r="BR1606" s="36">
        <v>30.049640000000004</v>
      </c>
      <c r="BS1606" s="36">
        <v>30.049640000000004</v>
      </c>
      <c r="BT1606" s="36">
        <v>-21.230700000000006</v>
      </c>
      <c r="BU1606" s="36">
        <v>0</v>
      </c>
      <c r="BV1606" s="36">
        <v>-21.230700000000006</v>
      </c>
      <c r="BW1606" s="36">
        <v>-21.230700000000006</v>
      </c>
      <c r="BX1606" s="36">
        <v>52872.568749999999</v>
      </c>
      <c r="BY1606" s="36">
        <v>5052.9049829075211</v>
      </c>
      <c r="BZ1606" s="36">
        <v>46844.800000000003</v>
      </c>
      <c r="CA1606" s="36">
        <v>60622.6</v>
      </c>
      <c r="CB1606" s="36"/>
      <c r="CC1606" s="40">
        <v>22.681000000000001</v>
      </c>
      <c r="CD1606" s="40">
        <v>72.391000000000005</v>
      </c>
      <c r="CE1606" s="40">
        <v>85.103000000000009</v>
      </c>
    </row>
    <row r="1607" spans="1:83">
      <c r="A1607" s="13" t="s">
        <v>601</v>
      </c>
      <c r="B1607" s="13">
        <v>9</v>
      </c>
      <c r="C1607" s="13">
        <v>12</v>
      </c>
      <c r="D1607" s="13" t="s">
        <v>95</v>
      </c>
      <c r="E1607" s="35" t="s">
        <v>593</v>
      </c>
      <c r="F1607" s="13"/>
      <c r="G1607" s="36"/>
      <c r="H1607" s="13"/>
      <c r="I1607" s="37">
        <v>24</v>
      </c>
      <c r="J1607" s="37" t="s">
        <v>70</v>
      </c>
      <c r="K1607" s="38">
        <v>43601</v>
      </c>
      <c r="L1607" s="39">
        <v>0.35069444444444442</v>
      </c>
      <c r="M1607" s="37" t="s">
        <v>230</v>
      </c>
      <c r="N1607" s="37" t="s">
        <v>188</v>
      </c>
      <c r="O1607" s="37" t="s">
        <v>190</v>
      </c>
      <c r="P1607" s="37" t="s">
        <v>188</v>
      </c>
      <c r="Q1607" s="37">
        <v>4</v>
      </c>
      <c r="R1607" s="13" t="s">
        <v>55</v>
      </c>
      <c r="S1607" s="13" t="s">
        <v>44</v>
      </c>
      <c r="T1607" s="13" t="s">
        <v>42</v>
      </c>
      <c r="U1607" s="13" t="s">
        <v>52</v>
      </c>
      <c r="V1607" s="13" t="s">
        <v>42</v>
      </c>
      <c r="W1607" s="13" t="s">
        <v>46</v>
      </c>
      <c r="X1607" s="13" t="s">
        <v>47</v>
      </c>
      <c r="Y1607" s="13" t="s">
        <v>41</v>
      </c>
      <c r="Z1607" s="13" t="s">
        <v>41</v>
      </c>
      <c r="AA1607" s="13"/>
      <c r="AB1607" s="13">
        <v>0</v>
      </c>
      <c r="AC1607" s="13">
        <v>1</v>
      </c>
      <c r="AD1607" s="13" t="s">
        <v>42</v>
      </c>
      <c r="AE1607" s="13">
        <v>0</v>
      </c>
      <c r="AF1607" s="13" t="s">
        <v>42</v>
      </c>
      <c r="AG1607" s="13" t="s">
        <v>48</v>
      </c>
      <c r="AH1607" s="46">
        <f t="shared" si="50"/>
        <v>1</v>
      </c>
      <c r="AI1607" s="46" t="s">
        <v>49</v>
      </c>
      <c r="AJ1607" s="46" t="str">
        <f t="shared" si="51"/>
        <v>-1</v>
      </c>
      <c r="AK1607" s="13" t="s">
        <v>41</v>
      </c>
      <c r="AL1607" s="13" t="s">
        <v>41</v>
      </c>
      <c r="AN1607" s="13">
        <v>101.31965006729475</v>
      </c>
      <c r="AO1607" s="13">
        <v>117.34261838440112</v>
      </c>
      <c r="AP1607" s="13">
        <v>125.13020833333333</v>
      </c>
      <c r="AQ1607" s="13">
        <v>148.05555555555554</v>
      </c>
      <c r="AR1607" s="36">
        <v>30.049640000000004</v>
      </c>
      <c r="AS1607" s="36">
        <v>0</v>
      </c>
      <c r="AT1607" s="36">
        <v>30.049640000000004</v>
      </c>
      <c r="AU1607" s="36">
        <v>30.049640000000004</v>
      </c>
      <c r="AV1607" s="36">
        <v>-7.1481600000000043</v>
      </c>
      <c r="AW1607" s="36">
        <v>0</v>
      </c>
      <c r="AX1607" s="36">
        <v>-7.1481600000000043</v>
      </c>
      <c r="AY1607" s="36">
        <v>-7.1481600000000043</v>
      </c>
      <c r="AZ1607" s="36">
        <v>84733.9</v>
      </c>
      <c r="BA1607" s="36" t="s">
        <v>50</v>
      </c>
      <c r="BB1607" s="36">
        <v>82667.199999999997</v>
      </c>
      <c r="BC1607" s="36">
        <v>88178.4</v>
      </c>
      <c r="BD1607" s="36">
        <v>30.049640000000004</v>
      </c>
      <c r="BE1607" s="36">
        <v>0</v>
      </c>
      <c r="BF1607" s="36">
        <v>30.049640000000004</v>
      </c>
      <c r="BG1607" s="36">
        <v>30.049640000000004</v>
      </c>
      <c r="BH1607" s="36">
        <v>-7.1481600000000043</v>
      </c>
      <c r="BI1607" s="36">
        <v>0</v>
      </c>
      <c r="BJ1607" s="36">
        <v>-7.1481600000000043</v>
      </c>
      <c r="BK1607" s="36">
        <v>-7.1481600000000043</v>
      </c>
      <c r="BL1607" s="36">
        <v>80830.150000000009</v>
      </c>
      <c r="BM1607" s="36">
        <v>2249.9053186745391</v>
      </c>
      <c r="BN1607" s="36">
        <v>77156.100000000006</v>
      </c>
      <c r="BO1607" s="36">
        <v>82667.199999999997</v>
      </c>
      <c r="BP1607" s="36">
        <v>30.049640000000004</v>
      </c>
      <c r="BQ1607" s="36">
        <v>0</v>
      </c>
      <c r="BR1607" s="36">
        <v>30.049640000000004</v>
      </c>
      <c r="BS1607" s="36">
        <v>30.049640000000004</v>
      </c>
      <c r="BT1607" s="36">
        <v>-14.189430000000005</v>
      </c>
      <c r="BU1607" s="36">
        <v>9.9578595303308042</v>
      </c>
      <c r="BV1607" s="36">
        <v>-21.230700000000006</v>
      </c>
      <c r="BW1607" s="36">
        <v>-7.1481600000000043</v>
      </c>
      <c r="BX1607" s="36">
        <v>74056.043749999983</v>
      </c>
      <c r="BY1607" s="36">
        <v>6888.9276667193762</v>
      </c>
      <c r="BZ1607" s="36">
        <v>60622.6</v>
      </c>
      <c r="CA1607" s="36">
        <v>82667.199999999997</v>
      </c>
      <c r="CB1607" s="36"/>
      <c r="CC1607" s="40">
        <v>23.088000000000001</v>
      </c>
      <c r="CD1607" s="40">
        <v>70.409000000000006</v>
      </c>
      <c r="CE1607" s="40">
        <v>82.295000000000002</v>
      </c>
    </row>
    <row r="1608" spans="1:83">
      <c r="A1608" s="13" t="s">
        <v>601</v>
      </c>
      <c r="B1608" s="13">
        <v>9</v>
      </c>
      <c r="C1608" s="13">
        <v>12</v>
      </c>
      <c r="D1608" s="13" t="s">
        <v>95</v>
      </c>
      <c r="E1608" s="35" t="s">
        <v>593</v>
      </c>
      <c r="F1608" s="13"/>
      <c r="G1608" s="36"/>
      <c r="H1608" s="13"/>
      <c r="I1608" s="37">
        <v>24</v>
      </c>
      <c r="J1608" s="37" t="s">
        <v>70</v>
      </c>
      <c r="K1608" s="38">
        <v>43601</v>
      </c>
      <c r="L1608" s="39">
        <v>0.3611111111111111</v>
      </c>
      <c r="M1608" s="37" t="s">
        <v>230</v>
      </c>
      <c r="N1608" s="37" t="s">
        <v>188</v>
      </c>
      <c r="O1608" s="37" t="s">
        <v>190</v>
      </c>
      <c r="P1608" s="37" t="s">
        <v>188</v>
      </c>
      <c r="Q1608" s="37">
        <v>5</v>
      </c>
      <c r="R1608" s="13" t="s">
        <v>55</v>
      </c>
      <c r="S1608" s="13" t="s">
        <v>44</v>
      </c>
      <c r="T1608" s="13" t="s">
        <v>42</v>
      </c>
      <c r="U1608" s="13" t="s">
        <v>52</v>
      </c>
      <c r="V1608" s="13" t="s">
        <v>42</v>
      </c>
      <c r="W1608" s="13" t="s">
        <v>46</v>
      </c>
      <c r="X1608" s="13" t="s">
        <v>47</v>
      </c>
      <c r="Y1608" s="13" t="s">
        <v>41</v>
      </c>
      <c r="Z1608" s="13" t="s">
        <v>41</v>
      </c>
      <c r="AA1608" s="13"/>
      <c r="AB1608" s="13">
        <v>0</v>
      </c>
      <c r="AC1608" s="13">
        <v>1</v>
      </c>
      <c r="AD1608" s="13" t="s">
        <v>42</v>
      </c>
      <c r="AE1608" s="13">
        <v>0</v>
      </c>
      <c r="AF1608" s="13" t="s">
        <v>42</v>
      </c>
      <c r="AG1608" s="13" t="s">
        <v>48</v>
      </c>
      <c r="AH1608" s="46">
        <f t="shared" si="50"/>
        <v>1</v>
      </c>
      <c r="AI1608" s="46" t="s">
        <v>49</v>
      </c>
      <c r="AJ1608" s="46" t="str">
        <f t="shared" si="51"/>
        <v>-1</v>
      </c>
      <c r="AK1608" s="13" t="s">
        <v>41</v>
      </c>
      <c r="AL1608" s="13" t="s">
        <v>41</v>
      </c>
      <c r="AN1608" s="13">
        <v>101.31965006729475</v>
      </c>
      <c r="AO1608" s="13">
        <v>117.34261838440112</v>
      </c>
      <c r="AP1608" s="13">
        <v>125.13020833333333</v>
      </c>
      <c r="AQ1608" s="13">
        <v>148.05555555555554</v>
      </c>
      <c r="AR1608" s="36">
        <v>30.049640000000004</v>
      </c>
      <c r="AS1608" s="36">
        <v>0</v>
      </c>
      <c r="AT1608" s="36">
        <v>30.049640000000004</v>
      </c>
      <c r="AU1608" s="36">
        <v>30.049640000000004</v>
      </c>
      <c r="AV1608" s="36">
        <v>-7.1481600000000043</v>
      </c>
      <c r="AW1608" s="36">
        <v>0</v>
      </c>
      <c r="AX1608" s="36">
        <v>-7.1481600000000043</v>
      </c>
      <c r="AY1608" s="36">
        <v>-7.1481600000000043</v>
      </c>
      <c r="AZ1608" s="36">
        <v>103334.02499999999</v>
      </c>
      <c r="BA1608" s="36" t="s">
        <v>50</v>
      </c>
      <c r="BB1608" s="36">
        <v>99200.7</v>
      </c>
      <c r="BC1608" s="36">
        <v>104711.8</v>
      </c>
      <c r="BD1608" s="36">
        <v>30.049640000000004</v>
      </c>
      <c r="BE1608" s="36">
        <v>0</v>
      </c>
      <c r="BF1608" s="36">
        <v>30.049640000000004</v>
      </c>
      <c r="BG1608" s="36">
        <v>30.049640000000004</v>
      </c>
      <c r="BH1608" s="36">
        <v>-7.1481600000000043</v>
      </c>
      <c r="BI1608" s="36">
        <v>0</v>
      </c>
      <c r="BJ1608" s="36">
        <v>-7.1481600000000043</v>
      </c>
      <c r="BK1608" s="36">
        <v>-7.1481600000000043</v>
      </c>
      <c r="BL1608" s="36">
        <v>100119.21666666667</v>
      </c>
      <c r="BM1608" s="36">
        <v>2249.8971535753976</v>
      </c>
      <c r="BN1608" s="36">
        <v>99200.7</v>
      </c>
      <c r="BO1608" s="36">
        <v>104711.8</v>
      </c>
      <c r="BP1608" s="36">
        <v>30.049640000000004</v>
      </c>
      <c r="BQ1608" s="36">
        <v>0</v>
      </c>
      <c r="BR1608" s="36">
        <v>30.049640000000004</v>
      </c>
      <c r="BS1608" s="36">
        <v>30.049640000000004</v>
      </c>
      <c r="BT1608" s="36">
        <v>-7.1481600000000043</v>
      </c>
      <c r="BU1608" s="36">
        <v>0</v>
      </c>
      <c r="BV1608" s="36">
        <v>-7.1481600000000043</v>
      </c>
      <c r="BW1608" s="36">
        <v>-7.1481600000000043</v>
      </c>
      <c r="BX1608" s="36">
        <v>93172.856249999997</v>
      </c>
      <c r="BY1608" s="36">
        <v>6690.9101790383002</v>
      </c>
      <c r="BZ1608" s="36">
        <v>82667.199999999997</v>
      </c>
      <c r="CA1608" s="36">
        <v>104711.8</v>
      </c>
      <c r="CB1608" s="36"/>
      <c r="CC1608" s="40">
        <v>23.521000000000001</v>
      </c>
      <c r="CD1608" s="40">
        <v>68.022000000000006</v>
      </c>
      <c r="CE1608" s="40">
        <v>79.474000000000004</v>
      </c>
    </row>
    <row r="1609" spans="1:83">
      <c r="A1609" s="13" t="s">
        <v>601</v>
      </c>
      <c r="B1609" s="13">
        <v>10</v>
      </c>
      <c r="C1609" s="13">
        <v>1</v>
      </c>
      <c r="D1609" s="13" t="s">
        <v>34</v>
      </c>
      <c r="E1609" s="35" t="s">
        <v>594</v>
      </c>
      <c r="F1609" s="13"/>
      <c r="G1609" s="36"/>
      <c r="H1609" s="13"/>
      <c r="I1609" s="37">
        <v>17</v>
      </c>
      <c r="J1609" s="37" t="s">
        <v>38</v>
      </c>
      <c r="K1609" s="38">
        <v>43601</v>
      </c>
      <c r="L1609" s="39">
        <v>0.60069444444444442</v>
      </c>
      <c r="M1609" s="37" t="s">
        <v>39</v>
      </c>
      <c r="N1609" s="37" t="s">
        <v>190</v>
      </c>
      <c r="O1609" s="37" t="s">
        <v>100</v>
      </c>
      <c r="P1609" s="37" t="s">
        <v>190</v>
      </c>
      <c r="Q1609" s="37">
        <v>1</v>
      </c>
      <c r="R1609" s="13" t="s">
        <v>55</v>
      </c>
      <c r="S1609" s="13" t="s">
        <v>63</v>
      </c>
      <c r="T1609" s="13" t="s">
        <v>42</v>
      </c>
      <c r="U1609" s="13" t="s">
        <v>52</v>
      </c>
      <c r="V1609" s="13" t="s">
        <v>42</v>
      </c>
      <c r="W1609" s="13" t="s">
        <v>66</v>
      </c>
      <c r="X1609" s="13" t="s">
        <v>47</v>
      </c>
      <c r="Y1609" s="13" t="s">
        <v>41</v>
      </c>
      <c r="Z1609" s="13" t="s">
        <v>42</v>
      </c>
      <c r="AA1609" s="13"/>
      <c r="AB1609" s="13">
        <v>0</v>
      </c>
      <c r="AC1609" s="13">
        <v>0</v>
      </c>
      <c r="AD1609" s="13" t="s">
        <v>42</v>
      </c>
      <c r="AE1609" s="13">
        <v>0</v>
      </c>
      <c r="AF1609" s="13" t="s">
        <v>42</v>
      </c>
      <c r="AG1609" s="13">
        <v>0</v>
      </c>
      <c r="AH1609" s="46" t="str">
        <f t="shared" si="50"/>
        <v>0</v>
      </c>
      <c r="AI1609" s="46" t="s">
        <v>49</v>
      </c>
      <c r="AJ1609" s="46" t="str">
        <f t="shared" si="51"/>
        <v>-1</v>
      </c>
      <c r="AK1609" s="13" t="s">
        <v>41</v>
      </c>
      <c r="AL1609" s="13" t="s">
        <v>42</v>
      </c>
      <c r="AN1609" s="13">
        <v>101.31965006729475</v>
      </c>
      <c r="AO1609" s="13">
        <v>117.34261838440112</v>
      </c>
      <c r="AP1609" s="13">
        <v>125.13020833333333</v>
      </c>
      <c r="AQ1609" s="13">
        <v>148.05555555555554</v>
      </c>
      <c r="AR1609" s="36">
        <v>544.63247750000005</v>
      </c>
      <c r="AS1609" s="36">
        <v>22.305715232334766</v>
      </c>
      <c r="AT1609" s="36">
        <v>528.85995500000001</v>
      </c>
      <c r="AU1609" s="36">
        <v>560.40499999999997</v>
      </c>
      <c r="AV1609" s="36">
        <v>129.63793100000001</v>
      </c>
      <c r="AW1609" s="36">
        <v>0</v>
      </c>
      <c r="AX1609" s="36">
        <v>129.63793100000001</v>
      </c>
      <c r="AY1609" s="36">
        <v>129.63793100000001</v>
      </c>
      <c r="AZ1609" s="36">
        <v>26866.825000000001</v>
      </c>
      <c r="BA1609" s="36" t="s">
        <v>50</v>
      </c>
      <c r="BB1609" s="36">
        <v>24800.2</v>
      </c>
      <c r="BC1609" s="36">
        <v>27555.7</v>
      </c>
      <c r="BD1609" s="36">
        <v>501.1726286</v>
      </c>
      <c r="BE1609" s="36">
        <v>39.155792500730662</v>
      </c>
      <c r="BF1609" s="36">
        <v>473.48530219999998</v>
      </c>
      <c r="BG1609" s="36">
        <v>528.85995500000001</v>
      </c>
      <c r="BH1609" s="36">
        <v>142.27399750000001</v>
      </c>
      <c r="BI1609" s="36">
        <v>17.870096619348345</v>
      </c>
      <c r="BJ1609" s="36">
        <v>129.63793100000001</v>
      </c>
      <c r="BK1609" s="36">
        <v>154.91006400000003</v>
      </c>
      <c r="BL1609" s="36">
        <v>26407.600000000002</v>
      </c>
      <c r="BM1609" s="36">
        <v>1037.1258804986019</v>
      </c>
      <c r="BN1609" s="36">
        <v>24800.2</v>
      </c>
      <c r="BO1609" s="36">
        <v>27555.7</v>
      </c>
      <c r="BP1609" s="36">
        <v>929.10287500000004</v>
      </c>
      <c r="BQ1609" s="36">
        <v>566.02896570780945</v>
      </c>
      <c r="BR1609" s="36">
        <v>528.85995500000001</v>
      </c>
      <c r="BS1609" s="36">
        <v>1329.345795</v>
      </c>
      <c r="BT1609" s="36">
        <v>180.19417099999998</v>
      </c>
      <c r="BU1609" s="36">
        <v>71.497320270589213</v>
      </c>
      <c r="BV1609" s="36">
        <v>129.63793100000001</v>
      </c>
      <c r="BW1609" s="36">
        <v>230.75041099999999</v>
      </c>
      <c r="BX1609" s="36">
        <v>23982.118750000001</v>
      </c>
      <c r="BY1609" s="36">
        <v>2238.9037181081135</v>
      </c>
      <c r="BZ1609" s="36">
        <v>20666.8</v>
      </c>
      <c r="CA1609" s="36">
        <v>27555.7</v>
      </c>
      <c r="CB1609" s="36"/>
      <c r="CC1609" s="40">
        <v>27.603999999999999</v>
      </c>
      <c r="CD1609" s="40">
        <v>63.177</v>
      </c>
      <c r="CE1609" s="40">
        <v>27.407</v>
      </c>
    </row>
    <row r="1610" spans="1:83">
      <c r="A1610" s="13" t="s">
        <v>601</v>
      </c>
      <c r="B1610" s="13">
        <v>10</v>
      </c>
      <c r="C1610" s="13">
        <v>1</v>
      </c>
      <c r="D1610" s="13" t="s">
        <v>34</v>
      </c>
      <c r="E1610" s="35" t="s">
        <v>594</v>
      </c>
      <c r="F1610" s="13"/>
      <c r="G1610" s="36"/>
      <c r="H1610" s="13"/>
      <c r="I1610" s="37">
        <v>17</v>
      </c>
      <c r="J1610" s="37" t="s">
        <v>38</v>
      </c>
      <c r="K1610" s="38">
        <v>43601</v>
      </c>
      <c r="L1610" s="39">
        <v>0.61111111111111105</v>
      </c>
      <c r="M1610" s="37" t="s">
        <v>39</v>
      </c>
      <c r="N1610" s="37" t="s">
        <v>190</v>
      </c>
      <c r="O1610" s="37" t="s">
        <v>100</v>
      </c>
      <c r="P1610" s="37" t="s">
        <v>190</v>
      </c>
      <c r="Q1610" s="37">
        <v>2</v>
      </c>
      <c r="R1610" s="13" t="s">
        <v>55</v>
      </c>
      <c r="S1610" s="13" t="s">
        <v>63</v>
      </c>
      <c r="T1610" s="13" t="s">
        <v>42</v>
      </c>
      <c r="U1610" s="13" t="s">
        <v>52</v>
      </c>
      <c r="V1610" s="13" t="s">
        <v>42</v>
      </c>
      <c r="W1610" s="13" t="s">
        <v>46</v>
      </c>
      <c r="X1610" s="13" t="s">
        <v>106</v>
      </c>
      <c r="Y1610" s="13" t="s">
        <v>41</v>
      </c>
      <c r="Z1610" s="13" t="s">
        <v>41</v>
      </c>
      <c r="AA1610" s="13"/>
      <c r="AB1610" s="13">
        <v>0</v>
      </c>
      <c r="AC1610" s="13">
        <v>0</v>
      </c>
      <c r="AD1610" s="13" t="s">
        <v>42</v>
      </c>
      <c r="AE1610" s="13">
        <v>0</v>
      </c>
      <c r="AF1610" s="13" t="s">
        <v>42</v>
      </c>
      <c r="AG1610" s="13" t="s">
        <v>48</v>
      </c>
      <c r="AH1610" s="46">
        <f t="shared" si="50"/>
        <v>1</v>
      </c>
      <c r="AI1610" s="46" t="s">
        <v>48</v>
      </c>
      <c r="AJ1610" s="46" t="str">
        <f t="shared" si="51"/>
        <v>1</v>
      </c>
      <c r="AK1610" s="13" t="s">
        <v>41</v>
      </c>
      <c r="AL1610" s="13" t="s">
        <v>41</v>
      </c>
      <c r="AN1610" s="13">
        <v>101.31965006729475</v>
      </c>
      <c r="AO1610" s="13">
        <v>117.34261838440112</v>
      </c>
      <c r="AP1610" s="13">
        <v>125.13020833333333</v>
      </c>
      <c r="AQ1610" s="13">
        <v>148.05555555555554</v>
      </c>
      <c r="AR1610" s="36">
        <v>398.15064400000006</v>
      </c>
      <c r="AS1610" s="36">
        <v>16.808939634343993</v>
      </c>
      <c r="AT1610" s="36">
        <v>386.26492880000006</v>
      </c>
      <c r="AU1610" s="36">
        <v>410.03635919999999</v>
      </c>
      <c r="AV1610" s="36">
        <v>97.774979500000001</v>
      </c>
      <c r="AW1610" s="36">
        <v>9.0227949579185456</v>
      </c>
      <c r="AX1610" s="36">
        <v>91.394900000000007</v>
      </c>
      <c r="AY1610" s="36">
        <v>104.15505899999999</v>
      </c>
      <c r="AZ1610" s="36">
        <v>12572.325000000001</v>
      </c>
      <c r="BA1610" s="36" t="s">
        <v>50</v>
      </c>
      <c r="BB1610" s="36">
        <v>11711.2</v>
      </c>
      <c r="BC1610" s="36">
        <v>13777.9</v>
      </c>
      <c r="BD1610" s="36">
        <v>441.76083069999999</v>
      </c>
      <c r="BE1610" s="36">
        <v>44.865177854418718</v>
      </c>
      <c r="BF1610" s="36">
        <v>410.03635919999999</v>
      </c>
      <c r="BG1610" s="36">
        <v>473.48530219999998</v>
      </c>
      <c r="BH1610" s="36">
        <v>78.616017999999997</v>
      </c>
      <c r="BI1610" s="36">
        <v>18.072068236365453</v>
      </c>
      <c r="BJ1610" s="36">
        <v>65.837135999999987</v>
      </c>
      <c r="BK1610" s="36">
        <v>91.394900000000007</v>
      </c>
      <c r="BL1610" s="36">
        <v>15500.1</v>
      </c>
      <c r="BM1610" s="36">
        <v>1212.8824971941849</v>
      </c>
      <c r="BN1610" s="36">
        <v>13777.9</v>
      </c>
      <c r="BO1610" s="36">
        <v>16533.400000000001</v>
      </c>
      <c r="BP1610" s="36">
        <v>469.4481571</v>
      </c>
      <c r="BQ1610" s="36">
        <v>84.020970355149018</v>
      </c>
      <c r="BR1610" s="36">
        <v>410.03635919999999</v>
      </c>
      <c r="BS1610" s="36">
        <v>528.85995500000001</v>
      </c>
      <c r="BT1610" s="36">
        <v>110.51641550000001</v>
      </c>
      <c r="BU1610" s="36">
        <v>27.041906553227342</v>
      </c>
      <c r="BV1610" s="36">
        <v>91.394900000000007</v>
      </c>
      <c r="BW1610" s="36">
        <v>129.63793100000001</v>
      </c>
      <c r="BX1610" s="36">
        <v>19245.943749999999</v>
      </c>
      <c r="BY1610" s="36">
        <v>4880.7352060891881</v>
      </c>
      <c r="BZ1610" s="36">
        <v>13777.9</v>
      </c>
      <c r="CA1610" s="36">
        <v>27555.7</v>
      </c>
      <c r="CB1610" s="36"/>
      <c r="CC1610" s="40">
        <v>27.135999999999999</v>
      </c>
      <c r="CD1610" s="40">
        <v>67.763000000000005</v>
      </c>
      <c r="CE1610" s="40">
        <v>26.670999999999999</v>
      </c>
    </row>
    <row r="1611" spans="1:83">
      <c r="A1611" s="13" t="s">
        <v>601</v>
      </c>
      <c r="B1611" s="13">
        <v>10</v>
      </c>
      <c r="C1611" s="13">
        <v>1</v>
      </c>
      <c r="D1611" s="13" t="s">
        <v>34</v>
      </c>
      <c r="E1611" s="35" t="s">
        <v>594</v>
      </c>
      <c r="F1611" s="13"/>
      <c r="G1611" s="36"/>
      <c r="H1611" s="13"/>
      <c r="I1611" s="37">
        <v>17</v>
      </c>
      <c r="J1611" s="37" t="s">
        <v>38</v>
      </c>
      <c r="K1611" s="38">
        <v>43601</v>
      </c>
      <c r="L1611" s="39">
        <v>0.62152777777777779</v>
      </c>
      <c r="M1611" s="37" t="s">
        <v>39</v>
      </c>
      <c r="N1611" s="37" t="s">
        <v>190</v>
      </c>
      <c r="O1611" s="37" t="s">
        <v>100</v>
      </c>
      <c r="P1611" s="37" t="s">
        <v>190</v>
      </c>
      <c r="Q1611" s="37">
        <v>3</v>
      </c>
      <c r="R1611" s="13" t="s">
        <v>55</v>
      </c>
      <c r="S1611" s="13" t="s">
        <v>63</v>
      </c>
      <c r="T1611" s="13" t="s">
        <v>42</v>
      </c>
      <c r="U1611" s="13" t="s">
        <v>52</v>
      </c>
      <c r="V1611" s="13" t="s">
        <v>42</v>
      </c>
      <c r="W1611" s="13" t="s">
        <v>66</v>
      </c>
      <c r="X1611" s="13" t="s">
        <v>47</v>
      </c>
      <c r="Y1611" s="13" t="s">
        <v>41</v>
      </c>
      <c r="Z1611" s="13" t="s">
        <v>42</v>
      </c>
      <c r="AA1611" s="13"/>
      <c r="AB1611" s="13">
        <v>0</v>
      </c>
      <c r="AC1611" s="13">
        <v>0</v>
      </c>
      <c r="AD1611" s="13" t="s">
        <v>42</v>
      </c>
      <c r="AE1611" s="13">
        <v>0</v>
      </c>
      <c r="AF1611" s="13" t="s">
        <v>42</v>
      </c>
      <c r="AG1611" s="13">
        <v>0</v>
      </c>
      <c r="AH1611" s="46" t="str">
        <f t="shared" si="50"/>
        <v>0</v>
      </c>
      <c r="AI1611" s="46" t="s">
        <v>49</v>
      </c>
      <c r="AJ1611" s="46" t="str">
        <f t="shared" si="51"/>
        <v>-1</v>
      </c>
      <c r="AK1611" s="13" t="s">
        <v>41</v>
      </c>
      <c r="AL1611" s="13" t="s">
        <v>42</v>
      </c>
      <c r="AN1611" s="13">
        <v>101.31965006729475</v>
      </c>
      <c r="AO1611" s="13">
        <v>117.34261838440112</v>
      </c>
      <c r="AP1611" s="13">
        <v>125.13020833333333</v>
      </c>
      <c r="AQ1611" s="13">
        <v>148.05555555555554</v>
      </c>
      <c r="AR1611" s="36">
        <v>386.24508380000009</v>
      </c>
      <c r="AS1611" s="36">
        <v>44.892348432485818</v>
      </c>
      <c r="AT1611" s="36">
        <v>354.50139980000006</v>
      </c>
      <c r="AU1611" s="36">
        <v>417.98876780000006</v>
      </c>
      <c r="AV1611" s="36">
        <v>85.008579499999996</v>
      </c>
      <c r="AW1611" s="36">
        <v>9.0316210647613406</v>
      </c>
      <c r="AX1611" s="36">
        <v>78.622258999999985</v>
      </c>
      <c r="AY1611" s="36">
        <v>91.394900000000007</v>
      </c>
      <c r="AZ1611" s="36">
        <v>12055.65</v>
      </c>
      <c r="BA1611" s="36" t="s">
        <v>50</v>
      </c>
      <c r="BB1611" s="36">
        <v>10333.4</v>
      </c>
      <c r="BC1611" s="36">
        <v>14466.8</v>
      </c>
      <c r="BD1611" s="36">
        <v>398.145667</v>
      </c>
      <c r="BE1611" s="36">
        <v>28.062382270896457</v>
      </c>
      <c r="BF1611" s="36">
        <v>378.3025662</v>
      </c>
      <c r="BG1611" s="36">
        <v>417.98876780000006</v>
      </c>
      <c r="BH1611" s="36">
        <v>97.774979500000001</v>
      </c>
      <c r="BI1611" s="36">
        <v>9.0227949579185456</v>
      </c>
      <c r="BJ1611" s="36">
        <v>91.394900000000007</v>
      </c>
      <c r="BK1611" s="36">
        <v>104.15505899999999</v>
      </c>
      <c r="BL1611" s="36">
        <v>18370.483333333334</v>
      </c>
      <c r="BM1611" s="36">
        <v>2451.7812254902892</v>
      </c>
      <c r="BN1611" s="36">
        <v>14466.8</v>
      </c>
      <c r="BO1611" s="36">
        <v>20666.8</v>
      </c>
      <c r="BP1611" s="36">
        <v>414.01256350000006</v>
      </c>
      <c r="BQ1611" s="36">
        <v>5.6232020478262683</v>
      </c>
      <c r="BR1611" s="36">
        <v>410.03635919999999</v>
      </c>
      <c r="BS1611" s="36">
        <v>417.98876780000006</v>
      </c>
      <c r="BT1611" s="36">
        <v>91.394900000000007</v>
      </c>
      <c r="BU1611" s="36">
        <v>0</v>
      </c>
      <c r="BV1611" s="36">
        <v>91.394900000000007</v>
      </c>
      <c r="BW1611" s="36">
        <v>91.394900000000007</v>
      </c>
      <c r="BX1611" s="36">
        <v>15327.881249999999</v>
      </c>
      <c r="BY1611" s="36">
        <v>3226.2819955729719</v>
      </c>
      <c r="BZ1611" s="36">
        <v>11711.2</v>
      </c>
      <c r="CA1611" s="36">
        <v>20666.8</v>
      </c>
      <c r="CB1611" s="36"/>
      <c r="CC1611" s="40">
        <v>26.670999999999999</v>
      </c>
      <c r="CD1611" s="40">
        <v>68.917000000000002</v>
      </c>
      <c r="CE1611" s="40">
        <v>26.158000000000001</v>
      </c>
    </row>
    <row r="1612" spans="1:83">
      <c r="A1612" s="13" t="s">
        <v>601</v>
      </c>
      <c r="B1612" s="13">
        <v>10</v>
      </c>
      <c r="C1612" s="13">
        <v>1</v>
      </c>
      <c r="D1612" s="13" t="s">
        <v>34</v>
      </c>
      <c r="E1612" s="35" t="s">
        <v>594</v>
      </c>
      <c r="F1612" s="13"/>
      <c r="G1612" s="36"/>
      <c r="H1612" s="13"/>
      <c r="I1612" s="37">
        <v>17</v>
      </c>
      <c r="J1612" s="37" t="s">
        <v>38</v>
      </c>
      <c r="K1612" s="38">
        <v>43601</v>
      </c>
      <c r="L1612" s="39">
        <v>0.63194444444444442</v>
      </c>
      <c r="M1612" s="37" t="s">
        <v>39</v>
      </c>
      <c r="N1612" s="37" t="s">
        <v>190</v>
      </c>
      <c r="O1612" s="37" t="s">
        <v>100</v>
      </c>
      <c r="P1612" s="37" t="s">
        <v>190</v>
      </c>
      <c r="Q1612" s="37">
        <v>4</v>
      </c>
      <c r="R1612" s="13" t="s">
        <v>55</v>
      </c>
      <c r="S1612" s="13" t="s">
        <v>63</v>
      </c>
      <c r="T1612" s="13" t="s">
        <v>42</v>
      </c>
      <c r="U1612" s="13" t="s">
        <v>52</v>
      </c>
      <c r="V1612" s="13" t="s">
        <v>42</v>
      </c>
      <c r="W1612" s="13" t="s">
        <v>66</v>
      </c>
      <c r="X1612" s="13" t="s">
        <v>76</v>
      </c>
      <c r="Y1612" s="13" t="s">
        <v>41</v>
      </c>
      <c r="Z1612" s="13" t="s">
        <v>41</v>
      </c>
      <c r="AA1612" s="13"/>
      <c r="AB1612" s="13">
        <v>0</v>
      </c>
      <c r="AC1612" s="13">
        <v>0</v>
      </c>
      <c r="AD1612" s="13" t="s">
        <v>42</v>
      </c>
      <c r="AE1612" s="13">
        <v>0</v>
      </c>
      <c r="AF1612" s="13" t="s">
        <v>42</v>
      </c>
      <c r="AG1612" s="13">
        <v>0</v>
      </c>
      <c r="AH1612" s="46" t="str">
        <f t="shared" si="50"/>
        <v>0</v>
      </c>
      <c r="AI1612" s="46" t="s">
        <v>77</v>
      </c>
      <c r="AJ1612" s="46" t="str">
        <f t="shared" si="51"/>
        <v>0</v>
      </c>
      <c r="AK1612" s="13" t="s">
        <v>41</v>
      </c>
      <c r="AL1612" s="13" t="s">
        <v>41</v>
      </c>
      <c r="AN1612" s="13">
        <v>101.31965006729475</v>
      </c>
      <c r="AO1612" s="13">
        <v>117.34261838440112</v>
      </c>
      <c r="AP1612" s="13">
        <v>125.13020833333333</v>
      </c>
      <c r="AQ1612" s="13">
        <v>148.05555555555554</v>
      </c>
      <c r="AR1612" s="36">
        <v>302.67950940000003</v>
      </c>
      <c r="AS1612" s="36">
        <v>28.167804538060782</v>
      </c>
      <c r="AT1612" s="36">
        <v>282.76186380000007</v>
      </c>
      <c r="AU1612" s="36">
        <v>322.59715500000004</v>
      </c>
      <c r="AV1612" s="36">
        <v>46.796639499999998</v>
      </c>
      <c r="AW1612" s="36">
        <v>9.0579876624181903</v>
      </c>
      <c r="AX1612" s="36">
        <v>40.391674999999999</v>
      </c>
      <c r="AY1612" s="36">
        <v>53.201603999999996</v>
      </c>
      <c r="AZ1612" s="36">
        <v>9558.4000000000015</v>
      </c>
      <c r="BA1612" s="36" t="s">
        <v>50</v>
      </c>
      <c r="BB1612" s="36">
        <v>8611.2000000000007</v>
      </c>
      <c r="BC1612" s="36">
        <v>10677.8</v>
      </c>
      <c r="BD1612" s="36">
        <v>310.67051739999999</v>
      </c>
      <c r="BE1612" s="36">
        <v>16.866812647428929</v>
      </c>
      <c r="BF1612" s="36">
        <v>298.7438798</v>
      </c>
      <c r="BG1612" s="36">
        <v>322.59715500000004</v>
      </c>
      <c r="BH1612" s="36">
        <v>40.385434000000004</v>
      </c>
      <c r="BI1612" s="36">
        <v>18.124801431679174</v>
      </c>
      <c r="BJ1612" s="36">
        <v>27.569264000000004</v>
      </c>
      <c r="BK1612" s="36">
        <v>53.201603999999996</v>
      </c>
      <c r="BL1612" s="36">
        <v>8955.6333333333332</v>
      </c>
      <c r="BM1612" s="36">
        <v>533.59382555148284</v>
      </c>
      <c r="BN1612" s="36">
        <v>8611.2000000000007</v>
      </c>
      <c r="BO1612" s="36">
        <v>9644.5</v>
      </c>
      <c r="BP1612" s="36">
        <v>370.29296140000008</v>
      </c>
      <c r="BQ1612" s="36">
        <v>67.452056279201329</v>
      </c>
      <c r="BR1612" s="36">
        <v>322.59715500000004</v>
      </c>
      <c r="BS1612" s="36">
        <v>417.98876780000006</v>
      </c>
      <c r="BT1612" s="36">
        <v>72.298252000000005</v>
      </c>
      <c r="BU1612" s="36">
        <v>27.006738597465013</v>
      </c>
      <c r="BV1612" s="36">
        <v>53.201603999999996</v>
      </c>
      <c r="BW1612" s="36">
        <v>91.394900000000007</v>
      </c>
      <c r="BX1612" s="36">
        <v>9881.3375000000033</v>
      </c>
      <c r="BY1612" s="36">
        <v>1574.5315713464106</v>
      </c>
      <c r="BZ1612" s="36">
        <v>8611.2000000000007</v>
      </c>
      <c r="CA1612" s="36">
        <v>14466.8</v>
      </c>
      <c r="CB1612" s="36"/>
      <c r="CC1612" s="40">
        <v>26.475000000000001</v>
      </c>
      <c r="CD1612" s="40">
        <v>68.581000000000003</v>
      </c>
      <c r="CE1612" s="40">
        <v>25.987000000000002</v>
      </c>
    </row>
    <row r="1613" spans="1:83">
      <c r="A1613" s="13" t="s">
        <v>601</v>
      </c>
      <c r="B1613" s="13">
        <v>10</v>
      </c>
      <c r="C1613" s="13">
        <v>1</v>
      </c>
      <c r="D1613" s="13" t="s">
        <v>34</v>
      </c>
      <c r="E1613" s="35" t="s">
        <v>594</v>
      </c>
      <c r="F1613" s="13"/>
      <c r="G1613" s="36"/>
      <c r="H1613" s="13"/>
      <c r="I1613" s="37">
        <v>17</v>
      </c>
      <c r="J1613" s="37" t="s">
        <v>38</v>
      </c>
      <c r="K1613" s="38">
        <v>43601</v>
      </c>
      <c r="L1613" s="39">
        <v>0.64236111111111105</v>
      </c>
      <c r="M1613" s="37" t="s">
        <v>39</v>
      </c>
      <c r="N1613" s="37" t="s">
        <v>190</v>
      </c>
      <c r="O1613" s="37" t="s">
        <v>100</v>
      </c>
      <c r="P1613" s="37" t="s">
        <v>190</v>
      </c>
      <c r="Q1613" s="37">
        <v>5</v>
      </c>
      <c r="R1613" s="13" t="s">
        <v>55</v>
      </c>
      <c r="S1613" s="13" t="s">
        <v>63</v>
      </c>
      <c r="T1613" s="13" t="s">
        <v>42</v>
      </c>
      <c r="U1613" s="13" t="s">
        <v>52</v>
      </c>
      <c r="V1613" s="13" t="s">
        <v>42</v>
      </c>
      <c r="W1613" s="13" t="s">
        <v>66</v>
      </c>
      <c r="X1613" s="13" t="s">
        <v>47</v>
      </c>
      <c r="Y1613" s="13" t="s">
        <v>41</v>
      </c>
      <c r="Z1613" s="13" t="s">
        <v>41</v>
      </c>
      <c r="AA1613" s="13"/>
      <c r="AB1613" s="13">
        <v>0</v>
      </c>
      <c r="AC1613" s="13">
        <v>0</v>
      </c>
      <c r="AD1613" s="13" t="s">
        <v>42</v>
      </c>
      <c r="AE1613" s="13">
        <v>0</v>
      </c>
      <c r="AF1613" s="13" t="s">
        <v>42</v>
      </c>
      <c r="AG1613" s="13">
        <v>0</v>
      </c>
      <c r="AH1613" s="46" t="str">
        <f t="shared" si="50"/>
        <v>0</v>
      </c>
      <c r="AI1613" s="46" t="s">
        <v>49</v>
      </c>
      <c r="AJ1613" s="46" t="str">
        <f t="shared" si="51"/>
        <v>-1</v>
      </c>
      <c r="AK1613" s="13" t="s">
        <v>41</v>
      </c>
      <c r="AL1613" s="13" t="s">
        <v>41</v>
      </c>
      <c r="AN1613" s="13">
        <v>101.31965006729475</v>
      </c>
      <c r="AO1613" s="13">
        <v>117.34261838440112</v>
      </c>
      <c r="AP1613" s="13">
        <v>125.13020833333333</v>
      </c>
      <c r="AQ1613" s="13">
        <v>148.05555555555554</v>
      </c>
      <c r="AR1613" s="36">
        <v>298.7438798</v>
      </c>
      <c r="AS1613" s="36">
        <v>0</v>
      </c>
      <c r="AT1613" s="36">
        <v>298.7438798</v>
      </c>
      <c r="AU1613" s="36">
        <v>298.7438798</v>
      </c>
      <c r="AV1613" s="36">
        <v>46.796639499999998</v>
      </c>
      <c r="AW1613" s="36">
        <v>9.0579876624181903</v>
      </c>
      <c r="AX1613" s="36">
        <v>40.391674999999999</v>
      </c>
      <c r="AY1613" s="36">
        <v>53.201603999999996</v>
      </c>
      <c r="AZ1613" s="36">
        <v>5855.5749999999998</v>
      </c>
      <c r="BA1613" s="36" t="s">
        <v>50</v>
      </c>
      <c r="BB1613" s="36">
        <v>4477.8</v>
      </c>
      <c r="BC1613" s="36">
        <v>7577.8</v>
      </c>
      <c r="BD1613" s="36">
        <v>278.80763739999998</v>
      </c>
      <c r="BE1613" s="36">
        <v>28.194104384837537</v>
      </c>
      <c r="BF1613" s="36">
        <v>258.87139500000001</v>
      </c>
      <c r="BG1613" s="36">
        <v>298.7438798</v>
      </c>
      <c r="BH1613" s="36">
        <v>53.201603999999996</v>
      </c>
      <c r="BI1613" s="36">
        <v>0</v>
      </c>
      <c r="BJ1613" s="36">
        <v>53.201603999999996</v>
      </c>
      <c r="BK1613" s="36">
        <v>53.201603999999996</v>
      </c>
      <c r="BL1613" s="36">
        <v>10390.800000000001</v>
      </c>
      <c r="BM1613" s="36">
        <v>1577.2131282740447</v>
      </c>
      <c r="BN1613" s="36">
        <v>7577.8</v>
      </c>
      <c r="BO1613" s="36">
        <v>11711.2</v>
      </c>
      <c r="BP1613" s="36">
        <v>310.67051739999999</v>
      </c>
      <c r="BQ1613" s="36">
        <v>16.866812647428929</v>
      </c>
      <c r="BR1613" s="36">
        <v>298.7438798</v>
      </c>
      <c r="BS1613" s="36">
        <v>322.59715500000004</v>
      </c>
      <c r="BT1613" s="36">
        <v>53.201603999999996</v>
      </c>
      <c r="BU1613" s="36">
        <v>0</v>
      </c>
      <c r="BV1613" s="36">
        <v>53.201603999999996</v>
      </c>
      <c r="BW1613" s="36">
        <v>53.201603999999996</v>
      </c>
      <c r="BX1613" s="36">
        <v>10634.793749999997</v>
      </c>
      <c r="BY1613" s="36">
        <v>1306.3304188802083</v>
      </c>
      <c r="BZ1613" s="36">
        <v>7577.8</v>
      </c>
      <c r="CA1613" s="36">
        <v>11711.2</v>
      </c>
      <c r="CB1613" s="36"/>
      <c r="CC1613" s="40">
        <v>26.524000000000001</v>
      </c>
      <c r="CD1613" s="40">
        <v>66.081000000000003</v>
      </c>
      <c r="CE1613" s="40">
        <v>26.061</v>
      </c>
    </row>
    <row r="1614" spans="1:83">
      <c r="A1614" s="13" t="s">
        <v>601</v>
      </c>
      <c r="B1614" s="13">
        <v>10</v>
      </c>
      <c r="C1614" s="13">
        <v>2</v>
      </c>
      <c r="D1614" s="13" t="s">
        <v>101</v>
      </c>
      <c r="E1614" s="35" t="s">
        <v>595</v>
      </c>
      <c r="F1614" s="13"/>
      <c r="G1614" s="36"/>
      <c r="H1614" s="13"/>
      <c r="I1614" s="37">
        <v>18</v>
      </c>
      <c r="J1614" s="37" t="s">
        <v>38</v>
      </c>
      <c r="K1614" s="38">
        <v>43601</v>
      </c>
      <c r="L1614" s="39">
        <v>0.60069444444444442</v>
      </c>
      <c r="M1614" s="37" t="s">
        <v>39</v>
      </c>
      <c r="N1614" s="37" t="s">
        <v>188</v>
      </c>
      <c r="O1614" s="37" t="s">
        <v>188</v>
      </c>
      <c r="P1614" s="37" t="s">
        <v>188</v>
      </c>
      <c r="Q1614" s="37">
        <v>1</v>
      </c>
      <c r="R1614" s="13" t="s">
        <v>43</v>
      </c>
      <c r="S1614" s="13" t="s">
        <v>56</v>
      </c>
      <c r="T1614" s="13" t="s">
        <v>41</v>
      </c>
      <c r="U1614" s="13" t="s">
        <v>52</v>
      </c>
      <c r="V1614" s="13" t="s">
        <v>42</v>
      </c>
      <c r="W1614" s="13" t="s">
        <v>66</v>
      </c>
      <c r="X1614" s="13" t="s">
        <v>76</v>
      </c>
      <c r="Y1614" s="13" t="s">
        <v>41</v>
      </c>
      <c r="Z1614" s="13" t="s">
        <v>41</v>
      </c>
      <c r="AA1614" s="13"/>
      <c r="AB1614" s="13">
        <v>-1</v>
      </c>
      <c r="AC1614" s="13">
        <v>2</v>
      </c>
      <c r="AD1614" s="13" t="s">
        <v>41</v>
      </c>
      <c r="AE1614" s="13">
        <v>0</v>
      </c>
      <c r="AF1614" s="13" t="s">
        <v>42</v>
      </c>
      <c r="AG1614" s="13">
        <v>0</v>
      </c>
      <c r="AH1614" s="46" t="str">
        <f t="shared" si="50"/>
        <v>0</v>
      </c>
      <c r="AI1614" s="46" t="s">
        <v>77</v>
      </c>
      <c r="AJ1614" s="46" t="str">
        <f t="shared" si="51"/>
        <v>0</v>
      </c>
      <c r="AK1614" s="13" t="s">
        <v>41</v>
      </c>
      <c r="AL1614" s="13" t="s">
        <v>41</v>
      </c>
      <c r="AN1614" s="13">
        <v>101.31965006729475</v>
      </c>
      <c r="AO1614" s="13">
        <v>117.34261838440112</v>
      </c>
      <c r="AP1614" s="13">
        <v>125.13020833333333</v>
      </c>
      <c r="AQ1614" s="13">
        <v>148.05555555555554</v>
      </c>
      <c r="AR1614" s="36">
        <v>169.27929599999999</v>
      </c>
      <c r="AS1614" s="36">
        <v>0</v>
      </c>
      <c r="AT1614" s="36">
        <v>169.27929599999999</v>
      </c>
      <c r="AU1614" s="36">
        <v>169.27929599999999</v>
      </c>
      <c r="AV1614" s="36">
        <v>51.44962855</v>
      </c>
      <c r="AW1614" s="36">
        <v>8.3618927258457951</v>
      </c>
      <c r="AX1614" s="36">
        <v>45.536877500000003</v>
      </c>
      <c r="AY1614" s="36">
        <v>57.362379600000004</v>
      </c>
      <c r="AZ1614" s="36">
        <v>26866.825000000001</v>
      </c>
      <c r="BA1614" s="36" t="s">
        <v>50</v>
      </c>
      <c r="BB1614" s="36">
        <v>24800.2</v>
      </c>
      <c r="BC1614" s="36">
        <v>27555.7</v>
      </c>
      <c r="BD1614" s="36">
        <v>173.11752000000001</v>
      </c>
      <c r="BE1614" s="36">
        <v>5.4280684362259262</v>
      </c>
      <c r="BF1614" s="36">
        <v>169.27929599999999</v>
      </c>
      <c r="BG1614" s="36">
        <v>176.95574400000001</v>
      </c>
      <c r="BH1614" s="36">
        <v>45.536877500000003</v>
      </c>
      <c r="BI1614" s="36">
        <v>0</v>
      </c>
      <c r="BJ1614" s="36">
        <v>45.536877500000003</v>
      </c>
      <c r="BK1614" s="36">
        <v>45.536877500000003</v>
      </c>
      <c r="BL1614" s="36">
        <v>26407.600000000002</v>
      </c>
      <c r="BM1614" s="36">
        <v>1037.1258804986019</v>
      </c>
      <c r="BN1614" s="36">
        <v>24800.2</v>
      </c>
      <c r="BO1614" s="36">
        <v>27555.7</v>
      </c>
      <c r="BP1614" s="36">
        <v>193.115185</v>
      </c>
      <c r="BQ1614" s="36">
        <v>33.709037495019736</v>
      </c>
      <c r="BR1614" s="36">
        <v>169.27929599999999</v>
      </c>
      <c r="BS1614" s="36">
        <v>216.95107400000001</v>
      </c>
      <c r="BT1614" s="36">
        <v>74.96993830000001</v>
      </c>
      <c r="BU1614" s="36">
        <v>41.624633765511916</v>
      </c>
      <c r="BV1614" s="36">
        <v>45.536877500000003</v>
      </c>
      <c r="BW1614" s="36">
        <v>104.40299910000002</v>
      </c>
      <c r="BX1614" s="36">
        <v>23982.118750000001</v>
      </c>
      <c r="BY1614" s="36">
        <v>2238.9037181081135</v>
      </c>
      <c r="BZ1614" s="36">
        <v>20666.8</v>
      </c>
      <c r="CA1614" s="36">
        <v>27555.7</v>
      </c>
      <c r="CB1614" s="36"/>
      <c r="CC1614" s="40">
        <v>27.603999999999999</v>
      </c>
      <c r="CD1614" s="40">
        <v>63.177</v>
      </c>
      <c r="CE1614" s="40">
        <v>27.407</v>
      </c>
    </row>
    <row r="1615" spans="1:83">
      <c r="A1615" s="13" t="s">
        <v>601</v>
      </c>
      <c r="B1615" s="13">
        <v>10</v>
      </c>
      <c r="C1615" s="13">
        <v>2</v>
      </c>
      <c r="D1615" s="13" t="s">
        <v>101</v>
      </c>
      <c r="E1615" s="35" t="s">
        <v>595</v>
      </c>
      <c r="F1615" s="13"/>
      <c r="G1615" s="36"/>
      <c r="H1615" s="13"/>
      <c r="I1615" s="37">
        <v>18</v>
      </c>
      <c r="J1615" s="37" t="s">
        <v>38</v>
      </c>
      <c r="K1615" s="38">
        <v>43601</v>
      </c>
      <c r="L1615" s="39">
        <v>0.61111111111111105</v>
      </c>
      <c r="M1615" s="37" t="s">
        <v>39</v>
      </c>
      <c r="N1615" s="37" t="s">
        <v>188</v>
      </c>
      <c r="O1615" s="37" t="s">
        <v>188</v>
      </c>
      <c r="P1615" s="37" t="s">
        <v>188</v>
      </c>
      <c r="Q1615" s="37">
        <v>2</v>
      </c>
      <c r="R1615" s="13" t="s">
        <v>43</v>
      </c>
      <c r="S1615" s="13" t="s">
        <v>56</v>
      </c>
      <c r="T1615" s="13" t="s">
        <v>41</v>
      </c>
      <c r="U1615" s="13" t="s">
        <v>52</v>
      </c>
      <c r="V1615" s="13" t="s">
        <v>42</v>
      </c>
      <c r="W1615" s="13" t="s">
        <v>72</v>
      </c>
      <c r="X1615" s="13" t="s">
        <v>76</v>
      </c>
      <c r="Y1615" s="13" t="s">
        <v>41</v>
      </c>
      <c r="Z1615" s="13" t="s">
        <v>41</v>
      </c>
      <c r="AA1615" s="13"/>
      <c r="AB1615" s="13">
        <v>-1</v>
      </c>
      <c r="AC1615" s="13">
        <v>2</v>
      </c>
      <c r="AD1615" s="13" t="s">
        <v>41</v>
      </c>
      <c r="AE1615" s="13">
        <v>0</v>
      </c>
      <c r="AF1615" s="13" t="s">
        <v>42</v>
      </c>
      <c r="AG1615" s="13">
        <v>1</v>
      </c>
      <c r="AH1615" s="46" t="str">
        <f t="shared" si="50"/>
        <v>-1</v>
      </c>
      <c r="AI1615" s="46" t="s">
        <v>77</v>
      </c>
      <c r="AJ1615" s="46" t="str">
        <f t="shared" si="51"/>
        <v>0</v>
      </c>
      <c r="AK1615" s="13" t="s">
        <v>41</v>
      </c>
      <c r="AL1615" s="13" t="s">
        <v>41</v>
      </c>
      <c r="AN1615" s="13">
        <v>101.31965006729475</v>
      </c>
      <c r="AO1615" s="13">
        <v>117.34261838440112</v>
      </c>
      <c r="AP1615" s="13">
        <v>125.13020833333333</v>
      </c>
      <c r="AQ1615" s="13">
        <v>148.05555555555554</v>
      </c>
      <c r="AR1615" s="36">
        <v>157.76607300000001</v>
      </c>
      <c r="AS1615" s="36">
        <v>5.3920809437041779</v>
      </c>
      <c r="AT1615" s="36">
        <v>153.95329600000002</v>
      </c>
      <c r="AU1615" s="36">
        <v>161.57884999999999</v>
      </c>
      <c r="AV1615" s="36">
        <v>21.852171900000002</v>
      </c>
      <c r="AW1615" s="36">
        <v>0</v>
      </c>
      <c r="AX1615" s="36">
        <v>21.852171900000002</v>
      </c>
      <c r="AY1615" s="36">
        <v>21.852171900000002</v>
      </c>
      <c r="AZ1615" s="36">
        <v>12572.325000000001</v>
      </c>
      <c r="BA1615" s="36" t="s">
        <v>50</v>
      </c>
      <c r="BB1615" s="36">
        <v>11711.2</v>
      </c>
      <c r="BC1615" s="36">
        <v>13777.9</v>
      </c>
      <c r="BD1615" s="36">
        <v>157.76607300000001</v>
      </c>
      <c r="BE1615" s="36">
        <v>5.3920809437041779</v>
      </c>
      <c r="BF1615" s="36">
        <v>153.95329600000002</v>
      </c>
      <c r="BG1615" s="36">
        <v>161.57884999999999</v>
      </c>
      <c r="BH1615" s="36">
        <v>27.776156750000002</v>
      </c>
      <c r="BI1615" s="36">
        <v>8.3777797181627314</v>
      </c>
      <c r="BJ1615" s="36">
        <v>21.852171900000002</v>
      </c>
      <c r="BK1615" s="36">
        <v>33.700141600000002</v>
      </c>
      <c r="BL1615" s="36">
        <v>15500.1</v>
      </c>
      <c r="BM1615" s="36">
        <v>1212.8824971941849</v>
      </c>
      <c r="BN1615" s="36">
        <v>13777.9</v>
      </c>
      <c r="BO1615" s="36">
        <v>16533.400000000001</v>
      </c>
      <c r="BP1615" s="36">
        <v>165.42907299999999</v>
      </c>
      <c r="BQ1615" s="36">
        <v>5.4450375847608248</v>
      </c>
      <c r="BR1615" s="36">
        <v>161.57884999999999</v>
      </c>
      <c r="BS1615" s="36">
        <v>169.27929599999999</v>
      </c>
      <c r="BT1615" s="36">
        <v>33.694524700000002</v>
      </c>
      <c r="BU1615" s="36">
        <v>16.747615940166991</v>
      </c>
      <c r="BV1615" s="36">
        <v>21.852171900000002</v>
      </c>
      <c r="BW1615" s="36">
        <v>45.536877500000003</v>
      </c>
      <c r="BX1615" s="36">
        <v>19245.943749999999</v>
      </c>
      <c r="BY1615" s="36">
        <v>4880.7352060891881</v>
      </c>
      <c r="BZ1615" s="36">
        <v>13777.9</v>
      </c>
      <c r="CA1615" s="36">
        <v>27555.7</v>
      </c>
      <c r="CB1615" s="36"/>
      <c r="CC1615" s="40">
        <v>27.135999999999999</v>
      </c>
      <c r="CD1615" s="40">
        <v>67.763000000000005</v>
      </c>
      <c r="CE1615" s="40">
        <v>26.670999999999999</v>
      </c>
    </row>
    <row r="1616" spans="1:83">
      <c r="A1616" s="13" t="s">
        <v>601</v>
      </c>
      <c r="B1616" s="13">
        <v>10</v>
      </c>
      <c r="C1616" s="13">
        <v>2</v>
      </c>
      <c r="D1616" s="13" t="s">
        <v>101</v>
      </c>
      <c r="E1616" s="35" t="s">
        <v>595</v>
      </c>
      <c r="F1616" s="13"/>
      <c r="G1616" s="36"/>
      <c r="H1616" s="13"/>
      <c r="I1616" s="37">
        <v>18</v>
      </c>
      <c r="J1616" s="37" t="s">
        <v>38</v>
      </c>
      <c r="K1616" s="38">
        <v>43601</v>
      </c>
      <c r="L1616" s="39">
        <v>0.62152777777777779</v>
      </c>
      <c r="M1616" s="37" t="s">
        <v>39</v>
      </c>
      <c r="N1616" s="37" t="s">
        <v>188</v>
      </c>
      <c r="O1616" s="37" t="s">
        <v>188</v>
      </c>
      <c r="P1616" s="37" t="s">
        <v>188</v>
      </c>
      <c r="Q1616" s="37">
        <v>3</v>
      </c>
      <c r="R1616" s="13" t="s">
        <v>84</v>
      </c>
      <c r="S1616" s="13" t="s">
        <v>56</v>
      </c>
      <c r="T1616" s="13" t="s">
        <v>41</v>
      </c>
      <c r="U1616" s="13" t="s">
        <v>52</v>
      </c>
      <c r="V1616" s="13" t="s">
        <v>42</v>
      </c>
      <c r="W1616" s="13" t="s">
        <v>135</v>
      </c>
      <c r="X1616" s="13" t="s">
        <v>106</v>
      </c>
      <c r="Y1616" s="13" t="s">
        <v>41</v>
      </c>
      <c r="Z1616" s="13" t="s">
        <v>41</v>
      </c>
      <c r="AA1616" s="13"/>
      <c r="AB1616" s="13">
        <v>-2</v>
      </c>
      <c r="AC1616" s="13">
        <v>2</v>
      </c>
      <c r="AD1616" s="13" t="s">
        <v>41</v>
      </c>
      <c r="AE1616" s="13">
        <v>0</v>
      </c>
      <c r="AF1616" s="13" t="s">
        <v>42</v>
      </c>
      <c r="AG1616" s="13">
        <v>2</v>
      </c>
      <c r="AH1616" s="46" t="str">
        <f t="shared" ref="AH1616:AH1640" si="52">IF(AG1616="-3",3, IF(AG1616="-2",2, IF(AG1616="-1",1, IF(AG1616=1,"-1", IF(AG1616=2,"-2", IF(AG1616=3,"-3", IF(AG1616=0,"0")))))))</f>
        <v>-2</v>
      </c>
      <c r="AI1616" s="46" t="s">
        <v>48</v>
      </c>
      <c r="AJ1616" s="46" t="str">
        <f t="shared" ref="AJ1616:AJ1640" si="53">IF(AI1616="-3","3", IF(AI1616="-2","2", IF(AI1616="-1","1", IF(AI1616="1","-1", IF(AI1616="2","-2", IF(AI1616="3","-3", IF(AI1616="0","0")))))))</f>
        <v>1</v>
      </c>
      <c r="AK1616" s="13" t="s">
        <v>41</v>
      </c>
      <c r="AL1616" s="13" t="s">
        <v>41</v>
      </c>
      <c r="AN1616" s="13">
        <v>101.31965006729475</v>
      </c>
      <c r="AO1616" s="13">
        <v>117.34261838440112</v>
      </c>
      <c r="AP1616" s="13">
        <v>125.13020833333333</v>
      </c>
      <c r="AQ1616" s="13">
        <v>148.05555555555554</v>
      </c>
      <c r="AR1616" s="36">
        <v>153.95329600000002</v>
      </c>
      <c r="AS1616" s="36">
        <v>0</v>
      </c>
      <c r="AT1616" s="36">
        <v>153.95329600000002</v>
      </c>
      <c r="AU1616" s="36">
        <v>153.95329600000002</v>
      </c>
      <c r="AV1616" s="36">
        <v>21.852171900000002</v>
      </c>
      <c r="AW1616" s="36">
        <v>0</v>
      </c>
      <c r="AX1616" s="36">
        <v>21.852171900000002</v>
      </c>
      <c r="AY1616" s="36">
        <v>21.852171900000002</v>
      </c>
      <c r="AZ1616" s="36">
        <v>12055.65</v>
      </c>
      <c r="BA1616" s="36" t="s">
        <v>50</v>
      </c>
      <c r="BB1616" s="36">
        <v>10333.4</v>
      </c>
      <c r="BC1616" s="36">
        <v>14466.8</v>
      </c>
      <c r="BD1616" s="36">
        <v>157.76607300000001</v>
      </c>
      <c r="BE1616" s="36">
        <v>5.3920809437041779</v>
      </c>
      <c r="BF1616" s="36">
        <v>153.95329600000002</v>
      </c>
      <c r="BG1616" s="36">
        <v>161.57884999999999</v>
      </c>
      <c r="BH1616" s="36">
        <v>27.776156750000002</v>
      </c>
      <c r="BI1616" s="36">
        <v>8.3777797181627314</v>
      </c>
      <c r="BJ1616" s="36">
        <v>21.852171900000002</v>
      </c>
      <c r="BK1616" s="36">
        <v>33.700141600000002</v>
      </c>
      <c r="BL1616" s="36">
        <v>18370.483333333334</v>
      </c>
      <c r="BM1616" s="36">
        <v>2451.7812254902892</v>
      </c>
      <c r="BN1616" s="36">
        <v>14466.8</v>
      </c>
      <c r="BO1616" s="36">
        <v>20666.8</v>
      </c>
      <c r="BP1616" s="36">
        <v>157.76607300000001</v>
      </c>
      <c r="BQ1616" s="36">
        <v>5.3920809437041779</v>
      </c>
      <c r="BR1616" s="36">
        <v>153.95329600000002</v>
      </c>
      <c r="BS1616" s="36">
        <v>161.57884999999999</v>
      </c>
      <c r="BT1616" s="36">
        <v>21.852171900000002</v>
      </c>
      <c r="BU1616" s="36">
        <v>0</v>
      </c>
      <c r="BV1616" s="36">
        <v>21.852171900000002</v>
      </c>
      <c r="BW1616" s="36">
        <v>21.852171900000002</v>
      </c>
      <c r="BX1616" s="36">
        <v>15327.881249999999</v>
      </c>
      <c r="BY1616" s="36">
        <v>3226.2819955729719</v>
      </c>
      <c r="BZ1616" s="36">
        <v>11711.2</v>
      </c>
      <c r="CA1616" s="36">
        <v>20666.8</v>
      </c>
      <c r="CB1616" s="36"/>
      <c r="CC1616" s="40">
        <v>26.670999999999999</v>
      </c>
      <c r="CD1616" s="40">
        <v>68.917000000000002</v>
      </c>
      <c r="CE1616" s="40">
        <v>26.158000000000001</v>
      </c>
    </row>
    <row r="1617" spans="1:83">
      <c r="A1617" s="13" t="s">
        <v>601</v>
      </c>
      <c r="B1617" s="13">
        <v>10</v>
      </c>
      <c r="C1617" s="13">
        <v>2</v>
      </c>
      <c r="D1617" s="13" t="s">
        <v>101</v>
      </c>
      <c r="E1617" s="35" t="s">
        <v>595</v>
      </c>
      <c r="F1617" s="13"/>
      <c r="G1617" s="36"/>
      <c r="H1617" s="13"/>
      <c r="I1617" s="37">
        <v>18</v>
      </c>
      <c r="J1617" s="37" t="s">
        <v>38</v>
      </c>
      <c r="K1617" s="38">
        <v>43601</v>
      </c>
      <c r="L1617" s="39">
        <v>0.64236111111111105</v>
      </c>
      <c r="M1617" s="37" t="s">
        <v>39</v>
      </c>
      <c r="N1617" s="37" t="s">
        <v>188</v>
      </c>
      <c r="O1617" s="37" t="s">
        <v>188</v>
      </c>
      <c r="P1617" s="37" t="s">
        <v>188</v>
      </c>
      <c r="Q1617" s="37">
        <v>5</v>
      </c>
      <c r="R1617" s="13" t="s">
        <v>43</v>
      </c>
      <c r="S1617" s="13" t="s">
        <v>56</v>
      </c>
      <c r="T1617" s="13" t="s">
        <v>41</v>
      </c>
      <c r="U1617" s="13" t="s">
        <v>52</v>
      </c>
      <c r="V1617" s="13" t="s">
        <v>42</v>
      </c>
      <c r="W1617" s="13" t="s">
        <v>135</v>
      </c>
      <c r="X1617" s="13" t="s">
        <v>106</v>
      </c>
      <c r="Y1617" s="13" t="s">
        <v>41</v>
      </c>
      <c r="Z1617" s="13" t="s">
        <v>41</v>
      </c>
      <c r="AA1617" s="13"/>
      <c r="AB1617" s="13">
        <v>-1</v>
      </c>
      <c r="AC1617" s="13">
        <v>2</v>
      </c>
      <c r="AD1617" s="13" t="s">
        <v>41</v>
      </c>
      <c r="AE1617" s="13">
        <v>0</v>
      </c>
      <c r="AF1617" s="13" t="s">
        <v>42</v>
      </c>
      <c r="AG1617" s="13">
        <v>2</v>
      </c>
      <c r="AH1617" s="46" t="str">
        <f t="shared" si="52"/>
        <v>-2</v>
      </c>
      <c r="AI1617" s="46" t="s">
        <v>48</v>
      </c>
      <c r="AJ1617" s="46" t="str">
        <f t="shared" si="53"/>
        <v>1</v>
      </c>
      <c r="AK1617" s="13" t="s">
        <v>41</v>
      </c>
      <c r="AL1617" s="13" t="s">
        <v>41</v>
      </c>
      <c r="AN1617" s="13">
        <v>101.31965006729475</v>
      </c>
      <c r="AO1617" s="13">
        <v>117.34261838440112</v>
      </c>
      <c r="AP1617" s="13">
        <v>125.13020833333333</v>
      </c>
      <c r="AQ1617" s="13">
        <v>148.05555555555554</v>
      </c>
      <c r="AR1617" s="36">
        <v>150.17796500000003</v>
      </c>
      <c r="AS1617" s="36">
        <v>5.3391243026475914</v>
      </c>
      <c r="AT1617" s="36">
        <v>146.40263400000001</v>
      </c>
      <c r="AU1617" s="36">
        <v>153.95329600000002</v>
      </c>
      <c r="AV1617" s="36">
        <v>21.852171900000002</v>
      </c>
      <c r="AW1617" s="36">
        <v>0</v>
      </c>
      <c r="AX1617" s="36">
        <v>21.852171900000002</v>
      </c>
      <c r="AY1617" s="36">
        <v>21.852171900000002</v>
      </c>
      <c r="AZ1617" s="36">
        <v>5855.5749999999998</v>
      </c>
      <c r="BA1617" s="36" t="s">
        <v>50</v>
      </c>
      <c r="BB1617" s="36">
        <v>4477.8</v>
      </c>
      <c r="BC1617" s="36">
        <v>7577.8</v>
      </c>
      <c r="BD1617" s="36">
        <v>153.95329600000002</v>
      </c>
      <c r="BE1617" s="36">
        <v>0</v>
      </c>
      <c r="BF1617" s="36">
        <v>153.95329600000002</v>
      </c>
      <c r="BG1617" s="36">
        <v>153.95329600000002</v>
      </c>
      <c r="BH1617" s="36">
        <v>21.852171900000002</v>
      </c>
      <c r="BI1617" s="36">
        <v>0</v>
      </c>
      <c r="BJ1617" s="36">
        <v>21.852171900000002</v>
      </c>
      <c r="BK1617" s="36">
        <v>21.852171900000002</v>
      </c>
      <c r="BL1617" s="36">
        <v>10390.800000000001</v>
      </c>
      <c r="BM1617" s="36">
        <v>1577.2131282740447</v>
      </c>
      <c r="BN1617" s="36">
        <v>7577.8</v>
      </c>
      <c r="BO1617" s="36">
        <v>11711.2</v>
      </c>
      <c r="BP1617" s="36">
        <v>153.95329600000002</v>
      </c>
      <c r="BQ1617" s="36">
        <v>0</v>
      </c>
      <c r="BR1617" s="36">
        <v>153.95329600000002</v>
      </c>
      <c r="BS1617" s="36">
        <v>153.95329600000002</v>
      </c>
      <c r="BT1617" s="36">
        <v>21.852171900000002</v>
      </c>
      <c r="BU1617" s="36">
        <v>0</v>
      </c>
      <c r="BV1617" s="36">
        <v>21.852171900000002</v>
      </c>
      <c r="BW1617" s="36">
        <v>21.852171900000002</v>
      </c>
      <c r="BX1617" s="36">
        <v>10634.793749999997</v>
      </c>
      <c r="BY1617" s="36">
        <v>1306.3304188802083</v>
      </c>
      <c r="BZ1617" s="36">
        <v>7577.8</v>
      </c>
      <c r="CA1617" s="36">
        <v>11711.2</v>
      </c>
      <c r="CB1617" s="36"/>
      <c r="CC1617" s="40">
        <v>26.524000000000001</v>
      </c>
      <c r="CD1617" s="40">
        <v>66.081000000000003</v>
      </c>
      <c r="CE1617" s="40">
        <v>26.061</v>
      </c>
    </row>
    <row r="1618" spans="1:83">
      <c r="A1618" s="13" t="s">
        <v>601</v>
      </c>
      <c r="B1618" s="13">
        <v>10</v>
      </c>
      <c r="C1618" s="13">
        <v>3</v>
      </c>
      <c r="D1618" s="13" t="s">
        <v>58</v>
      </c>
      <c r="E1618" s="35" t="s">
        <v>596</v>
      </c>
      <c r="F1618" s="13"/>
      <c r="G1618" s="36"/>
      <c r="H1618" s="13"/>
      <c r="I1618" s="37">
        <v>18</v>
      </c>
      <c r="J1618" s="37" t="s">
        <v>38</v>
      </c>
      <c r="K1618" s="38">
        <v>43601</v>
      </c>
      <c r="L1618" s="39">
        <v>0.60069444444444442</v>
      </c>
      <c r="M1618" s="37" t="s">
        <v>39</v>
      </c>
      <c r="N1618" s="37" t="s">
        <v>188</v>
      </c>
      <c r="O1618" s="37" t="s">
        <v>188</v>
      </c>
      <c r="P1618" s="37" t="s">
        <v>190</v>
      </c>
      <c r="Q1618" s="37">
        <v>1</v>
      </c>
      <c r="R1618" s="13" t="s">
        <v>43</v>
      </c>
      <c r="S1618" s="13" t="s">
        <v>56</v>
      </c>
      <c r="T1618" s="13" t="s">
        <v>42</v>
      </c>
      <c r="U1618" s="13" t="s">
        <v>45</v>
      </c>
      <c r="V1618" s="13" t="s">
        <v>42</v>
      </c>
      <c r="W1618" s="13" t="s">
        <v>46</v>
      </c>
      <c r="X1618" s="13" t="s">
        <v>47</v>
      </c>
      <c r="Y1618" s="13" t="s">
        <v>41</v>
      </c>
      <c r="Z1618" s="13" t="s">
        <v>41</v>
      </c>
      <c r="AA1618" s="13"/>
      <c r="AB1618" s="13">
        <v>-1</v>
      </c>
      <c r="AC1618" s="13">
        <v>2</v>
      </c>
      <c r="AD1618" s="13" t="s">
        <v>42</v>
      </c>
      <c r="AE1618" s="13">
        <v>1</v>
      </c>
      <c r="AF1618" s="13" t="s">
        <v>42</v>
      </c>
      <c r="AG1618" s="13" t="s">
        <v>48</v>
      </c>
      <c r="AH1618" s="46">
        <f t="shared" si="52"/>
        <v>1</v>
      </c>
      <c r="AI1618" s="46" t="s">
        <v>49</v>
      </c>
      <c r="AJ1618" s="46" t="str">
        <f t="shared" si="53"/>
        <v>-1</v>
      </c>
      <c r="AK1618" s="13" t="s">
        <v>41</v>
      </c>
      <c r="AL1618" s="13" t="s">
        <v>41</v>
      </c>
      <c r="AN1618" s="13">
        <v>101.31965006729475</v>
      </c>
      <c r="AO1618" s="13">
        <v>117.34261838440112</v>
      </c>
      <c r="AP1618" s="13">
        <v>125.13020833333333</v>
      </c>
      <c r="AQ1618" s="13">
        <v>148.05555555555554</v>
      </c>
      <c r="AR1618" s="36">
        <v>20.516984000000004</v>
      </c>
      <c r="AS1618" s="36">
        <v>0</v>
      </c>
      <c r="AT1618" s="36">
        <v>20.516984000000004</v>
      </c>
      <c r="AU1618" s="36">
        <v>20.516984000000004</v>
      </c>
      <c r="AV1618" s="36">
        <v>132.29899699999999</v>
      </c>
      <c r="AW1618" s="36">
        <v>0</v>
      </c>
      <c r="AX1618" s="36">
        <v>132.29899699999999</v>
      </c>
      <c r="AY1618" s="36">
        <v>132.29899699999999</v>
      </c>
      <c r="AZ1618" s="36">
        <v>26866.825000000001</v>
      </c>
      <c r="BA1618" s="36" t="s">
        <v>50</v>
      </c>
      <c r="BB1618" s="36">
        <v>24800.2</v>
      </c>
      <c r="BC1618" s="36">
        <v>27555.7</v>
      </c>
      <c r="BD1618" s="36">
        <v>20.516984000000004</v>
      </c>
      <c r="BE1618" s="36">
        <v>0</v>
      </c>
      <c r="BF1618" s="36">
        <v>20.516984000000004</v>
      </c>
      <c r="BG1618" s="36">
        <v>20.516984000000004</v>
      </c>
      <c r="BH1618" s="36">
        <v>132.29899699999999</v>
      </c>
      <c r="BI1618" s="36">
        <v>0</v>
      </c>
      <c r="BJ1618" s="36">
        <v>132.29899699999999</v>
      </c>
      <c r="BK1618" s="36">
        <v>132.29899699999999</v>
      </c>
      <c r="BL1618" s="36">
        <v>26407.600000000002</v>
      </c>
      <c r="BM1618" s="36">
        <v>1037.1258804986019</v>
      </c>
      <c r="BN1618" s="36">
        <v>24800.2</v>
      </c>
      <c r="BO1618" s="36">
        <v>27555.7</v>
      </c>
      <c r="BP1618" s="36">
        <v>26.897379500000007</v>
      </c>
      <c r="BQ1618" s="36">
        <v>9.0232418494042594</v>
      </c>
      <c r="BR1618" s="36">
        <v>20.516984000000004</v>
      </c>
      <c r="BS1618" s="36">
        <v>33.277775000000005</v>
      </c>
      <c r="BT1618" s="36">
        <v>139.524811</v>
      </c>
      <c r="BU1618" s="36">
        <v>10.218844157985403</v>
      </c>
      <c r="BV1618" s="36">
        <v>132.29899699999999</v>
      </c>
      <c r="BW1618" s="36">
        <v>146.75062500000001</v>
      </c>
      <c r="BX1618" s="36">
        <v>23982.118750000001</v>
      </c>
      <c r="BY1618" s="36">
        <v>2238.9037181081135</v>
      </c>
      <c r="BZ1618" s="36">
        <v>20666.8</v>
      </c>
      <c r="CA1618" s="36">
        <v>27555.7</v>
      </c>
      <c r="CB1618" s="36"/>
      <c r="CC1618" s="40">
        <v>27.603999999999999</v>
      </c>
      <c r="CD1618" s="40">
        <v>63.177</v>
      </c>
      <c r="CE1618" s="40">
        <v>27.407</v>
      </c>
    </row>
    <row r="1619" spans="1:83">
      <c r="A1619" s="13" t="s">
        <v>601</v>
      </c>
      <c r="B1619" s="13">
        <v>10</v>
      </c>
      <c r="C1619" s="13">
        <v>3</v>
      </c>
      <c r="D1619" s="13" t="s">
        <v>58</v>
      </c>
      <c r="E1619" s="35" t="s">
        <v>596</v>
      </c>
      <c r="F1619" s="13"/>
      <c r="G1619" s="36"/>
      <c r="H1619" s="13"/>
      <c r="I1619" s="37">
        <v>18</v>
      </c>
      <c r="J1619" s="37" t="s">
        <v>38</v>
      </c>
      <c r="K1619" s="38">
        <v>43601</v>
      </c>
      <c r="L1619" s="39">
        <v>0.61111111111111105</v>
      </c>
      <c r="M1619" s="37" t="s">
        <v>39</v>
      </c>
      <c r="N1619" s="37" t="s">
        <v>188</v>
      </c>
      <c r="O1619" s="37" t="s">
        <v>188</v>
      </c>
      <c r="P1619" s="37" t="s">
        <v>190</v>
      </c>
      <c r="Q1619" s="37">
        <v>2</v>
      </c>
      <c r="R1619" s="13" t="s">
        <v>43</v>
      </c>
      <c r="S1619" s="13" t="s">
        <v>56</v>
      </c>
      <c r="T1619" s="13" t="s">
        <v>42</v>
      </c>
      <c r="U1619" s="13" t="s">
        <v>45</v>
      </c>
      <c r="V1619" s="13" t="s">
        <v>42</v>
      </c>
      <c r="W1619" s="13" t="s">
        <v>46</v>
      </c>
      <c r="X1619" s="13" t="s">
        <v>47</v>
      </c>
      <c r="Y1619" s="13" t="s">
        <v>41</v>
      </c>
      <c r="Z1619" s="13" t="s">
        <v>41</v>
      </c>
      <c r="AA1619" s="13"/>
      <c r="AB1619" s="13">
        <v>-1</v>
      </c>
      <c r="AC1619" s="13">
        <v>2</v>
      </c>
      <c r="AD1619" s="13" t="s">
        <v>42</v>
      </c>
      <c r="AE1619" s="13">
        <v>1</v>
      </c>
      <c r="AF1619" s="13" t="s">
        <v>42</v>
      </c>
      <c r="AG1619" s="13" t="s">
        <v>48</v>
      </c>
      <c r="AH1619" s="46">
        <f t="shared" si="52"/>
        <v>1</v>
      </c>
      <c r="AI1619" s="46" t="s">
        <v>49</v>
      </c>
      <c r="AJ1619" s="46" t="str">
        <f t="shared" si="53"/>
        <v>-1</v>
      </c>
      <c r="AK1619" s="13" t="s">
        <v>41</v>
      </c>
      <c r="AL1619" s="13" t="s">
        <v>41</v>
      </c>
      <c r="AN1619" s="13">
        <v>101.31965006729475</v>
      </c>
      <c r="AO1619" s="13">
        <v>117.34261838440112</v>
      </c>
      <c r="AP1619" s="13">
        <v>125.13020833333333</v>
      </c>
      <c r="AQ1619" s="13">
        <v>148.05555555555554</v>
      </c>
      <c r="AR1619" s="36">
        <v>7.7437109999999976</v>
      </c>
      <c r="AS1619" s="36">
        <v>0</v>
      </c>
      <c r="AT1619" s="36">
        <v>7.7437109999999976</v>
      </c>
      <c r="AU1619" s="36">
        <v>7.7437109999999976</v>
      </c>
      <c r="AV1619" s="36">
        <v>125.129352</v>
      </c>
      <c r="AW1619" s="36">
        <v>0</v>
      </c>
      <c r="AX1619" s="36">
        <v>125.129352</v>
      </c>
      <c r="AY1619" s="36">
        <v>125.129352</v>
      </c>
      <c r="AZ1619" s="36">
        <v>12572.325000000001</v>
      </c>
      <c r="BA1619" s="36" t="s">
        <v>50</v>
      </c>
      <c r="BB1619" s="36">
        <v>11711.2</v>
      </c>
      <c r="BC1619" s="36">
        <v>13777.9</v>
      </c>
      <c r="BD1619" s="36">
        <v>7.7437109999999976</v>
      </c>
      <c r="BE1619" s="36">
        <v>0</v>
      </c>
      <c r="BF1619" s="36">
        <v>7.7437109999999976</v>
      </c>
      <c r="BG1619" s="36">
        <v>7.7437109999999976</v>
      </c>
      <c r="BH1619" s="36">
        <v>125.129352</v>
      </c>
      <c r="BI1619" s="36">
        <v>0</v>
      </c>
      <c r="BJ1619" s="36">
        <v>125.129352</v>
      </c>
      <c r="BK1619" s="36">
        <v>125.129352</v>
      </c>
      <c r="BL1619" s="36">
        <v>15500.1</v>
      </c>
      <c r="BM1619" s="36">
        <v>1212.8824971941849</v>
      </c>
      <c r="BN1619" s="36">
        <v>13777.9</v>
      </c>
      <c r="BO1619" s="36">
        <v>16533.400000000001</v>
      </c>
      <c r="BP1619" s="36">
        <v>14.130347500000001</v>
      </c>
      <c r="BQ1619" s="36">
        <v>9.0320679562470421</v>
      </c>
      <c r="BR1619" s="36">
        <v>7.7437109999999976</v>
      </c>
      <c r="BS1619" s="36">
        <v>20.516984000000004</v>
      </c>
      <c r="BT1619" s="36">
        <v>128.71417449999998</v>
      </c>
      <c r="BU1619" s="36">
        <v>5.0697045982002162</v>
      </c>
      <c r="BV1619" s="36">
        <v>125.129352</v>
      </c>
      <c r="BW1619" s="36">
        <v>132.29899699999999</v>
      </c>
      <c r="BX1619" s="36">
        <v>19245.943749999999</v>
      </c>
      <c r="BY1619" s="36">
        <v>4880.7352060891881</v>
      </c>
      <c r="BZ1619" s="36">
        <v>13777.9</v>
      </c>
      <c r="CA1619" s="36">
        <v>27555.7</v>
      </c>
      <c r="CB1619" s="36"/>
      <c r="CC1619" s="40">
        <v>27.135999999999999</v>
      </c>
      <c r="CD1619" s="40">
        <v>67.763000000000005</v>
      </c>
      <c r="CE1619" s="40">
        <v>26.670999999999999</v>
      </c>
    </row>
    <row r="1620" spans="1:83">
      <c r="A1620" s="13" t="s">
        <v>601</v>
      </c>
      <c r="B1620" s="13">
        <v>10</v>
      </c>
      <c r="C1620" s="13">
        <v>3</v>
      </c>
      <c r="D1620" s="13" t="s">
        <v>58</v>
      </c>
      <c r="E1620" s="35" t="s">
        <v>596</v>
      </c>
      <c r="F1620" s="13"/>
      <c r="G1620" s="36"/>
      <c r="H1620" s="13"/>
      <c r="I1620" s="37">
        <v>18</v>
      </c>
      <c r="J1620" s="37" t="s">
        <v>38</v>
      </c>
      <c r="K1620" s="38">
        <v>43601</v>
      </c>
      <c r="L1620" s="39">
        <v>0.62152777777777779</v>
      </c>
      <c r="M1620" s="37" t="s">
        <v>39</v>
      </c>
      <c r="N1620" s="37" t="s">
        <v>188</v>
      </c>
      <c r="O1620" s="37" t="s">
        <v>188</v>
      </c>
      <c r="P1620" s="37" t="s">
        <v>190</v>
      </c>
      <c r="Q1620" s="37">
        <v>3</v>
      </c>
      <c r="R1620" s="13" t="s">
        <v>43</v>
      </c>
      <c r="S1620" s="13" t="s">
        <v>56</v>
      </c>
      <c r="T1620" s="13" t="s">
        <v>42</v>
      </c>
      <c r="U1620" s="13" t="s">
        <v>45</v>
      </c>
      <c r="V1620" s="13" t="s">
        <v>42</v>
      </c>
      <c r="W1620" s="13" t="s">
        <v>46</v>
      </c>
      <c r="X1620" s="13" t="s">
        <v>47</v>
      </c>
      <c r="Y1620" s="13" t="s">
        <v>41</v>
      </c>
      <c r="Z1620" s="13" t="s">
        <v>41</v>
      </c>
      <c r="AA1620" s="13"/>
      <c r="AB1620" s="13">
        <v>-1</v>
      </c>
      <c r="AC1620" s="13">
        <v>2</v>
      </c>
      <c r="AD1620" s="13" t="s">
        <v>42</v>
      </c>
      <c r="AE1620" s="13">
        <v>1</v>
      </c>
      <c r="AF1620" s="13" t="s">
        <v>42</v>
      </c>
      <c r="AG1620" s="13" t="s">
        <v>48</v>
      </c>
      <c r="AH1620" s="46">
        <f t="shared" si="52"/>
        <v>1</v>
      </c>
      <c r="AI1620" s="46" t="s">
        <v>49</v>
      </c>
      <c r="AJ1620" s="46" t="str">
        <f t="shared" si="53"/>
        <v>-1</v>
      </c>
      <c r="AK1620" s="13" t="s">
        <v>41</v>
      </c>
      <c r="AL1620" s="13" t="s">
        <v>41</v>
      </c>
      <c r="AN1620" s="13">
        <v>101.31965006729475</v>
      </c>
      <c r="AO1620" s="13">
        <v>117.34261838440112</v>
      </c>
      <c r="AP1620" s="13">
        <v>125.13020833333333</v>
      </c>
      <c r="AQ1620" s="13">
        <v>148.05555555555554</v>
      </c>
      <c r="AR1620" s="36">
        <v>1.3508334999999985</v>
      </c>
      <c r="AS1620" s="36">
        <v>9.0408940630898034</v>
      </c>
      <c r="AT1620" s="36">
        <v>-5.0420440000000006</v>
      </c>
      <c r="AU1620" s="36">
        <v>7.7437109999999976</v>
      </c>
      <c r="AV1620" s="36">
        <v>125.129352</v>
      </c>
      <c r="AW1620" s="36">
        <v>0</v>
      </c>
      <c r="AX1620" s="36">
        <v>125.129352</v>
      </c>
      <c r="AY1620" s="36">
        <v>125.129352</v>
      </c>
      <c r="AZ1620" s="36">
        <v>12055.65</v>
      </c>
      <c r="BA1620" s="36" t="s">
        <v>50</v>
      </c>
      <c r="BB1620" s="36">
        <v>10333.4</v>
      </c>
      <c r="BC1620" s="36">
        <v>14466.8</v>
      </c>
      <c r="BD1620" s="36">
        <v>7.7437109999999976</v>
      </c>
      <c r="BE1620" s="36">
        <v>0</v>
      </c>
      <c r="BF1620" s="36">
        <v>7.7437109999999976</v>
      </c>
      <c r="BG1620" s="36">
        <v>7.7437109999999976</v>
      </c>
      <c r="BH1620" s="36">
        <v>125.129352</v>
      </c>
      <c r="BI1620" s="36">
        <v>0</v>
      </c>
      <c r="BJ1620" s="36">
        <v>125.129352</v>
      </c>
      <c r="BK1620" s="36">
        <v>125.129352</v>
      </c>
      <c r="BL1620" s="36">
        <v>18370.483333333334</v>
      </c>
      <c r="BM1620" s="36">
        <v>2451.7812254902892</v>
      </c>
      <c r="BN1620" s="36">
        <v>14466.8</v>
      </c>
      <c r="BO1620" s="36">
        <v>20666.8</v>
      </c>
      <c r="BP1620" s="36">
        <v>7.7437109999999976</v>
      </c>
      <c r="BQ1620" s="36">
        <v>0</v>
      </c>
      <c r="BR1620" s="36">
        <v>7.7437109999999976</v>
      </c>
      <c r="BS1620" s="36">
        <v>7.7437109999999976</v>
      </c>
      <c r="BT1620" s="36">
        <v>125.129352</v>
      </c>
      <c r="BU1620" s="36">
        <v>0</v>
      </c>
      <c r="BV1620" s="36">
        <v>125.129352</v>
      </c>
      <c r="BW1620" s="36">
        <v>125.129352</v>
      </c>
      <c r="BX1620" s="36">
        <v>15327.881249999999</v>
      </c>
      <c r="BY1620" s="36">
        <v>3226.2819955729719</v>
      </c>
      <c r="BZ1620" s="36">
        <v>11711.2</v>
      </c>
      <c r="CA1620" s="36">
        <v>20666.8</v>
      </c>
      <c r="CB1620" s="36"/>
      <c r="CC1620" s="40">
        <v>26.670999999999999</v>
      </c>
      <c r="CD1620" s="40">
        <v>68.917000000000002</v>
      </c>
      <c r="CE1620" s="40">
        <v>26.158000000000001</v>
      </c>
    </row>
    <row r="1621" spans="1:83">
      <c r="A1621" s="13" t="s">
        <v>601</v>
      </c>
      <c r="B1621" s="13">
        <v>10</v>
      </c>
      <c r="C1621" s="13">
        <v>3</v>
      </c>
      <c r="D1621" s="13" t="s">
        <v>58</v>
      </c>
      <c r="E1621" s="35" t="s">
        <v>596</v>
      </c>
      <c r="F1621" s="13"/>
      <c r="G1621" s="36"/>
      <c r="H1621" s="13"/>
      <c r="I1621" s="37">
        <v>18</v>
      </c>
      <c r="J1621" s="37" t="s">
        <v>38</v>
      </c>
      <c r="K1621" s="38">
        <v>43601</v>
      </c>
      <c r="L1621" s="39">
        <v>0.63194444444444442</v>
      </c>
      <c r="M1621" s="37" t="s">
        <v>39</v>
      </c>
      <c r="N1621" s="37" t="s">
        <v>188</v>
      </c>
      <c r="O1621" s="37" t="s">
        <v>188</v>
      </c>
      <c r="P1621" s="37" t="s">
        <v>190</v>
      </c>
      <c r="Q1621" s="37">
        <v>4</v>
      </c>
      <c r="R1621" s="13" t="s">
        <v>43</v>
      </c>
      <c r="S1621" s="13" t="s">
        <v>44</v>
      </c>
      <c r="T1621" s="13" t="s">
        <v>42</v>
      </c>
      <c r="U1621" s="13" t="s">
        <v>45</v>
      </c>
      <c r="V1621" s="13" t="s">
        <v>41</v>
      </c>
      <c r="W1621" s="13" t="s">
        <v>72</v>
      </c>
      <c r="X1621" s="13" t="s">
        <v>76</v>
      </c>
      <c r="Y1621" s="13" t="s">
        <v>41</v>
      </c>
      <c r="Z1621" s="13" t="s">
        <v>41</v>
      </c>
      <c r="AA1621" s="13"/>
      <c r="AB1621" s="13">
        <v>-1</v>
      </c>
      <c r="AC1621" s="13">
        <v>1</v>
      </c>
      <c r="AD1621" s="13" t="s">
        <v>42</v>
      </c>
      <c r="AE1621" s="13" t="s">
        <v>57</v>
      </c>
      <c r="AF1621" s="13" t="s">
        <v>41</v>
      </c>
      <c r="AG1621" s="13">
        <v>1</v>
      </c>
      <c r="AH1621" s="46" t="str">
        <f t="shared" si="52"/>
        <v>-1</v>
      </c>
      <c r="AI1621" s="46" t="s">
        <v>77</v>
      </c>
      <c r="AJ1621" s="46" t="str">
        <f t="shared" si="53"/>
        <v>0</v>
      </c>
      <c r="AK1621" s="13" t="s">
        <v>41</v>
      </c>
      <c r="AL1621" s="13" t="s">
        <v>41</v>
      </c>
      <c r="AN1621" s="13">
        <v>101.31965006729475</v>
      </c>
      <c r="AO1621" s="13">
        <v>117.34261838440112</v>
      </c>
      <c r="AP1621" s="13">
        <v>125.13020833333333</v>
      </c>
      <c r="AQ1621" s="13">
        <v>148.05555555555554</v>
      </c>
      <c r="AR1621" s="36">
        <v>-5.0420440000000006</v>
      </c>
      <c r="AS1621" s="36">
        <v>0</v>
      </c>
      <c r="AT1621" s="36">
        <v>-5.0420440000000006</v>
      </c>
      <c r="AU1621" s="36">
        <v>-5.0420440000000006</v>
      </c>
      <c r="AV1621" s="36">
        <v>125.129352</v>
      </c>
      <c r="AW1621" s="36">
        <v>0</v>
      </c>
      <c r="AX1621" s="36">
        <v>125.129352</v>
      </c>
      <c r="AY1621" s="36">
        <v>125.129352</v>
      </c>
      <c r="AZ1621" s="36">
        <v>9558.4000000000015</v>
      </c>
      <c r="BA1621" s="36" t="s">
        <v>50</v>
      </c>
      <c r="BB1621" s="36">
        <v>8611.2000000000007</v>
      </c>
      <c r="BC1621" s="36">
        <v>10677.8</v>
      </c>
      <c r="BD1621" s="36">
        <v>-5.0420440000000006</v>
      </c>
      <c r="BE1621" s="36">
        <v>0</v>
      </c>
      <c r="BF1621" s="36">
        <v>-5.0420440000000006</v>
      </c>
      <c r="BG1621" s="36">
        <v>-5.0420440000000006</v>
      </c>
      <c r="BH1621" s="36">
        <v>125.129352</v>
      </c>
      <c r="BI1621" s="36">
        <v>0</v>
      </c>
      <c r="BJ1621" s="36">
        <v>125.129352</v>
      </c>
      <c r="BK1621" s="36">
        <v>125.129352</v>
      </c>
      <c r="BL1621" s="36">
        <v>8955.6333333333332</v>
      </c>
      <c r="BM1621" s="36">
        <v>533.59382555148284</v>
      </c>
      <c r="BN1621" s="36">
        <v>8611.2000000000007</v>
      </c>
      <c r="BO1621" s="36">
        <v>9644.5</v>
      </c>
      <c r="BP1621" s="36">
        <v>1.3508334999999985</v>
      </c>
      <c r="BQ1621" s="36">
        <v>9.0408940630898034</v>
      </c>
      <c r="BR1621" s="36">
        <v>-5.0420440000000006</v>
      </c>
      <c r="BS1621" s="36">
        <v>7.7437109999999976</v>
      </c>
      <c r="BT1621" s="36">
        <v>125.129352</v>
      </c>
      <c r="BU1621" s="36">
        <v>0</v>
      </c>
      <c r="BV1621" s="36">
        <v>125.129352</v>
      </c>
      <c r="BW1621" s="36">
        <v>125.129352</v>
      </c>
      <c r="BX1621" s="36">
        <v>9881.3375000000033</v>
      </c>
      <c r="BY1621" s="36">
        <v>1574.5315713464106</v>
      </c>
      <c r="BZ1621" s="36">
        <v>8611.2000000000007</v>
      </c>
      <c r="CA1621" s="36">
        <v>14466.8</v>
      </c>
      <c r="CB1621" s="36"/>
      <c r="CC1621" s="40">
        <v>26.475000000000001</v>
      </c>
      <c r="CD1621" s="40">
        <v>68.581000000000003</v>
      </c>
      <c r="CE1621" s="40">
        <v>25.987000000000002</v>
      </c>
    </row>
    <row r="1622" spans="1:83">
      <c r="A1622" s="13" t="s">
        <v>601</v>
      </c>
      <c r="B1622" s="13">
        <v>10</v>
      </c>
      <c r="C1622" s="13">
        <v>3</v>
      </c>
      <c r="D1622" s="13" t="s">
        <v>58</v>
      </c>
      <c r="E1622" s="35" t="s">
        <v>596</v>
      </c>
      <c r="F1622" s="13"/>
      <c r="G1622" s="36"/>
      <c r="H1622" s="13"/>
      <c r="I1622" s="37">
        <v>18</v>
      </c>
      <c r="J1622" s="37" t="s">
        <v>38</v>
      </c>
      <c r="K1622" s="38">
        <v>43601</v>
      </c>
      <c r="L1622" s="39">
        <v>0.64236111111111105</v>
      </c>
      <c r="M1622" s="37" t="s">
        <v>39</v>
      </c>
      <c r="N1622" s="37" t="s">
        <v>188</v>
      </c>
      <c r="O1622" s="37" t="s">
        <v>188</v>
      </c>
      <c r="P1622" s="37" t="s">
        <v>190</v>
      </c>
      <c r="Q1622" s="37">
        <v>5</v>
      </c>
      <c r="R1622" s="13" t="s">
        <v>43</v>
      </c>
      <c r="S1622" s="13" t="s">
        <v>44</v>
      </c>
      <c r="T1622" s="13" t="s">
        <v>42</v>
      </c>
      <c r="U1622" s="13" t="s">
        <v>45</v>
      </c>
      <c r="V1622" s="13" t="s">
        <v>42</v>
      </c>
      <c r="W1622" s="13" t="s">
        <v>72</v>
      </c>
      <c r="X1622" s="13" t="s">
        <v>76</v>
      </c>
      <c r="Y1622" s="13" t="s">
        <v>41</v>
      </c>
      <c r="Z1622" s="13" t="s">
        <v>41</v>
      </c>
      <c r="AA1622" s="13"/>
      <c r="AB1622" s="13">
        <v>-1</v>
      </c>
      <c r="AC1622" s="13">
        <v>1</v>
      </c>
      <c r="AD1622" s="13" t="s">
        <v>42</v>
      </c>
      <c r="AE1622" s="13">
        <v>1</v>
      </c>
      <c r="AF1622" s="13" t="s">
        <v>42</v>
      </c>
      <c r="AG1622" s="13">
        <v>1</v>
      </c>
      <c r="AH1622" s="46" t="str">
        <f t="shared" si="52"/>
        <v>-1</v>
      </c>
      <c r="AI1622" s="46" t="s">
        <v>77</v>
      </c>
      <c r="AJ1622" s="46" t="str">
        <f t="shared" si="53"/>
        <v>0</v>
      </c>
      <c r="AK1622" s="13" t="s">
        <v>41</v>
      </c>
      <c r="AL1622" s="13" t="s">
        <v>41</v>
      </c>
      <c r="AN1622" s="13">
        <v>101.31965006729475</v>
      </c>
      <c r="AO1622" s="13">
        <v>117.34261838440112</v>
      </c>
      <c r="AP1622" s="13">
        <v>125.13020833333333</v>
      </c>
      <c r="AQ1622" s="13">
        <v>148.05555555555554</v>
      </c>
      <c r="AR1622" s="36">
        <v>-5.0420440000000006</v>
      </c>
      <c r="AS1622" s="36">
        <v>0</v>
      </c>
      <c r="AT1622" s="36">
        <v>-5.0420440000000006</v>
      </c>
      <c r="AU1622" s="36">
        <v>-5.0420440000000006</v>
      </c>
      <c r="AV1622" s="36">
        <v>125.129352</v>
      </c>
      <c r="AW1622" s="36">
        <v>0</v>
      </c>
      <c r="AX1622" s="36">
        <v>125.129352</v>
      </c>
      <c r="AY1622" s="36">
        <v>125.129352</v>
      </c>
      <c r="AZ1622" s="36">
        <v>5855.5749999999998</v>
      </c>
      <c r="BA1622" s="36" t="s">
        <v>50</v>
      </c>
      <c r="BB1622" s="36">
        <v>4477.8</v>
      </c>
      <c r="BC1622" s="36">
        <v>7577.8</v>
      </c>
      <c r="BD1622" s="36">
        <v>-5.0420440000000006</v>
      </c>
      <c r="BE1622" s="36">
        <v>0</v>
      </c>
      <c r="BF1622" s="36">
        <v>-5.0420440000000006</v>
      </c>
      <c r="BG1622" s="36">
        <v>-5.0420440000000006</v>
      </c>
      <c r="BH1622" s="36">
        <v>125.129352</v>
      </c>
      <c r="BI1622" s="36">
        <v>0</v>
      </c>
      <c r="BJ1622" s="36">
        <v>125.129352</v>
      </c>
      <c r="BK1622" s="36">
        <v>125.129352</v>
      </c>
      <c r="BL1622" s="36">
        <v>10390.800000000001</v>
      </c>
      <c r="BM1622" s="36">
        <v>1577.2131282740447</v>
      </c>
      <c r="BN1622" s="36">
        <v>7577.8</v>
      </c>
      <c r="BO1622" s="36">
        <v>11711.2</v>
      </c>
      <c r="BP1622" s="36">
        <v>-5.0420440000000006</v>
      </c>
      <c r="BQ1622" s="36">
        <v>0</v>
      </c>
      <c r="BR1622" s="36">
        <v>-5.0420440000000006</v>
      </c>
      <c r="BS1622" s="36">
        <v>-5.0420440000000006</v>
      </c>
      <c r="BT1622" s="36">
        <v>125.129352</v>
      </c>
      <c r="BU1622" s="36">
        <v>0</v>
      </c>
      <c r="BV1622" s="36">
        <v>125.129352</v>
      </c>
      <c r="BW1622" s="36">
        <v>125.129352</v>
      </c>
      <c r="BX1622" s="36">
        <v>10634.793749999997</v>
      </c>
      <c r="BY1622" s="36">
        <v>1306.3304188802083</v>
      </c>
      <c r="BZ1622" s="36">
        <v>7577.8</v>
      </c>
      <c r="CA1622" s="36">
        <v>11711.2</v>
      </c>
      <c r="CB1622" s="36"/>
      <c r="CC1622" s="40">
        <v>26.524000000000001</v>
      </c>
      <c r="CD1622" s="40">
        <v>66.081000000000003</v>
      </c>
      <c r="CE1622" s="40">
        <v>26.061</v>
      </c>
    </row>
    <row r="1623" spans="1:83">
      <c r="A1623" s="13" t="s">
        <v>601</v>
      </c>
      <c r="B1623" s="13">
        <v>10</v>
      </c>
      <c r="C1623" s="13">
        <v>7</v>
      </c>
      <c r="D1623" s="13" t="s">
        <v>78</v>
      </c>
      <c r="E1623" s="35" t="s">
        <v>597</v>
      </c>
      <c r="F1623" s="13"/>
      <c r="G1623" s="36"/>
      <c r="H1623" s="13"/>
      <c r="I1623" s="37">
        <v>17</v>
      </c>
      <c r="J1623" s="37" t="s">
        <v>38</v>
      </c>
      <c r="K1623" s="38">
        <v>43601</v>
      </c>
      <c r="L1623" s="39">
        <v>0.60069444444444442</v>
      </c>
      <c r="M1623" s="37" t="s">
        <v>39</v>
      </c>
      <c r="N1623" s="37" t="s">
        <v>190</v>
      </c>
      <c r="O1623" s="37"/>
      <c r="P1623" s="37" t="s">
        <v>190</v>
      </c>
      <c r="Q1623" s="37">
        <v>1</v>
      </c>
      <c r="R1623" s="13" t="s">
        <v>55</v>
      </c>
      <c r="S1623" s="13" t="s">
        <v>44</v>
      </c>
      <c r="T1623" s="13" t="s">
        <v>42</v>
      </c>
      <c r="U1623" s="13" t="s">
        <v>52</v>
      </c>
      <c r="V1623" s="13" t="s">
        <v>42</v>
      </c>
      <c r="W1623" s="13" t="s">
        <v>66</v>
      </c>
      <c r="X1623" s="13" t="s">
        <v>47</v>
      </c>
      <c r="Y1623" s="13" t="s">
        <v>41</v>
      </c>
      <c r="Z1623" s="13" t="s">
        <v>41</v>
      </c>
      <c r="AA1623" s="13"/>
      <c r="AB1623" s="13">
        <v>0</v>
      </c>
      <c r="AC1623" s="13">
        <v>1</v>
      </c>
      <c r="AD1623" s="13" t="s">
        <v>42</v>
      </c>
      <c r="AE1623" s="13">
        <v>0</v>
      </c>
      <c r="AF1623" s="13" t="s">
        <v>42</v>
      </c>
      <c r="AG1623" s="13">
        <v>0</v>
      </c>
      <c r="AH1623" s="46" t="str">
        <f t="shared" si="52"/>
        <v>0</v>
      </c>
      <c r="AI1623" s="46" t="s">
        <v>49</v>
      </c>
      <c r="AJ1623" s="46" t="str">
        <f t="shared" si="53"/>
        <v>-1</v>
      </c>
      <c r="AK1623" s="13" t="s">
        <v>41</v>
      </c>
      <c r="AL1623" s="13" t="s">
        <v>41</v>
      </c>
      <c r="AN1623" s="13">
        <v>101.31965006729475</v>
      </c>
      <c r="AO1623" s="13">
        <v>117.34261838440112</v>
      </c>
      <c r="AP1623" s="13">
        <v>125.13020833333333</v>
      </c>
      <c r="AQ1623" s="13">
        <v>148.05555555555554</v>
      </c>
      <c r="AR1623" s="36">
        <v>155.05257374999999</v>
      </c>
      <c r="AS1623" s="36">
        <v>6.344099461855552</v>
      </c>
      <c r="AT1623" s="36">
        <v>150.56661800000001</v>
      </c>
      <c r="AU1623" s="36">
        <v>159.53852949999998</v>
      </c>
      <c r="AV1623" s="36">
        <v>169.52912259999999</v>
      </c>
      <c r="AW1623" s="36">
        <v>25.256330267448689</v>
      </c>
      <c r="AX1623" s="36">
        <v>151.67020020000001</v>
      </c>
      <c r="AY1623" s="36">
        <v>187.38804500000001</v>
      </c>
      <c r="AZ1623" s="36">
        <v>26866.825000000001</v>
      </c>
      <c r="BA1623" s="36" t="s">
        <v>50</v>
      </c>
      <c r="BB1623" s="36">
        <v>24800.2</v>
      </c>
      <c r="BC1623" s="36">
        <v>27555.7</v>
      </c>
      <c r="BD1623" s="36">
        <v>155.05257374999999</v>
      </c>
      <c r="BE1623" s="36">
        <v>6.344099461855552</v>
      </c>
      <c r="BF1623" s="36">
        <v>150.56661800000001</v>
      </c>
      <c r="BG1623" s="36">
        <v>159.53852949999998</v>
      </c>
      <c r="BH1623" s="36">
        <v>205.33385090000002</v>
      </c>
      <c r="BI1623" s="36">
        <v>25.379202091495102</v>
      </c>
      <c r="BJ1623" s="36">
        <v>187.38804500000001</v>
      </c>
      <c r="BK1623" s="36">
        <v>223.2796568</v>
      </c>
      <c r="BL1623" s="36">
        <v>26407.600000000002</v>
      </c>
      <c r="BM1623" s="36">
        <v>1037.1258804986019</v>
      </c>
      <c r="BN1623" s="36">
        <v>24800.2</v>
      </c>
      <c r="BO1623" s="36">
        <v>27555.7</v>
      </c>
      <c r="BP1623" s="36">
        <v>257.21648349999998</v>
      </c>
      <c r="BQ1623" s="36">
        <v>138.13748729165528</v>
      </c>
      <c r="BR1623" s="36">
        <v>159.53852949999998</v>
      </c>
      <c r="BS1623" s="36">
        <v>354.89443749999998</v>
      </c>
      <c r="BT1623" s="36">
        <v>259.16278489999996</v>
      </c>
      <c r="BU1623" s="36">
        <v>101.50481060238131</v>
      </c>
      <c r="BV1623" s="36">
        <v>187.38804500000001</v>
      </c>
      <c r="BW1623" s="36">
        <v>330.93752479999995</v>
      </c>
      <c r="BX1623" s="36">
        <v>23982.118750000001</v>
      </c>
      <c r="BY1623" s="36">
        <v>2238.9037181081135</v>
      </c>
      <c r="BZ1623" s="36">
        <v>20666.8</v>
      </c>
      <c r="CA1623" s="36">
        <v>27555.7</v>
      </c>
      <c r="CB1623" s="36"/>
      <c r="CC1623" s="40">
        <v>27.603999999999999</v>
      </c>
      <c r="CD1623" s="40">
        <v>63.177</v>
      </c>
      <c r="CE1623" s="40">
        <v>27.407</v>
      </c>
    </row>
    <row r="1624" spans="1:83">
      <c r="A1624" s="13" t="s">
        <v>601</v>
      </c>
      <c r="B1624" s="13">
        <v>10</v>
      </c>
      <c r="C1624" s="13">
        <v>7</v>
      </c>
      <c r="D1624" s="13" t="s">
        <v>78</v>
      </c>
      <c r="E1624" s="35" t="s">
        <v>597</v>
      </c>
      <c r="F1624" s="13"/>
      <c r="G1624" s="36"/>
      <c r="H1624" s="13"/>
      <c r="I1624" s="37">
        <v>17</v>
      </c>
      <c r="J1624" s="37" t="s">
        <v>38</v>
      </c>
      <c r="K1624" s="38">
        <v>43601</v>
      </c>
      <c r="L1624" s="39">
        <v>0.61111111111111105</v>
      </c>
      <c r="M1624" s="37" t="s">
        <v>39</v>
      </c>
      <c r="N1624" s="37" t="s">
        <v>190</v>
      </c>
      <c r="O1624" s="37"/>
      <c r="P1624" s="37" t="s">
        <v>190</v>
      </c>
      <c r="Q1624" s="37">
        <v>2</v>
      </c>
      <c r="R1624" s="13" t="s">
        <v>43</v>
      </c>
      <c r="S1624" s="13" t="s">
        <v>44</v>
      </c>
      <c r="T1624" s="13" t="s">
        <v>42</v>
      </c>
      <c r="U1624" s="13" t="s">
        <v>52</v>
      </c>
      <c r="V1624" s="13" t="s">
        <v>42</v>
      </c>
      <c r="W1624" s="13" t="s">
        <v>66</v>
      </c>
      <c r="X1624" s="13" t="s">
        <v>47</v>
      </c>
      <c r="Y1624" s="13" t="s">
        <v>41</v>
      </c>
      <c r="Z1624" s="13" t="s">
        <v>42</v>
      </c>
      <c r="AA1624" s="13"/>
      <c r="AB1624" s="13">
        <v>-1</v>
      </c>
      <c r="AC1624" s="13">
        <v>1</v>
      </c>
      <c r="AD1624" s="13" t="s">
        <v>42</v>
      </c>
      <c r="AE1624" s="13">
        <v>0</v>
      </c>
      <c r="AF1624" s="13" t="s">
        <v>42</v>
      </c>
      <c r="AG1624" s="13">
        <v>0</v>
      </c>
      <c r="AH1624" s="46" t="str">
        <f t="shared" si="52"/>
        <v>0</v>
      </c>
      <c r="AI1624" s="46" t="s">
        <v>49</v>
      </c>
      <c r="AJ1624" s="46" t="str">
        <f t="shared" si="53"/>
        <v>-1</v>
      </c>
      <c r="AK1624" s="13" t="s">
        <v>41</v>
      </c>
      <c r="AL1624" s="13" t="s">
        <v>42</v>
      </c>
      <c r="AN1624" s="13">
        <v>101.31965006729475</v>
      </c>
      <c r="AO1624" s="13">
        <v>117.34261838440112</v>
      </c>
      <c r="AP1624" s="13">
        <v>125.13020833333333</v>
      </c>
      <c r="AQ1624" s="13">
        <v>148.05555555555554</v>
      </c>
      <c r="AR1624" s="36">
        <v>159.53852949999998</v>
      </c>
      <c r="AS1624" s="36">
        <v>0</v>
      </c>
      <c r="AT1624" s="36">
        <v>159.53852949999998</v>
      </c>
      <c r="AU1624" s="36">
        <v>159.53852949999998</v>
      </c>
      <c r="AV1624" s="36">
        <v>139.71878000000001</v>
      </c>
      <c r="AW1624" s="36">
        <v>0</v>
      </c>
      <c r="AX1624" s="36">
        <v>139.71878000000001</v>
      </c>
      <c r="AY1624" s="36">
        <v>139.71878000000001</v>
      </c>
      <c r="AZ1624" s="36">
        <v>12572.325000000001</v>
      </c>
      <c r="BA1624" s="36" t="s">
        <v>50</v>
      </c>
      <c r="BB1624" s="36">
        <v>11711.2</v>
      </c>
      <c r="BC1624" s="36">
        <v>13777.9</v>
      </c>
      <c r="BD1624" s="36">
        <v>141.57598350000001</v>
      </c>
      <c r="BE1624" s="36">
        <v>25.402876167950446</v>
      </c>
      <c r="BF1624" s="36">
        <v>123.6134375</v>
      </c>
      <c r="BG1624" s="36">
        <v>159.53852949999998</v>
      </c>
      <c r="BH1624" s="36">
        <v>133.74431810000002</v>
      </c>
      <c r="BI1624" s="36">
        <v>8.4491650468613315</v>
      </c>
      <c r="BJ1624" s="36">
        <v>127.76985620000001</v>
      </c>
      <c r="BK1624" s="36">
        <v>139.71878000000001</v>
      </c>
      <c r="BL1624" s="36">
        <v>15500.1</v>
      </c>
      <c r="BM1624" s="36">
        <v>1212.8824971941849</v>
      </c>
      <c r="BN1624" s="36">
        <v>13777.9</v>
      </c>
      <c r="BO1624" s="36">
        <v>16533.400000000001</v>
      </c>
      <c r="BP1624" s="36">
        <v>159.53852949999998</v>
      </c>
      <c r="BQ1624" s="36">
        <v>0</v>
      </c>
      <c r="BR1624" s="36">
        <v>159.53852949999998</v>
      </c>
      <c r="BS1624" s="36">
        <v>159.53852949999998</v>
      </c>
      <c r="BT1624" s="36">
        <v>163.55341250000001</v>
      </c>
      <c r="BU1624" s="36">
        <v>33.707260535678579</v>
      </c>
      <c r="BV1624" s="36">
        <v>139.71878000000001</v>
      </c>
      <c r="BW1624" s="36">
        <v>187.38804500000001</v>
      </c>
      <c r="BX1624" s="36">
        <v>19245.943749999999</v>
      </c>
      <c r="BY1624" s="36">
        <v>4880.7352060891881</v>
      </c>
      <c r="BZ1624" s="36">
        <v>13777.9</v>
      </c>
      <c r="CA1624" s="36">
        <v>27555.7</v>
      </c>
      <c r="CB1624" s="36"/>
      <c r="CC1624" s="40">
        <v>27.135999999999999</v>
      </c>
      <c r="CD1624" s="40">
        <v>67.763000000000005</v>
      </c>
      <c r="CE1624" s="40">
        <v>26.670999999999999</v>
      </c>
    </row>
    <row r="1625" spans="1:83">
      <c r="A1625" s="13" t="s">
        <v>601</v>
      </c>
      <c r="B1625" s="13">
        <v>10</v>
      </c>
      <c r="C1625" s="13">
        <v>7</v>
      </c>
      <c r="D1625" s="13" t="s">
        <v>78</v>
      </c>
      <c r="E1625" s="35" t="s">
        <v>597</v>
      </c>
      <c r="F1625" s="13"/>
      <c r="G1625" s="36"/>
      <c r="H1625" s="13"/>
      <c r="I1625" s="37">
        <v>17</v>
      </c>
      <c r="J1625" s="37" t="s">
        <v>38</v>
      </c>
      <c r="K1625" s="38">
        <v>43601</v>
      </c>
      <c r="L1625" s="39">
        <v>0.63194444444444442</v>
      </c>
      <c r="M1625" s="37" t="s">
        <v>39</v>
      </c>
      <c r="N1625" s="37" t="s">
        <v>190</v>
      </c>
      <c r="O1625" s="37"/>
      <c r="P1625" s="37" t="s">
        <v>190</v>
      </c>
      <c r="Q1625" s="37">
        <v>4</v>
      </c>
      <c r="R1625" s="13" t="s">
        <v>55</v>
      </c>
      <c r="S1625" s="13" t="s">
        <v>44</v>
      </c>
      <c r="T1625" s="13" t="s">
        <v>42</v>
      </c>
      <c r="U1625" s="13" t="s">
        <v>52</v>
      </c>
      <c r="V1625" s="13" t="s">
        <v>42</v>
      </c>
      <c r="W1625" s="13" t="s">
        <v>66</v>
      </c>
      <c r="X1625" s="13" t="s">
        <v>76</v>
      </c>
      <c r="Y1625" s="13" t="s">
        <v>41</v>
      </c>
      <c r="Z1625" s="13" t="s">
        <v>42</v>
      </c>
      <c r="AA1625" s="13"/>
      <c r="AB1625" s="13">
        <v>0</v>
      </c>
      <c r="AC1625" s="13">
        <v>1</v>
      </c>
      <c r="AD1625" s="13" t="s">
        <v>42</v>
      </c>
      <c r="AE1625" s="13">
        <v>0</v>
      </c>
      <c r="AF1625" s="13" t="s">
        <v>42</v>
      </c>
      <c r="AG1625" s="13">
        <v>0</v>
      </c>
      <c r="AH1625" s="46" t="str">
        <f t="shared" si="52"/>
        <v>0</v>
      </c>
      <c r="AI1625" s="46" t="s">
        <v>77</v>
      </c>
      <c r="AJ1625" s="46" t="str">
        <f t="shared" si="53"/>
        <v>0</v>
      </c>
      <c r="AK1625" s="13" t="s">
        <v>41</v>
      </c>
      <c r="AL1625" s="13" t="s">
        <v>42</v>
      </c>
      <c r="AN1625" s="13">
        <v>101.31965006729475</v>
      </c>
      <c r="AO1625" s="13">
        <v>117.34261838440112</v>
      </c>
      <c r="AP1625" s="13">
        <v>125.13020833333333</v>
      </c>
      <c r="AQ1625" s="13">
        <v>148.05555555555554</v>
      </c>
      <c r="AR1625" s="36">
        <v>137.09626875000004</v>
      </c>
      <c r="AS1625" s="36">
        <v>6.352925568698347</v>
      </c>
      <c r="AT1625" s="36">
        <v>132.60407200000003</v>
      </c>
      <c r="AU1625" s="36">
        <v>141.58846550000004</v>
      </c>
      <c r="AV1625" s="36">
        <v>104.0306712</v>
      </c>
      <c r="AW1625" s="36">
        <v>0</v>
      </c>
      <c r="AX1625" s="36">
        <v>104.0306712</v>
      </c>
      <c r="AY1625" s="36">
        <v>104.0306712</v>
      </c>
      <c r="AZ1625" s="36">
        <v>9558.4000000000015</v>
      </c>
      <c r="BA1625" s="36" t="s">
        <v>50</v>
      </c>
      <c r="BB1625" s="36">
        <v>8611.2000000000007</v>
      </c>
      <c r="BC1625" s="36">
        <v>10677.8</v>
      </c>
      <c r="BD1625" s="36">
        <v>141.58846550000004</v>
      </c>
      <c r="BE1625" s="36">
        <v>0</v>
      </c>
      <c r="BF1625" s="36">
        <v>141.58846550000004</v>
      </c>
      <c r="BG1625" s="36">
        <v>141.58846550000004</v>
      </c>
      <c r="BH1625" s="36">
        <v>104.0306712</v>
      </c>
      <c r="BI1625" s="36">
        <v>0</v>
      </c>
      <c r="BJ1625" s="36">
        <v>104.0306712</v>
      </c>
      <c r="BK1625" s="36">
        <v>104.0306712</v>
      </c>
      <c r="BL1625" s="36">
        <v>8955.6333333333332</v>
      </c>
      <c r="BM1625" s="36">
        <v>533.59382555148284</v>
      </c>
      <c r="BN1625" s="36">
        <v>8611.2000000000007</v>
      </c>
      <c r="BO1625" s="36">
        <v>9644.5</v>
      </c>
      <c r="BP1625" s="36">
        <v>168.41950875000003</v>
      </c>
      <c r="BQ1625" s="36">
        <v>37.944825256769043</v>
      </c>
      <c r="BR1625" s="36">
        <v>141.58846550000004</v>
      </c>
      <c r="BS1625" s="36">
        <v>195.25055200000003</v>
      </c>
      <c r="BT1625" s="36">
        <v>127.85043570000001</v>
      </c>
      <c r="BU1625" s="36">
        <v>33.686234008433189</v>
      </c>
      <c r="BV1625" s="36">
        <v>104.0306712</v>
      </c>
      <c r="BW1625" s="36">
        <v>151.67020020000001</v>
      </c>
      <c r="BX1625" s="36">
        <v>9881.3375000000033</v>
      </c>
      <c r="BY1625" s="36">
        <v>1574.5315713464106</v>
      </c>
      <c r="BZ1625" s="36">
        <v>8611.2000000000007</v>
      </c>
      <c r="CA1625" s="36">
        <v>14466.8</v>
      </c>
      <c r="CB1625" s="36"/>
      <c r="CC1625" s="40">
        <v>26.475000000000001</v>
      </c>
      <c r="CD1625" s="40">
        <v>68.581000000000003</v>
      </c>
      <c r="CE1625" s="40">
        <v>25.987000000000002</v>
      </c>
    </row>
    <row r="1626" spans="1:83">
      <c r="A1626" s="13" t="s">
        <v>601</v>
      </c>
      <c r="B1626" s="13">
        <v>10</v>
      </c>
      <c r="C1626" s="13">
        <v>7</v>
      </c>
      <c r="D1626" s="13" t="s">
        <v>78</v>
      </c>
      <c r="E1626" s="35" t="s">
        <v>597</v>
      </c>
      <c r="F1626" s="13"/>
      <c r="G1626" s="36"/>
      <c r="H1626" s="13"/>
      <c r="I1626" s="37">
        <v>17</v>
      </c>
      <c r="J1626" s="37" t="s">
        <v>38</v>
      </c>
      <c r="K1626" s="38">
        <v>43601</v>
      </c>
      <c r="L1626" s="39">
        <v>0.64236111111111105</v>
      </c>
      <c r="M1626" s="37" t="s">
        <v>39</v>
      </c>
      <c r="N1626" s="37" t="s">
        <v>190</v>
      </c>
      <c r="O1626" s="37"/>
      <c r="P1626" s="37" t="s">
        <v>190</v>
      </c>
      <c r="Q1626" s="37">
        <v>5</v>
      </c>
      <c r="R1626" s="13" t="s">
        <v>55</v>
      </c>
      <c r="S1626" s="13" t="s">
        <v>44</v>
      </c>
      <c r="T1626" s="13" t="s">
        <v>42</v>
      </c>
      <c r="U1626" s="13" t="s">
        <v>52</v>
      </c>
      <c r="V1626" s="13" t="s">
        <v>42</v>
      </c>
      <c r="W1626" s="13" t="s">
        <v>66</v>
      </c>
      <c r="X1626" s="13" t="s">
        <v>76</v>
      </c>
      <c r="Y1626" s="13" t="s">
        <v>41</v>
      </c>
      <c r="Z1626" s="13" t="s">
        <v>42</v>
      </c>
      <c r="AA1626" s="13"/>
      <c r="AB1626" s="13">
        <v>0</v>
      </c>
      <c r="AC1626" s="13">
        <v>1</v>
      </c>
      <c r="AD1626" s="13" t="s">
        <v>42</v>
      </c>
      <c r="AE1626" s="13">
        <v>0</v>
      </c>
      <c r="AF1626" s="13" t="s">
        <v>42</v>
      </c>
      <c r="AG1626" s="13">
        <v>0</v>
      </c>
      <c r="AH1626" s="46" t="str">
        <f t="shared" si="52"/>
        <v>0</v>
      </c>
      <c r="AI1626" s="46" t="s">
        <v>77</v>
      </c>
      <c r="AJ1626" s="46" t="str">
        <f t="shared" si="53"/>
        <v>0</v>
      </c>
      <c r="AK1626" s="13" t="s">
        <v>41</v>
      </c>
      <c r="AL1626" s="13" t="s">
        <v>42</v>
      </c>
      <c r="AN1626" s="13">
        <v>101.31965006729475</v>
      </c>
      <c r="AO1626" s="13">
        <v>117.34261838440112</v>
      </c>
      <c r="AP1626" s="13">
        <v>125.13020833333333</v>
      </c>
      <c r="AQ1626" s="13">
        <v>148.05555555555554</v>
      </c>
      <c r="AR1626" s="36">
        <v>92.210409750000011</v>
      </c>
      <c r="AS1626" s="36">
        <v>6.3749349743695598</v>
      </c>
      <c r="AT1626" s="36">
        <v>87.702650000000006</v>
      </c>
      <c r="AU1626" s="36">
        <v>96.718169500000016</v>
      </c>
      <c r="AV1626" s="36">
        <v>86.119720099999995</v>
      </c>
      <c r="AW1626" s="36">
        <v>8.4421265059613955</v>
      </c>
      <c r="AX1626" s="36">
        <v>80.150235199999997</v>
      </c>
      <c r="AY1626" s="36">
        <v>92.089204999999993</v>
      </c>
      <c r="AZ1626" s="36">
        <v>5855.5749999999998</v>
      </c>
      <c r="BA1626" s="36" t="s">
        <v>50</v>
      </c>
      <c r="BB1626" s="36">
        <v>4477.8</v>
      </c>
      <c r="BC1626" s="36">
        <v>7577.8</v>
      </c>
      <c r="BD1626" s="36">
        <v>96.715048999999993</v>
      </c>
      <c r="BE1626" s="36">
        <v>12.745456895317712</v>
      </c>
      <c r="BF1626" s="36">
        <v>87.702650000000006</v>
      </c>
      <c r="BG1626" s="36">
        <v>105.727448</v>
      </c>
      <c r="BH1626" s="36">
        <v>92.089204999999993</v>
      </c>
      <c r="BI1626" s="36">
        <v>0</v>
      </c>
      <c r="BJ1626" s="36">
        <v>92.089204999999993</v>
      </c>
      <c r="BK1626" s="36">
        <v>92.089204999999993</v>
      </c>
      <c r="BL1626" s="36">
        <v>10390.800000000001</v>
      </c>
      <c r="BM1626" s="36">
        <v>1577.2131282740447</v>
      </c>
      <c r="BN1626" s="36">
        <v>7577.8</v>
      </c>
      <c r="BO1626" s="36">
        <v>11711.2</v>
      </c>
      <c r="BP1626" s="36">
        <v>114.64555775000002</v>
      </c>
      <c r="BQ1626" s="36">
        <v>38.103025549817232</v>
      </c>
      <c r="BR1626" s="36">
        <v>87.702650000000006</v>
      </c>
      <c r="BS1626" s="36">
        <v>141.58846550000004</v>
      </c>
      <c r="BT1626" s="36">
        <v>98.059938099999997</v>
      </c>
      <c r="BU1626" s="36">
        <v>8.4438917273299587</v>
      </c>
      <c r="BV1626" s="36">
        <v>92.089204999999993</v>
      </c>
      <c r="BW1626" s="36">
        <v>104.0306712</v>
      </c>
      <c r="BX1626" s="36">
        <v>10634.793749999997</v>
      </c>
      <c r="BY1626" s="36">
        <v>1306.3304188802083</v>
      </c>
      <c r="BZ1626" s="36">
        <v>7577.8</v>
      </c>
      <c r="CA1626" s="36">
        <v>11711.2</v>
      </c>
      <c r="CB1626" s="36"/>
      <c r="CC1626" s="40">
        <v>26.524000000000001</v>
      </c>
      <c r="CD1626" s="40">
        <v>66.081000000000003</v>
      </c>
      <c r="CE1626" s="40">
        <v>26.061</v>
      </c>
    </row>
    <row r="1627" spans="1:83">
      <c r="A1627" s="13" t="s">
        <v>601</v>
      </c>
      <c r="B1627" s="13">
        <v>10</v>
      </c>
      <c r="C1627" s="13">
        <v>8</v>
      </c>
      <c r="D1627" s="13" t="s">
        <v>85</v>
      </c>
      <c r="E1627" s="35" t="s">
        <v>598</v>
      </c>
      <c r="F1627" s="13"/>
      <c r="G1627" s="36"/>
      <c r="H1627" s="13"/>
      <c r="I1627" s="37">
        <v>18</v>
      </c>
      <c r="J1627" s="37" t="s">
        <v>38</v>
      </c>
      <c r="K1627" s="38">
        <v>43601</v>
      </c>
      <c r="L1627" s="39">
        <v>0.60069444444444442</v>
      </c>
      <c r="M1627" s="37" t="s">
        <v>39</v>
      </c>
      <c r="N1627" s="37" t="s">
        <v>190</v>
      </c>
      <c r="O1627" s="37"/>
      <c r="P1627" s="37" t="s">
        <v>190</v>
      </c>
      <c r="Q1627" s="37">
        <v>1</v>
      </c>
      <c r="R1627" s="13" t="s">
        <v>43</v>
      </c>
      <c r="S1627" s="13" t="s">
        <v>44</v>
      </c>
      <c r="T1627" s="13" t="s">
        <v>41</v>
      </c>
      <c r="U1627" s="13" t="s">
        <v>52</v>
      </c>
      <c r="V1627" s="13" t="s">
        <v>42</v>
      </c>
      <c r="W1627" s="13" t="s">
        <v>46</v>
      </c>
      <c r="X1627" s="13" t="s">
        <v>53</v>
      </c>
      <c r="Y1627" s="13" t="s">
        <v>42</v>
      </c>
      <c r="Z1627" s="13" t="s">
        <v>41</v>
      </c>
      <c r="AA1627" s="13"/>
      <c r="AB1627" s="13">
        <v>-1</v>
      </c>
      <c r="AC1627" s="13">
        <v>1</v>
      </c>
      <c r="AD1627" s="13" t="s">
        <v>41</v>
      </c>
      <c r="AE1627" s="13">
        <v>0</v>
      </c>
      <c r="AF1627" s="13" t="s">
        <v>42</v>
      </c>
      <c r="AG1627" s="13" t="s">
        <v>48</v>
      </c>
      <c r="AH1627" s="46">
        <f t="shared" si="52"/>
        <v>1</v>
      </c>
      <c r="AI1627" s="46" t="s">
        <v>54</v>
      </c>
      <c r="AJ1627" s="46" t="str">
        <f t="shared" si="53"/>
        <v>-2</v>
      </c>
      <c r="AK1627" s="13" t="s">
        <v>42</v>
      </c>
      <c r="AL1627" s="13" t="s">
        <v>41</v>
      </c>
      <c r="AN1627" s="13">
        <v>101.31965006729475</v>
      </c>
      <c r="AO1627" s="13">
        <v>117.34261838440112</v>
      </c>
      <c r="AP1627" s="13">
        <v>125.13020833333333</v>
      </c>
      <c r="AQ1627" s="13">
        <v>148.05555555555554</v>
      </c>
      <c r="AR1627" s="36">
        <v>47.841349999999991</v>
      </c>
      <c r="AS1627" s="36">
        <v>0</v>
      </c>
      <c r="AT1627" s="36">
        <v>47.841349999999991</v>
      </c>
      <c r="AU1627" s="36">
        <v>47.841349999999991</v>
      </c>
      <c r="AV1627" s="36">
        <v>74.676532320000007</v>
      </c>
      <c r="AW1627" s="36">
        <v>0</v>
      </c>
      <c r="AX1627" s="36">
        <v>74.676532320000007</v>
      </c>
      <c r="AY1627" s="36">
        <v>74.676532320000007</v>
      </c>
      <c r="AZ1627" s="36">
        <v>26866.825000000001</v>
      </c>
      <c r="BA1627" s="36" t="s">
        <v>50</v>
      </c>
      <c r="BB1627" s="36">
        <v>24800.2</v>
      </c>
      <c r="BC1627" s="36">
        <v>27555.7</v>
      </c>
      <c r="BD1627" s="36">
        <v>52.136204749999997</v>
      </c>
      <c r="BE1627" s="36">
        <v>6.0738418358725168</v>
      </c>
      <c r="BF1627" s="36">
        <v>47.841349999999991</v>
      </c>
      <c r="BG1627" s="36">
        <v>56.431059500000003</v>
      </c>
      <c r="BH1627" s="36">
        <v>74.676532320000007</v>
      </c>
      <c r="BI1627" s="36">
        <v>0</v>
      </c>
      <c r="BJ1627" s="36">
        <v>74.676532320000007</v>
      </c>
      <c r="BK1627" s="36">
        <v>74.676532320000007</v>
      </c>
      <c r="BL1627" s="36">
        <v>26407.600000000002</v>
      </c>
      <c r="BM1627" s="36">
        <v>1037.1258804986019</v>
      </c>
      <c r="BN1627" s="36">
        <v>24800.2</v>
      </c>
      <c r="BO1627" s="36">
        <v>27555.7</v>
      </c>
      <c r="BP1627" s="36">
        <v>77.785693999999992</v>
      </c>
      <c r="BQ1627" s="36">
        <v>42.347697401165405</v>
      </c>
      <c r="BR1627" s="36">
        <v>47.841349999999991</v>
      </c>
      <c r="BS1627" s="36">
        <v>107.73003799999999</v>
      </c>
      <c r="BT1627" s="36">
        <v>100.24047766000001</v>
      </c>
      <c r="BU1627" s="36">
        <v>36.152878207592487</v>
      </c>
      <c r="BV1627" s="36">
        <v>74.676532320000007</v>
      </c>
      <c r="BW1627" s="36">
        <v>125.80442300000001</v>
      </c>
      <c r="BX1627" s="36">
        <v>23982.118750000001</v>
      </c>
      <c r="BY1627" s="36">
        <v>2238.9037181081135</v>
      </c>
      <c r="BZ1627" s="36">
        <v>20666.8</v>
      </c>
      <c r="CA1627" s="36">
        <v>27555.7</v>
      </c>
      <c r="CB1627" s="36"/>
      <c r="CC1627" s="40">
        <v>27.603999999999999</v>
      </c>
      <c r="CD1627" s="40">
        <v>63.177</v>
      </c>
      <c r="CE1627" s="40">
        <v>27.407</v>
      </c>
    </row>
    <row r="1628" spans="1:83">
      <c r="A1628" s="13" t="s">
        <v>601</v>
      </c>
      <c r="B1628" s="13">
        <v>10</v>
      </c>
      <c r="C1628" s="13">
        <v>8</v>
      </c>
      <c r="D1628" s="13" t="s">
        <v>85</v>
      </c>
      <c r="E1628" s="35" t="s">
        <v>598</v>
      </c>
      <c r="F1628" s="13"/>
      <c r="G1628" s="36"/>
      <c r="H1628" s="13"/>
      <c r="I1628" s="37">
        <v>18</v>
      </c>
      <c r="J1628" s="37" t="s">
        <v>38</v>
      </c>
      <c r="K1628" s="38">
        <v>43601</v>
      </c>
      <c r="L1628" s="39">
        <v>0.61111111111111105</v>
      </c>
      <c r="M1628" s="37" t="s">
        <v>39</v>
      </c>
      <c r="N1628" s="37" t="s">
        <v>190</v>
      </c>
      <c r="O1628" s="37"/>
      <c r="P1628" s="37" t="s">
        <v>190</v>
      </c>
      <c r="Q1628" s="37">
        <v>2</v>
      </c>
      <c r="R1628" s="13" t="s">
        <v>84</v>
      </c>
      <c r="S1628" s="13" t="s">
        <v>44</v>
      </c>
      <c r="T1628" s="13" t="s">
        <v>41</v>
      </c>
      <c r="U1628" s="13" t="s">
        <v>52</v>
      </c>
      <c r="V1628" s="13" t="s">
        <v>42</v>
      </c>
      <c r="W1628" s="13" t="s">
        <v>72</v>
      </c>
      <c r="X1628" s="13" t="s">
        <v>53</v>
      </c>
      <c r="Y1628" s="13" t="s">
        <v>42</v>
      </c>
      <c r="Z1628" s="13" t="s">
        <v>41</v>
      </c>
      <c r="AA1628" s="13"/>
      <c r="AB1628" s="13">
        <v>-2</v>
      </c>
      <c r="AC1628" s="13">
        <v>1</v>
      </c>
      <c r="AD1628" s="13" t="s">
        <v>41</v>
      </c>
      <c r="AE1628" s="13">
        <v>0</v>
      </c>
      <c r="AF1628" s="13" t="s">
        <v>42</v>
      </c>
      <c r="AG1628" s="13">
        <v>1</v>
      </c>
      <c r="AH1628" s="46" t="str">
        <f t="shared" si="52"/>
        <v>-1</v>
      </c>
      <c r="AI1628" s="46" t="s">
        <v>54</v>
      </c>
      <c r="AJ1628" s="46" t="str">
        <f t="shared" si="53"/>
        <v>-2</v>
      </c>
      <c r="AK1628" s="13" t="s">
        <v>42</v>
      </c>
      <c r="AL1628" s="13" t="s">
        <v>41</v>
      </c>
      <c r="AN1628" s="13">
        <v>101.31965006729475</v>
      </c>
      <c r="AO1628" s="13">
        <v>117.34261838440112</v>
      </c>
      <c r="AP1628" s="13">
        <v>125.13020833333333</v>
      </c>
      <c r="AQ1628" s="13">
        <v>148.05555555555554</v>
      </c>
      <c r="AR1628" s="36">
        <v>34.944303750000003</v>
      </c>
      <c r="AS1628" s="36">
        <v>6.082667942715279</v>
      </c>
      <c r="AT1628" s="36">
        <v>30.643208000000001</v>
      </c>
      <c r="AU1628" s="36">
        <v>39.245399500000005</v>
      </c>
      <c r="AV1628" s="36">
        <v>64.427616630000003</v>
      </c>
      <c r="AW1628" s="36">
        <v>0</v>
      </c>
      <c r="AX1628" s="36">
        <v>64.427616630000003</v>
      </c>
      <c r="AY1628" s="36">
        <v>64.427616630000003</v>
      </c>
      <c r="AZ1628" s="36">
        <v>12572.325000000001</v>
      </c>
      <c r="BA1628" s="36" t="s">
        <v>50</v>
      </c>
      <c r="BB1628" s="36">
        <v>11711.2</v>
      </c>
      <c r="BC1628" s="36">
        <v>13777.9</v>
      </c>
      <c r="BD1628" s="36">
        <v>26.393495000000001</v>
      </c>
      <c r="BE1628" s="36">
        <v>6.0100017607932399</v>
      </c>
      <c r="BF1628" s="36">
        <v>22.143782000000002</v>
      </c>
      <c r="BG1628" s="36">
        <v>30.643208000000001</v>
      </c>
      <c r="BH1628" s="36">
        <v>64.427616630000003</v>
      </c>
      <c r="BI1628" s="36">
        <v>0</v>
      </c>
      <c r="BJ1628" s="36">
        <v>64.427616630000003</v>
      </c>
      <c r="BK1628" s="36">
        <v>64.427616630000003</v>
      </c>
      <c r="BL1628" s="36">
        <v>15500.1</v>
      </c>
      <c r="BM1628" s="36">
        <v>1212.8824971941849</v>
      </c>
      <c r="BN1628" s="36">
        <v>13777.9</v>
      </c>
      <c r="BO1628" s="36">
        <v>16533.400000000001</v>
      </c>
      <c r="BP1628" s="36">
        <v>39.242278999999996</v>
      </c>
      <c r="BQ1628" s="36">
        <v>12.16092283200916</v>
      </c>
      <c r="BR1628" s="36">
        <v>30.643208000000001</v>
      </c>
      <c r="BS1628" s="36">
        <v>47.841349999999991</v>
      </c>
      <c r="BT1628" s="36">
        <v>69.552074475000012</v>
      </c>
      <c r="BU1628" s="36">
        <v>7.2470777842082068</v>
      </c>
      <c r="BV1628" s="36">
        <v>64.427616630000003</v>
      </c>
      <c r="BW1628" s="36">
        <v>74.676532320000007</v>
      </c>
      <c r="BX1628" s="36">
        <v>19245.943749999999</v>
      </c>
      <c r="BY1628" s="36">
        <v>4880.7352060891881</v>
      </c>
      <c r="BZ1628" s="36">
        <v>13777.9</v>
      </c>
      <c r="CA1628" s="36">
        <v>27555.7</v>
      </c>
      <c r="CB1628" s="36"/>
      <c r="CC1628" s="40">
        <v>27.135999999999999</v>
      </c>
      <c r="CD1628" s="40">
        <v>67.763000000000005</v>
      </c>
      <c r="CE1628" s="40">
        <v>26.670999999999999</v>
      </c>
    </row>
    <row r="1629" spans="1:83">
      <c r="A1629" s="13" t="s">
        <v>601</v>
      </c>
      <c r="B1629" s="13">
        <v>10</v>
      </c>
      <c r="C1629" s="13">
        <v>8</v>
      </c>
      <c r="D1629" s="13" t="s">
        <v>85</v>
      </c>
      <c r="E1629" s="35" t="s">
        <v>598</v>
      </c>
      <c r="F1629" s="13"/>
      <c r="G1629" s="36"/>
      <c r="H1629" s="13"/>
      <c r="I1629" s="37">
        <v>18</v>
      </c>
      <c r="J1629" s="37" t="s">
        <v>38</v>
      </c>
      <c r="K1629" s="38">
        <v>43601</v>
      </c>
      <c r="L1629" s="39">
        <v>0.62152777777777779</v>
      </c>
      <c r="M1629" s="37" t="s">
        <v>39</v>
      </c>
      <c r="N1629" s="37" t="s">
        <v>190</v>
      </c>
      <c r="O1629" s="37"/>
      <c r="P1629" s="37" t="s">
        <v>190</v>
      </c>
      <c r="Q1629" s="37">
        <v>3</v>
      </c>
      <c r="R1629" s="13" t="s">
        <v>43</v>
      </c>
      <c r="S1629" s="13" t="s">
        <v>44</v>
      </c>
      <c r="T1629" s="13" t="s">
        <v>41</v>
      </c>
      <c r="U1629" s="13" t="s">
        <v>45</v>
      </c>
      <c r="V1629" s="13" t="s">
        <v>42</v>
      </c>
      <c r="W1629" s="13" t="s">
        <v>72</v>
      </c>
      <c r="X1629" s="13" t="s">
        <v>53</v>
      </c>
      <c r="Y1629" s="13" t="s">
        <v>41</v>
      </c>
      <c r="Z1629" s="13" t="s">
        <v>41</v>
      </c>
      <c r="AA1629" s="13"/>
      <c r="AB1629" s="13">
        <v>-1</v>
      </c>
      <c r="AC1629" s="13">
        <v>1</v>
      </c>
      <c r="AD1629" s="13" t="s">
        <v>41</v>
      </c>
      <c r="AE1629" s="13">
        <v>1</v>
      </c>
      <c r="AF1629" s="13" t="s">
        <v>42</v>
      </c>
      <c r="AG1629" s="13">
        <v>1</v>
      </c>
      <c r="AH1629" s="46" t="str">
        <f t="shared" si="52"/>
        <v>-1</v>
      </c>
      <c r="AI1629" s="46" t="s">
        <v>54</v>
      </c>
      <c r="AJ1629" s="46" t="str">
        <f t="shared" si="53"/>
        <v>-2</v>
      </c>
      <c r="AK1629" s="13" t="s">
        <v>41</v>
      </c>
      <c r="AL1629" s="13" t="s">
        <v>41</v>
      </c>
      <c r="AN1629" s="13">
        <v>101.31965006729475</v>
      </c>
      <c r="AO1629" s="13">
        <v>117.34261838440112</v>
      </c>
      <c r="AP1629" s="13">
        <v>125.13020833333333</v>
      </c>
      <c r="AQ1629" s="13">
        <v>148.05555555555554</v>
      </c>
      <c r="AR1629" s="36">
        <v>34.944303750000003</v>
      </c>
      <c r="AS1629" s="36">
        <v>6.082667942715279</v>
      </c>
      <c r="AT1629" s="36">
        <v>30.643208000000001</v>
      </c>
      <c r="AU1629" s="36">
        <v>39.245399500000005</v>
      </c>
      <c r="AV1629" s="36">
        <v>64.427616630000003</v>
      </c>
      <c r="AW1629" s="36">
        <v>0</v>
      </c>
      <c r="AX1629" s="36">
        <v>64.427616630000003</v>
      </c>
      <c r="AY1629" s="36">
        <v>64.427616630000003</v>
      </c>
      <c r="AZ1629" s="36">
        <v>12055.65</v>
      </c>
      <c r="BA1629" s="36" t="s">
        <v>50</v>
      </c>
      <c r="BB1629" s="36">
        <v>10333.4</v>
      </c>
      <c r="BC1629" s="36">
        <v>14466.8</v>
      </c>
      <c r="BD1629" s="36">
        <v>43.543374749999998</v>
      </c>
      <c r="BE1629" s="36">
        <v>6.0782548892938841</v>
      </c>
      <c r="BF1629" s="36">
        <v>39.245399500000005</v>
      </c>
      <c r="BG1629" s="36">
        <v>47.841349999999991</v>
      </c>
      <c r="BH1629" s="36">
        <v>64.427616630000003</v>
      </c>
      <c r="BI1629" s="36">
        <v>0</v>
      </c>
      <c r="BJ1629" s="36">
        <v>64.427616630000003</v>
      </c>
      <c r="BK1629" s="36">
        <v>64.427616630000003</v>
      </c>
      <c r="BL1629" s="36">
        <v>18370.483333333334</v>
      </c>
      <c r="BM1629" s="36">
        <v>2451.7812254902892</v>
      </c>
      <c r="BN1629" s="36">
        <v>14466.8</v>
      </c>
      <c r="BO1629" s="36">
        <v>20666.8</v>
      </c>
      <c r="BP1629" s="36">
        <v>34.944303750000003</v>
      </c>
      <c r="BQ1629" s="36">
        <v>6.082667942715279</v>
      </c>
      <c r="BR1629" s="36">
        <v>30.643208000000001</v>
      </c>
      <c r="BS1629" s="36">
        <v>39.245399500000005</v>
      </c>
      <c r="BT1629" s="36">
        <v>64.427616630000003</v>
      </c>
      <c r="BU1629" s="36">
        <v>0</v>
      </c>
      <c r="BV1629" s="36">
        <v>64.427616630000003</v>
      </c>
      <c r="BW1629" s="36">
        <v>64.427616630000003</v>
      </c>
      <c r="BX1629" s="36">
        <v>15327.881249999999</v>
      </c>
      <c r="BY1629" s="36">
        <v>3226.2819955729719</v>
      </c>
      <c r="BZ1629" s="36">
        <v>11711.2</v>
      </c>
      <c r="CA1629" s="36">
        <v>20666.8</v>
      </c>
      <c r="CB1629" s="36"/>
      <c r="CC1629" s="40">
        <v>26.670999999999999</v>
      </c>
      <c r="CD1629" s="40">
        <v>68.917000000000002</v>
      </c>
      <c r="CE1629" s="40">
        <v>26.158000000000001</v>
      </c>
    </row>
    <row r="1630" spans="1:83">
      <c r="A1630" s="13" t="s">
        <v>601</v>
      </c>
      <c r="B1630" s="13">
        <v>10</v>
      </c>
      <c r="C1630" s="13">
        <v>8</v>
      </c>
      <c r="D1630" s="13" t="s">
        <v>85</v>
      </c>
      <c r="E1630" s="35" t="s">
        <v>598</v>
      </c>
      <c r="F1630" s="13"/>
      <c r="G1630" s="36"/>
      <c r="H1630" s="13"/>
      <c r="I1630" s="37">
        <v>18</v>
      </c>
      <c r="J1630" s="37" t="s">
        <v>38</v>
      </c>
      <c r="K1630" s="38">
        <v>43601</v>
      </c>
      <c r="L1630" s="39">
        <v>0.63194444444444442</v>
      </c>
      <c r="M1630" s="37" t="s">
        <v>39</v>
      </c>
      <c r="N1630" s="37" t="s">
        <v>190</v>
      </c>
      <c r="O1630" s="37"/>
      <c r="P1630" s="37" t="s">
        <v>190</v>
      </c>
      <c r="Q1630" s="37">
        <v>4</v>
      </c>
      <c r="R1630" s="13" t="s">
        <v>43</v>
      </c>
      <c r="S1630" s="13" t="s">
        <v>44</v>
      </c>
      <c r="T1630" s="13" t="s">
        <v>42</v>
      </c>
      <c r="U1630" s="13" t="s">
        <v>45</v>
      </c>
      <c r="V1630" s="13" t="s">
        <v>42</v>
      </c>
      <c r="W1630" s="13" t="s">
        <v>135</v>
      </c>
      <c r="X1630" s="13" t="s">
        <v>47</v>
      </c>
      <c r="Y1630" s="13" t="s">
        <v>41</v>
      </c>
      <c r="Z1630" s="13" t="s">
        <v>41</v>
      </c>
      <c r="AA1630" s="13"/>
      <c r="AB1630" s="13">
        <v>-1</v>
      </c>
      <c r="AC1630" s="13">
        <v>1</v>
      </c>
      <c r="AD1630" s="13" t="s">
        <v>42</v>
      </c>
      <c r="AE1630" s="13">
        <v>1</v>
      </c>
      <c r="AF1630" s="13" t="s">
        <v>42</v>
      </c>
      <c r="AG1630" s="13">
        <v>2</v>
      </c>
      <c r="AH1630" s="46" t="str">
        <f t="shared" si="52"/>
        <v>-2</v>
      </c>
      <c r="AI1630" s="46" t="s">
        <v>49</v>
      </c>
      <c r="AJ1630" s="46" t="str">
        <f t="shared" si="53"/>
        <v>-1</v>
      </c>
      <c r="AK1630" s="13" t="s">
        <v>41</v>
      </c>
      <c r="AL1630" s="13" t="s">
        <v>41</v>
      </c>
      <c r="AN1630" s="13">
        <v>101.31965006729475</v>
      </c>
      <c r="AO1630" s="13">
        <v>117.34261838440112</v>
      </c>
      <c r="AP1630" s="13">
        <v>125.13020833333333</v>
      </c>
      <c r="AQ1630" s="13">
        <v>148.05555555555554</v>
      </c>
      <c r="AR1630" s="36">
        <v>30.643208000000001</v>
      </c>
      <c r="AS1630" s="36">
        <v>0</v>
      </c>
      <c r="AT1630" s="36">
        <v>30.643208000000001</v>
      </c>
      <c r="AU1630" s="36">
        <v>30.643208000000001</v>
      </c>
      <c r="AV1630" s="36">
        <v>54.179574680000002</v>
      </c>
      <c r="AW1630" s="36">
        <v>0</v>
      </c>
      <c r="AX1630" s="36">
        <v>54.179574680000002</v>
      </c>
      <c r="AY1630" s="36">
        <v>54.179574680000002</v>
      </c>
      <c r="AZ1630" s="36">
        <v>9558.4000000000015</v>
      </c>
      <c r="BA1630" s="36" t="s">
        <v>50</v>
      </c>
      <c r="BB1630" s="36">
        <v>8611.2000000000007</v>
      </c>
      <c r="BC1630" s="36">
        <v>10677.8</v>
      </c>
      <c r="BD1630" s="36">
        <v>30.643208000000001</v>
      </c>
      <c r="BE1630" s="36">
        <v>0</v>
      </c>
      <c r="BF1630" s="36">
        <v>30.643208000000001</v>
      </c>
      <c r="BG1630" s="36">
        <v>30.643208000000001</v>
      </c>
      <c r="BH1630" s="36">
        <v>59.303595655000002</v>
      </c>
      <c r="BI1630" s="36">
        <v>7.2464599567292103</v>
      </c>
      <c r="BJ1630" s="36">
        <v>54.179574680000002</v>
      </c>
      <c r="BK1630" s="36">
        <v>64.427616630000003</v>
      </c>
      <c r="BL1630" s="36">
        <v>8955.6333333333332</v>
      </c>
      <c r="BM1630" s="36">
        <v>533.59382555148284</v>
      </c>
      <c r="BN1630" s="36">
        <v>8611.2000000000007</v>
      </c>
      <c r="BO1630" s="36">
        <v>9644.5</v>
      </c>
      <c r="BP1630" s="36">
        <v>34.944303750000003</v>
      </c>
      <c r="BQ1630" s="36">
        <v>6.082667942715279</v>
      </c>
      <c r="BR1630" s="36">
        <v>30.643208000000001</v>
      </c>
      <c r="BS1630" s="36">
        <v>39.245399500000005</v>
      </c>
      <c r="BT1630" s="36">
        <v>59.303595655000002</v>
      </c>
      <c r="BU1630" s="36">
        <v>7.2464599567292103</v>
      </c>
      <c r="BV1630" s="36">
        <v>54.179574680000002</v>
      </c>
      <c r="BW1630" s="36">
        <v>64.427616630000003</v>
      </c>
      <c r="BX1630" s="36">
        <v>9881.3375000000033</v>
      </c>
      <c r="BY1630" s="36">
        <v>1574.5315713464106</v>
      </c>
      <c r="BZ1630" s="36">
        <v>8611.2000000000007</v>
      </c>
      <c r="CA1630" s="36">
        <v>14466.8</v>
      </c>
      <c r="CB1630" s="36"/>
      <c r="CC1630" s="40">
        <v>26.475000000000001</v>
      </c>
      <c r="CD1630" s="40">
        <v>68.581000000000003</v>
      </c>
      <c r="CE1630" s="40">
        <v>25.987000000000002</v>
      </c>
    </row>
    <row r="1631" spans="1:83">
      <c r="A1631" s="13" t="s">
        <v>601</v>
      </c>
      <c r="B1631" s="13">
        <v>10</v>
      </c>
      <c r="C1631" s="13">
        <v>8</v>
      </c>
      <c r="D1631" s="13" t="s">
        <v>85</v>
      </c>
      <c r="E1631" s="35" t="s">
        <v>598</v>
      </c>
      <c r="F1631" s="13"/>
      <c r="G1631" s="36"/>
      <c r="H1631" s="13"/>
      <c r="I1631" s="37">
        <v>18</v>
      </c>
      <c r="J1631" s="37" t="s">
        <v>38</v>
      </c>
      <c r="K1631" s="38">
        <v>43601</v>
      </c>
      <c r="L1631" s="39">
        <v>0.64236111111111105</v>
      </c>
      <c r="M1631" s="37" t="s">
        <v>39</v>
      </c>
      <c r="N1631" s="37" t="s">
        <v>190</v>
      </c>
      <c r="O1631" s="37"/>
      <c r="P1631" s="37" t="s">
        <v>190</v>
      </c>
      <c r="Q1631" s="37">
        <v>5</v>
      </c>
      <c r="R1631" s="13" t="s">
        <v>43</v>
      </c>
      <c r="S1631" s="13" t="s">
        <v>56</v>
      </c>
      <c r="T1631" s="13" t="s">
        <v>41</v>
      </c>
      <c r="U1631" s="13" t="s">
        <v>52</v>
      </c>
      <c r="V1631" s="13" t="s">
        <v>42</v>
      </c>
      <c r="W1631" s="13" t="s">
        <v>135</v>
      </c>
      <c r="X1631" s="13" t="s">
        <v>53</v>
      </c>
      <c r="Y1631" s="13" t="s">
        <v>41</v>
      </c>
      <c r="Z1631" s="13" t="s">
        <v>41</v>
      </c>
      <c r="AA1631" s="13"/>
      <c r="AB1631" s="13">
        <v>-1</v>
      </c>
      <c r="AC1631" s="13">
        <v>2</v>
      </c>
      <c r="AD1631" s="13" t="s">
        <v>41</v>
      </c>
      <c r="AE1631" s="13">
        <v>0</v>
      </c>
      <c r="AF1631" s="13" t="s">
        <v>42</v>
      </c>
      <c r="AG1631" s="13">
        <v>2</v>
      </c>
      <c r="AH1631" s="46" t="str">
        <f t="shared" si="52"/>
        <v>-2</v>
      </c>
      <c r="AI1631" s="46" t="s">
        <v>54</v>
      </c>
      <c r="AJ1631" s="46" t="str">
        <f t="shared" si="53"/>
        <v>-2</v>
      </c>
      <c r="AK1631" s="13" t="s">
        <v>41</v>
      </c>
      <c r="AL1631" s="13" t="s">
        <v>41</v>
      </c>
      <c r="AN1631" s="13">
        <v>101.31965006729475</v>
      </c>
      <c r="AO1631" s="13">
        <v>117.34261838440112</v>
      </c>
      <c r="AP1631" s="13">
        <v>125.13020833333333</v>
      </c>
      <c r="AQ1631" s="13">
        <v>148.05555555555554</v>
      </c>
      <c r="AR1631" s="36">
        <v>22.143782000000002</v>
      </c>
      <c r="AS1631" s="36">
        <v>0</v>
      </c>
      <c r="AT1631" s="36">
        <v>22.143782000000002</v>
      </c>
      <c r="AU1631" s="36">
        <v>22.143782000000002</v>
      </c>
      <c r="AV1631" s="36">
        <v>54.179574680000002</v>
      </c>
      <c r="AW1631" s="36">
        <v>0</v>
      </c>
      <c r="AX1631" s="36">
        <v>54.179574680000002</v>
      </c>
      <c r="AY1631" s="36">
        <v>54.179574680000002</v>
      </c>
      <c r="AZ1631" s="36">
        <v>5855.5749999999998</v>
      </c>
      <c r="BA1631" s="36" t="s">
        <v>50</v>
      </c>
      <c r="BB1631" s="36">
        <v>4477.8</v>
      </c>
      <c r="BC1631" s="36">
        <v>7577.8</v>
      </c>
      <c r="BD1631" s="36">
        <v>26.393495000000001</v>
      </c>
      <c r="BE1631" s="36">
        <v>6.0100017607932399</v>
      </c>
      <c r="BF1631" s="36">
        <v>22.143782000000002</v>
      </c>
      <c r="BG1631" s="36">
        <v>30.643208000000001</v>
      </c>
      <c r="BH1631" s="36">
        <v>54.179574680000002</v>
      </c>
      <c r="BI1631" s="36">
        <v>0</v>
      </c>
      <c r="BJ1631" s="36">
        <v>54.179574680000002</v>
      </c>
      <c r="BK1631" s="36">
        <v>54.179574680000002</v>
      </c>
      <c r="BL1631" s="36">
        <v>10390.800000000001</v>
      </c>
      <c r="BM1631" s="36">
        <v>1577.2131282740447</v>
      </c>
      <c r="BN1631" s="36">
        <v>7577.8</v>
      </c>
      <c r="BO1631" s="36">
        <v>11711.2</v>
      </c>
      <c r="BP1631" s="36">
        <v>26.393495000000001</v>
      </c>
      <c r="BQ1631" s="36">
        <v>6.0100017607932399</v>
      </c>
      <c r="BR1631" s="36">
        <v>22.143782000000002</v>
      </c>
      <c r="BS1631" s="36">
        <v>30.643208000000001</v>
      </c>
      <c r="BT1631" s="36">
        <v>54.179574680000002</v>
      </c>
      <c r="BU1631" s="36">
        <v>0</v>
      </c>
      <c r="BV1631" s="36">
        <v>54.179574680000002</v>
      </c>
      <c r="BW1631" s="36">
        <v>54.179574680000002</v>
      </c>
      <c r="BX1631" s="36">
        <v>10634.793749999997</v>
      </c>
      <c r="BY1631" s="36">
        <v>1306.3304188802083</v>
      </c>
      <c r="BZ1631" s="36">
        <v>7577.8</v>
      </c>
      <c r="CA1631" s="36">
        <v>11711.2</v>
      </c>
      <c r="CB1631" s="36"/>
      <c r="CC1631" s="40">
        <v>26.524000000000001</v>
      </c>
      <c r="CD1631" s="40">
        <v>66.081000000000003</v>
      </c>
      <c r="CE1631" s="40">
        <v>26.061</v>
      </c>
    </row>
    <row r="1632" spans="1:83">
      <c r="A1632" s="13" t="s">
        <v>601</v>
      </c>
      <c r="B1632" s="13">
        <v>10</v>
      </c>
      <c r="C1632" s="13">
        <v>9</v>
      </c>
      <c r="D1632" s="13" t="s">
        <v>117</v>
      </c>
      <c r="E1632" s="35" t="s">
        <v>599</v>
      </c>
      <c r="F1632" s="13"/>
      <c r="G1632" s="36"/>
      <c r="H1632" s="13"/>
      <c r="I1632" s="37">
        <v>21</v>
      </c>
      <c r="J1632" s="37" t="s">
        <v>70</v>
      </c>
      <c r="K1632" s="38">
        <v>43601</v>
      </c>
      <c r="L1632" s="39">
        <v>0.60069444444444442</v>
      </c>
      <c r="M1632" s="37" t="s">
        <v>39</v>
      </c>
      <c r="N1632" s="37" t="s">
        <v>188</v>
      </c>
      <c r="O1632" s="37" t="s">
        <v>188</v>
      </c>
      <c r="P1632" s="37" t="s">
        <v>188</v>
      </c>
      <c r="Q1632" s="37">
        <v>1</v>
      </c>
      <c r="R1632" s="13" t="s">
        <v>62</v>
      </c>
      <c r="S1632" s="13" t="s">
        <v>56</v>
      </c>
      <c r="T1632" s="13" t="s">
        <v>41</v>
      </c>
      <c r="U1632" s="13" t="s">
        <v>45</v>
      </c>
      <c r="V1632" s="13" t="s">
        <v>42</v>
      </c>
      <c r="W1632" s="13" t="s">
        <v>46</v>
      </c>
      <c r="X1632" s="13" t="s">
        <v>47</v>
      </c>
      <c r="Y1632" s="13" t="s">
        <v>41</v>
      </c>
      <c r="Z1632" s="13" t="s">
        <v>41</v>
      </c>
      <c r="AA1632" s="13"/>
      <c r="AB1632" s="13">
        <v>1</v>
      </c>
      <c r="AC1632" s="13">
        <v>2</v>
      </c>
      <c r="AD1632" s="13" t="s">
        <v>41</v>
      </c>
      <c r="AE1632" s="13">
        <v>1</v>
      </c>
      <c r="AF1632" s="13" t="s">
        <v>42</v>
      </c>
      <c r="AG1632" s="13" t="s">
        <v>48</v>
      </c>
      <c r="AH1632" s="46">
        <f t="shared" si="52"/>
        <v>1</v>
      </c>
      <c r="AI1632" s="46" t="s">
        <v>49</v>
      </c>
      <c r="AJ1632" s="46" t="str">
        <f t="shared" si="53"/>
        <v>-1</v>
      </c>
      <c r="AK1632" s="13" t="s">
        <v>41</v>
      </c>
      <c r="AL1632" s="13" t="s">
        <v>41</v>
      </c>
      <c r="AN1632" s="13">
        <v>101.31965006729475</v>
      </c>
      <c r="AO1632" s="13">
        <v>117.34261838440112</v>
      </c>
      <c r="AP1632" s="13">
        <v>125.13020833333333</v>
      </c>
      <c r="AQ1632" s="13">
        <v>148.05555555555554</v>
      </c>
      <c r="AR1632" s="36">
        <v>14.424707749999996</v>
      </c>
      <c r="AS1632" s="36">
        <v>0</v>
      </c>
      <c r="AT1632" s="36">
        <v>14.424707749999996</v>
      </c>
      <c r="AU1632" s="36">
        <v>14.424707749999996</v>
      </c>
      <c r="AV1632" s="36">
        <v>35.594856000000007</v>
      </c>
      <c r="AW1632" s="36">
        <v>0</v>
      </c>
      <c r="AX1632" s="36">
        <v>35.594856000000007</v>
      </c>
      <c r="AY1632" s="36">
        <v>35.594856000000007</v>
      </c>
      <c r="AZ1632" s="36">
        <v>26866.825000000001</v>
      </c>
      <c r="BA1632" s="36" t="s">
        <v>50</v>
      </c>
      <c r="BB1632" s="36">
        <v>24800.2</v>
      </c>
      <c r="BC1632" s="36">
        <v>27555.7</v>
      </c>
      <c r="BD1632" s="36">
        <v>14.424707749999996</v>
      </c>
      <c r="BE1632" s="36">
        <v>0</v>
      </c>
      <c r="BF1632" s="36">
        <v>14.424707749999996</v>
      </c>
      <c r="BG1632" s="36">
        <v>14.424707749999996</v>
      </c>
      <c r="BH1632" s="36">
        <v>35.594856000000007</v>
      </c>
      <c r="BI1632" s="36">
        <v>0</v>
      </c>
      <c r="BJ1632" s="36">
        <v>35.594856000000007</v>
      </c>
      <c r="BK1632" s="36">
        <v>35.594856000000007</v>
      </c>
      <c r="BL1632" s="36">
        <v>26407.600000000002</v>
      </c>
      <c r="BM1632" s="36">
        <v>1037.1258804986019</v>
      </c>
      <c r="BN1632" s="36">
        <v>24800.2</v>
      </c>
      <c r="BO1632" s="36">
        <v>27555.7</v>
      </c>
      <c r="BP1632" s="36">
        <v>30.618503374999992</v>
      </c>
      <c r="BQ1632" s="36">
        <v>22.901485399173087</v>
      </c>
      <c r="BR1632" s="36">
        <v>14.424707749999996</v>
      </c>
      <c r="BS1632" s="36">
        <v>46.812298999999989</v>
      </c>
      <c r="BT1632" s="36">
        <v>42.325458500000003</v>
      </c>
      <c r="BU1632" s="36">
        <v>9.5185093384422466</v>
      </c>
      <c r="BV1632" s="36">
        <v>35.594856000000007</v>
      </c>
      <c r="BW1632" s="36">
        <v>49.056061</v>
      </c>
      <c r="BX1632" s="36">
        <v>23982.118750000001</v>
      </c>
      <c r="BY1632" s="36">
        <v>2238.9037181081135</v>
      </c>
      <c r="BZ1632" s="36">
        <v>20666.8</v>
      </c>
      <c r="CA1632" s="36">
        <v>27555.7</v>
      </c>
      <c r="CB1632" s="36"/>
      <c r="CC1632" s="40">
        <v>27.603999999999999</v>
      </c>
      <c r="CD1632" s="40">
        <v>63.177</v>
      </c>
      <c r="CE1632" s="40">
        <v>27.407</v>
      </c>
    </row>
    <row r="1633" spans="1:83">
      <c r="A1633" s="13" t="s">
        <v>601</v>
      </c>
      <c r="B1633" s="13">
        <v>10</v>
      </c>
      <c r="C1633" s="13">
        <v>9</v>
      </c>
      <c r="D1633" s="13" t="s">
        <v>117</v>
      </c>
      <c r="E1633" s="35" t="s">
        <v>599</v>
      </c>
      <c r="F1633" s="13"/>
      <c r="G1633" s="36"/>
      <c r="H1633" s="13"/>
      <c r="I1633" s="37">
        <v>21</v>
      </c>
      <c r="J1633" s="37" t="s">
        <v>70</v>
      </c>
      <c r="K1633" s="38">
        <v>43601</v>
      </c>
      <c r="L1633" s="39">
        <v>0.61111111111111105</v>
      </c>
      <c r="M1633" s="37" t="s">
        <v>39</v>
      </c>
      <c r="N1633" s="37" t="s">
        <v>188</v>
      </c>
      <c r="O1633" s="37" t="s">
        <v>188</v>
      </c>
      <c r="P1633" s="37" t="s">
        <v>188</v>
      </c>
      <c r="Q1633" s="37">
        <v>2</v>
      </c>
      <c r="R1633" s="13" t="s">
        <v>55</v>
      </c>
      <c r="S1633" s="13" t="s">
        <v>56</v>
      </c>
      <c r="T1633" s="13" t="s">
        <v>41</v>
      </c>
      <c r="U1633" s="13" t="s">
        <v>45</v>
      </c>
      <c r="V1633" s="13" t="s">
        <v>42</v>
      </c>
      <c r="W1633" s="13" t="s">
        <v>66</v>
      </c>
      <c r="X1633" s="13" t="s">
        <v>47</v>
      </c>
      <c r="Y1633" s="13" t="s">
        <v>41</v>
      </c>
      <c r="Z1633" s="13" t="s">
        <v>41</v>
      </c>
      <c r="AA1633" s="13"/>
      <c r="AB1633" s="13">
        <v>0</v>
      </c>
      <c r="AC1633" s="13">
        <v>2</v>
      </c>
      <c r="AD1633" s="13" t="s">
        <v>41</v>
      </c>
      <c r="AE1633" s="13">
        <v>1</v>
      </c>
      <c r="AF1633" s="13" t="s">
        <v>42</v>
      </c>
      <c r="AG1633" s="13">
        <v>0</v>
      </c>
      <c r="AH1633" s="46" t="str">
        <f t="shared" si="52"/>
        <v>0</v>
      </c>
      <c r="AI1633" s="46" t="s">
        <v>49</v>
      </c>
      <c r="AJ1633" s="46" t="str">
        <f t="shared" si="53"/>
        <v>-1</v>
      </c>
      <c r="AK1633" s="13" t="s">
        <v>41</v>
      </c>
      <c r="AL1633" s="13" t="s">
        <v>41</v>
      </c>
      <c r="AN1633" s="13">
        <v>101.31965006729475</v>
      </c>
      <c r="AO1633" s="13">
        <v>117.34261838440112</v>
      </c>
      <c r="AP1633" s="13">
        <v>125.13020833333333</v>
      </c>
      <c r="AQ1633" s="13">
        <v>148.05555555555554</v>
      </c>
      <c r="AR1633" s="36">
        <v>6.2993041599999984</v>
      </c>
      <c r="AS1633" s="36">
        <v>0</v>
      </c>
      <c r="AT1633" s="36">
        <v>6.2993041599999984</v>
      </c>
      <c r="AU1633" s="36">
        <v>6.2993041599999984</v>
      </c>
      <c r="AV1633" s="36">
        <v>35.594856000000007</v>
      </c>
      <c r="AW1633" s="36">
        <v>0</v>
      </c>
      <c r="AX1633" s="36">
        <v>35.594856000000007</v>
      </c>
      <c r="AY1633" s="36">
        <v>35.594856000000007</v>
      </c>
      <c r="AZ1633" s="36">
        <v>12572.325000000001</v>
      </c>
      <c r="BA1633" s="36" t="s">
        <v>50</v>
      </c>
      <c r="BB1633" s="36">
        <v>11711.2</v>
      </c>
      <c r="BC1633" s="36">
        <v>13777.9</v>
      </c>
      <c r="BD1633" s="36">
        <v>6.2993041599999984</v>
      </c>
      <c r="BE1633" s="36">
        <v>0</v>
      </c>
      <c r="BF1633" s="36">
        <v>6.2993041599999984</v>
      </c>
      <c r="BG1633" s="36">
        <v>6.2993041599999984</v>
      </c>
      <c r="BH1633" s="36">
        <v>35.594856000000007</v>
      </c>
      <c r="BI1633" s="36">
        <v>0</v>
      </c>
      <c r="BJ1633" s="36">
        <v>35.594856000000007</v>
      </c>
      <c r="BK1633" s="36">
        <v>35.594856000000007</v>
      </c>
      <c r="BL1633" s="36">
        <v>15500.1</v>
      </c>
      <c r="BM1633" s="36">
        <v>1212.8824971941849</v>
      </c>
      <c r="BN1633" s="36">
        <v>13777.9</v>
      </c>
      <c r="BO1633" s="36">
        <v>16533.400000000001</v>
      </c>
      <c r="BP1633" s="36">
        <v>10.362005954999997</v>
      </c>
      <c r="BQ1633" s="36">
        <v>5.7455279783665167</v>
      </c>
      <c r="BR1633" s="36">
        <v>6.2993041599999984</v>
      </c>
      <c r="BS1633" s="36">
        <v>14.424707749999996</v>
      </c>
      <c r="BT1633" s="36">
        <v>35.594856000000007</v>
      </c>
      <c r="BU1633" s="36">
        <v>0</v>
      </c>
      <c r="BV1633" s="36">
        <v>35.594856000000007</v>
      </c>
      <c r="BW1633" s="36">
        <v>35.594856000000007</v>
      </c>
      <c r="BX1633" s="36">
        <v>19245.943749999999</v>
      </c>
      <c r="BY1633" s="36">
        <v>4880.7352060891881</v>
      </c>
      <c r="BZ1633" s="36">
        <v>13777.9</v>
      </c>
      <c r="CA1633" s="36">
        <v>27555.7</v>
      </c>
      <c r="CB1633" s="36"/>
      <c r="CC1633" s="40">
        <v>27.135999999999999</v>
      </c>
      <c r="CD1633" s="40">
        <v>67.763000000000005</v>
      </c>
      <c r="CE1633" s="40">
        <v>26.670999999999999</v>
      </c>
    </row>
    <row r="1634" spans="1:83">
      <c r="A1634" s="13" t="s">
        <v>601</v>
      </c>
      <c r="B1634" s="13">
        <v>10</v>
      </c>
      <c r="C1634" s="13">
        <v>9</v>
      </c>
      <c r="D1634" s="13" t="s">
        <v>117</v>
      </c>
      <c r="E1634" s="35" t="s">
        <v>599</v>
      </c>
      <c r="F1634" s="13"/>
      <c r="G1634" s="36"/>
      <c r="H1634" s="13"/>
      <c r="I1634" s="37">
        <v>21</v>
      </c>
      <c r="J1634" s="37" t="s">
        <v>70</v>
      </c>
      <c r="K1634" s="38">
        <v>43601</v>
      </c>
      <c r="L1634" s="39">
        <v>0.62152777777777779</v>
      </c>
      <c r="M1634" s="37" t="s">
        <v>39</v>
      </c>
      <c r="N1634" s="37" t="s">
        <v>188</v>
      </c>
      <c r="O1634" s="37" t="s">
        <v>188</v>
      </c>
      <c r="P1634" s="37" t="s">
        <v>188</v>
      </c>
      <c r="Q1634" s="37">
        <v>3</v>
      </c>
      <c r="R1634" s="13" t="s">
        <v>55</v>
      </c>
      <c r="S1634" s="13" t="s">
        <v>56</v>
      </c>
      <c r="T1634" s="13" t="s">
        <v>41</v>
      </c>
      <c r="U1634" s="13" t="s">
        <v>45</v>
      </c>
      <c r="V1634" s="13" t="s">
        <v>42</v>
      </c>
      <c r="W1634" s="13" t="s">
        <v>46</v>
      </c>
      <c r="X1634" s="13" t="s">
        <v>47</v>
      </c>
      <c r="Y1634" s="13" t="s">
        <v>41</v>
      </c>
      <c r="Z1634" s="13" t="s">
        <v>41</v>
      </c>
      <c r="AA1634" s="13"/>
      <c r="AB1634" s="13">
        <v>0</v>
      </c>
      <c r="AC1634" s="13">
        <v>2</v>
      </c>
      <c r="AD1634" s="13" t="s">
        <v>41</v>
      </c>
      <c r="AE1634" s="13">
        <v>1</v>
      </c>
      <c r="AF1634" s="13" t="s">
        <v>42</v>
      </c>
      <c r="AG1634" s="13" t="s">
        <v>48</v>
      </c>
      <c r="AH1634" s="46">
        <f t="shared" si="52"/>
        <v>1</v>
      </c>
      <c r="AI1634" s="46" t="s">
        <v>49</v>
      </c>
      <c r="AJ1634" s="46" t="str">
        <f t="shared" si="53"/>
        <v>-1</v>
      </c>
      <c r="AK1634" s="13" t="s">
        <v>41</v>
      </c>
      <c r="AL1634" s="13" t="s">
        <v>41</v>
      </c>
      <c r="AN1634" s="13">
        <v>101.31965006729475</v>
      </c>
      <c r="AO1634" s="13">
        <v>117.34261838440112</v>
      </c>
      <c r="AP1634" s="13">
        <v>125.13020833333333</v>
      </c>
      <c r="AQ1634" s="13">
        <v>148.05555555555554</v>
      </c>
      <c r="AR1634" s="36">
        <v>6.2993041599999984</v>
      </c>
      <c r="AS1634" s="36">
        <v>0</v>
      </c>
      <c r="AT1634" s="36">
        <v>6.2993041599999984</v>
      </c>
      <c r="AU1634" s="36">
        <v>6.2993041599999984</v>
      </c>
      <c r="AV1634" s="36">
        <v>35.594856000000007</v>
      </c>
      <c r="AW1634" s="36">
        <v>0</v>
      </c>
      <c r="AX1634" s="36">
        <v>35.594856000000007</v>
      </c>
      <c r="AY1634" s="36">
        <v>35.594856000000007</v>
      </c>
      <c r="AZ1634" s="36">
        <v>12055.65</v>
      </c>
      <c r="BA1634" s="36" t="s">
        <v>50</v>
      </c>
      <c r="BB1634" s="36">
        <v>10333.4</v>
      </c>
      <c r="BC1634" s="36">
        <v>14466.8</v>
      </c>
      <c r="BD1634" s="36">
        <v>6.2993041599999984</v>
      </c>
      <c r="BE1634" s="36">
        <v>0</v>
      </c>
      <c r="BF1634" s="36">
        <v>6.2993041599999984</v>
      </c>
      <c r="BG1634" s="36">
        <v>6.2993041599999984</v>
      </c>
      <c r="BH1634" s="36">
        <v>35.594856000000007</v>
      </c>
      <c r="BI1634" s="36">
        <v>0</v>
      </c>
      <c r="BJ1634" s="36">
        <v>35.594856000000007</v>
      </c>
      <c r="BK1634" s="36">
        <v>35.594856000000007</v>
      </c>
      <c r="BL1634" s="36">
        <v>18370.483333333334</v>
      </c>
      <c r="BM1634" s="36">
        <v>2451.7812254902892</v>
      </c>
      <c r="BN1634" s="36">
        <v>14466.8</v>
      </c>
      <c r="BO1634" s="36">
        <v>20666.8</v>
      </c>
      <c r="BP1634" s="36">
        <v>6.2993041599999984</v>
      </c>
      <c r="BQ1634" s="36">
        <v>0</v>
      </c>
      <c r="BR1634" s="36">
        <v>6.2993041599999984</v>
      </c>
      <c r="BS1634" s="36">
        <v>6.2993041599999984</v>
      </c>
      <c r="BT1634" s="36">
        <v>35.594856000000007</v>
      </c>
      <c r="BU1634" s="36">
        <v>0</v>
      </c>
      <c r="BV1634" s="36">
        <v>35.594856000000007</v>
      </c>
      <c r="BW1634" s="36">
        <v>35.594856000000007</v>
      </c>
      <c r="BX1634" s="36">
        <v>15327.881249999999</v>
      </c>
      <c r="BY1634" s="36">
        <v>3226.2819955729719</v>
      </c>
      <c r="BZ1634" s="36">
        <v>11711.2</v>
      </c>
      <c r="CA1634" s="36">
        <v>20666.8</v>
      </c>
      <c r="CB1634" s="36"/>
      <c r="CC1634" s="40">
        <v>26.670999999999999</v>
      </c>
      <c r="CD1634" s="40">
        <v>68.917000000000002</v>
      </c>
      <c r="CE1634" s="40">
        <v>26.158000000000001</v>
      </c>
    </row>
    <row r="1635" spans="1:83">
      <c r="A1635" s="13" t="s">
        <v>601</v>
      </c>
      <c r="B1635" s="13">
        <v>10</v>
      </c>
      <c r="C1635" s="13">
        <v>9</v>
      </c>
      <c r="D1635" s="13" t="s">
        <v>117</v>
      </c>
      <c r="E1635" s="35" t="s">
        <v>599</v>
      </c>
      <c r="F1635" s="13"/>
      <c r="G1635" s="36"/>
      <c r="H1635" s="13"/>
      <c r="I1635" s="37">
        <v>21</v>
      </c>
      <c r="J1635" s="37" t="s">
        <v>70</v>
      </c>
      <c r="K1635" s="38">
        <v>43601</v>
      </c>
      <c r="L1635" s="39">
        <v>0.63194444444444442</v>
      </c>
      <c r="M1635" s="37" t="s">
        <v>39</v>
      </c>
      <c r="N1635" s="37" t="s">
        <v>188</v>
      </c>
      <c r="O1635" s="37" t="s">
        <v>188</v>
      </c>
      <c r="P1635" s="37" t="s">
        <v>188</v>
      </c>
      <c r="Q1635" s="37">
        <v>4</v>
      </c>
      <c r="R1635" s="13" t="s">
        <v>43</v>
      </c>
      <c r="S1635" s="13" t="s">
        <v>56</v>
      </c>
      <c r="T1635" s="13" t="s">
        <v>41</v>
      </c>
      <c r="U1635" s="13" t="s">
        <v>52</v>
      </c>
      <c r="V1635" s="13" t="s">
        <v>42</v>
      </c>
      <c r="W1635" s="13" t="s">
        <v>66</v>
      </c>
      <c r="X1635" s="13" t="s">
        <v>47</v>
      </c>
      <c r="Y1635" s="13" t="s">
        <v>41</v>
      </c>
      <c r="Z1635" s="13" t="s">
        <v>41</v>
      </c>
      <c r="AA1635" s="13"/>
      <c r="AB1635" s="13">
        <v>-1</v>
      </c>
      <c r="AC1635" s="13">
        <v>2</v>
      </c>
      <c r="AD1635" s="13" t="s">
        <v>41</v>
      </c>
      <c r="AE1635" s="13">
        <v>0</v>
      </c>
      <c r="AF1635" s="13" t="s">
        <v>42</v>
      </c>
      <c r="AG1635" s="13">
        <v>0</v>
      </c>
      <c r="AH1635" s="46" t="str">
        <f t="shared" si="52"/>
        <v>0</v>
      </c>
      <c r="AI1635" s="46" t="s">
        <v>49</v>
      </c>
      <c r="AJ1635" s="46" t="str">
        <f t="shared" si="53"/>
        <v>-1</v>
      </c>
      <c r="AK1635" s="13" t="s">
        <v>41</v>
      </c>
      <c r="AL1635" s="13" t="s">
        <v>41</v>
      </c>
      <c r="AN1635" s="13">
        <v>101.31965006729475</v>
      </c>
      <c r="AO1635" s="13">
        <v>117.34261838440112</v>
      </c>
      <c r="AP1635" s="13">
        <v>125.13020833333333</v>
      </c>
      <c r="AQ1635" s="13">
        <v>148.05555555555554</v>
      </c>
      <c r="AR1635" s="36">
        <v>-1.8272228100000056</v>
      </c>
      <c r="AS1635" s="36">
        <v>0</v>
      </c>
      <c r="AT1635" s="36">
        <v>-1.8272228100000056</v>
      </c>
      <c r="AU1635" s="36">
        <v>-1.8272228100000056</v>
      </c>
      <c r="AV1635" s="36">
        <v>35.594856000000007</v>
      </c>
      <c r="AW1635" s="36">
        <v>0</v>
      </c>
      <c r="AX1635" s="36">
        <v>35.594856000000007</v>
      </c>
      <c r="AY1635" s="36">
        <v>35.594856000000007</v>
      </c>
      <c r="AZ1635" s="36">
        <v>9558.4000000000015</v>
      </c>
      <c r="BA1635" s="36" t="s">
        <v>50</v>
      </c>
      <c r="BB1635" s="36">
        <v>8611.2000000000007</v>
      </c>
      <c r="BC1635" s="36">
        <v>10677.8</v>
      </c>
      <c r="BD1635" s="36">
        <v>-1.8272228100000056</v>
      </c>
      <c r="BE1635" s="36">
        <v>0</v>
      </c>
      <c r="BF1635" s="36">
        <v>-1.8272228100000056</v>
      </c>
      <c r="BG1635" s="36">
        <v>-1.8272228100000056</v>
      </c>
      <c r="BH1635" s="36">
        <v>35.594856000000007</v>
      </c>
      <c r="BI1635" s="36">
        <v>0</v>
      </c>
      <c r="BJ1635" s="36">
        <v>35.594856000000007</v>
      </c>
      <c r="BK1635" s="36">
        <v>35.594856000000007</v>
      </c>
      <c r="BL1635" s="36">
        <v>8955.6333333333332</v>
      </c>
      <c r="BM1635" s="36">
        <v>533.59382555148284</v>
      </c>
      <c r="BN1635" s="36">
        <v>8611.2000000000007</v>
      </c>
      <c r="BO1635" s="36">
        <v>9644.5</v>
      </c>
      <c r="BP1635" s="36">
        <v>2.2360406749999964</v>
      </c>
      <c r="BQ1635" s="36">
        <v>5.7463223279823703</v>
      </c>
      <c r="BR1635" s="36">
        <v>-1.8272228100000056</v>
      </c>
      <c r="BS1635" s="36">
        <v>6.2993041599999984</v>
      </c>
      <c r="BT1635" s="36">
        <v>35.594856000000007</v>
      </c>
      <c r="BU1635" s="36">
        <v>0</v>
      </c>
      <c r="BV1635" s="36">
        <v>35.594856000000007</v>
      </c>
      <c r="BW1635" s="36">
        <v>35.594856000000007</v>
      </c>
      <c r="BX1635" s="36">
        <v>9881.3375000000033</v>
      </c>
      <c r="BY1635" s="36">
        <v>1574.5315713464106</v>
      </c>
      <c r="BZ1635" s="36">
        <v>8611.2000000000007</v>
      </c>
      <c r="CA1635" s="36">
        <v>14466.8</v>
      </c>
      <c r="CB1635" s="36"/>
      <c r="CC1635" s="40">
        <v>26.475000000000001</v>
      </c>
      <c r="CD1635" s="40">
        <v>68.581000000000003</v>
      </c>
      <c r="CE1635" s="40">
        <v>25.987000000000002</v>
      </c>
    </row>
    <row r="1636" spans="1:83">
      <c r="A1636" s="13" t="s">
        <v>601</v>
      </c>
      <c r="B1636" s="13">
        <v>10</v>
      </c>
      <c r="C1636" s="13">
        <v>9</v>
      </c>
      <c r="D1636" s="13" t="s">
        <v>117</v>
      </c>
      <c r="E1636" s="35" t="s">
        <v>599</v>
      </c>
      <c r="F1636" s="13"/>
      <c r="G1636" s="36"/>
      <c r="H1636" s="13"/>
      <c r="I1636" s="37">
        <v>21</v>
      </c>
      <c r="J1636" s="37" t="s">
        <v>70</v>
      </c>
      <c r="K1636" s="38">
        <v>43601</v>
      </c>
      <c r="L1636" s="39">
        <v>0.64236111111111105</v>
      </c>
      <c r="M1636" s="37" t="s">
        <v>39</v>
      </c>
      <c r="N1636" s="37" t="s">
        <v>188</v>
      </c>
      <c r="O1636" s="37" t="s">
        <v>188</v>
      </c>
      <c r="P1636" s="37" t="s">
        <v>188</v>
      </c>
      <c r="Q1636" s="37">
        <v>5</v>
      </c>
      <c r="R1636" s="13" t="s">
        <v>43</v>
      </c>
      <c r="S1636" s="13" t="s">
        <v>56</v>
      </c>
      <c r="T1636" s="13" t="s">
        <v>41</v>
      </c>
      <c r="U1636" s="13" t="s">
        <v>52</v>
      </c>
      <c r="V1636" s="13" t="s">
        <v>42</v>
      </c>
      <c r="W1636" s="13" t="s">
        <v>46</v>
      </c>
      <c r="X1636" s="13" t="s">
        <v>53</v>
      </c>
      <c r="Y1636" s="13" t="s">
        <v>42</v>
      </c>
      <c r="Z1636" s="13" t="s">
        <v>41</v>
      </c>
      <c r="AA1636" s="13"/>
      <c r="AB1636" s="13">
        <v>-1</v>
      </c>
      <c r="AC1636" s="13">
        <v>2</v>
      </c>
      <c r="AD1636" s="13" t="s">
        <v>41</v>
      </c>
      <c r="AE1636" s="13">
        <v>0</v>
      </c>
      <c r="AF1636" s="13" t="s">
        <v>42</v>
      </c>
      <c r="AG1636" s="13" t="s">
        <v>48</v>
      </c>
      <c r="AH1636" s="46">
        <f t="shared" si="52"/>
        <v>1</v>
      </c>
      <c r="AI1636" s="46" t="s">
        <v>54</v>
      </c>
      <c r="AJ1636" s="46" t="str">
        <f t="shared" si="53"/>
        <v>-2</v>
      </c>
      <c r="AK1636" s="13" t="s">
        <v>42</v>
      </c>
      <c r="AL1636" s="13" t="s">
        <v>41</v>
      </c>
      <c r="AN1636" s="13">
        <v>101.31965006729475</v>
      </c>
      <c r="AO1636" s="13">
        <v>117.34261838440112</v>
      </c>
      <c r="AP1636" s="13">
        <v>125.13020833333333</v>
      </c>
      <c r="AQ1636" s="13">
        <v>148.05555555555554</v>
      </c>
      <c r="AR1636" s="36">
        <v>-1.8272228100000056</v>
      </c>
      <c r="AS1636" s="36">
        <v>0</v>
      </c>
      <c r="AT1636" s="36">
        <v>-1.8272228100000056</v>
      </c>
      <c r="AU1636" s="36">
        <v>-1.8272228100000056</v>
      </c>
      <c r="AV1636" s="36">
        <v>35.594856000000007</v>
      </c>
      <c r="AW1636" s="36">
        <v>0</v>
      </c>
      <c r="AX1636" s="36">
        <v>35.594856000000007</v>
      </c>
      <c r="AY1636" s="36">
        <v>35.594856000000007</v>
      </c>
      <c r="AZ1636" s="36">
        <v>5855.5749999999998</v>
      </c>
      <c r="BA1636" s="36" t="s">
        <v>50</v>
      </c>
      <c r="BB1636" s="36">
        <v>4477.8</v>
      </c>
      <c r="BC1636" s="36">
        <v>7577.8</v>
      </c>
      <c r="BD1636" s="36">
        <v>-1.8272228100000056</v>
      </c>
      <c r="BE1636" s="36">
        <v>0</v>
      </c>
      <c r="BF1636" s="36">
        <v>-1.8272228100000056</v>
      </c>
      <c r="BG1636" s="36">
        <v>-1.8272228100000056</v>
      </c>
      <c r="BH1636" s="36">
        <v>35.594856000000007</v>
      </c>
      <c r="BI1636" s="36">
        <v>0</v>
      </c>
      <c r="BJ1636" s="36">
        <v>35.594856000000007</v>
      </c>
      <c r="BK1636" s="36">
        <v>35.594856000000007</v>
      </c>
      <c r="BL1636" s="36">
        <v>10390.800000000001</v>
      </c>
      <c r="BM1636" s="36">
        <v>1577.2131282740447</v>
      </c>
      <c r="BN1636" s="36">
        <v>7577.8</v>
      </c>
      <c r="BO1636" s="36">
        <v>11711.2</v>
      </c>
      <c r="BP1636" s="36">
        <v>-1.8272228100000056</v>
      </c>
      <c r="BQ1636" s="36">
        <v>0</v>
      </c>
      <c r="BR1636" s="36">
        <v>-1.8272228100000056</v>
      </c>
      <c r="BS1636" s="36">
        <v>-1.8272228100000056</v>
      </c>
      <c r="BT1636" s="36">
        <v>35.594856000000007</v>
      </c>
      <c r="BU1636" s="36">
        <v>0</v>
      </c>
      <c r="BV1636" s="36">
        <v>35.594856000000007</v>
      </c>
      <c r="BW1636" s="36">
        <v>35.594856000000007</v>
      </c>
      <c r="BX1636" s="36">
        <v>10634.793749999997</v>
      </c>
      <c r="BY1636" s="36">
        <v>1306.3304188802083</v>
      </c>
      <c r="BZ1636" s="36">
        <v>7577.8</v>
      </c>
      <c r="CA1636" s="36">
        <v>11711.2</v>
      </c>
      <c r="CB1636" s="36"/>
      <c r="CC1636" s="40">
        <v>26.524000000000001</v>
      </c>
      <c r="CD1636" s="40">
        <v>66.081000000000003</v>
      </c>
      <c r="CE1636" s="40">
        <v>26.061</v>
      </c>
    </row>
    <row r="1637" spans="1:83">
      <c r="A1637" s="13" t="s">
        <v>601</v>
      </c>
      <c r="B1637" s="13">
        <v>10</v>
      </c>
      <c r="C1637" s="13">
        <v>10</v>
      </c>
      <c r="D1637" s="13" t="s">
        <v>90</v>
      </c>
      <c r="E1637" s="35" t="s">
        <v>600</v>
      </c>
      <c r="F1637" s="13"/>
      <c r="G1637" s="36"/>
      <c r="H1637" s="13"/>
      <c r="I1637" s="37">
        <v>20</v>
      </c>
      <c r="J1637" s="37" t="s">
        <v>70</v>
      </c>
      <c r="K1637" s="38">
        <v>43601</v>
      </c>
      <c r="L1637" s="39">
        <v>0.61111111111111105</v>
      </c>
      <c r="M1637" s="37" t="s">
        <v>93</v>
      </c>
      <c r="N1637" s="37" t="s">
        <v>190</v>
      </c>
      <c r="O1637" s="37" t="s">
        <v>190</v>
      </c>
      <c r="P1637" s="37" t="s">
        <v>190</v>
      </c>
      <c r="Q1637" s="37">
        <v>2</v>
      </c>
      <c r="R1637" s="13" t="s">
        <v>55</v>
      </c>
      <c r="S1637" s="13" t="s">
        <v>63</v>
      </c>
      <c r="T1637" s="13" t="s">
        <v>42</v>
      </c>
      <c r="U1637" s="13" t="s">
        <v>52</v>
      </c>
      <c r="V1637" s="13" t="s">
        <v>42</v>
      </c>
      <c r="W1637" s="13" t="s">
        <v>46</v>
      </c>
      <c r="X1637" s="13" t="s">
        <v>47</v>
      </c>
      <c r="Y1637" s="13" t="s">
        <v>41</v>
      </c>
      <c r="Z1637" s="13" t="s">
        <v>41</v>
      </c>
      <c r="AA1637" s="13"/>
      <c r="AB1637" s="13">
        <v>0</v>
      </c>
      <c r="AC1637" s="13">
        <v>0</v>
      </c>
      <c r="AD1637" s="13" t="s">
        <v>42</v>
      </c>
      <c r="AE1637" s="13">
        <v>0</v>
      </c>
      <c r="AF1637" s="13" t="s">
        <v>42</v>
      </c>
      <c r="AG1637" s="13" t="s">
        <v>48</v>
      </c>
      <c r="AH1637" s="46">
        <f t="shared" si="52"/>
        <v>1</v>
      </c>
      <c r="AI1637" s="46" t="s">
        <v>49</v>
      </c>
      <c r="AJ1637" s="46" t="str">
        <f t="shared" si="53"/>
        <v>-1</v>
      </c>
      <c r="AK1637" s="13" t="s">
        <v>41</v>
      </c>
      <c r="AL1637" s="13" t="s">
        <v>41</v>
      </c>
      <c r="AN1637" s="13">
        <v>101.31965006729475</v>
      </c>
      <c r="AO1637" s="13">
        <v>117.34261838440112</v>
      </c>
      <c r="AP1637" s="13">
        <v>125.13020833333333</v>
      </c>
      <c r="AQ1637" s="13">
        <v>148.05555555555554</v>
      </c>
      <c r="AR1637" s="36">
        <v>92.207510000000013</v>
      </c>
      <c r="AS1637" s="36">
        <v>13.327421332583496</v>
      </c>
      <c r="AT1637" s="36">
        <v>82.783600000000007</v>
      </c>
      <c r="AU1637" s="36">
        <v>101.63142000000002</v>
      </c>
      <c r="AV1637" s="36">
        <v>-30.880919999999996</v>
      </c>
      <c r="AW1637" s="36">
        <v>0</v>
      </c>
      <c r="AX1637" s="36">
        <v>-30.880919999999996</v>
      </c>
      <c r="AY1637" s="36">
        <v>-30.880919999999996</v>
      </c>
      <c r="AZ1637" s="36">
        <v>12572.325000000001</v>
      </c>
      <c r="BA1637" s="36" t="s">
        <v>50</v>
      </c>
      <c r="BB1637" s="36">
        <v>11711.2</v>
      </c>
      <c r="BC1637" s="36">
        <v>13777.9</v>
      </c>
      <c r="BD1637" s="36">
        <v>120.47924000000002</v>
      </c>
      <c r="BE1637" s="36">
        <v>26.654842665166854</v>
      </c>
      <c r="BF1637" s="36">
        <v>101.63142000000002</v>
      </c>
      <c r="BG1637" s="36">
        <v>139.32706000000002</v>
      </c>
      <c r="BH1637" s="36">
        <v>-23.027134999999998</v>
      </c>
      <c r="BI1637" s="36">
        <v>11.106929262962383</v>
      </c>
      <c r="BJ1637" s="36">
        <v>-30.880919999999996</v>
      </c>
      <c r="BK1637" s="36">
        <v>-15.173349999999999</v>
      </c>
      <c r="BL1637" s="36">
        <v>15500.1</v>
      </c>
      <c r="BM1637" s="36">
        <v>1212.8824971941849</v>
      </c>
      <c r="BN1637" s="36">
        <v>13777.9</v>
      </c>
      <c r="BO1637" s="36">
        <v>16533.400000000001</v>
      </c>
      <c r="BP1637" s="36">
        <v>139.20777000000004</v>
      </c>
      <c r="BQ1637" s="36">
        <v>53.140983794478196</v>
      </c>
      <c r="BR1637" s="36">
        <v>101.63142000000002</v>
      </c>
      <c r="BS1637" s="36">
        <v>176.78412000000003</v>
      </c>
      <c r="BT1637" s="36">
        <v>-15.173349999999996</v>
      </c>
      <c r="BU1637" s="36">
        <v>22.213858525924756</v>
      </c>
      <c r="BV1637" s="36">
        <v>-30.880919999999996</v>
      </c>
      <c r="BW1637" s="36">
        <v>0.5342200000000048</v>
      </c>
      <c r="BX1637" s="36">
        <v>19245.943749999999</v>
      </c>
      <c r="BY1637" s="36">
        <v>4880.7352060891881</v>
      </c>
      <c r="BZ1637" s="36">
        <v>13777.9</v>
      </c>
      <c r="CA1637" s="36">
        <v>27555.7</v>
      </c>
      <c r="CB1637" s="36"/>
      <c r="CC1637" s="40">
        <v>27.135999999999999</v>
      </c>
      <c r="CD1637" s="40">
        <v>67.763000000000005</v>
      </c>
      <c r="CE1637" s="40">
        <v>26.670999999999999</v>
      </c>
    </row>
    <row r="1638" spans="1:83">
      <c r="A1638" s="13" t="s">
        <v>601</v>
      </c>
      <c r="B1638" s="13">
        <v>10</v>
      </c>
      <c r="C1638" s="13">
        <v>10</v>
      </c>
      <c r="D1638" s="13" t="s">
        <v>90</v>
      </c>
      <c r="E1638" s="35" t="s">
        <v>600</v>
      </c>
      <c r="F1638" s="13"/>
      <c r="G1638" s="36"/>
      <c r="H1638" s="13"/>
      <c r="I1638" s="37">
        <v>20</v>
      </c>
      <c r="J1638" s="37" t="s">
        <v>70</v>
      </c>
      <c r="K1638" s="38">
        <v>43601</v>
      </c>
      <c r="L1638" s="39">
        <v>0.62152777777777779</v>
      </c>
      <c r="M1638" s="37" t="s">
        <v>93</v>
      </c>
      <c r="N1638" s="37" t="s">
        <v>190</v>
      </c>
      <c r="O1638" s="37" t="s">
        <v>190</v>
      </c>
      <c r="P1638" s="37" t="s">
        <v>190</v>
      </c>
      <c r="Q1638" s="37">
        <v>3</v>
      </c>
      <c r="R1638" s="13" t="s">
        <v>55</v>
      </c>
      <c r="S1638" s="13" t="s">
        <v>63</v>
      </c>
      <c r="T1638" s="13" t="s">
        <v>42</v>
      </c>
      <c r="U1638" s="13" t="s">
        <v>52</v>
      </c>
      <c r="V1638" s="13" t="s">
        <v>42</v>
      </c>
      <c r="W1638" s="13" t="s">
        <v>66</v>
      </c>
      <c r="X1638" s="13" t="s">
        <v>76</v>
      </c>
      <c r="Y1638" s="13" t="s">
        <v>41</v>
      </c>
      <c r="Z1638" s="13" t="s">
        <v>41</v>
      </c>
      <c r="AA1638" s="13"/>
      <c r="AB1638" s="13">
        <v>0</v>
      </c>
      <c r="AC1638" s="13">
        <v>0</v>
      </c>
      <c r="AD1638" s="13" t="s">
        <v>42</v>
      </c>
      <c r="AE1638" s="13">
        <v>0</v>
      </c>
      <c r="AF1638" s="13" t="s">
        <v>42</v>
      </c>
      <c r="AG1638" s="13">
        <v>0</v>
      </c>
      <c r="AH1638" s="46" t="str">
        <f t="shared" si="52"/>
        <v>0</v>
      </c>
      <c r="AI1638" s="46" t="s">
        <v>77</v>
      </c>
      <c r="AJ1638" s="46" t="str">
        <f t="shared" si="53"/>
        <v>0</v>
      </c>
      <c r="AK1638" s="13" t="s">
        <v>41</v>
      </c>
      <c r="AL1638" s="13" t="s">
        <v>41</v>
      </c>
      <c r="AN1638" s="13">
        <v>101.31965006729475</v>
      </c>
      <c r="AO1638" s="13">
        <v>117.34261838440112</v>
      </c>
      <c r="AP1638" s="13">
        <v>125.13020833333333</v>
      </c>
      <c r="AQ1638" s="13">
        <v>148.05555555555554</v>
      </c>
      <c r="AR1638" s="36">
        <v>54.511870000000016</v>
      </c>
      <c r="AS1638" s="36">
        <v>13.327421332583461</v>
      </c>
      <c r="AT1638" s="36">
        <v>45.08796000000001</v>
      </c>
      <c r="AU1638" s="36">
        <v>63.935780000000022</v>
      </c>
      <c r="AV1638" s="36">
        <v>-23.027134999999998</v>
      </c>
      <c r="AW1638" s="36">
        <v>11.106929262962383</v>
      </c>
      <c r="AX1638" s="36">
        <v>-30.880919999999996</v>
      </c>
      <c r="AY1638" s="36">
        <v>-15.173349999999999</v>
      </c>
      <c r="AZ1638" s="36">
        <v>12055.65</v>
      </c>
      <c r="BA1638" s="36" t="s">
        <v>50</v>
      </c>
      <c r="BB1638" s="36">
        <v>10333.4</v>
      </c>
      <c r="BC1638" s="36">
        <v>14466.8</v>
      </c>
      <c r="BD1638" s="36">
        <v>63.935780000000022</v>
      </c>
      <c r="BE1638" s="36">
        <v>0</v>
      </c>
      <c r="BF1638" s="36">
        <v>63.935780000000022</v>
      </c>
      <c r="BG1638" s="36">
        <v>63.935780000000022</v>
      </c>
      <c r="BH1638" s="36">
        <v>-15.173349999999999</v>
      </c>
      <c r="BI1638" s="36">
        <v>0</v>
      </c>
      <c r="BJ1638" s="36">
        <v>-15.173349999999999</v>
      </c>
      <c r="BK1638" s="36">
        <v>-15.173349999999999</v>
      </c>
      <c r="BL1638" s="36">
        <v>18370.483333333334</v>
      </c>
      <c r="BM1638" s="36">
        <v>2451.7812254902892</v>
      </c>
      <c r="BN1638" s="36">
        <v>14466.8</v>
      </c>
      <c r="BO1638" s="36">
        <v>20666.8</v>
      </c>
      <c r="BP1638" s="36">
        <v>82.783600000000021</v>
      </c>
      <c r="BQ1638" s="36">
        <v>26.654842665166854</v>
      </c>
      <c r="BR1638" s="36">
        <v>63.935780000000022</v>
      </c>
      <c r="BS1638" s="36">
        <v>101.63142000000002</v>
      </c>
      <c r="BT1638" s="36">
        <v>-23.027134999999998</v>
      </c>
      <c r="BU1638" s="36">
        <v>11.106929262962383</v>
      </c>
      <c r="BV1638" s="36">
        <v>-30.880919999999996</v>
      </c>
      <c r="BW1638" s="36">
        <v>-15.173349999999999</v>
      </c>
      <c r="BX1638" s="36">
        <v>15327.881249999999</v>
      </c>
      <c r="BY1638" s="36">
        <v>3226.2819955729719</v>
      </c>
      <c r="BZ1638" s="36">
        <v>11711.2</v>
      </c>
      <c r="CA1638" s="36">
        <v>20666.8</v>
      </c>
      <c r="CB1638" s="36"/>
      <c r="CC1638" s="40">
        <v>26.670999999999999</v>
      </c>
      <c r="CD1638" s="40">
        <v>68.917000000000002</v>
      </c>
      <c r="CE1638" s="40">
        <v>26.158000000000001</v>
      </c>
    </row>
    <row r="1639" spans="1:83">
      <c r="A1639" s="13" t="s">
        <v>601</v>
      </c>
      <c r="B1639" s="13">
        <v>10</v>
      </c>
      <c r="C1639" s="13">
        <v>10</v>
      </c>
      <c r="D1639" s="13" t="s">
        <v>90</v>
      </c>
      <c r="E1639" s="35" t="s">
        <v>600</v>
      </c>
      <c r="F1639" s="13"/>
      <c r="G1639" s="36"/>
      <c r="H1639" s="13"/>
      <c r="I1639" s="37">
        <v>20</v>
      </c>
      <c r="J1639" s="37" t="s">
        <v>70</v>
      </c>
      <c r="K1639" s="38">
        <v>43601</v>
      </c>
      <c r="L1639" s="39">
        <v>0.63194444444444442</v>
      </c>
      <c r="M1639" s="37" t="s">
        <v>93</v>
      </c>
      <c r="N1639" s="37" t="s">
        <v>190</v>
      </c>
      <c r="O1639" s="37" t="s">
        <v>190</v>
      </c>
      <c r="P1639" s="37" t="s">
        <v>190</v>
      </c>
      <c r="Q1639" s="37">
        <v>4</v>
      </c>
      <c r="R1639" s="13" t="s">
        <v>55</v>
      </c>
      <c r="S1639" s="13" t="s">
        <v>63</v>
      </c>
      <c r="T1639" s="13" t="s">
        <v>42</v>
      </c>
      <c r="U1639" s="13" t="s">
        <v>52</v>
      </c>
      <c r="V1639" s="13" t="s">
        <v>42</v>
      </c>
      <c r="W1639" s="13" t="s">
        <v>66</v>
      </c>
      <c r="X1639" s="13" t="s">
        <v>47</v>
      </c>
      <c r="Y1639" s="13" t="s">
        <v>41</v>
      </c>
      <c r="Z1639" s="13" t="s">
        <v>41</v>
      </c>
      <c r="AA1639" s="13"/>
      <c r="AB1639" s="13">
        <v>0</v>
      </c>
      <c r="AC1639" s="13">
        <v>0</v>
      </c>
      <c r="AD1639" s="13" t="s">
        <v>42</v>
      </c>
      <c r="AE1639" s="13">
        <v>0</v>
      </c>
      <c r="AF1639" s="13" t="s">
        <v>42</v>
      </c>
      <c r="AG1639" s="13">
        <v>0</v>
      </c>
      <c r="AH1639" s="46" t="str">
        <f t="shared" si="52"/>
        <v>0</v>
      </c>
      <c r="AI1639" s="46" t="s">
        <v>49</v>
      </c>
      <c r="AJ1639" s="46" t="str">
        <f t="shared" si="53"/>
        <v>-1</v>
      </c>
      <c r="AK1639" s="13" t="s">
        <v>41</v>
      </c>
      <c r="AL1639" s="13" t="s">
        <v>41</v>
      </c>
      <c r="AN1639" s="13">
        <v>101.31965006729475</v>
      </c>
      <c r="AO1639" s="13">
        <v>117.34261838440112</v>
      </c>
      <c r="AP1639" s="13">
        <v>125.13020833333333</v>
      </c>
      <c r="AQ1639" s="13">
        <v>148.05555555555554</v>
      </c>
      <c r="AR1639" s="36">
        <v>26.47872000000001</v>
      </c>
      <c r="AS1639" s="36">
        <v>0</v>
      </c>
      <c r="AT1639" s="36">
        <v>26.47872000000001</v>
      </c>
      <c r="AU1639" s="36">
        <v>26.47872000000001</v>
      </c>
      <c r="AV1639" s="36">
        <v>-46.58849</v>
      </c>
      <c r="AW1639" s="36">
        <v>0</v>
      </c>
      <c r="AX1639" s="36">
        <v>-46.58849</v>
      </c>
      <c r="AY1639" s="36">
        <v>-46.58849</v>
      </c>
      <c r="AZ1639" s="36">
        <v>9558.4000000000015</v>
      </c>
      <c r="BA1639" s="36" t="s">
        <v>50</v>
      </c>
      <c r="BB1639" s="36">
        <v>8611.2000000000007</v>
      </c>
      <c r="BC1639" s="36">
        <v>10677.8</v>
      </c>
      <c r="BD1639" s="36">
        <v>26.47872000000001</v>
      </c>
      <c r="BE1639" s="36">
        <v>0</v>
      </c>
      <c r="BF1639" s="36">
        <v>26.47872000000001</v>
      </c>
      <c r="BG1639" s="36">
        <v>26.47872000000001</v>
      </c>
      <c r="BH1639" s="36">
        <v>-46.58849</v>
      </c>
      <c r="BI1639" s="36">
        <v>0</v>
      </c>
      <c r="BJ1639" s="36">
        <v>-46.58849</v>
      </c>
      <c r="BK1639" s="36">
        <v>-46.58849</v>
      </c>
      <c r="BL1639" s="36">
        <v>8955.6333333333332</v>
      </c>
      <c r="BM1639" s="36">
        <v>533.59382555148284</v>
      </c>
      <c r="BN1639" s="36">
        <v>8611.2000000000007</v>
      </c>
      <c r="BO1639" s="36">
        <v>9644.5</v>
      </c>
      <c r="BP1639" s="36">
        <v>45.207250000000016</v>
      </c>
      <c r="BQ1639" s="36">
        <v>26.486141129311388</v>
      </c>
      <c r="BR1639" s="36">
        <v>26.47872000000001</v>
      </c>
      <c r="BS1639" s="36">
        <v>63.935780000000022</v>
      </c>
      <c r="BT1639" s="36">
        <v>-30.88092</v>
      </c>
      <c r="BU1639" s="36">
        <v>22.213858525924753</v>
      </c>
      <c r="BV1639" s="36">
        <v>-46.58849</v>
      </c>
      <c r="BW1639" s="36">
        <v>-15.173349999999999</v>
      </c>
      <c r="BX1639" s="36">
        <v>9881.3375000000033</v>
      </c>
      <c r="BY1639" s="36">
        <v>1574.5315713464106</v>
      </c>
      <c r="BZ1639" s="36">
        <v>8611.2000000000007</v>
      </c>
      <c r="CA1639" s="36">
        <v>14466.8</v>
      </c>
      <c r="CB1639" s="36"/>
      <c r="CC1639" s="40">
        <v>26.475000000000001</v>
      </c>
      <c r="CD1639" s="40">
        <v>68.581000000000003</v>
      </c>
      <c r="CE1639" s="40">
        <v>25.987000000000002</v>
      </c>
    </row>
    <row r="1640" spans="1:83">
      <c r="A1640" s="13" t="s">
        <v>601</v>
      </c>
      <c r="B1640" s="13">
        <v>10</v>
      </c>
      <c r="C1640" s="13">
        <v>10</v>
      </c>
      <c r="D1640" s="13" t="s">
        <v>90</v>
      </c>
      <c r="E1640" s="35" t="s">
        <v>600</v>
      </c>
      <c r="F1640" s="13"/>
      <c r="G1640" s="36"/>
      <c r="H1640" s="13"/>
      <c r="I1640" s="37">
        <v>20</v>
      </c>
      <c r="J1640" s="37" t="s">
        <v>70</v>
      </c>
      <c r="K1640" s="38">
        <v>43601</v>
      </c>
      <c r="L1640" s="39">
        <v>0.64236111111111105</v>
      </c>
      <c r="M1640" s="37" t="s">
        <v>93</v>
      </c>
      <c r="N1640" s="37" t="s">
        <v>190</v>
      </c>
      <c r="O1640" s="37" t="s">
        <v>190</v>
      </c>
      <c r="P1640" s="37" t="s">
        <v>190</v>
      </c>
      <c r="Q1640" s="37">
        <v>5</v>
      </c>
      <c r="R1640" s="13" t="s">
        <v>55</v>
      </c>
      <c r="S1640" s="13" t="s">
        <v>63</v>
      </c>
      <c r="T1640" s="13" t="s">
        <v>42</v>
      </c>
      <c r="U1640" s="13" t="s">
        <v>52</v>
      </c>
      <c r="V1640" s="13" t="s">
        <v>42</v>
      </c>
      <c r="W1640" s="13" t="s">
        <v>66</v>
      </c>
      <c r="X1640" s="13" t="s">
        <v>47</v>
      </c>
      <c r="Y1640" s="13" t="s">
        <v>41</v>
      </c>
      <c r="Z1640" s="13" t="s">
        <v>41</v>
      </c>
      <c r="AA1640" s="13"/>
      <c r="AB1640" s="13">
        <v>0</v>
      </c>
      <c r="AC1640" s="13">
        <v>0</v>
      </c>
      <c r="AD1640" s="13" t="s">
        <v>42</v>
      </c>
      <c r="AE1640" s="13">
        <v>0</v>
      </c>
      <c r="AF1640" s="13" t="s">
        <v>42</v>
      </c>
      <c r="AG1640" s="13">
        <v>0</v>
      </c>
      <c r="AH1640" s="46" t="str">
        <f t="shared" si="52"/>
        <v>0</v>
      </c>
      <c r="AI1640" s="46" t="s">
        <v>49</v>
      </c>
      <c r="AJ1640" s="46" t="str">
        <f t="shared" si="53"/>
        <v>-1</v>
      </c>
      <c r="AK1640" s="13" t="s">
        <v>41</v>
      </c>
      <c r="AL1640" s="13" t="s">
        <v>41</v>
      </c>
      <c r="AN1640" s="13">
        <v>101.31965006729475</v>
      </c>
      <c r="AO1640" s="13">
        <v>117.34261838440112</v>
      </c>
      <c r="AP1640" s="13">
        <v>125.13020833333333</v>
      </c>
      <c r="AQ1640" s="13">
        <v>148.05555555555554</v>
      </c>
      <c r="AR1640" s="36">
        <v>16.935520000000015</v>
      </c>
      <c r="AS1640" s="36">
        <v>66.4684051270617</v>
      </c>
      <c r="AT1640" s="36">
        <v>-30.064739999999993</v>
      </c>
      <c r="AU1640" s="36">
        <v>63.935780000000022</v>
      </c>
      <c r="AV1640" s="36">
        <v>-46.58849</v>
      </c>
      <c r="AW1640" s="36">
        <v>0</v>
      </c>
      <c r="AX1640" s="36">
        <v>-46.58849</v>
      </c>
      <c r="AY1640" s="36">
        <v>-46.58849</v>
      </c>
      <c r="AZ1640" s="36">
        <v>5855.5749999999998</v>
      </c>
      <c r="BA1640" s="36" t="s">
        <v>50</v>
      </c>
      <c r="BB1640" s="36">
        <v>4477.8</v>
      </c>
      <c r="BC1640" s="36">
        <v>7577.8</v>
      </c>
      <c r="BD1640" s="36">
        <v>54.511870000000016</v>
      </c>
      <c r="BE1640" s="36">
        <v>13.327421332583461</v>
      </c>
      <c r="BF1640" s="36">
        <v>45.08796000000001</v>
      </c>
      <c r="BG1640" s="36">
        <v>63.935780000000022</v>
      </c>
      <c r="BH1640" s="36">
        <v>-38.734704999999998</v>
      </c>
      <c r="BI1640" s="36">
        <v>11.106929262962394</v>
      </c>
      <c r="BJ1640" s="36">
        <v>-46.58849</v>
      </c>
      <c r="BK1640" s="36">
        <v>-30.880919999999996</v>
      </c>
      <c r="BL1640" s="36">
        <v>10390.800000000001</v>
      </c>
      <c r="BM1640" s="36">
        <v>1577.2131282740447</v>
      </c>
      <c r="BN1640" s="36">
        <v>7577.8</v>
      </c>
      <c r="BO1640" s="36">
        <v>11711.2</v>
      </c>
      <c r="BP1640" s="36">
        <v>45.207250000000016</v>
      </c>
      <c r="BQ1640" s="36">
        <v>26.486141129311388</v>
      </c>
      <c r="BR1640" s="36">
        <v>26.47872000000001</v>
      </c>
      <c r="BS1640" s="36">
        <v>63.935780000000022</v>
      </c>
      <c r="BT1640" s="36">
        <v>-46.58849</v>
      </c>
      <c r="BU1640" s="36">
        <v>0</v>
      </c>
      <c r="BV1640" s="36">
        <v>-46.58849</v>
      </c>
      <c r="BW1640" s="36">
        <v>-46.58849</v>
      </c>
      <c r="BX1640" s="36">
        <v>10634.793749999997</v>
      </c>
      <c r="BY1640" s="36">
        <v>1306.3304188802083</v>
      </c>
      <c r="BZ1640" s="36">
        <v>7577.8</v>
      </c>
      <c r="CA1640" s="36">
        <v>11711.2</v>
      </c>
      <c r="CB1640" s="36"/>
      <c r="CC1640" s="40">
        <v>26.524000000000001</v>
      </c>
      <c r="CD1640" s="40">
        <v>66.081000000000003</v>
      </c>
      <c r="CE1640" s="40">
        <v>26.061</v>
      </c>
    </row>
    <row r="1641" spans="1:83">
      <c r="AR1641" s="8">
        <f xml:space="preserve"> COUNTIF(AR2:AR1640,#REF!)</f>
        <v>0</v>
      </c>
    </row>
  </sheetData>
  <autoFilter ref="A1:CF1" xr:uid="{FCCBF2D7-5CD3-C44B-A9F4-416B8B6CD97C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EF69C-735D-944D-973A-4FFEA7430AAA}">
  <sheetPr>
    <pageSetUpPr fitToPage="1"/>
  </sheetPr>
  <dimension ref="A1:DK1632"/>
  <sheetViews>
    <sheetView zoomScaleNormal="66" workbookViewId="0">
      <pane xSplit="4" ySplit="1" topLeftCell="CL877" activePane="bottomRight" state="frozen"/>
      <selection pane="topRight" activeCell="D1" sqref="D1"/>
      <selection pane="bottomLeft" activeCell="A3" sqref="A3"/>
      <selection pane="bottomRight" activeCell="AZ2" sqref="AZ2"/>
    </sheetView>
  </sheetViews>
  <sheetFormatPr baseColWidth="10" defaultRowHeight="15"/>
  <cols>
    <col min="1" max="1" width="11" style="13" bestFit="1" customWidth="1"/>
    <col min="2" max="2" width="11" style="13" customWidth="1"/>
    <col min="3" max="3" width="5" style="13" customWidth="1"/>
    <col min="4" max="4" width="10.83203125" style="13"/>
    <col min="5" max="5" width="27.1640625" style="16" hidden="1" customWidth="1"/>
    <col min="6" max="6" width="10.83203125" style="8" hidden="1" customWidth="1"/>
    <col min="7" max="7" width="13" style="14" hidden="1" customWidth="1"/>
    <col min="8" max="8" width="10.83203125" style="8" hidden="1" customWidth="1"/>
    <col min="9" max="9" width="6.33203125" style="9" hidden="1" customWidth="1"/>
    <col min="10" max="10" width="8" style="9" hidden="1" customWidth="1"/>
    <col min="11" max="11" width="0" style="10" hidden="1" customWidth="1"/>
    <col min="12" max="12" width="8.6640625" style="11" hidden="1" customWidth="1"/>
    <col min="13" max="15" width="0" style="9" hidden="1" customWidth="1"/>
    <col min="16" max="16" width="11.5" style="9" hidden="1" customWidth="1"/>
    <col min="17" max="17" width="10" style="9" hidden="1" customWidth="1"/>
    <col min="18" max="18" width="22.6640625" style="8" hidden="1" customWidth="1"/>
    <col min="19" max="19" width="29.6640625" style="8" hidden="1" customWidth="1"/>
    <col min="20" max="22" width="10.83203125" style="8" hidden="1" customWidth="1"/>
    <col min="23" max="23" width="17" style="8" hidden="1" customWidth="1"/>
    <col min="24" max="24" width="20.5" style="8" hidden="1" customWidth="1"/>
    <col min="25" max="26" width="10.83203125" style="8" hidden="1" customWidth="1"/>
    <col min="27" max="27" width="10.83203125" style="8" customWidth="1"/>
    <col min="28" max="28" width="6.5" style="8" bestFit="1" customWidth="1"/>
    <col min="29" max="29" width="6.5" style="8" customWidth="1"/>
    <col min="30" max="30" width="6.5" style="8" bestFit="1" customWidth="1"/>
    <col min="31" max="31" width="6.5" style="8" customWidth="1"/>
    <col min="32" max="34" width="6.5" style="8" bestFit="1" customWidth="1"/>
    <col min="35" max="38" width="6.5" style="8" customWidth="1"/>
    <col min="39" max="40" width="6.5" style="8" bestFit="1" customWidth="1"/>
    <col min="41" max="41" width="10.83203125" style="13" customWidth="1"/>
    <col min="42" max="45" width="10.83203125" style="8" customWidth="1"/>
    <col min="46" max="46" width="12.5" style="8" bestFit="1" customWidth="1"/>
    <col min="47" max="47" width="12.5" style="8" customWidth="1"/>
    <col min="48" max="48" width="11.6640625" style="8" hidden="1" customWidth="1"/>
    <col min="49" max="50" width="12.5" style="8" hidden="1" customWidth="1"/>
    <col min="51" max="51" width="11.6640625" style="8" bestFit="1" customWidth="1"/>
    <col min="52" max="52" width="11.6640625" style="8" customWidth="1"/>
    <col min="53" max="55" width="11.6640625" style="8" hidden="1" customWidth="1"/>
    <col min="56" max="56" width="13.6640625" style="8" hidden="1" customWidth="1"/>
    <col min="57" max="57" width="0" style="8" hidden="1" customWidth="1"/>
    <col min="58" max="59" width="13.6640625" style="8" hidden="1" customWidth="1"/>
    <col min="60" max="62" width="11.6640625" style="8" hidden="1" customWidth="1"/>
    <col min="63" max="63" width="12.5" style="8" hidden="1" customWidth="1"/>
    <col min="64" max="67" width="11.6640625" style="8" hidden="1" customWidth="1"/>
    <col min="68" max="68" width="13.6640625" style="8" hidden="1" customWidth="1"/>
    <col min="69" max="69" width="12.5" style="8" hidden="1" customWidth="1"/>
    <col min="70" max="71" width="13.6640625" style="8" hidden="1" customWidth="1"/>
    <col min="72" max="74" width="11.6640625" style="8" hidden="1" customWidth="1"/>
    <col min="75" max="75" width="12.5" style="8" hidden="1" customWidth="1"/>
    <col min="76" max="79" width="11.6640625" style="8" hidden="1" customWidth="1"/>
    <col min="80" max="80" width="13.6640625" style="8" hidden="1" customWidth="1"/>
    <col min="81" max="81" width="12.5" style="8" hidden="1" customWidth="1"/>
    <col min="82" max="83" width="13.6640625" style="8" hidden="1" customWidth="1"/>
    <col min="84" max="84" width="10.83203125" style="8"/>
    <col min="85" max="86" width="11.6640625" style="8" bestFit="1" customWidth="1"/>
    <col min="87" max="87" width="11.5" style="8" bestFit="1" customWidth="1"/>
    <col min="88" max="88" width="0" hidden="1" customWidth="1"/>
    <col min="91" max="93" width="10.83203125" style="95"/>
    <col min="94" max="94" width="11.5" style="95" customWidth="1"/>
    <col min="95" max="95" width="11.5" customWidth="1"/>
    <col min="100" max="104" width="12" style="86" customWidth="1"/>
    <col min="105" max="105" width="11.6640625" customWidth="1"/>
  </cols>
  <sheetData>
    <row r="1" spans="1:115" ht="81" thickBot="1">
      <c r="B1" s="13" t="s">
        <v>612</v>
      </c>
      <c r="C1" s="41"/>
      <c r="D1" s="42" t="s">
        <v>0</v>
      </c>
      <c r="E1" s="15" t="s">
        <v>1</v>
      </c>
      <c r="F1" s="2" t="s">
        <v>2</v>
      </c>
      <c r="G1" s="7" t="s">
        <v>3</v>
      </c>
      <c r="H1" s="2" t="s">
        <v>4</v>
      </c>
      <c r="I1" s="2" t="s">
        <v>5</v>
      </c>
      <c r="J1" s="2" t="s">
        <v>6</v>
      </c>
      <c r="K1" s="4" t="s">
        <v>7</v>
      </c>
      <c r="L1" s="6" t="s">
        <v>8</v>
      </c>
      <c r="M1" s="2" t="s">
        <v>9</v>
      </c>
      <c r="N1" s="2" t="s">
        <v>10</v>
      </c>
      <c r="O1" s="2" t="s">
        <v>11</v>
      </c>
      <c r="P1" s="2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20</v>
      </c>
      <c r="Y1" s="2" t="s">
        <v>21</v>
      </c>
      <c r="Z1" s="2" t="s">
        <v>22</v>
      </c>
      <c r="AA1" s="3"/>
      <c r="AB1" s="2" t="s">
        <v>14</v>
      </c>
      <c r="AC1" s="57" t="s">
        <v>630</v>
      </c>
      <c r="AD1" s="2" t="s">
        <v>15</v>
      </c>
      <c r="AE1" s="57" t="s">
        <v>631</v>
      </c>
      <c r="AF1" s="2" t="s">
        <v>16</v>
      </c>
      <c r="AG1" s="2" t="s">
        <v>17</v>
      </c>
      <c r="AH1" s="2" t="s">
        <v>18</v>
      </c>
      <c r="AI1" s="57" t="s">
        <v>622</v>
      </c>
      <c r="AJ1" s="57" t="s">
        <v>624</v>
      </c>
      <c r="AK1" s="57" t="s">
        <v>625</v>
      </c>
      <c r="AL1" s="57" t="s">
        <v>626</v>
      </c>
      <c r="AM1" s="2" t="s">
        <v>21</v>
      </c>
      <c r="AN1" s="2" t="s">
        <v>22</v>
      </c>
      <c r="AO1" s="43"/>
      <c r="AP1" s="47" t="s">
        <v>615</v>
      </c>
      <c r="AQ1" s="47" t="s">
        <v>616</v>
      </c>
      <c r="AR1" s="48" t="s">
        <v>617</v>
      </c>
      <c r="AS1" s="48" t="s">
        <v>618</v>
      </c>
      <c r="AT1" s="49" t="s">
        <v>619</v>
      </c>
      <c r="AU1" s="51" t="s">
        <v>632</v>
      </c>
      <c r="AV1" s="50" t="s">
        <v>23</v>
      </c>
      <c r="AW1" s="51" t="s">
        <v>24</v>
      </c>
      <c r="AX1" s="51" t="s">
        <v>25</v>
      </c>
      <c r="AY1" s="52" t="s">
        <v>26</v>
      </c>
      <c r="AZ1" s="52" t="s">
        <v>633</v>
      </c>
      <c r="BA1" s="53" t="s">
        <v>23</v>
      </c>
      <c r="BB1" s="52" t="s">
        <v>27</v>
      </c>
      <c r="BC1" s="52" t="s">
        <v>28</v>
      </c>
      <c r="BD1" s="54" t="s">
        <v>29</v>
      </c>
      <c r="BE1" s="55" t="s">
        <v>23</v>
      </c>
      <c r="BF1" s="54" t="s">
        <v>30</v>
      </c>
      <c r="BG1" s="56" t="s">
        <v>31</v>
      </c>
      <c r="BH1" s="49" t="s">
        <v>620</v>
      </c>
      <c r="BI1" s="50" t="s">
        <v>23</v>
      </c>
      <c r="BJ1" s="51" t="s">
        <v>24</v>
      </c>
      <c r="BK1" s="51" t="s">
        <v>25</v>
      </c>
      <c r="BL1" s="52" t="s">
        <v>26</v>
      </c>
      <c r="BM1" s="53" t="s">
        <v>23</v>
      </c>
      <c r="BN1" s="52" t="s">
        <v>27</v>
      </c>
      <c r="BO1" s="52" t="s">
        <v>28</v>
      </c>
      <c r="BP1" s="54" t="s">
        <v>29</v>
      </c>
      <c r="BQ1" s="55" t="s">
        <v>23</v>
      </c>
      <c r="BR1" s="54" t="s">
        <v>30</v>
      </c>
      <c r="BS1" s="56" t="s">
        <v>31</v>
      </c>
      <c r="BT1" s="49" t="s">
        <v>621</v>
      </c>
      <c r="BU1" s="50" t="s">
        <v>23</v>
      </c>
      <c r="BV1" s="51" t="s">
        <v>24</v>
      </c>
      <c r="BW1" s="51" t="s">
        <v>25</v>
      </c>
      <c r="BX1" s="52" t="s">
        <v>26</v>
      </c>
      <c r="BY1" s="53" t="s">
        <v>23</v>
      </c>
      <c r="BZ1" s="52" t="s">
        <v>27</v>
      </c>
      <c r="CA1" s="52" t="s">
        <v>28</v>
      </c>
      <c r="CB1" s="54" t="s">
        <v>29</v>
      </c>
      <c r="CC1" s="55" t="s">
        <v>23</v>
      </c>
      <c r="CD1" s="54" t="s">
        <v>30</v>
      </c>
      <c r="CE1" s="56" t="s">
        <v>31</v>
      </c>
      <c r="CG1" s="12" t="s">
        <v>32</v>
      </c>
      <c r="CH1" s="12" t="s">
        <v>33</v>
      </c>
      <c r="CI1" s="12" t="s">
        <v>602</v>
      </c>
      <c r="CL1" s="91" t="s">
        <v>638</v>
      </c>
      <c r="CM1" s="93" t="s">
        <v>644</v>
      </c>
      <c r="CN1" s="93" t="s">
        <v>645</v>
      </c>
      <c r="CO1" s="94" t="s">
        <v>640</v>
      </c>
      <c r="CP1" s="94" t="s">
        <v>646</v>
      </c>
      <c r="CQ1" s="92" t="s">
        <v>647</v>
      </c>
      <c r="CS1" s="75" t="s">
        <v>634</v>
      </c>
      <c r="CT1" s="75" t="s">
        <v>635</v>
      </c>
      <c r="CU1" s="75" t="s">
        <v>636</v>
      </c>
      <c r="CV1" s="76" t="s">
        <v>642</v>
      </c>
      <c r="CW1" s="76" t="s">
        <v>643</v>
      </c>
      <c r="CX1" s="89" t="s">
        <v>639</v>
      </c>
      <c r="CY1" s="89" t="s">
        <v>770</v>
      </c>
      <c r="CZ1" s="90" t="s">
        <v>641</v>
      </c>
      <c r="DA1" s="90" t="s">
        <v>771</v>
      </c>
      <c r="DD1" s="67" t="s">
        <v>773</v>
      </c>
      <c r="DE1" t="s">
        <v>774</v>
      </c>
      <c r="DF1" s="67" t="s">
        <v>772</v>
      </c>
      <c r="DG1" s="67" t="s">
        <v>775</v>
      </c>
      <c r="DH1" s="67" t="s">
        <v>776</v>
      </c>
      <c r="DJ1" s="67" t="s">
        <v>777</v>
      </c>
    </row>
    <row r="2" spans="1:115" s="5" customFormat="1">
      <c r="A2" s="13" t="s">
        <v>248</v>
      </c>
      <c r="B2" s="13">
        <v>1</v>
      </c>
      <c r="C2" s="13"/>
      <c r="D2" s="13" t="s">
        <v>34</v>
      </c>
      <c r="E2" s="35" t="s">
        <v>35</v>
      </c>
      <c r="F2" s="13" t="s">
        <v>36</v>
      </c>
      <c r="G2" s="36">
        <v>1067909600</v>
      </c>
      <c r="H2" s="13" t="s">
        <v>37</v>
      </c>
      <c r="I2" s="37">
        <v>26</v>
      </c>
      <c r="J2" s="37" t="s">
        <v>38</v>
      </c>
      <c r="K2" s="38">
        <v>43521</v>
      </c>
      <c r="L2" s="39">
        <v>0.60763888888888895</v>
      </c>
      <c r="M2" s="37" t="s">
        <v>39</v>
      </c>
      <c r="N2" s="37" t="s">
        <v>40</v>
      </c>
      <c r="O2" s="37" t="s">
        <v>41</v>
      </c>
      <c r="P2" s="37" t="s">
        <v>42</v>
      </c>
      <c r="Q2" s="37">
        <v>1</v>
      </c>
      <c r="R2" s="13" t="s">
        <v>43</v>
      </c>
      <c r="S2" s="13" t="s">
        <v>44</v>
      </c>
      <c r="T2" s="13" t="s">
        <v>41</v>
      </c>
      <c r="U2" s="13" t="s">
        <v>45</v>
      </c>
      <c r="V2" s="13" t="s">
        <v>42</v>
      </c>
      <c r="W2" s="13" t="s">
        <v>46</v>
      </c>
      <c r="X2" s="13" t="s">
        <v>47</v>
      </c>
      <c r="Y2" s="13" t="s">
        <v>42</v>
      </c>
      <c r="Z2" s="13" t="s">
        <v>42</v>
      </c>
      <c r="AA2" s="13"/>
      <c r="AB2" s="13">
        <v>-1</v>
      </c>
      <c r="AC2" s="71">
        <f>VALUE(IF(AB2=-2,0%,IF(AB2=-1,50%,IF(AB2=0,100%,IF(AB2=1,50%,IF(AB2=2,0%))))))</f>
        <v>0.5</v>
      </c>
      <c r="AD2" s="13">
        <v>1</v>
      </c>
      <c r="AE2" s="71">
        <f>VALUE(IF(AD2=-2,0%,IF(AD2=-1,50%,IF(AD2=0,100%,IF(AD2=1,50%,IF(AD2=2,0%))))))</f>
        <v>0.5</v>
      </c>
      <c r="AF2" s="13" t="s">
        <v>41</v>
      </c>
      <c r="AG2" s="13">
        <v>1</v>
      </c>
      <c r="AH2" s="13" t="s">
        <v>42</v>
      </c>
      <c r="AI2" s="13">
        <f>VALUE(IF(W2="Muy Fría",-3, IF(W2="Fría",-2, IF(W2="Ligeramente Fría",-1, IF(W2="Agradable",0, IF(W2="Ligeramente caliente",1, IF(W2="Caliente",2, IF(W2="Muy Caliente",3))))))))</f>
        <v>1</v>
      </c>
      <c r="AJ2" s="73">
        <f>VALUE(IF(AI2=-3,0%,IF(AI2=-2,33.3%,IF(AI2=-1,66.6%,IF(AI2=0,100%,IF(AI2=1,66.6%,IF(AI2=2,33.3%,IF(AI2=3,0%))))))))</f>
        <v>0.66599999999999993</v>
      </c>
      <c r="AK2" s="58">
        <f>VALUE(IF(X2="Mucho más fría",-3, IF(X2="Más Fría",-2, IF(X2="Ligeramente más Fría",-1, IF(X2="Igual a como está",0, IF(X2="Ligeramente más caliente",1, IF(X2="Más Caliente",2, IF(X2="Mucho más caliente",3))))))))</f>
        <v>-1</v>
      </c>
      <c r="AL2" s="73">
        <f>VALUE(IF(AK2=-3,0%,IF(AK2=-2,33.3%,IF(AK2=-1,66.6%,IF(AK2=0,100%,IF(AK2=1,66.6%,IF(AK2=2,33.3%,IF(AK2=3,0%))))))))</f>
        <v>0.66599999999999993</v>
      </c>
      <c r="AM2" s="13" t="s">
        <v>42</v>
      </c>
      <c r="AN2" s="13" t="s">
        <v>42</v>
      </c>
      <c r="AO2" s="13"/>
      <c r="AP2" s="13">
        <v>101.31965006729475</v>
      </c>
      <c r="AQ2" s="13">
        <v>117.34261838440112</v>
      </c>
      <c r="AR2" s="13">
        <v>125.13020833333333</v>
      </c>
      <c r="AS2" s="13">
        <v>148.05555555555554</v>
      </c>
      <c r="AT2" s="36">
        <v>91</v>
      </c>
      <c r="AU2" s="36" t="str">
        <f>IF(AT2&lt;=100,"1",IF(AT2&lt;=300,"2", IF(AT2&lt;=500,"3", IF(AT2&lt;=1000,"4", IF(AT2&gt;1000,"5")))))</f>
        <v>1</v>
      </c>
      <c r="AV2" s="36">
        <v>0</v>
      </c>
      <c r="AW2" s="36">
        <v>90.606559799999999</v>
      </c>
      <c r="AX2" s="36">
        <v>90.606559799999999</v>
      </c>
      <c r="AY2" s="36">
        <v>59.519369999999995</v>
      </c>
      <c r="AZ2" s="36" t="str">
        <f>IF(AY2&lt;=100,"1",IF(AY2&lt;=300,"2", IF(AY2&lt;=500,"3", IF(AY2&lt;=1000,"4", IF(AY2&gt;1000,"5")))))</f>
        <v>1</v>
      </c>
      <c r="BA2" s="36">
        <v>8.9346703610996183</v>
      </c>
      <c r="BB2" s="36">
        <v>53.201603999999996</v>
      </c>
      <c r="BC2" s="36">
        <v>65.837135999999987</v>
      </c>
      <c r="BD2" s="36" t="e">
        <v>#DIV/0!</v>
      </c>
      <c r="BE2" s="36" t="s">
        <v>50</v>
      </c>
      <c r="BF2" s="36">
        <v>0</v>
      </c>
      <c r="BG2" s="36">
        <v>0</v>
      </c>
      <c r="BH2" s="36">
        <v>90.606559799999999</v>
      </c>
      <c r="BI2" s="36">
        <v>0</v>
      </c>
      <c r="BJ2" s="36">
        <v>90.606559799999999</v>
      </c>
      <c r="BK2" s="36">
        <v>90.606559799999999</v>
      </c>
      <c r="BL2" s="36">
        <v>65.837135999999987</v>
      </c>
      <c r="BM2" s="36">
        <v>0</v>
      </c>
      <c r="BN2" s="36">
        <v>65.837135999999987</v>
      </c>
      <c r="BO2" s="36">
        <v>65.837135999999987</v>
      </c>
      <c r="BP2" s="36" t="e">
        <v>#DIV/0!</v>
      </c>
      <c r="BQ2" s="36" t="e">
        <v>#DIV/0!</v>
      </c>
      <c r="BR2" s="36">
        <v>0</v>
      </c>
      <c r="BS2" s="36">
        <v>0</v>
      </c>
      <c r="BT2" s="36">
        <v>98.657354999999995</v>
      </c>
      <c r="BU2" s="36">
        <v>11.385543759728218</v>
      </c>
      <c r="BV2" s="36">
        <v>90.606559799999999</v>
      </c>
      <c r="BW2" s="36">
        <v>106.70815020000001</v>
      </c>
      <c r="BX2" s="36">
        <v>65.837135999999987</v>
      </c>
      <c r="BY2" s="36">
        <v>0</v>
      </c>
      <c r="BZ2" s="36">
        <v>65.837135999999987</v>
      </c>
      <c r="CA2" s="36">
        <v>65.837135999999987</v>
      </c>
      <c r="CB2" s="36" t="e">
        <v>#DIV/0!</v>
      </c>
      <c r="CC2" s="36" t="e">
        <v>#DIV/0!</v>
      </c>
      <c r="CD2" s="36">
        <v>0</v>
      </c>
      <c r="CE2" s="36">
        <v>0</v>
      </c>
      <c r="CF2" s="36"/>
      <c r="CG2" s="40">
        <v>28.518000000000001</v>
      </c>
      <c r="CH2" s="40">
        <v>50.16</v>
      </c>
      <c r="CI2" s="40"/>
      <c r="CL2" s="5" t="str">
        <f>AJ2&amp;"_"&amp;AC2&amp;"_"&amp;AZ2</f>
        <v>0.666_0.5_1</v>
      </c>
      <c r="CM2" s="95" t="str">
        <f>IF(CL2="0_0_1","1A", IF(CL2="0_0.5_1","1B", IF(CL2="0_1_1","1C", IF(CL2="0.333_0_1","1D", IF(CL2="0.333_0.5_1","1E", IF(CL2="0.333_1_1","1F", IF(CL2="0.666_0_1","1G", IF(CL2="0.666_0.5_1","1H", IF(CL2="0.666_1_1","1I", IF(CL2="1_0_1","1J", IF(CL2="1_0.5_1","1K", IF(CL2="1_1_1","1L", IF(CL2="0_0_2","1M", IF(CL2="0_0.5_2","1N", IF(CL2="0_1_2","1O", IF(CL2="0.333_0_2","1P", IF(CL2="0.333_0.5_2","1Q", IF(CL2="0.333_1_2","1R", IF(CL2="0.666_0_2","1S", IF(CL2="0.666_0.5_2","1T", IF(CL2="0.666_1_2","1U", IF(CL2="1_0_2","1V", IF(CL2="1_0.5_2","1W", IF(CL2="1_1_2","1X", IF(CL2="0_0_3","1Y", IF(CL2="0_0.5_3","1Z", IF(CL2="0_1_3","2A", IF(CL2="0.333_0_3","2B", IF(CL2="0.333_0.5_3","2C", IF(CL2="0.333_1_3","2D", IF(CL2="0.666_0_3","2E", IF(CL2="0.666_0.5_3","2F", IF(CL2="0.666_1_3","2G", IF(CL2="1_0_3","2H", IF(CL2="1_0.5_3","2I", IF(CL2="1_1_3","2J", IF(CL2="0_0_4","2K", IF(CL2="0_0.5_4","2L", IF(CL2="0_1_4","2M", IF(CL2="0.333_0_4","2N", IF(CL2="0.333_0.5_4","2O", IF(CL2="0.333_1_4","2P", IF(CL2="0.666_0_4","2Q", IF(CL2="0.666_0.5_4","2R", IF(CL2="0.666_1_4","2S", IF(CL2="1_0_4","2T", IF(CL2="1_0.5_4","2U", IF(CL2="1_1_4","2V", IF(CL2="0_0_5","2W", IF(CL2="0_0.5_5","2X", IF(CL2="0_1_5","2Y", IF(CL2="0.333_0_5","2Z", IF(CL2="0.333_0.5_5","3A", IF(CL2="0.333_1_5","3B", IF(CL2="0.666_0_5","3C", IF(CL2="0.666_0.5_5","3D", IF(CL2="0.666_1_5","3E", IF(CL2="1_0_5","3F", IF(CL2="1_0.5_5","3G", IF(CL2="1_1_5","3H", ))))))))))))))))))))))))))))))))))))))))))))))))))))))))))))</f>
        <v>1H</v>
      </c>
      <c r="CN2" s="96">
        <f t="shared" ref="CN2:CN65" si="0">VLOOKUP(CM2,$CW$2:$CZ$61,2)</f>
        <v>131</v>
      </c>
      <c r="CO2" s="96" t="str">
        <f>AL2&amp;"_"&amp;AE2&amp;"_"&amp;AZ2</f>
        <v>0.666_0.5_1</v>
      </c>
      <c r="CP2" s="95" t="str">
        <f>IF(CO2="0_0_1","1A", IF(CO2="0_0.5_1","1B", IF(CO2="0_1_1","1C", IF(CO2="0.333_0_1","1D", IF(CO2="0.333_0.5_1","1E", IF(CO2="0.333_1_1","1F", IF(CO2="0.666_0_1","1G", IF(CO2="0.666_0.5_1","1H", IF(CO2="0.666_1_1","1I", IF(CO2="1_0_1","1J", IF(CO2="1_0.5_1","1K", IF(CO2="1_1_1","1L", IF(CO2="0_0_2","1M", IF(CO2="0_0.5_2","1N", IF(CO2="0_1_2","1O", IF(CO2="0.333_0_2","1P", IF(CO2="0.333_0.5_2","1Q", IF(CO2="0.333_1_2","1R", IF(CO2="0.666_0_2","1S", IF(CO2="0.666_0.5_2","1T", IF(CO2="0.666_1_2","1U", IF(CO2="1_0_2","1V", IF(CO2="1_0.5_2","1W", IF(CO2="1_1_2","1X", IF(CO2="0_0_3","1Y", IF(CO2="0_0.5_3","1Z", IF(CO2="0_1_3","2A", IF(CO2="0.333_0_3","2B", IF(CO2="0.333_0.5_3","2C", IF(CO2="0.333_1_3","2D", IF(CO2="0.666_0_3","2E", IF(CO2="0.666_0.5_3","2F", IF(CO2="0.666_1_3","2G", IF(CO2="1_0_3","2H", IF(CO2="1_0.5_3","2I", IF(CO2="1_1_3","2J", IF(CO2="0_0_4","2K", IF(CO2="0_0.5_4","2L", IF(CO2="0_1_4","2M", IF(CO2="0.333_0_4","2N", IF(CO2="0.333_0.5_4","2O", IF(CO2="0.333_1_4","2P", IF(CO2="0.666_0_4","2Q", IF(CO2="0.666_0.5_4","2R", IF(CO2="0.666_1_4","2S", IF(CO2="1_0_4","2T", IF(CO2="1_0.5_4","2U", IF(CO2="1_1_4","2V", IF(CO2="0_0_5","2W", IF(CO2="0_0.5_5","2X", IF(CO2="0_1_5","2Y", IF(CO2="0.333_0_5","2Z", IF(CO2="0.333_0.5_5","3A", IF(CO2="0.333_1_5","3B", IF(CO2="0.666_0_5","3C", IF(CO2="0.666_0.5_5","3D", IF(CO2="0.666_1_5","3E", IF(CO2="1_0_5","3F", IF(CO2="1_0.5_5","3G", IF(CO2="1_1_5","3H", ))))))))))))))))))))))))))))))))))))))))))))))))))))))))))))</f>
        <v>1H</v>
      </c>
      <c r="CQ2" s="5">
        <f>VLOOKUP(CP2,$CW$2:$CZ$61,4)</f>
        <v>128</v>
      </c>
      <c r="CS2" s="77">
        <v>0</v>
      </c>
      <c r="CT2" s="78">
        <v>0</v>
      </c>
      <c r="CU2" s="79">
        <v>1</v>
      </c>
      <c r="CV2" s="86" t="str">
        <f>CS2&amp;"_"&amp;CT2&amp;"_"&amp;CU2</f>
        <v>0_0_1</v>
      </c>
      <c r="CW2" s="86" t="str">
        <f>IF(CV2="0_0_1","1A", IF(CV2="0_0.5_1","1B", IF(CV2="0_1_1","1C", IF(CV2="0.333_0_1","1D", IF(CV2="0.333_0.5_1","1E", IF(CV2="0.333_1_1","1F", IF(CV2="0.666_0_1","1G", IF(CV2="0.666_0.5_1","1H", IF(CV2="0.666_1_1","1I", IF(CV2="1_0_1","1J", IF(CV2="1_0.5_1","1K", IF(CV2="1_1_1","1L", IF(CV2="0_0_2","1M", IF(CV2="0_0.5_2","1N", IF(CV2="0_1_2","1O", IF(CV2="0.333_0_2","1P", IF(CV2="0.333_0.5_2","1Q", IF(CV2="0.333_1_2","1R", IF(CV2="0.666_0_2","1S", IF(CV2="0.666_0.5_2","1T", IF(CV2="0.666_1_2","1U", IF(CV2="1_0_2","1V", IF(CV2="1_0.5_2","1W", IF(CV2="1_1_2","1X", IF(CV2="0_0_3","1Y", IF(CV2="0_0.5_3","1Z", IF(CV2="0_1_3","2A", IF(CV2="0.333_0_3","2B", IF(CV2="0.333_0.5_3","2C", IF(CV2="0.333_1_3","2D", IF(CV2="0.666_0_3","2E", IF(CV2="0.666_0.5_3","2F", IF(CV2="0.666_1_3","2G", IF(CV2="1_0_3","2H", IF(CV2="1_0.5_3","2I", IF(CV2="1_1_3","2J", IF(CV2="0_0_4","2K", IF(CV2="0_0.5_4","2L", IF(CV2="0_1_4","2M", IF(CV2="0.333_0_4","2N", IF(CV2="0.333_0.5_4","2O", IF(CV2="0.333_1_4","2P", IF(CV2="0.666_0_4","2Q", IF(CV2="0.666_0.5_4","2R", IF(CV2="0.666_1_4","2S", IF(CV2="1_0_4","2T", IF(CV2="1_0.5_4","2U", IF(CV2="1_1_4","2V", IF(CV2="0_0_5","2W", IF(CV2="0_0.5_5","2X", IF(CV2="0_1_5","2Y", IF(CV2="0.333_0_5","2Z", IF(CV2="0.333_0.5_5","3A", IF(CV2="0.333_1_5","3B", IF(CV2="0.666_0_5","3C", IF(CV2="0.666_0.5_5","3D", IF(CV2="0.666_1_5","3E", IF(CV2="1_0_5","3F", IF(CV2="1_0.5_5","3G", IF(CV2="1_1_5","3H", ))))))))))))))))))))))))))))))))))))))))))))))))))))))))))))</f>
        <v>1A</v>
      </c>
      <c r="CX2" s="86">
        <f>COUNTIFS($AJ$2:$AJ$1631,CS2,$AC$2:$AC$1631,CT2,$AZ$2:$AZ$1631,CU2)</f>
        <v>2</v>
      </c>
      <c r="CY2" s="98">
        <f>CX2*1/$CX$63</f>
        <v>1.2269938650306749E-3</v>
      </c>
      <c r="CZ2" s="87">
        <f t="shared" ref="CZ2:CZ33" si="1">COUNTIFS($AL$2:$AL$1631,CS2,$AE$2:$AE$1631,CT2,$AZ$2:$AZ$1631,CU2)</f>
        <v>19</v>
      </c>
      <c r="DA2" s="98">
        <f>CZ2*1/$CZ$63</f>
        <v>1.1656441717791411E-2</v>
      </c>
      <c r="DC2" s="5">
        <v>1</v>
      </c>
      <c r="DD2" s="100">
        <v>-3</v>
      </c>
      <c r="DE2" s="101">
        <v>1</v>
      </c>
      <c r="DF2" s="5" t="str">
        <f t="shared" ref="DF2:DF36" si="2">DD2&amp;"_"&amp;DE2</f>
        <v>-3_1</v>
      </c>
      <c r="DH2" s="5">
        <f>COUNTIFS($AI$2:$AI$1631,DD2,$AZ$2:$AZ$1631,DE2)</f>
        <v>4</v>
      </c>
      <c r="DI2" s="106">
        <f>DH2*1/$DH$38</f>
        <v>2.4539877300613498E-3</v>
      </c>
      <c r="DJ2" s="5">
        <f>COUNTIFS($AK$2:$AK$1631,DD2,$AZ$2:$AZ$1631,DE2)</f>
        <v>40</v>
      </c>
      <c r="DK2" s="106">
        <f>DJ2*1/$DJ$38</f>
        <v>2.4539877300613498E-2</v>
      </c>
    </row>
    <row r="3" spans="1:115" s="5" customFormat="1">
      <c r="A3" s="13" t="s">
        <v>248</v>
      </c>
      <c r="B3" s="13">
        <v>1</v>
      </c>
      <c r="C3" s="13"/>
      <c r="D3" s="13" t="s">
        <v>34</v>
      </c>
      <c r="E3" s="35" t="s">
        <v>35</v>
      </c>
      <c r="F3" s="13" t="s">
        <v>36</v>
      </c>
      <c r="G3" s="36">
        <v>1067909600</v>
      </c>
      <c r="H3" s="13" t="s">
        <v>37</v>
      </c>
      <c r="I3" s="37">
        <v>26</v>
      </c>
      <c r="J3" s="37" t="s">
        <v>38</v>
      </c>
      <c r="K3" s="38">
        <v>43521</v>
      </c>
      <c r="L3" s="39">
        <v>0.61805555555555558</v>
      </c>
      <c r="M3" s="37" t="s">
        <v>39</v>
      </c>
      <c r="N3" s="37" t="s">
        <v>40</v>
      </c>
      <c r="O3" s="37" t="s">
        <v>41</v>
      </c>
      <c r="P3" s="37" t="s">
        <v>42</v>
      </c>
      <c r="Q3" s="37">
        <v>2</v>
      </c>
      <c r="R3" s="13" t="s">
        <v>51</v>
      </c>
      <c r="S3" s="13" t="s">
        <v>44</v>
      </c>
      <c r="T3" s="13" t="s">
        <v>41</v>
      </c>
      <c r="U3" s="13" t="s">
        <v>52</v>
      </c>
      <c r="V3" s="13" t="s">
        <v>42</v>
      </c>
      <c r="W3" s="13" t="s">
        <v>46</v>
      </c>
      <c r="X3" s="13" t="s">
        <v>53</v>
      </c>
      <c r="Y3" s="13" t="s">
        <v>42</v>
      </c>
      <c r="Z3" s="13" t="s">
        <v>41</v>
      </c>
      <c r="AA3" s="13"/>
      <c r="AB3" s="13">
        <v>2</v>
      </c>
      <c r="AC3" s="72">
        <f t="shared" ref="AC3:AE66" si="3">VALUE(IF(AB3=-2,0%,IF(AB3=-1,50%,IF(AB3=0,100%,IF(AB3=1,50%,IF(AB3=2,0%))))))</f>
        <v>0</v>
      </c>
      <c r="AD3" s="13">
        <v>1</v>
      </c>
      <c r="AE3" s="72">
        <f t="shared" si="3"/>
        <v>0.5</v>
      </c>
      <c r="AF3" s="13" t="s">
        <v>41</v>
      </c>
      <c r="AG3" s="13">
        <v>0</v>
      </c>
      <c r="AH3" s="13" t="s">
        <v>42</v>
      </c>
      <c r="AI3" s="13">
        <f t="shared" ref="AI3:AI66" si="4">VALUE(IF(W3="Muy Fría",-3, IF(W3="Fría",-2, IF(W3="Ligeramente Fría",-1, IF(W3="Agradable",0, IF(W3="Ligeramente caliente",1, IF(W3="Caliente",2, IF(W3="Muy Caliente",3))))))))</f>
        <v>1</v>
      </c>
      <c r="AJ3" s="70">
        <f t="shared" ref="AJ3:AL66" si="5">VALUE(IF(AI3=-3,0%,IF(AI3=-2,33.3%,IF(AI3=-1,66.6%,IF(AI3=0,100%,IF(AI3=1,66.6%,IF(AI3=2,33.3%,IF(AI3=3,0%))))))))</f>
        <v>0.66599999999999993</v>
      </c>
      <c r="AK3" s="59">
        <f>VALUE(IF(X3="Mucho más fría",-3, IF(X3="Más Fría",-2, IF(X3="Ligeramente más Fría",-1, IF(X3="Igual a como está",0, IF(X3="Ligeramente más caliente",1, IF(X3="Más Caliente",2, IF(X3="Mucho más caliente",3))))))))</f>
        <v>-2</v>
      </c>
      <c r="AL3" s="70">
        <f t="shared" si="5"/>
        <v>0.33299999999999996</v>
      </c>
      <c r="AM3" s="13" t="s">
        <v>42</v>
      </c>
      <c r="AN3" s="13" t="s">
        <v>41</v>
      </c>
      <c r="AO3" s="13"/>
      <c r="AP3" s="13">
        <v>101.31965006729475</v>
      </c>
      <c r="AQ3" s="13">
        <v>117.34261838440112</v>
      </c>
      <c r="AR3" s="13">
        <v>125.13020833333333</v>
      </c>
      <c r="AS3" s="13">
        <v>148.05555555555554</v>
      </c>
      <c r="AT3" s="36">
        <v>83</v>
      </c>
      <c r="AU3" s="36" t="str">
        <f t="shared" ref="AU3:AU66" si="6">IF(AT3&lt;=100,"1",IF(AT3&lt;=300,"2", IF(AT3&lt;=500,"3", IF(AT3&lt;=1000,"4", IF(AT3&gt;1000,"5")))))</f>
        <v>1</v>
      </c>
      <c r="AV3" s="36">
        <v>0</v>
      </c>
      <c r="AW3" s="36">
        <v>82.552019999999999</v>
      </c>
      <c r="AX3" s="36">
        <v>82.552019999999999</v>
      </c>
      <c r="AY3" s="36">
        <v>59.519369999999995</v>
      </c>
      <c r="AZ3" s="36" t="str">
        <f t="shared" ref="AZ3:AZ66" si="7">IF(AY3&lt;=100,"1",IF(AY3&lt;=300,"2", IF(AY3&lt;=500,"3", IF(AY3&lt;=1000,"4", IF(AY3&gt;1000,"5")))))</f>
        <v>1</v>
      </c>
      <c r="BA3" s="36">
        <v>8.9346703610996183</v>
      </c>
      <c r="BB3" s="36">
        <v>53.201603999999996</v>
      </c>
      <c r="BC3" s="36">
        <v>65.837135999999987</v>
      </c>
      <c r="BD3" s="36" t="e">
        <v>#DIV/0!</v>
      </c>
      <c r="BE3" s="36" t="s">
        <v>50</v>
      </c>
      <c r="BF3" s="36">
        <v>0</v>
      </c>
      <c r="BG3" s="36">
        <v>0</v>
      </c>
      <c r="BH3" s="36">
        <v>82.552019999999999</v>
      </c>
      <c r="BI3" s="36">
        <v>0</v>
      </c>
      <c r="BJ3" s="36">
        <v>82.552019999999999</v>
      </c>
      <c r="BK3" s="36">
        <v>82.552019999999999</v>
      </c>
      <c r="BL3" s="36">
        <v>59.519369999999995</v>
      </c>
      <c r="BM3" s="36">
        <v>8.9346703610996183</v>
      </c>
      <c r="BN3" s="36">
        <v>53.201603999999996</v>
      </c>
      <c r="BO3" s="36">
        <v>65.837135999999987</v>
      </c>
      <c r="BP3" s="36" t="e">
        <v>#DIV/0!</v>
      </c>
      <c r="BQ3" s="36" t="e">
        <v>#DIV/0!</v>
      </c>
      <c r="BR3" s="36">
        <v>0</v>
      </c>
      <c r="BS3" s="36">
        <v>0</v>
      </c>
      <c r="BT3" s="36">
        <v>86.579289899999992</v>
      </c>
      <c r="BU3" s="36">
        <v>5.6954197119169381</v>
      </c>
      <c r="BV3" s="36">
        <v>82.552019999999999</v>
      </c>
      <c r="BW3" s="36">
        <v>90.606559799999999</v>
      </c>
      <c r="BX3" s="36">
        <v>65.837135999999987</v>
      </c>
      <c r="BY3" s="36">
        <v>0</v>
      </c>
      <c r="BZ3" s="36">
        <v>65.837135999999987</v>
      </c>
      <c r="CA3" s="36">
        <v>65.837135999999987</v>
      </c>
      <c r="CB3" s="36" t="e">
        <v>#DIV/0!</v>
      </c>
      <c r="CC3" s="36" t="e">
        <v>#DIV/0!</v>
      </c>
      <c r="CD3" s="36">
        <v>0</v>
      </c>
      <c r="CE3" s="36">
        <v>0</v>
      </c>
      <c r="CF3" s="36"/>
      <c r="CG3" s="40">
        <v>28.866</v>
      </c>
      <c r="CH3" s="40">
        <v>51.106000000000002</v>
      </c>
      <c r="CI3" s="40"/>
      <c r="CL3" s="5" t="str">
        <f>AJ3&amp;"_"&amp;AC3&amp;"_"&amp;AZ3</f>
        <v>0.666_0_1</v>
      </c>
      <c r="CM3" s="95" t="str">
        <f>IF(CL3="0_0_1","1A", IF(CL3="0_0.5_1","1B", IF(CL3="0_1_1","1C", IF(CL3="0.333_0_1","1D", IF(CL3="0.333_0.5_1","1E", IF(CL3="0.333_1_1","1F", IF(CL3="0.666_0_1","1G", IF(CL3="0.666_0.5_1","1H", IF(CL3="0.666_1_1","1I", IF(CL3="1_0_1","1J", IF(CL3="1_0.5_1","1K", IF(CL3="1_1_1","1L", IF(CL3="0_0_2","1M", IF(CL3="0_0.5_2","1N", IF(CL3="0_1_2","1O", IF(CL3="0.333_0_2","1P", IF(CL3="0.333_0.5_2","1Q", IF(CL3="0.333_1_2","1R", IF(CL3="0.666_0_2","1S", IF(CL3="0.666_0.5_2","1T", IF(CL3="0.666_1_2","1U", IF(CL3="1_0_2","1V", IF(CL3="1_0.5_2","1W", IF(CL3="1_1_2","1X", IF(CL3="0_0_3","1Y", IF(CL3="0_0.5_3","1Z", IF(CL3="0_1_3","2A", IF(CL3="0.333_0_3","2B", IF(CL3="0.333_0.5_3","2C", IF(CL3="0.333_1_3","2D", IF(CL3="0.666_0_3","2E", IF(CL3="0.666_0.5_3","2F", IF(CL3="0.666_1_3","2G", IF(CL3="1_0_3","2H", IF(CL3="1_0.5_3","2I", IF(CL3="1_1_3","2J", IF(CL3="0_0_4","2K", IF(CL3="0_0.5_4","2L", IF(CL3="0_1_4","2M", IF(CL3="0.333_0_4","2N", IF(CL3="0.333_0.5_4","2O", IF(CL3="0.333_1_4","2P", IF(CL3="0.666_0_4","2Q", IF(CL3="0.666_0.5_4","2R", IF(CL3="0.666_1_4","2S", IF(CL3="1_0_4","2T", IF(CL3="1_0.5_4","2U", IF(CL3="1_1_4","2V", IF(CL3="0_0_5","2W", IF(CL3="0_0.5_5","2X", IF(CL3="0_1_5","2Y", IF(CL3="0.333_0_5","2Z", IF(CL3="0.333_0.5_5","3A", IF(CL3="0.333_1_5","3B", IF(CL3="0.666_0_5","3C", IF(CL3="0.666_0.5_5","3D", IF(CL3="0.666_1_5","3E", IF(CL3="1_0_5","3F", IF(CL3="1_0.5_5","3G", IF(CL3="1_1_5","3H", ))))))))))))))))))))))))))))))))))))))))))))))))))))))))))))</f>
        <v>1G</v>
      </c>
      <c r="CN3" s="96">
        <f t="shared" si="0"/>
        <v>8</v>
      </c>
      <c r="CO3" s="96" t="str">
        <f t="shared" ref="CO3:CO66" si="8">AL3&amp;"_"&amp;AE3&amp;"_"&amp;AZ3</f>
        <v>0.333_0.5_1</v>
      </c>
      <c r="CP3" s="95" t="str">
        <f>IF(CO3="0_0_1","1A", IF(CO3="0_0.5_1","1B", IF(CO3="0_1_1","1C", IF(CO3="0.333_0_1","1D", IF(CO3="0.333_0.5_1","1E", IF(CO3="0.333_1_1","1F", IF(CO3="0.666_0_1","1G", IF(CO3="0.666_0.5_1","1H", IF(CO3="0.666_1_1","1I", IF(CO3="1_0_1","1J", IF(CO3="1_0.5_1","1K", IF(CO3="1_1_1","1L", IF(CO3="0_0_2","1M", IF(CO3="0_0.5_2","1N", IF(CO3="0_1_2","1O", IF(CO3="0.333_0_2","1P", IF(CO3="0.333_0.5_2","1Q", IF(CO3="0.333_1_2","1R", IF(CO3="0.666_0_2","1S", IF(CO3="0.666_0.5_2","1T", IF(CO3="0.666_1_2","1U", IF(CO3="1_0_2","1V", IF(CO3="1_0.5_2","1W", IF(CO3="1_1_2","1X", IF(CO3="0_0_3","1Y", IF(CO3="0_0.5_3","1Z", IF(CO3="0_1_3","2A", IF(CO3="0.333_0_3","2B", IF(CO3="0.333_0.5_3","2C", IF(CO3="0.333_1_3","2D", IF(CO3="0.666_0_3","2E", IF(CO3="0.666_0.5_3","2F", IF(CO3="0.666_1_3","2G", IF(CO3="1_0_3","2H", IF(CO3="1_0.5_3","2I", IF(CO3="1_1_3","2J", IF(CO3="0_0_4","2K", IF(CO3="0_0.5_4","2L", IF(CO3="0_1_4","2M", IF(CO3="0.333_0_4","2N", IF(CO3="0.333_0.5_4","2O", IF(CO3="0.333_1_4","2P", IF(CO3="0.666_0_4","2Q", IF(CO3="0.666_0.5_4","2R", IF(CO3="0.666_1_4","2S", IF(CO3="1_0_4","2T", IF(CO3="1_0.5_4","2U", IF(CO3="1_1_4","2V", IF(CO3="0_0_5","2W", IF(CO3="0_0.5_5","2X", IF(CO3="0_1_5","2Y", IF(CO3="0.333_0_5","2Z", IF(CO3="0.333_0.5_5","3A", IF(CO3="0.333_1_5","3B", IF(CO3="0.666_0_5","3C", IF(CO3="0.666_0.5_5","3D", IF(CO3="0.666_1_5","3E", IF(CO3="1_0_5","3F", IF(CO3="1_0.5_5","3G", IF(CO3="1_1_5","3H", ))))))))))))))))))))))))))))))))))))))))))))))))))))))))))))</f>
        <v>1E</v>
      </c>
      <c r="CQ3" s="5">
        <f t="shared" ref="CQ3:CQ66" si="9">VLOOKUP(CP3,$CW$2:$CZ$61,4)</f>
        <v>90</v>
      </c>
      <c r="CS3" s="80">
        <v>0</v>
      </c>
      <c r="CT3" s="81">
        <v>0.5</v>
      </c>
      <c r="CU3" s="82">
        <f>CU2</f>
        <v>1</v>
      </c>
      <c r="CV3" s="86" t="str">
        <f t="shared" ref="CV3:CV61" si="10">CS3&amp;"_"&amp;CT3&amp;"_"&amp;CU3</f>
        <v>0_0.5_1</v>
      </c>
      <c r="CW3" s="86" t="str">
        <f t="shared" ref="CW3:CW61" si="11">IF(CV3="0_0_1","1A", IF(CV3="0_0.5_1","1B", IF(CV3="0_1_1","1C", IF(CV3="0.333_0_1","1D", IF(CV3="0.333_0.5_1","1E", IF(CV3="0.333_1_1","1F", IF(CV3="0.666_0_1","1G", IF(CV3="0.666_0.5_1","1H", IF(CV3="0.666_1_1","1I", IF(CV3="1_0_1","1J", IF(CV3="1_0.5_1","1K", IF(CV3="1_1_1","1L", IF(CV3="0_0_2","1M", IF(CV3="0_0.5_2","1N", IF(CV3="0_1_2","1O", IF(CV3="0.333_0_2","1P", IF(CV3="0.333_0.5_2","1Q", IF(CV3="0.333_1_2","1R", IF(CV3="0.666_0_2","1S", IF(CV3="0.666_0.5_2","1T", IF(CV3="0.666_1_2","1U", IF(CV3="1_0_2","1V", IF(CV3="1_0.5_2","1W", IF(CV3="1_1_2","1X", IF(CV3="0_0_3","1Y", IF(CV3="0_0.5_3","1Z", IF(CV3="0_1_3","2A", IF(CV3="0.333_0_3","2B", IF(CV3="0.333_0.5_3","2C", IF(CV3="0.333_1_3","2D", IF(CV3="0.666_0_3","2E", IF(CV3="0.666_0.5_3","2F", IF(CV3="0.666_1_3","2G", IF(CV3="1_0_3","2H", IF(CV3="1_0.5_3","2I", IF(CV3="1_1_3","2J", IF(CV3="0_0_4","2K", IF(CV3="0_0.5_4","2L", IF(CV3="0_1_4","2M", IF(CV3="0.333_0_4","2N", IF(CV3="0.333_0.5_4","2O", IF(CV3="0.333_1_4","2P", IF(CV3="0.666_0_4","2Q", IF(CV3="0.666_0.5_4","2R", IF(CV3="0.666_1_4","2S", IF(CV3="1_0_4","2T", IF(CV3="1_0.5_4","2U", IF(CV3="1_1_4","2V", IF(CV3="0_0_5","2W", IF(CV3="0_0.5_5","2X", IF(CV3="0_1_5","2Y", IF(CV3="0.333_0_5","2Z", IF(CV3="0.333_0.5_5","3A", IF(CV3="0.333_1_5","3B", IF(CV3="0.666_0_5","3C", IF(CV3="0.666_0.5_5","3D", IF(CV3="0.666_1_5","3E", IF(CV3="1_0_5","3F", IF(CV3="1_0.5_5","3G", IF(CV3="1_1_5","3H", ))))))))))))))))))))))))))))))))))))))))))))))))))))))))))))</f>
        <v>1B</v>
      </c>
      <c r="CX3" s="86">
        <f t="shared" ref="CX3:CX61" si="12">COUNTIFS($AJ$2:$AJ$1631,CS3,$AC$2:$AC$1631,CT3,$AZ$2:$AZ$1631,CU3)</f>
        <v>6</v>
      </c>
      <c r="CY3" s="98">
        <f t="shared" ref="CY3:CY61" si="13">CX3*1/$CX$63</f>
        <v>3.6809815950920245E-3</v>
      </c>
      <c r="CZ3" s="87">
        <f t="shared" si="1"/>
        <v>15</v>
      </c>
      <c r="DA3" s="98">
        <f t="shared" ref="DA3:DA61" si="14">CZ3*1/$CZ$63</f>
        <v>9.202453987730062E-3</v>
      </c>
      <c r="DC3" s="5">
        <v>2</v>
      </c>
      <c r="DD3" s="102">
        <v>-2</v>
      </c>
      <c r="DE3" s="103">
        <v>1</v>
      </c>
      <c r="DF3" s="5" t="str">
        <f t="shared" si="2"/>
        <v>-2_1</v>
      </c>
      <c r="DH3" s="5">
        <f t="shared" ref="DH3:DH36" si="15">COUNTIFS($AI$2:$AI$1631,DD3,$AZ$2:$AZ$1631,DE3)</f>
        <v>43</v>
      </c>
      <c r="DI3" s="106">
        <f t="shared" ref="DI3:DI35" si="16">DH3*1/$DH$38</f>
        <v>2.638036809815951E-2</v>
      </c>
      <c r="DJ3" s="5">
        <f t="shared" ref="DJ3:DJ36" si="17">COUNTIFS($AK$2:$AK$1631,DD3,$AZ$2:$AZ$1631,DE3)</f>
        <v>185</v>
      </c>
      <c r="DK3" s="106">
        <f t="shared" ref="DK3:DK36" si="18">DJ3*1/$DJ$38</f>
        <v>0.11349693251533742</v>
      </c>
    </row>
    <row r="4" spans="1:115" s="5" customFormat="1">
      <c r="A4" s="13" t="s">
        <v>248</v>
      </c>
      <c r="B4" s="13">
        <v>1</v>
      </c>
      <c r="C4" s="13"/>
      <c r="D4" s="13" t="s">
        <v>34</v>
      </c>
      <c r="E4" s="35" t="s">
        <v>35</v>
      </c>
      <c r="F4" s="13" t="s">
        <v>36</v>
      </c>
      <c r="G4" s="36">
        <v>1067909600</v>
      </c>
      <c r="H4" s="13" t="s">
        <v>37</v>
      </c>
      <c r="I4" s="37">
        <v>26</v>
      </c>
      <c r="J4" s="37" t="s">
        <v>38</v>
      </c>
      <c r="K4" s="38">
        <v>43521</v>
      </c>
      <c r="L4" s="39">
        <v>0.62847222222222221</v>
      </c>
      <c r="M4" s="37" t="s">
        <v>39</v>
      </c>
      <c r="N4" s="37" t="s">
        <v>40</v>
      </c>
      <c r="O4" s="37" t="s">
        <v>41</v>
      </c>
      <c r="P4" s="37" t="s">
        <v>42</v>
      </c>
      <c r="Q4" s="37">
        <v>3</v>
      </c>
      <c r="R4" s="13" t="s">
        <v>55</v>
      </c>
      <c r="S4" s="13" t="s">
        <v>56</v>
      </c>
      <c r="T4" s="13" t="s">
        <v>41</v>
      </c>
      <c r="U4" s="13" t="s">
        <v>52</v>
      </c>
      <c r="V4" s="13" t="s">
        <v>42</v>
      </c>
      <c r="W4" s="13" t="s">
        <v>46</v>
      </c>
      <c r="X4" s="13" t="s">
        <v>47</v>
      </c>
      <c r="Y4" s="13" t="s">
        <v>42</v>
      </c>
      <c r="Z4" s="13" t="s">
        <v>41</v>
      </c>
      <c r="AA4" s="13"/>
      <c r="AB4" s="13">
        <v>0</v>
      </c>
      <c r="AC4" s="72">
        <f t="shared" si="3"/>
        <v>1</v>
      </c>
      <c r="AD4" s="13">
        <v>2</v>
      </c>
      <c r="AE4" s="72">
        <f t="shared" si="3"/>
        <v>0</v>
      </c>
      <c r="AF4" s="13" t="s">
        <v>41</v>
      </c>
      <c r="AG4" s="13">
        <v>0</v>
      </c>
      <c r="AH4" s="13" t="s">
        <v>42</v>
      </c>
      <c r="AI4" s="13">
        <f t="shared" si="4"/>
        <v>1</v>
      </c>
      <c r="AJ4" s="70">
        <f t="shared" si="5"/>
        <v>0.66599999999999993</v>
      </c>
      <c r="AK4" s="59">
        <f t="shared" ref="AK4:AK67" si="19">VALUE(IF(X4="Mucho más fría",-3, IF(X4="Más Fría",-2, IF(X4="Ligeramente más Fría",-1, IF(X4="Igual a como está",0, IF(X4="Ligeramente más caliente",1, IF(X4="Más Caliente",2, IF(X4="Mucho más caliente",3))))))))</f>
        <v>-1</v>
      </c>
      <c r="AL4" s="70">
        <f t="shared" si="5"/>
        <v>0.66599999999999993</v>
      </c>
      <c r="AM4" s="13" t="s">
        <v>42</v>
      </c>
      <c r="AN4" s="13" t="s">
        <v>41</v>
      </c>
      <c r="AO4" s="13"/>
      <c r="AP4" s="13">
        <v>101.31965006729475</v>
      </c>
      <c r="AQ4" s="13">
        <v>117.34261838440112</v>
      </c>
      <c r="AR4" s="13">
        <v>125.13020833333333</v>
      </c>
      <c r="AS4" s="13">
        <v>148.05555555555554</v>
      </c>
      <c r="AT4" s="36">
        <v>82.552019999999999</v>
      </c>
      <c r="AU4" s="36" t="str">
        <f t="shared" si="6"/>
        <v>1</v>
      </c>
      <c r="AV4" s="36">
        <v>0</v>
      </c>
      <c r="AW4" s="36">
        <v>82.552019999999999</v>
      </c>
      <c r="AX4" s="36">
        <v>82.552019999999999</v>
      </c>
      <c r="AY4" s="36">
        <v>53.201603999999996</v>
      </c>
      <c r="AZ4" s="36" t="str">
        <f t="shared" si="7"/>
        <v>1</v>
      </c>
      <c r="BA4" s="36">
        <v>0</v>
      </c>
      <c r="BB4" s="36">
        <v>53.201603999999996</v>
      </c>
      <c r="BC4" s="36">
        <v>53.201603999999996</v>
      </c>
      <c r="BD4" s="36" t="e">
        <v>#DIV/0!</v>
      </c>
      <c r="BE4" s="36" t="s">
        <v>50</v>
      </c>
      <c r="BF4" s="36">
        <v>0</v>
      </c>
      <c r="BG4" s="36">
        <v>0</v>
      </c>
      <c r="BH4" s="36">
        <v>82.552019999999999</v>
      </c>
      <c r="BI4" s="36">
        <v>0</v>
      </c>
      <c r="BJ4" s="36">
        <v>82.552019999999999</v>
      </c>
      <c r="BK4" s="36">
        <v>82.552019999999999</v>
      </c>
      <c r="BL4" s="36">
        <v>53.201603999999996</v>
      </c>
      <c r="BM4" s="36">
        <v>0</v>
      </c>
      <c r="BN4" s="36">
        <v>53.201603999999996</v>
      </c>
      <c r="BO4" s="36">
        <v>53.201603999999996</v>
      </c>
      <c r="BP4" s="36" t="e">
        <v>#DIV/0!</v>
      </c>
      <c r="BQ4" s="36" t="e">
        <v>#DIV/0!</v>
      </c>
      <c r="BR4" s="36">
        <v>0</v>
      </c>
      <c r="BS4" s="36">
        <v>0</v>
      </c>
      <c r="BT4" s="36">
        <v>82.552019999999999</v>
      </c>
      <c r="BU4" s="36">
        <v>0</v>
      </c>
      <c r="BV4" s="36">
        <v>82.552019999999999</v>
      </c>
      <c r="BW4" s="36">
        <v>82.552019999999999</v>
      </c>
      <c r="BX4" s="36">
        <v>59.519369999999995</v>
      </c>
      <c r="BY4" s="36">
        <v>8.9346703610996183</v>
      </c>
      <c r="BZ4" s="36">
        <v>53.201603999999996</v>
      </c>
      <c r="CA4" s="36">
        <v>65.837135999999987</v>
      </c>
      <c r="CB4" s="36" t="e">
        <v>#DIV/0!</v>
      </c>
      <c r="CC4" s="36" t="e">
        <v>#DIV/0!</v>
      </c>
      <c r="CD4" s="36">
        <v>0</v>
      </c>
      <c r="CE4" s="36">
        <v>0</v>
      </c>
      <c r="CF4" s="36"/>
      <c r="CG4" s="40">
        <v>28.716999999999999</v>
      </c>
      <c r="CH4" s="40">
        <v>50.796999999999997</v>
      </c>
      <c r="CI4" s="40"/>
      <c r="CL4" s="5" t="str">
        <f t="shared" ref="CL4:CL67" si="20">AJ4&amp;"_"&amp;AC4&amp;"_"&amp;AZ4</f>
        <v>0.666_1_1</v>
      </c>
      <c r="CM4" s="95" t="str">
        <f t="shared" ref="CM4:CM67" si="21">IF(CL4="0_0_1","1A", IF(CL4="0_0.5_1","1B", IF(CL4="0_1_1","1C", IF(CL4="0.333_0_1","1D", IF(CL4="0.333_0.5_1","1E", IF(CL4="0.333_1_1","1F", IF(CL4="0.666_0_1","1G", IF(CL4="0.666_0.5_1","1H", IF(CL4="0.666_1_1","1I", IF(CL4="1_0_1","1J", IF(CL4="1_0.5_1","1K", IF(CL4="1_1_1","1L", IF(CL4="0_0_2","1M", IF(CL4="0_0.5_2","1N", IF(CL4="0_1_2","1O", IF(CL4="0.333_0_2","1P", IF(CL4="0.333_0.5_2","1Q", IF(CL4="0.333_1_2","1R", IF(CL4="0.666_0_2","1S", IF(CL4="0.666_0.5_2","1T", IF(CL4="0.666_1_2","1U", IF(CL4="1_0_2","1V", IF(CL4="1_0.5_2","1W", IF(CL4="1_1_2","1X", IF(CL4="0_0_3","1Y", IF(CL4="0_0.5_3","1Z", IF(CL4="0_1_3","2A", IF(CL4="0.333_0_3","2B", IF(CL4="0.333_0.5_3","2C", IF(CL4="0.333_1_3","2D", IF(CL4="0.666_0_3","2E", IF(CL4="0.666_0.5_3","2F", IF(CL4="0.666_1_3","2G", IF(CL4="1_0_3","2H", IF(CL4="1_0.5_3","2I", IF(CL4="1_1_3","2J", IF(CL4="0_0_4","2K", IF(CL4="0_0.5_4","2L", IF(CL4="0_1_4","2M", IF(CL4="0.333_0_4","2N", IF(CL4="0.333_0.5_4","2O", IF(CL4="0.333_1_4","2P", IF(CL4="0.666_0_4","2Q", IF(CL4="0.666_0.5_4","2R", IF(CL4="0.666_1_4","2S", IF(CL4="1_0_4","2T", IF(CL4="1_0.5_4","2U", IF(CL4="1_1_4","2V", IF(CL4="0_0_5","2W", IF(CL4="0_0.5_5","2X", IF(CL4="0_1_5","2Y", IF(CL4="0.333_0_5","2Z", IF(CL4="0.333_0.5_5","3A", IF(CL4="0.333_1_5","3B", IF(CL4="0.666_0_5","3C", IF(CL4="0.666_0.5_5","3D", IF(CL4="0.666_1_5","3E", IF(CL4="1_0_5","3F", IF(CL4="1_0.5_5","3G", IF(CL4="1_1_5","3H", ))))))))))))))))))))))))))))))))))))))))))))))))))))))))))))</f>
        <v>1I</v>
      </c>
      <c r="CN4" s="96">
        <f t="shared" si="0"/>
        <v>91</v>
      </c>
      <c r="CO4" s="96" t="str">
        <f t="shared" si="8"/>
        <v>0.666_0_1</v>
      </c>
      <c r="CP4" s="95" t="str">
        <f>IF(CO4="0_0_1","1A", IF(CO4="0_0.5_1","1B", IF(CO4="0_1_1","1C", IF(CO4="0.333_0_1","1D", IF(CO4="0.333_0.5_1","1E", IF(CO4="0.333_1_1","1F", IF(CO4="0.666_0_1","1G", IF(CO4="0.666_0.5_1","1H", IF(CO4="0.666_1_1","1I", IF(CO4="1_0_1","1J", IF(CO4="1_0.5_1","1K", IF(CO4="1_1_1","1L", IF(CO4="0_0_2","1M", IF(CO4="0_0.5_2","1N", IF(CO4="0_1_2","1O", IF(CO4="0.333_0_2","1P", IF(CO4="0.333_0.5_2","1Q", IF(CO4="0.333_1_2","1R", IF(CO4="0.666_0_2","1S", IF(CO4="0.666_0.5_2","1T", IF(CO4="0.666_1_2","1U", IF(CO4="1_0_2","1V", IF(CO4="1_0.5_2","1W", IF(CO4="1_1_2","1X", IF(CO4="0_0_3","1Y", IF(CO4="0_0.5_3","1Z", IF(CO4="0_1_3","2A", IF(CO4="0.333_0_3","2B", IF(CO4="0.333_0.5_3","2C", IF(CO4="0.333_1_3","2D", IF(CO4="0.666_0_3","2E", IF(CO4="0.666_0.5_3","2F", IF(CO4="0.666_1_3","2G", IF(CO4="1_0_3","2H", IF(CO4="1_0.5_3","2I", IF(CO4="1_1_3","2J", IF(CO4="0_0_4","2K", IF(CO4="0_0.5_4","2L", IF(CO4="0_1_4","2M", IF(CO4="0.333_0_4","2N", IF(CO4="0.333_0.5_4","2O", IF(CO4="0.333_1_4","2P", IF(CO4="0.666_0_4","2Q", IF(CO4="0.666_0.5_4","2R", IF(CO4="0.666_1_4","2S", IF(CO4="1_0_4","2T", IF(CO4="1_0.5_4","2U", IF(CO4="1_1_4","2V", IF(CO4="0_0_5","2W", IF(CO4="0_0.5_5","2X", IF(CO4="0_1_5","2Y", IF(CO4="0.333_0_5","2Z", IF(CO4="0.333_0.5_5","3A", IF(CO4="0.333_1_5","3B", IF(CO4="0.666_0_5","3C", IF(CO4="0.666_0.5_5","3D", IF(CO4="0.666_1_5","3E", IF(CO4="1_0_5","3F", IF(CO4="1_0.5_5","3G", IF(CO4="1_1_5","3H", ))))))))))))))))))))))))))))))))))))))))))))))))))))))))))))</f>
        <v>1G</v>
      </c>
      <c r="CQ4" s="5">
        <f t="shared" si="9"/>
        <v>48</v>
      </c>
      <c r="CS4" s="80">
        <v>0</v>
      </c>
      <c r="CT4" s="81">
        <v>1</v>
      </c>
      <c r="CU4" s="82">
        <f t="shared" ref="CU4:CU13" si="22">CU3</f>
        <v>1</v>
      </c>
      <c r="CV4" s="86" t="str">
        <f t="shared" si="10"/>
        <v>0_1_1</v>
      </c>
      <c r="CW4" s="86" t="str">
        <f t="shared" si="11"/>
        <v>1C</v>
      </c>
      <c r="CX4" s="86">
        <f t="shared" si="12"/>
        <v>4</v>
      </c>
      <c r="CY4" s="98">
        <f t="shared" si="13"/>
        <v>2.4539877300613498E-3</v>
      </c>
      <c r="CZ4" s="87">
        <f t="shared" si="1"/>
        <v>7</v>
      </c>
      <c r="DA4" s="98">
        <f t="shared" si="14"/>
        <v>4.2944785276073623E-3</v>
      </c>
      <c r="DC4" s="5">
        <v>3</v>
      </c>
      <c r="DD4" s="102">
        <v>-1</v>
      </c>
      <c r="DE4" s="103">
        <v>1</v>
      </c>
      <c r="DF4" s="5" t="str">
        <f t="shared" si="2"/>
        <v>-1_1</v>
      </c>
      <c r="DH4" s="5">
        <f t="shared" si="15"/>
        <v>101</v>
      </c>
      <c r="DI4" s="106">
        <f t="shared" si="16"/>
        <v>6.1963190184049083E-2</v>
      </c>
      <c r="DJ4" s="5">
        <f t="shared" si="17"/>
        <v>172</v>
      </c>
      <c r="DK4" s="106">
        <f t="shared" si="18"/>
        <v>0.10552147239263804</v>
      </c>
    </row>
    <row r="5" spans="1:115" s="5" customFormat="1">
      <c r="A5" s="13" t="s">
        <v>248</v>
      </c>
      <c r="B5" s="13">
        <v>1</v>
      </c>
      <c r="C5" s="13"/>
      <c r="D5" s="13" t="s">
        <v>34</v>
      </c>
      <c r="E5" s="35" t="s">
        <v>35</v>
      </c>
      <c r="F5" s="13" t="s">
        <v>36</v>
      </c>
      <c r="G5" s="36">
        <v>1067909600</v>
      </c>
      <c r="H5" s="13" t="s">
        <v>37</v>
      </c>
      <c r="I5" s="37">
        <v>26</v>
      </c>
      <c r="J5" s="37" t="s">
        <v>38</v>
      </c>
      <c r="K5" s="38">
        <v>43521</v>
      </c>
      <c r="L5" s="39">
        <v>0.63888888888888895</v>
      </c>
      <c r="M5" s="37" t="s">
        <v>39</v>
      </c>
      <c r="N5" s="37" t="s">
        <v>40</v>
      </c>
      <c r="O5" s="37" t="s">
        <v>41</v>
      </c>
      <c r="P5" s="37" t="s">
        <v>42</v>
      </c>
      <c r="Q5" s="37">
        <v>4</v>
      </c>
      <c r="R5" s="13" t="s">
        <v>43</v>
      </c>
      <c r="S5" s="13" t="s">
        <v>44</v>
      </c>
      <c r="T5" s="13" t="s">
        <v>41</v>
      </c>
      <c r="U5" s="13" t="s">
        <v>45</v>
      </c>
      <c r="V5" s="13" t="s">
        <v>42</v>
      </c>
      <c r="W5" s="13" t="s">
        <v>46</v>
      </c>
      <c r="X5" s="13" t="s">
        <v>47</v>
      </c>
      <c r="Y5" s="13" t="s">
        <v>42</v>
      </c>
      <c r="Z5" s="13" t="s">
        <v>41</v>
      </c>
      <c r="AA5" s="13"/>
      <c r="AB5" s="13">
        <v>-1</v>
      </c>
      <c r="AC5" s="72">
        <f t="shared" si="3"/>
        <v>0.5</v>
      </c>
      <c r="AD5" s="13">
        <v>1</v>
      </c>
      <c r="AE5" s="72">
        <f t="shared" ref="AE5" si="23">VALUE(IF(AD5=-2,0%,IF(AD5=-1,50%,IF(AD5=0,100%,IF(AD5=1,50%,IF(AD5=2,0%))))))</f>
        <v>0.5</v>
      </c>
      <c r="AF5" s="13" t="s">
        <v>41</v>
      </c>
      <c r="AG5" s="13">
        <v>1</v>
      </c>
      <c r="AH5" s="13" t="s">
        <v>42</v>
      </c>
      <c r="AI5" s="13">
        <f t="shared" si="4"/>
        <v>1</v>
      </c>
      <c r="AJ5" s="70">
        <f t="shared" si="5"/>
        <v>0.66599999999999993</v>
      </c>
      <c r="AK5" s="59">
        <f t="shared" si="19"/>
        <v>-1</v>
      </c>
      <c r="AL5" s="70">
        <f t="shared" ref="AL5" si="24">VALUE(IF(AK5=-3,0%,IF(AK5=-2,33.3%,IF(AK5=-1,66.6%,IF(AK5=0,100%,IF(AK5=1,66.6%,IF(AK5=2,33.3%,IF(AK5=3,0%))))))))</f>
        <v>0.66599999999999993</v>
      </c>
      <c r="AM5" s="13" t="s">
        <v>42</v>
      </c>
      <c r="AN5" s="13" t="s">
        <v>41</v>
      </c>
      <c r="AO5" s="13"/>
      <c r="AP5" s="13">
        <v>101.31965006729475</v>
      </c>
      <c r="AQ5" s="13">
        <v>117.34261838440112</v>
      </c>
      <c r="AR5" s="13">
        <v>125.13020833333333</v>
      </c>
      <c r="AS5" s="13">
        <v>148.05555555555554</v>
      </c>
      <c r="AT5" s="36">
        <v>78.523501899999999</v>
      </c>
      <c r="AU5" s="36" t="str">
        <f t="shared" si="6"/>
        <v>1</v>
      </c>
      <c r="AV5" s="36">
        <v>5.6971849332854916</v>
      </c>
      <c r="AW5" s="36">
        <v>74.4949838</v>
      </c>
      <c r="AX5" s="36">
        <v>82.552019999999999</v>
      </c>
      <c r="AY5" s="36">
        <v>53.201603999999996</v>
      </c>
      <c r="AZ5" s="36" t="str">
        <f t="shared" si="7"/>
        <v>1</v>
      </c>
      <c r="BA5" s="36">
        <v>0</v>
      </c>
      <c r="BB5" s="36">
        <v>53.201603999999996</v>
      </c>
      <c r="BC5" s="36">
        <v>53.201603999999996</v>
      </c>
      <c r="BD5" s="36" t="e">
        <v>#DIV/0!</v>
      </c>
      <c r="BE5" s="36" t="s">
        <v>50</v>
      </c>
      <c r="BF5" s="36">
        <v>0</v>
      </c>
      <c r="BG5" s="36">
        <v>0</v>
      </c>
      <c r="BH5" s="36">
        <v>78.523501899999999</v>
      </c>
      <c r="BI5" s="36">
        <v>5.6971849332854916</v>
      </c>
      <c r="BJ5" s="36">
        <v>74.4949838</v>
      </c>
      <c r="BK5" s="36">
        <v>82.552019999999999</v>
      </c>
      <c r="BL5" s="36">
        <v>53.201603999999996</v>
      </c>
      <c r="BM5" s="36">
        <v>0</v>
      </c>
      <c r="BN5" s="36">
        <v>53.201603999999996</v>
      </c>
      <c r="BO5" s="36">
        <v>53.201603999999996</v>
      </c>
      <c r="BP5" s="36" t="e">
        <v>#DIV/0!</v>
      </c>
      <c r="BQ5" s="36" t="e">
        <v>#DIV/0!</v>
      </c>
      <c r="BR5" s="36">
        <v>0</v>
      </c>
      <c r="BS5" s="36">
        <v>0</v>
      </c>
      <c r="BT5" s="36">
        <v>82.552019999999999</v>
      </c>
      <c r="BU5" s="36">
        <v>0</v>
      </c>
      <c r="BV5" s="36">
        <v>82.552019999999999</v>
      </c>
      <c r="BW5" s="36">
        <v>82.552019999999999</v>
      </c>
      <c r="BX5" s="36">
        <v>53.201603999999996</v>
      </c>
      <c r="BY5" s="36">
        <v>0</v>
      </c>
      <c r="BZ5" s="36">
        <v>53.201603999999996</v>
      </c>
      <c r="CA5" s="36">
        <v>53.201603999999996</v>
      </c>
      <c r="CB5" s="36" t="e">
        <v>#DIV/0!</v>
      </c>
      <c r="CC5" s="36" t="e">
        <v>#DIV/0!</v>
      </c>
      <c r="CD5" s="36">
        <v>0</v>
      </c>
      <c r="CE5" s="36">
        <v>0</v>
      </c>
      <c r="CF5" s="36"/>
      <c r="CG5" s="40">
        <v>29.04</v>
      </c>
      <c r="CH5" s="40">
        <v>51.802999999999997</v>
      </c>
      <c r="CI5" s="40"/>
      <c r="CL5" s="5" t="str">
        <f t="shared" si="20"/>
        <v>0.666_0.5_1</v>
      </c>
      <c r="CM5" s="95" t="str">
        <f t="shared" si="21"/>
        <v>1H</v>
      </c>
      <c r="CN5" s="96">
        <f t="shared" si="0"/>
        <v>131</v>
      </c>
      <c r="CO5" s="96" t="str">
        <f t="shared" si="8"/>
        <v>0.666_0.5_1</v>
      </c>
      <c r="CP5" s="95" t="str">
        <f t="shared" ref="CP5:CP68" si="25">IF(CO5="0_0_1","1A", IF(CO5="0_0.5_1","1B", IF(CO5="0_1_1","1C", IF(CO5="0.333_0_1","1D", IF(CO5="0.333_0.5_1","1E", IF(CO5="0.333_1_1","1F", IF(CO5="0.666_0_1","1G", IF(CO5="0.666_0.5_1","1H", IF(CO5="0.666_1_1","1I", IF(CO5="1_0_1","1J", IF(CO5="1_0.5_1","1K", IF(CO5="1_1_1","1L", IF(CO5="0_0_2","1M", IF(CO5="0_0.5_2","1N", IF(CO5="0_1_2","1O", IF(CO5="0.333_0_2","1P", IF(CO5="0.333_0.5_2","1Q", IF(CO5="0.333_1_2","1R", IF(CO5="0.666_0_2","1S", IF(CO5="0.666_0.5_2","1T", IF(CO5="0.666_1_2","1U", IF(CO5="1_0_2","1V", IF(CO5="1_0.5_2","1W", IF(CO5="1_1_2","1X", IF(CO5="0_0_3","1Y", IF(CO5="0_0.5_3","1Z", IF(CO5="0_1_3","2A", IF(CO5="0.333_0_3","2B", IF(CO5="0.333_0.5_3","2C", IF(CO5="0.333_1_3","2D", IF(CO5="0.666_0_3","2E", IF(CO5="0.666_0.5_3","2F", IF(CO5="0.666_1_3","2G", IF(CO5="1_0_3","2H", IF(CO5="1_0.5_3","2I", IF(CO5="1_1_3","2J", IF(CO5="0_0_4","2K", IF(CO5="0_0.5_4","2L", IF(CO5="0_1_4","2M", IF(CO5="0.333_0_4","2N", IF(CO5="0.333_0.5_4","2O", IF(CO5="0.333_1_4","2P", IF(CO5="0.666_0_4","2Q", IF(CO5="0.666_0.5_4","2R", IF(CO5="0.666_1_4","2S", IF(CO5="1_0_4","2T", IF(CO5="1_0.5_4","2U", IF(CO5="1_1_4","2V", IF(CO5="0_0_5","2W", IF(CO5="0_0.5_5","2X", IF(CO5="0_1_5","2Y", IF(CO5="0.333_0_5","2Z", IF(CO5="0.333_0.5_5","3A", IF(CO5="0.333_1_5","3B", IF(CO5="0.666_0_5","3C", IF(CO5="0.666_0.5_5","3D", IF(CO5="0.666_1_5","3E", IF(CO5="1_0_5","3F", IF(CO5="1_0.5_5","3G", IF(CO5="1_1_5","3H", ))))))))))))))))))))))))))))))))))))))))))))))))))))))))))))</f>
        <v>1H</v>
      </c>
      <c r="CQ5" s="5">
        <f t="shared" si="9"/>
        <v>128</v>
      </c>
      <c r="CS5" s="80">
        <v>0.33300000000000002</v>
      </c>
      <c r="CT5" s="81">
        <v>0</v>
      </c>
      <c r="CU5" s="82">
        <f t="shared" si="22"/>
        <v>1</v>
      </c>
      <c r="CV5" s="86" t="str">
        <f t="shared" si="10"/>
        <v>0.333_0_1</v>
      </c>
      <c r="CW5" s="86" t="str">
        <f t="shared" si="11"/>
        <v>1D</v>
      </c>
      <c r="CX5" s="86">
        <f t="shared" si="12"/>
        <v>7</v>
      </c>
      <c r="CY5" s="98">
        <f t="shared" si="13"/>
        <v>4.2944785276073623E-3</v>
      </c>
      <c r="CZ5" s="87">
        <f t="shared" si="1"/>
        <v>66</v>
      </c>
      <c r="DA5" s="98">
        <f t="shared" si="14"/>
        <v>4.0490797546012272E-2</v>
      </c>
      <c r="DC5" s="68">
        <v>4</v>
      </c>
      <c r="DD5" s="102">
        <v>0</v>
      </c>
      <c r="DE5" s="103">
        <v>1</v>
      </c>
      <c r="DF5" s="5" t="str">
        <f t="shared" si="2"/>
        <v>0_1</v>
      </c>
      <c r="DH5" s="5">
        <f t="shared" si="15"/>
        <v>424</v>
      </c>
      <c r="DI5" s="106">
        <f t="shared" si="16"/>
        <v>0.26012269938650306</v>
      </c>
      <c r="DJ5" s="5">
        <f t="shared" si="17"/>
        <v>271</v>
      </c>
      <c r="DK5" s="106">
        <f t="shared" si="18"/>
        <v>0.16625766871165645</v>
      </c>
    </row>
    <row r="6" spans="1:115" s="5" customFormat="1">
      <c r="A6" s="13" t="s">
        <v>248</v>
      </c>
      <c r="B6" s="13">
        <v>1</v>
      </c>
      <c r="C6" s="13"/>
      <c r="D6" s="13" t="s">
        <v>34</v>
      </c>
      <c r="E6" s="35" t="s">
        <v>35</v>
      </c>
      <c r="F6" s="13" t="s">
        <v>36</v>
      </c>
      <c r="G6" s="36">
        <v>1067909600</v>
      </c>
      <c r="H6" s="13" t="s">
        <v>37</v>
      </c>
      <c r="I6" s="37">
        <v>26</v>
      </c>
      <c r="J6" s="37" t="s">
        <v>38</v>
      </c>
      <c r="K6" s="38">
        <v>43521</v>
      </c>
      <c r="L6" s="39">
        <v>0.64930555555555558</v>
      </c>
      <c r="M6" s="37" t="s">
        <v>39</v>
      </c>
      <c r="N6" s="37" t="s">
        <v>40</v>
      </c>
      <c r="O6" s="37" t="s">
        <v>41</v>
      </c>
      <c r="P6" s="37" t="s">
        <v>42</v>
      </c>
      <c r="Q6" s="37">
        <v>5</v>
      </c>
      <c r="R6" s="13" t="s">
        <v>43</v>
      </c>
      <c r="S6" s="13" t="s">
        <v>44</v>
      </c>
      <c r="T6" s="13" t="s">
        <v>41</v>
      </c>
      <c r="U6" s="13" t="s">
        <v>52</v>
      </c>
      <c r="V6" s="13" t="s">
        <v>42</v>
      </c>
      <c r="W6" s="13" t="s">
        <v>46</v>
      </c>
      <c r="X6" s="13" t="s">
        <v>47</v>
      </c>
      <c r="Y6" s="13" t="s">
        <v>42</v>
      </c>
      <c r="Z6" s="13" t="s">
        <v>41</v>
      </c>
      <c r="AA6" s="13"/>
      <c r="AB6" s="13">
        <v>-1</v>
      </c>
      <c r="AC6" s="72">
        <f t="shared" si="3"/>
        <v>0.5</v>
      </c>
      <c r="AD6" s="13">
        <v>1</v>
      </c>
      <c r="AE6" s="72">
        <f t="shared" ref="AE6" si="26">VALUE(IF(AD6=-2,0%,IF(AD6=-1,50%,IF(AD6=0,100%,IF(AD6=1,50%,IF(AD6=2,0%))))))</f>
        <v>0.5</v>
      </c>
      <c r="AF6" s="13" t="s">
        <v>41</v>
      </c>
      <c r="AG6" s="13">
        <v>0</v>
      </c>
      <c r="AH6" s="13" t="s">
        <v>42</v>
      </c>
      <c r="AI6" s="13">
        <f t="shared" si="4"/>
        <v>1</v>
      </c>
      <c r="AJ6" s="70">
        <f t="shared" si="5"/>
        <v>0.66599999999999993</v>
      </c>
      <c r="AK6" s="59">
        <f t="shared" si="19"/>
        <v>-1</v>
      </c>
      <c r="AL6" s="70">
        <f t="shared" ref="AL6" si="27">VALUE(IF(AK6=-3,0%,IF(AK6=-2,33.3%,IF(AK6=-1,66.6%,IF(AK6=0,100%,IF(AK6=1,66.6%,IF(AK6=2,33.3%,IF(AK6=3,0%))))))))</f>
        <v>0.66599999999999993</v>
      </c>
      <c r="AM6" s="13" t="s">
        <v>42</v>
      </c>
      <c r="AN6" s="13" t="s">
        <v>41</v>
      </c>
      <c r="AO6" s="13"/>
      <c r="AP6" s="13">
        <v>101.31965006729475</v>
      </c>
      <c r="AQ6" s="13">
        <v>117.34261838440112</v>
      </c>
      <c r="AR6" s="13">
        <v>125.13020833333333</v>
      </c>
      <c r="AS6" s="13">
        <v>148.05555555555554</v>
      </c>
      <c r="AT6" s="36">
        <v>74.4949838</v>
      </c>
      <c r="AU6" s="36" t="str">
        <f t="shared" si="6"/>
        <v>1</v>
      </c>
      <c r="AV6" s="36">
        <v>0</v>
      </c>
      <c r="AW6" s="36">
        <v>74.4949838</v>
      </c>
      <c r="AX6" s="36">
        <v>74.4949838</v>
      </c>
      <c r="AY6" s="36">
        <v>40.391674999999999</v>
      </c>
      <c r="AZ6" s="36" t="str">
        <f t="shared" si="7"/>
        <v>1</v>
      </c>
      <c r="BA6" s="36">
        <v>0</v>
      </c>
      <c r="BB6" s="36">
        <v>40.391674999999999</v>
      </c>
      <c r="BC6" s="36">
        <v>40.391674999999999</v>
      </c>
      <c r="BD6" s="36" t="e">
        <v>#DIV/0!</v>
      </c>
      <c r="BE6" s="36" t="s">
        <v>50</v>
      </c>
      <c r="BF6" s="36">
        <v>0</v>
      </c>
      <c r="BG6" s="36">
        <v>0</v>
      </c>
      <c r="BH6" s="36">
        <v>74.4949838</v>
      </c>
      <c r="BI6" s="36">
        <v>0</v>
      </c>
      <c r="BJ6" s="36">
        <v>74.4949838</v>
      </c>
      <c r="BK6" s="36">
        <v>74.4949838</v>
      </c>
      <c r="BL6" s="36">
        <v>40.391674999999999</v>
      </c>
      <c r="BM6" s="36">
        <v>0</v>
      </c>
      <c r="BN6" s="36">
        <v>40.391674999999999</v>
      </c>
      <c r="BO6" s="36">
        <v>40.391674999999999</v>
      </c>
      <c r="BP6" s="36" t="e">
        <v>#DIV/0!</v>
      </c>
      <c r="BQ6" s="36" t="e">
        <v>#DIV/0!</v>
      </c>
      <c r="BR6" s="36">
        <v>0</v>
      </c>
      <c r="BS6" s="36">
        <v>0</v>
      </c>
      <c r="BT6" s="36">
        <v>78.523501899999999</v>
      </c>
      <c r="BU6" s="36">
        <v>5.6971849332854916</v>
      </c>
      <c r="BV6" s="36">
        <v>74.4949838</v>
      </c>
      <c r="BW6" s="36">
        <v>82.552019999999999</v>
      </c>
      <c r="BX6" s="36">
        <v>46.796639499999998</v>
      </c>
      <c r="BY6" s="36">
        <v>9.0579876624181903</v>
      </c>
      <c r="BZ6" s="36">
        <v>40.391674999999999</v>
      </c>
      <c r="CA6" s="36">
        <v>53.201603999999996</v>
      </c>
      <c r="CB6" s="36" t="e">
        <v>#DIV/0!</v>
      </c>
      <c r="CC6" s="36" t="e">
        <v>#DIV/0!</v>
      </c>
      <c r="CD6" s="36">
        <v>0</v>
      </c>
      <c r="CE6" s="36">
        <v>0</v>
      </c>
      <c r="CF6" s="36"/>
      <c r="CG6" s="40">
        <v>28.866</v>
      </c>
      <c r="CH6" s="40">
        <v>52.067999999999998</v>
      </c>
      <c r="CI6" s="40"/>
      <c r="CL6" s="5" t="str">
        <f t="shared" si="20"/>
        <v>0.666_0.5_1</v>
      </c>
      <c r="CM6" s="95" t="str">
        <f t="shared" si="21"/>
        <v>1H</v>
      </c>
      <c r="CN6" s="96">
        <f t="shared" si="0"/>
        <v>131</v>
      </c>
      <c r="CO6" s="96" t="str">
        <f t="shared" si="8"/>
        <v>0.666_0.5_1</v>
      </c>
      <c r="CP6" s="95" t="str">
        <f t="shared" si="25"/>
        <v>1H</v>
      </c>
      <c r="CQ6" s="5">
        <f t="shared" si="9"/>
        <v>128</v>
      </c>
      <c r="CS6" s="80">
        <v>0.33300000000000002</v>
      </c>
      <c r="CT6" s="81">
        <v>0.5</v>
      </c>
      <c r="CU6" s="82">
        <f t="shared" si="22"/>
        <v>1</v>
      </c>
      <c r="CV6" s="86" t="str">
        <f t="shared" si="10"/>
        <v>0.333_0.5_1</v>
      </c>
      <c r="CW6" s="86" t="str">
        <f t="shared" si="11"/>
        <v>1E</v>
      </c>
      <c r="CX6" s="86">
        <f t="shared" si="12"/>
        <v>50</v>
      </c>
      <c r="CY6" s="98">
        <f t="shared" si="13"/>
        <v>3.0674846625766871E-2</v>
      </c>
      <c r="CZ6" s="87">
        <f t="shared" si="1"/>
        <v>90</v>
      </c>
      <c r="DA6" s="98">
        <f t="shared" si="14"/>
        <v>5.5214723926380369E-2</v>
      </c>
      <c r="DC6" s="68">
        <v>5</v>
      </c>
      <c r="DD6" s="102">
        <v>1</v>
      </c>
      <c r="DE6" s="103">
        <v>1</v>
      </c>
      <c r="DF6" s="5" t="str">
        <f t="shared" si="2"/>
        <v>1_1</v>
      </c>
      <c r="DH6" s="5">
        <f t="shared" si="15"/>
        <v>129</v>
      </c>
      <c r="DI6" s="106">
        <f t="shared" si="16"/>
        <v>7.9141104294478529E-2</v>
      </c>
      <c r="DJ6" s="5">
        <f t="shared" si="17"/>
        <v>54</v>
      </c>
      <c r="DK6" s="106">
        <f t="shared" si="18"/>
        <v>3.3128834355828224E-2</v>
      </c>
    </row>
    <row r="7" spans="1:115" s="5" customFormat="1">
      <c r="A7" s="13" t="s">
        <v>248</v>
      </c>
      <c r="B7" s="13">
        <v>1</v>
      </c>
      <c r="C7" s="13"/>
      <c r="D7" s="13" t="s">
        <v>58</v>
      </c>
      <c r="E7" s="35" t="s">
        <v>59</v>
      </c>
      <c r="F7" s="13" t="s">
        <v>36</v>
      </c>
      <c r="G7" s="36">
        <v>1047477442</v>
      </c>
      <c r="H7" s="13" t="s">
        <v>60</v>
      </c>
      <c r="I7" s="37">
        <v>23</v>
      </c>
      <c r="J7" s="37" t="s">
        <v>38</v>
      </c>
      <c r="K7" s="38">
        <v>43521</v>
      </c>
      <c r="L7" s="39">
        <v>0.60763888888888895</v>
      </c>
      <c r="M7" s="37" t="s">
        <v>39</v>
      </c>
      <c r="N7" s="37" t="s">
        <v>61</v>
      </c>
      <c r="O7" s="37" t="s">
        <v>41</v>
      </c>
      <c r="P7" s="37" t="s">
        <v>41</v>
      </c>
      <c r="Q7" s="37">
        <v>1</v>
      </c>
      <c r="R7" s="13" t="s">
        <v>62</v>
      </c>
      <c r="S7" s="13" t="s">
        <v>63</v>
      </c>
      <c r="T7" s="13" t="s">
        <v>42</v>
      </c>
      <c r="U7" s="13" t="s">
        <v>52</v>
      </c>
      <c r="V7" s="13" t="s">
        <v>42</v>
      </c>
      <c r="W7" s="13" t="s">
        <v>64</v>
      </c>
      <c r="X7" s="13" t="s">
        <v>53</v>
      </c>
      <c r="Y7" s="13" t="s">
        <v>41</v>
      </c>
      <c r="Z7" s="13" t="s">
        <v>41</v>
      </c>
      <c r="AA7" s="13"/>
      <c r="AB7" s="13">
        <v>1</v>
      </c>
      <c r="AC7" s="72">
        <f t="shared" si="3"/>
        <v>0.5</v>
      </c>
      <c r="AD7" s="13">
        <v>0</v>
      </c>
      <c r="AE7" s="72">
        <f t="shared" ref="AE7" si="28">VALUE(IF(AD7=-2,0%,IF(AD7=-1,50%,IF(AD7=0,100%,IF(AD7=1,50%,IF(AD7=2,0%))))))</f>
        <v>1</v>
      </c>
      <c r="AF7" s="13" t="s">
        <v>42</v>
      </c>
      <c r="AG7" s="13">
        <v>0</v>
      </c>
      <c r="AH7" s="13" t="s">
        <v>42</v>
      </c>
      <c r="AI7" s="13">
        <f t="shared" si="4"/>
        <v>3</v>
      </c>
      <c r="AJ7" s="70">
        <f t="shared" si="5"/>
        <v>0</v>
      </c>
      <c r="AK7" s="59">
        <f t="shared" si="19"/>
        <v>-2</v>
      </c>
      <c r="AL7" s="70">
        <f t="shared" ref="AL7" si="29">VALUE(IF(AK7=-3,0%,IF(AK7=-2,33.3%,IF(AK7=-1,66.6%,IF(AK7=0,100%,IF(AK7=1,66.6%,IF(AK7=2,33.3%,IF(AK7=3,0%))))))))</f>
        <v>0.33299999999999996</v>
      </c>
      <c r="AM7" s="13" t="s">
        <v>41</v>
      </c>
      <c r="AN7" s="13" t="s">
        <v>41</v>
      </c>
      <c r="AO7" s="13"/>
      <c r="AP7" s="13">
        <v>101.31965006729475</v>
      </c>
      <c r="AQ7" s="13">
        <v>117.34261838440112</v>
      </c>
      <c r="AR7" s="13">
        <v>125.13020833333333</v>
      </c>
      <c r="AS7" s="13">
        <v>148.05555555555554</v>
      </c>
      <c r="AT7" s="36">
        <v>39.651929500000001</v>
      </c>
      <c r="AU7" s="36" t="str">
        <f t="shared" si="6"/>
        <v>1</v>
      </c>
      <c r="AV7" s="36">
        <v>9.0144157425614928</v>
      </c>
      <c r="AW7" s="36">
        <v>33.277775000000005</v>
      </c>
      <c r="AX7" s="36">
        <v>46.026083999999997</v>
      </c>
      <c r="AY7" s="36">
        <v>125.129352</v>
      </c>
      <c r="AZ7" s="36" t="str">
        <f t="shared" si="7"/>
        <v>2</v>
      </c>
      <c r="BA7" s="36">
        <v>0</v>
      </c>
      <c r="BB7" s="36">
        <v>125.129352</v>
      </c>
      <c r="BC7" s="36">
        <v>125.129352</v>
      </c>
      <c r="BD7" s="36" t="e">
        <v>#DIV/0!</v>
      </c>
      <c r="BE7" s="36" t="s">
        <v>50</v>
      </c>
      <c r="BF7" s="36">
        <v>0</v>
      </c>
      <c r="BG7" s="36">
        <v>0</v>
      </c>
      <c r="BH7" s="36">
        <v>46.026083999999997</v>
      </c>
      <c r="BI7" s="36">
        <v>0</v>
      </c>
      <c r="BJ7" s="36">
        <v>46.026083999999997</v>
      </c>
      <c r="BK7" s="36">
        <v>46.026083999999997</v>
      </c>
      <c r="BL7" s="36">
        <v>128.71417449999998</v>
      </c>
      <c r="BM7" s="36">
        <v>5.0697045982002162</v>
      </c>
      <c r="BN7" s="36">
        <v>125.129352</v>
      </c>
      <c r="BO7" s="36">
        <v>132.29899699999999</v>
      </c>
      <c r="BP7" s="36" t="e">
        <v>#DIV/0!</v>
      </c>
      <c r="BQ7" s="36" t="e">
        <v>#DIV/0!</v>
      </c>
      <c r="BR7" s="36">
        <v>0</v>
      </c>
      <c r="BS7" s="36">
        <v>0</v>
      </c>
      <c r="BT7" s="36">
        <v>46.026083999999997</v>
      </c>
      <c r="BU7" s="36">
        <v>0</v>
      </c>
      <c r="BV7" s="36">
        <v>46.026083999999997</v>
      </c>
      <c r="BW7" s="36">
        <v>46.026083999999997</v>
      </c>
      <c r="BX7" s="36">
        <v>128.71417449999998</v>
      </c>
      <c r="BY7" s="36">
        <v>5.0697045982002162</v>
      </c>
      <c r="BZ7" s="36">
        <v>125.129352</v>
      </c>
      <c r="CA7" s="36">
        <v>132.29899699999999</v>
      </c>
      <c r="CB7" s="36" t="e">
        <v>#DIV/0!</v>
      </c>
      <c r="CC7" s="36" t="e">
        <v>#DIV/0!</v>
      </c>
      <c r="CD7" s="36">
        <v>0</v>
      </c>
      <c r="CE7" s="36">
        <v>0</v>
      </c>
      <c r="CF7" s="36"/>
      <c r="CG7" s="40">
        <v>28.518000000000001</v>
      </c>
      <c r="CH7" s="40">
        <v>50.16</v>
      </c>
      <c r="CI7" s="40"/>
      <c r="CL7" s="5" t="str">
        <f t="shared" si="20"/>
        <v>0_0.5_2</v>
      </c>
      <c r="CM7" s="95" t="str">
        <f t="shared" si="21"/>
        <v>1N</v>
      </c>
      <c r="CN7" s="96">
        <f t="shared" si="0"/>
        <v>12</v>
      </c>
      <c r="CO7" s="96" t="str">
        <f t="shared" si="8"/>
        <v>0.333_1_2</v>
      </c>
      <c r="CP7" s="95" t="str">
        <f t="shared" si="25"/>
        <v>1R</v>
      </c>
      <c r="CQ7" s="5">
        <f t="shared" si="9"/>
        <v>42</v>
      </c>
      <c r="CS7" s="80">
        <v>0.33300000000000002</v>
      </c>
      <c r="CT7" s="81">
        <v>1</v>
      </c>
      <c r="CU7" s="82">
        <f t="shared" si="22"/>
        <v>1</v>
      </c>
      <c r="CV7" s="86" t="str">
        <f t="shared" si="10"/>
        <v>0.333_1_1</v>
      </c>
      <c r="CW7" s="86" t="str">
        <f t="shared" si="11"/>
        <v>1F</v>
      </c>
      <c r="CX7" s="86">
        <f t="shared" si="12"/>
        <v>16</v>
      </c>
      <c r="CY7" s="98">
        <f t="shared" si="13"/>
        <v>9.8159509202453993E-3</v>
      </c>
      <c r="CZ7" s="87">
        <f t="shared" si="1"/>
        <v>45</v>
      </c>
      <c r="DA7" s="98">
        <f t="shared" si="14"/>
        <v>2.7607361963190184E-2</v>
      </c>
      <c r="DD7" s="102">
        <v>2</v>
      </c>
      <c r="DE7" s="103">
        <v>1</v>
      </c>
      <c r="DF7" s="5" t="str">
        <f t="shared" si="2"/>
        <v>2_1</v>
      </c>
      <c r="DH7" s="5">
        <f t="shared" si="15"/>
        <v>30</v>
      </c>
      <c r="DI7" s="106">
        <f t="shared" si="16"/>
        <v>1.8404907975460124E-2</v>
      </c>
      <c r="DJ7" s="5">
        <f t="shared" si="17"/>
        <v>16</v>
      </c>
      <c r="DK7" s="106">
        <f t="shared" si="18"/>
        <v>9.8159509202453993E-3</v>
      </c>
    </row>
    <row r="8" spans="1:115" s="5" customFormat="1">
      <c r="A8" s="13" t="s">
        <v>248</v>
      </c>
      <c r="B8" s="13">
        <v>1</v>
      </c>
      <c r="C8" s="13"/>
      <c r="D8" s="13" t="s">
        <v>58</v>
      </c>
      <c r="E8" s="35" t="s">
        <v>59</v>
      </c>
      <c r="F8" s="13" t="s">
        <v>36</v>
      </c>
      <c r="G8" s="36">
        <v>1047477442</v>
      </c>
      <c r="H8" s="13" t="s">
        <v>60</v>
      </c>
      <c r="I8" s="37">
        <v>23</v>
      </c>
      <c r="J8" s="37" t="s">
        <v>38</v>
      </c>
      <c r="K8" s="38">
        <v>43521</v>
      </c>
      <c r="L8" s="39">
        <v>0.61805555555555558</v>
      </c>
      <c r="M8" s="37" t="s">
        <v>39</v>
      </c>
      <c r="N8" s="37" t="s">
        <v>61</v>
      </c>
      <c r="O8" s="37" t="s">
        <v>41</v>
      </c>
      <c r="P8" s="37" t="s">
        <v>41</v>
      </c>
      <c r="Q8" s="37">
        <v>2</v>
      </c>
      <c r="R8" s="13" t="s">
        <v>55</v>
      </c>
      <c r="S8" s="13" t="s">
        <v>44</v>
      </c>
      <c r="T8" s="13" t="s">
        <v>41</v>
      </c>
      <c r="U8" s="13" t="s">
        <v>52</v>
      </c>
      <c r="V8" s="13" t="s">
        <v>42</v>
      </c>
      <c r="W8" s="13" t="s">
        <v>64</v>
      </c>
      <c r="X8" s="13" t="s">
        <v>53</v>
      </c>
      <c r="Y8" s="13" t="s">
        <v>41</v>
      </c>
      <c r="Z8" s="13" t="s">
        <v>41</v>
      </c>
      <c r="AA8" s="13"/>
      <c r="AB8" s="13">
        <v>0</v>
      </c>
      <c r="AC8" s="72">
        <f t="shared" si="3"/>
        <v>1</v>
      </c>
      <c r="AD8" s="13">
        <v>1</v>
      </c>
      <c r="AE8" s="72">
        <f t="shared" ref="AE8" si="30">VALUE(IF(AD8=-2,0%,IF(AD8=-1,50%,IF(AD8=0,100%,IF(AD8=1,50%,IF(AD8=2,0%))))))</f>
        <v>0.5</v>
      </c>
      <c r="AF8" s="13" t="s">
        <v>41</v>
      </c>
      <c r="AG8" s="13">
        <v>0</v>
      </c>
      <c r="AH8" s="13" t="s">
        <v>42</v>
      </c>
      <c r="AI8" s="13">
        <f t="shared" si="4"/>
        <v>3</v>
      </c>
      <c r="AJ8" s="70">
        <f t="shared" si="5"/>
        <v>0</v>
      </c>
      <c r="AK8" s="59">
        <f t="shared" si="19"/>
        <v>-2</v>
      </c>
      <c r="AL8" s="70">
        <f t="shared" ref="AL8" si="31">VALUE(IF(AK8=-3,0%,IF(AK8=-2,33.3%,IF(AK8=-1,66.6%,IF(AK8=0,100%,IF(AK8=1,66.6%,IF(AK8=2,33.3%,IF(AK8=3,0%))))))))</f>
        <v>0.33299999999999996</v>
      </c>
      <c r="AM8" s="13" t="s">
        <v>41</v>
      </c>
      <c r="AN8" s="13" t="s">
        <v>41</v>
      </c>
      <c r="AO8" s="13"/>
      <c r="AP8" s="13">
        <v>101.31965006729475</v>
      </c>
      <c r="AQ8" s="13">
        <v>117.34261838440112</v>
      </c>
      <c r="AR8" s="13">
        <v>125.13020833333333</v>
      </c>
      <c r="AS8" s="13">
        <v>148.05555555555554</v>
      </c>
      <c r="AT8" s="36">
        <v>33.277775000000005</v>
      </c>
      <c r="AU8" s="36" t="str">
        <f t="shared" si="6"/>
        <v>1</v>
      </c>
      <c r="AV8" s="36">
        <v>0</v>
      </c>
      <c r="AW8" s="36">
        <v>33.277775000000005</v>
      </c>
      <c r="AX8" s="36">
        <v>33.277775000000005</v>
      </c>
      <c r="AY8" s="36">
        <v>125.129352</v>
      </c>
      <c r="AZ8" s="36" t="str">
        <f t="shared" si="7"/>
        <v>2</v>
      </c>
      <c r="BA8" s="36">
        <v>0</v>
      </c>
      <c r="BB8" s="36">
        <v>125.129352</v>
      </c>
      <c r="BC8" s="36">
        <v>125.129352</v>
      </c>
      <c r="BD8" s="36" t="e">
        <v>#DIV/0!</v>
      </c>
      <c r="BE8" s="36" t="s">
        <v>50</v>
      </c>
      <c r="BF8" s="36">
        <v>0</v>
      </c>
      <c r="BG8" s="36">
        <v>0</v>
      </c>
      <c r="BH8" s="36">
        <v>33.277775000000005</v>
      </c>
      <c r="BI8" s="36">
        <v>0</v>
      </c>
      <c r="BJ8" s="36">
        <v>33.277775000000005</v>
      </c>
      <c r="BK8" s="36">
        <v>33.277775000000005</v>
      </c>
      <c r="BL8" s="36">
        <v>125.129352</v>
      </c>
      <c r="BM8" s="36">
        <v>0</v>
      </c>
      <c r="BN8" s="36">
        <v>125.129352</v>
      </c>
      <c r="BO8" s="36">
        <v>125.129352</v>
      </c>
      <c r="BP8" s="36" t="e">
        <v>#DIV/0!</v>
      </c>
      <c r="BQ8" s="36" t="e">
        <v>#DIV/0!</v>
      </c>
      <c r="BR8" s="36">
        <v>0</v>
      </c>
      <c r="BS8" s="36">
        <v>0</v>
      </c>
      <c r="BT8" s="36">
        <v>39.651929500000001</v>
      </c>
      <c r="BU8" s="36">
        <v>9.0144157425614928</v>
      </c>
      <c r="BV8" s="36">
        <v>33.277775000000005</v>
      </c>
      <c r="BW8" s="36">
        <v>46.026083999999997</v>
      </c>
      <c r="BX8" s="36">
        <v>125.129352</v>
      </c>
      <c r="BY8" s="36">
        <v>0</v>
      </c>
      <c r="BZ8" s="36">
        <v>125.129352</v>
      </c>
      <c r="CA8" s="36">
        <v>125.129352</v>
      </c>
      <c r="CB8" s="36" t="e">
        <v>#DIV/0!</v>
      </c>
      <c r="CC8" s="36" t="e">
        <v>#DIV/0!</v>
      </c>
      <c r="CD8" s="36">
        <v>0</v>
      </c>
      <c r="CE8" s="36">
        <v>0</v>
      </c>
      <c r="CF8" s="36"/>
      <c r="CG8" s="40">
        <v>28.866</v>
      </c>
      <c r="CH8" s="40">
        <v>51.106000000000002</v>
      </c>
      <c r="CI8" s="40"/>
      <c r="CL8" s="5" t="str">
        <f t="shared" si="20"/>
        <v>0_1_2</v>
      </c>
      <c r="CM8" s="95" t="str">
        <f t="shared" si="21"/>
        <v>1O</v>
      </c>
      <c r="CN8" s="96">
        <f t="shared" si="0"/>
        <v>15</v>
      </c>
      <c r="CO8" s="96" t="str">
        <f t="shared" si="8"/>
        <v>0.333_0.5_2</v>
      </c>
      <c r="CP8" s="95" t="str">
        <f t="shared" si="25"/>
        <v>1Q</v>
      </c>
      <c r="CQ8" s="5">
        <f t="shared" si="9"/>
        <v>31</v>
      </c>
      <c r="CS8" s="80">
        <v>0.66600000000000004</v>
      </c>
      <c r="CT8" s="81">
        <v>0</v>
      </c>
      <c r="CU8" s="82">
        <f t="shared" si="22"/>
        <v>1</v>
      </c>
      <c r="CV8" s="86" t="str">
        <f t="shared" si="10"/>
        <v>0.666_0_1</v>
      </c>
      <c r="CW8" s="86" t="str">
        <f t="shared" si="11"/>
        <v>1G</v>
      </c>
      <c r="CX8" s="86">
        <f t="shared" si="12"/>
        <v>8</v>
      </c>
      <c r="CY8" s="98">
        <f t="shared" si="13"/>
        <v>4.9079754601226997E-3</v>
      </c>
      <c r="CZ8" s="87">
        <f t="shared" si="1"/>
        <v>48</v>
      </c>
      <c r="DA8" s="98">
        <f t="shared" si="14"/>
        <v>2.9447852760736196E-2</v>
      </c>
      <c r="DD8" s="104">
        <v>3</v>
      </c>
      <c r="DE8" s="105">
        <v>1</v>
      </c>
      <c r="DF8" s="5" t="str">
        <f t="shared" si="2"/>
        <v>3_1</v>
      </c>
      <c r="DH8" s="5">
        <f t="shared" si="15"/>
        <v>8</v>
      </c>
      <c r="DI8" s="106">
        <f t="shared" si="16"/>
        <v>4.9079754601226997E-3</v>
      </c>
      <c r="DJ8" s="5">
        <f t="shared" si="17"/>
        <v>1</v>
      </c>
      <c r="DK8" s="106">
        <f t="shared" si="18"/>
        <v>6.1349693251533746E-4</v>
      </c>
    </row>
    <row r="9" spans="1:115" s="5" customFormat="1">
      <c r="A9" s="13" t="s">
        <v>248</v>
      </c>
      <c r="B9" s="13">
        <v>1</v>
      </c>
      <c r="C9" s="13"/>
      <c r="D9" s="13" t="s">
        <v>58</v>
      </c>
      <c r="E9" s="35" t="s">
        <v>59</v>
      </c>
      <c r="F9" s="13" t="s">
        <v>36</v>
      </c>
      <c r="G9" s="36">
        <v>1047477442</v>
      </c>
      <c r="H9" s="13" t="s">
        <v>60</v>
      </c>
      <c r="I9" s="37">
        <v>23</v>
      </c>
      <c r="J9" s="37" t="s">
        <v>38</v>
      </c>
      <c r="K9" s="38">
        <v>43521</v>
      </c>
      <c r="L9" s="39">
        <v>0.62847222222222221</v>
      </c>
      <c r="M9" s="37" t="s">
        <v>39</v>
      </c>
      <c r="N9" s="37" t="s">
        <v>61</v>
      </c>
      <c r="O9" s="37" t="s">
        <v>41</v>
      </c>
      <c r="P9" s="37" t="s">
        <v>41</v>
      </c>
      <c r="Q9" s="37">
        <v>3</v>
      </c>
      <c r="R9" s="13" t="s">
        <v>62</v>
      </c>
      <c r="S9" s="13" t="s">
        <v>63</v>
      </c>
      <c r="T9" s="13" t="s">
        <v>41</v>
      </c>
      <c r="U9" s="13" t="s">
        <v>52</v>
      </c>
      <c r="V9" s="13" t="s">
        <v>42</v>
      </c>
      <c r="W9" s="13" t="s">
        <v>46</v>
      </c>
      <c r="X9" s="13" t="s">
        <v>47</v>
      </c>
      <c r="Y9" s="13" t="s">
        <v>41</v>
      </c>
      <c r="Z9" s="13" t="s">
        <v>41</v>
      </c>
      <c r="AA9" s="13"/>
      <c r="AB9" s="13">
        <v>1</v>
      </c>
      <c r="AC9" s="72">
        <f t="shared" si="3"/>
        <v>0.5</v>
      </c>
      <c r="AD9" s="13">
        <v>0</v>
      </c>
      <c r="AE9" s="72">
        <f t="shared" ref="AE9" si="32">VALUE(IF(AD9=-2,0%,IF(AD9=-1,50%,IF(AD9=0,100%,IF(AD9=1,50%,IF(AD9=2,0%))))))</f>
        <v>1</v>
      </c>
      <c r="AF9" s="13" t="s">
        <v>41</v>
      </c>
      <c r="AG9" s="13">
        <v>0</v>
      </c>
      <c r="AH9" s="13" t="s">
        <v>42</v>
      </c>
      <c r="AI9" s="13">
        <f t="shared" si="4"/>
        <v>1</v>
      </c>
      <c r="AJ9" s="70">
        <f t="shared" si="5"/>
        <v>0.66599999999999993</v>
      </c>
      <c r="AK9" s="59">
        <f t="shared" si="19"/>
        <v>-1</v>
      </c>
      <c r="AL9" s="70">
        <f t="shared" ref="AL9" si="33">VALUE(IF(AK9=-3,0%,IF(AK9=-2,33.3%,IF(AK9=-1,66.6%,IF(AK9=0,100%,IF(AK9=1,66.6%,IF(AK9=2,33.3%,IF(AK9=3,0%))))))))</f>
        <v>0.66599999999999993</v>
      </c>
      <c r="AM9" s="13" t="s">
        <v>41</v>
      </c>
      <c r="AN9" s="13" t="s">
        <v>41</v>
      </c>
      <c r="AO9" s="13"/>
      <c r="AP9" s="13">
        <v>101.31965006729475</v>
      </c>
      <c r="AQ9" s="13">
        <v>117.34261838440112</v>
      </c>
      <c r="AR9" s="13">
        <v>125.13020833333333</v>
      </c>
      <c r="AS9" s="13">
        <v>148.05555555555554</v>
      </c>
      <c r="AT9" s="36">
        <v>33.277775000000005</v>
      </c>
      <c r="AU9" s="36" t="str">
        <f t="shared" si="6"/>
        <v>1</v>
      </c>
      <c r="AV9" s="36">
        <v>0</v>
      </c>
      <c r="AW9" s="36">
        <v>33.277775000000005</v>
      </c>
      <c r="AX9" s="36">
        <v>33.277775000000005</v>
      </c>
      <c r="AY9" s="36">
        <v>125.129352</v>
      </c>
      <c r="AZ9" s="36" t="str">
        <f t="shared" si="7"/>
        <v>2</v>
      </c>
      <c r="BA9" s="36">
        <v>0</v>
      </c>
      <c r="BB9" s="36">
        <v>125.129352</v>
      </c>
      <c r="BC9" s="36">
        <v>125.129352</v>
      </c>
      <c r="BD9" s="36" t="e">
        <v>#DIV/0!</v>
      </c>
      <c r="BE9" s="36" t="s">
        <v>50</v>
      </c>
      <c r="BF9" s="36">
        <v>0</v>
      </c>
      <c r="BG9" s="36">
        <v>0</v>
      </c>
      <c r="BH9" s="36">
        <v>33.277775000000005</v>
      </c>
      <c r="BI9" s="36">
        <v>0</v>
      </c>
      <c r="BJ9" s="36">
        <v>33.277775000000005</v>
      </c>
      <c r="BK9" s="36">
        <v>33.277775000000005</v>
      </c>
      <c r="BL9" s="36">
        <v>125.129352</v>
      </c>
      <c r="BM9" s="36">
        <v>0</v>
      </c>
      <c r="BN9" s="36">
        <v>125.129352</v>
      </c>
      <c r="BO9" s="36">
        <v>125.129352</v>
      </c>
      <c r="BP9" s="36" t="e">
        <v>#DIV/0!</v>
      </c>
      <c r="BQ9" s="36" t="e">
        <v>#DIV/0!</v>
      </c>
      <c r="BR9" s="36">
        <v>0</v>
      </c>
      <c r="BS9" s="36">
        <v>0</v>
      </c>
      <c r="BT9" s="36">
        <v>33.277775000000005</v>
      </c>
      <c r="BU9" s="36">
        <v>0</v>
      </c>
      <c r="BV9" s="36">
        <v>33.277775000000005</v>
      </c>
      <c r="BW9" s="36">
        <v>33.277775000000005</v>
      </c>
      <c r="BX9" s="36">
        <v>125.129352</v>
      </c>
      <c r="BY9" s="36">
        <v>0</v>
      </c>
      <c r="BZ9" s="36">
        <v>125.129352</v>
      </c>
      <c r="CA9" s="36">
        <v>125.129352</v>
      </c>
      <c r="CB9" s="36" t="e">
        <v>#DIV/0!</v>
      </c>
      <c r="CC9" s="36" t="e">
        <v>#DIV/0!</v>
      </c>
      <c r="CD9" s="36">
        <v>0</v>
      </c>
      <c r="CE9" s="36">
        <v>0</v>
      </c>
      <c r="CF9" s="36"/>
      <c r="CG9" s="40">
        <v>28.716999999999999</v>
      </c>
      <c r="CH9" s="40">
        <v>50.796999999999997</v>
      </c>
      <c r="CI9" s="40"/>
      <c r="CL9" s="5" t="str">
        <f t="shared" si="20"/>
        <v>0.666_0.5_2</v>
      </c>
      <c r="CM9" s="95" t="str">
        <f t="shared" si="21"/>
        <v>1T</v>
      </c>
      <c r="CN9" s="96">
        <f t="shared" si="0"/>
        <v>60</v>
      </c>
      <c r="CO9" s="96" t="str">
        <f t="shared" si="8"/>
        <v>0.666_1_2</v>
      </c>
      <c r="CP9" s="95" t="str">
        <f t="shared" si="25"/>
        <v>1U</v>
      </c>
      <c r="CQ9" s="5">
        <f t="shared" si="9"/>
        <v>52</v>
      </c>
      <c r="CS9" s="80">
        <v>0.66600000000000004</v>
      </c>
      <c r="CT9" s="81">
        <v>0.5</v>
      </c>
      <c r="CU9" s="82">
        <f t="shared" si="22"/>
        <v>1</v>
      </c>
      <c r="CV9" s="86" t="str">
        <f t="shared" si="10"/>
        <v>0.666_0.5_1</v>
      </c>
      <c r="CW9" s="86" t="str">
        <f t="shared" si="11"/>
        <v>1H</v>
      </c>
      <c r="CX9" s="86">
        <f t="shared" si="12"/>
        <v>131</v>
      </c>
      <c r="CY9" s="98">
        <f t="shared" si="13"/>
        <v>8.0368098159509196E-2</v>
      </c>
      <c r="CZ9" s="87">
        <f t="shared" si="1"/>
        <v>128</v>
      </c>
      <c r="DA9" s="98">
        <f t="shared" si="14"/>
        <v>7.8527607361963195E-2</v>
      </c>
      <c r="DD9" s="100">
        <v>-3</v>
      </c>
      <c r="DE9" s="101">
        <v>2</v>
      </c>
      <c r="DF9" s="5" t="str">
        <f t="shared" si="2"/>
        <v>-3_2</v>
      </c>
      <c r="DH9" s="5">
        <f t="shared" si="15"/>
        <v>9</v>
      </c>
      <c r="DI9" s="106">
        <f t="shared" si="16"/>
        <v>5.521472392638037E-3</v>
      </c>
      <c r="DJ9" s="5">
        <f t="shared" si="17"/>
        <v>44</v>
      </c>
      <c r="DK9" s="106">
        <f t="shared" si="18"/>
        <v>2.6993865030674847E-2</v>
      </c>
    </row>
    <row r="10" spans="1:115" s="5" customFormat="1">
      <c r="A10" s="13" t="s">
        <v>248</v>
      </c>
      <c r="B10" s="13">
        <v>1</v>
      </c>
      <c r="C10" s="13"/>
      <c r="D10" s="13" t="s">
        <v>58</v>
      </c>
      <c r="E10" s="35" t="s">
        <v>59</v>
      </c>
      <c r="F10" s="13" t="s">
        <v>36</v>
      </c>
      <c r="G10" s="36">
        <v>1047477442</v>
      </c>
      <c r="H10" s="13" t="s">
        <v>60</v>
      </c>
      <c r="I10" s="37">
        <v>23</v>
      </c>
      <c r="J10" s="37" t="s">
        <v>38</v>
      </c>
      <c r="K10" s="38">
        <v>43521</v>
      </c>
      <c r="L10" s="39">
        <v>0.63888888888888895</v>
      </c>
      <c r="M10" s="37" t="s">
        <v>39</v>
      </c>
      <c r="N10" s="37" t="s">
        <v>61</v>
      </c>
      <c r="O10" s="37" t="s">
        <v>41</v>
      </c>
      <c r="P10" s="37" t="s">
        <v>41</v>
      </c>
      <c r="Q10" s="37">
        <v>4</v>
      </c>
      <c r="R10" s="13" t="s">
        <v>62</v>
      </c>
      <c r="S10" s="13" t="s">
        <v>56</v>
      </c>
      <c r="T10" s="13" t="s">
        <v>42</v>
      </c>
      <c r="U10" s="13" t="s">
        <v>52</v>
      </c>
      <c r="V10" s="13" t="s">
        <v>42</v>
      </c>
      <c r="W10" s="13" t="s">
        <v>66</v>
      </c>
      <c r="X10" s="13" t="s">
        <v>47</v>
      </c>
      <c r="Y10" s="13" t="s">
        <v>41</v>
      </c>
      <c r="Z10" s="13" t="s">
        <v>41</v>
      </c>
      <c r="AA10" s="13"/>
      <c r="AB10" s="13">
        <v>1</v>
      </c>
      <c r="AC10" s="72">
        <f t="shared" si="3"/>
        <v>0.5</v>
      </c>
      <c r="AD10" s="13">
        <v>2</v>
      </c>
      <c r="AE10" s="72">
        <f t="shared" ref="AE10" si="34">VALUE(IF(AD10=-2,0%,IF(AD10=-1,50%,IF(AD10=0,100%,IF(AD10=1,50%,IF(AD10=2,0%))))))</f>
        <v>0</v>
      </c>
      <c r="AF10" s="13" t="s">
        <v>42</v>
      </c>
      <c r="AG10" s="13">
        <v>0</v>
      </c>
      <c r="AH10" s="13" t="s">
        <v>42</v>
      </c>
      <c r="AI10" s="13">
        <f t="shared" si="4"/>
        <v>0</v>
      </c>
      <c r="AJ10" s="70">
        <f t="shared" si="5"/>
        <v>1</v>
      </c>
      <c r="AK10" s="59">
        <f t="shared" si="19"/>
        <v>-1</v>
      </c>
      <c r="AL10" s="70">
        <f t="shared" ref="AL10" si="35">VALUE(IF(AK10=-3,0%,IF(AK10=-2,33.3%,IF(AK10=-1,66.6%,IF(AK10=0,100%,IF(AK10=1,66.6%,IF(AK10=2,33.3%,IF(AK10=3,0%))))))))</f>
        <v>0.66599999999999993</v>
      </c>
      <c r="AM10" s="13" t="s">
        <v>41</v>
      </c>
      <c r="AN10" s="13" t="s">
        <v>41</v>
      </c>
      <c r="AO10" s="13"/>
      <c r="AP10" s="13">
        <v>101.31965006729475</v>
      </c>
      <c r="AQ10" s="13">
        <v>117.34261838440112</v>
      </c>
      <c r="AR10" s="13">
        <v>125.13020833333333</v>
      </c>
      <c r="AS10" s="13">
        <v>148.05555555555554</v>
      </c>
      <c r="AT10" s="36">
        <v>33.277775000000005</v>
      </c>
      <c r="AU10" s="36" t="str">
        <f t="shared" si="6"/>
        <v>1</v>
      </c>
      <c r="AV10" s="36">
        <v>0</v>
      </c>
      <c r="AW10" s="36">
        <v>33.277775000000005</v>
      </c>
      <c r="AX10" s="36">
        <v>33.277775000000005</v>
      </c>
      <c r="AY10" s="36">
        <v>125.129352</v>
      </c>
      <c r="AZ10" s="36" t="str">
        <f t="shared" si="7"/>
        <v>2</v>
      </c>
      <c r="BA10" s="36">
        <v>0</v>
      </c>
      <c r="BB10" s="36">
        <v>125.129352</v>
      </c>
      <c r="BC10" s="36">
        <v>125.129352</v>
      </c>
      <c r="BD10" s="36" t="e">
        <v>#DIV/0!</v>
      </c>
      <c r="BE10" s="36" t="s">
        <v>50</v>
      </c>
      <c r="BF10" s="36">
        <v>0</v>
      </c>
      <c r="BG10" s="36">
        <v>0</v>
      </c>
      <c r="BH10" s="36">
        <v>33.277775000000005</v>
      </c>
      <c r="BI10" s="36">
        <v>0</v>
      </c>
      <c r="BJ10" s="36">
        <v>33.277775000000005</v>
      </c>
      <c r="BK10" s="36">
        <v>33.277775000000005</v>
      </c>
      <c r="BL10" s="36">
        <v>125.129352</v>
      </c>
      <c r="BM10" s="36">
        <v>0</v>
      </c>
      <c r="BN10" s="36">
        <v>125.129352</v>
      </c>
      <c r="BO10" s="36">
        <v>125.129352</v>
      </c>
      <c r="BP10" s="36" t="e">
        <v>#DIV/0!</v>
      </c>
      <c r="BQ10" s="36" t="e">
        <v>#DIV/0!</v>
      </c>
      <c r="BR10" s="36">
        <v>0</v>
      </c>
      <c r="BS10" s="36">
        <v>0</v>
      </c>
      <c r="BT10" s="36">
        <v>33.277775000000005</v>
      </c>
      <c r="BU10" s="36">
        <v>0</v>
      </c>
      <c r="BV10" s="36">
        <v>33.277775000000005</v>
      </c>
      <c r="BW10" s="36">
        <v>33.277775000000005</v>
      </c>
      <c r="BX10" s="36">
        <v>125.129352</v>
      </c>
      <c r="BY10" s="36">
        <v>0</v>
      </c>
      <c r="BZ10" s="36">
        <v>125.129352</v>
      </c>
      <c r="CA10" s="36">
        <v>125.129352</v>
      </c>
      <c r="CB10" s="36" t="e">
        <v>#DIV/0!</v>
      </c>
      <c r="CC10" s="36" t="e">
        <v>#DIV/0!</v>
      </c>
      <c r="CD10" s="36">
        <v>0</v>
      </c>
      <c r="CE10" s="36">
        <v>0</v>
      </c>
      <c r="CF10" s="36"/>
      <c r="CG10" s="40">
        <v>29.04</v>
      </c>
      <c r="CH10" s="40">
        <v>51.802999999999997</v>
      </c>
      <c r="CI10" s="40"/>
      <c r="CL10" s="5" t="str">
        <f t="shared" si="20"/>
        <v>1_0.5_2</v>
      </c>
      <c r="CM10" s="95" t="str">
        <f t="shared" si="21"/>
        <v>1W</v>
      </c>
      <c r="CN10" s="96">
        <f t="shared" si="0"/>
        <v>91</v>
      </c>
      <c r="CO10" s="96" t="str">
        <f t="shared" si="8"/>
        <v>0.666_0_2</v>
      </c>
      <c r="CP10" s="95" t="str">
        <f t="shared" si="25"/>
        <v>1S</v>
      </c>
      <c r="CQ10" s="5">
        <f t="shared" si="9"/>
        <v>25</v>
      </c>
      <c r="CS10" s="80">
        <v>0.66600000000000004</v>
      </c>
      <c r="CT10" s="81">
        <v>1</v>
      </c>
      <c r="CU10" s="82">
        <f t="shared" si="22"/>
        <v>1</v>
      </c>
      <c r="CV10" s="86" t="str">
        <f t="shared" si="10"/>
        <v>0.666_1_1</v>
      </c>
      <c r="CW10" s="86" t="str">
        <f t="shared" si="11"/>
        <v>1I</v>
      </c>
      <c r="CX10" s="86">
        <f t="shared" si="12"/>
        <v>91</v>
      </c>
      <c r="CY10" s="98">
        <f t="shared" si="13"/>
        <v>5.5828220858895702E-2</v>
      </c>
      <c r="CZ10" s="87">
        <f t="shared" si="1"/>
        <v>50</v>
      </c>
      <c r="DA10" s="98">
        <f t="shared" si="14"/>
        <v>3.0674846625766871E-2</v>
      </c>
      <c r="DD10" s="102">
        <v>-2</v>
      </c>
      <c r="DE10" s="103">
        <v>2</v>
      </c>
      <c r="DF10" s="5" t="str">
        <f t="shared" si="2"/>
        <v>-2_2</v>
      </c>
      <c r="DH10" s="5">
        <f t="shared" si="15"/>
        <v>36</v>
      </c>
      <c r="DI10" s="106">
        <f t="shared" si="16"/>
        <v>2.2085889570552148E-2</v>
      </c>
      <c r="DJ10" s="5">
        <f t="shared" si="17"/>
        <v>77</v>
      </c>
      <c r="DK10" s="106">
        <f t="shared" si="18"/>
        <v>4.7239263803680979E-2</v>
      </c>
    </row>
    <row r="11" spans="1:115" s="5" customFormat="1">
      <c r="A11" s="13" t="s">
        <v>248</v>
      </c>
      <c r="B11" s="13">
        <v>1</v>
      </c>
      <c r="C11" s="13"/>
      <c r="D11" s="13" t="s">
        <v>58</v>
      </c>
      <c r="E11" s="35" t="s">
        <v>59</v>
      </c>
      <c r="F11" s="13" t="s">
        <v>36</v>
      </c>
      <c r="G11" s="36">
        <v>1047477442</v>
      </c>
      <c r="H11" s="13" t="s">
        <v>60</v>
      </c>
      <c r="I11" s="37">
        <v>23</v>
      </c>
      <c r="J11" s="37" t="s">
        <v>38</v>
      </c>
      <c r="K11" s="38">
        <v>43521</v>
      </c>
      <c r="L11" s="39">
        <v>0.64930555555555558</v>
      </c>
      <c r="M11" s="37" t="s">
        <v>39</v>
      </c>
      <c r="N11" s="37" t="s">
        <v>61</v>
      </c>
      <c r="O11" s="37" t="s">
        <v>41</v>
      </c>
      <c r="P11" s="37" t="s">
        <v>41</v>
      </c>
      <c r="Q11" s="37">
        <v>5</v>
      </c>
      <c r="R11" s="13" t="s">
        <v>62</v>
      </c>
      <c r="S11" s="13" t="s">
        <v>56</v>
      </c>
      <c r="T11" s="13" t="s">
        <v>42</v>
      </c>
      <c r="U11" s="13" t="s">
        <v>52</v>
      </c>
      <c r="V11" s="13" t="s">
        <v>42</v>
      </c>
      <c r="W11" s="13" t="s">
        <v>66</v>
      </c>
      <c r="X11" s="13" t="s">
        <v>47</v>
      </c>
      <c r="Y11" s="13" t="s">
        <v>41</v>
      </c>
      <c r="Z11" s="13" t="s">
        <v>41</v>
      </c>
      <c r="AA11" s="13"/>
      <c r="AB11" s="13">
        <v>1</v>
      </c>
      <c r="AC11" s="72">
        <f t="shared" si="3"/>
        <v>0.5</v>
      </c>
      <c r="AD11" s="13">
        <v>2</v>
      </c>
      <c r="AE11" s="72">
        <f t="shared" ref="AE11" si="36">VALUE(IF(AD11=-2,0%,IF(AD11=-1,50%,IF(AD11=0,100%,IF(AD11=1,50%,IF(AD11=2,0%))))))</f>
        <v>0</v>
      </c>
      <c r="AF11" s="13" t="s">
        <v>42</v>
      </c>
      <c r="AG11" s="13">
        <v>0</v>
      </c>
      <c r="AH11" s="13" t="s">
        <v>42</v>
      </c>
      <c r="AI11" s="13">
        <f t="shared" si="4"/>
        <v>0</v>
      </c>
      <c r="AJ11" s="70">
        <f t="shared" si="5"/>
        <v>1</v>
      </c>
      <c r="AK11" s="59">
        <f t="shared" si="19"/>
        <v>-1</v>
      </c>
      <c r="AL11" s="70">
        <f t="shared" ref="AL11" si="37">VALUE(IF(AK11=-3,0%,IF(AK11=-2,33.3%,IF(AK11=-1,66.6%,IF(AK11=0,100%,IF(AK11=1,66.6%,IF(AK11=2,33.3%,IF(AK11=3,0%))))))))</f>
        <v>0.66599999999999993</v>
      </c>
      <c r="AM11" s="13" t="s">
        <v>41</v>
      </c>
      <c r="AN11" s="13" t="s">
        <v>41</v>
      </c>
      <c r="AO11" s="13"/>
      <c r="AP11" s="13">
        <v>101.31965006729475</v>
      </c>
      <c r="AQ11" s="13">
        <v>117.34261838440112</v>
      </c>
      <c r="AR11" s="13">
        <v>125.13020833333333</v>
      </c>
      <c r="AS11" s="13">
        <v>148.05555555555554</v>
      </c>
      <c r="AT11" s="36">
        <v>20.516984000000004</v>
      </c>
      <c r="AU11" s="36" t="str">
        <f t="shared" si="6"/>
        <v>1</v>
      </c>
      <c r="AV11" s="36">
        <v>0</v>
      </c>
      <c r="AW11" s="36">
        <v>20.516984000000004</v>
      </c>
      <c r="AX11" s="36">
        <v>20.516984000000004</v>
      </c>
      <c r="AY11" s="36">
        <v>125.129352</v>
      </c>
      <c r="AZ11" s="36" t="str">
        <f t="shared" si="7"/>
        <v>2</v>
      </c>
      <c r="BA11" s="36">
        <v>0</v>
      </c>
      <c r="BB11" s="36">
        <v>125.129352</v>
      </c>
      <c r="BC11" s="36">
        <v>125.129352</v>
      </c>
      <c r="BD11" s="36" t="e">
        <v>#DIV/0!</v>
      </c>
      <c r="BE11" s="36" t="s">
        <v>50</v>
      </c>
      <c r="BF11" s="36">
        <v>0</v>
      </c>
      <c r="BG11" s="36">
        <v>0</v>
      </c>
      <c r="BH11" s="36">
        <v>26.897379500000007</v>
      </c>
      <c r="BI11" s="36">
        <v>9.0232418494042594</v>
      </c>
      <c r="BJ11" s="36">
        <v>20.516984000000004</v>
      </c>
      <c r="BK11" s="36">
        <v>33.277775000000005</v>
      </c>
      <c r="BL11" s="36">
        <v>125.129352</v>
      </c>
      <c r="BM11" s="36">
        <v>0</v>
      </c>
      <c r="BN11" s="36">
        <v>125.129352</v>
      </c>
      <c r="BO11" s="36">
        <v>125.129352</v>
      </c>
      <c r="BP11" s="36" t="e">
        <v>#DIV/0!</v>
      </c>
      <c r="BQ11" s="36" t="e">
        <v>#DIV/0!</v>
      </c>
      <c r="BR11" s="36">
        <v>0</v>
      </c>
      <c r="BS11" s="36">
        <v>0</v>
      </c>
      <c r="BT11" s="36">
        <v>26.897379500000007</v>
      </c>
      <c r="BU11" s="36">
        <v>9.0232418494042594</v>
      </c>
      <c r="BV11" s="36">
        <v>20.516984000000004</v>
      </c>
      <c r="BW11" s="36">
        <v>33.277775000000005</v>
      </c>
      <c r="BX11" s="36">
        <v>125.129352</v>
      </c>
      <c r="BY11" s="36">
        <v>0</v>
      </c>
      <c r="BZ11" s="36">
        <v>125.129352</v>
      </c>
      <c r="CA11" s="36">
        <v>125.129352</v>
      </c>
      <c r="CB11" s="36" t="e">
        <v>#DIV/0!</v>
      </c>
      <c r="CC11" s="36" t="e">
        <v>#DIV/0!</v>
      </c>
      <c r="CD11" s="36">
        <v>0</v>
      </c>
      <c r="CE11" s="36">
        <v>0</v>
      </c>
      <c r="CF11" s="36"/>
      <c r="CG11" s="40">
        <v>28.866</v>
      </c>
      <c r="CH11" s="40">
        <v>52.067999999999998</v>
      </c>
      <c r="CI11" s="40"/>
      <c r="CL11" s="5" t="str">
        <f t="shared" si="20"/>
        <v>1_0.5_2</v>
      </c>
      <c r="CM11" s="95" t="str">
        <f t="shared" si="21"/>
        <v>1W</v>
      </c>
      <c r="CN11" s="96">
        <f t="shared" si="0"/>
        <v>91</v>
      </c>
      <c r="CO11" s="96" t="str">
        <f t="shared" si="8"/>
        <v>0.666_0_2</v>
      </c>
      <c r="CP11" s="95" t="str">
        <f t="shared" si="25"/>
        <v>1S</v>
      </c>
      <c r="CQ11" s="5">
        <f t="shared" si="9"/>
        <v>25</v>
      </c>
      <c r="CS11" s="80">
        <v>1</v>
      </c>
      <c r="CT11" s="81">
        <v>0</v>
      </c>
      <c r="CU11" s="82">
        <f t="shared" si="22"/>
        <v>1</v>
      </c>
      <c r="CV11" s="86" t="str">
        <f t="shared" si="10"/>
        <v>1_0_1</v>
      </c>
      <c r="CW11" s="86" t="str">
        <f t="shared" si="11"/>
        <v>1J</v>
      </c>
      <c r="CX11" s="86">
        <f t="shared" si="12"/>
        <v>14</v>
      </c>
      <c r="CY11" s="98">
        <f t="shared" si="13"/>
        <v>8.5889570552147246E-3</v>
      </c>
      <c r="CZ11" s="87">
        <f t="shared" si="1"/>
        <v>78</v>
      </c>
      <c r="DA11" s="98">
        <f t="shared" si="14"/>
        <v>4.785276073619632E-2</v>
      </c>
      <c r="DD11" s="102">
        <v>-1</v>
      </c>
      <c r="DE11" s="103">
        <v>2</v>
      </c>
      <c r="DF11" s="5" t="str">
        <f t="shared" si="2"/>
        <v>-1_2</v>
      </c>
      <c r="DH11" s="5">
        <f t="shared" si="15"/>
        <v>59</v>
      </c>
      <c r="DI11" s="106">
        <f t="shared" si="16"/>
        <v>3.6196319018404907E-2</v>
      </c>
      <c r="DJ11" s="5">
        <f t="shared" si="17"/>
        <v>105</v>
      </c>
      <c r="DK11" s="106">
        <f t="shared" si="18"/>
        <v>6.4417177914110432E-2</v>
      </c>
    </row>
    <row r="12" spans="1:115" s="5" customFormat="1">
      <c r="A12" s="13" t="s">
        <v>248</v>
      </c>
      <c r="B12" s="13">
        <v>1</v>
      </c>
      <c r="C12" s="13"/>
      <c r="D12" s="13" t="s">
        <v>67</v>
      </c>
      <c r="E12" s="35" t="s">
        <v>68</v>
      </c>
      <c r="F12" s="13" t="s">
        <v>36</v>
      </c>
      <c r="G12" s="36">
        <v>1143380757</v>
      </c>
      <c r="H12" s="13" t="s">
        <v>69</v>
      </c>
      <c r="I12" s="37">
        <v>24</v>
      </c>
      <c r="J12" s="37" t="s">
        <v>70</v>
      </c>
      <c r="K12" s="38">
        <v>43521</v>
      </c>
      <c r="L12" s="39">
        <v>0.60763888888888895</v>
      </c>
      <c r="M12" s="37" t="s">
        <v>39</v>
      </c>
      <c r="N12" s="37" t="s">
        <v>71</v>
      </c>
      <c r="O12" s="37" t="s">
        <v>41</v>
      </c>
      <c r="P12" s="37" t="s">
        <v>41</v>
      </c>
      <c r="Q12" s="37">
        <v>1</v>
      </c>
      <c r="R12" s="13" t="s">
        <v>43</v>
      </c>
      <c r="S12" s="13" t="s">
        <v>56</v>
      </c>
      <c r="T12" s="13" t="s">
        <v>41</v>
      </c>
      <c r="U12" s="13" t="s">
        <v>52</v>
      </c>
      <c r="V12" s="13" t="s">
        <v>42</v>
      </c>
      <c r="W12" s="13" t="s">
        <v>66</v>
      </c>
      <c r="X12" s="13" t="s">
        <v>47</v>
      </c>
      <c r="Y12" s="13" t="s">
        <v>41</v>
      </c>
      <c r="Z12" s="13" t="s">
        <v>41</v>
      </c>
      <c r="AA12" s="13"/>
      <c r="AB12" s="13">
        <v>-1</v>
      </c>
      <c r="AC12" s="72">
        <f t="shared" si="3"/>
        <v>0.5</v>
      </c>
      <c r="AD12" s="13">
        <v>2</v>
      </c>
      <c r="AE12" s="72">
        <f t="shared" ref="AE12" si="38">VALUE(IF(AD12=-2,0%,IF(AD12=-1,50%,IF(AD12=0,100%,IF(AD12=1,50%,IF(AD12=2,0%))))))</f>
        <v>0</v>
      </c>
      <c r="AF12" s="13" t="s">
        <v>41</v>
      </c>
      <c r="AG12" s="13">
        <v>0</v>
      </c>
      <c r="AH12" s="13" t="s">
        <v>42</v>
      </c>
      <c r="AI12" s="13">
        <f t="shared" si="4"/>
        <v>0</v>
      </c>
      <c r="AJ12" s="70">
        <f t="shared" si="5"/>
        <v>1</v>
      </c>
      <c r="AK12" s="59">
        <f t="shared" si="19"/>
        <v>-1</v>
      </c>
      <c r="AL12" s="70">
        <f t="shared" ref="AL12" si="39">VALUE(IF(AK12=-3,0%,IF(AK12=-2,33.3%,IF(AK12=-1,66.6%,IF(AK12=0,100%,IF(AK12=1,66.6%,IF(AK12=2,33.3%,IF(AK12=3,0%))))))))</f>
        <v>0.66599999999999993</v>
      </c>
      <c r="AM12" s="13" t="s">
        <v>41</v>
      </c>
      <c r="AN12" s="13" t="s">
        <v>41</v>
      </c>
      <c r="AO12" s="13"/>
      <c r="AP12" s="13">
        <v>101.31965006729475</v>
      </c>
      <c r="AQ12" s="13">
        <v>117.34261838440112</v>
      </c>
      <c r="AR12" s="13">
        <v>125.13020833333333</v>
      </c>
      <c r="AS12" s="13">
        <v>148.05555555555554</v>
      </c>
      <c r="AT12" s="36">
        <v>9.5585400000000043</v>
      </c>
      <c r="AU12" s="36" t="str">
        <f t="shared" si="6"/>
        <v>1</v>
      </c>
      <c r="AV12" s="36">
        <v>0</v>
      </c>
      <c r="AW12" s="36">
        <v>9.5585400000000043</v>
      </c>
      <c r="AX12" s="36">
        <v>9.5585400000000043</v>
      </c>
      <c r="AY12" s="36">
        <v>37.7989733</v>
      </c>
      <c r="AZ12" s="36" t="str">
        <f t="shared" si="7"/>
        <v>1</v>
      </c>
      <c r="BA12" s="36">
        <v>5.1181923243997423</v>
      </c>
      <c r="BB12" s="36">
        <v>34.179864800000004</v>
      </c>
      <c r="BC12" s="36">
        <v>41.418081799999996</v>
      </c>
      <c r="BD12" s="36" t="e">
        <v>#DIV/0!</v>
      </c>
      <c r="BE12" s="36" t="s">
        <v>50</v>
      </c>
      <c r="BF12" s="36">
        <v>0</v>
      </c>
      <c r="BG12" s="36">
        <v>0</v>
      </c>
      <c r="BH12" s="36">
        <v>9.5585400000000043</v>
      </c>
      <c r="BI12" s="36">
        <v>0</v>
      </c>
      <c r="BJ12" s="36">
        <v>9.5585400000000043</v>
      </c>
      <c r="BK12" s="36">
        <v>9.5585400000000043</v>
      </c>
      <c r="BL12" s="36">
        <v>37.7989733</v>
      </c>
      <c r="BM12" s="36">
        <v>5.1181923243997423</v>
      </c>
      <c r="BN12" s="36">
        <v>34.179864800000004</v>
      </c>
      <c r="BO12" s="36">
        <v>41.418081799999996</v>
      </c>
      <c r="BP12" s="36" t="e">
        <v>#DIV/0!</v>
      </c>
      <c r="BQ12" s="36" t="e">
        <v>#DIV/0!</v>
      </c>
      <c r="BR12" s="36">
        <v>0</v>
      </c>
      <c r="BS12" s="36">
        <v>0</v>
      </c>
      <c r="BT12" s="36">
        <v>9.5585400000000043</v>
      </c>
      <c r="BU12" s="36">
        <v>0</v>
      </c>
      <c r="BV12" s="36">
        <v>9.5585400000000043</v>
      </c>
      <c r="BW12" s="36">
        <v>9.5585400000000043</v>
      </c>
      <c r="BX12" s="36">
        <v>41.418081799999996</v>
      </c>
      <c r="BY12" s="36">
        <v>0</v>
      </c>
      <c r="BZ12" s="36">
        <v>41.418081799999996</v>
      </c>
      <c r="CA12" s="36">
        <v>41.418081799999996</v>
      </c>
      <c r="CB12" s="36" t="e">
        <v>#DIV/0!</v>
      </c>
      <c r="CC12" s="36" t="e">
        <v>#DIV/0!</v>
      </c>
      <c r="CD12" s="36">
        <v>0</v>
      </c>
      <c r="CE12" s="36">
        <v>0</v>
      </c>
      <c r="CF12" s="36"/>
      <c r="CG12" s="40">
        <v>28.518000000000001</v>
      </c>
      <c r="CH12" s="40">
        <v>50.16</v>
      </c>
      <c r="CI12" s="40"/>
      <c r="CL12" s="5" t="str">
        <f t="shared" si="20"/>
        <v>1_0.5_1</v>
      </c>
      <c r="CM12" s="95" t="str">
        <f t="shared" si="21"/>
        <v>1K</v>
      </c>
      <c r="CN12" s="96">
        <f t="shared" si="0"/>
        <v>202</v>
      </c>
      <c r="CO12" s="96" t="str">
        <f t="shared" si="8"/>
        <v>0.666_0_1</v>
      </c>
      <c r="CP12" s="95" t="str">
        <f t="shared" si="25"/>
        <v>1G</v>
      </c>
      <c r="CQ12" s="5">
        <f t="shared" si="9"/>
        <v>48</v>
      </c>
      <c r="CS12" s="80">
        <v>1</v>
      </c>
      <c r="CT12" s="81">
        <v>0.5</v>
      </c>
      <c r="CU12" s="82">
        <f t="shared" si="22"/>
        <v>1</v>
      </c>
      <c r="CV12" s="86" t="str">
        <f t="shared" si="10"/>
        <v>1_0.5_1</v>
      </c>
      <c r="CW12" s="86" t="str">
        <f t="shared" si="11"/>
        <v>1K</v>
      </c>
      <c r="CX12" s="86">
        <f t="shared" si="12"/>
        <v>202</v>
      </c>
      <c r="CY12" s="98">
        <f t="shared" si="13"/>
        <v>0.12392638036809817</v>
      </c>
      <c r="CZ12" s="87">
        <f t="shared" si="1"/>
        <v>108</v>
      </c>
      <c r="DA12" s="98">
        <f t="shared" si="14"/>
        <v>6.6257668711656448E-2</v>
      </c>
      <c r="DD12" s="102">
        <v>0</v>
      </c>
      <c r="DE12" s="103">
        <v>2</v>
      </c>
      <c r="DF12" s="5" t="str">
        <f t="shared" si="2"/>
        <v>0_2</v>
      </c>
      <c r="DH12" s="5">
        <f t="shared" si="15"/>
        <v>247</v>
      </c>
      <c r="DI12" s="106">
        <f t="shared" si="16"/>
        <v>0.15153374233128836</v>
      </c>
      <c r="DJ12" s="5">
        <f t="shared" si="17"/>
        <v>210</v>
      </c>
      <c r="DK12" s="106">
        <f t="shared" si="18"/>
        <v>0.12883435582822086</v>
      </c>
    </row>
    <row r="13" spans="1:115" s="5" customFormat="1">
      <c r="A13" s="13" t="s">
        <v>248</v>
      </c>
      <c r="B13" s="13">
        <v>1</v>
      </c>
      <c r="C13" s="13"/>
      <c r="D13" s="13" t="s">
        <v>67</v>
      </c>
      <c r="E13" s="35" t="s">
        <v>68</v>
      </c>
      <c r="F13" s="13" t="s">
        <v>36</v>
      </c>
      <c r="G13" s="36">
        <v>1143380757</v>
      </c>
      <c r="H13" s="13" t="s">
        <v>69</v>
      </c>
      <c r="I13" s="37">
        <v>24</v>
      </c>
      <c r="J13" s="37" t="s">
        <v>70</v>
      </c>
      <c r="K13" s="38">
        <v>43521</v>
      </c>
      <c r="L13" s="39">
        <v>0.61805555555555558</v>
      </c>
      <c r="M13" s="37" t="s">
        <v>39</v>
      </c>
      <c r="N13" s="37" t="s">
        <v>71</v>
      </c>
      <c r="O13" s="37" t="s">
        <v>41</v>
      </c>
      <c r="P13" s="37" t="s">
        <v>41</v>
      </c>
      <c r="Q13" s="37">
        <v>2</v>
      </c>
      <c r="R13" s="13" t="s">
        <v>43</v>
      </c>
      <c r="S13" s="13" t="s">
        <v>56</v>
      </c>
      <c r="T13" s="13" t="s">
        <v>41</v>
      </c>
      <c r="U13" s="13" t="s">
        <v>52</v>
      </c>
      <c r="V13" s="13" t="s">
        <v>42</v>
      </c>
      <c r="W13" s="13" t="s">
        <v>66</v>
      </c>
      <c r="X13" s="13" t="s">
        <v>47</v>
      </c>
      <c r="Y13" s="13" t="s">
        <v>41</v>
      </c>
      <c r="Z13" s="13" t="s">
        <v>41</v>
      </c>
      <c r="AA13" s="13"/>
      <c r="AB13" s="13">
        <v>-1</v>
      </c>
      <c r="AC13" s="72">
        <f t="shared" si="3"/>
        <v>0.5</v>
      </c>
      <c r="AD13" s="13">
        <v>2</v>
      </c>
      <c r="AE13" s="72">
        <f t="shared" ref="AE13" si="40">VALUE(IF(AD13=-2,0%,IF(AD13=-1,50%,IF(AD13=0,100%,IF(AD13=1,50%,IF(AD13=2,0%))))))</f>
        <v>0</v>
      </c>
      <c r="AF13" s="13" t="s">
        <v>41</v>
      </c>
      <c r="AG13" s="13">
        <v>0</v>
      </c>
      <c r="AH13" s="13" t="s">
        <v>42</v>
      </c>
      <c r="AI13" s="13">
        <f t="shared" si="4"/>
        <v>0</v>
      </c>
      <c r="AJ13" s="70">
        <f t="shared" si="5"/>
        <v>1</v>
      </c>
      <c r="AK13" s="59">
        <f t="shared" si="19"/>
        <v>-1</v>
      </c>
      <c r="AL13" s="70">
        <f t="shared" ref="AL13" si="41">VALUE(IF(AK13=-3,0%,IF(AK13=-2,33.3%,IF(AK13=-1,66.6%,IF(AK13=0,100%,IF(AK13=1,66.6%,IF(AK13=2,33.3%,IF(AK13=3,0%))))))))</f>
        <v>0.66599999999999993</v>
      </c>
      <c r="AM13" s="13" t="s">
        <v>41</v>
      </c>
      <c r="AN13" s="13" t="s">
        <v>41</v>
      </c>
      <c r="AO13" s="13"/>
      <c r="AP13" s="13">
        <v>101.31965006729475</v>
      </c>
      <c r="AQ13" s="13">
        <v>117.34261838440112</v>
      </c>
      <c r="AR13" s="13">
        <v>125.13020833333333</v>
      </c>
      <c r="AS13" s="13">
        <v>148.05555555555554</v>
      </c>
      <c r="AT13" s="36">
        <v>9.5585400000000043</v>
      </c>
      <c r="AU13" s="36" t="str">
        <f t="shared" si="6"/>
        <v>1</v>
      </c>
      <c r="AV13" s="36">
        <v>0</v>
      </c>
      <c r="AW13" s="36">
        <v>9.5585400000000043</v>
      </c>
      <c r="AX13" s="36">
        <v>9.5585400000000043</v>
      </c>
      <c r="AY13" s="36">
        <v>37.7989733</v>
      </c>
      <c r="AZ13" s="36" t="str">
        <f t="shared" si="7"/>
        <v>1</v>
      </c>
      <c r="BA13" s="36">
        <v>5.1181923243997423</v>
      </c>
      <c r="BB13" s="36">
        <v>34.179864800000004</v>
      </c>
      <c r="BC13" s="36">
        <v>41.418081799999996</v>
      </c>
      <c r="BD13" s="36" t="e">
        <v>#DIV/0!</v>
      </c>
      <c r="BE13" s="36" t="s">
        <v>50</v>
      </c>
      <c r="BF13" s="36">
        <v>0</v>
      </c>
      <c r="BG13" s="36">
        <v>0</v>
      </c>
      <c r="BH13" s="36">
        <v>9.5585400000000043</v>
      </c>
      <c r="BI13" s="36">
        <v>0</v>
      </c>
      <c r="BJ13" s="36">
        <v>9.5585400000000043</v>
      </c>
      <c r="BK13" s="36">
        <v>9.5585400000000043</v>
      </c>
      <c r="BL13" s="36">
        <v>41.418081799999996</v>
      </c>
      <c r="BM13" s="36">
        <v>0</v>
      </c>
      <c r="BN13" s="36">
        <v>41.418081799999996</v>
      </c>
      <c r="BO13" s="36">
        <v>41.418081799999996</v>
      </c>
      <c r="BP13" s="36" t="e">
        <v>#DIV/0!</v>
      </c>
      <c r="BQ13" s="36" t="e">
        <v>#DIV/0!</v>
      </c>
      <c r="BR13" s="36">
        <v>0</v>
      </c>
      <c r="BS13" s="36">
        <v>0</v>
      </c>
      <c r="BT13" s="36">
        <v>9.5585400000000043</v>
      </c>
      <c r="BU13" s="36">
        <v>0</v>
      </c>
      <c r="BV13" s="36">
        <v>9.5585400000000043</v>
      </c>
      <c r="BW13" s="36">
        <v>9.5585400000000043</v>
      </c>
      <c r="BX13" s="36">
        <v>41.418081799999996</v>
      </c>
      <c r="BY13" s="36">
        <v>0</v>
      </c>
      <c r="BZ13" s="36">
        <v>41.418081799999996</v>
      </c>
      <c r="CA13" s="36">
        <v>41.418081799999996</v>
      </c>
      <c r="CB13" s="36" t="e">
        <v>#DIV/0!</v>
      </c>
      <c r="CC13" s="36" t="e">
        <v>#DIV/0!</v>
      </c>
      <c r="CD13" s="36">
        <v>0</v>
      </c>
      <c r="CE13" s="36">
        <v>0</v>
      </c>
      <c r="CF13" s="36"/>
      <c r="CG13" s="40">
        <v>28.866</v>
      </c>
      <c r="CH13" s="40">
        <v>51.106000000000002</v>
      </c>
      <c r="CI13" s="40"/>
      <c r="CL13" s="5" t="str">
        <f t="shared" si="20"/>
        <v>1_0.5_1</v>
      </c>
      <c r="CM13" s="95" t="str">
        <f t="shared" si="21"/>
        <v>1K</v>
      </c>
      <c r="CN13" s="96">
        <f t="shared" si="0"/>
        <v>202</v>
      </c>
      <c r="CO13" s="96" t="str">
        <f t="shared" si="8"/>
        <v>0.666_0_1</v>
      </c>
      <c r="CP13" s="95" t="str">
        <f t="shared" si="25"/>
        <v>1G</v>
      </c>
      <c r="CQ13" s="5">
        <f t="shared" si="9"/>
        <v>48</v>
      </c>
      <c r="CS13" s="83">
        <v>1</v>
      </c>
      <c r="CT13" s="84">
        <v>1</v>
      </c>
      <c r="CU13" s="85">
        <f t="shared" si="22"/>
        <v>1</v>
      </c>
      <c r="CV13" s="86" t="str">
        <f t="shared" si="10"/>
        <v>1_1_1</v>
      </c>
      <c r="CW13" s="86" t="str">
        <f t="shared" si="11"/>
        <v>1L</v>
      </c>
      <c r="CX13" s="86">
        <f t="shared" si="12"/>
        <v>208</v>
      </c>
      <c r="CY13" s="98">
        <f t="shared" si="13"/>
        <v>0.1276073619631902</v>
      </c>
      <c r="CZ13" s="87">
        <f t="shared" si="1"/>
        <v>85</v>
      </c>
      <c r="DA13" s="98">
        <f t="shared" si="14"/>
        <v>5.2147239263803678E-2</v>
      </c>
      <c r="DD13" s="102">
        <v>1</v>
      </c>
      <c r="DE13" s="103">
        <v>2</v>
      </c>
      <c r="DF13" s="5" t="str">
        <f t="shared" si="2"/>
        <v>1_2</v>
      </c>
      <c r="DH13" s="5">
        <f t="shared" si="15"/>
        <v>73</v>
      </c>
      <c r="DI13" s="106">
        <f t="shared" si="16"/>
        <v>4.478527607361963E-2</v>
      </c>
      <c r="DJ13" s="5">
        <f t="shared" si="17"/>
        <v>29</v>
      </c>
      <c r="DK13" s="106">
        <f t="shared" si="18"/>
        <v>1.7791411042944787E-2</v>
      </c>
    </row>
    <row r="14" spans="1:115" s="5" customFormat="1">
      <c r="A14" s="13" t="s">
        <v>248</v>
      </c>
      <c r="B14" s="13">
        <v>1</v>
      </c>
      <c r="C14" s="13"/>
      <c r="D14" s="13" t="s">
        <v>67</v>
      </c>
      <c r="E14" s="35" t="s">
        <v>68</v>
      </c>
      <c r="F14" s="13" t="s">
        <v>36</v>
      </c>
      <c r="G14" s="36">
        <v>1143380757</v>
      </c>
      <c r="H14" s="13" t="s">
        <v>69</v>
      </c>
      <c r="I14" s="37">
        <v>24</v>
      </c>
      <c r="J14" s="37" t="s">
        <v>70</v>
      </c>
      <c r="K14" s="38">
        <v>43521</v>
      </c>
      <c r="L14" s="39">
        <v>0.62847222222222221</v>
      </c>
      <c r="M14" s="37" t="s">
        <v>39</v>
      </c>
      <c r="N14" s="37" t="s">
        <v>71</v>
      </c>
      <c r="O14" s="37" t="s">
        <v>41</v>
      </c>
      <c r="P14" s="37" t="s">
        <v>41</v>
      </c>
      <c r="Q14" s="37">
        <v>3</v>
      </c>
      <c r="R14" s="13" t="s">
        <v>43</v>
      </c>
      <c r="S14" s="13" t="s">
        <v>56</v>
      </c>
      <c r="T14" s="13" t="s">
        <v>41</v>
      </c>
      <c r="U14" s="13" t="s">
        <v>52</v>
      </c>
      <c r="V14" s="13" t="s">
        <v>42</v>
      </c>
      <c r="W14" s="13" t="s">
        <v>72</v>
      </c>
      <c r="X14" s="13" t="s">
        <v>47</v>
      </c>
      <c r="Y14" s="13" t="s">
        <v>41</v>
      </c>
      <c r="Z14" s="13" t="s">
        <v>41</v>
      </c>
      <c r="AA14" s="13"/>
      <c r="AB14" s="13">
        <v>-1</v>
      </c>
      <c r="AC14" s="72">
        <f t="shared" si="3"/>
        <v>0.5</v>
      </c>
      <c r="AD14" s="13">
        <v>2</v>
      </c>
      <c r="AE14" s="72">
        <f t="shared" ref="AE14" si="42">VALUE(IF(AD14=-2,0%,IF(AD14=-1,50%,IF(AD14=0,100%,IF(AD14=1,50%,IF(AD14=2,0%))))))</f>
        <v>0</v>
      </c>
      <c r="AF14" s="13" t="s">
        <v>41</v>
      </c>
      <c r="AG14" s="13">
        <v>0</v>
      </c>
      <c r="AH14" s="13" t="s">
        <v>42</v>
      </c>
      <c r="AI14" s="13">
        <f t="shared" si="4"/>
        <v>-1</v>
      </c>
      <c r="AJ14" s="70">
        <f t="shared" si="5"/>
        <v>0.66599999999999993</v>
      </c>
      <c r="AK14" s="59">
        <f t="shared" si="19"/>
        <v>-1</v>
      </c>
      <c r="AL14" s="70">
        <f t="shared" ref="AL14" si="43">VALUE(IF(AK14=-3,0%,IF(AK14=-2,33.3%,IF(AK14=-1,66.6%,IF(AK14=0,100%,IF(AK14=1,66.6%,IF(AK14=2,33.3%,IF(AK14=3,0%))))))))</f>
        <v>0.66599999999999993</v>
      </c>
      <c r="AM14" s="13" t="s">
        <v>41</v>
      </c>
      <c r="AN14" s="13" t="s">
        <v>41</v>
      </c>
      <c r="AO14" s="13"/>
      <c r="AP14" s="13">
        <v>101.31965006729475</v>
      </c>
      <c r="AQ14" s="13">
        <v>117.34261838440112</v>
      </c>
      <c r="AR14" s="13">
        <v>125.13020833333333</v>
      </c>
      <c r="AS14" s="13">
        <v>148.05555555555554</v>
      </c>
      <c r="AT14" s="36">
        <v>9.5585400000000043</v>
      </c>
      <c r="AU14" s="36" t="str">
        <f t="shared" si="6"/>
        <v>1</v>
      </c>
      <c r="AV14" s="36">
        <v>0</v>
      </c>
      <c r="AW14" s="36">
        <v>9.5585400000000043</v>
      </c>
      <c r="AX14" s="36">
        <v>9.5585400000000043</v>
      </c>
      <c r="AY14" s="36">
        <v>37.7989733</v>
      </c>
      <c r="AZ14" s="36" t="str">
        <f t="shared" si="7"/>
        <v>1</v>
      </c>
      <c r="BA14" s="36">
        <v>5.1181923243997423</v>
      </c>
      <c r="BB14" s="36">
        <v>34.179864800000004</v>
      </c>
      <c r="BC14" s="36">
        <v>41.418081799999996</v>
      </c>
      <c r="BD14" s="36" t="e">
        <v>#DIV/0!</v>
      </c>
      <c r="BE14" s="36" t="s">
        <v>50</v>
      </c>
      <c r="BF14" s="36">
        <v>0</v>
      </c>
      <c r="BG14" s="36">
        <v>0</v>
      </c>
      <c r="BH14" s="36">
        <v>5.3147548000000047</v>
      </c>
      <c r="BI14" s="36">
        <v>6.0016185856382167</v>
      </c>
      <c r="BJ14" s="36">
        <v>1.0709696000000051</v>
      </c>
      <c r="BK14" s="36">
        <v>9.5585400000000043</v>
      </c>
      <c r="BL14" s="36">
        <v>37.7989733</v>
      </c>
      <c r="BM14" s="36">
        <v>5.1181923243997423</v>
      </c>
      <c r="BN14" s="36">
        <v>34.179864800000004</v>
      </c>
      <c r="BO14" s="36">
        <v>41.418081799999996</v>
      </c>
      <c r="BP14" s="36" t="e">
        <v>#DIV/0!</v>
      </c>
      <c r="BQ14" s="36" t="e">
        <v>#DIV/0!</v>
      </c>
      <c r="BR14" s="36">
        <v>0</v>
      </c>
      <c r="BS14" s="36">
        <v>0</v>
      </c>
      <c r="BT14" s="36">
        <v>9.5585400000000043</v>
      </c>
      <c r="BU14" s="36">
        <v>0</v>
      </c>
      <c r="BV14" s="36">
        <v>9.5585400000000043</v>
      </c>
      <c r="BW14" s="36">
        <v>9.5585400000000043</v>
      </c>
      <c r="BX14" s="36">
        <v>41.418081799999996</v>
      </c>
      <c r="BY14" s="36">
        <v>0</v>
      </c>
      <c r="BZ14" s="36">
        <v>41.418081799999996</v>
      </c>
      <c r="CA14" s="36">
        <v>41.418081799999996</v>
      </c>
      <c r="CB14" s="36" t="e">
        <v>#DIV/0!</v>
      </c>
      <c r="CC14" s="36" t="e">
        <v>#DIV/0!</v>
      </c>
      <c r="CD14" s="36">
        <v>0</v>
      </c>
      <c r="CE14" s="36">
        <v>0</v>
      </c>
      <c r="CF14" s="36"/>
      <c r="CG14" s="40">
        <v>28.716999999999999</v>
      </c>
      <c r="CH14" s="40">
        <v>50.796999999999997</v>
      </c>
      <c r="CI14" s="40"/>
      <c r="CL14" s="5" t="str">
        <f t="shared" si="20"/>
        <v>0.666_0.5_1</v>
      </c>
      <c r="CM14" s="95" t="str">
        <f t="shared" si="21"/>
        <v>1H</v>
      </c>
      <c r="CN14" s="96">
        <f t="shared" si="0"/>
        <v>131</v>
      </c>
      <c r="CO14" s="96" t="str">
        <f t="shared" si="8"/>
        <v>0.666_0_1</v>
      </c>
      <c r="CP14" s="95" t="str">
        <f t="shared" si="25"/>
        <v>1G</v>
      </c>
      <c r="CQ14" s="5">
        <f t="shared" si="9"/>
        <v>48</v>
      </c>
      <c r="CS14" s="77">
        <v>0</v>
      </c>
      <c r="CT14" s="78">
        <v>0</v>
      </c>
      <c r="CU14" s="79">
        <v>2</v>
      </c>
      <c r="CV14" s="86" t="str">
        <f t="shared" si="10"/>
        <v>0_0_2</v>
      </c>
      <c r="CW14" s="86" t="str">
        <f t="shared" si="11"/>
        <v>1M</v>
      </c>
      <c r="CX14" s="86">
        <f t="shared" si="12"/>
        <v>2</v>
      </c>
      <c r="CY14" s="98">
        <f t="shared" si="13"/>
        <v>1.2269938650306749E-3</v>
      </c>
      <c r="CZ14" s="87">
        <f t="shared" si="1"/>
        <v>10</v>
      </c>
      <c r="DA14" s="98">
        <f t="shared" si="14"/>
        <v>6.1349693251533744E-3</v>
      </c>
      <c r="DD14" s="102">
        <v>2</v>
      </c>
      <c r="DE14" s="103">
        <v>2</v>
      </c>
      <c r="DF14" s="5" t="str">
        <f t="shared" si="2"/>
        <v>2_2</v>
      </c>
      <c r="DH14" s="5">
        <f t="shared" si="15"/>
        <v>38</v>
      </c>
      <c r="DI14" s="106">
        <f t="shared" si="16"/>
        <v>2.3312883435582823E-2</v>
      </c>
      <c r="DJ14" s="5">
        <f t="shared" si="17"/>
        <v>12</v>
      </c>
      <c r="DK14" s="106">
        <f t="shared" si="18"/>
        <v>7.3619631901840491E-3</v>
      </c>
    </row>
    <row r="15" spans="1:115" s="5" customFormat="1">
      <c r="A15" s="13" t="s">
        <v>248</v>
      </c>
      <c r="B15" s="13">
        <v>1</v>
      </c>
      <c r="C15" s="13"/>
      <c r="D15" s="13" t="s">
        <v>67</v>
      </c>
      <c r="E15" s="35" t="s">
        <v>68</v>
      </c>
      <c r="F15" s="13" t="s">
        <v>36</v>
      </c>
      <c r="G15" s="36">
        <v>1143380757</v>
      </c>
      <c r="H15" s="13" t="s">
        <v>69</v>
      </c>
      <c r="I15" s="37">
        <v>24</v>
      </c>
      <c r="J15" s="37" t="s">
        <v>70</v>
      </c>
      <c r="K15" s="38">
        <v>43521</v>
      </c>
      <c r="L15" s="39">
        <v>0.63888888888888895</v>
      </c>
      <c r="M15" s="37" t="s">
        <v>39</v>
      </c>
      <c r="N15" s="37" t="s">
        <v>71</v>
      </c>
      <c r="O15" s="37" t="s">
        <v>41</v>
      </c>
      <c r="P15" s="37" t="s">
        <v>41</v>
      </c>
      <c r="Q15" s="37">
        <v>4</v>
      </c>
      <c r="R15" s="13" t="s">
        <v>43</v>
      </c>
      <c r="S15" s="13" t="s">
        <v>56</v>
      </c>
      <c r="T15" s="13" t="s">
        <v>41</v>
      </c>
      <c r="U15" s="13" t="s">
        <v>52</v>
      </c>
      <c r="V15" s="13" t="s">
        <v>42</v>
      </c>
      <c r="W15" s="13" t="s">
        <v>46</v>
      </c>
      <c r="X15" s="13" t="s">
        <v>47</v>
      </c>
      <c r="Y15" s="13" t="s">
        <v>41</v>
      </c>
      <c r="Z15" s="13" t="s">
        <v>41</v>
      </c>
      <c r="AA15" s="13"/>
      <c r="AB15" s="13">
        <v>-1</v>
      </c>
      <c r="AC15" s="72">
        <f t="shared" si="3"/>
        <v>0.5</v>
      </c>
      <c r="AD15" s="13">
        <v>2</v>
      </c>
      <c r="AE15" s="72">
        <f t="shared" ref="AE15" si="44">VALUE(IF(AD15=-2,0%,IF(AD15=-1,50%,IF(AD15=0,100%,IF(AD15=1,50%,IF(AD15=2,0%))))))</f>
        <v>0</v>
      </c>
      <c r="AF15" s="13" t="s">
        <v>41</v>
      </c>
      <c r="AG15" s="13">
        <v>0</v>
      </c>
      <c r="AH15" s="13" t="s">
        <v>42</v>
      </c>
      <c r="AI15" s="13">
        <f t="shared" si="4"/>
        <v>1</v>
      </c>
      <c r="AJ15" s="70">
        <f t="shared" si="5"/>
        <v>0.66599999999999993</v>
      </c>
      <c r="AK15" s="59">
        <f t="shared" si="19"/>
        <v>-1</v>
      </c>
      <c r="AL15" s="70">
        <f t="shared" ref="AL15" si="45">VALUE(IF(AK15=-3,0%,IF(AK15=-2,33.3%,IF(AK15=-1,66.6%,IF(AK15=0,100%,IF(AK15=1,66.6%,IF(AK15=2,33.3%,IF(AK15=3,0%))))))))</f>
        <v>0.66599999999999993</v>
      </c>
      <c r="AM15" s="13" t="s">
        <v>41</v>
      </c>
      <c r="AN15" s="13" t="s">
        <v>41</v>
      </c>
      <c r="AO15" s="13"/>
      <c r="AP15" s="13">
        <v>101.31965006729475</v>
      </c>
      <c r="AQ15" s="13">
        <v>117.34261838440112</v>
      </c>
      <c r="AR15" s="13">
        <v>125.13020833333333</v>
      </c>
      <c r="AS15" s="13">
        <v>148.05555555555554</v>
      </c>
      <c r="AT15" s="36">
        <v>10</v>
      </c>
      <c r="AU15" s="36" t="str">
        <f t="shared" si="6"/>
        <v>1</v>
      </c>
      <c r="AV15" s="36">
        <v>0</v>
      </c>
      <c r="AW15" s="36">
        <v>9.5585400000000043</v>
      </c>
      <c r="AX15" s="36">
        <v>9.5585400000000043</v>
      </c>
      <c r="AY15" s="36">
        <v>34.179864800000004</v>
      </c>
      <c r="AZ15" s="36" t="str">
        <f t="shared" si="7"/>
        <v>1</v>
      </c>
      <c r="BA15" s="36">
        <v>0</v>
      </c>
      <c r="BB15" s="36">
        <v>34.179864800000004</v>
      </c>
      <c r="BC15" s="36">
        <v>34.179864800000004</v>
      </c>
      <c r="BD15" s="36" t="e">
        <v>#DIV/0!</v>
      </c>
      <c r="BE15" s="36" t="s">
        <v>50</v>
      </c>
      <c r="BF15" s="36">
        <v>0</v>
      </c>
      <c r="BG15" s="36">
        <v>0</v>
      </c>
      <c r="BH15" s="36">
        <v>9.5585400000000043</v>
      </c>
      <c r="BI15" s="36">
        <v>0</v>
      </c>
      <c r="BJ15" s="36">
        <v>9.5585400000000043</v>
      </c>
      <c r="BK15" s="36">
        <v>9.5585400000000043</v>
      </c>
      <c r="BL15" s="36">
        <v>34.179864800000004</v>
      </c>
      <c r="BM15" s="36">
        <v>0</v>
      </c>
      <c r="BN15" s="36">
        <v>34.179864800000004</v>
      </c>
      <c r="BO15" s="36">
        <v>34.179864800000004</v>
      </c>
      <c r="BP15" s="36" t="e">
        <v>#DIV/0!</v>
      </c>
      <c r="BQ15" s="36" t="e">
        <v>#DIV/0!</v>
      </c>
      <c r="BR15" s="36">
        <v>0</v>
      </c>
      <c r="BS15" s="36">
        <v>0</v>
      </c>
      <c r="BT15" s="36">
        <v>9.5585400000000043</v>
      </c>
      <c r="BU15" s="36">
        <v>0</v>
      </c>
      <c r="BV15" s="36">
        <v>9.5585400000000043</v>
      </c>
      <c r="BW15" s="36">
        <v>9.5585400000000043</v>
      </c>
      <c r="BX15" s="36">
        <v>37.7989733</v>
      </c>
      <c r="BY15" s="36">
        <v>5.1181923243997423</v>
      </c>
      <c r="BZ15" s="36">
        <v>34.179864800000004</v>
      </c>
      <c r="CA15" s="36">
        <v>41.418081799999996</v>
      </c>
      <c r="CB15" s="36" t="e">
        <v>#DIV/0!</v>
      </c>
      <c r="CC15" s="36" t="e">
        <v>#DIV/0!</v>
      </c>
      <c r="CD15" s="36">
        <v>0</v>
      </c>
      <c r="CE15" s="36">
        <v>0</v>
      </c>
      <c r="CF15" s="36"/>
      <c r="CG15" s="40">
        <v>29.04</v>
      </c>
      <c r="CH15" s="40">
        <v>51.802999999999997</v>
      </c>
      <c r="CI15" s="40"/>
      <c r="CL15" s="5" t="str">
        <f t="shared" si="20"/>
        <v>0.666_0.5_1</v>
      </c>
      <c r="CM15" s="95" t="str">
        <f t="shared" si="21"/>
        <v>1H</v>
      </c>
      <c r="CN15" s="96">
        <f t="shared" si="0"/>
        <v>131</v>
      </c>
      <c r="CO15" s="96" t="str">
        <f t="shared" si="8"/>
        <v>0.666_0_1</v>
      </c>
      <c r="CP15" s="95" t="str">
        <f t="shared" si="25"/>
        <v>1G</v>
      </c>
      <c r="CQ15" s="5">
        <f t="shared" si="9"/>
        <v>48</v>
      </c>
      <c r="CS15" s="80">
        <v>0</v>
      </c>
      <c r="CT15" s="81">
        <v>0.5</v>
      </c>
      <c r="CU15" s="82">
        <f>CU14</f>
        <v>2</v>
      </c>
      <c r="CV15" s="86" t="str">
        <f t="shared" si="10"/>
        <v>0_0.5_2</v>
      </c>
      <c r="CW15" s="86" t="str">
        <f t="shared" si="11"/>
        <v>1N</v>
      </c>
      <c r="CX15" s="86">
        <f t="shared" si="12"/>
        <v>12</v>
      </c>
      <c r="CY15" s="98">
        <f t="shared" si="13"/>
        <v>7.3619631901840491E-3</v>
      </c>
      <c r="CZ15" s="87">
        <f t="shared" si="1"/>
        <v>20</v>
      </c>
      <c r="DA15" s="98">
        <f t="shared" si="14"/>
        <v>1.2269938650306749E-2</v>
      </c>
      <c r="DD15" s="104">
        <v>3</v>
      </c>
      <c r="DE15" s="105">
        <v>2</v>
      </c>
      <c r="DF15" s="5" t="str">
        <f t="shared" si="2"/>
        <v>3_2</v>
      </c>
      <c r="DH15" s="5">
        <f t="shared" si="15"/>
        <v>20</v>
      </c>
      <c r="DI15" s="106">
        <f t="shared" si="16"/>
        <v>1.2269938650306749E-2</v>
      </c>
      <c r="DJ15" s="5">
        <f t="shared" si="17"/>
        <v>5</v>
      </c>
      <c r="DK15" s="106">
        <f t="shared" si="18"/>
        <v>3.0674846625766872E-3</v>
      </c>
    </row>
    <row r="16" spans="1:115" s="5" customFormat="1">
      <c r="A16" s="13" t="s">
        <v>248</v>
      </c>
      <c r="B16" s="13">
        <v>1</v>
      </c>
      <c r="C16" s="13"/>
      <c r="D16" s="13" t="s">
        <v>67</v>
      </c>
      <c r="E16" s="35" t="s">
        <v>68</v>
      </c>
      <c r="F16" s="13" t="s">
        <v>36</v>
      </c>
      <c r="G16" s="36">
        <v>1143380757</v>
      </c>
      <c r="H16" s="13" t="s">
        <v>69</v>
      </c>
      <c r="I16" s="37">
        <v>24</v>
      </c>
      <c r="J16" s="37" t="s">
        <v>70</v>
      </c>
      <c r="K16" s="38">
        <v>43521</v>
      </c>
      <c r="L16" s="39">
        <v>0.64930555555555558</v>
      </c>
      <c r="M16" s="37" t="s">
        <v>39</v>
      </c>
      <c r="N16" s="37" t="s">
        <v>71</v>
      </c>
      <c r="O16" s="37" t="s">
        <v>41</v>
      </c>
      <c r="P16" s="37" t="s">
        <v>41</v>
      </c>
      <c r="Q16" s="37">
        <v>5</v>
      </c>
      <c r="R16" s="13" t="s">
        <v>43</v>
      </c>
      <c r="S16" s="13" t="s">
        <v>56</v>
      </c>
      <c r="T16" s="13" t="s">
        <v>41</v>
      </c>
      <c r="U16" s="13" t="s">
        <v>52</v>
      </c>
      <c r="V16" s="13" t="s">
        <v>42</v>
      </c>
      <c r="W16" s="13" t="s">
        <v>66</v>
      </c>
      <c r="X16" s="13" t="s">
        <v>47</v>
      </c>
      <c r="Y16" s="13" t="s">
        <v>41</v>
      </c>
      <c r="Z16" s="13" t="s">
        <v>41</v>
      </c>
      <c r="AA16" s="13"/>
      <c r="AB16" s="13">
        <v>-1</v>
      </c>
      <c r="AC16" s="72">
        <f t="shared" si="3"/>
        <v>0.5</v>
      </c>
      <c r="AD16" s="13">
        <v>2</v>
      </c>
      <c r="AE16" s="72">
        <f t="shared" ref="AE16" si="46">VALUE(IF(AD16=-2,0%,IF(AD16=-1,50%,IF(AD16=0,100%,IF(AD16=1,50%,IF(AD16=2,0%))))))</f>
        <v>0</v>
      </c>
      <c r="AF16" s="13" t="s">
        <v>41</v>
      </c>
      <c r="AG16" s="13">
        <v>0</v>
      </c>
      <c r="AH16" s="13" t="s">
        <v>42</v>
      </c>
      <c r="AI16" s="13">
        <f t="shared" si="4"/>
        <v>0</v>
      </c>
      <c r="AJ16" s="70">
        <f t="shared" si="5"/>
        <v>1</v>
      </c>
      <c r="AK16" s="59">
        <f t="shared" si="19"/>
        <v>-1</v>
      </c>
      <c r="AL16" s="70">
        <f t="shared" ref="AL16" si="47">VALUE(IF(AK16=-3,0%,IF(AK16=-2,33.3%,IF(AK16=-1,66.6%,IF(AK16=0,100%,IF(AK16=1,66.6%,IF(AK16=2,33.3%,IF(AK16=3,0%))))))))</f>
        <v>0.66599999999999993</v>
      </c>
      <c r="AM16" s="13" t="s">
        <v>41</v>
      </c>
      <c r="AN16" s="13" t="s">
        <v>41</v>
      </c>
      <c r="AO16" s="13"/>
      <c r="AP16" s="13">
        <v>101.31965006729475</v>
      </c>
      <c r="AQ16" s="13">
        <v>117.34261838440112</v>
      </c>
      <c r="AR16" s="13">
        <v>125.13020833333333</v>
      </c>
      <c r="AS16" s="13">
        <v>148.05555555555554</v>
      </c>
      <c r="AT16" s="36">
        <v>1.0709696000000051</v>
      </c>
      <c r="AU16" s="36" t="str">
        <f t="shared" si="6"/>
        <v>1</v>
      </c>
      <c r="AV16" s="36">
        <v>0</v>
      </c>
      <c r="AW16" s="36">
        <v>1.0709696000000051</v>
      </c>
      <c r="AX16" s="36">
        <v>1.0709696000000051</v>
      </c>
      <c r="AY16" s="36">
        <v>34.179864800000004</v>
      </c>
      <c r="AZ16" s="36" t="str">
        <f t="shared" si="7"/>
        <v>1</v>
      </c>
      <c r="BA16" s="36">
        <v>0</v>
      </c>
      <c r="BB16" s="36">
        <v>34.179864800000004</v>
      </c>
      <c r="BC16" s="36">
        <v>34.179864800000004</v>
      </c>
      <c r="BD16" s="36" t="e">
        <v>#DIV/0!</v>
      </c>
      <c r="BE16" s="36" t="s">
        <v>50</v>
      </c>
      <c r="BF16" s="36">
        <v>0</v>
      </c>
      <c r="BG16" s="36">
        <v>0</v>
      </c>
      <c r="BH16" s="36">
        <v>5.3147548000000047</v>
      </c>
      <c r="BI16" s="36">
        <v>6.0016185856382167</v>
      </c>
      <c r="BJ16" s="36">
        <v>1.0709696000000051</v>
      </c>
      <c r="BK16" s="36">
        <v>9.5585400000000043</v>
      </c>
      <c r="BL16" s="36">
        <v>34.179864800000004</v>
      </c>
      <c r="BM16" s="36">
        <v>0</v>
      </c>
      <c r="BN16" s="36">
        <v>34.179864800000004</v>
      </c>
      <c r="BO16" s="36">
        <v>34.179864800000004</v>
      </c>
      <c r="BP16" s="36" t="e">
        <v>#DIV/0!</v>
      </c>
      <c r="BQ16" s="36" t="e">
        <v>#DIV/0!</v>
      </c>
      <c r="BR16" s="36">
        <v>0</v>
      </c>
      <c r="BS16" s="36">
        <v>0</v>
      </c>
      <c r="BT16" s="36">
        <v>5.3147548000000047</v>
      </c>
      <c r="BU16" s="36">
        <v>6.0016185856382167</v>
      </c>
      <c r="BV16" s="36">
        <v>1.0709696000000051</v>
      </c>
      <c r="BW16" s="36">
        <v>9.5585400000000043</v>
      </c>
      <c r="BX16" s="36">
        <v>34.179864800000004</v>
      </c>
      <c r="BY16" s="36">
        <v>0</v>
      </c>
      <c r="BZ16" s="36">
        <v>34.179864800000004</v>
      </c>
      <c r="CA16" s="36">
        <v>34.179864800000004</v>
      </c>
      <c r="CB16" s="36" t="e">
        <v>#DIV/0!</v>
      </c>
      <c r="CC16" s="36" t="e">
        <v>#DIV/0!</v>
      </c>
      <c r="CD16" s="36">
        <v>0</v>
      </c>
      <c r="CE16" s="36">
        <v>0</v>
      </c>
      <c r="CF16" s="36"/>
      <c r="CG16" s="40">
        <v>28.866</v>
      </c>
      <c r="CH16" s="40">
        <v>52.067999999999998</v>
      </c>
      <c r="CI16" s="40"/>
      <c r="CL16" s="5" t="str">
        <f t="shared" si="20"/>
        <v>1_0.5_1</v>
      </c>
      <c r="CM16" s="95" t="str">
        <f t="shared" si="21"/>
        <v>1K</v>
      </c>
      <c r="CN16" s="96">
        <f t="shared" si="0"/>
        <v>202</v>
      </c>
      <c r="CO16" s="96" t="str">
        <f t="shared" si="8"/>
        <v>0.666_0_1</v>
      </c>
      <c r="CP16" s="95" t="str">
        <f t="shared" si="25"/>
        <v>1G</v>
      </c>
      <c r="CQ16" s="5">
        <f t="shared" si="9"/>
        <v>48</v>
      </c>
      <c r="CS16" s="80">
        <v>0</v>
      </c>
      <c r="CT16" s="81">
        <v>1</v>
      </c>
      <c r="CU16" s="82">
        <f t="shared" ref="CU16:CU25" si="48">CU15</f>
        <v>2</v>
      </c>
      <c r="CV16" s="86" t="str">
        <f t="shared" si="10"/>
        <v>0_1_2</v>
      </c>
      <c r="CW16" s="86" t="str">
        <f t="shared" si="11"/>
        <v>1O</v>
      </c>
      <c r="CX16" s="86">
        <f t="shared" si="12"/>
        <v>15</v>
      </c>
      <c r="CY16" s="98">
        <f t="shared" si="13"/>
        <v>9.202453987730062E-3</v>
      </c>
      <c r="CZ16" s="87">
        <f t="shared" si="1"/>
        <v>19</v>
      </c>
      <c r="DA16" s="98">
        <f t="shared" si="14"/>
        <v>1.1656441717791411E-2</v>
      </c>
      <c r="DD16" s="102">
        <v>-3</v>
      </c>
      <c r="DE16" s="103">
        <v>3</v>
      </c>
      <c r="DF16" s="5" t="str">
        <f t="shared" si="2"/>
        <v>-3_3</v>
      </c>
      <c r="DH16" s="5">
        <f t="shared" si="15"/>
        <v>0</v>
      </c>
      <c r="DI16" s="106">
        <f t="shared" si="16"/>
        <v>0</v>
      </c>
      <c r="DJ16" s="5">
        <f t="shared" si="17"/>
        <v>17</v>
      </c>
      <c r="DK16" s="106">
        <f t="shared" si="18"/>
        <v>1.0429447852760737E-2</v>
      </c>
    </row>
    <row r="17" spans="1:115" s="5" customFormat="1">
      <c r="A17" s="13" t="s">
        <v>248</v>
      </c>
      <c r="B17" s="13">
        <v>1</v>
      </c>
      <c r="C17" s="13"/>
      <c r="D17" s="13" t="s">
        <v>73</v>
      </c>
      <c r="E17" s="35" t="s">
        <v>74</v>
      </c>
      <c r="F17" s="13" t="s">
        <v>36</v>
      </c>
      <c r="G17" s="36">
        <v>1143401235</v>
      </c>
      <c r="H17" s="13" t="s">
        <v>75</v>
      </c>
      <c r="I17" s="37">
        <v>21</v>
      </c>
      <c r="J17" s="37" t="s">
        <v>38</v>
      </c>
      <c r="K17" s="38">
        <v>43521</v>
      </c>
      <c r="L17" s="39">
        <v>0.60763888888888895</v>
      </c>
      <c r="M17" s="37" t="s">
        <v>39</v>
      </c>
      <c r="N17" s="37" t="s">
        <v>42</v>
      </c>
      <c r="O17" s="37" t="s">
        <v>42</v>
      </c>
      <c r="P17" s="37" t="s">
        <v>42</v>
      </c>
      <c r="Q17" s="37">
        <v>1</v>
      </c>
      <c r="R17" s="13" t="s">
        <v>43</v>
      </c>
      <c r="S17" s="13" t="s">
        <v>56</v>
      </c>
      <c r="T17" s="13" t="s">
        <v>42</v>
      </c>
      <c r="U17" s="13" t="s">
        <v>52</v>
      </c>
      <c r="V17" s="13" t="s">
        <v>42</v>
      </c>
      <c r="W17" s="13" t="s">
        <v>66</v>
      </c>
      <c r="X17" s="13" t="s">
        <v>76</v>
      </c>
      <c r="Y17" s="13" t="s">
        <v>41</v>
      </c>
      <c r="Z17" s="13" t="s">
        <v>41</v>
      </c>
      <c r="AA17" s="13"/>
      <c r="AB17" s="13">
        <v>-1</v>
      </c>
      <c r="AC17" s="72">
        <f t="shared" si="3"/>
        <v>0.5</v>
      </c>
      <c r="AD17" s="13">
        <v>2</v>
      </c>
      <c r="AE17" s="72">
        <f t="shared" ref="AE17" si="49">VALUE(IF(AD17=-2,0%,IF(AD17=-1,50%,IF(AD17=0,100%,IF(AD17=1,50%,IF(AD17=2,0%))))))</f>
        <v>0</v>
      </c>
      <c r="AF17" s="13" t="s">
        <v>42</v>
      </c>
      <c r="AG17" s="13">
        <v>0</v>
      </c>
      <c r="AH17" s="13" t="s">
        <v>42</v>
      </c>
      <c r="AI17" s="13">
        <f t="shared" si="4"/>
        <v>0</v>
      </c>
      <c r="AJ17" s="70">
        <f t="shared" si="5"/>
        <v>1</v>
      </c>
      <c r="AK17" s="59">
        <f t="shared" si="19"/>
        <v>0</v>
      </c>
      <c r="AL17" s="70">
        <f t="shared" ref="AL17" si="50">VALUE(IF(AK17=-3,0%,IF(AK17=-2,33.3%,IF(AK17=-1,66.6%,IF(AK17=0,100%,IF(AK17=1,66.6%,IF(AK17=2,33.3%,IF(AK17=3,0%))))))))</f>
        <v>1</v>
      </c>
      <c r="AM17" s="13" t="s">
        <v>41</v>
      </c>
      <c r="AN17" s="13" t="s">
        <v>41</v>
      </c>
      <c r="AO17" s="13"/>
      <c r="AP17" s="13">
        <v>101.31965006729475</v>
      </c>
      <c r="AQ17" s="13">
        <v>117.34261838440112</v>
      </c>
      <c r="AR17" s="13">
        <v>125.13020833333333</v>
      </c>
      <c r="AS17" s="13">
        <v>148.05555555555554</v>
      </c>
      <c r="AT17" s="36">
        <v>27.6</v>
      </c>
      <c r="AU17" s="36" t="str">
        <f t="shared" si="6"/>
        <v>1</v>
      </c>
      <c r="AV17" s="36">
        <v>0</v>
      </c>
      <c r="AW17" s="36">
        <v>27.6</v>
      </c>
      <c r="AX17" s="36">
        <v>27.6</v>
      </c>
      <c r="AY17" s="36">
        <v>4.6536767999999995</v>
      </c>
      <c r="AZ17" s="36" t="str">
        <f t="shared" si="7"/>
        <v>1</v>
      </c>
      <c r="BA17" s="36">
        <v>0</v>
      </c>
      <c r="BB17" s="36">
        <v>4.6536767999999995</v>
      </c>
      <c r="BC17" s="36">
        <v>4.6536767999999995</v>
      </c>
      <c r="BD17" s="36" t="e">
        <v>#DIV/0!</v>
      </c>
      <c r="BE17" s="36" t="s">
        <v>50</v>
      </c>
      <c r="BF17" s="36">
        <v>0</v>
      </c>
      <c r="BG17" s="36">
        <v>0</v>
      </c>
      <c r="BH17" s="36">
        <v>27.6</v>
      </c>
      <c r="BI17" s="36">
        <v>0</v>
      </c>
      <c r="BJ17" s="36">
        <v>27.6</v>
      </c>
      <c r="BK17" s="36">
        <v>27.6</v>
      </c>
      <c r="BL17" s="36">
        <v>4.6536767999999995</v>
      </c>
      <c r="BM17" s="36">
        <v>0</v>
      </c>
      <c r="BN17" s="36">
        <v>4.6536767999999995</v>
      </c>
      <c r="BO17" s="36">
        <v>4.6536767999999995</v>
      </c>
      <c r="BP17" s="36" t="e">
        <v>#DIV/0!</v>
      </c>
      <c r="BQ17" s="36" t="e">
        <v>#DIV/0!</v>
      </c>
      <c r="BR17" s="36">
        <v>0</v>
      </c>
      <c r="BS17" s="36">
        <v>0</v>
      </c>
      <c r="BT17" s="36">
        <v>27.6</v>
      </c>
      <c r="BU17" s="36">
        <v>0</v>
      </c>
      <c r="BV17" s="36">
        <v>27.6</v>
      </c>
      <c r="BW17" s="36">
        <v>27.6</v>
      </c>
      <c r="BX17" s="36">
        <v>4.6536767999999995</v>
      </c>
      <c r="BY17" s="36">
        <v>0</v>
      </c>
      <c r="BZ17" s="36">
        <v>4.6536767999999995</v>
      </c>
      <c r="CA17" s="36">
        <v>4.6536767999999995</v>
      </c>
      <c r="CB17" s="36" t="e">
        <v>#DIV/0!</v>
      </c>
      <c r="CC17" s="36" t="e">
        <v>#DIV/0!</v>
      </c>
      <c r="CD17" s="36">
        <v>0</v>
      </c>
      <c r="CE17" s="36">
        <v>0</v>
      </c>
      <c r="CF17" s="36"/>
      <c r="CG17" s="40">
        <v>28.518000000000001</v>
      </c>
      <c r="CH17" s="40">
        <v>50.16</v>
      </c>
      <c r="CI17" s="40"/>
      <c r="CL17" s="5" t="str">
        <f t="shared" si="20"/>
        <v>1_0.5_1</v>
      </c>
      <c r="CM17" s="95" t="str">
        <f t="shared" si="21"/>
        <v>1K</v>
      </c>
      <c r="CN17" s="96">
        <f t="shared" si="0"/>
        <v>202</v>
      </c>
      <c r="CO17" s="96" t="str">
        <f t="shared" si="8"/>
        <v>1_0_1</v>
      </c>
      <c r="CP17" s="95" t="str">
        <f t="shared" si="25"/>
        <v>1J</v>
      </c>
      <c r="CQ17" s="5">
        <f t="shared" si="9"/>
        <v>78</v>
      </c>
      <c r="CS17" s="80">
        <v>0.33300000000000002</v>
      </c>
      <c r="CT17" s="81">
        <v>0</v>
      </c>
      <c r="CU17" s="82">
        <f t="shared" si="48"/>
        <v>2</v>
      </c>
      <c r="CV17" s="86" t="str">
        <f t="shared" si="10"/>
        <v>0.333_0_2</v>
      </c>
      <c r="CW17" s="86" t="str">
        <f t="shared" si="11"/>
        <v>1P</v>
      </c>
      <c r="CX17" s="86">
        <f t="shared" si="12"/>
        <v>9</v>
      </c>
      <c r="CY17" s="98">
        <f t="shared" si="13"/>
        <v>5.521472392638037E-3</v>
      </c>
      <c r="CZ17" s="87">
        <f t="shared" si="1"/>
        <v>16</v>
      </c>
      <c r="DA17" s="98">
        <f t="shared" si="14"/>
        <v>9.8159509202453993E-3</v>
      </c>
      <c r="DD17" s="102">
        <v>-2</v>
      </c>
      <c r="DE17" s="103">
        <v>3</v>
      </c>
      <c r="DF17" s="5" t="str">
        <f t="shared" si="2"/>
        <v>-2_3</v>
      </c>
      <c r="DH17" s="5">
        <f t="shared" si="15"/>
        <v>6</v>
      </c>
      <c r="DI17" s="106">
        <f t="shared" si="16"/>
        <v>3.6809815950920245E-3</v>
      </c>
      <c r="DJ17" s="5">
        <f t="shared" si="17"/>
        <v>33</v>
      </c>
      <c r="DK17" s="106">
        <f t="shared" si="18"/>
        <v>2.0245398773006136E-2</v>
      </c>
    </row>
    <row r="18" spans="1:115" s="5" customFormat="1">
      <c r="A18" s="13" t="s">
        <v>248</v>
      </c>
      <c r="B18" s="13">
        <v>1</v>
      </c>
      <c r="C18" s="13"/>
      <c r="D18" s="13" t="s">
        <v>73</v>
      </c>
      <c r="E18" s="35" t="s">
        <v>74</v>
      </c>
      <c r="F18" s="13" t="s">
        <v>36</v>
      </c>
      <c r="G18" s="36">
        <v>1143401235</v>
      </c>
      <c r="H18" s="13" t="s">
        <v>75</v>
      </c>
      <c r="I18" s="37">
        <v>21</v>
      </c>
      <c r="J18" s="37" t="s">
        <v>38</v>
      </c>
      <c r="K18" s="38">
        <v>43521</v>
      </c>
      <c r="L18" s="39">
        <v>0.61805555555555558</v>
      </c>
      <c r="M18" s="37" t="s">
        <v>39</v>
      </c>
      <c r="N18" s="37" t="s">
        <v>42</v>
      </c>
      <c r="O18" s="37" t="s">
        <v>42</v>
      </c>
      <c r="P18" s="37" t="s">
        <v>42</v>
      </c>
      <c r="Q18" s="37">
        <v>2</v>
      </c>
      <c r="R18" s="13" t="s">
        <v>43</v>
      </c>
      <c r="S18" s="13" t="s">
        <v>56</v>
      </c>
      <c r="T18" s="13" t="s">
        <v>41</v>
      </c>
      <c r="U18" s="13" t="s">
        <v>52</v>
      </c>
      <c r="V18" s="13" t="s">
        <v>42</v>
      </c>
      <c r="W18" s="13" t="s">
        <v>66</v>
      </c>
      <c r="X18" s="13" t="s">
        <v>76</v>
      </c>
      <c r="Y18" s="13" t="s">
        <v>41</v>
      </c>
      <c r="Z18" s="13" t="s">
        <v>41</v>
      </c>
      <c r="AA18" s="13"/>
      <c r="AB18" s="13">
        <v>-1</v>
      </c>
      <c r="AC18" s="72">
        <f t="shared" si="3"/>
        <v>0.5</v>
      </c>
      <c r="AD18" s="13">
        <v>2</v>
      </c>
      <c r="AE18" s="72">
        <f t="shared" ref="AE18" si="51">VALUE(IF(AD18=-2,0%,IF(AD18=-1,50%,IF(AD18=0,100%,IF(AD18=1,50%,IF(AD18=2,0%))))))</f>
        <v>0</v>
      </c>
      <c r="AF18" s="13" t="s">
        <v>41</v>
      </c>
      <c r="AG18" s="13">
        <v>0</v>
      </c>
      <c r="AH18" s="13" t="s">
        <v>42</v>
      </c>
      <c r="AI18" s="13">
        <f t="shared" si="4"/>
        <v>0</v>
      </c>
      <c r="AJ18" s="70">
        <f t="shared" si="5"/>
        <v>1</v>
      </c>
      <c r="AK18" s="59">
        <f t="shared" si="19"/>
        <v>0</v>
      </c>
      <c r="AL18" s="70">
        <f t="shared" ref="AL18" si="52">VALUE(IF(AK18=-3,0%,IF(AK18=-2,33.3%,IF(AK18=-1,66.6%,IF(AK18=0,100%,IF(AK18=1,66.6%,IF(AK18=2,33.3%,IF(AK18=3,0%))))))))</f>
        <v>1</v>
      </c>
      <c r="AM18" s="13" t="s">
        <v>41</v>
      </c>
      <c r="AN18" s="13" t="s">
        <v>41</v>
      </c>
      <c r="AO18" s="13"/>
      <c r="AP18" s="13">
        <v>101.31965006729475</v>
      </c>
      <c r="AQ18" s="13">
        <v>117.34261838440112</v>
      </c>
      <c r="AR18" s="13">
        <v>125.13020833333333</v>
      </c>
      <c r="AS18" s="13">
        <v>148.05555555555554</v>
      </c>
      <c r="AT18" s="36">
        <v>27.6</v>
      </c>
      <c r="AU18" s="36" t="str">
        <f t="shared" si="6"/>
        <v>1</v>
      </c>
      <c r="AV18" s="36">
        <v>0</v>
      </c>
      <c r="AW18" s="36">
        <v>27.6</v>
      </c>
      <c r="AX18" s="36">
        <v>27.6</v>
      </c>
      <c r="AY18" s="36">
        <v>4.6536767999999995</v>
      </c>
      <c r="AZ18" s="36" t="str">
        <f t="shared" si="7"/>
        <v>1</v>
      </c>
      <c r="BA18" s="36">
        <v>0</v>
      </c>
      <c r="BB18" s="36">
        <v>4.6536767999999995</v>
      </c>
      <c r="BC18" s="36">
        <v>4.6536767999999995</v>
      </c>
      <c r="BD18" s="36" t="e">
        <v>#DIV/0!</v>
      </c>
      <c r="BE18" s="36" t="s">
        <v>50</v>
      </c>
      <c r="BF18" s="36">
        <v>0</v>
      </c>
      <c r="BG18" s="36">
        <v>0</v>
      </c>
      <c r="BH18" s="36">
        <v>27.6</v>
      </c>
      <c r="BI18" s="36">
        <v>0</v>
      </c>
      <c r="BJ18" s="36">
        <v>27.6</v>
      </c>
      <c r="BK18" s="36">
        <v>27.6</v>
      </c>
      <c r="BL18" s="36">
        <v>4.6536767999999995</v>
      </c>
      <c r="BM18" s="36">
        <v>0</v>
      </c>
      <c r="BN18" s="36">
        <v>4.6536767999999995</v>
      </c>
      <c r="BO18" s="36">
        <v>4.6536767999999995</v>
      </c>
      <c r="BP18" s="36" t="e">
        <v>#DIV/0!</v>
      </c>
      <c r="BQ18" s="36" t="e">
        <v>#DIV/0!</v>
      </c>
      <c r="BR18" s="36">
        <v>0</v>
      </c>
      <c r="BS18" s="36">
        <v>0</v>
      </c>
      <c r="BT18" s="36">
        <v>27.6</v>
      </c>
      <c r="BU18" s="36">
        <v>0</v>
      </c>
      <c r="BV18" s="36">
        <v>27.6</v>
      </c>
      <c r="BW18" s="36">
        <v>27.6</v>
      </c>
      <c r="BX18" s="36">
        <v>4.6536767999999995</v>
      </c>
      <c r="BY18" s="36">
        <v>0</v>
      </c>
      <c r="BZ18" s="36">
        <v>4.6536767999999995</v>
      </c>
      <c r="CA18" s="36">
        <v>4.6536767999999995</v>
      </c>
      <c r="CB18" s="36" t="e">
        <v>#DIV/0!</v>
      </c>
      <c r="CC18" s="36" t="e">
        <v>#DIV/0!</v>
      </c>
      <c r="CD18" s="36">
        <v>0</v>
      </c>
      <c r="CE18" s="36">
        <v>0</v>
      </c>
      <c r="CF18" s="36"/>
      <c r="CG18" s="40">
        <v>28.866</v>
      </c>
      <c r="CH18" s="40">
        <v>51.106000000000002</v>
      </c>
      <c r="CI18" s="40"/>
      <c r="CL18" s="5" t="str">
        <f t="shared" si="20"/>
        <v>1_0.5_1</v>
      </c>
      <c r="CM18" s="95" t="str">
        <f t="shared" si="21"/>
        <v>1K</v>
      </c>
      <c r="CN18" s="96">
        <f t="shared" si="0"/>
        <v>202</v>
      </c>
      <c r="CO18" s="96" t="str">
        <f t="shared" si="8"/>
        <v>1_0_1</v>
      </c>
      <c r="CP18" s="95" t="str">
        <f t="shared" si="25"/>
        <v>1J</v>
      </c>
      <c r="CQ18" s="5">
        <f t="shared" si="9"/>
        <v>78</v>
      </c>
      <c r="CS18" s="80">
        <v>0.33300000000000002</v>
      </c>
      <c r="CT18" s="81">
        <v>0.5</v>
      </c>
      <c r="CU18" s="82">
        <f t="shared" si="48"/>
        <v>2</v>
      </c>
      <c r="CV18" s="86" t="str">
        <f t="shared" si="10"/>
        <v>0.333_0.5_2</v>
      </c>
      <c r="CW18" s="86" t="str">
        <f t="shared" si="11"/>
        <v>1Q</v>
      </c>
      <c r="CX18" s="86">
        <f t="shared" si="12"/>
        <v>32</v>
      </c>
      <c r="CY18" s="98">
        <f t="shared" si="13"/>
        <v>1.9631901840490799E-2</v>
      </c>
      <c r="CZ18" s="87">
        <f t="shared" si="1"/>
        <v>31</v>
      </c>
      <c r="DA18" s="98">
        <f t="shared" si="14"/>
        <v>1.9018404907975461E-2</v>
      </c>
      <c r="DD18" s="102">
        <v>-1</v>
      </c>
      <c r="DE18" s="103">
        <v>3</v>
      </c>
      <c r="DF18" s="5" t="str">
        <f t="shared" si="2"/>
        <v>-1_3</v>
      </c>
      <c r="DH18" s="5">
        <f t="shared" si="15"/>
        <v>18</v>
      </c>
      <c r="DI18" s="106">
        <f t="shared" si="16"/>
        <v>1.1042944785276074E-2</v>
      </c>
      <c r="DJ18" s="5">
        <f t="shared" si="17"/>
        <v>34</v>
      </c>
      <c r="DK18" s="106">
        <f t="shared" si="18"/>
        <v>2.0858895705521473E-2</v>
      </c>
    </row>
    <row r="19" spans="1:115" s="5" customFormat="1">
      <c r="A19" s="13" t="s">
        <v>248</v>
      </c>
      <c r="B19" s="13">
        <v>1</v>
      </c>
      <c r="C19" s="13"/>
      <c r="D19" s="13" t="s">
        <v>73</v>
      </c>
      <c r="E19" s="35" t="s">
        <v>74</v>
      </c>
      <c r="F19" s="13" t="s">
        <v>36</v>
      </c>
      <c r="G19" s="36">
        <v>1143401235</v>
      </c>
      <c r="H19" s="13" t="s">
        <v>75</v>
      </c>
      <c r="I19" s="37">
        <v>21</v>
      </c>
      <c r="J19" s="37" t="s">
        <v>38</v>
      </c>
      <c r="K19" s="38">
        <v>43521</v>
      </c>
      <c r="L19" s="39">
        <v>0.62847222222222221</v>
      </c>
      <c r="M19" s="37" t="s">
        <v>39</v>
      </c>
      <c r="N19" s="37" t="s">
        <v>42</v>
      </c>
      <c r="O19" s="37" t="s">
        <v>42</v>
      </c>
      <c r="P19" s="37" t="s">
        <v>42</v>
      </c>
      <c r="Q19" s="37">
        <v>3</v>
      </c>
      <c r="R19" s="13" t="s">
        <v>43</v>
      </c>
      <c r="S19" s="13" t="s">
        <v>56</v>
      </c>
      <c r="T19" s="13" t="s">
        <v>41</v>
      </c>
      <c r="U19" s="13" t="s">
        <v>52</v>
      </c>
      <c r="V19" s="13" t="s">
        <v>42</v>
      </c>
      <c r="W19" s="13" t="s">
        <v>66</v>
      </c>
      <c r="X19" s="13" t="s">
        <v>76</v>
      </c>
      <c r="Y19" s="13" t="s">
        <v>41</v>
      </c>
      <c r="Z19" s="13" t="s">
        <v>41</v>
      </c>
      <c r="AA19" s="13"/>
      <c r="AB19" s="13">
        <v>-1</v>
      </c>
      <c r="AC19" s="72">
        <f t="shared" si="3"/>
        <v>0.5</v>
      </c>
      <c r="AD19" s="13">
        <v>2</v>
      </c>
      <c r="AE19" s="72">
        <f t="shared" ref="AE19" si="53">VALUE(IF(AD19=-2,0%,IF(AD19=-1,50%,IF(AD19=0,100%,IF(AD19=1,50%,IF(AD19=2,0%))))))</f>
        <v>0</v>
      </c>
      <c r="AF19" s="13" t="s">
        <v>41</v>
      </c>
      <c r="AG19" s="13">
        <v>0</v>
      </c>
      <c r="AH19" s="13" t="s">
        <v>42</v>
      </c>
      <c r="AI19" s="13">
        <f t="shared" si="4"/>
        <v>0</v>
      </c>
      <c r="AJ19" s="70">
        <f t="shared" si="5"/>
        <v>1</v>
      </c>
      <c r="AK19" s="59">
        <f t="shared" si="19"/>
        <v>0</v>
      </c>
      <c r="AL19" s="70">
        <f t="shared" ref="AL19" si="54">VALUE(IF(AK19=-3,0%,IF(AK19=-2,33.3%,IF(AK19=-1,66.6%,IF(AK19=0,100%,IF(AK19=1,66.6%,IF(AK19=2,33.3%,IF(AK19=3,0%))))))))</f>
        <v>1</v>
      </c>
      <c r="AM19" s="13" t="s">
        <v>41</v>
      </c>
      <c r="AN19" s="13" t="s">
        <v>41</v>
      </c>
      <c r="AO19" s="13"/>
      <c r="AP19" s="13">
        <v>101.31965006729475</v>
      </c>
      <c r="AQ19" s="13">
        <v>117.34261838440112</v>
      </c>
      <c r="AR19" s="13">
        <v>125.13020833333333</v>
      </c>
      <c r="AS19" s="13">
        <v>148.05555555555554</v>
      </c>
      <c r="AT19" s="36">
        <v>27.6</v>
      </c>
      <c r="AU19" s="36" t="str">
        <f t="shared" si="6"/>
        <v>1</v>
      </c>
      <c r="AV19" s="36">
        <v>0</v>
      </c>
      <c r="AW19" s="36">
        <v>27.6</v>
      </c>
      <c r="AX19" s="36">
        <v>27.6</v>
      </c>
      <c r="AY19" s="36">
        <v>4.6536767999999995</v>
      </c>
      <c r="AZ19" s="36" t="str">
        <f t="shared" si="7"/>
        <v>1</v>
      </c>
      <c r="BA19" s="36">
        <v>0</v>
      </c>
      <c r="BB19" s="36">
        <v>4.6536767999999995</v>
      </c>
      <c r="BC19" s="36">
        <v>4.6536767999999995</v>
      </c>
      <c r="BD19" s="36" t="e">
        <v>#DIV/0!</v>
      </c>
      <c r="BE19" s="36" t="s">
        <v>50</v>
      </c>
      <c r="BF19" s="36">
        <v>0</v>
      </c>
      <c r="BG19" s="36">
        <v>0</v>
      </c>
      <c r="BH19" s="36">
        <v>27.6</v>
      </c>
      <c r="BI19" s="36">
        <v>0</v>
      </c>
      <c r="BJ19" s="36">
        <v>27.6</v>
      </c>
      <c r="BK19" s="36">
        <v>27.6</v>
      </c>
      <c r="BL19" s="36">
        <v>4.6536767999999995</v>
      </c>
      <c r="BM19" s="36">
        <v>0</v>
      </c>
      <c r="BN19" s="36">
        <v>4.6536767999999995</v>
      </c>
      <c r="BO19" s="36">
        <v>4.6536767999999995</v>
      </c>
      <c r="BP19" s="36" t="e">
        <v>#DIV/0!</v>
      </c>
      <c r="BQ19" s="36" t="e">
        <v>#DIV/0!</v>
      </c>
      <c r="BR19" s="36">
        <v>0</v>
      </c>
      <c r="BS19" s="36">
        <v>0</v>
      </c>
      <c r="BT19" s="36">
        <v>27.6</v>
      </c>
      <c r="BU19" s="36">
        <v>0</v>
      </c>
      <c r="BV19" s="36">
        <v>27.6</v>
      </c>
      <c r="BW19" s="36">
        <v>27.6</v>
      </c>
      <c r="BX19" s="36">
        <v>4.6536767999999995</v>
      </c>
      <c r="BY19" s="36">
        <v>0</v>
      </c>
      <c r="BZ19" s="36">
        <v>4.6536767999999995</v>
      </c>
      <c r="CA19" s="36">
        <v>4.6536767999999995</v>
      </c>
      <c r="CB19" s="36" t="e">
        <v>#DIV/0!</v>
      </c>
      <c r="CC19" s="36" t="e">
        <v>#DIV/0!</v>
      </c>
      <c r="CD19" s="36">
        <v>0</v>
      </c>
      <c r="CE19" s="36">
        <v>0</v>
      </c>
      <c r="CF19" s="36"/>
      <c r="CG19" s="40">
        <v>28.716999999999999</v>
      </c>
      <c r="CH19" s="40">
        <v>50.796999999999997</v>
      </c>
      <c r="CI19" s="40"/>
      <c r="CL19" s="5" t="str">
        <f t="shared" si="20"/>
        <v>1_0.5_1</v>
      </c>
      <c r="CM19" s="95" t="str">
        <f t="shared" si="21"/>
        <v>1K</v>
      </c>
      <c r="CN19" s="96">
        <f t="shared" si="0"/>
        <v>202</v>
      </c>
      <c r="CO19" s="96" t="str">
        <f t="shared" si="8"/>
        <v>1_0_1</v>
      </c>
      <c r="CP19" s="95" t="str">
        <f t="shared" si="25"/>
        <v>1J</v>
      </c>
      <c r="CQ19" s="5">
        <f t="shared" si="9"/>
        <v>78</v>
      </c>
      <c r="CS19" s="80">
        <v>0.33300000000000002</v>
      </c>
      <c r="CT19" s="81">
        <v>1</v>
      </c>
      <c r="CU19" s="82">
        <f t="shared" si="48"/>
        <v>2</v>
      </c>
      <c r="CV19" s="86" t="str">
        <f t="shared" si="10"/>
        <v>0.333_1_2</v>
      </c>
      <c r="CW19" s="86" t="str">
        <f t="shared" si="11"/>
        <v>1R</v>
      </c>
      <c r="CX19" s="86">
        <f t="shared" si="12"/>
        <v>33</v>
      </c>
      <c r="CY19" s="98">
        <f t="shared" si="13"/>
        <v>2.0245398773006136E-2</v>
      </c>
      <c r="CZ19" s="87">
        <f t="shared" si="1"/>
        <v>42</v>
      </c>
      <c r="DA19" s="98">
        <f t="shared" si="14"/>
        <v>2.5766871165644172E-2</v>
      </c>
      <c r="DD19" s="102">
        <v>0</v>
      </c>
      <c r="DE19" s="103">
        <v>3</v>
      </c>
      <c r="DF19" s="5" t="str">
        <f t="shared" si="2"/>
        <v>0_3</v>
      </c>
      <c r="DH19" s="5">
        <f t="shared" si="15"/>
        <v>91</v>
      </c>
      <c r="DI19" s="106">
        <f t="shared" si="16"/>
        <v>5.5828220858895702E-2</v>
      </c>
      <c r="DJ19" s="5">
        <f t="shared" si="17"/>
        <v>72</v>
      </c>
      <c r="DK19" s="106">
        <f t="shared" si="18"/>
        <v>4.4171779141104296E-2</v>
      </c>
    </row>
    <row r="20" spans="1:115" s="5" customFormat="1">
      <c r="A20" s="13" t="s">
        <v>248</v>
      </c>
      <c r="B20" s="13">
        <v>1</v>
      </c>
      <c r="C20" s="13"/>
      <c r="D20" s="13" t="s">
        <v>73</v>
      </c>
      <c r="E20" s="35" t="s">
        <v>74</v>
      </c>
      <c r="F20" s="13" t="s">
        <v>36</v>
      </c>
      <c r="G20" s="36">
        <v>1143401235</v>
      </c>
      <c r="H20" s="13" t="s">
        <v>75</v>
      </c>
      <c r="I20" s="37">
        <v>21</v>
      </c>
      <c r="J20" s="37" t="s">
        <v>38</v>
      </c>
      <c r="K20" s="38">
        <v>43521</v>
      </c>
      <c r="L20" s="39">
        <v>0.63888888888888895</v>
      </c>
      <c r="M20" s="37" t="s">
        <v>39</v>
      </c>
      <c r="N20" s="37" t="s">
        <v>42</v>
      </c>
      <c r="O20" s="37" t="s">
        <v>42</v>
      </c>
      <c r="P20" s="37" t="s">
        <v>42</v>
      </c>
      <c r="Q20" s="37">
        <v>4</v>
      </c>
      <c r="R20" s="13" t="s">
        <v>43</v>
      </c>
      <c r="S20" s="13" t="s">
        <v>44</v>
      </c>
      <c r="T20" s="13" t="s">
        <v>41</v>
      </c>
      <c r="U20" s="13" t="s">
        <v>52</v>
      </c>
      <c r="V20" s="13" t="s">
        <v>42</v>
      </c>
      <c r="W20" s="13" t="s">
        <v>66</v>
      </c>
      <c r="X20" s="13" t="s">
        <v>76</v>
      </c>
      <c r="Y20" s="13" t="s">
        <v>41</v>
      </c>
      <c r="Z20" s="13" t="s">
        <v>41</v>
      </c>
      <c r="AA20" s="13"/>
      <c r="AB20" s="13">
        <v>-1</v>
      </c>
      <c r="AC20" s="72">
        <f t="shared" si="3"/>
        <v>0.5</v>
      </c>
      <c r="AD20" s="13">
        <v>1</v>
      </c>
      <c r="AE20" s="72">
        <f t="shared" ref="AE20" si="55">VALUE(IF(AD20=-2,0%,IF(AD20=-1,50%,IF(AD20=0,100%,IF(AD20=1,50%,IF(AD20=2,0%))))))</f>
        <v>0.5</v>
      </c>
      <c r="AF20" s="13" t="s">
        <v>41</v>
      </c>
      <c r="AG20" s="13">
        <v>0</v>
      </c>
      <c r="AH20" s="13" t="s">
        <v>42</v>
      </c>
      <c r="AI20" s="13">
        <f t="shared" si="4"/>
        <v>0</v>
      </c>
      <c r="AJ20" s="70">
        <f t="shared" si="5"/>
        <v>1</v>
      </c>
      <c r="AK20" s="59">
        <f t="shared" si="19"/>
        <v>0</v>
      </c>
      <c r="AL20" s="70">
        <f t="shared" ref="AL20" si="56">VALUE(IF(AK20=-3,0%,IF(AK20=-2,33.3%,IF(AK20=-1,66.6%,IF(AK20=0,100%,IF(AK20=1,66.6%,IF(AK20=2,33.3%,IF(AK20=3,0%))))))))</f>
        <v>1</v>
      </c>
      <c r="AM20" s="13" t="s">
        <v>41</v>
      </c>
      <c r="AN20" s="13" t="s">
        <v>41</v>
      </c>
      <c r="AO20" s="13"/>
      <c r="AP20" s="13">
        <v>101.31965006729475</v>
      </c>
      <c r="AQ20" s="13">
        <v>117.34261838440112</v>
      </c>
      <c r="AR20" s="13">
        <v>125.13020833333333</v>
      </c>
      <c r="AS20" s="13">
        <v>148.05555555555554</v>
      </c>
      <c r="AT20" s="36">
        <v>27.6</v>
      </c>
      <c r="AU20" s="36" t="str">
        <f t="shared" si="6"/>
        <v>1</v>
      </c>
      <c r="AV20" s="36">
        <v>0</v>
      </c>
      <c r="AW20" s="36">
        <v>27.6</v>
      </c>
      <c r="AX20" s="36">
        <v>27.6</v>
      </c>
      <c r="AY20" s="36">
        <v>4.6536767999999995</v>
      </c>
      <c r="AZ20" s="36" t="str">
        <f t="shared" si="7"/>
        <v>1</v>
      </c>
      <c r="BA20" s="36">
        <v>0</v>
      </c>
      <c r="BB20" s="36">
        <v>4.6536767999999995</v>
      </c>
      <c r="BC20" s="36">
        <v>4.6536767999999995</v>
      </c>
      <c r="BD20" s="36" t="e">
        <v>#DIV/0!</v>
      </c>
      <c r="BE20" s="36" t="s">
        <v>50</v>
      </c>
      <c r="BF20" s="36">
        <v>0</v>
      </c>
      <c r="BG20" s="36">
        <v>0</v>
      </c>
      <c r="BH20" s="36">
        <v>27.6</v>
      </c>
      <c r="BI20" s="36">
        <v>0</v>
      </c>
      <c r="BJ20" s="36">
        <v>27.6</v>
      </c>
      <c r="BK20" s="36">
        <v>27.6</v>
      </c>
      <c r="BL20" s="36">
        <v>2.5505250000000146E-2</v>
      </c>
      <c r="BM20" s="36">
        <v>6.5452229749993087</v>
      </c>
      <c r="BN20" s="36">
        <v>-4.6026662999999992</v>
      </c>
      <c r="BO20" s="36">
        <v>4.6536767999999995</v>
      </c>
      <c r="BP20" s="36" t="e">
        <v>#DIV/0!</v>
      </c>
      <c r="BQ20" s="36" t="e">
        <v>#DIV/0!</v>
      </c>
      <c r="BR20" s="36">
        <v>0</v>
      </c>
      <c r="BS20" s="36">
        <v>0</v>
      </c>
      <c r="BT20" s="36">
        <v>27.6</v>
      </c>
      <c r="BU20" s="36">
        <v>0</v>
      </c>
      <c r="BV20" s="36">
        <v>27.6</v>
      </c>
      <c r="BW20" s="36">
        <v>27.6</v>
      </c>
      <c r="BX20" s="36">
        <v>4.6536767999999995</v>
      </c>
      <c r="BY20" s="36">
        <v>0</v>
      </c>
      <c r="BZ20" s="36">
        <v>4.6536767999999995</v>
      </c>
      <c r="CA20" s="36">
        <v>4.6536767999999995</v>
      </c>
      <c r="CB20" s="36" t="e">
        <v>#DIV/0!</v>
      </c>
      <c r="CC20" s="36" t="e">
        <v>#DIV/0!</v>
      </c>
      <c r="CD20" s="36">
        <v>0</v>
      </c>
      <c r="CE20" s="36">
        <v>0</v>
      </c>
      <c r="CF20" s="36"/>
      <c r="CG20" s="40">
        <v>29.04</v>
      </c>
      <c r="CH20" s="40">
        <v>51.802999999999997</v>
      </c>
      <c r="CI20" s="40"/>
      <c r="CL20" s="5" t="str">
        <f t="shared" si="20"/>
        <v>1_0.5_1</v>
      </c>
      <c r="CM20" s="95" t="str">
        <f t="shared" si="21"/>
        <v>1K</v>
      </c>
      <c r="CN20" s="96">
        <f t="shared" si="0"/>
        <v>202</v>
      </c>
      <c r="CO20" s="96" t="str">
        <f t="shared" si="8"/>
        <v>1_0.5_1</v>
      </c>
      <c r="CP20" s="95" t="str">
        <f t="shared" si="25"/>
        <v>1K</v>
      </c>
      <c r="CQ20" s="5">
        <f t="shared" si="9"/>
        <v>108</v>
      </c>
      <c r="CS20" s="80">
        <v>0.66600000000000004</v>
      </c>
      <c r="CT20" s="81">
        <v>0</v>
      </c>
      <c r="CU20" s="82">
        <f t="shared" si="48"/>
        <v>2</v>
      </c>
      <c r="CV20" s="86" t="str">
        <f t="shared" si="10"/>
        <v>0.666_0_2</v>
      </c>
      <c r="CW20" s="86" t="str">
        <f t="shared" si="11"/>
        <v>1S</v>
      </c>
      <c r="CX20" s="86">
        <f t="shared" si="12"/>
        <v>9</v>
      </c>
      <c r="CY20" s="98">
        <f t="shared" si="13"/>
        <v>5.521472392638037E-3</v>
      </c>
      <c r="CZ20" s="87">
        <f t="shared" si="1"/>
        <v>25</v>
      </c>
      <c r="DA20" s="98">
        <f t="shared" si="14"/>
        <v>1.5337423312883436E-2</v>
      </c>
      <c r="DD20" s="102">
        <v>1</v>
      </c>
      <c r="DE20" s="103">
        <v>3</v>
      </c>
      <c r="DF20" s="5" t="str">
        <f t="shared" si="2"/>
        <v>1_3</v>
      </c>
      <c r="DH20" s="5">
        <f t="shared" si="15"/>
        <v>26</v>
      </c>
      <c r="DI20" s="106">
        <f t="shared" si="16"/>
        <v>1.5950920245398775E-2</v>
      </c>
      <c r="DJ20" s="5">
        <f t="shared" si="17"/>
        <v>13</v>
      </c>
      <c r="DK20" s="106">
        <f t="shared" si="18"/>
        <v>7.9754601226993873E-3</v>
      </c>
    </row>
    <row r="21" spans="1:115" s="5" customFormat="1">
      <c r="A21" s="13" t="s">
        <v>248</v>
      </c>
      <c r="B21" s="13">
        <v>1</v>
      </c>
      <c r="C21" s="13"/>
      <c r="D21" s="13" t="s">
        <v>73</v>
      </c>
      <c r="E21" s="35" t="s">
        <v>74</v>
      </c>
      <c r="F21" s="13" t="s">
        <v>36</v>
      </c>
      <c r="G21" s="36">
        <v>1143401235</v>
      </c>
      <c r="H21" s="13" t="s">
        <v>75</v>
      </c>
      <c r="I21" s="37">
        <v>21</v>
      </c>
      <c r="J21" s="37" t="s">
        <v>38</v>
      </c>
      <c r="K21" s="38">
        <v>43521</v>
      </c>
      <c r="L21" s="39">
        <v>0.64930555555555558</v>
      </c>
      <c r="M21" s="37" t="s">
        <v>39</v>
      </c>
      <c r="N21" s="37" t="s">
        <v>42</v>
      </c>
      <c r="O21" s="37" t="s">
        <v>42</v>
      </c>
      <c r="P21" s="37" t="s">
        <v>42</v>
      </c>
      <c r="Q21" s="37">
        <v>5</v>
      </c>
      <c r="R21" s="13" t="s">
        <v>43</v>
      </c>
      <c r="S21" s="13" t="s">
        <v>44</v>
      </c>
      <c r="T21" s="13" t="s">
        <v>41</v>
      </c>
      <c r="U21" s="13" t="s">
        <v>52</v>
      </c>
      <c r="V21" s="13" t="s">
        <v>42</v>
      </c>
      <c r="W21" s="13" t="s">
        <v>66</v>
      </c>
      <c r="X21" s="13" t="s">
        <v>76</v>
      </c>
      <c r="Y21" s="13" t="s">
        <v>41</v>
      </c>
      <c r="Z21" s="13" t="s">
        <v>41</v>
      </c>
      <c r="AA21" s="13"/>
      <c r="AB21" s="13">
        <v>-1</v>
      </c>
      <c r="AC21" s="72">
        <f t="shared" si="3"/>
        <v>0.5</v>
      </c>
      <c r="AD21" s="13">
        <v>1</v>
      </c>
      <c r="AE21" s="72">
        <f t="shared" ref="AE21" si="57">VALUE(IF(AD21=-2,0%,IF(AD21=-1,50%,IF(AD21=0,100%,IF(AD21=1,50%,IF(AD21=2,0%))))))</f>
        <v>0.5</v>
      </c>
      <c r="AF21" s="13" t="s">
        <v>41</v>
      </c>
      <c r="AG21" s="13">
        <v>0</v>
      </c>
      <c r="AH21" s="13" t="s">
        <v>42</v>
      </c>
      <c r="AI21" s="13">
        <f t="shared" si="4"/>
        <v>0</v>
      </c>
      <c r="AJ21" s="70">
        <f t="shared" si="5"/>
        <v>1</v>
      </c>
      <c r="AK21" s="59">
        <f t="shared" si="19"/>
        <v>0</v>
      </c>
      <c r="AL21" s="70">
        <f t="shared" ref="AL21" si="58">VALUE(IF(AK21=-3,0%,IF(AK21=-2,33.3%,IF(AK21=-1,66.6%,IF(AK21=0,100%,IF(AK21=1,66.6%,IF(AK21=2,33.3%,IF(AK21=3,0%))))))))</f>
        <v>1</v>
      </c>
      <c r="AM21" s="13" t="s">
        <v>41</v>
      </c>
      <c r="AN21" s="13" t="s">
        <v>41</v>
      </c>
      <c r="AO21" s="13"/>
      <c r="AP21" s="13">
        <v>101.31965006729475</v>
      </c>
      <c r="AQ21" s="13">
        <v>117.34261838440112</v>
      </c>
      <c r="AR21" s="13">
        <v>125.13020833333333</v>
      </c>
      <c r="AS21" s="13">
        <v>148.05555555555554</v>
      </c>
      <c r="AT21" s="36">
        <v>19.7</v>
      </c>
      <c r="AU21" s="36" t="str">
        <f t="shared" si="6"/>
        <v>1</v>
      </c>
      <c r="AV21" s="36">
        <v>0</v>
      </c>
      <c r="AW21" s="36">
        <v>19.7</v>
      </c>
      <c r="AX21" s="36">
        <v>19.7</v>
      </c>
      <c r="AY21" s="36">
        <v>-4.6026662999999992</v>
      </c>
      <c r="AZ21" s="36" t="str">
        <f t="shared" si="7"/>
        <v>1</v>
      </c>
      <c r="BA21" s="36">
        <v>0</v>
      </c>
      <c r="BB21" s="36">
        <v>-4.6026662999999992</v>
      </c>
      <c r="BC21" s="36">
        <v>-4.6026662999999992</v>
      </c>
      <c r="BD21" s="36" t="e">
        <v>#DIV/0!</v>
      </c>
      <c r="BE21" s="36" t="s">
        <v>50</v>
      </c>
      <c r="BF21" s="36">
        <v>0</v>
      </c>
      <c r="BG21" s="36">
        <v>0</v>
      </c>
      <c r="BH21" s="36">
        <v>23.65</v>
      </c>
      <c r="BI21" s="36">
        <v>5.5861435713737597</v>
      </c>
      <c r="BJ21" s="36">
        <v>19.7</v>
      </c>
      <c r="BK21" s="36">
        <v>27.6</v>
      </c>
      <c r="BL21" s="36">
        <v>2.5505250000000146E-2</v>
      </c>
      <c r="BM21" s="36">
        <v>6.5452229749993087</v>
      </c>
      <c r="BN21" s="36">
        <v>-4.6026662999999992</v>
      </c>
      <c r="BO21" s="36">
        <v>4.6536767999999995</v>
      </c>
      <c r="BP21" s="36" t="e">
        <v>#DIV/0!</v>
      </c>
      <c r="BQ21" s="36" t="e">
        <v>#DIV/0!</v>
      </c>
      <c r="BR21" s="36">
        <v>0</v>
      </c>
      <c r="BS21" s="36">
        <v>0</v>
      </c>
      <c r="BT21" s="36">
        <v>23.65</v>
      </c>
      <c r="BU21" s="36">
        <v>5.5861435713737597</v>
      </c>
      <c r="BV21" s="36">
        <v>19.7</v>
      </c>
      <c r="BW21" s="36">
        <v>27.6</v>
      </c>
      <c r="BX21" s="36">
        <v>2.5505250000000146E-2</v>
      </c>
      <c r="BY21" s="36">
        <v>6.5452229749993087</v>
      </c>
      <c r="BZ21" s="36">
        <v>-4.6026662999999992</v>
      </c>
      <c r="CA21" s="36">
        <v>4.6536767999999995</v>
      </c>
      <c r="CB21" s="36" t="e">
        <v>#DIV/0!</v>
      </c>
      <c r="CC21" s="36" t="e">
        <v>#DIV/0!</v>
      </c>
      <c r="CD21" s="36">
        <v>0</v>
      </c>
      <c r="CE21" s="36">
        <v>0</v>
      </c>
      <c r="CF21" s="36"/>
      <c r="CG21" s="40">
        <v>28.866</v>
      </c>
      <c r="CH21" s="40">
        <v>52.067999999999998</v>
      </c>
      <c r="CI21" s="40"/>
      <c r="CL21" s="5" t="str">
        <f t="shared" si="20"/>
        <v>1_0.5_1</v>
      </c>
      <c r="CM21" s="95" t="str">
        <f t="shared" si="21"/>
        <v>1K</v>
      </c>
      <c r="CN21" s="96">
        <f t="shared" si="0"/>
        <v>202</v>
      </c>
      <c r="CO21" s="96" t="str">
        <f t="shared" si="8"/>
        <v>1_0.5_1</v>
      </c>
      <c r="CP21" s="95" t="str">
        <f t="shared" si="25"/>
        <v>1K</v>
      </c>
      <c r="CQ21" s="5">
        <f t="shared" si="9"/>
        <v>108</v>
      </c>
      <c r="CS21" s="80">
        <v>0.66600000000000004</v>
      </c>
      <c r="CT21" s="81">
        <v>0.5</v>
      </c>
      <c r="CU21" s="82">
        <f t="shared" si="48"/>
        <v>2</v>
      </c>
      <c r="CV21" s="86" t="str">
        <f t="shared" si="10"/>
        <v>0.666_0.5_2</v>
      </c>
      <c r="CW21" s="86" t="str">
        <f t="shared" si="11"/>
        <v>1T</v>
      </c>
      <c r="CX21" s="86">
        <f t="shared" si="12"/>
        <v>60</v>
      </c>
      <c r="CY21" s="98">
        <f t="shared" si="13"/>
        <v>3.6809815950920248E-2</v>
      </c>
      <c r="CZ21" s="87">
        <f t="shared" si="1"/>
        <v>57</v>
      </c>
      <c r="DA21" s="98">
        <f t="shared" si="14"/>
        <v>3.4969325153374232E-2</v>
      </c>
      <c r="DD21" s="102">
        <v>2</v>
      </c>
      <c r="DE21" s="103">
        <v>3</v>
      </c>
      <c r="DF21" s="5" t="str">
        <f t="shared" si="2"/>
        <v>2_3</v>
      </c>
      <c r="DH21" s="5">
        <f t="shared" si="15"/>
        <v>25</v>
      </c>
      <c r="DI21" s="106">
        <f t="shared" si="16"/>
        <v>1.5337423312883436E-2</v>
      </c>
      <c r="DJ21" s="5">
        <f t="shared" si="17"/>
        <v>8</v>
      </c>
      <c r="DK21" s="106">
        <f t="shared" si="18"/>
        <v>4.9079754601226997E-3</v>
      </c>
    </row>
    <row r="22" spans="1:115" s="5" customFormat="1">
      <c r="A22" s="13" t="s">
        <v>248</v>
      </c>
      <c r="B22" s="13">
        <v>1</v>
      </c>
      <c r="C22" s="13"/>
      <c r="D22" s="13" t="s">
        <v>78</v>
      </c>
      <c r="E22" s="35" t="s">
        <v>79</v>
      </c>
      <c r="F22" s="13" t="s">
        <v>36</v>
      </c>
      <c r="G22" s="36">
        <v>1050971131</v>
      </c>
      <c r="H22" s="13" t="s">
        <v>80</v>
      </c>
      <c r="I22" s="37">
        <v>22</v>
      </c>
      <c r="J22" s="37" t="s">
        <v>70</v>
      </c>
      <c r="K22" s="38">
        <v>43521</v>
      </c>
      <c r="L22" s="39">
        <v>0.60763888888888895</v>
      </c>
      <c r="M22" s="37" t="s">
        <v>39</v>
      </c>
      <c r="N22" s="37" t="s">
        <v>42</v>
      </c>
      <c r="O22" s="37" t="s">
        <v>42</v>
      </c>
      <c r="P22" s="37" t="s">
        <v>42</v>
      </c>
      <c r="Q22" s="37">
        <v>1</v>
      </c>
      <c r="R22" s="13" t="s">
        <v>43</v>
      </c>
      <c r="S22" s="13" t="s">
        <v>44</v>
      </c>
      <c r="T22" s="13" t="s">
        <v>41</v>
      </c>
      <c r="U22" s="13" t="s">
        <v>45</v>
      </c>
      <c r="V22" s="13" t="s">
        <v>42</v>
      </c>
      <c r="W22" s="13" t="s">
        <v>81</v>
      </c>
      <c r="X22" s="13" t="s">
        <v>53</v>
      </c>
      <c r="Y22" s="13" t="s">
        <v>42</v>
      </c>
      <c r="Z22" s="13" t="s">
        <v>41</v>
      </c>
      <c r="AA22" s="13"/>
      <c r="AB22" s="13">
        <v>-1</v>
      </c>
      <c r="AC22" s="72">
        <f t="shared" si="3"/>
        <v>0.5</v>
      </c>
      <c r="AD22" s="13">
        <v>1</v>
      </c>
      <c r="AE22" s="72">
        <f t="shared" ref="AE22" si="59">VALUE(IF(AD22=-2,0%,IF(AD22=-1,50%,IF(AD22=0,100%,IF(AD22=1,50%,IF(AD22=2,0%))))))</f>
        <v>0.5</v>
      </c>
      <c r="AF22" s="13" t="s">
        <v>41</v>
      </c>
      <c r="AG22" s="13">
        <v>1</v>
      </c>
      <c r="AH22" s="13" t="s">
        <v>42</v>
      </c>
      <c r="AI22" s="13">
        <f t="shared" si="4"/>
        <v>2</v>
      </c>
      <c r="AJ22" s="70">
        <f t="shared" si="5"/>
        <v>0.33299999999999996</v>
      </c>
      <c r="AK22" s="59">
        <f t="shared" si="19"/>
        <v>-2</v>
      </c>
      <c r="AL22" s="70">
        <f t="shared" ref="AL22" si="60">VALUE(IF(AK22=-3,0%,IF(AK22=-2,33.3%,IF(AK22=-1,66.6%,IF(AK22=0,100%,IF(AK22=1,66.6%,IF(AK22=2,33.3%,IF(AK22=3,0%))))))))</f>
        <v>0.33299999999999996</v>
      </c>
      <c r="AM22" s="13" t="s">
        <v>42</v>
      </c>
      <c r="AN22" s="13" t="s">
        <v>41</v>
      </c>
      <c r="AO22" s="13"/>
      <c r="AP22" s="13">
        <v>101.31965006729475</v>
      </c>
      <c r="AQ22" s="13">
        <v>117.34261838440112</v>
      </c>
      <c r="AR22" s="13">
        <v>125.13020833333333</v>
      </c>
      <c r="AS22" s="13">
        <v>148.05555555555554</v>
      </c>
      <c r="AT22" s="36">
        <v>78.680889500000006</v>
      </c>
      <c r="AU22" s="36" t="str">
        <f t="shared" si="6"/>
        <v>1</v>
      </c>
      <c r="AV22" s="36">
        <v>0</v>
      </c>
      <c r="AW22" s="36">
        <v>78.680889500000006</v>
      </c>
      <c r="AX22" s="36">
        <v>78.680889500000006</v>
      </c>
      <c r="AY22" s="36">
        <v>92.089204999999993</v>
      </c>
      <c r="AZ22" s="36" t="str">
        <f t="shared" si="7"/>
        <v>1</v>
      </c>
      <c r="BA22" s="36">
        <v>0</v>
      </c>
      <c r="BB22" s="36">
        <v>92.089204999999993</v>
      </c>
      <c r="BC22" s="36">
        <v>92.089204999999993</v>
      </c>
      <c r="BD22" s="36" t="e">
        <v>#DIV/0!</v>
      </c>
      <c r="BE22" s="36" t="s">
        <v>50</v>
      </c>
      <c r="BF22" s="36">
        <v>0</v>
      </c>
      <c r="BG22" s="36">
        <v>0</v>
      </c>
      <c r="BH22" s="36">
        <v>78.680889500000006</v>
      </c>
      <c r="BI22" s="36">
        <v>0</v>
      </c>
      <c r="BJ22" s="36">
        <v>78.680889500000006</v>
      </c>
      <c r="BK22" s="36">
        <v>78.680889500000006</v>
      </c>
      <c r="BL22" s="36">
        <v>92.089204999999993</v>
      </c>
      <c r="BM22" s="36">
        <v>0</v>
      </c>
      <c r="BN22" s="36">
        <v>92.089204999999993</v>
      </c>
      <c r="BO22" s="36">
        <v>92.089204999999993</v>
      </c>
      <c r="BP22" s="36" t="e">
        <v>#DIV/0!</v>
      </c>
      <c r="BQ22" s="36" t="e">
        <v>#DIV/0!</v>
      </c>
      <c r="BR22" s="36">
        <v>0</v>
      </c>
      <c r="BS22" s="36">
        <v>0</v>
      </c>
      <c r="BT22" s="36">
        <v>83.191769750000006</v>
      </c>
      <c r="BU22" s="36">
        <v>6.3793480277909369</v>
      </c>
      <c r="BV22" s="36">
        <v>78.680889500000006</v>
      </c>
      <c r="BW22" s="36">
        <v>87.702650000000006</v>
      </c>
      <c r="BX22" s="36">
        <v>98.059938099999997</v>
      </c>
      <c r="BY22" s="36">
        <v>8.4438917273299587</v>
      </c>
      <c r="BZ22" s="36">
        <v>92.089204999999993</v>
      </c>
      <c r="CA22" s="36">
        <v>104.0306712</v>
      </c>
      <c r="CB22" s="36" t="e">
        <v>#DIV/0!</v>
      </c>
      <c r="CC22" s="36" t="e">
        <v>#DIV/0!</v>
      </c>
      <c r="CD22" s="36">
        <v>0</v>
      </c>
      <c r="CE22" s="36">
        <v>0</v>
      </c>
      <c r="CF22" s="36"/>
      <c r="CG22" s="40">
        <v>28.393999999999998</v>
      </c>
      <c r="CH22" s="40">
        <v>51.491999999999997</v>
      </c>
      <c r="CI22" s="40"/>
      <c r="CL22" s="5" t="str">
        <f t="shared" si="20"/>
        <v>0.333_0.5_1</v>
      </c>
      <c r="CM22" s="95" t="str">
        <f t="shared" si="21"/>
        <v>1E</v>
      </c>
      <c r="CN22" s="96">
        <f t="shared" si="0"/>
        <v>50</v>
      </c>
      <c r="CO22" s="96" t="str">
        <f t="shared" si="8"/>
        <v>0.333_0.5_1</v>
      </c>
      <c r="CP22" s="95" t="str">
        <f t="shared" si="25"/>
        <v>1E</v>
      </c>
      <c r="CQ22" s="5">
        <f t="shared" si="9"/>
        <v>90</v>
      </c>
      <c r="CS22" s="80">
        <v>0.66600000000000004</v>
      </c>
      <c r="CT22" s="81">
        <v>1</v>
      </c>
      <c r="CU22" s="82">
        <f t="shared" si="48"/>
        <v>2</v>
      </c>
      <c r="CV22" s="86" t="str">
        <f t="shared" si="10"/>
        <v>0.666_1_2</v>
      </c>
      <c r="CW22" s="86" t="str">
        <f t="shared" si="11"/>
        <v>1U</v>
      </c>
      <c r="CX22" s="86">
        <f t="shared" si="12"/>
        <v>63</v>
      </c>
      <c r="CY22" s="98">
        <f t="shared" si="13"/>
        <v>3.8650306748466257E-2</v>
      </c>
      <c r="CZ22" s="87">
        <f t="shared" si="1"/>
        <v>52</v>
      </c>
      <c r="DA22" s="98">
        <f t="shared" si="14"/>
        <v>3.1901840490797549E-2</v>
      </c>
      <c r="DD22" s="104">
        <v>3</v>
      </c>
      <c r="DE22" s="105">
        <v>3</v>
      </c>
      <c r="DF22" s="5" t="str">
        <f t="shared" si="2"/>
        <v>3_3</v>
      </c>
      <c r="DH22" s="5">
        <f t="shared" si="15"/>
        <v>11</v>
      </c>
      <c r="DI22" s="106">
        <f t="shared" si="16"/>
        <v>6.7484662576687117E-3</v>
      </c>
      <c r="DJ22" s="5">
        <f t="shared" si="17"/>
        <v>0</v>
      </c>
      <c r="DK22" s="106">
        <f t="shared" si="18"/>
        <v>0</v>
      </c>
    </row>
    <row r="23" spans="1:115" s="5" customFormat="1">
      <c r="A23" s="13" t="s">
        <v>248</v>
      </c>
      <c r="B23" s="13">
        <v>1</v>
      </c>
      <c r="C23" s="13"/>
      <c r="D23" s="13" t="s">
        <v>78</v>
      </c>
      <c r="E23" s="35" t="s">
        <v>79</v>
      </c>
      <c r="F23" s="13" t="s">
        <v>36</v>
      </c>
      <c r="G23" s="36">
        <v>1050971131</v>
      </c>
      <c r="H23" s="13" t="s">
        <v>80</v>
      </c>
      <c r="I23" s="37">
        <v>22</v>
      </c>
      <c r="J23" s="37" t="s">
        <v>70</v>
      </c>
      <c r="K23" s="38">
        <v>43521</v>
      </c>
      <c r="L23" s="39">
        <v>0.61805555555555558</v>
      </c>
      <c r="M23" s="37" t="s">
        <v>39</v>
      </c>
      <c r="N23" s="37" t="s">
        <v>42</v>
      </c>
      <c r="O23" s="37" t="s">
        <v>42</v>
      </c>
      <c r="P23" s="37" t="s">
        <v>42</v>
      </c>
      <c r="Q23" s="37">
        <v>2</v>
      </c>
      <c r="R23" s="13" t="s">
        <v>43</v>
      </c>
      <c r="S23" s="13" t="s">
        <v>56</v>
      </c>
      <c r="T23" s="13" t="s">
        <v>41</v>
      </c>
      <c r="U23" s="13" t="s">
        <v>83</v>
      </c>
      <c r="V23" s="13" t="s">
        <v>42</v>
      </c>
      <c r="W23" s="13" t="s">
        <v>66</v>
      </c>
      <c r="X23" s="13" t="s">
        <v>53</v>
      </c>
      <c r="Y23" s="13" t="s">
        <v>41</v>
      </c>
      <c r="Z23" s="13" t="s">
        <v>41</v>
      </c>
      <c r="AA23" s="13"/>
      <c r="AB23" s="13">
        <v>-1</v>
      </c>
      <c r="AC23" s="72">
        <f t="shared" si="3"/>
        <v>0.5</v>
      </c>
      <c r="AD23" s="13">
        <v>2</v>
      </c>
      <c r="AE23" s="72">
        <f t="shared" ref="AE23" si="61">VALUE(IF(AD23=-2,0%,IF(AD23=-1,50%,IF(AD23=0,100%,IF(AD23=1,50%,IF(AD23=2,0%))))))</f>
        <v>0</v>
      </c>
      <c r="AF23" s="13" t="s">
        <v>41</v>
      </c>
      <c r="AG23" s="13">
        <v>2</v>
      </c>
      <c r="AH23" s="13" t="s">
        <v>42</v>
      </c>
      <c r="AI23" s="13">
        <f t="shared" si="4"/>
        <v>0</v>
      </c>
      <c r="AJ23" s="70">
        <f t="shared" si="5"/>
        <v>1</v>
      </c>
      <c r="AK23" s="59">
        <f t="shared" si="19"/>
        <v>-2</v>
      </c>
      <c r="AL23" s="70">
        <f t="shared" ref="AL23" si="62">VALUE(IF(AK23=-3,0%,IF(AK23=-2,33.3%,IF(AK23=-1,66.6%,IF(AK23=0,100%,IF(AK23=1,66.6%,IF(AK23=2,33.3%,IF(AK23=3,0%))))))))</f>
        <v>0.33299999999999996</v>
      </c>
      <c r="AM23" s="13" t="s">
        <v>41</v>
      </c>
      <c r="AN23" s="13" t="s">
        <v>41</v>
      </c>
      <c r="AO23" s="13"/>
      <c r="AP23" s="13">
        <v>101.31965006729475</v>
      </c>
      <c r="AQ23" s="13">
        <v>117.34261838440112</v>
      </c>
      <c r="AR23" s="13">
        <v>125.13020833333333</v>
      </c>
      <c r="AS23" s="13">
        <v>148.05555555555554</v>
      </c>
      <c r="AT23" s="36">
        <v>78.680889500000006</v>
      </c>
      <c r="AU23" s="36" t="str">
        <f t="shared" si="6"/>
        <v>1</v>
      </c>
      <c r="AV23" s="36">
        <v>0</v>
      </c>
      <c r="AW23" s="36">
        <v>78.680889500000006</v>
      </c>
      <c r="AX23" s="36">
        <v>78.680889500000006</v>
      </c>
      <c r="AY23" s="36">
        <v>92.089204999999993</v>
      </c>
      <c r="AZ23" s="36" t="str">
        <f t="shared" si="7"/>
        <v>1</v>
      </c>
      <c r="BA23" s="36">
        <v>0</v>
      </c>
      <c r="BB23" s="36">
        <v>92.089204999999993</v>
      </c>
      <c r="BC23" s="36">
        <v>92.089204999999993</v>
      </c>
      <c r="BD23" s="36" t="e">
        <v>#DIV/0!</v>
      </c>
      <c r="BE23" s="36" t="s">
        <v>50</v>
      </c>
      <c r="BF23" s="36">
        <v>0</v>
      </c>
      <c r="BG23" s="36">
        <v>0</v>
      </c>
      <c r="BH23" s="36">
        <v>78.680889500000006</v>
      </c>
      <c r="BI23" s="36">
        <v>0</v>
      </c>
      <c r="BJ23" s="36">
        <v>78.680889500000006</v>
      </c>
      <c r="BK23" s="36">
        <v>78.680889500000006</v>
      </c>
      <c r="BL23" s="36">
        <v>92.089204999999993</v>
      </c>
      <c r="BM23" s="36">
        <v>0</v>
      </c>
      <c r="BN23" s="36">
        <v>92.089204999999993</v>
      </c>
      <c r="BO23" s="36">
        <v>92.089204999999993</v>
      </c>
      <c r="BP23" s="36" t="e">
        <v>#DIV/0!</v>
      </c>
      <c r="BQ23" s="36" t="e">
        <v>#DIV/0!</v>
      </c>
      <c r="BR23" s="36">
        <v>0</v>
      </c>
      <c r="BS23" s="36">
        <v>0</v>
      </c>
      <c r="BT23" s="36">
        <v>78.680889500000006</v>
      </c>
      <c r="BU23" s="36">
        <v>0</v>
      </c>
      <c r="BV23" s="36">
        <v>78.680889500000006</v>
      </c>
      <c r="BW23" s="36">
        <v>78.680889500000006</v>
      </c>
      <c r="BX23" s="36">
        <v>92.089204999999993</v>
      </c>
      <c r="BY23" s="36">
        <v>0</v>
      </c>
      <c r="BZ23" s="36">
        <v>92.089204999999993</v>
      </c>
      <c r="CA23" s="36">
        <v>92.089204999999993</v>
      </c>
      <c r="CB23" s="36" t="e">
        <v>#DIV/0!</v>
      </c>
      <c r="CC23" s="36" t="e">
        <v>#DIV/0!</v>
      </c>
      <c r="CD23" s="36">
        <v>0</v>
      </c>
      <c r="CE23" s="36">
        <v>0</v>
      </c>
      <c r="CF23" s="36"/>
      <c r="CG23" s="40">
        <v>28.641999999999999</v>
      </c>
      <c r="CH23" s="40">
        <v>52.420999999999999</v>
      </c>
      <c r="CI23" s="40"/>
      <c r="CL23" s="5" t="str">
        <f t="shared" si="20"/>
        <v>1_0.5_1</v>
      </c>
      <c r="CM23" s="95" t="str">
        <f t="shared" si="21"/>
        <v>1K</v>
      </c>
      <c r="CN23" s="96">
        <f t="shared" si="0"/>
        <v>202</v>
      </c>
      <c r="CO23" s="96" t="str">
        <f t="shared" si="8"/>
        <v>0.333_0_1</v>
      </c>
      <c r="CP23" s="95" t="str">
        <f t="shared" si="25"/>
        <v>1D</v>
      </c>
      <c r="CQ23" s="5">
        <f t="shared" si="9"/>
        <v>66</v>
      </c>
      <c r="CS23" s="80">
        <v>1</v>
      </c>
      <c r="CT23" s="81">
        <v>0</v>
      </c>
      <c r="CU23" s="82">
        <f t="shared" si="48"/>
        <v>2</v>
      </c>
      <c r="CV23" s="86" t="str">
        <f t="shared" si="10"/>
        <v>1_0_2</v>
      </c>
      <c r="CW23" s="86" t="str">
        <f t="shared" si="11"/>
        <v>1V</v>
      </c>
      <c r="CX23" s="86">
        <f t="shared" si="12"/>
        <v>10</v>
      </c>
      <c r="CY23" s="98">
        <f t="shared" si="13"/>
        <v>6.1349693251533744E-3</v>
      </c>
      <c r="CZ23" s="87">
        <f t="shared" si="1"/>
        <v>28</v>
      </c>
      <c r="DA23" s="98">
        <f t="shared" si="14"/>
        <v>1.7177914110429449E-2</v>
      </c>
      <c r="DD23" s="100">
        <v>-3</v>
      </c>
      <c r="DE23" s="101">
        <v>4</v>
      </c>
      <c r="DF23" s="5" t="str">
        <f t="shared" si="2"/>
        <v>-3_4</v>
      </c>
      <c r="DH23" s="5">
        <f t="shared" si="15"/>
        <v>1</v>
      </c>
      <c r="DI23" s="106">
        <f t="shared" si="16"/>
        <v>6.1349693251533746E-4</v>
      </c>
      <c r="DJ23" s="5">
        <f t="shared" si="17"/>
        <v>16</v>
      </c>
      <c r="DK23" s="106">
        <f t="shared" si="18"/>
        <v>9.8159509202453993E-3</v>
      </c>
    </row>
    <row r="24" spans="1:115" s="5" customFormat="1">
      <c r="A24" s="13" t="s">
        <v>248</v>
      </c>
      <c r="B24" s="13">
        <v>1</v>
      </c>
      <c r="C24" s="13"/>
      <c r="D24" s="13" t="s">
        <v>78</v>
      </c>
      <c r="E24" s="35" t="s">
        <v>79</v>
      </c>
      <c r="F24" s="13" t="s">
        <v>36</v>
      </c>
      <c r="G24" s="36">
        <v>1050971131</v>
      </c>
      <c r="H24" s="13" t="s">
        <v>80</v>
      </c>
      <c r="I24" s="37">
        <v>22</v>
      </c>
      <c r="J24" s="37" t="s">
        <v>70</v>
      </c>
      <c r="K24" s="38">
        <v>43521</v>
      </c>
      <c r="L24" s="39">
        <v>0.62847222222222221</v>
      </c>
      <c r="M24" s="37" t="s">
        <v>39</v>
      </c>
      <c r="N24" s="37" t="s">
        <v>42</v>
      </c>
      <c r="O24" s="37" t="s">
        <v>42</v>
      </c>
      <c r="P24" s="37" t="s">
        <v>42</v>
      </c>
      <c r="Q24" s="37">
        <v>3</v>
      </c>
      <c r="R24" s="13" t="s">
        <v>84</v>
      </c>
      <c r="S24" s="13" t="s">
        <v>56</v>
      </c>
      <c r="T24" s="13" t="s">
        <v>41</v>
      </c>
      <c r="U24" s="13" t="s">
        <v>45</v>
      </c>
      <c r="V24" s="13" t="s">
        <v>42</v>
      </c>
      <c r="W24" s="13" t="s">
        <v>66</v>
      </c>
      <c r="X24" s="13" t="s">
        <v>47</v>
      </c>
      <c r="Y24" s="13" t="s">
        <v>41</v>
      </c>
      <c r="Z24" s="13" t="s">
        <v>41</v>
      </c>
      <c r="AA24" s="13"/>
      <c r="AB24" s="13">
        <v>-2</v>
      </c>
      <c r="AC24" s="72">
        <f t="shared" si="3"/>
        <v>0</v>
      </c>
      <c r="AD24" s="13">
        <v>2</v>
      </c>
      <c r="AE24" s="72">
        <f t="shared" ref="AE24" si="63">VALUE(IF(AD24=-2,0%,IF(AD24=-1,50%,IF(AD24=0,100%,IF(AD24=1,50%,IF(AD24=2,0%))))))</f>
        <v>0</v>
      </c>
      <c r="AF24" s="13" t="s">
        <v>41</v>
      </c>
      <c r="AG24" s="13">
        <v>1</v>
      </c>
      <c r="AH24" s="13" t="s">
        <v>42</v>
      </c>
      <c r="AI24" s="13">
        <f t="shared" si="4"/>
        <v>0</v>
      </c>
      <c r="AJ24" s="70">
        <f t="shared" si="5"/>
        <v>1</v>
      </c>
      <c r="AK24" s="59">
        <f t="shared" si="19"/>
        <v>-1</v>
      </c>
      <c r="AL24" s="70">
        <f t="shared" ref="AL24" si="64">VALUE(IF(AK24=-3,0%,IF(AK24=-2,33.3%,IF(AK24=-1,66.6%,IF(AK24=0,100%,IF(AK24=1,66.6%,IF(AK24=2,33.3%,IF(AK24=3,0%))))))))</f>
        <v>0.66599999999999993</v>
      </c>
      <c r="AM24" s="13" t="s">
        <v>41</v>
      </c>
      <c r="AN24" s="13" t="s">
        <v>41</v>
      </c>
      <c r="AO24" s="13"/>
      <c r="AP24" s="13">
        <v>101.31965006729475</v>
      </c>
      <c r="AQ24" s="13">
        <v>117.34261838440112</v>
      </c>
      <c r="AR24" s="13">
        <v>125.13020833333333</v>
      </c>
      <c r="AS24" s="13">
        <v>148.05555555555554</v>
      </c>
      <c r="AT24" s="36">
        <v>69.652888000000004</v>
      </c>
      <c r="AU24" s="36" t="str">
        <f t="shared" si="6"/>
        <v>1</v>
      </c>
      <c r="AV24" s="36">
        <v>0</v>
      </c>
      <c r="AW24" s="36">
        <v>69.652888000000004</v>
      </c>
      <c r="AX24" s="36">
        <v>69.652888000000004</v>
      </c>
      <c r="AY24" s="36">
        <v>92.089204999999993</v>
      </c>
      <c r="AZ24" s="36" t="str">
        <f t="shared" si="7"/>
        <v>1</v>
      </c>
      <c r="BA24" s="36">
        <v>0</v>
      </c>
      <c r="BB24" s="36">
        <v>92.089204999999993</v>
      </c>
      <c r="BC24" s="36">
        <v>92.089204999999993</v>
      </c>
      <c r="BD24" s="36" t="e">
        <v>#DIV/0!</v>
      </c>
      <c r="BE24" s="36" t="s">
        <v>50</v>
      </c>
      <c r="BF24" s="36">
        <v>0</v>
      </c>
      <c r="BG24" s="36">
        <v>0</v>
      </c>
      <c r="BH24" s="36">
        <v>69.652888000000004</v>
      </c>
      <c r="BI24" s="36">
        <v>0</v>
      </c>
      <c r="BJ24" s="36">
        <v>69.652888000000004</v>
      </c>
      <c r="BK24" s="36">
        <v>69.652888000000004</v>
      </c>
      <c r="BL24" s="36">
        <v>92.089204999999993</v>
      </c>
      <c r="BM24" s="36">
        <v>0</v>
      </c>
      <c r="BN24" s="36">
        <v>92.089204999999993</v>
      </c>
      <c r="BO24" s="36">
        <v>92.089204999999993</v>
      </c>
      <c r="BP24" s="36" t="e">
        <v>#DIV/0!</v>
      </c>
      <c r="BQ24" s="36" t="e">
        <v>#DIV/0!</v>
      </c>
      <c r="BR24" s="36">
        <v>0</v>
      </c>
      <c r="BS24" s="36">
        <v>0</v>
      </c>
      <c r="BT24" s="36">
        <v>74.166888749999998</v>
      </c>
      <c r="BU24" s="36">
        <v>6.3837610812123238</v>
      </c>
      <c r="BV24" s="36">
        <v>69.652888000000004</v>
      </c>
      <c r="BW24" s="36">
        <v>78.680889500000006</v>
      </c>
      <c r="BX24" s="36">
        <v>92.089204999999993</v>
      </c>
      <c r="BY24" s="36">
        <v>0</v>
      </c>
      <c r="BZ24" s="36">
        <v>92.089204999999993</v>
      </c>
      <c r="CA24" s="36">
        <v>92.089204999999993</v>
      </c>
      <c r="CB24" s="36" t="e">
        <v>#DIV/0!</v>
      </c>
      <c r="CC24" s="36" t="e">
        <v>#DIV/0!</v>
      </c>
      <c r="CD24" s="36">
        <v>0</v>
      </c>
      <c r="CE24" s="36">
        <v>0</v>
      </c>
      <c r="CF24" s="36"/>
      <c r="CG24" s="40">
        <v>28.568000000000001</v>
      </c>
      <c r="CH24" s="40">
        <v>51.835000000000001</v>
      </c>
      <c r="CI24" s="40"/>
      <c r="CL24" s="5" t="str">
        <f t="shared" si="20"/>
        <v>1_0_1</v>
      </c>
      <c r="CM24" s="95" t="str">
        <f t="shared" si="21"/>
        <v>1J</v>
      </c>
      <c r="CN24" s="96">
        <f t="shared" si="0"/>
        <v>14</v>
      </c>
      <c r="CO24" s="96" t="str">
        <f t="shared" si="8"/>
        <v>0.666_0_1</v>
      </c>
      <c r="CP24" s="95" t="str">
        <f t="shared" si="25"/>
        <v>1G</v>
      </c>
      <c r="CQ24" s="5">
        <f t="shared" si="9"/>
        <v>48</v>
      </c>
      <c r="CS24" s="80">
        <v>1</v>
      </c>
      <c r="CT24" s="81">
        <v>0.5</v>
      </c>
      <c r="CU24" s="82">
        <f t="shared" si="48"/>
        <v>2</v>
      </c>
      <c r="CV24" s="86" t="str">
        <f t="shared" si="10"/>
        <v>1_0.5_2</v>
      </c>
      <c r="CW24" s="86" t="str">
        <f t="shared" si="11"/>
        <v>1W</v>
      </c>
      <c r="CX24" s="86">
        <f t="shared" si="12"/>
        <v>91</v>
      </c>
      <c r="CY24" s="98">
        <f t="shared" si="13"/>
        <v>5.5828220858895702E-2</v>
      </c>
      <c r="CZ24" s="87">
        <f t="shared" si="1"/>
        <v>89</v>
      </c>
      <c r="DA24" s="98">
        <f t="shared" si="14"/>
        <v>5.4601226993865028E-2</v>
      </c>
      <c r="DD24" s="102">
        <v>-2</v>
      </c>
      <c r="DE24" s="103">
        <v>4</v>
      </c>
      <c r="DF24" s="5" t="str">
        <f t="shared" si="2"/>
        <v>-2_4</v>
      </c>
      <c r="DH24" s="5">
        <f t="shared" si="15"/>
        <v>5</v>
      </c>
      <c r="DI24" s="106">
        <f t="shared" si="16"/>
        <v>3.0674846625766872E-3</v>
      </c>
      <c r="DJ24" s="5">
        <f t="shared" si="17"/>
        <v>34</v>
      </c>
      <c r="DK24" s="106">
        <f t="shared" si="18"/>
        <v>2.0858895705521473E-2</v>
      </c>
    </row>
    <row r="25" spans="1:115" s="5" customFormat="1">
      <c r="A25" s="13" t="s">
        <v>248</v>
      </c>
      <c r="B25" s="13">
        <v>1</v>
      </c>
      <c r="C25" s="13"/>
      <c r="D25" s="13" t="s">
        <v>78</v>
      </c>
      <c r="E25" s="35" t="s">
        <v>79</v>
      </c>
      <c r="F25" s="13" t="s">
        <v>36</v>
      </c>
      <c r="G25" s="36">
        <v>1050971131</v>
      </c>
      <c r="H25" s="13" t="s">
        <v>80</v>
      </c>
      <c r="I25" s="37">
        <v>22</v>
      </c>
      <c r="J25" s="37" t="s">
        <v>70</v>
      </c>
      <c r="K25" s="38">
        <v>43521</v>
      </c>
      <c r="L25" s="39">
        <v>0.63888888888888895</v>
      </c>
      <c r="M25" s="37" t="s">
        <v>39</v>
      </c>
      <c r="N25" s="37" t="s">
        <v>42</v>
      </c>
      <c r="O25" s="37" t="s">
        <v>42</v>
      </c>
      <c r="P25" s="37" t="s">
        <v>42</v>
      </c>
      <c r="Q25" s="37">
        <v>4</v>
      </c>
      <c r="R25" s="13" t="s">
        <v>55</v>
      </c>
      <c r="S25" s="13" t="s">
        <v>44</v>
      </c>
      <c r="T25" s="13" t="s">
        <v>42</v>
      </c>
      <c r="U25" s="13" t="s">
        <v>52</v>
      </c>
      <c r="V25" s="13" t="s">
        <v>42</v>
      </c>
      <c r="W25" s="13" t="s">
        <v>72</v>
      </c>
      <c r="X25" s="13" t="s">
        <v>47</v>
      </c>
      <c r="Y25" s="13" t="s">
        <v>41</v>
      </c>
      <c r="Z25" s="13" t="s">
        <v>41</v>
      </c>
      <c r="AA25" s="13"/>
      <c r="AB25" s="13">
        <v>0</v>
      </c>
      <c r="AC25" s="72">
        <f t="shared" si="3"/>
        <v>1</v>
      </c>
      <c r="AD25" s="13">
        <v>1</v>
      </c>
      <c r="AE25" s="72">
        <f t="shared" ref="AE25" si="65">VALUE(IF(AD25=-2,0%,IF(AD25=-1,50%,IF(AD25=0,100%,IF(AD25=1,50%,IF(AD25=2,0%))))))</f>
        <v>0.5</v>
      </c>
      <c r="AF25" s="13" t="s">
        <v>42</v>
      </c>
      <c r="AG25" s="13">
        <v>0</v>
      </c>
      <c r="AH25" s="13" t="s">
        <v>42</v>
      </c>
      <c r="AI25" s="13">
        <f t="shared" si="4"/>
        <v>-1</v>
      </c>
      <c r="AJ25" s="70">
        <f t="shared" si="5"/>
        <v>0.66599999999999993</v>
      </c>
      <c r="AK25" s="59">
        <f t="shared" si="19"/>
        <v>-1</v>
      </c>
      <c r="AL25" s="70">
        <f t="shared" ref="AL25" si="66">VALUE(IF(AK25=-3,0%,IF(AK25=-2,33.3%,IF(AK25=-1,66.6%,IF(AK25=0,100%,IF(AK25=1,66.6%,IF(AK25=2,33.3%,IF(AK25=3,0%))))))))</f>
        <v>0.66599999999999993</v>
      </c>
      <c r="AM25" s="13" t="s">
        <v>41</v>
      </c>
      <c r="AN25" s="13" t="s">
        <v>41</v>
      </c>
      <c r="AO25" s="13"/>
      <c r="AP25" s="13">
        <v>101.31965006729475</v>
      </c>
      <c r="AQ25" s="13">
        <v>117.34261838440112</v>
      </c>
      <c r="AR25" s="13">
        <v>125.13020833333333</v>
      </c>
      <c r="AS25" s="13">
        <v>148.05555555555554</v>
      </c>
      <c r="AT25" s="36">
        <v>69.652888000000004</v>
      </c>
      <c r="AU25" s="36" t="str">
        <f t="shared" si="6"/>
        <v>1</v>
      </c>
      <c r="AV25" s="36">
        <v>0</v>
      </c>
      <c r="AW25" s="36">
        <v>69.652888000000004</v>
      </c>
      <c r="AX25" s="36">
        <v>69.652888000000004</v>
      </c>
      <c r="AY25" s="36">
        <v>80.150235199999997</v>
      </c>
      <c r="AZ25" s="36" t="str">
        <f t="shared" si="7"/>
        <v>1</v>
      </c>
      <c r="BA25" s="36">
        <v>0</v>
      </c>
      <c r="BB25" s="36">
        <v>80.150235199999997</v>
      </c>
      <c r="BC25" s="36">
        <v>80.150235199999997</v>
      </c>
      <c r="BD25" s="36" t="e">
        <v>#DIV/0!</v>
      </c>
      <c r="BE25" s="36" t="s">
        <v>50</v>
      </c>
      <c r="BF25" s="36">
        <v>0</v>
      </c>
      <c r="BG25" s="36">
        <v>0</v>
      </c>
      <c r="BH25" s="36">
        <v>69.652888000000004</v>
      </c>
      <c r="BI25" s="36">
        <v>0</v>
      </c>
      <c r="BJ25" s="36">
        <v>69.652888000000004</v>
      </c>
      <c r="BK25" s="36">
        <v>69.652888000000004</v>
      </c>
      <c r="BL25" s="36">
        <v>86.119720099999995</v>
      </c>
      <c r="BM25" s="36">
        <v>8.4421265059613955</v>
      </c>
      <c r="BN25" s="36">
        <v>80.150235199999997</v>
      </c>
      <c r="BO25" s="36">
        <v>92.089204999999993</v>
      </c>
      <c r="BP25" s="36" t="e">
        <v>#DIV/0!</v>
      </c>
      <c r="BQ25" s="36" t="e">
        <v>#DIV/0!</v>
      </c>
      <c r="BR25" s="36">
        <v>0</v>
      </c>
      <c r="BS25" s="36">
        <v>0</v>
      </c>
      <c r="BT25" s="36">
        <v>69.652888000000004</v>
      </c>
      <c r="BU25" s="36">
        <v>0</v>
      </c>
      <c r="BV25" s="36">
        <v>69.652888000000004</v>
      </c>
      <c r="BW25" s="36">
        <v>69.652888000000004</v>
      </c>
      <c r="BX25" s="36">
        <v>86.119720099999995</v>
      </c>
      <c r="BY25" s="36">
        <v>8.4421265059613955</v>
      </c>
      <c r="BZ25" s="36">
        <v>80.150235199999997</v>
      </c>
      <c r="CA25" s="36">
        <v>92.089204999999993</v>
      </c>
      <c r="CB25" s="36" t="e">
        <v>#DIV/0!</v>
      </c>
      <c r="CC25" s="36" t="e">
        <v>#DIV/0!</v>
      </c>
      <c r="CD25" s="36">
        <v>0</v>
      </c>
      <c r="CE25" s="36">
        <v>0</v>
      </c>
      <c r="CF25" s="36"/>
      <c r="CG25" s="40">
        <v>28.791</v>
      </c>
      <c r="CH25" s="40">
        <v>53.526000000000003</v>
      </c>
      <c r="CI25" s="40"/>
      <c r="CL25" s="5" t="str">
        <f t="shared" si="20"/>
        <v>0.666_1_1</v>
      </c>
      <c r="CM25" s="95" t="str">
        <f t="shared" si="21"/>
        <v>1I</v>
      </c>
      <c r="CN25" s="96">
        <f t="shared" si="0"/>
        <v>91</v>
      </c>
      <c r="CO25" s="96" t="str">
        <f t="shared" si="8"/>
        <v>0.666_0.5_1</v>
      </c>
      <c r="CP25" s="95" t="str">
        <f t="shared" si="25"/>
        <v>1H</v>
      </c>
      <c r="CQ25" s="5">
        <f t="shared" si="9"/>
        <v>128</v>
      </c>
      <c r="CS25" s="83">
        <v>1</v>
      </c>
      <c r="CT25" s="84">
        <v>1</v>
      </c>
      <c r="CU25" s="85">
        <f t="shared" si="48"/>
        <v>2</v>
      </c>
      <c r="CV25" s="86" t="str">
        <f t="shared" si="10"/>
        <v>1_1_2</v>
      </c>
      <c r="CW25" s="86" t="str">
        <f t="shared" si="11"/>
        <v>1X</v>
      </c>
      <c r="CX25" s="86">
        <f t="shared" si="12"/>
        <v>146</v>
      </c>
      <c r="CY25" s="98">
        <f t="shared" si="13"/>
        <v>8.957055214723926E-2</v>
      </c>
      <c r="CZ25" s="87">
        <f t="shared" si="1"/>
        <v>93</v>
      </c>
      <c r="DA25" s="98">
        <f t="shared" si="14"/>
        <v>5.7055214723926377E-2</v>
      </c>
      <c r="DD25" s="102">
        <v>-1</v>
      </c>
      <c r="DE25" s="103">
        <v>4</v>
      </c>
      <c r="DF25" s="5" t="str">
        <f t="shared" si="2"/>
        <v>-1_4</v>
      </c>
      <c r="DH25" s="5">
        <f t="shared" si="15"/>
        <v>13</v>
      </c>
      <c r="DI25" s="106">
        <f t="shared" si="16"/>
        <v>7.9754601226993873E-3</v>
      </c>
      <c r="DJ25" s="5">
        <f t="shared" si="17"/>
        <v>32</v>
      </c>
      <c r="DK25" s="106">
        <f t="shared" si="18"/>
        <v>1.9631901840490799E-2</v>
      </c>
    </row>
    <row r="26" spans="1:115" s="5" customFormat="1">
      <c r="A26" s="13" t="s">
        <v>248</v>
      </c>
      <c r="B26" s="13">
        <v>1</v>
      </c>
      <c r="C26" s="13"/>
      <c r="D26" s="13" t="s">
        <v>78</v>
      </c>
      <c r="E26" s="35" t="s">
        <v>79</v>
      </c>
      <c r="F26" s="13" t="s">
        <v>36</v>
      </c>
      <c r="G26" s="36">
        <v>1050971131</v>
      </c>
      <c r="H26" s="13" t="s">
        <v>80</v>
      </c>
      <c r="I26" s="37">
        <v>22</v>
      </c>
      <c r="J26" s="37" t="s">
        <v>70</v>
      </c>
      <c r="K26" s="38">
        <v>43521</v>
      </c>
      <c r="L26" s="39">
        <v>0.64930555555555558</v>
      </c>
      <c r="M26" s="37" t="s">
        <v>39</v>
      </c>
      <c r="N26" s="37" t="s">
        <v>42</v>
      </c>
      <c r="O26" s="37" t="s">
        <v>42</v>
      </c>
      <c r="P26" s="37" t="s">
        <v>42</v>
      </c>
      <c r="Q26" s="37">
        <v>5</v>
      </c>
      <c r="R26" s="13" t="s">
        <v>55</v>
      </c>
      <c r="S26" s="13" t="s">
        <v>44</v>
      </c>
      <c r="T26" s="13" t="s">
        <v>42</v>
      </c>
      <c r="U26" s="13" t="s">
        <v>52</v>
      </c>
      <c r="V26" s="13" t="s">
        <v>42</v>
      </c>
      <c r="W26" s="13" t="s">
        <v>72</v>
      </c>
      <c r="X26" s="13" t="s">
        <v>76</v>
      </c>
      <c r="Y26" s="13" t="s">
        <v>41</v>
      </c>
      <c r="Z26" s="13" t="s">
        <v>41</v>
      </c>
      <c r="AA26" s="13"/>
      <c r="AB26" s="13">
        <v>0</v>
      </c>
      <c r="AC26" s="72">
        <f t="shared" si="3"/>
        <v>1</v>
      </c>
      <c r="AD26" s="13">
        <v>1</v>
      </c>
      <c r="AE26" s="72">
        <f t="shared" ref="AE26" si="67">VALUE(IF(AD26=-2,0%,IF(AD26=-1,50%,IF(AD26=0,100%,IF(AD26=1,50%,IF(AD26=2,0%))))))</f>
        <v>0.5</v>
      </c>
      <c r="AF26" s="13" t="s">
        <v>42</v>
      </c>
      <c r="AG26" s="13">
        <v>0</v>
      </c>
      <c r="AH26" s="13" t="s">
        <v>42</v>
      </c>
      <c r="AI26" s="13">
        <f t="shared" si="4"/>
        <v>-1</v>
      </c>
      <c r="AJ26" s="70">
        <f t="shared" si="5"/>
        <v>0.66599999999999993</v>
      </c>
      <c r="AK26" s="59">
        <f t="shared" si="19"/>
        <v>0</v>
      </c>
      <c r="AL26" s="70">
        <f t="shared" ref="AL26" si="68">VALUE(IF(AK26=-3,0%,IF(AK26=-2,33.3%,IF(AK26=-1,66.6%,IF(AK26=0,100%,IF(AK26=1,66.6%,IF(AK26=2,33.3%,IF(AK26=3,0%))))))))</f>
        <v>1</v>
      </c>
      <c r="AM26" s="13" t="s">
        <v>41</v>
      </c>
      <c r="AN26" s="13" t="s">
        <v>41</v>
      </c>
      <c r="AO26" s="13"/>
      <c r="AP26" s="13">
        <v>101.31965006729475</v>
      </c>
      <c r="AQ26" s="13">
        <v>117.34261838440112</v>
      </c>
      <c r="AR26" s="13">
        <v>125.13020833333333</v>
      </c>
      <c r="AS26" s="13">
        <v>148.05555555555554</v>
      </c>
      <c r="AT26" s="36">
        <v>60.733042000000005</v>
      </c>
      <c r="AU26" s="36" t="str">
        <f t="shared" si="6"/>
        <v>1</v>
      </c>
      <c r="AV26" s="36">
        <v>0</v>
      </c>
      <c r="AW26" s="36">
        <v>60.733042000000005</v>
      </c>
      <c r="AX26" s="36">
        <v>60.733042000000005</v>
      </c>
      <c r="AY26" s="36">
        <v>80.150235199999997</v>
      </c>
      <c r="AZ26" s="36" t="str">
        <f t="shared" si="7"/>
        <v>1</v>
      </c>
      <c r="BA26" s="36">
        <v>0</v>
      </c>
      <c r="BB26" s="36">
        <v>80.150235199999997</v>
      </c>
      <c r="BC26" s="36">
        <v>80.150235199999997</v>
      </c>
      <c r="BD26" s="36" t="e">
        <v>#DIV/0!</v>
      </c>
      <c r="BE26" s="36" t="s">
        <v>50</v>
      </c>
      <c r="BF26" s="36">
        <v>0</v>
      </c>
      <c r="BG26" s="36">
        <v>0</v>
      </c>
      <c r="BH26" s="36">
        <v>60.733042000000005</v>
      </c>
      <c r="BI26" s="36">
        <v>0</v>
      </c>
      <c r="BJ26" s="36">
        <v>60.733042000000005</v>
      </c>
      <c r="BK26" s="36">
        <v>60.733042000000005</v>
      </c>
      <c r="BL26" s="36">
        <v>80.150235199999997</v>
      </c>
      <c r="BM26" s="36">
        <v>0</v>
      </c>
      <c r="BN26" s="36">
        <v>80.150235199999997</v>
      </c>
      <c r="BO26" s="36">
        <v>80.150235199999997</v>
      </c>
      <c r="BP26" s="36" t="e">
        <v>#DIV/0!</v>
      </c>
      <c r="BQ26" s="36" t="e">
        <v>#DIV/0!</v>
      </c>
      <c r="BR26" s="36">
        <v>0</v>
      </c>
      <c r="BS26" s="36">
        <v>0</v>
      </c>
      <c r="BT26" s="36">
        <v>65.192965000000001</v>
      </c>
      <c r="BU26" s="36">
        <v>6.3072835937397009</v>
      </c>
      <c r="BV26" s="36">
        <v>60.733042000000005</v>
      </c>
      <c r="BW26" s="36">
        <v>69.652888000000004</v>
      </c>
      <c r="BX26" s="36">
        <v>80.150235199999997</v>
      </c>
      <c r="BY26" s="36">
        <v>0</v>
      </c>
      <c r="BZ26" s="36">
        <v>80.150235199999997</v>
      </c>
      <c r="CA26" s="36">
        <v>80.150235199999997</v>
      </c>
      <c r="CB26" s="36" t="e">
        <v>#DIV/0!</v>
      </c>
      <c r="CC26" s="36" t="e">
        <v>#DIV/0!</v>
      </c>
      <c r="CD26" s="36">
        <v>0</v>
      </c>
      <c r="CE26" s="36">
        <v>0</v>
      </c>
      <c r="CF26" s="36"/>
      <c r="CG26" s="40">
        <v>28.742000000000001</v>
      </c>
      <c r="CH26" s="40">
        <v>52.85</v>
      </c>
      <c r="CI26" s="40"/>
      <c r="CL26" s="5" t="str">
        <f t="shared" si="20"/>
        <v>0.666_1_1</v>
      </c>
      <c r="CM26" s="95" t="str">
        <f t="shared" si="21"/>
        <v>1I</v>
      </c>
      <c r="CN26" s="96">
        <f t="shared" si="0"/>
        <v>91</v>
      </c>
      <c r="CO26" s="96" t="str">
        <f t="shared" si="8"/>
        <v>1_0.5_1</v>
      </c>
      <c r="CP26" s="95" t="str">
        <f t="shared" si="25"/>
        <v>1K</v>
      </c>
      <c r="CQ26" s="5">
        <f t="shared" si="9"/>
        <v>108</v>
      </c>
      <c r="CS26" s="77">
        <v>0</v>
      </c>
      <c r="CT26" s="78">
        <v>0</v>
      </c>
      <c r="CU26" s="79">
        <v>3</v>
      </c>
      <c r="CV26" s="86" t="str">
        <f t="shared" si="10"/>
        <v>0_0_3</v>
      </c>
      <c r="CW26" s="86" t="str">
        <f t="shared" si="11"/>
        <v>1Y</v>
      </c>
      <c r="CX26" s="86">
        <f t="shared" si="12"/>
        <v>1</v>
      </c>
      <c r="CY26" s="98">
        <f t="shared" si="13"/>
        <v>6.1349693251533746E-4</v>
      </c>
      <c r="CZ26" s="87">
        <f t="shared" si="1"/>
        <v>5</v>
      </c>
      <c r="DA26" s="98">
        <f t="shared" si="14"/>
        <v>3.0674846625766872E-3</v>
      </c>
      <c r="DD26" s="102">
        <v>0</v>
      </c>
      <c r="DE26" s="103">
        <v>4</v>
      </c>
      <c r="DF26" s="5" t="str">
        <f t="shared" si="2"/>
        <v>0_4</v>
      </c>
      <c r="DH26" s="5">
        <f t="shared" si="15"/>
        <v>60</v>
      </c>
      <c r="DI26" s="106">
        <f t="shared" si="16"/>
        <v>3.6809815950920248E-2</v>
      </c>
      <c r="DJ26" s="5">
        <f t="shared" si="17"/>
        <v>53</v>
      </c>
      <c r="DK26" s="106">
        <f t="shared" si="18"/>
        <v>3.2515337423312883E-2</v>
      </c>
    </row>
    <row r="27" spans="1:115" s="5" customFormat="1">
      <c r="A27" s="13" t="s">
        <v>248</v>
      </c>
      <c r="B27" s="13">
        <v>1</v>
      </c>
      <c r="C27" s="13"/>
      <c r="D27" s="13" t="s">
        <v>85</v>
      </c>
      <c r="E27" s="35" t="s">
        <v>86</v>
      </c>
      <c r="F27" s="13" t="s">
        <v>36</v>
      </c>
      <c r="G27" s="36">
        <v>1143394719</v>
      </c>
      <c r="H27" s="13" t="s">
        <v>87</v>
      </c>
      <c r="I27" s="37">
        <v>22</v>
      </c>
      <c r="J27" s="37" t="s">
        <v>38</v>
      </c>
      <c r="K27" s="38">
        <v>43521</v>
      </c>
      <c r="L27" s="39">
        <v>0.60763888888888895</v>
      </c>
      <c r="M27" s="37" t="s">
        <v>39</v>
      </c>
      <c r="N27" s="37" t="s">
        <v>42</v>
      </c>
      <c r="O27" s="37" t="s">
        <v>42</v>
      </c>
      <c r="P27" s="37" t="s">
        <v>42</v>
      </c>
      <c r="Q27" s="37">
        <v>1</v>
      </c>
      <c r="R27" s="13" t="s">
        <v>62</v>
      </c>
      <c r="S27" s="13" t="s">
        <v>56</v>
      </c>
      <c r="T27" s="13" t="s">
        <v>41</v>
      </c>
      <c r="U27" s="13" t="s">
        <v>52</v>
      </c>
      <c r="V27" s="13" t="s">
        <v>42</v>
      </c>
      <c r="W27" s="13" t="s">
        <v>46</v>
      </c>
      <c r="X27" s="13" t="s">
        <v>88</v>
      </c>
      <c r="Y27" s="13" t="s">
        <v>42</v>
      </c>
      <c r="Z27" s="13" t="s">
        <v>41</v>
      </c>
      <c r="AA27" s="13"/>
      <c r="AB27" s="13">
        <v>1</v>
      </c>
      <c r="AC27" s="72">
        <f t="shared" si="3"/>
        <v>0.5</v>
      </c>
      <c r="AD27" s="13">
        <v>2</v>
      </c>
      <c r="AE27" s="72">
        <f t="shared" ref="AE27" si="69">VALUE(IF(AD27=-2,0%,IF(AD27=-1,50%,IF(AD27=0,100%,IF(AD27=1,50%,IF(AD27=2,0%))))))</f>
        <v>0</v>
      </c>
      <c r="AF27" s="13" t="s">
        <v>41</v>
      </c>
      <c r="AG27" s="13">
        <v>0</v>
      </c>
      <c r="AH27" s="13" t="s">
        <v>42</v>
      </c>
      <c r="AI27" s="13">
        <f t="shared" si="4"/>
        <v>1</v>
      </c>
      <c r="AJ27" s="70">
        <f t="shared" si="5"/>
        <v>0.66599999999999993</v>
      </c>
      <c r="AK27" s="59">
        <f t="shared" si="19"/>
        <v>-3</v>
      </c>
      <c r="AL27" s="70">
        <f t="shared" ref="AL27" si="70">VALUE(IF(AK27=-3,0%,IF(AK27=-2,33.3%,IF(AK27=-1,66.6%,IF(AK27=0,100%,IF(AK27=1,66.6%,IF(AK27=2,33.3%,IF(AK27=3,0%))))))))</f>
        <v>0</v>
      </c>
      <c r="AM27" s="13" t="s">
        <v>42</v>
      </c>
      <c r="AN27" s="13" t="s">
        <v>41</v>
      </c>
      <c r="AO27" s="13"/>
      <c r="AP27" s="13">
        <v>101.31965006729475</v>
      </c>
      <c r="AQ27" s="13">
        <v>117.34261838440112</v>
      </c>
      <c r="AR27" s="13">
        <v>125.13020833333333</v>
      </c>
      <c r="AS27" s="13">
        <v>148.05555555555554</v>
      </c>
      <c r="AT27" s="36">
        <v>47.841349999999991</v>
      </c>
      <c r="AU27" s="36" t="str">
        <f t="shared" si="6"/>
        <v>1</v>
      </c>
      <c r="AV27" s="36">
        <v>0</v>
      </c>
      <c r="AW27" s="36">
        <v>47.841349999999991</v>
      </c>
      <c r="AX27" s="36">
        <v>47.841349999999991</v>
      </c>
      <c r="AY27" s="36">
        <v>64.427616630000003</v>
      </c>
      <c r="AZ27" s="36" t="str">
        <f t="shared" si="7"/>
        <v>1</v>
      </c>
      <c r="BA27" s="36">
        <v>0</v>
      </c>
      <c r="BB27" s="36">
        <v>64.427616630000003</v>
      </c>
      <c r="BC27" s="36">
        <v>64.427616630000003</v>
      </c>
      <c r="BD27" s="36" t="e">
        <v>#DIV/0!</v>
      </c>
      <c r="BE27" s="36" t="s">
        <v>50</v>
      </c>
      <c r="BF27" s="36">
        <v>0</v>
      </c>
      <c r="BG27" s="36">
        <v>0</v>
      </c>
      <c r="BH27" s="36">
        <v>47.841349999999991</v>
      </c>
      <c r="BI27" s="36">
        <v>0</v>
      </c>
      <c r="BJ27" s="36">
        <v>47.841349999999991</v>
      </c>
      <c r="BK27" s="36">
        <v>47.841349999999991</v>
      </c>
      <c r="BL27" s="36">
        <v>64.427616630000003</v>
      </c>
      <c r="BM27" s="36">
        <v>0</v>
      </c>
      <c r="BN27" s="36">
        <v>64.427616630000003</v>
      </c>
      <c r="BO27" s="36">
        <v>64.427616630000003</v>
      </c>
      <c r="BP27" s="36" t="e">
        <v>#DIV/0!</v>
      </c>
      <c r="BQ27" s="36" t="e">
        <v>#DIV/0!</v>
      </c>
      <c r="BR27" s="36">
        <v>0</v>
      </c>
      <c r="BS27" s="36">
        <v>0</v>
      </c>
      <c r="BT27" s="36">
        <v>52.136204749999997</v>
      </c>
      <c r="BU27" s="36">
        <v>6.0738418358725168</v>
      </c>
      <c r="BV27" s="36">
        <v>47.841349999999991</v>
      </c>
      <c r="BW27" s="36">
        <v>56.431059500000003</v>
      </c>
      <c r="BX27" s="36">
        <v>64.427616630000003</v>
      </c>
      <c r="BY27" s="36">
        <v>0</v>
      </c>
      <c r="BZ27" s="36">
        <v>64.427616630000003</v>
      </c>
      <c r="CA27" s="36">
        <v>64.427616630000003</v>
      </c>
      <c r="CB27" s="36" t="e">
        <v>#DIV/0!</v>
      </c>
      <c r="CC27" s="36" t="e">
        <v>#DIV/0!</v>
      </c>
      <c r="CD27" s="36">
        <v>0</v>
      </c>
      <c r="CE27" s="36">
        <v>0</v>
      </c>
      <c r="CF27" s="36"/>
      <c r="CG27" s="40">
        <v>28.393999999999998</v>
      </c>
      <c r="CH27" s="40">
        <v>51.491999999999997</v>
      </c>
      <c r="CI27" s="40"/>
      <c r="CL27" s="5" t="str">
        <f t="shared" si="20"/>
        <v>0.666_0.5_1</v>
      </c>
      <c r="CM27" s="95" t="str">
        <f t="shared" si="21"/>
        <v>1H</v>
      </c>
      <c r="CN27" s="96">
        <f t="shared" si="0"/>
        <v>131</v>
      </c>
      <c r="CO27" s="96" t="str">
        <f t="shared" si="8"/>
        <v>0_0_1</v>
      </c>
      <c r="CP27" s="95" t="str">
        <f t="shared" si="25"/>
        <v>1A</v>
      </c>
      <c r="CQ27" s="5">
        <f t="shared" si="9"/>
        <v>19</v>
      </c>
      <c r="CS27" s="80">
        <v>0</v>
      </c>
      <c r="CT27" s="81">
        <v>0.5</v>
      </c>
      <c r="CU27" s="82">
        <f>CU26</f>
        <v>3</v>
      </c>
      <c r="CV27" s="86" t="str">
        <f t="shared" si="10"/>
        <v>0_0.5_3</v>
      </c>
      <c r="CW27" s="86" t="str">
        <f t="shared" si="11"/>
        <v>1Z</v>
      </c>
      <c r="CX27" s="86">
        <f t="shared" si="12"/>
        <v>5</v>
      </c>
      <c r="CY27" s="98">
        <f t="shared" si="13"/>
        <v>3.0674846625766872E-3</v>
      </c>
      <c r="CZ27" s="87">
        <f t="shared" si="1"/>
        <v>8</v>
      </c>
      <c r="DA27" s="98">
        <f t="shared" si="14"/>
        <v>4.9079754601226997E-3</v>
      </c>
      <c r="DD27" s="102">
        <v>1</v>
      </c>
      <c r="DE27" s="103">
        <v>4</v>
      </c>
      <c r="DF27" s="5" t="str">
        <f t="shared" si="2"/>
        <v>1_4</v>
      </c>
      <c r="DH27" s="5">
        <f t="shared" si="15"/>
        <v>28</v>
      </c>
      <c r="DI27" s="106">
        <f t="shared" si="16"/>
        <v>1.7177914110429449E-2</v>
      </c>
      <c r="DJ27" s="5">
        <f t="shared" si="17"/>
        <v>8</v>
      </c>
      <c r="DK27" s="106">
        <f t="shared" si="18"/>
        <v>4.9079754601226997E-3</v>
      </c>
    </row>
    <row r="28" spans="1:115" s="5" customFormat="1">
      <c r="A28" s="13" t="s">
        <v>248</v>
      </c>
      <c r="B28" s="13">
        <v>1</v>
      </c>
      <c r="C28" s="13"/>
      <c r="D28" s="13" t="s">
        <v>85</v>
      </c>
      <c r="E28" s="35" t="s">
        <v>86</v>
      </c>
      <c r="F28" s="13" t="s">
        <v>36</v>
      </c>
      <c r="G28" s="36">
        <v>1143394719</v>
      </c>
      <c r="H28" s="13" t="s">
        <v>87</v>
      </c>
      <c r="I28" s="37">
        <v>22</v>
      </c>
      <c r="J28" s="37" t="s">
        <v>38</v>
      </c>
      <c r="K28" s="38">
        <v>43521</v>
      </c>
      <c r="L28" s="39">
        <v>0.61805555555555558</v>
      </c>
      <c r="M28" s="37" t="s">
        <v>39</v>
      </c>
      <c r="N28" s="37" t="s">
        <v>42</v>
      </c>
      <c r="O28" s="37" t="s">
        <v>42</v>
      </c>
      <c r="P28" s="37" t="s">
        <v>42</v>
      </c>
      <c r="Q28" s="37">
        <v>2</v>
      </c>
      <c r="R28" s="13" t="s">
        <v>51</v>
      </c>
      <c r="S28" s="13" t="s">
        <v>44</v>
      </c>
      <c r="T28" s="13" t="s">
        <v>41</v>
      </c>
      <c r="U28" s="13" t="s">
        <v>52</v>
      </c>
      <c r="V28" s="13" t="s">
        <v>42</v>
      </c>
      <c r="W28" s="13" t="s">
        <v>66</v>
      </c>
      <c r="X28" s="13" t="s">
        <v>47</v>
      </c>
      <c r="Y28" s="13" t="s">
        <v>41</v>
      </c>
      <c r="Z28" s="13" t="s">
        <v>41</v>
      </c>
      <c r="AA28" s="13"/>
      <c r="AB28" s="13">
        <v>2</v>
      </c>
      <c r="AC28" s="72">
        <f t="shared" si="3"/>
        <v>0</v>
      </c>
      <c r="AD28" s="13">
        <v>1</v>
      </c>
      <c r="AE28" s="72">
        <f t="shared" ref="AE28" si="71">VALUE(IF(AD28=-2,0%,IF(AD28=-1,50%,IF(AD28=0,100%,IF(AD28=1,50%,IF(AD28=2,0%))))))</f>
        <v>0.5</v>
      </c>
      <c r="AF28" s="13" t="s">
        <v>41</v>
      </c>
      <c r="AG28" s="13">
        <v>0</v>
      </c>
      <c r="AH28" s="13" t="s">
        <v>42</v>
      </c>
      <c r="AI28" s="13">
        <f t="shared" si="4"/>
        <v>0</v>
      </c>
      <c r="AJ28" s="70">
        <f t="shared" si="5"/>
        <v>1</v>
      </c>
      <c r="AK28" s="59">
        <f t="shared" si="19"/>
        <v>-1</v>
      </c>
      <c r="AL28" s="70">
        <f t="shared" ref="AL28" si="72">VALUE(IF(AK28=-3,0%,IF(AK28=-2,33.3%,IF(AK28=-1,66.6%,IF(AK28=0,100%,IF(AK28=1,66.6%,IF(AK28=2,33.3%,IF(AK28=3,0%))))))))</f>
        <v>0.66599999999999993</v>
      </c>
      <c r="AM28" s="13" t="s">
        <v>41</v>
      </c>
      <c r="AN28" s="13" t="s">
        <v>41</v>
      </c>
      <c r="AO28" s="13"/>
      <c r="AP28" s="13">
        <v>101.31965006729475</v>
      </c>
      <c r="AQ28" s="13">
        <v>117.34261838440112</v>
      </c>
      <c r="AR28" s="13">
        <v>125.13020833333333</v>
      </c>
      <c r="AS28" s="13">
        <v>148.05555555555554</v>
      </c>
      <c r="AT28" s="36">
        <v>43.543374749999998</v>
      </c>
      <c r="AU28" s="36" t="str">
        <f t="shared" si="6"/>
        <v>1</v>
      </c>
      <c r="AV28" s="36">
        <v>6.0782548892938841</v>
      </c>
      <c r="AW28" s="36">
        <v>39.245399500000005</v>
      </c>
      <c r="AX28" s="36">
        <v>47.841349999999991</v>
      </c>
      <c r="AY28" s="36">
        <v>64.427616630000003</v>
      </c>
      <c r="AZ28" s="36" t="str">
        <f t="shared" si="7"/>
        <v>1</v>
      </c>
      <c r="BA28" s="36">
        <v>0</v>
      </c>
      <c r="BB28" s="36">
        <v>64.427616630000003</v>
      </c>
      <c r="BC28" s="36">
        <v>64.427616630000003</v>
      </c>
      <c r="BD28" s="36" t="e">
        <v>#DIV/0!</v>
      </c>
      <c r="BE28" s="36" t="s">
        <v>50</v>
      </c>
      <c r="BF28" s="36">
        <v>0</v>
      </c>
      <c r="BG28" s="36">
        <v>0</v>
      </c>
      <c r="BH28" s="36">
        <v>43.543374749999998</v>
      </c>
      <c r="BI28" s="36">
        <v>6.0782548892938841</v>
      </c>
      <c r="BJ28" s="36">
        <v>39.245399500000005</v>
      </c>
      <c r="BK28" s="36">
        <v>47.841349999999991</v>
      </c>
      <c r="BL28" s="36">
        <v>64.427616630000003</v>
      </c>
      <c r="BM28" s="36">
        <v>0</v>
      </c>
      <c r="BN28" s="36">
        <v>64.427616630000003</v>
      </c>
      <c r="BO28" s="36">
        <v>64.427616630000003</v>
      </c>
      <c r="BP28" s="36" t="e">
        <v>#DIV/0!</v>
      </c>
      <c r="BQ28" s="36" t="e">
        <v>#DIV/0!</v>
      </c>
      <c r="BR28" s="36">
        <v>0</v>
      </c>
      <c r="BS28" s="36">
        <v>0</v>
      </c>
      <c r="BT28" s="36">
        <v>43.543374749999998</v>
      </c>
      <c r="BU28" s="36">
        <v>6.0782548892938841</v>
      </c>
      <c r="BV28" s="36">
        <v>39.245399500000005</v>
      </c>
      <c r="BW28" s="36">
        <v>47.841349999999991</v>
      </c>
      <c r="BX28" s="36">
        <v>64.427616630000003</v>
      </c>
      <c r="BY28" s="36">
        <v>0</v>
      </c>
      <c r="BZ28" s="36">
        <v>64.427616630000003</v>
      </c>
      <c r="CA28" s="36">
        <v>64.427616630000003</v>
      </c>
      <c r="CB28" s="36" t="e">
        <v>#DIV/0!</v>
      </c>
      <c r="CC28" s="36" t="e">
        <v>#DIV/0!</v>
      </c>
      <c r="CD28" s="36">
        <v>0</v>
      </c>
      <c r="CE28" s="36">
        <v>0</v>
      </c>
      <c r="CF28" s="36"/>
      <c r="CG28" s="40">
        <v>28.641999999999999</v>
      </c>
      <c r="CH28" s="40">
        <v>52.420999999999999</v>
      </c>
      <c r="CI28" s="40"/>
      <c r="CL28" s="5" t="str">
        <f t="shared" si="20"/>
        <v>1_0_1</v>
      </c>
      <c r="CM28" s="95" t="str">
        <f t="shared" si="21"/>
        <v>1J</v>
      </c>
      <c r="CN28" s="96">
        <f t="shared" si="0"/>
        <v>14</v>
      </c>
      <c r="CO28" s="96" t="str">
        <f t="shared" si="8"/>
        <v>0.666_0.5_1</v>
      </c>
      <c r="CP28" s="95" t="str">
        <f t="shared" si="25"/>
        <v>1H</v>
      </c>
      <c r="CQ28" s="5">
        <f t="shared" si="9"/>
        <v>128</v>
      </c>
      <c r="CS28" s="80">
        <v>0</v>
      </c>
      <c r="CT28" s="81">
        <v>1</v>
      </c>
      <c r="CU28" s="82">
        <f t="shared" ref="CU28:CU37" si="73">CU27</f>
        <v>3</v>
      </c>
      <c r="CV28" s="86" t="str">
        <f t="shared" si="10"/>
        <v>0_1_3</v>
      </c>
      <c r="CW28" s="86" t="str">
        <f t="shared" si="11"/>
        <v>2A</v>
      </c>
      <c r="CX28" s="86">
        <f t="shared" si="12"/>
        <v>5</v>
      </c>
      <c r="CY28" s="98">
        <f t="shared" si="13"/>
        <v>3.0674846625766872E-3</v>
      </c>
      <c r="CZ28" s="87">
        <f t="shared" si="1"/>
        <v>4</v>
      </c>
      <c r="DA28" s="98">
        <f t="shared" si="14"/>
        <v>2.4539877300613498E-3</v>
      </c>
      <c r="DD28" s="102">
        <v>2</v>
      </c>
      <c r="DE28" s="103">
        <v>4</v>
      </c>
      <c r="DF28" s="5" t="str">
        <f t="shared" si="2"/>
        <v>2_4</v>
      </c>
      <c r="DH28" s="5">
        <f t="shared" si="15"/>
        <v>27</v>
      </c>
      <c r="DI28" s="106">
        <f t="shared" si="16"/>
        <v>1.6564417177914112E-2</v>
      </c>
      <c r="DJ28" s="5">
        <f t="shared" si="17"/>
        <v>3</v>
      </c>
      <c r="DK28" s="106">
        <f t="shared" si="18"/>
        <v>1.8404907975460123E-3</v>
      </c>
    </row>
    <row r="29" spans="1:115" s="5" customFormat="1">
      <c r="A29" s="13" t="s">
        <v>248</v>
      </c>
      <c r="B29" s="13">
        <v>1</v>
      </c>
      <c r="C29" s="13"/>
      <c r="D29" s="13" t="s">
        <v>85</v>
      </c>
      <c r="E29" s="35" t="s">
        <v>86</v>
      </c>
      <c r="F29" s="13" t="s">
        <v>36</v>
      </c>
      <c r="G29" s="36">
        <v>1143394719</v>
      </c>
      <c r="H29" s="13" t="s">
        <v>87</v>
      </c>
      <c r="I29" s="37">
        <v>22</v>
      </c>
      <c r="J29" s="37" t="s">
        <v>38</v>
      </c>
      <c r="K29" s="38">
        <v>43521</v>
      </c>
      <c r="L29" s="39">
        <v>0.62847222222222221</v>
      </c>
      <c r="M29" s="37" t="s">
        <v>39</v>
      </c>
      <c r="N29" s="37" t="s">
        <v>42</v>
      </c>
      <c r="O29" s="37" t="s">
        <v>42</v>
      </c>
      <c r="P29" s="37" t="s">
        <v>42</v>
      </c>
      <c r="Q29" s="37">
        <v>3</v>
      </c>
      <c r="R29" s="13" t="s">
        <v>55</v>
      </c>
      <c r="S29" s="13" t="s">
        <v>56</v>
      </c>
      <c r="T29" s="13" t="s">
        <v>41</v>
      </c>
      <c r="U29" s="13" t="s">
        <v>52</v>
      </c>
      <c r="V29" s="13" t="s">
        <v>42</v>
      </c>
      <c r="W29" s="13" t="s">
        <v>46</v>
      </c>
      <c r="X29" s="13" t="s">
        <v>88</v>
      </c>
      <c r="Y29" s="13" t="s">
        <v>42</v>
      </c>
      <c r="Z29" s="13" t="s">
        <v>41</v>
      </c>
      <c r="AA29" s="13"/>
      <c r="AB29" s="13">
        <v>0</v>
      </c>
      <c r="AC29" s="72">
        <f t="shared" si="3"/>
        <v>1</v>
      </c>
      <c r="AD29" s="13">
        <v>2</v>
      </c>
      <c r="AE29" s="72">
        <f t="shared" ref="AE29" si="74">VALUE(IF(AD29=-2,0%,IF(AD29=-1,50%,IF(AD29=0,100%,IF(AD29=1,50%,IF(AD29=2,0%))))))</f>
        <v>0</v>
      </c>
      <c r="AF29" s="13" t="s">
        <v>41</v>
      </c>
      <c r="AG29" s="13">
        <v>0</v>
      </c>
      <c r="AH29" s="13" t="s">
        <v>42</v>
      </c>
      <c r="AI29" s="13">
        <f t="shared" si="4"/>
        <v>1</v>
      </c>
      <c r="AJ29" s="70">
        <f t="shared" si="5"/>
        <v>0.66599999999999993</v>
      </c>
      <c r="AK29" s="59">
        <f t="shared" si="19"/>
        <v>-3</v>
      </c>
      <c r="AL29" s="70">
        <f t="shared" ref="AL29" si="75">VALUE(IF(AK29=-3,0%,IF(AK29=-2,33.3%,IF(AK29=-1,66.6%,IF(AK29=0,100%,IF(AK29=1,66.6%,IF(AK29=2,33.3%,IF(AK29=3,0%))))))))</f>
        <v>0</v>
      </c>
      <c r="AM29" s="13" t="s">
        <v>42</v>
      </c>
      <c r="AN29" s="13" t="s">
        <v>41</v>
      </c>
      <c r="AO29" s="13"/>
      <c r="AP29" s="13">
        <v>101.31965006729475</v>
      </c>
      <c r="AQ29" s="13">
        <v>117.34261838440112</v>
      </c>
      <c r="AR29" s="13">
        <v>125.13020833333333</v>
      </c>
      <c r="AS29" s="13">
        <v>148.05555555555554</v>
      </c>
      <c r="AT29" s="36">
        <v>39.245399500000005</v>
      </c>
      <c r="AU29" s="36" t="str">
        <f t="shared" si="6"/>
        <v>1</v>
      </c>
      <c r="AV29" s="36">
        <v>0</v>
      </c>
      <c r="AW29" s="36">
        <v>39.245399500000005</v>
      </c>
      <c r="AX29" s="36">
        <v>39.245399500000005</v>
      </c>
      <c r="AY29" s="36">
        <v>64.427616630000003</v>
      </c>
      <c r="AZ29" s="36" t="str">
        <f t="shared" si="7"/>
        <v>1</v>
      </c>
      <c r="BA29" s="36">
        <v>0</v>
      </c>
      <c r="BB29" s="36">
        <v>64.427616630000003</v>
      </c>
      <c r="BC29" s="36">
        <v>64.427616630000003</v>
      </c>
      <c r="BD29" s="36" t="e">
        <v>#DIV/0!</v>
      </c>
      <c r="BE29" s="36" t="s">
        <v>50</v>
      </c>
      <c r="BF29" s="36">
        <v>0</v>
      </c>
      <c r="BG29" s="36">
        <v>0</v>
      </c>
      <c r="BH29" s="36">
        <v>39.245399500000005</v>
      </c>
      <c r="BI29" s="36">
        <v>0</v>
      </c>
      <c r="BJ29" s="36">
        <v>39.245399500000005</v>
      </c>
      <c r="BK29" s="36">
        <v>39.245399500000005</v>
      </c>
      <c r="BL29" s="36">
        <v>64.427616630000003</v>
      </c>
      <c r="BM29" s="36">
        <v>0</v>
      </c>
      <c r="BN29" s="36">
        <v>64.427616630000003</v>
      </c>
      <c r="BO29" s="36">
        <v>64.427616630000003</v>
      </c>
      <c r="BP29" s="36" t="e">
        <v>#DIV/0!</v>
      </c>
      <c r="BQ29" s="36" t="e">
        <v>#DIV/0!</v>
      </c>
      <c r="BR29" s="36">
        <v>0</v>
      </c>
      <c r="BS29" s="36">
        <v>0</v>
      </c>
      <c r="BT29" s="36">
        <v>39.245399500000005</v>
      </c>
      <c r="BU29" s="36">
        <v>0</v>
      </c>
      <c r="BV29" s="36">
        <v>39.245399500000005</v>
      </c>
      <c r="BW29" s="36">
        <v>39.245399500000005</v>
      </c>
      <c r="BX29" s="36">
        <v>64.427616630000003</v>
      </c>
      <c r="BY29" s="36">
        <v>0</v>
      </c>
      <c r="BZ29" s="36">
        <v>64.427616630000003</v>
      </c>
      <c r="CA29" s="36">
        <v>64.427616630000003</v>
      </c>
      <c r="CB29" s="36" t="e">
        <v>#DIV/0!</v>
      </c>
      <c r="CC29" s="36" t="e">
        <v>#DIV/0!</v>
      </c>
      <c r="CD29" s="36">
        <v>0</v>
      </c>
      <c r="CE29" s="36">
        <v>0</v>
      </c>
      <c r="CF29" s="36"/>
      <c r="CG29" s="40">
        <v>28.568000000000001</v>
      </c>
      <c r="CH29" s="40">
        <v>51.835000000000001</v>
      </c>
      <c r="CI29" s="40"/>
      <c r="CL29" s="5" t="str">
        <f t="shared" si="20"/>
        <v>0.666_1_1</v>
      </c>
      <c r="CM29" s="95" t="str">
        <f t="shared" si="21"/>
        <v>1I</v>
      </c>
      <c r="CN29" s="96">
        <f t="shared" si="0"/>
        <v>91</v>
      </c>
      <c r="CO29" s="96" t="str">
        <f t="shared" si="8"/>
        <v>0_0_1</v>
      </c>
      <c r="CP29" s="95" t="str">
        <f t="shared" si="25"/>
        <v>1A</v>
      </c>
      <c r="CQ29" s="5">
        <f t="shared" si="9"/>
        <v>19</v>
      </c>
      <c r="CS29" s="80">
        <v>0.33300000000000002</v>
      </c>
      <c r="CT29" s="81">
        <v>0</v>
      </c>
      <c r="CU29" s="82">
        <f t="shared" si="73"/>
        <v>3</v>
      </c>
      <c r="CV29" s="86" t="str">
        <f t="shared" si="10"/>
        <v>0.333_0_3</v>
      </c>
      <c r="CW29" s="86" t="str">
        <f t="shared" si="11"/>
        <v>2B</v>
      </c>
      <c r="CX29" s="86">
        <f t="shared" si="12"/>
        <v>2</v>
      </c>
      <c r="CY29" s="98">
        <f t="shared" si="13"/>
        <v>1.2269938650306749E-3</v>
      </c>
      <c r="CZ29" s="87">
        <f t="shared" si="1"/>
        <v>12</v>
      </c>
      <c r="DA29" s="98">
        <f t="shared" si="14"/>
        <v>7.3619631901840491E-3</v>
      </c>
      <c r="DD29" s="104">
        <v>3</v>
      </c>
      <c r="DE29" s="105">
        <v>4</v>
      </c>
      <c r="DF29" s="5" t="str">
        <f t="shared" si="2"/>
        <v>3_4</v>
      </c>
      <c r="DH29" s="5">
        <f t="shared" si="15"/>
        <v>12</v>
      </c>
      <c r="DI29" s="106">
        <f t="shared" si="16"/>
        <v>7.3619631901840491E-3</v>
      </c>
      <c r="DJ29" s="5">
        <f t="shared" si="17"/>
        <v>0</v>
      </c>
      <c r="DK29" s="106">
        <f t="shared" si="18"/>
        <v>0</v>
      </c>
    </row>
    <row r="30" spans="1:115" s="5" customFormat="1">
      <c r="A30" s="13" t="s">
        <v>248</v>
      </c>
      <c r="B30" s="13">
        <v>1</v>
      </c>
      <c r="C30" s="13"/>
      <c r="D30" s="13" t="s">
        <v>85</v>
      </c>
      <c r="E30" s="35" t="s">
        <v>86</v>
      </c>
      <c r="F30" s="13" t="s">
        <v>36</v>
      </c>
      <c r="G30" s="36">
        <v>1143394719</v>
      </c>
      <c r="H30" s="13" t="s">
        <v>87</v>
      </c>
      <c r="I30" s="37">
        <v>22</v>
      </c>
      <c r="J30" s="37" t="s">
        <v>38</v>
      </c>
      <c r="K30" s="38">
        <v>43521</v>
      </c>
      <c r="L30" s="39">
        <v>0.63888888888888895</v>
      </c>
      <c r="M30" s="37" t="s">
        <v>39</v>
      </c>
      <c r="N30" s="37" t="s">
        <v>42</v>
      </c>
      <c r="O30" s="37" t="s">
        <v>42</v>
      </c>
      <c r="P30" s="37" t="s">
        <v>42</v>
      </c>
      <c r="Q30" s="37">
        <v>4</v>
      </c>
      <c r="R30" s="13" t="s">
        <v>62</v>
      </c>
      <c r="S30" s="13" t="s">
        <v>44</v>
      </c>
      <c r="T30" s="13" t="s">
        <v>41</v>
      </c>
      <c r="U30" s="13" t="s">
        <v>52</v>
      </c>
      <c r="V30" s="13" t="s">
        <v>42</v>
      </c>
      <c r="W30" s="13" t="s">
        <v>46</v>
      </c>
      <c r="X30" s="13" t="s">
        <v>88</v>
      </c>
      <c r="Y30" s="13" t="s">
        <v>42</v>
      </c>
      <c r="Z30" s="13" t="s">
        <v>41</v>
      </c>
      <c r="AA30" s="13"/>
      <c r="AB30" s="13">
        <v>1</v>
      </c>
      <c r="AC30" s="72">
        <f t="shared" si="3"/>
        <v>0.5</v>
      </c>
      <c r="AD30" s="13">
        <v>1</v>
      </c>
      <c r="AE30" s="72">
        <f t="shared" ref="AE30" si="76">VALUE(IF(AD30=-2,0%,IF(AD30=-1,50%,IF(AD30=0,100%,IF(AD30=1,50%,IF(AD30=2,0%))))))</f>
        <v>0.5</v>
      </c>
      <c r="AF30" s="13" t="s">
        <v>41</v>
      </c>
      <c r="AG30" s="13">
        <v>0</v>
      </c>
      <c r="AH30" s="13" t="s">
        <v>42</v>
      </c>
      <c r="AI30" s="13">
        <f t="shared" si="4"/>
        <v>1</v>
      </c>
      <c r="AJ30" s="70">
        <f t="shared" si="5"/>
        <v>0.66599999999999993</v>
      </c>
      <c r="AK30" s="59">
        <f t="shared" si="19"/>
        <v>-3</v>
      </c>
      <c r="AL30" s="70">
        <f t="shared" ref="AL30" si="77">VALUE(IF(AK30=-3,0%,IF(AK30=-2,33.3%,IF(AK30=-1,66.6%,IF(AK30=0,100%,IF(AK30=1,66.6%,IF(AK30=2,33.3%,IF(AK30=3,0%))))))))</f>
        <v>0</v>
      </c>
      <c r="AM30" s="13" t="s">
        <v>42</v>
      </c>
      <c r="AN30" s="13" t="s">
        <v>41</v>
      </c>
      <c r="AO30" s="13"/>
      <c r="AP30" s="13">
        <v>101.31965006729475</v>
      </c>
      <c r="AQ30" s="13">
        <v>117.34261838440112</v>
      </c>
      <c r="AR30" s="13">
        <v>125.13020833333333</v>
      </c>
      <c r="AS30" s="13">
        <v>148.05555555555554</v>
      </c>
      <c r="AT30" s="36">
        <v>39.245399500000005</v>
      </c>
      <c r="AU30" s="36" t="str">
        <f t="shared" si="6"/>
        <v>1</v>
      </c>
      <c r="AV30" s="36">
        <v>0</v>
      </c>
      <c r="AW30" s="36">
        <v>39.245399500000005</v>
      </c>
      <c r="AX30" s="36">
        <v>39.245399500000005</v>
      </c>
      <c r="AY30" s="36">
        <v>64.427616630000003</v>
      </c>
      <c r="AZ30" s="36" t="str">
        <f t="shared" si="7"/>
        <v>1</v>
      </c>
      <c r="BA30" s="36">
        <v>0</v>
      </c>
      <c r="BB30" s="36">
        <v>64.427616630000003</v>
      </c>
      <c r="BC30" s="36">
        <v>64.427616630000003</v>
      </c>
      <c r="BD30" s="36" t="e">
        <v>#DIV/0!</v>
      </c>
      <c r="BE30" s="36" t="s">
        <v>50</v>
      </c>
      <c r="BF30" s="36">
        <v>0</v>
      </c>
      <c r="BG30" s="36">
        <v>0</v>
      </c>
      <c r="BH30" s="36">
        <v>39.245399500000005</v>
      </c>
      <c r="BI30" s="36">
        <v>0</v>
      </c>
      <c r="BJ30" s="36">
        <v>39.245399500000005</v>
      </c>
      <c r="BK30" s="36">
        <v>39.245399500000005</v>
      </c>
      <c r="BL30" s="36">
        <v>64.427616630000003</v>
      </c>
      <c r="BM30" s="36">
        <v>0</v>
      </c>
      <c r="BN30" s="36">
        <v>64.427616630000003</v>
      </c>
      <c r="BO30" s="36">
        <v>64.427616630000003</v>
      </c>
      <c r="BP30" s="36" t="e">
        <v>#DIV/0!</v>
      </c>
      <c r="BQ30" s="36" t="e">
        <v>#DIV/0!</v>
      </c>
      <c r="BR30" s="36">
        <v>0</v>
      </c>
      <c r="BS30" s="36">
        <v>0</v>
      </c>
      <c r="BT30" s="36">
        <v>39.245399500000005</v>
      </c>
      <c r="BU30" s="36">
        <v>0</v>
      </c>
      <c r="BV30" s="36">
        <v>39.245399500000005</v>
      </c>
      <c r="BW30" s="36">
        <v>39.245399500000005</v>
      </c>
      <c r="BX30" s="36">
        <v>64.427616630000003</v>
      </c>
      <c r="BY30" s="36">
        <v>0</v>
      </c>
      <c r="BZ30" s="36">
        <v>64.427616630000003</v>
      </c>
      <c r="CA30" s="36">
        <v>64.427616630000003</v>
      </c>
      <c r="CB30" s="36" t="e">
        <v>#DIV/0!</v>
      </c>
      <c r="CC30" s="36" t="e">
        <v>#DIV/0!</v>
      </c>
      <c r="CD30" s="36">
        <v>0</v>
      </c>
      <c r="CE30" s="36">
        <v>0</v>
      </c>
      <c r="CF30" s="36"/>
      <c r="CG30" s="40">
        <v>28.791</v>
      </c>
      <c r="CH30" s="40">
        <v>53.526000000000003</v>
      </c>
      <c r="CI30" s="40"/>
      <c r="CL30" s="5" t="str">
        <f t="shared" si="20"/>
        <v>0.666_0.5_1</v>
      </c>
      <c r="CM30" s="95" t="str">
        <f t="shared" si="21"/>
        <v>1H</v>
      </c>
      <c r="CN30" s="96">
        <f t="shared" si="0"/>
        <v>131</v>
      </c>
      <c r="CO30" s="96" t="str">
        <f t="shared" si="8"/>
        <v>0_0.5_1</v>
      </c>
      <c r="CP30" s="95" t="str">
        <f t="shared" si="25"/>
        <v>1B</v>
      </c>
      <c r="CQ30" s="5">
        <f t="shared" si="9"/>
        <v>15</v>
      </c>
      <c r="CS30" s="80">
        <v>0.33300000000000002</v>
      </c>
      <c r="CT30" s="81">
        <v>0.5</v>
      </c>
      <c r="CU30" s="82">
        <f t="shared" si="73"/>
        <v>3</v>
      </c>
      <c r="CV30" s="86" t="str">
        <f t="shared" si="10"/>
        <v>0.333_0.5_3</v>
      </c>
      <c r="CW30" s="86" t="str">
        <f t="shared" si="11"/>
        <v>2C</v>
      </c>
      <c r="CX30" s="86">
        <f t="shared" si="12"/>
        <v>17</v>
      </c>
      <c r="CY30" s="98">
        <f t="shared" si="13"/>
        <v>1.0429447852760737E-2</v>
      </c>
      <c r="CZ30" s="87">
        <f t="shared" si="1"/>
        <v>16</v>
      </c>
      <c r="DA30" s="98">
        <f t="shared" si="14"/>
        <v>9.8159509202453993E-3</v>
      </c>
      <c r="DD30" s="100">
        <v>-3</v>
      </c>
      <c r="DE30" s="101">
        <v>5</v>
      </c>
      <c r="DF30" s="5" t="str">
        <f t="shared" si="2"/>
        <v>-3_5</v>
      </c>
      <c r="DH30" s="5">
        <f t="shared" si="15"/>
        <v>1</v>
      </c>
      <c r="DI30" s="106">
        <f t="shared" si="16"/>
        <v>6.1349693251533746E-4</v>
      </c>
      <c r="DJ30" s="5">
        <f t="shared" si="17"/>
        <v>7</v>
      </c>
      <c r="DK30" s="106">
        <f t="shared" si="18"/>
        <v>4.2944785276073623E-3</v>
      </c>
    </row>
    <row r="31" spans="1:115" s="5" customFormat="1">
      <c r="A31" s="13" t="s">
        <v>248</v>
      </c>
      <c r="B31" s="13">
        <v>1</v>
      </c>
      <c r="C31" s="13"/>
      <c r="D31" s="13" t="s">
        <v>85</v>
      </c>
      <c r="E31" s="35" t="s">
        <v>86</v>
      </c>
      <c r="F31" s="13" t="s">
        <v>36</v>
      </c>
      <c r="G31" s="36">
        <v>1143394719</v>
      </c>
      <c r="H31" s="13" t="s">
        <v>87</v>
      </c>
      <c r="I31" s="37">
        <v>22</v>
      </c>
      <c r="J31" s="37" t="s">
        <v>38</v>
      </c>
      <c r="K31" s="38">
        <v>43521</v>
      </c>
      <c r="L31" s="39">
        <v>0.64930555555555558</v>
      </c>
      <c r="M31" s="37" t="s">
        <v>39</v>
      </c>
      <c r="N31" s="37" t="s">
        <v>42</v>
      </c>
      <c r="O31" s="37" t="s">
        <v>42</v>
      </c>
      <c r="P31" s="37" t="s">
        <v>42</v>
      </c>
      <c r="Q31" s="37">
        <v>5</v>
      </c>
      <c r="R31" s="13" t="s">
        <v>55</v>
      </c>
      <c r="S31" s="13" t="s">
        <v>56</v>
      </c>
      <c r="T31" s="13" t="s">
        <v>41</v>
      </c>
      <c r="U31" s="13" t="s">
        <v>52</v>
      </c>
      <c r="V31" s="13" t="s">
        <v>42</v>
      </c>
      <c r="W31" s="13" t="s">
        <v>46</v>
      </c>
      <c r="X31" s="13" t="s">
        <v>88</v>
      </c>
      <c r="Y31" s="13" t="s">
        <v>42</v>
      </c>
      <c r="Z31" s="13" t="s">
        <v>41</v>
      </c>
      <c r="AA31" s="13"/>
      <c r="AB31" s="13">
        <v>0</v>
      </c>
      <c r="AC31" s="72">
        <f t="shared" si="3"/>
        <v>1</v>
      </c>
      <c r="AD31" s="13">
        <v>2</v>
      </c>
      <c r="AE31" s="72">
        <f t="shared" ref="AE31" si="78">VALUE(IF(AD31=-2,0%,IF(AD31=-1,50%,IF(AD31=0,100%,IF(AD31=1,50%,IF(AD31=2,0%))))))</f>
        <v>0</v>
      </c>
      <c r="AF31" s="13" t="s">
        <v>41</v>
      </c>
      <c r="AG31" s="13">
        <v>0</v>
      </c>
      <c r="AH31" s="13" t="s">
        <v>42</v>
      </c>
      <c r="AI31" s="13">
        <f t="shared" si="4"/>
        <v>1</v>
      </c>
      <c r="AJ31" s="70">
        <f t="shared" si="5"/>
        <v>0.66599999999999993</v>
      </c>
      <c r="AK31" s="59">
        <f t="shared" si="19"/>
        <v>-3</v>
      </c>
      <c r="AL31" s="70">
        <f t="shared" ref="AL31" si="79">VALUE(IF(AK31=-3,0%,IF(AK31=-2,33.3%,IF(AK31=-1,66.6%,IF(AK31=0,100%,IF(AK31=1,66.6%,IF(AK31=2,33.3%,IF(AK31=3,0%))))))))</f>
        <v>0</v>
      </c>
      <c r="AM31" s="13" t="s">
        <v>42</v>
      </c>
      <c r="AN31" s="13" t="s">
        <v>41</v>
      </c>
      <c r="AO31" s="13"/>
      <c r="AP31" s="13">
        <v>101.31965006729475</v>
      </c>
      <c r="AQ31" s="13">
        <v>117.34261838440112</v>
      </c>
      <c r="AR31" s="13">
        <v>125.13020833333333</v>
      </c>
      <c r="AS31" s="13">
        <v>148.05555555555554</v>
      </c>
      <c r="AT31" s="36">
        <v>39.245399500000005</v>
      </c>
      <c r="AU31" s="36" t="str">
        <f t="shared" si="6"/>
        <v>1</v>
      </c>
      <c r="AV31" s="36">
        <v>0</v>
      </c>
      <c r="AW31" s="36">
        <v>39.245399500000005</v>
      </c>
      <c r="AX31" s="36">
        <v>39.245399500000005</v>
      </c>
      <c r="AY31" s="36">
        <v>59.303595655000002</v>
      </c>
      <c r="AZ31" s="36" t="str">
        <f t="shared" si="7"/>
        <v>1</v>
      </c>
      <c r="BA31" s="36">
        <v>7.2464599567292103</v>
      </c>
      <c r="BB31" s="36">
        <v>54.179574680000002</v>
      </c>
      <c r="BC31" s="36">
        <v>64.427616630000003</v>
      </c>
      <c r="BD31" s="36" t="e">
        <v>#DIV/0!</v>
      </c>
      <c r="BE31" s="36" t="s">
        <v>50</v>
      </c>
      <c r="BF31" s="36">
        <v>0</v>
      </c>
      <c r="BG31" s="36">
        <v>0</v>
      </c>
      <c r="BH31" s="36">
        <v>39.245399500000005</v>
      </c>
      <c r="BI31" s="36">
        <v>0</v>
      </c>
      <c r="BJ31" s="36">
        <v>39.245399500000005</v>
      </c>
      <c r="BK31" s="36">
        <v>39.245399500000005</v>
      </c>
      <c r="BL31" s="36">
        <v>59.303595655000002</v>
      </c>
      <c r="BM31" s="36">
        <v>7.2464599567292103</v>
      </c>
      <c r="BN31" s="36">
        <v>54.179574680000002</v>
      </c>
      <c r="BO31" s="36">
        <v>64.427616630000003</v>
      </c>
      <c r="BP31" s="36" t="e">
        <v>#DIV/0!</v>
      </c>
      <c r="BQ31" s="36" t="e">
        <v>#DIV/0!</v>
      </c>
      <c r="BR31" s="36">
        <v>0</v>
      </c>
      <c r="BS31" s="36">
        <v>0</v>
      </c>
      <c r="BT31" s="36">
        <v>39.245399500000005</v>
      </c>
      <c r="BU31" s="36">
        <v>0</v>
      </c>
      <c r="BV31" s="36">
        <v>39.245399500000005</v>
      </c>
      <c r="BW31" s="36">
        <v>39.245399500000005</v>
      </c>
      <c r="BX31" s="36">
        <v>64.427616630000003</v>
      </c>
      <c r="BY31" s="36">
        <v>0</v>
      </c>
      <c r="BZ31" s="36">
        <v>64.427616630000003</v>
      </c>
      <c r="CA31" s="36">
        <v>64.427616630000003</v>
      </c>
      <c r="CB31" s="36" t="e">
        <v>#DIV/0!</v>
      </c>
      <c r="CC31" s="36" t="e">
        <v>#DIV/0!</v>
      </c>
      <c r="CD31" s="36">
        <v>0</v>
      </c>
      <c r="CE31" s="36">
        <v>0</v>
      </c>
      <c r="CF31" s="36"/>
      <c r="CG31" s="40">
        <v>28.742000000000001</v>
      </c>
      <c r="CH31" s="40">
        <v>52.85</v>
      </c>
      <c r="CI31" s="40"/>
      <c r="CL31" s="5" t="str">
        <f t="shared" si="20"/>
        <v>0.666_1_1</v>
      </c>
      <c r="CM31" s="95" t="str">
        <f t="shared" si="21"/>
        <v>1I</v>
      </c>
      <c r="CN31" s="96">
        <f t="shared" si="0"/>
        <v>91</v>
      </c>
      <c r="CO31" s="96" t="str">
        <f t="shared" si="8"/>
        <v>0_0_1</v>
      </c>
      <c r="CP31" s="95" t="str">
        <f t="shared" si="25"/>
        <v>1A</v>
      </c>
      <c r="CQ31" s="5">
        <f t="shared" si="9"/>
        <v>19</v>
      </c>
      <c r="CS31" s="80">
        <v>0.33300000000000002</v>
      </c>
      <c r="CT31" s="81">
        <v>1</v>
      </c>
      <c r="CU31" s="82">
        <f t="shared" si="73"/>
        <v>3</v>
      </c>
      <c r="CV31" s="86" t="str">
        <f t="shared" si="10"/>
        <v>0.333_1_3</v>
      </c>
      <c r="CW31" s="86" t="str">
        <f t="shared" si="11"/>
        <v>2D</v>
      </c>
      <c r="CX31" s="86">
        <f t="shared" si="12"/>
        <v>12</v>
      </c>
      <c r="CY31" s="98">
        <f t="shared" si="13"/>
        <v>7.3619631901840491E-3</v>
      </c>
      <c r="CZ31" s="87">
        <f t="shared" si="1"/>
        <v>13</v>
      </c>
      <c r="DA31" s="98">
        <f t="shared" si="14"/>
        <v>7.9754601226993873E-3</v>
      </c>
      <c r="DD31" s="102">
        <v>-2</v>
      </c>
      <c r="DE31" s="103">
        <v>5</v>
      </c>
      <c r="DF31" s="5" t="str">
        <f t="shared" si="2"/>
        <v>-2_5</v>
      </c>
      <c r="DH31" s="5">
        <f t="shared" si="15"/>
        <v>2</v>
      </c>
      <c r="DI31" s="106">
        <f t="shared" si="16"/>
        <v>1.2269938650306749E-3</v>
      </c>
      <c r="DJ31" s="5">
        <f t="shared" si="17"/>
        <v>8</v>
      </c>
      <c r="DK31" s="106">
        <f t="shared" si="18"/>
        <v>4.9079754601226997E-3</v>
      </c>
    </row>
    <row r="32" spans="1:115" s="5" customFormat="1">
      <c r="A32" s="13" t="s">
        <v>248</v>
      </c>
      <c r="B32" s="13">
        <v>1</v>
      </c>
      <c r="C32" s="13"/>
      <c r="D32" s="13" t="s">
        <v>90</v>
      </c>
      <c r="E32" s="35" t="s">
        <v>91</v>
      </c>
      <c r="F32" s="13" t="s">
        <v>36</v>
      </c>
      <c r="G32" s="36"/>
      <c r="H32" s="13" t="s">
        <v>92</v>
      </c>
      <c r="I32" s="37">
        <v>22</v>
      </c>
      <c r="J32" s="37" t="s">
        <v>70</v>
      </c>
      <c r="K32" s="38">
        <v>43521</v>
      </c>
      <c r="L32" s="39">
        <v>0.60763888888888895</v>
      </c>
      <c r="M32" s="37" t="s">
        <v>93</v>
      </c>
      <c r="N32" s="37" t="s">
        <v>94</v>
      </c>
      <c r="O32" s="37" t="s">
        <v>41</v>
      </c>
      <c r="P32" s="37" t="s">
        <v>41</v>
      </c>
      <c r="Q32" s="37">
        <v>1</v>
      </c>
      <c r="R32" s="13" t="s">
        <v>43</v>
      </c>
      <c r="S32" s="13" t="s">
        <v>44</v>
      </c>
      <c r="T32" s="13" t="s">
        <v>42</v>
      </c>
      <c r="U32" s="13" t="s">
        <v>45</v>
      </c>
      <c r="V32" s="13" t="s">
        <v>42</v>
      </c>
      <c r="W32" s="13" t="s">
        <v>66</v>
      </c>
      <c r="X32" s="13" t="s">
        <v>76</v>
      </c>
      <c r="Y32" s="13" t="s">
        <v>41</v>
      </c>
      <c r="Z32" s="13" t="s">
        <v>41</v>
      </c>
      <c r="AA32" s="13"/>
      <c r="AB32" s="13">
        <v>-1</v>
      </c>
      <c r="AC32" s="72">
        <f t="shared" si="3"/>
        <v>0.5</v>
      </c>
      <c r="AD32" s="13">
        <v>1</v>
      </c>
      <c r="AE32" s="72">
        <f t="shared" ref="AE32" si="80">VALUE(IF(AD32=-2,0%,IF(AD32=-1,50%,IF(AD32=0,100%,IF(AD32=1,50%,IF(AD32=2,0%))))))</f>
        <v>0.5</v>
      </c>
      <c r="AF32" s="13" t="s">
        <v>42</v>
      </c>
      <c r="AG32" s="13">
        <v>1</v>
      </c>
      <c r="AH32" s="13" t="s">
        <v>42</v>
      </c>
      <c r="AI32" s="13">
        <f t="shared" si="4"/>
        <v>0</v>
      </c>
      <c r="AJ32" s="70">
        <f t="shared" si="5"/>
        <v>1</v>
      </c>
      <c r="AK32" s="59">
        <f t="shared" si="19"/>
        <v>0</v>
      </c>
      <c r="AL32" s="70">
        <f t="shared" ref="AL32" si="81">VALUE(IF(AK32=-3,0%,IF(AK32=-2,33.3%,IF(AK32=-1,66.6%,IF(AK32=0,100%,IF(AK32=1,66.6%,IF(AK32=2,33.3%,IF(AK32=3,0%))))))))</f>
        <v>1</v>
      </c>
      <c r="AM32" s="13" t="s">
        <v>41</v>
      </c>
      <c r="AN32" s="13" t="s">
        <v>41</v>
      </c>
      <c r="AO32" s="13"/>
      <c r="AP32" s="13">
        <v>101.31965006729475</v>
      </c>
      <c r="AQ32" s="13">
        <v>117.34261838440112</v>
      </c>
      <c r="AR32" s="13">
        <v>125.13020833333333</v>
      </c>
      <c r="AS32" s="13">
        <v>148.05555555555554</v>
      </c>
      <c r="AT32" s="36">
        <v>-48.912559999999999</v>
      </c>
      <c r="AU32" s="36" t="str">
        <f t="shared" si="6"/>
        <v>1</v>
      </c>
      <c r="AV32" s="36">
        <v>0</v>
      </c>
      <c r="AW32" s="36">
        <v>-48.912559999999999</v>
      </c>
      <c r="AX32" s="36">
        <v>-48.912559999999999</v>
      </c>
      <c r="AY32" s="36">
        <v>-62.296059999999997</v>
      </c>
      <c r="AZ32" s="36" t="str">
        <f t="shared" si="7"/>
        <v>1</v>
      </c>
      <c r="BA32" s="36">
        <v>0</v>
      </c>
      <c r="BB32" s="36">
        <v>-62.296059999999997</v>
      </c>
      <c r="BC32" s="36">
        <v>-62.296059999999997</v>
      </c>
      <c r="BD32" s="36" t="e">
        <v>#DIV/0!</v>
      </c>
      <c r="BE32" s="36" t="s">
        <v>50</v>
      </c>
      <c r="BF32" s="36">
        <v>0</v>
      </c>
      <c r="BG32" s="36">
        <v>0</v>
      </c>
      <c r="BH32" s="36">
        <v>-48.912559999999999</v>
      </c>
      <c r="BI32" s="36">
        <v>0</v>
      </c>
      <c r="BJ32" s="36">
        <v>-48.912559999999999</v>
      </c>
      <c r="BK32" s="36">
        <v>-48.912559999999999</v>
      </c>
      <c r="BL32" s="36">
        <v>-62.296059999999997</v>
      </c>
      <c r="BM32" s="36">
        <v>0</v>
      </c>
      <c r="BN32" s="36">
        <v>-62.296059999999997</v>
      </c>
      <c r="BO32" s="36">
        <v>-62.296059999999997</v>
      </c>
      <c r="BP32" s="36" t="e">
        <v>#DIV/0!</v>
      </c>
      <c r="BQ32" s="36" t="e">
        <v>#DIV/0!</v>
      </c>
      <c r="BR32" s="36">
        <v>0</v>
      </c>
      <c r="BS32" s="36">
        <v>0</v>
      </c>
      <c r="BT32" s="36">
        <v>-48.912559999999999</v>
      </c>
      <c r="BU32" s="36">
        <v>0</v>
      </c>
      <c r="BV32" s="36">
        <v>-48.912559999999999</v>
      </c>
      <c r="BW32" s="36">
        <v>-48.912559999999999</v>
      </c>
      <c r="BX32" s="36">
        <v>-62.296059999999997</v>
      </c>
      <c r="BY32" s="36">
        <v>0</v>
      </c>
      <c r="BZ32" s="36">
        <v>-62.296059999999997</v>
      </c>
      <c r="CA32" s="36">
        <v>-62.296059999999997</v>
      </c>
      <c r="CB32" s="36" t="e">
        <v>#DIV/0!</v>
      </c>
      <c r="CC32" s="36" t="e">
        <v>#DIV/0!</v>
      </c>
      <c r="CD32" s="36">
        <v>0</v>
      </c>
      <c r="CE32" s="36">
        <v>0</v>
      </c>
      <c r="CF32" s="36"/>
      <c r="CG32" s="40">
        <v>28.518000000000001</v>
      </c>
      <c r="CH32" s="40">
        <v>50.16</v>
      </c>
      <c r="CI32" s="40"/>
      <c r="CL32" s="5" t="str">
        <f t="shared" si="20"/>
        <v>1_0.5_1</v>
      </c>
      <c r="CM32" s="95" t="str">
        <f t="shared" si="21"/>
        <v>1K</v>
      </c>
      <c r="CN32" s="96">
        <f t="shared" si="0"/>
        <v>202</v>
      </c>
      <c r="CO32" s="96" t="str">
        <f t="shared" si="8"/>
        <v>1_0.5_1</v>
      </c>
      <c r="CP32" s="95" t="str">
        <f t="shared" si="25"/>
        <v>1K</v>
      </c>
      <c r="CQ32" s="5">
        <f t="shared" si="9"/>
        <v>108</v>
      </c>
      <c r="CS32" s="80">
        <v>0.66600000000000004</v>
      </c>
      <c r="CT32" s="81">
        <v>0</v>
      </c>
      <c r="CU32" s="82">
        <f t="shared" si="73"/>
        <v>3</v>
      </c>
      <c r="CV32" s="86" t="str">
        <f t="shared" si="10"/>
        <v>0.666_0_3</v>
      </c>
      <c r="CW32" s="86" t="str">
        <f t="shared" si="11"/>
        <v>2E</v>
      </c>
      <c r="CX32" s="86">
        <f t="shared" si="12"/>
        <v>1</v>
      </c>
      <c r="CY32" s="98">
        <f t="shared" si="13"/>
        <v>6.1349693251533746E-4</v>
      </c>
      <c r="CZ32" s="87">
        <f t="shared" si="1"/>
        <v>7</v>
      </c>
      <c r="DA32" s="98">
        <f t="shared" si="14"/>
        <v>4.2944785276073623E-3</v>
      </c>
      <c r="DD32" s="102">
        <v>-1</v>
      </c>
      <c r="DE32" s="103">
        <v>5</v>
      </c>
      <c r="DF32" s="5" t="str">
        <f t="shared" si="2"/>
        <v>-1_5</v>
      </c>
      <c r="DH32" s="5">
        <f t="shared" si="15"/>
        <v>13</v>
      </c>
      <c r="DI32" s="106">
        <f t="shared" si="16"/>
        <v>7.9754601226993873E-3</v>
      </c>
      <c r="DJ32" s="5">
        <f t="shared" si="17"/>
        <v>18</v>
      </c>
      <c r="DK32" s="106">
        <f t="shared" si="18"/>
        <v>1.1042944785276074E-2</v>
      </c>
    </row>
    <row r="33" spans="1:115" s="5" customFormat="1">
      <c r="A33" s="13" t="s">
        <v>248</v>
      </c>
      <c r="B33" s="13">
        <v>1</v>
      </c>
      <c r="C33" s="13"/>
      <c r="D33" s="13" t="s">
        <v>90</v>
      </c>
      <c r="E33" s="35" t="s">
        <v>91</v>
      </c>
      <c r="F33" s="13" t="s">
        <v>36</v>
      </c>
      <c r="G33" s="36"/>
      <c r="H33" s="13" t="s">
        <v>92</v>
      </c>
      <c r="I33" s="37">
        <v>22</v>
      </c>
      <c r="J33" s="37" t="s">
        <v>70</v>
      </c>
      <c r="K33" s="38">
        <v>43521</v>
      </c>
      <c r="L33" s="39">
        <v>0.61805555555555558</v>
      </c>
      <c r="M33" s="37" t="s">
        <v>93</v>
      </c>
      <c r="N33" s="37" t="s">
        <v>94</v>
      </c>
      <c r="O33" s="37" t="s">
        <v>41</v>
      </c>
      <c r="P33" s="37" t="s">
        <v>41</v>
      </c>
      <c r="Q33" s="37">
        <v>2</v>
      </c>
      <c r="R33" s="13" t="s">
        <v>43</v>
      </c>
      <c r="S33" s="13" t="s">
        <v>44</v>
      </c>
      <c r="T33" s="13" t="s">
        <v>42</v>
      </c>
      <c r="U33" s="13" t="s">
        <v>45</v>
      </c>
      <c r="V33" s="13" t="s">
        <v>42</v>
      </c>
      <c r="W33" s="13" t="s">
        <v>66</v>
      </c>
      <c r="X33" s="13" t="s">
        <v>76</v>
      </c>
      <c r="Y33" s="13" t="s">
        <v>41</v>
      </c>
      <c r="Z33" s="13" t="s">
        <v>41</v>
      </c>
      <c r="AA33" s="13"/>
      <c r="AB33" s="13">
        <v>-1</v>
      </c>
      <c r="AC33" s="72">
        <f t="shared" si="3"/>
        <v>0.5</v>
      </c>
      <c r="AD33" s="13">
        <v>1</v>
      </c>
      <c r="AE33" s="72">
        <f t="shared" ref="AE33" si="82">VALUE(IF(AD33=-2,0%,IF(AD33=-1,50%,IF(AD33=0,100%,IF(AD33=1,50%,IF(AD33=2,0%))))))</f>
        <v>0.5</v>
      </c>
      <c r="AF33" s="13" t="s">
        <v>42</v>
      </c>
      <c r="AG33" s="13">
        <v>1</v>
      </c>
      <c r="AH33" s="13" t="s">
        <v>42</v>
      </c>
      <c r="AI33" s="13">
        <f t="shared" si="4"/>
        <v>0</v>
      </c>
      <c r="AJ33" s="70">
        <f t="shared" si="5"/>
        <v>1</v>
      </c>
      <c r="AK33" s="59">
        <f t="shared" si="19"/>
        <v>0</v>
      </c>
      <c r="AL33" s="70">
        <f t="shared" ref="AL33" si="83">VALUE(IF(AK33=-3,0%,IF(AK33=-2,33.3%,IF(AK33=-1,66.6%,IF(AK33=0,100%,IF(AK33=1,66.6%,IF(AK33=2,33.3%,IF(AK33=3,0%))))))))</f>
        <v>1</v>
      </c>
      <c r="AM33" s="13" t="s">
        <v>41</v>
      </c>
      <c r="AN33" s="13" t="s">
        <v>41</v>
      </c>
      <c r="AO33" s="13"/>
      <c r="AP33" s="13">
        <v>101.31965006729475</v>
      </c>
      <c r="AQ33" s="13">
        <v>117.34261838440112</v>
      </c>
      <c r="AR33" s="13">
        <v>125.13020833333333</v>
      </c>
      <c r="AS33" s="13">
        <v>148.05555555555554</v>
      </c>
      <c r="AT33" s="36">
        <v>-48.912559999999999</v>
      </c>
      <c r="AU33" s="36" t="str">
        <f t="shared" si="6"/>
        <v>1</v>
      </c>
      <c r="AV33" s="36">
        <v>0</v>
      </c>
      <c r="AW33" s="36">
        <v>-48.912559999999999</v>
      </c>
      <c r="AX33" s="36">
        <v>-48.912559999999999</v>
      </c>
      <c r="AY33" s="36">
        <v>-62.296059999999997</v>
      </c>
      <c r="AZ33" s="36" t="str">
        <f t="shared" si="7"/>
        <v>1</v>
      </c>
      <c r="BA33" s="36">
        <v>0</v>
      </c>
      <c r="BB33" s="36">
        <v>-62.296059999999997</v>
      </c>
      <c r="BC33" s="36">
        <v>-62.296059999999997</v>
      </c>
      <c r="BD33" s="36" t="e">
        <v>#DIV/0!</v>
      </c>
      <c r="BE33" s="36" t="s">
        <v>50</v>
      </c>
      <c r="BF33" s="36">
        <v>0</v>
      </c>
      <c r="BG33" s="36">
        <v>0</v>
      </c>
      <c r="BH33" s="36">
        <v>-48.912559999999999</v>
      </c>
      <c r="BI33" s="36">
        <v>0</v>
      </c>
      <c r="BJ33" s="36">
        <v>-48.912559999999999</v>
      </c>
      <c r="BK33" s="36">
        <v>-48.912559999999999</v>
      </c>
      <c r="BL33" s="36">
        <v>-62.296059999999997</v>
      </c>
      <c r="BM33" s="36">
        <v>0</v>
      </c>
      <c r="BN33" s="36">
        <v>-62.296059999999997</v>
      </c>
      <c r="BO33" s="36">
        <v>-62.296059999999997</v>
      </c>
      <c r="BP33" s="36" t="e">
        <v>#DIV/0!</v>
      </c>
      <c r="BQ33" s="36" t="e">
        <v>#DIV/0!</v>
      </c>
      <c r="BR33" s="36">
        <v>0</v>
      </c>
      <c r="BS33" s="36">
        <v>0</v>
      </c>
      <c r="BT33" s="36">
        <v>-48.912559999999999</v>
      </c>
      <c r="BU33" s="36">
        <v>0</v>
      </c>
      <c r="BV33" s="36">
        <v>-48.912559999999999</v>
      </c>
      <c r="BW33" s="36">
        <v>-48.912559999999999</v>
      </c>
      <c r="BX33" s="36">
        <v>-62.296059999999997</v>
      </c>
      <c r="BY33" s="36">
        <v>0</v>
      </c>
      <c r="BZ33" s="36">
        <v>-62.296059999999997</v>
      </c>
      <c r="CA33" s="36">
        <v>-62.296059999999997</v>
      </c>
      <c r="CB33" s="36" t="e">
        <v>#DIV/0!</v>
      </c>
      <c r="CC33" s="36" t="e">
        <v>#DIV/0!</v>
      </c>
      <c r="CD33" s="36">
        <v>0</v>
      </c>
      <c r="CE33" s="36">
        <v>0</v>
      </c>
      <c r="CF33" s="36"/>
      <c r="CG33" s="40">
        <v>28.866</v>
      </c>
      <c r="CH33" s="40">
        <v>51.106000000000002</v>
      </c>
      <c r="CI33" s="40"/>
      <c r="CL33" s="5" t="str">
        <f t="shared" si="20"/>
        <v>1_0.5_1</v>
      </c>
      <c r="CM33" s="95" t="str">
        <f t="shared" si="21"/>
        <v>1K</v>
      </c>
      <c r="CN33" s="96">
        <f t="shared" si="0"/>
        <v>202</v>
      </c>
      <c r="CO33" s="96" t="str">
        <f t="shared" si="8"/>
        <v>1_0.5_1</v>
      </c>
      <c r="CP33" s="95" t="str">
        <f t="shared" si="25"/>
        <v>1K</v>
      </c>
      <c r="CQ33" s="5">
        <f t="shared" si="9"/>
        <v>108</v>
      </c>
      <c r="CS33" s="80">
        <v>0.66600000000000004</v>
      </c>
      <c r="CT33" s="81">
        <v>0.5</v>
      </c>
      <c r="CU33" s="82">
        <f t="shared" si="73"/>
        <v>3</v>
      </c>
      <c r="CV33" s="86" t="str">
        <f t="shared" si="10"/>
        <v>0.666_0.5_3</v>
      </c>
      <c r="CW33" s="86" t="str">
        <f t="shared" si="11"/>
        <v>2F</v>
      </c>
      <c r="CX33" s="86">
        <f t="shared" si="12"/>
        <v>21</v>
      </c>
      <c r="CY33" s="98">
        <f t="shared" si="13"/>
        <v>1.2883435582822086E-2</v>
      </c>
      <c r="CZ33" s="87">
        <f t="shared" si="1"/>
        <v>13</v>
      </c>
      <c r="DA33" s="98">
        <f t="shared" si="14"/>
        <v>7.9754601226993873E-3</v>
      </c>
      <c r="DD33" s="102">
        <v>0</v>
      </c>
      <c r="DE33" s="103">
        <v>5</v>
      </c>
      <c r="DF33" s="5" t="str">
        <f t="shared" si="2"/>
        <v>0_5</v>
      </c>
      <c r="DH33" s="5">
        <f t="shared" si="15"/>
        <v>46</v>
      </c>
      <c r="DI33" s="106">
        <f t="shared" si="16"/>
        <v>2.8220858895705522E-2</v>
      </c>
      <c r="DJ33" s="5">
        <f t="shared" si="17"/>
        <v>41</v>
      </c>
      <c r="DK33" s="106">
        <f t="shared" si="18"/>
        <v>2.5153374233128835E-2</v>
      </c>
    </row>
    <row r="34" spans="1:115" s="5" customFormat="1">
      <c r="A34" s="13" t="s">
        <v>248</v>
      </c>
      <c r="B34" s="13">
        <v>1</v>
      </c>
      <c r="C34" s="13"/>
      <c r="D34" s="13" t="s">
        <v>90</v>
      </c>
      <c r="E34" s="35" t="s">
        <v>91</v>
      </c>
      <c r="F34" s="13" t="s">
        <v>36</v>
      </c>
      <c r="G34" s="36"/>
      <c r="H34" s="13" t="s">
        <v>92</v>
      </c>
      <c r="I34" s="37">
        <v>22</v>
      </c>
      <c r="J34" s="37" t="s">
        <v>70</v>
      </c>
      <c r="K34" s="38">
        <v>43521</v>
      </c>
      <c r="L34" s="39">
        <v>0.62847222222222221</v>
      </c>
      <c r="M34" s="37" t="s">
        <v>93</v>
      </c>
      <c r="N34" s="37" t="s">
        <v>94</v>
      </c>
      <c r="O34" s="37" t="s">
        <v>41</v>
      </c>
      <c r="P34" s="37" t="s">
        <v>41</v>
      </c>
      <c r="Q34" s="37">
        <v>3</v>
      </c>
      <c r="R34" s="13" t="s">
        <v>43</v>
      </c>
      <c r="S34" s="13" t="s">
        <v>44</v>
      </c>
      <c r="T34" s="13" t="s">
        <v>42</v>
      </c>
      <c r="U34" s="13" t="s">
        <v>45</v>
      </c>
      <c r="V34" s="13" t="s">
        <v>42</v>
      </c>
      <c r="W34" s="13" t="s">
        <v>66</v>
      </c>
      <c r="X34" s="13" t="s">
        <v>76</v>
      </c>
      <c r="Y34" s="13" t="s">
        <v>41</v>
      </c>
      <c r="Z34" s="13" t="s">
        <v>41</v>
      </c>
      <c r="AA34" s="13"/>
      <c r="AB34" s="13">
        <v>-1</v>
      </c>
      <c r="AC34" s="72">
        <f t="shared" si="3"/>
        <v>0.5</v>
      </c>
      <c r="AD34" s="13">
        <v>1</v>
      </c>
      <c r="AE34" s="72">
        <f t="shared" ref="AE34" si="84">VALUE(IF(AD34=-2,0%,IF(AD34=-1,50%,IF(AD34=0,100%,IF(AD34=1,50%,IF(AD34=2,0%))))))</f>
        <v>0.5</v>
      </c>
      <c r="AF34" s="13" t="s">
        <v>42</v>
      </c>
      <c r="AG34" s="13">
        <v>1</v>
      </c>
      <c r="AH34" s="13" t="s">
        <v>42</v>
      </c>
      <c r="AI34" s="13">
        <f t="shared" si="4"/>
        <v>0</v>
      </c>
      <c r="AJ34" s="70">
        <f t="shared" si="5"/>
        <v>1</v>
      </c>
      <c r="AK34" s="59">
        <f t="shared" si="19"/>
        <v>0</v>
      </c>
      <c r="AL34" s="70">
        <f t="shared" ref="AL34" si="85">VALUE(IF(AK34=-3,0%,IF(AK34=-2,33.3%,IF(AK34=-1,66.6%,IF(AK34=0,100%,IF(AK34=1,66.6%,IF(AK34=2,33.3%,IF(AK34=3,0%))))))))</f>
        <v>1</v>
      </c>
      <c r="AM34" s="13" t="s">
        <v>41</v>
      </c>
      <c r="AN34" s="13" t="s">
        <v>41</v>
      </c>
      <c r="AO34" s="13"/>
      <c r="AP34" s="13">
        <v>101.31965006729475</v>
      </c>
      <c r="AQ34" s="13">
        <v>117.34261838440112</v>
      </c>
      <c r="AR34" s="13">
        <v>125.13020833333333</v>
      </c>
      <c r="AS34" s="13">
        <v>148.05555555555554</v>
      </c>
      <c r="AT34" s="36">
        <v>-48.912559999999999</v>
      </c>
      <c r="AU34" s="36" t="str">
        <f t="shared" si="6"/>
        <v>1</v>
      </c>
      <c r="AV34" s="36">
        <v>0</v>
      </c>
      <c r="AW34" s="36">
        <v>-48.912559999999999</v>
      </c>
      <c r="AX34" s="36">
        <v>-48.912559999999999</v>
      </c>
      <c r="AY34" s="36">
        <v>-62.296059999999997</v>
      </c>
      <c r="AZ34" s="36" t="str">
        <f t="shared" si="7"/>
        <v>1</v>
      </c>
      <c r="BA34" s="36">
        <v>0</v>
      </c>
      <c r="BB34" s="36">
        <v>-62.296059999999997</v>
      </c>
      <c r="BC34" s="36">
        <v>-62.296059999999997</v>
      </c>
      <c r="BD34" s="36" t="e">
        <v>#DIV/0!</v>
      </c>
      <c r="BE34" s="36" t="s">
        <v>50</v>
      </c>
      <c r="BF34" s="36">
        <v>0</v>
      </c>
      <c r="BG34" s="36">
        <v>0</v>
      </c>
      <c r="BH34" s="36">
        <v>-48.912559999999999</v>
      </c>
      <c r="BI34" s="36">
        <v>0</v>
      </c>
      <c r="BJ34" s="36">
        <v>-48.912559999999999</v>
      </c>
      <c r="BK34" s="36">
        <v>-48.912559999999999</v>
      </c>
      <c r="BL34" s="36">
        <v>-62.296059999999997</v>
      </c>
      <c r="BM34" s="36">
        <v>0</v>
      </c>
      <c r="BN34" s="36">
        <v>-62.296059999999997</v>
      </c>
      <c r="BO34" s="36">
        <v>-62.296059999999997</v>
      </c>
      <c r="BP34" s="36" t="e">
        <v>#DIV/0!</v>
      </c>
      <c r="BQ34" s="36" t="e">
        <v>#DIV/0!</v>
      </c>
      <c r="BR34" s="36">
        <v>0</v>
      </c>
      <c r="BS34" s="36">
        <v>0</v>
      </c>
      <c r="BT34" s="36">
        <v>-48.912559999999999</v>
      </c>
      <c r="BU34" s="36">
        <v>0</v>
      </c>
      <c r="BV34" s="36">
        <v>-48.912559999999999</v>
      </c>
      <c r="BW34" s="36">
        <v>-48.912559999999999</v>
      </c>
      <c r="BX34" s="36">
        <v>-62.296059999999997</v>
      </c>
      <c r="BY34" s="36">
        <v>0</v>
      </c>
      <c r="BZ34" s="36">
        <v>-62.296059999999997</v>
      </c>
      <c r="CA34" s="36">
        <v>-62.296059999999997</v>
      </c>
      <c r="CB34" s="36" t="e">
        <v>#DIV/0!</v>
      </c>
      <c r="CC34" s="36" t="e">
        <v>#DIV/0!</v>
      </c>
      <c r="CD34" s="36">
        <v>0</v>
      </c>
      <c r="CE34" s="36">
        <v>0</v>
      </c>
      <c r="CF34" s="36"/>
      <c r="CG34" s="40">
        <v>28.716999999999999</v>
      </c>
      <c r="CH34" s="40">
        <v>50.796999999999997</v>
      </c>
      <c r="CI34" s="40"/>
      <c r="CL34" s="5" t="str">
        <f t="shared" si="20"/>
        <v>1_0.5_1</v>
      </c>
      <c r="CM34" s="95" t="str">
        <f t="shared" si="21"/>
        <v>1K</v>
      </c>
      <c r="CN34" s="96">
        <f t="shared" si="0"/>
        <v>202</v>
      </c>
      <c r="CO34" s="96" t="str">
        <f t="shared" si="8"/>
        <v>1_0.5_1</v>
      </c>
      <c r="CP34" s="95" t="str">
        <f t="shared" si="25"/>
        <v>1K</v>
      </c>
      <c r="CQ34" s="5">
        <f t="shared" si="9"/>
        <v>108</v>
      </c>
      <c r="CS34" s="80">
        <v>0.66600000000000004</v>
      </c>
      <c r="CT34" s="81">
        <v>1</v>
      </c>
      <c r="CU34" s="82">
        <f t="shared" si="73"/>
        <v>3</v>
      </c>
      <c r="CV34" s="86" t="str">
        <f t="shared" si="10"/>
        <v>0.666_1_3</v>
      </c>
      <c r="CW34" s="86" t="str">
        <f t="shared" si="11"/>
        <v>2G</v>
      </c>
      <c r="CX34" s="86">
        <f t="shared" si="12"/>
        <v>22</v>
      </c>
      <c r="CY34" s="98">
        <f t="shared" si="13"/>
        <v>1.3496932515337423E-2</v>
      </c>
      <c r="CZ34" s="87">
        <f t="shared" ref="CZ34:CZ61" si="86">COUNTIFS($AL$2:$AL$1631,CS34,$AE$2:$AE$1631,CT34,$AZ$2:$AZ$1631,CU34)</f>
        <v>27</v>
      </c>
      <c r="DA34" s="98">
        <f t="shared" si="14"/>
        <v>1.6564417177914112E-2</v>
      </c>
      <c r="DD34" s="102">
        <v>1</v>
      </c>
      <c r="DE34" s="103">
        <v>5</v>
      </c>
      <c r="DF34" s="5" t="str">
        <f t="shared" si="2"/>
        <v>1_5</v>
      </c>
      <c r="DH34" s="5">
        <f t="shared" si="15"/>
        <v>13</v>
      </c>
      <c r="DI34" s="106">
        <f t="shared" si="16"/>
        <v>7.9754601226993873E-3</v>
      </c>
      <c r="DJ34" s="5">
        <f t="shared" si="17"/>
        <v>10</v>
      </c>
      <c r="DK34" s="106">
        <f t="shared" si="18"/>
        <v>6.1349693251533744E-3</v>
      </c>
    </row>
    <row r="35" spans="1:115" s="5" customFormat="1">
      <c r="A35" s="13" t="s">
        <v>248</v>
      </c>
      <c r="B35" s="13">
        <v>1</v>
      </c>
      <c r="C35" s="13"/>
      <c r="D35" s="13" t="s">
        <v>90</v>
      </c>
      <c r="E35" s="35" t="s">
        <v>91</v>
      </c>
      <c r="F35" s="13" t="s">
        <v>36</v>
      </c>
      <c r="G35" s="36"/>
      <c r="H35" s="13" t="s">
        <v>92</v>
      </c>
      <c r="I35" s="37">
        <v>22</v>
      </c>
      <c r="J35" s="37" t="s">
        <v>70</v>
      </c>
      <c r="K35" s="38">
        <v>43521</v>
      </c>
      <c r="L35" s="39">
        <v>0.63888888888888895</v>
      </c>
      <c r="M35" s="37" t="s">
        <v>93</v>
      </c>
      <c r="N35" s="37" t="s">
        <v>94</v>
      </c>
      <c r="O35" s="37" t="s">
        <v>41</v>
      </c>
      <c r="P35" s="37" t="s">
        <v>41</v>
      </c>
      <c r="Q35" s="37">
        <v>4</v>
      </c>
      <c r="R35" s="13" t="s">
        <v>43</v>
      </c>
      <c r="S35" s="13" t="s">
        <v>44</v>
      </c>
      <c r="T35" s="13" t="s">
        <v>41</v>
      </c>
      <c r="U35" s="13" t="s">
        <v>45</v>
      </c>
      <c r="V35" s="13" t="s">
        <v>42</v>
      </c>
      <c r="W35" s="13" t="s">
        <v>66</v>
      </c>
      <c r="X35" s="13" t="s">
        <v>76</v>
      </c>
      <c r="Y35" s="13" t="s">
        <v>41</v>
      </c>
      <c r="Z35" s="13" t="s">
        <v>41</v>
      </c>
      <c r="AA35" s="13"/>
      <c r="AB35" s="13">
        <v>-1</v>
      </c>
      <c r="AC35" s="72">
        <f t="shared" si="3"/>
        <v>0.5</v>
      </c>
      <c r="AD35" s="13">
        <v>1</v>
      </c>
      <c r="AE35" s="72">
        <f t="shared" ref="AE35" si="87">VALUE(IF(AD35=-2,0%,IF(AD35=-1,50%,IF(AD35=0,100%,IF(AD35=1,50%,IF(AD35=2,0%))))))</f>
        <v>0.5</v>
      </c>
      <c r="AF35" s="13" t="s">
        <v>41</v>
      </c>
      <c r="AG35" s="13">
        <v>1</v>
      </c>
      <c r="AH35" s="13" t="s">
        <v>42</v>
      </c>
      <c r="AI35" s="13">
        <f t="shared" si="4"/>
        <v>0</v>
      </c>
      <c r="AJ35" s="70">
        <f t="shared" si="5"/>
        <v>1</v>
      </c>
      <c r="AK35" s="59">
        <f t="shared" si="19"/>
        <v>0</v>
      </c>
      <c r="AL35" s="70">
        <f t="shared" ref="AL35" si="88">VALUE(IF(AK35=-3,0%,IF(AK35=-2,33.3%,IF(AK35=-1,66.6%,IF(AK35=0,100%,IF(AK35=1,66.6%,IF(AK35=2,33.3%,IF(AK35=3,0%))))))))</f>
        <v>1</v>
      </c>
      <c r="AM35" s="13" t="s">
        <v>41</v>
      </c>
      <c r="AN35" s="13" t="s">
        <v>41</v>
      </c>
      <c r="AO35" s="13"/>
      <c r="AP35" s="13">
        <v>101.31965006729475</v>
      </c>
      <c r="AQ35" s="13">
        <v>117.34261838440112</v>
      </c>
      <c r="AR35" s="13">
        <v>125.13020833333333</v>
      </c>
      <c r="AS35" s="13">
        <v>148.05555555555554</v>
      </c>
      <c r="AT35" s="36">
        <v>-48.912559999999999</v>
      </c>
      <c r="AU35" s="36" t="str">
        <f t="shared" si="6"/>
        <v>1</v>
      </c>
      <c r="AV35" s="36">
        <v>0</v>
      </c>
      <c r="AW35" s="36">
        <v>-48.912559999999999</v>
      </c>
      <c r="AX35" s="36">
        <v>-48.912559999999999</v>
      </c>
      <c r="AY35" s="36">
        <v>-62.296059999999997</v>
      </c>
      <c r="AZ35" s="36" t="str">
        <f t="shared" si="7"/>
        <v>1</v>
      </c>
      <c r="BA35" s="36">
        <v>0</v>
      </c>
      <c r="BB35" s="36">
        <v>-62.296059999999997</v>
      </c>
      <c r="BC35" s="36">
        <v>-62.296059999999997</v>
      </c>
      <c r="BD35" s="36" t="e">
        <v>#DIV/0!</v>
      </c>
      <c r="BE35" s="36" t="s">
        <v>50</v>
      </c>
      <c r="BF35" s="36">
        <v>0</v>
      </c>
      <c r="BG35" s="36">
        <v>0</v>
      </c>
      <c r="BH35" s="36">
        <v>-48.912559999999999</v>
      </c>
      <c r="BI35" s="36">
        <v>0</v>
      </c>
      <c r="BJ35" s="36">
        <v>-48.912559999999999</v>
      </c>
      <c r="BK35" s="36">
        <v>-48.912559999999999</v>
      </c>
      <c r="BL35" s="36">
        <v>-62.296059999999997</v>
      </c>
      <c r="BM35" s="36">
        <v>0</v>
      </c>
      <c r="BN35" s="36">
        <v>-62.296059999999997</v>
      </c>
      <c r="BO35" s="36">
        <v>-62.296059999999997</v>
      </c>
      <c r="BP35" s="36" t="e">
        <v>#DIV/0!</v>
      </c>
      <c r="BQ35" s="36" t="e">
        <v>#DIV/0!</v>
      </c>
      <c r="BR35" s="36">
        <v>0</v>
      </c>
      <c r="BS35" s="36">
        <v>0</v>
      </c>
      <c r="BT35" s="36">
        <v>-48.912559999999999</v>
      </c>
      <c r="BU35" s="36">
        <v>0</v>
      </c>
      <c r="BV35" s="36">
        <v>-48.912559999999999</v>
      </c>
      <c r="BW35" s="36">
        <v>-48.912559999999999</v>
      </c>
      <c r="BX35" s="36">
        <v>-62.296059999999997</v>
      </c>
      <c r="BY35" s="36">
        <v>0</v>
      </c>
      <c r="BZ35" s="36">
        <v>-62.296059999999997</v>
      </c>
      <c r="CA35" s="36">
        <v>-62.296059999999997</v>
      </c>
      <c r="CB35" s="36" t="e">
        <v>#DIV/0!</v>
      </c>
      <c r="CC35" s="36" t="e">
        <v>#DIV/0!</v>
      </c>
      <c r="CD35" s="36">
        <v>0</v>
      </c>
      <c r="CE35" s="36">
        <v>0</v>
      </c>
      <c r="CF35" s="36"/>
      <c r="CG35" s="40">
        <v>29.04</v>
      </c>
      <c r="CH35" s="40">
        <v>51.802999999999997</v>
      </c>
      <c r="CI35" s="40"/>
      <c r="CL35" s="5" t="str">
        <f t="shared" si="20"/>
        <v>1_0.5_1</v>
      </c>
      <c r="CM35" s="95" t="str">
        <f t="shared" si="21"/>
        <v>1K</v>
      </c>
      <c r="CN35" s="96">
        <f t="shared" si="0"/>
        <v>202</v>
      </c>
      <c r="CO35" s="96" t="str">
        <f t="shared" si="8"/>
        <v>1_0.5_1</v>
      </c>
      <c r="CP35" s="95" t="str">
        <f t="shared" si="25"/>
        <v>1K</v>
      </c>
      <c r="CQ35" s="5">
        <f t="shared" si="9"/>
        <v>108</v>
      </c>
      <c r="CS35" s="80">
        <v>1</v>
      </c>
      <c r="CT35" s="81">
        <v>0</v>
      </c>
      <c r="CU35" s="82">
        <f t="shared" si="73"/>
        <v>3</v>
      </c>
      <c r="CV35" s="86" t="str">
        <f t="shared" si="10"/>
        <v>1_0_3</v>
      </c>
      <c r="CW35" s="86" t="str">
        <f t="shared" si="11"/>
        <v>2H</v>
      </c>
      <c r="CX35" s="86">
        <f t="shared" si="12"/>
        <v>2</v>
      </c>
      <c r="CY35" s="98">
        <f t="shared" si="13"/>
        <v>1.2269938650306749E-3</v>
      </c>
      <c r="CZ35" s="87">
        <f t="shared" si="86"/>
        <v>8</v>
      </c>
      <c r="DA35" s="98">
        <f t="shared" si="14"/>
        <v>4.9079754601226997E-3</v>
      </c>
      <c r="DD35" s="102">
        <v>2</v>
      </c>
      <c r="DE35" s="103">
        <v>5</v>
      </c>
      <c r="DF35" s="5" t="str">
        <f t="shared" si="2"/>
        <v>2_5</v>
      </c>
      <c r="DH35" s="5">
        <f t="shared" si="15"/>
        <v>7</v>
      </c>
      <c r="DI35" s="106">
        <f t="shared" si="16"/>
        <v>4.2944785276073623E-3</v>
      </c>
      <c r="DJ35" s="5">
        <f t="shared" si="17"/>
        <v>2</v>
      </c>
      <c r="DK35" s="106">
        <f t="shared" si="18"/>
        <v>1.2269938650306749E-3</v>
      </c>
    </row>
    <row r="36" spans="1:115" s="5" customFormat="1">
      <c r="A36" s="13" t="s">
        <v>248</v>
      </c>
      <c r="B36" s="13">
        <v>1</v>
      </c>
      <c r="C36" s="13"/>
      <c r="D36" s="13" t="s">
        <v>90</v>
      </c>
      <c r="E36" s="35" t="s">
        <v>91</v>
      </c>
      <c r="F36" s="13" t="s">
        <v>36</v>
      </c>
      <c r="G36" s="36"/>
      <c r="H36" s="13" t="s">
        <v>92</v>
      </c>
      <c r="I36" s="37">
        <v>22</v>
      </c>
      <c r="J36" s="37" t="s">
        <v>70</v>
      </c>
      <c r="K36" s="38">
        <v>43521</v>
      </c>
      <c r="L36" s="39">
        <v>0.64930555555555558</v>
      </c>
      <c r="M36" s="37" t="s">
        <v>93</v>
      </c>
      <c r="N36" s="37" t="s">
        <v>94</v>
      </c>
      <c r="O36" s="37" t="s">
        <v>41</v>
      </c>
      <c r="P36" s="37" t="s">
        <v>41</v>
      </c>
      <c r="Q36" s="37">
        <v>5</v>
      </c>
      <c r="R36" s="13" t="s">
        <v>43</v>
      </c>
      <c r="S36" s="13" t="s">
        <v>56</v>
      </c>
      <c r="T36" s="13" t="s">
        <v>41</v>
      </c>
      <c r="U36" s="13" t="s">
        <v>83</v>
      </c>
      <c r="V36" s="13" t="s">
        <v>42</v>
      </c>
      <c r="W36" s="13" t="s">
        <v>66</v>
      </c>
      <c r="X36" s="13" t="s">
        <v>76</v>
      </c>
      <c r="Y36" s="13" t="s">
        <v>41</v>
      </c>
      <c r="Z36" s="13" t="s">
        <v>41</v>
      </c>
      <c r="AA36" s="13"/>
      <c r="AB36" s="13">
        <v>-1</v>
      </c>
      <c r="AC36" s="72">
        <f t="shared" si="3"/>
        <v>0.5</v>
      </c>
      <c r="AD36" s="13">
        <v>2</v>
      </c>
      <c r="AE36" s="72">
        <f t="shared" ref="AE36" si="89">VALUE(IF(AD36=-2,0%,IF(AD36=-1,50%,IF(AD36=0,100%,IF(AD36=1,50%,IF(AD36=2,0%))))))</f>
        <v>0</v>
      </c>
      <c r="AF36" s="13" t="s">
        <v>41</v>
      </c>
      <c r="AG36" s="13">
        <v>2</v>
      </c>
      <c r="AH36" s="13" t="s">
        <v>42</v>
      </c>
      <c r="AI36" s="13">
        <f t="shared" si="4"/>
        <v>0</v>
      </c>
      <c r="AJ36" s="70">
        <f t="shared" si="5"/>
        <v>1</v>
      </c>
      <c r="AK36" s="59">
        <f t="shared" si="19"/>
        <v>0</v>
      </c>
      <c r="AL36" s="70">
        <f t="shared" ref="AL36" si="90">VALUE(IF(AK36=-3,0%,IF(AK36=-2,33.3%,IF(AK36=-1,66.6%,IF(AK36=0,100%,IF(AK36=1,66.6%,IF(AK36=2,33.3%,IF(AK36=3,0%))))))))</f>
        <v>1</v>
      </c>
      <c r="AM36" s="13" t="s">
        <v>41</v>
      </c>
      <c r="AN36" s="13" t="s">
        <v>41</v>
      </c>
      <c r="AO36" s="13"/>
      <c r="AP36" s="13">
        <v>101.31965006729475</v>
      </c>
      <c r="AQ36" s="13">
        <v>117.34261838440112</v>
      </c>
      <c r="AR36" s="13">
        <v>125.13020833333333</v>
      </c>
      <c r="AS36" s="13">
        <v>148.05555555555554</v>
      </c>
      <c r="AT36" s="36">
        <v>-48.912559999999999</v>
      </c>
      <c r="AU36" s="36" t="str">
        <f t="shared" si="6"/>
        <v>1</v>
      </c>
      <c r="AV36" s="36">
        <v>0</v>
      </c>
      <c r="AW36" s="36">
        <v>-48.912559999999999</v>
      </c>
      <c r="AX36" s="36">
        <v>-48.912559999999999</v>
      </c>
      <c r="AY36" s="36">
        <v>-62.296059999999997</v>
      </c>
      <c r="AZ36" s="36" t="str">
        <f t="shared" si="7"/>
        <v>1</v>
      </c>
      <c r="BA36" s="36">
        <v>0</v>
      </c>
      <c r="BB36" s="36">
        <v>-62.296059999999997</v>
      </c>
      <c r="BC36" s="36">
        <v>-62.296059999999997</v>
      </c>
      <c r="BD36" s="36" t="e">
        <v>#DIV/0!</v>
      </c>
      <c r="BE36" s="36" t="s">
        <v>50</v>
      </c>
      <c r="BF36" s="36">
        <v>0</v>
      </c>
      <c r="BG36" s="36">
        <v>0</v>
      </c>
      <c r="BH36" s="36">
        <v>-48.912559999999999</v>
      </c>
      <c r="BI36" s="36">
        <v>0</v>
      </c>
      <c r="BJ36" s="36">
        <v>-48.912559999999999</v>
      </c>
      <c r="BK36" s="36">
        <v>-48.912559999999999</v>
      </c>
      <c r="BL36" s="36">
        <v>-62.296059999999997</v>
      </c>
      <c r="BM36" s="36">
        <v>0</v>
      </c>
      <c r="BN36" s="36">
        <v>-62.296059999999997</v>
      </c>
      <c r="BO36" s="36">
        <v>-62.296059999999997</v>
      </c>
      <c r="BP36" s="36" t="e">
        <v>#DIV/0!</v>
      </c>
      <c r="BQ36" s="36" t="e">
        <v>#DIV/0!</v>
      </c>
      <c r="BR36" s="36">
        <v>0</v>
      </c>
      <c r="BS36" s="36">
        <v>0</v>
      </c>
      <c r="BT36" s="36">
        <v>-48.912559999999999</v>
      </c>
      <c r="BU36" s="36">
        <v>0</v>
      </c>
      <c r="BV36" s="36">
        <v>-48.912559999999999</v>
      </c>
      <c r="BW36" s="36">
        <v>-48.912559999999999</v>
      </c>
      <c r="BX36" s="36">
        <v>-62.296059999999997</v>
      </c>
      <c r="BY36" s="36">
        <v>0</v>
      </c>
      <c r="BZ36" s="36">
        <v>-62.296059999999997</v>
      </c>
      <c r="CA36" s="36">
        <v>-62.296059999999997</v>
      </c>
      <c r="CB36" s="36" t="e">
        <v>#DIV/0!</v>
      </c>
      <c r="CC36" s="36" t="e">
        <v>#DIV/0!</v>
      </c>
      <c r="CD36" s="36">
        <v>0</v>
      </c>
      <c r="CE36" s="36">
        <v>0</v>
      </c>
      <c r="CF36" s="36"/>
      <c r="CG36" s="40">
        <v>28.866</v>
      </c>
      <c r="CH36" s="40">
        <v>52.067999999999998</v>
      </c>
      <c r="CI36" s="40"/>
      <c r="CL36" s="5" t="str">
        <f t="shared" si="20"/>
        <v>1_0.5_1</v>
      </c>
      <c r="CM36" s="95" t="str">
        <f t="shared" si="21"/>
        <v>1K</v>
      </c>
      <c r="CN36" s="96">
        <f t="shared" si="0"/>
        <v>202</v>
      </c>
      <c r="CO36" s="96" t="str">
        <f t="shared" si="8"/>
        <v>1_0_1</v>
      </c>
      <c r="CP36" s="95" t="str">
        <f t="shared" si="25"/>
        <v>1J</v>
      </c>
      <c r="CQ36" s="5">
        <f t="shared" si="9"/>
        <v>78</v>
      </c>
      <c r="CS36" s="80">
        <v>1</v>
      </c>
      <c r="CT36" s="81">
        <v>0.5</v>
      </c>
      <c r="CU36" s="82">
        <f t="shared" si="73"/>
        <v>3</v>
      </c>
      <c r="CV36" s="86" t="str">
        <f t="shared" si="10"/>
        <v>1_0.5_3</v>
      </c>
      <c r="CW36" s="86" t="str">
        <f t="shared" si="11"/>
        <v>2I</v>
      </c>
      <c r="CX36" s="86">
        <f t="shared" si="12"/>
        <v>35</v>
      </c>
      <c r="CY36" s="98">
        <f t="shared" si="13"/>
        <v>2.1472392638036811E-2</v>
      </c>
      <c r="CZ36" s="87">
        <f t="shared" si="86"/>
        <v>27</v>
      </c>
      <c r="DA36" s="98">
        <f t="shared" si="14"/>
        <v>1.6564417177914112E-2</v>
      </c>
      <c r="DD36" s="104">
        <v>3</v>
      </c>
      <c r="DE36" s="105">
        <v>5</v>
      </c>
      <c r="DF36" s="5" t="str">
        <f t="shared" si="2"/>
        <v>3_5</v>
      </c>
      <c r="DH36" s="5">
        <f t="shared" si="15"/>
        <v>4</v>
      </c>
      <c r="DI36" s="106">
        <f>DH36*1/$DH$38</f>
        <v>2.4539877300613498E-3</v>
      </c>
      <c r="DJ36" s="5">
        <f t="shared" si="17"/>
        <v>0</v>
      </c>
      <c r="DK36" s="106">
        <f t="shared" si="18"/>
        <v>0</v>
      </c>
    </row>
    <row r="37" spans="1:115" s="5" customFormat="1">
      <c r="A37" s="13" t="s">
        <v>248</v>
      </c>
      <c r="B37" s="13">
        <v>1</v>
      </c>
      <c r="C37" s="13"/>
      <c r="D37" s="13" t="s">
        <v>95</v>
      </c>
      <c r="E37" s="35" t="s">
        <v>96</v>
      </c>
      <c r="F37" s="13" t="s">
        <v>36</v>
      </c>
      <c r="G37" s="36">
        <v>1047473575</v>
      </c>
      <c r="H37" s="13" t="s">
        <v>97</v>
      </c>
      <c r="I37" s="37">
        <v>24</v>
      </c>
      <c r="J37" s="37" t="s">
        <v>38</v>
      </c>
      <c r="K37" s="38">
        <v>43521</v>
      </c>
      <c r="L37" s="39">
        <v>0.60763888888888895</v>
      </c>
      <c r="M37" s="37" t="s">
        <v>39</v>
      </c>
      <c r="N37" s="37" t="s">
        <v>42</v>
      </c>
      <c r="O37" s="37"/>
      <c r="P37" s="37" t="s">
        <v>42</v>
      </c>
      <c r="Q37" s="37">
        <v>1</v>
      </c>
      <c r="R37" s="13" t="s">
        <v>62</v>
      </c>
      <c r="S37" s="13" t="s">
        <v>44</v>
      </c>
      <c r="T37" s="13" t="s">
        <v>41</v>
      </c>
      <c r="U37" s="13" t="s">
        <v>45</v>
      </c>
      <c r="V37" s="13" t="s">
        <v>42</v>
      </c>
      <c r="W37" s="13" t="s">
        <v>46</v>
      </c>
      <c r="X37" s="13" t="s">
        <v>47</v>
      </c>
      <c r="Y37" s="13" t="s">
        <v>41</v>
      </c>
      <c r="Z37" s="13" t="s">
        <v>41</v>
      </c>
      <c r="AA37" s="13"/>
      <c r="AB37" s="13">
        <v>1</v>
      </c>
      <c r="AC37" s="72">
        <f t="shared" si="3"/>
        <v>0.5</v>
      </c>
      <c r="AD37" s="13">
        <v>1</v>
      </c>
      <c r="AE37" s="72">
        <f t="shared" ref="AE37" si="91">VALUE(IF(AD37=-2,0%,IF(AD37=-1,50%,IF(AD37=0,100%,IF(AD37=1,50%,IF(AD37=2,0%))))))</f>
        <v>0.5</v>
      </c>
      <c r="AF37" s="13" t="s">
        <v>41</v>
      </c>
      <c r="AG37" s="13">
        <v>1</v>
      </c>
      <c r="AH37" s="13" t="s">
        <v>42</v>
      </c>
      <c r="AI37" s="13">
        <f t="shared" si="4"/>
        <v>1</v>
      </c>
      <c r="AJ37" s="70">
        <f t="shared" si="5"/>
        <v>0.66599999999999993</v>
      </c>
      <c r="AK37" s="59">
        <f t="shared" si="19"/>
        <v>-1</v>
      </c>
      <c r="AL37" s="70">
        <f t="shared" ref="AL37" si="92">VALUE(IF(AK37=-3,0%,IF(AK37=-2,33.3%,IF(AK37=-1,66.6%,IF(AK37=0,100%,IF(AK37=1,66.6%,IF(AK37=2,33.3%,IF(AK37=3,0%))))))))</f>
        <v>0.66599999999999993</v>
      </c>
      <c r="AM37" s="13" t="s">
        <v>41</v>
      </c>
      <c r="AN37" s="13" t="s">
        <v>41</v>
      </c>
      <c r="AO37" s="13"/>
      <c r="AP37" s="13">
        <v>101.31965006729475</v>
      </c>
      <c r="AQ37" s="13">
        <v>117.34261838440112</v>
      </c>
      <c r="AR37" s="13">
        <v>125.13020833333333</v>
      </c>
      <c r="AS37" s="13">
        <v>148.05555555555554</v>
      </c>
      <c r="AT37" s="36">
        <v>-1.0589799999999983</v>
      </c>
      <c r="AU37" s="36" t="str">
        <f t="shared" si="6"/>
        <v>1</v>
      </c>
      <c r="AV37" s="36">
        <v>0</v>
      </c>
      <c r="AW37" s="36">
        <v>-1.0589799999999983</v>
      </c>
      <c r="AX37" s="36">
        <v>-1.0589799999999983</v>
      </c>
      <c r="AY37" s="36">
        <v>-63.478320000000004</v>
      </c>
      <c r="AZ37" s="36" t="str">
        <f t="shared" si="7"/>
        <v>1</v>
      </c>
      <c r="BA37" s="36">
        <v>0</v>
      </c>
      <c r="BB37" s="36">
        <v>-63.478320000000004</v>
      </c>
      <c r="BC37" s="36">
        <v>-63.478320000000004</v>
      </c>
      <c r="BD37" s="36" t="e">
        <v>#DIV/0!</v>
      </c>
      <c r="BE37" s="36" t="s">
        <v>50</v>
      </c>
      <c r="BF37" s="36">
        <v>0</v>
      </c>
      <c r="BG37" s="36">
        <v>0</v>
      </c>
      <c r="BH37" s="36">
        <v>-1.0589799999999983</v>
      </c>
      <c r="BI37" s="36">
        <v>0</v>
      </c>
      <c r="BJ37" s="36">
        <v>-1.0589799999999983</v>
      </c>
      <c r="BK37" s="36">
        <v>-1.0589799999999983</v>
      </c>
      <c r="BL37" s="36">
        <v>-63.478320000000004</v>
      </c>
      <c r="BM37" s="36">
        <v>0</v>
      </c>
      <c r="BN37" s="36">
        <v>-63.478320000000004</v>
      </c>
      <c r="BO37" s="36">
        <v>-63.478320000000004</v>
      </c>
      <c r="BP37" s="36" t="e">
        <v>#DIV/0!</v>
      </c>
      <c r="BQ37" s="36" t="e">
        <v>#DIV/0!</v>
      </c>
      <c r="BR37" s="36">
        <v>0</v>
      </c>
      <c r="BS37" s="36">
        <v>0</v>
      </c>
      <c r="BT37" s="36">
        <v>-1.0589799999999983</v>
      </c>
      <c r="BU37" s="36">
        <v>0</v>
      </c>
      <c r="BV37" s="36">
        <v>-1.0589799999999983</v>
      </c>
      <c r="BW37" s="36">
        <v>-1.0589799999999983</v>
      </c>
      <c r="BX37" s="36">
        <v>-63.478320000000004</v>
      </c>
      <c r="BY37" s="36">
        <v>0</v>
      </c>
      <c r="BZ37" s="36">
        <v>-63.478320000000004</v>
      </c>
      <c r="CA37" s="36">
        <v>-63.478320000000004</v>
      </c>
      <c r="CB37" s="36" t="e">
        <v>#DIV/0!</v>
      </c>
      <c r="CC37" s="36" t="e">
        <v>#DIV/0!</v>
      </c>
      <c r="CD37" s="36">
        <v>0</v>
      </c>
      <c r="CE37" s="36">
        <v>0</v>
      </c>
      <c r="CF37" s="36"/>
      <c r="CG37" s="40">
        <v>28.518000000000001</v>
      </c>
      <c r="CH37" s="40">
        <v>50.16</v>
      </c>
      <c r="CI37" s="40"/>
      <c r="CL37" s="5" t="str">
        <f t="shared" si="20"/>
        <v>0.666_0.5_1</v>
      </c>
      <c r="CM37" s="95" t="str">
        <f t="shared" si="21"/>
        <v>1H</v>
      </c>
      <c r="CN37" s="96">
        <f t="shared" si="0"/>
        <v>131</v>
      </c>
      <c r="CO37" s="96" t="str">
        <f t="shared" si="8"/>
        <v>0.666_0.5_1</v>
      </c>
      <c r="CP37" s="95" t="str">
        <f t="shared" si="25"/>
        <v>1H</v>
      </c>
      <c r="CQ37" s="5">
        <f t="shared" si="9"/>
        <v>128</v>
      </c>
      <c r="CS37" s="83">
        <v>1</v>
      </c>
      <c r="CT37" s="84">
        <v>1</v>
      </c>
      <c r="CU37" s="85">
        <f t="shared" si="73"/>
        <v>3</v>
      </c>
      <c r="CV37" s="86" t="str">
        <f t="shared" si="10"/>
        <v>1_1_3</v>
      </c>
      <c r="CW37" s="86" t="str">
        <f t="shared" si="11"/>
        <v>2J</v>
      </c>
      <c r="CX37" s="86">
        <f t="shared" si="12"/>
        <v>54</v>
      </c>
      <c r="CY37" s="98">
        <f t="shared" si="13"/>
        <v>3.3128834355828224E-2</v>
      </c>
      <c r="CZ37" s="87">
        <f t="shared" si="86"/>
        <v>37</v>
      </c>
      <c r="DA37" s="98">
        <f t="shared" si="14"/>
        <v>2.2699386503067485E-2</v>
      </c>
      <c r="DK37" s="106"/>
    </row>
    <row r="38" spans="1:115" s="5" customFormat="1">
      <c r="A38" s="13" t="s">
        <v>248</v>
      </c>
      <c r="B38" s="13">
        <v>1</v>
      </c>
      <c r="C38" s="13"/>
      <c r="D38" s="13" t="s">
        <v>95</v>
      </c>
      <c r="E38" s="35" t="s">
        <v>96</v>
      </c>
      <c r="F38" s="13" t="s">
        <v>36</v>
      </c>
      <c r="G38" s="36">
        <v>1047473575</v>
      </c>
      <c r="H38" s="13" t="s">
        <v>97</v>
      </c>
      <c r="I38" s="37">
        <v>24</v>
      </c>
      <c r="J38" s="37" t="s">
        <v>38</v>
      </c>
      <c r="K38" s="38">
        <v>43521</v>
      </c>
      <c r="L38" s="39">
        <v>0.61805555555555558</v>
      </c>
      <c r="M38" s="37" t="s">
        <v>39</v>
      </c>
      <c r="N38" s="37" t="s">
        <v>42</v>
      </c>
      <c r="O38" s="37"/>
      <c r="P38" s="37" t="s">
        <v>42</v>
      </c>
      <c r="Q38" s="37">
        <v>2</v>
      </c>
      <c r="R38" s="13" t="s">
        <v>55</v>
      </c>
      <c r="S38" s="13" t="s">
        <v>44</v>
      </c>
      <c r="T38" s="13" t="s">
        <v>41</v>
      </c>
      <c r="U38" s="13" t="s">
        <v>45</v>
      </c>
      <c r="V38" s="13" t="s">
        <v>42</v>
      </c>
      <c r="W38" s="13" t="s">
        <v>46</v>
      </c>
      <c r="X38" s="13" t="s">
        <v>47</v>
      </c>
      <c r="Y38" s="13" t="s">
        <v>42</v>
      </c>
      <c r="Z38" s="13" t="s">
        <v>41</v>
      </c>
      <c r="AA38" s="13"/>
      <c r="AB38" s="13">
        <v>0</v>
      </c>
      <c r="AC38" s="72">
        <f t="shared" si="3"/>
        <v>1</v>
      </c>
      <c r="AD38" s="13">
        <v>1</v>
      </c>
      <c r="AE38" s="72">
        <f t="shared" ref="AE38" si="93">VALUE(IF(AD38=-2,0%,IF(AD38=-1,50%,IF(AD38=0,100%,IF(AD38=1,50%,IF(AD38=2,0%))))))</f>
        <v>0.5</v>
      </c>
      <c r="AF38" s="13" t="s">
        <v>41</v>
      </c>
      <c r="AG38" s="13">
        <v>1</v>
      </c>
      <c r="AH38" s="13" t="s">
        <v>42</v>
      </c>
      <c r="AI38" s="13">
        <f t="shared" si="4"/>
        <v>1</v>
      </c>
      <c r="AJ38" s="70">
        <f t="shared" si="5"/>
        <v>0.66599999999999993</v>
      </c>
      <c r="AK38" s="59">
        <f t="shared" si="19"/>
        <v>-1</v>
      </c>
      <c r="AL38" s="70">
        <f t="shared" ref="AL38" si="94">VALUE(IF(AK38=-3,0%,IF(AK38=-2,33.3%,IF(AK38=-1,66.6%,IF(AK38=0,100%,IF(AK38=1,66.6%,IF(AK38=2,33.3%,IF(AK38=3,0%))))))))</f>
        <v>0.66599999999999993</v>
      </c>
      <c r="AM38" s="13" t="s">
        <v>42</v>
      </c>
      <c r="AN38" s="13" t="s">
        <v>41</v>
      </c>
      <c r="AO38" s="13"/>
      <c r="AP38" s="13">
        <v>101.31965006729475</v>
      </c>
      <c r="AQ38" s="13">
        <v>117.34261838440112</v>
      </c>
      <c r="AR38" s="13">
        <v>125.13020833333333</v>
      </c>
      <c r="AS38" s="13">
        <v>148.05555555555554</v>
      </c>
      <c r="AT38" s="36">
        <v>-8.8361349999999987</v>
      </c>
      <c r="AU38" s="36" t="str">
        <f t="shared" si="6"/>
        <v>1</v>
      </c>
      <c r="AV38" s="36">
        <v>10.998558077677728</v>
      </c>
      <c r="AW38" s="36">
        <v>-16.613289999999999</v>
      </c>
      <c r="AX38" s="36">
        <v>-1.0589799999999983</v>
      </c>
      <c r="AY38" s="36">
        <v>-63.478320000000004</v>
      </c>
      <c r="AZ38" s="36" t="str">
        <f t="shared" si="7"/>
        <v>1</v>
      </c>
      <c r="BA38" s="36">
        <v>0</v>
      </c>
      <c r="BB38" s="36">
        <v>-63.478320000000004</v>
      </c>
      <c r="BC38" s="36">
        <v>-63.478320000000004</v>
      </c>
      <c r="BD38" s="36" t="e">
        <v>#DIV/0!</v>
      </c>
      <c r="BE38" s="36" t="s">
        <v>50</v>
      </c>
      <c r="BF38" s="36">
        <v>0</v>
      </c>
      <c r="BG38" s="36">
        <v>0</v>
      </c>
      <c r="BH38" s="36">
        <v>-8.8361349999999987</v>
      </c>
      <c r="BI38" s="36">
        <v>10.998558077677728</v>
      </c>
      <c r="BJ38" s="36">
        <v>-16.613289999999999</v>
      </c>
      <c r="BK38" s="36">
        <v>-1.0589799999999983</v>
      </c>
      <c r="BL38" s="36">
        <v>-70.519590000000008</v>
      </c>
      <c r="BM38" s="36">
        <v>9.9578595303308042</v>
      </c>
      <c r="BN38" s="36">
        <v>-77.560860000000005</v>
      </c>
      <c r="BO38" s="36">
        <v>-63.478320000000004</v>
      </c>
      <c r="BP38" s="36" t="e">
        <v>#DIV/0!</v>
      </c>
      <c r="BQ38" s="36" t="e">
        <v>#DIV/0!</v>
      </c>
      <c r="BR38" s="36">
        <v>0</v>
      </c>
      <c r="BS38" s="36">
        <v>0</v>
      </c>
      <c r="BT38" s="36">
        <v>-8.8361349999999987</v>
      </c>
      <c r="BU38" s="36">
        <v>10.998558077677728</v>
      </c>
      <c r="BV38" s="36">
        <v>-16.613289999999999</v>
      </c>
      <c r="BW38" s="36">
        <v>-1.0589799999999983</v>
      </c>
      <c r="BX38" s="36">
        <v>-63.478320000000004</v>
      </c>
      <c r="BY38" s="36">
        <v>0</v>
      </c>
      <c r="BZ38" s="36">
        <v>-63.478320000000004</v>
      </c>
      <c r="CA38" s="36">
        <v>-63.478320000000004</v>
      </c>
      <c r="CB38" s="36" t="e">
        <v>#DIV/0!</v>
      </c>
      <c r="CC38" s="36" t="e">
        <v>#DIV/0!</v>
      </c>
      <c r="CD38" s="36">
        <v>0</v>
      </c>
      <c r="CE38" s="36">
        <v>0</v>
      </c>
      <c r="CF38" s="36"/>
      <c r="CG38" s="40">
        <v>28.866</v>
      </c>
      <c r="CH38" s="40">
        <v>51.106000000000002</v>
      </c>
      <c r="CI38" s="40"/>
      <c r="CL38" s="5" t="str">
        <f t="shared" si="20"/>
        <v>0.666_1_1</v>
      </c>
      <c r="CM38" s="95" t="str">
        <f t="shared" si="21"/>
        <v>1I</v>
      </c>
      <c r="CN38" s="96">
        <f t="shared" si="0"/>
        <v>91</v>
      </c>
      <c r="CO38" s="96" t="str">
        <f t="shared" si="8"/>
        <v>0.666_0.5_1</v>
      </c>
      <c r="CP38" s="95" t="str">
        <f t="shared" si="25"/>
        <v>1H</v>
      </c>
      <c r="CQ38" s="5">
        <f t="shared" si="9"/>
        <v>128</v>
      </c>
      <c r="CS38" s="77">
        <v>0</v>
      </c>
      <c r="CT38" s="78">
        <v>0</v>
      </c>
      <c r="CU38" s="79">
        <v>4</v>
      </c>
      <c r="CV38" s="86" t="str">
        <f t="shared" si="10"/>
        <v>0_0_4</v>
      </c>
      <c r="CW38" s="86" t="str">
        <f t="shared" si="11"/>
        <v>2K</v>
      </c>
      <c r="CX38" s="86">
        <f t="shared" si="12"/>
        <v>2</v>
      </c>
      <c r="CY38" s="98">
        <f t="shared" si="13"/>
        <v>1.2269938650306749E-3</v>
      </c>
      <c r="CZ38" s="87">
        <f t="shared" si="86"/>
        <v>3</v>
      </c>
      <c r="DA38" s="98">
        <f t="shared" si="14"/>
        <v>1.8404907975460123E-3</v>
      </c>
      <c r="DG38" s="5" t="s">
        <v>779</v>
      </c>
      <c r="DH38" s="5">
        <f>SUM(DH2:DH36)</f>
        <v>1630</v>
      </c>
      <c r="DJ38" s="5">
        <f>SUM(DJ2:DJ36)</f>
        <v>1630</v>
      </c>
    </row>
    <row r="39" spans="1:115" s="5" customFormat="1">
      <c r="A39" s="13" t="s">
        <v>248</v>
      </c>
      <c r="B39" s="13">
        <v>1</v>
      </c>
      <c r="C39" s="13"/>
      <c r="D39" s="13" t="s">
        <v>95</v>
      </c>
      <c r="E39" s="35" t="s">
        <v>96</v>
      </c>
      <c r="F39" s="13" t="s">
        <v>36</v>
      </c>
      <c r="G39" s="36">
        <v>1047473575</v>
      </c>
      <c r="H39" s="13" t="s">
        <v>97</v>
      </c>
      <c r="I39" s="37">
        <v>24</v>
      </c>
      <c r="J39" s="37" t="s">
        <v>38</v>
      </c>
      <c r="K39" s="38">
        <v>43521</v>
      </c>
      <c r="L39" s="39">
        <v>0.62847222222222221</v>
      </c>
      <c r="M39" s="37" t="s">
        <v>39</v>
      </c>
      <c r="N39" s="37" t="s">
        <v>42</v>
      </c>
      <c r="O39" s="37"/>
      <c r="P39" s="37" t="s">
        <v>42</v>
      </c>
      <c r="Q39" s="37">
        <v>3</v>
      </c>
      <c r="R39" s="13" t="s">
        <v>62</v>
      </c>
      <c r="S39" s="13" t="s">
        <v>44</v>
      </c>
      <c r="T39" s="13" t="s">
        <v>41</v>
      </c>
      <c r="U39" s="13" t="s">
        <v>45</v>
      </c>
      <c r="V39" s="13" t="s">
        <v>42</v>
      </c>
      <c r="W39" s="13" t="s">
        <v>46</v>
      </c>
      <c r="X39" s="13" t="s">
        <v>47</v>
      </c>
      <c r="Y39" s="13" t="s">
        <v>41</v>
      </c>
      <c r="Z39" s="13" t="s">
        <v>41</v>
      </c>
      <c r="AA39" s="13"/>
      <c r="AB39" s="13">
        <v>1</v>
      </c>
      <c r="AC39" s="72">
        <f t="shared" si="3"/>
        <v>0.5</v>
      </c>
      <c r="AD39" s="13">
        <v>1</v>
      </c>
      <c r="AE39" s="72">
        <f t="shared" ref="AE39" si="95">VALUE(IF(AD39=-2,0%,IF(AD39=-1,50%,IF(AD39=0,100%,IF(AD39=1,50%,IF(AD39=2,0%))))))</f>
        <v>0.5</v>
      </c>
      <c r="AF39" s="13" t="s">
        <v>41</v>
      </c>
      <c r="AG39" s="13">
        <v>1</v>
      </c>
      <c r="AH39" s="13" t="s">
        <v>42</v>
      </c>
      <c r="AI39" s="13">
        <f t="shared" si="4"/>
        <v>1</v>
      </c>
      <c r="AJ39" s="70">
        <f t="shared" si="5"/>
        <v>0.66599999999999993</v>
      </c>
      <c r="AK39" s="59">
        <f t="shared" si="19"/>
        <v>-1</v>
      </c>
      <c r="AL39" s="70">
        <f t="shared" ref="AL39" si="96">VALUE(IF(AK39=-3,0%,IF(AK39=-2,33.3%,IF(AK39=-1,66.6%,IF(AK39=0,100%,IF(AK39=1,66.6%,IF(AK39=2,33.3%,IF(AK39=3,0%))))))))</f>
        <v>0.66599999999999993</v>
      </c>
      <c r="AM39" s="13" t="s">
        <v>41</v>
      </c>
      <c r="AN39" s="13" t="s">
        <v>41</v>
      </c>
      <c r="AO39" s="13"/>
      <c r="AP39" s="13">
        <v>101.31965006729475</v>
      </c>
      <c r="AQ39" s="13">
        <v>117.34261838440112</v>
      </c>
      <c r="AR39" s="13">
        <v>125.13020833333333</v>
      </c>
      <c r="AS39" s="13">
        <v>148.05555555555554</v>
      </c>
      <c r="AT39" s="36">
        <v>-1.0589799999999983</v>
      </c>
      <c r="AU39" s="36" t="str">
        <f t="shared" si="6"/>
        <v>1</v>
      </c>
      <c r="AV39" s="36">
        <v>0</v>
      </c>
      <c r="AW39" s="36">
        <v>-1.0589799999999983</v>
      </c>
      <c r="AX39" s="36">
        <v>-1.0589799999999983</v>
      </c>
      <c r="AY39" s="36">
        <v>-63.478320000000004</v>
      </c>
      <c r="AZ39" s="36" t="str">
        <f t="shared" si="7"/>
        <v>1</v>
      </c>
      <c r="BA39" s="36">
        <v>0</v>
      </c>
      <c r="BB39" s="36">
        <v>-63.478320000000004</v>
      </c>
      <c r="BC39" s="36">
        <v>-63.478320000000004</v>
      </c>
      <c r="BD39" s="36" t="e">
        <v>#DIV/0!</v>
      </c>
      <c r="BE39" s="36" t="s">
        <v>50</v>
      </c>
      <c r="BF39" s="36">
        <v>0</v>
      </c>
      <c r="BG39" s="36">
        <v>0</v>
      </c>
      <c r="BH39" s="36">
        <v>-1.0589799999999983</v>
      </c>
      <c r="BI39" s="36">
        <v>0</v>
      </c>
      <c r="BJ39" s="36">
        <v>-1.0589799999999983</v>
      </c>
      <c r="BK39" s="36">
        <v>-1.0589799999999983</v>
      </c>
      <c r="BL39" s="36">
        <v>-63.478320000000004</v>
      </c>
      <c r="BM39" s="36">
        <v>0</v>
      </c>
      <c r="BN39" s="36">
        <v>-63.478320000000004</v>
      </c>
      <c r="BO39" s="36">
        <v>-63.478320000000004</v>
      </c>
      <c r="BP39" s="36" t="e">
        <v>#DIV/0!</v>
      </c>
      <c r="BQ39" s="36" t="e">
        <v>#DIV/0!</v>
      </c>
      <c r="BR39" s="36">
        <v>0</v>
      </c>
      <c r="BS39" s="36">
        <v>0</v>
      </c>
      <c r="BT39" s="36">
        <v>-8.8361349999999987</v>
      </c>
      <c r="BU39" s="36">
        <v>10.998558077677728</v>
      </c>
      <c r="BV39" s="36">
        <v>-16.613289999999999</v>
      </c>
      <c r="BW39" s="36">
        <v>-1.0589799999999983</v>
      </c>
      <c r="BX39" s="36">
        <v>-63.478320000000004</v>
      </c>
      <c r="BY39" s="36">
        <v>0</v>
      </c>
      <c r="BZ39" s="36">
        <v>-63.478320000000004</v>
      </c>
      <c r="CA39" s="36">
        <v>-63.478320000000004</v>
      </c>
      <c r="CB39" s="36" t="e">
        <v>#DIV/0!</v>
      </c>
      <c r="CC39" s="36" t="e">
        <v>#DIV/0!</v>
      </c>
      <c r="CD39" s="36">
        <v>0</v>
      </c>
      <c r="CE39" s="36">
        <v>0</v>
      </c>
      <c r="CF39" s="36"/>
      <c r="CG39" s="40">
        <v>28.716999999999999</v>
      </c>
      <c r="CH39" s="40">
        <v>50.796999999999997</v>
      </c>
      <c r="CI39" s="40"/>
      <c r="CL39" s="5" t="str">
        <f t="shared" si="20"/>
        <v>0.666_0.5_1</v>
      </c>
      <c r="CM39" s="95" t="str">
        <f t="shared" si="21"/>
        <v>1H</v>
      </c>
      <c r="CN39" s="96">
        <f t="shared" si="0"/>
        <v>131</v>
      </c>
      <c r="CO39" s="96" t="str">
        <f t="shared" si="8"/>
        <v>0.666_0.5_1</v>
      </c>
      <c r="CP39" s="95" t="str">
        <f t="shared" si="25"/>
        <v>1H</v>
      </c>
      <c r="CQ39" s="5">
        <f t="shared" si="9"/>
        <v>128</v>
      </c>
      <c r="CS39" s="80">
        <v>0</v>
      </c>
      <c r="CT39" s="81">
        <v>0.5</v>
      </c>
      <c r="CU39" s="82">
        <f>CU38</f>
        <v>4</v>
      </c>
      <c r="CV39" s="86" t="str">
        <f t="shared" si="10"/>
        <v>0_0.5_4</v>
      </c>
      <c r="CW39" s="86" t="str">
        <f t="shared" si="11"/>
        <v>2L</v>
      </c>
      <c r="CX39" s="86">
        <f t="shared" si="12"/>
        <v>7</v>
      </c>
      <c r="CY39" s="98">
        <f t="shared" si="13"/>
        <v>4.2944785276073623E-3</v>
      </c>
      <c r="CZ39" s="87">
        <f t="shared" si="86"/>
        <v>5</v>
      </c>
      <c r="DA39" s="98">
        <f t="shared" si="14"/>
        <v>3.0674846625766872E-3</v>
      </c>
      <c r="DG39" s="5" t="s">
        <v>780</v>
      </c>
      <c r="DH39" s="5">
        <f>MAX(DH2:DH36)</f>
        <v>424</v>
      </c>
    </row>
    <row r="40" spans="1:115" s="5" customFormat="1">
      <c r="A40" s="13" t="s">
        <v>248</v>
      </c>
      <c r="B40" s="13">
        <v>1</v>
      </c>
      <c r="C40" s="13"/>
      <c r="D40" s="13" t="s">
        <v>95</v>
      </c>
      <c r="E40" s="35" t="s">
        <v>96</v>
      </c>
      <c r="F40" s="13" t="s">
        <v>36</v>
      </c>
      <c r="G40" s="36">
        <v>1047473575</v>
      </c>
      <c r="H40" s="13" t="s">
        <v>97</v>
      </c>
      <c r="I40" s="37">
        <v>24</v>
      </c>
      <c r="J40" s="37" t="s">
        <v>38</v>
      </c>
      <c r="K40" s="38">
        <v>43521</v>
      </c>
      <c r="L40" s="39">
        <v>0.63888888888888895</v>
      </c>
      <c r="M40" s="37" t="s">
        <v>39</v>
      </c>
      <c r="N40" s="37" t="s">
        <v>42</v>
      </c>
      <c r="O40" s="37"/>
      <c r="P40" s="37" t="s">
        <v>42</v>
      </c>
      <c r="Q40" s="37">
        <v>4</v>
      </c>
      <c r="R40" s="13" t="s">
        <v>55</v>
      </c>
      <c r="S40" s="13" t="s">
        <v>44</v>
      </c>
      <c r="T40" s="13" t="s">
        <v>41</v>
      </c>
      <c r="U40" s="13" t="s">
        <v>45</v>
      </c>
      <c r="V40" s="13" t="s">
        <v>42</v>
      </c>
      <c r="W40" s="13" t="s">
        <v>66</v>
      </c>
      <c r="X40" s="13" t="s">
        <v>53</v>
      </c>
      <c r="Y40" s="13" t="s">
        <v>42</v>
      </c>
      <c r="Z40" s="13" t="s">
        <v>41</v>
      </c>
      <c r="AA40" s="13"/>
      <c r="AB40" s="13">
        <v>0</v>
      </c>
      <c r="AC40" s="72">
        <f t="shared" si="3"/>
        <v>1</v>
      </c>
      <c r="AD40" s="13">
        <v>1</v>
      </c>
      <c r="AE40" s="72">
        <f t="shared" ref="AE40" si="97">VALUE(IF(AD40=-2,0%,IF(AD40=-1,50%,IF(AD40=0,100%,IF(AD40=1,50%,IF(AD40=2,0%))))))</f>
        <v>0.5</v>
      </c>
      <c r="AF40" s="13" t="s">
        <v>41</v>
      </c>
      <c r="AG40" s="13">
        <v>1</v>
      </c>
      <c r="AH40" s="13" t="s">
        <v>42</v>
      </c>
      <c r="AI40" s="13">
        <f t="shared" si="4"/>
        <v>0</v>
      </c>
      <c r="AJ40" s="70">
        <f t="shared" si="5"/>
        <v>1</v>
      </c>
      <c r="AK40" s="59">
        <f t="shared" si="19"/>
        <v>-2</v>
      </c>
      <c r="AL40" s="70">
        <f t="shared" ref="AL40" si="98">VALUE(IF(AK40=-3,0%,IF(AK40=-2,33.3%,IF(AK40=-1,66.6%,IF(AK40=0,100%,IF(AK40=1,66.6%,IF(AK40=2,33.3%,IF(AK40=3,0%))))))))</f>
        <v>0.33299999999999996</v>
      </c>
      <c r="AM40" s="13" t="s">
        <v>42</v>
      </c>
      <c r="AN40" s="13" t="s">
        <v>41</v>
      </c>
      <c r="AO40" s="13"/>
      <c r="AP40" s="13">
        <v>101.31965006729475</v>
      </c>
      <c r="AQ40" s="13">
        <v>117.34261838440112</v>
      </c>
      <c r="AR40" s="13">
        <v>125.13020833333333</v>
      </c>
      <c r="AS40" s="13">
        <v>148.05555555555554</v>
      </c>
      <c r="AT40" s="36">
        <v>-1.0589799999999983</v>
      </c>
      <c r="AU40" s="36" t="str">
        <f t="shared" si="6"/>
        <v>1</v>
      </c>
      <c r="AV40" s="36">
        <v>0</v>
      </c>
      <c r="AW40" s="36">
        <v>-1.0589799999999983</v>
      </c>
      <c r="AX40" s="36">
        <v>-1.0589799999999983</v>
      </c>
      <c r="AY40" s="36">
        <v>-63.478320000000004</v>
      </c>
      <c r="AZ40" s="36" t="str">
        <f t="shared" si="7"/>
        <v>1</v>
      </c>
      <c r="BA40" s="36">
        <v>0</v>
      </c>
      <c r="BB40" s="36">
        <v>-63.478320000000004</v>
      </c>
      <c r="BC40" s="36">
        <v>-63.478320000000004</v>
      </c>
      <c r="BD40" s="36" t="e">
        <v>#DIV/0!</v>
      </c>
      <c r="BE40" s="36" t="s">
        <v>50</v>
      </c>
      <c r="BF40" s="36">
        <v>0</v>
      </c>
      <c r="BG40" s="36">
        <v>0</v>
      </c>
      <c r="BH40" s="36">
        <v>-1.0589799999999983</v>
      </c>
      <c r="BI40" s="36">
        <v>0</v>
      </c>
      <c r="BJ40" s="36">
        <v>-1.0589799999999983</v>
      </c>
      <c r="BK40" s="36">
        <v>-1.0589799999999983</v>
      </c>
      <c r="BL40" s="36">
        <v>-63.478320000000004</v>
      </c>
      <c r="BM40" s="36">
        <v>0</v>
      </c>
      <c r="BN40" s="36">
        <v>-63.478320000000004</v>
      </c>
      <c r="BO40" s="36">
        <v>-63.478320000000004</v>
      </c>
      <c r="BP40" s="36" t="e">
        <v>#DIV/0!</v>
      </c>
      <c r="BQ40" s="36" t="e">
        <v>#DIV/0!</v>
      </c>
      <c r="BR40" s="36">
        <v>0</v>
      </c>
      <c r="BS40" s="36">
        <v>0</v>
      </c>
      <c r="BT40" s="36">
        <v>-1.0589799999999983</v>
      </c>
      <c r="BU40" s="36">
        <v>0</v>
      </c>
      <c r="BV40" s="36">
        <v>-1.0589799999999983</v>
      </c>
      <c r="BW40" s="36">
        <v>-1.0589799999999983</v>
      </c>
      <c r="BX40" s="36">
        <v>-63.478320000000004</v>
      </c>
      <c r="BY40" s="36">
        <v>0</v>
      </c>
      <c r="BZ40" s="36">
        <v>-63.478320000000004</v>
      </c>
      <c r="CA40" s="36">
        <v>-63.478320000000004</v>
      </c>
      <c r="CB40" s="36" t="e">
        <v>#DIV/0!</v>
      </c>
      <c r="CC40" s="36" t="e">
        <v>#DIV/0!</v>
      </c>
      <c r="CD40" s="36">
        <v>0</v>
      </c>
      <c r="CE40" s="36">
        <v>0</v>
      </c>
      <c r="CF40" s="36"/>
      <c r="CG40" s="40">
        <v>29.04</v>
      </c>
      <c r="CH40" s="40">
        <v>51.802999999999997</v>
      </c>
      <c r="CI40" s="40"/>
      <c r="CL40" s="5" t="str">
        <f t="shared" si="20"/>
        <v>1_1_1</v>
      </c>
      <c r="CM40" s="95" t="str">
        <f t="shared" si="21"/>
        <v>1L</v>
      </c>
      <c r="CN40" s="96">
        <f t="shared" si="0"/>
        <v>208</v>
      </c>
      <c r="CO40" s="96" t="str">
        <f t="shared" si="8"/>
        <v>0.333_0.5_1</v>
      </c>
      <c r="CP40" s="95" t="str">
        <f t="shared" si="25"/>
        <v>1E</v>
      </c>
      <c r="CQ40" s="5">
        <f t="shared" si="9"/>
        <v>90</v>
      </c>
      <c r="CS40" s="80">
        <v>0</v>
      </c>
      <c r="CT40" s="81">
        <v>1</v>
      </c>
      <c r="CU40" s="82">
        <f t="shared" ref="CU40:CU49" si="99">CU39</f>
        <v>4</v>
      </c>
      <c r="CV40" s="86" t="str">
        <f t="shared" si="10"/>
        <v>0_1_4</v>
      </c>
      <c r="CW40" s="86" t="str">
        <f t="shared" si="11"/>
        <v>2M</v>
      </c>
      <c r="CX40" s="86">
        <f t="shared" si="12"/>
        <v>4</v>
      </c>
      <c r="CY40" s="98">
        <f t="shared" si="13"/>
        <v>2.4539877300613498E-3</v>
      </c>
      <c r="CZ40" s="87">
        <f t="shared" si="86"/>
        <v>8</v>
      </c>
      <c r="DA40" s="98">
        <f t="shared" si="14"/>
        <v>4.9079754601226997E-3</v>
      </c>
    </row>
    <row r="41" spans="1:115" s="5" customFormat="1">
      <c r="A41" s="13" t="s">
        <v>248</v>
      </c>
      <c r="B41" s="13">
        <v>1</v>
      </c>
      <c r="C41" s="13"/>
      <c r="D41" s="13" t="s">
        <v>95</v>
      </c>
      <c r="E41" s="35" t="s">
        <v>96</v>
      </c>
      <c r="F41" s="13" t="s">
        <v>36</v>
      </c>
      <c r="G41" s="36">
        <v>1047473575</v>
      </c>
      <c r="H41" s="13" t="s">
        <v>97</v>
      </c>
      <c r="I41" s="37">
        <v>24</v>
      </c>
      <c r="J41" s="37" t="s">
        <v>38</v>
      </c>
      <c r="K41" s="38">
        <v>43521</v>
      </c>
      <c r="L41" s="39">
        <v>0.64930555555555558</v>
      </c>
      <c r="M41" s="37" t="s">
        <v>39</v>
      </c>
      <c r="N41" s="37" t="s">
        <v>42</v>
      </c>
      <c r="O41" s="37"/>
      <c r="P41" s="37" t="s">
        <v>42</v>
      </c>
      <c r="Q41" s="37">
        <v>5</v>
      </c>
      <c r="R41" s="13" t="s">
        <v>55</v>
      </c>
      <c r="S41" s="13" t="s">
        <v>44</v>
      </c>
      <c r="T41" s="13" t="s">
        <v>41</v>
      </c>
      <c r="U41" s="13" t="s">
        <v>45</v>
      </c>
      <c r="V41" s="13" t="s">
        <v>42</v>
      </c>
      <c r="W41" s="13" t="s">
        <v>66</v>
      </c>
      <c r="X41" s="13" t="s">
        <v>47</v>
      </c>
      <c r="Y41" s="13" t="s">
        <v>42</v>
      </c>
      <c r="Z41" s="13" t="s">
        <v>41</v>
      </c>
      <c r="AA41" s="13"/>
      <c r="AB41" s="13">
        <v>0</v>
      </c>
      <c r="AC41" s="72">
        <f t="shared" si="3"/>
        <v>1</v>
      </c>
      <c r="AD41" s="13">
        <v>1</v>
      </c>
      <c r="AE41" s="72">
        <f t="shared" ref="AE41" si="100">VALUE(IF(AD41=-2,0%,IF(AD41=-1,50%,IF(AD41=0,100%,IF(AD41=1,50%,IF(AD41=2,0%))))))</f>
        <v>0.5</v>
      </c>
      <c r="AF41" s="13" t="s">
        <v>41</v>
      </c>
      <c r="AG41" s="13">
        <v>1</v>
      </c>
      <c r="AH41" s="13" t="s">
        <v>42</v>
      </c>
      <c r="AI41" s="13">
        <f t="shared" si="4"/>
        <v>0</v>
      </c>
      <c r="AJ41" s="70">
        <f t="shared" si="5"/>
        <v>1</v>
      </c>
      <c r="AK41" s="59">
        <f t="shared" si="19"/>
        <v>-1</v>
      </c>
      <c r="AL41" s="70">
        <f t="shared" ref="AL41" si="101">VALUE(IF(AK41=-3,0%,IF(AK41=-2,33.3%,IF(AK41=-1,66.6%,IF(AK41=0,100%,IF(AK41=1,66.6%,IF(AK41=2,33.3%,IF(AK41=3,0%))))))))</f>
        <v>0.66599999999999993</v>
      </c>
      <c r="AM41" s="13" t="s">
        <v>42</v>
      </c>
      <c r="AN41" s="13" t="s">
        <v>41</v>
      </c>
      <c r="AO41" s="13"/>
      <c r="AP41" s="13">
        <v>101.31965006729475</v>
      </c>
      <c r="AQ41" s="13">
        <v>117.34261838440112</v>
      </c>
      <c r="AR41" s="13">
        <v>125.13020833333333</v>
      </c>
      <c r="AS41" s="13">
        <v>148.05555555555554</v>
      </c>
      <c r="AT41" s="36">
        <v>-16.613289999999999</v>
      </c>
      <c r="AU41" s="36" t="str">
        <f t="shared" si="6"/>
        <v>1</v>
      </c>
      <c r="AV41" s="36">
        <v>0</v>
      </c>
      <c r="AW41" s="36">
        <v>-16.613289999999999</v>
      </c>
      <c r="AX41" s="36">
        <v>-16.613289999999999</v>
      </c>
      <c r="AY41" s="36">
        <v>-70.519590000000008</v>
      </c>
      <c r="AZ41" s="36" t="str">
        <f t="shared" si="7"/>
        <v>1</v>
      </c>
      <c r="BA41" s="36">
        <v>9.9578595303308042</v>
      </c>
      <c r="BB41" s="36">
        <v>-77.560860000000005</v>
      </c>
      <c r="BC41" s="36">
        <v>-63.478320000000004</v>
      </c>
      <c r="BD41" s="36" t="e">
        <v>#DIV/0!</v>
      </c>
      <c r="BE41" s="36" t="s">
        <v>50</v>
      </c>
      <c r="BF41" s="36">
        <v>0</v>
      </c>
      <c r="BG41" s="36">
        <v>0</v>
      </c>
      <c r="BH41" s="36">
        <v>-8.8361349999999987</v>
      </c>
      <c r="BI41" s="36">
        <v>10.998558077677728</v>
      </c>
      <c r="BJ41" s="36">
        <v>-16.613289999999999</v>
      </c>
      <c r="BK41" s="36">
        <v>-1.0589799999999983</v>
      </c>
      <c r="BL41" s="36">
        <v>-63.478320000000004</v>
      </c>
      <c r="BM41" s="36">
        <v>0</v>
      </c>
      <c r="BN41" s="36">
        <v>-63.478320000000004</v>
      </c>
      <c r="BO41" s="36">
        <v>-63.478320000000004</v>
      </c>
      <c r="BP41" s="36" t="e">
        <v>#DIV/0!</v>
      </c>
      <c r="BQ41" s="36" t="e">
        <v>#DIV/0!</v>
      </c>
      <c r="BR41" s="36">
        <v>0</v>
      </c>
      <c r="BS41" s="36">
        <v>0</v>
      </c>
      <c r="BT41" s="36">
        <v>-8.8361349999999987</v>
      </c>
      <c r="BU41" s="36">
        <v>10.998558077677728</v>
      </c>
      <c r="BV41" s="36">
        <v>-16.613289999999999</v>
      </c>
      <c r="BW41" s="36">
        <v>-1.0589799999999983</v>
      </c>
      <c r="BX41" s="36">
        <v>-63.478320000000004</v>
      </c>
      <c r="BY41" s="36">
        <v>0</v>
      </c>
      <c r="BZ41" s="36">
        <v>-63.478320000000004</v>
      </c>
      <c r="CA41" s="36">
        <v>-63.478320000000004</v>
      </c>
      <c r="CB41" s="36" t="e">
        <v>#DIV/0!</v>
      </c>
      <c r="CC41" s="36" t="e">
        <v>#DIV/0!</v>
      </c>
      <c r="CD41" s="36">
        <v>0</v>
      </c>
      <c r="CE41" s="36">
        <v>0</v>
      </c>
      <c r="CF41" s="36"/>
      <c r="CG41" s="40">
        <v>28.866</v>
      </c>
      <c r="CH41" s="40">
        <v>52.067999999999998</v>
      </c>
      <c r="CI41" s="40"/>
      <c r="CL41" s="5" t="str">
        <f t="shared" si="20"/>
        <v>1_1_1</v>
      </c>
      <c r="CM41" s="95" t="str">
        <f t="shared" si="21"/>
        <v>1L</v>
      </c>
      <c r="CN41" s="96">
        <f t="shared" si="0"/>
        <v>208</v>
      </c>
      <c r="CO41" s="96" t="str">
        <f t="shared" si="8"/>
        <v>0.666_0.5_1</v>
      </c>
      <c r="CP41" s="95" t="str">
        <f t="shared" si="25"/>
        <v>1H</v>
      </c>
      <c r="CQ41" s="5">
        <f t="shared" si="9"/>
        <v>128</v>
      </c>
      <c r="CS41" s="80">
        <v>0.33300000000000002</v>
      </c>
      <c r="CT41" s="81">
        <v>0</v>
      </c>
      <c r="CU41" s="82">
        <f t="shared" si="99"/>
        <v>4</v>
      </c>
      <c r="CV41" s="86" t="str">
        <f t="shared" si="10"/>
        <v>0.333_0_4</v>
      </c>
      <c r="CW41" s="86" t="str">
        <f t="shared" si="11"/>
        <v>2N</v>
      </c>
      <c r="CX41" s="86">
        <f t="shared" si="12"/>
        <v>7</v>
      </c>
      <c r="CY41" s="98">
        <f t="shared" si="13"/>
        <v>4.2944785276073623E-3</v>
      </c>
      <c r="CZ41" s="87">
        <f t="shared" si="86"/>
        <v>7</v>
      </c>
      <c r="DA41" s="98">
        <f t="shared" si="14"/>
        <v>4.2944785276073623E-3</v>
      </c>
    </row>
    <row r="42" spans="1:115" s="5" customFormat="1">
      <c r="A42" s="13" t="s">
        <v>248</v>
      </c>
      <c r="B42" s="13">
        <v>2</v>
      </c>
      <c r="C42" s="13"/>
      <c r="D42" s="13" t="s">
        <v>34</v>
      </c>
      <c r="E42" s="35" t="s">
        <v>98</v>
      </c>
      <c r="F42" s="13" t="s">
        <v>36</v>
      </c>
      <c r="G42" s="36">
        <v>1143406480</v>
      </c>
      <c r="H42" s="13" t="s">
        <v>99</v>
      </c>
      <c r="I42" s="37">
        <v>20</v>
      </c>
      <c r="J42" s="37" t="s">
        <v>70</v>
      </c>
      <c r="K42" s="38">
        <v>43521</v>
      </c>
      <c r="L42" s="39">
        <v>0.68055555555555547</v>
      </c>
      <c r="M42" s="37"/>
      <c r="N42" s="37" t="s">
        <v>42</v>
      </c>
      <c r="O42" s="37" t="s">
        <v>100</v>
      </c>
      <c r="P42" s="37" t="s">
        <v>42</v>
      </c>
      <c r="Q42" s="37">
        <v>1</v>
      </c>
      <c r="R42" s="13" t="s">
        <v>62</v>
      </c>
      <c r="S42" s="13" t="s">
        <v>63</v>
      </c>
      <c r="T42" s="13" t="s">
        <v>42</v>
      </c>
      <c r="U42" s="13" t="s">
        <v>52</v>
      </c>
      <c r="V42" s="13" t="s">
        <v>42</v>
      </c>
      <c r="W42" s="13" t="s">
        <v>46</v>
      </c>
      <c r="X42" s="13" t="s">
        <v>47</v>
      </c>
      <c r="Y42" s="13" t="s">
        <v>42</v>
      </c>
      <c r="Z42" s="13" t="s">
        <v>41</v>
      </c>
      <c r="AA42" s="13"/>
      <c r="AB42" s="13">
        <v>1</v>
      </c>
      <c r="AC42" s="72">
        <f t="shared" si="3"/>
        <v>0.5</v>
      </c>
      <c r="AD42" s="13">
        <v>0</v>
      </c>
      <c r="AE42" s="72">
        <f t="shared" ref="AE42" si="102">VALUE(IF(AD42=-2,0%,IF(AD42=-1,50%,IF(AD42=0,100%,IF(AD42=1,50%,IF(AD42=2,0%))))))</f>
        <v>1</v>
      </c>
      <c r="AF42" s="13" t="s">
        <v>42</v>
      </c>
      <c r="AG42" s="13">
        <v>0</v>
      </c>
      <c r="AH42" s="13" t="s">
        <v>42</v>
      </c>
      <c r="AI42" s="13">
        <f t="shared" si="4"/>
        <v>1</v>
      </c>
      <c r="AJ42" s="70">
        <f t="shared" si="5"/>
        <v>0.66599999999999993</v>
      </c>
      <c r="AK42" s="59">
        <f t="shared" si="19"/>
        <v>-1</v>
      </c>
      <c r="AL42" s="70">
        <f t="shared" ref="AL42" si="103">VALUE(IF(AK42=-3,0%,IF(AK42=-2,33.3%,IF(AK42=-1,66.6%,IF(AK42=0,100%,IF(AK42=1,66.6%,IF(AK42=2,33.3%,IF(AK42=3,0%))))))))</f>
        <v>0.66599999999999993</v>
      </c>
      <c r="AM42" s="13" t="s">
        <v>42</v>
      </c>
      <c r="AN42" s="13" t="s">
        <v>41</v>
      </c>
      <c r="AO42" s="13"/>
      <c r="AP42" s="13">
        <v>101.31965006729475</v>
      </c>
      <c r="AQ42" s="13">
        <v>117.34261838440112</v>
      </c>
      <c r="AR42" s="13">
        <v>125.13020833333333</v>
      </c>
      <c r="AS42" s="13">
        <v>148.05555555555554</v>
      </c>
      <c r="AT42" s="36">
        <v>70.465217499999994</v>
      </c>
      <c r="AU42" s="36" t="str">
        <f t="shared" si="6"/>
        <v>1</v>
      </c>
      <c r="AV42" s="36">
        <v>5.6989501546540442</v>
      </c>
      <c r="AW42" s="36">
        <v>66.435451200000003</v>
      </c>
      <c r="AX42" s="36">
        <v>74.4949838</v>
      </c>
      <c r="AY42" s="36">
        <v>33.980469499999998</v>
      </c>
      <c r="AZ42" s="36" t="str">
        <f t="shared" si="7"/>
        <v>1</v>
      </c>
      <c r="BA42" s="36">
        <v>9.0668137692609854</v>
      </c>
      <c r="BB42" s="36">
        <v>27.569264000000004</v>
      </c>
      <c r="BC42" s="36">
        <v>40.391674999999999</v>
      </c>
      <c r="BD42" s="36" t="e">
        <v>#DIV/0!</v>
      </c>
      <c r="BE42" s="36" t="s">
        <v>50</v>
      </c>
      <c r="BF42" s="36">
        <v>0</v>
      </c>
      <c r="BG42" s="36">
        <v>0</v>
      </c>
      <c r="BH42" s="36">
        <v>70.465217499999994</v>
      </c>
      <c r="BI42" s="36">
        <v>5.6989501546540442</v>
      </c>
      <c r="BJ42" s="36">
        <v>66.435451200000003</v>
      </c>
      <c r="BK42" s="36">
        <v>74.4949838</v>
      </c>
      <c r="BL42" s="36">
        <v>33.980469499999998</v>
      </c>
      <c r="BM42" s="36">
        <v>9.0668137692609854</v>
      </c>
      <c r="BN42" s="36">
        <v>27.569264000000004</v>
      </c>
      <c r="BO42" s="36">
        <v>40.391674999999999</v>
      </c>
      <c r="BP42" s="36" t="e">
        <v>#DIV/0!</v>
      </c>
      <c r="BQ42" s="36" t="e">
        <v>#DIV/0!</v>
      </c>
      <c r="BR42" s="36">
        <v>0</v>
      </c>
      <c r="BS42" s="36">
        <v>0</v>
      </c>
      <c r="BT42" s="36">
        <v>74.493735600000008</v>
      </c>
      <c r="BU42" s="36">
        <v>11.396135087939491</v>
      </c>
      <c r="BV42" s="36">
        <v>66.435451200000003</v>
      </c>
      <c r="BW42" s="36">
        <v>82.552019999999999</v>
      </c>
      <c r="BX42" s="36">
        <v>40.391674999999999</v>
      </c>
      <c r="BY42" s="36">
        <v>0</v>
      </c>
      <c r="BZ42" s="36">
        <v>40.391674999999999</v>
      </c>
      <c r="CA42" s="36">
        <v>40.391674999999999</v>
      </c>
      <c r="CB42" s="36" t="e">
        <v>#DIV/0!</v>
      </c>
      <c r="CC42" s="36" t="e">
        <v>#DIV/0!</v>
      </c>
      <c r="CD42" s="36">
        <v>0</v>
      </c>
      <c r="CE42" s="36">
        <v>0</v>
      </c>
      <c r="CF42" s="36"/>
      <c r="CG42" s="40">
        <v>29.29</v>
      </c>
      <c r="CH42" s="40">
        <v>56.168999999999997</v>
      </c>
      <c r="CI42" s="40"/>
      <c r="CL42" s="5" t="str">
        <f t="shared" si="20"/>
        <v>0.666_0.5_1</v>
      </c>
      <c r="CM42" s="95" t="str">
        <f t="shared" si="21"/>
        <v>1H</v>
      </c>
      <c r="CN42" s="96">
        <f t="shared" si="0"/>
        <v>131</v>
      </c>
      <c r="CO42" s="96" t="str">
        <f t="shared" si="8"/>
        <v>0.666_1_1</v>
      </c>
      <c r="CP42" s="95" t="str">
        <f t="shared" si="25"/>
        <v>1I</v>
      </c>
      <c r="CQ42" s="5">
        <f t="shared" si="9"/>
        <v>50</v>
      </c>
      <c r="CS42" s="80">
        <v>0.33300000000000002</v>
      </c>
      <c r="CT42" s="81">
        <v>0.5</v>
      </c>
      <c r="CU42" s="82">
        <f t="shared" si="99"/>
        <v>4</v>
      </c>
      <c r="CV42" s="86" t="str">
        <f t="shared" si="10"/>
        <v>0.333_0.5_4</v>
      </c>
      <c r="CW42" s="86" t="str">
        <f t="shared" si="11"/>
        <v>2O</v>
      </c>
      <c r="CX42" s="86">
        <f t="shared" si="12"/>
        <v>11</v>
      </c>
      <c r="CY42" s="98">
        <f t="shared" si="13"/>
        <v>6.7484662576687117E-3</v>
      </c>
      <c r="CZ42" s="87">
        <f t="shared" si="86"/>
        <v>17</v>
      </c>
      <c r="DA42" s="98">
        <f t="shared" si="14"/>
        <v>1.0429447852760737E-2</v>
      </c>
    </row>
    <row r="43" spans="1:115" s="5" customFormat="1">
      <c r="A43" s="13" t="s">
        <v>248</v>
      </c>
      <c r="B43" s="13">
        <v>2</v>
      </c>
      <c r="C43" s="13"/>
      <c r="D43" s="13" t="s">
        <v>34</v>
      </c>
      <c r="E43" s="35" t="s">
        <v>98</v>
      </c>
      <c r="F43" s="13" t="s">
        <v>36</v>
      </c>
      <c r="G43" s="36">
        <v>1143406480</v>
      </c>
      <c r="H43" s="13" t="s">
        <v>99</v>
      </c>
      <c r="I43" s="37">
        <v>20</v>
      </c>
      <c r="J43" s="37" t="s">
        <v>70</v>
      </c>
      <c r="K43" s="38">
        <v>43521</v>
      </c>
      <c r="L43" s="39">
        <v>0.69097222222222221</v>
      </c>
      <c r="M43" s="37"/>
      <c r="N43" s="37" t="s">
        <v>42</v>
      </c>
      <c r="O43" s="37" t="s">
        <v>100</v>
      </c>
      <c r="P43" s="37" t="s">
        <v>42</v>
      </c>
      <c r="Q43" s="37">
        <v>2</v>
      </c>
      <c r="R43" s="13" t="s">
        <v>62</v>
      </c>
      <c r="S43" s="13" t="s">
        <v>63</v>
      </c>
      <c r="T43" s="13" t="s">
        <v>42</v>
      </c>
      <c r="U43" s="13" t="s">
        <v>52</v>
      </c>
      <c r="V43" s="13" t="s">
        <v>42</v>
      </c>
      <c r="W43" s="13" t="s">
        <v>46</v>
      </c>
      <c r="X43" s="13" t="s">
        <v>47</v>
      </c>
      <c r="Y43" s="13" t="s">
        <v>42</v>
      </c>
      <c r="Z43" s="13" t="s">
        <v>41</v>
      </c>
      <c r="AA43" s="13"/>
      <c r="AB43" s="13">
        <v>1</v>
      </c>
      <c r="AC43" s="72">
        <f t="shared" si="3"/>
        <v>0.5</v>
      </c>
      <c r="AD43" s="13">
        <v>0</v>
      </c>
      <c r="AE43" s="72">
        <f t="shared" ref="AE43" si="104">VALUE(IF(AD43=-2,0%,IF(AD43=-1,50%,IF(AD43=0,100%,IF(AD43=1,50%,IF(AD43=2,0%))))))</f>
        <v>1</v>
      </c>
      <c r="AF43" s="13" t="s">
        <v>42</v>
      </c>
      <c r="AG43" s="13">
        <v>0</v>
      </c>
      <c r="AH43" s="13" t="s">
        <v>42</v>
      </c>
      <c r="AI43" s="13">
        <f t="shared" si="4"/>
        <v>1</v>
      </c>
      <c r="AJ43" s="70">
        <f t="shared" si="5"/>
        <v>0.66599999999999993</v>
      </c>
      <c r="AK43" s="59">
        <f t="shared" si="19"/>
        <v>-1</v>
      </c>
      <c r="AL43" s="70">
        <f t="shared" ref="AL43" si="105">VALUE(IF(AK43=-3,0%,IF(AK43=-2,33.3%,IF(AK43=-1,66.6%,IF(AK43=0,100%,IF(AK43=1,66.6%,IF(AK43=2,33.3%,IF(AK43=3,0%))))))))</f>
        <v>0.66599999999999993</v>
      </c>
      <c r="AM43" s="13" t="s">
        <v>42</v>
      </c>
      <c r="AN43" s="13" t="s">
        <v>41</v>
      </c>
      <c r="AO43" s="13"/>
      <c r="AP43" s="13">
        <v>101.31965006729475</v>
      </c>
      <c r="AQ43" s="13">
        <v>117.34261838440112</v>
      </c>
      <c r="AR43" s="13">
        <v>125.13020833333333</v>
      </c>
      <c r="AS43" s="13">
        <v>148.05555555555554</v>
      </c>
      <c r="AT43" s="36">
        <v>70.465217499999994</v>
      </c>
      <c r="AU43" s="36" t="str">
        <f t="shared" si="6"/>
        <v>1</v>
      </c>
      <c r="AV43" s="36">
        <v>5.6989501546540442</v>
      </c>
      <c r="AW43" s="36">
        <v>66.435451200000003</v>
      </c>
      <c r="AX43" s="36">
        <v>74.4949838</v>
      </c>
      <c r="AY43" s="36">
        <v>27.569264000000004</v>
      </c>
      <c r="AZ43" s="36" t="str">
        <f t="shared" si="7"/>
        <v>1</v>
      </c>
      <c r="BA43" s="36">
        <v>0</v>
      </c>
      <c r="BB43" s="36">
        <v>27.569264000000004</v>
      </c>
      <c r="BC43" s="36">
        <v>27.569264000000004</v>
      </c>
      <c r="BD43" s="36" t="e">
        <v>#DIV/0!</v>
      </c>
      <c r="BE43" s="36" t="s">
        <v>50</v>
      </c>
      <c r="BF43" s="36">
        <v>0</v>
      </c>
      <c r="BG43" s="36">
        <v>0</v>
      </c>
      <c r="BH43" s="36">
        <v>74.4949838</v>
      </c>
      <c r="BI43" s="36">
        <v>0</v>
      </c>
      <c r="BJ43" s="36">
        <v>74.4949838</v>
      </c>
      <c r="BK43" s="36">
        <v>74.4949838</v>
      </c>
      <c r="BL43" s="36">
        <v>33.980469499999998</v>
      </c>
      <c r="BM43" s="36">
        <v>9.0668137692609854</v>
      </c>
      <c r="BN43" s="36">
        <v>27.569264000000004</v>
      </c>
      <c r="BO43" s="36">
        <v>40.391674999999999</v>
      </c>
      <c r="BP43" s="36" t="e">
        <v>#DIV/0!</v>
      </c>
      <c r="BQ43" s="36" t="e">
        <v>#DIV/0!</v>
      </c>
      <c r="BR43" s="36">
        <v>0</v>
      </c>
      <c r="BS43" s="36">
        <v>0</v>
      </c>
      <c r="BT43" s="36">
        <v>70.465217499999994</v>
      </c>
      <c r="BU43" s="36">
        <v>5.6989501546540442</v>
      </c>
      <c r="BV43" s="36">
        <v>66.435451200000003</v>
      </c>
      <c r="BW43" s="36">
        <v>74.4949838</v>
      </c>
      <c r="BX43" s="36">
        <v>33.980469499999998</v>
      </c>
      <c r="BY43" s="36">
        <v>9.0668137692609854</v>
      </c>
      <c r="BZ43" s="36">
        <v>27.569264000000004</v>
      </c>
      <c r="CA43" s="36">
        <v>40.391674999999999</v>
      </c>
      <c r="CB43" s="36" t="e">
        <v>#DIV/0!</v>
      </c>
      <c r="CC43" s="36" t="e">
        <v>#DIV/0!</v>
      </c>
      <c r="CD43" s="36">
        <v>0</v>
      </c>
      <c r="CE43" s="36">
        <v>0</v>
      </c>
      <c r="CF43" s="36"/>
      <c r="CG43" s="40">
        <v>29.515000000000001</v>
      </c>
      <c r="CH43" s="40">
        <v>56.771000000000001</v>
      </c>
      <c r="CI43" s="40"/>
      <c r="CL43" s="5" t="str">
        <f t="shared" si="20"/>
        <v>0.666_0.5_1</v>
      </c>
      <c r="CM43" s="95" t="str">
        <f t="shared" si="21"/>
        <v>1H</v>
      </c>
      <c r="CN43" s="96">
        <f t="shared" si="0"/>
        <v>131</v>
      </c>
      <c r="CO43" s="96" t="str">
        <f t="shared" si="8"/>
        <v>0.666_1_1</v>
      </c>
      <c r="CP43" s="95" t="str">
        <f t="shared" si="25"/>
        <v>1I</v>
      </c>
      <c r="CQ43" s="5">
        <f t="shared" si="9"/>
        <v>50</v>
      </c>
      <c r="CS43" s="80">
        <v>0.33300000000000002</v>
      </c>
      <c r="CT43" s="81">
        <v>1</v>
      </c>
      <c r="CU43" s="82">
        <f t="shared" si="99"/>
        <v>4</v>
      </c>
      <c r="CV43" s="86" t="str">
        <f t="shared" si="10"/>
        <v>0.333_1_4</v>
      </c>
      <c r="CW43" s="86" t="str">
        <f t="shared" si="11"/>
        <v>2P</v>
      </c>
      <c r="CX43" s="86">
        <f t="shared" si="12"/>
        <v>14</v>
      </c>
      <c r="CY43" s="98">
        <f t="shared" si="13"/>
        <v>8.5889570552147246E-3</v>
      </c>
      <c r="CZ43" s="87">
        <f t="shared" si="86"/>
        <v>13</v>
      </c>
      <c r="DA43" s="98">
        <f t="shared" si="14"/>
        <v>7.9754601226993873E-3</v>
      </c>
    </row>
    <row r="44" spans="1:115" s="5" customFormat="1">
      <c r="A44" s="13" t="s">
        <v>248</v>
      </c>
      <c r="B44" s="13">
        <v>2</v>
      </c>
      <c r="C44" s="13"/>
      <c r="D44" s="13" t="s">
        <v>34</v>
      </c>
      <c r="E44" s="35" t="s">
        <v>98</v>
      </c>
      <c r="F44" s="13" t="s">
        <v>36</v>
      </c>
      <c r="G44" s="36">
        <v>1143406480</v>
      </c>
      <c r="H44" s="13" t="s">
        <v>99</v>
      </c>
      <c r="I44" s="37">
        <v>20</v>
      </c>
      <c r="J44" s="37" t="s">
        <v>70</v>
      </c>
      <c r="K44" s="38">
        <v>43521</v>
      </c>
      <c r="L44" s="39">
        <v>0.70138888888888884</v>
      </c>
      <c r="M44" s="37"/>
      <c r="N44" s="37" t="s">
        <v>42</v>
      </c>
      <c r="O44" s="37" t="s">
        <v>100</v>
      </c>
      <c r="P44" s="37" t="s">
        <v>42</v>
      </c>
      <c r="Q44" s="37">
        <v>3</v>
      </c>
      <c r="R44" s="13" t="s">
        <v>62</v>
      </c>
      <c r="S44" s="13" t="s">
        <v>63</v>
      </c>
      <c r="T44" s="13" t="s">
        <v>42</v>
      </c>
      <c r="U44" s="13" t="s">
        <v>52</v>
      </c>
      <c r="V44" s="13" t="s">
        <v>42</v>
      </c>
      <c r="W44" s="13" t="s">
        <v>46</v>
      </c>
      <c r="X44" s="13" t="s">
        <v>47</v>
      </c>
      <c r="Y44" s="13" t="s">
        <v>42</v>
      </c>
      <c r="Z44" s="13" t="s">
        <v>41</v>
      </c>
      <c r="AA44" s="13"/>
      <c r="AB44" s="13">
        <v>1</v>
      </c>
      <c r="AC44" s="72">
        <f t="shared" si="3"/>
        <v>0.5</v>
      </c>
      <c r="AD44" s="13">
        <v>0</v>
      </c>
      <c r="AE44" s="72">
        <f t="shared" ref="AE44" si="106">VALUE(IF(AD44=-2,0%,IF(AD44=-1,50%,IF(AD44=0,100%,IF(AD44=1,50%,IF(AD44=2,0%))))))</f>
        <v>1</v>
      </c>
      <c r="AF44" s="13" t="s">
        <v>42</v>
      </c>
      <c r="AG44" s="13">
        <v>0</v>
      </c>
      <c r="AH44" s="13" t="s">
        <v>42</v>
      </c>
      <c r="AI44" s="13">
        <f t="shared" si="4"/>
        <v>1</v>
      </c>
      <c r="AJ44" s="70">
        <f t="shared" si="5"/>
        <v>0.66599999999999993</v>
      </c>
      <c r="AK44" s="59">
        <f t="shared" si="19"/>
        <v>-1</v>
      </c>
      <c r="AL44" s="70">
        <f t="shared" ref="AL44" si="107">VALUE(IF(AK44=-3,0%,IF(AK44=-2,33.3%,IF(AK44=-1,66.6%,IF(AK44=0,100%,IF(AK44=1,66.6%,IF(AK44=2,33.3%,IF(AK44=3,0%))))))))</f>
        <v>0.66599999999999993</v>
      </c>
      <c r="AM44" s="13" t="s">
        <v>42</v>
      </c>
      <c r="AN44" s="13" t="s">
        <v>41</v>
      </c>
      <c r="AO44" s="13"/>
      <c r="AP44" s="13">
        <v>101.31965006729475</v>
      </c>
      <c r="AQ44" s="13">
        <v>117.34261838440112</v>
      </c>
      <c r="AR44" s="13">
        <v>125.13020833333333</v>
      </c>
      <c r="AS44" s="13">
        <v>148.05555555555554</v>
      </c>
      <c r="AT44" s="36">
        <v>66.435451200000003</v>
      </c>
      <c r="AU44" s="36" t="str">
        <f t="shared" si="6"/>
        <v>1</v>
      </c>
      <c r="AV44" s="36">
        <v>0</v>
      </c>
      <c r="AW44" s="36">
        <v>66.435451200000003</v>
      </c>
      <c r="AX44" s="36">
        <v>66.435451200000003</v>
      </c>
      <c r="AY44" s="36">
        <v>27.569264000000004</v>
      </c>
      <c r="AZ44" s="36" t="str">
        <f t="shared" si="7"/>
        <v>1</v>
      </c>
      <c r="BA44" s="36">
        <v>0</v>
      </c>
      <c r="BB44" s="36">
        <v>27.569264000000004</v>
      </c>
      <c r="BC44" s="36">
        <v>27.569264000000004</v>
      </c>
      <c r="BD44" s="36" t="e">
        <v>#DIV/0!</v>
      </c>
      <c r="BE44" s="36" t="s">
        <v>50</v>
      </c>
      <c r="BF44" s="36">
        <v>0</v>
      </c>
      <c r="BG44" s="36">
        <v>0</v>
      </c>
      <c r="BH44" s="36">
        <v>66.435451200000003</v>
      </c>
      <c r="BI44" s="36">
        <v>0</v>
      </c>
      <c r="BJ44" s="36">
        <v>66.435451200000003</v>
      </c>
      <c r="BK44" s="36">
        <v>66.435451200000003</v>
      </c>
      <c r="BL44" s="36">
        <v>27.569264000000004</v>
      </c>
      <c r="BM44" s="36">
        <v>0</v>
      </c>
      <c r="BN44" s="36">
        <v>27.569264000000004</v>
      </c>
      <c r="BO44" s="36">
        <v>27.569264000000004</v>
      </c>
      <c r="BP44" s="36" t="e">
        <v>#DIV/0!</v>
      </c>
      <c r="BQ44" s="36" t="e">
        <v>#DIV/0!</v>
      </c>
      <c r="BR44" s="36">
        <v>0</v>
      </c>
      <c r="BS44" s="36">
        <v>0</v>
      </c>
      <c r="BT44" s="36">
        <v>70.465217499999994</v>
      </c>
      <c r="BU44" s="36">
        <v>5.6989501546540442</v>
      </c>
      <c r="BV44" s="36">
        <v>66.435451200000003</v>
      </c>
      <c r="BW44" s="36">
        <v>74.4949838</v>
      </c>
      <c r="BX44" s="36">
        <v>27.569264000000004</v>
      </c>
      <c r="BY44" s="36">
        <v>0</v>
      </c>
      <c r="BZ44" s="36">
        <v>27.569264000000004</v>
      </c>
      <c r="CA44" s="36">
        <v>27.569264000000004</v>
      </c>
      <c r="CB44" s="36" t="e">
        <v>#DIV/0!</v>
      </c>
      <c r="CC44" s="36" t="e">
        <v>#DIV/0!</v>
      </c>
      <c r="CD44" s="36">
        <v>0</v>
      </c>
      <c r="CE44" s="36">
        <v>0</v>
      </c>
      <c r="CF44" s="36"/>
      <c r="CG44" s="40">
        <v>29.765000000000001</v>
      </c>
      <c r="CH44" s="40">
        <v>57.944000000000003</v>
      </c>
      <c r="CI44" s="40"/>
      <c r="CL44" s="5" t="str">
        <f t="shared" si="20"/>
        <v>0.666_0.5_1</v>
      </c>
      <c r="CM44" s="95" t="str">
        <f t="shared" si="21"/>
        <v>1H</v>
      </c>
      <c r="CN44" s="96">
        <f t="shared" si="0"/>
        <v>131</v>
      </c>
      <c r="CO44" s="96" t="str">
        <f t="shared" si="8"/>
        <v>0.666_1_1</v>
      </c>
      <c r="CP44" s="95" t="str">
        <f t="shared" si="25"/>
        <v>1I</v>
      </c>
      <c r="CQ44" s="5">
        <f t="shared" si="9"/>
        <v>50</v>
      </c>
      <c r="CS44" s="80">
        <v>0.66600000000000004</v>
      </c>
      <c r="CT44" s="81">
        <v>0</v>
      </c>
      <c r="CU44" s="82">
        <f t="shared" si="99"/>
        <v>4</v>
      </c>
      <c r="CV44" s="86" t="str">
        <f t="shared" si="10"/>
        <v>0.666_0_4</v>
      </c>
      <c r="CW44" s="86" t="str">
        <f t="shared" si="11"/>
        <v>2Q</v>
      </c>
      <c r="CX44" s="86">
        <f t="shared" si="12"/>
        <v>2</v>
      </c>
      <c r="CY44" s="98">
        <f t="shared" si="13"/>
        <v>1.2269938650306749E-3</v>
      </c>
      <c r="CZ44" s="87">
        <f t="shared" si="86"/>
        <v>6</v>
      </c>
      <c r="DA44" s="98">
        <f t="shared" si="14"/>
        <v>3.6809815950920245E-3</v>
      </c>
    </row>
    <row r="45" spans="1:115" s="5" customFormat="1">
      <c r="A45" s="13" t="s">
        <v>248</v>
      </c>
      <c r="B45" s="13">
        <v>2</v>
      </c>
      <c r="C45" s="13"/>
      <c r="D45" s="13" t="s">
        <v>34</v>
      </c>
      <c r="E45" s="35" t="s">
        <v>98</v>
      </c>
      <c r="F45" s="13" t="s">
        <v>36</v>
      </c>
      <c r="G45" s="36">
        <v>1143406480</v>
      </c>
      <c r="H45" s="13" t="s">
        <v>99</v>
      </c>
      <c r="I45" s="37">
        <v>20</v>
      </c>
      <c r="J45" s="37" t="s">
        <v>70</v>
      </c>
      <c r="K45" s="38">
        <v>43521</v>
      </c>
      <c r="L45" s="39">
        <v>0.71180555555555547</v>
      </c>
      <c r="M45" s="37"/>
      <c r="N45" s="37" t="s">
        <v>42</v>
      </c>
      <c r="O45" s="37" t="s">
        <v>100</v>
      </c>
      <c r="P45" s="37" t="s">
        <v>42</v>
      </c>
      <c r="Q45" s="37">
        <v>4</v>
      </c>
      <c r="R45" s="13" t="s">
        <v>62</v>
      </c>
      <c r="S45" s="13" t="s">
        <v>63</v>
      </c>
      <c r="T45" s="13" t="s">
        <v>42</v>
      </c>
      <c r="U45" s="13" t="s">
        <v>52</v>
      </c>
      <c r="V45" s="13" t="s">
        <v>42</v>
      </c>
      <c r="W45" s="13" t="s">
        <v>46</v>
      </c>
      <c r="X45" s="13" t="s">
        <v>47</v>
      </c>
      <c r="Y45" s="13" t="s">
        <v>42</v>
      </c>
      <c r="Z45" s="13" t="s">
        <v>41</v>
      </c>
      <c r="AA45" s="13"/>
      <c r="AB45" s="13">
        <v>1</v>
      </c>
      <c r="AC45" s="72">
        <f t="shared" si="3"/>
        <v>0.5</v>
      </c>
      <c r="AD45" s="13">
        <v>0</v>
      </c>
      <c r="AE45" s="72">
        <f t="shared" ref="AE45" si="108">VALUE(IF(AD45=-2,0%,IF(AD45=-1,50%,IF(AD45=0,100%,IF(AD45=1,50%,IF(AD45=2,0%))))))</f>
        <v>1</v>
      </c>
      <c r="AF45" s="13" t="s">
        <v>42</v>
      </c>
      <c r="AG45" s="13">
        <v>0</v>
      </c>
      <c r="AH45" s="13" t="s">
        <v>42</v>
      </c>
      <c r="AI45" s="13">
        <f t="shared" si="4"/>
        <v>1</v>
      </c>
      <c r="AJ45" s="70">
        <f t="shared" si="5"/>
        <v>0.66599999999999993</v>
      </c>
      <c r="AK45" s="59">
        <f t="shared" si="19"/>
        <v>-1</v>
      </c>
      <c r="AL45" s="70">
        <f t="shared" ref="AL45" si="109">VALUE(IF(AK45=-3,0%,IF(AK45=-2,33.3%,IF(AK45=-1,66.6%,IF(AK45=0,100%,IF(AK45=1,66.6%,IF(AK45=2,33.3%,IF(AK45=3,0%))))))))</f>
        <v>0.66599999999999993</v>
      </c>
      <c r="AM45" s="13" t="s">
        <v>42</v>
      </c>
      <c r="AN45" s="13" t="s">
        <v>41</v>
      </c>
      <c r="AO45" s="13"/>
      <c r="AP45" s="13">
        <v>101.31965006729475</v>
      </c>
      <c r="AQ45" s="13">
        <v>117.34261838440112</v>
      </c>
      <c r="AR45" s="13">
        <v>125.13020833333333</v>
      </c>
      <c r="AS45" s="13">
        <v>148.05555555555554</v>
      </c>
      <c r="AT45" s="36">
        <v>54.443241900000004</v>
      </c>
      <c r="AU45" s="36" t="str">
        <f t="shared" si="6"/>
        <v>1</v>
      </c>
      <c r="AV45" s="36">
        <v>5.7024582528168697</v>
      </c>
      <c r="AW45" s="36">
        <v>50.410995</v>
      </c>
      <c r="AX45" s="36">
        <v>58.475488800000001</v>
      </c>
      <c r="AY45" s="36">
        <v>14.734370999999996</v>
      </c>
      <c r="AZ45" s="36" t="str">
        <f t="shared" si="7"/>
        <v>1</v>
      </c>
      <c r="BA45" s="36">
        <v>0</v>
      </c>
      <c r="BB45" s="36">
        <v>14.734370999999996</v>
      </c>
      <c r="BC45" s="36">
        <v>14.734370999999996</v>
      </c>
      <c r="BD45" s="36" t="e">
        <v>#DIV/0!</v>
      </c>
      <c r="BE45" s="36" t="s">
        <v>50</v>
      </c>
      <c r="BF45" s="36">
        <v>0</v>
      </c>
      <c r="BG45" s="36">
        <v>0</v>
      </c>
      <c r="BH45" s="36">
        <v>62.455470000000005</v>
      </c>
      <c r="BI45" s="36">
        <v>5.6285433910299467</v>
      </c>
      <c r="BJ45" s="36">
        <v>58.475488800000001</v>
      </c>
      <c r="BK45" s="36">
        <v>66.435451200000003</v>
      </c>
      <c r="BL45" s="36">
        <v>21.1518175</v>
      </c>
      <c r="BM45" s="36">
        <v>9.0756398761037609</v>
      </c>
      <c r="BN45" s="36">
        <v>14.734370999999996</v>
      </c>
      <c r="BO45" s="36">
        <v>27.569264000000004</v>
      </c>
      <c r="BP45" s="36" t="e">
        <v>#DIV/0!</v>
      </c>
      <c r="BQ45" s="36" t="e">
        <v>#DIV/0!</v>
      </c>
      <c r="BR45" s="36">
        <v>0</v>
      </c>
      <c r="BS45" s="36">
        <v>0</v>
      </c>
      <c r="BT45" s="36">
        <v>62.455470000000005</v>
      </c>
      <c r="BU45" s="36">
        <v>5.6285433910299467</v>
      </c>
      <c r="BV45" s="36">
        <v>58.475488800000001</v>
      </c>
      <c r="BW45" s="36">
        <v>66.435451200000003</v>
      </c>
      <c r="BX45" s="36">
        <v>21.1518175</v>
      </c>
      <c r="BY45" s="36">
        <v>9.0756398761037609</v>
      </c>
      <c r="BZ45" s="36">
        <v>14.734370999999996</v>
      </c>
      <c r="CA45" s="36">
        <v>27.569264000000004</v>
      </c>
      <c r="CB45" s="36" t="e">
        <v>#DIV/0!</v>
      </c>
      <c r="CC45" s="36" t="e">
        <v>#DIV/0!</v>
      </c>
      <c r="CD45" s="36">
        <v>0</v>
      </c>
      <c r="CE45" s="36">
        <v>0</v>
      </c>
      <c r="CF45" s="36"/>
      <c r="CG45" s="40">
        <v>29.715</v>
      </c>
      <c r="CH45" s="40">
        <v>58.283000000000001</v>
      </c>
      <c r="CI45" s="40"/>
      <c r="CL45" s="5" t="str">
        <f t="shared" si="20"/>
        <v>0.666_0.5_1</v>
      </c>
      <c r="CM45" s="95" t="str">
        <f t="shared" si="21"/>
        <v>1H</v>
      </c>
      <c r="CN45" s="96">
        <f t="shared" si="0"/>
        <v>131</v>
      </c>
      <c r="CO45" s="96" t="str">
        <f t="shared" si="8"/>
        <v>0.666_1_1</v>
      </c>
      <c r="CP45" s="95" t="str">
        <f t="shared" si="25"/>
        <v>1I</v>
      </c>
      <c r="CQ45" s="5">
        <f t="shared" si="9"/>
        <v>50</v>
      </c>
      <c r="CS45" s="80">
        <v>0.66600000000000004</v>
      </c>
      <c r="CT45" s="81">
        <v>0.5</v>
      </c>
      <c r="CU45" s="82">
        <f t="shared" si="99"/>
        <v>4</v>
      </c>
      <c r="CV45" s="86" t="str">
        <f t="shared" si="10"/>
        <v>0.666_0.5_4</v>
      </c>
      <c r="CW45" s="86" t="str">
        <f t="shared" si="11"/>
        <v>2R</v>
      </c>
      <c r="CX45" s="86">
        <f t="shared" si="12"/>
        <v>21</v>
      </c>
      <c r="CY45" s="98">
        <f t="shared" si="13"/>
        <v>1.2883435582822086E-2</v>
      </c>
      <c r="CZ45" s="87">
        <f t="shared" si="86"/>
        <v>9</v>
      </c>
      <c r="DA45" s="98">
        <f t="shared" si="14"/>
        <v>5.521472392638037E-3</v>
      </c>
    </row>
    <row r="46" spans="1:115" s="5" customFormat="1">
      <c r="A46" s="13" t="s">
        <v>248</v>
      </c>
      <c r="B46" s="13">
        <v>2</v>
      </c>
      <c r="C46" s="13"/>
      <c r="D46" s="13" t="s">
        <v>34</v>
      </c>
      <c r="E46" s="35" t="s">
        <v>98</v>
      </c>
      <c r="F46" s="13" t="s">
        <v>36</v>
      </c>
      <c r="G46" s="36">
        <v>1143406480</v>
      </c>
      <c r="H46" s="13" t="s">
        <v>99</v>
      </c>
      <c r="I46" s="37">
        <v>20</v>
      </c>
      <c r="J46" s="37" t="s">
        <v>70</v>
      </c>
      <c r="K46" s="38">
        <v>43521</v>
      </c>
      <c r="L46" s="39">
        <v>0.72222222222222221</v>
      </c>
      <c r="M46" s="37"/>
      <c r="N46" s="37" t="s">
        <v>42</v>
      </c>
      <c r="O46" s="37" t="s">
        <v>100</v>
      </c>
      <c r="P46" s="37" t="s">
        <v>42</v>
      </c>
      <c r="Q46" s="37">
        <v>5</v>
      </c>
      <c r="R46" s="13" t="s">
        <v>62</v>
      </c>
      <c r="S46" s="13" t="s">
        <v>63</v>
      </c>
      <c r="T46" s="13" t="s">
        <v>42</v>
      </c>
      <c r="U46" s="13" t="s">
        <v>52</v>
      </c>
      <c r="V46" s="13"/>
      <c r="W46" s="13" t="s">
        <v>46</v>
      </c>
      <c r="X46" s="13" t="s">
        <v>76</v>
      </c>
      <c r="Y46" s="13" t="s">
        <v>42</v>
      </c>
      <c r="Z46" s="13" t="s">
        <v>41</v>
      </c>
      <c r="AA46" s="13"/>
      <c r="AB46" s="13">
        <v>1</v>
      </c>
      <c r="AC46" s="72">
        <f t="shared" si="3"/>
        <v>0.5</v>
      </c>
      <c r="AD46" s="13">
        <v>0</v>
      </c>
      <c r="AE46" s="72">
        <f t="shared" ref="AE46" si="110">VALUE(IF(AD46=-2,0%,IF(AD46=-1,50%,IF(AD46=0,100%,IF(AD46=1,50%,IF(AD46=2,0%))))))</f>
        <v>1</v>
      </c>
      <c r="AF46" s="13" t="s">
        <v>42</v>
      </c>
      <c r="AG46" s="13">
        <v>0</v>
      </c>
      <c r="AH46" s="13">
        <v>0</v>
      </c>
      <c r="AI46" s="13">
        <f t="shared" si="4"/>
        <v>1</v>
      </c>
      <c r="AJ46" s="70">
        <f t="shared" si="5"/>
        <v>0.66599999999999993</v>
      </c>
      <c r="AK46" s="59">
        <f t="shared" si="19"/>
        <v>0</v>
      </c>
      <c r="AL46" s="70">
        <f t="shared" ref="AL46" si="111">VALUE(IF(AK46=-3,0%,IF(AK46=-2,33.3%,IF(AK46=-1,66.6%,IF(AK46=0,100%,IF(AK46=1,66.6%,IF(AK46=2,33.3%,IF(AK46=3,0%))))))))</f>
        <v>1</v>
      </c>
      <c r="AM46" s="13" t="s">
        <v>42</v>
      </c>
      <c r="AN46" s="13" t="s">
        <v>41</v>
      </c>
      <c r="AO46" s="13"/>
      <c r="AP46" s="13">
        <v>101.31965006729475</v>
      </c>
      <c r="AQ46" s="13">
        <v>117.34261838440112</v>
      </c>
      <c r="AR46" s="13">
        <v>125.13020833333333</v>
      </c>
      <c r="AS46" s="13">
        <v>148.05555555555554</v>
      </c>
      <c r="AT46" s="36">
        <v>50.410995</v>
      </c>
      <c r="AU46" s="36" t="str">
        <f t="shared" si="6"/>
        <v>1</v>
      </c>
      <c r="AV46" s="36">
        <v>0</v>
      </c>
      <c r="AW46" s="36">
        <v>50.410995</v>
      </c>
      <c r="AX46" s="36">
        <v>50.410995</v>
      </c>
      <c r="AY46" s="36">
        <v>14.734370999999996</v>
      </c>
      <c r="AZ46" s="36" t="str">
        <f t="shared" si="7"/>
        <v>1</v>
      </c>
      <c r="BA46" s="36">
        <v>0</v>
      </c>
      <c r="BB46" s="36">
        <v>14.734370999999996</v>
      </c>
      <c r="BC46" s="36">
        <v>14.734370999999996</v>
      </c>
      <c r="BD46" s="36" t="e">
        <v>#DIV/0!</v>
      </c>
      <c r="BE46" s="36" t="s">
        <v>50</v>
      </c>
      <c r="BF46" s="36">
        <v>0</v>
      </c>
      <c r="BG46" s="36">
        <v>0</v>
      </c>
      <c r="BH46" s="36">
        <v>54.443241900000004</v>
      </c>
      <c r="BI46" s="36">
        <v>5.7024582528168697</v>
      </c>
      <c r="BJ46" s="36">
        <v>50.410995</v>
      </c>
      <c r="BK46" s="36">
        <v>58.475488800000001</v>
      </c>
      <c r="BL46" s="36">
        <v>14.734370999999996</v>
      </c>
      <c r="BM46" s="36">
        <v>0</v>
      </c>
      <c r="BN46" s="36">
        <v>14.734370999999996</v>
      </c>
      <c r="BO46" s="36">
        <v>14.734370999999996</v>
      </c>
      <c r="BP46" s="36" t="e">
        <v>#DIV/0!</v>
      </c>
      <c r="BQ46" s="36" t="e">
        <v>#DIV/0!</v>
      </c>
      <c r="BR46" s="36">
        <v>0</v>
      </c>
      <c r="BS46" s="36">
        <v>0</v>
      </c>
      <c r="BT46" s="36">
        <v>54.443241900000004</v>
      </c>
      <c r="BU46" s="36">
        <v>5.7024582528168697</v>
      </c>
      <c r="BV46" s="36">
        <v>50.410995</v>
      </c>
      <c r="BW46" s="36">
        <v>58.475488800000001</v>
      </c>
      <c r="BX46" s="36">
        <v>14.734370999999996</v>
      </c>
      <c r="BY46" s="36">
        <v>0</v>
      </c>
      <c r="BZ46" s="36">
        <v>14.734370999999996</v>
      </c>
      <c r="CA46" s="36">
        <v>14.734370999999996</v>
      </c>
      <c r="CB46" s="36" t="e">
        <v>#DIV/0!</v>
      </c>
      <c r="CC46" s="36" t="e">
        <v>#DIV/0!</v>
      </c>
      <c r="CD46" s="36">
        <v>0</v>
      </c>
      <c r="CE46" s="36">
        <v>0</v>
      </c>
      <c r="CF46" s="36"/>
      <c r="CG46" s="40">
        <v>29.54</v>
      </c>
      <c r="CH46" s="40">
        <v>58.098999999999997</v>
      </c>
      <c r="CI46" s="40"/>
      <c r="CL46" s="5" t="str">
        <f t="shared" si="20"/>
        <v>0.666_0.5_1</v>
      </c>
      <c r="CM46" s="95" t="str">
        <f t="shared" si="21"/>
        <v>1H</v>
      </c>
      <c r="CN46" s="96">
        <f t="shared" si="0"/>
        <v>131</v>
      </c>
      <c r="CO46" s="96" t="str">
        <f t="shared" si="8"/>
        <v>1_1_1</v>
      </c>
      <c r="CP46" s="95" t="str">
        <f t="shared" si="25"/>
        <v>1L</v>
      </c>
      <c r="CQ46" s="5">
        <f t="shared" si="9"/>
        <v>85</v>
      </c>
      <c r="CS46" s="80">
        <v>0.66600000000000004</v>
      </c>
      <c r="CT46" s="81">
        <v>1</v>
      </c>
      <c r="CU46" s="82">
        <f t="shared" si="99"/>
        <v>4</v>
      </c>
      <c r="CV46" s="86" t="str">
        <f t="shared" si="10"/>
        <v>0.666_1_4</v>
      </c>
      <c r="CW46" s="86" t="str">
        <f t="shared" si="11"/>
        <v>2S</v>
      </c>
      <c r="CX46" s="86">
        <f t="shared" si="12"/>
        <v>18</v>
      </c>
      <c r="CY46" s="98">
        <f t="shared" si="13"/>
        <v>1.1042944785276074E-2</v>
      </c>
      <c r="CZ46" s="87">
        <f t="shared" si="86"/>
        <v>25</v>
      </c>
      <c r="DA46" s="98">
        <f t="shared" si="14"/>
        <v>1.5337423312883436E-2</v>
      </c>
    </row>
    <row r="47" spans="1:115" s="5" customFormat="1">
      <c r="A47" s="13" t="s">
        <v>248</v>
      </c>
      <c r="B47" s="13">
        <v>2</v>
      </c>
      <c r="C47" s="13"/>
      <c r="D47" s="13" t="s">
        <v>101</v>
      </c>
      <c r="E47" s="35" t="s">
        <v>102</v>
      </c>
      <c r="F47" s="13" t="s">
        <v>36</v>
      </c>
      <c r="G47" s="36">
        <v>1052099418</v>
      </c>
      <c r="H47" s="13" t="s">
        <v>103</v>
      </c>
      <c r="I47" s="37">
        <v>27</v>
      </c>
      <c r="J47" s="37" t="s">
        <v>70</v>
      </c>
      <c r="K47" s="38">
        <v>43521</v>
      </c>
      <c r="L47" s="39">
        <v>0.68055555555555547</v>
      </c>
      <c r="M47" s="37" t="s">
        <v>39</v>
      </c>
      <c r="N47" s="37" t="s">
        <v>71</v>
      </c>
      <c r="O47" s="37" t="s">
        <v>41</v>
      </c>
      <c r="P47" s="37" t="s">
        <v>41</v>
      </c>
      <c r="Q47" s="37">
        <v>1</v>
      </c>
      <c r="R47" s="13" t="s">
        <v>55</v>
      </c>
      <c r="S47" s="13" t="s">
        <v>63</v>
      </c>
      <c r="T47" s="13" t="s">
        <v>42</v>
      </c>
      <c r="U47" s="13" t="s">
        <v>52</v>
      </c>
      <c r="V47" s="13" t="s">
        <v>42</v>
      </c>
      <c r="W47" s="13" t="s">
        <v>66</v>
      </c>
      <c r="X47" s="13" t="s">
        <v>47</v>
      </c>
      <c r="Y47" s="13" t="s">
        <v>41</v>
      </c>
      <c r="Z47" s="13" t="s">
        <v>41</v>
      </c>
      <c r="AA47" s="13"/>
      <c r="AB47" s="13">
        <v>0</v>
      </c>
      <c r="AC47" s="72">
        <f t="shared" si="3"/>
        <v>1</v>
      </c>
      <c r="AD47" s="13">
        <v>0</v>
      </c>
      <c r="AE47" s="72">
        <f t="shared" ref="AE47" si="112">VALUE(IF(AD47=-2,0%,IF(AD47=-1,50%,IF(AD47=0,100%,IF(AD47=1,50%,IF(AD47=2,0%))))))</f>
        <v>1</v>
      </c>
      <c r="AF47" s="13" t="s">
        <v>42</v>
      </c>
      <c r="AG47" s="13">
        <v>0</v>
      </c>
      <c r="AH47" s="13" t="s">
        <v>42</v>
      </c>
      <c r="AI47" s="13">
        <f t="shared" si="4"/>
        <v>0</v>
      </c>
      <c r="AJ47" s="70">
        <f t="shared" si="5"/>
        <v>1</v>
      </c>
      <c r="AK47" s="59">
        <f t="shared" si="19"/>
        <v>-1</v>
      </c>
      <c r="AL47" s="70">
        <f t="shared" ref="AL47" si="113">VALUE(IF(AK47=-3,0%,IF(AK47=-2,33.3%,IF(AK47=-1,66.6%,IF(AK47=0,100%,IF(AK47=1,66.6%,IF(AK47=2,33.3%,IF(AK47=3,0%))))))))</f>
        <v>0.66599999999999993</v>
      </c>
      <c r="AM47" s="13" t="s">
        <v>41</v>
      </c>
      <c r="AN47" s="13" t="s">
        <v>41</v>
      </c>
      <c r="AO47" s="13"/>
      <c r="AP47" s="13">
        <v>101.31965006729475</v>
      </c>
      <c r="AQ47" s="13">
        <v>117.34261838440112</v>
      </c>
      <c r="AR47" s="13">
        <v>125.13020833333333</v>
      </c>
      <c r="AS47" s="13">
        <v>148.05555555555554</v>
      </c>
      <c r="AT47" s="36">
        <v>146.40263400000001</v>
      </c>
      <c r="AU47" s="36" t="str">
        <f t="shared" si="6"/>
        <v>2</v>
      </c>
      <c r="AV47" s="36">
        <v>0</v>
      </c>
      <c r="AW47" s="36">
        <v>146.40263400000001</v>
      </c>
      <c r="AX47" s="36">
        <v>146.40263400000001</v>
      </c>
      <c r="AY47" s="36">
        <v>33.694524700000002</v>
      </c>
      <c r="AZ47" s="36" t="str">
        <f t="shared" si="7"/>
        <v>1</v>
      </c>
      <c r="BA47" s="36">
        <v>16.747615940166991</v>
      </c>
      <c r="BB47" s="36">
        <v>21.852171900000002</v>
      </c>
      <c r="BC47" s="36">
        <v>45.536877500000003</v>
      </c>
      <c r="BD47" s="36" t="e">
        <v>#DIV/0!</v>
      </c>
      <c r="BE47" s="36" t="s">
        <v>50</v>
      </c>
      <c r="BF47" s="36">
        <v>0</v>
      </c>
      <c r="BG47" s="36">
        <v>0</v>
      </c>
      <c r="BH47" s="36">
        <v>146.40263400000001</v>
      </c>
      <c r="BI47" s="36">
        <v>0</v>
      </c>
      <c r="BJ47" s="36">
        <v>146.40263400000001</v>
      </c>
      <c r="BK47" s="36">
        <v>146.40263400000001</v>
      </c>
      <c r="BL47" s="36">
        <v>33.694524700000002</v>
      </c>
      <c r="BM47" s="36">
        <v>16.747615940166991</v>
      </c>
      <c r="BN47" s="36">
        <v>21.852171900000002</v>
      </c>
      <c r="BO47" s="36">
        <v>45.536877500000003</v>
      </c>
      <c r="BP47" s="36" t="e">
        <v>#DIV/0!</v>
      </c>
      <c r="BQ47" s="36" t="e">
        <v>#DIV/0!</v>
      </c>
      <c r="BR47" s="36">
        <v>0</v>
      </c>
      <c r="BS47" s="36">
        <v>0</v>
      </c>
      <c r="BT47" s="36">
        <v>146.40263400000001</v>
      </c>
      <c r="BU47" s="36">
        <v>0</v>
      </c>
      <c r="BV47" s="36">
        <v>146.40263400000001</v>
      </c>
      <c r="BW47" s="36">
        <v>146.40263400000001</v>
      </c>
      <c r="BX47" s="36">
        <v>33.694524700000002</v>
      </c>
      <c r="BY47" s="36">
        <v>16.747615940166991</v>
      </c>
      <c r="BZ47" s="36">
        <v>21.852171900000002</v>
      </c>
      <c r="CA47" s="36">
        <v>45.536877500000003</v>
      </c>
      <c r="CB47" s="36" t="e">
        <v>#DIV/0!</v>
      </c>
      <c r="CC47" s="36" t="e">
        <v>#DIV/0!</v>
      </c>
      <c r="CD47" s="36">
        <v>0</v>
      </c>
      <c r="CE47" s="36">
        <v>0</v>
      </c>
      <c r="CF47" s="36"/>
      <c r="CG47" s="40">
        <v>29.29</v>
      </c>
      <c r="CH47" s="40">
        <v>56.168999999999997</v>
      </c>
      <c r="CI47" s="40"/>
      <c r="CL47" s="5" t="str">
        <f t="shared" si="20"/>
        <v>1_1_1</v>
      </c>
      <c r="CM47" s="95" t="str">
        <f t="shared" si="21"/>
        <v>1L</v>
      </c>
      <c r="CN47" s="96">
        <f t="shared" si="0"/>
        <v>208</v>
      </c>
      <c r="CO47" s="96" t="str">
        <f t="shared" si="8"/>
        <v>0.666_1_1</v>
      </c>
      <c r="CP47" s="95" t="str">
        <f t="shared" si="25"/>
        <v>1I</v>
      </c>
      <c r="CQ47" s="5">
        <f t="shared" si="9"/>
        <v>50</v>
      </c>
      <c r="CS47" s="80">
        <v>1</v>
      </c>
      <c r="CT47" s="81">
        <v>0</v>
      </c>
      <c r="CU47" s="82">
        <f t="shared" si="99"/>
        <v>4</v>
      </c>
      <c r="CV47" s="86" t="str">
        <f t="shared" si="10"/>
        <v>1_0_4</v>
      </c>
      <c r="CW47" s="86" t="str">
        <f t="shared" si="11"/>
        <v>2T</v>
      </c>
      <c r="CX47" s="86">
        <f t="shared" si="12"/>
        <v>5</v>
      </c>
      <c r="CY47" s="98">
        <f t="shared" si="13"/>
        <v>3.0674846625766872E-3</v>
      </c>
      <c r="CZ47" s="87">
        <f t="shared" si="86"/>
        <v>2</v>
      </c>
      <c r="DA47" s="98">
        <f t="shared" si="14"/>
        <v>1.2269938650306749E-3</v>
      </c>
    </row>
    <row r="48" spans="1:115" s="5" customFormat="1">
      <c r="A48" s="13" t="s">
        <v>248</v>
      </c>
      <c r="B48" s="13">
        <v>2</v>
      </c>
      <c r="C48" s="13"/>
      <c r="D48" s="13" t="s">
        <v>101</v>
      </c>
      <c r="E48" s="35" t="s">
        <v>102</v>
      </c>
      <c r="F48" s="13" t="s">
        <v>36</v>
      </c>
      <c r="G48" s="36">
        <v>1052099418</v>
      </c>
      <c r="H48" s="13" t="s">
        <v>103</v>
      </c>
      <c r="I48" s="37">
        <v>27</v>
      </c>
      <c r="J48" s="37" t="s">
        <v>70</v>
      </c>
      <c r="K48" s="38">
        <v>43521</v>
      </c>
      <c r="L48" s="39">
        <v>0.69097222222222221</v>
      </c>
      <c r="M48" s="37" t="s">
        <v>39</v>
      </c>
      <c r="N48" s="37" t="s">
        <v>71</v>
      </c>
      <c r="O48" s="37" t="s">
        <v>41</v>
      </c>
      <c r="P48" s="37" t="s">
        <v>41</v>
      </c>
      <c r="Q48" s="37">
        <v>2</v>
      </c>
      <c r="R48" s="13" t="s">
        <v>55</v>
      </c>
      <c r="S48" s="13" t="s">
        <v>44</v>
      </c>
      <c r="T48" s="13" t="s">
        <v>42</v>
      </c>
      <c r="U48" s="13" t="s">
        <v>52</v>
      </c>
      <c r="V48" s="13" t="s">
        <v>42</v>
      </c>
      <c r="W48" s="13" t="s">
        <v>46</v>
      </c>
      <c r="X48" s="13" t="s">
        <v>47</v>
      </c>
      <c r="Y48" s="13" t="s">
        <v>41</v>
      </c>
      <c r="Z48" s="13" t="s">
        <v>41</v>
      </c>
      <c r="AA48" s="13"/>
      <c r="AB48" s="13">
        <v>0</v>
      </c>
      <c r="AC48" s="72">
        <f t="shared" si="3"/>
        <v>1</v>
      </c>
      <c r="AD48" s="13">
        <v>1</v>
      </c>
      <c r="AE48" s="72">
        <f t="shared" ref="AE48" si="114">VALUE(IF(AD48=-2,0%,IF(AD48=-1,50%,IF(AD48=0,100%,IF(AD48=1,50%,IF(AD48=2,0%))))))</f>
        <v>0.5</v>
      </c>
      <c r="AF48" s="13" t="s">
        <v>42</v>
      </c>
      <c r="AG48" s="13">
        <v>0</v>
      </c>
      <c r="AH48" s="13" t="s">
        <v>42</v>
      </c>
      <c r="AI48" s="13">
        <f t="shared" si="4"/>
        <v>1</v>
      </c>
      <c r="AJ48" s="70">
        <f t="shared" si="5"/>
        <v>0.66599999999999993</v>
      </c>
      <c r="AK48" s="59">
        <f t="shared" si="19"/>
        <v>-1</v>
      </c>
      <c r="AL48" s="70">
        <f t="shared" ref="AL48" si="115">VALUE(IF(AK48=-3,0%,IF(AK48=-2,33.3%,IF(AK48=-1,66.6%,IF(AK48=0,100%,IF(AK48=1,66.6%,IF(AK48=2,33.3%,IF(AK48=3,0%))))))))</f>
        <v>0.66599999999999993</v>
      </c>
      <c r="AM48" s="13" t="s">
        <v>41</v>
      </c>
      <c r="AN48" s="13" t="s">
        <v>41</v>
      </c>
      <c r="AO48" s="13"/>
      <c r="AP48" s="13">
        <v>101.31965006729475</v>
      </c>
      <c r="AQ48" s="13">
        <v>117.34261838440112</v>
      </c>
      <c r="AR48" s="13">
        <v>125.13020833333333</v>
      </c>
      <c r="AS48" s="13">
        <v>148.05555555555554</v>
      </c>
      <c r="AT48" s="36">
        <v>146.40263400000001</v>
      </c>
      <c r="AU48" s="36" t="str">
        <f t="shared" si="6"/>
        <v>2</v>
      </c>
      <c r="AV48" s="36">
        <v>0</v>
      </c>
      <c r="AW48" s="36">
        <v>146.40263400000001</v>
      </c>
      <c r="AX48" s="36">
        <v>146.40263400000001</v>
      </c>
      <c r="AY48" s="36">
        <v>33.700141600000002</v>
      </c>
      <c r="AZ48" s="36" t="str">
        <f t="shared" si="7"/>
        <v>1</v>
      </c>
      <c r="BA48" s="36">
        <v>0</v>
      </c>
      <c r="BB48" s="36">
        <v>33.700141600000002</v>
      </c>
      <c r="BC48" s="36">
        <v>33.700141600000002</v>
      </c>
      <c r="BD48" s="36" t="e">
        <v>#DIV/0!</v>
      </c>
      <c r="BE48" s="36" t="s">
        <v>50</v>
      </c>
      <c r="BF48" s="36">
        <v>0</v>
      </c>
      <c r="BG48" s="36">
        <v>0</v>
      </c>
      <c r="BH48" s="36">
        <v>146.40263400000001</v>
      </c>
      <c r="BI48" s="36">
        <v>0</v>
      </c>
      <c r="BJ48" s="36">
        <v>146.40263400000001</v>
      </c>
      <c r="BK48" s="36">
        <v>146.40263400000001</v>
      </c>
      <c r="BL48" s="36">
        <v>33.700141600000002</v>
      </c>
      <c r="BM48" s="36">
        <v>0</v>
      </c>
      <c r="BN48" s="36">
        <v>33.700141600000002</v>
      </c>
      <c r="BO48" s="36">
        <v>33.700141600000002</v>
      </c>
      <c r="BP48" s="36" t="e">
        <v>#DIV/0!</v>
      </c>
      <c r="BQ48" s="36" t="e">
        <v>#DIV/0!</v>
      </c>
      <c r="BR48" s="36">
        <v>0</v>
      </c>
      <c r="BS48" s="36">
        <v>0</v>
      </c>
      <c r="BT48" s="36">
        <v>146.40263400000001</v>
      </c>
      <c r="BU48" s="36">
        <v>0</v>
      </c>
      <c r="BV48" s="36">
        <v>146.40263400000001</v>
      </c>
      <c r="BW48" s="36">
        <v>146.40263400000001</v>
      </c>
      <c r="BX48" s="36">
        <v>39.618509549999999</v>
      </c>
      <c r="BY48" s="36">
        <v>8.3698362220042899</v>
      </c>
      <c r="BZ48" s="36">
        <v>33.700141600000002</v>
      </c>
      <c r="CA48" s="36">
        <v>45.536877500000003</v>
      </c>
      <c r="CB48" s="36" t="e">
        <v>#DIV/0!</v>
      </c>
      <c r="CC48" s="36" t="e">
        <v>#DIV/0!</v>
      </c>
      <c r="CD48" s="36">
        <v>0</v>
      </c>
      <c r="CE48" s="36">
        <v>0</v>
      </c>
      <c r="CF48" s="36"/>
      <c r="CG48" s="40">
        <v>29.515000000000001</v>
      </c>
      <c r="CH48" s="40">
        <v>56.771000000000001</v>
      </c>
      <c r="CI48" s="40"/>
      <c r="CL48" s="5" t="str">
        <f t="shared" si="20"/>
        <v>0.666_1_1</v>
      </c>
      <c r="CM48" s="95" t="str">
        <f t="shared" si="21"/>
        <v>1I</v>
      </c>
      <c r="CN48" s="96">
        <f t="shared" si="0"/>
        <v>91</v>
      </c>
      <c r="CO48" s="96" t="str">
        <f t="shared" si="8"/>
        <v>0.666_0.5_1</v>
      </c>
      <c r="CP48" s="95" t="str">
        <f t="shared" si="25"/>
        <v>1H</v>
      </c>
      <c r="CQ48" s="5">
        <f t="shared" si="9"/>
        <v>128</v>
      </c>
      <c r="CS48" s="80">
        <v>1</v>
      </c>
      <c r="CT48" s="81">
        <v>0.5</v>
      </c>
      <c r="CU48" s="82">
        <f t="shared" si="99"/>
        <v>4</v>
      </c>
      <c r="CV48" s="86" t="str">
        <f t="shared" si="10"/>
        <v>1_0.5_4</v>
      </c>
      <c r="CW48" s="86" t="str">
        <f t="shared" si="11"/>
        <v>2U</v>
      </c>
      <c r="CX48" s="86">
        <f t="shared" si="12"/>
        <v>16</v>
      </c>
      <c r="CY48" s="98">
        <f t="shared" si="13"/>
        <v>9.8159509202453993E-3</v>
      </c>
      <c r="CZ48" s="87">
        <f t="shared" si="86"/>
        <v>14</v>
      </c>
      <c r="DA48" s="98">
        <f t="shared" si="14"/>
        <v>8.5889570552147246E-3</v>
      </c>
    </row>
    <row r="49" spans="1:105" s="5" customFormat="1">
      <c r="A49" s="13" t="s">
        <v>248</v>
      </c>
      <c r="B49" s="13">
        <v>2</v>
      </c>
      <c r="C49" s="13"/>
      <c r="D49" s="13" t="s">
        <v>101</v>
      </c>
      <c r="E49" s="35" t="s">
        <v>102</v>
      </c>
      <c r="F49" s="13" t="s">
        <v>36</v>
      </c>
      <c r="G49" s="36">
        <v>1052099418</v>
      </c>
      <c r="H49" s="13" t="s">
        <v>103</v>
      </c>
      <c r="I49" s="37">
        <v>27</v>
      </c>
      <c r="J49" s="37" t="s">
        <v>70</v>
      </c>
      <c r="K49" s="38">
        <v>43521</v>
      </c>
      <c r="L49" s="39">
        <v>0.70138888888888884</v>
      </c>
      <c r="M49" s="37" t="s">
        <v>39</v>
      </c>
      <c r="N49" s="37" t="s">
        <v>71</v>
      </c>
      <c r="O49" s="37" t="s">
        <v>41</v>
      </c>
      <c r="P49" s="37" t="s">
        <v>41</v>
      </c>
      <c r="Q49" s="37">
        <v>3</v>
      </c>
      <c r="R49" s="13" t="s">
        <v>43</v>
      </c>
      <c r="S49" s="13" t="s">
        <v>44</v>
      </c>
      <c r="T49" s="13" t="s">
        <v>41</v>
      </c>
      <c r="U49" s="13" t="s">
        <v>45</v>
      </c>
      <c r="V49" s="13" t="s">
        <v>42</v>
      </c>
      <c r="W49" s="13" t="s">
        <v>66</v>
      </c>
      <c r="X49" s="13" t="s">
        <v>47</v>
      </c>
      <c r="Y49" s="13" t="s">
        <v>41</v>
      </c>
      <c r="Z49" s="13" t="s">
        <v>41</v>
      </c>
      <c r="AA49" s="13"/>
      <c r="AB49" s="13">
        <v>-1</v>
      </c>
      <c r="AC49" s="72">
        <f t="shared" si="3"/>
        <v>0.5</v>
      </c>
      <c r="AD49" s="13">
        <v>1</v>
      </c>
      <c r="AE49" s="72">
        <f t="shared" ref="AE49" si="116">VALUE(IF(AD49=-2,0%,IF(AD49=-1,50%,IF(AD49=0,100%,IF(AD49=1,50%,IF(AD49=2,0%))))))</f>
        <v>0.5</v>
      </c>
      <c r="AF49" s="13" t="s">
        <v>41</v>
      </c>
      <c r="AG49" s="13">
        <v>1</v>
      </c>
      <c r="AH49" s="13" t="s">
        <v>42</v>
      </c>
      <c r="AI49" s="13">
        <f t="shared" si="4"/>
        <v>0</v>
      </c>
      <c r="AJ49" s="70">
        <f t="shared" si="5"/>
        <v>1</v>
      </c>
      <c r="AK49" s="59">
        <f t="shared" si="19"/>
        <v>-1</v>
      </c>
      <c r="AL49" s="70">
        <f t="shared" ref="AL49" si="117">VALUE(IF(AK49=-3,0%,IF(AK49=-2,33.3%,IF(AK49=-1,66.6%,IF(AK49=0,100%,IF(AK49=1,66.6%,IF(AK49=2,33.3%,IF(AK49=3,0%))))))))</f>
        <v>0.66599999999999993</v>
      </c>
      <c r="AM49" s="13" t="s">
        <v>41</v>
      </c>
      <c r="AN49" s="13" t="s">
        <v>41</v>
      </c>
      <c r="AO49" s="13"/>
      <c r="AP49" s="13">
        <v>101.31965006729475</v>
      </c>
      <c r="AQ49" s="13">
        <v>117.34261838440112</v>
      </c>
      <c r="AR49" s="13">
        <v>125.13020833333333</v>
      </c>
      <c r="AS49" s="13">
        <v>148.05555555555554</v>
      </c>
      <c r="AT49" s="36">
        <v>142.664749</v>
      </c>
      <c r="AU49" s="36" t="str">
        <f t="shared" si="6"/>
        <v>2</v>
      </c>
      <c r="AV49" s="36">
        <v>5.2861676615909641</v>
      </c>
      <c r="AW49" s="36">
        <v>138.92686399999999</v>
      </c>
      <c r="AX49" s="36">
        <v>146.40263400000001</v>
      </c>
      <c r="AY49" s="36">
        <v>33.700141600000002</v>
      </c>
      <c r="AZ49" s="36" t="str">
        <f t="shared" si="7"/>
        <v>1</v>
      </c>
      <c r="BA49" s="36">
        <v>0</v>
      </c>
      <c r="BB49" s="36">
        <v>33.700141600000002</v>
      </c>
      <c r="BC49" s="36">
        <v>33.700141600000002</v>
      </c>
      <c r="BD49" s="36" t="e">
        <v>#DIV/0!</v>
      </c>
      <c r="BE49" s="36" t="s">
        <v>50</v>
      </c>
      <c r="BF49" s="36">
        <v>0</v>
      </c>
      <c r="BG49" s="36">
        <v>0</v>
      </c>
      <c r="BH49" s="36">
        <v>146.40263400000001</v>
      </c>
      <c r="BI49" s="36">
        <v>0</v>
      </c>
      <c r="BJ49" s="36">
        <v>146.40263400000001</v>
      </c>
      <c r="BK49" s="36">
        <v>146.40263400000001</v>
      </c>
      <c r="BL49" s="36">
        <v>33.700141600000002</v>
      </c>
      <c r="BM49" s="36">
        <v>0</v>
      </c>
      <c r="BN49" s="36">
        <v>33.700141600000002</v>
      </c>
      <c r="BO49" s="36">
        <v>33.700141600000002</v>
      </c>
      <c r="BP49" s="36" t="e">
        <v>#DIV/0!</v>
      </c>
      <c r="BQ49" s="36" t="e">
        <v>#DIV/0!</v>
      </c>
      <c r="BR49" s="36">
        <v>0</v>
      </c>
      <c r="BS49" s="36">
        <v>0</v>
      </c>
      <c r="BT49" s="36">
        <v>146.40263400000001</v>
      </c>
      <c r="BU49" s="36">
        <v>0</v>
      </c>
      <c r="BV49" s="36">
        <v>146.40263400000001</v>
      </c>
      <c r="BW49" s="36">
        <v>146.40263400000001</v>
      </c>
      <c r="BX49" s="36">
        <v>33.700141600000002</v>
      </c>
      <c r="BY49" s="36">
        <v>0</v>
      </c>
      <c r="BZ49" s="36">
        <v>33.700141600000002</v>
      </c>
      <c r="CA49" s="36">
        <v>33.700141600000002</v>
      </c>
      <c r="CB49" s="36" t="e">
        <v>#DIV/0!</v>
      </c>
      <c r="CC49" s="36" t="e">
        <v>#DIV/0!</v>
      </c>
      <c r="CD49" s="36">
        <v>0</v>
      </c>
      <c r="CE49" s="36">
        <v>0</v>
      </c>
      <c r="CF49" s="36"/>
      <c r="CG49" s="40">
        <v>29.765000000000001</v>
      </c>
      <c r="CH49" s="40">
        <v>57.944000000000003</v>
      </c>
      <c r="CI49" s="40"/>
      <c r="CL49" s="5" t="str">
        <f t="shared" si="20"/>
        <v>1_0.5_1</v>
      </c>
      <c r="CM49" s="95" t="str">
        <f t="shared" si="21"/>
        <v>1K</v>
      </c>
      <c r="CN49" s="96">
        <f t="shared" si="0"/>
        <v>202</v>
      </c>
      <c r="CO49" s="96" t="str">
        <f t="shared" si="8"/>
        <v>0.666_0.5_1</v>
      </c>
      <c r="CP49" s="95" t="str">
        <f t="shared" si="25"/>
        <v>1H</v>
      </c>
      <c r="CQ49" s="5">
        <f t="shared" si="9"/>
        <v>128</v>
      </c>
      <c r="CS49" s="83">
        <v>1</v>
      </c>
      <c r="CT49" s="84">
        <v>1</v>
      </c>
      <c r="CU49" s="85">
        <f t="shared" si="99"/>
        <v>4</v>
      </c>
      <c r="CV49" s="86" t="str">
        <f t="shared" si="10"/>
        <v>1_1_4</v>
      </c>
      <c r="CW49" s="86" t="str">
        <f t="shared" si="11"/>
        <v>2V</v>
      </c>
      <c r="CX49" s="86">
        <f t="shared" si="12"/>
        <v>39</v>
      </c>
      <c r="CY49" s="98">
        <f t="shared" si="13"/>
        <v>2.392638036809816E-2</v>
      </c>
      <c r="CZ49" s="87">
        <f t="shared" si="86"/>
        <v>37</v>
      </c>
      <c r="DA49" s="98">
        <f t="shared" si="14"/>
        <v>2.2699386503067485E-2</v>
      </c>
    </row>
    <row r="50" spans="1:105" s="5" customFormat="1">
      <c r="A50" s="13" t="s">
        <v>248</v>
      </c>
      <c r="B50" s="13">
        <v>2</v>
      </c>
      <c r="C50" s="13"/>
      <c r="D50" s="13" t="s">
        <v>101</v>
      </c>
      <c r="E50" s="35" t="s">
        <v>102</v>
      </c>
      <c r="F50" s="13" t="s">
        <v>36</v>
      </c>
      <c r="G50" s="36">
        <v>1052099418</v>
      </c>
      <c r="H50" s="13" t="s">
        <v>103</v>
      </c>
      <c r="I50" s="37">
        <v>27</v>
      </c>
      <c r="J50" s="37" t="s">
        <v>70</v>
      </c>
      <c r="K50" s="38">
        <v>43521</v>
      </c>
      <c r="L50" s="39">
        <v>0.71180555555555547</v>
      </c>
      <c r="M50" s="37" t="s">
        <v>39</v>
      </c>
      <c r="N50" s="37" t="s">
        <v>71</v>
      </c>
      <c r="O50" s="37" t="s">
        <v>41</v>
      </c>
      <c r="P50" s="37" t="s">
        <v>41</v>
      </c>
      <c r="Q50" s="37">
        <v>4</v>
      </c>
      <c r="R50" s="13" t="s">
        <v>43</v>
      </c>
      <c r="S50" s="13" t="s">
        <v>44</v>
      </c>
      <c r="T50" s="13" t="s">
        <v>42</v>
      </c>
      <c r="U50" s="13" t="s">
        <v>45</v>
      </c>
      <c r="V50" s="13" t="s">
        <v>42</v>
      </c>
      <c r="W50" s="13" t="s">
        <v>72</v>
      </c>
      <c r="X50" s="13" t="s">
        <v>47</v>
      </c>
      <c r="Y50" s="13" t="s">
        <v>41</v>
      </c>
      <c r="Z50" s="13" t="s">
        <v>41</v>
      </c>
      <c r="AA50" s="13"/>
      <c r="AB50" s="13">
        <v>-1</v>
      </c>
      <c r="AC50" s="72">
        <f t="shared" si="3"/>
        <v>0.5</v>
      </c>
      <c r="AD50" s="13">
        <v>1</v>
      </c>
      <c r="AE50" s="72">
        <f t="shared" ref="AE50" si="118">VALUE(IF(AD50=-2,0%,IF(AD50=-1,50%,IF(AD50=0,100%,IF(AD50=1,50%,IF(AD50=2,0%))))))</f>
        <v>0.5</v>
      </c>
      <c r="AF50" s="13" t="s">
        <v>42</v>
      </c>
      <c r="AG50" s="13">
        <v>1</v>
      </c>
      <c r="AH50" s="13" t="s">
        <v>42</v>
      </c>
      <c r="AI50" s="13">
        <f t="shared" si="4"/>
        <v>-1</v>
      </c>
      <c r="AJ50" s="70">
        <f t="shared" si="5"/>
        <v>0.66599999999999993</v>
      </c>
      <c r="AK50" s="59">
        <f t="shared" si="19"/>
        <v>-1</v>
      </c>
      <c r="AL50" s="70">
        <f t="shared" ref="AL50" si="119">VALUE(IF(AK50=-3,0%,IF(AK50=-2,33.3%,IF(AK50=-1,66.6%,IF(AK50=0,100%,IF(AK50=1,66.6%,IF(AK50=2,33.3%,IF(AK50=3,0%))))))))</f>
        <v>0.66599999999999993</v>
      </c>
      <c r="AM50" s="13" t="s">
        <v>41</v>
      </c>
      <c r="AN50" s="13" t="s">
        <v>41</v>
      </c>
      <c r="AO50" s="13"/>
      <c r="AP50" s="13">
        <v>101.31965006729475</v>
      </c>
      <c r="AQ50" s="13">
        <v>117.34261838440112</v>
      </c>
      <c r="AR50" s="13">
        <v>125.13020833333333</v>
      </c>
      <c r="AS50" s="13">
        <v>148.05555555555554</v>
      </c>
      <c r="AT50" s="36">
        <v>138.92686399999999</v>
      </c>
      <c r="AU50" s="36" t="str">
        <f t="shared" si="6"/>
        <v>2</v>
      </c>
      <c r="AV50" s="36">
        <v>0</v>
      </c>
      <c r="AW50" s="36">
        <v>138.92686399999999</v>
      </c>
      <c r="AX50" s="36">
        <v>138.92686399999999</v>
      </c>
      <c r="AY50" s="36">
        <v>21.852171900000002</v>
      </c>
      <c r="AZ50" s="36" t="str">
        <f t="shared" si="7"/>
        <v>1</v>
      </c>
      <c r="BA50" s="36">
        <v>0</v>
      </c>
      <c r="BB50" s="36">
        <v>21.852171900000002</v>
      </c>
      <c r="BC50" s="36">
        <v>21.852171900000002</v>
      </c>
      <c r="BD50" s="36" t="e">
        <v>#DIV/0!</v>
      </c>
      <c r="BE50" s="36" t="s">
        <v>50</v>
      </c>
      <c r="BF50" s="36">
        <v>0</v>
      </c>
      <c r="BG50" s="36">
        <v>0</v>
      </c>
      <c r="BH50" s="36">
        <v>142.664749</v>
      </c>
      <c r="BI50" s="36">
        <v>5.2861676615909641</v>
      </c>
      <c r="BJ50" s="36">
        <v>138.92686399999999</v>
      </c>
      <c r="BK50" s="36">
        <v>146.40263400000001</v>
      </c>
      <c r="BL50" s="36">
        <v>27.776156750000002</v>
      </c>
      <c r="BM50" s="36">
        <v>8.3777797181627314</v>
      </c>
      <c r="BN50" s="36">
        <v>21.852171900000002</v>
      </c>
      <c r="BO50" s="36">
        <v>33.700141600000002</v>
      </c>
      <c r="BP50" s="36" t="e">
        <v>#DIV/0!</v>
      </c>
      <c r="BQ50" s="36" t="e">
        <v>#DIV/0!</v>
      </c>
      <c r="BR50" s="36">
        <v>0</v>
      </c>
      <c r="BS50" s="36">
        <v>0</v>
      </c>
      <c r="BT50" s="36">
        <v>142.664749</v>
      </c>
      <c r="BU50" s="36">
        <v>5.2861676615909641</v>
      </c>
      <c r="BV50" s="36">
        <v>138.92686399999999</v>
      </c>
      <c r="BW50" s="36">
        <v>146.40263400000001</v>
      </c>
      <c r="BX50" s="36">
        <v>27.776156750000002</v>
      </c>
      <c r="BY50" s="36">
        <v>8.3777797181627314</v>
      </c>
      <c r="BZ50" s="36">
        <v>21.852171900000002</v>
      </c>
      <c r="CA50" s="36">
        <v>33.700141600000002</v>
      </c>
      <c r="CB50" s="36" t="e">
        <v>#DIV/0!</v>
      </c>
      <c r="CC50" s="36" t="e">
        <v>#DIV/0!</v>
      </c>
      <c r="CD50" s="36">
        <v>0</v>
      </c>
      <c r="CE50" s="36">
        <v>0</v>
      </c>
      <c r="CF50" s="36"/>
      <c r="CG50" s="40">
        <v>29.715</v>
      </c>
      <c r="CH50" s="40">
        <v>58.283000000000001</v>
      </c>
      <c r="CI50" s="40"/>
      <c r="CL50" s="5" t="str">
        <f t="shared" si="20"/>
        <v>0.666_0.5_1</v>
      </c>
      <c r="CM50" s="95" t="str">
        <f t="shared" si="21"/>
        <v>1H</v>
      </c>
      <c r="CN50" s="96">
        <f t="shared" si="0"/>
        <v>131</v>
      </c>
      <c r="CO50" s="96" t="str">
        <f t="shared" si="8"/>
        <v>0.666_0.5_1</v>
      </c>
      <c r="CP50" s="95" t="str">
        <f t="shared" si="25"/>
        <v>1H</v>
      </c>
      <c r="CQ50" s="5">
        <f t="shared" si="9"/>
        <v>128</v>
      </c>
      <c r="CS50" s="77">
        <v>0</v>
      </c>
      <c r="CT50" s="78">
        <v>0</v>
      </c>
      <c r="CU50" s="79">
        <v>5</v>
      </c>
      <c r="CV50" s="86" t="str">
        <f t="shared" si="10"/>
        <v>0_0_5</v>
      </c>
      <c r="CW50" s="86" t="str">
        <f t="shared" si="11"/>
        <v>2W</v>
      </c>
      <c r="CX50" s="86">
        <f t="shared" si="12"/>
        <v>2</v>
      </c>
      <c r="CY50" s="98">
        <f t="shared" si="13"/>
        <v>1.2269938650306749E-3</v>
      </c>
      <c r="CZ50" s="87">
        <f t="shared" si="86"/>
        <v>3</v>
      </c>
      <c r="DA50" s="98">
        <f t="shared" si="14"/>
        <v>1.8404907975460123E-3</v>
      </c>
    </row>
    <row r="51" spans="1:105" s="5" customFormat="1">
      <c r="A51" s="13" t="s">
        <v>248</v>
      </c>
      <c r="B51" s="13">
        <v>2</v>
      </c>
      <c r="C51" s="13"/>
      <c r="D51" s="13" t="s">
        <v>101</v>
      </c>
      <c r="E51" s="35" t="s">
        <v>102</v>
      </c>
      <c r="F51" s="13" t="s">
        <v>36</v>
      </c>
      <c r="G51" s="36">
        <v>1052099418</v>
      </c>
      <c r="H51" s="13" t="s">
        <v>103</v>
      </c>
      <c r="I51" s="37">
        <v>27</v>
      </c>
      <c r="J51" s="37" t="s">
        <v>70</v>
      </c>
      <c r="K51" s="38">
        <v>43521</v>
      </c>
      <c r="L51" s="39">
        <v>0.72222222222222221</v>
      </c>
      <c r="M51" s="37" t="s">
        <v>39</v>
      </c>
      <c r="N51" s="37" t="s">
        <v>71</v>
      </c>
      <c r="O51" s="37" t="s">
        <v>41</v>
      </c>
      <c r="P51" s="37" t="s">
        <v>41</v>
      </c>
      <c r="Q51" s="37">
        <v>5</v>
      </c>
      <c r="R51" s="13" t="s">
        <v>43</v>
      </c>
      <c r="S51" s="13" t="s">
        <v>56</v>
      </c>
      <c r="T51" s="13" t="s">
        <v>41</v>
      </c>
      <c r="U51" s="13" t="s">
        <v>83</v>
      </c>
      <c r="V51" s="13" t="s">
        <v>42</v>
      </c>
      <c r="W51" s="13" t="s">
        <v>72</v>
      </c>
      <c r="X51" s="13" t="s">
        <v>47</v>
      </c>
      <c r="Y51" s="13" t="s">
        <v>41</v>
      </c>
      <c r="Z51" s="13" t="s">
        <v>41</v>
      </c>
      <c r="AA51" s="13"/>
      <c r="AB51" s="13">
        <v>-1</v>
      </c>
      <c r="AC51" s="72">
        <f t="shared" si="3"/>
        <v>0.5</v>
      </c>
      <c r="AD51" s="13">
        <v>2</v>
      </c>
      <c r="AE51" s="72">
        <f t="shared" ref="AE51" si="120">VALUE(IF(AD51=-2,0%,IF(AD51=-1,50%,IF(AD51=0,100%,IF(AD51=1,50%,IF(AD51=2,0%))))))</f>
        <v>0</v>
      </c>
      <c r="AF51" s="13" t="s">
        <v>41</v>
      </c>
      <c r="AG51" s="13">
        <v>2</v>
      </c>
      <c r="AH51" s="13" t="s">
        <v>42</v>
      </c>
      <c r="AI51" s="13">
        <f t="shared" si="4"/>
        <v>-1</v>
      </c>
      <c r="AJ51" s="70">
        <f t="shared" si="5"/>
        <v>0.66599999999999993</v>
      </c>
      <c r="AK51" s="59">
        <f t="shared" si="19"/>
        <v>-1</v>
      </c>
      <c r="AL51" s="70">
        <f t="shared" ref="AL51" si="121">VALUE(IF(AK51=-3,0%,IF(AK51=-2,33.3%,IF(AK51=-1,66.6%,IF(AK51=0,100%,IF(AK51=1,66.6%,IF(AK51=2,33.3%,IF(AK51=3,0%))))))))</f>
        <v>0.66599999999999993</v>
      </c>
      <c r="AM51" s="13" t="s">
        <v>41</v>
      </c>
      <c r="AN51" s="13" t="s">
        <v>41</v>
      </c>
      <c r="AO51" s="13"/>
      <c r="AP51" s="13">
        <v>101.31965006729475</v>
      </c>
      <c r="AQ51" s="13">
        <v>117.34261838440112</v>
      </c>
      <c r="AR51" s="13">
        <v>125.13020833333333</v>
      </c>
      <c r="AS51" s="13">
        <v>148.05555555555554</v>
      </c>
      <c r="AT51" s="36">
        <v>138.92686399999999</v>
      </c>
      <c r="AU51" s="36" t="str">
        <f t="shared" si="6"/>
        <v>2</v>
      </c>
      <c r="AV51" s="36">
        <v>0</v>
      </c>
      <c r="AW51" s="36">
        <v>138.92686399999999</v>
      </c>
      <c r="AX51" s="36">
        <v>138.92686399999999</v>
      </c>
      <c r="AY51" s="36">
        <v>21.852171900000002</v>
      </c>
      <c r="AZ51" s="36" t="str">
        <f t="shared" si="7"/>
        <v>1</v>
      </c>
      <c r="BA51" s="36">
        <v>0</v>
      </c>
      <c r="BB51" s="36">
        <v>21.852171900000002</v>
      </c>
      <c r="BC51" s="36">
        <v>21.852171900000002</v>
      </c>
      <c r="BD51" s="36" t="e">
        <v>#DIV/0!</v>
      </c>
      <c r="BE51" s="36" t="s">
        <v>50</v>
      </c>
      <c r="BF51" s="36">
        <v>0</v>
      </c>
      <c r="BG51" s="36">
        <v>0</v>
      </c>
      <c r="BH51" s="36">
        <v>138.92686399999999</v>
      </c>
      <c r="BI51" s="36">
        <v>0</v>
      </c>
      <c r="BJ51" s="36">
        <v>138.92686399999999</v>
      </c>
      <c r="BK51" s="36">
        <v>138.92686399999999</v>
      </c>
      <c r="BL51" s="36">
        <v>21.852171900000002</v>
      </c>
      <c r="BM51" s="36">
        <v>0</v>
      </c>
      <c r="BN51" s="36">
        <v>21.852171900000002</v>
      </c>
      <c r="BO51" s="36">
        <v>21.852171900000002</v>
      </c>
      <c r="BP51" s="36" t="e">
        <v>#DIV/0!</v>
      </c>
      <c r="BQ51" s="36" t="e">
        <v>#DIV/0!</v>
      </c>
      <c r="BR51" s="36">
        <v>0</v>
      </c>
      <c r="BS51" s="36">
        <v>0</v>
      </c>
      <c r="BT51" s="36">
        <v>138.92686399999999</v>
      </c>
      <c r="BU51" s="36">
        <v>0</v>
      </c>
      <c r="BV51" s="36">
        <v>138.92686399999999</v>
      </c>
      <c r="BW51" s="36">
        <v>138.92686399999999</v>
      </c>
      <c r="BX51" s="36">
        <v>21.852171900000002</v>
      </c>
      <c r="BY51" s="36">
        <v>0</v>
      </c>
      <c r="BZ51" s="36">
        <v>21.852171900000002</v>
      </c>
      <c r="CA51" s="36">
        <v>21.852171900000002</v>
      </c>
      <c r="CB51" s="36" t="e">
        <v>#DIV/0!</v>
      </c>
      <c r="CC51" s="36" t="e">
        <v>#DIV/0!</v>
      </c>
      <c r="CD51" s="36">
        <v>0</v>
      </c>
      <c r="CE51" s="36">
        <v>0</v>
      </c>
      <c r="CF51" s="36"/>
      <c r="CG51" s="40">
        <v>29.54</v>
      </c>
      <c r="CH51" s="40">
        <v>58.098999999999997</v>
      </c>
      <c r="CI51" s="40"/>
      <c r="CL51" s="5" t="str">
        <f t="shared" si="20"/>
        <v>0.666_0.5_1</v>
      </c>
      <c r="CM51" s="95" t="str">
        <f t="shared" si="21"/>
        <v>1H</v>
      </c>
      <c r="CN51" s="96">
        <f t="shared" si="0"/>
        <v>131</v>
      </c>
      <c r="CO51" s="96" t="str">
        <f t="shared" si="8"/>
        <v>0.666_0_1</v>
      </c>
      <c r="CP51" s="95" t="str">
        <f t="shared" si="25"/>
        <v>1G</v>
      </c>
      <c r="CQ51" s="5">
        <f t="shared" si="9"/>
        <v>48</v>
      </c>
      <c r="CS51" s="80">
        <v>0</v>
      </c>
      <c r="CT51" s="81">
        <v>0.5</v>
      </c>
      <c r="CU51" s="82">
        <f>CU50</f>
        <v>5</v>
      </c>
      <c r="CV51" s="86" t="str">
        <f t="shared" si="10"/>
        <v>0_0.5_5</v>
      </c>
      <c r="CW51" s="86" t="str">
        <f t="shared" si="11"/>
        <v>2X</v>
      </c>
      <c r="CX51" s="86">
        <f t="shared" si="12"/>
        <v>3</v>
      </c>
      <c r="CY51" s="98">
        <f t="shared" si="13"/>
        <v>1.8404907975460123E-3</v>
      </c>
      <c r="CZ51" s="87">
        <f t="shared" si="86"/>
        <v>1</v>
      </c>
      <c r="DA51" s="98">
        <f t="shared" si="14"/>
        <v>6.1349693251533746E-4</v>
      </c>
    </row>
    <row r="52" spans="1:105" s="5" customFormat="1">
      <c r="A52" s="13" t="s">
        <v>248</v>
      </c>
      <c r="B52" s="13">
        <v>2</v>
      </c>
      <c r="C52" s="13"/>
      <c r="D52" s="13" t="s">
        <v>67</v>
      </c>
      <c r="E52" s="35" t="s">
        <v>104</v>
      </c>
      <c r="F52" s="13" t="s">
        <v>36</v>
      </c>
      <c r="G52" s="36">
        <v>1047497414</v>
      </c>
      <c r="H52" s="13" t="s">
        <v>105</v>
      </c>
      <c r="I52" s="37">
        <v>21</v>
      </c>
      <c r="J52" s="37" t="s">
        <v>70</v>
      </c>
      <c r="K52" s="38">
        <v>43521</v>
      </c>
      <c r="L52" s="39">
        <v>0.68055555555555547</v>
      </c>
      <c r="M52" s="37" t="s">
        <v>39</v>
      </c>
      <c r="N52" s="37" t="s">
        <v>42</v>
      </c>
      <c r="O52" s="37" t="s">
        <v>42</v>
      </c>
      <c r="P52" s="37" t="s">
        <v>42</v>
      </c>
      <c r="Q52" s="37">
        <v>1</v>
      </c>
      <c r="R52" s="13" t="s">
        <v>43</v>
      </c>
      <c r="S52" s="13" t="s">
        <v>56</v>
      </c>
      <c r="T52" s="13" t="s">
        <v>41</v>
      </c>
      <c r="U52" s="13" t="s">
        <v>52</v>
      </c>
      <c r="V52" s="13" t="s">
        <v>42</v>
      </c>
      <c r="W52" s="13" t="s">
        <v>66</v>
      </c>
      <c r="X52" s="13" t="s">
        <v>76</v>
      </c>
      <c r="Y52" s="13" t="s">
        <v>41</v>
      </c>
      <c r="Z52" s="13" t="s">
        <v>41</v>
      </c>
      <c r="AA52" s="13"/>
      <c r="AB52" s="13">
        <v>-1</v>
      </c>
      <c r="AC52" s="72">
        <f t="shared" si="3"/>
        <v>0.5</v>
      </c>
      <c r="AD52" s="13">
        <v>2</v>
      </c>
      <c r="AE52" s="72">
        <f t="shared" ref="AE52" si="122">VALUE(IF(AD52=-2,0%,IF(AD52=-1,50%,IF(AD52=0,100%,IF(AD52=1,50%,IF(AD52=2,0%))))))</f>
        <v>0</v>
      </c>
      <c r="AF52" s="13" t="s">
        <v>41</v>
      </c>
      <c r="AG52" s="13">
        <v>0</v>
      </c>
      <c r="AH52" s="13" t="s">
        <v>42</v>
      </c>
      <c r="AI52" s="13">
        <f t="shared" si="4"/>
        <v>0</v>
      </c>
      <c r="AJ52" s="70">
        <f t="shared" si="5"/>
        <v>1</v>
      </c>
      <c r="AK52" s="59">
        <f t="shared" si="19"/>
        <v>0</v>
      </c>
      <c r="AL52" s="70">
        <f t="shared" ref="AL52" si="123">VALUE(IF(AK52=-3,0%,IF(AK52=-2,33.3%,IF(AK52=-1,66.6%,IF(AK52=0,100%,IF(AK52=1,66.6%,IF(AK52=2,33.3%,IF(AK52=3,0%))))))))</f>
        <v>1</v>
      </c>
      <c r="AM52" s="13" t="s">
        <v>41</v>
      </c>
      <c r="AN52" s="13" t="s">
        <v>41</v>
      </c>
      <c r="AO52" s="13"/>
      <c r="AP52" s="13">
        <v>101.31965006729475</v>
      </c>
      <c r="AQ52" s="13">
        <v>117.34261838440112</v>
      </c>
      <c r="AR52" s="13">
        <v>125.13020833333333</v>
      </c>
      <c r="AS52" s="13">
        <v>148.05555555555554</v>
      </c>
      <c r="AT52" s="36">
        <v>9.5560436000000042</v>
      </c>
      <c r="AU52" s="36" t="str">
        <f t="shared" si="6"/>
        <v>1</v>
      </c>
      <c r="AV52" s="36">
        <v>11.999706728539326</v>
      </c>
      <c r="AW52" s="36">
        <v>1.0709696000000051</v>
      </c>
      <c r="AX52" s="36">
        <v>18.041117600000003</v>
      </c>
      <c r="AY52" s="36">
        <v>66.750830800000003</v>
      </c>
      <c r="AZ52" s="36" t="str">
        <f t="shared" si="7"/>
        <v>1</v>
      </c>
      <c r="BA52" s="36">
        <v>46.062301856792971</v>
      </c>
      <c r="BB52" s="36">
        <v>34.179864800000004</v>
      </c>
      <c r="BC52" s="36">
        <v>99.321796800000001</v>
      </c>
      <c r="BD52" s="36" t="e">
        <v>#DIV/0!</v>
      </c>
      <c r="BE52" s="36" t="s">
        <v>50</v>
      </c>
      <c r="BF52" s="36">
        <v>0</v>
      </c>
      <c r="BG52" s="36">
        <v>0</v>
      </c>
      <c r="BH52" s="36">
        <v>9.5560436000000042</v>
      </c>
      <c r="BI52" s="36">
        <v>11.999706728539326</v>
      </c>
      <c r="BJ52" s="36">
        <v>1.0709696000000051</v>
      </c>
      <c r="BK52" s="36">
        <v>18.041117600000003</v>
      </c>
      <c r="BL52" s="36">
        <v>66.750830800000003</v>
      </c>
      <c r="BM52" s="36">
        <v>46.062301856792971</v>
      </c>
      <c r="BN52" s="36">
        <v>34.179864800000004</v>
      </c>
      <c r="BO52" s="36">
        <v>99.321796800000001</v>
      </c>
      <c r="BP52" s="36" t="e">
        <v>#DIV/0!</v>
      </c>
      <c r="BQ52" s="36" t="e">
        <v>#DIV/0!</v>
      </c>
      <c r="BR52" s="36">
        <v>0</v>
      </c>
      <c r="BS52" s="36">
        <v>0</v>
      </c>
      <c r="BT52" s="36">
        <v>9.5560436000000042</v>
      </c>
      <c r="BU52" s="36">
        <v>11.999706728539326</v>
      </c>
      <c r="BV52" s="36">
        <v>1.0709696000000051</v>
      </c>
      <c r="BW52" s="36">
        <v>18.041117600000003</v>
      </c>
      <c r="BX52" s="36">
        <v>66.750830800000003</v>
      </c>
      <c r="BY52" s="36">
        <v>46.062301856792971</v>
      </c>
      <c r="BZ52" s="36">
        <v>34.179864800000004</v>
      </c>
      <c r="CA52" s="36">
        <v>99.321796800000001</v>
      </c>
      <c r="CB52" s="36" t="e">
        <v>#DIV/0!</v>
      </c>
      <c r="CC52" s="36" t="e">
        <v>#DIV/0!</v>
      </c>
      <c r="CD52" s="36">
        <v>0</v>
      </c>
      <c r="CE52" s="36">
        <v>0</v>
      </c>
      <c r="CF52" s="36"/>
      <c r="CG52" s="40">
        <v>29.29</v>
      </c>
      <c r="CH52" s="40">
        <v>56.168999999999997</v>
      </c>
      <c r="CI52" s="40"/>
      <c r="CL52" s="5" t="str">
        <f t="shared" si="20"/>
        <v>1_0.5_1</v>
      </c>
      <c r="CM52" s="95" t="str">
        <f t="shared" si="21"/>
        <v>1K</v>
      </c>
      <c r="CN52" s="96">
        <f t="shared" si="0"/>
        <v>202</v>
      </c>
      <c r="CO52" s="96" t="str">
        <f t="shared" si="8"/>
        <v>1_0_1</v>
      </c>
      <c r="CP52" s="95" t="str">
        <f t="shared" si="25"/>
        <v>1J</v>
      </c>
      <c r="CQ52" s="5">
        <f t="shared" si="9"/>
        <v>78</v>
      </c>
      <c r="CS52" s="80">
        <v>0</v>
      </c>
      <c r="CT52" s="81">
        <v>1</v>
      </c>
      <c r="CU52" s="82">
        <f t="shared" ref="CU52:CU61" si="124">CU51</f>
        <v>5</v>
      </c>
      <c r="CV52" s="86" t="str">
        <f t="shared" si="10"/>
        <v>0_1_5</v>
      </c>
      <c r="CW52" s="86" t="str">
        <f t="shared" si="11"/>
        <v>2Y</v>
      </c>
      <c r="CX52" s="86">
        <f t="shared" si="12"/>
        <v>0</v>
      </c>
      <c r="CY52" s="98">
        <f t="shared" si="13"/>
        <v>0</v>
      </c>
      <c r="CZ52" s="87">
        <f t="shared" si="86"/>
        <v>3</v>
      </c>
      <c r="DA52" s="98">
        <f t="shared" si="14"/>
        <v>1.8404907975460123E-3</v>
      </c>
    </row>
    <row r="53" spans="1:105" s="5" customFormat="1">
      <c r="A53" s="13" t="s">
        <v>248</v>
      </c>
      <c r="B53" s="13">
        <v>2</v>
      </c>
      <c r="C53" s="13"/>
      <c r="D53" s="13" t="s">
        <v>67</v>
      </c>
      <c r="E53" s="35" t="s">
        <v>104</v>
      </c>
      <c r="F53" s="13" t="s">
        <v>36</v>
      </c>
      <c r="G53" s="36">
        <v>1047497414</v>
      </c>
      <c r="H53" s="13" t="s">
        <v>105</v>
      </c>
      <c r="I53" s="37">
        <v>21</v>
      </c>
      <c r="J53" s="37" t="s">
        <v>70</v>
      </c>
      <c r="K53" s="38">
        <v>43521</v>
      </c>
      <c r="L53" s="39">
        <v>0.69097222222222221</v>
      </c>
      <c r="M53" s="37" t="s">
        <v>39</v>
      </c>
      <c r="N53" s="37" t="s">
        <v>42</v>
      </c>
      <c r="O53" s="37" t="s">
        <v>42</v>
      </c>
      <c r="P53" s="37" t="s">
        <v>42</v>
      </c>
      <c r="Q53" s="37">
        <v>2</v>
      </c>
      <c r="R53" s="13" t="s">
        <v>43</v>
      </c>
      <c r="S53" s="13" t="s">
        <v>56</v>
      </c>
      <c r="T53" s="13" t="s">
        <v>41</v>
      </c>
      <c r="U53" s="13" t="s">
        <v>52</v>
      </c>
      <c r="V53" s="13" t="s">
        <v>42</v>
      </c>
      <c r="W53" s="13" t="s">
        <v>66</v>
      </c>
      <c r="X53" s="13" t="s">
        <v>47</v>
      </c>
      <c r="Y53" s="13" t="s">
        <v>41</v>
      </c>
      <c r="Z53" s="13" t="s">
        <v>41</v>
      </c>
      <c r="AA53" s="13"/>
      <c r="AB53" s="13">
        <v>-1</v>
      </c>
      <c r="AC53" s="72">
        <f t="shared" si="3"/>
        <v>0.5</v>
      </c>
      <c r="AD53" s="13">
        <v>2</v>
      </c>
      <c r="AE53" s="72">
        <f t="shared" ref="AE53" si="125">VALUE(IF(AD53=-2,0%,IF(AD53=-1,50%,IF(AD53=0,100%,IF(AD53=1,50%,IF(AD53=2,0%))))))</f>
        <v>0</v>
      </c>
      <c r="AF53" s="13" t="s">
        <v>41</v>
      </c>
      <c r="AG53" s="13">
        <v>0</v>
      </c>
      <c r="AH53" s="13" t="s">
        <v>42</v>
      </c>
      <c r="AI53" s="13">
        <f t="shared" si="4"/>
        <v>0</v>
      </c>
      <c r="AJ53" s="70">
        <f t="shared" si="5"/>
        <v>1</v>
      </c>
      <c r="AK53" s="59">
        <f t="shared" si="19"/>
        <v>-1</v>
      </c>
      <c r="AL53" s="70">
        <f t="shared" ref="AL53" si="126">VALUE(IF(AK53=-3,0%,IF(AK53=-2,33.3%,IF(AK53=-1,66.6%,IF(AK53=0,100%,IF(AK53=1,66.6%,IF(AK53=2,33.3%,IF(AK53=3,0%))))))))</f>
        <v>0.66599999999999993</v>
      </c>
      <c r="AM53" s="13" t="s">
        <v>41</v>
      </c>
      <c r="AN53" s="13" t="s">
        <v>41</v>
      </c>
      <c r="AO53" s="13"/>
      <c r="AP53" s="13">
        <v>101.31965006729475</v>
      </c>
      <c r="AQ53" s="13">
        <v>117.34261838440112</v>
      </c>
      <c r="AR53" s="13">
        <v>125.13020833333333</v>
      </c>
      <c r="AS53" s="13">
        <v>148.05555555555554</v>
      </c>
      <c r="AT53" s="36">
        <v>9.5585400000000043</v>
      </c>
      <c r="AU53" s="36" t="str">
        <f t="shared" si="6"/>
        <v>1</v>
      </c>
      <c r="AV53" s="36">
        <v>0</v>
      </c>
      <c r="AW53" s="36">
        <v>9.5585400000000043</v>
      </c>
      <c r="AX53" s="36">
        <v>9.5585400000000043</v>
      </c>
      <c r="AY53" s="36">
        <v>63.147711200000003</v>
      </c>
      <c r="AZ53" s="36" t="str">
        <f t="shared" si="7"/>
        <v>1</v>
      </c>
      <c r="BA53" s="36">
        <v>0</v>
      </c>
      <c r="BB53" s="36">
        <v>63.147711200000003</v>
      </c>
      <c r="BC53" s="36">
        <v>63.147711200000003</v>
      </c>
      <c r="BD53" s="36" t="e">
        <v>#DIV/0!</v>
      </c>
      <c r="BE53" s="36" t="s">
        <v>50</v>
      </c>
      <c r="BF53" s="36">
        <v>0</v>
      </c>
      <c r="BG53" s="36">
        <v>0</v>
      </c>
      <c r="BH53" s="36">
        <v>9.5585400000000043</v>
      </c>
      <c r="BI53" s="36">
        <v>0</v>
      </c>
      <c r="BJ53" s="36">
        <v>9.5585400000000043</v>
      </c>
      <c r="BK53" s="36">
        <v>9.5585400000000043</v>
      </c>
      <c r="BL53" s="36">
        <v>66.725930000000005</v>
      </c>
      <c r="BM53" s="36">
        <v>5.0603655560983842</v>
      </c>
      <c r="BN53" s="36">
        <v>63.147711200000003</v>
      </c>
      <c r="BO53" s="36">
        <v>70.304148800000007</v>
      </c>
      <c r="BP53" s="36" t="e">
        <v>#DIV/0!</v>
      </c>
      <c r="BQ53" s="36" t="e">
        <v>#DIV/0!</v>
      </c>
      <c r="BR53" s="36">
        <v>0</v>
      </c>
      <c r="BS53" s="36">
        <v>0</v>
      </c>
      <c r="BT53" s="36">
        <v>13.799828800000004</v>
      </c>
      <c r="BU53" s="36">
        <v>5.9980881429011079</v>
      </c>
      <c r="BV53" s="36">
        <v>9.5585400000000043</v>
      </c>
      <c r="BW53" s="36">
        <v>18.041117600000003</v>
      </c>
      <c r="BX53" s="36">
        <v>81.234754000000009</v>
      </c>
      <c r="BY53" s="36">
        <v>25.578941230982593</v>
      </c>
      <c r="BZ53" s="36">
        <v>63.147711200000003</v>
      </c>
      <c r="CA53" s="36">
        <v>99.321796800000001</v>
      </c>
      <c r="CB53" s="36" t="e">
        <v>#DIV/0!</v>
      </c>
      <c r="CC53" s="36" t="e">
        <v>#DIV/0!</v>
      </c>
      <c r="CD53" s="36">
        <v>0</v>
      </c>
      <c r="CE53" s="36">
        <v>0</v>
      </c>
      <c r="CF53" s="36"/>
      <c r="CG53" s="40">
        <v>29.515000000000001</v>
      </c>
      <c r="CH53" s="40">
        <v>56.771000000000001</v>
      </c>
      <c r="CI53" s="40"/>
      <c r="CL53" s="5" t="str">
        <f t="shared" si="20"/>
        <v>1_0.5_1</v>
      </c>
      <c r="CM53" s="95" t="str">
        <f t="shared" si="21"/>
        <v>1K</v>
      </c>
      <c r="CN53" s="96">
        <f t="shared" si="0"/>
        <v>202</v>
      </c>
      <c r="CO53" s="96" t="str">
        <f t="shared" si="8"/>
        <v>0.666_0_1</v>
      </c>
      <c r="CP53" s="95" t="str">
        <f t="shared" si="25"/>
        <v>1G</v>
      </c>
      <c r="CQ53" s="5">
        <f t="shared" si="9"/>
        <v>48</v>
      </c>
      <c r="CS53" s="80">
        <v>0.33300000000000002</v>
      </c>
      <c r="CT53" s="81">
        <v>0</v>
      </c>
      <c r="CU53" s="82">
        <f t="shared" si="124"/>
        <v>5</v>
      </c>
      <c r="CV53" s="86" t="str">
        <f t="shared" si="10"/>
        <v>0.333_0_5</v>
      </c>
      <c r="CW53" s="86" t="str">
        <f t="shared" si="11"/>
        <v>2Z</v>
      </c>
      <c r="CX53" s="86">
        <f t="shared" si="12"/>
        <v>0</v>
      </c>
      <c r="CY53" s="98">
        <f t="shared" si="13"/>
        <v>0</v>
      </c>
      <c r="CZ53" s="87">
        <f t="shared" si="86"/>
        <v>1</v>
      </c>
      <c r="DA53" s="98">
        <f t="shared" si="14"/>
        <v>6.1349693251533746E-4</v>
      </c>
    </row>
    <row r="54" spans="1:105" s="5" customFormat="1">
      <c r="A54" s="13" t="s">
        <v>248</v>
      </c>
      <c r="B54" s="13">
        <v>2</v>
      </c>
      <c r="C54" s="13"/>
      <c r="D54" s="13" t="s">
        <v>67</v>
      </c>
      <c r="E54" s="35" t="s">
        <v>104</v>
      </c>
      <c r="F54" s="13" t="s">
        <v>36</v>
      </c>
      <c r="G54" s="36">
        <v>1047497414</v>
      </c>
      <c r="H54" s="13" t="s">
        <v>105</v>
      </c>
      <c r="I54" s="37">
        <v>21</v>
      </c>
      <c r="J54" s="37" t="s">
        <v>70</v>
      </c>
      <c r="K54" s="38">
        <v>43521</v>
      </c>
      <c r="L54" s="39">
        <v>0.70138888888888884</v>
      </c>
      <c r="M54" s="37" t="s">
        <v>39</v>
      </c>
      <c r="N54" s="37" t="s">
        <v>42</v>
      </c>
      <c r="O54" s="37" t="s">
        <v>42</v>
      </c>
      <c r="P54" s="37" t="s">
        <v>42</v>
      </c>
      <c r="Q54" s="37">
        <v>3</v>
      </c>
      <c r="R54" s="13" t="s">
        <v>43</v>
      </c>
      <c r="S54" s="13" t="s">
        <v>56</v>
      </c>
      <c r="T54" s="13" t="s">
        <v>41</v>
      </c>
      <c r="U54" s="13" t="s">
        <v>52</v>
      </c>
      <c r="V54" s="13" t="s">
        <v>41</v>
      </c>
      <c r="W54" s="13" t="s">
        <v>66</v>
      </c>
      <c r="X54" s="13" t="s">
        <v>76</v>
      </c>
      <c r="Y54" s="13" t="s">
        <v>41</v>
      </c>
      <c r="Z54" s="13" t="s">
        <v>41</v>
      </c>
      <c r="AA54" s="13"/>
      <c r="AB54" s="13">
        <v>-1</v>
      </c>
      <c r="AC54" s="72">
        <f t="shared" si="3"/>
        <v>0.5</v>
      </c>
      <c r="AD54" s="13">
        <v>2</v>
      </c>
      <c r="AE54" s="72">
        <f t="shared" ref="AE54" si="127">VALUE(IF(AD54=-2,0%,IF(AD54=-1,50%,IF(AD54=0,100%,IF(AD54=1,50%,IF(AD54=2,0%))))))</f>
        <v>0</v>
      </c>
      <c r="AF54" s="13" t="s">
        <v>41</v>
      </c>
      <c r="AG54" s="13">
        <v>0</v>
      </c>
      <c r="AH54" s="13" t="s">
        <v>41</v>
      </c>
      <c r="AI54" s="13">
        <f t="shared" si="4"/>
        <v>0</v>
      </c>
      <c r="AJ54" s="70">
        <f t="shared" si="5"/>
        <v>1</v>
      </c>
      <c r="AK54" s="59">
        <f t="shared" si="19"/>
        <v>0</v>
      </c>
      <c r="AL54" s="70">
        <f t="shared" ref="AL54" si="128">VALUE(IF(AK54=-3,0%,IF(AK54=-2,33.3%,IF(AK54=-1,66.6%,IF(AK54=0,100%,IF(AK54=1,66.6%,IF(AK54=2,33.3%,IF(AK54=3,0%))))))))</f>
        <v>1</v>
      </c>
      <c r="AM54" s="13" t="s">
        <v>41</v>
      </c>
      <c r="AN54" s="13" t="s">
        <v>41</v>
      </c>
      <c r="AO54" s="13"/>
      <c r="AP54" s="13">
        <v>101.31965006729475</v>
      </c>
      <c r="AQ54" s="13">
        <v>117.34261838440112</v>
      </c>
      <c r="AR54" s="13">
        <v>125.13020833333333</v>
      </c>
      <c r="AS54" s="13">
        <v>148.05555555555554</v>
      </c>
      <c r="AT54" s="36">
        <v>9.5585400000000043</v>
      </c>
      <c r="AU54" s="36" t="str">
        <f t="shared" si="6"/>
        <v>1</v>
      </c>
      <c r="AV54" s="36">
        <v>0</v>
      </c>
      <c r="AW54" s="36">
        <v>9.5585400000000043</v>
      </c>
      <c r="AX54" s="36">
        <v>9.5585400000000043</v>
      </c>
      <c r="AY54" s="36">
        <v>66.725930000000005</v>
      </c>
      <c r="AZ54" s="36" t="str">
        <f t="shared" si="7"/>
        <v>1</v>
      </c>
      <c r="BA54" s="36">
        <v>5.0603655560983842</v>
      </c>
      <c r="BB54" s="36">
        <v>63.147711200000003</v>
      </c>
      <c r="BC54" s="36">
        <v>70.304148800000007</v>
      </c>
      <c r="BD54" s="36" t="e">
        <v>#DIV/0!</v>
      </c>
      <c r="BE54" s="36" t="s">
        <v>50</v>
      </c>
      <c r="BF54" s="36">
        <v>0</v>
      </c>
      <c r="BG54" s="36">
        <v>0</v>
      </c>
      <c r="BH54" s="36">
        <v>9.5585400000000043</v>
      </c>
      <c r="BI54" s="36">
        <v>0</v>
      </c>
      <c r="BJ54" s="36">
        <v>9.5585400000000043</v>
      </c>
      <c r="BK54" s="36">
        <v>9.5585400000000043</v>
      </c>
      <c r="BL54" s="36">
        <v>66.725930000000005</v>
      </c>
      <c r="BM54" s="36">
        <v>5.0603655560983842</v>
      </c>
      <c r="BN54" s="36">
        <v>63.147711200000003</v>
      </c>
      <c r="BO54" s="36">
        <v>70.304148800000007</v>
      </c>
      <c r="BP54" s="36" t="e">
        <v>#DIV/0!</v>
      </c>
      <c r="BQ54" s="36" t="e">
        <v>#DIV/0!</v>
      </c>
      <c r="BR54" s="36">
        <v>0</v>
      </c>
      <c r="BS54" s="36">
        <v>0</v>
      </c>
      <c r="BT54" s="36">
        <v>9.5585400000000043</v>
      </c>
      <c r="BU54" s="36">
        <v>0</v>
      </c>
      <c r="BV54" s="36">
        <v>9.5585400000000043</v>
      </c>
      <c r="BW54" s="36">
        <v>9.5585400000000043</v>
      </c>
      <c r="BX54" s="36">
        <v>66.725930000000005</v>
      </c>
      <c r="BY54" s="36">
        <v>5.0603655560983842</v>
      </c>
      <c r="BZ54" s="36">
        <v>63.147711200000003</v>
      </c>
      <c r="CA54" s="36">
        <v>70.304148800000007</v>
      </c>
      <c r="CB54" s="36" t="e">
        <v>#DIV/0!</v>
      </c>
      <c r="CC54" s="36" t="e">
        <v>#DIV/0!</v>
      </c>
      <c r="CD54" s="36">
        <v>0</v>
      </c>
      <c r="CE54" s="36">
        <v>0</v>
      </c>
      <c r="CF54" s="36"/>
      <c r="CG54" s="40">
        <v>29.765000000000001</v>
      </c>
      <c r="CH54" s="40">
        <v>57.944000000000003</v>
      </c>
      <c r="CI54" s="40"/>
      <c r="CL54" s="5" t="str">
        <f t="shared" si="20"/>
        <v>1_0.5_1</v>
      </c>
      <c r="CM54" s="95" t="str">
        <f t="shared" si="21"/>
        <v>1K</v>
      </c>
      <c r="CN54" s="96">
        <f t="shared" si="0"/>
        <v>202</v>
      </c>
      <c r="CO54" s="96" t="str">
        <f t="shared" si="8"/>
        <v>1_0_1</v>
      </c>
      <c r="CP54" s="95" t="str">
        <f t="shared" si="25"/>
        <v>1J</v>
      </c>
      <c r="CQ54" s="5">
        <f t="shared" si="9"/>
        <v>78</v>
      </c>
      <c r="CS54" s="80">
        <v>0.33300000000000002</v>
      </c>
      <c r="CT54" s="81">
        <v>0.5</v>
      </c>
      <c r="CU54" s="82">
        <f t="shared" si="124"/>
        <v>5</v>
      </c>
      <c r="CV54" s="86" t="str">
        <f t="shared" si="10"/>
        <v>0.333_0.5_5</v>
      </c>
      <c r="CW54" s="86" t="str">
        <f t="shared" si="11"/>
        <v>3A</v>
      </c>
      <c r="CX54" s="86">
        <f t="shared" si="12"/>
        <v>6</v>
      </c>
      <c r="CY54" s="98">
        <f t="shared" si="13"/>
        <v>3.6809815950920245E-3</v>
      </c>
      <c r="CZ54" s="87">
        <f t="shared" si="86"/>
        <v>4</v>
      </c>
      <c r="DA54" s="98">
        <f t="shared" si="14"/>
        <v>2.4539877300613498E-3</v>
      </c>
    </row>
    <row r="55" spans="1:105" s="5" customFormat="1">
      <c r="A55" s="13" t="s">
        <v>248</v>
      </c>
      <c r="B55" s="13">
        <v>2</v>
      </c>
      <c r="C55" s="13"/>
      <c r="D55" s="13" t="s">
        <v>67</v>
      </c>
      <c r="E55" s="35" t="s">
        <v>104</v>
      </c>
      <c r="F55" s="13" t="s">
        <v>36</v>
      </c>
      <c r="G55" s="36">
        <v>1047497414</v>
      </c>
      <c r="H55" s="13" t="s">
        <v>105</v>
      </c>
      <c r="I55" s="37">
        <v>21</v>
      </c>
      <c r="J55" s="37" t="s">
        <v>70</v>
      </c>
      <c r="K55" s="38">
        <v>43521</v>
      </c>
      <c r="L55" s="39">
        <v>0.71180555555555547</v>
      </c>
      <c r="M55" s="37" t="s">
        <v>39</v>
      </c>
      <c r="N55" s="37" t="s">
        <v>42</v>
      </c>
      <c r="O55" s="37" t="s">
        <v>42</v>
      </c>
      <c r="P55" s="37" t="s">
        <v>42</v>
      </c>
      <c r="Q55" s="37">
        <v>4</v>
      </c>
      <c r="R55" s="13" t="s">
        <v>84</v>
      </c>
      <c r="S55" s="13" t="s">
        <v>56</v>
      </c>
      <c r="T55" s="13" t="s">
        <v>41</v>
      </c>
      <c r="U55" s="13" t="s">
        <v>52</v>
      </c>
      <c r="V55" s="13" t="s">
        <v>41</v>
      </c>
      <c r="W55" s="13" t="s">
        <v>72</v>
      </c>
      <c r="X55" s="13" t="s">
        <v>106</v>
      </c>
      <c r="Y55" s="13" t="s">
        <v>41</v>
      </c>
      <c r="Z55" s="13" t="s">
        <v>41</v>
      </c>
      <c r="AA55" s="13"/>
      <c r="AB55" s="13">
        <v>-2</v>
      </c>
      <c r="AC55" s="72">
        <f t="shared" si="3"/>
        <v>0</v>
      </c>
      <c r="AD55" s="13">
        <v>2</v>
      </c>
      <c r="AE55" s="72">
        <f t="shared" ref="AE55" si="129">VALUE(IF(AD55=-2,0%,IF(AD55=-1,50%,IF(AD55=0,100%,IF(AD55=1,50%,IF(AD55=2,0%))))))</f>
        <v>0</v>
      </c>
      <c r="AF55" s="13" t="s">
        <v>41</v>
      </c>
      <c r="AG55" s="13">
        <v>0</v>
      </c>
      <c r="AH55" s="13" t="s">
        <v>41</v>
      </c>
      <c r="AI55" s="13">
        <f t="shared" si="4"/>
        <v>-1</v>
      </c>
      <c r="AJ55" s="70">
        <f t="shared" si="5"/>
        <v>0.66599999999999993</v>
      </c>
      <c r="AK55" s="59">
        <f t="shared" si="19"/>
        <v>1</v>
      </c>
      <c r="AL55" s="70">
        <f t="shared" ref="AL55" si="130">VALUE(IF(AK55=-3,0%,IF(AK55=-2,33.3%,IF(AK55=-1,66.6%,IF(AK55=0,100%,IF(AK55=1,66.6%,IF(AK55=2,33.3%,IF(AK55=3,0%))))))))</f>
        <v>0.66599999999999993</v>
      </c>
      <c r="AM55" s="13" t="s">
        <v>41</v>
      </c>
      <c r="AN55" s="13" t="s">
        <v>41</v>
      </c>
      <c r="AO55" s="13"/>
      <c r="AP55" s="13">
        <v>101.31965006729475</v>
      </c>
      <c r="AQ55" s="13">
        <v>117.34261838440112</v>
      </c>
      <c r="AR55" s="13">
        <v>125.13020833333333</v>
      </c>
      <c r="AS55" s="13">
        <v>148.05555555555554</v>
      </c>
      <c r="AT55" s="36">
        <v>1.0709696000000051</v>
      </c>
      <c r="AU55" s="36" t="str">
        <f t="shared" si="6"/>
        <v>1</v>
      </c>
      <c r="AV55" s="36">
        <v>0</v>
      </c>
      <c r="AW55" s="36">
        <v>1.0709696000000051</v>
      </c>
      <c r="AX55" s="36">
        <v>1.0709696000000051</v>
      </c>
      <c r="AY55" s="36">
        <v>34.179864800000004</v>
      </c>
      <c r="AZ55" s="36" t="str">
        <f t="shared" si="7"/>
        <v>1</v>
      </c>
      <c r="BA55" s="36">
        <v>0</v>
      </c>
      <c r="BB55" s="36">
        <v>34.179864800000004</v>
      </c>
      <c r="BC55" s="36">
        <v>34.179864800000004</v>
      </c>
      <c r="BD55" s="36" t="e">
        <v>#DIV/0!</v>
      </c>
      <c r="BE55" s="36" t="s">
        <v>50</v>
      </c>
      <c r="BF55" s="36">
        <v>0</v>
      </c>
      <c r="BG55" s="36">
        <v>0</v>
      </c>
      <c r="BH55" s="36">
        <v>5.3147548000000047</v>
      </c>
      <c r="BI55" s="36">
        <v>6.0016185856382167</v>
      </c>
      <c r="BJ55" s="36">
        <v>1.0709696000000051</v>
      </c>
      <c r="BK55" s="36">
        <v>9.5585400000000043</v>
      </c>
      <c r="BL55" s="36">
        <v>48.663788000000004</v>
      </c>
      <c r="BM55" s="36">
        <v>20.48336062581031</v>
      </c>
      <c r="BN55" s="36">
        <v>34.179864800000004</v>
      </c>
      <c r="BO55" s="36">
        <v>63.147711200000003</v>
      </c>
      <c r="BP55" s="36" t="e">
        <v>#DIV/0!</v>
      </c>
      <c r="BQ55" s="36" t="e">
        <v>#DIV/0!</v>
      </c>
      <c r="BR55" s="36">
        <v>0</v>
      </c>
      <c r="BS55" s="36">
        <v>0</v>
      </c>
      <c r="BT55" s="36">
        <v>5.3147548000000047</v>
      </c>
      <c r="BU55" s="36">
        <v>6.0016185856382167</v>
      </c>
      <c r="BV55" s="36">
        <v>1.0709696000000051</v>
      </c>
      <c r="BW55" s="36">
        <v>9.5585400000000043</v>
      </c>
      <c r="BX55" s="36">
        <v>52.242006800000006</v>
      </c>
      <c r="BY55" s="36">
        <v>25.54372618190871</v>
      </c>
      <c r="BZ55" s="36">
        <v>34.179864800000004</v>
      </c>
      <c r="CA55" s="36">
        <v>70.304148800000007</v>
      </c>
      <c r="CB55" s="36" t="e">
        <v>#DIV/0!</v>
      </c>
      <c r="CC55" s="36" t="e">
        <v>#DIV/0!</v>
      </c>
      <c r="CD55" s="36">
        <v>0</v>
      </c>
      <c r="CE55" s="36">
        <v>0</v>
      </c>
      <c r="CF55" s="36"/>
      <c r="CG55" s="40">
        <v>29.715</v>
      </c>
      <c r="CH55" s="40">
        <v>58.283000000000001</v>
      </c>
      <c r="CI55" s="40"/>
      <c r="CL55" s="5" t="str">
        <f t="shared" si="20"/>
        <v>0.666_0_1</v>
      </c>
      <c r="CM55" s="95" t="str">
        <f t="shared" si="21"/>
        <v>1G</v>
      </c>
      <c r="CN55" s="96">
        <f t="shared" si="0"/>
        <v>8</v>
      </c>
      <c r="CO55" s="96" t="str">
        <f t="shared" si="8"/>
        <v>0.666_0_1</v>
      </c>
      <c r="CP55" s="95" t="str">
        <f t="shared" si="25"/>
        <v>1G</v>
      </c>
      <c r="CQ55" s="5">
        <f t="shared" si="9"/>
        <v>48</v>
      </c>
      <c r="CS55" s="80">
        <v>0.33300000000000002</v>
      </c>
      <c r="CT55" s="81">
        <v>1</v>
      </c>
      <c r="CU55" s="82">
        <f t="shared" si="124"/>
        <v>5</v>
      </c>
      <c r="CV55" s="86" t="str">
        <f t="shared" si="10"/>
        <v>0.333_1_5</v>
      </c>
      <c r="CW55" s="86" t="str">
        <f t="shared" si="11"/>
        <v>3B</v>
      </c>
      <c r="CX55" s="86">
        <f t="shared" si="12"/>
        <v>3</v>
      </c>
      <c r="CY55" s="98">
        <f t="shared" si="13"/>
        <v>1.8404907975460123E-3</v>
      </c>
      <c r="CZ55" s="87">
        <f t="shared" si="86"/>
        <v>5</v>
      </c>
      <c r="DA55" s="98">
        <f t="shared" si="14"/>
        <v>3.0674846625766872E-3</v>
      </c>
    </row>
    <row r="56" spans="1:105" s="5" customFormat="1">
      <c r="A56" s="13" t="s">
        <v>248</v>
      </c>
      <c r="B56" s="13">
        <v>2</v>
      </c>
      <c r="C56" s="13"/>
      <c r="D56" s="13" t="s">
        <v>67</v>
      </c>
      <c r="E56" s="35" t="s">
        <v>104</v>
      </c>
      <c r="F56" s="13" t="s">
        <v>36</v>
      </c>
      <c r="G56" s="36">
        <v>1047497414</v>
      </c>
      <c r="H56" s="13" t="s">
        <v>105</v>
      </c>
      <c r="I56" s="37">
        <v>21</v>
      </c>
      <c r="J56" s="37" t="s">
        <v>70</v>
      </c>
      <c r="K56" s="38">
        <v>43521</v>
      </c>
      <c r="L56" s="39">
        <v>0.72222222222222221</v>
      </c>
      <c r="M56" s="37" t="s">
        <v>39</v>
      </c>
      <c r="N56" s="37" t="s">
        <v>42</v>
      </c>
      <c r="O56" s="37" t="s">
        <v>42</v>
      </c>
      <c r="P56" s="37" t="s">
        <v>42</v>
      </c>
      <c r="Q56" s="37">
        <v>5</v>
      </c>
      <c r="R56" s="13" t="s">
        <v>84</v>
      </c>
      <c r="S56" s="13" t="s">
        <v>56</v>
      </c>
      <c r="T56" s="13" t="s">
        <v>41</v>
      </c>
      <c r="U56" s="13" t="s">
        <v>52</v>
      </c>
      <c r="V56" s="13" t="s">
        <v>41</v>
      </c>
      <c r="W56" s="13" t="s">
        <v>72</v>
      </c>
      <c r="X56" s="13" t="s">
        <v>106</v>
      </c>
      <c r="Y56" s="13" t="s">
        <v>41</v>
      </c>
      <c r="Z56" s="13" t="s">
        <v>41</v>
      </c>
      <c r="AA56" s="13"/>
      <c r="AB56" s="13">
        <v>-2</v>
      </c>
      <c r="AC56" s="72">
        <f t="shared" si="3"/>
        <v>0</v>
      </c>
      <c r="AD56" s="13">
        <v>2</v>
      </c>
      <c r="AE56" s="72">
        <f t="shared" ref="AE56" si="131">VALUE(IF(AD56=-2,0%,IF(AD56=-1,50%,IF(AD56=0,100%,IF(AD56=1,50%,IF(AD56=2,0%))))))</f>
        <v>0</v>
      </c>
      <c r="AF56" s="13" t="s">
        <v>41</v>
      </c>
      <c r="AG56" s="13">
        <v>0</v>
      </c>
      <c r="AH56" s="13" t="s">
        <v>41</v>
      </c>
      <c r="AI56" s="13">
        <f t="shared" si="4"/>
        <v>-1</v>
      </c>
      <c r="AJ56" s="70">
        <f t="shared" si="5"/>
        <v>0.66599999999999993</v>
      </c>
      <c r="AK56" s="59">
        <f t="shared" si="19"/>
        <v>1</v>
      </c>
      <c r="AL56" s="70">
        <f t="shared" ref="AL56" si="132">VALUE(IF(AK56=-3,0%,IF(AK56=-2,33.3%,IF(AK56=-1,66.6%,IF(AK56=0,100%,IF(AK56=1,66.6%,IF(AK56=2,33.3%,IF(AK56=3,0%))))))))</f>
        <v>0.66599999999999993</v>
      </c>
      <c r="AM56" s="13" t="s">
        <v>41</v>
      </c>
      <c r="AN56" s="13" t="s">
        <v>41</v>
      </c>
      <c r="AO56" s="13"/>
      <c r="AP56" s="13">
        <v>101.31965006729475</v>
      </c>
      <c r="AQ56" s="13">
        <v>117.34261838440112</v>
      </c>
      <c r="AR56" s="13">
        <v>125.13020833333333</v>
      </c>
      <c r="AS56" s="13">
        <v>148.05555555555554</v>
      </c>
      <c r="AT56" s="36">
        <v>-7.4215936000000013</v>
      </c>
      <c r="AU56" s="36" t="str">
        <f t="shared" si="6"/>
        <v>1</v>
      </c>
      <c r="AV56" s="36">
        <v>0</v>
      </c>
      <c r="AW56" s="36">
        <v>-7.4215936000000013</v>
      </c>
      <c r="AX56" s="36">
        <v>-7.4215936000000013</v>
      </c>
      <c r="AY56" s="36">
        <v>34.179864800000004</v>
      </c>
      <c r="AZ56" s="36" t="str">
        <f t="shared" si="7"/>
        <v>1</v>
      </c>
      <c r="BA56" s="36">
        <v>0</v>
      </c>
      <c r="BB56" s="36">
        <v>34.179864800000004</v>
      </c>
      <c r="BC56" s="36">
        <v>34.179864800000004</v>
      </c>
      <c r="BD56" s="36" t="e">
        <v>#DIV/0!</v>
      </c>
      <c r="BE56" s="36" t="s">
        <v>50</v>
      </c>
      <c r="BF56" s="36">
        <v>0</v>
      </c>
      <c r="BG56" s="36">
        <v>0</v>
      </c>
      <c r="BH56" s="36">
        <v>-3.1753119999999981</v>
      </c>
      <c r="BI56" s="36">
        <v>6.0051490283753299</v>
      </c>
      <c r="BJ56" s="36">
        <v>-7.4215936000000013</v>
      </c>
      <c r="BK56" s="36">
        <v>1.0709696000000051</v>
      </c>
      <c r="BL56" s="36">
        <v>37.7989733</v>
      </c>
      <c r="BM56" s="36">
        <v>5.1181923243997423</v>
      </c>
      <c r="BN56" s="36">
        <v>34.179864800000004</v>
      </c>
      <c r="BO56" s="36">
        <v>41.418081799999996</v>
      </c>
      <c r="BP56" s="36" t="e">
        <v>#DIV/0!</v>
      </c>
      <c r="BQ56" s="36" t="e">
        <v>#DIV/0!</v>
      </c>
      <c r="BR56" s="36">
        <v>0</v>
      </c>
      <c r="BS56" s="36">
        <v>0</v>
      </c>
      <c r="BT56" s="36">
        <v>-3.1753119999999981</v>
      </c>
      <c r="BU56" s="36">
        <v>6.0051490283753299</v>
      </c>
      <c r="BV56" s="36">
        <v>-7.4215936000000013</v>
      </c>
      <c r="BW56" s="36">
        <v>1.0709696000000051</v>
      </c>
      <c r="BX56" s="36">
        <v>34.179864800000004</v>
      </c>
      <c r="BY56" s="36">
        <v>0</v>
      </c>
      <c r="BZ56" s="36">
        <v>34.179864800000004</v>
      </c>
      <c r="CA56" s="36">
        <v>34.179864800000004</v>
      </c>
      <c r="CB56" s="36" t="e">
        <v>#DIV/0!</v>
      </c>
      <c r="CC56" s="36" t="e">
        <v>#DIV/0!</v>
      </c>
      <c r="CD56" s="36">
        <v>0</v>
      </c>
      <c r="CE56" s="36">
        <v>0</v>
      </c>
      <c r="CF56" s="36"/>
      <c r="CG56" s="40">
        <v>29.54</v>
      </c>
      <c r="CH56" s="40">
        <v>58.098999999999997</v>
      </c>
      <c r="CI56" s="40"/>
      <c r="CL56" s="5" t="str">
        <f t="shared" si="20"/>
        <v>0.666_0_1</v>
      </c>
      <c r="CM56" s="95" t="str">
        <f t="shared" si="21"/>
        <v>1G</v>
      </c>
      <c r="CN56" s="96">
        <f t="shared" si="0"/>
        <v>8</v>
      </c>
      <c r="CO56" s="96" t="str">
        <f t="shared" si="8"/>
        <v>0.666_0_1</v>
      </c>
      <c r="CP56" s="95" t="str">
        <f t="shared" si="25"/>
        <v>1G</v>
      </c>
      <c r="CQ56" s="5">
        <f t="shared" si="9"/>
        <v>48</v>
      </c>
      <c r="CS56" s="80">
        <v>0.66600000000000004</v>
      </c>
      <c r="CT56" s="81">
        <v>0</v>
      </c>
      <c r="CU56" s="82">
        <f t="shared" si="124"/>
        <v>5</v>
      </c>
      <c r="CV56" s="86" t="str">
        <f t="shared" si="10"/>
        <v>0.666_0_5</v>
      </c>
      <c r="CW56" s="86" t="str">
        <f t="shared" si="11"/>
        <v>3C</v>
      </c>
      <c r="CX56" s="86">
        <f t="shared" si="12"/>
        <v>3</v>
      </c>
      <c r="CY56" s="98">
        <f t="shared" si="13"/>
        <v>1.8404907975460123E-3</v>
      </c>
      <c r="CZ56" s="87">
        <f t="shared" si="86"/>
        <v>1</v>
      </c>
      <c r="DA56" s="98">
        <f t="shared" si="14"/>
        <v>6.1349693251533746E-4</v>
      </c>
    </row>
    <row r="57" spans="1:105" s="5" customFormat="1">
      <c r="A57" s="13" t="s">
        <v>248</v>
      </c>
      <c r="B57" s="13">
        <v>2</v>
      </c>
      <c r="C57" s="13"/>
      <c r="D57" s="13" t="s">
        <v>107</v>
      </c>
      <c r="E57" s="35" t="s">
        <v>108</v>
      </c>
      <c r="F57" s="13" t="s">
        <v>36</v>
      </c>
      <c r="G57" s="36">
        <v>1143404768</v>
      </c>
      <c r="H57" s="13" t="s">
        <v>109</v>
      </c>
      <c r="I57" s="37">
        <v>21</v>
      </c>
      <c r="J57" s="37" t="s">
        <v>38</v>
      </c>
      <c r="K57" s="38">
        <v>43521</v>
      </c>
      <c r="L57" s="39">
        <v>0.68055555555555547</v>
      </c>
      <c r="M57" s="37" t="s">
        <v>39</v>
      </c>
      <c r="N57" s="37" t="s">
        <v>42</v>
      </c>
      <c r="O57" s="37" t="s">
        <v>42</v>
      </c>
      <c r="P57" s="37" t="s">
        <v>42</v>
      </c>
      <c r="Q57" s="37">
        <v>1</v>
      </c>
      <c r="R57" s="13" t="s">
        <v>62</v>
      </c>
      <c r="S57" s="13" t="s">
        <v>56</v>
      </c>
      <c r="T57" s="13" t="s">
        <v>41</v>
      </c>
      <c r="U57" s="13" t="s">
        <v>52</v>
      </c>
      <c r="V57" s="13" t="s">
        <v>42</v>
      </c>
      <c r="W57" s="13" t="s">
        <v>66</v>
      </c>
      <c r="X57" s="13" t="s">
        <v>76</v>
      </c>
      <c r="Y57" s="13" t="s">
        <v>41</v>
      </c>
      <c r="Z57" s="13" t="s">
        <v>41</v>
      </c>
      <c r="AA57" s="13"/>
      <c r="AB57" s="13">
        <v>1</v>
      </c>
      <c r="AC57" s="72">
        <f t="shared" si="3"/>
        <v>0.5</v>
      </c>
      <c r="AD57" s="13">
        <v>2</v>
      </c>
      <c r="AE57" s="72">
        <f t="shared" ref="AE57" si="133">VALUE(IF(AD57=-2,0%,IF(AD57=-1,50%,IF(AD57=0,100%,IF(AD57=1,50%,IF(AD57=2,0%))))))</f>
        <v>0</v>
      </c>
      <c r="AF57" s="13" t="s">
        <v>41</v>
      </c>
      <c r="AG57" s="13">
        <v>0</v>
      </c>
      <c r="AH57" s="13" t="s">
        <v>42</v>
      </c>
      <c r="AI57" s="13">
        <f t="shared" si="4"/>
        <v>0</v>
      </c>
      <c r="AJ57" s="70">
        <f t="shared" si="5"/>
        <v>1</v>
      </c>
      <c r="AK57" s="59">
        <f t="shared" si="19"/>
        <v>0</v>
      </c>
      <c r="AL57" s="70">
        <f t="shared" ref="AL57" si="134">VALUE(IF(AK57=-3,0%,IF(AK57=-2,33.3%,IF(AK57=-1,66.6%,IF(AK57=0,100%,IF(AK57=1,66.6%,IF(AK57=2,33.3%,IF(AK57=3,0%))))))))</f>
        <v>1</v>
      </c>
      <c r="AM57" s="13" t="s">
        <v>41</v>
      </c>
      <c r="AN57" s="13" t="s">
        <v>41</v>
      </c>
      <c r="AO57" s="13"/>
      <c r="AP57" s="13">
        <v>101.31965006729475</v>
      </c>
      <c r="AQ57" s="13">
        <v>117.34261838440112</v>
      </c>
      <c r="AR57" s="13">
        <v>125.13020833333333</v>
      </c>
      <c r="AS57" s="13">
        <v>148.05555555555554</v>
      </c>
      <c r="AT57" s="36">
        <v>10.173665049999999</v>
      </c>
      <c r="AU57" s="36" t="str">
        <f t="shared" si="6"/>
        <v>1</v>
      </c>
      <c r="AV57" s="36">
        <v>6.1914301580499291</v>
      </c>
      <c r="AW57" s="36">
        <v>5.7956627999999997</v>
      </c>
      <c r="AX57" s="36">
        <v>14.551667299999998</v>
      </c>
      <c r="AY57" s="36">
        <v>54.680095500000007</v>
      </c>
      <c r="AZ57" s="36" t="str">
        <f t="shared" si="7"/>
        <v>1</v>
      </c>
      <c r="BA57" s="36">
        <v>34.480238839016017</v>
      </c>
      <c r="BB57" s="36">
        <v>30.298884800000003</v>
      </c>
      <c r="BC57" s="36">
        <v>79.061306200000004</v>
      </c>
      <c r="BD57" s="36" t="e">
        <v>#DIV/0!</v>
      </c>
      <c r="BE57" s="36" t="s">
        <v>50</v>
      </c>
      <c r="BF57" s="36">
        <v>0</v>
      </c>
      <c r="BG57" s="36">
        <v>0</v>
      </c>
      <c r="BH57" s="36">
        <v>10.173665049999999</v>
      </c>
      <c r="BI57" s="36">
        <v>6.1914301580499291</v>
      </c>
      <c r="BJ57" s="36">
        <v>5.7956627999999997</v>
      </c>
      <c r="BK57" s="36">
        <v>14.551667299999998</v>
      </c>
      <c r="BL57" s="36">
        <v>50.612330200000002</v>
      </c>
      <c r="BM57" s="36">
        <v>40.232927694826692</v>
      </c>
      <c r="BN57" s="36">
        <v>22.163354200000001</v>
      </c>
      <c r="BO57" s="36">
        <v>79.061306200000004</v>
      </c>
      <c r="BP57" s="36" t="e">
        <v>#DIV/0!</v>
      </c>
      <c r="BQ57" s="36" t="e">
        <v>#DIV/0!</v>
      </c>
      <c r="BR57" s="36">
        <v>0</v>
      </c>
      <c r="BS57" s="36">
        <v>0</v>
      </c>
      <c r="BT57" s="36">
        <v>10.173665049999999</v>
      </c>
      <c r="BU57" s="36">
        <v>6.1914301580499291</v>
      </c>
      <c r="BV57" s="36">
        <v>5.7956627999999997</v>
      </c>
      <c r="BW57" s="36">
        <v>14.551667299999998</v>
      </c>
      <c r="BX57" s="36">
        <v>50.612330200000002</v>
      </c>
      <c r="BY57" s="36">
        <v>40.232927694826692</v>
      </c>
      <c r="BZ57" s="36">
        <v>22.163354200000001</v>
      </c>
      <c r="CA57" s="36">
        <v>79.061306200000004</v>
      </c>
      <c r="CB57" s="36" t="e">
        <v>#DIV/0!</v>
      </c>
      <c r="CC57" s="36" t="e">
        <v>#DIV/0!</v>
      </c>
      <c r="CD57" s="36">
        <v>0</v>
      </c>
      <c r="CE57" s="36">
        <v>0</v>
      </c>
      <c r="CF57" s="36"/>
      <c r="CG57" s="40">
        <v>29.29</v>
      </c>
      <c r="CH57" s="40">
        <v>56.168999999999997</v>
      </c>
      <c r="CI57" s="40"/>
      <c r="CL57" s="5" t="str">
        <f t="shared" si="20"/>
        <v>1_0.5_1</v>
      </c>
      <c r="CM57" s="95" t="str">
        <f t="shared" si="21"/>
        <v>1K</v>
      </c>
      <c r="CN57" s="96">
        <f t="shared" si="0"/>
        <v>202</v>
      </c>
      <c r="CO57" s="96" t="str">
        <f t="shared" si="8"/>
        <v>1_0_1</v>
      </c>
      <c r="CP57" s="95" t="str">
        <f t="shared" si="25"/>
        <v>1J</v>
      </c>
      <c r="CQ57" s="5">
        <f t="shared" si="9"/>
        <v>78</v>
      </c>
      <c r="CS57" s="80">
        <v>0.66600000000000004</v>
      </c>
      <c r="CT57" s="81">
        <v>0.5</v>
      </c>
      <c r="CU57" s="82">
        <f t="shared" si="124"/>
        <v>5</v>
      </c>
      <c r="CV57" s="86" t="str">
        <f t="shared" si="10"/>
        <v>0.666_0.5_5</v>
      </c>
      <c r="CW57" s="86" t="str">
        <f t="shared" si="11"/>
        <v>3D</v>
      </c>
      <c r="CX57" s="86">
        <f t="shared" si="12"/>
        <v>10</v>
      </c>
      <c r="CY57" s="98">
        <f t="shared" si="13"/>
        <v>6.1349693251533744E-3</v>
      </c>
      <c r="CZ57" s="87">
        <f t="shared" si="86"/>
        <v>8</v>
      </c>
      <c r="DA57" s="98">
        <f t="shared" si="14"/>
        <v>4.9079754601226997E-3</v>
      </c>
    </row>
    <row r="58" spans="1:105" s="5" customFormat="1">
      <c r="A58" s="13" t="s">
        <v>248</v>
      </c>
      <c r="B58" s="13">
        <v>2</v>
      </c>
      <c r="C58" s="13"/>
      <c r="D58" s="13" t="s">
        <v>107</v>
      </c>
      <c r="E58" s="35" t="s">
        <v>108</v>
      </c>
      <c r="F58" s="13" t="s">
        <v>36</v>
      </c>
      <c r="G58" s="36">
        <v>1143404768</v>
      </c>
      <c r="H58" s="13" t="s">
        <v>109</v>
      </c>
      <c r="I58" s="37">
        <v>21</v>
      </c>
      <c r="J58" s="37" t="s">
        <v>38</v>
      </c>
      <c r="K58" s="38">
        <v>43521</v>
      </c>
      <c r="L58" s="39">
        <v>0.69097222222222221</v>
      </c>
      <c r="M58" s="37" t="s">
        <v>39</v>
      </c>
      <c r="N58" s="37" t="s">
        <v>42</v>
      </c>
      <c r="O58" s="37" t="s">
        <v>42</v>
      </c>
      <c r="P58" s="37" t="s">
        <v>42</v>
      </c>
      <c r="Q58" s="37">
        <v>2</v>
      </c>
      <c r="R58" s="13" t="s">
        <v>43</v>
      </c>
      <c r="S58" s="13" t="s">
        <v>56</v>
      </c>
      <c r="T58" s="13" t="s">
        <v>41</v>
      </c>
      <c r="U58" s="13" t="s">
        <v>83</v>
      </c>
      <c r="V58" s="13" t="s">
        <v>42</v>
      </c>
      <c r="W58" s="13" t="s">
        <v>66</v>
      </c>
      <c r="X58" s="13" t="s">
        <v>47</v>
      </c>
      <c r="Y58" s="13" t="s">
        <v>41</v>
      </c>
      <c r="Z58" s="13" t="s">
        <v>41</v>
      </c>
      <c r="AA58" s="13"/>
      <c r="AB58" s="13">
        <v>-1</v>
      </c>
      <c r="AC58" s="72">
        <f t="shared" si="3"/>
        <v>0.5</v>
      </c>
      <c r="AD58" s="13">
        <v>2</v>
      </c>
      <c r="AE58" s="72">
        <f t="shared" ref="AE58" si="135">VALUE(IF(AD58=-2,0%,IF(AD58=-1,50%,IF(AD58=0,100%,IF(AD58=1,50%,IF(AD58=2,0%))))))</f>
        <v>0</v>
      </c>
      <c r="AF58" s="13" t="s">
        <v>41</v>
      </c>
      <c r="AG58" s="13">
        <v>2</v>
      </c>
      <c r="AH58" s="13" t="s">
        <v>42</v>
      </c>
      <c r="AI58" s="13">
        <f t="shared" si="4"/>
        <v>0</v>
      </c>
      <c r="AJ58" s="70">
        <f t="shared" si="5"/>
        <v>1</v>
      </c>
      <c r="AK58" s="59">
        <f t="shared" si="19"/>
        <v>-1</v>
      </c>
      <c r="AL58" s="70">
        <f t="shared" ref="AL58" si="136">VALUE(IF(AK58=-3,0%,IF(AK58=-2,33.3%,IF(AK58=-1,66.6%,IF(AK58=0,100%,IF(AK58=1,66.6%,IF(AK58=2,33.3%,IF(AK58=3,0%))))))))</f>
        <v>0.66599999999999993</v>
      </c>
      <c r="AM58" s="13" t="s">
        <v>41</v>
      </c>
      <c r="AN58" s="13" t="s">
        <v>41</v>
      </c>
      <c r="AO58" s="13"/>
      <c r="AP58" s="13">
        <v>101.31965006729475</v>
      </c>
      <c r="AQ58" s="13">
        <v>117.34261838440112</v>
      </c>
      <c r="AR58" s="13">
        <v>125.13020833333333</v>
      </c>
      <c r="AS58" s="13">
        <v>148.05555555555554</v>
      </c>
      <c r="AT58" s="36">
        <v>5.7956627999999997</v>
      </c>
      <c r="AU58" s="36" t="str">
        <f t="shared" si="6"/>
        <v>1</v>
      </c>
      <c r="AV58" s="36">
        <v>0</v>
      </c>
      <c r="AW58" s="36">
        <v>5.7956627999999997</v>
      </c>
      <c r="AX58" s="36">
        <v>5.7956627999999997</v>
      </c>
      <c r="AY58" s="36">
        <v>54.720455000000001</v>
      </c>
      <c r="AZ58" s="36" t="str">
        <f t="shared" si="7"/>
        <v>1</v>
      </c>
      <c r="BA58" s="36">
        <v>0</v>
      </c>
      <c r="BB58" s="36">
        <v>54.720455000000001</v>
      </c>
      <c r="BC58" s="36">
        <v>54.720455000000001</v>
      </c>
      <c r="BD58" s="36" t="e">
        <v>#DIV/0!</v>
      </c>
      <c r="BE58" s="36" t="s">
        <v>50</v>
      </c>
      <c r="BF58" s="36">
        <v>0</v>
      </c>
      <c r="BG58" s="36">
        <v>0</v>
      </c>
      <c r="BH58" s="36">
        <v>5.7956627999999997</v>
      </c>
      <c r="BI58" s="36">
        <v>0</v>
      </c>
      <c r="BJ58" s="36">
        <v>5.7956627999999997</v>
      </c>
      <c r="BK58" s="36">
        <v>5.7956627999999997</v>
      </c>
      <c r="BL58" s="36">
        <v>54.720455000000001</v>
      </c>
      <c r="BM58" s="36">
        <v>0</v>
      </c>
      <c r="BN58" s="36">
        <v>54.720455000000001</v>
      </c>
      <c r="BO58" s="36">
        <v>54.720455000000001</v>
      </c>
      <c r="BP58" s="36" t="e">
        <v>#DIV/0!</v>
      </c>
      <c r="BQ58" s="36" t="e">
        <v>#DIV/0!</v>
      </c>
      <c r="BR58" s="36">
        <v>0</v>
      </c>
      <c r="BS58" s="36">
        <v>0</v>
      </c>
      <c r="BT58" s="36">
        <v>10.173665049999999</v>
      </c>
      <c r="BU58" s="36">
        <v>6.1914301580499291</v>
      </c>
      <c r="BV58" s="36">
        <v>5.7956627999999997</v>
      </c>
      <c r="BW58" s="36">
        <v>14.551667299999998</v>
      </c>
      <c r="BX58" s="36">
        <v>66.890880600000003</v>
      </c>
      <c r="BY58" s="36">
        <v>17.211580943372734</v>
      </c>
      <c r="BZ58" s="36">
        <v>54.720455000000001</v>
      </c>
      <c r="CA58" s="36">
        <v>79.061306200000004</v>
      </c>
      <c r="CB58" s="36" t="e">
        <v>#DIV/0!</v>
      </c>
      <c r="CC58" s="36" t="e">
        <v>#DIV/0!</v>
      </c>
      <c r="CD58" s="36">
        <v>0</v>
      </c>
      <c r="CE58" s="36">
        <v>0</v>
      </c>
      <c r="CF58" s="36"/>
      <c r="CG58" s="40">
        <v>29.515000000000001</v>
      </c>
      <c r="CH58" s="40">
        <v>56.771000000000001</v>
      </c>
      <c r="CI58" s="40"/>
      <c r="CL58" s="5" t="str">
        <f t="shared" si="20"/>
        <v>1_0.5_1</v>
      </c>
      <c r="CM58" s="95" t="str">
        <f t="shared" si="21"/>
        <v>1K</v>
      </c>
      <c r="CN58" s="96">
        <f t="shared" si="0"/>
        <v>202</v>
      </c>
      <c r="CO58" s="96" t="str">
        <f t="shared" si="8"/>
        <v>0.666_0_1</v>
      </c>
      <c r="CP58" s="95" t="str">
        <f t="shared" si="25"/>
        <v>1G</v>
      </c>
      <c r="CQ58" s="5">
        <f t="shared" si="9"/>
        <v>48</v>
      </c>
      <c r="CS58" s="80">
        <v>0.66600000000000004</v>
      </c>
      <c r="CT58" s="81">
        <v>1</v>
      </c>
      <c r="CU58" s="82">
        <f t="shared" si="124"/>
        <v>5</v>
      </c>
      <c r="CV58" s="86" t="str">
        <f t="shared" si="10"/>
        <v>0.666_1_5</v>
      </c>
      <c r="CW58" s="86" t="str">
        <f t="shared" si="11"/>
        <v>3E</v>
      </c>
      <c r="CX58" s="86">
        <f t="shared" si="12"/>
        <v>13</v>
      </c>
      <c r="CY58" s="98">
        <f t="shared" si="13"/>
        <v>7.9754601226993873E-3</v>
      </c>
      <c r="CZ58" s="87">
        <f t="shared" si="86"/>
        <v>19</v>
      </c>
      <c r="DA58" s="98">
        <f t="shared" si="14"/>
        <v>1.1656441717791411E-2</v>
      </c>
    </row>
    <row r="59" spans="1:105" s="5" customFormat="1">
      <c r="A59" s="13" t="s">
        <v>248</v>
      </c>
      <c r="B59" s="13">
        <v>2</v>
      </c>
      <c r="C59" s="13"/>
      <c r="D59" s="13" t="s">
        <v>107</v>
      </c>
      <c r="E59" s="35" t="s">
        <v>108</v>
      </c>
      <c r="F59" s="13" t="s">
        <v>36</v>
      </c>
      <c r="G59" s="36">
        <v>1143404768</v>
      </c>
      <c r="H59" s="13" t="s">
        <v>109</v>
      </c>
      <c r="I59" s="37">
        <v>21</v>
      </c>
      <c r="J59" s="37" t="s">
        <v>38</v>
      </c>
      <c r="K59" s="38">
        <v>43521</v>
      </c>
      <c r="L59" s="39">
        <v>0.70138888888888884</v>
      </c>
      <c r="M59" s="37" t="s">
        <v>39</v>
      </c>
      <c r="N59" s="37" t="s">
        <v>42</v>
      </c>
      <c r="O59" s="37" t="s">
        <v>42</v>
      </c>
      <c r="P59" s="37" t="s">
        <v>42</v>
      </c>
      <c r="Q59" s="37">
        <v>3</v>
      </c>
      <c r="R59" s="13" t="s">
        <v>62</v>
      </c>
      <c r="S59" s="13" t="s">
        <v>56</v>
      </c>
      <c r="T59" s="13" t="s">
        <v>41</v>
      </c>
      <c r="U59" s="13" t="s">
        <v>52</v>
      </c>
      <c r="V59" s="13" t="s">
        <v>42</v>
      </c>
      <c r="W59" s="13" t="s">
        <v>66</v>
      </c>
      <c r="X59" s="13" t="s">
        <v>53</v>
      </c>
      <c r="Y59" s="13" t="s">
        <v>41</v>
      </c>
      <c r="Z59" s="13" t="s">
        <v>41</v>
      </c>
      <c r="AA59" s="13"/>
      <c r="AB59" s="13">
        <v>1</v>
      </c>
      <c r="AC59" s="72">
        <f t="shared" si="3"/>
        <v>0.5</v>
      </c>
      <c r="AD59" s="13">
        <v>2</v>
      </c>
      <c r="AE59" s="72">
        <f t="shared" ref="AE59" si="137">VALUE(IF(AD59=-2,0%,IF(AD59=-1,50%,IF(AD59=0,100%,IF(AD59=1,50%,IF(AD59=2,0%))))))</f>
        <v>0</v>
      </c>
      <c r="AF59" s="13" t="s">
        <v>41</v>
      </c>
      <c r="AG59" s="13">
        <v>0</v>
      </c>
      <c r="AH59" s="13" t="s">
        <v>42</v>
      </c>
      <c r="AI59" s="13">
        <f t="shared" si="4"/>
        <v>0</v>
      </c>
      <c r="AJ59" s="70">
        <f t="shared" si="5"/>
        <v>1</v>
      </c>
      <c r="AK59" s="59">
        <f t="shared" si="19"/>
        <v>-2</v>
      </c>
      <c r="AL59" s="70">
        <f t="shared" ref="AL59" si="138">VALUE(IF(AK59=-3,0%,IF(AK59=-2,33.3%,IF(AK59=-1,66.6%,IF(AK59=0,100%,IF(AK59=1,66.6%,IF(AK59=2,33.3%,IF(AK59=3,0%))))))))</f>
        <v>0.33299999999999996</v>
      </c>
      <c r="AM59" s="13" t="s">
        <v>41</v>
      </c>
      <c r="AN59" s="13" t="s">
        <v>41</v>
      </c>
      <c r="AO59" s="13"/>
      <c r="AP59" s="13">
        <v>101.31965006729475</v>
      </c>
      <c r="AQ59" s="13">
        <v>117.34261838440112</v>
      </c>
      <c r="AR59" s="13">
        <v>125.13020833333333</v>
      </c>
      <c r="AS59" s="13">
        <v>148.05555555555554</v>
      </c>
      <c r="AT59" s="36">
        <v>5.7956627999999997</v>
      </c>
      <c r="AU59" s="36" t="str">
        <f t="shared" si="6"/>
        <v>1</v>
      </c>
      <c r="AV59" s="36">
        <v>0</v>
      </c>
      <c r="AW59" s="36">
        <v>5.7956627999999997</v>
      </c>
      <c r="AX59" s="36">
        <v>5.7956627999999997</v>
      </c>
      <c r="AY59" s="36">
        <v>54.721703200000007</v>
      </c>
      <c r="AZ59" s="36" t="str">
        <f t="shared" si="7"/>
        <v>1</v>
      </c>
      <c r="BA59" s="36">
        <v>11.517734261201149</v>
      </c>
      <c r="BB59" s="36">
        <v>46.577435200000004</v>
      </c>
      <c r="BC59" s="36">
        <v>62.865971200000004</v>
      </c>
      <c r="BD59" s="36" t="e">
        <v>#DIV/0!</v>
      </c>
      <c r="BE59" s="36" t="s">
        <v>50</v>
      </c>
      <c r="BF59" s="36">
        <v>0</v>
      </c>
      <c r="BG59" s="36">
        <v>0</v>
      </c>
      <c r="BH59" s="36">
        <v>5.7956627999999997</v>
      </c>
      <c r="BI59" s="36">
        <v>0</v>
      </c>
      <c r="BJ59" s="36">
        <v>5.7956627999999997</v>
      </c>
      <c r="BK59" s="36">
        <v>5.7956627999999997</v>
      </c>
      <c r="BL59" s="36">
        <v>54.721703200000007</v>
      </c>
      <c r="BM59" s="36">
        <v>11.517734261201149</v>
      </c>
      <c r="BN59" s="36">
        <v>46.577435200000004</v>
      </c>
      <c r="BO59" s="36">
        <v>62.865971200000004</v>
      </c>
      <c r="BP59" s="36" t="e">
        <v>#DIV/0!</v>
      </c>
      <c r="BQ59" s="36" t="e">
        <v>#DIV/0!</v>
      </c>
      <c r="BR59" s="36">
        <v>0</v>
      </c>
      <c r="BS59" s="36">
        <v>0</v>
      </c>
      <c r="BT59" s="36">
        <v>5.7956627999999997</v>
      </c>
      <c r="BU59" s="36">
        <v>0</v>
      </c>
      <c r="BV59" s="36">
        <v>5.7956627999999997</v>
      </c>
      <c r="BW59" s="36">
        <v>5.7956627999999997</v>
      </c>
      <c r="BX59" s="36">
        <v>58.793213100000003</v>
      </c>
      <c r="BY59" s="36">
        <v>5.7597497412848808</v>
      </c>
      <c r="BZ59" s="36">
        <v>54.720455000000001</v>
      </c>
      <c r="CA59" s="36">
        <v>62.865971200000004</v>
      </c>
      <c r="CB59" s="36" t="e">
        <v>#DIV/0!</v>
      </c>
      <c r="CC59" s="36" t="e">
        <v>#DIV/0!</v>
      </c>
      <c r="CD59" s="36">
        <v>0</v>
      </c>
      <c r="CE59" s="36">
        <v>0</v>
      </c>
      <c r="CF59" s="36"/>
      <c r="CG59" s="40">
        <v>29.765000000000001</v>
      </c>
      <c r="CH59" s="40">
        <v>57.944000000000003</v>
      </c>
      <c r="CI59" s="40"/>
      <c r="CL59" s="5" t="str">
        <f t="shared" si="20"/>
        <v>1_0.5_1</v>
      </c>
      <c r="CM59" s="95" t="str">
        <f t="shared" si="21"/>
        <v>1K</v>
      </c>
      <c r="CN59" s="96">
        <f t="shared" si="0"/>
        <v>202</v>
      </c>
      <c r="CO59" s="96" t="str">
        <f t="shared" si="8"/>
        <v>0.333_0_1</v>
      </c>
      <c r="CP59" s="95" t="str">
        <f t="shared" si="25"/>
        <v>1D</v>
      </c>
      <c r="CQ59" s="5">
        <f t="shared" si="9"/>
        <v>66</v>
      </c>
      <c r="CS59" s="80">
        <v>1</v>
      </c>
      <c r="CT59" s="81">
        <v>0</v>
      </c>
      <c r="CU59" s="82">
        <f t="shared" si="124"/>
        <v>5</v>
      </c>
      <c r="CV59" s="86" t="str">
        <f t="shared" si="10"/>
        <v>1_0_5</v>
      </c>
      <c r="CW59" s="86" t="str">
        <f t="shared" si="11"/>
        <v>3F</v>
      </c>
      <c r="CX59" s="86">
        <f t="shared" si="12"/>
        <v>8</v>
      </c>
      <c r="CY59" s="98">
        <f t="shared" si="13"/>
        <v>4.9079754601226997E-3</v>
      </c>
      <c r="CZ59" s="87">
        <f t="shared" si="86"/>
        <v>4</v>
      </c>
      <c r="DA59" s="98">
        <f t="shared" si="14"/>
        <v>2.4539877300613498E-3</v>
      </c>
    </row>
    <row r="60" spans="1:105" s="5" customFormat="1">
      <c r="A60" s="13" t="s">
        <v>248</v>
      </c>
      <c r="B60" s="13">
        <v>2</v>
      </c>
      <c r="C60" s="13"/>
      <c r="D60" s="13" t="s">
        <v>107</v>
      </c>
      <c r="E60" s="35" t="s">
        <v>108</v>
      </c>
      <c r="F60" s="13" t="s">
        <v>36</v>
      </c>
      <c r="G60" s="36">
        <v>1143404768</v>
      </c>
      <c r="H60" s="13" t="s">
        <v>109</v>
      </c>
      <c r="I60" s="37">
        <v>21</v>
      </c>
      <c r="J60" s="37" t="s">
        <v>38</v>
      </c>
      <c r="K60" s="38">
        <v>43521</v>
      </c>
      <c r="L60" s="39">
        <v>0.71180555555555547</v>
      </c>
      <c r="M60" s="37" t="s">
        <v>39</v>
      </c>
      <c r="N60" s="37" t="s">
        <v>42</v>
      </c>
      <c r="O60" s="37" t="s">
        <v>42</v>
      </c>
      <c r="P60" s="37" t="s">
        <v>42</v>
      </c>
      <c r="Q60" s="37">
        <v>4</v>
      </c>
      <c r="R60" s="13" t="s">
        <v>43</v>
      </c>
      <c r="S60" s="13" t="s">
        <v>56</v>
      </c>
      <c r="T60" s="13" t="s">
        <v>41</v>
      </c>
      <c r="U60" s="13" t="s">
        <v>52</v>
      </c>
      <c r="V60" s="13" t="s">
        <v>42</v>
      </c>
      <c r="W60" s="13" t="s">
        <v>66</v>
      </c>
      <c r="X60" s="13" t="s">
        <v>53</v>
      </c>
      <c r="Y60" s="13" t="s">
        <v>41</v>
      </c>
      <c r="Z60" s="13" t="s">
        <v>41</v>
      </c>
      <c r="AA60" s="13"/>
      <c r="AB60" s="13">
        <v>-1</v>
      </c>
      <c r="AC60" s="72">
        <f t="shared" si="3"/>
        <v>0.5</v>
      </c>
      <c r="AD60" s="13">
        <v>2</v>
      </c>
      <c r="AE60" s="72">
        <f t="shared" ref="AE60" si="139">VALUE(IF(AD60=-2,0%,IF(AD60=-1,50%,IF(AD60=0,100%,IF(AD60=1,50%,IF(AD60=2,0%))))))</f>
        <v>0</v>
      </c>
      <c r="AF60" s="13" t="s">
        <v>41</v>
      </c>
      <c r="AG60" s="13">
        <v>0</v>
      </c>
      <c r="AH60" s="13" t="s">
        <v>42</v>
      </c>
      <c r="AI60" s="13">
        <f t="shared" si="4"/>
        <v>0</v>
      </c>
      <c r="AJ60" s="70">
        <f t="shared" si="5"/>
        <v>1</v>
      </c>
      <c r="AK60" s="59">
        <f t="shared" si="19"/>
        <v>-2</v>
      </c>
      <c r="AL60" s="70">
        <f t="shared" ref="AL60" si="140">VALUE(IF(AK60=-3,0%,IF(AK60=-2,33.3%,IF(AK60=-1,66.6%,IF(AK60=0,100%,IF(AK60=1,66.6%,IF(AK60=2,33.3%,IF(AK60=3,0%))))))))</f>
        <v>0.33299999999999996</v>
      </c>
      <c r="AM60" s="13" t="s">
        <v>41</v>
      </c>
      <c r="AN60" s="13" t="s">
        <v>41</v>
      </c>
      <c r="AO60" s="13"/>
      <c r="AP60" s="13">
        <v>101.31965006729475</v>
      </c>
      <c r="AQ60" s="13">
        <v>117.34261838440112</v>
      </c>
      <c r="AR60" s="13">
        <v>125.13020833333333</v>
      </c>
      <c r="AS60" s="13">
        <v>148.05555555555554</v>
      </c>
      <c r="AT60" s="36">
        <v>1.4157882499999999</v>
      </c>
      <c r="AU60" s="36" t="str">
        <f t="shared" si="6"/>
        <v>1</v>
      </c>
      <c r="AV60" s="36">
        <v>6.1940779901027563</v>
      </c>
      <c r="AW60" s="36">
        <v>-2.9640863</v>
      </c>
      <c r="AX60" s="36">
        <v>5.7956627999999997</v>
      </c>
      <c r="AY60" s="36">
        <v>26.231119500000002</v>
      </c>
      <c r="AZ60" s="36" t="str">
        <f t="shared" si="7"/>
        <v>1</v>
      </c>
      <c r="BA60" s="36">
        <v>5.7526888558106872</v>
      </c>
      <c r="BB60" s="36">
        <v>22.163354200000001</v>
      </c>
      <c r="BC60" s="36">
        <v>30.298884800000003</v>
      </c>
      <c r="BD60" s="36" t="e">
        <v>#DIV/0!</v>
      </c>
      <c r="BE60" s="36" t="s">
        <v>50</v>
      </c>
      <c r="BF60" s="36">
        <v>0</v>
      </c>
      <c r="BG60" s="36">
        <v>0</v>
      </c>
      <c r="BH60" s="36">
        <v>5.7956627999999997</v>
      </c>
      <c r="BI60" s="36">
        <v>0</v>
      </c>
      <c r="BJ60" s="36">
        <v>5.7956627999999997</v>
      </c>
      <c r="BK60" s="36">
        <v>5.7956627999999997</v>
      </c>
      <c r="BL60" s="36">
        <v>42.509669900000006</v>
      </c>
      <c r="BM60" s="36">
        <v>17.268657895643308</v>
      </c>
      <c r="BN60" s="36">
        <v>30.298884800000003</v>
      </c>
      <c r="BO60" s="36">
        <v>54.720455000000001</v>
      </c>
      <c r="BP60" s="36" t="e">
        <v>#DIV/0!</v>
      </c>
      <c r="BQ60" s="36" t="e">
        <v>#DIV/0!</v>
      </c>
      <c r="BR60" s="36">
        <v>0</v>
      </c>
      <c r="BS60" s="36">
        <v>0</v>
      </c>
      <c r="BT60" s="36">
        <v>5.7956627999999997</v>
      </c>
      <c r="BU60" s="36">
        <v>0</v>
      </c>
      <c r="BV60" s="36">
        <v>5.7956627999999997</v>
      </c>
      <c r="BW60" s="36">
        <v>5.7956627999999997</v>
      </c>
      <c r="BX60" s="36">
        <v>46.582428000000007</v>
      </c>
      <c r="BY60" s="36">
        <v>23.028407636928161</v>
      </c>
      <c r="BZ60" s="36">
        <v>30.298884800000003</v>
      </c>
      <c r="CA60" s="36">
        <v>62.865971200000004</v>
      </c>
      <c r="CB60" s="36" t="e">
        <v>#DIV/0!</v>
      </c>
      <c r="CC60" s="36" t="e">
        <v>#DIV/0!</v>
      </c>
      <c r="CD60" s="36">
        <v>0</v>
      </c>
      <c r="CE60" s="36">
        <v>0</v>
      </c>
      <c r="CF60" s="36"/>
      <c r="CG60" s="40">
        <v>29.715</v>
      </c>
      <c r="CH60" s="40">
        <v>58.283000000000001</v>
      </c>
      <c r="CI60" s="40"/>
      <c r="CL60" s="5" t="str">
        <f t="shared" si="20"/>
        <v>1_0.5_1</v>
      </c>
      <c r="CM60" s="95" t="str">
        <f t="shared" si="21"/>
        <v>1K</v>
      </c>
      <c r="CN60" s="96">
        <f t="shared" si="0"/>
        <v>202</v>
      </c>
      <c r="CO60" s="96" t="str">
        <f t="shared" si="8"/>
        <v>0.333_0_1</v>
      </c>
      <c r="CP60" s="95" t="str">
        <f t="shared" si="25"/>
        <v>1D</v>
      </c>
      <c r="CQ60" s="5">
        <f t="shared" si="9"/>
        <v>66</v>
      </c>
      <c r="CS60" s="80">
        <v>1</v>
      </c>
      <c r="CT60" s="81">
        <v>0.5</v>
      </c>
      <c r="CU60" s="82">
        <f t="shared" si="124"/>
        <v>5</v>
      </c>
      <c r="CV60" s="86" t="str">
        <f t="shared" si="10"/>
        <v>1_0.5_5</v>
      </c>
      <c r="CW60" s="86" t="str">
        <f t="shared" si="11"/>
        <v>3G</v>
      </c>
      <c r="CX60" s="86">
        <f t="shared" si="12"/>
        <v>8</v>
      </c>
      <c r="CY60" s="98">
        <f t="shared" si="13"/>
        <v>4.9079754601226997E-3</v>
      </c>
      <c r="CZ60" s="87">
        <f t="shared" si="86"/>
        <v>13</v>
      </c>
      <c r="DA60" s="98">
        <f t="shared" si="14"/>
        <v>7.9754601226993873E-3</v>
      </c>
    </row>
    <row r="61" spans="1:105" s="5" customFormat="1">
      <c r="A61" s="13" t="s">
        <v>248</v>
      </c>
      <c r="B61" s="13">
        <v>2</v>
      </c>
      <c r="C61" s="13"/>
      <c r="D61" s="13" t="s">
        <v>107</v>
      </c>
      <c r="E61" s="35" t="s">
        <v>108</v>
      </c>
      <c r="F61" s="13" t="s">
        <v>36</v>
      </c>
      <c r="G61" s="36">
        <v>1143404768</v>
      </c>
      <c r="H61" s="13" t="s">
        <v>109</v>
      </c>
      <c r="I61" s="37">
        <v>21</v>
      </c>
      <c r="J61" s="37" t="s">
        <v>38</v>
      </c>
      <c r="K61" s="38">
        <v>43521</v>
      </c>
      <c r="L61" s="39">
        <v>0.72222222222222221</v>
      </c>
      <c r="M61" s="37" t="s">
        <v>39</v>
      </c>
      <c r="N61" s="37" t="s">
        <v>42</v>
      </c>
      <c r="O61" s="37" t="s">
        <v>42</v>
      </c>
      <c r="P61" s="37" t="s">
        <v>42</v>
      </c>
      <c r="Q61" s="37">
        <v>5</v>
      </c>
      <c r="R61" s="13" t="s">
        <v>43</v>
      </c>
      <c r="S61" s="13" t="s">
        <v>56</v>
      </c>
      <c r="T61" s="13" t="s">
        <v>41</v>
      </c>
      <c r="U61" s="13" t="s">
        <v>52</v>
      </c>
      <c r="V61" s="13" t="s">
        <v>42</v>
      </c>
      <c r="W61" s="13" t="s">
        <v>66</v>
      </c>
      <c r="X61" s="13" t="s">
        <v>53</v>
      </c>
      <c r="Y61" s="13" t="s">
        <v>41</v>
      </c>
      <c r="Z61" s="13" t="s">
        <v>41</v>
      </c>
      <c r="AA61" s="13"/>
      <c r="AB61" s="13">
        <v>-1</v>
      </c>
      <c r="AC61" s="72">
        <f t="shared" si="3"/>
        <v>0.5</v>
      </c>
      <c r="AD61" s="13">
        <v>2</v>
      </c>
      <c r="AE61" s="72">
        <f t="shared" ref="AE61" si="141">VALUE(IF(AD61=-2,0%,IF(AD61=-1,50%,IF(AD61=0,100%,IF(AD61=1,50%,IF(AD61=2,0%))))))</f>
        <v>0</v>
      </c>
      <c r="AF61" s="13" t="s">
        <v>41</v>
      </c>
      <c r="AG61" s="13">
        <v>0</v>
      </c>
      <c r="AH61" s="13" t="s">
        <v>42</v>
      </c>
      <c r="AI61" s="13">
        <f t="shared" si="4"/>
        <v>0</v>
      </c>
      <c r="AJ61" s="70">
        <f t="shared" si="5"/>
        <v>1</v>
      </c>
      <c r="AK61" s="59">
        <f t="shared" si="19"/>
        <v>-2</v>
      </c>
      <c r="AL61" s="70">
        <f t="shared" ref="AL61" si="142">VALUE(IF(AK61=-3,0%,IF(AK61=-2,33.3%,IF(AK61=-1,66.6%,IF(AK61=0,100%,IF(AK61=1,66.6%,IF(AK61=2,33.3%,IF(AK61=3,0%))))))))</f>
        <v>0.33299999999999996</v>
      </c>
      <c r="AM61" s="13" t="s">
        <v>41</v>
      </c>
      <c r="AN61" s="13" t="s">
        <v>41</v>
      </c>
      <c r="AO61" s="13"/>
      <c r="AP61" s="13">
        <v>101.31965006729475</v>
      </c>
      <c r="AQ61" s="13">
        <v>117.34261838440112</v>
      </c>
      <c r="AR61" s="13">
        <v>125.13020833333333</v>
      </c>
      <c r="AS61" s="13">
        <v>148.05555555555554</v>
      </c>
      <c r="AT61" s="36">
        <v>-2.9640863</v>
      </c>
      <c r="AU61" s="36" t="str">
        <f t="shared" si="6"/>
        <v>1</v>
      </c>
      <c r="AV61" s="36">
        <v>0</v>
      </c>
      <c r="AW61" s="36">
        <v>-2.9640863</v>
      </c>
      <c r="AX61" s="36">
        <v>-2.9640863</v>
      </c>
      <c r="AY61" s="36">
        <v>22.163354200000001</v>
      </c>
      <c r="AZ61" s="36" t="str">
        <f t="shared" si="7"/>
        <v>1</v>
      </c>
      <c r="BA61" s="36">
        <v>0</v>
      </c>
      <c r="BB61" s="36">
        <v>22.163354200000001</v>
      </c>
      <c r="BC61" s="36">
        <v>22.163354200000001</v>
      </c>
      <c r="BD61" s="36" t="e">
        <v>#DIV/0!</v>
      </c>
      <c r="BE61" s="36" t="s">
        <v>50</v>
      </c>
      <c r="BF61" s="36">
        <v>0</v>
      </c>
      <c r="BG61" s="36">
        <v>0</v>
      </c>
      <c r="BH61" s="36">
        <v>1.4157882499999999</v>
      </c>
      <c r="BI61" s="36">
        <v>6.1940779901027563</v>
      </c>
      <c r="BJ61" s="36">
        <v>-2.9640863</v>
      </c>
      <c r="BK61" s="36">
        <v>5.7956627999999997</v>
      </c>
      <c r="BL61" s="36">
        <v>30.300133000000002</v>
      </c>
      <c r="BM61" s="36">
        <v>11.50714293298989</v>
      </c>
      <c r="BN61" s="36">
        <v>22.163354200000001</v>
      </c>
      <c r="BO61" s="36">
        <v>38.436911800000004</v>
      </c>
      <c r="BP61" s="36" t="e">
        <v>#DIV/0!</v>
      </c>
      <c r="BQ61" s="36" t="e">
        <v>#DIV/0!</v>
      </c>
      <c r="BR61" s="36">
        <v>0</v>
      </c>
      <c r="BS61" s="36">
        <v>0</v>
      </c>
      <c r="BT61" s="36">
        <v>1.4157882499999999</v>
      </c>
      <c r="BU61" s="36">
        <v>6.1940779901027563</v>
      </c>
      <c r="BV61" s="36">
        <v>-2.9640863</v>
      </c>
      <c r="BW61" s="36">
        <v>5.7956627999999997</v>
      </c>
      <c r="BX61" s="36">
        <v>26.231119500000002</v>
      </c>
      <c r="BY61" s="36">
        <v>5.7526888558106872</v>
      </c>
      <c r="BZ61" s="36">
        <v>22.163354200000001</v>
      </c>
      <c r="CA61" s="36">
        <v>30.298884800000003</v>
      </c>
      <c r="CB61" s="36" t="e">
        <v>#DIV/0!</v>
      </c>
      <c r="CC61" s="36" t="e">
        <v>#DIV/0!</v>
      </c>
      <c r="CD61" s="36">
        <v>0</v>
      </c>
      <c r="CE61" s="36">
        <v>0</v>
      </c>
      <c r="CF61" s="36"/>
      <c r="CG61" s="40">
        <v>29.54</v>
      </c>
      <c r="CH61" s="40">
        <v>58.098999999999997</v>
      </c>
      <c r="CI61" s="40"/>
      <c r="CL61" s="5" t="str">
        <f t="shared" si="20"/>
        <v>1_0.5_1</v>
      </c>
      <c r="CM61" s="95" t="str">
        <f t="shared" si="21"/>
        <v>1K</v>
      </c>
      <c r="CN61" s="96">
        <f t="shared" si="0"/>
        <v>202</v>
      </c>
      <c r="CO61" s="96" t="str">
        <f t="shared" si="8"/>
        <v>0.333_0_1</v>
      </c>
      <c r="CP61" s="95" t="str">
        <f t="shared" si="25"/>
        <v>1D</v>
      </c>
      <c r="CQ61" s="5">
        <f t="shared" si="9"/>
        <v>66</v>
      </c>
      <c r="CS61" s="83">
        <v>1</v>
      </c>
      <c r="CT61" s="84">
        <v>1</v>
      </c>
      <c r="CU61" s="85">
        <f t="shared" si="124"/>
        <v>5</v>
      </c>
      <c r="CV61" s="86" t="str">
        <f t="shared" si="10"/>
        <v>1_1_5</v>
      </c>
      <c r="CW61" s="86" t="str">
        <f t="shared" si="11"/>
        <v>3H</v>
      </c>
      <c r="CX61" s="86">
        <f t="shared" si="12"/>
        <v>30</v>
      </c>
      <c r="CY61" s="98">
        <f t="shared" si="13"/>
        <v>1.8404907975460124E-2</v>
      </c>
      <c r="CZ61" s="87">
        <f t="shared" si="86"/>
        <v>24</v>
      </c>
      <c r="DA61" s="98">
        <f t="shared" si="14"/>
        <v>1.4723926380368098E-2</v>
      </c>
    </row>
    <row r="62" spans="1:105" s="5" customFormat="1">
      <c r="A62" s="13" t="s">
        <v>248</v>
      </c>
      <c r="B62" s="13">
        <v>2</v>
      </c>
      <c r="C62" s="13"/>
      <c r="D62" s="13" t="s">
        <v>73</v>
      </c>
      <c r="E62" s="35" t="s">
        <v>110</v>
      </c>
      <c r="F62" s="13" t="s">
        <v>36</v>
      </c>
      <c r="G62" s="36">
        <v>73157512</v>
      </c>
      <c r="H62" s="13" t="s">
        <v>111</v>
      </c>
      <c r="I62" s="37">
        <v>42</v>
      </c>
      <c r="J62" s="37" t="s">
        <v>70</v>
      </c>
      <c r="K62" s="38">
        <v>43521</v>
      </c>
      <c r="L62" s="39">
        <v>0.68055555555555547</v>
      </c>
      <c r="M62" s="37" t="s">
        <v>39</v>
      </c>
      <c r="N62" s="37" t="s">
        <v>112</v>
      </c>
      <c r="O62" s="37" t="s">
        <v>41</v>
      </c>
      <c r="P62" s="37" t="s">
        <v>41</v>
      </c>
      <c r="Q62" s="37">
        <v>1</v>
      </c>
      <c r="R62" s="13" t="s">
        <v>62</v>
      </c>
      <c r="S62" s="13" t="s">
        <v>56</v>
      </c>
      <c r="T62" s="13" t="s">
        <v>41</v>
      </c>
      <c r="U62" s="13" t="s">
        <v>52</v>
      </c>
      <c r="V62" s="13" t="s">
        <v>42</v>
      </c>
      <c r="W62" s="13" t="s">
        <v>81</v>
      </c>
      <c r="X62" s="13" t="s">
        <v>88</v>
      </c>
      <c r="Y62" s="13" t="s">
        <v>42</v>
      </c>
      <c r="Z62" s="13" t="s">
        <v>41</v>
      </c>
      <c r="AA62" s="13"/>
      <c r="AB62" s="13">
        <v>1</v>
      </c>
      <c r="AC62" s="72">
        <f t="shared" si="3"/>
        <v>0.5</v>
      </c>
      <c r="AD62" s="13">
        <v>2</v>
      </c>
      <c r="AE62" s="72">
        <f t="shared" ref="AE62" si="143">VALUE(IF(AD62=-2,0%,IF(AD62=-1,50%,IF(AD62=0,100%,IF(AD62=1,50%,IF(AD62=2,0%))))))</f>
        <v>0</v>
      </c>
      <c r="AF62" s="13" t="s">
        <v>41</v>
      </c>
      <c r="AG62" s="13">
        <v>0</v>
      </c>
      <c r="AH62" s="13" t="s">
        <v>42</v>
      </c>
      <c r="AI62" s="13">
        <f t="shared" si="4"/>
        <v>2</v>
      </c>
      <c r="AJ62" s="70">
        <f t="shared" si="5"/>
        <v>0.33299999999999996</v>
      </c>
      <c r="AK62" s="59">
        <f t="shared" si="19"/>
        <v>-3</v>
      </c>
      <c r="AL62" s="70">
        <f t="shared" ref="AL62" si="144">VALUE(IF(AK62=-3,0%,IF(AK62=-2,33.3%,IF(AK62=-1,66.6%,IF(AK62=0,100%,IF(AK62=1,66.6%,IF(AK62=2,33.3%,IF(AK62=3,0%))))))))</f>
        <v>0</v>
      </c>
      <c r="AM62" s="13" t="s">
        <v>42</v>
      </c>
      <c r="AN62" s="13" t="s">
        <v>41</v>
      </c>
      <c r="AO62" s="13"/>
      <c r="AP62" s="13">
        <v>101.31965006729475</v>
      </c>
      <c r="AQ62" s="13">
        <v>117.34261838440112</v>
      </c>
      <c r="AR62" s="13">
        <v>125.13020833333333</v>
      </c>
      <c r="AS62" s="13">
        <v>148.05555555555554</v>
      </c>
      <c r="AT62" s="36">
        <v>23.65</v>
      </c>
      <c r="AU62" s="36" t="str">
        <f t="shared" si="6"/>
        <v>1</v>
      </c>
      <c r="AV62" s="36">
        <v>5.5861435713737597</v>
      </c>
      <c r="AW62" s="36">
        <v>19.7</v>
      </c>
      <c r="AX62" s="36">
        <v>27.6</v>
      </c>
      <c r="AY62" s="36">
        <v>9.2687422500000007</v>
      </c>
      <c r="AZ62" s="36" t="str">
        <f t="shared" si="7"/>
        <v>1</v>
      </c>
      <c r="BA62" s="36">
        <v>19.617134100628107</v>
      </c>
      <c r="BB62" s="36">
        <v>-4.6026662999999992</v>
      </c>
      <c r="BC62" s="36">
        <v>23.140150800000001</v>
      </c>
      <c r="BD62" s="36" t="e">
        <v>#DIV/0!</v>
      </c>
      <c r="BE62" s="36" t="s">
        <v>50</v>
      </c>
      <c r="BF62" s="36">
        <v>0</v>
      </c>
      <c r="BG62" s="36">
        <v>0</v>
      </c>
      <c r="BH62" s="36">
        <v>23.65</v>
      </c>
      <c r="BI62" s="36">
        <v>5.5861435713737597</v>
      </c>
      <c r="BJ62" s="36">
        <v>19.7</v>
      </c>
      <c r="BK62" s="36">
        <v>27.6</v>
      </c>
      <c r="BL62" s="36">
        <v>9.2687422500000007</v>
      </c>
      <c r="BM62" s="36">
        <v>19.617134100628107</v>
      </c>
      <c r="BN62" s="36">
        <v>-4.6026662999999992</v>
      </c>
      <c r="BO62" s="36">
        <v>23.140150800000001</v>
      </c>
      <c r="BP62" s="36" t="e">
        <v>#DIV/0!</v>
      </c>
      <c r="BQ62" s="36" t="e">
        <v>#DIV/0!</v>
      </c>
      <c r="BR62" s="36">
        <v>0</v>
      </c>
      <c r="BS62" s="36">
        <v>0</v>
      </c>
      <c r="BT62" s="36">
        <v>23.65</v>
      </c>
      <c r="BU62" s="36">
        <v>5.5861435713737597</v>
      </c>
      <c r="BV62" s="36">
        <v>19.7</v>
      </c>
      <c r="BW62" s="36">
        <v>27.6</v>
      </c>
      <c r="BX62" s="36">
        <v>9.2687422500000007</v>
      </c>
      <c r="BY62" s="36">
        <v>19.617134100628107</v>
      </c>
      <c r="BZ62" s="36">
        <v>-4.6026662999999992</v>
      </c>
      <c r="CA62" s="36">
        <v>23.140150800000001</v>
      </c>
      <c r="CB62" s="36" t="e">
        <v>#DIV/0!</v>
      </c>
      <c r="CC62" s="36" t="e">
        <v>#DIV/0!</v>
      </c>
      <c r="CD62" s="36">
        <v>0</v>
      </c>
      <c r="CE62" s="36">
        <v>0</v>
      </c>
      <c r="CF62" s="36"/>
      <c r="CG62" s="40">
        <v>29.29</v>
      </c>
      <c r="CH62" s="40">
        <v>56.168999999999997</v>
      </c>
      <c r="CI62" s="40"/>
      <c r="CL62" s="5" t="str">
        <f t="shared" si="20"/>
        <v>0.333_0.5_1</v>
      </c>
      <c r="CM62" s="95" t="str">
        <f t="shared" si="21"/>
        <v>1E</v>
      </c>
      <c r="CN62" s="96">
        <f t="shared" si="0"/>
        <v>50</v>
      </c>
      <c r="CO62" s="96" t="str">
        <f t="shared" si="8"/>
        <v>0_0_1</v>
      </c>
      <c r="CP62" s="95" t="str">
        <f t="shared" si="25"/>
        <v>1A</v>
      </c>
      <c r="CQ62" s="5">
        <f t="shared" si="9"/>
        <v>19</v>
      </c>
      <c r="CV62" s="87"/>
      <c r="CW62" s="87"/>
      <c r="CX62" s="87"/>
      <c r="CY62" s="97"/>
      <c r="CZ62" s="87"/>
      <c r="DA62" s="98"/>
    </row>
    <row r="63" spans="1:105" s="5" customFormat="1">
      <c r="A63" s="13" t="s">
        <v>248</v>
      </c>
      <c r="B63" s="13">
        <v>2</v>
      </c>
      <c r="C63" s="13"/>
      <c r="D63" s="13" t="s">
        <v>73</v>
      </c>
      <c r="E63" s="35" t="s">
        <v>110</v>
      </c>
      <c r="F63" s="13" t="s">
        <v>36</v>
      </c>
      <c r="G63" s="36">
        <v>73157512</v>
      </c>
      <c r="H63" s="13" t="s">
        <v>111</v>
      </c>
      <c r="I63" s="37">
        <v>42</v>
      </c>
      <c r="J63" s="37" t="s">
        <v>70</v>
      </c>
      <c r="K63" s="38">
        <v>43521</v>
      </c>
      <c r="L63" s="39">
        <v>0.69097222222222221</v>
      </c>
      <c r="M63" s="37" t="s">
        <v>39</v>
      </c>
      <c r="N63" s="37" t="s">
        <v>112</v>
      </c>
      <c r="O63" s="37" t="s">
        <v>41</v>
      </c>
      <c r="P63" s="37" t="s">
        <v>41</v>
      </c>
      <c r="Q63" s="37">
        <v>2</v>
      </c>
      <c r="R63" s="13" t="s">
        <v>43</v>
      </c>
      <c r="S63" s="13" t="s">
        <v>56</v>
      </c>
      <c r="T63" s="13" t="s">
        <v>41</v>
      </c>
      <c r="U63" s="13" t="s">
        <v>45</v>
      </c>
      <c r="V63" s="13" t="s">
        <v>42</v>
      </c>
      <c r="W63" s="13" t="s">
        <v>46</v>
      </c>
      <c r="X63" s="13" t="s">
        <v>53</v>
      </c>
      <c r="Y63" s="13" t="s">
        <v>42</v>
      </c>
      <c r="Z63" s="13" t="s">
        <v>41</v>
      </c>
      <c r="AA63" s="13"/>
      <c r="AB63" s="13">
        <v>-1</v>
      </c>
      <c r="AC63" s="72">
        <f t="shared" si="3"/>
        <v>0.5</v>
      </c>
      <c r="AD63" s="13">
        <v>2</v>
      </c>
      <c r="AE63" s="72">
        <f t="shared" ref="AE63" si="145">VALUE(IF(AD63=-2,0%,IF(AD63=-1,50%,IF(AD63=0,100%,IF(AD63=1,50%,IF(AD63=2,0%))))))</f>
        <v>0</v>
      </c>
      <c r="AF63" s="13" t="s">
        <v>41</v>
      </c>
      <c r="AG63" s="13">
        <v>1</v>
      </c>
      <c r="AH63" s="13" t="s">
        <v>42</v>
      </c>
      <c r="AI63" s="13">
        <f t="shared" si="4"/>
        <v>1</v>
      </c>
      <c r="AJ63" s="70">
        <f t="shared" si="5"/>
        <v>0.66599999999999993</v>
      </c>
      <c r="AK63" s="59">
        <f t="shared" si="19"/>
        <v>-2</v>
      </c>
      <c r="AL63" s="70">
        <f t="shared" ref="AL63" si="146">VALUE(IF(AK63=-3,0%,IF(AK63=-2,33.3%,IF(AK63=-1,66.6%,IF(AK63=0,100%,IF(AK63=1,66.6%,IF(AK63=2,33.3%,IF(AK63=3,0%))))))))</f>
        <v>0.33299999999999996</v>
      </c>
      <c r="AM63" s="13" t="s">
        <v>42</v>
      </c>
      <c r="AN63" s="13" t="s">
        <v>41</v>
      </c>
      <c r="AO63" s="13"/>
      <c r="AP63" s="13">
        <v>101.31965006729475</v>
      </c>
      <c r="AQ63" s="13">
        <v>117.34261838440112</v>
      </c>
      <c r="AR63" s="13">
        <v>125.13020833333333</v>
      </c>
      <c r="AS63" s="13">
        <v>148.05555555555554</v>
      </c>
      <c r="AT63" s="36">
        <v>27.6</v>
      </c>
      <c r="AU63" s="36" t="str">
        <f t="shared" si="6"/>
        <v>1</v>
      </c>
      <c r="AV63" s="36">
        <v>0</v>
      </c>
      <c r="AW63" s="36">
        <v>27.6</v>
      </c>
      <c r="AX63" s="36">
        <v>27.6</v>
      </c>
      <c r="AY63" s="36">
        <v>13.901282500000001</v>
      </c>
      <c r="AZ63" s="36" t="str">
        <f t="shared" si="7"/>
        <v>1</v>
      </c>
      <c r="BA63" s="36">
        <v>0</v>
      </c>
      <c r="BB63" s="36">
        <v>13.901282500000001</v>
      </c>
      <c r="BC63" s="36">
        <v>13.901282500000001</v>
      </c>
      <c r="BD63" s="36" t="e">
        <v>#DIV/0!</v>
      </c>
      <c r="BE63" s="36" t="s">
        <v>50</v>
      </c>
      <c r="BF63" s="36">
        <v>0</v>
      </c>
      <c r="BG63" s="36">
        <v>0</v>
      </c>
      <c r="BH63" s="36">
        <v>27.6</v>
      </c>
      <c r="BI63" s="36">
        <v>0</v>
      </c>
      <c r="BJ63" s="36">
        <v>27.6</v>
      </c>
      <c r="BK63" s="36">
        <v>27.6</v>
      </c>
      <c r="BL63" s="36">
        <v>13.901282500000001</v>
      </c>
      <c r="BM63" s="36">
        <v>0</v>
      </c>
      <c r="BN63" s="36">
        <v>13.901282500000001</v>
      </c>
      <c r="BO63" s="36">
        <v>13.901282500000001</v>
      </c>
      <c r="BP63" s="36" t="e">
        <v>#DIV/0!</v>
      </c>
      <c r="BQ63" s="36" t="e">
        <v>#DIV/0!</v>
      </c>
      <c r="BR63" s="36">
        <v>0</v>
      </c>
      <c r="BS63" s="36">
        <v>0</v>
      </c>
      <c r="BT63" s="36">
        <v>27.6</v>
      </c>
      <c r="BU63" s="36">
        <v>0</v>
      </c>
      <c r="BV63" s="36">
        <v>27.6</v>
      </c>
      <c r="BW63" s="36">
        <v>27.6</v>
      </c>
      <c r="BX63" s="36">
        <v>18.520716650000001</v>
      </c>
      <c r="BY63" s="36">
        <v>6.5328664254194324</v>
      </c>
      <c r="BZ63" s="36">
        <v>13.901282500000001</v>
      </c>
      <c r="CA63" s="36">
        <v>23.140150800000001</v>
      </c>
      <c r="CB63" s="36" t="e">
        <v>#DIV/0!</v>
      </c>
      <c r="CC63" s="36" t="e">
        <v>#DIV/0!</v>
      </c>
      <c r="CD63" s="36">
        <v>0</v>
      </c>
      <c r="CE63" s="36">
        <v>0</v>
      </c>
      <c r="CF63" s="36"/>
      <c r="CG63" s="40">
        <v>29.515000000000001</v>
      </c>
      <c r="CH63" s="40">
        <v>56.771000000000001</v>
      </c>
      <c r="CI63" s="40"/>
      <c r="CL63" s="5" t="str">
        <f t="shared" si="20"/>
        <v>0.666_0.5_1</v>
      </c>
      <c r="CM63" s="95" t="str">
        <f t="shared" si="21"/>
        <v>1H</v>
      </c>
      <c r="CN63" s="96">
        <f t="shared" si="0"/>
        <v>131</v>
      </c>
      <c r="CO63" s="96" t="str">
        <f t="shared" si="8"/>
        <v>0.333_0_1</v>
      </c>
      <c r="CP63" s="95" t="str">
        <f t="shared" si="25"/>
        <v>1D</v>
      </c>
      <c r="CQ63" s="5">
        <f t="shared" si="9"/>
        <v>66</v>
      </c>
      <c r="CV63" s="87"/>
      <c r="CW63" s="88" t="s">
        <v>637</v>
      </c>
      <c r="CX63" s="88">
        <f>SUM(CX2:CX61)</f>
        <v>1630</v>
      </c>
      <c r="CY63" s="88">
        <f>SUM(CY2:CY61)</f>
        <v>0.99999999999999989</v>
      </c>
      <c r="CZ63" s="88">
        <f>SUM(CZ2:CZ61)</f>
        <v>1630</v>
      </c>
      <c r="DA63" s="99">
        <f>SUM(DA2:DA61)</f>
        <v>0.99999999999999956</v>
      </c>
    </row>
    <row r="64" spans="1:105" s="5" customFormat="1">
      <c r="A64" s="13" t="s">
        <v>248</v>
      </c>
      <c r="B64" s="13">
        <v>2</v>
      </c>
      <c r="C64" s="13"/>
      <c r="D64" s="13" t="s">
        <v>73</v>
      </c>
      <c r="E64" s="35" t="s">
        <v>110</v>
      </c>
      <c r="F64" s="13" t="s">
        <v>36</v>
      </c>
      <c r="G64" s="36">
        <v>73157512</v>
      </c>
      <c r="H64" s="13" t="s">
        <v>111</v>
      </c>
      <c r="I64" s="37">
        <v>42</v>
      </c>
      <c r="J64" s="37" t="s">
        <v>70</v>
      </c>
      <c r="K64" s="38">
        <v>43521</v>
      </c>
      <c r="L64" s="39">
        <v>0.70138888888888884</v>
      </c>
      <c r="M64" s="37" t="s">
        <v>39</v>
      </c>
      <c r="N64" s="37" t="s">
        <v>112</v>
      </c>
      <c r="O64" s="37" t="s">
        <v>41</v>
      </c>
      <c r="P64" s="37" t="s">
        <v>41</v>
      </c>
      <c r="Q64" s="37">
        <v>3</v>
      </c>
      <c r="R64" s="13" t="s">
        <v>43</v>
      </c>
      <c r="S64" s="13" t="s">
        <v>56</v>
      </c>
      <c r="T64" s="13" t="s">
        <v>41</v>
      </c>
      <c r="U64" s="13" t="s">
        <v>45</v>
      </c>
      <c r="V64" s="13" t="s">
        <v>42</v>
      </c>
      <c r="W64" s="13" t="s">
        <v>66</v>
      </c>
      <c r="X64" s="13" t="s">
        <v>88</v>
      </c>
      <c r="Y64" s="13" t="s">
        <v>42</v>
      </c>
      <c r="Z64" s="13" t="s">
        <v>42</v>
      </c>
      <c r="AA64" s="13"/>
      <c r="AB64" s="13">
        <v>-1</v>
      </c>
      <c r="AC64" s="72">
        <f t="shared" si="3"/>
        <v>0.5</v>
      </c>
      <c r="AD64" s="13">
        <v>2</v>
      </c>
      <c r="AE64" s="72">
        <f t="shared" ref="AE64" si="147">VALUE(IF(AD64=-2,0%,IF(AD64=-1,50%,IF(AD64=0,100%,IF(AD64=1,50%,IF(AD64=2,0%))))))</f>
        <v>0</v>
      </c>
      <c r="AF64" s="13" t="s">
        <v>41</v>
      </c>
      <c r="AG64" s="13">
        <v>1</v>
      </c>
      <c r="AH64" s="13" t="s">
        <v>42</v>
      </c>
      <c r="AI64" s="13">
        <f t="shared" si="4"/>
        <v>0</v>
      </c>
      <c r="AJ64" s="70">
        <f t="shared" si="5"/>
        <v>1</v>
      </c>
      <c r="AK64" s="59">
        <f t="shared" si="19"/>
        <v>-3</v>
      </c>
      <c r="AL64" s="70">
        <f t="shared" ref="AL64" si="148">VALUE(IF(AK64=-3,0%,IF(AK64=-2,33.3%,IF(AK64=-1,66.6%,IF(AK64=0,100%,IF(AK64=1,66.6%,IF(AK64=2,33.3%,IF(AK64=3,0%))))))))</f>
        <v>0</v>
      </c>
      <c r="AM64" s="13" t="s">
        <v>42</v>
      </c>
      <c r="AN64" s="13" t="s">
        <v>42</v>
      </c>
      <c r="AO64" s="13"/>
      <c r="AP64" s="13">
        <v>101.31965006729475</v>
      </c>
      <c r="AQ64" s="13">
        <v>117.34261838440112</v>
      </c>
      <c r="AR64" s="13">
        <v>125.13020833333333</v>
      </c>
      <c r="AS64" s="13">
        <v>148.05555555555554</v>
      </c>
      <c r="AT64" s="36">
        <v>19.7</v>
      </c>
      <c r="AU64" s="36" t="str">
        <f t="shared" si="6"/>
        <v>1</v>
      </c>
      <c r="AV64" s="36">
        <v>0</v>
      </c>
      <c r="AW64" s="36">
        <v>19.7</v>
      </c>
      <c r="AX64" s="36">
        <v>19.7</v>
      </c>
      <c r="AY64" s="36">
        <v>4.6536767999999995</v>
      </c>
      <c r="AZ64" s="36" t="str">
        <f t="shared" si="7"/>
        <v>1</v>
      </c>
      <c r="BA64" s="36">
        <v>0</v>
      </c>
      <c r="BB64" s="36">
        <v>4.6536767999999995</v>
      </c>
      <c r="BC64" s="36">
        <v>4.6536767999999995</v>
      </c>
      <c r="BD64" s="36" t="e">
        <v>#DIV/0!</v>
      </c>
      <c r="BE64" s="36" t="s">
        <v>50</v>
      </c>
      <c r="BF64" s="36">
        <v>0</v>
      </c>
      <c r="BG64" s="36">
        <v>0</v>
      </c>
      <c r="BH64" s="36">
        <v>23.65</v>
      </c>
      <c r="BI64" s="36">
        <v>5.5861435713737597</v>
      </c>
      <c r="BJ64" s="36">
        <v>19.7</v>
      </c>
      <c r="BK64" s="36">
        <v>27.6</v>
      </c>
      <c r="BL64" s="36">
        <v>4.6536767999999995</v>
      </c>
      <c r="BM64" s="36">
        <v>0</v>
      </c>
      <c r="BN64" s="36">
        <v>4.6536767999999995</v>
      </c>
      <c r="BO64" s="36">
        <v>4.6536767999999995</v>
      </c>
      <c r="BP64" s="36" t="e">
        <v>#DIV/0!</v>
      </c>
      <c r="BQ64" s="36" t="e">
        <v>#DIV/0!</v>
      </c>
      <c r="BR64" s="36">
        <v>0</v>
      </c>
      <c r="BS64" s="36">
        <v>0</v>
      </c>
      <c r="BT64" s="36">
        <v>23.65</v>
      </c>
      <c r="BU64" s="36">
        <v>5.5861435713737597</v>
      </c>
      <c r="BV64" s="36">
        <v>19.7</v>
      </c>
      <c r="BW64" s="36">
        <v>27.6</v>
      </c>
      <c r="BX64" s="36">
        <v>9.2774796500000001</v>
      </c>
      <c r="BY64" s="36">
        <v>6.539044700209371</v>
      </c>
      <c r="BZ64" s="36">
        <v>4.6536767999999995</v>
      </c>
      <c r="CA64" s="36">
        <v>13.901282500000001</v>
      </c>
      <c r="CB64" s="36" t="e">
        <v>#DIV/0!</v>
      </c>
      <c r="CC64" s="36" t="e">
        <v>#DIV/0!</v>
      </c>
      <c r="CD64" s="36">
        <v>0</v>
      </c>
      <c r="CE64" s="36">
        <v>0</v>
      </c>
      <c r="CF64" s="36"/>
      <c r="CG64" s="40">
        <v>29.765000000000001</v>
      </c>
      <c r="CH64" s="40">
        <v>57.944000000000003</v>
      </c>
      <c r="CI64" s="40"/>
      <c r="CL64" s="5" t="str">
        <f t="shared" si="20"/>
        <v>1_0.5_1</v>
      </c>
      <c r="CM64" s="95" t="str">
        <f t="shared" si="21"/>
        <v>1K</v>
      </c>
      <c r="CN64" s="96">
        <f t="shared" si="0"/>
        <v>202</v>
      </c>
      <c r="CO64" s="96" t="str">
        <f t="shared" si="8"/>
        <v>0_0_1</v>
      </c>
      <c r="CP64" s="95" t="str">
        <f t="shared" si="25"/>
        <v>1A</v>
      </c>
      <c r="CQ64" s="5">
        <f t="shared" si="9"/>
        <v>19</v>
      </c>
      <c r="CV64" s="87"/>
      <c r="CW64" s="87" t="s">
        <v>778</v>
      </c>
      <c r="CX64" s="87">
        <f>MAX(CX2:CX61)</f>
        <v>208</v>
      </c>
      <c r="CY64" s="87"/>
      <c r="CZ64" s="87"/>
    </row>
    <row r="65" spans="1:104" s="5" customFormat="1">
      <c r="A65" s="13" t="s">
        <v>248</v>
      </c>
      <c r="B65" s="13">
        <v>2</v>
      </c>
      <c r="C65" s="13"/>
      <c r="D65" s="13" t="s">
        <v>73</v>
      </c>
      <c r="E65" s="35" t="s">
        <v>110</v>
      </c>
      <c r="F65" s="13" t="s">
        <v>36</v>
      </c>
      <c r="G65" s="36">
        <v>73157512</v>
      </c>
      <c r="H65" s="13" t="s">
        <v>111</v>
      </c>
      <c r="I65" s="37">
        <v>42</v>
      </c>
      <c r="J65" s="37" t="s">
        <v>70</v>
      </c>
      <c r="K65" s="38">
        <v>43521</v>
      </c>
      <c r="L65" s="39">
        <v>0.71180555555555547</v>
      </c>
      <c r="M65" s="37" t="s">
        <v>39</v>
      </c>
      <c r="N65" s="37" t="s">
        <v>112</v>
      </c>
      <c r="O65" s="37" t="s">
        <v>41</v>
      </c>
      <c r="P65" s="37" t="s">
        <v>41</v>
      </c>
      <c r="Q65" s="37">
        <v>4</v>
      </c>
      <c r="R65" s="13" t="s">
        <v>55</v>
      </c>
      <c r="S65" s="13" t="s">
        <v>56</v>
      </c>
      <c r="T65" s="13" t="s">
        <v>41</v>
      </c>
      <c r="U65" s="13" t="s">
        <v>45</v>
      </c>
      <c r="V65" s="13" t="s">
        <v>42</v>
      </c>
      <c r="W65" s="13" t="s">
        <v>66</v>
      </c>
      <c r="X65" s="13" t="s">
        <v>53</v>
      </c>
      <c r="Y65" s="13" t="s">
        <v>42</v>
      </c>
      <c r="Z65" s="13" t="s">
        <v>41</v>
      </c>
      <c r="AA65" s="13"/>
      <c r="AB65" s="13">
        <v>0</v>
      </c>
      <c r="AC65" s="72">
        <f t="shared" si="3"/>
        <v>1</v>
      </c>
      <c r="AD65" s="13">
        <v>2</v>
      </c>
      <c r="AE65" s="72">
        <f t="shared" ref="AE65" si="149">VALUE(IF(AD65=-2,0%,IF(AD65=-1,50%,IF(AD65=0,100%,IF(AD65=1,50%,IF(AD65=2,0%))))))</f>
        <v>0</v>
      </c>
      <c r="AF65" s="13" t="s">
        <v>41</v>
      </c>
      <c r="AG65" s="13">
        <v>1</v>
      </c>
      <c r="AH65" s="13" t="s">
        <v>42</v>
      </c>
      <c r="AI65" s="13">
        <f t="shared" si="4"/>
        <v>0</v>
      </c>
      <c r="AJ65" s="70">
        <f t="shared" si="5"/>
        <v>1</v>
      </c>
      <c r="AK65" s="59">
        <f t="shared" si="19"/>
        <v>-2</v>
      </c>
      <c r="AL65" s="70">
        <f t="shared" ref="AL65" si="150">VALUE(IF(AK65=-3,0%,IF(AK65=-2,33.3%,IF(AK65=-1,66.6%,IF(AK65=0,100%,IF(AK65=1,66.6%,IF(AK65=2,33.3%,IF(AK65=3,0%))))))))</f>
        <v>0.33299999999999996</v>
      </c>
      <c r="AM65" s="13" t="s">
        <v>42</v>
      </c>
      <c r="AN65" s="13" t="s">
        <v>41</v>
      </c>
      <c r="AO65" s="13"/>
      <c r="AP65" s="13">
        <v>101.31965006729475</v>
      </c>
      <c r="AQ65" s="13">
        <v>117.34261838440112</v>
      </c>
      <c r="AR65" s="13">
        <v>125.13020833333333</v>
      </c>
      <c r="AS65" s="13">
        <v>148.05555555555554</v>
      </c>
      <c r="AT65" s="36">
        <v>11.8</v>
      </c>
      <c r="AU65" s="36" t="str">
        <f t="shared" si="6"/>
        <v>1</v>
      </c>
      <c r="AV65" s="36">
        <v>0</v>
      </c>
      <c r="AW65" s="36">
        <v>11.8</v>
      </c>
      <c r="AX65" s="36">
        <v>11.8</v>
      </c>
      <c r="AY65" s="36">
        <v>-9.2352065499999973</v>
      </c>
      <c r="AZ65" s="36" t="str">
        <f t="shared" si="7"/>
        <v>1</v>
      </c>
      <c r="BA65" s="36">
        <v>6.55140124978925</v>
      </c>
      <c r="BB65" s="36">
        <v>-13.867746799999997</v>
      </c>
      <c r="BC65" s="36">
        <v>-4.6026662999999992</v>
      </c>
      <c r="BD65" s="36" t="e">
        <v>#DIV/0!</v>
      </c>
      <c r="BE65" s="36" t="s">
        <v>50</v>
      </c>
      <c r="BF65" s="36">
        <v>0</v>
      </c>
      <c r="BG65" s="36">
        <v>0</v>
      </c>
      <c r="BH65" s="36">
        <v>15.75</v>
      </c>
      <c r="BI65" s="36">
        <v>5.5861435713737189</v>
      </c>
      <c r="BJ65" s="36">
        <v>11.8</v>
      </c>
      <c r="BK65" s="36">
        <v>19.7</v>
      </c>
      <c r="BL65" s="36">
        <v>2.5505250000000146E-2</v>
      </c>
      <c r="BM65" s="36">
        <v>6.5452229749993087</v>
      </c>
      <c r="BN65" s="36">
        <v>-4.6026662999999992</v>
      </c>
      <c r="BO65" s="36">
        <v>4.6536767999999995</v>
      </c>
      <c r="BP65" s="36" t="e">
        <v>#DIV/0!</v>
      </c>
      <c r="BQ65" s="36" t="e">
        <v>#DIV/0!</v>
      </c>
      <c r="BR65" s="36">
        <v>0</v>
      </c>
      <c r="BS65" s="36">
        <v>0</v>
      </c>
      <c r="BT65" s="36">
        <v>15.75</v>
      </c>
      <c r="BU65" s="36">
        <v>5.5861435713737189</v>
      </c>
      <c r="BV65" s="36">
        <v>11.8</v>
      </c>
      <c r="BW65" s="36">
        <v>19.7</v>
      </c>
      <c r="BX65" s="36">
        <v>2.5505250000000146E-2</v>
      </c>
      <c r="BY65" s="36">
        <v>6.5452229749993087</v>
      </c>
      <c r="BZ65" s="36">
        <v>-4.6026662999999992</v>
      </c>
      <c r="CA65" s="36">
        <v>4.6536767999999995</v>
      </c>
      <c r="CB65" s="36" t="e">
        <v>#DIV/0!</v>
      </c>
      <c r="CC65" s="36" t="e">
        <v>#DIV/0!</v>
      </c>
      <c r="CD65" s="36">
        <v>0</v>
      </c>
      <c r="CE65" s="36">
        <v>0</v>
      </c>
      <c r="CF65" s="36"/>
      <c r="CG65" s="40">
        <v>29.715</v>
      </c>
      <c r="CH65" s="40">
        <v>58.283000000000001</v>
      </c>
      <c r="CI65" s="40"/>
      <c r="CL65" s="5" t="str">
        <f t="shared" si="20"/>
        <v>1_1_1</v>
      </c>
      <c r="CM65" s="95" t="str">
        <f t="shared" si="21"/>
        <v>1L</v>
      </c>
      <c r="CN65" s="96">
        <f t="shared" si="0"/>
        <v>208</v>
      </c>
      <c r="CO65" s="96" t="str">
        <f t="shared" si="8"/>
        <v>0.333_0_1</v>
      </c>
      <c r="CP65" s="95" t="str">
        <f t="shared" si="25"/>
        <v>1D</v>
      </c>
      <c r="CQ65" s="5">
        <f t="shared" si="9"/>
        <v>66</v>
      </c>
      <c r="CV65" s="87"/>
      <c r="CW65" s="87"/>
      <c r="CX65" s="87"/>
      <c r="CY65" s="87"/>
      <c r="CZ65" s="87"/>
    </row>
    <row r="66" spans="1:104" s="5" customFormat="1">
      <c r="A66" s="13" t="s">
        <v>248</v>
      </c>
      <c r="B66" s="13">
        <v>2</v>
      </c>
      <c r="C66" s="13"/>
      <c r="D66" s="13" t="s">
        <v>73</v>
      </c>
      <c r="E66" s="35" t="s">
        <v>110</v>
      </c>
      <c r="F66" s="13" t="s">
        <v>36</v>
      </c>
      <c r="G66" s="36">
        <v>73157512</v>
      </c>
      <c r="H66" s="13" t="s">
        <v>111</v>
      </c>
      <c r="I66" s="37">
        <v>42</v>
      </c>
      <c r="J66" s="37" t="s">
        <v>70</v>
      </c>
      <c r="K66" s="38">
        <v>43521</v>
      </c>
      <c r="L66" s="39">
        <v>0.72222222222222221</v>
      </c>
      <c r="M66" s="37" t="s">
        <v>39</v>
      </c>
      <c r="N66" s="37" t="s">
        <v>112</v>
      </c>
      <c r="O66" s="37" t="s">
        <v>41</v>
      </c>
      <c r="P66" s="37" t="s">
        <v>41</v>
      </c>
      <c r="Q66" s="37">
        <v>5</v>
      </c>
      <c r="R66" s="13" t="s">
        <v>43</v>
      </c>
      <c r="S66" s="13" t="s">
        <v>56</v>
      </c>
      <c r="T66" s="13" t="s">
        <v>41</v>
      </c>
      <c r="U66" s="13" t="s">
        <v>45</v>
      </c>
      <c r="V66" s="13" t="s">
        <v>42</v>
      </c>
      <c r="W66" s="13" t="s">
        <v>46</v>
      </c>
      <c r="X66" s="13" t="s">
        <v>53</v>
      </c>
      <c r="Y66" s="13" t="s">
        <v>42</v>
      </c>
      <c r="Z66" s="13" t="s">
        <v>42</v>
      </c>
      <c r="AA66" s="13"/>
      <c r="AB66" s="13">
        <v>-1</v>
      </c>
      <c r="AC66" s="72">
        <f t="shared" si="3"/>
        <v>0.5</v>
      </c>
      <c r="AD66" s="13">
        <v>2</v>
      </c>
      <c r="AE66" s="72">
        <f t="shared" ref="AE66" si="151">VALUE(IF(AD66=-2,0%,IF(AD66=-1,50%,IF(AD66=0,100%,IF(AD66=1,50%,IF(AD66=2,0%))))))</f>
        <v>0</v>
      </c>
      <c r="AF66" s="13" t="s">
        <v>41</v>
      </c>
      <c r="AG66" s="13">
        <v>1</v>
      </c>
      <c r="AH66" s="13" t="s">
        <v>42</v>
      </c>
      <c r="AI66" s="13">
        <f t="shared" si="4"/>
        <v>1</v>
      </c>
      <c r="AJ66" s="70">
        <f t="shared" si="5"/>
        <v>0.66599999999999993</v>
      </c>
      <c r="AK66" s="59">
        <f t="shared" si="19"/>
        <v>-2</v>
      </c>
      <c r="AL66" s="70">
        <f t="shared" ref="AL66" si="152">VALUE(IF(AK66=-3,0%,IF(AK66=-2,33.3%,IF(AK66=-1,66.6%,IF(AK66=0,100%,IF(AK66=1,66.6%,IF(AK66=2,33.3%,IF(AK66=3,0%))))))))</f>
        <v>0.33299999999999996</v>
      </c>
      <c r="AM66" s="13" t="s">
        <v>42</v>
      </c>
      <c r="AN66" s="13" t="s">
        <v>42</v>
      </c>
      <c r="AO66" s="13"/>
      <c r="AP66" s="13">
        <v>101.31965006729475</v>
      </c>
      <c r="AQ66" s="13">
        <v>117.34261838440112</v>
      </c>
      <c r="AR66" s="13">
        <v>125.13020833333333</v>
      </c>
      <c r="AS66" s="13">
        <v>148.05555555555554</v>
      </c>
      <c r="AT66" s="36">
        <v>11.8</v>
      </c>
      <c r="AU66" s="36" t="str">
        <f t="shared" si="6"/>
        <v>1</v>
      </c>
      <c r="AV66" s="36">
        <v>0</v>
      </c>
      <c r="AW66" s="36">
        <v>11.8</v>
      </c>
      <c r="AX66" s="36">
        <v>11.8</v>
      </c>
      <c r="AY66" s="36">
        <v>-13.867746799999997</v>
      </c>
      <c r="AZ66" s="36" t="str">
        <f t="shared" si="7"/>
        <v>1</v>
      </c>
      <c r="BA66" s="36">
        <v>0</v>
      </c>
      <c r="BB66" s="36">
        <v>-13.867746799999997</v>
      </c>
      <c r="BC66" s="36">
        <v>-13.867746799999997</v>
      </c>
      <c r="BD66" s="36" t="e">
        <v>#DIV/0!</v>
      </c>
      <c r="BE66" s="36" t="s">
        <v>50</v>
      </c>
      <c r="BF66" s="36">
        <v>0</v>
      </c>
      <c r="BG66" s="36">
        <v>0</v>
      </c>
      <c r="BH66" s="36">
        <v>15.75</v>
      </c>
      <c r="BI66" s="36">
        <v>5.5861435713737189</v>
      </c>
      <c r="BJ66" s="36">
        <v>11.8</v>
      </c>
      <c r="BK66" s="36">
        <v>19.7</v>
      </c>
      <c r="BL66" s="36">
        <v>1.6767850000001694E-2</v>
      </c>
      <c r="BM66" s="36">
        <v>19.635668924997926</v>
      </c>
      <c r="BN66" s="36">
        <v>-13.867746799999997</v>
      </c>
      <c r="BO66" s="36">
        <v>13.901282500000001</v>
      </c>
      <c r="BP66" s="36" t="e">
        <v>#DIV/0!</v>
      </c>
      <c r="BQ66" s="36" t="e">
        <v>#DIV/0!</v>
      </c>
      <c r="BR66" s="36">
        <v>0</v>
      </c>
      <c r="BS66" s="36">
        <v>0</v>
      </c>
      <c r="BT66" s="36">
        <v>11.8</v>
      </c>
      <c r="BU66" s="36">
        <v>0</v>
      </c>
      <c r="BV66" s="36">
        <v>11.8</v>
      </c>
      <c r="BW66" s="36">
        <v>11.8</v>
      </c>
      <c r="BX66" s="36">
        <v>-9.2352065499999973</v>
      </c>
      <c r="BY66" s="36">
        <v>6.55140124978925</v>
      </c>
      <c r="BZ66" s="36">
        <v>-13.867746799999997</v>
      </c>
      <c r="CA66" s="36">
        <v>-4.6026662999999992</v>
      </c>
      <c r="CB66" s="36" t="e">
        <v>#DIV/0!</v>
      </c>
      <c r="CC66" s="36" t="e">
        <v>#DIV/0!</v>
      </c>
      <c r="CD66" s="36">
        <v>0</v>
      </c>
      <c r="CE66" s="36">
        <v>0</v>
      </c>
      <c r="CF66" s="36"/>
      <c r="CG66" s="40">
        <v>29.54</v>
      </c>
      <c r="CH66" s="40">
        <v>58.098999999999997</v>
      </c>
      <c r="CI66" s="40"/>
      <c r="CL66" s="5" t="str">
        <f t="shared" si="20"/>
        <v>0.666_0.5_1</v>
      </c>
      <c r="CM66" s="95" t="str">
        <f t="shared" si="21"/>
        <v>1H</v>
      </c>
      <c r="CN66" s="96">
        <f t="shared" ref="CN66:CN129" si="153">VLOOKUP(CM66,$CW$2:$CZ$61,2)</f>
        <v>131</v>
      </c>
      <c r="CO66" s="96" t="str">
        <f t="shared" si="8"/>
        <v>0.333_0_1</v>
      </c>
      <c r="CP66" s="95" t="str">
        <f t="shared" si="25"/>
        <v>1D</v>
      </c>
      <c r="CQ66" s="5">
        <f t="shared" si="9"/>
        <v>66</v>
      </c>
      <c r="CV66" s="87"/>
      <c r="CW66" s="87"/>
      <c r="CX66" s="87"/>
      <c r="CY66" s="87"/>
      <c r="CZ66" s="87"/>
    </row>
    <row r="67" spans="1:104" s="5" customFormat="1">
      <c r="A67" s="13" t="s">
        <v>248</v>
      </c>
      <c r="B67" s="13">
        <v>2</v>
      </c>
      <c r="C67" s="13"/>
      <c r="D67" s="13" t="s">
        <v>78</v>
      </c>
      <c r="E67" s="35" t="s">
        <v>113</v>
      </c>
      <c r="F67" s="13" t="s">
        <v>36</v>
      </c>
      <c r="G67" s="36">
        <v>1143379441</v>
      </c>
      <c r="H67" s="13" t="s">
        <v>114</v>
      </c>
      <c r="I67" s="37">
        <v>24</v>
      </c>
      <c r="J67" s="37" t="s">
        <v>38</v>
      </c>
      <c r="K67" s="38">
        <v>43521</v>
      </c>
      <c r="L67" s="39">
        <v>0.68055555555555547</v>
      </c>
      <c r="M67" s="37" t="s">
        <v>39</v>
      </c>
      <c r="N67" s="37" t="s">
        <v>42</v>
      </c>
      <c r="O67" s="37"/>
      <c r="P67" s="37" t="s">
        <v>42</v>
      </c>
      <c r="Q67" s="37">
        <v>1</v>
      </c>
      <c r="R67" s="13" t="s">
        <v>55</v>
      </c>
      <c r="S67" s="13" t="s">
        <v>44</v>
      </c>
      <c r="T67" s="13" t="s">
        <v>41</v>
      </c>
      <c r="U67" s="13" t="s">
        <v>52</v>
      </c>
      <c r="V67" s="13" t="s">
        <v>42</v>
      </c>
      <c r="W67" s="13" t="s">
        <v>46</v>
      </c>
      <c r="X67" s="13" t="s">
        <v>47</v>
      </c>
      <c r="Y67" s="13" t="s">
        <v>42</v>
      </c>
      <c r="Z67" s="13" t="s">
        <v>41</v>
      </c>
      <c r="AA67" s="13"/>
      <c r="AB67" s="13">
        <v>0</v>
      </c>
      <c r="AC67" s="72">
        <f t="shared" ref="AC67:AC130" si="154">VALUE(IF(AB67=-2,0%,IF(AB67=-1,50%,IF(AB67=0,100%,IF(AB67=1,50%,IF(AB67=2,0%))))))</f>
        <v>1</v>
      </c>
      <c r="AD67" s="13">
        <v>1</v>
      </c>
      <c r="AE67" s="72">
        <f t="shared" ref="AE67" si="155">VALUE(IF(AD67=-2,0%,IF(AD67=-1,50%,IF(AD67=0,100%,IF(AD67=1,50%,IF(AD67=2,0%))))))</f>
        <v>0.5</v>
      </c>
      <c r="AF67" s="13" t="s">
        <v>41</v>
      </c>
      <c r="AG67" s="13">
        <v>0</v>
      </c>
      <c r="AH67" s="13" t="s">
        <v>42</v>
      </c>
      <c r="AI67" s="13">
        <f t="shared" ref="AI67:AI130" si="156">VALUE(IF(W67="Muy Fría",-3, IF(W67="Fría",-2, IF(W67="Ligeramente Fría",-1, IF(W67="Agradable",0, IF(W67="Ligeramente caliente",1, IF(W67="Caliente",2, IF(W67="Muy Caliente",3))))))))</f>
        <v>1</v>
      </c>
      <c r="AJ67" s="70">
        <f t="shared" ref="AJ67:AJ130" si="157">VALUE(IF(AI67=-3,0%,IF(AI67=-2,33.3%,IF(AI67=-1,66.6%,IF(AI67=0,100%,IF(AI67=1,66.6%,IF(AI67=2,33.3%,IF(AI67=3,0%))))))))</f>
        <v>0.66599999999999993</v>
      </c>
      <c r="AK67" s="59">
        <f t="shared" si="19"/>
        <v>-1</v>
      </c>
      <c r="AL67" s="70">
        <f t="shared" ref="AL67" si="158">VALUE(IF(AK67=-3,0%,IF(AK67=-2,33.3%,IF(AK67=-1,66.6%,IF(AK67=0,100%,IF(AK67=1,66.6%,IF(AK67=2,33.3%,IF(AK67=3,0%))))))))</f>
        <v>0.66599999999999993</v>
      </c>
      <c r="AM67" s="13" t="s">
        <v>42</v>
      </c>
      <c r="AN67" s="13" t="s">
        <v>41</v>
      </c>
      <c r="AO67" s="13"/>
      <c r="AP67" s="13">
        <v>101.31965006729475</v>
      </c>
      <c r="AQ67" s="13">
        <v>117.34261838440112</v>
      </c>
      <c r="AR67" s="13">
        <v>125.13020833333333</v>
      </c>
      <c r="AS67" s="13">
        <v>148.05555555555554</v>
      </c>
      <c r="AT67" s="36">
        <v>60.733042000000005</v>
      </c>
      <c r="AU67" s="36" t="str">
        <f t="shared" ref="AU67:AU130" si="159">IF(AT67&lt;=100,"1",IF(AT67&lt;=300,"2", IF(AT67&lt;=500,"3", IF(AT67&lt;=1000,"4", IF(AT67&gt;1000,"5")))))</f>
        <v>1</v>
      </c>
      <c r="AV67" s="36">
        <v>0</v>
      </c>
      <c r="AW67" s="36">
        <v>60.733042000000005</v>
      </c>
      <c r="AX67" s="36">
        <v>60.733042000000005</v>
      </c>
      <c r="AY67" s="36">
        <v>80.150235199999997</v>
      </c>
      <c r="AZ67" s="36" t="str">
        <f t="shared" ref="AZ67:AZ130" si="160">IF(AY67&lt;=100,"1",IF(AY67&lt;=300,"2", IF(AY67&lt;=500,"3", IF(AY67&lt;=1000,"4", IF(AY67&gt;1000,"5")))))</f>
        <v>1</v>
      </c>
      <c r="BA67" s="36">
        <v>0</v>
      </c>
      <c r="BB67" s="36">
        <v>80.150235199999997</v>
      </c>
      <c r="BC67" s="36">
        <v>80.150235199999997</v>
      </c>
      <c r="BD67" s="36" t="e">
        <v>#DIV/0!</v>
      </c>
      <c r="BE67" s="36" t="s">
        <v>50</v>
      </c>
      <c r="BF67" s="36">
        <v>0</v>
      </c>
      <c r="BG67" s="36">
        <v>0</v>
      </c>
      <c r="BH67" s="36">
        <v>60.733042000000005</v>
      </c>
      <c r="BI67" s="36">
        <v>0</v>
      </c>
      <c r="BJ67" s="36">
        <v>60.733042000000005</v>
      </c>
      <c r="BK67" s="36">
        <v>60.733042000000005</v>
      </c>
      <c r="BL67" s="36">
        <v>80.150235199999997</v>
      </c>
      <c r="BM67" s="36">
        <v>0</v>
      </c>
      <c r="BN67" s="36">
        <v>80.150235199999997</v>
      </c>
      <c r="BO67" s="36">
        <v>80.150235199999997</v>
      </c>
      <c r="BP67" s="36" t="e">
        <v>#DIV/0!</v>
      </c>
      <c r="BQ67" s="36" t="e">
        <v>#DIV/0!</v>
      </c>
      <c r="BR67" s="36">
        <v>0</v>
      </c>
      <c r="BS67" s="36">
        <v>0</v>
      </c>
      <c r="BT67" s="36">
        <v>60.733042000000005</v>
      </c>
      <c r="BU67" s="36">
        <v>0</v>
      </c>
      <c r="BV67" s="36">
        <v>60.733042000000005</v>
      </c>
      <c r="BW67" s="36">
        <v>60.733042000000005</v>
      </c>
      <c r="BX67" s="36">
        <v>80.150235199999997</v>
      </c>
      <c r="BY67" s="36">
        <v>0</v>
      </c>
      <c r="BZ67" s="36">
        <v>80.150235199999997</v>
      </c>
      <c r="CA67" s="36">
        <v>80.150235199999997</v>
      </c>
      <c r="CB67" s="36" t="e">
        <v>#DIV/0!</v>
      </c>
      <c r="CC67" s="36" t="e">
        <v>#DIV/0!</v>
      </c>
      <c r="CD67" s="36">
        <v>0</v>
      </c>
      <c r="CE67" s="36">
        <v>0</v>
      </c>
      <c r="CF67" s="36"/>
      <c r="CG67" s="40">
        <v>29.04</v>
      </c>
      <c r="CH67" s="40">
        <v>57.582999999999998</v>
      </c>
      <c r="CI67" s="40"/>
      <c r="CL67" s="5" t="str">
        <f t="shared" si="20"/>
        <v>0.666_1_1</v>
      </c>
      <c r="CM67" s="95" t="str">
        <f t="shared" si="21"/>
        <v>1I</v>
      </c>
      <c r="CN67" s="96">
        <f t="shared" si="153"/>
        <v>91</v>
      </c>
      <c r="CO67" s="96" t="str">
        <f t="shared" ref="CO67:CO130" si="161">AL67&amp;"_"&amp;AE67&amp;"_"&amp;AZ67</f>
        <v>0.666_0.5_1</v>
      </c>
      <c r="CP67" s="95" t="str">
        <f t="shared" si="25"/>
        <v>1H</v>
      </c>
      <c r="CQ67" s="5">
        <f t="shared" ref="CQ67:CQ130" si="162">VLOOKUP(CP67,$CW$2:$CZ$61,4)</f>
        <v>128</v>
      </c>
      <c r="CV67" s="87"/>
      <c r="CW67" s="87"/>
      <c r="CX67" s="87"/>
      <c r="CY67" s="87"/>
      <c r="CZ67" s="87"/>
    </row>
    <row r="68" spans="1:104" s="5" customFormat="1">
      <c r="A68" s="13" t="s">
        <v>248</v>
      </c>
      <c r="B68" s="13">
        <v>2</v>
      </c>
      <c r="C68" s="13"/>
      <c r="D68" s="13" t="s">
        <v>78</v>
      </c>
      <c r="E68" s="35" t="s">
        <v>113</v>
      </c>
      <c r="F68" s="13" t="s">
        <v>36</v>
      </c>
      <c r="G68" s="36">
        <v>1143379441</v>
      </c>
      <c r="H68" s="13" t="s">
        <v>114</v>
      </c>
      <c r="I68" s="37">
        <v>24</v>
      </c>
      <c r="J68" s="37" t="s">
        <v>38</v>
      </c>
      <c r="K68" s="38">
        <v>43521</v>
      </c>
      <c r="L68" s="39">
        <v>0.69097222222222221</v>
      </c>
      <c r="M68" s="37" t="s">
        <v>39</v>
      </c>
      <c r="N68" s="37" t="s">
        <v>42</v>
      </c>
      <c r="O68" s="37"/>
      <c r="P68" s="37" t="s">
        <v>42</v>
      </c>
      <c r="Q68" s="37">
        <v>2</v>
      </c>
      <c r="R68" s="13" t="s">
        <v>43</v>
      </c>
      <c r="S68" s="13" t="s">
        <v>44</v>
      </c>
      <c r="T68" s="13" t="s">
        <v>41</v>
      </c>
      <c r="U68" s="13" t="s">
        <v>52</v>
      </c>
      <c r="V68" s="13" t="s">
        <v>42</v>
      </c>
      <c r="W68" s="13" t="s">
        <v>46</v>
      </c>
      <c r="X68" s="13" t="s">
        <v>47</v>
      </c>
      <c r="Y68" s="13" t="s">
        <v>42</v>
      </c>
      <c r="Z68" s="13" t="s">
        <v>41</v>
      </c>
      <c r="AA68" s="13"/>
      <c r="AB68" s="13">
        <v>-1</v>
      </c>
      <c r="AC68" s="72">
        <f t="shared" si="154"/>
        <v>0.5</v>
      </c>
      <c r="AD68" s="13">
        <v>1</v>
      </c>
      <c r="AE68" s="72">
        <f t="shared" ref="AE68" si="163">VALUE(IF(AD68=-2,0%,IF(AD68=-1,50%,IF(AD68=0,100%,IF(AD68=1,50%,IF(AD68=2,0%))))))</f>
        <v>0.5</v>
      </c>
      <c r="AF68" s="13" t="s">
        <v>41</v>
      </c>
      <c r="AG68" s="13">
        <v>0</v>
      </c>
      <c r="AH68" s="13" t="s">
        <v>42</v>
      </c>
      <c r="AI68" s="13">
        <f t="shared" si="156"/>
        <v>1</v>
      </c>
      <c r="AJ68" s="70">
        <f t="shared" si="157"/>
        <v>0.66599999999999993</v>
      </c>
      <c r="AK68" s="59">
        <f t="shared" ref="AK68:AK131" si="164">VALUE(IF(X68="Mucho más fría",-3, IF(X68="Más Fría",-2, IF(X68="Ligeramente más Fría",-1, IF(X68="Igual a como está",0, IF(X68="Ligeramente más caliente",1, IF(X68="Más Caliente",2, IF(X68="Mucho más caliente",3))))))))</f>
        <v>-1</v>
      </c>
      <c r="AL68" s="70">
        <f t="shared" ref="AL68" si="165">VALUE(IF(AK68=-3,0%,IF(AK68=-2,33.3%,IF(AK68=-1,66.6%,IF(AK68=0,100%,IF(AK68=1,66.6%,IF(AK68=2,33.3%,IF(AK68=3,0%))))))))</f>
        <v>0.66599999999999993</v>
      </c>
      <c r="AM68" s="13" t="s">
        <v>42</v>
      </c>
      <c r="AN68" s="13" t="s">
        <v>41</v>
      </c>
      <c r="AO68" s="13"/>
      <c r="AP68" s="13">
        <v>101.31965006729475</v>
      </c>
      <c r="AQ68" s="13">
        <v>117.34261838440112</v>
      </c>
      <c r="AR68" s="13">
        <v>125.13020833333333</v>
      </c>
      <c r="AS68" s="13">
        <v>148.05555555555554</v>
      </c>
      <c r="AT68" s="36">
        <v>51.692637500000004</v>
      </c>
      <c r="AU68" s="36" t="str">
        <f t="shared" si="159"/>
        <v>1</v>
      </c>
      <c r="AV68" s="36">
        <v>0</v>
      </c>
      <c r="AW68" s="36">
        <v>51.692637500000004</v>
      </c>
      <c r="AX68" s="36">
        <v>51.692637500000004</v>
      </c>
      <c r="AY68" s="36">
        <v>74.181998499999992</v>
      </c>
      <c r="AZ68" s="36" t="str">
        <f t="shared" si="160"/>
        <v>1</v>
      </c>
      <c r="BA68" s="36">
        <v>8.4403612845928428</v>
      </c>
      <c r="BB68" s="36">
        <v>68.2137618</v>
      </c>
      <c r="BC68" s="36">
        <v>80.150235199999997</v>
      </c>
      <c r="BD68" s="36" t="e">
        <v>#DIV/0!</v>
      </c>
      <c r="BE68" s="36" t="s">
        <v>50</v>
      </c>
      <c r="BF68" s="36">
        <v>0</v>
      </c>
      <c r="BG68" s="36">
        <v>0</v>
      </c>
      <c r="BH68" s="36">
        <v>56.212839750000001</v>
      </c>
      <c r="BI68" s="36">
        <v>6.3925313266193804</v>
      </c>
      <c r="BJ68" s="36">
        <v>51.692637500000004</v>
      </c>
      <c r="BK68" s="36">
        <v>60.733042000000005</v>
      </c>
      <c r="BL68" s="36">
        <v>80.150235199999997</v>
      </c>
      <c r="BM68" s="36">
        <v>0</v>
      </c>
      <c r="BN68" s="36">
        <v>80.150235199999997</v>
      </c>
      <c r="BO68" s="36">
        <v>80.150235199999997</v>
      </c>
      <c r="BP68" s="36" t="e">
        <v>#DIV/0!</v>
      </c>
      <c r="BQ68" s="36" t="e">
        <v>#DIV/0!</v>
      </c>
      <c r="BR68" s="36">
        <v>0</v>
      </c>
      <c r="BS68" s="36">
        <v>0</v>
      </c>
      <c r="BT68" s="36">
        <v>56.212839750000001</v>
      </c>
      <c r="BU68" s="36">
        <v>6.3925313266193804</v>
      </c>
      <c r="BV68" s="36">
        <v>51.692637500000004</v>
      </c>
      <c r="BW68" s="36">
        <v>60.733042000000005</v>
      </c>
      <c r="BX68" s="36">
        <v>80.150235199999997</v>
      </c>
      <c r="BY68" s="36">
        <v>0</v>
      </c>
      <c r="BZ68" s="36">
        <v>80.150235199999997</v>
      </c>
      <c r="CA68" s="36">
        <v>80.150235199999997</v>
      </c>
      <c r="CB68" s="36" t="e">
        <v>#DIV/0!</v>
      </c>
      <c r="CC68" s="36" t="e">
        <v>#DIV/0!</v>
      </c>
      <c r="CD68" s="36">
        <v>0</v>
      </c>
      <c r="CE68" s="36">
        <v>0</v>
      </c>
      <c r="CF68" s="36"/>
      <c r="CG68" s="40">
        <v>29.19</v>
      </c>
      <c r="CH68" s="40">
        <v>58.612000000000002</v>
      </c>
      <c r="CI68" s="40"/>
      <c r="CL68" s="5" t="str">
        <f t="shared" ref="CL68:CL131" si="166">AJ68&amp;"_"&amp;AC68&amp;"_"&amp;AZ68</f>
        <v>0.666_0.5_1</v>
      </c>
      <c r="CM68" s="95" t="str">
        <f t="shared" ref="CM68:CM131" si="167">IF(CL68="0_0_1","1A", IF(CL68="0_0.5_1","1B", IF(CL68="0_1_1","1C", IF(CL68="0.333_0_1","1D", IF(CL68="0.333_0.5_1","1E", IF(CL68="0.333_1_1","1F", IF(CL68="0.666_0_1","1G", IF(CL68="0.666_0.5_1","1H", IF(CL68="0.666_1_1","1I", IF(CL68="1_0_1","1J", IF(CL68="1_0.5_1","1K", IF(CL68="1_1_1","1L", IF(CL68="0_0_2","1M", IF(CL68="0_0.5_2","1N", IF(CL68="0_1_2","1O", IF(CL68="0.333_0_2","1P", IF(CL68="0.333_0.5_2","1Q", IF(CL68="0.333_1_2","1R", IF(CL68="0.666_0_2","1S", IF(CL68="0.666_0.5_2","1T", IF(CL68="0.666_1_2","1U", IF(CL68="1_0_2","1V", IF(CL68="1_0.5_2","1W", IF(CL68="1_1_2","1X", IF(CL68="0_0_3","1Y", IF(CL68="0_0.5_3","1Z", IF(CL68="0_1_3","2A", IF(CL68="0.333_0_3","2B", IF(CL68="0.333_0.5_3","2C", IF(CL68="0.333_1_3","2D", IF(CL68="0.666_0_3","2E", IF(CL68="0.666_0.5_3","2F", IF(CL68="0.666_1_3","2G", IF(CL68="1_0_3","2H", IF(CL68="1_0.5_3","2I", IF(CL68="1_1_3","2J", IF(CL68="0_0_4","2K", IF(CL68="0_0.5_4","2L", IF(CL68="0_1_4","2M", IF(CL68="0.333_0_4","2N", IF(CL68="0.333_0.5_4","2O", IF(CL68="0.333_1_4","2P", IF(CL68="0.666_0_4","2Q", IF(CL68="0.666_0.5_4","2R", IF(CL68="0.666_1_4","2S", IF(CL68="1_0_4","2T", IF(CL68="1_0.5_4","2U", IF(CL68="1_1_4","2V", IF(CL68="0_0_5","2W", IF(CL68="0_0.5_5","2X", IF(CL68="0_1_5","2Y", IF(CL68="0.333_0_5","2Z", IF(CL68="0.333_0.5_5","3A", IF(CL68="0.333_1_5","3B", IF(CL68="0.666_0_5","3C", IF(CL68="0.666_0.5_5","3D", IF(CL68="0.666_1_5","3E", IF(CL68="1_0_5","3F", IF(CL68="1_0.5_5","3G", IF(CL68="1_1_5","3H", ))))))))))))))))))))))))))))))))))))))))))))))))))))))))))))</f>
        <v>1H</v>
      </c>
      <c r="CN68" s="96">
        <f t="shared" si="153"/>
        <v>131</v>
      </c>
      <c r="CO68" s="96" t="str">
        <f t="shared" si="161"/>
        <v>0.666_0.5_1</v>
      </c>
      <c r="CP68" s="95" t="str">
        <f t="shared" si="25"/>
        <v>1H</v>
      </c>
      <c r="CQ68" s="5">
        <f t="shared" si="162"/>
        <v>128</v>
      </c>
      <c r="CV68" s="87"/>
      <c r="CW68" s="87"/>
      <c r="CX68" s="87"/>
      <c r="CY68" s="87"/>
      <c r="CZ68" s="87"/>
    </row>
    <row r="69" spans="1:104" s="5" customFormat="1">
      <c r="A69" s="13" t="s">
        <v>248</v>
      </c>
      <c r="B69" s="13">
        <v>2</v>
      </c>
      <c r="C69" s="13"/>
      <c r="D69" s="13" t="s">
        <v>78</v>
      </c>
      <c r="E69" s="35" t="s">
        <v>113</v>
      </c>
      <c r="F69" s="13" t="s">
        <v>36</v>
      </c>
      <c r="G69" s="36">
        <v>1143379441</v>
      </c>
      <c r="H69" s="13" t="s">
        <v>114</v>
      </c>
      <c r="I69" s="37">
        <v>24</v>
      </c>
      <c r="J69" s="37" t="s">
        <v>38</v>
      </c>
      <c r="K69" s="38">
        <v>43521</v>
      </c>
      <c r="L69" s="39">
        <v>0.70138888888888884</v>
      </c>
      <c r="M69" s="37" t="s">
        <v>39</v>
      </c>
      <c r="N69" s="37" t="s">
        <v>42</v>
      </c>
      <c r="O69" s="37"/>
      <c r="P69" s="37" t="s">
        <v>42</v>
      </c>
      <c r="Q69" s="37">
        <v>3</v>
      </c>
      <c r="R69" s="13" t="s">
        <v>43</v>
      </c>
      <c r="S69" s="13" t="s">
        <v>44</v>
      </c>
      <c r="T69" s="13" t="s">
        <v>41</v>
      </c>
      <c r="U69" s="13" t="s">
        <v>52</v>
      </c>
      <c r="V69" s="13" t="s">
        <v>42</v>
      </c>
      <c r="W69" s="13" t="s">
        <v>46</v>
      </c>
      <c r="X69" s="13" t="s">
        <v>47</v>
      </c>
      <c r="Y69" s="13" t="s">
        <v>42</v>
      </c>
      <c r="Z69" s="13" t="s">
        <v>41</v>
      </c>
      <c r="AA69" s="13"/>
      <c r="AB69" s="13">
        <v>-1</v>
      </c>
      <c r="AC69" s="72">
        <f t="shared" si="154"/>
        <v>0.5</v>
      </c>
      <c r="AD69" s="13">
        <v>1</v>
      </c>
      <c r="AE69" s="72">
        <f t="shared" ref="AE69" si="168">VALUE(IF(AD69=-2,0%,IF(AD69=-1,50%,IF(AD69=0,100%,IF(AD69=1,50%,IF(AD69=2,0%))))))</f>
        <v>0.5</v>
      </c>
      <c r="AF69" s="13" t="s">
        <v>41</v>
      </c>
      <c r="AG69" s="13">
        <v>0</v>
      </c>
      <c r="AH69" s="13" t="s">
        <v>42</v>
      </c>
      <c r="AI69" s="13">
        <f t="shared" si="156"/>
        <v>1</v>
      </c>
      <c r="AJ69" s="70">
        <f t="shared" si="157"/>
        <v>0.66599999999999993</v>
      </c>
      <c r="AK69" s="59">
        <f t="shared" si="164"/>
        <v>-1</v>
      </c>
      <c r="AL69" s="70">
        <f t="shared" ref="AL69" si="169">VALUE(IF(AK69=-3,0%,IF(AK69=-2,33.3%,IF(AK69=-1,66.6%,IF(AK69=0,100%,IF(AK69=1,66.6%,IF(AK69=2,33.3%,IF(AK69=3,0%))))))))</f>
        <v>0.66599999999999993</v>
      </c>
      <c r="AM69" s="13" t="s">
        <v>42</v>
      </c>
      <c r="AN69" s="13" t="s">
        <v>41</v>
      </c>
      <c r="AO69" s="13"/>
      <c r="AP69" s="13">
        <v>101.31965006729475</v>
      </c>
      <c r="AQ69" s="13">
        <v>117.34261838440112</v>
      </c>
      <c r="AR69" s="13">
        <v>125.13020833333333</v>
      </c>
      <c r="AS69" s="13">
        <v>148.05555555555554</v>
      </c>
      <c r="AT69" s="36">
        <v>51.692637500000004</v>
      </c>
      <c r="AU69" s="36" t="str">
        <f t="shared" si="159"/>
        <v>1</v>
      </c>
      <c r="AV69" s="36">
        <v>0</v>
      </c>
      <c r="AW69" s="36">
        <v>51.692637500000004</v>
      </c>
      <c r="AX69" s="36">
        <v>51.692637500000004</v>
      </c>
      <c r="AY69" s="36">
        <v>68.2137618</v>
      </c>
      <c r="AZ69" s="36" t="str">
        <f t="shared" si="160"/>
        <v>1</v>
      </c>
      <c r="BA69" s="36">
        <v>0</v>
      </c>
      <c r="BB69" s="36">
        <v>68.2137618</v>
      </c>
      <c r="BC69" s="36">
        <v>68.2137618</v>
      </c>
      <c r="BD69" s="36" t="e">
        <v>#DIV/0!</v>
      </c>
      <c r="BE69" s="36" t="s">
        <v>50</v>
      </c>
      <c r="BF69" s="36">
        <v>0</v>
      </c>
      <c r="BG69" s="36">
        <v>0</v>
      </c>
      <c r="BH69" s="36">
        <v>51.692637500000004</v>
      </c>
      <c r="BI69" s="36">
        <v>0</v>
      </c>
      <c r="BJ69" s="36">
        <v>51.692637500000004</v>
      </c>
      <c r="BK69" s="36">
        <v>51.692637500000004</v>
      </c>
      <c r="BL69" s="36">
        <v>68.2137618</v>
      </c>
      <c r="BM69" s="36">
        <v>0</v>
      </c>
      <c r="BN69" s="36">
        <v>68.2137618</v>
      </c>
      <c r="BO69" s="36">
        <v>68.2137618</v>
      </c>
      <c r="BP69" s="36" t="e">
        <v>#DIV/0!</v>
      </c>
      <c r="BQ69" s="36" t="e">
        <v>#DIV/0!</v>
      </c>
      <c r="BR69" s="36">
        <v>0</v>
      </c>
      <c r="BS69" s="36">
        <v>0</v>
      </c>
      <c r="BT69" s="36">
        <v>51.692637500000004</v>
      </c>
      <c r="BU69" s="36">
        <v>0</v>
      </c>
      <c r="BV69" s="36">
        <v>51.692637500000004</v>
      </c>
      <c r="BW69" s="36">
        <v>51.692637500000004</v>
      </c>
      <c r="BX69" s="36">
        <v>74.181998499999992</v>
      </c>
      <c r="BY69" s="36">
        <v>8.4403612845928428</v>
      </c>
      <c r="BZ69" s="36">
        <v>68.2137618</v>
      </c>
      <c r="CA69" s="36">
        <v>80.150235199999997</v>
      </c>
      <c r="CB69" s="36" t="e">
        <v>#DIV/0!</v>
      </c>
      <c r="CC69" s="36" t="e">
        <v>#DIV/0!</v>
      </c>
      <c r="CD69" s="36">
        <v>0</v>
      </c>
      <c r="CE69" s="36">
        <v>0</v>
      </c>
      <c r="CF69" s="36"/>
      <c r="CG69" s="40">
        <v>29.439</v>
      </c>
      <c r="CH69" s="40">
        <v>59.84</v>
      </c>
      <c r="CI69" s="40"/>
      <c r="CL69" s="5" t="str">
        <f t="shared" si="166"/>
        <v>0.666_0.5_1</v>
      </c>
      <c r="CM69" s="95" t="str">
        <f t="shared" si="167"/>
        <v>1H</v>
      </c>
      <c r="CN69" s="96">
        <f t="shared" si="153"/>
        <v>131</v>
      </c>
      <c r="CO69" s="96" t="str">
        <f t="shared" si="161"/>
        <v>0.666_0.5_1</v>
      </c>
      <c r="CP69" s="95" t="str">
        <f t="shared" ref="CP69:CP132" si="170">IF(CO69="0_0_1","1A", IF(CO69="0_0.5_1","1B", IF(CO69="0_1_1","1C", IF(CO69="0.333_0_1","1D", IF(CO69="0.333_0.5_1","1E", IF(CO69="0.333_1_1","1F", IF(CO69="0.666_0_1","1G", IF(CO69="0.666_0.5_1","1H", IF(CO69="0.666_1_1","1I", IF(CO69="1_0_1","1J", IF(CO69="1_0.5_1","1K", IF(CO69="1_1_1","1L", IF(CO69="0_0_2","1M", IF(CO69="0_0.5_2","1N", IF(CO69="0_1_2","1O", IF(CO69="0.333_0_2","1P", IF(CO69="0.333_0.5_2","1Q", IF(CO69="0.333_1_2","1R", IF(CO69="0.666_0_2","1S", IF(CO69="0.666_0.5_2","1T", IF(CO69="0.666_1_2","1U", IF(CO69="1_0_2","1V", IF(CO69="1_0.5_2","1W", IF(CO69="1_1_2","1X", IF(CO69="0_0_3","1Y", IF(CO69="0_0.5_3","1Z", IF(CO69="0_1_3","2A", IF(CO69="0.333_0_3","2B", IF(CO69="0.333_0.5_3","2C", IF(CO69="0.333_1_3","2D", IF(CO69="0.666_0_3","2E", IF(CO69="0.666_0.5_3","2F", IF(CO69="0.666_1_3","2G", IF(CO69="1_0_3","2H", IF(CO69="1_0.5_3","2I", IF(CO69="1_1_3","2J", IF(CO69="0_0_4","2K", IF(CO69="0_0.5_4","2L", IF(CO69="0_1_4","2M", IF(CO69="0.333_0_4","2N", IF(CO69="0.333_0.5_4","2O", IF(CO69="0.333_1_4","2P", IF(CO69="0.666_0_4","2Q", IF(CO69="0.666_0.5_4","2R", IF(CO69="0.666_1_4","2S", IF(CO69="1_0_4","2T", IF(CO69="1_0.5_4","2U", IF(CO69="1_1_4","2V", IF(CO69="0_0_5","2W", IF(CO69="0_0.5_5","2X", IF(CO69="0_1_5","2Y", IF(CO69="0.333_0_5","2Z", IF(CO69="0.333_0.5_5","3A", IF(CO69="0.333_1_5","3B", IF(CO69="0.666_0_5","3C", IF(CO69="0.666_0.5_5","3D", IF(CO69="0.666_1_5","3E", IF(CO69="1_0_5","3F", IF(CO69="1_0.5_5","3G", IF(CO69="1_1_5","3H", ))))))))))))))))))))))))))))))))))))))))))))))))))))))))))))</f>
        <v>1H</v>
      </c>
      <c r="CQ69" s="5">
        <f t="shared" si="162"/>
        <v>128</v>
      </c>
      <c r="CV69" s="87"/>
      <c r="CW69" s="87"/>
      <c r="CX69" s="87"/>
      <c r="CY69" s="87"/>
      <c r="CZ69" s="87"/>
    </row>
    <row r="70" spans="1:104" s="5" customFormat="1">
      <c r="A70" s="13" t="s">
        <v>248</v>
      </c>
      <c r="B70" s="13">
        <v>2</v>
      </c>
      <c r="C70" s="13"/>
      <c r="D70" s="13" t="s">
        <v>78</v>
      </c>
      <c r="E70" s="35" t="s">
        <v>113</v>
      </c>
      <c r="F70" s="13" t="s">
        <v>36</v>
      </c>
      <c r="G70" s="36">
        <v>1143379441</v>
      </c>
      <c r="H70" s="13" t="s">
        <v>114</v>
      </c>
      <c r="I70" s="37">
        <v>24</v>
      </c>
      <c r="J70" s="37" t="s">
        <v>38</v>
      </c>
      <c r="K70" s="38">
        <v>43521</v>
      </c>
      <c r="L70" s="39">
        <v>0.71180555555555547</v>
      </c>
      <c r="M70" s="37" t="s">
        <v>39</v>
      </c>
      <c r="N70" s="37" t="s">
        <v>42</v>
      </c>
      <c r="O70" s="37"/>
      <c r="P70" s="37" t="s">
        <v>42</v>
      </c>
      <c r="Q70" s="37">
        <v>4</v>
      </c>
      <c r="R70" s="13" t="s">
        <v>43</v>
      </c>
      <c r="S70" s="13" t="s">
        <v>44</v>
      </c>
      <c r="T70" s="13" t="s">
        <v>41</v>
      </c>
      <c r="U70" s="13" t="s">
        <v>52</v>
      </c>
      <c r="V70" s="13" t="s">
        <v>42</v>
      </c>
      <c r="W70" s="13" t="s">
        <v>46</v>
      </c>
      <c r="X70" s="13" t="s">
        <v>47</v>
      </c>
      <c r="Y70" s="13" t="s">
        <v>42</v>
      </c>
      <c r="Z70" s="13" t="s">
        <v>41</v>
      </c>
      <c r="AA70" s="13"/>
      <c r="AB70" s="13">
        <v>-1</v>
      </c>
      <c r="AC70" s="72">
        <f t="shared" si="154"/>
        <v>0.5</v>
      </c>
      <c r="AD70" s="13">
        <v>1</v>
      </c>
      <c r="AE70" s="72">
        <f t="shared" ref="AE70" si="171">VALUE(IF(AD70=-2,0%,IF(AD70=-1,50%,IF(AD70=0,100%,IF(AD70=1,50%,IF(AD70=2,0%))))))</f>
        <v>0.5</v>
      </c>
      <c r="AF70" s="13" t="s">
        <v>41</v>
      </c>
      <c r="AG70" s="13">
        <v>0</v>
      </c>
      <c r="AH70" s="13" t="s">
        <v>42</v>
      </c>
      <c r="AI70" s="13">
        <f t="shared" si="156"/>
        <v>1</v>
      </c>
      <c r="AJ70" s="70">
        <f t="shared" si="157"/>
        <v>0.66599999999999993</v>
      </c>
      <c r="AK70" s="59">
        <f t="shared" si="164"/>
        <v>-1</v>
      </c>
      <c r="AL70" s="70">
        <f t="shared" ref="AL70" si="172">VALUE(IF(AK70=-3,0%,IF(AK70=-2,33.3%,IF(AK70=-1,66.6%,IF(AK70=0,100%,IF(AK70=1,66.6%,IF(AK70=2,33.3%,IF(AK70=3,0%))))))))</f>
        <v>0.66599999999999993</v>
      </c>
      <c r="AM70" s="13" t="s">
        <v>42</v>
      </c>
      <c r="AN70" s="13" t="s">
        <v>41</v>
      </c>
      <c r="AO70" s="13"/>
      <c r="AP70" s="13">
        <v>101.31965006729475</v>
      </c>
      <c r="AQ70" s="13">
        <v>117.34261838440112</v>
      </c>
      <c r="AR70" s="13">
        <v>125.13020833333333</v>
      </c>
      <c r="AS70" s="13">
        <v>148.05555555555554</v>
      </c>
      <c r="AT70" s="36">
        <v>42.645992000000007</v>
      </c>
      <c r="AU70" s="36" t="str">
        <f t="shared" si="159"/>
        <v>1</v>
      </c>
      <c r="AV70" s="36">
        <v>0</v>
      </c>
      <c r="AW70" s="36">
        <v>42.645992000000007</v>
      </c>
      <c r="AX70" s="36">
        <v>42.645992000000007</v>
      </c>
      <c r="AY70" s="36">
        <v>56.279784800000002</v>
      </c>
      <c r="AZ70" s="36" t="str">
        <f t="shared" si="160"/>
        <v>1</v>
      </c>
      <c r="BA70" s="36">
        <v>0</v>
      </c>
      <c r="BB70" s="36">
        <v>56.279784800000002</v>
      </c>
      <c r="BC70" s="36">
        <v>56.279784800000002</v>
      </c>
      <c r="BD70" s="36" t="e">
        <v>#DIV/0!</v>
      </c>
      <c r="BE70" s="36" t="s">
        <v>50</v>
      </c>
      <c r="BF70" s="36">
        <v>0</v>
      </c>
      <c r="BG70" s="36">
        <v>0</v>
      </c>
      <c r="BH70" s="36">
        <v>47.169314750000005</v>
      </c>
      <c r="BI70" s="36">
        <v>6.3969443800407628</v>
      </c>
      <c r="BJ70" s="36">
        <v>42.645992000000007</v>
      </c>
      <c r="BK70" s="36">
        <v>51.692637500000004</v>
      </c>
      <c r="BL70" s="36">
        <v>62.246773300000001</v>
      </c>
      <c r="BM70" s="36">
        <v>8.4385960632242902</v>
      </c>
      <c r="BN70" s="36">
        <v>56.279784800000002</v>
      </c>
      <c r="BO70" s="36">
        <v>68.2137618</v>
      </c>
      <c r="BP70" s="36" t="e">
        <v>#DIV/0!</v>
      </c>
      <c r="BQ70" s="36" t="e">
        <v>#DIV/0!</v>
      </c>
      <c r="BR70" s="36">
        <v>0</v>
      </c>
      <c r="BS70" s="36">
        <v>0</v>
      </c>
      <c r="BT70" s="36">
        <v>47.169314750000005</v>
      </c>
      <c r="BU70" s="36">
        <v>6.3969443800407628</v>
      </c>
      <c r="BV70" s="36">
        <v>42.645992000000007</v>
      </c>
      <c r="BW70" s="36">
        <v>51.692637500000004</v>
      </c>
      <c r="BX70" s="36">
        <v>62.246773300000001</v>
      </c>
      <c r="BY70" s="36">
        <v>8.4385960632242902</v>
      </c>
      <c r="BZ70" s="36">
        <v>56.279784800000002</v>
      </c>
      <c r="CA70" s="36">
        <v>68.2137618</v>
      </c>
      <c r="CB70" s="36" t="e">
        <v>#DIV/0!</v>
      </c>
      <c r="CC70" s="36" t="e">
        <v>#DIV/0!</v>
      </c>
      <c r="CD70" s="36">
        <v>0</v>
      </c>
      <c r="CE70" s="36">
        <v>0</v>
      </c>
      <c r="CF70" s="36"/>
      <c r="CG70" s="40">
        <v>29.414000000000001</v>
      </c>
      <c r="CH70" s="40">
        <v>60.399000000000001</v>
      </c>
      <c r="CI70" s="40"/>
      <c r="CL70" s="5" t="str">
        <f t="shared" si="166"/>
        <v>0.666_0.5_1</v>
      </c>
      <c r="CM70" s="95" t="str">
        <f t="shared" si="167"/>
        <v>1H</v>
      </c>
      <c r="CN70" s="96">
        <f t="shared" si="153"/>
        <v>131</v>
      </c>
      <c r="CO70" s="96" t="str">
        <f t="shared" si="161"/>
        <v>0.666_0.5_1</v>
      </c>
      <c r="CP70" s="95" t="str">
        <f t="shared" si="170"/>
        <v>1H</v>
      </c>
      <c r="CQ70" s="5">
        <f t="shared" si="162"/>
        <v>128</v>
      </c>
      <c r="CV70" s="87"/>
      <c r="CW70" s="87"/>
      <c r="CX70" s="87"/>
      <c r="CY70" s="87"/>
      <c r="CZ70" s="87"/>
    </row>
    <row r="71" spans="1:104" s="5" customFormat="1">
      <c r="A71" s="13" t="s">
        <v>248</v>
      </c>
      <c r="B71" s="13">
        <v>2</v>
      </c>
      <c r="C71" s="13"/>
      <c r="D71" s="13" t="s">
        <v>78</v>
      </c>
      <c r="E71" s="35" t="s">
        <v>113</v>
      </c>
      <c r="F71" s="13" t="s">
        <v>36</v>
      </c>
      <c r="G71" s="36">
        <v>1143379441</v>
      </c>
      <c r="H71" s="13" t="s">
        <v>114</v>
      </c>
      <c r="I71" s="37">
        <v>24</v>
      </c>
      <c r="J71" s="37" t="s">
        <v>38</v>
      </c>
      <c r="K71" s="38">
        <v>43521</v>
      </c>
      <c r="L71" s="39">
        <v>0.72222222222222221</v>
      </c>
      <c r="M71" s="37" t="s">
        <v>39</v>
      </c>
      <c r="N71" s="37" t="s">
        <v>42</v>
      </c>
      <c r="O71" s="37"/>
      <c r="P71" s="37" t="s">
        <v>42</v>
      </c>
      <c r="Q71" s="37">
        <v>5</v>
      </c>
      <c r="R71" s="13" t="s">
        <v>43</v>
      </c>
      <c r="S71" s="13" t="s">
        <v>44</v>
      </c>
      <c r="T71" s="13" t="s">
        <v>41</v>
      </c>
      <c r="U71" s="13" t="s">
        <v>52</v>
      </c>
      <c r="V71" s="13" t="s">
        <v>42</v>
      </c>
      <c r="W71" s="13" t="s">
        <v>46</v>
      </c>
      <c r="X71" s="13" t="s">
        <v>47</v>
      </c>
      <c r="Y71" s="13" t="s">
        <v>42</v>
      </c>
      <c r="Z71" s="13" t="s">
        <v>42</v>
      </c>
      <c r="AA71" s="13"/>
      <c r="AB71" s="13">
        <v>-1</v>
      </c>
      <c r="AC71" s="72">
        <f t="shared" si="154"/>
        <v>0.5</v>
      </c>
      <c r="AD71" s="13">
        <v>1</v>
      </c>
      <c r="AE71" s="72">
        <f t="shared" ref="AE71" si="173">VALUE(IF(AD71=-2,0%,IF(AD71=-1,50%,IF(AD71=0,100%,IF(AD71=1,50%,IF(AD71=2,0%))))))</f>
        <v>0.5</v>
      </c>
      <c r="AF71" s="13" t="s">
        <v>41</v>
      </c>
      <c r="AG71" s="13">
        <v>0</v>
      </c>
      <c r="AH71" s="13" t="s">
        <v>42</v>
      </c>
      <c r="AI71" s="13">
        <f t="shared" si="156"/>
        <v>1</v>
      </c>
      <c r="AJ71" s="70">
        <f t="shared" si="157"/>
        <v>0.66599999999999993</v>
      </c>
      <c r="AK71" s="59">
        <f t="shared" si="164"/>
        <v>-1</v>
      </c>
      <c r="AL71" s="70">
        <f t="shared" ref="AL71" si="174">VALUE(IF(AK71=-3,0%,IF(AK71=-2,33.3%,IF(AK71=-1,66.6%,IF(AK71=0,100%,IF(AK71=1,66.6%,IF(AK71=2,33.3%,IF(AK71=3,0%))))))))</f>
        <v>0.66599999999999993</v>
      </c>
      <c r="AM71" s="13" t="s">
        <v>42</v>
      </c>
      <c r="AN71" s="13" t="s">
        <v>42</v>
      </c>
      <c r="AO71" s="13"/>
      <c r="AP71" s="13">
        <v>101.31965006729475</v>
      </c>
      <c r="AQ71" s="13">
        <v>117.34261838440112</v>
      </c>
      <c r="AR71" s="13">
        <v>125.13020833333333</v>
      </c>
      <c r="AS71" s="13">
        <v>148.05555555555554</v>
      </c>
      <c r="AT71" s="36">
        <v>33.5931055</v>
      </c>
      <c r="AU71" s="36" t="str">
        <f t="shared" si="159"/>
        <v>1</v>
      </c>
      <c r="AV71" s="36">
        <v>0</v>
      </c>
      <c r="AW71" s="36">
        <v>33.5931055</v>
      </c>
      <c r="AX71" s="36">
        <v>33.5931055</v>
      </c>
      <c r="AY71" s="36">
        <v>56.279784800000002</v>
      </c>
      <c r="AZ71" s="36" t="str">
        <f t="shared" si="160"/>
        <v>1</v>
      </c>
      <c r="BA71" s="36">
        <v>0</v>
      </c>
      <c r="BB71" s="36">
        <v>56.279784800000002</v>
      </c>
      <c r="BC71" s="36">
        <v>56.279784800000002</v>
      </c>
      <c r="BD71" s="36" t="e">
        <v>#DIV/0!</v>
      </c>
      <c r="BE71" s="36" t="s">
        <v>50</v>
      </c>
      <c r="BF71" s="36">
        <v>0</v>
      </c>
      <c r="BG71" s="36">
        <v>0</v>
      </c>
      <c r="BH71" s="36">
        <v>38.119548750000007</v>
      </c>
      <c r="BI71" s="36">
        <v>6.4013574334621159</v>
      </c>
      <c r="BJ71" s="36">
        <v>33.5931055</v>
      </c>
      <c r="BK71" s="36">
        <v>42.645992000000007</v>
      </c>
      <c r="BL71" s="36">
        <v>56.279784800000002</v>
      </c>
      <c r="BM71" s="36">
        <v>0</v>
      </c>
      <c r="BN71" s="36">
        <v>56.279784800000002</v>
      </c>
      <c r="BO71" s="36">
        <v>56.279784800000002</v>
      </c>
      <c r="BP71" s="36" t="e">
        <v>#DIV/0!</v>
      </c>
      <c r="BQ71" s="36" t="e">
        <v>#DIV/0!</v>
      </c>
      <c r="BR71" s="36">
        <v>0</v>
      </c>
      <c r="BS71" s="36">
        <v>0</v>
      </c>
      <c r="BT71" s="36">
        <v>38.119548750000007</v>
      </c>
      <c r="BU71" s="36">
        <v>6.4013574334621159</v>
      </c>
      <c r="BV71" s="36">
        <v>33.5931055</v>
      </c>
      <c r="BW71" s="36">
        <v>42.645992000000007</v>
      </c>
      <c r="BX71" s="36">
        <v>56.279784800000002</v>
      </c>
      <c r="BY71" s="36">
        <v>0</v>
      </c>
      <c r="BZ71" s="36">
        <v>56.279784800000002</v>
      </c>
      <c r="CA71" s="36">
        <v>56.279784800000002</v>
      </c>
      <c r="CB71" s="36" t="e">
        <v>#DIV/0!</v>
      </c>
      <c r="CC71" s="36" t="e">
        <v>#DIV/0!</v>
      </c>
      <c r="CD71" s="36">
        <v>0</v>
      </c>
      <c r="CE71" s="36">
        <v>0</v>
      </c>
      <c r="CF71" s="36"/>
      <c r="CG71" s="40">
        <v>29.315000000000001</v>
      </c>
      <c r="CH71" s="40">
        <v>60.195999999999998</v>
      </c>
      <c r="CI71" s="40"/>
      <c r="CL71" s="5" t="str">
        <f t="shared" si="166"/>
        <v>0.666_0.5_1</v>
      </c>
      <c r="CM71" s="95" t="str">
        <f t="shared" si="167"/>
        <v>1H</v>
      </c>
      <c r="CN71" s="96">
        <f t="shared" si="153"/>
        <v>131</v>
      </c>
      <c r="CO71" s="96" t="str">
        <f t="shared" si="161"/>
        <v>0.666_0.5_1</v>
      </c>
      <c r="CP71" s="95" t="str">
        <f t="shared" si="170"/>
        <v>1H</v>
      </c>
      <c r="CQ71" s="5">
        <f t="shared" si="162"/>
        <v>128</v>
      </c>
      <c r="CV71" s="87"/>
      <c r="CW71" s="87"/>
      <c r="CX71" s="87"/>
      <c r="CY71" s="87"/>
      <c r="CZ71" s="87"/>
    </row>
    <row r="72" spans="1:104" s="5" customFormat="1">
      <c r="A72" s="13" t="s">
        <v>248</v>
      </c>
      <c r="B72" s="13">
        <v>2</v>
      </c>
      <c r="C72" s="13"/>
      <c r="D72" s="13" t="s">
        <v>85</v>
      </c>
      <c r="E72" s="35" t="s">
        <v>115</v>
      </c>
      <c r="F72" s="13" t="s">
        <v>36</v>
      </c>
      <c r="G72" s="36">
        <v>1101461514</v>
      </c>
      <c r="H72" s="13" t="s">
        <v>116</v>
      </c>
      <c r="I72" s="37">
        <v>20</v>
      </c>
      <c r="J72" s="37" t="s">
        <v>38</v>
      </c>
      <c r="K72" s="38">
        <v>43521</v>
      </c>
      <c r="L72" s="39">
        <v>0.68055555555555547</v>
      </c>
      <c r="M72" s="37" t="s">
        <v>39</v>
      </c>
      <c r="N72" s="37" t="s">
        <v>42</v>
      </c>
      <c r="O72" s="37"/>
      <c r="P72" s="37" t="s">
        <v>42</v>
      </c>
      <c r="Q72" s="37">
        <v>1</v>
      </c>
      <c r="R72" s="13" t="s">
        <v>55</v>
      </c>
      <c r="S72" s="13" t="s">
        <v>56</v>
      </c>
      <c r="T72" s="13" t="s">
        <v>42</v>
      </c>
      <c r="U72" s="13" t="s">
        <v>52</v>
      </c>
      <c r="V72" s="13" t="s">
        <v>42</v>
      </c>
      <c r="W72" s="13" t="s">
        <v>66</v>
      </c>
      <c r="X72" s="13" t="s">
        <v>47</v>
      </c>
      <c r="Y72" s="13" t="s">
        <v>41</v>
      </c>
      <c r="Z72" s="13" t="s">
        <v>41</v>
      </c>
      <c r="AA72" s="13"/>
      <c r="AB72" s="13">
        <v>0</v>
      </c>
      <c r="AC72" s="72">
        <f t="shared" si="154"/>
        <v>1</v>
      </c>
      <c r="AD72" s="13">
        <v>2</v>
      </c>
      <c r="AE72" s="72">
        <f t="shared" ref="AE72" si="175">VALUE(IF(AD72=-2,0%,IF(AD72=-1,50%,IF(AD72=0,100%,IF(AD72=1,50%,IF(AD72=2,0%))))))</f>
        <v>0</v>
      </c>
      <c r="AF72" s="13" t="s">
        <v>42</v>
      </c>
      <c r="AG72" s="13">
        <v>0</v>
      </c>
      <c r="AH72" s="13" t="s">
        <v>42</v>
      </c>
      <c r="AI72" s="13">
        <f t="shared" si="156"/>
        <v>0</v>
      </c>
      <c r="AJ72" s="70">
        <f t="shared" si="157"/>
        <v>1</v>
      </c>
      <c r="AK72" s="59">
        <f t="shared" si="164"/>
        <v>-1</v>
      </c>
      <c r="AL72" s="70">
        <f t="shared" ref="AL72" si="176">VALUE(IF(AK72=-3,0%,IF(AK72=-2,33.3%,IF(AK72=-1,66.6%,IF(AK72=0,100%,IF(AK72=1,66.6%,IF(AK72=2,33.3%,IF(AK72=3,0%))))))))</f>
        <v>0.66599999999999993</v>
      </c>
      <c r="AM72" s="13" t="s">
        <v>41</v>
      </c>
      <c r="AN72" s="13" t="s">
        <v>41</v>
      </c>
      <c r="AO72" s="13"/>
      <c r="AP72" s="13">
        <v>101.31965006729475</v>
      </c>
      <c r="AQ72" s="13">
        <v>117.34261838440112</v>
      </c>
      <c r="AR72" s="13">
        <v>125.13020833333333</v>
      </c>
      <c r="AS72" s="13">
        <v>148.05555555555554</v>
      </c>
      <c r="AT72" s="36">
        <v>34.944303750000003</v>
      </c>
      <c r="AU72" s="36" t="str">
        <f t="shared" si="159"/>
        <v>1</v>
      </c>
      <c r="AV72" s="36">
        <v>6.082667942715279</v>
      </c>
      <c r="AW72" s="36">
        <v>30.643208000000001</v>
      </c>
      <c r="AX72" s="36">
        <v>39.245399500000005</v>
      </c>
      <c r="AY72" s="36">
        <v>64.428053500000004</v>
      </c>
      <c r="AZ72" s="36" t="str">
        <f t="shared" si="160"/>
        <v>1</v>
      </c>
      <c r="BA72" s="36">
        <v>14.493537740937439</v>
      </c>
      <c r="BB72" s="36">
        <v>54.179574680000002</v>
      </c>
      <c r="BC72" s="36">
        <v>74.676532320000007</v>
      </c>
      <c r="BD72" s="36" t="e">
        <v>#DIV/0!</v>
      </c>
      <c r="BE72" s="36" t="s">
        <v>50</v>
      </c>
      <c r="BF72" s="36">
        <v>0</v>
      </c>
      <c r="BG72" s="36">
        <v>0</v>
      </c>
      <c r="BH72" s="36">
        <v>34.944303750000003</v>
      </c>
      <c r="BI72" s="36">
        <v>6.082667942715279</v>
      </c>
      <c r="BJ72" s="36">
        <v>30.643208000000001</v>
      </c>
      <c r="BK72" s="36">
        <v>39.245399500000005</v>
      </c>
      <c r="BL72" s="36">
        <v>64.428053500000004</v>
      </c>
      <c r="BM72" s="36">
        <v>14.493537740937439</v>
      </c>
      <c r="BN72" s="36">
        <v>54.179574680000002</v>
      </c>
      <c r="BO72" s="36">
        <v>74.676532320000007</v>
      </c>
      <c r="BP72" s="36" t="e">
        <v>#DIV/0!</v>
      </c>
      <c r="BQ72" s="36" t="e">
        <v>#DIV/0!</v>
      </c>
      <c r="BR72" s="36">
        <v>0</v>
      </c>
      <c r="BS72" s="36">
        <v>0</v>
      </c>
      <c r="BT72" s="36">
        <v>39.245399500000005</v>
      </c>
      <c r="BU72" s="36">
        <v>0</v>
      </c>
      <c r="BV72" s="36">
        <v>39.245399500000005</v>
      </c>
      <c r="BW72" s="36">
        <v>39.245399500000005</v>
      </c>
      <c r="BX72" s="36">
        <v>64.428053500000004</v>
      </c>
      <c r="BY72" s="36">
        <v>14.493537740937439</v>
      </c>
      <c r="BZ72" s="36">
        <v>54.179574680000002</v>
      </c>
      <c r="CA72" s="36">
        <v>74.676532320000007</v>
      </c>
      <c r="CB72" s="36" t="e">
        <v>#DIV/0!</v>
      </c>
      <c r="CC72" s="36" t="e">
        <v>#DIV/0!</v>
      </c>
      <c r="CD72" s="36">
        <v>0</v>
      </c>
      <c r="CE72" s="36">
        <v>0</v>
      </c>
      <c r="CF72" s="36"/>
      <c r="CG72" s="40">
        <v>29.04</v>
      </c>
      <c r="CH72" s="40">
        <v>57.582999999999998</v>
      </c>
      <c r="CI72" s="40"/>
      <c r="CL72" s="5" t="str">
        <f t="shared" si="166"/>
        <v>1_1_1</v>
      </c>
      <c r="CM72" s="95" t="str">
        <f t="shared" si="167"/>
        <v>1L</v>
      </c>
      <c r="CN72" s="96">
        <f t="shared" si="153"/>
        <v>208</v>
      </c>
      <c r="CO72" s="96" t="str">
        <f t="shared" si="161"/>
        <v>0.666_0_1</v>
      </c>
      <c r="CP72" s="95" t="str">
        <f t="shared" si="170"/>
        <v>1G</v>
      </c>
      <c r="CQ72" s="5">
        <f t="shared" si="162"/>
        <v>48</v>
      </c>
      <c r="CV72" s="87"/>
      <c r="CW72" s="87"/>
      <c r="CX72" s="87"/>
      <c r="CY72" s="87"/>
      <c r="CZ72" s="87"/>
    </row>
    <row r="73" spans="1:104" s="5" customFormat="1">
      <c r="A73" s="13" t="s">
        <v>248</v>
      </c>
      <c r="B73" s="13">
        <v>2</v>
      </c>
      <c r="C73" s="13"/>
      <c r="D73" s="13" t="s">
        <v>85</v>
      </c>
      <c r="E73" s="35" t="s">
        <v>115</v>
      </c>
      <c r="F73" s="13" t="s">
        <v>36</v>
      </c>
      <c r="G73" s="36">
        <v>1101461514</v>
      </c>
      <c r="H73" s="13" t="s">
        <v>116</v>
      </c>
      <c r="I73" s="37">
        <v>20</v>
      </c>
      <c r="J73" s="37" t="s">
        <v>38</v>
      </c>
      <c r="K73" s="38">
        <v>43521</v>
      </c>
      <c r="L73" s="39">
        <v>0.69097222222222221</v>
      </c>
      <c r="M73" s="37" t="s">
        <v>39</v>
      </c>
      <c r="N73" s="37" t="s">
        <v>42</v>
      </c>
      <c r="O73" s="37"/>
      <c r="P73" s="37" t="s">
        <v>42</v>
      </c>
      <c r="Q73" s="37">
        <v>2</v>
      </c>
      <c r="R73" s="13" t="s">
        <v>55</v>
      </c>
      <c r="S73" s="13" t="s">
        <v>56</v>
      </c>
      <c r="T73" s="13" t="s">
        <v>42</v>
      </c>
      <c r="U73" s="13" t="s">
        <v>52</v>
      </c>
      <c r="V73" s="13" t="s">
        <v>42</v>
      </c>
      <c r="W73" s="13" t="s">
        <v>66</v>
      </c>
      <c r="X73" s="13" t="s">
        <v>53</v>
      </c>
      <c r="Y73" s="13" t="s">
        <v>41</v>
      </c>
      <c r="Z73" s="13" t="s">
        <v>41</v>
      </c>
      <c r="AA73" s="13"/>
      <c r="AB73" s="13">
        <v>0</v>
      </c>
      <c r="AC73" s="72">
        <f t="shared" si="154"/>
        <v>1</v>
      </c>
      <c r="AD73" s="13">
        <v>2</v>
      </c>
      <c r="AE73" s="72">
        <f t="shared" ref="AE73" si="177">VALUE(IF(AD73=-2,0%,IF(AD73=-1,50%,IF(AD73=0,100%,IF(AD73=1,50%,IF(AD73=2,0%))))))</f>
        <v>0</v>
      </c>
      <c r="AF73" s="13" t="s">
        <v>42</v>
      </c>
      <c r="AG73" s="13">
        <v>0</v>
      </c>
      <c r="AH73" s="13" t="s">
        <v>42</v>
      </c>
      <c r="AI73" s="13">
        <f t="shared" si="156"/>
        <v>0</v>
      </c>
      <c r="AJ73" s="70">
        <f t="shared" si="157"/>
        <v>1</v>
      </c>
      <c r="AK73" s="59">
        <f t="shared" si="164"/>
        <v>-2</v>
      </c>
      <c r="AL73" s="70">
        <f t="shared" ref="AL73" si="178">VALUE(IF(AK73=-3,0%,IF(AK73=-2,33.3%,IF(AK73=-1,66.6%,IF(AK73=0,100%,IF(AK73=1,66.6%,IF(AK73=2,33.3%,IF(AK73=3,0%))))))))</f>
        <v>0.33299999999999996</v>
      </c>
      <c r="AM73" s="13" t="s">
        <v>41</v>
      </c>
      <c r="AN73" s="13" t="s">
        <v>41</v>
      </c>
      <c r="AO73" s="13"/>
      <c r="AP73" s="13">
        <v>101.31965006729475</v>
      </c>
      <c r="AQ73" s="13">
        <v>117.34261838440112</v>
      </c>
      <c r="AR73" s="13">
        <v>125.13020833333333</v>
      </c>
      <c r="AS73" s="13">
        <v>148.05555555555554</v>
      </c>
      <c r="AT73" s="36">
        <v>30.643208000000001</v>
      </c>
      <c r="AU73" s="36" t="str">
        <f t="shared" si="159"/>
        <v>1</v>
      </c>
      <c r="AV73" s="36">
        <v>0</v>
      </c>
      <c r="AW73" s="36">
        <v>30.643208000000001</v>
      </c>
      <c r="AX73" s="36">
        <v>30.643208000000001</v>
      </c>
      <c r="AY73" s="36">
        <v>64.427616630000003</v>
      </c>
      <c r="AZ73" s="36" t="str">
        <f t="shared" si="160"/>
        <v>1</v>
      </c>
      <c r="BA73" s="36">
        <v>0</v>
      </c>
      <c r="BB73" s="36">
        <v>64.427616630000003</v>
      </c>
      <c r="BC73" s="36">
        <v>64.427616630000003</v>
      </c>
      <c r="BD73" s="36" t="e">
        <v>#DIV/0!</v>
      </c>
      <c r="BE73" s="36" t="s">
        <v>50</v>
      </c>
      <c r="BF73" s="36">
        <v>0</v>
      </c>
      <c r="BG73" s="36">
        <v>0</v>
      </c>
      <c r="BH73" s="36">
        <v>34.944303750000003</v>
      </c>
      <c r="BI73" s="36">
        <v>6.082667942715279</v>
      </c>
      <c r="BJ73" s="36">
        <v>30.643208000000001</v>
      </c>
      <c r="BK73" s="36">
        <v>39.245399500000005</v>
      </c>
      <c r="BL73" s="36">
        <v>64.427616630000003</v>
      </c>
      <c r="BM73" s="36">
        <v>0</v>
      </c>
      <c r="BN73" s="36">
        <v>64.427616630000003</v>
      </c>
      <c r="BO73" s="36">
        <v>64.427616630000003</v>
      </c>
      <c r="BP73" s="36" t="e">
        <v>#DIV/0!</v>
      </c>
      <c r="BQ73" s="36" t="e">
        <v>#DIV/0!</v>
      </c>
      <c r="BR73" s="36">
        <v>0</v>
      </c>
      <c r="BS73" s="36">
        <v>0</v>
      </c>
      <c r="BT73" s="36">
        <v>34.944303750000003</v>
      </c>
      <c r="BU73" s="36">
        <v>6.082667942715279</v>
      </c>
      <c r="BV73" s="36">
        <v>30.643208000000001</v>
      </c>
      <c r="BW73" s="36">
        <v>39.245399500000005</v>
      </c>
      <c r="BX73" s="36">
        <v>69.552074475000012</v>
      </c>
      <c r="BY73" s="36">
        <v>7.2470777842082068</v>
      </c>
      <c r="BZ73" s="36">
        <v>64.427616630000003</v>
      </c>
      <c r="CA73" s="36">
        <v>74.676532320000007</v>
      </c>
      <c r="CB73" s="36" t="e">
        <v>#DIV/0!</v>
      </c>
      <c r="CC73" s="36" t="e">
        <v>#DIV/0!</v>
      </c>
      <c r="CD73" s="36">
        <v>0</v>
      </c>
      <c r="CE73" s="36">
        <v>0</v>
      </c>
      <c r="CF73" s="36"/>
      <c r="CG73" s="40">
        <v>29.19</v>
      </c>
      <c r="CH73" s="40">
        <v>58.612000000000002</v>
      </c>
      <c r="CI73" s="40"/>
      <c r="CL73" s="5" t="str">
        <f t="shared" si="166"/>
        <v>1_1_1</v>
      </c>
      <c r="CM73" s="95" t="str">
        <f t="shared" si="167"/>
        <v>1L</v>
      </c>
      <c r="CN73" s="96">
        <f t="shared" si="153"/>
        <v>208</v>
      </c>
      <c r="CO73" s="96" t="str">
        <f t="shared" si="161"/>
        <v>0.333_0_1</v>
      </c>
      <c r="CP73" s="95" t="str">
        <f t="shared" si="170"/>
        <v>1D</v>
      </c>
      <c r="CQ73" s="5">
        <f t="shared" si="162"/>
        <v>66</v>
      </c>
      <c r="CV73" s="87"/>
      <c r="CW73" s="87"/>
      <c r="CX73" s="87"/>
      <c r="CY73" s="87"/>
      <c r="CZ73" s="87"/>
    </row>
    <row r="74" spans="1:104" s="5" customFormat="1">
      <c r="A74" s="13" t="s">
        <v>248</v>
      </c>
      <c r="B74" s="13">
        <v>2</v>
      </c>
      <c r="C74" s="13"/>
      <c r="D74" s="13" t="s">
        <v>85</v>
      </c>
      <c r="E74" s="35" t="s">
        <v>115</v>
      </c>
      <c r="F74" s="13" t="s">
        <v>36</v>
      </c>
      <c r="G74" s="36">
        <v>1101461514</v>
      </c>
      <c r="H74" s="13" t="s">
        <v>116</v>
      </c>
      <c r="I74" s="37">
        <v>20</v>
      </c>
      <c r="J74" s="37" t="s">
        <v>38</v>
      </c>
      <c r="K74" s="38">
        <v>43521</v>
      </c>
      <c r="L74" s="39">
        <v>0.70138888888888884</v>
      </c>
      <c r="M74" s="37" t="s">
        <v>39</v>
      </c>
      <c r="N74" s="37" t="s">
        <v>42</v>
      </c>
      <c r="O74" s="37"/>
      <c r="P74" s="37" t="s">
        <v>42</v>
      </c>
      <c r="Q74" s="37">
        <v>3</v>
      </c>
      <c r="R74" s="13" t="s">
        <v>55</v>
      </c>
      <c r="S74" s="13" t="s">
        <v>56</v>
      </c>
      <c r="T74" s="13" t="s">
        <v>41</v>
      </c>
      <c r="U74" s="13" t="s">
        <v>52</v>
      </c>
      <c r="V74" s="13" t="s">
        <v>42</v>
      </c>
      <c r="W74" s="13" t="s">
        <v>66</v>
      </c>
      <c r="X74" s="13" t="s">
        <v>47</v>
      </c>
      <c r="Y74" s="13" t="s">
        <v>41</v>
      </c>
      <c r="Z74" s="13" t="s">
        <v>41</v>
      </c>
      <c r="AA74" s="13"/>
      <c r="AB74" s="13">
        <v>0</v>
      </c>
      <c r="AC74" s="72">
        <f t="shared" si="154"/>
        <v>1</v>
      </c>
      <c r="AD74" s="13">
        <v>2</v>
      </c>
      <c r="AE74" s="72">
        <f t="shared" ref="AE74" si="179">VALUE(IF(AD74=-2,0%,IF(AD74=-1,50%,IF(AD74=0,100%,IF(AD74=1,50%,IF(AD74=2,0%))))))</f>
        <v>0</v>
      </c>
      <c r="AF74" s="13" t="s">
        <v>41</v>
      </c>
      <c r="AG74" s="13">
        <v>0</v>
      </c>
      <c r="AH74" s="13" t="s">
        <v>42</v>
      </c>
      <c r="AI74" s="13">
        <f t="shared" si="156"/>
        <v>0</v>
      </c>
      <c r="AJ74" s="70">
        <f t="shared" si="157"/>
        <v>1</v>
      </c>
      <c r="AK74" s="59">
        <f t="shared" si="164"/>
        <v>-1</v>
      </c>
      <c r="AL74" s="70">
        <f t="shared" ref="AL74" si="180">VALUE(IF(AK74=-3,0%,IF(AK74=-2,33.3%,IF(AK74=-1,66.6%,IF(AK74=0,100%,IF(AK74=1,66.6%,IF(AK74=2,33.3%,IF(AK74=3,0%))))))))</f>
        <v>0.66599999999999993</v>
      </c>
      <c r="AM74" s="13" t="s">
        <v>41</v>
      </c>
      <c r="AN74" s="13" t="s">
        <v>41</v>
      </c>
      <c r="AO74" s="13"/>
      <c r="AP74" s="13">
        <v>101.31965006729475</v>
      </c>
      <c r="AQ74" s="13">
        <v>117.34261838440112</v>
      </c>
      <c r="AR74" s="13">
        <v>125.13020833333333</v>
      </c>
      <c r="AS74" s="13">
        <v>148.05555555555554</v>
      </c>
      <c r="AT74" s="36">
        <v>30.643208000000001</v>
      </c>
      <c r="AU74" s="36" t="str">
        <f t="shared" si="159"/>
        <v>1</v>
      </c>
      <c r="AV74" s="36">
        <v>0</v>
      </c>
      <c r="AW74" s="36">
        <v>30.643208000000001</v>
      </c>
      <c r="AX74" s="36">
        <v>30.643208000000001</v>
      </c>
      <c r="AY74" s="36">
        <v>64.427616630000003</v>
      </c>
      <c r="AZ74" s="36" t="str">
        <f t="shared" si="160"/>
        <v>1</v>
      </c>
      <c r="BA74" s="36">
        <v>0</v>
      </c>
      <c r="BB74" s="36">
        <v>64.427616630000003</v>
      </c>
      <c r="BC74" s="36">
        <v>64.427616630000003</v>
      </c>
      <c r="BD74" s="36" t="e">
        <v>#DIV/0!</v>
      </c>
      <c r="BE74" s="36" t="s">
        <v>50</v>
      </c>
      <c r="BF74" s="36">
        <v>0</v>
      </c>
      <c r="BG74" s="36">
        <v>0</v>
      </c>
      <c r="BH74" s="36">
        <v>30.643208000000001</v>
      </c>
      <c r="BI74" s="36">
        <v>0</v>
      </c>
      <c r="BJ74" s="36">
        <v>30.643208000000001</v>
      </c>
      <c r="BK74" s="36">
        <v>30.643208000000001</v>
      </c>
      <c r="BL74" s="36">
        <v>64.427616630000003</v>
      </c>
      <c r="BM74" s="36">
        <v>0</v>
      </c>
      <c r="BN74" s="36">
        <v>64.427616630000003</v>
      </c>
      <c r="BO74" s="36">
        <v>64.427616630000003</v>
      </c>
      <c r="BP74" s="36" t="e">
        <v>#DIV/0!</v>
      </c>
      <c r="BQ74" s="36" t="e">
        <v>#DIV/0!</v>
      </c>
      <c r="BR74" s="36">
        <v>0</v>
      </c>
      <c r="BS74" s="36">
        <v>0</v>
      </c>
      <c r="BT74" s="36">
        <v>30.643208000000001</v>
      </c>
      <c r="BU74" s="36">
        <v>0</v>
      </c>
      <c r="BV74" s="36">
        <v>30.643208000000001</v>
      </c>
      <c r="BW74" s="36">
        <v>30.643208000000001</v>
      </c>
      <c r="BX74" s="36">
        <v>64.427616630000003</v>
      </c>
      <c r="BY74" s="36">
        <v>0</v>
      </c>
      <c r="BZ74" s="36">
        <v>64.427616630000003</v>
      </c>
      <c r="CA74" s="36">
        <v>64.427616630000003</v>
      </c>
      <c r="CB74" s="36" t="e">
        <v>#DIV/0!</v>
      </c>
      <c r="CC74" s="36" t="e">
        <v>#DIV/0!</v>
      </c>
      <c r="CD74" s="36">
        <v>0</v>
      </c>
      <c r="CE74" s="36">
        <v>0</v>
      </c>
      <c r="CF74" s="36"/>
      <c r="CG74" s="40">
        <v>29.439</v>
      </c>
      <c r="CH74" s="40">
        <v>59.84</v>
      </c>
      <c r="CI74" s="40"/>
      <c r="CL74" s="5" t="str">
        <f t="shared" si="166"/>
        <v>1_1_1</v>
      </c>
      <c r="CM74" s="95" t="str">
        <f t="shared" si="167"/>
        <v>1L</v>
      </c>
      <c r="CN74" s="96">
        <f t="shared" si="153"/>
        <v>208</v>
      </c>
      <c r="CO74" s="96" t="str">
        <f t="shared" si="161"/>
        <v>0.666_0_1</v>
      </c>
      <c r="CP74" s="95" t="str">
        <f t="shared" si="170"/>
        <v>1G</v>
      </c>
      <c r="CQ74" s="5">
        <f t="shared" si="162"/>
        <v>48</v>
      </c>
      <c r="CV74" s="87"/>
      <c r="CW74" s="87"/>
      <c r="CX74" s="87"/>
      <c r="CY74" s="87"/>
      <c r="CZ74" s="87"/>
    </row>
    <row r="75" spans="1:104" s="5" customFormat="1">
      <c r="A75" s="13" t="s">
        <v>248</v>
      </c>
      <c r="B75" s="13">
        <v>2</v>
      </c>
      <c r="C75" s="13"/>
      <c r="D75" s="13" t="s">
        <v>85</v>
      </c>
      <c r="E75" s="35" t="s">
        <v>115</v>
      </c>
      <c r="F75" s="13" t="s">
        <v>36</v>
      </c>
      <c r="G75" s="36">
        <v>1101461514</v>
      </c>
      <c r="H75" s="13" t="s">
        <v>116</v>
      </c>
      <c r="I75" s="37">
        <v>20</v>
      </c>
      <c r="J75" s="37" t="s">
        <v>38</v>
      </c>
      <c r="K75" s="38">
        <v>43521</v>
      </c>
      <c r="L75" s="39">
        <v>0.71180555555555547</v>
      </c>
      <c r="M75" s="37" t="s">
        <v>39</v>
      </c>
      <c r="N75" s="37" t="s">
        <v>42</v>
      </c>
      <c r="O75" s="37"/>
      <c r="P75" s="37" t="s">
        <v>42</v>
      </c>
      <c r="Q75" s="37">
        <v>4</v>
      </c>
      <c r="R75" s="13" t="s">
        <v>43</v>
      </c>
      <c r="S75" s="13" t="s">
        <v>56</v>
      </c>
      <c r="T75" s="13" t="s">
        <v>41</v>
      </c>
      <c r="U75" s="13" t="s">
        <v>52</v>
      </c>
      <c r="V75" s="13" t="s">
        <v>42</v>
      </c>
      <c r="W75" s="13" t="s">
        <v>66</v>
      </c>
      <c r="X75" s="13" t="s">
        <v>53</v>
      </c>
      <c r="Y75" s="13" t="s">
        <v>41</v>
      </c>
      <c r="Z75" s="13" t="s">
        <v>41</v>
      </c>
      <c r="AA75" s="13"/>
      <c r="AB75" s="13">
        <v>-1</v>
      </c>
      <c r="AC75" s="72">
        <f t="shared" si="154"/>
        <v>0.5</v>
      </c>
      <c r="AD75" s="13">
        <v>2</v>
      </c>
      <c r="AE75" s="72">
        <f t="shared" ref="AE75" si="181">VALUE(IF(AD75=-2,0%,IF(AD75=-1,50%,IF(AD75=0,100%,IF(AD75=1,50%,IF(AD75=2,0%))))))</f>
        <v>0</v>
      </c>
      <c r="AF75" s="13" t="s">
        <v>41</v>
      </c>
      <c r="AG75" s="13">
        <v>0</v>
      </c>
      <c r="AH75" s="13" t="s">
        <v>42</v>
      </c>
      <c r="AI75" s="13">
        <f t="shared" si="156"/>
        <v>0</v>
      </c>
      <c r="AJ75" s="70">
        <f t="shared" si="157"/>
        <v>1</v>
      </c>
      <c r="AK75" s="59">
        <f t="shared" si="164"/>
        <v>-2</v>
      </c>
      <c r="AL75" s="70">
        <f t="shared" ref="AL75" si="182">VALUE(IF(AK75=-3,0%,IF(AK75=-2,33.3%,IF(AK75=-1,66.6%,IF(AK75=0,100%,IF(AK75=1,66.6%,IF(AK75=2,33.3%,IF(AK75=3,0%))))))))</f>
        <v>0.33299999999999996</v>
      </c>
      <c r="AM75" s="13" t="s">
        <v>41</v>
      </c>
      <c r="AN75" s="13" t="s">
        <v>41</v>
      </c>
      <c r="AO75" s="13"/>
      <c r="AP75" s="13">
        <v>101.31965006729475</v>
      </c>
      <c r="AQ75" s="13">
        <v>117.34261838440112</v>
      </c>
      <c r="AR75" s="13">
        <v>125.13020833333333</v>
      </c>
      <c r="AS75" s="13">
        <v>148.05555555555554</v>
      </c>
      <c r="AT75" s="36">
        <v>22.143782000000002</v>
      </c>
      <c r="AU75" s="36" t="str">
        <f t="shared" si="159"/>
        <v>1</v>
      </c>
      <c r="AV75" s="36">
        <v>0</v>
      </c>
      <c r="AW75" s="36">
        <v>22.143782000000002</v>
      </c>
      <c r="AX75" s="36">
        <v>22.143782000000002</v>
      </c>
      <c r="AY75" s="36">
        <v>54.179574680000002</v>
      </c>
      <c r="AZ75" s="36" t="str">
        <f t="shared" si="160"/>
        <v>1</v>
      </c>
      <c r="BA75" s="36">
        <v>0</v>
      </c>
      <c r="BB75" s="36">
        <v>54.179574680000002</v>
      </c>
      <c r="BC75" s="36">
        <v>54.179574680000002</v>
      </c>
      <c r="BD75" s="36" t="e">
        <v>#DIV/0!</v>
      </c>
      <c r="BE75" s="36" t="s">
        <v>50</v>
      </c>
      <c r="BF75" s="36">
        <v>0</v>
      </c>
      <c r="BG75" s="36">
        <v>0</v>
      </c>
      <c r="BH75" s="36">
        <v>26.393495000000001</v>
      </c>
      <c r="BI75" s="36">
        <v>6.0100017607932399</v>
      </c>
      <c r="BJ75" s="36">
        <v>22.143782000000002</v>
      </c>
      <c r="BK75" s="36">
        <v>30.643208000000001</v>
      </c>
      <c r="BL75" s="36">
        <v>59.303595655000002</v>
      </c>
      <c r="BM75" s="36">
        <v>7.2464599567292103</v>
      </c>
      <c r="BN75" s="36">
        <v>54.179574680000002</v>
      </c>
      <c r="BO75" s="36">
        <v>64.427616630000003</v>
      </c>
      <c r="BP75" s="36" t="e">
        <v>#DIV/0!</v>
      </c>
      <c r="BQ75" s="36" t="e">
        <v>#DIV/0!</v>
      </c>
      <c r="BR75" s="36">
        <v>0</v>
      </c>
      <c r="BS75" s="36">
        <v>0</v>
      </c>
      <c r="BT75" s="36">
        <v>26.393495000000001</v>
      </c>
      <c r="BU75" s="36">
        <v>6.0100017607932399</v>
      </c>
      <c r="BV75" s="36">
        <v>22.143782000000002</v>
      </c>
      <c r="BW75" s="36">
        <v>30.643208000000001</v>
      </c>
      <c r="BX75" s="36">
        <v>59.303595655000002</v>
      </c>
      <c r="BY75" s="36">
        <v>7.2464599567292103</v>
      </c>
      <c r="BZ75" s="36">
        <v>54.179574680000002</v>
      </c>
      <c r="CA75" s="36">
        <v>64.427616630000003</v>
      </c>
      <c r="CB75" s="36" t="e">
        <v>#DIV/0!</v>
      </c>
      <c r="CC75" s="36" t="e">
        <v>#DIV/0!</v>
      </c>
      <c r="CD75" s="36">
        <v>0</v>
      </c>
      <c r="CE75" s="36">
        <v>0</v>
      </c>
      <c r="CF75" s="36"/>
      <c r="CG75" s="40">
        <v>29.414000000000001</v>
      </c>
      <c r="CH75" s="40">
        <v>60.399000000000001</v>
      </c>
      <c r="CI75" s="40"/>
      <c r="CL75" s="5" t="str">
        <f t="shared" si="166"/>
        <v>1_0.5_1</v>
      </c>
      <c r="CM75" s="95" t="str">
        <f t="shared" si="167"/>
        <v>1K</v>
      </c>
      <c r="CN75" s="96">
        <f t="shared" si="153"/>
        <v>202</v>
      </c>
      <c r="CO75" s="96" t="str">
        <f t="shared" si="161"/>
        <v>0.333_0_1</v>
      </c>
      <c r="CP75" s="95" t="str">
        <f t="shared" si="170"/>
        <v>1D</v>
      </c>
      <c r="CQ75" s="5">
        <f t="shared" si="162"/>
        <v>66</v>
      </c>
      <c r="CV75" s="87"/>
      <c r="CW75" s="87"/>
      <c r="CX75" s="87"/>
      <c r="CY75" s="87"/>
      <c r="CZ75" s="87"/>
    </row>
    <row r="76" spans="1:104" s="5" customFormat="1">
      <c r="A76" s="13" t="s">
        <v>248</v>
      </c>
      <c r="B76" s="13">
        <v>2</v>
      </c>
      <c r="C76" s="13"/>
      <c r="D76" s="13" t="s">
        <v>85</v>
      </c>
      <c r="E76" s="35" t="s">
        <v>115</v>
      </c>
      <c r="F76" s="13" t="s">
        <v>36</v>
      </c>
      <c r="G76" s="36">
        <v>1101461514</v>
      </c>
      <c r="H76" s="13" t="s">
        <v>116</v>
      </c>
      <c r="I76" s="37">
        <v>20</v>
      </c>
      <c r="J76" s="37" t="s">
        <v>38</v>
      </c>
      <c r="K76" s="38">
        <v>43521</v>
      </c>
      <c r="L76" s="39">
        <v>0.72222222222222221</v>
      </c>
      <c r="M76" s="37" t="s">
        <v>39</v>
      </c>
      <c r="N76" s="37" t="s">
        <v>42</v>
      </c>
      <c r="O76" s="37"/>
      <c r="P76" s="37" t="s">
        <v>42</v>
      </c>
      <c r="Q76" s="37">
        <v>5</v>
      </c>
      <c r="R76" s="13" t="s">
        <v>43</v>
      </c>
      <c r="S76" s="13" t="s">
        <v>56</v>
      </c>
      <c r="T76" s="13" t="s">
        <v>41</v>
      </c>
      <c r="U76" s="13" t="s">
        <v>52</v>
      </c>
      <c r="V76" s="13" t="s">
        <v>42</v>
      </c>
      <c r="W76" s="13" t="s">
        <v>66</v>
      </c>
      <c r="X76" s="13" t="s">
        <v>47</v>
      </c>
      <c r="Y76" s="13" t="s">
        <v>41</v>
      </c>
      <c r="Z76" s="13" t="s">
        <v>41</v>
      </c>
      <c r="AA76" s="13"/>
      <c r="AB76" s="13">
        <v>-1</v>
      </c>
      <c r="AC76" s="72">
        <f t="shared" si="154"/>
        <v>0.5</v>
      </c>
      <c r="AD76" s="13">
        <v>2</v>
      </c>
      <c r="AE76" s="72">
        <f t="shared" ref="AE76" si="183">VALUE(IF(AD76=-2,0%,IF(AD76=-1,50%,IF(AD76=0,100%,IF(AD76=1,50%,IF(AD76=2,0%))))))</f>
        <v>0</v>
      </c>
      <c r="AF76" s="13" t="s">
        <v>41</v>
      </c>
      <c r="AG76" s="13">
        <v>0</v>
      </c>
      <c r="AH76" s="13" t="s">
        <v>42</v>
      </c>
      <c r="AI76" s="13">
        <f t="shared" si="156"/>
        <v>0</v>
      </c>
      <c r="AJ76" s="70">
        <f t="shared" si="157"/>
        <v>1</v>
      </c>
      <c r="AK76" s="59">
        <f t="shared" si="164"/>
        <v>-1</v>
      </c>
      <c r="AL76" s="70">
        <f t="shared" ref="AL76" si="184">VALUE(IF(AK76=-3,0%,IF(AK76=-2,33.3%,IF(AK76=-1,66.6%,IF(AK76=0,100%,IF(AK76=1,66.6%,IF(AK76=2,33.3%,IF(AK76=3,0%))))))))</f>
        <v>0.66599999999999993</v>
      </c>
      <c r="AM76" s="13" t="s">
        <v>41</v>
      </c>
      <c r="AN76" s="13" t="s">
        <v>41</v>
      </c>
      <c r="AO76" s="13"/>
      <c r="AP76" s="13">
        <v>101.31965006729475</v>
      </c>
      <c r="AQ76" s="13">
        <v>117.34261838440112</v>
      </c>
      <c r="AR76" s="13">
        <v>125.13020833333333</v>
      </c>
      <c r="AS76" s="13">
        <v>148.05555555555554</v>
      </c>
      <c r="AT76" s="36">
        <v>22.143782000000002</v>
      </c>
      <c r="AU76" s="36" t="str">
        <f t="shared" si="159"/>
        <v>1</v>
      </c>
      <c r="AV76" s="36">
        <v>0</v>
      </c>
      <c r="AW76" s="36">
        <v>22.143782000000002</v>
      </c>
      <c r="AX76" s="36">
        <v>22.143782000000002</v>
      </c>
      <c r="AY76" s="36">
        <v>54.179574680000002</v>
      </c>
      <c r="AZ76" s="36" t="str">
        <f t="shared" si="160"/>
        <v>1</v>
      </c>
      <c r="BA76" s="36">
        <v>0</v>
      </c>
      <c r="BB76" s="36">
        <v>54.179574680000002</v>
      </c>
      <c r="BC76" s="36">
        <v>54.179574680000002</v>
      </c>
      <c r="BD76" s="36" t="e">
        <v>#DIV/0!</v>
      </c>
      <c r="BE76" s="36" t="s">
        <v>50</v>
      </c>
      <c r="BF76" s="36">
        <v>0</v>
      </c>
      <c r="BG76" s="36">
        <v>0</v>
      </c>
      <c r="BH76" s="36">
        <v>22.143782000000002</v>
      </c>
      <c r="BI76" s="36">
        <v>0</v>
      </c>
      <c r="BJ76" s="36">
        <v>22.143782000000002</v>
      </c>
      <c r="BK76" s="36">
        <v>22.143782000000002</v>
      </c>
      <c r="BL76" s="36">
        <v>54.179574680000002</v>
      </c>
      <c r="BM76" s="36">
        <v>0</v>
      </c>
      <c r="BN76" s="36">
        <v>54.179574680000002</v>
      </c>
      <c r="BO76" s="36">
        <v>54.179574680000002</v>
      </c>
      <c r="BP76" s="36" t="e">
        <v>#DIV/0!</v>
      </c>
      <c r="BQ76" s="36" t="e">
        <v>#DIV/0!</v>
      </c>
      <c r="BR76" s="36">
        <v>0</v>
      </c>
      <c r="BS76" s="36">
        <v>0</v>
      </c>
      <c r="BT76" s="36">
        <v>22.143782000000002</v>
      </c>
      <c r="BU76" s="36">
        <v>0</v>
      </c>
      <c r="BV76" s="36">
        <v>22.143782000000002</v>
      </c>
      <c r="BW76" s="36">
        <v>22.143782000000002</v>
      </c>
      <c r="BX76" s="36">
        <v>54.179574680000002</v>
      </c>
      <c r="BY76" s="36">
        <v>0</v>
      </c>
      <c r="BZ76" s="36">
        <v>54.179574680000002</v>
      </c>
      <c r="CA76" s="36">
        <v>54.179574680000002</v>
      </c>
      <c r="CB76" s="36" t="e">
        <v>#DIV/0!</v>
      </c>
      <c r="CC76" s="36" t="e">
        <v>#DIV/0!</v>
      </c>
      <c r="CD76" s="36">
        <v>0</v>
      </c>
      <c r="CE76" s="36">
        <v>0</v>
      </c>
      <c r="CF76" s="36"/>
      <c r="CG76" s="40">
        <v>29.315000000000001</v>
      </c>
      <c r="CH76" s="40">
        <v>60.195999999999998</v>
      </c>
      <c r="CI76" s="40"/>
      <c r="CL76" s="5" t="str">
        <f t="shared" si="166"/>
        <v>1_0.5_1</v>
      </c>
      <c r="CM76" s="95" t="str">
        <f t="shared" si="167"/>
        <v>1K</v>
      </c>
      <c r="CN76" s="96">
        <f t="shared" si="153"/>
        <v>202</v>
      </c>
      <c r="CO76" s="96" t="str">
        <f t="shared" si="161"/>
        <v>0.666_0_1</v>
      </c>
      <c r="CP76" s="95" t="str">
        <f t="shared" si="170"/>
        <v>1G</v>
      </c>
      <c r="CQ76" s="5">
        <f t="shared" si="162"/>
        <v>48</v>
      </c>
      <c r="CV76" s="87"/>
      <c r="CW76" s="87"/>
      <c r="CX76" s="87"/>
      <c r="CY76" s="87"/>
      <c r="CZ76" s="87"/>
    </row>
    <row r="77" spans="1:104" s="5" customFormat="1">
      <c r="A77" s="13" t="s">
        <v>248</v>
      </c>
      <c r="B77" s="13">
        <v>2</v>
      </c>
      <c r="C77" s="13"/>
      <c r="D77" s="13" t="s">
        <v>117</v>
      </c>
      <c r="E77" s="35" t="s">
        <v>118</v>
      </c>
      <c r="F77" s="13" t="s">
        <v>36</v>
      </c>
      <c r="G77" s="36">
        <v>1143406646</v>
      </c>
      <c r="H77" s="13" t="s">
        <v>119</v>
      </c>
      <c r="I77" s="37">
        <v>20</v>
      </c>
      <c r="J77" s="37" t="s">
        <v>38</v>
      </c>
      <c r="K77" s="38">
        <v>43521</v>
      </c>
      <c r="L77" s="39">
        <v>0.68055555555555547</v>
      </c>
      <c r="M77" s="37" t="s">
        <v>39</v>
      </c>
      <c r="N77" s="37" t="s">
        <v>112</v>
      </c>
      <c r="O77" s="37" t="s">
        <v>41</v>
      </c>
      <c r="P77" s="37" t="s">
        <v>42</v>
      </c>
      <c r="Q77" s="37">
        <v>1</v>
      </c>
      <c r="R77" s="13" t="s">
        <v>55</v>
      </c>
      <c r="S77" s="13" t="s">
        <v>44</v>
      </c>
      <c r="T77" s="13" t="s">
        <v>41</v>
      </c>
      <c r="U77" s="13" t="s">
        <v>52</v>
      </c>
      <c r="V77" s="13" t="s">
        <v>42</v>
      </c>
      <c r="W77" s="13" t="s">
        <v>66</v>
      </c>
      <c r="X77" s="13" t="s">
        <v>47</v>
      </c>
      <c r="Y77" s="13" t="s">
        <v>41</v>
      </c>
      <c r="Z77" s="13" t="s">
        <v>41</v>
      </c>
      <c r="AA77" s="13"/>
      <c r="AB77" s="13">
        <v>0</v>
      </c>
      <c r="AC77" s="72">
        <f t="shared" si="154"/>
        <v>1</v>
      </c>
      <c r="AD77" s="13">
        <v>1</v>
      </c>
      <c r="AE77" s="72">
        <f t="shared" ref="AE77" si="185">VALUE(IF(AD77=-2,0%,IF(AD77=-1,50%,IF(AD77=0,100%,IF(AD77=1,50%,IF(AD77=2,0%))))))</f>
        <v>0.5</v>
      </c>
      <c r="AF77" s="13" t="s">
        <v>41</v>
      </c>
      <c r="AG77" s="13">
        <v>0</v>
      </c>
      <c r="AH77" s="13" t="s">
        <v>42</v>
      </c>
      <c r="AI77" s="13">
        <f t="shared" si="156"/>
        <v>0</v>
      </c>
      <c r="AJ77" s="70">
        <f t="shared" si="157"/>
        <v>1</v>
      </c>
      <c r="AK77" s="59">
        <f t="shared" si="164"/>
        <v>-1</v>
      </c>
      <c r="AL77" s="70">
        <f t="shared" ref="AL77" si="186">VALUE(IF(AK77=-3,0%,IF(AK77=-2,33.3%,IF(AK77=-1,66.6%,IF(AK77=0,100%,IF(AK77=1,66.6%,IF(AK77=2,33.3%,IF(AK77=3,0%))))))))</f>
        <v>0.66599999999999993</v>
      </c>
      <c r="AM77" s="13" t="s">
        <v>41</v>
      </c>
      <c r="AN77" s="13" t="s">
        <v>41</v>
      </c>
      <c r="AO77" s="13"/>
      <c r="AP77" s="13">
        <v>101.31965006729475</v>
      </c>
      <c r="AQ77" s="13">
        <v>117.34261838440112</v>
      </c>
      <c r="AR77" s="13">
        <v>125.13020833333333</v>
      </c>
      <c r="AS77" s="13">
        <v>148.05555555555554</v>
      </c>
      <c r="AT77" s="36">
        <v>18.486847854999994</v>
      </c>
      <c r="AU77" s="36" t="str">
        <f t="shared" si="159"/>
        <v>1</v>
      </c>
      <c r="AV77" s="36">
        <v>5.744733628750665</v>
      </c>
      <c r="AW77" s="36">
        <v>14.424707749999996</v>
      </c>
      <c r="AX77" s="36">
        <v>22.548987959999991</v>
      </c>
      <c r="AY77" s="36">
        <v>49.049820000000004</v>
      </c>
      <c r="AZ77" s="36" t="str">
        <f t="shared" si="160"/>
        <v>1</v>
      </c>
      <c r="BA77" s="36">
        <v>19.028192570041757</v>
      </c>
      <c r="BB77" s="36">
        <v>35.594856000000007</v>
      </c>
      <c r="BC77" s="36">
        <v>62.504784000000001</v>
      </c>
      <c r="BD77" s="36" t="e">
        <v>#DIV/0!</v>
      </c>
      <c r="BE77" s="36" t="s">
        <v>50</v>
      </c>
      <c r="BF77" s="36">
        <v>0</v>
      </c>
      <c r="BG77" s="36">
        <v>0</v>
      </c>
      <c r="BH77" s="36">
        <v>18.486847854999994</v>
      </c>
      <c r="BI77" s="36">
        <v>5.744733628750665</v>
      </c>
      <c r="BJ77" s="36">
        <v>14.424707749999996</v>
      </c>
      <c r="BK77" s="36">
        <v>22.548987959999991</v>
      </c>
      <c r="BL77" s="36">
        <v>49.049820000000004</v>
      </c>
      <c r="BM77" s="36">
        <v>19.028192570041757</v>
      </c>
      <c r="BN77" s="36">
        <v>35.594856000000007</v>
      </c>
      <c r="BO77" s="36">
        <v>62.504784000000001</v>
      </c>
      <c r="BP77" s="36" t="e">
        <v>#DIV/0!</v>
      </c>
      <c r="BQ77" s="36" t="e">
        <v>#DIV/0!</v>
      </c>
      <c r="BR77" s="36">
        <v>0</v>
      </c>
      <c r="BS77" s="36">
        <v>0</v>
      </c>
      <c r="BT77" s="36">
        <v>18.486847854999994</v>
      </c>
      <c r="BU77" s="36">
        <v>5.744733628750665</v>
      </c>
      <c r="BV77" s="36">
        <v>14.424707749999996</v>
      </c>
      <c r="BW77" s="36">
        <v>22.548987959999991</v>
      </c>
      <c r="BX77" s="36">
        <v>49.049820000000004</v>
      </c>
      <c r="BY77" s="36">
        <v>19.028192570041757</v>
      </c>
      <c r="BZ77" s="36">
        <v>35.594856000000007</v>
      </c>
      <c r="CA77" s="36">
        <v>62.504784000000001</v>
      </c>
      <c r="CB77" s="36" t="e">
        <v>#DIV/0!</v>
      </c>
      <c r="CC77" s="36" t="e">
        <v>#DIV/0!</v>
      </c>
      <c r="CD77" s="36">
        <v>0</v>
      </c>
      <c r="CE77" s="36">
        <v>0</v>
      </c>
      <c r="CF77" s="36"/>
      <c r="CG77" s="40">
        <v>29.04</v>
      </c>
      <c r="CH77" s="40">
        <v>57.582999999999998</v>
      </c>
      <c r="CI77" s="40"/>
      <c r="CL77" s="5" t="str">
        <f t="shared" si="166"/>
        <v>1_1_1</v>
      </c>
      <c r="CM77" s="95" t="str">
        <f t="shared" si="167"/>
        <v>1L</v>
      </c>
      <c r="CN77" s="96">
        <f t="shared" si="153"/>
        <v>208</v>
      </c>
      <c r="CO77" s="96" t="str">
        <f t="shared" si="161"/>
        <v>0.666_0.5_1</v>
      </c>
      <c r="CP77" s="95" t="str">
        <f t="shared" si="170"/>
        <v>1H</v>
      </c>
      <c r="CQ77" s="5">
        <f t="shared" si="162"/>
        <v>128</v>
      </c>
      <c r="CV77" s="87"/>
      <c r="CW77" s="87"/>
      <c r="CX77" s="87"/>
      <c r="CY77" s="87"/>
      <c r="CZ77" s="87"/>
    </row>
    <row r="78" spans="1:104" s="5" customFormat="1">
      <c r="A78" s="13" t="s">
        <v>248</v>
      </c>
      <c r="B78" s="13">
        <v>2</v>
      </c>
      <c r="C78" s="13"/>
      <c r="D78" s="13" t="s">
        <v>117</v>
      </c>
      <c r="E78" s="35" t="s">
        <v>118</v>
      </c>
      <c r="F78" s="13" t="s">
        <v>36</v>
      </c>
      <c r="G78" s="36">
        <v>1143406646</v>
      </c>
      <c r="H78" s="13" t="s">
        <v>119</v>
      </c>
      <c r="I78" s="37">
        <v>20</v>
      </c>
      <c r="J78" s="37" t="s">
        <v>38</v>
      </c>
      <c r="K78" s="38">
        <v>43521</v>
      </c>
      <c r="L78" s="39">
        <v>0.69097222222222221</v>
      </c>
      <c r="M78" s="37" t="s">
        <v>39</v>
      </c>
      <c r="N78" s="37" t="s">
        <v>112</v>
      </c>
      <c r="O78" s="37" t="s">
        <v>41</v>
      </c>
      <c r="P78" s="37" t="s">
        <v>42</v>
      </c>
      <c r="Q78" s="37">
        <v>2</v>
      </c>
      <c r="R78" s="13" t="s">
        <v>55</v>
      </c>
      <c r="S78" s="13" t="s">
        <v>44</v>
      </c>
      <c r="T78" s="13" t="s">
        <v>41</v>
      </c>
      <c r="U78" s="13" t="s">
        <v>52</v>
      </c>
      <c r="V78" s="13" t="s">
        <v>42</v>
      </c>
      <c r="W78" s="13" t="s">
        <v>66</v>
      </c>
      <c r="X78" s="13" t="s">
        <v>47</v>
      </c>
      <c r="Y78" s="13" t="s">
        <v>41</v>
      </c>
      <c r="Z78" s="13" t="s">
        <v>41</v>
      </c>
      <c r="AA78" s="13"/>
      <c r="AB78" s="13">
        <v>0</v>
      </c>
      <c r="AC78" s="72">
        <f t="shared" si="154"/>
        <v>1</v>
      </c>
      <c r="AD78" s="13">
        <v>1</v>
      </c>
      <c r="AE78" s="72">
        <f t="shared" ref="AE78" si="187">VALUE(IF(AD78=-2,0%,IF(AD78=-1,50%,IF(AD78=0,100%,IF(AD78=1,50%,IF(AD78=2,0%))))))</f>
        <v>0.5</v>
      </c>
      <c r="AF78" s="13" t="s">
        <v>41</v>
      </c>
      <c r="AG78" s="13">
        <v>0</v>
      </c>
      <c r="AH78" s="13" t="s">
        <v>42</v>
      </c>
      <c r="AI78" s="13">
        <f t="shared" si="156"/>
        <v>0</v>
      </c>
      <c r="AJ78" s="70">
        <f t="shared" si="157"/>
        <v>1</v>
      </c>
      <c r="AK78" s="59">
        <f t="shared" si="164"/>
        <v>-1</v>
      </c>
      <c r="AL78" s="70">
        <f t="shared" ref="AL78" si="188">VALUE(IF(AK78=-3,0%,IF(AK78=-2,33.3%,IF(AK78=-1,66.6%,IF(AK78=0,100%,IF(AK78=1,66.6%,IF(AK78=2,33.3%,IF(AK78=3,0%))))))))</f>
        <v>0.66599999999999993</v>
      </c>
      <c r="AM78" s="13" t="s">
        <v>41</v>
      </c>
      <c r="AN78" s="13" t="s">
        <v>41</v>
      </c>
      <c r="AO78" s="13"/>
      <c r="AP78" s="13">
        <v>101.31965006729475</v>
      </c>
      <c r="AQ78" s="13">
        <v>117.34261838440112</v>
      </c>
      <c r="AR78" s="13">
        <v>125.13020833333333</v>
      </c>
      <c r="AS78" s="13">
        <v>148.05555555555554</v>
      </c>
      <c r="AT78" s="36">
        <v>14.424707749999996</v>
      </c>
      <c r="AU78" s="36" t="str">
        <f t="shared" si="159"/>
        <v>1</v>
      </c>
      <c r="AV78" s="36">
        <v>0</v>
      </c>
      <c r="AW78" s="36">
        <v>14.424707749999996</v>
      </c>
      <c r="AX78" s="36">
        <v>14.424707749999996</v>
      </c>
      <c r="AY78" s="36">
        <v>49.056061</v>
      </c>
      <c r="AZ78" s="36" t="str">
        <f t="shared" si="160"/>
        <v>1</v>
      </c>
      <c r="BA78" s="36">
        <v>0</v>
      </c>
      <c r="BB78" s="36">
        <v>49.056061</v>
      </c>
      <c r="BC78" s="36">
        <v>49.056061</v>
      </c>
      <c r="BD78" s="36" t="e">
        <v>#DIV/0!</v>
      </c>
      <c r="BE78" s="36" t="s">
        <v>50</v>
      </c>
      <c r="BF78" s="36">
        <v>0</v>
      </c>
      <c r="BG78" s="36">
        <v>0</v>
      </c>
      <c r="BH78" s="36">
        <v>14.424707749999996</v>
      </c>
      <c r="BI78" s="36">
        <v>0</v>
      </c>
      <c r="BJ78" s="36">
        <v>14.424707749999996</v>
      </c>
      <c r="BK78" s="36">
        <v>14.424707749999996</v>
      </c>
      <c r="BL78" s="36">
        <v>49.056061</v>
      </c>
      <c r="BM78" s="36">
        <v>0</v>
      </c>
      <c r="BN78" s="36">
        <v>49.056061</v>
      </c>
      <c r="BO78" s="36">
        <v>49.056061</v>
      </c>
      <c r="BP78" s="36" t="e">
        <v>#DIV/0!</v>
      </c>
      <c r="BQ78" s="36" t="e">
        <v>#DIV/0!</v>
      </c>
      <c r="BR78" s="36">
        <v>0</v>
      </c>
      <c r="BS78" s="36">
        <v>0</v>
      </c>
      <c r="BT78" s="36">
        <v>18.486847854999994</v>
      </c>
      <c r="BU78" s="36">
        <v>5.744733628750665</v>
      </c>
      <c r="BV78" s="36">
        <v>14.424707749999996</v>
      </c>
      <c r="BW78" s="36">
        <v>22.548987959999991</v>
      </c>
      <c r="BX78" s="36">
        <v>55.7804225</v>
      </c>
      <c r="BY78" s="36">
        <v>9.5096832315995332</v>
      </c>
      <c r="BZ78" s="36">
        <v>49.056061</v>
      </c>
      <c r="CA78" s="36">
        <v>62.504784000000001</v>
      </c>
      <c r="CB78" s="36" t="e">
        <v>#DIV/0!</v>
      </c>
      <c r="CC78" s="36" t="e">
        <v>#DIV/0!</v>
      </c>
      <c r="CD78" s="36">
        <v>0</v>
      </c>
      <c r="CE78" s="36">
        <v>0</v>
      </c>
      <c r="CF78" s="36"/>
      <c r="CG78" s="40">
        <v>29.19</v>
      </c>
      <c r="CH78" s="40">
        <v>58.612000000000002</v>
      </c>
      <c r="CI78" s="40"/>
      <c r="CL78" s="5" t="str">
        <f t="shared" si="166"/>
        <v>1_1_1</v>
      </c>
      <c r="CM78" s="95" t="str">
        <f t="shared" si="167"/>
        <v>1L</v>
      </c>
      <c r="CN78" s="96">
        <f t="shared" si="153"/>
        <v>208</v>
      </c>
      <c r="CO78" s="96" t="str">
        <f t="shared" si="161"/>
        <v>0.666_0.5_1</v>
      </c>
      <c r="CP78" s="95" t="str">
        <f t="shared" si="170"/>
        <v>1H</v>
      </c>
      <c r="CQ78" s="5">
        <f t="shared" si="162"/>
        <v>128</v>
      </c>
      <c r="CV78" s="87"/>
      <c r="CW78" s="87"/>
      <c r="CX78" s="87"/>
      <c r="CY78" s="87"/>
      <c r="CZ78" s="87"/>
    </row>
    <row r="79" spans="1:104" s="5" customFormat="1">
      <c r="A79" s="13" t="s">
        <v>248</v>
      </c>
      <c r="B79" s="13">
        <v>2</v>
      </c>
      <c r="C79" s="13"/>
      <c r="D79" s="13" t="s">
        <v>117</v>
      </c>
      <c r="E79" s="35" t="s">
        <v>118</v>
      </c>
      <c r="F79" s="13" t="s">
        <v>36</v>
      </c>
      <c r="G79" s="36">
        <v>1143406646</v>
      </c>
      <c r="H79" s="13" t="s">
        <v>119</v>
      </c>
      <c r="I79" s="37">
        <v>20</v>
      </c>
      <c r="J79" s="37" t="s">
        <v>38</v>
      </c>
      <c r="K79" s="38">
        <v>43521</v>
      </c>
      <c r="L79" s="39">
        <v>0.70138888888888884</v>
      </c>
      <c r="M79" s="37" t="s">
        <v>39</v>
      </c>
      <c r="N79" s="37" t="s">
        <v>112</v>
      </c>
      <c r="O79" s="37" t="s">
        <v>41</v>
      </c>
      <c r="P79" s="37" t="s">
        <v>42</v>
      </c>
      <c r="Q79" s="37">
        <v>3</v>
      </c>
      <c r="R79" s="13" t="s">
        <v>55</v>
      </c>
      <c r="S79" s="13" t="s">
        <v>44</v>
      </c>
      <c r="T79" s="13" t="s">
        <v>41</v>
      </c>
      <c r="U79" s="13" t="s">
        <v>52</v>
      </c>
      <c r="V79" s="13" t="s">
        <v>42</v>
      </c>
      <c r="W79" s="13" t="s">
        <v>72</v>
      </c>
      <c r="X79" s="13" t="s">
        <v>53</v>
      </c>
      <c r="Y79" s="13" t="s">
        <v>41</v>
      </c>
      <c r="Z79" s="13" t="s">
        <v>41</v>
      </c>
      <c r="AA79" s="13"/>
      <c r="AB79" s="13">
        <v>0</v>
      </c>
      <c r="AC79" s="72">
        <f t="shared" si="154"/>
        <v>1</v>
      </c>
      <c r="AD79" s="13">
        <v>1</v>
      </c>
      <c r="AE79" s="72">
        <f t="shared" ref="AE79" si="189">VALUE(IF(AD79=-2,0%,IF(AD79=-1,50%,IF(AD79=0,100%,IF(AD79=1,50%,IF(AD79=2,0%))))))</f>
        <v>0.5</v>
      </c>
      <c r="AF79" s="13" t="s">
        <v>41</v>
      </c>
      <c r="AG79" s="13">
        <v>0</v>
      </c>
      <c r="AH79" s="13" t="s">
        <v>42</v>
      </c>
      <c r="AI79" s="13">
        <f t="shared" si="156"/>
        <v>-1</v>
      </c>
      <c r="AJ79" s="70">
        <f t="shared" si="157"/>
        <v>0.66599999999999993</v>
      </c>
      <c r="AK79" s="59">
        <f t="shared" si="164"/>
        <v>-2</v>
      </c>
      <c r="AL79" s="70">
        <f t="shared" ref="AL79" si="190">VALUE(IF(AK79=-3,0%,IF(AK79=-2,33.3%,IF(AK79=-1,66.6%,IF(AK79=0,100%,IF(AK79=1,66.6%,IF(AK79=2,33.3%,IF(AK79=3,0%))))))))</f>
        <v>0.33299999999999996</v>
      </c>
      <c r="AM79" s="13" t="s">
        <v>41</v>
      </c>
      <c r="AN79" s="13" t="s">
        <v>41</v>
      </c>
      <c r="AO79" s="13"/>
      <c r="AP79" s="13">
        <v>101.31965006729475</v>
      </c>
      <c r="AQ79" s="13">
        <v>117.34261838440112</v>
      </c>
      <c r="AR79" s="13">
        <v>125.13020833333333</v>
      </c>
      <c r="AS79" s="13">
        <v>148.05555555555554</v>
      </c>
      <c r="AT79" s="36">
        <v>10.362005954999997</v>
      </c>
      <c r="AU79" s="36" t="str">
        <f t="shared" si="159"/>
        <v>1</v>
      </c>
      <c r="AV79" s="36">
        <v>5.7455279783665167</v>
      </c>
      <c r="AW79" s="36">
        <v>6.2993041599999984</v>
      </c>
      <c r="AX79" s="36">
        <v>14.424707749999996</v>
      </c>
      <c r="AY79" s="36">
        <v>49.056061</v>
      </c>
      <c r="AZ79" s="36" t="str">
        <f t="shared" si="160"/>
        <v>1</v>
      </c>
      <c r="BA79" s="36">
        <v>0</v>
      </c>
      <c r="BB79" s="36">
        <v>49.056061</v>
      </c>
      <c r="BC79" s="36">
        <v>49.056061</v>
      </c>
      <c r="BD79" s="36" t="e">
        <v>#DIV/0!</v>
      </c>
      <c r="BE79" s="36" t="s">
        <v>50</v>
      </c>
      <c r="BF79" s="36">
        <v>0</v>
      </c>
      <c r="BG79" s="36">
        <v>0</v>
      </c>
      <c r="BH79" s="36">
        <v>14.424707749999996</v>
      </c>
      <c r="BI79" s="36">
        <v>0</v>
      </c>
      <c r="BJ79" s="36">
        <v>14.424707749999996</v>
      </c>
      <c r="BK79" s="36">
        <v>14.424707749999996</v>
      </c>
      <c r="BL79" s="36">
        <v>49.056061</v>
      </c>
      <c r="BM79" s="36">
        <v>0</v>
      </c>
      <c r="BN79" s="36">
        <v>49.056061</v>
      </c>
      <c r="BO79" s="36">
        <v>49.056061</v>
      </c>
      <c r="BP79" s="36" t="e">
        <v>#DIV/0!</v>
      </c>
      <c r="BQ79" s="36" t="e">
        <v>#DIV/0!</v>
      </c>
      <c r="BR79" s="36">
        <v>0</v>
      </c>
      <c r="BS79" s="36">
        <v>0</v>
      </c>
      <c r="BT79" s="36">
        <v>14.424707749999996</v>
      </c>
      <c r="BU79" s="36">
        <v>0</v>
      </c>
      <c r="BV79" s="36">
        <v>14.424707749999996</v>
      </c>
      <c r="BW79" s="36">
        <v>14.424707749999996</v>
      </c>
      <c r="BX79" s="36">
        <v>49.056061</v>
      </c>
      <c r="BY79" s="36">
        <v>0</v>
      </c>
      <c r="BZ79" s="36">
        <v>49.056061</v>
      </c>
      <c r="CA79" s="36">
        <v>49.056061</v>
      </c>
      <c r="CB79" s="36" t="e">
        <v>#DIV/0!</v>
      </c>
      <c r="CC79" s="36" t="e">
        <v>#DIV/0!</v>
      </c>
      <c r="CD79" s="36">
        <v>0</v>
      </c>
      <c r="CE79" s="36">
        <v>0</v>
      </c>
      <c r="CF79" s="36"/>
      <c r="CG79" s="40">
        <v>29.439</v>
      </c>
      <c r="CH79" s="40">
        <v>59.84</v>
      </c>
      <c r="CI79" s="40"/>
      <c r="CL79" s="5" t="str">
        <f t="shared" si="166"/>
        <v>0.666_1_1</v>
      </c>
      <c r="CM79" s="95" t="str">
        <f t="shared" si="167"/>
        <v>1I</v>
      </c>
      <c r="CN79" s="96">
        <f t="shared" si="153"/>
        <v>91</v>
      </c>
      <c r="CO79" s="96" t="str">
        <f t="shared" si="161"/>
        <v>0.333_0.5_1</v>
      </c>
      <c r="CP79" s="95" t="str">
        <f t="shared" si="170"/>
        <v>1E</v>
      </c>
      <c r="CQ79" s="5">
        <f t="shared" si="162"/>
        <v>90</v>
      </c>
      <c r="CV79" s="87"/>
      <c r="CW79" s="87"/>
      <c r="CX79" s="87"/>
      <c r="CY79" s="87"/>
      <c r="CZ79" s="87"/>
    </row>
    <row r="80" spans="1:104" s="5" customFormat="1">
      <c r="A80" s="13" t="s">
        <v>248</v>
      </c>
      <c r="B80" s="13">
        <v>2</v>
      </c>
      <c r="C80" s="13"/>
      <c r="D80" s="13" t="s">
        <v>117</v>
      </c>
      <c r="E80" s="35" t="s">
        <v>118</v>
      </c>
      <c r="F80" s="13" t="s">
        <v>36</v>
      </c>
      <c r="G80" s="36">
        <v>1143406646</v>
      </c>
      <c r="H80" s="13" t="s">
        <v>119</v>
      </c>
      <c r="I80" s="37">
        <v>20</v>
      </c>
      <c r="J80" s="37" t="s">
        <v>38</v>
      </c>
      <c r="K80" s="38">
        <v>43521</v>
      </c>
      <c r="L80" s="39">
        <v>0.71180555555555547</v>
      </c>
      <c r="M80" s="37" t="s">
        <v>39</v>
      </c>
      <c r="N80" s="37" t="s">
        <v>112</v>
      </c>
      <c r="O80" s="37" t="s">
        <v>41</v>
      </c>
      <c r="P80" s="37" t="s">
        <v>42</v>
      </c>
      <c r="Q80" s="37">
        <v>4</v>
      </c>
      <c r="R80" s="13" t="s">
        <v>43</v>
      </c>
      <c r="S80" s="13" t="s">
        <v>44</v>
      </c>
      <c r="T80" s="13" t="s">
        <v>41</v>
      </c>
      <c r="U80" s="13" t="s">
        <v>52</v>
      </c>
      <c r="V80" s="13" t="s">
        <v>42</v>
      </c>
      <c r="W80" s="13" t="s">
        <v>66</v>
      </c>
      <c r="X80" s="13" t="s">
        <v>53</v>
      </c>
      <c r="Y80" s="13" t="s">
        <v>41</v>
      </c>
      <c r="Z80" s="13" t="s">
        <v>41</v>
      </c>
      <c r="AA80" s="13"/>
      <c r="AB80" s="13">
        <v>-1</v>
      </c>
      <c r="AC80" s="72">
        <f t="shared" si="154"/>
        <v>0.5</v>
      </c>
      <c r="AD80" s="13">
        <v>1</v>
      </c>
      <c r="AE80" s="72">
        <f t="shared" ref="AE80" si="191">VALUE(IF(AD80=-2,0%,IF(AD80=-1,50%,IF(AD80=0,100%,IF(AD80=1,50%,IF(AD80=2,0%))))))</f>
        <v>0.5</v>
      </c>
      <c r="AF80" s="13" t="s">
        <v>41</v>
      </c>
      <c r="AG80" s="13">
        <v>0</v>
      </c>
      <c r="AH80" s="13" t="s">
        <v>42</v>
      </c>
      <c r="AI80" s="13">
        <f t="shared" si="156"/>
        <v>0</v>
      </c>
      <c r="AJ80" s="70">
        <f t="shared" si="157"/>
        <v>1</v>
      </c>
      <c r="AK80" s="59">
        <f t="shared" si="164"/>
        <v>-2</v>
      </c>
      <c r="AL80" s="70">
        <f t="shared" ref="AL80" si="192">VALUE(IF(AK80=-3,0%,IF(AK80=-2,33.3%,IF(AK80=-1,66.6%,IF(AK80=0,100%,IF(AK80=1,66.6%,IF(AK80=2,33.3%,IF(AK80=3,0%))))))))</f>
        <v>0.33299999999999996</v>
      </c>
      <c r="AM80" s="13" t="s">
        <v>41</v>
      </c>
      <c r="AN80" s="13" t="s">
        <v>41</v>
      </c>
      <c r="AO80" s="13"/>
      <c r="AP80" s="13">
        <v>101.31965006729475</v>
      </c>
      <c r="AQ80" s="13">
        <v>117.34261838440112</v>
      </c>
      <c r="AR80" s="13">
        <v>125.13020833333333</v>
      </c>
      <c r="AS80" s="13">
        <v>148.05555555555554</v>
      </c>
      <c r="AT80" s="36">
        <v>2.2360406749999964</v>
      </c>
      <c r="AU80" s="36" t="str">
        <f t="shared" si="159"/>
        <v>1</v>
      </c>
      <c r="AV80" s="36">
        <v>5.7463223279823703</v>
      </c>
      <c r="AW80" s="36">
        <v>-1.8272228100000056</v>
      </c>
      <c r="AX80" s="36">
        <v>6.2993041599999984</v>
      </c>
      <c r="AY80" s="36">
        <v>35.594856000000007</v>
      </c>
      <c r="AZ80" s="36" t="str">
        <f t="shared" si="160"/>
        <v>1</v>
      </c>
      <c r="BA80" s="36">
        <v>0</v>
      </c>
      <c r="BB80" s="36">
        <v>35.594856000000007</v>
      </c>
      <c r="BC80" s="36">
        <v>35.594856000000007</v>
      </c>
      <c r="BD80" s="36" t="e">
        <v>#DIV/0!</v>
      </c>
      <c r="BE80" s="36" t="s">
        <v>50</v>
      </c>
      <c r="BF80" s="36">
        <v>0</v>
      </c>
      <c r="BG80" s="36">
        <v>0</v>
      </c>
      <c r="BH80" s="36">
        <v>6.2993041599999984</v>
      </c>
      <c r="BI80" s="36">
        <v>0</v>
      </c>
      <c r="BJ80" s="36">
        <v>6.2993041599999984</v>
      </c>
      <c r="BK80" s="36">
        <v>6.2993041599999984</v>
      </c>
      <c r="BL80" s="36">
        <v>42.325458500000003</v>
      </c>
      <c r="BM80" s="36">
        <v>9.5185093384422466</v>
      </c>
      <c r="BN80" s="36">
        <v>35.594856000000007</v>
      </c>
      <c r="BO80" s="36">
        <v>49.056061</v>
      </c>
      <c r="BP80" s="36" t="e">
        <v>#DIV/0!</v>
      </c>
      <c r="BQ80" s="36" t="e">
        <v>#DIV/0!</v>
      </c>
      <c r="BR80" s="36">
        <v>0</v>
      </c>
      <c r="BS80" s="36">
        <v>0</v>
      </c>
      <c r="BT80" s="36">
        <v>10.362005954999997</v>
      </c>
      <c r="BU80" s="36">
        <v>5.7455279783665167</v>
      </c>
      <c r="BV80" s="36">
        <v>6.2993041599999984</v>
      </c>
      <c r="BW80" s="36">
        <v>14.424707749999996</v>
      </c>
      <c r="BX80" s="36">
        <v>42.325458500000003</v>
      </c>
      <c r="BY80" s="36">
        <v>9.5185093384422466</v>
      </c>
      <c r="BZ80" s="36">
        <v>35.594856000000007</v>
      </c>
      <c r="CA80" s="36">
        <v>49.056061</v>
      </c>
      <c r="CB80" s="36" t="e">
        <v>#DIV/0!</v>
      </c>
      <c r="CC80" s="36" t="e">
        <v>#DIV/0!</v>
      </c>
      <c r="CD80" s="36">
        <v>0</v>
      </c>
      <c r="CE80" s="36">
        <v>0</v>
      </c>
      <c r="CF80" s="36"/>
      <c r="CG80" s="40">
        <v>29.414000000000001</v>
      </c>
      <c r="CH80" s="40">
        <v>60.399000000000001</v>
      </c>
      <c r="CI80" s="40"/>
      <c r="CL80" s="5" t="str">
        <f t="shared" si="166"/>
        <v>1_0.5_1</v>
      </c>
      <c r="CM80" s="95" t="str">
        <f t="shared" si="167"/>
        <v>1K</v>
      </c>
      <c r="CN80" s="96">
        <f t="shared" si="153"/>
        <v>202</v>
      </c>
      <c r="CO80" s="96" t="str">
        <f t="shared" si="161"/>
        <v>0.333_0.5_1</v>
      </c>
      <c r="CP80" s="95" t="str">
        <f t="shared" si="170"/>
        <v>1E</v>
      </c>
      <c r="CQ80" s="5">
        <f t="shared" si="162"/>
        <v>90</v>
      </c>
      <c r="CV80" s="87"/>
      <c r="CW80" s="87"/>
      <c r="CX80" s="87"/>
      <c r="CY80" s="87"/>
      <c r="CZ80" s="87"/>
    </row>
    <row r="81" spans="1:104" s="5" customFormat="1">
      <c r="A81" s="13" t="s">
        <v>248</v>
      </c>
      <c r="B81" s="13">
        <v>2</v>
      </c>
      <c r="C81" s="13"/>
      <c r="D81" s="13" t="s">
        <v>117</v>
      </c>
      <c r="E81" s="35" t="s">
        <v>118</v>
      </c>
      <c r="F81" s="13" t="s">
        <v>36</v>
      </c>
      <c r="G81" s="36">
        <v>1143406646</v>
      </c>
      <c r="H81" s="13" t="s">
        <v>119</v>
      </c>
      <c r="I81" s="37">
        <v>20</v>
      </c>
      <c r="J81" s="37" t="s">
        <v>38</v>
      </c>
      <c r="K81" s="38">
        <v>43521</v>
      </c>
      <c r="L81" s="39">
        <v>0.72222222222222221</v>
      </c>
      <c r="M81" s="37" t="s">
        <v>39</v>
      </c>
      <c r="N81" s="37" t="s">
        <v>112</v>
      </c>
      <c r="O81" s="37" t="s">
        <v>41</v>
      </c>
      <c r="P81" s="37" t="s">
        <v>42</v>
      </c>
      <c r="Q81" s="37">
        <v>5</v>
      </c>
      <c r="R81" s="13" t="s">
        <v>43</v>
      </c>
      <c r="S81" s="13" t="s">
        <v>44</v>
      </c>
      <c r="T81" s="13" t="s">
        <v>41</v>
      </c>
      <c r="U81" s="13" t="s">
        <v>52</v>
      </c>
      <c r="V81" s="13" t="s">
        <v>42</v>
      </c>
      <c r="W81" s="13" t="s">
        <v>72</v>
      </c>
      <c r="X81" s="13" t="s">
        <v>53</v>
      </c>
      <c r="Y81" s="13" t="s">
        <v>41</v>
      </c>
      <c r="Z81" s="13" t="s">
        <v>41</v>
      </c>
      <c r="AA81" s="13"/>
      <c r="AB81" s="13">
        <v>-1</v>
      </c>
      <c r="AC81" s="72">
        <f t="shared" si="154"/>
        <v>0.5</v>
      </c>
      <c r="AD81" s="13">
        <v>1</v>
      </c>
      <c r="AE81" s="72">
        <f t="shared" ref="AE81" si="193">VALUE(IF(AD81=-2,0%,IF(AD81=-1,50%,IF(AD81=0,100%,IF(AD81=1,50%,IF(AD81=2,0%))))))</f>
        <v>0.5</v>
      </c>
      <c r="AF81" s="13" t="s">
        <v>41</v>
      </c>
      <c r="AG81" s="13">
        <v>0</v>
      </c>
      <c r="AH81" s="13" t="s">
        <v>42</v>
      </c>
      <c r="AI81" s="13">
        <f t="shared" si="156"/>
        <v>-1</v>
      </c>
      <c r="AJ81" s="70">
        <f t="shared" si="157"/>
        <v>0.66599999999999993</v>
      </c>
      <c r="AK81" s="59">
        <f t="shared" si="164"/>
        <v>-2</v>
      </c>
      <c r="AL81" s="70">
        <f t="shared" ref="AL81" si="194">VALUE(IF(AK81=-3,0%,IF(AK81=-2,33.3%,IF(AK81=-1,66.6%,IF(AK81=0,100%,IF(AK81=1,66.6%,IF(AK81=2,33.3%,IF(AK81=3,0%))))))))</f>
        <v>0.33299999999999996</v>
      </c>
      <c r="AM81" s="13" t="s">
        <v>41</v>
      </c>
      <c r="AN81" s="13" t="s">
        <v>41</v>
      </c>
      <c r="AO81" s="13"/>
      <c r="AP81" s="13">
        <v>101.31965006729475</v>
      </c>
      <c r="AQ81" s="13">
        <v>117.34261838440112</v>
      </c>
      <c r="AR81" s="13">
        <v>125.13020833333333</v>
      </c>
      <c r="AS81" s="13">
        <v>148.05555555555554</v>
      </c>
      <c r="AT81" s="36">
        <v>-1.8272228100000056</v>
      </c>
      <c r="AU81" s="36" t="str">
        <f t="shared" si="159"/>
        <v>1</v>
      </c>
      <c r="AV81" s="36">
        <v>0</v>
      </c>
      <c r="AW81" s="36">
        <v>-1.8272228100000056</v>
      </c>
      <c r="AX81" s="36">
        <v>-1.8272228100000056</v>
      </c>
      <c r="AY81" s="36">
        <v>35.594856000000007</v>
      </c>
      <c r="AZ81" s="36" t="str">
        <f t="shared" si="160"/>
        <v>1</v>
      </c>
      <c r="BA81" s="36">
        <v>0</v>
      </c>
      <c r="BB81" s="36">
        <v>35.594856000000007</v>
      </c>
      <c r="BC81" s="36">
        <v>35.594856000000007</v>
      </c>
      <c r="BD81" s="36" t="e">
        <v>#DIV/0!</v>
      </c>
      <c r="BE81" s="36" t="s">
        <v>50</v>
      </c>
      <c r="BF81" s="36">
        <v>0</v>
      </c>
      <c r="BG81" s="36">
        <v>0</v>
      </c>
      <c r="BH81" s="36">
        <v>2.2360406749999964</v>
      </c>
      <c r="BI81" s="36">
        <v>5.7463223279823703</v>
      </c>
      <c r="BJ81" s="36">
        <v>-1.8272228100000056</v>
      </c>
      <c r="BK81" s="36">
        <v>6.2993041599999984</v>
      </c>
      <c r="BL81" s="36">
        <v>35.594856000000007</v>
      </c>
      <c r="BM81" s="36">
        <v>0</v>
      </c>
      <c r="BN81" s="36">
        <v>35.594856000000007</v>
      </c>
      <c r="BO81" s="36">
        <v>35.594856000000007</v>
      </c>
      <c r="BP81" s="36" t="e">
        <v>#DIV/0!</v>
      </c>
      <c r="BQ81" s="36" t="e">
        <v>#DIV/0!</v>
      </c>
      <c r="BR81" s="36">
        <v>0</v>
      </c>
      <c r="BS81" s="36">
        <v>0</v>
      </c>
      <c r="BT81" s="36">
        <v>2.2360406749999964</v>
      </c>
      <c r="BU81" s="36">
        <v>5.7463223279823703</v>
      </c>
      <c r="BV81" s="36">
        <v>-1.8272228100000056</v>
      </c>
      <c r="BW81" s="36">
        <v>6.2993041599999984</v>
      </c>
      <c r="BX81" s="36">
        <v>35.594856000000007</v>
      </c>
      <c r="BY81" s="36">
        <v>0</v>
      </c>
      <c r="BZ81" s="36">
        <v>35.594856000000007</v>
      </c>
      <c r="CA81" s="36">
        <v>35.594856000000007</v>
      </c>
      <c r="CB81" s="36" t="e">
        <v>#DIV/0!</v>
      </c>
      <c r="CC81" s="36" t="e">
        <v>#DIV/0!</v>
      </c>
      <c r="CD81" s="36">
        <v>0</v>
      </c>
      <c r="CE81" s="36">
        <v>0</v>
      </c>
      <c r="CF81" s="36"/>
      <c r="CG81" s="40">
        <v>29.315000000000001</v>
      </c>
      <c r="CH81" s="40">
        <v>60.195999999999998</v>
      </c>
      <c r="CI81" s="40"/>
      <c r="CL81" s="5" t="str">
        <f t="shared" si="166"/>
        <v>0.666_0.5_1</v>
      </c>
      <c r="CM81" s="95" t="str">
        <f t="shared" si="167"/>
        <v>1H</v>
      </c>
      <c r="CN81" s="96">
        <f t="shared" si="153"/>
        <v>131</v>
      </c>
      <c r="CO81" s="96" t="str">
        <f t="shared" si="161"/>
        <v>0.333_0.5_1</v>
      </c>
      <c r="CP81" s="95" t="str">
        <f t="shared" si="170"/>
        <v>1E</v>
      </c>
      <c r="CQ81" s="5">
        <f t="shared" si="162"/>
        <v>90</v>
      </c>
      <c r="CV81" s="87"/>
      <c r="CW81" s="87"/>
      <c r="CX81" s="87"/>
      <c r="CY81" s="87"/>
      <c r="CZ81" s="87"/>
    </row>
    <row r="82" spans="1:104" s="5" customFormat="1">
      <c r="A82" s="13" t="s">
        <v>248</v>
      </c>
      <c r="B82" s="13">
        <v>2</v>
      </c>
      <c r="C82" s="13"/>
      <c r="D82" s="13" t="s">
        <v>90</v>
      </c>
      <c r="E82" s="35" t="s">
        <v>120</v>
      </c>
      <c r="F82" s="13" t="s">
        <v>36</v>
      </c>
      <c r="G82" s="36">
        <v>1143406177</v>
      </c>
      <c r="H82" s="13" t="s">
        <v>121</v>
      </c>
      <c r="I82" s="37">
        <v>20</v>
      </c>
      <c r="J82" s="37" t="s">
        <v>38</v>
      </c>
      <c r="K82" s="38">
        <v>43521</v>
      </c>
      <c r="L82" s="39">
        <v>0.68055555555555547</v>
      </c>
      <c r="M82" s="37" t="s">
        <v>39</v>
      </c>
      <c r="N82" s="37" t="s">
        <v>122</v>
      </c>
      <c r="O82" s="37" t="s">
        <v>41</v>
      </c>
      <c r="P82" s="37" t="s">
        <v>41</v>
      </c>
      <c r="Q82" s="37">
        <v>1</v>
      </c>
      <c r="R82" s="13" t="s">
        <v>55</v>
      </c>
      <c r="S82" s="13" t="s">
        <v>63</v>
      </c>
      <c r="T82" s="13" t="s">
        <v>42</v>
      </c>
      <c r="U82" s="13" t="s">
        <v>52</v>
      </c>
      <c r="V82" s="13" t="s">
        <v>42</v>
      </c>
      <c r="W82" s="13" t="s">
        <v>46</v>
      </c>
      <c r="X82" s="13" t="s">
        <v>47</v>
      </c>
      <c r="Y82" s="13" t="s">
        <v>41</v>
      </c>
      <c r="Z82" s="13" t="s">
        <v>41</v>
      </c>
      <c r="AA82" s="13"/>
      <c r="AB82" s="13">
        <v>0</v>
      </c>
      <c r="AC82" s="72">
        <f t="shared" si="154"/>
        <v>1</v>
      </c>
      <c r="AD82" s="13">
        <v>0</v>
      </c>
      <c r="AE82" s="72">
        <f t="shared" ref="AE82" si="195">VALUE(IF(AD82=-2,0%,IF(AD82=-1,50%,IF(AD82=0,100%,IF(AD82=1,50%,IF(AD82=2,0%))))))</f>
        <v>1</v>
      </c>
      <c r="AF82" s="13" t="s">
        <v>42</v>
      </c>
      <c r="AG82" s="13">
        <v>0</v>
      </c>
      <c r="AH82" s="13" t="s">
        <v>42</v>
      </c>
      <c r="AI82" s="13">
        <f t="shared" si="156"/>
        <v>1</v>
      </c>
      <c r="AJ82" s="70">
        <f t="shared" si="157"/>
        <v>0.66599999999999993</v>
      </c>
      <c r="AK82" s="59">
        <f t="shared" si="164"/>
        <v>-1</v>
      </c>
      <c r="AL82" s="70">
        <f t="shared" ref="AL82" si="196">VALUE(IF(AK82=-3,0%,IF(AK82=-2,33.3%,IF(AK82=-1,66.6%,IF(AK82=0,100%,IF(AK82=1,66.6%,IF(AK82=2,33.3%,IF(AK82=3,0%))))))))</f>
        <v>0.66599999999999993</v>
      </c>
      <c r="AM82" s="13" t="s">
        <v>41</v>
      </c>
      <c r="AN82" s="13" t="s">
        <v>41</v>
      </c>
      <c r="AO82" s="13"/>
      <c r="AP82" s="13">
        <v>101.31965006729475</v>
      </c>
      <c r="AQ82" s="13">
        <v>117.34261838440112</v>
      </c>
      <c r="AR82" s="13">
        <v>125.13020833333333</v>
      </c>
      <c r="AS82" s="13">
        <v>148.05555555555554</v>
      </c>
      <c r="AT82" s="36">
        <v>-48.912559999999999</v>
      </c>
      <c r="AU82" s="36" t="str">
        <f t="shared" si="159"/>
        <v>1</v>
      </c>
      <c r="AV82" s="36">
        <v>0</v>
      </c>
      <c r="AW82" s="36">
        <v>-48.912559999999999</v>
      </c>
      <c r="AX82" s="36">
        <v>-48.912559999999999</v>
      </c>
      <c r="AY82" s="36">
        <v>-38.734704999999998</v>
      </c>
      <c r="AZ82" s="36" t="str">
        <f t="shared" si="160"/>
        <v>1</v>
      </c>
      <c r="BA82" s="36">
        <v>33.320787788887138</v>
      </c>
      <c r="BB82" s="36">
        <v>-62.296059999999997</v>
      </c>
      <c r="BC82" s="36">
        <v>-15.173349999999999</v>
      </c>
      <c r="BD82" s="36" t="e">
        <v>#DIV/0!</v>
      </c>
      <c r="BE82" s="36" t="s">
        <v>50</v>
      </c>
      <c r="BF82" s="36">
        <v>0</v>
      </c>
      <c r="BG82" s="36">
        <v>0</v>
      </c>
      <c r="BH82" s="36">
        <v>-48.912559999999999</v>
      </c>
      <c r="BI82" s="36">
        <v>0</v>
      </c>
      <c r="BJ82" s="36">
        <v>-48.912559999999999</v>
      </c>
      <c r="BK82" s="36">
        <v>-48.912559999999999</v>
      </c>
      <c r="BL82" s="36">
        <v>-38.734704999999998</v>
      </c>
      <c r="BM82" s="36">
        <v>33.320787788887138</v>
      </c>
      <c r="BN82" s="36">
        <v>-62.296059999999997</v>
      </c>
      <c r="BO82" s="36">
        <v>-15.173349999999999</v>
      </c>
      <c r="BP82" s="36" t="e">
        <v>#DIV/0!</v>
      </c>
      <c r="BQ82" s="36" t="e">
        <v>#DIV/0!</v>
      </c>
      <c r="BR82" s="36">
        <v>0</v>
      </c>
      <c r="BS82" s="36">
        <v>0</v>
      </c>
      <c r="BT82" s="36">
        <v>-48.912559999999999</v>
      </c>
      <c r="BU82" s="36">
        <v>0</v>
      </c>
      <c r="BV82" s="36">
        <v>-48.912559999999999</v>
      </c>
      <c r="BW82" s="36">
        <v>-48.912559999999999</v>
      </c>
      <c r="BX82" s="36">
        <v>-38.734704999999998</v>
      </c>
      <c r="BY82" s="36">
        <v>33.320787788887138</v>
      </c>
      <c r="BZ82" s="36">
        <v>-62.296059999999997</v>
      </c>
      <c r="CA82" s="36">
        <v>-15.173349999999999</v>
      </c>
      <c r="CB82" s="36" t="e">
        <v>#DIV/0!</v>
      </c>
      <c r="CC82" s="36" t="e">
        <v>#DIV/0!</v>
      </c>
      <c r="CD82" s="36">
        <v>0</v>
      </c>
      <c r="CE82" s="36">
        <v>0</v>
      </c>
      <c r="CF82" s="36"/>
      <c r="CG82" s="40">
        <v>29.29</v>
      </c>
      <c r="CH82" s="40">
        <v>56.168999999999997</v>
      </c>
      <c r="CI82" s="40"/>
      <c r="CL82" s="5" t="str">
        <f t="shared" si="166"/>
        <v>0.666_1_1</v>
      </c>
      <c r="CM82" s="95" t="str">
        <f t="shared" si="167"/>
        <v>1I</v>
      </c>
      <c r="CN82" s="96">
        <f t="shared" si="153"/>
        <v>91</v>
      </c>
      <c r="CO82" s="96" t="str">
        <f t="shared" si="161"/>
        <v>0.666_1_1</v>
      </c>
      <c r="CP82" s="95" t="str">
        <f t="shared" si="170"/>
        <v>1I</v>
      </c>
      <c r="CQ82" s="5">
        <f t="shared" si="162"/>
        <v>50</v>
      </c>
      <c r="CV82" s="87"/>
      <c r="CW82" s="87"/>
      <c r="CX82" s="87"/>
      <c r="CY82" s="87"/>
      <c r="CZ82" s="87"/>
    </row>
    <row r="83" spans="1:104" s="5" customFormat="1">
      <c r="A83" s="13" t="s">
        <v>248</v>
      </c>
      <c r="B83" s="13">
        <v>2</v>
      </c>
      <c r="C83" s="13"/>
      <c r="D83" s="13" t="s">
        <v>90</v>
      </c>
      <c r="E83" s="35" t="s">
        <v>120</v>
      </c>
      <c r="F83" s="13" t="s">
        <v>36</v>
      </c>
      <c r="G83" s="36">
        <v>1143406177</v>
      </c>
      <c r="H83" s="13" t="s">
        <v>121</v>
      </c>
      <c r="I83" s="37">
        <v>20</v>
      </c>
      <c r="J83" s="37" t="s">
        <v>38</v>
      </c>
      <c r="K83" s="38">
        <v>43521</v>
      </c>
      <c r="L83" s="39">
        <v>0.69097222222222221</v>
      </c>
      <c r="M83" s="37" t="s">
        <v>39</v>
      </c>
      <c r="N83" s="37" t="s">
        <v>122</v>
      </c>
      <c r="O83" s="37" t="s">
        <v>41</v>
      </c>
      <c r="P83" s="37" t="s">
        <v>41</v>
      </c>
      <c r="Q83" s="37">
        <v>2</v>
      </c>
      <c r="R83" s="13" t="s">
        <v>43</v>
      </c>
      <c r="S83" s="13" t="s">
        <v>63</v>
      </c>
      <c r="T83" s="13" t="s">
        <v>42</v>
      </c>
      <c r="U83" s="13" t="s">
        <v>52</v>
      </c>
      <c r="V83" s="13" t="s">
        <v>42</v>
      </c>
      <c r="W83" s="13" t="s">
        <v>46</v>
      </c>
      <c r="X83" s="13" t="s">
        <v>47</v>
      </c>
      <c r="Y83" s="13" t="s">
        <v>41</v>
      </c>
      <c r="Z83" s="13" t="s">
        <v>41</v>
      </c>
      <c r="AA83" s="13"/>
      <c r="AB83" s="13">
        <v>-1</v>
      </c>
      <c r="AC83" s="72">
        <f t="shared" si="154"/>
        <v>0.5</v>
      </c>
      <c r="AD83" s="13">
        <v>0</v>
      </c>
      <c r="AE83" s="72">
        <f t="shared" ref="AE83" si="197">VALUE(IF(AD83=-2,0%,IF(AD83=-1,50%,IF(AD83=0,100%,IF(AD83=1,50%,IF(AD83=2,0%))))))</f>
        <v>1</v>
      </c>
      <c r="AF83" s="13" t="s">
        <v>42</v>
      </c>
      <c r="AG83" s="13">
        <v>0</v>
      </c>
      <c r="AH83" s="13" t="s">
        <v>42</v>
      </c>
      <c r="AI83" s="13">
        <f t="shared" si="156"/>
        <v>1</v>
      </c>
      <c r="AJ83" s="70">
        <f t="shared" si="157"/>
        <v>0.66599999999999993</v>
      </c>
      <c r="AK83" s="59">
        <f t="shared" si="164"/>
        <v>-1</v>
      </c>
      <c r="AL83" s="70">
        <f t="shared" ref="AL83" si="198">VALUE(IF(AK83=-3,0%,IF(AK83=-2,33.3%,IF(AK83=-1,66.6%,IF(AK83=0,100%,IF(AK83=1,66.6%,IF(AK83=2,33.3%,IF(AK83=3,0%))))))))</f>
        <v>0.66599999999999993</v>
      </c>
      <c r="AM83" s="13" t="s">
        <v>41</v>
      </c>
      <c r="AN83" s="13" t="s">
        <v>41</v>
      </c>
      <c r="AO83" s="13"/>
      <c r="AP83" s="13">
        <v>101.31965006729475</v>
      </c>
      <c r="AQ83" s="13">
        <v>117.34261838440112</v>
      </c>
      <c r="AR83" s="13">
        <v>125.13020833333333</v>
      </c>
      <c r="AS83" s="13">
        <v>148.05555555555554</v>
      </c>
      <c r="AT83" s="36">
        <v>-48.912559999999999</v>
      </c>
      <c r="AU83" s="36" t="str">
        <f t="shared" si="159"/>
        <v>1</v>
      </c>
      <c r="AV83" s="36">
        <v>0</v>
      </c>
      <c r="AW83" s="36">
        <v>-48.912559999999999</v>
      </c>
      <c r="AX83" s="36">
        <v>-48.912559999999999</v>
      </c>
      <c r="AY83" s="36">
        <v>-46.58849</v>
      </c>
      <c r="AZ83" s="36" t="str">
        <f t="shared" si="160"/>
        <v>1</v>
      </c>
      <c r="BA83" s="36">
        <v>0</v>
      </c>
      <c r="BB83" s="36">
        <v>-46.58849</v>
      </c>
      <c r="BC83" s="36">
        <v>-46.58849</v>
      </c>
      <c r="BD83" s="36" t="e">
        <v>#DIV/0!</v>
      </c>
      <c r="BE83" s="36" t="s">
        <v>50</v>
      </c>
      <c r="BF83" s="36">
        <v>0</v>
      </c>
      <c r="BG83" s="36">
        <v>0</v>
      </c>
      <c r="BH83" s="36">
        <v>-48.912559999999999</v>
      </c>
      <c r="BI83" s="36">
        <v>0</v>
      </c>
      <c r="BJ83" s="36">
        <v>-48.912559999999999</v>
      </c>
      <c r="BK83" s="36">
        <v>-48.912559999999999</v>
      </c>
      <c r="BL83" s="36">
        <v>-38.734704999999998</v>
      </c>
      <c r="BM83" s="36">
        <v>11.106929262962394</v>
      </c>
      <c r="BN83" s="36">
        <v>-46.58849</v>
      </c>
      <c r="BO83" s="36">
        <v>-30.880919999999996</v>
      </c>
      <c r="BP83" s="36" t="e">
        <v>#DIV/0!</v>
      </c>
      <c r="BQ83" s="36" t="e">
        <v>#DIV/0!</v>
      </c>
      <c r="BR83" s="36">
        <v>0</v>
      </c>
      <c r="BS83" s="36">
        <v>0</v>
      </c>
      <c r="BT83" s="36">
        <v>-48.912559999999999</v>
      </c>
      <c r="BU83" s="36">
        <v>0</v>
      </c>
      <c r="BV83" s="36">
        <v>-48.912559999999999</v>
      </c>
      <c r="BW83" s="36">
        <v>-48.912559999999999</v>
      </c>
      <c r="BX83" s="36">
        <v>-30.88092</v>
      </c>
      <c r="BY83" s="36">
        <v>22.213858525924753</v>
      </c>
      <c r="BZ83" s="36">
        <v>-46.58849</v>
      </c>
      <c r="CA83" s="36">
        <v>-15.173349999999999</v>
      </c>
      <c r="CB83" s="36" t="e">
        <v>#DIV/0!</v>
      </c>
      <c r="CC83" s="36" t="e">
        <v>#DIV/0!</v>
      </c>
      <c r="CD83" s="36">
        <v>0</v>
      </c>
      <c r="CE83" s="36">
        <v>0</v>
      </c>
      <c r="CF83" s="36"/>
      <c r="CG83" s="40">
        <v>29.515000000000001</v>
      </c>
      <c r="CH83" s="40">
        <v>56.771000000000001</v>
      </c>
      <c r="CI83" s="40"/>
      <c r="CL83" s="5" t="str">
        <f t="shared" si="166"/>
        <v>0.666_0.5_1</v>
      </c>
      <c r="CM83" s="95" t="str">
        <f t="shared" si="167"/>
        <v>1H</v>
      </c>
      <c r="CN83" s="96">
        <f t="shared" si="153"/>
        <v>131</v>
      </c>
      <c r="CO83" s="96" t="str">
        <f t="shared" si="161"/>
        <v>0.666_1_1</v>
      </c>
      <c r="CP83" s="95" t="str">
        <f t="shared" si="170"/>
        <v>1I</v>
      </c>
      <c r="CQ83" s="5">
        <f t="shared" si="162"/>
        <v>50</v>
      </c>
      <c r="CV83" s="87"/>
      <c r="CW83" s="87"/>
      <c r="CX83" s="87"/>
      <c r="CY83" s="87"/>
      <c r="CZ83" s="87"/>
    </row>
    <row r="84" spans="1:104" s="5" customFormat="1">
      <c r="A84" s="13" t="s">
        <v>248</v>
      </c>
      <c r="B84" s="13">
        <v>2</v>
      </c>
      <c r="C84" s="13"/>
      <c r="D84" s="13" t="s">
        <v>90</v>
      </c>
      <c r="E84" s="35" t="s">
        <v>120</v>
      </c>
      <c r="F84" s="13" t="s">
        <v>36</v>
      </c>
      <c r="G84" s="36">
        <v>1143406177</v>
      </c>
      <c r="H84" s="13" t="s">
        <v>121</v>
      </c>
      <c r="I84" s="37">
        <v>20</v>
      </c>
      <c r="J84" s="37" t="s">
        <v>38</v>
      </c>
      <c r="K84" s="38">
        <v>43521</v>
      </c>
      <c r="L84" s="39">
        <v>0.70138888888888884</v>
      </c>
      <c r="M84" s="37" t="s">
        <v>39</v>
      </c>
      <c r="N84" s="37" t="s">
        <v>122</v>
      </c>
      <c r="O84" s="37" t="s">
        <v>41</v>
      </c>
      <c r="P84" s="37" t="s">
        <v>41</v>
      </c>
      <c r="Q84" s="37">
        <v>3</v>
      </c>
      <c r="R84" s="13" t="s">
        <v>43</v>
      </c>
      <c r="S84" s="13" t="s">
        <v>44</v>
      </c>
      <c r="T84" s="13" t="s">
        <v>42</v>
      </c>
      <c r="U84" s="13" t="s">
        <v>52</v>
      </c>
      <c r="V84" s="13" t="s">
        <v>42</v>
      </c>
      <c r="W84" s="13" t="s">
        <v>46</v>
      </c>
      <c r="X84" s="13" t="s">
        <v>47</v>
      </c>
      <c r="Y84" s="13" t="s">
        <v>41</v>
      </c>
      <c r="Z84" s="13" t="s">
        <v>41</v>
      </c>
      <c r="AA84" s="13"/>
      <c r="AB84" s="13">
        <v>-1</v>
      </c>
      <c r="AC84" s="72">
        <f t="shared" si="154"/>
        <v>0.5</v>
      </c>
      <c r="AD84" s="13">
        <v>1</v>
      </c>
      <c r="AE84" s="72">
        <f t="shared" ref="AE84" si="199">VALUE(IF(AD84=-2,0%,IF(AD84=-1,50%,IF(AD84=0,100%,IF(AD84=1,50%,IF(AD84=2,0%))))))</f>
        <v>0.5</v>
      </c>
      <c r="AF84" s="13" t="s">
        <v>42</v>
      </c>
      <c r="AG84" s="13">
        <v>0</v>
      </c>
      <c r="AH84" s="13" t="s">
        <v>42</v>
      </c>
      <c r="AI84" s="13">
        <f t="shared" si="156"/>
        <v>1</v>
      </c>
      <c r="AJ84" s="70">
        <f t="shared" si="157"/>
        <v>0.66599999999999993</v>
      </c>
      <c r="AK84" s="59">
        <f t="shared" si="164"/>
        <v>-1</v>
      </c>
      <c r="AL84" s="70">
        <f t="shared" ref="AL84" si="200">VALUE(IF(AK84=-3,0%,IF(AK84=-2,33.3%,IF(AK84=-1,66.6%,IF(AK84=0,100%,IF(AK84=1,66.6%,IF(AK84=2,33.3%,IF(AK84=3,0%))))))))</f>
        <v>0.66599999999999993</v>
      </c>
      <c r="AM84" s="13" t="s">
        <v>41</v>
      </c>
      <c r="AN84" s="13" t="s">
        <v>41</v>
      </c>
      <c r="AO84" s="13"/>
      <c r="AP84" s="13">
        <v>101.31965006729475</v>
      </c>
      <c r="AQ84" s="13">
        <v>117.34261838440112</v>
      </c>
      <c r="AR84" s="13">
        <v>125.13020833333333</v>
      </c>
      <c r="AS84" s="13">
        <v>148.05555555555554</v>
      </c>
      <c r="AT84" s="36">
        <v>-48.912559999999999</v>
      </c>
      <c r="AU84" s="36" t="str">
        <f t="shared" si="159"/>
        <v>1</v>
      </c>
      <c r="AV84" s="36">
        <v>0</v>
      </c>
      <c r="AW84" s="36">
        <v>-48.912559999999999</v>
      </c>
      <c r="AX84" s="36">
        <v>-48.912559999999999</v>
      </c>
      <c r="AY84" s="36">
        <v>-30.880919999999996</v>
      </c>
      <c r="AZ84" s="36" t="str">
        <f t="shared" si="160"/>
        <v>1</v>
      </c>
      <c r="BA84" s="36">
        <v>0</v>
      </c>
      <c r="BB84" s="36">
        <v>-30.880919999999996</v>
      </c>
      <c r="BC84" s="36">
        <v>-30.880919999999996</v>
      </c>
      <c r="BD84" s="36" t="e">
        <v>#DIV/0!</v>
      </c>
      <c r="BE84" s="36" t="s">
        <v>50</v>
      </c>
      <c r="BF84" s="36">
        <v>0</v>
      </c>
      <c r="BG84" s="36">
        <v>0</v>
      </c>
      <c r="BH84" s="36">
        <v>-48.912559999999999</v>
      </c>
      <c r="BI84" s="36">
        <v>0</v>
      </c>
      <c r="BJ84" s="36">
        <v>-48.912559999999999</v>
      </c>
      <c r="BK84" s="36">
        <v>-48.912559999999999</v>
      </c>
      <c r="BL84" s="36">
        <v>-38.734704999999998</v>
      </c>
      <c r="BM84" s="36">
        <v>11.106929262962394</v>
      </c>
      <c r="BN84" s="36">
        <v>-46.58849</v>
      </c>
      <c r="BO84" s="36">
        <v>-30.880919999999996</v>
      </c>
      <c r="BP84" s="36" t="e">
        <v>#DIV/0!</v>
      </c>
      <c r="BQ84" s="36" t="e">
        <v>#DIV/0!</v>
      </c>
      <c r="BR84" s="36">
        <v>0</v>
      </c>
      <c r="BS84" s="36">
        <v>0</v>
      </c>
      <c r="BT84" s="36">
        <v>-48.912559999999999</v>
      </c>
      <c r="BU84" s="36">
        <v>0</v>
      </c>
      <c r="BV84" s="36">
        <v>-48.912559999999999</v>
      </c>
      <c r="BW84" s="36">
        <v>-48.912559999999999</v>
      </c>
      <c r="BX84" s="36">
        <v>-38.734704999999998</v>
      </c>
      <c r="BY84" s="36">
        <v>11.106929262962394</v>
      </c>
      <c r="BZ84" s="36">
        <v>-46.58849</v>
      </c>
      <c r="CA84" s="36">
        <v>-30.880919999999996</v>
      </c>
      <c r="CB84" s="36" t="e">
        <v>#DIV/0!</v>
      </c>
      <c r="CC84" s="36" t="e">
        <v>#DIV/0!</v>
      </c>
      <c r="CD84" s="36">
        <v>0</v>
      </c>
      <c r="CE84" s="36">
        <v>0</v>
      </c>
      <c r="CF84" s="36"/>
      <c r="CG84" s="40">
        <v>29.765000000000001</v>
      </c>
      <c r="CH84" s="40">
        <v>57.944000000000003</v>
      </c>
      <c r="CI84" s="40"/>
      <c r="CL84" s="5" t="str">
        <f t="shared" si="166"/>
        <v>0.666_0.5_1</v>
      </c>
      <c r="CM84" s="95" t="str">
        <f t="shared" si="167"/>
        <v>1H</v>
      </c>
      <c r="CN84" s="96">
        <f t="shared" si="153"/>
        <v>131</v>
      </c>
      <c r="CO84" s="96" t="str">
        <f t="shared" si="161"/>
        <v>0.666_0.5_1</v>
      </c>
      <c r="CP84" s="95" t="str">
        <f t="shared" si="170"/>
        <v>1H</v>
      </c>
      <c r="CQ84" s="5">
        <f t="shared" si="162"/>
        <v>128</v>
      </c>
      <c r="CV84" s="87"/>
      <c r="CW84" s="87"/>
      <c r="CX84" s="87"/>
      <c r="CY84" s="87"/>
      <c r="CZ84" s="87"/>
    </row>
    <row r="85" spans="1:104" s="5" customFormat="1">
      <c r="A85" s="13" t="s">
        <v>248</v>
      </c>
      <c r="B85" s="13">
        <v>2</v>
      </c>
      <c r="C85" s="13"/>
      <c r="D85" s="13" t="s">
        <v>90</v>
      </c>
      <c r="E85" s="35" t="s">
        <v>120</v>
      </c>
      <c r="F85" s="13" t="s">
        <v>36</v>
      </c>
      <c r="G85" s="36">
        <v>1143406177</v>
      </c>
      <c r="H85" s="13" t="s">
        <v>121</v>
      </c>
      <c r="I85" s="37">
        <v>20</v>
      </c>
      <c r="J85" s="37" t="s">
        <v>38</v>
      </c>
      <c r="K85" s="38">
        <v>43521</v>
      </c>
      <c r="L85" s="39">
        <v>0.71180555555555547</v>
      </c>
      <c r="M85" s="37" t="s">
        <v>39</v>
      </c>
      <c r="N85" s="37" t="s">
        <v>122</v>
      </c>
      <c r="O85" s="37" t="s">
        <v>41</v>
      </c>
      <c r="P85" s="37" t="s">
        <v>41</v>
      </c>
      <c r="Q85" s="37">
        <v>4</v>
      </c>
      <c r="R85" s="13" t="s">
        <v>55</v>
      </c>
      <c r="S85" s="13" t="s">
        <v>63</v>
      </c>
      <c r="T85" s="13" t="s">
        <v>42</v>
      </c>
      <c r="U85" s="13" t="s">
        <v>52</v>
      </c>
      <c r="V85" s="13" t="s">
        <v>42</v>
      </c>
      <c r="W85" s="13" t="s">
        <v>46</v>
      </c>
      <c r="X85" s="13" t="s">
        <v>47</v>
      </c>
      <c r="Y85" s="13" t="s">
        <v>41</v>
      </c>
      <c r="Z85" s="13" t="s">
        <v>41</v>
      </c>
      <c r="AA85" s="13"/>
      <c r="AB85" s="13">
        <v>0</v>
      </c>
      <c r="AC85" s="72">
        <f t="shared" si="154"/>
        <v>1</v>
      </c>
      <c r="AD85" s="13">
        <v>0</v>
      </c>
      <c r="AE85" s="72">
        <f t="shared" ref="AE85" si="201">VALUE(IF(AD85=-2,0%,IF(AD85=-1,50%,IF(AD85=0,100%,IF(AD85=1,50%,IF(AD85=2,0%))))))</f>
        <v>1</v>
      </c>
      <c r="AF85" s="13" t="s">
        <v>42</v>
      </c>
      <c r="AG85" s="13">
        <v>0</v>
      </c>
      <c r="AH85" s="13" t="s">
        <v>42</v>
      </c>
      <c r="AI85" s="13">
        <f t="shared" si="156"/>
        <v>1</v>
      </c>
      <c r="AJ85" s="70">
        <f t="shared" si="157"/>
        <v>0.66599999999999993</v>
      </c>
      <c r="AK85" s="59">
        <f t="shared" si="164"/>
        <v>-1</v>
      </c>
      <c r="AL85" s="70">
        <f t="shared" ref="AL85" si="202">VALUE(IF(AK85=-3,0%,IF(AK85=-2,33.3%,IF(AK85=-1,66.6%,IF(AK85=0,100%,IF(AK85=1,66.6%,IF(AK85=2,33.3%,IF(AK85=3,0%))))))))</f>
        <v>0.66599999999999993</v>
      </c>
      <c r="AM85" s="13" t="s">
        <v>41</v>
      </c>
      <c r="AN85" s="13" t="s">
        <v>41</v>
      </c>
      <c r="AO85" s="13"/>
      <c r="AP85" s="13">
        <v>101.31965006729475</v>
      </c>
      <c r="AQ85" s="13">
        <v>117.34261838440112</v>
      </c>
      <c r="AR85" s="13">
        <v>125.13020833333333</v>
      </c>
      <c r="AS85" s="13">
        <v>148.05555555555554</v>
      </c>
      <c r="AT85" s="36">
        <v>-48.912559999999999</v>
      </c>
      <c r="AU85" s="36" t="str">
        <f t="shared" si="159"/>
        <v>1</v>
      </c>
      <c r="AV85" s="36">
        <v>0</v>
      </c>
      <c r="AW85" s="36">
        <v>-48.912559999999999</v>
      </c>
      <c r="AX85" s="36">
        <v>-48.912559999999999</v>
      </c>
      <c r="AY85" s="36">
        <v>-62.296059999999997</v>
      </c>
      <c r="AZ85" s="36" t="str">
        <f t="shared" si="160"/>
        <v>1</v>
      </c>
      <c r="BA85" s="36">
        <v>0</v>
      </c>
      <c r="BB85" s="36">
        <v>-62.296059999999997</v>
      </c>
      <c r="BC85" s="36">
        <v>-62.296059999999997</v>
      </c>
      <c r="BD85" s="36" t="e">
        <v>#DIV/0!</v>
      </c>
      <c r="BE85" s="36" t="s">
        <v>50</v>
      </c>
      <c r="BF85" s="36">
        <v>0</v>
      </c>
      <c r="BG85" s="36">
        <v>0</v>
      </c>
      <c r="BH85" s="36">
        <v>-48.912559999999999</v>
      </c>
      <c r="BI85" s="36">
        <v>0</v>
      </c>
      <c r="BJ85" s="36">
        <v>-48.912559999999999</v>
      </c>
      <c r="BK85" s="36">
        <v>-48.912559999999999</v>
      </c>
      <c r="BL85" s="36">
        <v>-46.588489999999993</v>
      </c>
      <c r="BM85" s="36">
        <v>22.213858525924767</v>
      </c>
      <c r="BN85" s="36">
        <v>-62.296059999999997</v>
      </c>
      <c r="BO85" s="36">
        <v>-30.880919999999996</v>
      </c>
      <c r="BP85" s="36" t="e">
        <v>#DIV/0!</v>
      </c>
      <c r="BQ85" s="36" t="e">
        <v>#DIV/0!</v>
      </c>
      <c r="BR85" s="36">
        <v>0</v>
      </c>
      <c r="BS85" s="36">
        <v>0</v>
      </c>
      <c r="BT85" s="36">
        <v>-48.912559999999999</v>
      </c>
      <c r="BU85" s="36">
        <v>0</v>
      </c>
      <c r="BV85" s="36">
        <v>-48.912559999999999</v>
      </c>
      <c r="BW85" s="36">
        <v>-48.912559999999999</v>
      </c>
      <c r="BX85" s="36">
        <v>-46.588489999999993</v>
      </c>
      <c r="BY85" s="36">
        <v>22.213858525924767</v>
      </c>
      <c r="BZ85" s="36">
        <v>-62.296059999999997</v>
      </c>
      <c r="CA85" s="36">
        <v>-30.880919999999996</v>
      </c>
      <c r="CB85" s="36" t="e">
        <v>#DIV/0!</v>
      </c>
      <c r="CC85" s="36" t="e">
        <v>#DIV/0!</v>
      </c>
      <c r="CD85" s="36">
        <v>0</v>
      </c>
      <c r="CE85" s="36">
        <v>0</v>
      </c>
      <c r="CF85" s="36"/>
      <c r="CG85" s="40">
        <v>29.715</v>
      </c>
      <c r="CH85" s="40">
        <v>58.283000000000001</v>
      </c>
      <c r="CI85" s="40"/>
      <c r="CL85" s="5" t="str">
        <f t="shared" si="166"/>
        <v>0.666_1_1</v>
      </c>
      <c r="CM85" s="95" t="str">
        <f t="shared" si="167"/>
        <v>1I</v>
      </c>
      <c r="CN85" s="96">
        <f t="shared" si="153"/>
        <v>91</v>
      </c>
      <c r="CO85" s="96" t="str">
        <f t="shared" si="161"/>
        <v>0.666_1_1</v>
      </c>
      <c r="CP85" s="95" t="str">
        <f t="shared" si="170"/>
        <v>1I</v>
      </c>
      <c r="CQ85" s="5">
        <f t="shared" si="162"/>
        <v>50</v>
      </c>
      <c r="CV85" s="87"/>
      <c r="CW85" s="87"/>
      <c r="CX85" s="87"/>
      <c r="CY85" s="87"/>
      <c r="CZ85" s="87"/>
    </row>
    <row r="86" spans="1:104" s="5" customFormat="1">
      <c r="A86" s="13" t="s">
        <v>248</v>
      </c>
      <c r="B86" s="13">
        <v>2</v>
      </c>
      <c r="C86" s="13"/>
      <c r="D86" s="13" t="s">
        <v>90</v>
      </c>
      <c r="E86" s="35" t="s">
        <v>120</v>
      </c>
      <c r="F86" s="13" t="s">
        <v>36</v>
      </c>
      <c r="G86" s="36">
        <v>1143406177</v>
      </c>
      <c r="H86" s="13" t="s">
        <v>121</v>
      </c>
      <c r="I86" s="37">
        <v>20</v>
      </c>
      <c r="J86" s="37" t="s">
        <v>38</v>
      </c>
      <c r="K86" s="38">
        <v>43521</v>
      </c>
      <c r="L86" s="39">
        <v>0.72222222222222221</v>
      </c>
      <c r="M86" s="37" t="s">
        <v>39</v>
      </c>
      <c r="N86" s="37" t="s">
        <v>122</v>
      </c>
      <c r="O86" s="37" t="s">
        <v>41</v>
      </c>
      <c r="P86" s="37" t="s">
        <v>41</v>
      </c>
      <c r="Q86" s="37">
        <v>5</v>
      </c>
      <c r="R86" s="13" t="s">
        <v>43</v>
      </c>
      <c r="S86" s="13" t="s">
        <v>44</v>
      </c>
      <c r="T86" s="13" t="s">
        <v>42</v>
      </c>
      <c r="U86" s="13" t="s">
        <v>52</v>
      </c>
      <c r="V86" s="13" t="s">
        <v>42</v>
      </c>
      <c r="W86" s="13" t="s">
        <v>46</v>
      </c>
      <c r="X86" s="13" t="s">
        <v>47</v>
      </c>
      <c r="Y86" s="13" t="s">
        <v>41</v>
      </c>
      <c r="Z86" s="13" t="s">
        <v>41</v>
      </c>
      <c r="AA86" s="13"/>
      <c r="AB86" s="13">
        <v>-1</v>
      </c>
      <c r="AC86" s="72">
        <f t="shared" si="154"/>
        <v>0.5</v>
      </c>
      <c r="AD86" s="13">
        <v>1</v>
      </c>
      <c r="AE86" s="72">
        <f t="shared" ref="AE86" si="203">VALUE(IF(AD86=-2,0%,IF(AD86=-1,50%,IF(AD86=0,100%,IF(AD86=1,50%,IF(AD86=2,0%))))))</f>
        <v>0.5</v>
      </c>
      <c r="AF86" s="13" t="s">
        <v>42</v>
      </c>
      <c r="AG86" s="13">
        <v>0</v>
      </c>
      <c r="AH86" s="13" t="s">
        <v>42</v>
      </c>
      <c r="AI86" s="13">
        <f t="shared" si="156"/>
        <v>1</v>
      </c>
      <c r="AJ86" s="70">
        <f t="shared" si="157"/>
        <v>0.66599999999999993</v>
      </c>
      <c r="AK86" s="59">
        <f t="shared" si="164"/>
        <v>-1</v>
      </c>
      <c r="AL86" s="70">
        <f t="shared" ref="AL86" si="204">VALUE(IF(AK86=-3,0%,IF(AK86=-2,33.3%,IF(AK86=-1,66.6%,IF(AK86=0,100%,IF(AK86=1,66.6%,IF(AK86=2,33.3%,IF(AK86=3,0%))))))))</f>
        <v>0.66599999999999993</v>
      </c>
      <c r="AM86" s="13" t="s">
        <v>41</v>
      </c>
      <c r="AN86" s="13" t="s">
        <v>41</v>
      </c>
      <c r="AO86" s="13"/>
      <c r="AP86" s="13">
        <v>101.31965006729475</v>
      </c>
      <c r="AQ86" s="13">
        <v>117.34261838440112</v>
      </c>
      <c r="AR86" s="13">
        <v>125.13020833333333</v>
      </c>
      <c r="AS86" s="13">
        <v>148.05555555555554</v>
      </c>
      <c r="AT86" s="36">
        <v>-48.912559999999999</v>
      </c>
      <c r="AU86" s="36" t="str">
        <f t="shared" si="159"/>
        <v>1</v>
      </c>
      <c r="AV86" s="36">
        <v>0</v>
      </c>
      <c r="AW86" s="36">
        <v>-48.912559999999999</v>
      </c>
      <c r="AX86" s="36">
        <v>-48.912559999999999</v>
      </c>
      <c r="AY86" s="36">
        <v>-62.296059999999997</v>
      </c>
      <c r="AZ86" s="36" t="str">
        <f t="shared" si="160"/>
        <v>1</v>
      </c>
      <c r="BA86" s="36">
        <v>0</v>
      </c>
      <c r="BB86" s="36">
        <v>-62.296059999999997</v>
      </c>
      <c r="BC86" s="36">
        <v>-62.296059999999997</v>
      </c>
      <c r="BD86" s="36" t="e">
        <v>#DIV/0!</v>
      </c>
      <c r="BE86" s="36" t="s">
        <v>50</v>
      </c>
      <c r="BF86" s="36">
        <v>0</v>
      </c>
      <c r="BG86" s="36">
        <v>0</v>
      </c>
      <c r="BH86" s="36">
        <v>-48.912559999999999</v>
      </c>
      <c r="BI86" s="36">
        <v>0</v>
      </c>
      <c r="BJ86" s="36">
        <v>-48.912559999999999</v>
      </c>
      <c r="BK86" s="36">
        <v>-48.912559999999999</v>
      </c>
      <c r="BL86" s="36">
        <v>-62.296059999999997</v>
      </c>
      <c r="BM86" s="36">
        <v>0</v>
      </c>
      <c r="BN86" s="36">
        <v>-62.296059999999997</v>
      </c>
      <c r="BO86" s="36">
        <v>-62.296059999999997</v>
      </c>
      <c r="BP86" s="36" t="e">
        <v>#DIV/0!</v>
      </c>
      <c r="BQ86" s="36" t="e">
        <v>#DIV/0!</v>
      </c>
      <c r="BR86" s="36">
        <v>0</v>
      </c>
      <c r="BS86" s="36">
        <v>0</v>
      </c>
      <c r="BT86" s="36">
        <v>-48.912559999999999</v>
      </c>
      <c r="BU86" s="36">
        <v>0</v>
      </c>
      <c r="BV86" s="36">
        <v>-48.912559999999999</v>
      </c>
      <c r="BW86" s="36">
        <v>-48.912559999999999</v>
      </c>
      <c r="BX86" s="36">
        <v>-62.296059999999997</v>
      </c>
      <c r="BY86" s="36">
        <v>0</v>
      </c>
      <c r="BZ86" s="36">
        <v>-62.296059999999997</v>
      </c>
      <c r="CA86" s="36">
        <v>-62.296059999999997</v>
      </c>
      <c r="CB86" s="36" t="e">
        <v>#DIV/0!</v>
      </c>
      <c r="CC86" s="36" t="e">
        <v>#DIV/0!</v>
      </c>
      <c r="CD86" s="36">
        <v>0</v>
      </c>
      <c r="CE86" s="36">
        <v>0</v>
      </c>
      <c r="CF86" s="36"/>
      <c r="CG86" s="40">
        <v>29.54</v>
      </c>
      <c r="CH86" s="40">
        <v>58.098999999999997</v>
      </c>
      <c r="CI86" s="40"/>
      <c r="CL86" s="5" t="str">
        <f t="shared" si="166"/>
        <v>0.666_0.5_1</v>
      </c>
      <c r="CM86" s="95" t="str">
        <f t="shared" si="167"/>
        <v>1H</v>
      </c>
      <c r="CN86" s="96">
        <f t="shared" si="153"/>
        <v>131</v>
      </c>
      <c r="CO86" s="96" t="str">
        <f t="shared" si="161"/>
        <v>0.666_0.5_1</v>
      </c>
      <c r="CP86" s="95" t="str">
        <f t="shared" si="170"/>
        <v>1H</v>
      </c>
      <c r="CQ86" s="5">
        <f t="shared" si="162"/>
        <v>128</v>
      </c>
      <c r="CV86" s="87"/>
      <c r="CW86" s="87"/>
      <c r="CX86" s="87"/>
      <c r="CY86" s="87"/>
      <c r="CZ86" s="87"/>
    </row>
    <row r="87" spans="1:104" s="5" customFormat="1">
      <c r="A87" s="13" t="s">
        <v>248</v>
      </c>
      <c r="B87" s="13">
        <v>2</v>
      </c>
      <c r="C87" s="13"/>
      <c r="D87" s="13" t="s">
        <v>123</v>
      </c>
      <c r="E87" s="35" t="s">
        <v>124</v>
      </c>
      <c r="F87" s="13" t="s">
        <v>36</v>
      </c>
      <c r="G87" s="36">
        <v>1143407877</v>
      </c>
      <c r="H87" s="13" t="s">
        <v>125</v>
      </c>
      <c r="I87" s="37">
        <v>20</v>
      </c>
      <c r="J87" s="37" t="s">
        <v>38</v>
      </c>
      <c r="K87" s="38">
        <v>43521</v>
      </c>
      <c r="L87" s="39">
        <v>0.68055555555555547</v>
      </c>
      <c r="M87" s="37" t="s">
        <v>39</v>
      </c>
      <c r="N87" s="37" t="s">
        <v>126</v>
      </c>
      <c r="O87" s="37" t="s">
        <v>41</v>
      </c>
      <c r="P87" s="37" t="s">
        <v>41</v>
      </c>
      <c r="Q87" s="37">
        <v>1</v>
      </c>
      <c r="R87" s="13" t="s">
        <v>43</v>
      </c>
      <c r="S87" s="13" t="s">
        <v>44</v>
      </c>
      <c r="T87" s="13" t="s">
        <v>42</v>
      </c>
      <c r="U87" s="13" t="s">
        <v>52</v>
      </c>
      <c r="V87" s="13" t="s">
        <v>42</v>
      </c>
      <c r="W87" s="13" t="s">
        <v>72</v>
      </c>
      <c r="X87" s="13" t="s">
        <v>76</v>
      </c>
      <c r="Y87" s="13" t="s">
        <v>41</v>
      </c>
      <c r="Z87" s="13" t="s">
        <v>41</v>
      </c>
      <c r="AA87" s="13"/>
      <c r="AB87" s="13">
        <v>-1</v>
      </c>
      <c r="AC87" s="72">
        <f t="shared" si="154"/>
        <v>0.5</v>
      </c>
      <c r="AD87" s="13">
        <v>1</v>
      </c>
      <c r="AE87" s="72">
        <f t="shared" ref="AE87" si="205">VALUE(IF(AD87=-2,0%,IF(AD87=-1,50%,IF(AD87=0,100%,IF(AD87=1,50%,IF(AD87=2,0%))))))</f>
        <v>0.5</v>
      </c>
      <c r="AF87" s="13" t="s">
        <v>42</v>
      </c>
      <c r="AG87" s="13">
        <v>0</v>
      </c>
      <c r="AH87" s="13" t="s">
        <v>42</v>
      </c>
      <c r="AI87" s="13">
        <f t="shared" si="156"/>
        <v>-1</v>
      </c>
      <c r="AJ87" s="70">
        <f t="shared" si="157"/>
        <v>0.66599999999999993</v>
      </c>
      <c r="AK87" s="59">
        <f t="shared" si="164"/>
        <v>0</v>
      </c>
      <c r="AL87" s="70">
        <f t="shared" ref="AL87" si="206">VALUE(IF(AK87=-3,0%,IF(AK87=-2,33.3%,IF(AK87=-1,66.6%,IF(AK87=0,100%,IF(AK87=1,66.6%,IF(AK87=2,33.3%,IF(AK87=3,0%))))))))</f>
        <v>1</v>
      </c>
      <c r="AM87" s="13" t="s">
        <v>41</v>
      </c>
      <c r="AN87" s="13" t="s">
        <v>41</v>
      </c>
      <c r="AO87" s="13"/>
      <c r="AP87" s="13">
        <v>101.31965006729475</v>
      </c>
      <c r="AQ87" s="13">
        <v>117.34261838440112</v>
      </c>
      <c r="AR87" s="13">
        <v>125.13020833333333</v>
      </c>
      <c r="AS87" s="13">
        <v>148.05555555555554</v>
      </c>
      <c r="AT87" s="36">
        <v>80.649799999999999</v>
      </c>
      <c r="AU87" s="36" t="str">
        <f t="shared" si="159"/>
        <v>1</v>
      </c>
      <c r="AV87" s="36">
        <v>0</v>
      </c>
      <c r="AW87" s="36">
        <v>80.649799999999999</v>
      </c>
      <c r="AX87" s="36">
        <v>80.649799999999999</v>
      </c>
      <c r="AY87" s="36">
        <v>-56.806269999999998</v>
      </c>
      <c r="AZ87" s="36" t="str">
        <f t="shared" si="160"/>
        <v>1</v>
      </c>
      <c r="BA87" s="36">
        <v>21.907737858213491</v>
      </c>
      <c r="BB87" s="36">
        <v>-72.297380000000004</v>
      </c>
      <c r="BC87" s="36">
        <v>-41.315159999999999</v>
      </c>
      <c r="BD87" s="36" t="e">
        <v>#DIV/0!</v>
      </c>
      <c r="BE87" s="36" t="s">
        <v>50</v>
      </c>
      <c r="BF87" s="36">
        <v>0</v>
      </c>
      <c r="BG87" s="36">
        <v>0</v>
      </c>
      <c r="BH87" s="36">
        <v>80.649799999999999</v>
      </c>
      <c r="BI87" s="36">
        <v>0</v>
      </c>
      <c r="BJ87" s="36">
        <v>80.649799999999999</v>
      </c>
      <c r="BK87" s="36">
        <v>80.649799999999999</v>
      </c>
      <c r="BL87" s="36">
        <v>-56.806269999999998</v>
      </c>
      <c r="BM87" s="36">
        <v>21.907737858213491</v>
      </c>
      <c r="BN87" s="36">
        <v>-72.297380000000004</v>
      </c>
      <c r="BO87" s="36">
        <v>-41.315159999999999</v>
      </c>
      <c r="BP87" s="36" t="e">
        <v>#DIV/0!</v>
      </c>
      <c r="BQ87" s="36" t="e">
        <v>#DIV/0!</v>
      </c>
      <c r="BR87" s="36">
        <v>0</v>
      </c>
      <c r="BS87" s="36">
        <v>0</v>
      </c>
      <c r="BT87" s="36">
        <v>80.649799999999999</v>
      </c>
      <c r="BU87" s="36">
        <v>0</v>
      </c>
      <c r="BV87" s="36">
        <v>80.649799999999999</v>
      </c>
      <c r="BW87" s="36">
        <v>80.649799999999999</v>
      </c>
      <c r="BX87" s="36">
        <v>-56.806269999999998</v>
      </c>
      <c r="BY87" s="36">
        <v>21.907737858213491</v>
      </c>
      <c r="BZ87" s="36">
        <v>-72.297380000000004</v>
      </c>
      <c r="CA87" s="36">
        <v>-41.315159999999999</v>
      </c>
      <c r="CB87" s="36" t="e">
        <v>#DIV/0!</v>
      </c>
      <c r="CC87" s="36" t="e">
        <v>#DIV/0!</v>
      </c>
      <c r="CD87" s="36">
        <v>0</v>
      </c>
      <c r="CE87" s="36">
        <v>0</v>
      </c>
      <c r="CF87" s="36"/>
      <c r="CG87" s="40">
        <v>29.29</v>
      </c>
      <c r="CH87" s="40">
        <v>56.168999999999997</v>
      </c>
      <c r="CI87" s="40"/>
      <c r="CL87" s="5" t="str">
        <f t="shared" si="166"/>
        <v>0.666_0.5_1</v>
      </c>
      <c r="CM87" s="95" t="str">
        <f t="shared" si="167"/>
        <v>1H</v>
      </c>
      <c r="CN87" s="96">
        <f t="shared" si="153"/>
        <v>131</v>
      </c>
      <c r="CO87" s="96" t="str">
        <f t="shared" si="161"/>
        <v>1_0.5_1</v>
      </c>
      <c r="CP87" s="95" t="str">
        <f t="shared" si="170"/>
        <v>1K</v>
      </c>
      <c r="CQ87" s="5">
        <f t="shared" si="162"/>
        <v>108</v>
      </c>
      <c r="CV87" s="87"/>
      <c r="CW87" s="87"/>
      <c r="CX87" s="87"/>
      <c r="CY87" s="87"/>
      <c r="CZ87" s="87"/>
    </row>
    <row r="88" spans="1:104" s="5" customFormat="1">
      <c r="A88" s="13" t="s">
        <v>248</v>
      </c>
      <c r="B88" s="13">
        <v>2</v>
      </c>
      <c r="C88" s="13"/>
      <c r="D88" s="13" t="s">
        <v>123</v>
      </c>
      <c r="E88" s="35" t="s">
        <v>124</v>
      </c>
      <c r="F88" s="13" t="s">
        <v>36</v>
      </c>
      <c r="G88" s="36">
        <v>1143407877</v>
      </c>
      <c r="H88" s="13" t="s">
        <v>125</v>
      </c>
      <c r="I88" s="37">
        <v>20</v>
      </c>
      <c r="J88" s="37" t="s">
        <v>38</v>
      </c>
      <c r="K88" s="38">
        <v>43521</v>
      </c>
      <c r="L88" s="39">
        <v>0.69097222222222221</v>
      </c>
      <c r="M88" s="37" t="s">
        <v>39</v>
      </c>
      <c r="N88" s="37" t="s">
        <v>126</v>
      </c>
      <c r="O88" s="37" t="s">
        <v>41</v>
      </c>
      <c r="P88" s="37" t="s">
        <v>41</v>
      </c>
      <c r="Q88" s="37">
        <v>2</v>
      </c>
      <c r="R88" s="13" t="s">
        <v>43</v>
      </c>
      <c r="S88" s="13" t="s">
        <v>44</v>
      </c>
      <c r="T88" s="13" t="s">
        <v>42</v>
      </c>
      <c r="U88" s="13" t="s">
        <v>52</v>
      </c>
      <c r="V88" s="13" t="s">
        <v>42</v>
      </c>
      <c r="W88" s="13" t="s">
        <v>72</v>
      </c>
      <c r="X88" s="13" t="s">
        <v>76</v>
      </c>
      <c r="Y88" s="13" t="s">
        <v>41</v>
      </c>
      <c r="Z88" s="13" t="s">
        <v>41</v>
      </c>
      <c r="AA88" s="13"/>
      <c r="AB88" s="13">
        <v>-1</v>
      </c>
      <c r="AC88" s="72">
        <f t="shared" si="154"/>
        <v>0.5</v>
      </c>
      <c r="AD88" s="13">
        <v>1</v>
      </c>
      <c r="AE88" s="72">
        <f t="shared" ref="AE88" si="207">VALUE(IF(AD88=-2,0%,IF(AD88=-1,50%,IF(AD88=0,100%,IF(AD88=1,50%,IF(AD88=2,0%))))))</f>
        <v>0.5</v>
      </c>
      <c r="AF88" s="13" t="s">
        <v>42</v>
      </c>
      <c r="AG88" s="13">
        <v>0</v>
      </c>
      <c r="AH88" s="13" t="s">
        <v>42</v>
      </c>
      <c r="AI88" s="13">
        <f t="shared" si="156"/>
        <v>-1</v>
      </c>
      <c r="AJ88" s="70">
        <f t="shared" si="157"/>
        <v>0.66599999999999993</v>
      </c>
      <c r="AK88" s="59">
        <f t="shared" si="164"/>
        <v>0</v>
      </c>
      <c r="AL88" s="70">
        <f t="shared" ref="AL88" si="208">VALUE(IF(AK88=-3,0%,IF(AK88=-2,33.3%,IF(AK88=-1,66.6%,IF(AK88=0,100%,IF(AK88=1,66.6%,IF(AK88=2,33.3%,IF(AK88=3,0%))))))))</f>
        <v>1</v>
      </c>
      <c r="AM88" s="13" t="s">
        <v>41</v>
      </c>
      <c r="AN88" s="13" t="s">
        <v>41</v>
      </c>
      <c r="AO88" s="13"/>
      <c r="AP88" s="13">
        <v>101.31965006729475</v>
      </c>
      <c r="AQ88" s="13">
        <v>117.34261838440112</v>
      </c>
      <c r="AR88" s="13">
        <v>125.13020833333333</v>
      </c>
      <c r="AS88" s="13">
        <v>148.05555555555554</v>
      </c>
      <c r="AT88" s="36">
        <v>80.649799999999999</v>
      </c>
      <c r="AU88" s="36" t="str">
        <f t="shared" si="159"/>
        <v>1</v>
      </c>
      <c r="AV88" s="36">
        <v>0</v>
      </c>
      <c r="AW88" s="36">
        <v>80.649799999999999</v>
      </c>
      <c r="AX88" s="36">
        <v>80.649799999999999</v>
      </c>
      <c r="AY88" s="36">
        <v>-56.806270000000005</v>
      </c>
      <c r="AZ88" s="36" t="str">
        <f t="shared" si="160"/>
        <v>1</v>
      </c>
      <c r="BA88" s="36">
        <v>0</v>
      </c>
      <c r="BB88" s="36">
        <v>-56.806270000000005</v>
      </c>
      <c r="BC88" s="36">
        <v>-56.806270000000005</v>
      </c>
      <c r="BD88" s="36" t="e">
        <v>#DIV/0!</v>
      </c>
      <c r="BE88" s="36" t="s">
        <v>50</v>
      </c>
      <c r="BF88" s="36">
        <v>0</v>
      </c>
      <c r="BG88" s="36">
        <v>0</v>
      </c>
      <c r="BH88" s="36">
        <v>80.649799999999999</v>
      </c>
      <c r="BI88" s="36">
        <v>0</v>
      </c>
      <c r="BJ88" s="36">
        <v>80.649799999999999</v>
      </c>
      <c r="BK88" s="36">
        <v>80.649799999999999</v>
      </c>
      <c r="BL88" s="36">
        <v>-56.806270000000005</v>
      </c>
      <c r="BM88" s="36">
        <v>0</v>
      </c>
      <c r="BN88" s="36">
        <v>-56.806270000000005</v>
      </c>
      <c r="BO88" s="36">
        <v>-56.806270000000005</v>
      </c>
      <c r="BP88" s="36" t="e">
        <v>#DIV/0!</v>
      </c>
      <c r="BQ88" s="36" t="e">
        <v>#DIV/0!</v>
      </c>
      <c r="BR88" s="36">
        <v>0</v>
      </c>
      <c r="BS88" s="36">
        <v>0</v>
      </c>
      <c r="BT88" s="36">
        <v>80.649799999999999</v>
      </c>
      <c r="BU88" s="36">
        <v>0</v>
      </c>
      <c r="BV88" s="36">
        <v>80.649799999999999</v>
      </c>
      <c r="BW88" s="36">
        <v>80.649799999999999</v>
      </c>
      <c r="BX88" s="36">
        <v>-49.060715000000002</v>
      </c>
      <c r="BY88" s="36">
        <v>10.953868929106736</v>
      </c>
      <c r="BZ88" s="36">
        <v>-56.806270000000005</v>
      </c>
      <c r="CA88" s="36">
        <v>-41.315159999999999</v>
      </c>
      <c r="CB88" s="36" t="e">
        <v>#DIV/0!</v>
      </c>
      <c r="CC88" s="36" t="e">
        <v>#DIV/0!</v>
      </c>
      <c r="CD88" s="36">
        <v>0</v>
      </c>
      <c r="CE88" s="36">
        <v>0</v>
      </c>
      <c r="CF88" s="36"/>
      <c r="CG88" s="40">
        <v>29.515000000000001</v>
      </c>
      <c r="CH88" s="40">
        <v>56.771000000000001</v>
      </c>
      <c r="CI88" s="40"/>
      <c r="CL88" s="5" t="str">
        <f t="shared" si="166"/>
        <v>0.666_0.5_1</v>
      </c>
      <c r="CM88" s="95" t="str">
        <f t="shared" si="167"/>
        <v>1H</v>
      </c>
      <c r="CN88" s="96">
        <f t="shared" si="153"/>
        <v>131</v>
      </c>
      <c r="CO88" s="96" t="str">
        <f t="shared" si="161"/>
        <v>1_0.5_1</v>
      </c>
      <c r="CP88" s="95" t="str">
        <f t="shared" si="170"/>
        <v>1K</v>
      </c>
      <c r="CQ88" s="5">
        <f t="shared" si="162"/>
        <v>108</v>
      </c>
      <c r="CV88" s="87"/>
      <c r="CW88" s="87"/>
      <c r="CX88" s="87"/>
      <c r="CY88" s="87"/>
      <c r="CZ88" s="87"/>
    </row>
    <row r="89" spans="1:104" s="5" customFormat="1">
      <c r="A89" s="13" t="s">
        <v>248</v>
      </c>
      <c r="B89" s="13">
        <v>2</v>
      </c>
      <c r="C89" s="13"/>
      <c r="D89" s="13" t="s">
        <v>123</v>
      </c>
      <c r="E89" s="35" t="s">
        <v>124</v>
      </c>
      <c r="F89" s="13" t="s">
        <v>36</v>
      </c>
      <c r="G89" s="36">
        <v>1143407877</v>
      </c>
      <c r="H89" s="13" t="s">
        <v>125</v>
      </c>
      <c r="I89" s="37">
        <v>20</v>
      </c>
      <c r="J89" s="37" t="s">
        <v>38</v>
      </c>
      <c r="K89" s="38">
        <v>43521</v>
      </c>
      <c r="L89" s="39">
        <v>0.70138888888888884</v>
      </c>
      <c r="M89" s="37" t="s">
        <v>39</v>
      </c>
      <c r="N89" s="37" t="s">
        <v>126</v>
      </c>
      <c r="O89" s="37" t="s">
        <v>41</v>
      </c>
      <c r="P89" s="37" t="s">
        <v>41</v>
      </c>
      <c r="Q89" s="37">
        <v>3</v>
      </c>
      <c r="R89" s="13" t="s">
        <v>62</v>
      </c>
      <c r="S89" s="13" t="s">
        <v>127</v>
      </c>
      <c r="T89" s="13" t="s">
        <v>41</v>
      </c>
      <c r="U89" s="13" t="s">
        <v>45</v>
      </c>
      <c r="V89" s="13" t="s">
        <v>42</v>
      </c>
      <c r="W89" s="13" t="s">
        <v>46</v>
      </c>
      <c r="X89" s="13" t="s">
        <v>47</v>
      </c>
      <c r="Y89" s="13" t="s">
        <v>41</v>
      </c>
      <c r="Z89" s="13" t="s">
        <v>41</v>
      </c>
      <c r="AA89" s="13"/>
      <c r="AB89" s="13">
        <v>1</v>
      </c>
      <c r="AC89" s="72">
        <f t="shared" si="154"/>
        <v>0.5</v>
      </c>
      <c r="AD89" s="13">
        <v>-1</v>
      </c>
      <c r="AE89" s="72">
        <f t="shared" ref="AE89" si="209">VALUE(IF(AD89=-2,0%,IF(AD89=-1,50%,IF(AD89=0,100%,IF(AD89=1,50%,IF(AD89=2,0%))))))</f>
        <v>0.5</v>
      </c>
      <c r="AF89" s="13" t="s">
        <v>41</v>
      </c>
      <c r="AG89" s="13">
        <v>1</v>
      </c>
      <c r="AH89" s="13" t="s">
        <v>42</v>
      </c>
      <c r="AI89" s="13">
        <f t="shared" si="156"/>
        <v>1</v>
      </c>
      <c r="AJ89" s="70">
        <f t="shared" si="157"/>
        <v>0.66599999999999993</v>
      </c>
      <c r="AK89" s="59">
        <f t="shared" si="164"/>
        <v>-1</v>
      </c>
      <c r="AL89" s="70">
        <f t="shared" ref="AL89" si="210">VALUE(IF(AK89=-3,0%,IF(AK89=-2,33.3%,IF(AK89=-1,66.6%,IF(AK89=0,100%,IF(AK89=1,66.6%,IF(AK89=2,33.3%,IF(AK89=3,0%))))))))</f>
        <v>0.66599999999999993</v>
      </c>
      <c r="AM89" s="13" t="s">
        <v>41</v>
      </c>
      <c r="AN89" s="13" t="s">
        <v>41</v>
      </c>
      <c r="AO89" s="13"/>
      <c r="AP89" s="13">
        <v>101.31965006729475</v>
      </c>
      <c r="AQ89" s="13">
        <v>117.34261838440112</v>
      </c>
      <c r="AR89" s="13">
        <v>125.13020833333333</v>
      </c>
      <c r="AS89" s="13">
        <v>148.05555555555554</v>
      </c>
      <c r="AT89" s="36">
        <v>80.649799999999999</v>
      </c>
      <c r="AU89" s="36" t="str">
        <f t="shared" si="159"/>
        <v>1</v>
      </c>
      <c r="AV89" s="36">
        <v>0</v>
      </c>
      <c r="AW89" s="36">
        <v>80.649799999999999</v>
      </c>
      <c r="AX89" s="36">
        <v>80.649799999999999</v>
      </c>
      <c r="AY89" s="36">
        <v>-56.806270000000005</v>
      </c>
      <c r="AZ89" s="36" t="str">
        <f t="shared" si="160"/>
        <v>1</v>
      </c>
      <c r="BA89" s="36">
        <v>0</v>
      </c>
      <c r="BB89" s="36">
        <v>-56.806270000000005</v>
      </c>
      <c r="BC89" s="36">
        <v>-56.806270000000005</v>
      </c>
      <c r="BD89" s="36" t="e">
        <v>#DIV/0!</v>
      </c>
      <c r="BE89" s="36" t="s">
        <v>50</v>
      </c>
      <c r="BF89" s="36">
        <v>0</v>
      </c>
      <c r="BG89" s="36">
        <v>0</v>
      </c>
      <c r="BH89" s="36">
        <v>80.649799999999999</v>
      </c>
      <c r="BI89" s="36">
        <v>0</v>
      </c>
      <c r="BJ89" s="36">
        <v>80.649799999999999</v>
      </c>
      <c r="BK89" s="36">
        <v>80.649799999999999</v>
      </c>
      <c r="BL89" s="36">
        <v>-56.806270000000005</v>
      </c>
      <c r="BM89" s="36">
        <v>0</v>
      </c>
      <c r="BN89" s="36">
        <v>-56.806270000000005</v>
      </c>
      <c r="BO89" s="36">
        <v>-56.806270000000005</v>
      </c>
      <c r="BP89" s="36" t="e">
        <v>#DIV/0!</v>
      </c>
      <c r="BQ89" s="36" t="e">
        <v>#DIV/0!</v>
      </c>
      <c r="BR89" s="36">
        <v>0</v>
      </c>
      <c r="BS89" s="36">
        <v>0</v>
      </c>
      <c r="BT89" s="36">
        <v>80.649799999999999</v>
      </c>
      <c r="BU89" s="36">
        <v>0</v>
      </c>
      <c r="BV89" s="36">
        <v>80.649799999999999</v>
      </c>
      <c r="BW89" s="36">
        <v>80.649799999999999</v>
      </c>
      <c r="BX89" s="36">
        <v>-56.806270000000005</v>
      </c>
      <c r="BY89" s="36">
        <v>0</v>
      </c>
      <c r="BZ89" s="36">
        <v>-56.806270000000005</v>
      </c>
      <c r="CA89" s="36">
        <v>-56.806270000000005</v>
      </c>
      <c r="CB89" s="36" t="e">
        <v>#DIV/0!</v>
      </c>
      <c r="CC89" s="36" t="e">
        <v>#DIV/0!</v>
      </c>
      <c r="CD89" s="36">
        <v>0</v>
      </c>
      <c r="CE89" s="36">
        <v>0</v>
      </c>
      <c r="CF89" s="36"/>
      <c r="CG89" s="40">
        <v>29.765000000000001</v>
      </c>
      <c r="CH89" s="40">
        <v>57.944000000000003</v>
      </c>
      <c r="CI89" s="40"/>
      <c r="CL89" s="5" t="str">
        <f t="shared" si="166"/>
        <v>0.666_0.5_1</v>
      </c>
      <c r="CM89" s="95" t="str">
        <f t="shared" si="167"/>
        <v>1H</v>
      </c>
      <c r="CN89" s="96">
        <f t="shared" si="153"/>
        <v>131</v>
      </c>
      <c r="CO89" s="96" t="str">
        <f t="shared" si="161"/>
        <v>0.666_0.5_1</v>
      </c>
      <c r="CP89" s="95" t="str">
        <f t="shared" si="170"/>
        <v>1H</v>
      </c>
      <c r="CQ89" s="5">
        <f t="shared" si="162"/>
        <v>128</v>
      </c>
      <c r="CV89" s="87"/>
      <c r="CW89" s="87"/>
      <c r="CX89" s="87"/>
      <c r="CY89" s="87"/>
      <c r="CZ89" s="87"/>
    </row>
    <row r="90" spans="1:104" s="5" customFormat="1">
      <c r="A90" s="13" t="s">
        <v>248</v>
      </c>
      <c r="B90" s="13">
        <v>2</v>
      </c>
      <c r="C90" s="13"/>
      <c r="D90" s="13" t="s">
        <v>123</v>
      </c>
      <c r="E90" s="35" t="s">
        <v>124</v>
      </c>
      <c r="F90" s="13" t="s">
        <v>36</v>
      </c>
      <c r="G90" s="36">
        <v>1143407877</v>
      </c>
      <c r="H90" s="13" t="s">
        <v>125</v>
      </c>
      <c r="I90" s="37">
        <v>20</v>
      </c>
      <c r="J90" s="37" t="s">
        <v>38</v>
      </c>
      <c r="K90" s="38">
        <v>43521</v>
      </c>
      <c r="L90" s="39">
        <v>0.71180555555555547</v>
      </c>
      <c r="M90" s="37" t="s">
        <v>39</v>
      </c>
      <c r="N90" s="37" t="s">
        <v>126</v>
      </c>
      <c r="O90" s="37" t="s">
        <v>41</v>
      </c>
      <c r="P90" s="37" t="s">
        <v>41</v>
      </c>
      <c r="Q90" s="37">
        <v>4</v>
      </c>
      <c r="R90" s="13" t="s">
        <v>43</v>
      </c>
      <c r="S90" s="13" t="s">
        <v>44</v>
      </c>
      <c r="T90" s="13" t="s">
        <v>42</v>
      </c>
      <c r="U90" s="13" t="s">
        <v>52</v>
      </c>
      <c r="V90" s="13" t="s">
        <v>42</v>
      </c>
      <c r="W90" s="13" t="s">
        <v>46</v>
      </c>
      <c r="X90" s="13" t="s">
        <v>47</v>
      </c>
      <c r="Y90" s="13" t="s">
        <v>41</v>
      </c>
      <c r="Z90" s="13" t="s">
        <v>41</v>
      </c>
      <c r="AA90" s="13"/>
      <c r="AB90" s="13">
        <v>-1</v>
      </c>
      <c r="AC90" s="72">
        <f t="shared" si="154"/>
        <v>0.5</v>
      </c>
      <c r="AD90" s="13">
        <v>1</v>
      </c>
      <c r="AE90" s="72">
        <f t="shared" ref="AE90" si="211">VALUE(IF(AD90=-2,0%,IF(AD90=-1,50%,IF(AD90=0,100%,IF(AD90=1,50%,IF(AD90=2,0%))))))</f>
        <v>0.5</v>
      </c>
      <c r="AF90" s="13" t="s">
        <v>42</v>
      </c>
      <c r="AG90" s="13">
        <v>0</v>
      </c>
      <c r="AH90" s="13" t="s">
        <v>42</v>
      </c>
      <c r="AI90" s="13">
        <f t="shared" si="156"/>
        <v>1</v>
      </c>
      <c r="AJ90" s="70">
        <f t="shared" si="157"/>
        <v>0.66599999999999993</v>
      </c>
      <c r="AK90" s="59">
        <f t="shared" si="164"/>
        <v>-1</v>
      </c>
      <c r="AL90" s="70">
        <f t="shared" ref="AL90" si="212">VALUE(IF(AK90=-3,0%,IF(AK90=-2,33.3%,IF(AK90=-1,66.6%,IF(AK90=0,100%,IF(AK90=1,66.6%,IF(AK90=2,33.3%,IF(AK90=3,0%))))))))</f>
        <v>0.66599999999999993</v>
      </c>
      <c r="AM90" s="13" t="s">
        <v>41</v>
      </c>
      <c r="AN90" s="13" t="s">
        <v>41</v>
      </c>
      <c r="AO90" s="13"/>
      <c r="AP90" s="13">
        <v>101.31965006729475</v>
      </c>
      <c r="AQ90" s="13">
        <v>117.34261838440112</v>
      </c>
      <c r="AR90" s="13">
        <v>125.13020833333333</v>
      </c>
      <c r="AS90" s="13">
        <v>148.05555555555554</v>
      </c>
      <c r="AT90" s="36">
        <v>80.649799999999999</v>
      </c>
      <c r="AU90" s="36" t="str">
        <f t="shared" si="159"/>
        <v>1</v>
      </c>
      <c r="AV90" s="36">
        <v>0</v>
      </c>
      <c r="AW90" s="36">
        <v>80.649799999999999</v>
      </c>
      <c r="AX90" s="36">
        <v>80.649799999999999</v>
      </c>
      <c r="AY90" s="36">
        <v>-72.297380000000004</v>
      </c>
      <c r="AZ90" s="36" t="str">
        <f t="shared" si="160"/>
        <v>1</v>
      </c>
      <c r="BA90" s="36">
        <v>0</v>
      </c>
      <c r="BB90" s="36">
        <v>-72.297380000000004</v>
      </c>
      <c r="BC90" s="36">
        <v>-72.297380000000004</v>
      </c>
      <c r="BD90" s="36" t="e">
        <v>#DIV/0!</v>
      </c>
      <c r="BE90" s="36" t="s">
        <v>50</v>
      </c>
      <c r="BF90" s="36">
        <v>0</v>
      </c>
      <c r="BG90" s="36">
        <v>0</v>
      </c>
      <c r="BH90" s="36">
        <v>80.649799999999999</v>
      </c>
      <c r="BI90" s="36">
        <v>0</v>
      </c>
      <c r="BJ90" s="36">
        <v>80.649799999999999</v>
      </c>
      <c r="BK90" s="36">
        <v>80.649799999999999</v>
      </c>
      <c r="BL90" s="36">
        <v>-64.551825000000008</v>
      </c>
      <c r="BM90" s="36">
        <v>10.953868929106694</v>
      </c>
      <c r="BN90" s="36">
        <v>-72.297380000000004</v>
      </c>
      <c r="BO90" s="36">
        <v>-56.806270000000005</v>
      </c>
      <c r="BP90" s="36" t="e">
        <v>#DIV/0!</v>
      </c>
      <c r="BQ90" s="36" t="e">
        <v>#DIV/0!</v>
      </c>
      <c r="BR90" s="36">
        <v>0</v>
      </c>
      <c r="BS90" s="36">
        <v>0</v>
      </c>
      <c r="BT90" s="36">
        <v>80.649799999999999</v>
      </c>
      <c r="BU90" s="36">
        <v>0</v>
      </c>
      <c r="BV90" s="36">
        <v>80.649799999999999</v>
      </c>
      <c r="BW90" s="36">
        <v>80.649799999999999</v>
      </c>
      <c r="BX90" s="36">
        <v>-64.551825000000008</v>
      </c>
      <c r="BY90" s="36">
        <v>10.953868929106694</v>
      </c>
      <c r="BZ90" s="36">
        <v>-72.297380000000004</v>
      </c>
      <c r="CA90" s="36">
        <v>-56.806270000000005</v>
      </c>
      <c r="CB90" s="36" t="e">
        <v>#DIV/0!</v>
      </c>
      <c r="CC90" s="36" t="e">
        <v>#DIV/0!</v>
      </c>
      <c r="CD90" s="36">
        <v>0</v>
      </c>
      <c r="CE90" s="36">
        <v>0</v>
      </c>
      <c r="CF90" s="36"/>
      <c r="CG90" s="40">
        <v>29.715</v>
      </c>
      <c r="CH90" s="40">
        <v>58.283000000000001</v>
      </c>
      <c r="CI90" s="40"/>
      <c r="CL90" s="5" t="str">
        <f t="shared" si="166"/>
        <v>0.666_0.5_1</v>
      </c>
      <c r="CM90" s="95" t="str">
        <f t="shared" si="167"/>
        <v>1H</v>
      </c>
      <c r="CN90" s="96">
        <f t="shared" si="153"/>
        <v>131</v>
      </c>
      <c r="CO90" s="96" t="str">
        <f t="shared" si="161"/>
        <v>0.666_0.5_1</v>
      </c>
      <c r="CP90" s="95" t="str">
        <f t="shared" si="170"/>
        <v>1H</v>
      </c>
      <c r="CQ90" s="5">
        <f t="shared" si="162"/>
        <v>128</v>
      </c>
      <c r="CV90" s="87"/>
      <c r="CW90" s="87"/>
      <c r="CX90" s="87"/>
      <c r="CY90" s="87"/>
      <c r="CZ90" s="87"/>
    </row>
    <row r="91" spans="1:104" s="5" customFormat="1">
      <c r="A91" s="13" t="s">
        <v>248</v>
      </c>
      <c r="B91" s="13">
        <v>2</v>
      </c>
      <c r="C91" s="13"/>
      <c r="D91" s="13" t="s">
        <v>123</v>
      </c>
      <c r="E91" s="35" t="s">
        <v>124</v>
      </c>
      <c r="F91" s="13" t="s">
        <v>36</v>
      </c>
      <c r="G91" s="36">
        <v>1143407877</v>
      </c>
      <c r="H91" s="13" t="s">
        <v>125</v>
      </c>
      <c r="I91" s="37">
        <v>20</v>
      </c>
      <c r="J91" s="37" t="s">
        <v>38</v>
      </c>
      <c r="K91" s="38">
        <v>43521</v>
      </c>
      <c r="L91" s="39">
        <v>0.72222222222222221</v>
      </c>
      <c r="M91" s="37" t="s">
        <v>39</v>
      </c>
      <c r="N91" s="37" t="s">
        <v>126</v>
      </c>
      <c r="O91" s="37" t="s">
        <v>41</v>
      </c>
      <c r="P91" s="37" t="s">
        <v>41</v>
      </c>
      <c r="Q91" s="37">
        <v>5</v>
      </c>
      <c r="R91" s="13" t="s">
        <v>43</v>
      </c>
      <c r="S91" s="13" t="s">
        <v>44</v>
      </c>
      <c r="T91" s="13" t="s">
        <v>42</v>
      </c>
      <c r="U91" s="13" t="s">
        <v>52</v>
      </c>
      <c r="V91" s="13" t="s">
        <v>42</v>
      </c>
      <c r="W91" s="13" t="s">
        <v>66</v>
      </c>
      <c r="X91" s="13" t="s">
        <v>47</v>
      </c>
      <c r="Y91" s="13" t="s">
        <v>41</v>
      </c>
      <c r="Z91" s="13" t="s">
        <v>41</v>
      </c>
      <c r="AA91" s="13"/>
      <c r="AB91" s="13">
        <v>-1</v>
      </c>
      <c r="AC91" s="72">
        <f t="shared" si="154"/>
        <v>0.5</v>
      </c>
      <c r="AD91" s="13">
        <v>1</v>
      </c>
      <c r="AE91" s="72">
        <f t="shared" ref="AE91" si="213">VALUE(IF(AD91=-2,0%,IF(AD91=-1,50%,IF(AD91=0,100%,IF(AD91=1,50%,IF(AD91=2,0%))))))</f>
        <v>0.5</v>
      </c>
      <c r="AF91" s="13" t="s">
        <v>42</v>
      </c>
      <c r="AG91" s="13">
        <v>0</v>
      </c>
      <c r="AH91" s="13" t="s">
        <v>42</v>
      </c>
      <c r="AI91" s="13">
        <f t="shared" si="156"/>
        <v>0</v>
      </c>
      <c r="AJ91" s="70">
        <f t="shared" si="157"/>
        <v>1</v>
      </c>
      <c r="AK91" s="59">
        <f t="shared" si="164"/>
        <v>-1</v>
      </c>
      <c r="AL91" s="70">
        <f t="shared" ref="AL91" si="214">VALUE(IF(AK91=-3,0%,IF(AK91=-2,33.3%,IF(AK91=-1,66.6%,IF(AK91=0,100%,IF(AK91=1,66.6%,IF(AK91=2,33.3%,IF(AK91=3,0%))))))))</f>
        <v>0.66599999999999993</v>
      </c>
      <c r="AM91" s="13" t="s">
        <v>41</v>
      </c>
      <c r="AN91" s="13" t="s">
        <v>41</v>
      </c>
      <c r="AO91" s="13"/>
      <c r="AP91" s="13">
        <v>101.31965006729475</v>
      </c>
      <c r="AQ91" s="13">
        <v>117.34261838440112</v>
      </c>
      <c r="AR91" s="13">
        <v>125.13020833333333</v>
      </c>
      <c r="AS91" s="13">
        <v>148.05555555555554</v>
      </c>
      <c r="AT91" s="36">
        <v>80.649799999999999</v>
      </c>
      <c r="AU91" s="36" t="str">
        <f t="shared" si="159"/>
        <v>1</v>
      </c>
      <c r="AV91" s="36">
        <v>0</v>
      </c>
      <c r="AW91" s="36">
        <v>80.649799999999999</v>
      </c>
      <c r="AX91" s="36">
        <v>80.649799999999999</v>
      </c>
      <c r="AY91" s="36">
        <v>-72.297380000000004</v>
      </c>
      <c r="AZ91" s="36" t="str">
        <f t="shared" si="160"/>
        <v>1</v>
      </c>
      <c r="BA91" s="36">
        <v>0</v>
      </c>
      <c r="BB91" s="36">
        <v>-72.297380000000004</v>
      </c>
      <c r="BC91" s="36">
        <v>-72.297380000000004</v>
      </c>
      <c r="BD91" s="36" t="e">
        <v>#DIV/0!</v>
      </c>
      <c r="BE91" s="36" t="s">
        <v>50</v>
      </c>
      <c r="BF91" s="36">
        <v>0</v>
      </c>
      <c r="BG91" s="36">
        <v>0</v>
      </c>
      <c r="BH91" s="36">
        <v>80.649799999999999</v>
      </c>
      <c r="BI91" s="36">
        <v>0</v>
      </c>
      <c r="BJ91" s="36">
        <v>80.649799999999999</v>
      </c>
      <c r="BK91" s="36">
        <v>80.649799999999999</v>
      </c>
      <c r="BL91" s="36">
        <v>-72.297380000000004</v>
      </c>
      <c r="BM91" s="36">
        <v>0</v>
      </c>
      <c r="BN91" s="36">
        <v>-72.297380000000004</v>
      </c>
      <c r="BO91" s="36">
        <v>-72.297380000000004</v>
      </c>
      <c r="BP91" s="36" t="e">
        <v>#DIV/0!</v>
      </c>
      <c r="BQ91" s="36" t="e">
        <v>#DIV/0!</v>
      </c>
      <c r="BR91" s="36">
        <v>0</v>
      </c>
      <c r="BS91" s="36">
        <v>0</v>
      </c>
      <c r="BT91" s="36">
        <v>80.649799999999999</v>
      </c>
      <c r="BU91" s="36">
        <v>0</v>
      </c>
      <c r="BV91" s="36">
        <v>80.649799999999999</v>
      </c>
      <c r="BW91" s="36">
        <v>80.649799999999999</v>
      </c>
      <c r="BX91" s="36">
        <v>-72.297380000000004</v>
      </c>
      <c r="BY91" s="36">
        <v>0</v>
      </c>
      <c r="BZ91" s="36">
        <v>-72.297380000000004</v>
      </c>
      <c r="CA91" s="36">
        <v>-72.297380000000004</v>
      </c>
      <c r="CB91" s="36" t="e">
        <v>#DIV/0!</v>
      </c>
      <c r="CC91" s="36" t="e">
        <v>#DIV/0!</v>
      </c>
      <c r="CD91" s="36">
        <v>0</v>
      </c>
      <c r="CE91" s="36">
        <v>0</v>
      </c>
      <c r="CF91" s="36"/>
      <c r="CG91" s="40">
        <v>29.54</v>
      </c>
      <c r="CH91" s="40">
        <v>58.098999999999997</v>
      </c>
      <c r="CI91" s="40"/>
      <c r="CL91" s="5" t="str">
        <f t="shared" si="166"/>
        <v>1_0.5_1</v>
      </c>
      <c r="CM91" s="95" t="str">
        <f t="shared" si="167"/>
        <v>1K</v>
      </c>
      <c r="CN91" s="96">
        <f t="shared" si="153"/>
        <v>202</v>
      </c>
      <c r="CO91" s="96" t="str">
        <f t="shared" si="161"/>
        <v>0.666_0.5_1</v>
      </c>
      <c r="CP91" s="95" t="str">
        <f t="shared" si="170"/>
        <v>1H</v>
      </c>
      <c r="CQ91" s="5">
        <f t="shared" si="162"/>
        <v>128</v>
      </c>
      <c r="CV91" s="87"/>
      <c r="CW91" s="87"/>
      <c r="CX91" s="87"/>
      <c r="CY91" s="87"/>
      <c r="CZ91" s="87"/>
    </row>
    <row r="92" spans="1:104" s="5" customFormat="1">
      <c r="A92" s="13" t="s">
        <v>248</v>
      </c>
      <c r="B92" s="13">
        <v>2</v>
      </c>
      <c r="C92" s="13"/>
      <c r="D92" s="13" t="s">
        <v>95</v>
      </c>
      <c r="E92" s="35" t="s">
        <v>128</v>
      </c>
      <c r="F92" s="13" t="s">
        <v>36</v>
      </c>
      <c r="G92" s="36">
        <v>109676945</v>
      </c>
      <c r="H92" s="13" t="s">
        <v>129</v>
      </c>
      <c r="I92" s="37">
        <v>21</v>
      </c>
      <c r="J92" s="37" t="s">
        <v>70</v>
      </c>
      <c r="K92" s="38">
        <v>43521</v>
      </c>
      <c r="L92" s="39">
        <v>0.68055555555555547</v>
      </c>
      <c r="M92" s="37" t="s">
        <v>39</v>
      </c>
      <c r="N92" s="37" t="s">
        <v>42</v>
      </c>
      <c r="O92" s="37" t="s">
        <v>42</v>
      </c>
      <c r="P92" s="37" t="s">
        <v>42</v>
      </c>
      <c r="Q92" s="37">
        <v>1</v>
      </c>
      <c r="R92" s="13" t="s">
        <v>55</v>
      </c>
      <c r="S92" s="13" t="s">
        <v>56</v>
      </c>
      <c r="T92" s="13" t="s">
        <v>42</v>
      </c>
      <c r="U92" s="13" t="s">
        <v>52</v>
      </c>
      <c r="V92" s="13" t="s">
        <v>42</v>
      </c>
      <c r="W92" s="13" t="s">
        <v>66</v>
      </c>
      <c r="X92" s="13" t="s">
        <v>53</v>
      </c>
      <c r="Y92" s="13" t="s">
        <v>41</v>
      </c>
      <c r="Z92" s="13" t="s">
        <v>41</v>
      </c>
      <c r="AA92" s="13"/>
      <c r="AB92" s="13">
        <v>0</v>
      </c>
      <c r="AC92" s="72">
        <f t="shared" si="154"/>
        <v>1</v>
      </c>
      <c r="AD92" s="13">
        <v>2</v>
      </c>
      <c r="AE92" s="72">
        <f t="shared" ref="AE92" si="215">VALUE(IF(AD92=-2,0%,IF(AD92=-1,50%,IF(AD92=0,100%,IF(AD92=1,50%,IF(AD92=2,0%))))))</f>
        <v>0</v>
      </c>
      <c r="AF92" s="13" t="s">
        <v>42</v>
      </c>
      <c r="AG92" s="13">
        <v>0</v>
      </c>
      <c r="AH92" s="13" t="s">
        <v>42</v>
      </c>
      <c r="AI92" s="13">
        <f t="shared" si="156"/>
        <v>0</v>
      </c>
      <c r="AJ92" s="70">
        <f t="shared" si="157"/>
        <v>1</v>
      </c>
      <c r="AK92" s="59">
        <f t="shared" si="164"/>
        <v>-2</v>
      </c>
      <c r="AL92" s="70">
        <f t="shared" ref="AL92" si="216">VALUE(IF(AK92=-3,0%,IF(AK92=-2,33.3%,IF(AK92=-1,66.6%,IF(AK92=0,100%,IF(AK92=1,66.6%,IF(AK92=2,33.3%,IF(AK92=3,0%))))))))</f>
        <v>0.33299999999999996</v>
      </c>
      <c r="AM92" s="13" t="s">
        <v>41</v>
      </c>
      <c r="AN92" s="13" t="s">
        <v>41</v>
      </c>
      <c r="AO92" s="13"/>
      <c r="AP92" s="13">
        <v>101.31965006729475</v>
      </c>
      <c r="AQ92" s="13">
        <v>117.34261838440112</v>
      </c>
      <c r="AR92" s="13">
        <v>125.13020833333333</v>
      </c>
      <c r="AS92" s="13">
        <v>148.05555555555554</v>
      </c>
      <c r="AT92" s="36">
        <v>-8.8361349999999987</v>
      </c>
      <c r="AU92" s="36" t="str">
        <f t="shared" si="159"/>
        <v>1</v>
      </c>
      <c r="AV92" s="36">
        <v>10.998558077677728</v>
      </c>
      <c r="AW92" s="36">
        <v>-16.613289999999999</v>
      </c>
      <c r="AX92" s="36">
        <v>-1.0589799999999983</v>
      </c>
      <c r="AY92" s="36">
        <v>-56.437050000000006</v>
      </c>
      <c r="AZ92" s="36" t="str">
        <f t="shared" si="160"/>
        <v>1</v>
      </c>
      <c r="BA92" s="36">
        <v>9.9578595303307988</v>
      </c>
      <c r="BB92" s="36">
        <v>-63.478320000000004</v>
      </c>
      <c r="BC92" s="36">
        <v>-49.395780000000009</v>
      </c>
      <c r="BD92" s="36" t="e">
        <v>#DIV/0!</v>
      </c>
      <c r="BE92" s="36" t="s">
        <v>50</v>
      </c>
      <c r="BF92" s="36">
        <v>0</v>
      </c>
      <c r="BG92" s="36">
        <v>0</v>
      </c>
      <c r="BH92" s="36">
        <v>-8.8361349999999987</v>
      </c>
      <c r="BI92" s="36">
        <v>10.998558077677728</v>
      </c>
      <c r="BJ92" s="36">
        <v>-16.613289999999999</v>
      </c>
      <c r="BK92" s="36">
        <v>-1.0589799999999983</v>
      </c>
      <c r="BL92" s="36">
        <v>-63.478320000000011</v>
      </c>
      <c r="BM92" s="36">
        <v>19.915719060661576</v>
      </c>
      <c r="BN92" s="36">
        <v>-77.560860000000005</v>
      </c>
      <c r="BO92" s="36">
        <v>-49.395780000000009</v>
      </c>
      <c r="BP92" s="36" t="e">
        <v>#DIV/0!</v>
      </c>
      <c r="BQ92" s="36" t="e">
        <v>#DIV/0!</v>
      </c>
      <c r="BR92" s="36">
        <v>0</v>
      </c>
      <c r="BS92" s="36">
        <v>0</v>
      </c>
      <c r="BT92" s="36">
        <v>-1.0589799999999983</v>
      </c>
      <c r="BU92" s="36">
        <v>0</v>
      </c>
      <c r="BV92" s="36">
        <v>-1.0589799999999983</v>
      </c>
      <c r="BW92" s="36">
        <v>-1.0589799999999983</v>
      </c>
      <c r="BX92" s="36">
        <v>-63.478320000000011</v>
      </c>
      <c r="BY92" s="36">
        <v>19.915719060661576</v>
      </c>
      <c r="BZ92" s="36">
        <v>-77.560860000000005</v>
      </c>
      <c r="CA92" s="36">
        <v>-49.395780000000009</v>
      </c>
      <c r="CB92" s="36" t="e">
        <v>#DIV/0!</v>
      </c>
      <c r="CC92" s="36" t="e">
        <v>#DIV/0!</v>
      </c>
      <c r="CD92" s="36">
        <v>0</v>
      </c>
      <c r="CE92" s="36">
        <v>0</v>
      </c>
      <c r="CF92" s="36"/>
      <c r="CG92" s="40">
        <v>29.29</v>
      </c>
      <c r="CH92" s="40">
        <v>56.168999999999997</v>
      </c>
      <c r="CI92" s="40"/>
      <c r="CL92" s="5" t="str">
        <f t="shared" si="166"/>
        <v>1_1_1</v>
      </c>
      <c r="CM92" s="95" t="str">
        <f t="shared" si="167"/>
        <v>1L</v>
      </c>
      <c r="CN92" s="96">
        <f t="shared" si="153"/>
        <v>208</v>
      </c>
      <c r="CO92" s="96" t="str">
        <f t="shared" si="161"/>
        <v>0.333_0_1</v>
      </c>
      <c r="CP92" s="95" t="str">
        <f t="shared" si="170"/>
        <v>1D</v>
      </c>
      <c r="CQ92" s="5">
        <f t="shared" si="162"/>
        <v>66</v>
      </c>
      <c r="CV92" s="87"/>
      <c r="CW92" s="87"/>
      <c r="CX92" s="87"/>
      <c r="CY92" s="87"/>
      <c r="CZ92" s="87"/>
    </row>
    <row r="93" spans="1:104" s="5" customFormat="1">
      <c r="A93" s="13" t="s">
        <v>248</v>
      </c>
      <c r="B93" s="13">
        <v>2</v>
      </c>
      <c r="C93" s="13"/>
      <c r="D93" s="13" t="s">
        <v>95</v>
      </c>
      <c r="E93" s="35" t="s">
        <v>128</v>
      </c>
      <c r="F93" s="13" t="s">
        <v>36</v>
      </c>
      <c r="G93" s="36">
        <v>109676945</v>
      </c>
      <c r="H93" s="13" t="s">
        <v>129</v>
      </c>
      <c r="I93" s="37">
        <v>21</v>
      </c>
      <c r="J93" s="37" t="s">
        <v>70</v>
      </c>
      <c r="K93" s="38">
        <v>43521</v>
      </c>
      <c r="L93" s="39">
        <v>0.69097222222222221</v>
      </c>
      <c r="M93" s="37" t="s">
        <v>39</v>
      </c>
      <c r="N93" s="37" t="s">
        <v>42</v>
      </c>
      <c r="O93" s="37" t="s">
        <v>42</v>
      </c>
      <c r="P93" s="37" t="s">
        <v>42</v>
      </c>
      <c r="Q93" s="37">
        <v>2</v>
      </c>
      <c r="R93" s="13" t="s">
        <v>55</v>
      </c>
      <c r="S93" s="13" t="s">
        <v>56</v>
      </c>
      <c r="T93" s="13" t="s">
        <v>42</v>
      </c>
      <c r="U93" s="13" t="s">
        <v>52</v>
      </c>
      <c r="V93" s="13" t="s">
        <v>42</v>
      </c>
      <c r="W93" s="13" t="s">
        <v>66</v>
      </c>
      <c r="X93" s="13" t="s">
        <v>88</v>
      </c>
      <c r="Y93" s="13" t="s">
        <v>41</v>
      </c>
      <c r="Z93" s="13" t="s">
        <v>41</v>
      </c>
      <c r="AA93" s="13"/>
      <c r="AB93" s="13">
        <v>0</v>
      </c>
      <c r="AC93" s="72">
        <f t="shared" si="154"/>
        <v>1</v>
      </c>
      <c r="AD93" s="13">
        <v>2</v>
      </c>
      <c r="AE93" s="72">
        <f t="shared" ref="AE93" si="217">VALUE(IF(AD93=-2,0%,IF(AD93=-1,50%,IF(AD93=0,100%,IF(AD93=1,50%,IF(AD93=2,0%))))))</f>
        <v>0</v>
      </c>
      <c r="AF93" s="13" t="s">
        <v>42</v>
      </c>
      <c r="AG93" s="13">
        <v>0</v>
      </c>
      <c r="AH93" s="13" t="s">
        <v>42</v>
      </c>
      <c r="AI93" s="13">
        <f t="shared" si="156"/>
        <v>0</v>
      </c>
      <c r="AJ93" s="70">
        <f t="shared" si="157"/>
        <v>1</v>
      </c>
      <c r="AK93" s="59">
        <f t="shared" si="164"/>
        <v>-3</v>
      </c>
      <c r="AL93" s="70">
        <f t="shared" ref="AL93" si="218">VALUE(IF(AK93=-3,0%,IF(AK93=-2,33.3%,IF(AK93=-1,66.6%,IF(AK93=0,100%,IF(AK93=1,66.6%,IF(AK93=2,33.3%,IF(AK93=3,0%))))))))</f>
        <v>0</v>
      </c>
      <c r="AM93" s="13" t="s">
        <v>41</v>
      </c>
      <c r="AN93" s="13" t="s">
        <v>41</v>
      </c>
      <c r="AO93" s="13"/>
      <c r="AP93" s="13">
        <v>101.31965006729475</v>
      </c>
      <c r="AQ93" s="13">
        <v>117.34261838440112</v>
      </c>
      <c r="AR93" s="13">
        <v>125.13020833333333</v>
      </c>
      <c r="AS93" s="13">
        <v>148.05555555555554</v>
      </c>
      <c r="AT93" s="36">
        <v>-1.0589799999999983</v>
      </c>
      <c r="AU93" s="36" t="str">
        <f t="shared" si="159"/>
        <v>1</v>
      </c>
      <c r="AV93" s="36">
        <v>0</v>
      </c>
      <c r="AW93" s="36">
        <v>-1.0589799999999983</v>
      </c>
      <c r="AX93" s="36">
        <v>-1.0589799999999983</v>
      </c>
      <c r="AY93" s="36">
        <v>-63.478320000000004</v>
      </c>
      <c r="AZ93" s="36" t="str">
        <f t="shared" si="160"/>
        <v>1</v>
      </c>
      <c r="BA93" s="36">
        <v>0</v>
      </c>
      <c r="BB93" s="36">
        <v>-63.478320000000004</v>
      </c>
      <c r="BC93" s="36">
        <v>-63.478320000000004</v>
      </c>
      <c r="BD93" s="36" t="e">
        <v>#DIV/0!</v>
      </c>
      <c r="BE93" s="36" t="s">
        <v>50</v>
      </c>
      <c r="BF93" s="36">
        <v>0</v>
      </c>
      <c r="BG93" s="36">
        <v>0</v>
      </c>
      <c r="BH93" s="36">
        <v>-8.8361349999999987</v>
      </c>
      <c r="BI93" s="36">
        <v>10.998558077677728</v>
      </c>
      <c r="BJ93" s="36">
        <v>-16.613289999999999</v>
      </c>
      <c r="BK93" s="36">
        <v>-1.0589799999999983</v>
      </c>
      <c r="BL93" s="36">
        <v>-63.478320000000004</v>
      </c>
      <c r="BM93" s="36">
        <v>0</v>
      </c>
      <c r="BN93" s="36">
        <v>-63.478320000000004</v>
      </c>
      <c r="BO93" s="36">
        <v>-63.478320000000004</v>
      </c>
      <c r="BP93" s="36" t="e">
        <v>#DIV/0!</v>
      </c>
      <c r="BQ93" s="36" t="e">
        <v>#DIV/0!</v>
      </c>
      <c r="BR93" s="36">
        <v>0</v>
      </c>
      <c r="BS93" s="36">
        <v>0</v>
      </c>
      <c r="BT93" s="36">
        <v>-1.0589799999999983</v>
      </c>
      <c r="BU93" s="36">
        <v>0</v>
      </c>
      <c r="BV93" s="36">
        <v>-1.0589799999999983</v>
      </c>
      <c r="BW93" s="36">
        <v>-1.0589799999999983</v>
      </c>
      <c r="BX93" s="36">
        <v>-56.437050000000006</v>
      </c>
      <c r="BY93" s="36">
        <v>9.9578595303307988</v>
      </c>
      <c r="BZ93" s="36">
        <v>-63.478320000000004</v>
      </c>
      <c r="CA93" s="36">
        <v>-49.395780000000009</v>
      </c>
      <c r="CB93" s="36" t="e">
        <v>#DIV/0!</v>
      </c>
      <c r="CC93" s="36" t="e">
        <v>#DIV/0!</v>
      </c>
      <c r="CD93" s="36">
        <v>0</v>
      </c>
      <c r="CE93" s="36">
        <v>0</v>
      </c>
      <c r="CF93" s="36"/>
      <c r="CG93" s="40">
        <v>29.515000000000001</v>
      </c>
      <c r="CH93" s="40">
        <v>56.771000000000001</v>
      </c>
      <c r="CI93" s="40"/>
      <c r="CL93" s="5" t="str">
        <f t="shared" si="166"/>
        <v>1_1_1</v>
      </c>
      <c r="CM93" s="95" t="str">
        <f t="shared" si="167"/>
        <v>1L</v>
      </c>
      <c r="CN93" s="96">
        <f t="shared" si="153"/>
        <v>208</v>
      </c>
      <c r="CO93" s="96" t="str">
        <f t="shared" si="161"/>
        <v>0_0_1</v>
      </c>
      <c r="CP93" s="95" t="str">
        <f t="shared" si="170"/>
        <v>1A</v>
      </c>
      <c r="CQ93" s="5">
        <f t="shared" si="162"/>
        <v>19</v>
      </c>
      <c r="CV93" s="87"/>
      <c r="CW93" s="87"/>
      <c r="CX93" s="87"/>
      <c r="CY93" s="87"/>
      <c r="CZ93" s="87"/>
    </row>
    <row r="94" spans="1:104" s="5" customFormat="1">
      <c r="A94" s="13" t="s">
        <v>248</v>
      </c>
      <c r="B94" s="13">
        <v>2</v>
      </c>
      <c r="C94" s="13"/>
      <c r="D94" s="13" t="s">
        <v>95</v>
      </c>
      <c r="E94" s="35" t="s">
        <v>128</v>
      </c>
      <c r="F94" s="13" t="s">
        <v>36</v>
      </c>
      <c r="G94" s="36">
        <v>109676945</v>
      </c>
      <c r="H94" s="13" t="s">
        <v>129</v>
      </c>
      <c r="I94" s="37">
        <v>21</v>
      </c>
      <c r="J94" s="37" t="s">
        <v>70</v>
      </c>
      <c r="K94" s="38">
        <v>43521</v>
      </c>
      <c r="L94" s="39">
        <v>0.70138888888888884</v>
      </c>
      <c r="M94" s="37" t="s">
        <v>39</v>
      </c>
      <c r="N94" s="37" t="s">
        <v>42</v>
      </c>
      <c r="O94" s="37" t="s">
        <v>42</v>
      </c>
      <c r="P94" s="37" t="s">
        <v>42</v>
      </c>
      <c r="Q94" s="37">
        <v>3</v>
      </c>
      <c r="R94" s="13" t="s">
        <v>43</v>
      </c>
      <c r="S94" s="13" t="s">
        <v>56</v>
      </c>
      <c r="T94" s="13" t="s">
        <v>41</v>
      </c>
      <c r="U94" s="13" t="s">
        <v>52</v>
      </c>
      <c r="V94" s="13" t="s">
        <v>42</v>
      </c>
      <c r="W94" s="13" t="s">
        <v>66</v>
      </c>
      <c r="X94" s="13" t="s">
        <v>88</v>
      </c>
      <c r="Y94" s="13" t="s">
        <v>42</v>
      </c>
      <c r="Z94" s="13" t="s">
        <v>41</v>
      </c>
      <c r="AA94" s="13"/>
      <c r="AB94" s="13">
        <v>-1</v>
      </c>
      <c r="AC94" s="72">
        <f t="shared" si="154"/>
        <v>0.5</v>
      </c>
      <c r="AD94" s="13">
        <v>2</v>
      </c>
      <c r="AE94" s="72">
        <f t="shared" ref="AE94" si="219">VALUE(IF(AD94=-2,0%,IF(AD94=-1,50%,IF(AD94=0,100%,IF(AD94=1,50%,IF(AD94=2,0%))))))</f>
        <v>0</v>
      </c>
      <c r="AF94" s="13" t="s">
        <v>41</v>
      </c>
      <c r="AG94" s="13">
        <v>0</v>
      </c>
      <c r="AH94" s="13" t="s">
        <v>42</v>
      </c>
      <c r="AI94" s="13">
        <f t="shared" si="156"/>
        <v>0</v>
      </c>
      <c r="AJ94" s="70">
        <f t="shared" si="157"/>
        <v>1</v>
      </c>
      <c r="AK94" s="59">
        <f t="shared" si="164"/>
        <v>-3</v>
      </c>
      <c r="AL94" s="70">
        <f t="shared" ref="AL94" si="220">VALUE(IF(AK94=-3,0%,IF(AK94=-2,33.3%,IF(AK94=-1,66.6%,IF(AK94=0,100%,IF(AK94=1,66.6%,IF(AK94=2,33.3%,IF(AK94=3,0%))))))))</f>
        <v>0</v>
      </c>
      <c r="AM94" s="13" t="s">
        <v>42</v>
      </c>
      <c r="AN94" s="13" t="s">
        <v>41</v>
      </c>
      <c r="AO94" s="13"/>
      <c r="AP94" s="13">
        <v>101.31965006729475</v>
      </c>
      <c r="AQ94" s="13">
        <v>117.34261838440112</v>
      </c>
      <c r="AR94" s="13">
        <v>125.13020833333333</v>
      </c>
      <c r="AS94" s="13">
        <v>148.05555555555554</v>
      </c>
      <c r="AT94" s="36">
        <v>-1.0589799999999983</v>
      </c>
      <c r="AU94" s="36" t="str">
        <f t="shared" si="159"/>
        <v>1</v>
      </c>
      <c r="AV94" s="36">
        <v>0</v>
      </c>
      <c r="AW94" s="36">
        <v>-1.0589799999999983</v>
      </c>
      <c r="AX94" s="36">
        <v>-1.0589799999999983</v>
      </c>
      <c r="AY94" s="36">
        <v>-63.478320000000004</v>
      </c>
      <c r="AZ94" s="36" t="str">
        <f t="shared" si="160"/>
        <v>1</v>
      </c>
      <c r="BA94" s="36">
        <v>0</v>
      </c>
      <c r="BB94" s="36">
        <v>-63.478320000000004</v>
      </c>
      <c r="BC94" s="36">
        <v>-63.478320000000004</v>
      </c>
      <c r="BD94" s="36" t="e">
        <v>#DIV/0!</v>
      </c>
      <c r="BE94" s="36" t="s">
        <v>50</v>
      </c>
      <c r="BF94" s="36">
        <v>0</v>
      </c>
      <c r="BG94" s="36">
        <v>0</v>
      </c>
      <c r="BH94" s="36">
        <v>-1.0589799999999983</v>
      </c>
      <c r="BI94" s="36">
        <v>0</v>
      </c>
      <c r="BJ94" s="36">
        <v>-1.0589799999999983</v>
      </c>
      <c r="BK94" s="36">
        <v>-1.0589799999999983</v>
      </c>
      <c r="BL94" s="36">
        <v>-63.478320000000004</v>
      </c>
      <c r="BM94" s="36">
        <v>0</v>
      </c>
      <c r="BN94" s="36">
        <v>-63.478320000000004</v>
      </c>
      <c r="BO94" s="36">
        <v>-63.478320000000004</v>
      </c>
      <c r="BP94" s="36" t="e">
        <v>#DIV/0!</v>
      </c>
      <c r="BQ94" s="36" t="e">
        <v>#DIV/0!</v>
      </c>
      <c r="BR94" s="36">
        <v>0</v>
      </c>
      <c r="BS94" s="36">
        <v>0</v>
      </c>
      <c r="BT94" s="36">
        <v>-1.0589799999999983</v>
      </c>
      <c r="BU94" s="36">
        <v>0</v>
      </c>
      <c r="BV94" s="36">
        <v>-1.0589799999999983</v>
      </c>
      <c r="BW94" s="36">
        <v>-1.0589799999999983</v>
      </c>
      <c r="BX94" s="36">
        <v>-63.478320000000004</v>
      </c>
      <c r="BY94" s="36">
        <v>0</v>
      </c>
      <c r="BZ94" s="36">
        <v>-63.478320000000004</v>
      </c>
      <c r="CA94" s="36">
        <v>-63.478320000000004</v>
      </c>
      <c r="CB94" s="36" t="e">
        <v>#DIV/0!</v>
      </c>
      <c r="CC94" s="36" t="e">
        <v>#DIV/0!</v>
      </c>
      <c r="CD94" s="36">
        <v>0</v>
      </c>
      <c r="CE94" s="36">
        <v>0</v>
      </c>
      <c r="CF94" s="36"/>
      <c r="CG94" s="40">
        <v>29.765000000000001</v>
      </c>
      <c r="CH94" s="40">
        <v>57.944000000000003</v>
      </c>
      <c r="CI94" s="40"/>
      <c r="CL94" s="5" t="str">
        <f t="shared" si="166"/>
        <v>1_0.5_1</v>
      </c>
      <c r="CM94" s="95" t="str">
        <f t="shared" si="167"/>
        <v>1K</v>
      </c>
      <c r="CN94" s="96">
        <f t="shared" si="153"/>
        <v>202</v>
      </c>
      <c r="CO94" s="96" t="str">
        <f t="shared" si="161"/>
        <v>0_0_1</v>
      </c>
      <c r="CP94" s="95" t="str">
        <f t="shared" si="170"/>
        <v>1A</v>
      </c>
      <c r="CQ94" s="5">
        <f t="shared" si="162"/>
        <v>19</v>
      </c>
      <c r="CV94" s="87"/>
      <c r="CW94" s="87"/>
      <c r="CX94" s="87"/>
      <c r="CY94" s="87"/>
      <c r="CZ94" s="87"/>
    </row>
    <row r="95" spans="1:104" s="5" customFormat="1">
      <c r="A95" s="13" t="s">
        <v>248</v>
      </c>
      <c r="B95" s="13">
        <v>2</v>
      </c>
      <c r="C95" s="13"/>
      <c r="D95" s="13" t="s">
        <v>95</v>
      </c>
      <c r="E95" s="35" t="s">
        <v>128</v>
      </c>
      <c r="F95" s="13" t="s">
        <v>36</v>
      </c>
      <c r="G95" s="36">
        <v>109676945</v>
      </c>
      <c r="H95" s="13" t="s">
        <v>129</v>
      </c>
      <c r="I95" s="37">
        <v>21</v>
      </c>
      <c r="J95" s="37" t="s">
        <v>70</v>
      </c>
      <c r="K95" s="38">
        <v>43521</v>
      </c>
      <c r="L95" s="39">
        <v>0.71180555555555547</v>
      </c>
      <c r="M95" s="37" t="s">
        <v>39</v>
      </c>
      <c r="N95" s="37" t="s">
        <v>42</v>
      </c>
      <c r="O95" s="37" t="s">
        <v>42</v>
      </c>
      <c r="P95" s="37" t="s">
        <v>42</v>
      </c>
      <c r="Q95" s="37">
        <v>4</v>
      </c>
      <c r="R95" s="13" t="s">
        <v>84</v>
      </c>
      <c r="S95" s="13" t="s">
        <v>56</v>
      </c>
      <c r="T95" s="13" t="s">
        <v>41</v>
      </c>
      <c r="U95" s="13" t="s">
        <v>52</v>
      </c>
      <c r="V95" s="13" t="s">
        <v>42</v>
      </c>
      <c r="W95" s="13" t="s">
        <v>81</v>
      </c>
      <c r="X95" s="13" t="s">
        <v>88</v>
      </c>
      <c r="Y95" s="13" t="s">
        <v>41</v>
      </c>
      <c r="Z95" s="13" t="s">
        <v>41</v>
      </c>
      <c r="AA95" s="13"/>
      <c r="AB95" s="13">
        <v>-2</v>
      </c>
      <c r="AC95" s="72">
        <f t="shared" si="154"/>
        <v>0</v>
      </c>
      <c r="AD95" s="13">
        <v>2</v>
      </c>
      <c r="AE95" s="72">
        <f t="shared" ref="AE95" si="221">VALUE(IF(AD95=-2,0%,IF(AD95=-1,50%,IF(AD95=0,100%,IF(AD95=1,50%,IF(AD95=2,0%))))))</f>
        <v>0</v>
      </c>
      <c r="AF95" s="13" t="s">
        <v>41</v>
      </c>
      <c r="AG95" s="13">
        <v>0</v>
      </c>
      <c r="AH95" s="13" t="s">
        <v>42</v>
      </c>
      <c r="AI95" s="13">
        <f t="shared" si="156"/>
        <v>2</v>
      </c>
      <c r="AJ95" s="70">
        <f t="shared" si="157"/>
        <v>0.33299999999999996</v>
      </c>
      <c r="AK95" s="59">
        <f t="shared" si="164"/>
        <v>-3</v>
      </c>
      <c r="AL95" s="70">
        <f t="shared" ref="AL95" si="222">VALUE(IF(AK95=-3,0%,IF(AK95=-2,33.3%,IF(AK95=-1,66.6%,IF(AK95=0,100%,IF(AK95=1,66.6%,IF(AK95=2,33.3%,IF(AK95=3,0%))))))))</f>
        <v>0</v>
      </c>
      <c r="AM95" s="13" t="s">
        <v>41</v>
      </c>
      <c r="AN95" s="13" t="s">
        <v>41</v>
      </c>
      <c r="AO95" s="13"/>
      <c r="AP95" s="13">
        <v>101.31965006729475</v>
      </c>
      <c r="AQ95" s="13">
        <v>117.34261838440112</v>
      </c>
      <c r="AR95" s="13">
        <v>125.13020833333333</v>
      </c>
      <c r="AS95" s="13">
        <v>148.05555555555554</v>
      </c>
      <c r="AT95" s="36">
        <v>-8.8361349999999987</v>
      </c>
      <c r="AU95" s="36" t="str">
        <f t="shared" si="159"/>
        <v>1</v>
      </c>
      <c r="AV95" s="36">
        <v>10.998558077677728</v>
      </c>
      <c r="AW95" s="36">
        <v>-16.613289999999999</v>
      </c>
      <c r="AX95" s="36">
        <v>-1.0589799999999983</v>
      </c>
      <c r="AY95" s="36">
        <v>-77.560860000000005</v>
      </c>
      <c r="AZ95" s="36" t="str">
        <f t="shared" si="160"/>
        <v>1</v>
      </c>
      <c r="BA95" s="36">
        <v>0</v>
      </c>
      <c r="BB95" s="36">
        <v>-77.560860000000005</v>
      </c>
      <c r="BC95" s="36">
        <v>-77.560860000000005</v>
      </c>
      <c r="BD95" s="36" t="e">
        <v>#DIV/0!</v>
      </c>
      <c r="BE95" s="36" t="s">
        <v>50</v>
      </c>
      <c r="BF95" s="36">
        <v>0</v>
      </c>
      <c r="BG95" s="36">
        <v>0</v>
      </c>
      <c r="BH95" s="36">
        <v>-1.0589799999999983</v>
      </c>
      <c r="BI95" s="36">
        <v>0</v>
      </c>
      <c r="BJ95" s="36">
        <v>-1.0589799999999983</v>
      </c>
      <c r="BK95" s="36">
        <v>-1.0589799999999983</v>
      </c>
      <c r="BL95" s="36">
        <v>-70.519590000000008</v>
      </c>
      <c r="BM95" s="36">
        <v>9.9578595303308042</v>
      </c>
      <c r="BN95" s="36">
        <v>-77.560860000000005</v>
      </c>
      <c r="BO95" s="36">
        <v>-63.478320000000004</v>
      </c>
      <c r="BP95" s="36" t="e">
        <v>#DIV/0!</v>
      </c>
      <c r="BQ95" s="36" t="e">
        <v>#DIV/0!</v>
      </c>
      <c r="BR95" s="36">
        <v>0</v>
      </c>
      <c r="BS95" s="36">
        <v>0</v>
      </c>
      <c r="BT95" s="36">
        <v>-1.0589799999999983</v>
      </c>
      <c r="BU95" s="36">
        <v>0</v>
      </c>
      <c r="BV95" s="36">
        <v>-1.0589799999999983</v>
      </c>
      <c r="BW95" s="36">
        <v>-1.0589799999999983</v>
      </c>
      <c r="BX95" s="36">
        <v>-70.519590000000008</v>
      </c>
      <c r="BY95" s="36">
        <v>9.9578595303308042</v>
      </c>
      <c r="BZ95" s="36">
        <v>-77.560860000000005</v>
      </c>
      <c r="CA95" s="36">
        <v>-63.478320000000004</v>
      </c>
      <c r="CB95" s="36" t="e">
        <v>#DIV/0!</v>
      </c>
      <c r="CC95" s="36" t="e">
        <v>#DIV/0!</v>
      </c>
      <c r="CD95" s="36">
        <v>0</v>
      </c>
      <c r="CE95" s="36">
        <v>0</v>
      </c>
      <c r="CF95" s="36"/>
      <c r="CG95" s="40">
        <v>29.715</v>
      </c>
      <c r="CH95" s="40">
        <v>58.283000000000001</v>
      </c>
      <c r="CI95" s="40"/>
      <c r="CL95" s="5" t="str">
        <f t="shared" si="166"/>
        <v>0.333_0_1</v>
      </c>
      <c r="CM95" s="95" t="str">
        <f t="shared" si="167"/>
        <v>1D</v>
      </c>
      <c r="CN95" s="96">
        <f t="shared" si="153"/>
        <v>7</v>
      </c>
      <c r="CO95" s="96" t="str">
        <f t="shared" si="161"/>
        <v>0_0_1</v>
      </c>
      <c r="CP95" s="95" t="str">
        <f t="shared" si="170"/>
        <v>1A</v>
      </c>
      <c r="CQ95" s="5">
        <f t="shared" si="162"/>
        <v>19</v>
      </c>
      <c r="CV95" s="87"/>
      <c r="CW95" s="87"/>
      <c r="CX95" s="87"/>
      <c r="CY95" s="87"/>
      <c r="CZ95" s="87"/>
    </row>
    <row r="96" spans="1:104" s="5" customFormat="1">
      <c r="A96" s="13" t="s">
        <v>248</v>
      </c>
      <c r="B96" s="13">
        <v>2</v>
      </c>
      <c r="C96" s="13"/>
      <c r="D96" s="13" t="s">
        <v>95</v>
      </c>
      <c r="E96" s="35" t="s">
        <v>128</v>
      </c>
      <c r="F96" s="13" t="s">
        <v>36</v>
      </c>
      <c r="G96" s="36">
        <v>109676945</v>
      </c>
      <c r="H96" s="13" t="s">
        <v>129</v>
      </c>
      <c r="I96" s="37">
        <v>21</v>
      </c>
      <c r="J96" s="37" t="s">
        <v>70</v>
      </c>
      <c r="K96" s="38">
        <v>43521</v>
      </c>
      <c r="L96" s="39">
        <v>0.72222222222222221</v>
      </c>
      <c r="M96" s="37" t="s">
        <v>39</v>
      </c>
      <c r="N96" s="37" t="s">
        <v>42</v>
      </c>
      <c r="O96" s="37" t="s">
        <v>42</v>
      </c>
      <c r="P96" s="37" t="s">
        <v>42</v>
      </c>
      <c r="Q96" s="37">
        <v>5</v>
      </c>
      <c r="R96" s="13" t="s">
        <v>84</v>
      </c>
      <c r="S96" s="13" t="s">
        <v>56</v>
      </c>
      <c r="T96" s="13" t="s">
        <v>41</v>
      </c>
      <c r="U96" s="13" t="s">
        <v>52</v>
      </c>
      <c r="V96" s="13" t="s">
        <v>42</v>
      </c>
      <c r="W96" s="13" t="s">
        <v>81</v>
      </c>
      <c r="X96" s="13" t="s">
        <v>88</v>
      </c>
      <c r="Y96" s="13" t="s">
        <v>42</v>
      </c>
      <c r="Z96" s="13" t="s">
        <v>41</v>
      </c>
      <c r="AA96" s="13"/>
      <c r="AB96" s="13">
        <v>-2</v>
      </c>
      <c r="AC96" s="72">
        <f t="shared" si="154"/>
        <v>0</v>
      </c>
      <c r="AD96" s="13">
        <v>2</v>
      </c>
      <c r="AE96" s="72">
        <f t="shared" ref="AE96" si="223">VALUE(IF(AD96=-2,0%,IF(AD96=-1,50%,IF(AD96=0,100%,IF(AD96=1,50%,IF(AD96=2,0%))))))</f>
        <v>0</v>
      </c>
      <c r="AF96" s="13" t="s">
        <v>41</v>
      </c>
      <c r="AG96" s="13">
        <v>0</v>
      </c>
      <c r="AH96" s="13" t="s">
        <v>42</v>
      </c>
      <c r="AI96" s="13">
        <f t="shared" si="156"/>
        <v>2</v>
      </c>
      <c r="AJ96" s="70">
        <f t="shared" si="157"/>
        <v>0.33299999999999996</v>
      </c>
      <c r="AK96" s="59">
        <f t="shared" si="164"/>
        <v>-3</v>
      </c>
      <c r="AL96" s="70">
        <f t="shared" ref="AL96" si="224">VALUE(IF(AK96=-3,0%,IF(AK96=-2,33.3%,IF(AK96=-1,66.6%,IF(AK96=0,100%,IF(AK96=1,66.6%,IF(AK96=2,33.3%,IF(AK96=3,0%))))))))</f>
        <v>0</v>
      </c>
      <c r="AM96" s="13" t="s">
        <v>42</v>
      </c>
      <c r="AN96" s="13" t="s">
        <v>41</v>
      </c>
      <c r="AO96" s="13"/>
      <c r="AP96" s="13">
        <v>101.31965006729475</v>
      </c>
      <c r="AQ96" s="13">
        <v>117.34261838440112</v>
      </c>
      <c r="AR96" s="13">
        <v>125.13020833333333</v>
      </c>
      <c r="AS96" s="13">
        <v>148.05555555555554</v>
      </c>
      <c r="AT96" s="36">
        <v>-1.0589799999999983</v>
      </c>
      <c r="AU96" s="36" t="str">
        <f t="shared" si="159"/>
        <v>1</v>
      </c>
      <c r="AV96" s="36">
        <v>0</v>
      </c>
      <c r="AW96" s="36">
        <v>-1.0589799999999983</v>
      </c>
      <c r="AX96" s="36">
        <v>-1.0589799999999983</v>
      </c>
      <c r="AY96" s="36">
        <v>-63.478320000000004</v>
      </c>
      <c r="AZ96" s="36" t="str">
        <f t="shared" si="160"/>
        <v>1</v>
      </c>
      <c r="BA96" s="36">
        <v>0</v>
      </c>
      <c r="BB96" s="36">
        <v>-63.478320000000004</v>
      </c>
      <c r="BC96" s="36">
        <v>-63.478320000000004</v>
      </c>
      <c r="BD96" s="36" t="e">
        <v>#DIV/0!</v>
      </c>
      <c r="BE96" s="36" t="s">
        <v>50</v>
      </c>
      <c r="BF96" s="36">
        <v>0</v>
      </c>
      <c r="BG96" s="36">
        <v>0</v>
      </c>
      <c r="BH96" s="36">
        <v>-1.0589799999999983</v>
      </c>
      <c r="BI96" s="36">
        <v>0</v>
      </c>
      <c r="BJ96" s="36">
        <v>-1.0589799999999983</v>
      </c>
      <c r="BK96" s="36">
        <v>-1.0589799999999983</v>
      </c>
      <c r="BL96" s="36">
        <v>-70.519590000000008</v>
      </c>
      <c r="BM96" s="36">
        <v>9.9578595303308042</v>
      </c>
      <c r="BN96" s="36">
        <v>-77.560860000000005</v>
      </c>
      <c r="BO96" s="36">
        <v>-63.478320000000004</v>
      </c>
      <c r="BP96" s="36" t="e">
        <v>#DIV/0!</v>
      </c>
      <c r="BQ96" s="36" t="e">
        <v>#DIV/0!</v>
      </c>
      <c r="BR96" s="36">
        <v>0</v>
      </c>
      <c r="BS96" s="36">
        <v>0</v>
      </c>
      <c r="BT96" s="36">
        <v>-1.0589799999999983</v>
      </c>
      <c r="BU96" s="36">
        <v>0</v>
      </c>
      <c r="BV96" s="36">
        <v>-1.0589799999999983</v>
      </c>
      <c r="BW96" s="36">
        <v>-1.0589799999999983</v>
      </c>
      <c r="BX96" s="36">
        <v>-70.519590000000008</v>
      </c>
      <c r="BY96" s="36">
        <v>9.9578595303308042</v>
      </c>
      <c r="BZ96" s="36">
        <v>-77.560860000000005</v>
      </c>
      <c r="CA96" s="36">
        <v>-63.478320000000004</v>
      </c>
      <c r="CB96" s="36" t="e">
        <v>#DIV/0!</v>
      </c>
      <c r="CC96" s="36" t="e">
        <v>#DIV/0!</v>
      </c>
      <c r="CD96" s="36">
        <v>0</v>
      </c>
      <c r="CE96" s="36">
        <v>0</v>
      </c>
      <c r="CF96" s="36"/>
      <c r="CG96" s="40">
        <v>29.54</v>
      </c>
      <c r="CH96" s="40">
        <v>58.098999999999997</v>
      </c>
      <c r="CI96" s="40"/>
      <c r="CL96" s="5" t="str">
        <f t="shared" si="166"/>
        <v>0.333_0_1</v>
      </c>
      <c r="CM96" s="95" t="str">
        <f t="shared" si="167"/>
        <v>1D</v>
      </c>
      <c r="CN96" s="96">
        <f t="shared" si="153"/>
        <v>7</v>
      </c>
      <c r="CO96" s="96" t="str">
        <f t="shared" si="161"/>
        <v>0_0_1</v>
      </c>
      <c r="CP96" s="95" t="str">
        <f t="shared" si="170"/>
        <v>1A</v>
      </c>
      <c r="CQ96" s="5">
        <f t="shared" si="162"/>
        <v>19</v>
      </c>
      <c r="CV96" s="87"/>
      <c r="CW96" s="87"/>
      <c r="CX96" s="87"/>
      <c r="CY96" s="87"/>
      <c r="CZ96" s="87"/>
    </row>
    <row r="97" spans="1:104" s="5" customFormat="1">
      <c r="A97" s="13" t="s">
        <v>248</v>
      </c>
      <c r="B97" s="13">
        <v>3</v>
      </c>
      <c r="C97" s="13"/>
      <c r="D97" s="13" t="s">
        <v>34</v>
      </c>
      <c r="E97" s="35" t="s">
        <v>130</v>
      </c>
      <c r="F97" s="13" t="s">
        <v>36</v>
      </c>
      <c r="G97" s="36">
        <v>1005576246</v>
      </c>
      <c r="H97" s="13" t="s">
        <v>131</v>
      </c>
      <c r="I97" s="37">
        <v>19</v>
      </c>
      <c r="J97" s="37" t="s">
        <v>38</v>
      </c>
      <c r="K97" s="38">
        <v>43522</v>
      </c>
      <c r="L97" s="39">
        <v>0.3576388888888889</v>
      </c>
      <c r="M97" s="37" t="s">
        <v>39</v>
      </c>
      <c r="N97" s="37" t="s">
        <v>42</v>
      </c>
      <c r="O97" s="37" t="s">
        <v>42</v>
      </c>
      <c r="P97" s="37" t="s">
        <v>42</v>
      </c>
      <c r="Q97" s="37">
        <v>1</v>
      </c>
      <c r="R97" s="13" t="s">
        <v>43</v>
      </c>
      <c r="S97" s="13" t="s">
        <v>56</v>
      </c>
      <c r="T97" s="13" t="s">
        <v>42</v>
      </c>
      <c r="U97" s="13" t="s">
        <v>52</v>
      </c>
      <c r="V97" s="13" t="s">
        <v>42</v>
      </c>
      <c r="W97" s="13" t="s">
        <v>66</v>
      </c>
      <c r="X97" s="13" t="s">
        <v>76</v>
      </c>
      <c r="Y97" s="13" t="s">
        <v>41</v>
      </c>
      <c r="Z97" s="13" t="s">
        <v>41</v>
      </c>
      <c r="AA97" s="13"/>
      <c r="AB97" s="13">
        <v>-1</v>
      </c>
      <c r="AC97" s="72">
        <f t="shared" si="154"/>
        <v>0.5</v>
      </c>
      <c r="AD97" s="13">
        <v>2</v>
      </c>
      <c r="AE97" s="72">
        <f t="shared" ref="AE97" si="225">VALUE(IF(AD97=-2,0%,IF(AD97=-1,50%,IF(AD97=0,100%,IF(AD97=1,50%,IF(AD97=2,0%))))))</f>
        <v>0</v>
      </c>
      <c r="AF97" s="13" t="s">
        <v>42</v>
      </c>
      <c r="AG97" s="13">
        <v>0</v>
      </c>
      <c r="AH97" s="13" t="s">
        <v>42</v>
      </c>
      <c r="AI97" s="13">
        <f t="shared" si="156"/>
        <v>0</v>
      </c>
      <c r="AJ97" s="70">
        <f t="shared" si="157"/>
        <v>1</v>
      </c>
      <c r="AK97" s="59">
        <f t="shared" si="164"/>
        <v>0</v>
      </c>
      <c r="AL97" s="70">
        <f t="shared" ref="AL97" si="226">VALUE(IF(AK97=-3,0%,IF(AK97=-2,33.3%,IF(AK97=-1,66.6%,IF(AK97=0,100%,IF(AK97=1,66.6%,IF(AK97=2,33.3%,IF(AK97=3,0%))))))))</f>
        <v>1</v>
      </c>
      <c r="AM97" s="13" t="s">
        <v>41</v>
      </c>
      <c r="AN97" s="13" t="s">
        <v>41</v>
      </c>
      <c r="AO97" s="13"/>
      <c r="AP97" s="13">
        <v>101.31965006729475</v>
      </c>
      <c r="AQ97" s="13">
        <v>117.34261838440112</v>
      </c>
      <c r="AR97" s="13">
        <v>125.13020833333333</v>
      </c>
      <c r="AS97" s="13">
        <v>148.05555555555554</v>
      </c>
      <c r="AT97" s="36">
        <v>98.658603200000002</v>
      </c>
      <c r="AU97" s="36" t="str">
        <f t="shared" si="159"/>
        <v>1</v>
      </c>
      <c r="AV97" s="36">
        <v>0</v>
      </c>
      <c r="AW97" s="36">
        <v>98.658603200000002</v>
      </c>
      <c r="AX97" s="36">
        <v>98.658603200000002</v>
      </c>
      <c r="AY97" s="36">
        <v>65.837135999999987</v>
      </c>
      <c r="AZ97" s="36" t="str">
        <f t="shared" si="160"/>
        <v>1</v>
      </c>
      <c r="BA97" s="36">
        <v>0</v>
      </c>
      <c r="BB97" s="36">
        <v>65.837135999999987</v>
      </c>
      <c r="BC97" s="36">
        <v>65.837135999999987</v>
      </c>
      <c r="BD97" s="36" t="e">
        <v>#DIV/0!</v>
      </c>
      <c r="BE97" s="36" t="s">
        <v>50</v>
      </c>
      <c r="BF97" s="36">
        <v>0</v>
      </c>
      <c r="BG97" s="36">
        <v>0</v>
      </c>
      <c r="BH97" s="36">
        <v>98.658603200000002</v>
      </c>
      <c r="BI97" s="36">
        <v>0</v>
      </c>
      <c r="BJ97" s="36">
        <v>98.658603200000002</v>
      </c>
      <c r="BK97" s="36">
        <v>98.658603200000002</v>
      </c>
      <c r="BL97" s="36">
        <v>59.519369999999995</v>
      </c>
      <c r="BM97" s="36">
        <v>8.9346703610996183</v>
      </c>
      <c r="BN97" s="36">
        <v>53.201603999999996</v>
      </c>
      <c r="BO97" s="36">
        <v>65.837135999999987</v>
      </c>
      <c r="BP97" s="36" t="e">
        <v>#DIV/0!</v>
      </c>
      <c r="BQ97" s="36" t="e">
        <v>#DIV/0!</v>
      </c>
      <c r="BR97" s="36">
        <v>0</v>
      </c>
      <c r="BS97" s="36">
        <v>0</v>
      </c>
      <c r="BT97" s="36">
        <v>90.605311599999993</v>
      </c>
      <c r="BU97" s="36">
        <v>11.389074202465325</v>
      </c>
      <c r="BV97" s="36">
        <v>82.552019999999999</v>
      </c>
      <c r="BW97" s="36">
        <v>98.658603200000002</v>
      </c>
      <c r="BX97" s="36">
        <v>59.519369999999995</v>
      </c>
      <c r="BY97" s="36">
        <v>8.9346703610996183</v>
      </c>
      <c r="BZ97" s="36">
        <v>53.201603999999996</v>
      </c>
      <c r="CA97" s="36">
        <v>65.837135999999987</v>
      </c>
      <c r="CB97" s="36" t="e">
        <v>#DIV/0!</v>
      </c>
      <c r="CC97" s="36" t="e">
        <v>#DIV/0!</v>
      </c>
      <c r="CD97" s="36">
        <v>0</v>
      </c>
      <c r="CE97" s="36">
        <v>0</v>
      </c>
      <c r="CF97" s="36"/>
      <c r="CG97" s="40">
        <v>27.308</v>
      </c>
      <c r="CH97" s="40">
        <v>52.939</v>
      </c>
      <c r="CI97" s="40"/>
      <c r="CL97" s="5" t="str">
        <f t="shared" si="166"/>
        <v>1_0.5_1</v>
      </c>
      <c r="CM97" s="95" t="str">
        <f t="shared" si="167"/>
        <v>1K</v>
      </c>
      <c r="CN97" s="96">
        <f t="shared" si="153"/>
        <v>202</v>
      </c>
      <c r="CO97" s="96" t="str">
        <f t="shared" si="161"/>
        <v>1_0_1</v>
      </c>
      <c r="CP97" s="95" t="str">
        <f t="shared" si="170"/>
        <v>1J</v>
      </c>
      <c r="CQ97" s="5">
        <f t="shared" si="162"/>
        <v>78</v>
      </c>
      <c r="CV97" s="87"/>
      <c r="CW97" s="87"/>
      <c r="CX97" s="87"/>
      <c r="CY97" s="87"/>
      <c r="CZ97" s="87"/>
    </row>
    <row r="98" spans="1:104" s="5" customFormat="1">
      <c r="A98" s="13" t="s">
        <v>248</v>
      </c>
      <c r="B98" s="13">
        <v>3</v>
      </c>
      <c r="C98" s="13"/>
      <c r="D98" s="13" t="s">
        <v>34</v>
      </c>
      <c r="E98" s="35" t="s">
        <v>130</v>
      </c>
      <c r="F98" s="13" t="s">
        <v>36</v>
      </c>
      <c r="G98" s="36">
        <v>1005576246</v>
      </c>
      <c r="H98" s="13" t="s">
        <v>131</v>
      </c>
      <c r="I98" s="37">
        <v>19</v>
      </c>
      <c r="J98" s="37" t="s">
        <v>38</v>
      </c>
      <c r="K98" s="38">
        <v>43522</v>
      </c>
      <c r="L98" s="39">
        <v>0.37152777777777773</v>
      </c>
      <c r="M98" s="37" t="s">
        <v>39</v>
      </c>
      <c r="N98" s="37" t="s">
        <v>42</v>
      </c>
      <c r="O98" s="37" t="s">
        <v>42</v>
      </c>
      <c r="P98" s="37" t="s">
        <v>42</v>
      </c>
      <c r="Q98" s="37">
        <v>2</v>
      </c>
      <c r="R98" s="13" t="s">
        <v>55</v>
      </c>
      <c r="S98" s="13" t="s">
        <v>63</v>
      </c>
      <c r="T98" s="13" t="s">
        <v>42</v>
      </c>
      <c r="U98" s="13" t="s">
        <v>52</v>
      </c>
      <c r="V98" s="13" t="s">
        <v>42</v>
      </c>
      <c r="W98" s="13" t="s">
        <v>66</v>
      </c>
      <c r="X98" s="13" t="s">
        <v>76</v>
      </c>
      <c r="Y98" s="13" t="s">
        <v>41</v>
      </c>
      <c r="Z98" s="13" t="s">
        <v>41</v>
      </c>
      <c r="AA98" s="13"/>
      <c r="AB98" s="13">
        <v>0</v>
      </c>
      <c r="AC98" s="72">
        <f t="shared" si="154"/>
        <v>1</v>
      </c>
      <c r="AD98" s="13">
        <v>0</v>
      </c>
      <c r="AE98" s="72">
        <f t="shared" ref="AE98" si="227">VALUE(IF(AD98=-2,0%,IF(AD98=-1,50%,IF(AD98=0,100%,IF(AD98=1,50%,IF(AD98=2,0%))))))</f>
        <v>1</v>
      </c>
      <c r="AF98" s="13" t="s">
        <v>42</v>
      </c>
      <c r="AG98" s="13">
        <v>0</v>
      </c>
      <c r="AH98" s="13" t="s">
        <v>42</v>
      </c>
      <c r="AI98" s="13">
        <f t="shared" si="156"/>
        <v>0</v>
      </c>
      <c r="AJ98" s="70">
        <f t="shared" si="157"/>
        <v>1</v>
      </c>
      <c r="AK98" s="59">
        <f t="shared" si="164"/>
        <v>0</v>
      </c>
      <c r="AL98" s="70">
        <f t="shared" ref="AL98" si="228">VALUE(IF(AK98=-3,0%,IF(AK98=-2,33.3%,IF(AK98=-1,66.6%,IF(AK98=0,100%,IF(AK98=1,66.6%,IF(AK98=2,33.3%,IF(AK98=3,0%))))))))</f>
        <v>1</v>
      </c>
      <c r="AM98" s="13" t="s">
        <v>41</v>
      </c>
      <c r="AN98" s="13" t="s">
        <v>41</v>
      </c>
      <c r="AO98" s="13"/>
      <c r="AP98" s="13">
        <v>101.31965006729475</v>
      </c>
      <c r="AQ98" s="13">
        <v>117.34261838440112</v>
      </c>
      <c r="AR98" s="13">
        <v>125.13020833333333</v>
      </c>
      <c r="AS98" s="13">
        <v>148.05555555555554</v>
      </c>
      <c r="AT98" s="36">
        <v>106.70815020000001</v>
      </c>
      <c r="AU98" s="36" t="str">
        <f t="shared" si="159"/>
        <v>2</v>
      </c>
      <c r="AV98" s="36">
        <v>0</v>
      </c>
      <c r="AW98" s="36">
        <v>106.70815020000001</v>
      </c>
      <c r="AX98" s="36">
        <v>106.70815020000001</v>
      </c>
      <c r="AY98" s="36">
        <v>65.837135999999987</v>
      </c>
      <c r="AZ98" s="36" t="str">
        <f t="shared" si="160"/>
        <v>1</v>
      </c>
      <c r="BA98" s="36">
        <v>0</v>
      </c>
      <c r="BB98" s="36">
        <v>65.837135999999987</v>
      </c>
      <c r="BC98" s="36">
        <v>65.837135999999987</v>
      </c>
      <c r="BD98" s="36" t="e">
        <v>#DIV/0!</v>
      </c>
      <c r="BE98" s="36" t="s">
        <v>50</v>
      </c>
      <c r="BF98" s="36">
        <v>0</v>
      </c>
      <c r="BG98" s="36">
        <v>0</v>
      </c>
      <c r="BH98" s="36">
        <v>106.70815020000001</v>
      </c>
      <c r="BI98" s="36">
        <v>0</v>
      </c>
      <c r="BJ98" s="36">
        <v>106.70815020000001</v>
      </c>
      <c r="BK98" s="36">
        <v>106.70815020000001</v>
      </c>
      <c r="BL98" s="36">
        <v>65.837135999999987</v>
      </c>
      <c r="BM98" s="36">
        <v>0</v>
      </c>
      <c r="BN98" s="36">
        <v>65.837135999999987</v>
      </c>
      <c r="BO98" s="36">
        <v>65.837135999999987</v>
      </c>
      <c r="BP98" s="36" t="e">
        <v>#DIV/0!</v>
      </c>
      <c r="BQ98" s="36" t="e">
        <v>#DIV/0!</v>
      </c>
      <c r="BR98" s="36">
        <v>0</v>
      </c>
      <c r="BS98" s="36">
        <v>0</v>
      </c>
      <c r="BT98" s="36">
        <v>102.6833767</v>
      </c>
      <c r="BU98" s="36">
        <v>5.6918892691798328</v>
      </c>
      <c r="BV98" s="36">
        <v>98.658603200000002</v>
      </c>
      <c r="BW98" s="36">
        <v>106.70815020000001</v>
      </c>
      <c r="BX98" s="36">
        <v>65.837135999999987</v>
      </c>
      <c r="BY98" s="36">
        <v>0</v>
      </c>
      <c r="BZ98" s="36">
        <v>65.837135999999987</v>
      </c>
      <c r="CA98" s="36">
        <v>65.837135999999987</v>
      </c>
      <c r="CB98" s="36" t="e">
        <v>#DIV/0!</v>
      </c>
      <c r="CC98" s="36" t="e">
        <v>#DIV/0!</v>
      </c>
      <c r="CD98" s="36">
        <v>0</v>
      </c>
      <c r="CE98" s="36">
        <v>0</v>
      </c>
      <c r="CF98" s="36"/>
      <c r="CG98" s="40">
        <v>27.579000000000001</v>
      </c>
      <c r="CH98" s="40">
        <v>50.838999999999999</v>
      </c>
      <c r="CI98" s="40"/>
      <c r="CL98" s="5" t="str">
        <f t="shared" si="166"/>
        <v>1_1_1</v>
      </c>
      <c r="CM98" s="95" t="str">
        <f t="shared" si="167"/>
        <v>1L</v>
      </c>
      <c r="CN98" s="96">
        <f t="shared" si="153"/>
        <v>208</v>
      </c>
      <c r="CO98" s="96" t="str">
        <f t="shared" si="161"/>
        <v>1_1_1</v>
      </c>
      <c r="CP98" s="95" t="str">
        <f t="shared" si="170"/>
        <v>1L</v>
      </c>
      <c r="CQ98" s="5">
        <f t="shared" si="162"/>
        <v>85</v>
      </c>
      <c r="CV98" s="87"/>
      <c r="CW98" s="87"/>
      <c r="CX98" s="87"/>
      <c r="CY98" s="87"/>
      <c r="CZ98" s="87"/>
    </row>
    <row r="99" spans="1:104" s="5" customFormat="1">
      <c r="A99" s="13" t="s">
        <v>248</v>
      </c>
      <c r="B99" s="13">
        <v>3</v>
      </c>
      <c r="C99" s="13"/>
      <c r="D99" s="13" t="s">
        <v>34</v>
      </c>
      <c r="E99" s="35" t="s">
        <v>130</v>
      </c>
      <c r="F99" s="13" t="s">
        <v>36</v>
      </c>
      <c r="G99" s="36">
        <v>1005576246</v>
      </c>
      <c r="H99" s="13" t="s">
        <v>131</v>
      </c>
      <c r="I99" s="37">
        <v>19</v>
      </c>
      <c r="J99" s="37" t="s">
        <v>38</v>
      </c>
      <c r="K99" s="38">
        <v>43522</v>
      </c>
      <c r="L99" s="39">
        <v>0.38194444444444442</v>
      </c>
      <c r="M99" s="37" t="s">
        <v>39</v>
      </c>
      <c r="N99" s="37" t="s">
        <v>42</v>
      </c>
      <c r="O99" s="37" t="s">
        <v>42</v>
      </c>
      <c r="P99" s="37" t="s">
        <v>42</v>
      </c>
      <c r="Q99" s="37">
        <v>3</v>
      </c>
      <c r="R99" s="13" t="s">
        <v>55</v>
      </c>
      <c r="S99" s="13" t="s">
        <v>63</v>
      </c>
      <c r="T99" s="13" t="s">
        <v>42</v>
      </c>
      <c r="U99" s="13" t="s">
        <v>52</v>
      </c>
      <c r="V99" s="13" t="s">
        <v>42</v>
      </c>
      <c r="W99" s="13" t="s">
        <v>72</v>
      </c>
      <c r="X99" s="13" t="s">
        <v>76</v>
      </c>
      <c r="Y99" s="13" t="s">
        <v>41</v>
      </c>
      <c r="Z99" s="13" t="s">
        <v>41</v>
      </c>
      <c r="AA99" s="13"/>
      <c r="AB99" s="13">
        <v>0</v>
      </c>
      <c r="AC99" s="72">
        <f t="shared" si="154"/>
        <v>1</v>
      </c>
      <c r="AD99" s="13">
        <v>0</v>
      </c>
      <c r="AE99" s="72">
        <f t="shared" ref="AE99" si="229">VALUE(IF(AD99=-2,0%,IF(AD99=-1,50%,IF(AD99=0,100%,IF(AD99=1,50%,IF(AD99=2,0%))))))</f>
        <v>1</v>
      </c>
      <c r="AF99" s="13" t="s">
        <v>42</v>
      </c>
      <c r="AG99" s="13">
        <v>0</v>
      </c>
      <c r="AH99" s="13" t="s">
        <v>42</v>
      </c>
      <c r="AI99" s="13">
        <f t="shared" si="156"/>
        <v>-1</v>
      </c>
      <c r="AJ99" s="70">
        <f t="shared" si="157"/>
        <v>0.66599999999999993</v>
      </c>
      <c r="AK99" s="59">
        <f t="shared" si="164"/>
        <v>0</v>
      </c>
      <c r="AL99" s="70">
        <f t="shared" ref="AL99" si="230">VALUE(IF(AK99=-3,0%,IF(AK99=-2,33.3%,IF(AK99=-1,66.6%,IF(AK99=0,100%,IF(AK99=1,66.6%,IF(AK99=2,33.3%,IF(AK99=3,0%))))))))</f>
        <v>1</v>
      </c>
      <c r="AM99" s="13" t="s">
        <v>41</v>
      </c>
      <c r="AN99" s="13" t="s">
        <v>41</v>
      </c>
      <c r="AO99" s="13"/>
      <c r="AP99" s="13">
        <v>101.31965006729475</v>
      </c>
      <c r="AQ99" s="13">
        <v>117.34261838440112</v>
      </c>
      <c r="AR99" s="13">
        <v>125.13020833333333</v>
      </c>
      <c r="AS99" s="13">
        <v>148.05555555555554</v>
      </c>
      <c r="AT99" s="36">
        <v>106.70815020000001</v>
      </c>
      <c r="AU99" s="36" t="str">
        <f t="shared" si="159"/>
        <v>2</v>
      </c>
      <c r="AV99" s="36">
        <v>0</v>
      </c>
      <c r="AW99" s="36">
        <v>106.70815020000001</v>
      </c>
      <c r="AX99" s="36">
        <v>106.70815020000001</v>
      </c>
      <c r="AY99" s="36">
        <v>72.229697499999986</v>
      </c>
      <c r="AZ99" s="36" t="str">
        <f t="shared" si="160"/>
        <v>1</v>
      </c>
      <c r="BA99" s="36">
        <v>9.0404471716040948</v>
      </c>
      <c r="BB99" s="36">
        <v>65.837135999999987</v>
      </c>
      <c r="BC99" s="36">
        <v>78.622258999999985</v>
      </c>
      <c r="BD99" s="36" t="e">
        <v>#DIV/0!</v>
      </c>
      <c r="BE99" s="36" t="s">
        <v>50</v>
      </c>
      <c r="BF99" s="36">
        <v>0</v>
      </c>
      <c r="BG99" s="36">
        <v>0</v>
      </c>
      <c r="BH99" s="36">
        <v>110.68075260000001</v>
      </c>
      <c r="BI99" s="36">
        <v>5.6181081919959066</v>
      </c>
      <c r="BJ99" s="36">
        <v>106.70815020000001</v>
      </c>
      <c r="BK99" s="36">
        <v>114.653355</v>
      </c>
      <c r="BL99" s="36">
        <v>78.622258999999985</v>
      </c>
      <c r="BM99" s="36">
        <v>0</v>
      </c>
      <c r="BN99" s="36">
        <v>78.622258999999985</v>
      </c>
      <c r="BO99" s="36">
        <v>78.622258999999985</v>
      </c>
      <c r="BP99" s="36" t="e">
        <v>#DIV/0!</v>
      </c>
      <c r="BQ99" s="36" t="e">
        <v>#DIV/0!</v>
      </c>
      <c r="BR99" s="36">
        <v>0</v>
      </c>
      <c r="BS99" s="36">
        <v>0</v>
      </c>
      <c r="BT99" s="36">
        <v>106.70815020000001</v>
      </c>
      <c r="BU99" s="36">
        <v>0</v>
      </c>
      <c r="BV99" s="36">
        <v>106.70815020000001</v>
      </c>
      <c r="BW99" s="36">
        <v>106.70815020000001</v>
      </c>
      <c r="BX99" s="36">
        <v>72.229697499999986</v>
      </c>
      <c r="BY99" s="36">
        <v>9.0404471716040948</v>
      </c>
      <c r="BZ99" s="36">
        <v>65.837135999999987</v>
      </c>
      <c r="CA99" s="36">
        <v>78.622258999999985</v>
      </c>
      <c r="CB99" s="36" t="e">
        <v>#DIV/0!</v>
      </c>
      <c r="CC99" s="36" t="e">
        <v>#DIV/0!</v>
      </c>
      <c r="CD99" s="36">
        <v>0</v>
      </c>
      <c r="CE99" s="36">
        <v>0</v>
      </c>
      <c r="CF99" s="36"/>
      <c r="CG99" s="40">
        <v>27.824999999999999</v>
      </c>
      <c r="CH99" s="40">
        <v>51.448</v>
      </c>
      <c r="CI99" s="40"/>
      <c r="CL99" s="5" t="str">
        <f t="shared" si="166"/>
        <v>0.666_1_1</v>
      </c>
      <c r="CM99" s="95" t="str">
        <f t="shared" si="167"/>
        <v>1I</v>
      </c>
      <c r="CN99" s="96">
        <f t="shared" si="153"/>
        <v>91</v>
      </c>
      <c r="CO99" s="96" t="str">
        <f t="shared" si="161"/>
        <v>1_1_1</v>
      </c>
      <c r="CP99" s="95" t="str">
        <f t="shared" si="170"/>
        <v>1L</v>
      </c>
      <c r="CQ99" s="5">
        <f t="shared" si="162"/>
        <v>85</v>
      </c>
      <c r="CV99" s="87"/>
      <c r="CW99" s="87"/>
      <c r="CX99" s="87"/>
      <c r="CY99" s="87"/>
      <c r="CZ99" s="87"/>
    </row>
    <row r="100" spans="1:104" s="5" customFormat="1">
      <c r="A100" s="13" t="s">
        <v>248</v>
      </c>
      <c r="B100" s="13">
        <v>3</v>
      </c>
      <c r="C100" s="13"/>
      <c r="D100" s="13" t="s">
        <v>34</v>
      </c>
      <c r="E100" s="35" t="s">
        <v>130</v>
      </c>
      <c r="F100" s="13" t="s">
        <v>36</v>
      </c>
      <c r="G100" s="36">
        <v>1005576246</v>
      </c>
      <c r="H100" s="13" t="s">
        <v>131</v>
      </c>
      <c r="I100" s="37">
        <v>19</v>
      </c>
      <c r="J100" s="37" t="s">
        <v>38</v>
      </c>
      <c r="K100" s="38">
        <v>43522</v>
      </c>
      <c r="L100" s="39">
        <v>0.3923611111111111</v>
      </c>
      <c r="M100" s="37" t="s">
        <v>39</v>
      </c>
      <c r="N100" s="37" t="s">
        <v>42</v>
      </c>
      <c r="O100" s="37" t="s">
        <v>42</v>
      </c>
      <c r="P100" s="37" t="s">
        <v>42</v>
      </c>
      <c r="Q100" s="37">
        <v>4</v>
      </c>
      <c r="R100" s="13" t="s">
        <v>43</v>
      </c>
      <c r="S100" s="13" t="s">
        <v>44</v>
      </c>
      <c r="T100" s="13" t="s">
        <v>41</v>
      </c>
      <c r="U100" s="13" t="s">
        <v>45</v>
      </c>
      <c r="V100" s="13" t="s">
        <v>42</v>
      </c>
      <c r="W100" s="13" t="s">
        <v>72</v>
      </c>
      <c r="X100" s="13" t="s">
        <v>76</v>
      </c>
      <c r="Y100" s="13" t="s">
        <v>41</v>
      </c>
      <c r="Z100" s="13" t="s">
        <v>41</v>
      </c>
      <c r="AA100" s="13"/>
      <c r="AB100" s="13">
        <v>-1</v>
      </c>
      <c r="AC100" s="72">
        <f t="shared" si="154"/>
        <v>0.5</v>
      </c>
      <c r="AD100" s="13">
        <v>1</v>
      </c>
      <c r="AE100" s="72">
        <f t="shared" ref="AE100" si="231">VALUE(IF(AD100=-2,0%,IF(AD100=-1,50%,IF(AD100=0,100%,IF(AD100=1,50%,IF(AD100=2,0%))))))</f>
        <v>0.5</v>
      </c>
      <c r="AF100" s="13" t="s">
        <v>41</v>
      </c>
      <c r="AG100" s="13">
        <v>1</v>
      </c>
      <c r="AH100" s="13" t="s">
        <v>42</v>
      </c>
      <c r="AI100" s="13">
        <f t="shared" si="156"/>
        <v>-1</v>
      </c>
      <c r="AJ100" s="70">
        <f t="shared" si="157"/>
        <v>0.66599999999999993</v>
      </c>
      <c r="AK100" s="59">
        <f t="shared" si="164"/>
        <v>0</v>
      </c>
      <c r="AL100" s="70">
        <f t="shared" ref="AL100" si="232">VALUE(IF(AK100=-3,0%,IF(AK100=-2,33.3%,IF(AK100=-1,66.6%,IF(AK100=0,100%,IF(AK100=1,66.6%,IF(AK100=2,33.3%,IF(AK100=3,0%))))))))</f>
        <v>1</v>
      </c>
      <c r="AM100" s="13" t="s">
        <v>41</v>
      </c>
      <c r="AN100" s="13" t="s">
        <v>41</v>
      </c>
      <c r="AO100" s="13"/>
      <c r="AP100" s="13">
        <v>101.31965006729475</v>
      </c>
      <c r="AQ100" s="13">
        <v>117.34261838440112</v>
      </c>
      <c r="AR100" s="13">
        <v>125.13020833333333</v>
      </c>
      <c r="AS100" s="13">
        <v>148.05555555555554</v>
      </c>
      <c r="AT100" s="36">
        <v>114.653355</v>
      </c>
      <c r="AU100" s="36" t="str">
        <f t="shared" si="159"/>
        <v>2</v>
      </c>
      <c r="AV100" s="36">
        <v>0</v>
      </c>
      <c r="AW100" s="36">
        <v>114.653355</v>
      </c>
      <c r="AX100" s="36">
        <v>114.653355</v>
      </c>
      <c r="AY100" s="36">
        <v>78.622258999999985</v>
      </c>
      <c r="AZ100" s="36" t="str">
        <f t="shared" si="160"/>
        <v>1</v>
      </c>
      <c r="BA100" s="36">
        <v>0</v>
      </c>
      <c r="BB100" s="36">
        <v>78.622258999999985</v>
      </c>
      <c r="BC100" s="36">
        <v>78.622258999999985</v>
      </c>
      <c r="BD100" s="36" t="e">
        <v>#DIV/0!</v>
      </c>
      <c r="BE100" s="36" t="s">
        <v>50</v>
      </c>
      <c r="BF100" s="36">
        <v>0</v>
      </c>
      <c r="BG100" s="36">
        <v>0</v>
      </c>
      <c r="BH100" s="36">
        <v>114.653355</v>
      </c>
      <c r="BI100" s="36">
        <v>0</v>
      </c>
      <c r="BJ100" s="36">
        <v>114.653355</v>
      </c>
      <c r="BK100" s="36">
        <v>114.653355</v>
      </c>
      <c r="BL100" s="36">
        <v>78.622258999999985</v>
      </c>
      <c r="BM100" s="36">
        <v>0</v>
      </c>
      <c r="BN100" s="36">
        <v>78.622258999999985</v>
      </c>
      <c r="BO100" s="36">
        <v>78.622258999999985</v>
      </c>
      <c r="BP100" s="36" t="e">
        <v>#DIV/0!</v>
      </c>
      <c r="BQ100" s="36" t="e">
        <v>#DIV/0!</v>
      </c>
      <c r="BR100" s="36">
        <v>0</v>
      </c>
      <c r="BS100" s="36">
        <v>0</v>
      </c>
      <c r="BT100" s="36">
        <v>110.68075260000001</v>
      </c>
      <c r="BU100" s="36">
        <v>5.6181081919959066</v>
      </c>
      <c r="BV100" s="36">
        <v>106.70815020000001</v>
      </c>
      <c r="BW100" s="36">
        <v>114.653355</v>
      </c>
      <c r="BX100" s="36">
        <v>78.622258999999985</v>
      </c>
      <c r="BY100" s="36">
        <v>0</v>
      </c>
      <c r="BZ100" s="36">
        <v>78.622258999999985</v>
      </c>
      <c r="CA100" s="36">
        <v>78.622258999999985</v>
      </c>
      <c r="CB100" s="36" t="e">
        <v>#DIV/0!</v>
      </c>
      <c r="CC100" s="36" t="e">
        <v>#DIV/0!</v>
      </c>
      <c r="CD100" s="36">
        <v>0</v>
      </c>
      <c r="CE100" s="36">
        <v>0</v>
      </c>
      <c r="CF100" s="36"/>
      <c r="CG100" s="40">
        <v>27.702000000000002</v>
      </c>
      <c r="CH100" s="40">
        <v>50.213999999999999</v>
      </c>
      <c r="CI100" s="40"/>
      <c r="CL100" s="5" t="str">
        <f t="shared" si="166"/>
        <v>0.666_0.5_1</v>
      </c>
      <c r="CM100" s="95" t="str">
        <f t="shared" si="167"/>
        <v>1H</v>
      </c>
      <c r="CN100" s="96">
        <f t="shared" si="153"/>
        <v>131</v>
      </c>
      <c r="CO100" s="96" t="str">
        <f t="shared" si="161"/>
        <v>1_0.5_1</v>
      </c>
      <c r="CP100" s="95" t="str">
        <f t="shared" si="170"/>
        <v>1K</v>
      </c>
      <c r="CQ100" s="5">
        <f t="shared" si="162"/>
        <v>108</v>
      </c>
      <c r="CV100" s="87"/>
      <c r="CW100" s="87"/>
      <c r="CX100" s="87"/>
      <c r="CY100" s="87"/>
      <c r="CZ100" s="87"/>
    </row>
    <row r="101" spans="1:104" s="5" customFormat="1">
      <c r="A101" s="13" t="s">
        <v>248</v>
      </c>
      <c r="B101" s="13">
        <v>3</v>
      </c>
      <c r="C101" s="13"/>
      <c r="D101" s="13" t="s">
        <v>34</v>
      </c>
      <c r="E101" s="35" t="s">
        <v>130</v>
      </c>
      <c r="F101" s="13" t="s">
        <v>36</v>
      </c>
      <c r="G101" s="36">
        <v>1005576246</v>
      </c>
      <c r="H101" s="13" t="s">
        <v>131</v>
      </c>
      <c r="I101" s="37">
        <v>19</v>
      </c>
      <c r="J101" s="37" t="s">
        <v>38</v>
      </c>
      <c r="K101" s="38">
        <v>43522</v>
      </c>
      <c r="L101" s="39">
        <v>0.40625</v>
      </c>
      <c r="M101" s="37" t="s">
        <v>39</v>
      </c>
      <c r="N101" s="37" t="s">
        <v>42</v>
      </c>
      <c r="O101" s="37" t="s">
        <v>42</v>
      </c>
      <c r="P101" s="37" t="s">
        <v>42</v>
      </c>
      <c r="Q101" s="37">
        <v>5</v>
      </c>
      <c r="R101" s="13" t="s">
        <v>55</v>
      </c>
      <c r="S101" s="13" t="s">
        <v>63</v>
      </c>
      <c r="T101" s="13" t="s">
        <v>42</v>
      </c>
      <c r="U101" s="13" t="s">
        <v>52</v>
      </c>
      <c r="V101" s="13" t="s">
        <v>42</v>
      </c>
      <c r="W101" s="13" t="s">
        <v>66</v>
      </c>
      <c r="X101" s="13" t="s">
        <v>76</v>
      </c>
      <c r="Y101" s="13" t="s">
        <v>41</v>
      </c>
      <c r="Z101" s="13" t="s">
        <v>41</v>
      </c>
      <c r="AA101" s="13"/>
      <c r="AB101" s="13">
        <v>0</v>
      </c>
      <c r="AC101" s="72">
        <f t="shared" si="154"/>
        <v>1</v>
      </c>
      <c r="AD101" s="13">
        <v>0</v>
      </c>
      <c r="AE101" s="72">
        <f t="shared" ref="AE101" si="233">VALUE(IF(AD101=-2,0%,IF(AD101=-1,50%,IF(AD101=0,100%,IF(AD101=1,50%,IF(AD101=2,0%))))))</f>
        <v>1</v>
      </c>
      <c r="AF101" s="13" t="s">
        <v>42</v>
      </c>
      <c r="AG101" s="13">
        <v>0</v>
      </c>
      <c r="AH101" s="13" t="s">
        <v>42</v>
      </c>
      <c r="AI101" s="13">
        <f t="shared" si="156"/>
        <v>0</v>
      </c>
      <c r="AJ101" s="70">
        <f t="shared" si="157"/>
        <v>1</v>
      </c>
      <c r="AK101" s="59">
        <f t="shared" si="164"/>
        <v>0</v>
      </c>
      <c r="AL101" s="70">
        <f t="shared" ref="AL101" si="234">VALUE(IF(AK101=-3,0%,IF(AK101=-2,33.3%,IF(AK101=-1,66.6%,IF(AK101=0,100%,IF(AK101=1,66.6%,IF(AK101=2,33.3%,IF(AK101=3,0%))))))))</f>
        <v>1</v>
      </c>
      <c r="AM101" s="13" t="s">
        <v>41</v>
      </c>
      <c r="AN101" s="13" t="s">
        <v>41</v>
      </c>
      <c r="AO101" s="13"/>
      <c r="AP101" s="13">
        <v>101.31965006729475</v>
      </c>
      <c r="AQ101" s="13">
        <v>117.34261838440112</v>
      </c>
      <c r="AR101" s="13">
        <v>125.13020833333333</v>
      </c>
      <c r="AS101" s="13">
        <v>148.05555555555554</v>
      </c>
      <c r="AT101" s="36">
        <v>114.653355</v>
      </c>
      <c r="AU101" s="36" t="str">
        <f t="shared" si="159"/>
        <v>2</v>
      </c>
      <c r="AV101" s="36">
        <v>0</v>
      </c>
      <c r="AW101" s="36">
        <v>114.653355</v>
      </c>
      <c r="AX101" s="36">
        <v>114.653355</v>
      </c>
      <c r="AY101" s="36">
        <v>78.622258999999985</v>
      </c>
      <c r="AZ101" s="36" t="str">
        <f t="shared" si="160"/>
        <v>1</v>
      </c>
      <c r="BA101" s="36">
        <v>0</v>
      </c>
      <c r="BB101" s="36">
        <v>78.622258999999985</v>
      </c>
      <c r="BC101" s="36">
        <v>78.622258999999985</v>
      </c>
      <c r="BD101" s="36" t="e">
        <v>#DIV/0!</v>
      </c>
      <c r="BE101" s="36" t="s">
        <v>50</v>
      </c>
      <c r="BF101" s="36">
        <v>0</v>
      </c>
      <c r="BG101" s="36">
        <v>0</v>
      </c>
      <c r="BH101" s="36">
        <v>114.653355</v>
      </c>
      <c r="BI101" s="36">
        <v>0</v>
      </c>
      <c r="BJ101" s="36">
        <v>114.653355</v>
      </c>
      <c r="BK101" s="36">
        <v>114.653355</v>
      </c>
      <c r="BL101" s="36">
        <v>78.622258999999985</v>
      </c>
      <c r="BM101" s="36">
        <v>0</v>
      </c>
      <c r="BN101" s="36">
        <v>78.622258999999985</v>
      </c>
      <c r="BO101" s="36">
        <v>78.622258999999985</v>
      </c>
      <c r="BP101" s="36" t="e">
        <v>#DIV/0!</v>
      </c>
      <c r="BQ101" s="36" t="e">
        <v>#DIV/0!</v>
      </c>
      <c r="BR101" s="36">
        <v>0</v>
      </c>
      <c r="BS101" s="36">
        <v>0</v>
      </c>
      <c r="BT101" s="36">
        <v>114.653355</v>
      </c>
      <c r="BU101" s="36">
        <v>0</v>
      </c>
      <c r="BV101" s="36">
        <v>114.653355</v>
      </c>
      <c r="BW101" s="36">
        <v>114.653355</v>
      </c>
      <c r="BX101" s="36">
        <v>78.622258999999985</v>
      </c>
      <c r="BY101" s="36">
        <v>0</v>
      </c>
      <c r="BZ101" s="36">
        <v>78.622258999999985</v>
      </c>
      <c r="CA101" s="36">
        <v>78.622258999999985</v>
      </c>
      <c r="CB101" s="36" t="e">
        <v>#DIV/0!</v>
      </c>
      <c r="CC101" s="36" t="e">
        <v>#DIV/0!</v>
      </c>
      <c r="CD101" s="36">
        <v>0</v>
      </c>
      <c r="CE101" s="36">
        <v>0</v>
      </c>
      <c r="CF101" s="36"/>
      <c r="CG101" s="40">
        <v>27.85</v>
      </c>
      <c r="CH101" s="40">
        <v>48.302</v>
      </c>
      <c r="CI101" s="40"/>
      <c r="CL101" s="5" t="str">
        <f t="shared" si="166"/>
        <v>1_1_1</v>
      </c>
      <c r="CM101" s="95" t="str">
        <f t="shared" si="167"/>
        <v>1L</v>
      </c>
      <c r="CN101" s="96">
        <f t="shared" si="153"/>
        <v>208</v>
      </c>
      <c r="CO101" s="96" t="str">
        <f t="shared" si="161"/>
        <v>1_1_1</v>
      </c>
      <c r="CP101" s="95" t="str">
        <f t="shared" si="170"/>
        <v>1L</v>
      </c>
      <c r="CQ101" s="5">
        <f t="shared" si="162"/>
        <v>85</v>
      </c>
      <c r="CV101" s="87"/>
      <c r="CW101" s="87"/>
      <c r="CX101" s="87"/>
      <c r="CY101" s="87"/>
      <c r="CZ101" s="87"/>
    </row>
    <row r="102" spans="1:104" s="5" customFormat="1">
      <c r="A102" s="13" t="s">
        <v>248</v>
      </c>
      <c r="B102" s="13">
        <v>3</v>
      </c>
      <c r="C102" s="13"/>
      <c r="D102" s="13" t="s">
        <v>34</v>
      </c>
      <c r="E102" s="35" t="s">
        <v>130</v>
      </c>
      <c r="F102" s="13" t="s">
        <v>36</v>
      </c>
      <c r="G102" s="36">
        <v>1005576246</v>
      </c>
      <c r="H102" s="13" t="s">
        <v>131</v>
      </c>
      <c r="I102" s="37">
        <v>19</v>
      </c>
      <c r="J102" s="37" t="s">
        <v>38</v>
      </c>
      <c r="K102" s="38">
        <v>43522</v>
      </c>
      <c r="L102" s="39">
        <v>0.4145833333333333</v>
      </c>
      <c r="M102" s="37" t="s">
        <v>39</v>
      </c>
      <c r="N102" s="37" t="s">
        <v>42</v>
      </c>
      <c r="O102" s="37" t="s">
        <v>42</v>
      </c>
      <c r="P102" s="37" t="s">
        <v>42</v>
      </c>
      <c r="Q102" s="37">
        <v>6</v>
      </c>
      <c r="R102" s="13" t="s">
        <v>55</v>
      </c>
      <c r="S102" s="13" t="s">
        <v>63</v>
      </c>
      <c r="T102" s="13" t="s">
        <v>42</v>
      </c>
      <c r="U102" s="13" t="s">
        <v>52</v>
      </c>
      <c r="V102" s="13" t="s">
        <v>42</v>
      </c>
      <c r="W102" s="13" t="s">
        <v>66</v>
      </c>
      <c r="X102" s="13" t="s">
        <v>76</v>
      </c>
      <c r="Y102" s="13" t="s">
        <v>41</v>
      </c>
      <c r="Z102" s="13" t="s">
        <v>41</v>
      </c>
      <c r="AA102" s="13"/>
      <c r="AB102" s="13">
        <v>0</v>
      </c>
      <c r="AC102" s="72">
        <f t="shared" si="154"/>
        <v>1</v>
      </c>
      <c r="AD102" s="13">
        <v>0</v>
      </c>
      <c r="AE102" s="72">
        <f t="shared" ref="AE102" si="235">VALUE(IF(AD102=-2,0%,IF(AD102=-1,50%,IF(AD102=0,100%,IF(AD102=1,50%,IF(AD102=2,0%))))))</f>
        <v>1</v>
      </c>
      <c r="AF102" s="13" t="s">
        <v>42</v>
      </c>
      <c r="AG102" s="13">
        <v>0</v>
      </c>
      <c r="AH102" s="13" t="s">
        <v>42</v>
      </c>
      <c r="AI102" s="13">
        <f t="shared" si="156"/>
        <v>0</v>
      </c>
      <c r="AJ102" s="70">
        <f t="shared" si="157"/>
        <v>1</v>
      </c>
      <c r="AK102" s="59">
        <f t="shared" si="164"/>
        <v>0</v>
      </c>
      <c r="AL102" s="70">
        <f t="shared" ref="AL102" si="236">VALUE(IF(AK102=-3,0%,IF(AK102=-2,33.3%,IF(AK102=-1,66.6%,IF(AK102=0,100%,IF(AK102=1,66.6%,IF(AK102=2,33.3%,IF(AK102=3,0%))))))))</f>
        <v>1</v>
      </c>
      <c r="AM102" s="13" t="s">
        <v>41</v>
      </c>
      <c r="AN102" s="13" t="s">
        <v>41</v>
      </c>
      <c r="AO102" s="13"/>
      <c r="AP102" s="13">
        <v>101.31965006729475</v>
      </c>
      <c r="AQ102" s="13">
        <v>117.34261838440112</v>
      </c>
      <c r="AR102" s="13">
        <v>125.13020833333333</v>
      </c>
      <c r="AS102" s="13">
        <v>148.05555555555554</v>
      </c>
      <c r="AT102" s="36">
        <v>114.653355</v>
      </c>
      <c r="AU102" s="36" t="str">
        <f t="shared" si="159"/>
        <v>2</v>
      </c>
      <c r="AV102" s="36">
        <v>0</v>
      </c>
      <c r="AW102" s="36">
        <v>114.653355</v>
      </c>
      <c r="AX102" s="36">
        <v>114.653355</v>
      </c>
      <c r="AY102" s="36">
        <v>78.622258999999985</v>
      </c>
      <c r="AZ102" s="36" t="str">
        <f t="shared" si="160"/>
        <v>1</v>
      </c>
      <c r="BA102" s="36">
        <v>0</v>
      </c>
      <c r="BB102" s="36">
        <v>78.622258999999985</v>
      </c>
      <c r="BC102" s="36">
        <v>78.622258999999985</v>
      </c>
      <c r="BD102" s="36" t="e">
        <v>#DIV/0!</v>
      </c>
      <c r="BE102" s="36" t="s">
        <v>50</v>
      </c>
      <c r="BF102" s="36">
        <v>0</v>
      </c>
      <c r="BG102" s="36">
        <v>0</v>
      </c>
      <c r="BH102" s="36">
        <v>114.653355</v>
      </c>
      <c r="BI102" s="36">
        <v>0</v>
      </c>
      <c r="BJ102" s="36">
        <v>114.653355</v>
      </c>
      <c r="BK102" s="36">
        <v>114.653355</v>
      </c>
      <c r="BL102" s="36">
        <v>78.622258999999985</v>
      </c>
      <c r="BM102" s="36">
        <v>0</v>
      </c>
      <c r="BN102" s="36">
        <v>78.622258999999985</v>
      </c>
      <c r="BO102" s="36">
        <v>78.622258999999985</v>
      </c>
      <c r="BP102" s="36" t="e">
        <v>#DIV/0!</v>
      </c>
      <c r="BQ102" s="36" t="e">
        <v>#DIV/0!</v>
      </c>
      <c r="BR102" s="36">
        <v>0</v>
      </c>
      <c r="BS102" s="36">
        <v>0</v>
      </c>
      <c r="BT102" s="36">
        <v>114.653355</v>
      </c>
      <c r="BU102" s="36">
        <v>0</v>
      </c>
      <c r="BV102" s="36">
        <v>114.653355</v>
      </c>
      <c r="BW102" s="36">
        <v>114.653355</v>
      </c>
      <c r="BX102" s="36">
        <v>78.622258999999985</v>
      </c>
      <c r="BY102" s="36">
        <v>0</v>
      </c>
      <c r="BZ102" s="36">
        <v>78.622258999999985</v>
      </c>
      <c r="CA102" s="36">
        <v>78.622258999999985</v>
      </c>
      <c r="CB102" s="36" t="e">
        <v>#DIV/0!</v>
      </c>
      <c r="CC102" s="36" t="e">
        <v>#DIV/0!</v>
      </c>
      <c r="CD102" s="36">
        <v>0</v>
      </c>
      <c r="CE102" s="36">
        <v>0</v>
      </c>
      <c r="CF102" s="36"/>
      <c r="CG102" s="40">
        <v>28.097000000000001</v>
      </c>
      <c r="CH102" s="40">
        <v>48.881999999999998</v>
      </c>
      <c r="CI102" s="40"/>
      <c r="CL102" s="5" t="str">
        <f t="shared" si="166"/>
        <v>1_1_1</v>
      </c>
      <c r="CM102" s="95" t="str">
        <f t="shared" si="167"/>
        <v>1L</v>
      </c>
      <c r="CN102" s="96">
        <f t="shared" si="153"/>
        <v>208</v>
      </c>
      <c r="CO102" s="96" t="str">
        <f t="shared" si="161"/>
        <v>1_1_1</v>
      </c>
      <c r="CP102" s="95" t="str">
        <f t="shared" si="170"/>
        <v>1L</v>
      </c>
      <c r="CQ102" s="5">
        <f t="shared" si="162"/>
        <v>85</v>
      </c>
      <c r="CV102" s="87"/>
      <c r="CW102" s="87"/>
      <c r="CX102" s="87"/>
      <c r="CY102" s="87"/>
      <c r="CZ102" s="87"/>
    </row>
    <row r="103" spans="1:104" s="5" customFormat="1">
      <c r="A103" s="13" t="s">
        <v>248</v>
      </c>
      <c r="B103" s="13">
        <v>3</v>
      </c>
      <c r="C103" s="13"/>
      <c r="D103" s="13" t="s">
        <v>101</v>
      </c>
      <c r="E103" s="35" t="s">
        <v>132</v>
      </c>
      <c r="F103" s="13" t="s">
        <v>36</v>
      </c>
      <c r="G103" s="36">
        <v>1007331224</v>
      </c>
      <c r="H103" s="13" t="s">
        <v>133</v>
      </c>
      <c r="I103" s="37">
        <v>19</v>
      </c>
      <c r="J103" s="37" t="s">
        <v>38</v>
      </c>
      <c r="K103" s="38">
        <v>43522</v>
      </c>
      <c r="L103" s="39">
        <v>0.3576388888888889</v>
      </c>
      <c r="M103" s="37" t="s">
        <v>93</v>
      </c>
      <c r="N103" s="37" t="s">
        <v>42</v>
      </c>
      <c r="O103" s="37" t="s">
        <v>42</v>
      </c>
      <c r="P103" s="37" t="s">
        <v>42</v>
      </c>
      <c r="Q103" s="37">
        <v>1</v>
      </c>
      <c r="R103" s="13" t="s">
        <v>51</v>
      </c>
      <c r="S103" s="13" t="s">
        <v>63</v>
      </c>
      <c r="T103" s="13" t="s">
        <v>42</v>
      </c>
      <c r="U103" s="13" t="s">
        <v>52</v>
      </c>
      <c r="V103" s="13" t="s">
        <v>42</v>
      </c>
      <c r="W103" s="13" t="s">
        <v>46</v>
      </c>
      <c r="X103" s="13" t="s">
        <v>47</v>
      </c>
      <c r="Y103" s="13" t="s">
        <v>41</v>
      </c>
      <c r="Z103" s="13" t="s">
        <v>41</v>
      </c>
      <c r="AA103" s="13"/>
      <c r="AB103" s="13">
        <v>2</v>
      </c>
      <c r="AC103" s="72">
        <f t="shared" si="154"/>
        <v>0</v>
      </c>
      <c r="AD103" s="13">
        <v>0</v>
      </c>
      <c r="AE103" s="72">
        <f t="shared" ref="AE103" si="237">VALUE(IF(AD103=-2,0%,IF(AD103=-1,50%,IF(AD103=0,100%,IF(AD103=1,50%,IF(AD103=2,0%))))))</f>
        <v>1</v>
      </c>
      <c r="AF103" s="13" t="s">
        <v>42</v>
      </c>
      <c r="AG103" s="13" t="s">
        <v>57</v>
      </c>
      <c r="AH103" s="13" t="s">
        <v>42</v>
      </c>
      <c r="AI103" s="13">
        <f t="shared" si="156"/>
        <v>1</v>
      </c>
      <c r="AJ103" s="70">
        <f t="shared" si="157"/>
        <v>0.66599999999999993</v>
      </c>
      <c r="AK103" s="59">
        <f t="shared" si="164"/>
        <v>-1</v>
      </c>
      <c r="AL103" s="70">
        <f t="shared" ref="AL103" si="238">VALUE(IF(AK103=-3,0%,IF(AK103=-2,33.3%,IF(AK103=-1,66.6%,IF(AK103=0,100%,IF(AK103=1,66.6%,IF(AK103=2,33.3%,IF(AK103=3,0%))))))))</f>
        <v>0.66599999999999993</v>
      </c>
      <c r="AM103" s="13" t="s">
        <v>41</v>
      </c>
      <c r="AN103" s="13" t="s">
        <v>41</v>
      </c>
      <c r="AO103" s="13"/>
      <c r="AP103" s="13">
        <v>101.31965006729475</v>
      </c>
      <c r="AQ103" s="13">
        <v>117.34261838440112</v>
      </c>
      <c r="AR103" s="13">
        <v>125.13020833333333</v>
      </c>
      <c r="AS103" s="13">
        <v>148.05555555555554</v>
      </c>
      <c r="AT103" s="36">
        <v>153.95329600000002</v>
      </c>
      <c r="AU103" s="36" t="str">
        <f t="shared" si="159"/>
        <v>2</v>
      </c>
      <c r="AV103" s="36">
        <v>0</v>
      </c>
      <c r="AW103" s="36">
        <v>153.95329600000002</v>
      </c>
      <c r="AX103" s="36">
        <v>153.95329600000002</v>
      </c>
      <c r="AY103" s="36">
        <v>51.44962855</v>
      </c>
      <c r="AZ103" s="36" t="str">
        <f t="shared" si="160"/>
        <v>1</v>
      </c>
      <c r="BA103" s="36">
        <v>8.3618927258457951</v>
      </c>
      <c r="BB103" s="36">
        <v>45.536877500000003</v>
      </c>
      <c r="BC103" s="36">
        <v>57.362379600000004</v>
      </c>
      <c r="BD103" s="36" t="e">
        <v>#DIV/0!</v>
      </c>
      <c r="BE103" s="36" t="s">
        <v>50</v>
      </c>
      <c r="BF103" s="36">
        <v>0</v>
      </c>
      <c r="BG103" s="36">
        <v>0</v>
      </c>
      <c r="BH103" s="36">
        <v>153.95329600000002</v>
      </c>
      <c r="BI103" s="36">
        <v>0</v>
      </c>
      <c r="BJ103" s="36">
        <v>153.95329600000002</v>
      </c>
      <c r="BK103" s="36">
        <v>153.95329600000002</v>
      </c>
      <c r="BL103" s="36">
        <v>51.44962855</v>
      </c>
      <c r="BM103" s="36">
        <v>8.3618927258457951</v>
      </c>
      <c r="BN103" s="36">
        <v>45.536877500000003</v>
      </c>
      <c r="BO103" s="36">
        <v>57.362379600000004</v>
      </c>
      <c r="BP103" s="36" t="e">
        <v>#DIV/0!</v>
      </c>
      <c r="BQ103" s="36" t="e">
        <v>#DIV/0!</v>
      </c>
      <c r="BR103" s="36">
        <v>0</v>
      </c>
      <c r="BS103" s="36">
        <v>0</v>
      </c>
      <c r="BT103" s="36">
        <v>150.17796500000003</v>
      </c>
      <c r="BU103" s="36">
        <v>5.3391243026475914</v>
      </c>
      <c r="BV103" s="36">
        <v>146.40263400000001</v>
      </c>
      <c r="BW103" s="36">
        <v>153.95329600000002</v>
      </c>
      <c r="BX103" s="36">
        <v>57.362379600000004</v>
      </c>
      <c r="BY103" s="36">
        <v>0</v>
      </c>
      <c r="BZ103" s="36">
        <v>57.362379600000004</v>
      </c>
      <c r="CA103" s="36">
        <v>57.362379600000004</v>
      </c>
      <c r="CB103" s="36" t="e">
        <v>#DIV/0!</v>
      </c>
      <c r="CC103" s="36" t="e">
        <v>#DIV/0!</v>
      </c>
      <c r="CD103" s="36">
        <v>0</v>
      </c>
      <c r="CE103" s="36">
        <v>0</v>
      </c>
      <c r="CF103" s="36"/>
      <c r="CG103" s="40">
        <v>27.308</v>
      </c>
      <c r="CH103" s="40">
        <v>52.939</v>
      </c>
      <c r="CI103" s="40"/>
      <c r="CL103" s="5" t="str">
        <f t="shared" si="166"/>
        <v>0.666_0_1</v>
      </c>
      <c r="CM103" s="95" t="str">
        <f t="shared" si="167"/>
        <v>1G</v>
      </c>
      <c r="CN103" s="96">
        <f t="shared" si="153"/>
        <v>8</v>
      </c>
      <c r="CO103" s="96" t="str">
        <f t="shared" si="161"/>
        <v>0.666_1_1</v>
      </c>
      <c r="CP103" s="95" t="str">
        <f t="shared" si="170"/>
        <v>1I</v>
      </c>
      <c r="CQ103" s="5">
        <f t="shared" si="162"/>
        <v>50</v>
      </c>
      <c r="CV103" s="87"/>
      <c r="CW103" s="87"/>
      <c r="CX103" s="87"/>
      <c r="CY103" s="87"/>
      <c r="CZ103" s="87"/>
    </row>
    <row r="104" spans="1:104" s="5" customFormat="1">
      <c r="A104" s="13" t="s">
        <v>248</v>
      </c>
      <c r="B104" s="13">
        <v>3</v>
      </c>
      <c r="C104" s="13"/>
      <c r="D104" s="13" t="s">
        <v>101</v>
      </c>
      <c r="E104" s="35" t="s">
        <v>132</v>
      </c>
      <c r="F104" s="13" t="s">
        <v>36</v>
      </c>
      <c r="G104" s="36">
        <v>1007331224</v>
      </c>
      <c r="H104" s="13" t="s">
        <v>133</v>
      </c>
      <c r="I104" s="37">
        <v>19</v>
      </c>
      <c r="J104" s="37" t="s">
        <v>38</v>
      </c>
      <c r="K104" s="38">
        <v>43522</v>
      </c>
      <c r="L104" s="39">
        <v>0.37152777777777773</v>
      </c>
      <c r="M104" s="37" t="s">
        <v>93</v>
      </c>
      <c r="N104" s="37" t="s">
        <v>42</v>
      </c>
      <c r="O104" s="37" t="s">
        <v>42</v>
      </c>
      <c r="P104" s="37" t="s">
        <v>42</v>
      </c>
      <c r="Q104" s="37">
        <v>2</v>
      </c>
      <c r="R104" s="13" t="s">
        <v>51</v>
      </c>
      <c r="S104" s="13" t="s">
        <v>134</v>
      </c>
      <c r="T104" s="13" t="s">
        <v>42</v>
      </c>
      <c r="U104" s="13" t="s">
        <v>83</v>
      </c>
      <c r="V104" s="13" t="s">
        <v>41</v>
      </c>
      <c r="W104" s="13" t="s">
        <v>64</v>
      </c>
      <c r="X104" s="13" t="s">
        <v>88</v>
      </c>
      <c r="Y104" s="13" t="s">
        <v>42</v>
      </c>
      <c r="Z104" s="13" t="s">
        <v>41</v>
      </c>
      <c r="AA104" s="13"/>
      <c r="AB104" s="13">
        <v>2</v>
      </c>
      <c r="AC104" s="72">
        <f t="shared" si="154"/>
        <v>0</v>
      </c>
      <c r="AD104" s="13">
        <v>-2</v>
      </c>
      <c r="AE104" s="72">
        <f t="shared" ref="AE104" si="239">VALUE(IF(AD104=-2,0%,IF(AD104=-1,50%,IF(AD104=0,100%,IF(AD104=1,50%,IF(AD104=2,0%))))))</f>
        <v>0</v>
      </c>
      <c r="AF104" s="13" t="s">
        <v>42</v>
      </c>
      <c r="AG104" s="13">
        <v>2</v>
      </c>
      <c r="AH104" s="13" t="s">
        <v>41</v>
      </c>
      <c r="AI104" s="13">
        <f t="shared" si="156"/>
        <v>3</v>
      </c>
      <c r="AJ104" s="70">
        <f t="shared" si="157"/>
        <v>0</v>
      </c>
      <c r="AK104" s="59">
        <f t="shared" si="164"/>
        <v>-3</v>
      </c>
      <c r="AL104" s="70">
        <f t="shared" ref="AL104" si="240">VALUE(IF(AK104=-3,0%,IF(AK104=-2,33.3%,IF(AK104=-1,66.6%,IF(AK104=0,100%,IF(AK104=1,66.6%,IF(AK104=2,33.3%,IF(AK104=3,0%))))))))</f>
        <v>0</v>
      </c>
      <c r="AM104" s="13" t="s">
        <v>42</v>
      </c>
      <c r="AN104" s="13" t="s">
        <v>41</v>
      </c>
      <c r="AO104" s="13"/>
      <c r="AP104" s="13">
        <v>101.31965006729475</v>
      </c>
      <c r="AQ104" s="13">
        <v>117.34261838440112</v>
      </c>
      <c r="AR104" s="13">
        <v>125.13020833333333</v>
      </c>
      <c r="AS104" s="13">
        <v>148.05555555555554</v>
      </c>
      <c r="AT104" s="36">
        <v>153.95329600000002</v>
      </c>
      <c r="AU104" s="36" t="str">
        <f t="shared" si="159"/>
        <v>2</v>
      </c>
      <c r="AV104" s="36">
        <v>0</v>
      </c>
      <c r="AW104" s="36">
        <v>153.95329600000002</v>
      </c>
      <c r="AX104" s="36">
        <v>153.95329600000002</v>
      </c>
      <c r="AY104" s="36">
        <v>57.362379600000004</v>
      </c>
      <c r="AZ104" s="36" t="str">
        <f t="shared" si="160"/>
        <v>1</v>
      </c>
      <c r="BA104" s="36">
        <v>0</v>
      </c>
      <c r="BB104" s="36">
        <v>57.362379600000004</v>
      </c>
      <c r="BC104" s="36">
        <v>57.362379600000004</v>
      </c>
      <c r="BD104" s="36" t="e">
        <v>#DIV/0!</v>
      </c>
      <c r="BE104" s="36" t="s">
        <v>50</v>
      </c>
      <c r="BF104" s="36">
        <v>0</v>
      </c>
      <c r="BG104" s="36">
        <v>0</v>
      </c>
      <c r="BH104" s="36">
        <v>153.95329600000002</v>
      </c>
      <c r="BI104" s="36">
        <v>0</v>
      </c>
      <c r="BJ104" s="36">
        <v>153.95329600000002</v>
      </c>
      <c r="BK104" s="36">
        <v>153.95329600000002</v>
      </c>
      <c r="BL104" s="36">
        <v>57.362379600000004</v>
      </c>
      <c r="BM104" s="36">
        <v>0</v>
      </c>
      <c r="BN104" s="36">
        <v>57.362379600000004</v>
      </c>
      <c r="BO104" s="36">
        <v>57.362379600000004</v>
      </c>
      <c r="BP104" s="36" t="e">
        <v>#DIV/0!</v>
      </c>
      <c r="BQ104" s="36" t="e">
        <v>#DIV/0!</v>
      </c>
      <c r="BR104" s="36">
        <v>0</v>
      </c>
      <c r="BS104" s="36">
        <v>0</v>
      </c>
      <c r="BT104" s="36">
        <v>153.95329600000002</v>
      </c>
      <c r="BU104" s="36">
        <v>0</v>
      </c>
      <c r="BV104" s="36">
        <v>153.95329600000002</v>
      </c>
      <c r="BW104" s="36">
        <v>153.95329600000002</v>
      </c>
      <c r="BX104" s="36">
        <v>57.362379600000004</v>
      </c>
      <c r="BY104" s="36">
        <v>0</v>
      </c>
      <c r="BZ104" s="36">
        <v>57.362379600000004</v>
      </c>
      <c r="CA104" s="36">
        <v>57.362379600000004</v>
      </c>
      <c r="CB104" s="36" t="e">
        <v>#DIV/0!</v>
      </c>
      <c r="CC104" s="36" t="e">
        <v>#DIV/0!</v>
      </c>
      <c r="CD104" s="36">
        <v>0</v>
      </c>
      <c r="CE104" s="36">
        <v>0</v>
      </c>
      <c r="CF104" s="36"/>
      <c r="CG104" s="40">
        <v>27.579000000000001</v>
      </c>
      <c r="CH104" s="40">
        <v>50.838999999999999</v>
      </c>
      <c r="CI104" s="40"/>
      <c r="CL104" s="5" t="str">
        <f t="shared" si="166"/>
        <v>0_0_1</v>
      </c>
      <c r="CM104" s="95" t="str">
        <f t="shared" si="167"/>
        <v>1A</v>
      </c>
      <c r="CN104" s="96">
        <f t="shared" si="153"/>
        <v>2</v>
      </c>
      <c r="CO104" s="96" t="str">
        <f t="shared" si="161"/>
        <v>0_0_1</v>
      </c>
      <c r="CP104" s="95" t="str">
        <f t="shared" si="170"/>
        <v>1A</v>
      </c>
      <c r="CQ104" s="5">
        <f t="shared" si="162"/>
        <v>19</v>
      </c>
      <c r="CV104" s="87"/>
      <c r="CW104" s="87"/>
      <c r="CX104" s="87"/>
      <c r="CY104" s="87"/>
      <c r="CZ104" s="87"/>
    </row>
    <row r="105" spans="1:104" s="5" customFormat="1">
      <c r="A105" s="13" t="s">
        <v>248</v>
      </c>
      <c r="B105" s="13">
        <v>3</v>
      </c>
      <c r="C105" s="13"/>
      <c r="D105" s="13" t="s">
        <v>101</v>
      </c>
      <c r="E105" s="35" t="s">
        <v>132</v>
      </c>
      <c r="F105" s="13" t="s">
        <v>36</v>
      </c>
      <c r="G105" s="36">
        <v>1007331224</v>
      </c>
      <c r="H105" s="13" t="s">
        <v>133</v>
      </c>
      <c r="I105" s="37">
        <v>19</v>
      </c>
      <c r="J105" s="37" t="s">
        <v>38</v>
      </c>
      <c r="K105" s="38">
        <v>43522</v>
      </c>
      <c r="L105" s="39">
        <v>0.38194444444444442</v>
      </c>
      <c r="M105" s="37" t="s">
        <v>93</v>
      </c>
      <c r="N105" s="37" t="s">
        <v>42</v>
      </c>
      <c r="O105" s="37" t="s">
        <v>42</v>
      </c>
      <c r="P105" s="37" t="s">
        <v>42</v>
      </c>
      <c r="Q105" s="37">
        <v>3</v>
      </c>
      <c r="R105" s="13" t="s">
        <v>55</v>
      </c>
      <c r="S105" s="13" t="s">
        <v>63</v>
      </c>
      <c r="T105" s="13" t="s">
        <v>42</v>
      </c>
      <c r="U105" s="13" t="s">
        <v>52</v>
      </c>
      <c r="V105" s="13" t="s">
        <v>42</v>
      </c>
      <c r="W105" s="13" t="s">
        <v>46</v>
      </c>
      <c r="X105" s="13" t="s">
        <v>47</v>
      </c>
      <c r="Y105" s="13" t="s">
        <v>41</v>
      </c>
      <c r="Z105" s="13" t="s">
        <v>41</v>
      </c>
      <c r="AA105" s="13"/>
      <c r="AB105" s="13">
        <v>0</v>
      </c>
      <c r="AC105" s="72">
        <f t="shared" si="154"/>
        <v>1</v>
      </c>
      <c r="AD105" s="13">
        <v>0</v>
      </c>
      <c r="AE105" s="72">
        <f t="shared" ref="AE105" si="241">VALUE(IF(AD105=-2,0%,IF(AD105=-1,50%,IF(AD105=0,100%,IF(AD105=1,50%,IF(AD105=2,0%))))))</f>
        <v>1</v>
      </c>
      <c r="AF105" s="13" t="s">
        <v>42</v>
      </c>
      <c r="AG105" s="13">
        <v>0</v>
      </c>
      <c r="AH105" s="13" t="s">
        <v>42</v>
      </c>
      <c r="AI105" s="13">
        <f t="shared" si="156"/>
        <v>1</v>
      </c>
      <c r="AJ105" s="70">
        <f t="shared" si="157"/>
        <v>0.66599999999999993</v>
      </c>
      <c r="AK105" s="59">
        <f t="shared" si="164"/>
        <v>-1</v>
      </c>
      <c r="AL105" s="70">
        <f t="shared" ref="AL105" si="242">VALUE(IF(AK105=-3,0%,IF(AK105=-2,33.3%,IF(AK105=-1,66.6%,IF(AK105=0,100%,IF(AK105=1,66.6%,IF(AK105=2,33.3%,IF(AK105=3,0%))))))))</f>
        <v>0.66599999999999993</v>
      </c>
      <c r="AM105" s="13" t="s">
        <v>41</v>
      </c>
      <c r="AN105" s="13" t="s">
        <v>41</v>
      </c>
      <c r="AO105" s="13"/>
      <c r="AP105" s="13">
        <v>101.31965006729475</v>
      </c>
      <c r="AQ105" s="13">
        <v>117.34261838440112</v>
      </c>
      <c r="AR105" s="13">
        <v>125.13020833333333</v>
      </c>
      <c r="AS105" s="13">
        <v>148.05555555555554</v>
      </c>
      <c r="AT105" s="36">
        <v>157.76607300000001</v>
      </c>
      <c r="AU105" s="36" t="str">
        <f t="shared" si="159"/>
        <v>2</v>
      </c>
      <c r="AV105" s="36">
        <v>5.3920809437041779</v>
      </c>
      <c r="AW105" s="36">
        <v>153.95329600000002</v>
      </c>
      <c r="AX105" s="36">
        <v>161.57884999999999</v>
      </c>
      <c r="AY105" s="36">
        <v>63.194775000000007</v>
      </c>
      <c r="AZ105" s="36" t="str">
        <f t="shared" si="160"/>
        <v>1</v>
      </c>
      <c r="BA105" s="36">
        <v>8.2482526758024513</v>
      </c>
      <c r="BB105" s="36">
        <v>57.362379600000004</v>
      </c>
      <c r="BC105" s="36">
        <v>69.027170400000003</v>
      </c>
      <c r="BD105" s="36" t="e">
        <v>#DIV/0!</v>
      </c>
      <c r="BE105" s="36" t="s">
        <v>50</v>
      </c>
      <c r="BF105" s="36">
        <v>0</v>
      </c>
      <c r="BG105" s="36">
        <v>0</v>
      </c>
      <c r="BH105" s="36">
        <v>153.95329600000002</v>
      </c>
      <c r="BI105" s="36">
        <v>0</v>
      </c>
      <c r="BJ105" s="36">
        <v>153.95329600000002</v>
      </c>
      <c r="BK105" s="36">
        <v>153.95329600000002</v>
      </c>
      <c r="BL105" s="36">
        <v>63.194775000000007</v>
      </c>
      <c r="BM105" s="36">
        <v>8.2482526758024513</v>
      </c>
      <c r="BN105" s="36">
        <v>57.362379600000004</v>
      </c>
      <c r="BO105" s="36">
        <v>69.027170400000003</v>
      </c>
      <c r="BP105" s="36" t="e">
        <v>#DIV/0!</v>
      </c>
      <c r="BQ105" s="36" t="e">
        <v>#DIV/0!</v>
      </c>
      <c r="BR105" s="36">
        <v>0</v>
      </c>
      <c r="BS105" s="36">
        <v>0</v>
      </c>
      <c r="BT105" s="36">
        <v>153.95329600000002</v>
      </c>
      <c r="BU105" s="36">
        <v>0</v>
      </c>
      <c r="BV105" s="36">
        <v>153.95329600000002</v>
      </c>
      <c r="BW105" s="36">
        <v>153.95329600000002</v>
      </c>
      <c r="BX105" s="36">
        <v>57.362379600000004</v>
      </c>
      <c r="BY105" s="36">
        <v>0</v>
      </c>
      <c r="BZ105" s="36">
        <v>57.362379600000004</v>
      </c>
      <c r="CA105" s="36">
        <v>57.362379600000004</v>
      </c>
      <c r="CB105" s="36" t="e">
        <v>#DIV/0!</v>
      </c>
      <c r="CC105" s="36" t="e">
        <v>#DIV/0!</v>
      </c>
      <c r="CD105" s="36">
        <v>0</v>
      </c>
      <c r="CE105" s="36">
        <v>0</v>
      </c>
      <c r="CF105" s="36"/>
      <c r="CG105" s="40">
        <v>27.824999999999999</v>
      </c>
      <c r="CH105" s="40">
        <v>51.448</v>
      </c>
      <c r="CI105" s="40"/>
      <c r="CL105" s="5" t="str">
        <f t="shared" si="166"/>
        <v>0.666_1_1</v>
      </c>
      <c r="CM105" s="95" t="str">
        <f t="shared" si="167"/>
        <v>1I</v>
      </c>
      <c r="CN105" s="96">
        <f t="shared" si="153"/>
        <v>91</v>
      </c>
      <c r="CO105" s="96" t="str">
        <f t="shared" si="161"/>
        <v>0.666_1_1</v>
      </c>
      <c r="CP105" s="95" t="str">
        <f t="shared" si="170"/>
        <v>1I</v>
      </c>
      <c r="CQ105" s="5">
        <f t="shared" si="162"/>
        <v>50</v>
      </c>
      <c r="CV105" s="87"/>
      <c r="CW105" s="87"/>
      <c r="CX105" s="87"/>
      <c r="CY105" s="87"/>
      <c r="CZ105" s="87"/>
    </row>
    <row r="106" spans="1:104" s="5" customFormat="1">
      <c r="A106" s="13" t="s">
        <v>248</v>
      </c>
      <c r="B106" s="13">
        <v>3</v>
      </c>
      <c r="C106" s="13"/>
      <c r="D106" s="13" t="s">
        <v>101</v>
      </c>
      <c r="E106" s="35" t="s">
        <v>132</v>
      </c>
      <c r="F106" s="13" t="s">
        <v>36</v>
      </c>
      <c r="G106" s="36">
        <v>1007331224</v>
      </c>
      <c r="H106" s="13" t="s">
        <v>133</v>
      </c>
      <c r="I106" s="37">
        <v>19</v>
      </c>
      <c r="J106" s="37" t="s">
        <v>38</v>
      </c>
      <c r="K106" s="38">
        <v>43522</v>
      </c>
      <c r="L106" s="39">
        <v>0.3923611111111111</v>
      </c>
      <c r="M106" s="37" t="s">
        <v>93</v>
      </c>
      <c r="N106" s="37" t="s">
        <v>42</v>
      </c>
      <c r="O106" s="37" t="s">
        <v>42</v>
      </c>
      <c r="P106" s="37" t="s">
        <v>42</v>
      </c>
      <c r="Q106" s="37">
        <v>4</v>
      </c>
      <c r="R106" s="13" t="s">
        <v>55</v>
      </c>
      <c r="S106" s="13" t="s">
        <v>63</v>
      </c>
      <c r="T106" s="13" t="s">
        <v>42</v>
      </c>
      <c r="U106" s="13" t="s">
        <v>52</v>
      </c>
      <c r="V106" s="13" t="s">
        <v>42</v>
      </c>
      <c r="W106" s="13" t="s">
        <v>66</v>
      </c>
      <c r="X106" s="13" t="s">
        <v>76</v>
      </c>
      <c r="Y106" s="13" t="s">
        <v>41</v>
      </c>
      <c r="Z106" s="13" t="s">
        <v>41</v>
      </c>
      <c r="AA106" s="13"/>
      <c r="AB106" s="13">
        <v>0</v>
      </c>
      <c r="AC106" s="72">
        <f t="shared" si="154"/>
        <v>1</v>
      </c>
      <c r="AD106" s="13">
        <v>0</v>
      </c>
      <c r="AE106" s="72">
        <f t="shared" ref="AE106" si="243">VALUE(IF(AD106=-2,0%,IF(AD106=-1,50%,IF(AD106=0,100%,IF(AD106=1,50%,IF(AD106=2,0%))))))</f>
        <v>1</v>
      </c>
      <c r="AF106" s="13" t="s">
        <v>42</v>
      </c>
      <c r="AG106" s="13">
        <v>0</v>
      </c>
      <c r="AH106" s="13" t="s">
        <v>42</v>
      </c>
      <c r="AI106" s="13">
        <f t="shared" si="156"/>
        <v>0</v>
      </c>
      <c r="AJ106" s="70">
        <f t="shared" si="157"/>
        <v>1</v>
      </c>
      <c r="AK106" s="59">
        <f t="shared" si="164"/>
        <v>0</v>
      </c>
      <c r="AL106" s="70">
        <f t="shared" ref="AL106" si="244">VALUE(IF(AK106=-3,0%,IF(AK106=-2,33.3%,IF(AK106=-1,66.6%,IF(AK106=0,100%,IF(AK106=1,66.6%,IF(AK106=2,33.3%,IF(AK106=3,0%))))))))</f>
        <v>1</v>
      </c>
      <c r="AM106" s="13" t="s">
        <v>41</v>
      </c>
      <c r="AN106" s="13" t="s">
        <v>41</v>
      </c>
      <c r="AO106" s="13"/>
      <c r="AP106" s="13">
        <v>101.31965006729475</v>
      </c>
      <c r="AQ106" s="13">
        <v>117.34261838440112</v>
      </c>
      <c r="AR106" s="13">
        <v>125.13020833333333</v>
      </c>
      <c r="AS106" s="13">
        <v>148.05555555555554</v>
      </c>
      <c r="AT106" s="36">
        <v>161.57884999999999</v>
      </c>
      <c r="AU106" s="36" t="str">
        <f t="shared" si="159"/>
        <v>2</v>
      </c>
      <c r="AV106" s="36">
        <v>0</v>
      </c>
      <c r="AW106" s="36">
        <v>161.57884999999999</v>
      </c>
      <c r="AX106" s="36">
        <v>161.57884999999999</v>
      </c>
      <c r="AY106" s="36">
        <v>69.027170400000003</v>
      </c>
      <c r="AZ106" s="36" t="str">
        <f t="shared" si="160"/>
        <v>1</v>
      </c>
      <c r="BA106" s="36">
        <v>0</v>
      </c>
      <c r="BB106" s="36">
        <v>69.027170400000003</v>
      </c>
      <c r="BC106" s="36">
        <v>69.027170400000003</v>
      </c>
      <c r="BD106" s="36" t="e">
        <v>#DIV/0!</v>
      </c>
      <c r="BE106" s="36" t="s">
        <v>50</v>
      </c>
      <c r="BF106" s="36">
        <v>0</v>
      </c>
      <c r="BG106" s="36">
        <v>0</v>
      </c>
      <c r="BH106" s="36">
        <v>161.57884999999999</v>
      </c>
      <c r="BI106" s="36">
        <v>0</v>
      </c>
      <c r="BJ106" s="36">
        <v>161.57884999999999</v>
      </c>
      <c r="BK106" s="36">
        <v>161.57884999999999</v>
      </c>
      <c r="BL106" s="36">
        <v>69.027170400000003</v>
      </c>
      <c r="BM106" s="36">
        <v>0</v>
      </c>
      <c r="BN106" s="36">
        <v>69.027170400000003</v>
      </c>
      <c r="BO106" s="36">
        <v>69.027170400000003</v>
      </c>
      <c r="BP106" s="36" t="e">
        <v>#DIV/0!</v>
      </c>
      <c r="BQ106" s="36" t="e">
        <v>#DIV/0!</v>
      </c>
      <c r="BR106" s="36">
        <v>0</v>
      </c>
      <c r="BS106" s="36">
        <v>0</v>
      </c>
      <c r="BT106" s="36">
        <v>157.76607300000001</v>
      </c>
      <c r="BU106" s="36">
        <v>5.3920809437041779</v>
      </c>
      <c r="BV106" s="36">
        <v>153.95329600000002</v>
      </c>
      <c r="BW106" s="36">
        <v>161.57884999999999</v>
      </c>
      <c r="BX106" s="36">
        <v>63.194775000000007</v>
      </c>
      <c r="BY106" s="36">
        <v>8.2482526758024513</v>
      </c>
      <c r="BZ106" s="36">
        <v>57.362379600000004</v>
      </c>
      <c r="CA106" s="36">
        <v>69.027170400000003</v>
      </c>
      <c r="CB106" s="36" t="e">
        <v>#DIV/0!</v>
      </c>
      <c r="CC106" s="36" t="e">
        <v>#DIV/0!</v>
      </c>
      <c r="CD106" s="36">
        <v>0</v>
      </c>
      <c r="CE106" s="36">
        <v>0</v>
      </c>
      <c r="CF106" s="36"/>
      <c r="CG106" s="40">
        <v>27.702000000000002</v>
      </c>
      <c r="CH106" s="40">
        <v>50.213999999999999</v>
      </c>
      <c r="CI106" s="40"/>
      <c r="CL106" s="5" t="str">
        <f t="shared" si="166"/>
        <v>1_1_1</v>
      </c>
      <c r="CM106" s="95" t="str">
        <f t="shared" si="167"/>
        <v>1L</v>
      </c>
      <c r="CN106" s="96">
        <f t="shared" si="153"/>
        <v>208</v>
      </c>
      <c r="CO106" s="96" t="str">
        <f t="shared" si="161"/>
        <v>1_1_1</v>
      </c>
      <c r="CP106" s="95" t="str">
        <f t="shared" si="170"/>
        <v>1L</v>
      </c>
      <c r="CQ106" s="5">
        <f t="shared" si="162"/>
        <v>85</v>
      </c>
      <c r="CV106" s="87"/>
      <c r="CW106" s="87"/>
      <c r="CX106" s="87"/>
      <c r="CY106" s="87"/>
      <c r="CZ106" s="87"/>
    </row>
    <row r="107" spans="1:104" s="5" customFormat="1">
      <c r="A107" s="13" t="s">
        <v>248</v>
      </c>
      <c r="B107" s="13">
        <v>3</v>
      </c>
      <c r="C107" s="13"/>
      <c r="D107" s="13" t="s">
        <v>101</v>
      </c>
      <c r="E107" s="35" t="s">
        <v>132</v>
      </c>
      <c r="F107" s="13" t="s">
        <v>36</v>
      </c>
      <c r="G107" s="36">
        <v>1007331224</v>
      </c>
      <c r="H107" s="13" t="s">
        <v>133</v>
      </c>
      <c r="I107" s="37">
        <v>19</v>
      </c>
      <c r="J107" s="37" t="s">
        <v>38</v>
      </c>
      <c r="K107" s="38">
        <v>43522</v>
      </c>
      <c r="L107" s="39">
        <v>0.40625</v>
      </c>
      <c r="M107" s="37" t="s">
        <v>93</v>
      </c>
      <c r="N107" s="37" t="s">
        <v>42</v>
      </c>
      <c r="O107" s="37" t="s">
        <v>42</v>
      </c>
      <c r="P107" s="37" t="s">
        <v>42</v>
      </c>
      <c r="Q107" s="37">
        <v>5</v>
      </c>
      <c r="R107" s="13" t="s">
        <v>43</v>
      </c>
      <c r="S107" s="13" t="s">
        <v>44</v>
      </c>
      <c r="T107" s="13" t="s">
        <v>41</v>
      </c>
      <c r="U107" s="13" t="s">
        <v>52</v>
      </c>
      <c r="V107" s="13" t="s">
        <v>42</v>
      </c>
      <c r="W107" s="13" t="s">
        <v>135</v>
      </c>
      <c r="X107" s="13" t="s">
        <v>106</v>
      </c>
      <c r="Y107" s="13" t="s">
        <v>41</v>
      </c>
      <c r="Z107" s="13" t="s">
        <v>41</v>
      </c>
      <c r="AA107" s="13"/>
      <c r="AB107" s="13">
        <v>-1</v>
      </c>
      <c r="AC107" s="72">
        <f t="shared" si="154"/>
        <v>0.5</v>
      </c>
      <c r="AD107" s="13">
        <v>1</v>
      </c>
      <c r="AE107" s="72">
        <f t="shared" ref="AE107" si="245">VALUE(IF(AD107=-2,0%,IF(AD107=-1,50%,IF(AD107=0,100%,IF(AD107=1,50%,IF(AD107=2,0%))))))</f>
        <v>0.5</v>
      </c>
      <c r="AF107" s="13" t="s">
        <v>41</v>
      </c>
      <c r="AG107" s="13">
        <v>0</v>
      </c>
      <c r="AH107" s="13" t="s">
        <v>42</v>
      </c>
      <c r="AI107" s="13">
        <f t="shared" si="156"/>
        <v>-2</v>
      </c>
      <c r="AJ107" s="70">
        <f t="shared" si="157"/>
        <v>0.33299999999999996</v>
      </c>
      <c r="AK107" s="59">
        <f t="shared" si="164"/>
        <v>1</v>
      </c>
      <c r="AL107" s="70">
        <f t="shared" ref="AL107" si="246">VALUE(IF(AK107=-3,0%,IF(AK107=-2,33.3%,IF(AK107=-1,66.6%,IF(AK107=0,100%,IF(AK107=1,66.6%,IF(AK107=2,33.3%,IF(AK107=3,0%))))))))</f>
        <v>0.66599999999999993</v>
      </c>
      <c r="AM107" s="13" t="s">
        <v>41</v>
      </c>
      <c r="AN107" s="13" t="s">
        <v>41</v>
      </c>
      <c r="AO107" s="13"/>
      <c r="AP107" s="13">
        <v>101.31965006729475</v>
      </c>
      <c r="AQ107" s="13">
        <v>117.34261838440112</v>
      </c>
      <c r="AR107" s="13">
        <v>125.13020833333333</v>
      </c>
      <c r="AS107" s="13">
        <v>148.05555555555554</v>
      </c>
      <c r="AT107" s="36">
        <v>161.57884999999999</v>
      </c>
      <c r="AU107" s="36" t="str">
        <f t="shared" si="159"/>
        <v>2</v>
      </c>
      <c r="AV107" s="36">
        <v>0</v>
      </c>
      <c r="AW107" s="36">
        <v>161.57884999999999</v>
      </c>
      <c r="AX107" s="36">
        <v>161.57884999999999</v>
      </c>
      <c r="AY107" s="36">
        <v>69.027170400000003</v>
      </c>
      <c r="AZ107" s="36" t="str">
        <f t="shared" si="160"/>
        <v>1</v>
      </c>
      <c r="BA107" s="36">
        <v>0</v>
      </c>
      <c r="BB107" s="36">
        <v>69.027170400000003</v>
      </c>
      <c r="BC107" s="36">
        <v>69.027170400000003</v>
      </c>
      <c r="BD107" s="36" t="e">
        <v>#DIV/0!</v>
      </c>
      <c r="BE107" s="36" t="s">
        <v>50</v>
      </c>
      <c r="BF107" s="36">
        <v>0</v>
      </c>
      <c r="BG107" s="36">
        <v>0</v>
      </c>
      <c r="BH107" s="36">
        <v>161.57884999999999</v>
      </c>
      <c r="BI107" s="36">
        <v>0</v>
      </c>
      <c r="BJ107" s="36">
        <v>161.57884999999999</v>
      </c>
      <c r="BK107" s="36">
        <v>161.57884999999999</v>
      </c>
      <c r="BL107" s="36">
        <v>69.027170400000003</v>
      </c>
      <c r="BM107" s="36">
        <v>0</v>
      </c>
      <c r="BN107" s="36">
        <v>69.027170400000003</v>
      </c>
      <c r="BO107" s="36">
        <v>69.027170400000003</v>
      </c>
      <c r="BP107" s="36" t="e">
        <v>#DIV/0!</v>
      </c>
      <c r="BQ107" s="36" t="e">
        <v>#DIV/0!</v>
      </c>
      <c r="BR107" s="36">
        <v>0</v>
      </c>
      <c r="BS107" s="36">
        <v>0</v>
      </c>
      <c r="BT107" s="36">
        <v>161.57884999999999</v>
      </c>
      <c r="BU107" s="36">
        <v>0</v>
      </c>
      <c r="BV107" s="36">
        <v>161.57884999999999</v>
      </c>
      <c r="BW107" s="36">
        <v>161.57884999999999</v>
      </c>
      <c r="BX107" s="36">
        <v>69.027170400000003</v>
      </c>
      <c r="BY107" s="36">
        <v>0</v>
      </c>
      <c r="BZ107" s="36">
        <v>69.027170400000003</v>
      </c>
      <c r="CA107" s="36">
        <v>69.027170400000003</v>
      </c>
      <c r="CB107" s="36" t="e">
        <v>#DIV/0!</v>
      </c>
      <c r="CC107" s="36" t="e">
        <v>#DIV/0!</v>
      </c>
      <c r="CD107" s="36">
        <v>0</v>
      </c>
      <c r="CE107" s="36">
        <v>0</v>
      </c>
      <c r="CF107" s="36"/>
      <c r="CG107" s="40">
        <v>27.85</v>
      </c>
      <c r="CH107" s="40">
        <v>48.302</v>
      </c>
      <c r="CI107" s="40"/>
      <c r="CL107" s="5" t="str">
        <f t="shared" si="166"/>
        <v>0.333_0.5_1</v>
      </c>
      <c r="CM107" s="95" t="str">
        <f t="shared" si="167"/>
        <v>1E</v>
      </c>
      <c r="CN107" s="96">
        <f t="shared" si="153"/>
        <v>50</v>
      </c>
      <c r="CO107" s="96" t="str">
        <f t="shared" si="161"/>
        <v>0.666_0.5_1</v>
      </c>
      <c r="CP107" s="95" t="str">
        <f t="shared" si="170"/>
        <v>1H</v>
      </c>
      <c r="CQ107" s="5">
        <f t="shared" si="162"/>
        <v>128</v>
      </c>
      <c r="CV107" s="87"/>
      <c r="CW107" s="87"/>
      <c r="CX107" s="87"/>
      <c r="CY107" s="87"/>
      <c r="CZ107" s="87"/>
    </row>
    <row r="108" spans="1:104" s="5" customFormat="1">
      <c r="A108" s="13" t="s">
        <v>248</v>
      </c>
      <c r="B108" s="13">
        <v>3</v>
      </c>
      <c r="C108" s="13"/>
      <c r="D108" s="13" t="s">
        <v>101</v>
      </c>
      <c r="E108" s="35" t="s">
        <v>132</v>
      </c>
      <c r="F108" s="13" t="s">
        <v>36</v>
      </c>
      <c r="G108" s="36">
        <v>1007331224</v>
      </c>
      <c r="H108" s="13" t="s">
        <v>133</v>
      </c>
      <c r="I108" s="37">
        <v>19</v>
      </c>
      <c r="J108" s="37" t="s">
        <v>38</v>
      </c>
      <c r="K108" s="38">
        <v>43522</v>
      </c>
      <c r="L108" s="39">
        <v>0.4145833333333333</v>
      </c>
      <c r="M108" s="37" t="s">
        <v>93</v>
      </c>
      <c r="N108" s="37" t="s">
        <v>42</v>
      </c>
      <c r="O108" s="37" t="s">
        <v>42</v>
      </c>
      <c r="P108" s="37" t="s">
        <v>42</v>
      </c>
      <c r="Q108" s="37">
        <v>6</v>
      </c>
      <c r="R108" s="13" t="s">
        <v>84</v>
      </c>
      <c r="S108" s="13" t="s">
        <v>134</v>
      </c>
      <c r="T108" s="13" t="s">
        <v>41</v>
      </c>
      <c r="U108" s="13" t="s">
        <v>52</v>
      </c>
      <c r="V108" s="13" t="s">
        <v>42</v>
      </c>
      <c r="W108" s="13" t="s">
        <v>135</v>
      </c>
      <c r="X108" s="13" t="s">
        <v>76</v>
      </c>
      <c r="Y108" s="13" t="s">
        <v>41</v>
      </c>
      <c r="Z108" s="13" t="s">
        <v>41</v>
      </c>
      <c r="AA108" s="13"/>
      <c r="AB108" s="13">
        <v>-2</v>
      </c>
      <c r="AC108" s="72">
        <f t="shared" si="154"/>
        <v>0</v>
      </c>
      <c r="AD108" s="13">
        <v>-2</v>
      </c>
      <c r="AE108" s="72">
        <f t="shared" ref="AE108" si="247">VALUE(IF(AD108=-2,0%,IF(AD108=-1,50%,IF(AD108=0,100%,IF(AD108=1,50%,IF(AD108=2,0%))))))</f>
        <v>0</v>
      </c>
      <c r="AF108" s="13" t="s">
        <v>41</v>
      </c>
      <c r="AG108" s="13">
        <v>0</v>
      </c>
      <c r="AH108" s="13" t="s">
        <v>42</v>
      </c>
      <c r="AI108" s="13">
        <f t="shared" si="156"/>
        <v>-2</v>
      </c>
      <c r="AJ108" s="70">
        <f t="shared" si="157"/>
        <v>0.33299999999999996</v>
      </c>
      <c r="AK108" s="59">
        <f t="shared" si="164"/>
        <v>0</v>
      </c>
      <c r="AL108" s="70">
        <f t="shared" ref="AL108" si="248">VALUE(IF(AK108=-3,0%,IF(AK108=-2,33.3%,IF(AK108=-1,66.6%,IF(AK108=0,100%,IF(AK108=1,66.6%,IF(AK108=2,33.3%,IF(AK108=3,0%))))))))</f>
        <v>1</v>
      </c>
      <c r="AM108" s="13" t="s">
        <v>41</v>
      </c>
      <c r="AN108" s="13" t="s">
        <v>41</v>
      </c>
      <c r="AO108" s="13"/>
      <c r="AP108" s="13">
        <v>101.31965006729475</v>
      </c>
      <c r="AQ108" s="13">
        <v>117.34261838440112</v>
      </c>
      <c r="AR108" s="13">
        <v>125.13020833333333</v>
      </c>
      <c r="AS108" s="13">
        <v>148.05555555555554</v>
      </c>
      <c r="AT108" s="36">
        <v>161.57884999999999</v>
      </c>
      <c r="AU108" s="36" t="str">
        <f t="shared" si="159"/>
        <v>2</v>
      </c>
      <c r="AV108" s="36">
        <v>0</v>
      </c>
      <c r="AW108" s="36">
        <v>161.57884999999999</v>
      </c>
      <c r="AX108" s="36">
        <v>161.57884999999999</v>
      </c>
      <c r="AY108" s="36">
        <v>69.027170400000003</v>
      </c>
      <c r="AZ108" s="36" t="str">
        <f t="shared" si="160"/>
        <v>1</v>
      </c>
      <c r="BA108" s="36">
        <v>0</v>
      </c>
      <c r="BB108" s="36">
        <v>69.027170400000003</v>
      </c>
      <c r="BC108" s="36">
        <v>69.027170400000003</v>
      </c>
      <c r="BD108" s="36" t="e">
        <v>#DIV/0!</v>
      </c>
      <c r="BE108" s="36" t="s">
        <v>50</v>
      </c>
      <c r="BF108" s="36">
        <v>0</v>
      </c>
      <c r="BG108" s="36">
        <v>0</v>
      </c>
      <c r="BH108" s="36">
        <v>161.57884999999999</v>
      </c>
      <c r="BI108" s="36">
        <v>0</v>
      </c>
      <c r="BJ108" s="36">
        <v>161.57884999999999</v>
      </c>
      <c r="BK108" s="36">
        <v>161.57884999999999</v>
      </c>
      <c r="BL108" s="36">
        <v>69.027170400000003</v>
      </c>
      <c r="BM108" s="36">
        <v>0</v>
      </c>
      <c r="BN108" s="36">
        <v>69.027170400000003</v>
      </c>
      <c r="BO108" s="36">
        <v>69.027170400000003</v>
      </c>
      <c r="BP108" s="36" t="e">
        <v>#DIV/0!</v>
      </c>
      <c r="BQ108" s="36" t="e">
        <v>#DIV/0!</v>
      </c>
      <c r="BR108" s="36">
        <v>0</v>
      </c>
      <c r="BS108" s="36">
        <v>0</v>
      </c>
      <c r="BT108" s="36">
        <v>161.57884999999999</v>
      </c>
      <c r="BU108" s="36">
        <v>0</v>
      </c>
      <c r="BV108" s="36">
        <v>161.57884999999999</v>
      </c>
      <c r="BW108" s="36">
        <v>161.57884999999999</v>
      </c>
      <c r="BX108" s="36">
        <v>69.027170400000003</v>
      </c>
      <c r="BY108" s="36">
        <v>0</v>
      </c>
      <c r="BZ108" s="36">
        <v>69.027170400000003</v>
      </c>
      <c r="CA108" s="36">
        <v>69.027170400000003</v>
      </c>
      <c r="CB108" s="36" t="e">
        <v>#DIV/0!</v>
      </c>
      <c r="CC108" s="36" t="e">
        <v>#DIV/0!</v>
      </c>
      <c r="CD108" s="36">
        <v>0</v>
      </c>
      <c r="CE108" s="36">
        <v>0</v>
      </c>
      <c r="CF108" s="36"/>
      <c r="CG108" s="40">
        <v>28.097000000000001</v>
      </c>
      <c r="CH108" s="40">
        <v>48.881999999999998</v>
      </c>
      <c r="CI108" s="40"/>
      <c r="CL108" s="5" t="str">
        <f t="shared" si="166"/>
        <v>0.333_0_1</v>
      </c>
      <c r="CM108" s="95" t="str">
        <f t="shared" si="167"/>
        <v>1D</v>
      </c>
      <c r="CN108" s="96">
        <f t="shared" si="153"/>
        <v>7</v>
      </c>
      <c r="CO108" s="96" t="str">
        <f t="shared" si="161"/>
        <v>1_0_1</v>
      </c>
      <c r="CP108" s="95" t="str">
        <f t="shared" si="170"/>
        <v>1J</v>
      </c>
      <c r="CQ108" s="5">
        <f t="shared" si="162"/>
        <v>78</v>
      </c>
      <c r="CV108" s="87"/>
      <c r="CW108" s="87"/>
      <c r="CX108" s="87"/>
      <c r="CY108" s="87"/>
      <c r="CZ108" s="87"/>
    </row>
    <row r="109" spans="1:104" s="5" customFormat="1">
      <c r="A109" s="13" t="s">
        <v>248</v>
      </c>
      <c r="B109" s="13">
        <v>3</v>
      </c>
      <c r="C109" s="13"/>
      <c r="D109" s="13" t="s">
        <v>58</v>
      </c>
      <c r="E109" s="35" t="s">
        <v>136</v>
      </c>
      <c r="F109" s="13" t="s">
        <v>36</v>
      </c>
      <c r="G109" s="36">
        <v>1002242129</v>
      </c>
      <c r="H109" s="13" t="s">
        <v>137</v>
      </c>
      <c r="I109" s="37">
        <v>17</v>
      </c>
      <c r="J109" s="37" t="s">
        <v>38</v>
      </c>
      <c r="K109" s="38">
        <v>43522</v>
      </c>
      <c r="L109" s="39">
        <v>0.3576388888888889</v>
      </c>
      <c r="M109" s="37" t="s">
        <v>93</v>
      </c>
      <c r="N109" s="37" t="s">
        <v>42</v>
      </c>
      <c r="O109" s="37" t="s">
        <v>100</v>
      </c>
      <c r="P109" s="37" t="s">
        <v>42</v>
      </c>
      <c r="Q109" s="37">
        <v>1</v>
      </c>
      <c r="R109" s="13" t="s">
        <v>55</v>
      </c>
      <c r="S109" s="13" t="s">
        <v>63</v>
      </c>
      <c r="T109" s="13" t="s">
        <v>42</v>
      </c>
      <c r="U109" s="13" t="s">
        <v>52</v>
      </c>
      <c r="V109" s="13" t="s">
        <v>42</v>
      </c>
      <c r="W109" s="13" t="s">
        <v>66</v>
      </c>
      <c r="X109" s="13" t="s">
        <v>76</v>
      </c>
      <c r="Y109" s="13" t="s">
        <v>41</v>
      </c>
      <c r="Z109" s="13" t="s">
        <v>42</v>
      </c>
      <c r="AA109" s="13"/>
      <c r="AB109" s="13">
        <v>0</v>
      </c>
      <c r="AC109" s="72">
        <f t="shared" si="154"/>
        <v>1</v>
      </c>
      <c r="AD109" s="13">
        <v>0</v>
      </c>
      <c r="AE109" s="72">
        <f t="shared" ref="AE109" si="249">VALUE(IF(AD109=-2,0%,IF(AD109=-1,50%,IF(AD109=0,100%,IF(AD109=1,50%,IF(AD109=2,0%))))))</f>
        <v>1</v>
      </c>
      <c r="AF109" s="13" t="s">
        <v>42</v>
      </c>
      <c r="AG109" s="13">
        <v>0</v>
      </c>
      <c r="AH109" s="13" t="s">
        <v>42</v>
      </c>
      <c r="AI109" s="13">
        <f t="shared" si="156"/>
        <v>0</v>
      </c>
      <c r="AJ109" s="70">
        <f t="shared" si="157"/>
        <v>1</v>
      </c>
      <c r="AK109" s="59">
        <f t="shared" si="164"/>
        <v>0</v>
      </c>
      <c r="AL109" s="70">
        <f t="shared" ref="AL109" si="250">VALUE(IF(AK109=-3,0%,IF(AK109=-2,33.3%,IF(AK109=-1,66.6%,IF(AK109=0,100%,IF(AK109=1,66.6%,IF(AK109=2,33.3%,IF(AK109=3,0%))))))))</f>
        <v>1</v>
      </c>
      <c r="AM109" s="13" t="s">
        <v>41</v>
      </c>
      <c r="AN109" s="13" t="s">
        <v>42</v>
      </c>
      <c r="AO109" s="13"/>
      <c r="AP109" s="13">
        <v>101.31965006729475</v>
      </c>
      <c r="AQ109" s="13">
        <v>117.34261838440112</v>
      </c>
      <c r="AR109" s="13">
        <v>125.13020833333333</v>
      </c>
      <c r="AS109" s="13">
        <v>148.05555555555554</v>
      </c>
      <c r="AT109" s="36">
        <v>46.026083999999997</v>
      </c>
      <c r="AU109" s="36" t="str">
        <f t="shared" si="159"/>
        <v>1</v>
      </c>
      <c r="AV109" s="36">
        <v>0</v>
      </c>
      <c r="AW109" s="36">
        <v>46.026083999999997</v>
      </c>
      <c r="AX109" s="36">
        <v>46.026083999999997</v>
      </c>
      <c r="AY109" s="36">
        <v>128.71417449999998</v>
      </c>
      <c r="AZ109" s="36" t="str">
        <f t="shared" si="160"/>
        <v>2</v>
      </c>
      <c r="BA109" s="36">
        <v>5.0697045982002162</v>
      </c>
      <c r="BB109" s="36">
        <v>125.129352</v>
      </c>
      <c r="BC109" s="36">
        <v>132.29899699999999</v>
      </c>
      <c r="BD109" s="36" t="e">
        <v>#DIV/0!</v>
      </c>
      <c r="BE109" s="36" t="s">
        <v>50</v>
      </c>
      <c r="BF109" s="36">
        <v>0</v>
      </c>
      <c r="BG109" s="36">
        <v>0</v>
      </c>
      <c r="BH109" s="36">
        <v>46.026083999999997</v>
      </c>
      <c r="BI109" s="36">
        <v>0</v>
      </c>
      <c r="BJ109" s="36">
        <v>46.026083999999997</v>
      </c>
      <c r="BK109" s="36">
        <v>46.026083999999997</v>
      </c>
      <c r="BL109" s="36">
        <v>128.71417449999998</v>
      </c>
      <c r="BM109" s="36">
        <v>5.0697045982002162</v>
      </c>
      <c r="BN109" s="36">
        <v>125.129352</v>
      </c>
      <c r="BO109" s="36">
        <v>132.29899699999999</v>
      </c>
      <c r="BP109" s="36" t="e">
        <v>#DIV/0!</v>
      </c>
      <c r="BQ109" s="36" t="e">
        <v>#DIV/0!</v>
      </c>
      <c r="BR109" s="36">
        <v>0</v>
      </c>
      <c r="BS109" s="36">
        <v>0</v>
      </c>
      <c r="BT109" s="36">
        <v>33.271534000000003</v>
      </c>
      <c r="BU109" s="36">
        <v>18.03765759196575</v>
      </c>
      <c r="BV109" s="36">
        <v>20.516984000000004</v>
      </c>
      <c r="BW109" s="36">
        <v>46.026083999999997</v>
      </c>
      <c r="BX109" s="36">
        <v>128.71417449999998</v>
      </c>
      <c r="BY109" s="36">
        <v>5.0697045982002162</v>
      </c>
      <c r="BZ109" s="36">
        <v>125.129352</v>
      </c>
      <c r="CA109" s="36">
        <v>132.29899699999999</v>
      </c>
      <c r="CB109" s="36" t="e">
        <v>#DIV/0!</v>
      </c>
      <c r="CC109" s="36" t="e">
        <v>#DIV/0!</v>
      </c>
      <c r="CD109" s="36">
        <v>0</v>
      </c>
      <c r="CE109" s="36">
        <v>0</v>
      </c>
      <c r="CF109" s="36"/>
      <c r="CG109" s="40">
        <v>27.308</v>
      </c>
      <c r="CH109" s="40">
        <v>52.939</v>
      </c>
      <c r="CI109" s="40"/>
      <c r="CL109" s="5" t="str">
        <f t="shared" si="166"/>
        <v>1_1_2</v>
      </c>
      <c r="CM109" s="95" t="str">
        <f t="shared" si="167"/>
        <v>1X</v>
      </c>
      <c r="CN109" s="96">
        <f t="shared" si="153"/>
        <v>146</v>
      </c>
      <c r="CO109" s="96" t="str">
        <f t="shared" si="161"/>
        <v>1_1_2</v>
      </c>
      <c r="CP109" s="95" t="str">
        <f t="shared" si="170"/>
        <v>1X</v>
      </c>
      <c r="CQ109" s="5">
        <f t="shared" si="162"/>
        <v>93</v>
      </c>
      <c r="CV109" s="87"/>
      <c r="CW109" s="87"/>
      <c r="CX109" s="87"/>
      <c r="CY109" s="87"/>
      <c r="CZ109" s="87"/>
    </row>
    <row r="110" spans="1:104" s="5" customFormat="1">
      <c r="A110" s="13" t="s">
        <v>248</v>
      </c>
      <c r="B110" s="13">
        <v>3</v>
      </c>
      <c r="C110" s="13"/>
      <c r="D110" s="13" t="s">
        <v>58</v>
      </c>
      <c r="E110" s="35" t="s">
        <v>136</v>
      </c>
      <c r="F110" s="13" t="s">
        <v>36</v>
      </c>
      <c r="G110" s="36">
        <v>1002242129</v>
      </c>
      <c r="H110" s="13" t="s">
        <v>137</v>
      </c>
      <c r="I110" s="37">
        <v>17</v>
      </c>
      <c r="J110" s="37" t="s">
        <v>38</v>
      </c>
      <c r="K110" s="38">
        <v>43522</v>
      </c>
      <c r="L110" s="39">
        <v>0.37152777777777773</v>
      </c>
      <c r="M110" s="37" t="s">
        <v>93</v>
      </c>
      <c r="N110" s="37" t="s">
        <v>42</v>
      </c>
      <c r="O110" s="37" t="s">
        <v>100</v>
      </c>
      <c r="P110" s="37" t="s">
        <v>42</v>
      </c>
      <c r="Q110" s="37">
        <v>2</v>
      </c>
      <c r="R110" s="13" t="s">
        <v>62</v>
      </c>
      <c r="S110" s="13" t="s">
        <v>63</v>
      </c>
      <c r="T110" s="13" t="s">
        <v>42</v>
      </c>
      <c r="U110" s="13" t="s">
        <v>52</v>
      </c>
      <c r="V110" s="13" t="s">
        <v>42</v>
      </c>
      <c r="W110" s="13" t="s">
        <v>66</v>
      </c>
      <c r="X110" s="13" t="s">
        <v>76</v>
      </c>
      <c r="Y110" s="13" t="s">
        <v>41</v>
      </c>
      <c r="Z110" s="13" t="s">
        <v>41</v>
      </c>
      <c r="AA110" s="13"/>
      <c r="AB110" s="13">
        <v>1</v>
      </c>
      <c r="AC110" s="72">
        <f t="shared" si="154"/>
        <v>0.5</v>
      </c>
      <c r="AD110" s="13">
        <v>0</v>
      </c>
      <c r="AE110" s="72">
        <f t="shared" ref="AE110" si="251">VALUE(IF(AD110=-2,0%,IF(AD110=-1,50%,IF(AD110=0,100%,IF(AD110=1,50%,IF(AD110=2,0%))))))</f>
        <v>1</v>
      </c>
      <c r="AF110" s="13" t="s">
        <v>42</v>
      </c>
      <c r="AG110" s="13">
        <v>0</v>
      </c>
      <c r="AH110" s="13" t="s">
        <v>42</v>
      </c>
      <c r="AI110" s="13">
        <f t="shared" si="156"/>
        <v>0</v>
      </c>
      <c r="AJ110" s="70">
        <f t="shared" si="157"/>
        <v>1</v>
      </c>
      <c r="AK110" s="59">
        <f t="shared" si="164"/>
        <v>0</v>
      </c>
      <c r="AL110" s="70">
        <f t="shared" ref="AL110" si="252">VALUE(IF(AK110=-3,0%,IF(AK110=-2,33.3%,IF(AK110=-1,66.6%,IF(AK110=0,100%,IF(AK110=1,66.6%,IF(AK110=2,33.3%,IF(AK110=3,0%))))))))</f>
        <v>1</v>
      </c>
      <c r="AM110" s="13" t="s">
        <v>41</v>
      </c>
      <c r="AN110" s="13" t="s">
        <v>41</v>
      </c>
      <c r="AO110" s="13"/>
      <c r="AP110" s="13">
        <v>101.31965006729475</v>
      </c>
      <c r="AQ110" s="13">
        <v>117.34261838440112</v>
      </c>
      <c r="AR110" s="13">
        <v>125.13020833333333</v>
      </c>
      <c r="AS110" s="13">
        <v>148.05555555555554</v>
      </c>
      <c r="AT110" s="36">
        <v>46.026083999999997</v>
      </c>
      <c r="AU110" s="36" t="str">
        <f t="shared" si="159"/>
        <v>1</v>
      </c>
      <c r="AV110" s="36">
        <v>0</v>
      </c>
      <c r="AW110" s="36">
        <v>46.026083999999997</v>
      </c>
      <c r="AX110" s="36">
        <v>46.026083999999997</v>
      </c>
      <c r="AY110" s="36">
        <v>132.29899699999999</v>
      </c>
      <c r="AZ110" s="36" t="str">
        <f t="shared" si="160"/>
        <v>2</v>
      </c>
      <c r="BA110" s="36">
        <v>0</v>
      </c>
      <c r="BB110" s="36">
        <v>132.29899699999999</v>
      </c>
      <c r="BC110" s="36">
        <v>132.29899699999999</v>
      </c>
      <c r="BD110" s="36" t="e">
        <v>#DIV/0!</v>
      </c>
      <c r="BE110" s="36" t="s">
        <v>50</v>
      </c>
      <c r="BF110" s="36">
        <v>0</v>
      </c>
      <c r="BG110" s="36">
        <v>0</v>
      </c>
      <c r="BH110" s="36">
        <v>46.026083999999997</v>
      </c>
      <c r="BI110" s="36">
        <v>0</v>
      </c>
      <c r="BJ110" s="36">
        <v>46.026083999999997</v>
      </c>
      <c r="BK110" s="36">
        <v>46.026083999999997</v>
      </c>
      <c r="BL110" s="36">
        <v>128.71417449999998</v>
      </c>
      <c r="BM110" s="36">
        <v>5.0697045982002162</v>
      </c>
      <c r="BN110" s="36">
        <v>125.129352</v>
      </c>
      <c r="BO110" s="36">
        <v>132.29899699999999</v>
      </c>
      <c r="BP110" s="36" t="e">
        <v>#DIV/0!</v>
      </c>
      <c r="BQ110" s="36" t="e">
        <v>#DIV/0!</v>
      </c>
      <c r="BR110" s="36">
        <v>0</v>
      </c>
      <c r="BS110" s="36">
        <v>0</v>
      </c>
      <c r="BT110" s="36">
        <v>46.026083999999997</v>
      </c>
      <c r="BU110" s="36">
        <v>0</v>
      </c>
      <c r="BV110" s="36">
        <v>46.026083999999997</v>
      </c>
      <c r="BW110" s="36">
        <v>46.026083999999997</v>
      </c>
      <c r="BX110" s="36">
        <v>132.29899699999999</v>
      </c>
      <c r="BY110" s="36">
        <v>0</v>
      </c>
      <c r="BZ110" s="36">
        <v>132.29899699999999</v>
      </c>
      <c r="CA110" s="36">
        <v>132.29899699999999</v>
      </c>
      <c r="CB110" s="36" t="e">
        <v>#DIV/0!</v>
      </c>
      <c r="CC110" s="36" t="e">
        <v>#DIV/0!</v>
      </c>
      <c r="CD110" s="36">
        <v>0</v>
      </c>
      <c r="CE110" s="36">
        <v>0</v>
      </c>
      <c r="CF110" s="36"/>
      <c r="CG110" s="40">
        <v>27.579000000000001</v>
      </c>
      <c r="CH110" s="40">
        <v>50.838999999999999</v>
      </c>
      <c r="CI110" s="40"/>
      <c r="CL110" s="5" t="str">
        <f t="shared" si="166"/>
        <v>1_0.5_2</v>
      </c>
      <c r="CM110" s="95" t="str">
        <f t="shared" si="167"/>
        <v>1W</v>
      </c>
      <c r="CN110" s="96">
        <f t="shared" si="153"/>
        <v>91</v>
      </c>
      <c r="CO110" s="96" t="str">
        <f t="shared" si="161"/>
        <v>1_1_2</v>
      </c>
      <c r="CP110" s="95" t="str">
        <f t="shared" si="170"/>
        <v>1X</v>
      </c>
      <c r="CQ110" s="5">
        <f t="shared" si="162"/>
        <v>93</v>
      </c>
      <c r="CV110" s="87"/>
      <c r="CW110" s="87"/>
      <c r="CX110" s="87"/>
      <c r="CY110" s="87"/>
      <c r="CZ110" s="87"/>
    </row>
    <row r="111" spans="1:104" s="5" customFormat="1">
      <c r="A111" s="13" t="s">
        <v>248</v>
      </c>
      <c r="B111" s="13">
        <v>3</v>
      </c>
      <c r="C111" s="13"/>
      <c r="D111" s="13" t="s">
        <v>58</v>
      </c>
      <c r="E111" s="35" t="s">
        <v>136</v>
      </c>
      <c r="F111" s="13" t="s">
        <v>36</v>
      </c>
      <c r="G111" s="36">
        <v>1002242129</v>
      </c>
      <c r="H111" s="13" t="s">
        <v>137</v>
      </c>
      <c r="I111" s="37">
        <v>17</v>
      </c>
      <c r="J111" s="37" t="s">
        <v>38</v>
      </c>
      <c r="K111" s="38">
        <v>43522</v>
      </c>
      <c r="L111" s="39">
        <v>0.3923611111111111</v>
      </c>
      <c r="M111" s="37" t="s">
        <v>93</v>
      </c>
      <c r="N111" s="37" t="s">
        <v>42</v>
      </c>
      <c r="O111" s="37" t="s">
        <v>100</v>
      </c>
      <c r="P111" s="37" t="s">
        <v>42</v>
      </c>
      <c r="Q111" s="37">
        <v>4</v>
      </c>
      <c r="R111" s="13" t="s">
        <v>43</v>
      </c>
      <c r="S111" s="13" t="s">
        <v>127</v>
      </c>
      <c r="T111" s="13" t="s">
        <v>42</v>
      </c>
      <c r="U111" s="13" t="s">
        <v>83</v>
      </c>
      <c r="V111" s="13" t="s">
        <v>41</v>
      </c>
      <c r="W111" s="13" t="s">
        <v>81</v>
      </c>
      <c r="X111" s="13" t="s">
        <v>53</v>
      </c>
      <c r="Y111" s="13" t="s">
        <v>41</v>
      </c>
      <c r="Z111" s="13" t="s">
        <v>42</v>
      </c>
      <c r="AA111" s="13"/>
      <c r="AB111" s="13">
        <v>-1</v>
      </c>
      <c r="AC111" s="72">
        <f t="shared" si="154"/>
        <v>0.5</v>
      </c>
      <c r="AD111" s="13">
        <v>-1</v>
      </c>
      <c r="AE111" s="72">
        <f t="shared" ref="AE111" si="253">VALUE(IF(AD111=-2,0%,IF(AD111=-1,50%,IF(AD111=0,100%,IF(AD111=1,50%,IF(AD111=2,0%))))))</f>
        <v>0.5</v>
      </c>
      <c r="AF111" s="13" t="s">
        <v>42</v>
      </c>
      <c r="AG111" s="13" t="s">
        <v>57</v>
      </c>
      <c r="AH111" s="13" t="s">
        <v>41</v>
      </c>
      <c r="AI111" s="13">
        <f t="shared" si="156"/>
        <v>2</v>
      </c>
      <c r="AJ111" s="70">
        <f t="shared" si="157"/>
        <v>0.33299999999999996</v>
      </c>
      <c r="AK111" s="59">
        <f t="shared" si="164"/>
        <v>-2</v>
      </c>
      <c r="AL111" s="70">
        <f t="shared" ref="AL111" si="254">VALUE(IF(AK111=-3,0%,IF(AK111=-2,33.3%,IF(AK111=-1,66.6%,IF(AK111=0,100%,IF(AK111=1,66.6%,IF(AK111=2,33.3%,IF(AK111=3,0%))))))))</f>
        <v>0.33299999999999996</v>
      </c>
      <c r="AM111" s="13" t="s">
        <v>41</v>
      </c>
      <c r="AN111" s="13" t="s">
        <v>42</v>
      </c>
      <c r="AO111" s="13"/>
      <c r="AP111" s="13">
        <v>101.31965006729475</v>
      </c>
      <c r="AQ111" s="13">
        <v>117.34261838440112</v>
      </c>
      <c r="AR111" s="13">
        <v>125.13020833333333</v>
      </c>
      <c r="AS111" s="13">
        <v>148.05555555555554</v>
      </c>
      <c r="AT111" s="36">
        <v>58.600775999999996</v>
      </c>
      <c r="AU111" s="36" t="str">
        <f t="shared" si="159"/>
        <v>1</v>
      </c>
      <c r="AV111" s="36">
        <v>0</v>
      </c>
      <c r="AW111" s="36">
        <v>58.600775999999996</v>
      </c>
      <c r="AX111" s="36">
        <v>58.600775999999996</v>
      </c>
      <c r="AY111" s="36">
        <v>132.29899699999999</v>
      </c>
      <c r="AZ111" s="36" t="str">
        <f t="shared" si="160"/>
        <v>2</v>
      </c>
      <c r="BA111" s="36">
        <v>0</v>
      </c>
      <c r="BB111" s="36">
        <v>132.29899699999999</v>
      </c>
      <c r="BC111" s="36">
        <v>132.29899699999999</v>
      </c>
      <c r="BD111" s="36" t="e">
        <v>#DIV/0!</v>
      </c>
      <c r="BE111" s="36" t="s">
        <v>50</v>
      </c>
      <c r="BF111" s="36">
        <v>0</v>
      </c>
      <c r="BG111" s="36">
        <v>0</v>
      </c>
      <c r="BH111" s="36">
        <v>58.600775999999996</v>
      </c>
      <c r="BI111" s="36">
        <v>0</v>
      </c>
      <c r="BJ111" s="36">
        <v>58.600775999999996</v>
      </c>
      <c r="BK111" s="36">
        <v>58.600775999999996</v>
      </c>
      <c r="BL111" s="36">
        <v>132.29899699999999</v>
      </c>
      <c r="BM111" s="36">
        <v>0</v>
      </c>
      <c r="BN111" s="36">
        <v>132.29899699999999</v>
      </c>
      <c r="BO111" s="36">
        <v>132.29899699999999</v>
      </c>
      <c r="BP111" s="36" t="e">
        <v>#DIV/0!</v>
      </c>
      <c r="BQ111" s="36" t="e">
        <v>#DIV/0!</v>
      </c>
      <c r="BR111" s="36">
        <v>0</v>
      </c>
      <c r="BS111" s="36">
        <v>0</v>
      </c>
      <c r="BT111" s="36">
        <v>52.313429999999997</v>
      </c>
      <c r="BU111" s="36">
        <v>8.891649984532199</v>
      </c>
      <c r="BV111" s="36">
        <v>46.026083999999997</v>
      </c>
      <c r="BW111" s="36">
        <v>58.600775999999996</v>
      </c>
      <c r="BX111" s="36">
        <v>132.29899699999999</v>
      </c>
      <c r="BY111" s="36">
        <v>0</v>
      </c>
      <c r="BZ111" s="36">
        <v>132.29899699999999</v>
      </c>
      <c r="CA111" s="36">
        <v>132.29899699999999</v>
      </c>
      <c r="CB111" s="36" t="e">
        <v>#DIV/0!</v>
      </c>
      <c r="CC111" s="36" t="e">
        <v>#DIV/0!</v>
      </c>
      <c r="CD111" s="36">
        <v>0</v>
      </c>
      <c r="CE111" s="36">
        <v>0</v>
      </c>
      <c r="CF111" s="36"/>
      <c r="CG111" s="40">
        <v>27.702000000000002</v>
      </c>
      <c r="CH111" s="40">
        <v>50.213999999999999</v>
      </c>
      <c r="CI111" s="40"/>
      <c r="CL111" s="5" t="str">
        <f t="shared" si="166"/>
        <v>0.333_0.5_2</v>
      </c>
      <c r="CM111" s="95" t="str">
        <f t="shared" si="167"/>
        <v>1Q</v>
      </c>
      <c r="CN111" s="96">
        <f t="shared" si="153"/>
        <v>32</v>
      </c>
      <c r="CO111" s="96" t="str">
        <f t="shared" si="161"/>
        <v>0.333_0.5_2</v>
      </c>
      <c r="CP111" s="95" t="str">
        <f t="shared" si="170"/>
        <v>1Q</v>
      </c>
      <c r="CQ111" s="5">
        <f t="shared" si="162"/>
        <v>31</v>
      </c>
      <c r="CV111" s="87"/>
      <c r="CW111" s="87"/>
      <c r="CX111" s="87"/>
      <c r="CY111" s="87"/>
      <c r="CZ111" s="87"/>
    </row>
    <row r="112" spans="1:104" s="5" customFormat="1">
      <c r="A112" s="13" t="s">
        <v>248</v>
      </c>
      <c r="B112" s="13">
        <v>3</v>
      </c>
      <c r="C112" s="13"/>
      <c r="D112" s="13" t="s">
        <v>58</v>
      </c>
      <c r="E112" s="35" t="s">
        <v>136</v>
      </c>
      <c r="F112" s="13" t="s">
        <v>36</v>
      </c>
      <c r="G112" s="36">
        <v>1002242129</v>
      </c>
      <c r="H112" s="13" t="s">
        <v>137</v>
      </c>
      <c r="I112" s="37">
        <v>17</v>
      </c>
      <c r="J112" s="37" t="s">
        <v>38</v>
      </c>
      <c r="K112" s="38">
        <v>43522</v>
      </c>
      <c r="L112" s="39">
        <v>0.40625</v>
      </c>
      <c r="M112" s="37" t="s">
        <v>93</v>
      </c>
      <c r="N112" s="37" t="s">
        <v>42</v>
      </c>
      <c r="O112" s="37" t="s">
        <v>100</v>
      </c>
      <c r="P112" s="37" t="s">
        <v>42</v>
      </c>
      <c r="Q112" s="37">
        <v>5</v>
      </c>
      <c r="R112" s="13" t="s">
        <v>43</v>
      </c>
      <c r="S112" s="13" t="s">
        <v>134</v>
      </c>
      <c r="T112" s="13" t="s">
        <v>42</v>
      </c>
      <c r="U112" s="13" t="s">
        <v>83</v>
      </c>
      <c r="V112" s="13" t="s">
        <v>42</v>
      </c>
      <c r="W112" s="13" t="s">
        <v>46</v>
      </c>
      <c r="X112" s="13" t="s">
        <v>47</v>
      </c>
      <c r="Y112" s="13" t="s">
        <v>41</v>
      </c>
      <c r="Z112" s="13" t="s">
        <v>41</v>
      </c>
      <c r="AA112" s="13"/>
      <c r="AB112" s="13">
        <v>-1</v>
      </c>
      <c r="AC112" s="72">
        <f t="shared" si="154"/>
        <v>0.5</v>
      </c>
      <c r="AD112" s="13">
        <v>-2</v>
      </c>
      <c r="AE112" s="72">
        <f t="shared" ref="AE112" si="255">VALUE(IF(AD112=-2,0%,IF(AD112=-1,50%,IF(AD112=0,100%,IF(AD112=1,50%,IF(AD112=2,0%))))))</f>
        <v>0</v>
      </c>
      <c r="AF112" s="13" t="s">
        <v>42</v>
      </c>
      <c r="AG112" s="13">
        <v>2</v>
      </c>
      <c r="AH112" s="13" t="s">
        <v>42</v>
      </c>
      <c r="AI112" s="13">
        <f t="shared" si="156"/>
        <v>1</v>
      </c>
      <c r="AJ112" s="70">
        <f t="shared" si="157"/>
        <v>0.66599999999999993</v>
      </c>
      <c r="AK112" s="59">
        <f t="shared" si="164"/>
        <v>-1</v>
      </c>
      <c r="AL112" s="70">
        <f t="shared" ref="AL112" si="256">VALUE(IF(AK112=-3,0%,IF(AK112=-2,33.3%,IF(AK112=-1,66.6%,IF(AK112=0,100%,IF(AK112=1,66.6%,IF(AK112=2,33.3%,IF(AK112=3,0%))))))))</f>
        <v>0.66599999999999993</v>
      </c>
      <c r="AM112" s="13" t="s">
        <v>41</v>
      </c>
      <c r="AN112" s="13" t="s">
        <v>41</v>
      </c>
      <c r="AO112" s="13"/>
      <c r="AP112" s="13">
        <v>101.31965006729475</v>
      </c>
      <c r="AQ112" s="13">
        <v>117.34261838440112</v>
      </c>
      <c r="AR112" s="13">
        <v>125.13020833333333</v>
      </c>
      <c r="AS112" s="13">
        <v>148.05555555555554</v>
      </c>
      <c r="AT112" s="36">
        <v>64.962527499999993</v>
      </c>
      <c r="AU112" s="36" t="str">
        <f t="shared" si="159"/>
        <v>1</v>
      </c>
      <c r="AV112" s="36">
        <v>8.996875251747376</v>
      </c>
      <c r="AW112" s="36">
        <v>58.600775999999996</v>
      </c>
      <c r="AX112" s="36">
        <v>71.32427899999999</v>
      </c>
      <c r="AY112" s="36">
        <v>132.29899699999999</v>
      </c>
      <c r="AZ112" s="36" t="str">
        <f t="shared" si="160"/>
        <v>2</v>
      </c>
      <c r="BA112" s="36">
        <v>0</v>
      </c>
      <c r="BB112" s="36">
        <v>132.29899699999999</v>
      </c>
      <c r="BC112" s="36">
        <v>132.29899699999999</v>
      </c>
      <c r="BD112" s="36" t="e">
        <v>#DIV/0!</v>
      </c>
      <c r="BE112" s="36" t="s">
        <v>50</v>
      </c>
      <c r="BF112" s="36">
        <v>0</v>
      </c>
      <c r="BG112" s="36">
        <v>0</v>
      </c>
      <c r="BH112" s="36">
        <v>64.962527499999993</v>
      </c>
      <c r="BI112" s="36">
        <v>8.996875251747376</v>
      </c>
      <c r="BJ112" s="36">
        <v>58.600775999999996</v>
      </c>
      <c r="BK112" s="36">
        <v>71.32427899999999</v>
      </c>
      <c r="BL112" s="36">
        <v>132.29899699999999</v>
      </c>
      <c r="BM112" s="36">
        <v>0</v>
      </c>
      <c r="BN112" s="36">
        <v>132.29899699999999</v>
      </c>
      <c r="BO112" s="36">
        <v>132.29899699999999</v>
      </c>
      <c r="BP112" s="36" t="e">
        <v>#DIV/0!</v>
      </c>
      <c r="BQ112" s="36" t="e">
        <v>#DIV/0!</v>
      </c>
      <c r="BR112" s="36">
        <v>0</v>
      </c>
      <c r="BS112" s="36">
        <v>0</v>
      </c>
      <c r="BT112" s="36">
        <v>64.962527499999993</v>
      </c>
      <c r="BU112" s="36">
        <v>8.996875251747376</v>
      </c>
      <c r="BV112" s="36">
        <v>58.600775999999996</v>
      </c>
      <c r="BW112" s="36">
        <v>71.32427899999999</v>
      </c>
      <c r="BX112" s="36">
        <v>128.71417449999998</v>
      </c>
      <c r="BY112" s="36">
        <v>5.0697045982002162</v>
      </c>
      <c r="BZ112" s="36">
        <v>125.129352</v>
      </c>
      <c r="CA112" s="36">
        <v>132.29899699999999</v>
      </c>
      <c r="CB112" s="36" t="e">
        <v>#DIV/0!</v>
      </c>
      <c r="CC112" s="36" t="e">
        <v>#DIV/0!</v>
      </c>
      <c r="CD112" s="36">
        <v>0</v>
      </c>
      <c r="CE112" s="36">
        <v>0</v>
      </c>
      <c r="CF112" s="36"/>
      <c r="CG112" s="40">
        <v>27.85</v>
      </c>
      <c r="CH112" s="40">
        <v>48.302</v>
      </c>
      <c r="CI112" s="40"/>
      <c r="CL112" s="5" t="str">
        <f t="shared" si="166"/>
        <v>0.666_0.5_2</v>
      </c>
      <c r="CM112" s="95" t="str">
        <f t="shared" si="167"/>
        <v>1T</v>
      </c>
      <c r="CN112" s="96">
        <f t="shared" si="153"/>
        <v>60</v>
      </c>
      <c r="CO112" s="96" t="str">
        <f t="shared" si="161"/>
        <v>0.666_0_2</v>
      </c>
      <c r="CP112" s="95" t="str">
        <f t="shared" si="170"/>
        <v>1S</v>
      </c>
      <c r="CQ112" s="5">
        <f t="shared" si="162"/>
        <v>25</v>
      </c>
      <c r="CV112" s="87"/>
      <c r="CW112" s="87"/>
      <c r="CX112" s="87"/>
      <c r="CY112" s="87"/>
      <c r="CZ112" s="87"/>
    </row>
    <row r="113" spans="1:104" s="5" customFormat="1">
      <c r="A113" s="13" t="s">
        <v>248</v>
      </c>
      <c r="B113" s="13">
        <v>3</v>
      </c>
      <c r="C113" s="13"/>
      <c r="D113" s="13" t="s">
        <v>58</v>
      </c>
      <c r="E113" s="35" t="s">
        <v>136</v>
      </c>
      <c r="F113" s="13" t="s">
        <v>36</v>
      </c>
      <c r="G113" s="36">
        <v>1002242129</v>
      </c>
      <c r="H113" s="13" t="s">
        <v>137</v>
      </c>
      <c r="I113" s="37">
        <v>17</v>
      </c>
      <c r="J113" s="37" t="s">
        <v>38</v>
      </c>
      <c r="K113" s="38">
        <v>43522</v>
      </c>
      <c r="L113" s="39">
        <v>0.4145833333333333</v>
      </c>
      <c r="M113" s="37" t="s">
        <v>93</v>
      </c>
      <c r="N113" s="37" t="s">
        <v>42</v>
      </c>
      <c r="O113" s="37" t="s">
        <v>100</v>
      </c>
      <c r="P113" s="37" t="s">
        <v>42</v>
      </c>
      <c r="Q113" s="37">
        <v>6</v>
      </c>
      <c r="R113" s="13" t="s">
        <v>51</v>
      </c>
      <c r="S113" s="13" t="s">
        <v>63</v>
      </c>
      <c r="T113" s="13" t="s">
        <v>41</v>
      </c>
      <c r="U113" s="13" t="s">
        <v>139</v>
      </c>
      <c r="V113" s="13" t="s">
        <v>42</v>
      </c>
      <c r="W113" s="13" t="s">
        <v>72</v>
      </c>
      <c r="X113" s="13" t="s">
        <v>53</v>
      </c>
      <c r="Y113" s="13" t="s">
        <v>41</v>
      </c>
      <c r="Z113" s="13" t="s">
        <v>42</v>
      </c>
      <c r="AA113" s="13"/>
      <c r="AB113" s="13">
        <v>2</v>
      </c>
      <c r="AC113" s="72">
        <f t="shared" si="154"/>
        <v>0</v>
      </c>
      <c r="AD113" s="13">
        <v>0</v>
      </c>
      <c r="AE113" s="72">
        <f t="shared" ref="AE113" si="257">VALUE(IF(AD113=-2,0%,IF(AD113=-1,50%,IF(AD113=0,100%,IF(AD113=1,50%,IF(AD113=2,0%))))))</f>
        <v>1</v>
      </c>
      <c r="AF113" s="13" t="s">
        <v>41</v>
      </c>
      <c r="AG113" s="13">
        <v>3</v>
      </c>
      <c r="AH113" s="13" t="s">
        <v>42</v>
      </c>
      <c r="AI113" s="13">
        <f t="shared" si="156"/>
        <v>-1</v>
      </c>
      <c r="AJ113" s="70">
        <f t="shared" si="157"/>
        <v>0.66599999999999993</v>
      </c>
      <c r="AK113" s="59">
        <f t="shared" si="164"/>
        <v>-2</v>
      </c>
      <c r="AL113" s="70">
        <f t="shared" ref="AL113" si="258">VALUE(IF(AK113=-3,0%,IF(AK113=-2,33.3%,IF(AK113=-1,66.6%,IF(AK113=0,100%,IF(AK113=1,66.6%,IF(AK113=2,33.3%,IF(AK113=3,0%))))))))</f>
        <v>0.33299999999999996</v>
      </c>
      <c r="AM113" s="13" t="s">
        <v>41</v>
      </c>
      <c r="AN113" s="13" t="s">
        <v>42</v>
      </c>
      <c r="AO113" s="13"/>
      <c r="AP113" s="13">
        <v>101.31965006729475</v>
      </c>
      <c r="AQ113" s="13">
        <v>117.34261838440112</v>
      </c>
      <c r="AR113" s="13">
        <v>125.13020833333333</v>
      </c>
      <c r="AS113" s="13">
        <v>148.05555555555554</v>
      </c>
      <c r="AT113" s="36">
        <v>71.32427899999999</v>
      </c>
      <c r="AU113" s="36" t="str">
        <f t="shared" si="159"/>
        <v>1</v>
      </c>
      <c r="AV113" s="36">
        <v>0</v>
      </c>
      <c r="AW113" s="36">
        <v>71.32427899999999</v>
      </c>
      <c r="AX113" s="36">
        <v>71.32427899999999</v>
      </c>
      <c r="AY113" s="36">
        <v>132.29899699999999</v>
      </c>
      <c r="AZ113" s="36" t="str">
        <f t="shared" si="160"/>
        <v>2</v>
      </c>
      <c r="BA113" s="36">
        <v>0</v>
      </c>
      <c r="BB113" s="36">
        <v>132.29899699999999</v>
      </c>
      <c r="BC113" s="36">
        <v>132.29899699999999</v>
      </c>
      <c r="BD113" s="36" t="e">
        <v>#DIV/0!</v>
      </c>
      <c r="BE113" s="36" t="s">
        <v>50</v>
      </c>
      <c r="BF113" s="36">
        <v>0</v>
      </c>
      <c r="BG113" s="36">
        <v>0</v>
      </c>
      <c r="BH113" s="36">
        <v>64.962527499999993</v>
      </c>
      <c r="BI113" s="36">
        <v>8.996875251747376</v>
      </c>
      <c r="BJ113" s="36">
        <v>58.600775999999996</v>
      </c>
      <c r="BK113" s="36">
        <v>71.32427899999999</v>
      </c>
      <c r="BL113" s="36">
        <v>132.29899699999999</v>
      </c>
      <c r="BM113" s="36">
        <v>0</v>
      </c>
      <c r="BN113" s="36">
        <v>132.29899699999999</v>
      </c>
      <c r="BO113" s="36">
        <v>132.29899699999999</v>
      </c>
      <c r="BP113" s="36" t="e">
        <v>#DIV/0!</v>
      </c>
      <c r="BQ113" s="36" t="e">
        <v>#DIV/0!</v>
      </c>
      <c r="BR113" s="36">
        <v>0</v>
      </c>
      <c r="BS113" s="36">
        <v>0</v>
      </c>
      <c r="BT113" s="36">
        <v>64.962527499999993</v>
      </c>
      <c r="BU113" s="36">
        <v>8.996875251747376</v>
      </c>
      <c r="BV113" s="36">
        <v>58.600775999999996</v>
      </c>
      <c r="BW113" s="36">
        <v>71.32427899999999</v>
      </c>
      <c r="BX113" s="36">
        <v>132.29899699999999</v>
      </c>
      <c r="BY113" s="36">
        <v>0</v>
      </c>
      <c r="BZ113" s="36">
        <v>132.29899699999999</v>
      </c>
      <c r="CA113" s="36">
        <v>132.29899699999999</v>
      </c>
      <c r="CB113" s="36" t="e">
        <v>#DIV/0!</v>
      </c>
      <c r="CC113" s="36" t="e">
        <v>#DIV/0!</v>
      </c>
      <c r="CD113" s="36">
        <v>0</v>
      </c>
      <c r="CE113" s="36">
        <v>0</v>
      </c>
      <c r="CF113" s="36"/>
      <c r="CG113" s="40">
        <v>28.097000000000001</v>
      </c>
      <c r="CH113" s="40">
        <v>48.881999999999998</v>
      </c>
      <c r="CI113" s="40"/>
      <c r="CL113" s="5" t="str">
        <f t="shared" si="166"/>
        <v>0.666_0_2</v>
      </c>
      <c r="CM113" s="95" t="str">
        <f t="shared" si="167"/>
        <v>1S</v>
      </c>
      <c r="CN113" s="96">
        <f t="shared" si="153"/>
        <v>9</v>
      </c>
      <c r="CO113" s="96" t="str">
        <f t="shared" si="161"/>
        <v>0.333_1_2</v>
      </c>
      <c r="CP113" s="95" t="str">
        <f t="shared" si="170"/>
        <v>1R</v>
      </c>
      <c r="CQ113" s="5">
        <f t="shared" si="162"/>
        <v>42</v>
      </c>
      <c r="CV113" s="87"/>
      <c r="CW113" s="87"/>
      <c r="CX113" s="87"/>
      <c r="CY113" s="87"/>
      <c r="CZ113" s="87"/>
    </row>
    <row r="114" spans="1:104" s="5" customFormat="1">
      <c r="A114" s="13" t="s">
        <v>248</v>
      </c>
      <c r="B114" s="13">
        <v>3</v>
      </c>
      <c r="C114" s="13"/>
      <c r="D114" s="13" t="s">
        <v>67</v>
      </c>
      <c r="E114" s="35" t="s">
        <v>140</v>
      </c>
      <c r="F114" s="13" t="s">
        <v>141</v>
      </c>
      <c r="G114" s="36">
        <v>1193030919</v>
      </c>
      <c r="H114" s="13" t="s">
        <v>142</v>
      </c>
      <c r="I114" s="37">
        <v>17</v>
      </c>
      <c r="J114" s="37" t="s">
        <v>70</v>
      </c>
      <c r="K114" s="38">
        <v>43522</v>
      </c>
      <c r="L114" s="39">
        <v>0.3576388888888889</v>
      </c>
      <c r="M114" s="37" t="s">
        <v>93</v>
      </c>
      <c r="N114" s="37" t="s">
        <v>61</v>
      </c>
      <c r="O114" s="37" t="s">
        <v>42</v>
      </c>
      <c r="P114" s="37" t="s">
        <v>42</v>
      </c>
      <c r="Q114" s="37">
        <v>1</v>
      </c>
      <c r="R114" s="13" t="s">
        <v>55</v>
      </c>
      <c r="S114" s="13" t="s">
        <v>63</v>
      </c>
      <c r="T114" s="13" t="s">
        <v>42</v>
      </c>
      <c r="U114" s="13" t="s">
        <v>52</v>
      </c>
      <c r="V114" s="13" t="s">
        <v>42</v>
      </c>
      <c r="W114" s="13" t="s">
        <v>66</v>
      </c>
      <c r="X114" s="13" t="s">
        <v>76</v>
      </c>
      <c r="Y114" s="13" t="s">
        <v>41</v>
      </c>
      <c r="Z114" s="13" t="s">
        <v>41</v>
      </c>
      <c r="AA114" s="13"/>
      <c r="AB114" s="13">
        <v>0</v>
      </c>
      <c r="AC114" s="72">
        <f t="shared" si="154"/>
        <v>1</v>
      </c>
      <c r="AD114" s="13">
        <v>0</v>
      </c>
      <c r="AE114" s="72">
        <f t="shared" ref="AE114" si="259">VALUE(IF(AD114=-2,0%,IF(AD114=-1,50%,IF(AD114=0,100%,IF(AD114=1,50%,IF(AD114=2,0%))))))</f>
        <v>1</v>
      </c>
      <c r="AF114" s="13" t="s">
        <v>42</v>
      </c>
      <c r="AG114" s="13">
        <v>0</v>
      </c>
      <c r="AH114" s="13" t="s">
        <v>42</v>
      </c>
      <c r="AI114" s="13">
        <f t="shared" si="156"/>
        <v>0</v>
      </c>
      <c r="AJ114" s="70">
        <f t="shared" si="157"/>
        <v>1</v>
      </c>
      <c r="AK114" s="59">
        <f t="shared" si="164"/>
        <v>0</v>
      </c>
      <c r="AL114" s="70">
        <f t="shared" ref="AL114" si="260">VALUE(IF(AK114=-3,0%,IF(AK114=-2,33.3%,IF(AK114=-1,66.6%,IF(AK114=0,100%,IF(AK114=1,66.6%,IF(AK114=2,33.3%,IF(AK114=3,0%))))))))</f>
        <v>1</v>
      </c>
      <c r="AM114" s="13" t="s">
        <v>41</v>
      </c>
      <c r="AN114" s="13" t="s">
        <v>41</v>
      </c>
      <c r="AO114" s="13"/>
      <c r="AP114" s="13">
        <v>101.31965006729475</v>
      </c>
      <c r="AQ114" s="13">
        <v>117.34261838440112</v>
      </c>
      <c r="AR114" s="13">
        <v>125.13020833333333</v>
      </c>
      <c r="AS114" s="13">
        <v>148.05555555555554</v>
      </c>
      <c r="AT114" s="36">
        <v>5.3147548000000047</v>
      </c>
      <c r="AU114" s="36" t="str">
        <f t="shared" si="159"/>
        <v>1</v>
      </c>
      <c r="AV114" s="36">
        <v>6.0016185856382167</v>
      </c>
      <c r="AW114" s="36">
        <v>1.0709696000000051</v>
      </c>
      <c r="AX114" s="36">
        <v>9.5585400000000043</v>
      </c>
      <c r="AY114" s="36">
        <v>37.7989733</v>
      </c>
      <c r="AZ114" s="36" t="str">
        <f t="shared" si="160"/>
        <v>1</v>
      </c>
      <c r="BA114" s="36">
        <v>5.1181923243997423</v>
      </c>
      <c r="BB114" s="36">
        <v>34.179864800000004</v>
      </c>
      <c r="BC114" s="36">
        <v>41.418081799999996</v>
      </c>
      <c r="BD114" s="36" t="e">
        <v>#DIV/0!</v>
      </c>
      <c r="BE114" s="36" t="s">
        <v>50</v>
      </c>
      <c r="BF114" s="36">
        <v>0</v>
      </c>
      <c r="BG114" s="36">
        <v>0</v>
      </c>
      <c r="BH114" s="36">
        <v>5.3147548000000047</v>
      </c>
      <c r="BI114" s="36">
        <v>6.0016185856382167</v>
      </c>
      <c r="BJ114" s="36">
        <v>1.0709696000000051</v>
      </c>
      <c r="BK114" s="36">
        <v>9.5585400000000043</v>
      </c>
      <c r="BL114" s="36">
        <v>37.7989733</v>
      </c>
      <c r="BM114" s="36">
        <v>5.1181923243997423</v>
      </c>
      <c r="BN114" s="36">
        <v>34.179864800000004</v>
      </c>
      <c r="BO114" s="36">
        <v>41.418081799999996</v>
      </c>
      <c r="BP114" s="36" t="e">
        <v>#DIV/0!</v>
      </c>
      <c r="BQ114" s="36" t="e">
        <v>#DIV/0!</v>
      </c>
      <c r="BR114" s="36">
        <v>0</v>
      </c>
      <c r="BS114" s="36">
        <v>0</v>
      </c>
      <c r="BT114" s="36">
        <v>5.3147548000000047</v>
      </c>
      <c r="BU114" s="36">
        <v>6.0016185856382167</v>
      </c>
      <c r="BV114" s="36">
        <v>1.0709696000000051</v>
      </c>
      <c r="BW114" s="36">
        <v>9.5585400000000043</v>
      </c>
      <c r="BX114" s="36">
        <v>37.7989733</v>
      </c>
      <c r="BY114" s="36">
        <v>5.1181923243997423</v>
      </c>
      <c r="BZ114" s="36">
        <v>34.179864800000004</v>
      </c>
      <c r="CA114" s="36">
        <v>41.418081799999996</v>
      </c>
      <c r="CB114" s="36" t="e">
        <v>#DIV/0!</v>
      </c>
      <c r="CC114" s="36" t="e">
        <v>#DIV/0!</v>
      </c>
      <c r="CD114" s="36">
        <v>0</v>
      </c>
      <c r="CE114" s="36">
        <v>0</v>
      </c>
      <c r="CF114" s="36"/>
      <c r="CG114" s="40">
        <v>27.308</v>
      </c>
      <c r="CH114" s="40">
        <v>52.939</v>
      </c>
      <c r="CI114" s="40"/>
      <c r="CL114" s="5" t="str">
        <f t="shared" si="166"/>
        <v>1_1_1</v>
      </c>
      <c r="CM114" s="95" t="str">
        <f t="shared" si="167"/>
        <v>1L</v>
      </c>
      <c r="CN114" s="96">
        <f t="shared" si="153"/>
        <v>208</v>
      </c>
      <c r="CO114" s="96" t="str">
        <f t="shared" si="161"/>
        <v>1_1_1</v>
      </c>
      <c r="CP114" s="95" t="str">
        <f t="shared" si="170"/>
        <v>1L</v>
      </c>
      <c r="CQ114" s="5">
        <f t="shared" si="162"/>
        <v>85</v>
      </c>
      <c r="CV114" s="87"/>
      <c r="CW114" s="87"/>
      <c r="CX114" s="87"/>
      <c r="CY114" s="87"/>
      <c r="CZ114" s="87"/>
    </row>
    <row r="115" spans="1:104" s="5" customFormat="1">
      <c r="A115" s="13" t="s">
        <v>248</v>
      </c>
      <c r="B115" s="13">
        <v>3</v>
      </c>
      <c r="C115" s="13"/>
      <c r="D115" s="13" t="s">
        <v>67</v>
      </c>
      <c r="E115" s="35" t="s">
        <v>140</v>
      </c>
      <c r="F115" s="13" t="s">
        <v>141</v>
      </c>
      <c r="G115" s="36">
        <v>1193030919</v>
      </c>
      <c r="H115" s="13" t="s">
        <v>142</v>
      </c>
      <c r="I115" s="37">
        <v>17</v>
      </c>
      <c r="J115" s="37" t="s">
        <v>70</v>
      </c>
      <c r="K115" s="38">
        <v>43522</v>
      </c>
      <c r="L115" s="39">
        <v>0.37152777777777773</v>
      </c>
      <c r="M115" s="37" t="s">
        <v>93</v>
      </c>
      <c r="N115" s="37" t="s">
        <v>61</v>
      </c>
      <c r="O115" s="37" t="s">
        <v>42</v>
      </c>
      <c r="P115" s="37" t="s">
        <v>42</v>
      </c>
      <c r="Q115" s="37">
        <v>2</v>
      </c>
      <c r="R115" s="13" t="s">
        <v>51</v>
      </c>
      <c r="S115" s="13" t="s">
        <v>134</v>
      </c>
      <c r="T115" s="13" t="s">
        <v>42</v>
      </c>
      <c r="U115" s="13" t="s">
        <v>83</v>
      </c>
      <c r="V115" s="13" t="s">
        <v>41</v>
      </c>
      <c r="W115" s="13" t="s">
        <v>81</v>
      </c>
      <c r="X115" s="13" t="s">
        <v>53</v>
      </c>
      <c r="Y115" s="13" t="s">
        <v>42</v>
      </c>
      <c r="Z115" s="13" t="s">
        <v>41</v>
      </c>
      <c r="AA115" s="13"/>
      <c r="AB115" s="13">
        <v>2</v>
      </c>
      <c r="AC115" s="72">
        <f t="shared" si="154"/>
        <v>0</v>
      </c>
      <c r="AD115" s="13">
        <v>-2</v>
      </c>
      <c r="AE115" s="72">
        <f t="shared" ref="AE115" si="261">VALUE(IF(AD115=-2,0%,IF(AD115=-1,50%,IF(AD115=0,100%,IF(AD115=1,50%,IF(AD115=2,0%))))))</f>
        <v>0</v>
      </c>
      <c r="AF115" s="13" t="s">
        <v>42</v>
      </c>
      <c r="AG115" s="13">
        <v>2</v>
      </c>
      <c r="AH115" s="13" t="s">
        <v>41</v>
      </c>
      <c r="AI115" s="13">
        <f t="shared" si="156"/>
        <v>2</v>
      </c>
      <c r="AJ115" s="70">
        <f t="shared" si="157"/>
        <v>0.33299999999999996</v>
      </c>
      <c r="AK115" s="59">
        <f t="shared" si="164"/>
        <v>-2</v>
      </c>
      <c r="AL115" s="70">
        <f t="shared" ref="AL115" si="262">VALUE(IF(AK115=-3,0%,IF(AK115=-2,33.3%,IF(AK115=-1,66.6%,IF(AK115=0,100%,IF(AK115=1,66.6%,IF(AK115=2,33.3%,IF(AK115=3,0%))))))))</f>
        <v>0.33299999999999996</v>
      </c>
      <c r="AM115" s="13" t="s">
        <v>42</v>
      </c>
      <c r="AN115" s="13" t="s">
        <v>41</v>
      </c>
      <c r="AO115" s="13"/>
      <c r="AP115" s="13">
        <v>101.31965006729475</v>
      </c>
      <c r="AQ115" s="13">
        <v>117.34261838440112</v>
      </c>
      <c r="AR115" s="13">
        <v>125.13020833333333</v>
      </c>
      <c r="AS115" s="13">
        <v>148.05555555555554</v>
      </c>
      <c r="AT115" s="36">
        <v>9.5585400000000043</v>
      </c>
      <c r="AU115" s="36" t="str">
        <f t="shared" si="159"/>
        <v>1</v>
      </c>
      <c r="AV115" s="36">
        <v>0</v>
      </c>
      <c r="AW115" s="36">
        <v>9.5585400000000043</v>
      </c>
      <c r="AX115" s="36">
        <v>9.5585400000000043</v>
      </c>
      <c r="AY115" s="36">
        <v>37.7989733</v>
      </c>
      <c r="AZ115" s="36" t="str">
        <f t="shared" si="160"/>
        <v>1</v>
      </c>
      <c r="BA115" s="36">
        <v>5.1181923243997423</v>
      </c>
      <c r="BB115" s="36">
        <v>34.179864800000004</v>
      </c>
      <c r="BC115" s="36">
        <v>41.418081799999996</v>
      </c>
      <c r="BD115" s="36" t="e">
        <v>#DIV/0!</v>
      </c>
      <c r="BE115" s="36" t="s">
        <v>50</v>
      </c>
      <c r="BF115" s="36">
        <v>0</v>
      </c>
      <c r="BG115" s="36">
        <v>0</v>
      </c>
      <c r="BH115" s="36">
        <v>9.5585400000000043</v>
      </c>
      <c r="BI115" s="36">
        <v>0</v>
      </c>
      <c r="BJ115" s="36">
        <v>9.5585400000000043</v>
      </c>
      <c r="BK115" s="36">
        <v>9.5585400000000043</v>
      </c>
      <c r="BL115" s="36">
        <v>34.179864800000004</v>
      </c>
      <c r="BM115" s="36">
        <v>0</v>
      </c>
      <c r="BN115" s="36">
        <v>34.179864800000004</v>
      </c>
      <c r="BO115" s="36">
        <v>34.179864800000004</v>
      </c>
      <c r="BP115" s="36" t="e">
        <v>#DIV/0!</v>
      </c>
      <c r="BQ115" s="36" t="e">
        <v>#DIV/0!</v>
      </c>
      <c r="BR115" s="36">
        <v>0</v>
      </c>
      <c r="BS115" s="36">
        <v>0</v>
      </c>
      <c r="BT115" s="36">
        <v>5.3147548000000047</v>
      </c>
      <c r="BU115" s="36">
        <v>6.0016185856382167</v>
      </c>
      <c r="BV115" s="36">
        <v>1.0709696000000051</v>
      </c>
      <c r="BW115" s="36">
        <v>9.5585400000000043</v>
      </c>
      <c r="BX115" s="36">
        <v>34.179864800000004</v>
      </c>
      <c r="BY115" s="36">
        <v>0</v>
      </c>
      <c r="BZ115" s="36">
        <v>34.179864800000004</v>
      </c>
      <c r="CA115" s="36">
        <v>34.179864800000004</v>
      </c>
      <c r="CB115" s="36" t="e">
        <v>#DIV/0!</v>
      </c>
      <c r="CC115" s="36" t="e">
        <v>#DIV/0!</v>
      </c>
      <c r="CD115" s="36">
        <v>0</v>
      </c>
      <c r="CE115" s="36">
        <v>0</v>
      </c>
      <c r="CF115" s="36"/>
      <c r="CG115" s="40">
        <v>27.579000000000001</v>
      </c>
      <c r="CH115" s="40">
        <v>50.838999999999999</v>
      </c>
      <c r="CI115" s="40"/>
      <c r="CL115" s="5" t="str">
        <f t="shared" si="166"/>
        <v>0.333_0_1</v>
      </c>
      <c r="CM115" s="95" t="str">
        <f t="shared" si="167"/>
        <v>1D</v>
      </c>
      <c r="CN115" s="96">
        <f t="shared" si="153"/>
        <v>7</v>
      </c>
      <c r="CO115" s="96" t="str">
        <f t="shared" si="161"/>
        <v>0.333_0_1</v>
      </c>
      <c r="CP115" s="95" t="str">
        <f t="shared" si="170"/>
        <v>1D</v>
      </c>
      <c r="CQ115" s="5">
        <f t="shared" si="162"/>
        <v>66</v>
      </c>
      <c r="CV115" s="87"/>
      <c r="CW115" s="87"/>
      <c r="CX115" s="87"/>
      <c r="CY115" s="87"/>
      <c r="CZ115" s="87"/>
    </row>
    <row r="116" spans="1:104" s="5" customFormat="1">
      <c r="A116" s="13" t="s">
        <v>248</v>
      </c>
      <c r="B116" s="13">
        <v>3</v>
      </c>
      <c r="C116" s="13"/>
      <c r="D116" s="13" t="s">
        <v>67</v>
      </c>
      <c r="E116" s="35" t="s">
        <v>140</v>
      </c>
      <c r="F116" s="13" t="s">
        <v>141</v>
      </c>
      <c r="G116" s="36">
        <v>1193030919</v>
      </c>
      <c r="H116" s="13" t="s">
        <v>142</v>
      </c>
      <c r="I116" s="37">
        <v>17</v>
      </c>
      <c r="J116" s="37" t="s">
        <v>70</v>
      </c>
      <c r="K116" s="38">
        <v>43522</v>
      </c>
      <c r="L116" s="39">
        <v>0.38194444444444442</v>
      </c>
      <c r="M116" s="37" t="s">
        <v>93</v>
      </c>
      <c r="N116" s="37" t="s">
        <v>61</v>
      </c>
      <c r="O116" s="37" t="s">
        <v>42</v>
      </c>
      <c r="P116" s="37" t="s">
        <v>42</v>
      </c>
      <c r="Q116" s="37">
        <v>3</v>
      </c>
      <c r="R116" s="13" t="s">
        <v>43</v>
      </c>
      <c r="S116" s="13" t="s">
        <v>56</v>
      </c>
      <c r="T116" s="13" t="s">
        <v>41</v>
      </c>
      <c r="U116" s="13" t="s">
        <v>52</v>
      </c>
      <c r="V116" s="13" t="s">
        <v>42</v>
      </c>
      <c r="W116" s="13" t="s">
        <v>66</v>
      </c>
      <c r="X116" s="13" t="s">
        <v>76</v>
      </c>
      <c r="Y116" s="13" t="s">
        <v>41</v>
      </c>
      <c r="Z116" s="13" t="s">
        <v>41</v>
      </c>
      <c r="AA116" s="13"/>
      <c r="AB116" s="13">
        <v>-1</v>
      </c>
      <c r="AC116" s="72">
        <f t="shared" si="154"/>
        <v>0.5</v>
      </c>
      <c r="AD116" s="13">
        <v>2</v>
      </c>
      <c r="AE116" s="72">
        <f t="shared" ref="AE116" si="263">VALUE(IF(AD116=-2,0%,IF(AD116=-1,50%,IF(AD116=0,100%,IF(AD116=1,50%,IF(AD116=2,0%))))))</f>
        <v>0</v>
      </c>
      <c r="AF116" s="13" t="s">
        <v>41</v>
      </c>
      <c r="AG116" s="13">
        <v>0</v>
      </c>
      <c r="AH116" s="13" t="s">
        <v>42</v>
      </c>
      <c r="AI116" s="13">
        <f t="shared" si="156"/>
        <v>0</v>
      </c>
      <c r="AJ116" s="70">
        <f t="shared" si="157"/>
        <v>1</v>
      </c>
      <c r="AK116" s="59">
        <f t="shared" si="164"/>
        <v>0</v>
      </c>
      <c r="AL116" s="70">
        <f t="shared" ref="AL116" si="264">VALUE(IF(AK116=-3,0%,IF(AK116=-2,33.3%,IF(AK116=-1,66.6%,IF(AK116=0,100%,IF(AK116=1,66.6%,IF(AK116=2,33.3%,IF(AK116=3,0%))))))))</f>
        <v>1</v>
      </c>
      <c r="AM116" s="13" t="s">
        <v>41</v>
      </c>
      <c r="AN116" s="13" t="s">
        <v>41</v>
      </c>
      <c r="AO116" s="13"/>
      <c r="AP116" s="13">
        <v>101.31965006729475</v>
      </c>
      <c r="AQ116" s="13">
        <v>117.34261838440112</v>
      </c>
      <c r="AR116" s="13">
        <v>125.13020833333333</v>
      </c>
      <c r="AS116" s="13">
        <v>148.05555555555554</v>
      </c>
      <c r="AT116" s="36">
        <v>9.5585400000000043</v>
      </c>
      <c r="AU116" s="36" t="str">
        <f t="shared" si="159"/>
        <v>1</v>
      </c>
      <c r="AV116" s="36">
        <v>0</v>
      </c>
      <c r="AW116" s="36">
        <v>9.5585400000000043</v>
      </c>
      <c r="AX116" s="36">
        <v>9.5585400000000043</v>
      </c>
      <c r="AY116" s="36">
        <v>37.7989733</v>
      </c>
      <c r="AZ116" s="36" t="str">
        <f t="shared" si="160"/>
        <v>1</v>
      </c>
      <c r="BA116" s="36">
        <v>5.1181923243997423</v>
      </c>
      <c r="BB116" s="36">
        <v>34.179864800000004</v>
      </c>
      <c r="BC116" s="36">
        <v>41.418081799999996</v>
      </c>
      <c r="BD116" s="36" t="e">
        <v>#DIV/0!</v>
      </c>
      <c r="BE116" s="36" t="s">
        <v>50</v>
      </c>
      <c r="BF116" s="36">
        <v>0</v>
      </c>
      <c r="BG116" s="36">
        <v>0</v>
      </c>
      <c r="BH116" s="36">
        <v>13.799828800000004</v>
      </c>
      <c r="BI116" s="36">
        <v>5.9980881429011079</v>
      </c>
      <c r="BJ116" s="36">
        <v>9.5585400000000043</v>
      </c>
      <c r="BK116" s="36">
        <v>18.041117600000003</v>
      </c>
      <c r="BL116" s="36">
        <v>48.663788000000004</v>
      </c>
      <c r="BM116" s="36">
        <v>20.48336062581031</v>
      </c>
      <c r="BN116" s="36">
        <v>34.179864800000004</v>
      </c>
      <c r="BO116" s="36">
        <v>63.147711200000003</v>
      </c>
      <c r="BP116" s="36" t="e">
        <v>#DIV/0!</v>
      </c>
      <c r="BQ116" s="36" t="e">
        <v>#DIV/0!</v>
      </c>
      <c r="BR116" s="36">
        <v>0</v>
      </c>
      <c r="BS116" s="36">
        <v>0</v>
      </c>
      <c r="BT116" s="36">
        <v>9.5585400000000043</v>
      </c>
      <c r="BU116" s="36">
        <v>0</v>
      </c>
      <c r="BV116" s="36">
        <v>9.5585400000000043</v>
      </c>
      <c r="BW116" s="36">
        <v>9.5585400000000043</v>
      </c>
      <c r="BX116" s="36">
        <v>34.179864800000004</v>
      </c>
      <c r="BY116" s="36">
        <v>0</v>
      </c>
      <c r="BZ116" s="36">
        <v>34.179864800000004</v>
      </c>
      <c r="CA116" s="36">
        <v>34.179864800000004</v>
      </c>
      <c r="CB116" s="36" t="e">
        <v>#DIV/0!</v>
      </c>
      <c r="CC116" s="36" t="e">
        <v>#DIV/0!</v>
      </c>
      <c r="CD116" s="36">
        <v>0</v>
      </c>
      <c r="CE116" s="36">
        <v>0</v>
      </c>
      <c r="CF116" s="36"/>
      <c r="CG116" s="40">
        <v>27.824999999999999</v>
      </c>
      <c r="CH116" s="40">
        <v>51.448</v>
      </c>
      <c r="CI116" s="40"/>
      <c r="CL116" s="5" t="str">
        <f t="shared" si="166"/>
        <v>1_0.5_1</v>
      </c>
      <c r="CM116" s="95" t="str">
        <f t="shared" si="167"/>
        <v>1K</v>
      </c>
      <c r="CN116" s="96">
        <f t="shared" si="153"/>
        <v>202</v>
      </c>
      <c r="CO116" s="96" t="str">
        <f t="shared" si="161"/>
        <v>1_0_1</v>
      </c>
      <c r="CP116" s="95" t="str">
        <f t="shared" si="170"/>
        <v>1J</v>
      </c>
      <c r="CQ116" s="5">
        <f t="shared" si="162"/>
        <v>78</v>
      </c>
      <c r="CV116" s="87"/>
      <c r="CW116" s="87"/>
      <c r="CX116" s="87"/>
      <c r="CY116" s="87"/>
      <c r="CZ116" s="87"/>
    </row>
    <row r="117" spans="1:104" s="5" customFormat="1">
      <c r="A117" s="13" t="s">
        <v>248</v>
      </c>
      <c r="B117" s="13">
        <v>3</v>
      </c>
      <c r="C117" s="13"/>
      <c r="D117" s="13" t="s">
        <v>67</v>
      </c>
      <c r="E117" s="35" t="s">
        <v>140</v>
      </c>
      <c r="F117" s="13" t="s">
        <v>141</v>
      </c>
      <c r="G117" s="36">
        <v>1193030919</v>
      </c>
      <c r="H117" s="13" t="s">
        <v>142</v>
      </c>
      <c r="I117" s="37">
        <v>17</v>
      </c>
      <c r="J117" s="37" t="s">
        <v>70</v>
      </c>
      <c r="K117" s="38">
        <v>43522</v>
      </c>
      <c r="L117" s="39">
        <v>0.3923611111111111</v>
      </c>
      <c r="M117" s="37" t="s">
        <v>93</v>
      </c>
      <c r="N117" s="37" t="s">
        <v>61</v>
      </c>
      <c r="O117" s="37" t="s">
        <v>42</v>
      </c>
      <c r="P117" s="37" t="s">
        <v>42</v>
      </c>
      <c r="Q117" s="37">
        <v>4</v>
      </c>
      <c r="R117" s="13" t="s">
        <v>55</v>
      </c>
      <c r="S117" s="13" t="s">
        <v>63</v>
      </c>
      <c r="T117" s="13" t="s">
        <v>42</v>
      </c>
      <c r="U117" s="13" t="s">
        <v>52</v>
      </c>
      <c r="V117" s="13" t="s">
        <v>42</v>
      </c>
      <c r="W117" s="13" t="s">
        <v>46</v>
      </c>
      <c r="X117" s="13" t="s">
        <v>76</v>
      </c>
      <c r="Y117" s="13" t="s">
        <v>41</v>
      </c>
      <c r="Z117" s="13" t="s">
        <v>41</v>
      </c>
      <c r="AA117" s="13"/>
      <c r="AB117" s="13">
        <v>0</v>
      </c>
      <c r="AC117" s="72">
        <f t="shared" si="154"/>
        <v>1</v>
      </c>
      <c r="AD117" s="13">
        <v>0</v>
      </c>
      <c r="AE117" s="72">
        <f t="shared" ref="AE117" si="265">VALUE(IF(AD117=-2,0%,IF(AD117=-1,50%,IF(AD117=0,100%,IF(AD117=1,50%,IF(AD117=2,0%))))))</f>
        <v>1</v>
      </c>
      <c r="AF117" s="13" t="s">
        <v>42</v>
      </c>
      <c r="AG117" s="13">
        <v>0</v>
      </c>
      <c r="AH117" s="13" t="s">
        <v>42</v>
      </c>
      <c r="AI117" s="13">
        <f t="shared" si="156"/>
        <v>1</v>
      </c>
      <c r="AJ117" s="70">
        <f t="shared" si="157"/>
        <v>0.66599999999999993</v>
      </c>
      <c r="AK117" s="59">
        <f t="shared" si="164"/>
        <v>0</v>
      </c>
      <c r="AL117" s="70">
        <f t="shared" ref="AL117" si="266">VALUE(IF(AK117=-3,0%,IF(AK117=-2,33.3%,IF(AK117=-1,66.6%,IF(AK117=0,100%,IF(AK117=1,66.6%,IF(AK117=2,33.3%,IF(AK117=3,0%))))))))</f>
        <v>1</v>
      </c>
      <c r="AM117" s="13" t="s">
        <v>41</v>
      </c>
      <c r="AN117" s="13" t="s">
        <v>41</v>
      </c>
      <c r="AO117" s="13"/>
      <c r="AP117" s="13">
        <v>101.31965006729475</v>
      </c>
      <c r="AQ117" s="13">
        <v>117.34261838440112</v>
      </c>
      <c r="AR117" s="13">
        <v>125.13020833333333</v>
      </c>
      <c r="AS117" s="13">
        <v>148.05555555555554</v>
      </c>
      <c r="AT117" s="36">
        <v>9.5585400000000043</v>
      </c>
      <c r="AU117" s="36" t="str">
        <f t="shared" si="159"/>
        <v>1</v>
      </c>
      <c r="AV117" s="36">
        <v>0</v>
      </c>
      <c r="AW117" s="36">
        <v>9.5585400000000043</v>
      </c>
      <c r="AX117" s="36">
        <v>9.5585400000000043</v>
      </c>
      <c r="AY117" s="36">
        <v>41.418081799999996</v>
      </c>
      <c r="AZ117" s="36" t="str">
        <f t="shared" si="160"/>
        <v>1</v>
      </c>
      <c r="BA117" s="36">
        <v>0</v>
      </c>
      <c r="BB117" s="36">
        <v>41.418081799999996</v>
      </c>
      <c r="BC117" s="36">
        <v>41.418081799999996</v>
      </c>
      <c r="BD117" s="36" t="e">
        <v>#DIV/0!</v>
      </c>
      <c r="BE117" s="36" t="s">
        <v>50</v>
      </c>
      <c r="BF117" s="36">
        <v>0</v>
      </c>
      <c r="BG117" s="36">
        <v>0</v>
      </c>
      <c r="BH117" s="36">
        <v>9.5585400000000043</v>
      </c>
      <c r="BI117" s="36">
        <v>0</v>
      </c>
      <c r="BJ117" s="36">
        <v>9.5585400000000043</v>
      </c>
      <c r="BK117" s="36">
        <v>9.5585400000000043</v>
      </c>
      <c r="BL117" s="36">
        <v>37.7989733</v>
      </c>
      <c r="BM117" s="36">
        <v>5.1181923243997423</v>
      </c>
      <c r="BN117" s="36">
        <v>34.179864800000004</v>
      </c>
      <c r="BO117" s="36">
        <v>41.418081799999996</v>
      </c>
      <c r="BP117" s="36" t="e">
        <v>#DIV/0!</v>
      </c>
      <c r="BQ117" s="36" t="e">
        <v>#DIV/0!</v>
      </c>
      <c r="BR117" s="36">
        <v>0</v>
      </c>
      <c r="BS117" s="36">
        <v>0</v>
      </c>
      <c r="BT117" s="36">
        <v>9.5585400000000043</v>
      </c>
      <c r="BU117" s="36">
        <v>0</v>
      </c>
      <c r="BV117" s="36">
        <v>9.5585400000000043</v>
      </c>
      <c r="BW117" s="36">
        <v>9.5585400000000043</v>
      </c>
      <c r="BX117" s="36">
        <v>37.7989733</v>
      </c>
      <c r="BY117" s="36">
        <v>5.1181923243997423</v>
      </c>
      <c r="BZ117" s="36">
        <v>34.179864800000004</v>
      </c>
      <c r="CA117" s="36">
        <v>41.418081799999996</v>
      </c>
      <c r="CB117" s="36" t="e">
        <v>#DIV/0!</v>
      </c>
      <c r="CC117" s="36" t="e">
        <v>#DIV/0!</v>
      </c>
      <c r="CD117" s="36">
        <v>0</v>
      </c>
      <c r="CE117" s="36">
        <v>0</v>
      </c>
      <c r="CF117" s="36"/>
      <c r="CG117" s="40">
        <v>27.702000000000002</v>
      </c>
      <c r="CH117" s="40">
        <v>50.213999999999999</v>
      </c>
      <c r="CI117" s="40"/>
      <c r="CL117" s="5" t="str">
        <f t="shared" si="166"/>
        <v>0.666_1_1</v>
      </c>
      <c r="CM117" s="95" t="str">
        <f t="shared" si="167"/>
        <v>1I</v>
      </c>
      <c r="CN117" s="96">
        <f t="shared" si="153"/>
        <v>91</v>
      </c>
      <c r="CO117" s="96" t="str">
        <f t="shared" si="161"/>
        <v>1_1_1</v>
      </c>
      <c r="CP117" s="95" t="str">
        <f t="shared" si="170"/>
        <v>1L</v>
      </c>
      <c r="CQ117" s="5">
        <f t="shared" si="162"/>
        <v>85</v>
      </c>
      <c r="CV117" s="87"/>
      <c r="CW117" s="87"/>
      <c r="CX117" s="87"/>
      <c r="CY117" s="87"/>
      <c r="CZ117" s="87"/>
    </row>
    <row r="118" spans="1:104" s="5" customFormat="1">
      <c r="A118" s="13" t="s">
        <v>248</v>
      </c>
      <c r="B118" s="13">
        <v>3</v>
      </c>
      <c r="C118" s="13"/>
      <c r="D118" s="13" t="s">
        <v>67</v>
      </c>
      <c r="E118" s="35" t="s">
        <v>140</v>
      </c>
      <c r="F118" s="13" t="s">
        <v>141</v>
      </c>
      <c r="G118" s="36">
        <v>1193030919</v>
      </c>
      <c r="H118" s="13" t="s">
        <v>142</v>
      </c>
      <c r="I118" s="37">
        <v>17</v>
      </c>
      <c r="J118" s="37" t="s">
        <v>70</v>
      </c>
      <c r="K118" s="38">
        <v>43522</v>
      </c>
      <c r="L118" s="39">
        <v>0.40625</v>
      </c>
      <c r="M118" s="37" t="s">
        <v>93</v>
      </c>
      <c r="N118" s="37" t="s">
        <v>61</v>
      </c>
      <c r="O118" s="37" t="s">
        <v>42</v>
      </c>
      <c r="P118" s="37" t="s">
        <v>42</v>
      </c>
      <c r="Q118" s="37">
        <v>5</v>
      </c>
      <c r="R118" s="13" t="s">
        <v>55</v>
      </c>
      <c r="S118" s="13" t="s">
        <v>127</v>
      </c>
      <c r="T118" s="13" t="s">
        <v>42</v>
      </c>
      <c r="U118" s="13" t="s">
        <v>45</v>
      </c>
      <c r="V118" s="13" t="s">
        <v>41</v>
      </c>
      <c r="W118" s="13" t="s">
        <v>46</v>
      </c>
      <c r="X118" s="13" t="s">
        <v>76</v>
      </c>
      <c r="Y118" s="13" t="s">
        <v>41</v>
      </c>
      <c r="Z118" s="13" t="s">
        <v>41</v>
      </c>
      <c r="AA118" s="13"/>
      <c r="AB118" s="13">
        <v>0</v>
      </c>
      <c r="AC118" s="72">
        <f t="shared" si="154"/>
        <v>1</v>
      </c>
      <c r="AD118" s="13">
        <v>-1</v>
      </c>
      <c r="AE118" s="72">
        <f t="shared" ref="AE118" si="267">VALUE(IF(AD118=-2,0%,IF(AD118=-1,50%,IF(AD118=0,100%,IF(AD118=1,50%,IF(AD118=2,0%))))))</f>
        <v>0.5</v>
      </c>
      <c r="AF118" s="13" t="s">
        <v>42</v>
      </c>
      <c r="AG118" s="13">
        <v>1</v>
      </c>
      <c r="AH118" s="13" t="s">
        <v>41</v>
      </c>
      <c r="AI118" s="13">
        <f t="shared" si="156"/>
        <v>1</v>
      </c>
      <c r="AJ118" s="70">
        <f t="shared" si="157"/>
        <v>0.66599999999999993</v>
      </c>
      <c r="AK118" s="59">
        <f t="shared" si="164"/>
        <v>0</v>
      </c>
      <c r="AL118" s="70">
        <f t="shared" ref="AL118" si="268">VALUE(IF(AK118=-3,0%,IF(AK118=-2,33.3%,IF(AK118=-1,66.6%,IF(AK118=0,100%,IF(AK118=1,66.6%,IF(AK118=2,33.3%,IF(AK118=3,0%))))))))</f>
        <v>1</v>
      </c>
      <c r="AM118" s="13" t="s">
        <v>41</v>
      </c>
      <c r="AN118" s="13" t="s">
        <v>41</v>
      </c>
      <c r="AO118" s="13"/>
      <c r="AP118" s="13">
        <v>101.31965006729475</v>
      </c>
      <c r="AQ118" s="13">
        <v>117.34261838440112</v>
      </c>
      <c r="AR118" s="13">
        <v>125.13020833333333</v>
      </c>
      <c r="AS118" s="13">
        <v>148.05555555555554</v>
      </c>
      <c r="AT118" s="36">
        <v>9.5585400000000043</v>
      </c>
      <c r="AU118" s="36" t="str">
        <f t="shared" si="159"/>
        <v>1</v>
      </c>
      <c r="AV118" s="36">
        <v>0</v>
      </c>
      <c r="AW118" s="36">
        <v>9.5585400000000043</v>
      </c>
      <c r="AX118" s="36">
        <v>9.5585400000000043</v>
      </c>
      <c r="AY118" s="36">
        <v>41.418081799999996</v>
      </c>
      <c r="AZ118" s="36" t="str">
        <f t="shared" si="160"/>
        <v>1</v>
      </c>
      <c r="BA118" s="36">
        <v>0</v>
      </c>
      <c r="BB118" s="36">
        <v>41.418081799999996</v>
      </c>
      <c r="BC118" s="36">
        <v>41.418081799999996</v>
      </c>
      <c r="BD118" s="36" t="e">
        <v>#DIV/0!</v>
      </c>
      <c r="BE118" s="36" t="s">
        <v>50</v>
      </c>
      <c r="BF118" s="36">
        <v>0</v>
      </c>
      <c r="BG118" s="36">
        <v>0</v>
      </c>
      <c r="BH118" s="36">
        <v>9.5585400000000043</v>
      </c>
      <c r="BI118" s="36">
        <v>0</v>
      </c>
      <c r="BJ118" s="36">
        <v>9.5585400000000043</v>
      </c>
      <c r="BK118" s="36">
        <v>9.5585400000000043</v>
      </c>
      <c r="BL118" s="36">
        <v>41.418081799999996</v>
      </c>
      <c r="BM118" s="36">
        <v>0</v>
      </c>
      <c r="BN118" s="36">
        <v>41.418081799999996</v>
      </c>
      <c r="BO118" s="36">
        <v>41.418081799999996</v>
      </c>
      <c r="BP118" s="36" t="e">
        <v>#DIV/0!</v>
      </c>
      <c r="BQ118" s="36" t="e">
        <v>#DIV/0!</v>
      </c>
      <c r="BR118" s="36">
        <v>0</v>
      </c>
      <c r="BS118" s="36">
        <v>0</v>
      </c>
      <c r="BT118" s="36">
        <v>9.5585400000000043</v>
      </c>
      <c r="BU118" s="36">
        <v>0</v>
      </c>
      <c r="BV118" s="36">
        <v>9.5585400000000043</v>
      </c>
      <c r="BW118" s="36">
        <v>9.5585400000000043</v>
      </c>
      <c r="BX118" s="36">
        <v>41.418081799999996</v>
      </c>
      <c r="BY118" s="36">
        <v>0</v>
      </c>
      <c r="BZ118" s="36">
        <v>41.418081799999996</v>
      </c>
      <c r="CA118" s="36">
        <v>41.418081799999996</v>
      </c>
      <c r="CB118" s="36" t="e">
        <v>#DIV/0!</v>
      </c>
      <c r="CC118" s="36" t="e">
        <v>#DIV/0!</v>
      </c>
      <c r="CD118" s="36">
        <v>0</v>
      </c>
      <c r="CE118" s="36">
        <v>0</v>
      </c>
      <c r="CF118" s="36"/>
      <c r="CG118" s="40">
        <v>27.85</v>
      </c>
      <c r="CH118" s="40">
        <v>48.302</v>
      </c>
      <c r="CI118" s="40"/>
      <c r="CL118" s="5" t="str">
        <f t="shared" si="166"/>
        <v>0.666_1_1</v>
      </c>
      <c r="CM118" s="95" t="str">
        <f t="shared" si="167"/>
        <v>1I</v>
      </c>
      <c r="CN118" s="96">
        <f t="shared" si="153"/>
        <v>91</v>
      </c>
      <c r="CO118" s="96" t="str">
        <f t="shared" si="161"/>
        <v>1_0.5_1</v>
      </c>
      <c r="CP118" s="95" t="str">
        <f t="shared" si="170"/>
        <v>1K</v>
      </c>
      <c r="CQ118" s="5">
        <f t="shared" si="162"/>
        <v>108</v>
      </c>
      <c r="CV118" s="87"/>
      <c r="CW118" s="87"/>
      <c r="CX118" s="87"/>
      <c r="CY118" s="87"/>
      <c r="CZ118" s="87"/>
    </row>
    <row r="119" spans="1:104" s="5" customFormat="1">
      <c r="A119" s="13" t="s">
        <v>248</v>
      </c>
      <c r="B119" s="13">
        <v>3</v>
      </c>
      <c r="C119" s="13"/>
      <c r="D119" s="13" t="s">
        <v>67</v>
      </c>
      <c r="E119" s="35" t="s">
        <v>140</v>
      </c>
      <c r="F119" s="13" t="s">
        <v>141</v>
      </c>
      <c r="G119" s="36">
        <v>1193030919</v>
      </c>
      <c r="H119" s="13" t="s">
        <v>142</v>
      </c>
      <c r="I119" s="37">
        <v>17</v>
      </c>
      <c r="J119" s="37" t="s">
        <v>70</v>
      </c>
      <c r="K119" s="38">
        <v>43522</v>
      </c>
      <c r="L119" s="39">
        <v>0.4145833333333333</v>
      </c>
      <c r="M119" s="37" t="s">
        <v>93</v>
      </c>
      <c r="N119" s="37" t="s">
        <v>61</v>
      </c>
      <c r="O119" s="37" t="s">
        <v>42</v>
      </c>
      <c r="P119" s="37" t="s">
        <v>42</v>
      </c>
      <c r="Q119" s="37">
        <v>6</v>
      </c>
      <c r="R119" s="13" t="s">
        <v>84</v>
      </c>
      <c r="S119" s="13" t="s">
        <v>56</v>
      </c>
      <c r="T119" s="13" t="s">
        <v>41</v>
      </c>
      <c r="U119" s="13" t="s">
        <v>52</v>
      </c>
      <c r="V119" s="13" t="s">
        <v>42</v>
      </c>
      <c r="W119" s="13" t="s">
        <v>66</v>
      </c>
      <c r="X119" s="13" t="s">
        <v>47</v>
      </c>
      <c r="Y119" s="13" t="s">
        <v>41</v>
      </c>
      <c r="Z119" s="13" t="s">
        <v>41</v>
      </c>
      <c r="AA119" s="13"/>
      <c r="AB119" s="13">
        <v>-2</v>
      </c>
      <c r="AC119" s="72">
        <f t="shared" si="154"/>
        <v>0</v>
      </c>
      <c r="AD119" s="13">
        <v>2</v>
      </c>
      <c r="AE119" s="72">
        <f t="shared" ref="AE119" si="269">VALUE(IF(AD119=-2,0%,IF(AD119=-1,50%,IF(AD119=0,100%,IF(AD119=1,50%,IF(AD119=2,0%))))))</f>
        <v>0</v>
      </c>
      <c r="AF119" s="13" t="s">
        <v>41</v>
      </c>
      <c r="AG119" s="13">
        <v>0</v>
      </c>
      <c r="AH119" s="13" t="s">
        <v>42</v>
      </c>
      <c r="AI119" s="13">
        <f t="shared" si="156"/>
        <v>0</v>
      </c>
      <c r="AJ119" s="70">
        <f t="shared" si="157"/>
        <v>1</v>
      </c>
      <c r="AK119" s="59">
        <f t="shared" si="164"/>
        <v>-1</v>
      </c>
      <c r="AL119" s="70">
        <f t="shared" ref="AL119" si="270">VALUE(IF(AK119=-3,0%,IF(AK119=-2,33.3%,IF(AK119=-1,66.6%,IF(AK119=0,100%,IF(AK119=1,66.6%,IF(AK119=2,33.3%,IF(AK119=3,0%))))))))</f>
        <v>0.66599999999999993</v>
      </c>
      <c r="AM119" s="13" t="s">
        <v>41</v>
      </c>
      <c r="AN119" s="13" t="s">
        <v>41</v>
      </c>
      <c r="AO119" s="13"/>
      <c r="AP119" s="13">
        <v>101.31965006729475</v>
      </c>
      <c r="AQ119" s="13">
        <v>117.34261838440112</v>
      </c>
      <c r="AR119" s="13">
        <v>125.13020833333333</v>
      </c>
      <c r="AS119" s="13">
        <v>148.05555555555554</v>
      </c>
      <c r="AT119" s="36">
        <v>9.5585400000000043</v>
      </c>
      <c r="AU119" s="36" t="str">
        <f t="shared" si="159"/>
        <v>1</v>
      </c>
      <c r="AV119" s="36">
        <v>0</v>
      </c>
      <c r="AW119" s="36">
        <v>9.5585400000000043</v>
      </c>
      <c r="AX119" s="36">
        <v>9.5585400000000043</v>
      </c>
      <c r="AY119" s="36">
        <v>41.418081799999996</v>
      </c>
      <c r="AZ119" s="36" t="str">
        <f t="shared" si="160"/>
        <v>1</v>
      </c>
      <c r="BA119" s="36">
        <v>0</v>
      </c>
      <c r="BB119" s="36">
        <v>41.418081799999996</v>
      </c>
      <c r="BC119" s="36">
        <v>41.418081799999996</v>
      </c>
      <c r="BD119" s="36" t="e">
        <v>#DIV/0!</v>
      </c>
      <c r="BE119" s="36" t="s">
        <v>50</v>
      </c>
      <c r="BF119" s="36">
        <v>0</v>
      </c>
      <c r="BG119" s="36">
        <v>0</v>
      </c>
      <c r="BH119" s="36">
        <v>9.5585400000000043</v>
      </c>
      <c r="BI119" s="36">
        <v>0</v>
      </c>
      <c r="BJ119" s="36">
        <v>9.5585400000000043</v>
      </c>
      <c r="BK119" s="36">
        <v>9.5585400000000043</v>
      </c>
      <c r="BL119" s="36">
        <v>41.418081799999996</v>
      </c>
      <c r="BM119" s="36">
        <v>0</v>
      </c>
      <c r="BN119" s="36">
        <v>41.418081799999996</v>
      </c>
      <c r="BO119" s="36">
        <v>41.418081799999996</v>
      </c>
      <c r="BP119" s="36" t="e">
        <v>#DIV/0!</v>
      </c>
      <c r="BQ119" s="36" t="e">
        <v>#DIV/0!</v>
      </c>
      <c r="BR119" s="36">
        <v>0</v>
      </c>
      <c r="BS119" s="36">
        <v>0</v>
      </c>
      <c r="BT119" s="36">
        <v>9.5585400000000043</v>
      </c>
      <c r="BU119" s="36">
        <v>0</v>
      </c>
      <c r="BV119" s="36">
        <v>9.5585400000000043</v>
      </c>
      <c r="BW119" s="36">
        <v>9.5585400000000043</v>
      </c>
      <c r="BX119" s="36">
        <v>41.418081799999996</v>
      </c>
      <c r="BY119" s="36">
        <v>0</v>
      </c>
      <c r="BZ119" s="36">
        <v>41.418081799999996</v>
      </c>
      <c r="CA119" s="36">
        <v>41.418081799999996</v>
      </c>
      <c r="CB119" s="36" t="e">
        <v>#DIV/0!</v>
      </c>
      <c r="CC119" s="36" t="e">
        <v>#DIV/0!</v>
      </c>
      <c r="CD119" s="36">
        <v>0</v>
      </c>
      <c r="CE119" s="36">
        <v>0</v>
      </c>
      <c r="CF119" s="36"/>
      <c r="CG119" s="40">
        <v>28.097000000000001</v>
      </c>
      <c r="CH119" s="40">
        <v>48.881999999999998</v>
      </c>
      <c r="CI119" s="40"/>
      <c r="CL119" s="5" t="str">
        <f t="shared" si="166"/>
        <v>1_0_1</v>
      </c>
      <c r="CM119" s="95" t="str">
        <f t="shared" si="167"/>
        <v>1J</v>
      </c>
      <c r="CN119" s="96">
        <f t="shared" si="153"/>
        <v>14</v>
      </c>
      <c r="CO119" s="96" t="str">
        <f t="shared" si="161"/>
        <v>0.666_0_1</v>
      </c>
      <c r="CP119" s="95" t="str">
        <f t="shared" si="170"/>
        <v>1G</v>
      </c>
      <c r="CQ119" s="5">
        <f t="shared" si="162"/>
        <v>48</v>
      </c>
      <c r="CV119" s="87"/>
      <c r="CW119" s="87"/>
      <c r="CX119" s="87"/>
      <c r="CY119" s="87"/>
      <c r="CZ119" s="87"/>
    </row>
    <row r="120" spans="1:104" s="5" customFormat="1">
      <c r="A120" s="13" t="s">
        <v>248</v>
      </c>
      <c r="B120" s="13">
        <v>3</v>
      </c>
      <c r="C120" s="13"/>
      <c r="D120" s="13" t="s">
        <v>107</v>
      </c>
      <c r="E120" s="35" t="s">
        <v>143</v>
      </c>
      <c r="F120" s="13" t="s">
        <v>36</v>
      </c>
      <c r="G120" s="36">
        <v>1001936945</v>
      </c>
      <c r="H120" s="13" t="s">
        <v>144</v>
      </c>
      <c r="I120" s="37">
        <v>18</v>
      </c>
      <c r="J120" s="37" t="s">
        <v>38</v>
      </c>
      <c r="K120" s="38">
        <v>43522</v>
      </c>
      <c r="L120" s="39">
        <v>0.3576388888888889</v>
      </c>
      <c r="M120" s="37" t="s">
        <v>39</v>
      </c>
      <c r="N120" s="37" t="s">
        <v>94</v>
      </c>
      <c r="O120" s="37" t="s">
        <v>41</v>
      </c>
      <c r="P120" s="37" t="s">
        <v>41</v>
      </c>
      <c r="Q120" s="37">
        <v>1</v>
      </c>
      <c r="R120" s="13" t="s">
        <v>55</v>
      </c>
      <c r="S120" s="13" t="s">
        <v>44</v>
      </c>
      <c r="T120" s="13" t="s">
        <v>42</v>
      </c>
      <c r="U120" s="13" t="s">
        <v>52</v>
      </c>
      <c r="V120" s="13" t="s">
        <v>42</v>
      </c>
      <c r="W120" s="13" t="s">
        <v>66</v>
      </c>
      <c r="X120" s="13" t="s">
        <v>76</v>
      </c>
      <c r="Y120" s="13" t="s">
        <v>41</v>
      </c>
      <c r="Z120" s="13" t="s">
        <v>41</v>
      </c>
      <c r="AA120" s="13"/>
      <c r="AB120" s="13">
        <v>0</v>
      </c>
      <c r="AC120" s="72">
        <f t="shared" si="154"/>
        <v>1</v>
      </c>
      <c r="AD120" s="13">
        <v>1</v>
      </c>
      <c r="AE120" s="72">
        <f t="shared" ref="AE120" si="271">VALUE(IF(AD120=-2,0%,IF(AD120=-1,50%,IF(AD120=0,100%,IF(AD120=1,50%,IF(AD120=2,0%))))))</f>
        <v>0.5</v>
      </c>
      <c r="AF120" s="13" t="s">
        <v>42</v>
      </c>
      <c r="AG120" s="13">
        <v>0</v>
      </c>
      <c r="AH120" s="13" t="s">
        <v>42</v>
      </c>
      <c r="AI120" s="13">
        <f t="shared" si="156"/>
        <v>0</v>
      </c>
      <c r="AJ120" s="70">
        <f t="shared" si="157"/>
        <v>1</v>
      </c>
      <c r="AK120" s="59">
        <f t="shared" si="164"/>
        <v>0</v>
      </c>
      <c r="AL120" s="70">
        <f t="shared" ref="AL120" si="272">VALUE(IF(AK120=-3,0%,IF(AK120=-2,33.3%,IF(AK120=-1,66.6%,IF(AK120=0,100%,IF(AK120=1,66.6%,IF(AK120=2,33.3%,IF(AK120=3,0%))))))))</f>
        <v>1</v>
      </c>
      <c r="AM120" s="13" t="s">
        <v>41</v>
      </c>
      <c r="AN120" s="13" t="s">
        <v>41</v>
      </c>
      <c r="AO120" s="13"/>
      <c r="AP120" s="13">
        <v>101.31965006729475</v>
      </c>
      <c r="AQ120" s="13">
        <v>117.34261838440112</v>
      </c>
      <c r="AR120" s="13">
        <v>125.13020833333333</v>
      </c>
      <c r="AS120" s="13">
        <v>148.05555555555554</v>
      </c>
      <c r="AT120" s="36">
        <v>5.7956627999999997</v>
      </c>
      <c r="AU120" s="36" t="str">
        <f t="shared" si="159"/>
        <v>1</v>
      </c>
      <c r="AV120" s="36">
        <v>0</v>
      </c>
      <c r="AW120" s="36">
        <v>5.7956627999999997</v>
      </c>
      <c r="AX120" s="36">
        <v>5.7956627999999997</v>
      </c>
      <c r="AY120" s="36">
        <v>30.298884800000003</v>
      </c>
      <c r="AZ120" s="36" t="str">
        <f t="shared" si="160"/>
        <v>1</v>
      </c>
      <c r="BA120" s="36">
        <v>0</v>
      </c>
      <c r="BB120" s="36">
        <v>30.298884800000003</v>
      </c>
      <c r="BC120" s="36">
        <v>30.298884800000003</v>
      </c>
      <c r="BD120" s="36" t="e">
        <v>#DIV/0!</v>
      </c>
      <c r="BE120" s="36" t="s">
        <v>50</v>
      </c>
      <c r="BF120" s="36">
        <v>0</v>
      </c>
      <c r="BG120" s="36">
        <v>0</v>
      </c>
      <c r="BH120" s="36">
        <v>5.7956627999999997</v>
      </c>
      <c r="BI120" s="36">
        <v>0</v>
      </c>
      <c r="BJ120" s="36">
        <v>5.7956627999999997</v>
      </c>
      <c r="BK120" s="36">
        <v>5.7956627999999997</v>
      </c>
      <c r="BL120" s="36">
        <v>30.298884800000003</v>
      </c>
      <c r="BM120" s="36">
        <v>0</v>
      </c>
      <c r="BN120" s="36">
        <v>30.298884800000003</v>
      </c>
      <c r="BO120" s="36">
        <v>30.298884800000003</v>
      </c>
      <c r="BP120" s="36" t="e">
        <v>#DIV/0!</v>
      </c>
      <c r="BQ120" s="36" t="e">
        <v>#DIV/0!</v>
      </c>
      <c r="BR120" s="36">
        <v>0</v>
      </c>
      <c r="BS120" s="36">
        <v>0</v>
      </c>
      <c r="BT120" s="36">
        <v>5.7956627999999997</v>
      </c>
      <c r="BU120" s="36">
        <v>0</v>
      </c>
      <c r="BV120" s="36">
        <v>5.7956627999999997</v>
      </c>
      <c r="BW120" s="36">
        <v>5.7956627999999997</v>
      </c>
      <c r="BX120" s="36">
        <v>30.298884800000003</v>
      </c>
      <c r="BY120" s="36">
        <v>0</v>
      </c>
      <c r="BZ120" s="36">
        <v>30.298884800000003</v>
      </c>
      <c r="CA120" s="36">
        <v>30.298884800000003</v>
      </c>
      <c r="CB120" s="36" t="e">
        <v>#DIV/0!</v>
      </c>
      <c r="CC120" s="36" t="e">
        <v>#DIV/0!</v>
      </c>
      <c r="CD120" s="36">
        <v>0</v>
      </c>
      <c r="CE120" s="36">
        <v>0</v>
      </c>
      <c r="CF120" s="36"/>
      <c r="CG120" s="40">
        <v>27.308</v>
      </c>
      <c r="CH120" s="40">
        <v>52.939</v>
      </c>
      <c r="CI120" s="40"/>
      <c r="CL120" s="5" t="str">
        <f t="shared" si="166"/>
        <v>1_1_1</v>
      </c>
      <c r="CM120" s="95" t="str">
        <f t="shared" si="167"/>
        <v>1L</v>
      </c>
      <c r="CN120" s="96">
        <f t="shared" si="153"/>
        <v>208</v>
      </c>
      <c r="CO120" s="96" t="str">
        <f t="shared" si="161"/>
        <v>1_0.5_1</v>
      </c>
      <c r="CP120" s="95" t="str">
        <f t="shared" si="170"/>
        <v>1K</v>
      </c>
      <c r="CQ120" s="5">
        <f t="shared" si="162"/>
        <v>108</v>
      </c>
      <c r="CV120" s="87"/>
      <c r="CW120" s="87"/>
      <c r="CX120" s="87"/>
      <c r="CY120" s="87"/>
      <c r="CZ120" s="87"/>
    </row>
    <row r="121" spans="1:104" s="5" customFormat="1">
      <c r="A121" s="13" t="s">
        <v>248</v>
      </c>
      <c r="B121" s="13">
        <v>3</v>
      </c>
      <c r="C121" s="13"/>
      <c r="D121" s="13" t="s">
        <v>107</v>
      </c>
      <c r="E121" s="35" t="s">
        <v>143</v>
      </c>
      <c r="F121" s="13" t="s">
        <v>36</v>
      </c>
      <c r="G121" s="36">
        <v>1001936945</v>
      </c>
      <c r="H121" s="13" t="s">
        <v>144</v>
      </c>
      <c r="I121" s="37">
        <v>18</v>
      </c>
      <c r="J121" s="37" t="s">
        <v>38</v>
      </c>
      <c r="K121" s="38">
        <v>43522</v>
      </c>
      <c r="L121" s="39">
        <v>0.37152777777777773</v>
      </c>
      <c r="M121" s="37" t="s">
        <v>39</v>
      </c>
      <c r="N121" s="37" t="s">
        <v>94</v>
      </c>
      <c r="O121" s="37" t="s">
        <v>41</v>
      </c>
      <c r="P121" s="37" t="s">
        <v>41</v>
      </c>
      <c r="Q121" s="37">
        <v>2</v>
      </c>
      <c r="R121" s="13" t="s">
        <v>55</v>
      </c>
      <c r="S121" s="13" t="s">
        <v>44</v>
      </c>
      <c r="T121" s="13" t="s">
        <v>42</v>
      </c>
      <c r="U121" s="13" t="s">
        <v>52</v>
      </c>
      <c r="V121" s="13" t="s">
        <v>42</v>
      </c>
      <c r="W121" s="13" t="s">
        <v>66</v>
      </c>
      <c r="X121" s="13" t="s">
        <v>76</v>
      </c>
      <c r="Y121" s="13" t="s">
        <v>41</v>
      </c>
      <c r="Z121" s="13" t="s">
        <v>41</v>
      </c>
      <c r="AA121" s="13"/>
      <c r="AB121" s="13">
        <v>0</v>
      </c>
      <c r="AC121" s="72">
        <f t="shared" si="154"/>
        <v>1</v>
      </c>
      <c r="AD121" s="13">
        <v>1</v>
      </c>
      <c r="AE121" s="72">
        <f t="shared" ref="AE121" si="273">VALUE(IF(AD121=-2,0%,IF(AD121=-1,50%,IF(AD121=0,100%,IF(AD121=1,50%,IF(AD121=2,0%))))))</f>
        <v>0.5</v>
      </c>
      <c r="AF121" s="13" t="s">
        <v>42</v>
      </c>
      <c r="AG121" s="13">
        <v>0</v>
      </c>
      <c r="AH121" s="13" t="s">
        <v>42</v>
      </c>
      <c r="AI121" s="13">
        <f t="shared" si="156"/>
        <v>0</v>
      </c>
      <c r="AJ121" s="70">
        <f t="shared" si="157"/>
        <v>1</v>
      </c>
      <c r="AK121" s="59">
        <f t="shared" si="164"/>
        <v>0</v>
      </c>
      <c r="AL121" s="70">
        <f t="shared" ref="AL121" si="274">VALUE(IF(AK121=-3,0%,IF(AK121=-2,33.3%,IF(AK121=-1,66.6%,IF(AK121=0,100%,IF(AK121=1,66.6%,IF(AK121=2,33.3%,IF(AK121=3,0%))))))))</f>
        <v>1</v>
      </c>
      <c r="AM121" s="13" t="s">
        <v>41</v>
      </c>
      <c r="AN121" s="13" t="s">
        <v>41</v>
      </c>
      <c r="AO121" s="13"/>
      <c r="AP121" s="13">
        <v>101.31965006729475</v>
      </c>
      <c r="AQ121" s="13">
        <v>117.34261838440112</v>
      </c>
      <c r="AR121" s="13">
        <v>125.13020833333333</v>
      </c>
      <c r="AS121" s="13">
        <v>148.05555555555554</v>
      </c>
      <c r="AT121" s="36">
        <v>5.7956627999999997</v>
      </c>
      <c r="AU121" s="36" t="str">
        <f t="shared" si="159"/>
        <v>1</v>
      </c>
      <c r="AV121" s="36">
        <v>0</v>
      </c>
      <c r="AW121" s="36">
        <v>5.7956627999999997</v>
      </c>
      <c r="AX121" s="36">
        <v>5.7956627999999997</v>
      </c>
      <c r="AY121" s="36">
        <v>30.298884800000003</v>
      </c>
      <c r="AZ121" s="36" t="str">
        <f t="shared" si="160"/>
        <v>1</v>
      </c>
      <c r="BA121" s="36">
        <v>0</v>
      </c>
      <c r="BB121" s="36">
        <v>30.298884800000003</v>
      </c>
      <c r="BC121" s="36">
        <v>30.298884800000003</v>
      </c>
      <c r="BD121" s="36" t="e">
        <v>#DIV/0!</v>
      </c>
      <c r="BE121" s="36" t="s">
        <v>50</v>
      </c>
      <c r="BF121" s="36">
        <v>0</v>
      </c>
      <c r="BG121" s="36">
        <v>0</v>
      </c>
      <c r="BH121" s="36">
        <v>5.7956627999999997</v>
      </c>
      <c r="BI121" s="36">
        <v>0</v>
      </c>
      <c r="BJ121" s="36">
        <v>5.7956627999999997</v>
      </c>
      <c r="BK121" s="36">
        <v>5.7956627999999997</v>
      </c>
      <c r="BL121" s="36">
        <v>30.298884800000003</v>
      </c>
      <c r="BM121" s="36">
        <v>0</v>
      </c>
      <c r="BN121" s="36">
        <v>30.298884800000003</v>
      </c>
      <c r="BO121" s="36">
        <v>30.298884800000003</v>
      </c>
      <c r="BP121" s="36" t="e">
        <v>#DIV/0!</v>
      </c>
      <c r="BQ121" s="36" t="e">
        <v>#DIV/0!</v>
      </c>
      <c r="BR121" s="36">
        <v>0</v>
      </c>
      <c r="BS121" s="36">
        <v>0</v>
      </c>
      <c r="BT121" s="36">
        <v>5.7956627999999997</v>
      </c>
      <c r="BU121" s="36">
        <v>0</v>
      </c>
      <c r="BV121" s="36">
        <v>5.7956627999999997</v>
      </c>
      <c r="BW121" s="36">
        <v>5.7956627999999997</v>
      </c>
      <c r="BX121" s="36">
        <v>30.298884800000003</v>
      </c>
      <c r="BY121" s="36">
        <v>0</v>
      </c>
      <c r="BZ121" s="36">
        <v>30.298884800000003</v>
      </c>
      <c r="CA121" s="36">
        <v>30.298884800000003</v>
      </c>
      <c r="CB121" s="36" t="e">
        <v>#DIV/0!</v>
      </c>
      <c r="CC121" s="36" t="e">
        <v>#DIV/0!</v>
      </c>
      <c r="CD121" s="36">
        <v>0</v>
      </c>
      <c r="CE121" s="36">
        <v>0</v>
      </c>
      <c r="CF121" s="36"/>
      <c r="CG121" s="40">
        <v>27.579000000000001</v>
      </c>
      <c r="CH121" s="40">
        <v>50.838999999999999</v>
      </c>
      <c r="CI121" s="40"/>
      <c r="CL121" s="5" t="str">
        <f t="shared" si="166"/>
        <v>1_1_1</v>
      </c>
      <c r="CM121" s="95" t="str">
        <f t="shared" si="167"/>
        <v>1L</v>
      </c>
      <c r="CN121" s="96">
        <f t="shared" si="153"/>
        <v>208</v>
      </c>
      <c r="CO121" s="96" t="str">
        <f t="shared" si="161"/>
        <v>1_0.5_1</v>
      </c>
      <c r="CP121" s="95" t="str">
        <f t="shared" si="170"/>
        <v>1K</v>
      </c>
      <c r="CQ121" s="5">
        <f t="shared" si="162"/>
        <v>108</v>
      </c>
      <c r="CV121" s="87"/>
      <c r="CW121" s="87"/>
      <c r="CX121" s="87"/>
      <c r="CY121" s="87"/>
      <c r="CZ121" s="87"/>
    </row>
    <row r="122" spans="1:104" s="5" customFormat="1">
      <c r="A122" s="13" t="s">
        <v>248</v>
      </c>
      <c r="B122" s="13">
        <v>3</v>
      </c>
      <c r="C122" s="13"/>
      <c r="D122" s="13" t="s">
        <v>107</v>
      </c>
      <c r="E122" s="35" t="s">
        <v>143</v>
      </c>
      <c r="F122" s="13" t="s">
        <v>36</v>
      </c>
      <c r="G122" s="36">
        <v>1001936945</v>
      </c>
      <c r="H122" s="13" t="s">
        <v>144</v>
      </c>
      <c r="I122" s="37">
        <v>18</v>
      </c>
      <c r="J122" s="37" t="s">
        <v>38</v>
      </c>
      <c r="K122" s="38">
        <v>43522</v>
      </c>
      <c r="L122" s="39">
        <v>0.38194444444444442</v>
      </c>
      <c r="M122" s="37" t="s">
        <v>39</v>
      </c>
      <c r="N122" s="37" t="s">
        <v>94</v>
      </c>
      <c r="O122" s="37" t="s">
        <v>41</v>
      </c>
      <c r="P122" s="37" t="s">
        <v>41</v>
      </c>
      <c r="Q122" s="37">
        <v>3</v>
      </c>
      <c r="R122" s="13" t="s">
        <v>55</v>
      </c>
      <c r="S122" s="13" t="s">
        <v>44</v>
      </c>
      <c r="T122" s="13" t="s">
        <v>42</v>
      </c>
      <c r="U122" s="13" t="s">
        <v>52</v>
      </c>
      <c r="V122" s="13" t="s">
        <v>42</v>
      </c>
      <c r="W122" s="13" t="s">
        <v>66</v>
      </c>
      <c r="X122" s="13" t="s">
        <v>76</v>
      </c>
      <c r="Y122" s="13" t="s">
        <v>41</v>
      </c>
      <c r="Z122" s="13" t="s">
        <v>41</v>
      </c>
      <c r="AA122" s="13"/>
      <c r="AB122" s="13">
        <v>0</v>
      </c>
      <c r="AC122" s="72">
        <f t="shared" si="154"/>
        <v>1</v>
      </c>
      <c r="AD122" s="13">
        <v>1</v>
      </c>
      <c r="AE122" s="72">
        <f t="shared" ref="AE122" si="275">VALUE(IF(AD122=-2,0%,IF(AD122=-1,50%,IF(AD122=0,100%,IF(AD122=1,50%,IF(AD122=2,0%))))))</f>
        <v>0.5</v>
      </c>
      <c r="AF122" s="13" t="s">
        <v>42</v>
      </c>
      <c r="AG122" s="13">
        <v>0</v>
      </c>
      <c r="AH122" s="13" t="s">
        <v>42</v>
      </c>
      <c r="AI122" s="13">
        <f t="shared" si="156"/>
        <v>0</v>
      </c>
      <c r="AJ122" s="70">
        <f t="shared" si="157"/>
        <v>1</v>
      </c>
      <c r="AK122" s="59">
        <f t="shared" si="164"/>
        <v>0</v>
      </c>
      <c r="AL122" s="70">
        <f t="shared" ref="AL122" si="276">VALUE(IF(AK122=-3,0%,IF(AK122=-2,33.3%,IF(AK122=-1,66.6%,IF(AK122=0,100%,IF(AK122=1,66.6%,IF(AK122=2,33.3%,IF(AK122=3,0%))))))))</f>
        <v>1</v>
      </c>
      <c r="AM122" s="13" t="s">
        <v>41</v>
      </c>
      <c r="AN122" s="13" t="s">
        <v>41</v>
      </c>
      <c r="AO122" s="13"/>
      <c r="AP122" s="13">
        <v>101.31965006729475</v>
      </c>
      <c r="AQ122" s="13">
        <v>117.34261838440112</v>
      </c>
      <c r="AR122" s="13">
        <v>125.13020833333333</v>
      </c>
      <c r="AS122" s="13">
        <v>148.05555555555554</v>
      </c>
      <c r="AT122" s="36">
        <v>5.7956627999999997</v>
      </c>
      <c r="AU122" s="36" t="str">
        <f t="shared" si="159"/>
        <v>1</v>
      </c>
      <c r="AV122" s="36">
        <v>0</v>
      </c>
      <c r="AW122" s="36">
        <v>5.7956627999999997</v>
      </c>
      <c r="AX122" s="36">
        <v>5.7956627999999997</v>
      </c>
      <c r="AY122" s="36">
        <v>30.298884800000003</v>
      </c>
      <c r="AZ122" s="36" t="str">
        <f t="shared" si="160"/>
        <v>1</v>
      </c>
      <c r="BA122" s="36">
        <v>0</v>
      </c>
      <c r="BB122" s="36">
        <v>30.298884800000003</v>
      </c>
      <c r="BC122" s="36">
        <v>30.298884800000003</v>
      </c>
      <c r="BD122" s="36" t="e">
        <v>#DIV/0!</v>
      </c>
      <c r="BE122" s="36" t="s">
        <v>50</v>
      </c>
      <c r="BF122" s="36">
        <v>0</v>
      </c>
      <c r="BG122" s="36">
        <v>0</v>
      </c>
      <c r="BH122" s="36">
        <v>10.173665049999999</v>
      </c>
      <c r="BI122" s="36">
        <v>6.1914301580499291</v>
      </c>
      <c r="BJ122" s="36">
        <v>5.7956627999999997</v>
      </c>
      <c r="BK122" s="36">
        <v>14.551667299999998</v>
      </c>
      <c r="BL122" s="36">
        <v>46.582428000000007</v>
      </c>
      <c r="BM122" s="36">
        <v>23.028407636928161</v>
      </c>
      <c r="BN122" s="36">
        <v>30.298884800000003</v>
      </c>
      <c r="BO122" s="36">
        <v>62.865971200000004</v>
      </c>
      <c r="BP122" s="36" t="e">
        <v>#DIV/0!</v>
      </c>
      <c r="BQ122" s="36" t="e">
        <v>#DIV/0!</v>
      </c>
      <c r="BR122" s="36">
        <v>0</v>
      </c>
      <c r="BS122" s="36">
        <v>0</v>
      </c>
      <c r="BT122" s="36">
        <v>5.7956627999999997</v>
      </c>
      <c r="BU122" s="36">
        <v>0</v>
      </c>
      <c r="BV122" s="36">
        <v>5.7956627999999997</v>
      </c>
      <c r="BW122" s="36">
        <v>5.7956627999999997</v>
      </c>
      <c r="BX122" s="36">
        <v>30.298884800000003</v>
      </c>
      <c r="BY122" s="36">
        <v>0</v>
      </c>
      <c r="BZ122" s="36">
        <v>30.298884800000003</v>
      </c>
      <c r="CA122" s="36">
        <v>30.298884800000003</v>
      </c>
      <c r="CB122" s="36" t="e">
        <v>#DIV/0!</v>
      </c>
      <c r="CC122" s="36" t="e">
        <v>#DIV/0!</v>
      </c>
      <c r="CD122" s="36">
        <v>0</v>
      </c>
      <c r="CE122" s="36">
        <v>0</v>
      </c>
      <c r="CF122" s="36"/>
      <c r="CG122" s="40">
        <v>27.824999999999999</v>
      </c>
      <c r="CH122" s="40">
        <v>51.448</v>
      </c>
      <c r="CI122" s="40"/>
      <c r="CL122" s="5" t="str">
        <f t="shared" si="166"/>
        <v>1_1_1</v>
      </c>
      <c r="CM122" s="95" t="str">
        <f t="shared" si="167"/>
        <v>1L</v>
      </c>
      <c r="CN122" s="96">
        <f t="shared" si="153"/>
        <v>208</v>
      </c>
      <c r="CO122" s="96" t="str">
        <f t="shared" si="161"/>
        <v>1_0.5_1</v>
      </c>
      <c r="CP122" s="95" t="str">
        <f t="shared" si="170"/>
        <v>1K</v>
      </c>
      <c r="CQ122" s="5">
        <f t="shared" si="162"/>
        <v>108</v>
      </c>
      <c r="CV122" s="87"/>
      <c r="CW122" s="87"/>
      <c r="CX122" s="87"/>
      <c r="CY122" s="87"/>
      <c r="CZ122" s="87"/>
    </row>
    <row r="123" spans="1:104" s="5" customFormat="1">
      <c r="A123" s="13" t="s">
        <v>248</v>
      </c>
      <c r="B123" s="13">
        <v>3</v>
      </c>
      <c r="C123" s="13"/>
      <c r="D123" s="13" t="s">
        <v>107</v>
      </c>
      <c r="E123" s="35" t="s">
        <v>143</v>
      </c>
      <c r="F123" s="13" t="s">
        <v>36</v>
      </c>
      <c r="G123" s="36">
        <v>1001936945</v>
      </c>
      <c r="H123" s="13" t="s">
        <v>144</v>
      </c>
      <c r="I123" s="37">
        <v>18</v>
      </c>
      <c r="J123" s="37" t="s">
        <v>38</v>
      </c>
      <c r="K123" s="38">
        <v>43522</v>
      </c>
      <c r="L123" s="39">
        <v>0.3923611111111111</v>
      </c>
      <c r="M123" s="37" t="s">
        <v>39</v>
      </c>
      <c r="N123" s="37" t="s">
        <v>94</v>
      </c>
      <c r="O123" s="37" t="s">
        <v>41</v>
      </c>
      <c r="P123" s="37" t="s">
        <v>41</v>
      </c>
      <c r="Q123" s="37">
        <v>4</v>
      </c>
      <c r="R123" s="13" t="s">
        <v>55</v>
      </c>
      <c r="S123" s="13" t="s">
        <v>44</v>
      </c>
      <c r="T123" s="13" t="s">
        <v>42</v>
      </c>
      <c r="U123" s="13" t="s">
        <v>52</v>
      </c>
      <c r="V123" s="13" t="s">
        <v>42</v>
      </c>
      <c r="W123" s="13" t="s">
        <v>66</v>
      </c>
      <c r="X123" s="13" t="s">
        <v>76</v>
      </c>
      <c r="Y123" s="13" t="s">
        <v>41</v>
      </c>
      <c r="Z123" s="13" t="s">
        <v>41</v>
      </c>
      <c r="AA123" s="13"/>
      <c r="AB123" s="13">
        <v>0</v>
      </c>
      <c r="AC123" s="72">
        <f t="shared" si="154"/>
        <v>1</v>
      </c>
      <c r="AD123" s="13">
        <v>1</v>
      </c>
      <c r="AE123" s="72">
        <f t="shared" ref="AE123" si="277">VALUE(IF(AD123=-2,0%,IF(AD123=-1,50%,IF(AD123=0,100%,IF(AD123=1,50%,IF(AD123=2,0%))))))</f>
        <v>0.5</v>
      </c>
      <c r="AF123" s="13" t="s">
        <v>42</v>
      </c>
      <c r="AG123" s="13">
        <v>0</v>
      </c>
      <c r="AH123" s="13" t="s">
        <v>42</v>
      </c>
      <c r="AI123" s="13">
        <f t="shared" si="156"/>
        <v>0</v>
      </c>
      <c r="AJ123" s="70">
        <f t="shared" si="157"/>
        <v>1</v>
      </c>
      <c r="AK123" s="59">
        <f t="shared" si="164"/>
        <v>0</v>
      </c>
      <c r="AL123" s="70">
        <f t="shared" ref="AL123" si="278">VALUE(IF(AK123=-3,0%,IF(AK123=-2,33.3%,IF(AK123=-1,66.6%,IF(AK123=0,100%,IF(AK123=1,66.6%,IF(AK123=2,33.3%,IF(AK123=3,0%))))))))</f>
        <v>1</v>
      </c>
      <c r="AM123" s="13" t="s">
        <v>41</v>
      </c>
      <c r="AN123" s="13" t="s">
        <v>41</v>
      </c>
      <c r="AO123" s="13"/>
      <c r="AP123" s="13">
        <v>101.31965006729475</v>
      </c>
      <c r="AQ123" s="13">
        <v>117.34261838440112</v>
      </c>
      <c r="AR123" s="13">
        <v>125.13020833333333</v>
      </c>
      <c r="AS123" s="13">
        <v>148.05555555555554</v>
      </c>
      <c r="AT123" s="36">
        <v>5.7956627999999997</v>
      </c>
      <c r="AU123" s="36" t="str">
        <f t="shared" si="159"/>
        <v>1</v>
      </c>
      <c r="AV123" s="36">
        <v>0</v>
      </c>
      <c r="AW123" s="36">
        <v>5.7956627999999997</v>
      </c>
      <c r="AX123" s="36">
        <v>5.7956627999999997</v>
      </c>
      <c r="AY123" s="36">
        <v>30.298884800000003</v>
      </c>
      <c r="AZ123" s="36" t="str">
        <f t="shared" si="160"/>
        <v>1</v>
      </c>
      <c r="BA123" s="36">
        <v>0</v>
      </c>
      <c r="BB123" s="36">
        <v>30.298884800000003</v>
      </c>
      <c r="BC123" s="36">
        <v>30.298884800000003</v>
      </c>
      <c r="BD123" s="36" t="e">
        <v>#DIV/0!</v>
      </c>
      <c r="BE123" s="36" t="s">
        <v>50</v>
      </c>
      <c r="BF123" s="36">
        <v>0</v>
      </c>
      <c r="BG123" s="36">
        <v>0</v>
      </c>
      <c r="BH123" s="36">
        <v>5.7956627999999997</v>
      </c>
      <c r="BI123" s="36">
        <v>0</v>
      </c>
      <c r="BJ123" s="36">
        <v>5.7956627999999997</v>
      </c>
      <c r="BK123" s="36">
        <v>5.7956627999999997</v>
      </c>
      <c r="BL123" s="36">
        <v>30.298884800000003</v>
      </c>
      <c r="BM123" s="36">
        <v>0</v>
      </c>
      <c r="BN123" s="36">
        <v>30.298884800000003</v>
      </c>
      <c r="BO123" s="36">
        <v>30.298884800000003</v>
      </c>
      <c r="BP123" s="36" t="e">
        <v>#DIV/0!</v>
      </c>
      <c r="BQ123" s="36" t="e">
        <v>#DIV/0!</v>
      </c>
      <c r="BR123" s="36">
        <v>0</v>
      </c>
      <c r="BS123" s="36">
        <v>0</v>
      </c>
      <c r="BT123" s="36">
        <v>5.7956627999999997</v>
      </c>
      <c r="BU123" s="36">
        <v>0</v>
      </c>
      <c r="BV123" s="36">
        <v>5.7956627999999997</v>
      </c>
      <c r="BW123" s="36">
        <v>5.7956627999999997</v>
      </c>
      <c r="BX123" s="36">
        <v>30.298884800000003</v>
      </c>
      <c r="BY123" s="36">
        <v>0</v>
      </c>
      <c r="BZ123" s="36">
        <v>30.298884800000003</v>
      </c>
      <c r="CA123" s="36">
        <v>30.298884800000003</v>
      </c>
      <c r="CB123" s="36" t="e">
        <v>#DIV/0!</v>
      </c>
      <c r="CC123" s="36" t="e">
        <v>#DIV/0!</v>
      </c>
      <c r="CD123" s="36">
        <v>0</v>
      </c>
      <c r="CE123" s="36">
        <v>0</v>
      </c>
      <c r="CF123" s="36"/>
      <c r="CG123" s="40">
        <v>27.702000000000002</v>
      </c>
      <c r="CH123" s="40">
        <v>50.213999999999999</v>
      </c>
      <c r="CI123" s="40"/>
      <c r="CL123" s="5" t="str">
        <f t="shared" si="166"/>
        <v>1_1_1</v>
      </c>
      <c r="CM123" s="95" t="str">
        <f t="shared" si="167"/>
        <v>1L</v>
      </c>
      <c r="CN123" s="96">
        <f t="shared" si="153"/>
        <v>208</v>
      </c>
      <c r="CO123" s="96" t="str">
        <f t="shared" si="161"/>
        <v>1_0.5_1</v>
      </c>
      <c r="CP123" s="95" t="str">
        <f t="shared" si="170"/>
        <v>1K</v>
      </c>
      <c r="CQ123" s="5">
        <f t="shared" si="162"/>
        <v>108</v>
      </c>
      <c r="CV123" s="87"/>
      <c r="CW123" s="87"/>
      <c r="CX123" s="87"/>
      <c r="CY123" s="87"/>
      <c r="CZ123" s="87"/>
    </row>
    <row r="124" spans="1:104" s="5" customFormat="1">
      <c r="A124" s="13" t="s">
        <v>248</v>
      </c>
      <c r="B124" s="13">
        <v>3</v>
      </c>
      <c r="C124" s="13"/>
      <c r="D124" s="13" t="s">
        <v>107</v>
      </c>
      <c r="E124" s="35" t="s">
        <v>143</v>
      </c>
      <c r="F124" s="13" t="s">
        <v>36</v>
      </c>
      <c r="G124" s="36">
        <v>1001936945</v>
      </c>
      <c r="H124" s="13" t="s">
        <v>144</v>
      </c>
      <c r="I124" s="37">
        <v>18</v>
      </c>
      <c r="J124" s="37" t="s">
        <v>38</v>
      </c>
      <c r="K124" s="38">
        <v>43522</v>
      </c>
      <c r="L124" s="39">
        <v>0.40625</v>
      </c>
      <c r="M124" s="37" t="s">
        <v>39</v>
      </c>
      <c r="N124" s="37" t="s">
        <v>94</v>
      </c>
      <c r="O124" s="37" t="s">
        <v>41</v>
      </c>
      <c r="P124" s="37" t="s">
        <v>41</v>
      </c>
      <c r="Q124" s="37">
        <v>5</v>
      </c>
      <c r="R124" s="13" t="s">
        <v>55</v>
      </c>
      <c r="S124" s="13" t="s">
        <v>44</v>
      </c>
      <c r="T124" s="13" t="s">
        <v>42</v>
      </c>
      <c r="U124" s="13" t="s">
        <v>52</v>
      </c>
      <c r="V124" s="13" t="s">
        <v>42</v>
      </c>
      <c r="W124" s="13" t="s">
        <v>66</v>
      </c>
      <c r="X124" s="13" t="s">
        <v>76</v>
      </c>
      <c r="Y124" s="13" t="s">
        <v>41</v>
      </c>
      <c r="Z124" s="13" t="s">
        <v>41</v>
      </c>
      <c r="AA124" s="13"/>
      <c r="AB124" s="13">
        <v>0</v>
      </c>
      <c r="AC124" s="72">
        <f t="shared" si="154"/>
        <v>1</v>
      </c>
      <c r="AD124" s="13">
        <v>1</v>
      </c>
      <c r="AE124" s="72">
        <f t="shared" ref="AE124" si="279">VALUE(IF(AD124=-2,0%,IF(AD124=-1,50%,IF(AD124=0,100%,IF(AD124=1,50%,IF(AD124=2,0%))))))</f>
        <v>0.5</v>
      </c>
      <c r="AF124" s="13" t="s">
        <v>42</v>
      </c>
      <c r="AG124" s="13">
        <v>0</v>
      </c>
      <c r="AH124" s="13" t="s">
        <v>42</v>
      </c>
      <c r="AI124" s="13">
        <f t="shared" si="156"/>
        <v>0</v>
      </c>
      <c r="AJ124" s="70">
        <f t="shared" si="157"/>
        <v>1</v>
      </c>
      <c r="AK124" s="59">
        <f t="shared" si="164"/>
        <v>0</v>
      </c>
      <c r="AL124" s="70">
        <f t="shared" ref="AL124" si="280">VALUE(IF(AK124=-3,0%,IF(AK124=-2,33.3%,IF(AK124=-1,66.6%,IF(AK124=0,100%,IF(AK124=1,66.6%,IF(AK124=2,33.3%,IF(AK124=3,0%))))))))</f>
        <v>1</v>
      </c>
      <c r="AM124" s="13" t="s">
        <v>41</v>
      </c>
      <c r="AN124" s="13" t="s">
        <v>41</v>
      </c>
      <c r="AO124" s="13"/>
      <c r="AP124" s="13">
        <v>101.31965006729475</v>
      </c>
      <c r="AQ124" s="13">
        <v>117.34261838440112</v>
      </c>
      <c r="AR124" s="13">
        <v>125.13020833333333</v>
      </c>
      <c r="AS124" s="13">
        <v>148.05555555555554</v>
      </c>
      <c r="AT124" s="36">
        <v>14.551667299999998</v>
      </c>
      <c r="AU124" s="36" t="str">
        <f t="shared" si="159"/>
        <v>1</v>
      </c>
      <c r="AV124" s="36">
        <v>0</v>
      </c>
      <c r="AW124" s="36">
        <v>14.551667299999998</v>
      </c>
      <c r="AX124" s="36">
        <v>14.551667299999998</v>
      </c>
      <c r="AY124" s="36">
        <v>30.298884800000003</v>
      </c>
      <c r="AZ124" s="36" t="str">
        <f t="shared" si="160"/>
        <v>1</v>
      </c>
      <c r="BA124" s="36">
        <v>0</v>
      </c>
      <c r="BB124" s="36">
        <v>30.298884800000003</v>
      </c>
      <c r="BC124" s="36">
        <v>30.298884800000003</v>
      </c>
      <c r="BD124" s="36" t="e">
        <v>#DIV/0!</v>
      </c>
      <c r="BE124" s="36" t="s">
        <v>50</v>
      </c>
      <c r="BF124" s="36">
        <v>0</v>
      </c>
      <c r="BG124" s="36">
        <v>0</v>
      </c>
      <c r="BH124" s="36">
        <v>10.173665049999999</v>
      </c>
      <c r="BI124" s="36">
        <v>6.1914301580499291</v>
      </c>
      <c r="BJ124" s="36">
        <v>5.7956627999999997</v>
      </c>
      <c r="BK124" s="36">
        <v>14.551667299999998</v>
      </c>
      <c r="BL124" s="36">
        <v>30.298884800000003</v>
      </c>
      <c r="BM124" s="36">
        <v>0</v>
      </c>
      <c r="BN124" s="36">
        <v>30.298884800000003</v>
      </c>
      <c r="BO124" s="36">
        <v>30.298884800000003</v>
      </c>
      <c r="BP124" s="36" t="e">
        <v>#DIV/0!</v>
      </c>
      <c r="BQ124" s="36" t="e">
        <v>#DIV/0!</v>
      </c>
      <c r="BR124" s="36">
        <v>0</v>
      </c>
      <c r="BS124" s="36">
        <v>0</v>
      </c>
      <c r="BT124" s="36">
        <v>10.173665049999999</v>
      </c>
      <c r="BU124" s="36">
        <v>6.1914301580499291</v>
      </c>
      <c r="BV124" s="36">
        <v>5.7956627999999997</v>
      </c>
      <c r="BW124" s="36">
        <v>14.551667299999998</v>
      </c>
      <c r="BX124" s="36">
        <v>30.298884800000003</v>
      </c>
      <c r="BY124" s="36">
        <v>0</v>
      </c>
      <c r="BZ124" s="36">
        <v>30.298884800000003</v>
      </c>
      <c r="CA124" s="36">
        <v>30.298884800000003</v>
      </c>
      <c r="CB124" s="36" t="e">
        <v>#DIV/0!</v>
      </c>
      <c r="CC124" s="36" t="e">
        <v>#DIV/0!</v>
      </c>
      <c r="CD124" s="36">
        <v>0</v>
      </c>
      <c r="CE124" s="36">
        <v>0</v>
      </c>
      <c r="CF124" s="36"/>
      <c r="CG124" s="40">
        <v>27.85</v>
      </c>
      <c r="CH124" s="40">
        <v>48.302</v>
      </c>
      <c r="CI124" s="40"/>
      <c r="CL124" s="5" t="str">
        <f t="shared" si="166"/>
        <v>1_1_1</v>
      </c>
      <c r="CM124" s="95" t="str">
        <f t="shared" si="167"/>
        <v>1L</v>
      </c>
      <c r="CN124" s="96">
        <f t="shared" si="153"/>
        <v>208</v>
      </c>
      <c r="CO124" s="96" t="str">
        <f t="shared" si="161"/>
        <v>1_0.5_1</v>
      </c>
      <c r="CP124" s="95" t="str">
        <f t="shared" si="170"/>
        <v>1K</v>
      </c>
      <c r="CQ124" s="5">
        <f t="shared" si="162"/>
        <v>108</v>
      </c>
      <c r="CV124" s="87"/>
      <c r="CW124" s="87"/>
      <c r="CX124" s="87"/>
      <c r="CY124" s="87"/>
      <c r="CZ124" s="87"/>
    </row>
    <row r="125" spans="1:104" s="5" customFormat="1">
      <c r="A125" s="13" t="s">
        <v>248</v>
      </c>
      <c r="B125" s="13">
        <v>3</v>
      </c>
      <c r="C125" s="13"/>
      <c r="D125" s="13" t="s">
        <v>107</v>
      </c>
      <c r="E125" s="35" t="s">
        <v>143</v>
      </c>
      <c r="F125" s="13" t="s">
        <v>36</v>
      </c>
      <c r="G125" s="36">
        <v>1001936945</v>
      </c>
      <c r="H125" s="13" t="s">
        <v>144</v>
      </c>
      <c r="I125" s="37">
        <v>18</v>
      </c>
      <c r="J125" s="37" t="s">
        <v>38</v>
      </c>
      <c r="K125" s="38">
        <v>43522</v>
      </c>
      <c r="L125" s="39">
        <v>0.4145833333333333</v>
      </c>
      <c r="M125" s="37" t="s">
        <v>39</v>
      </c>
      <c r="N125" s="37" t="s">
        <v>94</v>
      </c>
      <c r="O125" s="37" t="s">
        <v>41</v>
      </c>
      <c r="P125" s="37" t="s">
        <v>41</v>
      </c>
      <c r="Q125" s="37">
        <v>6</v>
      </c>
      <c r="R125" s="13" t="s">
        <v>55</v>
      </c>
      <c r="S125" s="13" t="s">
        <v>44</v>
      </c>
      <c r="T125" s="13" t="s">
        <v>42</v>
      </c>
      <c r="U125" s="13" t="s">
        <v>52</v>
      </c>
      <c r="V125" s="13" t="s">
        <v>42</v>
      </c>
      <c r="W125" s="13" t="s">
        <v>66</v>
      </c>
      <c r="X125" s="13" t="s">
        <v>76</v>
      </c>
      <c r="Y125" s="13" t="s">
        <v>41</v>
      </c>
      <c r="Z125" s="13" t="s">
        <v>41</v>
      </c>
      <c r="AA125" s="13"/>
      <c r="AB125" s="13">
        <v>0</v>
      </c>
      <c r="AC125" s="72">
        <f t="shared" si="154"/>
        <v>1</v>
      </c>
      <c r="AD125" s="13">
        <v>1</v>
      </c>
      <c r="AE125" s="72">
        <f t="shared" ref="AE125" si="281">VALUE(IF(AD125=-2,0%,IF(AD125=-1,50%,IF(AD125=0,100%,IF(AD125=1,50%,IF(AD125=2,0%))))))</f>
        <v>0.5</v>
      </c>
      <c r="AF125" s="13" t="s">
        <v>42</v>
      </c>
      <c r="AG125" s="13">
        <v>0</v>
      </c>
      <c r="AH125" s="13" t="s">
        <v>42</v>
      </c>
      <c r="AI125" s="13">
        <f t="shared" si="156"/>
        <v>0</v>
      </c>
      <c r="AJ125" s="70">
        <f t="shared" si="157"/>
        <v>1</v>
      </c>
      <c r="AK125" s="59">
        <f t="shared" si="164"/>
        <v>0</v>
      </c>
      <c r="AL125" s="70">
        <f t="shared" ref="AL125" si="282">VALUE(IF(AK125=-3,0%,IF(AK125=-2,33.3%,IF(AK125=-1,66.6%,IF(AK125=0,100%,IF(AK125=1,66.6%,IF(AK125=2,33.3%,IF(AK125=3,0%))))))))</f>
        <v>1</v>
      </c>
      <c r="AM125" s="13" t="s">
        <v>41</v>
      </c>
      <c r="AN125" s="13" t="s">
        <v>41</v>
      </c>
      <c r="AO125" s="13"/>
      <c r="AP125" s="13">
        <v>101.31965006729475</v>
      </c>
      <c r="AQ125" s="13">
        <v>117.34261838440112</v>
      </c>
      <c r="AR125" s="13">
        <v>125.13020833333333</v>
      </c>
      <c r="AS125" s="13">
        <v>148.05555555555554</v>
      </c>
      <c r="AT125" s="36">
        <v>10.173665049999999</v>
      </c>
      <c r="AU125" s="36" t="str">
        <f t="shared" si="159"/>
        <v>1</v>
      </c>
      <c r="AV125" s="36">
        <v>6.1914301580499291</v>
      </c>
      <c r="AW125" s="36">
        <v>5.7956627999999997</v>
      </c>
      <c r="AX125" s="36">
        <v>14.551667299999998</v>
      </c>
      <c r="AY125" s="36">
        <v>30.298884800000003</v>
      </c>
      <c r="AZ125" s="36" t="str">
        <f t="shared" si="160"/>
        <v>1</v>
      </c>
      <c r="BA125" s="36">
        <v>0</v>
      </c>
      <c r="BB125" s="36">
        <v>30.298884800000003</v>
      </c>
      <c r="BC125" s="36">
        <v>30.298884800000003</v>
      </c>
      <c r="BD125" s="36" t="e">
        <v>#DIV/0!</v>
      </c>
      <c r="BE125" s="36" t="s">
        <v>50</v>
      </c>
      <c r="BF125" s="36">
        <v>0</v>
      </c>
      <c r="BG125" s="36">
        <v>0</v>
      </c>
      <c r="BH125" s="36">
        <v>5.7956627999999997</v>
      </c>
      <c r="BI125" s="36">
        <v>0</v>
      </c>
      <c r="BJ125" s="36">
        <v>5.7956627999999997</v>
      </c>
      <c r="BK125" s="36">
        <v>5.7956627999999997</v>
      </c>
      <c r="BL125" s="36">
        <v>30.298884800000003</v>
      </c>
      <c r="BM125" s="36">
        <v>0</v>
      </c>
      <c r="BN125" s="36">
        <v>30.298884800000003</v>
      </c>
      <c r="BO125" s="36">
        <v>30.298884800000003</v>
      </c>
      <c r="BP125" s="36" t="e">
        <v>#DIV/0!</v>
      </c>
      <c r="BQ125" s="36" t="e">
        <v>#DIV/0!</v>
      </c>
      <c r="BR125" s="36">
        <v>0</v>
      </c>
      <c r="BS125" s="36">
        <v>0</v>
      </c>
      <c r="BT125" s="36">
        <v>5.7956627999999997</v>
      </c>
      <c r="BU125" s="36">
        <v>0</v>
      </c>
      <c r="BV125" s="36">
        <v>5.7956627999999997</v>
      </c>
      <c r="BW125" s="36">
        <v>5.7956627999999997</v>
      </c>
      <c r="BX125" s="36">
        <v>30.298884800000003</v>
      </c>
      <c r="BY125" s="36">
        <v>0</v>
      </c>
      <c r="BZ125" s="36">
        <v>30.298884800000003</v>
      </c>
      <c r="CA125" s="36">
        <v>30.298884800000003</v>
      </c>
      <c r="CB125" s="36" t="e">
        <v>#DIV/0!</v>
      </c>
      <c r="CC125" s="36" t="e">
        <v>#DIV/0!</v>
      </c>
      <c r="CD125" s="36">
        <v>0</v>
      </c>
      <c r="CE125" s="36">
        <v>0</v>
      </c>
      <c r="CF125" s="36"/>
      <c r="CG125" s="40">
        <v>28.097000000000001</v>
      </c>
      <c r="CH125" s="40">
        <v>48.881999999999998</v>
      </c>
      <c r="CI125" s="40"/>
      <c r="CL125" s="5" t="str">
        <f t="shared" si="166"/>
        <v>1_1_1</v>
      </c>
      <c r="CM125" s="95" t="str">
        <f t="shared" si="167"/>
        <v>1L</v>
      </c>
      <c r="CN125" s="96">
        <f t="shared" si="153"/>
        <v>208</v>
      </c>
      <c r="CO125" s="96" t="str">
        <f t="shared" si="161"/>
        <v>1_0.5_1</v>
      </c>
      <c r="CP125" s="95" t="str">
        <f t="shared" si="170"/>
        <v>1K</v>
      </c>
      <c r="CQ125" s="5">
        <f t="shared" si="162"/>
        <v>108</v>
      </c>
      <c r="CV125" s="87"/>
      <c r="CW125" s="87"/>
      <c r="CX125" s="87"/>
      <c r="CY125" s="87"/>
      <c r="CZ125" s="87"/>
    </row>
    <row r="126" spans="1:104" s="5" customFormat="1">
      <c r="A126" s="13" t="s">
        <v>248</v>
      </c>
      <c r="B126" s="13">
        <v>3</v>
      </c>
      <c r="C126" s="13"/>
      <c r="D126" s="13" t="s">
        <v>73</v>
      </c>
      <c r="E126" s="35" t="s">
        <v>145</v>
      </c>
      <c r="F126" s="13" t="s">
        <v>36</v>
      </c>
      <c r="G126" s="36">
        <v>1002202225</v>
      </c>
      <c r="H126" s="13" t="s">
        <v>146</v>
      </c>
      <c r="I126" s="37">
        <v>18</v>
      </c>
      <c r="J126" s="37" t="s">
        <v>38</v>
      </c>
      <c r="K126" s="38">
        <v>43522</v>
      </c>
      <c r="L126" s="39">
        <v>0.3576388888888889</v>
      </c>
      <c r="M126" s="37" t="s">
        <v>39</v>
      </c>
      <c r="N126" s="37" t="s">
        <v>42</v>
      </c>
      <c r="O126" s="37" t="s">
        <v>42</v>
      </c>
      <c r="P126" s="37" t="s">
        <v>42</v>
      </c>
      <c r="Q126" s="37">
        <v>1</v>
      </c>
      <c r="R126" s="13" t="s">
        <v>43</v>
      </c>
      <c r="S126" s="13" t="s">
        <v>44</v>
      </c>
      <c r="T126" s="13" t="s">
        <v>42</v>
      </c>
      <c r="U126" s="13" t="s">
        <v>45</v>
      </c>
      <c r="V126" s="13" t="s">
        <v>42</v>
      </c>
      <c r="W126" s="13" t="s">
        <v>135</v>
      </c>
      <c r="X126" s="13" t="s">
        <v>53</v>
      </c>
      <c r="Y126" s="13" t="s">
        <v>41</v>
      </c>
      <c r="Z126" s="13" t="s">
        <v>41</v>
      </c>
      <c r="AA126" s="13"/>
      <c r="AB126" s="13">
        <v>-1</v>
      </c>
      <c r="AC126" s="72">
        <f t="shared" si="154"/>
        <v>0.5</v>
      </c>
      <c r="AD126" s="13">
        <v>1</v>
      </c>
      <c r="AE126" s="72">
        <f t="shared" ref="AE126" si="283">VALUE(IF(AD126=-2,0%,IF(AD126=-1,50%,IF(AD126=0,100%,IF(AD126=1,50%,IF(AD126=2,0%))))))</f>
        <v>0.5</v>
      </c>
      <c r="AF126" s="13" t="s">
        <v>42</v>
      </c>
      <c r="AG126" s="13">
        <v>1</v>
      </c>
      <c r="AH126" s="13" t="e">
        <v>#REF!</v>
      </c>
      <c r="AI126" s="13">
        <f t="shared" si="156"/>
        <v>-2</v>
      </c>
      <c r="AJ126" s="70">
        <f t="shared" si="157"/>
        <v>0.33299999999999996</v>
      </c>
      <c r="AK126" s="59">
        <f t="shared" si="164"/>
        <v>-2</v>
      </c>
      <c r="AL126" s="70">
        <f t="shared" ref="AL126" si="284">VALUE(IF(AK126=-3,0%,IF(AK126=-2,33.3%,IF(AK126=-1,66.6%,IF(AK126=0,100%,IF(AK126=1,66.6%,IF(AK126=2,33.3%,IF(AK126=3,0%))))))))</f>
        <v>0.33299999999999996</v>
      </c>
      <c r="AM126" s="13" t="s">
        <v>41</v>
      </c>
      <c r="AN126" s="13" t="s">
        <v>41</v>
      </c>
      <c r="AO126" s="13"/>
      <c r="AP126" s="13">
        <v>101.31965006729475</v>
      </c>
      <c r="AQ126" s="13">
        <v>117.34261838440112</v>
      </c>
      <c r="AR126" s="13">
        <v>125.13020833333333</v>
      </c>
      <c r="AS126" s="13">
        <v>148.05555555555554</v>
      </c>
      <c r="AT126" s="36">
        <v>19.7</v>
      </c>
      <c r="AU126" s="36" t="str">
        <f t="shared" si="159"/>
        <v>1</v>
      </c>
      <c r="AV126" s="36">
        <v>0</v>
      </c>
      <c r="AW126" s="36">
        <v>19.7</v>
      </c>
      <c r="AX126" s="36">
        <v>19.7</v>
      </c>
      <c r="AY126" s="36">
        <v>2.5505250000000146E-2</v>
      </c>
      <c r="AZ126" s="36" t="str">
        <f t="shared" si="160"/>
        <v>1</v>
      </c>
      <c r="BA126" s="36">
        <v>6.5452229749993087</v>
      </c>
      <c r="BB126" s="36">
        <v>-4.6026662999999992</v>
      </c>
      <c r="BC126" s="36">
        <v>4.6536767999999995</v>
      </c>
      <c r="BD126" s="36" t="e">
        <v>#DIV/0!</v>
      </c>
      <c r="BE126" s="36" t="s">
        <v>50</v>
      </c>
      <c r="BF126" s="36">
        <v>0</v>
      </c>
      <c r="BG126" s="36">
        <v>0</v>
      </c>
      <c r="BH126" s="36">
        <v>19.7</v>
      </c>
      <c r="BI126" s="36">
        <v>0</v>
      </c>
      <c r="BJ126" s="36">
        <v>19.7</v>
      </c>
      <c r="BK126" s="36">
        <v>19.7</v>
      </c>
      <c r="BL126" s="36">
        <v>2.5505250000000146E-2</v>
      </c>
      <c r="BM126" s="36">
        <v>6.5452229749993087</v>
      </c>
      <c r="BN126" s="36">
        <v>-4.6026662999999992</v>
      </c>
      <c r="BO126" s="36">
        <v>4.6536767999999995</v>
      </c>
      <c r="BP126" s="36" t="e">
        <v>#DIV/0!</v>
      </c>
      <c r="BQ126" s="36" t="e">
        <v>#DIV/0!</v>
      </c>
      <c r="BR126" s="36">
        <v>0</v>
      </c>
      <c r="BS126" s="36">
        <v>0</v>
      </c>
      <c r="BT126" s="36">
        <v>19.7</v>
      </c>
      <c r="BU126" s="36">
        <v>0</v>
      </c>
      <c r="BV126" s="36">
        <v>19.7</v>
      </c>
      <c r="BW126" s="36">
        <v>19.7</v>
      </c>
      <c r="BX126" s="36">
        <v>2.5505250000000146E-2</v>
      </c>
      <c r="BY126" s="36">
        <v>6.5452229749993087</v>
      </c>
      <c r="BZ126" s="36">
        <v>-4.6026662999999992</v>
      </c>
      <c r="CA126" s="36">
        <v>4.6536767999999995</v>
      </c>
      <c r="CB126" s="36" t="e">
        <v>#DIV/0!</v>
      </c>
      <c r="CC126" s="36" t="e">
        <v>#DIV/0!</v>
      </c>
      <c r="CD126" s="36">
        <v>0</v>
      </c>
      <c r="CE126" s="36">
        <v>0</v>
      </c>
      <c r="CF126" s="36"/>
      <c r="CG126" s="40">
        <v>27.308</v>
      </c>
      <c r="CH126" s="40">
        <v>52.939</v>
      </c>
      <c r="CI126" s="40"/>
      <c r="CL126" s="5" t="str">
        <f t="shared" si="166"/>
        <v>0.333_0.5_1</v>
      </c>
      <c r="CM126" s="95" t="str">
        <f t="shared" si="167"/>
        <v>1E</v>
      </c>
      <c r="CN126" s="96">
        <f t="shared" si="153"/>
        <v>50</v>
      </c>
      <c r="CO126" s="96" t="str">
        <f t="shared" si="161"/>
        <v>0.333_0.5_1</v>
      </c>
      <c r="CP126" s="95" t="str">
        <f t="shared" si="170"/>
        <v>1E</v>
      </c>
      <c r="CQ126" s="5">
        <f t="shared" si="162"/>
        <v>90</v>
      </c>
      <c r="CV126" s="87"/>
      <c r="CW126" s="87"/>
      <c r="CX126" s="87"/>
      <c r="CY126" s="87"/>
      <c r="CZ126" s="87"/>
    </row>
    <row r="127" spans="1:104" s="5" customFormat="1">
      <c r="A127" s="13" t="s">
        <v>248</v>
      </c>
      <c r="B127" s="13">
        <v>3</v>
      </c>
      <c r="C127" s="13"/>
      <c r="D127" s="13" t="s">
        <v>73</v>
      </c>
      <c r="E127" s="35" t="s">
        <v>145</v>
      </c>
      <c r="F127" s="13" t="s">
        <v>36</v>
      </c>
      <c r="G127" s="36">
        <v>1002202225</v>
      </c>
      <c r="H127" s="13" t="s">
        <v>146</v>
      </c>
      <c r="I127" s="37">
        <v>18</v>
      </c>
      <c r="J127" s="37" t="s">
        <v>38</v>
      </c>
      <c r="K127" s="38">
        <v>43522</v>
      </c>
      <c r="L127" s="39">
        <v>0.37152777777777773</v>
      </c>
      <c r="M127" s="37" t="s">
        <v>39</v>
      </c>
      <c r="N127" s="37" t="s">
        <v>42</v>
      </c>
      <c r="O127" s="37" t="s">
        <v>42</v>
      </c>
      <c r="P127" s="37" t="s">
        <v>42</v>
      </c>
      <c r="Q127" s="37">
        <v>2</v>
      </c>
      <c r="R127" s="13" t="s">
        <v>84</v>
      </c>
      <c r="S127" s="13" t="s">
        <v>44</v>
      </c>
      <c r="T127" s="13" t="s">
        <v>42</v>
      </c>
      <c r="U127" s="13" t="s">
        <v>45</v>
      </c>
      <c r="V127" s="13" t="s">
        <v>42</v>
      </c>
      <c r="W127" s="13" t="s">
        <v>135</v>
      </c>
      <c r="X127" s="13" t="s">
        <v>53</v>
      </c>
      <c r="Y127" s="13" t="s">
        <v>41</v>
      </c>
      <c r="Z127" s="13" t="s">
        <v>41</v>
      </c>
      <c r="AA127" s="13"/>
      <c r="AB127" s="13">
        <v>-2</v>
      </c>
      <c r="AC127" s="72">
        <f t="shared" si="154"/>
        <v>0</v>
      </c>
      <c r="AD127" s="13">
        <v>1</v>
      </c>
      <c r="AE127" s="72">
        <f t="shared" ref="AE127" si="285">VALUE(IF(AD127=-2,0%,IF(AD127=-1,50%,IF(AD127=0,100%,IF(AD127=1,50%,IF(AD127=2,0%))))))</f>
        <v>0.5</v>
      </c>
      <c r="AF127" s="13" t="s">
        <v>42</v>
      </c>
      <c r="AG127" s="13">
        <v>1</v>
      </c>
      <c r="AH127" s="13" t="s">
        <v>42</v>
      </c>
      <c r="AI127" s="13">
        <f t="shared" si="156"/>
        <v>-2</v>
      </c>
      <c r="AJ127" s="70">
        <f t="shared" si="157"/>
        <v>0.33299999999999996</v>
      </c>
      <c r="AK127" s="59">
        <f t="shared" si="164"/>
        <v>-2</v>
      </c>
      <c r="AL127" s="70">
        <f t="shared" ref="AL127" si="286">VALUE(IF(AK127=-3,0%,IF(AK127=-2,33.3%,IF(AK127=-1,66.6%,IF(AK127=0,100%,IF(AK127=1,66.6%,IF(AK127=2,33.3%,IF(AK127=3,0%))))))))</f>
        <v>0.33299999999999996</v>
      </c>
      <c r="AM127" s="13" t="s">
        <v>41</v>
      </c>
      <c r="AN127" s="13" t="s">
        <v>41</v>
      </c>
      <c r="AO127" s="13"/>
      <c r="AP127" s="13">
        <v>101.31965006729475</v>
      </c>
      <c r="AQ127" s="13">
        <v>117.34261838440112</v>
      </c>
      <c r="AR127" s="13">
        <v>125.13020833333333</v>
      </c>
      <c r="AS127" s="13">
        <v>148.05555555555554</v>
      </c>
      <c r="AT127" s="36">
        <v>23.65</v>
      </c>
      <c r="AU127" s="36" t="str">
        <f t="shared" si="159"/>
        <v>1</v>
      </c>
      <c r="AV127" s="36">
        <v>5.5861435713737597</v>
      </c>
      <c r="AW127" s="36">
        <v>19.7</v>
      </c>
      <c r="AX127" s="36">
        <v>27.6</v>
      </c>
      <c r="AY127" s="36">
        <v>-4.6026662999999992</v>
      </c>
      <c r="AZ127" s="36" t="str">
        <f t="shared" si="160"/>
        <v>1</v>
      </c>
      <c r="BA127" s="36">
        <v>0</v>
      </c>
      <c r="BB127" s="36">
        <v>-4.6026662999999992</v>
      </c>
      <c r="BC127" s="36">
        <v>-4.6026662999999992</v>
      </c>
      <c r="BD127" s="36" t="e">
        <v>#DIV/0!</v>
      </c>
      <c r="BE127" s="36" t="s">
        <v>50</v>
      </c>
      <c r="BF127" s="36">
        <v>0</v>
      </c>
      <c r="BG127" s="36">
        <v>0</v>
      </c>
      <c r="BH127" s="36">
        <v>19.7</v>
      </c>
      <c r="BI127" s="36">
        <v>0</v>
      </c>
      <c r="BJ127" s="36">
        <v>19.7</v>
      </c>
      <c r="BK127" s="36">
        <v>19.7</v>
      </c>
      <c r="BL127" s="36">
        <v>-4.6026662999999992</v>
      </c>
      <c r="BM127" s="36">
        <v>0</v>
      </c>
      <c r="BN127" s="36">
        <v>-4.6026662999999992</v>
      </c>
      <c r="BO127" s="36">
        <v>-4.6026662999999992</v>
      </c>
      <c r="BP127" s="36" t="e">
        <v>#DIV/0!</v>
      </c>
      <c r="BQ127" s="36" t="e">
        <v>#DIV/0!</v>
      </c>
      <c r="BR127" s="36">
        <v>0</v>
      </c>
      <c r="BS127" s="36">
        <v>0</v>
      </c>
      <c r="BT127" s="36">
        <v>19.7</v>
      </c>
      <c r="BU127" s="36">
        <v>0</v>
      </c>
      <c r="BV127" s="36">
        <v>19.7</v>
      </c>
      <c r="BW127" s="36">
        <v>19.7</v>
      </c>
      <c r="BX127" s="36">
        <v>-4.6026662999999992</v>
      </c>
      <c r="BY127" s="36">
        <v>0</v>
      </c>
      <c r="BZ127" s="36">
        <v>-4.6026662999999992</v>
      </c>
      <c r="CA127" s="36">
        <v>-4.6026662999999992</v>
      </c>
      <c r="CB127" s="36" t="e">
        <v>#DIV/0!</v>
      </c>
      <c r="CC127" s="36" t="e">
        <v>#DIV/0!</v>
      </c>
      <c r="CD127" s="36">
        <v>0</v>
      </c>
      <c r="CE127" s="36">
        <v>0</v>
      </c>
      <c r="CF127" s="36"/>
      <c r="CG127" s="40">
        <v>27.579000000000001</v>
      </c>
      <c r="CH127" s="40">
        <v>50.838999999999999</v>
      </c>
      <c r="CI127" s="40"/>
      <c r="CL127" s="5" t="str">
        <f t="shared" si="166"/>
        <v>0.333_0_1</v>
      </c>
      <c r="CM127" s="95" t="str">
        <f t="shared" si="167"/>
        <v>1D</v>
      </c>
      <c r="CN127" s="96">
        <f t="shared" si="153"/>
        <v>7</v>
      </c>
      <c r="CO127" s="96" t="str">
        <f t="shared" si="161"/>
        <v>0.333_0.5_1</v>
      </c>
      <c r="CP127" s="95" t="str">
        <f t="shared" si="170"/>
        <v>1E</v>
      </c>
      <c r="CQ127" s="5">
        <f t="shared" si="162"/>
        <v>90</v>
      </c>
      <c r="CV127" s="87"/>
      <c r="CW127" s="87"/>
      <c r="CX127" s="87"/>
      <c r="CY127" s="87"/>
      <c r="CZ127" s="87"/>
    </row>
    <row r="128" spans="1:104" s="5" customFormat="1">
      <c r="A128" s="13" t="s">
        <v>248</v>
      </c>
      <c r="B128" s="13">
        <v>3</v>
      </c>
      <c r="C128" s="13"/>
      <c r="D128" s="13" t="s">
        <v>73</v>
      </c>
      <c r="E128" s="35" t="s">
        <v>145</v>
      </c>
      <c r="F128" s="13" t="s">
        <v>36</v>
      </c>
      <c r="G128" s="36">
        <v>1002202225</v>
      </c>
      <c r="H128" s="13" t="s">
        <v>146</v>
      </c>
      <c r="I128" s="37">
        <v>18</v>
      </c>
      <c r="J128" s="37" t="s">
        <v>38</v>
      </c>
      <c r="K128" s="38">
        <v>43522</v>
      </c>
      <c r="L128" s="39">
        <v>0.38194444444444442</v>
      </c>
      <c r="M128" s="37" t="s">
        <v>39</v>
      </c>
      <c r="N128" s="37" t="s">
        <v>42</v>
      </c>
      <c r="O128" s="37" t="s">
        <v>42</v>
      </c>
      <c r="P128" s="37" t="s">
        <v>42</v>
      </c>
      <c r="Q128" s="37">
        <v>3</v>
      </c>
      <c r="R128" s="13" t="s">
        <v>43</v>
      </c>
      <c r="S128" s="13" t="s">
        <v>44</v>
      </c>
      <c r="T128" s="13" t="s">
        <v>42</v>
      </c>
      <c r="U128" s="13" t="s">
        <v>45</v>
      </c>
      <c r="V128" s="13" t="s">
        <v>42</v>
      </c>
      <c r="W128" s="13" t="s">
        <v>135</v>
      </c>
      <c r="X128" s="13" t="s">
        <v>53</v>
      </c>
      <c r="Y128" s="13" t="s">
        <v>41</v>
      </c>
      <c r="Z128" s="13" t="s">
        <v>41</v>
      </c>
      <c r="AA128" s="13"/>
      <c r="AB128" s="13">
        <v>-1</v>
      </c>
      <c r="AC128" s="72">
        <f t="shared" si="154"/>
        <v>0.5</v>
      </c>
      <c r="AD128" s="13">
        <v>1</v>
      </c>
      <c r="AE128" s="72">
        <f t="shared" ref="AE128" si="287">VALUE(IF(AD128=-2,0%,IF(AD128=-1,50%,IF(AD128=0,100%,IF(AD128=1,50%,IF(AD128=2,0%))))))</f>
        <v>0.5</v>
      </c>
      <c r="AF128" s="13" t="s">
        <v>42</v>
      </c>
      <c r="AG128" s="13">
        <v>1</v>
      </c>
      <c r="AH128" s="13" t="s">
        <v>42</v>
      </c>
      <c r="AI128" s="13">
        <f t="shared" si="156"/>
        <v>-2</v>
      </c>
      <c r="AJ128" s="70">
        <f t="shared" si="157"/>
        <v>0.33299999999999996</v>
      </c>
      <c r="AK128" s="59">
        <f t="shared" si="164"/>
        <v>-2</v>
      </c>
      <c r="AL128" s="70">
        <f t="shared" ref="AL128" si="288">VALUE(IF(AK128=-3,0%,IF(AK128=-2,33.3%,IF(AK128=-1,66.6%,IF(AK128=0,100%,IF(AK128=1,66.6%,IF(AK128=2,33.3%,IF(AK128=3,0%))))))))</f>
        <v>0.33299999999999996</v>
      </c>
      <c r="AM128" s="13" t="s">
        <v>41</v>
      </c>
      <c r="AN128" s="13" t="s">
        <v>41</v>
      </c>
      <c r="AO128" s="13"/>
      <c r="AP128" s="13">
        <v>101.31965006729475</v>
      </c>
      <c r="AQ128" s="13">
        <v>117.34261838440112</v>
      </c>
      <c r="AR128" s="13">
        <v>125.13020833333333</v>
      </c>
      <c r="AS128" s="13">
        <v>148.05555555555554</v>
      </c>
      <c r="AT128" s="36">
        <v>27.6</v>
      </c>
      <c r="AU128" s="36" t="str">
        <f t="shared" si="159"/>
        <v>1</v>
      </c>
      <c r="AV128" s="36">
        <v>0</v>
      </c>
      <c r="AW128" s="36">
        <v>27.6</v>
      </c>
      <c r="AX128" s="36">
        <v>27.6</v>
      </c>
      <c r="AY128" s="36">
        <v>2.5505250000000146E-2</v>
      </c>
      <c r="AZ128" s="36" t="str">
        <f t="shared" si="160"/>
        <v>1</v>
      </c>
      <c r="BA128" s="36">
        <v>6.5452229749993087</v>
      </c>
      <c r="BB128" s="36">
        <v>-4.6026662999999992</v>
      </c>
      <c r="BC128" s="36">
        <v>4.6536767999999995</v>
      </c>
      <c r="BD128" s="36" t="e">
        <v>#DIV/0!</v>
      </c>
      <c r="BE128" s="36" t="s">
        <v>50</v>
      </c>
      <c r="BF128" s="36">
        <v>0</v>
      </c>
      <c r="BG128" s="36">
        <v>0</v>
      </c>
      <c r="BH128" s="36">
        <v>31.55</v>
      </c>
      <c r="BI128" s="36">
        <v>5.5861435713737393</v>
      </c>
      <c r="BJ128" s="36">
        <v>27.6</v>
      </c>
      <c r="BK128" s="36">
        <v>35.5</v>
      </c>
      <c r="BL128" s="36">
        <v>13.825416450000004</v>
      </c>
      <c r="BM128" s="36">
        <v>26.061244553583684</v>
      </c>
      <c r="BN128" s="36">
        <v>-4.6026662999999992</v>
      </c>
      <c r="BO128" s="36">
        <v>32.253499200000007</v>
      </c>
      <c r="BP128" s="36" t="e">
        <v>#DIV/0!</v>
      </c>
      <c r="BQ128" s="36" t="e">
        <v>#DIV/0!</v>
      </c>
      <c r="BR128" s="36">
        <v>0</v>
      </c>
      <c r="BS128" s="36">
        <v>0</v>
      </c>
      <c r="BT128" s="36">
        <v>23.65</v>
      </c>
      <c r="BU128" s="36">
        <v>5.5861435713737597</v>
      </c>
      <c r="BV128" s="36">
        <v>19.7</v>
      </c>
      <c r="BW128" s="36">
        <v>27.6</v>
      </c>
      <c r="BX128" s="36">
        <v>-4.6026662999999992</v>
      </c>
      <c r="BY128" s="36">
        <v>0</v>
      </c>
      <c r="BZ128" s="36">
        <v>-4.6026662999999992</v>
      </c>
      <c r="CA128" s="36">
        <v>-4.6026662999999992</v>
      </c>
      <c r="CB128" s="36" t="e">
        <v>#DIV/0!</v>
      </c>
      <c r="CC128" s="36" t="e">
        <v>#DIV/0!</v>
      </c>
      <c r="CD128" s="36">
        <v>0</v>
      </c>
      <c r="CE128" s="36">
        <v>0</v>
      </c>
      <c r="CF128" s="36"/>
      <c r="CG128" s="40">
        <v>27.824999999999999</v>
      </c>
      <c r="CH128" s="40">
        <v>51.448</v>
      </c>
      <c r="CI128" s="40"/>
      <c r="CL128" s="5" t="str">
        <f t="shared" si="166"/>
        <v>0.333_0.5_1</v>
      </c>
      <c r="CM128" s="95" t="str">
        <f t="shared" si="167"/>
        <v>1E</v>
      </c>
      <c r="CN128" s="96">
        <f t="shared" si="153"/>
        <v>50</v>
      </c>
      <c r="CO128" s="96" t="str">
        <f t="shared" si="161"/>
        <v>0.333_0.5_1</v>
      </c>
      <c r="CP128" s="95" t="str">
        <f t="shared" si="170"/>
        <v>1E</v>
      </c>
      <c r="CQ128" s="5">
        <f t="shared" si="162"/>
        <v>90</v>
      </c>
      <c r="CV128" s="87"/>
      <c r="CW128" s="87"/>
      <c r="CX128" s="87"/>
      <c r="CY128" s="87"/>
      <c r="CZ128" s="87"/>
    </row>
    <row r="129" spans="1:104" s="5" customFormat="1">
      <c r="A129" s="13" t="s">
        <v>248</v>
      </c>
      <c r="B129" s="13">
        <v>3</v>
      </c>
      <c r="C129" s="13"/>
      <c r="D129" s="13" t="s">
        <v>73</v>
      </c>
      <c r="E129" s="35" t="s">
        <v>145</v>
      </c>
      <c r="F129" s="13" t="s">
        <v>36</v>
      </c>
      <c r="G129" s="36">
        <v>1002202225</v>
      </c>
      <c r="H129" s="13" t="s">
        <v>146</v>
      </c>
      <c r="I129" s="37">
        <v>18</v>
      </c>
      <c r="J129" s="37" t="s">
        <v>38</v>
      </c>
      <c r="K129" s="38">
        <v>43522</v>
      </c>
      <c r="L129" s="39">
        <v>0.3923611111111111</v>
      </c>
      <c r="M129" s="37" t="s">
        <v>39</v>
      </c>
      <c r="N129" s="37" t="s">
        <v>42</v>
      </c>
      <c r="O129" s="37" t="s">
        <v>42</v>
      </c>
      <c r="P129" s="37" t="s">
        <v>42</v>
      </c>
      <c r="Q129" s="37">
        <v>4</v>
      </c>
      <c r="R129" s="13" t="s">
        <v>43</v>
      </c>
      <c r="S129" s="13" t="s">
        <v>44</v>
      </c>
      <c r="T129" s="13" t="s">
        <v>42</v>
      </c>
      <c r="U129" s="13" t="s">
        <v>45</v>
      </c>
      <c r="V129" s="13" t="s">
        <v>42</v>
      </c>
      <c r="W129" s="13" t="s">
        <v>135</v>
      </c>
      <c r="X129" s="13" t="s">
        <v>53</v>
      </c>
      <c r="Y129" s="13" t="s">
        <v>41</v>
      </c>
      <c r="Z129" s="13" t="s">
        <v>41</v>
      </c>
      <c r="AA129" s="13"/>
      <c r="AB129" s="13">
        <v>-1</v>
      </c>
      <c r="AC129" s="72">
        <f t="shared" si="154"/>
        <v>0.5</v>
      </c>
      <c r="AD129" s="13">
        <v>1</v>
      </c>
      <c r="AE129" s="72">
        <f t="shared" ref="AE129" si="289">VALUE(IF(AD129=-2,0%,IF(AD129=-1,50%,IF(AD129=0,100%,IF(AD129=1,50%,IF(AD129=2,0%))))))</f>
        <v>0.5</v>
      </c>
      <c r="AF129" s="13" t="s">
        <v>42</v>
      </c>
      <c r="AG129" s="13">
        <v>1</v>
      </c>
      <c r="AH129" s="13" t="s">
        <v>42</v>
      </c>
      <c r="AI129" s="13">
        <f t="shared" si="156"/>
        <v>-2</v>
      </c>
      <c r="AJ129" s="70">
        <f t="shared" si="157"/>
        <v>0.33299999999999996</v>
      </c>
      <c r="AK129" s="59">
        <f t="shared" si="164"/>
        <v>-2</v>
      </c>
      <c r="AL129" s="70">
        <f t="shared" ref="AL129" si="290">VALUE(IF(AK129=-3,0%,IF(AK129=-2,33.3%,IF(AK129=-1,66.6%,IF(AK129=0,100%,IF(AK129=1,66.6%,IF(AK129=2,33.3%,IF(AK129=3,0%))))))))</f>
        <v>0.33299999999999996</v>
      </c>
      <c r="AM129" s="13" t="s">
        <v>41</v>
      </c>
      <c r="AN129" s="13" t="s">
        <v>41</v>
      </c>
      <c r="AO129" s="13"/>
      <c r="AP129" s="13">
        <v>101.31965006729475</v>
      </c>
      <c r="AQ129" s="13">
        <v>117.34261838440112</v>
      </c>
      <c r="AR129" s="13">
        <v>125.13020833333333</v>
      </c>
      <c r="AS129" s="13">
        <v>148.05555555555554</v>
      </c>
      <c r="AT129" s="36">
        <v>27.6</v>
      </c>
      <c r="AU129" s="36" t="str">
        <f t="shared" si="159"/>
        <v>1</v>
      </c>
      <c r="AV129" s="36">
        <v>0</v>
      </c>
      <c r="AW129" s="36">
        <v>27.6</v>
      </c>
      <c r="AX129" s="36">
        <v>27.6</v>
      </c>
      <c r="AY129" s="36">
        <v>4.6536767999999995</v>
      </c>
      <c r="AZ129" s="36" t="str">
        <f t="shared" si="160"/>
        <v>1</v>
      </c>
      <c r="BA129" s="36">
        <v>0</v>
      </c>
      <c r="BB129" s="36">
        <v>4.6536767999999995</v>
      </c>
      <c r="BC129" s="36">
        <v>4.6536767999999995</v>
      </c>
      <c r="BD129" s="36" t="e">
        <v>#DIV/0!</v>
      </c>
      <c r="BE129" s="36" t="s">
        <v>50</v>
      </c>
      <c r="BF129" s="36">
        <v>0</v>
      </c>
      <c r="BG129" s="36">
        <v>0</v>
      </c>
      <c r="BH129" s="36">
        <v>27.6</v>
      </c>
      <c r="BI129" s="36">
        <v>0</v>
      </c>
      <c r="BJ129" s="36">
        <v>27.6</v>
      </c>
      <c r="BK129" s="36">
        <v>27.6</v>
      </c>
      <c r="BL129" s="36">
        <v>2.5505250000000146E-2</v>
      </c>
      <c r="BM129" s="36">
        <v>6.5452229749993087</v>
      </c>
      <c r="BN129" s="36">
        <v>-4.6026662999999992</v>
      </c>
      <c r="BO129" s="36">
        <v>4.6536767999999995</v>
      </c>
      <c r="BP129" s="36" t="e">
        <v>#DIV/0!</v>
      </c>
      <c r="BQ129" s="36" t="e">
        <v>#DIV/0!</v>
      </c>
      <c r="BR129" s="36">
        <v>0</v>
      </c>
      <c r="BS129" s="36">
        <v>0</v>
      </c>
      <c r="BT129" s="36">
        <v>27.6</v>
      </c>
      <c r="BU129" s="36">
        <v>0</v>
      </c>
      <c r="BV129" s="36">
        <v>27.6</v>
      </c>
      <c r="BW129" s="36">
        <v>27.6</v>
      </c>
      <c r="BX129" s="36">
        <v>2.5505250000000146E-2</v>
      </c>
      <c r="BY129" s="36">
        <v>6.5452229749993087</v>
      </c>
      <c r="BZ129" s="36">
        <v>-4.6026662999999992</v>
      </c>
      <c r="CA129" s="36">
        <v>4.6536767999999995</v>
      </c>
      <c r="CB129" s="36" t="e">
        <v>#DIV/0!</v>
      </c>
      <c r="CC129" s="36" t="e">
        <v>#DIV/0!</v>
      </c>
      <c r="CD129" s="36">
        <v>0</v>
      </c>
      <c r="CE129" s="36">
        <v>0</v>
      </c>
      <c r="CF129" s="36"/>
      <c r="CG129" s="40">
        <v>27.702000000000002</v>
      </c>
      <c r="CH129" s="40">
        <v>50.213999999999999</v>
      </c>
      <c r="CI129" s="40"/>
      <c r="CL129" s="5" t="str">
        <f t="shared" si="166"/>
        <v>0.333_0.5_1</v>
      </c>
      <c r="CM129" s="95" t="str">
        <f t="shared" si="167"/>
        <v>1E</v>
      </c>
      <c r="CN129" s="96">
        <f t="shared" si="153"/>
        <v>50</v>
      </c>
      <c r="CO129" s="96" t="str">
        <f t="shared" si="161"/>
        <v>0.333_0.5_1</v>
      </c>
      <c r="CP129" s="95" t="str">
        <f t="shared" si="170"/>
        <v>1E</v>
      </c>
      <c r="CQ129" s="5">
        <f t="shared" si="162"/>
        <v>90</v>
      </c>
      <c r="CV129" s="87"/>
      <c r="CW129" s="87"/>
      <c r="CX129" s="87"/>
      <c r="CY129" s="87"/>
      <c r="CZ129" s="87"/>
    </row>
    <row r="130" spans="1:104" s="5" customFormat="1">
      <c r="A130" s="13" t="s">
        <v>248</v>
      </c>
      <c r="B130" s="13">
        <v>3</v>
      </c>
      <c r="C130" s="13"/>
      <c r="D130" s="13" t="s">
        <v>73</v>
      </c>
      <c r="E130" s="35" t="s">
        <v>145</v>
      </c>
      <c r="F130" s="13" t="s">
        <v>36</v>
      </c>
      <c r="G130" s="36">
        <v>1002202225</v>
      </c>
      <c r="H130" s="13" t="s">
        <v>146</v>
      </c>
      <c r="I130" s="37">
        <v>18</v>
      </c>
      <c r="J130" s="37" t="s">
        <v>38</v>
      </c>
      <c r="K130" s="38">
        <v>43522</v>
      </c>
      <c r="L130" s="39">
        <v>0.40625</v>
      </c>
      <c r="M130" s="37" t="s">
        <v>39</v>
      </c>
      <c r="N130" s="37" t="s">
        <v>42</v>
      </c>
      <c r="O130" s="37" t="s">
        <v>42</v>
      </c>
      <c r="P130" s="37" t="s">
        <v>42</v>
      </c>
      <c r="Q130" s="37">
        <v>5</v>
      </c>
      <c r="R130" s="13" t="s">
        <v>43</v>
      </c>
      <c r="S130" s="13" t="s">
        <v>44</v>
      </c>
      <c r="T130" s="13" t="s">
        <v>42</v>
      </c>
      <c r="U130" s="13" t="s">
        <v>45</v>
      </c>
      <c r="V130" s="13"/>
      <c r="W130" s="13" t="s">
        <v>135</v>
      </c>
      <c r="X130" s="13" t="s">
        <v>53</v>
      </c>
      <c r="Y130" s="13" t="s">
        <v>41</v>
      </c>
      <c r="Z130" s="13" t="s">
        <v>42</v>
      </c>
      <c r="AA130" s="13"/>
      <c r="AB130" s="13">
        <v>-1</v>
      </c>
      <c r="AC130" s="72">
        <f t="shared" si="154"/>
        <v>0.5</v>
      </c>
      <c r="AD130" s="13">
        <v>1</v>
      </c>
      <c r="AE130" s="72">
        <f t="shared" ref="AE130" si="291">VALUE(IF(AD130=-2,0%,IF(AD130=-1,50%,IF(AD130=0,100%,IF(AD130=1,50%,IF(AD130=2,0%))))))</f>
        <v>0.5</v>
      </c>
      <c r="AF130" s="13" t="s">
        <v>42</v>
      </c>
      <c r="AG130" s="13">
        <v>1</v>
      </c>
      <c r="AH130" s="13">
        <v>0</v>
      </c>
      <c r="AI130" s="13">
        <f t="shared" si="156"/>
        <v>-2</v>
      </c>
      <c r="AJ130" s="70">
        <f t="shared" si="157"/>
        <v>0.33299999999999996</v>
      </c>
      <c r="AK130" s="59">
        <f t="shared" si="164"/>
        <v>-2</v>
      </c>
      <c r="AL130" s="70">
        <f t="shared" ref="AL130" si="292">VALUE(IF(AK130=-3,0%,IF(AK130=-2,33.3%,IF(AK130=-1,66.6%,IF(AK130=0,100%,IF(AK130=1,66.6%,IF(AK130=2,33.3%,IF(AK130=3,0%))))))))</f>
        <v>0.33299999999999996</v>
      </c>
      <c r="AM130" s="13" t="s">
        <v>41</v>
      </c>
      <c r="AN130" s="13" t="s">
        <v>42</v>
      </c>
      <c r="AO130" s="13"/>
      <c r="AP130" s="13">
        <v>101.31965006729475</v>
      </c>
      <c r="AQ130" s="13">
        <v>117.34261838440112</v>
      </c>
      <c r="AR130" s="13">
        <v>125.13020833333333</v>
      </c>
      <c r="AS130" s="13">
        <v>148.05555555555554</v>
      </c>
      <c r="AT130" s="36">
        <v>27.6</v>
      </c>
      <c r="AU130" s="36" t="str">
        <f t="shared" si="159"/>
        <v>1</v>
      </c>
      <c r="AV130" s="36">
        <v>0</v>
      </c>
      <c r="AW130" s="36">
        <v>27.6</v>
      </c>
      <c r="AX130" s="36">
        <v>27.6</v>
      </c>
      <c r="AY130" s="36">
        <v>4.6536767999999995</v>
      </c>
      <c r="AZ130" s="36" t="str">
        <f t="shared" si="160"/>
        <v>1</v>
      </c>
      <c r="BA130" s="36">
        <v>0</v>
      </c>
      <c r="BB130" s="36">
        <v>4.6536767999999995</v>
      </c>
      <c r="BC130" s="36">
        <v>4.6536767999999995</v>
      </c>
      <c r="BD130" s="36" t="e">
        <v>#DIV/0!</v>
      </c>
      <c r="BE130" s="36" t="s">
        <v>50</v>
      </c>
      <c r="BF130" s="36">
        <v>0</v>
      </c>
      <c r="BG130" s="36">
        <v>0</v>
      </c>
      <c r="BH130" s="36">
        <v>27.6</v>
      </c>
      <c r="BI130" s="36">
        <v>0</v>
      </c>
      <c r="BJ130" s="36">
        <v>27.6</v>
      </c>
      <c r="BK130" s="36">
        <v>27.6</v>
      </c>
      <c r="BL130" s="36">
        <v>4.6536767999999995</v>
      </c>
      <c r="BM130" s="36">
        <v>0</v>
      </c>
      <c r="BN130" s="36">
        <v>4.6536767999999995</v>
      </c>
      <c r="BO130" s="36">
        <v>4.6536767999999995</v>
      </c>
      <c r="BP130" s="36" t="e">
        <v>#DIV/0!</v>
      </c>
      <c r="BQ130" s="36" t="e">
        <v>#DIV/0!</v>
      </c>
      <c r="BR130" s="36">
        <v>0</v>
      </c>
      <c r="BS130" s="36">
        <v>0</v>
      </c>
      <c r="BT130" s="36">
        <v>27.6</v>
      </c>
      <c r="BU130" s="36">
        <v>0</v>
      </c>
      <c r="BV130" s="36">
        <v>27.6</v>
      </c>
      <c r="BW130" s="36">
        <v>27.6</v>
      </c>
      <c r="BX130" s="36">
        <v>4.6536767999999995</v>
      </c>
      <c r="BY130" s="36">
        <v>0</v>
      </c>
      <c r="BZ130" s="36">
        <v>4.6536767999999995</v>
      </c>
      <c r="CA130" s="36">
        <v>4.6536767999999995</v>
      </c>
      <c r="CB130" s="36" t="e">
        <v>#DIV/0!</v>
      </c>
      <c r="CC130" s="36" t="e">
        <v>#DIV/0!</v>
      </c>
      <c r="CD130" s="36">
        <v>0</v>
      </c>
      <c r="CE130" s="36">
        <v>0</v>
      </c>
      <c r="CF130" s="36"/>
      <c r="CG130" s="40">
        <v>27.85</v>
      </c>
      <c r="CH130" s="40">
        <v>48.302</v>
      </c>
      <c r="CI130" s="40"/>
      <c r="CL130" s="5" t="str">
        <f t="shared" si="166"/>
        <v>0.333_0.5_1</v>
      </c>
      <c r="CM130" s="95" t="str">
        <f t="shared" si="167"/>
        <v>1E</v>
      </c>
      <c r="CN130" s="96">
        <f t="shared" ref="CN130:CN193" si="293">VLOOKUP(CM130,$CW$2:$CZ$61,2)</f>
        <v>50</v>
      </c>
      <c r="CO130" s="96" t="str">
        <f t="shared" si="161"/>
        <v>0.333_0.5_1</v>
      </c>
      <c r="CP130" s="95" t="str">
        <f t="shared" si="170"/>
        <v>1E</v>
      </c>
      <c r="CQ130" s="5">
        <f t="shared" si="162"/>
        <v>90</v>
      </c>
      <c r="CV130" s="87"/>
      <c r="CW130" s="87"/>
      <c r="CX130" s="87"/>
      <c r="CY130" s="87"/>
      <c r="CZ130" s="87"/>
    </row>
    <row r="131" spans="1:104" s="5" customFormat="1">
      <c r="A131" s="13" t="s">
        <v>248</v>
      </c>
      <c r="B131" s="13">
        <v>3</v>
      </c>
      <c r="C131" s="13"/>
      <c r="D131" s="13" t="s">
        <v>78</v>
      </c>
      <c r="E131" s="35" t="s">
        <v>147</v>
      </c>
      <c r="F131" s="13" t="s">
        <v>36</v>
      </c>
      <c r="G131" s="36">
        <v>1051744465</v>
      </c>
      <c r="H131" s="13" t="s">
        <v>148</v>
      </c>
      <c r="I131" s="37">
        <v>24</v>
      </c>
      <c r="J131" s="37" t="s">
        <v>38</v>
      </c>
      <c r="K131" s="38">
        <v>43522</v>
      </c>
      <c r="L131" s="39">
        <v>0.37152777777777773</v>
      </c>
      <c r="M131" s="37" t="s">
        <v>39</v>
      </c>
      <c r="N131" s="37" t="s">
        <v>94</v>
      </c>
      <c r="O131" s="37" t="s">
        <v>41</v>
      </c>
      <c r="P131" s="37" t="s">
        <v>42</v>
      </c>
      <c r="Q131" s="37">
        <v>2</v>
      </c>
      <c r="R131" s="13" t="s">
        <v>43</v>
      </c>
      <c r="S131" s="13" t="s">
        <v>44</v>
      </c>
      <c r="T131" s="13" t="s">
        <v>42</v>
      </c>
      <c r="U131" s="13" t="s">
        <v>52</v>
      </c>
      <c r="V131" s="13" t="s">
        <v>42</v>
      </c>
      <c r="W131" s="13" t="s">
        <v>66</v>
      </c>
      <c r="X131" s="13" t="s">
        <v>76</v>
      </c>
      <c r="Y131" s="13" t="s">
        <v>41</v>
      </c>
      <c r="Z131" s="13" t="s">
        <v>41</v>
      </c>
      <c r="AA131" s="13"/>
      <c r="AB131" s="13">
        <v>-1</v>
      </c>
      <c r="AC131" s="72">
        <f t="shared" ref="AC131:AC194" si="294">VALUE(IF(AB131=-2,0%,IF(AB131=-1,50%,IF(AB131=0,100%,IF(AB131=1,50%,IF(AB131=2,0%))))))</f>
        <v>0.5</v>
      </c>
      <c r="AD131" s="13">
        <v>1</v>
      </c>
      <c r="AE131" s="72">
        <f t="shared" ref="AE131" si="295">VALUE(IF(AD131=-2,0%,IF(AD131=-1,50%,IF(AD131=0,100%,IF(AD131=1,50%,IF(AD131=2,0%))))))</f>
        <v>0.5</v>
      </c>
      <c r="AF131" s="13" t="s">
        <v>42</v>
      </c>
      <c r="AG131" s="13">
        <v>0</v>
      </c>
      <c r="AH131" s="13" t="s">
        <v>42</v>
      </c>
      <c r="AI131" s="13">
        <f t="shared" ref="AI131:AI162" si="296">VALUE(IF(W131="Muy Fría",-3, IF(W131="Fría",-2, IF(W131="Ligeramente Fría",-1, IF(W131="Agradable",0, IF(W131="Ligeramente caliente",1, IF(W131="Caliente",2, IF(W131="Muy Caliente",3))))))))</f>
        <v>0</v>
      </c>
      <c r="AJ131" s="70">
        <f t="shared" ref="AJ131:AJ194" si="297">VALUE(IF(AI131=-3,0%,IF(AI131=-2,33.3%,IF(AI131=-1,66.6%,IF(AI131=0,100%,IF(AI131=1,66.6%,IF(AI131=2,33.3%,IF(AI131=3,0%))))))))</f>
        <v>1</v>
      </c>
      <c r="AK131" s="59">
        <f t="shared" si="164"/>
        <v>0</v>
      </c>
      <c r="AL131" s="70">
        <f t="shared" ref="AL131" si="298">VALUE(IF(AK131=-3,0%,IF(AK131=-2,33.3%,IF(AK131=-1,66.6%,IF(AK131=0,100%,IF(AK131=1,66.6%,IF(AK131=2,33.3%,IF(AK131=3,0%))))))))</f>
        <v>1</v>
      </c>
      <c r="AM131" s="13" t="s">
        <v>41</v>
      </c>
      <c r="AN131" s="13" t="s">
        <v>41</v>
      </c>
      <c r="AO131" s="13"/>
      <c r="AP131" s="13">
        <v>101.31965006729475</v>
      </c>
      <c r="AQ131" s="13">
        <v>117.34261838440112</v>
      </c>
      <c r="AR131" s="13">
        <v>125.13020833333333</v>
      </c>
      <c r="AS131" s="13">
        <v>148.05555555555554</v>
      </c>
      <c r="AT131" s="36">
        <v>87.702650000000006</v>
      </c>
      <c r="AU131" s="36" t="str">
        <f t="shared" ref="AU131:AU194" si="299">IF(AT131&lt;=100,"1",IF(AT131&lt;=300,"2", IF(AT131&lt;=500,"3", IF(AT131&lt;=1000,"4", IF(AT131&gt;1000,"5")))))</f>
        <v>1</v>
      </c>
      <c r="AV131" s="36">
        <v>0</v>
      </c>
      <c r="AW131" s="36">
        <v>87.702650000000006</v>
      </c>
      <c r="AX131" s="36">
        <v>87.702650000000006</v>
      </c>
      <c r="AY131" s="36">
        <v>115.82342880000002</v>
      </c>
      <c r="AZ131" s="36" t="str">
        <f t="shared" ref="AZ131:AZ194" si="300">IF(AY131&lt;=100,"1",IF(AY131&lt;=300,"2", IF(AY131&lt;=500,"3", IF(AY131&lt;=1000,"4", IF(AY131&gt;1000,"5")))))</f>
        <v>2</v>
      </c>
      <c r="BA131" s="36">
        <v>0</v>
      </c>
      <c r="BB131" s="36">
        <v>115.82342880000002</v>
      </c>
      <c r="BC131" s="36">
        <v>115.82342880000002</v>
      </c>
      <c r="BD131" s="36" t="e">
        <v>#DIV/0!</v>
      </c>
      <c r="BE131" s="36" t="s">
        <v>50</v>
      </c>
      <c r="BF131" s="36">
        <v>0</v>
      </c>
      <c r="BG131" s="36">
        <v>0</v>
      </c>
      <c r="BH131" s="36">
        <v>87.702650000000006</v>
      </c>
      <c r="BI131" s="36">
        <v>0</v>
      </c>
      <c r="BJ131" s="36">
        <v>87.702650000000006</v>
      </c>
      <c r="BK131" s="36">
        <v>87.702650000000006</v>
      </c>
      <c r="BL131" s="36">
        <v>115.82342880000002</v>
      </c>
      <c r="BM131" s="36">
        <v>0</v>
      </c>
      <c r="BN131" s="36">
        <v>115.82342880000002</v>
      </c>
      <c r="BO131" s="36">
        <v>115.82342880000002</v>
      </c>
      <c r="BP131" s="36" t="e">
        <v>#DIV/0!</v>
      </c>
      <c r="BQ131" s="36" t="e">
        <v>#DIV/0!</v>
      </c>
      <c r="BR131" s="36">
        <v>0</v>
      </c>
      <c r="BS131" s="36">
        <v>0</v>
      </c>
      <c r="BT131" s="36">
        <v>74.217846000000009</v>
      </c>
      <c r="BU131" s="36">
        <v>19.070392702742915</v>
      </c>
      <c r="BV131" s="36">
        <v>60.733042000000005</v>
      </c>
      <c r="BW131" s="36">
        <v>87.702650000000006</v>
      </c>
      <c r="BX131" s="36">
        <v>115.82342880000002</v>
      </c>
      <c r="BY131" s="36">
        <v>0</v>
      </c>
      <c r="BZ131" s="36">
        <v>115.82342880000002</v>
      </c>
      <c r="CA131" s="36">
        <v>115.82342880000002</v>
      </c>
      <c r="CB131" s="36" t="e">
        <v>#DIV/0!</v>
      </c>
      <c r="CC131" s="36" t="e">
        <v>#DIV/0!</v>
      </c>
      <c r="CD131" s="36">
        <v>0</v>
      </c>
      <c r="CE131" s="36">
        <v>0</v>
      </c>
      <c r="CF131" s="36"/>
      <c r="CG131" s="40">
        <v>27.283999999999999</v>
      </c>
      <c r="CH131" s="40">
        <v>52.585999999999999</v>
      </c>
      <c r="CI131" s="40"/>
      <c r="CL131" s="5" t="str">
        <f t="shared" si="166"/>
        <v>1_0.5_2</v>
      </c>
      <c r="CM131" s="95" t="str">
        <f t="shared" si="167"/>
        <v>1W</v>
      </c>
      <c r="CN131" s="96">
        <f t="shared" si="293"/>
        <v>91</v>
      </c>
      <c r="CO131" s="96" t="str">
        <f t="shared" ref="CO131:CO194" si="301">AL131&amp;"_"&amp;AE131&amp;"_"&amp;AZ131</f>
        <v>1_0.5_2</v>
      </c>
      <c r="CP131" s="95" t="str">
        <f t="shared" si="170"/>
        <v>1W</v>
      </c>
      <c r="CQ131" s="5">
        <f t="shared" ref="CQ131:CQ194" si="302">VLOOKUP(CP131,$CW$2:$CZ$61,4)</f>
        <v>89</v>
      </c>
      <c r="CV131" s="87"/>
      <c r="CW131" s="87"/>
      <c r="CX131" s="87"/>
      <c r="CY131" s="87"/>
      <c r="CZ131" s="87"/>
    </row>
    <row r="132" spans="1:104" s="5" customFormat="1">
      <c r="A132" s="13" t="s">
        <v>248</v>
      </c>
      <c r="B132" s="13">
        <v>3</v>
      </c>
      <c r="C132" s="13"/>
      <c r="D132" s="13" t="s">
        <v>78</v>
      </c>
      <c r="E132" s="35" t="s">
        <v>147</v>
      </c>
      <c r="F132" s="13" t="s">
        <v>36</v>
      </c>
      <c r="G132" s="36">
        <v>1051744465</v>
      </c>
      <c r="H132" s="13" t="s">
        <v>148</v>
      </c>
      <c r="I132" s="37">
        <v>24</v>
      </c>
      <c r="J132" s="37" t="s">
        <v>38</v>
      </c>
      <c r="K132" s="38">
        <v>43522</v>
      </c>
      <c r="L132" s="39">
        <v>0.38194444444444442</v>
      </c>
      <c r="M132" s="37" t="s">
        <v>39</v>
      </c>
      <c r="N132" s="37" t="s">
        <v>94</v>
      </c>
      <c r="O132" s="37" t="s">
        <v>41</v>
      </c>
      <c r="P132" s="37" t="s">
        <v>42</v>
      </c>
      <c r="Q132" s="37">
        <v>3</v>
      </c>
      <c r="R132" s="13" t="s">
        <v>55</v>
      </c>
      <c r="S132" s="13" t="s">
        <v>63</v>
      </c>
      <c r="T132" s="13" t="s">
        <v>42</v>
      </c>
      <c r="U132" s="13" t="s">
        <v>52</v>
      </c>
      <c r="V132" s="13" t="s">
        <v>42</v>
      </c>
      <c r="W132" s="13" t="s">
        <v>66</v>
      </c>
      <c r="X132" s="13" t="s">
        <v>47</v>
      </c>
      <c r="Y132" s="13" t="s">
        <v>41</v>
      </c>
      <c r="Z132" s="13" t="s">
        <v>42</v>
      </c>
      <c r="AA132" s="13"/>
      <c r="AB132" s="13">
        <v>0</v>
      </c>
      <c r="AC132" s="72">
        <f t="shared" si="294"/>
        <v>1</v>
      </c>
      <c r="AD132" s="13">
        <v>0</v>
      </c>
      <c r="AE132" s="72">
        <f t="shared" ref="AE132" si="303">VALUE(IF(AD132=-2,0%,IF(AD132=-1,50%,IF(AD132=0,100%,IF(AD132=1,50%,IF(AD132=2,0%))))))</f>
        <v>1</v>
      </c>
      <c r="AF132" s="13" t="s">
        <v>42</v>
      </c>
      <c r="AG132" s="13">
        <v>0</v>
      </c>
      <c r="AH132" s="13" t="s">
        <v>42</v>
      </c>
      <c r="AI132" s="13">
        <f t="shared" si="296"/>
        <v>0</v>
      </c>
      <c r="AJ132" s="70">
        <f t="shared" si="297"/>
        <v>1</v>
      </c>
      <c r="AK132" s="59">
        <f t="shared" ref="AK132:AK195" si="304">VALUE(IF(X132="Mucho más fría",-3, IF(X132="Más Fría",-2, IF(X132="Ligeramente más Fría",-1, IF(X132="Igual a como está",0, IF(X132="Ligeramente más caliente",1, IF(X132="Más Caliente",2, IF(X132="Mucho más caliente",3))))))))</f>
        <v>-1</v>
      </c>
      <c r="AL132" s="70">
        <f t="shared" ref="AL132" si="305">VALUE(IF(AK132=-3,0%,IF(AK132=-2,33.3%,IF(AK132=-1,66.6%,IF(AK132=0,100%,IF(AK132=1,66.6%,IF(AK132=2,33.3%,IF(AK132=3,0%))))))))</f>
        <v>0.66599999999999993</v>
      </c>
      <c r="AM132" s="13" t="s">
        <v>41</v>
      </c>
      <c r="AN132" s="13" t="s">
        <v>42</v>
      </c>
      <c r="AO132" s="13"/>
      <c r="AP132" s="13">
        <v>101.31965006729475</v>
      </c>
      <c r="AQ132" s="13">
        <v>117.34261838440112</v>
      </c>
      <c r="AR132" s="13">
        <v>125.13020833333333</v>
      </c>
      <c r="AS132" s="13">
        <v>148.05555555555554</v>
      </c>
      <c r="AT132" s="36">
        <v>96.718169500000016</v>
      </c>
      <c r="AU132" s="36" t="str">
        <f t="shared" si="299"/>
        <v>1</v>
      </c>
      <c r="AV132" s="36">
        <v>0</v>
      </c>
      <c r="AW132" s="36">
        <v>96.718169500000016</v>
      </c>
      <c r="AX132" s="36">
        <v>96.718169500000016</v>
      </c>
      <c r="AY132" s="36">
        <v>127.76985620000001</v>
      </c>
      <c r="AZ132" s="36" t="str">
        <f t="shared" si="300"/>
        <v>2</v>
      </c>
      <c r="BA132" s="36">
        <v>0</v>
      </c>
      <c r="BB132" s="36">
        <v>127.76985620000001</v>
      </c>
      <c r="BC132" s="36">
        <v>127.76985620000001</v>
      </c>
      <c r="BD132" s="36" t="e">
        <v>#DIV/0!</v>
      </c>
      <c r="BE132" s="36" t="s">
        <v>50</v>
      </c>
      <c r="BF132" s="36">
        <v>0</v>
      </c>
      <c r="BG132" s="36">
        <v>0</v>
      </c>
      <c r="BH132" s="36">
        <v>96.718169500000016</v>
      </c>
      <c r="BI132" s="36">
        <v>0</v>
      </c>
      <c r="BJ132" s="36">
        <v>96.718169500000016</v>
      </c>
      <c r="BK132" s="36">
        <v>96.718169500000016</v>
      </c>
      <c r="BL132" s="36">
        <v>127.76985620000001</v>
      </c>
      <c r="BM132" s="36">
        <v>0</v>
      </c>
      <c r="BN132" s="36">
        <v>127.76985620000001</v>
      </c>
      <c r="BO132" s="36">
        <v>127.76985620000001</v>
      </c>
      <c r="BP132" s="36" t="e">
        <v>#DIV/0!</v>
      </c>
      <c r="BQ132" s="36" t="e">
        <v>#DIV/0!</v>
      </c>
      <c r="BR132" s="36">
        <v>0</v>
      </c>
      <c r="BS132" s="36">
        <v>0</v>
      </c>
      <c r="BT132" s="36">
        <v>92.210409750000011</v>
      </c>
      <c r="BU132" s="36">
        <v>6.3749349743695598</v>
      </c>
      <c r="BV132" s="36">
        <v>87.702650000000006</v>
      </c>
      <c r="BW132" s="36">
        <v>96.718169500000016</v>
      </c>
      <c r="BX132" s="36">
        <v>121.79664250000002</v>
      </c>
      <c r="BY132" s="36">
        <v>8.4473998254927682</v>
      </c>
      <c r="BZ132" s="36">
        <v>115.82342880000002</v>
      </c>
      <c r="CA132" s="36">
        <v>127.76985620000001</v>
      </c>
      <c r="CB132" s="36" t="e">
        <v>#DIV/0!</v>
      </c>
      <c r="CC132" s="36" t="e">
        <v>#DIV/0!</v>
      </c>
      <c r="CD132" s="36">
        <v>0</v>
      </c>
      <c r="CE132" s="36">
        <v>0</v>
      </c>
      <c r="CF132" s="36"/>
      <c r="CG132" s="40">
        <v>27.553999999999998</v>
      </c>
      <c r="CH132" s="40">
        <v>53.195999999999998</v>
      </c>
      <c r="CI132" s="40"/>
      <c r="CL132" s="5" t="str">
        <f t="shared" ref="CL132:CL195" si="306">AJ132&amp;"_"&amp;AC132&amp;"_"&amp;AZ132</f>
        <v>1_1_2</v>
      </c>
      <c r="CM132" s="95" t="str">
        <f t="shared" ref="CM132:CM195" si="307">IF(CL132="0_0_1","1A", IF(CL132="0_0.5_1","1B", IF(CL132="0_1_1","1C", IF(CL132="0.333_0_1","1D", IF(CL132="0.333_0.5_1","1E", IF(CL132="0.333_1_1","1F", IF(CL132="0.666_0_1","1G", IF(CL132="0.666_0.5_1","1H", IF(CL132="0.666_1_1","1I", IF(CL132="1_0_1","1J", IF(CL132="1_0.5_1","1K", IF(CL132="1_1_1","1L", IF(CL132="0_0_2","1M", IF(CL132="0_0.5_2","1N", IF(CL132="0_1_2","1O", IF(CL132="0.333_0_2","1P", IF(CL132="0.333_0.5_2","1Q", IF(CL132="0.333_1_2","1R", IF(CL132="0.666_0_2","1S", IF(CL132="0.666_0.5_2","1T", IF(CL132="0.666_1_2","1U", IF(CL132="1_0_2","1V", IF(CL132="1_0.5_2","1W", IF(CL132="1_1_2","1X", IF(CL132="0_0_3","1Y", IF(CL132="0_0.5_3","1Z", IF(CL132="0_1_3","2A", IF(CL132="0.333_0_3","2B", IF(CL132="0.333_0.5_3","2C", IF(CL132="0.333_1_3","2D", IF(CL132="0.666_0_3","2E", IF(CL132="0.666_0.5_3","2F", IF(CL132="0.666_1_3","2G", IF(CL132="1_0_3","2H", IF(CL132="1_0.5_3","2I", IF(CL132="1_1_3","2J", IF(CL132="0_0_4","2K", IF(CL132="0_0.5_4","2L", IF(CL132="0_1_4","2M", IF(CL132="0.333_0_4","2N", IF(CL132="0.333_0.5_4","2O", IF(CL132="0.333_1_4","2P", IF(CL132="0.666_0_4","2Q", IF(CL132="0.666_0.5_4","2R", IF(CL132="0.666_1_4","2S", IF(CL132="1_0_4","2T", IF(CL132="1_0.5_4","2U", IF(CL132="1_1_4","2V", IF(CL132="0_0_5","2W", IF(CL132="0_0.5_5","2X", IF(CL132="0_1_5","2Y", IF(CL132="0.333_0_5","2Z", IF(CL132="0.333_0.5_5","3A", IF(CL132="0.333_1_5","3B", IF(CL132="0.666_0_5","3C", IF(CL132="0.666_0.5_5","3D", IF(CL132="0.666_1_5","3E", IF(CL132="1_0_5","3F", IF(CL132="1_0.5_5","3G", IF(CL132="1_1_5","3H", ))))))))))))))))))))))))))))))))))))))))))))))))))))))))))))</f>
        <v>1X</v>
      </c>
      <c r="CN132" s="96">
        <f t="shared" si="293"/>
        <v>146</v>
      </c>
      <c r="CO132" s="96" t="str">
        <f t="shared" si="301"/>
        <v>0.666_1_2</v>
      </c>
      <c r="CP132" s="95" t="str">
        <f t="shared" si="170"/>
        <v>1U</v>
      </c>
      <c r="CQ132" s="5">
        <f t="shared" si="302"/>
        <v>52</v>
      </c>
      <c r="CV132" s="87"/>
      <c r="CW132" s="87"/>
      <c r="CX132" s="87"/>
      <c r="CY132" s="87"/>
      <c r="CZ132" s="87"/>
    </row>
    <row r="133" spans="1:104" s="5" customFormat="1">
      <c r="A133" s="13" t="s">
        <v>248</v>
      </c>
      <c r="B133" s="13">
        <v>3</v>
      </c>
      <c r="C133" s="13"/>
      <c r="D133" s="13" t="s">
        <v>78</v>
      </c>
      <c r="E133" s="35" t="s">
        <v>147</v>
      </c>
      <c r="F133" s="13" t="s">
        <v>36</v>
      </c>
      <c r="G133" s="36">
        <v>1051744465</v>
      </c>
      <c r="H133" s="13" t="s">
        <v>148</v>
      </c>
      <c r="I133" s="37">
        <v>24</v>
      </c>
      <c r="J133" s="37" t="s">
        <v>38</v>
      </c>
      <c r="K133" s="38">
        <v>43522</v>
      </c>
      <c r="L133" s="39">
        <v>0.3923611111111111</v>
      </c>
      <c r="M133" s="37" t="s">
        <v>39</v>
      </c>
      <c r="N133" s="37" t="s">
        <v>94</v>
      </c>
      <c r="O133" s="37" t="s">
        <v>41</v>
      </c>
      <c r="P133" s="37" t="s">
        <v>42</v>
      </c>
      <c r="Q133" s="37">
        <v>4</v>
      </c>
      <c r="R133" s="13" t="s">
        <v>55</v>
      </c>
      <c r="S133" s="13" t="s">
        <v>63</v>
      </c>
      <c r="T133" s="13" t="s">
        <v>42</v>
      </c>
      <c r="U133" s="13" t="s">
        <v>52</v>
      </c>
      <c r="V133" s="13" t="s">
        <v>42</v>
      </c>
      <c r="W133" s="13" t="s">
        <v>46</v>
      </c>
      <c r="X133" s="13" t="s">
        <v>47</v>
      </c>
      <c r="Y133" s="13" t="s">
        <v>41</v>
      </c>
      <c r="Z133" s="13" t="s">
        <v>41</v>
      </c>
      <c r="AA133" s="13"/>
      <c r="AB133" s="13">
        <v>0</v>
      </c>
      <c r="AC133" s="72">
        <f t="shared" si="294"/>
        <v>1</v>
      </c>
      <c r="AD133" s="13">
        <v>0</v>
      </c>
      <c r="AE133" s="72">
        <f t="shared" ref="AE133" si="308">VALUE(IF(AD133=-2,0%,IF(AD133=-1,50%,IF(AD133=0,100%,IF(AD133=1,50%,IF(AD133=2,0%))))))</f>
        <v>1</v>
      </c>
      <c r="AF133" s="13" t="s">
        <v>42</v>
      </c>
      <c r="AG133" s="13">
        <v>0</v>
      </c>
      <c r="AH133" s="13" t="s">
        <v>42</v>
      </c>
      <c r="AI133" s="13">
        <f t="shared" si="296"/>
        <v>1</v>
      </c>
      <c r="AJ133" s="70">
        <f t="shared" si="297"/>
        <v>0.66599999999999993</v>
      </c>
      <c r="AK133" s="59">
        <f t="shared" si="304"/>
        <v>-1</v>
      </c>
      <c r="AL133" s="70">
        <f t="shared" ref="AL133" si="309">VALUE(IF(AK133=-3,0%,IF(AK133=-2,33.3%,IF(AK133=-1,66.6%,IF(AK133=0,100%,IF(AK133=1,66.6%,IF(AK133=2,33.3%,IF(AK133=3,0%))))))))</f>
        <v>0.66599999999999993</v>
      </c>
      <c r="AM133" s="13" t="s">
        <v>41</v>
      </c>
      <c r="AN133" s="13" t="s">
        <v>41</v>
      </c>
      <c r="AO133" s="13"/>
      <c r="AP133" s="13">
        <v>101.31965006729475</v>
      </c>
      <c r="AQ133" s="13">
        <v>117.34261838440112</v>
      </c>
      <c r="AR133" s="13">
        <v>125.13020833333333</v>
      </c>
      <c r="AS133" s="13">
        <v>148.05555555555554</v>
      </c>
      <c r="AT133" s="36">
        <v>96.718169500000016</v>
      </c>
      <c r="AU133" s="36" t="str">
        <f t="shared" si="299"/>
        <v>1</v>
      </c>
      <c r="AV133" s="36">
        <v>0</v>
      </c>
      <c r="AW133" s="36">
        <v>96.718169500000016</v>
      </c>
      <c r="AX133" s="36">
        <v>96.718169500000016</v>
      </c>
      <c r="AY133" s="36">
        <v>127.76985620000001</v>
      </c>
      <c r="AZ133" s="36" t="str">
        <f t="shared" si="300"/>
        <v>2</v>
      </c>
      <c r="BA133" s="36">
        <v>0</v>
      </c>
      <c r="BB133" s="36">
        <v>127.76985620000001</v>
      </c>
      <c r="BC133" s="36">
        <v>127.76985620000001</v>
      </c>
      <c r="BD133" s="36" t="e">
        <v>#DIV/0!</v>
      </c>
      <c r="BE133" s="36" t="s">
        <v>50</v>
      </c>
      <c r="BF133" s="36">
        <v>0</v>
      </c>
      <c r="BG133" s="36">
        <v>0</v>
      </c>
      <c r="BH133" s="36">
        <v>96.718169500000016</v>
      </c>
      <c r="BI133" s="36">
        <v>0</v>
      </c>
      <c r="BJ133" s="36">
        <v>96.718169500000016</v>
      </c>
      <c r="BK133" s="36">
        <v>96.718169500000016</v>
      </c>
      <c r="BL133" s="36">
        <v>127.76985620000001</v>
      </c>
      <c r="BM133" s="36">
        <v>0</v>
      </c>
      <c r="BN133" s="36">
        <v>127.76985620000001</v>
      </c>
      <c r="BO133" s="36">
        <v>127.76985620000001</v>
      </c>
      <c r="BP133" s="36" t="e">
        <v>#DIV/0!</v>
      </c>
      <c r="BQ133" s="36" t="e">
        <v>#DIV/0!</v>
      </c>
      <c r="BR133" s="36">
        <v>0</v>
      </c>
      <c r="BS133" s="36">
        <v>0</v>
      </c>
      <c r="BT133" s="36">
        <v>96.718169500000016</v>
      </c>
      <c r="BU133" s="36">
        <v>0</v>
      </c>
      <c r="BV133" s="36">
        <v>96.718169500000016</v>
      </c>
      <c r="BW133" s="36">
        <v>96.718169500000016</v>
      </c>
      <c r="BX133" s="36">
        <v>127.76985620000001</v>
      </c>
      <c r="BY133" s="36">
        <v>0</v>
      </c>
      <c r="BZ133" s="36">
        <v>127.76985620000001</v>
      </c>
      <c r="CA133" s="36">
        <v>127.76985620000001</v>
      </c>
      <c r="CB133" s="36" t="e">
        <v>#DIV/0!</v>
      </c>
      <c r="CC133" s="36" t="e">
        <v>#DIV/0!</v>
      </c>
      <c r="CD133" s="36">
        <v>0</v>
      </c>
      <c r="CE133" s="36">
        <v>0</v>
      </c>
      <c r="CF133" s="36"/>
      <c r="CG133" s="40">
        <v>27.456</v>
      </c>
      <c r="CH133" s="40">
        <v>52.578000000000003</v>
      </c>
      <c r="CI133" s="40"/>
      <c r="CL133" s="5" t="str">
        <f t="shared" si="306"/>
        <v>0.666_1_2</v>
      </c>
      <c r="CM133" s="95" t="str">
        <f t="shared" si="307"/>
        <v>1U</v>
      </c>
      <c r="CN133" s="96">
        <f t="shared" si="293"/>
        <v>63</v>
      </c>
      <c r="CO133" s="96" t="str">
        <f t="shared" si="301"/>
        <v>0.666_1_2</v>
      </c>
      <c r="CP133" s="95" t="str">
        <f t="shared" ref="CP133:CP196" si="310">IF(CO133="0_0_1","1A", IF(CO133="0_0.5_1","1B", IF(CO133="0_1_1","1C", IF(CO133="0.333_0_1","1D", IF(CO133="0.333_0.5_1","1E", IF(CO133="0.333_1_1","1F", IF(CO133="0.666_0_1","1G", IF(CO133="0.666_0.5_1","1H", IF(CO133="0.666_1_1","1I", IF(CO133="1_0_1","1J", IF(CO133="1_0.5_1","1K", IF(CO133="1_1_1","1L", IF(CO133="0_0_2","1M", IF(CO133="0_0.5_2","1N", IF(CO133="0_1_2","1O", IF(CO133="0.333_0_2","1P", IF(CO133="0.333_0.5_2","1Q", IF(CO133="0.333_1_2","1R", IF(CO133="0.666_0_2","1S", IF(CO133="0.666_0.5_2","1T", IF(CO133="0.666_1_2","1U", IF(CO133="1_0_2","1V", IF(CO133="1_0.5_2","1W", IF(CO133="1_1_2","1X", IF(CO133="0_0_3","1Y", IF(CO133="0_0.5_3","1Z", IF(CO133="0_1_3","2A", IF(CO133="0.333_0_3","2B", IF(CO133="0.333_0.5_3","2C", IF(CO133="0.333_1_3","2D", IF(CO133="0.666_0_3","2E", IF(CO133="0.666_0.5_3","2F", IF(CO133="0.666_1_3","2G", IF(CO133="1_0_3","2H", IF(CO133="1_0.5_3","2I", IF(CO133="1_1_3","2J", IF(CO133="0_0_4","2K", IF(CO133="0_0.5_4","2L", IF(CO133="0_1_4","2M", IF(CO133="0.333_0_4","2N", IF(CO133="0.333_0.5_4","2O", IF(CO133="0.333_1_4","2P", IF(CO133="0.666_0_4","2Q", IF(CO133="0.666_0.5_4","2R", IF(CO133="0.666_1_4","2S", IF(CO133="1_0_4","2T", IF(CO133="1_0.5_4","2U", IF(CO133="1_1_4","2V", IF(CO133="0_0_5","2W", IF(CO133="0_0.5_5","2X", IF(CO133="0_1_5","2Y", IF(CO133="0.333_0_5","2Z", IF(CO133="0.333_0.5_5","3A", IF(CO133="0.333_1_5","3B", IF(CO133="0.666_0_5","3C", IF(CO133="0.666_0.5_5","3D", IF(CO133="0.666_1_5","3E", IF(CO133="1_0_5","3F", IF(CO133="1_0.5_5","3G", IF(CO133="1_1_5","3H", ))))))))))))))))))))))))))))))))))))))))))))))))))))))))))))</f>
        <v>1U</v>
      </c>
      <c r="CQ133" s="5">
        <f t="shared" si="302"/>
        <v>52</v>
      </c>
      <c r="CV133" s="87"/>
      <c r="CW133" s="87"/>
      <c r="CX133" s="87"/>
      <c r="CY133" s="87"/>
      <c r="CZ133" s="87"/>
    </row>
    <row r="134" spans="1:104" s="5" customFormat="1">
      <c r="A134" s="13" t="s">
        <v>248</v>
      </c>
      <c r="B134" s="13">
        <v>3</v>
      </c>
      <c r="C134" s="13"/>
      <c r="D134" s="13" t="s">
        <v>78</v>
      </c>
      <c r="E134" s="35" t="s">
        <v>147</v>
      </c>
      <c r="F134" s="13" t="s">
        <v>36</v>
      </c>
      <c r="G134" s="36">
        <v>1051744465</v>
      </c>
      <c r="H134" s="13" t="s">
        <v>148</v>
      </c>
      <c r="I134" s="37">
        <v>24</v>
      </c>
      <c r="J134" s="37" t="s">
        <v>38</v>
      </c>
      <c r="K134" s="38">
        <v>43522</v>
      </c>
      <c r="L134" s="39">
        <v>0.40625</v>
      </c>
      <c r="M134" s="37" t="s">
        <v>39</v>
      </c>
      <c r="N134" s="37" t="s">
        <v>94</v>
      </c>
      <c r="O134" s="37" t="s">
        <v>41</v>
      </c>
      <c r="P134" s="37" t="s">
        <v>42</v>
      </c>
      <c r="Q134" s="37">
        <v>5</v>
      </c>
      <c r="R134" s="13" t="s">
        <v>55</v>
      </c>
      <c r="S134" s="13" t="s">
        <v>63</v>
      </c>
      <c r="T134" s="13" t="s">
        <v>42</v>
      </c>
      <c r="U134" s="13" t="s">
        <v>52</v>
      </c>
      <c r="V134" s="13" t="s">
        <v>42</v>
      </c>
      <c r="W134" s="13" t="s">
        <v>46</v>
      </c>
      <c r="X134" s="13" t="s">
        <v>47</v>
      </c>
      <c r="Y134" s="13" t="s">
        <v>41</v>
      </c>
      <c r="Z134" s="13" t="s">
        <v>41</v>
      </c>
      <c r="AA134" s="13"/>
      <c r="AB134" s="13">
        <v>0</v>
      </c>
      <c r="AC134" s="72">
        <f t="shared" si="294"/>
        <v>1</v>
      </c>
      <c r="AD134" s="13">
        <v>0</v>
      </c>
      <c r="AE134" s="72">
        <f t="shared" ref="AE134" si="311">VALUE(IF(AD134=-2,0%,IF(AD134=-1,50%,IF(AD134=0,100%,IF(AD134=1,50%,IF(AD134=2,0%))))))</f>
        <v>1</v>
      </c>
      <c r="AF134" s="13" t="s">
        <v>42</v>
      </c>
      <c r="AG134" s="13">
        <v>0</v>
      </c>
      <c r="AH134" s="13" t="s">
        <v>42</v>
      </c>
      <c r="AI134" s="13">
        <f t="shared" si="296"/>
        <v>1</v>
      </c>
      <c r="AJ134" s="70">
        <f t="shared" si="297"/>
        <v>0.66599999999999993</v>
      </c>
      <c r="AK134" s="59">
        <f t="shared" si="304"/>
        <v>-1</v>
      </c>
      <c r="AL134" s="70">
        <f t="shared" ref="AL134" si="312">VALUE(IF(AK134=-3,0%,IF(AK134=-2,33.3%,IF(AK134=-1,66.6%,IF(AK134=0,100%,IF(AK134=1,66.6%,IF(AK134=2,33.3%,IF(AK134=3,0%))))))))</f>
        <v>0.66599999999999993</v>
      </c>
      <c r="AM134" s="13" t="s">
        <v>41</v>
      </c>
      <c r="AN134" s="13" t="s">
        <v>41</v>
      </c>
      <c r="AO134" s="13"/>
      <c r="AP134" s="13">
        <v>101.31965006729475</v>
      </c>
      <c r="AQ134" s="13">
        <v>117.34261838440112</v>
      </c>
      <c r="AR134" s="13">
        <v>125.13020833333333</v>
      </c>
      <c r="AS134" s="13">
        <v>148.05555555555554</v>
      </c>
      <c r="AT134" s="36">
        <v>101.22280875000001</v>
      </c>
      <c r="AU134" s="36" t="str">
        <f t="shared" si="299"/>
        <v>2</v>
      </c>
      <c r="AV134" s="36">
        <v>6.3705219209481525</v>
      </c>
      <c r="AW134" s="36">
        <v>96.718169500000016</v>
      </c>
      <c r="AX134" s="36">
        <v>105.727448</v>
      </c>
      <c r="AY134" s="36">
        <v>127.76985620000001</v>
      </c>
      <c r="AZ134" s="36" t="str">
        <f t="shared" si="300"/>
        <v>2</v>
      </c>
      <c r="BA134" s="36">
        <v>0</v>
      </c>
      <c r="BB134" s="36">
        <v>127.76985620000001</v>
      </c>
      <c r="BC134" s="36">
        <v>127.76985620000001</v>
      </c>
      <c r="BD134" s="36" t="e">
        <v>#DIV/0!</v>
      </c>
      <c r="BE134" s="36" t="s">
        <v>50</v>
      </c>
      <c r="BF134" s="36">
        <v>0</v>
      </c>
      <c r="BG134" s="36">
        <v>0</v>
      </c>
      <c r="BH134" s="36">
        <v>101.22280875000001</v>
      </c>
      <c r="BI134" s="36">
        <v>6.3705219209481525</v>
      </c>
      <c r="BJ134" s="36">
        <v>96.718169500000016</v>
      </c>
      <c r="BK134" s="36">
        <v>105.727448</v>
      </c>
      <c r="BL134" s="36">
        <v>127.76985620000001</v>
      </c>
      <c r="BM134" s="36">
        <v>0</v>
      </c>
      <c r="BN134" s="36">
        <v>127.76985620000001</v>
      </c>
      <c r="BO134" s="36">
        <v>127.76985620000001</v>
      </c>
      <c r="BP134" s="36" t="e">
        <v>#DIV/0!</v>
      </c>
      <c r="BQ134" s="36" t="e">
        <v>#DIV/0!</v>
      </c>
      <c r="BR134" s="36">
        <v>0</v>
      </c>
      <c r="BS134" s="36">
        <v>0</v>
      </c>
      <c r="BT134" s="36">
        <v>101.22280875000001</v>
      </c>
      <c r="BU134" s="36">
        <v>6.3705219209481525</v>
      </c>
      <c r="BV134" s="36">
        <v>96.718169500000016</v>
      </c>
      <c r="BW134" s="36">
        <v>105.727448</v>
      </c>
      <c r="BX134" s="36">
        <v>127.76985620000001</v>
      </c>
      <c r="BY134" s="36">
        <v>0</v>
      </c>
      <c r="BZ134" s="36">
        <v>127.76985620000001</v>
      </c>
      <c r="CA134" s="36">
        <v>127.76985620000001</v>
      </c>
      <c r="CB134" s="36" t="e">
        <v>#DIV/0!</v>
      </c>
      <c r="CC134" s="36" t="e">
        <v>#DIV/0!</v>
      </c>
      <c r="CD134" s="36">
        <v>0</v>
      </c>
      <c r="CE134" s="36">
        <v>0</v>
      </c>
      <c r="CF134" s="36"/>
      <c r="CG134" s="40">
        <v>27.628</v>
      </c>
      <c r="CH134" s="40">
        <v>50.716999999999999</v>
      </c>
      <c r="CI134" s="40"/>
      <c r="CL134" s="5" t="str">
        <f t="shared" si="306"/>
        <v>0.666_1_2</v>
      </c>
      <c r="CM134" s="95" t="str">
        <f t="shared" si="307"/>
        <v>1U</v>
      </c>
      <c r="CN134" s="96">
        <f t="shared" si="293"/>
        <v>63</v>
      </c>
      <c r="CO134" s="96" t="str">
        <f t="shared" si="301"/>
        <v>0.666_1_2</v>
      </c>
      <c r="CP134" s="95" t="str">
        <f t="shared" si="310"/>
        <v>1U</v>
      </c>
      <c r="CQ134" s="5">
        <f t="shared" si="302"/>
        <v>52</v>
      </c>
      <c r="CV134" s="87"/>
      <c r="CW134" s="87"/>
      <c r="CX134" s="87"/>
      <c r="CY134" s="87"/>
      <c r="CZ134" s="87"/>
    </row>
    <row r="135" spans="1:104" s="5" customFormat="1">
      <c r="A135" s="13" t="s">
        <v>248</v>
      </c>
      <c r="B135" s="13">
        <v>3</v>
      </c>
      <c r="C135" s="13"/>
      <c r="D135" s="13" t="s">
        <v>85</v>
      </c>
      <c r="E135" s="35" t="s">
        <v>149</v>
      </c>
      <c r="F135" s="13" t="s">
        <v>36</v>
      </c>
      <c r="G135" s="36">
        <v>1103120049</v>
      </c>
      <c r="H135" s="13" t="s">
        <v>150</v>
      </c>
      <c r="I135" s="37">
        <v>21</v>
      </c>
      <c r="J135" s="37" t="s">
        <v>38</v>
      </c>
      <c r="K135" s="38">
        <v>43522</v>
      </c>
      <c r="L135" s="39">
        <v>0.3576388888888889</v>
      </c>
      <c r="M135" s="37" t="s">
        <v>39</v>
      </c>
      <c r="N135" s="37" t="s">
        <v>151</v>
      </c>
      <c r="O135" s="37" t="s">
        <v>41</v>
      </c>
      <c r="P135" s="37" t="s">
        <v>42</v>
      </c>
      <c r="Q135" s="37">
        <v>1</v>
      </c>
      <c r="R135" s="13" t="s">
        <v>43</v>
      </c>
      <c r="S135" s="13" t="s">
        <v>56</v>
      </c>
      <c r="T135" s="13" t="s">
        <v>41</v>
      </c>
      <c r="U135" s="13" t="s">
        <v>52</v>
      </c>
      <c r="V135" s="13" t="s">
        <v>42</v>
      </c>
      <c r="W135" s="13" t="s">
        <v>66</v>
      </c>
      <c r="X135" s="13" t="s">
        <v>76</v>
      </c>
      <c r="Y135" s="13" t="s">
        <v>41</v>
      </c>
      <c r="Z135" s="13" t="s">
        <v>42</v>
      </c>
      <c r="AA135" s="13"/>
      <c r="AB135" s="13">
        <v>-1</v>
      </c>
      <c r="AC135" s="72">
        <f t="shared" si="294"/>
        <v>0.5</v>
      </c>
      <c r="AD135" s="13">
        <v>2</v>
      </c>
      <c r="AE135" s="72">
        <f t="shared" ref="AE135" si="313">VALUE(IF(AD135=-2,0%,IF(AD135=-1,50%,IF(AD135=0,100%,IF(AD135=1,50%,IF(AD135=2,0%))))))</f>
        <v>0</v>
      </c>
      <c r="AF135" s="13" t="s">
        <v>41</v>
      </c>
      <c r="AG135" s="13">
        <v>0</v>
      </c>
      <c r="AH135" s="13" t="s">
        <v>42</v>
      </c>
      <c r="AI135" s="13">
        <f t="shared" si="296"/>
        <v>0</v>
      </c>
      <c r="AJ135" s="70">
        <f t="shared" si="297"/>
        <v>1</v>
      </c>
      <c r="AK135" s="59">
        <f t="shared" si="304"/>
        <v>0</v>
      </c>
      <c r="AL135" s="70">
        <f t="shared" ref="AL135" si="314">VALUE(IF(AK135=-3,0%,IF(AK135=-2,33.3%,IF(AK135=-1,66.6%,IF(AK135=0,100%,IF(AK135=1,66.6%,IF(AK135=2,33.3%,IF(AK135=3,0%))))))))</f>
        <v>1</v>
      </c>
      <c r="AM135" s="13" t="s">
        <v>41</v>
      </c>
      <c r="AN135" s="13" t="s">
        <v>42</v>
      </c>
      <c r="AO135" s="13"/>
      <c r="AP135" s="13">
        <v>101.31965006729475</v>
      </c>
      <c r="AQ135" s="13">
        <v>117.34261838440112</v>
      </c>
      <c r="AR135" s="13">
        <v>125.13020833333333</v>
      </c>
      <c r="AS135" s="13">
        <v>148.05555555555554</v>
      </c>
      <c r="AT135" s="36">
        <v>43.543374749999998</v>
      </c>
      <c r="AU135" s="36" t="str">
        <f t="shared" si="299"/>
        <v>1</v>
      </c>
      <c r="AV135" s="36">
        <v>6.0782548892938841</v>
      </c>
      <c r="AW135" s="36">
        <v>39.245399500000005</v>
      </c>
      <c r="AX135" s="36">
        <v>47.841349999999991</v>
      </c>
      <c r="AY135" s="36">
        <v>64.428053500000004</v>
      </c>
      <c r="AZ135" s="36" t="str">
        <f t="shared" si="300"/>
        <v>1</v>
      </c>
      <c r="BA135" s="36">
        <v>14.493537740937439</v>
      </c>
      <c r="BB135" s="36">
        <v>54.179574680000002</v>
      </c>
      <c r="BC135" s="36">
        <v>74.676532320000007</v>
      </c>
      <c r="BD135" s="36" t="e">
        <v>#DIV/0!</v>
      </c>
      <c r="BE135" s="36" t="s">
        <v>50</v>
      </c>
      <c r="BF135" s="36">
        <v>0</v>
      </c>
      <c r="BG135" s="36">
        <v>0</v>
      </c>
      <c r="BH135" s="36">
        <v>47.841349999999991</v>
      </c>
      <c r="BI135" s="36">
        <v>0</v>
      </c>
      <c r="BJ135" s="36">
        <v>47.841349999999991</v>
      </c>
      <c r="BK135" s="36">
        <v>47.841349999999991</v>
      </c>
      <c r="BL135" s="36">
        <v>74.676532320000007</v>
      </c>
      <c r="BM135" s="36">
        <v>0</v>
      </c>
      <c r="BN135" s="36">
        <v>74.676532320000007</v>
      </c>
      <c r="BO135" s="36">
        <v>74.676532320000007</v>
      </c>
      <c r="BP135" s="36" t="e">
        <v>#DIV/0!</v>
      </c>
      <c r="BQ135" s="36" t="e">
        <v>#DIV/0!</v>
      </c>
      <c r="BR135" s="36">
        <v>0</v>
      </c>
      <c r="BS135" s="36">
        <v>0</v>
      </c>
      <c r="BT135" s="36">
        <v>43.543374749999998</v>
      </c>
      <c r="BU135" s="36">
        <v>6.0782548892938841</v>
      </c>
      <c r="BV135" s="36">
        <v>39.245399500000005</v>
      </c>
      <c r="BW135" s="36">
        <v>47.841349999999991</v>
      </c>
      <c r="BX135" s="36">
        <v>64.428053500000004</v>
      </c>
      <c r="BY135" s="36">
        <v>14.493537740937439</v>
      </c>
      <c r="BZ135" s="36">
        <v>54.179574680000002</v>
      </c>
      <c r="CA135" s="36">
        <v>74.676532320000007</v>
      </c>
      <c r="CB135" s="36" t="e">
        <v>#DIV/0!</v>
      </c>
      <c r="CC135" s="36" t="e">
        <v>#DIV/0!</v>
      </c>
      <c r="CD135" s="36">
        <v>0</v>
      </c>
      <c r="CE135" s="36">
        <v>0</v>
      </c>
      <c r="CF135" s="36"/>
      <c r="CG135" s="40">
        <v>26.916</v>
      </c>
      <c r="CH135" s="40">
        <v>55.697000000000003</v>
      </c>
      <c r="CI135" s="40"/>
      <c r="CL135" s="5" t="str">
        <f t="shared" si="306"/>
        <v>1_0.5_1</v>
      </c>
      <c r="CM135" s="95" t="str">
        <f t="shared" si="307"/>
        <v>1K</v>
      </c>
      <c r="CN135" s="96">
        <f t="shared" si="293"/>
        <v>202</v>
      </c>
      <c r="CO135" s="96" t="str">
        <f t="shared" si="301"/>
        <v>1_0_1</v>
      </c>
      <c r="CP135" s="95" t="str">
        <f t="shared" si="310"/>
        <v>1J</v>
      </c>
      <c r="CQ135" s="5">
        <f t="shared" si="302"/>
        <v>78</v>
      </c>
      <c r="CV135" s="87"/>
      <c r="CW135" s="87"/>
      <c r="CX135" s="87"/>
      <c r="CY135" s="87"/>
      <c r="CZ135" s="87"/>
    </row>
    <row r="136" spans="1:104" s="5" customFormat="1">
      <c r="A136" s="13" t="s">
        <v>248</v>
      </c>
      <c r="B136" s="13">
        <v>3</v>
      </c>
      <c r="C136" s="13"/>
      <c r="D136" s="13" t="s">
        <v>85</v>
      </c>
      <c r="E136" s="35" t="s">
        <v>149</v>
      </c>
      <c r="F136" s="13" t="s">
        <v>36</v>
      </c>
      <c r="G136" s="36">
        <v>1103120049</v>
      </c>
      <c r="H136" s="13" t="s">
        <v>150</v>
      </c>
      <c r="I136" s="37">
        <v>21</v>
      </c>
      <c r="J136" s="37" t="s">
        <v>38</v>
      </c>
      <c r="K136" s="38">
        <v>43522</v>
      </c>
      <c r="L136" s="39">
        <v>0.37152777777777773</v>
      </c>
      <c r="M136" s="37" t="s">
        <v>39</v>
      </c>
      <c r="N136" s="37" t="s">
        <v>151</v>
      </c>
      <c r="O136" s="37" t="s">
        <v>41</v>
      </c>
      <c r="P136" s="37" t="s">
        <v>42</v>
      </c>
      <c r="Q136" s="37">
        <v>2</v>
      </c>
      <c r="R136" s="13" t="s">
        <v>43</v>
      </c>
      <c r="S136" s="13" t="s">
        <v>56</v>
      </c>
      <c r="T136" s="13" t="s">
        <v>41</v>
      </c>
      <c r="U136" s="13" t="s">
        <v>52</v>
      </c>
      <c r="V136" s="13" t="s">
        <v>42</v>
      </c>
      <c r="W136" s="13" t="s">
        <v>66</v>
      </c>
      <c r="X136" s="13" t="s">
        <v>76</v>
      </c>
      <c r="Y136" s="13" t="s">
        <v>41</v>
      </c>
      <c r="Z136" s="13" t="s">
        <v>41</v>
      </c>
      <c r="AA136" s="13"/>
      <c r="AB136" s="13">
        <v>-1</v>
      </c>
      <c r="AC136" s="72">
        <f t="shared" si="294"/>
        <v>0.5</v>
      </c>
      <c r="AD136" s="13">
        <v>2</v>
      </c>
      <c r="AE136" s="72">
        <f t="shared" ref="AE136" si="315">VALUE(IF(AD136=-2,0%,IF(AD136=-1,50%,IF(AD136=0,100%,IF(AD136=1,50%,IF(AD136=2,0%))))))</f>
        <v>0</v>
      </c>
      <c r="AF136" s="13" t="s">
        <v>41</v>
      </c>
      <c r="AG136" s="13">
        <v>0</v>
      </c>
      <c r="AH136" s="13" t="s">
        <v>42</v>
      </c>
      <c r="AI136" s="13">
        <f t="shared" si="296"/>
        <v>0</v>
      </c>
      <c r="AJ136" s="70">
        <f t="shared" si="297"/>
        <v>1</v>
      </c>
      <c r="AK136" s="59">
        <f t="shared" si="304"/>
        <v>0</v>
      </c>
      <c r="AL136" s="70">
        <f t="shared" ref="AL136" si="316">VALUE(IF(AK136=-3,0%,IF(AK136=-2,33.3%,IF(AK136=-1,66.6%,IF(AK136=0,100%,IF(AK136=1,66.6%,IF(AK136=2,33.3%,IF(AK136=3,0%))))))))</f>
        <v>1</v>
      </c>
      <c r="AM136" s="13" t="s">
        <v>41</v>
      </c>
      <c r="AN136" s="13" t="s">
        <v>41</v>
      </c>
      <c r="AO136" s="13"/>
      <c r="AP136" s="13">
        <v>101.31965006729475</v>
      </c>
      <c r="AQ136" s="13">
        <v>117.34261838440112</v>
      </c>
      <c r="AR136" s="13">
        <v>125.13020833333333</v>
      </c>
      <c r="AS136" s="13">
        <v>148.05555555555554</v>
      </c>
      <c r="AT136" s="36">
        <v>56.431059500000003</v>
      </c>
      <c r="AU136" s="36" t="str">
        <f t="shared" si="299"/>
        <v>1</v>
      </c>
      <c r="AV136" s="36">
        <v>0</v>
      </c>
      <c r="AW136" s="36">
        <v>56.431059500000003</v>
      </c>
      <c r="AX136" s="36">
        <v>56.431059500000003</v>
      </c>
      <c r="AY136" s="36">
        <v>74.676532320000007</v>
      </c>
      <c r="AZ136" s="36" t="str">
        <f t="shared" si="300"/>
        <v>1</v>
      </c>
      <c r="BA136" s="36">
        <v>0</v>
      </c>
      <c r="BB136" s="36">
        <v>74.676532320000007</v>
      </c>
      <c r="BC136" s="36">
        <v>74.676532320000007</v>
      </c>
      <c r="BD136" s="36" t="e">
        <v>#DIV/0!</v>
      </c>
      <c r="BE136" s="36" t="s">
        <v>50</v>
      </c>
      <c r="BF136" s="36">
        <v>0</v>
      </c>
      <c r="BG136" s="36">
        <v>0</v>
      </c>
      <c r="BH136" s="36">
        <v>39.287420750000003</v>
      </c>
      <c r="BI136" s="36">
        <v>24.244766428674936</v>
      </c>
      <c r="BJ136" s="36">
        <v>22.143782000000002</v>
      </c>
      <c r="BK136" s="36">
        <v>56.431059500000003</v>
      </c>
      <c r="BL136" s="36">
        <v>74.676532320000007</v>
      </c>
      <c r="BM136" s="36">
        <v>0</v>
      </c>
      <c r="BN136" s="36">
        <v>74.676532320000007</v>
      </c>
      <c r="BO136" s="36">
        <v>74.676532320000007</v>
      </c>
      <c r="BP136" s="36" t="e">
        <v>#DIV/0!</v>
      </c>
      <c r="BQ136" s="36" t="e">
        <v>#DIV/0!</v>
      </c>
      <c r="BR136" s="36">
        <v>0</v>
      </c>
      <c r="BS136" s="36">
        <v>0</v>
      </c>
      <c r="BT136" s="36">
        <v>52.136204749999997</v>
      </c>
      <c r="BU136" s="36">
        <v>6.0738418358725168</v>
      </c>
      <c r="BV136" s="36">
        <v>47.841349999999991</v>
      </c>
      <c r="BW136" s="36">
        <v>56.431059500000003</v>
      </c>
      <c r="BX136" s="36">
        <v>74.676532320000007</v>
      </c>
      <c r="BY136" s="36">
        <v>0</v>
      </c>
      <c r="BZ136" s="36">
        <v>74.676532320000007</v>
      </c>
      <c r="CA136" s="36">
        <v>74.676532320000007</v>
      </c>
      <c r="CB136" s="36" t="e">
        <v>#DIV/0!</v>
      </c>
      <c r="CC136" s="36" t="e">
        <v>#DIV/0!</v>
      </c>
      <c r="CD136" s="36">
        <v>0</v>
      </c>
      <c r="CE136" s="36">
        <v>0</v>
      </c>
      <c r="CF136" s="36"/>
      <c r="CG136" s="40">
        <v>27.283999999999999</v>
      </c>
      <c r="CH136" s="40">
        <v>52.585999999999999</v>
      </c>
      <c r="CI136" s="40"/>
      <c r="CL136" s="5" t="str">
        <f t="shared" si="306"/>
        <v>1_0.5_1</v>
      </c>
      <c r="CM136" s="95" t="str">
        <f t="shared" si="307"/>
        <v>1K</v>
      </c>
      <c r="CN136" s="96">
        <f t="shared" si="293"/>
        <v>202</v>
      </c>
      <c r="CO136" s="96" t="str">
        <f t="shared" si="301"/>
        <v>1_0_1</v>
      </c>
      <c r="CP136" s="95" t="str">
        <f t="shared" si="310"/>
        <v>1J</v>
      </c>
      <c r="CQ136" s="5">
        <f t="shared" si="302"/>
        <v>78</v>
      </c>
      <c r="CV136" s="87"/>
      <c r="CW136" s="87"/>
      <c r="CX136" s="87"/>
      <c r="CY136" s="87"/>
      <c r="CZ136" s="87"/>
    </row>
    <row r="137" spans="1:104" s="5" customFormat="1">
      <c r="A137" s="13" t="s">
        <v>248</v>
      </c>
      <c r="B137" s="13">
        <v>3</v>
      </c>
      <c r="C137" s="13"/>
      <c r="D137" s="13" t="s">
        <v>85</v>
      </c>
      <c r="E137" s="35" t="s">
        <v>149</v>
      </c>
      <c r="F137" s="13" t="s">
        <v>36</v>
      </c>
      <c r="G137" s="36">
        <v>1103120049</v>
      </c>
      <c r="H137" s="13" t="s">
        <v>150</v>
      </c>
      <c r="I137" s="37">
        <v>21</v>
      </c>
      <c r="J137" s="37" t="s">
        <v>38</v>
      </c>
      <c r="K137" s="38">
        <v>43522</v>
      </c>
      <c r="L137" s="39">
        <v>0.38194444444444442</v>
      </c>
      <c r="M137" s="37" t="s">
        <v>39</v>
      </c>
      <c r="N137" s="37" t="s">
        <v>151</v>
      </c>
      <c r="O137" s="37" t="s">
        <v>41</v>
      </c>
      <c r="P137" s="37" t="s">
        <v>42</v>
      </c>
      <c r="Q137" s="37">
        <v>3</v>
      </c>
      <c r="R137" s="13" t="s">
        <v>43</v>
      </c>
      <c r="S137" s="13" t="s">
        <v>44</v>
      </c>
      <c r="T137" s="13" t="s">
        <v>41</v>
      </c>
      <c r="U137" s="13" t="s">
        <v>52</v>
      </c>
      <c r="V137" s="13" t="s">
        <v>42</v>
      </c>
      <c r="W137" s="13" t="s">
        <v>66</v>
      </c>
      <c r="X137" s="13" t="s">
        <v>76</v>
      </c>
      <c r="Y137" s="13" t="s">
        <v>41</v>
      </c>
      <c r="Z137" s="13" t="s">
        <v>41</v>
      </c>
      <c r="AA137" s="13"/>
      <c r="AB137" s="13">
        <v>-1</v>
      </c>
      <c r="AC137" s="72">
        <f t="shared" si="294"/>
        <v>0.5</v>
      </c>
      <c r="AD137" s="13">
        <v>1</v>
      </c>
      <c r="AE137" s="72">
        <f t="shared" ref="AE137" si="317">VALUE(IF(AD137=-2,0%,IF(AD137=-1,50%,IF(AD137=0,100%,IF(AD137=1,50%,IF(AD137=2,0%))))))</f>
        <v>0.5</v>
      </c>
      <c r="AF137" s="13" t="s">
        <v>41</v>
      </c>
      <c r="AG137" s="13">
        <v>0</v>
      </c>
      <c r="AH137" s="13" t="s">
        <v>42</v>
      </c>
      <c r="AI137" s="13">
        <f t="shared" si="296"/>
        <v>0</v>
      </c>
      <c r="AJ137" s="70">
        <f t="shared" si="297"/>
        <v>1</v>
      </c>
      <c r="AK137" s="59">
        <f t="shared" si="304"/>
        <v>0</v>
      </c>
      <c r="AL137" s="70">
        <f t="shared" ref="AL137" si="318">VALUE(IF(AK137=-3,0%,IF(AK137=-2,33.3%,IF(AK137=-1,66.6%,IF(AK137=0,100%,IF(AK137=1,66.6%,IF(AK137=2,33.3%,IF(AK137=3,0%))))))))</f>
        <v>1</v>
      </c>
      <c r="AM137" s="13" t="s">
        <v>41</v>
      </c>
      <c r="AN137" s="13" t="s">
        <v>41</v>
      </c>
      <c r="AO137" s="13"/>
      <c r="AP137" s="13">
        <v>101.31965006729475</v>
      </c>
      <c r="AQ137" s="13">
        <v>117.34261838440112</v>
      </c>
      <c r="AR137" s="13">
        <v>125.13020833333333</v>
      </c>
      <c r="AS137" s="13">
        <v>148.05555555555554</v>
      </c>
      <c r="AT137" s="36">
        <v>56.431059500000003</v>
      </c>
      <c r="AU137" s="36" t="str">
        <f t="shared" si="299"/>
        <v>1</v>
      </c>
      <c r="AV137" s="36">
        <v>0</v>
      </c>
      <c r="AW137" s="36">
        <v>56.431059500000003</v>
      </c>
      <c r="AX137" s="36">
        <v>56.431059500000003</v>
      </c>
      <c r="AY137" s="36">
        <v>79.801427035000003</v>
      </c>
      <c r="AZ137" s="36" t="str">
        <f t="shared" si="300"/>
        <v>1</v>
      </c>
      <c r="BA137" s="36">
        <v>7.2476956116871927</v>
      </c>
      <c r="BB137" s="36">
        <v>74.676532320000007</v>
      </c>
      <c r="BC137" s="36">
        <v>84.92632175</v>
      </c>
      <c r="BD137" s="36" t="e">
        <v>#DIV/0!</v>
      </c>
      <c r="BE137" s="36" t="s">
        <v>50</v>
      </c>
      <c r="BF137" s="36">
        <v>0</v>
      </c>
      <c r="BG137" s="36">
        <v>0</v>
      </c>
      <c r="BH137" s="36">
        <v>56.431059500000003</v>
      </c>
      <c r="BI137" s="36">
        <v>0</v>
      </c>
      <c r="BJ137" s="36">
        <v>56.431059500000003</v>
      </c>
      <c r="BK137" s="36">
        <v>56.431059500000003</v>
      </c>
      <c r="BL137" s="36">
        <v>79.801427035000003</v>
      </c>
      <c r="BM137" s="36">
        <v>7.2476956116871927</v>
      </c>
      <c r="BN137" s="36">
        <v>74.676532320000007</v>
      </c>
      <c r="BO137" s="36">
        <v>84.92632175</v>
      </c>
      <c r="BP137" s="36" t="e">
        <v>#DIV/0!</v>
      </c>
      <c r="BQ137" s="36" t="e">
        <v>#DIV/0!</v>
      </c>
      <c r="BR137" s="36">
        <v>0</v>
      </c>
      <c r="BS137" s="36">
        <v>0</v>
      </c>
      <c r="BT137" s="36">
        <v>56.431059500000003</v>
      </c>
      <c r="BU137" s="36">
        <v>0</v>
      </c>
      <c r="BV137" s="36">
        <v>56.431059500000003</v>
      </c>
      <c r="BW137" s="36">
        <v>56.431059500000003</v>
      </c>
      <c r="BX137" s="36">
        <v>74.676532320000007</v>
      </c>
      <c r="BY137" s="36">
        <v>0</v>
      </c>
      <c r="BZ137" s="36">
        <v>74.676532320000007</v>
      </c>
      <c r="CA137" s="36">
        <v>74.676532320000007</v>
      </c>
      <c r="CB137" s="36" t="e">
        <v>#DIV/0!</v>
      </c>
      <c r="CC137" s="36" t="e">
        <v>#DIV/0!</v>
      </c>
      <c r="CD137" s="36">
        <v>0</v>
      </c>
      <c r="CE137" s="36">
        <v>0</v>
      </c>
      <c r="CF137" s="36"/>
      <c r="CG137" s="40">
        <v>27.553999999999998</v>
      </c>
      <c r="CH137" s="40">
        <v>53.195999999999998</v>
      </c>
      <c r="CI137" s="40"/>
      <c r="CL137" s="5" t="str">
        <f t="shared" si="306"/>
        <v>1_0.5_1</v>
      </c>
      <c r="CM137" s="95" t="str">
        <f t="shared" si="307"/>
        <v>1K</v>
      </c>
      <c r="CN137" s="96">
        <f t="shared" si="293"/>
        <v>202</v>
      </c>
      <c r="CO137" s="96" t="str">
        <f t="shared" si="301"/>
        <v>1_0.5_1</v>
      </c>
      <c r="CP137" s="95" t="str">
        <f t="shared" si="310"/>
        <v>1K</v>
      </c>
      <c r="CQ137" s="5">
        <f t="shared" si="302"/>
        <v>108</v>
      </c>
      <c r="CV137" s="87"/>
      <c r="CW137" s="87"/>
      <c r="CX137" s="87"/>
      <c r="CY137" s="87"/>
      <c r="CZ137" s="87"/>
    </row>
    <row r="138" spans="1:104" s="5" customFormat="1">
      <c r="A138" s="13" t="s">
        <v>248</v>
      </c>
      <c r="B138" s="13">
        <v>3</v>
      </c>
      <c r="C138" s="13"/>
      <c r="D138" s="13" t="s">
        <v>85</v>
      </c>
      <c r="E138" s="35" t="s">
        <v>149</v>
      </c>
      <c r="F138" s="13" t="s">
        <v>36</v>
      </c>
      <c r="G138" s="36">
        <v>1103120049</v>
      </c>
      <c r="H138" s="13" t="s">
        <v>150</v>
      </c>
      <c r="I138" s="37">
        <v>21</v>
      </c>
      <c r="J138" s="37" t="s">
        <v>38</v>
      </c>
      <c r="K138" s="38">
        <v>43522</v>
      </c>
      <c r="L138" s="39">
        <v>0.3923611111111111</v>
      </c>
      <c r="M138" s="37" t="s">
        <v>39</v>
      </c>
      <c r="N138" s="37" t="s">
        <v>151</v>
      </c>
      <c r="O138" s="37" t="s">
        <v>41</v>
      </c>
      <c r="P138" s="37" t="s">
        <v>42</v>
      </c>
      <c r="Q138" s="37">
        <v>4</v>
      </c>
      <c r="R138" s="13" t="s">
        <v>55</v>
      </c>
      <c r="S138" s="13" t="s">
        <v>56</v>
      </c>
      <c r="T138" s="13" t="s">
        <v>41</v>
      </c>
      <c r="U138" s="13" t="s">
        <v>52</v>
      </c>
      <c r="V138" s="13" t="s">
        <v>42</v>
      </c>
      <c r="W138" s="13" t="s">
        <v>66</v>
      </c>
      <c r="X138" s="13" t="s">
        <v>76</v>
      </c>
      <c r="Y138" s="13" t="s">
        <v>41</v>
      </c>
      <c r="Z138" s="13" t="s">
        <v>41</v>
      </c>
      <c r="AA138" s="13"/>
      <c r="AB138" s="13">
        <v>0</v>
      </c>
      <c r="AC138" s="72">
        <f t="shared" si="294"/>
        <v>1</v>
      </c>
      <c r="AD138" s="13">
        <v>2</v>
      </c>
      <c r="AE138" s="72">
        <f t="shared" ref="AE138" si="319">VALUE(IF(AD138=-2,0%,IF(AD138=-1,50%,IF(AD138=0,100%,IF(AD138=1,50%,IF(AD138=2,0%))))))</f>
        <v>0</v>
      </c>
      <c r="AF138" s="13" t="s">
        <v>41</v>
      </c>
      <c r="AG138" s="13">
        <v>0</v>
      </c>
      <c r="AH138" s="13" t="s">
        <v>42</v>
      </c>
      <c r="AI138" s="13">
        <f t="shared" si="296"/>
        <v>0</v>
      </c>
      <c r="AJ138" s="70">
        <f t="shared" si="297"/>
        <v>1</v>
      </c>
      <c r="AK138" s="59">
        <f t="shared" si="304"/>
        <v>0</v>
      </c>
      <c r="AL138" s="70">
        <f t="shared" ref="AL138" si="320">VALUE(IF(AK138=-3,0%,IF(AK138=-2,33.3%,IF(AK138=-1,66.6%,IF(AK138=0,100%,IF(AK138=1,66.6%,IF(AK138=2,33.3%,IF(AK138=3,0%))))))))</f>
        <v>1</v>
      </c>
      <c r="AM138" s="13" t="s">
        <v>41</v>
      </c>
      <c r="AN138" s="13" t="s">
        <v>41</v>
      </c>
      <c r="AO138" s="13"/>
      <c r="AP138" s="13">
        <v>101.31965006729475</v>
      </c>
      <c r="AQ138" s="13">
        <v>117.34261838440112</v>
      </c>
      <c r="AR138" s="13">
        <v>125.13020833333333</v>
      </c>
      <c r="AS138" s="13">
        <v>148.05555555555554</v>
      </c>
      <c r="AT138" s="36">
        <v>60.722793750000001</v>
      </c>
      <c r="AU138" s="36" t="str">
        <f t="shared" si="299"/>
        <v>1</v>
      </c>
      <c r="AV138" s="36">
        <v>6.0694287824511193</v>
      </c>
      <c r="AW138" s="36">
        <v>56.431059500000003</v>
      </c>
      <c r="AX138" s="36">
        <v>65.014527999999999</v>
      </c>
      <c r="AY138" s="36">
        <v>84.92632175</v>
      </c>
      <c r="AZ138" s="36" t="str">
        <f t="shared" si="300"/>
        <v>1</v>
      </c>
      <c r="BA138" s="36">
        <v>0</v>
      </c>
      <c r="BB138" s="36">
        <v>84.92632175</v>
      </c>
      <c r="BC138" s="36">
        <v>84.92632175</v>
      </c>
      <c r="BD138" s="36" t="e">
        <v>#DIV/0!</v>
      </c>
      <c r="BE138" s="36" t="s">
        <v>50</v>
      </c>
      <c r="BF138" s="36">
        <v>0</v>
      </c>
      <c r="BG138" s="36">
        <v>0</v>
      </c>
      <c r="BH138" s="36">
        <v>56.431059500000003</v>
      </c>
      <c r="BI138" s="36">
        <v>0</v>
      </c>
      <c r="BJ138" s="36">
        <v>56.431059500000003</v>
      </c>
      <c r="BK138" s="36">
        <v>56.431059500000003</v>
      </c>
      <c r="BL138" s="36">
        <v>84.92632175</v>
      </c>
      <c r="BM138" s="36">
        <v>0</v>
      </c>
      <c r="BN138" s="36">
        <v>84.92632175</v>
      </c>
      <c r="BO138" s="36">
        <v>84.92632175</v>
      </c>
      <c r="BP138" s="36" t="e">
        <v>#DIV/0!</v>
      </c>
      <c r="BQ138" s="36" t="e">
        <v>#DIV/0!</v>
      </c>
      <c r="BR138" s="36">
        <v>0</v>
      </c>
      <c r="BS138" s="36">
        <v>0</v>
      </c>
      <c r="BT138" s="36">
        <v>56.431059500000003</v>
      </c>
      <c r="BU138" s="36">
        <v>0</v>
      </c>
      <c r="BV138" s="36">
        <v>56.431059500000003</v>
      </c>
      <c r="BW138" s="36">
        <v>56.431059500000003</v>
      </c>
      <c r="BX138" s="36">
        <v>79.801427035000003</v>
      </c>
      <c r="BY138" s="36">
        <v>7.2476956116871927</v>
      </c>
      <c r="BZ138" s="36">
        <v>74.676532320000007</v>
      </c>
      <c r="CA138" s="36">
        <v>84.92632175</v>
      </c>
      <c r="CB138" s="36" t="e">
        <v>#DIV/0!</v>
      </c>
      <c r="CC138" s="36" t="e">
        <v>#DIV/0!</v>
      </c>
      <c r="CD138" s="36">
        <v>0</v>
      </c>
      <c r="CE138" s="36">
        <v>0</v>
      </c>
      <c r="CF138" s="36"/>
      <c r="CG138" s="40">
        <v>27.456</v>
      </c>
      <c r="CH138" s="40">
        <v>52.578000000000003</v>
      </c>
      <c r="CI138" s="40"/>
      <c r="CL138" s="5" t="str">
        <f t="shared" si="306"/>
        <v>1_1_1</v>
      </c>
      <c r="CM138" s="95" t="str">
        <f t="shared" si="307"/>
        <v>1L</v>
      </c>
      <c r="CN138" s="96">
        <f t="shared" si="293"/>
        <v>208</v>
      </c>
      <c r="CO138" s="96" t="str">
        <f t="shared" si="301"/>
        <v>1_0_1</v>
      </c>
      <c r="CP138" s="95" t="str">
        <f t="shared" si="310"/>
        <v>1J</v>
      </c>
      <c r="CQ138" s="5">
        <f t="shared" si="302"/>
        <v>78</v>
      </c>
      <c r="CV138" s="87"/>
      <c r="CW138" s="87"/>
      <c r="CX138" s="87"/>
      <c r="CY138" s="87"/>
      <c r="CZ138" s="87"/>
    </row>
    <row r="139" spans="1:104" s="5" customFormat="1">
      <c r="A139" s="13" t="s">
        <v>248</v>
      </c>
      <c r="B139" s="13">
        <v>3</v>
      </c>
      <c r="C139" s="13"/>
      <c r="D139" s="13" t="s">
        <v>85</v>
      </c>
      <c r="E139" s="35" t="s">
        <v>149</v>
      </c>
      <c r="F139" s="13" t="s">
        <v>36</v>
      </c>
      <c r="G139" s="36">
        <v>1103120049</v>
      </c>
      <c r="H139" s="13" t="s">
        <v>150</v>
      </c>
      <c r="I139" s="37">
        <v>21</v>
      </c>
      <c r="J139" s="37" t="s">
        <v>38</v>
      </c>
      <c r="K139" s="38">
        <v>43522</v>
      </c>
      <c r="L139" s="39">
        <v>0.40625</v>
      </c>
      <c r="M139" s="37" t="s">
        <v>39</v>
      </c>
      <c r="N139" s="37" t="s">
        <v>151</v>
      </c>
      <c r="O139" s="37" t="s">
        <v>41</v>
      </c>
      <c r="P139" s="37" t="s">
        <v>42</v>
      </c>
      <c r="Q139" s="37">
        <v>5</v>
      </c>
      <c r="R139" s="13" t="s">
        <v>55</v>
      </c>
      <c r="S139" s="13" t="s">
        <v>56</v>
      </c>
      <c r="T139" s="13" t="s">
        <v>41</v>
      </c>
      <c r="U139" s="13" t="s">
        <v>52</v>
      </c>
      <c r="V139" s="13" t="s">
        <v>42</v>
      </c>
      <c r="W139" s="13" t="s">
        <v>66</v>
      </c>
      <c r="X139" s="13" t="s">
        <v>76</v>
      </c>
      <c r="Y139" s="13" t="s">
        <v>41</v>
      </c>
      <c r="Z139" s="13" t="s">
        <v>41</v>
      </c>
      <c r="AA139" s="13"/>
      <c r="AB139" s="13">
        <v>0</v>
      </c>
      <c r="AC139" s="72">
        <f t="shared" si="294"/>
        <v>1</v>
      </c>
      <c r="AD139" s="13">
        <v>2</v>
      </c>
      <c r="AE139" s="72">
        <f t="shared" ref="AE139" si="321">VALUE(IF(AD139=-2,0%,IF(AD139=-1,50%,IF(AD139=0,100%,IF(AD139=1,50%,IF(AD139=2,0%))))))</f>
        <v>0</v>
      </c>
      <c r="AF139" s="13" t="s">
        <v>41</v>
      </c>
      <c r="AG139" s="13">
        <v>0</v>
      </c>
      <c r="AH139" s="13" t="s">
        <v>42</v>
      </c>
      <c r="AI139" s="13">
        <f t="shared" si="296"/>
        <v>0</v>
      </c>
      <c r="AJ139" s="70">
        <f t="shared" si="297"/>
        <v>1</v>
      </c>
      <c r="AK139" s="59">
        <f t="shared" si="304"/>
        <v>0</v>
      </c>
      <c r="AL139" s="70">
        <f t="shared" ref="AL139" si="322">VALUE(IF(AK139=-3,0%,IF(AK139=-2,33.3%,IF(AK139=-1,66.6%,IF(AK139=0,100%,IF(AK139=1,66.6%,IF(AK139=2,33.3%,IF(AK139=3,0%))))))))</f>
        <v>1</v>
      </c>
      <c r="AM139" s="13" t="s">
        <v>41</v>
      </c>
      <c r="AN139" s="13" t="s">
        <v>41</v>
      </c>
      <c r="AO139" s="13"/>
      <c r="AP139" s="13">
        <v>101.31965006729475</v>
      </c>
      <c r="AQ139" s="13">
        <v>117.34261838440112</v>
      </c>
      <c r="AR139" s="13">
        <v>125.13020833333333</v>
      </c>
      <c r="AS139" s="13">
        <v>148.05555555555554</v>
      </c>
      <c r="AT139" s="36">
        <v>65.014527999999999</v>
      </c>
      <c r="AU139" s="36" t="str">
        <f t="shared" si="299"/>
        <v>1</v>
      </c>
      <c r="AV139" s="36">
        <v>0</v>
      </c>
      <c r="AW139" s="36">
        <v>65.014527999999999</v>
      </c>
      <c r="AX139" s="36">
        <v>65.014527999999999</v>
      </c>
      <c r="AY139" s="36">
        <v>84.92632175</v>
      </c>
      <c r="AZ139" s="36" t="str">
        <f t="shared" si="300"/>
        <v>1</v>
      </c>
      <c r="BA139" s="36">
        <v>0</v>
      </c>
      <c r="BB139" s="36">
        <v>84.92632175</v>
      </c>
      <c r="BC139" s="36">
        <v>84.92632175</v>
      </c>
      <c r="BD139" s="36" t="e">
        <v>#DIV/0!</v>
      </c>
      <c r="BE139" s="36" t="s">
        <v>50</v>
      </c>
      <c r="BF139" s="36">
        <v>0</v>
      </c>
      <c r="BG139" s="36">
        <v>0</v>
      </c>
      <c r="BH139" s="36">
        <v>65.014527999999999</v>
      </c>
      <c r="BI139" s="36">
        <v>0</v>
      </c>
      <c r="BJ139" s="36">
        <v>65.014527999999999</v>
      </c>
      <c r="BK139" s="36">
        <v>65.014527999999999</v>
      </c>
      <c r="BL139" s="36">
        <v>84.92632175</v>
      </c>
      <c r="BM139" s="36">
        <v>0</v>
      </c>
      <c r="BN139" s="36">
        <v>84.92632175</v>
      </c>
      <c r="BO139" s="36">
        <v>84.92632175</v>
      </c>
      <c r="BP139" s="36" t="e">
        <v>#DIV/0!</v>
      </c>
      <c r="BQ139" s="36" t="e">
        <v>#DIV/0!</v>
      </c>
      <c r="BR139" s="36">
        <v>0</v>
      </c>
      <c r="BS139" s="36">
        <v>0</v>
      </c>
      <c r="BT139" s="36">
        <v>65.014527999999999</v>
      </c>
      <c r="BU139" s="36">
        <v>0</v>
      </c>
      <c r="BV139" s="36">
        <v>65.014527999999999</v>
      </c>
      <c r="BW139" s="36">
        <v>65.014527999999999</v>
      </c>
      <c r="BX139" s="36">
        <v>79.801427035000003</v>
      </c>
      <c r="BY139" s="36">
        <v>7.2476956116871927</v>
      </c>
      <c r="BZ139" s="36">
        <v>74.676532320000007</v>
      </c>
      <c r="CA139" s="36">
        <v>84.92632175</v>
      </c>
      <c r="CB139" s="36" t="e">
        <v>#DIV/0!</v>
      </c>
      <c r="CC139" s="36" t="e">
        <v>#DIV/0!</v>
      </c>
      <c r="CD139" s="36">
        <v>0</v>
      </c>
      <c r="CE139" s="36">
        <v>0</v>
      </c>
      <c r="CF139" s="36"/>
      <c r="CG139" s="40">
        <v>27.628</v>
      </c>
      <c r="CH139" s="40">
        <v>50.716999999999999</v>
      </c>
      <c r="CI139" s="40"/>
      <c r="CL139" s="5" t="str">
        <f t="shared" si="306"/>
        <v>1_1_1</v>
      </c>
      <c r="CM139" s="95" t="str">
        <f t="shared" si="307"/>
        <v>1L</v>
      </c>
      <c r="CN139" s="96">
        <f t="shared" si="293"/>
        <v>208</v>
      </c>
      <c r="CO139" s="96" t="str">
        <f t="shared" si="301"/>
        <v>1_0_1</v>
      </c>
      <c r="CP139" s="95" t="str">
        <f t="shared" si="310"/>
        <v>1J</v>
      </c>
      <c r="CQ139" s="5">
        <f t="shared" si="302"/>
        <v>78</v>
      </c>
      <c r="CV139" s="87"/>
      <c r="CW139" s="87"/>
      <c r="CX139" s="87"/>
      <c r="CY139" s="87"/>
      <c r="CZ139" s="87"/>
    </row>
    <row r="140" spans="1:104" s="5" customFormat="1">
      <c r="A140" s="13" t="s">
        <v>248</v>
      </c>
      <c r="B140" s="13">
        <v>3</v>
      </c>
      <c r="C140" s="13"/>
      <c r="D140" s="13" t="s">
        <v>85</v>
      </c>
      <c r="E140" s="35" t="s">
        <v>149</v>
      </c>
      <c r="F140" s="13" t="s">
        <v>36</v>
      </c>
      <c r="G140" s="36">
        <v>1103120049</v>
      </c>
      <c r="H140" s="13" t="s">
        <v>150</v>
      </c>
      <c r="I140" s="37">
        <v>21</v>
      </c>
      <c r="J140" s="37" t="s">
        <v>38</v>
      </c>
      <c r="K140" s="38">
        <v>43522</v>
      </c>
      <c r="L140" s="39">
        <v>0.4145833333333333</v>
      </c>
      <c r="M140" s="37" t="s">
        <v>39</v>
      </c>
      <c r="N140" s="37" t="s">
        <v>151</v>
      </c>
      <c r="O140" s="37" t="s">
        <v>41</v>
      </c>
      <c r="P140" s="37" t="s">
        <v>42</v>
      </c>
      <c r="Q140" s="37">
        <v>6</v>
      </c>
      <c r="R140" s="13" t="s">
        <v>55</v>
      </c>
      <c r="S140" s="13" t="s">
        <v>56</v>
      </c>
      <c r="T140" s="13" t="s">
        <v>41</v>
      </c>
      <c r="U140" s="13" t="s">
        <v>52</v>
      </c>
      <c r="V140" s="13" t="s">
        <v>42</v>
      </c>
      <c r="W140" s="13" t="s">
        <v>66</v>
      </c>
      <c r="X140" s="13" t="s">
        <v>76</v>
      </c>
      <c r="Y140" s="13" t="s">
        <v>41</v>
      </c>
      <c r="Z140" s="13" t="s">
        <v>41</v>
      </c>
      <c r="AA140" s="13"/>
      <c r="AB140" s="13">
        <v>0</v>
      </c>
      <c r="AC140" s="72">
        <f t="shared" si="294"/>
        <v>1</v>
      </c>
      <c r="AD140" s="13">
        <v>2</v>
      </c>
      <c r="AE140" s="72">
        <f t="shared" ref="AE140" si="323">VALUE(IF(AD140=-2,0%,IF(AD140=-1,50%,IF(AD140=0,100%,IF(AD140=1,50%,IF(AD140=2,0%))))))</f>
        <v>0</v>
      </c>
      <c r="AF140" s="13" t="s">
        <v>41</v>
      </c>
      <c r="AG140" s="13">
        <v>0</v>
      </c>
      <c r="AH140" s="13" t="s">
        <v>42</v>
      </c>
      <c r="AI140" s="13">
        <f t="shared" si="296"/>
        <v>0</v>
      </c>
      <c r="AJ140" s="70">
        <f t="shared" si="297"/>
        <v>1</v>
      </c>
      <c r="AK140" s="59">
        <f t="shared" si="304"/>
        <v>0</v>
      </c>
      <c r="AL140" s="70">
        <f t="shared" ref="AL140" si="324">VALUE(IF(AK140=-3,0%,IF(AK140=-2,33.3%,IF(AK140=-1,66.6%,IF(AK140=0,100%,IF(AK140=1,66.6%,IF(AK140=2,33.3%,IF(AK140=3,0%))))))))</f>
        <v>1</v>
      </c>
      <c r="AM140" s="13" t="s">
        <v>41</v>
      </c>
      <c r="AN140" s="13" t="s">
        <v>41</v>
      </c>
      <c r="AO140" s="13"/>
      <c r="AP140" s="13">
        <v>101.31965006729475</v>
      </c>
      <c r="AQ140" s="13">
        <v>117.34261838440112</v>
      </c>
      <c r="AR140" s="13">
        <v>125.13020833333333</v>
      </c>
      <c r="AS140" s="13">
        <v>148.05555555555554</v>
      </c>
      <c r="AT140" s="36">
        <v>65.014527999999999</v>
      </c>
      <c r="AU140" s="36" t="str">
        <f t="shared" si="299"/>
        <v>1</v>
      </c>
      <c r="AV140" s="36">
        <v>0</v>
      </c>
      <c r="AW140" s="36">
        <v>65.014527999999999</v>
      </c>
      <c r="AX140" s="36">
        <v>65.014527999999999</v>
      </c>
      <c r="AY140" s="36">
        <v>84.92632175</v>
      </c>
      <c r="AZ140" s="36" t="str">
        <f t="shared" si="300"/>
        <v>1</v>
      </c>
      <c r="BA140" s="36">
        <v>0</v>
      </c>
      <c r="BB140" s="36">
        <v>84.92632175</v>
      </c>
      <c r="BC140" s="36">
        <v>84.92632175</v>
      </c>
      <c r="BD140" s="36" t="e">
        <v>#DIV/0!</v>
      </c>
      <c r="BE140" s="36" t="s">
        <v>50</v>
      </c>
      <c r="BF140" s="36">
        <v>0</v>
      </c>
      <c r="BG140" s="36">
        <v>0</v>
      </c>
      <c r="BH140" s="36">
        <v>65.014527999999999</v>
      </c>
      <c r="BI140" s="36">
        <v>0</v>
      </c>
      <c r="BJ140" s="36">
        <v>65.014527999999999</v>
      </c>
      <c r="BK140" s="36">
        <v>65.014527999999999</v>
      </c>
      <c r="BL140" s="36">
        <v>84.92632175</v>
      </c>
      <c r="BM140" s="36">
        <v>0</v>
      </c>
      <c r="BN140" s="36">
        <v>84.92632175</v>
      </c>
      <c r="BO140" s="36">
        <v>84.92632175</v>
      </c>
      <c r="BP140" s="36" t="e">
        <v>#DIV/0!</v>
      </c>
      <c r="BQ140" s="36" t="e">
        <v>#DIV/0!</v>
      </c>
      <c r="BR140" s="36">
        <v>0</v>
      </c>
      <c r="BS140" s="36">
        <v>0</v>
      </c>
      <c r="BT140" s="36">
        <v>65.014527999999999</v>
      </c>
      <c r="BU140" s="36">
        <v>0</v>
      </c>
      <c r="BV140" s="36">
        <v>65.014527999999999</v>
      </c>
      <c r="BW140" s="36">
        <v>65.014527999999999</v>
      </c>
      <c r="BX140" s="36">
        <v>84.92632175</v>
      </c>
      <c r="BY140" s="36">
        <v>0</v>
      </c>
      <c r="BZ140" s="36">
        <v>84.92632175</v>
      </c>
      <c r="CA140" s="36">
        <v>84.92632175</v>
      </c>
      <c r="CB140" s="36" t="e">
        <v>#DIV/0!</v>
      </c>
      <c r="CC140" s="36" t="e">
        <v>#DIV/0!</v>
      </c>
      <c r="CD140" s="36">
        <v>0</v>
      </c>
      <c r="CE140" s="36">
        <v>0</v>
      </c>
      <c r="CF140" s="36"/>
      <c r="CG140" s="40">
        <v>27.899000000000001</v>
      </c>
      <c r="CH140" s="40">
        <v>51.073999999999998</v>
      </c>
      <c r="CI140" s="40"/>
      <c r="CL140" s="5" t="str">
        <f t="shared" si="306"/>
        <v>1_1_1</v>
      </c>
      <c r="CM140" s="95" t="str">
        <f t="shared" si="307"/>
        <v>1L</v>
      </c>
      <c r="CN140" s="96">
        <f t="shared" si="293"/>
        <v>208</v>
      </c>
      <c r="CO140" s="96" t="str">
        <f t="shared" si="301"/>
        <v>1_0_1</v>
      </c>
      <c r="CP140" s="95" t="str">
        <f t="shared" si="310"/>
        <v>1J</v>
      </c>
      <c r="CQ140" s="5">
        <f t="shared" si="302"/>
        <v>78</v>
      </c>
      <c r="CV140" s="87"/>
      <c r="CW140" s="87"/>
      <c r="CX140" s="87"/>
      <c r="CY140" s="87"/>
      <c r="CZ140" s="87"/>
    </row>
    <row r="141" spans="1:104" s="5" customFormat="1">
      <c r="A141" s="13" t="s">
        <v>248</v>
      </c>
      <c r="B141" s="13">
        <v>3</v>
      </c>
      <c r="C141" s="13"/>
      <c r="D141" s="13" t="s">
        <v>117</v>
      </c>
      <c r="E141" s="35" t="s">
        <v>152</v>
      </c>
      <c r="F141" s="13" t="s">
        <v>36</v>
      </c>
      <c r="G141" s="36">
        <v>1003243087</v>
      </c>
      <c r="H141" s="13" t="s">
        <v>153</v>
      </c>
      <c r="I141" s="37">
        <v>18</v>
      </c>
      <c r="J141" s="37" t="s">
        <v>70</v>
      </c>
      <c r="K141" s="38">
        <v>43522</v>
      </c>
      <c r="L141" s="39">
        <v>0.3576388888888889</v>
      </c>
      <c r="M141" s="37" t="s">
        <v>39</v>
      </c>
      <c r="N141" s="37" t="s">
        <v>42</v>
      </c>
      <c r="O141" s="37" t="s">
        <v>100</v>
      </c>
      <c r="P141" s="37" t="s">
        <v>42</v>
      </c>
      <c r="Q141" s="37">
        <v>1</v>
      </c>
      <c r="R141" s="13" t="s">
        <v>55</v>
      </c>
      <c r="S141" s="13" t="s">
        <v>56</v>
      </c>
      <c r="T141" s="13" t="s">
        <v>41</v>
      </c>
      <c r="U141" s="13" t="s">
        <v>52</v>
      </c>
      <c r="V141" s="13" t="s">
        <v>42</v>
      </c>
      <c r="W141" s="13" t="s">
        <v>154</v>
      </c>
      <c r="X141" s="13" t="s">
        <v>106</v>
      </c>
      <c r="Y141" s="13" t="s">
        <v>42</v>
      </c>
      <c r="Z141" s="13" t="s">
        <v>41</v>
      </c>
      <c r="AA141" s="13"/>
      <c r="AB141" s="13">
        <v>0</v>
      </c>
      <c r="AC141" s="72">
        <f t="shared" si="294"/>
        <v>1</v>
      </c>
      <c r="AD141" s="13">
        <v>2</v>
      </c>
      <c r="AE141" s="72">
        <f t="shared" ref="AE141" si="325">VALUE(IF(AD141=-2,0%,IF(AD141=-1,50%,IF(AD141=0,100%,IF(AD141=1,50%,IF(AD141=2,0%))))))</f>
        <v>0</v>
      </c>
      <c r="AF141" s="13" t="s">
        <v>41</v>
      </c>
      <c r="AG141" s="13">
        <v>0</v>
      </c>
      <c r="AH141" s="13" t="s">
        <v>42</v>
      </c>
      <c r="AI141" s="13">
        <f t="shared" si="296"/>
        <v>-3</v>
      </c>
      <c r="AJ141" s="70">
        <f t="shared" si="297"/>
        <v>0</v>
      </c>
      <c r="AK141" s="59">
        <f t="shared" si="304"/>
        <v>1</v>
      </c>
      <c r="AL141" s="70">
        <f t="shared" ref="AL141" si="326">VALUE(IF(AK141=-3,0%,IF(AK141=-2,33.3%,IF(AK141=-1,66.6%,IF(AK141=0,100%,IF(AK141=1,66.6%,IF(AK141=2,33.3%,IF(AK141=3,0%))))))))</f>
        <v>0.66599999999999993</v>
      </c>
      <c r="AM141" s="13" t="s">
        <v>42</v>
      </c>
      <c r="AN141" s="13" t="s">
        <v>41</v>
      </c>
      <c r="AO141" s="13"/>
      <c r="AP141" s="13">
        <v>101.31965006729475</v>
      </c>
      <c r="AQ141" s="13">
        <v>117.34261838440112</v>
      </c>
      <c r="AR141" s="13">
        <v>125.13020833333333</v>
      </c>
      <c r="AS141" s="13">
        <v>148.05555555555554</v>
      </c>
      <c r="AT141" s="36">
        <v>30.569327039999997</v>
      </c>
      <c r="AU141" s="36" t="str">
        <f t="shared" si="299"/>
        <v>1</v>
      </c>
      <c r="AV141" s="36">
        <v>0</v>
      </c>
      <c r="AW141" s="36">
        <v>30.569327039999997</v>
      </c>
      <c r="AX141" s="36">
        <v>30.569327039999997</v>
      </c>
      <c r="AY141" s="36">
        <v>35.594856000000007</v>
      </c>
      <c r="AZ141" s="36" t="str">
        <f t="shared" si="300"/>
        <v>1</v>
      </c>
      <c r="BA141" s="36">
        <v>0</v>
      </c>
      <c r="BB141" s="36">
        <v>35.594856000000007</v>
      </c>
      <c r="BC141" s="36">
        <v>35.594856000000007</v>
      </c>
      <c r="BD141" s="36" t="e">
        <v>#DIV/0!</v>
      </c>
      <c r="BE141" s="36" t="s">
        <v>50</v>
      </c>
      <c r="BF141" s="36">
        <v>0</v>
      </c>
      <c r="BG141" s="36">
        <v>0</v>
      </c>
      <c r="BH141" s="36">
        <v>30.569327039999997</v>
      </c>
      <c r="BI141" s="36">
        <v>0</v>
      </c>
      <c r="BJ141" s="36">
        <v>30.569327039999997</v>
      </c>
      <c r="BK141" s="36">
        <v>30.569327039999997</v>
      </c>
      <c r="BL141" s="36">
        <v>35.594856000000007</v>
      </c>
      <c r="BM141" s="36">
        <v>0</v>
      </c>
      <c r="BN141" s="36">
        <v>35.594856000000007</v>
      </c>
      <c r="BO141" s="36">
        <v>35.594856000000007</v>
      </c>
      <c r="BP141" s="36" t="e">
        <v>#DIV/0!</v>
      </c>
      <c r="BQ141" s="36" t="e">
        <v>#DIV/0!</v>
      </c>
      <c r="BR141" s="36">
        <v>0</v>
      </c>
      <c r="BS141" s="36">
        <v>0</v>
      </c>
      <c r="BT141" s="36">
        <v>26.559157499999994</v>
      </c>
      <c r="BU141" s="36">
        <v>5.6712361508834714</v>
      </c>
      <c r="BV141" s="36">
        <v>22.548987959999991</v>
      </c>
      <c r="BW141" s="36">
        <v>30.569327039999997</v>
      </c>
      <c r="BX141" s="36">
        <v>35.594856000000007</v>
      </c>
      <c r="BY141" s="36">
        <v>0</v>
      </c>
      <c r="BZ141" s="36">
        <v>35.594856000000007</v>
      </c>
      <c r="CA141" s="36">
        <v>35.594856000000007</v>
      </c>
      <c r="CB141" s="36" t="e">
        <v>#DIV/0!</v>
      </c>
      <c r="CC141" s="36" t="e">
        <v>#DIV/0!</v>
      </c>
      <c r="CD141" s="36">
        <v>0</v>
      </c>
      <c r="CE141" s="36">
        <v>0</v>
      </c>
      <c r="CF141" s="36"/>
      <c r="CG141" s="40">
        <v>26.916</v>
      </c>
      <c r="CH141" s="40">
        <v>55.697000000000003</v>
      </c>
      <c r="CI141" s="40"/>
      <c r="CL141" s="5" t="str">
        <f t="shared" si="306"/>
        <v>0_1_1</v>
      </c>
      <c r="CM141" s="95" t="str">
        <f t="shared" si="307"/>
        <v>1C</v>
      </c>
      <c r="CN141" s="96">
        <f t="shared" si="293"/>
        <v>4</v>
      </c>
      <c r="CO141" s="96" t="str">
        <f t="shared" si="301"/>
        <v>0.666_0_1</v>
      </c>
      <c r="CP141" s="95" t="str">
        <f t="shared" si="310"/>
        <v>1G</v>
      </c>
      <c r="CQ141" s="5">
        <f t="shared" si="302"/>
        <v>48</v>
      </c>
      <c r="CV141" s="87"/>
      <c r="CW141" s="87"/>
      <c r="CX141" s="87"/>
      <c r="CY141" s="87"/>
      <c r="CZ141" s="87"/>
    </row>
    <row r="142" spans="1:104" s="5" customFormat="1">
      <c r="A142" s="13" t="s">
        <v>248</v>
      </c>
      <c r="B142" s="13">
        <v>3</v>
      </c>
      <c r="C142" s="13"/>
      <c r="D142" s="13" t="s">
        <v>117</v>
      </c>
      <c r="E142" s="35" t="s">
        <v>152</v>
      </c>
      <c r="F142" s="13" t="s">
        <v>36</v>
      </c>
      <c r="G142" s="36">
        <v>1003243087</v>
      </c>
      <c r="H142" s="13" t="s">
        <v>153</v>
      </c>
      <c r="I142" s="37">
        <v>18</v>
      </c>
      <c r="J142" s="37" t="s">
        <v>70</v>
      </c>
      <c r="K142" s="38">
        <v>43522</v>
      </c>
      <c r="L142" s="39">
        <v>0.37152777777777773</v>
      </c>
      <c r="M142" s="37" t="s">
        <v>39</v>
      </c>
      <c r="N142" s="37" t="s">
        <v>42</v>
      </c>
      <c r="O142" s="37" t="s">
        <v>100</v>
      </c>
      <c r="P142" s="37" t="s">
        <v>42</v>
      </c>
      <c r="Q142" s="37">
        <v>2</v>
      </c>
      <c r="R142" s="13" t="s">
        <v>55</v>
      </c>
      <c r="S142" s="13" t="s">
        <v>44</v>
      </c>
      <c r="T142" s="13" t="s">
        <v>41</v>
      </c>
      <c r="U142" s="13" t="s">
        <v>52</v>
      </c>
      <c r="V142" s="13" t="s">
        <v>42</v>
      </c>
      <c r="W142" s="13" t="s">
        <v>154</v>
      </c>
      <c r="X142" s="13" t="s">
        <v>47</v>
      </c>
      <c r="Y142" s="13" t="s">
        <v>41</v>
      </c>
      <c r="Z142" s="13" t="s">
        <v>41</v>
      </c>
      <c r="AA142" s="13"/>
      <c r="AB142" s="13">
        <v>0</v>
      </c>
      <c r="AC142" s="72">
        <f t="shared" si="294"/>
        <v>1</v>
      </c>
      <c r="AD142" s="13">
        <v>1</v>
      </c>
      <c r="AE142" s="72">
        <f t="shared" ref="AE142" si="327">VALUE(IF(AD142=-2,0%,IF(AD142=-1,50%,IF(AD142=0,100%,IF(AD142=1,50%,IF(AD142=2,0%))))))</f>
        <v>0.5</v>
      </c>
      <c r="AF142" s="13" t="s">
        <v>41</v>
      </c>
      <c r="AG142" s="13">
        <v>0</v>
      </c>
      <c r="AH142" s="13" t="s">
        <v>42</v>
      </c>
      <c r="AI142" s="13">
        <f t="shared" si="296"/>
        <v>-3</v>
      </c>
      <c r="AJ142" s="70">
        <f t="shared" si="297"/>
        <v>0</v>
      </c>
      <c r="AK142" s="59">
        <f t="shared" si="304"/>
        <v>-1</v>
      </c>
      <c r="AL142" s="70">
        <f t="shared" ref="AL142" si="328">VALUE(IF(AK142=-3,0%,IF(AK142=-2,33.3%,IF(AK142=-1,66.6%,IF(AK142=0,100%,IF(AK142=1,66.6%,IF(AK142=2,33.3%,IF(AK142=3,0%))))))))</f>
        <v>0.66599999999999993</v>
      </c>
      <c r="AM142" s="13" t="s">
        <v>41</v>
      </c>
      <c r="AN142" s="13" t="s">
        <v>41</v>
      </c>
      <c r="AO142" s="13"/>
      <c r="AP142" s="13">
        <v>101.31965006729475</v>
      </c>
      <c r="AQ142" s="13">
        <v>117.34261838440112</v>
      </c>
      <c r="AR142" s="13">
        <v>125.13020833333333</v>
      </c>
      <c r="AS142" s="13">
        <v>148.05555555555554</v>
      </c>
      <c r="AT142" s="36">
        <v>30.620181334999995</v>
      </c>
      <c r="AU142" s="36" t="str">
        <f t="shared" si="299"/>
        <v>1</v>
      </c>
      <c r="AV142" s="36">
        <v>11.41439113546088</v>
      </c>
      <c r="AW142" s="36">
        <v>22.548987959999991</v>
      </c>
      <c r="AX142" s="36">
        <v>38.691374709999998</v>
      </c>
      <c r="AY142" s="36">
        <v>42.325458500000003</v>
      </c>
      <c r="AZ142" s="36" t="str">
        <f t="shared" si="300"/>
        <v>1</v>
      </c>
      <c r="BA142" s="36">
        <v>9.5185093384422466</v>
      </c>
      <c r="BB142" s="36">
        <v>35.594856000000007</v>
      </c>
      <c r="BC142" s="36">
        <v>49.056061</v>
      </c>
      <c r="BD142" s="36" t="e">
        <v>#DIV/0!</v>
      </c>
      <c r="BE142" s="36" t="s">
        <v>50</v>
      </c>
      <c r="BF142" s="36">
        <v>0</v>
      </c>
      <c r="BG142" s="36">
        <v>0</v>
      </c>
      <c r="BH142" s="36">
        <v>26.559157499999994</v>
      </c>
      <c r="BI142" s="36">
        <v>5.6712361508834714</v>
      </c>
      <c r="BJ142" s="36">
        <v>22.548987959999991</v>
      </c>
      <c r="BK142" s="36">
        <v>30.569327039999997</v>
      </c>
      <c r="BL142" s="36">
        <v>35.594856000000007</v>
      </c>
      <c r="BM142" s="36">
        <v>0</v>
      </c>
      <c r="BN142" s="36">
        <v>35.594856000000007</v>
      </c>
      <c r="BO142" s="36">
        <v>35.594856000000007</v>
      </c>
      <c r="BP142" s="36" t="e">
        <v>#DIV/0!</v>
      </c>
      <c r="BQ142" s="36" t="e">
        <v>#DIV/0!</v>
      </c>
      <c r="BR142" s="36">
        <v>0</v>
      </c>
      <c r="BS142" s="36">
        <v>0</v>
      </c>
      <c r="BT142" s="36">
        <v>30.620181334999995</v>
      </c>
      <c r="BU142" s="36">
        <v>11.41439113546088</v>
      </c>
      <c r="BV142" s="36">
        <v>22.548987959999991</v>
      </c>
      <c r="BW142" s="36">
        <v>38.691374709999998</v>
      </c>
      <c r="BX142" s="36">
        <v>35.594856000000007</v>
      </c>
      <c r="BY142" s="36">
        <v>0</v>
      </c>
      <c r="BZ142" s="36">
        <v>35.594856000000007</v>
      </c>
      <c r="CA142" s="36">
        <v>35.594856000000007</v>
      </c>
      <c r="CB142" s="36" t="e">
        <v>#DIV/0!</v>
      </c>
      <c r="CC142" s="36" t="e">
        <v>#DIV/0!</v>
      </c>
      <c r="CD142" s="36">
        <v>0</v>
      </c>
      <c r="CE142" s="36">
        <v>0</v>
      </c>
      <c r="CF142" s="36"/>
      <c r="CG142" s="40">
        <v>27.283999999999999</v>
      </c>
      <c r="CH142" s="40">
        <v>52.585999999999999</v>
      </c>
      <c r="CI142" s="40"/>
      <c r="CL142" s="5" t="str">
        <f t="shared" si="306"/>
        <v>0_1_1</v>
      </c>
      <c r="CM142" s="95" t="str">
        <f t="shared" si="307"/>
        <v>1C</v>
      </c>
      <c r="CN142" s="96">
        <f t="shared" si="293"/>
        <v>4</v>
      </c>
      <c r="CO142" s="96" t="str">
        <f t="shared" si="301"/>
        <v>0.666_0.5_1</v>
      </c>
      <c r="CP142" s="95" t="str">
        <f t="shared" si="310"/>
        <v>1H</v>
      </c>
      <c r="CQ142" s="5">
        <f t="shared" si="302"/>
        <v>128</v>
      </c>
      <c r="CV142" s="87"/>
      <c r="CW142" s="87"/>
      <c r="CX142" s="87"/>
      <c r="CY142" s="87"/>
      <c r="CZ142" s="87"/>
    </row>
    <row r="143" spans="1:104" s="5" customFormat="1">
      <c r="A143" s="13" t="s">
        <v>248</v>
      </c>
      <c r="B143" s="13">
        <v>3</v>
      </c>
      <c r="C143" s="13"/>
      <c r="D143" s="13" t="s">
        <v>117</v>
      </c>
      <c r="E143" s="35" t="s">
        <v>152</v>
      </c>
      <c r="F143" s="13" t="s">
        <v>36</v>
      </c>
      <c r="G143" s="36">
        <v>1003243087</v>
      </c>
      <c r="H143" s="13" t="s">
        <v>153</v>
      </c>
      <c r="I143" s="37">
        <v>18</v>
      </c>
      <c r="J143" s="37" t="s">
        <v>70</v>
      </c>
      <c r="K143" s="38">
        <v>43522</v>
      </c>
      <c r="L143" s="39">
        <v>0.38194444444444442</v>
      </c>
      <c r="M143" s="37" t="s">
        <v>39</v>
      </c>
      <c r="N143" s="37" t="s">
        <v>42</v>
      </c>
      <c r="O143" s="37" t="s">
        <v>100</v>
      </c>
      <c r="P143" s="37" t="s">
        <v>42</v>
      </c>
      <c r="Q143" s="37">
        <v>3</v>
      </c>
      <c r="R143" s="13" t="s">
        <v>55</v>
      </c>
      <c r="S143" s="13" t="s">
        <v>44</v>
      </c>
      <c r="T143" s="13" t="s">
        <v>41</v>
      </c>
      <c r="U143" s="13"/>
      <c r="V143" s="13" t="s">
        <v>42</v>
      </c>
      <c r="W143" s="13" t="s">
        <v>72</v>
      </c>
      <c r="X143" s="13" t="s">
        <v>106</v>
      </c>
      <c r="Y143" s="13" t="s">
        <v>42</v>
      </c>
      <c r="Z143" s="13" t="s">
        <v>41</v>
      </c>
      <c r="AA143" s="13"/>
      <c r="AB143" s="13">
        <v>0</v>
      </c>
      <c r="AC143" s="72">
        <f t="shared" si="294"/>
        <v>1</v>
      </c>
      <c r="AD143" s="13">
        <v>1</v>
      </c>
      <c r="AE143" s="72">
        <f t="shared" ref="AE143" si="329">VALUE(IF(AD143=-2,0%,IF(AD143=-1,50%,IF(AD143=0,100%,IF(AD143=1,50%,IF(AD143=2,0%))))))</f>
        <v>0.5</v>
      </c>
      <c r="AF143" s="13" t="s">
        <v>41</v>
      </c>
      <c r="AG143" s="13" t="s">
        <v>57</v>
      </c>
      <c r="AH143" s="13" t="s">
        <v>42</v>
      </c>
      <c r="AI143" s="13">
        <f t="shared" si="296"/>
        <v>-1</v>
      </c>
      <c r="AJ143" s="70">
        <f t="shared" si="297"/>
        <v>0.66599999999999993</v>
      </c>
      <c r="AK143" s="59">
        <f t="shared" si="304"/>
        <v>1</v>
      </c>
      <c r="AL143" s="70">
        <f t="shared" ref="AL143" si="330">VALUE(IF(AK143=-3,0%,IF(AK143=-2,33.3%,IF(AK143=-1,66.6%,IF(AK143=0,100%,IF(AK143=1,66.6%,IF(AK143=2,33.3%,IF(AK143=3,0%))))))))</f>
        <v>0.66599999999999993</v>
      </c>
      <c r="AM143" s="13" t="s">
        <v>42</v>
      </c>
      <c r="AN143" s="13" t="s">
        <v>41</v>
      </c>
      <c r="AO143" s="13"/>
      <c r="AP143" s="13">
        <v>101.31965006729475</v>
      </c>
      <c r="AQ143" s="13">
        <v>117.34261838440112</v>
      </c>
      <c r="AR143" s="13">
        <v>125.13020833333333</v>
      </c>
      <c r="AS143" s="13">
        <v>148.05555555555554</v>
      </c>
      <c r="AT143" s="36">
        <v>38.691374709999998</v>
      </c>
      <c r="AU143" s="36" t="str">
        <f t="shared" si="299"/>
        <v>1</v>
      </c>
      <c r="AV143" s="36">
        <v>0</v>
      </c>
      <c r="AW143" s="36">
        <v>38.691374709999998</v>
      </c>
      <c r="AX143" s="36">
        <v>38.691374709999998</v>
      </c>
      <c r="AY143" s="36">
        <v>42.325458500000003</v>
      </c>
      <c r="AZ143" s="36" t="str">
        <f t="shared" si="300"/>
        <v>1</v>
      </c>
      <c r="BA143" s="36">
        <v>9.5185093384422466</v>
      </c>
      <c r="BB143" s="36">
        <v>35.594856000000007</v>
      </c>
      <c r="BC143" s="36">
        <v>49.056061</v>
      </c>
      <c r="BD143" s="36" t="e">
        <v>#DIV/0!</v>
      </c>
      <c r="BE143" s="36" t="s">
        <v>50</v>
      </c>
      <c r="BF143" s="36">
        <v>0</v>
      </c>
      <c r="BG143" s="36">
        <v>0</v>
      </c>
      <c r="BH143" s="36">
        <v>42.751836854999993</v>
      </c>
      <c r="BI143" s="36">
        <v>5.7423606349615426</v>
      </c>
      <c r="BJ143" s="36">
        <v>38.691374709999998</v>
      </c>
      <c r="BK143" s="36">
        <v>46.812298999999989</v>
      </c>
      <c r="BL143" s="36">
        <v>42.325458500000003</v>
      </c>
      <c r="BM143" s="36">
        <v>9.5185093384422466</v>
      </c>
      <c r="BN143" s="36">
        <v>35.594856000000007</v>
      </c>
      <c r="BO143" s="36">
        <v>49.056061</v>
      </c>
      <c r="BP143" s="36" t="e">
        <v>#DIV/0!</v>
      </c>
      <c r="BQ143" s="36" t="e">
        <v>#DIV/0!</v>
      </c>
      <c r="BR143" s="36">
        <v>0</v>
      </c>
      <c r="BS143" s="36">
        <v>0</v>
      </c>
      <c r="BT143" s="36">
        <v>30.620181334999995</v>
      </c>
      <c r="BU143" s="36">
        <v>11.41439113546088</v>
      </c>
      <c r="BV143" s="36">
        <v>22.548987959999991</v>
      </c>
      <c r="BW143" s="36">
        <v>38.691374709999998</v>
      </c>
      <c r="BX143" s="36">
        <v>35.594856000000007</v>
      </c>
      <c r="BY143" s="36">
        <v>0</v>
      </c>
      <c r="BZ143" s="36">
        <v>35.594856000000007</v>
      </c>
      <c r="CA143" s="36">
        <v>35.594856000000007</v>
      </c>
      <c r="CB143" s="36" t="e">
        <v>#DIV/0!</v>
      </c>
      <c r="CC143" s="36" t="e">
        <v>#DIV/0!</v>
      </c>
      <c r="CD143" s="36">
        <v>0</v>
      </c>
      <c r="CE143" s="36">
        <v>0</v>
      </c>
      <c r="CF143" s="36"/>
      <c r="CG143" s="40">
        <v>27.553999999999998</v>
      </c>
      <c r="CH143" s="40">
        <v>53.195999999999998</v>
      </c>
      <c r="CI143" s="40"/>
      <c r="CL143" s="5" t="str">
        <f t="shared" si="306"/>
        <v>0.666_1_1</v>
      </c>
      <c r="CM143" s="95" t="str">
        <f t="shared" si="307"/>
        <v>1I</v>
      </c>
      <c r="CN143" s="96">
        <f t="shared" si="293"/>
        <v>91</v>
      </c>
      <c r="CO143" s="96" t="str">
        <f t="shared" si="301"/>
        <v>0.666_0.5_1</v>
      </c>
      <c r="CP143" s="95" t="str">
        <f t="shared" si="310"/>
        <v>1H</v>
      </c>
      <c r="CQ143" s="5">
        <f t="shared" si="302"/>
        <v>128</v>
      </c>
      <c r="CV143" s="87"/>
      <c r="CW143" s="87"/>
      <c r="CX143" s="87"/>
      <c r="CY143" s="87"/>
      <c r="CZ143" s="87"/>
    </row>
    <row r="144" spans="1:104" s="5" customFormat="1">
      <c r="A144" s="13" t="s">
        <v>248</v>
      </c>
      <c r="B144" s="13">
        <v>3</v>
      </c>
      <c r="C144" s="13"/>
      <c r="D144" s="13" t="s">
        <v>117</v>
      </c>
      <c r="E144" s="35" t="s">
        <v>152</v>
      </c>
      <c r="F144" s="13" t="s">
        <v>36</v>
      </c>
      <c r="G144" s="36">
        <v>1003243087</v>
      </c>
      <c r="H144" s="13" t="s">
        <v>153</v>
      </c>
      <c r="I144" s="37">
        <v>18</v>
      </c>
      <c r="J144" s="37" t="s">
        <v>70</v>
      </c>
      <c r="K144" s="38">
        <v>43522</v>
      </c>
      <c r="L144" s="39">
        <v>0.3923611111111111</v>
      </c>
      <c r="M144" s="37" t="s">
        <v>39</v>
      </c>
      <c r="N144" s="37" t="s">
        <v>42</v>
      </c>
      <c r="O144" s="37" t="s">
        <v>100</v>
      </c>
      <c r="P144" s="37" t="s">
        <v>42</v>
      </c>
      <c r="Q144" s="37">
        <v>4</v>
      </c>
      <c r="R144" s="13" t="s">
        <v>55</v>
      </c>
      <c r="S144" s="13" t="s">
        <v>44</v>
      </c>
      <c r="T144" s="13" t="s">
        <v>41</v>
      </c>
      <c r="U144" s="13" t="s">
        <v>52</v>
      </c>
      <c r="V144" s="13" t="s">
        <v>42</v>
      </c>
      <c r="W144" s="13" t="s">
        <v>72</v>
      </c>
      <c r="X144" s="13" t="s">
        <v>106</v>
      </c>
      <c r="Y144" s="13" t="s">
        <v>41</v>
      </c>
      <c r="Z144" s="13" t="s">
        <v>41</v>
      </c>
      <c r="AA144" s="13"/>
      <c r="AB144" s="13">
        <v>0</v>
      </c>
      <c r="AC144" s="72">
        <f t="shared" si="294"/>
        <v>1</v>
      </c>
      <c r="AD144" s="13">
        <v>1</v>
      </c>
      <c r="AE144" s="72">
        <f t="shared" ref="AE144" si="331">VALUE(IF(AD144=-2,0%,IF(AD144=-1,50%,IF(AD144=0,100%,IF(AD144=1,50%,IF(AD144=2,0%))))))</f>
        <v>0.5</v>
      </c>
      <c r="AF144" s="13" t="s">
        <v>41</v>
      </c>
      <c r="AG144" s="13">
        <v>0</v>
      </c>
      <c r="AH144" s="13" t="s">
        <v>42</v>
      </c>
      <c r="AI144" s="13">
        <f t="shared" si="296"/>
        <v>-1</v>
      </c>
      <c r="AJ144" s="70">
        <f t="shared" si="297"/>
        <v>0.66599999999999993</v>
      </c>
      <c r="AK144" s="59">
        <f t="shared" si="304"/>
        <v>1</v>
      </c>
      <c r="AL144" s="70">
        <f t="shared" ref="AL144" si="332">VALUE(IF(AK144=-3,0%,IF(AK144=-2,33.3%,IF(AK144=-1,66.6%,IF(AK144=0,100%,IF(AK144=1,66.6%,IF(AK144=2,33.3%,IF(AK144=3,0%))))))))</f>
        <v>0.66599999999999993</v>
      </c>
      <c r="AM144" s="13" t="s">
        <v>41</v>
      </c>
      <c r="AN144" s="13" t="s">
        <v>41</v>
      </c>
      <c r="AO144" s="13"/>
      <c r="AP144" s="13">
        <v>101.31965006729475</v>
      </c>
      <c r="AQ144" s="13">
        <v>117.34261838440112</v>
      </c>
      <c r="AR144" s="13">
        <v>125.13020833333333</v>
      </c>
      <c r="AS144" s="13">
        <v>148.05555555555554</v>
      </c>
      <c r="AT144" s="36">
        <v>42.751836854999993</v>
      </c>
      <c r="AU144" s="36" t="str">
        <f t="shared" si="299"/>
        <v>1</v>
      </c>
      <c r="AV144" s="36">
        <v>5.7423606349615426</v>
      </c>
      <c r="AW144" s="36">
        <v>38.691374709999998</v>
      </c>
      <c r="AX144" s="36">
        <v>46.812298999999989</v>
      </c>
      <c r="AY144" s="36">
        <v>49.056061</v>
      </c>
      <c r="AZ144" s="36" t="str">
        <f t="shared" si="300"/>
        <v>1</v>
      </c>
      <c r="BA144" s="36">
        <v>0</v>
      </c>
      <c r="BB144" s="36">
        <v>49.056061</v>
      </c>
      <c r="BC144" s="36">
        <v>49.056061</v>
      </c>
      <c r="BD144" s="36" t="e">
        <v>#DIV/0!</v>
      </c>
      <c r="BE144" s="36" t="s">
        <v>50</v>
      </c>
      <c r="BF144" s="36">
        <v>0</v>
      </c>
      <c r="BG144" s="36">
        <v>0</v>
      </c>
      <c r="BH144" s="36">
        <v>42.751836854999993</v>
      </c>
      <c r="BI144" s="36">
        <v>5.7423606349615426</v>
      </c>
      <c r="BJ144" s="36">
        <v>38.691374709999998</v>
      </c>
      <c r="BK144" s="36">
        <v>46.812298999999989</v>
      </c>
      <c r="BL144" s="36">
        <v>49.056061</v>
      </c>
      <c r="BM144" s="36">
        <v>0</v>
      </c>
      <c r="BN144" s="36">
        <v>49.056061</v>
      </c>
      <c r="BO144" s="36">
        <v>49.056061</v>
      </c>
      <c r="BP144" s="36" t="e">
        <v>#DIV/0!</v>
      </c>
      <c r="BQ144" s="36" t="e">
        <v>#DIV/0!</v>
      </c>
      <c r="BR144" s="36">
        <v>0</v>
      </c>
      <c r="BS144" s="36">
        <v>0</v>
      </c>
      <c r="BT144" s="36">
        <v>42.751836854999993</v>
      </c>
      <c r="BU144" s="36">
        <v>5.7423606349615426</v>
      </c>
      <c r="BV144" s="36">
        <v>38.691374709999998</v>
      </c>
      <c r="BW144" s="36">
        <v>46.812298999999989</v>
      </c>
      <c r="BX144" s="36">
        <v>42.325458500000003</v>
      </c>
      <c r="BY144" s="36">
        <v>9.5185093384422466</v>
      </c>
      <c r="BZ144" s="36">
        <v>35.594856000000007</v>
      </c>
      <c r="CA144" s="36">
        <v>49.056061</v>
      </c>
      <c r="CB144" s="36" t="e">
        <v>#DIV/0!</v>
      </c>
      <c r="CC144" s="36" t="e">
        <v>#DIV/0!</v>
      </c>
      <c r="CD144" s="36">
        <v>0</v>
      </c>
      <c r="CE144" s="36">
        <v>0</v>
      </c>
      <c r="CF144" s="36"/>
      <c r="CG144" s="40">
        <v>27.456</v>
      </c>
      <c r="CH144" s="40">
        <v>52.578000000000003</v>
      </c>
      <c r="CI144" s="40"/>
      <c r="CL144" s="5" t="str">
        <f t="shared" si="306"/>
        <v>0.666_1_1</v>
      </c>
      <c r="CM144" s="95" t="str">
        <f t="shared" si="307"/>
        <v>1I</v>
      </c>
      <c r="CN144" s="96">
        <f t="shared" si="293"/>
        <v>91</v>
      </c>
      <c r="CO144" s="96" t="str">
        <f t="shared" si="301"/>
        <v>0.666_0.5_1</v>
      </c>
      <c r="CP144" s="95" t="str">
        <f t="shared" si="310"/>
        <v>1H</v>
      </c>
      <c r="CQ144" s="5">
        <f t="shared" si="302"/>
        <v>128</v>
      </c>
      <c r="CV144" s="87"/>
      <c r="CW144" s="87"/>
      <c r="CX144" s="87"/>
      <c r="CY144" s="87"/>
      <c r="CZ144" s="87"/>
    </row>
    <row r="145" spans="1:104" s="5" customFormat="1">
      <c r="A145" s="13" t="s">
        <v>248</v>
      </c>
      <c r="B145" s="13">
        <v>3</v>
      </c>
      <c r="C145" s="13"/>
      <c r="D145" s="13" t="s">
        <v>117</v>
      </c>
      <c r="E145" s="35" t="s">
        <v>152</v>
      </c>
      <c r="F145" s="13" t="s">
        <v>36</v>
      </c>
      <c r="G145" s="36">
        <v>1003243087</v>
      </c>
      <c r="H145" s="13" t="s">
        <v>153</v>
      </c>
      <c r="I145" s="37">
        <v>18</v>
      </c>
      <c r="J145" s="37" t="s">
        <v>70</v>
      </c>
      <c r="K145" s="38">
        <v>43522</v>
      </c>
      <c r="L145" s="39">
        <v>0.40625</v>
      </c>
      <c r="M145" s="37" t="s">
        <v>39</v>
      </c>
      <c r="N145" s="37" t="s">
        <v>42</v>
      </c>
      <c r="O145" s="37" t="s">
        <v>100</v>
      </c>
      <c r="P145" s="37" t="s">
        <v>42</v>
      </c>
      <c r="Q145" s="37">
        <v>5</v>
      </c>
      <c r="R145" s="13" t="s">
        <v>55</v>
      </c>
      <c r="S145" s="13" t="s">
        <v>44</v>
      </c>
      <c r="T145" s="13" t="s">
        <v>41</v>
      </c>
      <c r="U145" s="13" t="s">
        <v>52</v>
      </c>
      <c r="V145" s="13" t="s">
        <v>42</v>
      </c>
      <c r="W145" s="13" t="s">
        <v>154</v>
      </c>
      <c r="X145" s="13" t="s">
        <v>106</v>
      </c>
      <c r="Y145" s="13" t="s">
        <v>42</v>
      </c>
      <c r="Z145" s="13" t="s">
        <v>41</v>
      </c>
      <c r="AA145" s="13"/>
      <c r="AB145" s="13">
        <v>0</v>
      </c>
      <c r="AC145" s="72">
        <f t="shared" si="294"/>
        <v>1</v>
      </c>
      <c r="AD145" s="13">
        <v>1</v>
      </c>
      <c r="AE145" s="72">
        <f t="shared" ref="AE145" si="333">VALUE(IF(AD145=-2,0%,IF(AD145=-1,50%,IF(AD145=0,100%,IF(AD145=1,50%,IF(AD145=2,0%))))))</f>
        <v>0.5</v>
      </c>
      <c r="AF145" s="13" t="s">
        <v>41</v>
      </c>
      <c r="AG145" s="13">
        <v>0</v>
      </c>
      <c r="AH145" s="13" t="s">
        <v>42</v>
      </c>
      <c r="AI145" s="13">
        <f t="shared" si="296"/>
        <v>-3</v>
      </c>
      <c r="AJ145" s="70">
        <f t="shared" si="297"/>
        <v>0</v>
      </c>
      <c r="AK145" s="59">
        <f t="shared" si="304"/>
        <v>1</v>
      </c>
      <c r="AL145" s="70">
        <f t="shared" ref="AL145" si="334">VALUE(IF(AK145=-3,0%,IF(AK145=-2,33.3%,IF(AK145=-1,66.6%,IF(AK145=0,100%,IF(AK145=1,66.6%,IF(AK145=2,33.3%,IF(AK145=3,0%))))))))</f>
        <v>0.66599999999999993</v>
      </c>
      <c r="AM145" s="13" t="s">
        <v>42</v>
      </c>
      <c r="AN145" s="13" t="s">
        <v>41</v>
      </c>
      <c r="AO145" s="13"/>
      <c r="AP145" s="13">
        <v>101.31965006729475</v>
      </c>
      <c r="AQ145" s="13">
        <v>117.34261838440112</v>
      </c>
      <c r="AR145" s="13">
        <v>125.13020833333333</v>
      </c>
      <c r="AS145" s="13">
        <v>148.05555555555554</v>
      </c>
      <c r="AT145" s="36">
        <v>42.751836854999993</v>
      </c>
      <c r="AU145" s="36" t="str">
        <f t="shared" si="299"/>
        <v>1</v>
      </c>
      <c r="AV145" s="36">
        <v>5.7423606349615426</v>
      </c>
      <c r="AW145" s="36">
        <v>38.691374709999998</v>
      </c>
      <c r="AX145" s="36">
        <v>46.812298999999989</v>
      </c>
      <c r="AY145" s="36">
        <v>42.325458500000003</v>
      </c>
      <c r="AZ145" s="36" t="str">
        <f t="shared" si="300"/>
        <v>1</v>
      </c>
      <c r="BA145" s="36">
        <v>9.5185093384422466</v>
      </c>
      <c r="BB145" s="36">
        <v>35.594856000000007</v>
      </c>
      <c r="BC145" s="36">
        <v>49.056061</v>
      </c>
      <c r="BD145" s="36" t="e">
        <v>#DIV/0!</v>
      </c>
      <c r="BE145" s="36" t="s">
        <v>50</v>
      </c>
      <c r="BF145" s="36">
        <v>0</v>
      </c>
      <c r="BG145" s="36">
        <v>0</v>
      </c>
      <c r="BH145" s="36">
        <v>42.751836854999993</v>
      </c>
      <c r="BI145" s="36">
        <v>5.7423606349615426</v>
      </c>
      <c r="BJ145" s="36">
        <v>38.691374709999998</v>
      </c>
      <c r="BK145" s="36">
        <v>46.812298999999989</v>
      </c>
      <c r="BL145" s="36">
        <v>35.594856000000007</v>
      </c>
      <c r="BM145" s="36">
        <v>0</v>
      </c>
      <c r="BN145" s="36">
        <v>35.594856000000007</v>
      </c>
      <c r="BO145" s="36">
        <v>35.594856000000007</v>
      </c>
      <c r="BP145" s="36" t="e">
        <v>#DIV/0!</v>
      </c>
      <c r="BQ145" s="36" t="e">
        <v>#DIV/0!</v>
      </c>
      <c r="BR145" s="36">
        <v>0</v>
      </c>
      <c r="BS145" s="36">
        <v>0</v>
      </c>
      <c r="BT145" s="36">
        <v>42.751836854999993</v>
      </c>
      <c r="BU145" s="36">
        <v>5.7423606349615426</v>
      </c>
      <c r="BV145" s="36">
        <v>38.691374709999998</v>
      </c>
      <c r="BW145" s="36">
        <v>46.812298999999989</v>
      </c>
      <c r="BX145" s="36">
        <v>42.325458500000003</v>
      </c>
      <c r="BY145" s="36">
        <v>9.5185093384422466</v>
      </c>
      <c r="BZ145" s="36">
        <v>35.594856000000007</v>
      </c>
      <c r="CA145" s="36">
        <v>49.056061</v>
      </c>
      <c r="CB145" s="36" t="e">
        <v>#DIV/0!</v>
      </c>
      <c r="CC145" s="36" t="e">
        <v>#DIV/0!</v>
      </c>
      <c r="CD145" s="36">
        <v>0</v>
      </c>
      <c r="CE145" s="36">
        <v>0</v>
      </c>
      <c r="CF145" s="36"/>
      <c r="CG145" s="40">
        <v>27.628</v>
      </c>
      <c r="CH145" s="40">
        <v>50.716999999999999</v>
      </c>
      <c r="CI145" s="40"/>
      <c r="CL145" s="5" t="str">
        <f t="shared" si="306"/>
        <v>0_1_1</v>
      </c>
      <c r="CM145" s="95" t="str">
        <f t="shared" si="307"/>
        <v>1C</v>
      </c>
      <c r="CN145" s="96">
        <f t="shared" si="293"/>
        <v>4</v>
      </c>
      <c r="CO145" s="96" t="str">
        <f t="shared" si="301"/>
        <v>0.666_0.5_1</v>
      </c>
      <c r="CP145" s="95" t="str">
        <f t="shared" si="310"/>
        <v>1H</v>
      </c>
      <c r="CQ145" s="5">
        <f t="shared" si="302"/>
        <v>128</v>
      </c>
      <c r="CV145" s="87"/>
      <c r="CW145" s="87"/>
      <c r="CX145" s="87"/>
      <c r="CY145" s="87"/>
      <c r="CZ145" s="87"/>
    </row>
    <row r="146" spans="1:104" s="5" customFormat="1">
      <c r="A146" s="13" t="s">
        <v>248</v>
      </c>
      <c r="B146" s="13">
        <v>3</v>
      </c>
      <c r="C146" s="13"/>
      <c r="D146" s="13" t="s">
        <v>117</v>
      </c>
      <c r="E146" s="35" t="s">
        <v>152</v>
      </c>
      <c r="F146" s="13" t="s">
        <v>36</v>
      </c>
      <c r="G146" s="36">
        <v>1003243087</v>
      </c>
      <c r="H146" s="13" t="s">
        <v>153</v>
      </c>
      <c r="I146" s="37">
        <v>18</v>
      </c>
      <c r="J146" s="37" t="s">
        <v>70</v>
      </c>
      <c r="K146" s="38">
        <v>43522</v>
      </c>
      <c r="L146" s="39">
        <v>0.4145833333333333</v>
      </c>
      <c r="M146" s="37" t="s">
        <v>39</v>
      </c>
      <c r="N146" s="37" t="s">
        <v>42</v>
      </c>
      <c r="O146" s="37" t="s">
        <v>100</v>
      </c>
      <c r="P146" s="37" t="s">
        <v>42</v>
      </c>
      <c r="Q146" s="37">
        <v>6</v>
      </c>
      <c r="R146" s="13" t="s">
        <v>55</v>
      </c>
      <c r="S146" s="13" t="s">
        <v>44</v>
      </c>
      <c r="T146" s="13" t="s">
        <v>41</v>
      </c>
      <c r="U146" s="13" t="s">
        <v>52</v>
      </c>
      <c r="V146" s="13" t="s">
        <v>42</v>
      </c>
      <c r="W146" s="13" t="s">
        <v>72</v>
      </c>
      <c r="X146" s="13" t="s">
        <v>106</v>
      </c>
      <c r="Y146" s="13" t="s">
        <v>41</v>
      </c>
      <c r="Z146" s="13" t="s">
        <v>41</v>
      </c>
      <c r="AA146" s="13"/>
      <c r="AB146" s="13">
        <v>0</v>
      </c>
      <c r="AC146" s="72">
        <f t="shared" si="294"/>
        <v>1</v>
      </c>
      <c r="AD146" s="13">
        <v>1</v>
      </c>
      <c r="AE146" s="72">
        <f t="shared" ref="AE146" si="335">VALUE(IF(AD146=-2,0%,IF(AD146=-1,50%,IF(AD146=0,100%,IF(AD146=1,50%,IF(AD146=2,0%))))))</f>
        <v>0.5</v>
      </c>
      <c r="AF146" s="13" t="s">
        <v>41</v>
      </c>
      <c r="AG146" s="13">
        <v>0</v>
      </c>
      <c r="AH146" s="13" t="s">
        <v>42</v>
      </c>
      <c r="AI146" s="13">
        <f t="shared" si="296"/>
        <v>-1</v>
      </c>
      <c r="AJ146" s="70">
        <f t="shared" si="297"/>
        <v>0.66599999999999993</v>
      </c>
      <c r="AK146" s="59">
        <f t="shared" si="304"/>
        <v>1</v>
      </c>
      <c r="AL146" s="70">
        <f t="shared" ref="AL146" si="336">VALUE(IF(AK146=-3,0%,IF(AK146=-2,33.3%,IF(AK146=-1,66.6%,IF(AK146=0,100%,IF(AK146=1,66.6%,IF(AK146=2,33.3%,IF(AK146=3,0%))))))))</f>
        <v>0.66599999999999993</v>
      </c>
      <c r="AM146" s="13" t="s">
        <v>41</v>
      </c>
      <c r="AN146" s="13" t="s">
        <v>41</v>
      </c>
      <c r="AO146" s="13"/>
      <c r="AP146" s="13">
        <v>101.31965006729475</v>
      </c>
      <c r="AQ146" s="13">
        <v>117.34261838440112</v>
      </c>
      <c r="AR146" s="13">
        <v>125.13020833333333</v>
      </c>
      <c r="AS146" s="13">
        <v>148.05555555555554</v>
      </c>
      <c r="AT146" s="36">
        <v>22.495339434999998</v>
      </c>
      <c r="AU146" s="36" t="str">
        <f t="shared" si="299"/>
        <v>1</v>
      </c>
      <c r="AV146" s="36">
        <v>22.904652742578058</v>
      </c>
      <c r="AW146" s="36">
        <v>6.2993041599999984</v>
      </c>
      <c r="AX146" s="36">
        <v>38.691374709999998</v>
      </c>
      <c r="AY146" s="36">
        <v>49.056061</v>
      </c>
      <c r="AZ146" s="36" t="str">
        <f t="shared" si="300"/>
        <v>1</v>
      </c>
      <c r="BA146" s="36">
        <v>0</v>
      </c>
      <c r="BB146" s="36">
        <v>49.056061</v>
      </c>
      <c r="BC146" s="36">
        <v>49.056061</v>
      </c>
      <c r="BD146" s="36" t="e">
        <v>#DIV/0!</v>
      </c>
      <c r="BE146" s="36" t="s">
        <v>50</v>
      </c>
      <c r="BF146" s="36">
        <v>0</v>
      </c>
      <c r="BG146" s="36">
        <v>0</v>
      </c>
      <c r="BH146" s="36">
        <v>22.495339434999998</v>
      </c>
      <c r="BI146" s="36">
        <v>22.904652742578058</v>
      </c>
      <c r="BJ146" s="36">
        <v>6.2993041599999984</v>
      </c>
      <c r="BK146" s="36">
        <v>38.691374709999998</v>
      </c>
      <c r="BL146" s="36">
        <v>49.056061</v>
      </c>
      <c r="BM146" s="36">
        <v>0</v>
      </c>
      <c r="BN146" s="36">
        <v>49.056061</v>
      </c>
      <c r="BO146" s="36">
        <v>49.056061</v>
      </c>
      <c r="BP146" s="36" t="e">
        <v>#DIV/0!</v>
      </c>
      <c r="BQ146" s="36" t="e">
        <v>#DIV/0!</v>
      </c>
      <c r="BR146" s="36">
        <v>0</v>
      </c>
      <c r="BS146" s="36">
        <v>0</v>
      </c>
      <c r="BT146" s="36">
        <v>2.2360406749999964</v>
      </c>
      <c r="BU146" s="36">
        <v>5.7463223279823703</v>
      </c>
      <c r="BV146" s="36">
        <v>-1.8272228100000056</v>
      </c>
      <c r="BW146" s="36">
        <v>6.2993041599999984</v>
      </c>
      <c r="BX146" s="36">
        <v>49.056061</v>
      </c>
      <c r="BY146" s="36">
        <v>0</v>
      </c>
      <c r="BZ146" s="36">
        <v>49.056061</v>
      </c>
      <c r="CA146" s="36">
        <v>49.056061</v>
      </c>
      <c r="CB146" s="36" t="e">
        <v>#DIV/0!</v>
      </c>
      <c r="CC146" s="36" t="e">
        <v>#DIV/0!</v>
      </c>
      <c r="CD146" s="36">
        <v>0</v>
      </c>
      <c r="CE146" s="36">
        <v>0</v>
      </c>
      <c r="CF146" s="36"/>
      <c r="CG146" s="40">
        <v>27.899000000000001</v>
      </c>
      <c r="CH146" s="40">
        <v>51.073999999999998</v>
      </c>
      <c r="CI146" s="40"/>
      <c r="CL146" s="5" t="str">
        <f t="shared" si="306"/>
        <v>0.666_1_1</v>
      </c>
      <c r="CM146" s="95" t="str">
        <f t="shared" si="307"/>
        <v>1I</v>
      </c>
      <c r="CN146" s="96">
        <f t="shared" si="293"/>
        <v>91</v>
      </c>
      <c r="CO146" s="96" t="str">
        <f t="shared" si="301"/>
        <v>0.666_0.5_1</v>
      </c>
      <c r="CP146" s="95" t="str">
        <f t="shared" si="310"/>
        <v>1H</v>
      </c>
      <c r="CQ146" s="5">
        <f t="shared" si="302"/>
        <v>128</v>
      </c>
      <c r="CV146" s="87"/>
      <c r="CW146" s="87"/>
      <c r="CX146" s="87"/>
      <c r="CY146" s="87"/>
      <c r="CZ146" s="87"/>
    </row>
    <row r="147" spans="1:104" s="5" customFormat="1">
      <c r="A147" s="13" t="s">
        <v>248</v>
      </c>
      <c r="B147" s="13">
        <v>3</v>
      </c>
      <c r="C147" s="13"/>
      <c r="D147" s="13" t="s">
        <v>90</v>
      </c>
      <c r="E147" s="35" t="s">
        <v>155</v>
      </c>
      <c r="F147" s="13" t="s">
        <v>141</v>
      </c>
      <c r="G147" s="36">
        <v>1001900185</v>
      </c>
      <c r="H147" s="13" t="s">
        <v>156</v>
      </c>
      <c r="I147" s="37">
        <v>17</v>
      </c>
      <c r="J147" s="37" t="s">
        <v>38</v>
      </c>
      <c r="K147" s="38">
        <v>43522</v>
      </c>
      <c r="L147" s="39">
        <v>0.3576388888888889</v>
      </c>
      <c r="M147" s="37" t="s">
        <v>157</v>
      </c>
      <c r="N147" s="37" t="s">
        <v>42</v>
      </c>
      <c r="O147" s="37" t="s">
        <v>100</v>
      </c>
      <c r="P147" s="37" t="s">
        <v>42</v>
      </c>
      <c r="Q147" s="37">
        <v>1</v>
      </c>
      <c r="R147" s="13" t="s">
        <v>55</v>
      </c>
      <c r="S147" s="13" t="s">
        <v>56</v>
      </c>
      <c r="T147" s="13" t="s">
        <v>41</v>
      </c>
      <c r="U147" s="13" t="s">
        <v>52</v>
      </c>
      <c r="V147" s="13" t="s">
        <v>42</v>
      </c>
      <c r="W147" s="13" t="s">
        <v>66</v>
      </c>
      <c r="X147" s="13" t="s">
        <v>76</v>
      </c>
      <c r="Y147" s="13" t="s">
        <v>41</v>
      </c>
      <c r="Z147" s="13" t="s">
        <v>41</v>
      </c>
      <c r="AA147" s="13"/>
      <c r="AB147" s="13">
        <v>0</v>
      </c>
      <c r="AC147" s="72">
        <f t="shared" si="294"/>
        <v>1</v>
      </c>
      <c r="AD147" s="13">
        <v>2</v>
      </c>
      <c r="AE147" s="72">
        <f t="shared" ref="AE147" si="337">VALUE(IF(AD147=-2,0%,IF(AD147=-1,50%,IF(AD147=0,100%,IF(AD147=1,50%,IF(AD147=2,0%))))))</f>
        <v>0</v>
      </c>
      <c r="AF147" s="13" t="s">
        <v>41</v>
      </c>
      <c r="AG147" s="13">
        <v>0</v>
      </c>
      <c r="AH147" s="13" t="s">
        <v>42</v>
      </c>
      <c r="AI147" s="13">
        <f t="shared" si="296"/>
        <v>0</v>
      </c>
      <c r="AJ147" s="70">
        <f t="shared" si="297"/>
        <v>1</v>
      </c>
      <c r="AK147" s="59">
        <f t="shared" si="304"/>
        <v>0</v>
      </c>
      <c r="AL147" s="70">
        <f t="shared" ref="AL147" si="338">VALUE(IF(AK147=-3,0%,IF(AK147=-2,33.3%,IF(AK147=-1,66.6%,IF(AK147=0,100%,IF(AK147=1,66.6%,IF(AK147=2,33.3%,IF(AK147=3,0%))))))))</f>
        <v>1</v>
      </c>
      <c r="AM147" s="13" t="s">
        <v>41</v>
      </c>
      <c r="AN147" s="13" t="s">
        <v>41</v>
      </c>
      <c r="AO147" s="13"/>
      <c r="AP147" s="13">
        <v>101.31965006729475</v>
      </c>
      <c r="AQ147" s="13">
        <v>117.34261838440112</v>
      </c>
      <c r="AR147" s="13">
        <v>125.13020833333333</v>
      </c>
      <c r="AS147" s="13">
        <v>148.05555555555554</v>
      </c>
      <c r="AT147" s="36">
        <v>-48.912559999999999</v>
      </c>
      <c r="AU147" s="36" t="str">
        <f t="shared" si="299"/>
        <v>1</v>
      </c>
      <c r="AV147" s="36">
        <v>0</v>
      </c>
      <c r="AW147" s="36">
        <v>-48.912559999999999</v>
      </c>
      <c r="AX147" s="36">
        <v>-48.912559999999999</v>
      </c>
      <c r="AY147" s="36">
        <v>-62.296059999999997</v>
      </c>
      <c r="AZ147" s="36" t="str">
        <f t="shared" si="300"/>
        <v>1</v>
      </c>
      <c r="BA147" s="36">
        <v>0</v>
      </c>
      <c r="BB147" s="36">
        <v>-62.296059999999997</v>
      </c>
      <c r="BC147" s="36">
        <v>-62.296059999999997</v>
      </c>
      <c r="BD147" s="36" t="e">
        <v>#DIV/0!</v>
      </c>
      <c r="BE147" s="36" t="s">
        <v>50</v>
      </c>
      <c r="BF147" s="36">
        <v>0</v>
      </c>
      <c r="BG147" s="36">
        <v>0</v>
      </c>
      <c r="BH147" s="36">
        <v>-48.912559999999999</v>
      </c>
      <c r="BI147" s="36">
        <v>0</v>
      </c>
      <c r="BJ147" s="36">
        <v>-48.912559999999999</v>
      </c>
      <c r="BK147" s="36">
        <v>-48.912559999999999</v>
      </c>
      <c r="BL147" s="36">
        <v>-62.296059999999997</v>
      </c>
      <c r="BM147" s="36">
        <v>0</v>
      </c>
      <c r="BN147" s="36">
        <v>-62.296059999999997</v>
      </c>
      <c r="BO147" s="36">
        <v>-62.296059999999997</v>
      </c>
      <c r="BP147" s="36" t="e">
        <v>#DIV/0!</v>
      </c>
      <c r="BQ147" s="36" t="e">
        <v>#DIV/0!</v>
      </c>
      <c r="BR147" s="36">
        <v>0</v>
      </c>
      <c r="BS147" s="36">
        <v>0</v>
      </c>
      <c r="BT147" s="36">
        <v>-48.912559999999999</v>
      </c>
      <c r="BU147" s="36">
        <v>0</v>
      </c>
      <c r="BV147" s="36">
        <v>-48.912559999999999</v>
      </c>
      <c r="BW147" s="36">
        <v>-48.912559999999999</v>
      </c>
      <c r="BX147" s="36">
        <v>-62.296059999999997</v>
      </c>
      <c r="BY147" s="36">
        <v>0</v>
      </c>
      <c r="BZ147" s="36">
        <v>-62.296059999999997</v>
      </c>
      <c r="CA147" s="36">
        <v>-62.296059999999997</v>
      </c>
      <c r="CB147" s="36" t="e">
        <v>#DIV/0!</v>
      </c>
      <c r="CC147" s="36" t="e">
        <v>#DIV/0!</v>
      </c>
      <c r="CD147" s="36">
        <v>0</v>
      </c>
      <c r="CE147" s="36">
        <v>0</v>
      </c>
      <c r="CF147" s="36"/>
      <c r="CG147" s="40">
        <v>27.308</v>
      </c>
      <c r="CH147" s="40">
        <v>52.939</v>
      </c>
      <c r="CI147" s="40"/>
      <c r="CL147" s="5" t="str">
        <f t="shared" si="306"/>
        <v>1_1_1</v>
      </c>
      <c r="CM147" s="95" t="str">
        <f t="shared" si="307"/>
        <v>1L</v>
      </c>
      <c r="CN147" s="96">
        <f t="shared" si="293"/>
        <v>208</v>
      </c>
      <c r="CO147" s="96" t="str">
        <f t="shared" si="301"/>
        <v>1_0_1</v>
      </c>
      <c r="CP147" s="95" t="str">
        <f t="shared" si="310"/>
        <v>1J</v>
      </c>
      <c r="CQ147" s="5">
        <f t="shared" si="302"/>
        <v>78</v>
      </c>
      <c r="CV147" s="87"/>
      <c r="CW147" s="87"/>
      <c r="CX147" s="87"/>
      <c r="CY147" s="87"/>
      <c r="CZ147" s="87"/>
    </row>
    <row r="148" spans="1:104" s="5" customFormat="1">
      <c r="A148" s="13" t="s">
        <v>248</v>
      </c>
      <c r="B148" s="13">
        <v>3</v>
      </c>
      <c r="C148" s="13"/>
      <c r="D148" s="13" t="s">
        <v>90</v>
      </c>
      <c r="E148" s="35" t="s">
        <v>155</v>
      </c>
      <c r="F148" s="13" t="s">
        <v>141</v>
      </c>
      <c r="G148" s="36">
        <v>1001900185</v>
      </c>
      <c r="H148" s="13" t="s">
        <v>156</v>
      </c>
      <c r="I148" s="37">
        <v>17</v>
      </c>
      <c r="J148" s="37" t="s">
        <v>38</v>
      </c>
      <c r="K148" s="38">
        <v>43522</v>
      </c>
      <c r="L148" s="39">
        <v>0.37152777777777773</v>
      </c>
      <c r="M148" s="37" t="s">
        <v>157</v>
      </c>
      <c r="N148" s="37" t="s">
        <v>42</v>
      </c>
      <c r="O148" s="37" t="s">
        <v>100</v>
      </c>
      <c r="P148" s="37" t="s">
        <v>42</v>
      </c>
      <c r="Q148" s="37">
        <v>2</v>
      </c>
      <c r="R148" s="13" t="s">
        <v>55</v>
      </c>
      <c r="S148" s="13" t="s">
        <v>44</v>
      </c>
      <c r="T148" s="13" t="s">
        <v>41</v>
      </c>
      <c r="U148" s="13" t="s">
        <v>52</v>
      </c>
      <c r="V148" s="13" t="s">
        <v>42</v>
      </c>
      <c r="W148" s="13" t="s">
        <v>72</v>
      </c>
      <c r="X148" s="13" t="s">
        <v>47</v>
      </c>
      <c r="Y148" s="13" t="s">
        <v>41</v>
      </c>
      <c r="Z148" s="13" t="s">
        <v>41</v>
      </c>
      <c r="AA148" s="13"/>
      <c r="AB148" s="13">
        <v>0</v>
      </c>
      <c r="AC148" s="72">
        <f t="shared" si="294"/>
        <v>1</v>
      </c>
      <c r="AD148" s="13">
        <v>1</v>
      </c>
      <c r="AE148" s="72">
        <f t="shared" ref="AE148" si="339">VALUE(IF(AD148=-2,0%,IF(AD148=-1,50%,IF(AD148=0,100%,IF(AD148=1,50%,IF(AD148=2,0%))))))</f>
        <v>0.5</v>
      </c>
      <c r="AF148" s="13" t="s">
        <v>41</v>
      </c>
      <c r="AG148" s="13">
        <v>0</v>
      </c>
      <c r="AH148" s="13" t="s">
        <v>42</v>
      </c>
      <c r="AI148" s="13">
        <f t="shared" si="296"/>
        <v>-1</v>
      </c>
      <c r="AJ148" s="70">
        <f t="shared" si="297"/>
        <v>0.66599999999999993</v>
      </c>
      <c r="AK148" s="59">
        <f t="shared" si="304"/>
        <v>-1</v>
      </c>
      <c r="AL148" s="70">
        <f t="shared" ref="AL148" si="340">VALUE(IF(AK148=-3,0%,IF(AK148=-2,33.3%,IF(AK148=-1,66.6%,IF(AK148=0,100%,IF(AK148=1,66.6%,IF(AK148=2,33.3%,IF(AK148=3,0%))))))))</f>
        <v>0.66599999999999993</v>
      </c>
      <c r="AM148" s="13" t="s">
        <v>41</v>
      </c>
      <c r="AN148" s="13" t="s">
        <v>41</v>
      </c>
      <c r="AO148" s="13"/>
      <c r="AP148" s="13">
        <v>101.31965006729475</v>
      </c>
      <c r="AQ148" s="13">
        <v>117.34261838440112</v>
      </c>
      <c r="AR148" s="13">
        <v>125.13020833333333</v>
      </c>
      <c r="AS148" s="13">
        <v>148.05555555555554</v>
      </c>
      <c r="AT148" s="36">
        <v>-48.912559999999999</v>
      </c>
      <c r="AU148" s="36" t="str">
        <f t="shared" si="299"/>
        <v>1</v>
      </c>
      <c r="AV148" s="36">
        <v>0</v>
      </c>
      <c r="AW148" s="36">
        <v>-48.912559999999999</v>
      </c>
      <c r="AX148" s="36">
        <v>-48.912559999999999</v>
      </c>
      <c r="AY148" s="36">
        <v>-62.296059999999997</v>
      </c>
      <c r="AZ148" s="36" t="str">
        <f t="shared" si="300"/>
        <v>1</v>
      </c>
      <c r="BA148" s="36">
        <v>0</v>
      </c>
      <c r="BB148" s="36">
        <v>-62.296059999999997</v>
      </c>
      <c r="BC148" s="36">
        <v>-62.296059999999997</v>
      </c>
      <c r="BD148" s="36" t="e">
        <v>#DIV/0!</v>
      </c>
      <c r="BE148" s="36" t="s">
        <v>50</v>
      </c>
      <c r="BF148" s="36">
        <v>0</v>
      </c>
      <c r="BG148" s="36">
        <v>0</v>
      </c>
      <c r="BH148" s="36">
        <v>-48.912559999999999</v>
      </c>
      <c r="BI148" s="36">
        <v>0</v>
      </c>
      <c r="BJ148" s="36">
        <v>-48.912559999999999</v>
      </c>
      <c r="BK148" s="36">
        <v>-48.912559999999999</v>
      </c>
      <c r="BL148" s="36">
        <v>-62.296059999999997</v>
      </c>
      <c r="BM148" s="36">
        <v>0</v>
      </c>
      <c r="BN148" s="36">
        <v>-62.296059999999997</v>
      </c>
      <c r="BO148" s="36">
        <v>-62.296059999999997</v>
      </c>
      <c r="BP148" s="36" t="e">
        <v>#DIV/0!</v>
      </c>
      <c r="BQ148" s="36" t="e">
        <v>#DIV/0!</v>
      </c>
      <c r="BR148" s="36">
        <v>0</v>
      </c>
      <c r="BS148" s="36">
        <v>0</v>
      </c>
      <c r="BT148" s="36">
        <v>-48.912559999999999</v>
      </c>
      <c r="BU148" s="36">
        <v>0</v>
      </c>
      <c r="BV148" s="36">
        <v>-48.912559999999999</v>
      </c>
      <c r="BW148" s="36">
        <v>-48.912559999999999</v>
      </c>
      <c r="BX148" s="36">
        <v>-62.296059999999997</v>
      </c>
      <c r="BY148" s="36">
        <v>0</v>
      </c>
      <c r="BZ148" s="36">
        <v>-62.296059999999997</v>
      </c>
      <c r="CA148" s="36">
        <v>-62.296059999999997</v>
      </c>
      <c r="CB148" s="36" t="e">
        <v>#DIV/0!</v>
      </c>
      <c r="CC148" s="36" t="e">
        <v>#DIV/0!</v>
      </c>
      <c r="CD148" s="36">
        <v>0</v>
      </c>
      <c r="CE148" s="36">
        <v>0</v>
      </c>
      <c r="CF148" s="36"/>
      <c r="CG148" s="40">
        <v>27.579000000000001</v>
      </c>
      <c r="CH148" s="40">
        <v>50.838999999999999</v>
      </c>
      <c r="CI148" s="40"/>
      <c r="CL148" s="5" t="str">
        <f t="shared" si="306"/>
        <v>0.666_1_1</v>
      </c>
      <c r="CM148" s="95" t="str">
        <f t="shared" si="307"/>
        <v>1I</v>
      </c>
      <c r="CN148" s="96">
        <f t="shared" si="293"/>
        <v>91</v>
      </c>
      <c r="CO148" s="96" t="str">
        <f t="shared" si="301"/>
        <v>0.666_0.5_1</v>
      </c>
      <c r="CP148" s="95" t="str">
        <f t="shared" si="310"/>
        <v>1H</v>
      </c>
      <c r="CQ148" s="5">
        <f t="shared" si="302"/>
        <v>128</v>
      </c>
      <c r="CV148" s="87"/>
      <c r="CW148" s="87"/>
      <c r="CX148" s="87"/>
      <c r="CY148" s="87"/>
      <c r="CZ148" s="87"/>
    </row>
    <row r="149" spans="1:104" s="5" customFormat="1">
      <c r="A149" s="13" t="s">
        <v>248</v>
      </c>
      <c r="B149" s="13">
        <v>3</v>
      </c>
      <c r="C149" s="13"/>
      <c r="D149" s="13" t="s">
        <v>90</v>
      </c>
      <c r="E149" s="35" t="s">
        <v>155</v>
      </c>
      <c r="F149" s="13" t="s">
        <v>141</v>
      </c>
      <c r="G149" s="36">
        <v>1001900185</v>
      </c>
      <c r="H149" s="13" t="s">
        <v>156</v>
      </c>
      <c r="I149" s="37">
        <v>17</v>
      </c>
      <c r="J149" s="37" t="s">
        <v>38</v>
      </c>
      <c r="K149" s="38">
        <v>43522</v>
      </c>
      <c r="L149" s="39">
        <v>0.38194444444444442</v>
      </c>
      <c r="M149" s="37" t="s">
        <v>157</v>
      </c>
      <c r="N149" s="37" t="s">
        <v>42</v>
      </c>
      <c r="O149" s="37" t="s">
        <v>100</v>
      </c>
      <c r="P149" s="37" t="s">
        <v>42</v>
      </c>
      <c r="Q149" s="37">
        <v>3</v>
      </c>
      <c r="R149" s="13" t="s">
        <v>43</v>
      </c>
      <c r="S149" s="13" t="s">
        <v>56</v>
      </c>
      <c r="T149" s="13" t="s">
        <v>41</v>
      </c>
      <c r="U149" s="13" t="s">
        <v>52</v>
      </c>
      <c r="V149" s="13" t="s">
        <v>42</v>
      </c>
      <c r="W149" s="13" t="s">
        <v>72</v>
      </c>
      <c r="X149" s="13" t="s">
        <v>53</v>
      </c>
      <c r="Y149" s="13" t="s">
        <v>41</v>
      </c>
      <c r="Z149" s="13" t="s">
        <v>42</v>
      </c>
      <c r="AA149" s="13"/>
      <c r="AB149" s="13">
        <v>-1</v>
      </c>
      <c r="AC149" s="72">
        <f t="shared" si="294"/>
        <v>0.5</v>
      </c>
      <c r="AD149" s="13">
        <v>2</v>
      </c>
      <c r="AE149" s="72">
        <f t="shared" ref="AE149" si="341">VALUE(IF(AD149=-2,0%,IF(AD149=-1,50%,IF(AD149=0,100%,IF(AD149=1,50%,IF(AD149=2,0%))))))</f>
        <v>0</v>
      </c>
      <c r="AF149" s="13" t="s">
        <v>41</v>
      </c>
      <c r="AG149" s="13">
        <v>0</v>
      </c>
      <c r="AH149" s="13" t="s">
        <v>42</v>
      </c>
      <c r="AI149" s="13">
        <f t="shared" si="296"/>
        <v>-1</v>
      </c>
      <c r="AJ149" s="70">
        <f t="shared" si="297"/>
        <v>0.66599999999999993</v>
      </c>
      <c r="AK149" s="59">
        <f t="shared" si="304"/>
        <v>-2</v>
      </c>
      <c r="AL149" s="70">
        <f t="shared" ref="AL149" si="342">VALUE(IF(AK149=-3,0%,IF(AK149=-2,33.3%,IF(AK149=-1,66.6%,IF(AK149=0,100%,IF(AK149=1,66.6%,IF(AK149=2,33.3%,IF(AK149=3,0%))))))))</f>
        <v>0.33299999999999996</v>
      </c>
      <c r="AM149" s="13" t="s">
        <v>41</v>
      </c>
      <c r="AN149" s="13" t="s">
        <v>42</v>
      </c>
      <c r="AO149" s="13"/>
      <c r="AP149" s="13">
        <v>101.31965006729475</v>
      </c>
      <c r="AQ149" s="13">
        <v>117.34261838440112</v>
      </c>
      <c r="AR149" s="13">
        <v>125.13020833333333</v>
      </c>
      <c r="AS149" s="13">
        <v>148.05555555555554</v>
      </c>
      <c r="AT149" s="36">
        <v>-48.912559999999999</v>
      </c>
      <c r="AU149" s="36" t="str">
        <f t="shared" si="299"/>
        <v>1</v>
      </c>
      <c r="AV149" s="36">
        <v>0</v>
      </c>
      <c r="AW149" s="36">
        <v>-48.912559999999999</v>
      </c>
      <c r="AX149" s="36">
        <v>-48.912559999999999</v>
      </c>
      <c r="AY149" s="36">
        <v>-62.296059999999997</v>
      </c>
      <c r="AZ149" s="36" t="str">
        <f t="shared" si="300"/>
        <v>1</v>
      </c>
      <c r="BA149" s="36">
        <v>0</v>
      </c>
      <c r="BB149" s="36">
        <v>-62.296059999999997</v>
      </c>
      <c r="BC149" s="36">
        <v>-62.296059999999997</v>
      </c>
      <c r="BD149" s="36" t="e">
        <v>#DIV/0!</v>
      </c>
      <c r="BE149" s="36" t="s">
        <v>50</v>
      </c>
      <c r="BF149" s="36">
        <v>0</v>
      </c>
      <c r="BG149" s="36">
        <v>0</v>
      </c>
      <c r="BH149" s="36">
        <v>-48.912559999999999</v>
      </c>
      <c r="BI149" s="36">
        <v>0</v>
      </c>
      <c r="BJ149" s="36">
        <v>-48.912559999999999</v>
      </c>
      <c r="BK149" s="36">
        <v>-48.912559999999999</v>
      </c>
      <c r="BL149" s="36">
        <v>-62.296059999999997</v>
      </c>
      <c r="BM149" s="36">
        <v>0</v>
      </c>
      <c r="BN149" s="36">
        <v>-62.296059999999997</v>
      </c>
      <c r="BO149" s="36">
        <v>-62.296059999999997</v>
      </c>
      <c r="BP149" s="36" t="e">
        <v>#DIV/0!</v>
      </c>
      <c r="BQ149" s="36" t="e">
        <v>#DIV/0!</v>
      </c>
      <c r="BR149" s="36">
        <v>0</v>
      </c>
      <c r="BS149" s="36">
        <v>0</v>
      </c>
      <c r="BT149" s="36">
        <v>-48.912559999999999</v>
      </c>
      <c r="BU149" s="36">
        <v>0</v>
      </c>
      <c r="BV149" s="36">
        <v>-48.912559999999999</v>
      </c>
      <c r="BW149" s="36">
        <v>-48.912559999999999</v>
      </c>
      <c r="BX149" s="36">
        <v>-62.296059999999997</v>
      </c>
      <c r="BY149" s="36">
        <v>0</v>
      </c>
      <c r="BZ149" s="36">
        <v>-62.296059999999997</v>
      </c>
      <c r="CA149" s="36">
        <v>-62.296059999999997</v>
      </c>
      <c r="CB149" s="36" t="e">
        <v>#DIV/0!</v>
      </c>
      <c r="CC149" s="36" t="e">
        <v>#DIV/0!</v>
      </c>
      <c r="CD149" s="36">
        <v>0</v>
      </c>
      <c r="CE149" s="36">
        <v>0</v>
      </c>
      <c r="CF149" s="36"/>
      <c r="CG149" s="40">
        <v>27.824999999999999</v>
      </c>
      <c r="CH149" s="40">
        <v>51.448</v>
      </c>
      <c r="CI149" s="40"/>
      <c r="CL149" s="5" t="str">
        <f t="shared" si="306"/>
        <v>0.666_0.5_1</v>
      </c>
      <c r="CM149" s="95" t="str">
        <f t="shared" si="307"/>
        <v>1H</v>
      </c>
      <c r="CN149" s="96">
        <f t="shared" si="293"/>
        <v>131</v>
      </c>
      <c r="CO149" s="96" t="str">
        <f t="shared" si="301"/>
        <v>0.333_0_1</v>
      </c>
      <c r="CP149" s="95" t="str">
        <f t="shared" si="310"/>
        <v>1D</v>
      </c>
      <c r="CQ149" s="5">
        <f t="shared" si="302"/>
        <v>66</v>
      </c>
      <c r="CV149" s="87"/>
      <c r="CW149" s="87"/>
      <c r="CX149" s="87"/>
      <c r="CY149" s="87"/>
      <c r="CZ149" s="87"/>
    </row>
    <row r="150" spans="1:104" s="5" customFormat="1">
      <c r="A150" s="13" t="s">
        <v>248</v>
      </c>
      <c r="B150" s="13">
        <v>3</v>
      </c>
      <c r="C150" s="13"/>
      <c r="D150" s="13" t="s">
        <v>90</v>
      </c>
      <c r="E150" s="35" t="s">
        <v>155</v>
      </c>
      <c r="F150" s="13" t="s">
        <v>141</v>
      </c>
      <c r="G150" s="36">
        <v>1001900185</v>
      </c>
      <c r="H150" s="13" t="s">
        <v>156</v>
      </c>
      <c r="I150" s="37">
        <v>17</v>
      </c>
      <c r="J150" s="37" t="s">
        <v>38</v>
      </c>
      <c r="K150" s="38">
        <v>43522</v>
      </c>
      <c r="L150" s="39">
        <v>0.3923611111111111</v>
      </c>
      <c r="M150" s="37" t="s">
        <v>157</v>
      </c>
      <c r="N150" s="37" t="s">
        <v>42</v>
      </c>
      <c r="O150" s="37" t="s">
        <v>100</v>
      </c>
      <c r="P150" s="37" t="s">
        <v>42</v>
      </c>
      <c r="Q150" s="37">
        <v>4</v>
      </c>
      <c r="R150" s="13" t="s">
        <v>55</v>
      </c>
      <c r="S150" s="13" t="s">
        <v>44</v>
      </c>
      <c r="T150" s="13" t="s">
        <v>42</v>
      </c>
      <c r="U150" s="13" t="s">
        <v>52</v>
      </c>
      <c r="V150" s="13" t="s">
        <v>42</v>
      </c>
      <c r="W150" s="13" t="s">
        <v>46</v>
      </c>
      <c r="X150" s="13" t="s">
        <v>53</v>
      </c>
      <c r="Y150" s="13" t="s">
        <v>42</v>
      </c>
      <c r="Z150" s="13" t="s">
        <v>41</v>
      </c>
      <c r="AA150" s="13"/>
      <c r="AB150" s="13">
        <v>0</v>
      </c>
      <c r="AC150" s="72">
        <f t="shared" si="294"/>
        <v>1</v>
      </c>
      <c r="AD150" s="13">
        <v>1</v>
      </c>
      <c r="AE150" s="72">
        <f t="shared" ref="AE150" si="343">VALUE(IF(AD150=-2,0%,IF(AD150=-1,50%,IF(AD150=0,100%,IF(AD150=1,50%,IF(AD150=2,0%))))))</f>
        <v>0.5</v>
      </c>
      <c r="AF150" s="13" t="s">
        <v>42</v>
      </c>
      <c r="AG150" s="13">
        <v>0</v>
      </c>
      <c r="AH150" s="13" t="s">
        <v>42</v>
      </c>
      <c r="AI150" s="13">
        <f t="shared" si="296"/>
        <v>1</v>
      </c>
      <c r="AJ150" s="70">
        <f t="shared" si="297"/>
        <v>0.66599999999999993</v>
      </c>
      <c r="AK150" s="59">
        <f t="shared" si="304"/>
        <v>-2</v>
      </c>
      <c r="AL150" s="70">
        <f t="shared" ref="AL150" si="344">VALUE(IF(AK150=-3,0%,IF(AK150=-2,33.3%,IF(AK150=-1,66.6%,IF(AK150=0,100%,IF(AK150=1,66.6%,IF(AK150=2,33.3%,IF(AK150=3,0%))))))))</f>
        <v>0.33299999999999996</v>
      </c>
      <c r="AM150" s="13" t="s">
        <v>42</v>
      </c>
      <c r="AN150" s="13" t="s">
        <v>41</v>
      </c>
      <c r="AO150" s="13"/>
      <c r="AP150" s="13">
        <v>101.31965006729475</v>
      </c>
      <c r="AQ150" s="13">
        <v>117.34261838440112</v>
      </c>
      <c r="AR150" s="13">
        <v>125.13020833333333</v>
      </c>
      <c r="AS150" s="13">
        <v>148.05555555555554</v>
      </c>
      <c r="AT150" s="36">
        <v>-48.912559999999999</v>
      </c>
      <c r="AU150" s="36" t="str">
        <f t="shared" si="299"/>
        <v>1</v>
      </c>
      <c r="AV150" s="36">
        <v>0</v>
      </c>
      <c r="AW150" s="36">
        <v>-48.912559999999999</v>
      </c>
      <c r="AX150" s="36">
        <v>-48.912559999999999</v>
      </c>
      <c r="AY150" s="36">
        <v>-62.296059999999997</v>
      </c>
      <c r="AZ150" s="36" t="str">
        <f t="shared" si="300"/>
        <v>1</v>
      </c>
      <c r="BA150" s="36">
        <v>0</v>
      </c>
      <c r="BB150" s="36">
        <v>-62.296059999999997</v>
      </c>
      <c r="BC150" s="36">
        <v>-62.296059999999997</v>
      </c>
      <c r="BD150" s="36" t="e">
        <v>#DIV/0!</v>
      </c>
      <c r="BE150" s="36" t="s">
        <v>50</v>
      </c>
      <c r="BF150" s="36">
        <v>0</v>
      </c>
      <c r="BG150" s="36">
        <v>0</v>
      </c>
      <c r="BH150" s="36">
        <v>-48.912559999999999</v>
      </c>
      <c r="BI150" s="36">
        <v>0</v>
      </c>
      <c r="BJ150" s="36">
        <v>-48.912559999999999</v>
      </c>
      <c r="BK150" s="36">
        <v>-48.912559999999999</v>
      </c>
      <c r="BL150" s="36">
        <v>-62.296059999999997</v>
      </c>
      <c r="BM150" s="36">
        <v>0</v>
      </c>
      <c r="BN150" s="36">
        <v>-62.296059999999997</v>
      </c>
      <c r="BO150" s="36">
        <v>-62.296059999999997</v>
      </c>
      <c r="BP150" s="36" t="e">
        <v>#DIV/0!</v>
      </c>
      <c r="BQ150" s="36" t="e">
        <v>#DIV/0!</v>
      </c>
      <c r="BR150" s="36">
        <v>0</v>
      </c>
      <c r="BS150" s="36">
        <v>0</v>
      </c>
      <c r="BT150" s="36">
        <v>-48.912559999999999</v>
      </c>
      <c r="BU150" s="36">
        <v>0</v>
      </c>
      <c r="BV150" s="36">
        <v>-48.912559999999999</v>
      </c>
      <c r="BW150" s="36">
        <v>-48.912559999999999</v>
      </c>
      <c r="BX150" s="36">
        <v>-62.296059999999997</v>
      </c>
      <c r="BY150" s="36">
        <v>0</v>
      </c>
      <c r="BZ150" s="36">
        <v>-62.296059999999997</v>
      </c>
      <c r="CA150" s="36">
        <v>-62.296059999999997</v>
      </c>
      <c r="CB150" s="36" t="e">
        <v>#DIV/0!</v>
      </c>
      <c r="CC150" s="36" t="e">
        <v>#DIV/0!</v>
      </c>
      <c r="CD150" s="36">
        <v>0</v>
      </c>
      <c r="CE150" s="36">
        <v>0</v>
      </c>
      <c r="CF150" s="36"/>
      <c r="CG150" s="40">
        <v>27.702000000000002</v>
      </c>
      <c r="CH150" s="40">
        <v>50.213999999999999</v>
      </c>
      <c r="CI150" s="40"/>
      <c r="CL150" s="5" t="str">
        <f t="shared" si="306"/>
        <v>0.666_1_1</v>
      </c>
      <c r="CM150" s="95" t="str">
        <f t="shared" si="307"/>
        <v>1I</v>
      </c>
      <c r="CN150" s="96">
        <f t="shared" si="293"/>
        <v>91</v>
      </c>
      <c r="CO150" s="96" t="str">
        <f t="shared" si="301"/>
        <v>0.333_0.5_1</v>
      </c>
      <c r="CP150" s="95" t="str">
        <f t="shared" si="310"/>
        <v>1E</v>
      </c>
      <c r="CQ150" s="5">
        <f t="shared" si="302"/>
        <v>90</v>
      </c>
      <c r="CV150" s="87"/>
      <c r="CW150" s="87"/>
      <c r="CX150" s="87"/>
      <c r="CY150" s="87"/>
      <c r="CZ150" s="87"/>
    </row>
    <row r="151" spans="1:104" s="5" customFormat="1">
      <c r="A151" s="13" t="s">
        <v>248</v>
      </c>
      <c r="B151" s="13">
        <v>3</v>
      </c>
      <c r="C151" s="13"/>
      <c r="D151" s="13" t="s">
        <v>90</v>
      </c>
      <c r="E151" s="35" t="s">
        <v>155</v>
      </c>
      <c r="F151" s="13" t="s">
        <v>141</v>
      </c>
      <c r="G151" s="36">
        <v>1001900185</v>
      </c>
      <c r="H151" s="13" t="s">
        <v>156</v>
      </c>
      <c r="I151" s="37">
        <v>17</v>
      </c>
      <c r="J151" s="37" t="s">
        <v>38</v>
      </c>
      <c r="K151" s="38">
        <v>43522</v>
      </c>
      <c r="L151" s="39">
        <v>0.40625</v>
      </c>
      <c r="M151" s="37" t="s">
        <v>157</v>
      </c>
      <c r="N151" s="37" t="s">
        <v>42</v>
      </c>
      <c r="O151" s="37" t="s">
        <v>100</v>
      </c>
      <c r="P151" s="37" t="s">
        <v>42</v>
      </c>
      <c r="Q151" s="37">
        <v>5</v>
      </c>
      <c r="R151" s="13" t="s">
        <v>55</v>
      </c>
      <c r="S151" s="13" t="s">
        <v>63</v>
      </c>
      <c r="T151" s="13" t="s">
        <v>42</v>
      </c>
      <c r="U151" s="13" t="s">
        <v>52</v>
      </c>
      <c r="V151" s="13" t="s">
        <v>42</v>
      </c>
      <c r="W151" s="13" t="s">
        <v>72</v>
      </c>
      <c r="X151" s="13" t="s">
        <v>53</v>
      </c>
      <c r="Y151" s="13" t="s">
        <v>41</v>
      </c>
      <c r="Z151" s="13" t="s">
        <v>42</v>
      </c>
      <c r="AA151" s="13"/>
      <c r="AB151" s="13">
        <v>0</v>
      </c>
      <c r="AC151" s="72">
        <f t="shared" si="294"/>
        <v>1</v>
      </c>
      <c r="AD151" s="13">
        <v>0</v>
      </c>
      <c r="AE151" s="72">
        <f t="shared" ref="AE151" si="345">VALUE(IF(AD151=-2,0%,IF(AD151=-1,50%,IF(AD151=0,100%,IF(AD151=1,50%,IF(AD151=2,0%))))))</f>
        <v>1</v>
      </c>
      <c r="AF151" s="13" t="s">
        <v>42</v>
      </c>
      <c r="AG151" s="13">
        <v>0</v>
      </c>
      <c r="AH151" s="13" t="s">
        <v>42</v>
      </c>
      <c r="AI151" s="13">
        <f t="shared" si="296"/>
        <v>-1</v>
      </c>
      <c r="AJ151" s="70">
        <f t="shared" si="297"/>
        <v>0.66599999999999993</v>
      </c>
      <c r="AK151" s="59">
        <f t="shared" si="304"/>
        <v>-2</v>
      </c>
      <c r="AL151" s="70">
        <f t="shared" ref="AL151" si="346">VALUE(IF(AK151=-3,0%,IF(AK151=-2,33.3%,IF(AK151=-1,66.6%,IF(AK151=0,100%,IF(AK151=1,66.6%,IF(AK151=2,33.3%,IF(AK151=3,0%))))))))</f>
        <v>0.33299999999999996</v>
      </c>
      <c r="AM151" s="13" t="s">
        <v>41</v>
      </c>
      <c r="AN151" s="13" t="s">
        <v>42</v>
      </c>
      <c r="AO151" s="13"/>
      <c r="AP151" s="13">
        <v>101.31965006729475</v>
      </c>
      <c r="AQ151" s="13">
        <v>117.34261838440112</v>
      </c>
      <c r="AR151" s="13">
        <v>125.13020833333333</v>
      </c>
      <c r="AS151" s="13">
        <v>148.05555555555554</v>
      </c>
      <c r="AT151" s="36">
        <v>-48.912559999999999</v>
      </c>
      <c r="AU151" s="36" t="str">
        <f t="shared" si="299"/>
        <v>1</v>
      </c>
      <c r="AV151" s="36">
        <v>0</v>
      </c>
      <c r="AW151" s="36">
        <v>-48.912559999999999</v>
      </c>
      <c r="AX151" s="36">
        <v>-48.912559999999999</v>
      </c>
      <c r="AY151" s="36">
        <v>-62.296059999999997</v>
      </c>
      <c r="AZ151" s="36" t="str">
        <f t="shared" si="300"/>
        <v>1</v>
      </c>
      <c r="BA151" s="36">
        <v>0</v>
      </c>
      <c r="BB151" s="36">
        <v>-62.296059999999997</v>
      </c>
      <c r="BC151" s="36">
        <v>-62.296059999999997</v>
      </c>
      <c r="BD151" s="36" t="e">
        <v>#DIV/0!</v>
      </c>
      <c r="BE151" s="36" t="s">
        <v>50</v>
      </c>
      <c r="BF151" s="36">
        <v>0</v>
      </c>
      <c r="BG151" s="36">
        <v>0</v>
      </c>
      <c r="BH151" s="36">
        <v>-48.912559999999999</v>
      </c>
      <c r="BI151" s="36">
        <v>0</v>
      </c>
      <c r="BJ151" s="36">
        <v>-48.912559999999999</v>
      </c>
      <c r="BK151" s="36">
        <v>-48.912559999999999</v>
      </c>
      <c r="BL151" s="36">
        <v>-62.296059999999997</v>
      </c>
      <c r="BM151" s="36">
        <v>0</v>
      </c>
      <c r="BN151" s="36">
        <v>-62.296059999999997</v>
      </c>
      <c r="BO151" s="36">
        <v>-62.296059999999997</v>
      </c>
      <c r="BP151" s="36" t="e">
        <v>#DIV/0!</v>
      </c>
      <c r="BQ151" s="36" t="e">
        <v>#DIV/0!</v>
      </c>
      <c r="BR151" s="36">
        <v>0</v>
      </c>
      <c r="BS151" s="36">
        <v>0</v>
      </c>
      <c r="BT151" s="36">
        <v>-48.912559999999999</v>
      </c>
      <c r="BU151" s="36">
        <v>0</v>
      </c>
      <c r="BV151" s="36">
        <v>-48.912559999999999</v>
      </c>
      <c r="BW151" s="36">
        <v>-48.912559999999999</v>
      </c>
      <c r="BX151" s="36">
        <v>-62.296059999999997</v>
      </c>
      <c r="BY151" s="36">
        <v>0</v>
      </c>
      <c r="BZ151" s="36">
        <v>-62.296059999999997</v>
      </c>
      <c r="CA151" s="36">
        <v>-62.296059999999997</v>
      </c>
      <c r="CB151" s="36" t="e">
        <v>#DIV/0!</v>
      </c>
      <c r="CC151" s="36" t="e">
        <v>#DIV/0!</v>
      </c>
      <c r="CD151" s="36">
        <v>0</v>
      </c>
      <c r="CE151" s="36">
        <v>0</v>
      </c>
      <c r="CF151" s="36"/>
      <c r="CG151" s="40">
        <v>27.85</v>
      </c>
      <c r="CH151" s="40">
        <v>48.302</v>
      </c>
      <c r="CI151" s="40"/>
      <c r="CL151" s="5" t="str">
        <f t="shared" si="306"/>
        <v>0.666_1_1</v>
      </c>
      <c r="CM151" s="95" t="str">
        <f t="shared" si="307"/>
        <v>1I</v>
      </c>
      <c r="CN151" s="96">
        <f t="shared" si="293"/>
        <v>91</v>
      </c>
      <c r="CO151" s="96" t="str">
        <f t="shared" si="301"/>
        <v>0.333_1_1</v>
      </c>
      <c r="CP151" s="95" t="str">
        <f t="shared" si="310"/>
        <v>1F</v>
      </c>
      <c r="CQ151" s="5">
        <f t="shared" si="302"/>
        <v>45</v>
      </c>
      <c r="CV151" s="87"/>
      <c r="CW151" s="87"/>
      <c r="CX151" s="87"/>
      <c r="CY151" s="87"/>
      <c r="CZ151" s="87"/>
    </row>
    <row r="152" spans="1:104" s="5" customFormat="1">
      <c r="A152" s="13" t="s">
        <v>248</v>
      </c>
      <c r="B152" s="13">
        <v>3</v>
      </c>
      <c r="C152" s="13"/>
      <c r="D152" s="13" t="s">
        <v>123</v>
      </c>
      <c r="E152" s="35" t="s">
        <v>158</v>
      </c>
      <c r="F152" s="13" t="s">
        <v>141</v>
      </c>
      <c r="G152" s="36">
        <v>1001970747</v>
      </c>
      <c r="H152" s="13" t="s">
        <v>159</v>
      </c>
      <c r="I152" s="37">
        <v>17</v>
      </c>
      <c r="J152" s="37" t="s">
        <v>70</v>
      </c>
      <c r="K152" s="38">
        <v>43522</v>
      </c>
      <c r="L152" s="39">
        <v>0.3576388888888889</v>
      </c>
      <c r="M152" s="37" t="s">
        <v>39</v>
      </c>
      <c r="N152" s="37" t="s">
        <v>61</v>
      </c>
      <c r="O152" s="37" t="s">
        <v>41</v>
      </c>
      <c r="P152" s="37" t="s">
        <v>42</v>
      </c>
      <c r="Q152" s="37">
        <v>1</v>
      </c>
      <c r="R152" s="13" t="s">
        <v>43</v>
      </c>
      <c r="S152" s="13" t="s">
        <v>44</v>
      </c>
      <c r="T152" s="13" t="s">
        <v>41</v>
      </c>
      <c r="U152" s="13" t="s">
        <v>52</v>
      </c>
      <c r="V152" s="13" t="s">
        <v>42</v>
      </c>
      <c r="W152" s="13" t="s">
        <v>46</v>
      </c>
      <c r="X152" s="13" t="s">
        <v>47</v>
      </c>
      <c r="Y152" s="13" t="s">
        <v>42</v>
      </c>
      <c r="Z152" s="13" t="s">
        <v>41</v>
      </c>
      <c r="AA152" s="13"/>
      <c r="AB152" s="13">
        <v>-1</v>
      </c>
      <c r="AC152" s="72">
        <f t="shared" si="294"/>
        <v>0.5</v>
      </c>
      <c r="AD152" s="13">
        <v>1</v>
      </c>
      <c r="AE152" s="72">
        <f t="shared" ref="AE152" si="347">VALUE(IF(AD152=-2,0%,IF(AD152=-1,50%,IF(AD152=0,100%,IF(AD152=1,50%,IF(AD152=2,0%))))))</f>
        <v>0.5</v>
      </c>
      <c r="AF152" s="13" t="s">
        <v>41</v>
      </c>
      <c r="AG152" s="13">
        <v>0</v>
      </c>
      <c r="AH152" s="13" t="s">
        <v>42</v>
      </c>
      <c r="AI152" s="13">
        <f t="shared" si="296"/>
        <v>1</v>
      </c>
      <c r="AJ152" s="70">
        <f t="shared" si="297"/>
        <v>0.66599999999999993</v>
      </c>
      <c r="AK152" s="59">
        <f t="shared" si="304"/>
        <v>-1</v>
      </c>
      <c r="AL152" s="70">
        <f t="shared" ref="AL152" si="348">VALUE(IF(AK152=-3,0%,IF(AK152=-2,33.3%,IF(AK152=-1,66.6%,IF(AK152=0,100%,IF(AK152=1,66.6%,IF(AK152=2,33.3%,IF(AK152=3,0%))))))))</f>
        <v>0.66599999999999993</v>
      </c>
      <c r="AM152" s="13" t="s">
        <v>42</v>
      </c>
      <c r="AN152" s="13" t="s">
        <v>41</v>
      </c>
      <c r="AO152" s="13"/>
      <c r="AP152" s="13">
        <v>101.31965006729475</v>
      </c>
      <c r="AQ152" s="13">
        <v>117.34261838440112</v>
      </c>
      <c r="AR152" s="13">
        <v>125.13020833333333</v>
      </c>
      <c r="AS152" s="13">
        <v>148.05555555555554</v>
      </c>
      <c r="AT152" s="36">
        <v>80.649799999999999</v>
      </c>
      <c r="AU152" s="36" t="str">
        <f t="shared" si="299"/>
        <v>1</v>
      </c>
      <c r="AV152" s="36">
        <v>0</v>
      </c>
      <c r="AW152" s="36">
        <v>80.649799999999999</v>
      </c>
      <c r="AX152" s="36">
        <v>80.649799999999999</v>
      </c>
      <c r="AY152" s="36">
        <v>-72.297380000000004</v>
      </c>
      <c r="AZ152" s="36" t="str">
        <f t="shared" si="300"/>
        <v>1</v>
      </c>
      <c r="BA152" s="36">
        <v>0</v>
      </c>
      <c r="BB152" s="36">
        <v>-72.297380000000004</v>
      </c>
      <c r="BC152" s="36">
        <v>-72.297380000000004</v>
      </c>
      <c r="BD152" s="36" t="e">
        <v>#DIV/0!</v>
      </c>
      <c r="BE152" s="36" t="s">
        <v>50</v>
      </c>
      <c r="BF152" s="36">
        <v>0</v>
      </c>
      <c r="BG152" s="36">
        <v>0</v>
      </c>
      <c r="BH152" s="36">
        <v>80.649799999999999</v>
      </c>
      <c r="BI152" s="36">
        <v>0</v>
      </c>
      <c r="BJ152" s="36">
        <v>80.649799999999999</v>
      </c>
      <c r="BK152" s="36">
        <v>80.649799999999999</v>
      </c>
      <c r="BL152" s="36">
        <v>-72.297380000000004</v>
      </c>
      <c r="BM152" s="36">
        <v>0</v>
      </c>
      <c r="BN152" s="36">
        <v>-72.297380000000004</v>
      </c>
      <c r="BO152" s="36">
        <v>-72.297380000000004</v>
      </c>
      <c r="BP152" s="36" t="e">
        <v>#DIV/0!</v>
      </c>
      <c r="BQ152" s="36" t="e">
        <v>#DIV/0!</v>
      </c>
      <c r="BR152" s="36">
        <v>0</v>
      </c>
      <c r="BS152" s="36">
        <v>0</v>
      </c>
      <c r="BT152" s="36">
        <v>80.649799999999999</v>
      </c>
      <c r="BU152" s="36">
        <v>0</v>
      </c>
      <c r="BV152" s="36">
        <v>80.649799999999999</v>
      </c>
      <c r="BW152" s="36">
        <v>80.649799999999999</v>
      </c>
      <c r="BX152" s="36">
        <v>-72.297380000000004</v>
      </c>
      <c r="BY152" s="36">
        <v>0</v>
      </c>
      <c r="BZ152" s="36">
        <v>-72.297380000000004</v>
      </c>
      <c r="CA152" s="36">
        <v>-72.297380000000004</v>
      </c>
      <c r="CB152" s="36" t="e">
        <v>#DIV/0!</v>
      </c>
      <c r="CC152" s="36" t="e">
        <v>#DIV/0!</v>
      </c>
      <c r="CD152" s="36">
        <v>0</v>
      </c>
      <c r="CE152" s="36">
        <v>0</v>
      </c>
      <c r="CF152" s="36"/>
      <c r="CG152" s="40">
        <v>27.308</v>
      </c>
      <c r="CH152" s="40">
        <v>52.939</v>
      </c>
      <c r="CI152" s="40"/>
      <c r="CL152" s="5" t="str">
        <f t="shared" si="306"/>
        <v>0.666_0.5_1</v>
      </c>
      <c r="CM152" s="95" t="str">
        <f t="shared" si="307"/>
        <v>1H</v>
      </c>
      <c r="CN152" s="96">
        <f t="shared" si="293"/>
        <v>131</v>
      </c>
      <c r="CO152" s="96" t="str">
        <f t="shared" si="301"/>
        <v>0.666_0.5_1</v>
      </c>
      <c r="CP152" s="95" t="str">
        <f t="shared" si="310"/>
        <v>1H</v>
      </c>
      <c r="CQ152" s="5">
        <f t="shared" si="302"/>
        <v>128</v>
      </c>
      <c r="CV152" s="87"/>
      <c r="CW152" s="87"/>
      <c r="CX152" s="87"/>
      <c r="CY152" s="87"/>
      <c r="CZ152" s="87"/>
    </row>
    <row r="153" spans="1:104" s="5" customFormat="1">
      <c r="A153" s="13" t="s">
        <v>248</v>
      </c>
      <c r="B153" s="13">
        <v>3</v>
      </c>
      <c r="C153" s="13"/>
      <c r="D153" s="13" t="s">
        <v>123</v>
      </c>
      <c r="E153" s="35" t="s">
        <v>158</v>
      </c>
      <c r="F153" s="13" t="s">
        <v>141</v>
      </c>
      <c r="G153" s="36">
        <v>1001970747</v>
      </c>
      <c r="H153" s="13" t="s">
        <v>159</v>
      </c>
      <c r="I153" s="37">
        <v>17</v>
      </c>
      <c r="J153" s="37" t="s">
        <v>70</v>
      </c>
      <c r="K153" s="38">
        <v>43522</v>
      </c>
      <c r="L153" s="39">
        <v>0.37152777777777773</v>
      </c>
      <c r="M153" s="37" t="s">
        <v>39</v>
      </c>
      <c r="N153" s="37" t="s">
        <v>61</v>
      </c>
      <c r="O153" s="37" t="s">
        <v>41</v>
      </c>
      <c r="P153" s="37" t="s">
        <v>42</v>
      </c>
      <c r="Q153" s="37">
        <v>2</v>
      </c>
      <c r="R153" s="13" t="s">
        <v>55</v>
      </c>
      <c r="S153" s="13" t="s">
        <v>63</v>
      </c>
      <c r="T153" s="13" t="s">
        <v>42</v>
      </c>
      <c r="U153" s="13" t="s">
        <v>52</v>
      </c>
      <c r="V153" s="13" t="s">
        <v>42</v>
      </c>
      <c r="W153" s="13" t="s">
        <v>66</v>
      </c>
      <c r="X153" s="13" t="s">
        <v>47</v>
      </c>
      <c r="Y153" s="13" t="s">
        <v>41</v>
      </c>
      <c r="Z153" s="13" t="s">
        <v>41</v>
      </c>
      <c r="AA153" s="13"/>
      <c r="AB153" s="13">
        <v>0</v>
      </c>
      <c r="AC153" s="72">
        <f t="shared" si="294"/>
        <v>1</v>
      </c>
      <c r="AD153" s="13">
        <v>0</v>
      </c>
      <c r="AE153" s="72">
        <f t="shared" ref="AE153" si="349">VALUE(IF(AD153=-2,0%,IF(AD153=-1,50%,IF(AD153=0,100%,IF(AD153=1,50%,IF(AD153=2,0%))))))</f>
        <v>1</v>
      </c>
      <c r="AF153" s="13" t="s">
        <v>42</v>
      </c>
      <c r="AG153" s="13">
        <v>0</v>
      </c>
      <c r="AH153" s="13" t="s">
        <v>42</v>
      </c>
      <c r="AI153" s="13">
        <f t="shared" si="296"/>
        <v>0</v>
      </c>
      <c r="AJ153" s="70">
        <f t="shared" si="297"/>
        <v>1</v>
      </c>
      <c r="AK153" s="59">
        <f t="shared" si="304"/>
        <v>-1</v>
      </c>
      <c r="AL153" s="70">
        <f t="shared" ref="AL153" si="350">VALUE(IF(AK153=-3,0%,IF(AK153=-2,33.3%,IF(AK153=-1,66.6%,IF(AK153=0,100%,IF(AK153=1,66.6%,IF(AK153=2,33.3%,IF(AK153=3,0%))))))))</f>
        <v>0.66599999999999993</v>
      </c>
      <c r="AM153" s="13" t="s">
        <v>41</v>
      </c>
      <c r="AN153" s="13" t="s">
        <v>41</v>
      </c>
      <c r="AO153" s="13"/>
      <c r="AP153" s="13">
        <v>101.31965006729475</v>
      </c>
      <c r="AQ153" s="13">
        <v>117.34261838440112</v>
      </c>
      <c r="AR153" s="13">
        <v>125.13020833333333</v>
      </c>
      <c r="AS153" s="13">
        <v>148.05555555555554</v>
      </c>
      <c r="AT153" s="36">
        <v>80.649799999999999</v>
      </c>
      <c r="AU153" s="36" t="str">
        <f t="shared" si="299"/>
        <v>1</v>
      </c>
      <c r="AV153" s="36">
        <v>0</v>
      </c>
      <c r="AW153" s="36">
        <v>80.649799999999999</v>
      </c>
      <c r="AX153" s="36">
        <v>80.649799999999999</v>
      </c>
      <c r="AY153" s="36">
        <v>-72.297380000000004</v>
      </c>
      <c r="AZ153" s="36" t="str">
        <f t="shared" si="300"/>
        <v>1</v>
      </c>
      <c r="BA153" s="36">
        <v>0</v>
      </c>
      <c r="BB153" s="36">
        <v>-72.297380000000004</v>
      </c>
      <c r="BC153" s="36">
        <v>-72.297380000000004</v>
      </c>
      <c r="BD153" s="36" t="e">
        <v>#DIV/0!</v>
      </c>
      <c r="BE153" s="36" t="s">
        <v>50</v>
      </c>
      <c r="BF153" s="36">
        <v>0</v>
      </c>
      <c r="BG153" s="36">
        <v>0</v>
      </c>
      <c r="BH153" s="36">
        <v>80.649799999999999</v>
      </c>
      <c r="BI153" s="36">
        <v>0</v>
      </c>
      <c r="BJ153" s="36">
        <v>80.649799999999999</v>
      </c>
      <c r="BK153" s="36">
        <v>80.649799999999999</v>
      </c>
      <c r="BL153" s="36">
        <v>-72.297380000000004</v>
      </c>
      <c r="BM153" s="36">
        <v>0</v>
      </c>
      <c r="BN153" s="36">
        <v>-72.297380000000004</v>
      </c>
      <c r="BO153" s="36">
        <v>-72.297380000000004</v>
      </c>
      <c r="BP153" s="36" t="e">
        <v>#DIV/0!</v>
      </c>
      <c r="BQ153" s="36" t="e">
        <v>#DIV/0!</v>
      </c>
      <c r="BR153" s="36">
        <v>0</v>
      </c>
      <c r="BS153" s="36">
        <v>0</v>
      </c>
      <c r="BT153" s="36">
        <v>80.649799999999999</v>
      </c>
      <c r="BU153" s="36">
        <v>0</v>
      </c>
      <c r="BV153" s="36">
        <v>80.649799999999999</v>
      </c>
      <c r="BW153" s="36">
        <v>80.649799999999999</v>
      </c>
      <c r="BX153" s="36">
        <v>-72.297380000000004</v>
      </c>
      <c r="BY153" s="36">
        <v>0</v>
      </c>
      <c r="BZ153" s="36">
        <v>-72.297380000000004</v>
      </c>
      <c r="CA153" s="36">
        <v>-72.297380000000004</v>
      </c>
      <c r="CB153" s="36" t="e">
        <v>#DIV/0!</v>
      </c>
      <c r="CC153" s="36" t="e">
        <v>#DIV/0!</v>
      </c>
      <c r="CD153" s="36">
        <v>0</v>
      </c>
      <c r="CE153" s="36">
        <v>0</v>
      </c>
      <c r="CF153" s="36"/>
      <c r="CG153" s="40">
        <v>27.579000000000001</v>
      </c>
      <c r="CH153" s="40">
        <v>50.838999999999999</v>
      </c>
      <c r="CI153" s="40"/>
      <c r="CL153" s="5" t="str">
        <f t="shared" si="306"/>
        <v>1_1_1</v>
      </c>
      <c r="CM153" s="95" t="str">
        <f t="shared" si="307"/>
        <v>1L</v>
      </c>
      <c r="CN153" s="96">
        <f t="shared" si="293"/>
        <v>208</v>
      </c>
      <c r="CO153" s="96" t="str">
        <f t="shared" si="301"/>
        <v>0.666_1_1</v>
      </c>
      <c r="CP153" s="95" t="str">
        <f t="shared" si="310"/>
        <v>1I</v>
      </c>
      <c r="CQ153" s="5">
        <f t="shared" si="302"/>
        <v>50</v>
      </c>
      <c r="CV153" s="87"/>
      <c r="CW153" s="87"/>
      <c r="CX153" s="87"/>
      <c r="CY153" s="87"/>
      <c r="CZ153" s="87"/>
    </row>
    <row r="154" spans="1:104" s="5" customFormat="1">
      <c r="A154" s="13" t="s">
        <v>248</v>
      </c>
      <c r="B154" s="13">
        <v>3</v>
      </c>
      <c r="C154" s="13"/>
      <c r="D154" s="13" t="s">
        <v>123</v>
      </c>
      <c r="E154" s="35" t="s">
        <v>158</v>
      </c>
      <c r="F154" s="13" t="s">
        <v>141</v>
      </c>
      <c r="G154" s="36">
        <v>1001970747</v>
      </c>
      <c r="H154" s="13" t="s">
        <v>159</v>
      </c>
      <c r="I154" s="37">
        <v>17</v>
      </c>
      <c r="J154" s="37" t="s">
        <v>70</v>
      </c>
      <c r="K154" s="38">
        <v>43522</v>
      </c>
      <c r="L154" s="39">
        <v>0.38194444444444442</v>
      </c>
      <c r="M154" s="37" t="s">
        <v>39</v>
      </c>
      <c r="N154" s="37" t="s">
        <v>61</v>
      </c>
      <c r="O154" s="37" t="s">
        <v>41</v>
      </c>
      <c r="P154" s="37" t="s">
        <v>42</v>
      </c>
      <c r="Q154" s="37">
        <v>3</v>
      </c>
      <c r="R154" s="13" t="s">
        <v>55</v>
      </c>
      <c r="S154" s="13" t="s">
        <v>63</v>
      </c>
      <c r="T154" s="13" t="s">
        <v>42</v>
      </c>
      <c r="U154" s="13" t="s">
        <v>52</v>
      </c>
      <c r="V154" s="13" t="s">
        <v>42</v>
      </c>
      <c r="W154" s="13" t="s">
        <v>66</v>
      </c>
      <c r="X154" s="13" t="s">
        <v>53</v>
      </c>
      <c r="Y154" s="13" t="s">
        <v>41</v>
      </c>
      <c r="Z154" s="13" t="s">
        <v>41</v>
      </c>
      <c r="AA154" s="13"/>
      <c r="AB154" s="13">
        <v>0</v>
      </c>
      <c r="AC154" s="72">
        <f t="shared" si="294"/>
        <v>1</v>
      </c>
      <c r="AD154" s="13">
        <v>0</v>
      </c>
      <c r="AE154" s="72">
        <f t="shared" ref="AE154" si="351">VALUE(IF(AD154=-2,0%,IF(AD154=-1,50%,IF(AD154=0,100%,IF(AD154=1,50%,IF(AD154=2,0%))))))</f>
        <v>1</v>
      </c>
      <c r="AF154" s="13" t="s">
        <v>42</v>
      </c>
      <c r="AG154" s="13">
        <v>0</v>
      </c>
      <c r="AH154" s="13" t="s">
        <v>42</v>
      </c>
      <c r="AI154" s="13">
        <f t="shared" si="296"/>
        <v>0</v>
      </c>
      <c r="AJ154" s="70">
        <f t="shared" si="297"/>
        <v>1</v>
      </c>
      <c r="AK154" s="59">
        <f t="shared" si="304"/>
        <v>-2</v>
      </c>
      <c r="AL154" s="70">
        <f t="shared" ref="AL154" si="352">VALUE(IF(AK154=-3,0%,IF(AK154=-2,33.3%,IF(AK154=-1,66.6%,IF(AK154=0,100%,IF(AK154=1,66.6%,IF(AK154=2,33.3%,IF(AK154=3,0%))))))))</f>
        <v>0.33299999999999996</v>
      </c>
      <c r="AM154" s="13" t="s">
        <v>41</v>
      </c>
      <c r="AN154" s="13" t="s">
        <v>41</v>
      </c>
      <c r="AO154" s="13"/>
      <c r="AP154" s="13">
        <v>101.31965006729475</v>
      </c>
      <c r="AQ154" s="13">
        <v>117.34261838440112</v>
      </c>
      <c r="AR154" s="13">
        <v>125.13020833333333</v>
      </c>
      <c r="AS154" s="13">
        <v>148.05555555555554</v>
      </c>
      <c r="AT154" s="36">
        <v>80.649799999999999</v>
      </c>
      <c r="AU154" s="36" t="str">
        <f t="shared" si="299"/>
        <v>1</v>
      </c>
      <c r="AV154" s="36">
        <v>0</v>
      </c>
      <c r="AW154" s="36">
        <v>80.649799999999999</v>
      </c>
      <c r="AX154" s="36">
        <v>80.649799999999999</v>
      </c>
      <c r="AY154" s="36">
        <v>-72.297380000000004</v>
      </c>
      <c r="AZ154" s="36" t="str">
        <f t="shared" si="300"/>
        <v>1</v>
      </c>
      <c r="BA154" s="36">
        <v>0</v>
      </c>
      <c r="BB154" s="36">
        <v>-72.297380000000004</v>
      </c>
      <c r="BC154" s="36">
        <v>-72.297380000000004</v>
      </c>
      <c r="BD154" s="36" t="e">
        <v>#DIV/0!</v>
      </c>
      <c r="BE154" s="36" t="s">
        <v>50</v>
      </c>
      <c r="BF154" s="36">
        <v>0</v>
      </c>
      <c r="BG154" s="36">
        <v>0</v>
      </c>
      <c r="BH154" s="36">
        <v>80.649799999999999</v>
      </c>
      <c r="BI154" s="36">
        <v>0</v>
      </c>
      <c r="BJ154" s="36">
        <v>80.649799999999999</v>
      </c>
      <c r="BK154" s="36">
        <v>80.649799999999999</v>
      </c>
      <c r="BL154" s="36">
        <v>-64.551825000000008</v>
      </c>
      <c r="BM154" s="36">
        <v>10.953868929106694</v>
      </c>
      <c r="BN154" s="36">
        <v>-72.297380000000004</v>
      </c>
      <c r="BO154" s="36">
        <v>-56.806270000000005</v>
      </c>
      <c r="BP154" s="36" t="e">
        <v>#DIV/0!</v>
      </c>
      <c r="BQ154" s="36" t="e">
        <v>#DIV/0!</v>
      </c>
      <c r="BR154" s="36">
        <v>0</v>
      </c>
      <c r="BS154" s="36">
        <v>0</v>
      </c>
      <c r="BT154" s="36">
        <v>80.649799999999999</v>
      </c>
      <c r="BU154" s="36">
        <v>0</v>
      </c>
      <c r="BV154" s="36">
        <v>80.649799999999999</v>
      </c>
      <c r="BW154" s="36">
        <v>80.649799999999999</v>
      </c>
      <c r="BX154" s="36">
        <v>-72.297380000000004</v>
      </c>
      <c r="BY154" s="36">
        <v>0</v>
      </c>
      <c r="BZ154" s="36">
        <v>-72.297380000000004</v>
      </c>
      <c r="CA154" s="36">
        <v>-72.297380000000004</v>
      </c>
      <c r="CB154" s="36" t="e">
        <v>#DIV/0!</v>
      </c>
      <c r="CC154" s="36" t="e">
        <v>#DIV/0!</v>
      </c>
      <c r="CD154" s="36">
        <v>0</v>
      </c>
      <c r="CE154" s="36">
        <v>0</v>
      </c>
      <c r="CF154" s="36"/>
      <c r="CG154" s="40">
        <v>27.824999999999999</v>
      </c>
      <c r="CH154" s="40">
        <v>51.448</v>
      </c>
      <c r="CI154" s="40"/>
      <c r="CL154" s="5" t="str">
        <f t="shared" si="306"/>
        <v>1_1_1</v>
      </c>
      <c r="CM154" s="95" t="str">
        <f t="shared" si="307"/>
        <v>1L</v>
      </c>
      <c r="CN154" s="96">
        <f t="shared" si="293"/>
        <v>208</v>
      </c>
      <c r="CO154" s="96" t="str">
        <f t="shared" si="301"/>
        <v>0.333_1_1</v>
      </c>
      <c r="CP154" s="95" t="str">
        <f t="shared" si="310"/>
        <v>1F</v>
      </c>
      <c r="CQ154" s="5">
        <f t="shared" si="302"/>
        <v>45</v>
      </c>
      <c r="CV154" s="87"/>
      <c r="CW154" s="87"/>
      <c r="CX154" s="87"/>
      <c r="CY154" s="87"/>
      <c r="CZ154" s="87"/>
    </row>
    <row r="155" spans="1:104" s="5" customFormat="1">
      <c r="A155" s="13" t="s">
        <v>248</v>
      </c>
      <c r="B155" s="13">
        <v>3</v>
      </c>
      <c r="C155" s="13"/>
      <c r="D155" s="13" t="s">
        <v>123</v>
      </c>
      <c r="E155" s="35" t="s">
        <v>158</v>
      </c>
      <c r="F155" s="13" t="s">
        <v>141</v>
      </c>
      <c r="G155" s="36">
        <v>1001970747</v>
      </c>
      <c r="H155" s="13" t="s">
        <v>159</v>
      </c>
      <c r="I155" s="37">
        <v>17</v>
      </c>
      <c r="J155" s="37" t="s">
        <v>70</v>
      </c>
      <c r="K155" s="38">
        <v>43522</v>
      </c>
      <c r="L155" s="39">
        <v>0.3923611111111111</v>
      </c>
      <c r="M155" s="37" t="s">
        <v>39</v>
      </c>
      <c r="N155" s="37" t="s">
        <v>61</v>
      </c>
      <c r="O155" s="37" t="s">
        <v>41</v>
      </c>
      <c r="P155" s="37" t="s">
        <v>42</v>
      </c>
      <c r="Q155" s="37">
        <v>4</v>
      </c>
      <c r="R155" s="13" t="s">
        <v>55</v>
      </c>
      <c r="S155" s="13" t="s">
        <v>63</v>
      </c>
      <c r="T155" s="13" t="s">
        <v>42</v>
      </c>
      <c r="U155" s="13" t="s">
        <v>52</v>
      </c>
      <c r="V155" s="13" t="s">
        <v>42</v>
      </c>
      <c r="W155" s="13" t="s">
        <v>66</v>
      </c>
      <c r="X155" s="13" t="s">
        <v>47</v>
      </c>
      <c r="Y155" s="13" t="s">
        <v>41</v>
      </c>
      <c r="Z155" s="13" t="s">
        <v>41</v>
      </c>
      <c r="AA155" s="13"/>
      <c r="AB155" s="13">
        <v>0</v>
      </c>
      <c r="AC155" s="72">
        <f t="shared" si="294"/>
        <v>1</v>
      </c>
      <c r="AD155" s="13">
        <v>0</v>
      </c>
      <c r="AE155" s="72">
        <f t="shared" ref="AE155" si="353">VALUE(IF(AD155=-2,0%,IF(AD155=-1,50%,IF(AD155=0,100%,IF(AD155=1,50%,IF(AD155=2,0%))))))</f>
        <v>1</v>
      </c>
      <c r="AF155" s="13" t="s">
        <v>42</v>
      </c>
      <c r="AG155" s="13">
        <v>0</v>
      </c>
      <c r="AH155" s="13" t="s">
        <v>42</v>
      </c>
      <c r="AI155" s="13">
        <f t="shared" si="296"/>
        <v>0</v>
      </c>
      <c r="AJ155" s="70">
        <f t="shared" si="297"/>
        <v>1</v>
      </c>
      <c r="AK155" s="59">
        <f t="shared" si="304"/>
        <v>-1</v>
      </c>
      <c r="AL155" s="70">
        <f t="shared" ref="AL155" si="354">VALUE(IF(AK155=-3,0%,IF(AK155=-2,33.3%,IF(AK155=-1,66.6%,IF(AK155=0,100%,IF(AK155=1,66.6%,IF(AK155=2,33.3%,IF(AK155=3,0%))))))))</f>
        <v>0.66599999999999993</v>
      </c>
      <c r="AM155" s="13" t="s">
        <v>41</v>
      </c>
      <c r="AN155" s="13" t="s">
        <v>41</v>
      </c>
      <c r="AO155" s="13"/>
      <c r="AP155" s="13">
        <v>101.31965006729475</v>
      </c>
      <c r="AQ155" s="13">
        <v>117.34261838440112</v>
      </c>
      <c r="AR155" s="13">
        <v>125.13020833333333</v>
      </c>
      <c r="AS155" s="13">
        <v>148.05555555555554</v>
      </c>
      <c r="AT155" s="36">
        <v>80.649799999999999</v>
      </c>
      <c r="AU155" s="36" t="str">
        <f t="shared" si="299"/>
        <v>1</v>
      </c>
      <c r="AV155" s="36">
        <v>0</v>
      </c>
      <c r="AW155" s="36">
        <v>80.649799999999999</v>
      </c>
      <c r="AX155" s="36">
        <v>80.649799999999999</v>
      </c>
      <c r="AY155" s="36">
        <v>-72.297380000000004</v>
      </c>
      <c r="AZ155" s="36" t="str">
        <f t="shared" si="300"/>
        <v>1</v>
      </c>
      <c r="BA155" s="36">
        <v>0</v>
      </c>
      <c r="BB155" s="36">
        <v>-72.297380000000004</v>
      </c>
      <c r="BC155" s="36">
        <v>-72.297380000000004</v>
      </c>
      <c r="BD155" s="36" t="e">
        <v>#DIV/0!</v>
      </c>
      <c r="BE155" s="36" t="s">
        <v>50</v>
      </c>
      <c r="BF155" s="36">
        <v>0</v>
      </c>
      <c r="BG155" s="36">
        <v>0</v>
      </c>
      <c r="BH155" s="36">
        <v>80.649799999999999</v>
      </c>
      <c r="BI155" s="36">
        <v>0</v>
      </c>
      <c r="BJ155" s="36">
        <v>80.649799999999999</v>
      </c>
      <c r="BK155" s="36">
        <v>80.649799999999999</v>
      </c>
      <c r="BL155" s="36">
        <v>-72.297380000000004</v>
      </c>
      <c r="BM155" s="36">
        <v>0</v>
      </c>
      <c r="BN155" s="36">
        <v>-72.297380000000004</v>
      </c>
      <c r="BO155" s="36">
        <v>-72.297380000000004</v>
      </c>
      <c r="BP155" s="36" t="e">
        <v>#DIV/0!</v>
      </c>
      <c r="BQ155" s="36" t="e">
        <v>#DIV/0!</v>
      </c>
      <c r="BR155" s="36">
        <v>0</v>
      </c>
      <c r="BS155" s="36">
        <v>0</v>
      </c>
      <c r="BT155" s="36">
        <v>80.649799999999999</v>
      </c>
      <c r="BU155" s="36">
        <v>0</v>
      </c>
      <c r="BV155" s="36">
        <v>80.649799999999999</v>
      </c>
      <c r="BW155" s="36">
        <v>80.649799999999999</v>
      </c>
      <c r="BX155" s="36">
        <v>-72.297380000000004</v>
      </c>
      <c r="BY155" s="36">
        <v>0</v>
      </c>
      <c r="BZ155" s="36">
        <v>-72.297380000000004</v>
      </c>
      <c r="CA155" s="36">
        <v>-72.297380000000004</v>
      </c>
      <c r="CB155" s="36" t="e">
        <v>#DIV/0!</v>
      </c>
      <c r="CC155" s="36" t="e">
        <v>#DIV/0!</v>
      </c>
      <c r="CD155" s="36">
        <v>0</v>
      </c>
      <c r="CE155" s="36">
        <v>0</v>
      </c>
      <c r="CF155" s="36"/>
      <c r="CG155" s="40">
        <v>27.702000000000002</v>
      </c>
      <c r="CH155" s="40">
        <v>50.213999999999999</v>
      </c>
      <c r="CI155" s="40"/>
      <c r="CL155" s="5" t="str">
        <f t="shared" si="306"/>
        <v>1_1_1</v>
      </c>
      <c r="CM155" s="95" t="str">
        <f t="shared" si="307"/>
        <v>1L</v>
      </c>
      <c r="CN155" s="96">
        <f t="shared" si="293"/>
        <v>208</v>
      </c>
      <c r="CO155" s="96" t="str">
        <f t="shared" si="301"/>
        <v>0.666_1_1</v>
      </c>
      <c r="CP155" s="95" t="str">
        <f t="shared" si="310"/>
        <v>1I</v>
      </c>
      <c r="CQ155" s="5">
        <f t="shared" si="302"/>
        <v>50</v>
      </c>
      <c r="CV155" s="87"/>
      <c r="CW155" s="87"/>
      <c r="CX155" s="87"/>
      <c r="CY155" s="87"/>
      <c r="CZ155" s="87"/>
    </row>
    <row r="156" spans="1:104" s="5" customFormat="1">
      <c r="A156" s="13" t="s">
        <v>248</v>
      </c>
      <c r="B156" s="13">
        <v>3</v>
      </c>
      <c r="C156" s="13"/>
      <c r="D156" s="13" t="s">
        <v>123</v>
      </c>
      <c r="E156" s="35" t="s">
        <v>158</v>
      </c>
      <c r="F156" s="13" t="s">
        <v>141</v>
      </c>
      <c r="G156" s="36">
        <v>1001970747</v>
      </c>
      <c r="H156" s="13" t="s">
        <v>159</v>
      </c>
      <c r="I156" s="37">
        <v>17</v>
      </c>
      <c r="J156" s="37" t="s">
        <v>70</v>
      </c>
      <c r="K156" s="38">
        <v>43522</v>
      </c>
      <c r="L156" s="39">
        <v>0.40625</v>
      </c>
      <c r="M156" s="37" t="s">
        <v>39</v>
      </c>
      <c r="N156" s="37" t="s">
        <v>61</v>
      </c>
      <c r="O156" s="37" t="s">
        <v>41</v>
      </c>
      <c r="P156" s="37" t="s">
        <v>42</v>
      </c>
      <c r="Q156" s="37">
        <v>5</v>
      </c>
      <c r="R156" s="13" t="s">
        <v>55</v>
      </c>
      <c r="S156" s="13" t="s">
        <v>63</v>
      </c>
      <c r="T156" s="13" t="s">
        <v>42</v>
      </c>
      <c r="U156" s="13" t="s">
        <v>52</v>
      </c>
      <c r="V156" s="13" t="s">
        <v>42</v>
      </c>
      <c r="W156" s="13" t="s">
        <v>66</v>
      </c>
      <c r="X156" s="13" t="s">
        <v>53</v>
      </c>
      <c r="Y156" s="13" t="s">
        <v>41</v>
      </c>
      <c r="Z156" s="13" t="s">
        <v>41</v>
      </c>
      <c r="AA156" s="13"/>
      <c r="AB156" s="13">
        <v>0</v>
      </c>
      <c r="AC156" s="72">
        <f t="shared" si="294"/>
        <v>1</v>
      </c>
      <c r="AD156" s="13">
        <v>0</v>
      </c>
      <c r="AE156" s="72">
        <f t="shared" ref="AE156" si="355">VALUE(IF(AD156=-2,0%,IF(AD156=-1,50%,IF(AD156=0,100%,IF(AD156=1,50%,IF(AD156=2,0%))))))</f>
        <v>1</v>
      </c>
      <c r="AF156" s="13" t="s">
        <v>42</v>
      </c>
      <c r="AG156" s="13">
        <v>0</v>
      </c>
      <c r="AH156" s="13" t="s">
        <v>42</v>
      </c>
      <c r="AI156" s="13">
        <f t="shared" si="296"/>
        <v>0</v>
      </c>
      <c r="AJ156" s="70">
        <f t="shared" si="297"/>
        <v>1</v>
      </c>
      <c r="AK156" s="59">
        <f t="shared" si="304"/>
        <v>-2</v>
      </c>
      <c r="AL156" s="70">
        <f t="shared" ref="AL156" si="356">VALUE(IF(AK156=-3,0%,IF(AK156=-2,33.3%,IF(AK156=-1,66.6%,IF(AK156=0,100%,IF(AK156=1,66.6%,IF(AK156=2,33.3%,IF(AK156=3,0%))))))))</f>
        <v>0.33299999999999996</v>
      </c>
      <c r="AM156" s="13" t="s">
        <v>41</v>
      </c>
      <c r="AN156" s="13" t="s">
        <v>41</v>
      </c>
      <c r="AO156" s="13"/>
      <c r="AP156" s="13">
        <v>101.31965006729475</v>
      </c>
      <c r="AQ156" s="13">
        <v>117.34261838440112</v>
      </c>
      <c r="AR156" s="13">
        <v>125.13020833333333</v>
      </c>
      <c r="AS156" s="13">
        <v>148.05555555555554</v>
      </c>
      <c r="AT156" s="36">
        <v>80.649799999999999</v>
      </c>
      <c r="AU156" s="36" t="str">
        <f t="shared" si="299"/>
        <v>1</v>
      </c>
      <c r="AV156" s="36">
        <v>0</v>
      </c>
      <c r="AW156" s="36">
        <v>80.649799999999999</v>
      </c>
      <c r="AX156" s="36">
        <v>80.649799999999999</v>
      </c>
      <c r="AY156" s="36">
        <v>-72.297380000000004</v>
      </c>
      <c r="AZ156" s="36" t="str">
        <f t="shared" si="300"/>
        <v>1</v>
      </c>
      <c r="BA156" s="36">
        <v>0</v>
      </c>
      <c r="BB156" s="36">
        <v>-72.297380000000004</v>
      </c>
      <c r="BC156" s="36">
        <v>-72.297380000000004</v>
      </c>
      <c r="BD156" s="36" t="e">
        <v>#DIV/0!</v>
      </c>
      <c r="BE156" s="36" t="s">
        <v>50</v>
      </c>
      <c r="BF156" s="36">
        <v>0</v>
      </c>
      <c r="BG156" s="36">
        <v>0</v>
      </c>
      <c r="BH156" s="36">
        <v>80.649799999999999</v>
      </c>
      <c r="BI156" s="36">
        <v>0</v>
      </c>
      <c r="BJ156" s="36">
        <v>80.649799999999999</v>
      </c>
      <c r="BK156" s="36">
        <v>80.649799999999999</v>
      </c>
      <c r="BL156" s="36">
        <v>-72.297380000000004</v>
      </c>
      <c r="BM156" s="36">
        <v>0</v>
      </c>
      <c r="BN156" s="36">
        <v>-72.297380000000004</v>
      </c>
      <c r="BO156" s="36">
        <v>-72.297380000000004</v>
      </c>
      <c r="BP156" s="36" t="e">
        <v>#DIV/0!</v>
      </c>
      <c r="BQ156" s="36" t="e">
        <v>#DIV/0!</v>
      </c>
      <c r="BR156" s="36">
        <v>0</v>
      </c>
      <c r="BS156" s="36">
        <v>0</v>
      </c>
      <c r="BT156" s="36">
        <v>80.649799999999999</v>
      </c>
      <c r="BU156" s="36">
        <v>0</v>
      </c>
      <c r="BV156" s="36">
        <v>80.649799999999999</v>
      </c>
      <c r="BW156" s="36">
        <v>80.649799999999999</v>
      </c>
      <c r="BX156" s="36">
        <v>-72.297380000000004</v>
      </c>
      <c r="BY156" s="36">
        <v>0</v>
      </c>
      <c r="BZ156" s="36">
        <v>-72.297380000000004</v>
      </c>
      <c r="CA156" s="36">
        <v>-72.297380000000004</v>
      </c>
      <c r="CB156" s="36" t="e">
        <v>#DIV/0!</v>
      </c>
      <c r="CC156" s="36" t="e">
        <v>#DIV/0!</v>
      </c>
      <c r="CD156" s="36">
        <v>0</v>
      </c>
      <c r="CE156" s="36">
        <v>0</v>
      </c>
      <c r="CF156" s="36"/>
      <c r="CG156" s="40">
        <v>27.85</v>
      </c>
      <c r="CH156" s="40">
        <v>48.302</v>
      </c>
      <c r="CI156" s="40"/>
      <c r="CL156" s="5" t="str">
        <f t="shared" si="306"/>
        <v>1_1_1</v>
      </c>
      <c r="CM156" s="95" t="str">
        <f t="shared" si="307"/>
        <v>1L</v>
      </c>
      <c r="CN156" s="96">
        <f t="shared" si="293"/>
        <v>208</v>
      </c>
      <c r="CO156" s="96" t="str">
        <f t="shared" si="301"/>
        <v>0.333_1_1</v>
      </c>
      <c r="CP156" s="95" t="str">
        <f t="shared" si="310"/>
        <v>1F</v>
      </c>
      <c r="CQ156" s="5">
        <f t="shared" si="302"/>
        <v>45</v>
      </c>
      <c r="CV156" s="87"/>
      <c r="CW156" s="87"/>
      <c r="CX156" s="87"/>
      <c r="CY156" s="87"/>
      <c r="CZ156" s="87"/>
    </row>
    <row r="157" spans="1:104" s="5" customFormat="1">
      <c r="A157" s="13" t="s">
        <v>248</v>
      </c>
      <c r="B157" s="13">
        <v>3</v>
      </c>
      <c r="C157" s="13"/>
      <c r="D157" s="13" t="s">
        <v>123</v>
      </c>
      <c r="E157" s="35" t="s">
        <v>158</v>
      </c>
      <c r="F157" s="13" t="s">
        <v>141</v>
      </c>
      <c r="G157" s="36">
        <v>1001970747</v>
      </c>
      <c r="H157" s="13" t="s">
        <v>159</v>
      </c>
      <c r="I157" s="37">
        <v>17</v>
      </c>
      <c r="J157" s="37" t="s">
        <v>70</v>
      </c>
      <c r="K157" s="38">
        <v>43522</v>
      </c>
      <c r="L157" s="39">
        <v>0.4145833333333333</v>
      </c>
      <c r="M157" s="37" t="s">
        <v>39</v>
      </c>
      <c r="N157" s="37" t="s">
        <v>61</v>
      </c>
      <c r="O157" s="37" t="s">
        <v>41</v>
      </c>
      <c r="P157" s="37" t="s">
        <v>42</v>
      </c>
      <c r="Q157" s="37">
        <v>6</v>
      </c>
      <c r="R157" s="13" t="s">
        <v>55</v>
      </c>
      <c r="S157" s="13" t="s">
        <v>63</v>
      </c>
      <c r="T157" s="13" t="s">
        <v>42</v>
      </c>
      <c r="U157" s="13" t="s">
        <v>52</v>
      </c>
      <c r="V157" s="13" t="s">
        <v>42</v>
      </c>
      <c r="W157" s="13" t="s">
        <v>66</v>
      </c>
      <c r="X157" s="13" t="s">
        <v>53</v>
      </c>
      <c r="Y157" s="13" t="s">
        <v>42</v>
      </c>
      <c r="Z157" s="13" t="s">
        <v>41</v>
      </c>
      <c r="AA157" s="13"/>
      <c r="AB157" s="13">
        <v>0</v>
      </c>
      <c r="AC157" s="72">
        <f t="shared" si="294"/>
        <v>1</v>
      </c>
      <c r="AD157" s="13">
        <v>0</v>
      </c>
      <c r="AE157" s="72">
        <f t="shared" ref="AE157" si="357">VALUE(IF(AD157=-2,0%,IF(AD157=-1,50%,IF(AD157=0,100%,IF(AD157=1,50%,IF(AD157=2,0%))))))</f>
        <v>1</v>
      </c>
      <c r="AF157" s="13" t="s">
        <v>42</v>
      </c>
      <c r="AG157" s="13">
        <v>0</v>
      </c>
      <c r="AH157" s="13" t="s">
        <v>42</v>
      </c>
      <c r="AI157" s="13">
        <f t="shared" si="296"/>
        <v>0</v>
      </c>
      <c r="AJ157" s="70">
        <f t="shared" si="297"/>
        <v>1</v>
      </c>
      <c r="AK157" s="59">
        <f t="shared" si="304"/>
        <v>-2</v>
      </c>
      <c r="AL157" s="70">
        <f t="shared" ref="AL157" si="358">VALUE(IF(AK157=-3,0%,IF(AK157=-2,33.3%,IF(AK157=-1,66.6%,IF(AK157=0,100%,IF(AK157=1,66.6%,IF(AK157=2,33.3%,IF(AK157=3,0%))))))))</f>
        <v>0.33299999999999996</v>
      </c>
      <c r="AM157" s="13" t="s">
        <v>42</v>
      </c>
      <c r="AN157" s="13" t="s">
        <v>41</v>
      </c>
      <c r="AO157" s="13"/>
      <c r="AP157" s="13">
        <v>101.31965006729475</v>
      </c>
      <c r="AQ157" s="13">
        <v>117.34261838440112</v>
      </c>
      <c r="AR157" s="13">
        <v>125.13020833333333</v>
      </c>
      <c r="AS157" s="13">
        <v>148.05555555555554</v>
      </c>
      <c r="AT157" s="36">
        <v>80.649799999999999</v>
      </c>
      <c r="AU157" s="36" t="str">
        <f t="shared" si="299"/>
        <v>1</v>
      </c>
      <c r="AV157" s="36">
        <v>0</v>
      </c>
      <c r="AW157" s="36">
        <v>80.649799999999999</v>
      </c>
      <c r="AX157" s="36">
        <v>80.649799999999999</v>
      </c>
      <c r="AY157" s="36">
        <v>-72.297380000000004</v>
      </c>
      <c r="AZ157" s="36" t="str">
        <f t="shared" si="300"/>
        <v>1</v>
      </c>
      <c r="BA157" s="36">
        <v>0</v>
      </c>
      <c r="BB157" s="36">
        <v>-72.297380000000004</v>
      </c>
      <c r="BC157" s="36">
        <v>-72.297380000000004</v>
      </c>
      <c r="BD157" s="36" t="e">
        <v>#DIV/0!</v>
      </c>
      <c r="BE157" s="36" t="s">
        <v>50</v>
      </c>
      <c r="BF157" s="36">
        <v>0</v>
      </c>
      <c r="BG157" s="36">
        <v>0</v>
      </c>
      <c r="BH157" s="36">
        <v>80.649799999999999</v>
      </c>
      <c r="BI157" s="36">
        <v>0</v>
      </c>
      <c r="BJ157" s="36">
        <v>80.649799999999999</v>
      </c>
      <c r="BK157" s="36">
        <v>80.649799999999999</v>
      </c>
      <c r="BL157" s="36">
        <v>-72.297380000000004</v>
      </c>
      <c r="BM157" s="36">
        <v>0</v>
      </c>
      <c r="BN157" s="36">
        <v>-72.297380000000004</v>
      </c>
      <c r="BO157" s="36">
        <v>-72.297380000000004</v>
      </c>
      <c r="BP157" s="36" t="e">
        <v>#DIV/0!</v>
      </c>
      <c r="BQ157" s="36" t="e">
        <v>#DIV/0!</v>
      </c>
      <c r="BR157" s="36">
        <v>0</v>
      </c>
      <c r="BS157" s="36">
        <v>0</v>
      </c>
      <c r="BT157" s="36">
        <v>80.649799999999999</v>
      </c>
      <c r="BU157" s="36">
        <v>0</v>
      </c>
      <c r="BV157" s="36">
        <v>80.649799999999999</v>
      </c>
      <c r="BW157" s="36">
        <v>80.649799999999999</v>
      </c>
      <c r="BX157" s="36">
        <v>-72.297380000000004</v>
      </c>
      <c r="BY157" s="36">
        <v>0</v>
      </c>
      <c r="BZ157" s="36">
        <v>-72.297380000000004</v>
      </c>
      <c r="CA157" s="36">
        <v>-72.297380000000004</v>
      </c>
      <c r="CB157" s="36" t="e">
        <v>#DIV/0!</v>
      </c>
      <c r="CC157" s="36" t="e">
        <v>#DIV/0!</v>
      </c>
      <c r="CD157" s="36">
        <v>0</v>
      </c>
      <c r="CE157" s="36">
        <v>0</v>
      </c>
      <c r="CF157" s="36"/>
      <c r="CG157" s="40">
        <v>28.097000000000001</v>
      </c>
      <c r="CH157" s="40">
        <v>48.881999999999998</v>
      </c>
      <c r="CI157" s="40"/>
      <c r="CL157" s="5" t="str">
        <f t="shared" si="306"/>
        <v>1_1_1</v>
      </c>
      <c r="CM157" s="95" t="str">
        <f t="shared" si="307"/>
        <v>1L</v>
      </c>
      <c r="CN157" s="96">
        <f t="shared" si="293"/>
        <v>208</v>
      </c>
      <c r="CO157" s="96" t="str">
        <f t="shared" si="301"/>
        <v>0.333_1_1</v>
      </c>
      <c r="CP157" s="95" t="str">
        <f t="shared" si="310"/>
        <v>1F</v>
      </c>
      <c r="CQ157" s="5">
        <f t="shared" si="302"/>
        <v>45</v>
      </c>
      <c r="CV157" s="87"/>
      <c r="CW157" s="87"/>
      <c r="CX157" s="87"/>
      <c r="CY157" s="87"/>
      <c r="CZ157" s="87"/>
    </row>
    <row r="158" spans="1:104" s="5" customFormat="1">
      <c r="A158" s="13" t="s">
        <v>248</v>
      </c>
      <c r="B158" s="13">
        <v>3</v>
      </c>
      <c r="C158" s="13"/>
      <c r="D158" s="13" t="s">
        <v>95</v>
      </c>
      <c r="E158" s="35" t="s">
        <v>160</v>
      </c>
      <c r="F158" s="13" t="s">
        <v>36</v>
      </c>
      <c r="G158" s="36">
        <v>1007968886</v>
      </c>
      <c r="H158" s="13" t="s">
        <v>161</v>
      </c>
      <c r="I158" s="37">
        <v>18</v>
      </c>
      <c r="J158" s="37" t="s">
        <v>70</v>
      </c>
      <c r="K158" s="38">
        <v>43522</v>
      </c>
      <c r="L158" s="39">
        <v>0.3576388888888889</v>
      </c>
      <c r="M158" s="37" t="s">
        <v>39</v>
      </c>
      <c r="N158" s="37" t="s">
        <v>42</v>
      </c>
      <c r="O158" s="37" t="s">
        <v>100</v>
      </c>
      <c r="P158" s="37" t="s">
        <v>42</v>
      </c>
      <c r="Q158" s="37">
        <v>1</v>
      </c>
      <c r="R158" s="13" t="s">
        <v>43</v>
      </c>
      <c r="S158" s="13" t="s">
        <v>44</v>
      </c>
      <c r="T158" s="13" t="s">
        <v>42</v>
      </c>
      <c r="U158" s="13" t="s">
        <v>52</v>
      </c>
      <c r="V158" s="13" t="s">
        <v>42</v>
      </c>
      <c r="W158" s="13" t="s">
        <v>66</v>
      </c>
      <c r="X158" s="13" t="s">
        <v>47</v>
      </c>
      <c r="Y158" s="13" t="s">
        <v>41</v>
      </c>
      <c r="Z158" s="13" t="s">
        <v>41</v>
      </c>
      <c r="AA158" s="13"/>
      <c r="AB158" s="13">
        <v>-1</v>
      </c>
      <c r="AC158" s="72">
        <f t="shared" si="294"/>
        <v>0.5</v>
      </c>
      <c r="AD158" s="13">
        <v>1</v>
      </c>
      <c r="AE158" s="72">
        <f t="shared" ref="AE158" si="359">VALUE(IF(AD158=-2,0%,IF(AD158=-1,50%,IF(AD158=0,100%,IF(AD158=1,50%,IF(AD158=2,0%))))))</f>
        <v>0.5</v>
      </c>
      <c r="AF158" s="13" t="s">
        <v>42</v>
      </c>
      <c r="AG158" s="13">
        <v>0</v>
      </c>
      <c r="AH158" s="13" t="s">
        <v>42</v>
      </c>
      <c r="AI158" s="13">
        <f t="shared" si="296"/>
        <v>0</v>
      </c>
      <c r="AJ158" s="70">
        <f t="shared" si="297"/>
        <v>1</v>
      </c>
      <c r="AK158" s="59">
        <f t="shared" si="304"/>
        <v>-1</v>
      </c>
      <c r="AL158" s="70">
        <f t="shared" ref="AL158" si="360">VALUE(IF(AK158=-3,0%,IF(AK158=-2,33.3%,IF(AK158=-1,66.6%,IF(AK158=0,100%,IF(AK158=1,66.6%,IF(AK158=2,33.3%,IF(AK158=3,0%))))))))</f>
        <v>0.66599999999999993</v>
      </c>
      <c r="AM158" s="13" t="s">
        <v>41</v>
      </c>
      <c r="AN158" s="13" t="s">
        <v>41</v>
      </c>
      <c r="AO158" s="13"/>
      <c r="AP158" s="13">
        <v>101.31965006729475</v>
      </c>
      <c r="AQ158" s="13">
        <v>117.34261838440112</v>
      </c>
      <c r="AR158" s="13">
        <v>125.13020833333333</v>
      </c>
      <c r="AS158" s="13">
        <v>148.05555555555554</v>
      </c>
      <c r="AT158" s="36">
        <v>-1.0589799999999983</v>
      </c>
      <c r="AU158" s="36" t="str">
        <f t="shared" si="299"/>
        <v>1</v>
      </c>
      <c r="AV158" s="36">
        <v>0</v>
      </c>
      <c r="AW158" s="36">
        <v>-1.0589799999999983</v>
      </c>
      <c r="AX158" s="36">
        <v>-1.0589799999999983</v>
      </c>
      <c r="AY158" s="36">
        <v>-70.519590000000008</v>
      </c>
      <c r="AZ158" s="36" t="str">
        <f t="shared" si="300"/>
        <v>1</v>
      </c>
      <c r="BA158" s="36">
        <v>9.9578595303308042</v>
      </c>
      <c r="BB158" s="36">
        <v>-77.560860000000005</v>
      </c>
      <c r="BC158" s="36">
        <v>-63.478320000000004</v>
      </c>
      <c r="BD158" s="36" t="e">
        <v>#DIV/0!</v>
      </c>
      <c r="BE158" s="36" t="s">
        <v>50</v>
      </c>
      <c r="BF158" s="36">
        <v>0</v>
      </c>
      <c r="BG158" s="36">
        <v>0</v>
      </c>
      <c r="BH158" s="36">
        <v>-1.0589799999999983</v>
      </c>
      <c r="BI158" s="36">
        <v>0</v>
      </c>
      <c r="BJ158" s="36">
        <v>-1.0589799999999983</v>
      </c>
      <c r="BK158" s="36">
        <v>-1.0589799999999983</v>
      </c>
      <c r="BL158" s="36">
        <v>-77.560860000000005</v>
      </c>
      <c r="BM158" s="36">
        <v>0</v>
      </c>
      <c r="BN158" s="36">
        <v>-77.560860000000005</v>
      </c>
      <c r="BO158" s="36">
        <v>-77.560860000000005</v>
      </c>
      <c r="BP158" s="36" t="e">
        <v>#DIV/0!</v>
      </c>
      <c r="BQ158" s="36" t="e">
        <v>#DIV/0!</v>
      </c>
      <c r="BR158" s="36">
        <v>0</v>
      </c>
      <c r="BS158" s="36">
        <v>0</v>
      </c>
      <c r="BT158" s="36">
        <v>-1.0589799999999983</v>
      </c>
      <c r="BU158" s="36">
        <v>0</v>
      </c>
      <c r="BV158" s="36">
        <v>-1.0589799999999983</v>
      </c>
      <c r="BW158" s="36">
        <v>-1.0589799999999983</v>
      </c>
      <c r="BX158" s="36">
        <v>-77.560860000000005</v>
      </c>
      <c r="BY158" s="36">
        <v>0</v>
      </c>
      <c r="BZ158" s="36">
        <v>-77.560860000000005</v>
      </c>
      <c r="CA158" s="36">
        <v>-77.560860000000005</v>
      </c>
      <c r="CB158" s="36" t="e">
        <v>#DIV/0!</v>
      </c>
      <c r="CC158" s="36" t="e">
        <v>#DIV/0!</v>
      </c>
      <c r="CD158" s="36">
        <v>0</v>
      </c>
      <c r="CE158" s="36">
        <v>0</v>
      </c>
      <c r="CF158" s="36"/>
      <c r="CG158" s="40">
        <v>27.308</v>
      </c>
      <c r="CH158" s="40">
        <v>52.939</v>
      </c>
      <c r="CI158" s="40"/>
      <c r="CL158" s="5" t="str">
        <f t="shared" si="306"/>
        <v>1_0.5_1</v>
      </c>
      <c r="CM158" s="95" t="str">
        <f t="shared" si="307"/>
        <v>1K</v>
      </c>
      <c r="CN158" s="96">
        <f t="shared" si="293"/>
        <v>202</v>
      </c>
      <c r="CO158" s="96" t="str">
        <f t="shared" si="301"/>
        <v>0.666_0.5_1</v>
      </c>
      <c r="CP158" s="95" t="str">
        <f t="shared" si="310"/>
        <v>1H</v>
      </c>
      <c r="CQ158" s="5">
        <f t="shared" si="302"/>
        <v>128</v>
      </c>
      <c r="CV158" s="87"/>
      <c r="CW158" s="87"/>
      <c r="CX158" s="87"/>
      <c r="CY158" s="87"/>
      <c r="CZ158" s="87"/>
    </row>
    <row r="159" spans="1:104" s="5" customFormat="1">
      <c r="A159" s="13" t="s">
        <v>248</v>
      </c>
      <c r="B159" s="13">
        <v>3</v>
      </c>
      <c r="C159" s="13"/>
      <c r="D159" s="13" t="s">
        <v>95</v>
      </c>
      <c r="E159" s="35" t="s">
        <v>160</v>
      </c>
      <c r="F159" s="13" t="s">
        <v>36</v>
      </c>
      <c r="G159" s="36">
        <v>1007968886</v>
      </c>
      <c r="H159" s="13" t="s">
        <v>161</v>
      </c>
      <c r="I159" s="37">
        <v>18</v>
      </c>
      <c r="J159" s="37" t="s">
        <v>70</v>
      </c>
      <c r="K159" s="38">
        <v>43522</v>
      </c>
      <c r="L159" s="39">
        <v>0.37152777777777773</v>
      </c>
      <c r="M159" s="37" t="s">
        <v>39</v>
      </c>
      <c r="N159" s="37" t="s">
        <v>42</v>
      </c>
      <c r="O159" s="37" t="s">
        <v>100</v>
      </c>
      <c r="P159" s="37" t="s">
        <v>42</v>
      </c>
      <c r="Q159" s="37">
        <v>2</v>
      </c>
      <c r="R159" s="13" t="s">
        <v>43</v>
      </c>
      <c r="S159" s="13" t="s">
        <v>44</v>
      </c>
      <c r="T159" s="13" t="s">
        <v>41</v>
      </c>
      <c r="U159" s="13" t="s">
        <v>52</v>
      </c>
      <c r="V159" s="13" t="s">
        <v>42</v>
      </c>
      <c r="W159" s="13" t="s">
        <v>72</v>
      </c>
      <c r="X159" s="13" t="s">
        <v>53</v>
      </c>
      <c r="Y159" s="13" t="s">
        <v>41</v>
      </c>
      <c r="Z159" s="13" t="s">
        <v>41</v>
      </c>
      <c r="AA159" s="13"/>
      <c r="AB159" s="13">
        <v>-1</v>
      </c>
      <c r="AC159" s="72">
        <f t="shared" si="294"/>
        <v>0.5</v>
      </c>
      <c r="AD159" s="13">
        <v>1</v>
      </c>
      <c r="AE159" s="72">
        <f t="shared" ref="AE159" si="361">VALUE(IF(AD159=-2,0%,IF(AD159=-1,50%,IF(AD159=0,100%,IF(AD159=1,50%,IF(AD159=2,0%))))))</f>
        <v>0.5</v>
      </c>
      <c r="AF159" s="13" t="s">
        <v>41</v>
      </c>
      <c r="AG159" s="13">
        <v>0</v>
      </c>
      <c r="AH159" s="13" t="s">
        <v>42</v>
      </c>
      <c r="AI159" s="13">
        <f t="shared" si="296"/>
        <v>-1</v>
      </c>
      <c r="AJ159" s="70">
        <f t="shared" si="297"/>
        <v>0.66599999999999993</v>
      </c>
      <c r="AK159" s="59">
        <f t="shared" si="304"/>
        <v>-2</v>
      </c>
      <c r="AL159" s="70">
        <f t="shared" ref="AL159" si="362">VALUE(IF(AK159=-3,0%,IF(AK159=-2,33.3%,IF(AK159=-1,66.6%,IF(AK159=0,100%,IF(AK159=1,66.6%,IF(AK159=2,33.3%,IF(AK159=3,0%))))))))</f>
        <v>0.33299999999999996</v>
      </c>
      <c r="AM159" s="13" t="s">
        <v>41</v>
      </c>
      <c r="AN159" s="13" t="s">
        <v>41</v>
      </c>
      <c r="AO159" s="13"/>
      <c r="AP159" s="13">
        <v>101.31965006729475</v>
      </c>
      <c r="AQ159" s="13">
        <v>117.34261838440112</v>
      </c>
      <c r="AR159" s="13">
        <v>125.13020833333333</v>
      </c>
      <c r="AS159" s="13">
        <v>148.05555555555554</v>
      </c>
      <c r="AT159" s="36">
        <v>-1.0589799999999983</v>
      </c>
      <c r="AU159" s="36" t="str">
        <f t="shared" si="299"/>
        <v>1</v>
      </c>
      <c r="AV159" s="36">
        <v>0</v>
      </c>
      <c r="AW159" s="36">
        <v>-1.0589799999999983</v>
      </c>
      <c r="AX159" s="36">
        <v>-1.0589799999999983</v>
      </c>
      <c r="AY159" s="36">
        <v>-63.478320000000004</v>
      </c>
      <c r="AZ159" s="36" t="str">
        <f t="shared" si="300"/>
        <v>1</v>
      </c>
      <c r="BA159" s="36">
        <v>0</v>
      </c>
      <c r="BB159" s="36">
        <v>-63.478320000000004</v>
      </c>
      <c r="BC159" s="36">
        <v>-63.478320000000004</v>
      </c>
      <c r="BD159" s="36" t="e">
        <v>#DIV/0!</v>
      </c>
      <c r="BE159" s="36" t="s">
        <v>50</v>
      </c>
      <c r="BF159" s="36">
        <v>0</v>
      </c>
      <c r="BG159" s="36">
        <v>0</v>
      </c>
      <c r="BH159" s="36">
        <v>-1.0589799999999983</v>
      </c>
      <c r="BI159" s="36">
        <v>0</v>
      </c>
      <c r="BJ159" s="36">
        <v>-1.0589799999999983</v>
      </c>
      <c r="BK159" s="36">
        <v>-1.0589799999999983</v>
      </c>
      <c r="BL159" s="36">
        <v>-63.478320000000004</v>
      </c>
      <c r="BM159" s="36">
        <v>0</v>
      </c>
      <c r="BN159" s="36">
        <v>-63.478320000000004</v>
      </c>
      <c r="BO159" s="36">
        <v>-63.478320000000004</v>
      </c>
      <c r="BP159" s="36" t="e">
        <v>#DIV/0!</v>
      </c>
      <c r="BQ159" s="36" t="e">
        <v>#DIV/0!</v>
      </c>
      <c r="BR159" s="36">
        <v>0</v>
      </c>
      <c r="BS159" s="36">
        <v>0</v>
      </c>
      <c r="BT159" s="36">
        <v>-1.0589799999999983</v>
      </c>
      <c r="BU159" s="36">
        <v>0</v>
      </c>
      <c r="BV159" s="36">
        <v>-1.0589799999999983</v>
      </c>
      <c r="BW159" s="36">
        <v>-1.0589799999999983</v>
      </c>
      <c r="BX159" s="36">
        <v>-70.519590000000008</v>
      </c>
      <c r="BY159" s="36">
        <v>9.9578595303308042</v>
      </c>
      <c r="BZ159" s="36">
        <v>-77.560860000000005</v>
      </c>
      <c r="CA159" s="36">
        <v>-63.478320000000004</v>
      </c>
      <c r="CB159" s="36" t="e">
        <v>#DIV/0!</v>
      </c>
      <c r="CC159" s="36" t="e">
        <v>#DIV/0!</v>
      </c>
      <c r="CD159" s="36">
        <v>0</v>
      </c>
      <c r="CE159" s="36">
        <v>0</v>
      </c>
      <c r="CF159" s="36"/>
      <c r="CG159" s="40">
        <v>27.579000000000001</v>
      </c>
      <c r="CH159" s="40">
        <v>50.838999999999999</v>
      </c>
      <c r="CI159" s="40"/>
      <c r="CL159" s="5" t="str">
        <f t="shared" si="306"/>
        <v>0.666_0.5_1</v>
      </c>
      <c r="CM159" s="95" t="str">
        <f t="shared" si="307"/>
        <v>1H</v>
      </c>
      <c r="CN159" s="96">
        <f t="shared" si="293"/>
        <v>131</v>
      </c>
      <c r="CO159" s="96" t="str">
        <f t="shared" si="301"/>
        <v>0.333_0.5_1</v>
      </c>
      <c r="CP159" s="95" t="str">
        <f t="shared" si="310"/>
        <v>1E</v>
      </c>
      <c r="CQ159" s="5">
        <f t="shared" si="302"/>
        <v>90</v>
      </c>
      <c r="CV159" s="87"/>
      <c r="CW159" s="87"/>
      <c r="CX159" s="87"/>
      <c r="CY159" s="87"/>
      <c r="CZ159" s="87"/>
    </row>
    <row r="160" spans="1:104" s="5" customFormat="1">
      <c r="A160" s="13" t="s">
        <v>248</v>
      </c>
      <c r="B160" s="13">
        <v>3</v>
      </c>
      <c r="C160" s="13"/>
      <c r="D160" s="13" t="s">
        <v>95</v>
      </c>
      <c r="E160" s="35" t="s">
        <v>160</v>
      </c>
      <c r="F160" s="13" t="s">
        <v>36</v>
      </c>
      <c r="G160" s="36">
        <v>1007968886</v>
      </c>
      <c r="H160" s="13" t="s">
        <v>161</v>
      </c>
      <c r="I160" s="37">
        <v>18</v>
      </c>
      <c r="J160" s="37" t="s">
        <v>70</v>
      </c>
      <c r="K160" s="38">
        <v>43522</v>
      </c>
      <c r="L160" s="39">
        <v>0.38194444444444442</v>
      </c>
      <c r="M160" s="37" t="s">
        <v>39</v>
      </c>
      <c r="N160" s="37" t="s">
        <v>42</v>
      </c>
      <c r="O160" s="37" t="s">
        <v>100</v>
      </c>
      <c r="P160" s="37" t="s">
        <v>42</v>
      </c>
      <c r="Q160" s="37">
        <v>3</v>
      </c>
      <c r="R160" s="13" t="s">
        <v>43</v>
      </c>
      <c r="S160" s="13" t="s">
        <v>44</v>
      </c>
      <c r="T160" s="13" t="s">
        <v>41</v>
      </c>
      <c r="U160" s="13" t="s">
        <v>52</v>
      </c>
      <c r="V160" s="13" t="s">
        <v>42</v>
      </c>
      <c r="W160" s="13" t="s">
        <v>72</v>
      </c>
      <c r="X160" s="13" t="s">
        <v>53</v>
      </c>
      <c r="Y160" s="13" t="s">
        <v>41</v>
      </c>
      <c r="Z160" s="13" t="s">
        <v>41</v>
      </c>
      <c r="AA160" s="13"/>
      <c r="AB160" s="13">
        <v>-1</v>
      </c>
      <c r="AC160" s="72">
        <f t="shared" si="294"/>
        <v>0.5</v>
      </c>
      <c r="AD160" s="13">
        <v>1</v>
      </c>
      <c r="AE160" s="72">
        <f t="shared" ref="AE160" si="363">VALUE(IF(AD160=-2,0%,IF(AD160=-1,50%,IF(AD160=0,100%,IF(AD160=1,50%,IF(AD160=2,0%))))))</f>
        <v>0.5</v>
      </c>
      <c r="AF160" s="13" t="s">
        <v>41</v>
      </c>
      <c r="AG160" s="13">
        <v>0</v>
      </c>
      <c r="AH160" s="13" t="s">
        <v>42</v>
      </c>
      <c r="AI160" s="13">
        <f t="shared" si="296"/>
        <v>-1</v>
      </c>
      <c r="AJ160" s="70">
        <f t="shared" si="297"/>
        <v>0.66599999999999993</v>
      </c>
      <c r="AK160" s="59">
        <f t="shared" si="304"/>
        <v>-2</v>
      </c>
      <c r="AL160" s="70">
        <f t="shared" ref="AL160" si="364">VALUE(IF(AK160=-3,0%,IF(AK160=-2,33.3%,IF(AK160=-1,66.6%,IF(AK160=0,100%,IF(AK160=1,66.6%,IF(AK160=2,33.3%,IF(AK160=3,0%))))))))</f>
        <v>0.33299999999999996</v>
      </c>
      <c r="AM160" s="13" t="s">
        <v>41</v>
      </c>
      <c r="AN160" s="13" t="s">
        <v>41</v>
      </c>
      <c r="AO160" s="13"/>
      <c r="AP160" s="13">
        <v>101.31965006729475</v>
      </c>
      <c r="AQ160" s="13">
        <v>117.34261838440112</v>
      </c>
      <c r="AR160" s="13">
        <v>125.13020833333333</v>
      </c>
      <c r="AS160" s="13">
        <v>148.05555555555554</v>
      </c>
      <c r="AT160" s="36">
        <v>-1.0589799999999983</v>
      </c>
      <c r="AU160" s="36" t="str">
        <f t="shared" si="299"/>
        <v>1</v>
      </c>
      <c r="AV160" s="36">
        <v>0</v>
      </c>
      <c r="AW160" s="36">
        <v>-1.0589799999999983</v>
      </c>
      <c r="AX160" s="36">
        <v>-1.0589799999999983</v>
      </c>
      <c r="AY160" s="36">
        <v>-63.478320000000004</v>
      </c>
      <c r="AZ160" s="36" t="str">
        <f t="shared" si="300"/>
        <v>1</v>
      </c>
      <c r="BA160" s="36">
        <v>0</v>
      </c>
      <c r="BB160" s="36">
        <v>-63.478320000000004</v>
      </c>
      <c r="BC160" s="36">
        <v>-63.478320000000004</v>
      </c>
      <c r="BD160" s="36" t="e">
        <v>#DIV/0!</v>
      </c>
      <c r="BE160" s="36" t="s">
        <v>50</v>
      </c>
      <c r="BF160" s="36">
        <v>0</v>
      </c>
      <c r="BG160" s="36">
        <v>0</v>
      </c>
      <c r="BH160" s="36">
        <v>-1.0589799999999983</v>
      </c>
      <c r="BI160" s="36">
        <v>0</v>
      </c>
      <c r="BJ160" s="36">
        <v>-1.0589799999999983</v>
      </c>
      <c r="BK160" s="36">
        <v>-1.0589799999999983</v>
      </c>
      <c r="BL160" s="36">
        <v>-56.437050000000006</v>
      </c>
      <c r="BM160" s="36">
        <v>9.9578595303307988</v>
      </c>
      <c r="BN160" s="36">
        <v>-63.478320000000004</v>
      </c>
      <c r="BO160" s="36">
        <v>-49.395780000000009</v>
      </c>
      <c r="BP160" s="36" t="e">
        <v>#DIV/0!</v>
      </c>
      <c r="BQ160" s="36" t="e">
        <v>#DIV/0!</v>
      </c>
      <c r="BR160" s="36">
        <v>0</v>
      </c>
      <c r="BS160" s="36">
        <v>0</v>
      </c>
      <c r="BT160" s="36">
        <v>-1.0589799999999983</v>
      </c>
      <c r="BU160" s="36">
        <v>0</v>
      </c>
      <c r="BV160" s="36">
        <v>-1.0589799999999983</v>
      </c>
      <c r="BW160" s="36">
        <v>-1.0589799999999983</v>
      </c>
      <c r="BX160" s="36">
        <v>-63.478320000000004</v>
      </c>
      <c r="BY160" s="36">
        <v>0</v>
      </c>
      <c r="BZ160" s="36">
        <v>-63.478320000000004</v>
      </c>
      <c r="CA160" s="36">
        <v>-63.478320000000004</v>
      </c>
      <c r="CB160" s="36" t="e">
        <v>#DIV/0!</v>
      </c>
      <c r="CC160" s="36" t="e">
        <v>#DIV/0!</v>
      </c>
      <c r="CD160" s="36">
        <v>0</v>
      </c>
      <c r="CE160" s="36">
        <v>0</v>
      </c>
      <c r="CF160" s="36"/>
      <c r="CG160" s="40">
        <v>27.824999999999999</v>
      </c>
      <c r="CH160" s="40">
        <v>51.448</v>
      </c>
      <c r="CI160" s="40"/>
      <c r="CL160" s="5" t="str">
        <f t="shared" si="306"/>
        <v>0.666_0.5_1</v>
      </c>
      <c r="CM160" s="95" t="str">
        <f t="shared" si="307"/>
        <v>1H</v>
      </c>
      <c r="CN160" s="96">
        <f t="shared" si="293"/>
        <v>131</v>
      </c>
      <c r="CO160" s="96" t="str">
        <f t="shared" si="301"/>
        <v>0.333_0.5_1</v>
      </c>
      <c r="CP160" s="95" t="str">
        <f t="shared" si="310"/>
        <v>1E</v>
      </c>
      <c r="CQ160" s="5">
        <f t="shared" si="302"/>
        <v>90</v>
      </c>
      <c r="CV160" s="87"/>
      <c r="CW160" s="87"/>
      <c r="CX160" s="87"/>
      <c r="CY160" s="87"/>
      <c r="CZ160" s="87"/>
    </row>
    <row r="161" spans="1:104" s="5" customFormat="1">
      <c r="A161" s="13" t="s">
        <v>248</v>
      </c>
      <c r="B161" s="13">
        <v>3</v>
      </c>
      <c r="C161" s="13"/>
      <c r="D161" s="13" t="s">
        <v>95</v>
      </c>
      <c r="E161" s="35" t="s">
        <v>160</v>
      </c>
      <c r="F161" s="13" t="s">
        <v>36</v>
      </c>
      <c r="G161" s="36">
        <v>1007968886</v>
      </c>
      <c r="H161" s="13" t="s">
        <v>161</v>
      </c>
      <c r="I161" s="37">
        <v>18</v>
      </c>
      <c r="J161" s="37" t="s">
        <v>70</v>
      </c>
      <c r="K161" s="38">
        <v>43522</v>
      </c>
      <c r="L161" s="39">
        <v>0.3923611111111111</v>
      </c>
      <c r="M161" s="37" t="s">
        <v>39</v>
      </c>
      <c r="N161" s="37" t="s">
        <v>42</v>
      </c>
      <c r="O161" s="37" t="s">
        <v>100</v>
      </c>
      <c r="P161" s="37" t="s">
        <v>42</v>
      </c>
      <c r="Q161" s="37">
        <v>4</v>
      </c>
      <c r="R161" s="13" t="s">
        <v>43</v>
      </c>
      <c r="S161" s="13" t="s">
        <v>44</v>
      </c>
      <c r="T161" s="13" t="s">
        <v>41</v>
      </c>
      <c r="U161" s="13" t="s">
        <v>52</v>
      </c>
      <c r="V161" s="13" t="s">
        <v>42</v>
      </c>
      <c r="W161" s="13" t="s">
        <v>66</v>
      </c>
      <c r="X161" s="13" t="s">
        <v>47</v>
      </c>
      <c r="Y161" s="13" t="s">
        <v>41</v>
      </c>
      <c r="Z161" s="13" t="s">
        <v>41</v>
      </c>
      <c r="AA161" s="13"/>
      <c r="AB161" s="13">
        <v>-1</v>
      </c>
      <c r="AC161" s="72">
        <f t="shared" si="294"/>
        <v>0.5</v>
      </c>
      <c r="AD161" s="13">
        <v>1</v>
      </c>
      <c r="AE161" s="72">
        <f t="shared" ref="AE161" si="365">VALUE(IF(AD161=-2,0%,IF(AD161=-1,50%,IF(AD161=0,100%,IF(AD161=1,50%,IF(AD161=2,0%))))))</f>
        <v>0.5</v>
      </c>
      <c r="AF161" s="13" t="s">
        <v>41</v>
      </c>
      <c r="AG161" s="13">
        <v>0</v>
      </c>
      <c r="AH161" s="13" t="s">
        <v>42</v>
      </c>
      <c r="AI161" s="13">
        <f t="shared" si="296"/>
        <v>0</v>
      </c>
      <c r="AJ161" s="70">
        <f t="shared" si="297"/>
        <v>1</v>
      </c>
      <c r="AK161" s="59">
        <f t="shared" si="304"/>
        <v>-1</v>
      </c>
      <c r="AL161" s="70">
        <f t="shared" ref="AL161" si="366">VALUE(IF(AK161=-3,0%,IF(AK161=-2,33.3%,IF(AK161=-1,66.6%,IF(AK161=0,100%,IF(AK161=1,66.6%,IF(AK161=2,33.3%,IF(AK161=3,0%))))))))</f>
        <v>0.66599999999999993</v>
      </c>
      <c r="AM161" s="13" t="s">
        <v>41</v>
      </c>
      <c r="AN161" s="13" t="s">
        <v>41</v>
      </c>
      <c r="AO161" s="13"/>
      <c r="AP161" s="13">
        <v>101.31965006729475</v>
      </c>
      <c r="AQ161" s="13">
        <v>117.34261838440112</v>
      </c>
      <c r="AR161" s="13">
        <v>125.13020833333333</v>
      </c>
      <c r="AS161" s="13">
        <v>148.05555555555554</v>
      </c>
      <c r="AT161" s="36">
        <v>-1.0589799999999983</v>
      </c>
      <c r="AU161" s="36" t="str">
        <f t="shared" si="299"/>
        <v>1</v>
      </c>
      <c r="AV161" s="36">
        <v>0</v>
      </c>
      <c r="AW161" s="36">
        <v>-1.0589799999999983</v>
      </c>
      <c r="AX161" s="36">
        <v>-1.0589799999999983</v>
      </c>
      <c r="AY161" s="36">
        <v>-70.519590000000008</v>
      </c>
      <c r="AZ161" s="36" t="str">
        <f t="shared" si="300"/>
        <v>1</v>
      </c>
      <c r="BA161" s="36">
        <v>9.9578595303308042</v>
      </c>
      <c r="BB161" s="36">
        <v>-77.560860000000005</v>
      </c>
      <c r="BC161" s="36">
        <v>-63.478320000000004</v>
      </c>
      <c r="BD161" s="36" t="e">
        <v>#DIV/0!</v>
      </c>
      <c r="BE161" s="36" t="s">
        <v>50</v>
      </c>
      <c r="BF161" s="36">
        <v>0</v>
      </c>
      <c r="BG161" s="36">
        <v>0</v>
      </c>
      <c r="BH161" s="36">
        <v>-1.0589799999999983</v>
      </c>
      <c r="BI161" s="36">
        <v>0</v>
      </c>
      <c r="BJ161" s="36">
        <v>-1.0589799999999983</v>
      </c>
      <c r="BK161" s="36">
        <v>-1.0589799999999983</v>
      </c>
      <c r="BL161" s="36">
        <v>-63.478320000000004</v>
      </c>
      <c r="BM161" s="36">
        <v>0</v>
      </c>
      <c r="BN161" s="36">
        <v>-63.478320000000004</v>
      </c>
      <c r="BO161" s="36">
        <v>-63.478320000000004</v>
      </c>
      <c r="BP161" s="36" t="e">
        <v>#DIV/0!</v>
      </c>
      <c r="BQ161" s="36" t="e">
        <v>#DIV/0!</v>
      </c>
      <c r="BR161" s="36">
        <v>0</v>
      </c>
      <c r="BS161" s="36">
        <v>0</v>
      </c>
      <c r="BT161" s="36">
        <v>-1.0589799999999983</v>
      </c>
      <c r="BU161" s="36">
        <v>0</v>
      </c>
      <c r="BV161" s="36">
        <v>-1.0589799999999983</v>
      </c>
      <c r="BW161" s="36">
        <v>-1.0589799999999983</v>
      </c>
      <c r="BX161" s="36">
        <v>-63.478320000000004</v>
      </c>
      <c r="BY161" s="36">
        <v>0</v>
      </c>
      <c r="BZ161" s="36">
        <v>-63.478320000000004</v>
      </c>
      <c r="CA161" s="36">
        <v>-63.478320000000004</v>
      </c>
      <c r="CB161" s="36" t="e">
        <v>#DIV/0!</v>
      </c>
      <c r="CC161" s="36" t="e">
        <v>#DIV/0!</v>
      </c>
      <c r="CD161" s="36">
        <v>0</v>
      </c>
      <c r="CE161" s="36">
        <v>0</v>
      </c>
      <c r="CF161" s="36"/>
      <c r="CG161" s="40">
        <v>27.702000000000002</v>
      </c>
      <c r="CH161" s="40">
        <v>50.213999999999999</v>
      </c>
      <c r="CI161" s="40"/>
      <c r="CL161" s="5" t="str">
        <f t="shared" si="306"/>
        <v>1_0.5_1</v>
      </c>
      <c r="CM161" s="95" t="str">
        <f t="shared" si="307"/>
        <v>1K</v>
      </c>
      <c r="CN161" s="96">
        <f t="shared" si="293"/>
        <v>202</v>
      </c>
      <c r="CO161" s="96" t="str">
        <f t="shared" si="301"/>
        <v>0.666_0.5_1</v>
      </c>
      <c r="CP161" s="95" t="str">
        <f t="shared" si="310"/>
        <v>1H</v>
      </c>
      <c r="CQ161" s="5">
        <f t="shared" si="302"/>
        <v>128</v>
      </c>
      <c r="CV161" s="87"/>
      <c r="CW161" s="87"/>
      <c r="CX161" s="87"/>
      <c r="CY161" s="87"/>
      <c r="CZ161" s="87"/>
    </row>
    <row r="162" spans="1:104" s="5" customFormat="1">
      <c r="A162" s="13" t="s">
        <v>248</v>
      </c>
      <c r="B162" s="13">
        <v>3</v>
      </c>
      <c r="C162" s="13"/>
      <c r="D162" s="13" t="s">
        <v>95</v>
      </c>
      <c r="E162" s="35" t="s">
        <v>160</v>
      </c>
      <c r="F162" s="13" t="s">
        <v>36</v>
      </c>
      <c r="G162" s="36">
        <v>1007968886</v>
      </c>
      <c r="H162" s="13" t="s">
        <v>161</v>
      </c>
      <c r="I162" s="37">
        <v>18</v>
      </c>
      <c r="J162" s="37" t="s">
        <v>70</v>
      </c>
      <c r="K162" s="38">
        <v>43522</v>
      </c>
      <c r="L162" s="39">
        <v>0.40625</v>
      </c>
      <c r="M162" s="37" t="s">
        <v>39</v>
      </c>
      <c r="N162" s="37" t="s">
        <v>42</v>
      </c>
      <c r="O162" s="37" t="s">
        <v>100</v>
      </c>
      <c r="P162" s="37" t="s">
        <v>42</v>
      </c>
      <c r="Q162" s="37">
        <v>5</v>
      </c>
      <c r="R162" s="13" t="s">
        <v>43</v>
      </c>
      <c r="S162" s="13" t="s">
        <v>44</v>
      </c>
      <c r="T162" s="13" t="s">
        <v>41</v>
      </c>
      <c r="U162" s="13" t="s">
        <v>52</v>
      </c>
      <c r="V162" s="13" t="s">
        <v>42</v>
      </c>
      <c r="W162" s="13" t="s">
        <v>66</v>
      </c>
      <c r="X162" s="13" t="s">
        <v>47</v>
      </c>
      <c r="Y162" s="13" t="s">
        <v>41</v>
      </c>
      <c r="Z162" s="13" t="s">
        <v>42</v>
      </c>
      <c r="AA162" s="13"/>
      <c r="AB162" s="13">
        <v>-1</v>
      </c>
      <c r="AC162" s="72">
        <f t="shared" si="294"/>
        <v>0.5</v>
      </c>
      <c r="AD162" s="13">
        <v>1</v>
      </c>
      <c r="AE162" s="72">
        <f t="shared" ref="AE162" si="367">VALUE(IF(AD162=-2,0%,IF(AD162=-1,50%,IF(AD162=0,100%,IF(AD162=1,50%,IF(AD162=2,0%))))))</f>
        <v>0.5</v>
      </c>
      <c r="AF162" s="13" t="s">
        <v>41</v>
      </c>
      <c r="AG162" s="13">
        <v>0</v>
      </c>
      <c r="AH162" s="13" t="s">
        <v>42</v>
      </c>
      <c r="AI162" s="13">
        <f t="shared" si="296"/>
        <v>0</v>
      </c>
      <c r="AJ162" s="70">
        <f t="shared" si="297"/>
        <v>1</v>
      </c>
      <c r="AK162" s="59">
        <f t="shared" si="304"/>
        <v>-1</v>
      </c>
      <c r="AL162" s="70">
        <f t="shared" ref="AL162" si="368">VALUE(IF(AK162=-3,0%,IF(AK162=-2,33.3%,IF(AK162=-1,66.6%,IF(AK162=0,100%,IF(AK162=1,66.6%,IF(AK162=2,33.3%,IF(AK162=3,0%))))))))</f>
        <v>0.66599999999999993</v>
      </c>
      <c r="AM162" s="13" t="s">
        <v>41</v>
      </c>
      <c r="AN162" s="13" t="s">
        <v>42</v>
      </c>
      <c r="AO162" s="13"/>
      <c r="AP162" s="13">
        <v>101.31965006729475</v>
      </c>
      <c r="AQ162" s="13">
        <v>117.34261838440112</v>
      </c>
      <c r="AR162" s="13">
        <v>125.13020833333333</v>
      </c>
      <c r="AS162" s="13">
        <v>148.05555555555554</v>
      </c>
      <c r="AT162" s="36">
        <v>-8.8361349999999987</v>
      </c>
      <c r="AU162" s="36" t="str">
        <f t="shared" si="299"/>
        <v>1</v>
      </c>
      <c r="AV162" s="36">
        <v>10.998558077677728</v>
      </c>
      <c r="AW162" s="36">
        <v>-16.613289999999999</v>
      </c>
      <c r="AX162" s="36">
        <v>-1.0589799999999983</v>
      </c>
      <c r="AY162" s="36">
        <v>-63.478320000000004</v>
      </c>
      <c r="AZ162" s="36" t="str">
        <f t="shared" si="300"/>
        <v>1</v>
      </c>
      <c r="BA162" s="36">
        <v>0</v>
      </c>
      <c r="BB162" s="36">
        <v>-63.478320000000004</v>
      </c>
      <c r="BC162" s="36">
        <v>-63.478320000000004</v>
      </c>
      <c r="BD162" s="36" t="e">
        <v>#DIV/0!</v>
      </c>
      <c r="BE162" s="36" t="s">
        <v>50</v>
      </c>
      <c r="BF162" s="36">
        <v>0</v>
      </c>
      <c r="BG162" s="36">
        <v>0</v>
      </c>
      <c r="BH162" s="36">
        <v>-16.613289999999999</v>
      </c>
      <c r="BI162" s="36">
        <v>0</v>
      </c>
      <c r="BJ162" s="36">
        <v>-16.613289999999999</v>
      </c>
      <c r="BK162" s="36">
        <v>-16.613289999999999</v>
      </c>
      <c r="BL162" s="36">
        <v>-63.478320000000004</v>
      </c>
      <c r="BM162" s="36">
        <v>0</v>
      </c>
      <c r="BN162" s="36">
        <v>-63.478320000000004</v>
      </c>
      <c r="BO162" s="36">
        <v>-63.478320000000004</v>
      </c>
      <c r="BP162" s="36" t="e">
        <v>#DIV/0!</v>
      </c>
      <c r="BQ162" s="36" t="e">
        <v>#DIV/0!</v>
      </c>
      <c r="BR162" s="36">
        <v>0</v>
      </c>
      <c r="BS162" s="36">
        <v>0</v>
      </c>
      <c r="BT162" s="36">
        <v>-8.8361349999999987</v>
      </c>
      <c r="BU162" s="36">
        <v>10.998558077677728</v>
      </c>
      <c r="BV162" s="36">
        <v>-16.613289999999999</v>
      </c>
      <c r="BW162" s="36">
        <v>-1.0589799999999983</v>
      </c>
      <c r="BX162" s="36">
        <v>-63.478320000000004</v>
      </c>
      <c r="BY162" s="36">
        <v>0</v>
      </c>
      <c r="BZ162" s="36">
        <v>-63.478320000000004</v>
      </c>
      <c r="CA162" s="36">
        <v>-63.478320000000004</v>
      </c>
      <c r="CB162" s="36" t="e">
        <v>#DIV/0!</v>
      </c>
      <c r="CC162" s="36" t="e">
        <v>#DIV/0!</v>
      </c>
      <c r="CD162" s="36">
        <v>0</v>
      </c>
      <c r="CE162" s="36">
        <v>0</v>
      </c>
      <c r="CF162" s="36"/>
      <c r="CG162" s="40">
        <v>27.85</v>
      </c>
      <c r="CH162" s="40">
        <v>48.302</v>
      </c>
      <c r="CI162" s="40"/>
      <c r="CL162" s="5" t="str">
        <f t="shared" si="306"/>
        <v>1_0.5_1</v>
      </c>
      <c r="CM162" s="95" t="str">
        <f t="shared" si="307"/>
        <v>1K</v>
      </c>
      <c r="CN162" s="96">
        <f t="shared" si="293"/>
        <v>202</v>
      </c>
      <c r="CO162" s="96" t="str">
        <f t="shared" si="301"/>
        <v>0.666_0.5_1</v>
      </c>
      <c r="CP162" s="95" t="str">
        <f t="shared" si="310"/>
        <v>1H</v>
      </c>
      <c r="CQ162" s="5">
        <f t="shared" si="302"/>
        <v>128</v>
      </c>
      <c r="CV162" s="87"/>
      <c r="CW162" s="87"/>
      <c r="CX162" s="87"/>
      <c r="CY162" s="87"/>
      <c r="CZ162" s="87"/>
    </row>
    <row r="163" spans="1:104" s="5" customFormat="1">
      <c r="A163" s="13" t="s">
        <v>248</v>
      </c>
      <c r="B163" s="13">
        <v>3</v>
      </c>
      <c r="C163" s="13"/>
      <c r="D163" s="13" t="s">
        <v>95</v>
      </c>
      <c r="E163" s="35" t="s">
        <v>160</v>
      </c>
      <c r="F163" s="13" t="s">
        <v>36</v>
      </c>
      <c r="G163" s="36">
        <v>1007968886</v>
      </c>
      <c r="H163" s="13" t="s">
        <v>161</v>
      </c>
      <c r="I163" s="37">
        <v>18</v>
      </c>
      <c r="J163" s="37" t="s">
        <v>70</v>
      </c>
      <c r="K163" s="38">
        <v>43522</v>
      </c>
      <c r="L163" s="39">
        <v>0.4145833333333333</v>
      </c>
      <c r="M163" s="37" t="s">
        <v>39</v>
      </c>
      <c r="N163" s="37" t="s">
        <v>42</v>
      </c>
      <c r="O163" s="37" t="s">
        <v>100</v>
      </c>
      <c r="P163" s="37" t="s">
        <v>42</v>
      </c>
      <c r="Q163" s="37">
        <v>6</v>
      </c>
      <c r="R163" s="13" t="s">
        <v>43</v>
      </c>
      <c r="S163" s="13" t="s">
        <v>44</v>
      </c>
      <c r="T163" s="13" t="s">
        <v>41</v>
      </c>
      <c r="U163" s="13" t="s">
        <v>52</v>
      </c>
      <c r="V163" s="13" t="s">
        <v>42</v>
      </c>
      <c r="W163" s="13" t="s">
        <v>66</v>
      </c>
      <c r="X163" s="13" t="s">
        <v>47</v>
      </c>
      <c r="Y163" s="13" t="s">
        <v>41</v>
      </c>
      <c r="Z163" s="13" t="s">
        <v>41</v>
      </c>
      <c r="AA163" s="13"/>
      <c r="AB163" s="13">
        <v>-1</v>
      </c>
      <c r="AC163" s="72">
        <f t="shared" si="294"/>
        <v>0.5</v>
      </c>
      <c r="AD163" s="13">
        <v>1</v>
      </c>
      <c r="AE163" s="72">
        <f t="shared" ref="AE163" si="369">VALUE(IF(AD163=-2,0%,IF(AD163=-1,50%,IF(AD163=0,100%,IF(AD163=1,50%,IF(AD163=2,0%))))))</f>
        <v>0.5</v>
      </c>
      <c r="AF163" s="13" t="s">
        <v>41</v>
      </c>
      <c r="AG163" s="13">
        <v>0</v>
      </c>
      <c r="AH163" s="13" t="s">
        <v>42</v>
      </c>
      <c r="AI163" s="13">
        <f t="shared" ref="AI163:AI192" si="370">VALUE(IF(W163="Muy Fría",-3, IF(W163="Fría",-2, IF(W163="Ligeramente Fría",-1, IF(W163="Agradable",0, IF(W163="Ligeramente caliente",1, IF(W163="Caliente",2, IF(W163="Muy Caliente",3))))))))</f>
        <v>0</v>
      </c>
      <c r="AJ163" s="70">
        <f t="shared" si="297"/>
        <v>1</v>
      </c>
      <c r="AK163" s="59">
        <f t="shared" si="304"/>
        <v>-1</v>
      </c>
      <c r="AL163" s="70">
        <f t="shared" ref="AL163" si="371">VALUE(IF(AK163=-3,0%,IF(AK163=-2,33.3%,IF(AK163=-1,66.6%,IF(AK163=0,100%,IF(AK163=1,66.6%,IF(AK163=2,33.3%,IF(AK163=3,0%))))))))</f>
        <v>0.66599999999999993</v>
      </c>
      <c r="AM163" s="13" t="s">
        <v>41</v>
      </c>
      <c r="AN163" s="13" t="s">
        <v>41</v>
      </c>
      <c r="AO163" s="13"/>
      <c r="AP163" s="13">
        <v>101.31965006729475</v>
      </c>
      <c r="AQ163" s="13">
        <v>117.34261838440112</v>
      </c>
      <c r="AR163" s="13">
        <v>125.13020833333333</v>
      </c>
      <c r="AS163" s="13">
        <v>148.05555555555554</v>
      </c>
      <c r="AT163" s="36">
        <v>-1.0589799999999983</v>
      </c>
      <c r="AU163" s="36" t="str">
        <f t="shared" si="299"/>
        <v>1</v>
      </c>
      <c r="AV163" s="36">
        <v>0</v>
      </c>
      <c r="AW163" s="36">
        <v>-1.0589799999999983</v>
      </c>
      <c r="AX163" s="36">
        <v>-1.0589799999999983</v>
      </c>
      <c r="AY163" s="36">
        <v>-63.478320000000004</v>
      </c>
      <c r="AZ163" s="36" t="str">
        <f t="shared" si="300"/>
        <v>1</v>
      </c>
      <c r="BA163" s="36">
        <v>0</v>
      </c>
      <c r="BB163" s="36">
        <v>-63.478320000000004</v>
      </c>
      <c r="BC163" s="36">
        <v>-63.478320000000004</v>
      </c>
      <c r="BD163" s="36" t="e">
        <v>#DIV/0!</v>
      </c>
      <c r="BE163" s="36" t="s">
        <v>50</v>
      </c>
      <c r="BF163" s="36">
        <v>0</v>
      </c>
      <c r="BG163" s="36">
        <v>0</v>
      </c>
      <c r="BH163" s="36">
        <v>-1.0589799999999983</v>
      </c>
      <c r="BI163" s="36">
        <v>0</v>
      </c>
      <c r="BJ163" s="36">
        <v>-1.0589799999999983</v>
      </c>
      <c r="BK163" s="36">
        <v>-1.0589799999999983</v>
      </c>
      <c r="BL163" s="36">
        <v>-63.478320000000004</v>
      </c>
      <c r="BM163" s="36">
        <v>0</v>
      </c>
      <c r="BN163" s="36">
        <v>-63.478320000000004</v>
      </c>
      <c r="BO163" s="36">
        <v>-63.478320000000004</v>
      </c>
      <c r="BP163" s="36" t="e">
        <v>#DIV/0!</v>
      </c>
      <c r="BQ163" s="36" t="e">
        <v>#DIV/0!</v>
      </c>
      <c r="BR163" s="36">
        <v>0</v>
      </c>
      <c r="BS163" s="36">
        <v>0</v>
      </c>
      <c r="BT163" s="36">
        <v>-8.8361349999999987</v>
      </c>
      <c r="BU163" s="36">
        <v>10.998558077677728</v>
      </c>
      <c r="BV163" s="36">
        <v>-16.613289999999999</v>
      </c>
      <c r="BW163" s="36">
        <v>-1.0589799999999983</v>
      </c>
      <c r="BX163" s="36">
        <v>-63.478320000000004</v>
      </c>
      <c r="BY163" s="36">
        <v>0</v>
      </c>
      <c r="BZ163" s="36">
        <v>-63.478320000000004</v>
      </c>
      <c r="CA163" s="36">
        <v>-63.478320000000004</v>
      </c>
      <c r="CB163" s="36" t="e">
        <v>#DIV/0!</v>
      </c>
      <c r="CC163" s="36" t="e">
        <v>#DIV/0!</v>
      </c>
      <c r="CD163" s="36">
        <v>0</v>
      </c>
      <c r="CE163" s="36">
        <v>0</v>
      </c>
      <c r="CF163" s="36"/>
      <c r="CG163" s="40">
        <v>28.097000000000001</v>
      </c>
      <c r="CH163" s="40">
        <v>48.881999999999998</v>
      </c>
      <c r="CI163" s="40"/>
      <c r="CL163" s="5" t="str">
        <f t="shared" si="306"/>
        <v>1_0.5_1</v>
      </c>
      <c r="CM163" s="95" t="str">
        <f t="shared" si="307"/>
        <v>1K</v>
      </c>
      <c r="CN163" s="96">
        <f t="shared" si="293"/>
        <v>202</v>
      </c>
      <c r="CO163" s="96" t="str">
        <f t="shared" si="301"/>
        <v>0.666_0.5_1</v>
      </c>
      <c r="CP163" s="95" t="str">
        <f t="shared" si="310"/>
        <v>1H</v>
      </c>
      <c r="CQ163" s="5">
        <f t="shared" si="302"/>
        <v>128</v>
      </c>
      <c r="CV163" s="87"/>
      <c r="CW163" s="87"/>
      <c r="CX163" s="87"/>
      <c r="CY163" s="87"/>
      <c r="CZ163" s="87"/>
    </row>
    <row r="164" spans="1:104" s="5" customFormat="1">
      <c r="A164" s="13" t="s">
        <v>248</v>
      </c>
      <c r="B164" s="13">
        <v>4</v>
      </c>
      <c r="C164" s="13"/>
      <c r="D164" s="13" t="s">
        <v>34</v>
      </c>
      <c r="E164" s="35" t="s">
        <v>162</v>
      </c>
      <c r="F164" s="13" t="s">
        <v>36</v>
      </c>
      <c r="G164" s="36">
        <v>1007211174</v>
      </c>
      <c r="H164" s="13" t="s">
        <v>163</v>
      </c>
      <c r="I164" s="37">
        <v>17</v>
      </c>
      <c r="J164" s="37" t="s">
        <v>38</v>
      </c>
      <c r="K164" s="38">
        <v>43522</v>
      </c>
      <c r="L164" s="39">
        <v>0.65277777777777779</v>
      </c>
      <c r="M164" s="37" t="s">
        <v>93</v>
      </c>
      <c r="N164" s="37" t="s">
        <v>164</v>
      </c>
      <c r="O164" s="37" t="s">
        <v>100</v>
      </c>
      <c r="P164" s="37" t="s">
        <v>42</v>
      </c>
      <c r="Q164" s="37">
        <v>1</v>
      </c>
      <c r="R164" s="13" t="s">
        <v>43</v>
      </c>
      <c r="S164" s="13" t="s">
        <v>63</v>
      </c>
      <c r="T164" s="13" t="s">
        <v>42</v>
      </c>
      <c r="U164" s="13" t="s">
        <v>52</v>
      </c>
      <c r="V164" s="13" t="s">
        <v>42</v>
      </c>
      <c r="W164" s="13" t="s">
        <v>46</v>
      </c>
      <c r="X164" s="13" t="s">
        <v>88</v>
      </c>
      <c r="Y164" s="13" t="s">
        <v>42</v>
      </c>
      <c r="Z164" s="13" t="s">
        <v>41</v>
      </c>
      <c r="AA164" s="13"/>
      <c r="AB164" s="13">
        <v>-1</v>
      </c>
      <c r="AC164" s="72">
        <f t="shared" si="294"/>
        <v>0.5</v>
      </c>
      <c r="AD164" s="13">
        <v>0</v>
      </c>
      <c r="AE164" s="72">
        <f t="shared" ref="AE164" si="372">VALUE(IF(AD164=-2,0%,IF(AD164=-1,50%,IF(AD164=0,100%,IF(AD164=1,50%,IF(AD164=2,0%))))))</f>
        <v>1</v>
      </c>
      <c r="AF164" s="13" t="s">
        <v>42</v>
      </c>
      <c r="AG164" s="13">
        <v>0</v>
      </c>
      <c r="AH164" s="13" t="s">
        <v>42</v>
      </c>
      <c r="AI164" s="13">
        <f t="shared" si="370"/>
        <v>1</v>
      </c>
      <c r="AJ164" s="70">
        <f t="shared" si="297"/>
        <v>0.66599999999999993</v>
      </c>
      <c r="AK164" s="59">
        <f t="shared" si="304"/>
        <v>-3</v>
      </c>
      <c r="AL164" s="70">
        <f t="shared" ref="AL164" si="373">VALUE(IF(AK164=-3,0%,IF(AK164=-2,33.3%,IF(AK164=-1,66.6%,IF(AK164=0,100%,IF(AK164=1,66.6%,IF(AK164=2,33.3%,IF(AK164=3,0%))))))))</f>
        <v>0</v>
      </c>
      <c r="AM164" s="13" t="s">
        <v>42</v>
      </c>
      <c r="AN164" s="13" t="s">
        <v>41</v>
      </c>
      <c r="AO164" s="13"/>
      <c r="AP164" s="13">
        <v>101.31965006729475</v>
      </c>
      <c r="AQ164" s="13">
        <v>117.34261838440112</v>
      </c>
      <c r="AR164" s="13">
        <v>125.13020833333333</v>
      </c>
      <c r="AS164" s="13">
        <v>148.05555555555554</v>
      </c>
      <c r="AT164" s="36">
        <v>66.435451200000003</v>
      </c>
      <c r="AU164" s="36" t="str">
        <f t="shared" si="299"/>
        <v>1</v>
      </c>
      <c r="AV164" s="36">
        <v>0</v>
      </c>
      <c r="AW164" s="36">
        <v>66.435451200000003</v>
      </c>
      <c r="AX164" s="36">
        <v>66.435451200000003</v>
      </c>
      <c r="AY164" s="36">
        <v>40.391674999999999</v>
      </c>
      <c r="AZ164" s="36" t="str">
        <f t="shared" si="300"/>
        <v>1</v>
      </c>
      <c r="BA164" s="36">
        <v>0</v>
      </c>
      <c r="BB164" s="36">
        <v>40.391674999999999</v>
      </c>
      <c r="BC164" s="36">
        <v>40.391674999999999</v>
      </c>
      <c r="BD164" s="36" t="e">
        <v>#DIV/0!</v>
      </c>
      <c r="BE164" s="36" t="s">
        <v>50</v>
      </c>
      <c r="BF164" s="36">
        <v>0</v>
      </c>
      <c r="BG164" s="36">
        <v>0</v>
      </c>
      <c r="BH164" s="36">
        <v>62.455470000000005</v>
      </c>
      <c r="BI164" s="36">
        <v>5.6285433910299467</v>
      </c>
      <c r="BJ164" s="36">
        <v>58.475488800000001</v>
      </c>
      <c r="BK164" s="36">
        <v>66.435451200000003</v>
      </c>
      <c r="BL164" s="36">
        <v>40.391674999999999</v>
      </c>
      <c r="BM164" s="36">
        <v>0</v>
      </c>
      <c r="BN164" s="36">
        <v>40.391674999999999</v>
      </c>
      <c r="BO164" s="36">
        <v>40.391674999999999</v>
      </c>
      <c r="BP164" s="36" t="e">
        <v>#DIV/0!</v>
      </c>
      <c r="BQ164" s="36" t="e">
        <v>#DIV/0!</v>
      </c>
      <c r="BR164" s="36">
        <v>0</v>
      </c>
      <c r="BS164" s="36">
        <v>0</v>
      </c>
      <c r="BT164" s="36">
        <v>66.435451200000003</v>
      </c>
      <c r="BU164" s="36">
        <v>0</v>
      </c>
      <c r="BV164" s="36">
        <v>66.435451200000003</v>
      </c>
      <c r="BW164" s="36">
        <v>66.435451200000003</v>
      </c>
      <c r="BX164" s="36">
        <v>33.980469499999998</v>
      </c>
      <c r="BY164" s="36">
        <v>9.0668137692609854</v>
      </c>
      <c r="BZ164" s="36">
        <v>27.569264000000004</v>
      </c>
      <c r="CA164" s="36">
        <v>40.391674999999999</v>
      </c>
      <c r="CB164" s="36" t="e">
        <v>#DIV/0!</v>
      </c>
      <c r="CC164" s="36" t="e">
        <v>#DIV/0!</v>
      </c>
      <c r="CD164" s="36">
        <v>0</v>
      </c>
      <c r="CE164" s="36">
        <v>0</v>
      </c>
      <c r="CF164" s="36"/>
      <c r="CG164" s="40">
        <v>29.54</v>
      </c>
      <c r="CH164" s="40">
        <v>61.695999999999998</v>
      </c>
      <c r="CI164" s="40"/>
      <c r="CL164" s="5" t="str">
        <f t="shared" si="306"/>
        <v>0.666_0.5_1</v>
      </c>
      <c r="CM164" s="95" t="str">
        <f t="shared" si="307"/>
        <v>1H</v>
      </c>
      <c r="CN164" s="96">
        <f t="shared" si="293"/>
        <v>131</v>
      </c>
      <c r="CO164" s="96" t="str">
        <f t="shared" si="301"/>
        <v>0_1_1</v>
      </c>
      <c r="CP164" s="95" t="str">
        <f t="shared" si="310"/>
        <v>1C</v>
      </c>
      <c r="CQ164" s="5">
        <f t="shared" si="302"/>
        <v>7</v>
      </c>
      <c r="CV164" s="87"/>
      <c r="CW164" s="87"/>
      <c r="CX164" s="87"/>
      <c r="CY164" s="87"/>
      <c r="CZ164" s="87"/>
    </row>
    <row r="165" spans="1:104" s="5" customFormat="1">
      <c r="A165" s="13" t="s">
        <v>248</v>
      </c>
      <c r="B165" s="13">
        <v>4</v>
      </c>
      <c r="C165" s="13"/>
      <c r="D165" s="13" t="s">
        <v>34</v>
      </c>
      <c r="E165" s="35" t="s">
        <v>162</v>
      </c>
      <c r="F165" s="13" t="s">
        <v>36</v>
      </c>
      <c r="G165" s="36">
        <v>1007211174</v>
      </c>
      <c r="H165" s="13" t="s">
        <v>163</v>
      </c>
      <c r="I165" s="37">
        <v>17</v>
      </c>
      <c r="J165" s="37" t="s">
        <v>38</v>
      </c>
      <c r="K165" s="38">
        <v>43522</v>
      </c>
      <c r="L165" s="39">
        <v>0.66319444444444442</v>
      </c>
      <c r="M165" s="37" t="s">
        <v>93</v>
      </c>
      <c r="N165" s="37" t="s">
        <v>164</v>
      </c>
      <c r="O165" s="37" t="s">
        <v>100</v>
      </c>
      <c r="P165" s="37" t="s">
        <v>42</v>
      </c>
      <c r="Q165" s="37">
        <v>2</v>
      </c>
      <c r="R165" s="13" t="s">
        <v>43</v>
      </c>
      <c r="S165" s="13" t="s">
        <v>56</v>
      </c>
      <c r="T165" s="13" t="s">
        <v>42</v>
      </c>
      <c r="U165" s="13" t="s">
        <v>52</v>
      </c>
      <c r="V165" s="13" t="s">
        <v>42</v>
      </c>
      <c r="W165" s="13" t="s">
        <v>81</v>
      </c>
      <c r="X165" s="13" t="s">
        <v>53</v>
      </c>
      <c r="Y165" s="13" t="s">
        <v>42</v>
      </c>
      <c r="Z165" s="13" t="s">
        <v>42</v>
      </c>
      <c r="AA165" s="13"/>
      <c r="AB165" s="13">
        <v>-1</v>
      </c>
      <c r="AC165" s="72">
        <f t="shared" si="294"/>
        <v>0.5</v>
      </c>
      <c r="AD165" s="13">
        <v>2</v>
      </c>
      <c r="AE165" s="72">
        <f t="shared" ref="AE165" si="374">VALUE(IF(AD165=-2,0%,IF(AD165=-1,50%,IF(AD165=0,100%,IF(AD165=1,50%,IF(AD165=2,0%))))))</f>
        <v>0</v>
      </c>
      <c r="AF165" s="13" t="s">
        <v>42</v>
      </c>
      <c r="AG165" s="13">
        <v>0</v>
      </c>
      <c r="AH165" s="13" t="s">
        <v>42</v>
      </c>
      <c r="AI165" s="13">
        <f t="shared" si="370"/>
        <v>2</v>
      </c>
      <c r="AJ165" s="70">
        <f t="shared" si="297"/>
        <v>0.33299999999999996</v>
      </c>
      <c r="AK165" s="59">
        <f t="shared" si="304"/>
        <v>-2</v>
      </c>
      <c r="AL165" s="70">
        <f t="shared" ref="AL165" si="375">VALUE(IF(AK165=-3,0%,IF(AK165=-2,33.3%,IF(AK165=-1,66.6%,IF(AK165=0,100%,IF(AK165=1,66.6%,IF(AK165=2,33.3%,IF(AK165=3,0%))))))))</f>
        <v>0.33299999999999996</v>
      </c>
      <c r="AM165" s="13" t="s">
        <v>42</v>
      </c>
      <c r="AN165" s="13" t="s">
        <v>42</v>
      </c>
      <c r="AO165" s="13"/>
      <c r="AP165" s="13">
        <v>101.31965006729475</v>
      </c>
      <c r="AQ165" s="13">
        <v>117.34261838440112</v>
      </c>
      <c r="AR165" s="13">
        <v>125.13020833333333</v>
      </c>
      <c r="AS165" s="13">
        <v>148.05555555555554</v>
      </c>
      <c r="AT165" s="36">
        <v>66.435451200000003</v>
      </c>
      <c r="AU165" s="36" t="str">
        <f t="shared" si="299"/>
        <v>1</v>
      </c>
      <c r="AV165" s="36">
        <v>0</v>
      </c>
      <c r="AW165" s="36">
        <v>66.435451200000003</v>
      </c>
      <c r="AX165" s="36">
        <v>66.435451200000003</v>
      </c>
      <c r="AY165" s="36">
        <v>40.391674999999999</v>
      </c>
      <c r="AZ165" s="36" t="str">
        <f t="shared" si="300"/>
        <v>1</v>
      </c>
      <c r="BA165" s="36">
        <v>0</v>
      </c>
      <c r="BB165" s="36">
        <v>40.391674999999999</v>
      </c>
      <c r="BC165" s="36">
        <v>40.391674999999999</v>
      </c>
      <c r="BD165" s="36" t="e">
        <v>#DIV/0!</v>
      </c>
      <c r="BE165" s="36" t="s">
        <v>50</v>
      </c>
      <c r="BF165" s="36">
        <v>0</v>
      </c>
      <c r="BG165" s="36">
        <v>0</v>
      </c>
      <c r="BH165" s="36">
        <v>66.435451200000003</v>
      </c>
      <c r="BI165" s="36">
        <v>0</v>
      </c>
      <c r="BJ165" s="36">
        <v>66.435451200000003</v>
      </c>
      <c r="BK165" s="36">
        <v>66.435451200000003</v>
      </c>
      <c r="BL165" s="36">
        <v>40.391674999999999</v>
      </c>
      <c r="BM165" s="36">
        <v>0</v>
      </c>
      <c r="BN165" s="36">
        <v>40.391674999999999</v>
      </c>
      <c r="BO165" s="36">
        <v>40.391674999999999</v>
      </c>
      <c r="BP165" s="36" t="e">
        <v>#DIV/0!</v>
      </c>
      <c r="BQ165" s="36" t="e">
        <v>#DIV/0!</v>
      </c>
      <c r="BR165" s="36">
        <v>0</v>
      </c>
      <c r="BS165" s="36">
        <v>0</v>
      </c>
      <c r="BT165" s="36">
        <v>66.435451200000003</v>
      </c>
      <c r="BU165" s="36">
        <v>0</v>
      </c>
      <c r="BV165" s="36">
        <v>66.435451200000003</v>
      </c>
      <c r="BW165" s="36">
        <v>66.435451200000003</v>
      </c>
      <c r="BX165" s="36">
        <v>40.391674999999999</v>
      </c>
      <c r="BY165" s="36">
        <v>0</v>
      </c>
      <c r="BZ165" s="36">
        <v>40.391674999999999</v>
      </c>
      <c r="CA165" s="36">
        <v>40.391674999999999</v>
      </c>
      <c r="CB165" s="36" t="e">
        <v>#DIV/0!</v>
      </c>
      <c r="CC165" s="36" t="e">
        <v>#DIV/0!</v>
      </c>
      <c r="CD165" s="36">
        <v>0</v>
      </c>
      <c r="CE165" s="36">
        <v>0</v>
      </c>
      <c r="CF165" s="36"/>
      <c r="CG165" s="40">
        <v>29.614999999999998</v>
      </c>
      <c r="CH165" s="40">
        <v>61.584000000000003</v>
      </c>
      <c r="CI165" s="40"/>
      <c r="CL165" s="5" t="str">
        <f t="shared" si="306"/>
        <v>0.333_0.5_1</v>
      </c>
      <c r="CM165" s="95" t="str">
        <f t="shared" si="307"/>
        <v>1E</v>
      </c>
      <c r="CN165" s="96">
        <f t="shared" si="293"/>
        <v>50</v>
      </c>
      <c r="CO165" s="96" t="str">
        <f t="shared" si="301"/>
        <v>0.333_0_1</v>
      </c>
      <c r="CP165" s="95" t="str">
        <f t="shared" si="310"/>
        <v>1D</v>
      </c>
      <c r="CQ165" s="5">
        <f t="shared" si="302"/>
        <v>66</v>
      </c>
      <c r="CV165" s="87"/>
      <c r="CW165" s="87"/>
      <c r="CX165" s="87"/>
      <c r="CY165" s="87"/>
      <c r="CZ165" s="87"/>
    </row>
    <row r="166" spans="1:104" s="5" customFormat="1">
      <c r="A166" s="13" t="s">
        <v>248</v>
      </c>
      <c r="B166" s="13">
        <v>4</v>
      </c>
      <c r="C166" s="13"/>
      <c r="D166" s="13" t="s">
        <v>34</v>
      </c>
      <c r="E166" s="35" t="s">
        <v>162</v>
      </c>
      <c r="F166" s="13" t="s">
        <v>36</v>
      </c>
      <c r="G166" s="36">
        <v>1007211174</v>
      </c>
      <c r="H166" s="13" t="s">
        <v>163</v>
      </c>
      <c r="I166" s="37">
        <v>17</v>
      </c>
      <c r="J166" s="37" t="s">
        <v>38</v>
      </c>
      <c r="K166" s="38">
        <v>43522</v>
      </c>
      <c r="L166" s="39">
        <v>0.67361111111111116</v>
      </c>
      <c r="M166" s="37" t="s">
        <v>93</v>
      </c>
      <c r="N166" s="37" t="s">
        <v>164</v>
      </c>
      <c r="O166" s="37" t="s">
        <v>100</v>
      </c>
      <c r="P166" s="37" t="s">
        <v>42</v>
      </c>
      <c r="Q166" s="37">
        <v>3</v>
      </c>
      <c r="R166" s="13" t="s">
        <v>43</v>
      </c>
      <c r="S166" s="13" t="s">
        <v>63</v>
      </c>
      <c r="T166" s="13" t="s">
        <v>42</v>
      </c>
      <c r="U166" s="13" t="s">
        <v>52</v>
      </c>
      <c r="V166" s="13" t="s">
        <v>42</v>
      </c>
      <c r="W166" s="13" t="s">
        <v>81</v>
      </c>
      <c r="X166" s="13" t="s">
        <v>47</v>
      </c>
      <c r="Y166" s="13" t="s">
        <v>42</v>
      </c>
      <c r="Z166" s="13" t="s">
        <v>41</v>
      </c>
      <c r="AA166" s="13"/>
      <c r="AB166" s="13">
        <v>-1</v>
      </c>
      <c r="AC166" s="72">
        <f t="shared" si="294"/>
        <v>0.5</v>
      </c>
      <c r="AD166" s="13">
        <v>0</v>
      </c>
      <c r="AE166" s="72">
        <f t="shared" ref="AE166" si="376">VALUE(IF(AD166=-2,0%,IF(AD166=-1,50%,IF(AD166=0,100%,IF(AD166=1,50%,IF(AD166=2,0%))))))</f>
        <v>1</v>
      </c>
      <c r="AF166" s="13" t="s">
        <v>42</v>
      </c>
      <c r="AG166" s="13">
        <v>0</v>
      </c>
      <c r="AH166" s="13" t="s">
        <v>42</v>
      </c>
      <c r="AI166" s="13">
        <f t="shared" si="370"/>
        <v>2</v>
      </c>
      <c r="AJ166" s="70">
        <f t="shared" si="297"/>
        <v>0.33299999999999996</v>
      </c>
      <c r="AK166" s="59">
        <f t="shared" si="304"/>
        <v>-1</v>
      </c>
      <c r="AL166" s="70">
        <f t="shared" ref="AL166" si="377">VALUE(IF(AK166=-3,0%,IF(AK166=-2,33.3%,IF(AK166=-1,66.6%,IF(AK166=0,100%,IF(AK166=1,66.6%,IF(AK166=2,33.3%,IF(AK166=3,0%))))))))</f>
        <v>0.66599999999999993</v>
      </c>
      <c r="AM166" s="13" t="s">
        <v>42</v>
      </c>
      <c r="AN166" s="13" t="s">
        <v>41</v>
      </c>
      <c r="AO166" s="13"/>
      <c r="AP166" s="13">
        <v>101.31965006729475</v>
      </c>
      <c r="AQ166" s="13">
        <v>117.34261838440112</v>
      </c>
      <c r="AR166" s="13">
        <v>125.13020833333333</v>
      </c>
      <c r="AS166" s="13">
        <v>148.05555555555554</v>
      </c>
      <c r="AT166" s="36">
        <v>62.455470000000005</v>
      </c>
      <c r="AU166" s="36" t="str">
        <f t="shared" si="299"/>
        <v>1</v>
      </c>
      <c r="AV166" s="36">
        <v>5.6285433910299467</v>
      </c>
      <c r="AW166" s="36">
        <v>58.475488800000001</v>
      </c>
      <c r="AX166" s="36">
        <v>66.435451200000003</v>
      </c>
      <c r="AY166" s="36">
        <v>27.569264000000004</v>
      </c>
      <c r="AZ166" s="36" t="str">
        <f t="shared" si="300"/>
        <v>1</v>
      </c>
      <c r="BA166" s="36">
        <v>0</v>
      </c>
      <c r="BB166" s="36">
        <v>27.569264000000004</v>
      </c>
      <c r="BC166" s="36">
        <v>27.569264000000004</v>
      </c>
      <c r="BD166" s="36" t="e">
        <v>#DIV/0!</v>
      </c>
      <c r="BE166" s="36" t="s">
        <v>50</v>
      </c>
      <c r="BF166" s="36">
        <v>0</v>
      </c>
      <c r="BG166" s="36">
        <v>0</v>
      </c>
      <c r="BH166" s="36">
        <v>58.475488800000001</v>
      </c>
      <c r="BI166" s="36">
        <v>0</v>
      </c>
      <c r="BJ166" s="36">
        <v>58.475488800000001</v>
      </c>
      <c r="BK166" s="36">
        <v>58.475488800000001</v>
      </c>
      <c r="BL166" s="36">
        <v>27.569264000000004</v>
      </c>
      <c r="BM166" s="36">
        <v>0</v>
      </c>
      <c r="BN166" s="36">
        <v>27.569264000000004</v>
      </c>
      <c r="BO166" s="36">
        <v>27.569264000000004</v>
      </c>
      <c r="BP166" s="36" t="e">
        <v>#DIV/0!</v>
      </c>
      <c r="BQ166" s="36" t="e">
        <v>#DIV/0!</v>
      </c>
      <c r="BR166" s="36">
        <v>0</v>
      </c>
      <c r="BS166" s="36">
        <v>0</v>
      </c>
      <c r="BT166" s="36">
        <v>62.455470000000005</v>
      </c>
      <c r="BU166" s="36">
        <v>5.6285433910299467</v>
      </c>
      <c r="BV166" s="36">
        <v>58.475488800000001</v>
      </c>
      <c r="BW166" s="36">
        <v>66.435451200000003</v>
      </c>
      <c r="BX166" s="36">
        <v>33.980469499999998</v>
      </c>
      <c r="BY166" s="36">
        <v>9.0668137692609854</v>
      </c>
      <c r="BZ166" s="36">
        <v>27.569264000000004</v>
      </c>
      <c r="CA166" s="36">
        <v>40.391674999999999</v>
      </c>
      <c r="CB166" s="36" t="e">
        <v>#DIV/0!</v>
      </c>
      <c r="CC166" s="36" t="e">
        <v>#DIV/0!</v>
      </c>
      <c r="CD166" s="36">
        <v>0</v>
      </c>
      <c r="CE166" s="36">
        <v>0</v>
      </c>
      <c r="CF166" s="36"/>
      <c r="CG166" s="40">
        <v>29.49</v>
      </c>
      <c r="CH166" s="40">
        <v>60.597999999999999</v>
      </c>
      <c r="CI166" s="40"/>
      <c r="CL166" s="5" t="str">
        <f t="shared" si="306"/>
        <v>0.333_0.5_1</v>
      </c>
      <c r="CM166" s="95" t="str">
        <f t="shared" si="307"/>
        <v>1E</v>
      </c>
      <c r="CN166" s="96">
        <f t="shared" si="293"/>
        <v>50</v>
      </c>
      <c r="CO166" s="96" t="str">
        <f t="shared" si="301"/>
        <v>0.666_1_1</v>
      </c>
      <c r="CP166" s="95" t="str">
        <f t="shared" si="310"/>
        <v>1I</v>
      </c>
      <c r="CQ166" s="5">
        <f t="shared" si="302"/>
        <v>50</v>
      </c>
      <c r="CV166" s="87"/>
      <c r="CW166" s="87"/>
      <c r="CX166" s="87"/>
      <c r="CY166" s="87"/>
      <c r="CZ166" s="87"/>
    </row>
    <row r="167" spans="1:104" s="5" customFormat="1">
      <c r="A167" s="13" t="s">
        <v>248</v>
      </c>
      <c r="B167" s="13">
        <v>4</v>
      </c>
      <c r="C167" s="13"/>
      <c r="D167" s="13" t="s">
        <v>34</v>
      </c>
      <c r="E167" s="35" t="s">
        <v>162</v>
      </c>
      <c r="F167" s="13" t="s">
        <v>36</v>
      </c>
      <c r="G167" s="36">
        <v>1007211174</v>
      </c>
      <c r="H167" s="13" t="s">
        <v>163</v>
      </c>
      <c r="I167" s="37">
        <v>17</v>
      </c>
      <c r="J167" s="37" t="s">
        <v>38</v>
      </c>
      <c r="K167" s="38">
        <v>43522</v>
      </c>
      <c r="L167" s="39">
        <v>0.6875</v>
      </c>
      <c r="M167" s="37" t="s">
        <v>93</v>
      </c>
      <c r="N167" s="37" t="s">
        <v>164</v>
      </c>
      <c r="O167" s="37" t="s">
        <v>100</v>
      </c>
      <c r="P167" s="37" t="s">
        <v>42</v>
      </c>
      <c r="Q167" s="37">
        <v>4</v>
      </c>
      <c r="R167" s="13" t="s">
        <v>55</v>
      </c>
      <c r="S167" s="13" t="s">
        <v>63</v>
      </c>
      <c r="T167" s="13" t="s">
        <v>42</v>
      </c>
      <c r="U167" s="13" t="s">
        <v>52</v>
      </c>
      <c r="V167" s="13"/>
      <c r="W167" s="13" t="s">
        <v>81</v>
      </c>
      <c r="X167" s="13" t="s">
        <v>53</v>
      </c>
      <c r="Y167" s="13" t="s">
        <v>42</v>
      </c>
      <c r="Z167" s="13" t="s">
        <v>41</v>
      </c>
      <c r="AA167" s="13"/>
      <c r="AB167" s="13">
        <v>0</v>
      </c>
      <c r="AC167" s="72">
        <f t="shared" si="294"/>
        <v>1</v>
      </c>
      <c r="AD167" s="13">
        <v>0</v>
      </c>
      <c r="AE167" s="72">
        <f t="shared" ref="AE167" si="378">VALUE(IF(AD167=-2,0%,IF(AD167=-1,50%,IF(AD167=0,100%,IF(AD167=1,50%,IF(AD167=2,0%))))))</f>
        <v>1</v>
      </c>
      <c r="AF167" s="13" t="s">
        <v>42</v>
      </c>
      <c r="AG167" s="13">
        <v>0</v>
      </c>
      <c r="AH167" s="13">
        <v>0</v>
      </c>
      <c r="AI167" s="13">
        <f t="shared" si="370"/>
        <v>2</v>
      </c>
      <c r="AJ167" s="70">
        <f t="shared" si="297"/>
        <v>0.33299999999999996</v>
      </c>
      <c r="AK167" s="59">
        <f t="shared" si="304"/>
        <v>-2</v>
      </c>
      <c r="AL167" s="70">
        <f t="shared" ref="AL167" si="379">VALUE(IF(AK167=-3,0%,IF(AK167=-2,33.3%,IF(AK167=-1,66.6%,IF(AK167=0,100%,IF(AK167=1,66.6%,IF(AK167=2,33.3%,IF(AK167=3,0%))))))))</f>
        <v>0.33299999999999996</v>
      </c>
      <c r="AM167" s="13" t="s">
        <v>42</v>
      </c>
      <c r="AN167" s="13" t="s">
        <v>41</v>
      </c>
      <c r="AO167" s="13"/>
      <c r="AP167" s="13">
        <v>101.31965006729475</v>
      </c>
      <c r="AQ167" s="13">
        <v>117.34261838440112</v>
      </c>
      <c r="AR167" s="13">
        <v>125.13020833333333</v>
      </c>
      <c r="AS167" s="13">
        <v>148.05555555555554</v>
      </c>
      <c r="AT167" s="36">
        <v>38.3067651</v>
      </c>
      <c r="AU167" s="36" t="str">
        <f t="shared" si="299"/>
        <v>1</v>
      </c>
      <c r="AV167" s="36">
        <v>17.117966086661941</v>
      </c>
      <c r="AW167" s="36">
        <v>26.2025352</v>
      </c>
      <c r="AX167" s="36">
        <v>50.410995</v>
      </c>
      <c r="AY167" s="36">
        <v>27.569264000000004</v>
      </c>
      <c r="AZ167" s="36" t="str">
        <f t="shared" si="300"/>
        <v>1</v>
      </c>
      <c r="BA167" s="36">
        <v>0</v>
      </c>
      <c r="BB167" s="36">
        <v>27.569264000000004</v>
      </c>
      <c r="BC167" s="36">
        <v>27.569264000000004</v>
      </c>
      <c r="BD167" s="36" t="e">
        <v>#DIV/0!</v>
      </c>
      <c r="BE167" s="36" t="s">
        <v>50</v>
      </c>
      <c r="BF167" s="36">
        <v>0</v>
      </c>
      <c r="BG167" s="36">
        <v>0</v>
      </c>
      <c r="BH167" s="36">
        <v>42.339011999999997</v>
      </c>
      <c r="BI167" s="36">
        <v>22.820424339478812</v>
      </c>
      <c r="BJ167" s="36">
        <v>26.2025352</v>
      </c>
      <c r="BK167" s="36">
        <v>58.475488800000001</v>
      </c>
      <c r="BL167" s="36">
        <v>27.569264000000004</v>
      </c>
      <c r="BM167" s="36">
        <v>0</v>
      </c>
      <c r="BN167" s="36">
        <v>27.569264000000004</v>
      </c>
      <c r="BO167" s="36">
        <v>27.569264000000004</v>
      </c>
      <c r="BP167" s="36" t="e">
        <v>#DIV/0!</v>
      </c>
      <c r="BQ167" s="36" t="e">
        <v>#DIV/0!</v>
      </c>
      <c r="BR167" s="36">
        <v>0</v>
      </c>
      <c r="BS167" s="36">
        <v>0</v>
      </c>
      <c r="BT167" s="36">
        <v>46.318993200000001</v>
      </c>
      <c r="BU167" s="36">
        <v>28.448967730508752</v>
      </c>
      <c r="BV167" s="36">
        <v>26.2025352</v>
      </c>
      <c r="BW167" s="36">
        <v>66.435451200000003</v>
      </c>
      <c r="BX167" s="36">
        <v>27.569264000000004</v>
      </c>
      <c r="BY167" s="36">
        <v>0</v>
      </c>
      <c r="BZ167" s="36">
        <v>27.569264000000004</v>
      </c>
      <c r="CA167" s="36">
        <v>27.569264000000004</v>
      </c>
      <c r="CB167" s="36" t="e">
        <v>#DIV/0!</v>
      </c>
      <c r="CC167" s="36" t="e">
        <v>#DIV/0!</v>
      </c>
      <c r="CD167" s="36">
        <v>0</v>
      </c>
      <c r="CE167" s="36">
        <v>0</v>
      </c>
      <c r="CF167" s="36"/>
      <c r="CG167" s="40">
        <v>29.49</v>
      </c>
      <c r="CH167" s="40">
        <v>59.911000000000001</v>
      </c>
      <c r="CI167" s="40"/>
      <c r="CL167" s="5" t="str">
        <f t="shared" si="306"/>
        <v>0.333_1_1</v>
      </c>
      <c r="CM167" s="95" t="str">
        <f t="shared" si="307"/>
        <v>1F</v>
      </c>
      <c r="CN167" s="96">
        <f t="shared" si="293"/>
        <v>16</v>
      </c>
      <c r="CO167" s="96" t="str">
        <f t="shared" si="301"/>
        <v>0.333_1_1</v>
      </c>
      <c r="CP167" s="95" t="str">
        <f t="shared" si="310"/>
        <v>1F</v>
      </c>
      <c r="CQ167" s="5">
        <f t="shared" si="302"/>
        <v>45</v>
      </c>
      <c r="CV167" s="87"/>
      <c r="CW167" s="87"/>
      <c r="CX167" s="87"/>
      <c r="CY167" s="87"/>
      <c r="CZ167" s="87"/>
    </row>
    <row r="168" spans="1:104" s="5" customFormat="1">
      <c r="A168" s="13" t="s">
        <v>248</v>
      </c>
      <c r="B168" s="13">
        <v>4</v>
      </c>
      <c r="C168" s="13"/>
      <c r="D168" s="13" t="s">
        <v>34</v>
      </c>
      <c r="E168" s="35" t="s">
        <v>162</v>
      </c>
      <c r="F168" s="13" t="s">
        <v>36</v>
      </c>
      <c r="G168" s="36">
        <v>1007211174</v>
      </c>
      <c r="H168" s="13" t="s">
        <v>163</v>
      </c>
      <c r="I168" s="37">
        <v>17</v>
      </c>
      <c r="J168" s="37" t="s">
        <v>38</v>
      </c>
      <c r="K168" s="38">
        <v>43522</v>
      </c>
      <c r="L168" s="39">
        <v>0.69930555555555562</v>
      </c>
      <c r="M168" s="37" t="s">
        <v>93</v>
      </c>
      <c r="N168" s="37" t="s">
        <v>164</v>
      </c>
      <c r="O168" s="37" t="s">
        <v>100</v>
      </c>
      <c r="P168" s="37" t="s">
        <v>42</v>
      </c>
      <c r="Q168" s="37">
        <v>5</v>
      </c>
      <c r="R168" s="13" t="s">
        <v>43</v>
      </c>
      <c r="S168" s="13" t="s">
        <v>63</v>
      </c>
      <c r="T168" s="13" t="s">
        <v>42</v>
      </c>
      <c r="U168" s="13" t="s">
        <v>52</v>
      </c>
      <c r="V168" s="13" t="s">
        <v>42</v>
      </c>
      <c r="W168" s="13" t="s">
        <v>81</v>
      </c>
      <c r="X168" s="13" t="s">
        <v>47</v>
      </c>
      <c r="Y168" s="13" t="s">
        <v>42</v>
      </c>
      <c r="Z168" s="13" t="s">
        <v>42</v>
      </c>
      <c r="AA168" s="13"/>
      <c r="AB168" s="13">
        <v>-1</v>
      </c>
      <c r="AC168" s="72">
        <f t="shared" si="294"/>
        <v>0.5</v>
      </c>
      <c r="AD168" s="13">
        <v>0</v>
      </c>
      <c r="AE168" s="72">
        <f t="shared" ref="AE168" si="380">VALUE(IF(AD168=-2,0%,IF(AD168=-1,50%,IF(AD168=0,100%,IF(AD168=1,50%,IF(AD168=2,0%))))))</f>
        <v>1</v>
      </c>
      <c r="AF168" s="13" t="s">
        <v>42</v>
      </c>
      <c r="AG168" s="13">
        <v>0</v>
      </c>
      <c r="AH168" s="13" t="s">
        <v>42</v>
      </c>
      <c r="AI168" s="13">
        <f t="shared" si="370"/>
        <v>2</v>
      </c>
      <c r="AJ168" s="70">
        <f t="shared" si="297"/>
        <v>0.33299999999999996</v>
      </c>
      <c r="AK168" s="59">
        <f t="shared" si="304"/>
        <v>-1</v>
      </c>
      <c r="AL168" s="70">
        <f t="shared" ref="AL168" si="381">VALUE(IF(AK168=-3,0%,IF(AK168=-2,33.3%,IF(AK168=-1,66.6%,IF(AK168=0,100%,IF(AK168=1,66.6%,IF(AK168=2,33.3%,IF(AK168=3,0%))))))))</f>
        <v>0.66599999999999993</v>
      </c>
      <c r="AM168" s="13" t="s">
        <v>42</v>
      </c>
      <c r="AN168" s="13" t="s">
        <v>42</v>
      </c>
      <c r="AO168" s="13"/>
      <c r="AP168" s="13">
        <v>101.31965006729475</v>
      </c>
      <c r="AQ168" s="13">
        <v>117.34261838440112</v>
      </c>
      <c r="AR168" s="13">
        <v>125.13020833333333</v>
      </c>
      <c r="AS168" s="13">
        <v>148.05555555555554</v>
      </c>
      <c r="AT168" s="36">
        <v>50.410995</v>
      </c>
      <c r="AU168" s="36" t="str">
        <f t="shared" si="299"/>
        <v>1</v>
      </c>
      <c r="AV168" s="36">
        <v>0</v>
      </c>
      <c r="AW168" s="36">
        <v>50.410995</v>
      </c>
      <c r="AX168" s="36">
        <v>50.410995</v>
      </c>
      <c r="AY168" s="36">
        <v>14.734370999999996</v>
      </c>
      <c r="AZ168" s="36" t="str">
        <f t="shared" si="300"/>
        <v>1</v>
      </c>
      <c r="BA168" s="36">
        <v>0</v>
      </c>
      <c r="BB168" s="36">
        <v>14.734370999999996</v>
      </c>
      <c r="BC168" s="36">
        <v>14.734370999999996</v>
      </c>
      <c r="BD168" s="36" t="e">
        <v>#DIV/0!</v>
      </c>
      <c r="BE168" s="36" t="s">
        <v>50</v>
      </c>
      <c r="BF168" s="36">
        <v>0</v>
      </c>
      <c r="BG168" s="36">
        <v>0</v>
      </c>
      <c r="BH168" s="36">
        <v>50.410995</v>
      </c>
      <c r="BI168" s="36">
        <v>0</v>
      </c>
      <c r="BJ168" s="36">
        <v>50.410995</v>
      </c>
      <c r="BK168" s="36">
        <v>50.410995</v>
      </c>
      <c r="BL168" s="36">
        <v>14.734370999999996</v>
      </c>
      <c r="BM168" s="36">
        <v>0</v>
      </c>
      <c r="BN168" s="36">
        <v>14.734370999999996</v>
      </c>
      <c r="BO168" s="36">
        <v>14.734370999999996</v>
      </c>
      <c r="BP168" s="36" t="e">
        <v>#DIV/0!</v>
      </c>
      <c r="BQ168" s="36" t="e">
        <v>#DIV/0!</v>
      </c>
      <c r="BR168" s="36">
        <v>0</v>
      </c>
      <c r="BS168" s="36">
        <v>0</v>
      </c>
      <c r="BT168" s="36">
        <v>50.410995</v>
      </c>
      <c r="BU168" s="36">
        <v>0</v>
      </c>
      <c r="BV168" s="36">
        <v>50.410995</v>
      </c>
      <c r="BW168" s="36">
        <v>50.410995</v>
      </c>
      <c r="BX168" s="36">
        <v>21.1518175</v>
      </c>
      <c r="BY168" s="36">
        <v>9.0756398761037609</v>
      </c>
      <c r="BZ168" s="36">
        <v>14.734370999999996</v>
      </c>
      <c r="CA168" s="36">
        <v>27.569264000000004</v>
      </c>
      <c r="CB168" s="36" t="e">
        <v>#DIV/0!</v>
      </c>
      <c r="CC168" s="36" t="e">
        <v>#DIV/0!</v>
      </c>
      <c r="CD168" s="36">
        <v>0</v>
      </c>
      <c r="CE168" s="36">
        <v>0</v>
      </c>
      <c r="CF168" s="36"/>
      <c r="CG168" s="40">
        <v>29.515000000000001</v>
      </c>
      <c r="CH168" s="40">
        <v>60.789000000000001</v>
      </c>
      <c r="CI168" s="40"/>
      <c r="CL168" s="5" t="str">
        <f t="shared" si="306"/>
        <v>0.333_0.5_1</v>
      </c>
      <c r="CM168" s="95" t="str">
        <f t="shared" si="307"/>
        <v>1E</v>
      </c>
      <c r="CN168" s="96">
        <f t="shared" si="293"/>
        <v>50</v>
      </c>
      <c r="CO168" s="96" t="str">
        <f t="shared" si="301"/>
        <v>0.666_1_1</v>
      </c>
      <c r="CP168" s="95" t="str">
        <f t="shared" si="310"/>
        <v>1I</v>
      </c>
      <c r="CQ168" s="5">
        <f t="shared" si="302"/>
        <v>50</v>
      </c>
      <c r="CV168" s="87"/>
      <c r="CW168" s="87"/>
      <c r="CX168" s="87"/>
      <c r="CY168" s="87"/>
      <c r="CZ168" s="87"/>
    </row>
    <row r="169" spans="1:104" s="5" customFormat="1">
      <c r="A169" s="13" t="s">
        <v>248</v>
      </c>
      <c r="B169" s="13">
        <v>4</v>
      </c>
      <c r="C169" s="13"/>
      <c r="D169" s="13" t="s">
        <v>101</v>
      </c>
      <c r="E169" s="35" t="s">
        <v>165</v>
      </c>
      <c r="F169" s="13" t="s">
        <v>36</v>
      </c>
      <c r="G169" s="36">
        <v>1004370810</v>
      </c>
      <c r="H169" s="13" t="s">
        <v>166</v>
      </c>
      <c r="I169" s="37">
        <v>18</v>
      </c>
      <c r="J169" s="37" t="s">
        <v>38</v>
      </c>
      <c r="K169" s="38">
        <v>43522</v>
      </c>
      <c r="L169" s="39">
        <v>0.65277777777777779</v>
      </c>
      <c r="M169" s="37" t="s">
        <v>39</v>
      </c>
      <c r="N169" s="37" t="s">
        <v>42</v>
      </c>
      <c r="O169" s="37" t="s">
        <v>42</v>
      </c>
      <c r="P169" s="37" t="s">
        <v>42</v>
      </c>
      <c r="Q169" s="37">
        <v>1</v>
      </c>
      <c r="R169" s="13" t="s">
        <v>43</v>
      </c>
      <c r="S169" s="13" t="s">
        <v>44</v>
      </c>
      <c r="T169" s="13" t="s">
        <v>41</v>
      </c>
      <c r="U169" s="13" t="s">
        <v>45</v>
      </c>
      <c r="V169" s="13" t="s">
        <v>42</v>
      </c>
      <c r="W169" s="13" t="s">
        <v>72</v>
      </c>
      <c r="X169" s="13" t="s">
        <v>53</v>
      </c>
      <c r="Y169" s="13" t="s">
        <v>42</v>
      </c>
      <c r="Z169" s="13" t="s">
        <v>41</v>
      </c>
      <c r="AA169" s="13"/>
      <c r="AB169" s="13">
        <v>-1</v>
      </c>
      <c r="AC169" s="72">
        <f t="shared" si="294"/>
        <v>0.5</v>
      </c>
      <c r="AD169" s="13">
        <v>1</v>
      </c>
      <c r="AE169" s="72">
        <f t="shared" ref="AE169" si="382">VALUE(IF(AD169=-2,0%,IF(AD169=-1,50%,IF(AD169=0,100%,IF(AD169=1,50%,IF(AD169=2,0%))))))</f>
        <v>0.5</v>
      </c>
      <c r="AF169" s="13" t="s">
        <v>41</v>
      </c>
      <c r="AG169" s="13">
        <v>1</v>
      </c>
      <c r="AH169" s="13" t="s">
        <v>42</v>
      </c>
      <c r="AI169" s="13">
        <f t="shared" si="370"/>
        <v>-1</v>
      </c>
      <c r="AJ169" s="70">
        <f t="shared" si="297"/>
        <v>0.66599999999999993</v>
      </c>
      <c r="AK169" s="59">
        <f t="shared" si="304"/>
        <v>-2</v>
      </c>
      <c r="AL169" s="70">
        <f t="shared" ref="AL169" si="383">VALUE(IF(AK169=-3,0%,IF(AK169=-2,33.3%,IF(AK169=-1,66.6%,IF(AK169=0,100%,IF(AK169=1,66.6%,IF(AK169=2,33.3%,IF(AK169=3,0%))))))))</f>
        <v>0.33299999999999996</v>
      </c>
      <c r="AM169" s="13" t="s">
        <v>42</v>
      </c>
      <c r="AN169" s="13" t="s">
        <v>41</v>
      </c>
      <c r="AO169" s="13"/>
      <c r="AP169" s="13">
        <v>101.31965006729475</v>
      </c>
      <c r="AQ169" s="13">
        <v>117.34261838440112</v>
      </c>
      <c r="AR169" s="13">
        <v>125.13020833333333</v>
      </c>
      <c r="AS169" s="13">
        <v>148.05555555555554</v>
      </c>
      <c r="AT169" s="36">
        <v>146.40263400000001</v>
      </c>
      <c r="AU169" s="36" t="str">
        <f t="shared" si="299"/>
        <v>2</v>
      </c>
      <c r="AV169" s="36">
        <v>0</v>
      </c>
      <c r="AW169" s="36">
        <v>146.40263400000001</v>
      </c>
      <c r="AX169" s="36">
        <v>146.40263400000001</v>
      </c>
      <c r="AY169" s="36">
        <v>33.700141600000002</v>
      </c>
      <c r="AZ169" s="36" t="str">
        <f t="shared" si="300"/>
        <v>1</v>
      </c>
      <c r="BA169" s="36">
        <v>0</v>
      </c>
      <c r="BB169" s="36">
        <v>33.700141600000002</v>
      </c>
      <c r="BC169" s="36">
        <v>33.700141600000002</v>
      </c>
      <c r="BD169" s="36" t="e">
        <v>#DIV/0!</v>
      </c>
      <c r="BE169" s="36" t="s">
        <v>50</v>
      </c>
      <c r="BF169" s="36">
        <v>0</v>
      </c>
      <c r="BG169" s="36">
        <v>0</v>
      </c>
      <c r="BH169" s="36">
        <v>146.40263400000001</v>
      </c>
      <c r="BI169" s="36">
        <v>0</v>
      </c>
      <c r="BJ169" s="36">
        <v>146.40263400000001</v>
      </c>
      <c r="BK169" s="36">
        <v>146.40263400000001</v>
      </c>
      <c r="BL169" s="36">
        <v>33.700141600000002</v>
      </c>
      <c r="BM169" s="36">
        <v>0</v>
      </c>
      <c r="BN169" s="36">
        <v>33.700141600000002</v>
      </c>
      <c r="BO169" s="36">
        <v>33.700141600000002</v>
      </c>
      <c r="BP169" s="36" t="e">
        <v>#DIV/0!</v>
      </c>
      <c r="BQ169" s="36" t="e">
        <v>#DIV/0!</v>
      </c>
      <c r="BR169" s="36">
        <v>0</v>
      </c>
      <c r="BS169" s="36">
        <v>0</v>
      </c>
      <c r="BT169" s="36">
        <v>146.40263400000001</v>
      </c>
      <c r="BU169" s="36">
        <v>0</v>
      </c>
      <c r="BV169" s="36">
        <v>146.40263400000001</v>
      </c>
      <c r="BW169" s="36">
        <v>146.40263400000001</v>
      </c>
      <c r="BX169" s="36">
        <v>27.776156750000002</v>
      </c>
      <c r="BY169" s="36">
        <v>8.3777797181627314</v>
      </c>
      <c r="BZ169" s="36">
        <v>21.852171900000002</v>
      </c>
      <c r="CA169" s="36">
        <v>33.700141600000002</v>
      </c>
      <c r="CB169" s="36" t="e">
        <v>#DIV/0!</v>
      </c>
      <c r="CC169" s="36" t="e">
        <v>#DIV/0!</v>
      </c>
      <c r="CD169" s="36">
        <v>0</v>
      </c>
      <c r="CE169" s="36">
        <v>0</v>
      </c>
      <c r="CF169" s="36"/>
      <c r="CG169" s="40">
        <v>29.54</v>
      </c>
      <c r="CH169" s="40">
        <v>61.695999999999998</v>
      </c>
      <c r="CI169" s="40"/>
      <c r="CL169" s="5" t="str">
        <f t="shared" si="306"/>
        <v>0.666_0.5_1</v>
      </c>
      <c r="CM169" s="95" t="str">
        <f t="shared" si="307"/>
        <v>1H</v>
      </c>
      <c r="CN169" s="96">
        <f t="shared" si="293"/>
        <v>131</v>
      </c>
      <c r="CO169" s="96" t="str">
        <f t="shared" si="301"/>
        <v>0.333_0.5_1</v>
      </c>
      <c r="CP169" s="95" t="str">
        <f t="shared" si="310"/>
        <v>1E</v>
      </c>
      <c r="CQ169" s="5">
        <f t="shared" si="302"/>
        <v>90</v>
      </c>
      <c r="CV169" s="87"/>
      <c r="CW169" s="87"/>
      <c r="CX169" s="87"/>
      <c r="CY169" s="87"/>
      <c r="CZ169" s="87"/>
    </row>
    <row r="170" spans="1:104" s="5" customFormat="1">
      <c r="A170" s="13" t="s">
        <v>248</v>
      </c>
      <c r="B170" s="13">
        <v>4</v>
      </c>
      <c r="C170" s="13"/>
      <c r="D170" s="13" t="s">
        <v>101</v>
      </c>
      <c r="E170" s="35" t="s">
        <v>165</v>
      </c>
      <c r="F170" s="13" t="s">
        <v>36</v>
      </c>
      <c r="G170" s="36">
        <v>1004370810</v>
      </c>
      <c r="H170" s="13" t="s">
        <v>166</v>
      </c>
      <c r="I170" s="37">
        <v>18</v>
      </c>
      <c r="J170" s="37" t="s">
        <v>38</v>
      </c>
      <c r="K170" s="38">
        <v>43522</v>
      </c>
      <c r="L170" s="39">
        <v>0.66319444444444442</v>
      </c>
      <c r="M170" s="37" t="s">
        <v>39</v>
      </c>
      <c r="N170" s="37" t="s">
        <v>42</v>
      </c>
      <c r="O170" s="37" t="s">
        <v>42</v>
      </c>
      <c r="P170" s="37" t="s">
        <v>42</v>
      </c>
      <c r="Q170" s="37">
        <v>2</v>
      </c>
      <c r="R170" s="13" t="s">
        <v>62</v>
      </c>
      <c r="S170" s="13" t="s">
        <v>63</v>
      </c>
      <c r="T170" s="13" t="s">
        <v>41</v>
      </c>
      <c r="U170" s="13" t="s">
        <v>45</v>
      </c>
      <c r="V170" s="13" t="s">
        <v>42</v>
      </c>
      <c r="W170" s="13" t="s">
        <v>81</v>
      </c>
      <c r="X170" s="13" t="s">
        <v>53</v>
      </c>
      <c r="Y170" s="13" t="s">
        <v>42</v>
      </c>
      <c r="Z170" s="13" t="s">
        <v>41</v>
      </c>
      <c r="AA170" s="13"/>
      <c r="AB170" s="13">
        <v>1</v>
      </c>
      <c r="AC170" s="72">
        <f t="shared" si="294"/>
        <v>0.5</v>
      </c>
      <c r="AD170" s="13">
        <v>0</v>
      </c>
      <c r="AE170" s="72">
        <f t="shared" ref="AE170" si="384">VALUE(IF(AD170=-2,0%,IF(AD170=-1,50%,IF(AD170=0,100%,IF(AD170=1,50%,IF(AD170=2,0%))))))</f>
        <v>1</v>
      </c>
      <c r="AF170" s="13" t="s">
        <v>41</v>
      </c>
      <c r="AG170" s="13">
        <v>1</v>
      </c>
      <c r="AH170" s="13" t="s">
        <v>42</v>
      </c>
      <c r="AI170" s="13">
        <f t="shared" si="370"/>
        <v>2</v>
      </c>
      <c r="AJ170" s="70">
        <f t="shared" si="297"/>
        <v>0.33299999999999996</v>
      </c>
      <c r="AK170" s="59">
        <f t="shared" si="304"/>
        <v>-2</v>
      </c>
      <c r="AL170" s="70">
        <f t="shared" ref="AL170" si="385">VALUE(IF(AK170=-3,0%,IF(AK170=-2,33.3%,IF(AK170=-1,66.6%,IF(AK170=0,100%,IF(AK170=1,66.6%,IF(AK170=2,33.3%,IF(AK170=3,0%))))))))</f>
        <v>0.33299999999999996</v>
      </c>
      <c r="AM170" s="13" t="s">
        <v>42</v>
      </c>
      <c r="AN170" s="13" t="s">
        <v>41</v>
      </c>
      <c r="AO170" s="13"/>
      <c r="AP170" s="13">
        <v>101.31965006729475</v>
      </c>
      <c r="AQ170" s="13">
        <v>117.34261838440112</v>
      </c>
      <c r="AR170" s="13">
        <v>125.13020833333333</v>
      </c>
      <c r="AS170" s="13">
        <v>148.05555555555554</v>
      </c>
      <c r="AT170" s="36">
        <v>146.40263400000001</v>
      </c>
      <c r="AU170" s="36" t="str">
        <f t="shared" si="299"/>
        <v>2</v>
      </c>
      <c r="AV170" s="36">
        <v>0</v>
      </c>
      <c r="AW170" s="36">
        <v>146.40263400000001</v>
      </c>
      <c r="AX170" s="36">
        <v>146.40263400000001</v>
      </c>
      <c r="AY170" s="36">
        <v>21.852171900000002</v>
      </c>
      <c r="AZ170" s="36" t="str">
        <f t="shared" si="300"/>
        <v>1</v>
      </c>
      <c r="BA170" s="36">
        <v>0</v>
      </c>
      <c r="BB170" s="36">
        <v>21.852171900000002</v>
      </c>
      <c r="BC170" s="36">
        <v>21.852171900000002</v>
      </c>
      <c r="BD170" s="36" t="e">
        <v>#DIV/0!</v>
      </c>
      <c r="BE170" s="36" t="s">
        <v>50</v>
      </c>
      <c r="BF170" s="36">
        <v>0</v>
      </c>
      <c r="BG170" s="36">
        <v>0</v>
      </c>
      <c r="BH170" s="36">
        <v>146.40263400000001</v>
      </c>
      <c r="BI170" s="36">
        <v>0</v>
      </c>
      <c r="BJ170" s="36">
        <v>146.40263400000001</v>
      </c>
      <c r="BK170" s="36">
        <v>146.40263400000001</v>
      </c>
      <c r="BL170" s="36">
        <v>21.852171900000002</v>
      </c>
      <c r="BM170" s="36">
        <v>0</v>
      </c>
      <c r="BN170" s="36">
        <v>21.852171900000002</v>
      </c>
      <c r="BO170" s="36">
        <v>21.852171900000002</v>
      </c>
      <c r="BP170" s="36" t="e">
        <v>#DIV/0!</v>
      </c>
      <c r="BQ170" s="36" t="e">
        <v>#DIV/0!</v>
      </c>
      <c r="BR170" s="36">
        <v>0</v>
      </c>
      <c r="BS170" s="36">
        <v>0</v>
      </c>
      <c r="BT170" s="36">
        <v>146.40263400000001</v>
      </c>
      <c r="BU170" s="36">
        <v>0</v>
      </c>
      <c r="BV170" s="36">
        <v>146.40263400000001</v>
      </c>
      <c r="BW170" s="36">
        <v>146.40263400000001</v>
      </c>
      <c r="BX170" s="36">
        <v>27.776156750000002</v>
      </c>
      <c r="BY170" s="36">
        <v>8.3777797181627314</v>
      </c>
      <c r="BZ170" s="36">
        <v>21.852171900000002</v>
      </c>
      <c r="CA170" s="36">
        <v>33.700141600000002</v>
      </c>
      <c r="CB170" s="36" t="e">
        <v>#DIV/0!</v>
      </c>
      <c r="CC170" s="36" t="e">
        <v>#DIV/0!</v>
      </c>
      <c r="CD170" s="36">
        <v>0</v>
      </c>
      <c r="CE170" s="36">
        <v>0</v>
      </c>
      <c r="CF170" s="36"/>
      <c r="CG170" s="40">
        <v>29.614999999999998</v>
      </c>
      <c r="CH170" s="40">
        <v>61.584000000000003</v>
      </c>
      <c r="CI170" s="40"/>
      <c r="CL170" s="5" t="str">
        <f t="shared" si="306"/>
        <v>0.333_0.5_1</v>
      </c>
      <c r="CM170" s="95" t="str">
        <f t="shared" si="307"/>
        <v>1E</v>
      </c>
      <c r="CN170" s="96">
        <f t="shared" si="293"/>
        <v>50</v>
      </c>
      <c r="CO170" s="96" t="str">
        <f t="shared" si="301"/>
        <v>0.333_1_1</v>
      </c>
      <c r="CP170" s="95" t="str">
        <f t="shared" si="310"/>
        <v>1F</v>
      </c>
      <c r="CQ170" s="5">
        <f t="shared" si="302"/>
        <v>45</v>
      </c>
      <c r="CV170" s="87"/>
      <c r="CW170" s="87"/>
      <c r="CX170" s="87"/>
      <c r="CY170" s="87"/>
      <c r="CZ170" s="87"/>
    </row>
    <row r="171" spans="1:104" s="5" customFormat="1">
      <c r="A171" s="13" t="s">
        <v>248</v>
      </c>
      <c r="B171" s="13">
        <v>4</v>
      </c>
      <c r="C171" s="13"/>
      <c r="D171" s="13" t="s">
        <v>101</v>
      </c>
      <c r="E171" s="35" t="s">
        <v>165</v>
      </c>
      <c r="F171" s="13" t="s">
        <v>36</v>
      </c>
      <c r="G171" s="36">
        <v>1004370810</v>
      </c>
      <c r="H171" s="13" t="s">
        <v>166</v>
      </c>
      <c r="I171" s="37">
        <v>18</v>
      </c>
      <c r="J171" s="37" t="s">
        <v>38</v>
      </c>
      <c r="K171" s="38">
        <v>43522</v>
      </c>
      <c r="L171" s="39">
        <v>0.67361111111111116</v>
      </c>
      <c r="M171" s="37" t="s">
        <v>39</v>
      </c>
      <c r="N171" s="37" t="s">
        <v>42</v>
      </c>
      <c r="O171" s="37" t="s">
        <v>42</v>
      </c>
      <c r="P171" s="37" t="s">
        <v>42</v>
      </c>
      <c r="Q171" s="37">
        <v>3</v>
      </c>
      <c r="R171" s="13" t="s">
        <v>62</v>
      </c>
      <c r="S171" s="13" t="s">
        <v>44</v>
      </c>
      <c r="T171" s="13" t="s">
        <v>42</v>
      </c>
      <c r="U171" s="13" t="s">
        <v>45</v>
      </c>
      <c r="V171" s="13" t="s">
        <v>42</v>
      </c>
      <c r="W171" s="13" t="s">
        <v>72</v>
      </c>
      <c r="X171" s="13" t="s">
        <v>53</v>
      </c>
      <c r="Y171" s="13" t="s">
        <v>42</v>
      </c>
      <c r="Z171" s="13" t="s">
        <v>41</v>
      </c>
      <c r="AA171" s="13"/>
      <c r="AB171" s="13">
        <v>1</v>
      </c>
      <c r="AC171" s="72">
        <f t="shared" si="294"/>
        <v>0.5</v>
      </c>
      <c r="AD171" s="13">
        <v>1</v>
      </c>
      <c r="AE171" s="72">
        <f t="shared" ref="AE171" si="386">VALUE(IF(AD171=-2,0%,IF(AD171=-1,50%,IF(AD171=0,100%,IF(AD171=1,50%,IF(AD171=2,0%))))))</f>
        <v>0.5</v>
      </c>
      <c r="AF171" s="13" t="s">
        <v>42</v>
      </c>
      <c r="AG171" s="13">
        <v>1</v>
      </c>
      <c r="AH171" s="13" t="s">
        <v>42</v>
      </c>
      <c r="AI171" s="13">
        <f t="shared" si="370"/>
        <v>-1</v>
      </c>
      <c r="AJ171" s="70">
        <f t="shared" si="297"/>
        <v>0.66599999999999993</v>
      </c>
      <c r="AK171" s="59">
        <f t="shared" si="304"/>
        <v>-2</v>
      </c>
      <c r="AL171" s="70">
        <f t="shared" ref="AL171" si="387">VALUE(IF(AK171=-3,0%,IF(AK171=-2,33.3%,IF(AK171=-1,66.6%,IF(AK171=0,100%,IF(AK171=1,66.6%,IF(AK171=2,33.3%,IF(AK171=3,0%))))))))</f>
        <v>0.33299999999999996</v>
      </c>
      <c r="AM171" s="13" t="s">
        <v>42</v>
      </c>
      <c r="AN171" s="13" t="s">
        <v>41</v>
      </c>
      <c r="AO171" s="13"/>
      <c r="AP171" s="13">
        <v>101.31965006729475</v>
      </c>
      <c r="AQ171" s="13">
        <v>117.34261838440112</v>
      </c>
      <c r="AR171" s="13">
        <v>125.13020833333333</v>
      </c>
      <c r="AS171" s="13">
        <v>148.05555555555554</v>
      </c>
      <c r="AT171" s="36">
        <v>146.40263400000001</v>
      </c>
      <c r="AU171" s="36" t="str">
        <f t="shared" si="299"/>
        <v>2</v>
      </c>
      <c r="AV171" s="36">
        <v>0</v>
      </c>
      <c r="AW171" s="36">
        <v>146.40263400000001</v>
      </c>
      <c r="AX171" s="36">
        <v>146.40263400000001</v>
      </c>
      <c r="AY171" s="36">
        <v>21.852171900000002</v>
      </c>
      <c r="AZ171" s="36" t="str">
        <f t="shared" si="300"/>
        <v>1</v>
      </c>
      <c r="BA171" s="36">
        <v>0</v>
      </c>
      <c r="BB171" s="36">
        <v>21.852171900000002</v>
      </c>
      <c r="BC171" s="36">
        <v>21.852171900000002</v>
      </c>
      <c r="BD171" s="36" t="e">
        <v>#DIV/0!</v>
      </c>
      <c r="BE171" s="36" t="s">
        <v>50</v>
      </c>
      <c r="BF171" s="36">
        <v>0</v>
      </c>
      <c r="BG171" s="36">
        <v>0</v>
      </c>
      <c r="BH171" s="36">
        <v>146.40263400000001</v>
      </c>
      <c r="BI171" s="36">
        <v>0</v>
      </c>
      <c r="BJ171" s="36">
        <v>146.40263400000001</v>
      </c>
      <c r="BK171" s="36">
        <v>146.40263400000001</v>
      </c>
      <c r="BL171" s="36">
        <v>21.852171900000002</v>
      </c>
      <c r="BM171" s="36">
        <v>0</v>
      </c>
      <c r="BN171" s="36">
        <v>21.852171900000002</v>
      </c>
      <c r="BO171" s="36">
        <v>21.852171900000002</v>
      </c>
      <c r="BP171" s="36" t="e">
        <v>#DIV/0!</v>
      </c>
      <c r="BQ171" s="36" t="e">
        <v>#DIV/0!</v>
      </c>
      <c r="BR171" s="36">
        <v>0</v>
      </c>
      <c r="BS171" s="36">
        <v>0</v>
      </c>
      <c r="BT171" s="36">
        <v>146.40263400000001</v>
      </c>
      <c r="BU171" s="36">
        <v>0</v>
      </c>
      <c r="BV171" s="36">
        <v>146.40263400000001</v>
      </c>
      <c r="BW171" s="36">
        <v>146.40263400000001</v>
      </c>
      <c r="BX171" s="36">
        <v>21.852171900000002</v>
      </c>
      <c r="BY171" s="36">
        <v>0</v>
      </c>
      <c r="BZ171" s="36">
        <v>21.852171900000002</v>
      </c>
      <c r="CA171" s="36">
        <v>21.852171900000002</v>
      </c>
      <c r="CB171" s="36" t="e">
        <v>#DIV/0!</v>
      </c>
      <c r="CC171" s="36" t="e">
        <v>#DIV/0!</v>
      </c>
      <c r="CD171" s="36">
        <v>0</v>
      </c>
      <c r="CE171" s="36">
        <v>0</v>
      </c>
      <c r="CF171" s="36"/>
      <c r="CG171" s="40">
        <v>29.49</v>
      </c>
      <c r="CH171" s="40">
        <v>60.597999999999999</v>
      </c>
      <c r="CI171" s="40"/>
      <c r="CL171" s="5" t="str">
        <f t="shared" si="306"/>
        <v>0.666_0.5_1</v>
      </c>
      <c r="CM171" s="95" t="str">
        <f t="shared" si="307"/>
        <v>1H</v>
      </c>
      <c r="CN171" s="96">
        <f t="shared" si="293"/>
        <v>131</v>
      </c>
      <c r="CO171" s="96" t="str">
        <f t="shared" si="301"/>
        <v>0.333_0.5_1</v>
      </c>
      <c r="CP171" s="95" t="str">
        <f t="shared" si="310"/>
        <v>1E</v>
      </c>
      <c r="CQ171" s="5">
        <f t="shared" si="302"/>
        <v>90</v>
      </c>
      <c r="CV171" s="87"/>
      <c r="CW171" s="87"/>
      <c r="CX171" s="87"/>
      <c r="CY171" s="87"/>
      <c r="CZ171" s="87"/>
    </row>
    <row r="172" spans="1:104" s="5" customFormat="1">
      <c r="A172" s="13" t="s">
        <v>248</v>
      </c>
      <c r="B172" s="13">
        <v>4</v>
      </c>
      <c r="C172" s="13"/>
      <c r="D172" s="13" t="s">
        <v>101</v>
      </c>
      <c r="E172" s="35" t="s">
        <v>165</v>
      </c>
      <c r="F172" s="13" t="s">
        <v>36</v>
      </c>
      <c r="G172" s="36">
        <v>1004370810</v>
      </c>
      <c r="H172" s="13" t="s">
        <v>166</v>
      </c>
      <c r="I172" s="37">
        <v>18</v>
      </c>
      <c r="J172" s="37" t="s">
        <v>38</v>
      </c>
      <c r="K172" s="38">
        <v>43522</v>
      </c>
      <c r="L172" s="39">
        <v>0.6875</v>
      </c>
      <c r="M172" s="37" t="s">
        <v>39</v>
      </c>
      <c r="N172" s="37" t="s">
        <v>42</v>
      </c>
      <c r="O172" s="37" t="s">
        <v>42</v>
      </c>
      <c r="P172" s="37" t="s">
        <v>42</v>
      </c>
      <c r="Q172" s="37">
        <v>4</v>
      </c>
      <c r="R172" s="13" t="s">
        <v>62</v>
      </c>
      <c r="S172" s="13" t="s">
        <v>63</v>
      </c>
      <c r="T172" s="13" t="s">
        <v>42</v>
      </c>
      <c r="U172" s="13" t="s">
        <v>45</v>
      </c>
      <c r="V172" s="13" t="s">
        <v>42</v>
      </c>
      <c r="W172" s="13" t="s">
        <v>72</v>
      </c>
      <c r="X172" s="13" t="s">
        <v>53</v>
      </c>
      <c r="Y172" s="13" t="s">
        <v>42</v>
      </c>
      <c r="Z172" s="13" t="s">
        <v>41</v>
      </c>
      <c r="AA172" s="13"/>
      <c r="AB172" s="13">
        <v>1</v>
      </c>
      <c r="AC172" s="72">
        <f t="shared" si="294"/>
        <v>0.5</v>
      </c>
      <c r="AD172" s="13">
        <v>0</v>
      </c>
      <c r="AE172" s="72">
        <f t="shared" ref="AE172" si="388">VALUE(IF(AD172=-2,0%,IF(AD172=-1,50%,IF(AD172=0,100%,IF(AD172=1,50%,IF(AD172=2,0%))))))</f>
        <v>1</v>
      </c>
      <c r="AF172" s="13" t="s">
        <v>42</v>
      </c>
      <c r="AG172" s="13">
        <v>1</v>
      </c>
      <c r="AH172" s="13" t="s">
        <v>42</v>
      </c>
      <c r="AI172" s="13">
        <f t="shared" si="370"/>
        <v>-1</v>
      </c>
      <c r="AJ172" s="70">
        <f t="shared" si="297"/>
        <v>0.66599999999999993</v>
      </c>
      <c r="AK172" s="59">
        <f t="shared" si="304"/>
        <v>-2</v>
      </c>
      <c r="AL172" s="70">
        <f t="shared" ref="AL172" si="389">VALUE(IF(AK172=-3,0%,IF(AK172=-2,33.3%,IF(AK172=-1,66.6%,IF(AK172=0,100%,IF(AK172=1,66.6%,IF(AK172=2,33.3%,IF(AK172=3,0%))))))))</f>
        <v>0.33299999999999996</v>
      </c>
      <c r="AM172" s="13" t="s">
        <v>42</v>
      </c>
      <c r="AN172" s="13" t="s">
        <v>41</v>
      </c>
      <c r="AO172" s="13"/>
      <c r="AP172" s="13">
        <v>101.31965006729475</v>
      </c>
      <c r="AQ172" s="13">
        <v>117.34261838440112</v>
      </c>
      <c r="AR172" s="13">
        <v>125.13020833333333</v>
      </c>
      <c r="AS172" s="13">
        <v>148.05555555555554</v>
      </c>
      <c r="AT172" s="36">
        <v>142.664749</v>
      </c>
      <c r="AU172" s="36" t="str">
        <f t="shared" si="299"/>
        <v>2</v>
      </c>
      <c r="AV172" s="36">
        <v>5.2861676615909641</v>
      </c>
      <c r="AW172" s="36">
        <v>138.92686399999999</v>
      </c>
      <c r="AX172" s="36">
        <v>146.40263400000001</v>
      </c>
      <c r="AY172" s="36">
        <v>15.922570150000002</v>
      </c>
      <c r="AZ172" s="36" t="str">
        <f t="shared" si="300"/>
        <v>1</v>
      </c>
      <c r="BA172" s="36">
        <v>8.385723214321235</v>
      </c>
      <c r="BB172" s="36">
        <v>9.9929684000000005</v>
      </c>
      <c r="BC172" s="36">
        <v>21.852171900000002</v>
      </c>
      <c r="BD172" s="36" t="e">
        <v>#DIV/0!</v>
      </c>
      <c r="BE172" s="36" t="s">
        <v>50</v>
      </c>
      <c r="BF172" s="36">
        <v>0</v>
      </c>
      <c r="BG172" s="36">
        <v>0</v>
      </c>
      <c r="BH172" s="36">
        <v>142.664749</v>
      </c>
      <c r="BI172" s="36">
        <v>5.2861676615909641</v>
      </c>
      <c r="BJ172" s="36">
        <v>138.92686399999999</v>
      </c>
      <c r="BK172" s="36">
        <v>146.40263400000001</v>
      </c>
      <c r="BL172" s="36">
        <v>21.852171900000002</v>
      </c>
      <c r="BM172" s="36">
        <v>0</v>
      </c>
      <c r="BN172" s="36">
        <v>21.852171900000002</v>
      </c>
      <c r="BO172" s="36">
        <v>21.852171900000002</v>
      </c>
      <c r="BP172" s="36" t="e">
        <v>#DIV/0!</v>
      </c>
      <c r="BQ172" s="36" t="e">
        <v>#DIV/0!</v>
      </c>
      <c r="BR172" s="36">
        <v>0</v>
      </c>
      <c r="BS172" s="36">
        <v>0</v>
      </c>
      <c r="BT172" s="36">
        <v>142.664749</v>
      </c>
      <c r="BU172" s="36">
        <v>5.2861676615909641</v>
      </c>
      <c r="BV172" s="36">
        <v>138.92686399999999</v>
      </c>
      <c r="BW172" s="36">
        <v>146.40263400000001</v>
      </c>
      <c r="BX172" s="36">
        <v>21.852171900000002</v>
      </c>
      <c r="BY172" s="36">
        <v>0</v>
      </c>
      <c r="BZ172" s="36">
        <v>21.852171900000002</v>
      </c>
      <c r="CA172" s="36">
        <v>21.852171900000002</v>
      </c>
      <c r="CB172" s="36" t="e">
        <v>#DIV/0!</v>
      </c>
      <c r="CC172" s="36" t="e">
        <v>#DIV/0!</v>
      </c>
      <c r="CD172" s="36">
        <v>0</v>
      </c>
      <c r="CE172" s="36">
        <v>0</v>
      </c>
      <c r="CF172" s="36"/>
      <c r="CG172" s="40">
        <v>29.49</v>
      </c>
      <c r="CH172" s="40">
        <v>59.911000000000001</v>
      </c>
      <c r="CI172" s="40"/>
      <c r="CL172" s="5" t="str">
        <f t="shared" si="306"/>
        <v>0.666_0.5_1</v>
      </c>
      <c r="CM172" s="95" t="str">
        <f t="shared" si="307"/>
        <v>1H</v>
      </c>
      <c r="CN172" s="96">
        <f t="shared" si="293"/>
        <v>131</v>
      </c>
      <c r="CO172" s="96" t="str">
        <f t="shared" si="301"/>
        <v>0.333_1_1</v>
      </c>
      <c r="CP172" s="95" t="str">
        <f t="shared" si="310"/>
        <v>1F</v>
      </c>
      <c r="CQ172" s="5">
        <f t="shared" si="302"/>
        <v>45</v>
      </c>
      <c r="CV172" s="87"/>
      <c r="CW172" s="87"/>
      <c r="CX172" s="87"/>
      <c r="CY172" s="87"/>
      <c r="CZ172" s="87"/>
    </row>
    <row r="173" spans="1:104" s="5" customFormat="1">
      <c r="A173" s="13" t="s">
        <v>248</v>
      </c>
      <c r="B173" s="13">
        <v>4</v>
      </c>
      <c r="C173" s="13"/>
      <c r="D173" s="13" t="s">
        <v>101</v>
      </c>
      <c r="E173" s="35" t="s">
        <v>165</v>
      </c>
      <c r="F173" s="13" t="s">
        <v>36</v>
      </c>
      <c r="G173" s="36">
        <v>1004370810</v>
      </c>
      <c r="H173" s="13" t="s">
        <v>166</v>
      </c>
      <c r="I173" s="37">
        <v>18</v>
      </c>
      <c r="J173" s="37" t="s">
        <v>38</v>
      </c>
      <c r="K173" s="38">
        <v>43522</v>
      </c>
      <c r="L173" s="39">
        <v>0.69930555555555562</v>
      </c>
      <c r="M173" s="37" t="s">
        <v>39</v>
      </c>
      <c r="N173" s="37" t="s">
        <v>42</v>
      </c>
      <c r="O173" s="37" t="s">
        <v>42</v>
      </c>
      <c r="P173" s="37" t="s">
        <v>42</v>
      </c>
      <c r="Q173" s="37">
        <v>5</v>
      </c>
      <c r="R173" s="13" t="s">
        <v>62</v>
      </c>
      <c r="S173" s="13" t="s">
        <v>63</v>
      </c>
      <c r="T173" s="13" t="s">
        <v>42</v>
      </c>
      <c r="U173" s="13" t="s">
        <v>45</v>
      </c>
      <c r="V173" s="13" t="s">
        <v>41</v>
      </c>
      <c r="W173" s="13" t="s">
        <v>72</v>
      </c>
      <c r="X173" s="13" t="s">
        <v>88</v>
      </c>
      <c r="Y173" s="13" t="s">
        <v>41</v>
      </c>
      <c r="Z173" s="13" t="s">
        <v>41</v>
      </c>
      <c r="AA173" s="13"/>
      <c r="AB173" s="13">
        <v>1</v>
      </c>
      <c r="AC173" s="72">
        <f t="shared" si="294"/>
        <v>0.5</v>
      </c>
      <c r="AD173" s="13">
        <v>0</v>
      </c>
      <c r="AE173" s="72">
        <f t="shared" ref="AE173" si="390">VALUE(IF(AD173=-2,0%,IF(AD173=-1,50%,IF(AD173=0,100%,IF(AD173=1,50%,IF(AD173=2,0%))))))</f>
        <v>1</v>
      </c>
      <c r="AF173" s="13" t="s">
        <v>42</v>
      </c>
      <c r="AG173" s="13">
        <v>1</v>
      </c>
      <c r="AH173" s="13" t="s">
        <v>41</v>
      </c>
      <c r="AI173" s="13">
        <f t="shared" si="370"/>
        <v>-1</v>
      </c>
      <c r="AJ173" s="70">
        <f t="shared" si="297"/>
        <v>0.66599999999999993</v>
      </c>
      <c r="AK173" s="59">
        <f t="shared" si="304"/>
        <v>-3</v>
      </c>
      <c r="AL173" s="70">
        <f t="shared" ref="AL173" si="391">VALUE(IF(AK173=-3,0%,IF(AK173=-2,33.3%,IF(AK173=-1,66.6%,IF(AK173=0,100%,IF(AK173=1,66.6%,IF(AK173=2,33.3%,IF(AK173=3,0%))))))))</f>
        <v>0</v>
      </c>
      <c r="AM173" s="13" t="s">
        <v>41</v>
      </c>
      <c r="AN173" s="13" t="s">
        <v>41</v>
      </c>
      <c r="AO173" s="13"/>
      <c r="AP173" s="13">
        <v>101.31965006729475</v>
      </c>
      <c r="AQ173" s="13">
        <v>117.34261838440112</v>
      </c>
      <c r="AR173" s="13">
        <v>125.13020833333333</v>
      </c>
      <c r="AS173" s="13">
        <v>148.05555555555554</v>
      </c>
      <c r="AT173" s="36">
        <v>138.92686399999999</v>
      </c>
      <c r="AU173" s="36" t="str">
        <f t="shared" si="299"/>
        <v>2</v>
      </c>
      <c r="AV173" s="36">
        <v>0</v>
      </c>
      <c r="AW173" s="36">
        <v>138.92686399999999</v>
      </c>
      <c r="AX173" s="36">
        <v>138.92686399999999</v>
      </c>
      <c r="AY173" s="36">
        <v>21.852171900000002</v>
      </c>
      <c r="AZ173" s="36" t="str">
        <f t="shared" si="300"/>
        <v>1</v>
      </c>
      <c r="BA173" s="36">
        <v>0</v>
      </c>
      <c r="BB173" s="36">
        <v>21.852171900000002</v>
      </c>
      <c r="BC173" s="36">
        <v>21.852171900000002</v>
      </c>
      <c r="BD173" s="36" t="e">
        <v>#DIV/0!</v>
      </c>
      <c r="BE173" s="36" t="s">
        <v>50</v>
      </c>
      <c r="BF173" s="36">
        <v>0</v>
      </c>
      <c r="BG173" s="36">
        <v>0</v>
      </c>
      <c r="BH173" s="36">
        <v>138.92686399999999</v>
      </c>
      <c r="BI173" s="36">
        <v>0</v>
      </c>
      <c r="BJ173" s="36">
        <v>138.92686399999999</v>
      </c>
      <c r="BK173" s="36">
        <v>138.92686399999999</v>
      </c>
      <c r="BL173" s="36">
        <v>21.852171900000002</v>
      </c>
      <c r="BM173" s="36">
        <v>0</v>
      </c>
      <c r="BN173" s="36">
        <v>21.852171900000002</v>
      </c>
      <c r="BO173" s="36">
        <v>21.852171900000002</v>
      </c>
      <c r="BP173" s="36" t="e">
        <v>#DIV/0!</v>
      </c>
      <c r="BQ173" s="36" t="e">
        <v>#DIV/0!</v>
      </c>
      <c r="BR173" s="36">
        <v>0</v>
      </c>
      <c r="BS173" s="36">
        <v>0</v>
      </c>
      <c r="BT173" s="36">
        <v>138.92686399999999</v>
      </c>
      <c r="BU173" s="36">
        <v>0</v>
      </c>
      <c r="BV173" s="36">
        <v>138.92686399999999</v>
      </c>
      <c r="BW173" s="36">
        <v>138.92686399999999</v>
      </c>
      <c r="BX173" s="36">
        <v>21.852171900000002</v>
      </c>
      <c r="BY173" s="36">
        <v>0</v>
      </c>
      <c r="BZ173" s="36">
        <v>21.852171900000002</v>
      </c>
      <c r="CA173" s="36">
        <v>21.852171900000002</v>
      </c>
      <c r="CB173" s="36" t="e">
        <v>#DIV/0!</v>
      </c>
      <c r="CC173" s="36" t="e">
        <v>#DIV/0!</v>
      </c>
      <c r="CD173" s="36">
        <v>0</v>
      </c>
      <c r="CE173" s="36">
        <v>0</v>
      </c>
      <c r="CF173" s="36"/>
      <c r="CG173" s="40">
        <v>29.515000000000001</v>
      </c>
      <c r="CH173" s="40">
        <v>60.789000000000001</v>
      </c>
      <c r="CI173" s="40"/>
      <c r="CL173" s="5" t="str">
        <f t="shared" si="306"/>
        <v>0.666_0.5_1</v>
      </c>
      <c r="CM173" s="95" t="str">
        <f t="shared" si="307"/>
        <v>1H</v>
      </c>
      <c r="CN173" s="96">
        <f t="shared" si="293"/>
        <v>131</v>
      </c>
      <c r="CO173" s="96" t="str">
        <f t="shared" si="301"/>
        <v>0_1_1</v>
      </c>
      <c r="CP173" s="95" t="str">
        <f t="shared" si="310"/>
        <v>1C</v>
      </c>
      <c r="CQ173" s="5">
        <f t="shared" si="302"/>
        <v>7</v>
      </c>
      <c r="CV173" s="87"/>
      <c r="CW173" s="87"/>
      <c r="CX173" s="87"/>
      <c r="CY173" s="87"/>
      <c r="CZ173" s="87"/>
    </row>
    <row r="174" spans="1:104" s="5" customFormat="1">
      <c r="A174" s="13" t="s">
        <v>248</v>
      </c>
      <c r="B174" s="13">
        <v>4</v>
      </c>
      <c r="C174" s="13"/>
      <c r="D174" s="13" t="s">
        <v>58</v>
      </c>
      <c r="E174" s="35" t="s">
        <v>167</v>
      </c>
      <c r="F174" s="13" t="s">
        <v>36</v>
      </c>
      <c r="G174" s="36">
        <v>1238340506</v>
      </c>
      <c r="H174" s="13" t="s">
        <v>168</v>
      </c>
      <c r="I174" s="37">
        <v>19</v>
      </c>
      <c r="J174" s="37" t="s">
        <v>70</v>
      </c>
      <c r="K174" s="38">
        <v>43522</v>
      </c>
      <c r="L174" s="39">
        <v>0.65277777777777779</v>
      </c>
      <c r="M174" s="37" t="s">
        <v>39</v>
      </c>
      <c r="N174" s="37" t="s">
        <v>42</v>
      </c>
      <c r="O174" s="37" t="s">
        <v>42</v>
      </c>
      <c r="P174" s="37" t="s">
        <v>42</v>
      </c>
      <c r="Q174" s="37">
        <v>1</v>
      </c>
      <c r="R174" s="13" t="s">
        <v>62</v>
      </c>
      <c r="S174" s="13" t="s">
        <v>44</v>
      </c>
      <c r="T174" s="13" t="s">
        <v>42</v>
      </c>
      <c r="U174" s="13" t="s">
        <v>52</v>
      </c>
      <c r="V174" s="13" t="s">
        <v>42</v>
      </c>
      <c r="W174" s="13" t="s">
        <v>72</v>
      </c>
      <c r="X174" s="13" t="s">
        <v>53</v>
      </c>
      <c r="Y174" s="13" t="s">
        <v>41</v>
      </c>
      <c r="Z174" s="13" t="s">
        <v>41</v>
      </c>
      <c r="AA174" s="13"/>
      <c r="AB174" s="13">
        <v>1</v>
      </c>
      <c r="AC174" s="72">
        <f t="shared" si="294"/>
        <v>0.5</v>
      </c>
      <c r="AD174" s="13">
        <v>1</v>
      </c>
      <c r="AE174" s="72">
        <f t="shared" ref="AE174" si="392">VALUE(IF(AD174=-2,0%,IF(AD174=-1,50%,IF(AD174=0,100%,IF(AD174=1,50%,IF(AD174=2,0%))))))</f>
        <v>0.5</v>
      </c>
      <c r="AF174" s="13" t="s">
        <v>42</v>
      </c>
      <c r="AG174" s="13">
        <v>0</v>
      </c>
      <c r="AH174" s="13" t="s">
        <v>42</v>
      </c>
      <c r="AI174" s="13">
        <f t="shared" si="370"/>
        <v>-1</v>
      </c>
      <c r="AJ174" s="70">
        <f t="shared" si="297"/>
        <v>0.66599999999999993</v>
      </c>
      <c r="AK174" s="59">
        <f t="shared" si="304"/>
        <v>-2</v>
      </c>
      <c r="AL174" s="70">
        <f t="shared" ref="AL174" si="393">VALUE(IF(AK174=-3,0%,IF(AK174=-2,33.3%,IF(AK174=-1,66.6%,IF(AK174=0,100%,IF(AK174=1,66.6%,IF(AK174=2,33.3%,IF(AK174=3,0%))))))))</f>
        <v>0.33299999999999996</v>
      </c>
      <c r="AM174" s="13" t="s">
        <v>41</v>
      </c>
      <c r="AN174" s="13" t="s">
        <v>41</v>
      </c>
      <c r="AO174" s="13"/>
      <c r="AP174" s="13">
        <v>101.31965006729475</v>
      </c>
      <c r="AQ174" s="13">
        <v>117.34261838440112</v>
      </c>
      <c r="AR174" s="13">
        <v>125.13020833333333</v>
      </c>
      <c r="AS174" s="13">
        <v>148.05555555555554</v>
      </c>
      <c r="AT174" s="36">
        <v>33.277775000000005</v>
      </c>
      <c r="AU174" s="36" t="str">
        <f t="shared" si="299"/>
        <v>1</v>
      </c>
      <c r="AV174" s="36">
        <v>0</v>
      </c>
      <c r="AW174" s="36">
        <v>33.277775000000005</v>
      </c>
      <c r="AX174" s="36">
        <v>33.277775000000005</v>
      </c>
      <c r="AY174" s="36">
        <v>125.129352</v>
      </c>
      <c r="AZ174" s="36" t="str">
        <f t="shared" si="300"/>
        <v>2</v>
      </c>
      <c r="BA174" s="36">
        <v>0</v>
      </c>
      <c r="BB174" s="36">
        <v>125.129352</v>
      </c>
      <c r="BC174" s="36">
        <v>125.129352</v>
      </c>
      <c r="BD174" s="36" t="e">
        <v>#DIV/0!</v>
      </c>
      <c r="BE174" s="36" t="s">
        <v>50</v>
      </c>
      <c r="BF174" s="36">
        <v>0</v>
      </c>
      <c r="BG174" s="36">
        <v>0</v>
      </c>
      <c r="BH174" s="36">
        <v>33.277775000000005</v>
      </c>
      <c r="BI174" s="36">
        <v>0</v>
      </c>
      <c r="BJ174" s="36">
        <v>33.277775000000005</v>
      </c>
      <c r="BK174" s="36">
        <v>33.277775000000005</v>
      </c>
      <c r="BL174" s="36">
        <v>125.129352</v>
      </c>
      <c r="BM174" s="36">
        <v>0</v>
      </c>
      <c r="BN174" s="36">
        <v>125.129352</v>
      </c>
      <c r="BO174" s="36">
        <v>125.129352</v>
      </c>
      <c r="BP174" s="36" t="e">
        <v>#DIV/0!</v>
      </c>
      <c r="BQ174" s="36" t="e">
        <v>#DIV/0!</v>
      </c>
      <c r="BR174" s="36">
        <v>0</v>
      </c>
      <c r="BS174" s="36">
        <v>0</v>
      </c>
      <c r="BT174" s="36">
        <v>14.117865500000002</v>
      </c>
      <c r="BU174" s="36">
        <v>27.096203868741114</v>
      </c>
      <c r="BV174" s="36">
        <v>-5.0420440000000006</v>
      </c>
      <c r="BW174" s="36">
        <v>33.277775000000005</v>
      </c>
      <c r="BX174" s="36">
        <v>125.129352</v>
      </c>
      <c r="BY174" s="36">
        <v>0</v>
      </c>
      <c r="BZ174" s="36">
        <v>125.129352</v>
      </c>
      <c r="CA174" s="36">
        <v>125.129352</v>
      </c>
      <c r="CB174" s="36" t="e">
        <v>#DIV/0!</v>
      </c>
      <c r="CC174" s="36" t="e">
        <v>#DIV/0!</v>
      </c>
      <c r="CD174" s="36">
        <v>0</v>
      </c>
      <c r="CE174" s="36">
        <v>0</v>
      </c>
      <c r="CF174" s="36"/>
      <c r="CG174" s="40">
        <v>29.54</v>
      </c>
      <c r="CH174" s="40">
        <v>61.695999999999998</v>
      </c>
      <c r="CI174" s="40"/>
      <c r="CL174" s="5" t="str">
        <f t="shared" si="306"/>
        <v>0.666_0.5_2</v>
      </c>
      <c r="CM174" s="95" t="str">
        <f t="shared" si="307"/>
        <v>1T</v>
      </c>
      <c r="CN174" s="96">
        <f t="shared" si="293"/>
        <v>60</v>
      </c>
      <c r="CO174" s="96" t="str">
        <f t="shared" si="301"/>
        <v>0.333_0.5_2</v>
      </c>
      <c r="CP174" s="95" t="str">
        <f t="shared" si="310"/>
        <v>1Q</v>
      </c>
      <c r="CQ174" s="5">
        <f t="shared" si="302"/>
        <v>31</v>
      </c>
      <c r="CV174" s="87"/>
      <c r="CW174" s="87"/>
      <c r="CX174" s="87"/>
      <c r="CY174" s="87"/>
      <c r="CZ174" s="87"/>
    </row>
    <row r="175" spans="1:104" s="5" customFormat="1">
      <c r="A175" s="13" t="s">
        <v>248</v>
      </c>
      <c r="B175" s="13">
        <v>4</v>
      </c>
      <c r="C175" s="13"/>
      <c r="D175" s="13" t="s">
        <v>58</v>
      </c>
      <c r="E175" s="35" t="s">
        <v>167</v>
      </c>
      <c r="F175" s="13" t="s">
        <v>36</v>
      </c>
      <c r="G175" s="36">
        <v>1238340506</v>
      </c>
      <c r="H175" s="13" t="s">
        <v>168</v>
      </c>
      <c r="I175" s="37">
        <v>19</v>
      </c>
      <c r="J175" s="37" t="s">
        <v>70</v>
      </c>
      <c r="K175" s="38">
        <v>43522</v>
      </c>
      <c r="L175" s="39">
        <v>0.66319444444444442</v>
      </c>
      <c r="M175" s="37" t="s">
        <v>39</v>
      </c>
      <c r="N175" s="37" t="s">
        <v>42</v>
      </c>
      <c r="O175" s="37" t="s">
        <v>42</v>
      </c>
      <c r="P175" s="37" t="s">
        <v>42</v>
      </c>
      <c r="Q175" s="37">
        <v>2</v>
      </c>
      <c r="R175" s="13" t="s">
        <v>62</v>
      </c>
      <c r="S175" s="13" t="s">
        <v>44</v>
      </c>
      <c r="T175" s="13" t="s">
        <v>41</v>
      </c>
      <c r="U175" s="13" t="s">
        <v>45</v>
      </c>
      <c r="V175" s="13" t="s">
        <v>42</v>
      </c>
      <c r="W175" s="13" t="s">
        <v>72</v>
      </c>
      <c r="X175" s="13" t="s">
        <v>53</v>
      </c>
      <c r="Y175" s="13" t="s">
        <v>41</v>
      </c>
      <c r="Z175" s="13" t="s">
        <v>41</v>
      </c>
      <c r="AA175" s="13"/>
      <c r="AB175" s="13">
        <v>1</v>
      </c>
      <c r="AC175" s="72">
        <f t="shared" si="294"/>
        <v>0.5</v>
      </c>
      <c r="AD175" s="13">
        <v>1</v>
      </c>
      <c r="AE175" s="72">
        <f t="shared" ref="AE175" si="394">VALUE(IF(AD175=-2,0%,IF(AD175=-1,50%,IF(AD175=0,100%,IF(AD175=1,50%,IF(AD175=2,0%))))))</f>
        <v>0.5</v>
      </c>
      <c r="AF175" s="13" t="s">
        <v>41</v>
      </c>
      <c r="AG175" s="13">
        <v>1</v>
      </c>
      <c r="AH175" s="13" t="s">
        <v>42</v>
      </c>
      <c r="AI175" s="13">
        <f t="shared" si="370"/>
        <v>-1</v>
      </c>
      <c r="AJ175" s="70">
        <f t="shared" si="297"/>
        <v>0.66599999999999993</v>
      </c>
      <c r="AK175" s="59">
        <f t="shared" si="304"/>
        <v>-2</v>
      </c>
      <c r="AL175" s="70">
        <f t="shared" ref="AL175" si="395">VALUE(IF(AK175=-3,0%,IF(AK175=-2,33.3%,IF(AK175=-1,66.6%,IF(AK175=0,100%,IF(AK175=1,66.6%,IF(AK175=2,33.3%,IF(AK175=3,0%))))))))</f>
        <v>0.33299999999999996</v>
      </c>
      <c r="AM175" s="13" t="s">
        <v>41</v>
      </c>
      <c r="AN175" s="13" t="s">
        <v>41</v>
      </c>
      <c r="AO175" s="13"/>
      <c r="AP175" s="13">
        <v>101.31965006729475</v>
      </c>
      <c r="AQ175" s="13">
        <v>117.34261838440112</v>
      </c>
      <c r="AR175" s="13">
        <v>125.13020833333333</v>
      </c>
      <c r="AS175" s="13">
        <v>148.05555555555554</v>
      </c>
      <c r="AT175" s="36">
        <v>33.277775000000005</v>
      </c>
      <c r="AU175" s="36" t="str">
        <f t="shared" si="299"/>
        <v>1</v>
      </c>
      <c r="AV175" s="36">
        <v>0</v>
      </c>
      <c r="AW175" s="36">
        <v>33.277775000000005</v>
      </c>
      <c r="AX175" s="36">
        <v>33.277775000000005</v>
      </c>
      <c r="AY175" s="36">
        <v>125.129352</v>
      </c>
      <c r="AZ175" s="36" t="str">
        <f t="shared" si="300"/>
        <v>2</v>
      </c>
      <c r="BA175" s="36">
        <v>0</v>
      </c>
      <c r="BB175" s="36">
        <v>125.129352</v>
      </c>
      <c r="BC175" s="36">
        <v>125.129352</v>
      </c>
      <c r="BD175" s="36" t="e">
        <v>#DIV/0!</v>
      </c>
      <c r="BE175" s="36" t="s">
        <v>50</v>
      </c>
      <c r="BF175" s="36">
        <v>0</v>
      </c>
      <c r="BG175" s="36">
        <v>0</v>
      </c>
      <c r="BH175" s="36">
        <v>33.277775000000005</v>
      </c>
      <c r="BI175" s="36">
        <v>0</v>
      </c>
      <c r="BJ175" s="36">
        <v>33.277775000000005</v>
      </c>
      <c r="BK175" s="36">
        <v>33.277775000000005</v>
      </c>
      <c r="BL175" s="36">
        <v>125.129352</v>
      </c>
      <c r="BM175" s="36">
        <v>0</v>
      </c>
      <c r="BN175" s="36">
        <v>125.129352</v>
      </c>
      <c r="BO175" s="36">
        <v>125.129352</v>
      </c>
      <c r="BP175" s="36" t="e">
        <v>#DIV/0!</v>
      </c>
      <c r="BQ175" s="36" t="e">
        <v>#DIV/0!</v>
      </c>
      <c r="BR175" s="36">
        <v>0</v>
      </c>
      <c r="BS175" s="36">
        <v>0</v>
      </c>
      <c r="BT175" s="36">
        <v>33.277775000000005</v>
      </c>
      <c r="BU175" s="36">
        <v>0</v>
      </c>
      <c r="BV175" s="36">
        <v>33.277775000000005</v>
      </c>
      <c r="BW175" s="36">
        <v>33.277775000000005</v>
      </c>
      <c r="BX175" s="36">
        <v>125.129352</v>
      </c>
      <c r="BY175" s="36">
        <v>0</v>
      </c>
      <c r="BZ175" s="36">
        <v>125.129352</v>
      </c>
      <c r="CA175" s="36">
        <v>125.129352</v>
      </c>
      <c r="CB175" s="36" t="e">
        <v>#DIV/0!</v>
      </c>
      <c r="CC175" s="36" t="e">
        <v>#DIV/0!</v>
      </c>
      <c r="CD175" s="36">
        <v>0</v>
      </c>
      <c r="CE175" s="36">
        <v>0</v>
      </c>
      <c r="CF175" s="36"/>
      <c r="CG175" s="40">
        <v>29.614999999999998</v>
      </c>
      <c r="CH175" s="40">
        <v>61.584000000000003</v>
      </c>
      <c r="CI175" s="40"/>
      <c r="CL175" s="5" t="str">
        <f t="shared" si="306"/>
        <v>0.666_0.5_2</v>
      </c>
      <c r="CM175" s="95" t="str">
        <f t="shared" si="307"/>
        <v>1T</v>
      </c>
      <c r="CN175" s="96">
        <f t="shared" si="293"/>
        <v>60</v>
      </c>
      <c r="CO175" s="96" t="str">
        <f t="shared" si="301"/>
        <v>0.333_0.5_2</v>
      </c>
      <c r="CP175" s="95" t="str">
        <f t="shared" si="310"/>
        <v>1Q</v>
      </c>
      <c r="CQ175" s="5">
        <f t="shared" si="302"/>
        <v>31</v>
      </c>
      <c r="CV175" s="87"/>
      <c r="CW175" s="87"/>
      <c r="CX175" s="87"/>
      <c r="CY175" s="87"/>
      <c r="CZ175" s="87"/>
    </row>
    <row r="176" spans="1:104" s="5" customFormat="1">
      <c r="A176" s="13" t="s">
        <v>248</v>
      </c>
      <c r="B176" s="13">
        <v>4</v>
      </c>
      <c r="C176" s="13"/>
      <c r="D176" s="13" t="s">
        <v>58</v>
      </c>
      <c r="E176" s="35" t="s">
        <v>167</v>
      </c>
      <c r="F176" s="13" t="s">
        <v>36</v>
      </c>
      <c r="G176" s="36">
        <v>1238340506</v>
      </c>
      <c r="H176" s="13" t="s">
        <v>168</v>
      </c>
      <c r="I176" s="37">
        <v>19</v>
      </c>
      <c r="J176" s="37" t="s">
        <v>70</v>
      </c>
      <c r="K176" s="38">
        <v>43522</v>
      </c>
      <c r="L176" s="39">
        <v>0.67361111111111116</v>
      </c>
      <c r="M176" s="37" t="s">
        <v>39</v>
      </c>
      <c r="N176" s="37" t="s">
        <v>42</v>
      </c>
      <c r="O176" s="37" t="s">
        <v>42</v>
      </c>
      <c r="P176" s="37" t="s">
        <v>42</v>
      </c>
      <c r="Q176" s="37">
        <v>3</v>
      </c>
      <c r="R176" s="13" t="s">
        <v>62</v>
      </c>
      <c r="S176" s="13" t="s">
        <v>44</v>
      </c>
      <c r="T176" s="13" t="s">
        <v>42</v>
      </c>
      <c r="U176" s="13" t="s">
        <v>45</v>
      </c>
      <c r="V176" s="13" t="s">
        <v>42</v>
      </c>
      <c r="W176" s="13" t="s">
        <v>72</v>
      </c>
      <c r="X176" s="13" t="s">
        <v>53</v>
      </c>
      <c r="Y176" s="13" t="s">
        <v>41</v>
      </c>
      <c r="Z176" s="13" t="s">
        <v>41</v>
      </c>
      <c r="AA176" s="13"/>
      <c r="AB176" s="13">
        <v>1</v>
      </c>
      <c r="AC176" s="72">
        <f t="shared" si="294"/>
        <v>0.5</v>
      </c>
      <c r="AD176" s="13">
        <v>1</v>
      </c>
      <c r="AE176" s="72">
        <f t="shared" ref="AE176" si="396">VALUE(IF(AD176=-2,0%,IF(AD176=-1,50%,IF(AD176=0,100%,IF(AD176=1,50%,IF(AD176=2,0%))))))</f>
        <v>0.5</v>
      </c>
      <c r="AF176" s="13" t="s">
        <v>42</v>
      </c>
      <c r="AG176" s="13">
        <v>1</v>
      </c>
      <c r="AH176" s="13" t="s">
        <v>42</v>
      </c>
      <c r="AI176" s="13">
        <f t="shared" si="370"/>
        <v>-1</v>
      </c>
      <c r="AJ176" s="70">
        <f t="shared" si="297"/>
        <v>0.66599999999999993</v>
      </c>
      <c r="AK176" s="59">
        <f t="shared" si="304"/>
        <v>-2</v>
      </c>
      <c r="AL176" s="70">
        <f t="shared" ref="AL176" si="397">VALUE(IF(AK176=-3,0%,IF(AK176=-2,33.3%,IF(AK176=-1,66.6%,IF(AK176=0,100%,IF(AK176=1,66.6%,IF(AK176=2,33.3%,IF(AK176=3,0%))))))))</f>
        <v>0.33299999999999996</v>
      </c>
      <c r="AM176" s="13" t="s">
        <v>41</v>
      </c>
      <c r="AN176" s="13" t="s">
        <v>41</v>
      </c>
      <c r="AO176" s="13"/>
      <c r="AP176" s="13">
        <v>101.31965006729475</v>
      </c>
      <c r="AQ176" s="13">
        <v>117.34261838440112</v>
      </c>
      <c r="AR176" s="13">
        <v>125.13020833333333</v>
      </c>
      <c r="AS176" s="13">
        <v>148.05555555555554</v>
      </c>
      <c r="AT176" s="36">
        <v>33.277775000000005</v>
      </c>
      <c r="AU176" s="36" t="str">
        <f t="shared" si="299"/>
        <v>1</v>
      </c>
      <c r="AV176" s="36">
        <v>0</v>
      </c>
      <c r="AW176" s="36">
        <v>33.277775000000005</v>
      </c>
      <c r="AX176" s="36">
        <v>33.277775000000005</v>
      </c>
      <c r="AY176" s="36">
        <v>125.129352</v>
      </c>
      <c r="AZ176" s="36" t="str">
        <f t="shared" si="300"/>
        <v>2</v>
      </c>
      <c r="BA176" s="36">
        <v>0</v>
      </c>
      <c r="BB176" s="36">
        <v>125.129352</v>
      </c>
      <c r="BC176" s="36">
        <v>125.129352</v>
      </c>
      <c r="BD176" s="36" t="e">
        <v>#DIV/0!</v>
      </c>
      <c r="BE176" s="36" t="s">
        <v>50</v>
      </c>
      <c r="BF176" s="36">
        <v>0</v>
      </c>
      <c r="BG176" s="36">
        <v>0</v>
      </c>
      <c r="BH176" s="36">
        <v>26.897379500000007</v>
      </c>
      <c r="BI176" s="36">
        <v>9.0232418494042594</v>
      </c>
      <c r="BJ176" s="36">
        <v>20.516984000000004</v>
      </c>
      <c r="BK176" s="36">
        <v>33.277775000000005</v>
      </c>
      <c r="BL176" s="36">
        <v>125.129352</v>
      </c>
      <c r="BM176" s="36">
        <v>0</v>
      </c>
      <c r="BN176" s="36">
        <v>125.129352</v>
      </c>
      <c r="BO176" s="36">
        <v>125.129352</v>
      </c>
      <c r="BP176" s="36" t="e">
        <v>#DIV/0!</v>
      </c>
      <c r="BQ176" s="36" t="e">
        <v>#DIV/0!</v>
      </c>
      <c r="BR176" s="36">
        <v>0</v>
      </c>
      <c r="BS176" s="36">
        <v>0</v>
      </c>
      <c r="BT176" s="36">
        <v>33.277775000000005</v>
      </c>
      <c r="BU176" s="36">
        <v>0</v>
      </c>
      <c r="BV176" s="36">
        <v>33.277775000000005</v>
      </c>
      <c r="BW176" s="36">
        <v>33.277775000000005</v>
      </c>
      <c r="BX176" s="36">
        <v>125.129352</v>
      </c>
      <c r="BY176" s="36">
        <v>0</v>
      </c>
      <c r="BZ176" s="36">
        <v>125.129352</v>
      </c>
      <c r="CA176" s="36">
        <v>125.129352</v>
      </c>
      <c r="CB176" s="36" t="e">
        <v>#DIV/0!</v>
      </c>
      <c r="CC176" s="36" t="e">
        <v>#DIV/0!</v>
      </c>
      <c r="CD176" s="36">
        <v>0</v>
      </c>
      <c r="CE176" s="36">
        <v>0</v>
      </c>
      <c r="CF176" s="36"/>
      <c r="CG176" s="40">
        <v>29.49</v>
      </c>
      <c r="CH176" s="40">
        <v>60.597999999999999</v>
      </c>
      <c r="CI176" s="40"/>
      <c r="CL176" s="5" t="str">
        <f t="shared" si="306"/>
        <v>0.666_0.5_2</v>
      </c>
      <c r="CM176" s="95" t="str">
        <f t="shared" si="307"/>
        <v>1T</v>
      </c>
      <c r="CN176" s="96">
        <f t="shared" si="293"/>
        <v>60</v>
      </c>
      <c r="CO176" s="96" t="str">
        <f t="shared" si="301"/>
        <v>0.333_0.5_2</v>
      </c>
      <c r="CP176" s="95" t="str">
        <f t="shared" si="310"/>
        <v>1Q</v>
      </c>
      <c r="CQ176" s="5">
        <f t="shared" si="302"/>
        <v>31</v>
      </c>
      <c r="CV176" s="87"/>
      <c r="CW176" s="87"/>
      <c r="CX176" s="87"/>
      <c r="CY176" s="87"/>
      <c r="CZ176" s="87"/>
    </row>
    <row r="177" spans="1:104" s="5" customFormat="1">
      <c r="A177" s="13" t="s">
        <v>248</v>
      </c>
      <c r="B177" s="13">
        <v>4</v>
      </c>
      <c r="C177" s="13"/>
      <c r="D177" s="13" t="s">
        <v>58</v>
      </c>
      <c r="E177" s="35" t="s">
        <v>167</v>
      </c>
      <c r="F177" s="13" t="s">
        <v>36</v>
      </c>
      <c r="G177" s="36">
        <v>1238340506</v>
      </c>
      <c r="H177" s="13" t="s">
        <v>168</v>
      </c>
      <c r="I177" s="37">
        <v>19</v>
      </c>
      <c r="J177" s="37" t="s">
        <v>70</v>
      </c>
      <c r="K177" s="38">
        <v>43522</v>
      </c>
      <c r="L177" s="39">
        <v>0.6875</v>
      </c>
      <c r="M177" s="37" t="s">
        <v>39</v>
      </c>
      <c r="N177" s="37" t="s">
        <v>42</v>
      </c>
      <c r="O177" s="37" t="s">
        <v>42</v>
      </c>
      <c r="P177" s="37" t="s">
        <v>42</v>
      </c>
      <c r="Q177" s="37">
        <v>4</v>
      </c>
      <c r="R177" s="13" t="s">
        <v>43</v>
      </c>
      <c r="S177" s="13" t="s">
        <v>44</v>
      </c>
      <c r="T177" s="13" t="s">
        <v>42</v>
      </c>
      <c r="U177" s="13" t="s">
        <v>45</v>
      </c>
      <c r="V177" s="13"/>
      <c r="W177" s="13" t="s">
        <v>72</v>
      </c>
      <c r="X177" s="13" t="s">
        <v>88</v>
      </c>
      <c r="Y177" s="13" t="s">
        <v>41</v>
      </c>
      <c r="Z177" s="13" t="s">
        <v>41</v>
      </c>
      <c r="AA177" s="13"/>
      <c r="AB177" s="13">
        <v>-1</v>
      </c>
      <c r="AC177" s="72">
        <f t="shared" si="294"/>
        <v>0.5</v>
      </c>
      <c r="AD177" s="13">
        <v>1</v>
      </c>
      <c r="AE177" s="72">
        <f t="shared" ref="AE177" si="398">VALUE(IF(AD177=-2,0%,IF(AD177=-1,50%,IF(AD177=0,100%,IF(AD177=1,50%,IF(AD177=2,0%))))))</f>
        <v>0.5</v>
      </c>
      <c r="AF177" s="13" t="s">
        <v>42</v>
      </c>
      <c r="AG177" s="13">
        <v>1</v>
      </c>
      <c r="AH177" s="13">
        <v>0</v>
      </c>
      <c r="AI177" s="13">
        <f t="shared" si="370"/>
        <v>-1</v>
      </c>
      <c r="AJ177" s="70">
        <f t="shared" si="297"/>
        <v>0.66599999999999993</v>
      </c>
      <c r="AK177" s="59">
        <f t="shared" si="304"/>
        <v>-3</v>
      </c>
      <c r="AL177" s="70">
        <f t="shared" ref="AL177" si="399">VALUE(IF(AK177=-3,0%,IF(AK177=-2,33.3%,IF(AK177=-1,66.6%,IF(AK177=0,100%,IF(AK177=1,66.6%,IF(AK177=2,33.3%,IF(AK177=3,0%))))))))</f>
        <v>0</v>
      </c>
      <c r="AM177" s="13" t="s">
        <v>41</v>
      </c>
      <c r="AN177" s="13" t="s">
        <v>41</v>
      </c>
      <c r="AO177" s="13"/>
      <c r="AP177" s="13">
        <v>101.31965006729475</v>
      </c>
      <c r="AQ177" s="13">
        <v>117.34261838440112</v>
      </c>
      <c r="AR177" s="13">
        <v>125.13020833333333</v>
      </c>
      <c r="AS177" s="13">
        <v>148.05555555555554</v>
      </c>
      <c r="AT177" s="36">
        <v>20.516984000000004</v>
      </c>
      <c r="AU177" s="36" t="str">
        <f t="shared" si="299"/>
        <v>1</v>
      </c>
      <c r="AV177" s="36">
        <v>0</v>
      </c>
      <c r="AW177" s="36">
        <v>20.516984000000004</v>
      </c>
      <c r="AX177" s="36">
        <v>20.516984000000004</v>
      </c>
      <c r="AY177" s="36">
        <v>125.129352</v>
      </c>
      <c r="AZ177" s="36" t="str">
        <f t="shared" si="300"/>
        <v>2</v>
      </c>
      <c r="BA177" s="36">
        <v>0</v>
      </c>
      <c r="BB177" s="36">
        <v>125.129352</v>
      </c>
      <c r="BC177" s="36">
        <v>125.129352</v>
      </c>
      <c r="BD177" s="36" t="e">
        <v>#DIV/0!</v>
      </c>
      <c r="BE177" s="36" t="s">
        <v>50</v>
      </c>
      <c r="BF177" s="36">
        <v>0</v>
      </c>
      <c r="BG177" s="36">
        <v>0</v>
      </c>
      <c r="BH177" s="36">
        <v>20.516984000000004</v>
      </c>
      <c r="BI177" s="36">
        <v>0</v>
      </c>
      <c r="BJ177" s="36">
        <v>20.516984000000004</v>
      </c>
      <c r="BK177" s="36">
        <v>20.516984000000004</v>
      </c>
      <c r="BL177" s="36">
        <v>125.129352</v>
      </c>
      <c r="BM177" s="36">
        <v>0</v>
      </c>
      <c r="BN177" s="36">
        <v>125.129352</v>
      </c>
      <c r="BO177" s="36">
        <v>125.129352</v>
      </c>
      <c r="BP177" s="36" t="e">
        <v>#DIV/0!</v>
      </c>
      <c r="BQ177" s="36" t="e">
        <v>#DIV/0!</v>
      </c>
      <c r="BR177" s="36">
        <v>0</v>
      </c>
      <c r="BS177" s="36">
        <v>0</v>
      </c>
      <c r="BT177" s="36">
        <v>26.897379500000007</v>
      </c>
      <c r="BU177" s="36">
        <v>9.0232418494042594</v>
      </c>
      <c r="BV177" s="36">
        <v>20.516984000000004</v>
      </c>
      <c r="BW177" s="36">
        <v>33.277775000000005</v>
      </c>
      <c r="BX177" s="36">
        <v>125.129352</v>
      </c>
      <c r="BY177" s="36">
        <v>0</v>
      </c>
      <c r="BZ177" s="36">
        <v>125.129352</v>
      </c>
      <c r="CA177" s="36">
        <v>125.129352</v>
      </c>
      <c r="CB177" s="36" t="e">
        <v>#DIV/0!</v>
      </c>
      <c r="CC177" s="36" t="e">
        <v>#DIV/0!</v>
      </c>
      <c r="CD177" s="36">
        <v>0</v>
      </c>
      <c r="CE177" s="36">
        <v>0</v>
      </c>
      <c r="CF177" s="36"/>
      <c r="CG177" s="40">
        <v>29.49</v>
      </c>
      <c r="CH177" s="40">
        <v>59.911000000000001</v>
      </c>
      <c r="CI177" s="40"/>
      <c r="CL177" s="5" t="str">
        <f t="shared" si="306"/>
        <v>0.666_0.5_2</v>
      </c>
      <c r="CM177" s="95" t="str">
        <f t="shared" si="307"/>
        <v>1T</v>
      </c>
      <c r="CN177" s="96">
        <f t="shared" si="293"/>
        <v>60</v>
      </c>
      <c r="CO177" s="96" t="str">
        <f t="shared" si="301"/>
        <v>0_0.5_2</v>
      </c>
      <c r="CP177" s="95" t="str">
        <f t="shared" si="310"/>
        <v>1N</v>
      </c>
      <c r="CQ177" s="5">
        <f t="shared" si="302"/>
        <v>20</v>
      </c>
      <c r="CV177" s="87"/>
      <c r="CW177" s="87"/>
      <c r="CX177" s="87"/>
      <c r="CY177" s="87"/>
      <c r="CZ177" s="87"/>
    </row>
    <row r="178" spans="1:104" s="5" customFormat="1">
      <c r="A178" s="13" t="s">
        <v>248</v>
      </c>
      <c r="B178" s="13">
        <v>4</v>
      </c>
      <c r="C178" s="13"/>
      <c r="D178" s="13" t="s">
        <v>58</v>
      </c>
      <c r="E178" s="35" t="s">
        <v>167</v>
      </c>
      <c r="F178" s="13" t="s">
        <v>36</v>
      </c>
      <c r="G178" s="36">
        <v>1238340506</v>
      </c>
      <c r="H178" s="13" t="s">
        <v>168</v>
      </c>
      <c r="I178" s="37">
        <v>19</v>
      </c>
      <c r="J178" s="37" t="s">
        <v>70</v>
      </c>
      <c r="K178" s="38">
        <v>43522</v>
      </c>
      <c r="L178" s="39">
        <v>0.69930555555555562</v>
      </c>
      <c r="M178" s="37" t="s">
        <v>39</v>
      </c>
      <c r="N178" s="37" t="s">
        <v>42</v>
      </c>
      <c r="O178" s="37" t="s">
        <v>42</v>
      </c>
      <c r="P178" s="37" t="s">
        <v>42</v>
      </c>
      <c r="Q178" s="37">
        <v>5</v>
      </c>
      <c r="R178" s="13" t="s">
        <v>43</v>
      </c>
      <c r="S178" s="13" t="s">
        <v>56</v>
      </c>
      <c r="T178" s="13" t="s">
        <v>41</v>
      </c>
      <c r="U178" s="13" t="s">
        <v>52</v>
      </c>
      <c r="V178" s="13" t="s">
        <v>42</v>
      </c>
      <c r="W178" s="13" t="s">
        <v>72</v>
      </c>
      <c r="X178" s="13" t="s">
        <v>53</v>
      </c>
      <c r="Y178" s="13" t="s">
        <v>41</v>
      </c>
      <c r="Z178" s="13" t="s">
        <v>41</v>
      </c>
      <c r="AA178" s="13"/>
      <c r="AB178" s="13">
        <v>-1</v>
      </c>
      <c r="AC178" s="72">
        <f t="shared" si="294"/>
        <v>0.5</v>
      </c>
      <c r="AD178" s="13">
        <v>2</v>
      </c>
      <c r="AE178" s="72">
        <f t="shared" ref="AE178" si="400">VALUE(IF(AD178=-2,0%,IF(AD178=-1,50%,IF(AD178=0,100%,IF(AD178=1,50%,IF(AD178=2,0%))))))</f>
        <v>0</v>
      </c>
      <c r="AF178" s="13" t="s">
        <v>41</v>
      </c>
      <c r="AG178" s="13">
        <v>0</v>
      </c>
      <c r="AH178" s="13" t="s">
        <v>42</v>
      </c>
      <c r="AI178" s="13">
        <f t="shared" si="370"/>
        <v>-1</v>
      </c>
      <c r="AJ178" s="70">
        <f t="shared" si="297"/>
        <v>0.66599999999999993</v>
      </c>
      <c r="AK178" s="59">
        <f t="shared" si="304"/>
        <v>-2</v>
      </c>
      <c r="AL178" s="70">
        <f t="shared" ref="AL178" si="401">VALUE(IF(AK178=-3,0%,IF(AK178=-2,33.3%,IF(AK178=-1,66.6%,IF(AK178=0,100%,IF(AK178=1,66.6%,IF(AK178=2,33.3%,IF(AK178=3,0%))))))))</f>
        <v>0.33299999999999996</v>
      </c>
      <c r="AM178" s="13" t="s">
        <v>41</v>
      </c>
      <c r="AN178" s="13" t="s">
        <v>41</v>
      </c>
      <c r="AO178" s="13"/>
      <c r="AP178" s="13">
        <v>101.31965006729475</v>
      </c>
      <c r="AQ178" s="13">
        <v>117.34261838440112</v>
      </c>
      <c r="AR178" s="13">
        <v>125.13020833333333</v>
      </c>
      <c r="AS178" s="13">
        <v>148.05555555555554</v>
      </c>
      <c r="AT178" s="36">
        <v>20.516984000000004</v>
      </c>
      <c r="AU178" s="36" t="str">
        <f t="shared" si="299"/>
        <v>1</v>
      </c>
      <c r="AV178" s="36">
        <v>0</v>
      </c>
      <c r="AW178" s="36">
        <v>20.516984000000004</v>
      </c>
      <c r="AX178" s="36">
        <v>20.516984000000004</v>
      </c>
      <c r="AY178" s="36">
        <v>125.129352</v>
      </c>
      <c r="AZ178" s="36" t="str">
        <f t="shared" si="300"/>
        <v>2</v>
      </c>
      <c r="BA178" s="36">
        <v>0</v>
      </c>
      <c r="BB178" s="36">
        <v>125.129352</v>
      </c>
      <c r="BC178" s="36">
        <v>125.129352</v>
      </c>
      <c r="BD178" s="36" t="e">
        <v>#DIV/0!</v>
      </c>
      <c r="BE178" s="36" t="s">
        <v>50</v>
      </c>
      <c r="BF178" s="36">
        <v>0</v>
      </c>
      <c r="BG178" s="36">
        <v>0</v>
      </c>
      <c r="BH178" s="36">
        <v>20.516984000000004</v>
      </c>
      <c r="BI178" s="36">
        <v>0</v>
      </c>
      <c r="BJ178" s="36">
        <v>20.516984000000004</v>
      </c>
      <c r="BK178" s="36">
        <v>20.516984000000004</v>
      </c>
      <c r="BL178" s="36">
        <v>125.129352</v>
      </c>
      <c r="BM178" s="36">
        <v>0</v>
      </c>
      <c r="BN178" s="36">
        <v>125.129352</v>
      </c>
      <c r="BO178" s="36">
        <v>125.129352</v>
      </c>
      <c r="BP178" s="36" t="e">
        <v>#DIV/0!</v>
      </c>
      <c r="BQ178" s="36" t="e">
        <v>#DIV/0!</v>
      </c>
      <c r="BR178" s="36">
        <v>0</v>
      </c>
      <c r="BS178" s="36">
        <v>0</v>
      </c>
      <c r="BT178" s="36">
        <v>20.516984000000004</v>
      </c>
      <c r="BU178" s="36">
        <v>0</v>
      </c>
      <c r="BV178" s="36">
        <v>20.516984000000004</v>
      </c>
      <c r="BW178" s="36">
        <v>20.516984000000004</v>
      </c>
      <c r="BX178" s="36">
        <v>125.129352</v>
      </c>
      <c r="BY178" s="36">
        <v>0</v>
      </c>
      <c r="BZ178" s="36">
        <v>125.129352</v>
      </c>
      <c r="CA178" s="36">
        <v>125.129352</v>
      </c>
      <c r="CB178" s="36" t="e">
        <v>#DIV/0!</v>
      </c>
      <c r="CC178" s="36" t="e">
        <v>#DIV/0!</v>
      </c>
      <c r="CD178" s="36">
        <v>0</v>
      </c>
      <c r="CE178" s="36">
        <v>0</v>
      </c>
      <c r="CF178" s="36"/>
      <c r="CG178" s="40">
        <v>29.515000000000001</v>
      </c>
      <c r="CH178" s="40">
        <v>60.789000000000001</v>
      </c>
      <c r="CI178" s="40"/>
      <c r="CL178" s="5" t="str">
        <f t="shared" si="306"/>
        <v>0.666_0.5_2</v>
      </c>
      <c r="CM178" s="95" t="str">
        <f t="shared" si="307"/>
        <v>1T</v>
      </c>
      <c r="CN178" s="96">
        <f t="shared" si="293"/>
        <v>60</v>
      </c>
      <c r="CO178" s="96" t="str">
        <f t="shared" si="301"/>
        <v>0.333_0_2</v>
      </c>
      <c r="CP178" s="95" t="str">
        <f t="shared" si="310"/>
        <v>1P</v>
      </c>
      <c r="CQ178" s="5">
        <f t="shared" si="302"/>
        <v>16</v>
      </c>
      <c r="CV178" s="87"/>
      <c r="CW178" s="87"/>
      <c r="CX178" s="87"/>
      <c r="CY178" s="87"/>
      <c r="CZ178" s="87"/>
    </row>
    <row r="179" spans="1:104" s="5" customFormat="1">
      <c r="A179" s="13" t="s">
        <v>248</v>
      </c>
      <c r="B179" s="13">
        <v>4</v>
      </c>
      <c r="C179" s="13"/>
      <c r="D179" s="13" t="s">
        <v>67</v>
      </c>
      <c r="E179" s="35" t="s">
        <v>169</v>
      </c>
      <c r="F179" s="13" t="s">
        <v>36</v>
      </c>
      <c r="G179" s="36">
        <v>1005567424</v>
      </c>
      <c r="H179" s="13" t="s">
        <v>170</v>
      </c>
      <c r="I179" s="37">
        <v>18</v>
      </c>
      <c r="J179" s="37" t="s">
        <v>70</v>
      </c>
      <c r="K179" s="38">
        <v>43522</v>
      </c>
      <c r="L179" s="39">
        <v>0.65277777777777779</v>
      </c>
      <c r="M179" s="37" t="s">
        <v>39</v>
      </c>
      <c r="N179" s="37" t="s">
        <v>42</v>
      </c>
      <c r="O179" s="37"/>
      <c r="P179" s="37"/>
      <c r="Q179" s="37">
        <v>1</v>
      </c>
      <c r="R179" s="13" t="s">
        <v>55</v>
      </c>
      <c r="S179" s="13" t="s">
        <v>44</v>
      </c>
      <c r="T179" s="13" t="s">
        <v>42</v>
      </c>
      <c r="U179" s="13" t="s">
        <v>52</v>
      </c>
      <c r="V179" s="13" t="s">
        <v>42</v>
      </c>
      <c r="W179" s="13" t="s">
        <v>46</v>
      </c>
      <c r="X179" s="13" t="s">
        <v>88</v>
      </c>
      <c r="Y179" s="13" t="s">
        <v>42</v>
      </c>
      <c r="Z179" s="13" t="s">
        <v>41</v>
      </c>
      <c r="AA179" s="13"/>
      <c r="AB179" s="13">
        <v>0</v>
      </c>
      <c r="AC179" s="72">
        <f t="shared" si="294"/>
        <v>1</v>
      </c>
      <c r="AD179" s="13">
        <v>1</v>
      </c>
      <c r="AE179" s="72">
        <f t="shared" ref="AE179" si="402">VALUE(IF(AD179=-2,0%,IF(AD179=-1,50%,IF(AD179=0,100%,IF(AD179=1,50%,IF(AD179=2,0%))))))</f>
        <v>0.5</v>
      </c>
      <c r="AF179" s="13" t="s">
        <v>42</v>
      </c>
      <c r="AG179" s="13">
        <v>0</v>
      </c>
      <c r="AH179" s="13" t="s">
        <v>42</v>
      </c>
      <c r="AI179" s="13">
        <f t="shared" si="370"/>
        <v>1</v>
      </c>
      <c r="AJ179" s="70">
        <f t="shared" si="297"/>
        <v>0.66599999999999993</v>
      </c>
      <c r="AK179" s="59">
        <f t="shared" si="304"/>
        <v>-3</v>
      </c>
      <c r="AL179" s="70">
        <f t="shared" ref="AL179" si="403">VALUE(IF(AK179=-3,0%,IF(AK179=-2,33.3%,IF(AK179=-1,66.6%,IF(AK179=0,100%,IF(AK179=1,66.6%,IF(AK179=2,33.3%,IF(AK179=3,0%))))))))</f>
        <v>0</v>
      </c>
      <c r="AM179" s="13" t="s">
        <v>42</v>
      </c>
      <c r="AN179" s="13" t="s">
        <v>41</v>
      </c>
      <c r="AO179" s="13"/>
      <c r="AP179" s="13">
        <v>101.31965006729475</v>
      </c>
      <c r="AQ179" s="13">
        <v>117.34261838440112</v>
      </c>
      <c r="AR179" s="13">
        <v>125.13020833333333</v>
      </c>
      <c r="AS179" s="13">
        <v>148.05555555555554</v>
      </c>
      <c r="AT179" s="36">
        <v>51.814409600000019</v>
      </c>
      <c r="AU179" s="36" t="str">
        <f t="shared" si="299"/>
        <v>1</v>
      </c>
      <c r="AV179" s="36">
        <v>0</v>
      </c>
      <c r="AW179" s="36">
        <v>51.814409600000019</v>
      </c>
      <c r="AX179" s="36">
        <v>51.814409600000019</v>
      </c>
      <c r="AY179" s="36">
        <v>70.304148800000007</v>
      </c>
      <c r="AZ179" s="36" t="str">
        <f t="shared" si="300"/>
        <v>1</v>
      </c>
      <c r="BA179" s="36">
        <v>0</v>
      </c>
      <c r="BB179" s="36">
        <v>70.304148800000007</v>
      </c>
      <c r="BC179" s="36">
        <v>70.304148800000007</v>
      </c>
      <c r="BD179" s="36" t="e">
        <v>#DIV/0!</v>
      </c>
      <c r="BE179" s="36" t="s">
        <v>50</v>
      </c>
      <c r="BF179" s="36">
        <v>0</v>
      </c>
      <c r="BG179" s="36">
        <v>0</v>
      </c>
      <c r="BH179" s="36">
        <v>51.814409600000019</v>
      </c>
      <c r="BI179" s="36">
        <v>0</v>
      </c>
      <c r="BJ179" s="36">
        <v>51.814409600000019</v>
      </c>
      <c r="BK179" s="36">
        <v>51.814409600000019</v>
      </c>
      <c r="BL179" s="36">
        <v>70.304148800000007</v>
      </c>
      <c r="BM179" s="36">
        <v>0</v>
      </c>
      <c r="BN179" s="36">
        <v>70.304148800000007</v>
      </c>
      <c r="BO179" s="36">
        <v>70.304148800000007</v>
      </c>
      <c r="BP179" s="36" t="e">
        <v>#DIV/0!</v>
      </c>
      <c r="BQ179" s="36" t="e">
        <v>#DIV/0!</v>
      </c>
      <c r="BR179" s="36">
        <v>0</v>
      </c>
      <c r="BS179" s="36">
        <v>0</v>
      </c>
      <c r="BT179" s="36">
        <v>51.814409600000019</v>
      </c>
      <c r="BU179" s="36">
        <v>0</v>
      </c>
      <c r="BV179" s="36">
        <v>51.814409600000019</v>
      </c>
      <c r="BW179" s="36">
        <v>51.814409600000019</v>
      </c>
      <c r="BX179" s="36">
        <v>73.929482500000006</v>
      </c>
      <c r="BY179" s="36">
        <v>5.1269960866682212</v>
      </c>
      <c r="BZ179" s="36">
        <v>70.304148800000007</v>
      </c>
      <c r="CA179" s="36">
        <v>77.554816199999991</v>
      </c>
      <c r="CB179" s="36" t="e">
        <v>#DIV/0!</v>
      </c>
      <c r="CC179" s="36" t="e">
        <v>#DIV/0!</v>
      </c>
      <c r="CD179" s="36">
        <v>0</v>
      </c>
      <c r="CE179" s="36">
        <v>0</v>
      </c>
      <c r="CF179" s="36"/>
      <c r="CG179" s="40">
        <v>28.518000000000001</v>
      </c>
      <c r="CH179" s="40">
        <v>61.997999999999998</v>
      </c>
      <c r="CI179" s="40"/>
      <c r="CL179" s="5" t="str">
        <f t="shared" si="306"/>
        <v>0.666_1_1</v>
      </c>
      <c r="CM179" s="95" t="str">
        <f t="shared" si="307"/>
        <v>1I</v>
      </c>
      <c r="CN179" s="96">
        <f t="shared" si="293"/>
        <v>91</v>
      </c>
      <c r="CO179" s="96" t="str">
        <f t="shared" si="301"/>
        <v>0_0.5_1</v>
      </c>
      <c r="CP179" s="95" t="str">
        <f t="shared" si="310"/>
        <v>1B</v>
      </c>
      <c r="CQ179" s="5">
        <f t="shared" si="302"/>
        <v>15</v>
      </c>
      <c r="CV179" s="87"/>
      <c r="CW179" s="87"/>
      <c r="CX179" s="87"/>
      <c r="CY179" s="87"/>
      <c r="CZ179" s="87"/>
    </row>
    <row r="180" spans="1:104" s="5" customFormat="1">
      <c r="A180" s="13" t="s">
        <v>248</v>
      </c>
      <c r="B180" s="13">
        <v>4</v>
      </c>
      <c r="C180" s="13"/>
      <c r="D180" s="13" t="s">
        <v>67</v>
      </c>
      <c r="E180" s="35" t="s">
        <v>169</v>
      </c>
      <c r="F180" s="13" t="s">
        <v>36</v>
      </c>
      <c r="G180" s="36">
        <v>1005567424</v>
      </c>
      <c r="H180" s="13" t="s">
        <v>170</v>
      </c>
      <c r="I180" s="37">
        <v>18</v>
      </c>
      <c r="J180" s="37" t="s">
        <v>70</v>
      </c>
      <c r="K180" s="38">
        <v>43522</v>
      </c>
      <c r="L180" s="39">
        <v>0.67361111111111116</v>
      </c>
      <c r="M180" s="37" t="s">
        <v>39</v>
      </c>
      <c r="N180" s="37" t="s">
        <v>42</v>
      </c>
      <c r="O180" s="37"/>
      <c r="P180" s="37"/>
      <c r="Q180" s="37">
        <v>3</v>
      </c>
      <c r="R180" s="13" t="s">
        <v>55</v>
      </c>
      <c r="S180" s="13" t="s">
        <v>44</v>
      </c>
      <c r="T180" s="13" t="s">
        <v>42</v>
      </c>
      <c r="U180" s="13" t="s">
        <v>52</v>
      </c>
      <c r="V180" s="13" t="s">
        <v>42</v>
      </c>
      <c r="W180" s="13" t="s">
        <v>46</v>
      </c>
      <c r="X180" s="13" t="s">
        <v>53</v>
      </c>
      <c r="Y180" s="13" t="s">
        <v>42</v>
      </c>
      <c r="Z180" s="13" t="s">
        <v>41</v>
      </c>
      <c r="AA180" s="13"/>
      <c r="AB180" s="13">
        <v>0</v>
      </c>
      <c r="AC180" s="72">
        <f t="shared" si="294"/>
        <v>1</v>
      </c>
      <c r="AD180" s="13">
        <v>1</v>
      </c>
      <c r="AE180" s="72">
        <f t="shared" ref="AE180" si="404">VALUE(IF(AD180=-2,0%,IF(AD180=-1,50%,IF(AD180=0,100%,IF(AD180=1,50%,IF(AD180=2,0%))))))</f>
        <v>0.5</v>
      </c>
      <c r="AF180" s="13" t="s">
        <v>42</v>
      </c>
      <c r="AG180" s="13">
        <v>0</v>
      </c>
      <c r="AH180" s="13" t="s">
        <v>42</v>
      </c>
      <c r="AI180" s="13">
        <f t="shared" si="370"/>
        <v>1</v>
      </c>
      <c r="AJ180" s="70">
        <f t="shared" si="297"/>
        <v>0.66599999999999993</v>
      </c>
      <c r="AK180" s="59">
        <f t="shared" si="304"/>
        <v>-2</v>
      </c>
      <c r="AL180" s="70">
        <f t="shared" ref="AL180" si="405">VALUE(IF(AK180=-3,0%,IF(AK180=-2,33.3%,IF(AK180=-1,66.6%,IF(AK180=0,100%,IF(AK180=1,66.6%,IF(AK180=2,33.3%,IF(AK180=3,0%))))))))</f>
        <v>0.33299999999999996</v>
      </c>
      <c r="AM180" s="13" t="s">
        <v>42</v>
      </c>
      <c r="AN180" s="13" t="s">
        <v>41</v>
      </c>
      <c r="AO180" s="13"/>
      <c r="AP180" s="13">
        <v>101.31965006729475</v>
      </c>
      <c r="AQ180" s="13">
        <v>117.34261838440112</v>
      </c>
      <c r="AR180" s="13">
        <v>125.13020833333333</v>
      </c>
      <c r="AS180" s="13">
        <v>148.05555555555554</v>
      </c>
      <c r="AT180" s="36">
        <v>51.814409600000019</v>
      </c>
      <c r="AU180" s="36" t="str">
        <f t="shared" si="299"/>
        <v>1</v>
      </c>
      <c r="AV180" s="36">
        <v>0</v>
      </c>
      <c r="AW180" s="36">
        <v>51.814409600000019</v>
      </c>
      <c r="AX180" s="36">
        <v>51.814409600000019</v>
      </c>
      <c r="AY180" s="36">
        <v>63.147711200000003</v>
      </c>
      <c r="AZ180" s="36" t="str">
        <f t="shared" si="300"/>
        <v>1</v>
      </c>
      <c r="BA180" s="36">
        <v>0</v>
      </c>
      <c r="BB180" s="36">
        <v>63.147711200000003</v>
      </c>
      <c r="BC180" s="36">
        <v>63.147711200000003</v>
      </c>
      <c r="BD180" s="36" t="e">
        <v>#DIV/0!</v>
      </c>
      <c r="BE180" s="36" t="s">
        <v>50</v>
      </c>
      <c r="BF180" s="36">
        <v>0</v>
      </c>
      <c r="BG180" s="36">
        <v>0</v>
      </c>
      <c r="BH180" s="36">
        <v>51.814409600000019</v>
      </c>
      <c r="BI180" s="36">
        <v>0</v>
      </c>
      <c r="BJ180" s="36">
        <v>51.814409600000019</v>
      </c>
      <c r="BK180" s="36">
        <v>51.814409600000019</v>
      </c>
      <c r="BL180" s="36">
        <v>63.147711200000003</v>
      </c>
      <c r="BM180" s="36">
        <v>0</v>
      </c>
      <c r="BN180" s="36">
        <v>63.147711200000003</v>
      </c>
      <c r="BO180" s="36">
        <v>63.147711200000003</v>
      </c>
      <c r="BP180" s="36" t="e">
        <v>#DIV/0!</v>
      </c>
      <c r="BQ180" s="36" t="e">
        <v>#DIV/0!</v>
      </c>
      <c r="BR180" s="36">
        <v>0</v>
      </c>
      <c r="BS180" s="36">
        <v>0</v>
      </c>
      <c r="BT180" s="36">
        <v>51.814409600000019</v>
      </c>
      <c r="BU180" s="36">
        <v>0</v>
      </c>
      <c r="BV180" s="36">
        <v>51.814409600000019</v>
      </c>
      <c r="BW180" s="36">
        <v>51.814409600000019</v>
      </c>
      <c r="BX180" s="36">
        <v>66.725930000000005</v>
      </c>
      <c r="BY180" s="36">
        <v>5.0603655560983842</v>
      </c>
      <c r="BZ180" s="36">
        <v>63.147711200000003</v>
      </c>
      <c r="CA180" s="36">
        <v>70.304148800000007</v>
      </c>
      <c r="CB180" s="36" t="e">
        <v>#DIV/0!</v>
      </c>
      <c r="CC180" s="36" t="e">
        <v>#DIV/0!</v>
      </c>
      <c r="CD180" s="36">
        <v>0</v>
      </c>
      <c r="CE180" s="36">
        <v>0</v>
      </c>
      <c r="CF180" s="36"/>
      <c r="CG180" s="40">
        <v>28.295000000000002</v>
      </c>
      <c r="CH180" s="40">
        <v>61.777000000000001</v>
      </c>
      <c r="CI180" s="40"/>
      <c r="CL180" s="5" t="str">
        <f t="shared" si="306"/>
        <v>0.666_1_1</v>
      </c>
      <c r="CM180" s="95" t="str">
        <f t="shared" si="307"/>
        <v>1I</v>
      </c>
      <c r="CN180" s="96">
        <f t="shared" si="293"/>
        <v>91</v>
      </c>
      <c r="CO180" s="96" t="str">
        <f t="shared" si="301"/>
        <v>0.333_0.5_1</v>
      </c>
      <c r="CP180" s="95" t="str">
        <f t="shared" si="310"/>
        <v>1E</v>
      </c>
      <c r="CQ180" s="5">
        <f t="shared" si="302"/>
        <v>90</v>
      </c>
      <c r="CV180" s="87"/>
      <c r="CW180" s="87"/>
      <c r="CX180" s="87"/>
      <c r="CY180" s="87"/>
      <c r="CZ180" s="87"/>
    </row>
    <row r="181" spans="1:104" s="5" customFormat="1">
      <c r="A181" s="13" t="s">
        <v>248</v>
      </c>
      <c r="B181" s="13">
        <v>4</v>
      </c>
      <c r="C181" s="13"/>
      <c r="D181" s="13" t="s">
        <v>67</v>
      </c>
      <c r="E181" s="35" t="s">
        <v>169</v>
      </c>
      <c r="F181" s="13" t="s">
        <v>36</v>
      </c>
      <c r="G181" s="36">
        <v>1005567424</v>
      </c>
      <c r="H181" s="13" t="s">
        <v>170</v>
      </c>
      <c r="I181" s="37">
        <v>18</v>
      </c>
      <c r="J181" s="37" t="s">
        <v>70</v>
      </c>
      <c r="K181" s="38">
        <v>43522</v>
      </c>
      <c r="L181" s="39">
        <v>0.6875</v>
      </c>
      <c r="M181" s="37" t="s">
        <v>39</v>
      </c>
      <c r="N181" s="37" t="s">
        <v>42</v>
      </c>
      <c r="O181" s="37"/>
      <c r="P181" s="37"/>
      <c r="Q181" s="37">
        <v>4</v>
      </c>
      <c r="R181" s="13" t="s">
        <v>55</v>
      </c>
      <c r="S181" s="13" t="s">
        <v>44</v>
      </c>
      <c r="T181" s="13" t="s">
        <v>42</v>
      </c>
      <c r="U181" s="13" t="s">
        <v>52</v>
      </c>
      <c r="V181" s="13" t="s">
        <v>42</v>
      </c>
      <c r="W181" s="13" t="s">
        <v>66</v>
      </c>
      <c r="X181" s="13" t="s">
        <v>53</v>
      </c>
      <c r="Y181" s="13" t="s">
        <v>41</v>
      </c>
      <c r="Z181" s="13" t="s">
        <v>42</v>
      </c>
      <c r="AA181" s="13"/>
      <c r="AB181" s="13">
        <v>0</v>
      </c>
      <c r="AC181" s="72">
        <f t="shared" si="294"/>
        <v>1</v>
      </c>
      <c r="AD181" s="13">
        <v>1</v>
      </c>
      <c r="AE181" s="72">
        <f t="shared" ref="AE181" si="406">VALUE(IF(AD181=-2,0%,IF(AD181=-1,50%,IF(AD181=0,100%,IF(AD181=1,50%,IF(AD181=2,0%))))))</f>
        <v>0.5</v>
      </c>
      <c r="AF181" s="13" t="s">
        <v>42</v>
      </c>
      <c r="AG181" s="13">
        <v>0</v>
      </c>
      <c r="AH181" s="13" t="s">
        <v>42</v>
      </c>
      <c r="AI181" s="13">
        <f t="shared" si="370"/>
        <v>0</v>
      </c>
      <c r="AJ181" s="70">
        <f t="shared" si="297"/>
        <v>1</v>
      </c>
      <c r="AK181" s="59">
        <f t="shared" si="304"/>
        <v>-2</v>
      </c>
      <c r="AL181" s="70">
        <f t="shared" ref="AL181" si="407">VALUE(IF(AK181=-3,0%,IF(AK181=-2,33.3%,IF(AK181=-1,66.6%,IF(AK181=0,100%,IF(AK181=1,66.6%,IF(AK181=2,33.3%,IF(AK181=3,0%))))))))</f>
        <v>0.33299999999999996</v>
      </c>
      <c r="AM181" s="13" t="s">
        <v>41</v>
      </c>
      <c r="AN181" s="13" t="s">
        <v>42</v>
      </c>
      <c r="AO181" s="13"/>
      <c r="AP181" s="13">
        <v>101.31965006729475</v>
      </c>
      <c r="AQ181" s="13">
        <v>117.34261838440112</v>
      </c>
      <c r="AR181" s="13">
        <v>125.13020833333333</v>
      </c>
      <c r="AS181" s="13">
        <v>148.05555555555554</v>
      </c>
      <c r="AT181" s="36">
        <v>47.583074800000013</v>
      </c>
      <c r="AU181" s="36" t="str">
        <f t="shared" si="299"/>
        <v>1</v>
      </c>
      <c r="AV181" s="36">
        <v>5.9840110611012562</v>
      </c>
      <c r="AW181" s="36">
        <v>43.351740000000007</v>
      </c>
      <c r="AX181" s="36">
        <v>51.814409600000019</v>
      </c>
      <c r="AY181" s="36">
        <v>59.524858100000003</v>
      </c>
      <c r="AZ181" s="36" t="str">
        <f t="shared" si="300"/>
        <v>1</v>
      </c>
      <c r="BA181" s="36">
        <v>5.1234879885054116</v>
      </c>
      <c r="BB181" s="36">
        <v>55.902005000000003</v>
      </c>
      <c r="BC181" s="36">
        <v>63.147711200000003</v>
      </c>
      <c r="BD181" s="36" t="e">
        <v>#DIV/0!</v>
      </c>
      <c r="BE181" s="36" t="s">
        <v>50</v>
      </c>
      <c r="BF181" s="36">
        <v>0</v>
      </c>
      <c r="BG181" s="36">
        <v>0</v>
      </c>
      <c r="BH181" s="36">
        <v>47.583074800000013</v>
      </c>
      <c r="BI181" s="36">
        <v>5.9840110611012562</v>
      </c>
      <c r="BJ181" s="36">
        <v>43.351740000000007</v>
      </c>
      <c r="BK181" s="36">
        <v>51.814409600000019</v>
      </c>
      <c r="BL181" s="36">
        <v>63.147711200000003</v>
      </c>
      <c r="BM181" s="36">
        <v>0</v>
      </c>
      <c r="BN181" s="36">
        <v>63.147711200000003</v>
      </c>
      <c r="BO181" s="36">
        <v>63.147711200000003</v>
      </c>
      <c r="BP181" s="36" t="e">
        <v>#DIV/0!</v>
      </c>
      <c r="BQ181" s="36" t="e">
        <v>#DIV/0!</v>
      </c>
      <c r="BR181" s="36">
        <v>0</v>
      </c>
      <c r="BS181" s="36">
        <v>0</v>
      </c>
      <c r="BT181" s="36">
        <v>51.814409600000019</v>
      </c>
      <c r="BU181" s="36">
        <v>0</v>
      </c>
      <c r="BV181" s="36">
        <v>51.814409600000019</v>
      </c>
      <c r="BW181" s="36">
        <v>51.814409600000019</v>
      </c>
      <c r="BX181" s="36">
        <v>63.147711200000003</v>
      </c>
      <c r="BY181" s="36">
        <v>0</v>
      </c>
      <c r="BZ181" s="36">
        <v>63.147711200000003</v>
      </c>
      <c r="CA181" s="36">
        <v>63.147711200000003</v>
      </c>
      <c r="CB181" s="36" t="e">
        <v>#DIV/0!</v>
      </c>
      <c r="CC181" s="36" t="e">
        <v>#DIV/0!</v>
      </c>
      <c r="CD181" s="36">
        <v>0</v>
      </c>
      <c r="CE181" s="36">
        <v>0</v>
      </c>
      <c r="CF181" s="36"/>
      <c r="CG181" s="40">
        <v>28.071999999999999</v>
      </c>
      <c r="CH181" s="40">
        <v>60.78</v>
      </c>
      <c r="CI181" s="40"/>
      <c r="CL181" s="5" t="str">
        <f t="shared" si="306"/>
        <v>1_1_1</v>
      </c>
      <c r="CM181" s="95" t="str">
        <f t="shared" si="307"/>
        <v>1L</v>
      </c>
      <c r="CN181" s="96">
        <f t="shared" si="293"/>
        <v>208</v>
      </c>
      <c r="CO181" s="96" t="str">
        <f t="shared" si="301"/>
        <v>0.333_0.5_1</v>
      </c>
      <c r="CP181" s="95" t="str">
        <f t="shared" si="310"/>
        <v>1E</v>
      </c>
      <c r="CQ181" s="5">
        <f t="shared" si="302"/>
        <v>90</v>
      </c>
      <c r="CV181" s="87"/>
      <c r="CW181" s="87"/>
      <c r="CX181" s="87"/>
      <c r="CY181" s="87"/>
      <c r="CZ181" s="87"/>
    </row>
    <row r="182" spans="1:104" s="5" customFormat="1">
      <c r="A182" s="13" t="s">
        <v>248</v>
      </c>
      <c r="B182" s="13">
        <v>4</v>
      </c>
      <c r="C182" s="13"/>
      <c r="D182" s="13" t="s">
        <v>67</v>
      </c>
      <c r="E182" s="35" t="s">
        <v>169</v>
      </c>
      <c r="F182" s="13" t="s">
        <v>36</v>
      </c>
      <c r="G182" s="36">
        <v>1005567424</v>
      </c>
      <c r="H182" s="13" t="s">
        <v>170</v>
      </c>
      <c r="I182" s="37">
        <v>18</v>
      </c>
      <c r="J182" s="37" t="s">
        <v>70</v>
      </c>
      <c r="K182" s="38">
        <v>43522</v>
      </c>
      <c r="L182" s="39">
        <v>0.69930555555555562</v>
      </c>
      <c r="M182" s="37" t="s">
        <v>39</v>
      </c>
      <c r="N182" s="37" t="s">
        <v>42</v>
      </c>
      <c r="O182" s="37"/>
      <c r="P182" s="37"/>
      <c r="Q182" s="37">
        <v>5</v>
      </c>
      <c r="R182" s="13" t="s">
        <v>55</v>
      </c>
      <c r="S182" s="13" t="s">
        <v>44</v>
      </c>
      <c r="T182" s="13" t="s">
        <v>42</v>
      </c>
      <c r="U182" s="13" t="s">
        <v>52</v>
      </c>
      <c r="V182" s="13" t="s">
        <v>42</v>
      </c>
      <c r="W182" s="13" t="s">
        <v>66</v>
      </c>
      <c r="X182" s="13" t="s">
        <v>53</v>
      </c>
      <c r="Y182" s="13" t="s">
        <v>41</v>
      </c>
      <c r="Z182" s="13" t="s">
        <v>42</v>
      </c>
      <c r="AA182" s="13"/>
      <c r="AB182" s="13">
        <v>0</v>
      </c>
      <c r="AC182" s="72">
        <f t="shared" si="294"/>
        <v>1</v>
      </c>
      <c r="AD182" s="13">
        <v>1</v>
      </c>
      <c r="AE182" s="72">
        <f t="shared" ref="AE182" si="408">VALUE(IF(AD182=-2,0%,IF(AD182=-1,50%,IF(AD182=0,100%,IF(AD182=1,50%,IF(AD182=2,0%))))))</f>
        <v>0.5</v>
      </c>
      <c r="AF182" s="13" t="s">
        <v>42</v>
      </c>
      <c r="AG182" s="13">
        <v>0</v>
      </c>
      <c r="AH182" s="13" t="s">
        <v>42</v>
      </c>
      <c r="AI182" s="13">
        <f t="shared" si="370"/>
        <v>0</v>
      </c>
      <c r="AJ182" s="70">
        <f t="shared" si="297"/>
        <v>1</v>
      </c>
      <c r="AK182" s="59">
        <f t="shared" si="304"/>
        <v>-2</v>
      </c>
      <c r="AL182" s="70">
        <f t="shared" ref="AL182" si="409">VALUE(IF(AK182=-3,0%,IF(AK182=-2,33.3%,IF(AK182=-1,66.6%,IF(AK182=0,100%,IF(AK182=1,66.6%,IF(AK182=2,33.3%,IF(AK182=3,0%))))))))</f>
        <v>0.33299999999999996</v>
      </c>
      <c r="AM182" s="13" t="s">
        <v>41</v>
      </c>
      <c r="AN182" s="13" t="s">
        <v>42</v>
      </c>
      <c r="AO182" s="13"/>
      <c r="AP182" s="13">
        <v>101.31965006729475</v>
      </c>
      <c r="AQ182" s="13">
        <v>117.34261838440112</v>
      </c>
      <c r="AR182" s="13">
        <v>125.13020833333333</v>
      </c>
      <c r="AS182" s="13">
        <v>148.05555555555554</v>
      </c>
      <c r="AT182" s="36">
        <v>43.351740000000007</v>
      </c>
      <c r="AU182" s="36" t="str">
        <f t="shared" si="299"/>
        <v>1</v>
      </c>
      <c r="AV182" s="36">
        <v>0</v>
      </c>
      <c r="AW182" s="36">
        <v>43.351740000000007</v>
      </c>
      <c r="AX182" s="36">
        <v>43.351740000000007</v>
      </c>
      <c r="AY182" s="36">
        <v>55.902005000000003</v>
      </c>
      <c r="AZ182" s="36" t="str">
        <f t="shared" si="300"/>
        <v>1</v>
      </c>
      <c r="BA182" s="36">
        <v>0</v>
      </c>
      <c r="BB182" s="36">
        <v>55.902005000000003</v>
      </c>
      <c r="BC182" s="36">
        <v>55.902005000000003</v>
      </c>
      <c r="BD182" s="36" t="e">
        <v>#DIV/0!</v>
      </c>
      <c r="BE182" s="36" t="s">
        <v>50</v>
      </c>
      <c r="BF182" s="36">
        <v>0</v>
      </c>
      <c r="BG182" s="36">
        <v>0</v>
      </c>
      <c r="BH182" s="36">
        <v>43.351740000000007</v>
      </c>
      <c r="BI182" s="36">
        <v>0</v>
      </c>
      <c r="BJ182" s="36">
        <v>43.351740000000007</v>
      </c>
      <c r="BK182" s="36">
        <v>43.351740000000007</v>
      </c>
      <c r="BL182" s="36">
        <v>55.902005000000003</v>
      </c>
      <c r="BM182" s="36">
        <v>0</v>
      </c>
      <c r="BN182" s="36">
        <v>55.902005000000003</v>
      </c>
      <c r="BO182" s="36">
        <v>55.902005000000003</v>
      </c>
      <c r="BP182" s="36" t="e">
        <v>#DIV/0!</v>
      </c>
      <c r="BQ182" s="36" t="e">
        <v>#DIV/0!</v>
      </c>
      <c r="BR182" s="36">
        <v>0</v>
      </c>
      <c r="BS182" s="36">
        <v>0</v>
      </c>
      <c r="BT182" s="36">
        <v>47.583074800000013</v>
      </c>
      <c r="BU182" s="36">
        <v>5.9840110611012562</v>
      </c>
      <c r="BV182" s="36">
        <v>43.351740000000007</v>
      </c>
      <c r="BW182" s="36">
        <v>51.814409600000019</v>
      </c>
      <c r="BX182" s="36">
        <v>59.524858100000003</v>
      </c>
      <c r="BY182" s="36">
        <v>5.1234879885054116</v>
      </c>
      <c r="BZ182" s="36">
        <v>55.902005000000003</v>
      </c>
      <c r="CA182" s="36">
        <v>63.147711200000003</v>
      </c>
      <c r="CB182" s="36" t="e">
        <v>#DIV/0!</v>
      </c>
      <c r="CC182" s="36" t="e">
        <v>#DIV/0!</v>
      </c>
      <c r="CD182" s="36">
        <v>0</v>
      </c>
      <c r="CE182" s="36">
        <v>0</v>
      </c>
      <c r="CF182" s="36"/>
      <c r="CG182" s="40">
        <v>28.047999999999998</v>
      </c>
      <c r="CH182" s="40">
        <v>61.241</v>
      </c>
      <c r="CI182" s="40"/>
      <c r="CL182" s="5" t="str">
        <f t="shared" si="306"/>
        <v>1_1_1</v>
      </c>
      <c r="CM182" s="95" t="str">
        <f t="shared" si="307"/>
        <v>1L</v>
      </c>
      <c r="CN182" s="96">
        <f t="shared" si="293"/>
        <v>208</v>
      </c>
      <c r="CO182" s="96" t="str">
        <f t="shared" si="301"/>
        <v>0.333_0.5_1</v>
      </c>
      <c r="CP182" s="95" t="str">
        <f t="shared" si="310"/>
        <v>1E</v>
      </c>
      <c r="CQ182" s="5">
        <f t="shared" si="302"/>
        <v>90</v>
      </c>
      <c r="CV182" s="87"/>
      <c r="CW182" s="87"/>
      <c r="CX182" s="87"/>
      <c r="CY182" s="87"/>
      <c r="CZ182" s="87"/>
    </row>
    <row r="183" spans="1:104" s="5" customFormat="1">
      <c r="A183" s="13" t="s">
        <v>248</v>
      </c>
      <c r="B183" s="13">
        <v>4</v>
      </c>
      <c r="C183" s="13"/>
      <c r="D183" s="13" t="s">
        <v>107</v>
      </c>
      <c r="E183" s="35" t="s">
        <v>171</v>
      </c>
      <c r="F183" s="13" t="s">
        <v>36</v>
      </c>
      <c r="G183" s="36">
        <v>1143415162</v>
      </c>
      <c r="H183" s="13" t="s">
        <v>172</v>
      </c>
      <c r="I183" s="37">
        <v>19</v>
      </c>
      <c r="J183" s="37" t="s">
        <v>38</v>
      </c>
      <c r="K183" s="38">
        <v>43522</v>
      </c>
      <c r="L183" s="39">
        <v>0.65277777777777779</v>
      </c>
      <c r="M183" s="37" t="s">
        <v>39</v>
      </c>
      <c r="N183" s="37" t="s">
        <v>71</v>
      </c>
      <c r="O183" s="37" t="s">
        <v>41</v>
      </c>
      <c r="P183" s="37" t="s">
        <v>41</v>
      </c>
      <c r="Q183" s="37">
        <v>1</v>
      </c>
      <c r="R183" s="13" t="s">
        <v>55</v>
      </c>
      <c r="S183" s="13" t="s">
        <v>56</v>
      </c>
      <c r="T183" s="13" t="s">
        <v>41</v>
      </c>
      <c r="U183" s="13" t="s">
        <v>45</v>
      </c>
      <c r="V183" s="13" t="s">
        <v>42</v>
      </c>
      <c r="W183" s="13" t="s">
        <v>66</v>
      </c>
      <c r="X183" s="13" t="s">
        <v>88</v>
      </c>
      <c r="Y183" s="13" t="s">
        <v>41</v>
      </c>
      <c r="Z183" s="13" t="s">
        <v>41</v>
      </c>
      <c r="AA183" s="13"/>
      <c r="AB183" s="13">
        <v>0</v>
      </c>
      <c r="AC183" s="72">
        <f t="shared" si="294"/>
        <v>1</v>
      </c>
      <c r="AD183" s="13">
        <v>2</v>
      </c>
      <c r="AE183" s="72">
        <f t="shared" ref="AE183" si="410">VALUE(IF(AD183=-2,0%,IF(AD183=-1,50%,IF(AD183=0,100%,IF(AD183=1,50%,IF(AD183=2,0%))))))</f>
        <v>0</v>
      </c>
      <c r="AF183" s="13" t="s">
        <v>41</v>
      </c>
      <c r="AG183" s="13">
        <v>1</v>
      </c>
      <c r="AH183" s="13" t="s">
        <v>42</v>
      </c>
      <c r="AI183" s="13">
        <f t="shared" si="370"/>
        <v>0</v>
      </c>
      <c r="AJ183" s="70">
        <f t="shared" si="297"/>
        <v>1</v>
      </c>
      <c r="AK183" s="59">
        <f t="shared" si="304"/>
        <v>-3</v>
      </c>
      <c r="AL183" s="70">
        <f t="shared" ref="AL183" si="411">VALUE(IF(AK183=-3,0%,IF(AK183=-2,33.3%,IF(AK183=-1,66.6%,IF(AK183=0,100%,IF(AK183=1,66.6%,IF(AK183=2,33.3%,IF(AK183=3,0%))))))))</f>
        <v>0</v>
      </c>
      <c r="AM183" s="13" t="s">
        <v>41</v>
      </c>
      <c r="AN183" s="13" t="s">
        <v>41</v>
      </c>
      <c r="AO183" s="13"/>
      <c r="AP183" s="13">
        <v>101.31965006729475</v>
      </c>
      <c r="AQ183" s="13">
        <v>117.34261838440112</v>
      </c>
      <c r="AR183" s="13">
        <v>125.13020833333333</v>
      </c>
      <c r="AS183" s="13">
        <v>148.05555555555554</v>
      </c>
      <c r="AT183" s="36">
        <v>32.052442499999998</v>
      </c>
      <c r="AU183" s="36" t="str">
        <f t="shared" si="299"/>
        <v>1</v>
      </c>
      <c r="AV183" s="36">
        <v>0</v>
      </c>
      <c r="AW183" s="36">
        <v>32.052442499999998</v>
      </c>
      <c r="AX183" s="36">
        <v>32.052442499999998</v>
      </c>
      <c r="AY183" s="36">
        <v>46.577435200000004</v>
      </c>
      <c r="AZ183" s="36" t="str">
        <f t="shared" si="300"/>
        <v>1</v>
      </c>
      <c r="BA183" s="36">
        <v>0</v>
      </c>
      <c r="BB183" s="36">
        <v>46.577435200000004</v>
      </c>
      <c r="BC183" s="36">
        <v>46.577435200000004</v>
      </c>
      <c r="BD183" s="36" t="e">
        <v>#DIV/0!</v>
      </c>
      <c r="BE183" s="36" t="s">
        <v>50</v>
      </c>
      <c r="BF183" s="36">
        <v>0</v>
      </c>
      <c r="BG183" s="36">
        <v>0</v>
      </c>
      <c r="BH183" s="36">
        <v>32.052442499999998</v>
      </c>
      <c r="BI183" s="36">
        <v>0</v>
      </c>
      <c r="BJ183" s="36">
        <v>32.052442499999998</v>
      </c>
      <c r="BK183" s="36">
        <v>32.052442499999998</v>
      </c>
      <c r="BL183" s="36">
        <v>46.577435200000004</v>
      </c>
      <c r="BM183" s="36">
        <v>0</v>
      </c>
      <c r="BN183" s="36">
        <v>46.577435200000004</v>
      </c>
      <c r="BO183" s="36">
        <v>46.577435200000004</v>
      </c>
      <c r="BP183" s="36" t="e">
        <v>#DIV/0!</v>
      </c>
      <c r="BQ183" s="36" t="e">
        <v>#DIV/0!</v>
      </c>
      <c r="BR183" s="36">
        <v>0</v>
      </c>
      <c r="BS183" s="36">
        <v>0</v>
      </c>
      <c r="BT183" s="36">
        <v>23.302054899999998</v>
      </c>
      <c r="BU183" s="36">
        <v>12.37491681994136</v>
      </c>
      <c r="BV183" s="36">
        <v>14.551667299999998</v>
      </c>
      <c r="BW183" s="36">
        <v>32.052442499999998</v>
      </c>
      <c r="BX183" s="36">
        <v>46.577435200000004</v>
      </c>
      <c r="BY183" s="36">
        <v>0</v>
      </c>
      <c r="BZ183" s="36">
        <v>46.577435200000004</v>
      </c>
      <c r="CA183" s="36">
        <v>46.577435200000004</v>
      </c>
      <c r="CB183" s="36" t="e">
        <v>#DIV/0!</v>
      </c>
      <c r="CC183" s="36" t="e">
        <v>#DIV/0!</v>
      </c>
      <c r="CD183" s="36">
        <v>0</v>
      </c>
      <c r="CE183" s="36">
        <v>0</v>
      </c>
      <c r="CF183" s="36"/>
      <c r="CG183" s="40">
        <v>28.518000000000001</v>
      </c>
      <c r="CH183" s="40">
        <v>61.997999999999998</v>
      </c>
      <c r="CI183" s="40"/>
      <c r="CL183" s="5" t="str">
        <f t="shared" si="306"/>
        <v>1_1_1</v>
      </c>
      <c r="CM183" s="95" t="str">
        <f t="shared" si="307"/>
        <v>1L</v>
      </c>
      <c r="CN183" s="96">
        <f t="shared" si="293"/>
        <v>208</v>
      </c>
      <c r="CO183" s="96" t="str">
        <f t="shared" si="301"/>
        <v>0_0_1</v>
      </c>
      <c r="CP183" s="95" t="str">
        <f t="shared" si="310"/>
        <v>1A</v>
      </c>
      <c r="CQ183" s="5">
        <f t="shared" si="302"/>
        <v>19</v>
      </c>
      <c r="CV183" s="87"/>
      <c r="CW183" s="87"/>
      <c r="CX183" s="87"/>
      <c r="CY183" s="87"/>
      <c r="CZ183" s="87"/>
    </row>
    <row r="184" spans="1:104" s="5" customFormat="1">
      <c r="A184" s="13" t="s">
        <v>248</v>
      </c>
      <c r="B184" s="13">
        <v>4</v>
      </c>
      <c r="C184" s="13"/>
      <c r="D184" s="13" t="s">
        <v>107</v>
      </c>
      <c r="E184" s="35" t="s">
        <v>171</v>
      </c>
      <c r="F184" s="13" t="s">
        <v>36</v>
      </c>
      <c r="G184" s="36">
        <v>1143415162</v>
      </c>
      <c r="H184" s="13" t="s">
        <v>172</v>
      </c>
      <c r="I184" s="37">
        <v>19</v>
      </c>
      <c r="J184" s="37" t="s">
        <v>38</v>
      </c>
      <c r="K184" s="38">
        <v>43522</v>
      </c>
      <c r="L184" s="39">
        <v>0.66319444444444442</v>
      </c>
      <c r="M184" s="37" t="s">
        <v>39</v>
      </c>
      <c r="N184" s="37" t="s">
        <v>71</v>
      </c>
      <c r="O184" s="37" t="s">
        <v>41</v>
      </c>
      <c r="P184" s="37" t="s">
        <v>41</v>
      </c>
      <c r="Q184" s="37">
        <v>2</v>
      </c>
      <c r="R184" s="13" t="s">
        <v>55</v>
      </c>
      <c r="S184" s="13" t="s">
        <v>56</v>
      </c>
      <c r="T184" s="13" t="s">
        <v>41</v>
      </c>
      <c r="U184" s="13" t="s">
        <v>45</v>
      </c>
      <c r="V184" s="13" t="s">
        <v>42</v>
      </c>
      <c r="W184" s="13" t="s">
        <v>72</v>
      </c>
      <c r="X184" s="13" t="s">
        <v>88</v>
      </c>
      <c r="Y184" s="13" t="s">
        <v>41</v>
      </c>
      <c r="Z184" s="13" t="s">
        <v>41</v>
      </c>
      <c r="AA184" s="13"/>
      <c r="AB184" s="13">
        <v>0</v>
      </c>
      <c r="AC184" s="72">
        <f t="shared" si="294"/>
        <v>1</v>
      </c>
      <c r="AD184" s="13">
        <v>2</v>
      </c>
      <c r="AE184" s="72">
        <f t="shared" ref="AE184" si="412">VALUE(IF(AD184=-2,0%,IF(AD184=-1,50%,IF(AD184=0,100%,IF(AD184=1,50%,IF(AD184=2,0%))))))</f>
        <v>0</v>
      </c>
      <c r="AF184" s="13" t="s">
        <v>41</v>
      </c>
      <c r="AG184" s="13">
        <v>1</v>
      </c>
      <c r="AH184" s="13" t="s">
        <v>42</v>
      </c>
      <c r="AI184" s="13">
        <f t="shared" si="370"/>
        <v>-1</v>
      </c>
      <c r="AJ184" s="70">
        <f t="shared" si="297"/>
        <v>0.66599999999999993</v>
      </c>
      <c r="AK184" s="59">
        <f t="shared" si="304"/>
        <v>-3</v>
      </c>
      <c r="AL184" s="70">
        <f t="shared" ref="AL184" si="413">VALUE(IF(AK184=-3,0%,IF(AK184=-2,33.3%,IF(AK184=-1,66.6%,IF(AK184=0,100%,IF(AK184=1,66.6%,IF(AK184=2,33.3%,IF(AK184=3,0%))))))))</f>
        <v>0</v>
      </c>
      <c r="AM184" s="13" t="s">
        <v>41</v>
      </c>
      <c r="AN184" s="13" t="s">
        <v>41</v>
      </c>
      <c r="AO184" s="13"/>
      <c r="AP184" s="13">
        <v>101.31965006729475</v>
      </c>
      <c r="AQ184" s="13">
        <v>117.34261838440112</v>
      </c>
      <c r="AR184" s="13">
        <v>125.13020833333333</v>
      </c>
      <c r="AS184" s="13">
        <v>148.05555555555554</v>
      </c>
      <c r="AT184" s="36">
        <v>27.678184850000001</v>
      </c>
      <c r="AU184" s="36" t="str">
        <f t="shared" si="299"/>
        <v>1</v>
      </c>
      <c r="AV184" s="36">
        <v>6.1861344939442384</v>
      </c>
      <c r="AW184" s="36">
        <v>23.3039272</v>
      </c>
      <c r="AX184" s="36">
        <v>32.052442499999998</v>
      </c>
      <c r="AY184" s="36">
        <v>46.577435200000004</v>
      </c>
      <c r="AZ184" s="36" t="str">
        <f t="shared" si="300"/>
        <v>1</v>
      </c>
      <c r="BA184" s="36">
        <v>0</v>
      </c>
      <c r="BB184" s="36">
        <v>46.577435200000004</v>
      </c>
      <c r="BC184" s="36">
        <v>46.577435200000004</v>
      </c>
      <c r="BD184" s="36" t="e">
        <v>#DIV/0!</v>
      </c>
      <c r="BE184" s="36" t="s">
        <v>50</v>
      </c>
      <c r="BF184" s="36">
        <v>0</v>
      </c>
      <c r="BG184" s="36">
        <v>0</v>
      </c>
      <c r="BH184" s="36">
        <v>23.302054899999998</v>
      </c>
      <c r="BI184" s="36">
        <v>12.37491681994136</v>
      </c>
      <c r="BJ184" s="36">
        <v>14.551667299999998</v>
      </c>
      <c r="BK184" s="36">
        <v>32.052442499999998</v>
      </c>
      <c r="BL184" s="36">
        <v>46.577435200000004</v>
      </c>
      <c r="BM184" s="36">
        <v>0</v>
      </c>
      <c r="BN184" s="36">
        <v>46.577435200000004</v>
      </c>
      <c r="BO184" s="36">
        <v>46.577435200000004</v>
      </c>
      <c r="BP184" s="36" t="e">
        <v>#DIV/0!</v>
      </c>
      <c r="BQ184" s="36" t="e">
        <v>#DIV/0!</v>
      </c>
      <c r="BR184" s="36">
        <v>0</v>
      </c>
      <c r="BS184" s="36">
        <v>0</v>
      </c>
      <c r="BT184" s="36">
        <v>32.052442499999998</v>
      </c>
      <c r="BU184" s="36">
        <v>0</v>
      </c>
      <c r="BV184" s="36">
        <v>32.052442499999998</v>
      </c>
      <c r="BW184" s="36">
        <v>32.052442499999998</v>
      </c>
      <c r="BX184" s="36">
        <v>46.577435200000004</v>
      </c>
      <c r="BY184" s="36">
        <v>0</v>
      </c>
      <c r="BZ184" s="36">
        <v>46.577435200000004</v>
      </c>
      <c r="CA184" s="36">
        <v>46.577435200000004</v>
      </c>
      <c r="CB184" s="36" t="e">
        <v>#DIV/0!</v>
      </c>
      <c r="CC184" s="36" t="e">
        <v>#DIV/0!</v>
      </c>
      <c r="CD184" s="36">
        <v>0</v>
      </c>
      <c r="CE184" s="36">
        <v>0</v>
      </c>
      <c r="CF184" s="36"/>
      <c r="CG184" s="40">
        <v>28.468</v>
      </c>
      <c r="CH184" s="40">
        <v>59.720999999999997</v>
      </c>
      <c r="CI184" s="40"/>
      <c r="CL184" s="5" t="str">
        <f t="shared" si="306"/>
        <v>0.666_1_1</v>
      </c>
      <c r="CM184" s="95" t="str">
        <f t="shared" si="307"/>
        <v>1I</v>
      </c>
      <c r="CN184" s="96">
        <f t="shared" si="293"/>
        <v>91</v>
      </c>
      <c r="CO184" s="96" t="str">
        <f t="shared" si="301"/>
        <v>0_0_1</v>
      </c>
      <c r="CP184" s="95" t="str">
        <f t="shared" si="310"/>
        <v>1A</v>
      </c>
      <c r="CQ184" s="5">
        <f t="shared" si="302"/>
        <v>19</v>
      </c>
      <c r="CV184" s="87"/>
      <c r="CW184" s="87"/>
      <c r="CX184" s="87"/>
      <c r="CY184" s="87"/>
      <c r="CZ184" s="87"/>
    </row>
    <row r="185" spans="1:104" s="5" customFormat="1">
      <c r="A185" s="13" t="s">
        <v>248</v>
      </c>
      <c r="B185" s="13">
        <v>4</v>
      </c>
      <c r="C185" s="13"/>
      <c r="D185" s="13" t="s">
        <v>107</v>
      </c>
      <c r="E185" s="35" t="s">
        <v>171</v>
      </c>
      <c r="F185" s="13" t="s">
        <v>36</v>
      </c>
      <c r="G185" s="36">
        <v>1143415162</v>
      </c>
      <c r="H185" s="13" t="s">
        <v>172</v>
      </c>
      <c r="I185" s="37">
        <v>19</v>
      </c>
      <c r="J185" s="37" t="s">
        <v>38</v>
      </c>
      <c r="K185" s="38">
        <v>43522</v>
      </c>
      <c r="L185" s="39">
        <v>0.67361111111111116</v>
      </c>
      <c r="M185" s="37" t="s">
        <v>39</v>
      </c>
      <c r="N185" s="37" t="s">
        <v>71</v>
      </c>
      <c r="O185" s="37" t="s">
        <v>41</v>
      </c>
      <c r="P185" s="37" t="s">
        <v>41</v>
      </c>
      <c r="Q185" s="37">
        <v>3</v>
      </c>
      <c r="R185" s="13" t="s">
        <v>43</v>
      </c>
      <c r="S185" s="13" t="s">
        <v>44</v>
      </c>
      <c r="T185" s="13" t="s">
        <v>41</v>
      </c>
      <c r="U185" s="13" t="s">
        <v>45</v>
      </c>
      <c r="V185" s="13" t="s">
        <v>42</v>
      </c>
      <c r="W185" s="13" t="s">
        <v>72</v>
      </c>
      <c r="X185" s="13" t="s">
        <v>88</v>
      </c>
      <c r="Y185" s="13" t="s">
        <v>41</v>
      </c>
      <c r="Z185" s="13" t="s">
        <v>41</v>
      </c>
      <c r="AA185" s="13"/>
      <c r="AB185" s="13">
        <v>-1</v>
      </c>
      <c r="AC185" s="72">
        <f t="shared" si="294"/>
        <v>0.5</v>
      </c>
      <c r="AD185" s="13">
        <v>1</v>
      </c>
      <c r="AE185" s="72">
        <f t="shared" ref="AE185" si="414">VALUE(IF(AD185=-2,0%,IF(AD185=-1,50%,IF(AD185=0,100%,IF(AD185=1,50%,IF(AD185=2,0%))))))</f>
        <v>0.5</v>
      </c>
      <c r="AF185" s="13" t="s">
        <v>41</v>
      </c>
      <c r="AG185" s="13">
        <v>1</v>
      </c>
      <c r="AH185" s="13" t="s">
        <v>42</v>
      </c>
      <c r="AI185" s="13">
        <f t="shared" si="370"/>
        <v>-1</v>
      </c>
      <c r="AJ185" s="70">
        <f t="shared" si="297"/>
        <v>0.66599999999999993</v>
      </c>
      <c r="AK185" s="59">
        <f t="shared" si="304"/>
        <v>-3</v>
      </c>
      <c r="AL185" s="70">
        <f t="shared" ref="AL185" si="415">VALUE(IF(AK185=-3,0%,IF(AK185=-2,33.3%,IF(AK185=-1,66.6%,IF(AK185=0,100%,IF(AK185=1,66.6%,IF(AK185=2,33.3%,IF(AK185=3,0%))))))))</f>
        <v>0</v>
      </c>
      <c r="AM185" s="13" t="s">
        <v>41</v>
      </c>
      <c r="AN185" s="13" t="s">
        <v>41</v>
      </c>
      <c r="AO185" s="13"/>
      <c r="AP185" s="13">
        <v>101.31965006729475</v>
      </c>
      <c r="AQ185" s="13">
        <v>117.34261838440112</v>
      </c>
      <c r="AR185" s="13">
        <v>125.13020833333333</v>
      </c>
      <c r="AS185" s="13">
        <v>148.05555555555554</v>
      </c>
      <c r="AT185" s="36">
        <v>23.3039272</v>
      </c>
      <c r="AU185" s="36" t="str">
        <f t="shared" si="299"/>
        <v>1</v>
      </c>
      <c r="AV185" s="36">
        <v>0</v>
      </c>
      <c r="AW185" s="36">
        <v>23.3039272</v>
      </c>
      <c r="AX185" s="36">
        <v>23.3039272</v>
      </c>
      <c r="AY185" s="36">
        <v>46.577435200000004</v>
      </c>
      <c r="AZ185" s="36" t="str">
        <f t="shared" si="300"/>
        <v>1</v>
      </c>
      <c r="BA185" s="36">
        <v>0</v>
      </c>
      <c r="BB185" s="36">
        <v>46.577435200000004</v>
      </c>
      <c r="BC185" s="36">
        <v>46.577435200000004</v>
      </c>
      <c r="BD185" s="36" t="e">
        <v>#DIV/0!</v>
      </c>
      <c r="BE185" s="36" t="s">
        <v>50</v>
      </c>
      <c r="BF185" s="36">
        <v>0</v>
      </c>
      <c r="BG185" s="36">
        <v>0</v>
      </c>
      <c r="BH185" s="36">
        <v>23.3039272</v>
      </c>
      <c r="BI185" s="36">
        <v>0</v>
      </c>
      <c r="BJ185" s="36">
        <v>23.3039272</v>
      </c>
      <c r="BK185" s="36">
        <v>23.3039272</v>
      </c>
      <c r="BL185" s="36">
        <v>46.577435200000004</v>
      </c>
      <c r="BM185" s="36">
        <v>0</v>
      </c>
      <c r="BN185" s="36">
        <v>46.577435200000004</v>
      </c>
      <c r="BO185" s="36">
        <v>46.577435200000004</v>
      </c>
      <c r="BP185" s="36" t="e">
        <v>#DIV/0!</v>
      </c>
      <c r="BQ185" s="36" t="e">
        <v>#DIV/0!</v>
      </c>
      <c r="BR185" s="36">
        <v>0</v>
      </c>
      <c r="BS185" s="36">
        <v>0</v>
      </c>
      <c r="BT185" s="36">
        <v>27.678184850000001</v>
      </c>
      <c r="BU185" s="36">
        <v>6.1861344939442384</v>
      </c>
      <c r="BV185" s="36">
        <v>23.3039272</v>
      </c>
      <c r="BW185" s="36">
        <v>32.052442499999998</v>
      </c>
      <c r="BX185" s="36">
        <v>46.577435200000004</v>
      </c>
      <c r="BY185" s="36">
        <v>0</v>
      </c>
      <c r="BZ185" s="36">
        <v>46.577435200000004</v>
      </c>
      <c r="CA185" s="36">
        <v>46.577435200000004</v>
      </c>
      <c r="CB185" s="36" t="e">
        <v>#DIV/0!</v>
      </c>
      <c r="CC185" s="36" t="e">
        <v>#DIV/0!</v>
      </c>
      <c r="CD185" s="36">
        <v>0</v>
      </c>
      <c r="CE185" s="36">
        <v>0</v>
      </c>
      <c r="CF185" s="36"/>
      <c r="CG185" s="40">
        <v>28.295000000000002</v>
      </c>
      <c r="CH185" s="40">
        <v>61.777000000000001</v>
      </c>
      <c r="CI185" s="40"/>
      <c r="CL185" s="5" t="str">
        <f t="shared" si="306"/>
        <v>0.666_0.5_1</v>
      </c>
      <c r="CM185" s="95" t="str">
        <f t="shared" si="307"/>
        <v>1H</v>
      </c>
      <c r="CN185" s="96">
        <f t="shared" si="293"/>
        <v>131</v>
      </c>
      <c r="CO185" s="96" t="str">
        <f t="shared" si="301"/>
        <v>0_0.5_1</v>
      </c>
      <c r="CP185" s="95" t="str">
        <f t="shared" si="310"/>
        <v>1B</v>
      </c>
      <c r="CQ185" s="5">
        <f t="shared" si="302"/>
        <v>15</v>
      </c>
      <c r="CV185" s="87"/>
      <c r="CW185" s="87"/>
      <c r="CX185" s="87"/>
      <c r="CY185" s="87"/>
      <c r="CZ185" s="87"/>
    </row>
    <row r="186" spans="1:104" s="5" customFormat="1">
      <c r="A186" s="13" t="s">
        <v>248</v>
      </c>
      <c r="B186" s="13">
        <v>4</v>
      </c>
      <c r="C186" s="13"/>
      <c r="D186" s="13" t="s">
        <v>107</v>
      </c>
      <c r="E186" s="35" t="s">
        <v>171</v>
      </c>
      <c r="F186" s="13" t="s">
        <v>36</v>
      </c>
      <c r="G186" s="36">
        <v>1143415162</v>
      </c>
      <c r="H186" s="13" t="s">
        <v>172</v>
      </c>
      <c r="I186" s="37">
        <v>19</v>
      </c>
      <c r="J186" s="37" t="s">
        <v>38</v>
      </c>
      <c r="K186" s="38">
        <v>43522</v>
      </c>
      <c r="L186" s="39">
        <v>0.6875</v>
      </c>
      <c r="M186" s="37" t="s">
        <v>39</v>
      </c>
      <c r="N186" s="37" t="s">
        <v>71</v>
      </c>
      <c r="O186" s="37" t="s">
        <v>41</v>
      </c>
      <c r="P186" s="37" t="s">
        <v>41</v>
      </c>
      <c r="Q186" s="37">
        <v>4</v>
      </c>
      <c r="R186" s="13" t="s">
        <v>43</v>
      </c>
      <c r="S186" s="13" t="s">
        <v>44</v>
      </c>
      <c r="T186" s="13" t="s">
        <v>41</v>
      </c>
      <c r="U186" s="13" t="s">
        <v>45</v>
      </c>
      <c r="V186" s="13" t="s">
        <v>42</v>
      </c>
      <c r="W186" s="13" t="s">
        <v>72</v>
      </c>
      <c r="X186" s="13" t="s">
        <v>88</v>
      </c>
      <c r="Y186" s="13" t="s">
        <v>41</v>
      </c>
      <c r="Z186" s="13" t="s">
        <v>41</v>
      </c>
      <c r="AA186" s="13"/>
      <c r="AB186" s="13">
        <v>-1</v>
      </c>
      <c r="AC186" s="72">
        <f t="shared" si="294"/>
        <v>0.5</v>
      </c>
      <c r="AD186" s="13">
        <v>1</v>
      </c>
      <c r="AE186" s="72">
        <f t="shared" ref="AE186" si="416">VALUE(IF(AD186=-2,0%,IF(AD186=-1,50%,IF(AD186=0,100%,IF(AD186=1,50%,IF(AD186=2,0%))))))</f>
        <v>0.5</v>
      </c>
      <c r="AF186" s="13" t="s">
        <v>41</v>
      </c>
      <c r="AG186" s="13">
        <v>1</v>
      </c>
      <c r="AH186" s="13" t="s">
        <v>42</v>
      </c>
      <c r="AI186" s="13">
        <f t="shared" si="370"/>
        <v>-1</v>
      </c>
      <c r="AJ186" s="70">
        <f t="shared" si="297"/>
        <v>0.66599999999999993</v>
      </c>
      <c r="AK186" s="59">
        <f t="shared" si="304"/>
        <v>-3</v>
      </c>
      <c r="AL186" s="70">
        <f t="shared" ref="AL186" si="417">VALUE(IF(AK186=-3,0%,IF(AK186=-2,33.3%,IF(AK186=-1,66.6%,IF(AK186=0,100%,IF(AK186=1,66.6%,IF(AK186=2,33.3%,IF(AK186=3,0%))))))))</f>
        <v>0</v>
      </c>
      <c r="AM186" s="13" t="s">
        <v>41</v>
      </c>
      <c r="AN186" s="13" t="s">
        <v>41</v>
      </c>
      <c r="AO186" s="13"/>
      <c r="AP186" s="13">
        <v>101.31965006729475</v>
      </c>
      <c r="AQ186" s="13">
        <v>117.34261838440112</v>
      </c>
      <c r="AR186" s="13">
        <v>125.13020833333333</v>
      </c>
      <c r="AS186" s="13">
        <v>148.05555555555554</v>
      </c>
      <c r="AT186" s="36">
        <v>23.3039272</v>
      </c>
      <c r="AU186" s="36" t="str">
        <f t="shared" si="299"/>
        <v>1</v>
      </c>
      <c r="AV186" s="36">
        <v>0</v>
      </c>
      <c r="AW186" s="36">
        <v>23.3039272</v>
      </c>
      <c r="AX186" s="36">
        <v>23.3039272</v>
      </c>
      <c r="AY186" s="36">
        <v>42.507173500000007</v>
      </c>
      <c r="AZ186" s="36" t="str">
        <f t="shared" si="300"/>
        <v>1</v>
      </c>
      <c r="BA186" s="36">
        <v>5.7562192985477694</v>
      </c>
      <c r="BB186" s="36">
        <v>38.436911800000004</v>
      </c>
      <c r="BC186" s="36">
        <v>46.577435200000004</v>
      </c>
      <c r="BD186" s="36" t="e">
        <v>#DIV/0!</v>
      </c>
      <c r="BE186" s="36" t="s">
        <v>50</v>
      </c>
      <c r="BF186" s="36">
        <v>0</v>
      </c>
      <c r="BG186" s="36">
        <v>0</v>
      </c>
      <c r="BH186" s="36">
        <v>23.3039272</v>
      </c>
      <c r="BI186" s="36">
        <v>0</v>
      </c>
      <c r="BJ186" s="36">
        <v>23.3039272</v>
      </c>
      <c r="BK186" s="36">
        <v>23.3039272</v>
      </c>
      <c r="BL186" s="36">
        <v>42.507173500000007</v>
      </c>
      <c r="BM186" s="36">
        <v>5.7562192985477694</v>
      </c>
      <c r="BN186" s="36">
        <v>38.436911800000004</v>
      </c>
      <c r="BO186" s="36">
        <v>46.577435200000004</v>
      </c>
      <c r="BP186" s="36" t="e">
        <v>#DIV/0!</v>
      </c>
      <c r="BQ186" s="36" t="e">
        <v>#DIV/0!</v>
      </c>
      <c r="BR186" s="36">
        <v>0</v>
      </c>
      <c r="BS186" s="36">
        <v>0</v>
      </c>
      <c r="BT186" s="36">
        <v>23.3039272</v>
      </c>
      <c r="BU186" s="36">
        <v>0</v>
      </c>
      <c r="BV186" s="36">
        <v>23.3039272</v>
      </c>
      <c r="BW186" s="36">
        <v>23.3039272</v>
      </c>
      <c r="BX186" s="36">
        <v>46.577435200000004</v>
      </c>
      <c r="BY186" s="36">
        <v>0</v>
      </c>
      <c r="BZ186" s="36">
        <v>46.577435200000004</v>
      </c>
      <c r="CA186" s="36">
        <v>46.577435200000004</v>
      </c>
      <c r="CB186" s="36" t="e">
        <v>#DIV/0!</v>
      </c>
      <c r="CC186" s="36" t="e">
        <v>#DIV/0!</v>
      </c>
      <c r="CD186" s="36">
        <v>0</v>
      </c>
      <c r="CE186" s="36">
        <v>0</v>
      </c>
      <c r="CF186" s="36"/>
      <c r="CG186" s="40">
        <v>28.071999999999999</v>
      </c>
      <c r="CH186" s="40">
        <v>60.78</v>
      </c>
      <c r="CI186" s="40"/>
      <c r="CL186" s="5" t="str">
        <f t="shared" si="306"/>
        <v>0.666_0.5_1</v>
      </c>
      <c r="CM186" s="95" t="str">
        <f t="shared" si="307"/>
        <v>1H</v>
      </c>
      <c r="CN186" s="96">
        <f t="shared" si="293"/>
        <v>131</v>
      </c>
      <c r="CO186" s="96" t="str">
        <f t="shared" si="301"/>
        <v>0_0.5_1</v>
      </c>
      <c r="CP186" s="95" t="str">
        <f t="shared" si="310"/>
        <v>1B</v>
      </c>
      <c r="CQ186" s="5">
        <f t="shared" si="302"/>
        <v>15</v>
      </c>
      <c r="CV186" s="87"/>
      <c r="CW186" s="87"/>
      <c r="CX186" s="87"/>
      <c r="CY186" s="87"/>
      <c r="CZ186" s="87"/>
    </row>
    <row r="187" spans="1:104" s="5" customFormat="1">
      <c r="A187" s="13" t="s">
        <v>248</v>
      </c>
      <c r="B187" s="13">
        <v>4</v>
      </c>
      <c r="C187" s="13"/>
      <c r="D187" s="13" t="s">
        <v>107</v>
      </c>
      <c r="E187" s="35" t="s">
        <v>171</v>
      </c>
      <c r="F187" s="13" t="s">
        <v>36</v>
      </c>
      <c r="G187" s="36">
        <v>1143415162</v>
      </c>
      <c r="H187" s="13" t="s">
        <v>172</v>
      </c>
      <c r="I187" s="37">
        <v>19</v>
      </c>
      <c r="J187" s="37" t="s">
        <v>38</v>
      </c>
      <c r="K187" s="38">
        <v>43522</v>
      </c>
      <c r="L187" s="39">
        <v>0.69930555555555562</v>
      </c>
      <c r="M187" s="37" t="s">
        <v>39</v>
      </c>
      <c r="N187" s="37" t="s">
        <v>71</v>
      </c>
      <c r="O187" s="37" t="s">
        <v>41</v>
      </c>
      <c r="P187" s="37" t="s">
        <v>41</v>
      </c>
      <c r="Q187" s="37">
        <v>5</v>
      </c>
      <c r="R187" s="13" t="s">
        <v>43</v>
      </c>
      <c r="S187" s="13" t="s">
        <v>44</v>
      </c>
      <c r="T187" s="13" t="s">
        <v>41</v>
      </c>
      <c r="U187" s="13" t="s">
        <v>45</v>
      </c>
      <c r="V187" s="13" t="s">
        <v>42</v>
      </c>
      <c r="W187" s="13" t="s">
        <v>72</v>
      </c>
      <c r="X187" s="13" t="s">
        <v>88</v>
      </c>
      <c r="Y187" s="13" t="s">
        <v>41</v>
      </c>
      <c r="Z187" s="13" t="s">
        <v>41</v>
      </c>
      <c r="AA187" s="13"/>
      <c r="AB187" s="13">
        <v>-1</v>
      </c>
      <c r="AC187" s="72">
        <f t="shared" si="294"/>
        <v>0.5</v>
      </c>
      <c r="AD187" s="13">
        <v>1</v>
      </c>
      <c r="AE187" s="72">
        <f t="shared" ref="AE187" si="418">VALUE(IF(AD187=-2,0%,IF(AD187=-1,50%,IF(AD187=0,100%,IF(AD187=1,50%,IF(AD187=2,0%))))))</f>
        <v>0.5</v>
      </c>
      <c r="AF187" s="13" t="s">
        <v>41</v>
      </c>
      <c r="AG187" s="13">
        <v>1</v>
      </c>
      <c r="AH187" s="13" t="s">
        <v>42</v>
      </c>
      <c r="AI187" s="13">
        <f t="shared" si="370"/>
        <v>-1</v>
      </c>
      <c r="AJ187" s="70">
        <f t="shared" si="297"/>
        <v>0.66599999999999993</v>
      </c>
      <c r="AK187" s="59">
        <f t="shared" si="304"/>
        <v>-3</v>
      </c>
      <c r="AL187" s="70">
        <f t="shared" ref="AL187" si="419">VALUE(IF(AK187=-3,0%,IF(AK187=-2,33.3%,IF(AK187=-1,66.6%,IF(AK187=0,100%,IF(AK187=1,66.6%,IF(AK187=2,33.3%,IF(AK187=3,0%))))))))</f>
        <v>0</v>
      </c>
      <c r="AM187" s="13" t="s">
        <v>41</v>
      </c>
      <c r="AN187" s="13" t="s">
        <v>41</v>
      </c>
      <c r="AO187" s="13"/>
      <c r="AP187" s="13">
        <v>101.31965006729475</v>
      </c>
      <c r="AQ187" s="13">
        <v>117.34261838440112</v>
      </c>
      <c r="AR187" s="13">
        <v>125.13020833333333</v>
      </c>
      <c r="AS187" s="13">
        <v>148.05555555555554</v>
      </c>
      <c r="AT187" s="36">
        <v>14.551667299999998</v>
      </c>
      <c r="AU187" s="36" t="str">
        <f t="shared" si="299"/>
        <v>1</v>
      </c>
      <c r="AV187" s="36">
        <v>0</v>
      </c>
      <c r="AW187" s="36">
        <v>14.551667299999998</v>
      </c>
      <c r="AX187" s="36">
        <v>14.551667299999998</v>
      </c>
      <c r="AY187" s="36">
        <v>38.436911800000004</v>
      </c>
      <c r="AZ187" s="36" t="str">
        <f t="shared" si="300"/>
        <v>1</v>
      </c>
      <c r="BA187" s="36">
        <v>0</v>
      </c>
      <c r="BB187" s="36">
        <v>38.436911800000004</v>
      </c>
      <c r="BC187" s="36">
        <v>38.436911800000004</v>
      </c>
      <c r="BD187" s="36" t="e">
        <v>#DIV/0!</v>
      </c>
      <c r="BE187" s="36" t="s">
        <v>50</v>
      </c>
      <c r="BF187" s="36">
        <v>0</v>
      </c>
      <c r="BG187" s="36">
        <v>0</v>
      </c>
      <c r="BH187" s="36">
        <v>14.551667299999998</v>
      </c>
      <c r="BI187" s="36">
        <v>0</v>
      </c>
      <c r="BJ187" s="36">
        <v>14.551667299999998</v>
      </c>
      <c r="BK187" s="36">
        <v>14.551667299999998</v>
      </c>
      <c r="BL187" s="36">
        <v>38.436911800000004</v>
      </c>
      <c r="BM187" s="36">
        <v>0</v>
      </c>
      <c r="BN187" s="36">
        <v>38.436911800000004</v>
      </c>
      <c r="BO187" s="36">
        <v>38.436911800000004</v>
      </c>
      <c r="BP187" s="36" t="e">
        <v>#DIV/0!</v>
      </c>
      <c r="BQ187" s="36" t="e">
        <v>#DIV/0!</v>
      </c>
      <c r="BR187" s="36">
        <v>0</v>
      </c>
      <c r="BS187" s="36">
        <v>0</v>
      </c>
      <c r="BT187" s="36">
        <v>18.927797249999998</v>
      </c>
      <c r="BU187" s="36">
        <v>6.18878232599711</v>
      </c>
      <c r="BV187" s="36">
        <v>14.551667299999998</v>
      </c>
      <c r="BW187" s="36">
        <v>23.3039272</v>
      </c>
      <c r="BX187" s="36">
        <v>38.436911800000004</v>
      </c>
      <c r="BY187" s="36">
        <v>0</v>
      </c>
      <c r="BZ187" s="36">
        <v>38.436911800000004</v>
      </c>
      <c r="CA187" s="36">
        <v>38.436911800000004</v>
      </c>
      <c r="CB187" s="36" t="e">
        <v>#DIV/0!</v>
      </c>
      <c r="CC187" s="36" t="e">
        <v>#DIV/0!</v>
      </c>
      <c r="CD187" s="36">
        <v>0</v>
      </c>
      <c r="CE187" s="36">
        <v>0</v>
      </c>
      <c r="CF187" s="36"/>
      <c r="CG187" s="40">
        <v>28.047999999999998</v>
      </c>
      <c r="CH187" s="40">
        <v>61.241</v>
      </c>
      <c r="CI187" s="40"/>
      <c r="CL187" s="5" t="str">
        <f t="shared" si="306"/>
        <v>0.666_0.5_1</v>
      </c>
      <c r="CM187" s="95" t="str">
        <f t="shared" si="307"/>
        <v>1H</v>
      </c>
      <c r="CN187" s="96">
        <f t="shared" si="293"/>
        <v>131</v>
      </c>
      <c r="CO187" s="96" t="str">
        <f t="shared" si="301"/>
        <v>0_0.5_1</v>
      </c>
      <c r="CP187" s="95" t="str">
        <f t="shared" si="310"/>
        <v>1B</v>
      </c>
      <c r="CQ187" s="5">
        <f t="shared" si="302"/>
        <v>15</v>
      </c>
      <c r="CV187" s="87"/>
      <c r="CW187" s="87"/>
      <c r="CX187" s="87"/>
      <c r="CY187" s="87"/>
      <c r="CZ187" s="87"/>
    </row>
    <row r="188" spans="1:104" s="5" customFormat="1">
      <c r="A188" s="13" t="s">
        <v>248</v>
      </c>
      <c r="B188" s="13">
        <v>4</v>
      </c>
      <c r="C188" s="13"/>
      <c r="D188" s="13" t="s">
        <v>73</v>
      </c>
      <c r="E188" s="35" t="s">
        <v>173</v>
      </c>
      <c r="F188" s="13" t="s">
        <v>36</v>
      </c>
      <c r="G188" s="36">
        <v>1050976733</v>
      </c>
      <c r="H188" s="13" t="s">
        <v>174</v>
      </c>
      <c r="I188" s="37">
        <v>19</v>
      </c>
      <c r="J188" s="37" t="s">
        <v>70</v>
      </c>
      <c r="K188" s="38">
        <v>43522</v>
      </c>
      <c r="L188" s="39">
        <v>0.65277777777777779</v>
      </c>
      <c r="M188" s="37" t="s">
        <v>39</v>
      </c>
      <c r="N188" s="37" t="s">
        <v>42</v>
      </c>
      <c r="O188" s="37" t="s">
        <v>42</v>
      </c>
      <c r="P188" s="37" t="s">
        <v>42</v>
      </c>
      <c r="Q188" s="37">
        <v>1</v>
      </c>
      <c r="R188" s="13" t="s">
        <v>55</v>
      </c>
      <c r="S188" s="13" t="s">
        <v>44</v>
      </c>
      <c r="T188" s="13" t="s">
        <v>41</v>
      </c>
      <c r="U188" s="13" t="s">
        <v>45</v>
      </c>
      <c r="V188" s="13" t="s">
        <v>42</v>
      </c>
      <c r="W188" s="13" t="s">
        <v>66</v>
      </c>
      <c r="X188" s="13" t="s">
        <v>47</v>
      </c>
      <c r="Y188" s="13" t="s">
        <v>41</v>
      </c>
      <c r="Z188" s="13" t="s">
        <v>41</v>
      </c>
      <c r="AA188" s="13"/>
      <c r="AB188" s="13">
        <v>0</v>
      </c>
      <c r="AC188" s="72">
        <f t="shared" si="294"/>
        <v>1</v>
      </c>
      <c r="AD188" s="13">
        <v>1</v>
      </c>
      <c r="AE188" s="72">
        <f t="shared" ref="AE188" si="420">VALUE(IF(AD188=-2,0%,IF(AD188=-1,50%,IF(AD188=0,100%,IF(AD188=1,50%,IF(AD188=2,0%))))))</f>
        <v>0.5</v>
      </c>
      <c r="AF188" s="13" t="s">
        <v>41</v>
      </c>
      <c r="AG188" s="13">
        <v>1</v>
      </c>
      <c r="AH188" s="13" t="s">
        <v>42</v>
      </c>
      <c r="AI188" s="13">
        <f t="shared" si="370"/>
        <v>0</v>
      </c>
      <c r="AJ188" s="70">
        <f t="shared" si="297"/>
        <v>1</v>
      </c>
      <c r="AK188" s="59">
        <f t="shared" si="304"/>
        <v>-1</v>
      </c>
      <c r="AL188" s="70">
        <f t="shared" ref="AL188" si="421">VALUE(IF(AK188=-3,0%,IF(AK188=-2,33.3%,IF(AK188=-1,66.6%,IF(AK188=0,100%,IF(AK188=1,66.6%,IF(AK188=2,33.3%,IF(AK188=3,0%))))))))</f>
        <v>0.66599999999999993</v>
      </c>
      <c r="AM188" s="13" t="s">
        <v>41</v>
      </c>
      <c r="AN188" s="13" t="s">
        <v>41</v>
      </c>
      <c r="AO188" s="13"/>
      <c r="AP188" s="13">
        <v>101.31965006729475</v>
      </c>
      <c r="AQ188" s="13">
        <v>117.34261838440112</v>
      </c>
      <c r="AR188" s="13">
        <v>125.13020833333333</v>
      </c>
      <c r="AS188" s="13">
        <v>148.05555555555554</v>
      </c>
      <c r="AT188" s="36">
        <v>35.5</v>
      </c>
      <c r="AU188" s="36" t="str">
        <f t="shared" si="299"/>
        <v>1</v>
      </c>
      <c r="AV188" s="36">
        <v>0</v>
      </c>
      <c r="AW188" s="36">
        <v>35.5</v>
      </c>
      <c r="AX188" s="36">
        <v>35.5</v>
      </c>
      <c r="AY188" s="36">
        <v>13.901282500000001</v>
      </c>
      <c r="AZ188" s="36" t="str">
        <f t="shared" si="300"/>
        <v>1</v>
      </c>
      <c r="BA188" s="36">
        <v>0</v>
      </c>
      <c r="BB188" s="36">
        <v>13.901282500000001</v>
      </c>
      <c r="BC188" s="36">
        <v>13.901282500000001</v>
      </c>
      <c r="BD188" s="36" t="e">
        <v>#DIV/0!</v>
      </c>
      <c r="BE188" s="36" t="s">
        <v>50</v>
      </c>
      <c r="BF188" s="36">
        <v>0</v>
      </c>
      <c r="BG188" s="36">
        <v>0</v>
      </c>
      <c r="BH188" s="36">
        <v>35.5</v>
      </c>
      <c r="BI188" s="36">
        <v>0</v>
      </c>
      <c r="BJ188" s="36">
        <v>35.5</v>
      </c>
      <c r="BK188" s="36">
        <v>35.5</v>
      </c>
      <c r="BL188" s="36">
        <v>13.901282500000001</v>
      </c>
      <c r="BM188" s="36">
        <v>0</v>
      </c>
      <c r="BN188" s="36">
        <v>13.901282500000001</v>
      </c>
      <c r="BO188" s="36">
        <v>13.901282500000001</v>
      </c>
      <c r="BP188" s="36" t="e">
        <v>#DIV/0!</v>
      </c>
      <c r="BQ188" s="36" t="e">
        <v>#DIV/0!</v>
      </c>
      <c r="BR188" s="36">
        <v>0</v>
      </c>
      <c r="BS188" s="36">
        <v>0</v>
      </c>
      <c r="BT188" s="36">
        <v>35.5</v>
      </c>
      <c r="BU188" s="36">
        <v>0</v>
      </c>
      <c r="BV188" s="36">
        <v>35.5</v>
      </c>
      <c r="BW188" s="36">
        <v>35.5</v>
      </c>
      <c r="BX188" s="36">
        <v>13.901282500000001</v>
      </c>
      <c r="BY188" s="36">
        <v>0</v>
      </c>
      <c r="BZ188" s="36">
        <v>13.901282500000001</v>
      </c>
      <c r="CA188" s="36">
        <v>13.901282500000001</v>
      </c>
      <c r="CB188" s="36" t="e">
        <v>#DIV/0!</v>
      </c>
      <c r="CC188" s="36" t="e">
        <v>#DIV/0!</v>
      </c>
      <c r="CD188" s="36">
        <v>0</v>
      </c>
      <c r="CE188" s="36">
        <v>0</v>
      </c>
      <c r="CF188" s="36"/>
      <c r="CG188" s="40">
        <v>28.518000000000001</v>
      </c>
      <c r="CH188" s="40">
        <v>61.997999999999998</v>
      </c>
      <c r="CI188" s="40"/>
      <c r="CL188" s="5" t="str">
        <f t="shared" si="306"/>
        <v>1_1_1</v>
      </c>
      <c r="CM188" s="95" t="str">
        <f t="shared" si="307"/>
        <v>1L</v>
      </c>
      <c r="CN188" s="96">
        <f t="shared" si="293"/>
        <v>208</v>
      </c>
      <c r="CO188" s="96" t="str">
        <f t="shared" si="301"/>
        <v>0.666_0.5_1</v>
      </c>
      <c r="CP188" s="95" t="str">
        <f t="shared" si="310"/>
        <v>1H</v>
      </c>
      <c r="CQ188" s="5">
        <f t="shared" si="302"/>
        <v>128</v>
      </c>
      <c r="CV188" s="87"/>
      <c r="CW188" s="87"/>
      <c r="CX188" s="87"/>
      <c r="CY188" s="87"/>
      <c r="CZ188" s="87"/>
    </row>
    <row r="189" spans="1:104" s="5" customFormat="1">
      <c r="A189" s="13" t="s">
        <v>248</v>
      </c>
      <c r="B189" s="13">
        <v>4</v>
      </c>
      <c r="C189" s="13"/>
      <c r="D189" s="13" t="s">
        <v>73</v>
      </c>
      <c r="E189" s="35" t="s">
        <v>173</v>
      </c>
      <c r="F189" s="13" t="s">
        <v>36</v>
      </c>
      <c r="G189" s="36">
        <v>1050976733</v>
      </c>
      <c r="H189" s="13" t="s">
        <v>174</v>
      </c>
      <c r="I189" s="37">
        <v>19</v>
      </c>
      <c r="J189" s="37" t="s">
        <v>70</v>
      </c>
      <c r="K189" s="38">
        <v>43522</v>
      </c>
      <c r="L189" s="39">
        <v>0.66319444444444442</v>
      </c>
      <c r="M189" s="37" t="s">
        <v>39</v>
      </c>
      <c r="N189" s="37" t="s">
        <v>42</v>
      </c>
      <c r="O189" s="37" t="s">
        <v>42</v>
      </c>
      <c r="P189" s="37" t="s">
        <v>42</v>
      </c>
      <c r="Q189" s="37">
        <v>2</v>
      </c>
      <c r="R189" s="13" t="s">
        <v>51</v>
      </c>
      <c r="S189" s="13" t="s">
        <v>63</v>
      </c>
      <c r="T189" s="13" t="s">
        <v>42</v>
      </c>
      <c r="U189" s="13" t="s">
        <v>52</v>
      </c>
      <c r="V189" s="13" t="s">
        <v>41</v>
      </c>
      <c r="W189" s="13" t="s">
        <v>64</v>
      </c>
      <c r="X189" s="13" t="s">
        <v>88</v>
      </c>
      <c r="Y189" s="13" t="s">
        <v>42</v>
      </c>
      <c r="Z189" s="13" t="s">
        <v>41</v>
      </c>
      <c r="AA189" s="13"/>
      <c r="AB189" s="13">
        <v>2</v>
      </c>
      <c r="AC189" s="72">
        <f t="shared" si="294"/>
        <v>0</v>
      </c>
      <c r="AD189" s="13">
        <v>0</v>
      </c>
      <c r="AE189" s="72">
        <f t="shared" ref="AE189" si="422">VALUE(IF(AD189=-2,0%,IF(AD189=-1,50%,IF(AD189=0,100%,IF(AD189=1,50%,IF(AD189=2,0%))))))</f>
        <v>1</v>
      </c>
      <c r="AF189" s="13" t="s">
        <v>42</v>
      </c>
      <c r="AG189" s="13">
        <v>0</v>
      </c>
      <c r="AH189" s="13" t="s">
        <v>41</v>
      </c>
      <c r="AI189" s="13">
        <f t="shared" si="370"/>
        <v>3</v>
      </c>
      <c r="AJ189" s="70">
        <f t="shared" si="297"/>
        <v>0</v>
      </c>
      <c r="AK189" s="59">
        <f t="shared" si="304"/>
        <v>-3</v>
      </c>
      <c r="AL189" s="70">
        <f t="shared" ref="AL189" si="423">VALUE(IF(AK189=-3,0%,IF(AK189=-2,33.3%,IF(AK189=-1,66.6%,IF(AK189=0,100%,IF(AK189=1,66.6%,IF(AK189=2,33.3%,IF(AK189=3,0%))))))))</f>
        <v>0</v>
      </c>
      <c r="AM189" s="13" t="s">
        <v>42</v>
      </c>
      <c r="AN189" s="13" t="s">
        <v>41</v>
      </c>
      <c r="AO189" s="13"/>
      <c r="AP189" s="13">
        <v>101.31965006729475</v>
      </c>
      <c r="AQ189" s="13">
        <v>117.34261838440112</v>
      </c>
      <c r="AR189" s="13">
        <v>125.13020833333333</v>
      </c>
      <c r="AS189" s="13">
        <v>148.05555555555554</v>
      </c>
      <c r="AT189" s="36">
        <v>35.5</v>
      </c>
      <c r="AU189" s="36" t="str">
        <f t="shared" si="299"/>
        <v>1</v>
      </c>
      <c r="AV189" s="36">
        <v>0</v>
      </c>
      <c r="AW189" s="36">
        <v>35.5</v>
      </c>
      <c r="AX189" s="36">
        <v>35.5</v>
      </c>
      <c r="AY189" s="36">
        <v>4.6536767999999995</v>
      </c>
      <c r="AZ189" s="36" t="str">
        <f t="shared" si="300"/>
        <v>1</v>
      </c>
      <c r="BA189" s="36">
        <v>0</v>
      </c>
      <c r="BB189" s="36">
        <v>4.6536767999999995</v>
      </c>
      <c r="BC189" s="36">
        <v>4.6536767999999995</v>
      </c>
      <c r="BD189" s="36" t="e">
        <v>#DIV/0!</v>
      </c>
      <c r="BE189" s="36" t="s">
        <v>50</v>
      </c>
      <c r="BF189" s="36">
        <v>0</v>
      </c>
      <c r="BG189" s="36">
        <v>0</v>
      </c>
      <c r="BH189" s="36">
        <v>35.5</v>
      </c>
      <c r="BI189" s="36">
        <v>0</v>
      </c>
      <c r="BJ189" s="36">
        <v>35.5</v>
      </c>
      <c r="BK189" s="36">
        <v>35.5</v>
      </c>
      <c r="BL189" s="36">
        <v>9.2774796500000001</v>
      </c>
      <c r="BM189" s="36">
        <v>6.539044700209371</v>
      </c>
      <c r="BN189" s="36">
        <v>4.6536767999999995</v>
      </c>
      <c r="BO189" s="36">
        <v>13.901282500000001</v>
      </c>
      <c r="BP189" s="36" t="e">
        <v>#DIV/0!</v>
      </c>
      <c r="BQ189" s="36" t="e">
        <v>#DIV/0!</v>
      </c>
      <c r="BR189" s="36">
        <v>0</v>
      </c>
      <c r="BS189" s="36">
        <v>0</v>
      </c>
      <c r="BT189" s="36">
        <v>35.5</v>
      </c>
      <c r="BU189" s="36">
        <v>0</v>
      </c>
      <c r="BV189" s="36">
        <v>35.5</v>
      </c>
      <c r="BW189" s="36">
        <v>35.5</v>
      </c>
      <c r="BX189" s="36">
        <v>9.2774796500000001</v>
      </c>
      <c r="BY189" s="36">
        <v>6.539044700209371</v>
      </c>
      <c r="BZ189" s="36">
        <v>4.6536767999999995</v>
      </c>
      <c r="CA189" s="36">
        <v>13.901282500000001</v>
      </c>
      <c r="CB189" s="36" t="e">
        <v>#DIV/0!</v>
      </c>
      <c r="CC189" s="36" t="e">
        <v>#DIV/0!</v>
      </c>
      <c r="CD189" s="36">
        <v>0</v>
      </c>
      <c r="CE189" s="36">
        <v>0</v>
      </c>
      <c r="CF189" s="36"/>
      <c r="CG189" s="40">
        <v>28.468</v>
      </c>
      <c r="CH189" s="40">
        <v>59.720999999999997</v>
      </c>
      <c r="CI189" s="40"/>
      <c r="CL189" s="5" t="str">
        <f t="shared" si="306"/>
        <v>0_0_1</v>
      </c>
      <c r="CM189" s="95" t="str">
        <f t="shared" si="307"/>
        <v>1A</v>
      </c>
      <c r="CN189" s="96">
        <f t="shared" si="293"/>
        <v>2</v>
      </c>
      <c r="CO189" s="96" t="str">
        <f t="shared" si="301"/>
        <v>0_1_1</v>
      </c>
      <c r="CP189" s="95" t="str">
        <f t="shared" si="310"/>
        <v>1C</v>
      </c>
      <c r="CQ189" s="5">
        <f t="shared" si="302"/>
        <v>7</v>
      </c>
      <c r="CV189" s="87"/>
      <c r="CW189" s="87"/>
      <c r="CX189" s="87"/>
      <c r="CY189" s="87"/>
      <c r="CZ189" s="87"/>
    </row>
    <row r="190" spans="1:104" s="5" customFormat="1">
      <c r="A190" s="13" t="s">
        <v>248</v>
      </c>
      <c r="B190" s="13">
        <v>4</v>
      </c>
      <c r="C190" s="13"/>
      <c r="D190" s="13" t="s">
        <v>73</v>
      </c>
      <c r="E190" s="35" t="s">
        <v>173</v>
      </c>
      <c r="F190" s="13" t="s">
        <v>36</v>
      </c>
      <c r="G190" s="36">
        <v>1050976733</v>
      </c>
      <c r="H190" s="13" t="s">
        <v>174</v>
      </c>
      <c r="I190" s="37">
        <v>19</v>
      </c>
      <c r="J190" s="37" t="s">
        <v>70</v>
      </c>
      <c r="K190" s="38">
        <v>43522</v>
      </c>
      <c r="L190" s="39">
        <v>0.67361111111111116</v>
      </c>
      <c r="M190" s="37" t="s">
        <v>39</v>
      </c>
      <c r="N190" s="37" t="s">
        <v>42</v>
      </c>
      <c r="O190" s="37" t="s">
        <v>42</v>
      </c>
      <c r="P190" s="37" t="s">
        <v>42</v>
      </c>
      <c r="Q190" s="37">
        <v>3</v>
      </c>
      <c r="R190" s="13" t="s">
        <v>43</v>
      </c>
      <c r="S190" s="13" t="s">
        <v>44</v>
      </c>
      <c r="T190" s="13" t="s">
        <v>41</v>
      </c>
      <c r="U190" s="13" t="s">
        <v>45</v>
      </c>
      <c r="V190" s="13" t="s">
        <v>42</v>
      </c>
      <c r="W190" s="13" t="s">
        <v>72</v>
      </c>
      <c r="X190" s="13" t="s">
        <v>88</v>
      </c>
      <c r="Y190" s="13" t="s">
        <v>41</v>
      </c>
      <c r="Z190" s="13" t="s">
        <v>41</v>
      </c>
      <c r="AA190" s="13"/>
      <c r="AB190" s="13">
        <v>-1</v>
      </c>
      <c r="AC190" s="72">
        <f t="shared" si="294"/>
        <v>0.5</v>
      </c>
      <c r="AD190" s="13">
        <v>1</v>
      </c>
      <c r="AE190" s="72">
        <f t="shared" ref="AE190" si="424">VALUE(IF(AD190=-2,0%,IF(AD190=-1,50%,IF(AD190=0,100%,IF(AD190=1,50%,IF(AD190=2,0%))))))</f>
        <v>0.5</v>
      </c>
      <c r="AF190" s="13" t="s">
        <v>41</v>
      </c>
      <c r="AG190" s="13">
        <v>1</v>
      </c>
      <c r="AH190" s="13" t="s">
        <v>42</v>
      </c>
      <c r="AI190" s="13">
        <f t="shared" si="370"/>
        <v>-1</v>
      </c>
      <c r="AJ190" s="70">
        <f t="shared" si="297"/>
        <v>0.66599999999999993</v>
      </c>
      <c r="AK190" s="59">
        <f t="shared" si="304"/>
        <v>-3</v>
      </c>
      <c r="AL190" s="70">
        <f t="shared" ref="AL190" si="425">VALUE(IF(AK190=-3,0%,IF(AK190=-2,33.3%,IF(AK190=-1,66.6%,IF(AK190=0,100%,IF(AK190=1,66.6%,IF(AK190=2,33.3%,IF(AK190=3,0%))))))))</f>
        <v>0</v>
      </c>
      <c r="AM190" s="13" t="s">
        <v>41</v>
      </c>
      <c r="AN190" s="13" t="s">
        <v>41</v>
      </c>
      <c r="AO190" s="13"/>
      <c r="AP190" s="13">
        <v>101.31965006729475</v>
      </c>
      <c r="AQ190" s="13">
        <v>117.34261838440112</v>
      </c>
      <c r="AR190" s="13">
        <v>125.13020833333333</v>
      </c>
      <c r="AS190" s="13">
        <v>148.05555555555554</v>
      </c>
      <c r="AT190" s="36">
        <v>35.5</v>
      </c>
      <c r="AU190" s="36" t="str">
        <f t="shared" si="299"/>
        <v>1</v>
      </c>
      <c r="AV190" s="36">
        <v>0</v>
      </c>
      <c r="AW190" s="36">
        <v>35.5</v>
      </c>
      <c r="AX190" s="36">
        <v>35.5</v>
      </c>
      <c r="AY190" s="36">
        <v>13.901282500000001</v>
      </c>
      <c r="AZ190" s="36" t="str">
        <f t="shared" si="300"/>
        <v>1</v>
      </c>
      <c r="BA190" s="36">
        <v>0</v>
      </c>
      <c r="BB190" s="36">
        <v>13.901282500000001</v>
      </c>
      <c r="BC190" s="36">
        <v>13.901282500000001</v>
      </c>
      <c r="BD190" s="36" t="e">
        <v>#DIV/0!</v>
      </c>
      <c r="BE190" s="36" t="s">
        <v>50</v>
      </c>
      <c r="BF190" s="36">
        <v>0</v>
      </c>
      <c r="BG190" s="36">
        <v>0</v>
      </c>
      <c r="BH190" s="36">
        <v>35.5</v>
      </c>
      <c r="BI190" s="36">
        <v>0</v>
      </c>
      <c r="BJ190" s="36">
        <v>35.5</v>
      </c>
      <c r="BK190" s="36">
        <v>35.5</v>
      </c>
      <c r="BL190" s="36">
        <v>9.2774796500000001</v>
      </c>
      <c r="BM190" s="36">
        <v>6.539044700209371</v>
      </c>
      <c r="BN190" s="36">
        <v>4.6536767999999995</v>
      </c>
      <c r="BO190" s="36">
        <v>13.901282500000001</v>
      </c>
      <c r="BP190" s="36" t="e">
        <v>#DIV/0!</v>
      </c>
      <c r="BQ190" s="36" t="e">
        <v>#DIV/0!</v>
      </c>
      <c r="BR190" s="36">
        <v>0</v>
      </c>
      <c r="BS190" s="36">
        <v>0</v>
      </c>
      <c r="BT190" s="36">
        <v>35.5</v>
      </c>
      <c r="BU190" s="36">
        <v>0</v>
      </c>
      <c r="BV190" s="36">
        <v>35.5</v>
      </c>
      <c r="BW190" s="36">
        <v>35.5</v>
      </c>
      <c r="BX190" s="36">
        <v>9.2774796500000001</v>
      </c>
      <c r="BY190" s="36">
        <v>6.539044700209371</v>
      </c>
      <c r="BZ190" s="36">
        <v>4.6536767999999995</v>
      </c>
      <c r="CA190" s="36">
        <v>13.901282500000001</v>
      </c>
      <c r="CB190" s="36" t="e">
        <v>#DIV/0!</v>
      </c>
      <c r="CC190" s="36" t="e">
        <v>#DIV/0!</v>
      </c>
      <c r="CD190" s="36">
        <v>0</v>
      </c>
      <c r="CE190" s="36">
        <v>0</v>
      </c>
      <c r="CF190" s="36"/>
      <c r="CG190" s="40">
        <v>28.295000000000002</v>
      </c>
      <c r="CH190" s="40">
        <v>61.777000000000001</v>
      </c>
      <c r="CI190" s="40"/>
      <c r="CL190" s="5" t="str">
        <f t="shared" si="306"/>
        <v>0.666_0.5_1</v>
      </c>
      <c r="CM190" s="95" t="str">
        <f t="shared" si="307"/>
        <v>1H</v>
      </c>
      <c r="CN190" s="96">
        <f t="shared" si="293"/>
        <v>131</v>
      </c>
      <c r="CO190" s="96" t="str">
        <f t="shared" si="301"/>
        <v>0_0.5_1</v>
      </c>
      <c r="CP190" s="95" t="str">
        <f t="shared" si="310"/>
        <v>1B</v>
      </c>
      <c r="CQ190" s="5">
        <f t="shared" si="302"/>
        <v>15</v>
      </c>
      <c r="CV190" s="87"/>
      <c r="CW190" s="87"/>
      <c r="CX190" s="87"/>
      <c r="CY190" s="87"/>
      <c r="CZ190" s="87"/>
    </row>
    <row r="191" spans="1:104" s="5" customFormat="1">
      <c r="A191" s="13" t="s">
        <v>248</v>
      </c>
      <c r="B191" s="13">
        <v>4</v>
      </c>
      <c r="C191" s="13"/>
      <c r="D191" s="13" t="s">
        <v>78</v>
      </c>
      <c r="E191" s="35" t="s">
        <v>175</v>
      </c>
      <c r="F191" s="13" t="s">
        <v>36</v>
      </c>
      <c r="G191" s="36">
        <v>1001971298</v>
      </c>
      <c r="H191" s="13" t="s">
        <v>176</v>
      </c>
      <c r="I191" s="37">
        <v>18</v>
      </c>
      <c r="J191" s="37" t="s">
        <v>38</v>
      </c>
      <c r="K191" s="38">
        <v>43522</v>
      </c>
      <c r="L191" s="39">
        <v>0.65277777777777779</v>
      </c>
      <c r="M191" s="37" t="s">
        <v>39</v>
      </c>
      <c r="N191" s="37" t="s">
        <v>42</v>
      </c>
      <c r="O191" s="37" t="s">
        <v>100</v>
      </c>
      <c r="P191" s="37" t="s">
        <v>42</v>
      </c>
      <c r="Q191" s="37">
        <v>1</v>
      </c>
      <c r="R191" s="13" t="s">
        <v>43</v>
      </c>
      <c r="S191" s="13" t="s">
        <v>56</v>
      </c>
      <c r="T191" s="13" t="s">
        <v>41</v>
      </c>
      <c r="U191" s="13" t="s">
        <v>52</v>
      </c>
      <c r="V191" s="13" t="s">
        <v>42</v>
      </c>
      <c r="W191" s="13" t="s">
        <v>46</v>
      </c>
      <c r="X191" s="13" t="s">
        <v>53</v>
      </c>
      <c r="Y191" s="13" t="s">
        <v>42</v>
      </c>
      <c r="Z191" s="13" t="s">
        <v>41</v>
      </c>
      <c r="AA191" s="13"/>
      <c r="AB191" s="13">
        <v>-1</v>
      </c>
      <c r="AC191" s="72">
        <f t="shared" si="294"/>
        <v>0.5</v>
      </c>
      <c r="AD191" s="13">
        <v>2</v>
      </c>
      <c r="AE191" s="72">
        <f t="shared" ref="AE191" si="426">VALUE(IF(AD191=-2,0%,IF(AD191=-1,50%,IF(AD191=0,100%,IF(AD191=1,50%,IF(AD191=2,0%))))))</f>
        <v>0</v>
      </c>
      <c r="AF191" s="13" t="s">
        <v>41</v>
      </c>
      <c r="AG191" s="13">
        <v>0</v>
      </c>
      <c r="AH191" s="13" t="s">
        <v>42</v>
      </c>
      <c r="AI191" s="13">
        <f t="shared" si="370"/>
        <v>1</v>
      </c>
      <c r="AJ191" s="70">
        <f t="shared" si="297"/>
        <v>0.66599999999999993</v>
      </c>
      <c r="AK191" s="59">
        <f t="shared" si="304"/>
        <v>-2</v>
      </c>
      <c r="AL191" s="70">
        <f t="shared" ref="AL191" si="427">VALUE(IF(AK191=-3,0%,IF(AK191=-2,33.3%,IF(AK191=-1,66.6%,IF(AK191=0,100%,IF(AK191=1,66.6%,IF(AK191=2,33.3%,IF(AK191=3,0%))))))))</f>
        <v>0.33299999999999996</v>
      </c>
      <c r="AM191" s="13" t="s">
        <v>42</v>
      </c>
      <c r="AN191" s="13" t="s">
        <v>41</v>
      </c>
      <c r="AO191" s="13"/>
      <c r="AP191" s="13">
        <v>101.31965006729475</v>
      </c>
      <c r="AQ191" s="13">
        <v>117.34261838440112</v>
      </c>
      <c r="AR191" s="13">
        <v>125.13020833333333</v>
      </c>
      <c r="AS191" s="13">
        <v>148.05555555555554</v>
      </c>
      <c r="AT191" s="36">
        <v>24.533978000000001</v>
      </c>
      <c r="AU191" s="36" t="str">
        <f t="shared" si="299"/>
        <v>1</v>
      </c>
      <c r="AV191" s="36">
        <v>0</v>
      </c>
      <c r="AW191" s="36">
        <v>24.533978000000001</v>
      </c>
      <c r="AX191" s="36">
        <v>24.533978000000001</v>
      </c>
      <c r="AY191" s="36">
        <v>56.279784800000002</v>
      </c>
      <c r="AZ191" s="36" t="str">
        <f t="shared" si="300"/>
        <v>1</v>
      </c>
      <c r="BA191" s="36">
        <v>0</v>
      </c>
      <c r="BB191" s="36">
        <v>56.279784800000002</v>
      </c>
      <c r="BC191" s="36">
        <v>56.279784800000002</v>
      </c>
      <c r="BD191" s="36" t="e">
        <v>#DIV/0!</v>
      </c>
      <c r="BE191" s="36" t="s">
        <v>50</v>
      </c>
      <c r="BF191" s="36">
        <v>0</v>
      </c>
      <c r="BG191" s="36">
        <v>0</v>
      </c>
      <c r="BH191" s="36">
        <v>24.533978000000001</v>
      </c>
      <c r="BI191" s="36">
        <v>0</v>
      </c>
      <c r="BJ191" s="36">
        <v>24.533978000000001</v>
      </c>
      <c r="BK191" s="36">
        <v>24.533978000000001</v>
      </c>
      <c r="BL191" s="36">
        <v>56.279784800000002</v>
      </c>
      <c r="BM191" s="36">
        <v>0</v>
      </c>
      <c r="BN191" s="36">
        <v>56.279784800000002</v>
      </c>
      <c r="BO191" s="36">
        <v>56.279784800000002</v>
      </c>
      <c r="BP191" s="36" t="e">
        <v>#DIV/0!</v>
      </c>
      <c r="BQ191" s="36" t="e">
        <v>#DIV/0!</v>
      </c>
      <c r="BR191" s="36">
        <v>0</v>
      </c>
      <c r="BS191" s="36">
        <v>0</v>
      </c>
      <c r="BT191" s="36">
        <v>24.533978000000001</v>
      </c>
      <c r="BU191" s="36">
        <v>0</v>
      </c>
      <c r="BV191" s="36">
        <v>24.533978000000001</v>
      </c>
      <c r="BW191" s="36">
        <v>24.533978000000001</v>
      </c>
      <c r="BX191" s="36">
        <v>56.279784800000002</v>
      </c>
      <c r="BY191" s="36">
        <v>0</v>
      </c>
      <c r="BZ191" s="36">
        <v>56.279784800000002</v>
      </c>
      <c r="CA191" s="36">
        <v>56.279784800000002</v>
      </c>
      <c r="CB191" s="36" t="e">
        <v>#DIV/0!</v>
      </c>
      <c r="CC191" s="36" t="e">
        <v>#DIV/0!</v>
      </c>
      <c r="CD191" s="36">
        <v>0</v>
      </c>
      <c r="CE191" s="36">
        <v>0</v>
      </c>
      <c r="CF191" s="36"/>
      <c r="CG191" s="40">
        <v>29.54</v>
      </c>
      <c r="CH191" s="40">
        <v>61.695999999999998</v>
      </c>
      <c r="CI191" s="40"/>
      <c r="CL191" s="5" t="str">
        <f t="shared" si="306"/>
        <v>0.666_0.5_1</v>
      </c>
      <c r="CM191" s="95" t="str">
        <f t="shared" si="307"/>
        <v>1H</v>
      </c>
      <c r="CN191" s="96">
        <f t="shared" si="293"/>
        <v>131</v>
      </c>
      <c r="CO191" s="96" t="str">
        <f t="shared" si="301"/>
        <v>0.333_0_1</v>
      </c>
      <c r="CP191" s="95" t="str">
        <f t="shared" si="310"/>
        <v>1D</v>
      </c>
      <c r="CQ191" s="5">
        <f t="shared" si="302"/>
        <v>66</v>
      </c>
      <c r="CV191" s="87"/>
      <c r="CW191" s="87"/>
      <c r="CX191" s="87"/>
      <c r="CY191" s="87"/>
      <c r="CZ191" s="87"/>
    </row>
    <row r="192" spans="1:104" s="5" customFormat="1">
      <c r="A192" s="13" t="s">
        <v>248</v>
      </c>
      <c r="B192" s="13">
        <v>4</v>
      </c>
      <c r="C192" s="13"/>
      <c r="D192" s="13" t="s">
        <v>78</v>
      </c>
      <c r="E192" s="35" t="s">
        <v>175</v>
      </c>
      <c r="F192" s="13" t="s">
        <v>36</v>
      </c>
      <c r="G192" s="36">
        <v>1001971298</v>
      </c>
      <c r="H192" s="13" t="s">
        <v>176</v>
      </c>
      <c r="I192" s="37">
        <v>18</v>
      </c>
      <c r="J192" s="37" t="s">
        <v>38</v>
      </c>
      <c r="K192" s="38">
        <v>43522</v>
      </c>
      <c r="L192" s="39">
        <v>0.66319444444444442</v>
      </c>
      <c r="M192" s="37" t="s">
        <v>39</v>
      </c>
      <c r="N192" s="37" t="s">
        <v>42</v>
      </c>
      <c r="O192" s="37" t="s">
        <v>100</v>
      </c>
      <c r="P192" s="37" t="s">
        <v>42</v>
      </c>
      <c r="Q192" s="37">
        <v>2</v>
      </c>
      <c r="R192" s="13" t="s">
        <v>43</v>
      </c>
      <c r="S192" s="13" t="s">
        <v>56</v>
      </c>
      <c r="T192" s="13" t="s">
        <v>41</v>
      </c>
      <c r="U192" s="13" t="s">
        <v>52</v>
      </c>
      <c r="V192" s="13" t="s">
        <v>42</v>
      </c>
      <c r="W192" s="13" t="s">
        <v>46</v>
      </c>
      <c r="X192" s="13" t="s">
        <v>53</v>
      </c>
      <c r="Y192" s="13" t="s">
        <v>42</v>
      </c>
      <c r="Z192" s="13" t="s">
        <v>41</v>
      </c>
      <c r="AA192" s="13"/>
      <c r="AB192" s="13">
        <v>-1</v>
      </c>
      <c r="AC192" s="72">
        <f t="shared" si="294"/>
        <v>0.5</v>
      </c>
      <c r="AD192" s="13">
        <v>2</v>
      </c>
      <c r="AE192" s="72">
        <f t="shared" ref="AE192" si="428">VALUE(IF(AD192=-2,0%,IF(AD192=-1,50%,IF(AD192=0,100%,IF(AD192=1,50%,IF(AD192=2,0%))))))</f>
        <v>0</v>
      </c>
      <c r="AF192" s="13" t="s">
        <v>41</v>
      </c>
      <c r="AG192" s="13">
        <v>0</v>
      </c>
      <c r="AH192" s="13" t="s">
        <v>42</v>
      </c>
      <c r="AI192" s="13">
        <f t="shared" si="370"/>
        <v>1</v>
      </c>
      <c r="AJ192" s="70">
        <f t="shared" si="297"/>
        <v>0.66599999999999993</v>
      </c>
      <c r="AK192" s="59">
        <f t="shared" si="304"/>
        <v>-2</v>
      </c>
      <c r="AL192" s="70">
        <f t="shared" ref="AL192" si="429">VALUE(IF(AK192=-3,0%,IF(AK192=-2,33.3%,IF(AK192=-1,66.6%,IF(AK192=0,100%,IF(AK192=1,66.6%,IF(AK192=2,33.3%,IF(AK192=3,0%))))))))</f>
        <v>0.33299999999999996</v>
      </c>
      <c r="AM192" s="13" t="s">
        <v>42</v>
      </c>
      <c r="AN192" s="13" t="s">
        <v>41</v>
      </c>
      <c r="AO192" s="13"/>
      <c r="AP192" s="13">
        <v>101.31965006729475</v>
      </c>
      <c r="AQ192" s="13">
        <v>117.34261838440112</v>
      </c>
      <c r="AR192" s="13">
        <v>125.13020833333333</v>
      </c>
      <c r="AS192" s="13">
        <v>148.05555555555554</v>
      </c>
      <c r="AT192" s="36">
        <v>24.533978000000001</v>
      </c>
      <c r="AU192" s="36" t="str">
        <f t="shared" si="299"/>
        <v>1</v>
      </c>
      <c r="AV192" s="36">
        <v>0</v>
      </c>
      <c r="AW192" s="36">
        <v>24.533978000000001</v>
      </c>
      <c r="AX192" s="36">
        <v>24.533978000000001</v>
      </c>
      <c r="AY192" s="36">
        <v>56.279784800000002</v>
      </c>
      <c r="AZ192" s="36" t="str">
        <f t="shared" si="300"/>
        <v>1</v>
      </c>
      <c r="BA192" s="36">
        <v>0</v>
      </c>
      <c r="BB192" s="36">
        <v>56.279784800000002</v>
      </c>
      <c r="BC192" s="36">
        <v>56.279784800000002</v>
      </c>
      <c r="BD192" s="36" t="e">
        <v>#DIV/0!</v>
      </c>
      <c r="BE192" s="36" t="s">
        <v>50</v>
      </c>
      <c r="BF192" s="36">
        <v>0</v>
      </c>
      <c r="BG192" s="36">
        <v>0</v>
      </c>
      <c r="BH192" s="36">
        <v>24.533978000000001</v>
      </c>
      <c r="BI192" s="36">
        <v>0</v>
      </c>
      <c r="BJ192" s="36">
        <v>24.533978000000001</v>
      </c>
      <c r="BK192" s="36">
        <v>24.533978000000001</v>
      </c>
      <c r="BL192" s="36">
        <v>56.279784800000002</v>
      </c>
      <c r="BM192" s="36">
        <v>0</v>
      </c>
      <c r="BN192" s="36">
        <v>56.279784800000002</v>
      </c>
      <c r="BO192" s="36">
        <v>56.279784800000002</v>
      </c>
      <c r="BP192" s="36" t="e">
        <v>#DIV/0!</v>
      </c>
      <c r="BQ192" s="36" t="e">
        <v>#DIV/0!</v>
      </c>
      <c r="BR192" s="36">
        <v>0</v>
      </c>
      <c r="BS192" s="36">
        <v>0</v>
      </c>
      <c r="BT192" s="36">
        <v>24.533978000000001</v>
      </c>
      <c r="BU192" s="36">
        <v>0</v>
      </c>
      <c r="BV192" s="36">
        <v>24.533978000000001</v>
      </c>
      <c r="BW192" s="36">
        <v>24.533978000000001</v>
      </c>
      <c r="BX192" s="36">
        <v>56.279784800000002</v>
      </c>
      <c r="BY192" s="36">
        <v>0</v>
      </c>
      <c r="BZ192" s="36">
        <v>56.279784800000002</v>
      </c>
      <c r="CA192" s="36">
        <v>56.279784800000002</v>
      </c>
      <c r="CB192" s="36" t="e">
        <v>#DIV/0!</v>
      </c>
      <c r="CC192" s="36" t="e">
        <v>#DIV/0!</v>
      </c>
      <c r="CD192" s="36">
        <v>0</v>
      </c>
      <c r="CE192" s="36">
        <v>0</v>
      </c>
      <c r="CF192" s="36"/>
      <c r="CG192" s="40">
        <v>29.614999999999998</v>
      </c>
      <c r="CH192" s="40">
        <v>61.584000000000003</v>
      </c>
      <c r="CI192" s="40"/>
      <c r="CL192" s="5" t="str">
        <f t="shared" si="306"/>
        <v>0.666_0.5_1</v>
      </c>
      <c r="CM192" s="95" t="str">
        <f t="shared" si="307"/>
        <v>1H</v>
      </c>
      <c r="CN192" s="96">
        <f t="shared" si="293"/>
        <v>131</v>
      </c>
      <c r="CO192" s="96" t="str">
        <f t="shared" si="301"/>
        <v>0.333_0_1</v>
      </c>
      <c r="CP192" s="95" t="str">
        <f t="shared" si="310"/>
        <v>1D</v>
      </c>
      <c r="CQ192" s="5">
        <f t="shared" si="302"/>
        <v>66</v>
      </c>
      <c r="CV192" s="87"/>
      <c r="CW192" s="87"/>
      <c r="CX192" s="87"/>
      <c r="CY192" s="87"/>
      <c r="CZ192" s="87"/>
    </row>
    <row r="193" spans="1:104" s="5" customFormat="1">
      <c r="A193" s="13" t="s">
        <v>248</v>
      </c>
      <c r="B193" s="13">
        <v>4</v>
      </c>
      <c r="C193" s="13"/>
      <c r="D193" s="13" t="s">
        <v>78</v>
      </c>
      <c r="E193" s="35" t="s">
        <v>175</v>
      </c>
      <c r="F193" s="13" t="s">
        <v>36</v>
      </c>
      <c r="G193" s="36">
        <v>1001971298</v>
      </c>
      <c r="H193" s="13" t="s">
        <v>176</v>
      </c>
      <c r="I193" s="37">
        <v>18</v>
      </c>
      <c r="J193" s="37" t="s">
        <v>38</v>
      </c>
      <c r="K193" s="38">
        <v>43522</v>
      </c>
      <c r="L193" s="39">
        <v>0.67361111111111116</v>
      </c>
      <c r="M193" s="37" t="s">
        <v>39</v>
      </c>
      <c r="N193" s="37" t="s">
        <v>42</v>
      </c>
      <c r="O193" s="37" t="s">
        <v>100</v>
      </c>
      <c r="P193" s="37" t="s">
        <v>42</v>
      </c>
      <c r="Q193" s="37">
        <v>3</v>
      </c>
      <c r="R193" s="13" t="s">
        <v>43</v>
      </c>
      <c r="S193" s="13" t="s">
        <v>56</v>
      </c>
      <c r="T193" s="13" t="s">
        <v>41</v>
      </c>
      <c r="U193" s="13" t="s">
        <v>52</v>
      </c>
      <c r="V193" s="13" t="s">
        <v>42</v>
      </c>
      <c r="W193" s="13" t="s">
        <v>46</v>
      </c>
      <c r="X193" s="13" t="s">
        <v>53</v>
      </c>
      <c r="Y193" s="13" t="s">
        <v>42</v>
      </c>
      <c r="Z193" s="13" t="s">
        <v>41</v>
      </c>
      <c r="AA193" s="13"/>
      <c r="AB193" s="13">
        <v>-1</v>
      </c>
      <c r="AC193" s="72">
        <f t="shared" si="294"/>
        <v>0.5</v>
      </c>
      <c r="AD193" s="13">
        <v>2</v>
      </c>
      <c r="AE193" s="72">
        <f t="shared" ref="AE193" si="430">VALUE(IF(AD193=-2,0%,IF(AD193=-1,50%,IF(AD193=0,100%,IF(AD193=1,50%,IF(AD193=2,0%))))))</f>
        <v>0</v>
      </c>
      <c r="AF193" s="13" t="s">
        <v>41</v>
      </c>
      <c r="AG193" s="13">
        <v>0</v>
      </c>
      <c r="AH193" s="13" t="s">
        <v>42</v>
      </c>
      <c r="AI193" s="13">
        <f t="shared" ref="AI193:AI256" si="431">VALUE(IF(W193="Muy Fría",-3, IF(W193="Fría",-2, IF(W193="Ligeramente Fría",-1, IF(W193="Agradable",0, IF(W193="Ligeramente caliente",1, IF(W193="Caliente",2, IF(W193="Muy Caliente",3))))))))</f>
        <v>1</v>
      </c>
      <c r="AJ193" s="70">
        <f t="shared" si="297"/>
        <v>0.66599999999999993</v>
      </c>
      <c r="AK193" s="59">
        <f t="shared" si="304"/>
        <v>-2</v>
      </c>
      <c r="AL193" s="70">
        <f t="shared" ref="AL193" si="432">VALUE(IF(AK193=-3,0%,IF(AK193=-2,33.3%,IF(AK193=-1,66.6%,IF(AK193=0,100%,IF(AK193=1,66.6%,IF(AK193=2,33.3%,IF(AK193=3,0%))))))))</f>
        <v>0.33299999999999996</v>
      </c>
      <c r="AM193" s="13" t="s">
        <v>42</v>
      </c>
      <c r="AN193" s="13" t="s">
        <v>41</v>
      </c>
      <c r="AO193" s="13"/>
      <c r="AP193" s="13">
        <v>101.31965006729475</v>
      </c>
      <c r="AQ193" s="13">
        <v>117.34261838440112</v>
      </c>
      <c r="AR193" s="13">
        <v>125.13020833333333</v>
      </c>
      <c r="AS193" s="13">
        <v>148.05555555555554</v>
      </c>
      <c r="AT193" s="36">
        <v>24.533978000000001</v>
      </c>
      <c r="AU193" s="36" t="str">
        <f t="shared" si="299"/>
        <v>1</v>
      </c>
      <c r="AV193" s="36">
        <v>0</v>
      </c>
      <c r="AW193" s="36">
        <v>24.533978000000001</v>
      </c>
      <c r="AX193" s="36">
        <v>24.533978000000001</v>
      </c>
      <c r="AY193" s="36">
        <v>56.279784800000002</v>
      </c>
      <c r="AZ193" s="36" t="str">
        <f t="shared" si="300"/>
        <v>1</v>
      </c>
      <c r="BA193" s="36">
        <v>0</v>
      </c>
      <c r="BB193" s="36">
        <v>56.279784800000002</v>
      </c>
      <c r="BC193" s="36">
        <v>56.279784800000002</v>
      </c>
      <c r="BD193" s="36" t="e">
        <v>#DIV/0!</v>
      </c>
      <c r="BE193" s="36" t="s">
        <v>50</v>
      </c>
      <c r="BF193" s="36">
        <v>0</v>
      </c>
      <c r="BG193" s="36">
        <v>0</v>
      </c>
      <c r="BH193" s="36">
        <v>24.533978000000001</v>
      </c>
      <c r="BI193" s="36">
        <v>0</v>
      </c>
      <c r="BJ193" s="36">
        <v>24.533978000000001</v>
      </c>
      <c r="BK193" s="36">
        <v>24.533978000000001</v>
      </c>
      <c r="BL193" s="36">
        <v>56.279784800000002</v>
      </c>
      <c r="BM193" s="36">
        <v>0</v>
      </c>
      <c r="BN193" s="36">
        <v>56.279784800000002</v>
      </c>
      <c r="BO193" s="36">
        <v>56.279784800000002</v>
      </c>
      <c r="BP193" s="36" t="e">
        <v>#DIV/0!</v>
      </c>
      <c r="BQ193" s="36" t="e">
        <v>#DIV/0!</v>
      </c>
      <c r="BR193" s="36">
        <v>0</v>
      </c>
      <c r="BS193" s="36">
        <v>0</v>
      </c>
      <c r="BT193" s="36">
        <v>24.533978000000001</v>
      </c>
      <c r="BU193" s="36">
        <v>0</v>
      </c>
      <c r="BV193" s="36">
        <v>24.533978000000001</v>
      </c>
      <c r="BW193" s="36">
        <v>24.533978000000001</v>
      </c>
      <c r="BX193" s="36">
        <v>56.279784800000002</v>
      </c>
      <c r="BY193" s="36">
        <v>0</v>
      </c>
      <c r="BZ193" s="36">
        <v>56.279784800000002</v>
      </c>
      <c r="CA193" s="36">
        <v>56.279784800000002</v>
      </c>
      <c r="CB193" s="36" t="e">
        <v>#DIV/0!</v>
      </c>
      <c r="CC193" s="36" t="e">
        <v>#DIV/0!</v>
      </c>
      <c r="CD193" s="36">
        <v>0</v>
      </c>
      <c r="CE193" s="36">
        <v>0</v>
      </c>
      <c r="CF193" s="36"/>
      <c r="CG193" s="40">
        <v>29.49</v>
      </c>
      <c r="CH193" s="40">
        <v>60.597999999999999</v>
      </c>
      <c r="CI193" s="40"/>
      <c r="CL193" s="5" t="str">
        <f t="shared" si="306"/>
        <v>0.666_0.5_1</v>
      </c>
      <c r="CM193" s="95" t="str">
        <f t="shared" si="307"/>
        <v>1H</v>
      </c>
      <c r="CN193" s="96">
        <f t="shared" si="293"/>
        <v>131</v>
      </c>
      <c r="CO193" s="96" t="str">
        <f t="shared" si="301"/>
        <v>0.333_0_1</v>
      </c>
      <c r="CP193" s="95" t="str">
        <f t="shared" si="310"/>
        <v>1D</v>
      </c>
      <c r="CQ193" s="5">
        <f t="shared" si="302"/>
        <v>66</v>
      </c>
      <c r="CV193" s="87"/>
      <c r="CW193" s="87"/>
      <c r="CX193" s="87"/>
      <c r="CY193" s="87"/>
      <c r="CZ193" s="87"/>
    </row>
    <row r="194" spans="1:104" s="5" customFormat="1">
      <c r="A194" s="13" t="s">
        <v>248</v>
      </c>
      <c r="B194" s="13">
        <v>4</v>
      </c>
      <c r="C194" s="13"/>
      <c r="D194" s="13" t="s">
        <v>78</v>
      </c>
      <c r="E194" s="35" t="s">
        <v>175</v>
      </c>
      <c r="F194" s="13" t="s">
        <v>36</v>
      </c>
      <c r="G194" s="36">
        <v>1001971298</v>
      </c>
      <c r="H194" s="13" t="s">
        <v>176</v>
      </c>
      <c r="I194" s="37">
        <v>18</v>
      </c>
      <c r="J194" s="37" t="s">
        <v>38</v>
      </c>
      <c r="K194" s="38">
        <v>43522</v>
      </c>
      <c r="L194" s="39">
        <v>0.6875</v>
      </c>
      <c r="M194" s="37" t="s">
        <v>39</v>
      </c>
      <c r="N194" s="37" t="s">
        <v>42</v>
      </c>
      <c r="O194" s="37" t="s">
        <v>100</v>
      </c>
      <c r="P194" s="37" t="s">
        <v>42</v>
      </c>
      <c r="Q194" s="37">
        <v>4</v>
      </c>
      <c r="R194" s="13" t="s">
        <v>55</v>
      </c>
      <c r="S194" s="13" t="s">
        <v>44</v>
      </c>
      <c r="T194" s="13" t="s">
        <v>41</v>
      </c>
      <c r="U194" s="13" t="s">
        <v>52</v>
      </c>
      <c r="V194" s="13" t="s">
        <v>42</v>
      </c>
      <c r="W194" s="13" t="s">
        <v>46</v>
      </c>
      <c r="X194" s="13" t="s">
        <v>53</v>
      </c>
      <c r="Y194" s="13" t="s">
        <v>42</v>
      </c>
      <c r="Z194" s="13" t="s">
        <v>41</v>
      </c>
      <c r="AA194" s="13"/>
      <c r="AB194" s="13">
        <v>0</v>
      </c>
      <c r="AC194" s="72">
        <f t="shared" si="294"/>
        <v>1</v>
      </c>
      <c r="AD194" s="13">
        <v>1</v>
      </c>
      <c r="AE194" s="72">
        <f t="shared" ref="AE194" si="433">VALUE(IF(AD194=-2,0%,IF(AD194=-1,50%,IF(AD194=0,100%,IF(AD194=1,50%,IF(AD194=2,0%))))))</f>
        <v>0.5</v>
      </c>
      <c r="AF194" s="13" t="s">
        <v>41</v>
      </c>
      <c r="AG194" s="13">
        <v>0</v>
      </c>
      <c r="AH194" s="13" t="s">
        <v>42</v>
      </c>
      <c r="AI194" s="13">
        <f t="shared" si="431"/>
        <v>1</v>
      </c>
      <c r="AJ194" s="70">
        <f t="shared" si="297"/>
        <v>0.66599999999999993</v>
      </c>
      <c r="AK194" s="59">
        <f t="shared" si="304"/>
        <v>-2</v>
      </c>
      <c r="AL194" s="70">
        <f t="shared" ref="AL194" si="434">VALUE(IF(AK194=-3,0%,IF(AK194=-2,33.3%,IF(AK194=-1,66.6%,IF(AK194=0,100%,IF(AK194=1,66.6%,IF(AK194=2,33.3%,IF(AK194=3,0%))))))))</f>
        <v>0.33299999999999996</v>
      </c>
      <c r="AM194" s="13" t="s">
        <v>42</v>
      </c>
      <c r="AN194" s="13" t="s">
        <v>41</v>
      </c>
      <c r="AO194" s="13"/>
      <c r="AP194" s="13">
        <v>101.31965006729475</v>
      </c>
      <c r="AQ194" s="13">
        <v>117.34261838440112</v>
      </c>
      <c r="AR194" s="13">
        <v>125.13020833333333</v>
      </c>
      <c r="AS194" s="13">
        <v>148.05555555555554</v>
      </c>
      <c r="AT194" s="36">
        <v>24.533978000000001</v>
      </c>
      <c r="AU194" s="36" t="str">
        <f t="shared" si="299"/>
        <v>1</v>
      </c>
      <c r="AV194" s="36">
        <v>0</v>
      </c>
      <c r="AW194" s="36">
        <v>24.533978000000001</v>
      </c>
      <c r="AX194" s="36">
        <v>24.533978000000001</v>
      </c>
      <c r="AY194" s="36">
        <v>56.279784800000002</v>
      </c>
      <c r="AZ194" s="36" t="str">
        <f t="shared" si="300"/>
        <v>1</v>
      </c>
      <c r="BA194" s="36">
        <v>0</v>
      </c>
      <c r="BB194" s="36">
        <v>56.279784800000002</v>
      </c>
      <c r="BC194" s="36">
        <v>56.279784800000002</v>
      </c>
      <c r="BD194" s="36" t="e">
        <v>#DIV/0!</v>
      </c>
      <c r="BE194" s="36" t="s">
        <v>50</v>
      </c>
      <c r="BF194" s="36">
        <v>0</v>
      </c>
      <c r="BG194" s="36">
        <v>0</v>
      </c>
      <c r="BH194" s="36">
        <v>24.533978000000001</v>
      </c>
      <c r="BI194" s="36">
        <v>0</v>
      </c>
      <c r="BJ194" s="36">
        <v>24.533978000000001</v>
      </c>
      <c r="BK194" s="36">
        <v>24.533978000000001</v>
      </c>
      <c r="BL194" s="36">
        <v>56.279784800000002</v>
      </c>
      <c r="BM194" s="36">
        <v>0</v>
      </c>
      <c r="BN194" s="36">
        <v>56.279784800000002</v>
      </c>
      <c r="BO194" s="36">
        <v>56.279784800000002</v>
      </c>
      <c r="BP194" s="36" t="e">
        <v>#DIV/0!</v>
      </c>
      <c r="BQ194" s="36" t="e">
        <v>#DIV/0!</v>
      </c>
      <c r="BR194" s="36">
        <v>0</v>
      </c>
      <c r="BS194" s="36">
        <v>0</v>
      </c>
      <c r="BT194" s="36">
        <v>24.533978000000001</v>
      </c>
      <c r="BU194" s="36">
        <v>0</v>
      </c>
      <c r="BV194" s="36">
        <v>24.533978000000001</v>
      </c>
      <c r="BW194" s="36">
        <v>24.533978000000001</v>
      </c>
      <c r="BX194" s="36">
        <v>56.279784800000002</v>
      </c>
      <c r="BY194" s="36">
        <v>0</v>
      </c>
      <c r="BZ194" s="36">
        <v>56.279784800000002</v>
      </c>
      <c r="CA194" s="36">
        <v>56.279784800000002</v>
      </c>
      <c r="CB194" s="36" t="e">
        <v>#DIV/0!</v>
      </c>
      <c r="CC194" s="36" t="e">
        <v>#DIV/0!</v>
      </c>
      <c r="CD194" s="36">
        <v>0</v>
      </c>
      <c r="CE194" s="36">
        <v>0</v>
      </c>
      <c r="CF194" s="36"/>
      <c r="CG194" s="40">
        <v>29.49</v>
      </c>
      <c r="CH194" s="40">
        <v>59.911000000000001</v>
      </c>
      <c r="CI194" s="40"/>
      <c r="CL194" s="5" t="str">
        <f t="shared" si="306"/>
        <v>0.666_1_1</v>
      </c>
      <c r="CM194" s="95" t="str">
        <f t="shared" si="307"/>
        <v>1I</v>
      </c>
      <c r="CN194" s="96">
        <f t="shared" ref="CN194:CN257" si="435">VLOOKUP(CM194,$CW$2:$CZ$61,2)</f>
        <v>91</v>
      </c>
      <c r="CO194" s="96" t="str">
        <f t="shared" si="301"/>
        <v>0.333_0.5_1</v>
      </c>
      <c r="CP194" s="95" t="str">
        <f t="shared" si="310"/>
        <v>1E</v>
      </c>
      <c r="CQ194" s="5">
        <f t="shared" si="302"/>
        <v>90</v>
      </c>
      <c r="CV194" s="87"/>
      <c r="CW194" s="87"/>
      <c r="CX194" s="87"/>
      <c r="CY194" s="87"/>
      <c r="CZ194" s="87"/>
    </row>
    <row r="195" spans="1:104" s="5" customFormat="1">
      <c r="A195" s="13" t="s">
        <v>248</v>
      </c>
      <c r="B195" s="13">
        <v>4</v>
      </c>
      <c r="C195" s="13"/>
      <c r="D195" s="13" t="s">
        <v>78</v>
      </c>
      <c r="E195" s="35" t="s">
        <v>175</v>
      </c>
      <c r="F195" s="13" t="s">
        <v>36</v>
      </c>
      <c r="G195" s="36">
        <v>1001971298</v>
      </c>
      <c r="H195" s="13" t="s">
        <v>176</v>
      </c>
      <c r="I195" s="37">
        <v>18</v>
      </c>
      <c r="J195" s="37" t="s">
        <v>38</v>
      </c>
      <c r="K195" s="38">
        <v>43522</v>
      </c>
      <c r="L195" s="39">
        <v>0.69930555555555562</v>
      </c>
      <c r="M195" s="37" t="s">
        <v>39</v>
      </c>
      <c r="N195" s="37" t="s">
        <v>42</v>
      </c>
      <c r="O195" s="37" t="s">
        <v>100</v>
      </c>
      <c r="P195" s="37" t="s">
        <v>42</v>
      </c>
      <c r="Q195" s="37">
        <v>5</v>
      </c>
      <c r="R195" s="13" t="s">
        <v>55</v>
      </c>
      <c r="S195" s="13" t="s">
        <v>44</v>
      </c>
      <c r="T195" s="13" t="s">
        <v>41</v>
      </c>
      <c r="U195" s="13" t="s">
        <v>52</v>
      </c>
      <c r="V195" s="13" t="s">
        <v>42</v>
      </c>
      <c r="W195" s="13" t="s">
        <v>46</v>
      </c>
      <c r="X195" s="13" t="s">
        <v>53</v>
      </c>
      <c r="Y195" s="13" t="s">
        <v>42</v>
      </c>
      <c r="Z195" s="13" t="s">
        <v>41</v>
      </c>
      <c r="AA195" s="13"/>
      <c r="AB195" s="13">
        <v>0</v>
      </c>
      <c r="AC195" s="72">
        <f t="shared" ref="AC195:AC258" si="436">VALUE(IF(AB195=-2,0%,IF(AB195=-1,50%,IF(AB195=0,100%,IF(AB195=1,50%,IF(AB195=2,0%))))))</f>
        <v>1</v>
      </c>
      <c r="AD195" s="13">
        <v>1</v>
      </c>
      <c r="AE195" s="72">
        <f t="shared" ref="AE195" si="437">VALUE(IF(AD195=-2,0%,IF(AD195=-1,50%,IF(AD195=0,100%,IF(AD195=1,50%,IF(AD195=2,0%))))))</f>
        <v>0.5</v>
      </c>
      <c r="AF195" s="13" t="s">
        <v>41</v>
      </c>
      <c r="AG195" s="13">
        <v>0</v>
      </c>
      <c r="AH195" s="13" t="s">
        <v>42</v>
      </c>
      <c r="AI195" s="13">
        <f t="shared" si="431"/>
        <v>1</v>
      </c>
      <c r="AJ195" s="70">
        <f t="shared" ref="AJ195:AJ258" si="438">VALUE(IF(AI195=-3,0%,IF(AI195=-2,33.3%,IF(AI195=-1,66.6%,IF(AI195=0,100%,IF(AI195=1,66.6%,IF(AI195=2,33.3%,IF(AI195=3,0%))))))))</f>
        <v>0.66599999999999993</v>
      </c>
      <c r="AK195" s="59">
        <f t="shared" si="304"/>
        <v>-2</v>
      </c>
      <c r="AL195" s="70">
        <f t="shared" ref="AL195" si="439">VALUE(IF(AK195=-3,0%,IF(AK195=-2,33.3%,IF(AK195=-1,66.6%,IF(AK195=0,100%,IF(AK195=1,66.6%,IF(AK195=2,33.3%,IF(AK195=3,0%))))))))</f>
        <v>0.33299999999999996</v>
      </c>
      <c r="AM195" s="13" t="s">
        <v>42</v>
      </c>
      <c r="AN195" s="13" t="s">
        <v>41</v>
      </c>
      <c r="AO195" s="13"/>
      <c r="AP195" s="13">
        <v>101.31965006729475</v>
      </c>
      <c r="AQ195" s="13">
        <v>117.34261838440112</v>
      </c>
      <c r="AR195" s="13">
        <v>125.13020833333333</v>
      </c>
      <c r="AS195" s="13">
        <v>148.05555555555554</v>
      </c>
      <c r="AT195" s="36">
        <v>24.533978000000001</v>
      </c>
      <c r="AU195" s="36" t="str">
        <f t="shared" ref="AU195:AU258" si="440">IF(AT195&lt;=100,"1",IF(AT195&lt;=300,"2", IF(AT195&lt;=500,"3", IF(AT195&lt;=1000,"4", IF(AT195&gt;1000,"5")))))</f>
        <v>1</v>
      </c>
      <c r="AV195" s="36">
        <v>0</v>
      </c>
      <c r="AW195" s="36">
        <v>24.533978000000001</v>
      </c>
      <c r="AX195" s="36">
        <v>24.533978000000001</v>
      </c>
      <c r="AY195" s="36">
        <v>56.279784800000002</v>
      </c>
      <c r="AZ195" s="36" t="str">
        <f t="shared" ref="AZ195:AZ258" si="441">IF(AY195&lt;=100,"1",IF(AY195&lt;=300,"2", IF(AY195&lt;=500,"3", IF(AY195&lt;=1000,"4", IF(AY195&gt;1000,"5")))))</f>
        <v>1</v>
      </c>
      <c r="BA195" s="36">
        <v>0</v>
      </c>
      <c r="BB195" s="36">
        <v>56.279784800000002</v>
      </c>
      <c r="BC195" s="36">
        <v>56.279784800000002</v>
      </c>
      <c r="BD195" s="36" t="e">
        <v>#DIV/0!</v>
      </c>
      <c r="BE195" s="36" t="s">
        <v>50</v>
      </c>
      <c r="BF195" s="36">
        <v>0</v>
      </c>
      <c r="BG195" s="36">
        <v>0</v>
      </c>
      <c r="BH195" s="36">
        <v>24.533978000000001</v>
      </c>
      <c r="BI195" s="36">
        <v>0</v>
      </c>
      <c r="BJ195" s="36">
        <v>24.533978000000001</v>
      </c>
      <c r="BK195" s="36">
        <v>24.533978000000001</v>
      </c>
      <c r="BL195" s="36">
        <v>56.279784800000002</v>
      </c>
      <c r="BM195" s="36">
        <v>0</v>
      </c>
      <c r="BN195" s="36">
        <v>56.279784800000002</v>
      </c>
      <c r="BO195" s="36">
        <v>56.279784800000002</v>
      </c>
      <c r="BP195" s="36" t="e">
        <v>#DIV/0!</v>
      </c>
      <c r="BQ195" s="36" t="e">
        <v>#DIV/0!</v>
      </c>
      <c r="BR195" s="36">
        <v>0</v>
      </c>
      <c r="BS195" s="36">
        <v>0</v>
      </c>
      <c r="BT195" s="36">
        <v>24.533978000000001</v>
      </c>
      <c r="BU195" s="36">
        <v>0</v>
      </c>
      <c r="BV195" s="36">
        <v>24.533978000000001</v>
      </c>
      <c r="BW195" s="36">
        <v>24.533978000000001</v>
      </c>
      <c r="BX195" s="36">
        <v>56.279784800000002</v>
      </c>
      <c r="BY195" s="36">
        <v>0</v>
      </c>
      <c r="BZ195" s="36">
        <v>56.279784800000002</v>
      </c>
      <c r="CA195" s="36">
        <v>56.279784800000002</v>
      </c>
      <c r="CB195" s="36" t="e">
        <v>#DIV/0!</v>
      </c>
      <c r="CC195" s="36" t="e">
        <v>#DIV/0!</v>
      </c>
      <c r="CD195" s="36">
        <v>0</v>
      </c>
      <c r="CE195" s="36">
        <v>0</v>
      </c>
      <c r="CF195" s="36"/>
      <c r="CG195" s="40">
        <v>29.515000000000001</v>
      </c>
      <c r="CH195" s="40">
        <v>60.789000000000001</v>
      </c>
      <c r="CI195" s="40"/>
      <c r="CL195" s="5" t="str">
        <f t="shared" si="306"/>
        <v>0.666_1_1</v>
      </c>
      <c r="CM195" s="95" t="str">
        <f t="shared" si="307"/>
        <v>1I</v>
      </c>
      <c r="CN195" s="96">
        <f t="shared" si="435"/>
        <v>91</v>
      </c>
      <c r="CO195" s="96" t="str">
        <f t="shared" ref="CO195:CO258" si="442">AL195&amp;"_"&amp;AE195&amp;"_"&amp;AZ195</f>
        <v>0.333_0.5_1</v>
      </c>
      <c r="CP195" s="95" t="str">
        <f t="shared" si="310"/>
        <v>1E</v>
      </c>
      <c r="CQ195" s="5">
        <f t="shared" ref="CQ195:CQ258" si="443">VLOOKUP(CP195,$CW$2:$CZ$61,4)</f>
        <v>90</v>
      </c>
      <c r="CV195" s="87"/>
      <c r="CW195" s="87"/>
      <c r="CX195" s="87"/>
      <c r="CY195" s="87"/>
      <c r="CZ195" s="87"/>
    </row>
    <row r="196" spans="1:104" s="5" customFormat="1">
      <c r="A196" s="13" t="s">
        <v>248</v>
      </c>
      <c r="B196" s="13">
        <v>4</v>
      </c>
      <c r="C196" s="13"/>
      <c r="D196" s="13" t="s">
        <v>85</v>
      </c>
      <c r="E196" s="35" t="s">
        <v>177</v>
      </c>
      <c r="F196" s="13" t="s">
        <v>36</v>
      </c>
      <c r="G196" s="36">
        <v>1001972095</v>
      </c>
      <c r="H196" s="13" t="s">
        <v>178</v>
      </c>
      <c r="I196" s="37">
        <v>18</v>
      </c>
      <c r="J196" s="37" t="s">
        <v>38</v>
      </c>
      <c r="K196" s="38">
        <v>43522</v>
      </c>
      <c r="L196" s="39">
        <v>0.65277777777777779</v>
      </c>
      <c r="M196" s="37" t="s">
        <v>39</v>
      </c>
      <c r="N196" s="37" t="s">
        <v>42</v>
      </c>
      <c r="O196" s="37"/>
      <c r="P196" s="37" t="s">
        <v>42</v>
      </c>
      <c r="Q196" s="37">
        <v>1</v>
      </c>
      <c r="R196" s="13" t="s">
        <v>43</v>
      </c>
      <c r="S196" s="13" t="s">
        <v>44</v>
      </c>
      <c r="T196" s="13" t="s">
        <v>42</v>
      </c>
      <c r="U196" s="13" t="s">
        <v>52</v>
      </c>
      <c r="V196" s="13" t="s">
        <v>42</v>
      </c>
      <c r="W196" s="13" t="s">
        <v>46</v>
      </c>
      <c r="X196" s="13" t="s">
        <v>53</v>
      </c>
      <c r="Y196" s="13" t="s">
        <v>42</v>
      </c>
      <c r="Z196" s="13" t="s">
        <v>41</v>
      </c>
      <c r="AA196" s="13"/>
      <c r="AB196" s="13">
        <v>-1</v>
      </c>
      <c r="AC196" s="72">
        <f t="shared" si="436"/>
        <v>0.5</v>
      </c>
      <c r="AD196" s="13">
        <v>1</v>
      </c>
      <c r="AE196" s="72">
        <f t="shared" ref="AE196" si="444">VALUE(IF(AD196=-2,0%,IF(AD196=-1,50%,IF(AD196=0,100%,IF(AD196=1,50%,IF(AD196=2,0%))))))</f>
        <v>0.5</v>
      </c>
      <c r="AF196" s="13" t="s">
        <v>42</v>
      </c>
      <c r="AG196" s="13">
        <v>0</v>
      </c>
      <c r="AH196" s="13" t="s">
        <v>42</v>
      </c>
      <c r="AI196" s="13">
        <f t="shared" si="431"/>
        <v>1</v>
      </c>
      <c r="AJ196" s="70">
        <f t="shared" si="438"/>
        <v>0.66599999999999993</v>
      </c>
      <c r="AK196" s="59">
        <f t="shared" ref="AK196:AK259" si="445">VALUE(IF(X196="Mucho más fría",-3, IF(X196="Más Fría",-2, IF(X196="Ligeramente más Fría",-1, IF(X196="Igual a como está",0, IF(X196="Ligeramente más caliente",1, IF(X196="Más Caliente",2, IF(X196="Mucho más caliente",3))))))))</f>
        <v>-2</v>
      </c>
      <c r="AL196" s="70">
        <f t="shared" ref="AL196" si="446">VALUE(IF(AK196=-3,0%,IF(AK196=-2,33.3%,IF(AK196=-1,66.6%,IF(AK196=0,100%,IF(AK196=1,66.6%,IF(AK196=2,33.3%,IF(AK196=3,0%))))))))</f>
        <v>0.33299999999999996</v>
      </c>
      <c r="AM196" s="13" t="s">
        <v>42</v>
      </c>
      <c r="AN196" s="13" t="s">
        <v>41</v>
      </c>
      <c r="AO196" s="13"/>
      <c r="AP196" s="13">
        <v>101.31965006729475</v>
      </c>
      <c r="AQ196" s="13">
        <v>117.34261838440112</v>
      </c>
      <c r="AR196" s="13">
        <v>125.13020833333333</v>
      </c>
      <c r="AS196" s="13">
        <v>148.05555555555554</v>
      </c>
      <c r="AT196" s="36">
        <v>13.529187499999999</v>
      </c>
      <c r="AU196" s="36" t="str">
        <f t="shared" si="440"/>
        <v>1</v>
      </c>
      <c r="AV196" s="36">
        <v>0</v>
      </c>
      <c r="AW196" s="36">
        <v>13.529187499999999</v>
      </c>
      <c r="AX196" s="36">
        <v>13.529187499999999</v>
      </c>
      <c r="AY196" s="36">
        <v>54.179574680000002</v>
      </c>
      <c r="AZ196" s="36" t="str">
        <f t="shared" si="441"/>
        <v>1</v>
      </c>
      <c r="BA196" s="36">
        <v>0</v>
      </c>
      <c r="BB196" s="36">
        <v>54.179574680000002</v>
      </c>
      <c r="BC196" s="36">
        <v>54.179574680000002</v>
      </c>
      <c r="BD196" s="36" t="e">
        <v>#DIV/0!</v>
      </c>
      <c r="BE196" s="36" t="s">
        <v>50</v>
      </c>
      <c r="BF196" s="36">
        <v>0</v>
      </c>
      <c r="BG196" s="36">
        <v>0</v>
      </c>
      <c r="BH196" s="36">
        <v>13.529187499999999</v>
      </c>
      <c r="BI196" s="36">
        <v>0</v>
      </c>
      <c r="BJ196" s="36">
        <v>13.529187499999999</v>
      </c>
      <c r="BK196" s="36">
        <v>13.529187499999999</v>
      </c>
      <c r="BL196" s="36">
        <v>54.179574680000002</v>
      </c>
      <c r="BM196" s="36">
        <v>0</v>
      </c>
      <c r="BN196" s="36">
        <v>54.179574680000002</v>
      </c>
      <c r="BO196" s="36">
        <v>54.179574680000002</v>
      </c>
      <c r="BP196" s="36" t="e">
        <v>#DIV/0!</v>
      </c>
      <c r="BQ196" s="36" t="e">
        <v>#DIV/0!</v>
      </c>
      <c r="BR196" s="36">
        <v>0</v>
      </c>
      <c r="BS196" s="36">
        <v>0</v>
      </c>
      <c r="BT196" s="36">
        <v>9.2187697500000017</v>
      </c>
      <c r="BU196" s="36">
        <v>6.0958512415437172</v>
      </c>
      <c r="BV196" s="36">
        <v>4.9083520000000043</v>
      </c>
      <c r="BW196" s="36">
        <v>13.529187499999999</v>
      </c>
      <c r="BX196" s="36">
        <v>54.179574680000002</v>
      </c>
      <c r="BY196" s="36">
        <v>0</v>
      </c>
      <c r="BZ196" s="36">
        <v>54.179574680000002</v>
      </c>
      <c r="CA196" s="36">
        <v>54.179574680000002</v>
      </c>
      <c r="CB196" s="36" t="e">
        <v>#DIV/0!</v>
      </c>
      <c r="CC196" s="36" t="e">
        <v>#DIV/0!</v>
      </c>
      <c r="CD196" s="36">
        <v>0</v>
      </c>
      <c r="CE196" s="36">
        <v>0</v>
      </c>
      <c r="CF196" s="36"/>
      <c r="CG196" s="40">
        <v>29.54</v>
      </c>
      <c r="CH196" s="40">
        <v>61.695999999999998</v>
      </c>
      <c r="CI196" s="40"/>
      <c r="CL196" s="5" t="str">
        <f t="shared" ref="CL196:CL259" si="447">AJ196&amp;"_"&amp;AC196&amp;"_"&amp;AZ196</f>
        <v>0.666_0.5_1</v>
      </c>
      <c r="CM196" s="95" t="str">
        <f t="shared" ref="CM196:CM259" si="448">IF(CL196="0_0_1","1A", IF(CL196="0_0.5_1","1B", IF(CL196="0_1_1","1C", IF(CL196="0.333_0_1","1D", IF(CL196="0.333_0.5_1","1E", IF(CL196="0.333_1_1","1F", IF(CL196="0.666_0_1","1G", IF(CL196="0.666_0.5_1","1H", IF(CL196="0.666_1_1","1I", IF(CL196="1_0_1","1J", IF(CL196="1_0.5_1","1K", IF(CL196="1_1_1","1L", IF(CL196="0_0_2","1M", IF(CL196="0_0.5_2","1N", IF(CL196="0_1_2","1O", IF(CL196="0.333_0_2","1P", IF(CL196="0.333_0.5_2","1Q", IF(CL196="0.333_1_2","1R", IF(CL196="0.666_0_2","1S", IF(CL196="0.666_0.5_2","1T", IF(CL196="0.666_1_2","1U", IF(CL196="1_0_2","1V", IF(CL196="1_0.5_2","1W", IF(CL196="1_1_2","1X", IF(CL196="0_0_3","1Y", IF(CL196="0_0.5_3","1Z", IF(CL196="0_1_3","2A", IF(CL196="0.333_0_3","2B", IF(CL196="0.333_0.5_3","2C", IF(CL196="0.333_1_3","2D", IF(CL196="0.666_0_3","2E", IF(CL196="0.666_0.5_3","2F", IF(CL196="0.666_1_3","2G", IF(CL196="1_0_3","2H", IF(CL196="1_0.5_3","2I", IF(CL196="1_1_3","2J", IF(CL196="0_0_4","2K", IF(CL196="0_0.5_4","2L", IF(CL196="0_1_4","2M", IF(CL196="0.333_0_4","2N", IF(CL196="0.333_0.5_4","2O", IF(CL196="0.333_1_4","2P", IF(CL196="0.666_0_4","2Q", IF(CL196="0.666_0.5_4","2R", IF(CL196="0.666_1_4","2S", IF(CL196="1_0_4","2T", IF(CL196="1_0.5_4","2U", IF(CL196="1_1_4","2V", IF(CL196="0_0_5","2W", IF(CL196="0_0.5_5","2X", IF(CL196="0_1_5","2Y", IF(CL196="0.333_0_5","2Z", IF(CL196="0.333_0.5_5","3A", IF(CL196="0.333_1_5","3B", IF(CL196="0.666_0_5","3C", IF(CL196="0.666_0.5_5","3D", IF(CL196="0.666_1_5","3E", IF(CL196="1_0_5","3F", IF(CL196="1_0.5_5","3G", IF(CL196="1_1_5","3H", ))))))))))))))))))))))))))))))))))))))))))))))))))))))))))))</f>
        <v>1H</v>
      </c>
      <c r="CN196" s="96">
        <f t="shared" si="435"/>
        <v>131</v>
      </c>
      <c r="CO196" s="96" t="str">
        <f t="shared" si="442"/>
        <v>0.333_0.5_1</v>
      </c>
      <c r="CP196" s="95" t="str">
        <f t="shared" si="310"/>
        <v>1E</v>
      </c>
      <c r="CQ196" s="5">
        <f t="shared" si="443"/>
        <v>90</v>
      </c>
      <c r="CV196" s="87"/>
      <c r="CW196" s="87"/>
      <c r="CX196" s="87"/>
      <c r="CY196" s="87"/>
      <c r="CZ196" s="87"/>
    </row>
    <row r="197" spans="1:104" s="5" customFormat="1">
      <c r="A197" s="13" t="s">
        <v>248</v>
      </c>
      <c r="B197" s="13">
        <v>4</v>
      </c>
      <c r="C197" s="13"/>
      <c r="D197" s="13" t="s">
        <v>85</v>
      </c>
      <c r="E197" s="35" t="s">
        <v>177</v>
      </c>
      <c r="F197" s="13" t="s">
        <v>36</v>
      </c>
      <c r="G197" s="36">
        <v>1001972095</v>
      </c>
      <c r="H197" s="13" t="s">
        <v>178</v>
      </c>
      <c r="I197" s="37">
        <v>18</v>
      </c>
      <c r="J197" s="37" t="s">
        <v>38</v>
      </c>
      <c r="K197" s="38">
        <v>43522</v>
      </c>
      <c r="L197" s="39">
        <v>0.66319444444444442</v>
      </c>
      <c r="M197" s="37" t="s">
        <v>39</v>
      </c>
      <c r="N197" s="37" t="s">
        <v>42</v>
      </c>
      <c r="O197" s="37"/>
      <c r="P197" s="37" t="s">
        <v>42</v>
      </c>
      <c r="Q197" s="37">
        <v>2</v>
      </c>
      <c r="R197" s="13" t="s">
        <v>43</v>
      </c>
      <c r="S197" s="13" t="s">
        <v>44</v>
      </c>
      <c r="T197" s="13" t="s">
        <v>42</v>
      </c>
      <c r="U197" s="13" t="s">
        <v>52</v>
      </c>
      <c r="V197" s="13" t="s">
        <v>42</v>
      </c>
      <c r="W197" s="13" t="s">
        <v>81</v>
      </c>
      <c r="X197" s="13" t="s">
        <v>53</v>
      </c>
      <c r="Y197" s="13" t="s">
        <v>42</v>
      </c>
      <c r="Z197" s="13" t="s">
        <v>41</v>
      </c>
      <c r="AA197" s="13"/>
      <c r="AB197" s="13">
        <v>-1</v>
      </c>
      <c r="AC197" s="72">
        <f t="shared" si="436"/>
        <v>0.5</v>
      </c>
      <c r="AD197" s="13">
        <v>1</v>
      </c>
      <c r="AE197" s="72">
        <f t="shared" ref="AE197" si="449">VALUE(IF(AD197=-2,0%,IF(AD197=-1,50%,IF(AD197=0,100%,IF(AD197=1,50%,IF(AD197=2,0%))))))</f>
        <v>0.5</v>
      </c>
      <c r="AF197" s="13" t="s">
        <v>42</v>
      </c>
      <c r="AG197" s="13">
        <v>0</v>
      </c>
      <c r="AH197" s="13" t="s">
        <v>42</v>
      </c>
      <c r="AI197" s="13">
        <f t="shared" si="431"/>
        <v>2</v>
      </c>
      <c r="AJ197" s="70">
        <f t="shared" si="438"/>
        <v>0.33299999999999996</v>
      </c>
      <c r="AK197" s="59">
        <f t="shared" si="445"/>
        <v>-2</v>
      </c>
      <c r="AL197" s="70">
        <f t="shared" ref="AL197" si="450">VALUE(IF(AK197=-3,0%,IF(AK197=-2,33.3%,IF(AK197=-1,66.6%,IF(AK197=0,100%,IF(AK197=1,66.6%,IF(AK197=2,33.3%,IF(AK197=3,0%))))))))</f>
        <v>0.33299999999999996</v>
      </c>
      <c r="AM197" s="13" t="s">
        <v>42</v>
      </c>
      <c r="AN197" s="13" t="s">
        <v>41</v>
      </c>
      <c r="AO197" s="13"/>
      <c r="AP197" s="13">
        <v>101.31965006729475</v>
      </c>
      <c r="AQ197" s="13">
        <v>117.34261838440112</v>
      </c>
      <c r="AR197" s="13">
        <v>125.13020833333333</v>
      </c>
      <c r="AS197" s="13">
        <v>148.05555555555554</v>
      </c>
      <c r="AT197" s="36">
        <v>4.9083520000000043</v>
      </c>
      <c r="AU197" s="36" t="str">
        <f t="shared" si="440"/>
        <v>1</v>
      </c>
      <c r="AV197" s="36">
        <v>0</v>
      </c>
      <c r="AW197" s="36">
        <v>4.9083520000000043</v>
      </c>
      <c r="AX197" s="36">
        <v>4.9083520000000043</v>
      </c>
      <c r="AY197" s="36">
        <v>54.179574680000002</v>
      </c>
      <c r="AZ197" s="36" t="str">
        <f t="shared" si="441"/>
        <v>1</v>
      </c>
      <c r="BA197" s="36">
        <v>0</v>
      </c>
      <c r="BB197" s="36">
        <v>54.179574680000002</v>
      </c>
      <c r="BC197" s="36">
        <v>54.179574680000002</v>
      </c>
      <c r="BD197" s="36" t="e">
        <v>#DIV/0!</v>
      </c>
      <c r="BE197" s="36" t="s">
        <v>50</v>
      </c>
      <c r="BF197" s="36">
        <v>0</v>
      </c>
      <c r="BG197" s="36">
        <v>0</v>
      </c>
      <c r="BH197" s="36">
        <v>9.2187697500000017</v>
      </c>
      <c r="BI197" s="36">
        <v>6.0958512415437172</v>
      </c>
      <c r="BJ197" s="36">
        <v>4.9083520000000043</v>
      </c>
      <c r="BK197" s="36">
        <v>13.529187499999999</v>
      </c>
      <c r="BL197" s="36">
        <v>54.179574680000002</v>
      </c>
      <c r="BM197" s="36">
        <v>0</v>
      </c>
      <c r="BN197" s="36">
        <v>54.179574680000002</v>
      </c>
      <c r="BO197" s="36">
        <v>54.179574680000002</v>
      </c>
      <c r="BP197" s="36" t="e">
        <v>#DIV/0!</v>
      </c>
      <c r="BQ197" s="36" t="e">
        <v>#DIV/0!</v>
      </c>
      <c r="BR197" s="36">
        <v>0</v>
      </c>
      <c r="BS197" s="36">
        <v>0</v>
      </c>
      <c r="BT197" s="36">
        <v>9.2187697500000017</v>
      </c>
      <c r="BU197" s="36">
        <v>6.0958512415437172</v>
      </c>
      <c r="BV197" s="36">
        <v>4.9083520000000043</v>
      </c>
      <c r="BW197" s="36">
        <v>13.529187499999999</v>
      </c>
      <c r="BX197" s="36">
        <v>54.179574680000002</v>
      </c>
      <c r="BY197" s="36">
        <v>0</v>
      </c>
      <c r="BZ197" s="36">
        <v>54.179574680000002</v>
      </c>
      <c r="CA197" s="36">
        <v>54.179574680000002</v>
      </c>
      <c r="CB197" s="36" t="e">
        <v>#DIV/0!</v>
      </c>
      <c r="CC197" s="36" t="e">
        <v>#DIV/0!</v>
      </c>
      <c r="CD197" s="36">
        <v>0</v>
      </c>
      <c r="CE197" s="36">
        <v>0</v>
      </c>
      <c r="CF197" s="36"/>
      <c r="CG197" s="40">
        <v>29.614999999999998</v>
      </c>
      <c r="CH197" s="40">
        <v>61.584000000000003</v>
      </c>
      <c r="CI197" s="40"/>
      <c r="CL197" s="5" t="str">
        <f t="shared" si="447"/>
        <v>0.333_0.5_1</v>
      </c>
      <c r="CM197" s="95" t="str">
        <f t="shared" si="448"/>
        <v>1E</v>
      </c>
      <c r="CN197" s="96">
        <f t="shared" si="435"/>
        <v>50</v>
      </c>
      <c r="CO197" s="96" t="str">
        <f t="shared" si="442"/>
        <v>0.333_0.5_1</v>
      </c>
      <c r="CP197" s="95" t="str">
        <f t="shared" ref="CP197:CP260" si="451">IF(CO197="0_0_1","1A", IF(CO197="0_0.5_1","1B", IF(CO197="0_1_1","1C", IF(CO197="0.333_0_1","1D", IF(CO197="0.333_0.5_1","1E", IF(CO197="0.333_1_1","1F", IF(CO197="0.666_0_1","1G", IF(CO197="0.666_0.5_1","1H", IF(CO197="0.666_1_1","1I", IF(CO197="1_0_1","1J", IF(CO197="1_0.5_1","1K", IF(CO197="1_1_1","1L", IF(CO197="0_0_2","1M", IF(CO197="0_0.5_2","1N", IF(CO197="0_1_2","1O", IF(CO197="0.333_0_2","1P", IF(CO197="0.333_0.5_2","1Q", IF(CO197="0.333_1_2","1R", IF(CO197="0.666_0_2","1S", IF(CO197="0.666_0.5_2","1T", IF(CO197="0.666_1_2","1U", IF(CO197="1_0_2","1V", IF(CO197="1_0.5_2","1W", IF(CO197="1_1_2","1X", IF(CO197="0_0_3","1Y", IF(CO197="0_0.5_3","1Z", IF(CO197="0_1_3","2A", IF(CO197="0.333_0_3","2B", IF(CO197="0.333_0.5_3","2C", IF(CO197="0.333_1_3","2D", IF(CO197="0.666_0_3","2E", IF(CO197="0.666_0.5_3","2F", IF(CO197="0.666_1_3","2G", IF(CO197="1_0_3","2H", IF(CO197="1_0.5_3","2I", IF(CO197="1_1_3","2J", IF(CO197="0_0_4","2K", IF(CO197="0_0.5_4","2L", IF(CO197="0_1_4","2M", IF(CO197="0.333_0_4","2N", IF(CO197="0.333_0.5_4","2O", IF(CO197="0.333_1_4","2P", IF(CO197="0.666_0_4","2Q", IF(CO197="0.666_0.5_4","2R", IF(CO197="0.666_1_4","2S", IF(CO197="1_0_4","2T", IF(CO197="1_0.5_4","2U", IF(CO197="1_1_4","2V", IF(CO197="0_0_5","2W", IF(CO197="0_0.5_5","2X", IF(CO197="0_1_5","2Y", IF(CO197="0.333_0_5","2Z", IF(CO197="0.333_0.5_5","3A", IF(CO197="0.333_1_5","3B", IF(CO197="0.666_0_5","3C", IF(CO197="0.666_0.5_5","3D", IF(CO197="0.666_1_5","3E", IF(CO197="1_0_5","3F", IF(CO197="1_0.5_5","3G", IF(CO197="1_1_5","3H", ))))))))))))))))))))))))))))))))))))))))))))))))))))))))))))</f>
        <v>1E</v>
      </c>
      <c r="CQ197" s="5">
        <f t="shared" si="443"/>
        <v>90</v>
      </c>
      <c r="CV197" s="87"/>
      <c r="CW197" s="87"/>
      <c r="CX197" s="87"/>
      <c r="CY197" s="87"/>
      <c r="CZ197" s="87"/>
    </row>
    <row r="198" spans="1:104" s="5" customFormat="1">
      <c r="A198" s="13" t="s">
        <v>248</v>
      </c>
      <c r="B198" s="13">
        <v>4</v>
      </c>
      <c r="C198" s="13"/>
      <c r="D198" s="13" t="s">
        <v>85</v>
      </c>
      <c r="E198" s="35" t="s">
        <v>177</v>
      </c>
      <c r="F198" s="13" t="s">
        <v>36</v>
      </c>
      <c r="G198" s="36">
        <v>1001972095</v>
      </c>
      <c r="H198" s="13" t="s">
        <v>178</v>
      </c>
      <c r="I198" s="37">
        <v>18</v>
      </c>
      <c r="J198" s="37" t="s">
        <v>38</v>
      </c>
      <c r="K198" s="38">
        <v>43522</v>
      </c>
      <c r="L198" s="39">
        <v>0.67361111111111116</v>
      </c>
      <c r="M198" s="37" t="s">
        <v>39</v>
      </c>
      <c r="N198" s="37" t="s">
        <v>42</v>
      </c>
      <c r="O198" s="37"/>
      <c r="P198" s="37" t="s">
        <v>42</v>
      </c>
      <c r="Q198" s="37">
        <v>3</v>
      </c>
      <c r="R198" s="13" t="s">
        <v>43</v>
      </c>
      <c r="S198" s="13" t="s">
        <v>44</v>
      </c>
      <c r="T198" s="13" t="s">
        <v>42</v>
      </c>
      <c r="U198" s="13" t="s">
        <v>52</v>
      </c>
      <c r="V198" s="13" t="s">
        <v>42</v>
      </c>
      <c r="W198" s="13" t="s">
        <v>46</v>
      </c>
      <c r="X198" s="13" t="s">
        <v>53</v>
      </c>
      <c r="Y198" s="13" t="s">
        <v>42</v>
      </c>
      <c r="Z198" s="13" t="s">
        <v>41</v>
      </c>
      <c r="AA198" s="13"/>
      <c r="AB198" s="13">
        <v>-1</v>
      </c>
      <c r="AC198" s="72">
        <f t="shared" si="436"/>
        <v>0.5</v>
      </c>
      <c r="AD198" s="13">
        <v>1</v>
      </c>
      <c r="AE198" s="72">
        <f t="shared" ref="AE198" si="452">VALUE(IF(AD198=-2,0%,IF(AD198=-1,50%,IF(AD198=0,100%,IF(AD198=1,50%,IF(AD198=2,0%))))))</f>
        <v>0.5</v>
      </c>
      <c r="AF198" s="13" t="s">
        <v>42</v>
      </c>
      <c r="AG198" s="13">
        <v>0</v>
      </c>
      <c r="AH198" s="13" t="s">
        <v>42</v>
      </c>
      <c r="AI198" s="13">
        <f t="shared" si="431"/>
        <v>1</v>
      </c>
      <c r="AJ198" s="70">
        <f t="shared" si="438"/>
        <v>0.66599999999999993</v>
      </c>
      <c r="AK198" s="59">
        <f t="shared" si="445"/>
        <v>-2</v>
      </c>
      <c r="AL198" s="70">
        <f t="shared" ref="AL198" si="453">VALUE(IF(AK198=-3,0%,IF(AK198=-2,33.3%,IF(AK198=-1,66.6%,IF(AK198=0,100%,IF(AK198=1,66.6%,IF(AK198=2,33.3%,IF(AK198=3,0%))))))))</f>
        <v>0.33299999999999996</v>
      </c>
      <c r="AM198" s="13" t="s">
        <v>42</v>
      </c>
      <c r="AN198" s="13" t="s">
        <v>41</v>
      </c>
      <c r="AO198" s="13"/>
      <c r="AP198" s="13">
        <v>101.31965006729475</v>
      </c>
      <c r="AQ198" s="13">
        <v>117.34261838440112</v>
      </c>
      <c r="AR198" s="13">
        <v>125.13020833333333</v>
      </c>
      <c r="AS198" s="13">
        <v>148.05555555555554</v>
      </c>
      <c r="AT198" s="36">
        <v>9.2187697500000017</v>
      </c>
      <c r="AU198" s="36" t="str">
        <f t="shared" si="440"/>
        <v>1</v>
      </c>
      <c r="AV198" s="36">
        <v>6.0958512415437172</v>
      </c>
      <c r="AW198" s="36">
        <v>4.9083520000000043</v>
      </c>
      <c r="AX198" s="36">
        <v>13.529187499999999</v>
      </c>
      <c r="AY198" s="36">
        <v>54.179574680000002</v>
      </c>
      <c r="AZ198" s="36" t="str">
        <f t="shared" si="441"/>
        <v>1</v>
      </c>
      <c r="BA198" s="36">
        <v>0</v>
      </c>
      <c r="BB198" s="36">
        <v>54.179574680000002</v>
      </c>
      <c r="BC198" s="36">
        <v>54.179574680000002</v>
      </c>
      <c r="BD198" s="36" t="e">
        <v>#DIV/0!</v>
      </c>
      <c r="BE198" s="36" t="s">
        <v>50</v>
      </c>
      <c r="BF198" s="36">
        <v>0</v>
      </c>
      <c r="BG198" s="36">
        <v>0</v>
      </c>
      <c r="BH198" s="36">
        <v>4.9083520000000043</v>
      </c>
      <c r="BI198" s="36">
        <v>0</v>
      </c>
      <c r="BJ198" s="36">
        <v>4.9083520000000043</v>
      </c>
      <c r="BK198" s="36">
        <v>4.9083520000000043</v>
      </c>
      <c r="BL198" s="36">
        <v>54.179574680000002</v>
      </c>
      <c r="BM198" s="36">
        <v>0</v>
      </c>
      <c r="BN198" s="36">
        <v>54.179574680000002</v>
      </c>
      <c r="BO198" s="36">
        <v>54.179574680000002</v>
      </c>
      <c r="BP198" s="36" t="e">
        <v>#DIV/0!</v>
      </c>
      <c r="BQ198" s="36" t="e">
        <v>#DIV/0!</v>
      </c>
      <c r="BR198" s="36">
        <v>0</v>
      </c>
      <c r="BS198" s="36">
        <v>0</v>
      </c>
      <c r="BT198" s="36">
        <v>4.9083520000000043</v>
      </c>
      <c r="BU198" s="36">
        <v>0</v>
      </c>
      <c r="BV198" s="36">
        <v>4.9083520000000043</v>
      </c>
      <c r="BW198" s="36">
        <v>4.9083520000000043</v>
      </c>
      <c r="BX198" s="36">
        <v>54.179574680000002</v>
      </c>
      <c r="BY198" s="36">
        <v>0</v>
      </c>
      <c r="BZ198" s="36">
        <v>54.179574680000002</v>
      </c>
      <c r="CA198" s="36">
        <v>54.179574680000002</v>
      </c>
      <c r="CB198" s="36" t="e">
        <v>#DIV/0!</v>
      </c>
      <c r="CC198" s="36" t="e">
        <v>#DIV/0!</v>
      </c>
      <c r="CD198" s="36">
        <v>0</v>
      </c>
      <c r="CE198" s="36">
        <v>0</v>
      </c>
      <c r="CF198" s="36"/>
      <c r="CG198" s="40">
        <v>29.49</v>
      </c>
      <c r="CH198" s="40">
        <v>60.597999999999999</v>
      </c>
      <c r="CI198" s="40"/>
      <c r="CL198" s="5" t="str">
        <f t="shared" si="447"/>
        <v>0.666_0.5_1</v>
      </c>
      <c r="CM198" s="95" t="str">
        <f t="shared" si="448"/>
        <v>1H</v>
      </c>
      <c r="CN198" s="96">
        <f t="shared" si="435"/>
        <v>131</v>
      </c>
      <c r="CO198" s="96" t="str">
        <f t="shared" si="442"/>
        <v>0.333_0.5_1</v>
      </c>
      <c r="CP198" s="95" t="str">
        <f t="shared" si="451"/>
        <v>1E</v>
      </c>
      <c r="CQ198" s="5">
        <f t="shared" si="443"/>
        <v>90</v>
      </c>
      <c r="CV198" s="87"/>
      <c r="CW198" s="87"/>
      <c r="CX198" s="87"/>
      <c r="CY198" s="87"/>
      <c r="CZ198" s="87"/>
    </row>
    <row r="199" spans="1:104" s="5" customFormat="1">
      <c r="A199" s="13" t="s">
        <v>248</v>
      </c>
      <c r="B199" s="13">
        <v>4</v>
      </c>
      <c r="C199" s="13"/>
      <c r="D199" s="13" t="s">
        <v>85</v>
      </c>
      <c r="E199" s="35" t="s">
        <v>177</v>
      </c>
      <c r="F199" s="13" t="s">
        <v>36</v>
      </c>
      <c r="G199" s="36">
        <v>1001972095</v>
      </c>
      <c r="H199" s="13" t="s">
        <v>178</v>
      </c>
      <c r="I199" s="37">
        <v>18</v>
      </c>
      <c r="J199" s="37" t="s">
        <v>38</v>
      </c>
      <c r="K199" s="38">
        <v>43522</v>
      </c>
      <c r="L199" s="39">
        <v>0.6875</v>
      </c>
      <c r="M199" s="37" t="s">
        <v>39</v>
      </c>
      <c r="N199" s="37" t="s">
        <v>42</v>
      </c>
      <c r="O199" s="37"/>
      <c r="P199" s="37" t="s">
        <v>42</v>
      </c>
      <c r="Q199" s="37">
        <v>4</v>
      </c>
      <c r="R199" s="13" t="s">
        <v>43</v>
      </c>
      <c r="S199" s="13" t="s">
        <v>44</v>
      </c>
      <c r="T199" s="13" t="s">
        <v>42</v>
      </c>
      <c r="U199" s="13" t="s">
        <v>52</v>
      </c>
      <c r="V199" s="13" t="s">
        <v>42</v>
      </c>
      <c r="W199" s="13" t="s">
        <v>46</v>
      </c>
      <c r="X199" s="13" t="s">
        <v>53</v>
      </c>
      <c r="Y199" s="13" t="s">
        <v>42</v>
      </c>
      <c r="Z199" s="13" t="s">
        <v>41</v>
      </c>
      <c r="AA199" s="13"/>
      <c r="AB199" s="13">
        <v>-1</v>
      </c>
      <c r="AC199" s="72">
        <f t="shared" si="436"/>
        <v>0.5</v>
      </c>
      <c r="AD199" s="13">
        <v>1</v>
      </c>
      <c r="AE199" s="72">
        <f t="shared" ref="AE199" si="454">VALUE(IF(AD199=-2,0%,IF(AD199=-1,50%,IF(AD199=0,100%,IF(AD199=1,50%,IF(AD199=2,0%))))))</f>
        <v>0.5</v>
      </c>
      <c r="AF199" s="13" t="s">
        <v>42</v>
      </c>
      <c r="AG199" s="13">
        <v>0</v>
      </c>
      <c r="AH199" s="13" t="s">
        <v>42</v>
      </c>
      <c r="AI199" s="13">
        <f t="shared" si="431"/>
        <v>1</v>
      </c>
      <c r="AJ199" s="70">
        <f t="shared" si="438"/>
        <v>0.66599999999999993</v>
      </c>
      <c r="AK199" s="59">
        <f t="shared" si="445"/>
        <v>-2</v>
      </c>
      <c r="AL199" s="70">
        <f t="shared" ref="AL199" si="455">VALUE(IF(AK199=-3,0%,IF(AK199=-2,33.3%,IF(AK199=-1,66.6%,IF(AK199=0,100%,IF(AK199=1,66.6%,IF(AK199=2,33.3%,IF(AK199=3,0%))))))))</f>
        <v>0.33299999999999996</v>
      </c>
      <c r="AM199" s="13" t="s">
        <v>42</v>
      </c>
      <c r="AN199" s="13" t="s">
        <v>41</v>
      </c>
      <c r="AO199" s="13"/>
      <c r="AP199" s="13">
        <v>101.31965006729475</v>
      </c>
      <c r="AQ199" s="13">
        <v>117.34261838440112</v>
      </c>
      <c r="AR199" s="13">
        <v>125.13020833333333</v>
      </c>
      <c r="AS199" s="13">
        <v>148.05555555555554</v>
      </c>
      <c r="AT199" s="36">
        <v>4.9083520000000043</v>
      </c>
      <c r="AU199" s="36" t="str">
        <f t="shared" si="440"/>
        <v>1</v>
      </c>
      <c r="AV199" s="36">
        <v>0</v>
      </c>
      <c r="AW199" s="36">
        <v>4.9083520000000043</v>
      </c>
      <c r="AX199" s="36">
        <v>4.9083520000000043</v>
      </c>
      <c r="AY199" s="36">
        <v>54.179574680000002</v>
      </c>
      <c r="AZ199" s="36" t="str">
        <f t="shared" si="441"/>
        <v>1</v>
      </c>
      <c r="BA199" s="36">
        <v>0</v>
      </c>
      <c r="BB199" s="36">
        <v>54.179574680000002</v>
      </c>
      <c r="BC199" s="36">
        <v>54.179574680000002</v>
      </c>
      <c r="BD199" s="36" t="e">
        <v>#DIV/0!</v>
      </c>
      <c r="BE199" s="36" t="s">
        <v>50</v>
      </c>
      <c r="BF199" s="36">
        <v>0</v>
      </c>
      <c r="BG199" s="36">
        <v>0</v>
      </c>
      <c r="BH199" s="36">
        <v>4.9083520000000043</v>
      </c>
      <c r="BI199" s="36">
        <v>0</v>
      </c>
      <c r="BJ199" s="36">
        <v>4.9083520000000043</v>
      </c>
      <c r="BK199" s="36">
        <v>4.9083520000000043</v>
      </c>
      <c r="BL199" s="36">
        <v>54.179574680000002</v>
      </c>
      <c r="BM199" s="36">
        <v>0</v>
      </c>
      <c r="BN199" s="36">
        <v>54.179574680000002</v>
      </c>
      <c r="BO199" s="36">
        <v>54.179574680000002</v>
      </c>
      <c r="BP199" s="36" t="e">
        <v>#DIV/0!</v>
      </c>
      <c r="BQ199" s="36" t="e">
        <v>#DIV/0!</v>
      </c>
      <c r="BR199" s="36">
        <v>0</v>
      </c>
      <c r="BS199" s="36">
        <v>0</v>
      </c>
      <c r="BT199" s="36">
        <v>0.59481375000000192</v>
      </c>
      <c r="BU199" s="36">
        <v>6.1002642949651102</v>
      </c>
      <c r="BV199" s="36">
        <v>-3.7187245000000004</v>
      </c>
      <c r="BW199" s="36">
        <v>4.9083520000000043</v>
      </c>
      <c r="BX199" s="36">
        <v>54.179574680000002</v>
      </c>
      <c r="BY199" s="36">
        <v>0</v>
      </c>
      <c r="BZ199" s="36">
        <v>54.179574680000002</v>
      </c>
      <c r="CA199" s="36">
        <v>54.179574680000002</v>
      </c>
      <c r="CB199" s="36" t="e">
        <v>#DIV/0!</v>
      </c>
      <c r="CC199" s="36" t="e">
        <v>#DIV/0!</v>
      </c>
      <c r="CD199" s="36">
        <v>0</v>
      </c>
      <c r="CE199" s="36">
        <v>0</v>
      </c>
      <c r="CF199" s="36"/>
      <c r="CG199" s="40">
        <v>29.49</v>
      </c>
      <c r="CH199" s="40">
        <v>59.911000000000001</v>
      </c>
      <c r="CI199" s="40"/>
      <c r="CL199" s="5" t="str">
        <f t="shared" si="447"/>
        <v>0.666_0.5_1</v>
      </c>
      <c r="CM199" s="95" t="str">
        <f t="shared" si="448"/>
        <v>1H</v>
      </c>
      <c r="CN199" s="96">
        <f t="shared" si="435"/>
        <v>131</v>
      </c>
      <c r="CO199" s="96" t="str">
        <f t="shared" si="442"/>
        <v>0.333_0.5_1</v>
      </c>
      <c r="CP199" s="95" t="str">
        <f t="shared" si="451"/>
        <v>1E</v>
      </c>
      <c r="CQ199" s="5">
        <f t="shared" si="443"/>
        <v>90</v>
      </c>
      <c r="CV199" s="87"/>
      <c r="CW199" s="87"/>
      <c r="CX199" s="87"/>
      <c r="CY199" s="87"/>
      <c r="CZ199" s="87"/>
    </row>
    <row r="200" spans="1:104" s="5" customFormat="1">
      <c r="A200" s="13" t="s">
        <v>248</v>
      </c>
      <c r="B200" s="13">
        <v>4</v>
      </c>
      <c r="C200" s="13"/>
      <c r="D200" s="13" t="s">
        <v>85</v>
      </c>
      <c r="E200" s="35" t="s">
        <v>177</v>
      </c>
      <c r="F200" s="13" t="s">
        <v>36</v>
      </c>
      <c r="G200" s="36">
        <v>1001972095</v>
      </c>
      <c r="H200" s="13" t="s">
        <v>178</v>
      </c>
      <c r="I200" s="37">
        <v>18</v>
      </c>
      <c r="J200" s="37" t="s">
        <v>38</v>
      </c>
      <c r="K200" s="38">
        <v>43522</v>
      </c>
      <c r="L200" s="39">
        <v>0.69930555555555562</v>
      </c>
      <c r="M200" s="37" t="s">
        <v>39</v>
      </c>
      <c r="N200" s="37" t="s">
        <v>42</v>
      </c>
      <c r="O200" s="37"/>
      <c r="P200" s="37" t="s">
        <v>42</v>
      </c>
      <c r="Q200" s="37">
        <v>5</v>
      </c>
      <c r="R200" s="13" t="s">
        <v>43</v>
      </c>
      <c r="S200" s="13" t="s">
        <v>44</v>
      </c>
      <c r="T200" s="13" t="s">
        <v>42</v>
      </c>
      <c r="U200" s="13" t="s">
        <v>52</v>
      </c>
      <c r="V200" s="13" t="s">
        <v>42</v>
      </c>
      <c r="W200" s="13" t="s">
        <v>46</v>
      </c>
      <c r="X200" s="13" t="s">
        <v>53</v>
      </c>
      <c r="Y200" s="13" t="s">
        <v>42</v>
      </c>
      <c r="Z200" s="13" t="s">
        <v>41</v>
      </c>
      <c r="AA200" s="13"/>
      <c r="AB200" s="13">
        <v>-1</v>
      </c>
      <c r="AC200" s="72">
        <f t="shared" si="436"/>
        <v>0.5</v>
      </c>
      <c r="AD200" s="13">
        <v>1</v>
      </c>
      <c r="AE200" s="72">
        <f t="shared" ref="AE200" si="456">VALUE(IF(AD200=-2,0%,IF(AD200=-1,50%,IF(AD200=0,100%,IF(AD200=1,50%,IF(AD200=2,0%))))))</f>
        <v>0.5</v>
      </c>
      <c r="AF200" s="13" t="s">
        <v>42</v>
      </c>
      <c r="AG200" s="13">
        <v>0</v>
      </c>
      <c r="AH200" s="13" t="s">
        <v>42</v>
      </c>
      <c r="AI200" s="13">
        <f t="shared" si="431"/>
        <v>1</v>
      </c>
      <c r="AJ200" s="70">
        <f t="shared" si="438"/>
        <v>0.66599999999999993</v>
      </c>
      <c r="AK200" s="59">
        <f t="shared" si="445"/>
        <v>-2</v>
      </c>
      <c r="AL200" s="70">
        <f t="shared" ref="AL200" si="457">VALUE(IF(AK200=-3,0%,IF(AK200=-2,33.3%,IF(AK200=-1,66.6%,IF(AK200=0,100%,IF(AK200=1,66.6%,IF(AK200=2,33.3%,IF(AK200=3,0%))))))))</f>
        <v>0.33299999999999996</v>
      </c>
      <c r="AM200" s="13" t="s">
        <v>42</v>
      </c>
      <c r="AN200" s="13" t="s">
        <v>41</v>
      </c>
      <c r="AO200" s="13"/>
      <c r="AP200" s="13">
        <v>101.31965006729475</v>
      </c>
      <c r="AQ200" s="13">
        <v>117.34261838440112</v>
      </c>
      <c r="AR200" s="13">
        <v>125.13020833333333</v>
      </c>
      <c r="AS200" s="13">
        <v>148.05555555555554</v>
      </c>
      <c r="AT200" s="36">
        <v>4.9083520000000043</v>
      </c>
      <c r="AU200" s="36" t="str">
        <f t="shared" si="440"/>
        <v>1</v>
      </c>
      <c r="AV200" s="36">
        <v>0</v>
      </c>
      <c r="AW200" s="36">
        <v>4.9083520000000043</v>
      </c>
      <c r="AX200" s="36">
        <v>4.9083520000000043</v>
      </c>
      <c r="AY200" s="36">
        <v>54.179574680000002</v>
      </c>
      <c r="AZ200" s="36" t="str">
        <f t="shared" si="441"/>
        <v>1</v>
      </c>
      <c r="BA200" s="36">
        <v>0</v>
      </c>
      <c r="BB200" s="36">
        <v>54.179574680000002</v>
      </c>
      <c r="BC200" s="36">
        <v>54.179574680000002</v>
      </c>
      <c r="BD200" s="36" t="e">
        <v>#DIV/0!</v>
      </c>
      <c r="BE200" s="36" t="s">
        <v>50</v>
      </c>
      <c r="BF200" s="36">
        <v>0</v>
      </c>
      <c r="BG200" s="36">
        <v>0</v>
      </c>
      <c r="BH200" s="36">
        <v>4.9083520000000043</v>
      </c>
      <c r="BI200" s="36">
        <v>0</v>
      </c>
      <c r="BJ200" s="36">
        <v>4.9083520000000043</v>
      </c>
      <c r="BK200" s="36">
        <v>4.9083520000000043</v>
      </c>
      <c r="BL200" s="36">
        <v>54.179574680000002</v>
      </c>
      <c r="BM200" s="36">
        <v>0</v>
      </c>
      <c r="BN200" s="36">
        <v>54.179574680000002</v>
      </c>
      <c r="BO200" s="36">
        <v>54.179574680000002</v>
      </c>
      <c r="BP200" s="36" t="e">
        <v>#DIV/0!</v>
      </c>
      <c r="BQ200" s="36" t="e">
        <v>#DIV/0!</v>
      </c>
      <c r="BR200" s="36">
        <v>0</v>
      </c>
      <c r="BS200" s="36">
        <v>0</v>
      </c>
      <c r="BT200" s="36">
        <v>0.59481375000000192</v>
      </c>
      <c r="BU200" s="36">
        <v>6.1002642949651102</v>
      </c>
      <c r="BV200" s="36">
        <v>-3.7187245000000004</v>
      </c>
      <c r="BW200" s="36">
        <v>4.9083520000000043</v>
      </c>
      <c r="BX200" s="36">
        <v>54.179574680000002</v>
      </c>
      <c r="BY200" s="36">
        <v>0</v>
      </c>
      <c r="BZ200" s="36">
        <v>54.179574680000002</v>
      </c>
      <c r="CA200" s="36">
        <v>54.179574680000002</v>
      </c>
      <c r="CB200" s="36" t="e">
        <v>#DIV/0!</v>
      </c>
      <c r="CC200" s="36" t="e">
        <v>#DIV/0!</v>
      </c>
      <c r="CD200" s="36">
        <v>0</v>
      </c>
      <c r="CE200" s="36">
        <v>0</v>
      </c>
      <c r="CF200" s="36"/>
      <c r="CG200" s="40">
        <v>29.515000000000001</v>
      </c>
      <c r="CH200" s="40">
        <v>60.789000000000001</v>
      </c>
      <c r="CI200" s="40"/>
      <c r="CL200" s="5" t="str">
        <f t="shared" si="447"/>
        <v>0.666_0.5_1</v>
      </c>
      <c r="CM200" s="95" t="str">
        <f t="shared" si="448"/>
        <v>1H</v>
      </c>
      <c r="CN200" s="96">
        <f t="shared" si="435"/>
        <v>131</v>
      </c>
      <c r="CO200" s="96" t="str">
        <f t="shared" si="442"/>
        <v>0.333_0.5_1</v>
      </c>
      <c r="CP200" s="95" t="str">
        <f t="shared" si="451"/>
        <v>1E</v>
      </c>
      <c r="CQ200" s="5">
        <f t="shared" si="443"/>
        <v>90</v>
      </c>
      <c r="CV200" s="87"/>
      <c r="CW200" s="87"/>
      <c r="CX200" s="87"/>
      <c r="CY200" s="87"/>
      <c r="CZ200" s="87"/>
    </row>
    <row r="201" spans="1:104" s="5" customFormat="1">
      <c r="A201" s="13" t="s">
        <v>248</v>
      </c>
      <c r="B201" s="13">
        <v>4</v>
      </c>
      <c r="C201" s="13"/>
      <c r="D201" s="13" t="s">
        <v>117</v>
      </c>
      <c r="E201" s="35" t="s">
        <v>179</v>
      </c>
      <c r="F201" s="13" t="s">
        <v>36</v>
      </c>
      <c r="G201" s="36">
        <v>1047510543</v>
      </c>
      <c r="H201" s="13" t="s">
        <v>180</v>
      </c>
      <c r="I201" s="37">
        <v>19</v>
      </c>
      <c r="J201" s="37" t="s">
        <v>38</v>
      </c>
      <c r="K201" s="38">
        <v>43522</v>
      </c>
      <c r="L201" s="39">
        <v>0.65277777777777779</v>
      </c>
      <c r="M201" s="37" t="s">
        <v>39</v>
      </c>
      <c r="N201" s="37" t="s">
        <v>112</v>
      </c>
      <c r="O201" s="37" t="s">
        <v>41</v>
      </c>
      <c r="P201" s="37" t="s">
        <v>41</v>
      </c>
      <c r="Q201" s="37">
        <v>1</v>
      </c>
      <c r="R201" s="13" t="s">
        <v>43</v>
      </c>
      <c r="S201" s="13" t="s">
        <v>44</v>
      </c>
      <c r="T201" s="13" t="s">
        <v>42</v>
      </c>
      <c r="U201" s="13" t="s">
        <v>52</v>
      </c>
      <c r="V201" s="13" t="s">
        <v>42</v>
      </c>
      <c r="W201" s="13" t="s">
        <v>46</v>
      </c>
      <c r="X201" s="13" t="s">
        <v>88</v>
      </c>
      <c r="Y201" s="13" t="s">
        <v>41</v>
      </c>
      <c r="Z201" s="13" t="s">
        <v>41</v>
      </c>
      <c r="AA201" s="13"/>
      <c r="AB201" s="13">
        <v>-1</v>
      </c>
      <c r="AC201" s="72">
        <f t="shared" si="436"/>
        <v>0.5</v>
      </c>
      <c r="AD201" s="13">
        <v>1</v>
      </c>
      <c r="AE201" s="72">
        <f t="shared" ref="AE201" si="458">VALUE(IF(AD201=-2,0%,IF(AD201=-1,50%,IF(AD201=0,100%,IF(AD201=1,50%,IF(AD201=2,0%))))))</f>
        <v>0.5</v>
      </c>
      <c r="AF201" s="13" t="s">
        <v>42</v>
      </c>
      <c r="AG201" s="13">
        <v>0</v>
      </c>
      <c r="AH201" s="13" t="s">
        <v>42</v>
      </c>
      <c r="AI201" s="13">
        <f t="shared" si="431"/>
        <v>1</v>
      </c>
      <c r="AJ201" s="70">
        <f t="shared" si="438"/>
        <v>0.66599999999999993</v>
      </c>
      <c r="AK201" s="59">
        <f t="shared" si="445"/>
        <v>-3</v>
      </c>
      <c r="AL201" s="70">
        <f t="shared" ref="AL201" si="459">VALUE(IF(AK201=-3,0%,IF(AK201=-2,33.3%,IF(AK201=-1,66.6%,IF(AK201=0,100%,IF(AK201=1,66.6%,IF(AK201=2,33.3%,IF(AK201=3,0%))))))))</f>
        <v>0</v>
      </c>
      <c r="AM201" s="13" t="s">
        <v>41</v>
      </c>
      <c r="AN201" s="13" t="s">
        <v>41</v>
      </c>
      <c r="AO201" s="13"/>
      <c r="AP201" s="13">
        <v>101.31965006729475</v>
      </c>
      <c r="AQ201" s="13">
        <v>117.34261838440112</v>
      </c>
      <c r="AR201" s="13">
        <v>125.13020833333333</v>
      </c>
      <c r="AS201" s="13">
        <v>148.05555555555554</v>
      </c>
      <c r="AT201" s="36">
        <v>-1.8272228100000056</v>
      </c>
      <c r="AU201" s="36" t="str">
        <f t="shared" si="440"/>
        <v>1</v>
      </c>
      <c r="AV201" s="36">
        <v>0</v>
      </c>
      <c r="AW201" s="36">
        <v>-1.8272228100000056</v>
      </c>
      <c r="AX201" s="36">
        <v>-1.8272228100000056</v>
      </c>
      <c r="AY201" s="36">
        <v>35.594856000000007</v>
      </c>
      <c r="AZ201" s="36" t="str">
        <f t="shared" si="441"/>
        <v>1</v>
      </c>
      <c r="BA201" s="36">
        <v>0</v>
      </c>
      <c r="BB201" s="36">
        <v>35.594856000000007</v>
      </c>
      <c r="BC201" s="36">
        <v>35.594856000000007</v>
      </c>
      <c r="BD201" s="36" t="e">
        <v>#DIV/0!</v>
      </c>
      <c r="BE201" s="36" t="s">
        <v>50</v>
      </c>
      <c r="BF201" s="36">
        <v>0</v>
      </c>
      <c r="BG201" s="36">
        <v>0</v>
      </c>
      <c r="BH201" s="36">
        <v>-1.8272228100000056</v>
      </c>
      <c r="BI201" s="36">
        <v>0</v>
      </c>
      <c r="BJ201" s="36">
        <v>-1.8272228100000056</v>
      </c>
      <c r="BK201" s="36">
        <v>-1.8272228100000056</v>
      </c>
      <c r="BL201" s="36">
        <v>35.594856000000007</v>
      </c>
      <c r="BM201" s="36">
        <v>0</v>
      </c>
      <c r="BN201" s="36">
        <v>35.594856000000007</v>
      </c>
      <c r="BO201" s="36">
        <v>35.594856000000007</v>
      </c>
      <c r="BP201" s="36" t="e">
        <v>#DIV/0!</v>
      </c>
      <c r="BQ201" s="36" t="e">
        <v>#DIV/0!</v>
      </c>
      <c r="BR201" s="36">
        <v>0</v>
      </c>
      <c r="BS201" s="36">
        <v>0</v>
      </c>
      <c r="BT201" s="36">
        <v>-1.8272228100000056</v>
      </c>
      <c r="BU201" s="36">
        <v>0</v>
      </c>
      <c r="BV201" s="36">
        <v>-1.8272228100000056</v>
      </c>
      <c r="BW201" s="36">
        <v>-1.8272228100000056</v>
      </c>
      <c r="BX201" s="36">
        <v>35.594856000000007</v>
      </c>
      <c r="BY201" s="36">
        <v>0</v>
      </c>
      <c r="BZ201" s="36">
        <v>35.594856000000007</v>
      </c>
      <c r="CA201" s="36">
        <v>35.594856000000007</v>
      </c>
      <c r="CB201" s="36" t="e">
        <v>#DIV/0!</v>
      </c>
      <c r="CC201" s="36" t="e">
        <v>#DIV/0!</v>
      </c>
      <c r="CD201" s="36">
        <v>0</v>
      </c>
      <c r="CE201" s="36">
        <v>0</v>
      </c>
      <c r="CF201" s="36"/>
      <c r="CG201" s="40">
        <v>29.54</v>
      </c>
      <c r="CH201" s="40">
        <v>61.695999999999998</v>
      </c>
      <c r="CI201" s="40"/>
      <c r="CL201" s="5" t="str">
        <f t="shared" si="447"/>
        <v>0.666_0.5_1</v>
      </c>
      <c r="CM201" s="95" t="str">
        <f t="shared" si="448"/>
        <v>1H</v>
      </c>
      <c r="CN201" s="96">
        <f t="shared" si="435"/>
        <v>131</v>
      </c>
      <c r="CO201" s="96" t="str">
        <f t="shared" si="442"/>
        <v>0_0.5_1</v>
      </c>
      <c r="CP201" s="95" t="str">
        <f t="shared" si="451"/>
        <v>1B</v>
      </c>
      <c r="CQ201" s="5">
        <f t="shared" si="443"/>
        <v>15</v>
      </c>
      <c r="CV201" s="87"/>
      <c r="CW201" s="87"/>
      <c r="CX201" s="87"/>
      <c r="CY201" s="87"/>
      <c r="CZ201" s="87"/>
    </row>
    <row r="202" spans="1:104" s="5" customFormat="1">
      <c r="A202" s="13" t="s">
        <v>248</v>
      </c>
      <c r="B202" s="13">
        <v>4</v>
      </c>
      <c r="C202" s="13"/>
      <c r="D202" s="13" t="s">
        <v>117</v>
      </c>
      <c r="E202" s="35" t="s">
        <v>179</v>
      </c>
      <c r="F202" s="13" t="s">
        <v>36</v>
      </c>
      <c r="G202" s="36">
        <v>1047510543</v>
      </c>
      <c r="H202" s="13" t="s">
        <v>180</v>
      </c>
      <c r="I202" s="37">
        <v>19</v>
      </c>
      <c r="J202" s="37" t="s">
        <v>38</v>
      </c>
      <c r="K202" s="38">
        <v>43522</v>
      </c>
      <c r="L202" s="39">
        <v>0.66319444444444442</v>
      </c>
      <c r="M202" s="37" t="s">
        <v>39</v>
      </c>
      <c r="N202" s="37" t="s">
        <v>112</v>
      </c>
      <c r="O202" s="37" t="s">
        <v>41</v>
      </c>
      <c r="P202" s="37" t="s">
        <v>41</v>
      </c>
      <c r="Q202" s="37">
        <v>2</v>
      </c>
      <c r="R202" s="13" t="s">
        <v>43</v>
      </c>
      <c r="S202" s="13" t="s">
        <v>44</v>
      </c>
      <c r="T202" s="13" t="s">
        <v>42</v>
      </c>
      <c r="U202" s="13" t="s">
        <v>52</v>
      </c>
      <c r="V202" s="13" t="s">
        <v>42</v>
      </c>
      <c r="W202" s="13" t="s">
        <v>81</v>
      </c>
      <c r="X202" s="13" t="s">
        <v>88</v>
      </c>
      <c r="Y202" s="13" t="s">
        <v>41</v>
      </c>
      <c r="Z202" s="13" t="s">
        <v>41</v>
      </c>
      <c r="AA202" s="13"/>
      <c r="AB202" s="13">
        <v>-1</v>
      </c>
      <c r="AC202" s="72">
        <f t="shared" si="436"/>
        <v>0.5</v>
      </c>
      <c r="AD202" s="13">
        <v>1</v>
      </c>
      <c r="AE202" s="72">
        <f t="shared" ref="AE202" si="460">VALUE(IF(AD202=-2,0%,IF(AD202=-1,50%,IF(AD202=0,100%,IF(AD202=1,50%,IF(AD202=2,0%))))))</f>
        <v>0.5</v>
      </c>
      <c r="AF202" s="13" t="s">
        <v>42</v>
      </c>
      <c r="AG202" s="13">
        <v>0</v>
      </c>
      <c r="AH202" s="13" t="s">
        <v>42</v>
      </c>
      <c r="AI202" s="13">
        <f t="shared" si="431"/>
        <v>2</v>
      </c>
      <c r="AJ202" s="70">
        <f t="shared" si="438"/>
        <v>0.33299999999999996</v>
      </c>
      <c r="AK202" s="59">
        <f t="shared" si="445"/>
        <v>-3</v>
      </c>
      <c r="AL202" s="70">
        <f t="shared" ref="AL202" si="461">VALUE(IF(AK202=-3,0%,IF(AK202=-2,33.3%,IF(AK202=-1,66.6%,IF(AK202=0,100%,IF(AK202=1,66.6%,IF(AK202=2,33.3%,IF(AK202=3,0%))))))))</f>
        <v>0</v>
      </c>
      <c r="AM202" s="13" t="s">
        <v>41</v>
      </c>
      <c r="AN202" s="13" t="s">
        <v>41</v>
      </c>
      <c r="AO202" s="13"/>
      <c r="AP202" s="13">
        <v>101.31965006729475</v>
      </c>
      <c r="AQ202" s="13">
        <v>117.34261838440112</v>
      </c>
      <c r="AR202" s="13">
        <v>125.13020833333333</v>
      </c>
      <c r="AS202" s="13">
        <v>148.05555555555554</v>
      </c>
      <c r="AT202" s="36">
        <v>-1.8272228100000056</v>
      </c>
      <c r="AU202" s="36" t="str">
        <f t="shared" si="440"/>
        <v>1</v>
      </c>
      <c r="AV202" s="36">
        <v>0</v>
      </c>
      <c r="AW202" s="36">
        <v>-1.8272228100000056</v>
      </c>
      <c r="AX202" s="36">
        <v>-1.8272228100000056</v>
      </c>
      <c r="AY202" s="36">
        <v>35.594856000000007</v>
      </c>
      <c r="AZ202" s="36" t="str">
        <f t="shared" si="441"/>
        <v>1</v>
      </c>
      <c r="BA202" s="36">
        <v>0</v>
      </c>
      <c r="BB202" s="36">
        <v>35.594856000000007</v>
      </c>
      <c r="BC202" s="36">
        <v>35.594856000000007</v>
      </c>
      <c r="BD202" s="36" t="e">
        <v>#DIV/0!</v>
      </c>
      <c r="BE202" s="36" t="s">
        <v>50</v>
      </c>
      <c r="BF202" s="36">
        <v>0</v>
      </c>
      <c r="BG202" s="36">
        <v>0</v>
      </c>
      <c r="BH202" s="36">
        <v>-1.8272228100000056</v>
      </c>
      <c r="BI202" s="36">
        <v>0</v>
      </c>
      <c r="BJ202" s="36">
        <v>-1.8272228100000056</v>
      </c>
      <c r="BK202" s="36">
        <v>-1.8272228100000056</v>
      </c>
      <c r="BL202" s="36">
        <v>35.594856000000007</v>
      </c>
      <c r="BM202" s="36">
        <v>0</v>
      </c>
      <c r="BN202" s="36">
        <v>35.594856000000007</v>
      </c>
      <c r="BO202" s="36">
        <v>35.594856000000007</v>
      </c>
      <c r="BP202" s="36" t="e">
        <v>#DIV/0!</v>
      </c>
      <c r="BQ202" s="36" t="e">
        <v>#DIV/0!</v>
      </c>
      <c r="BR202" s="36">
        <v>0</v>
      </c>
      <c r="BS202" s="36">
        <v>0</v>
      </c>
      <c r="BT202" s="36">
        <v>-1.8272228100000056</v>
      </c>
      <c r="BU202" s="36">
        <v>0</v>
      </c>
      <c r="BV202" s="36">
        <v>-1.8272228100000056</v>
      </c>
      <c r="BW202" s="36">
        <v>-1.8272228100000056</v>
      </c>
      <c r="BX202" s="36">
        <v>35.594856000000007</v>
      </c>
      <c r="BY202" s="36">
        <v>0</v>
      </c>
      <c r="BZ202" s="36">
        <v>35.594856000000007</v>
      </c>
      <c r="CA202" s="36">
        <v>35.594856000000007</v>
      </c>
      <c r="CB202" s="36" t="e">
        <v>#DIV/0!</v>
      </c>
      <c r="CC202" s="36" t="e">
        <v>#DIV/0!</v>
      </c>
      <c r="CD202" s="36">
        <v>0</v>
      </c>
      <c r="CE202" s="36">
        <v>0</v>
      </c>
      <c r="CF202" s="36"/>
      <c r="CG202" s="40">
        <v>29.614999999999998</v>
      </c>
      <c r="CH202" s="40">
        <v>61.584000000000003</v>
      </c>
      <c r="CI202" s="40"/>
      <c r="CL202" s="5" t="str">
        <f t="shared" si="447"/>
        <v>0.333_0.5_1</v>
      </c>
      <c r="CM202" s="95" t="str">
        <f t="shared" si="448"/>
        <v>1E</v>
      </c>
      <c r="CN202" s="96">
        <f t="shared" si="435"/>
        <v>50</v>
      </c>
      <c r="CO202" s="96" t="str">
        <f t="shared" si="442"/>
        <v>0_0.5_1</v>
      </c>
      <c r="CP202" s="95" t="str">
        <f t="shared" si="451"/>
        <v>1B</v>
      </c>
      <c r="CQ202" s="5">
        <f t="shared" si="443"/>
        <v>15</v>
      </c>
      <c r="CV202" s="87"/>
      <c r="CW202" s="87"/>
      <c r="CX202" s="87"/>
      <c r="CY202" s="87"/>
      <c r="CZ202" s="87"/>
    </row>
    <row r="203" spans="1:104" s="5" customFormat="1">
      <c r="A203" s="13" t="s">
        <v>248</v>
      </c>
      <c r="B203" s="13">
        <v>4</v>
      </c>
      <c r="C203" s="13"/>
      <c r="D203" s="13" t="s">
        <v>117</v>
      </c>
      <c r="E203" s="35" t="s">
        <v>179</v>
      </c>
      <c r="F203" s="13" t="s">
        <v>36</v>
      </c>
      <c r="G203" s="36">
        <v>1047510543</v>
      </c>
      <c r="H203" s="13" t="s">
        <v>180</v>
      </c>
      <c r="I203" s="37">
        <v>19</v>
      </c>
      <c r="J203" s="37" t="s">
        <v>38</v>
      </c>
      <c r="K203" s="38">
        <v>43522</v>
      </c>
      <c r="L203" s="39">
        <v>0.67361111111111116</v>
      </c>
      <c r="M203" s="37" t="s">
        <v>39</v>
      </c>
      <c r="N203" s="37" t="s">
        <v>112</v>
      </c>
      <c r="O203" s="37" t="s">
        <v>41</v>
      </c>
      <c r="P203" s="37" t="s">
        <v>41</v>
      </c>
      <c r="Q203" s="37">
        <v>3</v>
      </c>
      <c r="R203" s="13" t="s">
        <v>43</v>
      </c>
      <c r="S203" s="13" t="s">
        <v>44</v>
      </c>
      <c r="T203" s="13" t="s">
        <v>42</v>
      </c>
      <c r="U203" s="13" t="s">
        <v>52</v>
      </c>
      <c r="V203" s="13" t="s">
        <v>42</v>
      </c>
      <c r="W203" s="13" t="s">
        <v>81</v>
      </c>
      <c r="X203" s="13" t="s">
        <v>88</v>
      </c>
      <c r="Y203" s="13" t="s">
        <v>41</v>
      </c>
      <c r="Z203" s="13" t="s">
        <v>41</v>
      </c>
      <c r="AA203" s="13"/>
      <c r="AB203" s="13">
        <v>-1</v>
      </c>
      <c r="AC203" s="72">
        <f t="shared" si="436"/>
        <v>0.5</v>
      </c>
      <c r="AD203" s="13">
        <v>1</v>
      </c>
      <c r="AE203" s="72">
        <f t="shared" ref="AE203" si="462">VALUE(IF(AD203=-2,0%,IF(AD203=-1,50%,IF(AD203=0,100%,IF(AD203=1,50%,IF(AD203=2,0%))))))</f>
        <v>0.5</v>
      </c>
      <c r="AF203" s="13" t="s">
        <v>42</v>
      </c>
      <c r="AG203" s="13">
        <v>0</v>
      </c>
      <c r="AH203" s="13" t="s">
        <v>42</v>
      </c>
      <c r="AI203" s="13">
        <f t="shared" si="431"/>
        <v>2</v>
      </c>
      <c r="AJ203" s="70">
        <f t="shared" si="438"/>
        <v>0.33299999999999996</v>
      </c>
      <c r="AK203" s="59">
        <f t="shared" si="445"/>
        <v>-3</v>
      </c>
      <c r="AL203" s="70">
        <f t="shared" ref="AL203" si="463">VALUE(IF(AK203=-3,0%,IF(AK203=-2,33.3%,IF(AK203=-1,66.6%,IF(AK203=0,100%,IF(AK203=1,66.6%,IF(AK203=2,33.3%,IF(AK203=3,0%))))))))</f>
        <v>0</v>
      </c>
      <c r="AM203" s="13" t="s">
        <v>41</v>
      </c>
      <c r="AN203" s="13" t="s">
        <v>41</v>
      </c>
      <c r="AO203" s="13"/>
      <c r="AP203" s="13">
        <v>101.31965006729475</v>
      </c>
      <c r="AQ203" s="13">
        <v>117.34261838440112</v>
      </c>
      <c r="AR203" s="13">
        <v>125.13020833333333</v>
      </c>
      <c r="AS203" s="13">
        <v>148.05555555555554</v>
      </c>
      <c r="AT203" s="36">
        <v>-1.8272228100000056</v>
      </c>
      <c r="AU203" s="36" t="str">
        <f t="shared" si="440"/>
        <v>1</v>
      </c>
      <c r="AV203" s="36">
        <v>0</v>
      </c>
      <c r="AW203" s="36">
        <v>-1.8272228100000056</v>
      </c>
      <c r="AX203" s="36">
        <v>-1.8272228100000056</v>
      </c>
      <c r="AY203" s="36">
        <v>35.594856000000007</v>
      </c>
      <c r="AZ203" s="36" t="str">
        <f t="shared" si="441"/>
        <v>1</v>
      </c>
      <c r="BA203" s="36">
        <v>0</v>
      </c>
      <c r="BB203" s="36">
        <v>35.594856000000007</v>
      </c>
      <c r="BC203" s="36">
        <v>35.594856000000007</v>
      </c>
      <c r="BD203" s="36" t="e">
        <v>#DIV/0!</v>
      </c>
      <c r="BE203" s="36" t="s">
        <v>50</v>
      </c>
      <c r="BF203" s="36">
        <v>0</v>
      </c>
      <c r="BG203" s="36">
        <v>0</v>
      </c>
      <c r="BH203" s="36">
        <v>-1.8272228100000056</v>
      </c>
      <c r="BI203" s="36">
        <v>0</v>
      </c>
      <c r="BJ203" s="36">
        <v>-1.8272228100000056</v>
      </c>
      <c r="BK203" s="36">
        <v>-1.8272228100000056</v>
      </c>
      <c r="BL203" s="36">
        <v>35.594856000000007</v>
      </c>
      <c r="BM203" s="36">
        <v>0</v>
      </c>
      <c r="BN203" s="36">
        <v>35.594856000000007</v>
      </c>
      <c r="BO203" s="36">
        <v>35.594856000000007</v>
      </c>
      <c r="BP203" s="36" t="e">
        <v>#DIV/0!</v>
      </c>
      <c r="BQ203" s="36" t="e">
        <v>#DIV/0!</v>
      </c>
      <c r="BR203" s="36">
        <v>0</v>
      </c>
      <c r="BS203" s="36">
        <v>0</v>
      </c>
      <c r="BT203" s="36">
        <v>-1.8272228100000056</v>
      </c>
      <c r="BU203" s="36">
        <v>0</v>
      </c>
      <c r="BV203" s="36">
        <v>-1.8272228100000056</v>
      </c>
      <c r="BW203" s="36">
        <v>-1.8272228100000056</v>
      </c>
      <c r="BX203" s="36">
        <v>35.594856000000007</v>
      </c>
      <c r="BY203" s="36">
        <v>0</v>
      </c>
      <c r="BZ203" s="36">
        <v>35.594856000000007</v>
      </c>
      <c r="CA203" s="36">
        <v>35.594856000000007</v>
      </c>
      <c r="CB203" s="36" t="e">
        <v>#DIV/0!</v>
      </c>
      <c r="CC203" s="36" t="e">
        <v>#DIV/0!</v>
      </c>
      <c r="CD203" s="36">
        <v>0</v>
      </c>
      <c r="CE203" s="36">
        <v>0</v>
      </c>
      <c r="CF203" s="36"/>
      <c r="CG203" s="40">
        <v>29.49</v>
      </c>
      <c r="CH203" s="40">
        <v>60.597999999999999</v>
      </c>
      <c r="CI203" s="40"/>
      <c r="CL203" s="5" t="str">
        <f t="shared" si="447"/>
        <v>0.333_0.5_1</v>
      </c>
      <c r="CM203" s="95" t="str">
        <f t="shared" si="448"/>
        <v>1E</v>
      </c>
      <c r="CN203" s="96">
        <f t="shared" si="435"/>
        <v>50</v>
      </c>
      <c r="CO203" s="96" t="str">
        <f t="shared" si="442"/>
        <v>0_0.5_1</v>
      </c>
      <c r="CP203" s="95" t="str">
        <f t="shared" si="451"/>
        <v>1B</v>
      </c>
      <c r="CQ203" s="5">
        <f t="shared" si="443"/>
        <v>15</v>
      </c>
      <c r="CV203" s="87"/>
      <c r="CW203" s="87"/>
      <c r="CX203" s="87"/>
      <c r="CY203" s="87"/>
      <c r="CZ203" s="87"/>
    </row>
    <row r="204" spans="1:104" s="5" customFormat="1">
      <c r="A204" s="13" t="s">
        <v>248</v>
      </c>
      <c r="B204" s="13">
        <v>4</v>
      </c>
      <c r="C204" s="13"/>
      <c r="D204" s="13" t="s">
        <v>117</v>
      </c>
      <c r="E204" s="35" t="s">
        <v>179</v>
      </c>
      <c r="F204" s="13" t="s">
        <v>36</v>
      </c>
      <c r="G204" s="36">
        <v>1047510543</v>
      </c>
      <c r="H204" s="13" t="s">
        <v>180</v>
      </c>
      <c r="I204" s="37">
        <v>19</v>
      </c>
      <c r="J204" s="37" t="s">
        <v>38</v>
      </c>
      <c r="K204" s="38">
        <v>43522</v>
      </c>
      <c r="L204" s="39">
        <v>0.6875</v>
      </c>
      <c r="M204" s="37" t="s">
        <v>39</v>
      </c>
      <c r="N204" s="37" t="s">
        <v>112</v>
      </c>
      <c r="O204" s="37" t="s">
        <v>41</v>
      </c>
      <c r="P204" s="37" t="s">
        <v>41</v>
      </c>
      <c r="Q204" s="37">
        <v>4</v>
      </c>
      <c r="R204" s="13" t="s">
        <v>43</v>
      </c>
      <c r="S204" s="13" t="s">
        <v>56</v>
      </c>
      <c r="T204" s="13" t="s">
        <v>41</v>
      </c>
      <c r="U204" s="13" t="s">
        <v>52</v>
      </c>
      <c r="V204" s="13" t="s">
        <v>42</v>
      </c>
      <c r="W204" s="13" t="s">
        <v>81</v>
      </c>
      <c r="X204" s="13" t="s">
        <v>88</v>
      </c>
      <c r="Y204" s="13" t="s">
        <v>41</v>
      </c>
      <c r="Z204" s="13" t="s">
        <v>41</v>
      </c>
      <c r="AA204" s="13"/>
      <c r="AB204" s="13">
        <v>-1</v>
      </c>
      <c r="AC204" s="72">
        <f t="shared" si="436"/>
        <v>0.5</v>
      </c>
      <c r="AD204" s="13">
        <v>2</v>
      </c>
      <c r="AE204" s="72">
        <f t="shared" ref="AE204" si="464">VALUE(IF(AD204=-2,0%,IF(AD204=-1,50%,IF(AD204=0,100%,IF(AD204=1,50%,IF(AD204=2,0%))))))</f>
        <v>0</v>
      </c>
      <c r="AF204" s="13" t="s">
        <v>41</v>
      </c>
      <c r="AG204" s="13">
        <v>0</v>
      </c>
      <c r="AH204" s="13" t="s">
        <v>42</v>
      </c>
      <c r="AI204" s="13">
        <f t="shared" si="431"/>
        <v>2</v>
      </c>
      <c r="AJ204" s="70">
        <f t="shared" si="438"/>
        <v>0.33299999999999996</v>
      </c>
      <c r="AK204" s="59">
        <f t="shared" si="445"/>
        <v>-3</v>
      </c>
      <c r="AL204" s="70">
        <f t="shared" ref="AL204" si="465">VALUE(IF(AK204=-3,0%,IF(AK204=-2,33.3%,IF(AK204=-1,66.6%,IF(AK204=0,100%,IF(AK204=1,66.6%,IF(AK204=2,33.3%,IF(AK204=3,0%))))))))</f>
        <v>0</v>
      </c>
      <c r="AM204" s="13" t="s">
        <v>41</v>
      </c>
      <c r="AN204" s="13" t="s">
        <v>41</v>
      </c>
      <c r="AO204" s="13"/>
      <c r="AP204" s="13">
        <v>101.31965006729475</v>
      </c>
      <c r="AQ204" s="13">
        <v>117.34261838440112</v>
      </c>
      <c r="AR204" s="13">
        <v>125.13020833333333</v>
      </c>
      <c r="AS204" s="13">
        <v>148.05555555555554</v>
      </c>
      <c r="AT204" s="36">
        <v>-1.8277845000000017</v>
      </c>
      <c r="AU204" s="36" t="str">
        <f t="shared" si="440"/>
        <v>1</v>
      </c>
      <c r="AV204" s="36">
        <v>11.493439005580584</v>
      </c>
      <c r="AW204" s="36">
        <v>-9.9548731600000018</v>
      </c>
      <c r="AX204" s="36">
        <v>6.2993041599999984</v>
      </c>
      <c r="AY204" s="36">
        <v>35.594856000000007</v>
      </c>
      <c r="AZ204" s="36" t="str">
        <f t="shared" si="441"/>
        <v>1</v>
      </c>
      <c r="BA204" s="36">
        <v>0</v>
      </c>
      <c r="BB204" s="36">
        <v>35.594856000000007</v>
      </c>
      <c r="BC204" s="36">
        <v>35.594856000000007</v>
      </c>
      <c r="BD204" s="36" t="e">
        <v>#DIV/0!</v>
      </c>
      <c r="BE204" s="36" t="s">
        <v>50</v>
      </c>
      <c r="BF204" s="36">
        <v>0</v>
      </c>
      <c r="BG204" s="36">
        <v>0</v>
      </c>
      <c r="BH204" s="36">
        <v>2.2360406749999964</v>
      </c>
      <c r="BI204" s="36">
        <v>5.7463223279823703</v>
      </c>
      <c r="BJ204" s="36">
        <v>-1.8272228100000056</v>
      </c>
      <c r="BK204" s="36">
        <v>6.2993041599999984</v>
      </c>
      <c r="BL204" s="36">
        <v>35.594856000000007</v>
      </c>
      <c r="BM204" s="36">
        <v>0</v>
      </c>
      <c r="BN204" s="36">
        <v>35.594856000000007</v>
      </c>
      <c r="BO204" s="36">
        <v>35.594856000000007</v>
      </c>
      <c r="BP204" s="36" t="e">
        <v>#DIV/0!</v>
      </c>
      <c r="BQ204" s="36" t="e">
        <v>#DIV/0!</v>
      </c>
      <c r="BR204" s="36">
        <v>0</v>
      </c>
      <c r="BS204" s="36">
        <v>0</v>
      </c>
      <c r="BT204" s="36">
        <v>2.2360406749999964</v>
      </c>
      <c r="BU204" s="36">
        <v>5.7463223279823703</v>
      </c>
      <c r="BV204" s="36">
        <v>-1.8272228100000056</v>
      </c>
      <c r="BW204" s="36">
        <v>6.2993041599999984</v>
      </c>
      <c r="BX204" s="36">
        <v>35.594856000000007</v>
      </c>
      <c r="BY204" s="36">
        <v>0</v>
      </c>
      <c r="BZ204" s="36">
        <v>35.594856000000007</v>
      </c>
      <c r="CA204" s="36">
        <v>35.594856000000007</v>
      </c>
      <c r="CB204" s="36" t="e">
        <v>#DIV/0!</v>
      </c>
      <c r="CC204" s="36" t="e">
        <v>#DIV/0!</v>
      </c>
      <c r="CD204" s="36">
        <v>0</v>
      </c>
      <c r="CE204" s="36">
        <v>0</v>
      </c>
      <c r="CF204" s="36"/>
      <c r="CG204" s="40">
        <v>29.49</v>
      </c>
      <c r="CH204" s="40">
        <v>59.911000000000001</v>
      </c>
      <c r="CI204" s="40"/>
      <c r="CL204" s="5" t="str">
        <f t="shared" si="447"/>
        <v>0.333_0.5_1</v>
      </c>
      <c r="CM204" s="95" t="str">
        <f t="shared" si="448"/>
        <v>1E</v>
      </c>
      <c r="CN204" s="96">
        <f t="shared" si="435"/>
        <v>50</v>
      </c>
      <c r="CO204" s="96" t="str">
        <f t="shared" si="442"/>
        <v>0_0_1</v>
      </c>
      <c r="CP204" s="95" t="str">
        <f t="shared" si="451"/>
        <v>1A</v>
      </c>
      <c r="CQ204" s="5">
        <f t="shared" si="443"/>
        <v>19</v>
      </c>
      <c r="CV204" s="87"/>
      <c r="CW204" s="87"/>
      <c r="CX204" s="87"/>
      <c r="CY204" s="87"/>
      <c r="CZ204" s="87"/>
    </row>
    <row r="205" spans="1:104" s="5" customFormat="1">
      <c r="A205" s="13" t="s">
        <v>248</v>
      </c>
      <c r="B205" s="13">
        <v>4</v>
      </c>
      <c r="C205" s="13"/>
      <c r="D205" s="13" t="s">
        <v>117</v>
      </c>
      <c r="E205" s="35" t="s">
        <v>179</v>
      </c>
      <c r="F205" s="13" t="s">
        <v>36</v>
      </c>
      <c r="G205" s="36">
        <v>1047510543</v>
      </c>
      <c r="H205" s="13" t="s">
        <v>180</v>
      </c>
      <c r="I205" s="37">
        <v>19</v>
      </c>
      <c r="J205" s="37" t="s">
        <v>38</v>
      </c>
      <c r="K205" s="38">
        <v>43522</v>
      </c>
      <c r="L205" s="39">
        <v>0.69930555555555562</v>
      </c>
      <c r="M205" s="37" t="s">
        <v>39</v>
      </c>
      <c r="N205" s="37" t="s">
        <v>112</v>
      </c>
      <c r="O205" s="37" t="s">
        <v>41</v>
      </c>
      <c r="P205" s="37" t="s">
        <v>41</v>
      </c>
      <c r="Q205" s="37">
        <v>5</v>
      </c>
      <c r="R205" s="13" t="s">
        <v>43</v>
      </c>
      <c r="S205" s="13" t="s">
        <v>56</v>
      </c>
      <c r="T205" s="13" t="s">
        <v>41</v>
      </c>
      <c r="U205" s="13" t="s">
        <v>52</v>
      </c>
      <c r="V205" s="13" t="s">
        <v>42</v>
      </c>
      <c r="W205" s="13" t="s">
        <v>81</v>
      </c>
      <c r="X205" s="13" t="s">
        <v>88</v>
      </c>
      <c r="Y205" s="13" t="s">
        <v>41</v>
      </c>
      <c r="Z205" s="13" t="s">
        <v>42</v>
      </c>
      <c r="AA205" s="13"/>
      <c r="AB205" s="13">
        <v>-1</v>
      </c>
      <c r="AC205" s="72">
        <f t="shared" si="436"/>
        <v>0.5</v>
      </c>
      <c r="AD205" s="13">
        <v>2</v>
      </c>
      <c r="AE205" s="72">
        <f t="shared" ref="AE205" si="466">VALUE(IF(AD205=-2,0%,IF(AD205=-1,50%,IF(AD205=0,100%,IF(AD205=1,50%,IF(AD205=2,0%))))))</f>
        <v>0</v>
      </c>
      <c r="AF205" s="13" t="s">
        <v>41</v>
      </c>
      <c r="AG205" s="13">
        <v>0</v>
      </c>
      <c r="AH205" s="13" t="s">
        <v>42</v>
      </c>
      <c r="AI205" s="13">
        <f t="shared" si="431"/>
        <v>2</v>
      </c>
      <c r="AJ205" s="70">
        <f t="shared" si="438"/>
        <v>0.33299999999999996</v>
      </c>
      <c r="AK205" s="59">
        <f t="shared" si="445"/>
        <v>-3</v>
      </c>
      <c r="AL205" s="70">
        <f t="shared" ref="AL205" si="467">VALUE(IF(AK205=-3,0%,IF(AK205=-2,33.3%,IF(AK205=-1,66.6%,IF(AK205=0,100%,IF(AK205=1,66.6%,IF(AK205=2,33.3%,IF(AK205=3,0%))))))))</f>
        <v>0</v>
      </c>
      <c r="AM205" s="13" t="s">
        <v>41</v>
      </c>
      <c r="AN205" s="13" t="s">
        <v>42</v>
      </c>
      <c r="AO205" s="13"/>
      <c r="AP205" s="13">
        <v>101.31965006729475</v>
      </c>
      <c r="AQ205" s="13">
        <v>117.34261838440112</v>
      </c>
      <c r="AR205" s="13">
        <v>125.13020833333333</v>
      </c>
      <c r="AS205" s="13">
        <v>148.05555555555554</v>
      </c>
      <c r="AT205" s="36">
        <v>-9.9548731600000018</v>
      </c>
      <c r="AU205" s="36" t="str">
        <f t="shared" si="440"/>
        <v>1</v>
      </c>
      <c r="AV205" s="36">
        <v>0</v>
      </c>
      <c r="AW205" s="36">
        <v>-9.9548731600000018</v>
      </c>
      <c r="AX205" s="36">
        <v>-9.9548731600000018</v>
      </c>
      <c r="AY205" s="36">
        <v>35.594856000000007</v>
      </c>
      <c r="AZ205" s="36" t="str">
        <f t="shared" si="441"/>
        <v>1</v>
      </c>
      <c r="BA205" s="36">
        <v>0</v>
      </c>
      <c r="BB205" s="36">
        <v>35.594856000000007</v>
      </c>
      <c r="BC205" s="36">
        <v>35.594856000000007</v>
      </c>
      <c r="BD205" s="36" t="e">
        <v>#DIV/0!</v>
      </c>
      <c r="BE205" s="36" t="s">
        <v>50</v>
      </c>
      <c r="BF205" s="36">
        <v>0</v>
      </c>
      <c r="BG205" s="36">
        <v>0</v>
      </c>
      <c r="BH205" s="36">
        <v>-9.9548731600000018</v>
      </c>
      <c r="BI205" s="36">
        <v>0</v>
      </c>
      <c r="BJ205" s="36">
        <v>-9.9548731600000018</v>
      </c>
      <c r="BK205" s="36">
        <v>-9.9548731600000018</v>
      </c>
      <c r="BL205" s="36">
        <v>35.594856000000007</v>
      </c>
      <c r="BM205" s="36">
        <v>0</v>
      </c>
      <c r="BN205" s="36">
        <v>35.594856000000007</v>
      </c>
      <c r="BO205" s="36">
        <v>35.594856000000007</v>
      </c>
      <c r="BP205" s="36" t="e">
        <v>#DIV/0!</v>
      </c>
      <c r="BQ205" s="36" t="e">
        <v>#DIV/0!</v>
      </c>
      <c r="BR205" s="36">
        <v>0</v>
      </c>
      <c r="BS205" s="36">
        <v>0</v>
      </c>
      <c r="BT205" s="36">
        <v>-9.9548731600000018</v>
      </c>
      <c r="BU205" s="36">
        <v>0</v>
      </c>
      <c r="BV205" s="36">
        <v>-9.9548731600000018</v>
      </c>
      <c r="BW205" s="36">
        <v>-9.9548731600000018</v>
      </c>
      <c r="BX205" s="36">
        <v>35.594856000000007</v>
      </c>
      <c r="BY205" s="36">
        <v>0</v>
      </c>
      <c r="BZ205" s="36">
        <v>35.594856000000007</v>
      </c>
      <c r="CA205" s="36">
        <v>35.594856000000007</v>
      </c>
      <c r="CB205" s="36" t="e">
        <v>#DIV/0!</v>
      </c>
      <c r="CC205" s="36" t="e">
        <v>#DIV/0!</v>
      </c>
      <c r="CD205" s="36">
        <v>0</v>
      </c>
      <c r="CE205" s="36">
        <v>0</v>
      </c>
      <c r="CF205" s="36"/>
      <c r="CG205" s="40">
        <v>29.515000000000001</v>
      </c>
      <c r="CH205" s="40">
        <v>60.789000000000001</v>
      </c>
      <c r="CI205" s="40"/>
      <c r="CL205" s="5" t="str">
        <f t="shared" si="447"/>
        <v>0.333_0.5_1</v>
      </c>
      <c r="CM205" s="95" t="str">
        <f t="shared" si="448"/>
        <v>1E</v>
      </c>
      <c r="CN205" s="96">
        <f t="shared" si="435"/>
        <v>50</v>
      </c>
      <c r="CO205" s="96" t="str">
        <f t="shared" si="442"/>
        <v>0_0_1</v>
      </c>
      <c r="CP205" s="95" t="str">
        <f t="shared" si="451"/>
        <v>1A</v>
      </c>
      <c r="CQ205" s="5">
        <f t="shared" si="443"/>
        <v>19</v>
      </c>
      <c r="CV205" s="87"/>
      <c r="CW205" s="87"/>
      <c r="CX205" s="87"/>
      <c r="CY205" s="87"/>
      <c r="CZ205" s="87"/>
    </row>
    <row r="206" spans="1:104" s="5" customFormat="1">
      <c r="A206" s="13" t="s">
        <v>248</v>
      </c>
      <c r="B206" s="13">
        <v>4</v>
      </c>
      <c r="C206" s="13"/>
      <c r="D206" s="13" t="s">
        <v>90</v>
      </c>
      <c r="E206" s="35" t="s">
        <v>181</v>
      </c>
      <c r="F206" s="13" t="s">
        <v>36</v>
      </c>
      <c r="G206" s="36">
        <v>1003459344</v>
      </c>
      <c r="H206" s="13" t="s">
        <v>182</v>
      </c>
      <c r="I206" s="37">
        <v>18</v>
      </c>
      <c r="J206" s="37" t="s">
        <v>38</v>
      </c>
      <c r="K206" s="38">
        <v>43522</v>
      </c>
      <c r="L206" s="39">
        <v>0.65277777777777779</v>
      </c>
      <c r="M206" s="37" t="s">
        <v>39</v>
      </c>
      <c r="N206" s="37" t="s">
        <v>42</v>
      </c>
      <c r="O206" s="37"/>
      <c r="P206" s="37" t="s">
        <v>42</v>
      </c>
      <c r="Q206" s="37">
        <v>1</v>
      </c>
      <c r="R206" s="13" t="s">
        <v>43</v>
      </c>
      <c r="S206" s="13" t="s">
        <v>44</v>
      </c>
      <c r="T206" s="13" t="s">
        <v>41</v>
      </c>
      <c r="U206" s="13" t="s">
        <v>83</v>
      </c>
      <c r="V206" s="13" t="s">
        <v>42</v>
      </c>
      <c r="W206" s="13" t="s">
        <v>66</v>
      </c>
      <c r="X206" s="13" t="s">
        <v>53</v>
      </c>
      <c r="Y206" s="13" t="s">
        <v>41</v>
      </c>
      <c r="Z206" s="13" t="s">
        <v>41</v>
      </c>
      <c r="AA206" s="13"/>
      <c r="AB206" s="13">
        <v>-1</v>
      </c>
      <c r="AC206" s="72">
        <f t="shared" si="436"/>
        <v>0.5</v>
      </c>
      <c r="AD206" s="13">
        <v>1</v>
      </c>
      <c r="AE206" s="72">
        <f t="shared" ref="AE206" si="468">VALUE(IF(AD206=-2,0%,IF(AD206=-1,50%,IF(AD206=0,100%,IF(AD206=1,50%,IF(AD206=2,0%))))))</f>
        <v>0.5</v>
      </c>
      <c r="AF206" s="13" t="s">
        <v>41</v>
      </c>
      <c r="AG206" s="13">
        <v>2</v>
      </c>
      <c r="AH206" s="13" t="s">
        <v>42</v>
      </c>
      <c r="AI206" s="13">
        <f t="shared" si="431"/>
        <v>0</v>
      </c>
      <c r="AJ206" s="70">
        <f t="shared" si="438"/>
        <v>1</v>
      </c>
      <c r="AK206" s="59">
        <f t="shared" si="445"/>
        <v>-2</v>
      </c>
      <c r="AL206" s="70">
        <f t="shared" ref="AL206" si="469">VALUE(IF(AK206=-3,0%,IF(AK206=-2,33.3%,IF(AK206=-1,66.6%,IF(AK206=0,100%,IF(AK206=1,66.6%,IF(AK206=2,33.3%,IF(AK206=3,0%))))))))</f>
        <v>0.33299999999999996</v>
      </c>
      <c r="AM206" s="13" t="s">
        <v>41</v>
      </c>
      <c r="AN206" s="13" t="s">
        <v>41</v>
      </c>
      <c r="AO206" s="13"/>
      <c r="AP206" s="13">
        <v>101.31965006729475</v>
      </c>
      <c r="AQ206" s="13">
        <v>117.34261838440112</v>
      </c>
      <c r="AR206" s="13">
        <v>125.13020833333333</v>
      </c>
      <c r="AS206" s="13">
        <v>148.05555555555554</v>
      </c>
      <c r="AT206" s="36">
        <v>-48.912559999999999</v>
      </c>
      <c r="AU206" s="36" t="str">
        <f t="shared" si="440"/>
        <v>1</v>
      </c>
      <c r="AV206" s="36">
        <v>0</v>
      </c>
      <c r="AW206" s="36">
        <v>-48.912559999999999</v>
      </c>
      <c r="AX206" s="36">
        <v>-48.912559999999999</v>
      </c>
      <c r="AY206" s="36">
        <v>-62.296059999999997</v>
      </c>
      <c r="AZ206" s="36" t="str">
        <f t="shared" si="441"/>
        <v>1</v>
      </c>
      <c r="BA206" s="36">
        <v>0</v>
      </c>
      <c r="BB206" s="36">
        <v>-62.296059999999997</v>
      </c>
      <c r="BC206" s="36">
        <v>-62.296059999999997</v>
      </c>
      <c r="BD206" s="36" t="e">
        <v>#DIV/0!</v>
      </c>
      <c r="BE206" s="36" t="s">
        <v>50</v>
      </c>
      <c r="BF206" s="36">
        <v>0</v>
      </c>
      <c r="BG206" s="36">
        <v>0</v>
      </c>
      <c r="BH206" s="36">
        <v>-48.912559999999999</v>
      </c>
      <c r="BI206" s="36">
        <v>0</v>
      </c>
      <c r="BJ206" s="36">
        <v>-48.912559999999999</v>
      </c>
      <c r="BK206" s="36">
        <v>-48.912559999999999</v>
      </c>
      <c r="BL206" s="36">
        <v>-62.296059999999997</v>
      </c>
      <c r="BM206" s="36">
        <v>0</v>
      </c>
      <c r="BN206" s="36">
        <v>-62.296059999999997</v>
      </c>
      <c r="BO206" s="36">
        <v>-62.296059999999997</v>
      </c>
      <c r="BP206" s="36" t="e">
        <v>#DIV/0!</v>
      </c>
      <c r="BQ206" s="36" t="e">
        <v>#DIV/0!</v>
      </c>
      <c r="BR206" s="36">
        <v>0</v>
      </c>
      <c r="BS206" s="36">
        <v>0</v>
      </c>
      <c r="BT206" s="36">
        <v>-48.912559999999999</v>
      </c>
      <c r="BU206" s="36">
        <v>0</v>
      </c>
      <c r="BV206" s="36">
        <v>-48.912559999999999</v>
      </c>
      <c r="BW206" s="36">
        <v>-48.912559999999999</v>
      </c>
      <c r="BX206" s="36">
        <v>-62.296059999999997</v>
      </c>
      <c r="BY206" s="36">
        <v>0</v>
      </c>
      <c r="BZ206" s="36">
        <v>-62.296059999999997</v>
      </c>
      <c r="CA206" s="36">
        <v>-62.296059999999997</v>
      </c>
      <c r="CB206" s="36" t="e">
        <v>#DIV/0!</v>
      </c>
      <c r="CC206" s="36" t="e">
        <v>#DIV/0!</v>
      </c>
      <c r="CD206" s="36">
        <v>0</v>
      </c>
      <c r="CE206" s="36">
        <v>0</v>
      </c>
      <c r="CF206" s="36"/>
      <c r="CG206" s="40">
        <v>29.54</v>
      </c>
      <c r="CH206" s="40">
        <v>61.695999999999998</v>
      </c>
      <c r="CI206" s="40"/>
      <c r="CL206" s="5" t="str">
        <f t="shared" si="447"/>
        <v>1_0.5_1</v>
      </c>
      <c r="CM206" s="95" t="str">
        <f t="shared" si="448"/>
        <v>1K</v>
      </c>
      <c r="CN206" s="96">
        <f t="shared" si="435"/>
        <v>202</v>
      </c>
      <c r="CO206" s="96" t="str">
        <f t="shared" si="442"/>
        <v>0.333_0.5_1</v>
      </c>
      <c r="CP206" s="95" t="str">
        <f t="shared" si="451"/>
        <v>1E</v>
      </c>
      <c r="CQ206" s="5">
        <f t="shared" si="443"/>
        <v>90</v>
      </c>
      <c r="CV206" s="87"/>
      <c r="CW206" s="87"/>
      <c r="CX206" s="87"/>
      <c r="CY206" s="87"/>
      <c r="CZ206" s="87"/>
    </row>
    <row r="207" spans="1:104" s="5" customFormat="1">
      <c r="A207" s="13" t="s">
        <v>248</v>
      </c>
      <c r="B207" s="13">
        <v>4</v>
      </c>
      <c r="C207" s="13"/>
      <c r="D207" s="13" t="s">
        <v>90</v>
      </c>
      <c r="E207" s="35" t="s">
        <v>181</v>
      </c>
      <c r="F207" s="13" t="s">
        <v>36</v>
      </c>
      <c r="G207" s="36">
        <v>1003459344</v>
      </c>
      <c r="H207" s="13" t="s">
        <v>182</v>
      </c>
      <c r="I207" s="37">
        <v>18</v>
      </c>
      <c r="J207" s="37" t="s">
        <v>38</v>
      </c>
      <c r="K207" s="38">
        <v>43522</v>
      </c>
      <c r="L207" s="39">
        <v>0.66319444444444442</v>
      </c>
      <c r="M207" s="37" t="s">
        <v>39</v>
      </c>
      <c r="N207" s="37" t="s">
        <v>42</v>
      </c>
      <c r="O207" s="37"/>
      <c r="P207" s="37" t="s">
        <v>42</v>
      </c>
      <c r="Q207" s="37">
        <v>2</v>
      </c>
      <c r="R207" s="13" t="s">
        <v>43</v>
      </c>
      <c r="S207" s="13" t="s">
        <v>44</v>
      </c>
      <c r="T207" s="13" t="s">
        <v>41</v>
      </c>
      <c r="U207" s="13" t="s">
        <v>45</v>
      </c>
      <c r="V207" s="13" t="s">
        <v>42</v>
      </c>
      <c r="W207" s="13" t="s">
        <v>66</v>
      </c>
      <c r="X207" s="13" t="s">
        <v>53</v>
      </c>
      <c r="Y207" s="13" t="s">
        <v>41</v>
      </c>
      <c r="Z207" s="13" t="s">
        <v>41</v>
      </c>
      <c r="AA207" s="13"/>
      <c r="AB207" s="13">
        <v>-1</v>
      </c>
      <c r="AC207" s="72">
        <f t="shared" si="436"/>
        <v>0.5</v>
      </c>
      <c r="AD207" s="13">
        <v>1</v>
      </c>
      <c r="AE207" s="72">
        <f t="shared" ref="AE207" si="470">VALUE(IF(AD207=-2,0%,IF(AD207=-1,50%,IF(AD207=0,100%,IF(AD207=1,50%,IF(AD207=2,0%))))))</f>
        <v>0.5</v>
      </c>
      <c r="AF207" s="13" t="s">
        <v>41</v>
      </c>
      <c r="AG207" s="13">
        <v>1</v>
      </c>
      <c r="AH207" s="13" t="s">
        <v>42</v>
      </c>
      <c r="AI207" s="13">
        <f t="shared" si="431"/>
        <v>0</v>
      </c>
      <c r="AJ207" s="70">
        <f t="shared" si="438"/>
        <v>1</v>
      </c>
      <c r="AK207" s="59">
        <f t="shared" si="445"/>
        <v>-2</v>
      </c>
      <c r="AL207" s="70">
        <f t="shared" ref="AL207" si="471">VALUE(IF(AK207=-3,0%,IF(AK207=-2,33.3%,IF(AK207=-1,66.6%,IF(AK207=0,100%,IF(AK207=1,66.6%,IF(AK207=2,33.3%,IF(AK207=3,0%))))))))</f>
        <v>0.33299999999999996</v>
      </c>
      <c r="AM207" s="13" t="s">
        <v>41</v>
      </c>
      <c r="AN207" s="13" t="s">
        <v>41</v>
      </c>
      <c r="AO207" s="13"/>
      <c r="AP207" s="13">
        <v>101.31965006729475</v>
      </c>
      <c r="AQ207" s="13">
        <v>117.34261838440112</v>
      </c>
      <c r="AR207" s="13">
        <v>125.13020833333333</v>
      </c>
      <c r="AS207" s="13">
        <v>148.05555555555554</v>
      </c>
      <c r="AT207" s="36">
        <v>-48.912559999999999</v>
      </c>
      <c r="AU207" s="36" t="str">
        <f t="shared" si="440"/>
        <v>1</v>
      </c>
      <c r="AV207" s="36">
        <v>0</v>
      </c>
      <c r="AW207" s="36">
        <v>-48.912559999999999</v>
      </c>
      <c r="AX207" s="36">
        <v>-48.912559999999999</v>
      </c>
      <c r="AY207" s="36">
        <v>-62.296059999999997</v>
      </c>
      <c r="AZ207" s="36" t="str">
        <f t="shared" si="441"/>
        <v>1</v>
      </c>
      <c r="BA207" s="36">
        <v>0</v>
      </c>
      <c r="BB207" s="36">
        <v>-62.296059999999997</v>
      </c>
      <c r="BC207" s="36">
        <v>-62.296059999999997</v>
      </c>
      <c r="BD207" s="36" t="e">
        <v>#DIV/0!</v>
      </c>
      <c r="BE207" s="36" t="s">
        <v>50</v>
      </c>
      <c r="BF207" s="36">
        <v>0</v>
      </c>
      <c r="BG207" s="36">
        <v>0</v>
      </c>
      <c r="BH207" s="36">
        <v>-48.912559999999999</v>
      </c>
      <c r="BI207" s="36">
        <v>0</v>
      </c>
      <c r="BJ207" s="36">
        <v>-48.912559999999999</v>
      </c>
      <c r="BK207" s="36">
        <v>-48.912559999999999</v>
      </c>
      <c r="BL207" s="36">
        <v>-62.296059999999997</v>
      </c>
      <c r="BM207" s="36">
        <v>0</v>
      </c>
      <c r="BN207" s="36">
        <v>-62.296059999999997</v>
      </c>
      <c r="BO207" s="36">
        <v>-62.296059999999997</v>
      </c>
      <c r="BP207" s="36" t="e">
        <v>#DIV/0!</v>
      </c>
      <c r="BQ207" s="36" t="e">
        <v>#DIV/0!</v>
      </c>
      <c r="BR207" s="36">
        <v>0</v>
      </c>
      <c r="BS207" s="36">
        <v>0</v>
      </c>
      <c r="BT207" s="36">
        <v>-48.912559999999999</v>
      </c>
      <c r="BU207" s="36">
        <v>0</v>
      </c>
      <c r="BV207" s="36">
        <v>-48.912559999999999</v>
      </c>
      <c r="BW207" s="36">
        <v>-48.912559999999999</v>
      </c>
      <c r="BX207" s="36">
        <v>-62.296059999999997</v>
      </c>
      <c r="BY207" s="36">
        <v>0</v>
      </c>
      <c r="BZ207" s="36">
        <v>-62.296059999999997</v>
      </c>
      <c r="CA207" s="36">
        <v>-62.296059999999997</v>
      </c>
      <c r="CB207" s="36" t="e">
        <v>#DIV/0!</v>
      </c>
      <c r="CC207" s="36" t="e">
        <v>#DIV/0!</v>
      </c>
      <c r="CD207" s="36">
        <v>0</v>
      </c>
      <c r="CE207" s="36">
        <v>0</v>
      </c>
      <c r="CF207" s="36"/>
      <c r="CG207" s="40">
        <v>29.614999999999998</v>
      </c>
      <c r="CH207" s="40">
        <v>61.584000000000003</v>
      </c>
      <c r="CI207" s="40"/>
      <c r="CL207" s="5" t="str">
        <f t="shared" si="447"/>
        <v>1_0.5_1</v>
      </c>
      <c r="CM207" s="95" t="str">
        <f t="shared" si="448"/>
        <v>1K</v>
      </c>
      <c r="CN207" s="96">
        <f t="shared" si="435"/>
        <v>202</v>
      </c>
      <c r="CO207" s="96" t="str">
        <f t="shared" si="442"/>
        <v>0.333_0.5_1</v>
      </c>
      <c r="CP207" s="95" t="str">
        <f t="shared" si="451"/>
        <v>1E</v>
      </c>
      <c r="CQ207" s="5">
        <f t="shared" si="443"/>
        <v>90</v>
      </c>
      <c r="CV207" s="87"/>
      <c r="CW207" s="87"/>
      <c r="CX207" s="87"/>
      <c r="CY207" s="87"/>
      <c r="CZ207" s="87"/>
    </row>
    <row r="208" spans="1:104" s="5" customFormat="1">
      <c r="A208" s="13" t="s">
        <v>248</v>
      </c>
      <c r="B208" s="13">
        <v>4</v>
      </c>
      <c r="C208" s="13"/>
      <c r="D208" s="13" t="s">
        <v>90</v>
      </c>
      <c r="E208" s="35" t="s">
        <v>181</v>
      </c>
      <c r="F208" s="13" t="s">
        <v>36</v>
      </c>
      <c r="G208" s="36">
        <v>1003459344</v>
      </c>
      <c r="H208" s="13" t="s">
        <v>182</v>
      </c>
      <c r="I208" s="37">
        <v>18</v>
      </c>
      <c r="J208" s="37" t="s">
        <v>38</v>
      </c>
      <c r="K208" s="38">
        <v>43522</v>
      </c>
      <c r="L208" s="39">
        <v>0.67361111111111116</v>
      </c>
      <c r="M208" s="37" t="s">
        <v>39</v>
      </c>
      <c r="N208" s="37" t="s">
        <v>42</v>
      </c>
      <c r="O208" s="37"/>
      <c r="P208" s="37" t="s">
        <v>42</v>
      </c>
      <c r="Q208" s="37">
        <v>3</v>
      </c>
      <c r="R208" s="13" t="s">
        <v>55</v>
      </c>
      <c r="S208" s="13" t="s">
        <v>56</v>
      </c>
      <c r="T208" s="13" t="s">
        <v>42</v>
      </c>
      <c r="U208" s="13" t="s">
        <v>52</v>
      </c>
      <c r="V208" s="13" t="s">
        <v>42</v>
      </c>
      <c r="W208" s="13" t="s">
        <v>66</v>
      </c>
      <c r="X208" s="13" t="s">
        <v>53</v>
      </c>
      <c r="Y208" s="13" t="s">
        <v>41</v>
      </c>
      <c r="Z208" s="13" t="s">
        <v>41</v>
      </c>
      <c r="AA208" s="13"/>
      <c r="AB208" s="13">
        <v>0</v>
      </c>
      <c r="AC208" s="72">
        <f t="shared" si="436"/>
        <v>1</v>
      </c>
      <c r="AD208" s="13">
        <v>2</v>
      </c>
      <c r="AE208" s="72">
        <f t="shared" ref="AE208" si="472">VALUE(IF(AD208=-2,0%,IF(AD208=-1,50%,IF(AD208=0,100%,IF(AD208=1,50%,IF(AD208=2,0%))))))</f>
        <v>0</v>
      </c>
      <c r="AF208" s="13" t="s">
        <v>42</v>
      </c>
      <c r="AG208" s="13">
        <v>0</v>
      </c>
      <c r="AH208" s="13" t="s">
        <v>42</v>
      </c>
      <c r="AI208" s="13">
        <f t="shared" si="431"/>
        <v>0</v>
      </c>
      <c r="AJ208" s="70">
        <f t="shared" si="438"/>
        <v>1</v>
      </c>
      <c r="AK208" s="59">
        <f t="shared" si="445"/>
        <v>-2</v>
      </c>
      <c r="AL208" s="70">
        <f t="shared" ref="AL208" si="473">VALUE(IF(AK208=-3,0%,IF(AK208=-2,33.3%,IF(AK208=-1,66.6%,IF(AK208=0,100%,IF(AK208=1,66.6%,IF(AK208=2,33.3%,IF(AK208=3,0%))))))))</f>
        <v>0.33299999999999996</v>
      </c>
      <c r="AM208" s="13" t="s">
        <v>41</v>
      </c>
      <c r="AN208" s="13" t="s">
        <v>41</v>
      </c>
      <c r="AO208" s="13"/>
      <c r="AP208" s="13">
        <v>101.31965006729475</v>
      </c>
      <c r="AQ208" s="13">
        <v>117.34261838440112</v>
      </c>
      <c r="AR208" s="13">
        <v>125.13020833333333</v>
      </c>
      <c r="AS208" s="13">
        <v>148.05555555555554</v>
      </c>
      <c r="AT208" s="36">
        <v>-48.912559999999999</v>
      </c>
      <c r="AU208" s="36" t="str">
        <f t="shared" si="440"/>
        <v>1</v>
      </c>
      <c r="AV208" s="36">
        <v>0</v>
      </c>
      <c r="AW208" s="36">
        <v>-48.912559999999999</v>
      </c>
      <c r="AX208" s="36">
        <v>-48.912559999999999</v>
      </c>
      <c r="AY208" s="36">
        <v>-62.296059999999997</v>
      </c>
      <c r="AZ208" s="36" t="str">
        <f t="shared" si="441"/>
        <v>1</v>
      </c>
      <c r="BA208" s="36">
        <v>0</v>
      </c>
      <c r="BB208" s="36">
        <v>-62.296059999999997</v>
      </c>
      <c r="BC208" s="36">
        <v>-62.296059999999997</v>
      </c>
      <c r="BD208" s="36" t="e">
        <v>#DIV/0!</v>
      </c>
      <c r="BE208" s="36" t="s">
        <v>50</v>
      </c>
      <c r="BF208" s="36">
        <v>0</v>
      </c>
      <c r="BG208" s="36">
        <v>0</v>
      </c>
      <c r="BH208" s="36">
        <v>-48.912559999999999</v>
      </c>
      <c r="BI208" s="36">
        <v>0</v>
      </c>
      <c r="BJ208" s="36">
        <v>-48.912559999999999</v>
      </c>
      <c r="BK208" s="36">
        <v>-48.912559999999999</v>
      </c>
      <c r="BL208" s="36">
        <v>-62.296059999999997</v>
      </c>
      <c r="BM208" s="36">
        <v>0</v>
      </c>
      <c r="BN208" s="36">
        <v>-62.296059999999997</v>
      </c>
      <c r="BO208" s="36">
        <v>-62.296059999999997</v>
      </c>
      <c r="BP208" s="36" t="e">
        <v>#DIV/0!</v>
      </c>
      <c r="BQ208" s="36" t="e">
        <v>#DIV/0!</v>
      </c>
      <c r="BR208" s="36">
        <v>0</v>
      </c>
      <c r="BS208" s="36">
        <v>0</v>
      </c>
      <c r="BT208" s="36">
        <v>-48.912559999999999</v>
      </c>
      <c r="BU208" s="36">
        <v>0</v>
      </c>
      <c r="BV208" s="36">
        <v>-48.912559999999999</v>
      </c>
      <c r="BW208" s="36">
        <v>-48.912559999999999</v>
      </c>
      <c r="BX208" s="36">
        <v>-62.296059999999997</v>
      </c>
      <c r="BY208" s="36">
        <v>0</v>
      </c>
      <c r="BZ208" s="36">
        <v>-62.296059999999997</v>
      </c>
      <c r="CA208" s="36">
        <v>-62.296059999999997</v>
      </c>
      <c r="CB208" s="36" t="e">
        <v>#DIV/0!</v>
      </c>
      <c r="CC208" s="36" t="e">
        <v>#DIV/0!</v>
      </c>
      <c r="CD208" s="36">
        <v>0</v>
      </c>
      <c r="CE208" s="36">
        <v>0</v>
      </c>
      <c r="CF208" s="36"/>
      <c r="CG208" s="40">
        <v>29.49</v>
      </c>
      <c r="CH208" s="40">
        <v>60.597999999999999</v>
      </c>
      <c r="CI208" s="40"/>
      <c r="CL208" s="5" t="str">
        <f t="shared" si="447"/>
        <v>1_1_1</v>
      </c>
      <c r="CM208" s="95" t="str">
        <f t="shared" si="448"/>
        <v>1L</v>
      </c>
      <c r="CN208" s="96">
        <f t="shared" si="435"/>
        <v>208</v>
      </c>
      <c r="CO208" s="96" t="str">
        <f t="shared" si="442"/>
        <v>0.333_0_1</v>
      </c>
      <c r="CP208" s="95" t="str">
        <f t="shared" si="451"/>
        <v>1D</v>
      </c>
      <c r="CQ208" s="5">
        <f t="shared" si="443"/>
        <v>66</v>
      </c>
      <c r="CV208" s="87"/>
      <c r="CW208" s="87"/>
      <c r="CX208" s="87"/>
      <c r="CY208" s="87"/>
      <c r="CZ208" s="87"/>
    </row>
    <row r="209" spans="1:104" s="5" customFormat="1">
      <c r="A209" s="13" t="s">
        <v>248</v>
      </c>
      <c r="B209" s="13">
        <v>4</v>
      </c>
      <c r="C209" s="13"/>
      <c r="D209" s="13" t="s">
        <v>90</v>
      </c>
      <c r="E209" s="35" t="s">
        <v>181</v>
      </c>
      <c r="F209" s="13" t="s">
        <v>36</v>
      </c>
      <c r="G209" s="36">
        <v>1003459344</v>
      </c>
      <c r="H209" s="13" t="s">
        <v>182</v>
      </c>
      <c r="I209" s="37">
        <v>18</v>
      </c>
      <c r="J209" s="37" t="s">
        <v>38</v>
      </c>
      <c r="K209" s="38">
        <v>43522</v>
      </c>
      <c r="L209" s="39">
        <v>0.6875</v>
      </c>
      <c r="M209" s="37" t="s">
        <v>39</v>
      </c>
      <c r="N209" s="37" t="s">
        <v>42</v>
      </c>
      <c r="O209" s="37"/>
      <c r="P209" s="37" t="s">
        <v>42</v>
      </c>
      <c r="Q209" s="37">
        <v>4</v>
      </c>
      <c r="R209" s="13" t="s">
        <v>55</v>
      </c>
      <c r="S209" s="13" t="s">
        <v>44</v>
      </c>
      <c r="T209" s="13" t="s">
        <v>42</v>
      </c>
      <c r="U209" s="13" t="s">
        <v>52</v>
      </c>
      <c r="V209" s="13" t="s">
        <v>42</v>
      </c>
      <c r="W209" s="13" t="s">
        <v>66</v>
      </c>
      <c r="X209" s="13" t="s">
        <v>53</v>
      </c>
      <c r="Y209" s="13" t="s">
        <v>41</v>
      </c>
      <c r="Z209" s="13" t="s">
        <v>42</v>
      </c>
      <c r="AA209" s="13"/>
      <c r="AB209" s="13">
        <v>0</v>
      </c>
      <c r="AC209" s="72">
        <f t="shared" si="436"/>
        <v>1</v>
      </c>
      <c r="AD209" s="13">
        <v>1</v>
      </c>
      <c r="AE209" s="72">
        <f t="shared" ref="AE209" si="474">VALUE(IF(AD209=-2,0%,IF(AD209=-1,50%,IF(AD209=0,100%,IF(AD209=1,50%,IF(AD209=2,0%))))))</f>
        <v>0.5</v>
      </c>
      <c r="AF209" s="13" t="s">
        <v>42</v>
      </c>
      <c r="AG209" s="13">
        <v>0</v>
      </c>
      <c r="AH209" s="13" t="s">
        <v>42</v>
      </c>
      <c r="AI209" s="13">
        <f t="shared" si="431"/>
        <v>0</v>
      </c>
      <c r="AJ209" s="70">
        <f t="shared" si="438"/>
        <v>1</v>
      </c>
      <c r="AK209" s="59">
        <f t="shared" si="445"/>
        <v>-2</v>
      </c>
      <c r="AL209" s="70">
        <f t="shared" ref="AL209" si="475">VALUE(IF(AK209=-3,0%,IF(AK209=-2,33.3%,IF(AK209=-1,66.6%,IF(AK209=0,100%,IF(AK209=1,66.6%,IF(AK209=2,33.3%,IF(AK209=3,0%))))))))</f>
        <v>0.33299999999999996</v>
      </c>
      <c r="AM209" s="13" t="s">
        <v>41</v>
      </c>
      <c r="AN209" s="13" t="s">
        <v>42</v>
      </c>
      <c r="AO209" s="13"/>
      <c r="AP209" s="13">
        <v>101.31965006729475</v>
      </c>
      <c r="AQ209" s="13">
        <v>117.34261838440112</v>
      </c>
      <c r="AR209" s="13">
        <v>125.13020833333333</v>
      </c>
      <c r="AS209" s="13">
        <v>148.05555555555554</v>
      </c>
      <c r="AT209" s="36">
        <v>-48.912559999999999</v>
      </c>
      <c r="AU209" s="36" t="str">
        <f t="shared" si="440"/>
        <v>1</v>
      </c>
      <c r="AV209" s="36">
        <v>0</v>
      </c>
      <c r="AW209" s="36">
        <v>-48.912559999999999</v>
      </c>
      <c r="AX209" s="36">
        <v>-48.912559999999999</v>
      </c>
      <c r="AY209" s="36">
        <v>-62.296059999999997</v>
      </c>
      <c r="AZ209" s="36" t="str">
        <f t="shared" si="441"/>
        <v>1</v>
      </c>
      <c r="BA209" s="36">
        <v>0</v>
      </c>
      <c r="BB209" s="36">
        <v>-62.296059999999997</v>
      </c>
      <c r="BC209" s="36">
        <v>-62.296059999999997</v>
      </c>
      <c r="BD209" s="36" t="e">
        <v>#DIV/0!</v>
      </c>
      <c r="BE209" s="36" t="s">
        <v>50</v>
      </c>
      <c r="BF209" s="36">
        <v>0</v>
      </c>
      <c r="BG209" s="36">
        <v>0</v>
      </c>
      <c r="BH209" s="36">
        <v>-48.912559999999999</v>
      </c>
      <c r="BI209" s="36">
        <v>0</v>
      </c>
      <c r="BJ209" s="36">
        <v>-48.912559999999999</v>
      </c>
      <c r="BK209" s="36">
        <v>-48.912559999999999</v>
      </c>
      <c r="BL209" s="36">
        <v>-62.296059999999997</v>
      </c>
      <c r="BM209" s="36">
        <v>0</v>
      </c>
      <c r="BN209" s="36">
        <v>-62.296059999999997</v>
      </c>
      <c r="BO209" s="36">
        <v>-62.296059999999997</v>
      </c>
      <c r="BP209" s="36" t="e">
        <v>#DIV/0!</v>
      </c>
      <c r="BQ209" s="36" t="e">
        <v>#DIV/0!</v>
      </c>
      <c r="BR209" s="36">
        <v>0</v>
      </c>
      <c r="BS209" s="36">
        <v>0</v>
      </c>
      <c r="BT209" s="36">
        <v>-48.912559999999999</v>
      </c>
      <c r="BU209" s="36">
        <v>0</v>
      </c>
      <c r="BV209" s="36">
        <v>-48.912559999999999</v>
      </c>
      <c r="BW209" s="36">
        <v>-48.912559999999999</v>
      </c>
      <c r="BX209" s="36">
        <v>-62.296059999999997</v>
      </c>
      <c r="BY209" s="36">
        <v>0</v>
      </c>
      <c r="BZ209" s="36">
        <v>-62.296059999999997</v>
      </c>
      <c r="CA209" s="36">
        <v>-62.296059999999997</v>
      </c>
      <c r="CB209" s="36" t="e">
        <v>#DIV/0!</v>
      </c>
      <c r="CC209" s="36" t="e">
        <v>#DIV/0!</v>
      </c>
      <c r="CD209" s="36">
        <v>0</v>
      </c>
      <c r="CE209" s="36">
        <v>0</v>
      </c>
      <c r="CF209" s="36"/>
      <c r="CG209" s="40">
        <v>29.49</v>
      </c>
      <c r="CH209" s="40">
        <v>59.911000000000001</v>
      </c>
      <c r="CI209" s="40"/>
      <c r="CL209" s="5" t="str">
        <f t="shared" si="447"/>
        <v>1_1_1</v>
      </c>
      <c r="CM209" s="95" t="str">
        <f t="shared" si="448"/>
        <v>1L</v>
      </c>
      <c r="CN209" s="96">
        <f t="shared" si="435"/>
        <v>208</v>
      </c>
      <c r="CO209" s="96" t="str">
        <f t="shared" si="442"/>
        <v>0.333_0.5_1</v>
      </c>
      <c r="CP209" s="95" t="str">
        <f t="shared" si="451"/>
        <v>1E</v>
      </c>
      <c r="CQ209" s="5">
        <f t="shared" si="443"/>
        <v>90</v>
      </c>
      <c r="CV209" s="87"/>
      <c r="CW209" s="87"/>
      <c r="CX209" s="87"/>
      <c r="CY209" s="87"/>
      <c r="CZ209" s="87"/>
    </row>
    <row r="210" spans="1:104" s="5" customFormat="1">
      <c r="A210" s="13" t="s">
        <v>248</v>
      </c>
      <c r="B210" s="13">
        <v>4</v>
      </c>
      <c r="C210" s="13"/>
      <c r="D210" s="13" t="s">
        <v>90</v>
      </c>
      <c r="E210" s="35" t="s">
        <v>181</v>
      </c>
      <c r="F210" s="13" t="s">
        <v>36</v>
      </c>
      <c r="G210" s="36">
        <v>1003459344</v>
      </c>
      <c r="H210" s="13" t="s">
        <v>182</v>
      </c>
      <c r="I210" s="37">
        <v>18</v>
      </c>
      <c r="J210" s="37" t="s">
        <v>38</v>
      </c>
      <c r="K210" s="38">
        <v>43522</v>
      </c>
      <c r="L210" s="39">
        <v>0.69930555555555562</v>
      </c>
      <c r="M210" s="37" t="s">
        <v>39</v>
      </c>
      <c r="N210" s="37" t="s">
        <v>42</v>
      </c>
      <c r="O210" s="37"/>
      <c r="P210" s="37" t="s">
        <v>42</v>
      </c>
      <c r="Q210" s="37">
        <v>5</v>
      </c>
      <c r="R210" s="13" t="s">
        <v>43</v>
      </c>
      <c r="S210" s="13" t="s">
        <v>56</v>
      </c>
      <c r="T210" s="13" t="s">
        <v>41</v>
      </c>
      <c r="U210" s="13" t="s">
        <v>45</v>
      </c>
      <c r="V210" s="13" t="s">
        <v>42</v>
      </c>
      <c r="W210" s="13" t="s">
        <v>66</v>
      </c>
      <c r="X210" s="13" t="s">
        <v>53</v>
      </c>
      <c r="Y210" s="13" t="s">
        <v>41</v>
      </c>
      <c r="Z210" s="13" t="s">
        <v>41</v>
      </c>
      <c r="AA210" s="13"/>
      <c r="AB210" s="13">
        <v>-1</v>
      </c>
      <c r="AC210" s="72">
        <f t="shared" si="436"/>
        <v>0.5</v>
      </c>
      <c r="AD210" s="13">
        <v>2</v>
      </c>
      <c r="AE210" s="72">
        <f t="shared" ref="AE210" si="476">VALUE(IF(AD210=-2,0%,IF(AD210=-1,50%,IF(AD210=0,100%,IF(AD210=1,50%,IF(AD210=2,0%))))))</f>
        <v>0</v>
      </c>
      <c r="AF210" s="13" t="s">
        <v>41</v>
      </c>
      <c r="AG210" s="13">
        <v>1</v>
      </c>
      <c r="AH210" s="13" t="s">
        <v>42</v>
      </c>
      <c r="AI210" s="13">
        <f t="shared" si="431"/>
        <v>0</v>
      </c>
      <c r="AJ210" s="70">
        <f t="shared" si="438"/>
        <v>1</v>
      </c>
      <c r="AK210" s="59">
        <f t="shared" si="445"/>
        <v>-2</v>
      </c>
      <c r="AL210" s="70">
        <f t="shared" ref="AL210" si="477">VALUE(IF(AK210=-3,0%,IF(AK210=-2,33.3%,IF(AK210=-1,66.6%,IF(AK210=0,100%,IF(AK210=1,66.6%,IF(AK210=2,33.3%,IF(AK210=3,0%))))))))</f>
        <v>0.33299999999999996</v>
      </c>
      <c r="AM210" s="13" t="s">
        <v>41</v>
      </c>
      <c r="AN210" s="13" t="s">
        <v>41</v>
      </c>
      <c r="AO210" s="13"/>
      <c r="AP210" s="13">
        <v>101.31965006729475</v>
      </c>
      <c r="AQ210" s="13">
        <v>117.34261838440112</v>
      </c>
      <c r="AR210" s="13">
        <v>125.13020833333333</v>
      </c>
      <c r="AS210" s="13">
        <v>148.05555555555554</v>
      </c>
      <c r="AT210" s="36">
        <v>-48.912559999999999</v>
      </c>
      <c r="AU210" s="36" t="str">
        <f t="shared" si="440"/>
        <v>1</v>
      </c>
      <c r="AV210" s="36">
        <v>0</v>
      </c>
      <c r="AW210" s="36">
        <v>-48.912559999999999</v>
      </c>
      <c r="AX210" s="36">
        <v>-48.912559999999999</v>
      </c>
      <c r="AY210" s="36">
        <v>-62.296059999999997</v>
      </c>
      <c r="AZ210" s="36" t="str">
        <f t="shared" si="441"/>
        <v>1</v>
      </c>
      <c r="BA210" s="36">
        <v>0</v>
      </c>
      <c r="BB210" s="36">
        <v>-62.296059999999997</v>
      </c>
      <c r="BC210" s="36">
        <v>-62.296059999999997</v>
      </c>
      <c r="BD210" s="36" t="e">
        <v>#DIV/0!</v>
      </c>
      <c r="BE210" s="36" t="s">
        <v>50</v>
      </c>
      <c r="BF210" s="36">
        <v>0</v>
      </c>
      <c r="BG210" s="36">
        <v>0</v>
      </c>
      <c r="BH210" s="36">
        <v>-48.912559999999999</v>
      </c>
      <c r="BI210" s="36">
        <v>0</v>
      </c>
      <c r="BJ210" s="36">
        <v>-48.912559999999999</v>
      </c>
      <c r="BK210" s="36">
        <v>-48.912559999999999</v>
      </c>
      <c r="BL210" s="36">
        <v>-62.296059999999997</v>
      </c>
      <c r="BM210" s="36">
        <v>0</v>
      </c>
      <c r="BN210" s="36">
        <v>-62.296059999999997</v>
      </c>
      <c r="BO210" s="36">
        <v>-62.296059999999997</v>
      </c>
      <c r="BP210" s="36" t="e">
        <v>#DIV/0!</v>
      </c>
      <c r="BQ210" s="36" t="e">
        <v>#DIV/0!</v>
      </c>
      <c r="BR210" s="36">
        <v>0</v>
      </c>
      <c r="BS210" s="36">
        <v>0</v>
      </c>
      <c r="BT210" s="36">
        <v>-48.912559999999999</v>
      </c>
      <c r="BU210" s="36">
        <v>0</v>
      </c>
      <c r="BV210" s="36">
        <v>-48.912559999999999</v>
      </c>
      <c r="BW210" s="36">
        <v>-48.912559999999999</v>
      </c>
      <c r="BX210" s="36">
        <v>-62.296059999999997</v>
      </c>
      <c r="BY210" s="36">
        <v>0</v>
      </c>
      <c r="BZ210" s="36">
        <v>-62.296059999999997</v>
      </c>
      <c r="CA210" s="36">
        <v>-62.296059999999997</v>
      </c>
      <c r="CB210" s="36" t="e">
        <v>#DIV/0!</v>
      </c>
      <c r="CC210" s="36" t="e">
        <v>#DIV/0!</v>
      </c>
      <c r="CD210" s="36">
        <v>0</v>
      </c>
      <c r="CE210" s="36">
        <v>0</v>
      </c>
      <c r="CF210" s="36"/>
      <c r="CG210" s="40">
        <v>29.515000000000001</v>
      </c>
      <c r="CH210" s="40">
        <v>60.789000000000001</v>
      </c>
      <c r="CI210" s="40"/>
      <c r="CL210" s="5" t="str">
        <f t="shared" si="447"/>
        <v>1_0.5_1</v>
      </c>
      <c r="CM210" s="95" t="str">
        <f t="shared" si="448"/>
        <v>1K</v>
      </c>
      <c r="CN210" s="96">
        <f t="shared" si="435"/>
        <v>202</v>
      </c>
      <c r="CO210" s="96" t="str">
        <f t="shared" si="442"/>
        <v>0.333_0_1</v>
      </c>
      <c r="CP210" s="95" t="str">
        <f t="shared" si="451"/>
        <v>1D</v>
      </c>
      <c r="CQ210" s="5">
        <f t="shared" si="443"/>
        <v>66</v>
      </c>
      <c r="CV210" s="87"/>
      <c r="CW210" s="87"/>
      <c r="CX210" s="87"/>
      <c r="CY210" s="87"/>
      <c r="CZ210" s="87"/>
    </row>
    <row r="211" spans="1:104" s="5" customFormat="1">
      <c r="A211" s="13" t="s">
        <v>248</v>
      </c>
      <c r="B211" s="13">
        <v>4</v>
      </c>
      <c r="C211" s="13"/>
      <c r="D211" s="13" t="s">
        <v>123</v>
      </c>
      <c r="E211" s="35" t="s">
        <v>183</v>
      </c>
      <c r="F211" s="13" t="s">
        <v>36</v>
      </c>
      <c r="G211" s="36">
        <v>1143415246</v>
      </c>
      <c r="H211" s="13" t="s">
        <v>184</v>
      </c>
      <c r="I211" s="37">
        <v>19</v>
      </c>
      <c r="J211" s="37" t="s">
        <v>38</v>
      </c>
      <c r="K211" s="38">
        <v>43522</v>
      </c>
      <c r="L211" s="39">
        <v>0.65277777777777779</v>
      </c>
      <c r="M211" s="37" t="s">
        <v>39</v>
      </c>
      <c r="N211" s="37" t="s">
        <v>42</v>
      </c>
      <c r="O211" s="37" t="s">
        <v>42</v>
      </c>
      <c r="P211" s="37" t="s">
        <v>42</v>
      </c>
      <c r="Q211" s="37">
        <v>1</v>
      </c>
      <c r="R211" s="13" t="s">
        <v>43</v>
      </c>
      <c r="S211" s="13" t="s">
        <v>44</v>
      </c>
      <c r="T211" s="13" t="s">
        <v>42</v>
      </c>
      <c r="U211" s="13" t="s">
        <v>52</v>
      </c>
      <c r="V211" s="13" t="s">
        <v>42</v>
      </c>
      <c r="W211" s="13" t="s">
        <v>66</v>
      </c>
      <c r="X211" s="13" t="s">
        <v>53</v>
      </c>
      <c r="Y211" s="13" t="s">
        <v>41</v>
      </c>
      <c r="Z211" s="13" t="s">
        <v>41</v>
      </c>
      <c r="AA211" s="13"/>
      <c r="AB211" s="13">
        <v>-1</v>
      </c>
      <c r="AC211" s="72">
        <f t="shared" si="436"/>
        <v>0.5</v>
      </c>
      <c r="AD211" s="13">
        <v>1</v>
      </c>
      <c r="AE211" s="72">
        <f t="shared" ref="AE211" si="478">VALUE(IF(AD211=-2,0%,IF(AD211=-1,50%,IF(AD211=0,100%,IF(AD211=1,50%,IF(AD211=2,0%))))))</f>
        <v>0.5</v>
      </c>
      <c r="AF211" s="13" t="s">
        <v>42</v>
      </c>
      <c r="AG211" s="13">
        <v>0</v>
      </c>
      <c r="AH211" s="13" t="s">
        <v>42</v>
      </c>
      <c r="AI211" s="13">
        <f t="shared" si="431"/>
        <v>0</v>
      </c>
      <c r="AJ211" s="70">
        <f t="shared" si="438"/>
        <v>1</v>
      </c>
      <c r="AK211" s="59">
        <f t="shared" si="445"/>
        <v>-2</v>
      </c>
      <c r="AL211" s="70">
        <f t="shared" ref="AL211" si="479">VALUE(IF(AK211=-3,0%,IF(AK211=-2,33.3%,IF(AK211=-1,66.6%,IF(AK211=0,100%,IF(AK211=1,66.6%,IF(AK211=2,33.3%,IF(AK211=3,0%))))))))</f>
        <v>0.33299999999999996</v>
      </c>
      <c r="AM211" s="13" t="s">
        <v>41</v>
      </c>
      <c r="AN211" s="13" t="s">
        <v>41</v>
      </c>
      <c r="AO211" s="13"/>
      <c r="AP211" s="13">
        <v>101.31965006729475</v>
      </c>
      <c r="AQ211" s="13">
        <v>117.34261838440112</v>
      </c>
      <c r="AR211" s="13">
        <v>125.13020833333333</v>
      </c>
      <c r="AS211" s="13">
        <v>148.05555555555554</v>
      </c>
      <c r="AT211" s="36">
        <v>80.649799999999999</v>
      </c>
      <c r="AU211" s="36" t="str">
        <f t="shared" si="440"/>
        <v>1</v>
      </c>
      <c r="AV211" s="36">
        <v>0</v>
      </c>
      <c r="AW211" s="36">
        <v>80.649799999999999</v>
      </c>
      <c r="AX211" s="36">
        <v>80.649799999999999</v>
      </c>
      <c r="AY211" s="36">
        <v>-72.297380000000004</v>
      </c>
      <c r="AZ211" s="36" t="str">
        <f t="shared" si="441"/>
        <v>1</v>
      </c>
      <c r="BA211" s="36">
        <v>0</v>
      </c>
      <c r="BB211" s="36">
        <v>-72.297380000000004</v>
      </c>
      <c r="BC211" s="36">
        <v>-72.297380000000004</v>
      </c>
      <c r="BD211" s="36" t="e">
        <v>#DIV/0!</v>
      </c>
      <c r="BE211" s="36" t="s">
        <v>50</v>
      </c>
      <c r="BF211" s="36">
        <v>0</v>
      </c>
      <c r="BG211" s="36">
        <v>0</v>
      </c>
      <c r="BH211" s="36">
        <v>80.649799999999999</v>
      </c>
      <c r="BI211" s="36">
        <v>0</v>
      </c>
      <c r="BJ211" s="36">
        <v>80.649799999999999</v>
      </c>
      <c r="BK211" s="36">
        <v>80.649799999999999</v>
      </c>
      <c r="BL211" s="36">
        <v>-72.297380000000004</v>
      </c>
      <c r="BM211" s="36">
        <v>0</v>
      </c>
      <c r="BN211" s="36">
        <v>-72.297380000000004</v>
      </c>
      <c r="BO211" s="36">
        <v>-72.297380000000004</v>
      </c>
      <c r="BP211" s="36" t="e">
        <v>#DIV/0!</v>
      </c>
      <c r="BQ211" s="36" t="e">
        <v>#DIV/0!</v>
      </c>
      <c r="BR211" s="36">
        <v>0</v>
      </c>
      <c r="BS211" s="36">
        <v>0</v>
      </c>
      <c r="BT211" s="36">
        <v>80.649799999999999</v>
      </c>
      <c r="BU211" s="36">
        <v>0</v>
      </c>
      <c r="BV211" s="36">
        <v>80.649799999999999</v>
      </c>
      <c r="BW211" s="36">
        <v>80.649799999999999</v>
      </c>
      <c r="BX211" s="36">
        <v>-72.297380000000004</v>
      </c>
      <c r="BY211" s="36">
        <v>0</v>
      </c>
      <c r="BZ211" s="36">
        <v>-72.297380000000004</v>
      </c>
      <c r="CA211" s="36">
        <v>-72.297380000000004</v>
      </c>
      <c r="CB211" s="36" t="e">
        <v>#DIV/0!</v>
      </c>
      <c r="CC211" s="36" t="e">
        <v>#DIV/0!</v>
      </c>
      <c r="CD211" s="36">
        <v>0</v>
      </c>
      <c r="CE211" s="36">
        <v>0</v>
      </c>
      <c r="CF211" s="36"/>
      <c r="CG211" s="40">
        <v>29.54</v>
      </c>
      <c r="CH211" s="40">
        <v>61.695999999999998</v>
      </c>
      <c r="CI211" s="40"/>
      <c r="CL211" s="5" t="str">
        <f t="shared" si="447"/>
        <v>1_0.5_1</v>
      </c>
      <c r="CM211" s="95" t="str">
        <f t="shared" si="448"/>
        <v>1K</v>
      </c>
      <c r="CN211" s="96">
        <f t="shared" si="435"/>
        <v>202</v>
      </c>
      <c r="CO211" s="96" t="str">
        <f t="shared" si="442"/>
        <v>0.333_0.5_1</v>
      </c>
      <c r="CP211" s="95" t="str">
        <f t="shared" si="451"/>
        <v>1E</v>
      </c>
      <c r="CQ211" s="5">
        <f t="shared" si="443"/>
        <v>90</v>
      </c>
      <c r="CV211" s="87"/>
      <c r="CW211" s="87"/>
      <c r="CX211" s="87"/>
      <c r="CY211" s="87"/>
      <c r="CZ211" s="87"/>
    </row>
    <row r="212" spans="1:104" s="5" customFormat="1">
      <c r="A212" s="13" t="s">
        <v>248</v>
      </c>
      <c r="B212" s="13">
        <v>4</v>
      </c>
      <c r="C212" s="13"/>
      <c r="D212" s="13" t="s">
        <v>123</v>
      </c>
      <c r="E212" s="35" t="s">
        <v>183</v>
      </c>
      <c r="F212" s="13" t="s">
        <v>36</v>
      </c>
      <c r="G212" s="36">
        <v>1143415246</v>
      </c>
      <c r="H212" s="13" t="s">
        <v>184</v>
      </c>
      <c r="I212" s="37">
        <v>19</v>
      </c>
      <c r="J212" s="37" t="s">
        <v>38</v>
      </c>
      <c r="K212" s="38">
        <v>43522</v>
      </c>
      <c r="L212" s="39">
        <v>0.66319444444444442</v>
      </c>
      <c r="M212" s="37" t="s">
        <v>39</v>
      </c>
      <c r="N212" s="37" t="s">
        <v>42</v>
      </c>
      <c r="O212" s="37" t="s">
        <v>42</v>
      </c>
      <c r="P212" s="37" t="s">
        <v>42</v>
      </c>
      <c r="Q212" s="37">
        <v>2</v>
      </c>
      <c r="R212" s="13" t="s">
        <v>43</v>
      </c>
      <c r="S212" s="13" t="s">
        <v>44</v>
      </c>
      <c r="T212" s="13" t="s">
        <v>42</v>
      </c>
      <c r="U212" s="13" t="s">
        <v>52</v>
      </c>
      <c r="V212" s="13" t="s">
        <v>42</v>
      </c>
      <c r="W212" s="13" t="s">
        <v>66</v>
      </c>
      <c r="X212" s="13" t="s">
        <v>53</v>
      </c>
      <c r="Y212" s="13" t="s">
        <v>41</v>
      </c>
      <c r="Z212" s="13" t="s">
        <v>41</v>
      </c>
      <c r="AA212" s="13"/>
      <c r="AB212" s="13">
        <v>-1</v>
      </c>
      <c r="AC212" s="72">
        <f t="shared" si="436"/>
        <v>0.5</v>
      </c>
      <c r="AD212" s="13">
        <v>1</v>
      </c>
      <c r="AE212" s="72">
        <f t="shared" ref="AE212" si="480">VALUE(IF(AD212=-2,0%,IF(AD212=-1,50%,IF(AD212=0,100%,IF(AD212=1,50%,IF(AD212=2,0%))))))</f>
        <v>0.5</v>
      </c>
      <c r="AF212" s="13" t="s">
        <v>42</v>
      </c>
      <c r="AG212" s="13">
        <v>0</v>
      </c>
      <c r="AH212" s="13" t="s">
        <v>42</v>
      </c>
      <c r="AI212" s="13">
        <f t="shared" si="431"/>
        <v>0</v>
      </c>
      <c r="AJ212" s="70">
        <f t="shared" si="438"/>
        <v>1</v>
      </c>
      <c r="AK212" s="59">
        <f t="shared" si="445"/>
        <v>-2</v>
      </c>
      <c r="AL212" s="70">
        <f t="shared" ref="AL212" si="481">VALUE(IF(AK212=-3,0%,IF(AK212=-2,33.3%,IF(AK212=-1,66.6%,IF(AK212=0,100%,IF(AK212=1,66.6%,IF(AK212=2,33.3%,IF(AK212=3,0%))))))))</f>
        <v>0.33299999999999996</v>
      </c>
      <c r="AM212" s="13" t="s">
        <v>41</v>
      </c>
      <c r="AN212" s="13" t="s">
        <v>41</v>
      </c>
      <c r="AO212" s="13"/>
      <c r="AP212" s="13">
        <v>101.31965006729475</v>
      </c>
      <c r="AQ212" s="13">
        <v>117.34261838440112</v>
      </c>
      <c r="AR212" s="13">
        <v>125.13020833333333</v>
      </c>
      <c r="AS212" s="13">
        <v>148.05555555555554</v>
      </c>
      <c r="AT212" s="36">
        <v>80.649799999999999</v>
      </c>
      <c r="AU212" s="36" t="str">
        <f t="shared" si="440"/>
        <v>1</v>
      </c>
      <c r="AV212" s="36">
        <v>0</v>
      </c>
      <c r="AW212" s="36">
        <v>80.649799999999999</v>
      </c>
      <c r="AX212" s="36">
        <v>80.649799999999999</v>
      </c>
      <c r="AY212" s="36">
        <v>-72.297380000000004</v>
      </c>
      <c r="AZ212" s="36" t="str">
        <f t="shared" si="441"/>
        <v>1</v>
      </c>
      <c r="BA212" s="36">
        <v>0</v>
      </c>
      <c r="BB212" s="36">
        <v>-72.297380000000004</v>
      </c>
      <c r="BC212" s="36">
        <v>-72.297380000000004</v>
      </c>
      <c r="BD212" s="36" t="e">
        <v>#DIV/0!</v>
      </c>
      <c r="BE212" s="36" t="s">
        <v>50</v>
      </c>
      <c r="BF212" s="36">
        <v>0</v>
      </c>
      <c r="BG212" s="36">
        <v>0</v>
      </c>
      <c r="BH212" s="36">
        <v>80.649799999999999</v>
      </c>
      <c r="BI212" s="36">
        <v>0</v>
      </c>
      <c r="BJ212" s="36">
        <v>80.649799999999999</v>
      </c>
      <c r="BK212" s="36">
        <v>80.649799999999999</v>
      </c>
      <c r="BL212" s="36">
        <v>-72.297380000000004</v>
      </c>
      <c r="BM212" s="36">
        <v>0</v>
      </c>
      <c r="BN212" s="36">
        <v>-72.297380000000004</v>
      </c>
      <c r="BO212" s="36">
        <v>-72.297380000000004</v>
      </c>
      <c r="BP212" s="36" t="e">
        <v>#DIV/0!</v>
      </c>
      <c r="BQ212" s="36" t="e">
        <v>#DIV/0!</v>
      </c>
      <c r="BR212" s="36">
        <v>0</v>
      </c>
      <c r="BS212" s="36">
        <v>0</v>
      </c>
      <c r="BT212" s="36">
        <v>80.649799999999999</v>
      </c>
      <c r="BU212" s="36">
        <v>0</v>
      </c>
      <c r="BV212" s="36">
        <v>80.649799999999999</v>
      </c>
      <c r="BW212" s="36">
        <v>80.649799999999999</v>
      </c>
      <c r="BX212" s="36">
        <v>-72.297380000000004</v>
      </c>
      <c r="BY212" s="36">
        <v>0</v>
      </c>
      <c r="BZ212" s="36">
        <v>-72.297380000000004</v>
      </c>
      <c r="CA212" s="36">
        <v>-72.297380000000004</v>
      </c>
      <c r="CB212" s="36" t="e">
        <v>#DIV/0!</v>
      </c>
      <c r="CC212" s="36" t="e">
        <v>#DIV/0!</v>
      </c>
      <c r="CD212" s="36">
        <v>0</v>
      </c>
      <c r="CE212" s="36">
        <v>0</v>
      </c>
      <c r="CF212" s="36"/>
      <c r="CG212" s="40">
        <v>29.614999999999998</v>
      </c>
      <c r="CH212" s="40">
        <v>61.584000000000003</v>
      </c>
      <c r="CI212" s="40"/>
      <c r="CL212" s="5" t="str">
        <f t="shared" si="447"/>
        <v>1_0.5_1</v>
      </c>
      <c r="CM212" s="95" t="str">
        <f t="shared" si="448"/>
        <v>1K</v>
      </c>
      <c r="CN212" s="96">
        <f t="shared" si="435"/>
        <v>202</v>
      </c>
      <c r="CO212" s="96" t="str">
        <f t="shared" si="442"/>
        <v>0.333_0.5_1</v>
      </c>
      <c r="CP212" s="95" t="str">
        <f t="shared" si="451"/>
        <v>1E</v>
      </c>
      <c r="CQ212" s="5">
        <f t="shared" si="443"/>
        <v>90</v>
      </c>
      <c r="CV212" s="87"/>
      <c r="CW212" s="87"/>
      <c r="CX212" s="87"/>
      <c r="CY212" s="87"/>
      <c r="CZ212" s="87"/>
    </row>
    <row r="213" spans="1:104" s="5" customFormat="1">
      <c r="A213" s="13" t="s">
        <v>248</v>
      </c>
      <c r="B213" s="13">
        <v>4</v>
      </c>
      <c r="C213" s="13"/>
      <c r="D213" s="13" t="s">
        <v>123</v>
      </c>
      <c r="E213" s="35" t="s">
        <v>183</v>
      </c>
      <c r="F213" s="13" t="s">
        <v>36</v>
      </c>
      <c r="G213" s="36">
        <v>1143415246</v>
      </c>
      <c r="H213" s="13" t="s">
        <v>184</v>
      </c>
      <c r="I213" s="37">
        <v>19</v>
      </c>
      <c r="J213" s="37" t="s">
        <v>38</v>
      </c>
      <c r="K213" s="38">
        <v>43522</v>
      </c>
      <c r="L213" s="39">
        <v>0.67361111111111116</v>
      </c>
      <c r="M213" s="37" t="s">
        <v>39</v>
      </c>
      <c r="N213" s="37" t="s">
        <v>42</v>
      </c>
      <c r="O213" s="37" t="s">
        <v>42</v>
      </c>
      <c r="P213" s="37" t="s">
        <v>42</v>
      </c>
      <c r="Q213" s="37">
        <v>3</v>
      </c>
      <c r="R213" s="13" t="s">
        <v>43</v>
      </c>
      <c r="S213" s="13" t="s">
        <v>44</v>
      </c>
      <c r="T213" s="13" t="s">
        <v>42</v>
      </c>
      <c r="U213" s="13" t="s">
        <v>52</v>
      </c>
      <c r="V213" s="13" t="s">
        <v>42</v>
      </c>
      <c r="W213" s="13" t="s">
        <v>66</v>
      </c>
      <c r="X213" s="13" t="s">
        <v>53</v>
      </c>
      <c r="Y213" s="13" t="s">
        <v>41</v>
      </c>
      <c r="Z213" s="13" t="s">
        <v>41</v>
      </c>
      <c r="AA213" s="13"/>
      <c r="AB213" s="13">
        <v>-1</v>
      </c>
      <c r="AC213" s="72">
        <f t="shared" si="436"/>
        <v>0.5</v>
      </c>
      <c r="AD213" s="13">
        <v>1</v>
      </c>
      <c r="AE213" s="72">
        <f t="shared" ref="AE213" si="482">VALUE(IF(AD213=-2,0%,IF(AD213=-1,50%,IF(AD213=0,100%,IF(AD213=1,50%,IF(AD213=2,0%))))))</f>
        <v>0.5</v>
      </c>
      <c r="AF213" s="13" t="s">
        <v>42</v>
      </c>
      <c r="AG213" s="13">
        <v>0</v>
      </c>
      <c r="AH213" s="13" t="s">
        <v>42</v>
      </c>
      <c r="AI213" s="13">
        <f t="shared" si="431"/>
        <v>0</v>
      </c>
      <c r="AJ213" s="70">
        <f t="shared" si="438"/>
        <v>1</v>
      </c>
      <c r="AK213" s="59">
        <f t="shared" si="445"/>
        <v>-2</v>
      </c>
      <c r="AL213" s="70">
        <f t="shared" ref="AL213" si="483">VALUE(IF(AK213=-3,0%,IF(AK213=-2,33.3%,IF(AK213=-1,66.6%,IF(AK213=0,100%,IF(AK213=1,66.6%,IF(AK213=2,33.3%,IF(AK213=3,0%))))))))</f>
        <v>0.33299999999999996</v>
      </c>
      <c r="AM213" s="13" t="s">
        <v>41</v>
      </c>
      <c r="AN213" s="13" t="s">
        <v>41</v>
      </c>
      <c r="AO213" s="13"/>
      <c r="AP213" s="13">
        <v>101.31965006729475</v>
      </c>
      <c r="AQ213" s="13">
        <v>117.34261838440112</v>
      </c>
      <c r="AR213" s="13">
        <v>125.13020833333333</v>
      </c>
      <c r="AS213" s="13">
        <v>148.05555555555554</v>
      </c>
      <c r="AT213" s="36">
        <v>80.649799999999999</v>
      </c>
      <c r="AU213" s="36" t="str">
        <f t="shared" si="440"/>
        <v>1</v>
      </c>
      <c r="AV213" s="36">
        <v>0</v>
      </c>
      <c r="AW213" s="36">
        <v>80.649799999999999</v>
      </c>
      <c r="AX213" s="36">
        <v>80.649799999999999</v>
      </c>
      <c r="AY213" s="36">
        <v>-72.297380000000004</v>
      </c>
      <c r="AZ213" s="36" t="str">
        <f t="shared" si="441"/>
        <v>1</v>
      </c>
      <c r="BA213" s="36">
        <v>0</v>
      </c>
      <c r="BB213" s="36">
        <v>-72.297380000000004</v>
      </c>
      <c r="BC213" s="36">
        <v>-72.297380000000004</v>
      </c>
      <c r="BD213" s="36" t="e">
        <v>#DIV/0!</v>
      </c>
      <c r="BE213" s="36" t="s">
        <v>50</v>
      </c>
      <c r="BF213" s="36">
        <v>0</v>
      </c>
      <c r="BG213" s="36">
        <v>0</v>
      </c>
      <c r="BH213" s="36">
        <v>80.649799999999999</v>
      </c>
      <c r="BI213" s="36">
        <v>0</v>
      </c>
      <c r="BJ213" s="36">
        <v>80.649799999999999</v>
      </c>
      <c r="BK213" s="36">
        <v>80.649799999999999</v>
      </c>
      <c r="BL213" s="36">
        <v>-72.297380000000004</v>
      </c>
      <c r="BM213" s="36">
        <v>0</v>
      </c>
      <c r="BN213" s="36">
        <v>-72.297380000000004</v>
      </c>
      <c r="BO213" s="36">
        <v>-72.297380000000004</v>
      </c>
      <c r="BP213" s="36" t="e">
        <v>#DIV/0!</v>
      </c>
      <c r="BQ213" s="36" t="e">
        <v>#DIV/0!</v>
      </c>
      <c r="BR213" s="36">
        <v>0</v>
      </c>
      <c r="BS213" s="36">
        <v>0</v>
      </c>
      <c r="BT213" s="36">
        <v>80.649799999999999</v>
      </c>
      <c r="BU213" s="36">
        <v>0</v>
      </c>
      <c r="BV213" s="36">
        <v>80.649799999999999</v>
      </c>
      <c r="BW213" s="36">
        <v>80.649799999999999</v>
      </c>
      <c r="BX213" s="36">
        <v>-72.297380000000004</v>
      </c>
      <c r="BY213" s="36">
        <v>0</v>
      </c>
      <c r="BZ213" s="36">
        <v>-72.297380000000004</v>
      </c>
      <c r="CA213" s="36">
        <v>-72.297380000000004</v>
      </c>
      <c r="CB213" s="36" t="e">
        <v>#DIV/0!</v>
      </c>
      <c r="CC213" s="36" t="e">
        <v>#DIV/0!</v>
      </c>
      <c r="CD213" s="36">
        <v>0</v>
      </c>
      <c r="CE213" s="36">
        <v>0</v>
      </c>
      <c r="CF213" s="36"/>
      <c r="CG213" s="40">
        <v>29.49</v>
      </c>
      <c r="CH213" s="40">
        <v>60.597999999999999</v>
      </c>
      <c r="CI213" s="40"/>
      <c r="CL213" s="5" t="str">
        <f t="shared" si="447"/>
        <v>1_0.5_1</v>
      </c>
      <c r="CM213" s="95" t="str">
        <f t="shared" si="448"/>
        <v>1K</v>
      </c>
      <c r="CN213" s="96">
        <f t="shared" si="435"/>
        <v>202</v>
      </c>
      <c r="CO213" s="96" t="str">
        <f t="shared" si="442"/>
        <v>0.333_0.5_1</v>
      </c>
      <c r="CP213" s="95" t="str">
        <f t="shared" si="451"/>
        <v>1E</v>
      </c>
      <c r="CQ213" s="5">
        <f t="shared" si="443"/>
        <v>90</v>
      </c>
      <c r="CV213" s="87"/>
      <c r="CW213" s="87"/>
      <c r="CX213" s="87"/>
      <c r="CY213" s="87"/>
      <c r="CZ213" s="87"/>
    </row>
    <row r="214" spans="1:104" s="5" customFormat="1">
      <c r="A214" s="13" t="s">
        <v>248</v>
      </c>
      <c r="B214" s="13">
        <v>4</v>
      </c>
      <c r="C214" s="13"/>
      <c r="D214" s="13" t="s">
        <v>123</v>
      </c>
      <c r="E214" s="35" t="s">
        <v>183</v>
      </c>
      <c r="F214" s="13" t="s">
        <v>36</v>
      </c>
      <c r="G214" s="36">
        <v>1143415246</v>
      </c>
      <c r="H214" s="13" t="s">
        <v>184</v>
      </c>
      <c r="I214" s="37">
        <v>19</v>
      </c>
      <c r="J214" s="37" t="s">
        <v>38</v>
      </c>
      <c r="K214" s="38">
        <v>43522</v>
      </c>
      <c r="L214" s="39">
        <v>0.6875</v>
      </c>
      <c r="M214" s="37" t="s">
        <v>39</v>
      </c>
      <c r="N214" s="37" t="s">
        <v>42</v>
      </c>
      <c r="O214" s="37" t="s">
        <v>42</v>
      </c>
      <c r="P214" s="37" t="s">
        <v>42</v>
      </c>
      <c r="Q214" s="37">
        <v>4</v>
      </c>
      <c r="R214" s="13" t="s">
        <v>55</v>
      </c>
      <c r="S214" s="13" t="s">
        <v>44</v>
      </c>
      <c r="T214" s="13" t="s">
        <v>42</v>
      </c>
      <c r="U214" s="13" t="s">
        <v>52</v>
      </c>
      <c r="V214" s="13" t="s">
        <v>42</v>
      </c>
      <c r="W214" s="13" t="s">
        <v>66</v>
      </c>
      <c r="X214" s="13" t="s">
        <v>53</v>
      </c>
      <c r="Y214" s="13" t="s">
        <v>41</v>
      </c>
      <c r="Z214" s="13" t="s">
        <v>42</v>
      </c>
      <c r="AA214" s="13"/>
      <c r="AB214" s="13">
        <v>0</v>
      </c>
      <c r="AC214" s="72">
        <f t="shared" si="436"/>
        <v>1</v>
      </c>
      <c r="AD214" s="13">
        <v>1</v>
      </c>
      <c r="AE214" s="72">
        <f t="shared" ref="AE214" si="484">VALUE(IF(AD214=-2,0%,IF(AD214=-1,50%,IF(AD214=0,100%,IF(AD214=1,50%,IF(AD214=2,0%))))))</f>
        <v>0.5</v>
      </c>
      <c r="AF214" s="13" t="s">
        <v>42</v>
      </c>
      <c r="AG214" s="13">
        <v>0</v>
      </c>
      <c r="AH214" s="13" t="s">
        <v>42</v>
      </c>
      <c r="AI214" s="13">
        <f t="shared" si="431"/>
        <v>0</v>
      </c>
      <c r="AJ214" s="70">
        <f t="shared" si="438"/>
        <v>1</v>
      </c>
      <c r="AK214" s="59">
        <f t="shared" si="445"/>
        <v>-2</v>
      </c>
      <c r="AL214" s="70">
        <f t="shared" ref="AL214" si="485">VALUE(IF(AK214=-3,0%,IF(AK214=-2,33.3%,IF(AK214=-1,66.6%,IF(AK214=0,100%,IF(AK214=1,66.6%,IF(AK214=2,33.3%,IF(AK214=3,0%))))))))</f>
        <v>0.33299999999999996</v>
      </c>
      <c r="AM214" s="13" t="s">
        <v>41</v>
      </c>
      <c r="AN214" s="13" t="s">
        <v>42</v>
      </c>
      <c r="AO214" s="13"/>
      <c r="AP214" s="13">
        <v>101.31965006729475</v>
      </c>
      <c r="AQ214" s="13">
        <v>117.34261838440112</v>
      </c>
      <c r="AR214" s="13">
        <v>125.13020833333333</v>
      </c>
      <c r="AS214" s="13">
        <v>148.05555555555554</v>
      </c>
      <c r="AT214" s="36">
        <v>80.649799999999999</v>
      </c>
      <c r="AU214" s="36" t="str">
        <f t="shared" si="440"/>
        <v>1</v>
      </c>
      <c r="AV214" s="36">
        <v>0</v>
      </c>
      <c r="AW214" s="36">
        <v>80.649799999999999</v>
      </c>
      <c r="AX214" s="36">
        <v>80.649799999999999</v>
      </c>
      <c r="AY214" s="36">
        <v>-72.297380000000004</v>
      </c>
      <c r="AZ214" s="36" t="str">
        <f t="shared" si="441"/>
        <v>1</v>
      </c>
      <c r="BA214" s="36">
        <v>0</v>
      </c>
      <c r="BB214" s="36">
        <v>-72.297380000000004</v>
      </c>
      <c r="BC214" s="36">
        <v>-72.297380000000004</v>
      </c>
      <c r="BD214" s="36" t="e">
        <v>#DIV/0!</v>
      </c>
      <c r="BE214" s="36" t="s">
        <v>50</v>
      </c>
      <c r="BF214" s="36">
        <v>0</v>
      </c>
      <c r="BG214" s="36">
        <v>0</v>
      </c>
      <c r="BH214" s="36">
        <v>80.649799999999999</v>
      </c>
      <c r="BI214" s="36">
        <v>0</v>
      </c>
      <c r="BJ214" s="36">
        <v>80.649799999999999</v>
      </c>
      <c r="BK214" s="36">
        <v>80.649799999999999</v>
      </c>
      <c r="BL214" s="36">
        <v>-72.297380000000004</v>
      </c>
      <c r="BM214" s="36">
        <v>0</v>
      </c>
      <c r="BN214" s="36">
        <v>-72.297380000000004</v>
      </c>
      <c r="BO214" s="36">
        <v>-72.297380000000004</v>
      </c>
      <c r="BP214" s="36" t="e">
        <v>#DIV/0!</v>
      </c>
      <c r="BQ214" s="36" t="e">
        <v>#DIV/0!</v>
      </c>
      <c r="BR214" s="36">
        <v>0</v>
      </c>
      <c r="BS214" s="36">
        <v>0</v>
      </c>
      <c r="BT214" s="36">
        <v>80.649799999999999</v>
      </c>
      <c r="BU214" s="36">
        <v>0</v>
      </c>
      <c r="BV214" s="36">
        <v>80.649799999999999</v>
      </c>
      <c r="BW214" s="36">
        <v>80.649799999999999</v>
      </c>
      <c r="BX214" s="36">
        <v>-72.297380000000004</v>
      </c>
      <c r="BY214" s="36">
        <v>0</v>
      </c>
      <c r="BZ214" s="36">
        <v>-72.297380000000004</v>
      </c>
      <c r="CA214" s="36">
        <v>-72.297380000000004</v>
      </c>
      <c r="CB214" s="36" t="e">
        <v>#DIV/0!</v>
      </c>
      <c r="CC214" s="36" t="e">
        <v>#DIV/0!</v>
      </c>
      <c r="CD214" s="36">
        <v>0</v>
      </c>
      <c r="CE214" s="36">
        <v>0</v>
      </c>
      <c r="CF214" s="36"/>
      <c r="CG214" s="40">
        <v>29.49</v>
      </c>
      <c r="CH214" s="40">
        <v>59.911000000000001</v>
      </c>
      <c r="CI214" s="40"/>
      <c r="CL214" s="5" t="str">
        <f t="shared" si="447"/>
        <v>1_1_1</v>
      </c>
      <c r="CM214" s="95" t="str">
        <f t="shared" si="448"/>
        <v>1L</v>
      </c>
      <c r="CN214" s="96">
        <f t="shared" si="435"/>
        <v>208</v>
      </c>
      <c r="CO214" s="96" t="str">
        <f t="shared" si="442"/>
        <v>0.333_0.5_1</v>
      </c>
      <c r="CP214" s="95" t="str">
        <f t="shared" si="451"/>
        <v>1E</v>
      </c>
      <c r="CQ214" s="5">
        <f t="shared" si="443"/>
        <v>90</v>
      </c>
      <c r="CV214" s="87"/>
      <c r="CW214" s="87"/>
      <c r="CX214" s="87"/>
      <c r="CY214" s="87"/>
      <c r="CZ214" s="87"/>
    </row>
    <row r="215" spans="1:104" s="5" customFormat="1">
      <c r="A215" s="13" t="s">
        <v>248</v>
      </c>
      <c r="B215" s="13">
        <v>4</v>
      </c>
      <c r="C215" s="13"/>
      <c r="D215" s="13" t="s">
        <v>123</v>
      </c>
      <c r="E215" s="35" t="s">
        <v>183</v>
      </c>
      <c r="F215" s="13" t="s">
        <v>36</v>
      </c>
      <c r="G215" s="36">
        <v>1143415246</v>
      </c>
      <c r="H215" s="13" t="s">
        <v>184</v>
      </c>
      <c r="I215" s="37">
        <v>19</v>
      </c>
      <c r="J215" s="37" t="s">
        <v>38</v>
      </c>
      <c r="K215" s="38">
        <v>43522</v>
      </c>
      <c r="L215" s="39">
        <v>0.69930555555555562</v>
      </c>
      <c r="M215" s="37" t="s">
        <v>39</v>
      </c>
      <c r="N215" s="37" t="s">
        <v>42</v>
      </c>
      <c r="O215" s="37" t="s">
        <v>42</v>
      </c>
      <c r="P215" s="37" t="s">
        <v>42</v>
      </c>
      <c r="Q215" s="37">
        <v>5</v>
      </c>
      <c r="R215" s="13" t="s">
        <v>55</v>
      </c>
      <c r="S215" s="13" t="s">
        <v>44</v>
      </c>
      <c r="T215" s="13" t="s">
        <v>42</v>
      </c>
      <c r="U215" s="13" t="s">
        <v>52</v>
      </c>
      <c r="V215" s="13" t="s">
        <v>42</v>
      </c>
      <c r="W215" s="13" t="s">
        <v>66</v>
      </c>
      <c r="X215" s="13" t="s">
        <v>53</v>
      </c>
      <c r="Y215" s="13" t="s">
        <v>41</v>
      </c>
      <c r="Z215" s="13" t="s">
        <v>42</v>
      </c>
      <c r="AA215" s="13"/>
      <c r="AB215" s="13">
        <v>0</v>
      </c>
      <c r="AC215" s="72">
        <f t="shared" si="436"/>
        <v>1</v>
      </c>
      <c r="AD215" s="13">
        <v>1</v>
      </c>
      <c r="AE215" s="72">
        <f t="shared" ref="AE215" si="486">VALUE(IF(AD215=-2,0%,IF(AD215=-1,50%,IF(AD215=0,100%,IF(AD215=1,50%,IF(AD215=2,0%))))))</f>
        <v>0.5</v>
      </c>
      <c r="AF215" s="13" t="s">
        <v>42</v>
      </c>
      <c r="AG215" s="13">
        <v>0</v>
      </c>
      <c r="AH215" s="13" t="s">
        <v>42</v>
      </c>
      <c r="AI215" s="13">
        <f t="shared" si="431"/>
        <v>0</v>
      </c>
      <c r="AJ215" s="70">
        <f t="shared" si="438"/>
        <v>1</v>
      </c>
      <c r="AK215" s="59">
        <f t="shared" si="445"/>
        <v>-2</v>
      </c>
      <c r="AL215" s="70">
        <f t="shared" ref="AL215" si="487">VALUE(IF(AK215=-3,0%,IF(AK215=-2,33.3%,IF(AK215=-1,66.6%,IF(AK215=0,100%,IF(AK215=1,66.6%,IF(AK215=2,33.3%,IF(AK215=3,0%))))))))</f>
        <v>0.33299999999999996</v>
      </c>
      <c r="AM215" s="13" t="s">
        <v>41</v>
      </c>
      <c r="AN215" s="13" t="s">
        <v>42</v>
      </c>
      <c r="AO215" s="13"/>
      <c r="AP215" s="13">
        <v>101.31965006729475</v>
      </c>
      <c r="AQ215" s="13">
        <v>117.34261838440112</v>
      </c>
      <c r="AR215" s="13">
        <v>125.13020833333333</v>
      </c>
      <c r="AS215" s="13">
        <v>148.05555555555554</v>
      </c>
      <c r="AT215" s="36">
        <v>80.649799999999999</v>
      </c>
      <c r="AU215" s="36" t="str">
        <f t="shared" si="440"/>
        <v>1</v>
      </c>
      <c r="AV215" s="36">
        <v>0</v>
      </c>
      <c r="AW215" s="36">
        <v>80.649799999999999</v>
      </c>
      <c r="AX215" s="36">
        <v>80.649799999999999</v>
      </c>
      <c r="AY215" s="36">
        <v>-72.297380000000004</v>
      </c>
      <c r="AZ215" s="36" t="str">
        <f t="shared" si="441"/>
        <v>1</v>
      </c>
      <c r="BA215" s="36">
        <v>0</v>
      </c>
      <c r="BB215" s="36">
        <v>-72.297380000000004</v>
      </c>
      <c r="BC215" s="36">
        <v>-72.297380000000004</v>
      </c>
      <c r="BD215" s="36" t="e">
        <v>#DIV/0!</v>
      </c>
      <c r="BE215" s="36" t="s">
        <v>50</v>
      </c>
      <c r="BF215" s="36">
        <v>0</v>
      </c>
      <c r="BG215" s="36">
        <v>0</v>
      </c>
      <c r="BH215" s="36">
        <v>80.649799999999999</v>
      </c>
      <c r="BI215" s="36">
        <v>0</v>
      </c>
      <c r="BJ215" s="36">
        <v>80.649799999999999</v>
      </c>
      <c r="BK215" s="36">
        <v>80.649799999999999</v>
      </c>
      <c r="BL215" s="36">
        <v>-72.297380000000004</v>
      </c>
      <c r="BM215" s="36">
        <v>0</v>
      </c>
      <c r="BN215" s="36">
        <v>-72.297380000000004</v>
      </c>
      <c r="BO215" s="36">
        <v>-72.297380000000004</v>
      </c>
      <c r="BP215" s="36" t="e">
        <v>#DIV/0!</v>
      </c>
      <c r="BQ215" s="36" t="e">
        <v>#DIV/0!</v>
      </c>
      <c r="BR215" s="36">
        <v>0</v>
      </c>
      <c r="BS215" s="36">
        <v>0</v>
      </c>
      <c r="BT215" s="36">
        <v>80.649799999999999</v>
      </c>
      <c r="BU215" s="36">
        <v>0</v>
      </c>
      <c r="BV215" s="36">
        <v>80.649799999999999</v>
      </c>
      <c r="BW215" s="36">
        <v>80.649799999999999</v>
      </c>
      <c r="BX215" s="36">
        <v>-72.297380000000004</v>
      </c>
      <c r="BY215" s="36">
        <v>0</v>
      </c>
      <c r="BZ215" s="36">
        <v>-72.297380000000004</v>
      </c>
      <c r="CA215" s="36">
        <v>-72.297380000000004</v>
      </c>
      <c r="CB215" s="36" t="e">
        <v>#DIV/0!</v>
      </c>
      <c r="CC215" s="36" t="e">
        <v>#DIV/0!</v>
      </c>
      <c r="CD215" s="36">
        <v>0</v>
      </c>
      <c r="CE215" s="36">
        <v>0</v>
      </c>
      <c r="CF215" s="36"/>
      <c r="CG215" s="40">
        <v>29.515000000000001</v>
      </c>
      <c r="CH215" s="40">
        <v>60.789000000000001</v>
      </c>
      <c r="CI215" s="40"/>
      <c r="CL215" s="5" t="str">
        <f t="shared" si="447"/>
        <v>1_1_1</v>
      </c>
      <c r="CM215" s="95" t="str">
        <f t="shared" si="448"/>
        <v>1L</v>
      </c>
      <c r="CN215" s="96">
        <f t="shared" si="435"/>
        <v>208</v>
      </c>
      <c r="CO215" s="96" t="str">
        <f t="shared" si="442"/>
        <v>0.333_0.5_1</v>
      </c>
      <c r="CP215" s="95" t="str">
        <f t="shared" si="451"/>
        <v>1E</v>
      </c>
      <c r="CQ215" s="5">
        <f t="shared" si="443"/>
        <v>90</v>
      </c>
      <c r="CV215" s="87"/>
      <c r="CW215" s="87"/>
      <c r="CX215" s="87"/>
      <c r="CY215" s="87"/>
      <c r="CZ215" s="87"/>
    </row>
    <row r="216" spans="1:104" s="5" customFormat="1">
      <c r="A216" s="13" t="s">
        <v>248</v>
      </c>
      <c r="B216" s="13">
        <v>4</v>
      </c>
      <c r="C216" s="13"/>
      <c r="D216" s="13" t="s">
        <v>95</v>
      </c>
      <c r="E216" s="35" t="s">
        <v>185</v>
      </c>
      <c r="F216" s="13" t="s">
        <v>36</v>
      </c>
      <c r="G216" s="36">
        <v>1007711037</v>
      </c>
      <c r="H216" s="13" t="s">
        <v>186</v>
      </c>
      <c r="I216" s="37">
        <v>20</v>
      </c>
      <c r="J216" s="37" t="s">
        <v>70</v>
      </c>
      <c r="K216" s="38">
        <v>43522</v>
      </c>
      <c r="L216" s="39">
        <v>0.65277777777777779</v>
      </c>
      <c r="M216" s="37" t="s">
        <v>39</v>
      </c>
      <c r="N216" s="37" t="s">
        <v>42</v>
      </c>
      <c r="O216" s="37" t="s">
        <v>42</v>
      </c>
      <c r="P216" s="37" t="s">
        <v>42</v>
      </c>
      <c r="Q216" s="37">
        <v>1</v>
      </c>
      <c r="R216" s="13" t="s">
        <v>43</v>
      </c>
      <c r="S216" s="13" t="s">
        <v>44</v>
      </c>
      <c r="T216" s="13" t="s">
        <v>42</v>
      </c>
      <c r="U216" s="13" t="s">
        <v>52</v>
      </c>
      <c r="V216" s="13" t="s">
        <v>42</v>
      </c>
      <c r="W216" s="13" t="s">
        <v>66</v>
      </c>
      <c r="X216" s="13" t="s">
        <v>53</v>
      </c>
      <c r="Y216" s="13" t="s">
        <v>41</v>
      </c>
      <c r="Z216" s="13" t="s">
        <v>41</v>
      </c>
      <c r="AA216" s="13"/>
      <c r="AB216" s="13">
        <v>-1</v>
      </c>
      <c r="AC216" s="72">
        <f t="shared" si="436"/>
        <v>0.5</v>
      </c>
      <c r="AD216" s="13">
        <v>1</v>
      </c>
      <c r="AE216" s="72">
        <f t="shared" ref="AE216" si="488">VALUE(IF(AD216=-2,0%,IF(AD216=-1,50%,IF(AD216=0,100%,IF(AD216=1,50%,IF(AD216=2,0%))))))</f>
        <v>0.5</v>
      </c>
      <c r="AF216" s="13" t="s">
        <v>42</v>
      </c>
      <c r="AG216" s="13">
        <v>0</v>
      </c>
      <c r="AH216" s="13" t="s">
        <v>42</v>
      </c>
      <c r="AI216" s="13">
        <f t="shared" si="431"/>
        <v>0</v>
      </c>
      <c r="AJ216" s="70">
        <f t="shared" si="438"/>
        <v>1</v>
      </c>
      <c r="AK216" s="59">
        <f t="shared" si="445"/>
        <v>-2</v>
      </c>
      <c r="AL216" s="70">
        <f t="shared" ref="AL216" si="489">VALUE(IF(AK216=-3,0%,IF(AK216=-2,33.3%,IF(AK216=-1,66.6%,IF(AK216=0,100%,IF(AK216=1,66.6%,IF(AK216=2,33.3%,IF(AK216=3,0%))))))))</f>
        <v>0.33299999999999996</v>
      </c>
      <c r="AM216" s="13" t="s">
        <v>41</v>
      </c>
      <c r="AN216" s="13" t="s">
        <v>41</v>
      </c>
      <c r="AO216" s="13"/>
      <c r="AP216" s="13">
        <v>101.31965006729475</v>
      </c>
      <c r="AQ216" s="13">
        <v>117.34261838440112</v>
      </c>
      <c r="AR216" s="13">
        <v>125.13020833333333</v>
      </c>
      <c r="AS216" s="13">
        <v>148.05555555555554</v>
      </c>
      <c r="AT216" s="36">
        <v>-1.0589799999999983</v>
      </c>
      <c r="AU216" s="36" t="str">
        <f t="shared" si="440"/>
        <v>1</v>
      </c>
      <c r="AV216" s="36">
        <v>0</v>
      </c>
      <c r="AW216" s="36">
        <v>-1.0589799999999983</v>
      </c>
      <c r="AX216" s="36">
        <v>-1.0589799999999983</v>
      </c>
      <c r="AY216" s="36">
        <v>-70.519590000000008</v>
      </c>
      <c r="AZ216" s="36" t="str">
        <f t="shared" si="441"/>
        <v>1</v>
      </c>
      <c r="BA216" s="36">
        <v>9.9578595303308042</v>
      </c>
      <c r="BB216" s="36">
        <v>-77.560860000000005</v>
      </c>
      <c r="BC216" s="36">
        <v>-63.478320000000004</v>
      </c>
      <c r="BD216" s="36" t="e">
        <v>#DIV/0!</v>
      </c>
      <c r="BE216" s="36" t="s">
        <v>50</v>
      </c>
      <c r="BF216" s="36">
        <v>0</v>
      </c>
      <c r="BG216" s="36">
        <v>0</v>
      </c>
      <c r="BH216" s="36">
        <v>-1.0589799999999983</v>
      </c>
      <c r="BI216" s="36">
        <v>0</v>
      </c>
      <c r="BJ216" s="36">
        <v>-1.0589799999999983</v>
      </c>
      <c r="BK216" s="36">
        <v>-1.0589799999999983</v>
      </c>
      <c r="BL216" s="36">
        <v>-77.560860000000005</v>
      </c>
      <c r="BM216" s="36">
        <v>0</v>
      </c>
      <c r="BN216" s="36">
        <v>-77.560860000000005</v>
      </c>
      <c r="BO216" s="36">
        <v>-77.560860000000005</v>
      </c>
      <c r="BP216" s="36" t="e">
        <v>#DIV/0!</v>
      </c>
      <c r="BQ216" s="36" t="e">
        <v>#DIV/0!</v>
      </c>
      <c r="BR216" s="36">
        <v>0</v>
      </c>
      <c r="BS216" s="36">
        <v>0</v>
      </c>
      <c r="BT216" s="36">
        <v>-1.0589799999999983</v>
      </c>
      <c r="BU216" s="36">
        <v>0</v>
      </c>
      <c r="BV216" s="36">
        <v>-1.0589799999999983</v>
      </c>
      <c r="BW216" s="36">
        <v>-1.0589799999999983</v>
      </c>
      <c r="BX216" s="36">
        <v>-70.519590000000008</v>
      </c>
      <c r="BY216" s="36">
        <v>9.9578595303308042</v>
      </c>
      <c r="BZ216" s="36">
        <v>-77.560860000000005</v>
      </c>
      <c r="CA216" s="36">
        <v>-63.478320000000004</v>
      </c>
      <c r="CB216" s="36" t="e">
        <v>#DIV/0!</v>
      </c>
      <c r="CC216" s="36" t="e">
        <v>#DIV/0!</v>
      </c>
      <c r="CD216" s="36">
        <v>0</v>
      </c>
      <c r="CE216" s="36">
        <v>0</v>
      </c>
      <c r="CF216" s="36"/>
      <c r="CG216" s="40">
        <v>29.54</v>
      </c>
      <c r="CH216" s="40">
        <v>61.695999999999998</v>
      </c>
      <c r="CI216" s="40"/>
      <c r="CL216" s="5" t="str">
        <f t="shared" si="447"/>
        <v>1_0.5_1</v>
      </c>
      <c r="CM216" s="95" t="str">
        <f t="shared" si="448"/>
        <v>1K</v>
      </c>
      <c r="CN216" s="96">
        <f t="shared" si="435"/>
        <v>202</v>
      </c>
      <c r="CO216" s="96" t="str">
        <f t="shared" si="442"/>
        <v>0.333_0.5_1</v>
      </c>
      <c r="CP216" s="95" t="str">
        <f t="shared" si="451"/>
        <v>1E</v>
      </c>
      <c r="CQ216" s="5">
        <f t="shared" si="443"/>
        <v>90</v>
      </c>
      <c r="CV216" s="87"/>
      <c r="CW216" s="87"/>
      <c r="CX216" s="87"/>
      <c r="CY216" s="87"/>
      <c r="CZ216" s="87"/>
    </row>
    <row r="217" spans="1:104" s="5" customFormat="1">
      <c r="A217" s="13" t="s">
        <v>248</v>
      </c>
      <c r="B217" s="13">
        <v>4</v>
      </c>
      <c r="C217" s="13"/>
      <c r="D217" s="13" t="s">
        <v>95</v>
      </c>
      <c r="E217" s="35" t="s">
        <v>185</v>
      </c>
      <c r="F217" s="13" t="s">
        <v>36</v>
      </c>
      <c r="G217" s="36">
        <v>1007711037</v>
      </c>
      <c r="H217" s="13" t="s">
        <v>186</v>
      </c>
      <c r="I217" s="37">
        <v>20</v>
      </c>
      <c r="J217" s="37" t="s">
        <v>70</v>
      </c>
      <c r="K217" s="38">
        <v>43522</v>
      </c>
      <c r="L217" s="39">
        <v>0.66319444444444442</v>
      </c>
      <c r="M217" s="37" t="s">
        <v>39</v>
      </c>
      <c r="N217" s="37" t="s">
        <v>42</v>
      </c>
      <c r="O217" s="37" t="s">
        <v>42</v>
      </c>
      <c r="P217" s="37" t="s">
        <v>42</v>
      </c>
      <c r="Q217" s="37">
        <v>2</v>
      </c>
      <c r="R217" s="13" t="s">
        <v>43</v>
      </c>
      <c r="S217" s="13" t="s">
        <v>56</v>
      </c>
      <c r="T217" s="13" t="s">
        <v>42</v>
      </c>
      <c r="U217" s="13" t="s">
        <v>45</v>
      </c>
      <c r="V217" s="13" t="s">
        <v>42</v>
      </c>
      <c r="W217" s="13" t="s">
        <v>81</v>
      </c>
      <c r="X217" s="13" t="s">
        <v>88</v>
      </c>
      <c r="Y217" s="13" t="s">
        <v>42</v>
      </c>
      <c r="Z217" s="13" t="s">
        <v>42</v>
      </c>
      <c r="AA217" s="13"/>
      <c r="AB217" s="13">
        <v>-1</v>
      </c>
      <c r="AC217" s="72">
        <f t="shared" si="436"/>
        <v>0.5</v>
      </c>
      <c r="AD217" s="13">
        <v>2</v>
      </c>
      <c r="AE217" s="72">
        <f t="shared" ref="AE217" si="490">VALUE(IF(AD217=-2,0%,IF(AD217=-1,50%,IF(AD217=0,100%,IF(AD217=1,50%,IF(AD217=2,0%))))))</f>
        <v>0</v>
      </c>
      <c r="AF217" s="13" t="s">
        <v>42</v>
      </c>
      <c r="AG217" s="13">
        <v>1</v>
      </c>
      <c r="AH217" s="13" t="s">
        <v>42</v>
      </c>
      <c r="AI217" s="13">
        <f t="shared" si="431"/>
        <v>2</v>
      </c>
      <c r="AJ217" s="70">
        <f t="shared" si="438"/>
        <v>0.33299999999999996</v>
      </c>
      <c r="AK217" s="59">
        <f t="shared" si="445"/>
        <v>-3</v>
      </c>
      <c r="AL217" s="70">
        <f t="shared" ref="AL217" si="491">VALUE(IF(AK217=-3,0%,IF(AK217=-2,33.3%,IF(AK217=-1,66.6%,IF(AK217=0,100%,IF(AK217=1,66.6%,IF(AK217=2,33.3%,IF(AK217=3,0%))))))))</f>
        <v>0</v>
      </c>
      <c r="AM217" s="13" t="s">
        <v>42</v>
      </c>
      <c r="AN217" s="13" t="s">
        <v>42</v>
      </c>
      <c r="AO217" s="13"/>
      <c r="AP217" s="13">
        <v>101.31965006729475</v>
      </c>
      <c r="AQ217" s="13">
        <v>117.34261838440112</v>
      </c>
      <c r="AR217" s="13">
        <v>125.13020833333333</v>
      </c>
      <c r="AS217" s="13">
        <v>148.05555555555554</v>
      </c>
      <c r="AT217" s="36">
        <v>-1.0589799999999983</v>
      </c>
      <c r="AU217" s="36" t="str">
        <f t="shared" si="440"/>
        <v>1</v>
      </c>
      <c r="AV217" s="36">
        <v>0</v>
      </c>
      <c r="AW217" s="36">
        <v>-1.0589799999999983</v>
      </c>
      <c r="AX217" s="36">
        <v>-1.0589799999999983</v>
      </c>
      <c r="AY217" s="36">
        <v>-63.478320000000004</v>
      </c>
      <c r="AZ217" s="36" t="str">
        <f t="shared" si="441"/>
        <v>1</v>
      </c>
      <c r="BA217" s="36">
        <v>0</v>
      </c>
      <c r="BB217" s="36">
        <v>-63.478320000000004</v>
      </c>
      <c r="BC217" s="36">
        <v>-63.478320000000004</v>
      </c>
      <c r="BD217" s="36" t="e">
        <v>#DIV/0!</v>
      </c>
      <c r="BE217" s="36" t="s">
        <v>50</v>
      </c>
      <c r="BF217" s="36">
        <v>0</v>
      </c>
      <c r="BG217" s="36">
        <v>0</v>
      </c>
      <c r="BH217" s="36">
        <v>-1.0589799999999983</v>
      </c>
      <c r="BI217" s="36">
        <v>0</v>
      </c>
      <c r="BJ217" s="36">
        <v>-1.0589799999999983</v>
      </c>
      <c r="BK217" s="36">
        <v>-1.0589799999999983</v>
      </c>
      <c r="BL217" s="36">
        <v>-70.519590000000008</v>
      </c>
      <c r="BM217" s="36">
        <v>9.9578595303308042</v>
      </c>
      <c r="BN217" s="36">
        <v>-77.560860000000005</v>
      </c>
      <c r="BO217" s="36">
        <v>-63.478320000000004</v>
      </c>
      <c r="BP217" s="36" t="e">
        <v>#DIV/0!</v>
      </c>
      <c r="BQ217" s="36" t="e">
        <v>#DIV/0!</v>
      </c>
      <c r="BR217" s="36">
        <v>0</v>
      </c>
      <c r="BS217" s="36">
        <v>0</v>
      </c>
      <c r="BT217" s="36">
        <v>-1.0589799999999983</v>
      </c>
      <c r="BU217" s="36">
        <v>0</v>
      </c>
      <c r="BV217" s="36">
        <v>-1.0589799999999983</v>
      </c>
      <c r="BW217" s="36">
        <v>-1.0589799999999983</v>
      </c>
      <c r="BX217" s="36">
        <v>-70.519590000000008</v>
      </c>
      <c r="BY217" s="36">
        <v>9.9578595303308042</v>
      </c>
      <c r="BZ217" s="36">
        <v>-77.560860000000005</v>
      </c>
      <c r="CA217" s="36">
        <v>-63.478320000000004</v>
      </c>
      <c r="CB217" s="36" t="e">
        <v>#DIV/0!</v>
      </c>
      <c r="CC217" s="36" t="e">
        <v>#DIV/0!</v>
      </c>
      <c r="CD217" s="36">
        <v>0</v>
      </c>
      <c r="CE217" s="36">
        <v>0</v>
      </c>
      <c r="CF217" s="36"/>
      <c r="CG217" s="40">
        <v>29.614999999999998</v>
      </c>
      <c r="CH217" s="40">
        <v>61.584000000000003</v>
      </c>
      <c r="CI217" s="40"/>
      <c r="CL217" s="5" t="str">
        <f t="shared" si="447"/>
        <v>0.333_0.5_1</v>
      </c>
      <c r="CM217" s="95" t="str">
        <f t="shared" si="448"/>
        <v>1E</v>
      </c>
      <c r="CN217" s="96">
        <f t="shared" si="435"/>
        <v>50</v>
      </c>
      <c r="CO217" s="96" t="str">
        <f t="shared" si="442"/>
        <v>0_0_1</v>
      </c>
      <c r="CP217" s="95" t="str">
        <f t="shared" si="451"/>
        <v>1A</v>
      </c>
      <c r="CQ217" s="5">
        <f t="shared" si="443"/>
        <v>19</v>
      </c>
      <c r="CV217" s="87"/>
      <c r="CW217" s="87"/>
      <c r="CX217" s="87"/>
      <c r="CY217" s="87"/>
      <c r="CZ217" s="87"/>
    </row>
    <row r="218" spans="1:104" s="5" customFormat="1">
      <c r="A218" s="13" t="s">
        <v>248</v>
      </c>
      <c r="B218" s="13">
        <v>4</v>
      </c>
      <c r="C218" s="13"/>
      <c r="D218" s="13" t="s">
        <v>95</v>
      </c>
      <c r="E218" s="35" t="s">
        <v>185</v>
      </c>
      <c r="F218" s="13" t="s">
        <v>36</v>
      </c>
      <c r="G218" s="36">
        <v>1007711037</v>
      </c>
      <c r="H218" s="13" t="s">
        <v>186</v>
      </c>
      <c r="I218" s="37">
        <v>20</v>
      </c>
      <c r="J218" s="37" t="s">
        <v>70</v>
      </c>
      <c r="K218" s="38">
        <v>43522</v>
      </c>
      <c r="L218" s="39">
        <v>0.67361111111111116</v>
      </c>
      <c r="M218" s="37" t="s">
        <v>39</v>
      </c>
      <c r="N218" s="37" t="s">
        <v>42</v>
      </c>
      <c r="O218" s="37" t="s">
        <v>42</v>
      </c>
      <c r="P218" s="37" t="s">
        <v>42</v>
      </c>
      <c r="Q218" s="37">
        <v>3</v>
      </c>
      <c r="R218" s="13" t="s">
        <v>84</v>
      </c>
      <c r="S218" s="13" t="s">
        <v>56</v>
      </c>
      <c r="T218" s="13" t="s">
        <v>42</v>
      </c>
      <c r="U218" s="13" t="s">
        <v>45</v>
      </c>
      <c r="V218" s="13" t="s">
        <v>42</v>
      </c>
      <c r="W218" s="13" t="s">
        <v>72</v>
      </c>
      <c r="X218" s="13" t="s">
        <v>53</v>
      </c>
      <c r="Y218" s="13" t="s">
        <v>42</v>
      </c>
      <c r="Z218" s="13" t="s">
        <v>42</v>
      </c>
      <c r="AA218" s="13"/>
      <c r="AB218" s="13">
        <v>-2</v>
      </c>
      <c r="AC218" s="72">
        <f t="shared" si="436"/>
        <v>0</v>
      </c>
      <c r="AD218" s="13">
        <v>2</v>
      </c>
      <c r="AE218" s="72">
        <f t="shared" ref="AE218" si="492">VALUE(IF(AD218=-2,0%,IF(AD218=-1,50%,IF(AD218=0,100%,IF(AD218=1,50%,IF(AD218=2,0%))))))</f>
        <v>0</v>
      </c>
      <c r="AF218" s="13" t="s">
        <v>42</v>
      </c>
      <c r="AG218" s="13">
        <v>1</v>
      </c>
      <c r="AH218" s="13" t="s">
        <v>42</v>
      </c>
      <c r="AI218" s="13">
        <f t="shared" si="431"/>
        <v>-1</v>
      </c>
      <c r="AJ218" s="70">
        <f t="shared" si="438"/>
        <v>0.66599999999999993</v>
      </c>
      <c r="AK218" s="59">
        <f t="shared" si="445"/>
        <v>-2</v>
      </c>
      <c r="AL218" s="70">
        <f t="shared" ref="AL218" si="493">VALUE(IF(AK218=-3,0%,IF(AK218=-2,33.3%,IF(AK218=-1,66.6%,IF(AK218=0,100%,IF(AK218=1,66.6%,IF(AK218=2,33.3%,IF(AK218=3,0%))))))))</f>
        <v>0.33299999999999996</v>
      </c>
      <c r="AM218" s="13" t="s">
        <v>42</v>
      </c>
      <c r="AN218" s="13" t="s">
        <v>42</v>
      </c>
      <c r="AO218" s="13"/>
      <c r="AP218" s="13">
        <v>101.31965006729475</v>
      </c>
      <c r="AQ218" s="13">
        <v>117.34261838440112</v>
      </c>
      <c r="AR218" s="13">
        <v>125.13020833333333</v>
      </c>
      <c r="AS218" s="13">
        <v>148.05555555555554</v>
      </c>
      <c r="AT218" s="36">
        <v>-8.8361349999999987</v>
      </c>
      <c r="AU218" s="36" t="str">
        <f t="shared" si="440"/>
        <v>1</v>
      </c>
      <c r="AV218" s="36">
        <v>10.998558077677728</v>
      </c>
      <c r="AW218" s="36">
        <v>-16.613289999999999</v>
      </c>
      <c r="AX218" s="36">
        <v>-1.0589799999999983</v>
      </c>
      <c r="AY218" s="36">
        <v>-63.478320000000004</v>
      </c>
      <c r="AZ218" s="36" t="str">
        <f t="shared" si="441"/>
        <v>1</v>
      </c>
      <c r="BA218" s="36">
        <v>0</v>
      </c>
      <c r="BB218" s="36">
        <v>-63.478320000000004</v>
      </c>
      <c r="BC218" s="36">
        <v>-63.478320000000004</v>
      </c>
      <c r="BD218" s="36" t="e">
        <v>#DIV/0!</v>
      </c>
      <c r="BE218" s="36" t="s">
        <v>50</v>
      </c>
      <c r="BF218" s="36">
        <v>0</v>
      </c>
      <c r="BG218" s="36">
        <v>0</v>
      </c>
      <c r="BH218" s="36">
        <v>-16.613289999999999</v>
      </c>
      <c r="BI218" s="36">
        <v>0</v>
      </c>
      <c r="BJ218" s="36">
        <v>-16.613289999999999</v>
      </c>
      <c r="BK218" s="36">
        <v>-16.613289999999999</v>
      </c>
      <c r="BL218" s="36">
        <v>-63.478320000000004</v>
      </c>
      <c r="BM218" s="36">
        <v>0</v>
      </c>
      <c r="BN218" s="36">
        <v>-63.478320000000004</v>
      </c>
      <c r="BO218" s="36">
        <v>-63.478320000000004</v>
      </c>
      <c r="BP218" s="36" t="e">
        <v>#DIV/0!</v>
      </c>
      <c r="BQ218" s="36" t="e">
        <v>#DIV/0!</v>
      </c>
      <c r="BR218" s="36">
        <v>0</v>
      </c>
      <c r="BS218" s="36">
        <v>0</v>
      </c>
      <c r="BT218" s="36">
        <v>-8.8361349999999987</v>
      </c>
      <c r="BU218" s="36">
        <v>10.998558077677728</v>
      </c>
      <c r="BV218" s="36">
        <v>-16.613289999999999</v>
      </c>
      <c r="BW218" s="36">
        <v>-1.0589799999999983</v>
      </c>
      <c r="BX218" s="36">
        <v>-63.478320000000004</v>
      </c>
      <c r="BY218" s="36">
        <v>0</v>
      </c>
      <c r="BZ218" s="36">
        <v>-63.478320000000004</v>
      </c>
      <c r="CA218" s="36">
        <v>-63.478320000000004</v>
      </c>
      <c r="CB218" s="36" t="e">
        <v>#DIV/0!</v>
      </c>
      <c r="CC218" s="36" t="e">
        <v>#DIV/0!</v>
      </c>
      <c r="CD218" s="36">
        <v>0</v>
      </c>
      <c r="CE218" s="36">
        <v>0</v>
      </c>
      <c r="CF218" s="36"/>
      <c r="CG218" s="40">
        <v>29.49</v>
      </c>
      <c r="CH218" s="40">
        <v>60.597999999999999</v>
      </c>
      <c r="CI218" s="40"/>
      <c r="CL218" s="5" t="str">
        <f t="shared" si="447"/>
        <v>0.666_0_1</v>
      </c>
      <c r="CM218" s="95" t="str">
        <f t="shared" si="448"/>
        <v>1G</v>
      </c>
      <c r="CN218" s="96">
        <f t="shared" si="435"/>
        <v>8</v>
      </c>
      <c r="CO218" s="96" t="str">
        <f t="shared" si="442"/>
        <v>0.333_0_1</v>
      </c>
      <c r="CP218" s="95" t="str">
        <f t="shared" si="451"/>
        <v>1D</v>
      </c>
      <c r="CQ218" s="5">
        <f t="shared" si="443"/>
        <v>66</v>
      </c>
      <c r="CV218" s="87"/>
      <c r="CW218" s="87"/>
      <c r="CX218" s="87"/>
      <c r="CY218" s="87"/>
      <c r="CZ218" s="87"/>
    </row>
    <row r="219" spans="1:104" s="5" customFormat="1">
      <c r="A219" s="13" t="s">
        <v>248</v>
      </c>
      <c r="B219" s="13">
        <v>4</v>
      </c>
      <c r="C219" s="13"/>
      <c r="D219" s="13" t="s">
        <v>95</v>
      </c>
      <c r="E219" s="35" t="s">
        <v>185</v>
      </c>
      <c r="F219" s="13" t="s">
        <v>36</v>
      </c>
      <c r="G219" s="36">
        <v>1007711037</v>
      </c>
      <c r="H219" s="13" t="s">
        <v>186</v>
      </c>
      <c r="I219" s="37">
        <v>20</v>
      </c>
      <c r="J219" s="37" t="s">
        <v>70</v>
      </c>
      <c r="K219" s="38">
        <v>43522</v>
      </c>
      <c r="L219" s="39">
        <v>0.6875</v>
      </c>
      <c r="M219" s="37" t="s">
        <v>39</v>
      </c>
      <c r="N219" s="37" t="s">
        <v>42</v>
      </c>
      <c r="O219" s="37" t="s">
        <v>42</v>
      </c>
      <c r="P219" s="37" t="s">
        <v>42</v>
      </c>
      <c r="Q219" s="37">
        <v>4</v>
      </c>
      <c r="R219" s="13" t="s">
        <v>43</v>
      </c>
      <c r="S219" s="13" t="s">
        <v>56</v>
      </c>
      <c r="T219" s="13" t="s">
        <v>41</v>
      </c>
      <c r="U219" s="13" t="s">
        <v>45</v>
      </c>
      <c r="V219" s="13" t="s">
        <v>42</v>
      </c>
      <c r="W219" s="13" t="s">
        <v>66</v>
      </c>
      <c r="X219" s="13" t="s">
        <v>53</v>
      </c>
      <c r="Y219" s="13" t="s">
        <v>41</v>
      </c>
      <c r="Z219" s="13" t="s">
        <v>41</v>
      </c>
      <c r="AA219" s="13"/>
      <c r="AB219" s="13">
        <v>-1</v>
      </c>
      <c r="AC219" s="72">
        <f t="shared" si="436"/>
        <v>0.5</v>
      </c>
      <c r="AD219" s="13">
        <v>2</v>
      </c>
      <c r="AE219" s="72">
        <f t="shared" ref="AE219" si="494">VALUE(IF(AD219=-2,0%,IF(AD219=-1,50%,IF(AD219=0,100%,IF(AD219=1,50%,IF(AD219=2,0%))))))</f>
        <v>0</v>
      </c>
      <c r="AF219" s="13" t="s">
        <v>41</v>
      </c>
      <c r="AG219" s="13">
        <v>1</v>
      </c>
      <c r="AH219" s="13" t="s">
        <v>42</v>
      </c>
      <c r="AI219" s="13">
        <f t="shared" si="431"/>
        <v>0</v>
      </c>
      <c r="AJ219" s="70">
        <f t="shared" si="438"/>
        <v>1</v>
      </c>
      <c r="AK219" s="59">
        <f t="shared" si="445"/>
        <v>-2</v>
      </c>
      <c r="AL219" s="70">
        <f t="shared" ref="AL219" si="495">VALUE(IF(AK219=-3,0%,IF(AK219=-2,33.3%,IF(AK219=-1,66.6%,IF(AK219=0,100%,IF(AK219=1,66.6%,IF(AK219=2,33.3%,IF(AK219=3,0%))))))))</f>
        <v>0.33299999999999996</v>
      </c>
      <c r="AM219" s="13" t="s">
        <v>41</v>
      </c>
      <c r="AN219" s="13" t="s">
        <v>41</v>
      </c>
      <c r="AO219" s="13"/>
      <c r="AP219" s="13">
        <v>101.31965006729475</v>
      </c>
      <c r="AQ219" s="13">
        <v>117.34261838440112</v>
      </c>
      <c r="AR219" s="13">
        <v>125.13020833333333</v>
      </c>
      <c r="AS219" s="13">
        <v>148.05555555555554</v>
      </c>
      <c r="AT219" s="36">
        <v>-8.8361349999999987</v>
      </c>
      <c r="AU219" s="36" t="str">
        <f t="shared" si="440"/>
        <v>1</v>
      </c>
      <c r="AV219" s="36">
        <v>10.998558077677728</v>
      </c>
      <c r="AW219" s="36">
        <v>-16.613289999999999</v>
      </c>
      <c r="AX219" s="36">
        <v>-1.0589799999999983</v>
      </c>
      <c r="AY219" s="36">
        <v>-63.478320000000004</v>
      </c>
      <c r="AZ219" s="36" t="str">
        <f t="shared" si="441"/>
        <v>1</v>
      </c>
      <c r="BA219" s="36">
        <v>0</v>
      </c>
      <c r="BB219" s="36">
        <v>-63.478320000000004</v>
      </c>
      <c r="BC219" s="36">
        <v>-63.478320000000004</v>
      </c>
      <c r="BD219" s="36" t="e">
        <v>#DIV/0!</v>
      </c>
      <c r="BE219" s="36" t="s">
        <v>50</v>
      </c>
      <c r="BF219" s="36">
        <v>0</v>
      </c>
      <c r="BG219" s="36">
        <v>0</v>
      </c>
      <c r="BH219" s="36">
        <v>-1.0589799999999983</v>
      </c>
      <c r="BI219" s="36">
        <v>0</v>
      </c>
      <c r="BJ219" s="36">
        <v>-1.0589799999999983</v>
      </c>
      <c r="BK219" s="36">
        <v>-1.0589799999999983</v>
      </c>
      <c r="BL219" s="36">
        <v>-70.519590000000008</v>
      </c>
      <c r="BM219" s="36">
        <v>9.9578595303308042</v>
      </c>
      <c r="BN219" s="36">
        <v>-77.560860000000005</v>
      </c>
      <c r="BO219" s="36">
        <v>-63.478320000000004</v>
      </c>
      <c r="BP219" s="36" t="e">
        <v>#DIV/0!</v>
      </c>
      <c r="BQ219" s="36" t="e">
        <v>#DIV/0!</v>
      </c>
      <c r="BR219" s="36">
        <v>0</v>
      </c>
      <c r="BS219" s="36">
        <v>0</v>
      </c>
      <c r="BT219" s="36">
        <v>-8.8361349999999987</v>
      </c>
      <c r="BU219" s="36">
        <v>10.998558077677728</v>
      </c>
      <c r="BV219" s="36">
        <v>-16.613289999999999</v>
      </c>
      <c r="BW219" s="36">
        <v>-1.0589799999999983</v>
      </c>
      <c r="BX219" s="36">
        <v>-63.478320000000004</v>
      </c>
      <c r="BY219" s="36">
        <v>0</v>
      </c>
      <c r="BZ219" s="36">
        <v>-63.478320000000004</v>
      </c>
      <c r="CA219" s="36">
        <v>-63.478320000000004</v>
      </c>
      <c r="CB219" s="36" t="e">
        <v>#DIV/0!</v>
      </c>
      <c r="CC219" s="36" t="e">
        <v>#DIV/0!</v>
      </c>
      <c r="CD219" s="36">
        <v>0</v>
      </c>
      <c r="CE219" s="36">
        <v>0</v>
      </c>
      <c r="CF219" s="36"/>
      <c r="CG219" s="40">
        <v>29.49</v>
      </c>
      <c r="CH219" s="40">
        <v>59.911000000000001</v>
      </c>
      <c r="CI219" s="40"/>
      <c r="CL219" s="5" t="str">
        <f t="shared" si="447"/>
        <v>1_0.5_1</v>
      </c>
      <c r="CM219" s="95" t="str">
        <f t="shared" si="448"/>
        <v>1K</v>
      </c>
      <c r="CN219" s="96">
        <f t="shared" si="435"/>
        <v>202</v>
      </c>
      <c r="CO219" s="96" t="str">
        <f t="shared" si="442"/>
        <v>0.333_0_1</v>
      </c>
      <c r="CP219" s="95" t="str">
        <f t="shared" si="451"/>
        <v>1D</v>
      </c>
      <c r="CQ219" s="5">
        <f t="shared" si="443"/>
        <v>66</v>
      </c>
      <c r="CV219" s="87"/>
      <c r="CW219" s="87"/>
      <c r="CX219" s="87"/>
      <c r="CY219" s="87"/>
      <c r="CZ219" s="87"/>
    </row>
    <row r="220" spans="1:104" s="5" customFormat="1">
      <c r="A220" s="13" t="s">
        <v>248</v>
      </c>
      <c r="B220" s="13">
        <v>4</v>
      </c>
      <c r="C220" s="13"/>
      <c r="D220" s="13" t="s">
        <v>95</v>
      </c>
      <c r="E220" s="35" t="s">
        <v>185</v>
      </c>
      <c r="F220" s="13" t="s">
        <v>36</v>
      </c>
      <c r="G220" s="36">
        <v>1007711037</v>
      </c>
      <c r="H220" s="13" t="s">
        <v>186</v>
      </c>
      <c r="I220" s="37">
        <v>20</v>
      </c>
      <c r="J220" s="37" t="s">
        <v>70</v>
      </c>
      <c r="K220" s="38">
        <v>43522</v>
      </c>
      <c r="L220" s="39">
        <v>0.69930555555555562</v>
      </c>
      <c r="M220" s="37" t="s">
        <v>39</v>
      </c>
      <c r="N220" s="37" t="s">
        <v>42</v>
      </c>
      <c r="O220" s="37" t="s">
        <v>42</v>
      </c>
      <c r="P220" s="37" t="s">
        <v>42</v>
      </c>
      <c r="Q220" s="37">
        <v>5</v>
      </c>
      <c r="R220" s="13" t="s">
        <v>84</v>
      </c>
      <c r="S220" s="13" t="s">
        <v>56</v>
      </c>
      <c r="T220" s="13" t="s">
        <v>41</v>
      </c>
      <c r="U220" s="13" t="s">
        <v>52</v>
      </c>
      <c r="V220" s="13" t="s">
        <v>42</v>
      </c>
      <c r="W220" s="13" t="s">
        <v>46</v>
      </c>
      <c r="X220" s="13" t="s">
        <v>53</v>
      </c>
      <c r="Y220" s="13" t="s">
        <v>41</v>
      </c>
      <c r="Z220" s="13" t="s">
        <v>41</v>
      </c>
      <c r="AA220" s="13"/>
      <c r="AB220" s="13">
        <v>-2</v>
      </c>
      <c r="AC220" s="72">
        <f t="shared" si="436"/>
        <v>0</v>
      </c>
      <c r="AD220" s="13">
        <v>2</v>
      </c>
      <c r="AE220" s="72">
        <f t="shared" ref="AE220" si="496">VALUE(IF(AD220=-2,0%,IF(AD220=-1,50%,IF(AD220=0,100%,IF(AD220=1,50%,IF(AD220=2,0%))))))</f>
        <v>0</v>
      </c>
      <c r="AF220" s="13" t="s">
        <v>41</v>
      </c>
      <c r="AG220" s="13">
        <v>0</v>
      </c>
      <c r="AH220" s="13" t="s">
        <v>42</v>
      </c>
      <c r="AI220" s="13">
        <f t="shared" si="431"/>
        <v>1</v>
      </c>
      <c r="AJ220" s="70">
        <f t="shared" si="438"/>
        <v>0.66599999999999993</v>
      </c>
      <c r="AK220" s="59">
        <f t="shared" si="445"/>
        <v>-2</v>
      </c>
      <c r="AL220" s="70">
        <f t="shared" ref="AL220" si="497">VALUE(IF(AK220=-3,0%,IF(AK220=-2,33.3%,IF(AK220=-1,66.6%,IF(AK220=0,100%,IF(AK220=1,66.6%,IF(AK220=2,33.3%,IF(AK220=3,0%))))))))</f>
        <v>0.33299999999999996</v>
      </c>
      <c r="AM220" s="13" t="s">
        <v>41</v>
      </c>
      <c r="AN220" s="13" t="s">
        <v>41</v>
      </c>
      <c r="AO220" s="13"/>
      <c r="AP220" s="13">
        <v>101.31965006729475</v>
      </c>
      <c r="AQ220" s="13">
        <v>117.34261838440112</v>
      </c>
      <c r="AR220" s="13">
        <v>125.13020833333333</v>
      </c>
      <c r="AS220" s="13">
        <v>148.05555555555554</v>
      </c>
      <c r="AT220" s="36">
        <v>-1.0589799999999983</v>
      </c>
      <c r="AU220" s="36" t="str">
        <f t="shared" si="440"/>
        <v>1</v>
      </c>
      <c r="AV220" s="36">
        <v>0</v>
      </c>
      <c r="AW220" s="36">
        <v>-1.0589799999999983</v>
      </c>
      <c r="AX220" s="36">
        <v>-1.0589799999999983</v>
      </c>
      <c r="AY220" s="36">
        <v>-77.560860000000005</v>
      </c>
      <c r="AZ220" s="36" t="str">
        <f t="shared" si="441"/>
        <v>1</v>
      </c>
      <c r="BA220" s="36">
        <v>0</v>
      </c>
      <c r="BB220" s="36">
        <v>-77.560860000000005</v>
      </c>
      <c r="BC220" s="36">
        <v>-77.560860000000005</v>
      </c>
      <c r="BD220" s="36" t="e">
        <v>#DIV/0!</v>
      </c>
      <c r="BE220" s="36" t="s">
        <v>50</v>
      </c>
      <c r="BF220" s="36">
        <v>0</v>
      </c>
      <c r="BG220" s="36">
        <v>0</v>
      </c>
      <c r="BH220" s="36">
        <v>-1.0589799999999983</v>
      </c>
      <c r="BI220" s="36">
        <v>0</v>
      </c>
      <c r="BJ220" s="36">
        <v>-1.0589799999999983</v>
      </c>
      <c r="BK220" s="36">
        <v>-1.0589799999999983</v>
      </c>
      <c r="BL220" s="36">
        <v>-77.560860000000005</v>
      </c>
      <c r="BM220" s="36">
        <v>0</v>
      </c>
      <c r="BN220" s="36">
        <v>-77.560860000000005</v>
      </c>
      <c r="BO220" s="36">
        <v>-77.560860000000005</v>
      </c>
      <c r="BP220" s="36" t="e">
        <v>#DIV/0!</v>
      </c>
      <c r="BQ220" s="36" t="e">
        <v>#DIV/0!</v>
      </c>
      <c r="BR220" s="36">
        <v>0</v>
      </c>
      <c r="BS220" s="36">
        <v>0</v>
      </c>
      <c r="BT220" s="36">
        <v>-1.0589799999999983</v>
      </c>
      <c r="BU220" s="36">
        <v>0</v>
      </c>
      <c r="BV220" s="36">
        <v>-1.0589799999999983</v>
      </c>
      <c r="BW220" s="36">
        <v>-1.0589799999999983</v>
      </c>
      <c r="BX220" s="36">
        <v>-70.519590000000008</v>
      </c>
      <c r="BY220" s="36">
        <v>9.9578595303308042</v>
      </c>
      <c r="BZ220" s="36">
        <v>-77.560860000000005</v>
      </c>
      <c r="CA220" s="36">
        <v>-63.478320000000004</v>
      </c>
      <c r="CB220" s="36" t="e">
        <v>#DIV/0!</v>
      </c>
      <c r="CC220" s="36" t="e">
        <v>#DIV/0!</v>
      </c>
      <c r="CD220" s="36">
        <v>0</v>
      </c>
      <c r="CE220" s="36">
        <v>0</v>
      </c>
      <c r="CF220" s="36"/>
      <c r="CG220" s="40">
        <v>29.515000000000001</v>
      </c>
      <c r="CH220" s="40">
        <v>60.789000000000001</v>
      </c>
      <c r="CI220" s="40"/>
      <c r="CL220" s="5" t="str">
        <f t="shared" si="447"/>
        <v>0.666_0_1</v>
      </c>
      <c r="CM220" s="95" t="str">
        <f t="shared" si="448"/>
        <v>1G</v>
      </c>
      <c r="CN220" s="96">
        <f t="shared" si="435"/>
        <v>8</v>
      </c>
      <c r="CO220" s="96" t="str">
        <f t="shared" si="442"/>
        <v>0.333_0_1</v>
      </c>
      <c r="CP220" s="95" t="str">
        <f t="shared" si="451"/>
        <v>1D</v>
      </c>
      <c r="CQ220" s="5">
        <f t="shared" si="443"/>
        <v>66</v>
      </c>
      <c r="CV220" s="87"/>
      <c r="CW220" s="87"/>
      <c r="CX220" s="87"/>
      <c r="CY220" s="87"/>
      <c r="CZ220" s="87"/>
    </row>
    <row r="221" spans="1:104" s="5" customFormat="1">
      <c r="A221" s="13" t="s">
        <v>248</v>
      </c>
      <c r="B221" s="13">
        <v>5</v>
      </c>
      <c r="C221" s="13">
        <v>1</v>
      </c>
      <c r="D221" s="13" t="s">
        <v>34</v>
      </c>
      <c r="E221" s="35" t="s">
        <v>187</v>
      </c>
      <c r="F221" s="13" t="s">
        <v>141</v>
      </c>
      <c r="G221" s="36">
        <v>1001899789</v>
      </c>
      <c r="H221" s="13"/>
      <c r="I221" s="37">
        <v>17</v>
      </c>
      <c r="J221" s="37" t="s">
        <v>38</v>
      </c>
      <c r="K221" s="38">
        <v>43523</v>
      </c>
      <c r="L221" s="39">
        <v>0.3576388888888889</v>
      </c>
      <c r="M221" s="37" t="s">
        <v>39</v>
      </c>
      <c r="N221" s="37" t="s">
        <v>188</v>
      </c>
      <c r="O221" s="37" t="s">
        <v>188</v>
      </c>
      <c r="P221" s="37" t="s">
        <v>188</v>
      </c>
      <c r="Q221" s="37">
        <v>1</v>
      </c>
      <c r="R221" s="13" t="s">
        <v>55</v>
      </c>
      <c r="S221" s="13" t="s">
        <v>44</v>
      </c>
      <c r="T221" s="13" t="s">
        <v>41</v>
      </c>
      <c r="U221" s="13" t="s">
        <v>52</v>
      </c>
      <c r="V221" s="13" t="s">
        <v>42</v>
      </c>
      <c r="W221" s="13" t="s">
        <v>66</v>
      </c>
      <c r="X221" s="13" t="s">
        <v>47</v>
      </c>
      <c r="Y221" s="13" t="s">
        <v>41</v>
      </c>
      <c r="Z221" s="13" t="s">
        <v>41</v>
      </c>
      <c r="AA221" s="13"/>
      <c r="AB221" s="13">
        <v>0</v>
      </c>
      <c r="AC221" s="72">
        <f t="shared" si="436"/>
        <v>1</v>
      </c>
      <c r="AD221" s="13">
        <v>1</v>
      </c>
      <c r="AE221" s="72">
        <f t="shared" ref="AE221" si="498">VALUE(IF(AD221=-2,0%,IF(AD221=-1,50%,IF(AD221=0,100%,IF(AD221=1,50%,IF(AD221=2,0%))))))</f>
        <v>0.5</v>
      </c>
      <c r="AF221" s="13" t="s">
        <v>41</v>
      </c>
      <c r="AG221" s="13">
        <v>0</v>
      </c>
      <c r="AH221" s="13" t="s">
        <v>42</v>
      </c>
      <c r="AI221" s="13">
        <f t="shared" si="431"/>
        <v>0</v>
      </c>
      <c r="AJ221" s="70">
        <f t="shared" si="438"/>
        <v>1</v>
      </c>
      <c r="AK221" s="59">
        <f t="shared" si="445"/>
        <v>-1</v>
      </c>
      <c r="AL221" s="70">
        <f t="shared" ref="AL221" si="499">VALUE(IF(AK221=-3,0%,IF(AK221=-2,33.3%,IF(AK221=-1,66.6%,IF(AK221=0,100%,IF(AK221=1,66.6%,IF(AK221=2,33.3%,IF(AK221=3,0%))))))))</f>
        <v>0.66599999999999993</v>
      </c>
      <c r="AM221" s="13" t="s">
        <v>41</v>
      </c>
      <c r="AN221" s="13" t="s">
        <v>41</v>
      </c>
      <c r="AO221" s="13"/>
      <c r="AP221" s="13">
        <v>101.31965006729475</v>
      </c>
      <c r="AQ221" s="13">
        <v>117.34261838440112</v>
      </c>
      <c r="AR221" s="13">
        <v>125.13020833333333</v>
      </c>
      <c r="AS221" s="13">
        <v>148.05555555555554</v>
      </c>
      <c r="AT221" s="36">
        <v>98.658603200000002</v>
      </c>
      <c r="AU221" s="36" t="str">
        <f t="shared" si="440"/>
        <v>1</v>
      </c>
      <c r="AV221" s="36">
        <v>0</v>
      </c>
      <c r="AW221" s="36">
        <v>98.658603200000002</v>
      </c>
      <c r="AX221" s="36">
        <v>98.658603200000002</v>
      </c>
      <c r="AY221" s="36">
        <v>46.796639499999998</v>
      </c>
      <c r="AZ221" s="36" t="str">
        <f t="shared" si="441"/>
        <v>1</v>
      </c>
      <c r="BA221" s="36">
        <v>9.0579876624181903</v>
      </c>
      <c r="BB221" s="36">
        <v>40.391674999999999</v>
      </c>
      <c r="BC221" s="36">
        <v>53.201603999999996</v>
      </c>
      <c r="BD221" s="36" t="e">
        <v>#DIV/0!</v>
      </c>
      <c r="BE221" s="36" t="s">
        <v>50</v>
      </c>
      <c r="BF221" s="36">
        <v>0</v>
      </c>
      <c r="BG221" s="36">
        <v>0</v>
      </c>
      <c r="BH221" s="36">
        <v>102.6833767</v>
      </c>
      <c r="BI221" s="36">
        <v>5.6918892691798328</v>
      </c>
      <c r="BJ221" s="36">
        <v>98.658603200000002</v>
      </c>
      <c r="BK221" s="36">
        <v>106.70815020000001</v>
      </c>
      <c r="BL221" s="36">
        <v>46.796639499999998</v>
      </c>
      <c r="BM221" s="36">
        <v>9.0579876624181903</v>
      </c>
      <c r="BN221" s="36">
        <v>40.391674999999999</v>
      </c>
      <c r="BO221" s="36">
        <v>53.201603999999996</v>
      </c>
      <c r="BP221" s="36" t="e">
        <v>#DIV/0!</v>
      </c>
      <c r="BQ221" s="36" t="e">
        <v>#DIV/0!</v>
      </c>
      <c r="BR221" s="36">
        <v>0</v>
      </c>
      <c r="BS221" s="36">
        <v>0</v>
      </c>
      <c r="BT221" s="36">
        <v>98.658603200000002</v>
      </c>
      <c r="BU221" s="36">
        <v>0</v>
      </c>
      <c r="BV221" s="36">
        <v>98.658603200000002</v>
      </c>
      <c r="BW221" s="36">
        <v>98.658603200000002</v>
      </c>
      <c r="BX221" s="36">
        <v>40.391674999999999</v>
      </c>
      <c r="BY221" s="36">
        <v>0</v>
      </c>
      <c r="BZ221" s="36">
        <v>40.391674999999999</v>
      </c>
      <c r="CA221" s="36">
        <v>40.391674999999999</v>
      </c>
      <c r="CB221" s="36" t="e">
        <v>#DIV/0!</v>
      </c>
      <c r="CC221" s="36" t="e">
        <v>#DIV/0!</v>
      </c>
      <c r="CD221" s="36">
        <v>0</v>
      </c>
      <c r="CE221" s="36">
        <v>0</v>
      </c>
      <c r="CF221" s="36"/>
      <c r="CG221" s="40">
        <v>27.062999999999999</v>
      </c>
      <c r="CH221" s="40">
        <v>49.521000000000001</v>
      </c>
      <c r="CI221" s="40"/>
      <c r="CL221" s="5" t="str">
        <f t="shared" si="447"/>
        <v>1_1_1</v>
      </c>
      <c r="CM221" s="95" t="str">
        <f t="shared" si="448"/>
        <v>1L</v>
      </c>
      <c r="CN221" s="96">
        <f t="shared" si="435"/>
        <v>208</v>
      </c>
      <c r="CO221" s="96" t="str">
        <f t="shared" si="442"/>
        <v>0.666_0.5_1</v>
      </c>
      <c r="CP221" s="95" t="str">
        <f t="shared" si="451"/>
        <v>1H</v>
      </c>
      <c r="CQ221" s="5">
        <f t="shared" si="443"/>
        <v>128</v>
      </c>
      <c r="CV221" s="87"/>
      <c r="CW221" s="87"/>
      <c r="CX221" s="87"/>
      <c r="CY221" s="87"/>
      <c r="CZ221" s="87"/>
    </row>
    <row r="222" spans="1:104" s="5" customFormat="1">
      <c r="A222" s="13" t="s">
        <v>248</v>
      </c>
      <c r="B222" s="13">
        <v>5</v>
      </c>
      <c r="C222" s="13">
        <v>1</v>
      </c>
      <c r="D222" s="13" t="s">
        <v>34</v>
      </c>
      <c r="E222" s="35" t="s">
        <v>187</v>
      </c>
      <c r="F222" s="13" t="s">
        <v>141</v>
      </c>
      <c r="G222" s="36">
        <v>1001899789</v>
      </c>
      <c r="H222" s="13"/>
      <c r="I222" s="37">
        <v>17</v>
      </c>
      <c r="J222" s="37" t="s">
        <v>38</v>
      </c>
      <c r="K222" s="38">
        <v>43523</v>
      </c>
      <c r="L222" s="39">
        <v>0.36805555555555558</v>
      </c>
      <c r="M222" s="37" t="s">
        <v>39</v>
      </c>
      <c r="N222" s="37" t="s">
        <v>188</v>
      </c>
      <c r="O222" s="37" t="s">
        <v>188</v>
      </c>
      <c r="P222" s="37" t="s">
        <v>188</v>
      </c>
      <c r="Q222" s="37">
        <v>2</v>
      </c>
      <c r="R222" s="13" t="s">
        <v>55</v>
      </c>
      <c r="S222" s="13" t="s">
        <v>44</v>
      </c>
      <c r="T222" s="13" t="s">
        <v>41</v>
      </c>
      <c r="U222" s="13" t="s">
        <v>52</v>
      </c>
      <c r="V222" s="13" t="s">
        <v>42</v>
      </c>
      <c r="W222" s="13" t="s">
        <v>72</v>
      </c>
      <c r="X222" s="13" t="s">
        <v>76</v>
      </c>
      <c r="Y222" s="13" t="s">
        <v>41</v>
      </c>
      <c r="Z222" s="13" t="s">
        <v>41</v>
      </c>
      <c r="AA222" s="13"/>
      <c r="AB222" s="13">
        <v>0</v>
      </c>
      <c r="AC222" s="72">
        <f t="shared" si="436"/>
        <v>1</v>
      </c>
      <c r="AD222" s="13">
        <v>1</v>
      </c>
      <c r="AE222" s="72">
        <f t="shared" ref="AE222" si="500">VALUE(IF(AD222=-2,0%,IF(AD222=-1,50%,IF(AD222=0,100%,IF(AD222=1,50%,IF(AD222=2,0%))))))</f>
        <v>0.5</v>
      </c>
      <c r="AF222" s="13" t="s">
        <v>41</v>
      </c>
      <c r="AG222" s="13">
        <v>0</v>
      </c>
      <c r="AH222" s="13" t="s">
        <v>42</v>
      </c>
      <c r="AI222" s="13">
        <f t="shared" si="431"/>
        <v>-1</v>
      </c>
      <c r="AJ222" s="70">
        <f t="shared" si="438"/>
        <v>0.66599999999999993</v>
      </c>
      <c r="AK222" s="59">
        <f t="shared" si="445"/>
        <v>0</v>
      </c>
      <c r="AL222" s="70">
        <f t="shared" ref="AL222" si="501">VALUE(IF(AK222=-3,0%,IF(AK222=-2,33.3%,IF(AK222=-1,66.6%,IF(AK222=0,100%,IF(AK222=1,66.6%,IF(AK222=2,33.3%,IF(AK222=3,0%))))))))</f>
        <v>1</v>
      </c>
      <c r="AM222" s="13" t="s">
        <v>41</v>
      </c>
      <c r="AN222" s="13" t="s">
        <v>41</v>
      </c>
      <c r="AO222" s="13"/>
      <c r="AP222" s="13">
        <v>101.31965006729475</v>
      </c>
      <c r="AQ222" s="13">
        <v>117.34261838440112</v>
      </c>
      <c r="AR222" s="13">
        <v>125.13020833333333</v>
      </c>
      <c r="AS222" s="13">
        <v>148.05555555555554</v>
      </c>
      <c r="AT222" s="36">
        <v>86.579289899999992</v>
      </c>
      <c r="AU222" s="36" t="str">
        <f t="shared" si="440"/>
        <v>1</v>
      </c>
      <c r="AV222" s="36">
        <v>5.6954197119169381</v>
      </c>
      <c r="AW222" s="36">
        <v>82.552019999999999</v>
      </c>
      <c r="AX222" s="36">
        <v>90.606559799999999</v>
      </c>
      <c r="AY222" s="36">
        <v>40.391674999999999</v>
      </c>
      <c r="AZ222" s="36" t="str">
        <f t="shared" si="441"/>
        <v>1</v>
      </c>
      <c r="BA222" s="36">
        <v>0</v>
      </c>
      <c r="BB222" s="36">
        <v>40.391674999999999</v>
      </c>
      <c r="BC222" s="36">
        <v>40.391674999999999</v>
      </c>
      <c r="BD222" s="36" t="e">
        <v>#DIV/0!</v>
      </c>
      <c r="BE222" s="36" t="s">
        <v>50</v>
      </c>
      <c r="BF222" s="36">
        <v>0</v>
      </c>
      <c r="BG222" s="36">
        <v>0</v>
      </c>
      <c r="BH222" s="36">
        <v>82.552019999999999</v>
      </c>
      <c r="BI222" s="36">
        <v>0</v>
      </c>
      <c r="BJ222" s="36">
        <v>82.552019999999999</v>
      </c>
      <c r="BK222" s="36">
        <v>82.552019999999999</v>
      </c>
      <c r="BL222" s="36">
        <v>27.563022999999998</v>
      </c>
      <c r="BM222" s="36">
        <v>18.142453645364725</v>
      </c>
      <c r="BN222" s="36">
        <v>14.734370999999996</v>
      </c>
      <c r="BO222" s="36">
        <v>40.391674999999999</v>
      </c>
      <c r="BP222" s="36" t="e">
        <v>#DIV/0!</v>
      </c>
      <c r="BQ222" s="36" t="e">
        <v>#DIV/0!</v>
      </c>
      <c r="BR222" s="36">
        <v>0</v>
      </c>
      <c r="BS222" s="36">
        <v>0</v>
      </c>
      <c r="BT222" s="36">
        <v>90.605311599999993</v>
      </c>
      <c r="BU222" s="36">
        <v>11.389074202465325</v>
      </c>
      <c r="BV222" s="36">
        <v>82.552019999999999</v>
      </c>
      <c r="BW222" s="36">
        <v>98.658603200000002</v>
      </c>
      <c r="BX222" s="36">
        <v>40.391674999999999</v>
      </c>
      <c r="BY222" s="36">
        <v>0</v>
      </c>
      <c r="BZ222" s="36">
        <v>40.391674999999999</v>
      </c>
      <c r="CA222" s="36">
        <v>40.391674999999999</v>
      </c>
      <c r="CB222" s="36" t="e">
        <v>#DIV/0!</v>
      </c>
      <c r="CC222" s="36" t="e">
        <v>#DIV/0!</v>
      </c>
      <c r="CD222" s="36">
        <v>0</v>
      </c>
      <c r="CE222" s="36">
        <v>0</v>
      </c>
      <c r="CF222" s="36"/>
      <c r="CG222" s="40">
        <v>27.824999999999999</v>
      </c>
      <c r="CH222" s="40">
        <v>51.256</v>
      </c>
      <c r="CI222" s="40"/>
      <c r="CL222" s="5" t="str">
        <f t="shared" si="447"/>
        <v>0.666_1_1</v>
      </c>
      <c r="CM222" s="95" t="str">
        <f t="shared" si="448"/>
        <v>1I</v>
      </c>
      <c r="CN222" s="96">
        <f t="shared" si="435"/>
        <v>91</v>
      </c>
      <c r="CO222" s="96" t="str">
        <f t="shared" si="442"/>
        <v>1_0.5_1</v>
      </c>
      <c r="CP222" s="95" t="str">
        <f t="shared" si="451"/>
        <v>1K</v>
      </c>
      <c r="CQ222" s="5">
        <f t="shared" si="443"/>
        <v>108</v>
      </c>
      <c r="CV222" s="87"/>
      <c r="CW222" s="87"/>
      <c r="CX222" s="87"/>
      <c r="CY222" s="87"/>
      <c r="CZ222" s="87"/>
    </row>
    <row r="223" spans="1:104" s="5" customFormat="1">
      <c r="A223" s="13" t="s">
        <v>248</v>
      </c>
      <c r="B223" s="13">
        <v>5</v>
      </c>
      <c r="C223" s="13">
        <v>1</v>
      </c>
      <c r="D223" s="13" t="s">
        <v>34</v>
      </c>
      <c r="E223" s="35" t="s">
        <v>187</v>
      </c>
      <c r="F223" s="13" t="s">
        <v>141</v>
      </c>
      <c r="G223" s="36">
        <v>1001899789</v>
      </c>
      <c r="H223" s="13"/>
      <c r="I223" s="37">
        <v>17</v>
      </c>
      <c r="J223" s="37" t="s">
        <v>38</v>
      </c>
      <c r="K223" s="38">
        <v>43523</v>
      </c>
      <c r="L223" s="39">
        <v>0.37847222222222227</v>
      </c>
      <c r="M223" s="37" t="s">
        <v>39</v>
      </c>
      <c r="N223" s="37" t="s">
        <v>188</v>
      </c>
      <c r="O223" s="37" t="s">
        <v>188</v>
      </c>
      <c r="P223" s="37" t="s">
        <v>188</v>
      </c>
      <c r="Q223" s="37">
        <v>3</v>
      </c>
      <c r="R223" s="13" t="s">
        <v>55</v>
      </c>
      <c r="S223" s="13" t="s">
        <v>63</v>
      </c>
      <c r="T223" s="13" t="s">
        <v>42</v>
      </c>
      <c r="U223" s="13" t="s">
        <v>52</v>
      </c>
      <c r="V223" s="13" t="s">
        <v>42</v>
      </c>
      <c r="W223" s="13" t="s">
        <v>66</v>
      </c>
      <c r="X223" s="13" t="s">
        <v>47</v>
      </c>
      <c r="Y223" s="13" t="s">
        <v>41</v>
      </c>
      <c r="Z223" s="13" t="s">
        <v>41</v>
      </c>
      <c r="AA223" s="13"/>
      <c r="AB223" s="13">
        <v>0</v>
      </c>
      <c r="AC223" s="72">
        <f t="shared" si="436"/>
        <v>1</v>
      </c>
      <c r="AD223" s="13">
        <v>0</v>
      </c>
      <c r="AE223" s="72">
        <f t="shared" ref="AE223" si="502">VALUE(IF(AD223=-2,0%,IF(AD223=-1,50%,IF(AD223=0,100%,IF(AD223=1,50%,IF(AD223=2,0%))))))</f>
        <v>1</v>
      </c>
      <c r="AF223" s="13" t="s">
        <v>42</v>
      </c>
      <c r="AG223" s="13">
        <v>0</v>
      </c>
      <c r="AH223" s="13" t="s">
        <v>42</v>
      </c>
      <c r="AI223" s="13">
        <f t="shared" si="431"/>
        <v>0</v>
      </c>
      <c r="AJ223" s="70">
        <f t="shared" si="438"/>
        <v>1</v>
      </c>
      <c r="AK223" s="59">
        <f t="shared" si="445"/>
        <v>-1</v>
      </c>
      <c r="AL223" s="70">
        <f t="shared" ref="AL223" si="503">VALUE(IF(AK223=-3,0%,IF(AK223=-2,33.3%,IF(AK223=-1,66.6%,IF(AK223=0,100%,IF(AK223=1,66.6%,IF(AK223=2,33.3%,IF(AK223=3,0%))))))))</f>
        <v>0.66599999999999993</v>
      </c>
      <c r="AM223" s="13" t="s">
        <v>41</v>
      </c>
      <c r="AN223" s="13" t="s">
        <v>41</v>
      </c>
      <c r="AO223" s="13"/>
      <c r="AP223" s="13">
        <v>101.31965006729475</v>
      </c>
      <c r="AQ223" s="13">
        <v>117.34261838440112</v>
      </c>
      <c r="AR223" s="13">
        <v>125.13020833333333</v>
      </c>
      <c r="AS223" s="13">
        <v>148.05555555555554</v>
      </c>
      <c r="AT223" s="36">
        <v>90.606559799999999</v>
      </c>
      <c r="AU223" s="36" t="str">
        <f t="shared" si="440"/>
        <v>1</v>
      </c>
      <c r="AV223" s="36">
        <v>0</v>
      </c>
      <c r="AW223" s="36">
        <v>90.606559799999999</v>
      </c>
      <c r="AX223" s="36">
        <v>90.606559799999999</v>
      </c>
      <c r="AY223" s="36">
        <v>40.391674999999999</v>
      </c>
      <c r="AZ223" s="36" t="str">
        <f t="shared" si="441"/>
        <v>1</v>
      </c>
      <c r="BA223" s="36">
        <v>0</v>
      </c>
      <c r="BB223" s="36">
        <v>40.391674999999999</v>
      </c>
      <c r="BC223" s="36">
        <v>40.391674999999999</v>
      </c>
      <c r="BD223" s="36" t="e">
        <v>#DIV/0!</v>
      </c>
      <c r="BE223" s="36" t="s">
        <v>50</v>
      </c>
      <c r="BF223" s="36">
        <v>0</v>
      </c>
      <c r="BG223" s="36">
        <v>0</v>
      </c>
      <c r="BH223" s="36">
        <v>94.632581500000001</v>
      </c>
      <c r="BI223" s="36">
        <v>5.6936544905483855</v>
      </c>
      <c r="BJ223" s="36">
        <v>90.606559799999999</v>
      </c>
      <c r="BK223" s="36">
        <v>98.658603200000002</v>
      </c>
      <c r="BL223" s="36">
        <v>40.391674999999999</v>
      </c>
      <c r="BM223" s="36">
        <v>0</v>
      </c>
      <c r="BN223" s="36">
        <v>40.391674999999999</v>
      </c>
      <c r="BO223" s="36">
        <v>40.391674999999999</v>
      </c>
      <c r="BP223" s="36" t="e">
        <v>#DIV/0!</v>
      </c>
      <c r="BQ223" s="36" t="e">
        <v>#DIV/0!</v>
      </c>
      <c r="BR223" s="36">
        <v>0</v>
      </c>
      <c r="BS223" s="36">
        <v>0</v>
      </c>
      <c r="BT223" s="36">
        <v>86.579289899999992</v>
      </c>
      <c r="BU223" s="36">
        <v>5.6954197119169381</v>
      </c>
      <c r="BV223" s="36">
        <v>82.552019999999999</v>
      </c>
      <c r="BW223" s="36">
        <v>90.606559799999999</v>
      </c>
      <c r="BX223" s="36">
        <v>40.391674999999999</v>
      </c>
      <c r="BY223" s="36">
        <v>0</v>
      </c>
      <c r="BZ223" s="36">
        <v>40.391674999999999</v>
      </c>
      <c r="CA223" s="36">
        <v>40.391674999999999</v>
      </c>
      <c r="CB223" s="36" t="e">
        <v>#DIV/0!</v>
      </c>
      <c r="CC223" s="36" t="e">
        <v>#DIV/0!</v>
      </c>
      <c r="CD223" s="36">
        <v>0</v>
      </c>
      <c r="CE223" s="36">
        <v>0</v>
      </c>
      <c r="CF223" s="36"/>
      <c r="CG223" s="40">
        <v>27.751000000000001</v>
      </c>
      <c r="CH223" s="40">
        <v>49.320999999999998</v>
      </c>
      <c r="CI223" s="40"/>
      <c r="CL223" s="5" t="str">
        <f t="shared" si="447"/>
        <v>1_1_1</v>
      </c>
      <c r="CM223" s="95" t="str">
        <f t="shared" si="448"/>
        <v>1L</v>
      </c>
      <c r="CN223" s="96">
        <f t="shared" si="435"/>
        <v>208</v>
      </c>
      <c r="CO223" s="96" t="str">
        <f t="shared" si="442"/>
        <v>0.666_1_1</v>
      </c>
      <c r="CP223" s="95" t="str">
        <f t="shared" si="451"/>
        <v>1I</v>
      </c>
      <c r="CQ223" s="5">
        <f t="shared" si="443"/>
        <v>50</v>
      </c>
      <c r="CV223" s="87"/>
      <c r="CW223" s="87"/>
      <c r="CX223" s="87"/>
      <c r="CY223" s="87"/>
      <c r="CZ223" s="87"/>
    </row>
    <row r="224" spans="1:104" s="5" customFormat="1">
      <c r="A224" s="13" t="s">
        <v>248</v>
      </c>
      <c r="B224" s="13">
        <v>5</v>
      </c>
      <c r="C224" s="13">
        <v>1</v>
      </c>
      <c r="D224" s="13" t="s">
        <v>34</v>
      </c>
      <c r="E224" s="35" t="s">
        <v>187</v>
      </c>
      <c r="F224" s="13" t="s">
        <v>141</v>
      </c>
      <c r="G224" s="36">
        <v>1001899789</v>
      </c>
      <c r="H224" s="13"/>
      <c r="I224" s="37">
        <v>17</v>
      </c>
      <c r="J224" s="37" t="s">
        <v>38</v>
      </c>
      <c r="K224" s="38">
        <v>43523</v>
      </c>
      <c r="L224" s="39">
        <v>0.3888888888888889</v>
      </c>
      <c r="M224" s="37" t="s">
        <v>39</v>
      </c>
      <c r="N224" s="37" t="s">
        <v>188</v>
      </c>
      <c r="O224" s="37" t="s">
        <v>188</v>
      </c>
      <c r="P224" s="37" t="s">
        <v>188</v>
      </c>
      <c r="Q224" s="37">
        <v>4</v>
      </c>
      <c r="R224" s="13" t="s">
        <v>55</v>
      </c>
      <c r="S224" s="13" t="s">
        <v>44</v>
      </c>
      <c r="T224" s="13" t="s">
        <v>41</v>
      </c>
      <c r="U224" s="13" t="s">
        <v>52</v>
      </c>
      <c r="V224" s="13" t="s">
        <v>42</v>
      </c>
      <c r="W224" s="13" t="s">
        <v>72</v>
      </c>
      <c r="X224" s="13" t="s">
        <v>76</v>
      </c>
      <c r="Y224" s="13" t="s">
        <v>41</v>
      </c>
      <c r="Z224" s="13" t="s">
        <v>41</v>
      </c>
      <c r="AA224" s="13"/>
      <c r="AB224" s="13">
        <v>0</v>
      </c>
      <c r="AC224" s="72">
        <f t="shared" si="436"/>
        <v>1</v>
      </c>
      <c r="AD224" s="13">
        <v>1</v>
      </c>
      <c r="AE224" s="72">
        <f t="shared" ref="AE224" si="504">VALUE(IF(AD224=-2,0%,IF(AD224=-1,50%,IF(AD224=0,100%,IF(AD224=1,50%,IF(AD224=2,0%))))))</f>
        <v>0.5</v>
      </c>
      <c r="AF224" s="13" t="s">
        <v>41</v>
      </c>
      <c r="AG224" s="13">
        <v>0</v>
      </c>
      <c r="AH224" s="13" t="s">
        <v>42</v>
      </c>
      <c r="AI224" s="13">
        <f t="shared" si="431"/>
        <v>-1</v>
      </c>
      <c r="AJ224" s="70">
        <f t="shared" si="438"/>
        <v>0.66599999999999993</v>
      </c>
      <c r="AK224" s="59">
        <f t="shared" si="445"/>
        <v>0</v>
      </c>
      <c r="AL224" s="70">
        <f t="shared" ref="AL224" si="505">VALUE(IF(AK224=-3,0%,IF(AK224=-2,33.3%,IF(AK224=-1,66.6%,IF(AK224=0,100%,IF(AK224=1,66.6%,IF(AK224=2,33.3%,IF(AK224=3,0%))))))))</f>
        <v>1</v>
      </c>
      <c r="AM224" s="13" t="s">
        <v>41</v>
      </c>
      <c r="AN224" s="13" t="s">
        <v>41</v>
      </c>
      <c r="AO224" s="13"/>
      <c r="AP224" s="13">
        <v>101.31965006729475</v>
      </c>
      <c r="AQ224" s="13">
        <v>117.34261838440112</v>
      </c>
      <c r="AR224" s="13">
        <v>125.13020833333333</v>
      </c>
      <c r="AS224" s="13">
        <v>148.05555555555554</v>
      </c>
      <c r="AT224" s="36">
        <v>90.606559799999999</v>
      </c>
      <c r="AU224" s="36" t="str">
        <f t="shared" si="440"/>
        <v>1</v>
      </c>
      <c r="AV224" s="36">
        <v>0</v>
      </c>
      <c r="AW224" s="36">
        <v>90.606559799999999</v>
      </c>
      <c r="AX224" s="36">
        <v>90.606559799999999</v>
      </c>
      <c r="AY224" s="36">
        <v>40.391674999999999</v>
      </c>
      <c r="AZ224" s="36" t="str">
        <f t="shared" si="441"/>
        <v>1</v>
      </c>
      <c r="BA224" s="36">
        <v>0</v>
      </c>
      <c r="BB224" s="36">
        <v>40.391674999999999</v>
      </c>
      <c r="BC224" s="36">
        <v>40.391674999999999</v>
      </c>
      <c r="BD224" s="36" t="e">
        <v>#DIV/0!</v>
      </c>
      <c r="BE224" s="36" t="s">
        <v>50</v>
      </c>
      <c r="BF224" s="36">
        <v>0</v>
      </c>
      <c r="BG224" s="36">
        <v>0</v>
      </c>
      <c r="BH224" s="36">
        <v>94.632581500000001</v>
      </c>
      <c r="BI224" s="36">
        <v>5.6936544905483855</v>
      </c>
      <c r="BJ224" s="36">
        <v>90.606559799999999</v>
      </c>
      <c r="BK224" s="36">
        <v>98.658603200000002</v>
      </c>
      <c r="BL224" s="36">
        <v>46.796639499999998</v>
      </c>
      <c r="BM224" s="36">
        <v>9.0579876624181903</v>
      </c>
      <c r="BN224" s="36">
        <v>40.391674999999999</v>
      </c>
      <c r="BO224" s="36">
        <v>53.201603999999996</v>
      </c>
      <c r="BP224" s="36" t="e">
        <v>#DIV/0!</v>
      </c>
      <c r="BQ224" s="36" t="e">
        <v>#DIV/0!</v>
      </c>
      <c r="BR224" s="36">
        <v>0</v>
      </c>
      <c r="BS224" s="36">
        <v>0</v>
      </c>
      <c r="BT224" s="36">
        <v>90.606559799999999</v>
      </c>
      <c r="BU224" s="36">
        <v>0</v>
      </c>
      <c r="BV224" s="36">
        <v>90.606559799999999</v>
      </c>
      <c r="BW224" s="36">
        <v>90.606559799999999</v>
      </c>
      <c r="BX224" s="36">
        <v>40.391674999999999</v>
      </c>
      <c r="BY224" s="36">
        <v>0</v>
      </c>
      <c r="BZ224" s="36">
        <v>40.391674999999999</v>
      </c>
      <c r="CA224" s="36">
        <v>40.391674999999999</v>
      </c>
      <c r="CB224" s="36" t="e">
        <v>#DIV/0!</v>
      </c>
      <c r="CC224" s="36" t="e">
        <v>#DIV/0!</v>
      </c>
      <c r="CD224" s="36">
        <v>0</v>
      </c>
      <c r="CE224" s="36">
        <v>0</v>
      </c>
      <c r="CF224" s="36"/>
      <c r="CG224" s="40">
        <v>28.344999999999999</v>
      </c>
      <c r="CH224" s="40">
        <v>51.100999999999999</v>
      </c>
      <c r="CI224" s="40"/>
      <c r="CL224" s="5" t="str">
        <f t="shared" si="447"/>
        <v>0.666_1_1</v>
      </c>
      <c r="CM224" s="95" t="str">
        <f t="shared" si="448"/>
        <v>1I</v>
      </c>
      <c r="CN224" s="96">
        <f t="shared" si="435"/>
        <v>91</v>
      </c>
      <c r="CO224" s="96" t="str">
        <f t="shared" si="442"/>
        <v>1_0.5_1</v>
      </c>
      <c r="CP224" s="95" t="str">
        <f t="shared" si="451"/>
        <v>1K</v>
      </c>
      <c r="CQ224" s="5">
        <f t="shared" si="443"/>
        <v>108</v>
      </c>
      <c r="CV224" s="87"/>
      <c r="CW224" s="87"/>
      <c r="CX224" s="87"/>
      <c r="CY224" s="87"/>
      <c r="CZ224" s="87"/>
    </row>
    <row r="225" spans="1:104" s="5" customFormat="1">
      <c r="A225" s="13" t="s">
        <v>248</v>
      </c>
      <c r="B225" s="13">
        <v>5</v>
      </c>
      <c r="C225" s="13">
        <v>1</v>
      </c>
      <c r="D225" s="13" t="s">
        <v>34</v>
      </c>
      <c r="E225" s="35" t="s">
        <v>187</v>
      </c>
      <c r="F225" s="13" t="s">
        <v>141</v>
      </c>
      <c r="G225" s="36">
        <v>1001899789</v>
      </c>
      <c r="H225" s="13"/>
      <c r="I225" s="37">
        <v>17</v>
      </c>
      <c r="J225" s="37" t="s">
        <v>38</v>
      </c>
      <c r="K225" s="38">
        <v>43523</v>
      </c>
      <c r="L225" s="39">
        <v>0.39930555555555558</v>
      </c>
      <c r="M225" s="37" t="s">
        <v>39</v>
      </c>
      <c r="N225" s="37" t="s">
        <v>188</v>
      </c>
      <c r="O225" s="37" t="s">
        <v>188</v>
      </c>
      <c r="P225" s="37" t="s">
        <v>188</v>
      </c>
      <c r="Q225" s="37">
        <v>5</v>
      </c>
      <c r="R225" s="13" t="s">
        <v>55</v>
      </c>
      <c r="S225" s="13" t="s">
        <v>63</v>
      </c>
      <c r="T225" s="13" t="s">
        <v>42</v>
      </c>
      <c r="U225" s="13" t="s">
        <v>52</v>
      </c>
      <c r="V225" s="13" t="s">
        <v>42</v>
      </c>
      <c r="W225" s="13" t="s">
        <v>66</v>
      </c>
      <c r="X225" s="13" t="s">
        <v>53</v>
      </c>
      <c r="Y225" s="13" t="s">
        <v>41</v>
      </c>
      <c r="Z225" s="13" t="s">
        <v>41</v>
      </c>
      <c r="AA225" s="13"/>
      <c r="AB225" s="13">
        <v>0</v>
      </c>
      <c r="AC225" s="72">
        <f t="shared" si="436"/>
        <v>1</v>
      </c>
      <c r="AD225" s="13">
        <v>0</v>
      </c>
      <c r="AE225" s="72">
        <f t="shared" ref="AE225" si="506">VALUE(IF(AD225=-2,0%,IF(AD225=-1,50%,IF(AD225=0,100%,IF(AD225=1,50%,IF(AD225=2,0%))))))</f>
        <v>1</v>
      </c>
      <c r="AF225" s="13" t="s">
        <v>42</v>
      </c>
      <c r="AG225" s="13">
        <v>0</v>
      </c>
      <c r="AH225" s="13" t="s">
        <v>42</v>
      </c>
      <c r="AI225" s="13">
        <f t="shared" si="431"/>
        <v>0</v>
      </c>
      <c r="AJ225" s="70">
        <f t="shared" si="438"/>
        <v>1</v>
      </c>
      <c r="AK225" s="59">
        <f t="shared" si="445"/>
        <v>-2</v>
      </c>
      <c r="AL225" s="70">
        <f t="shared" ref="AL225" si="507">VALUE(IF(AK225=-3,0%,IF(AK225=-2,33.3%,IF(AK225=-1,66.6%,IF(AK225=0,100%,IF(AK225=1,66.6%,IF(AK225=2,33.3%,IF(AK225=3,0%))))))))</f>
        <v>0.33299999999999996</v>
      </c>
      <c r="AM225" s="13" t="s">
        <v>41</v>
      </c>
      <c r="AN225" s="13" t="s">
        <v>41</v>
      </c>
      <c r="AO225" s="13"/>
      <c r="AP225" s="13">
        <v>101.31965006729475</v>
      </c>
      <c r="AQ225" s="13">
        <v>117.34261838440112</v>
      </c>
      <c r="AR225" s="13">
        <v>125.13020833333333</v>
      </c>
      <c r="AS225" s="13">
        <v>148.05555555555554</v>
      </c>
      <c r="AT225" s="36">
        <v>98.658603200000002</v>
      </c>
      <c r="AU225" s="36" t="str">
        <f t="shared" si="440"/>
        <v>1</v>
      </c>
      <c r="AV225" s="36">
        <v>0</v>
      </c>
      <c r="AW225" s="36">
        <v>98.658603200000002</v>
      </c>
      <c r="AX225" s="36">
        <v>98.658603200000002</v>
      </c>
      <c r="AY225" s="36">
        <v>46.796639499999998</v>
      </c>
      <c r="AZ225" s="36" t="str">
        <f t="shared" si="441"/>
        <v>1</v>
      </c>
      <c r="BA225" s="36">
        <v>9.0579876624181903</v>
      </c>
      <c r="BB225" s="36">
        <v>40.391674999999999</v>
      </c>
      <c r="BC225" s="36">
        <v>53.201603999999996</v>
      </c>
      <c r="BD225" s="36" t="e">
        <v>#DIV/0!</v>
      </c>
      <c r="BE225" s="36" t="s">
        <v>50</v>
      </c>
      <c r="BF225" s="36">
        <v>0</v>
      </c>
      <c r="BG225" s="36">
        <v>0</v>
      </c>
      <c r="BH225" s="36">
        <v>94.632581500000001</v>
      </c>
      <c r="BI225" s="36">
        <v>5.6936544905483855</v>
      </c>
      <c r="BJ225" s="36">
        <v>90.606559799999999</v>
      </c>
      <c r="BK225" s="36">
        <v>98.658603200000002</v>
      </c>
      <c r="BL225" s="36">
        <v>40.391674999999999</v>
      </c>
      <c r="BM225" s="36">
        <v>0</v>
      </c>
      <c r="BN225" s="36">
        <v>40.391674999999999</v>
      </c>
      <c r="BO225" s="36">
        <v>40.391674999999999</v>
      </c>
      <c r="BP225" s="36" t="e">
        <v>#DIV/0!</v>
      </c>
      <c r="BQ225" s="36" t="e">
        <v>#DIV/0!</v>
      </c>
      <c r="BR225" s="36">
        <v>0</v>
      </c>
      <c r="BS225" s="36">
        <v>0</v>
      </c>
      <c r="BT225" s="36">
        <v>94.632581500000001</v>
      </c>
      <c r="BU225" s="36">
        <v>5.6936544905483855</v>
      </c>
      <c r="BV225" s="36">
        <v>90.606559799999999</v>
      </c>
      <c r="BW225" s="36">
        <v>98.658603200000002</v>
      </c>
      <c r="BX225" s="36">
        <v>40.391674999999999</v>
      </c>
      <c r="BY225" s="36">
        <v>0</v>
      </c>
      <c r="BZ225" s="36">
        <v>40.391674999999999</v>
      </c>
      <c r="CA225" s="36">
        <v>40.391674999999999</v>
      </c>
      <c r="CB225" s="36" t="e">
        <v>#DIV/0!</v>
      </c>
      <c r="CC225" s="36" t="e">
        <v>#DIV/0!</v>
      </c>
      <c r="CD225" s="36">
        <v>0</v>
      </c>
      <c r="CE225" s="36">
        <v>0</v>
      </c>
      <c r="CF225" s="36"/>
      <c r="CG225" s="40">
        <v>28.32</v>
      </c>
      <c r="CH225" s="40">
        <v>50.936999999999998</v>
      </c>
      <c r="CI225" s="40"/>
      <c r="CL225" s="5" t="str">
        <f t="shared" si="447"/>
        <v>1_1_1</v>
      </c>
      <c r="CM225" s="95" t="str">
        <f t="shared" si="448"/>
        <v>1L</v>
      </c>
      <c r="CN225" s="96">
        <f t="shared" si="435"/>
        <v>208</v>
      </c>
      <c r="CO225" s="96" t="str">
        <f t="shared" si="442"/>
        <v>0.333_1_1</v>
      </c>
      <c r="CP225" s="95" t="str">
        <f t="shared" si="451"/>
        <v>1F</v>
      </c>
      <c r="CQ225" s="5">
        <f t="shared" si="443"/>
        <v>45</v>
      </c>
      <c r="CV225" s="87"/>
      <c r="CW225" s="87"/>
      <c r="CX225" s="87"/>
      <c r="CY225" s="87"/>
      <c r="CZ225" s="87"/>
    </row>
    <row r="226" spans="1:104" s="5" customFormat="1">
      <c r="A226" s="13" t="s">
        <v>248</v>
      </c>
      <c r="B226" s="13">
        <v>5</v>
      </c>
      <c r="C226" s="13">
        <v>1</v>
      </c>
      <c r="D226" s="13" t="s">
        <v>34</v>
      </c>
      <c r="E226" s="35" t="s">
        <v>187</v>
      </c>
      <c r="F226" s="13" t="s">
        <v>141</v>
      </c>
      <c r="G226" s="36">
        <v>1001899789</v>
      </c>
      <c r="H226" s="13"/>
      <c r="I226" s="37">
        <v>17</v>
      </c>
      <c r="J226" s="37" t="s">
        <v>38</v>
      </c>
      <c r="K226" s="38">
        <v>43523</v>
      </c>
      <c r="L226" s="39">
        <v>0.40972222222222227</v>
      </c>
      <c r="M226" s="37" t="s">
        <v>39</v>
      </c>
      <c r="N226" s="37" t="s">
        <v>188</v>
      </c>
      <c r="O226" s="37" t="s">
        <v>188</v>
      </c>
      <c r="P226" s="37" t="s">
        <v>188</v>
      </c>
      <c r="Q226" s="37">
        <v>6</v>
      </c>
      <c r="R226" s="13" t="s">
        <v>55</v>
      </c>
      <c r="S226" s="13" t="s">
        <v>63</v>
      </c>
      <c r="T226" s="13" t="s">
        <v>42</v>
      </c>
      <c r="U226" s="13" t="s">
        <v>52</v>
      </c>
      <c r="V226" s="13" t="s">
        <v>42</v>
      </c>
      <c r="W226" s="13" t="s">
        <v>72</v>
      </c>
      <c r="X226" s="13" t="s">
        <v>76</v>
      </c>
      <c r="Y226" s="13" t="s">
        <v>41</v>
      </c>
      <c r="Z226" s="13" t="s">
        <v>41</v>
      </c>
      <c r="AA226" s="13"/>
      <c r="AB226" s="13">
        <v>0</v>
      </c>
      <c r="AC226" s="72">
        <f t="shared" si="436"/>
        <v>1</v>
      </c>
      <c r="AD226" s="13">
        <v>0</v>
      </c>
      <c r="AE226" s="72">
        <f t="shared" ref="AE226" si="508">VALUE(IF(AD226=-2,0%,IF(AD226=-1,50%,IF(AD226=0,100%,IF(AD226=1,50%,IF(AD226=2,0%))))))</f>
        <v>1</v>
      </c>
      <c r="AF226" s="13" t="s">
        <v>42</v>
      </c>
      <c r="AG226" s="13">
        <v>0</v>
      </c>
      <c r="AH226" s="13" t="s">
        <v>42</v>
      </c>
      <c r="AI226" s="13">
        <f t="shared" si="431"/>
        <v>-1</v>
      </c>
      <c r="AJ226" s="70">
        <f t="shared" si="438"/>
        <v>0.66599999999999993</v>
      </c>
      <c r="AK226" s="59">
        <f t="shared" si="445"/>
        <v>0</v>
      </c>
      <c r="AL226" s="70">
        <f t="shared" ref="AL226" si="509">VALUE(IF(AK226=-3,0%,IF(AK226=-2,33.3%,IF(AK226=-1,66.6%,IF(AK226=0,100%,IF(AK226=1,66.6%,IF(AK226=2,33.3%,IF(AK226=3,0%))))))))</f>
        <v>1</v>
      </c>
      <c r="AM226" s="13" t="s">
        <v>41</v>
      </c>
      <c r="AN226" s="13" t="s">
        <v>41</v>
      </c>
      <c r="AO226" s="13"/>
      <c r="AP226" s="13">
        <v>101.31965006729475</v>
      </c>
      <c r="AQ226" s="13">
        <v>117.34261838440112</v>
      </c>
      <c r="AR226" s="13">
        <v>125.13020833333333</v>
      </c>
      <c r="AS226" s="13">
        <v>148.05555555555554</v>
      </c>
      <c r="AT226" s="36">
        <v>94.632581500000001</v>
      </c>
      <c r="AU226" s="36" t="str">
        <f t="shared" si="440"/>
        <v>1</v>
      </c>
      <c r="AV226" s="36">
        <v>5.6936544905483855</v>
      </c>
      <c r="AW226" s="36">
        <v>90.606559799999999</v>
      </c>
      <c r="AX226" s="36">
        <v>98.658603200000002</v>
      </c>
      <c r="AY226" s="36">
        <v>53.201603999999996</v>
      </c>
      <c r="AZ226" s="36" t="str">
        <f t="shared" si="441"/>
        <v>1</v>
      </c>
      <c r="BA226" s="36">
        <v>0</v>
      </c>
      <c r="BB226" s="36">
        <v>53.201603999999996</v>
      </c>
      <c r="BC226" s="36">
        <v>53.201603999999996</v>
      </c>
      <c r="BD226" s="36" t="e">
        <v>#DIV/0!</v>
      </c>
      <c r="BE226" s="36" t="s">
        <v>50</v>
      </c>
      <c r="BF226" s="36">
        <v>0</v>
      </c>
      <c r="BG226" s="36">
        <v>0</v>
      </c>
      <c r="BH226" s="36">
        <v>90.605311599999993</v>
      </c>
      <c r="BI226" s="36">
        <v>11.389074202465325</v>
      </c>
      <c r="BJ226" s="36">
        <v>82.552019999999999</v>
      </c>
      <c r="BK226" s="36">
        <v>98.658603200000002</v>
      </c>
      <c r="BL226" s="36">
        <v>53.201603999999996</v>
      </c>
      <c r="BM226" s="36">
        <v>0</v>
      </c>
      <c r="BN226" s="36">
        <v>53.201603999999996</v>
      </c>
      <c r="BO226" s="36">
        <v>53.201603999999996</v>
      </c>
      <c r="BP226" s="36" t="e">
        <v>#DIV/0!</v>
      </c>
      <c r="BQ226" s="36" t="e">
        <v>#DIV/0!</v>
      </c>
      <c r="BR226" s="36">
        <v>0</v>
      </c>
      <c r="BS226" s="36">
        <v>0</v>
      </c>
      <c r="BT226" s="36">
        <v>98.658603200000002</v>
      </c>
      <c r="BU226" s="36">
        <v>0</v>
      </c>
      <c r="BV226" s="36">
        <v>98.658603200000002</v>
      </c>
      <c r="BW226" s="36">
        <v>98.658603200000002</v>
      </c>
      <c r="BX226" s="36">
        <v>46.796639499999998</v>
      </c>
      <c r="BY226" s="36">
        <v>9.0579876624181903</v>
      </c>
      <c r="BZ226" s="36">
        <v>40.391674999999999</v>
      </c>
      <c r="CA226" s="36">
        <v>53.201603999999996</v>
      </c>
      <c r="CB226" s="36" t="e">
        <v>#DIV/0!</v>
      </c>
      <c r="CC226" s="36" t="e">
        <v>#DIV/0!</v>
      </c>
      <c r="CD226" s="36">
        <v>0</v>
      </c>
      <c r="CE226" s="36">
        <v>0</v>
      </c>
      <c r="CF226" s="36"/>
      <c r="CG226" s="40">
        <v>28.641999999999999</v>
      </c>
      <c r="CH226" s="40">
        <v>51.780999999999999</v>
      </c>
      <c r="CI226" s="40"/>
      <c r="CL226" s="5" t="str">
        <f t="shared" si="447"/>
        <v>0.666_1_1</v>
      </c>
      <c r="CM226" s="95" t="str">
        <f t="shared" si="448"/>
        <v>1I</v>
      </c>
      <c r="CN226" s="96">
        <f t="shared" si="435"/>
        <v>91</v>
      </c>
      <c r="CO226" s="96" t="str">
        <f t="shared" si="442"/>
        <v>1_1_1</v>
      </c>
      <c r="CP226" s="95" t="str">
        <f t="shared" si="451"/>
        <v>1L</v>
      </c>
      <c r="CQ226" s="5">
        <f t="shared" si="443"/>
        <v>85</v>
      </c>
      <c r="CV226" s="87"/>
      <c r="CW226" s="87"/>
      <c r="CX226" s="87"/>
      <c r="CY226" s="87"/>
      <c r="CZ226" s="87"/>
    </row>
    <row r="227" spans="1:104" s="5" customFormat="1">
      <c r="A227" s="13" t="s">
        <v>248</v>
      </c>
      <c r="B227" s="13">
        <v>5</v>
      </c>
      <c r="C227" s="13">
        <v>2</v>
      </c>
      <c r="D227" s="13" t="s">
        <v>101</v>
      </c>
      <c r="E227" s="35" t="s">
        <v>189</v>
      </c>
      <c r="F227" s="13" t="s">
        <v>141</v>
      </c>
      <c r="G227" s="36">
        <v>1001975827</v>
      </c>
      <c r="H227" s="13"/>
      <c r="I227" s="37">
        <v>17</v>
      </c>
      <c r="J227" s="37" t="s">
        <v>70</v>
      </c>
      <c r="K227" s="38">
        <v>43523</v>
      </c>
      <c r="L227" s="39">
        <v>0.3576388888888889</v>
      </c>
      <c r="M227" s="37" t="s">
        <v>39</v>
      </c>
      <c r="N227" s="37" t="s">
        <v>188</v>
      </c>
      <c r="O227" s="37" t="s">
        <v>190</v>
      </c>
      <c r="P227" s="37" t="s">
        <v>190</v>
      </c>
      <c r="Q227" s="37">
        <v>1</v>
      </c>
      <c r="R227" s="13" t="s">
        <v>55</v>
      </c>
      <c r="S227" s="13" t="s">
        <v>63</v>
      </c>
      <c r="T227" s="13" t="s">
        <v>42</v>
      </c>
      <c r="U227" s="13" t="s">
        <v>52</v>
      </c>
      <c r="V227" s="13" t="s">
        <v>42</v>
      </c>
      <c r="W227" s="13" t="s">
        <v>66</v>
      </c>
      <c r="X227" s="13" t="s">
        <v>47</v>
      </c>
      <c r="Y227" s="13" t="s">
        <v>41</v>
      </c>
      <c r="Z227" s="13" t="s">
        <v>41</v>
      </c>
      <c r="AA227" s="13"/>
      <c r="AB227" s="13">
        <v>0</v>
      </c>
      <c r="AC227" s="72">
        <f t="shared" si="436"/>
        <v>1</v>
      </c>
      <c r="AD227" s="13">
        <v>0</v>
      </c>
      <c r="AE227" s="72">
        <f t="shared" ref="AE227" si="510">VALUE(IF(AD227=-2,0%,IF(AD227=-1,50%,IF(AD227=0,100%,IF(AD227=1,50%,IF(AD227=2,0%))))))</f>
        <v>1</v>
      </c>
      <c r="AF227" s="13" t="s">
        <v>42</v>
      </c>
      <c r="AG227" s="13">
        <v>0</v>
      </c>
      <c r="AH227" s="13" t="s">
        <v>42</v>
      </c>
      <c r="AI227" s="13">
        <f t="shared" si="431"/>
        <v>0</v>
      </c>
      <c r="AJ227" s="70">
        <f t="shared" si="438"/>
        <v>1</v>
      </c>
      <c r="AK227" s="59">
        <f t="shared" si="445"/>
        <v>-1</v>
      </c>
      <c r="AL227" s="70">
        <f t="shared" ref="AL227" si="511">VALUE(IF(AK227=-3,0%,IF(AK227=-2,33.3%,IF(AK227=-1,66.6%,IF(AK227=0,100%,IF(AK227=1,66.6%,IF(AK227=2,33.3%,IF(AK227=3,0%))))))))</f>
        <v>0.66599999999999993</v>
      </c>
      <c r="AM227" s="13" t="s">
        <v>41</v>
      </c>
      <c r="AN227" s="13" t="s">
        <v>41</v>
      </c>
      <c r="AO227" s="13"/>
      <c r="AP227" s="13">
        <v>101.31965006729475</v>
      </c>
      <c r="AQ227" s="13">
        <v>117.34261838440112</v>
      </c>
      <c r="AR227" s="13">
        <v>125.13020833333333</v>
      </c>
      <c r="AS227" s="13">
        <v>148.05555555555554</v>
      </c>
      <c r="AT227" s="36">
        <v>153.95329600000002</v>
      </c>
      <c r="AU227" s="36" t="str">
        <f t="shared" si="440"/>
        <v>2</v>
      </c>
      <c r="AV227" s="36">
        <v>0</v>
      </c>
      <c r="AW227" s="36">
        <v>153.95329600000002</v>
      </c>
      <c r="AX227" s="36">
        <v>153.95329600000002</v>
      </c>
      <c r="AY227" s="36">
        <v>39.618509549999999</v>
      </c>
      <c r="AZ227" s="36" t="str">
        <f t="shared" si="441"/>
        <v>1</v>
      </c>
      <c r="BA227" s="36">
        <v>8.3698362220042899</v>
      </c>
      <c r="BB227" s="36">
        <v>33.700141600000002</v>
      </c>
      <c r="BC227" s="36">
        <v>45.536877500000003</v>
      </c>
      <c r="BD227" s="36" t="e">
        <v>#DIV/0!</v>
      </c>
      <c r="BE227" s="36" t="s">
        <v>50</v>
      </c>
      <c r="BF227" s="36">
        <v>0</v>
      </c>
      <c r="BG227" s="36">
        <v>0</v>
      </c>
      <c r="BH227" s="36">
        <v>153.95329600000002</v>
      </c>
      <c r="BI227" s="36">
        <v>0</v>
      </c>
      <c r="BJ227" s="36">
        <v>153.95329600000002</v>
      </c>
      <c r="BK227" s="36">
        <v>153.95329600000002</v>
      </c>
      <c r="BL227" s="36">
        <v>45.536877500000003</v>
      </c>
      <c r="BM227" s="36">
        <v>0</v>
      </c>
      <c r="BN227" s="36">
        <v>45.536877500000003</v>
      </c>
      <c r="BO227" s="36">
        <v>45.536877500000003</v>
      </c>
      <c r="BP227" s="36" t="e">
        <v>#DIV/0!</v>
      </c>
      <c r="BQ227" s="36" t="e">
        <v>#DIV/0!</v>
      </c>
      <c r="BR227" s="36">
        <v>0</v>
      </c>
      <c r="BS227" s="36">
        <v>0</v>
      </c>
      <c r="BT227" s="36">
        <v>153.95329600000002</v>
      </c>
      <c r="BU227" s="36">
        <v>0</v>
      </c>
      <c r="BV227" s="36">
        <v>153.95329600000002</v>
      </c>
      <c r="BW227" s="36">
        <v>153.95329600000002</v>
      </c>
      <c r="BX227" s="36">
        <v>39.618509549999999</v>
      </c>
      <c r="BY227" s="36">
        <v>8.3698362220042899</v>
      </c>
      <c r="BZ227" s="36">
        <v>33.700141600000002</v>
      </c>
      <c r="CA227" s="36">
        <v>45.536877500000003</v>
      </c>
      <c r="CB227" s="36" t="e">
        <v>#DIV/0!</v>
      </c>
      <c r="CC227" s="36" t="e">
        <v>#DIV/0!</v>
      </c>
      <c r="CD227" s="36">
        <v>0</v>
      </c>
      <c r="CE227" s="36">
        <v>0</v>
      </c>
      <c r="CF227" s="36"/>
      <c r="CG227" s="40">
        <v>27.062999999999999</v>
      </c>
      <c r="CH227" s="40">
        <v>49.521000000000001</v>
      </c>
      <c r="CI227" s="40"/>
      <c r="CL227" s="5" t="str">
        <f t="shared" si="447"/>
        <v>1_1_1</v>
      </c>
      <c r="CM227" s="95" t="str">
        <f t="shared" si="448"/>
        <v>1L</v>
      </c>
      <c r="CN227" s="96">
        <f t="shared" si="435"/>
        <v>208</v>
      </c>
      <c r="CO227" s="96" t="str">
        <f t="shared" si="442"/>
        <v>0.666_1_1</v>
      </c>
      <c r="CP227" s="95" t="str">
        <f t="shared" si="451"/>
        <v>1I</v>
      </c>
      <c r="CQ227" s="5">
        <f t="shared" si="443"/>
        <v>50</v>
      </c>
      <c r="CV227" s="87"/>
      <c r="CW227" s="87"/>
      <c r="CX227" s="87"/>
      <c r="CY227" s="87"/>
      <c r="CZ227" s="87"/>
    </row>
    <row r="228" spans="1:104" s="5" customFormat="1">
      <c r="A228" s="13" t="s">
        <v>248</v>
      </c>
      <c r="B228" s="13">
        <v>5</v>
      </c>
      <c r="C228" s="13">
        <v>2</v>
      </c>
      <c r="D228" s="13" t="s">
        <v>101</v>
      </c>
      <c r="E228" s="35" t="s">
        <v>189</v>
      </c>
      <c r="F228" s="13" t="s">
        <v>141</v>
      </c>
      <c r="G228" s="36">
        <v>1001975827</v>
      </c>
      <c r="H228" s="13"/>
      <c r="I228" s="37">
        <v>17</v>
      </c>
      <c r="J228" s="37" t="s">
        <v>70</v>
      </c>
      <c r="K228" s="38">
        <v>43523</v>
      </c>
      <c r="L228" s="39">
        <v>0.36805555555555558</v>
      </c>
      <c r="M228" s="37" t="s">
        <v>39</v>
      </c>
      <c r="N228" s="37" t="s">
        <v>188</v>
      </c>
      <c r="O228" s="37" t="s">
        <v>190</v>
      </c>
      <c r="P228" s="37" t="s">
        <v>190</v>
      </c>
      <c r="Q228" s="37">
        <v>2</v>
      </c>
      <c r="R228" s="13" t="s">
        <v>55</v>
      </c>
      <c r="S228" s="13" t="s">
        <v>63</v>
      </c>
      <c r="T228" s="13" t="s">
        <v>42</v>
      </c>
      <c r="U228" s="13" t="s">
        <v>52</v>
      </c>
      <c r="V228" s="13" t="s">
        <v>42</v>
      </c>
      <c r="W228" s="13" t="s">
        <v>66</v>
      </c>
      <c r="X228" s="13" t="s">
        <v>53</v>
      </c>
      <c r="Y228" s="13" t="s">
        <v>41</v>
      </c>
      <c r="Z228" s="13" t="s">
        <v>41</v>
      </c>
      <c r="AA228" s="13"/>
      <c r="AB228" s="13">
        <v>0</v>
      </c>
      <c r="AC228" s="72">
        <f t="shared" si="436"/>
        <v>1</v>
      </c>
      <c r="AD228" s="13">
        <v>0</v>
      </c>
      <c r="AE228" s="72">
        <f t="shared" ref="AE228" si="512">VALUE(IF(AD228=-2,0%,IF(AD228=-1,50%,IF(AD228=0,100%,IF(AD228=1,50%,IF(AD228=2,0%))))))</f>
        <v>1</v>
      </c>
      <c r="AF228" s="13" t="s">
        <v>42</v>
      </c>
      <c r="AG228" s="13">
        <v>0</v>
      </c>
      <c r="AH228" s="13" t="s">
        <v>42</v>
      </c>
      <c r="AI228" s="13">
        <f t="shared" si="431"/>
        <v>0</v>
      </c>
      <c r="AJ228" s="70">
        <f t="shared" si="438"/>
        <v>1</v>
      </c>
      <c r="AK228" s="59">
        <f t="shared" si="445"/>
        <v>-2</v>
      </c>
      <c r="AL228" s="70">
        <f t="shared" ref="AL228" si="513">VALUE(IF(AK228=-3,0%,IF(AK228=-2,33.3%,IF(AK228=-1,66.6%,IF(AK228=0,100%,IF(AK228=1,66.6%,IF(AK228=2,33.3%,IF(AK228=3,0%))))))))</f>
        <v>0.33299999999999996</v>
      </c>
      <c r="AM228" s="13" t="s">
        <v>41</v>
      </c>
      <c r="AN228" s="13" t="s">
        <v>41</v>
      </c>
      <c r="AO228" s="13"/>
      <c r="AP228" s="13">
        <v>101.31965006729475</v>
      </c>
      <c r="AQ228" s="13">
        <v>117.34261838440112</v>
      </c>
      <c r="AR228" s="13">
        <v>125.13020833333333</v>
      </c>
      <c r="AS228" s="13">
        <v>148.05555555555554</v>
      </c>
      <c r="AT228" s="36">
        <v>153.95329600000002</v>
      </c>
      <c r="AU228" s="36" t="str">
        <f t="shared" si="440"/>
        <v>2</v>
      </c>
      <c r="AV228" s="36">
        <v>0</v>
      </c>
      <c r="AW228" s="36">
        <v>153.95329600000002</v>
      </c>
      <c r="AX228" s="36">
        <v>153.95329600000002</v>
      </c>
      <c r="AY228" s="36">
        <v>45.536877500000003</v>
      </c>
      <c r="AZ228" s="36" t="str">
        <f t="shared" si="441"/>
        <v>1</v>
      </c>
      <c r="BA228" s="36">
        <v>0</v>
      </c>
      <c r="BB228" s="36">
        <v>45.536877500000003</v>
      </c>
      <c r="BC228" s="36">
        <v>45.536877500000003</v>
      </c>
      <c r="BD228" s="36" t="e">
        <v>#DIV/0!</v>
      </c>
      <c r="BE228" s="36" t="s">
        <v>50</v>
      </c>
      <c r="BF228" s="36">
        <v>0</v>
      </c>
      <c r="BG228" s="36">
        <v>0</v>
      </c>
      <c r="BH228" s="36">
        <v>153.95329600000002</v>
      </c>
      <c r="BI228" s="36">
        <v>0</v>
      </c>
      <c r="BJ228" s="36">
        <v>153.95329600000002</v>
      </c>
      <c r="BK228" s="36">
        <v>153.95329600000002</v>
      </c>
      <c r="BL228" s="36">
        <v>39.618509549999999</v>
      </c>
      <c r="BM228" s="36">
        <v>8.3698362220042899</v>
      </c>
      <c r="BN228" s="36">
        <v>33.700141600000002</v>
      </c>
      <c r="BO228" s="36">
        <v>45.536877500000003</v>
      </c>
      <c r="BP228" s="36" t="e">
        <v>#DIV/0!</v>
      </c>
      <c r="BQ228" s="36" t="e">
        <v>#DIV/0!</v>
      </c>
      <c r="BR228" s="36">
        <v>0</v>
      </c>
      <c r="BS228" s="36">
        <v>0</v>
      </c>
      <c r="BT228" s="36">
        <v>153.95329600000002</v>
      </c>
      <c r="BU228" s="36">
        <v>0</v>
      </c>
      <c r="BV228" s="36">
        <v>153.95329600000002</v>
      </c>
      <c r="BW228" s="36">
        <v>153.95329600000002</v>
      </c>
      <c r="BX228" s="36">
        <v>45.536877500000003</v>
      </c>
      <c r="BY228" s="36">
        <v>0</v>
      </c>
      <c r="BZ228" s="36">
        <v>45.536877500000003</v>
      </c>
      <c r="CA228" s="36">
        <v>45.536877500000003</v>
      </c>
      <c r="CB228" s="36" t="e">
        <v>#DIV/0!</v>
      </c>
      <c r="CC228" s="36" t="e">
        <v>#DIV/0!</v>
      </c>
      <c r="CD228" s="36">
        <v>0</v>
      </c>
      <c r="CE228" s="36">
        <v>0</v>
      </c>
      <c r="CF228" s="36"/>
      <c r="CG228" s="40">
        <v>27.824999999999999</v>
      </c>
      <c r="CH228" s="40">
        <v>51.256</v>
      </c>
      <c r="CI228" s="40"/>
      <c r="CL228" s="5" t="str">
        <f t="shared" si="447"/>
        <v>1_1_1</v>
      </c>
      <c r="CM228" s="95" t="str">
        <f t="shared" si="448"/>
        <v>1L</v>
      </c>
      <c r="CN228" s="96">
        <f t="shared" si="435"/>
        <v>208</v>
      </c>
      <c r="CO228" s="96" t="str">
        <f t="shared" si="442"/>
        <v>0.333_1_1</v>
      </c>
      <c r="CP228" s="95" t="str">
        <f t="shared" si="451"/>
        <v>1F</v>
      </c>
      <c r="CQ228" s="5">
        <f t="shared" si="443"/>
        <v>45</v>
      </c>
      <c r="CV228" s="87"/>
      <c r="CW228" s="87"/>
      <c r="CX228" s="87"/>
      <c r="CY228" s="87"/>
      <c r="CZ228" s="87"/>
    </row>
    <row r="229" spans="1:104" s="5" customFormat="1">
      <c r="A229" s="13" t="s">
        <v>248</v>
      </c>
      <c r="B229" s="13">
        <v>5</v>
      </c>
      <c r="C229" s="13">
        <v>2</v>
      </c>
      <c r="D229" s="13" t="s">
        <v>101</v>
      </c>
      <c r="E229" s="35" t="s">
        <v>189</v>
      </c>
      <c r="F229" s="13" t="s">
        <v>141</v>
      </c>
      <c r="G229" s="36">
        <v>1001975827</v>
      </c>
      <c r="H229" s="13"/>
      <c r="I229" s="37">
        <v>17</v>
      </c>
      <c r="J229" s="37" t="s">
        <v>70</v>
      </c>
      <c r="K229" s="38">
        <v>43523</v>
      </c>
      <c r="L229" s="39">
        <v>0.37847222222222227</v>
      </c>
      <c r="M229" s="37" t="s">
        <v>39</v>
      </c>
      <c r="N229" s="37" t="s">
        <v>188</v>
      </c>
      <c r="O229" s="37" t="s">
        <v>190</v>
      </c>
      <c r="P229" s="37" t="s">
        <v>190</v>
      </c>
      <c r="Q229" s="37">
        <v>3</v>
      </c>
      <c r="R229" s="13" t="s">
        <v>55</v>
      </c>
      <c r="S229" s="13" t="s">
        <v>44</v>
      </c>
      <c r="T229" s="13" t="s">
        <v>42</v>
      </c>
      <c r="U229" s="13" t="s">
        <v>52</v>
      </c>
      <c r="V229" s="13" t="s">
        <v>42</v>
      </c>
      <c r="W229" s="13" t="s">
        <v>66</v>
      </c>
      <c r="X229" s="13" t="s">
        <v>53</v>
      </c>
      <c r="Y229" s="13" t="s">
        <v>41</v>
      </c>
      <c r="Z229" s="13" t="s">
        <v>41</v>
      </c>
      <c r="AA229" s="13"/>
      <c r="AB229" s="13">
        <v>0</v>
      </c>
      <c r="AC229" s="72">
        <f t="shared" si="436"/>
        <v>1</v>
      </c>
      <c r="AD229" s="13">
        <v>1</v>
      </c>
      <c r="AE229" s="72">
        <f t="shared" ref="AE229" si="514">VALUE(IF(AD229=-2,0%,IF(AD229=-1,50%,IF(AD229=0,100%,IF(AD229=1,50%,IF(AD229=2,0%))))))</f>
        <v>0.5</v>
      </c>
      <c r="AF229" s="13" t="s">
        <v>42</v>
      </c>
      <c r="AG229" s="13">
        <v>0</v>
      </c>
      <c r="AH229" s="13" t="s">
        <v>42</v>
      </c>
      <c r="AI229" s="13">
        <f t="shared" si="431"/>
        <v>0</v>
      </c>
      <c r="AJ229" s="70">
        <f t="shared" si="438"/>
        <v>1</v>
      </c>
      <c r="AK229" s="59">
        <f t="shared" si="445"/>
        <v>-2</v>
      </c>
      <c r="AL229" s="70">
        <f t="shared" ref="AL229" si="515">VALUE(IF(AK229=-3,0%,IF(AK229=-2,33.3%,IF(AK229=-1,66.6%,IF(AK229=0,100%,IF(AK229=1,66.6%,IF(AK229=2,33.3%,IF(AK229=3,0%))))))))</f>
        <v>0.33299999999999996</v>
      </c>
      <c r="AM229" s="13" t="s">
        <v>41</v>
      </c>
      <c r="AN229" s="13" t="s">
        <v>41</v>
      </c>
      <c r="AO229" s="13"/>
      <c r="AP229" s="13">
        <v>101.31965006729475</v>
      </c>
      <c r="AQ229" s="13">
        <v>117.34261838440112</v>
      </c>
      <c r="AR229" s="13">
        <v>125.13020833333333</v>
      </c>
      <c r="AS229" s="13">
        <v>148.05555555555554</v>
      </c>
      <c r="AT229" s="36">
        <v>153.95329600000002</v>
      </c>
      <c r="AU229" s="36" t="str">
        <f t="shared" si="440"/>
        <v>2</v>
      </c>
      <c r="AV229" s="36">
        <v>0</v>
      </c>
      <c r="AW229" s="36">
        <v>153.95329600000002</v>
      </c>
      <c r="AX229" s="36">
        <v>153.95329600000002</v>
      </c>
      <c r="AY229" s="36">
        <v>45.536877500000003</v>
      </c>
      <c r="AZ229" s="36" t="str">
        <f t="shared" si="441"/>
        <v>1</v>
      </c>
      <c r="BA229" s="36">
        <v>0</v>
      </c>
      <c r="BB229" s="36">
        <v>45.536877500000003</v>
      </c>
      <c r="BC229" s="36">
        <v>45.536877500000003</v>
      </c>
      <c r="BD229" s="36" t="e">
        <v>#DIV/0!</v>
      </c>
      <c r="BE229" s="36" t="s">
        <v>50</v>
      </c>
      <c r="BF229" s="36">
        <v>0</v>
      </c>
      <c r="BG229" s="36">
        <v>0</v>
      </c>
      <c r="BH229" s="36">
        <v>153.95329600000002</v>
      </c>
      <c r="BI229" s="36">
        <v>0</v>
      </c>
      <c r="BJ229" s="36">
        <v>153.95329600000002</v>
      </c>
      <c r="BK229" s="36">
        <v>153.95329600000002</v>
      </c>
      <c r="BL229" s="36">
        <v>45.536877500000003</v>
      </c>
      <c r="BM229" s="36">
        <v>0</v>
      </c>
      <c r="BN229" s="36">
        <v>45.536877500000003</v>
      </c>
      <c r="BO229" s="36">
        <v>45.536877500000003</v>
      </c>
      <c r="BP229" s="36" t="e">
        <v>#DIV/0!</v>
      </c>
      <c r="BQ229" s="36" t="e">
        <v>#DIV/0!</v>
      </c>
      <c r="BR229" s="36">
        <v>0</v>
      </c>
      <c r="BS229" s="36">
        <v>0</v>
      </c>
      <c r="BT229" s="36">
        <v>153.95329600000002</v>
      </c>
      <c r="BU229" s="36">
        <v>0</v>
      </c>
      <c r="BV229" s="36">
        <v>153.95329600000002</v>
      </c>
      <c r="BW229" s="36">
        <v>153.95329600000002</v>
      </c>
      <c r="BX229" s="36">
        <v>45.536877500000003</v>
      </c>
      <c r="BY229" s="36">
        <v>0</v>
      </c>
      <c r="BZ229" s="36">
        <v>45.536877500000003</v>
      </c>
      <c r="CA229" s="36">
        <v>45.536877500000003</v>
      </c>
      <c r="CB229" s="36" t="e">
        <v>#DIV/0!</v>
      </c>
      <c r="CC229" s="36" t="e">
        <v>#DIV/0!</v>
      </c>
      <c r="CD229" s="36">
        <v>0</v>
      </c>
      <c r="CE229" s="36">
        <v>0</v>
      </c>
      <c r="CF229" s="36"/>
      <c r="CG229" s="40">
        <v>27.751000000000001</v>
      </c>
      <c r="CH229" s="40">
        <v>49.320999999999998</v>
      </c>
      <c r="CI229" s="40"/>
      <c r="CL229" s="5" t="str">
        <f t="shared" si="447"/>
        <v>1_1_1</v>
      </c>
      <c r="CM229" s="95" t="str">
        <f t="shared" si="448"/>
        <v>1L</v>
      </c>
      <c r="CN229" s="96">
        <f t="shared" si="435"/>
        <v>208</v>
      </c>
      <c r="CO229" s="96" t="str">
        <f t="shared" si="442"/>
        <v>0.333_0.5_1</v>
      </c>
      <c r="CP229" s="95" t="str">
        <f t="shared" si="451"/>
        <v>1E</v>
      </c>
      <c r="CQ229" s="5">
        <f t="shared" si="443"/>
        <v>90</v>
      </c>
      <c r="CV229" s="87"/>
      <c r="CW229" s="87"/>
      <c r="CX229" s="87"/>
      <c r="CY229" s="87"/>
      <c r="CZ229" s="87"/>
    </row>
    <row r="230" spans="1:104" s="5" customFormat="1">
      <c r="A230" s="13" t="s">
        <v>248</v>
      </c>
      <c r="B230" s="13">
        <v>5</v>
      </c>
      <c r="C230" s="13">
        <v>2</v>
      </c>
      <c r="D230" s="13" t="s">
        <v>101</v>
      </c>
      <c r="E230" s="35" t="s">
        <v>189</v>
      </c>
      <c r="F230" s="13" t="s">
        <v>141</v>
      </c>
      <c r="G230" s="36">
        <v>1001975827</v>
      </c>
      <c r="H230" s="13"/>
      <c r="I230" s="37">
        <v>17</v>
      </c>
      <c r="J230" s="37" t="s">
        <v>70</v>
      </c>
      <c r="K230" s="38">
        <v>43523</v>
      </c>
      <c r="L230" s="39">
        <v>0.3888888888888889</v>
      </c>
      <c r="M230" s="37" t="s">
        <v>39</v>
      </c>
      <c r="N230" s="37" t="s">
        <v>188</v>
      </c>
      <c r="O230" s="37" t="s">
        <v>190</v>
      </c>
      <c r="P230" s="37" t="s">
        <v>190</v>
      </c>
      <c r="Q230" s="37">
        <v>4</v>
      </c>
      <c r="R230" s="13" t="s">
        <v>55</v>
      </c>
      <c r="S230" s="13" t="s">
        <v>63</v>
      </c>
      <c r="T230" s="13" t="s">
        <v>42</v>
      </c>
      <c r="U230" s="13" t="s">
        <v>52</v>
      </c>
      <c r="V230" s="13" t="s">
        <v>42</v>
      </c>
      <c r="W230" s="13" t="s">
        <v>66</v>
      </c>
      <c r="X230" s="13" t="s">
        <v>53</v>
      </c>
      <c r="Y230" s="13" t="s">
        <v>41</v>
      </c>
      <c r="Z230" s="13" t="s">
        <v>41</v>
      </c>
      <c r="AA230" s="13"/>
      <c r="AB230" s="13">
        <v>0</v>
      </c>
      <c r="AC230" s="72">
        <f t="shared" si="436"/>
        <v>1</v>
      </c>
      <c r="AD230" s="13">
        <v>0</v>
      </c>
      <c r="AE230" s="72">
        <f t="shared" ref="AE230" si="516">VALUE(IF(AD230=-2,0%,IF(AD230=-1,50%,IF(AD230=0,100%,IF(AD230=1,50%,IF(AD230=2,0%))))))</f>
        <v>1</v>
      </c>
      <c r="AF230" s="13" t="s">
        <v>42</v>
      </c>
      <c r="AG230" s="13">
        <v>0</v>
      </c>
      <c r="AH230" s="13" t="s">
        <v>42</v>
      </c>
      <c r="AI230" s="13">
        <f t="shared" si="431"/>
        <v>0</v>
      </c>
      <c r="AJ230" s="70">
        <f t="shared" si="438"/>
        <v>1</v>
      </c>
      <c r="AK230" s="59">
        <f t="shared" si="445"/>
        <v>-2</v>
      </c>
      <c r="AL230" s="70">
        <f t="shared" ref="AL230" si="517">VALUE(IF(AK230=-3,0%,IF(AK230=-2,33.3%,IF(AK230=-1,66.6%,IF(AK230=0,100%,IF(AK230=1,66.6%,IF(AK230=2,33.3%,IF(AK230=3,0%))))))))</f>
        <v>0.33299999999999996</v>
      </c>
      <c r="AM230" s="13" t="s">
        <v>41</v>
      </c>
      <c r="AN230" s="13" t="s">
        <v>41</v>
      </c>
      <c r="AO230" s="13"/>
      <c r="AP230" s="13">
        <v>101.31965006729475</v>
      </c>
      <c r="AQ230" s="13">
        <v>117.34261838440112</v>
      </c>
      <c r="AR230" s="13">
        <v>125.13020833333333</v>
      </c>
      <c r="AS230" s="13">
        <v>148.05555555555554</v>
      </c>
      <c r="AT230" s="36">
        <v>153.95329600000002</v>
      </c>
      <c r="AU230" s="36" t="str">
        <f t="shared" si="440"/>
        <v>2</v>
      </c>
      <c r="AV230" s="36">
        <v>0</v>
      </c>
      <c r="AW230" s="36">
        <v>153.95329600000002</v>
      </c>
      <c r="AX230" s="36">
        <v>153.95329600000002</v>
      </c>
      <c r="AY230" s="36">
        <v>45.536877500000003</v>
      </c>
      <c r="AZ230" s="36" t="str">
        <f t="shared" si="441"/>
        <v>1</v>
      </c>
      <c r="BA230" s="36">
        <v>0</v>
      </c>
      <c r="BB230" s="36">
        <v>45.536877500000003</v>
      </c>
      <c r="BC230" s="36">
        <v>45.536877500000003</v>
      </c>
      <c r="BD230" s="36" t="e">
        <v>#DIV/0!</v>
      </c>
      <c r="BE230" s="36" t="s">
        <v>50</v>
      </c>
      <c r="BF230" s="36">
        <v>0</v>
      </c>
      <c r="BG230" s="36">
        <v>0</v>
      </c>
      <c r="BH230" s="36">
        <v>153.95329600000002</v>
      </c>
      <c r="BI230" s="36">
        <v>0</v>
      </c>
      <c r="BJ230" s="36">
        <v>153.95329600000002</v>
      </c>
      <c r="BK230" s="36">
        <v>153.95329600000002</v>
      </c>
      <c r="BL230" s="36">
        <v>51.44962855</v>
      </c>
      <c r="BM230" s="36">
        <v>8.3618927258457951</v>
      </c>
      <c r="BN230" s="36">
        <v>45.536877500000003</v>
      </c>
      <c r="BO230" s="36">
        <v>57.362379600000004</v>
      </c>
      <c r="BP230" s="36" t="e">
        <v>#DIV/0!</v>
      </c>
      <c r="BQ230" s="36" t="e">
        <v>#DIV/0!</v>
      </c>
      <c r="BR230" s="36">
        <v>0</v>
      </c>
      <c r="BS230" s="36">
        <v>0</v>
      </c>
      <c r="BT230" s="36">
        <v>153.95329600000002</v>
      </c>
      <c r="BU230" s="36">
        <v>0</v>
      </c>
      <c r="BV230" s="36">
        <v>153.95329600000002</v>
      </c>
      <c r="BW230" s="36">
        <v>153.95329600000002</v>
      </c>
      <c r="BX230" s="36">
        <v>45.536877500000003</v>
      </c>
      <c r="BY230" s="36">
        <v>0</v>
      </c>
      <c r="BZ230" s="36">
        <v>45.536877500000003</v>
      </c>
      <c r="CA230" s="36">
        <v>45.536877500000003</v>
      </c>
      <c r="CB230" s="36" t="e">
        <v>#DIV/0!</v>
      </c>
      <c r="CC230" s="36" t="e">
        <v>#DIV/0!</v>
      </c>
      <c r="CD230" s="36">
        <v>0</v>
      </c>
      <c r="CE230" s="36">
        <v>0</v>
      </c>
      <c r="CF230" s="36"/>
      <c r="CG230" s="40">
        <v>28.344999999999999</v>
      </c>
      <c r="CH230" s="40">
        <v>51.100999999999999</v>
      </c>
      <c r="CI230" s="40"/>
      <c r="CL230" s="5" t="str">
        <f t="shared" si="447"/>
        <v>1_1_1</v>
      </c>
      <c r="CM230" s="95" t="str">
        <f t="shared" si="448"/>
        <v>1L</v>
      </c>
      <c r="CN230" s="96">
        <f t="shared" si="435"/>
        <v>208</v>
      </c>
      <c r="CO230" s="96" t="str">
        <f t="shared" si="442"/>
        <v>0.333_1_1</v>
      </c>
      <c r="CP230" s="95" t="str">
        <f t="shared" si="451"/>
        <v>1F</v>
      </c>
      <c r="CQ230" s="5">
        <f t="shared" si="443"/>
        <v>45</v>
      </c>
      <c r="CV230" s="87"/>
      <c r="CW230" s="87"/>
      <c r="CX230" s="87"/>
      <c r="CY230" s="87"/>
      <c r="CZ230" s="87"/>
    </row>
    <row r="231" spans="1:104" s="5" customFormat="1">
      <c r="A231" s="13" t="s">
        <v>248</v>
      </c>
      <c r="B231" s="13">
        <v>5</v>
      </c>
      <c r="C231" s="13">
        <v>2</v>
      </c>
      <c r="D231" s="13" t="s">
        <v>101</v>
      </c>
      <c r="E231" s="35" t="s">
        <v>189</v>
      </c>
      <c r="F231" s="13" t="s">
        <v>141</v>
      </c>
      <c r="G231" s="36">
        <v>1001975827</v>
      </c>
      <c r="H231" s="13"/>
      <c r="I231" s="37">
        <v>17</v>
      </c>
      <c r="J231" s="37" t="s">
        <v>70</v>
      </c>
      <c r="K231" s="38">
        <v>43523</v>
      </c>
      <c r="L231" s="39">
        <v>0.39930555555555558</v>
      </c>
      <c r="M231" s="37" t="s">
        <v>39</v>
      </c>
      <c r="N231" s="37" t="s">
        <v>188</v>
      </c>
      <c r="O231" s="37" t="s">
        <v>190</v>
      </c>
      <c r="P231" s="37" t="s">
        <v>190</v>
      </c>
      <c r="Q231" s="37">
        <v>5</v>
      </c>
      <c r="R231" s="13" t="s">
        <v>62</v>
      </c>
      <c r="S231" s="13" t="s">
        <v>44</v>
      </c>
      <c r="T231" s="13" t="s">
        <v>42</v>
      </c>
      <c r="U231" s="13" t="s">
        <v>52</v>
      </c>
      <c r="V231" s="13" t="s">
        <v>42</v>
      </c>
      <c r="W231" s="13" t="s">
        <v>46</v>
      </c>
      <c r="X231" s="13" t="s">
        <v>53</v>
      </c>
      <c r="Y231" s="13" t="s">
        <v>42</v>
      </c>
      <c r="Z231" s="13" t="s">
        <v>41</v>
      </c>
      <c r="AA231" s="13"/>
      <c r="AB231" s="13">
        <v>1</v>
      </c>
      <c r="AC231" s="72">
        <f t="shared" si="436"/>
        <v>0.5</v>
      </c>
      <c r="AD231" s="13">
        <v>1</v>
      </c>
      <c r="AE231" s="72">
        <f t="shared" ref="AE231" si="518">VALUE(IF(AD231=-2,0%,IF(AD231=-1,50%,IF(AD231=0,100%,IF(AD231=1,50%,IF(AD231=2,0%))))))</f>
        <v>0.5</v>
      </c>
      <c r="AF231" s="13" t="s">
        <v>42</v>
      </c>
      <c r="AG231" s="13">
        <v>0</v>
      </c>
      <c r="AH231" s="13" t="s">
        <v>42</v>
      </c>
      <c r="AI231" s="13">
        <f t="shared" si="431"/>
        <v>1</v>
      </c>
      <c r="AJ231" s="70">
        <f t="shared" si="438"/>
        <v>0.66599999999999993</v>
      </c>
      <c r="AK231" s="59">
        <f t="shared" si="445"/>
        <v>-2</v>
      </c>
      <c r="AL231" s="70">
        <f t="shared" ref="AL231" si="519">VALUE(IF(AK231=-3,0%,IF(AK231=-2,33.3%,IF(AK231=-1,66.6%,IF(AK231=0,100%,IF(AK231=1,66.6%,IF(AK231=2,33.3%,IF(AK231=3,0%))))))))</f>
        <v>0.33299999999999996</v>
      </c>
      <c r="AM231" s="13" t="s">
        <v>42</v>
      </c>
      <c r="AN231" s="13" t="s">
        <v>41</v>
      </c>
      <c r="AO231" s="13"/>
      <c r="AP231" s="13">
        <v>101.31965006729475</v>
      </c>
      <c r="AQ231" s="13">
        <v>117.34261838440112</v>
      </c>
      <c r="AR231" s="13">
        <v>125.13020833333333</v>
      </c>
      <c r="AS231" s="13">
        <v>148.05555555555554</v>
      </c>
      <c r="AT231" s="36">
        <v>153.95329600000002</v>
      </c>
      <c r="AU231" s="36" t="str">
        <f t="shared" si="440"/>
        <v>2</v>
      </c>
      <c r="AV231" s="36">
        <v>0</v>
      </c>
      <c r="AW231" s="36">
        <v>153.95329600000002</v>
      </c>
      <c r="AX231" s="36">
        <v>153.95329600000002</v>
      </c>
      <c r="AY231" s="36">
        <v>45.536877500000003</v>
      </c>
      <c r="AZ231" s="36" t="str">
        <f t="shared" si="441"/>
        <v>1</v>
      </c>
      <c r="BA231" s="36">
        <v>0</v>
      </c>
      <c r="BB231" s="36">
        <v>45.536877500000003</v>
      </c>
      <c r="BC231" s="36">
        <v>45.536877500000003</v>
      </c>
      <c r="BD231" s="36" t="e">
        <v>#DIV/0!</v>
      </c>
      <c r="BE231" s="36" t="s">
        <v>50</v>
      </c>
      <c r="BF231" s="36">
        <v>0</v>
      </c>
      <c r="BG231" s="36">
        <v>0</v>
      </c>
      <c r="BH231" s="36">
        <v>153.95329600000002</v>
      </c>
      <c r="BI231" s="36">
        <v>0</v>
      </c>
      <c r="BJ231" s="36">
        <v>153.95329600000002</v>
      </c>
      <c r="BK231" s="36">
        <v>153.95329600000002</v>
      </c>
      <c r="BL231" s="36">
        <v>45.536877500000003</v>
      </c>
      <c r="BM231" s="36">
        <v>0</v>
      </c>
      <c r="BN231" s="36">
        <v>45.536877500000003</v>
      </c>
      <c r="BO231" s="36">
        <v>45.536877500000003</v>
      </c>
      <c r="BP231" s="36" t="e">
        <v>#DIV/0!</v>
      </c>
      <c r="BQ231" s="36" t="e">
        <v>#DIV/0!</v>
      </c>
      <c r="BR231" s="36">
        <v>0</v>
      </c>
      <c r="BS231" s="36">
        <v>0</v>
      </c>
      <c r="BT231" s="36">
        <v>153.95329600000002</v>
      </c>
      <c r="BU231" s="36">
        <v>0</v>
      </c>
      <c r="BV231" s="36">
        <v>153.95329600000002</v>
      </c>
      <c r="BW231" s="36">
        <v>153.95329600000002</v>
      </c>
      <c r="BX231" s="36">
        <v>45.536877500000003</v>
      </c>
      <c r="BY231" s="36">
        <v>0</v>
      </c>
      <c r="BZ231" s="36">
        <v>45.536877500000003</v>
      </c>
      <c r="CA231" s="36">
        <v>45.536877500000003</v>
      </c>
      <c r="CB231" s="36" t="e">
        <v>#DIV/0!</v>
      </c>
      <c r="CC231" s="36" t="e">
        <v>#DIV/0!</v>
      </c>
      <c r="CD231" s="36">
        <v>0</v>
      </c>
      <c r="CE231" s="36">
        <v>0</v>
      </c>
      <c r="CF231" s="36"/>
      <c r="CG231" s="40">
        <v>28.32</v>
      </c>
      <c r="CH231" s="40">
        <v>50.936999999999998</v>
      </c>
      <c r="CI231" s="40"/>
      <c r="CL231" s="5" t="str">
        <f t="shared" si="447"/>
        <v>0.666_0.5_1</v>
      </c>
      <c r="CM231" s="95" t="str">
        <f t="shared" si="448"/>
        <v>1H</v>
      </c>
      <c r="CN231" s="96">
        <f t="shared" si="435"/>
        <v>131</v>
      </c>
      <c r="CO231" s="96" t="str">
        <f t="shared" si="442"/>
        <v>0.333_0.5_1</v>
      </c>
      <c r="CP231" s="95" t="str">
        <f t="shared" si="451"/>
        <v>1E</v>
      </c>
      <c r="CQ231" s="5">
        <f t="shared" si="443"/>
        <v>90</v>
      </c>
      <c r="CV231" s="87"/>
      <c r="CW231" s="87"/>
      <c r="CX231" s="87"/>
      <c r="CY231" s="87"/>
      <c r="CZ231" s="87"/>
    </row>
    <row r="232" spans="1:104" s="5" customFormat="1">
      <c r="A232" s="13" t="s">
        <v>248</v>
      </c>
      <c r="B232" s="13">
        <v>5</v>
      </c>
      <c r="C232" s="13">
        <v>2</v>
      </c>
      <c r="D232" s="13" t="s">
        <v>101</v>
      </c>
      <c r="E232" s="35" t="s">
        <v>189</v>
      </c>
      <c r="F232" s="13" t="s">
        <v>141</v>
      </c>
      <c r="G232" s="36">
        <v>1001975827</v>
      </c>
      <c r="H232" s="13"/>
      <c r="I232" s="37">
        <v>17</v>
      </c>
      <c r="J232" s="37" t="s">
        <v>70</v>
      </c>
      <c r="K232" s="38">
        <v>43523</v>
      </c>
      <c r="L232" s="39">
        <v>0.40972222222222227</v>
      </c>
      <c r="M232" s="37" t="s">
        <v>39</v>
      </c>
      <c r="N232" s="37" t="s">
        <v>188</v>
      </c>
      <c r="O232" s="37" t="s">
        <v>190</v>
      </c>
      <c r="P232" s="37" t="s">
        <v>190</v>
      </c>
      <c r="Q232" s="37">
        <v>6</v>
      </c>
      <c r="R232" s="13" t="s">
        <v>43</v>
      </c>
      <c r="S232" s="13" t="s">
        <v>44</v>
      </c>
      <c r="T232" s="13" t="s">
        <v>41</v>
      </c>
      <c r="U232" s="13" t="s">
        <v>45</v>
      </c>
      <c r="V232" s="13" t="s">
        <v>42</v>
      </c>
      <c r="W232" s="13" t="s">
        <v>46</v>
      </c>
      <c r="X232" s="13" t="s">
        <v>53</v>
      </c>
      <c r="Y232" s="13" t="s">
        <v>42</v>
      </c>
      <c r="Z232" s="13" t="s">
        <v>41</v>
      </c>
      <c r="AA232" s="13"/>
      <c r="AB232" s="13">
        <v>-1</v>
      </c>
      <c r="AC232" s="72">
        <f t="shared" si="436"/>
        <v>0.5</v>
      </c>
      <c r="AD232" s="13">
        <v>1</v>
      </c>
      <c r="AE232" s="72">
        <f t="shared" ref="AE232" si="520">VALUE(IF(AD232=-2,0%,IF(AD232=-1,50%,IF(AD232=0,100%,IF(AD232=1,50%,IF(AD232=2,0%))))))</f>
        <v>0.5</v>
      </c>
      <c r="AF232" s="13" t="s">
        <v>41</v>
      </c>
      <c r="AG232" s="13">
        <v>1</v>
      </c>
      <c r="AH232" s="13" t="s">
        <v>42</v>
      </c>
      <c r="AI232" s="13">
        <f t="shared" si="431"/>
        <v>1</v>
      </c>
      <c r="AJ232" s="70">
        <f t="shared" si="438"/>
        <v>0.66599999999999993</v>
      </c>
      <c r="AK232" s="59">
        <f t="shared" si="445"/>
        <v>-2</v>
      </c>
      <c r="AL232" s="70">
        <f t="shared" ref="AL232" si="521">VALUE(IF(AK232=-3,0%,IF(AK232=-2,33.3%,IF(AK232=-1,66.6%,IF(AK232=0,100%,IF(AK232=1,66.6%,IF(AK232=2,33.3%,IF(AK232=3,0%))))))))</f>
        <v>0.33299999999999996</v>
      </c>
      <c r="AM232" s="13" t="s">
        <v>42</v>
      </c>
      <c r="AN232" s="13" t="s">
        <v>41</v>
      </c>
      <c r="AO232" s="13"/>
      <c r="AP232" s="13">
        <v>101.31965006729475</v>
      </c>
      <c r="AQ232" s="13">
        <v>117.34261838440112</v>
      </c>
      <c r="AR232" s="13">
        <v>125.13020833333333</v>
      </c>
      <c r="AS232" s="13">
        <v>148.05555555555554</v>
      </c>
      <c r="AT232" s="36">
        <v>157.76607300000001</v>
      </c>
      <c r="AU232" s="36" t="str">
        <f t="shared" si="440"/>
        <v>2</v>
      </c>
      <c r="AV232" s="36">
        <v>5.3920809437041779</v>
      </c>
      <c r="AW232" s="36">
        <v>153.95329600000002</v>
      </c>
      <c r="AX232" s="36">
        <v>161.57884999999999</v>
      </c>
      <c r="AY232" s="36">
        <v>57.362379600000004</v>
      </c>
      <c r="AZ232" s="36" t="str">
        <f t="shared" si="441"/>
        <v>1</v>
      </c>
      <c r="BA232" s="36">
        <v>0</v>
      </c>
      <c r="BB232" s="36">
        <v>57.362379600000004</v>
      </c>
      <c r="BC232" s="36">
        <v>57.362379600000004</v>
      </c>
      <c r="BD232" s="36" t="e">
        <v>#DIV/0!</v>
      </c>
      <c r="BE232" s="36" t="s">
        <v>50</v>
      </c>
      <c r="BF232" s="36">
        <v>0</v>
      </c>
      <c r="BG232" s="36">
        <v>0</v>
      </c>
      <c r="BH232" s="36">
        <v>157.76607300000001</v>
      </c>
      <c r="BI232" s="36">
        <v>5.3920809437041779</v>
      </c>
      <c r="BJ232" s="36">
        <v>153.95329600000002</v>
      </c>
      <c r="BK232" s="36">
        <v>161.57884999999999</v>
      </c>
      <c r="BL232" s="36">
        <v>57.362379600000004</v>
      </c>
      <c r="BM232" s="36">
        <v>0</v>
      </c>
      <c r="BN232" s="36">
        <v>57.362379600000004</v>
      </c>
      <c r="BO232" s="36">
        <v>57.362379600000004</v>
      </c>
      <c r="BP232" s="36" t="e">
        <v>#DIV/0!</v>
      </c>
      <c r="BQ232" s="36" t="e">
        <v>#DIV/0!</v>
      </c>
      <c r="BR232" s="36">
        <v>0</v>
      </c>
      <c r="BS232" s="36">
        <v>0</v>
      </c>
      <c r="BT232" s="36">
        <v>157.76607300000001</v>
      </c>
      <c r="BU232" s="36">
        <v>5.3920809437041779</v>
      </c>
      <c r="BV232" s="36">
        <v>153.95329600000002</v>
      </c>
      <c r="BW232" s="36">
        <v>161.57884999999999</v>
      </c>
      <c r="BX232" s="36">
        <v>51.44962855</v>
      </c>
      <c r="BY232" s="36">
        <v>8.3618927258457951</v>
      </c>
      <c r="BZ232" s="36">
        <v>45.536877500000003</v>
      </c>
      <c r="CA232" s="36">
        <v>57.362379600000004</v>
      </c>
      <c r="CB232" s="36" t="e">
        <v>#DIV/0!</v>
      </c>
      <c r="CC232" s="36" t="e">
        <v>#DIV/0!</v>
      </c>
      <c r="CD232" s="36">
        <v>0</v>
      </c>
      <c r="CE232" s="36">
        <v>0</v>
      </c>
      <c r="CF232" s="36"/>
      <c r="CG232" s="40">
        <v>28.641999999999999</v>
      </c>
      <c r="CH232" s="40">
        <v>51.780999999999999</v>
      </c>
      <c r="CI232" s="40"/>
      <c r="CL232" s="5" t="str">
        <f t="shared" si="447"/>
        <v>0.666_0.5_1</v>
      </c>
      <c r="CM232" s="95" t="str">
        <f t="shared" si="448"/>
        <v>1H</v>
      </c>
      <c r="CN232" s="96">
        <f t="shared" si="435"/>
        <v>131</v>
      </c>
      <c r="CO232" s="96" t="str">
        <f t="shared" si="442"/>
        <v>0.333_0.5_1</v>
      </c>
      <c r="CP232" s="95" t="str">
        <f t="shared" si="451"/>
        <v>1E</v>
      </c>
      <c r="CQ232" s="5">
        <f t="shared" si="443"/>
        <v>90</v>
      </c>
      <c r="CV232" s="87"/>
      <c r="CW232" s="87"/>
      <c r="CX232" s="87"/>
      <c r="CY232" s="87"/>
      <c r="CZ232" s="87"/>
    </row>
    <row r="233" spans="1:104" s="5" customFormat="1">
      <c r="A233" s="13" t="s">
        <v>248</v>
      </c>
      <c r="B233" s="13">
        <v>5</v>
      </c>
      <c r="C233" s="13">
        <v>3</v>
      </c>
      <c r="D233" s="13" t="s">
        <v>58</v>
      </c>
      <c r="E233" s="35" t="s">
        <v>191</v>
      </c>
      <c r="F233" s="13" t="s">
        <v>141</v>
      </c>
      <c r="G233" s="36">
        <v>1002184886</v>
      </c>
      <c r="H233" s="13"/>
      <c r="I233" s="37">
        <v>17</v>
      </c>
      <c r="J233" s="37" t="s">
        <v>38</v>
      </c>
      <c r="K233" s="38">
        <v>43523</v>
      </c>
      <c r="L233" s="39">
        <v>0.3576388888888889</v>
      </c>
      <c r="M233" s="37" t="s">
        <v>39</v>
      </c>
      <c r="N233" s="37" t="s">
        <v>188</v>
      </c>
      <c r="O233" s="37" t="s">
        <v>188</v>
      </c>
      <c r="P233" s="37" t="s">
        <v>190</v>
      </c>
      <c r="Q233" s="37">
        <v>1</v>
      </c>
      <c r="R233" s="13" t="s">
        <v>43</v>
      </c>
      <c r="S233" s="13" t="s">
        <v>56</v>
      </c>
      <c r="T233" s="13" t="s">
        <v>41</v>
      </c>
      <c r="U233" s="13" t="s">
        <v>45</v>
      </c>
      <c r="V233" s="13" t="s">
        <v>42</v>
      </c>
      <c r="W233" s="13" t="s">
        <v>66</v>
      </c>
      <c r="X233" s="13" t="s">
        <v>53</v>
      </c>
      <c r="Y233" s="13" t="s">
        <v>41</v>
      </c>
      <c r="Z233" s="13" t="s">
        <v>41</v>
      </c>
      <c r="AA233" s="13"/>
      <c r="AB233" s="13">
        <v>-1</v>
      </c>
      <c r="AC233" s="72">
        <f t="shared" si="436"/>
        <v>0.5</v>
      </c>
      <c r="AD233" s="13">
        <v>2</v>
      </c>
      <c r="AE233" s="72">
        <f t="shared" ref="AE233" si="522">VALUE(IF(AD233=-2,0%,IF(AD233=-1,50%,IF(AD233=0,100%,IF(AD233=1,50%,IF(AD233=2,0%))))))</f>
        <v>0</v>
      </c>
      <c r="AF233" s="13" t="s">
        <v>41</v>
      </c>
      <c r="AG233" s="13">
        <v>1</v>
      </c>
      <c r="AH233" s="13" t="s">
        <v>42</v>
      </c>
      <c r="AI233" s="13">
        <f t="shared" si="431"/>
        <v>0</v>
      </c>
      <c r="AJ233" s="70">
        <f t="shared" si="438"/>
        <v>1</v>
      </c>
      <c r="AK233" s="59">
        <f t="shared" si="445"/>
        <v>-2</v>
      </c>
      <c r="AL233" s="70">
        <f t="shared" ref="AL233" si="523">VALUE(IF(AK233=-3,0%,IF(AK233=-2,33.3%,IF(AK233=-1,66.6%,IF(AK233=0,100%,IF(AK233=1,66.6%,IF(AK233=2,33.3%,IF(AK233=3,0%))))))))</f>
        <v>0.33299999999999996</v>
      </c>
      <c r="AM233" s="13" t="s">
        <v>41</v>
      </c>
      <c r="AN233" s="13" t="s">
        <v>41</v>
      </c>
      <c r="AO233" s="13"/>
      <c r="AP233" s="13">
        <v>101.31965006729475</v>
      </c>
      <c r="AQ233" s="13">
        <v>117.34261838440112</v>
      </c>
      <c r="AR233" s="13">
        <v>125.13020833333333</v>
      </c>
      <c r="AS233" s="13">
        <v>148.05555555555554</v>
      </c>
      <c r="AT233" s="36">
        <v>58.600775999999996</v>
      </c>
      <c r="AU233" s="36" t="str">
        <f t="shared" si="440"/>
        <v>1</v>
      </c>
      <c r="AV233" s="36">
        <v>0</v>
      </c>
      <c r="AW233" s="36">
        <v>58.600775999999996</v>
      </c>
      <c r="AX233" s="36">
        <v>58.600775999999996</v>
      </c>
      <c r="AY233" s="36">
        <v>128.71417449999998</v>
      </c>
      <c r="AZ233" s="36" t="str">
        <f t="shared" si="441"/>
        <v>2</v>
      </c>
      <c r="BA233" s="36">
        <v>5.0697045982002162</v>
      </c>
      <c r="BB233" s="36">
        <v>125.129352</v>
      </c>
      <c r="BC233" s="36">
        <v>132.29899699999999</v>
      </c>
      <c r="BD233" s="36" t="e">
        <v>#DIV/0!</v>
      </c>
      <c r="BE233" s="36" t="s">
        <v>50</v>
      </c>
      <c r="BF233" s="36">
        <v>0</v>
      </c>
      <c r="BG233" s="36">
        <v>0</v>
      </c>
      <c r="BH233" s="36">
        <v>58.600775999999996</v>
      </c>
      <c r="BI233" s="36">
        <v>0</v>
      </c>
      <c r="BJ233" s="36">
        <v>58.600775999999996</v>
      </c>
      <c r="BK233" s="36">
        <v>58.600775999999996</v>
      </c>
      <c r="BL233" s="36">
        <v>125.129352</v>
      </c>
      <c r="BM233" s="36">
        <v>0</v>
      </c>
      <c r="BN233" s="36">
        <v>125.129352</v>
      </c>
      <c r="BO233" s="36">
        <v>125.129352</v>
      </c>
      <c r="BP233" s="36" t="e">
        <v>#DIV/0!</v>
      </c>
      <c r="BQ233" s="36" t="e">
        <v>#DIV/0!</v>
      </c>
      <c r="BR233" s="36">
        <v>0</v>
      </c>
      <c r="BS233" s="36">
        <v>0</v>
      </c>
      <c r="BT233" s="36">
        <v>52.313429999999997</v>
      </c>
      <c r="BU233" s="36">
        <v>8.891649984532199</v>
      </c>
      <c r="BV233" s="36">
        <v>46.026083999999997</v>
      </c>
      <c r="BW233" s="36">
        <v>58.600775999999996</v>
      </c>
      <c r="BX233" s="36">
        <v>125.129352</v>
      </c>
      <c r="BY233" s="36">
        <v>0</v>
      </c>
      <c r="BZ233" s="36">
        <v>125.129352</v>
      </c>
      <c r="CA233" s="36">
        <v>125.129352</v>
      </c>
      <c r="CB233" s="36" t="e">
        <v>#DIV/0!</v>
      </c>
      <c r="CC233" s="36" t="e">
        <v>#DIV/0!</v>
      </c>
      <c r="CD233" s="36">
        <v>0</v>
      </c>
      <c r="CE233" s="36">
        <v>0</v>
      </c>
      <c r="CF233" s="36"/>
      <c r="CG233" s="40">
        <v>27.062999999999999</v>
      </c>
      <c r="CH233" s="40">
        <v>49.521000000000001</v>
      </c>
      <c r="CI233" s="40"/>
      <c r="CL233" s="5" t="str">
        <f t="shared" si="447"/>
        <v>1_0.5_2</v>
      </c>
      <c r="CM233" s="95" t="str">
        <f t="shared" si="448"/>
        <v>1W</v>
      </c>
      <c r="CN233" s="96">
        <f t="shared" si="435"/>
        <v>91</v>
      </c>
      <c r="CO233" s="96" t="str">
        <f t="shared" si="442"/>
        <v>0.333_0_2</v>
      </c>
      <c r="CP233" s="95" t="str">
        <f t="shared" si="451"/>
        <v>1P</v>
      </c>
      <c r="CQ233" s="5">
        <f t="shared" si="443"/>
        <v>16</v>
      </c>
      <c r="CV233" s="87"/>
      <c r="CW233" s="87"/>
      <c r="CX233" s="87"/>
      <c r="CY233" s="87"/>
      <c r="CZ233" s="87"/>
    </row>
    <row r="234" spans="1:104" s="5" customFormat="1">
      <c r="A234" s="13" t="s">
        <v>248</v>
      </c>
      <c r="B234" s="13">
        <v>5</v>
      </c>
      <c r="C234" s="13">
        <v>3</v>
      </c>
      <c r="D234" s="13" t="s">
        <v>58</v>
      </c>
      <c r="E234" s="35" t="s">
        <v>191</v>
      </c>
      <c r="F234" s="13" t="s">
        <v>141</v>
      </c>
      <c r="G234" s="36">
        <v>1002184886</v>
      </c>
      <c r="H234" s="13"/>
      <c r="I234" s="37">
        <v>17</v>
      </c>
      <c r="J234" s="37" t="s">
        <v>38</v>
      </c>
      <c r="K234" s="38">
        <v>43523</v>
      </c>
      <c r="L234" s="39">
        <v>0.36805555555555558</v>
      </c>
      <c r="M234" s="37" t="s">
        <v>39</v>
      </c>
      <c r="N234" s="37" t="s">
        <v>188</v>
      </c>
      <c r="O234" s="37" t="s">
        <v>188</v>
      </c>
      <c r="P234" s="37" t="s">
        <v>190</v>
      </c>
      <c r="Q234" s="37">
        <v>2</v>
      </c>
      <c r="R234" s="13" t="s">
        <v>43</v>
      </c>
      <c r="S234" s="13" t="s">
        <v>56</v>
      </c>
      <c r="T234" s="13" t="s">
        <v>41</v>
      </c>
      <c r="U234" s="13" t="s">
        <v>45</v>
      </c>
      <c r="V234" s="13" t="s">
        <v>42</v>
      </c>
      <c r="W234" s="13" t="s">
        <v>66</v>
      </c>
      <c r="X234" s="13" t="s">
        <v>53</v>
      </c>
      <c r="Y234" s="13" t="s">
        <v>41</v>
      </c>
      <c r="Z234" s="13" t="s">
        <v>41</v>
      </c>
      <c r="AA234" s="13"/>
      <c r="AB234" s="13">
        <v>-1</v>
      </c>
      <c r="AC234" s="72">
        <f t="shared" si="436"/>
        <v>0.5</v>
      </c>
      <c r="AD234" s="13">
        <v>2</v>
      </c>
      <c r="AE234" s="72">
        <f t="shared" ref="AE234" si="524">VALUE(IF(AD234=-2,0%,IF(AD234=-1,50%,IF(AD234=0,100%,IF(AD234=1,50%,IF(AD234=2,0%))))))</f>
        <v>0</v>
      </c>
      <c r="AF234" s="13" t="s">
        <v>41</v>
      </c>
      <c r="AG234" s="13">
        <v>1</v>
      </c>
      <c r="AH234" s="13" t="s">
        <v>42</v>
      </c>
      <c r="AI234" s="13">
        <f t="shared" si="431"/>
        <v>0</v>
      </c>
      <c r="AJ234" s="70">
        <f t="shared" si="438"/>
        <v>1</v>
      </c>
      <c r="AK234" s="59">
        <f t="shared" si="445"/>
        <v>-2</v>
      </c>
      <c r="AL234" s="70">
        <f t="shared" ref="AL234" si="525">VALUE(IF(AK234=-3,0%,IF(AK234=-2,33.3%,IF(AK234=-1,66.6%,IF(AK234=0,100%,IF(AK234=1,66.6%,IF(AK234=2,33.3%,IF(AK234=3,0%))))))))</f>
        <v>0.33299999999999996</v>
      </c>
      <c r="AM234" s="13" t="s">
        <v>41</v>
      </c>
      <c r="AN234" s="13" t="s">
        <v>41</v>
      </c>
      <c r="AO234" s="13"/>
      <c r="AP234" s="13">
        <v>101.31965006729475</v>
      </c>
      <c r="AQ234" s="13">
        <v>117.34261838440112</v>
      </c>
      <c r="AR234" s="13">
        <v>125.13020833333333</v>
      </c>
      <c r="AS234" s="13">
        <v>148.05555555555554</v>
      </c>
      <c r="AT234" s="36">
        <v>58.600775999999996</v>
      </c>
      <c r="AU234" s="36" t="str">
        <f t="shared" si="440"/>
        <v>1</v>
      </c>
      <c r="AV234" s="36">
        <v>0</v>
      </c>
      <c r="AW234" s="36">
        <v>58.600775999999996</v>
      </c>
      <c r="AX234" s="36">
        <v>58.600775999999996</v>
      </c>
      <c r="AY234" s="36">
        <v>132.29899699999999</v>
      </c>
      <c r="AZ234" s="36" t="str">
        <f t="shared" si="441"/>
        <v>2</v>
      </c>
      <c r="BA234" s="36">
        <v>0</v>
      </c>
      <c r="BB234" s="36">
        <v>132.29899699999999</v>
      </c>
      <c r="BC234" s="36">
        <v>132.29899699999999</v>
      </c>
      <c r="BD234" s="36" t="e">
        <v>#DIV/0!</v>
      </c>
      <c r="BE234" s="36" t="s">
        <v>50</v>
      </c>
      <c r="BF234" s="36">
        <v>0</v>
      </c>
      <c r="BG234" s="36">
        <v>0</v>
      </c>
      <c r="BH234" s="36">
        <v>52.313429999999997</v>
      </c>
      <c r="BI234" s="36">
        <v>8.891649984532199</v>
      </c>
      <c r="BJ234" s="36">
        <v>46.026083999999997</v>
      </c>
      <c r="BK234" s="36">
        <v>58.600775999999996</v>
      </c>
      <c r="BL234" s="36">
        <v>132.29899699999999</v>
      </c>
      <c r="BM234" s="36">
        <v>0</v>
      </c>
      <c r="BN234" s="36">
        <v>132.29899699999999</v>
      </c>
      <c r="BO234" s="36">
        <v>132.29899699999999</v>
      </c>
      <c r="BP234" s="36" t="e">
        <v>#DIV/0!</v>
      </c>
      <c r="BQ234" s="36" t="e">
        <v>#DIV/0!</v>
      </c>
      <c r="BR234" s="36">
        <v>0</v>
      </c>
      <c r="BS234" s="36">
        <v>0</v>
      </c>
      <c r="BT234" s="36">
        <v>58.600775999999996</v>
      </c>
      <c r="BU234" s="36">
        <v>0</v>
      </c>
      <c r="BV234" s="36">
        <v>58.600775999999996</v>
      </c>
      <c r="BW234" s="36">
        <v>58.600775999999996</v>
      </c>
      <c r="BX234" s="36">
        <v>128.71417449999998</v>
      </c>
      <c r="BY234" s="36">
        <v>5.0697045982002162</v>
      </c>
      <c r="BZ234" s="36">
        <v>125.129352</v>
      </c>
      <c r="CA234" s="36">
        <v>132.29899699999999</v>
      </c>
      <c r="CB234" s="36" t="e">
        <v>#DIV/0!</v>
      </c>
      <c r="CC234" s="36" t="e">
        <v>#DIV/0!</v>
      </c>
      <c r="CD234" s="36">
        <v>0</v>
      </c>
      <c r="CE234" s="36">
        <v>0</v>
      </c>
      <c r="CF234" s="36"/>
      <c r="CG234" s="40">
        <v>27.824999999999999</v>
      </c>
      <c r="CH234" s="40">
        <v>51.256</v>
      </c>
      <c r="CI234" s="40"/>
      <c r="CL234" s="5" t="str">
        <f t="shared" si="447"/>
        <v>1_0.5_2</v>
      </c>
      <c r="CM234" s="95" t="str">
        <f t="shared" si="448"/>
        <v>1W</v>
      </c>
      <c r="CN234" s="96">
        <f t="shared" si="435"/>
        <v>91</v>
      </c>
      <c r="CO234" s="96" t="str">
        <f t="shared" si="442"/>
        <v>0.333_0_2</v>
      </c>
      <c r="CP234" s="95" t="str">
        <f t="shared" si="451"/>
        <v>1P</v>
      </c>
      <c r="CQ234" s="5">
        <f t="shared" si="443"/>
        <v>16</v>
      </c>
      <c r="CV234" s="87"/>
      <c r="CW234" s="87"/>
      <c r="CX234" s="87"/>
      <c r="CY234" s="87"/>
      <c r="CZ234" s="87"/>
    </row>
    <row r="235" spans="1:104" s="5" customFormat="1">
      <c r="A235" s="13" t="s">
        <v>248</v>
      </c>
      <c r="B235" s="13">
        <v>5</v>
      </c>
      <c r="C235" s="13">
        <v>3</v>
      </c>
      <c r="D235" s="13" t="s">
        <v>58</v>
      </c>
      <c r="E235" s="35" t="s">
        <v>191</v>
      </c>
      <c r="F235" s="13" t="s">
        <v>141</v>
      </c>
      <c r="G235" s="36">
        <v>1002184886</v>
      </c>
      <c r="H235" s="13"/>
      <c r="I235" s="37">
        <v>17</v>
      </c>
      <c r="J235" s="37" t="s">
        <v>38</v>
      </c>
      <c r="K235" s="38">
        <v>43523</v>
      </c>
      <c r="L235" s="39">
        <v>0.3888888888888889</v>
      </c>
      <c r="M235" s="37" t="s">
        <v>39</v>
      </c>
      <c r="N235" s="37" t="s">
        <v>188</v>
      </c>
      <c r="O235" s="37" t="s">
        <v>188</v>
      </c>
      <c r="P235" s="37" t="s">
        <v>190</v>
      </c>
      <c r="Q235" s="37">
        <v>4</v>
      </c>
      <c r="R235" s="13" t="s">
        <v>43</v>
      </c>
      <c r="S235" s="13" t="s">
        <v>56</v>
      </c>
      <c r="T235" s="13" t="s">
        <v>41</v>
      </c>
      <c r="U235" s="13" t="s">
        <v>45</v>
      </c>
      <c r="V235" s="13" t="s">
        <v>42</v>
      </c>
      <c r="W235" s="13" t="s">
        <v>66</v>
      </c>
      <c r="X235" s="13" t="s">
        <v>53</v>
      </c>
      <c r="Y235" s="13" t="s">
        <v>41</v>
      </c>
      <c r="Z235" s="13" t="s">
        <v>41</v>
      </c>
      <c r="AA235" s="13"/>
      <c r="AB235" s="13">
        <v>-1</v>
      </c>
      <c r="AC235" s="72">
        <f t="shared" si="436"/>
        <v>0.5</v>
      </c>
      <c r="AD235" s="13">
        <v>2</v>
      </c>
      <c r="AE235" s="72">
        <f t="shared" ref="AE235" si="526">VALUE(IF(AD235=-2,0%,IF(AD235=-1,50%,IF(AD235=0,100%,IF(AD235=1,50%,IF(AD235=2,0%))))))</f>
        <v>0</v>
      </c>
      <c r="AF235" s="13" t="s">
        <v>41</v>
      </c>
      <c r="AG235" s="13" t="s">
        <v>57</v>
      </c>
      <c r="AH235" s="13" t="s">
        <v>42</v>
      </c>
      <c r="AI235" s="13">
        <f t="shared" si="431"/>
        <v>0</v>
      </c>
      <c r="AJ235" s="70">
        <f t="shared" si="438"/>
        <v>1</v>
      </c>
      <c r="AK235" s="59">
        <f t="shared" si="445"/>
        <v>-2</v>
      </c>
      <c r="AL235" s="70">
        <f t="shared" ref="AL235" si="527">VALUE(IF(AK235=-3,0%,IF(AK235=-2,33.3%,IF(AK235=-1,66.6%,IF(AK235=0,100%,IF(AK235=1,66.6%,IF(AK235=2,33.3%,IF(AK235=3,0%))))))))</f>
        <v>0.33299999999999996</v>
      </c>
      <c r="AM235" s="13" t="s">
        <v>41</v>
      </c>
      <c r="AN235" s="13" t="s">
        <v>41</v>
      </c>
      <c r="AO235" s="13"/>
      <c r="AP235" s="13">
        <v>101.31965006729475</v>
      </c>
      <c r="AQ235" s="13">
        <v>117.34261838440112</v>
      </c>
      <c r="AR235" s="13">
        <v>125.13020833333333</v>
      </c>
      <c r="AS235" s="13">
        <v>148.05555555555554</v>
      </c>
      <c r="AT235" s="36">
        <v>52.313429999999997</v>
      </c>
      <c r="AU235" s="36" t="str">
        <f t="shared" si="440"/>
        <v>1</v>
      </c>
      <c r="AV235" s="36">
        <v>8.891649984532199</v>
      </c>
      <c r="AW235" s="36">
        <v>46.026083999999997</v>
      </c>
      <c r="AX235" s="36">
        <v>58.600775999999996</v>
      </c>
      <c r="AY235" s="36">
        <v>128.71417449999998</v>
      </c>
      <c r="AZ235" s="36" t="str">
        <f t="shared" si="441"/>
        <v>2</v>
      </c>
      <c r="BA235" s="36">
        <v>5.0697045982002162</v>
      </c>
      <c r="BB235" s="36">
        <v>125.129352</v>
      </c>
      <c r="BC235" s="36">
        <v>132.29899699999999</v>
      </c>
      <c r="BD235" s="36" t="e">
        <v>#DIV/0!</v>
      </c>
      <c r="BE235" s="36" t="s">
        <v>50</v>
      </c>
      <c r="BF235" s="36">
        <v>0</v>
      </c>
      <c r="BG235" s="36">
        <v>0</v>
      </c>
      <c r="BH235" s="36">
        <v>58.600775999999996</v>
      </c>
      <c r="BI235" s="36">
        <v>0</v>
      </c>
      <c r="BJ235" s="36">
        <v>58.600775999999996</v>
      </c>
      <c r="BK235" s="36">
        <v>58.600775999999996</v>
      </c>
      <c r="BL235" s="36">
        <v>128.71417449999998</v>
      </c>
      <c r="BM235" s="36">
        <v>5.0697045982002162</v>
      </c>
      <c r="BN235" s="36">
        <v>125.129352</v>
      </c>
      <c r="BO235" s="36">
        <v>132.29899699999999</v>
      </c>
      <c r="BP235" s="36" t="e">
        <v>#DIV/0!</v>
      </c>
      <c r="BQ235" s="36" t="e">
        <v>#DIV/0!</v>
      </c>
      <c r="BR235" s="36">
        <v>0</v>
      </c>
      <c r="BS235" s="36">
        <v>0</v>
      </c>
      <c r="BT235" s="36">
        <v>58.600775999999996</v>
      </c>
      <c r="BU235" s="36">
        <v>0</v>
      </c>
      <c r="BV235" s="36">
        <v>58.600775999999996</v>
      </c>
      <c r="BW235" s="36">
        <v>58.600775999999996</v>
      </c>
      <c r="BX235" s="36">
        <v>125.129352</v>
      </c>
      <c r="BY235" s="36">
        <v>0</v>
      </c>
      <c r="BZ235" s="36">
        <v>125.129352</v>
      </c>
      <c r="CA235" s="36">
        <v>125.129352</v>
      </c>
      <c r="CB235" s="36" t="e">
        <v>#DIV/0!</v>
      </c>
      <c r="CC235" s="36" t="e">
        <v>#DIV/0!</v>
      </c>
      <c r="CD235" s="36">
        <v>0</v>
      </c>
      <c r="CE235" s="36">
        <v>0</v>
      </c>
      <c r="CF235" s="36"/>
      <c r="CG235" s="40">
        <v>28.344999999999999</v>
      </c>
      <c r="CH235" s="40">
        <v>51.100999999999999</v>
      </c>
      <c r="CI235" s="40"/>
      <c r="CL235" s="5" t="str">
        <f t="shared" si="447"/>
        <v>1_0.5_2</v>
      </c>
      <c r="CM235" s="95" t="str">
        <f t="shared" si="448"/>
        <v>1W</v>
      </c>
      <c r="CN235" s="96">
        <f t="shared" si="435"/>
        <v>91</v>
      </c>
      <c r="CO235" s="96" t="str">
        <f t="shared" si="442"/>
        <v>0.333_0_2</v>
      </c>
      <c r="CP235" s="95" t="str">
        <f t="shared" si="451"/>
        <v>1P</v>
      </c>
      <c r="CQ235" s="5">
        <f t="shared" si="443"/>
        <v>16</v>
      </c>
      <c r="CV235" s="87"/>
      <c r="CW235" s="87"/>
      <c r="CX235" s="87"/>
      <c r="CY235" s="87"/>
      <c r="CZ235" s="87"/>
    </row>
    <row r="236" spans="1:104" s="5" customFormat="1">
      <c r="A236" s="13" t="s">
        <v>248</v>
      </c>
      <c r="B236" s="13">
        <v>5</v>
      </c>
      <c r="C236" s="13">
        <v>3</v>
      </c>
      <c r="D236" s="13" t="s">
        <v>58</v>
      </c>
      <c r="E236" s="35" t="s">
        <v>191</v>
      </c>
      <c r="F236" s="13" t="s">
        <v>141</v>
      </c>
      <c r="G236" s="36">
        <v>1002184886</v>
      </c>
      <c r="H236" s="13"/>
      <c r="I236" s="37">
        <v>17</v>
      </c>
      <c r="J236" s="37" t="s">
        <v>38</v>
      </c>
      <c r="K236" s="38">
        <v>43523</v>
      </c>
      <c r="L236" s="39">
        <v>0.39930555555555558</v>
      </c>
      <c r="M236" s="37" t="s">
        <v>39</v>
      </c>
      <c r="N236" s="37" t="s">
        <v>188</v>
      </c>
      <c r="O236" s="37" t="s">
        <v>188</v>
      </c>
      <c r="P236" s="37" t="s">
        <v>190</v>
      </c>
      <c r="Q236" s="37">
        <v>5</v>
      </c>
      <c r="R236" s="13" t="s">
        <v>43</v>
      </c>
      <c r="S236" s="13" t="s">
        <v>56</v>
      </c>
      <c r="T236" s="13" t="s">
        <v>41</v>
      </c>
      <c r="U236" s="13" t="s">
        <v>45</v>
      </c>
      <c r="V236" s="13" t="s">
        <v>42</v>
      </c>
      <c r="W236" s="13" t="s">
        <v>66</v>
      </c>
      <c r="X236" s="13" t="s">
        <v>53</v>
      </c>
      <c r="Y236" s="13" t="s">
        <v>41</v>
      </c>
      <c r="Z236" s="13" t="s">
        <v>41</v>
      </c>
      <c r="AA236" s="13"/>
      <c r="AB236" s="13">
        <v>-1</v>
      </c>
      <c r="AC236" s="72">
        <f t="shared" si="436"/>
        <v>0.5</v>
      </c>
      <c r="AD236" s="13">
        <v>2</v>
      </c>
      <c r="AE236" s="72">
        <f t="shared" ref="AE236" si="528">VALUE(IF(AD236=-2,0%,IF(AD236=-1,50%,IF(AD236=0,100%,IF(AD236=1,50%,IF(AD236=2,0%))))))</f>
        <v>0</v>
      </c>
      <c r="AF236" s="13" t="s">
        <v>41</v>
      </c>
      <c r="AG236" s="13">
        <v>1</v>
      </c>
      <c r="AH236" s="13" t="s">
        <v>42</v>
      </c>
      <c r="AI236" s="13">
        <f t="shared" si="431"/>
        <v>0</v>
      </c>
      <c r="AJ236" s="70">
        <f t="shared" si="438"/>
        <v>1</v>
      </c>
      <c r="AK236" s="59">
        <f t="shared" si="445"/>
        <v>-2</v>
      </c>
      <c r="AL236" s="70">
        <f t="shared" ref="AL236" si="529">VALUE(IF(AK236=-3,0%,IF(AK236=-2,33.3%,IF(AK236=-1,66.6%,IF(AK236=0,100%,IF(AK236=1,66.6%,IF(AK236=2,33.3%,IF(AK236=3,0%))))))))</f>
        <v>0.33299999999999996</v>
      </c>
      <c r="AM236" s="13" t="s">
        <v>41</v>
      </c>
      <c r="AN236" s="13" t="s">
        <v>41</v>
      </c>
      <c r="AO236" s="13"/>
      <c r="AP236" s="13">
        <v>101.31965006729475</v>
      </c>
      <c r="AQ236" s="13">
        <v>117.34261838440112</v>
      </c>
      <c r="AR236" s="13">
        <v>125.13020833333333</v>
      </c>
      <c r="AS236" s="13">
        <v>148.05555555555554</v>
      </c>
      <c r="AT236" s="36">
        <v>46.026083999999997</v>
      </c>
      <c r="AU236" s="36" t="str">
        <f t="shared" si="440"/>
        <v>1</v>
      </c>
      <c r="AV236" s="36">
        <v>0</v>
      </c>
      <c r="AW236" s="36">
        <v>46.026083999999997</v>
      </c>
      <c r="AX236" s="36">
        <v>46.026083999999997</v>
      </c>
      <c r="AY236" s="36">
        <v>132.29899699999999</v>
      </c>
      <c r="AZ236" s="36" t="str">
        <f t="shared" si="441"/>
        <v>2</v>
      </c>
      <c r="BA236" s="36">
        <v>0</v>
      </c>
      <c r="BB236" s="36">
        <v>132.29899699999999</v>
      </c>
      <c r="BC236" s="36">
        <v>132.29899699999999</v>
      </c>
      <c r="BD236" s="36" t="e">
        <v>#DIV/0!</v>
      </c>
      <c r="BE236" s="36" t="s">
        <v>50</v>
      </c>
      <c r="BF236" s="36">
        <v>0</v>
      </c>
      <c r="BG236" s="36">
        <v>0</v>
      </c>
      <c r="BH236" s="36">
        <v>46.026083999999997</v>
      </c>
      <c r="BI236" s="36">
        <v>0</v>
      </c>
      <c r="BJ236" s="36">
        <v>46.026083999999997</v>
      </c>
      <c r="BK236" s="36">
        <v>46.026083999999997</v>
      </c>
      <c r="BL236" s="36">
        <v>132.29899699999999</v>
      </c>
      <c r="BM236" s="36">
        <v>0</v>
      </c>
      <c r="BN236" s="36">
        <v>132.29899699999999</v>
      </c>
      <c r="BO236" s="36">
        <v>132.29899699999999</v>
      </c>
      <c r="BP236" s="36" t="e">
        <v>#DIV/0!</v>
      </c>
      <c r="BQ236" s="36" t="e">
        <v>#DIV/0!</v>
      </c>
      <c r="BR236" s="36">
        <v>0</v>
      </c>
      <c r="BS236" s="36">
        <v>0</v>
      </c>
      <c r="BT236" s="36">
        <v>52.313429999999997</v>
      </c>
      <c r="BU236" s="36">
        <v>8.891649984532199</v>
      </c>
      <c r="BV236" s="36">
        <v>46.026083999999997</v>
      </c>
      <c r="BW236" s="36">
        <v>58.600775999999996</v>
      </c>
      <c r="BX236" s="36">
        <v>128.71417449999998</v>
      </c>
      <c r="BY236" s="36">
        <v>5.0697045982002162</v>
      </c>
      <c r="BZ236" s="36">
        <v>125.129352</v>
      </c>
      <c r="CA236" s="36">
        <v>132.29899699999999</v>
      </c>
      <c r="CB236" s="36" t="e">
        <v>#DIV/0!</v>
      </c>
      <c r="CC236" s="36" t="e">
        <v>#DIV/0!</v>
      </c>
      <c r="CD236" s="36">
        <v>0</v>
      </c>
      <c r="CE236" s="36">
        <v>0</v>
      </c>
      <c r="CF236" s="36"/>
      <c r="CG236" s="40">
        <v>28.32</v>
      </c>
      <c r="CH236" s="40">
        <v>50.936999999999998</v>
      </c>
      <c r="CI236" s="40"/>
      <c r="CL236" s="5" t="str">
        <f t="shared" si="447"/>
        <v>1_0.5_2</v>
      </c>
      <c r="CM236" s="95" t="str">
        <f t="shared" si="448"/>
        <v>1W</v>
      </c>
      <c r="CN236" s="96">
        <f t="shared" si="435"/>
        <v>91</v>
      </c>
      <c r="CO236" s="96" t="str">
        <f t="shared" si="442"/>
        <v>0.333_0_2</v>
      </c>
      <c r="CP236" s="95" t="str">
        <f t="shared" si="451"/>
        <v>1P</v>
      </c>
      <c r="CQ236" s="5">
        <f t="shared" si="443"/>
        <v>16</v>
      </c>
      <c r="CV236" s="87"/>
      <c r="CW236" s="87"/>
      <c r="CX236" s="87"/>
      <c r="CY236" s="87"/>
      <c r="CZ236" s="87"/>
    </row>
    <row r="237" spans="1:104" s="5" customFormat="1">
      <c r="A237" s="13" t="s">
        <v>248</v>
      </c>
      <c r="B237" s="13">
        <v>5</v>
      </c>
      <c r="C237" s="13">
        <v>3</v>
      </c>
      <c r="D237" s="13" t="s">
        <v>58</v>
      </c>
      <c r="E237" s="35" t="s">
        <v>191</v>
      </c>
      <c r="F237" s="13" t="s">
        <v>141</v>
      </c>
      <c r="G237" s="36">
        <v>1002184886</v>
      </c>
      <c r="H237" s="13"/>
      <c r="I237" s="37">
        <v>17</v>
      </c>
      <c r="J237" s="37" t="s">
        <v>38</v>
      </c>
      <c r="K237" s="38">
        <v>43523</v>
      </c>
      <c r="L237" s="39">
        <v>0.40972222222222227</v>
      </c>
      <c r="M237" s="37" t="s">
        <v>39</v>
      </c>
      <c r="N237" s="37" t="s">
        <v>188</v>
      </c>
      <c r="O237" s="37" t="s">
        <v>188</v>
      </c>
      <c r="P237" s="37" t="s">
        <v>190</v>
      </c>
      <c r="Q237" s="37">
        <v>6</v>
      </c>
      <c r="R237" s="13" t="s">
        <v>43</v>
      </c>
      <c r="S237" s="13" t="s">
        <v>56</v>
      </c>
      <c r="T237" s="13" t="s">
        <v>41</v>
      </c>
      <c r="U237" s="13" t="s">
        <v>45</v>
      </c>
      <c r="V237" s="13" t="s">
        <v>42</v>
      </c>
      <c r="W237" s="13" t="s">
        <v>66</v>
      </c>
      <c r="X237" s="13" t="s">
        <v>53</v>
      </c>
      <c r="Y237" s="13" t="s">
        <v>41</v>
      </c>
      <c r="Z237" s="13" t="s">
        <v>41</v>
      </c>
      <c r="AA237" s="13"/>
      <c r="AB237" s="13">
        <v>-1</v>
      </c>
      <c r="AC237" s="72">
        <f t="shared" si="436"/>
        <v>0.5</v>
      </c>
      <c r="AD237" s="13">
        <v>2</v>
      </c>
      <c r="AE237" s="72">
        <f t="shared" ref="AE237" si="530">VALUE(IF(AD237=-2,0%,IF(AD237=-1,50%,IF(AD237=0,100%,IF(AD237=1,50%,IF(AD237=2,0%))))))</f>
        <v>0</v>
      </c>
      <c r="AF237" s="13" t="s">
        <v>41</v>
      </c>
      <c r="AG237" s="13">
        <v>1</v>
      </c>
      <c r="AH237" s="13" t="s">
        <v>42</v>
      </c>
      <c r="AI237" s="13">
        <f t="shared" si="431"/>
        <v>0</v>
      </c>
      <c r="AJ237" s="70">
        <f t="shared" si="438"/>
        <v>1</v>
      </c>
      <c r="AK237" s="59">
        <f t="shared" si="445"/>
        <v>-2</v>
      </c>
      <c r="AL237" s="70">
        <f t="shared" ref="AL237" si="531">VALUE(IF(AK237=-3,0%,IF(AK237=-2,33.3%,IF(AK237=-1,66.6%,IF(AK237=0,100%,IF(AK237=1,66.6%,IF(AK237=2,33.3%,IF(AK237=3,0%))))))))</f>
        <v>0.33299999999999996</v>
      </c>
      <c r="AM237" s="13" t="s">
        <v>41</v>
      </c>
      <c r="AN237" s="13" t="s">
        <v>41</v>
      </c>
      <c r="AO237" s="13"/>
      <c r="AP237" s="13">
        <v>101.31965006729475</v>
      </c>
      <c r="AQ237" s="13">
        <v>117.34261838440112</v>
      </c>
      <c r="AR237" s="13">
        <v>125.13020833333333</v>
      </c>
      <c r="AS237" s="13">
        <v>148.05555555555554</v>
      </c>
      <c r="AT237" s="36">
        <v>52.313429999999997</v>
      </c>
      <c r="AU237" s="36" t="str">
        <f t="shared" si="440"/>
        <v>1</v>
      </c>
      <c r="AV237" s="36">
        <v>8.891649984532199</v>
      </c>
      <c r="AW237" s="36">
        <v>46.026083999999997</v>
      </c>
      <c r="AX237" s="36">
        <v>58.600775999999996</v>
      </c>
      <c r="AY237" s="36">
        <v>128.71417449999998</v>
      </c>
      <c r="AZ237" s="36" t="str">
        <f t="shared" si="441"/>
        <v>2</v>
      </c>
      <c r="BA237" s="36">
        <v>5.0697045982002162</v>
      </c>
      <c r="BB237" s="36">
        <v>125.129352</v>
      </c>
      <c r="BC237" s="36">
        <v>132.29899699999999</v>
      </c>
      <c r="BD237" s="36" t="e">
        <v>#DIV/0!</v>
      </c>
      <c r="BE237" s="36" t="s">
        <v>50</v>
      </c>
      <c r="BF237" s="36">
        <v>0</v>
      </c>
      <c r="BG237" s="36">
        <v>0</v>
      </c>
      <c r="BH237" s="36">
        <v>46.026083999999997</v>
      </c>
      <c r="BI237" s="36">
        <v>0</v>
      </c>
      <c r="BJ237" s="36">
        <v>46.026083999999997</v>
      </c>
      <c r="BK237" s="36">
        <v>46.026083999999997</v>
      </c>
      <c r="BL237" s="36">
        <v>128.71417449999998</v>
      </c>
      <c r="BM237" s="36">
        <v>5.0697045982002162</v>
      </c>
      <c r="BN237" s="36">
        <v>125.129352</v>
      </c>
      <c r="BO237" s="36">
        <v>132.29899699999999</v>
      </c>
      <c r="BP237" s="36" t="e">
        <v>#DIV/0!</v>
      </c>
      <c r="BQ237" s="36" t="e">
        <v>#DIV/0!</v>
      </c>
      <c r="BR237" s="36">
        <v>0</v>
      </c>
      <c r="BS237" s="36">
        <v>0</v>
      </c>
      <c r="BT237" s="36">
        <v>46.026083999999997</v>
      </c>
      <c r="BU237" s="36">
        <v>0</v>
      </c>
      <c r="BV237" s="36">
        <v>46.026083999999997</v>
      </c>
      <c r="BW237" s="36">
        <v>46.026083999999997</v>
      </c>
      <c r="BX237" s="36">
        <v>128.71417449999998</v>
      </c>
      <c r="BY237" s="36">
        <v>5.0697045982002162</v>
      </c>
      <c r="BZ237" s="36">
        <v>125.129352</v>
      </c>
      <c r="CA237" s="36">
        <v>132.29899699999999</v>
      </c>
      <c r="CB237" s="36" t="e">
        <v>#DIV/0!</v>
      </c>
      <c r="CC237" s="36" t="e">
        <v>#DIV/0!</v>
      </c>
      <c r="CD237" s="36">
        <v>0</v>
      </c>
      <c r="CE237" s="36">
        <v>0</v>
      </c>
      <c r="CF237" s="36"/>
      <c r="CG237" s="40">
        <v>28.641999999999999</v>
      </c>
      <c r="CH237" s="40">
        <v>51.780999999999999</v>
      </c>
      <c r="CI237" s="40"/>
      <c r="CL237" s="5" t="str">
        <f t="shared" si="447"/>
        <v>1_0.5_2</v>
      </c>
      <c r="CM237" s="95" t="str">
        <f t="shared" si="448"/>
        <v>1W</v>
      </c>
      <c r="CN237" s="96">
        <f t="shared" si="435"/>
        <v>91</v>
      </c>
      <c r="CO237" s="96" t="str">
        <f t="shared" si="442"/>
        <v>0.333_0_2</v>
      </c>
      <c r="CP237" s="95" t="str">
        <f t="shared" si="451"/>
        <v>1P</v>
      </c>
      <c r="CQ237" s="5">
        <f t="shared" si="443"/>
        <v>16</v>
      </c>
      <c r="CV237" s="87"/>
      <c r="CW237" s="87"/>
      <c r="CX237" s="87"/>
      <c r="CY237" s="87"/>
      <c r="CZ237" s="87"/>
    </row>
    <row r="238" spans="1:104" s="5" customFormat="1">
      <c r="A238" s="13" t="s">
        <v>248</v>
      </c>
      <c r="B238" s="13">
        <v>5</v>
      </c>
      <c r="C238" s="13">
        <v>5</v>
      </c>
      <c r="D238" s="13" t="s">
        <v>107</v>
      </c>
      <c r="E238" s="35" t="s">
        <v>192</v>
      </c>
      <c r="F238" s="13" t="s">
        <v>141</v>
      </c>
      <c r="G238" s="36">
        <v>1001833947</v>
      </c>
      <c r="H238" s="13"/>
      <c r="I238" s="37">
        <v>16</v>
      </c>
      <c r="J238" s="37" t="s">
        <v>70</v>
      </c>
      <c r="K238" s="38">
        <v>43523</v>
      </c>
      <c r="L238" s="39">
        <v>0.3576388888888889</v>
      </c>
      <c r="M238" s="37" t="s">
        <v>39</v>
      </c>
      <c r="N238" s="37" t="s">
        <v>190</v>
      </c>
      <c r="O238" s="37" t="s">
        <v>190</v>
      </c>
      <c r="P238" s="37" t="s">
        <v>190</v>
      </c>
      <c r="Q238" s="37">
        <v>1</v>
      </c>
      <c r="R238" s="13" t="s">
        <v>43</v>
      </c>
      <c r="S238" s="13" t="s">
        <v>44</v>
      </c>
      <c r="T238" s="13" t="s">
        <v>42</v>
      </c>
      <c r="U238" s="13" t="s">
        <v>52</v>
      </c>
      <c r="V238" s="13" t="s">
        <v>42</v>
      </c>
      <c r="W238" s="13" t="s">
        <v>66</v>
      </c>
      <c r="X238" s="13" t="s">
        <v>193</v>
      </c>
      <c r="Y238" s="13" t="s">
        <v>42</v>
      </c>
      <c r="Z238" s="13" t="s">
        <v>41</v>
      </c>
      <c r="AA238" s="13"/>
      <c r="AB238" s="13">
        <v>-1</v>
      </c>
      <c r="AC238" s="72">
        <f t="shared" si="436"/>
        <v>0.5</v>
      </c>
      <c r="AD238" s="13">
        <v>1</v>
      </c>
      <c r="AE238" s="72">
        <f t="shared" ref="AE238" si="532">VALUE(IF(AD238=-2,0%,IF(AD238=-1,50%,IF(AD238=0,100%,IF(AD238=1,50%,IF(AD238=2,0%))))))</f>
        <v>0.5</v>
      </c>
      <c r="AF238" s="13" t="s">
        <v>42</v>
      </c>
      <c r="AG238" s="13">
        <v>0</v>
      </c>
      <c r="AH238" s="13" t="s">
        <v>42</v>
      </c>
      <c r="AI238" s="13">
        <f t="shared" si="431"/>
        <v>0</v>
      </c>
      <c r="AJ238" s="70">
        <f t="shared" si="438"/>
        <v>1</v>
      </c>
      <c r="AK238" s="59">
        <f t="shared" si="445"/>
        <v>3</v>
      </c>
      <c r="AL238" s="70">
        <f t="shared" ref="AL238" si="533">VALUE(IF(AK238=-3,0%,IF(AK238=-2,33.3%,IF(AK238=-1,66.6%,IF(AK238=0,100%,IF(AK238=1,66.6%,IF(AK238=2,33.3%,IF(AK238=3,0%))))))))</f>
        <v>0</v>
      </c>
      <c r="AM238" s="13" t="s">
        <v>42</v>
      </c>
      <c r="AN238" s="13" t="s">
        <v>41</v>
      </c>
      <c r="AO238" s="13"/>
      <c r="AP238" s="13">
        <v>101.31965006729475</v>
      </c>
      <c r="AQ238" s="13">
        <v>117.34261838440112</v>
      </c>
      <c r="AR238" s="13">
        <v>125.13020833333333</v>
      </c>
      <c r="AS238" s="13">
        <v>148.05555555555554</v>
      </c>
      <c r="AT238" s="36">
        <v>1.4157882499999999</v>
      </c>
      <c r="AU238" s="36" t="str">
        <f t="shared" si="440"/>
        <v>1</v>
      </c>
      <c r="AV238" s="36">
        <v>6.1940779901027563</v>
      </c>
      <c r="AW238" s="36">
        <v>-2.9640863</v>
      </c>
      <c r="AX238" s="36">
        <v>5.7956627999999997</v>
      </c>
      <c r="AY238" s="36">
        <v>30.298884800000003</v>
      </c>
      <c r="AZ238" s="36" t="str">
        <f t="shared" si="441"/>
        <v>1</v>
      </c>
      <c r="BA238" s="36">
        <v>0</v>
      </c>
      <c r="BB238" s="36">
        <v>30.298884800000003</v>
      </c>
      <c r="BC238" s="36">
        <v>30.298884800000003</v>
      </c>
      <c r="BD238" s="36" t="e">
        <v>#DIV/0!</v>
      </c>
      <c r="BE238" s="36" t="s">
        <v>50</v>
      </c>
      <c r="BF238" s="36">
        <v>0</v>
      </c>
      <c r="BG238" s="36">
        <v>0</v>
      </c>
      <c r="BH238" s="36">
        <v>1.4157882499999999</v>
      </c>
      <c r="BI238" s="36">
        <v>6.1940779901027563</v>
      </c>
      <c r="BJ238" s="36">
        <v>-2.9640863</v>
      </c>
      <c r="BK238" s="36">
        <v>5.7956627999999997</v>
      </c>
      <c r="BL238" s="36">
        <v>30.298884800000003</v>
      </c>
      <c r="BM238" s="36">
        <v>0</v>
      </c>
      <c r="BN238" s="36">
        <v>30.298884800000003</v>
      </c>
      <c r="BO238" s="36">
        <v>30.298884800000003</v>
      </c>
      <c r="BP238" s="36" t="e">
        <v>#DIV/0!</v>
      </c>
      <c r="BQ238" s="36" t="e">
        <v>#DIV/0!</v>
      </c>
      <c r="BR238" s="36">
        <v>0</v>
      </c>
      <c r="BS238" s="36">
        <v>0</v>
      </c>
      <c r="BT238" s="36">
        <v>-2.9640863</v>
      </c>
      <c r="BU238" s="36">
        <v>0</v>
      </c>
      <c r="BV238" s="36">
        <v>-2.9640863</v>
      </c>
      <c r="BW238" s="36">
        <v>-2.9640863</v>
      </c>
      <c r="BX238" s="36">
        <v>30.298884800000003</v>
      </c>
      <c r="BY238" s="36">
        <v>0</v>
      </c>
      <c r="BZ238" s="36">
        <v>30.298884800000003</v>
      </c>
      <c r="CA238" s="36">
        <v>30.298884800000003</v>
      </c>
      <c r="CB238" s="36" t="e">
        <v>#DIV/0!</v>
      </c>
      <c r="CC238" s="36" t="e">
        <v>#DIV/0!</v>
      </c>
      <c r="CD238" s="36">
        <v>0</v>
      </c>
      <c r="CE238" s="36">
        <v>0</v>
      </c>
      <c r="CF238" s="36"/>
      <c r="CG238" s="40">
        <v>27.062999999999999</v>
      </c>
      <c r="CH238" s="40">
        <v>49.521000000000001</v>
      </c>
      <c r="CI238" s="40"/>
      <c r="CL238" s="5" t="str">
        <f t="shared" si="447"/>
        <v>1_0.5_1</v>
      </c>
      <c r="CM238" s="95" t="str">
        <f t="shared" si="448"/>
        <v>1K</v>
      </c>
      <c r="CN238" s="96">
        <f t="shared" si="435"/>
        <v>202</v>
      </c>
      <c r="CO238" s="96" t="str">
        <f t="shared" si="442"/>
        <v>0_0.5_1</v>
      </c>
      <c r="CP238" s="95" t="str">
        <f t="shared" si="451"/>
        <v>1B</v>
      </c>
      <c r="CQ238" s="5">
        <f t="shared" si="443"/>
        <v>15</v>
      </c>
      <c r="CV238" s="87"/>
      <c r="CW238" s="87"/>
      <c r="CX238" s="87"/>
      <c r="CY238" s="87"/>
      <c r="CZ238" s="87"/>
    </row>
    <row r="239" spans="1:104" s="5" customFormat="1">
      <c r="A239" s="13" t="s">
        <v>248</v>
      </c>
      <c r="B239" s="13">
        <v>5</v>
      </c>
      <c r="C239" s="13">
        <v>5</v>
      </c>
      <c r="D239" s="13" t="s">
        <v>107</v>
      </c>
      <c r="E239" s="35" t="s">
        <v>192</v>
      </c>
      <c r="F239" s="13" t="s">
        <v>141</v>
      </c>
      <c r="G239" s="36">
        <v>1001833947</v>
      </c>
      <c r="H239" s="13"/>
      <c r="I239" s="37">
        <v>16</v>
      </c>
      <c r="J239" s="37" t="s">
        <v>70</v>
      </c>
      <c r="K239" s="38">
        <v>43523</v>
      </c>
      <c r="L239" s="39">
        <v>0.36805555555555558</v>
      </c>
      <c r="M239" s="37" t="s">
        <v>39</v>
      </c>
      <c r="N239" s="37" t="s">
        <v>190</v>
      </c>
      <c r="O239" s="37" t="s">
        <v>190</v>
      </c>
      <c r="P239" s="37" t="s">
        <v>190</v>
      </c>
      <c r="Q239" s="37">
        <v>2</v>
      </c>
      <c r="R239" s="13" t="s">
        <v>55</v>
      </c>
      <c r="S239" s="13" t="s">
        <v>44</v>
      </c>
      <c r="T239" s="13" t="s">
        <v>42</v>
      </c>
      <c r="U239" s="13" t="s">
        <v>52</v>
      </c>
      <c r="V239" s="13" t="s">
        <v>42</v>
      </c>
      <c r="W239" s="13" t="s">
        <v>66</v>
      </c>
      <c r="X239" s="13" t="s">
        <v>53</v>
      </c>
      <c r="Y239" s="13" t="s">
        <v>42</v>
      </c>
      <c r="Z239" s="13" t="s">
        <v>41</v>
      </c>
      <c r="AA239" s="13"/>
      <c r="AB239" s="13">
        <v>0</v>
      </c>
      <c r="AC239" s="72">
        <f t="shared" si="436"/>
        <v>1</v>
      </c>
      <c r="AD239" s="13">
        <v>1</v>
      </c>
      <c r="AE239" s="72">
        <f t="shared" ref="AE239" si="534">VALUE(IF(AD239=-2,0%,IF(AD239=-1,50%,IF(AD239=0,100%,IF(AD239=1,50%,IF(AD239=2,0%))))))</f>
        <v>0.5</v>
      </c>
      <c r="AF239" s="13" t="s">
        <v>42</v>
      </c>
      <c r="AG239" s="13">
        <v>0</v>
      </c>
      <c r="AH239" s="13" t="s">
        <v>42</v>
      </c>
      <c r="AI239" s="13">
        <f t="shared" si="431"/>
        <v>0</v>
      </c>
      <c r="AJ239" s="70">
        <f t="shared" si="438"/>
        <v>1</v>
      </c>
      <c r="AK239" s="59">
        <f t="shared" si="445"/>
        <v>-2</v>
      </c>
      <c r="AL239" s="70">
        <f t="shared" ref="AL239" si="535">VALUE(IF(AK239=-3,0%,IF(AK239=-2,33.3%,IF(AK239=-1,66.6%,IF(AK239=0,100%,IF(AK239=1,66.6%,IF(AK239=2,33.3%,IF(AK239=3,0%))))))))</f>
        <v>0.33299999999999996</v>
      </c>
      <c r="AM239" s="13" t="s">
        <v>42</v>
      </c>
      <c r="AN239" s="13" t="s">
        <v>41</v>
      </c>
      <c r="AO239" s="13"/>
      <c r="AP239" s="13">
        <v>101.31965006729475</v>
      </c>
      <c r="AQ239" s="13">
        <v>117.34261838440112</v>
      </c>
      <c r="AR239" s="13">
        <v>125.13020833333333</v>
      </c>
      <c r="AS239" s="13">
        <v>148.05555555555554</v>
      </c>
      <c r="AT239" s="36">
        <v>5.7956627999999997</v>
      </c>
      <c r="AU239" s="36" t="str">
        <f t="shared" si="440"/>
        <v>1</v>
      </c>
      <c r="AV239" s="36">
        <v>0</v>
      </c>
      <c r="AW239" s="36">
        <v>5.7956627999999997</v>
      </c>
      <c r="AX239" s="36">
        <v>5.7956627999999997</v>
      </c>
      <c r="AY239" s="36">
        <v>30.298884800000003</v>
      </c>
      <c r="AZ239" s="36" t="str">
        <f t="shared" si="441"/>
        <v>1</v>
      </c>
      <c r="BA239" s="36">
        <v>0</v>
      </c>
      <c r="BB239" s="36">
        <v>30.298884800000003</v>
      </c>
      <c r="BC239" s="36">
        <v>30.298884800000003</v>
      </c>
      <c r="BD239" s="36" t="e">
        <v>#DIV/0!</v>
      </c>
      <c r="BE239" s="36" t="s">
        <v>50</v>
      </c>
      <c r="BF239" s="36">
        <v>0</v>
      </c>
      <c r="BG239" s="36">
        <v>0</v>
      </c>
      <c r="BH239" s="36">
        <v>5.7956627999999997</v>
      </c>
      <c r="BI239" s="36">
        <v>0</v>
      </c>
      <c r="BJ239" s="36">
        <v>5.7956627999999997</v>
      </c>
      <c r="BK239" s="36">
        <v>5.7956627999999997</v>
      </c>
      <c r="BL239" s="36">
        <v>30.298884800000003</v>
      </c>
      <c r="BM239" s="36">
        <v>0</v>
      </c>
      <c r="BN239" s="36">
        <v>30.298884800000003</v>
      </c>
      <c r="BO239" s="36">
        <v>30.298884800000003</v>
      </c>
      <c r="BP239" s="36" t="e">
        <v>#DIV/0!</v>
      </c>
      <c r="BQ239" s="36" t="e">
        <v>#DIV/0!</v>
      </c>
      <c r="BR239" s="36">
        <v>0</v>
      </c>
      <c r="BS239" s="36">
        <v>0</v>
      </c>
      <c r="BT239" s="36">
        <v>1.4157882499999999</v>
      </c>
      <c r="BU239" s="36">
        <v>6.1940779901027563</v>
      </c>
      <c r="BV239" s="36">
        <v>-2.9640863</v>
      </c>
      <c r="BW239" s="36">
        <v>5.7956627999999997</v>
      </c>
      <c r="BX239" s="36">
        <v>30.298884800000003</v>
      </c>
      <c r="BY239" s="36">
        <v>0</v>
      </c>
      <c r="BZ239" s="36">
        <v>30.298884800000003</v>
      </c>
      <c r="CA239" s="36">
        <v>30.298884800000003</v>
      </c>
      <c r="CB239" s="36" t="e">
        <v>#DIV/0!</v>
      </c>
      <c r="CC239" s="36" t="e">
        <v>#DIV/0!</v>
      </c>
      <c r="CD239" s="36">
        <v>0</v>
      </c>
      <c r="CE239" s="36">
        <v>0</v>
      </c>
      <c r="CF239" s="36"/>
      <c r="CG239" s="40">
        <v>27.824999999999999</v>
      </c>
      <c r="CH239" s="40">
        <v>51.256</v>
      </c>
      <c r="CI239" s="40"/>
      <c r="CL239" s="5" t="str">
        <f t="shared" si="447"/>
        <v>1_1_1</v>
      </c>
      <c r="CM239" s="95" t="str">
        <f t="shared" si="448"/>
        <v>1L</v>
      </c>
      <c r="CN239" s="96">
        <f t="shared" si="435"/>
        <v>208</v>
      </c>
      <c r="CO239" s="96" t="str">
        <f t="shared" si="442"/>
        <v>0.333_0.5_1</v>
      </c>
      <c r="CP239" s="95" t="str">
        <f t="shared" si="451"/>
        <v>1E</v>
      </c>
      <c r="CQ239" s="5">
        <f t="shared" si="443"/>
        <v>90</v>
      </c>
      <c r="CV239" s="87"/>
      <c r="CW239" s="87"/>
      <c r="CX239" s="87"/>
      <c r="CY239" s="87"/>
      <c r="CZ239" s="87"/>
    </row>
    <row r="240" spans="1:104" s="5" customFormat="1">
      <c r="A240" s="13" t="s">
        <v>248</v>
      </c>
      <c r="B240" s="13">
        <v>5</v>
      </c>
      <c r="C240" s="13">
        <v>5</v>
      </c>
      <c r="D240" s="13" t="s">
        <v>107</v>
      </c>
      <c r="E240" s="35" t="s">
        <v>192</v>
      </c>
      <c r="F240" s="13" t="s">
        <v>141</v>
      </c>
      <c r="G240" s="36">
        <v>1001833947</v>
      </c>
      <c r="H240" s="13"/>
      <c r="I240" s="37">
        <v>16</v>
      </c>
      <c r="J240" s="37" t="s">
        <v>70</v>
      </c>
      <c r="K240" s="38">
        <v>43523</v>
      </c>
      <c r="L240" s="39">
        <v>0.37847222222222227</v>
      </c>
      <c r="M240" s="37" t="s">
        <v>39</v>
      </c>
      <c r="N240" s="37" t="s">
        <v>190</v>
      </c>
      <c r="O240" s="37" t="s">
        <v>190</v>
      </c>
      <c r="P240" s="37" t="s">
        <v>190</v>
      </c>
      <c r="Q240" s="37">
        <v>3</v>
      </c>
      <c r="R240" s="13" t="s">
        <v>55</v>
      </c>
      <c r="S240" s="13" t="s">
        <v>44</v>
      </c>
      <c r="T240" s="13" t="s">
        <v>42</v>
      </c>
      <c r="U240" s="13" t="s">
        <v>52</v>
      </c>
      <c r="V240" s="13" t="s">
        <v>42</v>
      </c>
      <c r="W240" s="13" t="s">
        <v>72</v>
      </c>
      <c r="X240" s="13" t="s">
        <v>53</v>
      </c>
      <c r="Y240" s="13" t="s">
        <v>42</v>
      </c>
      <c r="Z240" s="13" t="s">
        <v>41</v>
      </c>
      <c r="AA240" s="13"/>
      <c r="AB240" s="13">
        <v>0</v>
      </c>
      <c r="AC240" s="72">
        <f t="shared" si="436"/>
        <v>1</v>
      </c>
      <c r="AD240" s="13">
        <v>1</v>
      </c>
      <c r="AE240" s="72">
        <f t="shared" ref="AE240" si="536">VALUE(IF(AD240=-2,0%,IF(AD240=-1,50%,IF(AD240=0,100%,IF(AD240=1,50%,IF(AD240=2,0%))))))</f>
        <v>0.5</v>
      </c>
      <c r="AF240" s="13" t="s">
        <v>42</v>
      </c>
      <c r="AG240" s="13">
        <v>0</v>
      </c>
      <c r="AH240" s="13" t="s">
        <v>42</v>
      </c>
      <c r="AI240" s="13">
        <f t="shared" si="431"/>
        <v>-1</v>
      </c>
      <c r="AJ240" s="70">
        <f t="shared" si="438"/>
        <v>0.66599999999999993</v>
      </c>
      <c r="AK240" s="59">
        <f t="shared" si="445"/>
        <v>-2</v>
      </c>
      <c r="AL240" s="70">
        <f t="shared" ref="AL240" si="537">VALUE(IF(AK240=-3,0%,IF(AK240=-2,33.3%,IF(AK240=-1,66.6%,IF(AK240=0,100%,IF(AK240=1,66.6%,IF(AK240=2,33.3%,IF(AK240=3,0%))))))))</f>
        <v>0.33299999999999996</v>
      </c>
      <c r="AM240" s="13" t="s">
        <v>42</v>
      </c>
      <c r="AN240" s="13" t="s">
        <v>41</v>
      </c>
      <c r="AO240" s="13"/>
      <c r="AP240" s="13">
        <v>101.31965006729475</v>
      </c>
      <c r="AQ240" s="13">
        <v>117.34261838440112</v>
      </c>
      <c r="AR240" s="13">
        <v>125.13020833333333</v>
      </c>
      <c r="AS240" s="13">
        <v>148.05555555555554</v>
      </c>
      <c r="AT240" s="36">
        <v>5.7956627999999997</v>
      </c>
      <c r="AU240" s="36" t="str">
        <f t="shared" si="440"/>
        <v>1</v>
      </c>
      <c r="AV240" s="36">
        <v>0</v>
      </c>
      <c r="AW240" s="36">
        <v>5.7956627999999997</v>
      </c>
      <c r="AX240" s="36">
        <v>5.7956627999999997</v>
      </c>
      <c r="AY240" s="36">
        <v>30.298884800000003</v>
      </c>
      <c r="AZ240" s="36" t="str">
        <f t="shared" si="441"/>
        <v>1</v>
      </c>
      <c r="BA240" s="36">
        <v>0</v>
      </c>
      <c r="BB240" s="36">
        <v>30.298884800000003</v>
      </c>
      <c r="BC240" s="36">
        <v>30.298884800000003</v>
      </c>
      <c r="BD240" s="36" t="e">
        <v>#DIV/0!</v>
      </c>
      <c r="BE240" s="36" t="s">
        <v>50</v>
      </c>
      <c r="BF240" s="36">
        <v>0</v>
      </c>
      <c r="BG240" s="36">
        <v>0</v>
      </c>
      <c r="BH240" s="36">
        <v>5.7956627999999997</v>
      </c>
      <c r="BI240" s="36">
        <v>0</v>
      </c>
      <c r="BJ240" s="36">
        <v>5.7956627999999997</v>
      </c>
      <c r="BK240" s="36">
        <v>5.7956627999999997</v>
      </c>
      <c r="BL240" s="36">
        <v>30.298884800000003</v>
      </c>
      <c r="BM240" s="36">
        <v>0</v>
      </c>
      <c r="BN240" s="36">
        <v>30.298884800000003</v>
      </c>
      <c r="BO240" s="36">
        <v>30.298884800000003</v>
      </c>
      <c r="BP240" s="36" t="e">
        <v>#DIV/0!</v>
      </c>
      <c r="BQ240" s="36" t="e">
        <v>#DIV/0!</v>
      </c>
      <c r="BR240" s="36">
        <v>0</v>
      </c>
      <c r="BS240" s="36">
        <v>0</v>
      </c>
      <c r="BT240" s="36">
        <v>5.7956627999999997</v>
      </c>
      <c r="BU240" s="36">
        <v>0</v>
      </c>
      <c r="BV240" s="36">
        <v>5.7956627999999997</v>
      </c>
      <c r="BW240" s="36">
        <v>5.7956627999999997</v>
      </c>
      <c r="BX240" s="36">
        <v>30.298884800000003</v>
      </c>
      <c r="BY240" s="36">
        <v>0</v>
      </c>
      <c r="BZ240" s="36">
        <v>30.298884800000003</v>
      </c>
      <c r="CA240" s="36">
        <v>30.298884800000003</v>
      </c>
      <c r="CB240" s="36" t="e">
        <v>#DIV/0!</v>
      </c>
      <c r="CC240" s="36" t="e">
        <v>#DIV/0!</v>
      </c>
      <c r="CD240" s="36">
        <v>0</v>
      </c>
      <c r="CE240" s="36">
        <v>0</v>
      </c>
      <c r="CF240" s="36"/>
      <c r="CG240" s="40">
        <v>27.751000000000001</v>
      </c>
      <c r="CH240" s="40">
        <v>49.320999999999998</v>
      </c>
      <c r="CI240" s="40"/>
      <c r="CL240" s="5" t="str">
        <f t="shared" si="447"/>
        <v>0.666_1_1</v>
      </c>
      <c r="CM240" s="95" t="str">
        <f t="shared" si="448"/>
        <v>1I</v>
      </c>
      <c r="CN240" s="96">
        <f t="shared" si="435"/>
        <v>91</v>
      </c>
      <c r="CO240" s="96" t="str">
        <f t="shared" si="442"/>
        <v>0.333_0.5_1</v>
      </c>
      <c r="CP240" s="95" t="str">
        <f t="shared" si="451"/>
        <v>1E</v>
      </c>
      <c r="CQ240" s="5">
        <f t="shared" si="443"/>
        <v>90</v>
      </c>
      <c r="CV240" s="87"/>
      <c r="CW240" s="87"/>
      <c r="CX240" s="87"/>
      <c r="CY240" s="87"/>
      <c r="CZ240" s="87"/>
    </row>
    <row r="241" spans="1:104" s="5" customFormat="1">
      <c r="A241" s="13" t="s">
        <v>248</v>
      </c>
      <c r="B241" s="13">
        <v>5</v>
      </c>
      <c r="C241" s="13">
        <v>5</v>
      </c>
      <c r="D241" s="13" t="s">
        <v>107</v>
      </c>
      <c r="E241" s="35" t="s">
        <v>192</v>
      </c>
      <c r="F241" s="13" t="s">
        <v>141</v>
      </c>
      <c r="G241" s="36">
        <v>1001833947</v>
      </c>
      <c r="H241" s="13"/>
      <c r="I241" s="37">
        <v>16</v>
      </c>
      <c r="J241" s="37" t="s">
        <v>70</v>
      </c>
      <c r="K241" s="38">
        <v>43523</v>
      </c>
      <c r="L241" s="39">
        <v>0.3888888888888889</v>
      </c>
      <c r="M241" s="37" t="s">
        <v>39</v>
      </c>
      <c r="N241" s="37" t="s">
        <v>190</v>
      </c>
      <c r="O241" s="37" t="s">
        <v>190</v>
      </c>
      <c r="P241" s="37" t="s">
        <v>190</v>
      </c>
      <c r="Q241" s="37">
        <v>4</v>
      </c>
      <c r="R241" s="13" t="s">
        <v>62</v>
      </c>
      <c r="S241" s="13" t="s">
        <v>63</v>
      </c>
      <c r="T241" s="13" t="s">
        <v>42</v>
      </c>
      <c r="U241" s="13" t="s">
        <v>52</v>
      </c>
      <c r="V241" s="13" t="s">
        <v>42</v>
      </c>
      <c r="W241" s="13" t="s">
        <v>72</v>
      </c>
      <c r="X241" s="13" t="s">
        <v>53</v>
      </c>
      <c r="Y241" s="13" t="s">
        <v>42</v>
      </c>
      <c r="Z241" s="13" t="s">
        <v>41</v>
      </c>
      <c r="AA241" s="13"/>
      <c r="AB241" s="13">
        <v>1</v>
      </c>
      <c r="AC241" s="72">
        <f t="shared" si="436"/>
        <v>0.5</v>
      </c>
      <c r="AD241" s="13">
        <v>0</v>
      </c>
      <c r="AE241" s="72">
        <f t="shared" ref="AE241" si="538">VALUE(IF(AD241=-2,0%,IF(AD241=-1,50%,IF(AD241=0,100%,IF(AD241=1,50%,IF(AD241=2,0%))))))</f>
        <v>1</v>
      </c>
      <c r="AF241" s="13" t="s">
        <v>42</v>
      </c>
      <c r="AG241" s="13">
        <v>0</v>
      </c>
      <c r="AH241" s="13" t="s">
        <v>42</v>
      </c>
      <c r="AI241" s="13">
        <f t="shared" si="431"/>
        <v>-1</v>
      </c>
      <c r="AJ241" s="70">
        <f t="shared" si="438"/>
        <v>0.66599999999999993</v>
      </c>
      <c r="AK241" s="59">
        <f t="shared" si="445"/>
        <v>-2</v>
      </c>
      <c r="AL241" s="70">
        <f t="shared" ref="AL241" si="539">VALUE(IF(AK241=-3,0%,IF(AK241=-2,33.3%,IF(AK241=-1,66.6%,IF(AK241=0,100%,IF(AK241=1,66.6%,IF(AK241=2,33.3%,IF(AK241=3,0%))))))))</f>
        <v>0.33299999999999996</v>
      </c>
      <c r="AM241" s="13" t="s">
        <v>42</v>
      </c>
      <c r="AN241" s="13" t="s">
        <v>41</v>
      </c>
      <c r="AO241" s="13"/>
      <c r="AP241" s="13">
        <v>101.31965006729475</v>
      </c>
      <c r="AQ241" s="13">
        <v>117.34261838440112</v>
      </c>
      <c r="AR241" s="13">
        <v>125.13020833333333</v>
      </c>
      <c r="AS241" s="13">
        <v>148.05555555555554</v>
      </c>
      <c r="AT241" s="36">
        <v>5.7956627999999997</v>
      </c>
      <c r="AU241" s="36" t="str">
        <f t="shared" si="440"/>
        <v>1</v>
      </c>
      <c r="AV241" s="36">
        <v>0</v>
      </c>
      <c r="AW241" s="36">
        <v>5.7956627999999997</v>
      </c>
      <c r="AX241" s="36">
        <v>5.7956627999999997</v>
      </c>
      <c r="AY241" s="36">
        <v>30.298884800000003</v>
      </c>
      <c r="AZ241" s="36" t="str">
        <f t="shared" si="441"/>
        <v>1</v>
      </c>
      <c r="BA241" s="36">
        <v>0</v>
      </c>
      <c r="BB241" s="36">
        <v>30.298884800000003</v>
      </c>
      <c r="BC241" s="36">
        <v>30.298884800000003</v>
      </c>
      <c r="BD241" s="36" t="e">
        <v>#DIV/0!</v>
      </c>
      <c r="BE241" s="36" t="s">
        <v>50</v>
      </c>
      <c r="BF241" s="36">
        <v>0</v>
      </c>
      <c r="BG241" s="36">
        <v>0</v>
      </c>
      <c r="BH241" s="36">
        <v>10.173665049999999</v>
      </c>
      <c r="BI241" s="36">
        <v>6.1914301580499291</v>
      </c>
      <c r="BJ241" s="36">
        <v>5.7956627999999997</v>
      </c>
      <c r="BK241" s="36">
        <v>14.551667299999998</v>
      </c>
      <c r="BL241" s="36">
        <v>42.509669900000006</v>
      </c>
      <c r="BM241" s="36">
        <v>17.268657895643308</v>
      </c>
      <c r="BN241" s="36">
        <v>30.298884800000003</v>
      </c>
      <c r="BO241" s="36">
        <v>54.720455000000001</v>
      </c>
      <c r="BP241" s="36" t="e">
        <v>#DIV/0!</v>
      </c>
      <c r="BQ241" s="36" t="e">
        <v>#DIV/0!</v>
      </c>
      <c r="BR241" s="36">
        <v>0</v>
      </c>
      <c r="BS241" s="36">
        <v>0</v>
      </c>
      <c r="BT241" s="36">
        <v>5.7956627999999997</v>
      </c>
      <c r="BU241" s="36">
        <v>0</v>
      </c>
      <c r="BV241" s="36">
        <v>5.7956627999999997</v>
      </c>
      <c r="BW241" s="36">
        <v>5.7956627999999997</v>
      </c>
      <c r="BX241" s="36">
        <v>30.298884800000003</v>
      </c>
      <c r="BY241" s="36">
        <v>0</v>
      </c>
      <c r="BZ241" s="36">
        <v>30.298884800000003</v>
      </c>
      <c r="CA241" s="36">
        <v>30.298884800000003</v>
      </c>
      <c r="CB241" s="36" t="e">
        <v>#DIV/0!</v>
      </c>
      <c r="CC241" s="36" t="e">
        <v>#DIV/0!</v>
      </c>
      <c r="CD241" s="36">
        <v>0</v>
      </c>
      <c r="CE241" s="36">
        <v>0</v>
      </c>
      <c r="CF241" s="36"/>
      <c r="CG241" s="40">
        <v>28.344999999999999</v>
      </c>
      <c r="CH241" s="40">
        <v>51.100999999999999</v>
      </c>
      <c r="CI241" s="40"/>
      <c r="CL241" s="5" t="str">
        <f t="shared" si="447"/>
        <v>0.666_0.5_1</v>
      </c>
      <c r="CM241" s="95" t="str">
        <f t="shared" si="448"/>
        <v>1H</v>
      </c>
      <c r="CN241" s="96">
        <f t="shared" si="435"/>
        <v>131</v>
      </c>
      <c r="CO241" s="96" t="str">
        <f t="shared" si="442"/>
        <v>0.333_1_1</v>
      </c>
      <c r="CP241" s="95" t="str">
        <f t="shared" si="451"/>
        <v>1F</v>
      </c>
      <c r="CQ241" s="5">
        <f t="shared" si="443"/>
        <v>45</v>
      </c>
      <c r="CV241" s="87"/>
      <c r="CW241" s="87"/>
      <c r="CX241" s="87"/>
      <c r="CY241" s="87"/>
      <c r="CZ241" s="87"/>
    </row>
    <row r="242" spans="1:104" s="5" customFormat="1">
      <c r="A242" s="13" t="s">
        <v>248</v>
      </c>
      <c r="B242" s="13">
        <v>5</v>
      </c>
      <c r="C242" s="13">
        <v>5</v>
      </c>
      <c r="D242" s="13" t="s">
        <v>107</v>
      </c>
      <c r="E242" s="35" t="s">
        <v>192</v>
      </c>
      <c r="F242" s="13" t="s">
        <v>141</v>
      </c>
      <c r="G242" s="36">
        <v>1001833947</v>
      </c>
      <c r="H242" s="13"/>
      <c r="I242" s="37">
        <v>16</v>
      </c>
      <c r="J242" s="37" t="s">
        <v>70</v>
      </c>
      <c r="K242" s="38">
        <v>43523</v>
      </c>
      <c r="L242" s="39">
        <v>0.39930555555555558</v>
      </c>
      <c r="M242" s="37" t="s">
        <v>39</v>
      </c>
      <c r="N242" s="37" t="s">
        <v>190</v>
      </c>
      <c r="O242" s="37" t="s">
        <v>190</v>
      </c>
      <c r="P242" s="37" t="s">
        <v>190</v>
      </c>
      <c r="Q242" s="37">
        <v>5</v>
      </c>
      <c r="R242" s="13" t="s">
        <v>62</v>
      </c>
      <c r="S242" s="13" t="s">
        <v>63</v>
      </c>
      <c r="T242" s="13" t="s">
        <v>42</v>
      </c>
      <c r="U242" s="13" t="s">
        <v>52</v>
      </c>
      <c r="V242" s="13" t="s">
        <v>42</v>
      </c>
      <c r="W242" s="13" t="s">
        <v>66</v>
      </c>
      <c r="X242" s="13" t="s">
        <v>53</v>
      </c>
      <c r="Y242" s="13" t="s">
        <v>42</v>
      </c>
      <c r="Z242" s="13" t="s">
        <v>41</v>
      </c>
      <c r="AA242" s="13"/>
      <c r="AB242" s="13">
        <v>1</v>
      </c>
      <c r="AC242" s="72">
        <f t="shared" si="436"/>
        <v>0.5</v>
      </c>
      <c r="AD242" s="13">
        <v>0</v>
      </c>
      <c r="AE242" s="72">
        <f t="shared" ref="AE242" si="540">VALUE(IF(AD242=-2,0%,IF(AD242=-1,50%,IF(AD242=0,100%,IF(AD242=1,50%,IF(AD242=2,0%))))))</f>
        <v>1</v>
      </c>
      <c r="AF242" s="13" t="s">
        <v>42</v>
      </c>
      <c r="AG242" s="13">
        <v>0</v>
      </c>
      <c r="AH242" s="13" t="s">
        <v>42</v>
      </c>
      <c r="AI242" s="13">
        <f t="shared" si="431"/>
        <v>0</v>
      </c>
      <c r="AJ242" s="70">
        <f t="shared" si="438"/>
        <v>1</v>
      </c>
      <c r="AK242" s="59">
        <f t="shared" si="445"/>
        <v>-2</v>
      </c>
      <c r="AL242" s="70">
        <f t="shared" ref="AL242" si="541">VALUE(IF(AK242=-3,0%,IF(AK242=-2,33.3%,IF(AK242=-1,66.6%,IF(AK242=0,100%,IF(AK242=1,66.6%,IF(AK242=2,33.3%,IF(AK242=3,0%))))))))</f>
        <v>0.33299999999999996</v>
      </c>
      <c r="AM242" s="13" t="s">
        <v>42</v>
      </c>
      <c r="AN242" s="13" t="s">
        <v>41</v>
      </c>
      <c r="AO242" s="13"/>
      <c r="AP242" s="13">
        <v>101.31965006729475</v>
      </c>
      <c r="AQ242" s="13">
        <v>117.34261838440112</v>
      </c>
      <c r="AR242" s="13">
        <v>125.13020833333333</v>
      </c>
      <c r="AS242" s="13">
        <v>148.05555555555554</v>
      </c>
      <c r="AT242" s="36">
        <v>5.7956627999999997</v>
      </c>
      <c r="AU242" s="36" t="str">
        <f t="shared" si="440"/>
        <v>1</v>
      </c>
      <c r="AV242" s="36">
        <v>0</v>
      </c>
      <c r="AW242" s="36">
        <v>5.7956627999999997</v>
      </c>
      <c r="AX242" s="36">
        <v>5.7956627999999997</v>
      </c>
      <c r="AY242" s="36">
        <v>30.298884800000003</v>
      </c>
      <c r="AZ242" s="36" t="str">
        <f t="shared" si="441"/>
        <v>1</v>
      </c>
      <c r="BA242" s="36">
        <v>0</v>
      </c>
      <c r="BB242" s="36">
        <v>30.298884800000003</v>
      </c>
      <c r="BC242" s="36">
        <v>30.298884800000003</v>
      </c>
      <c r="BD242" s="36" t="e">
        <v>#DIV/0!</v>
      </c>
      <c r="BE242" s="36" t="s">
        <v>50</v>
      </c>
      <c r="BF242" s="36">
        <v>0</v>
      </c>
      <c r="BG242" s="36">
        <v>0</v>
      </c>
      <c r="BH242" s="36">
        <v>5.7956627999999997</v>
      </c>
      <c r="BI242" s="36">
        <v>0</v>
      </c>
      <c r="BJ242" s="36">
        <v>5.7956627999999997</v>
      </c>
      <c r="BK242" s="36">
        <v>5.7956627999999997</v>
      </c>
      <c r="BL242" s="36">
        <v>30.298884800000003</v>
      </c>
      <c r="BM242" s="36">
        <v>0</v>
      </c>
      <c r="BN242" s="36">
        <v>30.298884800000003</v>
      </c>
      <c r="BO242" s="36">
        <v>30.298884800000003</v>
      </c>
      <c r="BP242" s="36" t="e">
        <v>#DIV/0!</v>
      </c>
      <c r="BQ242" s="36" t="e">
        <v>#DIV/0!</v>
      </c>
      <c r="BR242" s="36">
        <v>0</v>
      </c>
      <c r="BS242" s="36">
        <v>0</v>
      </c>
      <c r="BT242" s="36">
        <v>5.7956627999999997</v>
      </c>
      <c r="BU242" s="36">
        <v>0</v>
      </c>
      <c r="BV242" s="36">
        <v>5.7956627999999997</v>
      </c>
      <c r="BW242" s="36">
        <v>5.7956627999999997</v>
      </c>
      <c r="BX242" s="36">
        <v>30.298884800000003</v>
      </c>
      <c r="BY242" s="36">
        <v>0</v>
      </c>
      <c r="BZ242" s="36">
        <v>30.298884800000003</v>
      </c>
      <c r="CA242" s="36">
        <v>30.298884800000003</v>
      </c>
      <c r="CB242" s="36" t="e">
        <v>#DIV/0!</v>
      </c>
      <c r="CC242" s="36" t="e">
        <v>#DIV/0!</v>
      </c>
      <c r="CD242" s="36">
        <v>0</v>
      </c>
      <c r="CE242" s="36">
        <v>0</v>
      </c>
      <c r="CF242" s="36"/>
      <c r="CG242" s="40">
        <v>28.32</v>
      </c>
      <c r="CH242" s="40">
        <v>50.936999999999998</v>
      </c>
      <c r="CI242" s="40"/>
      <c r="CL242" s="5" t="str">
        <f t="shared" si="447"/>
        <v>1_0.5_1</v>
      </c>
      <c r="CM242" s="95" t="str">
        <f t="shared" si="448"/>
        <v>1K</v>
      </c>
      <c r="CN242" s="96">
        <f t="shared" si="435"/>
        <v>202</v>
      </c>
      <c r="CO242" s="96" t="str">
        <f t="shared" si="442"/>
        <v>0.333_1_1</v>
      </c>
      <c r="CP242" s="95" t="str">
        <f t="shared" si="451"/>
        <v>1F</v>
      </c>
      <c r="CQ242" s="5">
        <f t="shared" si="443"/>
        <v>45</v>
      </c>
      <c r="CV242" s="87"/>
      <c r="CW242" s="87"/>
      <c r="CX242" s="87"/>
      <c r="CY242" s="87"/>
      <c r="CZ242" s="87"/>
    </row>
    <row r="243" spans="1:104" s="5" customFormat="1">
      <c r="A243" s="13" t="s">
        <v>248</v>
      </c>
      <c r="B243" s="13">
        <v>5</v>
      </c>
      <c r="C243" s="13">
        <v>5</v>
      </c>
      <c r="D243" s="13" t="s">
        <v>107</v>
      </c>
      <c r="E243" s="35" t="s">
        <v>192</v>
      </c>
      <c r="F243" s="13" t="s">
        <v>141</v>
      </c>
      <c r="G243" s="36">
        <v>1001833947</v>
      </c>
      <c r="H243" s="13"/>
      <c r="I243" s="37">
        <v>16</v>
      </c>
      <c r="J243" s="37" t="s">
        <v>70</v>
      </c>
      <c r="K243" s="38">
        <v>43523</v>
      </c>
      <c r="L243" s="39">
        <v>0.40972222222222227</v>
      </c>
      <c r="M243" s="37" t="s">
        <v>39</v>
      </c>
      <c r="N243" s="37" t="s">
        <v>190</v>
      </c>
      <c r="O243" s="37" t="s">
        <v>190</v>
      </c>
      <c r="P243" s="37" t="s">
        <v>190</v>
      </c>
      <c r="Q243" s="37">
        <v>6</v>
      </c>
      <c r="R243" s="13" t="s">
        <v>62</v>
      </c>
      <c r="S243" s="13" t="s">
        <v>63</v>
      </c>
      <c r="T243" s="13" t="s">
        <v>42</v>
      </c>
      <c r="U243" s="13" t="s">
        <v>52</v>
      </c>
      <c r="V243" s="13" t="s">
        <v>42</v>
      </c>
      <c r="W243" s="13" t="s">
        <v>66</v>
      </c>
      <c r="X243" s="13" t="s">
        <v>53</v>
      </c>
      <c r="Y243" s="13" t="s">
        <v>42</v>
      </c>
      <c r="Z243" s="13" t="s">
        <v>41</v>
      </c>
      <c r="AA243" s="13"/>
      <c r="AB243" s="13">
        <v>1</v>
      </c>
      <c r="AC243" s="72">
        <f t="shared" si="436"/>
        <v>0.5</v>
      </c>
      <c r="AD243" s="13">
        <v>0</v>
      </c>
      <c r="AE243" s="72">
        <f t="shared" ref="AE243" si="542">VALUE(IF(AD243=-2,0%,IF(AD243=-1,50%,IF(AD243=0,100%,IF(AD243=1,50%,IF(AD243=2,0%))))))</f>
        <v>1</v>
      </c>
      <c r="AF243" s="13" t="s">
        <v>42</v>
      </c>
      <c r="AG243" s="13">
        <v>0</v>
      </c>
      <c r="AH243" s="13" t="s">
        <v>42</v>
      </c>
      <c r="AI243" s="13">
        <f t="shared" si="431"/>
        <v>0</v>
      </c>
      <c r="AJ243" s="70">
        <f t="shared" si="438"/>
        <v>1</v>
      </c>
      <c r="AK243" s="59">
        <f t="shared" si="445"/>
        <v>-2</v>
      </c>
      <c r="AL243" s="70">
        <f t="shared" ref="AL243" si="543">VALUE(IF(AK243=-3,0%,IF(AK243=-2,33.3%,IF(AK243=-1,66.6%,IF(AK243=0,100%,IF(AK243=1,66.6%,IF(AK243=2,33.3%,IF(AK243=3,0%))))))))</f>
        <v>0.33299999999999996</v>
      </c>
      <c r="AM243" s="13" t="s">
        <v>42</v>
      </c>
      <c r="AN243" s="13" t="s">
        <v>41</v>
      </c>
      <c r="AO243" s="13"/>
      <c r="AP243" s="13">
        <v>101.31965006729475</v>
      </c>
      <c r="AQ243" s="13">
        <v>117.34261838440112</v>
      </c>
      <c r="AR243" s="13">
        <v>125.13020833333333</v>
      </c>
      <c r="AS243" s="13">
        <v>148.05555555555554</v>
      </c>
      <c r="AT243" s="36">
        <v>5.7956627999999997</v>
      </c>
      <c r="AU243" s="36" t="str">
        <f t="shared" si="440"/>
        <v>1</v>
      </c>
      <c r="AV243" s="36">
        <v>0</v>
      </c>
      <c r="AW243" s="36">
        <v>5.7956627999999997</v>
      </c>
      <c r="AX243" s="36">
        <v>5.7956627999999997</v>
      </c>
      <c r="AY243" s="36">
        <v>30.298884800000003</v>
      </c>
      <c r="AZ243" s="36" t="str">
        <f t="shared" si="441"/>
        <v>1</v>
      </c>
      <c r="BA243" s="36">
        <v>0</v>
      </c>
      <c r="BB243" s="36">
        <v>30.298884800000003</v>
      </c>
      <c r="BC243" s="36">
        <v>30.298884800000003</v>
      </c>
      <c r="BD243" s="36" t="e">
        <v>#DIV/0!</v>
      </c>
      <c r="BE243" s="36" t="s">
        <v>50</v>
      </c>
      <c r="BF243" s="36">
        <v>0</v>
      </c>
      <c r="BG243" s="36">
        <v>0</v>
      </c>
      <c r="BH243" s="36">
        <v>5.7956627999999997</v>
      </c>
      <c r="BI243" s="36">
        <v>0</v>
      </c>
      <c r="BJ243" s="36">
        <v>5.7956627999999997</v>
      </c>
      <c r="BK243" s="36">
        <v>5.7956627999999997</v>
      </c>
      <c r="BL243" s="36">
        <v>30.298884800000003</v>
      </c>
      <c r="BM243" s="36">
        <v>0</v>
      </c>
      <c r="BN243" s="36">
        <v>30.298884800000003</v>
      </c>
      <c r="BO243" s="36">
        <v>30.298884800000003</v>
      </c>
      <c r="BP243" s="36" t="e">
        <v>#DIV/0!</v>
      </c>
      <c r="BQ243" s="36" t="e">
        <v>#DIV/0!</v>
      </c>
      <c r="BR243" s="36">
        <v>0</v>
      </c>
      <c r="BS243" s="36">
        <v>0</v>
      </c>
      <c r="BT243" s="36">
        <v>5.7956627999999997</v>
      </c>
      <c r="BU243" s="36">
        <v>0</v>
      </c>
      <c r="BV243" s="36">
        <v>5.7956627999999997</v>
      </c>
      <c r="BW243" s="36">
        <v>5.7956627999999997</v>
      </c>
      <c r="BX243" s="36">
        <v>30.298884800000003</v>
      </c>
      <c r="BY243" s="36">
        <v>0</v>
      </c>
      <c r="BZ243" s="36">
        <v>30.298884800000003</v>
      </c>
      <c r="CA243" s="36">
        <v>30.298884800000003</v>
      </c>
      <c r="CB243" s="36" t="e">
        <v>#DIV/0!</v>
      </c>
      <c r="CC243" s="36" t="e">
        <v>#DIV/0!</v>
      </c>
      <c r="CD243" s="36">
        <v>0</v>
      </c>
      <c r="CE243" s="36">
        <v>0</v>
      </c>
      <c r="CF243" s="36"/>
      <c r="CG243" s="40">
        <v>28.641999999999999</v>
      </c>
      <c r="CH243" s="40">
        <v>51.780999999999999</v>
      </c>
      <c r="CI243" s="40"/>
      <c r="CL243" s="5" t="str">
        <f t="shared" si="447"/>
        <v>1_0.5_1</v>
      </c>
      <c r="CM243" s="95" t="str">
        <f t="shared" si="448"/>
        <v>1K</v>
      </c>
      <c r="CN243" s="96">
        <f t="shared" si="435"/>
        <v>202</v>
      </c>
      <c r="CO243" s="96" t="str">
        <f t="shared" si="442"/>
        <v>0.333_1_1</v>
      </c>
      <c r="CP243" s="95" t="str">
        <f t="shared" si="451"/>
        <v>1F</v>
      </c>
      <c r="CQ243" s="5">
        <f t="shared" si="443"/>
        <v>45</v>
      </c>
      <c r="CV243" s="87"/>
      <c r="CW243" s="87"/>
      <c r="CX243" s="87"/>
      <c r="CY243" s="87"/>
      <c r="CZ243" s="87"/>
    </row>
    <row r="244" spans="1:104" s="5" customFormat="1">
      <c r="A244" s="13" t="s">
        <v>248</v>
      </c>
      <c r="B244" s="13">
        <v>5</v>
      </c>
      <c r="C244" s="13">
        <v>6</v>
      </c>
      <c r="D244" s="13" t="s">
        <v>73</v>
      </c>
      <c r="E244" s="35" t="s">
        <v>194</v>
      </c>
      <c r="F244" s="13" t="s">
        <v>36</v>
      </c>
      <c r="G244" s="36">
        <v>1001900730</v>
      </c>
      <c r="H244" s="13"/>
      <c r="I244" s="37">
        <v>18</v>
      </c>
      <c r="J244" s="37" t="s">
        <v>70</v>
      </c>
      <c r="K244" s="38">
        <v>43523</v>
      </c>
      <c r="L244" s="39">
        <v>0.3576388888888889</v>
      </c>
      <c r="M244" s="37" t="s">
        <v>39</v>
      </c>
      <c r="N244" s="37" t="s">
        <v>188</v>
      </c>
      <c r="O244" s="37" t="s">
        <v>190</v>
      </c>
      <c r="P244" s="37" t="s">
        <v>190</v>
      </c>
      <c r="Q244" s="37">
        <v>1</v>
      </c>
      <c r="R244" s="13" t="s">
        <v>43</v>
      </c>
      <c r="S244" s="13" t="s">
        <v>44</v>
      </c>
      <c r="T244" s="13" t="s">
        <v>42</v>
      </c>
      <c r="U244" s="13" t="s">
        <v>52</v>
      </c>
      <c r="V244" s="13" t="s">
        <v>42</v>
      </c>
      <c r="W244" s="13" t="s">
        <v>66</v>
      </c>
      <c r="X244" s="13" t="s">
        <v>53</v>
      </c>
      <c r="Y244" s="13" t="s">
        <v>42</v>
      </c>
      <c r="Z244" s="13" t="s">
        <v>41</v>
      </c>
      <c r="AA244" s="13"/>
      <c r="AB244" s="13">
        <v>-1</v>
      </c>
      <c r="AC244" s="72">
        <f t="shared" si="436"/>
        <v>0.5</v>
      </c>
      <c r="AD244" s="13">
        <v>1</v>
      </c>
      <c r="AE244" s="72">
        <f t="shared" ref="AE244" si="544">VALUE(IF(AD244=-2,0%,IF(AD244=-1,50%,IF(AD244=0,100%,IF(AD244=1,50%,IF(AD244=2,0%))))))</f>
        <v>0.5</v>
      </c>
      <c r="AF244" s="13" t="s">
        <v>42</v>
      </c>
      <c r="AG244" s="13">
        <v>0</v>
      </c>
      <c r="AH244" s="13" t="s">
        <v>42</v>
      </c>
      <c r="AI244" s="13">
        <f t="shared" si="431"/>
        <v>0</v>
      </c>
      <c r="AJ244" s="70">
        <f t="shared" si="438"/>
        <v>1</v>
      </c>
      <c r="AK244" s="59">
        <f t="shared" si="445"/>
        <v>-2</v>
      </c>
      <c r="AL244" s="70">
        <f t="shared" ref="AL244" si="545">VALUE(IF(AK244=-3,0%,IF(AK244=-2,33.3%,IF(AK244=-1,66.6%,IF(AK244=0,100%,IF(AK244=1,66.6%,IF(AK244=2,33.3%,IF(AK244=3,0%))))))))</f>
        <v>0.33299999999999996</v>
      </c>
      <c r="AM244" s="13" t="s">
        <v>42</v>
      </c>
      <c r="AN244" s="13" t="s">
        <v>41</v>
      </c>
      <c r="AO244" s="13"/>
      <c r="AP244" s="13">
        <v>101.31965006729475</v>
      </c>
      <c r="AQ244" s="13">
        <v>117.34261838440112</v>
      </c>
      <c r="AR244" s="13">
        <v>125.13020833333333</v>
      </c>
      <c r="AS244" s="13">
        <v>148.05555555555554</v>
      </c>
      <c r="AT244" s="36">
        <v>19.7</v>
      </c>
      <c r="AU244" s="36" t="str">
        <f t="shared" si="440"/>
        <v>1</v>
      </c>
      <c r="AV244" s="36">
        <v>0</v>
      </c>
      <c r="AW244" s="36">
        <v>19.7</v>
      </c>
      <c r="AX244" s="36">
        <v>19.7</v>
      </c>
      <c r="AY244" s="36">
        <v>-4.6026662999999992</v>
      </c>
      <c r="AZ244" s="36" t="str">
        <f t="shared" si="441"/>
        <v>1</v>
      </c>
      <c r="BA244" s="36">
        <v>0</v>
      </c>
      <c r="BB244" s="36">
        <v>-4.6026662999999992</v>
      </c>
      <c r="BC244" s="36">
        <v>-4.6026662999999992</v>
      </c>
      <c r="BD244" s="36" t="e">
        <v>#DIV/0!</v>
      </c>
      <c r="BE244" s="36" t="s">
        <v>50</v>
      </c>
      <c r="BF244" s="36">
        <v>0</v>
      </c>
      <c r="BG244" s="36">
        <v>0</v>
      </c>
      <c r="BH244" s="36">
        <v>19.7</v>
      </c>
      <c r="BI244" s="36">
        <v>0</v>
      </c>
      <c r="BJ244" s="36">
        <v>19.7</v>
      </c>
      <c r="BK244" s="36">
        <v>19.7</v>
      </c>
      <c r="BL244" s="36">
        <v>-4.6026662999999992</v>
      </c>
      <c r="BM244" s="36">
        <v>0</v>
      </c>
      <c r="BN244" s="36">
        <v>-4.6026662999999992</v>
      </c>
      <c r="BO244" s="36">
        <v>-4.6026662999999992</v>
      </c>
      <c r="BP244" s="36" t="e">
        <v>#DIV/0!</v>
      </c>
      <c r="BQ244" s="36" t="e">
        <v>#DIV/0!</v>
      </c>
      <c r="BR244" s="36">
        <v>0</v>
      </c>
      <c r="BS244" s="36">
        <v>0</v>
      </c>
      <c r="BT244" s="36">
        <v>19.7</v>
      </c>
      <c r="BU244" s="36">
        <v>0</v>
      </c>
      <c r="BV244" s="36">
        <v>19.7</v>
      </c>
      <c r="BW244" s="36">
        <v>19.7</v>
      </c>
      <c r="BX244" s="36">
        <v>-4.6026662999999992</v>
      </c>
      <c r="BY244" s="36">
        <v>0</v>
      </c>
      <c r="BZ244" s="36">
        <v>-4.6026662999999992</v>
      </c>
      <c r="CA244" s="36">
        <v>-4.6026662999999992</v>
      </c>
      <c r="CB244" s="36" t="e">
        <v>#DIV/0!</v>
      </c>
      <c r="CC244" s="36" t="e">
        <v>#DIV/0!</v>
      </c>
      <c r="CD244" s="36">
        <v>0</v>
      </c>
      <c r="CE244" s="36">
        <v>0</v>
      </c>
      <c r="CF244" s="36"/>
      <c r="CG244" s="40">
        <v>27.062999999999999</v>
      </c>
      <c r="CH244" s="40">
        <v>49.521000000000001</v>
      </c>
      <c r="CI244" s="40"/>
      <c r="CL244" s="5" t="str">
        <f t="shared" si="447"/>
        <v>1_0.5_1</v>
      </c>
      <c r="CM244" s="95" t="str">
        <f t="shared" si="448"/>
        <v>1K</v>
      </c>
      <c r="CN244" s="96">
        <f t="shared" si="435"/>
        <v>202</v>
      </c>
      <c r="CO244" s="96" t="str">
        <f t="shared" si="442"/>
        <v>0.333_0.5_1</v>
      </c>
      <c r="CP244" s="95" t="str">
        <f t="shared" si="451"/>
        <v>1E</v>
      </c>
      <c r="CQ244" s="5">
        <f t="shared" si="443"/>
        <v>90</v>
      </c>
      <c r="CV244" s="87"/>
      <c r="CW244" s="87"/>
      <c r="CX244" s="87"/>
      <c r="CY244" s="87"/>
      <c r="CZ244" s="87"/>
    </row>
    <row r="245" spans="1:104" s="5" customFormat="1">
      <c r="A245" s="13" t="s">
        <v>248</v>
      </c>
      <c r="B245" s="13">
        <v>5</v>
      </c>
      <c r="C245" s="13">
        <v>6</v>
      </c>
      <c r="D245" s="13" t="s">
        <v>73</v>
      </c>
      <c r="E245" s="35" t="s">
        <v>194</v>
      </c>
      <c r="F245" s="13" t="s">
        <v>36</v>
      </c>
      <c r="G245" s="36">
        <v>1001900730</v>
      </c>
      <c r="H245" s="13"/>
      <c r="I245" s="37">
        <v>18</v>
      </c>
      <c r="J245" s="37" t="s">
        <v>70</v>
      </c>
      <c r="K245" s="38">
        <v>43523</v>
      </c>
      <c r="L245" s="39">
        <v>0.36805555555555558</v>
      </c>
      <c r="M245" s="37" t="s">
        <v>39</v>
      </c>
      <c r="N245" s="37" t="s">
        <v>188</v>
      </c>
      <c r="O245" s="37" t="s">
        <v>190</v>
      </c>
      <c r="P245" s="37" t="s">
        <v>190</v>
      </c>
      <c r="Q245" s="37">
        <v>2</v>
      </c>
      <c r="R245" s="13" t="s">
        <v>55</v>
      </c>
      <c r="S245" s="13" t="s">
        <v>44</v>
      </c>
      <c r="T245" s="13" t="s">
        <v>42</v>
      </c>
      <c r="U245" s="13" t="s">
        <v>45</v>
      </c>
      <c r="V245" s="13" t="s">
        <v>42</v>
      </c>
      <c r="W245" s="13" t="s">
        <v>66</v>
      </c>
      <c r="X245" s="13" t="s">
        <v>47</v>
      </c>
      <c r="Y245" s="13" t="s">
        <v>41</v>
      </c>
      <c r="Z245" s="13" t="s">
        <v>41</v>
      </c>
      <c r="AA245" s="13"/>
      <c r="AB245" s="13">
        <v>0</v>
      </c>
      <c r="AC245" s="72">
        <f t="shared" si="436"/>
        <v>1</v>
      </c>
      <c r="AD245" s="13">
        <v>1</v>
      </c>
      <c r="AE245" s="72">
        <f t="shared" ref="AE245" si="546">VALUE(IF(AD245=-2,0%,IF(AD245=-1,50%,IF(AD245=0,100%,IF(AD245=1,50%,IF(AD245=2,0%))))))</f>
        <v>0.5</v>
      </c>
      <c r="AF245" s="13" t="s">
        <v>42</v>
      </c>
      <c r="AG245" s="13">
        <v>1</v>
      </c>
      <c r="AH245" s="13" t="s">
        <v>42</v>
      </c>
      <c r="AI245" s="13">
        <f t="shared" si="431"/>
        <v>0</v>
      </c>
      <c r="AJ245" s="70">
        <f t="shared" si="438"/>
        <v>1</v>
      </c>
      <c r="AK245" s="59">
        <f t="shared" si="445"/>
        <v>-1</v>
      </c>
      <c r="AL245" s="70">
        <f t="shared" ref="AL245" si="547">VALUE(IF(AK245=-3,0%,IF(AK245=-2,33.3%,IF(AK245=-1,66.6%,IF(AK245=0,100%,IF(AK245=1,66.6%,IF(AK245=2,33.3%,IF(AK245=3,0%))))))))</f>
        <v>0.66599999999999993</v>
      </c>
      <c r="AM245" s="13" t="s">
        <v>41</v>
      </c>
      <c r="AN245" s="13" t="s">
        <v>41</v>
      </c>
      <c r="AO245" s="13"/>
      <c r="AP245" s="13">
        <v>101.31965006729475</v>
      </c>
      <c r="AQ245" s="13">
        <v>117.34261838440112</v>
      </c>
      <c r="AR245" s="13">
        <v>125.13020833333333</v>
      </c>
      <c r="AS245" s="13">
        <v>148.05555555555554</v>
      </c>
      <c r="AT245" s="36">
        <v>19.7</v>
      </c>
      <c r="AU245" s="36" t="str">
        <f t="shared" si="440"/>
        <v>1</v>
      </c>
      <c r="AV245" s="36">
        <v>0</v>
      </c>
      <c r="AW245" s="36">
        <v>19.7</v>
      </c>
      <c r="AX245" s="36">
        <v>19.7</v>
      </c>
      <c r="AY245" s="36">
        <v>-4.6026662999999992</v>
      </c>
      <c r="AZ245" s="36" t="str">
        <f t="shared" si="441"/>
        <v>1</v>
      </c>
      <c r="BA245" s="36">
        <v>0</v>
      </c>
      <c r="BB245" s="36">
        <v>-4.6026662999999992</v>
      </c>
      <c r="BC245" s="36">
        <v>-4.6026662999999992</v>
      </c>
      <c r="BD245" s="36" t="e">
        <v>#DIV/0!</v>
      </c>
      <c r="BE245" s="36" t="s">
        <v>50</v>
      </c>
      <c r="BF245" s="36">
        <v>0</v>
      </c>
      <c r="BG245" s="36">
        <v>0</v>
      </c>
      <c r="BH245" s="36">
        <v>19.7</v>
      </c>
      <c r="BI245" s="36">
        <v>0</v>
      </c>
      <c r="BJ245" s="36">
        <v>19.7</v>
      </c>
      <c r="BK245" s="36">
        <v>19.7</v>
      </c>
      <c r="BL245" s="36">
        <v>-4.6026662999999992</v>
      </c>
      <c r="BM245" s="36">
        <v>0</v>
      </c>
      <c r="BN245" s="36">
        <v>-4.6026662999999992</v>
      </c>
      <c r="BO245" s="36">
        <v>-4.6026662999999992</v>
      </c>
      <c r="BP245" s="36" t="e">
        <v>#DIV/0!</v>
      </c>
      <c r="BQ245" s="36" t="e">
        <v>#DIV/0!</v>
      </c>
      <c r="BR245" s="36">
        <v>0</v>
      </c>
      <c r="BS245" s="36">
        <v>0</v>
      </c>
      <c r="BT245" s="36">
        <v>19.7</v>
      </c>
      <c r="BU245" s="36">
        <v>0</v>
      </c>
      <c r="BV245" s="36">
        <v>19.7</v>
      </c>
      <c r="BW245" s="36">
        <v>19.7</v>
      </c>
      <c r="BX245" s="36">
        <v>-4.6026662999999992</v>
      </c>
      <c r="BY245" s="36">
        <v>0</v>
      </c>
      <c r="BZ245" s="36">
        <v>-4.6026662999999992</v>
      </c>
      <c r="CA245" s="36">
        <v>-4.6026662999999992</v>
      </c>
      <c r="CB245" s="36" t="e">
        <v>#DIV/0!</v>
      </c>
      <c r="CC245" s="36" t="e">
        <v>#DIV/0!</v>
      </c>
      <c r="CD245" s="36">
        <v>0</v>
      </c>
      <c r="CE245" s="36">
        <v>0</v>
      </c>
      <c r="CF245" s="36"/>
      <c r="CG245" s="40">
        <v>27.824999999999999</v>
      </c>
      <c r="CH245" s="40">
        <v>51.256</v>
      </c>
      <c r="CI245" s="40"/>
      <c r="CL245" s="5" t="str">
        <f t="shared" si="447"/>
        <v>1_1_1</v>
      </c>
      <c r="CM245" s="95" t="str">
        <f t="shared" si="448"/>
        <v>1L</v>
      </c>
      <c r="CN245" s="96">
        <f t="shared" si="435"/>
        <v>208</v>
      </c>
      <c r="CO245" s="96" t="str">
        <f t="shared" si="442"/>
        <v>0.666_0.5_1</v>
      </c>
      <c r="CP245" s="95" t="str">
        <f t="shared" si="451"/>
        <v>1H</v>
      </c>
      <c r="CQ245" s="5">
        <f t="shared" si="443"/>
        <v>128</v>
      </c>
      <c r="CV245" s="87"/>
      <c r="CW245" s="87"/>
      <c r="CX245" s="87"/>
      <c r="CY245" s="87"/>
      <c r="CZ245" s="87"/>
    </row>
    <row r="246" spans="1:104" s="5" customFormat="1">
      <c r="A246" s="13" t="s">
        <v>248</v>
      </c>
      <c r="B246" s="13">
        <v>5</v>
      </c>
      <c r="C246" s="13">
        <v>6</v>
      </c>
      <c r="D246" s="13" t="s">
        <v>73</v>
      </c>
      <c r="E246" s="35" t="s">
        <v>194</v>
      </c>
      <c r="F246" s="13" t="s">
        <v>36</v>
      </c>
      <c r="G246" s="36">
        <v>1001900730</v>
      </c>
      <c r="H246" s="13"/>
      <c r="I246" s="37">
        <v>18</v>
      </c>
      <c r="J246" s="37" t="s">
        <v>70</v>
      </c>
      <c r="K246" s="38">
        <v>43523</v>
      </c>
      <c r="L246" s="39">
        <v>0.37847222222222227</v>
      </c>
      <c r="M246" s="37" t="s">
        <v>39</v>
      </c>
      <c r="N246" s="37" t="s">
        <v>188</v>
      </c>
      <c r="O246" s="37" t="s">
        <v>190</v>
      </c>
      <c r="P246" s="37" t="s">
        <v>190</v>
      </c>
      <c r="Q246" s="37">
        <v>3</v>
      </c>
      <c r="R246" s="13" t="s">
        <v>43</v>
      </c>
      <c r="S246" s="13" t="s">
        <v>44</v>
      </c>
      <c r="T246" s="13" t="s">
        <v>42</v>
      </c>
      <c r="U246" s="13" t="s">
        <v>45</v>
      </c>
      <c r="V246" s="13" t="s">
        <v>42</v>
      </c>
      <c r="W246" s="13" t="s">
        <v>66</v>
      </c>
      <c r="X246" s="13" t="s">
        <v>47</v>
      </c>
      <c r="Y246" s="13" t="s">
        <v>41</v>
      </c>
      <c r="Z246" s="13" t="s">
        <v>41</v>
      </c>
      <c r="AA246" s="13"/>
      <c r="AB246" s="13">
        <v>-1</v>
      </c>
      <c r="AC246" s="72">
        <f t="shared" si="436"/>
        <v>0.5</v>
      </c>
      <c r="AD246" s="13">
        <v>1</v>
      </c>
      <c r="AE246" s="72">
        <f t="shared" ref="AE246" si="548">VALUE(IF(AD246=-2,0%,IF(AD246=-1,50%,IF(AD246=0,100%,IF(AD246=1,50%,IF(AD246=2,0%))))))</f>
        <v>0.5</v>
      </c>
      <c r="AF246" s="13" t="s">
        <v>42</v>
      </c>
      <c r="AG246" s="13">
        <v>1</v>
      </c>
      <c r="AH246" s="13" t="s">
        <v>42</v>
      </c>
      <c r="AI246" s="13">
        <f t="shared" si="431"/>
        <v>0</v>
      </c>
      <c r="AJ246" s="70">
        <f t="shared" si="438"/>
        <v>1</v>
      </c>
      <c r="AK246" s="59">
        <f t="shared" si="445"/>
        <v>-1</v>
      </c>
      <c r="AL246" s="70">
        <f t="shared" ref="AL246" si="549">VALUE(IF(AK246=-3,0%,IF(AK246=-2,33.3%,IF(AK246=-1,66.6%,IF(AK246=0,100%,IF(AK246=1,66.6%,IF(AK246=2,33.3%,IF(AK246=3,0%))))))))</f>
        <v>0.66599999999999993</v>
      </c>
      <c r="AM246" s="13" t="s">
        <v>41</v>
      </c>
      <c r="AN246" s="13" t="s">
        <v>41</v>
      </c>
      <c r="AO246" s="13"/>
      <c r="AP246" s="13">
        <v>101.31965006729475</v>
      </c>
      <c r="AQ246" s="13">
        <v>117.34261838440112</v>
      </c>
      <c r="AR246" s="13">
        <v>125.13020833333333</v>
      </c>
      <c r="AS246" s="13">
        <v>148.05555555555554</v>
      </c>
      <c r="AT246" s="36">
        <v>19.7</v>
      </c>
      <c r="AU246" s="36" t="str">
        <f t="shared" si="440"/>
        <v>1</v>
      </c>
      <c r="AV246" s="36">
        <v>0</v>
      </c>
      <c r="AW246" s="36">
        <v>19.7</v>
      </c>
      <c r="AX246" s="36">
        <v>19.7</v>
      </c>
      <c r="AY246" s="36">
        <v>-4.6026662999999992</v>
      </c>
      <c r="AZ246" s="36" t="str">
        <f t="shared" si="441"/>
        <v>1</v>
      </c>
      <c r="BA246" s="36">
        <v>0</v>
      </c>
      <c r="BB246" s="36">
        <v>-4.6026662999999992</v>
      </c>
      <c r="BC246" s="36">
        <v>-4.6026662999999992</v>
      </c>
      <c r="BD246" s="36" t="e">
        <v>#DIV/0!</v>
      </c>
      <c r="BE246" s="36" t="s">
        <v>50</v>
      </c>
      <c r="BF246" s="36">
        <v>0</v>
      </c>
      <c r="BG246" s="36">
        <v>0</v>
      </c>
      <c r="BH246" s="36">
        <v>19.7</v>
      </c>
      <c r="BI246" s="36">
        <v>0</v>
      </c>
      <c r="BJ246" s="36">
        <v>19.7</v>
      </c>
      <c r="BK246" s="36">
        <v>19.7</v>
      </c>
      <c r="BL246" s="36">
        <v>-4.6026662999999992</v>
      </c>
      <c r="BM246" s="36">
        <v>0</v>
      </c>
      <c r="BN246" s="36">
        <v>-4.6026662999999992</v>
      </c>
      <c r="BO246" s="36">
        <v>-4.6026662999999992</v>
      </c>
      <c r="BP246" s="36" t="e">
        <v>#DIV/0!</v>
      </c>
      <c r="BQ246" s="36" t="e">
        <v>#DIV/0!</v>
      </c>
      <c r="BR246" s="36">
        <v>0</v>
      </c>
      <c r="BS246" s="36">
        <v>0</v>
      </c>
      <c r="BT246" s="36">
        <v>19.7</v>
      </c>
      <c r="BU246" s="36">
        <v>0</v>
      </c>
      <c r="BV246" s="36">
        <v>19.7</v>
      </c>
      <c r="BW246" s="36">
        <v>19.7</v>
      </c>
      <c r="BX246" s="36">
        <v>-4.6026662999999992</v>
      </c>
      <c r="BY246" s="36">
        <v>0</v>
      </c>
      <c r="BZ246" s="36">
        <v>-4.6026662999999992</v>
      </c>
      <c r="CA246" s="36">
        <v>-4.6026662999999992</v>
      </c>
      <c r="CB246" s="36" t="e">
        <v>#DIV/0!</v>
      </c>
      <c r="CC246" s="36" t="e">
        <v>#DIV/0!</v>
      </c>
      <c r="CD246" s="36">
        <v>0</v>
      </c>
      <c r="CE246" s="36">
        <v>0</v>
      </c>
      <c r="CF246" s="36"/>
      <c r="CG246" s="40">
        <v>27.751000000000001</v>
      </c>
      <c r="CH246" s="40">
        <v>49.320999999999998</v>
      </c>
      <c r="CI246" s="40"/>
      <c r="CL246" s="5" t="str">
        <f t="shared" si="447"/>
        <v>1_0.5_1</v>
      </c>
      <c r="CM246" s="95" t="str">
        <f t="shared" si="448"/>
        <v>1K</v>
      </c>
      <c r="CN246" s="96">
        <f t="shared" si="435"/>
        <v>202</v>
      </c>
      <c r="CO246" s="96" t="str">
        <f t="shared" si="442"/>
        <v>0.666_0.5_1</v>
      </c>
      <c r="CP246" s="95" t="str">
        <f t="shared" si="451"/>
        <v>1H</v>
      </c>
      <c r="CQ246" s="5">
        <f t="shared" si="443"/>
        <v>128</v>
      </c>
      <c r="CV246" s="87"/>
      <c r="CW246" s="87"/>
      <c r="CX246" s="87"/>
      <c r="CY246" s="87"/>
      <c r="CZ246" s="87"/>
    </row>
    <row r="247" spans="1:104" s="5" customFormat="1">
      <c r="A247" s="13" t="s">
        <v>248</v>
      </c>
      <c r="B247" s="13">
        <v>5</v>
      </c>
      <c r="C247" s="13">
        <v>6</v>
      </c>
      <c r="D247" s="13" t="s">
        <v>73</v>
      </c>
      <c r="E247" s="35" t="s">
        <v>194</v>
      </c>
      <c r="F247" s="13" t="s">
        <v>36</v>
      </c>
      <c r="G247" s="36">
        <v>1001900730</v>
      </c>
      <c r="H247" s="13"/>
      <c r="I247" s="37">
        <v>18</v>
      </c>
      <c r="J247" s="37" t="s">
        <v>70</v>
      </c>
      <c r="K247" s="38">
        <v>43523</v>
      </c>
      <c r="L247" s="39">
        <v>0.3888888888888889</v>
      </c>
      <c r="M247" s="37" t="s">
        <v>39</v>
      </c>
      <c r="N247" s="37" t="s">
        <v>188</v>
      </c>
      <c r="O247" s="37" t="s">
        <v>190</v>
      </c>
      <c r="P247" s="37" t="s">
        <v>190</v>
      </c>
      <c r="Q247" s="37">
        <v>4</v>
      </c>
      <c r="R247" s="13" t="s">
        <v>43</v>
      </c>
      <c r="S247" s="13" t="s">
        <v>44</v>
      </c>
      <c r="T247" s="13" t="s">
        <v>42</v>
      </c>
      <c r="U247" s="13" t="s">
        <v>45</v>
      </c>
      <c r="V247" s="13" t="s">
        <v>42</v>
      </c>
      <c r="W247" s="13" t="s">
        <v>66</v>
      </c>
      <c r="X247" s="13" t="s">
        <v>53</v>
      </c>
      <c r="Y247" s="13" t="s">
        <v>42</v>
      </c>
      <c r="Z247" s="13" t="s">
        <v>41</v>
      </c>
      <c r="AA247" s="13"/>
      <c r="AB247" s="13">
        <v>-1</v>
      </c>
      <c r="AC247" s="72">
        <f t="shared" si="436"/>
        <v>0.5</v>
      </c>
      <c r="AD247" s="13">
        <v>1</v>
      </c>
      <c r="AE247" s="72">
        <f t="shared" ref="AE247" si="550">VALUE(IF(AD247=-2,0%,IF(AD247=-1,50%,IF(AD247=0,100%,IF(AD247=1,50%,IF(AD247=2,0%))))))</f>
        <v>0.5</v>
      </c>
      <c r="AF247" s="13" t="s">
        <v>42</v>
      </c>
      <c r="AG247" s="13">
        <v>1</v>
      </c>
      <c r="AH247" s="13" t="s">
        <v>42</v>
      </c>
      <c r="AI247" s="13">
        <f t="shared" si="431"/>
        <v>0</v>
      </c>
      <c r="AJ247" s="70">
        <f t="shared" si="438"/>
        <v>1</v>
      </c>
      <c r="AK247" s="59">
        <f t="shared" si="445"/>
        <v>-2</v>
      </c>
      <c r="AL247" s="70">
        <f t="shared" ref="AL247" si="551">VALUE(IF(AK247=-3,0%,IF(AK247=-2,33.3%,IF(AK247=-1,66.6%,IF(AK247=0,100%,IF(AK247=1,66.6%,IF(AK247=2,33.3%,IF(AK247=3,0%))))))))</f>
        <v>0.33299999999999996</v>
      </c>
      <c r="AM247" s="13" t="s">
        <v>42</v>
      </c>
      <c r="AN247" s="13" t="s">
        <v>41</v>
      </c>
      <c r="AO247" s="13"/>
      <c r="AP247" s="13">
        <v>101.31965006729475</v>
      </c>
      <c r="AQ247" s="13">
        <v>117.34261838440112</v>
      </c>
      <c r="AR247" s="13">
        <v>125.13020833333333</v>
      </c>
      <c r="AS247" s="13">
        <v>148.05555555555554</v>
      </c>
      <c r="AT247" s="36">
        <v>27.6</v>
      </c>
      <c r="AU247" s="36" t="str">
        <f t="shared" si="440"/>
        <v>1</v>
      </c>
      <c r="AV247" s="36">
        <v>0</v>
      </c>
      <c r="AW247" s="36">
        <v>27.6</v>
      </c>
      <c r="AX247" s="36">
        <v>27.6</v>
      </c>
      <c r="AY247" s="36">
        <v>-4.6026662999999992</v>
      </c>
      <c r="AZ247" s="36" t="str">
        <f t="shared" si="441"/>
        <v>1</v>
      </c>
      <c r="BA247" s="36">
        <v>0</v>
      </c>
      <c r="BB247" s="36">
        <v>-4.6026662999999992</v>
      </c>
      <c r="BC247" s="36">
        <v>-4.6026662999999992</v>
      </c>
      <c r="BD247" s="36" t="e">
        <v>#DIV/0!</v>
      </c>
      <c r="BE247" s="36" t="s">
        <v>50</v>
      </c>
      <c r="BF247" s="36">
        <v>0</v>
      </c>
      <c r="BG247" s="36">
        <v>0</v>
      </c>
      <c r="BH247" s="36">
        <v>27.6</v>
      </c>
      <c r="BI247" s="36">
        <v>0</v>
      </c>
      <c r="BJ247" s="36">
        <v>27.6</v>
      </c>
      <c r="BK247" s="36">
        <v>27.6</v>
      </c>
      <c r="BL247" s="36">
        <v>9.2687422500000007</v>
      </c>
      <c r="BM247" s="36">
        <v>19.617134100628107</v>
      </c>
      <c r="BN247" s="36">
        <v>-4.6026662999999992</v>
      </c>
      <c r="BO247" s="36">
        <v>23.140150800000001</v>
      </c>
      <c r="BP247" s="36" t="e">
        <v>#DIV/0!</v>
      </c>
      <c r="BQ247" s="36" t="e">
        <v>#DIV/0!</v>
      </c>
      <c r="BR247" s="36">
        <v>0</v>
      </c>
      <c r="BS247" s="36">
        <v>0</v>
      </c>
      <c r="BT247" s="36">
        <v>23.65</v>
      </c>
      <c r="BU247" s="36">
        <v>5.5861435713737597</v>
      </c>
      <c r="BV247" s="36">
        <v>19.7</v>
      </c>
      <c r="BW247" s="36">
        <v>27.6</v>
      </c>
      <c r="BX247" s="36">
        <v>-4.6026662999999992</v>
      </c>
      <c r="BY247" s="36">
        <v>0</v>
      </c>
      <c r="BZ247" s="36">
        <v>-4.6026662999999992</v>
      </c>
      <c r="CA247" s="36">
        <v>-4.6026662999999992</v>
      </c>
      <c r="CB247" s="36" t="e">
        <v>#DIV/0!</v>
      </c>
      <c r="CC247" s="36" t="e">
        <v>#DIV/0!</v>
      </c>
      <c r="CD247" s="36">
        <v>0</v>
      </c>
      <c r="CE247" s="36">
        <v>0</v>
      </c>
      <c r="CF247" s="36"/>
      <c r="CG247" s="40">
        <v>28.344999999999999</v>
      </c>
      <c r="CH247" s="40">
        <v>51.100999999999999</v>
      </c>
      <c r="CI247" s="40"/>
      <c r="CL247" s="5" t="str">
        <f t="shared" si="447"/>
        <v>1_0.5_1</v>
      </c>
      <c r="CM247" s="95" t="str">
        <f t="shared" si="448"/>
        <v>1K</v>
      </c>
      <c r="CN247" s="96">
        <f t="shared" si="435"/>
        <v>202</v>
      </c>
      <c r="CO247" s="96" t="str">
        <f t="shared" si="442"/>
        <v>0.333_0.5_1</v>
      </c>
      <c r="CP247" s="95" t="str">
        <f t="shared" si="451"/>
        <v>1E</v>
      </c>
      <c r="CQ247" s="5">
        <f t="shared" si="443"/>
        <v>90</v>
      </c>
      <c r="CV247" s="87"/>
      <c r="CW247" s="87"/>
      <c r="CX247" s="87"/>
      <c r="CY247" s="87"/>
      <c r="CZ247" s="87"/>
    </row>
    <row r="248" spans="1:104" s="5" customFormat="1">
      <c r="A248" s="13" t="s">
        <v>248</v>
      </c>
      <c r="B248" s="13">
        <v>5</v>
      </c>
      <c r="C248" s="13">
        <v>6</v>
      </c>
      <c r="D248" s="13" t="s">
        <v>73</v>
      </c>
      <c r="E248" s="35" t="s">
        <v>194</v>
      </c>
      <c r="F248" s="13" t="s">
        <v>36</v>
      </c>
      <c r="G248" s="36">
        <v>1001900730</v>
      </c>
      <c r="H248" s="13"/>
      <c r="I248" s="37">
        <v>18</v>
      </c>
      <c r="J248" s="37" t="s">
        <v>70</v>
      </c>
      <c r="K248" s="38">
        <v>43523</v>
      </c>
      <c r="L248" s="39">
        <v>0.39930555555555558</v>
      </c>
      <c r="M248" s="37" t="s">
        <v>39</v>
      </c>
      <c r="N248" s="37" t="s">
        <v>188</v>
      </c>
      <c r="O248" s="37" t="s">
        <v>190</v>
      </c>
      <c r="P248" s="37" t="s">
        <v>190</v>
      </c>
      <c r="Q248" s="37">
        <v>5</v>
      </c>
      <c r="R248" s="13" t="s">
        <v>43</v>
      </c>
      <c r="S248" s="13" t="s">
        <v>44</v>
      </c>
      <c r="T248" s="13" t="s">
        <v>42</v>
      </c>
      <c r="U248" s="13" t="s">
        <v>45</v>
      </c>
      <c r="V248" s="13" t="s">
        <v>42</v>
      </c>
      <c r="W248" s="13" t="s">
        <v>66</v>
      </c>
      <c r="X248" s="13" t="s">
        <v>53</v>
      </c>
      <c r="Y248" s="13" t="s">
        <v>42</v>
      </c>
      <c r="Z248" s="13" t="s">
        <v>41</v>
      </c>
      <c r="AA248" s="13"/>
      <c r="AB248" s="13">
        <v>-1</v>
      </c>
      <c r="AC248" s="72">
        <f t="shared" si="436"/>
        <v>0.5</v>
      </c>
      <c r="AD248" s="13">
        <v>1</v>
      </c>
      <c r="AE248" s="72">
        <f t="shared" ref="AE248" si="552">VALUE(IF(AD248=-2,0%,IF(AD248=-1,50%,IF(AD248=0,100%,IF(AD248=1,50%,IF(AD248=2,0%))))))</f>
        <v>0.5</v>
      </c>
      <c r="AF248" s="13" t="s">
        <v>42</v>
      </c>
      <c r="AG248" s="13">
        <v>1</v>
      </c>
      <c r="AH248" s="13" t="s">
        <v>42</v>
      </c>
      <c r="AI248" s="13">
        <f t="shared" si="431"/>
        <v>0</v>
      </c>
      <c r="AJ248" s="70">
        <f t="shared" si="438"/>
        <v>1</v>
      </c>
      <c r="AK248" s="59">
        <f t="shared" si="445"/>
        <v>-2</v>
      </c>
      <c r="AL248" s="70">
        <f t="shared" ref="AL248" si="553">VALUE(IF(AK248=-3,0%,IF(AK248=-2,33.3%,IF(AK248=-1,66.6%,IF(AK248=0,100%,IF(AK248=1,66.6%,IF(AK248=2,33.3%,IF(AK248=3,0%))))))))</f>
        <v>0.33299999999999996</v>
      </c>
      <c r="AM248" s="13" t="s">
        <v>42</v>
      </c>
      <c r="AN248" s="13" t="s">
        <v>41</v>
      </c>
      <c r="AO248" s="13"/>
      <c r="AP248" s="13">
        <v>101.31965006729475</v>
      </c>
      <c r="AQ248" s="13">
        <v>117.34261838440112</v>
      </c>
      <c r="AR248" s="13">
        <v>125.13020833333333</v>
      </c>
      <c r="AS248" s="13">
        <v>148.05555555555554</v>
      </c>
      <c r="AT248" s="36">
        <v>27.6</v>
      </c>
      <c r="AU248" s="36" t="str">
        <f t="shared" si="440"/>
        <v>1</v>
      </c>
      <c r="AV248" s="36">
        <v>0</v>
      </c>
      <c r="AW248" s="36">
        <v>27.6</v>
      </c>
      <c r="AX248" s="36">
        <v>27.6</v>
      </c>
      <c r="AY248" s="36">
        <v>2.5505250000000146E-2</v>
      </c>
      <c r="AZ248" s="36" t="str">
        <f t="shared" si="441"/>
        <v>1</v>
      </c>
      <c r="BA248" s="36">
        <v>6.5452229749993087</v>
      </c>
      <c r="BB248" s="36">
        <v>-4.6026662999999992</v>
      </c>
      <c r="BC248" s="36">
        <v>4.6536767999999995</v>
      </c>
      <c r="BD248" s="36" t="e">
        <v>#DIV/0!</v>
      </c>
      <c r="BE248" s="36" t="s">
        <v>50</v>
      </c>
      <c r="BF248" s="36">
        <v>0</v>
      </c>
      <c r="BG248" s="36">
        <v>0</v>
      </c>
      <c r="BH248" s="36">
        <v>27.6</v>
      </c>
      <c r="BI248" s="36">
        <v>0</v>
      </c>
      <c r="BJ248" s="36">
        <v>27.6</v>
      </c>
      <c r="BK248" s="36">
        <v>27.6</v>
      </c>
      <c r="BL248" s="36">
        <v>2.5505250000000146E-2</v>
      </c>
      <c r="BM248" s="36">
        <v>6.5452229749993087</v>
      </c>
      <c r="BN248" s="36">
        <v>-4.6026662999999992</v>
      </c>
      <c r="BO248" s="36">
        <v>4.6536767999999995</v>
      </c>
      <c r="BP248" s="36" t="e">
        <v>#DIV/0!</v>
      </c>
      <c r="BQ248" s="36" t="e">
        <v>#DIV/0!</v>
      </c>
      <c r="BR248" s="36">
        <v>0</v>
      </c>
      <c r="BS248" s="36">
        <v>0</v>
      </c>
      <c r="BT248" s="36">
        <v>27.6</v>
      </c>
      <c r="BU248" s="36">
        <v>0</v>
      </c>
      <c r="BV248" s="36">
        <v>27.6</v>
      </c>
      <c r="BW248" s="36">
        <v>27.6</v>
      </c>
      <c r="BX248" s="36">
        <v>2.5505250000000146E-2</v>
      </c>
      <c r="BY248" s="36">
        <v>6.5452229749993087</v>
      </c>
      <c r="BZ248" s="36">
        <v>-4.6026662999999992</v>
      </c>
      <c r="CA248" s="36">
        <v>4.6536767999999995</v>
      </c>
      <c r="CB248" s="36" t="e">
        <v>#DIV/0!</v>
      </c>
      <c r="CC248" s="36" t="e">
        <v>#DIV/0!</v>
      </c>
      <c r="CD248" s="36">
        <v>0</v>
      </c>
      <c r="CE248" s="36">
        <v>0</v>
      </c>
      <c r="CF248" s="36"/>
      <c r="CG248" s="40">
        <v>28.32</v>
      </c>
      <c r="CH248" s="40">
        <v>50.936999999999998</v>
      </c>
      <c r="CI248" s="40"/>
      <c r="CL248" s="5" t="str">
        <f t="shared" si="447"/>
        <v>1_0.5_1</v>
      </c>
      <c r="CM248" s="95" t="str">
        <f t="shared" si="448"/>
        <v>1K</v>
      </c>
      <c r="CN248" s="96">
        <f t="shared" si="435"/>
        <v>202</v>
      </c>
      <c r="CO248" s="96" t="str">
        <f t="shared" si="442"/>
        <v>0.333_0.5_1</v>
      </c>
      <c r="CP248" s="95" t="str">
        <f t="shared" si="451"/>
        <v>1E</v>
      </c>
      <c r="CQ248" s="5">
        <f t="shared" si="443"/>
        <v>90</v>
      </c>
      <c r="CV248" s="87"/>
      <c r="CW248" s="87"/>
      <c r="CX248" s="87"/>
      <c r="CY248" s="87"/>
      <c r="CZ248" s="87"/>
    </row>
    <row r="249" spans="1:104" s="5" customFormat="1">
      <c r="A249" s="13" t="s">
        <v>248</v>
      </c>
      <c r="B249" s="13">
        <v>5</v>
      </c>
      <c r="C249" s="13">
        <v>6</v>
      </c>
      <c r="D249" s="13" t="s">
        <v>73</v>
      </c>
      <c r="E249" s="35" t="s">
        <v>194</v>
      </c>
      <c r="F249" s="13" t="s">
        <v>36</v>
      </c>
      <c r="G249" s="36">
        <v>1001900730</v>
      </c>
      <c r="H249" s="13"/>
      <c r="I249" s="37">
        <v>18</v>
      </c>
      <c r="J249" s="37" t="s">
        <v>70</v>
      </c>
      <c r="K249" s="38">
        <v>43523</v>
      </c>
      <c r="L249" s="39">
        <v>0.40972222222222227</v>
      </c>
      <c r="M249" s="37" t="s">
        <v>39</v>
      </c>
      <c r="N249" s="37" t="s">
        <v>188</v>
      </c>
      <c r="O249" s="37" t="s">
        <v>190</v>
      </c>
      <c r="P249" s="37" t="s">
        <v>190</v>
      </c>
      <c r="Q249" s="37">
        <v>6</v>
      </c>
      <c r="R249" s="13" t="s">
        <v>43</v>
      </c>
      <c r="S249" s="13" t="s">
        <v>44</v>
      </c>
      <c r="T249" s="13" t="s">
        <v>42</v>
      </c>
      <c r="U249" s="13" t="s">
        <v>45</v>
      </c>
      <c r="V249" s="13" t="s">
        <v>42</v>
      </c>
      <c r="W249" s="13" t="s">
        <v>66</v>
      </c>
      <c r="X249" s="13" t="s">
        <v>53</v>
      </c>
      <c r="Y249" s="13" t="s">
        <v>42</v>
      </c>
      <c r="Z249" s="13" t="s">
        <v>41</v>
      </c>
      <c r="AA249" s="13"/>
      <c r="AB249" s="13">
        <v>-1</v>
      </c>
      <c r="AC249" s="72">
        <f t="shared" si="436"/>
        <v>0.5</v>
      </c>
      <c r="AD249" s="13">
        <v>1</v>
      </c>
      <c r="AE249" s="72">
        <f t="shared" ref="AE249" si="554">VALUE(IF(AD249=-2,0%,IF(AD249=-1,50%,IF(AD249=0,100%,IF(AD249=1,50%,IF(AD249=2,0%))))))</f>
        <v>0.5</v>
      </c>
      <c r="AF249" s="13" t="s">
        <v>42</v>
      </c>
      <c r="AG249" s="13">
        <v>1</v>
      </c>
      <c r="AH249" s="13" t="s">
        <v>42</v>
      </c>
      <c r="AI249" s="13">
        <f t="shared" si="431"/>
        <v>0</v>
      </c>
      <c r="AJ249" s="70">
        <f t="shared" si="438"/>
        <v>1</v>
      </c>
      <c r="AK249" s="59">
        <f t="shared" si="445"/>
        <v>-2</v>
      </c>
      <c r="AL249" s="70">
        <f t="shared" ref="AL249" si="555">VALUE(IF(AK249=-3,0%,IF(AK249=-2,33.3%,IF(AK249=-1,66.6%,IF(AK249=0,100%,IF(AK249=1,66.6%,IF(AK249=2,33.3%,IF(AK249=3,0%))))))))</f>
        <v>0.33299999999999996</v>
      </c>
      <c r="AM249" s="13" t="s">
        <v>42</v>
      </c>
      <c r="AN249" s="13" t="s">
        <v>41</v>
      </c>
      <c r="AO249" s="13"/>
      <c r="AP249" s="13">
        <v>101.31965006729475</v>
      </c>
      <c r="AQ249" s="13">
        <v>117.34261838440112</v>
      </c>
      <c r="AR249" s="13">
        <v>125.13020833333333</v>
      </c>
      <c r="AS249" s="13">
        <v>148.05555555555554</v>
      </c>
      <c r="AT249" s="36">
        <v>27.6</v>
      </c>
      <c r="AU249" s="36" t="str">
        <f t="shared" si="440"/>
        <v>1</v>
      </c>
      <c r="AV249" s="36">
        <v>0</v>
      </c>
      <c r="AW249" s="36">
        <v>27.6</v>
      </c>
      <c r="AX249" s="36">
        <v>27.6</v>
      </c>
      <c r="AY249" s="36">
        <v>2.5505250000000146E-2</v>
      </c>
      <c r="AZ249" s="36" t="str">
        <f t="shared" si="441"/>
        <v>1</v>
      </c>
      <c r="BA249" s="36">
        <v>6.5452229749993087</v>
      </c>
      <c r="BB249" s="36">
        <v>-4.6026662999999992</v>
      </c>
      <c r="BC249" s="36">
        <v>4.6536767999999995</v>
      </c>
      <c r="BD249" s="36" t="e">
        <v>#DIV/0!</v>
      </c>
      <c r="BE249" s="36" t="s">
        <v>50</v>
      </c>
      <c r="BF249" s="36">
        <v>0</v>
      </c>
      <c r="BG249" s="36">
        <v>0</v>
      </c>
      <c r="BH249" s="36">
        <v>27.6</v>
      </c>
      <c r="BI249" s="36">
        <v>0</v>
      </c>
      <c r="BJ249" s="36">
        <v>27.6</v>
      </c>
      <c r="BK249" s="36">
        <v>27.6</v>
      </c>
      <c r="BL249" s="36">
        <v>2.5505250000000146E-2</v>
      </c>
      <c r="BM249" s="36">
        <v>6.5452229749993087</v>
      </c>
      <c r="BN249" s="36">
        <v>-4.6026662999999992</v>
      </c>
      <c r="BO249" s="36">
        <v>4.6536767999999995</v>
      </c>
      <c r="BP249" s="36" t="e">
        <v>#DIV/0!</v>
      </c>
      <c r="BQ249" s="36" t="e">
        <v>#DIV/0!</v>
      </c>
      <c r="BR249" s="36">
        <v>0</v>
      </c>
      <c r="BS249" s="36">
        <v>0</v>
      </c>
      <c r="BT249" s="36">
        <v>27.6</v>
      </c>
      <c r="BU249" s="36">
        <v>0</v>
      </c>
      <c r="BV249" s="36">
        <v>27.6</v>
      </c>
      <c r="BW249" s="36">
        <v>27.6</v>
      </c>
      <c r="BX249" s="36">
        <v>2.5505250000000146E-2</v>
      </c>
      <c r="BY249" s="36">
        <v>6.5452229749993087</v>
      </c>
      <c r="BZ249" s="36">
        <v>-4.6026662999999992</v>
      </c>
      <c r="CA249" s="36">
        <v>4.6536767999999995</v>
      </c>
      <c r="CB249" s="36" t="e">
        <v>#DIV/0!</v>
      </c>
      <c r="CC249" s="36" t="e">
        <v>#DIV/0!</v>
      </c>
      <c r="CD249" s="36">
        <v>0</v>
      </c>
      <c r="CE249" s="36">
        <v>0</v>
      </c>
      <c r="CF249" s="36"/>
      <c r="CG249" s="40">
        <v>28.641999999999999</v>
      </c>
      <c r="CH249" s="40">
        <v>51.780999999999999</v>
      </c>
      <c r="CI249" s="40"/>
      <c r="CL249" s="5" t="str">
        <f t="shared" si="447"/>
        <v>1_0.5_1</v>
      </c>
      <c r="CM249" s="95" t="str">
        <f t="shared" si="448"/>
        <v>1K</v>
      </c>
      <c r="CN249" s="96">
        <f t="shared" si="435"/>
        <v>202</v>
      </c>
      <c r="CO249" s="96" t="str">
        <f t="shared" si="442"/>
        <v>0.333_0.5_1</v>
      </c>
      <c r="CP249" s="95" t="str">
        <f t="shared" si="451"/>
        <v>1E</v>
      </c>
      <c r="CQ249" s="5">
        <f t="shared" si="443"/>
        <v>90</v>
      </c>
      <c r="CV249" s="87"/>
      <c r="CW249" s="87"/>
      <c r="CX249" s="87"/>
      <c r="CY249" s="87"/>
      <c r="CZ249" s="87"/>
    </row>
    <row r="250" spans="1:104" s="5" customFormat="1">
      <c r="A250" s="13" t="s">
        <v>248</v>
      </c>
      <c r="B250" s="13">
        <v>5</v>
      </c>
      <c r="C250" s="13">
        <v>7</v>
      </c>
      <c r="D250" s="13" t="s">
        <v>78</v>
      </c>
      <c r="E250" s="35" t="s">
        <v>195</v>
      </c>
      <c r="F250" s="13" t="s">
        <v>141</v>
      </c>
      <c r="G250" s="36">
        <v>1071973932</v>
      </c>
      <c r="H250" s="13"/>
      <c r="I250" s="37">
        <v>17</v>
      </c>
      <c r="J250" s="37" t="s">
        <v>38</v>
      </c>
      <c r="K250" s="38">
        <v>43523</v>
      </c>
      <c r="L250" s="39">
        <v>0.3576388888888889</v>
      </c>
      <c r="M250" s="37" t="s">
        <v>39</v>
      </c>
      <c r="N250" s="37" t="s">
        <v>190</v>
      </c>
      <c r="O250" s="37" t="s">
        <v>190</v>
      </c>
      <c r="P250" s="37" t="s">
        <v>190</v>
      </c>
      <c r="Q250" s="37">
        <v>1</v>
      </c>
      <c r="R250" s="13" t="s">
        <v>62</v>
      </c>
      <c r="S250" s="13" t="s">
        <v>44</v>
      </c>
      <c r="T250" s="13" t="s">
        <v>42</v>
      </c>
      <c r="U250" s="13" t="s">
        <v>52</v>
      </c>
      <c r="V250" s="13" t="s">
        <v>42</v>
      </c>
      <c r="W250" s="13" t="s">
        <v>66</v>
      </c>
      <c r="X250" s="13" t="s">
        <v>76</v>
      </c>
      <c r="Y250" s="13" t="s">
        <v>41</v>
      </c>
      <c r="Z250" s="13" t="s">
        <v>41</v>
      </c>
      <c r="AA250" s="13"/>
      <c r="AB250" s="13">
        <v>1</v>
      </c>
      <c r="AC250" s="72">
        <f t="shared" si="436"/>
        <v>0.5</v>
      </c>
      <c r="AD250" s="13">
        <v>1</v>
      </c>
      <c r="AE250" s="72">
        <f t="shared" ref="AE250" si="556">VALUE(IF(AD250=-2,0%,IF(AD250=-1,50%,IF(AD250=0,100%,IF(AD250=1,50%,IF(AD250=2,0%))))))</f>
        <v>0.5</v>
      </c>
      <c r="AF250" s="13" t="s">
        <v>42</v>
      </c>
      <c r="AG250" s="13">
        <v>0</v>
      </c>
      <c r="AH250" s="13" t="s">
        <v>42</v>
      </c>
      <c r="AI250" s="13">
        <f t="shared" si="431"/>
        <v>0</v>
      </c>
      <c r="AJ250" s="70">
        <f t="shared" si="438"/>
        <v>1</v>
      </c>
      <c r="AK250" s="59">
        <f t="shared" si="445"/>
        <v>0</v>
      </c>
      <c r="AL250" s="70">
        <f t="shared" ref="AL250" si="557">VALUE(IF(AK250=-3,0%,IF(AK250=-2,33.3%,IF(AK250=-1,66.6%,IF(AK250=0,100%,IF(AK250=1,66.6%,IF(AK250=2,33.3%,IF(AK250=3,0%))))))))</f>
        <v>1</v>
      </c>
      <c r="AM250" s="13" t="s">
        <v>41</v>
      </c>
      <c r="AN250" s="13" t="s">
        <v>41</v>
      </c>
      <c r="AO250" s="13"/>
      <c r="AP250" s="13">
        <v>101.31965006729475</v>
      </c>
      <c r="AQ250" s="13">
        <v>117.34261838440112</v>
      </c>
      <c r="AR250" s="13">
        <v>125.13020833333333</v>
      </c>
      <c r="AS250" s="13">
        <v>148.05555555555554</v>
      </c>
      <c r="AT250" s="36">
        <v>78.680889500000006</v>
      </c>
      <c r="AU250" s="36" t="str">
        <f t="shared" si="440"/>
        <v>1</v>
      </c>
      <c r="AV250" s="36">
        <v>0</v>
      </c>
      <c r="AW250" s="36">
        <v>78.680889500000006</v>
      </c>
      <c r="AX250" s="36">
        <v>78.680889500000006</v>
      </c>
      <c r="AY250" s="36">
        <v>92.089204999999993</v>
      </c>
      <c r="AZ250" s="36" t="str">
        <f t="shared" si="441"/>
        <v>1</v>
      </c>
      <c r="BA250" s="36">
        <v>0</v>
      </c>
      <c r="BB250" s="36">
        <v>92.089204999999993</v>
      </c>
      <c r="BC250" s="36">
        <v>92.089204999999993</v>
      </c>
      <c r="BD250" s="36" t="e">
        <v>#DIV/0!</v>
      </c>
      <c r="BE250" s="36" t="s">
        <v>50</v>
      </c>
      <c r="BF250" s="36">
        <v>0</v>
      </c>
      <c r="BG250" s="36">
        <v>0</v>
      </c>
      <c r="BH250" s="36">
        <v>83.191769750000006</v>
      </c>
      <c r="BI250" s="36">
        <v>6.3793480277909369</v>
      </c>
      <c r="BJ250" s="36">
        <v>78.680889500000006</v>
      </c>
      <c r="BK250" s="36">
        <v>87.702650000000006</v>
      </c>
      <c r="BL250" s="36">
        <v>86.119720099999995</v>
      </c>
      <c r="BM250" s="36">
        <v>8.4421265059613955</v>
      </c>
      <c r="BN250" s="36">
        <v>80.150235199999997</v>
      </c>
      <c r="BO250" s="36">
        <v>92.089204999999993</v>
      </c>
      <c r="BP250" s="36" t="e">
        <v>#DIV/0!</v>
      </c>
      <c r="BQ250" s="36" t="e">
        <v>#DIV/0!</v>
      </c>
      <c r="BR250" s="36">
        <v>0</v>
      </c>
      <c r="BS250" s="36">
        <v>0</v>
      </c>
      <c r="BT250" s="36">
        <v>65.186763500000012</v>
      </c>
      <c r="BU250" s="36">
        <v>19.083576001571362</v>
      </c>
      <c r="BV250" s="36">
        <v>51.692637500000004</v>
      </c>
      <c r="BW250" s="36">
        <v>78.680889500000006</v>
      </c>
      <c r="BX250" s="36">
        <v>86.119720099999995</v>
      </c>
      <c r="BY250" s="36">
        <v>8.4421265059613955</v>
      </c>
      <c r="BZ250" s="36">
        <v>80.150235199999997</v>
      </c>
      <c r="CA250" s="36">
        <v>92.089204999999993</v>
      </c>
      <c r="CB250" s="36" t="e">
        <v>#DIV/0!</v>
      </c>
      <c r="CC250" s="36" t="e">
        <v>#DIV/0!</v>
      </c>
      <c r="CD250" s="36">
        <v>0</v>
      </c>
      <c r="CE250" s="36">
        <v>0</v>
      </c>
      <c r="CF250" s="36"/>
      <c r="CG250" s="40">
        <v>26.378</v>
      </c>
      <c r="CH250" s="40">
        <v>51.984999999999999</v>
      </c>
      <c r="CI250" s="40"/>
      <c r="CL250" s="5" t="str">
        <f t="shared" si="447"/>
        <v>1_0.5_1</v>
      </c>
      <c r="CM250" s="95" t="str">
        <f t="shared" si="448"/>
        <v>1K</v>
      </c>
      <c r="CN250" s="96">
        <f t="shared" si="435"/>
        <v>202</v>
      </c>
      <c r="CO250" s="96" t="str">
        <f t="shared" si="442"/>
        <v>1_0.5_1</v>
      </c>
      <c r="CP250" s="95" t="str">
        <f t="shared" si="451"/>
        <v>1K</v>
      </c>
      <c r="CQ250" s="5">
        <f t="shared" si="443"/>
        <v>108</v>
      </c>
      <c r="CV250" s="87"/>
      <c r="CW250" s="87"/>
      <c r="CX250" s="87"/>
      <c r="CY250" s="87"/>
      <c r="CZ250" s="87"/>
    </row>
    <row r="251" spans="1:104" s="5" customFormat="1">
      <c r="A251" s="13" t="s">
        <v>248</v>
      </c>
      <c r="B251" s="13">
        <v>5</v>
      </c>
      <c r="C251" s="13">
        <v>7</v>
      </c>
      <c r="D251" s="13" t="s">
        <v>78</v>
      </c>
      <c r="E251" s="35" t="s">
        <v>195</v>
      </c>
      <c r="F251" s="13" t="s">
        <v>141</v>
      </c>
      <c r="G251" s="36">
        <v>1071973932</v>
      </c>
      <c r="H251" s="13"/>
      <c r="I251" s="37">
        <v>17</v>
      </c>
      <c r="J251" s="37" t="s">
        <v>38</v>
      </c>
      <c r="K251" s="38">
        <v>43523</v>
      </c>
      <c r="L251" s="39">
        <v>0.36805555555555558</v>
      </c>
      <c r="M251" s="37" t="s">
        <v>39</v>
      </c>
      <c r="N251" s="37" t="s">
        <v>190</v>
      </c>
      <c r="O251" s="37" t="s">
        <v>190</v>
      </c>
      <c r="P251" s="37" t="s">
        <v>190</v>
      </c>
      <c r="Q251" s="37">
        <v>2</v>
      </c>
      <c r="R251" s="13" t="s">
        <v>62</v>
      </c>
      <c r="S251" s="13" t="s">
        <v>44</v>
      </c>
      <c r="T251" s="13" t="s">
        <v>42</v>
      </c>
      <c r="U251" s="13" t="s">
        <v>52</v>
      </c>
      <c r="V251" s="13" t="s">
        <v>42</v>
      </c>
      <c r="W251" s="13" t="s">
        <v>66</v>
      </c>
      <c r="X251" s="13" t="s">
        <v>76</v>
      </c>
      <c r="Y251" s="13" t="s">
        <v>41</v>
      </c>
      <c r="Z251" s="13" t="s">
        <v>41</v>
      </c>
      <c r="AA251" s="13"/>
      <c r="AB251" s="13">
        <v>1</v>
      </c>
      <c r="AC251" s="72">
        <f t="shared" si="436"/>
        <v>0.5</v>
      </c>
      <c r="AD251" s="13">
        <v>1</v>
      </c>
      <c r="AE251" s="72">
        <f t="shared" ref="AE251" si="558">VALUE(IF(AD251=-2,0%,IF(AD251=-1,50%,IF(AD251=0,100%,IF(AD251=1,50%,IF(AD251=2,0%))))))</f>
        <v>0.5</v>
      </c>
      <c r="AF251" s="13" t="s">
        <v>42</v>
      </c>
      <c r="AG251" s="13">
        <v>0</v>
      </c>
      <c r="AH251" s="13" t="s">
        <v>42</v>
      </c>
      <c r="AI251" s="13">
        <f t="shared" si="431"/>
        <v>0</v>
      </c>
      <c r="AJ251" s="70">
        <f t="shared" si="438"/>
        <v>1</v>
      </c>
      <c r="AK251" s="59">
        <f t="shared" si="445"/>
        <v>0</v>
      </c>
      <c r="AL251" s="70">
        <f t="shared" ref="AL251" si="559">VALUE(IF(AK251=-3,0%,IF(AK251=-2,33.3%,IF(AK251=-1,66.6%,IF(AK251=0,100%,IF(AK251=1,66.6%,IF(AK251=2,33.3%,IF(AK251=3,0%))))))))</f>
        <v>1</v>
      </c>
      <c r="AM251" s="13" t="s">
        <v>41</v>
      </c>
      <c r="AN251" s="13" t="s">
        <v>41</v>
      </c>
      <c r="AO251" s="13"/>
      <c r="AP251" s="13">
        <v>101.31965006729475</v>
      </c>
      <c r="AQ251" s="13">
        <v>117.34261838440112</v>
      </c>
      <c r="AR251" s="13">
        <v>125.13020833333333</v>
      </c>
      <c r="AS251" s="13">
        <v>148.05555555555554</v>
      </c>
      <c r="AT251" s="36">
        <v>83.191769750000006</v>
      </c>
      <c r="AU251" s="36" t="str">
        <f t="shared" si="440"/>
        <v>1</v>
      </c>
      <c r="AV251" s="36">
        <v>6.3793480277909369</v>
      </c>
      <c r="AW251" s="36">
        <v>78.680889500000006</v>
      </c>
      <c r="AX251" s="36">
        <v>87.702650000000006</v>
      </c>
      <c r="AY251" s="36">
        <v>92.089204999999993</v>
      </c>
      <c r="AZ251" s="36" t="str">
        <f t="shared" si="441"/>
        <v>1</v>
      </c>
      <c r="BA251" s="36">
        <v>0</v>
      </c>
      <c r="BB251" s="36">
        <v>92.089204999999993</v>
      </c>
      <c r="BC251" s="36">
        <v>92.089204999999993</v>
      </c>
      <c r="BD251" s="36" t="e">
        <v>#DIV/0!</v>
      </c>
      <c r="BE251" s="36" t="s">
        <v>50</v>
      </c>
      <c r="BF251" s="36">
        <v>0</v>
      </c>
      <c r="BG251" s="36">
        <v>0</v>
      </c>
      <c r="BH251" s="36">
        <v>78.680889500000006</v>
      </c>
      <c r="BI251" s="36">
        <v>0</v>
      </c>
      <c r="BJ251" s="36">
        <v>78.680889500000006</v>
      </c>
      <c r="BK251" s="36">
        <v>78.680889500000006</v>
      </c>
      <c r="BL251" s="36">
        <v>92.089204999999993</v>
      </c>
      <c r="BM251" s="36">
        <v>0</v>
      </c>
      <c r="BN251" s="36">
        <v>92.089204999999993</v>
      </c>
      <c r="BO251" s="36">
        <v>92.089204999999993</v>
      </c>
      <c r="BP251" s="36" t="e">
        <v>#DIV/0!</v>
      </c>
      <c r="BQ251" s="36" t="e">
        <v>#DIV/0!</v>
      </c>
      <c r="BR251" s="36">
        <v>0</v>
      </c>
      <c r="BS251" s="36">
        <v>0</v>
      </c>
      <c r="BT251" s="36">
        <v>78.680889500000006</v>
      </c>
      <c r="BU251" s="36">
        <v>0</v>
      </c>
      <c r="BV251" s="36">
        <v>78.680889500000006</v>
      </c>
      <c r="BW251" s="36">
        <v>78.680889500000006</v>
      </c>
      <c r="BX251" s="36">
        <v>92.089204999999993</v>
      </c>
      <c r="BY251" s="36">
        <v>0</v>
      </c>
      <c r="BZ251" s="36">
        <v>92.089204999999993</v>
      </c>
      <c r="CA251" s="36">
        <v>92.089204999999993</v>
      </c>
      <c r="CB251" s="36" t="e">
        <v>#DIV/0!</v>
      </c>
      <c r="CC251" s="36" t="e">
        <v>#DIV/0!</v>
      </c>
      <c r="CD251" s="36">
        <v>0</v>
      </c>
      <c r="CE251" s="36">
        <v>0</v>
      </c>
      <c r="CF251" s="36"/>
      <c r="CG251" s="40">
        <v>27.111999999999998</v>
      </c>
      <c r="CH251" s="40">
        <v>53.578000000000003</v>
      </c>
      <c r="CI251" s="40"/>
      <c r="CL251" s="5" t="str">
        <f t="shared" si="447"/>
        <v>1_0.5_1</v>
      </c>
      <c r="CM251" s="95" t="str">
        <f t="shared" si="448"/>
        <v>1K</v>
      </c>
      <c r="CN251" s="96">
        <f t="shared" si="435"/>
        <v>202</v>
      </c>
      <c r="CO251" s="96" t="str">
        <f t="shared" si="442"/>
        <v>1_0.5_1</v>
      </c>
      <c r="CP251" s="95" t="str">
        <f t="shared" si="451"/>
        <v>1K</v>
      </c>
      <c r="CQ251" s="5">
        <f t="shared" si="443"/>
        <v>108</v>
      </c>
      <c r="CV251" s="87"/>
      <c r="CW251" s="87"/>
      <c r="CX251" s="87"/>
      <c r="CY251" s="87"/>
      <c r="CZ251" s="87"/>
    </row>
    <row r="252" spans="1:104" s="5" customFormat="1">
      <c r="A252" s="13" t="s">
        <v>248</v>
      </c>
      <c r="B252" s="13">
        <v>5</v>
      </c>
      <c r="C252" s="13">
        <v>7</v>
      </c>
      <c r="D252" s="13" t="s">
        <v>78</v>
      </c>
      <c r="E252" s="35" t="s">
        <v>195</v>
      </c>
      <c r="F252" s="13" t="s">
        <v>141</v>
      </c>
      <c r="G252" s="36">
        <v>1071973932</v>
      </c>
      <c r="H252" s="13"/>
      <c r="I252" s="37">
        <v>17</v>
      </c>
      <c r="J252" s="37" t="s">
        <v>38</v>
      </c>
      <c r="K252" s="38">
        <v>43523</v>
      </c>
      <c r="L252" s="39">
        <v>0.37847222222222227</v>
      </c>
      <c r="M252" s="37" t="s">
        <v>39</v>
      </c>
      <c r="N252" s="37" t="s">
        <v>190</v>
      </c>
      <c r="O252" s="37" t="s">
        <v>190</v>
      </c>
      <c r="P252" s="37" t="s">
        <v>190</v>
      </c>
      <c r="Q252" s="37">
        <v>3</v>
      </c>
      <c r="R252" s="13" t="s">
        <v>55</v>
      </c>
      <c r="S252" s="13" t="s">
        <v>44</v>
      </c>
      <c r="T252" s="13" t="s">
        <v>42</v>
      </c>
      <c r="U252" s="13" t="s">
        <v>52</v>
      </c>
      <c r="V252" s="13" t="s">
        <v>42</v>
      </c>
      <c r="W252" s="13" t="s">
        <v>46</v>
      </c>
      <c r="X252" s="13" t="s">
        <v>47</v>
      </c>
      <c r="Y252" s="13" t="s">
        <v>41</v>
      </c>
      <c r="Z252" s="13" t="s">
        <v>41</v>
      </c>
      <c r="AA252" s="13"/>
      <c r="AB252" s="13">
        <v>0</v>
      </c>
      <c r="AC252" s="72">
        <f t="shared" si="436"/>
        <v>1</v>
      </c>
      <c r="AD252" s="13">
        <v>1</v>
      </c>
      <c r="AE252" s="72">
        <f t="shared" ref="AE252" si="560">VALUE(IF(AD252=-2,0%,IF(AD252=-1,50%,IF(AD252=0,100%,IF(AD252=1,50%,IF(AD252=2,0%))))))</f>
        <v>0.5</v>
      </c>
      <c r="AF252" s="13" t="s">
        <v>42</v>
      </c>
      <c r="AG252" s="13">
        <v>0</v>
      </c>
      <c r="AH252" s="13" t="s">
        <v>42</v>
      </c>
      <c r="AI252" s="13">
        <f t="shared" si="431"/>
        <v>1</v>
      </c>
      <c r="AJ252" s="70">
        <f t="shared" si="438"/>
        <v>0.66599999999999993</v>
      </c>
      <c r="AK252" s="59">
        <f t="shared" si="445"/>
        <v>-1</v>
      </c>
      <c r="AL252" s="70">
        <f t="shared" ref="AL252" si="561">VALUE(IF(AK252=-3,0%,IF(AK252=-2,33.3%,IF(AK252=-1,66.6%,IF(AK252=0,100%,IF(AK252=1,66.6%,IF(AK252=2,33.3%,IF(AK252=3,0%))))))))</f>
        <v>0.66599999999999993</v>
      </c>
      <c r="AM252" s="13" t="s">
        <v>41</v>
      </c>
      <c r="AN252" s="13" t="s">
        <v>41</v>
      </c>
      <c r="AO252" s="13"/>
      <c r="AP252" s="13">
        <v>101.31965006729475</v>
      </c>
      <c r="AQ252" s="13">
        <v>117.34261838440112</v>
      </c>
      <c r="AR252" s="13">
        <v>125.13020833333333</v>
      </c>
      <c r="AS252" s="13">
        <v>148.05555555555554</v>
      </c>
      <c r="AT252" s="36">
        <v>78.680889500000006</v>
      </c>
      <c r="AU252" s="36" t="str">
        <f t="shared" si="440"/>
        <v>1</v>
      </c>
      <c r="AV252" s="36">
        <v>0</v>
      </c>
      <c r="AW252" s="36">
        <v>78.680889500000006</v>
      </c>
      <c r="AX252" s="36">
        <v>78.680889500000006</v>
      </c>
      <c r="AY252" s="36">
        <v>92.089204999999993</v>
      </c>
      <c r="AZ252" s="36" t="str">
        <f t="shared" si="441"/>
        <v>1</v>
      </c>
      <c r="BA252" s="36">
        <v>0</v>
      </c>
      <c r="BB252" s="36">
        <v>92.089204999999993</v>
      </c>
      <c r="BC252" s="36">
        <v>92.089204999999993</v>
      </c>
      <c r="BD252" s="36" t="e">
        <v>#DIV/0!</v>
      </c>
      <c r="BE252" s="36" t="s">
        <v>50</v>
      </c>
      <c r="BF252" s="36">
        <v>0</v>
      </c>
      <c r="BG252" s="36">
        <v>0</v>
      </c>
      <c r="BH252" s="36">
        <v>83.191769750000006</v>
      </c>
      <c r="BI252" s="36">
        <v>6.3793480277909369</v>
      </c>
      <c r="BJ252" s="36">
        <v>78.680889500000006</v>
      </c>
      <c r="BK252" s="36">
        <v>87.702650000000006</v>
      </c>
      <c r="BL252" s="36">
        <v>92.089204999999993</v>
      </c>
      <c r="BM252" s="36">
        <v>0</v>
      </c>
      <c r="BN252" s="36">
        <v>92.089204999999993</v>
      </c>
      <c r="BO252" s="36">
        <v>92.089204999999993</v>
      </c>
      <c r="BP252" s="36" t="e">
        <v>#DIV/0!</v>
      </c>
      <c r="BQ252" s="36" t="e">
        <v>#DIV/0!</v>
      </c>
      <c r="BR252" s="36">
        <v>0</v>
      </c>
      <c r="BS252" s="36">
        <v>0</v>
      </c>
      <c r="BT252" s="36">
        <v>78.680889500000006</v>
      </c>
      <c r="BU252" s="36">
        <v>0</v>
      </c>
      <c r="BV252" s="36">
        <v>78.680889500000006</v>
      </c>
      <c r="BW252" s="36">
        <v>78.680889500000006</v>
      </c>
      <c r="BX252" s="36">
        <v>92.089204999999993</v>
      </c>
      <c r="BY252" s="36">
        <v>0</v>
      </c>
      <c r="BZ252" s="36">
        <v>92.089204999999993</v>
      </c>
      <c r="CA252" s="36">
        <v>92.089204999999993</v>
      </c>
      <c r="CB252" s="36" t="e">
        <v>#DIV/0!</v>
      </c>
      <c r="CC252" s="36" t="e">
        <v>#DIV/0!</v>
      </c>
      <c r="CD252" s="36">
        <v>0</v>
      </c>
      <c r="CE252" s="36">
        <v>0</v>
      </c>
      <c r="CF252" s="36"/>
      <c r="CG252" s="40">
        <v>26.695</v>
      </c>
      <c r="CH252" s="40">
        <v>52.442</v>
      </c>
      <c r="CI252" s="40"/>
      <c r="CL252" s="5" t="str">
        <f t="shared" si="447"/>
        <v>0.666_1_1</v>
      </c>
      <c r="CM252" s="95" t="str">
        <f t="shared" si="448"/>
        <v>1I</v>
      </c>
      <c r="CN252" s="96">
        <f t="shared" si="435"/>
        <v>91</v>
      </c>
      <c r="CO252" s="96" t="str">
        <f t="shared" si="442"/>
        <v>0.666_0.5_1</v>
      </c>
      <c r="CP252" s="95" t="str">
        <f t="shared" si="451"/>
        <v>1H</v>
      </c>
      <c r="CQ252" s="5">
        <f t="shared" si="443"/>
        <v>128</v>
      </c>
      <c r="CV252" s="87"/>
      <c r="CW252" s="87"/>
      <c r="CX252" s="87"/>
      <c r="CY252" s="87"/>
      <c r="CZ252" s="87"/>
    </row>
    <row r="253" spans="1:104" s="5" customFormat="1">
      <c r="A253" s="13" t="s">
        <v>248</v>
      </c>
      <c r="B253" s="13">
        <v>5</v>
      </c>
      <c r="C253" s="13">
        <v>7</v>
      </c>
      <c r="D253" s="13" t="s">
        <v>78</v>
      </c>
      <c r="E253" s="35" t="s">
        <v>195</v>
      </c>
      <c r="F253" s="13" t="s">
        <v>141</v>
      </c>
      <c r="G253" s="36">
        <v>1071973932</v>
      </c>
      <c r="H253" s="13"/>
      <c r="I253" s="37">
        <v>17</v>
      </c>
      <c r="J253" s="37" t="s">
        <v>38</v>
      </c>
      <c r="K253" s="38">
        <v>43523</v>
      </c>
      <c r="L253" s="39">
        <v>0.3888888888888889</v>
      </c>
      <c r="M253" s="37" t="s">
        <v>39</v>
      </c>
      <c r="N253" s="37" t="s">
        <v>190</v>
      </c>
      <c r="O253" s="37" t="s">
        <v>190</v>
      </c>
      <c r="P253" s="37" t="s">
        <v>190</v>
      </c>
      <c r="Q253" s="37">
        <v>4</v>
      </c>
      <c r="R253" s="13" t="s">
        <v>62</v>
      </c>
      <c r="S253" s="13" t="s">
        <v>44</v>
      </c>
      <c r="T253" s="13" t="s">
        <v>42</v>
      </c>
      <c r="U253" s="13" t="s">
        <v>52</v>
      </c>
      <c r="V253" s="13" t="s">
        <v>42</v>
      </c>
      <c r="W253" s="13" t="s">
        <v>72</v>
      </c>
      <c r="X253" s="13" t="s">
        <v>76</v>
      </c>
      <c r="Y253" s="13" t="s">
        <v>41</v>
      </c>
      <c r="Z253" s="13" t="s">
        <v>41</v>
      </c>
      <c r="AA253" s="13"/>
      <c r="AB253" s="13">
        <v>1</v>
      </c>
      <c r="AC253" s="72">
        <f t="shared" si="436"/>
        <v>0.5</v>
      </c>
      <c r="AD253" s="13">
        <v>1</v>
      </c>
      <c r="AE253" s="72">
        <f t="shared" ref="AE253" si="562">VALUE(IF(AD253=-2,0%,IF(AD253=-1,50%,IF(AD253=0,100%,IF(AD253=1,50%,IF(AD253=2,0%))))))</f>
        <v>0.5</v>
      </c>
      <c r="AF253" s="13" t="s">
        <v>42</v>
      </c>
      <c r="AG253" s="13">
        <v>0</v>
      </c>
      <c r="AH253" s="13" t="s">
        <v>42</v>
      </c>
      <c r="AI253" s="13">
        <f t="shared" si="431"/>
        <v>-1</v>
      </c>
      <c r="AJ253" s="70">
        <f t="shared" si="438"/>
        <v>0.66599999999999993</v>
      </c>
      <c r="AK253" s="59">
        <f t="shared" si="445"/>
        <v>0</v>
      </c>
      <c r="AL253" s="70">
        <f t="shared" ref="AL253" si="563">VALUE(IF(AK253=-3,0%,IF(AK253=-2,33.3%,IF(AK253=-1,66.6%,IF(AK253=0,100%,IF(AK253=1,66.6%,IF(AK253=2,33.3%,IF(AK253=3,0%))))))))</f>
        <v>1</v>
      </c>
      <c r="AM253" s="13" t="s">
        <v>41</v>
      </c>
      <c r="AN253" s="13" t="s">
        <v>41</v>
      </c>
      <c r="AO253" s="13"/>
      <c r="AP253" s="13">
        <v>101.31965006729475</v>
      </c>
      <c r="AQ253" s="13">
        <v>117.34261838440112</v>
      </c>
      <c r="AR253" s="13">
        <v>125.13020833333333</v>
      </c>
      <c r="AS253" s="13">
        <v>148.05555555555554</v>
      </c>
      <c r="AT253" s="36">
        <v>78.725605750000014</v>
      </c>
      <c r="AU253" s="36" t="str">
        <f t="shared" si="440"/>
        <v>1</v>
      </c>
      <c r="AV253" s="36">
        <v>25.445327677112488</v>
      </c>
      <c r="AW253" s="36">
        <v>60.733042000000005</v>
      </c>
      <c r="AX253" s="36">
        <v>96.718169500000016</v>
      </c>
      <c r="AY253" s="36">
        <v>92.089204999999993</v>
      </c>
      <c r="AZ253" s="36" t="str">
        <f t="shared" si="441"/>
        <v>1</v>
      </c>
      <c r="BA253" s="36">
        <v>0</v>
      </c>
      <c r="BB253" s="36">
        <v>92.089204999999993</v>
      </c>
      <c r="BC253" s="36">
        <v>92.089204999999993</v>
      </c>
      <c r="BD253" s="36" t="e">
        <v>#DIV/0!</v>
      </c>
      <c r="BE253" s="36" t="s">
        <v>50</v>
      </c>
      <c r="BF253" s="36">
        <v>0</v>
      </c>
      <c r="BG253" s="36">
        <v>0</v>
      </c>
      <c r="BH253" s="36">
        <v>74.217846000000009</v>
      </c>
      <c r="BI253" s="36">
        <v>19.070392702742915</v>
      </c>
      <c r="BJ253" s="36">
        <v>60.733042000000005</v>
      </c>
      <c r="BK253" s="36">
        <v>87.702650000000006</v>
      </c>
      <c r="BL253" s="36">
        <v>92.089204999999993</v>
      </c>
      <c r="BM253" s="36">
        <v>0</v>
      </c>
      <c r="BN253" s="36">
        <v>92.089204999999993</v>
      </c>
      <c r="BO253" s="36">
        <v>92.089204999999993</v>
      </c>
      <c r="BP253" s="36" t="e">
        <v>#DIV/0!</v>
      </c>
      <c r="BQ253" s="36" t="e">
        <v>#DIV/0!</v>
      </c>
      <c r="BR253" s="36">
        <v>0</v>
      </c>
      <c r="BS253" s="36">
        <v>0</v>
      </c>
      <c r="BT253" s="36">
        <v>69.706965750000009</v>
      </c>
      <c r="BU253" s="36">
        <v>12.691044674951929</v>
      </c>
      <c r="BV253" s="36">
        <v>60.733042000000005</v>
      </c>
      <c r="BW253" s="36">
        <v>78.680889500000006</v>
      </c>
      <c r="BX253" s="36">
        <v>92.089204999999993</v>
      </c>
      <c r="BY253" s="36">
        <v>0</v>
      </c>
      <c r="BZ253" s="36">
        <v>92.089204999999993</v>
      </c>
      <c r="CA253" s="36">
        <v>92.089204999999993</v>
      </c>
      <c r="CB253" s="36" t="e">
        <v>#DIV/0!</v>
      </c>
      <c r="CC253" s="36" t="e">
        <v>#DIV/0!</v>
      </c>
      <c r="CD253" s="36">
        <v>0</v>
      </c>
      <c r="CE253" s="36">
        <v>0</v>
      </c>
      <c r="CF253" s="36"/>
      <c r="CG253" s="40">
        <v>27.53</v>
      </c>
      <c r="CH253" s="40">
        <v>54.112000000000002</v>
      </c>
      <c r="CI253" s="40"/>
      <c r="CL253" s="5" t="str">
        <f t="shared" si="447"/>
        <v>0.666_0.5_1</v>
      </c>
      <c r="CM253" s="95" t="str">
        <f t="shared" si="448"/>
        <v>1H</v>
      </c>
      <c r="CN253" s="96">
        <f t="shared" si="435"/>
        <v>131</v>
      </c>
      <c r="CO253" s="96" t="str">
        <f t="shared" si="442"/>
        <v>1_0.5_1</v>
      </c>
      <c r="CP253" s="95" t="str">
        <f t="shared" si="451"/>
        <v>1K</v>
      </c>
      <c r="CQ253" s="5">
        <f t="shared" si="443"/>
        <v>108</v>
      </c>
      <c r="CV253" s="87"/>
      <c r="CW253" s="87"/>
      <c r="CX253" s="87"/>
      <c r="CY253" s="87"/>
      <c r="CZ253" s="87"/>
    </row>
    <row r="254" spans="1:104" s="5" customFormat="1">
      <c r="A254" s="13" t="s">
        <v>248</v>
      </c>
      <c r="B254" s="13">
        <v>5</v>
      </c>
      <c r="C254" s="13">
        <v>7</v>
      </c>
      <c r="D254" s="13" t="s">
        <v>78</v>
      </c>
      <c r="E254" s="35" t="s">
        <v>195</v>
      </c>
      <c r="F254" s="13" t="s">
        <v>141</v>
      </c>
      <c r="G254" s="36">
        <v>1071973932</v>
      </c>
      <c r="H254" s="13"/>
      <c r="I254" s="37">
        <v>17</v>
      </c>
      <c r="J254" s="37" t="s">
        <v>38</v>
      </c>
      <c r="K254" s="38">
        <v>43523</v>
      </c>
      <c r="L254" s="39">
        <v>0.39930555555555558</v>
      </c>
      <c r="M254" s="37" t="s">
        <v>39</v>
      </c>
      <c r="N254" s="37" t="s">
        <v>190</v>
      </c>
      <c r="O254" s="37" t="s">
        <v>190</v>
      </c>
      <c r="P254" s="37" t="s">
        <v>190</v>
      </c>
      <c r="Q254" s="37">
        <v>5</v>
      </c>
      <c r="R254" s="13" t="s">
        <v>55</v>
      </c>
      <c r="S254" s="13" t="s">
        <v>44</v>
      </c>
      <c r="T254" s="13" t="s">
        <v>42</v>
      </c>
      <c r="U254" s="13" t="s">
        <v>52</v>
      </c>
      <c r="V254" s="13" t="s">
        <v>42</v>
      </c>
      <c r="W254" s="13" t="s">
        <v>66</v>
      </c>
      <c r="X254" s="13" t="s">
        <v>47</v>
      </c>
      <c r="Y254" s="13" t="s">
        <v>41</v>
      </c>
      <c r="Z254" s="13" t="s">
        <v>41</v>
      </c>
      <c r="AA254" s="13"/>
      <c r="AB254" s="13">
        <v>0</v>
      </c>
      <c r="AC254" s="72">
        <f t="shared" si="436"/>
        <v>1</v>
      </c>
      <c r="AD254" s="13">
        <v>1</v>
      </c>
      <c r="AE254" s="72">
        <f t="shared" ref="AE254" si="564">VALUE(IF(AD254=-2,0%,IF(AD254=-1,50%,IF(AD254=0,100%,IF(AD254=1,50%,IF(AD254=2,0%))))))</f>
        <v>0.5</v>
      </c>
      <c r="AF254" s="13" t="s">
        <v>42</v>
      </c>
      <c r="AG254" s="13">
        <v>0</v>
      </c>
      <c r="AH254" s="13" t="s">
        <v>42</v>
      </c>
      <c r="AI254" s="13">
        <f t="shared" si="431"/>
        <v>0</v>
      </c>
      <c r="AJ254" s="70">
        <f t="shared" si="438"/>
        <v>1</v>
      </c>
      <c r="AK254" s="59">
        <f t="shared" si="445"/>
        <v>-1</v>
      </c>
      <c r="AL254" s="70">
        <f t="shared" ref="AL254" si="565">VALUE(IF(AK254=-3,0%,IF(AK254=-2,33.3%,IF(AK254=-1,66.6%,IF(AK254=0,100%,IF(AK254=1,66.6%,IF(AK254=2,33.3%,IF(AK254=3,0%))))))))</f>
        <v>0.66599999999999993</v>
      </c>
      <c r="AM254" s="13" t="s">
        <v>41</v>
      </c>
      <c r="AN254" s="13" t="s">
        <v>41</v>
      </c>
      <c r="AO254" s="13"/>
      <c r="AP254" s="13">
        <v>101.31965006729475</v>
      </c>
      <c r="AQ254" s="13">
        <v>117.34261838440112</v>
      </c>
      <c r="AR254" s="13">
        <v>125.13020833333333</v>
      </c>
      <c r="AS254" s="13">
        <v>148.05555555555554</v>
      </c>
      <c r="AT254" s="36">
        <v>83.191769750000006</v>
      </c>
      <c r="AU254" s="36" t="str">
        <f t="shared" si="440"/>
        <v>1</v>
      </c>
      <c r="AV254" s="36">
        <v>6.3793480277909369</v>
      </c>
      <c r="AW254" s="36">
        <v>78.680889500000006</v>
      </c>
      <c r="AX254" s="36">
        <v>87.702650000000006</v>
      </c>
      <c r="AY254" s="36">
        <v>104.0306712</v>
      </c>
      <c r="AZ254" s="36" t="str">
        <f t="shared" si="441"/>
        <v>2</v>
      </c>
      <c r="BA254" s="36">
        <v>0</v>
      </c>
      <c r="BB254" s="36">
        <v>104.0306712</v>
      </c>
      <c r="BC254" s="36">
        <v>104.0306712</v>
      </c>
      <c r="BD254" s="36" t="e">
        <v>#DIV/0!</v>
      </c>
      <c r="BE254" s="36" t="s">
        <v>50</v>
      </c>
      <c r="BF254" s="36">
        <v>0</v>
      </c>
      <c r="BG254" s="36">
        <v>0</v>
      </c>
      <c r="BH254" s="36">
        <v>83.191769750000006</v>
      </c>
      <c r="BI254" s="36">
        <v>6.3793480277909369</v>
      </c>
      <c r="BJ254" s="36">
        <v>78.680889500000006</v>
      </c>
      <c r="BK254" s="36">
        <v>87.702650000000006</v>
      </c>
      <c r="BL254" s="36">
        <v>98.059938099999997</v>
      </c>
      <c r="BM254" s="36">
        <v>8.4438917273299587</v>
      </c>
      <c r="BN254" s="36">
        <v>92.089204999999993</v>
      </c>
      <c r="BO254" s="36">
        <v>104.0306712</v>
      </c>
      <c r="BP254" s="36" t="e">
        <v>#DIV/0!</v>
      </c>
      <c r="BQ254" s="36" t="e">
        <v>#DIV/0!</v>
      </c>
      <c r="BR254" s="36">
        <v>0</v>
      </c>
      <c r="BS254" s="36">
        <v>0</v>
      </c>
      <c r="BT254" s="36">
        <v>69.706965750000009</v>
      </c>
      <c r="BU254" s="36">
        <v>12.691044674951929</v>
      </c>
      <c r="BV254" s="36">
        <v>60.733042000000005</v>
      </c>
      <c r="BW254" s="36">
        <v>78.680889500000006</v>
      </c>
      <c r="BX254" s="36">
        <v>98.059938099999997</v>
      </c>
      <c r="BY254" s="36">
        <v>8.4438917273299587</v>
      </c>
      <c r="BZ254" s="36">
        <v>92.089204999999993</v>
      </c>
      <c r="CA254" s="36">
        <v>104.0306712</v>
      </c>
      <c r="CB254" s="36" t="e">
        <v>#DIV/0!</v>
      </c>
      <c r="CC254" s="36" t="e">
        <v>#DIV/0!</v>
      </c>
      <c r="CD254" s="36">
        <v>0</v>
      </c>
      <c r="CE254" s="36">
        <v>0</v>
      </c>
      <c r="CF254" s="36"/>
      <c r="CG254" s="40">
        <v>27.504999999999999</v>
      </c>
      <c r="CH254" s="40">
        <v>53.918999999999997</v>
      </c>
      <c r="CI254" s="40"/>
      <c r="CL254" s="5" t="str">
        <f t="shared" si="447"/>
        <v>1_1_2</v>
      </c>
      <c r="CM254" s="95" t="str">
        <f t="shared" si="448"/>
        <v>1X</v>
      </c>
      <c r="CN254" s="96">
        <f t="shared" si="435"/>
        <v>146</v>
      </c>
      <c r="CO254" s="96" t="str">
        <f t="shared" si="442"/>
        <v>0.666_0.5_2</v>
      </c>
      <c r="CP254" s="95" t="str">
        <f t="shared" si="451"/>
        <v>1T</v>
      </c>
      <c r="CQ254" s="5">
        <f t="shared" si="443"/>
        <v>57</v>
      </c>
      <c r="CV254" s="87"/>
      <c r="CW254" s="87"/>
      <c r="CX254" s="87"/>
      <c r="CY254" s="87"/>
      <c r="CZ254" s="87"/>
    </row>
    <row r="255" spans="1:104" s="5" customFormat="1">
      <c r="A255" s="13" t="s">
        <v>248</v>
      </c>
      <c r="B255" s="13">
        <v>5</v>
      </c>
      <c r="C255" s="13">
        <v>7</v>
      </c>
      <c r="D255" s="13" t="s">
        <v>78</v>
      </c>
      <c r="E255" s="35" t="s">
        <v>195</v>
      </c>
      <c r="F255" s="13" t="s">
        <v>141</v>
      </c>
      <c r="G255" s="36">
        <v>1071973932</v>
      </c>
      <c r="H255" s="13"/>
      <c r="I255" s="37">
        <v>17</v>
      </c>
      <c r="J255" s="37" t="s">
        <v>38</v>
      </c>
      <c r="K255" s="38">
        <v>43523</v>
      </c>
      <c r="L255" s="39">
        <v>0.40972222222222227</v>
      </c>
      <c r="M255" s="37" t="s">
        <v>39</v>
      </c>
      <c r="N255" s="37" t="s">
        <v>190</v>
      </c>
      <c r="O255" s="37" t="s">
        <v>190</v>
      </c>
      <c r="P255" s="37" t="s">
        <v>190</v>
      </c>
      <c r="Q255" s="37">
        <v>6</v>
      </c>
      <c r="R255" s="13" t="s">
        <v>62</v>
      </c>
      <c r="S255" s="13" t="s">
        <v>44</v>
      </c>
      <c r="T255" s="13" t="s">
        <v>42</v>
      </c>
      <c r="U255" s="13" t="s">
        <v>52</v>
      </c>
      <c r="V255" s="13" t="s">
        <v>42</v>
      </c>
      <c r="W255" s="13" t="s">
        <v>66</v>
      </c>
      <c r="X255" s="13" t="s">
        <v>47</v>
      </c>
      <c r="Y255" s="13" t="s">
        <v>41</v>
      </c>
      <c r="Z255" s="13" t="s">
        <v>41</v>
      </c>
      <c r="AA255" s="13"/>
      <c r="AB255" s="13">
        <v>1</v>
      </c>
      <c r="AC255" s="72">
        <f t="shared" si="436"/>
        <v>0.5</v>
      </c>
      <c r="AD255" s="13">
        <v>1</v>
      </c>
      <c r="AE255" s="72">
        <f t="shared" ref="AE255" si="566">VALUE(IF(AD255=-2,0%,IF(AD255=-1,50%,IF(AD255=0,100%,IF(AD255=1,50%,IF(AD255=2,0%))))))</f>
        <v>0.5</v>
      </c>
      <c r="AF255" s="13" t="s">
        <v>42</v>
      </c>
      <c r="AG255" s="13">
        <v>0</v>
      </c>
      <c r="AH255" s="13" t="s">
        <v>42</v>
      </c>
      <c r="AI255" s="13">
        <f t="shared" si="431"/>
        <v>0</v>
      </c>
      <c r="AJ255" s="70">
        <f t="shared" si="438"/>
        <v>1</v>
      </c>
      <c r="AK255" s="59">
        <f t="shared" si="445"/>
        <v>-1</v>
      </c>
      <c r="AL255" s="70">
        <f t="shared" ref="AL255" si="567">VALUE(IF(AK255=-3,0%,IF(AK255=-2,33.3%,IF(AK255=-1,66.6%,IF(AK255=0,100%,IF(AK255=1,66.6%,IF(AK255=2,33.3%,IF(AK255=3,0%))))))))</f>
        <v>0.66599999999999993</v>
      </c>
      <c r="AM255" s="13" t="s">
        <v>41</v>
      </c>
      <c r="AN255" s="13" t="s">
        <v>41</v>
      </c>
      <c r="AO255" s="13"/>
      <c r="AP255" s="13">
        <v>101.31965006729475</v>
      </c>
      <c r="AQ255" s="13">
        <v>117.34261838440112</v>
      </c>
      <c r="AR255" s="13">
        <v>125.13020833333333</v>
      </c>
      <c r="AS255" s="13">
        <v>148.05555555555554</v>
      </c>
      <c r="AT255" s="36">
        <v>87.702650000000006</v>
      </c>
      <c r="AU255" s="36" t="str">
        <f t="shared" si="440"/>
        <v>1</v>
      </c>
      <c r="AV255" s="36">
        <v>0</v>
      </c>
      <c r="AW255" s="36">
        <v>87.702650000000006</v>
      </c>
      <c r="AX255" s="36">
        <v>87.702650000000006</v>
      </c>
      <c r="AY255" s="36">
        <v>104.0306712</v>
      </c>
      <c r="AZ255" s="36" t="str">
        <f t="shared" si="441"/>
        <v>2</v>
      </c>
      <c r="BA255" s="36">
        <v>0</v>
      </c>
      <c r="BB255" s="36">
        <v>104.0306712</v>
      </c>
      <c r="BC255" s="36">
        <v>104.0306712</v>
      </c>
      <c r="BD255" s="36" t="e">
        <v>#DIV/0!</v>
      </c>
      <c r="BE255" s="36" t="s">
        <v>50</v>
      </c>
      <c r="BF255" s="36">
        <v>0</v>
      </c>
      <c r="BG255" s="36">
        <v>0</v>
      </c>
      <c r="BH255" s="36">
        <v>87.702650000000006</v>
      </c>
      <c r="BI255" s="36">
        <v>0</v>
      </c>
      <c r="BJ255" s="36">
        <v>87.702650000000006</v>
      </c>
      <c r="BK255" s="36">
        <v>87.702650000000006</v>
      </c>
      <c r="BL255" s="36">
        <v>104.0306712</v>
      </c>
      <c r="BM255" s="36">
        <v>0</v>
      </c>
      <c r="BN255" s="36">
        <v>104.0306712</v>
      </c>
      <c r="BO255" s="36">
        <v>104.0306712</v>
      </c>
      <c r="BP255" s="36" t="e">
        <v>#DIV/0!</v>
      </c>
      <c r="BQ255" s="36" t="e">
        <v>#DIV/0!</v>
      </c>
      <c r="BR255" s="36">
        <v>0</v>
      </c>
      <c r="BS255" s="36">
        <v>0</v>
      </c>
      <c r="BT255" s="36">
        <v>83.191769750000006</v>
      </c>
      <c r="BU255" s="36">
        <v>6.3793480277909369</v>
      </c>
      <c r="BV255" s="36">
        <v>78.680889500000006</v>
      </c>
      <c r="BW255" s="36">
        <v>87.702650000000006</v>
      </c>
      <c r="BX255" s="36">
        <v>104.0306712</v>
      </c>
      <c r="BY255" s="36">
        <v>0</v>
      </c>
      <c r="BZ255" s="36">
        <v>104.0306712</v>
      </c>
      <c r="CA255" s="36">
        <v>104.0306712</v>
      </c>
      <c r="CB255" s="36" t="e">
        <v>#DIV/0!</v>
      </c>
      <c r="CC255" s="36" t="e">
        <v>#DIV/0!</v>
      </c>
      <c r="CD255" s="36">
        <v>0</v>
      </c>
      <c r="CE255" s="36">
        <v>0</v>
      </c>
      <c r="CF255" s="36"/>
      <c r="CG255" s="40">
        <v>27.875</v>
      </c>
      <c r="CH255" s="40">
        <v>53.558</v>
      </c>
      <c r="CI255" s="40"/>
      <c r="CL255" s="5" t="str">
        <f t="shared" si="447"/>
        <v>1_0.5_2</v>
      </c>
      <c r="CM255" s="95" t="str">
        <f t="shared" si="448"/>
        <v>1W</v>
      </c>
      <c r="CN255" s="96">
        <f t="shared" si="435"/>
        <v>91</v>
      </c>
      <c r="CO255" s="96" t="str">
        <f t="shared" si="442"/>
        <v>0.666_0.5_2</v>
      </c>
      <c r="CP255" s="95" t="str">
        <f t="shared" si="451"/>
        <v>1T</v>
      </c>
      <c r="CQ255" s="5">
        <f t="shared" si="443"/>
        <v>57</v>
      </c>
      <c r="CV255" s="87"/>
      <c r="CW255" s="87"/>
      <c r="CX255" s="87"/>
      <c r="CY255" s="87"/>
      <c r="CZ255" s="87"/>
    </row>
    <row r="256" spans="1:104" s="5" customFormat="1">
      <c r="A256" s="13" t="s">
        <v>248</v>
      </c>
      <c r="B256" s="13">
        <v>5</v>
      </c>
      <c r="C256" s="13">
        <v>8</v>
      </c>
      <c r="D256" s="13" t="s">
        <v>85</v>
      </c>
      <c r="E256" s="35" t="s">
        <v>196</v>
      </c>
      <c r="F256" s="13" t="s">
        <v>141</v>
      </c>
      <c r="G256" s="36">
        <v>1002326794</v>
      </c>
      <c r="H256" s="13"/>
      <c r="I256" s="37">
        <v>16</v>
      </c>
      <c r="J256" s="37" t="s">
        <v>38</v>
      </c>
      <c r="K256" s="38">
        <v>43523</v>
      </c>
      <c r="L256" s="39">
        <v>0.3576388888888889</v>
      </c>
      <c r="M256" s="37" t="s">
        <v>39</v>
      </c>
      <c r="N256" s="37" t="s">
        <v>190</v>
      </c>
      <c r="O256" s="37" t="s">
        <v>190</v>
      </c>
      <c r="P256" s="37" t="s">
        <v>190</v>
      </c>
      <c r="Q256" s="37">
        <v>1</v>
      </c>
      <c r="R256" s="13" t="s">
        <v>55</v>
      </c>
      <c r="S256" s="13" t="s">
        <v>44</v>
      </c>
      <c r="T256" s="13" t="s">
        <v>42</v>
      </c>
      <c r="U256" s="13" t="s">
        <v>52</v>
      </c>
      <c r="V256" s="13" t="s">
        <v>42</v>
      </c>
      <c r="W256" s="13" t="s">
        <v>66</v>
      </c>
      <c r="X256" s="13" t="s">
        <v>76</v>
      </c>
      <c r="Y256" s="13" t="s">
        <v>41</v>
      </c>
      <c r="Z256" s="13" t="s">
        <v>41</v>
      </c>
      <c r="AA256" s="13"/>
      <c r="AB256" s="13">
        <v>0</v>
      </c>
      <c r="AC256" s="72">
        <f t="shared" si="436"/>
        <v>1</v>
      </c>
      <c r="AD256" s="13">
        <v>1</v>
      </c>
      <c r="AE256" s="72">
        <f t="shared" ref="AE256" si="568">VALUE(IF(AD256=-2,0%,IF(AD256=-1,50%,IF(AD256=0,100%,IF(AD256=1,50%,IF(AD256=2,0%))))))</f>
        <v>0.5</v>
      </c>
      <c r="AF256" s="13" t="s">
        <v>42</v>
      </c>
      <c r="AG256" s="13">
        <v>0</v>
      </c>
      <c r="AH256" s="13" t="s">
        <v>42</v>
      </c>
      <c r="AI256" s="13">
        <f t="shared" si="431"/>
        <v>0</v>
      </c>
      <c r="AJ256" s="70">
        <f t="shared" si="438"/>
        <v>1</v>
      </c>
      <c r="AK256" s="59">
        <f t="shared" si="445"/>
        <v>0</v>
      </c>
      <c r="AL256" s="70">
        <f t="shared" ref="AL256" si="569">VALUE(IF(AK256=-3,0%,IF(AK256=-2,33.3%,IF(AK256=-1,66.6%,IF(AK256=0,100%,IF(AK256=1,66.6%,IF(AK256=2,33.3%,IF(AK256=3,0%))))))))</f>
        <v>1</v>
      </c>
      <c r="AM256" s="13" t="s">
        <v>41</v>
      </c>
      <c r="AN256" s="13" t="s">
        <v>41</v>
      </c>
      <c r="AO256" s="13"/>
      <c r="AP256" s="13">
        <v>101.31965006729475</v>
      </c>
      <c r="AQ256" s="13">
        <v>117.34261838440112</v>
      </c>
      <c r="AR256" s="13">
        <v>125.13020833333333</v>
      </c>
      <c r="AS256" s="13">
        <v>148.05555555555554</v>
      </c>
      <c r="AT256" s="36">
        <v>47.841349999999991</v>
      </c>
      <c r="AU256" s="36" t="str">
        <f t="shared" si="440"/>
        <v>1</v>
      </c>
      <c r="AV256" s="36">
        <v>0</v>
      </c>
      <c r="AW256" s="36">
        <v>47.841349999999991</v>
      </c>
      <c r="AX256" s="36">
        <v>47.841349999999991</v>
      </c>
      <c r="AY256" s="36">
        <v>69.552074475000012</v>
      </c>
      <c r="AZ256" s="36" t="str">
        <f t="shared" si="441"/>
        <v>1</v>
      </c>
      <c r="BA256" s="36">
        <v>7.2470777842082068</v>
      </c>
      <c r="BB256" s="36">
        <v>64.427616630000003</v>
      </c>
      <c r="BC256" s="36">
        <v>74.676532320000007</v>
      </c>
      <c r="BD256" s="36" t="e">
        <v>#DIV/0!</v>
      </c>
      <c r="BE256" s="36" t="s">
        <v>50</v>
      </c>
      <c r="BF256" s="36">
        <v>0</v>
      </c>
      <c r="BG256" s="36">
        <v>0</v>
      </c>
      <c r="BH256" s="36">
        <v>43.543374749999998</v>
      </c>
      <c r="BI256" s="36">
        <v>6.0782548892938841</v>
      </c>
      <c r="BJ256" s="36">
        <v>39.245399500000005</v>
      </c>
      <c r="BK256" s="36">
        <v>47.841349999999991</v>
      </c>
      <c r="BL256" s="36">
        <v>64.427616630000003</v>
      </c>
      <c r="BM256" s="36">
        <v>0</v>
      </c>
      <c r="BN256" s="36">
        <v>64.427616630000003</v>
      </c>
      <c r="BO256" s="36">
        <v>64.427616630000003</v>
      </c>
      <c r="BP256" s="36" t="e">
        <v>#DIV/0!</v>
      </c>
      <c r="BQ256" s="36" t="e">
        <v>#DIV/0!</v>
      </c>
      <c r="BR256" s="36">
        <v>0</v>
      </c>
      <c r="BS256" s="36">
        <v>0</v>
      </c>
      <c r="BT256" s="36">
        <v>47.841349999999991</v>
      </c>
      <c r="BU256" s="36">
        <v>0</v>
      </c>
      <c r="BV256" s="36">
        <v>47.841349999999991</v>
      </c>
      <c r="BW256" s="36">
        <v>47.841349999999991</v>
      </c>
      <c r="BX256" s="36">
        <v>64.427616630000003</v>
      </c>
      <c r="BY256" s="36">
        <v>0</v>
      </c>
      <c r="BZ256" s="36">
        <v>64.427616630000003</v>
      </c>
      <c r="CA256" s="36">
        <v>64.427616630000003</v>
      </c>
      <c r="CB256" s="36" t="e">
        <v>#DIV/0!</v>
      </c>
      <c r="CC256" s="36" t="e">
        <v>#DIV/0!</v>
      </c>
      <c r="CD256" s="36">
        <v>0</v>
      </c>
      <c r="CE256" s="36">
        <v>0</v>
      </c>
      <c r="CF256" s="36"/>
      <c r="CG256" s="40">
        <v>26.378</v>
      </c>
      <c r="CH256" s="40">
        <v>51.984999999999999</v>
      </c>
      <c r="CI256" s="40"/>
      <c r="CL256" s="5" t="str">
        <f t="shared" si="447"/>
        <v>1_1_1</v>
      </c>
      <c r="CM256" s="95" t="str">
        <f t="shared" si="448"/>
        <v>1L</v>
      </c>
      <c r="CN256" s="96">
        <f t="shared" si="435"/>
        <v>208</v>
      </c>
      <c r="CO256" s="96" t="str">
        <f t="shared" si="442"/>
        <v>1_0.5_1</v>
      </c>
      <c r="CP256" s="95" t="str">
        <f t="shared" si="451"/>
        <v>1K</v>
      </c>
      <c r="CQ256" s="5">
        <f t="shared" si="443"/>
        <v>108</v>
      </c>
      <c r="CV256" s="87"/>
      <c r="CW256" s="87"/>
      <c r="CX256" s="87"/>
      <c r="CY256" s="87"/>
      <c r="CZ256" s="87"/>
    </row>
    <row r="257" spans="1:104" s="5" customFormat="1">
      <c r="A257" s="13" t="s">
        <v>248</v>
      </c>
      <c r="B257" s="13">
        <v>5</v>
      </c>
      <c r="C257" s="13">
        <v>8</v>
      </c>
      <c r="D257" s="13" t="s">
        <v>85</v>
      </c>
      <c r="E257" s="35" t="s">
        <v>196</v>
      </c>
      <c r="F257" s="13" t="s">
        <v>141</v>
      </c>
      <c r="G257" s="36">
        <v>1002326794</v>
      </c>
      <c r="H257" s="13"/>
      <c r="I257" s="37">
        <v>16</v>
      </c>
      <c r="J257" s="37" t="s">
        <v>38</v>
      </c>
      <c r="K257" s="38">
        <v>43523</v>
      </c>
      <c r="L257" s="39">
        <v>0.36805555555555558</v>
      </c>
      <c r="M257" s="37" t="s">
        <v>39</v>
      </c>
      <c r="N257" s="37" t="s">
        <v>190</v>
      </c>
      <c r="O257" s="37" t="s">
        <v>190</v>
      </c>
      <c r="P257" s="37" t="s">
        <v>190</v>
      </c>
      <c r="Q257" s="37">
        <v>2</v>
      </c>
      <c r="R257" s="13" t="s">
        <v>55</v>
      </c>
      <c r="S257" s="13" t="s">
        <v>44</v>
      </c>
      <c r="T257" s="13" t="s">
        <v>42</v>
      </c>
      <c r="U257" s="13" t="s">
        <v>52</v>
      </c>
      <c r="V257" s="13" t="s">
        <v>42</v>
      </c>
      <c r="W257" s="13" t="s">
        <v>66</v>
      </c>
      <c r="X257" s="13" t="s">
        <v>76</v>
      </c>
      <c r="Y257" s="13" t="s">
        <v>41</v>
      </c>
      <c r="Z257" s="13" t="s">
        <v>41</v>
      </c>
      <c r="AA257" s="13"/>
      <c r="AB257" s="13">
        <v>0</v>
      </c>
      <c r="AC257" s="72">
        <f t="shared" si="436"/>
        <v>1</v>
      </c>
      <c r="AD257" s="13">
        <v>1</v>
      </c>
      <c r="AE257" s="72">
        <f t="shared" ref="AE257" si="570">VALUE(IF(AD257=-2,0%,IF(AD257=-1,50%,IF(AD257=0,100%,IF(AD257=1,50%,IF(AD257=2,0%))))))</f>
        <v>0.5</v>
      </c>
      <c r="AF257" s="13" t="s">
        <v>42</v>
      </c>
      <c r="AG257" s="13">
        <v>0</v>
      </c>
      <c r="AH257" s="13" t="s">
        <v>42</v>
      </c>
      <c r="AI257" s="13">
        <f t="shared" ref="AI257:AI320" si="571">VALUE(IF(W257="Muy Fría",-3, IF(W257="Fría",-2, IF(W257="Ligeramente Fría",-1, IF(W257="Agradable",0, IF(W257="Ligeramente caliente",1, IF(W257="Caliente",2, IF(W257="Muy Caliente",3))))))))</f>
        <v>0</v>
      </c>
      <c r="AJ257" s="70">
        <f t="shared" si="438"/>
        <v>1</v>
      </c>
      <c r="AK257" s="59">
        <f t="shared" si="445"/>
        <v>0</v>
      </c>
      <c r="AL257" s="70">
        <f t="shared" ref="AL257" si="572">VALUE(IF(AK257=-3,0%,IF(AK257=-2,33.3%,IF(AK257=-1,66.6%,IF(AK257=0,100%,IF(AK257=1,66.6%,IF(AK257=2,33.3%,IF(AK257=3,0%))))))))</f>
        <v>1</v>
      </c>
      <c r="AM257" s="13" t="s">
        <v>41</v>
      </c>
      <c r="AN257" s="13" t="s">
        <v>41</v>
      </c>
      <c r="AO257" s="13"/>
      <c r="AP257" s="13">
        <v>101.31965006729475</v>
      </c>
      <c r="AQ257" s="13">
        <v>117.34261838440112</v>
      </c>
      <c r="AR257" s="13">
        <v>125.13020833333333</v>
      </c>
      <c r="AS257" s="13">
        <v>148.05555555555554</v>
      </c>
      <c r="AT257" s="36">
        <v>56.431059500000003</v>
      </c>
      <c r="AU257" s="36" t="str">
        <f t="shared" si="440"/>
        <v>1</v>
      </c>
      <c r="AV257" s="36">
        <v>0</v>
      </c>
      <c r="AW257" s="36">
        <v>56.431059500000003</v>
      </c>
      <c r="AX257" s="36">
        <v>56.431059500000003</v>
      </c>
      <c r="AY257" s="36">
        <v>74.676532320000007</v>
      </c>
      <c r="AZ257" s="36" t="str">
        <f t="shared" si="441"/>
        <v>1</v>
      </c>
      <c r="BA257" s="36">
        <v>0</v>
      </c>
      <c r="BB257" s="36">
        <v>74.676532320000007</v>
      </c>
      <c r="BC257" s="36">
        <v>74.676532320000007</v>
      </c>
      <c r="BD257" s="36" t="e">
        <v>#DIV/0!</v>
      </c>
      <c r="BE257" s="36" t="s">
        <v>50</v>
      </c>
      <c r="BF257" s="36">
        <v>0</v>
      </c>
      <c r="BG257" s="36">
        <v>0</v>
      </c>
      <c r="BH257" s="36">
        <v>52.136204749999997</v>
      </c>
      <c r="BI257" s="36">
        <v>6.0738418358725168</v>
      </c>
      <c r="BJ257" s="36">
        <v>47.841349999999991</v>
      </c>
      <c r="BK257" s="36">
        <v>56.431059500000003</v>
      </c>
      <c r="BL257" s="36">
        <v>69.552074475000012</v>
      </c>
      <c r="BM257" s="36">
        <v>7.2470777842082068</v>
      </c>
      <c r="BN257" s="36">
        <v>64.427616630000003</v>
      </c>
      <c r="BO257" s="36">
        <v>74.676532320000007</v>
      </c>
      <c r="BP257" s="36" t="e">
        <v>#DIV/0!</v>
      </c>
      <c r="BQ257" s="36" t="e">
        <v>#DIV/0!</v>
      </c>
      <c r="BR257" s="36">
        <v>0</v>
      </c>
      <c r="BS257" s="36">
        <v>0</v>
      </c>
      <c r="BT257" s="36">
        <v>52.136204749999997</v>
      </c>
      <c r="BU257" s="36">
        <v>6.0738418358725168</v>
      </c>
      <c r="BV257" s="36">
        <v>47.841349999999991</v>
      </c>
      <c r="BW257" s="36">
        <v>56.431059500000003</v>
      </c>
      <c r="BX257" s="36">
        <v>69.552074475000012</v>
      </c>
      <c r="BY257" s="36">
        <v>7.2470777842082068</v>
      </c>
      <c r="BZ257" s="36">
        <v>64.427616630000003</v>
      </c>
      <c r="CA257" s="36">
        <v>74.676532320000007</v>
      </c>
      <c r="CB257" s="36" t="e">
        <v>#DIV/0!</v>
      </c>
      <c r="CC257" s="36" t="e">
        <v>#DIV/0!</v>
      </c>
      <c r="CD257" s="36">
        <v>0</v>
      </c>
      <c r="CE257" s="36">
        <v>0</v>
      </c>
      <c r="CF257" s="36"/>
      <c r="CG257" s="40">
        <v>27.111999999999998</v>
      </c>
      <c r="CH257" s="40">
        <v>53.578000000000003</v>
      </c>
      <c r="CI257" s="40"/>
      <c r="CL257" s="5" t="str">
        <f t="shared" si="447"/>
        <v>1_1_1</v>
      </c>
      <c r="CM257" s="95" t="str">
        <f t="shared" si="448"/>
        <v>1L</v>
      </c>
      <c r="CN257" s="96">
        <f t="shared" si="435"/>
        <v>208</v>
      </c>
      <c r="CO257" s="96" t="str">
        <f t="shared" si="442"/>
        <v>1_0.5_1</v>
      </c>
      <c r="CP257" s="95" t="str">
        <f t="shared" si="451"/>
        <v>1K</v>
      </c>
      <c r="CQ257" s="5">
        <f t="shared" si="443"/>
        <v>108</v>
      </c>
      <c r="CV257" s="87"/>
      <c r="CW257" s="87"/>
      <c r="CX257" s="87"/>
      <c r="CY257" s="87"/>
      <c r="CZ257" s="87"/>
    </row>
    <row r="258" spans="1:104" s="5" customFormat="1">
      <c r="A258" s="13" t="s">
        <v>248</v>
      </c>
      <c r="B258" s="13">
        <v>5</v>
      </c>
      <c r="C258" s="13">
        <v>8</v>
      </c>
      <c r="D258" s="13" t="s">
        <v>85</v>
      </c>
      <c r="E258" s="35" t="s">
        <v>196</v>
      </c>
      <c r="F258" s="13" t="s">
        <v>141</v>
      </c>
      <c r="G258" s="36">
        <v>1002326794</v>
      </c>
      <c r="H258" s="13"/>
      <c r="I258" s="37">
        <v>16</v>
      </c>
      <c r="J258" s="37" t="s">
        <v>38</v>
      </c>
      <c r="K258" s="38">
        <v>43523</v>
      </c>
      <c r="L258" s="39">
        <v>0.37847222222222227</v>
      </c>
      <c r="M258" s="37" t="s">
        <v>39</v>
      </c>
      <c r="N258" s="37" t="s">
        <v>190</v>
      </c>
      <c r="O258" s="37" t="s">
        <v>190</v>
      </c>
      <c r="P258" s="37" t="s">
        <v>190</v>
      </c>
      <c r="Q258" s="37">
        <v>3</v>
      </c>
      <c r="R258" s="13" t="s">
        <v>55</v>
      </c>
      <c r="S258" s="13" t="s">
        <v>44</v>
      </c>
      <c r="T258" s="13" t="s">
        <v>42</v>
      </c>
      <c r="U258" s="13" t="s">
        <v>52</v>
      </c>
      <c r="V258" s="13" t="s">
        <v>42</v>
      </c>
      <c r="W258" s="13" t="s">
        <v>66</v>
      </c>
      <c r="X258" s="13" t="s">
        <v>76</v>
      </c>
      <c r="Y258" s="13" t="s">
        <v>41</v>
      </c>
      <c r="Z258" s="13" t="s">
        <v>41</v>
      </c>
      <c r="AA258" s="13"/>
      <c r="AB258" s="13">
        <v>0</v>
      </c>
      <c r="AC258" s="72">
        <f t="shared" si="436"/>
        <v>1</v>
      </c>
      <c r="AD258" s="13">
        <v>1</v>
      </c>
      <c r="AE258" s="72">
        <f t="shared" ref="AE258" si="573">VALUE(IF(AD258=-2,0%,IF(AD258=-1,50%,IF(AD258=0,100%,IF(AD258=1,50%,IF(AD258=2,0%))))))</f>
        <v>0.5</v>
      </c>
      <c r="AF258" s="13" t="s">
        <v>42</v>
      </c>
      <c r="AG258" s="13">
        <v>0</v>
      </c>
      <c r="AH258" s="13" t="s">
        <v>42</v>
      </c>
      <c r="AI258" s="13">
        <f t="shared" si="571"/>
        <v>0</v>
      </c>
      <c r="AJ258" s="70">
        <f t="shared" si="438"/>
        <v>1</v>
      </c>
      <c r="AK258" s="59">
        <f t="shared" si="445"/>
        <v>0</v>
      </c>
      <c r="AL258" s="70">
        <f t="shared" ref="AL258" si="574">VALUE(IF(AK258=-3,0%,IF(AK258=-2,33.3%,IF(AK258=-1,66.6%,IF(AK258=0,100%,IF(AK258=1,66.6%,IF(AK258=2,33.3%,IF(AK258=3,0%))))))))</f>
        <v>1</v>
      </c>
      <c r="AM258" s="13" t="s">
        <v>41</v>
      </c>
      <c r="AN258" s="13" t="s">
        <v>41</v>
      </c>
      <c r="AO258" s="13"/>
      <c r="AP258" s="13">
        <v>101.31965006729475</v>
      </c>
      <c r="AQ258" s="13">
        <v>117.34261838440112</v>
      </c>
      <c r="AR258" s="13">
        <v>125.13020833333333</v>
      </c>
      <c r="AS258" s="13">
        <v>148.05555555555554</v>
      </c>
      <c r="AT258" s="36">
        <v>56.431059500000003</v>
      </c>
      <c r="AU258" s="36" t="str">
        <f t="shared" si="440"/>
        <v>1</v>
      </c>
      <c r="AV258" s="36">
        <v>0</v>
      </c>
      <c r="AW258" s="36">
        <v>56.431059500000003</v>
      </c>
      <c r="AX258" s="36">
        <v>56.431059500000003</v>
      </c>
      <c r="AY258" s="36">
        <v>74.676532320000007</v>
      </c>
      <c r="AZ258" s="36" t="str">
        <f t="shared" si="441"/>
        <v>1</v>
      </c>
      <c r="BA258" s="36">
        <v>0</v>
      </c>
      <c r="BB258" s="36">
        <v>74.676532320000007</v>
      </c>
      <c r="BC258" s="36">
        <v>74.676532320000007</v>
      </c>
      <c r="BD258" s="36" t="e">
        <v>#DIV/0!</v>
      </c>
      <c r="BE258" s="36" t="s">
        <v>50</v>
      </c>
      <c r="BF258" s="36">
        <v>0</v>
      </c>
      <c r="BG258" s="36">
        <v>0</v>
      </c>
      <c r="BH258" s="36">
        <v>52.136204749999997</v>
      </c>
      <c r="BI258" s="36">
        <v>6.0738418358725168</v>
      </c>
      <c r="BJ258" s="36">
        <v>47.841349999999991</v>
      </c>
      <c r="BK258" s="36">
        <v>56.431059500000003</v>
      </c>
      <c r="BL258" s="36">
        <v>74.676532320000007</v>
      </c>
      <c r="BM258" s="36">
        <v>0</v>
      </c>
      <c r="BN258" s="36">
        <v>74.676532320000007</v>
      </c>
      <c r="BO258" s="36">
        <v>74.676532320000007</v>
      </c>
      <c r="BP258" s="36" t="e">
        <v>#DIV/0!</v>
      </c>
      <c r="BQ258" s="36" t="e">
        <v>#DIV/0!</v>
      </c>
      <c r="BR258" s="36">
        <v>0</v>
      </c>
      <c r="BS258" s="36">
        <v>0</v>
      </c>
      <c r="BT258" s="36">
        <v>56.431059500000003</v>
      </c>
      <c r="BU258" s="36">
        <v>0</v>
      </c>
      <c r="BV258" s="36">
        <v>56.431059500000003</v>
      </c>
      <c r="BW258" s="36">
        <v>56.431059500000003</v>
      </c>
      <c r="BX258" s="36">
        <v>74.676532320000007</v>
      </c>
      <c r="BY258" s="36">
        <v>0</v>
      </c>
      <c r="BZ258" s="36">
        <v>74.676532320000007</v>
      </c>
      <c r="CA258" s="36">
        <v>74.676532320000007</v>
      </c>
      <c r="CB258" s="36" t="e">
        <v>#DIV/0!</v>
      </c>
      <c r="CC258" s="36" t="e">
        <v>#DIV/0!</v>
      </c>
      <c r="CD258" s="36">
        <v>0</v>
      </c>
      <c r="CE258" s="36">
        <v>0</v>
      </c>
      <c r="CF258" s="36"/>
      <c r="CG258" s="40">
        <v>26.695</v>
      </c>
      <c r="CH258" s="40">
        <v>52.442</v>
      </c>
      <c r="CI258" s="40"/>
      <c r="CL258" s="5" t="str">
        <f t="shared" si="447"/>
        <v>1_1_1</v>
      </c>
      <c r="CM258" s="95" t="str">
        <f t="shared" si="448"/>
        <v>1L</v>
      </c>
      <c r="CN258" s="96">
        <f t="shared" ref="CN258:CN321" si="575">VLOOKUP(CM258,$CW$2:$CZ$61,2)</f>
        <v>208</v>
      </c>
      <c r="CO258" s="96" t="str">
        <f t="shared" si="442"/>
        <v>1_0.5_1</v>
      </c>
      <c r="CP258" s="95" t="str">
        <f t="shared" si="451"/>
        <v>1K</v>
      </c>
      <c r="CQ258" s="5">
        <f t="shared" si="443"/>
        <v>108</v>
      </c>
      <c r="CV258" s="87"/>
      <c r="CW258" s="87"/>
      <c r="CX258" s="87"/>
      <c r="CY258" s="87"/>
      <c r="CZ258" s="87"/>
    </row>
    <row r="259" spans="1:104" s="5" customFormat="1">
      <c r="A259" s="13" t="s">
        <v>248</v>
      </c>
      <c r="B259" s="13">
        <v>5</v>
      </c>
      <c r="C259" s="13">
        <v>8</v>
      </c>
      <c r="D259" s="13" t="s">
        <v>85</v>
      </c>
      <c r="E259" s="35" t="s">
        <v>196</v>
      </c>
      <c r="F259" s="13" t="s">
        <v>141</v>
      </c>
      <c r="G259" s="36">
        <v>1002326794</v>
      </c>
      <c r="H259" s="13"/>
      <c r="I259" s="37">
        <v>16</v>
      </c>
      <c r="J259" s="37" t="s">
        <v>38</v>
      </c>
      <c r="K259" s="38">
        <v>43523</v>
      </c>
      <c r="L259" s="39">
        <v>0.3888888888888889</v>
      </c>
      <c r="M259" s="37" t="s">
        <v>39</v>
      </c>
      <c r="N259" s="37" t="s">
        <v>190</v>
      </c>
      <c r="O259" s="37" t="s">
        <v>190</v>
      </c>
      <c r="P259" s="37" t="s">
        <v>190</v>
      </c>
      <c r="Q259" s="37">
        <v>4</v>
      </c>
      <c r="R259" s="13" t="s">
        <v>55</v>
      </c>
      <c r="S259" s="13" t="s">
        <v>63</v>
      </c>
      <c r="T259" s="13" t="s">
        <v>42</v>
      </c>
      <c r="U259" s="13" t="s">
        <v>52</v>
      </c>
      <c r="V259" s="13" t="s">
        <v>42</v>
      </c>
      <c r="W259" s="13" t="s">
        <v>66</v>
      </c>
      <c r="X259" s="13" t="s">
        <v>76</v>
      </c>
      <c r="Y259" s="13" t="s">
        <v>41</v>
      </c>
      <c r="Z259" s="13" t="s">
        <v>41</v>
      </c>
      <c r="AA259" s="13"/>
      <c r="AB259" s="13">
        <v>0</v>
      </c>
      <c r="AC259" s="72">
        <f t="shared" ref="AC259:AC322" si="576">VALUE(IF(AB259=-2,0%,IF(AB259=-1,50%,IF(AB259=0,100%,IF(AB259=1,50%,IF(AB259=2,0%))))))</f>
        <v>1</v>
      </c>
      <c r="AD259" s="13">
        <v>0</v>
      </c>
      <c r="AE259" s="72">
        <f t="shared" ref="AE259" si="577">VALUE(IF(AD259=-2,0%,IF(AD259=-1,50%,IF(AD259=0,100%,IF(AD259=1,50%,IF(AD259=2,0%))))))</f>
        <v>1</v>
      </c>
      <c r="AF259" s="13" t="s">
        <v>42</v>
      </c>
      <c r="AG259" s="13">
        <v>0</v>
      </c>
      <c r="AH259" s="13" t="s">
        <v>42</v>
      </c>
      <c r="AI259" s="13">
        <f t="shared" si="571"/>
        <v>0</v>
      </c>
      <c r="AJ259" s="70">
        <f t="shared" ref="AJ259:AJ322" si="578">VALUE(IF(AI259=-3,0%,IF(AI259=-2,33.3%,IF(AI259=-1,66.6%,IF(AI259=0,100%,IF(AI259=1,66.6%,IF(AI259=2,33.3%,IF(AI259=3,0%))))))))</f>
        <v>1</v>
      </c>
      <c r="AK259" s="59">
        <f t="shared" si="445"/>
        <v>0</v>
      </c>
      <c r="AL259" s="70">
        <f t="shared" ref="AL259" si="579">VALUE(IF(AK259=-3,0%,IF(AK259=-2,33.3%,IF(AK259=-1,66.6%,IF(AK259=0,100%,IF(AK259=1,66.6%,IF(AK259=2,33.3%,IF(AK259=3,0%))))))))</f>
        <v>1</v>
      </c>
      <c r="AM259" s="13" t="s">
        <v>41</v>
      </c>
      <c r="AN259" s="13" t="s">
        <v>41</v>
      </c>
      <c r="AO259" s="13"/>
      <c r="AP259" s="13">
        <v>101.31965006729475</v>
      </c>
      <c r="AQ259" s="13">
        <v>117.34261838440112</v>
      </c>
      <c r="AR259" s="13">
        <v>125.13020833333333</v>
      </c>
      <c r="AS259" s="13">
        <v>148.05555555555554</v>
      </c>
      <c r="AT259" s="36">
        <v>60.722793750000001</v>
      </c>
      <c r="AU259" s="36" t="str">
        <f t="shared" ref="AU259:AU322" si="580">IF(AT259&lt;=100,"1",IF(AT259&lt;=300,"2", IF(AT259&lt;=500,"3", IF(AT259&lt;=1000,"4", IF(AT259&gt;1000,"5")))))</f>
        <v>1</v>
      </c>
      <c r="AV259" s="36">
        <v>6.0694287824511193</v>
      </c>
      <c r="AW259" s="36">
        <v>56.431059500000003</v>
      </c>
      <c r="AX259" s="36">
        <v>65.014527999999999</v>
      </c>
      <c r="AY259" s="36">
        <v>74.676532320000007</v>
      </c>
      <c r="AZ259" s="36" t="str">
        <f t="shared" ref="AZ259:AZ322" si="581">IF(AY259&lt;=100,"1",IF(AY259&lt;=300,"2", IF(AY259&lt;=500,"3", IF(AY259&lt;=1000,"4", IF(AY259&gt;1000,"5")))))</f>
        <v>1</v>
      </c>
      <c r="BA259" s="36">
        <v>0</v>
      </c>
      <c r="BB259" s="36">
        <v>74.676532320000007</v>
      </c>
      <c r="BC259" s="36">
        <v>74.676532320000007</v>
      </c>
      <c r="BD259" s="36" t="e">
        <v>#DIV/0!</v>
      </c>
      <c r="BE259" s="36" t="s">
        <v>50</v>
      </c>
      <c r="BF259" s="36">
        <v>0</v>
      </c>
      <c r="BG259" s="36">
        <v>0</v>
      </c>
      <c r="BH259" s="36">
        <v>56.431059500000003</v>
      </c>
      <c r="BI259" s="36">
        <v>0</v>
      </c>
      <c r="BJ259" s="36">
        <v>56.431059500000003</v>
      </c>
      <c r="BK259" s="36">
        <v>56.431059500000003</v>
      </c>
      <c r="BL259" s="36">
        <v>74.676532320000007</v>
      </c>
      <c r="BM259" s="36">
        <v>0</v>
      </c>
      <c r="BN259" s="36">
        <v>74.676532320000007</v>
      </c>
      <c r="BO259" s="36">
        <v>74.676532320000007</v>
      </c>
      <c r="BP259" s="36" t="e">
        <v>#DIV/0!</v>
      </c>
      <c r="BQ259" s="36" t="e">
        <v>#DIV/0!</v>
      </c>
      <c r="BR259" s="36">
        <v>0</v>
      </c>
      <c r="BS259" s="36">
        <v>0</v>
      </c>
      <c r="BT259" s="36">
        <v>56.431059500000003</v>
      </c>
      <c r="BU259" s="36">
        <v>0</v>
      </c>
      <c r="BV259" s="36">
        <v>56.431059500000003</v>
      </c>
      <c r="BW259" s="36">
        <v>56.431059500000003</v>
      </c>
      <c r="BX259" s="36">
        <v>74.676532320000007</v>
      </c>
      <c r="BY259" s="36">
        <v>0</v>
      </c>
      <c r="BZ259" s="36">
        <v>74.676532320000007</v>
      </c>
      <c r="CA259" s="36">
        <v>74.676532320000007</v>
      </c>
      <c r="CB259" s="36" t="e">
        <v>#DIV/0!</v>
      </c>
      <c r="CC259" s="36" t="e">
        <v>#DIV/0!</v>
      </c>
      <c r="CD259" s="36">
        <v>0</v>
      </c>
      <c r="CE259" s="36">
        <v>0</v>
      </c>
      <c r="CF259" s="36"/>
      <c r="CG259" s="40">
        <v>27.53</v>
      </c>
      <c r="CH259" s="40">
        <v>54.112000000000002</v>
      </c>
      <c r="CI259" s="40"/>
      <c r="CL259" s="5" t="str">
        <f t="shared" si="447"/>
        <v>1_1_1</v>
      </c>
      <c r="CM259" s="95" t="str">
        <f t="shared" si="448"/>
        <v>1L</v>
      </c>
      <c r="CN259" s="96">
        <f t="shared" si="575"/>
        <v>208</v>
      </c>
      <c r="CO259" s="96" t="str">
        <f t="shared" ref="CO259:CO322" si="582">AL259&amp;"_"&amp;AE259&amp;"_"&amp;AZ259</f>
        <v>1_1_1</v>
      </c>
      <c r="CP259" s="95" t="str">
        <f t="shared" si="451"/>
        <v>1L</v>
      </c>
      <c r="CQ259" s="5">
        <f t="shared" ref="CQ259:CQ322" si="583">VLOOKUP(CP259,$CW$2:$CZ$61,4)</f>
        <v>85</v>
      </c>
      <c r="CV259" s="87"/>
      <c r="CW259" s="87"/>
      <c r="CX259" s="87"/>
      <c r="CY259" s="87"/>
      <c r="CZ259" s="87"/>
    </row>
    <row r="260" spans="1:104" s="5" customFormat="1">
      <c r="A260" s="13" t="s">
        <v>248</v>
      </c>
      <c r="B260" s="13">
        <v>5</v>
      </c>
      <c r="C260" s="13">
        <v>8</v>
      </c>
      <c r="D260" s="13" t="s">
        <v>85</v>
      </c>
      <c r="E260" s="35" t="s">
        <v>196</v>
      </c>
      <c r="F260" s="13" t="s">
        <v>141</v>
      </c>
      <c r="G260" s="36">
        <v>1002326794</v>
      </c>
      <c r="H260" s="13"/>
      <c r="I260" s="37">
        <v>16</v>
      </c>
      <c r="J260" s="37" t="s">
        <v>38</v>
      </c>
      <c r="K260" s="38">
        <v>43523</v>
      </c>
      <c r="L260" s="39">
        <v>0.39930555555555558</v>
      </c>
      <c r="M260" s="37" t="s">
        <v>39</v>
      </c>
      <c r="N260" s="37" t="s">
        <v>190</v>
      </c>
      <c r="O260" s="37" t="s">
        <v>190</v>
      </c>
      <c r="P260" s="37" t="s">
        <v>190</v>
      </c>
      <c r="Q260" s="37">
        <v>5</v>
      </c>
      <c r="R260" s="13" t="s">
        <v>55</v>
      </c>
      <c r="S260" s="13" t="s">
        <v>44</v>
      </c>
      <c r="T260" s="13" t="s">
        <v>42</v>
      </c>
      <c r="U260" s="13" t="s">
        <v>52</v>
      </c>
      <c r="V260" s="13" t="s">
        <v>42</v>
      </c>
      <c r="W260" s="13" t="s">
        <v>66</v>
      </c>
      <c r="X260" s="13" t="s">
        <v>76</v>
      </c>
      <c r="Y260" s="13" t="s">
        <v>41</v>
      </c>
      <c r="Z260" s="13" t="s">
        <v>41</v>
      </c>
      <c r="AA260" s="13"/>
      <c r="AB260" s="13">
        <v>0</v>
      </c>
      <c r="AC260" s="72">
        <f t="shared" si="576"/>
        <v>1</v>
      </c>
      <c r="AD260" s="13">
        <v>1</v>
      </c>
      <c r="AE260" s="72">
        <f t="shared" ref="AE260" si="584">VALUE(IF(AD260=-2,0%,IF(AD260=-1,50%,IF(AD260=0,100%,IF(AD260=1,50%,IF(AD260=2,0%))))))</f>
        <v>0.5</v>
      </c>
      <c r="AF260" s="13" t="s">
        <v>42</v>
      </c>
      <c r="AG260" s="13">
        <v>0</v>
      </c>
      <c r="AH260" s="13" t="s">
        <v>42</v>
      </c>
      <c r="AI260" s="13">
        <f t="shared" si="571"/>
        <v>0</v>
      </c>
      <c r="AJ260" s="70">
        <f t="shared" si="578"/>
        <v>1</v>
      </c>
      <c r="AK260" s="59">
        <f t="shared" ref="AK260:AK323" si="585">VALUE(IF(X260="Mucho más fría",-3, IF(X260="Más Fría",-2, IF(X260="Ligeramente más Fría",-1, IF(X260="Igual a como está",0, IF(X260="Ligeramente más caliente",1, IF(X260="Más Caliente",2, IF(X260="Mucho más caliente",3))))))))</f>
        <v>0</v>
      </c>
      <c r="AL260" s="70">
        <f t="shared" ref="AL260" si="586">VALUE(IF(AK260=-3,0%,IF(AK260=-2,33.3%,IF(AK260=-1,66.6%,IF(AK260=0,100%,IF(AK260=1,66.6%,IF(AK260=2,33.3%,IF(AK260=3,0%))))))))</f>
        <v>1</v>
      </c>
      <c r="AM260" s="13" t="s">
        <v>41</v>
      </c>
      <c r="AN260" s="13" t="s">
        <v>41</v>
      </c>
      <c r="AO260" s="13"/>
      <c r="AP260" s="13">
        <v>101.31965006729475</v>
      </c>
      <c r="AQ260" s="13">
        <v>117.34261838440112</v>
      </c>
      <c r="AR260" s="13">
        <v>125.13020833333333</v>
      </c>
      <c r="AS260" s="13">
        <v>148.05555555555554</v>
      </c>
      <c r="AT260" s="36">
        <v>65.014527999999999</v>
      </c>
      <c r="AU260" s="36" t="str">
        <f t="shared" si="580"/>
        <v>1</v>
      </c>
      <c r="AV260" s="36">
        <v>0</v>
      </c>
      <c r="AW260" s="36">
        <v>65.014527999999999</v>
      </c>
      <c r="AX260" s="36">
        <v>65.014527999999999</v>
      </c>
      <c r="AY260" s="36">
        <v>74.676532320000007</v>
      </c>
      <c r="AZ260" s="36" t="str">
        <f t="shared" si="581"/>
        <v>1</v>
      </c>
      <c r="BA260" s="36">
        <v>0</v>
      </c>
      <c r="BB260" s="36">
        <v>74.676532320000007</v>
      </c>
      <c r="BC260" s="36">
        <v>74.676532320000007</v>
      </c>
      <c r="BD260" s="36" t="e">
        <v>#DIV/0!</v>
      </c>
      <c r="BE260" s="36" t="s">
        <v>50</v>
      </c>
      <c r="BF260" s="36">
        <v>0</v>
      </c>
      <c r="BG260" s="36">
        <v>0</v>
      </c>
      <c r="BH260" s="36">
        <v>65.014527999999999</v>
      </c>
      <c r="BI260" s="36">
        <v>0</v>
      </c>
      <c r="BJ260" s="36">
        <v>65.014527999999999</v>
      </c>
      <c r="BK260" s="36">
        <v>65.014527999999999</v>
      </c>
      <c r="BL260" s="36">
        <v>74.676532320000007</v>
      </c>
      <c r="BM260" s="36">
        <v>0</v>
      </c>
      <c r="BN260" s="36">
        <v>74.676532320000007</v>
      </c>
      <c r="BO260" s="36">
        <v>74.676532320000007</v>
      </c>
      <c r="BP260" s="36" t="e">
        <v>#DIV/0!</v>
      </c>
      <c r="BQ260" s="36" t="e">
        <v>#DIV/0!</v>
      </c>
      <c r="BR260" s="36">
        <v>0</v>
      </c>
      <c r="BS260" s="36">
        <v>0</v>
      </c>
      <c r="BT260" s="36">
        <v>60.722793750000001</v>
      </c>
      <c r="BU260" s="36">
        <v>6.0694287824511193</v>
      </c>
      <c r="BV260" s="36">
        <v>56.431059500000003</v>
      </c>
      <c r="BW260" s="36">
        <v>65.014527999999999</v>
      </c>
      <c r="BX260" s="36">
        <v>74.676532320000007</v>
      </c>
      <c r="BY260" s="36">
        <v>0</v>
      </c>
      <c r="BZ260" s="36">
        <v>74.676532320000007</v>
      </c>
      <c r="CA260" s="36">
        <v>74.676532320000007</v>
      </c>
      <c r="CB260" s="36" t="e">
        <v>#DIV/0!</v>
      </c>
      <c r="CC260" s="36" t="e">
        <v>#DIV/0!</v>
      </c>
      <c r="CD260" s="36">
        <v>0</v>
      </c>
      <c r="CE260" s="36">
        <v>0</v>
      </c>
      <c r="CF260" s="36"/>
      <c r="CG260" s="40">
        <v>27.504999999999999</v>
      </c>
      <c r="CH260" s="40">
        <v>53.918999999999997</v>
      </c>
      <c r="CI260" s="40"/>
      <c r="CL260" s="5" t="str">
        <f t="shared" ref="CL260:CL323" si="587">AJ260&amp;"_"&amp;AC260&amp;"_"&amp;AZ260</f>
        <v>1_1_1</v>
      </c>
      <c r="CM260" s="95" t="str">
        <f t="shared" ref="CM260:CM323" si="588">IF(CL260="0_0_1","1A", IF(CL260="0_0.5_1","1B", IF(CL260="0_1_1","1C", IF(CL260="0.333_0_1","1D", IF(CL260="0.333_0.5_1","1E", IF(CL260="0.333_1_1","1F", IF(CL260="0.666_0_1","1G", IF(CL260="0.666_0.5_1","1H", IF(CL260="0.666_1_1","1I", IF(CL260="1_0_1","1J", IF(CL260="1_0.5_1","1K", IF(CL260="1_1_1","1L", IF(CL260="0_0_2","1M", IF(CL260="0_0.5_2","1N", IF(CL260="0_1_2","1O", IF(CL260="0.333_0_2","1P", IF(CL260="0.333_0.5_2","1Q", IF(CL260="0.333_1_2","1R", IF(CL260="0.666_0_2","1S", IF(CL260="0.666_0.5_2","1T", IF(CL260="0.666_1_2","1U", IF(CL260="1_0_2","1V", IF(CL260="1_0.5_2","1W", IF(CL260="1_1_2","1X", IF(CL260="0_0_3","1Y", IF(CL260="0_0.5_3","1Z", IF(CL260="0_1_3","2A", IF(CL260="0.333_0_3","2B", IF(CL260="0.333_0.5_3","2C", IF(CL260="0.333_1_3","2D", IF(CL260="0.666_0_3","2E", IF(CL260="0.666_0.5_3","2F", IF(CL260="0.666_1_3","2G", IF(CL260="1_0_3","2H", IF(CL260="1_0.5_3","2I", IF(CL260="1_1_3","2J", IF(CL260="0_0_4","2K", IF(CL260="0_0.5_4","2L", IF(CL260="0_1_4","2M", IF(CL260="0.333_0_4","2N", IF(CL260="0.333_0.5_4","2O", IF(CL260="0.333_1_4","2P", IF(CL260="0.666_0_4","2Q", IF(CL260="0.666_0.5_4","2R", IF(CL260="0.666_1_4","2S", IF(CL260="1_0_4","2T", IF(CL260="1_0.5_4","2U", IF(CL260="1_1_4","2V", IF(CL260="0_0_5","2W", IF(CL260="0_0.5_5","2X", IF(CL260="0_1_5","2Y", IF(CL260="0.333_0_5","2Z", IF(CL260="0.333_0.5_5","3A", IF(CL260="0.333_1_5","3B", IF(CL260="0.666_0_5","3C", IF(CL260="0.666_0.5_5","3D", IF(CL260="0.666_1_5","3E", IF(CL260="1_0_5","3F", IF(CL260="1_0.5_5","3G", IF(CL260="1_1_5","3H", ))))))))))))))))))))))))))))))))))))))))))))))))))))))))))))</f>
        <v>1L</v>
      </c>
      <c r="CN260" s="96">
        <f t="shared" si="575"/>
        <v>208</v>
      </c>
      <c r="CO260" s="96" t="str">
        <f t="shared" si="582"/>
        <v>1_0.5_1</v>
      </c>
      <c r="CP260" s="95" t="str">
        <f t="shared" si="451"/>
        <v>1K</v>
      </c>
      <c r="CQ260" s="5">
        <f t="shared" si="583"/>
        <v>108</v>
      </c>
      <c r="CV260" s="87"/>
      <c r="CW260" s="87"/>
      <c r="CX260" s="87"/>
      <c r="CY260" s="87"/>
      <c r="CZ260" s="87"/>
    </row>
    <row r="261" spans="1:104" s="5" customFormat="1">
      <c r="A261" s="13" t="s">
        <v>248</v>
      </c>
      <c r="B261" s="13">
        <v>5</v>
      </c>
      <c r="C261" s="13">
        <v>8</v>
      </c>
      <c r="D261" s="13" t="s">
        <v>85</v>
      </c>
      <c r="E261" s="35" t="s">
        <v>196</v>
      </c>
      <c r="F261" s="13" t="s">
        <v>141</v>
      </c>
      <c r="G261" s="36">
        <v>1002326794</v>
      </c>
      <c r="H261" s="13"/>
      <c r="I261" s="37">
        <v>16</v>
      </c>
      <c r="J261" s="37" t="s">
        <v>38</v>
      </c>
      <c r="K261" s="38">
        <v>43523</v>
      </c>
      <c r="L261" s="39">
        <v>0.40972222222222227</v>
      </c>
      <c r="M261" s="37" t="s">
        <v>39</v>
      </c>
      <c r="N261" s="37" t="s">
        <v>190</v>
      </c>
      <c r="O261" s="37" t="s">
        <v>190</v>
      </c>
      <c r="P261" s="37" t="s">
        <v>190</v>
      </c>
      <c r="Q261" s="37">
        <v>6</v>
      </c>
      <c r="R261" s="13" t="s">
        <v>55</v>
      </c>
      <c r="S261" s="13" t="s">
        <v>63</v>
      </c>
      <c r="T261" s="13" t="s">
        <v>42</v>
      </c>
      <c r="U261" s="13" t="s">
        <v>52</v>
      </c>
      <c r="V261" s="13" t="s">
        <v>42</v>
      </c>
      <c r="W261" s="13" t="s">
        <v>66</v>
      </c>
      <c r="X261" s="13" t="s">
        <v>76</v>
      </c>
      <c r="Y261" s="13" t="s">
        <v>41</v>
      </c>
      <c r="Z261" s="13" t="s">
        <v>41</v>
      </c>
      <c r="AA261" s="13"/>
      <c r="AB261" s="13">
        <v>0</v>
      </c>
      <c r="AC261" s="72">
        <f t="shared" si="576"/>
        <v>1</v>
      </c>
      <c r="AD261" s="13">
        <v>0</v>
      </c>
      <c r="AE261" s="72">
        <f t="shared" ref="AE261" si="589">VALUE(IF(AD261=-2,0%,IF(AD261=-1,50%,IF(AD261=0,100%,IF(AD261=1,50%,IF(AD261=2,0%))))))</f>
        <v>1</v>
      </c>
      <c r="AF261" s="13" t="s">
        <v>42</v>
      </c>
      <c r="AG261" s="13">
        <v>0</v>
      </c>
      <c r="AH261" s="13" t="s">
        <v>42</v>
      </c>
      <c r="AI261" s="13">
        <f t="shared" si="571"/>
        <v>0</v>
      </c>
      <c r="AJ261" s="70">
        <f t="shared" si="578"/>
        <v>1</v>
      </c>
      <c r="AK261" s="59">
        <f t="shared" si="585"/>
        <v>0</v>
      </c>
      <c r="AL261" s="70">
        <f t="shared" ref="AL261" si="590">VALUE(IF(AK261=-3,0%,IF(AK261=-2,33.3%,IF(AK261=-1,66.6%,IF(AK261=0,100%,IF(AK261=1,66.6%,IF(AK261=2,33.3%,IF(AK261=3,0%))))))))</f>
        <v>1</v>
      </c>
      <c r="AM261" s="13" t="s">
        <v>41</v>
      </c>
      <c r="AN261" s="13" t="s">
        <v>41</v>
      </c>
      <c r="AO261" s="13"/>
      <c r="AP261" s="13">
        <v>101.31965006729475</v>
      </c>
      <c r="AQ261" s="13">
        <v>117.34261838440112</v>
      </c>
      <c r="AR261" s="13">
        <v>125.13020833333333</v>
      </c>
      <c r="AS261" s="13">
        <v>148.05555555555554</v>
      </c>
      <c r="AT261" s="36">
        <v>65.014527999999999</v>
      </c>
      <c r="AU261" s="36" t="str">
        <f t="shared" si="580"/>
        <v>1</v>
      </c>
      <c r="AV261" s="36">
        <v>0</v>
      </c>
      <c r="AW261" s="36">
        <v>65.014527999999999</v>
      </c>
      <c r="AX261" s="36">
        <v>65.014527999999999</v>
      </c>
      <c r="AY261" s="36">
        <v>74.676532320000007</v>
      </c>
      <c r="AZ261" s="36" t="str">
        <f t="shared" si="581"/>
        <v>1</v>
      </c>
      <c r="BA261" s="36">
        <v>0</v>
      </c>
      <c r="BB261" s="36">
        <v>74.676532320000007</v>
      </c>
      <c r="BC261" s="36">
        <v>74.676532320000007</v>
      </c>
      <c r="BD261" s="36" t="e">
        <v>#DIV/0!</v>
      </c>
      <c r="BE261" s="36" t="s">
        <v>50</v>
      </c>
      <c r="BF261" s="36">
        <v>0</v>
      </c>
      <c r="BG261" s="36">
        <v>0</v>
      </c>
      <c r="BH261" s="36">
        <v>65.014527999999999</v>
      </c>
      <c r="BI261" s="36">
        <v>0</v>
      </c>
      <c r="BJ261" s="36">
        <v>65.014527999999999</v>
      </c>
      <c r="BK261" s="36">
        <v>65.014527999999999</v>
      </c>
      <c r="BL261" s="36">
        <v>74.676532320000007</v>
      </c>
      <c r="BM261" s="36">
        <v>0</v>
      </c>
      <c r="BN261" s="36">
        <v>74.676532320000007</v>
      </c>
      <c r="BO261" s="36">
        <v>74.676532320000007</v>
      </c>
      <c r="BP261" s="36" t="e">
        <v>#DIV/0!</v>
      </c>
      <c r="BQ261" s="36" t="e">
        <v>#DIV/0!</v>
      </c>
      <c r="BR261" s="36">
        <v>0</v>
      </c>
      <c r="BS261" s="36">
        <v>0</v>
      </c>
      <c r="BT261" s="36">
        <v>65.014527999999999</v>
      </c>
      <c r="BU261" s="36">
        <v>0</v>
      </c>
      <c r="BV261" s="36">
        <v>65.014527999999999</v>
      </c>
      <c r="BW261" s="36">
        <v>65.014527999999999</v>
      </c>
      <c r="BX261" s="36">
        <v>74.676532320000007</v>
      </c>
      <c r="BY261" s="36">
        <v>0</v>
      </c>
      <c r="BZ261" s="36">
        <v>74.676532320000007</v>
      </c>
      <c r="CA261" s="36">
        <v>74.676532320000007</v>
      </c>
      <c r="CB261" s="36" t="e">
        <v>#DIV/0!</v>
      </c>
      <c r="CC261" s="36" t="e">
        <v>#DIV/0!</v>
      </c>
      <c r="CD261" s="36">
        <v>0</v>
      </c>
      <c r="CE261" s="36">
        <v>0</v>
      </c>
      <c r="CF261" s="36"/>
      <c r="CG261" s="40">
        <v>27.875</v>
      </c>
      <c r="CH261" s="40">
        <v>53.558</v>
      </c>
      <c r="CI261" s="40"/>
      <c r="CL261" s="5" t="str">
        <f t="shared" si="587"/>
        <v>1_1_1</v>
      </c>
      <c r="CM261" s="95" t="str">
        <f t="shared" si="588"/>
        <v>1L</v>
      </c>
      <c r="CN261" s="96">
        <f t="shared" si="575"/>
        <v>208</v>
      </c>
      <c r="CO261" s="96" t="str">
        <f t="shared" si="582"/>
        <v>1_1_1</v>
      </c>
      <c r="CP261" s="95" t="str">
        <f t="shared" ref="CP261:CP324" si="591">IF(CO261="0_0_1","1A", IF(CO261="0_0.5_1","1B", IF(CO261="0_1_1","1C", IF(CO261="0.333_0_1","1D", IF(CO261="0.333_0.5_1","1E", IF(CO261="0.333_1_1","1F", IF(CO261="0.666_0_1","1G", IF(CO261="0.666_0.5_1","1H", IF(CO261="0.666_1_1","1I", IF(CO261="1_0_1","1J", IF(CO261="1_0.5_1","1K", IF(CO261="1_1_1","1L", IF(CO261="0_0_2","1M", IF(CO261="0_0.5_2","1N", IF(CO261="0_1_2","1O", IF(CO261="0.333_0_2","1P", IF(CO261="0.333_0.5_2","1Q", IF(CO261="0.333_1_2","1R", IF(CO261="0.666_0_2","1S", IF(CO261="0.666_0.5_2","1T", IF(CO261="0.666_1_2","1U", IF(CO261="1_0_2","1V", IF(CO261="1_0.5_2","1W", IF(CO261="1_1_2","1X", IF(CO261="0_0_3","1Y", IF(CO261="0_0.5_3","1Z", IF(CO261="0_1_3","2A", IF(CO261="0.333_0_3","2B", IF(CO261="0.333_0.5_3","2C", IF(CO261="0.333_1_3","2D", IF(CO261="0.666_0_3","2E", IF(CO261="0.666_0.5_3","2F", IF(CO261="0.666_1_3","2G", IF(CO261="1_0_3","2H", IF(CO261="1_0.5_3","2I", IF(CO261="1_1_3","2J", IF(CO261="0_0_4","2K", IF(CO261="0_0.5_4","2L", IF(CO261="0_1_4","2M", IF(CO261="0.333_0_4","2N", IF(CO261="0.333_0.5_4","2O", IF(CO261="0.333_1_4","2P", IF(CO261="0.666_0_4","2Q", IF(CO261="0.666_0.5_4","2R", IF(CO261="0.666_1_4","2S", IF(CO261="1_0_4","2T", IF(CO261="1_0.5_4","2U", IF(CO261="1_1_4","2V", IF(CO261="0_0_5","2W", IF(CO261="0_0.5_5","2X", IF(CO261="0_1_5","2Y", IF(CO261="0.333_0_5","2Z", IF(CO261="0.333_0.5_5","3A", IF(CO261="0.333_1_5","3B", IF(CO261="0.666_0_5","3C", IF(CO261="0.666_0.5_5","3D", IF(CO261="0.666_1_5","3E", IF(CO261="1_0_5","3F", IF(CO261="1_0.5_5","3G", IF(CO261="1_1_5","3H", ))))))))))))))))))))))))))))))))))))))))))))))))))))))))))))</f>
        <v>1L</v>
      </c>
      <c r="CQ261" s="5">
        <f t="shared" si="583"/>
        <v>85</v>
      </c>
      <c r="CV261" s="87"/>
      <c r="CW261" s="87"/>
      <c r="CX261" s="87"/>
      <c r="CY261" s="87"/>
      <c r="CZ261" s="87"/>
    </row>
    <row r="262" spans="1:104" s="5" customFormat="1">
      <c r="A262" s="13" t="s">
        <v>248</v>
      </c>
      <c r="B262" s="13">
        <v>5</v>
      </c>
      <c r="C262" s="13">
        <v>9</v>
      </c>
      <c r="D262" s="13" t="s">
        <v>117</v>
      </c>
      <c r="E262" s="35" t="s">
        <v>197</v>
      </c>
      <c r="F262" s="13" t="s">
        <v>36</v>
      </c>
      <c r="G262" s="36">
        <v>1002247580</v>
      </c>
      <c r="H262" s="13"/>
      <c r="I262" s="37">
        <v>18</v>
      </c>
      <c r="J262" s="37" t="s">
        <v>70</v>
      </c>
      <c r="K262" s="38">
        <v>43523</v>
      </c>
      <c r="L262" s="39">
        <v>0.3576388888888889</v>
      </c>
      <c r="M262" s="37" t="s">
        <v>39</v>
      </c>
      <c r="N262" s="37" t="s">
        <v>190</v>
      </c>
      <c r="O262" s="37" t="s">
        <v>190</v>
      </c>
      <c r="P262" s="37" t="s">
        <v>190</v>
      </c>
      <c r="Q262" s="37">
        <v>1</v>
      </c>
      <c r="R262" s="13" t="s">
        <v>43</v>
      </c>
      <c r="S262" s="13" t="s">
        <v>63</v>
      </c>
      <c r="T262" s="13" t="s">
        <v>42</v>
      </c>
      <c r="U262" s="13" t="s">
        <v>45</v>
      </c>
      <c r="V262" s="13" t="s">
        <v>42</v>
      </c>
      <c r="W262" s="13" t="s">
        <v>135</v>
      </c>
      <c r="X262" s="13" t="s">
        <v>76</v>
      </c>
      <c r="Y262" s="13" t="s">
        <v>41</v>
      </c>
      <c r="Z262" s="13" t="s">
        <v>41</v>
      </c>
      <c r="AA262" s="13"/>
      <c r="AB262" s="13">
        <v>-1</v>
      </c>
      <c r="AC262" s="72">
        <f t="shared" si="576"/>
        <v>0.5</v>
      </c>
      <c r="AD262" s="13">
        <v>0</v>
      </c>
      <c r="AE262" s="72">
        <f t="shared" ref="AE262" si="592">VALUE(IF(AD262=-2,0%,IF(AD262=-1,50%,IF(AD262=0,100%,IF(AD262=1,50%,IF(AD262=2,0%))))))</f>
        <v>1</v>
      </c>
      <c r="AF262" s="13" t="s">
        <v>42</v>
      </c>
      <c r="AG262" s="13">
        <v>1</v>
      </c>
      <c r="AH262" s="13" t="s">
        <v>42</v>
      </c>
      <c r="AI262" s="13">
        <f t="shared" si="571"/>
        <v>-2</v>
      </c>
      <c r="AJ262" s="70">
        <f t="shared" si="578"/>
        <v>0.33299999999999996</v>
      </c>
      <c r="AK262" s="59">
        <f t="shared" si="585"/>
        <v>0</v>
      </c>
      <c r="AL262" s="70">
        <f t="shared" ref="AL262" si="593">VALUE(IF(AK262=-3,0%,IF(AK262=-2,33.3%,IF(AK262=-1,66.6%,IF(AK262=0,100%,IF(AK262=1,66.6%,IF(AK262=2,33.3%,IF(AK262=3,0%))))))))</f>
        <v>1</v>
      </c>
      <c r="AM262" s="13" t="s">
        <v>41</v>
      </c>
      <c r="AN262" s="13" t="s">
        <v>41</v>
      </c>
      <c r="AO262" s="13"/>
      <c r="AP262" s="13">
        <v>101.31965006729475</v>
      </c>
      <c r="AQ262" s="13">
        <v>117.34261838440112</v>
      </c>
      <c r="AR262" s="13">
        <v>125.13020833333333</v>
      </c>
      <c r="AS262" s="13">
        <v>148.05555555555554</v>
      </c>
      <c r="AT262" s="36">
        <v>30.569327039999997</v>
      </c>
      <c r="AU262" s="36" t="str">
        <f t="shared" si="580"/>
        <v>1</v>
      </c>
      <c r="AV262" s="36">
        <v>0</v>
      </c>
      <c r="AW262" s="36">
        <v>30.569327039999997</v>
      </c>
      <c r="AX262" s="36">
        <v>30.569327039999997</v>
      </c>
      <c r="AY262" s="36">
        <v>35.594856000000007</v>
      </c>
      <c r="AZ262" s="36" t="str">
        <f t="shared" si="581"/>
        <v>1</v>
      </c>
      <c r="BA262" s="36">
        <v>0</v>
      </c>
      <c r="BB262" s="36">
        <v>35.594856000000007</v>
      </c>
      <c r="BC262" s="36">
        <v>35.594856000000007</v>
      </c>
      <c r="BD262" s="36" t="e">
        <v>#DIV/0!</v>
      </c>
      <c r="BE262" s="36" t="s">
        <v>50</v>
      </c>
      <c r="BF262" s="36">
        <v>0</v>
      </c>
      <c r="BG262" s="36">
        <v>0</v>
      </c>
      <c r="BH262" s="36">
        <v>26.559157499999994</v>
      </c>
      <c r="BI262" s="36">
        <v>5.6712361508834714</v>
      </c>
      <c r="BJ262" s="36">
        <v>22.548987959999991</v>
      </c>
      <c r="BK262" s="36">
        <v>30.569327039999997</v>
      </c>
      <c r="BL262" s="36">
        <v>35.594856000000007</v>
      </c>
      <c r="BM262" s="36">
        <v>0</v>
      </c>
      <c r="BN262" s="36">
        <v>35.594856000000007</v>
      </c>
      <c r="BO262" s="36">
        <v>35.594856000000007</v>
      </c>
      <c r="BP262" s="36" t="e">
        <v>#DIV/0!</v>
      </c>
      <c r="BQ262" s="36" t="e">
        <v>#DIV/0!</v>
      </c>
      <c r="BR262" s="36">
        <v>0</v>
      </c>
      <c r="BS262" s="36">
        <v>0</v>
      </c>
      <c r="BT262" s="36">
        <v>34.630350874999998</v>
      </c>
      <c r="BU262" s="36">
        <v>5.7431549845773828</v>
      </c>
      <c r="BV262" s="36">
        <v>30.569327039999997</v>
      </c>
      <c r="BW262" s="36">
        <v>38.691374709999998</v>
      </c>
      <c r="BX262" s="36">
        <v>35.594856000000007</v>
      </c>
      <c r="BY262" s="36">
        <v>0</v>
      </c>
      <c r="BZ262" s="36">
        <v>35.594856000000007</v>
      </c>
      <c r="CA262" s="36">
        <v>35.594856000000007</v>
      </c>
      <c r="CB262" s="36" t="e">
        <v>#DIV/0!</v>
      </c>
      <c r="CC262" s="36" t="e">
        <v>#DIV/0!</v>
      </c>
      <c r="CD262" s="36">
        <v>0</v>
      </c>
      <c r="CE262" s="36">
        <v>0</v>
      </c>
      <c r="CF262" s="36"/>
      <c r="CG262" s="40">
        <v>26.378</v>
      </c>
      <c r="CH262" s="40">
        <v>51.984999999999999</v>
      </c>
      <c r="CI262" s="40"/>
      <c r="CL262" s="5" t="str">
        <f t="shared" si="587"/>
        <v>0.333_0.5_1</v>
      </c>
      <c r="CM262" s="95" t="str">
        <f t="shared" si="588"/>
        <v>1E</v>
      </c>
      <c r="CN262" s="96">
        <f t="shared" si="575"/>
        <v>50</v>
      </c>
      <c r="CO262" s="96" t="str">
        <f t="shared" si="582"/>
        <v>1_1_1</v>
      </c>
      <c r="CP262" s="95" t="str">
        <f t="shared" si="591"/>
        <v>1L</v>
      </c>
      <c r="CQ262" s="5">
        <f t="shared" si="583"/>
        <v>85</v>
      </c>
      <c r="CV262" s="87"/>
      <c r="CW262" s="87"/>
      <c r="CX262" s="87"/>
      <c r="CY262" s="87"/>
      <c r="CZ262" s="87"/>
    </row>
    <row r="263" spans="1:104" s="5" customFormat="1">
      <c r="A263" s="13" t="s">
        <v>248</v>
      </c>
      <c r="B263" s="13">
        <v>5</v>
      </c>
      <c r="C263" s="13">
        <v>10</v>
      </c>
      <c r="D263" s="13" t="s">
        <v>90</v>
      </c>
      <c r="E263" s="35" t="s">
        <v>198</v>
      </c>
      <c r="F263" s="13" t="s">
        <v>141</v>
      </c>
      <c r="G263" s="36">
        <v>1007884705</v>
      </c>
      <c r="H263" s="13"/>
      <c r="I263" s="37">
        <v>16</v>
      </c>
      <c r="J263" s="37" t="s">
        <v>38</v>
      </c>
      <c r="K263" s="38">
        <v>43523</v>
      </c>
      <c r="L263" s="39">
        <v>0.3576388888888889</v>
      </c>
      <c r="M263" s="37" t="s">
        <v>39</v>
      </c>
      <c r="N263" s="37"/>
      <c r="O263" s="37"/>
      <c r="P263" s="37"/>
      <c r="Q263" s="37">
        <v>1</v>
      </c>
      <c r="R263" s="13" t="s">
        <v>55</v>
      </c>
      <c r="S263" s="13" t="s">
        <v>63</v>
      </c>
      <c r="T263" s="13" t="s">
        <v>42</v>
      </c>
      <c r="U263" s="13" t="s">
        <v>52</v>
      </c>
      <c r="V263" s="13" t="s">
        <v>42</v>
      </c>
      <c r="W263" s="13" t="s">
        <v>66</v>
      </c>
      <c r="X263" s="13" t="s">
        <v>76</v>
      </c>
      <c r="Y263" s="13" t="s">
        <v>41</v>
      </c>
      <c r="Z263" s="13" t="s">
        <v>41</v>
      </c>
      <c r="AA263" s="13"/>
      <c r="AB263" s="13">
        <v>0</v>
      </c>
      <c r="AC263" s="72">
        <f t="shared" si="576"/>
        <v>1</v>
      </c>
      <c r="AD263" s="13">
        <v>0</v>
      </c>
      <c r="AE263" s="72">
        <f t="shared" ref="AE263" si="594">VALUE(IF(AD263=-2,0%,IF(AD263=-1,50%,IF(AD263=0,100%,IF(AD263=1,50%,IF(AD263=2,0%))))))</f>
        <v>1</v>
      </c>
      <c r="AF263" s="13" t="s">
        <v>42</v>
      </c>
      <c r="AG263" s="13">
        <v>0</v>
      </c>
      <c r="AH263" s="13" t="s">
        <v>42</v>
      </c>
      <c r="AI263" s="13">
        <f t="shared" si="571"/>
        <v>0</v>
      </c>
      <c r="AJ263" s="70">
        <f t="shared" si="578"/>
        <v>1</v>
      </c>
      <c r="AK263" s="59">
        <f t="shared" si="585"/>
        <v>0</v>
      </c>
      <c r="AL263" s="70">
        <f t="shared" ref="AL263" si="595">VALUE(IF(AK263=-3,0%,IF(AK263=-2,33.3%,IF(AK263=-1,66.6%,IF(AK263=0,100%,IF(AK263=1,66.6%,IF(AK263=2,33.3%,IF(AK263=3,0%))))))))</f>
        <v>1</v>
      </c>
      <c r="AM263" s="13" t="s">
        <v>41</v>
      </c>
      <c r="AN263" s="13" t="s">
        <v>41</v>
      </c>
      <c r="AO263" s="13"/>
      <c r="AP263" s="13">
        <v>101.31965006729475</v>
      </c>
      <c r="AQ263" s="13">
        <v>117.34261838440112</v>
      </c>
      <c r="AR263" s="13">
        <v>125.13020833333333</v>
      </c>
      <c r="AS263" s="13">
        <v>148.05555555555554</v>
      </c>
      <c r="AT263" s="36">
        <v>-48.912559999999999</v>
      </c>
      <c r="AU263" s="36" t="str">
        <f t="shared" si="580"/>
        <v>1</v>
      </c>
      <c r="AV263" s="36">
        <v>0</v>
      </c>
      <c r="AW263" s="36">
        <v>-48.912559999999999</v>
      </c>
      <c r="AX263" s="36">
        <v>-48.912559999999999</v>
      </c>
      <c r="AY263" s="36">
        <v>-62.296059999999997</v>
      </c>
      <c r="AZ263" s="36" t="str">
        <f t="shared" si="581"/>
        <v>1</v>
      </c>
      <c r="BA263" s="36">
        <v>0</v>
      </c>
      <c r="BB263" s="36">
        <v>-62.296059999999997</v>
      </c>
      <c r="BC263" s="36">
        <v>-62.296059999999997</v>
      </c>
      <c r="BD263" s="36" t="e">
        <v>#DIV/0!</v>
      </c>
      <c r="BE263" s="36" t="s">
        <v>50</v>
      </c>
      <c r="BF263" s="36">
        <v>0</v>
      </c>
      <c r="BG263" s="36">
        <v>0</v>
      </c>
      <c r="BH263" s="36">
        <v>-48.912559999999999</v>
      </c>
      <c r="BI263" s="36">
        <v>0</v>
      </c>
      <c r="BJ263" s="36">
        <v>-48.912559999999999</v>
      </c>
      <c r="BK263" s="36">
        <v>-48.912559999999999</v>
      </c>
      <c r="BL263" s="36">
        <v>-62.296059999999997</v>
      </c>
      <c r="BM263" s="36">
        <v>0</v>
      </c>
      <c r="BN263" s="36">
        <v>-62.296059999999997</v>
      </c>
      <c r="BO263" s="36">
        <v>-62.296059999999997</v>
      </c>
      <c r="BP263" s="36" t="e">
        <v>#DIV/0!</v>
      </c>
      <c r="BQ263" s="36" t="e">
        <v>#DIV/0!</v>
      </c>
      <c r="BR263" s="36">
        <v>0</v>
      </c>
      <c r="BS263" s="36">
        <v>0</v>
      </c>
      <c r="BT263" s="36">
        <v>-48.912559999999999</v>
      </c>
      <c r="BU263" s="36">
        <v>0</v>
      </c>
      <c r="BV263" s="36">
        <v>-48.912559999999999</v>
      </c>
      <c r="BW263" s="36">
        <v>-48.912559999999999</v>
      </c>
      <c r="BX263" s="36">
        <v>-62.296059999999997</v>
      </c>
      <c r="BY263" s="36">
        <v>0</v>
      </c>
      <c r="BZ263" s="36">
        <v>-62.296059999999997</v>
      </c>
      <c r="CA263" s="36">
        <v>-62.296059999999997</v>
      </c>
      <c r="CB263" s="36" t="e">
        <v>#DIV/0!</v>
      </c>
      <c r="CC263" s="36" t="e">
        <v>#DIV/0!</v>
      </c>
      <c r="CD263" s="36">
        <v>0</v>
      </c>
      <c r="CE263" s="36">
        <v>0</v>
      </c>
      <c r="CF263" s="36"/>
      <c r="CG263" s="40">
        <v>27.062999999999999</v>
      </c>
      <c r="CH263" s="40">
        <v>49.521000000000001</v>
      </c>
      <c r="CI263" s="40"/>
      <c r="CL263" s="5" t="str">
        <f t="shared" si="587"/>
        <v>1_1_1</v>
      </c>
      <c r="CM263" s="95" t="str">
        <f t="shared" si="588"/>
        <v>1L</v>
      </c>
      <c r="CN263" s="96">
        <f t="shared" si="575"/>
        <v>208</v>
      </c>
      <c r="CO263" s="96" t="str">
        <f t="shared" si="582"/>
        <v>1_1_1</v>
      </c>
      <c r="CP263" s="95" t="str">
        <f t="shared" si="591"/>
        <v>1L</v>
      </c>
      <c r="CQ263" s="5">
        <f t="shared" si="583"/>
        <v>85</v>
      </c>
      <c r="CV263" s="87"/>
      <c r="CW263" s="87"/>
      <c r="CX263" s="87"/>
      <c r="CY263" s="87"/>
      <c r="CZ263" s="87"/>
    </row>
    <row r="264" spans="1:104" s="5" customFormat="1">
      <c r="A264" s="13" t="s">
        <v>248</v>
      </c>
      <c r="B264" s="13">
        <v>5</v>
      </c>
      <c r="C264" s="13">
        <v>10</v>
      </c>
      <c r="D264" s="13" t="s">
        <v>90</v>
      </c>
      <c r="E264" s="35" t="s">
        <v>198</v>
      </c>
      <c r="F264" s="13" t="s">
        <v>141</v>
      </c>
      <c r="G264" s="36">
        <v>1007884705</v>
      </c>
      <c r="H264" s="13"/>
      <c r="I264" s="37">
        <v>16</v>
      </c>
      <c r="J264" s="37" t="s">
        <v>38</v>
      </c>
      <c r="K264" s="38">
        <v>43523</v>
      </c>
      <c r="L264" s="39">
        <v>0.36805555555555558</v>
      </c>
      <c r="M264" s="37" t="s">
        <v>39</v>
      </c>
      <c r="N264" s="37"/>
      <c r="O264" s="37"/>
      <c r="P264" s="37"/>
      <c r="Q264" s="37">
        <v>2</v>
      </c>
      <c r="R264" s="13" t="s">
        <v>55</v>
      </c>
      <c r="S264" s="13" t="s">
        <v>63</v>
      </c>
      <c r="T264" s="13" t="s">
        <v>42</v>
      </c>
      <c r="U264" s="13" t="s">
        <v>52</v>
      </c>
      <c r="V264" s="13" t="s">
        <v>42</v>
      </c>
      <c r="W264" s="13" t="s">
        <v>81</v>
      </c>
      <c r="X264" s="13" t="s">
        <v>53</v>
      </c>
      <c r="Y264" s="13" t="s">
        <v>42</v>
      </c>
      <c r="Z264" s="13" t="s">
        <v>41</v>
      </c>
      <c r="AA264" s="13"/>
      <c r="AB264" s="13">
        <v>0</v>
      </c>
      <c r="AC264" s="72">
        <f t="shared" si="576"/>
        <v>1</v>
      </c>
      <c r="AD264" s="13">
        <v>0</v>
      </c>
      <c r="AE264" s="72">
        <f t="shared" ref="AE264" si="596">VALUE(IF(AD264=-2,0%,IF(AD264=-1,50%,IF(AD264=0,100%,IF(AD264=1,50%,IF(AD264=2,0%))))))</f>
        <v>1</v>
      </c>
      <c r="AF264" s="13" t="s">
        <v>42</v>
      </c>
      <c r="AG264" s="13">
        <v>0</v>
      </c>
      <c r="AH264" s="13" t="s">
        <v>42</v>
      </c>
      <c r="AI264" s="13">
        <f t="shared" si="571"/>
        <v>2</v>
      </c>
      <c r="AJ264" s="70">
        <f t="shared" si="578"/>
        <v>0.33299999999999996</v>
      </c>
      <c r="AK264" s="59">
        <f t="shared" si="585"/>
        <v>-2</v>
      </c>
      <c r="AL264" s="70">
        <f t="shared" ref="AL264" si="597">VALUE(IF(AK264=-3,0%,IF(AK264=-2,33.3%,IF(AK264=-1,66.6%,IF(AK264=0,100%,IF(AK264=1,66.6%,IF(AK264=2,33.3%,IF(AK264=3,0%))))))))</f>
        <v>0.33299999999999996</v>
      </c>
      <c r="AM264" s="13" t="s">
        <v>42</v>
      </c>
      <c r="AN264" s="13" t="s">
        <v>41</v>
      </c>
      <c r="AO264" s="13"/>
      <c r="AP264" s="13">
        <v>101.31965006729475</v>
      </c>
      <c r="AQ264" s="13">
        <v>117.34261838440112</v>
      </c>
      <c r="AR264" s="13">
        <v>125.13020833333333</v>
      </c>
      <c r="AS264" s="13">
        <v>148.05555555555554</v>
      </c>
      <c r="AT264" s="36">
        <v>-48.912559999999999</v>
      </c>
      <c r="AU264" s="36" t="str">
        <f t="shared" si="580"/>
        <v>1</v>
      </c>
      <c r="AV264" s="36">
        <v>0</v>
      </c>
      <c r="AW264" s="36">
        <v>-48.912559999999999</v>
      </c>
      <c r="AX264" s="36">
        <v>-48.912559999999999</v>
      </c>
      <c r="AY264" s="36">
        <v>-62.296059999999997</v>
      </c>
      <c r="AZ264" s="36" t="str">
        <f t="shared" si="581"/>
        <v>1</v>
      </c>
      <c r="BA264" s="36">
        <v>0</v>
      </c>
      <c r="BB264" s="36">
        <v>-62.296059999999997</v>
      </c>
      <c r="BC264" s="36">
        <v>-62.296059999999997</v>
      </c>
      <c r="BD264" s="36" t="e">
        <v>#DIV/0!</v>
      </c>
      <c r="BE264" s="36" t="s">
        <v>50</v>
      </c>
      <c r="BF264" s="36">
        <v>0</v>
      </c>
      <c r="BG264" s="36">
        <v>0</v>
      </c>
      <c r="BH264" s="36">
        <v>-48.912559999999999</v>
      </c>
      <c r="BI264" s="36">
        <v>0</v>
      </c>
      <c r="BJ264" s="36">
        <v>-48.912559999999999</v>
      </c>
      <c r="BK264" s="36">
        <v>-48.912559999999999</v>
      </c>
      <c r="BL264" s="36">
        <v>-62.296059999999997</v>
      </c>
      <c r="BM264" s="36">
        <v>0</v>
      </c>
      <c r="BN264" s="36">
        <v>-62.296059999999997</v>
      </c>
      <c r="BO264" s="36">
        <v>-62.296059999999997</v>
      </c>
      <c r="BP264" s="36" t="e">
        <v>#DIV/0!</v>
      </c>
      <c r="BQ264" s="36" t="e">
        <v>#DIV/0!</v>
      </c>
      <c r="BR264" s="36">
        <v>0</v>
      </c>
      <c r="BS264" s="36">
        <v>0</v>
      </c>
      <c r="BT264" s="36">
        <v>-48.912559999999999</v>
      </c>
      <c r="BU264" s="36">
        <v>0</v>
      </c>
      <c r="BV264" s="36">
        <v>-48.912559999999999</v>
      </c>
      <c r="BW264" s="36">
        <v>-48.912559999999999</v>
      </c>
      <c r="BX264" s="36">
        <v>-62.296059999999997</v>
      </c>
      <c r="BY264" s="36">
        <v>0</v>
      </c>
      <c r="BZ264" s="36">
        <v>-62.296059999999997</v>
      </c>
      <c r="CA264" s="36">
        <v>-62.296059999999997</v>
      </c>
      <c r="CB264" s="36" t="e">
        <v>#DIV/0!</v>
      </c>
      <c r="CC264" s="36" t="e">
        <v>#DIV/0!</v>
      </c>
      <c r="CD264" s="36">
        <v>0</v>
      </c>
      <c r="CE264" s="36">
        <v>0</v>
      </c>
      <c r="CF264" s="36"/>
      <c r="CG264" s="40">
        <v>27.824999999999999</v>
      </c>
      <c r="CH264" s="40">
        <v>51.256</v>
      </c>
      <c r="CI264" s="40"/>
      <c r="CL264" s="5" t="str">
        <f t="shared" si="587"/>
        <v>0.333_1_1</v>
      </c>
      <c r="CM264" s="95" t="str">
        <f t="shared" si="588"/>
        <v>1F</v>
      </c>
      <c r="CN264" s="96">
        <f t="shared" si="575"/>
        <v>16</v>
      </c>
      <c r="CO264" s="96" t="str">
        <f t="shared" si="582"/>
        <v>0.333_1_1</v>
      </c>
      <c r="CP264" s="95" t="str">
        <f t="shared" si="591"/>
        <v>1F</v>
      </c>
      <c r="CQ264" s="5">
        <f t="shared" si="583"/>
        <v>45</v>
      </c>
      <c r="CV264" s="87"/>
      <c r="CW264" s="87"/>
      <c r="CX264" s="87"/>
      <c r="CY264" s="87"/>
      <c r="CZ264" s="87"/>
    </row>
    <row r="265" spans="1:104" s="5" customFormat="1">
      <c r="A265" s="13" t="s">
        <v>248</v>
      </c>
      <c r="B265" s="13">
        <v>5</v>
      </c>
      <c r="C265" s="13">
        <v>10</v>
      </c>
      <c r="D265" s="13" t="s">
        <v>90</v>
      </c>
      <c r="E265" s="35" t="s">
        <v>198</v>
      </c>
      <c r="F265" s="13" t="s">
        <v>141</v>
      </c>
      <c r="G265" s="36">
        <v>1007884705</v>
      </c>
      <c r="H265" s="13"/>
      <c r="I265" s="37">
        <v>16</v>
      </c>
      <c r="J265" s="37" t="s">
        <v>38</v>
      </c>
      <c r="K265" s="38">
        <v>43523</v>
      </c>
      <c r="L265" s="39">
        <v>0.37847222222222227</v>
      </c>
      <c r="M265" s="37" t="s">
        <v>39</v>
      </c>
      <c r="N265" s="37"/>
      <c r="O265" s="37"/>
      <c r="P265" s="37"/>
      <c r="Q265" s="37">
        <v>3</v>
      </c>
      <c r="R265" s="13" t="s">
        <v>62</v>
      </c>
      <c r="S265" s="13" t="s">
        <v>63</v>
      </c>
      <c r="T265" s="13" t="s">
        <v>42</v>
      </c>
      <c r="U265" s="13" t="s">
        <v>139</v>
      </c>
      <c r="V265" s="13" t="s">
        <v>42</v>
      </c>
      <c r="W265" s="13" t="s">
        <v>64</v>
      </c>
      <c r="X265" s="13" t="s">
        <v>88</v>
      </c>
      <c r="Y265" s="13" t="s">
        <v>42</v>
      </c>
      <c r="Z265" s="13" t="s">
        <v>41</v>
      </c>
      <c r="AA265" s="13"/>
      <c r="AB265" s="13">
        <v>1</v>
      </c>
      <c r="AC265" s="72">
        <f t="shared" si="576"/>
        <v>0.5</v>
      </c>
      <c r="AD265" s="13">
        <v>0</v>
      </c>
      <c r="AE265" s="72">
        <f t="shared" ref="AE265" si="598">VALUE(IF(AD265=-2,0%,IF(AD265=-1,50%,IF(AD265=0,100%,IF(AD265=1,50%,IF(AD265=2,0%))))))</f>
        <v>1</v>
      </c>
      <c r="AF265" s="13" t="s">
        <v>42</v>
      </c>
      <c r="AG265" s="13">
        <v>3</v>
      </c>
      <c r="AH265" s="13" t="s">
        <v>42</v>
      </c>
      <c r="AI265" s="13">
        <f t="shared" si="571"/>
        <v>3</v>
      </c>
      <c r="AJ265" s="70">
        <f t="shared" si="578"/>
        <v>0</v>
      </c>
      <c r="AK265" s="59">
        <f t="shared" si="585"/>
        <v>-3</v>
      </c>
      <c r="AL265" s="70">
        <f t="shared" ref="AL265" si="599">VALUE(IF(AK265=-3,0%,IF(AK265=-2,33.3%,IF(AK265=-1,66.6%,IF(AK265=0,100%,IF(AK265=1,66.6%,IF(AK265=2,33.3%,IF(AK265=3,0%))))))))</f>
        <v>0</v>
      </c>
      <c r="AM265" s="13" t="s">
        <v>42</v>
      </c>
      <c r="AN265" s="13" t="s">
        <v>41</v>
      </c>
      <c r="AO265" s="13"/>
      <c r="AP265" s="13">
        <v>101.31965006729475</v>
      </c>
      <c r="AQ265" s="13">
        <v>117.34261838440112</v>
      </c>
      <c r="AR265" s="13">
        <v>125.13020833333333</v>
      </c>
      <c r="AS265" s="13">
        <v>148.05555555555554</v>
      </c>
      <c r="AT265" s="36">
        <v>-48.912559999999999</v>
      </c>
      <c r="AU265" s="36" t="str">
        <f t="shared" si="580"/>
        <v>1</v>
      </c>
      <c r="AV265" s="36">
        <v>0</v>
      </c>
      <c r="AW265" s="36">
        <v>-48.912559999999999</v>
      </c>
      <c r="AX265" s="36">
        <v>-48.912559999999999</v>
      </c>
      <c r="AY265" s="36">
        <v>-62.296059999999997</v>
      </c>
      <c r="AZ265" s="36" t="str">
        <f t="shared" si="581"/>
        <v>1</v>
      </c>
      <c r="BA265" s="36">
        <v>0</v>
      </c>
      <c r="BB265" s="36">
        <v>-62.296059999999997</v>
      </c>
      <c r="BC265" s="36">
        <v>-62.296059999999997</v>
      </c>
      <c r="BD265" s="36" t="e">
        <v>#DIV/0!</v>
      </c>
      <c r="BE265" s="36" t="s">
        <v>50</v>
      </c>
      <c r="BF265" s="36">
        <v>0</v>
      </c>
      <c r="BG265" s="36">
        <v>0</v>
      </c>
      <c r="BH265" s="36">
        <v>-48.912559999999999</v>
      </c>
      <c r="BI265" s="36">
        <v>0</v>
      </c>
      <c r="BJ265" s="36">
        <v>-48.912559999999999</v>
      </c>
      <c r="BK265" s="36">
        <v>-48.912559999999999</v>
      </c>
      <c r="BL265" s="36">
        <v>-62.296059999999997</v>
      </c>
      <c r="BM265" s="36">
        <v>0</v>
      </c>
      <c r="BN265" s="36">
        <v>-62.296059999999997</v>
      </c>
      <c r="BO265" s="36">
        <v>-62.296059999999997</v>
      </c>
      <c r="BP265" s="36" t="e">
        <v>#DIV/0!</v>
      </c>
      <c r="BQ265" s="36" t="e">
        <v>#DIV/0!</v>
      </c>
      <c r="BR265" s="36">
        <v>0</v>
      </c>
      <c r="BS265" s="36">
        <v>0</v>
      </c>
      <c r="BT265" s="36">
        <v>-48.912559999999999</v>
      </c>
      <c r="BU265" s="36">
        <v>0</v>
      </c>
      <c r="BV265" s="36">
        <v>-48.912559999999999</v>
      </c>
      <c r="BW265" s="36">
        <v>-48.912559999999999</v>
      </c>
      <c r="BX265" s="36">
        <v>-62.296059999999997</v>
      </c>
      <c r="BY265" s="36">
        <v>0</v>
      </c>
      <c r="BZ265" s="36">
        <v>-62.296059999999997</v>
      </c>
      <c r="CA265" s="36">
        <v>-62.296059999999997</v>
      </c>
      <c r="CB265" s="36" t="e">
        <v>#DIV/0!</v>
      </c>
      <c r="CC265" s="36" t="e">
        <v>#DIV/0!</v>
      </c>
      <c r="CD265" s="36">
        <v>0</v>
      </c>
      <c r="CE265" s="36">
        <v>0</v>
      </c>
      <c r="CF265" s="36"/>
      <c r="CG265" s="40">
        <v>27.751000000000001</v>
      </c>
      <c r="CH265" s="40">
        <v>49.320999999999998</v>
      </c>
      <c r="CI265" s="40"/>
      <c r="CL265" s="5" t="str">
        <f t="shared" si="587"/>
        <v>0_0.5_1</v>
      </c>
      <c r="CM265" s="95" t="str">
        <f t="shared" si="588"/>
        <v>1B</v>
      </c>
      <c r="CN265" s="96">
        <f t="shared" si="575"/>
        <v>6</v>
      </c>
      <c r="CO265" s="96" t="str">
        <f t="shared" si="582"/>
        <v>0_1_1</v>
      </c>
      <c r="CP265" s="95" t="str">
        <f t="shared" si="591"/>
        <v>1C</v>
      </c>
      <c r="CQ265" s="5">
        <f t="shared" si="583"/>
        <v>7</v>
      </c>
      <c r="CV265" s="87"/>
      <c r="CW265" s="87"/>
      <c r="CX265" s="87"/>
      <c r="CY265" s="87"/>
      <c r="CZ265" s="87"/>
    </row>
    <row r="266" spans="1:104" s="5" customFormat="1">
      <c r="A266" s="13" t="s">
        <v>248</v>
      </c>
      <c r="B266" s="13">
        <v>5</v>
      </c>
      <c r="C266" s="13">
        <v>10</v>
      </c>
      <c r="D266" s="13" t="s">
        <v>90</v>
      </c>
      <c r="E266" s="35" t="s">
        <v>198</v>
      </c>
      <c r="F266" s="13" t="s">
        <v>141</v>
      </c>
      <c r="G266" s="36">
        <v>1007884705</v>
      </c>
      <c r="H266" s="13"/>
      <c r="I266" s="37">
        <v>16</v>
      </c>
      <c r="J266" s="37" t="s">
        <v>38</v>
      </c>
      <c r="K266" s="38">
        <v>43523</v>
      </c>
      <c r="L266" s="39">
        <v>0.3888888888888889</v>
      </c>
      <c r="M266" s="37" t="s">
        <v>39</v>
      </c>
      <c r="N266" s="37"/>
      <c r="O266" s="37"/>
      <c r="P266" s="37"/>
      <c r="Q266" s="37">
        <v>4</v>
      </c>
      <c r="R266" s="13" t="s">
        <v>62</v>
      </c>
      <c r="S266" s="13" t="s">
        <v>44</v>
      </c>
      <c r="T266" s="13" t="s">
        <v>41</v>
      </c>
      <c r="U266" s="13" t="s">
        <v>52</v>
      </c>
      <c r="V266" s="13" t="s">
        <v>42</v>
      </c>
      <c r="W266" s="13" t="s">
        <v>64</v>
      </c>
      <c r="X266" s="13" t="s">
        <v>88</v>
      </c>
      <c r="Y266" s="13" t="s">
        <v>42</v>
      </c>
      <c r="Z266" s="13" t="s">
        <v>41</v>
      </c>
      <c r="AA266" s="13"/>
      <c r="AB266" s="13">
        <v>1</v>
      </c>
      <c r="AC266" s="72">
        <f t="shared" si="576"/>
        <v>0.5</v>
      </c>
      <c r="AD266" s="13">
        <v>1</v>
      </c>
      <c r="AE266" s="72">
        <f t="shared" ref="AE266" si="600">VALUE(IF(AD266=-2,0%,IF(AD266=-1,50%,IF(AD266=0,100%,IF(AD266=1,50%,IF(AD266=2,0%))))))</f>
        <v>0.5</v>
      </c>
      <c r="AF266" s="13" t="s">
        <v>41</v>
      </c>
      <c r="AG266" s="13">
        <v>0</v>
      </c>
      <c r="AH266" s="13" t="s">
        <v>42</v>
      </c>
      <c r="AI266" s="13">
        <f t="shared" si="571"/>
        <v>3</v>
      </c>
      <c r="AJ266" s="70">
        <f t="shared" si="578"/>
        <v>0</v>
      </c>
      <c r="AK266" s="59">
        <f t="shared" si="585"/>
        <v>-3</v>
      </c>
      <c r="AL266" s="70">
        <f t="shared" ref="AL266" si="601">VALUE(IF(AK266=-3,0%,IF(AK266=-2,33.3%,IF(AK266=-1,66.6%,IF(AK266=0,100%,IF(AK266=1,66.6%,IF(AK266=2,33.3%,IF(AK266=3,0%))))))))</f>
        <v>0</v>
      </c>
      <c r="AM266" s="13" t="s">
        <v>42</v>
      </c>
      <c r="AN266" s="13" t="s">
        <v>41</v>
      </c>
      <c r="AO266" s="13"/>
      <c r="AP266" s="13">
        <v>101.31965006729475</v>
      </c>
      <c r="AQ266" s="13">
        <v>117.34261838440112</v>
      </c>
      <c r="AR266" s="13">
        <v>125.13020833333333</v>
      </c>
      <c r="AS266" s="13">
        <v>148.05555555555554</v>
      </c>
      <c r="AT266" s="36">
        <v>-48.912559999999999</v>
      </c>
      <c r="AU266" s="36" t="str">
        <f t="shared" si="580"/>
        <v>1</v>
      </c>
      <c r="AV266" s="36">
        <v>0</v>
      </c>
      <c r="AW266" s="36">
        <v>-48.912559999999999</v>
      </c>
      <c r="AX266" s="36">
        <v>-48.912559999999999</v>
      </c>
      <c r="AY266" s="36">
        <v>-62.296059999999997</v>
      </c>
      <c r="AZ266" s="36" t="str">
        <f t="shared" si="581"/>
        <v>1</v>
      </c>
      <c r="BA266" s="36">
        <v>0</v>
      </c>
      <c r="BB266" s="36">
        <v>-62.296059999999997</v>
      </c>
      <c r="BC266" s="36">
        <v>-62.296059999999997</v>
      </c>
      <c r="BD266" s="36" t="e">
        <v>#DIV/0!</v>
      </c>
      <c r="BE266" s="36" t="s">
        <v>50</v>
      </c>
      <c r="BF266" s="36">
        <v>0</v>
      </c>
      <c r="BG266" s="36">
        <v>0</v>
      </c>
      <c r="BH266" s="36">
        <v>-48.912559999999999</v>
      </c>
      <c r="BI266" s="36">
        <v>0</v>
      </c>
      <c r="BJ266" s="36">
        <v>-48.912559999999999</v>
      </c>
      <c r="BK266" s="36">
        <v>-48.912559999999999</v>
      </c>
      <c r="BL266" s="36">
        <v>-62.296059999999997</v>
      </c>
      <c r="BM266" s="36">
        <v>0</v>
      </c>
      <c r="BN266" s="36">
        <v>-62.296059999999997</v>
      </c>
      <c r="BO266" s="36">
        <v>-62.296059999999997</v>
      </c>
      <c r="BP266" s="36" t="e">
        <v>#DIV/0!</v>
      </c>
      <c r="BQ266" s="36" t="e">
        <v>#DIV/0!</v>
      </c>
      <c r="BR266" s="36">
        <v>0</v>
      </c>
      <c r="BS266" s="36">
        <v>0</v>
      </c>
      <c r="BT266" s="36">
        <v>-48.912559999999999</v>
      </c>
      <c r="BU266" s="36">
        <v>0</v>
      </c>
      <c r="BV266" s="36">
        <v>-48.912559999999999</v>
      </c>
      <c r="BW266" s="36">
        <v>-48.912559999999999</v>
      </c>
      <c r="BX266" s="36">
        <v>-62.296059999999997</v>
      </c>
      <c r="BY266" s="36">
        <v>0</v>
      </c>
      <c r="BZ266" s="36">
        <v>-62.296059999999997</v>
      </c>
      <c r="CA266" s="36">
        <v>-62.296059999999997</v>
      </c>
      <c r="CB266" s="36" t="e">
        <v>#DIV/0!</v>
      </c>
      <c r="CC266" s="36" t="e">
        <v>#DIV/0!</v>
      </c>
      <c r="CD266" s="36">
        <v>0</v>
      </c>
      <c r="CE266" s="36">
        <v>0</v>
      </c>
      <c r="CF266" s="36"/>
      <c r="CG266" s="40">
        <v>28.344999999999999</v>
      </c>
      <c r="CH266" s="40">
        <v>51.100999999999999</v>
      </c>
      <c r="CI266" s="40"/>
      <c r="CL266" s="5" t="str">
        <f t="shared" si="587"/>
        <v>0_0.5_1</v>
      </c>
      <c r="CM266" s="95" t="str">
        <f t="shared" si="588"/>
        <v>1B</v>
      </c>
      <c r="CN266" s="96">
        <f t="shared" si="575"/>
        <v>6</v>
      </c>
      <c r="CO266" s="96" t="str">
        <f t="shared" si="582"/>
        <v>0_0.5_1</v>
      </c>
      <c r="CP266" s="95" t="str">
        <f t="shared" si="591"/>
        <v>1B</v>
      </c>
      <c r="CQ266" s="5">
        <f t="shared" si="583"/>
        <v>15</v>
      </c>
      <c r="CV266" s="87"/>
      <c r="CW266" s="87"/>
      <c r="CX266" s="87"/>
      <c r="CY266" s="87"/>
      <c r="CZ266" s="87"/>
    </row>
    <row r="267" spans="1:104" s="5" customFormat="1">
      <c r="A267" s="13" t="s">
        <v>248</v>
      </c>
      <c r="B267" s="13">
        <v>5</v>
      </c>
      <c r="C267" s="13">
        <v>10</v>
      </c>
      <c r="D267" s="13" t="s">
        <v>90</v>
      </c>
      <c r="E267" s="35" t="s">
        <v>198</v>
      </c>
      <c r="F267" s="13" t="s">
        <v>141</v>
      </c>
      <c r="G267" s="36">
        <v>1007884705</v>
      </c>
      <c r="H267" s="13"/>
      <c r="I267" s="37">
        <v>16</v>
      </c>
      <c r="J267" s="37" t="s">
        <v>38</v>
      </c>
      <c r="K267" s="38">
        <v>43523</v>
      </c>
      <c r="L267" s="39">
        <v>0.39930555555555558</v>
      </c>
      <c r="M267" s="37" t="s">
        <v>39</v>
      </c>
      <c r="N267" s="37"/>
      <c r="O267" s="37"/>
      <c r="P267" s="37"/>
      <c r="Q267" s="37">
        <v>5</v>
      </c>
      <c r="R267" s="13" t="s">
        <v>55</v>
      </c>
      <c r="S267" s="13" t="s">
        <v>63</v>
      </c>
      <c r="T267" s="13" t="s">
        <v>42</v>
      </c>
      <c r="U267" s="13" t="s">
        <v>52</v>
      </c>
      <c r="V267" s="13" t="s">
        <v>42</v>
      </c>
      <c r="W267" s="13" t="s">
        <v>66</v>
      </c>
      <c r="X267" s="13" t="s">
        <v>53</v>
      </c>
      <c r="Y267" s="13" t="s">
        <v>41</v>
      </c>
      <c r="Z267" s="13" t="s">
        <v>41</v>
      </c>
      <c r="AA267" s="13"/>
      <c r="AB267" s="13">
        <v>0</v>
      </c>
      <c r="AC267" s="72">
        <f t="shared" si="576"/>
        <v>1</v>
      </c>
      <c r="AD267" s="13">
        <v>0</v>
      </c>
      <c r="AE267" s="72">
        <f t="shared" ref="AE267" si="602">VALUE(IF(AD267=-2,0%,IF(AD267=-1,50%,IF(AD267=0,100%,IF(AD267=1,50%,IF(AD267=2,0%))))))</f>
        <v>1</v>
      </c>
      <c r="AF267" s="13" t="s">
        <v>42</v>
      </c>
      <c r="AG267" s="13">
        <v>0</v>
      </c>
      <c r="AH267" s="13" t="s">
        <v>42</v>
      </c>
      <c r="AI267" s="13">
        <f t="shared" si="571"/>
        <v>0</v>
      </c>
      <c r="AJ267" s="70">
        <f t="shared" si="578"/>
        <v>1</v>
      </c>
      <c r="AK267" s="59">
        <f t="shared" si="585"/>
        <v>-2</v>
      </c>
      <c r="AL267" s="70">
        <f t="shared" ref="AL267" si="603">VALUE(IF(AK267=-3,0%,IF(AK267=-2,33.3%,IF(AK267=-1,66.6%,IF(AK267=0,100%,IF(AK267=1,66.6%,IF(AK267=2,33.3%,IF(AK267=3,0%))))))))</f>
        <v>0.33299999999999996</v>
      </c>
      <c r="AM267" s="13" t="s">
        <v>41</v>
      </c>
      <c r="AN267" s="13" t="s">
        <v>41</v>
      </c>
      <c r="AO267" s="13"/>
      <c r="AP267" s="13">
        <v>101.31965006729475</v>
      </c>
      <c r="AQ267" s="13">
        <v>117.34261838440112</v>
      </c>
      <c r="AR267" s="13">
        <v>125.13020833333333</v>
      </c>
      <c r="AS267" s="13">
        <v>148.05555555555554</v>
      </c>
      <c r="AT267" s="36">
        <v>-48.912559999999999</v>
      </c>
      <c r="AU267" s="36" t="str">
        <f t="shared" si="580"/>
        <v>1</v>
      </c>
      <c r="AV267" s="36">
        <v>0</v>
      </c>
      <c r="AW267" s="36">
        <v>-48.912559999999999</v>
      </c>
      <c r="AX267" s="36">
        <v>-48.912559999999999</v>
      </c>
      <c r="AY267" s="36">
        <v>-62.296059999999997</v>
      </c>
      <c r="AZ267" s="36" t="str">
        <f t="shared" si="581"/>
        <v>1</v>
      </c>
      <c r="BA267" s="36">
        <v>0</v>
      </c>
      <c r="BB267" s="36">
        <v>-62.296059999999997</v>
      </c>
      <c r="BC267" s="36">
        <v>-62.296059999999997</v>
      </c>
      <c r="BD267" s="36" t="e">
        <v>#DIV/0!</v>
      </c>
      <c r="BE267" s="36" t="s">
        <v>50</v>
      </c>
      <c r="BF267" s="36">
        <v>0</v>
      </c>
      <c r="BG267" s="36">
        <v>0</v>
      </c>
      <c r="BH267" s="36">
        <v>-48.912559999999999</v>
      </c>
      <c r="BI267" s="36">
        <v>0</v>
      </c>
      <c r="BJ267" s="36">
        <v>-48.912559999999999</v>
      </c>
      <c r="BK267" s="36">
        <v>-48.912559999999999</v>
      </c>
      <c r="BL267" s="36">
        <v>-62.296059999999997</v>
      </c>
      <c r="BM267" s="36">
        <v>0</v>
      </c>
      <c r="BN267" s="36">
        <v>-62.296059999999997</v>
      </c>
      <c r="BO267" s="36">
        <v>-62.296059999999997</v>
      </c>
      <c r="BP267" s="36" t="e">
        <v>#DIV/0!</v>
      </c>
      <c r="BQ267" s="36" t="e">
        <v>#DIV/0!</v>
      </c>
      <c r="BR267" s="36">
        <v>0</v>
      </c>
      <c r="BS267" s="36">
        <v>0</v>
      </c>
      <c r="BT267" s="36">
        <v>-48.912559999999999</v>
      </c>
      <c r="BU267" s="36">
        <v>0</v>
      </c>
      <c r="BV267" s="36">
        <v>-48.912559999999999</v>
      </c>
      <c r="BW267" s="36">
        <v>-48.912559999999999</v>
      </c>
      <c r="BX267" s="36">
        <v>-62.296059999999997</v>
      </c>
      <c r="BY267" s="36">
        <v>0</v>
      </c>
      <c r="BZ267" s="36">
        <v>-62.296059999999997</v>
      </c>
      <c r="CA267" s="36">
        <v>-62.296059999999997</v>
      </c>
      <c r="CB267" s="36" t="e">
        <v>#DIV/0!</v>
      </c>
      <c r="CC267" s="36" t="e">
        <v>#DIV/0!</v>
      </c>
      <c r="CD267" s="36">
        <v>0</v>
      </c>
      <c r="CE267" s="36">
        <v>0</v>
      </c>
      <c r="CF267" s="36"/>
      <c r="CG267" s="40">
        <v>28.32</v>
      </c>
      <c r="CH267" s="40">
        <v>50.936999999999998</v>
      </c>
      <c r="CI267" s="40"/>
      <c r="CL267" s="5" t="str">
        <f t="shared" si="587"/>
        <v>1_1_1</v>
      </c>
      <c r="CM267" s="95" t="str">
        <f t="shared" si="588"/>
        <v>1L</v>
      </c>
      <c r="CN267" s="96">
        <f t="shared" si="575"/>
        <v>208</v>
      </c>
      <c r="CO267" s="96" t="str">
        <f t="shared" si="582"/>
        <v>0.333_1_1</v>
      </c>
      <c r="CP267" s="95" t="str">
        <f t="shared" si="591"/>
        <v>1F</v>
      </c>
      <c r="CQ267" s="5">
        <f t="shared" si="583"/>
        <v>45</v>
      </c>
      <c r="CV267" s="87"/>
      <c r="CW267" s="87"/>
      <c r="CX267" s="87"/>
      <c r="CY267" s="87"/>
      <c r="CZ267" s="87"/>
    </row>
    <row r="268" spans="1:104" s="5" customFormat="1">
      <c r="A268" s="13" t="s">
        <v>248</v>
      </c>
      <c r="B268" s="13">
        <v>5</v>
      </c>
      <c r="C268" s="13">
        <v>10</v>
      </c>
      <c r="D268" s="13" t="s">
        <v>90</v>
      </c>
      <c r="E268" s="35" t="s">
        <v>198</v>
      </c>
      <c r="F268" s="13" t="s">
        <v>141</v>
      </c>
      <c r="G268" s="36">
        <v>1007884705</v>
      </c>
      <c r="H268" s="13"/>
      <c r="I268" s="37">
        <v>16</v>
      </c>
      <c r="J268" s="37" t="s">
        <v>38</v>
      </c>
      <c r="K268" s="38">
        <v>43523</v>
      </c>
      <c r="L268" s="39">
        <v>0.40972222222222227</v>
      </c>
      <c r="M268" s="37" t="s">
        <v>39</v>
      </c>
      <c r="N268" s="37"/>
      <c r="O268" s="37"/>
      <c r="P268" s="37"/>
      <c r="Q268" s="37">
        <v>6</v>
      </c>
      <c r="R268" s="13" t="s">
        <v>55</v>
      </c>
      <c r="S268" s="13" t="s">
        <v>63</v>
      </c>
      <c r="T268" s="13" t="s">
        <v>41</v>
      </c>
      <c r="U268" s="13" t="s">
        <v>52</v>
      </c>
      <c r="V268" s="13" t="s">
        <v>42</v>
      </c>
      <c r="W268" s="13" t="s">
        <v>66</v>
      </c>
      <c r="X268" s="13" t="s">
        <v>53</v>
      </c>
      <c r="Y268" s="13" t="s">
        <v>41</v>
      </c>
      <c r="Z268" s="13" t="s">
        <v>41</v>
      </c>
      <c r="AA268" s="13"/>
      <c r="AB268" s="13">
        <v>0</v>
      </c>
      <c r="AC268" s="72">
        <f t="shared" si="576"/>
        <v>1</v>
      </c>
      <c r="AD268" s="13">
        <v>0</v>
      </c>
      <c r="AE268" s="72">
        <f t="shared" ref="AE268" si="604">VALUE(IF(AD268=-2,0%,IF(AD268=-1,50%,IF(AD268=0,100%,IF(AD268=1,50%,IF(AD268=2,0%))))))</f>
        <v>1</v>
      </c>
      <c r="AF268" s="13" t="s">
        <v>41</v>
      </c>
      <c r="AG268" s="13">
        <v>0</v>
      </c>
      <c r="AH268" s="13" t="s">
        <v>42</v>
      </c>
      <c r="AI268" s="13">
        <f t="shared" si="571"/>
        <v>0</v>
      </c>
      <c r="AJ268" s="70">
        <f t="shared" si="578"/>
        <v>1</v>
      </c>
      <c r="AK268" s="59">
        <f t="shared" si="585"/>
        <v>-2</v>
      </c>
      <c r="AL268" s="70">
        <f t="shared" ref="AL268" si="605">VALUE(IF(AK268=-3,0%,IF(AK268=-2,33.3%,IF(AK268=-1,66.6%,IF(AK268=0,100%,IF(AK268=1,66.6%,IF(AK268=2,33.3%,IF(AK268=3,0%))))))))</f>
        <v>0.33299999999999996</v>
      </c>
      <c r="AM268" s="13" t="s">
        <v>41</v>
      </c>
      <c r="AN268" s="13" t="s">
        <v>41</v>
      </c>
      <c r="AO268" s="13"/>
      <c r="AP268" s="13">
        <v>101.31965006729475</v>
      </c>
      <c r="AQ268" s="13">
        <v>117.34261838440112</v>
      </c>
      <c r="AR268" s="13">
        <v>125.13020833333333</v>
      </c>
      <c r="AS268" s="13">
        <v>148.05555555555554</v>
      </c>
      <c r="AT268" s="36">
        <v>-48.912559999999999</v>
      </c>
      <c r="AU268" s="36" t="str">
        <f t="shared" si="580"/>
        <v>1</v>
      </c>
      <c r="AV268" s="36">
        <v>0</v>
      </c>
      <c r="AW268" s="36">
        <v>-48.912559999999999</v>
      </c>
      <c r="AX268" s="36">
        <v>-48.912559999999999</v>
      </c>
      <c r="AY268" s="36">
        <v>-62.296059999999997</v>
      </c>
      <c r="AZ268" s="36" t="str">
        <f t="shared" si="581"/>
        <v>1</v>
      </c>
      <c r="BA268" s="36">
        <v>0</v>
      </c>
      <c r="BB268" s="36">
        <v>-62.296059999999997</v>
      </c>
      <c r="BC268" s="36">
        <v>-62.296059999999997</v>
      </c>
      <c r="BD268" s="36" t="e">
        <v>#DIV/0!</v>
      </c>
      <c r="BE268" s="36" t="s">
        <v>50</v>
      </c>
      <c r="BF268" s="36">
        <v>0</v>
      </c>
      <c r="BG268" s="36">
        <v>0</v>
      </c>
      <c r="BH268" s="36">
        <v>-48.912559999999999</v>
      </c>
      <c r="BI268" s="36">
        <v>0</v>
      </c>
      <c r="BJ268" s="36">
        <v>-48.912559999999999</v>
      </c>
      <c r="BK268" s="36">
        <v>-48.912559999999999</v>
      </c>
      <c r="BL268" s="36">
        <v>-62.296059999999997</v>
      </c>
      <c r="BM268" s="36">
        <v>0</v>
      </c>
      <c r="BN268" s="36">
        <v>-62.296059999999997</v>
      </c>
      <c r="BO268" s="36">
        <v>-62.296059999999997</v>
      </c>
      <c r="BP268" s="36" t="e">
        <v>#DIV/0!</v>
      </c>
      <c r="BQ268" s="36" t="e">
        <v>#DIV/0!</v>
      </c>
      <c r="BR268" s="36">
        <v>0</v>
      </c>
      <c r="BS268" s="36">
        <v>0</v>
      </c>
      <c r="BT268" s="36">
        <v>-48.912559999999999</v>
      </c>
      <c r="BU268" s="36">
        <v>0</v>
      </c>
      <c r="BV268" s="36">
        <v>-48.912559999999999</v>
      </c>
      <c r="BW268" s="36">
        <v>-48.912559999999999</v>
      </c>
      <c r="BX268" s="36">
        <v>-62.296059999999997</v>
      </c>
      <c r="BY268" s="36">
        <v>0</v>
      </c>
      <c r="BZ268" s="36">
        <v>-62.296059999999997</v>
      </c>
      <c r="CA268" s="36">
        <v>-62.296059999999997</v>
      </c>
      <c r="CB268" s="36" t="e">
        <v>#DIV/0!</v>
      </c>
      <c r="CC268" s="36" t="e">
        <v>#DIV/0!</v>
      </c>
      <c r="CD268" s="36">
        <v>0</v>
      </c>
      <c r="CE268" s="36">
        <v>0</v>
      </c>
      <c r="CF268" s="36"/>
      <c r="CG268" s="40">
        <v>28.641999999999999</v>
      </c>
      <c r="CH268" s="40">
        <v>51.780999999999999</v>
      </c>
      <c r="CI268" s="40"/>
      <c r="CL268" s="5" t="str">
        <f t="shared" si="587"/>
        <v>1_1_1</v>
      </c>
      <c r="CM268" s="95" t="str">
        <f t="shared" si="588"/>
        <v>1L</v>
      </c>
      <c r="CN268" s="96">
        <f t="shared" si="575"/>
        <v>208</v>
      </c>
      <c r="CO268" s="96" t="str">
        <f t="shared" si="582"/>
        <v>0.333_1_1</v>
      </c>
      <c r="CP268" s="95" t="str">
        <f t="shared" si="591"/>
        <v>1F</v>
      </c>
      <c r="CQ268" s="5">
        <f t="shared" si="583"/>
        <v>45</v>
      </c>
      <c r="CV268" s="87"/>
      <c r="CW268" s="87"/>
      <c r="CX268" s="87"/>
      <c r="CY268" s="87"/>
      <c r="CZ268" s="87"/>
    </row>
    <row r="269" spans="1:104" s="5" customFormat="1">
      <c r="A269" s="13" t="s">
        <v>248</v>
      </c>
      <c r="B269" s="13">
        <v>5</v>
      </c>
      <c r="C269" s="13">
        <v>11</v>
      </c>
      <c r="D269" s="13" t="s">
        <v>123</v>
      </c>
      <c r="E269" s="35" t="s">
        <v>199</v>
      </c>
      <c r="F269" s="13" t="s">
        <v>141</v>
      </c>
      <c r="G269" s="36">
        <v>1001978063</v>
      </c>
      <c r="H269" s="13"/>
      <c r="I269" s="37">
        <v>16</v>
      </c>
      <c r="J269" s="37" t="s">
        <v>70</v>
      </c>
      <c r="K269" s="38">
        <v>43523</v>
      </c>
      <c r="L269" s="39">
        <v>0.3576388888888889</v>
      </c>
      <c r="M269" s="37"/>
      <c r="N269" s="37" t="s">
        <v>190</v>
      </c>
      <c r="O269" s="37"/>
      <c r="P269" s="37" t="s">
        <v>190</v>
      </c>
      <c r="Q269" s="37">
        <v>1</v>
      </c>
      <c r="R269" s="13" t="s">
        <v>55</v>
      </c>
      <c r="S269" s="13" t="s">
        <v>63</v>
      </c>
      <c r="T269" s="13" t="s">
        <v>42</v>
      </c>
      <c r="U269" s="13" t="s">
        <v>52</v>
      </c>
      <c r="V269" s="13" t="s">
        <v>42</v>
      </c>
      <c r="W269" s="13" t="s">
        <v>66</v>
      </c>
      <c r="X269" s="13" t="s">
        <v>53</v>
      </c>
      <c r="Y269" s="13" t="s">
        <v>41</v>
      </c>
      <c r="Z269" s="13" t="s">
        <v>41</v>
      </c>
      <c r="AA269" s="13"/>
      <c r="AB269" s="13">
        <v>0</v>
      </c>
      <c r="AC269" s="72">
        <f t="shared" si="576"/>
        <v>1</v>
      </c>
      <c r="AD269" s="13">
        <v>0</v>
      </c>
      <c r="AE269" s="72">
        <f t="shared" ref="AE269" si="606">VALUE(IF(AD269=-2,0%,IF(AD269=-1,50%,IF(AD269=0,100%,IF(AD269=1,50%,IF(AD269=2,0%))))))</f>
        <v>1</v>
      </c>
      <c r="AF269" s="13" t="s">
        <v>42</v>
      </c>
      <c r="AG269" s="13">
        <v>0</v>
      </c>
      <c r="AH269" s="13" t="s">
        <v>42</v>
      </c>
      <c r="AI269" s="13">
        <f t="shared" si="571"/>
        <v>0</v>
      </c>
      <c r="AJ269" s="70">
        <f t="shared" si="578"/>
        <v>1</v>
      </c>
      <c r="AK269" s="59">
        <f t="shared" si="585"/>
        <v>-2</v>
      </c>
      <c r="AL269" s="70">
        <f t="shared" ref="AL269" si="607">VALUE(IF(AK269=-3,0%,IF(AK269=-2,33.3%,IF(AK269=-1,66.6%,IF(AK269=0,100%,IF(AK269=1,66.6%,IF(AK269=2,33.3%,IF(AK269=3,0%))))))))</f>
        <v>0.33299999999999996</v>
      </c>
      <c r="AM269" s="13" t="s">
        <v>41</v>
      </c>
      <c r="AN269" s="13" t="s">
        <v>41</v>
      </c>
      <c r="AO269" s="13"/>
      <c r="AP269" s="13">
        <v>101.31965006729475</v>
      </c>
      <c r="AQ269" s="13">
        <v>117.34261838440112</v>
      </c>
      <c r="AR269" s="13">
        <v>125.13020833333333</v>
      </c>
      <c r="AS269" s="13">
        <v>148.05555555555554</v>
      </c>
      <c r="AT269" s="36">
        <v>80.649799999999999</v>
      </c>
      <c r="AU269" s="36" t="str">
        <f t="shared" si="580"/>
        <v>1</v>
      </c>
      <c r="AV269" s="36">
        <v>0</v>
      </c>
      <c r="AW269" s="36">
        <v>80.649799999999999</v>
      </c>
      <c r="AX269" s="36">
        <v>80.649799999999999</v>
      </c>
      <c r="AY269" s="36">
        <v>-72.297380000000004</v>
      </c>
      <c r="AZ269" s="36" t="str">
        <f t="shared" si="581"/>
        <v>1</v>
      </c>
      <c r="BA269" s="36">
        <v>0</v>
      </c>
      <c r="BB269" s="36">
        <v>-72.297380000000004</v>
      </c>
      <c r="BC269" s="36">
        <v>-72.297380000000004</v>
      </c>
      <c r="BD269" s="36" t="e">
        <v>#DIV/0!</v>
      </c>
      <c r="BE269" s="36" t="s">
        <v>50</v>
      </c>
      <c r="BF269" s="36">
        <v>0</v>
      </c>
      <c r="BG269" s="36">
        <v>0</v>
      </c>
      <c r="BH269" s="36">
        <v>80.649799999999999</v>
      </c>
      <c r="BI269" s="36">
        <v>0</v>
      </c>
      <c r="BJ269" s="36">
        <v>80.649799999999999</v>
      </c>
      <c r="BK269" s="36">
        <v>80.649799999999999</v>
      </c>
      <c r="BL269" s="36">
        <v>-72.297380000000004</v>
      </c>
      <c r="BM269" s="36">
        <v>0</v>
      </c>
      <c r="BN269" s="36">
        <v>-72.297380000000004</v>
      </c>
      <c r="BO269" s="36">
        <v>-72.297380000000004</v>
      </c>
      <c r="BP269" s="36" t="e">
        <v>#DIV/0!</v>
      </c>
      <c r="BQ269" s="36" t="e">
        <v>#DIV/0!</v>
      </c>
      <c r="BR269" s="36">
        <v>0</v>
      </c>
      <c r="BS269" s="36">
        <v>0</v>
      </c>
      <c r="BT269" s="36">
        <v>80.649799999999999</v>
      </c>
      <c r="BU269" s="36">
        <v>0</v>
      </c>
      <c r="BV269" s="36">
        <v>80.649799999999999</v>
      </c>
      <c r="BW269" s="36">
        <v>80.649799999999999</v>
      </c>
      <c r="BX269" s="36">
        <v>-72.297380000000004</v>
      </c>
      <c r="BY269" s="36">
        <v>0</v>
      </c>
      <c r="BZ269" s="36">
        <v>-72.297380000000004</v>
      </c>
      <c r="CA269" s="36">
        <v>-72.297380000000004</v>
      </c>
      <c r="CB269" s="36" t="e">
        <v>#DIV/0!</v>
      </c>
      <c r="CC269" s="36" t="e">
        <v>#DIV/0!</v>
      </c>
      <c r="CD269" s="36">
        <v>0</v>
      </c>
      <c r="CE269" s="36">
        <v>0</v>
      </c>
      <c r="CF269" s="36"/>
      <c r="CG269" s="40">
        <v>27.062999999999999</v>
      </c>
      <c r="CH269" s="40">
        <v>49.521000000000001</v>
      </c>
      <c r="CI269" s="40"/>
      <c r="CL269" s="5" t="str">
        <f t="shared" si="587"/>
        <v>1_1_1</v>
      </c>
      <c r="CM269" s="95" t="str">
        <f t="shared" si="588"/>
        <v>1L</v>
      </c>
      <c r="CN269" s="96">
        <f t="shared" si="575"/>
        <v>208</v>
      </c>
      <c r="CO269" s="96" t="str">
        <f t="shared" si="582"/>
        <v>0.333_1_1</v>
      </c>
      <c r="CP269" s="95" t="str">
        <f t="shared" si="591"/>
        <v>1F</v>
      </c>
      <c r="CQ269" s="5">
        <f t="shared" si="583"/>
        <v>45</v>
      </c>
      <c r="CV269" s="87"/>
      <c r="CW269" s="87"/>
      <c r="CX269" s="87"/>
      <c r="CY269" s="87"/>
      <c r="CZ269" s="87"/>
    </row>
    <row r="270" spans="1:104" s="5" customFormat="1">
      <c r="A270" s="13" t="s">
        <v>248</v>
      </c>
      <c r="B270" s="13">
        <v>5</v>
      </c>
      <c r="C270" s="13">
        <v>11</v>
      </c>
      <c r="D270" s="13" t="s">
        <v>123</v>
      </c>
      <c r="E270" s="35" t="s">
        <v>199</v>
      </c>
      <c r="F270" s="13" t="s">
        <v>141</v>
      </c>
      <c r="G270" s="36">
        <v>1001978063</v>
      </c>
      <c r="H270" s="13"/>
      <c r="I270" s="37">
        <v>16</v>
      </c>
      <c r="J270" s="37" t="s">
        <v>70</v>
      </c>
      <c r="K270" s="38">
        <v>43523</v>
      </c>
      <c r="L270" s="39">
        <v>0.36805555555555558</v>
      </c>
      <c r="M270" s="37"/>
      <c r="N270" s="37" t="s">
        <v>190</v>
      </c>
      <c r="O270" s="37"/>
      <c r="P270" s="37" t="s">
        <v>190</v>
      </c>
      <c r="Q270" s="37">
        <v>2</v>
      </c>
      <c r="R270" s="13" t="s">
        <v>55</v>
      </c>
      <c r="S270" s="13" t="s">
        <v>63</v>
      </c>
      <c r="T270" s="13" t="s">
        <v>42</v>
      </c>
      <c r="U270" s="13" t="s">
        <v>52</v>
      </c>
      <c r="V270" s="13" t="s">
        <v>42</v>
      </c>
      <c r="W270" s="13" t="s">
        <v>46</v>
      </c>
      <c r="X270" s="13" t="s">
        <v>53</v>
      </c>
      <c r="Y270" s="13" t="s">
        <v>41</v>
      </c>
      <c r="Z270" s="13" t="s">
        <v>41</v>
      </c>
      <c r="AA270" s="13"/>
      <c r="AB270" s="13">
        <v>0</v>
      </c>
      <c r="AC270" s="72">
        <f t="shared" si="576"/>
        <v>1</v>
      </c>
      <c r="AD270" s="13">
        <v>0</v>
      </c>
      <c r="AE270" s="72">
        <f t="shared" ref="AE270" si="608">VALUE(IF(AD270=-2,0%,IF(AD270=-1,50%,IF(AD270=0,100%,IF(AD270=1,50%,IF(AD270=2,0%))))))</f>
        <v>1</v>
      </c>
      <c r="AF270" s="13" t="s">
        <v>42</v>
      </c>
      <c r="AG270" s="13">
        <v>0</v>
      </c>
      <c r="AH270" s="13" t="s">
        <v>42</v>
      </c>
      <c r="AI270" s="13">
        <f t="shared" si="571"/>
        <v>1</v>
      </c>
      <c r="AJ270" s="70">
        <f t="shared" si="578"/>
        <v>0.66599999999999993</v>
      </c>
      <c r="AK270" s="59">
        <f t="shared" si="585"/>
        <v>-2</v>
      </c>
      <c r="AL270" s="70">
        <f t="shared" ref="AL270" si="609">VALUE(IF(AK270=-3,0%,IF(AK270=-2,33.3%,IF(AK270=-1,66.6%,IF(AK270=0,100%,IF(AK270=1,66.6%,IF(AK270=2,33.3%,IF(AK270=3,0%))))))))</f>
        <v>0.33299999999999996</v>
      </c>
      <c r="AM270" s="13" t="s">
        <v>41</v>
      </c>
      <c r="AN270" s="13" t="s">
        <v>41</v>
      </c>
      <c r="AO270" s="13"/>
      <c r="AP270" s="13">
        <v>101.31965006729475</v>
      </c>
      <c r="AQ270" s="13">
        <v>117.34261838440112</v>
      </c>
      <c r="AR270" s="13">
        <v>125.13020833333333</v>
      </c>
      <c r="AS270" s="13">
        <v>148.05555555555554</v>
      </c>
      <c r="AT270" s="36">
        <v>80.649799999999999</v>
      </c>
      <c r="AU270" s="36" t="str">
        <f t="shared" si="580"/>
        <v>1</v>
      </c>
      <c r="AV270" s="36">
        <v>0</v>
      </c>
      <c r="AW270" s="36">
        <v>80.649799999999999</v>
      </c>
      <c r="AX270" s="36">
        <v>80.649799999999999</v>
      </c>
      <c r="AY270" s="36">
        <v>-72.297380000000004</v>
      </c>
      <c r="AZ270" s="36" t="str">
        <f t="shared" si="581"/>
        <v>1</v>
      </c>
      <c r="BA270" s="36">
        <v>0</v>
      </c>
      <c r="BB270" s="36">
        <v>-72.297380000000004</v>
      </c>
      <c r="BC270" s="36">
        <v>-72.297380000000004</v>
      </c>
      <c r="BD270" s="36" t="e">
        <v>#DIV/0!</v>
      </c>
      <c r="BE270" s="36" t="s">
        <v>50</v>
      </c>
      <c r="BF270" s="36">
        <v>0</v>
      </c>
      <c r="BG270" s="36">
        <v>0</v>
      </c>
      <c r="BH270" s="36">
        <v>80.649799999999999</v>
      </c>
      <c r="BI270" s="36">
        <v>0</v>
      </c>
      <c r="BJ270" s="36">
        <v>80.649799999999999</v>
      </c>
      <c r="BK270" s="36">
        <v>80.649799999999999</v>
      </c>
      <c r="BL270" s="36">
        <v>-72.297380000000004</v>
      </c>
      <c r="BM270" s="36">
        <v>0</v>
      </c>
      <c r="BN270" s="36">
        <v>-72.297380000000004</v>
      </c>
      <c r="BO270" s="36">
        <v>-72.297380000000004</v>
      </c>
      <c r="BP270" s="36" t="e">
        <v>#DIV/0!</v>
      </c>
      <c r="BQ270" s="36" t="e">
        <v>#DIV/0!</v>
      </c>
      <c r="BR270" s="36">
        <v>0</v>
      </c>
      <c r="BS270" s="36">
        <v>0</v>
      </c>
      <c r="BT270" s="36">
        <v>80.649799999999999</v>
      </c>
      <c r="BU270" s="36">
        <v>0</v>
      </c>
      <c r="BV270" s="36">
        <v>80.649799999999999</v>
      </c>
      <c r="BW270" s="36">
        <v>80.649799999999999</v>
      </c>
      <c r="BX270" s="36">
        <v>-72.297380000000004</v>
      </c>
      <c r="BY270" s="36">
        <v>0</v>
      </c>
      <c r="BZ270" s="36">
        <v>-72.297380000000004</v>
      </c>
      <c r="CA270" s="36">
        <v>-72.297380000000004</v>
      </c>
      <c r="CB270" s="36" t="e">
        <v>#DIV/0!</v>
      </c>
      <c r="CC270" s="36" t="e">
        <v>#DIV/0!</v>
      </c>
      <c r="CD270" s="36">
        <v>0</v>
      </c>
      <c r="CE270" s="36">
        <v>0</v>
      </c>
      <c r="CF270" s="36"/>
      <c r="CG270" s="40">
        <v>27.824999999999999</v>
      </c>
      <c r="CH270" s="40">
        <v>51.256</v>
      </c>
      <c r="CI270" s="40"/>
      <c r="CL270" s="5" t="str">
        <f t="shared" si="587"/>
        <v>0.666_1_1</v>
      </c>
      <c r="CM270" s="95" t="str">
        <f t="shared" si="588"/>
        <v>1I</v>
      </c>
      <c r="CN270" s="96">
        <f t="shared" si="575"/>
        <v>91</v>
      </c>
      <c r="CO270" s="96" t="str">
        <f t="shared" si="582"/>
        <v>0.333_1_1</v>
      </c>
      <c r="CP270" s="95" t="str">
        <f t="shared" si="591"/>
        <v>1F</v>
      </c>
      <c r="CQ270" s="5">
        <f t="shared" si="583"/>
        <v>45</v>
      </c>
      <c r="CV270" s="87"/>
      <c r="CW270" s="87"/>
      <c r="CX270" s="87"/>
      <c r="CY270" s="87"/>
      <c r="CZ270" s="87"/>
    </row>
    <row r="271" spans="1:104" s="5" customFormat="1">
      <c r="A271" s="13" t="s">
        <v>248</v>
      </c>
      <c r="B271" s="13">
        <v>5</v>
      </c>
      <c r="C271" s="13">
        <v>11</v>
      </c>
      <c r="D271" s="13" t="s">
        <v>123</v>
      </c>
      <c r="E271" s="35" t="s">
        <v>199</v>
      </c>
      <c r="F271" s="13" t="s">
        <v>141</v>
      </c>
      <c r="G271" s="36">
        <v>1001978063</v>
      </c>
      <c r="H271" s="13"/>
      <c r="I271" s="37">
        <v>16</v>
      </c>
      <c r="J271" s="37" t="s">
        <v>70</v>
      </c>
      <c r="K271" s="38">
        <v>43523</v>
      </c>
      <c r="L271" s="39">
        <v>0.37847222222222227</v>
      </c>
      <c r="M271" s="37"/>
      <c r="N271" s="37" t="s">
        <v>190</v>
      </c>
      <c r="O271" s="37"/>
      <c r="P271" s="37" t="s">
        <v>190</v>
      </c>
      <c r="Q271" s="37">
        <v>3</v>
      </c>
      <c r="R271" s="13" t="s">
        <v>62</v>
      </c>
      <c r="S271" s="13" t="s">
        <v>63</v>
      </c>
      <c r="T271" s="13" t="s">
        <v>42</v>
      </c>
      <c r="U271" s="13" t="s">
        <v>52</v>
      </c>
      <c r="V271" s="13" t="s">
        <v>42</v>
      </c>
      <c r="W271" s="13" t="s">
        <v>66</v>
      </c>
      <c r="X271" s="13" t="s">
        <v>53</v>
      </c>
      <c r="Y271" s="13" t="s">
        <v>41</v>
      </c>
      <c r="Z271" s="13" t="s">
        <v>41</v>
      </c>
      <c r="AA271" s="13"/>
      <c r="AB271" s="13">
        <v>1</v>
      </c>
      <c r="AC271" s="72">
        <f t="shared" si="576"/>
        <v>0.5</v>
      </c>
      <c r="AD271" s="13">
        <v>0</v>
      </c>
      <c r="AE271" s="72">
        <f t="shared" ref="AE271" si="610">VALUE(IF(AD271=-2,0%,IF(AD271=-1,50%,IF(AD271=0,100%,IF(AD271=1,50%,IF(AD271=2,0%))))))</f>
        <v>1</v>
      </c>
      <c r="AF271" s="13" t="s">
        <v>42</v>
      </c>
      <c r="AG271" s="13">
        <v>0</v>
      </c>
      <c r="AH271" s="13" t="s">
        <v>42</v>
      </c>
      <c r="AI271" s="13">
        <f t="shared" si="571"/>
        <v>0</v>
      </c>
      <c r="AJ271" s="70">
        <f t="shared" si="578"/>
        <v>1</v>
      </c>
      <c r="AK271" s="59">
        <f t="shared" si="585"/>
        <v>-2</v>
      </c>
      <c r="AL271" s="70">
        <f t="shared" ref="AL271" si="611">VALUE(IF(AK271=-3,0%,IF(AK271=-2,33.3%,IF(AK271=-1,66.6%,IF(AK271=0,100%,IF(AK271=1,66.6%,IF(AK271=2,33.3%,IF(AK271=3,0%))))))))</f>
        <v>0.33299999999999996</v>
      </c>
      <c r="AM271" s="13" t="s">
        <v>41</v>
      </c>
      <c r="AN271" s="13" t="s">
        <v>41</v>
      </c>
      <c r="AO271" s="13"/>
      <c r="AP271" s="13">
        <v>101.31965006729475</v>
      </c>
      <c r="AQ271" s="13">
        <v>117.34261838440112</v>
      </c>
      <c r="AR271" s="13">
        <v>125.13020833333333</v>
      </c>
      <c r="AS271" s="13">
        <v>148.05555555555554</v>
      </c>
      <c r="AT271" s="36">
        <v>80.649799999999999</v>
      </c>
      <c r="AU271" s="36" t="str">
        <f t="shared" si="580"/>
        <v>1</v>
      </c>
      <c r="AV271" s="36">
        <v>0</v>
      </c>
      <c r="AW271" s="36">
        <v>80.649799999999999</v>
      </c>
      <c r="AX271" s="36">
        <v>80.649799999999999</v>
      </c>
      <c r="AY271" s="36">
        <v>-72.297380000000004</v>
      </c>
      <c r="AZ271" s="36" t="str">
        <f t="shared" si="581"/>
        <v>1</v>
      </c>
      <c r="BA271" s="36">
        <v>0</v>
      </c>
      <c r="BB271" s="36">
        <v>-72.297380000000004</v>
      </c>
      <c r="BC271" s="36">
        <v>-72.297380000000004</v>
      </c>
      <c r="BD271" s="36" t="e">
        <v>#DIV/0!</v>
      </c>
      <c r="BE271" s="36" t="s">
        <v>50</v>
      </c>
      <c r="BF271" s="36">
        <v>0</v>
      </c>
      <c r="BG271" s="36">
        <v>0</v>
      </c>
      <c r="BH271" s="36">
        <v>80.649799999999999</v>
      </c>
      <c r="BI271" s="36">
        <v>0</v>
      </c>
      <c r="BJ271" s="36">
        <v>80.649799999999999</v>
      </c>
      <c r="BK271" s="36">
        <v>80.649799999999999</v>
      </c>
      <c r="BL271" s="36">
        <v>-72.297380000000004</v>
      </c>
      <c r="BM271" s="36">
        <v>0</v>
      </c>
      <c r="BN271" s="36">
        <v>-72.297380000000004</v>
      </c>
      <c r="BO271" s="36">
        <v>-72.297380000000004</v>
      </c>
      <c r="BP271" s="36" t="e">
        <v>#DIV/0!</v>
      </c>
      <c r="BQ271" s="36" t="e">
        <v>#DIV/0!</v>
      </c>
      <c r="BR271" s="36">
        <v>0</v>
      </c>
      <c r="BS271" s="36">
        <v>0</v>
      </c>
      <c r="BT271" s="36">
        <v>80.649799999999999</v>
      </c>
      <c r="BU271" s="36">
        <v>0</v>
      </c>
      <c r="BV271" s="36">
        <v>80.649799999999999</v>
      </c>
      <c r="BW271" s="36">
        <v>80.649799999999999</v>
      </c>
      <c r="BX271" s="36">
        <v>-72.297380000000004</v>
      </c>
      <c r="BY271" s="36">
        <v>0</v>
      </c>
      <c r="BZ271" s="36">
        <v>-72.297380000000004</v>
      </c>
      <c r="CA271" s="36">
        <v>-72.297380000000004</v>
      </c>
      <c r="CB271" s="36" t="e">
        <v>#DIV/0!</v>
      </c>
      <c r="CC271" s="36" t="e">
        <v>#DIV/0!</v>
      </c>
      <c r="CD271" s="36">
        <v>0</v>
      </c>
      <c r="CE271" s="36">
        <v>0</v>
      </c>
      <c r="CF271" s="36"/>
      <c r="CG271" s="40">
        <v>27.751000000000001</v>
      </c>
      <c r="CH271" s="40">
        <v>49.320999999999998</v>
      </c>
      <c r="CI271" s="40"/>
      <c r="CL271" s="5" t="str">
        <f t="shared" si="587"/>
        <v>1_0.5_1</v>
      </c>
      <c r="CM271" s="95" t="str">
        <f t="shared" si="588"/>
        <v>1K</v>
      </c>
      <c r="CN271" s="96">
        <f t="shared" si="575"/>
        <v>202</v>
      </c>
      <c r="CO271" s="96" t="str">
        <f t="shared" si="582"/>
        <v>0.333_1_1</v>
      </c>
      <c r="CP271" s="95" t="str">
        <f t="shared" si="591"/>
        <v>1F</v>
      </c>
      <c r="CQ271" s="5">
        <f t="shared" si="583"/>
        <v>45</v>
      </c>
      <c r="CV271" s="87"/>
      <c r="CW271" s="87"/>
      <c r="CX271" s="87"/>
      <c r="CY271" s="87"/>
      <c r="CZ271" s="87"/>
    </row>
    <row r="272" spans="1:104" s="5" customFormat="1">
      <c r="A272" s="13" t="s">
        <v>248</v>
      </c>
      <c r="B272" s="13">
        <v>5</v>
      </c>
      <c r="C272" s="13">
        <v>11</v>
      </c>
      <c r="D272" s="13" t="s">
        <v>123</v>
      </c>
      <c r="E272" s="35" t="s">
        <v>199</v>
      </c>
      <c r="F272" s="13" t="s">
        <v>141</v>
      </c>
      <c r="G272" s="36">
        <v>1001978063</v>
      </c>
      <c r="H272" s="13"/>
      <c r="I272" s="37">
        <v>16</v>
      </c>
      <c r="J272" s="37" t="s">
        <v>70</v>
      </c>
      <c r="K272" s="38">
        <v>43523</v>
      </c>
      <c r="L272" s="39">
        <v>0.3888888888888889</v>
      </c>
      <c r="M272" s="37"/>
      <c r="N272" s="37" t="s">
        <v>190</v>
      </c>
      <c r="O272" s="37"/>
      <c r="P272" s="37" t="s">
        <v>190</v>
      </c>
      <c r="Q272" s="37">
        <v>4</v>
      </c>
      <c r="R272" s="13" t="s">
        <v>62</v>
      </c>
      <c r="S272" s="13" t="s">
        <v>63</v>
      </c>
      <c r="T272" s="13" t="s">
        <v>42</v>
      </c>
      <c r="U272" s="13" t="s">
        <v>52</v>
      </c>
      <c r="V272" s="13" t="s">
        <v>42</v>
      </c>
      <c r="W272" s="13" t="s">
        <v>46</v>
      </c>
      <c r="X272" s="13" t="s">
        <v>53</v>
      </c>
      <c r="Y272" s="13" t="s">
        <v>41</v>
      </c>
      <c r="Z272" s="13" t="s">
        <v>41</v>
      </c>
      <c r="AA272" s="13"/>
      <c r="AB272" s="13">
        <v>1</v>
      </c>
      <c r="AC272" s="72">
        <f t="shared" si="576"/>
        <v>0.5</v>
      </c>
      <c r="AD272" s="13">
        <v>0</v>
      </c>
      <c r="AE272" s="72">
        <f t="shared" ref="AE272" si="612">VALUE(IF(AD272=-2,0%,IF(AD272=-1,50%,IF(AD272=0,100%,IF(AD272=1,50%,IF(AD272=2,0%))))))</f>
        <v>1</v>
      </c>
      <c r="AF272" s="13" t="s">
        <v>42</v>
      </c>
      <c r="AG272" s="13">
        <v>0</v>
      </c>
      <c r="AH272" s="13" t="s">
        <v>42</v>
      </c>
      <c r="AI272" s="13">
        <f t="shared" si="571"/>
        <v>1</v>
      </c>
      <c r="AJ272" s="70">
        <f t="shared" si="578"/>
        <v>0.66599999999999993</v>
      </c>
      <c r="AK272" s="59">
        <f t="shared" si="585"/>
        <v>-2</v>
      </c>
      <c r="AL272" s="70">
        <f t="shared" ref="AL272" si="613">VALUE(IF(AK272=-3,0%,IF(AK272=-2,33.3%,IF(AK272=-1,66.6%,IF(AK272=0,100%,IF(AK272=1,66.6%,IF(AK272=2,33.3%,IF(AK272=3,0%))))))))</f>
        <v>0.33299999999999996</v>
      </c>
      <c r="AM272" s="13" t="s">
        <v>41</v>
      </c>
      <c r="AN272" s="13" t="s">
        <v>41</v>
      </c>
      <c r="AO272" s="13"/>
      <c r="AP272" s="13">
        <v>101.31965006729475</v>
      </c>
      <c r="AQ272" s="13">
        <v>117.34261838440112</v>
      </c>
      <c r="AR272" s="13">
        <v>125.13020833333333</v>
      </c>
      <c r="AS272" s="13">
        <v>148.05555555555554</v>
      </c>
      <c r="AT272" s="36">
        <v>80.649799999999999</v>
      </c>
      <c r="AU272" s="36" t="str">
        <f t="shared" si="580"/>
        <v>1</v>
      </c>
      <c r="AV272" s="36">
        <v>0</v>
      </c>
      <c r="AW272" s="36">
        <v>80.649799999999999</v>
      </c>
      <c r="AX272" s="36">
        <v>80.649799999999999</v>
      </c>
      <c r="AY272" s="36">
        <v>-72.297380000000004</v>
      </c>
      <c r="AZ272" s="36" t="str">
        <f t="shared" si="581"/>
        <v>1</v>
      </c>
      <c r="BA272" s="36">
        <v>0</v>
      </c>
      <c r="BB272" s="36">
        <v>-72.297380000000004</v>
      </c>
      <c r="BC272" s="36">
        <v>-72.297380000000004</v>
      </c>
      <c r="BD272" s="36" t="e">
        <v>#DIV/0!</v>
      </c>
      <c r="BE272" s="36" t="s">
        <v>50</v>
      </c>
      <c r="BF272" s="36">
        <v>0</v>
      </c>
      <c r="BG272" s="36">
        <v>0</v>
      </c>
      <c r="BH272" s="36">
        <v>80.649799999999999</v>
      </c>
      <c r="BI272" s="36">
        <v>0</v>
      </c>
      <c r="BJ272" s="36">
        <v>80.649799999999999</v>
      </c>
      <c r="BK272" s="36">
        <v>80.649799999999999</v>
      </c>
      <c r="BL272" s="36">
        <v>-64.551825000000008</v>
      </c>
      <c r="BM272" s="36">
        <v>10.953868929106694</v>
      </c>
      <c r="BN272" s="36">
        <v>-72.297380000000004</v>
      </c>
      <c r="BO272" s="36">
        <v>-56.806270000000005</v>
      </c>
      <c r="BP272" s="36" t="e">
        <v>#DIV/0!</v>
      </c>
      <c r="BQ272" s="36" t="e">
        <v>#DIV/0!</v>
      </c>
      <c r="BR272" s="36">
        <v>0</v>
      </c>
      <c r="BS272" s="36">
        <v>0</v>
      </c>
      <c r="BT272" s="36">
        <v>80.649799999999999</v>
      </c>
      <c r="BU272" s="36">
        <v>0</v>
      </c>
      <c r="BV272" s="36">
        <v>80.649799999999999</v>
      </c>
      <c r="BW272" s="36">
        <v>80.649799999999999</v>
      </c>
      <c r="BX272" s="36">
        <v>-72.297380000000004</v>
      </c>
      <c r="BY272" s="36">
        <v>0</v>
      </c>
      <c r="BZ272" s="36">
        <v>-72.297380000000004</v>
      </c>
      <c r="CA272" s="36">
        <v>-72.297380000000004</v>
      </c>
      <c r="CB272" s="36" t="e">
        <v>#DIV/0!</v>
      </c>
      <c r="CC272" s="36" t="e">
        <v>#DIV/0!</v>
      </c>
      <c r="CD272" s="36">
        <v>0</v>
      </c>
      <c r="CE272" s="36">
        <v>0</v>
      </c>
      <c r="CF272" s="36"/>
      <c r="CG272" s="40">
        <v>28.344999999999999</v>
      </c>
      <c r="CH272" s="40">
        <v>51.100999999999999</v>
      </c>
      <c r="CI272" s="40"/>
      <c r="CL272" s="5" t="str">
        <f t="shared" si="587"/>
        <v>0.666_0.5_1</v>
      </c>
      <c r="CM272" s="95" t="str">
        <f t="shared" si="588"/>
        <v>1H</v>
      </c>
      <c r="CN272" s="96">
        <f t="shared" si="575"/>
        <v>131</v>
      </c>
      <c r="CO272" s="96" t="str">
        <f t="shared" si="582"/>
        <v>0.333_1_1</v>
      </c>
      <c r="CP272" s="95" t="str">
        <f t="shared" si="591"/>
        <v>1F</v>
      </c>
      <c r="CQ272" s="5">
        <f t="shared" si="583"/>
        <v>45</v>
      </c>
      <c r="CV272" s="87"/>
      <c r="CW272" s="87"/>
      <c r="CX272" s="87"/>
      <c r="CY272" s="87"/>
      <c r="CZ272" s="87"/>
    </row>
    <row r="273" spans="1:104" s="5" customFormat="1">
      <c r="A273" s="13" t="s">
        <v>248</v>
      </c>
      <c r="B273" s="13">
        <v>5</v>
      </c>
      <c r="C273" s="13">
        <v>11</v>
      </c>
      <c r="D273" s="13" t="s">
        <v>123</v>
      </c>
      <c r="E273" s="35" t="s">
        <v>199</v>
      </c>
      <c r="F273" s="13" t="s">
        <v>141</v>
      </c>
      <c r="G273" s="36">
        <v>1001978063</v>
      </c>
      <c r="H273" s="13"/>
      <c r="I273" s="37">
        <v>16</v>
      </c>
      <c r="J273" s="37" t="s">
        <v>70</v>
      </c>
      <c r="K273" s="38">
        <v>43523</v>
      </c>
      <c r="L273" s="39">
        <v>0.39930555555555558</v>
      </c>
      <c r="M273" s="37"/>
      <c r="N273" s="37" t="s">
        <v>190</v>
      </c>
      <c r="O273" s="37"/>
      <c r="P273" s="37" t="s">
        <v>190</v>
      </c>
      <c r="Q273" s="37">
        <v>5</v>
      </c>
      <c r="R273" s="13" t="s">
        <v>43</v>
      </c>
      <c r="S273" s="13" t="s">
        <v>56</v>
      </c>
      <c r="T273" s="13" t="s">
        <v>41</v>
      </c>
      <c r="U273" s="13" t="s">
        <v>52</v>
      </c>
      <c r="V273" s="13" t="s">
        <v>42</v>
      </c>
      <c r="W273" s="13" t="s">
        <v>64</v>
      </c>
      <c r="X273" s="13" t="s">
        <v>88</v>
      </c>
      <c r="Y273" s="13" t="s">
        <v>41</v>
      </c>
      <c r="Z273" s="13" t="s">
        <v>41</v>
      </c>
      <c r="AA273" s="13"/>
      <c r="AB273" s="13">
        <v>-1</v>
      </c>
      <c r="AC273" s="72">
        <f t="shared" si="576"/>
        <v>0.5</v>
      </c>
      <c r="AD273" s="13">
        <v>2</v>
      </c>
      <c r="AE273" s="72">
        <f t="shared" ref="AE273" si="614">VALUE(IF(AD273=-2,0%,IF(AD273=-1,50%,IF(AD273=0,100%,IF(AD273=1,50%,IF(AD273=2,0%))))))</f>
        <v>0</v>
      </c>
      <c r="AF273" s="13" t="s">
        <v>41</v>
      </c>
      <c r="AG273" s="13">
        <v>0</v>
      </c>
      <c r="AH273" s="13" t="s">
        <v>42</v>
      </c>
      <c r="AI273" s="13">
        <f t="shared" si="571"/>
        <v>3</v>
      </c>
      <c r="AJ273" s="70">
        <f t="shared" si="578"/>
        <v>0</v>
      </c>
      <c r="AK273" s="59">
        <f t="shared" si="585"/>
        <v>-3</v>
      </c>
      <c r="AL273" s="70">
        <f t="shared" ref="AL273" si="615">VALUE(IF(AK273=-3,0%,IF(AK273=-2,33.3%,IF(AK273=-1,66.6%,IF(AK273=0,100%,IF(AK273=1,66.6%,IF(AK273=2,33.3%,IF(AK273=3,0%))))))))</f>
        <v>0</v>
      </c>
      <c r="AM273" s="13" t="s">
        <v>41</v>
      </c>
      <c r="AN273" s="13" t="s">
        <v>41</v>
      </c>
      <c r="AO273" s="13"/>
      <c r="AP273" s="13">
        <v>101.31965006729475</v>
      </c>
      <c r="AQ273" s="13">
        <v>117.34261838440112</v>
      </c>
      <c r="AR273" s="13">
        <v>125.13020833333333</v>
      </c>
      <c r="AS273" s="13">
        <v>148.05555555555554</v>
      </c>
      <c r="AT273" s="36">
        <v>80.649799999999999</v>
      </c>
      <c r="AU273" s="36" t="str">
        <f t="shared" si="580"/>
        <v>1</v>
      </c>
      <c r="AV273" s="36">
        <v>0</v>
      </c>
      <c r="AW273" s="36">
        <v>80.649799999999999</v>
      </c>
      <c r="AX273" s="36">
        <v>80.649799999999999</v>
      </c>
      <c r="AY273" s="36">
        <v>-72.297380000000004</v>
      </c>
      <c r="AZ273" s="36" t="str">
        <f t="shared" si="581"/>
        <v>1</v>
      </c>
      <c r="BA273" s="36">
        <v>0</v>
      </c>
      <c r="BB273" s="36">
        <v>-72.297380000000004</v>
      </c>
      <c r="BC273" s="36">
        <v>-72.297380000000004</v>
      </c>
      <c r="BD273" s="36" t="e">
        <v>#DIV/0!</v>
      </c>
      <c r="BE273" s="36" t="s">
        <v>50</v>
      </c>
      <c r="BF273" s="36">
        <v>0</v>
      </c>
      <c r="BG273" s="36">
        <v>0</v>
      </c>
      <c r="BH273" s="36">
        <v>80.649799999999999</v>
      </c>
      <c r="BI273" s="36">
        <v>0</v>
      </c>
      <c r="BJ273" s="36">
        <v>80.649799999999999</v>
      </c>
      <c r="BK273" s="36">
        <v>80.649799999999999</v>
      </c>
      <c r="BL273" s="36">
        <v>-72.297380000000004</v>
      </c>
      <c r="BM273" s="36">
        <v>0</v>
      </c>
      <c r="BN273" s="36">
        <v>-72.297380000000004</v>
      </c>
      <c r="BO273" s="36">
        <v>-72.297380000000004</v>
      </c>
      <c r="BP273" s="36" t="e">
        <v>#DIV/0!</v>
      </c>
      <c r="BQ273" s="36" t="e">
        <v>#DIV/0!</v>
      </c>
      <c r="BR273" s="36">
        <v>0</v>
      </c>
      <c r="BS273" s="36">
        <v>0</v>
      </c>
      <c r="BT273" s="36">
        <v>80.649799999999999</v>
      </c>
      <c r="BU273" s="36">
        <v>0</v>
      </c>
      <c r="BV273" s="36">
        <v>80.649799999999999</v>
      </c>
      <c r="BW273" s="36">
        <v>80.649799999999999</v>
      </c>
      <c r="BX273" s="36">
        <v>-72.297380000000004</v>
      </c>
      <c r="BY273" s="36">
        <v>0</v>
      </c>
      <c r="BZ273" s="36">
        <v>-72.297380000000004</v>
      </c>
      <c r="CA273" s="36">
        <v>-72.297380000000004</v>
      </c>
      <c r="CB273" s="36" t="e">
        <v>#DIV/0!</v>
      </c>
      <c r="CC273" s="36" t="e">
        <v>#DIV/0!</v>
      </c>
      <c r="CD273" s="36">
        <v>0</v>
      </c>
      <c r="CE273" s="36">
        <v>0</v>
      </c>
      <c r="CF273" s="36"/>
      <c r="CG273" s="40">
        <v>28.32</v>
      </c>
      <c r="CH273" s="40">
        <v>50.936999999999998</v>
      </c>
      <c r="CI273" s="40"/>
      <c r="CL273" s="5" t="str">
        <f t="shared" si="587"/>
        <v>0_0.5_1</v>
      </c>
      <c r="CM273" s="95" t="str">
        <f t="shared" si="588"/>
        <v>1B</v>
      </c>
      <c r="CN273" s="96">
        <f t="shared" si="575"/>
        <v>6</v>
      </c>
      <c r="CO273" s="96" t="str">
        <f t="shared" si="582"/>
        <v>0_0_1</v>
      </c>
      <c r="CP273" s="95" t="str">
        <f t="shared" si="591"/>
        <v>1A</v>
      </c>
      <c r="CQ273" s="5">
        <f t="shared" si="583"/>
        <v>19</v>
      </c>
      <c r="CV273" s="87"/>
      <c r="CW273" s="87"/>
      <c r="CX273" s="87"/>
      <c r="CY273" s="87"/>
      <c r="CZ273" s="87"/>
    </row>
    <row r="274" spans="1:104" s="5" customFormat="1">
      <c r="A274" s="13" t="s">
        <v>248</v>
      </c>
      <c r="B274" s="13">
        <v>5</v>
      </c>
      <c r="C274" s="13">
        <v>11</v>
      </c>
      <c r="D274" s="13" t="s">
        <v>123</v>
      </c>
      <c r="E274" s="35" t="s">
        <v>199</v>
      </c>
      <c r="F274" s="13" t="s">
        <v>141</v>
      </c>
      <c r="G274" s="36">
        <v>1001978063</v>
      </c>
      <c r="H274" s="13"/>
      <c r="I274" s="37">
        <v>16</v>
      </c>
      <c r="J274" s="37" t="s">
        <v>70</v>
      </c>
      <c r="K274" s="38">
        <v>43523</v>
      </c>
      <c r="L274" s="39">
        <v>0.40972222222222227</v>
      </c>
      <c r="M274" s="37"/>
      <c r="N274" s="37" t="s">
        <v>190</v>
      </c>
      <c r="O274" s="37"/>
      <c r="P274" s="37" t="s">
        <v>190</v>
      </c>
      <c r="Q274" s="37">
        <v>6</v>
      </c>
      <c r="R274" s="13" t="s">
        <v>55</v>
      </c>
      <c r="S274" s="13" t="s">
        <v>63</v>
      </c>
      <c r="T274" s="13" t="s">
        <v>42</v>
      </c>
      <c r="U274" s="13" t="s">
        <v>52</v>
      </c>
      <c r="V274" s="13" t="s">
        <v>42</v>
      </c>
      <c r="W274" s="13" t="s">
        <v>66</v>
      </c>
      <c r="X274" s="13" t="s">
        <v>53</v>
      </c>
      <c r="Y274" s="13" t="s">
        <v>42</v>
      </c>
      <c r="Z274" s="13" t="s">
        <v>41</v>
      </c>
      <c r="AA274" s="13"/>
      <c r="AB274" s="13">
        <v>0</v>
      </c>
      <c r="AC274" s="72">
        <f t="shared" si="576"/>
        <v>1</v>
      </c>
      <c r="AD274" s="13">
        <v>0</v>
      </c>
      <c r="AE274" s="72">
        <f t="shared" ref="AE274" si="616">VALUE(IF(AD274=-2,0%,IF(AD274=-1,50%,IF(AD274=0,100%,IF(AD274=1,50%,IF(AD274=2,0%))))))</f>
        <v>1</v>
      </c>
      <c r="AF274" s="13" t="s">
        <v>42</v>
      </c>
      <c r="AG274" s="13">
        <v>0</v>
      </c>
      <c r="AH274" s="13" t="s">
        <v>42</v>
      </c>
      <c r="AI274" s="13">
        <f t="shared" si="571"/>
        <v>0</v>
      </c>
      <c r="AJ274" s="70">
        <f t="shared" si="578"/>
        <v>1</v>
      </c>
      <c r="AK274" s="59">
        <f t="shared" si="585"/>
        <v>-2</v>
      </c>
      <c r="AL274" s="70">
        <f t="shared" ref="AL274" si="617">VALUE(IF(AK274=-3,0%,IF(AK274=-2,33.3%,IF(AK274=-1,66.6%,IF(AK274=0,100%,IF(AK274=1,66.6%,IF(AK274=2,33.3%,IF(AK274=3,0%))))))))</f>
        <v>0.33299999999999996</v>
      </c>
      <c r="AM274" s="13" t="s">
        <v>42</v>
      </c>
      <c r="AN274" s="13" t="s">
        <v>41</v>
      </c>
      <c r="AO274" s="13"/>
      <c r="AP274" s="13">
        <v>101.31965006729475</v>
      </c>
      <c r="AQ274" s="13">
        <v>117.34261838440112</v>
      </c>
      <c r="AR274" s="13">
        <v>125.13020833333333</v>
      </c>
      <c r="AS274" s="13">
        <v>148.05555555555554</v>
      </c>
      <c r="AT274" s="36">
        <v>80.649799999999999</v>
      </c>
      <c r="AU274" s="36" t="str">
        <f t="shared" si="580"/>
        <v>1</v>
      </c>
      <c r="AV274" s="36">
        <v>0</v>
      </c>
      <c r="AW274" s="36">
        <v>80.649799999999999</v>
      </c>
      <c r="AX274" s="36">
        <v>80.649799999999999</v>
      </c>
      <c r="AY274" s="36">
        <v>-72.297380000000004</v>
      </c>
      <c r="AZ274" s="36" t="str">
        <f t="shared" si="581"/>
        <v>1</v>
      </c>
      <c r="BA274" s="36">
        <v>0</v>
      </c>
      <c r="BB274" s="36">
        <v>-72.297380000000004</v>
      </c>
      <c r="BC274" s="36">
        <v>-72.297380000000004</v>
      </c>
      <c r="BD274" s="36" t="e">
        <v>#DIV/0!</v>
      </c>
      <c r="BE274" s="36" t="s">
        <v>50</v>
      </c>
      <c r="BF274" s="36">
        <v>0</v>
      </c>
      <c r="BG274" s="36">
        <v>0</v>
      </c>
      <c r="BH274" s="36">
        <v>80.649799999999999</v>
      </c>
      <c r="BI274" s="36">
        <v>0</v>
      </c>
      <c r="BJ274" s="36">
        <v>80.649799999999999</v>
      </c>
      <c r="BK274" s="36">
        <v>80.649799999999999</v>
      </c>
      <c r="BL274" s="36">
        <v>-72.297380000000004</v>
      </c>
      <c r="BM274" s="36">
        <v>0</v>
      </c>
      <c r="BN274" s="36">
        <v>-72.297380000000004</v>
      </c>
      <c r="BO274" s="36">
        <v>-72.297380000000004</v>
      </c>
      <c r="BP274" s="36" t="e">
        <v>#DIV/0!</v>
      </c>
      <c r="BQ274" s="36" t="e">
        <v>#DIV/0!</v>
      </c>
      <c r="BR274" s="36">
        <v>0</v>
      </c>
      <c r="BS274" s="36">
        <v>0</v>
      </c>
      <c r="BT274" s="36">
        <v>80.649799999999999</v>
      </c>
      <c r="BU274" s="36">
        <v>0</v>
      </c>
      <c r="BV274" s="36">
        <v>80.649799999999999</v>
      </c>
      <c r="BW274" s="36">
        <v>80.649799999999999</v>
      </c>
      <c r="BX274" s="36">
        <v>-72.297380000000004</v>
      </c>
      <c r="BY274" s="36">
        <v>0</v>
      </c>
      <c r="BZ274" s="36">
        <v>-72.297380000000004</v>
      </c>
      <c r="CA274" s="36">
        <v>-72.297380000000004</v>
      </c>
      <c r="CB274" s="36" t="e">
        <v>#DIV/0!</v>
      </c>
      <c r="CC274" s="36" t="e">
        <v>#DIV/0!</v>
      </c>
      <c r="CD274" s="36">
        <v>0</v>
      </c>
      <c r="CE274" s="36">
        <v>0</v>
      </c>
      <c r="CF274" s="36"/>
      <c r="CG274" s="40">
        <v>28.641999999999999</v>
      </c>
      <c r="CH274" s="40">
        <v>51.780999999999999</v>
      </c>
      <c r="CI274" s="40"/>
      <c r="CL274" s="5" t="str">
        <f t="shared" si="587"/>
        <v>1_1_1</v>
      </c>
      <c r="CM274" s="95" t="str">
        <f t="shared" si="588"/>
        <v>1L</v>
      </c>
      <c r="CN274" s="96">
        <f t="shared" si="575"/>
        <v>208</v>
      </c>
      <c r="CO274" s="96" t="str">
        <f t="shared" si="582"/>
        <v>0.333_1_1</v>
      </c>
      <c r="CP274" s="95" t="str">
        <f t="shared" si="591"/>
        <v>1F</v>
      </c>
      <c r="CQ274" s="5">
        <f t="shared" si="583"/>
        <v>45</v>
      </c>
      <c r="CV274" s="87"/>
      <c r="CW274" s="87"/>
      <c r="CX274" s="87"/>
      <c r="CY274" s="87"/>
      <c r="CZ274" s="87"/>
    </row>
    <row r="275" spans="1:104" s="5" customFormat="1">
      <c r="A275" s="13" t="s">
        <v>248</v>
      </c>
      <c r="B275" s="13">
        <v>6</v>
      </c>
      <c r="C275" s="13">
        <v>3</v>
      </c>
      <c r="D275" s="13" t="s">
        <v>58</v>
      </c>
      <c r="E275" s="35" t="s">
        <v>200</v>
      </c>
      <c r="F275" s="13" t="s">
        <v>36</v>
      </c>
      <c r="G275" s="36">
        <v>1128058295</v>
      </c>
      <c r="H275" s="13" t="s">
        <v>201</v>
      </c>
      <c r="I275" s="37">
        <v>31</v>
      </c>
      <c r="J275" s="37" t="s">
        <v>70</v>
      </c>
      <c r="K275" s="38">
        <v>43523</v>
      </c>
      <c r="L275" s="39">
        <v>0.6118055555555556</v>
      </c>
      <c r="M275" s="37" t="s">
        <v>39</v>
      </c>
      <c r="N275" s="37" t="s">
        <v>42</v>
      </c>
      <c r="O275" s="37" t="s">
        <v>100</v>
      </c>
      <c r="P275" s="37" t="s">
        <v>42</v>
      </c>
      <c r="Q275" s="37">
        <v>1</v>
      </c>
      <c r="R275" s="13" t="s">
        <v>43</v>
      </c>
      <c r="S275" s="13" t="s">
        <v>56</v>
      </c>
      <c r="T275" s="13" t="s">
        <v>41</v>
      </c>
      <c r="U275" s="13" t="s">
        <v>52</v>
      </c>
      <c r="V275" s="13" t="s">
        <v>42</v>
      </c>
      <c r="W275" s="13" t="s">
        <v>66</v>
      </c>
      <c r="X275" s="13" t="s">
        <v>47</v>
      </c>
      <c r="Y275" s="13" t="s">
        <v>41</v>
      </c>
      <c r="Z275" s="13" t="s">
        <v>41</v>
      </c>
      <c r="AA275" s="13"/>
      <c r="AB275" s="13">
        <v>-1</v>
      </c>
      <c r="AC275" s="72">
        <f t="shared" si="576"/>
        <v>0.5</v>
      </c>
      <c r="AD275" s="13">
        <v>2</v>
      </c>
      <c r="AE275" s="72">
        <f t="shared" ref="AE275" si="618">VALUE(IF(AD275=-2,0%,IF(AD275=-1,50%,IF(AD275=0,100%,IF(AD275=1,50%,IF(AD275=2,0%))))))</f>
        <v>0</v>
      </c>
      <c r="AF275" s="13" t="s">
        <v>41</v>
      </c>
      <c r="AG275" s="13">
        <v>0</v>
      </c>
      <c r="AH275" s="13" t="s">
        <v>42</v>
      </c>
      <c r="AI275" s="13">
        <f t="shared" si="571"/>
        <v>0</v>
      </c>
      <c r="AJ275" s="70">
        <f t="shared" si="578"/>
        <v>1</v>
      </c>
      <c r="AK275" s="59">
        <f t="shared" si="585"/>
        <v>-1</v>
      </c>
      <c r="AL275" s="70">
        <f t="shared" ref="AL275" si="619">VALUE(IF(AK275=-3,0%,IF(AK275=-2,33.3%,IF(AK275=-1,66.6%,IF(AK275=0,100%,IF(AK275=1,66.6%,IF(AK275=2,33.3%,IF(AK275=3,0%))))))))</f>
        <v>0.66599999999999993</v>
      </c>
      <c r="AM275" s="13" t="s">
        <v>41</v>
      </c>
      <c r="AN275" s="13" t="s">
        <v>41</v>
      </c>
      <c r="AO275" s="13"/>
      <c r="AP275" s="13">
        <v>101.31965006729475</v>
      </c>
      <c r="AQ275" s="13">
        <v>117.34261838440112</v>
      </c>
      <c r="AR275" s="13">
        <v>125.13020833333333</v>
      </c>
      <c r="AS275" s="13">
        <v>148.05555555555554</v>
      </c>
      <c r="AT275" s="36">
        <v>58.600775999999996</v>
      </c>
      <c r="AU275" s="36" t="str">
        <f t="shared" si="580"/>
        <v>1</v>
      </c>
      <c r="AV275" s="36">
        <v>0</v>
      </c>
      <c r="AW275" s="36">
        <v>58.600775999999996</v>
      </c>
      <c r="AX275" s="36">
        <v>58.600775999999996</v>
      </c>
      <c r="AY275" s="36">
        <v>143.1283565</v>
      </c>
      <c r="AZ275" s="36" t="str">
        <f t="shared" si="581"/>
        <v>2</v>
      </c>
      <c r="BA275" s="36">
        <v>5.1226612392568533</v>
      </c>
      <c r="BB275" s="36">
        <v>139.50608800000001</v>
      </c>
      <c r="BC275" s="36">
        <v>146.75062500000001</v>
      </c>
      <c r="BD275" s="36" t="e">
        <v>#DIV/0!</v>
      </c>
      <c r="BE275" s="36" t="s">
        <v>50</v>
      </c>
      <c r="BF275" s="36">
        <v>0</v>
      </c>
      <c r="BG275" s="36">
        <v>0</v>
      </c>
      <c r="BH275" s="36">
        <v>58.600775999999996</v>
      </c>
      <c r="BI275" s="36">
        <v>0</v>
      </c>
      <c r="BJ275" s="36">
        <v>58.600775999999996</v>
      </c>
      <c r="BK275" s="36">
        <v>58.600775999999996</v>
      </c>
      <c r="BL275" s="36">
        <v>150.3916165</v>
      </c>
      <c r="BM275" s="36">
        <v>5.1491395597851364</v>
      </c>
      <c r="BN275" s="36">
        <v>146.75062500000001</v>
      </c>
      <c r="BO275" s="36">
        <v>154.03260799999998</v>
      </c>
      <c r="BP275" s="36" t="e">
        <v>#DIV/0!</v>
      </c>
      <c r="BQ275" s="36" t="e">
        <v>#DIV/0!</v>
      </c>
      <c r="BR275" s="36">
        <v>0</v>
      </c>
      <c r="BS275" s="36">
        <v>0</v>
      </c>
      <c r="BT275" s="36">
        <v>45.939275500000001</v>
      </c>
      <c r="BU275" s="36">
        <v>17.906065727093729</v>
      </c>
      <c r="BV275" s="36">
        <v>33.277775000000005</v>
      </c>
      <c r="BW275" s="36">
        <v>58.600775999999996</v>
      </c>
      <c r="BX275" s="36">
        <v>139.524811</v>
      </c>
      <c r="BY275" s="36">
        <v>10.218844157985403</v>
      </c>
      <c r="BZ275" s="36">
        <v>132.29899699999999</v>
      </c>
      <c r="CA275" s="36">
        <v>146.75062500000001</v>
      </c>
      <c r="CB275" s="36" t="e">
        <v>#DIV/0!</v>
      </c>
      <c r="CC275" s="36" t="e">
        <v>#DIV/0!</v>
      </c>
      <c r="CD275" s="36">
        <v>0</v>
      </c>
      <c r="CE275" s="36">
        <v>0</v>
      </c>
      <c r="CF275" s="36"/>
      <c r="CG275" s="40">
        <v>28.791</v>
      </c>
      <c r="CH275" s="40">
        <v>57.011000000000003</v>
      </c>
      <c r="CI275" s="40"/>
      <c r="CL275" s="5" t="str">
        <f t="shared" si="587"/>
        <v>1_0.5_2</v>
      </c>
      <c r="CM275" s="95" t="str">
        <f t="shared" si="588"/>
        <v>1W</v>
      </c>
      <c r="CN275" s="96">
        <f t="shared" si="575"/>
        <v>91</v>
      </c>
      <c r="CO275" s="96" t="str">
        <f t="shared" si="582"/>
        <v>0.666_0_2</v>
      </c>
      <c r="CP275" s="95" t="str">
        <f t="shared" si="591"/>
        <v>1S</v>
      </c>
      <c r="CQ275" s="5">
        <f t="shared" si="583"/>
        <v>25</v>
      </c>
      <c r="CV275" s="87"/>
      <c r="CW275" s="87"/>
      <c r="CX275" s="87"/>
      <c r="CY275" s="87"/>
      <c r="CZ275" s="87"/>
    </row>
    <row r="276" spans="1:104" s="5" customFormat="1">
      <c r="A276" s="13" t="s">
        <v>248</v>
      </c>
      <c r="B276" s="13">
        <v>6</v>
      </c>
      <c r="C276" s="13">
        <v>3</v>
      </c>
      <c r="D276" s="13" t="s">
        <v>58</v>
      </c>
      <c r="E276" s="35" t="s">
        <v>200</v>
      </c>
      <c r="F276" s="13" t="s">
        <v>36</v>
      </c>
      <c r="G276" s="36">
        <v>1128058295</v>
      </c>
      <c r="H276" s="13" t="s">
        <v>201</v>
      </c>
      <c r="I276" s="37">
        <v>31</v>
      </c>
      <c r="J276" s="37" t="s">
        <v>70</v>
      </c>
      <c r="K276" s="38">
        <v>43523</v>
      </c>
      <c r="L276" s="39">
        <v>0.62291666666666667</v>
      </c>
      <c r="M276" s="37" t="s">
        <v>39</v>
      </c>
      <c r="N276" s="37" t="s">
        <v>42</v>
      </c>
      <c r="O276" s="37" t="s">
        <v>100</v>
      </c>
      <c r="P276" s="37" t="s">
        <v>42</v>
      </c>
      <c r="Q276" s="37">
        <v>2</v>
      </c>
      <c r="R276" s="13" t="s">
        <v>43</v>
      </c>
      <c r="S276" s="13" t="s">
        <v>44</v>
      </c>
      <c r="T276" s="13" t="s">
        <v>41</v>
      </c>
      <c r="U276" s="13" t="s">
        <v>52</v>
      </c>
      <c r="V276" s="13" t="s">
        <v>42</v>
      </c>
      <c r="W276" s="13" t="s">
        <v>46</v>
      </c>
      <c r="X276" s="13" t="s">
        <v>53</v>
      </c>
      <c r="Y276" s="13" t="s">
        <v>41</v>
      </c>
      <c r="Z276" s="13" t="s">
        <v>41</v>
      </c>
      <c r="AA276" s="13"/>
      <c r="AB276" s="13">
        <v>-1</v>
      </c>
      <c r="AC276" s="72">
        <f t="shared" si="576"/>
        <v>0.5</v>
      </c>
      <c r="AD276" s="13">
        <v>1</v>
      </c>
      <c r="AE276" s="72">
        <f t="shared" ref="AE276" si="620">VALUE(IF(AD276=-2,0%,IF(AD276=-1,50%,IF(AD276=0,100%,IF(AD276=1,50%,IF(AD276=2,0%))))))</f>
        <v>0.5</v>
      </c>
      <c r="AF276" s="13" t="s">
        <v>41</v>
      </c>
      <c r="AG276" s="13">
        <v>0</v>
      </c>
      <c r="AH276" s="13" t="s">
        <v>42</v>
      </c>
      <c r="AI276" s="13">
        <f t="shared" si="571"/>
        <v>1</v>
      </c>
      <c r="AJ276" s="70">
        <f t="shared" si="578"/>
        <v>0.66599999999999993</v>
      </c>
      <c r="AK276" s="59">
        <f t="shared" si="585"/>
        <v>-2</v>
      </c>
      <c r="AL276" s="70">
        <f t="shared" ref="AL276" si="621">VALUE(IF(AK276=-3,0%,IF(AK276=-2,33.3%,IF(AK276=-1,66.6%,IF(AK276=0,100%,IF(AK276=1,66.6%,IF(AK276=2,33.3%,IF(AK276=3,0%))))))))</f>
        <v>0.33299999999999996</v>
      </c>
      <c r="AM276" s="13" t="s">
        <v>41</v>
      </c>
      <c r="AN276" s="13" t="s">
        <v>41</v>
      </c>
      <c r="AO276" s="13"/>
      <c r="AP276" s="13">
        <v>101.31965006729475</v>
      </c>
      <c r="AQ276" s="13">
        <v>117.34261838440112</v>
      </c>
      <c r="AR276" s="13">
        <v>125.13020833333333</v>
      </c>
      <c r="AS276" s="13">
        <v>148.05555555555554</v>
      </c>
      <c r="AT276" s="36">
        <v>58.600775999999996</v>
      </c>
      <c r="AU276" s="36" t="str">
        <f t="shared" si="580"/>
        <v>1</v>
      </c>
      <c r="AV276" s="36">
        <v>0</v>
      </c>
      <c r="AW276" s="36">
        <v>58.600775999999996</v>
      </c>
      <c r="AX276" s="36">
        <v>58.600775999999996</v>
      </c>
      <c r="AY276" s="36">
        <v>157.64587999999998</v>
      </c>
      <c r="AZ276" s="36" t="str">
        <f t="shared" si="581"/>
        <v>2</v>
      </c>
      <c r="BA276" s="36">
        <v>5.1099382669429705</v>
      </c>
      <c r="BB276" s="36">
        <v>154.03260799999998</v>
      </c>
      <c r="BC276" s="36">
        <v>161.259152</v>
      </c>
      <c r="BD276" s="36" t="e">
        <v>#DIV/0!</v>
      </c>
      <c r="BE276" s="36" t="s">
        <v>50</v>
      </c>
      <c r="BF276" s="36">
        <v>0</v>
      </c>
      <c r="BG276" s="36">
        <v>0</v>
      </c>
      <c r="BH276" s="36">
        <v>58.600775999999996</v>
      </c>
      <c r="BI276" s="36">
        <v>0</v>
      </c>
      <c r="BJ276" s="36">
        <v>58.600775999999996</v>
      </c>
      <c r="BK276" s="36">
        <v>58.600775999999996</v>
      </c>
      <c r="BL276" s="36">
        <v>161.259152</v>
      </c>
      <c r="BM276" s="36">
        <v>0</v>
      </c>
      <c r="BN276" s="36">
        <v>161.259152</v>
      </c>
      <c r="BO276" s="36">
        <v>161.259152</v>
      </c>
      <c r="BP276" s="36" t="e">
        <v>#DIV/0!</v>
      </c>
      <c r="BQ276" s="36" t="e">
        <v>#DIV/0!</v>
      </c>
      <c r="BR276" s="36">
        <v>0</v>
      </c>
      <c r="BS276" s="36">
        <v>0</v>
      </c>
      <c r="BT276" s="36">
        <v>58.600775999999996</v>
      </c>
      <c r="BU276" s="36">
        <v>0</v>
      </c>
      <c r="BV276" s="36">
        <v>58.600775999999996</v>
      </c>
      <c r="BW276" s="36">
        <v>58.600775999999996</v>
      </c>
      <c r="BX276" s="36">
        <v>157.64587999999998</v>
      </c>
      <c r="BY276" s="36">
        <v>5.1099382669429705</v>
      </c>
      <c r="BZ276" s="36">
        <v>154.03260799999998</v>
      </c>
      <c r="CA276" s="36">
        <v>161.259152</v>
      </c>
      <c r="CB276" s="36" t="e">
        <v>#DIV/0!</v>
      </c>
      <c r="CC276" s="36" t="e">
        <v>#DIV/0!</v>
      </c>
      <c r="CD276" s="36">
        <v>0</v>
      </c>
      <c r="CE276" s="36">
        <v>0</v>
      </c>
      <c r="CF276" s="36"/>
      <c r="CG276" s="40">
        <v>28.841000000000001</v>
      </c>
      <c r="CH276" s="40">
        <v>56.387999999999998</v>
      </c>
      <c r="CI276" s="40"/>
      <c r="CL276" s="5" t="str">
        <f t="shared" si="587"/>
        <v>0.666_0.5_2</v>
      </c>
      <c r="CM276" s="95" t="str">
        <f t="shared" si="588"/>
        <v>1T</v>
      </c>
      <c r="CN276" s="96">
        <f t="shared" si="575"/>
        <v>60</v>
      </c>
      <c r="CO276" s="96" t="str">
        <f t="shared" si="582"/>
        <v>0.333_0.5_2</v>
      </c>
      <c r="CP276" s="95" t="str">
        <f t="shared" si="591"/>
        <v>1Q</v>
      </c>
      <c r="CQ276" s="5">
        <f t="shared" si="583"/>
        <v>31</v>
      </c>
      <c r="CV276" s="87"/>
      <c r="CW276" s="87"/>
      <c r="CX276" s="87"/>
      <c r="CY276" s="87"/>
      <c r="CZ276" s="87"/>
    </row>
    <row r="277" spans="1:104" s="5" customFormat="1">
      <c r="A277" s="13" t="s">
        <v>248</v>
      </c>
      <c r="B277" s="13">
        <v>6</v>
      </c>
      <c r="C277" s="13">
        <v>3</v>
      </c>
      <c r="D277" s="13" t="s">
        <v>58</v>
      </c>
      <c r="E277" s="35" t="s">
        <v>200</v>
      </c>
      <c r="F277" s="13" t="s">
        <v>36</v>
      </c>
      <c r="G277" s="36">
        <v>1128058295</v>
      </c>
      <c r="H277" s="13" t="s">
        <v>201</v>
      </c>
      <c r="I277" s="37">
        <v>31</v>
      </c>
      <c r="J277" s="37" t="s">
        <v>70</v>
      </c>
      <c r="K277" s="38">
        <v>43523</v>
      </c>
      <c r="L277" s="39">
        <v>0.63541666666666663</v>
      </c>
      <c r="M277" s="37" t="s">
        <v>39</v>
      </c>
      <c r="N277" s="37" t="s">
        <v>42</v>
      </c>
      <c r="O277" s="37" t="s">
        <v>100</v>
      </c>
      <c r="P277" s="37" t="s">
        <v>42</v>
      </c>
      <c r="Q277" s="37">
        <v>3</v>
      </c>
      <c r="R277" s="13" t="s">
        <v>43</v>
      </c>
      <c r="S277" s="13" t="s">
        <v>44</v>
      </c>
      <c r="T277" s="13" t="s">
        <v>41</v>
      </c>
      <c r="U277" s="13" t="s">
        <v>45</v>
      </c>
      <c r="V277" s="13" t="s">
        <v>42</v>
      </c>
      <c r="W277" s="13" t="s">
        <v>66</v>
      </c>
      <c r="X277" s="13" t="s">
        <v>47</v>
      </c>
      <c r="Y277" s="13" t="s">
        <v>41</v>
      </c>
      <c r="Z277" s="13" t="s">
        <v>41</v>
      </c>
      <c r="AA277" s="13"/>
      <c r="AB277" s="13">
        <v>-1</v>
      </c>
      <c r="AC277" s="72">
        <f t="shared" si="576"/>
        <v>0.5</v>
      </c>
      <c r="AD277" s="13">
        <v>1</v>
      </c>
      <c r="AE277" s="72">
        <f t="shared" ref="AE277" si="622">VALUE(IF(AD277=-2,0%,IF(AD277=-1,50%,IF(AD277=0,100%,IF(AD277=1,50%,IF(AD277=2,0%))))))</f>
        <v>0.5</v>
      </c>
      <c r="AF277" s="13" t="s">
        <v>41</v>
      </c>
      <c r="AG277" s="13">
        <v>1</v>
      </c>
      <c r="AH277" s="13" t="s">
        <v>42</v>
      </c>
      <c r="AI277" s="13">
        <f t="shared" si="571"/>
        <v>0</v>
      </c>
      <c r="AJ277" s="70">
        <f t="shared" si="578"/>
        <v>1</v>
      </c>
      <c r="AK277" s="59">
        <f t="shared" si="585"/>
        <v>-1</v>
      </c>
      <c r="AL277" s="70">
        <f t="shared" ref="AL277" si="623">VALUE(IF(AK277=-3,0%,IF(AK277=-2,33.3%,IF(AK277=-1,66.6%,IF(AK277=0,100%,IF(AK277=1,66.6%,IF(AK277=2,33.3%,IF(AK277=3,0%))))))))</f>
        <v>0.66599999999999993</v>
      </c>
      <c r="AM277" s="13" t="s">
        <v>41</v>
      </c>
      <c r="AN277" s="13" t="s">
        <v>41</v>
      </c>
      <c r="AO277" s="13"/>
      <c r="AP277" s="13">
        <v>101.31965006729475</v>
      </c>
      <c r="AQ277" s="13">
        <v>117.34261838440112</v>
      </c>
      <c r="AR277" s="13">
        <v>125.13020833333333</v>
      </c>
      <c r="AS277" s="13">
        <v>148.05555555555554</v>
      </c>
      <c r="AT277" s="36">
        <v>46.026083999999997</v>
      </c>
      <c r="AU277" s="36" t="str">
        <f t="shared" si="580"/>
        <v>1</v>
      </c>
      <c r="AV277" s="36">
        <v>0</v>
      </c>
      <c r="AW277" s="36">
        <v>46.026083999999997</v>
      </c>
      <c r="AX277" s="36">
        <v>46.026083999999997</v>
      </c>
      <c r="AY277" s="36">
        <v>139.50608800000001</v>
      </c>
      <c r="AZ277" s="36" t="str">
        <f t="shared" si="581"/>
        <v>2</v>
      </c>
      <c r="BA277" s="36">
        <v>0</v>
      </c>
      <c r="BB277" s="36">
        <v>139.50608800000001</v>
      </c>
      <c r="BC277" s="36">
        <v>139.50608800000001</v>
      </c>
      <c r="BD277" s="36" t="e">
        <v>#DIV/0!</v>
      </c>
      <c r="BE277" s="36" t="s">
        <v>50</v>
      </c>
      <c r="BF277" s="36">
        <v>0</v>
      </c>
      <c r="BG277" s="36">
        <v>0</v>
      </c>
      <c r="BH277" s="36">
        <v>46.026083999999997</v>
      </c>
      <c r="BI277" s="36">
        <v>0</v>
      </c>
      <c r="BJ277" s="36">
        <v>46.026083999999997</v>
      </c>
      <c r="BK277" s="36">
        <v>46.026083999999997</v>
      </c>
      <c r="BL277" s="36">
        <v>143.1283565</v>
      </c>
      <c r="BM277" s="36">
        <v>5.1226612392568533</v>
      </c>
      <c r="BN277" s="36">
        <v>139.50608800000001</v>
      </c>
      <c r="BO277" s="36">
        <v>146.75062500000001</v>
      </c>
      <c r="BP277" s="36" t="e">
        <v>#DIV/0!</v>
      </c>
      <c r="BQ277" s="36" t="e">
        <v>#DIV/0!</v>
      </c>
      <c r="BR277" s="36">
        <v>0</v>
      </c>
      <c r="BS277" s="36">
        <v>0</v>
      </c>
      <c r="BT277" s="36">
        <v>52.313429999999997</v>
      </c>
      <c r="BU277" s="36">
        <v>8.891649984532199</v>
      </c>
      <c r="BV277" s="36">
        <v>46.026083999999997</v>
      </c>
      <c r="BW277" s="36">
        <v>58.600775999999996</v>
      </c>
      <c r="BX277" s="36">
        <v>146.76934799999998</v>
      </c>
      <c r="BY277" s="36">
        <v>10.271800799041989</v>
      </c>
      <c r="BZ277" s="36">
        <v>139.50608800000001</v>
      </c>
      <c r="CA277" s="36">
        <v>154.03260799999998</v>
      </c>
      <c r="CB277" s="36" t="e">
        <v>#DIV/0!</v>
      </c>
      <c r="CC277" s="36" t="e">
        <v>#DIV/0!</v>
      </c>
      <c r="CD277" s="36">
        <v>0</v>
      </c>
      <c r="CE277" s="36">
        <v>0</v>
      </c>
      <c r="CF277" s="36"/>
      <c r="CG277" s="40">
        <v>28.916</v>
      </c>
      <c r="CH277" s="40">
        <v>55.607999999999997</v>
      </c>
      <c r="CI277" s="40"/>
      <c r="CL277" s="5" t="str">
        <f t="shared" si="587"/>
        <v>1_0.5_2</v>
      </c>
      <c r="CM277" s="95" t="str">
        <f t="shared" si="588"/>
        <v>1W</v>
      </c>
      <c r="CN277" s="96">
        <f t="shared" si="575"/>
        <v>91</v>
      </c>
      <c r="CO277" s="96" t="str">
        <f t="shared" si="582"/>
        <v>0.666_0.5_2</v>
      </c>
      <c r="CP277" s="95" t="str">
        <f t="shared" si="591"/>
        <v>1T</v>
      </c>
      <c r="CQ277" s="5">
        <f t="shared" si="583"/>
        <v>57</v>
      </c>
      <c r="CV277" s="87"/>
      <c r="CW277" s="87"/>
      <c r="CX277" s="87"/>
      <c r="CY277" s="87"/>
      <c r="CZ277" s="87"/>
    </row>
    <row r="278" spans="1:104" s="5" customFormat="1">
      <c r="A278" s="13" t="s">
        <v>248</v>
      </c>
      <c r="B278" s="13">
        <v>6</v>
      </c>
      <c r="C278" s="13">
        <v>3</v>
      </c>
      <c r="D278" s="13" t="s">
        <v>58</v>
      </c>
      <c r="E278" s="35" t="s">
        <v>200</v>
      </c>
      <c r="F278" s="13" t="s">
        <v>36</v>
      </c>
      <c r="G278" s="36">
        <v>1128058295</v>
      </c>
      <c r="H278" s="13" t="s">
        <v>201</v>
      </c>
      <c r="I278" s="37">
        <v>31</v>
      </c>
      <c r="J278" s="37" t="s">
        <v>70</v>
      </c>
      <c r="K278" s="38">
        <v>43523</v>
      </c>
      <c r="L278" s="39">
        <v>0.64236111111111105</v>
      </c>
      <c r="M278" s="37" t="s">
        <v>39</v>
      </c>
      <c r="N278" s="37" t="s">
        <v>42</v>
      </c>
      <c r="O278" s="37" t="s">
        <v>100</v>
      </c>
      <c r="P278" s="37" t="s">
        <v>42</v>
      </c>
      <c r="Q278" s="37">
        <v>4</v>
      </c>
      <c r="R278" s="13" t="s">
        <v>43</v>
      </c>
      <c r="S278" s="13" t="s">
        <v>63</v>
      </c>
      <c r="T278" s="13" t="s">
        <v>42</v>
      </c>
      <c r="U278" s="13" t="s">
        <v>52</v>
      </c>
      <c r="V278" s="13" t="s">
        <v>42</v>
      </c>
      <c r="W278" s="13" t="s">
        <v>66</v>
      </c>
      <c r="X278" s="13" t="s">
        <v>47</v>
      </c>
      <c r="Y278" s="13" t="s">
        <v>41</v>
      </c>
      <c r="Z278" s="13" t="s">
        <v>41</v>
      </c>
      <c r="AA278" s="13"/>
      <c r="AB278" s="13">
        <v>-1</v>
      </c>
      <c r="AC278" s="72">
        <f t="shared" si="576"/>
        <v>0.5</v>
      </c>
      <c r="AD278" s="13">
        <v>0</v>
      </c>
      <c r="AE278" s="72">
        <f t="shared" ref="AE278" si="624">VALUE(IF(AD278=-2,0%,IF(AD278=-1,50%,IF(AD278=0,100%,IF(AD278=1,50%,IF(AD278=2,0%))))))</f>
        <v>1</v>
      </c>
      <c r="AF278" s="13" t="s">
        <v>42</v>
      </c>
      <c r="AG278" s="13">
        <v>0</v>
      </c>
      <c r="AH278" s="13" t="s">
        <v>42</v>
      </c>
      <c r="AI278" s="13">
        <f t="shared" si="571"/>
        <v>0</v>
      </c>
      <c r="AJ278" s="70">
        <f t="shared" si="578"/>
        <v>1</v>
      </c>
      <c r="AK278" s="59">
        <f t="shared" si="585"/>
        <v>-1</v>
      </c>
      <c r="AL278" s="70">
        <f t="shared" ref="AL278" si="625">VALUE(IF(AK278=-3,0%,IF(AK278=-2,33.3%,IF(AK278=-1,66.6%,IF(AK278=0,100%,IF(AK278=1,66.6%,IF(AK278=2,33.3%,IF(AK278=3,0%))))))))</f>
        <v>0.66599999999999993</v>
      </c>
      <c r="AM278" s="13" t="s">
        <v>41</v>
      </c>
      <c r="AN278" s="13" t="s">
        <v>41</v>
      </c>
      <c r="AO278" s="13"/>
      <c r="AP278" s="13">
        <v>101.31965006729475</v>
      </c>
      <c r="AQ278" s="13">
        <v>117.34261838440112</v>
      </c>
      <c r="AR278" s="13">
        <v>125.13020833333333</v>
      </c>
      <c r="AS278" s="13">
        <v>148.05555555555554</v>
      </c>
      <c r="AT278" s="36">
        <v>58.600775999999996</v>
      </c>
      <c r="AU278" s="36" t="str">
        <f t="shared" si="580"/>
        <v>1</v>
      </c>
      <c r="AV278" s="36">
        <v>0</v>
      </c>
      <c r="AW278" s="36">
        <v>58.600775999999996</v>
      </c>
      <c r="AX278" s="36">
        <v>58.600775999999996</v>
      </c>
      <c r="AY278" s="36">
        <v>146.75062500000001</v>
      </c>
      <c r="AZ278" s="36" t="str">
        <f t="shared" si="581"/>
        <v>2</v>
      </c>
      <c r="BA278" s="36">
        <v>0</v>
      </c>
      <c r="BB278" s="36">
        <v>146.75062500000001</v>
      </c>
      <c r="BC278" s="36">
        <v>146.75062500000001</v>
      </c>
      <c r="BD278" s="36" t="e">
        <v>#DIV/0!</v>
      </c>
      <c r="BE278" s="36" t="s">
        <v>50</v>
      </c>
      <c r="BF278" s="36">
        <v>0</v>
      </c>
      <c r="BG278" s="36">
        <v>0</v>
      </c>
      <c r="BH278" s="36">
        <v>52.313429999999997</v>
      </c>
      <c r="BI278" s="36">
        <v>8.891649984532199</v>
      </c>
      <c r="BJ278" s="36">
        <v>46.026083999999997</v>
      </c>
      <c r="BK278" s="36">
        <v>58.600775999999996</v>
      </c>
      <c r="BL278" s="36">
        <v>143.1283565</v>
      </c>
      <c r="BM278" s="36">
        <v>5.1226612392568533</v>
      </c>
      <c r="BN278" s="36">
        <v>139.50608800000001</v>
      </c>
      <c r="BO278" s="36">
        <v>146.75062500000001</v>
      </c>
      <c r="BP278" s="36" t="e">
        <v>#DIV/0!</v>
      </c>
      <c r="BQ278" s="36" t="e">
        <v>#DIV/0!</v>
      </c>
      <c r="BR278" s="36">
        <v>0</v>
      </c>
      <c r="BS278" s="36">
        <v>0</v>
      </c>
      <c r="BT278" s="36">
        <v>52.313429999999997</v>
      </c>
      <c r="BU278" s="36">
        <v>8.891649984532199</v>
      </c>
      <c r="BV278" s="36">
        <v>46.026083999999997</v>
      </c>
      <c r="BW278" s="36">
        <v>58.600775999999996</v>
      </c>
      <c r="BX278" s="36">
        <v>146.75062500000001</v>
      </c>
      <c r="BY278" s="36">
        <v>0</v>
      </c>
      <c r="BZ278" s="36">
        <v>146.75062500000001</v>
      </c>
      <c r="CA278" s="36">
        <v>146.75062500000001</v>
      </c>
      <c r="CB278" s="36" t="e">
        <v>#DIV/0!</v>
      </c>
      <c r="CC278" s="36" t="e">
        <v>#DIV/0!</v>
      </c>
      <c r="CD278" s="36">
        <v>0</v>
      </c>
      <c r="CE278" s="36">
        <v>0</v>
      </c>
      <c r="CF278" s="36"/>
      <c r="CG278" s="40">
        <v>29.14</v>
      </c>
      <c r="CH278" s="40">
        <v>56.4</v>
      </c>
      <c r="CI278" s="40"/>
      <c r="CL278" s="5" t="str">
        <f t="shared" si="587"/>
        <v>1_0.5_2</v>
      </c>
      <c r="CM278" s="95" t="str">
        <f t="shared" si="588"/>
        <v>1W</v>
      </c>
      <c r="CN278" s="96">
        <f t="shared" si="575"/>
        <v>91</v>
      </c>
      <c r="CO278" s="96" t="str">
        <f t="shared" si="582"/>
        <v>0.666_1_2</v>
      </c>
      <c r="CP278" s="95" t="str">
        <f t="shared" si="591"/>
        <v>1U</v>
      </c>
      <c r="CQ278" s="5">
        <f t="shared" si="583"/>
        <v>52</v>
      </c>
      <c r="CV278" s="87"/>
      <c r="CW278" s="87"/>
      <c r="CX278" s="87"/>
      <c r="CY278" s="87"/>
      <c r="CZ278" s="87"/>
    </row>
    <row r="279" spans="1:104" s="5" customFormat="1">
      <c r="A279" s="13" t="s">
        <v>248</v>
      </c>
      <c r="B279" s="13">
        <v>6</v>
      </c>
      <c r="C279" s="13">
        <v>4</v>
      </c>
      <c r="D279" s="13" t="s">
        <v>67</v>
      </c>
      <c r="E279" s="35" t="s">
        <v>202</v>
      </c>
      <c r="F279" s="13" t="s">
        <v>36</v>
      </c>
      <c r="G279" s="36">
        <v>1143404971</v>
      </c>
      <c r="H279" s="13" t="s">
        <v>203</v>
      </c>
      <c r="I279" s="37">
        <v>21</v>
      </c>
      <c r="J279" s="37" t="s">
        <v>38</v>
      </c>
      <c r="K279" s="38">
        <v>43523</v>
      </c>
      <c r="L279" s="39">
        <v>0.6118055555555556</v>
      </c>
      <c r="M279" s="37" t="s">
        <v>39</v>
      </c>
      <c r="N279" s="37" t="s">
        <v>71</v>
      </c>
      <c r="O279" s="37" t="s">
        <v>41</v>
      </c>
      <c r="P279" s="37" t="s">
        <v>41</v>
      </c>
      <c r="Q279" s="37">
        <v>1</v>
      </c>
      <c r="R279" s="13" t="s">
        <v>43</v>
      </c>
      <c r="S279" s="13" t="s">
        <v>44</v>
      </c>
      <c r="T279" s="13" t="s">
        <v>41</v>
      </c>
      <c r="U279" s="13" t="s">
        <v>52</v>
      </c>
      <c r="V279" s="13" t="s">
        <v>42</v>
      </c>
      <c r="W279" s="13" t="s">
        <v>66</v>
      </c>
      <c r="X279" s="13" t="s">
        <v>76</v>
      </c>
      <c r="Y279" s="13" t="s">
        <v>41</v>
      </c>
      <c r="Z279" s="13" t="s">
        <v>41</v>
      </c>
      <c r="AA279" s="13"/>
      <c r="AB279" s="13">
        <v>-1</v>
      </c>
      <c r="AC279" s="72">
        <f t="shared" si="576"/>
        <v>0.5</v>
      </c>
      <c r="AD279" s="13">
        <v>1</v>
      </c>
      <c r="AE279" s="72">
        <f t="shared" ref="AE279" si="626">VALUE(IF(AD279=-2,0%,IF(AD279=-1,50%,IF(AD279=0,100%,IF(AD279=1,50%,IF(AD279=2,0%))))))</f>
        <v>0.5</v>
      </c>
      <c r="AF279" s="13" t="s">
        <v>41</v>
      </c>
      <c r="AG279" s="13">
        <v>0</v>
      </c>
      <c r="AH279" s="13" t="s">
        <v>42</v>
      </c>
      <c r="AI279" s="13">
        <f t="shared" si="571"/>
        <v>0</v>
      </c>
      <c r="AJ279" s="70">
        <f t="shared" si="578"/>
        <v>1</v>
      </c>
      <c r="AK279" s="59">
        <f t="shared" si="585"/>
        <v>0</v>
      </c>
      <c r="AL279" s="70">
        <f t="shared" ref="AL279" si="627">VALUE(IF(AK279=-3,0%,IF(AK279=-2,33.3%,IF(AK279=-1,66.6%,IF(AK279=0,100%,IF(AK279=1,66.6%,IF(AK279=2,33.3%,IF(AK279=3,0%))))))))</f>
        <v>1</v>
      </c>
      <c r="AM279" s="13" t="s">
        <v>41</v>
      </c>
      <c r="AN279" s="13" t="s">
        <v>41</v>
      </c>
      <c r="AO279" s="13"/>
      <c r="AP279" s="13">
        <v>101.31965006729475</v>
      </c>
      <c r="AQ279" s="13">
        <v>117.34261838440112</v>
      </c>
      <c r="AR279" s="13">
        <v>125.13020833333333</v>
      </c>
      <c r="AS279" s="13">
        <v>148.05555555555554</v>
      </c>
      <c r="AT279" s="36">
        <v>22.226270000000003</v>
      </c>
      <c r="AU279" s="36" t="str">
        <f t="shared" si="580"/>
        <v>1</v>
      </c>
      <c r="AV279" s="36">
        <v>5.9186992846783015</v>
      </c>
      <c r="AW279" s="36">
        <v>18.041117600000003</v>
      </c>
      <c r="AX279" s="36">
        <v>26.411422400000003</v>
      </c>
      <c r="AY279" s="36">
        <v>63.103076900000005</v>
      </c>
      <c r="AZ279" s="36" t="str">
        <f t="shared" si="581"/>
        <v>1</v>
      </c>
      <c r="BA279" s="36">
        <v>10.183853544603819</v>
      </c>
      <c r="BB279" s="36">
        <v>55.902005000000003</v>
      </c>
      <c r="BC279" s="36">
        <v>70.304148800000007</v>
      </c>
      <c r="BD279" s="36" t="e">
        <v>#DIV/0!</v>
      </c>
      <c r="BE279" s="36" t="s">
        <v>50</v>
      </c>
      <c r="BF279" s="36">
        <v>0</v>
      </c>
      <c r="BG279" s="36">
        <v>0</v>
      </c>
      <c r="BH279" s="36">
        <v>26.411422400000003</v>
      </c>
      <c r="BI279" s="36">
        <v>0</v>
      </c>
      <c r="BJ279" s="36">
        <v>26.411422400000003</v>
      </c>
      <c r="BK279" s="36">
        <v>26.411422400000003</v>
      </c>
      <c r="BL279" s="36">
        <v>73.929482500000006</v>
      </c>
      <c r="BM279" s="36">
        <v>5.1269960866682212</v>
      </c>
      <c r="BN279" s="36">
        <v>70.304148800000007</v>
      </c>
      <c r="BO279" s="36">
        <v>77.554816199999991</v>
      </c>
      <c r="BP279" s="36" t="e">
        <v>#DIV/0!</v>
      </c>
      <c r="BQ279" s="36" t="e">
        <v>#DIV/0!</v>
      </c>
      <c r="BR279" s="36">
        <v>0</v>
      </c>
      <c r="BS279" s="36">
        <v>0</v>
      </c>
      <c r="BT279" s="36">
        <v>17.984981200000004</v>
      </c>
      <c r="BU279" s="36">
        <v>11.916787427579418</v>
      </c>
      <c r="BV279" s="36">
        <v>9.5585400000000043</v>
      </c>
      <c r="BW279" s="36">
        <v>26.411422400000003</v>
      </c>
      <c r="BX279" s="36">
        <v>55.861115300000002</v>
      </c>
      <c r="BY279" s="36">
        <v>20.425533857508981</v>
      </c>
      <c r="BZ279" s="36">
        <v>41.418081799999996</v>
      </c>
      <c r="CA279" s="36">
        <v>70.304148800000007</v>
      </c>
      <c r="CB279" s="36" t="e">
        <v>#DIV/0!</v>
      </c>
      <c r="CC279" s="36" t="e">
        <v>#DIV/0!</v>
      </c>
      <c r="CD279" s="36">
        <v>0</v>
      </c>
      <c r="CE279" s="36">
        <v>0</v>
      </c>
      <c r="CF279" s="36"/>
      <c r="CG279" s="40">
        <v>28.791</v>
      </c>
      <c r="CH279" s="40">
        <v>57.011000000000003</v>
      </c>
      <c r="CI279" s="40"/>
      <c r="CL279" s="5" t="str">
        <f t="shared" si="587"/>
        <v>1_0.5_1</v>
      </c>
      <c r="CM279" s="95" t="str">
        <f t="shared" si="588"/>
        <v>1K</v>
      </c>
      <c r="CN279" s="96">
        <f t="shared" si="575"/>
        <v>202</v>
      </c>
      <c r="CO279" s="96" t="str">
        <f t="shared" si="582"/>
        <v>1_0.5_1</v>
      </c>
      <c r="CP279" s="95" t="str">
        <f t="shared" si="591"/>
        <v>1K</v>
      </c>
      <c r="CQ279" s="5">
        <f t="shared" si="583"/>
        <v>108</v>
      </c>
      <c r="CV279" s="87"/>
      <c r="CW279" s="87"/>
      <c r="CX279" s="87"/>
      <c r="CY279" s="87"/>
      <c r="CZ279" s="87"/>
    </row>
    <row r="280" spans="1:104" s="5" customFormat="1">
      <c r="A280" s="13" t="s">
        <v>248</v>
      </c>
      <c r="B280" s="13">
        <v>6</v>
      </c>
      <c r="C280" s="13">
        <v>4</v>
      </c>
      <c r="D280" s="13" t="s">
        <v>67</v>
      </c>
      <c r="E280" s="35" t="s">
        <v>202</v>
      </c>
      <c r="F280" s="13" t="s">
        <v>36</v>
      </c>
      <c r="G280" s="36">
        <v>1143404971</v>
      </c>
      <c r="H280" s="13" t="s">
        <v>203</v>
      </c>
      <c r="I280" s="37">
        <v>21</v>
      </c>
      <c r="J280" s="37" t="s">
        <v>38</v>
      </c>
      <c r="K280" s="38">
        <v>43523</v>
      </c>
      <c r="L280" s="39">
        <v>0.62291666666666667</v>
      </c>
      <c r="M280" s="37" t="s">
        <v>39</v>
      </c>
      <c r="N280" s="37" t="s">
        <v>71</v>
      </c>
      <c r="O280" s="37" t="s">
        <v>41</v>
      </c>
      <c r="P280" s="37" t="s">
        <v>41</v>
      </c>
      <c r="Q280" s="37">
        <v>2</v>
      </c>
      <c r="R280" s="13" t="s">
        <v>43</v>
      </c>
      <c r="S280" s="13" t="s">
        <v>44</v>
      </c>
      <c r="T280" s="13" t="s">
        <v>41</v>
      </c>
      <c r="U280" s="13" t="s">
        <v>52</v>
      </c>
      <c r="V280" s="13" t="s">
        <v>42</v>
      </c>
      <c r="W280" s="13" t="s">
        <v>66</v>
      </c>
      <c r="X280" s="13" t="s">
        <v>76</v>
      </c>
      <c r="Y280" s="13" t="s">
        <v>41</v>
      </c>
      <c r="Z280" s="13" t="s">
        <v>41</v>
      </c>
      <c r="AA280" s="13"/>
      <c r="AB280" s="13">
        <v>-1</v>
      </c>
      <c r="AC280" s="72">
        <f t="shared" si="576"/>
        <v>0.5</v>
      </c>
      <c r="AD280" s="13">
        <v>1</v>
      </c>
      <c r="AE280" s="72">
        <f t="shared" ref="AE280" si="628">VALUE(IF(AD280=-2,0%,IF(AD280=-1,50%,IF(AD280=0,100%,IF(AD280=1,50%,IF(AD280=2,0%))))))</f>
        <v>0.5</v>
      </c>
      <c r="AF280" s="13" t="s">
        <v>41</v>
      </c>
      <c r="AG280" s="13">
        <v>0</v>
      </c>
      <c r="AH280" s="13" t="s">
        <v>42</v>
      </c>
      <c r="AI280" s="13">
        <f t="shared" si="571"/>
        <v>0</v>
      </c>
      <c r="AJ280" s="70">
        <f t="shared" si="578"/>
        <v>1</v>
      </c>
      <c r="AK280" s="59">
        <f t="shared" si="585"/>
        <v>0</v>
      </c>
      <c r="AL280" s="70">
        <f t="shared" ref="AL280" si="629">VALUE(IF(AK280=-3,0%,IF(AK280=-2,33.3%,IF(AK280=-1,66.6%,IF(AK280=0,100%,IF(AK280=1,66.6%,IF(AK280=2,33.3%,IF(AK280=3,0%))))))))</f>
        <v>1</v>
      </c>
      <c r="AM280" s="13" t="s">
        <v>41</v>
      </c>
      <c r="AN280" s="13" t="s">
        <v>41</v>
      </c>
      <c r="AO280" s="13"/>
      <c r="AP280" s="13">
        <v>101.31965006729475</v>
      </c>
      <c r="AQ280" s="13">
        <v>117.34261838440112</v>
      </c>
      <c r="AR280" s="13">
        <v>125.13020833333333</v>
      </c>
      <c r="AS280" s="13">
        <v>148.05555555555554</v>
      </c>
      <c r="AT280" s="36">
        <v>22.226270000000003</v>
      </c>
      <c r="AU280" s="36" t="str">
        <f t="shared" si="580"/>
        <v>1</v>
      </c>
      <c r="AV280" s="36">
        <v>5.9186992846783015</v>
      </c>
      <c r="AW280" s="36">
        <v>18.041117600000003</v>
      </c>
      <c r="AX280" s="36">
        <v>26.411422400000003</v>
      </c>
      <c r="AY280" s="36">
        <v>66.725930000000005</v>
      </c>
      <c r="AZ280" s="36" t="str">
        <f t="shared" si="581"/>
        <v>1</v>
      </c>
      <c r="BA280" s="36">
        <v>5.0603655560983842</v>
      </c>
      <c r="BB280" s="36">
        <v>63.147711200000003</v>
      </c>
      <c r="BC280" s="36">
        <v>70.304148800000007</v>
      </c>
      <c r="BD280" s="36" t="e">
        <v>#DIV/0!</v>
      </c>
      <c r="BE280" s="36" t="s">
        <v>50</v>
      </c>
      <c r="BF280" s="36">
        <v>0</v>
      </c>
      <c r="BG280" s="36">
        <v>0</v>
      </c>
      <c r="BH280" s="36">
        <v>18.041117600000003</v>
      </c>
      <c r="BI280" s="36">
        <v>0</v>
      </c>
      <c r="BJ280" s="36">
        <v>18.041117600000003</v>
      </c>
      <c r="BK280" s="36">
        <v>18.041117600000003</v>
      </c>
      <c r="BL280" s="36">
        <v>73.977845599999995</v>
      </c>
      <c r="BM280" s="36">
        <v>15.316122950803461</v>
      </c>
      <c r="BN280" s="36">
        <v>63.147711200000003</v>
      </c>
      <c r="BO280" s="36">
        <v>84.807980000000001</v>
      </c>
      <c r="BP280" s="36" t="e">
        <v>#DIV/0!</v>
      </c>
      <c r="BQ280" s="36" t="e">
        <v>#DIV/0!</v>
      </c>
      <c r="BR280" s="36">
        <v>0</v>
      </c>
      <c r="BS280" s="36">
        <v>0</v>
      </c>
      <c r="BT280" s="36">
        <v>22.226270000000003</v>
      </c>
      <c r="BU280" s="36">
        <v>5.9186992846783015</v>
      </c>
      <c r="BV280" s="36">
        <v>18.041117600000003</v>
      </c>
      <c r="BW280" s="36">
        <v>26.411422400000003</v>
      </c>
      <c r="BX280" s="36">
        <v>70.351263700000004</v>
      </c>
      <c r="BY280" s="36">
        <v>10.18736164276654</v>
      </c>
      <c r="BZ280" s="36">
        <v>63.147711200000003</v>
      </c>
      <c r="CA280" s="36">
        <v>77.554816199999991</v>
      </c>
      <c r="CB280" s="36" t="e">
        <v>#DIV/0!</v>
      </c>
      <c r="CC280" s="36" t="e">
        <v>#DIV/0!</v>
      </c>
      <c r="CD280" s="36">
        <v>0</v>
      </c>
      <c r="CE280" s="36">
        <v>0</v>
      </c>
      <c r="CF280" s="36"/>
      <c r="CG280" s="40">
        <v>28.841000000000001</v>
      </c>
      <c r="CH280" s="40">
        <v>56.387999999999998</v>
      </c>
      <c r="CI280" s="40"/>
      <c r="CL280" s="5" t="str">
        <f t="shared" si="587"/>
        <v>1_0.5_1</v>
      </c>
      <c r="CM280" s="95" t="str">
        <f t="shared" si="588"/>
        <v>1K</v>
      </c>
      <c r="CN280" s="96">
        <f t="shared" si="575"/>
        <v>202</v>
      </c>
      <c r="CO280" s="96" t="str">
        <f t="shared" si="582"/>
        <v>1_0.5_1</v>
      </c>
      <c r="CP280" s="95" t="str">
        <f t="shared" si="591"/>
        <v>1K</v>
      </c>
      <c r="CQ280" s="5">
        <f t="shared" si="583"/>
        <v>108</v>
      </c>
      <c r="CV280" s="87"/>
      <c r="CW280" s="87"/>
      <c r="CX280" s="87"/>
      <c r="CY280" s="87"/>
      <c r="CZ280" s="87"/>
    </row>
    <row r="281" spans="1:104" s="5" customFormat="1">
      <c r="A281" s="13" t="s">
        <v>248</v>
      </c>
      <c r="B281" s="13">
        <v>6</v>
      </c>
      <c r="C281" s="13">
        <v>4</v>
      </c>
      <c r="D281" s="13" t="s">
        <v>67</v>
      </c>
      <c r="E281" s="35" t="s">
        <v>202</v>
      </c>
      <c r="F281" s="13" t="s">
        <v>36</v>
      </c>
      <c r="G281" s="36">
        <v>1143404971</v>
      </c>
      <c r="H281" s="13" t="s">
        <v>203</v>
      </c>
      <c r="I281" s="37">
        <v>21</v>
      </c>
      <c r="J281" s="37" t="s">
        <v>38</v>
      </c>
      <c r="K281" s="38">
        <v>43523</v>
      </c>
      <c r="L281" s="39">
        <v>0.63541666666666663</v>
      </c>
      <c r="M281" s="37" t="s">
        <v>39</v>
      </c>
      <c r="N281" s="37" t="s">
        <v>71</v>
      </c>
      <c r="O281" s="37" t="s">
        <v>41</v>
      </c>
      <c r="P281" s="37" t="s">
        <v>41</v>
      </c>
      <c r="Q281" s="37">
        <v>3</v>
      </c>
      <c r="R281" s="13" t="s">
        <v>43</v>
      </c>
      <c r="S281" s="13" t="s">
        <v>44</v>
      </c>
      <c r="T281" s="13" t="s">
        <v>41</v>
      </c>
      <c r="U281" s="13" t="s">
        <v>52</v>
      </c>
      <c r="V281" s="13" t="s">
        <v>42</v>
      </c>
      <c r="W281" s="13" t="s">
        <v>66</v>
      </c>
      <c r="X281" s="13" t="s">
        <v>76</v>
      </c>
      <c r="Y281" s="13" t="s">
        <v>41</v>
      </c>
      <c r="Z281" s="13" t="s">
        <v>41</v>
      </c>
      <c r="AA281" s="13"/>
      <c r="AB281" s="13">
        <v>-1</v>
      </c>
      <c r="AC281" s="72">
        <f t="shared" si="576"/>
        <v>0.5</v>
      </c>
      <c r="AD281" s="13">
        <v>1</v>
      </c>
      <c r="AE281" s="72">
        <f t="shared" ref="AE281" si="630">VALUE(IF(AD281=-2,0%,IF(AD281=-1,50%,IF(AD281=0,100%,IF(AD281=1,50%,IF(AD281=2,0%))))))</f>
        <v>0.5</v>
      </c>
      <c r="AF281" s="13" t="s">
        <v>41</v>
      </c>
      <c r="AG281" s="13">
        <v>0</v>
      </c>
      <c r="AH281" s="13" t="s">
        <v>42</v>
      </c>
      <c r="AI281" s="13">
        <f t="shared" si="571"/>
        <v>0</v>
      </c>
      <c r="AJ281" s="70">
        <f t="shared" si="578"/>
        <v>1</v>
      </c>
      <c r="AK281" s="59">
        <f t="shared" si="585"/>
        <v>0</v>
      </c>
      <c r="AL281" s="70">
        <f t="shared" ref="AL281" si="631">VALUE(IF(AK281=-3,0%,IF(AK281=-2,33.3%,IF(AK281=-1,66.6%,IF(AK281=0,100%,IF(AK281=1,66.6%,IF(AK281=2,33.3%,IF(AK281=3,0%))))))))</f>
        <v>1</v>
      </c>
      <c r="AM281" s="13" t="s">
        <v>41</v>
      </c>
      <c r="AN281" s="13" t="s">
        <v>41</v>
      </c>
      <c r="AO281" s="13"/>
      <c r="AP281" s="13">
        <v>101.31965006729475</v>
      </c>
      <c r="AQ281" s="13">
        <v>117.34261838440112</v>
      </c>
      <c r="AR281" s="13">
        <v>125.13020833333333</v>
      </c>
      <c r="AS281" s="13">
        <v>148.05555555555554</v>
      </c>
      <c r="AT281" s="36">
        <v>18.041117600000003</v>
      </c>
      <c r="AU281" s="36" t="str">
        <f t="shared" si="580"/>
        <v>1</v>
      </c>
      <c r="AV281" s="36">
        <v>0</v>
      </c>
      <c r="AW281" s="36">
        <v>18.041117600000003</v>
      </c>
      <c r="AX281" s="36">
        <v>18.041117600000003</v>
      </c>
      <c r="AY281" s="36">
        <v>59.524858100000003</v>
      </c>
      <c r="AZ281" s="36" t="str">
        <f t="shared" si="581"/>
        <v>1</v>
      </c>
      <c r="BA281" s="36">
        <v>5.1234879885054116</v>
      </c>
      <c r="BB281" s="36">
        <v>55.902005000000003</v>
      </c>
      <c r="BC281" s="36">
        <v>63.147711200000003</v>
      </c>
      <c r="BD281" s="36" t="e">
        <v>#DIV/0!</v>
      </c>
      <c r="BE281" s="36" t="s">
        <v>50</v>
      </c>
      <c r="BF281" s="36">
        <v>0</v>
      </c>
      <c r="BG281" s="36">
        <v>0</v>
      </c>
      <c r="BH281" s="36">
        <v>18.041117600000003</v>
      </c>
      <c r="BI281" s="36">
        <v>0</v>
      </c>
      <c r="BJ281" s="36">
        <v>18.041117600000003</v>
      </c>
      <c r="BK281" s="36">
        <v>18.041117600000003</v>
      </c>
      <c r="BL281" s="36">
        <v>59.524858100000003</v>
      </c>
      <c r="BM281" s="36">
        <v>5.1234879885054116</v>
      </c>
      <c r="BN281" s="36">
        <v>55.902005000000003</v>
      </c>
      <c r="BO281" s="36">
        <v>63.147711200000003</v>
      </c>
      <c r="BP281" s="36" t="e">
        <v>#DIV/0!</v>
      </c>
      <c r="BQ281" s="36" t="e">
        <v>#DIV/0!</v>
      </c>
      <c r="BR281" s="36">
        <v>0</v>
      </c>
      <c r="BS281" s="36">
        <v>0</v>
      </c>
      <c r="BT281" s="36">
        <v>18.041117600000003</v>
      </c>
      <c r="BU281" s="36">
        <v>0</v>
      </c>
      <c r="BV281" s="36">
        <v>18.041117600000003</v>
      </c>
      <c r="BW281" s="36">
        <v>18.041117600000003</v>
      </c>
      <c r="BX281" s="36">
        <v>66.728410599999989</v>
      </c>
      <c r="BY281" s="36">
        <v>15.310849631272127</v>
      </c>
      <c r="BZ281" s="36">
        <v>55.902005000000003</v>
      </c>
      <c r="CA281" s="36">
        <v>77.554816199999991</v>
      </c>
      <c r="CB281" s="36" t="e">
        <v>#DIV/0!</v>
      </c>
      <c r="CC281" s="36" t="e">
        <v>#DIV/0!</v>
      </c>
      <c r="CD281" s="36">
        <v>0</v>
      </c>
      <c r="CE281" s="36">
        <v>0</v>
      </c>
      <c r="CF281" s="36"/>
      <c r="CG281" s="40">
        <v>28.916</v>
      </c>
      <c r="CH281" s="40">
        <v>55.607999999999997</v>
      </c>
      <c r="CI281" s="40"/>
      <c r="CL281" s="5" t="str">
        <f t="shared" si="587"/>
        <v>1_0.5_1</v>
      </c>
      <c r="CM281" s="95" t="str">
        <f t="shared" si="588"/>
        <v>1K</v>
      </c>
      <c r="CN281" s="96">
        <f t="shared" si="575"/>
        <v>202</v>
      </c>
      <c r="CO281" s="96" t="str">
        <f t="shared" si="582"/>
        <v>1_0.5_1</v>
      </c>
      <c r="CP281" s="95" t="str">
        <f t="shared" si="591"/>
        <v>1K</v>
      </c>
      <c r="CQ281" s="5">
        <f t="shared" si="583"/>
        <v>108</v>
      </c>
      <c r="CV281" s="87"/>
      <c r="CW281" s="87"/>
      <c r="CX281" s="87"/>
      <c r="CY281" s="87"/>
      <c r="CZ281" s="87"/>
    </row>
    <row r="282" spans="1:104" s="5" customFormat="1">
      <c r="A282" s="13" t="s">
        <v>248</v>
      </c>
      <c r="B282" s="13">
        <v>6</v>
      </c>
      <c r="C282" s="13">
        <v>4</v>
      </c>
      <c r="D282" s="13" t="s">
        <v>67</v>
      </c>
      <c r="E282" s="35" t="s">
        <v>202</v>
      </c>
      <c r="F282" s="13" t="s">
        <v>36</v>
      </c>
      <c r="G282" s="36">
        <v>1143404971</v>
      </c>
      <c r="H282" s="13" t="s">
        <v>203</v>
      </c>
      <c r="I282" s="37">
        <v>21</v>
      </c>
      <c r="J282" s="37" t="s">
        <v>38</v>
      </c>
      <c r="K282" s="38">
        <v>43523</v>
      </c>
      <c r="L282" s="39">
        <v>0.64236111111111105</v>
      </c>
      <c r="M282" s="37" t="s">
        <v>39</v>
      </c>
      <c r="N282" s="37" t="s">
        <v>71</v>
      </c>
      <c r="O282" s="37" t="s">
        <v>41</v>
      </c>
      <c r="P282" s="37" t="s">
        <v>41</v>
      </c>
      <c r="Q282" s="37">
        <v>4</v>
      </c>
      <c r="R282" s="13" t="s">
        <v>62</v>
      </c>
      <c r="S282" s="13" t="s">
        <v>63</v>
      </c>
      <c r="T282" s="13" t="s">
        <v>42</v>
      </c>
      <c r="U282" s="13" t="s">
        <v>52</v>
      </c>
      <c r="V282" s="13" t="s">
        <v>42</v>
      </c>
      <c r="W282" s="13" t="s">
        <v>46</v>
      </c>
      <c r="X282" s="13" t="s">
        <v>53</v>
      </c>
      <c r="Y282" s="13" t="s">
        <v>42</v>
      </c>
      <c r="Z282" s="13" t="s">
        <v>41</v>
      </c>
      <c r="AA282" s="13"/>
      <c r="AB282" s="13">
        <v>1</v>
      </c>
      <c r="AC282" s="72">
        <f t="shared" si="576"/>
        <v>0.5</v>
      </c>
      <c r="AD282" s="13">
        <v>0</v>
      </c>
      <c r="AE282" s="72">
        <f t="shared" ref="AE282" si="632">VALUE(IF(AD282=-2,0%,IF(AD282=-1,50%,IF(AD282=0,100%,IF(AD282=1,50%,IF(AD282=2,0%))))))</f>
        <v>1</v>
      </c>
      <c r="AF282" s="13" t="s">
        <v>42</v>
      </c>
      <c r="AG282" s="13">
        <v>0</v>
      </c>
      <c r="AH282" s="13" t="s">
        <v>42</v>
      </c>
      <c r="AI282" s="13">
        <f t="shared" si="571"/>
        <v>1</v>
      </c>
      <c r="AJ282" s="70">
        <f t="shared" si="578"/>
        <v>0.66599999999999993</v>
      </c>
      <c r="AK282" s="59">
        <f t="shared" si="585"/>
        <v>-2</v>
      </c>
      <c r="AL282" s="70">
        <f t="shared" ref="AL282" si="633">VALUE(IF(AK282=-3,0%,IF(AK282=-2,33.3%,IF(AK282=-1,66.6%,IF(AK282=0,100%,IF(AK282=1,66.6%,IF(AK282=2,33.3%,IF(AK282=3,0%))))))))</f>
        <v>0.33299999999999996</v>
      </c>
      <c r="AM282" s="13" t="s">
        <v>42</v>
      </c>
      <c r="AN282" s="13" t="s">
        <v>41</v>
      </c>
      <c r="AO282" s="13"/>
      <c r="AP282" s="13">
        <v>101.31965006729475</v>
      </c>
      <c r="AQ282" s="13">
        <v>117.34261838440112</v>
      </c>
      <c r="AR282" s="13">
        <v>125.13020833333333</v>
      </c>
      <c r="AS282" s="13">
        <v>148.05555555555554</v>
      </c>
      <c r="AT282" s="36">
        <v>34.884077599999998</v>
      </c>
      <c r="AU282" s="36" t="str">
        <f t="shared" si="580"/>
        <v>1</v>
      </c>
      <c r="AV282" s="36">
        <v>0</v>
      </c>
      <c r="AW282" s="36">
        <v>34.884077599999998</v>
      </c>
      <c r="AX282" s="36">
        <v>34.884077599999998</v>
      </c>
      <c r="AY282" s="36">
        <v>106.58244980000001</v>
      </c>
      <c r="AZ282" s="36" t="str">
        <f t="shared" si="581"/>
        <v>2</v>
      </c>
      <c r="BA282" s="36">
        <v>0</v>
      </c>
      <c r="BB282" s="36">
        <v>106.58244980000001</v>
      </c>
      <c r="BC282" s="36">
        <v>106.58244980000001</v>
      </c>
      <c r="BD282" s="36" t="e">
        <v>#DIV/0!</v>
      </c>
      <c r="BE282" s="36" t="s">
        <v>50</v>
      </c>
      <c r="BF282" s="36">
        <v>0</v>
      </c>
      <c r="BG282" s="36">
        <v>0</v>
      </c>
      <c r="BH282" s="36">
        <v>26.462597600000002</v>
      </c>
      <c r="BI282" s="36">
        <v>11.909771231253767</v>
      </c>
      <c r="BJ282" s="36">
        <v>18.041117600000003</v>
      </c>
      <c r="BK282" s="36">
        <v>34.884077599999998</v>
      </c>
      <c r="BL282" s="36">
        <v>81.242227400000004</v>
      </c>
      <c r="BM282" s="36">
        <v>35.836486191630499</v>
      </c>
      <c r="BN282" s="36">
        <v>55.902005000000003</v>
      </c>
      <c r="BO282" s="36">
        <v>106.58244980000001</v>
      </c>
      <c r="BP282" s="36" t="e">
        <v>#DIV/0!</v>
      </c>
      <c r="BQ282" s="36" t="e">
        <v>#DIV/0!</v>
      </c>
      <c r="BR282" s="36">
        <v>0</v>
      </c>
      <c r="BS282" s="36">
        <v>0</v>
      </c>
      <c r="BT282" s="36">
        <v>26.462597600000002</v>
      </c>
      <c r="BU282" s="36">
        <v>11.909771231253767</v>
      </c>
      <c r="BV282" s="36">
        <v>18.041117600000003</v>
      </c>
      <c r="BW282" s="36">
        <v>34.884077599999998</v>
      </c>
      <c r="BX282" s="36">
        <v>84.865080500000005</v>
      </c>
      <c r="BY282" s="36">
        <v>30.712998203125096</v>
      </c>
      <c r="BZ282" s="36">
        <v>63.147711200000003</v>
      </c>
      <c r="CA282" s="36">
        <v>106.58244980000001</v>
      </c>
      <c r="CB282" s="36" t="e">
        <v>#DIV/0!</v>
      </c>
      <c r="CC282" s="36" t="e">
        <v>#DIV/0!</v>
      </c>
      <c r="CD282" s="36">
        <v>0</v>
      </c>
      <c r="CE282" s="36">
        <v>0</v>
      </c>
      <c r="CF282" s="36"/>
      <c r="CG282" s="40">
        <v>29.14</v>
      </c>
      <c r="CH282" s="40">
        <v>56.4</v>
      </c>
      <c r="CI282" s="40"/>
      <c r="CL282" s="5" t="str">
        <f t="shared" si="587"/>
        <v>0.666_0.5_2</v>
      </c>
      <c r="CM282" s="95" t="str">
        <f t="shared" si="588"/>
        <v>1T</v>
      </c>
      <c r="CN282" s="96">
        <f t="shared" si="575"/>
        <v>60</v>
      </c>
      <c r="CO282" s="96" t="str">
        <f t="shared" si="582"/>
        <v>0.333_1_2</v>
      </c>
      <c r="CP282" s="95" t="str">
        <f t="shared" si="591"/>
        <v>1R</v>
      </c>
      <c r="CQ282" s="5">
        <f t="shared" si="583"/>
        <v>42</v>
      </c>
      <c r="CV282" s="87"/>
      <c r="CW282" s="87"/>
      <c r="CX282" s="87"/>
      <c r="CY282" s="87"/>
      <c r="CZ282" s="87"/>
    </row>
    <row r="283" spans="1:104" s="5" customFormat="1">
      <c r="A283" s="13" t="s">
        <v>248</v>
      </c>
      <c r="B283" s="13">
        <v>6</v>
      </c>
      <c r="C283" s="13">
        <v>5</v>
      </c>
      <c r="D283" s="13" t="s">
        <v>107</v>
      </c>
      <c r="E283" s="35" t="s">
        <v>204</v>
      </c>
      <c r="F283" s="13" t="s">
        <v>36</v>
      </c>
      <c r="G283" s="36">
        <v>1143407084</v>
      </c>
      <c r="H283" s="13" t="s">
        <v>205</v>
      </c>
      <c r="I283" s="37">
        <v>20</v>
      </c>
      <c r="J283" s="37" t="s">
        <v>70</v>
      </c>
      <c r="K283" s="38">
        <v>43523</v>
      </c>
      <c r="L283" s="39">
        <v>0.6118055555555556</v>
      </c>
      <c r="M283" s="37" t="s">
        <v>39</v>
      </c>
      <c r="N283" s="37" t="s">
        <v>42</v>
      </c>
      <c r="O283" s="37" t="s">
        <v>42</v>
      </c>
      <c r="P283" s="37" t="s">
        <v>42</v>
      </c>
      <c r="Q283" s="37">
        <v>1</v>
      </c>
      <c r="R283" s="13" t="s">
        <v>43</v>
      </c>
      <c r="S283" s="13" t="s">
        <v>44</v>
      </c>
      <c r="T283" s="13" t="s">
        <v>41</v>
      </c>
      <c r="U283" s="13" t="s">
        <v>45</v>
      </c>
      <c r="V283" s="13" t="s">
        <v>42</v>
      </c>
      <c r="W283" s="13" t="s">
        <v>66</v>
      </c>
      <c r="X283" s="13" t="s">
        <v>47</v>
      </c>
      <c r="Y283" s="13" t="s">
        <v>41</v>
      </c>
      <c r="Z283" s="13" t="s">
        <v>41</v>
      </c>
      <c r="AA283" s="13"/>
      <c r="AB283" s="13">
        <v>-1</v>
      </c>
      <c r="AC283" s="72">
        <f t="shared" si="576"/>
        <v>0.5</v>
      </c>
      <c r="AD283" s="13">
        <v>1</v>
      </c>
      <c r="AE283" s="72">
        <f t="shared" ref="AE283" si="634">VALUE(IF(AD283=-2,0%,IF(AD283=-1,50%,IF(AD283=0,100%,IF(AD283=1,50%,IF(AD283=2,0%))))))</f>
        <v>0.5</v>
      </c>
      <c r="AF283" s="13" t="s">
        <v>41</v>
      </c>
      <c r="AG283" s="13">
        <v>1</v>
      </c>
      <c r="AH283" s="13" t="s">
        <v>42</v>
      </c>
      <c r="AI283" s="13">
        <f t="shared" si="571"/>
        <v>0</v>
      </c>
      <c r="AJ283" s="70">
        <f t="shared" si="578"/>
        <v>1</v>
      </c>
      <c r="AK283" s="59">
        <f t="shared" si="585"/>
        <v>-1</v>
      </c>
      <c r="AL283" s="70">
        <f t="shared" ref="AL283" si="635">VALUE(IF(AK283=-3,0%,IF(AK283=-2,33.3%,IF(AK283=-1,66.6%,IF(AK283=0,100%,IF(AK283=1,66.6%,IF(AK283=2,33.3%,IF(AK283=3,0%))))))))</f>
        <v>0.66599999999999993</v>
      </c>
      <c r="AM283" s="13" t="s">
        <v>41</v>
      </c>
      <c r="AN283" s="13" t="s">
        <v>41</v>
      </c>
      <c r="AO283" s="13"/>
      <c r="AP283" s="13">
        <v>101.31965006729475</v>
      </c>
      <c r="AQ283" s="13">
        <v>117.34261838440112</v>
      </c>
      <c r="AR283" s="13">
        <v>125.13020833333333</v>
      </c>
      <c r="AS283" s="13">
        <v>148.05555555555554</v>
      </c>
      <c r="AT283" s="36">
        <v>14.551667299999998</v>
      </c>
      <c r="AU283" s="36" t="str">
        <f t="shared" si="580"/>
        <v>1</v>
      </c>
      <c r="AV283" s="36">
        <v>0</v>
      </c>
      <c r="AW283" s="36">
        <v>14.551667299999998</v>
      </c>
      <c r="AX283" s="36">
        <v>14.551667299999998</v>
      </c>
      <c r="AY283" s="36">
        <v>54.721703200000007</v>
      </c>
      <c r="AZ283" s="36" t="str">
        <f t="shared" si="581"/>
        <v>1</v>
      </c>
      <c r="BA283" s="36">
        <v>11.517734261201149</v>
      </c>
      <c r="BB283" s="36">
        <v>46.577435200000004</v>
      </c>
      <c r="BC283" s="36">
        <v>62.865971200000004</v>
      </c>
      <c r="BD283" s="36" t="e">
        <v>#DIV/0!</v>
      </c>
      <c r="BE283" s="36" t="s">
        <v>50</v>
      </c>
      <c r="BF283" s="36">
        <v>0</v>
      </c>
      <c r="BG283" s="36">
        <v>0</v>
      </c>
      <c r="BH283" s="36">
        <v>18.927797249999998</v>
      </c>
      <c r="BI283" s="36">
        <v>6.18878232599711</v>
      </c>
      <c r="BJ283" s="36">
        <v>14.551667299999998</v>
      </c>
      <c r="BK283" s="36">
        <v>23.3039272</v>
      </c>
      <c r="BL283" s="36">
        <v>66.888400000000004</v>
      </c>
      <c r="BM283" s="36">
        <v>5.6885733626401338</v>
      </c>
      <c r="BN283" s="36">
        <v>62.865971200000004</v>
      </c>
      <c r="BO283" s="36">
        <v>70.910828800000004</v>
      </c>
      <c r="BP283" s="36" t="e">
        <v>#DIV/0!</v>
      </c>
      <c r="BQ283" s="36" t="e">
        <v>#DIV/0!</v>
      </c>
      <c r="BR283" s="36">
        <v>0</v>
      </c>
      <c r="BS283" s="36">
        <v>0</v>
      </c>
      <c r="BT283" s="36">
        <v>10.173665049999999</v>
      </c>
      <c r="BU283" s="36">
        <v>6.1914301580499291</v>
      </c>
      <c r="BV283" s="36">
        <v>5.7956627999999997</v>
      </c>
      <c r="BW283" s="36">
        <v>14.551667299999998</v>
      </c>
      <c r="BX283" s="36">
        <v>46.582428000000007</v>
      </c>
      <c r="BY283" s="36">
        <v>23.028407636928161</v>
      </c>
      <c r="BZ283" s="36">
        <v>30.298884800000003</v>
      </c>
      <c r="CA283" s="36">
        <v>62.865971200000004</v>
      </c>
      <c r="CB283" s="36" t="e">
        <v>#DIV/0!</v>
      </c>
      <c r="CC283" s="36" t="e">
        <v>#DIV/0!</v>
      </c>
      <c r="CD283" s="36">
        <v>0</v>
      </c>
      <c r="CE283" s="36">
        <v>0</v>
      </c>
      <c r="CF283" s="36"/>
      <c r="CG283" s="40">
        <v>28.791</v>
      </c>
      <c r="CH283" s="40">
        <v>57.011000000000003</v>
      </c>
      <c r="CI283" s="40"/>
      <c r="CL283" s="5" t="str">
        <f t="shared" si="587"/>
        <v>1_0.5_1</v>
      </c>
      <c r="CM283" s="95" t="str">
        <f t="shared" si="588"/>
        <v>1K</v>
      </c>
      <c r="CN283" s="96">
        <f t="shared" si="575"/>
        <v>202</v>
      </c>
      <c r="CO283" s="96" t="str">
        <f t="shared" si="582"/>
        <v>0.666_0.5_1</v>
      </c>
      <c r="CP283" s="95" t="str">
        <f t="shared" si="591"/>
        <v>1H</v>
      </c>
      <c r="CQ283" s="5">
        <f t="shared" si="583"/>
        <v>128</v>
      </c>
      <c r="CV283" s="87"/>
      <c r="CW283" s="87"/>
      <c r="CX283" s="87"/>
      <c r="CY283" s="87"/>
      <c r="CZ283" s="87"/>
    </row>
    <row r="284" spans="1:104" s="5" customFormat="1">
      <c r="A284" s="13" t="s">
        <v>248</v>
      </c>
      <c r="B284" s="13">
        <v>6</v>
      </c>
      <c r="C284" s="13">
        <v>5</v>
      </c>
      <c r="D284" s="13" t="s">
        <v>107</v>
      </c>
      <c r="E284" s="35" t="s">
        <v>204</v>
      </c>
      <c r="F284" s="13" t="s">
        <v>36</v>
      </c>
      <c r="G284" s="36">
        <v>1143407084</v>
      </c>
      <c r="H284" s="13" t="s">
        <v>205</v>
      </c>
      <c r="I284" s="37">
        <v>20</v>
      </c>
      <c r="J284" s="37" t="s">
        <v>70</v>
      </c>
      <c r="K284" s="38">
        <v>43523</v>
      </c>
      <c r="L284" s="39">
        <v>0.62291666666666667</v>
      </c>
      <c r="M284" s="37" t="s">
        <v>39</v>
      </c>
      <c r="N284" s="37" t="s">
        <v>42</v>
      </c>
      <c r="O284" s="37" t="s">
        <v>42</v>
      </c>
      <c r="P284" s="37" t="s">
        <v>42</v>
      </c>
      <c r="Q284" s="37">
        <v>2</v>
      </c>
      <c r="R284" s="13" t="s">
        <v>43</v>
      </c>
      <c r="S284" s="13" t="s">
        <v>44</v>
      </c>
      <c r="T284" s="13" t="s">
        <v>41</v>
      </c>
      <c r="U284" s="13" t="s">
        <v>45</v>
      </c>
      <c r="V284" s="13" t="s">
        <v>42</v>
      </c>
      <c r="W284" s="13" t="s">
        <v>72</v>
      </c>
      <c r="X284" s="13" t="s">
        <v>47</v>
      </c>
      <c r="Y284" s="13" t="s">
        <v>41</v>
      </c>
      <c r="Z284" s="13" t="s">
        <v>41</v>
      </c>
      <c r="AA284" s="13"/>
      <c r="AB284" s="13">
        <v>-1</v>
      </c>
      <c r="AC284" s="72">
        <f t="shared" si="576"/>
        <v>0.5</v>
      </c>
      <c r="AD284" s="13">
        <v>1</v>
      </c>
      <c r="AE284" s="72">
        <f t="shared" ref="AE284" si="636">VALUE(IF(AD284=-2,0%,IF(AD284=-1,50%,IF(AD284=0,100%,IF(AD284=1,50%,IF(AD284=2,0%))))))</f>
        <v>0.5</v>
      </c>
      <c r="AF284" s="13" t="s">
        <v>41</v>
      </c>
      <c r="AG284" s="13">
        <v>1</v>
      </c>
      <c r="AH284" s="13" t="s">
        <v>42</v>
      </c>
      <c r="AI284" s="13">
        <f t="shared" si="571"/>
        <v>-1</v>
      </c>
      <c r="AJ284" s="70">
        <f t="shared" si="578"/>
        <v>0.66599999999999993</v>
      </c>
      <c r="AK284" s="59">
        <f t="shared" si="585"/>
        <v>-1</v>
      </c>
      <c r="AL284" s="70">
        <f t="shared" ref="AL284" si="637">VALUE(IF(AK284=-3,0%,IF(AK284=-2,33.3%,IF(AK284=-1,66.6%,IF(AK284=0,100%,IF(AK284=1,66.6%,IF(AK284=2,33.3%,IF(AK284=3,0%))))))))</f>
        <v>0.66599999999999993</v>
      </c>
      <c r="AM284" s="13" t="s">
        <v>41</v>
      </c>
      <c r="AN284" s="13" t="s">
        <v>41</v>
      </c>
      <c r="AO284" s="13"/>
      <c r="AP284" s="13">
        <v>101.31965006729475</v>
      </c>
      <c r="AQ284" s="13">
        <v>117.34261838440112</v>
      </c>
      <c r="AR284" s="13">
        <v>125.13020833333333</v>
      </c>
      <c r="AS284" s="13">
        <v>148.05555555555554</v>
      </c>
      <c r="AT284" s="36">
        <v>14.551667299999998</v>
      </c>
      <c r="AU284" s="36" t="str">
        <f t="shared" si="580"/>
        <v>1</v>
      </c>
      <c r="AV284" s="36">
        <v>0</v>
      </c>
      <c r="AW284" s="36">
        <v>14.551667299999998</v>
      </c>
      <c r="AX284" s="36">
        <v>14.551667299999998</v>
      </c>
      <c r="AY284" s="36">
        <v>58.793213100000003</v>
      </c>
      <c r="AZ284" s="36" t="str">
        <f t="shared" si="581"/>
        <v>1</v>
      </c>
      <c r="BA284" s="36">
        <v>5.7597497412848808</v>
      </c>
      <c r="BB284" s="36">
        <v>54.720455000000001</v>
      </c>
      <c r="BC284" s="36">
        <v>62.865971200000004</v>
      </c>
      <c r="BD284" s="36" t="e">
        <v>#DIV/0!</v>
      </c>
      <c r="BE284" s="36" t="s">
        <v>50</v>
      </c>
      <c r="BF284" s="36">
        <v>0</v>
      </c>
      <c r="BG284" s="36">
        <v>0</v>
      </c>
      <c r="BH284" s="36">
        <v>14.551667299999998</v>
      </c>
      <c r="BI284" s="36">
        <v>0</v>
      </c>
      <c r="BJ284" s="36">
        <v>14.551667299999998</v>
      </c>
      <c r="BK284" s="36">
        <v>14.551667299999998</v>
      </c>
      <c r="BL284" s="36">
        <v>54.720455000000001</v>
      </c>
      <c r="BM284" s="36">
        <v>0</v>
      </c>
      <c r="BN284" s="36">
        <v>54.720455000000001</v>
      </c>
      <c r="BO284" s="36">
        <v>54.720455000000001</v>
      </c>
      <c r="BP284" s="36" t="e">
        <v>#DIV/0!</v>
      </c>
      <c r="BQ284" s="36" t="e">
        <v>#DIV/0!</v>
      </c>
      <c r="BR284" s="36">
        <v>0</v>
      </c>
      <c r="BS284" s="36">
        <v>0</v>
      </c>
      <c r="BT284" s="36">
        <v>14.551667299999998</v>
      </c>
      <c r="BU284" s="36">
        <v>0</v>
      </c>
      <c r="BV284" s="36">
        <v>14.551667299999998</v>
      </c>
      <c r="BW284" s="36">
        <v>14.551667299999998</v>
      </c>
      <c r="BX284" s="36">
        <v>58.793213100000003</v>
      </c>
      <c r="BY284" s="36">
        <v>5.7597497412848808</v>
      </c>
      <c r="BZ284" s="36">
        <v>54.720455000000001</v>
      </c>
      <c r="CA284" s="36">
        <v>62.865971200000004</v>
      </c>
      <c r="CB284" s="36" t="e">
        <v>#DIV/0!</v>
      </c>
      <c r="CC284" s="36" t="e">
        <v>#DIV/0!</v>
      </c>
      <c r="CD284" s="36">
        <v>0</v>
      </c>
      <c r="CE284" s="36">
        <v>0</v>
      </c>
      <c r="CF284" s="36"/>
      <c r="CG284" s="40">
        <v>28.841000000000001</v>
      </c>
      <c r="CH284" s="40">
        <v>56.387999999999998</v>
      </c>
      <c r="CI284" s="40"/>
      <c r="CL284" s="5" t="str">
        <f t="shared" si="587"/>
        <v>0.666_0.5_1</v>
      </c>
      <c r="CM284" s="95" t="str">
        <f t="shared" si="588"/>
        <v>1H</v>
      </c>
      <c r="CN284" s="96">
        <f t="shared" si="575"/>
        <v>131</v>
      </c>
      <c r="CO284" s="96" t="str">
        <f t="shared" si="582"/>
        <v>0.666_0.5_1</v>
      </c>
      <c r="CP284" s="95" t="str">
        <f t="shared" si="591"/>
        <v>1H</v>
      </c>
      <c r="CQ284" s="5">
        <f t="shared" si="583"/>
        <v>128</v>
      </c>
      <c r="CV284" s="87"/>
      <c r="CW284" s="87"/>
      <c r="CX284" s="87"/>
      <c r="CY284" s="87"/>
      <c r="CZ284" s="87"/>
    </row>
    <row r="285" spans="1:104" s="5" customFormat="1">
      <c r="A285" s="13" t="s">
        <v>248</v>
      </c>
      <c r="B285" s="13">
        <v>6</v>
      </c>
      <c r="C285" s="13">
        <v>5</v>
      </c>
      <c r="D285" s="13" t="s">
        <v>107</v>
      </c>
      <c r="E285" s="35" t="s">
        <v>204</v>
      </c>
      <c r="F285" s="13" t="s">
        <v>36</v>
      </c>
      <c r="G285" s="36">
        <v>1143407084</v>
      </c>
      <c r="H285" s="13" t="s">
        <v>205</v>
      </c>
      <c r="I285" s="37">
        <v>20</v>
      </c>
      <c r="J285" s="37" t="s">
        <v>70</v>
      </c>
      <c r="K285" s="38">
        <v>43523</v>
      </c>
      <c r="L285" s="39">
        <v>0.63541666666666663</v>
      </c>
      <c r="M285" s="37" t="s">
        <v>39</v>
      </c>
      <c r="N285" s="37" t="s">
        <v>42</v>
      </c>
      <c r="O285" s="37" t="s">
        <v>42</v>
      </c>
      <c r="P285" s="37" t="s">
        <v>42</v>
      </c>
      <c r="Q285" s="37">
        <v>3</v>
      </c>
      <c r="R285" s="13" t="s">
        <v>43</v>
      </c>
      <c r="S285" s="13" t="s">
        <v>44</v>
      </c>
      <c r="T285" s="13" t="s">
        <v>41</v>
      </c>
      <c r="U285" s="13" t="s">
        <v>45</v>
      </c>
      <c r="V285" s="13" t="s">
        <v>42</v>
      </c>
      <c r="W285" s="13" t="s">
        <v>72</v>
      </c>
      <c r="X285" s="13" t="s">
        <v>47</v>
      </c>
      <c r="Y285" s="13" t="s">
        <v>41</v>
      </c>
      <c r="Z285" s="13" t="s">
        <v>41</v>
      </c>
      <c r="AA285" s="13"/>
      <c r="AB285" s="13">
        <v>-1</v>
      </c>
      <c r="AC285" s="72">
        <f t="shared" si="576"/>
        <v>0.5</v>
      </c>
      <c r="AD285" s="13">
        <v>1</v>
      </c>
      <c r="AE285" s="72">
        <f t="shared" ref="AE285" si="638">VALUE(IF(AD285=-2,0%,IF(AD285=-1,50%,IF(AD285=0,100%,IF(AD285=1,50%,IF(AD285=2,0%))))))</f>
        <v>0.5</v>
      </c>
      <c r="AF285" s="13" t="s">
        <v>41</v>
      </c>
      <c r="AG285" s="13">
        <v>1</v>
      </c>
      <c r="AH285" s="13" t="s">
        <v>42</v>
      </c>
      <c r="AI285" s="13">
        <f t="shared" si="571"/>
        <v>-1</v>
      </c>
      <c r="AJ285" s="70">
        <f t="shared" si="578"/>
        <v>0.66599999999999993</v>
      </c>
      <c r="AK285" s="59">
        <f t="shared" si="585"/>
        <v>-1</v>
      </c>
      <c r="AL285" s="70">
        <f t="shared" ref="AL285" si="639">VALUE(IF(AK285=-3,0%,IF(AK285=-2,33.3%,IF(AK285=-1,66.6%,IF(AK285=0,100%,IF(AK285=1,66.6%,IF(AK285=2,33.3%,IF(AK285=3,0%))))))))</f>
        <v>0.66599999999999993</v>
      </c>
      <c r="AM285" s="13" t="s">
        <v>41</v>
      </c>
      <c r="AN285" s="13" t="s">
        <v>41</v>
      </c>
      <c r="AO285" s="13"/>
      <c r="AP285" s="13">
        <v>101.31965006729475</v>
      </c>
      <c r="AQ285" s="13">
        <v>117.34261838440112</v>
      </c>
      <c r="AR285" s="13">
        <v>125.13020833333333</v>
      </c>
      <c r="AS285" s="13">
        <v>148.05555555555554</v>
      </c>
      <c r="AT285" s="36">
        <v>14.551667299999998</v>
      </c>
      <c r="AU285" s="36" t="str">
        <f t="shared" si="580"/>
        <v>1</v>
      </c>
      <c r="AV285" s="36">
        <v>0</v>
      </c>
      <c r="AW285" s="36">
        <v>14.551667299999998</v>
      </c>
      <c r="AX285" s="36">
        <v>14.551667299999998</v>
      </c>
      <c r="AY285" s="36">
        <v>50.648945100000006</v>
      </c>
      <c r="AZ285" s="36" t="str">
        <f t="shared" si="581"/>
        <v>1</v>
      </c>
      <c r="BA285" s="36">
        <v>5.757984519916322</v>
      </c>
      <c r="BB285" s="36">
        <v>46.577435200000004</v>
      </c>
      <c r="BC285" s="36">
        <v>54.720455000000001</v>
      </c>
      <c r="BD285" s="36" t="e">
        <v>#DIV/0!</v>
      </c>
      <c r="BE285" s="36" t="s">
        <v>50</v>
      </c>
      <c r="BF285" s="36">
        <v>0</v>
      </c>
      <c r="BG285" s="36">
        <v>0</v>
      </c>
      <c r="BH285" s="36">
        <v>14.551667299999998</v>
      </c>
      <c r="BI285" s="36">
        <v>0</v>
      </c>
      <c r="BJ285" s="36">
        <v>14.551667299999998</v>
      </c>
      <c r="BK285" s="36">
        <v>14.551667299999998</v>
      </c>
      <c r="BL285" s="36">
        <v>46.577435200000004</v>
      </c>
      <c r="BM285" s="36">
        <v>0</v>
      </c>
      <c r="BN285" s="36">
        <v>46.577435200000004</v>
      </c>
      <c r="BO285" s="36">
        <v>46.577435200000004</v>
      </c>
      <c r="BP285" s="36" t="e">
        <v>#DIV/0!</v>
      </c>
      <c r="BQ285" s="36" t="e">
        <v>#DIV/0!</v>
      </c>
      <c r="BR285" s="36">
        <v>0</v>
      </c>
      <c r="BS285" s="36">
        <v>0</v>
      </c>
      <c r="BT285" s="36">
        <v>14.551667299999998</v>
      </c>
      <c r="BU285" s="36">
        <v>0</v>
      </c>
      <c r="BV285" s="36">
        <v>14.551667299999998</v>
      </c>
      <c r="BW285" s="36">
        <v>14.551667299999998</v>
      </c>
      <c r="BX285" s="36">
        <v>54.721703200000007</v>
      </c>
      <c r="BY285" s="36">
        <v>11.517734261201149</v>
      </c>
      <c r="BZ285" s="36">
        <v>46.577435200000004</v>
      </c>
      <c r="CA285" s="36">
        <v>62.865971200000004</v>
      </c>
      <c r="CB285" s="36" t="e">
        <v>#DIV/0!</v>
      </c>
      <c r="CC285" s="36" t="e">
        <v>#DIV/0!</v>
      </c>
      <c r="CD285" s="36">
        <v>0</v>
      </c>
      <c r="CE285" s="36">
        <v>0</v>
      </c>
      <c r="CF285" s="36"/>
      <c r="CG285" s="40">
        <v>28.916</v>
      </c>
      <c r="CH285" s="40">
        <v>55.607999999999997</v>
      </c>
      <c r="CI285" s="40"/>
      <c r="CL285" s="5" t="str">
        <f t="shared" si="587"/>
        <v>0.666_0.5_1</v>
      </c>
      <c r="CM285" s="95" t="str">
        <f t="shared" si="588"/>
        <v>1H</v>
      </c>
      <c r="CN285" s="96">
        <f t="shared" si="575"/>
        <v>131</v>
      </c>
      <c r="CO285" s="96" t="str">
        <f t="shared" si="582"/>
        <v>0.666_0.5_1</v>
      </c>
      <c r="CP285" s="95" t="str">
        <f t="shared" si="591"/>
        <v>1H</v>
      </c>
      <c r="CQ285" s="5">
        <f t="shared" si="583"/>
        <v>128</v>
      </c>
      <c r="CV285" s="87"/>
      <c r="CW285" s="87"/>
      <c r="CX285" s="87"/>
      <c r="CY285" s="87"/>
      <c r="CZ285" s="87"/>
    </row>
    <row r="286" spans="1:104" s="5" customFormat="1">
      <c r="A286" s="13" t="s">
        <v>248</v>
      </c>
      <c r="B286" s="13">
        <v>6</v>
      </c>
      <c r="C286" s="13">
        <v>5</v>
      </c>
      <c r="D286" s="13" t="s">
        <v>107</v>
      </c>
      <c r="E286" s="35" t="s">
        <v>204</v>
      </c>
      <c r="F286" s="13" t="s">
        <v>36</v>
      </c>
      <c r="G286" s="36">
        <v>1143407084</v>
      </c>
      <c r="H286" s="13" t="s">
        <v>205</v>
      </c>
      <c r="I286" s="37">
        <v>20</v>
      </c>
      <c r="J286" s="37" t="s">
        <v>70</v>
      </c>
      <c r="K286" s="38">
        <v>43523</v>
      </c>
      <c r="L286" s="39">
        <v>0.64236111111111105</v>
      </c>
      <c r="M286" s="37" t="s">
        <v>39</v>
      </c>
      <c r="N286" s="37" t="s">
        <v>42</v>
      </c>
      <c r="O286" s="37" t="s">
        <v>42</v>
      </c>
      <c r="P286" s="37" t="s">
        <v>42</v>
      </c>
      <c r="Q286" s="37">
        <v>4</v>
      </c>
      <c r="R286" s="13" t="s">
        <v>43</v>
      </c>
      <c r="S286" s="13" t="s">
        <v>44</v>
      </c>
      <c r="T286" s="13"/>
      <c r="U286" s="13" t="s">
        <v>45</v>
      </c>
      <c r="V286" s="13" t="s">
        <v>42</v>
      </c>
      <c r="W286" s="13" t="s">
        <v>72</v>
      </c>
      <c r="X286" s="13" t="s">
        <v>47</v>
      </c>
      <c r="Y286" s="13" t="s">
        <v>41</v>
      </c>
      <c r="Z286" s="13" t="s">
        <v>41</v>
      </c>
      <c r="AA286" s="13"/>
      <c r="AB286" s="13">
        <v>-1</v>
      </c>
      <c r="AC286" s="72">
        <f t="shared" si="576"/>
        <v>0.5</v>
      </c>
      <c r="AD286" s="13">
        <v>1</v>
      </c>
      <c r="AE286" s="72">
        <f t="shared" ref="AE286" si="640">VALUE(IF(AD286=-2,0%,IF(AD286=-1,50%,IF(AD286=0,100%,IF(AD286=1,50%,IF(AD286=2,0%))))))</f>
        <v>0.5</v>
      </c>
      <c r="AF286" s="13">
        <v>0</v>
      </c>
      <c r="AG286" s="13">
        <v>1</v>
      </c>
      <c r="AH286" s="13" t="s">
        <v>42</v>
      </c>
      <c r="AI286" s="13">
        <f t="shared" si="571"/>
        <v>-1</v>
      </c>
      <c r="AJ286" s="70">
        <f t="shared" si="578"/>
        <v>0.66599999999999993</v>
      </c>
      <c r="AK286" s="59">
        <f t="shared" si="585"/>
        <v>-1</v>
      </c>
      <c r="AL286" s="70">
        <f t="shared" ref="AL286" si="641">VALUE(IF(AK286=-3,0%,IF(AK286=-2,33.3%,IF(AK286=-1,66.6%,IF(AK286=0,100%,IF(AK286=1,66.6%,IF(AK286=2,33.3%,IF(AK286=3,0%))))))))</f>
        <v>0.66599999999999993</v>
      </c>
      <c r="AM286" s="13" t="s">
        <v>41</v>
      </c>
      <c r="AN286" s="13" t="s">
        <v>41</v>
      </c>
      <c r="AO286" s="13"/>
      <c r="AP286" s="13">
        <v>101.31965006729475</v>
      </c>
      <c r="AQ286" s="13">
        <v>117.34261838440112</v>
      </c>
      <c r="AR286" s="13">
        <v>125.13020833333333</v>
      </c>
      <c r="AS286" s="13">
        <v>148.05555555555554</v>
      </c>
      <c r="AT286" s="36">
        <v>32.052442499999998</v>
      </c>
      <c r="AU286" s="36" t="str">
        <f t="shared" si="580"/>
        <v>1</v>
      </c>
      <c r="AV286" s="36">
        <v>0</v>
      </c>
      <c r="AW286" s="36">
        <v>32.052442499999998</v>
      </c>
      <c r="AX286" s="36">
        <v>32.052442499999998</v>
      </c>
      <c r="AY286" s="36">
        <v>111.6881798</v>
      </c>
      <c r="AZ286" s="36" t="str">
        <f t="shared" si="581"/>
        <v>2</v>
      </c>
      <c r="BA286" s="36">
        <v>0</v>
      </c>
      <c r="BB286" s="36">
        <v>111.6881798</v>
      </c>
      <c r="BC286" s="36">
        <v>111.6881798</v>
      </c>
      <c r="BD286" s="36" t="e">
        <v>#DIV/0!</v>
      </c>
      <c r="BE286" s="36" t="s">
        <v>50</v>
      </c>
      <c r="BF286" s="36">
        <v>0</v>
      </c>
      <c r="BG286" s="36">
        <v>0</v>
      </c>
      <c r="BH286" s="36">
        <v>23.302054899999998</v>
      </c>
      <c r="BI286" s="36">
        <v>12.37491681994136</v>
      </c>
      <c r="BJ286" s="36">
        <v>14.551667299999998</v>
      </c>
      <c r="BK286" s="36">
        <v>32.052442499999998</v>
      </c>
      <c r="BL286" s="36">
        <v>79.132807499999998</v>
      </c>
      <c r="BM286" s="36">
        <v>46.040249034765388</v>
      </c>
      <c r="BN286" s="36">
        <v>46.577435200000004</v>
      </c>
      <c r="BO286" s="36">
        <v>111.6881798</v>
      </c>
      <c r="BP286" s="36" t="e">
        <v>#DIV/0!</v>
      </c>
      <c r="BQ286" s="36" t="e">
        <v>#DIV/0!</v>
      </c>
      <c r="BR286" s="36">
        <v>0</v>
      </c>
      <c r="BS286" s="36">
        <v>0</v>
      </c>
      <c r="BT286" s="36">
        <v>23.302054899999998</v>
      </c>
      <c r="BU286" s="36">
        <v>12.37491681994136</v>
      </c>
      <c r="BV286" s="36">
        <v>14.551667299999998</v>
      </c>
      <c r="BW286" s="36">
        <v>32.052442499999998</v>
      </c>
      <c r="BX286" s="36">
        <v>79.132807499999998</v>
      </c>
      <c r="BY286" s="36">
        <v>46.040249034765388</v>
      </c>
      <c r="BZ286" s="36">
        <v>46.577435200000004</v>
      </c>
      <c r="CA286" s="36">
        <v>111.6881798</v>
      </c>
      <c r="CB286" s="36" t="e">
        <v>#DIV/0!</v>
      </c>
      <c r="CC286" s="36" t="e">
        <v>#DIV/0!</v>
      </c>
      <c r="CD286" s="36">
        <v>0</v>
      </c>
      <c r="CE286" s="36">
        <v>0</v>
      </c>
      <c r="CF286" s="36"/>
      <c r="CG286" s="40">
        <v>29.14</v>
      </c>
      <c r="CH286" s="40">
        <v>56.4</v>
      </c>
      <c r="CI286" s="40"/>
      <c r="CL286" s="5" t="str">
        <f t="shared" si="587"/>
        <v>0.666_0.5_2</v>
      </c>
      <c r="CM286" s="95" t="str">
        <f t="shared" si="588"/>
        <v>1T</v>
      </c>
      <c r="CN286" s="96">
        <f t="shared" si="575"/>
        <v>60</v>
      </c>
      <c r="CO286" s="96" t="str">
        <f t="shared" si="582"/>
        <v>0.666_0.5_2</v>
      </c>
      <c r="CP286" s="95" t="str">
        <f t="shared" si="591"/>
        <v>1T</v>
      </c>
      <c r="CQ286" s="5">
        <f t="shared" si="583"/>
        <v>57</v>
      </c>
      <c r="CV286" s="87"/>
      <c r="CW286" s="87"/>
      <c r="CX286" s="87"/>
      <c r="CY286" s="87"/>
      <c r="CZ286" s="87"/>
    </row>
    <row r="287" spans="1:104" s="5" customFormat="1">
      <c r="A287" s="13" t="s">
        <v>248</v>
      </c>
      <c r="B287" s="13">
        <v>6</v>
      </c>
      <c r="C287" s="13">
        <v>6</v>
      </c>
      <c r="D287" s="13" t="s">
        <v>73</v>
      </c>
      <c r="E287" s="35" t="s">
        <v>206</v>
      </c>
      <c r="F287" s="13" t="s">
        <v>36</v>
      </c>
      <c r="G287" s="36">
        <v>1143397723</v>
      </c>
      <c r="H287" s="13"/>
      <c r="I287" s="37">
        <v>22</v>
      </c>
      <c r="J287" s="37" t="s">
        <v>70</v>
      </c>
      <c r="K287" s="38">
        <v>43523</v>
      </c>
      <c r="L287" s="39">
        <v>0.6118055555555556</v>
      </c>
      <c r="M287" s="37" t="s">
        <v>39</v>
      </c>
      <c r="N287" s="37" t="s">
        <v>42</v>
      </c>
      <c r="O287" s="37"/>
      <c r="P287" s="37" t="s">
        <v>42</v>
      </c>
      <c r="Q287" s="37">
        <v>1</v>
      </c>
      <c r="R287" s="13" t="s">
        <v>55</v>
      </c>
      <c r="S287" s="13" t="s">
        <v>44</v>
      </c>
      <c r="T287" s="13" t="s">
        <v>42</v>
      </c>
      <c r="U287" s="13" t="s">
        <v>52</v>
      </c>
      <c r="V287" s="13" t="s">
        <v>42</v>
      </c>
      <c r="W287" s="13" t="s">
        <v>66</v>
      </c>
      <c r="X287" s="13" t="s">
        <v>53</v>
      </c>
      <c r="Y287" s="13" t="s">
        <v>41</v>
      </c>
      <c r="Z287" s="13" t="s">
        <v>41</v>
      </c>
      <c r="AA287" s="13"/>
      <c r="AB287" s="13">
        <v>0</v>
      </c>
      <c r="AC287" s="72">
        <f t="shared" si="576"/>
        <v>1</v>
      </c>
      <c r="AD287" s="13">
        <v>1</v>
      </c>
      <c r="AE287" s="72">
        <f t="shared" ref="AE287" si="642">VALUE(IF(AD287=-2,0%,IF(AD287=-1,50%,IF(AD287=0,100%,IF(AD287=1,50%,IF(AD287=2,0%))))))</f>
        <v>0.5</v>
      </c>
      <c r="AF287" s="13" t="s">
        <v>42</v>
      </c>
      <c r="AG287" s="13">
        <v>0</v>
      </c>
      <c r="AH287" s="13" t="s">
        <v>42</v>
      </c>
      <c r="AI287" s="13">
        <f t="shared" si="571"/>
        <v>0</v>
      </c>
      <c r="AJ287" s="70">
        <f t="shared" si="578"/>
        <v>1</v>
      </c>
      <c r="AK287" s="59">
        <f t="shared" si="585"/>
        <v>-2</v>
      </c>
      <c r="AL287" s="70">
        <f t="shared" ref="AL287" si="643">VALUE(IF(AK287=-3,0%,IF(AK287=-2,33.3%,IF(AK287=-1,66.6%,IF(AK287=0,100%,IF(AK287=1,66.6%,IF(AK287=2,33.3%,IF(AK287=3,0%))))))))</f>
        <v>0.33299999999999996</v>
      </c>
      <c r="AM287" s="13" t="s">
        <v>41</v>
      </c>
      <c r="AN287" s="13" t="s">
        <v>41</v>
      </c>
      <c r="AO287" s="13"/>
      <c r="AP287" s="13">
        <v>101.31965006729475</v>
      </c>
      <c r="AQ287" s="13">
        <v>117.34261838440112</v>
      </c>
      <c r="AR287" s="13">
        <v>125.13020833333333</v>
      </c>
      <c r="AS287" s="13">
        <v>148.05555555555554</v>
      </c>
      <c r="AT287" s="36">
        <v>31.55</v>
      </c>
      <c r="AU287" s="36" t="str">
        <f t="shared" si="580"/>
        <v>1</v>
      </c>
      <c r="AV287" s="36">
        <v>5.5861435713737393</v>
      </c>
      <c r="AW287" s="36">
        <v>27.6</v>
      </c>
      <c r="AX287" s="36">
        <v>35.5</v>
      </c>
      <c r="AY287" s="36">
        <v>18.520716650000001</v>
      </c>
      <c r="AZ287" s="36" t="str">
        <f t="shared" si="581"/>
        <v>1</v>
      </c>
      <c r="BA287" s="36">
        <v>6.5328664254194324</v>
      </c>
      <c r="BB287" s="36">
        <v>13.901282500000001</v>
      </c>
      <c r="BC287" s="36">
        <v>23.140150800000001</v>
      </c>
      <c r="BD287" s="36" t="e">
        <v>#DIV/0!</v>
      </c>
      <c r="BE287" s="36" t="s">
        <v>50</v>
      </c>
      <c r="BF287" s="36">
        <v>0</v>
      </c>
      <c r="BG287" s="36">
        <v>0</v>
      </c>
      <c r="BH287" s="36">
        <v>35.5</v>
      </c>
      <c r="BI287" s="36">
        <v>0</v>
      </c>
      <c r="BJ287" s="36">
        <v>35.5</v>
      </c>
      <c r="BK287" s="36">
        <v>35.5</v>
      </c>
      <c r="BL287" s="36">
        <v>27.696825000000004</v>
      </c>
      <c r="BM287" s="36">
        <v>6.4441104529555746</v>
      </c>
      <c r="BN287" s="36">
        <v>23.140150800000001</v>
      </c>
      <c r="BO287" s="36">
        <v>32.253499200000007</v>
      </c>
      <c r="BP287" s="36" t="e">
        <v>#DIV/0!</v>
      </c>
      <c r="BQ287" s="36" t="e">
        <v>#DIV/0!</v>
      </c>
      <c r="BR287" s="36">
        <v>0</v>
      </c>
      <c r="BS287" s="36">
        <v>0</v>
      </c>
      <c r="BT287" s="36">
        <v>31.55</v>
      </c>
      <c r="BU287" s="36">
        <v>5.5861435713737393</v>
      </c>
      <c r="BV287" s="36">
        <v>27.6</v>
      </c>
      <c r="BW287" s="36">
        <v>35.5</v>
      </c>
      <c r="BX287" s="36">
        <v>13.8969138</v>
      </c>
      <c r="BY287" s="36">
        <v>13.071911125628802</v>
      </c>
      <c r="BZ287" s="36">
        <v>4.6536767999999995</v>
      </c>
      <c r="CA287" s="36">
        <v>23.140150800000001</v>
      </c>
      <c r="CB287" s="36" t="e">
        <v>#DIV/0!</v>
      </c>
      <c r="CC287" s="36" t="e">
        <v>#DIV/0!</v>
      </c>
      <c r="CD287" s="36">
        <v>0</v>
      </c>
      <c r="CE287" s="36">
        <v>0</v>
      </c>
      <c r="CF287" s="36"/>
      <c r="CG287" s="40">
        <v>28.791</v>
      </c>
      <c r="CH287" s="40">
        <v>57.011000000000003</v>
      </c>
      <c r="CI287" s="40"/>
      <c r="CL287" s="5" t="str">
        <f t="shared" si="587"/>
        <v>1_1_1</v>
      </c>
      <c r="CM287" s="95" t="str">
        <f t="shared" si="588"/>
        <v>1L</v>
      </c>
      <c r="CN287" s="96">
        <f t="shared" si="575"/>
        <v>208</v>
      </c>
      <c r="CO287" s="96" t="str">
        <f t="shared" si="582"/>
        <v>0.333_0.5_1</v>
      </c>
      <c r="CP287" s="95" t="str">
        <f t="shared" si="591"/>
        <v>1E</v>
      </c>
      <c r="CQ287" s="5">
        <f t="shared" si="583"/>
        <v>90</v>
      </c>
      <c r="CV287" s="87"/>
      <c r="CW287" s="87"/>
      <c r="CX287" s="87"/>
      <c r="CY287" s="87"/>
      <c r="CZ287" s="87"/>
    </row>
    <row r="288" spans="1:104" s="5" customFormat="1">
      <c r="A288" s="13" t="s">
        <v>248</v>
      </c>
      <c r="B288" s="13">
        <v>6</v>
      </c>
      <c r="C288" s="13">
        <v>6</v>
      </c>
      <c r="D288" s="13" t="s">
        <v>73</v>
      </c>
      <c r="E288" s="35" t="s">
        <v>206</v>
      </c>
      <c r="F288" s="13" t="s">
        <v>36</v>
      </c>
      <c r="G288" s="36">
        <v>1143397723</v>
      </c>
      <c r="H288" s="13"/>
      <c r="I288" s="37">
        <v>22</v>
      </c>
      <c r="J288" s="37" t="s">
        <v>70</v>
      </c>
      <c r="K288" s="38">
        <v>43523</v>
      </c>
      <c r="L288" s="39">
        <v>0.62291666666666667</v>
      </c>
      <c r="M288" s="37" t="s">
        <v>39</v>
      </c>
      <c r="N288" s="37" t="s">
        <v>42</v>
      </c>
      <c r="O288" s="37"/>
      <c r="P288" s="37" t="s">
        <v>42</v>
      </c>
      <c r="Q288" s="37">
        <v>2</v>
      </c>
      <c r="R288" s="13" t="s">
        <v>55</v>
      </c>
      <c r="S288" s="13" t="s">
        <v>56</v>
      </c>
      <c r="T288" s="13" t="s">
        <v>42</v>
      </c>
      <c r="U288" s="13" t="s">
        <v>52</v>
      </c>
      <c r="V288" s="13" t="s">
        <v>42</v>
      </c>
      <c r="W288" s="13" t="s">
        <v>81</v>
      </c>
      <c r="X288" s="13" t="s">
        <v>88</v>
      </c>
      <c r="Y288" s="13" t="s">
        <v>41</v>
      </c>
      <c r="Z288" s="13" t="s">
        <v>41</v>
      </c>
      <c r="AA288" s="13"/>
      <c r="AB288" s="13">
        <v>0</v>
      </c>
      <c r="AC288" s="72">
        <f t="shared" si="576"/>
        <v>1</v>
      </c>
      <c r="AD288" s="13">
        <v>2</v>
      </c>
      <c r="AE288" s="72">
        <f t="shared" ref="AE288" si="644">VALUE(IF(AD288=-2,0%,IF(AD288=-1,50%,IF(AD288=0,100%,IF(AD288=1,50%,IF(AD288=2,0%))))))</f>
        <v>0</v>
      </c>
      <c r="AF288" s="13" t="s">
        <v>42</v>
      </c>
      <c r="AG288" s="13">
        <v>0</v>
      </c>
      <c r="AH288" s="13" t="s">
        <v>42</v>
      </c>
      <c r="AI288" s="13">
        <f t="shared" si="571"/>
        <v>2</v>
      </c>
      <c r="AJ288" s="70">
        <f t="shared" si="578"/>
        <v>0.33299999999999996</v>
      </c>
      <c r="AK288" s="59">
        <f t="shared" si="585"/>
        <v>-3</v>
      </c>
      <c r="AL288" s="70">
        <f t="shared" ref="AL288" si="645">VALUE(IF(AK288=-3,0%,IF(AK288=-2,33.3%,IF(AK288=-1,66.6%,IF(AK288=0,100%,IF(AK288=1,66.6%,IF(AK288=2,33.3%,IF(AK288=3,0%))))))))</f>
        <v>0</v>
      </c>
      <c r="AM288" s="13" t="s">
        <v>41</v>
      </c>
      <c r="AN288" s="13" t="s">
        <v>41</v>
      </c>
      <c r="AO288" s="13"/>
      <c r="AP288" s="13">
        <v>101.31965006729475</v>
      </c>
      <c r="AQ288" s="13">
        <v>117.34261838440112</v>
      </c>
      <c r="AR288" s="13">
        <v>125.13020833333333</v>
      </c>
      <c r="AS288" s="13">
        <v>148.05555555555554</v>
      </c>
      <c r="AT288" s="36">
        <v>27.6</v>
      </c>
      <c r="AU288" s="36" t="str">
        <f t="shared" si="580"/>
        <v>1</v>
      </c>
      <c r="AV288" s="36">
        <v>0</v>
      </c>
      <c r="AW288" s="36">
        <v>27.6</v>
      </c>
      <c r="AX288" s="36">
        <v>27.6</v>
      </c>
      <c r="AY288" s="36">
        <v>23.140150800000001</v>
      </c>
      <c r="AZ288" s="36" t="str">
        <f t="shared" si="581"/>
        <v>1</v>
      </c>
      <c r="BA288" s="36">
        <v>0</v>
      </c>
      <c r="BB288" s="36">
        <v>23.140150800000001</v>
      </c>
      <c r="BC288" s="36">
        <v>23.140150800000001</v>
      </c>
      <c r="BD288" s="36" t="e">
        <v>#DIV/0!</v>
      </c>
      <c r="BE288" s="36" t="s">
        <v>50</v>
      </c>
      <c r="BF288" s="36">
        <v>0</v>
      </c>
      <c r="BG288" s="36">
        <v>0</v>
      </c>
      <c r="BH288" s="36">
        <v>31.55</v>
      </c>
      <c r="BI288" s="36">
        <v>5.5861435713737393</v>
      </c>
      <c r="BJ288" s="36">
        <v>27.6</v>
      </c>
      <c r="BK288" s="36">
        <v>35.5</v>
      </c>
      <c r="BL288" s="36">
        <v>27.696825000000004</v>
      </c>
      <c r="BM288" s="36">
        <v>6.4441104529555746</v>
      </c>
      <c r="BN288" s="36">
        <v>23.140150800000001</v>
      </c>
      <c r="BO288" s="36">
        <v>32.253499200000007</v>
      </c>
      <c r="BP288" s="36" t="e">
        <v>#DIV/0!</v>
      </c>
      <c r="BQ288" s="36" t="e">
        <v>#DIV/0!</v>
      </c>
      <c r="BR288" s="36">
        <v>0</v>
      </c>
      <c r="BS288" s="36">
        <v>0</v>
      </c>
      <c r="BT288" s="36">
        <v>31.55</v>
      </c>
      <c r="BU288" s="36">
        <v>5.5861435713737393</v>
      </c>
      <c r="BV288" s="36">
        <v>27.6</v>
      </c>
      <c r="BW288" s="36">
        <v>35.5</v>
      </c>
      <c r="BX288" s="36">
        <v>23.140150800000001</v>
      </c>
      <c r="BY288" s="36">
        <v>0</v>
      </c>
      <c r="BZ288" s="36">
        <v>23.140150800000001</v>
      </c>
      <c r="CA288" s="36">
        <v>23.140150800000001</v>
      </c>
      <c r="CB288" s="36" t="e">
        <v>#DIV/0!</v>
      </c>
      <c r="CC288" s="36" t="e">
        <v>#DIV/0!</v>
      </c>
      <c r="CD288" s="36">
        <v>0</v>
      </c>
      <c r="CE288" s="36">
        <v>0</v>
      </c>
      <c r="CF288" s="36"/>
      <c r="CG288" s="40">
        <v>28.841000000000001</v>
      </c>
      <c r="CH288" s="40">
        <v>56.387999999999998</v>
      </c>
      <c r="CI288" s="40"/>
      <c r="CL288" s="5" t="str">
        <f t="shared" si="587"/>
        <v>0.333_1_1</v>
      </c>
      <c r="CM288" s="95" t="str">
        <f t="shared" si="588"/>
        <v>1F</v>
      </c>
      <c r="CN288" s="96">
        <f t="shared" si="575"/>
        <v>16</v>
      </c>
      <c r="CO288" s="96" t="str">
        <f t="shared" si="582"/>
        <v>0_0_1</v>
      </c>
      <c r="CP288" s="95" t="str">
        <f t="shared" si="591"/>
        <v>1A</v>
      </c>
      <c r="CQ288" s="5">
        <f t="shared" si="583"/>
        <v>19</v>
      </c>
      <c r="CV288" s="87"/>
      <c r="CW288" s="87"/>
      <c r="CX288" s="87"/>
      <c r="CY288" s="87"/>
      <c r="CZ288" s="87"/>
    </row>
    <row r="289" spans="1:104" s="5" customFormat="1">
      <c r="A289" s="13" t="s">
        <v>248</v>
      </c>
      <c r="B289" s="13">
        <v>6</v>
      </c>
      <c r="C289" s="13">
        <v>6</v>
      </c>
      <c r="D289" s="13" t="s">
        <v>73</v>
      </c>
      <c r="E289" s="35" t="s">
        <v>206</v>
      </c>
      <c r="F289" s="13" t="s">
        <v>36</v>
      </c>
      <c r="G289" s="36">
        <v>1143397723</v>
      </c>
      <c r="H289" s="13"/>
      <c r="I289" s="37">
        <v>22</v>
      </c>
      <c r="J289" s="37" t="s">
        <v>70</v>
      </c>
      <c r="K289" s="38">
        <v>43523</v>
      </c>
      <c r="L289" s="39">
        <v>0.63541666666666663</v>
      </c>
      <c r="M289" s="37" t="s">
        <v>39</v>
      </c>
      <c r="N289" s="37" t="s">
        <v>42</v>
      </c>
      <c r="O289" s="37"/>
      <c r="P289" s="37" t="s">
        <v>42</v>
      </c>
      <c r="Q289" s="37">
        <v>3</v>
      </c>
      <c r="R289" s="13" t="s">
        <v>43</v>
      </c>
      <c r="S289" s="13" t="s">
        <v>44</v>
      </c>
      <c r="T289" s="13" t="s">
        <v>42</v>
      </c>
      <c r="U289" s="13" t="s">
        <v>52</v>
      </c>
      <c r="V289" s="13" t="s">
        <v>42</v>
      </c>
      <c r="W289" s="13" t="s">
        <v>66</v>
      </c>
      <c r="X289" s="13" t="s">
        <v>53</v>
      </c>
      <c r="Y289" s="13" t="s">
        <v>41</v>
      </c>
      <c r="Z289" s="13" t="s">
        <v>41</v>
      </c>
      <c r="AA289" s="13"/>
      <c r="AB289" s="13">
        <v>-1</v>
      </c>
      <c r="AC289" s="72">
        <f t="shared" si="576"/>
        <v>0.5</v>
      </c>
      <c r="AD289" s="13">
        <v>1</v>
      </c>
      <c r="AE289" s="72">
        <f t="shared" ref="AE289" si="646">VALUE(IF(AD289=-2,0%,IF(AD289=-1,50%,IF(AD289=0,100%,IF(AD289=1,50%,IF(AD289=2,0%))))))</f>
        <v>0.5</v>
      </c>
      <c r="AF289" s="13" t="s">
        <v>42</v>
      </c>
      <c r="AG289" s="13">
        <v>0</v>
      </c>
      <c r="AH289" s="13" t="s">
        <v>42</v>
      </c>
      <c r="AI289" s="13">
        <f t="shared" si="571"/>
        <v>0</v>
      </c>
      <c r="AJ289" s="70">
        <f t="shared" si="578"/>
        <v>1</v>
      </c>
      <c r="AK289" s="59">
        <f t="shared" si="585"/>
        <v>-2</v>
      </c>
      <c r="AL289" s="70">
        <f t="shared" ref="AL289" si="647">VALUE(IF(AK289=-3,0%,IF(AK289=-2,33.3%,IF(AK289=-1,66.6%,IF(AK289=0,100%,IF(AK289=1,66.6%,IF(AK289=2,33.3%,IF(AK289=3,0%))))))))</f>
        <v>0.33299999999999996</v>
      </c>
      <c r="AM289" s="13" t="s">
        <v>41</v>
      </c>
      <c r="AN289" s="13" t="s">
        <v>41</v>
      </c>
      <c r="AO289" s="13"/>
      <c r="AP289" s="13">
        <v>101.31965006729475</v>
      </c>
      <c r="AQ289" s="13">
        <v>117.34261838440112</v>
      </c>
      <c r="AR289" s="13">
        <v>125.13020833333333</v>
      </c>
      <c r="AS289" s="13">
        <v>148.05555555555554</v>
      </c>
      <c r="AT289" s="36">
        <v>27.6</v>
      </c>
      <c r="AU289" s="36" t="str">
        <f t="shared" si="580"/>
        <v>1</v>
      </c>
      <c r="AV289" s="36">
        <v>0</v>
      </c>
      <c r="AW289" s="36">
        <v>27.6</v>
      </c>
      <c r="AX289" s="36">
        <v>27.6</v>
      </c>
      <c r="AY289" s="36">
        <v>18.520716650000001</v>
      </c>
      <c r="AZ289" s="36" t="str">
        <f t="shared" si="581"/>
        <v>1</v>
      </c>
      <c r="BA289" s="36">
        <v>6.5328664254194324</v>
      </c>
      <c r="BB289" s="36">
        <v>13.901282500000001</v>
      </c>
      <c r="BC289" s="36">
        <v>23.140150800000001</v>
      </c>
      <c r="BD289" s="36" t="e">
        <v>#DIV/0!</v>
      </c>
      <c r="BE289" s="36" t="s">
        <v>50</v>
      </c>
      <c r="BF289" s="36">
        <v>0</v>
      </c>
      <c r="BG289" s="36">
        <v>0</v>
      </c>
      <c r="BH289" s="36">
        <v>27.6</v>
      </c>
      <c r="BI289" s="36">
        <v>0</v>
      </c>
      <c r="BJ289" s="36">
        <v>27.6</v>
      </c>
      <c r="BK289" s="36">
        <v>27.6</v>
      </c>
      <c r="BL289" s="36">
        <v>13.901282500000001</v>
      </c>
      <c r="BM289" s="36">
        <v>0</v>
      </c>
      <c r="BN289" s="36">
        <v>13.901282500000001</v>
      </c>
      <c r="BO289" s="36">
        <v>13.901282500000001</v>
      </c>
      <c r="BP289" s="36" t="e">
        <v>#DIV/0!</v>
      </c>
      <c r="BQ289" s="36" t="e">
        <v>#DIV/0!</v>
      </c>
      <c r="BR289" s="36">
        <v>0</v>
      </c>
      <c r="BS289" s="36">
        <v>0</v>
      </c>
      <c r="BT289" s="36">
        <v>31.55</v>
      </c>
      <c r="BU289" s="36">
        <v>5.5861435713737393</v>
      </c>
      <c r="BV289" s="36">
        <v>27.6</v>
      </c>
      <c r="BW289" s="36">
        <v>35.5</v>
      </c>
      <c r="BX289" s="36">
        <v>18.520716650000001</v>
      </c>
      <c r="BY289" s="36">
        <v>6.5328664254194324</v>
      </c>
      <c r="BZ289" s="36">
        <v>13.901282500000001</v>
      </c>
      <c r="CA289" s="36">
        <v>23.140150800000001</v>
      </c>
      <c r="CB289" s="36" t="e">
        <v>#DIV/0!</v>
      </c>
      <c r="CC289" s="36" t="e">
        <v>#DIV/0!</v>
      </c>
      <c r="CD289" s="36">
        <v>0</v>
      </c>
      <c r="CE289" s="36">
        <v>0</v>
      </c>
      <c r="CF289" s="36"/>
      <c r="CG289" s="40">
        <v>28.916</v>
      </c>
      <c r="CH289" s="40">
        <v>55.607999999999997</v>
      </c>
      <c r="CI289" s="40"/>
      <c r="CL289" s="5" t="str">
        <f t="shared" si="587"/>
        <v>1_0.5_1</v>
      </c>
      <c r="CM289" s="95" t="str">
        <f t="shared" si="588"/>
        <v>1K</v>
      </c>
      <c r="CN289" s="96">
        <f t="shared" si="575"/>
        <v>202</v>
      </c>
      <c r="CO289" s="96" t="str">
        <f t="shared" si="582"/>
        <v>0.333_0.5_1</v>
      </c>
      <c r="CP289" s="95" t="str">
        <f t="shared" si="591"/>
        <v>1E</v>
      </c>
      <c r="CQ289" s="5">
        <f t="shared" si="583"/>
        <v>90</v>
      </c>
      <c r="CV289" s="87"/>
      <c r="CW289" s="87"/>
      <c r="CX289" s="87"/>
      <c r="CY289" s="87"/>
      <c r="CZ289" s="87"/>
    </row>
    <row r="290" spans="1:104" s="5" customFormat="1">
      <c r="A290" s="13" t="s">
        <v>248</v>
      </c>
      <c r="B290" s="13">
        <v>6</v>
      </c>
      <c r="C290" s="13">
        <v>6</v>
      </c>
      <c r="D290" s="13" t="s">
        <v>73</v>
      </c>
      <c r="E290" s="35" t="s">
        <v>206</v>
      </c>
      <c r="F290" s="13" t="s">
        <v>36</v>
      </c>
      <c r="G290" s="36">
        <v>1143397723</v>
      </c>
      <c r="H290" s="13"/>
      <c r="I290" s="37">
        <v>22</v>
      </c>
      <c r="J290" s="37" t="s">
        <v>70</v>
      </c>
      <c r="K290" s="38">
        <v>43523</v>
      </c>
      <c r="L290" s="39">
        <v>0.64236111111111105</v>
      </c>
      <c r="M290" s="37" t="s">
        <v>39</v>
      </c>
      <c r="N290" s="37" t="s">
        <v>42</v>
      </c>
      <c r="O290" s="37"/>
      <c r="P290" s="37" t="s">
        <v>42</v>
      </c>
      <c r="Q290" s="37">
        <v>4</v>
      </c>
      <c r="R290" s="13" t="s">
        <v>43</v>
      </c>
      <c r="S290" s="13" t="s">
        <v>44</v>
      </c>
      <c r="T290" s="13" t="s">
        <v>42</v>
      </c>
      <c r="U290" s="13" t="s">
        <v>52</v>
      </c>
      <c r="V290" s="13" t="s">
        <v>42</v>
      </c>
      <c r="W290" s="13" t="s">
        <v>72</v>
      </c>
      <c r="X290" s="13" t="s">
        <v>53</v>
      </c>
      <c r="Y290" s="13" t="s">
        <v>41</v>
      </c>
      <c r="Z290" s="13" t="s">
        <v>42</v>
      </c>
      <c r="AA290" s="13"/>
      <c r="AB290" s="13">
        <v>-1</v>
      </c>
      <c r="AC290" s="72">
        <f t="shared" si="576"/>
        <v>0.5</v>
      </c>
      <c r="AD290" s="13">
        <v>1</v>
      </c>
      <c r="AE290" s="72">
        <f t="shared" ref="AE290" si="648">VALUE(IF(AD290=-2,0%,IF(AD290=-1,50%,IF(AD290=0,100%,IF(AD290=1,50%,IF(AD290=2,0%))))))</f>
        <v>0.5</v>
      </c>
      <c r="AF290" s="13" t="s">
        <v>42</v>
      </c>
      <c r="AG290" s="13">
        <v>0</v>
      </c>
      <c r="AH290" s="13" t="s">
        <v>42</v>
      </c>
      <c r="AI290" s="13">
        <f t="shared" si="571"/>
        <v>-1</v>
      </c>
      <c r="AJ290" s="70">
        <f t="shared" si="578"/>
        <v>0.66599999999999993</v>
      </c>
      <c r="AK290" s="59">
        <f t="shared" si="585"/>
        <v>-2</v>
      </c>
      <c r="AL290" s="70">
        <f t="shared" ref="AL290" si="649">VALUE(IF(AK290=-3,0%,IF(AK290=-2,33.3%,IF(AK290=-1,66.6%,IF(AK290=0,100%,IF(AK290=1,66.6%,IF(AK290=2,33.3%,IF(AK290=3,0%))))))))</f>
        <v>0.33299999999999996</v>
      </c>
      <c r="AM290" s="13" t="s">
        <v>41</v>
      </c>
      <c r="AN290" s="13" t="s">
        <v>42</v>
      </c>
      <c r="AO290" s="13"/>
      <c r="AP290" s="13">
        <v>101.31965006729475</v>
      </c>
      <c r="AQ290" s="13">
        <v>117.34261838440112</v>
      </c>
      <c r="AR290" s="13">
        <v>125.13020833333333</v>
      </c>
      <c r="AS290" s="13">
        <v>148.05555555555554</v>
      </c>
      <c r="AT290" s="36">
        <v>51.2</v>
      </c>
      <c r="AU290" s="36" t="str">
        <f t="shared" si="580"/>
        <v>1</v>
      </c>
      <c r="AV290" s="36">
        <v>0</v>
      </c>
      <c r="AW290" s="36">
        <v>51.2</v>
      </c>
      <c r="AX290" s="36">
        <v>51.2</v>
      </c>
      <c r="AY290" s="36">
        <v>78.273645700000003</v>
      </c>
      <c r="AZ290" s="36" t="str">
        <f t="shared" si="581"/>
        <v>1</v>
      </c>
      <c r="BA290" s="36">
        <v>0</v>
      </c>
      <c r="BB290" s="36">
        <v>78.273645700000003</v>
      </c>
      <c r="BC290" s="36">
        <v>78.273645700000003</v>
      </c>
      <c r="BD290" s="36" t="e">
        <v>#DIV/0!</v>
      </c>
      <c r="BE290" s="36" t="s">
        <v>50</v>
      </c>
      <c r="BF290" s="36">
        <v>0</v>
      </c>
      <c r="BG290" s="36">
        <v>0</v>
      </c>
      <c r="BH290" s="36">
        <v>39.400000000000006</v>
      </c>
      <c r="BI290" s="36">
        <v>16.687720036002521</v>
      </c>
      <c r="BJ290" s="36">
        <v>27.6</v>
      </c>
      <c r="BK290" s="36">
        <v>51.2</v>
      </c>
      <c r="BL290" s="36">
        <v>46.087464100000005</v>
      </c>
      <c r="BM290" s="36">
        <v>45.518134539723356</v>
      </c>
      <c r="BN290" s="36">
        <v>13.901282500000001</v>
      </c>
      <c r="BO290" s="36">
        <v>78.273645700000003</v>
      </c>
      <c r="BP290" s="36" t="e">
        <v>#DIV/0!</v>
      </c>
      <c r="BQ290" s="36" t="e">
        <v>#DIV/0!</v>
      </c>
      <c r="BR290" s="36">
        <v>0</v>
      </c>
      <c r="BS290" s="36">
        <v>0</v>
      </c>
      <c r="BT290" s="36">
        <v>39.400000000000006</v>
      </c>
      <c r="BU290" s="36">
        <v>16.687720036002521</v>
      </c>
      <c r="BV290" s="36">
        <v>27.6</v>
      </c>
      <c r="BW290" s="36">
        <v>51.2</v>
      </c>
      <c r="BX290" s="36">
        <v>46.087464100000005</v>
      </c>
      <c r="BY290" s="36">
        <v>45.518134539723356</v>
      </c>
      <c r="BZ290" s="36">
        <v>13.901282500000001</v>
      </c>
      <c r="CA290" s="36">
        <v>78.273645700000003</v>
      </c>
      <c r="CB290" s="36" t="e">
        <v>#DIV/0!</v>
      </c>
      <c r="CC290" s="36" t="e">
        <v>#DIV/0!</v>
      </c>
      <c r="CD290" s="36">
        <v>0</v>
      </c>
      <c r="CE290" s="36">
        <v>0</v>
      </c>
      <c r="CF290" s="36"/>
      <c r="CG290" s="40">
        <v>29.14</v>
      </c>
      <c r="CH290" s="40">
        <v>56.4</v>
      </c>
      <c r="CI290" s="40"/>
      <c r="CL290" s="5" t="str">
        <f t="shared" si="587"/>
        <v>0.666_0.5_1</v>
      </c>
      <c r="CM290" s="95" t="str">
        <f t="shared" si="588"/>
        <v>1H</v>
      </c>
      <c r="CN290" s="96">
        <f t="shared" si="575"/>
        <v>131</v>
      </c>
      <c r="CO290" s="96" t="str">
        <f t="shared" si="582"/>
        <v>0.333_0.5_1</v>
      </c>
      <c r="CP290" s="95" t="str">
        <f t="shared" si="591"/>
        <v>1E</v>
      </c>
      <c r="CQ290" s="5">
        <f t="shared" si="583"/>
        <v>90</v>
      </c>
      <c r="CV290" s="87"/>
      <c r="CW290" s="87"/>
      <c r="CX290" s="87"/>
      <c r="CY290" s="87"/>
      <c r="CZ290" s="87"/>
    </row>
    <row r="291" spans="1:104" s="5" customFormat="1">
      <c r="A291" s="13" t="s">
        <v>248</v>
      </c>
      <c r="B291" s="13">
        <v>6</v>
      </c>
      <c r="C291" s="13">
        <v>8</v>
      </c>
      <c r="D291" s="13" t="s">
        <v>85</v>
      </c>
      <c r="E291" s="35" t="s">
        <v>207</v>
      </c>
      <c r="F291" s="13" t="s">
        <v>36</v>
      </c>
      <c r="G291" s="36">
        <v>1047493651</v>
      </c>
      <c r="H291" s="13" t="s">
        <v>208</v>
      </c>
      <c r="I291" s="37">
        <v>22</v>
      </c>
      <c r="J291" s="37" t="s">
        <v>38</v>
      </c>
      <c r="K291" s="38">
        <v>43523</v>
      </c>
      <c r="L291" s="39">
        <v>0.6118055555555556</v>
      </c>
      <c r="M291" s="37" t="s">
        <v>39</v>
      </c>
      <c r="N291" s="37" t="s">
        <v>209</v>
      </c>
      <c r="O291" s="37" t="s">
        <v>41</v>
      </c>
      <c r="P291" s="37" t="s">
        <v>41</v>
      </c>
      <c r="Q291" s="37">
        <v>1</v>
      </c>
      <c r="R291" s="13" t="s">
        <v>55</v>
      </c>
      <c r="S291" s="13" t="s">
        <v>44</v>
      </c>
      <c r="T291" s="13" t="s">
        <v>41</v>
      </c>
      <c r="U291" s="13" t="s">
        <v>52</v>
      </c>
      <c r="V291" s="13" t="s">
        <v>42</v>
      </c>
      <c r="W291" s="13" t="s">
        <v>66</v>
      </c>
      <c r="X291" s="13" t="s">
        <v>47</v>
      </c>
      <c r="Y291" s="13" t="s">
        <v>41</v>
      </c>
      <c r="Z291" s="13" t="s">
        <v>41</v>
      </c>
      <c r="AA291" s="13"/>
      <c r="AB291" s="13">
        <v>0</v>
      </c>
      <c r="AC291" s="72">
        <f t="shared" si="576"/>
        <v>1</v>
      </c>
      <c r="AD291" s="13">
        <v>1</v>
      </c>
      <c r="AE291" s="72">
        <f t="shared" ref="AE291" si="650">VALUE(IF(AD291=-2,0%,IF(AD291=-1,50%,IF(AD291=0,100%,IF(AD291=1,50%,IF(AD291=2,0%))))))</f>
        <v>0.5</v>
      </c>
      <c r="AF291" s="13" t="s">
        <v>41</v>
      </c>
      <c r="AG291" s="13">
        <v>0</v>
      </c>
      <c r="AH291" s="13" t="s">
        <v>42</v>
      </c>
      <c r="AI291" s="13">
        <f t="shared" si="571"/>
        <v>0</v>
      </c>
      <c r="AJ291" s="70">
        <f t="shared" si="578"/>
        <v>1</v>
      </c>
      <c r="AK291" s="59">
        <f t="shared" si="585"/>
        <v>-1</v>
      </c>
      <c r="AL291" s="70">
        <f t="shared" ref="AL291" si="651">VALUE(IF(AK291=-3,0%,IF(AK291=-2,33.3%,IF(AK291=-1,66.6%,IF(AK291=0,100%,IF(AK291=1,66.6%,IF(AK291=2,33.3%,IF(AK291=3,0%))))))))</f>
        <v>0.66599999999999993</v>
      </c>
      <c r="AM291" s="13" t="s">
        <v>41</v>
      </c>
      <c r="AN291" s="13" t="s">
        <v>41</v>
      </c>
      <c r="AO291" s="13"/>
      <c r="AP291" s="13">
        <v>101.31965006729475</v>
      </c>
      <c r="AQ291" s="13">
        <v>117.34261838440112</v>
      </c>
      <c r="AR291" s="13">
        <v>125.13020833333333</v>
      </c>
      <c r="AS291" s="13">
        <v>148.05555555555554</v>
      </c>
      <c r="AT291" s="36">
        <v>65.014527999999999</v>
      </c>
      <c r="AU291" s="36" t="str">
        <f t="shared" si="580"/>
        <v>1</v>
      </c>
      <c r="AV291" s="36">
        <v>0</v>
      </c>
      <c r="AW291" s="36">
        <v>65.014527999999999</v>
      </c>
      <c r="AX291" s="36">
        <v>65.014527999999999</v>
      </c>
      <c r="AY291" s="36">
        <v>74.676532320000007</v>
      </c>
      <c r="AZ291" s="36" t="str">
        <f t="shared" si="581"/>
        <v>1</v>
      </c>
      <c r="BA291" s="36">
        <v>0</v>
      </c>
      <c r="BB291" s="36">
        <v>74.676532320000007</v>
      </c>
      <c r="BC291" s="36">
        <v>74.676532320000007</v>
      </c>
      <c r="BD291" s="36" t="e">
        <v>#DIV/0!</v>
      </c>
      <c r="BE291" s="36" t="s">
        <v>50</v>
      </c>
      <c r="BF291" s="36">
        <v>0</v>
      </c>
      <c r="BG291" s="36">
        <v>0</v>
      </c>
      <c r="BH291" s="36">
        <v>65.014527999999999</v>
      </c>
      <c r="BI291" s="36">
        <v>0</v>
      </c>
      <c r="BJ291" s="36">
        <v>65.014527999999999</v>
      </c>
      <c r="BK291" s="36">
        <v>65.014527999999999</v>
      </c>
      <c r="BL291" s="36">
        <v>79.801427035000003</v>
      </c>
      <c r="BM291" s="36">
        <v>7.2476956116871927</v>
      </c>
      <c r="BN291" s="36">
        <v>74.676532320000007</v>
      </c>
      <c r="BO291" s="36">
        <v>84.92632175</v>
      </c>
      <c r="BP291" s="36" t="e">
        <v>#DIV/0!</v>
      </c>
      <c r="BQ291" s="36" t="e">
        <v>#DIV/0!</v>
      </c>
      <c r="BR291" s="36">
        <v>0</v>
      </c>
      <c r="BS291" s="36">
        <v>0</v>
      </c>
      <c r="BT291" s="36">
        <v>60.722793750000001</v>
      </c>
      <c r="BU291" s="36">
        <v>6.0694287824511193</v>
      </c>
      <c r="BV291" s="36">
        <v>56.431059500000003</v>
      </c>
      <c r="BW291" s="36">
        <v>65.014527999999999</v>
      </c>
      <c r="BX291" s="36">
        <v>69.552074475000012</v>
      </c>
      <c r="BY291" s="36">
        <v>7.2470777842082068</v>
      </c>
      <c r="BZ291" s="36">
        <v>64.427616630000003</v>
      </c>
      <c r="CA291" s="36">
        <v>74.676532320000007</v>
      </c>
      <c r="CB291" s="36" t="e">
        <v>#DIV/0!</v>
      </c>
      <c r="CC291" s="36" t="e">
        <v>#DIV/0!</v>
      </c>
      <c r="CD291" s="36">
        <v>0</v>
      </c>
      <c r="CE291" s="36">
        <v>0</v>
      </c>
      <c r="CF291" s="36"/>
      <c r="CG291" s="40">
        <v>28.32</v>
      </c>
      <c r="CH291" s="40">
        <v>58.698999999999998</v>
      </c>
      <c r="CI291" s="40"/>
      <c r="CL291" s="5" t="str">
        <f t="shared" si="587"/>
        <v>1_1_1</v>
      </c>
      <c r="CM291" s="95" t="str">
        <f t="shared" si="588"/>
        <v>1L</v>
      </c>
      <c r="CN291" s="96">
        <f t="shared" si="575"/>
        <v>208</v>
      </c>
      <c r="CO291" s="96" t="str">
        <f t="shared" si="582"/>
        <v>0.666_0.5_1</v>
      </c>
      <c r="CP291" s="95" t="str">
        <f t="shared" si="591"/>
        <v>1H</v>
      </c>
      <c r="CQ291" s="5">
        <f t="shared" si="583"/>
        <v>128</v>
      </c>
      <c r="CV291" s="87"/>
      <c r="CW291" s="87"/>
      <c r="CX291" s="87"/>
      <c r="CY291" s="87"/>
      <c r="CZ291" s="87"/>
    </row>
    <row r="292" spans="1:104" s="5" customFormat="1">
      <c r="A292" s="13" t="s">
        <v>248</v>
      </c>
      <c r="B292" s="13">
        <v>6</v>
      </c>
      <c r="C292" s="13">
        <v>8</v>
      </c>
      <c r="D292" s="13" t="s">
        <v>85</v>
      </c>
      <c r="E292" s="35" t="s">
        <v>207</v>
      </c>
      <c r="F292" s="13" t="s">
        <v>36</v>
      </c>
      <c r="G292" s="36">
        <v>1047493651</v>
      </c>
      <c r="H292" s="13" t="s">
        <v>208</v>
      </c>
      <c r="I292" s="37">
        <v>22</v>
      </c>
      <c r="J292" s="37" t="s">
        <v>38</v>
      </c>
      <c r="K292" s="38">
        <v>43523</v>
      </c>
      <c r="L292" s="39">
        <v>0.62291666666666667</v>
      </c>
      <c r="M292" s="37" t="s">
        <v>39</v>
      </c>
      <c r="N292" s="37" t="s">
        <v>209</v>
      </c>
      <c r="O292" s="37" t="s">
        <v>41</v>
      </c>
      <c r="P292" s="37" t="s">
        <v>41</v>
      </c>
      <c r="Q292" s="37">
        <v>2</v>
      </c>
      <c r="R292" s="13" t="s">
        <v>55</v>
      </c>
      <c r="S292" s="13" t="s">
        <v>44</v>
      </c>
      <c r="T292" s="13" t="s">
        <v>41</v>
      </c>
      <c r="U292" s="13" t="s">
        <v>52</v>
      </c>
      <c r="V292" s="13" t="s">
        <v>42</v>
      </c>
      <c r="W292" s="13" t="s">
        <v>46</v>
      </c>
      <c r="X292" s="13" t="s">
        <v>47</v>
      </c>
      <c r="Y292" s="13" t="s">
        <v>42</v>
      </c>
      <c r="Z292" s="13" t="s">
        <v>41</v>
      </c>
      <c r="AA292" s="13"/>
      <c r="AB292" s="13">
        <v>0</v>
      </c>
      <c r="AC292" s="72">
        <f t="shared" si="576"/>
        <v>1</v>
      </c>
      <c r="AD292" s="13">
        <v>1</v>
      </c>
      <c r="AE292" s="72">
        <f t="shared" ref="AE292" si="652">VALUE(IF(AD292=-2,0%,IF(AD292=-1,50%,IF(AD292=0,100%,IF(AD292=1,50%,IF(AD292=2,0%))))))</f>
        <v>0.5</v>
      </c>
      <c r="AF292" s="13" t="s">
        <v>41</v>
      </c>
      <c r="AG292" s="13">
        <v>0</v>
      </c>
      <c r="AH292" s="13" t="s">
        <v>42</v>
      </c>
      <c r="AI292" s="13">
        <f t="shared" si="571"/>
        <v>1</v>
      </c>
      <c r="AJ292" s="70">
        <f t="shared" si="578"/>
        <v>0.66599999999999993</v>
      </c>
      <c r="AK292" s="59">
        <f t="shared" si="585"/>
        <v>-1</v>
      </c>
      <c r="AL292" s="70">
        <f t="shared" ref="AL292" si="653">VALUE(IF(AK292=-3,0%,IF(AK292=-2,33.3%,IF(AK292=-1,66.6%,IF(AK292=0,100%,IF(AK292=1,66.6%,IF(AK292=2,33.3%,IF(AK292=3,0%))))))))</f>
        <v>0.66599999999999993</v>
      </c>
      <c r="AM292" s="13" t="s">
        <v>42</v>
      </c>
      <c r="AN292" s="13" t="s">
        <v>41</v>
      </c>
      <c r="AO292" s="13"/>
      <c r="AP292" s="13">
        <v>101.31965006729475</v>
      </c>
      <c r="AQ292" s="13">
        <v>117.34261838440112</v>
      </c>
      <c r="AR292" s="13">
        <v>125.13020833333333</v>
      </c>
      <c r="AS292" s="13">
        <v>148.05555555555554</v>
      </c>
      <c r="AT292" s="36">
        <v>56.431059500000003</v>
      </c>
      <c r="AU292" s="36" t="str">
        <f t="shared" si="580"/>
        <v>1</v>
      </c>
      <c r="AV292" s="36">
        <v>0</v>
      </c>
      <c r="AW292" s="36">
        <v>56.431059500000003</v>
      </c>
      <c r="AX292" s="36">
        <v>56.431059500000003</v>
      </c>
      <c r="AY292" s="36">
        <v>74.676532320000007</v>
      </c>
      <c r="AZ292" s="36" t="str">
        <f t="shared" si="581"/>
        <v>1</v>
      </c>
      <c r="BA292" s="36">
        <v>0</v>
      </c>
      <c r="BB292" s="36">
        <v>74.676532320000007</v>
      </c>
      <c r="BC292" s="36">
        <v>74.676532320000007</v>
      </c>
      <c r="BD292" s="36" t="e">
        <v>#DIV/0!</v>
      </c>
      <c r="BE292" s="36" t="s">
        <v>50</v>
      </c>
      <c r="BF292" s="36">
        <v>0</v>
      </c>
      <c r="BG292" s="36">
        <v>0</v>
      </c>
      <c r="BH292" s="36">
        <v>60.722793750000001</v>
      </c>
      <c r="BI292" s="36">
        <v>6.0694287824511193</v>
      </c>
      <c r="BJ292" s="36">
        <v>56.431059500000003</v>
      </c>
      <c r="BK292" s="36">
        <v>65.014527999999999</v>
      </c>
      <c r="BL292" s="36">
        <v>79.801427035000003</v>
      </c>
      <c r="BM292" s="36">
        <v>7.2476956116871927</v>
      </c>
      <c r="BN292" s="36">
        <v>74.676532320000007</v>
      </c>
      <c r="BO292" s="36">
        <v>84.92632175</v>
      </c>
      <c r="BP292" s="36" t="e">
        <v>#DIV/0!</v>
      </c>
      <c r="BQ292" s="36" t="e">
        <v>#DIV/0!</v>
      </c>
      <c r="BR292" s="36">
        <v>0</v>
      </c>
      <c r="BS292" s="36">
        <v>0</v>
      </c>
      <c r="BT292" s="36">
        <v>60.722793750000001</v>
      </c>
      <c r="BU292" s="36">
        <v>6.0694287824511193</v>
      </c>
      <c r="BV292" s="36">
        <v>56.431059500000003</v>
      </c>
      <c r="BW292" s="36">
        <v>65.014527999999999</v>
      </c>
      <c r="BX292" s="36">
        <v>74.676532320000007</v>
      </c>
      <c r="BY292" s="36">
        <v>0</v>
      </c>
      <c r="BZ292" s="36">
        <v>74.676532320000007</v>
      </c>
      <c r="CA292" s="36">
        <v>74.676532320000007</v>
      </c>
      <c r="CB292" s="36" t="e">
        <v>#DIV/0!</v>
      </c>
      <c r="CC292" s="36" t="e">
        <v>#DIV/0!</v>
      </c>
      <c r="CD292" s="36">
        <v>0</v>
      </c>
      <c r="CE292" s="36">
        <v>0</v>
      </c>
      <c r="CF292" s="36"/>
      <c r="CG292" s="40">
        <v>28.369</v>
      </c>
      <c r="CH292" s="40">
        <v>58.456000000000003</v>
      </c>
      <c r="CI292" s="40"/>
      <c r="CL292" s="5" t="str">
        <f t="shared" si="587"/>
        <v>0.666_1_1</v>
      </c>
      <c r="CM292" s="95" t="str">
        <f t="shared" si="588"/>
        <v>1I</v>
      </c>
      <c r="CN292" s="96">
        <f t="shared" si="575"/>
        <v>91</v>
      </c>
      <c r="CO292" s="96" t="str">
        <f t="shared" si="582"/>
        <v>0.666_0.5_1</v>
      </c>
      <c r="CP292" s="95" t="str">
        <f t="shared" si="591"/>
        <v>1H</v>
      </c>
      <c r="CQ292" s="5">
        <f t="shared" si="583"/>
        <v>128</v>
      </c>
      <c r="CV292" s="87"/>
      <c r="CW292" s="87"/>
      <c r="CX292" s="87"/>
      <c r="CY292" s="87"/>
      <c r="CZ292" s="87"/>
    </row>
    <row r="293" spans="1:104" s="5" customFormat="1">
      <c r="A293" s="13" t="s">
        <v>248</v>
      </c>
      <c r="B293" s="13">
        <v>6</v>
      </c>
      <c r="C293" s="13">
        <v>8</v>
      </c>
      <c r="D293" s="13" t="s">
        <v>85</v>
      </c>
      <c r="E293" s="35" t="s">
        <v>207</v>
      </c>
      <c r="F293" s="13" t="s">
        <v>36</v>
      </c>
      <c r="G293" s="36">
        <v>1047493651</v>
      </c>
      <c r="H293" s="13" t="s">
        <v>208</v>
      </c>
      <c r="I293" s="37">
        <v>22</v>
      </c>
      <c r="J293" s="37" t="s">
        <v>38</v>
      </c>
      <c r="K293" s="38">
        <v>43523</v>
      </c>
      <c r="L293" s="39">
        <v>0.63541666666666663</v>
      </c>
      <c r="M293" s="37" t="s">
        <v>39</v>
      </c>
      <c r="N293" s="37" t="s">
        <v>209</v>
      </c>
      <c r="O293" s="37" t="s">
        <v>41</v>
      </c>
      <c r="P293" s="37" t="s">
        <v>41</v>
      </c>
      <c r="Q293" s="37">
        <v>3</v>
      </c>
      <c r="R293" s="13" t="s">
        <v>55</v>
      </c>
      <c r="S293" s="13" t="s">
        <v>44</v>
      </c>
      <c r="T293" s="13" t="s">
        <v>41</v>
      </c>
      <c r="U293" s="13" t="s">
        <v>52</v>
      </c>
      <c r="V293" s="13" t="s">
        <v>42</v>
      </c>
      <c r="W293" s="13" t="s">
        <v>66</v>
      </c>
      <c r="X293" s="13" t="s">
        <v>47</v>
      </c>
      <c r="Y293" s="13" t="s">
        <v>41</v>
      </c>
      <c r="Z293" s="13" t="s">
        <v>41</v>
      </c>
      <c r="AA293" s="13"/>
      <c r="AB293" s="13">
        <v>0</v>
      </c>
      <c r="AC293" s="72">
        <f t="shared" si="576"/>
        <v>1</v>
      </c>
      <c r="AD293" s="13">
        <v>1</v>
      </c>
      <c r="AE293" s="72">
        <f t="shared" ref="AE293" si="654">VALUE(IF(AD293=-2,0%,IF(AD293=-1,50%,IF(AD293=0,100%,IF(AD293=1,50%,IF(AD293=2,0%))))))</f>
        <v>0.5</v>
      </c>
      <c r="AF293" s="13" t="s">
        <v>41</v>
      </c>
      <c r="AG293" s="13">
        <v>0</v>
      </c>
      <c r="AH293" s="13" t="s">
        <v>42</v>
      </c>
      <c r="AI293" s="13">
        <f t="shared" si="571"/>
        <v>0</v>
      </c>
      <c r="AJ293" s="70">
        <f t="shared" si="578"/>
        <v>1</v>
      </c>
      <c r="AK293" s="59">
        <f t="shared" si="585"/>
        <v>-1</v>
      </c>
      <c r="AL293" s="70">
        <f t="shared" ref="AL293" si="655">VALUE(IF(AK293=-3,0%,IF(AK293=-2,33.3%,IF(AK293=-1,66.6%,IF(AK293=0,100%,IF(AK293=1,66.6%,IF(AK293=2,33.3%,IF(AK293=3,0%))))))))</f>
        <v>0.66599999999999993</v>
      </c>
      <c r="AM293" s="13" t="s">
        <v>41</v>
      </c>
      <c r="AN293" s="13" t="s">
        <v>41</v>
      </c>
      <c r="AO293" s="13"/>
      <c r="AP293" s="13">
        <v>101.31965006729475</v>
      </c>
      <c r="AQ293" s="13">
        <v>117.34261838440112</v>
      </c>
      <c r="AR293" s="13">
        <v>125.13020833333333</v>
      </c>
      <c r="AS293" s="13">
        <v>148.05555555555554</v>
      </c>
      <c r="AT293" s="36">
        <v>56.431059500000003</v>
      </c>
      <c r="AU293" s="36" t="str">
        <f t="shared" si="580"/>
        <v>1</v>
      </c>
      <c r="AV293" s="36">
        <v>0</v>
      </c>
      <c r="AW293" s="36">
        <v>56.431059500000003</v>
      </c>
      <c r="AX293" s="36">
        <v>56.431059500000003</v>
      </c>
      <c r="AY293" s="36">
        <v>64.427616630000003</v>
      </c>
      <c r="AZ293" s="36" t="str">
        <f t="shared" si="581"/>
        <v>1</v>
      </c>
      <c r="BA293" s="36">
        <v>0</v>
      </c>
      <c r="BB293" s="36">
        <v>64.427616630000003</v>
      </c>
      <c r="BC293" s="36">
        <v>64.427616630000003</v>
      </c>
      <c r="BD293" s="36" t="e">
        <v>#DIV/0!</v>
      </c>
      <c r="BE293" s="36" t="s">
        <v>50</v>
      </c>
      <c r="BF293" s="36">
        <v>0</v>
      </c>
      <c r="BG293" s="36">
        <v>0</v>
      </c>
      <c r="BH293" s="36">
        <v>56.431059500000003</v>
      </c>
      <c r="BI293" s="36">
        <v>0</v>
      </c>
      <c r="BJ293" s="36">
        <v>56.431059500000003</v>
      </c>
      <c r="BK293" s="36">
        <v>56.431059500000003</v>
      </c>
      <c r="BL293" s="36">
        <v>69.552074475000012</v>
      </c>
      <c r="BM293" s="36">
        <v>7.2470777842082068</v>
      </c>
      <c r="BN293" s="36">
        <v>64.427616630000003</v>
      </c>
      <c r="BO293" s="36">
        <v>74.676532320000007</v>
      </c>
      <c r="BP293" s="36" t="e">
        <v>#DIV/0!</v>
      </c>
      <c r="BQ293" s="36" t="e">
        <v>#DIV/0!</v>
      </c>
      <c r="BR293" s="36">
        <v>0</v>
      </c>
      <c r="BS293" s="36">
        <v>0</v>
      </c>
      <c r="BT293" s="36">
        <v>56.431059500000003</v>
      </c>
      <c r="BU293" s="36">
        <v>0</v>
      </c>
      <c r="BV293" s="36">
        <v>56.431059500000003</v>
      </c>
      <c r="BW293" s="36">
        <v>56.431059500000003</v>
      </c>
      <c r="BX293" s="36">
        <v>69.552074475000012</v>
      </c>
      <c r="BY293" s="36">
        <v>7.2470777842082068</v>
      </c>
      <c r="BZ293" s="36">
        <v>64.427616630000003</v>
      </c>
      <c r="CA293" s="36">
        <v>74.676532320000007</v>
      </c>
      <c r="CB293" s="36" t="e">
        <v>#DIV/0!</v>
      </c>
      <c r="CC293" s="36" t="e">
        <v>#DIV/0!</v>
      </c>
      <c r="CD293" s="36">
        <v>0</v>
      </c>
      <c r="CE293" s="36">
        <v>0</v>
      </c>
      <c r="CF293" s="36"/>
      <c r="CG293" s="40">
        <v>28.542999999999999</v>
      </c>
      <c r="CH293" s="40">
        <v>57.698</v>
      </c>
      <c r="CI293" s="40"/>
      <c r="CL293" s="5" t="str">
        <f t="shared" si="587"/>
        <v>1_1_1</v>
      </c>
      <c r="CM293" s="95" t="str">
        <f t="shared" si="588"/>
        <v>1L</v>
      </c>
      <c r="CN293" s="96">
        <f t="shared" si="575"/>
        <v>208</v>
      </c>
      <c r="CO293" s="96" t="str">
        <f t="shared" si="582"/>
        <v>0.666_0.5_1</v>
      </c>
      <c r="CP293" s="95" t="str">
        <f t="shared" si="591"/>
        <v>1H</v>
      </c>
      <c r="CQ293" s="5">
        <f t="shared" si="583"/>
        <v>128</v>
      </c>
      <c r="CV293" s="87"/>
      <c r="CW293" s="87"/>
      <c r="CX293" s="87"/>
      <c r="CY293" s="87"/>
      <c r="CZ293" s="87"/>
    </row>
    <row r="294" spans="1:104" s="5" customFormat="1">
      <c r="A294" s="13" t="s">
        <v>248</v>
      </c>
      <c r="B294" s="13">
        <v>6</v>
      </c>
      <c r="C294" s="13">
        <v>8</v>
      </c>
      <c r="D294" s="13" t="s">
        <v>85</v>
      </c>
      <c r="E294" s="35" t="s">
        <v>207</v>
      </c>
      <c r="F294" s="13" t="s">
        <v>36</v>
      </c>
      <c r="G294" s="36">
        <v>1047493651</v>
      </c>
      <c r="H294" s="13" t="s">
        <v>208</v>
      </c>
      <c r="I294" s="37">
        <v>22</v>
      </c>
      <c r="J294" s="37" t="s">
        <v>38</v>
      </c>
      <c r="K294" s="38">
        <v>43523</v>
      </c>
      <c r="L294" s="39">
        <v>0.64236111111111105</v>
      </c>
      <c r="M294" s="37" t="s">
        <v>39</v>
      </c>
      <c r="N294" s="37" t="s">
        <v>209</v>
      </c>
      <c r="O294" s="37" t="s">
        <v>41</v>
      </c>
      <c r="P294" s="37" t="s">
        <v>41</v>
      </c>
      <c r="Q294" s="37">
        <v>4</v>
      </c>
      <c r="R294" s="13" t="s">
        <v>55</v>
      </c>
      <c r="S294" s="13" t="s">
        <v>44</v>
      </c>
      <c r="T294" s="13" t="s">
        <v>41</v>
      </c>
      <c r="U294" s="13" t="s">
        <v>52</v>
      </c>
      <c r="V294" s="13" t="s">
        <v>42</v>
      </c>
      <c r="W294" s="13" t="s">
        <v>66</v>
      </c>
      <c r="X294" s="13" t="s">
        <v>47</v>
      </c>
      <c r="Y294" s="13" t="s">
        <v>41</v>
      </c>
      <c r="Z294" s="13" t="s">
        <v>41</v>
      </c>
      <c r="AA294" s="13"/>
      <c r="AB294" s="13">
        <v>0</v>
      </c>
      <c r="AC294" s="72">
        <f t="shared" si="576"/>
        <v>1</v>
      </c>
      <c r="AD294" s="13">
        <v>1</v>
      </c>
      <c r="AE294" s="72">
        <f t="shared" ref="AE294" si="656">VALUE(IF(AD294=-2,0%,IF(AD294=-1,50%,IF(AD294=0,100%,IF(AD294=1,50%,IF(AD294=2,0%))))))</f>
        <v>0.5</v>
      </c>
      <c r="AF294" s="13" t="s">
        <v>41</v>
      </c>
      <c r="AG294" s="13">
        <v>0</v>
      </c>
      <c r="AH294" s="13" t="s">
        <v>42</v>
      </c>
      <c r="AI294" s="13">
        <f t="shared" si="571"/>
        <v>0</v>
      </c>
      <c r="AJ294" s="70">
        <f t="shared" si="578"/>
        <v>1</v>
      </c>
      <c r="AK294" s="59">
        <f t="shared" si="585"/>
        <v>-1</v>
      </c>
      <c r="AL294" s="70">
        <f t="shared" ref="AL294" si="657">VALUE(IF(AK294=-3,0%,IF(AK294=-2,33.3%,IF(AK294=-1,66.6%,IF(AK294=0,100%,IF(AK294=1,66.6%,IF(AK294=2,33.3%,IF(AK294=3,0%))))))))</f>
        <v>0.66599999999999993</v>
      </c>
      <c r="AM294" s="13" t="s">
        <v>41</v>
      </c>
      <c r="AN294" s="13" t="s">
        <v>41</v>
      </c>
      <c r="AO294" s="13"/>
      <c r="AP294" s="13">
        <v>101.31965006729475</v>
      </c>
      <c r="AQ294" s="13">
        <v>117.34261838440112</v>
      </c>
      <c r="AR294" s="13">
        <v>125.13020833333333</v>
      </c>
      <c r="AS294" s="13">
        <v>148.05555555555554</v>
      </c>
      <c r="AT294" s="36">
        <v>56.431059500000003</v>
      </c>
      <c r="AU294" s="36" t="str">
        <f t="shared" si="580"/>
        <v>1</v>
      </c>
      <c r="AV294" s="36">
        <v>0</v>
      </c>
      <c r="AW294" s="36">
        <v>56.431059500000003</v>
      </c>
      <c r="AX294" s="36">
        <v>56.431059500000003</v>
      </c>
      <c r="AY294" s="36">
        <v>74.676532320000007</v>
      </c>
      <c r="AZ294" s="36" t="str">
        <f t="shared" si="581"/>
        <v>1</v>
      </c>
      <c r="BA294" s="36">
        <v>0</v>
      </c>
      <c r="BB294" s="36">
        <v>74.676532320000007</v>
      </c>
      <c r="BC294" s="36">
        <v>74.676532320000007</v>
      </c>
      <c r="BD294" s="36" t="e">
        <v>#DIV/0!</v>
      </c>
      <c r="BE294" s="36" t="s">
        <v>50</v>
      </c>
      <c r="BF294" s="36">
        <v>0</v>
      </c>
      <c r="BG294" s="36">
        <v>0</v>
      </c>
      <c r="BH294" s="36">
        <v>52.136204749999997</v>
      </c>
      <c r="BI294" s="36">
        <v>6.0738418358725168</v>
      </c>
      <c r="BJ294" s="36">
        <v>47.841349999999991</v>
      </c>
      <c r="BK294" s="36">
        <v>56.431059500000003</v>
      </c>
      <c r="BL294" s="36">
        <v>69.552074475000012</v>
      </c>
      <c r="BM294" s="36">
        <v>7.2470777842082068</v>
      </c>
      <c r="BN294" s="36">
        <v>64.427616630000003</v>
      </c>
      <c r="BO294" s="36">
        <v>74.676532320000007</v>
      </c>
      <c r="BP294" s="36" t="e">
        <v>#DIV/0!</v>
      </c>
      <c r="BQ294" s="36" t="e">
        <v>#DIV/0!</v>
      </c>
      <c r="BR294" s="36">
        <v>0</v>
      </c>
      <c r="BS294" s="36">
        <v>0</v>
      </c>
      <c r="BT294" s="36">
        <v>56.431059500000003</v>
      </c>
      <c r="BU294" s="36">
        <v>0</v>
      </c>
      <c r="BV294" s="36">
        <v>56.431059500000003</v>
      </c>
      <c r="BW294" s="36">
        <v>56.431059500000003</v>
      </c>
      <c r="BX294" s="36">
        <v>74.676532320000007</v>
      </c>
      <c r="BY294" s="36">
        <v>0</v>
      </c>
      <c r="BZ294" s="36">
        <v>74.676532320000007</v>
      </c>
      <c r="CA294" s="36">
        <v>74.676532320000007</v>
      </c>
      <c r="CB294" s="36" t="e">
        <v>#DIV/0!</v>
      </c>
      <c r="CC294" s="36" t="e">
        <v>#DIV/0!</v>
      </c>
      <c r="CD294" s="36">
        <v>0</v>
      </c>
      <c r="CE294" s="36">
        <v>0</v>
      </c>
      <c r="CF294" s="36"/>
      <c r="CG294" s="40">
        <v>28.667000000000002</v>
      </c>
      <c r="CH294" s="40">
        <v>58.406999999999996</v>
      </c>
      <c r="CI294" s="40"/>
      <c r="CL294" s="5" t="str">
        <f t="shared" si="587"/>
        <v>1_1_1</v>
      </c>
      <c r="CM294" s="95" t="str">
        <f t="shared" si="588"/>
        <v>1L</v>
      </c>
      <c r="CN294" s="96">
        <f t="shared" si="575"/>
        <v>208</v>
      </c>
      <c r="CO294" s="96" t="str">
        <f t="shared" si="582"/>
        <v>0.666_0.5_1</v>
      </c>
      <c r="CP294" s="95" t="str">
        <f t="shared" si="591"/>
        <v>1H</v>
      </c>
      <c r="CQ294" s="5">
        <f t="shared" si="583"/>
        <v>128</v>
      </c>
      <c r="CV294" s="87"/>
      <c r="CW294" s="87"/>
      <c r="CX294" s="87"/>
      <c r="CY294" s="87"/>
      <c r="CZ294" s="87"/>
    </row>
    <row r="295" spans="1:104" s="5" customFormat="1">
      <c r="A295" s="13" t="s">
        <v>248</v>
      </c>
      <c r="B295" s="13">
        <v>6</v>
      </c>
      <c r="C295" s="13">
        <v>9</v>
      </c>
      <c r="D295" s="13" t="s">
        <v>117</v>
      </c>
      <c r="E295" s="35" t="s">
        <v>210</v>
      </c>
      <c r="F295" s="13" t="s">
        <v>36</v>
      </c>
      <c r="G295" s="36">
        <v>1047462070</v>
      </c>
      <c r="H295" s="13" t="s">
        <v>211</v>
      </c>
      <c r="I295" s="37">
        <v>26</v>
      </c>
      <c r="J295" s="37" t="s">
        <v>70</v>
      </c>
      <c r="K295" s="38">
        <v>43523</v>
      </c>
      <c r="L295" s="39">
        <v>0.6118055555555556</v>
      </c>
      <c r="M295" s="37" t="s">
        <v>39</v>
      </c>
      <c r="N295" s="37" t="s">
        <v>42</v>
      </c>
      <c r="O295" s="37"/>
      <c r="P295" s="37"/>
      <c r="Q295" s="37">
        <v>1</v>
      </c>
      <c r="R295" s="13" t="s">
        <v>55</v>
      </c>
      <c r="S295" s="13" t="s">
        <v>63</v>
      </c>
      <c r="T295" s="13" t="s">
        <v>42</v>
      </c>
      <c r="U295" s="13" t="s">
        <v>52</v>
      </c>
      <c r="V295" s="13" t="s">
        <v>42</v>
      </c>
      <c r="W295" s="13" t="s">
        <v>66</v>
      </c>
      <c r="X295" s="13" t="s">
        <v>76</v>
      </c>
      <c r="Y295" s="13" t="s">
        <v>41</v>
      </c>
      <c r="Z295" s="13" t="s">
        <v>41</v>
      </c>
      <c r="AA295" s="13"/>
      <c r="AB295" s="13">
        <v>0</v>
      </c>
      <c r="AC295" s="72">
        <f t="shared" si="576"/>
        <v>1</v>
      </c>
      <c r="AD295" s="13">
        <v>0</v>
      </c>
      <c r="AE295" s="72">
        <f t="shared" ref="AE295" si="658">VALUE(IF(AD295=-2,0%,IF(AD295=-1,50%,IF(AD295=0,100%,IF(AD295=1,50%,IF(AD295=2,0%))))))</f>
        <v>1</v>
      </c>
      <c r="AF295" s="13" t="s">
        <v>42</v>
      </c>
      <c r="AG295" s="13">
        <v>0</v>
      </c>
      <c r="AH295" s="13" t="e">
        <v>#REF!</v>
      </c>
      <c r="AI295" s="13">
        <f t="shared" si="571"/>
        <v>0</v>
      </c>
      <c r="AJ295" s="70">
        <f t="shared" si="578"/>
        <v>1</v>
      </c>
      <c r="AK295" s="59">
        <f t="shared" si="585"/>
        <v>0</v>
      </c>
      <c r="AL295" s="70">
        <f t="shared" ref="AL295" si="659">VALUE(IF(AK295=-3,0%,IF(AK295=-2,33.3%,IF(AK295=-1,66.6%,IF(AK295=0,100%,IF(AK295=1,66.6%,IF(AK295=2,33.3%,IF(AK295=3,0%))))))))</f>
        <v>1</v>
      </c>
      <c r="AM295" s="13" t="s">
        <v>41</v>
      </c>
      <c r="AN295" s="13" t="s">
        <v>41</v>
      </c>
      <c r="AO295" s="13"/>
      <c r="AP295" s="13">
        <v>101.31965006729475</v>
      </c>
      <c r="AQ295" s="13">
        <v>117.34261838440112</v>
      </c>
      <c r="AR295" s="13">
        <v>125.13020833333333</v>
      </c>
      <c r="AS295" s="13">
        <v>148.05555555555554</v>
      </c>
      <c r="AT295" s="36">
        <v>30.569327039999997</v>
      </c>
      <c r="AU295" s="36" t="str">
        <f t="shared" si="580"/>
        <v>1</v>
      </c>
      <c r="AV295" s="36">
        <v>0</v>
      </c>
      <c r="AW295" s="36">
        <v>30.569327039999997</v>
      </c>
      <c r="AX295" s="36">
        <v>30.569327039999997</v>
      </c>
      <c r="AY295" s="36">
        <v>49.056061</v>
      </c>
      <c r="AZ295" s="36" t="str">
        <f t="shared" si="581"/>
        <v>1</v>
      </c>
      <c r="BA295" s="36">
        <v>0</v>
      </c>
      <c r="BB295" s="36">
        <v>49.056061</v>
      </c>
      <c r="BC295" s="36">
        <v>49.056061</v>
      </c>
      <c r="BD295" s="36" t="e">
        <v>#DIV/0!</v>
      </c>
      <c r="BE295" s="36" t="s">
        <v>50</v>
      </c>
      <c r="BF295" s="36">
        <v>0</v>
      </c>
      <c r="BG295" s="36">
        <v>0</v>
      </c>
      <c r="BH295" s="36">
        <v>30.569327039999997</v>
      </c>
      <c r="BI295" s="36">
        <v>0</v>
      </c>
      <c r="BJ295" s="36">
        <v>30.569327039999997</v>
      </c>
      <c r="BK295" s="36">
        <v>30.569327039999997</v>
      </c>
      <c r="BL295" s="36">
        <v>55.7804225</v>
      </c>
      <c r="BM295" s="36">
        <v>9.5096832315995332</v>
      </c>
      <c r="BN295" s="36">
        <v>49.056061</v>
      </c>
      <c r="BO295" s="36">
        <v>62.504784000000001</v>
      </c>
      <c r="BP295" s="36" t="e">
        <v>#DIV/0!</v>
      </c>
      <c r="BQ295" s="36" t="e">
        <v>#DIV/0!</v>
      </c>
      <c r="BR295" s="36">
        <v>0</v>
      </c>
      <c r="BS295" s="36">
        <v>0</v>
      </c>
      <c r="BT295" s="36">
        <v>30.569327039999997</v>
      </c>
      <c r="BU295" s="36">
        <v>0</v>
      </c>
      <c r="BV295" s="36">
        <v>30.569327039999997</v>
      </c>
      <c r="BW295" s="36">
        <v>30.569327039999997</v>
      </c>
      <c r="BX295" s="36">
        <v>42.325458500000003</v>
      </c>
      <c r="BY295" s="36">
        <v>9.5185093384422466</v>
      </c>
      <c r="BZ295" s="36">
        <v>35.594856000000007</v>
      </c>
      <c r="CA295" s="36">
        <v>49.056061</v>
      </c>
      <c r="CB295" s="36" t="e">
        <v>#DIV/0!</v>
      </c>
      <c r="CC295" s="36" t="e">
        <v>#DIV/0!</v>
      </c>
      <c r="CD295" s="36">
        <v>0</v>
      </c>
      <c r="CE295" s="36">
        <v>0</v>
      </c>
      <c r="CF295" s="36"/>
      <c r="CG295" s="40">
        <v>28.32</v>
      </c>
      <c r="CH295" s="40">
        <v>58.698999999999998</v>
      </c>
      <c r="CI295" s="40"/>
      <c r="CL295" s="5" t="str">
        <f t="shared" si="587"/>
        <v>1_1_1</v>
      </c>
      <c r="CM295" s="95" t="str">
        <f t="shared" si="588"/>
        <v>1L</v>
      </c>
      <c r="CN295" s="96">
        <f t="shared" si="575"/>
        <v>208</v>
      </c>
      <c r="CO295" s="96" t="str">
        <f t="shared" si="582"/>
        <v>1_1_1</v>
      </c>
      <c r="CP295" s="95" t="str">
        <f t="shared" si="591"/>
        <v>1L</v>
      </c>
      <c r="CQ295" s="5">
        <f t="shared" si="583"/>
        <v>85</v>
      </c>
      <c r="CV295" s="87"/>
      <c r="CW295" s="87"/>
      <c r="CX295" s="87"/>
      <c r="CY295" s="87"/>
      <c r="CZ295" s="87"/>
    </row>
    <row r="296" spans="1:104" s="5" customFormat="1">
      <c r="A296" s="13" t="s">
        <v>248</v>
      </c>
      <c r="B296" s="13">
        <v>6</v>
      </c>
      <c r="C296" s="13">
        <v>9</v>
      </c>
      <c r="D296" s="13" t="s">
        <v>117</v>
      </c>
      <c r="E296" s="35" t="s">
        <v>210</v>
      </c>
      <c r="F296" s="13" t="s">
        <v>36</v>
      </c>
      <c r="G296" s="36">
        <v>1047462070</v>
      </c>
      <c r="H296" s="13" t="s">
        <v>211</v>
      </c>
      <c r="I296" s="37">
        <v>26</v>
      </c>
      <c r="J296" s="37" t="s">
        <v>70</v>
      </c>
      <c r="K296" s="38">
        <v>43523</v>
      </c>
      <c r="L296" s="39">
        <v>0.62291666666666667</v>
      </c>
      <c r="M296" s="37" t="s">
        <v>39</v>
      </c>
      <c r="N296" s="37" t="s">
        <v>42</v>
      </c>
      <c r="O296" s="37"/>
      <c r="P296" s="37"/>
      <c r="Q296" s="37">
        <v>2</v>
      </c>
      <c r="R296" s="13" t="s">
        <v>55</v>
      </c>
      <c r="S296" s="13" t="s">
        <v>63</v>
      </c>
      <c r="T296" s="13" t="s">
        <v>42</v>
      </c>
      <c r="U296" s="13" t="s">
        <v>52</v>
      </c>
      <c r="V296" s="13" t="s">
        <v>42</v>
      </c>
      <c r="W296" s="13" t="s">
        <v>66</v>
      </c>
      <c r="X296" s="13" t="s">
        <v>76</v>
      </c>
      <c r="Y296" s="13" t="s">
        <v>41</v>
      </c>
      <c r="Z296" s="13" t="s">
        <v>41</v>
      </c>
      <c r="AA296" s="13"/>
      <c r="AB296" s="13">
        <v>0</v>
      </c>
      <c r="AC296" s="72">
        <f t="shared" si="576"/>
        <v>1</v>
      </c>
      <c r="AD296" s="13">
        <v>0</v>
      </c>
      <c r="AE296" s="72">
        <f t="shared" ref="AE296" si="660">VALUE(IF(AD296=-2,0%,IF(AD296=-1,50%,IF(AD296=0,100%,IF(AD296=1,50%,IF(AD296=2,0%))))))</f>
        <v>1</v>
      </c>
      <c r="AF296" s="13" t="s">
        <v>42</v>
      </c>
      <c r="AG296" s="13">
        <v>0</v>
      </c>
      <c r="AH296" s="13" t="s">
        <v>42</v>
      </c>
      <c r="AI296" s="13">
        <f t="shared" si="571"/>
        <v>0</v>
      </c>
      <c r="AJ296" s="70">
        <f t="shared" si="578"/>
        <v>1</v>
      </c>
      <c r="AK296" s="59">
        <f t="shared" si="585"/>
        <v>0</v>
      </c>
      <c r="AL296" s="70">
        <f t="shared" ref="AL296" si="661">VALUE(IF(AK296=-3,0%,IF(AK296=-2,33.3%,IF(AK296=-1,66.6%,IF(AK296=0,100%,IF(AK296=1,66.6%,IF(AK296=2,33.3%,IF(AK296=3,0%))))))))</f>
        <v>1</v>
      </c>
      <c r="AM296" s="13" t="s">
        <v>41</v>
      </c>
      <c r="AN296" s="13" t="s">
        <v>41</v>
      </c>
      <c r="AO296" s="13"/>
      <c r="AP296" s="13">
        <v>101.31965006729475</v>
      </c>
      <c r="AQ296" s="13">
        <v>117.34261838440112</v>
      </c>
      <c r="AR296" s="13">
        <v>125.13020833333333</v>
      </c>
      <c r="AS296" s="13">
        <v>148.05555555555554</v>
      </c>
      <c r="AT296" s="36">
        <v>30.569327039999997</v>
      </c>
      <c r="AU296" s="36" t="str">
        <f t="shared" si="580"/>
        <v>1</v>
      </c>
      <c r="AV296" s="36">
        <v>0</v>
      </c>
      <c r="AW296" s="36">
        <v>30.569327039999997</v>
      </c>
      <c r="AX296" s="36">
        <v>30.569327039999997</v>
      </c>
      <c r="AY296" s="36">
        <v>49.056061</v>
      </c>
      <c r="AZ296" s="36" t="str">
        <f t="shared" si="581"/>
        <v>1</v>
      </c>
      <c r="BA296" s="36">
        <v>0</v>
      </c>
      <c r="BB296" s="36">
        <v>49.056061</v>
      </c>
      <c r="BC296" s="36">
        <v>49.056061</v>
      </c>
      <c r="BD296" s="36" t="e">
        <v>#DIV/0!</v>
      </c>
      <c r="BE296" s="36" t="s">
        <v>50</v>
      </c>
      <c r="BF296" s="36">
        <v>0</v>
      </c>
      <c r="BG296" s="36">
        <v>0</v>
      </c>
      <c r="BH296" s="36">
        <v>30.569327039999997</v>
      </c>
      <c r="BI296" s="36">
        <v>0</v>
      </c>
      <c r="BJ296" s="36">
        <v>30.569327039999997</v>
      </c>
      <c r="BK296" s="36">
        <v>30.569327039999997</v>
      </c>
      <c r="BL296" s="36">
        <v>55.7804225</v>
      </c>
      <c r="BM296" s="36">
        <v>9.5096832315995332</v>
      </c>
      <c r="BN296" s="36">
        <v>49.056061</v>
      </c>
      <c r="BO296" s="36">
        <v>62.504784000000001</v>
      </c>
      <c r="BP296" s="36" t="e">
        <v>#DIV/0!</v>
      </c>
      <c r="BQ296" s="36" t="e">
        <v>#DIV/0!</v>
      </c>
      <c r="BR296" s="36">
        <v>0</v>
      </c>
      <c r="BS296" s="36">
        <v>0</v>
      </c>
      <c r="BT296" s="36">
        <v>30.569327039999997</v>
      </c>
      <c r="BU296" s="36">
        <v>0</v>
      </c>
      <c r="BV296" s="36">
        <v>30.569327039999997</v>
      </c>
      <c r="BW296" s="36">
        <v>30.569327039999997</v>
      </c>
      <c r="BX296" s="36">
        <v>49.056061</v>
      </c>
      <c r="BY296" s="36">
        <v>0</v>
      </c>
      <c r="BZ296" s="36">
        <v>49.056061</v>
      </c>
      <c r="CA296" s="36">
        <v>49.056061</v>
      </c>
      <c r="CB296" s="36" t="e">
        <v>#DIV/0!</v>
      </c>
      <c r="CC296" s="36" t="e">
        <v>#DIV/0!</v>
      </c>
      <c r="CD296" s="36">
        <v>0</v>
      </c>
      <c r="CE296" s="36">
        <v>0</v>
      </c>
      <c r="CF296" s="36"/>
      <c r="CG296" s="40">
        <v>28.369</v>
      </c>
      <c r="CH296" s="40">
        <v>58.456000000000003</v>
      </c>
      <c r="CI296" s="40"/>
      <c r="CL296" s="5" t="str">
        <f t="shared" si="587"/>
        <v>1_1_1</v>
      </c>
      <c r="CM296" s="95" t="str">
        <f t="shared" si="588"/>
        <v>1L</v>
      </c>
      <c r="CN296" s="96">
        <f t="shared" si="575"/>
        <v>208</v>
      </c>
      <c r="CO296" s="96" t="str">
        <f t="shared" si="582"/>
        <v>1_1_1</v>
      </c>
      <c r="CP296" s="95" t="str">
        <f t="shared" si="591"/>
        <v>1L</v>
      </c>
      <c r="CQ296" s="5">
        <f t="shared" si="583"/>
        <v>85</v>
      </c>
      <c r="CV296" s="87"/>
      <c r="CW296" s="87"/>
      <c r="CX296" s="87"/>
      <c r="CY296" s="87"/>
      <c r="CZ296" s="87"/>
    </row>
    <row r="297" spans="1:104" s="5" customFormat="1">
      <c r="A297" s="13" t="s">
        <v>248</v>
      </c>
      <c r="B297" s="13">
        <v>6</v>
      </c>
      <c r="C297" s="13">
        <v>9</v>
      </c>
      <c r="D297" s="13" t="s">
        <v>117</v>
      </c>
      <c r="E297" s="35" t="s">
        <v>210</v>
      </c>
      <c r="F297" s="13" t="s">
        <v>36</v>
      </c>
      <c r="G297" s="36">
        <v>1047462070</v>
      </c>
      <c r="H297" s="13" t="s">
        <v>211</v>
      </c>
      <c r="I297" s="37">
        <v>26</v>
      </c>
      <c r="J297" s="37" t="s">
        <v>70</v>
      </c>
      <c r="K297" s="38">
        <v>43523</v>
      </c>
      <c r="L297" s="39">
        <v>0.63541666666666663</v>
      </c>
      <c r="M297" s="37" t="s">
        <v>39</v>
      </c>
      <c r="N297" s="37" t="s">
        <v>42</v>
      </c>
      <c r="O297" s="37"/>
      <c r="P297" s="37"/>
      <c r="Q297" s="37">
        <v>3</v>
      </c>
      <c r="R297" s="13" t="s">
        <v>55</v>
      </c>
      <c r="S297" s="13" t="s">
        <v>63</v>
      </c>
      <c r="T297" s="13" t="s">
        <v>42</v>
      </c>
      <c r="U297" s="13" t="s">
        <v>52</v>
      </c>
      <c r="V297" s="13" t="s">
        <v>42</v>
      </c>
      <c r="W297" s="13" t="s">
        <v>66</v>
      </c>
      <c r="X297" s="13" t="s">
        <v>76</v>
      </c>
      <c r="Y297" s="13" t="s">
        <v>41</v>
      </c>
      <c r="Z297" s="13" t="s">
        <v>41</v>
      </c>
      <c r="AA297" s="13"/>
      <c r="AB297" s="13">
        <v>0</v>
      </c>
      <c r="AC297" s="72">
        <f t="shared" si="576"/>
        <v>1</v>
      </c>
      <c r="AD297" s="13">
        <v>0</v>
      </c>
      <c r="AE297" s="72">
        <f t="shared" ref="AE297" si="662">VALUE(IF(AD297=-2,0%,IF(AD297=-1,50%,IF(AD297=0,100%,IF(AD297=1,50%,IF(AD297=2,0%))))))</f>
        <v>1</v>
      </c>
      <c r="AF297" s="13" t="s">
        <v>42</v>
      </c>
      <c r="AG297" s="13">
        <v>0</v>
      </c>
      <c r="AH297" s="13" t="s">
        <v>42</v>
      </c>
      <c r="AI297" s="13">
        <f t="shared" si="571"/>
        <v>0</v>
      </c>
      <c r="AJ297" s="70">
        <f t="shared" si="578"/>
        <v>1</v>
      </c>
      <c r="AK297" s="59">
        <f t="shared" si="585"/>
        <v>0</v>
      </c>
      <c r="AL297" s="70">
        <f t="shared" ref="AL297" si="663">VALUE(IF(AK297=-3,0%,IF(AK297=-2,33.3%,IF(AK297=-1,66.6%,IF(AK297=0,100%,IF(AK297=1,66.6%,IF(AK297=2,33.3%,IF(AK297=3,0%))))))))</f>
        <v>1</v>
      </c>
      <c r="AM297" s="13" t="s">
        <v>41</v>
      </c>
      <c r="AN297" s="13" t="s">
        <v>41</v>
      </c>
      <c r="AO297" s="13"/>
      <c r="AP297" s="13">
        <v>101.31965006729475</v>
      </c>
      <c r="AQ297" s="13">
        <v>117.34261838440112</v>
      </c>
      <c r="AR297" s="13">
        <v>125.13020833333333</v>
      </c>
      <c r="AS297" s="13">
        <v>148.05555555555554</v>
      </c>
      <c r="AT297" s="36">
        <v>22.548987959999991</v>
      </c>
      <c r="AU297" s="36" t="str">
        <f t="shared" si="580"/>
        <v>1</v>
      </c>
      <c r="AV297" s="36">
        <v>0</v>
      </c>
      <c r="AW297" s="36">
        <v>22.548987959999991</v>
      </c>
      <c r="AX297" s="36">
        <v>22.548987959999991</v>
      </c>
      <c r="AY297" s="36">
        <v>49.056061</v>
      </c>
      <c r="AZ297" s="36" t="str">
        <f t="shared" si="581"/>
        <v>1</v>
      </c>
      <c r="BA297" s="36">
        <v>0</v>
      </c>
      <c r="BB297" s="36">
        <v>49.056061</v>
      </c>
      <c r="BC297" s="36">
        <v>49.056061</v>
      </c>
      <c r="BD297" s="36" t="e">
        <v>#DIV/0!</v>
      </c>
      <c r="BE297" s="36" t="s">
        <v>50</v>
      </c>
      <c r="BF297" s="36">
        <v>0</v>
      </c>
      <c r="BG297" s="36">
        <v>0</v>
      </c>
      <c r="BH297" s="36">
        <v>22.548987959999991</v>
      </c>
      <c r="BI297" s="36">
        <v>0</v>
      </c>
      <c r="BJ297" s="36">
        <v>22.548987959999991</v>
      </c>
      <c r="BK297" s="36">
        <v>22.548987959999991</v>
      </c>
      <c r="BL297" s="36">
        <v>49.056061</v>
      </c>
      <c r="BM297" s="36">
        <v>0</v>
      </c>
      <c r="BN297" s="36">
        <v>49.056061</v>
      </c>
      <c r="BO297" s="36">
        <v>49.056061</v>
      </c>
      <c r="BP297" s="36" t="e">
        <v>#DIV/0!</v>
      </c>
      <c r="BQ297" s="36" t="e">
        <v>#DIV/0!</v>
      </c>
      <c r="BR297" s="36">
        <v>0</v>
      </c>
      <c r="BS297" s="36">
        <v>0</v>
      </c>
      <c r="BT297" s="36">
        <v>26.559157499999994</v>
      </c>
      <c r="BU297" s="36">
        <v>5.6712361508834714</v>
      </c>
      <c r="BV297" s="36">
        <v>22.548987959999991</v>
      </c>
      <c r="BW297" s="36">
        <v>30.569327039999997</v>
      </c>
      <c r="BX297" s="36">
        <v>49.056061</v>
      </c>
      <c r="BY297" s="36">
        <v>0</v>
      </c>
      <c r="BZ297" s="36">
        <v>49.056061</v>
      </c>
      <c r="CA297" s="36">
        <v>49.056061</v>
      </c>
      <c r="CB297" s="36" t="e">
        <v>#DIV/0!</v>
      </c>
      <c r="CC297" s="36" t="e">
        <v>#DIV/0!</v>
      </c>
      <c r="CD297" s="36">
        <v>0</v>
      </c>
      <c r="CE297" s="36">
        <v>0</v>
      </c>
      <c r="CF297" s="36"/>
      <c r="CG297" s="40">
        <v>28.542999999999999</v>
      </c>
      <c r="CH297" s="40">
        <v>57.698</v>
      </c>
      <c r="CI297" s="40"/>
      <c r="CL297" s="5" t="str">
        <f t="shared" si="587"/>
        <v>1_1_1</v>
      </c>
      <c r="CM297" s="95" t="str">
        <f t="shared" si="588"/>
        <v>1L</v>
      </c>
      <c r="CN297" s="96">
        <f t="shared" si="575"/>
        <v>208</v>
      </c>
      <c r="CO297" s="96" t="str">
        <f t="shared" si="582"/>
        <v>1_1_1</v>
      </c>
      <c r="CP297" s="95" t="str">
        <f t="shared" si="591"/>
        <v>1L</v>
      </c>
      <c r="CQ297" s="5">
        <f t="shared" si="583"/>
        <v>85</v>
      </c>
      <c r="CV297" s="87"/>
      <c r="CW297" s="87"/>
      <c r="CX297" s="87"/>
      <c r="CY297" s="87"/>
      <c r="CZ297" s="87"/>
    </row>
    <row r="298" spans="1:104" s="5" customFormat="1">
      <c r="A298" s="13" t="s">
        <v>248</v>
      </c>
      <c r="B298" s="13">
        <v>6</v>
      </c>
      <c r="C298" s="13">
        <v>9</v>
      </c>
      <c r="D298" s="13" t="s">
        <v>117</v>
      </c>
      <c r="E298" s="35" t="s">
        <v>210</v>
      </c>
      <c r="F298" s="13" t="s">
        <v>36</v>
      </c>
      <c r="G298" s="36">
        <v>1047462070</v>
      </c>
      <c r="H298" s="13" t="s">
        <v>211</v>
      </c>
      <c r="I298" s="37">
        <v>26</v>
      </c>
      <c r="J298" s="37" t="s">
        <v>70</v>
      </c>
      <c r="K298" s="38">
        <v>43523</v>
      </c>
      <c r="L298" s="39">
        <v>0.64236111111111105</v>
      </c>
      <c r="M298" s="37" t="s">
        <v>39</v>
      </c>
      <c r="N298" s="37" t="s">
        <v>42</v>
      </c>
      <c r="O298" s="37"/>
      <c r="P298" s="37"/>
      <c r="Q298" s="37">
        <v>4</v>
      </c>
      <c r="R298" s="13" t="s">
        <v>55</v>
      </c>
      <c r="S298" s="13" t="s">
        <v>63</v>
      </c>
      <c r="T298" s="13" t="s">
        <v>42</v>
      </c>
      <c r="U298" s="13" t="s">
        <v>52</v>
      </c>
      <c r="V298" s="13" t="s">
        <v>42</v>
      </c>
      <c r="W298" s="13" t="s">
        <v>66</v>
      </c>
      <c r="X298" s="13" t="s">
        <v>76</v>
      </c>
      <c r="Y298" s="13" t="s">
        <v>41</v>
      </c>
      <c r="Z298" s="13" t="s">
        <v>41</v>
      </c>
      <c r="AA298" s="13"/>
      <c r="AB298" s="13">
        <v>0</v>
      </c>
      <c r="AC298" s="72">
        <f t="shared" si="576"/>
        <v>1</v>
      </c>
      <c r="AD298" s="13">
        <v>0</v>
      </c>
      <c r="AE298" s="72">
        <f t="shared" ref="AE298" si="664">VALUE(IF(AD298=-2,0%,IF(AD298=-1,50%,IF(AD298=0,100%,IF(AD298=1,50%,IF(AD298=2,0%))))))</f>
        <v>1</v>
      </c>
      <c r="AF298" s="13" t="s">
        <v>42</v>
      </c>
      <c r="AG298" s="13">
        <v>0</v>
      </c>
      <c r="AH298" s="13" t="s">
        <v>42</v>
      </c>
      <c r="AI298" s="13">
        <f t="shared" si="571"/>
        <v>0</v>
      </c>
      <c r="AJ298" s="70">
        <f t="shared" si="578"/>
        <v>1</v>
      </c>
      <c r="AK298" s="59">
        <f t="shared" si="585"/>
        <v>0</v>
      </c>
      <c r="AL298" s="70">
        <f t="shared" ref="AL298" si="665">VALUE(IF(AK298=-3,0%,IF(AK298=-2,33.3%,IF(AK298=-1,66.6%,IF(AK298=0,100%,IF(AK298=1,66.6%,IF(AK298=2,33.3%,IF(AK298=3,0%))))))))</f>
        <v>1</v>
      </c>
      <c r="AM298" s="13" t="s">
        <v>41</v>
      </c>
      <c r="AN298" s="13" t="s">
        <v>41</v>
      </c>
      <c r="AO298" s="13"/>
      <c r="AP298" s="13">
        <v>101.31965006729475</v>
      </c>
      <c r="AQ298" s="13">
        <v>117.34261838440112</v>
      </c>
      <c r="AR298" s="13">
        <v>125.13020833333333</v>
      </c>
      <c r="AS298" s="13">
        <v>148.05555555555554</v>
      </c>
      <c r="AT298" s="36">
        <v>30.569327039999997</v>
      </c>
      <c r="AU298" s="36" t="str">
        <f t="shared" si="580"/>
        <v>1</v>
      </c>
      <c r="AV298" s="36">
        <v>0</v>
      </c>
      <c r="AW298" s="36">
        <v>30.569327039999997</v>
      </c>
      <c r="AX298" s="36">
        <v>30.569327039999997</v>
      </c>
      <c r="AY298" s="36">
        <v>49.056061</v>
      </c>
      <c r="AZ298" s="36" t="str">
        <f t="shared" si="581"/>
        <v>1</v>
      </c>
      <c r="BA298" s="36">
        <v>0</v>
      </c>
      <c r="BB298" s="36">
        <v>49.056061</v>
      </c>
      <c r="BC298" s="36">
        <v>49.056061</v>
      </c>
      <c r="BD298" s="36" t="e">
        <v>#DIV/0!</v>
      </c>
      <c r="BE298" s="36" t="s">
        <v>50</v>
      </c>
      <c r="BF298" s="36">
        <v>0</v>
      </c>
      <c r="BG298" s="36">
        <v>0</v>
      </c>
      <c r="BH298" s="36">
        <v>26.559157499999994</v>
      </c>
      <c r="BI298" s="36">
        <v>5.6712361508834714</v>
      </c>
      <c r="BJ298" s="36">
        <v>22.548987959999991</v>
      </c>
      <c r="BK298" s="36">
        <v>30.569327039999997</v>
      </c>
      <c r="BL298" s="36">
        <v>49.056061</v>
      </c>
      <c r="BM298" s="36">
        <v>0</v>
      </c>
      <c r="BN298" s="36">
        <v>49.056061</v>
      </c>
      <c r="BO298" s="36">
        <v>49.056061</v>
      </c>
      <c r="BP298" s="36" t="e">
        <v>#DIV/0!</v>
      </c>
      <c r="BQ298" s="36" t="e">
        <v>#DIV/0!</v>
      </c>
      <c r="BR298" s="36">
        <v>0</v>
      </c>
      <c r="BS298" s="36">
        <v>0</v>
      </c>
      <c r="BT298" s="36">
        <v>26.559157499999994</v>
      </c>
      <c r="BU298" s="36">
        <v>5.6712361508834714</v>
      </c>
      <c r="BV298" s="36">
        <v>22.548987959999991</v>
      </c>
      <c r="BW298" s="36">
        <v>30.569327039999997</v>
      </c>
      <c r="BX298" s="36">
        <v>49.056061</v>
      </c>
      <c r="BY298" s="36">
        <v>0</v>
      </c>
      <c r="BZ298" s="36">
        <v>49.056061</v>
      </c>
      <c r="CA298" s="36">
        <v>49.056061</v>
      </c>
      <c r="CB298" s="36" t="e">
        <v>#DIV/0!</v>
      </c>
      <c r="CC298" s="36" t="e">
        <v>#DIV/0!</v>
      </c>
      <c r="CD298" s="36">
        <v>0</v>
      </c>
      <c r="CE298" s="36">
        <v>0</v>
      </c>
      <c r="CF298" s="36"/>
      <c r="CG298" s="40">
        <v>28.667000000000002</v>
      </c>
      <c r="CH298" s="40">
        <v>58.406999999999996</v>
      </c>
      <c r="CI298" s="40"/>
      <c r="CL298" s="5" t="str">
        <f t="shared" si="587"/>
        <v>1_1_1</v>
      </c>
      <c r="CM298" s="95" t="str">
        <f t="shared" si="588"/>
        <v>1L</v>
      </c>
      <c r="CN298" s="96">
        <f t="shared" si="575"/>
        <v>208</v>
      </c>
      <c r="CO298" s="96" t="str">
        <f t="shared" si="582"/>
        <v>1_1_1</v>
      </c>
      <c r="CP298" s="95" t="str">
        <f t="shared" si="591"/>
        <v>1L</v>
      </c>
      <c r="CQ298" s="5">
        <f t="shared" si="583"/>
        <v>85</v>
      </c>
      <c r="CV298" s="87"/>
      <c r="CW298" s="87"/>
      <c r="CX298" s="87"/>
      <c r="CY298" s="87"/>
      <c r="CZ298" s="87"/>
    </row>
    <row r="299" spans="1:104" s="5" customFormat="1">
      <c r="A299" s="13" t="s">
        <v>248</v>
      </c>
      <c r="B299" s="13">
        <v>6</v>
      </c>
      <c r="C299" s="13">
        <v>10</v>
      </c>
      <c r="D299" s="13" t="s">
        <v>90</v>
      </c>
      <c r="E299" s="35" t="s">
        <v>212</v>
      </c>
      <c r="F299" s="13" t="s">
        <v>36</v>
      </c>
      <c r="G299" s="36">
        <v>1143404939</v>
      </c>
      <c r="H299" s="13" t="s">
        <v>213</v>
      </c>
      <c r="I299" s="37">
        <v>21</v>
      </c>
      <c r="J299" s="37" t="s">
        <v>70</v>
      </c>
      <c r="K299" s="38">
        <v>43523</v>
      </c>
      <c r="L299" s="39">
        <v>0.6118055555555556</v>
      </c>
      <c r="M299" s="37" t="s">
        <v>39</v>
      </c>
      <c r="N299" s="37" t="s">
        <v>42</v>
      </c>
      <c r="O299" s="37" t="s">
        <v>100</v>
      </c>
      <c r="P299" s="37" t="s">
        <v>42</v>
      </c>
      <c r="Q299" s="37">
        <v>1</v>
      </c>
      <c r="R299" s="13" t="s">
        <v>43</v>
      </c>
      <c r="S299" s="13" t="s">
        <v>56</v>
      </c>
      <c r="T299" s="13" t="s">
        <v>42</v>
      </c>
      <c r="U299" s="13" t="s">
        <v>52</v>
      </c>
      <c r="V299" s="13" t="s">
        <v>42</v>
      </c>
      <c r="W299" s="13" t="s">
        <v>46</v>
      </c>
      <c r="X299" s="13" t="s">
        <v>53</v>
      </c>
      <c r="Y299" s="13" t="s">
        <v>42</v>
      </c>
      <c r="Z299" s="13" t="s">
        <v>41</v>
      </c>
      <c r="AA299" s="13"/>
      <c r="AB299" s="13">
        <v>-1</v>
      </c>
      <c r="AC299" s="72">
        <f t="shared" si="576"/>
        <v>0.5</v>
      </c>
      <c r="AD299" s="13">
        <v>2</v>
      </c>
      <c r="AE299" s="72">
        <f t="shared" ref="AE299" si="666">VALUE(IF(AD299=-2,0%,IF(AD299=-1,50%,IF(AD299=0,100%,IF(AD299=1,50%,IF(AD299=2,0%))))))</f>
        <v>0</v>
      </c>
      <c r="AF299" s="13" t="s">
        <v>42</v>
      </c>
      <c r="AG299" s="13">
        <v>0</v>
      </c>
      <c r="AH299" s="13" t="s">
        <v>42</v>
      </c>
      <c r="AI299" s="13">
        <f t="shared" si="571"/>
        <v>1</v>
      </c>
      <c r="AJ299" s="70">
        <f t="shared" si="578"/>
        <v>0.66599999999999993</v>
      </c>
      <c r="AK299" s="59">
        <f t="shared" si="585"/>
        <v>-2</v>
      </c>
      <c r="AL299" s="70">
        <f t="shared" ref="AL299" si="667">VALUE(IF(AK299=-3,0%,IF(AK299=-2,33.3%,IF(AK299=-1,66.6%,IF(AK299=0,100%,IF(AK299=1,66.6%,IF(AK299=2,33.3%,IF(AK299=3,0%))))))))</f>
        <v>0.33299999999999996</v>
      </c>
      <c r="AM299" s="13" t="s">
        <v>42</v>
      </c>
      <c r="AN299" s="13" t="s">
        <v>41</v>
      </c>
      <c r="AO299" s="13"/>
      <c r="AP299" s="13">
        <v>101.31965006729475</v>
      </c>
      <c r="AQ299" s="13">
        <v>117.34261838440112</v>
      </c>
      <c r="AR299" s="13">
        <v>125.13020833333333</v>
      </c>
      <c r="AS299" s="13">
        <v>148.05555555555554</v>
      </c>
      <c r="AT299" s="36">
        <v>-39.488649999999993</v>
      </c>
      <c r="AU299" s="36" t="str">
        <f t="shared" si="580"/>
        <v>1</v>
      </c>
      <c r="AV299" s="36">
        <v>13.327421332583461</v>
      </c>
      <c r="AW299" s="36">
        <v>-48.912559999999999</v>
      </c>
      <c r="AX299" s="36">
        <v>-30.064739999999993</v>
      </c>
      <c r="AY299" s="36">
        <v>-38.734704999999998</v>
      </c>
      <c r="AZ299" s="36" t="str">
        <f t="shared" si="581"/>
        <v>1</v>
      </c>
      <c r="BA299" s="36">
        <v>11.106929262962394</v>
      </c>
      <c r="BB299" s="36">
        <v>-46.58849</v>
      </c>
      <c r="BC299" s="36">
        <v>-30.880919999999996</v>
      </c>
      <c r="BD299" s="36" t="e">
        <v>#DIV/0!</v>
      </c>
      <c r="BE299" s="36" t="s">
        <v>50</v>
      </c>
      <c r="BF299" s="36">
        <v>0</v>
      </c>
      <c r="BG299" s="36">
        <v>0</v>
      </c>
      <c r="BH299" s="36">
        <v>-30.064739999999993</v>
      </c>
      <c r="BI299" s="36">
        <v>0</v>
      </c>
      <c r="BJ299" s="36">
        <v>-30.064739999999993</v>
      </c>
      <c r="BK299" s="36">
        <v>-30.064739999999993</v>
      </c>
      <c r="BL299" s="36">
        <v>-30.880919999999996</v>
      </c>
      <c r="BM299" s="36">
        <v>0</v>
      </c>
      <c r="BN299" s="36">
        <v>-30.880919999999996</v>
      </c>
      <c r="BO299" s="36">
        <v>-30.880919999999996</v>
      </c>
      <c r="BP299" s="36" t="e">
        <v>#DIV/0!</v>
      </c>
      <c r="BQ299" s="36" t="e">
        <v>#DIV/0!</v>
      </c>
      <c r="BR299" s="36">
        <v>0</v>
      </c>
      <c r="BS299" s="36">
        <v>0</v>
      </c>
      <c r="BT299" s="36">
        <v>-39.488649999999993</v>
      </c>
      <c r="BU299" s="36">
        <v>13.327421332583461</v>
      </c>
      <c r="BV299" s="36">
        <v>-48.912559999999999</v>
      </c>
      <c r="BW299" s="36">
        <v>-30.064739999999993</v>
      </c>
      <c r="BX299" s="36">
        <v>-46.588489999999993</v>
      </c>
      <c r="BY299" s="36">
        <v>22.213858525924767</v>
      </c>
      <c r="BZ299" s="36">
        <v>-62.296059999999997</v>
      </c>
      <c r="CA299" s="36">
        <v>-30.880919999999996</v>
      </c>
      <c r="CB299" s="36" t="e">
        <v>#DIV/0!</v>
      </c>
      <c r="CC299" s="36" t="e">
        <v>#DIV/0!</v>
      </c>
      <c r="CD299" s="36">
        <v>0</v>
      </c>
      <c r="CE299" s="36">
        <v>0</v>
      </c>
      <c r="CF299" s="36"/>
      <c r="CG299" s="40">
        <v>28.791</v>
      </c>
      <c r="CH299" s="40">
        <v>57.011000000000003</v>
      </c>
      <c r="CI299" s="40"/>
      <c r="CL299" s="5" t="str">
        <f t="shared" si="587"/>
        <v>0.666_0.5_1</v>
      </c>
      <c r="CM299" s="95" t="str">
        <f t="shared" si="588"/>
        <v>1H</v>
      </c>
      <c r="CN299" s="96">
        <f t="shared" si="575"/>
        <v>131</v>
      </c>
      <c r="CO299" s="96" t="str">
        <f t="shared" si="582"/>
        <v>0.333_0_1</v>
      </c>
      <c r="CP299" s="95" t="str">
        <f t="shared" si="591"/>
        <v>1D</v>
      </c>
      <c r="CQ299" s="5">
        <f t="shared" si="583"/>
        <v>66</v>
      </c>
      <c r="CV299" s="87"/>
      <c r="CW299" s="87"/>
      <c r="CX299" s="87"/>
      <c r="CY299" s="87"/>
      <c r="CZ299" s="87"/>
    </row>
    <row r="300" spans="1:104" s="5" customFormat="1">
      <c r="A300" s="13" t="s">
        <v>248</v>
      </c>
      <c r="B300" s="13">
        <v>6</v>
      </c>
      <c r="C300" s="13">
        <v>10</v>
      </c>
      <c r="D300" s="13" t="s">
        <v>90</v>
      </c>
      <c r="E300" s="35" t="s">
        <v>212</v>
      </c>
      <c r="F300" s="13" t="s">
        <v>36</v>
      </c>
      <c r="G300" s="36">
        <v>1143404939</v>
      </c>
      <c r="H300" s="13" t="s">
        <v>213</v>
      </c>
      <c r="I300" s="37">
        <v>21</v>
      </c>
      <c r="J300" s="37" t="s">
        <v>70</v>
      </c>
      <c r="K300" s="38">
        <v>43523</v>
      </c>
      <c r="L300" s="39">
        <v>0.62291666666666667</v>
      </c>
      <c r="M300" s="37" t="s">
        <v>39</v>
      </c>
      <c r="N300" s="37" t="s">
        <v>42</v>
      </c>
      <c r="O300" s="37" t="s">
        <v>100</v>
      </c>
      <c r="P300" s="37" t="s">
        <v>42</v>
      </c>
      <c r="Q300" s="37">
        <v>2</v>
      </c>
      <c r="R300" s="13" t="s">
        <v>84</v>
      </c>
      <c r="S300" s="13" t="s">
        <v>56</v>
      </c>
      <c r="T300" s="13" t="s">
        <v>41</v>
      </c>
      <c r="U300" s="13" t="s">
        <v>52</v>
      </c>
      <c r="V300" s="13" t="s">
        <v>42</v>
      </c>
      <c r="W300" s="13" t="s">
        <v>46</v>
      </c>
      <c r="X300" s="13" t="s">
        <v>53</v>
      </c>
      <c r="Y300" s="13" t="s">
        <v>42</v>
      </c>
      <c r="Z300" s="13" t="s">
        <v>41</v>
      </c>
      <c r="AA300" s="13"/>
      <c r="AB300" s="13">
        <v>-2</v>
      </c>
      <c r="AC300" s="72">
        <f t="shared" si="576"/>
        <v>0</v>
      </c>
      <c r="AD300" s="13">
        <v>2</v>
      </c>
      <c r="AE300" s="72">
        <f t="shared" ref="AE300" si="668">VALUE(IF(AD300=-2,0%,IF(AD300=-1,50%,IF(AD300=0,100%,IF(AD300=1,50%,IF(AD300=2,0%))))))</f>
        <v>0</v>
      </c>
      <c r="AF300" s="13" t="s">
        <v>41</v>
      </c>
      <c r="AG300" s="13">
        <v>0</v>
      </c>
      <c r="AH300" s="13" t="s">
        <v>42</v>
      </c>
      <c r="AI300" s="13">
        <f t="shared" si="571"/>
        <v>1</v>
      </c>
      <c r="AJ300" s="70">
        <f t="shared" si="578"/>
        <v>0.66599999999999993</v>
      </c>
      <c r="AK300" s="59">
        <f t="shared" si="585"/>
        <v>-2</v>
      </c>
      <c r="AL300" s="70">
        <f t="shared" ref="AL300" si="669">VALUE(IF(AK300=-3,0%,IF(AK300=-2,33.3%,IF(AK300=-1,66.6%,IF(AK300=0,100%,IF(AK300=1,66.6%,IF(AK300=2,33.3%,IF(AK300=3,0%))))))))</f>
        <v>0.33299999999999996</v>
      </c>
      <c r="AM300" s="13" t="s">
        <v>42</v>
      </c>
      <c r="AN300" s="13" t="s">
        <v>41</v>
      </c>
      <c r="AO300" s="13"/>
      <c r="AP300" s="13">
        <v>101.31965006729475</v>
      </c>
      <c r="AQ300" s="13">
        <v>117.34261838440112</v>
      </c>
      <c r="AR300" s="13">
        <v>125.13020833333333</v>
      </c>
      <c r="AS300" s="13">
        <v>148.05555555555554</v>
      </c>
      <c r="AT300" s="36">
        <v>-48.912559999999999</v>
      </c>
      <c r="AU300" s="36" t="str">
        <f t="shared" si="580"/>
        <v>1</v>
      </c>
      <c r="AV300" s="36">
        <v>0</v>
      </c>
      <c r="AW300" s="36">
        <v>-48.912559999999999</v>
      </c>
      <c r="AX300" s="36">
        <v>-48.912559999999999</v>
      </c>
      <c r="AY300" s="36">
        <v>-30.880919999999996</v>
      </c>
      <c r="AZ300" s="36" t="str">
        <f t="shared" si="581"/>
        <v>1</v>
      </c>
      <c r="BA300" s="36">
        <v>0</v>
      </c>
      <c r="BB300" s="36">
        <v>-30.880919999999996</v>
      </c>
      <c r="BC300" s="36">
        <v>-30.880919999999996</v>
      </c>
      <c r="BD300" s="36" t="e">
        <v>#DIV/0!</v>
      </c>
      <c r="BE300" s="36" t="s">
        <v>50</v>
      </c>
      <c r="BF300" s="36">
        <v>0</v>
      </c>
      <c r="BG300" s="36">
        <v>0</v>
      </c>
      <c r="BH300" s="36">
        <v>-39.488649999999993</v>
      </c>
      <c r="BI300" s="36">
        <v>13.327421332583461</v>
      </c>
      <c r="BJ300" s="36">
        <v>-48.912559999999999</v>
      </c>
      <c r="BK300" s="36">
        <v>-30.064739999999993</v>
      </c>
      <c r="BL300" s="36">
        <v>-30.880919999999996</v>
      </c>
      <c r="BM300" s="36">
        <v>0</v>
      </c>
      <c r="BN300" s="36">
        <v>-30.880919999999996</v>
      </c>
      <c r="BO300" s="36">
        <v>-30.880919999999996</v>
      </c>
      <c r="BP300" s="36" t="e">
        <v>#DIV/0!</v>
      </c>
      <c r="BQ300" s="36" t="e">
        <v>#DIV/0!</v>
      </c>
      <c r="BR300" s="36">
        <v>0</v>
      </c>
      <c r="BS300" s="36">
        <v>0</v>
      </c>
      <c r="BT300" s="36">
        <v>-39.488649999999993</v>
      </c>
      <c r="BU300" s="36">
        <v>13.327421332583461</v>
      </c>
      <c r="BV300" s="36">
        <v>-48.912559999999999</v>
      </c>
      <c r="BW300" s="36">
        <v>-30.064739999999993</v>
      </c>
      <c r="BX300" s="36">
        <v>-30.880919999999996</v>
      </c>
      <c r="BY300" s="36">
        <v>0</v>
      </c>
      <c r="BZ300" s="36">
        <v>-30.880919999999996</v>
      </c>
      <c r="CA300" s="36">
        <v>-30.880919999999996</v>
      </c>
      <c r="CB300" s="36" t="e">
        <v>#DIV/0!</v>
      </c>
      <c r="CC300" s="36" t="e">
        <v>#DIV/0!</v>
      </c>
      <c r="CD300" s="36">
        <v>0</v>
      </c>
      <c r="CE300" s="36">
        <v>0</v>
      </c>
      <c r="CF300" s="36"/>
      <c r="CG300" s="40">
        <v>28.841000000000001</v>
      </c>
      <c r="CH300" s="40">
        <v>56.387999999999998</v>
      </c>
      <c r="CI300" s="40"/>
      <c r="CL300" s="5" t="str">
        <f t="shared" si="587"/>
        <v>0.666_0_1</v>
      </c>
      <c r="CM300" s="95" t="str">
        <f t="shared" si="588"/>
        <v>1G</v>
      </c>
      <c r="CN300" s="96">
        <f t="shared" si="575"/>
        <v>8</v>
      </c>
      <c r="CO300" s="96" t="str">
        <f t="shared" si="582"/>
        <v>0.333_0_1</v>
      </c>
      <c r="CP300" s="95" t="str">
        <f t="shared" si="591"/>
        <v>1D</v>
      </c>
      <c r="CQ300" s="5">
        <f t="shared" si="583"/>
        <v>66</v>
      </c>
      <c r="CV300" s="87"/>
      <c r="CW300" s="87"/>
      <c r="CX300" s="87"/>
      <c r="CY300" s="87"/>
      <c r="CZ300" s="87"/>
    </row>
    <row r="301" spans="1:104" s="5" customFormat="1">
      <c r="A301" s="13" t="s">
        <v>248</v>
      </c>
      <c r="B301" s="13">
        <v>6</v>
      </c>
      <c r="C301" s="13">
        <v>10</v>
      </c>
      <c r="D301" s="13" t="s">
        <v>90</v>
      </c>
      <c r="E301" s="35" t="s">
        <v>212</v>
      </c>
      <c r="F301" s="13" t="s">
        <v>36</v>
      </c>
      <c r="G301" s="36">
        <v>1143404939</v>
      </c>
      <c r="H301" s="13" t="s">
        <v>213</v>
      </c>
      <c r="I301" s="37">
        <v>21</v>
      </c>
      <c r="J301" s="37" t="s">
        <v>70</v>
      </c>
      <c r="K301" s="38">
        <v>43523</v>
      </c>
      <c r="L301" s="39">
        <v>0.63541666666666663</v>
      </c>
      <c r="M301" s="37" t="s">
        <v>39</v>
      </c>
      <c r="N301" s="37" t="s">
        <v>42</v>
      </c>
      <c r="O301" s="37" t="s">
        <v>100</v>
      </c>
      <c r="P301" s="37" t="s">
        <v>42</v>
      </c>
      <c r="Q301" s="37">
        <v>3</v>
      </c>
      <c r="R301" s="13" t="s">
        <v>43</v>
      </c>
      <c r="S301" s="13" t="s">
        <v>56</v>
      </c>
      <c r="T301" s="13" t="s">
        <v>41</v>
      </c>
      <c r="U301" s="13" t="s">
        <v>52</v>
      </c>
      <c r="V301" s="13" t="s">
        <v>42</v>
      </c>
      <c r="W301" s="13" t="s">
        <v>46</v>
      </c>
      <c r="X301" s="13" t="s">
        <v>53</v>
      </c>
      <c r="Y301" s="13" t="s">
        <v>42</v>
      </c>
      <c r="Z301" s="13" t="s">
        <v>41</v>
      </c>
      <c r="AA301" s="13"/>
      <c r="AB301" s="13">
        <v>-1</v>
      </c>
      <c r="AC301" s="72">
        <f t="shared" si="576"/>
        <v>0.5</v>
      </c>
      <c r="AD301" s="13">
        <v>2</v>
      </c>
      <c r="AE301" s="72">
        <f t="shared" ref="AE301" si="670">VALUE(IF(AD301=-2,0%,IF(AD301=-1,50%,IF(AD301=0,100%,IF(AD301=1,50%,IF(AD301=2,0%))))))</f>
        <v>0</v>
      </c>
      <c r="AF301" s="13" t="s">
        <v>41</v>
      </c>
      <c r="AG301" s="13">
        <v>0</v>
      </c>
      <c r="AH301" s="13" t="s">
        <v>42</v>
      </c>
      <c r="AI301" s="13">
        <f t="shared" si="571"/>
        <v>1</v>
      </c>
      <c r="AJ301" s="70">
        <f t="shared" si="578"/>
        <v>0.66599999999999993</v>
      </c>
      <c r="AK301" s="59">
        <f t="shared" si="585"/>
        <v>-2</v>
      </c>
      <c r="AL301" s="70">
        <f t="shared" ref="AL301" si="671">VALUE(IF(AK301=-3,0%,IF(AK301=-2,33.3%,IF(AK301=-1,66.6%,IF(AK301=0,100%,IF(AK301=1,66.6%,IF(AK301=2,33.3%,IF(AK301=3,0%))))))))</f>
        <v>0.33299999999999996</v>
      </c>
      <c r="AM301" s="13" t="s">
        <v>42</v>
      </c>
      <c r="AN301" s="13" t="s">
        <v>41</v>
      </c>
      <c r="AO301" s="13"/>
      <c r="AP301" s="13">
        <v>101.31965006729475</v>
      </c>
      <c r="AQ301" s="13">
        <v>117.34261838440112</v>
      </c>
      <c r="AR301" s="13">
        <v>125.13020833333333</v>
      </c>
      <c r="AS301" s="13">
        <v>148.05555555555554</v>
      </c>
      <c r="AT301" s="36">
        <v>-48.912559999999999</v>
      </c>
      <c r="AU301" s="36" t="str">
        <f t="shared" si="580"/>
        <v>1</v>
      </c>
      <c r="AV301" s="36">
        <v>0</v>
      </c>
      <c r="AW301" s="36">
        <v>-48.912559999999999</v>
      </c>
      <c r="AX301" s="36">
        <v>-48.912559999999999</v>
      </c>
      <c r="AY301" s="36">
        <v>-46.58849</v>
      </c>
      <c r="AZ301" s="36" t="str">
        <f t="shared" si="581"/>
        <v>1</v>
      </c>
      <c r="BA301" s="36">
        <v>0</v>
      </c>
      <c r="BB301" s="36">
        <v>-46.58849</v>
      </c>
      <c r="BC301" s="36">
        <v>-46.58849</v>
      </c>
      <c r="BD301" s="36" t="e">
        <v>#DIV/0!</v>
      </c>
      <c r="BE301" s="36" t="s">
        <v>50</v>
      </c>
      <c r="BF301" s="36">
        <v>0</v>
      </c>
      <c r="BG301" s="36">
        <v>0</v>
      </c>
      <c r="BH301" s="36">
        <v>-48.912559999999999</v>
      </c>
      <c r="BI301" s="36">
        <v>0</v>
      </c>
      <c r="BJ301" s="36">
        <v>-48.912559999999999</v>
      </c>
      <c r="BK301" s="36">
        <v>-48.912559999999999</v>
      </c>
      <c r="BL301" s="36">
        <v>-46.58849</v>
      </c>
      <c r="BM301" s="36">
        <v>0</v>
      </c>
      <c r="BN301" s="36">
        <v>-46.58849</v>
      </c>
      <c r="BO301" s="36">
        <v>-46.58849</v>
      </c>
      <c r="BP301" s="36" t="e">
        <v>#DIV/0!</v>
      </c>
      <c r="BQ301" s="36" t="e">
        <v>#DIV/0!</v>
      </c>
      <c r="BR301" s="36">
        <v>0</v>
      </c>
      <c r="BS301" s="36">
        <v>0</v>
      </c>
      <c r="BT301" s="36">
        <v>-48.912559999999999</v>
      </c>
      <c r="BU301" s="36">
        <v>0</v>
      </c>
      <c r="BV301" s="36">
        <v>-48.912559999999999</v>
      </c>
      <c r="BW301" s="36">
        <v>-48.912559999999999</v>
      </c>
      <c r="BX301" s="36">
        <v>-38.734704999999998</v>
      </c>
      <c r="BY301" s="36">
        <v>11.106929262962394</v>
      </c>
      <c r="BZ301" s="36">
        <v>-46.58849</v>
      </c>
      <c r="CA301" s="36">
        <v>-30.880919999999996</v>
      </c>
      <c r="CB301" s="36" t="e">
        <v>#DIV/0!</v>
      </c>
      <c r="CC301" s="36" t="e">
        <v>#DIV/0!</v>
      </c>
      <c r="CD301" s="36">
        <v>0</v>
      </c>
      <c r="CE301" s="36">
        <v>0</v>
      </c>
      <c r="CF301" s="36"/>
      <c r="CG301" s="40">
        <v>28.916</v>
      </c>
      <c r="CH301" s="40">
        <v>55.607999999999997</v>
      </c>
      <c r="CI301" s="40"/>
      <c r="CL301" s="5" t="str">
        <f t="shared" si="587"/>
        <v>0.666_0.5_1</v>
      </c>
      <c r="CM301" s="95" t="str">
        <f t="shared" si="588"/>
        <v>1H</v>
      </c>
      <c r="CN301" s="96">
        <f t="shared" si="575"/>
        <v>131</v>
      </c>
      <c r="CO301" s="96" t="str">
        <f t="shared" si="582"/>
        <v>0.333_0_1</v>
      </c>
      <c r="CP301" s="95" t="str">
        <f t="shared" si="591"/>
        <v>1D</v>
      </c>
      <c r="CQ301" s="5">
        <f t="shared" si="583"/>
        <v>66</v>
      </c>
      <c r="CV301" s="87"/>
      <c r="CW301" s="87"/>
      <c r="CX301" s="87"/>
      <c r="CY301" s="87"/>
      <c r="CZ301" s="87"/>
    </row>
    <row r="302" spans="1:104" s="5" customFormat="1">
      <c r="A302" s="13" t="s">
        <v>248</v>
      </c>
      <c r="B302" s="13">
        <v>6</v>
      </c>
      <c r="C302" s="13">
        <v>10</v>
      </c>
      <c r="D302" s="13" t="s">
        <v>90</v>
      </c>
      <c r="E302" s="35" t="s">
        <v>212</v>
      </c>
      <c r="F302" s="13" t="s">
        <v>36</v>
      </c>
      <c r="G302" s="36">
        <v>1143404939</v>
      </c>
      <c r="H302" s="13" t="s">
        <v>213</v>
      </c>
      <c r="I302" s="37">
        <v>21</v>
      </c>
      <c r="J302" s="37" t="s">
        <v>70</v>
      </c>
      <c r="K302" s="38">
        <v>43523</v>
      </c>
      <c r="L302" s="39">
        <v>0.64236111111111105</v>
      </c>
      <c r="M302" s="37" t="s">
        <v>39</v>
      </c>
      <c r="N302" s="37" t="s">
        <v>42</v>
      </c>
      <c r="O302" s="37" t="s">
        <v>100</v>
      </c>
      <c r="P302" s="37" t="s">
        <v>42</v>
      </c>
      <c r="Q302" s="37">
        <v>4</v>
      </c>
      <c r="R302" s="13" t="s">
        <v>43</v>
      </c>
      <c r="S302" s="13" t="s">
        <v>44</v>
      </c>
      <c r="T302" s="13" t="s">
        <v>42</v>
      </c>
      <c r="U302" s="13" t="s">
        <v>52</v>
      </c>
      <c r="V302" s="13" t="s">
        <v>42</v>
      </c>
      <c r="W302" s="13" t="s">
        <v>81</v>
      </c>
      <c r="X302" s="13" t="s">
        <v>53</v>
      </c>
      <c r="Y302" s="13" t="s">
        <v>42</v>
      </c>
      <c r="Z302" s="13" t="s">
        <v>41</v>
      </c>
      <c r="AA302" s="13"/>
      <c r="AB302" s="13">
        <v>-1</v>
      </c>
      <c r="AC302" s="72">
        <f t="shared" si="576"/>
        <v>0.5</v>
      </c>
      <c r="AD302" s="13">
        <v>1</v>
      </c>
      <c r="AE302" s="72">
        <f t="shared" ref="AE302" si="672">VALUE(IF(AD302=-2,0%,IF(AD302=-1,50%,IF(AD302=0,100%,IF(AD302=1,50%,IF(AD302=2,0%))))))</f>
        <v>0.5</v>
      </c>
      <c r="AF302" s="13" t="s">
        <v>42</v>
      </c>
      <c r="AG302" s="13">
        <v>0</v>
      </c>
      <c r="AH302" s="13" t="s">
        <v>42</v>
      </c>
      <c r="AI302" s="13">
        <f t="shared" si="571"/>
        <v>2</v>
      </c>
      <c r="AJ302" s="70">
        <f t="shared" si="578"/>
        <v>0.33299999999999996</v>
      </c>
      <c r="AK302" s="59">
        <f t="shared" si="585"/>
        <v>-2</v>
      </c>
      <c r="AL302" s="70">
        <f t="shared" ref="AL302" si="673">VALUE(IF(AK302=-3,0%,IF(AK302=-2,33.3%,IF(AK302=-1,66.6%,IF(AK302=0,100%,IF(AK302=1,66.6%,IF(AK302=2,33.3%,IF(AK302=3,0%))))))))</f>
        <v>0.33299999999999996</v>
      </c>
      <c r="AM302" s="13" t="s">
        <v>42</v>
      </c>
      <c r="AN302" s="13" t="s">
        <v>41</v>
      </c>
      <c r="AO302" s="13"/>
      <c r="AP302" s="13">
        <v>101.31965006729475</v>
      </c>
      <c r="AQ302" s="13">
        <v>117.34261838440112</v>
      </c>
      <c r="AR302" s="13">
        <v>125.13020833333333</v>
      </c>
      <c r="AS302" s="13">
        <v>148.05555555555554</v>
      </c>
      <c r="AT302" s="36">
        <v>-48.912559999999999</v>
      </c>
      <c r="AU302" s="36" t="str">
        <f t="shared" si="580"/>
        <v>1</v>
      </c>
      <c r="AV302" s="36">
        <v>0</v>
      </c>
      <c r="AW302" s="36">
        <v>-48.912559999999999</v>
      </c>
      <c r="AX302" s="36">
        <v>-48.912559999999999</v>
      </c>
      <c r="AY302" s="36">
        <v>-30.880919999999996</v>
      </c>
      <c r="AZ302" s="36" t="str">
        <f t="shared" si="581"/>
        <v>1</v>
      </c>
      <c r="BA302" s="36">
        <v>0</v>
      </c>
      <c r="BB302" s="36">
        <v>-30.880919999999996</v>
      </c>
      <c r="BC302" s="36">
        <v>-30.880919999999996</v>
      </c>
      <c r="BD302" s="36" t="e">
        <v>#DIV/0!</v>
      </c>
      <c r="BE302" s="36" t="s">
        <v>50</v>
      </c>
      <c r="BF302" s="36">
        <v>0</v>
      </c>
      <c r="BG302" s="36">
        <v>0</v>
      </c>
      <c r="BH302" s="36">
        <v>-48.912559999999999</v>
      </c>
      <c r="BI302" s="36">
        <v>0</v>
      </c>
      <c r="BJ302" s="36">
        <v>-48.912559999999999</v>
      </c>
      <c r="BK302" s="36">
        <v>-48.912559999999999</v>
      </c>
      <c r="BL302" s="36">
        <v>-38.734704999999998</v>
      </c>
      <c r="BM302" s="36">
        <v>11.106929262962394</v>
      </c>
      <c r="BN302" s="36">
        <v>-46.58849</v>
      </c>
      <c r="BO302" s="36">
        <v>-30.880919999999996</v>
      </c>
      <c r="BP302" s="36" t="e">
        <v>#DIV/0!</v>
      </c>
      <c r="BQ302" s="36" t="e">
        <v>#DIV/0!</v>
      </c>
      <c r="BR302" s="36">
        <v>0</v>
      </c>
      <c r="BS302" s="36">
        <v>0</v>
      </c>
      <c r="BT302" s="36">
        <v>-48.912559999999999</v>
      </c>
      <c r="BU302" s="36">
        <v>0</v>
      </c>
      <c r="BV302" s="36">
        <v>-48.912559999999999</v>
      </c>
      <c r="BW302" s="36">
        <v>-48.912559999999999</v>
      </c>
      <c r="BX302" s="36">
        <v>-38.734704999999998</v>
      </c>
      <c r="BY302" s="36">
        <v>11.106929262962394</v>
      </c>
      <c r="BZ302" s="36">
        <v>-46.58849</v>
      </c>
      <c r="CA302" s="36">
        <v>-30.880919999999996</v>
      </c>
      <c r="CB302" s="36" t="e">
        <v>#DIV/0!</v>
      </c>
      <c r="CC302" s="36" t="e">
        <v>#DIV/0!</v>
      </c>
      <c r="CD302" s="36">
        <v>0</v>
      </c>
      <c r="CE302" s="36">
        <v>0</v>
      </c>
      <c r="CF302" s="36"/>
      <c r="CG302" s="40">
        <v>29.14</v>
      </c>
      <c r="CH302" s="40">
        <v>56.4</v>
      </c>
      <c r="CI302" s="40"/>
      <c r="CL302" s="5" t="str">
        <f t="shared" si="587"/>
        <v>0.333_0.5_1</v>
      </c>
      <c r="CM302" s="95" t="str">
        <f t="shared" si="588"/>
        <v>1E</v>
      </c>
      <c r="CN302" s="96">
        <f t="shared" si="575"/>
        <v>50</v>
      </c>
      <c r="CO302" s="96" t="str">
        <f t="shared" si="582"/>
        <v>0.333_0.5_1</v>
      </c>
      <c r="CP302" s="95" t="str">
        <f t="shared" si="591"/>
        <v>1E</v>
      </c>
      <c r="CQ302" s="5">
        <f t="shared" si="583"/>
        <v>90</v>
      </c>
      <c r="CV302" s="87"/>
      <c r="CW302" s="87"/>
      <c r="CX302" s="87"/>
      <c r="CY302" s="87"/>
      <c r="CZ302" s="87"/>
    </row>
    <row r="303" spans="1:104" s="5" customFormat="1">
      <c r="A303" s="13" t="s">
        <v>248</v>
      </c>
      <c r="B303" s="13">
        <v>6</v>
      </c>
      <c r="C303" s="13">
        <v>11</v>
      </c>
      <c r="D303" s="13" t="s">
        <v>123</v>
      </c>
      <c r="E303" s="35" t="s">
        <v>214</v>
      </c>
      <c r="F303" s="13" t="s">
        <v>36</v>
      </c>
      <c r="G303" s="36">
        <v>1143401139</v>
      </c>
      <c r="H303" s="13" t="s">
        <v>215</v>
      </c>
      <c r="I303" s="37">
        <v>21</v>
      </c>
      <c r="J303" s="37" t="s">
        <v>70</v>
      </c>
      <c r="K303" s="38">
        <v>43523</v>
      </c>
      <c r="L303" s="39">
        <v>0.6118055555555556</v>
      </c>
      <c r="M303" s="37"/>
      <c r="N303" s="37" t="s">
        <v>71</v>
      </c>
      <c r="O303" s="37" t="s">
        <v>41</v>
      </c>
      <c r="P303" s="37" t="s">
        <v>41</v>
      </c>
      <c r="Q303" s="37">
        <v>1</v>
      </c>
      <c r="R303" s="13" t="s">
        <v>43</v>
      </c>
      <c r="S303" s="13" t="s">
        <v>44</v>
      </c>
      <c r="T303" s="13" t="s">
        <v>41</v>
      </c>
      <c r="U303" s="13" t="s">
        <v>52</v>
      </c>
      <c r="V303" s="13" t="s">
        <v>42</v>
      </c>
      <c r="W303" s="13" t="s">
        <v>66</v>
      </c>
      <c r="X303" s="13" t="s">
        <v>47</v>
      </c>
      <c r="Y303" s="13" t="s">
        <v>41</v>
      </c>
      <c r="Z303" s="13" t="s">
        <v>41</v>
      </c>
      <c r="AA303" s="13"/>
      <c r="AB303" s="13">
        <v>-1</v>
      </c>
      <c r="AC303" s="72">
        <f t="shared" si="576"/>
        <v>0.5</v>
      </c>
      <c r="AD303" s="13">
        <v>1</v>
      </c>
      <c r="AE303" s="72">
        <f t="shared" ref="AE303" si="674">VALUE(IF(AD303=-2,0%,IF(AD303=-1,50%,IF(AD303=0,100%,IF(AD303=1,50%,IF(AD303=2,0%))))))</f>
        <v>0.5</v>
      </c>
      <c r="AF303" s="13" t="s">
        <v>41</v>
      </c>
      <c r="AG303" s="13" t="s">
        <v>57</v>
      </c>
      <c r="AH303" s="13" t="s">
        <v>42</v>
      </c>
      <c r="AI303" s="13">
        <f t="shared" si="571"/>
        <v>0</v>
      </c>
      <c r="AJ303" s="70">
        <f t="shared" si="578"/>
        <v>1</v>
      </c>
      <c r="AK303" s="59">
        <f t="shared" si="585"/>
        <v>-1</v>
      </c>
      <c r="AL303" s="70">
        <f t="shared" ref="AL303" si="675">VALUE(IF(AK303=-3,0%,IF(AK303=-2,33.3%,IF(AK303=-1,66.6%,IF(AK303=0,100%,IF(AK303=1,66.6%,IF(AK303=2,33.3%,IF(AK303=3,0%))))))))</f>
        <v>0.66599999999999993</v>
      </c>
      <c r="AM303" s="13" t="s">
        <v>41</v>
      </c>
      <c r="AN303" s="13" t="s">
        <v>41</v>
      </c>
      <c r="AO303" s="13"/>
      <c r="AP303" s="13">
        <v>101.31965006729475</v>
      </c>
      <c r="AQ303" s="13">
        <v>117.34261838440112</v>
      </c>
      <c r="AR303" s="13">
        <v>125.13020833333333</v>
      </c>
      <c r="AS303" s="13">
        <v>148.05555555555554</v>
      </c>
      <c r="AT303" s="36">
        <v>80.649799999999999</v>
      </c>
      <c r="AU303" s="36" t="str">
        <f t="shared" si="580"/>
        <v>1</v>
      </c>
      <c r="AV303" s="36">
        <v>0</v>
      </c>
      <c r="AW303" s="36">
        <v>80.649799999999999</v>
      </c>
      <c r="AX303" s="36">
        <v>80.649799999999999</v>
      </c>
      <c r="AY303" s="36">
        <v>-49.060715000000002</v>
      </c>
      <c r="AZ303" s="36" t="str">
        <f t="shared" si="581"/>
        <v>1</v>
      </c>
      <c r="BA303" s="36">
        <v>10.953868929106736</v>
      </c>
      <c r="BB303" s="36">
        <v>-56.806270000000005</v>
      </c>
      <c r="BC303" s="36">
        <v>-41.315159999999999</v>
      </c>
      <c r="BD303" s="36" t="e">
        <v>#DIV/0!</v>
      </c>
      <c r="BE303" s="36" t="s">
        <v>50</v>
      </c>
      <c r="BF303" s="36">
        <v>0</v>
      </c>
      <c r="BG303" s="36">
        <v>0</v>
      </c>
      <c r="BH303" s="36">
        <v>80.649799999999999</v>
      </c>
      <c r="BI303" s="36">
        <v>0</v>
      </c>
      <c r="BJ303" s="36">
        <v>80.649799999999999</v>
      </c>
      <c r="BK303" s="36">
        <v>80.649799999999999</v>
      </c>
      <c r="BL303" s="36">
        <v>-41.315159999999999</v>
      </c>
      <c r="BM303" s="36">
        <v>0</v>
      </c>
      <c r="BN303" s="36">
        <v>-41.315159999999999</v>
      </c>
      <c r="BO303" s="36">
        <v>-41.315159999999999</v>
      </c>
      <c r="BP303" s="36" t="e">
        <v>#DIV/0!</v>
      </c>
      <c r="BQ303" s="36" t="e">
        <v>#DIV/0!</v>
      </c>
      <c r="BR303" s="36">
        <v>0</v>
      </c>
      <c r="BS303" s="36">
        <v>0</v>
      </c>
      <c r="BT303" s="36">
        <v>80.649799999999999</v>
      </c>
      <c r="BU303" s="36">
        <v>0</v>
      </c>
      <c r="BV303" s="36">
        <v>80.649799999999999</v>
      </c>
      <c r="BW303" s="36">
        <v>80.649799999999999</v>
      </c>
      <c r="BX303" s="36">
        <v>-56.806269999999998</v>
      </c>
      <c r="BY303" s="36">
        <v>21.907737858213491</v>
      </c>
      <c r="BZ303" s="36">
        <v>-72.297380000000004</v>
      </c>
      <c r="CA303" s="36">
        <v>-41.315159999999999</v>
      </c>
      <c r="CB303" s="36" t="e">
        <v>#DIV/0!</v>
      </c>
      <c r="CC303" s="36" t="e">
        <v>#DIV/0!</v>
      </c>
      <c r="CD303" s="36">
        <v>0</v>
      </c>
      <c r="CE303" s="36">
        <v>0</v>
      </c>
      <c r="CF303" s="36"/>
      <c r="CG303" s="40">
        <v>28.791</v>
      </c>
      <c r="CH303" s="40">
        <v>57.011000000000003</v>
      </c>
      <c r="CI303" s="40"/>
      <c r="CL303" s="5" t="str">
        <f t="shared" si="587"/>
        <v>1_0.5_1</v>
      </c>
      <c r="CM303" s="95" t="str">
        <f t="shared" si="588"/>
        <v>1K</v>
      </c>
      <c r="CN303" s="96">
        <f t="shared" si="575"/>
        <v>202</v>
      </c>
      <c r="CO303" s="96" t="str">
        <f t="shared" si="582"/>
        <v>0.666_0.5_1</v>
      </c>
      <c r="CP303" s="95" t="str">
        <f t="shared" si="591"/>
        <v>1H</v>
      </c>
      <c r="CQ303" s="5">
        <f t="shared" si="583"/>
        <v>128</v>
      </c>
      <c r="CV303" s="87"/>
      <c r="CW303" s="87"/>
      <c r="CX303" s="87"/>
      <c r="CY303" s="87"/>
      <c r="CZ303" s="87"/>
    </row>
    <row r="304" spans="1:104" s="5" customFormat="1">
      <c r="A304" s="13" t="s">
        <v>248</v>
      </c>
      <c r="B304" s="13">
        <v>6</v>
      </c>
      <c r="C304" s="13">
        <v>11</v>
      </c>
      <c r="D304" s="13" t="s">
        <v>123</v>
      </c>
      <c r="E304" s="35" t="s">
        <v>214</v>
      </c>
      <c r="F304" s="13" t="s">
        <v>36</v>
      </c>
      <c r="G304" s="36">
        <v>1143401139</v>
      </c>
      <c r="H304" s="13" t="s">
        <v>215</v>
      </c>
      <c r="I304" s="37">
        <v>21</v>
      </c>
      <c r="J304" s="37" t="s">
        <v>70</v>
      </c>
      <c r="K304" s="38">
        <v>43523</v>
      </c>
      <c r="L304" s="39">
        <v>0.62291666666666667</v>
      </c>
      <c r="M304" s="37"/>
      <c r="N304" s="37" t="s">
        <v>71</v>
      </c>
      <c r="O304" s="37" t="s">
        <v>41</v>
      </c>
      <c r="P304" s="37" t="s">
        <v>41</v>
      </c>
      <c r="Q304" s="37">
        <v>2</v>
      </c>
      <c r="R304" s="13" t="s">
        <v>43</v>
      </c>
      <c r="S304" s="13" t="s">
        <v>44</v>
      </c>
      <c r="T304" s="13" t="s">
        <v>41</v>
      </c>
      <c r="U304" s="13" t="s">
        <v>52</v>
      </c>
      <c r="V304" s="13" t="s">
        <v>42</v>
      </c>
      <c r="W304" s="13" t="s">
        <v>66</v>
      </c>
      <c r="X304" s="13" t="s">
        <v>53</v>
      </c>
      <c r="Y304" s="13" t="s">
        <v>41</v>
      </c>
      <c r="Z304" s="13" t="s">
        <v>41</v>
      </c>
      <c r="AA304" s="13"/>
      <c r="AB304" s="13">
        <v>-1</v>
      </c>
      <c r="AC304" s="72">
        <f t="shared" si="576"/>
        <v>0.5</v>
      </c>
      <c r="AD304" s="13">
        <v>1</v>
      </c>
      <c r="AE304" s="72">
        <f t="shared" ref="AE304" si="676">VALUE(IF(AD304=-2,0%,IF(AD304=-1,50%,IF(AD304=0,100%,IF(AD304=1,50%,IF(AD304=2,0%))))))</f>
        <v>0.5</v>
      </c>
      <c r="AF304" s="13" t="s">
        <v>41</v>
      </c>
      <c r="AG304" s="13">
        <v>0</v>
      </c>
      <c r="AH304" s="13" t="s">
        <v>42</v>
      </c>
      <c r="AI304" s="13">
        <f t="shared" si="571"/>
        <v>0</v>
      </c>
      <c r="AJ304" s="70">
        <f t="shared" si="578"/>
        <v>1</v>
      </c>
      <c r="AK304" s="59">
        <f t="shared" si="585"/>
        <v>-2</v>
      </c>
      <c r="AL304" s="70">
        <f t="shared" ref="AL304" si="677">VALUE(IF(AK304=-3,0%,IF(AK304=-2,33.3%,IF(AK304=-1,66.6%,IF(AK304=0,100%,IF(AK304=1,66.6%,IF(AK304=2,33.3%,IF(AK304=3,0%))))))))</f>
        <v>0.33299999999999996</v>
      </c>
      <c r="AM304" s="13" t="s">
        <v>41</v>
      </c>
      <c r="AN304" s="13" t="s">
        <v>41</v>
      </c>
      <c r="AO304" s="13"/>
      <c r="AP304" s="13">
        <v>101.31965006729475</v>
      </c>
      <c r="AQ304" s="13">
        <v>117.34261838440112</v>
      </c>
      <c r="AR304" s="13">
        <v>125.13020833333333</v>
      </c>
      <c r="AS304" s="13">
        <v>148.05555555555554</v>
      </c>
      <c r="AT304" s="36">
        <v>80.649799999999999</v>
      </c>
      <c r="AU304" s="36" t="str">
        <f t="shared" si="580"/>
        <v>1</v>
      </c>
      <c r="AV304" s="36">
        <v>0</v>
      </c>
      <c r="AW304" s="36">
        <v>80.649799999999999</v>
      </c>
      <c r="AX304" s="36">
        <v>80.649799999999999</v>
      </c>
      <c r="AY304" s="36">
        <v>-49.060715000000002</v>
      </c>
      <c r="AZ304" s="36" t="str">
        <f t="shared" si="581"/>
        <v>1</v>
      </c>
      <c r="BA304" s="36">
        <v>10.953868929106736</v>
      </c>
      <c r="BB304" s="36">
        <v>-56.806270000000005</v>
      </c>
      <c r="BC304" s="36">
        <v>-41.315159999999999</v>
      </c>
      <c r="BD304" s="36" t="e">
        <v>#DIV/0!</v>
      </c>
      <c r="BE304" s="36" t="s">
        <v>50</v>
      </c>
      <c r="BF304" s="36">
        <v>0</v>
      </c>
      <c r="BG304" s="36">
        <v>0</v>
      </c>
      <c r="BH304" s="36">
        <v>80.649799999999999</v>
      </c>
      <c r="BI304" s="36">
        <v>0</v>
      </c>
      <c r="BJ304" s="36">
        <v>80.649799999999999</v>
      </c>
      <c r="BK304" s="36">
        <v>80.649799999999999</v>
      </c>
      <c r="BL304" s="36">
        <v>-49.060715000000002</v>
      </c>
      <c r="BM304" s="36">
        <v>10.953868929106736</v>
      </c>
      <c r="BN304" s="36">
        <v>-56.806270000000005</v>
      </c>
      <c r="BO304" s="36">
        <v>-41.315159999999999</v>
      </c>
      <c r="BP304" s="36" t="e">
        <v>#DIV/0!</v>
      </c>
      <c r="BQ304" s="36" t="e">
        <v>#DIV/0!</v>
      </c>
      <c r="BR304" s="36">
        <v>0</v>
      </c>
      <c r="BS304" s="36">
        <v>0</v>
      </c>
      <c r="BT304" s="36">
        <v>80.649799999999999</v>
      </c>
      <c r="BU304" s="36">
        <v>0</v>
      </c>
      <c r="BV304" s="36">
        <v>80.649799999999999</v>
      </c>
      <c r="BW304" s="36">
        <v>80.649799999999999</v>
      </c>
      <c r="BX304" s="36">
        <v>-49.060715000000002</v>
      </c>
      <c r="BY304" s="36">
        <v>10.953868929106736</v>
      </c>
      <c r="BZ304" s="36">
        <v>-56.806270000000005</v>
      </c>
      <c r="CA304" s="36">
        <v>-41.315159999999999</v>
      </c>
      <c r="CB304" s="36" t="e">
        <v>#DIV/0!</v>
      </c>
      <c r="CC304" s="36" t="e">
        <v>#DIV/0!</v>
      </c>
      <c r="CD304" s="36">
        <v>0</v>
      </c>
      <c r="CE304" s="36">
        <v>0</v>
      </c>
      <c r="CF304" s="36"/>
      <c r="CG304" s="40">
        <v>28.841000000000001</v>
      </c>
      <c r="CH304" s="40">
        <v>56.387999999999998</v>
      </c>
      <c r="CI304" s="40"/>
      <c r="CL304" s="5" t="str">
        <f t="shared" si="587"/>
        <v>1_0.5_1</v>
      </c>
      <c r="CM304" s="95" t="str">
        <f t="shared" si="588"/>
        <v>1K</v>
      </c>
      <c r="CN304" s="96">
        <f t="shared" si="575"/>
        <v>202</v>
      </c>
      <c r="CO304" s="96" t="str">
        <f t="shared" si="582"/>
        <v>0.333_0.5_1</v>
      </c>
      <c r="CP304" s="95" t="str">
        <f t="shared" si="591"/>
        <v>1E</v>
      </c>
      <c r="CQ304" s="5">
        <f t="shared" si="583"/>
        <v>90</v>
      </c>
      <c r="CV304" s="87"/>
      <c r="CW304" s="87"/>
      <c r="CX304" s="87"/>
      <c r="CY304" s="87"/>
      <c r="CZ304" s="87"/>
    </row>
    <row r="305" spans="1:104" s="5" customFormat="1">
      <c r="A305" s="13" t="s">
        <v>248</v>
      </c>
      <c r="B305" s="13">
        <v>6</v>
      </c>
      <c r="C305" s="13">
        <v>11</v>
      </c>
      <c r="D305" s="13" t="s">
        <v>123</v>
      </c>
      <c r="E305" s="35" t="s">
        <v>214</v>
      </c>
      <c r="F305" s="13" t="s">
        <v>36</v>
      </c>
      <c r="G305" s="36">
        <v>1143401139</v>
      </c>
      <c r="H305" s="13" t="s">
        <v>215</v>
      </c>
      <c r="I305" s="37">
        <v>21</v>
      </c>
      <c r="J305" s="37" t="s">
        <v>70</v>
      </c>
      <c r="K305" s="38">
        <v>43523</v>
      </c>
      <c r="L305" s="39">
        <v>0.63541666666666663</v>
      </c>
      <c r="M305" s="37"/>
      <c r="N305" s="37" t="s">
        <v>71</v>
      </c>
      <c r="O305" s="37" t="s">
        <v>41</v>
      </c>
      <c r="P305" s="37" t="s">
        <v>41</v>
      </c>
      <c r="Q305" s="37">
        <v>3</v>
      </c>
      <c r="R305" s="13" t="s">
        <v>55</v>
      </c>
      <c r="S305" s="13" t="s">
        <v>44</v>
      </c>
      <c r="T305" s="13" t="s">
        <v>41</v>
      </c>
      <c r="U305" s="13" t="s">
        <v>45</v>
      </c>
      <c r="V305" s="13" t="s">
        <v>42</v>
      </c>
      <c r="W305" s="13" t="s">
        <v>66</v>
      </c>
      <c r="X305" s="13" t="s">
        <v>53</v>
      </c>
      <c r="Y305" s="13" t="s">
        <v>41</v>
      </c>
      <c r="Z305" s="13" t="s">
        <v>41</v>
      </c>
      <c r="AA305" s="13"/>
      <c r="AB305" s="13">
        <v>0</v>
      </c>
      <c r="AC305" s="72">
        <f t="shared" si="576"/>
        <v>1</v>
      </c>
      <c r="AD305" s="13">
        <v>1</v>
      </c>
      <c r="AE305" s="72">
        <f t="shared" ref="AE305" si="678">VALUE(IF(AD305=-2,0%,IF(AD305=-1,50%,IF(AD305=0,100%,IF(AD305=1,50%,IF(AD305=2,0%))))))</f>
        <v>0.5</v>
      </c>
      <c r="AF305" s="13" t="s">
        <v>41</v>
      </c>
      <c r="AG305" s="13">
        <v>1</v>
      </c>
      <c r="AH305" s="13" t="s">
        <v>42</v>
      </c>
      <c r="AI305" s="13">
        <f t="shared" si="571"/>
        <v>0</v>
      </c>
      <c r="AJ305" s="70">
        <f t="shared" si="578"/>
        <v>1</v>
      </c>
      <c r="AK305" s="59">
        <f t="shared" si="585"/>
        <v>-2</v>
      </c>
      <c r="AL305" s="70">
        <f t="shared" ref="AL305" si="679">VALUE(IF(AK305=-3,0%,IF(AK305=-2,33.3%,IF(AK305=-1,66.6%,IF(AK305=0,100%,IF(AK305=1,66.6%,IF(AK305=2,33.3%,IF(AK305=3,0%))))))))</f>
        <v>0.33299999999999996</v>
      </c>
      <c r="AM305" s="13" t="s">
        <v>41</v>
      </c>
      <c r="AN305" s="13" t="s">
        <v>41</v>
      </c>
      <c r="AO305" s="13"/>
      <c r="AP305" s="13">
        <v>101.31965006729475</v>
      </c>
      <c r="AQ305" s="13">
        <v>117.34261838440112</v>
      </c>
      <c r="AR305" s="13">
        <v>125.13020833333333</v>
      </c>
      <c r="AS305" s="13">
        <v>148.05555555555554</v>
      </c>
      <c r="AT305" s="36">
        <v>80.649799999999999</v>
      </c>
      <c r="AU305" s="36" t="str">
        <f t="shared" si="580"/>
        <v>1</v>
      </c>
      <c r="AV305" s="36">
        <v>0</v>
      </c>
      <c r="AW305" s="36">
        <v>80.649799999999999</v>
      </c>
      <c r="AX305" s="36">
        <v>80.649799999999999</v>
      </c>
      <c r="AY305" s="36">
        <v>-56.806270000000005</v>
      </c>
      <c r="AZ305" s="36" t="str">
        <f t="shared" si="581"/>
        <v>1</v>
      </c>
      <c r="BA305" s="36">
        <v>0</v>
      </c>
      <c r="BB305" s="36">
        <v>-56.806270000000005</v>
      </c>
      <c r="BC305" s="36">
        <v>-56.806270000000005</v>
      </c>
      <c r="BD305" s="36" t="e">
        <v>#DIV/0!</v>
      </c>
      <c r="BE305" s="36" t="s">
        <v>50</v>
      </c>
      <c r="BF305" s="36">
        <v>0</v>
      </c>
      <c r="BG305" s="36">
        <v>0</v>
      </c>
      <c r="BH305" s="36">
        <v>80.649799999999999</v>
      </c>
      <c r="BI305" s="36">
        <v>0</v>
      </c>
      <c r="BJ305" s="36">
        <v>80.649799999999999</v>
      </c>
      <c r="BK305" s="36">
        <v>80.649799999999999</v>
      </c>
      <c r="BL305" s="36">
        <v>-56.806270000000005</v>
      </c>
      <c r="BM305" s="36">
        <v>0</v>
      </c>
      <c r="BN305" s="36">
        <v>-56.806270000000005</v>
      </c>
      <c r="BO305" s="36">
        <v>-56.806270000000005</v>
      </c>
      <c r="BP305" s="36" t="e">
        <v>#DIV/0!</v>
      </c>
      <c r="BQ305" s="36" t="e">
        <v>#DIV/0!</v>
      </c>
      <c r="BR305" s="36">
        <v>0</v>
      </c>
      <c r="BS305" s="36">
        <v>0</v>
      </c>
      <c r="BT305" s="36">
        <v>80.649799999999999</v>
      </c>
      <c r="BU305" s="36">
        <v>0</v>
      </c>
      <c r="BV305" s="36">
        <v>80.649799999999999</v>
      </c>
      <c r="BW305" s="36">
        <v>80.649799999999999</v>
      </c>
      <c r="BX305" s="36">
        <v>-56.806270000000005</v>
      </c>
      <c r="BY305" s="36">
        <v>0</v>
      </c>
      <c r="BZ305" s="36">
        <v>-56.806270000000005</v>
      </c>
      <c r="CA305" s="36">
        <v>-56.806270000000005</v>
      </c>
      <c r="CB305" s="36" t="e">
        <v>#DIV/0!</v>
      </c>
      <c r="CC305" s="36" t="e">
        <v>#DIV/0!</v>
      </c>
      <c r="CD305" s="36">
        <v>0</v>
      </c>
      <c r="CE305" s="36">
        <v>0</v>
      </c>
      <c r="CF305" s="36"/>
      <c r="CG305" s="40">
        <v>28.916</v>
      </c>
      <c r="CH305" s="40">
        <v>55.607999999999997</v>
      </c>
      <c r="CI305" s="40"/>
      <c r="CL305" s="5" t="str">
        <f t="shared" si="587"/>
        <v>1_1_1</v>
      </c>
      <c r="CM305" s="95" t="str">
        <f t="shared" si="588"/>
        <v>1L</v>
      </c>
      <c r="CN305" s="96">
        <f t="shared" si="575"/>
        <v>208</v>
      </c>
      <c r="CO305" s="96" t="str">
        <f t="shared" si="582"/>
        <v>0.333_0.5_1</v>
      </c>
      <c r="CP305" s="95" t="str">
        <f t="shared" si="591"/>
        <v>1E</v>
      </c>
      <c r="CQ305" s="5">
        <f t="shared" si="583"/>
        <v>90</v>
      </c>
      <c r="CV305" s="87"/>
      <c r="CW305" s="87"/>
      <c r="CX305" s="87"/>
      <c r="CY305" s="87"/>
      <c r="CZ305" s="87"/>
    </row>
    <row r="306" spans="1:104" s="5" customFormat="1">
      <c r="A306" s="13" t="s">
        <v>248</v>
      </c>
      <c r="B306" s="13">
        <v>6</v>
      </c>
      <c r="C306" s="13">
        <v>11</v>
      </c>
      <c r="D306" s="13" t="s">
        <v>123</v>
      </c>
      <c r="E306" s="35" t="s">
        <v>214</v>
      </c>
      <c r="F306" s="13" t="s">
        <v>36</v>
      </c>
      <c r="G306" s="36">
        <v>1143401139</v>
      </c>
      <c r="H306" s="13" t="s">
        <v>215</v>
      </c>
      <c r="I306" s="37">
        <v>21</v>
      </c>
      <c r="J306" s="37" t="s">
        <v>70</v>
      </c>
      <c r="K306" s="38">
        <v>43523</v>
      </c>
      <c r="L306" s="39">
        <v>0.64236111111111105</v>
      </c>
      <c r="M306" s="37"/>
      <c r="N306" s="37" t="s">
        <v>71</v>
      </c>
      <c r="O306" s="37" t="s">
        <v>41</v>
      </c>
      <c r="P306" s="37" t="s">
        <v>41</v>
      </c>
      <c r="Q306" s="37">
        <v>4</v>
      </c>
      <c r="R306" s="13" t="s">
        <v>55</v>
      </c>
      <c r="S306" s="13" t="s">
        <v>44</v>
      </c>
      <c r="T306" s="13" t="s">
        <v>41</v>
      </c>
      <c r="U306" s="13" t="s">
        <v>45</v>
      </c>
      <c r="V306" s="13" t="s">
        <v>42</v>
      </c>
      <c r="W306" s="13" t="s">
        <v>66</v>
      </c>
      <c r="X306" s="13" t="s">
        <v>53</v>
      </c>
      <c r="Y306" s="13" t="s">
        <v>41</v>
      </c>
      <c r="Z306" s="13" t="s">
        <v>41</v>
      </c>
      <c r="AA306" s="13"/>
      <c r="AB306" s="13">
        <v>0</v>
      </c>
      <c r="AC306" s="72">
        <f t="shared" si="576"/>
        <v>1</v>
      </c>
      <c r="AD306" s="13">
        <v>1</v>
      </c>
      <c r="AE306" s="72">
        <f t="shared" ref="AE306" si="680">VALUE(IF(AD306=-2,0%,IF(AD306=-1,50%,IF(AD306=0,100%,IF(AD306=1,50%,IF(AD306=2,0%))))))</f>
        <v>0.5</v>
      </c>
      <c r="AF306" s="13" t="s">
        <v>41</v>
      </c>
      <c r="AG306" s="13">
        <v>1</v>
      </c>
      <c r="AH306" s="13" t="s">
        <v>42</v>
      </c>
      <c r="AI306" s="13">
        <f t="shared" si="571"/>
        <v>0</v>
      </c>
      <c r="AJ306" s="70">
        <f t="shared" si="578"/>
        <v>1</v>
      </c>
      <c r="AK306" s="59">
        <f t="shared" si="585"/>
        <v>-2</v>
      </c>
      <c r="AL306" s="70">
        <f t="shared" ref="AL306" si="681">VALUE(IF(AK306=-3,0%,IF(AK306=-2,33.3%,IF(AK306=-1,66.6%,IF(AK306=0,100%,IF(AK306=1,66.6%,IF(AK306=2,33.3%,IF(AK306=3,0%))))))))</f>
        <v>0.33299999999999996</v>
      </c>
      <c r="AM306" s="13" t="s">
        <v>41</v>
      </c>
      <c r="AN306" s="13" t="s">
        <v>41</v>
      </c>
      <c r="AO306" s="13"/>
      <c r="AP306" s="13">
        <v>101.31965006729475</v>
      </c>
      <c r="AQ306" s="13">
        <v>117.34261838440112</v>
      </c>
      <c r="AR306" s="13">
        <v>125.13020833333333</v>
      </c>
      <c r="AS306" s="13">
        <v>148.05555555555554</v>
      </c>
      <c r="AT306" s="36">
        <v>80.649799999999999</v>
      </c>
      <c r="AU306" s="36" t="str">
        <f t="shared" si="580"/>
        <v>1</v>
      </c>
      <c r="AV306" s="36">
        <v>0</v>
      </c>
      <c r="AW306" s="36">
        <v>80.649799999999999</v>
      </c>
      <c r="AX306" s="36">
        <v>80.649799999999999</v>
      </c>
      <c r="AY306" s="36">
        <v>-25.82405</v>
      </c>
      <c r="AZ306" s="36" t="str">
        <f t="shared" si="581"/>
        <v>1</v>
      </c>
      <c r="BA306" s="36">
        <v>0</v>
      </c>
      <c r="BB306" s="36">
        <v>-25.82405</v>
      </c>
      <c r="BC306" s="36">
        <v>-25.82405</v>
      </c>
      <c r="BD306" s="36" t="e">
        <v>#DIV/0!</v>
      </c>
      <c r="BE306" s="36" t="s">
        <v>50</v>
      </c>
      <c r="BF306" s="36">
        <v>0</v>
      </c>
      <c r="BG306" s="36">
        <v>0</v>
      </c>
      <c r="BH306" s="36">
        <v>80.649799999999999</v>
      </c>
      <c r="BI306" s="36">
        <v>0</v>
      </c>
      <c r="BJ306" s="36">
        <v>80.649799999999999</v>
      </c>
      <c r="BK306" s="36">
        <v>80.649799999999999</v>
      </c>
      <c r="BL306" s="36">
        <v>-41.315160000000006</v>
      </c>
      <c r="BM306" s="36">
        <v>21.907737858213473</v>
      </c>
      <c r="BN306" s="36">
        <v>-56.806270000000005</v>
      </c>
      <c r="BO306" s="36">
        <v>-25.82405</v>
      </c>
      <c r="BP306" s="36" t="e">
        <v>#DIV/0!</v>
      </c>
      <c r="BQ306" s="36" t="e">
        <v>#DIV/0!</v>
      </c>
      <c r="BR306" s="36">
        <v>0</v>
      </c>
      <c r="BS306" s="36">
        <v>0</v>
      </c>
      <c r="BT306" s="36">
        <v>80.649799999999999</v>
      </c>
      <c r="BU306" s="36">
        <v>0</v>
      </c>
      <c r="BV306" s="36">
        <v>80.649799999999999</v>
      </c>
      <c r="BW306" s="36">
        <v>80.649799999999999</v>
      </c>
      <c r="BX306" s="36">
        <v>-41.315160000000006</v>
      </c>
      <c r="BY306" s="36">
        <v>21.907737858213473</v>
      </c>
      <c r="BZ306" s="36">
        <v>-56.806270000000005</v>
      </c>
      <c r="CA306" s="36">
        <v>-25.82405</v>
      </c>
      <c r="CB306" s="36" t="e">
        <v>#DIV/0!</v>
      </c>
      <c r="CC306" s="36" t="e">
        <v>#DIV/0!</v>
      </c>
      <c r="CD306" s="36">
        <v>0</v>
      </c>
      <c r="CE306" s="36">
        <v>0</v>
      </c>
      <c r="CF306" s="36"/>
      <c r="CG306" s="40">
        <v>29.14</v>
      </c>
      <c r="CH306" s="40">
        <v>56.4</v>
      </c>
      <c r="CI306" s="40"/>
      <c r="CL306" s="5" t="str">
        <f t="shared" si="587"/>
        <v>1_1_1</v>
      </c>
      <c r="CM306" s="95" t="str">
        <f t="shared" si="588"/>
        <v>1L</v>
      </c>
      <c r="CN306" s="96">
        <f t="shared" si="575"/>
        <v>208</v>
      </c>
      <c r="CO306" s="96" t="str">
        <f t="shared" si="582"/>
        <v>0.333_0.5_1</v>
      </c>
      <c r="CP306" s="95" t="str">
        <f t="shared" si="591"/>
        <v>1E</v>
      </c>
      <c r="CQ306" s="5">
        <f t="shared" si="583"/>
        <v>90</v>
      </c>
      <c r="CV306" s="87"/>
      <c r="CW306" s="87"/>
      <c r="CX306" s="87"/>
      <c r="CY306" s="87"/>
      <c r="CZ306" s="87"/>
    </row>
    <row r="307" spans="1:104" s="5" customFormat="1">
      <c r="A307" s="13" t="s">
        <v>248</v>
      </c>
      <c r="B307" s="13">
        <v>6</v>
      </c>
      <c r="C307" s="13">
        <v>12</v>
      </c>
      <c r="D307" s="13" t="s">
        <v>95</v>
      </c>
      <c r="E307" s="35" t="s">
        <v>216</v>
      </c>
      <c r="F307" s="13" t="s">
        <v>36</v>
      </c>
      <c r="G307" s="36">
        <v>1047483911</v>
      </c>
      <c r="H307" s="13" t="s">
        <v>217</v>
      </c>
      <c r="I307" s="37">
        <v>23</v>
      </c>
      <c r="J307" s="37" t="s">
        <v>70</v>
      </c>
      <c r="K307" s="38">
        <v>43523</v>
      </c>
      <c r="L307" s="39">
        <v>0.6118055555555556</v>
      </c>
      <c r="M307" s="37" t="s">
        <v>39</v>
      </c>
      <c r="N307" s="37" t="s">
        <v>71</v>
      </c>
      <c r="O307" s="37" t="s">
        <v>42</v>
      </c>
      <c r="P307" s="37" t="s">
        <v>42</v>
      </c>
      <c r="Q307" s="37">
        <v>1</v>
      </c>
      <c r="R307" s="13" t="s">
        <v>62</v>
      </c>
      <c r="S307" s="13" t="s">
        <v>56</v>
      </c>
      <c r="T307" s="13" t="s">
        <v>41</v>
      </c>
      <c r="U307" s="13" t="s">
        <v>45</v>
      </c>
      <c r="V307" s="13" t="s">
        <v>42</v>
      </c>
      <c r="W307" s="13" t="s">
        <v>46</v>
      </c>
      <c r="X307" s="13" t="s">
        <v>53</v>
      </c>
      <c r="Y307" s="13" t="s">
        <v>42</v>
      </c>
      <c r="Z307" s="13" t="s">
        <v>41</v>
      </c>
      <c r="AA307" s="13"/>
      <c r="AB307" s="13">
        <v>1</v>
      </c>
      <c r="AC307" s="72">
        <f t="shared" si="576"/>
        <v>0.5</v>
      </c>
      <c r="AD307" s="13">
        <v>2</v>
      </c>
      <c r="AE307" s="72">
        <f t="shared" ref="AE307" si="682">VALUE(IF(AD307=-2,0%,IF(AD307=-1,50%,IF(AD307=0,100%,IF(AD307=1,50%,IF(AD307=2,0%))))))</f>
        <v>0</v>
      </c>
      <c r="AF307" s="13" t="s">
        <v>41</v>
      </c>
      <c r="AG307" s="13">
        <v>1</v>
      </c>
      <c r="AH307" s="13" t="s">
        <v>42</v>
      </c>
      <c r="AI307" s="13">
        <f t="shared" si="571"/>
        <v>1</v>
      </c>
      <c r="AJ307" s="70">
        <f t="shared" si="578"/>
        <v>0.66599999999999993</v>
      </c>
      <c r="AK307" s="59">
        <f t="shared" si="585"/>
        <v>-2</v>
      </c>
      <c r="AL307" s="70">
        <f t="shared" ref="AL307" si="683">VALUE(IF(AK307=-3,0%,IF(AK307=-2,33.3%,IF(AK307=-1,66.6%,IF(AK307=0,100%,IF(AK307=1,66.6%,IF(AK307=2,33.3%,IF(AK307=3,0%))))))))</f>
        <v>0.33299999999999996</v>
      </c>
      <c r="AM307" s="13" t="s">
        <v>42</v>
      </c>
      <c r="AN307" s="13" t="s">
        <v>41</v>
      </c>
      <c r="AO307" s="13"/>
      <c r="AP307" s="13">
        <v>101.31965006729475</v>
      </c>
      <c r="AQ307" s="13">
        <v>117.34261838440112</v>
      </c>
      <c r="AR307" s="13">
        <v>125.13020833333333</v>
      </c>
      <c r="AS307" s="13">
        <v>148.05555555555554</v>
      </c>
      <c r="AT307" s="36">
        <v>-1.0589799999999983</v>
      </c>
      <c r="AU307" s="36" t="str">
        <f t="shared" si="580"/>
        <v>1</v>
      </c>
      <c r="AV307" s="36">
        <v>0</v>
      </c>
      <c r="AW307" s="36">
        <v>-1.0589799999999983</v>
      </c>
      <c r="AX307" s="36">
        <v>-1.0589799999999983</v>
      </c>
      <c r="AY307" s="36">
        <v>-56.437050000000006</v>
      </c>
      <c r="AZ307" s="36" t="str">
        <f t="shared" si="581"/>
        <v>1</v>
      </c>
      <c r="BA307" s="36">
        <v>9.9578595303307988</v>
      </c>
      <c r="BB307" s="36">
        <v>-63.478320000000004</v>
      </c>
      <c r="BC307" s="36">
        <v>-49.395780000000009</v>
      </c>
      <c r="BD307" s="36" t="e">
        <v>#DIV/0!</v>
      </c>
      <c r="BE307" s="36" t="s">
        <v>50</v>
      </c>
      <c r="BF307" s="36">
        <v>0</v>
      </c>
      <c r="BG307" s="36">
        <v>0</v>
      </c>
      <c r="BH307" s="36">
        <v>-1.0589799999999983</v>
      </c>
      <c r="BI307" s="36">
        <v>0</v>
      </c>
      <c r="BJ307" s="36">
        <v>-1.0589799999999983</v>
      </c>
      <c r="BK307" s="36">
        <v>-1.0589799999999983</v>
      </c>
      <c r="BL307" s="36">
        <v>-49.395780000000009</v>
      </c>
      <c r="BM307" s="36">
        <v>0</v>
      </c>
      <c r="BN307" s="36">
        <v>-49.395780000000009</v>
      </c>
      <c r="BO307" s="36">
        <v>-49.395780000000009</v>
      </c>
      <c r="BP307" s="36" t="e">
        <v>#DIV/0!</v>
      </c>
      <c r="BQ307" s="36" t="e">
        <v>#DIV/0!</v>
      </c>
      <c r="BR307" s="36">
        <v>0</v>
      </c>
      <c r="BS307" s="36">
        <v>0</v>
      </c>
      <c r="BT307" s="36">
        <v>-1.0589799999999983</v>
      </c>
      <c r="BU307" s="36">
        <v>0</v>
      </c>
      <c r="BV307" s="36">
        <v>-1.0589799999999983</v>
      </c>
      <c r="BW307" s="36">
        <v>-1.0589799999999983</v>
      </c>
      <c r="BX307" s="36">
        <v>-56.437050000000006</v>
      </c>
      <c r="BY307" s="36">
        <v>9.9578595303307988</v>
      </c>
      <c r="BZ307" s="36">
        <v>-63.478320000000004</v>
      </c>
      <c r="CA307" s="36">
        <v>-49.395780000000009</v>
      </c>
      <c r="CB307" s="36" t="e">
        <v>#DIV/0!</v>
      </c>
      <c r="CC307" s="36" t="e">
        <v>#DIV/0!</v>
      </c>
      <c r="CD307" s="36">
        <v>0</v>
      </c>
      <c r="CE307" s="36">
        <v>0</v>
      </c>
      <c r="CF307" s="36"/>
      <c r="CG307" s="40">
        <v>28.791</v>
      </c>
      <c r="CH307" s="40">
        <v>57.011000000000003</v>
      </c>
      <c r="CI307" s="40"/>
      <c r="CL307" s="5" t="str">
        <f t="shared" si="587"/>
        <v>0.666_0.5_1</v>
      </c>
      <c r="CM307" s="95" t="str">
        <f t="shared" si="588"/>
        <v>1H</v>
      </c>
      <c r="CN307" s="96">
        <f t="shared" si="575"/>
        <v>131</v>
      </c>
      <c r="CO307" s="96" t="str">
        <f t="shared" si="582"/>
        <v>0.333_0_1</v>
      </c>
      <c r="CP307" s="95" t="str">
        <f t="shared" si="591"/>
        <v>1D</v>
      </c>
      <c r="CQ307" s="5">
        <f t="shared" si="583"/>
        <v>66</v>
      </c>
      <c r="CV307" s="87"/>
      <c r="CW307" s="87"/>
      <c r="CX307" s="87"/>
      <c r="CY307" s="87"/>
      <c r="CZ307" s="87"/>
    </row>
    <row r="308" spans="1:104" s="5" customFormat="1">
      <c r="A308" s="13" t="s">
        <v>248</v>
      </c>
      <c r="B308" s="13">
        <v>6</v>
      </c>
      <c r="C308" s="13">
        <v>12</v>
      </c>
      <c r="D308" s="13" t="s">
        <v>95</v>
      </c>
      <c r="E308" s="35" t="s">
        <v>216</v>
      </c>
      <c r="F308" s="13" t="s">
        <v>36</v>
      </c>
      <c r="G308" s="36">
        <v>1047483911</v>
      </c>
      <c r="H308" s="13" t="s">
        <v>217</v>
      </c>
      <c r="I308" s="37">
        <v>23</v>
      </c>
      <c r="J308" s="37" t="s">
        <v>70</v>
      </c>
      <c r="K308" s="38">
        <v>43523</v>
      </c>
      <c r="L308" s="39">
        <v>0.62291666666666667</v>
      </c>
      <c r="M308" s="37" t="s">
        <v>39</v>
      </c>
      <c r="N308" s="37" t="s">
        <v>71</v>
      </c>
      <c r="O308" s="37" t="s">
        <v>42</v>
      </c>
      <c r="P308" s="37" t="s">
        <v>42</v>
      </c>
      <c r="Q308" s="37">
        <v>2</v>
      </c>
      <c r="R308" s="13" t="s">
        <v>55</v>
      </c>
      <c r="S308" s="13" t="s">
        <v>63</v>
      </c>
      <c r="T308" s="13" t="s">
        <v>42</v>
      </c>
      <c r="U308" s="13" t="s">
        <v>52</v>
      </c>
      <c r="V308" s="13" t="s">
        <v>42</v>
      </c>
      <c r="W308" s="13" t="s">
        <v>46</v>
      </c>
      <c r="X308" s="13" t="s">
        <v>53</v>
      </c>
      <c r="Y308" s="13" t="s">
        <v>42</v>
      </c>
      <c r="Z308" s="13" t="s">
        <v>41</v>
      </c>
      <c r="AA308" s="13"/>
      <c r="AB308" s="13">
        <v>0</v>
      </c>
      <c r="AC308" s="72">
        <f t="shared" si="576"/>
        <v>1</v>
      </c>
      <c r="AD308" s="13">
        <v>0</v>
      </c>
      <c r="AE308" s="72">
        <f t="shared" ref="AE308" si="684">VALUE(IF(AD308=-2,0%,IF(AD308=-1,50%,IF(AD308=0,100%,IF(AD308=1,50%,IF(AD308=2,0%))))))</f>
        <v>1</v>
      </c>
      <c r="AF308" s="13" t="s">
        <v>42</v>
      </c>
      <c r="AG308" s="13">
        <v>0</v>
      </c>
      <c r="AH308" s="13" t="s">
        <v>42</v>
      </c>
      <c r="AI308" s="13">
        <f t="shared" si="571"/>
        <v>1</v>
      </c>
      <c r="AJ308" s="70">
        <f t="shared" si="578"/>
        <v>0.66599999999999993</v>
      </c>
      <c r="AK308" s="59">
        <f t="shared" si="585"/>
        <v>-2</v>
      </c>
      <c r="AL308" s="70">
        <f t="shared" ref="AL308" si="685">VALUE(IF(AK308=-3,0%,IF(AK308=-2,33.3%,IF(AK308=-1,66.6%,IF(AK308=0,100%,IF(AK308=1,66.6%,IF(AK308=2,33.3%,IF(AK308=3,0%))))))))</f>
        <v>0.33299999999999996</v>
      </c>
      <c r="AM308" s="13" t="s">
        <v>42</v>
      </c>
      <c r="AN308" s="13" t="s">
        <v>41</v>
      </c>
      <c r="AO308" s="13"/>
      <c r="AP308" s="13">
        <v>101.31965006729475</v>
      </c>
      <c r="AQ308" s="13">
        <v>117.34261838440112</v>
      </c>
      <c r="AR308" s="13">
        <v>125.13020833333333</v>
      </c>
      <c r="AS308" s="13">
        <v>148.05555555555554</v>
      </c>
      <c r="AT308" s="36">
        <v>-1.0589799999999983</v>
      </c>
      <c r="AU308" s="36" t="str">
        <f t="shared" si="580"/>
        <v>1</v>
      </c>
      <c r="AV308" s="36">
        <v>0</v>
      </c>
      <c r="AW308" s="36">
        <v>-1.0589799999999983</v>
      </c>
      <c r="AX308" s="36">
        <v>-1.0589799999999983</v>
      </c>
      <c r="AY308" s="36">
        <v>-56.437050000000006</v>
      </c>
      <c r="AZ308" s="36" t="str">
        <f t="shared" si="581"/>
        <v>1</v>
      </c>
      <c r="BA308" s="36">
        <v>9.9578595303307988</v>
      </c>
      <c r="BB308" s="36">
        <v>-63.478320000000004</v>
      </c>
      <c r="BC308" s="36">
        <v>-49.395780000000009</v>
      </c>
      <c r="BD308" s="36" t="e">
        <v>#DIV/0!</v>
      </c>
      <c r="BE308" s="36" t="s">
        <v>50</v>
      </c>
      <c r="BF308" s="36">
        <v>0</v>
      </c>
      <c r="BG308" s="36">
        <v>0</v>
      </c>
      <c r="BH308" s="36">
        <v>-1.0589799999999983</v>
      </c>
      <c r="BI308" s="36">
        <v>0</v>
      </c>
      <c r="BJ308" s="36">
        <v>-1.0589799999999983</v>
      </c>
      <c r="BK308" s="36">
        <v>-1.0589799999999983</v>
      </c>
      <c r="BL308" s="36">
        <v>-56.437050000000006</v>
      </c>
      <c r="BM308" s="36">
        <v>9.9578595303307988</v>
      </c>
      <c r="BN308" s="36">
        <v>-63.478320000000004</v>
      </c>
      <c r="BO308" s="36">
        <v>-49.395780000000009</v>
      </c>
      <c r="BP308" s="36" t="e">
        <v>#DIV/0!</v>
      </c>
      <c r="BQ308" s="36" t="e">
        <v>#DIV/0!</v>
      </c>
      <c r="BR308" s="36">
        <v>0</v>
      </c>
      <c r="BS308" s="36">
        <v>0</v>
      </c>
      <c r="BT308" s="36">
        <v>-1.0589799999999983</v>
      </c>
      <c r="BU308" s="36">
        <v>0</v>
      </c>
      <c r="BV308" s="36">
        <v>-1.0589799999999983</v>
      </c>
      <c r="BW308" s="36">
        <v>-1.0589799999999983</v>
      </c>
      <c r="BX308" s="36">
        <v>-56.437050000000006</v>
      </c>
      <c r="BY308" s="36">
        <v>9.9578595303307988</v>
      </c>
      <c r="BZ308" s="36">
        <v>-63.478320000000004</v>
      </c>
      <c r="CA308" s="36">
        <v>-49.395780000000009</v>
      </c>
      <c r="CB308" s="36" t="e">
        <v>#DIV/0!</v>
      </c>
      <c r="CC308" s="36" t="e">
        <v>#DIV/0!</v>
      </c>
      <c r="CD308" s="36">
        <v>0</v>
      </c>
      <c r="CE308" s="36">
        <v>0</v>
      </c>
      <c r="CF308" s="36"/>
      <c r="CG308" s="40">
        <v>28.841000000000001</v>
      </c>
      <c r="CH308" s="40">
        <v>56.387999999999998</v>
      </c>
      <c r="CI308" s="40"/>
      <c r="CL308" s="5" t="str">
        <f t="shared" si="587"/>
        <v>0.666_1_1</v>
      </c>
      <c r="CM308" s="95" t="str">
        <f t="shared" si="588"/>
        <v>1I</v>
      </c>
      <c r="CN308" s="96">
        <f t="shared" si="575"/>
        <v>91</v>
      </c>
      <c r="CO308" s="96" t="str">
        <f t="shared" si="582"/>
        <v>0.333_1_1</v>
      </c>
      <c r="CP308" s="95" t="str">
        <f t="shared" si="591"/>
        <v>1F</v>
      </c>
      <c r="CQ308" s="5">
        <f t="shared" si="583"/>
        <v>45</v>
      </c>
      <c r="CV308" s="87"/>
      <c r="CW308" s="87"/>
      <c r="CX308" s="87"/>
      <c r="CY308" s="87"/>
      <c r="CZ308" s="87"/>
    </row>
    <row r="309" spans="1:104" s="5" customFormat="1">
      <c r="A309" s="13" t="s">
        <v>248</v>
      </c>
      <c r="B309" s="13">
        <v>6</v>
      </c>
      <c r="C309" s="13">
        <v>12</v>
      </c>
      <c r="D309" s="13" t="s">
        <v>95</v>
      </c>
      <c r="E309" s="35" t="s">
        <v>216</v>
      </c>
      <c r="F309" s="13" t="s">
        <v>36</v>
      </c>
      <c r="G309" s="36">
        <v>1047483911</v>
      </c>
      <c r="H309" s="13" t="s">
        <v>217</v>
      </c>
      <c r="I309" s="37">
        <v>23</v>
      </c>
      <c r="J309" s="37" t="s">
        <v>70</v>
      </c>
      <c r="K309" s="38">
        <v>43523</v>
      </c>
      <c r="L309" s="39">
        <v>0.63541666666666663</v>
      </c>
      <c r="M309" s="37" t="s">
        <v>39</v>
      </c>
      <c r="N309" s="37" t="s">
        <v>71</v>
      </c>
      <c r="O309" s="37" t="s">
        <v>42</v>
      </c>
      <c r="P309" s="37" t="s">
        <v>42</v>
      </c>
      <c r="Q309" s="37">
        <v>3</v>
      </c>
      <c r="R309" s="13" t="s">
        <v>62</v>
      </c>
      <c r="S309" s="13" t="s">
        <v>63</v>
      </c>
      <c r="T309" s="13" t="s">
        <v>42</v>
      </c>
      <c r="U309" s="13" t="s">
        <v>45</v>
      </c>
      <c r="V309" s="13" t="s">
        <v>42</v>
      </c>
      <c r="W309" s="13" t="s">
        <v>46</v>
      </c>
      <c r="X309" s="13" t="s">
        <v>53</v>
      </c>
      <c r="Y309" s="13" t="s">
        <v>42</v>
      </c>
      <c r="Z309" s="13" t="s">
        <v>41</v>
      </c>
      <c r="AA309" s="13"/>
      <c r="AB309" s="13">
        <v>1</v>
      </c>
      <c r="AC309" s="72">
        <f t="shared" si="576"/>
        <v>0.5</v>
      </c>
      <c r="AD309" s="13">
        <v>0</v>
      </c>
      <c r="AE309" s="72">
        <f t="shared" ref="AE309" si="686">VALUE(IF(AD309=-2,0%,IF(AD309=-1,50%,IF(AD309=0,100%,IF(AD309=1,50%,IF(AD309=2,0%))))))</f>
        <v>1</v>
      </c>
      <c r="AF309" s="13" t="s">
        <v>42</v>
      </c>
      <c r="AG309" s="13">
        <v>1</v>
      </c>
      <c r="AH309" s="13" t="s">
        <v>42</v>
      </c>
      <c r="AI309" s="13">
        <f t="shared" si="571"/>
        <v>1</v>
      </c>
      <c r="AJ309" s="70">
        <f t="shared" si="578"/>
        <v>0.66599999999999993</v>
      </c>
      <c r="AK309" s="59">
        <f t="shared" si="585"/>
        <v>-2</v>
      </c>
      <c r="AL309" s="70">
        <f t="shared" ref="AL309" si="687">VALUE(IF(AK309=-3,0%,IF(AK309=-2,33.3%,IF(AK309=-1,66.6%,IF(AK309=0,100%,IF(AK309=1,66.6%,IF(AK309=2,33.3%,IF(AK309=3,0%))))))))</f>
        <v>0.33299999999999996</v>
      </c>
      <c r="AM309" s="13" t="s">
        <v>42</v>
      </c>
      <c r="AN309" s="13" t="s">
        <v>41</v>
      </c>
      <c r="AO309" s="13"/>
      <c r="AP309" s="13">
        <v>101.31965006729475</v>
      </c>
      <c r="AQ309" s="13">
        <v>117.34261838440112</v>
      </c>
      <c r="AR309" s="13">
        <v>125.13020833333333</v>
      </c>
      <c r="AS309" s="13">
        <v>148.05555555555554</v>
      </c>
      <c r="AT309" s="36">
        <v>-1.0589799999999983</v>
      </c>
      <c r="AU309" s="36" t="str">
        <f t="shared" si="580"/>
        <v>1</v>
      </c>
      <c r="AV309" s="36">
        <v>0</v>
      </c>
      <c r="AW309" s="36">
        <v>-1.0589799999999983</v>
      </c>
      <c r="AX309" s="36">
        <v>-1.0589799999999983</v>
      </c>
      <c r="AY309" s="36">
        <v>-63.478320000000004</v>
      </c>
      <c r="AZ309" s="36" t="str">
        <f t="shared" si="581"/>
        <v>1</v>
      </c>
      <c r="BA309" s="36">
        <v>0</v>
      </c>
      <c r="BB309" s="36">
        <v>-63.478320000000004</v>
      </c>
      <c r="BC309" s="36">
        <v>-63.478320000000004</v>
      </c>
      <c r="BD309" s="36" t="e">
        <v>#DIV/0!</v>
      </c>
      <c r="BE309" s="36" t="s">
        <v>50</v>
      </c>
      <c r="BF309" s="36">
        <v>0</v>
      </c>
      <c r="BG309" s="36">
        <v>0</v>
      </c>
      <c r="BH309" s="36">
        <v>-1.0589799999999983</v>
      </c>
      <c r="BI309" s="36">
        <v>0</v>
      </c>
      <c r="BJ309" s="36">
        <v>-1.0589799999999983</v>
      </c>
      <c r="BK309" s="36">
        <v>-1.0589799999999983</v>
      </c>
      <c r="BL309" s="36">
        <v>-63.478320000000004</v>
      </c>
      <c r="BM309" s="36">
        <v>0</v>
      </c>
      <c r="BN309" s="36">
        <v>-63.478320000000004</v>
      </c>
      <c r="BO309" s="36">
        <v>-63.478320000000004</v>
      </c>
      <c r="BP309" s="36" t="e">
        <v>#DIV/0!</v>
      </c>
      <c r="BQ309" s="36" t="e">
        <v>#DIV/0!</v>
      </c>
      <c r="BR309" s="36">
        <v>0</v>
      </c>
      <c r="BS309" s="36">
        <v>0</v>
      </c>
      <c r="BT309" s="36">
        <v>-1.0589799999999983</v>
      </c>
      <c r="BU309" s="36">
        <v>0</v>
      </c>
      <c r="BV309" s="36">
        <v>-1.0589799999999983</v>
      </c>
      <c r="BW309" s="36">
        <v>-1.0589799999999983</v>
      </c>
      <c r="BX309" s="36">
        <v>-56.437050000000006</v>
      </c>
      <c r="BY309" s="36">
        <v>9.9578595303307988</v>
      </c>
      <c r="BZ309" s="36">
        <v>-63.478320000000004</v>
      </c>
      <c r="CA309" s="36">
        <v>-49.395780000000009</v>
      </c>
      <c r="CB309" s="36" t="e">
        <v>#DIV/0!</v>
      </c>
      <c r="CC309" s="36" t="e">
        <v>#DIV/0!</v>
      </c>
      <c r="CD309" s="36">
        <v>0</v>
      </c>
      <c r="CE309" s="36">
        <v>0</v>
      </c>
      <c r="CF309" s="36"/>
      <c r="CG309" s="40">
        <v>28.916</v>
      </c>
      <c r="CH309" s="40">
        <v>55.607999999999997</v>
      </c>
      <c r="CI309" s="40"/>
      <c r="CL309" s="5" t="str">
        <f t="shared" si="587"/>
        <v>0.666_0.5_1</v>
      </c>
      <c r="CM309" s="95" t="str">
        <f t="shared" si="588"/>
        <v>1H</v>
      </c>
      <c r="CN309" s="96">
        <f t="shared" si="575"/>
        <v>131</v>
      </c>
      <c r="CO309" s="96" t="str">
        <f t="shared" si="582"/>
        <v>0.333_1_1</v>
      </c>
      <c r="CP309" s="95" t="str">
        <f t="shared" si="591"/>
        <v>1F</v>
      </c>
      <c r="CQ309" s="5">
        <f t="shared" si="583"/>
        <v>45</v>
      </c>
      <c r="CV309" s="87"/>
      <c r="CW309" s="87"/>
      <c r="CX309" s="87"/>
      <c r="CY309" s="87"/>
      <c r="CZ309" s="87"/>
    </row>
    <row r="310" spans="1:104" s="5" customFormat="1">
      <c r="A310" s="13" t="s">
        <v>248</v>
      </c>
      <c r="B310" s="13">
        <v>6</v>
      </c>
      <c r="C310" s="13">
        <v>12</v>
      </c>
      <c r="D310" s="13" t="s">
        <v>95</v>
      </c>
      <c r="E310" s="35" t="s">
        <v>216</v>
      </c>
      <c r="F310" s="13" t="s">
        <v>36</v>
      </c>
      <c r="G310" s="36">
        <v>1047483911</v>
      </c>
      <c r="H310" s="13" t="s">
        <v>217</v>
      </c>
      <c r="I310" s="37">
        <v>23</v>
      </c>
      <c r="J310" s="37" t="s">
        <v>70</v>
      </c>
      <c r="K310" s="38">
        <v>43523</v>
      </c>
      <c r="L310" s="39">
        <v>0.64236111111111105</v>
      </c>
      <c r="M310" s="37" t="s">
        <v>39</v>
      </c>
      <c r="N310" s="37" t="s">
        <v>71</v>
      </c>
      <c r="O310" s="37" t="s">
        <v>42</v>
      </c>
      <c r="P310" s="37" t="s">
        <v>42</v>
      </c>
      <c r="Q310" s="37">
        <v>4</v>
      </c>
      <c r="R310" s="13" t="s">
        <v>62</v>
      </c>
      <c r="S310" s="13" t="s">
        <v>63</v>
      </c>
      <c r="T310" s="13" t="s">
        <v>42</v>
      </c>
      <c r="U310" s="13" t="s">
        <v>45</v>
      </c>
      <c r="V310" s="13" t="s">
        <v>42</v>
      </c>
      <c r="W310" s="13" t="s">
        <v>46</v>
      </c>
      <c r="X310" s="13" t="s">
        <v>53</v>
      </c>
      <c r="Y310" s="13" t="s">
        <v>42</v>
      </c>
      <c r="Z310" s="13" t="s">
        <v>41</v>
      </c>
      <c r="AA310" s="13"/>
      <c r="AB310" s="13">
        <v>1</v>
      </c>
      <c r="AC310" s="72">
        <f t="shared" si="576"/>
        <v>0.5</v>
      </c>
      <c r="AD310" s="13">
        <v>0</v>
      </c>
      <c r="AE310" s="72">
        <f t="shared" ref="AE310" si="688">VALUE(IF(AD310=-2,0%,IF(AD310=-1,50%,IF(AD310=0,100%,IF(AD310=1,50%,IF(AD310=2,0%))))))</f>
        <v>1</v>
      </c>
      <c r="AF310" s="13" t="s">
        <v>42</v>
      </c>
      <c r="AG310" s="13" t="s">
        <v>57</v>
      </c>
      <c r="AH310" s="13" t="s">
        <v>42</v>
      </c>
      <c r="AI310" s="13">
        <f t="shared" si="571"/>
        <v>1</v>
      </c>
      <c r="AJ310" s="70">
        <f t="shared" si="578"/>
        <v>0.66599999999999993</v>
      </c>
      <c r="AK310" s="59">
        <f t="shared" si="585"/>
        <v>-2</v>
      </c>
      <c r="AL310" s="70">
        <f t="shared" ref="AL310" si="689">VALUE(IF(AK310=-3,0%,IF(AK310=-2,33.3%,IF(AK310=-1,66.6%,IF(AK310=0,100%,IF(AK310=1,66.6%,IF(AK310=2,33.3%,IF(AK310=3,0%))))))))</f>
        <v>0.33299999999999996</v>
      </c>
      <c r="AM310" s="13" t="s">
        <v>42</v>
      </c>
      <c r="AN310" s="13" t="s">
        <v>41</v>
      </c>
      <c r="AO310" s="13"/>
      <c r="AP310" s="13">
        <v>101.31965006729475</v>
      </c>
      <c r="AQ310" s="13">
        <v>117.34261838440112</v>
      </c>
      <c r="AR310" s="13">
        <v>125.13020833333333</v>
      </c>
      <c r="AS310" s="13">
        <v>148.05555555555554</v>
      </c>
      <c r="AT310" s="36">
        <v>-1.0589799999999983</v>
      </c>
      <c r="AU310" s="36" t="str">
        <f t="shared" si="580"/>
        <v>1</v>
      </c>
      <c r="AV310" s="36">
        <v>0</v>
      </c>
      <c r="AW310" s="36">
        <v>-1.0589799999999983</v>
      </c>
      <c r="AX310" s="36">
        <v>-1.0589799999999983</v>
      </c>
      <c r="AY310" s="36">
        <v>-35.31324</v>
      </c>
      <c r="AZ310" s="36" t="str">
        <f t="shared" si="581"/>
        <v>1</v>
      </c>
      <c r="BA310" s="36">
        <v>0</v>
      </c>
      <c r="BB310" s="36">
        <v>-35.31324</v>
      </c>
      <c r="BC310" s="36">
        <v>-35.31324</v>
      </c>
      <c r="BD310" s="36" t="e">
        <v>#DIV/0!</v>
      </c>
      <c r="BE310" s="36" t="s">
        <v>50</v>
      </c>
      <c r="BF310" s="36">
        <v>0</v>
      </c>
      <c r="BG310" s="36">
        <v>0</v>
      </c>
      <c r="BH310" s="36">
        <v>-1.0589799999999983</v>
      </c>
      <c r="BI310" s="36">
        <v>0</v>
      </c>
      <c r="BJ310" s="36">
        <v>-1.0589799999999983</v>
      </c>
      <c r="BK310" s="36">
        <v>-1.0589799999999983</v>
      </c>
      <c r="BL310" s="36">
        <v>-49.395780000000002</v>
      </c>
      <c r="BM310" s="36">
        <v>19.915719060661619</v>
      </c>
      <c r="BN310" s="36">
        <v>-63.478320000000004</v>
      </c>
      <c r="BO310" s="36">
        <v>-35.31324</v>
      </c>
      <c r="BP310" s="36" t="e">
        <v>#DIV/0!</v>
      </c>
      <c r="BQ310" s="36" t="e">
        <v>#DIV/0!</v>
      </c>
      <c r="BR310" s="36">
        <v>0</v>
      </c>
      <c r="BS310" s="36">
        <v>0</v>
      </c>
      <c r="BT310" s="36">
        <v>-1.0589799999999983</v>
      </c>
      <c r="BU310" s="36">
        <v>0</v>
      </c>
      <c r="BV310" s="36">
        <v>-1.0589799999999983</v>
      </c>
      <c r="BW310" s="36">
        <v>-1.0589799999999983</v>
      </c>
      <c r="BX310" s="36">
        <v>-49.395780000000002</v>
      </c>
      <c r="BY310" s="36">
        <v>19.915719060661619</v>
      </c>
      <c r="BZ310" s="36">
        <v>-63.478320000000004</v>
      </c>
      <c r="CA310" s="36">
        <v>-35.31324</v>
      </c>
      <c r="CB310" s="36" t="e">
        <v>#DIV/0!</v>
      </c>
      <c r="CC310" s="36" t="e">
        <v>#DIV/0!</v>
      </c>
      <c r="CD310" s="36">
        <v>0</v>
      </c>
      <c r="CE310" s="36">
        <v>0</v>
      </c>
      <c r="CF310" s="36"/>
      <c r="CG310" s="40">
        <v>29.14</v>
      </c>
      <c r="CH310" s="40">
        <v>56.4</v>
      </c>
      <c r="CI310" s="40"/>
      <c r="CL310" s="5" t="str">
        <f t="shared" si="587"/>
        <v>0.666_0.5_1</v>
      </c>
      <c r="CM310" s="95" t="str">
        <f t="shared" si="588"/>
        <v>1H</v>
      </c>
      <c r="CN310" s="96">
        <f t="shared" si="575"/>
        <v>131</v>
      </c>
      <c r="CO310" s="96" t="str">
        <f t="shared" si="582"/>
        <v>0.333_1_1</v>
      </c>
      <c r="CP310" s="95" t="str">
        <f t="shared" si="591"/>
        <v>1F</v>
      </c>
      <c r="CQ310" s="5">
        <f t="shared" si="583"/>
        <v>45</v>
      </c>
      <c r="CV310" s="87"/>
      <c r="CW310" s="87"/>
      <c r="CX310" s="87"/>
      <c r="CY310" s="87"/>
      <c r="CZ310" s="87"/>
    </row>
    <row r="311" spans="1:104" s="5" customFormat="1">
      <c r="A311" s="13" t="s">
        <v>248</v>
      </c>
      <c r="B311" s="13">
        <v>7</v>
      </c>
      <c r="C311" s="13">
        <v>1</v>
      </c>
      <c r="D311" s="13" t="s">
        <v>34</v>
      </c>
      <c r="E311" s="35" t="s">
        <v>218</v>
      </c>
      <c r="F311" s="13" t="s">
        <v>141</v>
      </c>
      <c r="G311" s="36">
        <v>1001902330</v>
      </c>
      <c r="H311" s="13"/>
      <c r="I311" s="37">
        <v>17</v>
      </c>
      <c r="J311" s="37" t="s">
        <v>38</v>
      </c>
      <c r="K311" s="38">
        <v>43524</v>
      </c>
      <c r="L311" s="39">
        <v>0.35138888888888892</v>
      </c>
      <c r="M311" s="37" t="s">
        <v>39</v>
      </c>
      <c r="N311" s="37" t="s">
        <v>190</v>
      </c>
      <c r="O311" s="37"/>
      <c r="P311" s="37" t="s">
        <v>190</v>
      </c>
      <c r="Q311" s="37">
        <v>1</v>
      </c>
      <c r="R311" s="13" t="s">
        <v>55</v>
      </c>
      <c r="S311" s="13" t="s">
        <v>44</v>
      </c>
      <c r="T311" s="13" t="s">
        <v>42</v>
      </c>
      <c r="U311" s="13" t="s">
        <v>52</v>
      </c>
      <c r="V311" s="13" t="s">
        <v>42</v>
      </c>
      <c r="W311" s="13" t="s">
        <v>72</v>
      </c>
      <c r="X311" s="13" t="s">
        <v>76</v>
      </c>
      <c r="Y311" s="13" t="s">
        <v>41</v>
      </c>
      <c r="Z311" s="13" t="s">
        <v>41</v>
      </c>
      <c r="AA311" s="13"/>
      <c r="AB311" s="13">
        <v>0</v>
      </c>
      <c r="AC311" s="72">
        <f t="shared" si="576"/>
        <v>1</v>
      </c>
      <c r="AD311" s="13">
        <v>1</v>
      </c>
      <c r="AE311" s="72">
        <f t="shared" ref="AE311" si="690">VALUE(IF(AD311=-2,0%,IF(AD311=-1,50%,IF(AD311=0,100%,IF(AD311=1,50%,IF(AD311=2,0%))))))</f>
        <v>0.5</v>
      </c>
      <c r="AF311" s="13" t="s">
        <v>42</v>
      </c>
      <c r="AG311" s="13">
        <v>0</v>
      </c>
      <c r="AH311" s="13" t="s">
        <v>42</v>
      </c>
      <c r="AI311" s="13">
        <f t="shared" si="571"/>
        <v>-1</v>
      </c>
      <c r="AJ311" s="70">
        <f t="shared" si="578"/>
        <v>0.66599999999999993</v>
      </c>
      <c r="AK311" s="59">
        <f t="shared" si="585"/>
        <v>0</v>
      </c>
      <c r="AL311" s="70">
        <f t="shared" ref="AL311" si="691">VALUE(IF(AK311=-3,0%,IF(AK311=-2,33.3%,IF(AK311=-1,66.6%,IF(AK311=0,100%,IF(AK311=1,66.6%,IF(AK311=2,33.3%,IF(AK311=3,0%))))))))</f>
        <v>1</v>
      </c>
      <c r="AM311" s="13" t="s">
        <v>41</v>
      </c>
      <c r="AN311" s="13" t="s">
        <v>41</v>
      </c>
      <c r="AO311" s="13"/>
      <c r="AP311" s="13">
        <v>101.31965006729475</v>
      </c>
      <c r="AQ311" s="13">
        <v>117.34261838440112</v>
      </c>
      <c r="AR311" s="13">
        <v>125.13020833333333</v>
      </c>
      <c r="AS311" s="13">
        <v>148.05555555555554</v>
      </c>
      <c r="AT311" s="36">
        <v>50.410995</v>
      </c>
      <c r="AU311" s="36" t="str">
        <f t="shared" si="580"/>
        <v>1</v>
      </c>
      <c r="AV311" s="36">
        <v>0</v>
      </c>
      <c r="AW311" s="36">
        <v>50.410995</v>
      </c>
      <c r="AX311" s="36">
        <v>50.410995</v>
      </c>
      <c r="AY311" s="36">
        <v>40.391674999999999</v>
      </c>
      <c r="AZ311" s="36" t="str">
        <f t="shared" si="581"/>
        <v>1</v>
      </c>
      <c r="BA311" s="36">
        <v>0</v>
      </c>
      <c r="BB311" s="36">
        <v>40.391674999999999</v>
      </c>
      <c r="BC311" s="36">
        <v>40.391674999999999</v>
      </c>
      <c r="BD311" s="36" t="e">
        <v>#DIV/0!</v>
      </c>
      <c r="BE311" s="36" t="s">
        <v>50</v>
      </c>
      <c r="BF311" s="36">
        <v>0</v>
      </c>
      <c r="BG311" s="36">
        <v>0</v>
      </c>
      <c r="BH311" s="36">
        <v>46.377499900000004</v>
      </c>
      <c r="BI311" s="36">
        <v>5.7042234741854232</v>
      </c>
      <c r="BJ311" s="36">
        <v>42.3440048</v>
      </c>
      <c r="BK311" s="36">
        <v>50.410995</v>
      </c>
      <c r="BL311" s="36">
        <v>33.980469499999998</v>
      </c>
      <c r="BM311" s="36">
        <v>9.0668137692609854</v>
      </c>
      <c r="BN311" s="36">
        <v>27.569264000000004</v>
      </c>
      <c r="BO311" s="36">
        <v>40.391674999999999</v>
      </c>
      <c r="BP311" s="36" t="e">
        <v>#DIV/0!</v>
      </c>
      <c r="BQ311" s="36" t="e">
        <v>#DIV/0!</v>
      </c>
      <c r="BR311" s="36">
        <v>0</v>
      </c>
      <c r="BS311" s="36">
        <v>0</v>
      </c>
      <c r="BT311" s="36">
        <v>62.4529894</v>
      </c>
      <c r="BU311" s="36">
        <v>17.029951798500861</v>
      </c>
      <c r="BV311" s="36">
        <v>50.410995</v>
      </c>
      <c r="BW311" s="36">
        <v>74.4949838</v>
      </c>
      <c r="BX311" s="36">
        <v>33.980469499999998</v>
      </c>
      <c r="BY311" s="36">
        <v>9.0668137692609854</v>
      </c>
      <c r="BZ311" s="36">
        <v>27.569264000000004</v>
      </c>
      <c r="CA311" s="36">
        <v>40.391674999999999</v>
      </c>
      <c r="CB311" s="36" t="e">
        <v>#DIV/0!</v>
      </c>
      <c r="CC311" s="36" t="e">
        <v>#DIV/0!</v>
      </c>
      <c r="CD311" s="36">
        <v>0</v>
      </c>
      <c r="CE311" s="36">
        <v>0</v>
      </c>
      <c r="CF311" s="36"/>
      <c r="CG311" s="40">
        <v>27.21</v>
      </c>
      <c r="CH311" s="40">
        <v>58.904000000000003</v>
      </c>
      <c r="CI311" s="40"/>
      <c r="CL311" s="5" t="str">
        <f t="shared" si="587"/>
        <v>0.666_1_1</v>
      </c>
      <c r="CM311" s="95" t="str">
        <f t="shared" si="588"/>
        <v>1I</v>
      </c>
      <c r="CN311" s="96">
        <f t="shared" si="575"/>
        <v>91</v>
      </c>
      <c r="CO311" s="96" t="str">
        <f t="shared" si="582"/>
        <v>1_0.5_1</v>
      </c>
      <c r="CP311" s="95" t="str">
        <f t="shared" si="591"/>
        <v>1K</v>
      </c>
      <c r="CQ311" s="5">
        <f t="shared" si="583"/>
        <v>108</v>
      </c>
      <c r="CV311" s="87"/>
      <c r="CW311" s="87"/>
      <c r="CX311" s="87"/>
      <c r="CY311" s="87"/>
      <c r="CZ311" s="87"/>
    </row>
    <row r="312" spans="1:104" s="5" customFormat="1">
      <c r="A312" s="13" t="s">
        <v>248</v>
      </c>
      <c r="B312" s="13">
        <v>7</v>
      </c>
      <c r="C312" s="13">
        <v>1</v>
      </c>
      <c r="D312" s="13" t="s">
        <v>34</v>
      </c>
      <c r="E312" s="35" t="s">
        <v>218</v>
      </c>
      <c r="F312" s="13" t="s">
        <v>141</v>
      </c>
      <c r="G312" s="36">
        <v>1001902330</v>
      </c>
      <c r="H312" s="13"/>
      <c r="I312" s="37">
        <v>17</v>
      </c>
      <c r="J312" s="37" t="s">
        <v>38</v>
      </c>
      <c r="K312" s="38">
        <v>43524</v>
      </c>
      <c r="L312" s="39">
        <v>0.36180555555555555</v>
      </c>
      <c r="M312" s="37" t="s">
        <v>39</v>
      </c>
      <c r="N312" s="37" t="s">
        <v>190</v>
      </c>
      <c r="O312" s="37"/>
      <c r="P312" s="37" t="s">
        <v>190</v>
      </c>
      <c r="Q312" s="37">
        <v>2</v>
      </c>
      <c r="R312" s="13" t="s">
        <v>55</v>
      </c>
      <c r="S312" s="13" t="s">
        <v>63</v>
      </c>
      <c r="T312" s="13" t="s">
        <v>42</v>
      </c>
      <c r="U312" s="13" t="s">
        <v>52</v>
      </c>
      <c r="V312" s="13" t="s">
        <v>42</v>
      </c>
      <c r="W312" s="13" t="s">
        <v>66</v>
      </c>
      <c r="X312" s="13" t="s">
        <v>76</v>
      </c>
      <c r="Y312" s="13" t="s">
        <v>41</v>
      </c>
      <c r="Z312" s="13" t="s">
        <v>41</v>
      </c>
      <c r="AA312" s="13"/>
      <c r="AB312" s="13">
        <v>0</v>
      </c>
      <c r="AC312" s="72">
        <f t="shared" si="576"/>
        <v>1</v>
      </c>
      <c r="AD312" s="13">
        <v>0</v>
      </c>
      <c r="AE312" s="72">
        <f t="shared" ref="AE312" si="692">VALUE(IF(AD312=-2,0%,IF(AD312=-1,50%,IF(AD312=0,100%,IF(AD312=1,50%,IF(AD312=2,0%))))))</f>
        <v>1</v>
      </c>
      <c r="AF312" s="13" t="s">
        <v>42</v>
      </c>
      <c r="AG312" s="13">
        <v>0</v>
      </c>
      <c r="AH312" s="13" t="s">
        <v>42</v>
      </c>
      <c r="AI312" s="13">
        <f t="shared" si="571"/>
        <v>0</v>
      </c>
      <c r="AJ312" s="70">
        <f t="shared" si="578"/>
        <v>1</v>
      </c>
      <c r="AK312" s="59">
        <f t="shared" si="585"/>
        <v>0</v>
      </c>
      <c r="AL312" s="70">
        <f t="shared" ref="AL312" si="693">VALUE(IF(AK312=-3,0%,IF(AK312=-2,33.3%,IF(AK312=-1,66.6%,IF(AK312=0,100%,IF(AK312=1,66.6%,IF(AK312=2,33.3%,IF(AK312=3,0%))))))))</f>
        <v>1</v>
      </c>
      <c r="AM312" s="13" t="s">
        <v>41</v>
      </c>
      <c r="AN312" s="13" t="s">
        <v>41</v>
      </c>
      <c r="AO312" s="13"/>
      <c r="AP312" s="13">
        <v>101.31965006729475</v>
      </c>
      <c r="AQ312" s="13">
        <v>117.34261838440112</v>
      </c>
      <c r="AR312" s="13">
        <v>125.13020833333333</v>
      </c>
      <c r="AS312" s="13">
        <v>148.05555555555554</v>
      </c>
      <c r="AT312" s="36">
        <v>66.435451200000003</v>
      </c>
      <c r="AU312" s="36" t="str">
        <f t="shared" si="580"/>
        <v>1</v>
      </c>
      <c r="AV312" s="36">
        <v>0</v>
      </c>
      <c r="AW312" s="36">
        <v>66.435451200000003</v>
      </c>
      <c r="AX312" s="36">
        <v>66.435451200000003</v>
      </c>
      <c r="AY312" s="36">
        <v>53.201603999999996</v>
      </c>
      <c r="AZ312" s="36" t="str">
        <f t="shared" si="581"/>
        <v>1</v>
      </c>
      <c r="BA312" s="36">
        <v>0</v>
      </c>
      <c r="BB312" s="36">
        <v>53.201603999999996</v>
      </c>
      <c r="BC312" s="36">
        <v>53.201603999999996</v>
      </c>
      <c r="BD312" s="36" t="e">
        <v>#DIV/0!</v>
      </c>
      <c r="BE312" s="36" t="s">
        <v>50</v>
      </c>
      <c r="BF312" s="36">
        <v>0</v>
      </c>
      <c r="BG312" s="36">
        <v>0</v>
      </c>
      <c r="BH312" s="36">
        <v>62.455470000000005</v>
      </c>
      <c r="BI312" s="36">
        <v>5.6285433910299467</v>
      </c>
      <c r="BJ312" s="36">
        <v>58.475488800000001</v>
      </c>
      <c r="BK312" s="36">
        <v>66.435451200000003</v>
      </c>
      <c r="BL312" s="36">
        <v>53.201603999999996</v>
      </c>
      <c r="BM312" s="36">
        <v>0</v>
      </c>
      <c r="BN312" s="36">
        <v>53.201603999999996</v>
      </c>
      <c r="BO312" s="36">
        <v>53.201603999999996</v>
      </c>
      <c r="BP312" s="36" t="e">
        <v>#DIV/0!</v>
      </c>
      <c r="BQ312" s="36" t="e">
        <v>#DIV/0!</v>
      </c>
      <c r="BR312" s="36">
        <v>0</v>
      </c>
      <c r="BS312" s="36">
        <v>0</v>
      </c>
      <c r="BT312" s="36">
        <v>58.423223100000001</v>
      </c>
      <c r="BU312" s="36">
        <v>11.331001643846836</v>
      </c>
      <c r="BV312" s="36">
        <v>50.410995</v>
      </c>
      <c r="BW312" s="36">
        <v>66.435451200000003</v>
      </c>
      <c r="BX312" s="36">
        <v>46.796639499999998</v>
      </c>
      <c r="BY312" s="36">
        <v>9.0579876624181903</v>
      </c>
      <c r="BZ312" s="36">
        <v>40.391674999999999</v>
      </c>
      <c r="CA312" s="36">
        <v>53.201603999999996</v>
      </c>
      <c r="CB312" s="36" t="e">
        <v>#DIV/0!</v>
      </c>
      <c r="CC312" s="36" t="e">
        <v>#DIV/0!</v>
      </c>
      <c r="CD312" s="36">
        <v>0</v>
      </c>
      <c r="CE312" s="36">
        <v>0</v>
      </c>
      <c r="CF312" s="36"/>
      <c r="CG312" s="40">
        <v>27.283999999999999</v>
      </c>
      <c r="CH312" s="40">
        <v>54.584000000000003</v>
      </c>
      <c r="CI312" s="40"/>
      <c r="CL312" s="5" t="str">
        <f t="shared" si="587"/>
        <v>1_1_1</v>
      </c>
      <c r="CM312" s="95" t="str">
        <f t="shared" si="588"/>
        <v>1L</v>
      </c>
      <c r="CN312" s="96">
        <f t="shared" si="575"/>
        <v>208</v>
      </c>
      <c r="CO312" s="96" t="str">
        <f t="shared" si="582"/>
        <v>1_1_1</v>
      </c>
      <c r="CP312" s="95" t="str">
        <f t="shared" si="591"/>
        <v>1L</v>
      </c>
      <c r="CQ312" s="5">
        <f t="shared" si="583"/>
        <v>85</v>
      </c>
      <c r="CV312" s="87"/>
      <c r="CW312" s="87"/>
      <c r="CX312" s="87"/>
      <c r="CY312" s="87"/>
      <c r="CZ312" s="87"/>
    </row>
    <row r="313" spans="1:104" s="5" customFormat="1">
      <c r="A313" s="13" t="s">
        <v>248</v>
      </c>
      <c r="B313" s="13">
        <v>7</v>
      </c>
      <c r="C313" s="13">
        <v>1</v>
      </c>
      <c r="D313" s="13" t="s">
        <v>34</v>
      </c>
      <c r="E313" s="35" t="s">
        <v>218</v>
      </c>
      <c r="F313" s="13" t="s">
        <v>141</v>
      </c>
      <c r="G313" s="36">
        <v>1001902330</v>
      </c>
      <c r="H313" s="13"/>
      <c r="I313" s="37">
        <v>17</v>
      </c>
      <c r="J313" s="37" t="s">
        <v>38</v>
      </c>
      <c r="K313" s="38">
        <v>43524</v>
      </c>
      <c r="L313" s="39">
        <v>0.375</v>
      </c>
      <c r="M313" s="37" t="s">
        <v>39</v>
      </c>
      <c r="N313" s="37" t="s">
        <v>190</v>
      </c>
      <c r="O313" s="37"/>
      <c r="P313" s="37" t="s">
        <v>190</v>
      </c>
      <c r="Q313" s="37">
        <v>3</v>
      </c>
      <c r="R313" s="13" t="s">
        <v>55</v>
      </c>
      <c r="S313" s="13" t="s">
        <v>63</v>
      </c>
      <c r="T313" s="13" t="s">
        <v>42</v>
      </c>
      <c r="U313" s="13" t="s">
        <v>52</v>
      </c>
      <c r="V313" s="13" t="s">
        <v>42</v>
      </c>
      <c r="W313" s="13" t="s">
        <v>66</v>
      </c>
      <c r="X313" s="13" t="s">
        <v>76</v>
      </c>
      <c r="Y313" s="13" t="s">
        <v>41</v>
      </c>
      <c r="Z313" s="13" t="s">
        <v>41</v>
      </c>
      <c r="AA313" s="13"/>
      <c r="AB313" s="13">
        <v>0</v>
      </c>
      <c r="AC313" s="72">
        <f t="shared" si="576"/>
        <v>1</v>
      </c>
      <c r="AD313" s="13">
        <v>0</v>
      </c>
      <c r="AE313" s="72">
        <f t="shared" ref="AE313" si="694">VALUE(IF(AD313=-2,0%,IF(AD313=-1,50%,IF(AD313=0,100%,IF(AD313=1,50%,IF(AD313=2,0%))))))</f>
        <v>1</v>
      </c>
      <c r="AF313" s="13" t="s">
        <v>42</v>
      </c>
      <c r="AG313" s="13">
        <v>0</v>
      </c>
      <c r="AH313" s="13" t="s">
        <v>42</v>
      </c>
      <c r="AI313" s="13">
        <f t="shared" si="571"/>
        <v>0</v>
      </c>
      <c r="AJ313" s="70">
        <f t="shared" si="578"/>
        <v>1</v>
      </c>
      <c r="AK313" s="59">
        <f t="shared" si="585"/>
        <v>0</v>
      </c>
      <c r="AL313" s="70">
        <f t="shared" ref="AL313" si="695">VALUE(IF(AK313=-3,0%,IF(AK313=-2,33.3%,IF(AK313=-1,66.6%,IF(AK313=0,100%,IF(AK313=1,66.6%,IF(AK313=2,33.3%,IF(AK313=3,0%))))))))</f>
        <v>1</v>
      </c>
      <c r="AM313" s="13" t="s">
        <v>41</v>
      </c>
      <c r="AN313" s="13" t="s">
        <v>41</v>
      </c>
      <c r="AO313" s="13"/>
      <c r="AP313" s="13">
        <v>101.31965006729475</v>
      </c>
      <c r="AQ313" s="13">
        <v>117.34261838440112</v>
      </c>
      <c r="AR313" s="13">
        <v>125.13020833333333</v>
      </c>
      <c r="AS313" s="13">
        <v>148.05555555555554</v>
      </c>
      <c r="AT313" s="36">
        <v>66.435451200000003</v>
      </c>
      <c r="AU313" s="36" t="str">
        <f t="shared" si="580"/>
        <v>1</v>
      </c>
      <c r="AV313" s="36">
        <v>0</v>
      </c>
      <c r="AW313" s="36">
        <v>66.435451200000003</v>
      </c>
      <c r="AX313" s="36">
        <v>66.435451200000003</v>
      </c>
      <c r="AY313" s="36">
        <v>53.201603999999996</v>
      </c>
      <c r="AZ313" s="36" t="str">
        <f t="shared" si="581"/>
        <v>1</v>
      </c>
      <c r="BA313" s="36">
        <v>0</v>
      </c>
      <c r="BB313" s="36">
        <v>53.201603999999996</v>
      </c>
      <c r="BC313" s="36">
        <v>53.201603999999996</v>
      </c>
      <c r="BD313" s="36" t="e">
        <v>#DIV/0!</v>
      </c>
      <c r="BE313" s="36" t="s">
        <v>50</v>
      </c>
      <c r="BF313" s="36">
        <v>0</v>
      </c>
      <c r="BG313" s="36">
        <v>0</v>
      </c>
      <c r="BH313" s="36">
        <v>66.435451200000003</v>
      </c>
      <c r="BI313" s="36">
        <v>0</v>
      </c>
      <c r="BJ313" s="36">
        <v>66.435451200000003</v>
      </c>
      <c r="BK313" s="36">
        <v>66.435451200000003</v>
      </c>
      <c r="BL313" s="36">
        <v>53.201603999999996</v>
      </c>
      <c r="BM313" s="36">
        <v>0</v>
      </c>
      <c r="BN313" s="36">
        <v>53.201603999999996</v>
      </c>
      <c r="BO313" s="36">
        <v>53.201603999999996</v>
      </c>
      <c r="BP313" s="36" t="e">
        <v>#DIV/0!</v>
      </c>
      <c r="BQ313" s="36" t="e">
        <v>#DIV/0!</v>
      </c>
      <c r="BR313" s="36">
        <v>0</v>
      </c>
      <c r="BS313" s="36">
        <v>0</v>
      </c>
      <c r="BT313" s="36">
        <v>66.435451200000003</v>
      </c>
      <c r="BU313" s="36">
        <v>0</v>
      </c>
      <c r="BV313" s="36">
        <v>66.435451200000003</v>
      </c>
      <c r="BW313" s="36">
        <v>66.435451200000003</v>
      </c>
      <c r="BX313" s="36">
        <v>53.201603999999996</v>
      </c>
      <c r="BY313" s="36">
        <v>0</v>
      </c>
      <c r="BZ313" s="36">
        <v>53.201603999999996</v>
      </c>
      <c r="CA313" s="36">
        <v>53.201603999999996</v>
      </c>
      <c r="CB313" s="36" t="e">
        <v>#DIV/0!</v>
      </c>
      <c r="CC313" s="36" t="e">
        <v>#DIV/0!</v>
      </c>
      <c r="CD313" s="36">
        <v>0</v>
      </c>
      <c r="CE313" s="36">
        <v>0</v>
      </c>
      <c r="CF313" s="36"/>
      <c r="CG313" s="40">
        <v>28.344999999999999</v>
      </c>
      <c r="CH313" s="40">
        <v>54.860999999999997</v>
      </c>
      <c r="CI313" s="40"/>
      <c r="CL313" s="5" t="str">
        <f t="shared" si="587"/>
        <v>1_1_1</v>
      </c>
      <c r="CM313" s="95" t="str">
        <f t="shared" si="588"/>
        <v>1L</v>
      </c>
      <c r="CN313" s="96">
        <f t="shared" si="575"/>
        <v>208</v>
      </c>
      <c r="CO313" s="96" t="str">
        <f t="shared" si="582"/>
        <v>1_1_1</v>
      </c>
      <c r="CP313" s="95" t="str">
        <f t="shared" si="591"/>
        <v>1L</v>
      </c>
      <c r="CQ313" s="5">
        <f t="shared" si="583"/>
        <v>85</v>
      </c>
      <c r="CV313" s="87"/>
      <c r="CW313" s="87"/>
      <c r="CX313" s="87"/>
      <c r="CY313" s="87"/>
      <c r="CZ313" s="87"/>
    </row>
    <row r="314" spans="1:104" s="5" customFormat="1">
      <c r="A314" s="13" t="s">
        <v>248</v>
      </c>
      <c r="B314" s="13">
        <v>7</v>
      </c>
      <c r="C314" s="13">
        <v>1</v>
      </c>
      <c r="D314" s="13" t="s">
        <v>34</v>
      </c>
      <c r="E314" s="35" t="s">
        <v>218</v>
      </c>
      <c r="F314" s="13" t="s">
        <v>141</v>
      </c>
      <c r="G314" s="36">
        <v>1001902330</v>
      </c>
      <c r="H314" s="13"/>
      <c r="I314" s="37">
        <v>17</v>
      </c>
      <c r="J314" s="37" t="s">
        <v>38</v>
      </c>
      <c r="K314" s="38">
        <v>43524</v>
      </c>
      <c r="L314" s="39">
        <v>0.3888888888888889</v>
      </c>
      <c r="M314" s="37" t="s">
        <v>39</v>
      </c>
      <c r="N314" s="37" t="s">
        <v>190</v>
      </c>
      <c r="O314" s="37"/>
      <c r="P314" s="37" t="s">
        <v>190</v>
      </c>
      <c r="Q314" s="37">
        <v>4</v>
      </c>
      <c r="R314" s="13" t="s">
        <v>55</v>
      </c>
      <c r="S314" s="13" t="s">
        <v>63</v>
      </c>
      <c r="T314" s="13" t="s">
        <v>42</v>
      </c>
      <c r="U314" s="13" t="s">
        <v>52</v>
      </c>
      <c r="V314" s="13" t="s">
        <v>42</v>
      </c>
      <c r="W314" s="13" t="s">
        <v>46</v>
      </c>
      <c r="X314" s="13" t="s">
        <v>47</v>
      </c>
      <c r="Y314" s="13" t="s">
        <v>41</v>
      </c>
      <c r="Z314" s="13" t="s">
        <v>41</v>
      </c>
      <c r="AA314" s="13"/>
      <c r="AB314" s="13">
        <v>0</v>
      </c>
      <c r="AC314" s="72">
        <f t="shared" si="576"/>
        <v>1</v>
      </c>
      <c r="AD314" s="13">
        <v>0</v>
      </c>
      <c r="AE314" s="72">
        <f t="shared" ref="AE314" si="696">VALUE(IF(AD314=-2,0%,IF(AD314=-1,50%,IF(AD314=0,100%,IF(AD314=1,50%,IF(AD314=2,0%))))))</f>
        <v>1</v>
      </c>
      <c r="AF314" s="13" t="s">
        <v>42</v>
      </c>
      <c r="AG314" s="13">
        <v>0</v>
      </c>
      <c r="AH314" s="13" t="s">
        <v>42</v>
      </c>
      <c r="AI314" s="13">
        <f t="shared" si="571"/>
        <v>1</v>
      </c>
      <c r="AJ314" s="70">
        <f t="shared" si="578"/>
        <v>0.66599999999999993</v>
      </c>
      <c r="AK314" s="59">
        <f t="shared" si="585"/>
        <v>-1</v>
      </c>
      <c r="AL314" s="70">
        <f t="shared" ref="AL314" si="697">VALUE(IF(AK314=-3,0%,IF(AK314=-2,33.3%,IF(AK314=-1,66.6%,IF(AK314=0,100%,IF(AK314=1,66.6%,IF(AK314=2,33.3%,IF(AK314=3,0%))))))))</f>
        <v>0.66599999999999993</v>
      </c>
      <c r="AM314" s="13" t="s">
        <v>41</v>
      </c>
      <c r="AN314" s="13" t="s">
        <v>41</v>
      </c>
      <c r="AO314" s="13"/>
      <c r="AP314" s="13">
        <v>101.31965006729475</v>
      </c>
      <c r="AQ314" s="13">
        <v>117.34261838440112</v>
      </c>
      <c r="AR314" s="13">
        <v>125.13020833333333</v>
      </c>
      <c r="AS314" s="13">
        <v>148.05555555555554</v>
      </c>
      <c r="AT314" s="36">
        <v>90.605311599999993</v>
      </c>
      <c r="AU314" s="36" t="str">
        <f t="shared" si="580"/>
        <v>1</v>
      </c>
      <c r="AV314" s="36">
        <v>11.389074202465325</v>
      </c>
      <c r="AW314" s="36">
        <v>82.552019999999999</v>
      </c>
      <c r="AX314" s="36">
        <v>98.658603200000002</v>
      </c>
      <c r="AY314" s="36">
        <v>53.201603999999996</v>
      </c>
      <c r="AZ314" s="36" t="str">
        <f t="shared" si="581"/>
        <v>1</v>
      </c>
      <c r="BA314" s="36">
        <v>0</v>
      </c>
      <c r="BB314" s="36">
        <v>53.201603999999996</v>
      </c>
      <c r="BC314" s="36">
        <v>53.201603999999996</v>
      </c>
      <c r="BD314" s="36" t="e">
        <v>#DIV/0!</v>
      </c>
      <c r="BE314" s="36" t="s">
        <v>50</v>
      </c>
      <c r="BF314" s="36">
        <v>0</v>
      </c>
      <c r="BG314" s="36">
        <v>0</v>
      </c>
      <c r="BH314" s="36">
        <v>90.605311599999993</v>
      </c>
      <c r="BI314" s="36">
        <v>11.389074202465325</v>
      </c>
      <c r="BJ314" s="36">
        <v>82.552019999999999</v>
      </c>
      <c r="BK314" s="36">
        <v>98.658603200000002</v>
      </c>
      <c r="BL314" s="36">
        <v>53.201603999999996</v>
      </c>
      <c r="BM314" s="36">
        <v>0</v>
      </c>
      <c r="BN314" s="36">
        <v>53.201603999999996</v>
      </c>
      <c r="BO314" s="36">
        <v>53.201603999999996</v>
      </c>
      <c r="BP314" s="36" t="e">
        <v>#DIV/0!</v>
      </c>
      <c r="BQ314" s="36" t="e">
        <v>#DIV/0!</v>
      </c>
      <c r="BR314" s="36">
        <v>0</v>
      </c>
      <c r="BS314" s="36">
        <v>0</v>
      </c>
      <c r="BT314" s="36">
        <v>86.576793500000008</v>
      </c>
      <c r="BU314" s="36">
        <v>17.086259135750737</v>
      </c>
      <c r="BV314" s="36">
        <v>74.4949838</v>
      </c>
      <c r="BW314" s="36">
        <v>98.658603200000002</v>
      </c>
      <c r="BX314" s="36">
        <v>46.796639499999998</v>
      </c>
      <c r="BY314" s="36">
        <v>9.0579876624181903</v>
      </c>
      <c r="BZ314" s="36">
        <v>40.391674999999999</v>
      </c>
      <c r="CA314" s="36">
        <v>53.201603999999996</v>
      </c>
      <c r="CB314" s="36" t="e">
        <v>#DIV/0!</v>
      </c>
      <c r="CC314" s="36" t="e">
        <v>#DIV/0!</v>
      </c>
      <c r="CD314" s="36">
        <v>0</v>
      </c>
      <c r="CE314" s="36">
        <v>0</v>
      </c>
      <c r="CF314" s="36"/>
      <c r="CG314" s="40">
        <v>28.518000000000001</v>
      </c>
      <c r="CH314" s="40">
        <v>56.624000000000002</v>
      </c>
      <c r="CI314" s="40"/>
      <c r="CL314" s="5" t="str">
        <f t="shared" si="587"/>
        <v>0.666_1_1</v>
      </c>
      <c r="CM314" s="95" t="str">
        <f t="shared" si="588"/>
        <v>1I</v>
      </c>
      <c r="CN314" s="96">
        <f t="shared" si="575"/>
        <v>91</v>
      </c>
      <c r="CO314" s="96" t="str">
        <f t="shared" si="582"/>
        <v>0.666_1_1</v>
      </c>
      <c r="CP314" s="95" t="str">
        <f t="shared" si="591"/>
        <v>1I</v>
      </c>
      <c r="CQ314" s="5">
        <f t="shared" si="583"/>
        <v>50</v>
      </c>
      <c r="CV314" s="87"/>
      <c r="CW314" s="87"/>
      <c r="CX314" s="87"/>
      <c r="CY314" s="87"/>
      <c r="CZ314" s="87"/>
    </row>
    <row r="315" spans="1:104" s="5" customFormat="1">
      <c r="A315" s="13" t="s">
        <v>248</v>
      </c>
      <c r="B315" s="13">
        <v>7</v>
      </c>
      <c r="C315" s="13">
        <v>1</v>
      </c>
      <c r="D315" s="13" t="s">
        <v>34</v>
      </c>
      <c r="E315" s="35" t="s">
        <v>218</v>
      </c>
      <c r="F315" s="13" t="s">
        <v>141</v>
      </c>
      <c r="G315" s="36">
        <v>1001902330</v>
      </c>
      <c r="H315" s="13"/>
      <c r="I315" s="37">
        <v>17</v>
      </c>
      <c r="J315" s="37" t="s">
        <v>38</v>
      </c>
      <c r="K315" s="38">
        <v>43524</v>
      </c>
      <c r="L315" s="39">
        <v>0.39930555555555558</v>
      </c>
      <c r="M315" s="37" t="s">
        <v>39</v>
      </c>
      <c r="N315" s="37" t="s">
        <v>190</v>
      </c>
      <c r="O315" s="37"/>
      <c r="P315" s="37" t="s">
        <v>190</v>
      </c>
      <c r="Q315" s="37">
        <v>5</v>
      </c>
      <c r="R315" s="13" t="s">
        <v>55</v>
      </c>
      <c r="S315" s="13" t="s">
        <v>44</v>
      </c>
      <c r="T315" s="13" t="s">
        <v>42</v>
      </c>
      <c r="U315" s="13" t="s">
        <v>52</v>
      </c>
      <c r="V315" s="13" t="s">
        <v>42</v>
      </c>
      <c r="W315" s="13" t="s">
        <v>46</v>
      </c>
      <c r="X315" s="13" t="s">
        <v>47</v>
      </c>
      <c r="Y315" s="13" t="s">
        <v>41</v>
      </c>
      <c r="Z315" s="13" t="s">
        <v>41</v>
      </c>
      <c r="AA315" s="13"/>
      <c r="AB315" s="13">
        <v>0</v>
      </c>
      <c r="AC315" s="72">
        <f t="shared" si="576"/>
        <v>1</v>
      </c>
      <c r="AD315" s="13">
        <v>1</v>
      </c>
      <c r="AE315" s="72">
        <f t="shared" ref="AE315" si="698">VALUE(IF(AD315=-2,0%,IF(AD315=-1,50%,IF(AD315=0,100%,IF(AD315=1,50%,IF(AD315=2,0%))))))</f>
        <v>0.5</v>
      </c>
      <c r="AF315" s="13" t="s">
        <v>42</v>
      </c>
      <c r="AG315" s="13">
        <v>0</v>
      </c>
      <c r="AH315" s="13" t="s">
        <v>42</v>
      </c>
      <c r="AI315" s="13">
        <f t="shared" si="571"/>
        <v>1</v>
      </c>
      <c r="AJ315" s="70">
        <f t="shared" si="578"/>
        <v>0.66599999999999993</v>
      </c>
      <c r="AK315" s="59">
        <f t="shared" si="585"/>
        <v>-1</v>
      </c>
      <c r="AL315" s="70">
        <f t="shared" ref="AL315" si="699">VALUE(IF(AK315=-3,0%,IF(AK315=-2,33.3%,IF(AK315=-1,66.6%,IF(AK315=0,100%,IF(AK315=1,66.6%,IF(AK315=2,33.3%,IF(AK315=3,0%))))))))</f>
        <v>0.66599999999999993</v>
      </c>
      <c r="AM315" s="13" t="s">
        <v>41</v>
      </c>
      <c r="AN315" s="13" t="s">
        <v>41</v>
      </c>
      <c r="AO315" s="13"/>
      <c r="AP315" s="13">
        <v>101.31965006729475</v>
      </c>
      <c r="AQ315" s="13">
        <v>117.34261838440112</v>
      </c>
      <c r="AR315" s="13">
        <v>125.13020833333333</v>
      </c>
      <c r="AS315" s="13">
        <v>148.05555555555554</v>
      </c>
      <c r="AT315" s="36">
        <v>102.6833767</v>
      </c>
      <c r="AU315" s="36" t="str">
        <f t="shared" si="580"/>
        <v>2</v>
      </c>
      <c r="AV315" s="36">
        <v>5.6918892691798328</v>
      </c>
      <c r="AW315" s="36">
        <v>98.658603200000002</v>
      </c>
      <c r="AX315" s="36">
        <v>106.70815020000001</v>
      </c>
      <c r="AY315" s="36">
        <v>65.837135999999987</v>
      </c>
      <c r="AZ315" s="36" t="str">
        <f t="shared" si="581"/>
        <v>1</v>
      </c>
      <c r="BA315" s="36">
        <v>0</v>
      </c>
      <c r="BB315" s="36">
        <v>65.837135999999987</v>
      </c>
      <c r="BC315" s="36">
        <v>65.837135999999987</v>
      </c>
      <c r="BD315" s="36" t="e">
        <v>#DIV/0!</v>
      </c>
      <c r="BE315" s="36" t="s">
        <v>50</v>
      </c>
      <c r="BF315" s="36">
        <v>0</v>
      </c>
      <c r="BG315" s="36">
        <v>0</v>
      </c>
      <c r="BH315" s="36">
        <v>98.657354999999995</v>
      </c>
      <c r="BI315" s="36">
        <v>11.385543759728218</v>
      </c>
      <c r="BJ315" s="36">
        <v>90.606559799999999</v>
      </c>
      <c r="BK315" s="36">
        <v>106.70815020000001</v>
      </c>
      <c r="BL315" s="36">
        <v>59.519369999999995</v>
      </c>
      <c r="BM315" s="36">
        <v>8.9346703610996183</v>
      </c>
      <c r="BN315" s="36">
        <v>53.201603999999996</v>
      </c>
      <c r="BO315" s="36">
        <v>65.837135999999987</v>
      </c>
      <c r="BP315" s="36" t="e">
        <v>#DIV/0!</v>
      </c>
      <c r="BQ315" s="36" t="e">
        <v>#DIV/0!</v>
      </c>
      <c r="BR315" s="36">
        <v>0</v>
      </c>
      <c r="BS315" s="36">
        <v>0</v>
      </c>
      <c r="BT315" s="36">
        <v>102.6833767</v>
      </c>
      <c r="BU315" s="36">
        <v>5.6918892691798328</v>
      </c>
      <c r="BV315" s="36">
        <v>98.658603200000002</v>
      </c>
      <c r="BW315" s="36">
        <v>106.70815020000001</v>
      </c>
      <c r="BX315" s="36">
        <v>59.519369999999995</v>
      </c>
      <c r="BY315" s="36">
        <v>8.9346703610996183</v>
      </c>
      <c r="BZ315" s="36">
        <v>53.201603999999996</v>
      </c>
      <c r="CA315" s="36">
        <v>65.837135999999987</v>
      </c>
      <c r="CB315" s="36" t="e">
        <v>#DIV/0!</v>
      </c>
      <c r="CC315" s="36" t="e">
        <v>#DIV/0!</v>
      </c>
      <c r="CD315" s="36">
        <v>0</v>
      </c>
      <c r="CE315" s="36">
        <v>0</v>
      </c>
      <c r="CF315" s="36"/>
      <c r="CG315" s="40">
        <v>28.765999999999998</v>
      </c>
      <c r="CH315" s="40">
        <v>56.881</v>
      </c>
      <c r="CI315" s="40"/>
      <c r="CL315" s="5" t="str">
        <f t="shared" si="587"/>
        <v>0.666_1_1</v>
      </c>
      <c r="CM315" s="95" t="str">
        <f t="shared" si="588"/>
        <v>1I</v>
      </c>
      <c r="CN315" s="96">
        <f t="shared" si="575"/>
        <v>91</v>
      </c>
      <c r="CO315" s="96" t="str">
        <f t="shared" si="582"/>
        <v>0.666_0.5_1</v>
      </c>
      <c r="CP315" s="95" t="str">
        <f t="shared" si="591"/>
        <v>1H</v>
      </c>
      <c r="CQ315" s="5">
        <f t="shared" si="583"/>
        <v>128</v>
      </c>
      <c r="CV315" s="87"/>
      <c r="CW315" s="87"/>
      <c r="CX315" s="87"/>
      <c r="CY315" s="87"/>
      <c r="CZ315" s="87"/>
    </row>
    <row r="316" spans="1:104" s="5" customFormat="1">
      <c r="A316" s="13" t="s">
        <v>248</v>
      </c>
      <c r="B316" s="13">
        <v>7</v>
      </c>
      <c r="C316" s="13">
        <v>1</v>
      </c>
      <c r="D316" s="13" t="s">
        <v>34</v>
      </c>
      <c r="E316" s="35" t="s">
        <v>218</v>
      </c>
      <c r="F316" s="13" t="s">
        <v>141</v>
      </c>
      <c r="G316" s="36">
        <v>1001902330</v>
      </c>
      <c r="H316" s="13"/>
      <c r="I316" s="37">
        <v>17</v>
      </c>
      <c r="J316" s="37" t="s">
        <v>38</v>
      </c>
      <c r="K316" s="38">
        <v>43524</v>
      </c>
      <c r="L316" s="39">
        <v>0.40972222222222227</v>
      </c>
      <c r="M316" s="37" t="s">
        <v>39</v>
      </c>
      <c r="N316" s="37" t="s">
        <v>190</v>
      </c>
      <c r="O316" s="37"/>
      <c r="P316" s="37" t="s">
        <v>190</v>
      </c>
      <c r="Q316" s="37">
        <v>6</v>
      </c>
      <c r="R316" s="13" t="s">
        <v>55</v>
      </c>
      <c r="S316" s="13" t="s">
        <v>63</v>
      </c>
      <c r="T316" s="13" t="s">
        <v>42</v>
      </c>
      <c r="U316" s="13" t="s">
        <v>52</v>
      </c>
      <c r="V316" s="13" t="s">
        <v>42</v>
      </c>
      <c r="W316" s="13" t="s">
        <v>46</v>
      </c>
      <c r="X316" s="13" t="s">
        <v>53</v>
      </c>
      <c r="Y316" s="13" t="s">
        <v>41</v>
      </c>
      <c r="Z316" s="13" t="s">
        <v>41</v>
      </c>
      <c r="AA316" s="13"/>
      <c r="AB316" s="13">
        <v>0</v>
      </c>
      <c r="AC316" s="72">
        <f t="shared" si="576"/>
        <v>1</v>
      </c>
      <c r="AD316" s="13">
        <v>0</v>
      </c>
      <c r="AE316" s="72">
        <f t="shared" ref="AE316" si="700">VALUE(IF(AD316=-2,0%,IF(AD316=-1,50%,IF(AD316=0,100%,IF(AD316=1,50%,IF(AD316=2,0%))))))</f>
        <v>1</v>
      </c>
      <c r="AF316" s="13" t="s">
        <v>42</v>
      </c>
      <c r="AG316" s="13">
        <v>0</v>
      </c>
      <c r="AH316" s="13" t="s">
        <v>42</v>
      </c>
      <c r="AI316" s="13">
        <f t="shared" si="571"/>
        <v>1</v>
      </c>
      <c r="AJ316" s="70">
        <f t="shared" si="578"/>
        <v>0.66599999999999993</v>
      </c>
      <c r="AK316" s="59">
        <f t="shared" si="585"/>
        <v>-2</v>
      </c>
      <c r="AL316" s="70">
        <f t="shared" ref="AL316" si="701">VALUE(IF(AK316=-3,0%,IF(AK316=-2,33.3%,IF(AK316=-1,66.6%,IF(AK316=0,100%,IF(AK316=1,66.6%,IF(AK316=2,33.3%,IF(AK316=3,0%))))))))</f>
        <v>0.33299999999999996</v>
      </c>
      <c r="AM316" s="13" t="s">
        <v>41</v>
      </c>
      <c r="AN316" s="13" t="s">
        <v>41</v>
      </c>
      <c r="AO316" s="13"/>
      <c r="AP316" s="13">
        <v>101.31965006729475</v>
      </c>
      <c r="AQ316" s="13">
        <v>117.34261838440112</v>
      </c>
      <c r="AR316" s="13">
        <v>125.13020833333333</v>
      </c>
      <c r="AS316" s="13">
        <v>148.05555555555554</v>
      </c>
      <c r="AT316" s="36">
        <v>106.70815020000001</v>
      </c>
      <c r="AU316" s="36" t="str">
        <f t="shared" si="580"/>
        <v>2</v>
      </c>
      <c r="AV316" s="36">
        <v>0</v>
      </c>
      <c r="AW316" s="36">
        <v>106.70815020000001</v>
      </c>
      <c r="AX316" s="36">
        <v>106.70815020000001</v>
      </c>
      <c r="AY316" s="36">
        <v>65.837135999999987</v>
      </c>
      <c r="AZ316" s="36" t="str">
        <f t="shared" si="581"/>
        <v>1</v>
      </c>
      <c r="BA316" s="36">
        <v>0</v>
      </c>
      <c r="BB316" s="36">
        <v>65.837135999999987</v>
      </c>
      <c r="BC316" s="36">
        <v>65.837135999999987</v>
      </c>
      <c r="BD316" s="36" t="e">
        <v>#DIV/0!</v>
      </c>
      <c r="BE316" s="36" t="s">
        <v>50</v>
      </c>
      <c r="BF316" s="36">
        <v>0</v>
      </c>
      <c r="BG316" s="36">
        <v>0</v>
      </c>
      <c r="BH316" s="36">
        <v>106.70815020000001</v>
      </c>
      <c r="BI316" s="36">
        <v>0</v>
      </c>
      <c r="BJ316" s="36">
        <v>106.70815020000001</v>
      </c>
      <c r="BK316" s="36">
        <v>106.70815020000001</v>
      </c>
      <c r="BL316" s="36">
        <v>72.229697499999986</v>
      </c>
      <c r="BM316" s="36">
        <v>9.0404471716040948</v>
      </c>
      <c r="BN316" s="36">
        <v>65.837135999999987</v>
      </c>
      <c r="BO316" s="36">
        <v>78.622258999999985</v>
      </c>
      <c r="BP316" s="36" t="e">
        <v>#DIV/0!</v>
      </c>
      <c r="BQ316" s="36" t="e">
        <v>#DIV/0!</v>
      </c>
      <c r="BR316" s="36">
        <v>0</v>
      </c>
      <c r="BS316" s="36">
        <v>0</v>
      </c>
      <c r="BT316" s="36">
        <v>106.70815020000001</v>
      </c>
      <c r="BU316" s="36">
        <v>0</v>
      </c>
      <c r="BV316" s="36">
        <v>106.70815020000001</v>
      </c>
      <c r="BW316" s="36">
        <v>106.70815020000001</v>
      </c>
      <c r="BX316" s="36">
        <v>65.837135999999987</v>
      </c>
      <c r="BY316" s="36">
        <v>0</v>
      </c>
      <c r="BZ316" s="36">
        <v>65.837135999999987</v>
      </c>
      <c r="CA316" s="36">
        <v>65.837135999999987</v>
      </c>
      <c r="CB316" s="36" t="e">
        <v>#DIV/0!</v>
      </c>
      <c r="CC316" s="36" t="e">
        <v>#DIV/0!</v>
      </c>
      <c r="CD316" s="36">
        <v>0</v>
      </c>
      <c r="CE316" s="36">
        <v>0</v>
      </c>
      <c r="CF316" s="36"/>
      <c r="CG316" s="40">
        <v>28.916</v>
      </c>
      <c r="CH316" s="40">
        <v>59.603000000000002</v>
      </c>
      <c r="CI316" s="40"/>
      <c r="CL316" s="5" t="str">
        <f t="shared" si="587"/>
        <v>0.666_1_1</v>
      </c>
      <c r="CM316" s="95" t="str">
        <f t="shared" si="588"/>
        <v>1I</v>
      </c>
      <c r="CN316" s="96">
        <f t="shared" si="575"/>
        <v>91</v>
      </c>
      <c r="CO316" s="96" t="str">
        <f t="shared" si="582"/>
        <v>0.333_1_1</v>
      </c>
      <c r="CP316" s="95" t="str">
        <f t="shared" si="591"/>
        <v>1F</v>
      </c>
      <c r="CQ316" s="5">
        <f t="shared" si="583"/>
        <v>45</v>
      </c>
      <c r="CV316" s="87"/>
      <c r="CW316" s="87"/>
      <c r="CX316" s="87"/>
      <c r="CY316" s="87"/>
      <c r="CZ316" s="87"/>
    </row>
    <row r="317" spans="1:104" s="5" customFormat="1">
      <c r="A317" s="13" t="s">
        <v>248</v>
      </c>
      <c r="B317" s="13">
        <v>7</v>
      </c>
      <c r="C317" s="13">
        <v>2</v>
      </c>
      <c r="D317" s="13" t="s">
        <v>101</v>
      </c>
      <c r="E317" s="35" t="s">
        <v>219</v>
      </c>
      <c r="F317" s="13" t="s">
        <v>36</v>
      </c>
      <c r="G317" s="36">
        <v>1007317256</v>
      </c>
      <c r="H317" s="13"/>
      <c r="I317" s="37">
        <v>19</v>
      </c>
      <c r="J317" s="37" t="s">
        <v>70</v>
      </c>
      <c r="K317" s="38">
        <v>43524</v>
      </c>
      <c r="L317" s="39">
        <v>0.35138888888888892</v>
      </c>
      <c r="M317" s="37" t="s">
        <v>39</v>
      </c>
      <c r="N317" s="37" t="s">
        <v>190</v>
      </c>
      <c r="O317" s="37" t="s">
        <v>100</v>
      </c>
      <c r="P317" s="37" t="s">
        <v>190</v>
      </c>
      <c r="Q317" s="37">
        <v>1</v>
      </c>
      <c r="R317" s="13" t="s">
        <v>43</v>
      </c>
      <c r="S317" s="13" t="s">
        <v>44</v>
      </c>
      <c r="T317" s="13" t="s">
        <v>41</v>
      </c>
      <c r="U317" s="13" t="s">
        <v>52</v>
      </c>
      <c r="V317" s="13" t="s">
        <v>42</v>
      </c>
      <c r="W317" s="13" t="s">
        <v>72</v>
      </c>
      <c r="X317" s="13" t="s">
        <v>76</v>
      </c>
      <c r="Y317" s="13" t="s">
        <v>41</v>
      </c>
      <c r="Z317" s="13" t="s">
        <v>42</v>
      </c>
      <c r="AA317" s="13"/>
      <c r="AB317" s="13">
        <v>-1</v>
      </c>
      <c r="AC317" s="72">
        <f t="shared" si="576"/>
        <v>0.5</v>
      </c>
      <c r="AD317" s="13">
        <v>1</v>
      </c>
      <c r="AE317" s="72">
        <f t="shared" ref="AE317" si="702">VALUE(IF(AD317=-2,0%,IF(AD317=-1,50%,IF(AD317=0,100%,IF(AD317=1,50%,IF(AD317=2,0%))))))</f>
        <v>0.5</v>
      </c>
      <c r="AF317" s="13" t="s">
        <v>41</v>
      </c>
      <c r="AG317" s="13">
        <v>0</v>
      </c>
      <c r="AH317" s="13" t="s">
        <v>42</v>
      </c>
      <c r="AI317" s="13">
        <f t="shared" si="571"/>
        <v>-1</v>
      </c>
      <c r="AJ317" s="70">
        <f t="shared" si="578"/>
        <v>0.66599999999999993</v>
      </c>
      <c r="AK317" s="59">
        <f t="shared" si="585"/>
        <v>0</v>
      </c>
      <c r="AL317" s="70">
        <f t="shared" ref="AL317" si="703">VALUE(IF(AK317=-3,0%,IF(AK317=-2,33.3%,IF(AK317=-1,66.6%,IF(AK317=0,100%,IF(AK317=1,66.6%,IF(AK317=2,33.3%,IF(AK317=3,0%))))))))</f>
        <v>1</v>
      </c>
      <c r="AM317" s="13" t="s">
        <v>41</v>
      </c>
      <c r="AN317" s="13" t="s">
        <v>42</v>
      </c>
      <c r="AO317" s="13"/>
      <c r="AP317" s="13">
        <v>101.31965006729475</v>
      </c>
      <c r="AQ317" s="13">
        <v>117.34261838440112</v>
      </c>
      <c r="AR317" s="13">
        <v>125.13020833333333</v>
      </c>
      <c r="AS317" s="13">
        <v>148.05555555555554</v>
      </c>
      <c r="AT317" s="36">
        <v>150.17796500000003</v>
      </c>
      <c r="AU317" s="36" t="str">
        <f t="shared" si="580"/>
        <v>2</v>
      </c>
      <c r="AV317" s="36">
        <v>5.3391243026475914</v>
      </c>
      <c r="AW317" s="36">
        <v>146.40263400000001</v>
      </c>
      <c r="AX317" s="36">
        <v>153.95329600000002</v>
      </c>
      <c r="AY317" s="36">
        <v>45.536877500000003</v>
      </c>
      <c r="AZ317" s="36" t="str">
        <f t="shared" si="581"/>
        <v>1</v>
      </c>
      <c r="BA317" s="36">
        <v>0</v>
      </c>
      <c r="BB317" s="36">
        <v>45.536877500000003</v>
      </c>
      <c r="BC317" s="36">
        <v>45.536877500000003</v>
      </c>
      <c r="BD317" s="36" t="e">
        <v>#DIV/0!</v>
      </c>
      <c r="BE317" s="36" t="s">
        <v>50</v>
      </c>
      <c r="BF317" s="36">
        <v>0</v>
      </c>
      <c r="BG317" s="36">
        <v>0</v>
      </c>
      <c r="BH317" s="36">
        <v>146.40263400000001</v>
      </c>
      <c r="BI317" s="36">
        <v>0</v>
      </c>
      <c r="BJ317" s="36">
        <v>146.40263400000001</v>
      </c>
      <c r="BK317" s="36">
        <v>146.40263400000001</v>
      </c>
      <c r="BL317" s="36">
        <v>39.618509549999999</v>
      </c>
      <c r="BM317" s="36">
        <v>8.3698362220042899</v>
      </c>
      <c r="BN317" s="36">
        <v>33.700141600000002</v>
      </c>
      <c r="BO317" s="36">
        <v>45.536877500000003</v>
      </c>
      <c r="BP317" s="36" t="e">
        <v>#DIV/0!</v>
      </c>
      <c r="BQ317" s="36" t="e">
        <v>#DIV/0!</v>
      </c>
      <c r="BR317" s="36">
        <v>0</v>
      </c>
      <c r="BS317" s="36">
        <v>0</v>
      </c>
      <c r="BT317" s="36">
        <v>146.40263400000001</v>
      </c>
      <c r="BU317" s="36">
        <v>0</v>
      </c>
      <c r="BV317" s="36">
        <v>146.40263400000001</v>
      </c>
      <c r="BW317" s="36">
        <v>146.40263400000001</v>
      </c>
      <c r="BX317" s="36">
        <v>39.618509549999999</v>
      </c>
      <c r="BY317" s="36">
        <v>8.3698362220042899</v>
      </c>
      <c r="BZ317" s="36">
        <v>33.700141600000002</v>
      </c>
      <c r="CA317" s="36">
        <v>45.536877500000003</v>
      </c>
      <c r="CB317" s="36" t="e">
        <v>#DIV/0!</v>
      </c>
      <c r="CC317" s="36" t="e">
        <v>#DIV/0!</v>
      </c>
      <c r="CD317" s="36">
        <v>0</v>
      </c>
      <c r="CE317" s="36">
        <v>0</v>
      </c>
      <c r="CF317" s="36"/>
      <c r="CG317" s="40">
        <v>27.21</v>
      </c>
      <c r="CH317" s="40">
        <v>58.904000000000003</v>
      </c>
      <c r="CI317" s="40"/>
      <c r="CL317" s="5" t="str">
        <f t="shared" si="587"/>
        <v>0.666_0.5_1</v>
      </c>
      <c r="CM317" s="95" t="str">
        <f t="shared" si="588"/>
        <v>1H</v>
      </c>
      <c r="CN317" s="96">
        <f t="shared" si="575"/>
        <v>131</v>
      </c>
      <c r="CO317" s="96" t="str">
        <f t="shared" si="582"/>
        <v>1_0.5_1</v>
      </c>
      <c r="CP317" s="95" t="str">
        <f t="shared" si="591"/>
        <v>1K</v>
      </c>
      <c r="CQ317" s="5">
        <f t="shared" si="583"/>
        <v>108</v>
      </c>
      <c r="CV317" s="87"/>
      <c r="CW317" s="87"/>
      <c r="CX317" s="87"/>
      <c r="CY317" s="87"/>
      <c r="CZ317" s="87"/>
    </row>
    <row r="318" spans="1:104" s="5" customFormat="1">
      <c r="A318" s="13" t="s">
        <v>248</v>
      </c>
      <c r="B318" s="13">
        <v>7</v>
      </c>
      <c r="C318" s="13">
        <v>2</v>
      </c>
      <c r="D318" s="13" t="s">
        <v>101</v>
      </c>
      <c r="E318" s="35" t="s">
        <v>219</v>
      </c>
      <c r="F318" s="13" t="s">
        <v>36</v>
      </c>
      <c r="G318" s="36">
        <v>1007317256</v>
      </c>
      <c r="H318" s="13"/>
      <c r="I318" s="37">
        <v>19</v>
      </c>
      <c r="J318" s="37" t="s">
        <v>70</v>
      </c>
      <c r="K318" s="38">
        <v>43524</v>
      </c>
      <c r="L318" s="39">
        <v>0.36180555555555555</v>
      </c>
      <c r="M318" s="37" t="s">
        <v>39</v>
      </c>
      <c r="N318" s="37" t="s">
        <v>190</v>
      </c>
      <c r="O318" s="37" t="s">
        <v>100</v>
      </c>
      <c r="P318" s="37" t="s">
        <v>190</v>
      </c>
      <c r="Q318" s="37">
        <v>2</v>
      </c>
      <c r="R318" s="13" t="s">
        <v>43</v>
      </c>
      <c r="S318" s="13" t="s">
        <v>44</v>
      </c>
      <c r="T318" s="13" t="s">
        <v>42</v>
      </c>
      <c r="U318" s="13" t="s">
        <v>52</v>
      </c>
      <c r="V318" s="13" t="s">
        <v>42</v>
      </c>
      <c r="W318" s="13" t="s">
        <v>66</v>
      </c>
      <c r="X318" s="13" t="s">
        <v>47</v>
      </c>
      <c r="Y318" s="13" t="s">
        <v>41</v>
      </c>
      <c r="Z318" s="13" t="s">
        <v>41</v>
      </c>
      <c r="AA318" s="13"/>
      <c r="AB318" s="13">
        <v>-1</v>
      </c>
      <c r="AC318" s="72">
        <f t="shared" si="576"/>
        <v>0.5</v>
      </c>
      <c r="AD318" s="13">
        <v>1</v>
      </c>
      <c r="AE318" s="72">
        <f t="shared" ref="AE318" si="704">VALUE(IF(AD318=-2,0%,IF(AD318=-1,50%,IF(AD318=0,100%,IF(AD318=1,50%,IF(AD318=2,0%))))))</f>
        <v>0.5</v>
      </c>
      <c r="AF318" s="13" t="s">
        <v>42</v>
      </c>
      <c r="AG318" s="13">
        <v>0</v>
      </c>
      <c r="AH318" s="13" t="s">
        <v>42</v>
      </c>
      <c r="AI318" s="13">
        <f t="shared" si="571"/>
        <v>0</v>
      </c>
      <c r="AJ318" s="70">
        <f t="shared" si="578"/>
        <v>1</v>
      </c>
      <c r="AK318" s="59">
        <f t="shared" si="585"/>
        <v>-1</v>
      </c>
      <c r="AL318" s="70">
        <f t="shared" ref="AL318" si="705">VALUE(IF(AK318=-3,0%,IF(AK318=-2,33.3%,IF(AK318=-1,66.6%,IF(AK318=0,100%,IF(AK318=1,66.6%,IF(AK318=2,33.3%,IF(AK318=3,0%))))))))</f>
        <v>0.66599999999999993</v>
      </c>
      <c r="AM318" s="13" t="s">
        <v>41</v>
      </c>
      <c r="AN318" s="13" t="s">
        <v>41</v>
      </c>
      <c r="AO318" s="13"/>
      <c r="AP318" s="13">
        <v>101.31965006729475</v>
      </c>
      <c r="AQ318" s="13">
        <v>117.34261838440112</v>
      </c>
      <c r="AR318" s="13">
        <v>125.13020833333333</v>
      </c>
      <c r="AS318" s="13">
        <v>148.05555555555554</v>
      </c>
      <c r="AT318" s="36">
        <v>153.95329600000002</v>
      </c>
      <c r="AU318" s="36" t="str">
        <f t="shared" si="580"/>
        <v>2</v>
      </c>
      <c r="AV318" s="36">
        <v>0</v>
      </c>
      <c r="AW318" s="36">
        <v>153.95329600000002</v>
      </c>
      <c r="AX318" s="36">
        <v>153.95329600000002</v>
      </c>
      <c r="AY318" s="36">
        <v>63.194775000000007</v>
      </c>
      <c r="AZ318" s="36" t="str">
        <f t="shared" si="581"/>
        <v>1</v>
      </c>
      <c r="BA318" s="36">
        <v>8.2482526758024513</v>
      </c>
      <c r="BB318" s="36">
        <v>57.362379600000004</v>
      </c>
      <c r="BC318" s="36">
        <v>69.027170400000003</v>
      </c>
      <c r="BD318" s="36" t="e">
        <v>#DIV/0!</v>
      </c>
      <c r="BE318" s="36" t="s">
        <v>50</v>
      </c>
      <c r="BF318" s="36">
        <v>0</v>
      </c>
      <c r="BG318" s="36">
        <v>0</v>
      </c>
      <c r="BH318" s="36">
        <v>153.95329600000002</v>
      </c>
      <c r="BI318" s="36">
        <v>0</v>
      </c>
      <c r="BJ318" s="36">
        <v>153.95329600000002</v>
      </c>
      <c r="BK318" s="36">
        <v>153.95329600000002</v>
      </c>
      <c r="BL318" s="36">
        <v>57.362379600000004</v>
      </c>
      <c r="BM318" s="36">
        <v>0</v>
      </c>
      <c r="BN318" s="36">
        <v>57.362379600000004</v>
      </c>
      <c r="BO318" s="36">
        <v>57.362379600000004</v>
      </c>
      <c r="BP318" s="36" t="e">
        <v>#DIV/0!</v>
      </c>
      <c r="BQ318" s="36" t="e">
        <v>#DIV/0!</v>
      </c>
      <c r="BR318" s="36">
        <v>0</v>
      </c>
      <c r="BS318" s="36">
        <v>0</v>
      </c>
      <c r="BT318" s="36">
        <v>150.17796500000003</v>
      </c>
      <c r="BU318" s="36">
        <v>5.3391243026475914</v>
      </c>
      <c r="BV318" s="36">
        <v>146.40263400000001</v>
      </c>
      <c r="BW318" s="36">
        <v>153.95329600000002</v>
      </c>
      <c r="BX318" s="36">
        <v>51.44962855</v>
      </c>
      <c r="BY318" s="36">
        <v>8.3618927258457951</v>
      </c>
      <c r="BZ318" s="36">
        <v>45.536877500000003</v>
      </c>
      <c r="CA318" s="36">
        <v>57.362379600000004</v>
      </c>
      <c r="CB318" s="36" t="e">
        <v>#DIV/0!</v>
      </c>
      <c r="CC318" s="36" t="e">
        <v>#DIV/0!</v>
      </c>
      <c r="CD318" s="36">
        <v>0</v>
      </c>
      <c r="CE318" s="36">
        <v>0</v>
      </c>
      <c r="CF318" s="36"/>
      <c r="CG318" s="40">
        <v>27.283999999999999</v>
      </c>
      <c r="CH318" s="40">
        <v>54.584000000000003</v>
      </c>
      <c r="CI318" s="40"/>
      <c r="CL318" s="5" t="str">
        <f t="shared" si="587"/>
        <v>1_0.5_1</v>
      </c>
      <c r="CM318" s="95" t="str">
        <f t="shared" si="588"/>
        <v>1K</v>
      </c>
      <c r="CN318" s="96">
        <f t="shared" si="575"/>
        <v>202</v>
      </c>
      <c r="CO318" s="96" t="str">
        <f t="shared" si="582"/>
        <v>0.666_0.5_1</v>
      </c>
      <c r="CP318" s="95" t="str">
        <f t="shared" si="591"/>
        <v>1H</v>
      </c>
      <c r="CQ318" s="5">
        <f t="shared" si="583"/>
        <v>128</v>
      </c>
      <c r="CV318" s="87"/>
      <c r="CW318" s="87"/>
      <c r="CX318" s="87"/>
      <c r="CY318" s="87"/>
      <c r="CZ318" s="87"/>
    </row>
    <row r="319" spans="1:104" s="5" customFormat="1">
      <c r="A319" s="13" t="s">
        <v>248</v>
      </c>
      <c r="B319" s="13">
        <v>7</v>
      </c>
      <c r="C319" s="13">
        <v>2</v>
      </c>
      <c r="D319" s="13" t="s">
        <v>101</v>
      </c>
      <c r="E319" s="35" t="s">
        <v>219</v>
      </c>
      <c r="F319" s="13" t="s">
        <v>36</v>
      </c>
      <c r="G319" s="36">
        <v>1007317256</v>
      </c>
      <c r="H319" s="13"/>
      <c r="I319" s="37">
        <v>19</v>
      </c>
      <c r="J319" s="37" t="s">
        <v>70</v>
      </c>
      <c r="K319" s="38">
        <v>43524</v>
      </c>
      <c r="L319" s="39">
        <v>0.375</v>
      </c>
      <c r="M319" s="37" t="s">
        <v>39</v>
      </c>
      <c r="N319" s="37" t="s">
        <v>190</v>
      </c>
      <c r="O319" s="37" t="s">
        <v>100</v>
      </c>
      <c r="P319" s="37" t="s">
        <v>190</v>
      </c>
      <c r="Q319" s="37">
        <v>3</v>
      </c>
      <c r="R319" s="13" t="s">
        <v>55</v>
      </c>
      <c r="S319" s="13" t="s">
        <v>44</v>
      </c>
      <c r="T319" s="13" t="s">
        <v>42</v>
      </c>
      <c r="U319" s="13" t="s">
        <v>52</v>
      </c>
      <c r="V319" s="13" t="s">
        <v>42</v>
      </c>
      <c r="W319" s="13" t="s">
        <v>66</v>
      </c>
      <c r="X319" s="13" t="s">
        <v>53</v>
      </c>
      <c r="Y319" s="13" t="s">
        <v>41</v>
      </c>
      <c r="Z319" s="13" t="s">
        <v>41</v>
      </c>
      <c r="AA319" s="13"/>
      <c r="AB319" s="13">
        <v>0</v>
      </c>
      <c r="AC319" s="72">
        <f t="shared" si="576"/>
        <v>1</v>
      </c>
      <c r="AD319" s="13">
        <v>1</v>
      </c>
      <c r="AE319" s="72">
        <f t="shared" ref="AE319" si="706">VALUE(IF(AD319=-2,0%,IF(AD319=-1,50%,IF(AD319=0,100%,IF(AD319=1,50%,IF(AD319=2,0%))))))</f>
        <v>0.5</v>
      </c>
      <c r="AF319" s="13" t="s">
        <v>42</v>
      </c>
      <c r="AG319" s="13">
        <v>0</v>
      </c>
      <c r="AH319" s="13" t="s">
        <v>42</v>
      </c>
      <c r="AI319" s="13">
        <f t="shared" si="571"/>
        <v>0</v>
      </c>
      <c r="AJ319" s="70">
        <f t="shared" si="578"/>
        <v>1</v>
      </c>
      <c r="AK319" s="59">
        <f t="shared" si="585"/>
        <v>-2</v>
      </c>
      <c r="AL319" s="70">
        <f t="shared" ref="AL319" si="707">VALUE(IF(AK319=-3,0%,IF(AK319=-2,33.3%,IF(AK319=-1,66.6%,IF(AK319=0,100%,IF(AK319=1,66.6%,IF(AK319=2,33.3%,IF(AK319=3,0%))))))))</f>
        <v>0.33299999999999996</v>
      </c>
      <c r="AM319" s="13" t="s">
        <v>41</v>
      </c>
      <c r="AN319" s="13" t="s">
        <v>41</v>
      </c>
      <c r="AO319" s="13"/>
      <c r="AP319" s="13">
        <v>101.31965006729475</v>
      </c>
      <c r="AQ319" s="13">
        <v>117.34261838440112</v>
      </c>
      <c r="AR319" s="13">
        <v>125.13020833333333</v>
      </c>
      <c r="AS319" s="13">
        <v>148.05555555555554</v>
      </c>
      <c r="AT319" s="36">
        <v>153.95329600000002</v>
      </c>
      <c r="AU319" s="36" t="str">
        <f t="shared" si="580"/>
        <v>2</v>
      </c>
      <c r="AV319" s="36">
        <v>0</v>
      </c>
      <c r="AW319" s="36">
        <v>153.95329600000002</v>
      </c>
      <c r="AX319" s="36">
        <v>153.95329600000002</v>
      </c>
      <c r="AY319" s="36">
        <v>63.194775000000007</v>
      </c>
      <c r="AZ319" s="36" t="str">
        <f t="shared" si="581"/>
        <v>1</v>
      </c>
      <c r="BA319" s="36">
        <v>8.2482526758024513</v>
      </c>
      <c r="BB319" s="36">
        <v>57.362379600000004</v>
      </c>
      <c r="BC319" s="36">
        <v>69.027170400000003</v>
      </c>
      <c r="BD319" s="36" t="e">
        <v>#DIV/0!</v>
      </c>
      <c r="BE319" s="36" t="s">
        <v>50</v>
      </c>
      <c r="BF319" s="36">
        <v>0</v>
      </c>
      <c r="BG319" s="36">
        <v>0</v>
      </c>
      <c r="BH319" s="36">
        <v>153.95329600000002</v>
      </c>
      <c r="BI319" s="36">
        <v>0</v>
      </c>
      <c r="BJ319" s="36">
        <v>153.95329600000002</v>
      </c>
      <c r="BK319" s="36">
        <v>153.95329600000002</v>
      </c>
      <c r="BL319" s="36">
        <v>69.027170400000003</v>
      </c>
      <c r="BM319" s="36">
        <v>0</v>
      </c>
      <c r="BN319" s="36">
        <v>69.027170400000003</v>
      </c>
      <c r="BO319" s="36">
        <v>69.027170400000003</v>
      </c>
      <c r="BP319" s="36" t="e">
        <v>#DIV/0!</v>
      </c>
      <c r="BQ319" s="36" t="e">
        <v>#DIV/0!</v>
      </c>
      <c r="BR319" s="36">
        <v>0</v>
      </c>
      <c r="BS319" s="36">
        <v>0</v>
      </c>
      <c r="BT319" s="36">
        <v>153.95329600000002</v>
      </c>
      <c r="BU319" s="36">
        <v>0</v>
      </c>
      <c r="BV319" s="36">
        <v>153.95329600000002</v>
      </c>
      <c r="BW319" s="36">
        <v>153.95329600000002</v>
      </c>
      <c r="BX319" s="36">
        <v>69.027170400000003</v>
      </c>
      <c r="BY319" s="36">
        <v>0</v>
      </c>
      <c r="BZ319" s="36">
        <v>69.027170400000003</v>
      </c>
      <c r="CA319" s="36">
        <v>69.027170400000003</v>
      </c>
      <c r="CB319" s="36" t="e">
        <v>#DIV/0!</v>
      </c>
      <c r="CC319" s="36" t="e">
        <v>#DIV/0!</v>
      </c>
      <c r="CD319" s="36">
        <v>0</v>
      </c>
      <c r="CE319" s="36">
        <v>0</v>
      </c>
      <c r="CF319" s="36"/>
      <c r="CG319" s="40">
        <v>28.344999999999999</v>
      </c>
      <c r="CH319" s="40">
        <v>54.860999999999997</v>
      </c>
      <c r="CI319" s="40"/>
      <c r="CL319" s="5" t="str">
        <f t="shared" si="587"/>
        <v>1_1_1</v>
      </c>
      <c r="CM319" s="95" t="str">
        <f t="shared" si="588"/>
        <v>1L</v>
      </c>
      <c r="CN319" s="96">
        <f t="shared" si="575"/>
        <v>208</v>
      </c>
      <c r="CO319" s="96" t="str">
        <f t="shared" si="582"/>
        <v>0.333_0.5_1</v>
      </c>
      <c r="CP319" s="95" t="str">
        <f t="shared" si="591"/>
        <v>1E</v>
      </c>
      <c r="CQ319" s="5">
        <f t="shared" si="583"/>
        <v>90</v>
      </c>
      <c r="CV319" s="87"/>
      <c r="CW319" s="87"/>
      <c r="CX319" s="87"/>
      <c r="CY319" s="87"/>
      <c r="CZ319" s="87"/>
    </row>
    <row r="320" spans="1:104" s="5" customFormat="1">
      <c r="A320" s="13" t="s">
        <v>248</v>
      </c>
      <c r="B320" s="13">
        <v>7</v>
      </c>
      <c r="C320" s="13">
        <v>2</v>
      </c>
      <c r="D320" s="13" t="s">
        <v>101</v>
      </c>
      <c r="E320" s="35" t="s">
        <v>219</v>
      </c>
      <c r="F320" s="13" t="s">
        <v>36</v>
      </c>
      <c r="G320" s="36">
        <v>1007317256</v>
      </c>
      <c r="H320" s="13"/>
      <c r="I320" s="37">
        <v>19</v>
      </c>
      <c r="J320" s="37" t="s">
        <v>70</v>
      </c>
      <c r="K320" s="38">
        <v>43524</v>
      </c>
      <c r="L320" s="39">
        <v>0.3888888888888889</v>
      </c>
      <c r="M320" s="37" t="s">
        <v>39</v>
      </c>
      <c r="N320" s="37" t="s">
        <v>190</v>
      </c>
      <c r="O320" s="37" t="s">
        <v>100</v>
      </c>
      <c r="P320" s="37" t="s">
        <v>190</v>
      </c>
      <c r="Q320" s="37">
        <v>4</v>
      </c>
      <c r="R320" s="13" t="s">
        <v>43</v>
      </c>
      <c r="S320" s="13" t="s">
        <v>44</v>
      </c>
      <c r="T320" s="13" t="s">
        <v>42</v>
      </c>
      <c r="U320" s="13" t="s">
        <v>52</v>
      </c>
      <c r="V320" s="13" t="s">
        <v>42</v>
      </c>
      <c r="W320" s="13" t="s">
        <v>66</v>
      </c>
      <c r="X320" s="13" t="s">
        <v>53</v>
      </c>
      <c r="Y320" s="13" t="s">
        <v>41</v>
      </c>
      <c r="Z320" s="13" t="s">
        <v>41</v>
      </c>
      <c r="AA320" s="13"/>
      <c r="AB320" s="13">
        <v>-1</v>
      </c>
      <c r="AC320" s="72">
        <f t="shared" si="576"/>
        <v>0.5</v>
      </c>
      <c r="AD320" s="13">
        <v>1</v>
      </c>
      <c r="AE320" s="72">
        <f t="shared" ref="AE320" si="708">VALUE(IF(AD320=-2,0%,IF(AD320=-1,50%,IF(AD320=0,100%,IF(AD320=1,50%,IF(AD320=2,0%))))))</f>
        <v>0.5</v>
      </c>
      <c r="AF320" s="13" t="s">
        <v>42</v>
      </c>
      <c r="AG320" s="13">
        <v>0</v>
      </c>
      <c r="AH320" s="13" t="s">
        <v>42</v>
      </c>
      <c r="AI320" s="13">
        <f t="shared" si="571"/>
        <v>0</v>
      </c>
      <c r="AJ320" s="70">
        <f t="shared" si="578"/>
        <v>1</v>
      </c>
      <c r="AK320" s="59">
        <f t="shared" si="585"/>
        <v>-2</v>
      </c>
      <c r="AL320" s="70">
        <f t="shared" ref="AL320" si="709">VALUE(IF(AK320=-3,0%,IF(AK320=-2,33.3%,IF(AK320=-1,66.6%,IF(AK320=0,100%,IF(AK320=1,66.6%,IF(AK320=2,33.3%,IF(AK320=3,0%))))))))</f>
        <v>0.33299999999999996</v>
      </c>
      <c r="AM320" s="13" t="s">
        <v>41</v>
      </c>
      <c r="AN320" s="13" t="s">
        <v>41</v>
      </c>
      <c r="AO320" s="13"/>
      <c r="AP320" s="13">
        <v>101.31965006729475</v>
      </c>
      <c r="AQ320" s="13">
        <v>117.34261838440112</v>
      </c>
      <c r="AR320" s="13">
        <v>125.13020833333333</v>
      </c>
      <c r="AS320" s="13">
        <v>148.05555555555554</v>
      </c>
      <c r="AT320" s="36">
        <v>153.95329600000002</v>
      </c>
      <c r="AU320" s="36" t="str">
        <f t="shared" si="580"/>
        <v>2</v>
      </c>
      <c r="AV320" s="36">
        <v>0</v>
      </c>
      <c r="AW320" s="36">
        <v>153.95329600000002</v>
      </c>
      <c r="AX320" s="36">
        <v>153.95329600000002</v>
      </c>
      <c r="AY320" s="36">
        <v>69.027170400000003</v>
      </c>
      <c r="AZ320" s="36" t="str">
        <f t="shared" si="581"/>
        <v>1</v>
      </c>
      <c r="BA320" s="36">
        <v>0</v>
      </c>
      <c r="BB320" s="36">
        <v>69.027170400000003</v>
      </c>
      <c r="BC320" s="36">
        <v>69.027170400000003</v>
      </c>
      <c r="BD320" s="36" t="e">
        <v>#DIV/0!</v>
      </c>
      <c r="BE320" s="36" t="s">
        <v>50</v>
      </c>
      <c r="BF320" s="36">
        <v>0</v>
      </c>
      <c r="BG320" s="36">
        <v>0</v>
      </c>
      <c r="BH320" s="36">
        <v>153.95329600000002</v>
      </c>
      <c r="BI320" s="36">
        <v>0</v>
      </c>
      <c r="BJ320" s="36">
        <v>153.95329600000002</v>
      </c>
      <c r="BK320" s="36">
        <v>153.95329600000002</v>
      </c>
      <c r="BL320" s="36">
        <v>69.027170400000003</v>
      </c>
      <c r="BM320" s="36">
        <v>0</v>
      </c>
      <c r="BN320" s="36">
        <v>69.027170400000003</v>
      </c>
      <c r="BO320" s="36">
        <v>69.027170400000003</v>
      </c>
      <c r="BP320" s="36" t="e">
        <v>#DIV/0!</v>
      </c>
      <c r="BQ320" s="36" t="e">
        <v>#DIV/0!</v>
      </c>
      <c r="BR320" s="36">
        <v>0</v>
      </c>
      <c r="BS320" s="36">
        <v>0</v>
      </c>
      <c r="BT320" s="36">
        <v>153.95329600000002</v>
      </c>
      <c r="BU320" s="36">
        <v>0</v>
      </c>
      <c r="BV320" s="36">
        <v>153.95329600000002</v>
      </c>
      <c r="BW320" s="36">
        <v>153.95329600000002</v>
      </c>
      <c r="BX320" s="36">
        <v>69.027170400000003</v>
      </c>
      <c r="BY320" s="36">
        <v>0</v>
      </c>
      <c r="BZ320" s="36">
        <v>69.027170400000003</v>
      </c>
      <c r="CA320" s="36">
        <v>69.027170400000003</v>
      </c>
      <c r="CB320" s="36" t="e">
        <v>#DIV/0!</v>
      </c>
      <c r="CC320" s="36" t="e">
        <v>#DIV/0!</v>
      </c>
      <c r="CD320" s="36">
        <v>0</v>
      </c>
      <c r="CE320" s="36">
        <v>0</v>
      </c>
      <c r="CF320" s="36"/>
      <c r="CG320" s="40">
        <v>28.518000000000001</v>
      </c>
      <c r="CH320" s="40">
        <v>56.624000000000002</v>
      </c>
      <c r="CI320" s="40"/>
      <c r="CL320" s="5" t="str">
        <f t="shared" si="587"/>
        <v>1_0.5_1</v>
      </c>
      <c r="CM320" s="95" t="str">
        <f t="shared" si="588"/>
        <v>1K</v>
      </c>
      <c r="CN320" s="96">
        <f t="shared" si="575"/>
        <v>202</v>
      </c>
      <c r="CO320" s="96" t="str">
        <f t="shared" si="582"/>
        <v>0.333_0.5_1</v>
      </c>
      <c r="CP320" s="95" t="str">
        <f t="shared" si="591"/>
        <v>1E</v>
      </c>
      <c r="CQ320" s="5">
        <f t="shared" si="583"/>
        <v>90</v>
      </c>
      <c r="CV320" s="87"/>
      <c r="CW320" s="87"/>
      <c r="CX320" s="87"/>
      <c r="CY320" s="87"/>
      <c r="CZ320" s="87"/>
    </row>
    <row r="321" spans="1:104" s="5" customFormat="1">
      <c r="A321" s="13" t="s">
        <v>248</v>
      </c>
      <c r="B321" s="13">
        <v>7</v>
      </c>
      <c r="C321" s="13">
        <v>2</v>
      </c>
      <c r="D321" s="13" t="s">
        <v>101</v>
      </c>
      <c r="E321" s="35" t="s">
        <v>219</v>
      </c>
      <c r="F321" s="13" t="s">
        <v>36</v>
      </c>
      <c r="G321" s="36">
        <v>1007317256</v>
      </c>
      <c r="H321" s="13"/>
      <c r="I321" s="37">
        <v>19</v>
      </c>
      <c r="J321" s="37" t="s">
        <v>70</v>
      </c>
      <c r="K321" s="38">
        <v>43524</v>
      </c>
      <c r="L321" s="39">
        <v>0.39930555555555558</v>
      </c>
      <c r="M321" s="37" t="s">
        <v>39</v>
      </c>
      <c r="N321" s="37" t="s">
        <v>190</v>
      </c>
      <c r="O321" s="37" t="s">
        <v>100</v>
      </c>
      <c r="P321" s="37" t="s">
        <v>190</v>
      </c>
      <c r="Q321" s="37">
        <v>5</v>
      </c>
      <c r="R321" s="13" t="s">
        <v>55</v>
      </c>
      <c r="S321" s="13" t="s">
        <v>44</v>
      </c>
      <c r="T321" s="13" t="s">
        <v>42</v>
      </c>
      <c r="U321" s="13" t="s">
        <v>52</v>
      </c>
      <c r="V321" s="13" t="s">
        <v>42</v>
      </c>
      <c r="W321" s="13" t="s">
        <v>66</v>
      </c>
      <c r="X321" s="13" t="s">
        <v>88</v>
      </c>
      <c r="Y321" s="13" t="s">
        <v>41</v>
      </c>
      <c r="Z321" s="13" t="s">
        <v>41</v>
      </c>
      <c r="AA321" s="13"/>
      <c r="AB321" s="13">
        <v>0</v>
      </c>
      <c r="AC321" s="72">
        <f t="shared" si="576"/>
        <v>1</v>
      </c>
      <c r="AD321" s="13">
        <v>1</v>
      </c>
      <c r="AE321" s="72">
        <f t="shared" ref="AE321" si="710">VALUE(IF(AD321=-2,0%,IF(AD321=-1,50%,IF(AD321=0,100%,IF(AD321=1,50%,IF(AD321=2,0%))))))</f>
        <v>0.5</v>
      </c>
      <c r="AF321" s="13" t="s">
        <v>42</v>
      </c>
      <c r="AG321" s="13">
        <v>0</v>
      </c>
      <c r="AH321" s="13" t="s">
        <v>42</v>
      </c>
      <c r="AI321" s="13">
        <f t="shared" ref="AI321:AI384" si="711">VALUE(IF(W321="Muy Fría",-3, IF(W321="Fría",-2, IF(W321="Ligeramente Fría",-1, IF(W321="Agradable",0, IF(W321="Ligeramente caliente",1, IF(W321="Caliente",2, IF(W321="Muy Caliente",3))))))))</f>
        <v>0</v>
      </c>
      <c r="AJ321" s="70">
        <f t="shared" si="578"/>
        <v>1</v>
      </c>
      <c r="AK321" s="59">
        <f t="shared" si="585"/>
        <v>-3</v>
      </c>
      <c r="AL321" s="70">
        <f t="shared" ref="AL321" si="712">VALUE(IF(AK321=-3,0%,IF(AK321=-2,33.3%,IF(AK321=-1,66.6%,IF(AK321=0,100%,IF(AK321=1,66.6%,IF(AK321=2,33.3%,IF(AK321=3,0%))))))))</f>
        <v>0</v>
      </c>
      <c r="AM321" s="13" t="s">
        <v>41</v>
      </c>
      <c r="AN321" s="13" t="s">
        <v>41</v>
      </c>
      <c r="AO321" s="13"/>
      <c r="AP321" s="13">
        <v>101.31965006729475</v>
      </c>
      <c r="AQ321" s="13">
        <v>117.34261838440112</v>
      </c>
      <c r="AR321" s="13">
        <v>125.13020833333333</v>
      </c>
      <c r="AS321" s="13">
        <v>148.05555555555554</v>
      </c>
      <c r="AT321" s="36">
        <v>157.76607300000001</v>
      </c>
      <c r="AU321" s="36" t="str">
        <f t="shared" si="580"/>
        <v>2</v>
      </c>
      <c r="AV321" s="36">
        <v>5.3920809437041779</v>
      </c>
      <c r="AW321" s="36">
        <v>153.95329600000002</v>
      </c>
      <c r="AX321" s="36">
        <v>161.57884999999999</v>
      </c>
      <c r="AY321" s="36">
        <v>80.830347100000012</v>
      </c>
      <c r="AZ321" s="36" t="str">
        <f t="shared" si="581"/>
        <v>1</v>
      </c>
      <c r="BA321" s="36">
        <v>0</v>
      </c>
      <c r="BB321" s="36">
        <v>80.830347100000012</v>
      </c>
      <c r="BC321" s="36">
        <v>80.830347100000012</v>
      </c>
      <c r="BD321" s="36" t="e">
        <v>#DIV/0!</v>
      </c>
      <c r="BE321" s="36" t="s">
        <v>50</v>
      </c>
      <c r="BF321" s="36">
        <v>0</v>
      </c>
      <c r="BG321" s="36">
        <v>0</v>
      </c>
      <c r="BH321" s="36">
        <v>153.95329600000002</v>
      </c>
      <c r="BI321" s="36">
        <v>0</v>
      </c>
      <c r="BJ321" s="36">
        <v>153.95329600000002</v>
      </c>
      <c r="BK321" s="36">
        <v>153.95329600000002</v>
      </c>
      <c r="BL321" s="36">
        <v>74.928758750000014</v>
      </c>
      <c r="BM321" s="36">
        <v>8.3461062841130627</v>
      </c>
      <c r="BN321" s="36">
        <v>69.027170400000003</v>
      </c>
      <c r="BO321" s="36">
        <v>80.830347100000012</v>
      </c>
      <c r="BP321" s="36" t="e">
        <v>#DIV/0!</v>
      </c>
      <c r="BQ321" s="36" t="e">
        <v>#DIV/0!</v>
      </c>
      <c r="BR321" s="36">
        <v>0</v>
      </c>
      <c r="BS321" s="36">
        <v>0</v>
      </c>
      <c r="BT321" s="36">
        <v>153.95329600000002</v>
      </c>
      <c r="BU321" s="36">
        <v>0</v>
      </c>
      <c r="BV321" s="36">
        <v>153.95329600000002</v>
      </c>
      <c r="BW321" s="36">
        <v>153.95329600000002</v>
      </c>
      <c r="BX321" s="36">
        <v>74.928758750000014</v>
      </c>
      <c r="BY321" s="36">
        <v>8.3461062841130627</v>
      </c>
      <c r="BZ321" s="36">
        <v>69.027170400000003</v>
      </c>
      <c r="CA321" s="36">
        <v>80.830347100000012</v>
      </c>
      <c r="CB321" s="36" t="e">
        <v>#DIV/0!</v>
      </c>
      <c r="CC321" s="36" t="e">
        <v>#DIV/0!</v>
      </c>
      <c r="CD321" s="36">
        <v>0</v>
      </c>
      <c r="CE321" s="36">
        <v>0</v>
      </c>
      <c r="CF321" s="36"/>
      <c r="CG321" s="40">
        <v>28.765999999999998</v>
      </c>
      <c r="CH321" s="40">
        <v>56.881</v>
      </c>
      <c r="CI321" s="40"/>
      <c r="CL321" s="5" t="str">
        <f t="shared" si="587"/>
        <v>1_1_1</v>
      </c>
      <c r="CM321" s="95" t="str">
        <f t="shared" si="588"/>
        <v>1L</v>
      </c>
      <c r="CN321" s="96">
        <f t="shared" si="575"/>
        <v>208</v>
      </c>
      <c r="CO321" s="96" t="str">
        <f t="shared" si="582"/>
        <v>0_0.5_1</v>
      </c>
      <c r="CP321" s="95" t="str">
        <f t="shared" si="591"/>
        <v>1B</v>
      </c>
      <c r="CQ321" s="5">
        <f t="shared" si="583"/>
        <v>15</v>
      </c>
      <c r="CV321" s="87"/>
      <c r="CW321" s="87"/>
      <c r="CX321" s="87"/>
      <c r="CY321" s="87"/>
      <c r="CZ321" s="87"/>
    </row>
    <row r="322" spans="1:104" s="5" customFormat="1">
      <c r="A322" s="13" t="s">
        <v>248</v>
      </c>
      <c r="B322" s="13">
        <v>7</v>
      </c>
      <c r="C322" s="13">
        <v>2</v>
      </c>
      <c r="D322" s="13" t="s">
        <v>101</v>
      </c>
      <c r="E322" s="35" t="s">
        <v>219</v>
      </c>
      <c r="F322" s="13" t="s">
        <v>36</v>
      </c>
      <c r="G322" s="36">
        <v>1007317256</v>
      </c>
      <c r="H322" s="13"/>
      <c r="I322" s="37">
        <v>19</v>
      </c>
      <c r="J322" s="37" t="s">
        <v>70</v>
      </c>
      <c r="K322" s="38">
        <v>43524</v>
      </c>
      <c r="L322" s="39">
        <v>0.40972222222222227</v>
      </c>
      <c r="M322" s="37" t="s">
        <v>39</v>
      </c>
      <c r="N322" s="37" t="s">
        <v>190</v>
      </c>
      <c r="O322" s="37" t="s">
        <v>100</v>
      </c>
      <c r="P322" s="37" t="s">
        <v>190</v>
      </c>
      <c r="Q322" s="37">
        <v>6</v>
      </c>
      <c r="R322" s="13" t="s">
        <v>55</v>
      </c>
      <c r="S322" s="13" t="s">
        <v>44</v>
      </c>
      <c r="T322" s="13" t="s">
        <v>42</v>
      </c>
      <c r="U322" s="13" t="s">
        <v>52</v>
      </c>
      <c r="V322" s="13" t="s">
        <v>42</v>
      </c>
      <c r="W322" s="13" t="s">
        <v>66</v>
      </c>
      <c r="X322" s="13" t="s">
        <v>47</v>
      </c>
      <c r="Y322" s="13" t="s">
        <v>42</v>
      </c>
      <c r="Z322" s="13" t="s">
        <v>41</v>
      </c>
      <c r="AA322" s="13"/>
      <c r="AB322" s="13">
        <v>0</v>
      </c>
      <c r="AC322" s="72">
        <f t="shared" si="576"/>
        <v>1</v>
      </c>
      <c r="AD322" s="13">
        <v>1</v>
      </c>
      <c r="AE322" s="72">
        <f t="shared" ref="AE322" si="713">VALUE(IF(AD322=-2,0%,IF(AD322=-1,50%,IF(AD322=0,100%,IF(AD322=1,50%,IF(AD322=2,0%))))))</f>
        <v>0.5</v>
      </c>
      <c r="AF322" s="13" t="s">
        <v>42</v>
      </c>
      <c r="AG322" s="13">
        <v>0</v>
      </c>
      <c r="AH322" s="13" t="s">
        <v>42</v>
      </c>
      <c r="AI322" s="13">
        <f t="shared" si="711"/>
        <v>0</v>
      </c>
      <c r="AJ322" s="70">
        <f t="shared" si="578"/>
        <v>1</v>
      </c>
      <c r="AK322" s="59">
        <f t="shared" si="585"/>
        <v>-1</v>
      </c>
      <c r="AL322" s="70">
        <f t="shared" ref="AL322" si="714">VALUE(IF(AK322=-3,0%,IF(AK322=-2,33.3%,IF(AK322=-1,66.6%,IF(AK322=0,100%,IF(AK322=1,66.6%,IF(AK322=2,33.3%,IF(AK322=3,0%))))))))</f>
        <v>0.66599999999999993</v>
      </c>
      <c r="AM322" s="13" t="s">
        <v>42</v>
      </c>
      <c r="AN322" s="13" t="s">
        <v>41</v>
      </c>
      <c r="AO322" s="13"/>
      <c r="AP322" s="13">
        <v>101.31965006729475</v>
      </c>
      <c r="AQ322" s="13">
        <v>117.34261838440112</v>
      </c>
      <c r="AR322" s="13">
        <v>125.13020833333333</v>
      </c>
      <c r="AS322" s="13">
        <v>148.05555555555554</v>
      </c>
      <c r="AT322" s="36">
        <v>161.57884999999999</v>
      </c>
      <c r="AU322" s="36" t="str">
        <f t="shared" si="580"/>
        <v>2</v>
      </c>
      <c r="AV322" s="36">
        <v>0</v>
      </c>
      <c r="AW322" s="36">
        <v>161.57884999999999</v>
      </c>
      <c r="AX322" s="36">
        <v>161.57884999999999</v>
      </c>
      <c r="AY322" s="36">
        <v>80.830347100000012</v>
      </c>
      <c r="AZ322" s="36" t="str">
        <f t="shared" si="581"/>
        <v>1</v>
      </c>
      <c r="BA322" s="36">
        <v>0</v>
      </c>
      <c r="BB322" s="36">
        <v>80.830347100000012</v>
      </c>
      <c r="BC322" s="36">
        <v>80.830347100000012</v>
      </c>
      <c r="BD322" s="36" t="e">
        <v>#DIV/0!</v>
      </c>
      <c r="BE322" s="36" t="s">
        <v>50</v>
      </c>
      <c r="BF322" s="36">
        <v>0</v>
      </c>
      <c r="BG322" s="36">
        <v>0</v>
      </c>
      <c r="BH322" s="36">
        <v>161.57884999999999</v>
      </c>
      <c r="BI322" s="36">
        <v>0</v>
      </c>
      <c r="BJ322" s="36">
        <v>161.57884999999999</v>
      </c>
      <c r="BK322" s="36">
        <v>161.57884999999999</v>
      </c>
      <c r="BL322" s="36">
        <v>86.726318550000002</v>
      </c>
      <c r="BM322" s="36">
        <v>8.338162787954559</v>
      </c>
      <c r="BN322" s="36">
        <v>80.830347100000012</v>
      </c>
      <c r="BO322" s="36">
        <v>92.622290000000007</v>
      </c>
      <c r="BP322" s="36" t="e">
        <v>#DIV/0!</v>
      </c>
      <c r="BQ322" s="36" t="e">
        <v>#DIV/0!</v>
      </c>
      <c r="BR322" s="36">
        <v>0</v>
      </c>
      <c r="BS322" s="36">
        <v>0</v>
      </c>
      <c r="BT322" s="36">
        <v>157.76607300000001</v>
      </c>
      <c r="BU322" s="36">
        <v>5.3920809437041779</v>
      </c>
      <c r="BV322" s="36">
        <v>153.95329600000002</v>
      </c>
      <c r="BW322" s="36">
        <v>161.57884999999999</v>
      </c>
      <c r="BX322" s="36">
        <v>80.830347100000012</v>
      </c>
      <c r="BY322" s="36">
        <v>0</v>
      </c>
      <c r="BZ322" s="36">
        <v>80.830347100000012</v>
      </c>
      <c r="CA322" s="36">
        <v>80.830347100000012</v>
      </c>
      <c r="CB322" s="36" t="e">
        <v>#DIV/0!</v>
      </c>
      <c r="CC322" s="36" t="e">
        <v>#DIV/0!</v>
      </c>
      <c r="CD322" s="36">
        <v>0</v>
      </c>
      <c r="CE322" s="36">
        <v>0</v>
      </c>
      <c r="CF322" s="36"/>
      <c r="CG322" s="40">
        <v>28.916</v>
      </c>
      <c r="CH322" s="40">
        <v>59.603000000000002</v>
      </c>
      <c r="CI322" s="40"/>
      <c r="CL322" s="5" t="str">
        <f t="shared" si="587"/>
        <v>1_1_1</v>
      </c>
      <c r="CM322" s="95" t="str">
        <f t="shared" si="588"/>
        <v>1L</v>
      </c>
      <c r="CN322" s="96">
        <f t="shared" ref="CN322:CN385" si="715">VLOOKUP(CM322,$CW$2:$CZ$61,2)</f>
        <v>208</v>
      </c>
      <c r="CO322" s="96" t="str">
        <f t="shared" si="582"/>
        <v>0.666_0.5_1</v>
      </c>
      <c r="CP322" s="95" t="str">
        <f t="shared" si="591"/>
        <v>1H</v>
      </c>
      <c r="CQ322" s="5">
        <f t="shared" si="583"/>
        <v>128</v>
      </c>
      <c r="CV322" s="87"/>
      <c r="CW322" s="87"/>
      <c r="CX322" s="87"/>
      <c r="CY322" s="87"/>
      <c r="CZ322" s="87"/>
    </row>
    <row r="323" spans="1:104" s="5" customFormat="1">
      <c r="A323" s="13" t="s">
        <v>248</v>
      </c>
      <c r="B323" s="13">
        <v>7</v>
      </c>
      <c r="C323" s="13">
        <v>3</v>
      </c>
      <c r="D323" s="13" t="s">
        <v>58</v>
      </c>
      <c r="E323" s="35" t="s">
        <v>220</v>
      </c>
      <c r="F323" s="13" t="s">
        <v>141</v>
      </c>
      <c r="G323" s="36">
        <v>1007574961</v>
      </c>
      <c r="H323" s="13"/>
      <c r="I323" s="37">
        <v>17</v>
      </c>
      <c r="J323" s="37" t="s">
        <v>70</v>
      </c>
      <c r="K323" s="38">
        <v>43524</v>
      </c>
      <c r="L323" s="39">
        <v>0.35138888888888892</v>
      </c>
      <c r="M323" s="37" t="s">
        <v>39</v>
      </c>
      <c r="N323" s="37" t="s">
        <v>190</v>
      </c>
      <c r="O323" s="37" t="s">
        <v>190</v>
      </c>
      <c r="P323" s="37" t="s">
        <v>190</v>
      </c>
      <c r="Q323" s="37">
        <v>1</v>
      </c>
      <c r="R323" s="13" t="s">
        <v>55</v>
      </c>
      <c r="S323" s="13" t="s">
        <v>63</v>
      </c>
      <c r="T323" s="13" t="s">
        <v>42</v>
      </c>
      <c r="U323" s="13" t="s">
        <v>52</v>
      </c>
      <c r="V323" s="13" t="s">
        <v>42</v>
      </c>
      <c r="W323" s="13" t="s">
        <v>66</v>
      </c>
      <c r="X323" s="13" t="s">
        <v>47</v>
      </c>
      <c r="Y323" s="13" t="s">
        <v>41</v>
      </c>
      <c r="Z323" s="13" t="s">
        <v>41</v>
      </c>
      <c r="AA323" s="13"/>
      <c r="AB323" s="13">
        <v>0</v>
      </c>
      <c r="AC323" s="72">
        <f t="shared" ref="AC323:AC386" si="716">VALUE(IF(AB323=-2,0%,IF(AB323=-1,50%,IF(AB323=0,100%,IF(AB323=1,50%,IF(AB323=2,0%))))))</f>
        <v>1</v>
      </c>
      <c r="AD323" s="13">
        <v>0</v>
      </c>
      <c r="AE323" s="72">
        <f t="shared" ref="AE323" si="717">VALUE(IF(AD323=-2,0%,IF(AD323=-1,50%,IF(AD323=0,100%,IF(AD323=1,50%,IF(AD323=2,0%))))))</f>
        <v>1</v>
      </c>
      <c r="AF323" s="13" t="s">
        <v>42</v>
      </c>
      <c r="AG323" s="13">
        <v>0</v>
      </c>
      <c r="AH323" s="13" t="s">
        <v>42</v>
      </c>
      <c r="AI323" s="13">
        <f t="shared" si="711"/>
        <v>0</v>
      </c>
      <c r="AJ323" s="70">
        <f t="shared" ref="AJ323:AJ386" si="718">VALUE(IF(AI323=-3,0%,IF(AI323=-2,33.3%,IF(AI323=-1,66.6%,IF(AI323=0,100%,IF(AI323=1,66.6%,IF(AI323=2,33.3%,IF(AI323=3,0%))))))))</f>
        <v>1</v>
      </c>
      <c r="AK323" s="59">
        <f t="shared" si="585"/>
        <v>-1</v>
      </c>
      <c r="AL323" s="70">
        <f t="shared" ref="AL323" si="719">VALUE(IF(AK323=-3,0%,IF(AK323=-2,33.3%,IF(AK323=-1,66.6%,IF(AK323=0,100%,IF(AK323=1,66.6%,IF(AK323=2,33.3%,IF(AK323=3,0%))))))))</f>
        <v>0.66599999999999993</v>
      </c>
      <c r="AM323" s="13" t="s">
        <v>41</v>
      </c>
      <c r="AN323" s="13" t="s">
        <v>41</v>
      </c>
      <c r="AO323" s="13"/>
      <c r="AP323" s="13">
        <v>101.31965006729475</v>
      </c>
      <c r="AQ323" s="13">
        <v>117.34261838440112</v>
      </c>
      <c r="AR323" s="13">
        <v>125.13020833333333</v>
      </c>
      <c r="AS323" s="13">
        <v>148.05555555555554</v>
      </c>
      <c r="AT323" s="36">
        <v>46.026083999999997</v>
      </c>
      <c r="AU323" s="36" t="str">
        <f t="shared" ref="AU323:AU386" si="720">IF(AT323&lt;=100,"1",IF(AT323&lt;=300,"2", IF(AT323&lt;=500,"3", IF(AT323&lt;=1000,"4", IF(AT323&gt;1000,"5")))))</f>
        <v>1</v>
      </c>
      <c r="AV323" s="36">
        <v>0</v>
      </c>
      <c r="AW323" s="36">
        <v>46.026083999999997</v>
      </c>
      <c r="AX323" s="36">
        <v>46.026083999999997</v>
      </c>
      <c r="AY323" s="36">
        <v>139.524811</v>
      </c>
      <c r="AZ323" s="36" t="str">
        <f t="shared" ref="AZ323:AZ386" si="721">IF(AY323&lt;=100,"1",IF(AY323&lt;=300,"2", IF(AY323&lt;=500,"3", IF(AY323&lt;=1000,"4", IF(AY323&gt;1000,"5")))))</f>
        <v>2</v>
      </c>
      <c r="BA323" s="36">
        <v>10.218844157985403</v>
      </c>
      <c r="BB323" s="36">
        <v>132.29899699999999</v>
      </c>
      <c r="BC323" s="36">
        <v>146.75062500000001</v>
      </c>
      <c r="BD323" s="36" t="e">
        <v>#DIV/0!</v>
      </c>
      <c r="BE323" s="36" t="s">
        <v>50</v>
      </c>
      <c r="BF323" s="36">
        <v>0</v>
      </c>
      <c r="BG323" s="36">
        <v>0</v>
      </c>
      <c r="BH323" s="36">
        <v>46.026083999999997</v>
      </c>
      <c r="BI323" s="36">
        <v>0</v>
      </c>
      <c r="BJ323" s="36">
        <v>46.026083999999997</v>
      </c>
      <c r="BK323" s="36">
        <v>46.026083999999997</v>
      </c>
      <c r="BL323" s="36">
        <v>128.71417449999998</v>
      </c>
      <c r="BM323" s="36">
        <v>5.0697045982002162</v>
      </c>
      <c r="BN323" s="36">
        <v>125.129352</v>
      </c>
      <c r="BO323" s="36">
        <v>132.29899699999999</v>
      </c>
      <c r="BP323" s="36" t="e">
        <v>#DIV/0!</v>
      </c>
      <c r="BQ323" s="36" t="e">
        <v>#DIV/0!</v>
      </c>
      <c r="BR323" s="36">
        <v>0</v>
      </c>
      <c r="BS323" s="36">
        <v>0</v>
      </c>
      <c r="BT323" s="36">
        <v>46.026083999999997</v>
      </c>
      <c r="BU323" s="36">
        <v>0</v>
      </c>
      <c r="BV323" s="36">
        <v>46.026083999999997</v>
      </c>
      <c r="BW323" s="36">
        <v>46.026083999999997</v>
      </c>
      <c r="BX323" s="36">
        <v>128.71417449999998</v>
      </c>
      <c r="BY323" s="36">
        <v>5.0697045982002162</v>
      </c>
      <c r="BZ323" s="36">
        <v>125.129352</v>
      </c>
      <c r="CA323" s="36">
        <v>132.29899699999999</v>
      </c>
      <c r="CB323" s="36" t="e">
        <v>#DIV/0!</v>
      </c>
      <c r="CC323" s="36" t="e">
        <v>#DIV/0!</v>
      </c>
      <c r="CD323" s="36">
        <v>0</v>
      </c>
      <c r="CE323" s="36">
        <v>0</v>
      </c>
      <c r="CF323" s="36"/>
      <c r="CG323" s="40">
        <v>27.21</v>
      </c>
      <c r="CH323" s="40">
        <v>58.904000000000003</v>
      </c>
      <c r="CI323" s="40"/>
      <c r="CL323" s="5" t="str">
        <f t="shared" si="587"/>
        <v>1_1_2</v>
      </c>
      <c r="CM323" s="95" t="str">
        <f t="shared" si="588"/>
        <v>1X</v>
      </c>
      <c r="CN323" s="96">
        <f t="shared" si="715"/>
        <v>146</v>
      </c>
      <c r="CO323" s="96" t="str">
        <f t="shared" ref="CO323:CO386" si="722">AL323&amp;"_"&amp;AE323&amp;"_"&amp;AZ323</f>
        <v>0.666_1_2</v>
      </c>
      <c r="CP323" s="95" t="str">
        <f t="shared" si="591"/>
        <v>1U</v>
      </c>
      <c r="CQ323" s="5">
        <f t="shared" ref="CQ323:CQ386" si="723">VLOOKUP(CP323,$CW$2:$CZ$61,4)</f>
        <v>52</v>
      </c>
      <c r="CV323" s="87"/>
      <c r="CW323" s="87"/>
      <c r="CX323" s="87"/>
      <c r="CY323" s="87"/>
      <c r="CZ323" s="87"/>
    </row>
    <row r="324" spans="1:104" s="5" customFormat="1">
      <c r="A324" s="13" t="s">
        <v>248</v>
      </c>
      <c r="B324" s="13">
        <v>7</v>
      </c>
      <c r="C324" s="13">
        <v>3</v>
      </c>
      <c r="D324" s="13" t="s">
        <v>58</v>
      </c>
      <c r="E324" s="35" t="s">
        <v>220</v>
      </c>
      <c r="F324" s="13" t="s">
        <v>141</v>
      </c>
      <c r="G324" s="36">
        <v>1007574961</v>
      </c>
      <c r="H324" s="13"/>
      <c r="I324" s="37">
        <v>17</v>
      </c>
      <c r="J324" s="37" t="s">
        <v>70</v>
      </c>
      <c r="K324" s="38">
        <v>43524</v>
      </c>
      <c r="L324" s="39">
        <v>0.36180555555555555</v>
      </c>
      <c r="M324" s="37" t="s">
        <v>39</v>
      </c>
      <c r="N324" s="37" t="s">
        <v>190</v>
      </c>
      <c r="O324" s="37" t="s">
        <v>190</v>
      </c>
      <c r="P324" s="37" t="s">
        <v>190</v>
      </c>
      <c r="Q324" s="37">
        <v>2</v>
      </c>
      <c r="R324" s="13" t="s">
        <v>43</v>
      </c>
      <c r="S324" s="13" t="s">
        <v>44</v>
      </c>
      <c r="T324" s="13" t="s">
        <v>41</v>
      </c>
      <c r="U324" s="13" t="s">
        <v>45</v>
      </c>
      <c r="V324" s="13" t="s">
        <v>42</v>
      </c>
      <c r="W324" s="13" t="s">
        <v>46</v>
      </c>
      <c r="X324" s="13" t="s">
        <v>47</v>
      </c>
      <c r="Y324" s="13" t="s">
        <v>41</v>
      </c>
      <c r="Z324" s="13" t="s">
        <v>41</v>
      </c>
      <c r="AA324" s="13"/>
      <c r="AB324" s="13">
        <v>-1</v>
      </c>
      <c r="AC324" s="72">
        <f t="shared" si="716"/>
        <v>0.5</v>
      </c>
      <c r="AD324" s="13">
        <v>1</v>
      </c>
      <c r="AE324" s="72">
        <f t="shared" ref="AE324" si="724">VALUE(IF(AD324=-2,0%,IF(AD324=-1,50%,IF(AD324=0,100%,IF(AD324=1,50%,IF(AD324=2,0%))))))</f>
        <v>0.5</v>
      </c>
      <c r="AF324" s="13" t="s">
        <v>41</v>
      </c>
      <c r="AG324" s="13">
        <v>1</v>
      </c>
      <c r="AH324" s="13" t="s">
        <v>42</v>
      </c>
      <c r="AI324" s="13">
        <f t="shared" si="711"/>
        <v>1</v>
      </c>
      <c r="AJ324" s="70">
        <f t="shared" si="718"/>
        <v>0.66599999999999993</v>
      </c>
      <c r="AK324" s="59">
        <f t="shared" ref="AK324:AK387" si="725">VALUE(IF(X324="Mucho más fría",-3, IF(X324="Más Fría",-2, IF(X324="Ligeramente más Fría",-1, IF(X324="Igual a como está",0, IF(X324="Ligeramente más caliente",1, IF(X324="Más Caliente",2, IF(X324="Mucho más caliente",3))))))))</f>
        <v>-1</v>
      </c>
      <c r="AL324" s="70">
        <f t="shared" ref="AL324" si="726">VALUE(IF(AK324=-3,0%,IF(AK324=-2,33.3%,IF(AK324=-1,66.6%,IF(AK324=0,100%,IF(AK324=1,66.6%,IF(AK324=2,33.3%,IF(AK324=3,0%))))))))</f>
        <v>0.66599999999999993</v>
      </c>
      <c r="AM324" s="13" t="s">
        <v>41</v>
      </c>
      <c r="AN324" s="13" t="s">
        <v>41</v>
      </c>
      <c r="AO324" s="13"/>
      <c r="AP324" s="13">
        <v>101.31965006729475</v>
      </c>
      <c r="AQ324" s="13">
        <v>117.34261838440112</v>
      </c>
      <c r="AR324" s="13">
        <v>125.13020833333333</v>
      </c>
      <c r="AS324" s="13">
        <v>148.05555555555554</v>
      </c>
      <c r="AT324" s="36">
        <v>52.313429999999997</v>
      </c>
      <c r="AU324" s="36" t="str">
        <f t="shared" si="720"/>
        <v>1</v>
      </c>
      <c r="AV324" s="36">
        <v>8.891649984532199</v>
      </c>
      <c r="AW324" s="36">
        <v>46.026083999999997</v>
      </c>
      <c r="AX324" s="36">
        <v>58.600775999999996</v>
      </c>
      <c r="AY324" s="36">
        <v>146.75062500000001</v>
      </c>
      <c r="AZ324" s="36" t="str">
        <f t="shared" si="721"/>
        <v>2</v>
      </c>
      <c r="BA324" s="36">
        <v>0</v>
      </c>
      <c r="BB324" s="36">
        <v>146.75062500000001</v>
      </c>
      <c r="BC324" s="36">
        <v>146.75062500000001</v>
      </c>
      <c r="BD324" s="36" t="e">
        <v>#DIV/0!</v>
      </c>
      <c r="BE324" s="36" t="s">
        <v>50</v>
      </c>
      <c r="BF324" s="36">
        <v>0</v>
      </c>
      <c r="BG324" s="36">
        <v>0</v>
      </c>
      <c r="BH324" s="36">
        <v>58.600775999999996</v>
      </c>
      <c r="BI324" s="36">
        <v>0</v>
      </c>
      <c r="BJ324" s="36">
        <v>58.600775999999996</v>
      </c>
      <c r="BK324" s="36">
        <v>58.600775999999996</v>
      </c>
      <c r="BL324" s="36">
        <v>146.75062500000001</v>
      </c>
      <c r="BM324" s="36">
        <v>0</v>
      </c>
      <c r="BN324" s="36">
        <v>146.75062500000001</v>
      </c>
      <c r="BO324" s="36">
        <v>146.75062500000001</v>
      </c>
      <c r="BP324" s="36" t="e">
        <v>#DIV/0!</v>
      </c>
      <c r="BQ324" s="36" t="e">
        <v>#DIV/0!</v>
      </c>
      <c r="BR324" s="36">
        <v>0</v>
      </c>
      <c r="BS324" s="36">
        <v>0</v>
      </c>
      <c r="BT324" s="36">
        <v>52.313429999999997</v>
      </c>
      <c r="BU324" s="36">
        <v>8.891649984532199</v>
      </c>
      <c r="BV324" s="36">
        <v>46.026083999999997</v>
      </c>
      <c r="BW324" s="36">
        <v>58.600775999999996</v>
      </c>
      <c r="BX324" s="36">
        <v>139.524811</v>
      </c>
      <c r="BY324" s="36">
        <v>10.218844157985403</v>
      </c>
      <c r="BZ324" s="36">
        <v>132.29899699999999</v>
      </c>
      <c r="CA324" s="36">
        <v>146.75062500000001</v>
      </c>
      <c r="CB324" s="36" t="e">
        <v>#DIV/0!</v>
      </c>
      <c r="CC324" s="36" t="e">
        <v>#DIV/0!</v>
      </c>
      <c r="CD324" s="36">
        <v>0</v>
      </c>
      <c r="CE324" s="36">
        <v>0</v>
      </c>
      <c r="CF324" s="36"/>
      <c r="CG324" s="40">
        <v>27.283999999999999</v>
      </c>
      <c r="CH324" s="40">
        <v>54.584000000000003</v>
      </c>
      <c r="CI324" s="40"/>
      <c r="CL324" s="5" t="str">
        <f t="shared" ref="CL324:CL387" si="727">AJ324&amp;"_"&amp;AC324&amp;"_"&amp;AZ324</f>
        <v>0.666_0.5_2</v>
      </c>
      <c r="CM324" s="95" t="str">
        <f t="shared" ref="CM324:CM387" si="728">IF(CL324="0_0_1","1A", IF(CL324="0_0.5_1","1B", IF(CL324="0_1_1","1C", IF(CL324="0.333_0_1","1D", IF(CL324="0.333_0.5_1","1E", IF(CL324="0.333_1_1","1F", IF(CL324="0.666_0_1","1G", IF(CL324="0.666_0.5_1","1H", IF(CL324="0.666_1_1","1I", IF(CL324="1_0_1","1J", IF(CL324="1_0.5_1","1K", IF(CL324="1_1_1","1L", IF(CL324="0_0_2","1M", IF(CL324="0_0.5_2","1N", IF(CL324="0_1_2","1O", IF(CL324="0.333_0_2","1P", IF(CL324="0.333_0.5_2","1Q", IF(CL324="0.333_1_2","1R", IF(CL324="0.666_0_2","1S", IF(CL324="0.666_0.5_2","1T", IF(CL324="0.666_1_2","1U", IF(CL324="1_0_2","1V", IF(CL324="1_0.5_2","1W", IF(CL324="1_1_2","1X", IF(CL324="0_0_3","1Y", IF(CL324="0_0.5_3","1Z", IF(CL324="0_1_3","2A", IF(CL324="0.333_0_3","2B", IF(CL324="0.333_0.5_3","2C", IF(CL324="0.333_1_3","2D", IF(CL324="0.666_0_3","2E", IF(CL324="0.666_0.5_3","2F", IF(CL324="0.666_1_3","2G", IF(CL324="1_0_3","2H", IF(CL324="1_0.5_3","2I", IF(CL324="1_1_3","2J", IF(CL324="0_0_4","2K", IF(CL324="0_0.5_4","2L", IF(CL324="0_1_4","2M", IF(CL324="0.333_0_4","2N", IF(CL324="0.333_0.5_4","2O", IF(CL324="0.333_1_4","2P", IF(CL324="0.666_0_4","2Q", IF(CL324="0.666_0.5_4","2R", IF(CL324="0.666_1_4","2S", IF(CL324="1_0_4","2T", IF(CL324="1_0.5_4","2U", IF(CL324="1_1_4","2V", IF(CL324="0_0_5","2W", IF(CL324="0_0.5_5","2X", IF(CL324="0_1_5","2Y", IF(CL324="0.333_0_5","2Z", IF(CL324="0.333_0.5_5","3A", IF(CL324="0.333_1_5","3B", IF(CL324="0.666_0_5","3C", IF(CL324="0.666_0.5_5","3D", IF(CL324="0.666_1_5","3E", IF(CL324="1_0_5","3F", IF(CL324="1_0.5_5","3G", IF(CL324="1_1_5","3H", ))))))))))))))))))))))))))))))))))))))))))))))))))))))))))))</f>
        <v>1T</v>
      </c>
      <c r="CN324" s="96">
        <f t="shared" si="715"/>
        <v>60</v>
      </c>
      <c r="CO324" s="96" t="str">
        <f t="shared" si="722"/>
        <v>0.666_0.5_2</v>
      </c>
      <c r="CP324" s="95" t="str">
        <f t="shared" si="591"/>
        <v>1T</v>
      </c>
      <c r="CQ324" s="5">
        <f t="shared" si="723"/>
        <v>57</v>
      </c>
      <c r="CV324" s="87"/>
      <c r="CW324" s="87"/>
      <c r="CX324" s="87"/>
      <c r="CY324" s="87"/>
      <c r="CZ324" s="87"/>
    </row>
    <row r="325" spans="1:104" s="5" customFormat="1">
      <c r="A325" s="13" t="s">
        <v>248</v>
      </c>
      <c r="B325" s="13">
        <v>7</v>
      </c>
      <c r="C325" s="13">
        <v>3</v>
      </c>
      <c r="D325" s="13" t="s">
        <v>58</v>
      </c>
      <c r="E325" s="35" t="s">
        <v>220</v>
      </c>
      <c r="F325" s="13" t="s">
        <v>141</v>
      </c>
      <c r="G325" s="36">
        <v>1007574961</v>
      </c>
      <c r="H325" s="13"/>
      <c r="I325" s="37">
        <v>17</v>
      </c>
      <c r="J325" s="37" t="s">
        <v>70</v>
      </c>
      <c r="K325" s="38">
        <v>43524</v>
      </c>
      <c r="L325" s="39">
        <v>0.375</v>
      </c>
      <c r="M325" s="37" t="s">
        <v>39</v>
      </c>
      <c r="N325" s="37" t="s">
        <v>190</v>
      </c>
      <c r="O325" s="37" t="s">
        <v>190</v>
      </c>
      <c r="P325" s="37" t="s">
        <v>190</v>
      </c>
      <c r="Q325" s="37">
        <v>3</v>
      </c>
      <c r="R325" s="13" t="s">
        <v>84</v>
      </c>
      <c r="S325" s="13" t="s">
        <v>44</v>
      </c>
      <c r="T325" s="13" t="s">
        <v>41</v>
      </c>
      <c r="U325" s="13" t="s">
        <v>45</v>
      </c>
      <c r="V325" s="13" t="s">
        <v>42</v>
      </c>
      <c r="W325" s="13" t="s">
        <v>135</v>
      </c>
      <c r="X325" s="13" t="s">
        <v>76</v>
      </c>
      <c r="Y325" s="13" t="s">
        <v>41</v>
      </c>
      <c r="Z325" s="13" t="s">
        <v>41</v>
      </c>
      <c r="AA325" s="13"/>
      <c r="AB325" s="13">
        <v>-2</v>
      </c>
      <c r="AC325" s="72">
        <f t="shared" si="716"/>
        <v>0</v>
      </c>
      <c r="AD325" s="13">
        <v>1</v>
      </c>
      <c r="AE325" s="72">
        <f t="shared" ref="AE325" si="729">VALUE(IF(AD325=-2,0%,IF(AD325=-1,50%,IF(AD325=0,100%,IF(AD325=1,50%,IF(AD325=2,0%))))))</f>
        <v>0.5</v>
      </c>
      <c r="AF325" s="13" t="s">
        <v>41</v>
      </c>
      <c r="AG325" s="13">
        <v>1</v>
      </c>
      <c r="AH325" s="13" t="s">
        <v>42</v>
      </c>
      <c r="AI325" s="13">
        <f t="shared" si="711"/>
        <v>-2</v>
      </c>
      <c r="AJ325" s="70">
        <f t="shared" si="718"/>
        <v>0.33299999999999996</v>
      </c>
      <c r="AK325" s="59">
        <f t="shared" si="725"/>
        <v>0</v>
      </c>
      <c r="AL325" s="70">
        <f t="shared" ref="AL325" si="730">VALUE(IF(AK325=-3,0%,IF(AK325=-2,33.3%,IF(AK325=-1,66.6%,IF(AK325=0,100%,IF(AK325=1,66.6%,IF(AK325=2,33.3%,IF(AK325=3,0%))))))))</f>
        <v>1</v>
      </c>
      <c r="AM325" s="13" t="s">
        <v>41</v>
      </c>
      <c r="AN325" s="13" t="s">
        <v>41</v>
      </c>
      <c r="AO325" s="13"/>
      <c r="AP325" s="13">
        <v>101.31965006729475</v>
      </c>
      <c r="AQ325" s="13">
        <v>117.34261838440112</v>
      </c>
      <c r="AR325" s="13">
        <v>125.13020833333333</v>
      </c>
      <c r="AS325" s="13">
        <v>148.05555555555554</v>
      </c>
      <c r="AT325" s="36">
        <v>58.600775999999996</v>
      </c>
      <c r="AU325" s="36" t="str">
        <f t="shared" si="720"/>
        <v>1</v>
      </c>
      <c r="AV325" s="36">
        <v>0</v>
      </c>
      <c r="AW325" s="36">
        <v>58.600775999999996</v>
      </c>
      <c r="AX325" s="36">
        <v>58.600775999999996</v>
      </c>
      <c r="AY325" s="36">
        <v>132.29899699999999</v>
      </c>
      <c r="AZ325" s="36" t="str">
        <f t="shared" si="721"/>
        <v>2</v>
      </c>
      <c r="BA325" s="36">
        <v>0</v>
      </c>
      <c r="BB325" s="36">
        <v>132.29899699999999</v>
      </c>
      <c r="BC325" s="36">
        <v>132.29899699999999</v>
      </c>
      <c r="BD325" s="36" t="e">
        <v>#DIV/0!</v>
      </c>
      <c r="BE325" s="36" t="s">
        <v>50</v>
      </c>
      <c r="BF325" s="36">
        <v>0</v>
      </c>
      <c r="BG325" s="36">
        <v>0</v>
      </c>
      <c r="BH325" s="36">
        <v>58.600775999999996</v>
      </c>
      <c r="BI325" s="36">
        <v>0</v>
      </c>
      <c r="BJ325" s="36">
        <v>58.600775999999996</v>
      </c>
      <c r="BK325" s="36">
        <v>58.600775999999996</v>
      </c>
      <c r="BL325" s="36">
        <v>132.29899699999999</v>
      </c>
      <c r="BM325" s="36">
        <v>0</v>
      </c>
      <c r="BN325" s="36">
        <v>132.29899699999999</v>
      </c>
      <c r="BO325" s="36">
        <v>132.29899699999999</v>
      </c>
      <c r="BP325" s="36" t="e">
        <v>#DIV/0!</v>
      </c>
      <c r="BQ325" s="36" t="e">
        <v>#DIV/0!</v>
      </c>
      <c r="BR325" s="36">
        <v>0</v>
      </c>
      <c r="BS325" s="36">
        <v>0</v>
      </c>
      <c r="BT325" s="36">
        <v>64.962527499999993</v>
      </c>
      <c r="BU325" s="36">
        <v>8.996875251747376</v>
      </c>
      <c r="BV325" s="36">
        <v>58.600775999999996</v>
      </c>
      <c r="BW325" s="36">
        <v>71.32427899999999</v>
      </c>
      <c r="BX325" s="36">
        <v>139.524811</v>
      </c>
      <c r="BY325" s="36">
        <v>10.218844157985403</v>
      </c>
      <c r="BZ325" s="36">
        <v>132.29899699999999</v>
      </c>
      <c r="CA325" s="36">
        <v>146.75062500000001</v>
      </c>
      <c r="CB325" s="36" t="e">
        <v>#DIV/0!</v>
      </c>
      <c r="CC325" s="36" t="e">
        <v>#DIV/0!</v>
      </c>
      <c r="CD325" s="36">
        <v>0</v>
      </c>
      <c r="CE325" s="36">
        <v>0</v>
      </c>
      <c r="CF325" s="36"/>
      <c r="CG325" s="40">
        <v>28.344999999999999</v>
      </c>
      <c r="CH325" s="40">
        <v>54.860999999999997</v>
      </c>
      <c r="CI325" s="40"/>
      <c r="CL325" s="5" t="str">
        <f t="shared" si="727"/>
        <v>0.333_0_2</v>
      </c>
      <c r="CM325" s="95" t="str">
        <f t="shared" si="728"/>
        <v>1P</v>
      </c>
      <c r="CN325" s="96">
        <f t="shared" si="715"/>
        <v>9</v>
      </c>
      <c r="CO325" s="96" t="str">
        <f t="shared" si="722"/>
        <v>1_0.5_2</v>
      </c>
      <c r="CP325" s="95" t="str">
        <f t="shared" ref="CP325:CP388" si="731">IF(CO325="0_0_1","1A", IF(CO325="0_0.5_1","1B", IF(CO325="0_1_1","1C", IF(CO325="0.333_0_1","1D", IF(CO325="0.333_0.5_1","1E", IF(CO325="0.333_1_1","1F", IF(CO325="0.666_0_1","1G", IF(CO325="0.666_0.5_1","1H", IF(CO325="0.666_1_1","1I", IF(CO325="1_0_1","1J", IF(CO325="1_0.5_1","1K", IF(CO325="1_1_1","1L", IF(CO325="0_0_2","1M", IF(CO325="0_0.5_2","1N", IF(CO325="0_1_2","1O", IF(CO325="0.333_0_2","1P", IF(CO325="0.333_0.5_2","1Q", IF(CO325="0.333_1_2","1R", IF(CO325="0.666_0_2","1S", IF(CO325="0.666_0.5_2","1T", IF(CO325="0.666_1_2","1U", IF(CO325="1_0_2","1V", IF(CO325="1_0.5_2","1W", IF(CO325="1_1_2","1X", IF(CO325="0_0_3","1Y", IF(CO325="0_0.5_3","1Z", IF(CO325="0_1_3","2A", IF(CO325="0.333_0_3","2B", IF(CO325="0.333_0.5_3","2C", IF(CO325="0.333_1_3","2D", IF(CO325="0.666_0_3","2E", IF(CO325="0.666_0.5_3","2F", IF(CO325="0.666_1_3","2G", IF(CO325="1_0_3","2H", IF(CO325="1_0.5_3","2I", IF(CO325="1_1_3","2J", IF(CO325="0_0_4","2K", IF(CO325="0_0.5_4","2L", IF(CO325="0_1_4","2M", IF(CO325="0.333_0_4","2N", IF(CO325="0.333_0.5_4","2O", IF(CO325="0.333_1_4","2P", IF(CO325="0.666_0_4","2Q", IF(CO325="0.666_0.5_4","2R", IF(CO325="0.666_1_4","2S", IF(CO325="1_0_4","2T", IF(CO325="1_0.5_4","2U", IF(CO325="1_1_4","2V", IF(CO325="0_0_5","2W", IF(CO325="0_0.5_5","2X", IF(CO325="0_1_5","2Y", IF(CO325="0.333_0_5","2Z", IF(CO325="0.333_0.5_5","3A", IF(CO325="0.333_1_5","3B", IF(CO325="0.666_0_5","3C", IF(CO325="0.666_0.5_5","3D", IF(CO325="0.666_1_5","3E", IF(CO325="1_0_5","3F", IF(CO325="1_0.5_5","3G", IF(CO325="1_1_5","3H", ))))))))))))))))))))))))))))))))))))))))))))))))))))))))))))</f>
        <v>1W</v>
      </c>
      <c r="CQ325" s="5">
        <f t="shared" si="723"/>
        <v>89</v>
      </c>
      <c r="CV325" s="87"/>
      <c r="CW325" s="87"/>
      <c r="CX325" s="87"/>
      <c r="CY325" s="87"/>
      <c r="CZ325" s="87"/>
    </row>
    <row r="326" spans="1:104" s="5" customFormat="1">
      <c r="A326" s="13" t="s">
        <v>248</v>
      </c>
      <c r="B326" s="13">
        <v>7</v>
      </c>
      <c r="C326" s="13">
        <v>3</v>
      </c>
      <c r="D326" s="13" t="s">
        <v>58</v>
      </c>
      <c r="E326" s="35" t="s">
        <v>220</v>
      </c>
      <c r="F326" s="13" t="s">
        <v>141</v>
      </c>
      <c r="G326" s="36">
        <v>1007574961</v>
      </c>
      <c r="H326" s="13"/>
      <c r="I326" s="37">
        <v>17</v>
      </c>
      <c r="J326" s="37" t="s">
        <v>70</v>
      </c>
      <c r="K326" s="38">
        <v>43524</v>
      </c>
      <c r="L326" s="39">
        <v>0.3888888888888889</v>
      </c>
      <c r="M326" s="37" t="s">
        <v>39</v>
      </c>
      <c r="N326" s="37" t="s">
        <v>190</v>
      </c>
      <c r="O326" s="37" t="s">
        <v>190</v>
      </c>
      <c r="P326" s="37" t="s">
        <v>190</v>
      </c>
      <c r="Q326" s="37">
        <v>4</v>
      </c>
      <c r="R326" s="13" t="s">
        <v>55</v>
      </c>
      <c r="S326" s="13" t="s">
        <v>44</v>
      </c>
      <c r="T326" s="13" t="s">
        <v>42</v>
      </c>
      <c r="U326" s="13" t="s">
        <v>52</v>
      </c>
      <c r="V326" s="13" t="s">
        <v>42</v>
      </c>
      <c r="W326" s="13" t="s">
        <v>66</v>
      </c>
      <c r="X326" s="13" t="s">
        <v>47</v>
      </c>
      <c r="Y326" s="13" t="s">
        <v>41</v>
      </c>
      <c r="Z326" s="13" t="s">
        <v>41</v>
      </c>
      <c r="AA326" s="13"/>
      <c r="AB326" s="13">
        <v>0</v>
      </c>
      <c r="AC326" s="72">
        <f t="shared" si="716"/>
        <v>1</v>
      </c>
      <c r="AD326" s="13">
        <v>1</v>
      </c>
      <c r="AE326" s="72">
        <f t="shared" ref="AE326" si="732">VALUE(IF(AD326=-2,0%,IF(AD326=-1,50%,IF(AD326=0,100%,IF(AD326=1,50%,IF(AD326=2,0%))))))</f>
        <v>0.5</v>
      </c>
      <c r="AF326" s="13" t="s">
        <v>42</v>
      </c>
      <c r="AG326" s="13" t="s">
        <v>57</v>
      </c>
      <c r="AH326" s="13" t="s">
        <v>42</v>
      </c>
      <c r="AI326" s="13">
        <f t="shared" si="711"/>
        <v>0</v>
      </c>
      <c r="AJ326" s="70">
        <f t="shared" si="718"/>
        <v>1</v>
      </c>
      <c r="AK326" s="59">
        <f t="shared" si="725"/>
        <v>-1</v>
      </c>
      <c r="AL326" s="70">
        <f t="shared" ref="AL326" si="733">VALUE(IF(AK326=-3,0%,IF(AK326=-2,33.3%,IF(AK326=-1,66.6%,IF(AK326=0,100%,IF(AK326=1,66.6%,IF(AK326=2,33.3%,IF(AK326=3,0%))))))))</f>
        <v>0.66599999999999993</v>
      </c>
      <c r="AM326" s="13" t="s">
        <v>41</v>
      </c>
      <c r="AN326" s="13" t="s">
        <v>41</v>
      </c>
      <c r="AO326" s="13"/>
      <c r="AP326" s="13">
        <v>101.31965006729475</v>
      </c>
      <c r="AQ326" s="13">
        <v>117.34261838440112</v>
      </c>
      <c r="AR326" s="13">
        <v>125.13020833333333</v>
      </c>
      <c r="AS326" s="13">
        <v>148.05555555555554</v>
      </c>
      <c r="AT326" s="36">
        <v>64.962527499999993</v>
      </c>
      <c r="AU326" s="36" t="str">
        <f t="shared" si="720"/>
        <v>1</v>
      </c>
      <c r="AV326" s="36">
        <v>8.996875251747376</v>
      </c>
      <c r="AW326" s="36">
        <v>58.600775999999996</v>
      </c>
      <c r="AX326" s="36">
        <v>71.32427899999999</v>
      </c>
      <c r="AY326" s="36">
        <v>150.3916165</v>
      </c>
      <c r="AZ326" s="36" t="str">
        <f t="shared" si="721"/>
        <v>2</v>
      </c>
      <c r="BA326" s="36">
        <v>5.1491395597851364</v>
      </c>
      <c r="BB326" s="36">
        <v>146.75062500000001</v>
      </c>
      <c r="BC326" s="36">
        <v>154.03260799999998</v>
      </c>
      <c r="BD326" s="36" t="e">
        <v>#DIV/0!</v>
      </c>
      <c r="BE326" s="36" t="s">
        <v>50</v>
      </c>
      <c r="BF326" s="36">
        <v>0</v>
      </c>
      <c r="BG326" s="36">
        <v>0</v>
      </c>
      <c r="BH326" s="36">
        <v>58.600775999999996</v>
      </c>
      <c r="BI326" s="36">
        <v>0</v>
      </c>
      <c r="BJ326" s="36">
        <v>58.600775999999996</v>
      </c>
      <c r="BK326" s="36">
        <v>58.600775999999996</v>
      </c>
      <c r="BL326" s="36">
        <v>143.16580249999998</v>
      </c>
      <c r="BM326" s="36">
        <v>15.367983717770539</v>
      </c>
      <c r="BN326" s="36">
        <v>132.29899699999999</v>
      </c>
      <c r="BO326" s="36">
        <v>154.03260799999998</v>
      </c>
      <c r="BP326" s="36" t="e">
        <v>#DIV/0!</v>
      </c>
      <c r="BQ326" s="36" t="e">
        <v>#DIV/0!</v>
      </c>
      <c r="BR326" s="36">
        <v>0</v>
      </c>
      <c r="BS326" s="36">
        <v>0</v>
      </c>
      <c r="BT326" s="36">
        <v>64.962527499999993</v>
      </c>
      <c r="BU326" s="36">
        <v>8.996875251747376</v>
      </c>
      <c r="BV326" s="36">
        <v>58.600775999999996</v>
      </c>
      <c r="BW326" s="36">
        <v>71.32427899999999</v>
      </c>
      <c r="BX326" s="36">
        <v>146.76934799999998</v>
      </c>
      <c r="BY326" s="36">
        <v>10.271800799041989</v>
      </c>
      <c r="BZ326" s="36">
        <v>139.50608800000001</v>
      </c>
      <c r="CA326" s="36">
        <v>154.03260799999998</v>
      </c>
      <c r="CB326" s="36" t="e">
        <v>#DIV/0!</v>
      </c>
      <c r="CC326" s="36" t="e">
        <v>#DIV/0!</v>
      </c>
      <c r="CD326" s="36">
        <v>0</v>
      </c>
      <c r="CE326" s="36">
        <v>0</v>
      </c>
      <c r="CF326" s="36"/>
      <c r="CG326" s="40">
        <v>28.518000000000001</v>
      </c>
      <c r="CH326" s="40">
        <v>56.624000000000002</v>
      </c>
      <c r="CI326" s="40"/>
      <c r="CL326" s="5" t="str">
        <f t="shared" si="727"/>
        <v>1_1_2</v>
      </c>
      <c r="CM326" s="95" t="str">
        <f t="shared" si="728"/>
        <v>1X</v>
      </c>
      <c r="CN326" s="96">
        <f t="shared" si="715"/>
        <v>146</v>
      </c>
      <c r="CO326" s="96" t="str">
        <f t="shared" si="722"/>
        <v>0.666_0.5_2</v>
      </c>
      <c r="CP326" s="95" t="str">
        <f t="shared" si="731"/>
        <v>1T</v>
      </c>
      <c r="CQ326" s="5">
        <f t="shared" si="723"/>
        <v>57</v>
      </c>
      <c r="CV326" s="87"/>
      <c r="CW326" s="87"/>
      <c r="CX326" s="87"/>
      <c r="CY326" s="87"/>
      <c r="CZ326" s="87"/>
    </row>
    <row r="327" spans="1:104" s="5" customFormat="1">
      <c r="A327" s="13" t="s">
        <v>248</v>
      </c>
      <c r="B327" s="13">
        <v>7</v>
      </c>
      <c r="C327" s="13">
        <v>3</v>
      </c>
      <c r="D327" s="13" t="s">
        <v>58</v>
      </c>
      <c r="E327" s="35" t="s">
        <v>220</v>
      </c>
      <c r="F327" s="13" t="s">
        <v>141</v>
      </c>
      <c r="G327" s="36">
        <v>1007574961</v>
      </c>
      <c r="H327" s="13"/>
      <c r="I327" s="37">
        <v>17</v>
      </c>
      <c r="J327" s="37" t="s">
        <v>70</v>
      </c>
      <c r="K327" s="38">
        <v>43524</v>
      </c>
      <c r="L327" s="39">
        <v>0.39930555555555558</v>
      </c>
      <c r="M327" s="37" t="s">
        <v>39</v>
      </c>
      <c r="N327" s="37" t="s">
        <v>190</v>
      </c>
      <c r="O327" s="37" t="s">
        <v>190</v>
      </c>
      <c r="P327" s="37" t="s">
        <v>190</v>
      </c>
      <c r="Q327" s="37">
        <v>5</v>
      </c>
      <c r="R327" s="13" t="s">
        <v>55</v>
      </c>
      <c r="S327" s="13" t="s">
        <v>44</v>
      </c>
      <c r="T327" s="13" t="s">
        <v>41</v>
      </c>
      <c r="U327" s="13" t="s">
        <v>45</v>
      </c>
      <c r="V327" s="13" t="s">
        <v>42</v>
      </c>
      <c r="W327" s="13" t="s">
        <v>81</v>
      </c>
      <c r="X327" s="13" t="s">
        <v>53</v>
      </c>
      <c r="Y327" s="13" t="s">
        <v>41</v>
      </c>
      <c r="Z327" s="13" t="s">
        <v>42</v>
      </c>
      <c r="AA327" s="13"/>
      <c r="AB327" s="13">
        <v>0</v>
      </c>
      <c r="AC327" s="72">
        <f t="shared" si="716"/>
        <v>1</v>
      </c>
      <c r="AD327" s="13">
        <v>1</v>
      </c>
      <c r="AE327" s="72">
        <f t="shared" ref="AE327" si="734">VALUE(IF(AD327=-2,0%,IF(AD327=-1,50%,IF(AD327=0,100%,IF(AD327=1,50%,IF(AD327=2,0%))))))</f>
        <v>0.5</v>
      </c>
      <c r="AF327" s="13" t="s">
        <v>41</v>
      </c>
      <c r="AG327" s="13">
        <v>1</v>
      </c>
      <c r="AH327" s="13" t="s">
        <v>42</v>
      </c>
      <c r="AI327" s="13">
        <f t="shared" si="711"/>
        <v>2</v>
      </c>
      <c r="AJ327" s="70">
        <f t="shared" si="718"/>
        <v>0.33299999999999996</v>
      </c>
      <c r="AK327" s="59">
        <f t="shared" si="725"/>
        <v>-2</v>
      </c>
      <c r="AL327" s="70">
        <f t="shared" ref="AL327" si="735">VALUE(IF(AK327=-3,0%,IF(AK327=-2,33.3%,IF(AK327=-1,66.6%,IF(AK327=0,100%,IF(AK327=1,66.6%,IF(AK327=2,33.3%,IF(AK327=3,0%))))))))</f>
        <v>0.33299999999999996</v>
      </c>
      <c r="AM327" s="13" t="s">
        <v>41</v>
      </c>
      <c r="AN327" s="13" t="s">
        <v>42</v>
      </c>
      <c r="AO327" s="13"/>
      <c r="AP327" s="13">
        <v>101.31965006729475</v>
      </c>
      <c r="AQ327" s="13">
        <v>117.34261838440112</v>
      </c>
      <c r="AR327" s="13">
        <v>125.13020833333333</v>
      </c>
      <c r="AS327" s="13">
        <v>148.05555555555554</v>
      </c>
      <c r="AT327" s="36">
        <v>77.679789499999998</v>
      </c>
      <c r="AU327" s="36" t="str">
        <f t="shared" si="720"/>
        <v>1</v>
      </c>
      <c r="AV327" s="36">
        <v>8.9880491449046218</v>
      </c>
      <c r="AW327" s="36">
        <v>71.32427899999999</v>
      </c>
      <c r="AX327" s="36">
        <v>84.035300000000007</v>
      </c>
      <c r="AY327" s="36">
        <v>146.76934799999998</v>
      </c>
      <c r="AZ327" s="36" t="str">
        <f t="shared" si="721"/>
        <v>2</v>
      </c>
      <c r="BA327" s="36">
        <v>10.271800799041989</v>
      </c>
      <c r="BB327" s="36">
        <v>139.50608800000001</v>
      </c>
      <c r="BC327" s="36">
        <v>154.03260799999998</v>
      </c>
      <c r="BD327" s="36" t="e">
        <v>#DIV/0!</v>
      </c>
      <c r="BE327" s="36" t="s">
        <v>50</v>
      </c>
      <c r="BF327" s="36">
        <v>0</v>
      </c>
      <c r="BG327" s="36">
        <v>0</v>
      </c>
      <c r="BH327" s="36">
        <v>77.679789499999998</v>
      </c>
      <c r="BI327" s="36">
        <v>8.9880491449046218</v>
      </c>
      <c r="BJ327" s="36">
        <v>71.32427899999999</v>
      </c>
      <c r="BK327" s="36">
        <v>84.035300000000007</v>
      </c>
      <c r="BL327" s="36">
        <v>146.76934799999998</v>
      </c>
      <c r="BM327" s="36">
        <v>10.271800799041989</v>
      </c>
      <c r="BN327" s="36">
        <v>139.50608800000001</v>
      </c>
      <c r="BO327" s="36">
        <v>154.03260799999998</v>
      </c>
      <c r="BP327" s="36" t="e">
        <v>#DIV/0!</v>
      </c>
      <c r="BQ327" s="36" t="e">
        <v>#DIV/0!</v>
      </c>
      <c r="BR327" s="36">
        <v>0</v>
      </c>
      <c r="BS327" s="36">
        <v>0</v>
      </c>
      <c r="BT327" s="36">
        <v>71.318038000000001</v>
      </c>
      <c r="BU327" s="36">
        <v>17.984924396651984</v>
      </c>
      <c r="BV327" s="36">
        <v>58.600775999999996</v>
      </c>
      <c r="BW327" s="36">
        <v>84.035300000000007</v>
      </c>
      <c r="BX327" s="36">
        <v>154.03260799999998</v>
      </c>
      <c r="BY327" s="36">
        <v>0</v>
      </c>
      <c r="BZ327" s="36">
        <v>154.03260799999998</v>
      </c>
      <c r="CA327" s="36">
        <v>154.03260799999998</v>
      </c>
      <c r="CB327" s="36" t="e">
        <v>#DIV/0!</v>
      </c>
      <c r="CC327" s="36" t="e">
        <v>#DIV/0!</v>
      </c>
      <c r="CD327" s="36">
        <v>0</v>
      </c>
      <c r="CE327" s="36">
        <v>0</v>
      </c>
      <c r="CF327" s="36"/>
      <c r="CG327" s="40">
        <v>28.765999999999998</v>
      </c>
      <c r="CH327" s="40">
        <v>56.881</v>
      </c>
      <c r="CI327" s="40"/>
      <c r="CL327" s="5" t="str">
        <f t="shared" si="727"/>
        <v>0.333_1_2</v>
      </c>
      <c r="CM327" s="95" t="str">
        <f t="shared" si="728"/>
        <v>1R</v>
      </c>
      <c r="CN327" s="96">
        <f t="shared" si="715"/>
        <v>33</v>
      </c>
      <c r="CO327" s="96" t="str">
        <f t="shared" si="722"/>
        <v>0.333_0.5_2</v>
      </c>
      <c r="CP327" s="95" t="str">
        <f t="shared" si="731"/>
        <v>1Q</v>
      </c>
      <c r="CQ327" s="5">
        <f t="shared" si="723"/>
        <v>31</v>
      </c>
      <c r="CV327" s="87"/>
      <c r="CW327" s="87"/>
      <c r="CX327" s="87"/>
      <c r="CY327" s="87"/>
      <c r="CZ327" s="87"/>
    </row>
    <row r="328" spans="1:104" s="5" customFormat="1">
      <c r="A328" s="13" t="s">
        <v>248</v>
      </c>
      <c r="B328" s="13">
        <v>7</v>
      </c>
      <c r="C328" s="13">
        <v>3</v>
      </c>
      <c r="D328" s="13" t="s">
        <v>58</v>
      </c>
      <c r="E328" s="35" t="s">
        <v>220</v>
      </c>
      <c r="F328" s="13" t="s">
        <v>141</v>
      </c>
      <c r="G328" s="36">
        <v>1007574961</v>
      </c>
      <c r="H328" s="13"/>
      <c r="I328" s="37">
        <v>17</v>
      </c>
      <c r="J328" s="37" t="s">
        <v>70</v>
      </c>
      <c r="K328" s="38">
        <v>43524</v>
      </c>
      <c r="L328" s="39">
        <v>0.40972222222222227</v>
      </c>
      <c r="M328" s="37" t="s">
        <v>39</v>
      </c>
      <c r="N328" s="37" t="s">
        <v>190</v>
      </c>
      <c r="O328" s="37" t="s">
        <v>190</v>
      </c>
      <c r="P328" s="37" t="s">
        <v>190</v>
      </c>
      <c r="Q328" s="37">
        <v>6</v>
      </c>
      <c r="R328" s="13" t="s">
        <v>84</v>
      </c>
      <c r="S328" s="13" t="s">
        <v>56</v>
      </c>
      <c r="T328" s="13" t="s">
        <v>41</v>
      </c>
      <c r="U328" s="13" t="s">
        <v>45</v>
      </c>
      <c r="V328" s="13" t="s">
        <v>42</v>
      </c>
      <c r="W328" s="13" t="s">
        <v>72</v>
      </c>
      <c r="X328" s="13" t="s">
        <v>47</v>
      </c>
      <c r="Y328" s="13" t="s">
        <v>41</v>
      </c>
      <c r="Z328" s="13" t="s">
        <v>42</v>
      </c>
      <c r="AA328" s="13"/>
      <c r="AB328" s="13">
        <v>-2</v>
      </c>
      <c r="AC328" s="72">
        <f t="shared" si="716"/>
        <v>0</v>
      </c>
      <c r="AD328" s="13">
        <v>2</v>
      </c>
      <c r="AE328" s="72">
        <f t="shared" ref="AE328" si="736">VALUE(IF(AD328=-2,0%,IF(AD328=-1,50%,IF(AD328=0,100%,IF(AD328=1,50%,IF(AD328=2,0%))))))</f>
        <v>0</v>
      </c>
      <c r="AF328" s="13" t="s">
        <v>41</v>
      </c>
      <c r="AG328" s="13">
        <v>1</v>
      </c>
      <c r="AH328" s="13" t="s">
        <v>42</v>
      </c>
      <c r="AI328" s="13">
        <f t="shared" si="711"/>
        <v>-1</v>
      </c>
      <c r="AJ328" s="70">
        <f t="shared" si="718"/>
        <v>0.66599999999999993</v>
      </c>
      <c r="AK328" s="59">
        <f t="shared" si="725"/>
        <v>-1</v>
      </c>
      <c r="AL328" s="70">
        <f t="shared" ref="AL328" si="737">VALUE(IF(AK328=-3,0%,IF(AK328=-2,33.3%,IF(AK328=-1,66.6%,IF(AK328=0,100%,IF(AK328=1,66.6%,IF(AK328=2,33.3%,IF(AK328=3,0%))))))))</f>
        <v>0.66599999999999993</v>
      </c>
      <c r="AM328" s="13" t="s">
        <v>41</v>
      </c>
      <c r="AN328" s="13" t="s">
        <v>42</v>
      </c>
      <c r="AO328" s="13"/>
      <c r="AP328" s="13">
        <v>101.31965006729475</v>
      </c>
      <c r="AQ328" s="13">
        <v>117.34261838440112</v>
      </c>
      <c r="AR328" s="13">
        <v>125.13020833333333</v>
      </c>
      <c r="AS328" s="13">
        <v>148.05555555555554</v>
      </c>
      <c r="AT328" s="36">
        <v>84.035300000000007</v>
      </c>
      <c r="AU328" s="36" t="str">
        <f t="shared" si="720"/>
        <v>1</v>
      </c>
      <c r="AV328" s="36">
        <v>0</v>
      </c>
      <c r="AW328" s="36">
        <v>84.035300000000007</v>
      </c>
      <c r="AX328" s="36">
        <v>84.035300000000007</v>
      </c>
      <c r="AY328" s="36">
        <v>146.75062500000001</v>
      </c>
      <c r="AZ328" s="36" t="str">
        <f t="shared" si="721"/>
        <v>2</v>
      </c>
      <c r="BA328" s="36">
        <v>0</v>
      </c>
      <c r="BB328" s="36">
        <v>146.75062500000001</v>
      </c>
      <c r="BC328" s="36">
        <v>146.75062500000001</v>
      </c>
      <c r="BD328" s="36" t="e">
        <v>#DIV/0!</v>
      </c>
      <c r="BE328" s="36" t="s">
        <v>50</v>
      </c>
      <c r="BF328" s="36">
        <v>0</v>
      </c>
      <c r="BG328" s="36">
        <v>0</v>
      </c>
      <c r="BH328" s="36">
        <v>84.035300000000007</v>
      </c>
      <c r="BI328" s="36">
        <v>0</v>
      </c>
      <c r="BJ328" s="36">
        <v>84.035300000000007</v>
      </c>
      <c r="BK328" s="36">
        <v>84.035300000000007</v>
      </c>
      <c r="BL328" s="36">
        <v>154.00488849999999</v>
      </c>
      <c r="BM328" s="36">
        <v>10.259077826728108</v>
      </c>
      <c r="BN328" s="36">
        <v>146.75062500000001</v>
      </c>
      <c r="BO328" s="36">
        <v>161.259152</v>
      </c>
      <c r="BP328" s="36" t="e">
        <v>#DIV/0!</v>
      </c>
      <c r="BQ328" s="36" t="e">
        <v>#DIV/0!</v>
      </c>
      <c r="BR328" s="36">
        <v>0</v>
      </c>
      <c r="BS328" s="36">
        <v>0</v>
      </c>
      <c r="BT328" s="36">
        <v>84.035300000000007</v>
      </c>
      <c r="BU328" s="36">
        <v>0</v>
      </c>
      <c r="BV328" s="36">
        <v>84.035300000000007</v>
      </c>
      <c r="BW328" s="36">
        <v>84.035300000000007</v>
      </c>
      <c r="BX328" s="36">
        <v>150.3916165</v>
      </c>
      <c r="BY328" s="36">
        <v>5.1491395597851364</v>
      </c>
      <c r="BZ328" s="36">
        <v>146.75062500000001</v>
      </c>
      <c r="CA328" s="36">
        <v>154.03260799999998</v>
      </c>
      <c r="CB328" s="36" t="e">
        <v>#DIV/0!</v>
      </c>
      <c r="CC328" s="36" t="e">
        <v>#DIV/0!</v>
      </c>
      <c r="CD328" s="36">
        <v>0</v>
      </c>
      <c r="CE328" s="36">
        <v>0</v>
      </c>
      <c r="CF328" s="36"/>
      <c r="CG328" s="40">
        <v>28.916</v>
      </c>
      <c r="CH328" s="40">
        <v>59.603000000000002</v>
      </c>
      <c r="CI328" s="40"/>
      <c r="CL328" s="5" t="str">
        <f t="shared" si="727"/>
        <v>0.666_0_2</v>
      </c>
      <c r="CM328" s="95" t="str">
        <f t="shared" si="728"/>
        <v>1S</v>
      </c>
      <c r="CN328" s="96">
        <f t="shared" si="715"/>
        <v>9</v>
      </c>
      <c r="CO328" s="96" t="str">
        <f t="shared" si="722"/>
        <v>0.666_0_2</v>
      </c>
      <c r="CP328" s="95" t="str">
        <f t="shared" si="731"/>
        <v>1S</v>
      </c>
      <c r="CQ328" s="5">
        <f t="shared" si="723"/>
        <v>25</v>
      </c>
      <c r="CV328" s="87"/>
      <c r="CW328" s="87"/>
      <c r="CX328" s="87"/>
      <c r="CY328" s="87"/>
      <c r="CZ328" s="87"/>
    </row>
    <row r="329" spans="1:104" s="5" customFormat="1">
      <c r="A329" s="13" t="s">
        <v>248</v>
      </c>
      <c r="B329" s="13">
        <v>7</v>
      </c>
      <c r="C329" s="13">
        <v>4</v>
      </c>
      <c r="D329" s="13" t="s">
        <v>67</v>
      </c>
      <c r="E329" s="35" t="s">
        <v>221</v>
      </c>
      <c r="F329" s="13" t="s">
        <v>36</v>
      </c>
      <c r="G329" s="36">
        <v>1063162439</v>
      </c>
      <c r="H329" s="13"/>
      <c r="I329" s="37">
        <v>25</v>
      </c>
      <c r="J329" s="37" t="s">
        <v>70</v>
      </c>
      <c r="K329" s="38">
        <v>43524</v>
      </c>
      <c r="L329" s="39">
        <v>0.35138888888888892</v>
      </c>
      <c r="M329" s="37"/>
      <c r="N329" s="37"/>
      <c r="O329" s="37"/>
      <c r="P329" s="37"/>
      <c r="Q329" s="37">
        <v>1</v>
      </c>
      <c r="R329" s="13" t="s">
        <v>43</v>
      </c>
      <c r="S329" s="13" t="s">
        <v>56</v>
      </c>
      <c r="T329" s="13" t="s">
        <v>42</v>
      </c>
      <c r="U329" s="13" t="s">
        <v>52</v>
      </c>
      <c r="V329" s="13" t="s">
        <v>42</v>
      </c>
      <c r="W329" s="13" t="s">
        <v>66</v>
      </c>
      <c r="X329" s="13" t="s">
        <v>76</v>
      </c>
      <c r="Y329" s="13" t="s">
        <v>41</v>
      </c>
      <c r="Z329" s="13" t="s">
        <v>41</v>
      </c>
      <c r="AA329" s="13"/>
      <c r="AB329" s="13">
        <v>-1</v>
      </c>
      <c r="AC329" s="72">
        <f t="shared" si="716"/>
        <v>0.5</v>
      </c>
      <c r="AD329" s="13">
        <v>2</v>
      </c>
      <c r="AE329" s="72">
        <f t="shared" ref="AE329" si="738">VALUE(IF(AD329=-2,0%,IF(AD329=-1,50%,IF(AD329=0,100%,IF(AD329=1,50%,IF(AD329=2,0%))))))</f>
        <v>0</v>
      </c>
      <c r="AF329" s="13" t="s">
        <v>42</v>
      </c>
      <c r="AG329" s="13">
        <v>0</v>
      </c>
      <c r="AH329" s="13" t="s">
        <v>42</v>
      </c>
      <c r="AI329" s="13">
        <f t="shared" si="711"/>
        <v>0</v>
      </c>
      <c r="AJ329" s="70">
        <f t="shared" si="718"/>
        <v>1</v>
      </c>
      <c r="AK329" s="59">
        <f t="shared" si="725"/>
        <v>0</v>
      </c>
      <c r="AL329" s="70">
        <f t="shared" ref="AL329" si="739">VALUE(IF(AK329=-3,0%,IF(AK329=-2,33.3%,IF(AK329=-1,66.6%,IF(AK329=0,100%,IF(AK329=1,66.6%,IF(AK329=2,33.3%,IF(AK329=3,0%))))))))</f>
        <v>1</v>
      </c>
      <c r="AM329" s="13" t="s">
        <v>41</v>
      </c>
      <c r="AN329" s="13" t="s">
        <v>41</v>
      </c>
      <c r="AO329" s="13"/>
      <c r="AP329" s="13">
        <v>101.31965006729475</v>
      </c>
      <c r="AQ329" s="13">
        <v>117.34261838440112</v>
      </c>
      <c r="AR329" s="13">
        <v>125.13020833333333</v>
      </c>
      <c r="AS329" s="13">
        <v>148.05555555555554</v>
      </c>
      <c r="AT329" s="36">
        <v>5.3147548000000047</v>
      </c>
      <c r="AU329" s="36" t="str">
        <f t="shared" si="720"/>
        <v>1</v>
      </c>
      <c r="AV329" s="36">
        <v>6.0016185856382167</v>
      </c>
      <c r="AW329" s="36">
        <v>1.0709696000000051</v>
      </c>
      <c r="AX329" s="36">
        <v>9.5585400000000043</v>
      </c>
      <c r="AY329" s="36">
        <v>45.040934900000003</v>
      </c>
      <c r="AZ329" s="36" t="str">
        <f t="shared" si="721"/>
        <v>1</v>
      </c>
      <c r="BA329" s="36">
        <v>15.359872637304926</v>
      </c>
      <c r="BB329" s="36">
        <v>34.179864800000004</v>
      </c>
      <c r="BC329" s="36">
        <v>55.902005000000003</v>
      </c>
      <c r="BD329" s="36" t="e">
        <v>#DIV/0!</v>
      </c>
      <c r="BE329" s="36" t="s">
        <v>50</v>
      </c>
      <c r="BF329" s="36">
        <v>0</v>
      </c>
      <c r="BG329" s="36">
        <v>0</v>
      </c>
      <c r="BH329" s="36">
        <v>1.0709696000000051</v>
      </c>
      <c r="BI329" s="36">
        <v>0</v>
      </c>
      <c r="BJ329" s="36">
        <v>1.0709696000000051</v>
      </c>
      <c r="BK329" s="36">
        <v>1.0709696000000051</v>
      </c>
      <c r="BL329" s="36">
        <v>45.040934900000003</v>
      </c>
      <c r="BM329" s="36">
        <v>15.359872637304926</v>
      </c>
      <c r="BN329" s="36">
        <v>34.179864800000004</v>
      </c>
      <c r="BO329" s="36">
        <v>55.902005000000003</v>
      </c>
      <c r="BP329" s="36" t="e">
        <v>#DIV/0!</v>
      </c>
      <c r="BQ329" s="36" t="e">
        <v>#DIV/0!</v>
      </c>
      <c r="BR329" s="36">
        <v>0</v>
      </c>
      <c r="BS329" s="36">
        <v>0</v>
      </c>
      <c r="BT329" s="36">
        <v>1.0709696000000051</v>
      </c>
      <c r="BU329" s="36">
        <v>0</v>
      </c>
      <c r="BV329" s="36">
        <v>1.0709696000000051</v>
      </c>
      <c r="BW329" s="36">
        <v>1.0709696000000051</v>
      </c>
      <c r="BX329" s="36">
        <v>34.179864800000004</v>
      </c>
      <c r="BY329" s="36">
        <v>0</v>
      </c>
      <c r="BZ329" s="36">
        <v>34.179864800000004</v>
      </c>
      <c r="CA329" s="36">
        <v>34.179864800000004</v>
      </c>
      <c r="CB329" s="36" t="e">
        <v>#DIV/0!</v>
      </c>
      <c r="CC329" s="36" t="e">
        <v>#DIV/0!</v>
      </c>
      <c r="CD329" s="36">
        <v>0</v>
      </c>
      <c r="CE329" s="36">
        <v>0</v>
      </c>
      <c r="CF329" s="36"/>
      <c r="CG329" s="40">
        <v>27.21</v>
      </c>
      <c r="CH329" s="40">
        <v>58.904000000000003</v>
      </c>
      <c r="CI329" s="40"/>
      <c r="CL329" s="5" t="str">
        <f t="shared" si="727"/>
        <v>1_0.5_1</v>
      </c>
      <c r="CM329" s="95" t="str">
        <f t="shared" si="728"/>
        <v>1K</v>
      </c>
      <c r="CN329" s="96">
        <f t="shared" si="715"/>
        <v>202</v>
      </c>
      <c r="CO329" s="96" t="str">
        <f t="shared" si="722"/>
        <v>1_0_1</v>
      </c>
      <c r="CP329" s="95" t="str">
        <f t="shared" si="731"/>
        <v>1J</v>
      </c>
      <c r="CQ329" s="5">
        <f t="shared" si="723"/>
        <v>78</v>
      </c>
      <c r="CV329" s="87"/>
      <c r="CW329" s="87"/>
      <c r="CX329" s="87"/>
      <c r="CY329" s="87"/>
      <c r="CZ329" s="87"/>
    </row>
    <row r="330" spans="1:104" s="5" customFormat="1">
      <c r="A330" s="13" t="s">
        <v>248</v>
      </c>
      <c r="B330" s="13">
        <v>7</v>
      </c>
      <c r="C330" s="13">
        <v>4</v>
      </c>
      <c r="D330" s="13" t="s">
        <v>67</v>
      </c>
      <c r="E330" s="35" t="s">
        <v>221</v>
      </c>
      <c r="F330" s="13" t="s">
        <v>36</v>
      </c>
      <c r="G330" s="36">
        <v>1063162439</v>
      </c>
      <c r="H330" s="13"/>
      <c r="I330" s="37">
        <v>25</v>
      </c>
      <c r="J330" s="37" t="s">
        <v>70</v>
      </c>
      <c r="K330" s="38">
        <v>43524</v>
      </c>
      <c r="L330" s="39">
        <v>0.36180555555555555</v>
      </c>
      <c r="M330" s="37"/>
      <c r="N330" s="37"/>
      <c r="O330" s="37"/>
      <c r="P330" s="37"/>
      <c r="Q330" s="37">
        <v>2</v>
      </c>
      <c r="R330" s="13" t="s">
        <v>43</v>
      </c>
      <c r="S330" s="13" t="s">
        <v>56</v>
      </c>
      <c r="T330" s="13" t="s">
        <v>42</v>
      </c>
      <c r="U330" s="13" t="s">
        <v>52</v>
      </c>
      <c r="V330" s="13" t="s">
        <v>42</v>
      </c>
      <c r="W330" s="13" t="s">
        <v>66</v>
      </c>
      <c r="X330" s="13" t="s">
        <v>76</v>
      </c>
      <c r="Y330" s="13" t="s">
        <v>41</v>
      </c>
      <c r="Z330" s="13" t="s">
        <v>41</v>
      </c>
      <c r="AA330" s="13"/>
      <c r="AB330" s="13">
        <v>-1</v>
      </c>
      <c r="AC330" s="72">
        <f t="shared" si="716"/>
        <v>0.5</v>
      </c>
      <c r="AD330" s="13">
        <v>2</v>
      </c>
      <c r="AE330" s="72">
        <f t="shared" ref="AE330" si="740">VALUE(IF(AD330=-2,0%,IF(AD330=-1,50%,IF(AD330=0,100%,IF(AD330=1,50%,IF(AD330=2,0%))))))</f>
        <v>0</v>
      </c>
      <c r="AF330" s="13" t="s">
        <v>42</v>
      </c>
      <c r="AG330" s="13">
        <v>0</v>
      </c>
      <c r="AH330" s="13" t="s">
        <v>42</v>
      </c>
      <c r="AI330" s="13">
        <f t="shared" si="711"/>
        <v>0</v>
      </c>
      <c r="AJ330" s="70">
        <f t="shared" si="718"/>
        <v>1</v>
      </c>
      <c r="AK330" s="59">
        <f t="shared" si="725"/>
        <v>0</v>
      </c>
      <c r="AL330" s="70">
        <f t="shared" ref="AL330" si="741">VALUE(IF(AK330=-3,0%,IF(AK330=-2,33.3%,IF(AK330=-1,66.6%,IF(AK330=0,100%,IF(AK330=1,66.6%,IF(AK330=2,33.3%,IF(AK330=3,0%))))))))</f>
        <v>1</v>
      </c>
      <c r="AM330" s="13" t="s">
        <v>41</v>
      </c>
      <c r="AN330" s="13" t="s">
        <v>41</v>
      </c>
      <c r="AO330" s="13"/>
      <c r="AP330" s="13">
        <v>101.31965006729475</v>
      </c>
      <c r="AQ330" s="13">
        <v>117.34261838440112</v>
      </c>
      <c r="AR330" s="13">
        <v>125.13020833333333</v>
      </c>
      <c r="AS330" s="13">
        <v>148.05555555555554</v>
      </c>
      <c r="AT330" s="36">
        <v>13.799828800000004</v>
      </c>
      <c r="AU330" s="36" t="str">
        <f t="shared" si="720"/>
        <v>1</v>
      </c>
      <c r="AV330" s="36">
        <v>5.9980881429011079</v>
      </c>
      <c r="AW330" s="36">
        <v>9.5585400000000043</v>
      </c>
      <c r="AX330" s="36">
        <v>18.041117600000003</v>
      </c>
      <c r="AY330" s="36">
        <v>70.351263700000004</v>
      </c>
      <c r="AZ330" s="36" t="str">
        <f t="shared" si="721"/>
        <v>1</v>
      </c>
      <c r="BA330" s="36">
        <v>10.18736164276654</v>
      </c>
      <c r="BB330" s="36">
        <v>63.147711200000003</v>
      </c>
      <c r="BC330" s="36">
        <v>77.554816199999991</v>
      </c>
      <c r="BD330" s="36" t="e">
        <v>#DIV/0!</v>
      </c>
      <c r="BE330" s="36" t="s">
        <v>50</v>
      </c>
      <c r="BF330" s="36">
        <v>0</v>
      </c>
      <c r="BG330" s="36">
        <v>0</v>
      </c>
      <c r="BH330" s="36">
        <v>13.799828800000004</v>
      </c>
      <c r="BI330" s="36">
        <v>5.9980881429011079</v>
      </c>
      <c r="BJ330" s="36">
        <v>9.5585400000000043</v>
      </c>
      <c r="BK330" s="36">
        <v>18.041117600000003</v>
      </c>
      <c r="BL330" s="36">
        <v>63.106805699999995</v>
      </c>
      <c r="BM330" s="36">
        <v>20.432572398408862</v>
      </c>
      <c r="BN330" s="36">
        <v>48.6587952</v>
      </c>
      <c r="BO330" s="36">
        <v>77.554816199999991</v>
      </c>
      <c r="BP330" s="36" t="e">
        <v>#DIV/0!</v>
      </c>
      <c r="BQ330" s="36" t="e">
        <v>#DIV/0!</v>
      </c>
      <c r="BR330" s="36">
        <v>0</v>
      </c>
      <c r="BS330" s="36">
        <v>0</v>
      </c>
      <c r="BT330" s="36">
        <v>9.5560436000000042</v>
      </c>
      <c r="BU330" s="36">
        <v>11.999706728539326</v>
      </c>
      <c r="BV330" s="36">
        <v>1.0709696000000051</v>
      </c>
      <c r="BW330" s="36">
        <v>18.041117600000003</v>
      </c>
      <c r="BX330" s="36">
        <v>55.867340499999997</v>
      </c>
      <c r="BY330" s="36">
        <v>30.670722268576913</v>
      </c>
      <c r="BZ330" s="36">
        <v>34.179864800000004</v>
      </c>
      <c r="CA330" s="36">
        <v>77.554816199999991</v>
      </c>
      <c r="CB330" s="36" t="e">
        <v>#DIV/0!</v>
      </c>
      <c r="CC330" s="36" t="e">
        <v>#DIV/0!</v>
      </c>
      <c r="CD330" s="36">
        <v>0</v>
      </c>
      <c r="CE330" s="36">
        <v>0</v>
      </c>
      <c r="CF330" s="36"/>
      <c r="CG330" s="40">
        <v>27.283999999999999</v>
      </c>
      <c r="CH330" s="40">
        <v>54.584000000000003</v>
      </c>
      <c r="CI330" s="40"/>
      <c r="CL330" s="5" t="str">
        <f t="shared" si="727"/>
        <v>1_0.5_1</v>
      </c>
      <c r="CM330" s="95" t="str">
        <f t="shared" si="728"/>
        <v>1K</v>
      </c>
      <c r="CN330" s="96">
        <f t="shared" si="715"/>
        <v>202</v>
      </c>
      <c r="CO330" s="96" t="str">
        <f t="shared" si="722"/>
        <v>1_0_1</v>
      </c>
      <c r="CP330" s="95" t="str">
        <f t="shared" si="731"/>
        <v>1J</v>
      </c>
      <c r="CQ330" s="5">
        <f t="shared" si="723"/>
        <v>78</v>
      </c>
      <c r="CV330" s="87"/>
      <c r="CW330" s="87"/>
      <c r="CX330" s="87"/>
      <c r="CY330" s="87"/>
      <c r="CZ330" s="87"/>
    </row>
    <row r="331" spans="1:104" s="5" customFormat="1">
      <c r="A331" s="13" t="s">
        <v>248</v>
      </c>
      <c r="B331" s="13">
        <v>7</v>
      </c>
      <c r="C331" s="13">
        <v>4</v>
      </c>
      <c r="D331" s="13" t="s">
        <v>67</v>
      </c>
      <c r="E331" s="35" t="s">
        <v>221</v>
      </c>
      <c r="F331" s="13" t="s">
        <v>36</v>
      </c>
      <c r="G331" s="36">
        <v>1063162439</v>
      </c>
      <c r="H331" s="13"/>
      <c r="I331" s="37">
        <v>25</v>
      </c>
      <c r="J331" s="37" t="s">
        <v>70</v>
      </c>
      <c r="K331" s="38">
        <v>43524</v>
      </c>
      <c r="L331" s="39">
        <v>0.375</v>
      </c>
      <c r="M331" s="37"/>
      <c r="N331" s="37"/>
      <c r="O331" s="37"/>
      <c r="P331" s="37"/>
      <c r="Q331" s="37">
        <v>3</v>
      </c>
      <c r="R331" s="13" t="s">
        <v>43</v>
      </c>
      <c r="S331" s="13" t="s">
        <v>56</v>
      </c>
      <c r="T331" s="13" t="s">
        <v>42</v>
      </c>
      <c r="U331" s="13" t="s">
        <v>52</v>
      </c>
      <c r="V331" s="13" t="s">
        <v>42</v>
      </c>
      <c r="W331" s="13" t="s">
        <v>66</v>
      </c>
      <c r="X331" s="13" t="s">
        <v>76</v>
      </c>
      <c r="Y331" s="13" t="s">
        <v>41</v>
      </c>
      <c r="Z331" s="13" t="s">
        <v>41</v>
      </c>
      <c r="AA331" s="13"/>
      <c r="AB331" s="13">
        <v>-1</v>
      </c>
      <c r="AC331" s="72">
        <f t="shared" si="716"/>
        <v>0.5</v>
      </c>
      <c r="AD331" s="13">
        <v>2</v>
      </c>
      <c r="AE331" s="72">
        <f t="shared" ref="AE331" si="742">VALUE(IF(AD331=-2,0%,IF(AD331=-1,50%,IF(AD331=0,100%,IF(AD331=1,50%,IF(AD331=2,0%))))))</f>
        <v>0</v>
      </c>
      <c r="AF331" s="13" t="s">
        <v>42</v>
      </c>
      <c r="AG331" s="13">
        <v>0</v>
      </c>
      <c r="AH331" s="13" t="s">
        <v>42</v>
      </c>
      <c r="AI331" s="13">
        <f t="shared" si="711"/>
        <v>0</v>
      </c>
      <c r="AJ331" s="70">
        <f t="shared" si="718"/>
        <v>1</v>
      </c>
      <c r="AK331" s="59">
        <f t="shared" si="725"/>
        <v>0</v>
      </c>
      <c r="AL331" s="70">
        <f t="shared" ref="AL331" si="743">VALUE(IF(AK331=-3,0%,IF(AK331=-2,33.3%,IF(AK331=-1,66.6%,IF(AK331=0,100%,IF(AK331=1,66.6%,IF(AK331=2,33.3%,IF(AK331=3,0%))))))))</f>
        <v>1</v>
      </c>
      <c r="AM331" s="13" t="s">
        <v>41</v>
      </c>
      <c r="AN331" s="13" t="s">
        <v>41</v>
      </c>
      <c r="AO331" s="13"/>
      <c r="AP331" s="13">
        <v>101.31965006729475</v>
      </c>
      <c r="AQ331" s="13">
        <v>117.34261838440112</v>
      </c>
      <c r="AR331" s="13">
        <v>125.13020833333333</v>
      </c>
      <c r="AS331" s="13">
        <v>148.05555555555554</v>
      </c>
      <c r="AT331" s="36">
        <v>1.0709696000000051</v>
      </c>
      <c r="AU331" s="36" t="str">
        <f t="shared" si="720"/>
        <v>1</v>
      </c>
      <c r="AV331" s="36">
        <v>0</v>
      </c>
      <c r="AW331" s="36">
        <v>1.0709696000000051</v>
      </c>
      <c r="AX331" s="36">
        <v>1.0709696000000051</v>
      </c>
      <c r="AY331" s="36">
        <v>37.7989733</v>
      </c>
      <c r="AZ331" s="36" t="str">
        <f t="shared" si="721"/>
        <v>1</v>
      </c>
      <c r="BA331" s="36">
        <v>5.1181923243997423</v>
      </c>
      <c r="BB331" s="36">
        <v>34.179864800000004</v>
      </c>
      <c r="BC331" s="36">
        <v>41.418081799999996</v>
      </c>
      <c r="BD331" s="36" t="e">
        <v>#DIV/0!</v>
      </c>
      <c r="BE331" s="36" t="s">
        <v>50</v>
      </c>
      <c r="BF331" s="36">
        <v>0</v>
      </c>
      <c r="BG331" s="36">
        <v>0</v>
      </c>
      <c r="BH331" s="36">
        <v>5.3147548000000047</v>
      </c>
      <c r="BI331" s="36">
        <v>6.0016185856382167</v>
      </c>
      <c r="BJ331" s="36">
        <v>1.0709696000000051</v>
      </c>
      <c r="BK331" s="36">
        <v>9.5585400000000043</v>
      </c>
      <c r="BL331" s="36">
        <v>41.418081799999996</v>
      </c>
      <c r="BM331" s="36">
        <v>0</v>
      </c>
      <c r="BN331" s="36">
        <v>41.418081799999996</v>
      </c>
      <c r="BO331" s="36">
        <v>41.418081799999996</v>
      </c>
      <c r="BP331" s="36" t="e">
        <v>#DIV/0!</v>
      </c>
      <c r="BQ331" s="36" t="e">
        <v>#DIV/0!</v>
      </c>
      <c r="BR331" s="36">
        <v>0</v>
      </c>
      <c r="BS331" s="36">
        <v>0</v>
      </c>
      <c r="BT331" s="36">
        <v>5.3147548000000047</v>
      </c>
      <c r="BU331" s="36">
        <v>6.0016185856382167</v>
      </c>
      <c r="BV331" s="36">
        <v>1.0709696000000051</v>
      </c>
      <c r="BW331" s="36">
        <v>9.5585400000000043</v>
      </c>
      <c r="BX331" s="36">
        <v>52.2828965</v>
      </c>
      <c r="BY331" s="36">
        <v>15.365168301410577</v>
      </c>
      <c r="BZ331" s="36">
        <v>41.418081799999996</v>
      </c>
      <c r="CA331" s="36">
        <v>63.147711200000003</v>
      </c>
      <c r="CB331" s="36" t="e">
        <v>#DIV/0!</v>
      </c>
      <c r="CC331" s="36" t="e">
        <v>#DIV/0!</v>
      </c>
      <c r="CD331" s="36">
        <v>0</v>
      </c>
      <c r="CE331" s="36">
        <v>0</v>
      </c>
      <c r="CF331" s="36"/>
      <c r="CG331" s="40">
        <v>28.344999999999999</v>
      </c>
      <c r="CH331" s="40">
        <v>54.860999999999997</v>
      </c>
      <c r="CI331" s="40"/>
      <c r="CL331" s="5" t="str">
        <f t="shared" si="727"/>
        <v>1_0.5_1</v>
      </c>
      <c r="CM331" s="95" t="str">
        <f t="shared" si="728"/>
        <v>1K</v>
      </c>
      <c r="CN331" s="96">
        <f t="shared" si="715"/>
        <v>202</v>
      </c>
      <c r="CO331" s="96" t="str">
        <f t="shared" si="722"/>
        <v>1_0_1</v>
      </c>
      <c r="CP331" s="95" t="str">
        <f t="shared" si="731"/>
        <v>1J</v>
      </c>
      <c r="CQ331" s="5">
        <f t="shared" si="723"/>
        <v>78</v>
      </c>
      <c r="CV331" s="87"/>
      <c r="CW331" s="87"/>
      <c r="CX331" s="87"/>
      <c r="CY331" s="87"/>
      <c r="CZ331" s="87"/>
    </row>
    <row r="332" spans="1:104" s="5" customFormat="1">
      <c r="A332" s="13" t="s">
        <v>248</v>
      </c>
      <c r="B332" s="13">
        <v>7</v>
      </c>
      <c r="C332" s="13">
        <v>4</v>
      </c>
      <c r="D332" s="13" t="s">
        <v>67</v>
      </c>
      <c r="E332" s="35" t="s">
        <v>221</v>
      </c>
      <c r="F332" s="13" t="s">
        <v>36</v>
      </c>
      <c r="G332" s="36">
        <v>1063162439</v>
      </c>
      <c r="H332" s="13"/>
      <c r="I332" s="37">
        <v>25</v>
      </c>
      <c r="J332" s="37" t="s">
        <v>70</v>
      </c>
      <c r="K332" s="38">
        <v>43524</v>
      </c>
      <c r="L332" s="39">
        <v>0.3888888888888889</v>
      </c>
      <c r="M332" s="37"/>
      <c r="N332" s="37"/>
      <c r="O332" s="37"/>
      <c r="P332" s="37"/>
      <c r="Q332" s="37">
        <v>4</v>
      </c>
      <c r="R332" s="13" t="s">
        <v>43</v>
      </c>
      <c r="S332" s="13" t="s">
        <v>56</v>
      </c>
      <c r="T332" s="13"/>
      <c r="U332" s="13" t="s">
        <v>52</v>
      </c>
      <c r="V332" s="13" t="s">
        <v>42</v>
      </c>
      <c r="W332" s="13" t="s">
        <v>66</v>
      </c>
      <c r="X332" s="13" t="s">
        <v>76</v>
      </c>
      <c r="Y332" s="13" t="s">
        <v>41</v>
      </c>
      <c r="Z332" s="13" t="s">
        <v>42</v>
      </c>
      <c r="AA332" s="13"/>
      <c r="AB332" s="13">
        <v>-1</v>
      </c>
      <c r="AC332" s="72">
        <f t="shared" si="716"/>
        <v>0.5</v>
      </c>
      <c r="AD332" s="13">
        <v>2</v>
      </c>
      <c r="AE332" s="72">
        <f t="shared" ref="AE332" si="744">VALUE(IF(AD332=-2,0%,IF(AD332=-1,50%,IF(AD332=0,100%,IF(AD332=1,50%,IF(AD332=2,0%))))))</f>
        <v>0</v>
      </c>
      <c r="AF332" s="13">
        <v>0</v>
      </c>
      <c r="AG332" s="13">
        <v>0</v>
      </c>
      <c r="AH332" s="13" t="s">
        <v>42</v>
      </c>
      <c r="AI332" s="13">
        <f t="shared" si="711"/>
        <v>0</v>
      </c>
      <c r="AJ332" s="70">
        <f t="shared" si="718"/>
        <v>1</v>
      </c>
      <c r="AK332" s="59">
        <f t="shared" si="725"/>
        <v>0</v>
      </c>
      <c r="AL332" s="70">
        <f t="shared" ref="AL332" si="745">VALUE(IF(AK332=-3,0%,IF(AK332=-2,33.3%,IF(AK332=-1,66.6%,IF(AK332=0,100%,IF(AK332=1,66.6%,IF(AK332=2,33.3%,IF(AK332=3,0%))))))))</f>
        <v>1</v>
      </c>
      <c r="AM332" s="13" t="s">
        <v>41</v>
      </c>
      <c r="AN332" s="13" t="s">
        <v>42</v>
      </c>
      <c r="AO332" s="13"/>
      <c r="AP332" s="13">
        <v>101.31965006729475</v>
      </c>
      <c r="AQ332" s="13">
        <v>117.34261838440112</v>
      </c>
      <c r="AR332" s="13">
        <v>125.13020833333333</v>
      </c>
      <c r="AS332" s="13">
        <v>148.05555555555554</v>
      </c>
      <c r="AT332" s="36">
        <v>13.799828800000004</v>
      </c>
      <c r="AU332" s="36" t="str">
        <f t="shared" si="720"/>
        <v>1</v>
      </c>
      <c r="AV332" s="36">
        <v>5.9980881429011079</v>
      </c>
      <c r="AW332" s="36">
        <v>9.5585400000000043</v>
      </c>
      <c r="AX332" s="36">
        <v>18.041117600000003</v>
      </c>
      <c r="AY332" s="36">
        <v>70.304148800000007</v>
      </c>
      <c r="AZ332" s="36" t="str">
        <f t="shared" si="721"/>
        <v>1</v>
      </c>
      <c r="BA332" s="36">
        <v>0</v>
      </c>
      <c r="BB332" s="36">
        <v>70.304148800000007</v>
      </c>
      <c r="BC332" s="36">
        <v>70.304148800000007</v>
      </c>
      <c r="BD332" s="36" t="e">
        <v>#DIV/0!</v>
      </c>
      <c r="BE332" s="36" t="s">
        <v>50</v>
      </c>
      <c r="BF332" s="36">
        <v>0</v>
      </c>
      <c r="BG332" s="36">
        <v>0</v>
      </c>
      <c r="BH332" s="36">
        <v>9.5585400000000043</v>
      </c>
      <c r="BI332" s="36">
        <v>0</v>
      </c>
      <c r="BJ332" s="36">
        <v>9.5585400000000043</v>
      </c>
      <c r="BK332" s="36">
        <v>9.5585400000000043</v>
      </c>
      <c r="BL332" s="36">
        <v>55.861115300000002</v>
      </c>
      <c r="BM332" s="36">
        <v>20.425533857508981</v>
      </c>
      <c r="BN332" s="36">
        <v>41.418081799999996</v>
      </c>
      <c r="BO332" s="36">
        <v>70.304148800000007</v>
      </c>
      <c r="BP332" s="36" t="e">
        <v>#DIV/0!</v>
      </c>
      <c r="BQ332" s="36" t="e">
        <v>#DIV/0!</v>
      </c>
      <c r="BR332" s="36">
        <v>0</v>
      </c>
      <c r="BS332" s="36">
        <v>0</v>
      </c>
      <c r="BT332" s="36">
        <v>9.5585400000000043</v>
      </c>
      <c r="BU332" s="36">
        <v>0</v>
      </c>
      <c r="BV332" s="36">
        <v>9.5585400000000043</v>
      </c>
      <c r="BW332" s="36">
        <v>9.5585400000000043</v>
      </c>
      <c r="BX332" s="36">
        <v>59.481472000000004</v>
      </c>
      <c r="BY332" s="36">
        <v>15.305576311740666</v>
      </c>
      <c r="BZ332" s="36">
        <v>48.6587952</v>
      </c>
      <c r="CA332" s="36">
        <v>70.304148800000007</v>
      </c>
      <c r="CB332" s="36" t="e">
        <v>#DIV/0!</v>
      </c>
      <c r="CC332" s="36" t="e">
        <v>#DIV/0!</v>
      </c>
      <c r="CD332" s="36">
        <v>0</v>
      </c>
      <c r="CE332" s="36">
        <v>0</v>
      </c>
      <c r="CF332" s="36"/>
      <c r="CG332" s="40">
        <v>28.518000000000001</v>
      </c>
      <c r="CH332" s="40">
        <v>56.624000000000002</v>
      </c>
      <c r="CI332" s="40"/>
      <c r="CL332" s="5" t="str">
        <f t="shared" si="727"/>
        <v>1_0.5_1</v>
      </c>
      <c r="CM332" s="95" t="str">
        <f t="shared" si="728"/>
        <v>1K</v>
      </c>
      <c r="CN332" s="96">
        <f t="shared" si="715"/>
        <v>202</v>
      </c>
      <c r="CO332" s="96" t="str">
        <f t="shared" si="722"/>
        <v>1_0_1</v>
      </c>
      <c r="CP332" s="95" t="str">
        <f t="shared" si="731"/>
        <v>1J</v>
      </c>
      <c r="CQ332" s="5">
        <f t="shared" si="723"/>
        <v>78</v>
      </c>
      <c r="CV332" s="87"/>
      <c r="CW332" s="87"/>
      <c r="CX332" s="87"/>
      <c r="CY332" s="87"/>
      <c r="CZ332" s="87"/>
    </row>
    <row r="333" spans="1:104" s="5" customFormat="1">
      <c r="A333" s="13" t="s">
        <v>248</v>
      </c>
      <c r="B333" s="13">
        <v>7</v>
      </c>
      <c r="C333" s="13">
        <v>5</v>
      </c>
      <c r="D333" s="13" t="s">
        <v>107</v>
      </c>
      <c r="E333" s="35" t="s">
        <v>222</v>
      </c>
      <c r="F333" s="13" t="s">
        <v>36</v>
      </c>
      <c r="G333" s="36">
        <v>1052088829</v>
      </c>
      <c r="H333" s="13"/>
      <c r="I333" s="37">
        <v>21</v>
      </c>
      <c r="J333" s="37" t="s">
        <v>70</v>
      </c>
      <c r="K333" s="38">
        <v>43524</v>
      </c>
      <c r="L333" s="39">
        <v>0.35138888888888892</v>
      </c>
      <c r="M333" s="37" t="s">
        <v>93</v>
      </c>
      <c r="N333" s="37"/>
      <c r="O333" s="37" t="s">
        <v>190</v>
      </c>
      <c r="P333" s="37" t="s">
        <v>190</v>
      </c>
      <c r="Q333" s="37">
        <v>1</v>
      </c>
      <c r="R333" s="13" t="s">
        <v>43</v>
      </c>
      <c r="S333" s="13" t="s">
        <v>63</v>
      </c>
      <c r="T333" s="13" t="s">
        <v>42</v>
      </c>
      <c r="U333" s="13" t="s">
        <v>52</v>
      </c>
      <c r="V333" s="13" t="s">
        <v>42</v>
      </c>
      <c r="W333" s="13" t="s">
        <v>135</v>
      </c>
      <c r="X333" s="13" t="s">
        <v>76</v>
      </c>
      <c r="Y333" s="13" t="s">
        <v>41</v>
      </c>
      <c r="Z333" s="13" t="s">
        <v>41</v>
      </c>
      <c r="AA333" s="13"/>
      <c r="AB333" s="13">
        <v>-1</v>
      </c>
      <c r="AC333" s="72">
        <f t="shared" si="716"/>
        <v>0.5</v>
      </c>
      <c r="AD333" s="13">
        <v>0</v>
      </c>
      <c r="AE333" s="72">
        <f t="shared" ref="AE333" si="746">VALUE(IF(AD333=-2,0%,IF(AD333=-1,50%,IF(AD333=0,100%,IF(AD333=1,50%,IF(AD333=2,0%))))))</f>
        <v>1</v>
      </c>
      <c r="AF333" s="13" t="s">
        <v>42</v>
      </c>
      <c r="AG333" s="13">
        <v>0</v>
      </c>
      <c r="AH333" s="13" t="s">
        <v>42</v>
      </c>
      <c r="AI333" s="13">
        <f t="shared" si="711"/>
        <v>-2</v>
      </c>
      <c r="AJ333" s="70">
        <f t="shared" si="718"/>
        <v>0.33299999999999996</v>
      </c>
      <c r="AK333" s="59">
        <f t="shared" si="725"/>
        <v>0</v>
      </c>
      <c r="AL333" s="70">
        <f t="shared" ref="AL333" si="747">VALUE(IF(AK333=-3,0%,IF(AK333=-2,33.3%,IF(AK333=-1,66.6%,IF(AK333=0,100%,IF(AK333=1,66.6%,IF(AK333=2,33.3%,IF(AK333=3,0%))))))))</f>
        <v>1</v>
      </c>
      <c r="AM333" s="13" t="s">
        <v>41</v>
      </c>
      <c r="AN333" s="13" t="s">
        <v>41</v>
      </c>
      <c r="AO333" s="13"/>
      <c r="AP333" s="13">
        <v>101.31965006729475</v>
      </c>
      <c r="AQ333" s="13">
        <v>117.34261838440112</v>
      </c>
      <c r="AR333" s="13">
        <v>125.13020833333333</v>
      </c>
      <c r="AS333" s="13">
        <v>148.05555555555554</v>
      </c>
      <c r="AT333" s="36">
        <v>5.7956627999999997</v>
      </c>
      <c r="AU333" s="36" t="str">
        <f t="shared" si="720"/>
        <v>1</v>
      </c>
      <c r="AV333" s="36">
        <v>0</v>
      </c>
      <c r="AW333" s="36">
        <v>5.7956627999999997</v>
      </c>
      <c r="AX333" s="36">
        <v>5.7956627999999997</v>
      </c>
      <c r="AY333" s="36">
        <v>34.367898300000007</v>
      </c>
      <c r="AZ333" s="36" t="str">
        <f t="shared" si="721"/>
        <v>1</v>
      </c>
      <c r="BA333" s="36">
        <v>5.7544540771791697</v>
      </c>
      <c r="BB333" s="36">
        <v>30.298884800000003</v>
      </c>
      <c r="BC333" s="36">
        <v>38.436911800000004</v>
      </c>
      <c r="BD333" s="36" t="e">
        <v>#DIV/0!</v>
      </c>
      <c r="BE333" s="36" t="s">
        <v>50</v>
      </c>
      <c r="BF333" s="36">
        <v>0</v>
      </c>
      <c r="BG333" s="36">
        <v>0</v>
      </c>
      <c r="BH333" s="36">
        <v>1.4157882499999999</v>
      </c>
      <c r="BI333" s="36">
        <v>6.1940779901027563</v>
      </c>
      <c r="BJ333" s="36">
        <v>-2.9640863</v>
      </c>
      <c r="BK333" s="36">
        <v>5.7956627999999997</v>
      </c>
      <c r="BL333" s="36">
        <v>30.298884800000003</v>
      </c>
      <c r="BM333" s="36">
        <v>0</v>
      </c>
      <c r="BN333" s="36">
        <v>30.298884800000003</v>
      </c>
      <c r="BO333" s="36">
        <v>30.298884800000003</v>
      </c>
      <c r="BP333" s="36" t="e">
        <v>#DIV/0!</v>
      </c>
      <c r="BQ333" s="36" t="e">
        <v>#DIV/0!</v>
      </c>
      <c r="BR333" s="36">
        <v>0</v>
      </c>
      <c r="BS333" s="36">
        <v>0</v>
      </c>
      <c r="BT333" s="36">
        <v>5.7956627999999997</v>
      </c>
      <c r="BU333" s="36">
        <v>0</v>
      </c>
      <c r="BV333" s="36">
        <v>5.7956627999999997</v>
      </c>
      <c r="BW333" s="36">
        <v>5.7956627999999997</v>
      </c>
      <c r="BX333" s="36">
        <v>30.298884800000003</v>
      </c>
      <c r="BY333" s="36">
        <v>0</v>
      </c>
      <c r="BZ333" s="36">
        <v>30.298884800000003</v>
      </c>
      <c r="CA333" s="36">
        <v>30.298884800000003</v>
      </c>
      <c r="CB333" s="36" t="e">
        <v>#DIV/0!</v>
      </c>
      <c r="CC333" s="36" t="e">
        <v>#DIV/0!</v>
      </c>
      <c r="CD333" s="36">
        <v>0</v>
      </c>
      <c r="CE333" s="36">
        <v>0</v>
      </c>
      <c r="CF333" s="36"/>
      <c r="CG333" s="40">
        <v>27.21</v>
      </c>
      <c r="CH333" s="40">
        <v>58.904000000000003</v>
      </c>
      <c r="CI333" s="40"/>
      <c r="CL333" s="5" t="str">
        <f t="shared" si="727"/>
        <v>0.333_0.5_1</v>
      </c>
      <c r="CM333" s="95" t="str">
        <f t="shared" si="728"/>
        <v>1E</v>
      </c>
      <c r="CN333" s="96">
        <f t="shared" si="715"/>
        <v>50</v>
      </c>
      <c r="CO333" s="96" t="str">
        <f t="shared" si="722"/>
        <v>1_1_1</v>
      </c>
      <c r="CP333" s="95" t="str">
        <f t="shared" si="731"/>
        <v>1L</v>
      </c>
      <c r="CQ333" s="5">
        <f t="shared" si="723"/>
        <v>85</v>
      </c>
      <c r="CV333" s="87"/>
      <c r="CW333" s="87"/>
      <c r="CX333" s="87"/>
      <c r="CY333" s="87"/>
      <c r="CZ333" s="87"/>
    </row>
    <row r="334" spans="1:104" s="5" customFormat="1">
      <c r="A334" s="13" t="s">
        <v>248</v>
      </c>
      <c r="B334" s="13">
        <v>7</v>
      </c>
      <c r="C334" s="13">
        <v>5</v>
      </c>
      <c r="D334" s="13" t="s">
        <v>107</v>
      </c>
      <c r="E334" s="35" t="s">
        <v>222</v>
      </c>
      <c r="F334" s="13" t="s">
        <v>36</v>
      </c>
      <c r="G334" s="36">
        <v>1052088829</v>
      </c>
      <c r="H334" s="13"/>
      <c r="I334" s="37">
        <v>21</v>
      </c>
      <c r="J334" s="37" t="s">
        <v>70</v>
      </c>
      <c r="K334" s="38">
        <v>43524</v>
      </c>
      <c r="L334" s="39">
        <v>0.36180555555555555</v>
      </c>
      <c r="M334" s="37" t="s">
        <v>93</v>
      </c>
      <c r="N334" s="37"/>
      <c r="O334" s="37" t="s">
        <v>190</v>
      </c>
      <c r="P334" s="37" t="s">
        <v>190</v>
      </c>
      <c r="Q334" s="37">
        <v>2</v>
      </c>
      <c r="R334" s="13" t="s">
        <v>43</v>
      </c>
      <c r="S334" s="13" t="s">
        <v>63</v>
      </c>
      <c r="T334" s="13" t="s">
        <v>42</v>
      </c>
      <c r="U334" s="13" t="s">
        <v>52</v>
      </c>
      <c r="V334" s="13" t="s">
        <v>42</v>
      </c>
      <c r="W334" s="13" t="s">
        <v>135</v>
      </c>
      <c r="X334" s="13" t="s">
        <v>76</v>
      </c>
      <c r="Y334" s="13" t="s">
        <v>41</v>
      </c>
      <c r="Z334" s="13" t="s">
        <v>41</v>
      </c>
      <c r="AA334" s="13"/>
      <c r="AB334" s="13">
        <v>-1</v>
      </c>
      <c r="AC334" s="72">
        <f t="shared" si="716"/>
        <v>0.5</v>
      </c>
      <c r="AD334" s="13">
        <v>0</v>
      </c>
      <c r="AE334" s="72">
        <f t="shared" ref="AE334" si="748">VALUE(IF(AD334=-2,0%,IF(AD334=-1,50%,IF(AD334=0,100%,IF(AD334=1,50%,IF(AD334=2,0%))))))</f>
        <v>1</v>
      </c>
      <c r="AF334" s="13" t="s">
        <v>42</v>
      </c>
      <c r="AG334" s="13">
        <v>0</v>
      </c>
      <c r="AH334" s="13" t="s">
        <v>42</v>
      </c>
      <c r="AI334" s="13">
        <f t="shared" si="711"/>
        <v>-2</v>
      </c>
      <c r="AJ334" s="70">
        <f t="shared" si="718"/>
        <v>0.33299999999999996</v>
      </c>
      <c r="AK334" s="59">
        <f t="shared" si="725"/>
        <v>0</v>
      </c>
      <c r="AL334" s="70">
        <f t="shared" ref="AL334" si="749">VALUE(IF(AK334=-3,0%,IF(AK334=-2,33.3%,IF(AK334=-1,66.6%,IF(AK334=0,100%,IF(AK334=1,66.6%,IF(AK334=2,33.3%,IF(AK334=3,0%))))))))</f>
        <v>1</v>
      </c>
      <c r="AM334" s="13" t="s">
        <v>41</v>
      </c>
      <c r="AN334" s="13" t="s">
        <v>41</v>
      </c>
      <c r="AO334" s="13"/>
      <c r="AP334" s="13">
        <v>101.31965006729475</v>
      </c>
      <c r="AQ334" s="13">
        <v>117.34261838440112</v>
      </c>
      <c r="AR334" s="13">
        <v>125.13020833333333</v>
      </c>
      <c r="AS334" s="13">
        <v>148.05555555555554</v>
      </c>
      <c r="AT334" s="36">
        <v>10.173665049999999</v>
      </c>
      <c r="AU334" s="36" t="str">
        <f t="shared" si="720"/>
        <v>1</v>
      </c>
      <c r="AV334" s="36">
        <v>6.1914301580499291</v>
      </c>
      <c r="AW334" s="36">
        <v>5.7956627999999997</v>
      </c>
      <c r="AX334" s="36">
        <v>14.551667299999998</v>
      </c>
      <c r="AY334" s="36">
        <v>50.648945100000006</v>
      </c>
      <c r="AZ334" s="36" t="str">
        <f t="shared" si="721"/>
        <v>1</v>
      </c>
      <c r="BA334" s="36">
        <v>5.757984519916322</v>
      </c>
      <c r="BB334" s="36">
        <v>46.577435200000004</v>
      </c>
      <c r="BC334" s="36">
        <v>54.720455000000001</v>
      </c>
      <c r="BD334" s="36" t="e">
        <v>#DIV/0!</v>
      </c>
      <c r="BE334" s="36" t="s">
        <v>50</v>
      </c>
      <c r="BF334" s="36">
        <v>0</v>
      </c>
      <c r="BG334" s="36">
        <v>0</v>
      </c>
      <c r="BH334" s="36">
        <v>10.173665049999999</v>
      </c>
      <c r="BI334" s="36">
        <v>6.1914301580499291</v>
      </c>
      <c r="BJ334" s="36">
        <v>5.7956627999999997</v>
      </c>
      <c r="BK334" s="36">
        <v>14.551667299999998</v>
      </c>
      <c r="BL334" s="36">
        <v>50.648945100000006</v>
      </c>
      <c r="BM334" s="36">
        <v>5.757984519916322</v>
      </c>
      <c r="BN334" s="36">
        <v>46.577435200000004</v>
      </c>
      <c r="BO334" s="36">
        <v>54.720455000000001</v>
      </c>
      <c r="BP334" s="36" t="e">
        <v>#DIV/0!</v>
      </c>
      <c r="BQ334" s="36" t="e">
        <v>#DIV/0!</v>
      </c>
      <c r="BR334" s="36">
        <v>0</v>
      </c>
      <c r="BS334" s="36">
        <v>0</v>
      </c>
      <c r="BT334" s="36">
        <v>10.173665049999999</v>
      </c>
      <c r="BU334" s="36">
        <v>6.1914301580499291</v>
      </c>
      <c r="BV334" s="36">
        <v>5.7956627999999997</v>
      </c>
      <c r="BW334" s="36">
        <v>14.551667299999998</v>
      </c>
      <c r="BX334" s="36">
        <v>42.509669900000006</v>
      </c>
      <c r="BY334" s="36">
        <v>17.268657895643308</v>
      </c>
      <c r="BZ334" s="36">
        <v>30.298884800000003</v>
      </c>
      <c r="CA334" s="36">
        <v>54.720455000000001</v>
      </c>
      <c r="CB334" s="36" t="e">
        <v>#DIV/0!</v>
      </c>
      <c r="CC334" s="36" t="e">
        <v>#DIV/0!</v>
      </c>
      <c r="CD334" s="36">
        <v>0</v>
      </c>
      <c r="CE334" s="36">
        <v>0</v>
      </c>
      <c r="CF334" s="36"/>
      <c r="CG334" s="40">
        <v>27.283999999999999</v>
      </c>
      <c r="CH334" s="40">
        <v>54.584000000000003</v>
      </c>
      <c r="CI334" s="40"/>
      <c r="CL334" s="5" t="str">
        <f t="shared" si="727"/>
        <v>0.333_0.5_1</v>
      </c>
      <c r="CM334" s="95" t="str">
        <f t="shared" si="728"/>
        <v>1E</v>
      </c>
      <c r="CN334" s="96">
        <f t="shared" si="715"/>
        <v>50</v>
      </c>
      <c r="CO334" s="96" t="str">
        <f t="shared" si="722"/>
        <v>1_1_1</v>
      </c>
      <c r="CP334" s="95" t="str">
        <f t="shared" si="731"/>
        <v>1L</v>
      </c>
      <c r="CQ334" s="5">
        <f t="shared" si="723"/>
        <v>85</v>
      </c>
      <c r="CV334" s="87"/>
      <c r="CW334" s="87"/>
      <c r="CX334" s="87"/>
      <c r="CY334" s="87"/>
      <c r="CZ334" s="87"/>
    </row>
    <row r="335" spans="1:104" s="5" customFormat="1">
      <c r="A335" s="13" t="s">
        <v>248</v>
      </c>
      <c r="B335" s="13">
        <v>7</v>
      </c>
      <c r="C335" s="13">
        <v>5</v>
      </c>
      <c r="D335" s="13" t="s">
        <v>107</v>
      </c>
      <c r="E335" s="35" t="s">
        <v>222</v>
      </c>
      <c r="F335" s="13" t="s">
        <v>36</v>
      </c>
      <c r="G335" s="36">
        <v>1052088829</v>
      </c>
      <c r="H335" s="13"/>
      <c r="I335" s="37">
        <v>21</v>
      </c>
      <c r="J335" s="37" t="s">
        <v>70</v>
      </c>
      <c r="K335" s="38">
        <v>43524</v>
      </c>
      <c r="L335" s="39">
        <v>0.375</v>
      </c>
      <c r="M335" s="37" t="s">
        <v>93</v>
      </c>
      <c r="N335" s="37"/>
      <c r="O335" s="37" t="s">
        <v>190</v>
      </c>
      <c r="P335" s="37" t="s">
        <v>190</v>
      </c>
      <c r="Q335" s="37">
        <v>3</v>
      </c>
      <c r="R335" s="13" t="s">
        <v>43</v>
      </c>
      <c r="S335" s="13" t="s">
        <v>63</v>
      </c>
      <c r="T335" s="13" t="s">
        <v>42</v>
      </c>
      <c r="U335" s="13" t="s">
        <v>52</v>
      </c>
      <c r="V335" s="13"/>
      <c r="W335" s="13" t="s">
        <v>135</v>
      </c>
      <c r="X335" s="13" t="s">
        <v>76</v>
      </c>
      <c r="Y335" s="13" t="s">
        <v>41</v>
      </c>
      <c r="Z335" s="13" t="s">
        <v>41</v>
      </c>
      <c r="AA335" s="13"/>
      <c r="AB335" s="13">
        <v>-1</v>
      </c>
      <c r="AC335" s="72">
        <f t="shared" si="716"/>
        <v>0.5</v>
      </c>
      <c r="AD335" s="13">
        <v>0</v>
      </c>
      <c r="AE335" s="72">
        <f t="shared" ref="AE335" si="750">VALUE(IF(AD335=-2,0%,IF(AD335=-1,50%,IF(AD335=0,100%,IF(AD335=1,50%,IF(AD335=2,0%))))))</f>
        <v>1</v>
      </c>
      <c r="AF335" s="13" t="s">
        <v>42</v>
      </c>
      <c r="AG335" s="13">
        <v>0</v>
      </c>
      <c r="AH335" s="13">
        <v>0</v>
      </c>
      <c r="AI335" s="13">
        <f t="shared" si="711"/>
        <v>-2</v>
      </c>
      <c r="AJ335" s="70">
        <f t="shared" si="718"/>
        <v>0.33299999999999996</v>
      </c>
      <c r="AK335" s="59">
        <f t="shared" si="725"/>
        <v>0</v>
      </c>
      <c r="AL335" s="70">
        <f t="shared" ref="AL335" si="751">VALUE(IF(AK335=-3,0%,IF(AK335=-2,33.3%,IF(AK335=-1,66.6%,IF(AK335=0,100%,IF(AK335=1,66.6%,IF(AK335=2,33.3%,IF(AK335=3,0%))))))))</f>
        <v>1</v>
      </c>
      <c r="AM335" s="13" t="s">
        <v>41</v>
      </c>
      <c r="AN335" s="13" t="s">
        <v>41</v>
      </c>
      <c r="AO335" s="13"/>
      <c r="AP335" s="13">
        <v>101.31965006729475</v>
      </c>
      <c r="AQ335" s="13">
        <v>117.34261838440112</v>
      </c>
      <c r="AR335" s="13">
        <v>125.13020833333333</v>
      </c>
      <c r="AS335" s="13">
        <v>148.05555555555554</v>
      </c>
      <c r="AT335" s="36">
        <v>5.7956627999999997</v>
      </c>
      <c r="AU335" s="36" t="str">
        <f t="shared" si="720"/>
        <v>1</v>
      </c>
      <c r="AV335" s="36">
        <v>0</v>
      </c>
      <c r="AW335" s="36">
        <v>5.7956627999999997</v>
      </c>
      <c r="AX335" s="36">
        <v>5.7956627999999997</v>
      </c>
      <c r="AY335" s="36">
        <v>30.298884800000003</v>
      </c>
      <c r="AZ335" s="36" t="str">
        <f t="shared" si="721"/>
        <v>1</v>
      </c>
      <c r="BA335" s="36">
        <v>0</v>
      </c>
      <c r="BB335" s="36">
        <v>30.298884800000003</v>
      </c>
      <c r="BC335" s="36">
        <v>30.298884800000003</v>
      </c>
      <c r="BD335" s="36" t="e">
        <v>#DIV/0!</v>
      </c>
      <c r="BE335" s="36" t="s">
        <v>50</v>
      </c>
      <c r="BF335" s="36">
        <v>0</v>
      </c>
      <c r="BG335" s="36">
        <v>0</v>
      </c>
      <c r="BH335" s="36">
        <v>5.7956627999999997</v>
      </c>
      <c r="BI335" s="36">
        <v>0</v>
      </c>
      <c r="BJ335" s="36">
        <v>5.7956627999999997</v>
      </c>
      <c r="BK335" s="36">
        <v>5.7956627999999997</v>
      </c>
      <c r="BL335" s="36">
        <v>30.298884800000003</v>
      </c>
      <c r="BM335" s="36">
        <v>0</v>
      </c>
      <c r="BN335" s="36">
        <v>30.298884800000003</v>
      </c>
      <c r="BO335" s="36">
        <v>30.298884800000003</v>
      </c>
      <c r="BP335" s="36" t="e">
        <v>#DIV/0!</v>
      </c>
      <c r="BQ335" s="36" t="e">
        <v>#DIV/0!</v>
      </c>
      <c r="BR335" s="36">
        <v>0</v>
      </c>
      <c r="BS335" s="36">
        <v>0</v>
      </c>
      <c r="BT335" s="36">
        <v>5.7956627999999997</v>
      </c>
      <c r="BU335" s="36">
        <v>0</v>
      </c>
      <c r="BV335" s="36">
        <v>5.7956627999999997</v>
      </c>
      <c r="BW335" s="36">
        <v>5.7956627999999997</v>
      </c>
      <c r="BX335" s="36">
        <v>38.438160000000003</v>
      </c>
      <c r="BY335" s="36">
        <v>11.510673375726977</v>
      </c>
      <c r="BZ335" s="36">
        <v>30.298884800000003</v>
      </c>
      <c r="CA335" s="36">
        <v>46.577435200000004</v>
      </c>
      <c r="CB335" s="36" t="e">
        <v>#DIV/0!</v>
      </c>
      <c r="CC335" s="36" t="e">
        <v>#DIV/0!</v>
      </c>
      <c r="CD335" s="36">
        <v>0</v>
      </c>
      <c r="CE335" s="36">
        <v>0</v>
      </c>
      <c r="CF335" s="36"/>
      <c r="CG335" s="40">
        <v>28.344999999999999</v>
      </c>
      <c r="CH335" s="40">
        <v>54.860999999999997</v>
      </c>
      <c r="CI335" s="40"/>
      <c r="CL335" s="5" t="str">
        <f t="shared" si="727"/>
        <v>0.333_0.5_1</v>
      </c>
      <c r="CM335" s="95" t="str">
        <f t="shared" si="728"/>
        <v>1E</v>
      </c>
      <c r="CN335" s="96">
        <f t="shared" si="715"/>
        <v>50</v>
      </c>
      <c r="CO335" s="96" t="str">
        <f t="shared" si="722"/>
        <v>1_1_1</v>
      </c>
      <c r="CP335" s="95" t="str">
        <f t="shared" si="731"/>
        <v>1L</v>
      </c>
      <c r="CQ335" s="5">
        <f t="shared" si="723"/>
        <v>85</v>
      </c>
      <c r="CV335" s="87"/>
      <c r="CW335" s="87"/>
      <c r="CX335" s="87"/>
      <c r="CY335" s="87"/>
      <c r="CZ335" s="87"/>
    </row>
    <row r="336" spans="1:104" s="5" customFormat="1">
      <c r="A336" s="13" t="s">
        <v>248</v>
      </c>
      <c r="B336" s="13">
        <v>7</v>
      </c>
      <c r="C336" s="13">
        <v>5</v>
      </c>
      <c r="D336" s="13" t="s">
        <v>107</v>
      </c>
      <c r="E336" s="35" t="s">
        <v>222</v>
      </c>
      <c r="F336" s="13" t="s">
        <v>36</v>
      </c>
      <c r="G336" s="36">
        <v>1052088829</v>
      </c>
      <c r="H336" s="13"/>
      <c r="I336" s="37">
        <v>21</v>
      </c>
      <c r="J336" s="37" t="s">
        <v>70</v>
      </c>
      <c r="K336" s="38">
        <v>43524</v>
      </c>
      <c r="L336" s="39">
        <v>0.3888888888888889</v>
      </c>
      <c r="M336" s="37" t="s">
        <v>93</v>
      </c>
      <c r="N336" s="37"/>
      <c r="O336" s="37" t="s">
        <v>190</v>
      </c>
      <c r="P336" s="37" t="s">
        <v>190</v>
      </c>
      <c r="Q336" s="37">
        <v>4</v>
      </c>
      <c r="R336" s="13" t="s">
        <v>43</v>
      </c>
      <c r="S336" s="13" t="s">
        <v>44</v>
      </c>
      <c r="T336" s="13" t="s">
        <v>42</v>
      </c>
      <c r="U336" s="13" t="s">
        <v>52</v>
      </c>
      <c r="V336" s="13" t="s">
        <v>42</v>
      </c>
      <c r="W336" s="13" t="s">
        <v>135</v>
      </c>
      <c r="X336" s="13" t="s">
        <v>76</v>
      </c>
      <c r="Y336" s="13" t="s">
        <v>41</v>
      </c>
      <c r="Z336" s="13" t="s">
        <v>41</v>
      </c>
      <c r="AA336" s="13"/>
      <c r="AB336" s="13">
        <v>-1</v>
      </c>
      <c r="AC336" s="72">
        <f t="shared" si="716"/>
        <v>0.5</v>
      </c>
      <c r="AD336" s="13">
        <v>1</v>
      </c>
      <c r="AE336" s="72">
        <f t="shared" ref="AE336" si="752">VALUE(IF(AD336=-2,0%,IF(AD336=-1,50%,IF(AD336=0,100%,IF(AD336=1,50%,IF(AD336=2,0%))))))</f>
        <v>0.5</v>
      </c>
      <c r="AF336" s="13" t="s">
        <v>42</v>
      </c>
      <c r="AG336" s="13">
        <v>0</v>
      </c>
      <c r="AH336" s="13" t="s">
        <v>42</v>
      </c>
      <c r="AI336" s="13">
        <f t="shared" si="711"/>
        <v>-2</v>
      </c>
      <c r="AJ336" s="70">
        <f t="shared" si="718"/>
        <v>0.33299999999999996</v>
      </c>
      <c r="AK336" s="59">
        <f t="shared" si="725"/>
        <v>0</v>
      </c>
      <c r="AL336" s="70">
        <f t="shared" ref="AL336" si="753">VALUE(IF(AK336=-3,0%,IF(AK336=-2,33.3%,IF(AK336=-1,66.6%,IF(AK336=0,100%,IF(AK336=1,66.6%,IF(AK336=2,33.3%,IF(AK336=3,0%))))))))</f>
        <v>1</v>
      </c>
      <c r="AM336" s="13" t="s">
        <v>41</v>
      </c>
      <c r="AN336" s="13" t="s">
        <v>41</v>
      </c>
      <c r="AO336" s="13"/>
      <c r="AP336" s="13">
        <v>101.31965006729475</v>
      </c>
      <c r="AQ336" s="13">
        <v>117.34261838440112</v>
      </c>
      <c r="AR336" s="13">
        <v>125.13020833333333</v>
      </c>
      <c r="AS336" s="13">
        <v>148.05555555555554</v>
      </c>
      <c r="AT336" s="36">
        <v>10.173665049999999</v>
      </c>
      <c r="AU336" s="36" t="str">
        <f t="shared" si="720"/>
        <v>1</v>
      </c>
      <c r="AV336" s="36">
        <v>6.1914301580499291</v>
      </c>
      <c r="AW336" s="36">
        <v>5.7956627999999997</v>
      </c>
      <c r="AX336" s="36">
        <v>14.551667299999998</v>
      </c>
      <c r="AY336" s="36">
        <v>54.720455000000001</v>
      </c>
      <c r="AZ336" s="36" t="str">
        <f t="shared" si="721"/>
        <v>1</v>
      </c>
      <c r="BA336" s="36">
        <v>0</v>
      </c>
      <c r="BB336" s="36">
        <v>54.720455000000001</v>
      </c>
      <c r="BC336" s="36">
        <v>54.720455000000001</v>
      </c>
      <c r="BD336" s="36" t="e">
        <v>#DIV/0!</v>
      </c>
      <c r="BE336" s="36" t="s">
        <v>50</v>
      </c>
      <c r="BF336" s="36">
        <v>0</v>
      </c>
      <c r="BG336" s="36">
        <v>0</v>
      </c>
      <c r="BH336" s="36">
        <v>5.7956627999999997</v>
      </c>
      <c r="BI336" s="36">
        <v>0</v>
      </c>
      <c r="BJ336" s="36">
        <v>5.7956627999999997</v>
      </c>
      <c r="BK336" s="36">
        <v>5.7956627999999997</v>
      </c>
      <c r="BL336" s="36">
        <v>42.509669900000006</v>
      </c>
      <c r="BM336" s="36">
        <v>17.268657895643308</v>
      </c>
      <c r="BN336" s="36">
        <v>30.298884800000003</v>
      </c>
      <c r="BO336" s="36">
        <v>54.720455000000001</v>
      </c>
      <c r="BP336" s="36" t="e">
        <v>#DIV/0!</v>
      </c>
      <c r="BQ336" s="36" t="e">
        <v>#DIV/0!</v>
      </c>
      <c r="BR336" s="36">
        <v>0</v>
      </c>
      <c r="BS336" s="36">
        <v>0</v>
      </c>
      <c r="BT336" s="36">
        <v>5.7956627999999997</v>
      </c>
      <c r="BU336" s="36">
        <v>0</v>
      </c>
      <c r="BV336" s="36">
        <v>5.7956627999999997</v>
      </c>
      <c r="BW336" s="36">
        <v>5.7956627999999997</v>
      </c>
      <c r="BX336" s="36">
        <v>46.578683400000003</v>
      </c>
      <c r="BY336" s="36">
        <v>11.514203818464109</v>
      </c>
      <c r="BZ336" s="36">
        <v>38.436911800000004</v>
      </c>
      <c r="CA336" s="36">
        <v>54.720455000000001</v>
      </c>
      <c r="CB336" s="36" t="e">
        <v>#DIV/0!</v>
      </c>
      <c r="CC336" s="36" t="e">
        <v>#DIV/0!</v>
      </c>
      <c r="CD336" s="36">
        <v>0</v>
      </c>
      <c r="CE336" s="36">
        <v>0</v>
      </c>
      <c r="CF336" s="36"/>
      <c r="CG336" s="40">
        <v>28.518000000000001</v>
      </c>
      <c r="CH336" s="40">
        <v>56.624000000000002</v>
      </c>
      <c r="CI336" s="40"/>
      <c r="CL336" s="5" t="str">
        <f t="shared" si="727"/>
        <v>0.333_0.5_1</v>
      </c>
      <c r="CM336" s="95" t="str">
        <f t="shared" si="728"/>
        <v>1E</v>
      </c>
      <c r="CN336" s="96">
        <f t="shared" si="715"/>
        <v>50</v>
      </c>
      <c r="CO336" s="96" t="str">
        <f t="shared" si="722"/>
        <v>1_0.5_1</v>
      </c>
      <c r="CP336" s="95" t="str">
        <f t="shared" si="731"/>
        <v>1K</v>
      </c>
      <c r="CQ336" s="5">
        <f t="shared" si="723"/>
        <v>108</v>
      </c>
      <c r="CV336" s="87"/>
      <c r="CW336" s="87"/>
      <c r="CX336" s="87"/>
      <c r="CY336" s="87"/>
      <c r="CZ336" s="87"/>
    </row>
    <row r="337" spans="1:104" s="5" customFormat="1">
      <c r="A337" s="13" t="s">
        <v>248</v>
      </c>
      <c r="B337" s="13">
        <v>7</v>
      </c>
      <c r="C337" s="13">
        <v>5</v>
      </c>
      <c r="D337" s="13" t="s">
        <v>107</v>
      </c>
      <c r="E337" s="35" t="s">
        <v>222</v>
      </c>
      <c r="F337" s="13" t="s">
        <v>36</v>
      </c>
      <c r="G337" s="36">
        <v>1052088829</v>
      </c>
      <c r="H337" s="13"/>
      <c r="I337" s="37">
        <v>21</v>
      </c>
      <c r="J337" s="37" t="s">
        <v>70</v>
      </c>
      <c r="K337" s="38">
        <v>43524</v>
      </c>
      <c r="L337" s="39">
        <v>0.39930555555555558</v>
      </c>
      <c r="M337" s="37" t="s">
        <v>93</v>
      </c>
      <c r="N337" s="37"/>
      <c r="O337" s="37" t="s">
        <v>190</v>
      </c>
      <c r="P337" s="37" t="s">
        <v>190</v>
      </c>
      <c r="Q337" s="37">
        <v>5</v>
      </c>
      <c r="R337" s="13" t="s">
        <v>43</v>
      </c>
      <c r="S337" s="13" t="s">
        <v>63</v>
      </c>
      <c r="T337" s="13" t="s">
        <v>42</v>
      </c>
      <c r="U337" s="13" t="s">
        <v>52</v>
      </c>
      <c r="V337" s="13" t="s">
        <v>42</v>
      </c>
      <c r="W337" s="13" t="s">
        <v>135</v>
      </c>
      <c r="X337" s="13" t="s">
        <v>76</v>
      </c>
      <c r="Y337" s="13" t="s">
        <v>41</v>
      </c>
      <c r="Z337" s="13" t="s">
        <v>41</v>
      </c>
      <c r="AA337" s="13"/>
      <c r="AB337" s="13">
        <v>-1</v>
      </c>
      <c r="AC337" s="72">
        <f t="shared" si="716"/>
        <v>0.5</v>
      </c>
      <c r="AD337" s="13">
        <v>0</v>
      </c>
      <c r="AE337" s="72">
        <f t="shared" ref="AE337" si="754">VALUE(IF(AD337=-2,0%,IF(AD337=-1,50%,IF(AD337=0,100%,IF(AD337=1,50%,IF(AD337=2,0%))))))</f>
        <v>1</v>
      </c>
      <c r="AF337" s="13" t="s">
        <v>42</v>
      </c>
      <c r="AG337" s="13">
        <v>0</v>
      </c>
      <c r="AH337" s="13" t="s">
        <v>42</v>
      </c>
      <c r="AI337" s="13">
        <f t="shared" si="711"/>
        <v>-2</v>
      </c>
      <c r="AJ337" s="70">
        <f t="shared" si="718"/>
        <v>0.33299999999999996</v>
      </c>
      <c r="AK337" s="59">
        <f t="shared" si="725"/>
        <v>0</v>
      </c>
      <c r="AL337" s="70">
        <f t="shared" ref="AL337" si="755">VALUE(IF(AK337=-3,0%,IF(AK337=-2,33.3%,IF(AK337=-1,66.6%,IF(AK337=0,100%,IF(AK337=1,66.6%,IF(AK337=2,33.3%,IF(AK337=3,0%))))))))</f>
        <v>1</v>
      </c>
      <c r="AM337" s="13" t="s">
        <v>41</v>
      </c>
      <c r="AN337" s="13" t="s">
        <v>41</v>
      </c>
      <c r="AO337" s="13"/>
      <c r="AP337" s="13">
        <v>101.31965006729475</v>
      </c>
      <c r="AQ337" s="13">
        <v>117.34261838440112</v>
      </c>
      <c r="AR337" s="13">
        <v>125.13020833333333</v>
      </c>
      <c r="AS337" s="13">
        <v>148.05555555555554</v>
      </c>
      <c r="AT337" s="36">
        <v>18.927797249999998</v>
      </c>
      <c r="AU337" s="36" t="str">
        <f t="shared" si="720"/>
        <v>1</v>
      </c>
      <c r="AV337" s="36">
        <v>6.18878232599711</v>
      </c>
      <c r="AW337" s="36">
        <v>14.551667299999998</v>
      </c>
      <c r="AX337" s="36">
        <v>23.3039272</v>
      </c>
      <c r="AY337" s="36">
        <v>62.815641900000003</v>
      </c>
      <c r="AZ337" s="36" t="str">
        <f t="shared" si="721"/>
        <v>1</v>
      </c>
      <c r="BA337" s="36">
        <v>11.448323103925009</v>
      </c>
      <c r="BB337" s="36">
        <v>54.720455000000001</v>
      </c>
      <c r="BC337" s="36">
        <v>70.910828800000004</v>
      </c>
      <c r="BD337" s="36" t="e">
        <v>#DIV/0!</v>
      </c>
      <c r="BE337" s="36" t="s">
        <v>50</v>
      </c>
      <c r="BF337" s="36">
        <v>0</v>
      </c>
      <c r="BG337" s="36">
        <v>0</v>
      </c>
      <c r="BH337" s="36">
        <v>10.173665049999999</v>
      </c>
      <c r="BI337" s="36">
        <v>6.1914301580499291</v>
      </c>
      <c r="BJ337" s="36">
        <v>5.7956627999999997</v>
      </c>
      <c r="BK337" s="36">
        <v>14.551667299999998</v>
      </c>
      <c r="BL337" s="36">
        <v>50.648945100000006</v>
      </c>
      <c r="BM337" s="36">
        <v>5.757984519916322</v>
      </c>
      <c r="BN337" s="36">
        <v>46.577435200000004</v>
      </c>
      <c r="BO337" s="36">
        <v>54.720455000000001</v>
      </c>
      <c r="BP337" s="36" t="e">
        <v>#DIV/0!</v>
      </c>
      <c r="BQ337" s="36" t="e">
        <v>#DIV/0!</v>
      </c>
      <c r="BR337" s="36">
        <v>0</v>
      </c>
      <c r="BS337" s="36">
        <v>0</v>
      </c>
      <c r="BT337" s="36">
        <v>10.173665049999999</v>
      </c>
      <c r="BU337" s="36">
        <v>6.1914301580499291</v>
      </c>
      <c r="BV337" s="36">
        <v>5.7956627999999997</v>
      </c>
      <c r="BW337" s="36">
        <v>14.551667299999998</v>
      </c>
      <c r="BX337" s="36">
        <v>54.720455000000001</v>
      </c>
      <c r="BY337" s="36">
        <v>0</v>
      </c>
      <c r="BZ337" s="36">
        <v>54.720455000000001</v>
      </c>
      <c r="CA337" s="36">
        <v>54.720455000000001</v>
      </c>
      <c r="CB337" s="36" t="e">
        <v>#DIV/0!</v>
      </c>
      <c r="CC337" s="36" t="e">
        <v>#DIV/0!</v>
      </c>
      <c r="CD337" s="36">
        <v>0</v>
      </c>
      <c r="CE337" s="36">
        <v>0</v>
      </c>
      <c r="CF337" s="36"/>
      <c r="CG337" s="40">
        <v>28.765999999999998</v>
      </c>
      <c r="CH337" s="40">
        <v>56.881</v>
      </c>
      <c r="CI337" s="40"/>
      <c r="CL337" s="5" t="str">
        <f t="shared" si="727"/>
        <v>0.333_0.5_1</v>
      </c>
      <c r="CM337" s="95" t="str">
        <f t="shared" si="728"/>
        <v>1E</v>
      </c>
      <c r="CN337" s="96">
        <f t="shared" si="715"/>
        <v>50</v>
      </c>
      <c r="CO337" s="96" t="str">
        <f t="shared" si="722"/>
        <v>1_1_1</v>
      </c>
      <c r="CP337" s="95" t="str">
        <f t="shared" si="731"/>
        <v>1L</v>
      </c>
      <c r="CQ337" s="5">
        <f t="shared" si="723"/>
        <v>85</v>
      </c>
      <c r="CV337" s="87"/>
      <c r="CW337" s="87"/>
      <c r="CX337" s="87"/>
      <c r="CY337" s="87"/>
      <c r="CZ337" s="87"/>
    </row>
    <row r="338" spans="1:104" s="5" customFormat="1">
      <c r="A338" s="13" t="s">
        <v>248</v>
      </c>
      <c r="B338" s="13">
        <v>7</v>
      </c>
      <c r="C338" s="13">
        <v>5</v>
      </c>
      <c r="D338" s="13" t="s">
        <v>107</v>
      </c>
      <c r="E338" s="35" t="s">
        <v>222</v>
      </c>
      <c r="F338" s="13" t="s">
        <v>36</v>
      </c>
      <c r="G338" s="36">
        <v>1052088829</v>
      </c>
      <c r="H338" s="13"/>
      <c r="I338" s="37">
        <v>21</v>
      </c>
      <c r="J338" s="37" t="s">
        <v>70</v>
      </c>
      <c r="K338" s="38">
        <v>43524</v>
      </c>
      <c r="L338" s="39">
        <v>0.40972222222222227</v>
      </c>
      <c r="M338" s="37" t="s">
        <v>93</v>
      </c>
      <c r="N338" s="37"/>
      <c r="O338" s="37" t="s">
        <v>190</v>
      </c>
      <c r="P338" s="37" t="s">
        <v>190</v>
      </c>
      <c r="Q338" s="37">
        <v>6</v>
      </c>
      <c r="R338" s="13" t="s">
        <v>43</v>
      </c>
      <c r="S338" s="13" t="s">
        <v>63</v>
      </c>
      <c r="T338" s="13"/>
      <c r="U338" s="13" t="s">
        <v>52</v>
      </c>
      <c r="V338" s="13" t="s">
        <v>42</v>
      </c>
      <c r="W338" s="13" t="s">
        <v>135</v>
      </c>
      <c r="X338" s="13" t="s">
        <v>76</v>
      </c>
      <c r="Y338" s="13" t="s">
        <v>41</v>
      </c>
      <c r="Z338" s="13" t="s">
        <v>41</v>
      </c>
      <c r="AA338" s="13"/>
      <c r="AB338" s="13">
        <v>-1</v>
      </c>
      <c r="AC338" s="72">
        <f t="shared" si="716"/>
        <v>0.5</v>
      </c>
      <c r="AD338" s="13">
        <v>0</v>
      </c>
      <c r="AE338" s="72">
        <f t="shared" ref="AE338" si="756">VALUE(IF(AD338=-2,0%,IF(AD338=-1,50%,IF(AD338=0,100%,IF(AD338=1,50%,IF(AD338=2,0%))))))</f>
        <v>1</v>
      </c>
      <c r="AF338" s="13">
        <v>0</v>
      </c>
      <c r="AG338" s="13">
        <v>0</v>
      </c>
      <c r="AH338" s="13" t="s">
        <v>42</v>
      </c>
      <c r="AI338" s="13">
        <f t="shared" si="711"/>
        <v>-2</v>
      </c>
      <c r="AJ338" s="70">
        <f t="shared" si="718"/>
        <v>0.33299999999999996</v>
      </c>
      <c r="AK338" s="59">
        <f t="shared" si="725"/>
        <v>0</v>
      </c>
      <c r="AL338" s="70">
        <f t="shared" ref="AL338" si="757">VALUE(IF(AK338=-3,0%,IF(AK338=-2,33.3%,IF(AK338=-1,66.6%,IF(AK338=0,100%,IF(AK338=1,66.6%,IF(AK338=2,33.3%,IF(AK338=3,0%))))))))</f>
        <v>1</v>
      </c>
      <c r="AM338" s="13" t="s">
        <v>41</v>
      </c>
      <c r="AN338" s="13" t="s">
        <v>41</v>
      </c>
      <c r="AO338" s="13"/>
      <c r="AP338" s="13">
        <v>101.31965006729475</v>
      </c>
      <c r="AQ338" s="13">
        <v>117.34261838440112</v>
      </c>
      <c r="AR338" s="13">
        <v>125.13020833333333</v>
      </c>
      <c r="AS338" s="13">
        <v>148.05555555555554</v>
      </c>
      <c r="AT338" s="36">
        <v>14.551667299999998</v>
      </c>
      <c r="AU338" s="36" t="str">
        <f t="shared" si="720"/>
        <v>1</v>
      </c>
      <c r="AV338" s="36">
        <v>0</v>
      </c>
      <c r="AW338" s="36">
        <v>14.551667299999998</v>
      </c>
      <c r="AX338" s="36">
        <v>14.551667299999998</v>
      </c>
      <c r="AY338" s="36">
        <v>54.720455000000001</v>
      </c>
      <c r="AZ338" s="36" t="str">
        <f t="shared" si="721"/>
        <v>1</v>
      </c>
      <c r="BA338" s="36">
        <v>0</v>
      </c>
      <c r="BB338" s="36">
        <v>54.720455000000001</v>
      </c>
      <c r="BC338" s="36">
        <v>54.720455000000001</v>
      </c>
      <c r="BD338" s="36" t="e">
        <v>#DIV/0!</v>
      </c>
      <c r="BE338" s="36" t="s">
        <v>50</v>
      </c>
      <c r="BF338" s="36">
        <v>0</v>
      </c>
      <c r="BG338" s="36">
        <v>0</v>
      </c>
      <c r="BH338" s="36">
        <v>14.551667299999998</v>
      </c>
      <c r="BI338" s="36">
        <v>0</v>
      </c>
      <c r="BJ338" s="36">
        <v>14.551667299999998</v>
      </c>
      <c r="BK338" s="36">
        <v>14.551667299999998</v>
      </c>
      <c r="BL338" s="36">
        <v>58.793213100000003</v>
      </c>
      <c r="BM338" s="36">
        <v>5.7597497412848808</v>
      </c>
      <c r="BN338" s="36">
        <v>54.720455000000001</v>
      </c>
      <c r="BO338" s="36">
        <v>62.865971200000004</v>
      </c>
      <c r="BP338" s="36" t="e">
        <v>#DIV/0!</v>
      </c>
      <c r="BQ338" s="36" t="e">
        <v>#DIV/0!</v>
      </c>
      <c r="BR338" s="36">
        <v>0</v>
      </c>
      <c r="BS338" s="36">
        <v>0</v>
      </c>
      <c r="BT338" s="36">
        <v>14.551667299999998</v>
      </c>
      <c r="BU338" s="36">
        <v>0</v>
      </c>
      <c r="BV338" s="36">
        <v>14.551667299999998</v>
      </c>
      <c r="BW338" s="36">
        <v>14.551667299999998</v>
      </c>
      <c r="BX338" s="36">
        <v>54.720455000000001</v>
      </c>
      <c r="BY338" s="36">
        <v>0</v>
      </c>
      <c r="BZ338" s="36">
        <v>54.720455000000001</v>
      </c>
      <c r="CA338" s="36">
        <v>54.720455000000001</v>
      </c>
      <c r="CB338" s="36" t="e">
        <v>#DIV/0!</v>
      </c>
      <c r="CC338" s="36" t="e">
        <v>#DIV/0!</v>
      </c>
      <c r="CD338" s="36">
        <v>0</v>
      </c>
      <c r="CE338" s="36">
        <v>0</v>
      </c>
      <c r="CF338" s="36"/>
      <c r="CG338" s="40">
        <v>28.916</v>
      </c>
      <c r="CH338" s="40">
        <v>59.603000000000002</v>
      </c>
      <c r="CI338" s="40"/>
      <c r="CL338" s="5" t="str">
        <f t="shared" si="727"/>
        <v>0.333_0.5_1</v>
      </c>
      <c r="CM338" s="95" t="str">
        <f t="shared" si="728"/>
        <v>1E</v>
      </c>
      <c r="CN338" s="96">
        <f t="shared" si="715"/>
        <v>50</v>
      </c>
      <c r="CO338" s="96" t="str">
        <f t="shared" si="722"/>
        <v>1_1_1</v>
      </c>
      <c r="CP338" s="95" t="str">
        <f t="shared" si="731"/>
        <v>1L</v>
      </c>
      <c r="CQ338" s="5">
        <f t="shared" si="723"/>
        <v>85</v>
      </c>
      <c r="CV338" s="87"/>
      <c r="CW338" s="87"/>
      <c r="CX338" s="87"/>
      <c r="CY338" s="87"/>
      <c r="CZ338" s="87"/>
    </row>
    <row r="339" spans="1:104" s="5" customFormat="1">
      <c r="A339" s="13" t="s">
        <v>248</v>
      </c>
      <c r="B339" s="13">
        <v>7</v>
      </c>
      <c r="C339" s="13">
        <v>6</v>
      </c>
      <c r="D339" s="13" t="s">
        <v>73</v>
      </c>
      <c r="E339" s="35" t="s">
        <v>223</v>
      </c>
      <c r="F339" s="13" t="s">
        <v>36</v>
      </c>
      <c r="G339" s="36">
        <v>1007739597</v>
      </c>
      <c r="H339" s="13"/>
      <c r="I339" s="37">
        <v>18</v>
      </c>
      <c r="J339" s="37" t="s">
        <v>70</v>
      </c>
      <c r="K339" s="38">
        <v>43524</v>
      </c>
      <c r="L339" s="39">
        <v>0.35138888888888892</v>
      </c>
      <c r="M339" s="37" t="s">
        <v>39</v>
      </c>
      <c r="N339" s="37" t="s">
        <v>190</v>
      </c>
      <c r="O339" s="37"/>
      <c r="P339" s="37" t="s">
        <v>190</v>
      </c>
      <c r="Q339" s="37">
        <v>1</v>
      </c>
      <c r="R339" s="13" t="s">
        <v>43</v>
      </c>
      <c r="S339" s="13" t="s">
        <v>56</v>
      </c>
      <c r="T339" s="13" t="s">
        <v>41</v>
      </c>
      <c r="U339" s="13" t="s">
        <v>45</v>
      </c>
      <c r="V339" s="13" t="s">
        <v>42</v>
      </c>
      <c r="W339" s="13" t="s">
        <v>66</v>
      </c>
      <c r="X339" s="13" t="s">
        <v>76</v>
      </c>
      <c r="Y339" s="13" t="s">
        <v>41</v>
      </c>
      <c r="Z339" s="13" t="s">
        <v>41</v>
      </c>
      <c r="AA339" s="13"/>
      <c r="AB339" s="13">
        <v>-1</v>
      </c>
      <c r="AC339" s="72">
        <f t="shared" si="716"/>
        <v>0.5</v>
      </c>
      <c r="AD339" s="13">
        <v>2</v>
      </c>
      <c r="AE339" s="72">
        <f t="shared" ref="AE339" si="758">VALUE(IF(AD339=-2,0%,IF(AD339=-1,50%,IF(AD339=0,100%,IF(AD339=1,50%,IF(AD339=2,0%))))))</f>
        <v>0</v>
      </c>
      <c r="AF339" s="13" t="s">
        <v>41</v>
      </c>
      <c r="AG339" s="13">
        <v>1</v>
      </c>
      <c r="AH339" s="13" t="s">
        <v>42</v>
      </c>
      <c r="AI339" s="13">
        <f t="shared" si="711"/>
        <v>0</v>
      </c>
      <c r="AJ339" s="70">
        <f t="shared" si="718"/>
        <v>1</v>
      </c>
      <c r="AK339" s="59">
        <f t="shared" si="725"/>
        <v>0</v>
      </c>
      <c r="AL339" s="70">
        <f t="shared" ref="AL339" si="759">VALUE(IF(AK339=-3,0%,IF(AK339=-2,33.3%,IF(AK339=-1,66.6%,IF(AK339=0,100%,IF(AK339=1,66.6%,IF(AK339=2,33.3%,IF(AK339=3,0%))))))))</f>
        <v>1</v>
      </c>
      <c r="AM339" s="13" t="s">
        <v>41</v>
      </c>
      <c r="AN339" s="13" t="s">
        <v>41</v>
      </c>
      <c r="AO339" s="13"/>
      <c r="AP339" s="13">
        <v>101.31965006729475</v>
      </c>
      <c r="AQ339" s="13">
        <v>117.34261838440112</v>
      </c>
      <c r="AR339" s="13">
        <v>125.13020833333333</v>
      </c>
      <c r="AS339" s="13">
        <v>148.05555555555554</v>
      </c>
      <c r="AT339" s="36">
        <v>19.7</v>
      </c>
      <c r="AU339" s="36" t="str">
        <f t="shared" si="720"/>
        <v>1</v>
      </c>
      <c r="AV339" s="36">
        <v>0</v>
      </c>
      <c r="AW339" s="36">
        <v>19.7</v>
      </c>
      <c r="AX339" s="36">
        <v>19.7</v>
      </c>
      <c r="AY339" s="36">
        <v>2.5505250000000146E-2</v>
      </c>
      <c r="AZ339" s="36" t="str">
        <f t="shared" si="721"/>
        <v>1</v>
      </c>
      <c r="BA339" s="36">
        <v>6.5452229749993087</v>
      </c>
      <c r="BB339" s="36">
        <v>-4.6026662999999992</v>
      </c>
      <c r="BC339" s="36">
        <v>4.6536767999999995</v>
      </c>
      <c r="BD339" s="36" t="e">
        <v>#DIV/0!</v>
      </c>
      <c r="BE339" s="36" t="s">
        <v>50</v>
      </c>
      <c r="BF339" s="36">
        <v>0</v>
      </c>
      <c r="BG339" s="36">
        <v>0</v>
      </c>
      <c r="BH339" s="36">
        <v>19.7</v>
      </c>
      <c r="BI339" s="36">
        <v>0</v>
      </c>
      <c r="BJ339" s="36">
        <v>19.7</v>
      </c>
      <c r="BK339" s="36">
        <v>19.7</v>
      </c>
      <c r="BL339" s="36">
        <v>-4.6026662999999992</v>
      </c>
      <c r="BM339" s="36">
        <v>0</v>
      </c>
      <c r="BN339" s="36">
        <v>-4.6026662999999992</v>
      </c>
      <c r="BO339" s="36">
        <v>-4.6026662999999992</v>
      </c>
      <c r="BP339" s="36" t="e">
        <v>#DIV/0!</v>
      </c>
      <c r="BQ339" s="36" t="e">
        <v>#DIV/0!</v>
      </c>
      <c r="BR339" s="36">
        <v>0</v>
      </c>
      <c r="BS339" s="36">
        <v>0</v>
      </c>
      <c r="BT339" s="36">
        <v>19.7</v>
      </c>
      <c r="BU339" s="36">
        <v>0</v>
      </c>
      <c r="BV339" s="36">
        <v>19.7</v>
      </c>
      <c r="BW339" s="36">
        <v>19.7</v>
      </c>
      <c r="BX339" s="36">
        <v>-4.6026662999999992</v>
      </c>
      <c r="BY339" s="36">
        <v>0</v>
      </c>
      <c r="BZ339" s="36">
        <v>-4.6026662999999992</v>
      </c>
      <c r="CA339" s="36">
        <v>-4.6026662999999992</v>
      </c>
      <c r="CB339" s="36" t="e">
        <v>#DIV/0!</v>
      </c>
      <c r="CC339" s="36" t="e">
        <v>#DIV/0!</v>
      </c>
      <c r="CD339" s="36">
        <v>0</v>
      </c>
      <c r="CE339" s="36">
        <v>0</v>
      </c>
      <c r="CF339" s="36"/>
      <c r="CG339" s="40">
        <v>27.21</v>
      </c>
      <c r="CH339" s="40">
        <v>58.904000000000003</v>
      </c>
      <c r="CI339" s="40"/>
      <c r="CL339" s="5" t="str">
        <f t="shared" si="727"/>
        <v>1_0.5_1</v>
      </c>
      <c r="CM339" s="95" t="str">
        <f t="shared" si="728"/>
        <v>1K</v>
      </c>
      <c r="CN339" s="96">
        <f t="shared" si="715"/>
        <v>202</v>
      </c>
      <c r="CO339" s="96" t="str">
        <f t="shared" si="722"/>
        <v>1_0_1</v>
      </c>
      <c r="CP339" s="95" t="str">
        <f t="shared" si="731"/>
        <v>1J</v>
      </c>
      <c r="CQ339" s="5">
        <f t="shared" si="723"/>
        <v>78</v>
      </c>
      <c r="CV339" s="87"/>
      <c r="CW339" s="87"/>
      <c r="CX339" s="87"/>
      <c r="CY339" s="87"/>
      <c r="CZ339" s="87"/>
    </row>
    <row r="340" spans="1:104" s="5" customFormat="1">
      <c r="A340" s="13" t="s">
        <v>248</v>
      </c>
      <c r="B340" s="13">
        <v>7</v>
      </c>
      <c r="C340" s="13">
        <v>6</v>
      </c>
      <c r="D340" s="13" t="s">
        <v>73</v>
      </c>
      <c r="E340" s="35" t="s">
        <v>223</v>
      </c>
      <c r="F340" s="13" t="s">
        <v>36</v>
      </c>
      <c r="G340" s="36">
        <v>1007739597</v>
      </c>
      <c r="H340" s="13"/>
      <c r="I340" s="37">
        <v>18</v>
      </c>
      <c r="J340" s="37" t="s">
        <v>70</v>
      </c>
      <c r="K340" s="38">
        <v>43524</v>
      </c>
      <c r="L340" s="39">
        <v>0.36180555555555555</v>
      </c>
      <c r="M340" s="37" t="s">
        <v>39</v>
      </c>
      <c r="N340" s="37" t="s">
        <v>190</v>
      </c>
      <c r="O340" s="37"/>
      <c r="P340" s="37" t="s">
        <v>190</v>
      </c>
      <c r="Q340" s="37">
        <v>2</v>
      </c>
      <c r="R340" s="13" t="s">
        <v>43</v>
      </c>
      <c r="S340" s="13" t="s">
        <v>56</v>
      </c>
      <c r="T340" s="13" t="s">
        <v>41</v>
      </c>
      <c r="U340" s="13" t="s">
        <v>45</v>
      </c>
      <c r="V340" s="13" t="s">
        <v>42</v>
      </c>
      <c r="W340" s="13" t="s">
        <v>66</v>
      </c>
      <c r="X340" s="13" t="s">
        <v>76</v>
      </c>
      <c r="Y340" s="13" t="s">
        <v>41</v>
      </c>
      <c r="Z340" s="13" t="s">
        <v>41</v>
      </c>
      <c r="AA340" s="13"/>
      <c r="AB340" s="13">
        <v>-1</v>
      </c>
      <c r="AC340" s="72">
        <f t="shared" si="716"/>
        <v>0.5</v>
      </c>
      <c r="AD340" s="13">
        <v>2</v>
      </c>
      <c r="AE340" s="72">
        <f t="shared" ref="AE340" si="760">VALUE(IF(AD340=-2,0%,IF(AD340=-1,50%,IF(AD340=0,100%,IF(AD340=1,50%,IF(AD340=2,0%))))))</f>
        <v>0</v>
      </c>
      <c r="AF340" s="13" t="s">
        <v>41</v>
      </c>
      <c r="AG340" s="13">
        <v>1</v>
      </c>
      <c r="AH340" s="13" t="s">
        <v>42</v>
      </c>
      <c r="AI340" s="13">
        <f t="shared" si="711"/>
        <v>0</v>
      </c>
      <c r="AJ340" s="70">
        <f t="shared" si="718"/>
        <v>1</v>
      </c>
      <c r="AK340" s="59">
        <f t="shared" si="725"/>
        <v>0</v>
      </c>
      <c r="AL340" s="70">
        <f t="shared" ref="AL340" si="761">VALUE(IF(AK340=-3,0%,IF(AK340=-2,33.3%,IF(AK340=-1,66.6%,IF(AK340=0,100%,IF(AK340=1,66.6%,IF(AK340=2,33.3%,IF(AK340=3,0%))))))))</f>
        <v>1</v>
      </c>
      <c r="AM340" s="13" t="s">
        <v>41</v>
      </c>
      <c r="AN340" s="13" t="s">
        <v>41</v>
      </c>
      <c r="AO340" s="13"/>
      <c r="AP340" s="13">
        <v>101.31965006729475</v>
      </c>
      <c r="AQ340" s="13">
        <v>117.34261838440112</v>
      </c>
      <c r="AR340" s="13">
        <v>125.13020833333333</v>
      </c>
      <c r="AS340" s="13">
        <v>148.05555555555554</v>
      </c>
      <c r="AT340" s="36">
        <v>27.6</v>
      </c>
      <c r="AU340" s="36" t="str">
        <f t="shared" si="720"/>
        <v>1</v>
      </c>
      <c r="AV340" s="36">
        <v>0</v>
      </c>
      <c r="AW340" s="36">
        <v>27.6</v>
      </c>
      <c r="AX340" s="36">
        <v>27.6</v>
      </c>
      <c r="AY340" s="36">
        <v>23.077390850000004</v>
      </c>
      <c r="AZ340" s="36" t="str">
        <f t="shared" si="721"/>
        <v>1</v>
      </c>
      <c r="BA340" s="36">
        <v>12.976976878375005</v>
      </c>
      <c r="BB340" s="36">
        <v>13.901282500000001</v>
      </c>
      <c r="BC340" s="36">
        <v>32.253499200000007</v>
      </c>
      <c r="BD340" s="36" t="e">
        <v>#DIV/0!</v>
      </c>
      <c r="BE340" s="36" t="s">
        <v>50</v>
      </c>
      <c r="BF340" s="36">
        <v>0</v>
      </c>
      <c r="BG340" s="36">
        <v>0</v>
      </c>
      <c r="BH340" s="36">
        <v>23.65</v>
      </c>
      <c r="BI340" s="36">
        <v>5.5861435713737597</v>
      </c>
      <c r="BJ340" s="36">
        <v>19.7</v>
      </c>
      <c r="BK340" s="36">
        <v>27.6</v>
      </c>
      <c r="BL340" s="36">
        <v>18.453588000000003</v>
      </c>
      <c r="BM340" s="36">
        <v>19.516021578584375</v>
      </c>
      <c r="BN340" s="36">
        <v>4.6536767999999995</v>
      </c>
      <c r="BO340" s="36">
        <v>32.253499200000007</v>
      </c>
      <c r="BP340" s="36" t="e">
        <v>#DIV/0!</v>
      </c>
      <c r="BQ340" s="36" t="e">
        <v>#DIV/0!</v>
      </c>
      <c r="BR340" s="36">
        <v>0</v>
      </c>
      <c r="BS340" s="36">
        <v>0</v>
      </c>
      <c r="BT340" s="36">
        <v>23.65</v>
      </c>
      <c r="BU340" s="36">
        <v>5.5861435713737597</v>
      </c>
      <c r="BV340" s="36">
        <v>19.7</v>
      </c>
      <c r="BW340" s="36">
        <v>27.6</v>
      </c>
      <c r="BX340" s="36">
        <v>13.825416450000004</v>
      </c>
      <c r="BY340" s="36">
        <v>26.061244553583684</v>
      </c>
      <c r="BZ340" s="36">
        <v>-4.6026662999999992</v>
      </c>
      <c r="CA340" s="36">
        <v>32.253499200000007</v>
      </c>
      <c r="CB340" s="36" t="e">
        <v>#DIV/0!</v>
      </c>
      <c r="CC340" s="36" t="e">
        <v>#DIV/0!</v>
      </c>
      <c r="CD340" s="36">
        <v>0</v>
      </c>
      <c r="CE340" s="36">
        <v>0</v>
      </c>
      <c r="CF340" s="36"/>
      <c r="CG340" s="40">
        <v>27.283999999999999</v>
      </c>
      <c r="CH340" s="40">
        <v>54.584000000000003</v>
      </c>
      <c r="CI340" s="40"/>
      <c r="CL340" s="5" t="str">
        <f t="shared" si="727"/>
        <v>1_0.5_1</v>
      </c>
      <c r="CM340" s="95" t="str">
        <f t="shared" si="728"/>
        <v>1K</v>
      </c>
      <c r="CN340" s="96">
        <f t="shared" si="715"/>
        <v>202</v>
      </c>
      <c r="CO340" s="96" t="str">
        <f t="shared" si="722"/>
        <v>1_0_1</v>
      </c>
      <c r="CP340" s="95" t="str">
        <f t="shared" si="731"/>
        <v>1J</v>
      </c>
      <c r="CQ340" s="5">
        <f t="shared" si="723"/>
        <v>78</v>
      </c>
      <c r="CV340" s="87"/>
      <c r="CW340" s="87"/>
      <c r="CX340" s="87"/>
      <c r="CY340" s="87"/>
      <c r="CZ340" s="87"/>
    </row>
    <row r="341" spans="1:104" s="5" customFormat="1">
      <c r="A341" s="13" t="s">
        <v>248</v>
      </c>
      <c r="B341" s="13">
        <v>7</v>
      </c>
      <c r="C341" s="13">
        <v>6</v>
      </c>
      <c r="D341" s="13" t="s">
        <v>73</v>
      </c>
      <c r="E341" s="35" t="s">
        <v>223</v>
      </c>
      <c r="F341" s="13" t="s">
        <v>36</v>
      </c>
      <c r="G341" s="36">
        <v>1007739597</v>
      </c>
      <c r="H341" s="13"/>
      <c r="I341" s="37">
        <v>18</v>
      </c>
      <c r="J341" s="37" t="s">
        <v>70</v>
      </c>
      <c r="K341" s="38">
        <v>43524</v>
      </c>
      <c r="L341" s="39">
        <v>0.375</v>
      </c>
      <c r="M341" s="37" t="s">
        <v>39</v>
      </c>
      <c r="N341" s="37" t="s">
        <v>190</v>
      </c>
      <c r="O341" s="37"/>
      <c r="P341" s="37" t="s">
        <v>190</v>
      </c>
      <c r="Q341" s="37">
        <v>3</v>
      </c>
      <c r="R341" s="13" t="s">
        <v>43</v>
      </c>
      <c r="S341" s="13" t="s">
        <v>56</v>
      </c>
      <c r="T341" s="13" t="s">
        <v>41</v>
      </c>
      <c r="U341" s="13" t="s">
        <v>45</v>
      </c>
      <c r="V341" s="13" t="s">
        <v>42</v>
      </c>
      <c r="W341" s="13" t="s">
        <v>66</v>
      </c>
      <c r="X341" s="13" t="s">
        <v>76</v>
      </c>
      <c r="Y341" s="13" t="s">
        <v>41</v>
      </c>
      <c r="Z341" s="13" t="s">
        <v>41</v>
      </c>
      <c r="AA341" s="13"/>
      <c r="AB341" s="13">
        <v>-1</v>
      </c>
      <c r="AC341" s="72">
        <f t="shared" si="716"/>
        <v>0.5</v>
      </c>
      <c r="AD341" s="13">
        <v>2</v>
      </c>
      <c r="AE341" s="72">
        <f t="shared" ref="AE341" si="762">VALUE(IF(AD341=-2,0%,IF(AD341=-1,50%,IF(AD341=0,100%,IF(AD341=1,50%,IF(AD341=2,0%))))))</f>
        <v>0</v>
      </c>
      <c r="AF341" s="13" t="s">
        <v>41</v>
      </c>
      <c r="AG341" s="13">
        <v>1</v>
      </c>
      <c r="AH341" s="13" t="s">
        <v>42</v>
      </c>
      <c r="AI341" s="13">
        <f t="shared" si="711"/>
        <v>0</v>
      </c>
      <c r="AJ341" s="70">
        <f t="shared" si="718"/>
        <v>1</v>
      </c>
      <c r="AK341" s="59">
        <f t="shared" si="725"/>
        <v>0</v>
      </c>
      <c r="AL341" s="70">
        <f t="shared" ref="AL341" si="763">VALUE(IF(AK341=-3,0%,IF(AK341=-2,33.3%,IF(AK341=-1,66.6%,IF(AK341=0,100%,IF(AK341=1,66.6%,IF(AK341=2,33.3%,IF(AK341=3,0%))))))))</f>
        <v>1</v>
      </c>
      <c r="AM341" s="13" t="s">
        <v>41</v>
      </c>
      <c r="AN341" s="13" t="s">
        <v>41</v>
      </c>
      <c r="AO341" s="13"/>
      <c r="AP341" s="13">
        <v>101.31965006729475</v>
      </c>
      <c r="AQ341" s="13">
        <v>117.34261838440112</v>
      </c>
      <c r="AR341" s="13">
        <v>125.13020833333333</v>
      </c>
      <c r="AS341" s="13">
        <v>148.05555555555554</v>
      </c>
      <c r="AT341" s="36">
        <v>19.7</v>
      </c>
      <c r="AU341" s="36" t="str">
        <f t="shared" si="720"/>
        <v>1</v>
      </c>
      <c r="AV341" s="36">
        <v>0</v>
      </c>
      <c r="AW341" s="36">
        <v>19.7</v>
      </c>
      <c r="AX341" s="36">
        <v>19.7</v>
      </c>
      <c r="AY341" s="36">
        <v>2.5505250000000146E-2</v>
      </c>
      <c r="AZ341" s="36" t="str">
        <f t="shared" si="721"/>
        <v>1</v>
      </c>
      <c r="BA341" s="36">
        <v>6.5452229749993087</v>
      </c>
      <c r="BB341" s="36">
        <v>-4.6026662999999992</v>
      </c>
      <c r="BC341" s="36">
        <v>4.6536767999999995</v>
      </c>
      <c r="BD341" s="36" t="e">
        <v>#DIV/0!</v>
      </c>
      <c r="BE341" s="36" t="s">
        <v>50</v>
      </c>
      <c r="BF341" s="36">
        <v>0</v>
      </c>
      <c r="BG341" s="36">
        <v>0</v>
      </c>
      <c r="BH341" s="36">
        <v>19.7</v>
      </c>
      <c r="BI341" s="36">
        <v>0</v>
      </c>
      <c r="BJ341" s="36">
        <v>19.7</v>
      </c>
      <c r="BK341" s="36">
        <v>19.7</v>
      </c>
      <c r="BL341" s="36">
        <v>2.5505250000000146E-2</v>
      </c>
      <c r="BM341" s="36">
        <v>6.5452229749993087</v>
      </c>
      <c r="BN341" s="36">
        <v>-4.6026662999999992</v>
      </c>
      <c r="BO341" s="36">
        <v>4.6536767999999995</v>
      </c>
      <c r="BP341" s="36" t="e">
        <v>#DIV/0!</v>
      </c>
      <c r="BQ341" s="36" t="e">
        <v>#DIV/0!</v>
      </c>
      <c r="BR341" s="36">
        <v>0</v>
      </c>
      <c r="BS341" s="36">
        <v>0</v>
      </c>
      <c r="BT341" s="36">
        <v>23.65</v>
      </c>
      <c r="BU341" s="36">
        <v>5.5861435713737597</v>
      </c>
      <c r="BV341" s="36">
        <v>19.7</v>
      </c>
      <c r="BW341" s="36">
        <v>27.6</v>
      </c>
      <c r="BX341" s="36">
        <v>9.2774796500000001</v>
      </c>
      <c r="BY341" s="36">
        <v>6.539044700209371</v>
      </c>
      <c r="BZ341" s="36">
        <v>4.6536767999999995</v>
      </c>
      <c r="CA341" s="36">
        <v>13.901282500000001</v>
      </c>
      <c r="CB341" s="36" t="e">
        <v>#DIV/0!</v>
      </c>
      <c r="CC341" s="36" t="e">
        <v>#DIV/0!</v>
      </c>
      <c r="CD341" s="36">
        <v>0</v>
      </c>
      <c r="CE341" s="36">
        <v>0</v>
      </c>
      <c r="CF341" s="36"/>
      <c r="CG341" s="40">
        <v>28.344999999999999</v>
      </c>
      <c r="CH341" s="40">
        <v>54.860999999999997</v>
      </c>
      <c r="CI341" s="40"/>
      <c r="CL341" s="5" t="str">
        <f t="shared" si="727"/>
        <v>1_0.5_1</v>
      </c>
      <c r="CM341" s="95" t="str">
        <f t="shared" si="728"/>
        <v>1K</v>
      </c>
      <c r="CN341" s="96">
        <f t="shared" si="715"/>
        <v>202</v>
      </c>
      <c r="CO341" s="96" t="str">
        <f t="shared" si="722"/>
        <v>1_0_1</v>
      </c>
      <c r="CP341" s="95" t="str">
        <f t="shared" si="731"/>
        <v>1J</v>
      </c>
      <c r="CQ341" s="5">
        <f t="shared" si="723"/>
        <v>78</v>
      </c>
      <c r="CV341" s="87"/>
      <c r="CW341" s="87"/>
      <c r="CX341" s="87"/>
      <c r="CY341" s="87"/>
      <c r="CZ341" s="87"/>
    </row>
    <row r="342" spans="1:104" s="5" customFormat="1">
      <c r="A342" s="13" t="s">
        <v>248</v>
      </c>
      <c r="B342" s="13">
        <v>7</v>
      </c>
      <c r="C342" s="13">
        <v>6</v>
      </c>
      <c r="D342" s="13" t="s">
        <v>73</v>
      </c>
      <c r="E342" s="35" t="s">
        <v>223</v>
      </c>
      <c r="F342" s="13" t="s">
        <v>36</v>
      </c>
      <c r="G342" s="36">
        <v>1007739597</v>
      </c>
      <c r="H342" s="13"/>
      <c r="I342" s="37">
        <v>18</v>
      </c>
      <c r="J342" s="37" t="s">
        <v>70</v>
      </c>
      <c r="K342" s="38">
        <v>43524</v>
      </c>
      <c r="L342" s="39">
        <v>0.3888888888888889</v>
      </c>
      <c r="M342" s="37" t="s">
        <v>39</v>
      </c>
      <c r="N342" s="37" t="s">
        <v>190</v>
      </c>
      <c r="O342" s="37"/>
      <c r="P342" s="37" t="s">
        <v>190</v>
      </c>
      <c r="Q342" s="37">
        <v>4</v>
      </c>
      <c r="R342" s="13" t="s">
        <v>43</v>
      </c>
      <c r="S342" s="13" t="s">
        <v>56</v>
      </c>
      <c r="T342" s="13" t="s">
        <v>41</v>
      </c>
      <c r="U342" s="13" t="s">
        <v>45</v>
      </c>
      <c r="V342" s="13" t="s">
        <v>42</v>
      </c>
      <c r="W342" s="13" t="s">
        <v>46</v>
      </c>
      <c r="X342" s="13" t="s">
        <v>53</v>
      </c>
      <c r="Y342" s="13" t="s">
        <v>42</v>
      </c>
      <c r="Z342" s="13" t="s">
        <v>41</v>
      </c>
      <c r="AA342" s="13"/>
      <c r="AB342" s="13">
        <v>-1</v>
      </c>
      <c r="AC342" s="72">
        <f t="shared" si="716"/>
        <v>0.5</v>
      </c>
      <c r="AD342" s="13">
        <v>2</v>
      </c>
      <c r="AE342" s="72">
        <f t="shared" ref="AE342" si="764">VALUE(IF(AD342=-2,0%,IF(AD342=-1,50%,IF(AD342=0,100%,IF(AD342=1,50%,IF(AD342=2,0%))))))</f>
        <v>0</v>
      </c>
      <c r="AF342" s="13" t="s">
        <v>41</v>
      </c>
      <c r="AG342" s="13">
        <v>1</v>
      </c>
      <c r="AH342" s="13" t="s">
        <v>42</v>
      </c>
      <c r="AI342" s="13">
        <f t="shared" si="711"/>
        <v>1</v>
      </c>
      <c r="AJ342" s="70">
        <f t="shared" si="718"/>
        <v>0.66599999999999993</v>
      </c>
      <c r="AK342" s="59">
        <f t="shared" si="725"/>
        <v>-2</v>
      </c>
      <c r="AL342" s="70">
        <f t="shared" ref="AL342" si="765">VALUE(IF(AK342=-3,0%,IF(AK342=-2,33.3%,IF(AK342=-1,66.6%,IF(AK342=0,100%,IF(AK342=1,66.6%,IF(AK342=2,33.3%,IF(AK342=3,0%))))))))</f>
        <v>0.33299999999999996</v>
      </c>
      <c r="AM342" s="13" t="s">
        <v>42</v>
      </c>
      <c r="AN342" s="13" t="s">
        <v>41</v>
      </c>
      <c r="AO342" s="13"/>
      <c r="AP342" s="13">
        <v>101.31965006729475</v>
      </c>
      <c r="AQ342" s="13">
        <v>117.34261838440112</v>
      </c>
      <c r="AR342" s="13">
        <v>125.13020833333333</v>
      </c>
      <c r="AS342" s="13">
        <v>148.05555555555554</v>
      </c>
      <c r="AT342" s="36">
        <v>27.6</v>
      </c>
      <c r="AU342" s="36" t="str">
        <f t="shared" si="720"/>
        <v>1</v>
      </c>
      <c r="AV342" s="36">
        <v>0</v>
      </c>
      <c r="AW342" s="36">
        <v>27.6</v>
      </c>
      <c r="AX342" s="36">
        <v>27.6</v>
      </c>
      <c r="AY342" s="36">
        <v>13.901282500000001</v>
      </c>
      <c r="AZ342" s="36" t="str">
        <f t="shared" si="721"/>
        <v>1</v>
      </c>
      <c r="BA342" s="36">
        <v>0</v>
      </c>
      <c r="BB342" s="36">
        <v>13.901282500000001</v>
      </c>
      <c r="BC342" s="36">
        <v>13.901282500000001</v>
      </c>
      <c r="BD342" s="36" t="e">
        <v>#DIV/0!</v>
      </c>
      <c r="BE342" s="36" t="s">
        <v>50</v>
      </c>
      <c r="BF342" s="36">
        <v>0</v>
      </c>
      <c r="BG342" s="36">
        <v>0</v>
      </c>
      <c r="BH342" s="36">
        <v>23.65</v>
      </c>
      <c r="BI342" s="36">
        <v>5.5861435713737597</v>
      </c>
      <c r="BJ342" s="36">
        <v>19.7</v>
      </c>
      <c r="BK342" s="36">
        <v>27.6</v>
      </c>
      <c r="BL342" s="36">
        <v>4.6493081000000007</v>
      </c>
      <c r="BM342" s="36">
        <v>13.084267675208679</v>
      </c>
      <c r="BN342" s="36">
        <v>-4.6026662999999992</v>
      </c>
      <c r="BO342" s="36">
        <v>13.901282500000001</v>
      </c>
      <c r="BP342" s="36" t="e">
        <v>#DIV/0!</v>
      </c>
      <c r="BQ342" s="36" t="e">
        <v>#DIV/0!</v>
      </c>
      <c r="BR342" s="36">
        <v>0</v>
      </c>
      <c r="BS342" s="36">
        <v>0</v>
      </c>
      <c r="BT342" s="36">
        <v>23.65</v>
      </c>
      <c r="BU342" s="36">
        <v>5.5861435713737597</v>
      </c>
      <c r="BV342" s="36">
        <v>19.7</v>
      </c>
      <c r="BW342" s="36">
        <v>27.6</v>
      </c>
      <c r="BX342" s="36">
        <v>9.2774796500000001</v>
      </c>
      <c r="BY342" s="36">
        <v>6.539044700209371</v>
      </c>
      <c r="BZ342" s="36">
        <v>4.6536767999999995</v>
      </c>
      <c r="CA342" s="36">
        <v>13.901282500000001</v>
      </c>
      <c r="CB342" s="36" t="e">
        <v>#DIV/0!</v>
      </c>
      <c r="CC342" s="36" t="e">
        <v>#DIV/0!</v>
      </c>
      <c r="CD342" s="36">
        <v>0</v>
      </c>
      <c r="CE342" s="36">
        <v>0</v>
      </c>
      <c r="CF342" s="36"/>
      <c r="CG342" s="40">
        <v>28.518000000000001</v>
      </c>
      <c r="CH342" s="40">
        <v>56.624000000000002</v>
      </c>
      <c r="CI342" s="40"/>
      <c r="CL342" s="5" t="str">
        <f t="shared" si="727"/>
        <v>0.666_0.5_1</v>
      </c>
      <c r="CM342" s="95" t="str">
        <f t="shared" si="728"/>
        <v>1H</v>
      </c>
      <c r="CN342" s="96">
        <f t="shared" si="715"/>
        <v>131</v>
      </c>
      <c r="CO342" s="96" t="str">
        <f t="shared" si="722"/>
        <v>0.333_0_1</v>
      </c>
      <c r="CP342" s="95" t="str">
        <f t="shared" si="731"/>
        <v>1D</v>
      </c>
      <c r="CQ342" s="5">
        <f t="shared" si="723"/>
        <v>66</v>
      </c>
      <c r="CV342" s="87"/>
      <c r="CW342" s="87"/>
      <c r="CX342" s="87"/>
      <c r="CY342" s="87"/>
      <c r="CZ342" s="87"/>
    </row>
    <row r="343" spans="1:104" s="5" customFormat="1">
      <c r="A343" s="13" t="s">
        <v>248</v>
      </c>
      <c r="B343" s="13">
        <v>7</v>
      </c>
      <c r="C343" s="13">
        <v>6</v>
      </c>
      <c r="D343" s="13" t="s">
        <v>73</v>
      </c>
      <c r="E343" s="35" t="s">
        <v>223</v>
      </c>
      <c r="F343" s="13" t="s">
        <v>36</v>
      </c>
      <c r="G343" s="36">
        <v>1007739597</v>
      </c>
      <c r="H343" s="13"/>
      <c r="I343" s="37">
        <v>18</v>
      </c>
      <c r="J343" s="37" t="s">
        <v>70</v>
      </c>
      <c r="K343" s="38">
        <v>43524</v>
      </c>
      <c r="L343" s="39">
        <v>0.39930555555555558</v>
      </c>
      <c r="M343" s="37" t="s">
        <v>39</v>
      </c>
      <c r="N343" s="37" t="s">
        <v>190</v>
      </c>
      <c r="O343" s="37"/>
      <c r="P343" s="37" t="s">
        <v>190</v>
      </c>
      <c r="Q343" s="37">
        <v>5</v>
      </c>
      <c r="R343" s="13" t="s">
        <v>43</v>
      </c>
      <c r="S343" s="13" t="s">
        <v>56</v>
      </c>
      <c r="T343" s="13" t="s">
        <v>41</v>
      </c>
      <c r="U343" s="13" t="s">
        <v>45</v>
      </c>
      <c r="V343" s="13" t="s">
        <v>42</v>
      </c>
      <c r="W343" s="13" t="s">
        <v>46</v>
      </c>
      <c r="X343" s="13" t="s">
        <v>53</v>
      </c>
      <c r="Y343" s="13" t="s">
        <v>42</v>
      </c>
      <c r="Z343" s="13" t="s">
        <v>41</v>
      </c>
      <c r="AA343" s="13"/>
      <c r="AB343" s="13">
        <v>-1</v>
      </c>
      <c r="AC343" s="72">
        <f t="shared" si="716"/>
        <v>0.5</v>
      </c>
      <c r="AD343" s="13">
        <v>2</v>
      </c>
      <c r="AE343" s="72">
        <f t="shared" ref="AE343" si="766">VALUE(IF(AD343=-2,0%,IF(AD343=-1,50%,IF(AD343=0,100%,IF(AD343=1,50%,IF(AD343=2,0%))))))</f>
        <v>0</v>
      </c>
      <c r="AF343" s="13" t="s">
        <v>41</v>
      </c>
      <c r="AG343" s="13">
        <v>1</v>
      </c>
      <c r="AH343" s="13" t="s">
        <v>42</v>
      </c>
      <c r="AI343" s="13">
        <f t="shared" si="711"/>
        <v>1</v>
      </c>
      <c r="AJ343" s="70">
        <f t="shared" si="718"/>
        <v>0.66599999999999993</v>
      </c>
      <c r="AK343" s="59">
        <f t="shared" si="725"/>
        <v>-2</v>
      </c>
      <c r="AL343" s="70">
        <f t="shared" ref="AL343" si="767">VALUE(IF(AK343=-3,0%,IF(AK343=-2,33.3%,IF(AK343=-1,66.6%,IF(AK343=0,100%,IF(AK343=1,66.6%,IF(AK343=2,33.3%,IF(AK343=3,0%))))))))</f>
        <v>0.33299999999999996</v>
      </c>
      <c r="AM343" s="13" t="s">
        <v>42</v>
      </c>
      <c r="AN343" s="13" t="s">
        <v>41</v>
      </c>
      <c r="AO343" s="13"/>
      <c r="AP343" s="13">
        <v>101.31965006729475</v>
      </c>
      <c r="AQ343" s="13">
        <v>117.34261838440112</v>
      </c>
      <c r="AR343" s="13">
        <v>125.13020833333333</v>
      </c>
      <c r="AS343" s="13">
        <v>148.05555555555554</v>
      </c>
      <c r="AT343" s="36">
        <v>35.5</v>
      </c>
      <c r="AU343" s="36" t="str">
        <f t="shared" si="720"/>
        <v>1</v>
      </c>
      <c r="AV343" s="36">
        <v>11.172287142747459</v>
      </c>
      <c r="AW343" s="36">
        <v>27.6</v>
      </c>
      <c r="AX343" s="36">
        <v>43.4</v>
      </c>
      <c r="AY343" s="36">
        <v>32.307577050000006</v>
      </c>
      <c r="AZ343" s="36" t="str">
        <f t="shared" si="721"/>
        <v>1</v>
      </c>
      <c r="BA343" s="36">
        <v>12.964698534805127</v>
      </c>
      <c r="BB343" s="36">
        <v>23.140150800000001</v>
      </c>
      <c r="BC343" s="36">
        <v>41.475003300000012</v>
      </c>
      <c r="BD343" s="36" t="e">
        <v>#DIV/0!</v>
      </c>
      <c r="BE343" s="36" t="s">
        <v>50</v>
      </c>
      <c r="BF343" s="36">
        <v>0</v>
      </c>
      <c r="BG343" s="36">
        <v>0</v>
      </c>
      <c r="BH343" s="36">
        <v>27.6</v>
      </c>
      <c r="BI343" s="36">
        <v>0</v>
      </c>
      <c r="BJ343" s="36">
        <v>27.6</v>
      </c>
      <c r="BK343" s="36">
        <v>27.6</v>
      </c>
      <c r="BL343" s="36">
        <v>18.520716650000001</v>
      </c>
      <c r="BM343" s="36">
        <v>6.5328664254194324</v>
      </c>
      <c r="BN343" s="36">
        <v>13.901282500000001</v>
      </c>
      <c r="BO343" s="36">
        <v>23.140150800000001</v>
      </c>
      <c r="BP343" s="36" t="e">
        <v>#DIV/0!</v>
      </c>
      <c r="BQ343" s="36" t="e">
        <v>#DIV/0!</v>
      </c>
      <c r="BR343" s="36">
        <v>0</v>
      </c>
      <c r="BS343" s="36">
        <v>0</v>
      </c>
      <c r="BT343" s="36">
        <v>27.6</v>
      </c>
      <c r="BU343" s="36">
        <v>0</v>
      </c>
      <c r="BV343" s="36">
        <v>27.6</v>
      </c>
      <c r="BW343" s="36">
        <v>27.6</v>
      </c>
      <c r="BX343" s="36">
        <v>18.520716650000001</v>
      </c>
      <c r="BY343" s="36">
        <v>6.5328664254194324</v>
      </c>
      <c r="BZ343" s="36">
        <v>13.901282500000001</v>
      </c>
      <c r="CA343" s="36">
        <v>23.140150800000001</v>
      </c>
      <c r="CB343" s="36" t="e">
        <v>#DIV/0!</v>
      </c>
      <c r="CC343" s="36" t="e">
        <v>#DIV/0!</v>
      </c>
      <c r="CD343" s="36">
        <v>0</v>
      </c>
      <c r="CE343" s="36">
        <v>0</v>
      </c>
      <c r="CF343" s="36"/>
      <c r="CG343" s="40">
        <v>28.765999999999998</v>
      </c>
      <c r="CH343" s="40">
        <v>56.881</v>
      </c>
      <c r="CI343" s="40"/>
      <c r="CL343" s="5" t="str">
        <f t="shared" si="727"/>
        <v>0.666_0.5_1</v>
      </c>
      <c r="CM343" s="95" t="str">
        <f t="shared" si="728"/>
        <v>1H</v>
      </c>
      <c r="CN343" s="96">
        <f t="shared" si="715"/>
        <v>131</v>
      </c>
      <c r="CO343" s="96" t="str">
        <f t="shared" si="722"/>
        <v>0.333_0_1</v>
      </c>
      <c r="CP343" s="95" t="str">
        <f t="shared" si="731"/>
        <v>1D</v>
      </c>
      <c r="CQ343" s="5">
        <f t="shared" si="723"/>
        <v>66</v>
      </c>
      <c r="CV343" s="87"/>
      <c r="CW343" s="87"/>
      <c r="CX343" s="87"/>
      <c r="CY343" s="87"/>
      <c r="CZ343" s="87"/>
    </row>
    <row r="344" spans="1:104" s="5" customFormat="1">
      <c r="A344" s="13" t="s">
        <v>248</v>
      </c>
      <c r="B344" s="13">
        <v>7</v>
      </c>
      <c r="C344" s="13">
        <v>6</v>
      </c>
      <c r="D344" s="13" t="s">
        <v>73</v>
      </c>
      <c r="E344" s="35" t="s">
        <v>223</v>
      </c>
      <c r="F344" s="13" t="s">
        <v>36</v>
      </c>
      <c r="G344" s="36">
        <v>1007739597</v>
      </c>
      <c r="H344" s="13"/>
      <c r="I344" s="37">
        <v>18</v>
      </c>
      <c r="J344" s="37" t="s">
        <v>70</v>
      </c>
      <c r="K344" s="38">
        <v>43524</v>
      </c>
      <c r="L344" s="39">
        <v>0.40972222222222227</v>
      </c>
      <c r="M344" s="37" t="s">
        <v>39</v>
      </c>
      <c r="N344" s="37" t="s">
        <v>190</v>
      </c>
      <c r="O344" s="37"/>
      <c r="P344" s="37" t="s">
        <v>190</v>
      </c>
      <c r="Q344" s="37">
        <v>6</v>
      </c>
      <c r="R344" s="13" t="s">
        <v>55</v>
      </c>
      <c r="S344" s="13" t="s">
        <v>63</v>
      </c>
      <c r="T344" s="13" t="s">
        <v>42</v>
      </c>
      <c r="U344" s="13" t="s">
        <v>45</v>
      </c>
      <c r="V344" s="13" t="s">
        <v>42</v>
      </c>
      <c r="W344" s="13" t="s">
        <v>46</v>
      </c>
      <c r="X344" s="13" t="s">
        <v>53</v>
      </c>
      <c r="Y344" s="13" t="s">
        <v>190</v>
      </c>
      <c r="Z344" s="13" t="s">
        <v>41</v>
      </c>
      <c r="AA344" s="13"/>
      <c r="AB344" s="13">
        <v>0</v>
      </c>
      <c r="AC344" s="72">
        <f t="shared" si="716"/>
        <v>1</v>
      </c>
      <c r="AD344" s="13">
        <v>0</v>
      </c>
      <c r="AE344" s="72">
        <f t="shared" ref="AE344" si="768">VALUE(IF(AD344=-2,0%,IF(AD344=-1,50%,IF(AD344=0,100%,IF(AD344=1,50%,IF(AD344=2,0%))))))</f>
        <v>1</v>
      </c>
      <c r="AF344" s="13" t="s">
        <v>42</v>
      </c>
      <c r="AG344" s="13">
        <v>1</v>
      </c>
      <c r="AH344" s="13" t="s">
        <v>42</v>
      </c>
      <c r="AI344" s="13">
        <f t="shared" si="711"/>
        <v>1</v>
      </c>
      <c r="AJ344" s="70">
        <f t="shared" si="718"/>
        <v>0.66599999999999993</v>
      </c>
      <c r="AK344" s="59">
        <f t="shared" si="725"/>
        <v>-2</v>
      </c>
      <c r="AL344" s="70">
        <f t="shared" ref="AL344" si="769">VALUE(IF(AK344=-3,0%,IF(AK344=-2,33.3%,IF(AK344=-1,66.6%,IF(AK344=0,100%,IF(AK344=1,66.6%,IF(AK344=2,33.3%,IF(AK344=3,0%))))))))</f>
        <v>0.33299999999999996</v>
      </c>
      <c r="AM344" s="13" t="s">
        <v>190</v>
      </c>
      <c r="AN344" s="13" t="s">
        <v>41</v>
      </c>
      <c r="AO344" s="13"/>
      <c r="AP344" s="13">
        <v>101.31965006729475</v>
      </c>
      <c r="AQ344" s="13">
        <v>117.34261838440112</v>
      </c>
      <c r="AR344" s="13">
        <v>125.13020833333333</v>
      </c>
      <c r="AS344" s="13">
        <v>148.05555555555554</v>
      </c>
      <c r="AT344" s="36">
        <v>27.6</v>
      </c>
      <c r="AU344" s="36" t="str">
        <f t="shared" si="720"/>
        <v>1</v>
      </c>
      <c r="AV344" s="36">
        <v>0</v>
      </c>
      <c r="AW344" s="36">
        <v>27.6</v>
      </c>
      <c r="AX344" s="36">
        <v>27.6</v>
      </c>
      <c r="AY344" s="36">
        <v>13.901282500000001</v>
      </c>
      <c r="AZ344" s="36" t="str">
        <f t="shared" si="721"/>
        <v>1</v>
      </c>
      <c r="BA344" s="36">
        <v>0</v>
      </c>
      <c r="BB344" s="36">
        <v>13.901282500000001</v>
      </c>
      <c r="BC344" s="36">
        <v>13.901282500000001</v>
      </c>
      <c r="BD344" s="36" t="e">
        <v>#DIV/0!</v>
      </c>
      <c r="BE344" s="36" t="s">
        <v>50</v>
      </c>
      <c r="BF344" s="36">
        <v>0</v>
      </c>
      <c r="BG344" s="36">
        <v>0</v>
      </c>
      <c r="BH344" s="36">
        <v>27.6</v>
      </c>
      <c r="BI344" s="36">
        <v>0</v>
      </c>
      <c r="BJ344" s="36">
        <v>27.6</v>
      </c>
      <c r="BK344" s="36">
        <v>27.6</v>
      </c>
      <c r="BL344" s="36">
        <v>18.520716650000001</v>
      </c>
      <c r="BM344" s="36">
        <v>6.5328664254194324</v>
      </c>
      <c r="BN344" s="36">
        <v>13.901282500000001</v>
      </c>
      <c r="BO344" s="36">
        <v>23.140150800000001</v>
      </c>
      <c r="BP344" s="36" t="e">
        <v>#DIV/0!</v>
      </c>
      <c r="BQ344" s="36" t="e">
        <v>#DIV/0!</v>
      </c>
      <c r="BR344" s="36">
        <v>0</v>
      </c>
      <c r="BS344" s="36">
        <v>0</v>
      </c>
      <c r="BT344" s="36">
        <v>27.6</v>
      </c>
      <c r="BU344" s="36">
        <v>0</v>
      </c>
      <c r="BV344" s="36">
        <v>27.6</v>
      </c>
      <c r="BW344" s="36">
        <v>27.6</v>
      </c>
      <c r="BX344" s="36">
        <v>18.520716650000001</v>
      </c>
      <c r="BY344" s="36">
        <v>6.5328664254194324</v>
      </c>
      <c r="BZ344" s="36">
        <v>13.901282500000001</v>
      </c>
      <c r="CA344" s="36">
        <v>23.140150800000001</v>
      </c>
      <c r="CB344" s="36" t="e">
        <v>#DIV/0!</v>
      </c>
      <c r="CC344" s="36" t="e">
        <v>#DIV/0!</v>
      </c>
      <c r="CD344" s="36">
        <v>0</v>
      </c>
      <c r="CE344" s="36">
        <v>0</v>
      </c>
      <c r="CF344" s="36"/>
      <c r="CG344" s="40">
        <v>28.916</v>
      </c>
      <c r="CH344" s="40">
        <v>59.603000000000002</v>
      </c>
      <c r="CI344" s="40"/>
      <c r="CL344" s="5" t="str">
        <f t="shared" si="727"/>
        <v>0.666_1_1</v>
      </c>
      <c r="CM344" s="95" t="str">
        <f t="shared" si="728"/>
        <v>1I</v>
      </c>
      <c r="CN344" s="96">
        <f t="shared" si="715"/>
        <v>91</v>
      </c>
      <c r="CO344" s="96" t="str">
        <f t="shared" si="722"/>
        <v>0.333_1_1</v>
      </c>
      <c r="CP344" s="95" t="str">
        <f t="shared" si="731"/>
        <v>1F</v>
      </c>
      <c r="CQ344" s="5">
        <f t="shared" si="723"/>
        <v>45</v>
      </c>
      <c r="CV344" s="87"/>
      <c r="CW344" s="87"/>
      <c r="CX344" s="87"/>
      <c r="CY344" s="87"/>
      <c r="CZ344" s="87"/>
    </row>
    <row r="345" spans="1:104" s="5" customFormat="1">
      <c r="A345" s="13" t="s">
        <v>248</v>
      </c>
      <c r="B345" s="13">
        <v>7</v>
      </c>
      <c r="C345" s="13">
        <v>7</v>
      </c>
      <c r="D345" s="13" t="s">
        <v>78</v>
      </c>
      <c r="E345" s="35" t="s">
        <v>224</v>
      </c>
      <c r="F345" s="13" t="s">
        <v>36</v>
      </c>
      <c r="G345" s="36">
        <v>1010124254</v>
      </c>
      <c r="H345" s="13"/>
      <c r="I345" s="37">
        <v>18</v>
      </c>
      <c r="J345" s="37" t="s">
        <v>38</v>
      </c>
      <c r="K345" s="38">
        <v>43524</v>
      </c>
      <c r="L345" s="39">
        <v>0.35138888888888892</v>
      </c>
      <c r="M345" s="37" t="s">
        <v>39</v>
      </c>
      <c r="N345" s="37" t="s">
        <v>190</v>
      </c>
      <c r="O345" s="37" t="s">
        <v>190</v>
      </c>
      <c r="P345" s="37" t="s">
        <v>190</v>
      </c>
      <c r="Q345" s="37">
        <v>1</v>
      </c>
      <c r="R345" s="13" t="s">
        <v>55</v>
      </c>
      <c r="S345" s="13" t="s">
        <v>44</v>
      </c>
      <c r="T345" s="13" t="s">
        <v>41</v>
      </c>
      <c r="U345" s="13" t="s">
        <v>52</v>
      </c>
      <c r="V345" s="13" t="s">
        <v>42</v>
      </c>
      <c r="W345" s="13" t="s">
        <v>46</v>
      </c>
      <c r="X345" s="13" t="s">
        <v>53</v>
      </c>
      <c r="Y345" s="13" t="s">
        <v>42</v>
      </c>
      <c r="Z345" s="13" t="s">
        <v>41</v>
      </c>
      <c r="AA345" s="13"/>
      <c r="AB345" s="13">
        <v>0</v>
      </c>
      <c r="AC345" s="72">
        <f t="shared" si="716"/>
        <v>1</v>
      </c>
      <c r="AD345" s="13">
        <v>1</v>
      </c>
      <c r="AE345" s="72">
        <f t="shared" ref="AE345" si="770">VALUE(IF(AD345=-2,0%,IF(AD345=-1,50%,IF(AD345=0,100%,IF(AD345=1,50%,IF(AD345=2,0%))))))</f>
        <v>0.5</v>
      </c>
      <c r="AF345" s="13" t="s">
        <v>41</v>
      </c>
      <c r="AG345" s="13">
        <v>0</v>
      </c>
      <c r="AH345" s="13" t="s">
        <v>42</v>
      </c>
      <c r="AI345" s="13">
        <f t="shared" si="711"/>
        <v>1</v>
      </c>
      <c r="AJ345" s="70">
        <f t="shared" si="718"/>
        <v>0.66599999999999993</v>
      </c>
      <c r="AK345" s="59">
        <f t="shared" si="725"/>
        <v>-2</v>
      </c>
      <c r="AL345" s="70">
        <f t="shared" ref="AL345" si="771">VALUE(IF(AK345=-3,0%,IF(AK345=-2,33.3%,IF(AK345=-1,66.6%,IF(AK345=0,100%,IF(AK345=1,66.6%,IF(AK345=2,33.3%,IF(AK345=3,0%))))))))</f>
        <v>0.33299999999999996</v>
      </c>
      <c r="AM345" s="13" t="s">
        <v>42</v>
      </c>
      <c r="AN345" s="13" t="s">
        <v>41</v>
      </c>
      <c r="AO345" s="13"/>
      <c r="AP345" s="13">
        <v>101.31965006729475</v>
      </c>
      <c r="AQ345" s="13">
        <v>117.34261838440112</v>
      </c>
      <c r="AR345" s="13">
        <v>125.13020833333333</v>
      </c>
      <c r="AS345" s="13">
        <v>148.05555555555554</v>
      </c>
      <c r="AT345" s="36">
        <v>87.702650000000006</v>
      </c>
      <c r="AU345" s="36" t="str">
        <f t="shared" si="720"/>
        <v>1</v>
      </c>
      <c r="AV345" s="36">
        <v>0</v>
      </c>
      <c r="AW345" s="36">
        <v>87.702650000000006</v>
      </c>
      <c r="AX345" s="36">
        <v>87.702650000000006</v>
      </c>
      <c r="AY345" s="36">
        <v>80.150235199999997</v>
      </c>
      <c r="AZ345" s="36" t="str">
        <f t="shared" si="721"/>
        <v>1</v>
      </c>
      <c r="BA345" s="36">
        <v>0</v>
      </c>
      <c r="BB345" s="36">
        <v>80.150235199999997</v>
      </c>
      <c r="BC345" s="36">
        <v>80.150235199999997</v>
      </c>
      <c r="BD345" s="36" t="e">
        <v>#DIV/0!</v>
      </c>
      <c r="BE345" s="36" t="s">
        <v>50</v>
      </c>
      <c r="BF345" s="36">
        <v>0</v>
      </c>
      <c r="BG345" s="36">
        <v>0</v>
      </c>
      <c r="BH345" s="36">
        <v>78.677769000000012</v>
      </c>
      <c r="BI345" s="36">
        <v>12.763109109003199</v>
      </c>
      <c r="BJ345" s="36">
        <v>69.652888000000004</v>
      </c>
      <c r="BK345" s="36">
        <v>87.702650000000006</v>
      </c>
      <c r="BL345" s="36">
        <v>80.150235199999997</v>
      </c>
      <c r="BM345" s="36">
        <v>0</v>
      </c>
      <c r="BN345" s="36">
        <v>80.150235199999997</v>
      </c>
      <c r="BO345" s="36">
        <v>80.150235199999997</v>
      </c>
      <c r="BP345" s="36" t="e">
        <v>#DIV/0!</v>
      </c>
      <c r="BQ345" s="36" t="e">
        <v>#DIV/0!</v>
      </c>
      <c r="BR345" s="36">
        <v>0</v>
      </c>
      <c r="BS345" s="36">
        <v>0</v>
      </c>
      <c r="BT345" s="36">
        <v>87.702650000000006</v>
      </c>
      <c r="BU345" s="36">
        <v>0</v>
      </c>
      <c r="BV345" s="36">
        <v>87.702650000000006</v>
      </c>
      <c r="BW345" s="36">
        <v>87.702650000000006</v>
      </c>
      <c r="BX345" s="36">
        <v>80.150235199999997</v>
      </c>
      <c r="BY345" s="36">
        <v>0</v>
      </c>
      <c r="BZ345" s="36">
        <v>80.150235199999997</v>
      </c>
      <c r="CA345" s="36">
        <v>80.150235199999997</v>
      </c>
      <c r="CB345" s="36" t="e">
        <v>#DIV/0!</v>
      </c>
      <c r="CC345" s="36" t="e">
        <v>#DIV/0!</v>
      </c>
      <c r="CD345" s="36">
        <v>0</v>
      </c>
      <c r="CE345" s="36">
        <v>0</v>
      </c>
      <c r="CF345" s="36"/>
      <c r="CG345" s="40">
        <v>26.622</v>
      </c>
      <c r="CH345" s="40">
        <v>60.86</v>
      </c>
      <c r="CI345" s="40"/>
      <c r="CL345" s="5" t="str">
        <f t="shared" si="727"/>
        <v>0.666_1_1</v>
      </c>
      <c r="CM345" s="95" t="str">
        <f t="shared" si="728"/>
        <v>1I</v>
      </c>
      <c r="CN345" s="96">
        <f t="shared" si="715"/>
        <v>91</v>
      </c>
      <c r="CO345" s="96" t="str">
        <f t="shared" si="722"/>
        <v>0.333_0.5_1</v>
      </c>
      <c r="CP345" s="95" t="str">
        <f t="shared" si="731"/>
        <v>1E</v>
      </c>
      <c r="CQ345" s="5">
        <f t="shared" si="723"/>
        <v>90</v>
      </c>
      <c r="CV345" s="87"/>
      <c r="CW345" s="87"/>
      <c r="CX345" s="87"/>
      <c r="CY345" s="87"/>
      <c r="CZ345" s="87"/>
    </row>
    <row r="346" spans="1:104" s="5" customFormat="1">
      <c r="A346" s="13" t="s">
        <v>248</v>
      </c>
      <c r="B346" s="13">
        <v>7</v>
      </c>
      <c r="C346" s="13">
        <v>7</v>
      </c>
      <c r="D346" s="13" t="s">
        <v>78</v>
      </c>
      <c r="E346" s="35" t="s">
        <v>224</v>
      </c>
      <c r="F346" s="13" t="s">
        <v>36</v>
      </c>
      <c r="G346" s="36">
        <v>1010124254</v>
      </c>
      <c r="H346" s="13"/>
      <c r="I346" s="37">
        <v>18</v>
      </c>
      <c r="J346" s="37" t="s">
        <v>38</v>
      </c>
      <c r="K346" s="38">
        <v>43524</v>
      </c>
      <c r="L346" s="39">
        <v>0.36180555555555555</v>
      </c>
      <c r="M346" s="37" t="s">
        <v>39</v>
      </c>
      <c r="N346" s="37" t="s">
        <v>190</v>
      </c>
      <c r="O346" s="37" t="s">
        <v>190</v>
      </c>
      <c r="P346" s="37" t="s">
        <v>190</v>
      </c>
      <c r="Q346" s="37">
        <v>2</v>
      </c>
      <c r="R346" s="13" t="s">
        <v>55</v>
      </c>
      <c r="S346" s="13" t="s">
        <v>44</v>
      </c>
      <c r="T346" s="13" t="s">
        <v>41</v>
      </c>
      <c r="U346" s="13" t="s">
        <v>52</v>
      </c>
      <c r="V346" s="13" t="s">
        <v>42</v>
      </c>
      <c r="W346" s="13" t="s">
        <v>46</v>
      </c>
      <c r="X346" s="13" t="s">
        <v>53</v>
      </c>
      <c r="Y346" s="13" t="s">
        <v>42</v>
      </c>
      <c r="Z346" s="13" t="s">
        <v>41</v>
      </c>
      <c r="AA346" s="13"/>
      <c r="AB346" s="13">
        <v>0</v>
      </c>
      <c r="AC346" s="72">
        <f t="shared" si="716"/>
        <v>1</v>
      </c>
      <c r="AD346" s="13">
        <v>1</v>
      </c>
      <c r="AE346" s="72">
        <f t="shared" ref="AE346" si="772">VALUE(IF(AD346=-2,0%,IF(AD346=-1,50%,IF(AD346=0,100%,IF(AD346=1,50%,IF(AD346=2,0%))))))</f>
        <v>0.5</v>
      </c>
      <c r="AF346" s="13" t="s">
        <v>41</v>
      </c>
      <c r="AG346" s="13">
        <v>0</v>
      </c>
      <c r="AH346" s="13" t="s">
        <v>42</v>
      </c>
      <c r="AI346" s="13">
        <f t="shared" si="711"/>
        <v>1</v>
      </c>
      <c r="AJ346" s="70">
        <f t="shared" si="718"/>
        <v>0.66599999999999993</v>
      </c>
      <c r="AK346" s="59">
        <f t="shared" si="725"/>
        <v>-2</v>
      </c>
      <c r="AL346" s="70">
        <f t="shared" ref="AL346" si="773">VALUE(IF(AK346=-3,0%,IF(AK346=-2,33.3%,IF(AK346=-1,66.6%,IF(AK346=0,100%,IF(AK346=1,66.6%,IF(AK346=2,33.3%,IF(AK346=3,0%))))))))</f>
        <v>0.33299999999999996</v>
      </c>
      <c r="AM346" s="13" t="s">
        <v>42</v>
      </c>
      <c r="AN346" s="13" t="s">
        <v>41</v>
      </c>
      <c r="AO346" s="13"/>
      <c r="AP346" s="13">
        <v>101.31965006729475</v>
      </c>
      <c r="AQ346" s="13">
        <v>117.34261838440112</v>
      </c>
      <c r="AR346" s="13">
        <v>125.13020833333333</v>
      </c>
      <c r="AS346" s="13">
        <v>148.05555555555554</v>
      </c>
      <c r="AT346" s="36">
        <v>92.204168750000008</v>
      </c>
      <c r="AU346" s="36" t="str">
        <f t="shared" si="720"/>
        <v>1</v>
      </c>
      <c r="AV346" s="36">
        <v>19.124804923108531</v>
      </c>
      <c r="AW346" s="36">
        <v>78.680889500000006</v>
      </c>
      <c r="AX346" s="36">
        <v>105.727448</v>
      </c>
      <c r="AY346" s="36">
        <v>92.089204999999993</v>
      </c>
      <c r="AZ346" s="36" t="str">
        <f t="shared" si="721"/>
        <v>1</v>
      </c>
      <c r="BA346" s="36">
        <v>0</v>
      </c>
      <c r="BB346" s="36">
        <v>92.089204999999993</v>
      </c>
      <c r="BC346" s="36">
        <v>92.089204999999993</v>
      </c>
      <c r="BD346" s="36" t="e">
        <v>#DIV/0!</v>
      </c>
      <c r="BE346" s="36" t="s">
        <v>50</v>
      </c>
      <c r="BF346" s="36">
        <v>0</v>
      </c>
      <c r="BG346" s="36">
        <v>0</v>
      </c>
      <c r="BH346" s="36">
        <v>83.191769750000006</v>
      </c>
      <c r="BI346" s="36">
        <v>6.3793480277909369</v>
      </c>
      <c r="BJ346" s="36">
        <v>78.680889500000006</v>
      </c>
      <c r="BK346" s="36">
        <v>87.702650000000006</v>
      </c>
      <c r="BL346" s="36">
        <v>92.089204999999993</v>
      </c>
      <c r="BM346" s="36">
        <v>0</v>
      </c>
      <c r="BN346" s="36">
        <v>92.089204999999993</v>
      </c>
      <c r="BO346" s="36">
        <v>92.089204999999993</v>
      </c>
      <c r="BP346" s="36" t="e">
        <v>#DIV/0!</v>
      </c>
      <c r="BQ346" s="36" t="e">
        <v>#DIV/0!</v>
      </c>
      <c r="BR346" s="36">
        <v>0</v>
      </c>
      <c r="BS346" s="36">
        <v>0</v>
      </c>
      <c r="BT346" s="36">
        <v>83.191769750000006</v>
      </c>
      <c r="BU346" s="36">
        <v>6.3793480277909369</v>
      </c>
      <c r="BV346" s="36">
        <v>78.680889500000006</v>
      </c>
      <c r="BW346" s="36">
        <v>87.702650000000006</v>
      </c>
      <c r="BX346" s="36">
        <v>86.119720099999995</v>
      </c>
      <c r="BY346" s="36">
        <v>8.4421265059613955</v>
      </c>
      <c r="BZ346" s="36">
        <v>80.150235199999997</v>
      </c>
      <c r="CA346" s="36">
        <v>92.089204999999993</v>
      </c>
      <c r="CB346" s="36" t="e">
        <v>#DIV/0!</v>
      </c>
      <c r="CC346" s="36" t="e">
        <v>#DIV/0!</v>
      </c>
      <c r="CD346" s="36">
        <v>0</v>
      </c>
      <c r="CE346" s="36">
        <v>0</v>
      </c>
      <c r="CF346" s="36"/>
      <c r="CG346" s="40">
        <v>26.768999999999998</v>
      </c>
      <c r="CH346" s="40">
        <v>56.21</v>
      </c>
      <c r="CI346" s="40"/>
      <c r="CL346" s="5" t="str">
        <f t="shared" si="727"/>
        <v>0.666_1_1</v>
      </c>
      <c r="CM346" s="95" t="str">
        <f t="shared" si="728"/>
        <v>1I</v>
      </c>
      <c r="CN346" s="96">
        <f t="shared" si="715"/>
        <v>91</v>
      </c>
      <c r="CO346" s="96" t="str">
        <f t="shared" si="722"/>
        <v>0.333_0.5_1</v>
      </c>
      <c r="CP346" s="95" t="str">
        <f t="shared" si="731"/>
        <v>1E</v>
      </c>
      <c r="CQ346" s="5">
        <f t="shared" si="723"/>
        <v>90</v>
      </c>
      <c r="CV346" s="87"/>
      <c r="CW346" s="87"/>
      <c r="CX346" s="87"/>
      <c r="CY346" s="87"/>
      <c r="CZ346" s="87"/>
    </row>
    <row r="347" spans="1:104" s="5" customFormat="1">
      <c r="A347" s="13" t="s">
        <v>248</v>
      </c>
      <c r="B347" s="13">
        <v>7</v>
      </c>
      <c r="C347" s="13">
        <v>7</v>
      </c>
      <c r="D347" s="13" t="s">
        <v>78</v>
      </c>
      <c r="E347" s="35" t="s">
        <v>224</v>
      </c>
      <c r="F347" s="13" t="s">
        <v>36</v>
      </c>
      <c r="G347" s="36">
        <v>1010124254</v>
      </c>
      <c r="H347" s="13"/>
      <c r="I347" s="37">
        <v>18</v>
      </c>
      <c r="J347" s="37" t="s">
        <v>38</v>
      </c>
      <c r="K347" s="38">
        <v>43524</v>
      </c>
      <c r="L347" s="39">
        <v>0.375</v>
      </c>
      <c r="M347" s="37" t="s">
        <v>39</v>
      </c>
      <c r="N347" s="37" t="s">
        <v>190</v>
      </c>
      <c r="O347" s="37" t="s">
        <v>190</v>
      </c>
      <c r="P347" s="37" t="s">
        <v>190</v>
      </c>
      <c r="Q347" s="37">
        <v>3</v>
      </c>
      <c r="R347" s="13" t="s">
        <v>55</v>
      </c>
      <c r="S347" s="13" t="s">
        <v>44</v>
      </c>
      <c r="T347" s="13" t="s">
        <v>41</v>
      </c>
      <c r="U347" s="13" t="s">
        <v>52</v>
      </c>
      <c r="V347" s="13" t="s">
        <v>42</v>
      </c>
      <c r="W347" s="13" t="s">
        <v>46</v>
      </c>
      <c r="X347" s="13" t="s">
        <v>53</v>
      </c>
      <c r="Y347" s="13" t="s">
        <v>42</v>
      </c>
      <c r="Z347" s="13" t="s">
        <v>41</v>
      </c>
      <c r="AA347" s="13"/>
      <c r="AB347" s="13">
        <v>0</v>
      </c>
      <c r="AC347" s="72">
        <f t="shared" si="716"/>
        <v>1</v>
      </c>
      <c r="AD347" s="13">
        <v>1</v>
      </c>
      <c r="AE347" s="72">
        <f t="shared" ref="AE347" si="774">VALUE(IF(AD347=-2,0%,IF(AD347=-1,50%,IF(AD347=0,100%,IF(AD347=1,50%,IF(AD347=2,0%))))))</f>
        <v>0.5</v>
      </c>
      <c r="AF347" s="13" t="s">
        <v>41</v>
      </c>
      <c r="AG347" s="13">
        <v>0</v>
      </c>
      <c r="AH347" s="13" t="s">
        <v>42</v>
      </c>
      <c r="AI347" s="13">
        <f t="shared" si="711"/>
        <v>1</v>
      </c>
      <c r="AJ347" s="70">
        <f t="shared" si="718"/>
        <v>0.66599999999999993</v>
      </c>
      <c r="AK347" s="59">
        <f t="shared" si="725"/>
        <v>-2</v>
      </c>
      <c r="AL347" s="70">
        <f t="shared" ref="AL347" si="775">VALUE(IF(AK347=-3,0%,IF(AK347=-2,33.3%,IF(AK347=-1,66.6%,IF(AK347=0,100%,IF(AK347=1,66.6%,IF(AK347=2,33.3%,IF(AK347=3,0%))))))))</f>
        <v>0.33299999999999996</v>
      </c>
      <c r="AM347" s="13" t="s">
        <v>42</v>
      </c>
      <c r="AN347" s="13" t="s">
        <v>41</v>
      </c>
      <c r="AO347" s="13"/>
      <c r="AP347" s="13">
        <v>101.31965006729475</v>
      </c>
      <c r="AQ347" s="13">
        <v>117.34261838440112</v>
      </c>
      <c r="AR347" s="13">
        <v>125.13020833333333</v>
      </c>
      <c r="AS347" s="13">
        <v>148.05555555555554</v>
      </c>
      <c r="AT347" s="36">
        <v>96.718169500000016</v>
      </c>
      <c r="AU347" s="36" t="str">
        <f t="shared" si="720"/>
        <v>1</v>
      </c>
      <c r="AV347" s="36">
        <v>0</v>
      </c>
      <c r="AW347" s="36">
        <v>96.718169500000016</v>
      </c>
      <c r="AX347" s="36">
        <v>96.718169500000016</v>
      </c>
      <c r="AY347" s="36">
        <v>92.089204999999993</v>
      </c>
      <c r="AZ347" s="36" t="str">
        <f t="shared" si="721"/>
        <v>1</v>
      </c>
      <c r="BA347" s="36">
        <v>0</v>
      </c>
      <c r="BB347" s="36">
        <v>92.089204999999993</v>
      </c>
      <c r="BC347" s="36">
        <v>92.089204999999993</v>
      </c>
      <c r="BD347" s="36" t="e">
        <v>#DIV/0!</v>
      </c>
      <c r="BE347" s="36" t="s">
        <v>50</v>
      </c>
      <c r="BF347" s="36">
        <v>0</v>
      </c>
      <c r="BG347" s="36">
        <v>0</v>
      </c>
      <c r="BH347" s="36">
        <v>101.22280875000001</v>
      </c>
      <c r="BI347" s="36">
        <v>6.3705219209481525</v>
      </c>
      <c r="BJ347" s="36">
        <v>96.718169500000016</v>
      </c>
      <c r="BK347" s="36">
        <v>105.727448</v>
      </c>
      <c r="BL347" s="36">
        <v>92.089204999999993</v>
      </c>
      <c r="BM347" s="36">
        <v>0</v>
      </c>
      <c r="BN347" s="36">
        <v>92.089204999999993</v>
      </c>
      <c r="BO347" s="36">
        <v>92.089204999999993</v>
      </c>
      <c r="BP347" s="36" t="e">
        <v>#DIV/0!</v>
      </c>
      <c r="BQ347" s="36" t="e">
        <v>#DIV/0!</v>
      </c>
      <c r="BR347" s="36">
        <v>0</v>
      </c>
      <c r="BS347" s="36">
        <v>0</v>
      </c>
      <c r="BT347" s="36">
        <v>105.72432750000002</v>
      </c>
      <c r="BU347" s="36">
        <v>12.736630788474939</v>
      </c>
      <c r="BV347" s="36">
        <v>96.718169500000016</v>
      </c>
      <c r="BW347" s="36">
        <v>114.7304855</v>
      </c>
      <c r="BX347" s="36">
        <v>98.059938099999997</v>
      </c>
      <c r="BY347" s="36">
        <v>8.4438917273299587</v>
      </c>
      <c r="BZ347" s="36">
        <v>92.089204999999993</v>
      </c>
      <c r="CA347" s="36">
        <v>104.0306712</v>
      </c>
      <c r="CB347" s="36" t="e">
        <v>#DIV/0!</v>
      </c>
      <c r="CC347" s="36" t="e">
        <v>#DIV/0!</v>
      </c>
      <c r="CD347" s="36">
        <v>0</v>
      </c>
      <c r="CE347" s="36">
        <v>0</v>
      </c>
      <c r="CF347" s="36"/>
      <c r="CG347" s="40">
        <v>27.553999999999998</v>
      </c>
      <c r="CH347" s="40">
        <v>57.893999999999998</v>
      </c>
      <c r="CI347" s="40"/>
      <c r="CL347" s="5" t="str">
        <f t="shared" si="727"/>
        <v>0.666_1_1</v>
      </c>
      <c r="CM347" s="95" t="str">
        <f t="shared" si="728"/>
        <v>1I</v>
      </c>
      <c r="CN347" s="96">
        <f t="shared" si="715"/>
        <v>91</v>
      </c>
      <c r="CO347" s="96" t="str">
        <f t="shared" si="722"/>
        <v>0.333_0.5_1</v>
      </c>
      <c r="CP347" s="95" t="str">
        <f t="shared" si="731"/>
        <v>1E</v>
      </c>
      <c r="CQ347" s="5">
        <f t="shared" si="723"/>
        <v>90</v>
      </c>
      <c r="CV347" s="87"/>
      <c r="CW347" s="87"/>
      <c r="CX347" s="87"/>
      <c r="CY347" s="87"/>
      <c r="CZ347" s="87"/>
    </row>
    <row r="348" spans="1:104" s="5" customFormat="1">
      <c r="A348" s="13" t="s">
        <v>248</v>
      </c>
      <c r="B348" s="13">
        <v>7</v>
      </c>
      <c r="C348" s="13">
        <v>7</v>
      </c>
      <c r="D348" s="13" t="s">
        <v>78</v>
      </c>
      <c r="E348" s="35" t="s">
        <v>224</v>
      </c>
      <c r="F348" s="13" t="s">
        <v>36</v>
      </c>
      <c r="G348" s="36">
        <v>1010124254</v>
      </c>
      <c r="H348" s="13"/>
      <c r="I348" s="37">
        <v>18</v>
      </c>
      <c r="J348" s="37" t="s">
        <v>38</v>
      </c>
      <c r="K348" s="38">
        <v>43524</v>
      </c>
      <c r="L348" s="39">
        <v>0.3888888888888889</v>
      </c>
      <c r="M348" s="37" t="s">
        <v>39</v>
      </c>
      <c r="N348" s="37" t="s">
        <v>190</v>
      </c>
      <c r="O348" s="37" t="s">
        <v>190</v>
      </c>
      <c r="P348" s="37" t="s">
        <v>190</v>
      </c>
      <c r="Q348" s="37">
        <v>4</v>
      </c>
      <c r="R348" s="13" t="s">
        <v>55</v>
      </c>
      <c r="S348" s="13" t="s">
        <v>44</v>
      </c>
      <c r="T348" s="13" t="s">
        <v>41</v>
      </c>
      <c r="U348" s="13" t="s">
        <v>52</v>
      </c>
      <c r="V348" s="13" t="s">
        <v>42</v>
      </c>
      <c r="W348" s="13" t="s">
        <v>46</v>
      </c>
      <c r="X348" s="13" t="s">
        <v>53</v>
      </c>
      <c r="Y348" s="13" t="s">
        <v>42</v>
      </c>
      <c r="Z348" s="13" t="s">
        <v>41</v>
      </c>
      <c r="AA348" s="13"/>
      <c r="AB348" s="13">
        <v>0</v>
      </c>
      <c r="AC348" s="72">
        <f t="shared" si="716"/>
        <v>1</v>
      </c>
      <c r="AD348" s="13">
        <v>1</v>
      </c>
      <c r="AE348" s="72">
        <f t="shared" ref="AE348" si="776">VALUE(IF(AD348=-2,0%,IF(AD348=-1,50%,IF(AD348=0,100%,IF(AD348=1,50%,IF(AD348=2,0%))))))</f>
        <v>0.5</v>
      </c>
      <c r="AF348" s="13" t="s">
        <v>41</v>
      </c>
      <c r="AG348" s="13">
        <v>0</v>
      </c>
      <c r="AH348" s="13" t="s">
        <v>42</v>
      </c>
      <c r="AI348" s="13">
        <f t="shared" si="711"/>
        <v>1</v>
      </c>
      <c r="AJ348" s="70">
        <f t="shared" si="718"/>
        <v>0.66599999999999993</v>
      </c>
      <c r="AK348" s="59">
        <f t="shared" si="725"/>
        <v>-2</v>
      </c>
      <c r="AL348" s="70">
        <f t="shared" ref="AL348" si="777">VALUE(IF(AK348=-3,0%,IF(AK348=-2,33.3%,IF(AK348=-1,66.6%,IF(AK348=0,100%,IF(AK348=1,66.6%,IF(AK348=2,33.3%,IF(AK348=3,0%))))))))</f>
        <v>0.33299999999999996</v>
      </c>
      <c r="AM348" s="13" t="s">
        <v>42</v>
      </c>
      <c r="AN348" s="13" t="s">
        <v>41</v>
      </c>
      <c r="AO348" s="13"/>
      <c r="AP348" s="13">
        <v>101.31965006729475</v>
      </c>
      <c r="AQ348" s="13">
        <v>117.34261838440112</v>
      </c>
      <c r="AR348" s="13">
        <v>125.13020833333333</v>
      </c>
      <c r="AS348" s="13">
        <v>148.05555555555554</v>
      </c>
      <c r="AT348" s="36">
        <v>101.22280875000001</v>
      </c>
      <c r="AU348" s="36" t="str">
        <f t="shared" si="720"/>
        <v>2</v>
      </c>
      <c r="AV348" s="36">
        <v>6.3705219209481525</v>
      </c>
      <c r="AW348" s="36">
        <v>96.718169500000016</v>
      </c>
      <c r="AX348" s="36">
        <v>105.727448</v>
      </c>
      <c r="AY348" s="36">
        <v>104.0306712</v>
      </c>
      <c r="AZ348" s="36" t="str">
        <f t="shared" si="721"/>
        <v>2</v>
      </c>
      <c r="BA348" s="36">
        <v>0</v>
      </c>
      <c r="BB348" s="36">
        <v>104.0306712</v>
      </c>
      <c r="BC348" s="36">
        <v>104.0306712</v>
      </c>
      <c r="BD348" s="36" t="e">
        <v>#DIV/0!</v>
      </c>
      <c r="BE348" s="36" t="s">
        <v>50</v>
      </c>
      <c r="BF348" s="36">
        <v>0</v>
      </c>
      <c r="BG348" s="36">
        <v>0</v>
      </c>
      <c r="BH348" s="36">
        <v>101.22280875000001</v>
      </c>
      <c r="BI348" s="36">
        <v>6.3705219209481525</v>
      </c>
      <c r="BJ348" s="36">
        <v>96.718169500000016</v>
      </c>
      <c r="BK348" s="36">
        <v>105.727448</v>
      </c>
      <c r="BL348" s="36">
        <v>98.059938099999997</v>
      </c>
      <c r="BM348" s="36">
        <v>8.4438917273299587</v>
      </c>
      <c r="BN348" s="36">
        <v>92.089204999999993</v>
      </c>
      <c r="BO348" s="36">
        <v>104.0306712</v>
      </c>
      <c r="BP348" s="36" t="e">
        <v>#DIV/0!</v>
      </c>
      <c r="BQ348" s="36" t="e">
        <v>#DIV/0!</v>
      </c>
      <c r="BR348" s="36">
        <v>0</v>
      </c>
      <c r="BS348" s="36">
        <v>0</v>
      </c>
      <c r="BT348" s="36">
        <v>105.727448</v>
      </c>
      <c r="BU348" s="36">
        <v>0</v>
      </c>
      <c r="BV348" s="36">
        <v>105.727448</v>
      </c>
      <c r="BW348" s="36">
        <v>105.727448</v>
      </c>
      <c r="BX348" s="36">
        <v>98.059938099999997</v>
      </c>
      <c r="BY348" s="36">
        <v>8.4438917273299587</v>
      </c>
      <c r="BZ348" s="36">
        <v>92.089204999999993</v>
      </c>
      <c r="CA348" s="36">
        <v>104.0306712</v>
      </c>
      <c r="CB348" s="36" t="e">
        <v>#DIV/0!</v>
      </c>
      <c r="CC348" s="36" t="e">
        <v>#DIV/0!</v>
      </c>
      <c r="CD348" s="36">
        <v>0</v>
      </c>
      <c r="CE348" s="36">
        <v>0</v>
      </c>
      <c r="CF348" s="36"/>
      <c r="CG348" s="40">
        <v>27.85</v>
      </c>
      <c r="CH348" s="40">
        <v>58.283000000000001</v>
      </c>
      <c r="CI348" s="40"/>
      <c r="CL348" s="5" t="str">
        <f t="shared" si="727"/>
        <v>0.666_1_2</v>
      </c>
      <c r="CM348" s="95" t="str">
        <f t="shared" si="728"/>
        <v>1U</v>
      </c>
      <c r="CN348" s="96">
        <f t="shared" si="715"/>
        <v>63</v>
      </c>
      <c r="CO348" s="96" t="str">
        <f t="shared" si="722"/>
        <v>0.333_0.5_2</v>
      </c>
      <c r="CP348" s="95" t="str">
        <f t="shared" si="731"/>
        <v>1Q</v>
      </c>
      <c r="CQ348" s="5">
        <f t="shared" si="723"/>
        <v>31</v>
      </c>
      <c r="CV348" s="87"/>
      <c r="CW348" s="87"/>
      <c r="CX348" s="87"/>
      <c r="CY348" s="87"/>
      <c r="CZ348" s="87"/>
    </row>
    <row r="349" spans="1:104" s="5" customFormat="1">
      <c r="A349" s="13" t="s">
        <v>248</v>
      </c>
      <c r="B349" s="13">
        <v>7</v>
      </c>
      <c r="C349" s="13">
        <v>7</v>
      </c>
      <c r="D349" s="13" t="s">
        <v>78</v>
      </c>
      <c r="E349" s="35" t="s">
        <v>224</v>
      </c>
      <c r="F349" s="13" t="s">
        <v>36</v>
      </c>
      <c r="G349" s="36">
        <v>1010124254</v>
      </c>
      <c r="H349" s="13"/>
      <c r="I349" s="37">
        <v>18</v>
      </c>
      <c r="J349" s="37" t="s">
        <v>38</v>
      </c>
      <c r="K349" s="38">
        <v>43524</v>
      </c>
      <c r="L349" s="39">
        <v>0.39930555555555558</v>
      </c>
      <c r="M349" s="37" t="s">
        <v>39</v>
      </c>
      <c r="N349" s="37" t="s">
        <v>190</v>
      </c>
      <c r="O349" s="37" t="s">
        <v>190</v>
      </c>
      <c r="P349" s="37" t="s">
        <v>190</v>
      </c>
      <c r="Q349" s="37">
        <v>5</v>
      </c>
      <c r="R349" s="13" t="s">
        <v>62</v>
      </c>
      <c r="S349" s="13" t="s">
        <v>44</v>
      </c>
      <c r="T349" s="13" t="s">
        <v>41</v>
      </c>
      <c r="U349" s="13" t="s">
        <v>52</v>
      </c>
      <c r="V349" s="13" t="s">
        <v>42</v>
      </c>
      <c r="W349" s="13" t="s">
        <v>46</v>
      </c>
      <c r="X349" s="13" t="s">
        <v>53</v>
      </c>
      <c r="Y349" s="13" t="s">
        <v>42</v>
      </c>
      <c r="Z349" s="13" t="s">
        <v>41</v>
      </c>
      <c r="AA349" s="13"/>
      <c r="AB349" s="13">
        <v>1</v>
      </c>
      <c r="AC349" s="72">
        <f t="shared" si="716"/>
        <v>0.5</v>
      </c>
      <c r="AD349" s="13">
        <v>1</v>
      </c>
      <c r="AE349" s="72">
        <f t="shared" ref="AE349" si="778">VALUE(IF(AD349=-2,0%,IF(AD349=-1,50%,IF(AD349=0,100%,IF(AD349=1,50%,IF(AD349=2,0%))))))</f>
        <v>0.5</v>
      </c>
      <c r="AF349" s="13" t="s">
        <v>41</v>
      </c>
      <c r="AG349" s="13">
        <v>0</v>
      </c>
      <c r="AH349" s="13" t="s">
        <v>42</v>
      </c>
      <c r="AI349" s="13">
        <f t="shared" si="711"/>
        <v>1</v>
      </c>
      <c r="AJ349" s="70">
        <f t="shared" si="718"/>
        <v>0.66599999999999993</v>
      </c>
      <c r="AK349" s="59">
        <f t="shared" si="725"/>
        <v>-2</v>
      </c>
      <c r="AL349" s="70">
        <f t="shared" ref="AL349" si="779">VALUE(IF(AK349=-3,0%,IF(AK349=-2,33.3%,IF(AK349=-1,66.6%,IF(AK349=0,100%,IF(AK349=1,66.6%,IF(AK349=2,33.3%,IF(AK349=3,0%))))))))</f>
        <v>0.33299999999999996</v>
      </c>
      <c r="AM349" s="13" t="s">
        <v>42</v>
      </c>
      <c r="AN349" s="13" t="s">
        <v>41</v>
      </c>
      <c r="AO349" s="13"/>
      <c r="AP349" s="13">
        <v>101.31965006729475</v>
      </c>
      <c r="AQ349" s="13">
        <v>117.34261838440112</v>
      </c>
      <c r="AR349" s="13">
        <v>125.13020833333333</v>
      </c>
      <c r="AS349" s="13">
        <v>148.05555555555554</v>
      </c>
      <c r="AT349" s="36">
        <v>114.67044275000001</v>
      </c>
      <c r="AU349" s="36" t="str">
        <f t="shared" si="720"/>
        <v>2</v>
      </c>
      <c r="AV349" s="36">
        <v>12.647304463681392</v>
      </c>
      <c r="AW349" s="36">
        <v>105.727448</v>
      </c>
      <c r="AX349" s="36">
        <v>123.6134375</v>
      </c>
      <c r="AY349" s="36">
        <v>109.92705000000001</v>
      </c>
      <c r="AZ349" s="36" t="str">
        <f t="shared" si="721"/>
        <v>2</v>
      </c>
      <c r="BA349" s="36">
        <v>8.3387388678492069</v>
      </c>
      <c r="BB349" s="36">
        <v>104.0306712</v>
      </c>
      <c r="BC349" s="36">
        <v>115.82342880000002</v>
      </c>
      <c r="BD349" s="36" t="e">
        <v>#DIV/0!</v>
      </c>
      <c r="BE349" s="36" t="s">
        <v>50</v>
      </c>
      <c r="BF349" s="36">
        <v>0</v>
      </c>
      <c r="BG349" s="36">
        <v>0</v>
      </c>
      <c r="BH349" s="36">
        <v>105.727448</v>
      </c>
      <c r="BI349" s="36">
        <v>0</v>
      </c>
      <c r="BJ349" s="36">
        <v>105.727448</v>
      </c>
      <c r="BK349" s="36">
        <v>105.727448</v>
      </c>
      <c r="BL349" s="36">
        <v>104.0306712</v>
      </c>
      <c r="BM349" s="36">
        <v>0</v>
      </c>
      <c r="BN349" s="36">
        <v>104.0306712</v>
      </c>
      <c r="BO349" s="36">
        <v>104.0306712</v>
      </c>
      <c r="BP349" s="36" t="e">
        <v>#DIV/0!</v>
      </c>
      <c r="BQ349" s="36" t="e">
        <v>#DIV/0!</v>
      </c>
      <c r="BR349" s="36">
        <v>0</v>
      </c>
      <c r="BS349" s="36">
        <v>0</v>
      </c>
      <c r="BT349" s="36">
        <v>105.727448</v>
      </c>
      <c r="BU349" s="36">
        <v>0</v>
      </c>
      <c r="BV349" s="36">
        <v>105.727448</v>
      </c>
      <c r="BW349" s="36">
        <v>105.727448</v>
      </c>
      <c r="BX349" s="36">
        <v>104.0306712</v>
      </c>
      <c r="BY349" s="36">
        <v>0</v>
      </c>
      <c r="BZ349" s="36">
        <v>104.0306712</v>
      </c>
      <c r="CA349" s="36">
        <v>104.0306712</v>
      </c>
      <c r="CB349" s="36" t="e">
        <v>#DIV/0!</v>
      </c>
      <c r="CC349" s="36" t="e">
        <v>#DIV/0!</v>
      </c>
      <c r="CD349" s="36">
        <v>0</v>
      </c>
      <c r="CE349" s="36">
        <v>0</v>
      </c>
      <c r="CF349" s="36"/>
      <c r="CG349" s="40">
        <v>28.221</v>
      </c>
      <c r="CH349" s="40">
        <v>59.465000000000003</v>
      </c>
      <c r="CI349" s="40"/>
      <c r="CL349" s="5" t="str">
        <f t="shared" si="727"/>
        <v>0.666_0.5_2</v>
      </c>
      <c r="CM349" s="95" t="str">
        <f t="shared" si="728"/>
        <v>1T</v>
      </c>
      <c r="CN349" s="96">
        <f t="shared" si="715"/>
        <v>60</v>
      </c>
      <c r="CO349" s="96" t="str">
        <f t="shared" si="722"/>
        <v>0.333_0.5_2</v>
      </c>
      <c r="CP349" s="95" t="str">
        <f t="shared" si="731"/>
        <v>1Q</v>
      </c>
      <c r="CQ349" s="5">
        <f t="shared" si="723"/>
        <v>31</v>
      </c>
      <c r="CV349" s="87"/>
      <c r="CW349" s="87"/>
      <c r="CX349" s="87"/>
      <c r="CY349" s="87"/>
      <c r="CZ349" s="87"/>
    </row>
    <row r="350" spans="1:104" s="5" customFormat="1">
      <c r="A350" s="13" t="s">
        <v>248</v>
      </c>
      <c r="B350" s="13">
        <v>7</v>
      </c>
      <c r="C350" s="13">
        <v>7</v>
      </c>
      <c r="D350" s="13" t="s">
        <v>78</v>
      </c>
      <c r="E350" s="35" t="s">
        <v>224</v>
      </c>
      <c r="F350" s="13" t="s">
        <v>36</v>
      </c>
      <c r="G350" s="36">
        <v>1010124254</v>
      </c>
      <c r="H350" s="13"/>
      <c r="I350" s="37">
        <v>18</v>
      </c>
      <c r="J350" s="37" t="s">
        <v>38</v>
      </c>
      <c r="K350" s="38">
        <v>43524</v>
      </c>
      <c r="L350" s="39">
        <v>0.40972222222222227</v>
      </c>
      <c r="M350" s="37" t="s">
        <v>39</v>
      </c>
      <c r="N350" s="37" t="s">
        <v>190</v>
      </c>
      <c r="O350" s="37" t="s">
        <v>190</v>
      </c>
      <c r="P350" s="37" t="s">
        <v>190</v>
      </c>
      <c r="Q350" s="37">
        <v>6</v>
      </c>
      <c r="R350" s="13" t="s">
        <v>62</v>
      </c>
      <c r="S350" s="13" t="s">
        <v>44</v>
      </c>
      <c r="T350" s="13" t="s">
        <v>41</v>
      </c>
      <c r="U350" s="13" t="s">
        <v>52</v>
      </c>
      <c r="V350" s="13" t="s">
        <v>42</v>
      </c>
      <c r="W350" s="13" t="s">
        <v>72</v>
      </c>
      <c r="X350" s="13" t="s">
        <v>53</v>
      </c>
      <c r="Y350" s="13" t="s">
        <v>42</v>
      </c>
      <c r="Z350" s="13" t="s">
        <v>41</v>
      </c>
      <c r="AA350" s="13"/>
      <c r="AB350" s="13">
        <v>1</v>
      </c>
      <c r="AC350" s="72">
        <f t="shared" si="716"/>
        <v>0.5</v>
      </c>
      <c r="AD350" s="13">
        <v>1</v>
      </c>
      <c r="AE350" s="72">
        <f t="shared" ref="AE350" si="780">VALUE(IF(AD350=-2,0%,IF(AD350=-1,50%,IF(AD350=0,100%,IF(AD350=1,50%,IF(AD350=2,0%))))))</f>
        <v>0.5</v>
      </c>
      <c r="AF350" s="13" t="s">
        <v>41</v>
      </c>
      <c r="AG350" s="13">
        <v>0</v>
      </c>
      <c r="AH350" s="13" t="s">
        <v>42</v>
      </c>
      <c r="AI350" s="13">
        <f t="shared" si="711"/>
        <v>-1</v>
      </c>
      <c r="AJ350" s="70">
        <f t="shared" si="718"/>
        <v>0.66599999999999993</v>
      </c>
      <c r="AK350" s="59">
        <f t="shared" si="725"/>
        <v>-2</v>
      </c>
      <c r="AL350" s="70">
        <f t="shared" ref="AL350" si="781">VALUE(IF(AK350=-3,0%,IF(AK350=-2,33.3%,IF(AK350=-1,66.6%,IF(AK350=0,100%,IF(AK350=1,66.6%,IF(AK350=2,33.3%,IF(AK350=3,0%))))))))</f>
        <v>0.33299999999999996</v>
      </c>
      <c r="AM350" s="13" t="s">
        <v>42</v>
      </c>
      <c r="AN350" s="13" t="s">
        <v>41</v>
      </c>
      <c r="AO350" s="13"/>
      <c r="AP350" s="13">
        <v>101.31965006729475</v>
      </c>
      <c r="AQ350" s="13">
        <v>117.34261838440112</v>
      </c>
      <c r="AR350" s="13">
        <v>125.13020833333333</v>
      </c>
      <c r="AS350" s="13">
        <v>148.05555555555554</v>
      </c>
      <c r="AT350" s="36">
        <v>132.60407200000003</v>
      </c>
      <c r="AU350" s="36" t="str">
        <f t="shared" si="720"/>
        <v>2</v>
      </c>
      <c r="AV350" s="36">
        <v>0</v>
      </c>
      <c r="AW350" s="36">
        <v>132.60407200000003</v>
      </c>
      <c r="AX350" s="36">
        <v>132.60407200000003</v>
      </c>
      <c r="AY350" s="36">
        <v>104.0306712</v>
      </c>
      <c r="AZ350" s="36" t="str">
        <f t="shared" si="721"/>
        <v>2</v>
      </c>
      <c r="BA350" s="36">
        <v>0</v>
      </c>
      <c r="BB350" s="36">
        <v>104.0306712</v>
      </c>
      <c r="BC350" s="36">
        <v>104.0306712</v>
      </c>
      <c r="BD350" s="36" t="e">
        <v>#DIV/0!</v>
      </c>
      <c r="BE350" s="36" t="s">
        <v>50</v>
      </c>
      <c r="BF350" s="36">
        <v>0</v>
      </c>
      <c r="BG350" s="36">
        <v>0</v>
      </c>
      <c r="BH350" s="36">
        <v>132.60407200000003</v>
      </c>
      <c r="BI350" s="36">
        <v>0</v>
      </c>
      <c r="BJ350" s="36">
        <v>132.60407200000003</v>
      </c>
      <c r="BK350" s="36">
        <v>132.60407200000003</v>
      </c>
      <c r="BL350" s="36">
        <v>109.92705000000001</v>
      </c>
      <c r="BM350" s="36">
        <v>8.3387388678492069</v>
      </c>
      <c r="BN350" s="36">
        <v>104.0306712</v>
      </c>
      <c r="BO350" s="36">
        <v>115.82342880000002</v>
      </c>
      <c r="BP350" s="36" t="e">
        <v>#DIV/0!</v>
      </c>
      <c r="BQ350" s="36" t="e">
        <v>#DIV/0!</v>
      </c>
      <c r="BR350" s="36">
        <v>0</v>
      </c>
      <c r="BS350" s="36">
        <v>0</v>
      </c>
      <c r="BT350" s="36">
        <v>119.16576000000001</v>
      </c>
      <c r="BU350" s="36">
        <v>19.004643085801135</v>
      </c>
      <c r="BV350" s="36">
        <v>105.727448</v>
      </c>
      <c r="BW350" s="36">
        <v>132.60407200000003</v>
      </c>
      <c r="BX350" s="36">
        <v>104.0306712</v>
      </c>
      <c r="BY350" s="36">
        <v>0</v>
      </c>
      <c r="BZ350" s="36">
        <v>104.0306712</v>
      </c>
      <c r="CA350" s="36">
        <v>104.0306712</v>
      </c>
      <c r="CB350" s="36" t="e">
        <v>#DIV/0!</v>
      </c>
      <c r="CC350" s="36" t="e">
        <v>#DIV/0!</v>
      </c>
      <c r="CD350" s="36">
        <v>0</v>
      </c>
      <c r="CE350" s="36">
        <v>0</v>
      </c>
      <c r="CF350" s="36"/>
      <c r="CG350" s="40">
        <v>28.468</v>
      </c>
      <c r="CH350" s="40">
        <v>61.555999999999997</v>
      </c>
      <c r="CI350" s="40"/>
      <c r="CL350" s="5" t="str">
        <f t="shared" si="727"/>
        <v>0.666_0.5_2</v>
      </c>
      <c r="CM350" s="95" t="str">
        <f t="shared" si="728"/>
        <v>1T</v>
      </c>
      <c r="CN350" s="96">
        <f t="shared" si="715"/>
        <v>60</v>
      </c>
      <c r="CO350" s="96" t="str">
        <f t="shared" si="722"/>
        <v>0.333_0.5_2</v>
      </c>
      <c r="CP350" s="95" t="str">
        <f t="shared" si="731"/>
        <v>1Q</v>
      </c>
      <c r="CQ350" s="5">
        <f t="shared" si="723"/>
        <v>31</v>
      </c>
      <c r="CV350" s="87"/>
      <c r="CW350" s="87"/>
      <c r="CX350" s="87"/>
      <c r="CY350" s="87"/>
      <c r="CZ350" s="87"/>
    </row>
    <row r="351" spans="1:104" s="5" customFormat="1">
      <c r="A351" s="13" t="s">
        <v>248</v>
      </c>
      <c r="B351" s="13">
        <v>7</v>
      </c>
      <c r="C351" s="13">
        <v>8</v>
      </c>
      <c r="D351" s="13" t="s">
        <v>85</v>
      </c>
      <c r="E351" s="35" t="s">
        <v>225</v>
      </c>
      <c r="F351" s="13" t="s">
        <v>141</v>
      </c>
      <c r="G351" s="36">
        <v>1007126547</v>
      </c>
      <c r="H351" s="13"/>
      <c r="I351" s="37">
        <v>17</v>
      </c>
      <c r="J351" s="37" t="s">
        <v>38</v>
      </c>
      <c r="K351" s="38">
        <v>43524</v>
      </c>
      <c r="L351" s="39">
        <v>0.35138888888888892</v>
      </c>
      <c r="M351" s="37" t="s">
        <v>93</v>
      </c>
      <c r="N351" s="37" t="s">
        <v>190</v>
      </c>
      <c r="O351" s="37"/>
      <c r="P351" s="37"/>
      <c r="Q351" s="37">
        <v>1</v>
      </c>
      <c r="R351" s="13" t="s">
        <v>43</v>
      </c>
      <c r="S351" s="13" t="s">
        <v>63</v>
      </c>
      <c r="T351" s="13" t="s">
        <v>42</v>
      </c>
      <c r="U351" s="13" t="s">
        <v>45</v>
      </c>
      <c r="V351" s="13" t="s">
        <v>42</v>
      </c>
      <c r="W351" s="13" t="s">
        <v>66</v>
      </c>
      <c r="X351" s="13" t="s">
        <v>47</v>
      </c>
      <c r="Y351" s="13" t="s">
        <v>41</v>
      </c>
      <c r="Z351" s="13" t="s">
        <v>41</v>
      </c>
      <c r="AA351" s="13"/>
      <c r="AB351" s="13">
        <v>-1</v>
      </c>
      <c r="AC351" s="72">
        <f t="shared" si="716"/>
        <v>0.5</v>
      </c>
      <c r="AD351" s="13">
        <v>0</v>
      </c>
      <c r="AE351" s="72">
        <f t="shared" ref="AE351" si="782">VALUE(IF(AD351=-2,0%,IF(AD351=-1,50%,IF(AD351=0,100%,IF(AD351=1,50%,IF(AD351=2,0%))))))</f>
        <v>1</v>
      </c>
      <c r="AF351" s="13" t="s">
        <v>42</v>
      </c>
      <c r="AG351" s="13">
        <v>1</v>
      </c>
      <c r="AH351" s="13" t="s">
        <v>42</v>
      </c>
      <c r="AI351" s="13">
        <f t="shared" si="711"/>
        <v>0</v>
      </c>
      <c r="AJ351" s="70">
        <f t="shared" si="718"/>
        <v>1</v>
      </c>
      <c r="AK351" s="59">
        <f t="shared" si="725"/>
        <v>-1</v>
      </c>
      <c r="AL351" s="70">
        <f t="shared" ref="AL351" si="783">VALUE(IF(AK351=-3,0%,IF(AK351=-2,33.3%,IF(AK351=-1,66.6%,IF(AK351=0,100%,IF(AK351=1,66.6%,IF(AK351=2,33.3%,IF(AK351=3,0%))))))))</f>
        <v>0.66599999999999993</v>
      </c>
      <c r="AM351" s="13" t="s">
        <v>41</v>
      </c>
      <c r="AN351" s="13" t="s">
        <v>41</v>
      </c>
      <c r="AO351" s="13"/>
      <c r="AP351" s="13">
        <v>101.31965006729475</v>
      </c>
      <c r="AQ351" s="13">
        <v>117.34261838440112</v>
      </c>
      <c r="AR351" s="13">
        <v>125.13020833333333</v>
      </c>
      <c r="AS351" s="13">
        <v>148.05555555555554</v>
      </c>
      <c r="AT351" s="36">
        <v>56.431059500000003</v>
      </c>
      <c r="AU351" s="36" t="str">
        <f t="shared" si="720"/>
        <v>1</v>
      </c>
      <c r="AV351" s="36">
        <v>0</v>
      </c>
      <c r="AW351" s="36">
        <v>56.431059500000003</v>
      </c>
      <c r="AX351" s="36">
        <v>56.431059500000003</v>
      </c>
      <c r="AY351" s="36">
        <v>64.427616630000003</v>
      </c>
      <c r="AZ351" s="36" t="str">
        <f t="shared" si="721"/>
        <v>1</v>
      </c>
      <c r="BA351" s="36">
        <v>0</v>
      </c>
      <c r="BB351" s="36">
        <v>64.427616630000003</v>
      </c>
      <c r="BC351" s="36">
        <v>64.427616630000003</v>
      </c>
      <c r="BD351" s="36" t="e">
        <v>#DIV/0!</v>
      </c>
      <c r="BE351" s="36" t="s">
        <v>50</v>
      </c>
      <c r="BF351" s="36">
        <v>0</v>
      </c>
      <c r="BG351" s="36">
        <v>0</v>
      </c>
      <c r="BH351" s="36">
        <v>52.136204749999997</v>
      </c>
      <c r="BI351" s="36">
        <v>6.0738418358725168</v>
      </c>
      <c r="BJ351" s="36">
        <v>47.841349999999991</v>
      </c>
      <c r="BK351" s="36">
        <v>56.431059500000003</v>
      </c>
      <c r="BL351" s="36">
        <v>64.427616630000003</v>
      </c>
      <c r="BM351" s="36">
        <v>0</v>
      </c>
      <c r="BN351" s="36">
        <v>64.427616630000003</v>
      </c>
      <c r="BO351" s="36">
        <v>64.427616630000003</v>
      </c>
      <c r="BP351" s="36" t="e">
        <v>#DIV/0!</v>
      </c>
      <c r="BQ351" s="36" t="e">
        <v>#DIV/0!</v>
      </c>
      <c r="BR351" s="36">
        <v>0</v>
      </c>
      <c r="BS351" s="36">
        <v>0</v>
      </c>
      <c r="BT351" s="36">
        <v>56.431059500000003</v>
      </c>
      <c r="BU351" s="36">
        <v>0</v>
      </c>
      <c r="BV351" s="36">
        <v>56.431059500000003</v>
      </c>
      <c r="BW351" s="36">
        <v>56.431059500000003</v>
      </c>
      <c r="BX351" s="36">
        <v>64.427616630000003</v>
      </c>
      <c r="BY351" s="36">
        <v>0</v>
      </c>
      <c r="BZ351" s="36">
        <v>64.427616630000003</v>
      </c>
      <c r="CA351" s="36">
        <v>64.427616630000003</v>
      </c>
      <c r="CB351" s="36" t="e">
        <v>#DIV/0!</v>
      </c>
      <c r="CC351" s="36" t="e">
        <v>#DIV/0!</v>
      </c>
      <c r="CD351" s="36">
        <v>0</v>
      </c>
      <c r="CE351" s="36">
        <v>0</v>
      </c>
      <c r="CF351" s="36"/>
      <c r="CG351" s="40">
        <v>26.622</v>
      </c>
      <c r="CH351" s="40">
        <v>60.86</v>
      </c>
      <c r="CI351" s="40"/>
      <c r="CL351" s="5" t="str">
        <f t="shared" si="727"/>
        <v>1_0.5_1</v>
      </c>
      <c r="CM351" s="95" t="str">
        <f t="shared" si="728"/>
        <v>1K</v>
      </c>
      <c r="CN351" s="96">
        <f t="shared" si="715"/>
        <v>202</v>
      </c>
      <c r="CO351" s="96" t="str">
        <f t="shared" si="722"/>
        <v>0.666_1_1</v>
      </c>
      <c r="CP351" s="95" t="str">
        <f t="shared" si="731"/>
        <v>1I</v>
      </c>
      <c r="CQ351" s="5">
        <f t="shared" si="723"/>
        <v>50</v>
      </c>
      <c r="CV351" s="87"/>
      <c r="CW351" s="87"/>
      <c r="CX351" s="87"/>
      <c r="CY351" s="87"/>
      <c r="CZ351" s="87"/>
    </row>
    <row r="352" spans="1:104" s="5" customFormat="1">
      <c r="A352" s="13" t="s">
        <v>248</v>
      </c>
      <c r="B352" s="13">
        <v>7</v>
      </c>
      <c r="C352" s="13">
        <v>8</v>
      </c>
      <c r="D352" s="13" t="s">
        <v>85</v>
      </c>
      <c r="E352" s="35" t="s">
        <v>225</v>
      </c>
      <c r="F352" s="13" t="s">
        <v>141</v>
      </c>
      <c r="G352" s="36">
        <v>1007126547</v>
      </c>
      <c r="H352" s="13"/>
      <c r="I352" s="37">
        <v>17</v>
      </c>
      <c r="J352" s="37" t="s">
        <v>38</v>
      </c>
      <c r="K352" s="38">
        <v>43524</v>
      </c>
      <c r="L352" s="39">
        <v>0.36180555555555555</v>
      </c>
      <c r="M352" s="37" t="s">
        <v>93</v>
      </c>
      <c r="N352" s="37" t="s">
        <v>190</v>
      </c>
      <c r="O352" s="37"/>
      <c r="P352" s="37"/>
      <c r="Q352" s="37">
        <v>2</v>
      </c>
      <c r="R352" s="13" t="s">
        <v>43</v>
      </c>
      <c r="S352" s="13" t="s">
        <v>56</v>
      </c>
      <c r="T352" s="13" t="s">
        <v>42</v>
      </c>
      <c r="U352" s="13" t="s">
        <v>45</v>
      </c>
      <c r="V352" s="13" t="s">
        <v>42</v>
      </c>
      <c r="W352" s="13" t="s">
        <v>66</v>
      </c>
      <c r="X352" s="13" t="s">
        <v>47</v>
      </c>
      <c r="Y352" s="13" t="s">
        <v>41</v>
      </c>
      <c r="Z352" s="13" t="s">
        <v>41</v>
      </c>
      <c r="AA352" s="13"/>
      <c r="AB352" s="13">
        <v>-1</v>
      </c>
      <c r="AC352" s="72">
        <f t="shared" si="716"/>
        <v>0.5</v>
      </c>
      <c r="AD352" s="13">
        <v>2</v>
      </c>
      <c r="AE352" s="72">
        <f t="shared" ref="AE352" si="784">VALUE(IF(AD352=-2,0%,IF(AD352=-1,50%,IF(AD352=0,100%,IF(AD352=1,50%,IF(AD352=2,0%))))))</f>
        <v>0</v>
      </c>
      <c r="AF352" s="13" t="s">
        <v>42</v>
      </c>
      <c r="AG352" s="13">
        <v>1</v>
      </c>
      <c r="AH352" s="13" t="s">
        <v>42</v>
      </c>
      <c r="AI352" s="13">
        <f t="shared" si="711"/>
        <v>0</v>
      </c>
      <c r="AJ352" s="70">
        <f t="shared" si="718"/>
        <v>1</v>
      </c>
      <c r="AK352" s="59">
        <f t="shared" si="725"/>
        <v>-1</v>
      </c>
      <c r="AL352" s="70">
        <f t="shared" ref="AL352" si="785">VALUE(IF(AK352=-3,0%,IF(AK352=-2,33.3%,IF(AK352=-1,66.6%,IF(AK352=0,100%,IF(AK352=1,66.6%,IF(AK352=2,33.3%,IF(AK352=3,0%))))))))</f>
        <v>0.66599999999999993</v>
      </c>
      <c r="AM352" s="13" t="s">
        <v>41</v>
      </c>
      <c r="AN352" s="13" t="s">
        <v>41</v>
      </c>
      <c r="AO352" s="13"/>
      <c r="AP352" s="13">
        <v>101.31965006729475</v>
      </c>
      <c r="AQ352" s="13">
        <v>117.34261838440112</v>
      </c>
      <c r="AR352" s="13">
        <v>125.13020833333333</v>
      </c>
      <c r="AS352" s="13">
        <v>148.05555555555554</v>
      </c>
      <c r="AT352" s="36">
        <v>56.431059500000003</v>
      </c>
      <c r="AU352" s="36" t="str">
        <f t="shared" si="720"/>
        <v>1</v>
      </c>
      <c r="AV352" s="36">
        <v>0</v>
      </c>
      <c r="AW352" s="36">
        <v>56.431059500000003</v>
      </c>
      <c r="AX352" s="36">
        <v>56.431059500000003</v>
      </c>
      <c r="AY352" s="36">
        <v>74.676532320000007</v>
      </c>
      <c r="AZ352" s="36" t="str">
        <f t="shared" si="721"/>
        <v>1</v>
      </c>
      <c r="BA352" s="36">
        <v>0</v>
      </c>
      <c r="BB352" s="36">
        <v>74.676532320000007</v>
      </c>
      <c r="BC352" s="36">
        <v>74.676532320000007</v>
      </c>
      <c r="BD352" s="36" t="e">
        <v>#DIV/0!</v>
      </c>
      <c r="BE352" s="36" t="s">
        <v>50</v>
      </c>
      <c r="BF352" s="36">
        <v>0</v>
      </c>
      <c r="BG352" s="36">
        <v>0</v>
      </c>
      <c r="BH352" s="36">
        <v>56.431059500000003</v>
      </c>
      <c r="BI352" s="36">
        <v>0</v>
      </c>
      <c r="BJ352" s="36">
        <v>56.431059500000003</v>
      </c>
      <c r="BK352" s="36">
        <v>56.431059500000003</v>
      </c>
      <c r="BL352" s="36">
        <v>74.676532320000007</v>
      </c>
      <c r="BM352" s="36">
        <v>0</v>
      </c>
      <c r="BN352" s="36">
        <v>74.676532320000007</v>
      </c>
      <c r="BO352" s="36">
        <v>74.676532320000007</v>
      </c>
      <c r="BP352" s="36" t="e">
        <v>#DIV/0!</v>
      </c>
      <c r="BQ352" s="36" t="e">
        <v>#DIV/0!</v>
      </c>
      <c r="BR352" s="36">
        <v>0</v>
      </c>
      <c r="BS352" s="36">
        <v>0</v>
      </c>
      <c r="BT352" s="36">
        <v>56.431059500000003</v>
      </c>
      <c r="BU352" s="36">
        <v>0</v>
      </c>
      <c r="BV352" s="36">
        <v>56.431059500000003</v>
      </c>
      <c r="BW352" s="36">
        <v>56.431059500000003</v>
      </c>
      <c r="BX352" s="36">
        <v>69.552074475000012</v>
      </c>
      <c r="BY352" s="36">
        <v>7.2470777842082068</v>
      </c>
      <c r="BZ352" s="36">
        <v>64.427616630000003</v>
      </c>
      <c r="CA352" s="36">
        <v>74.676532320000007</v>
      </c>
      <c r="CB352" s="36" t="e">
        <v>#DIV/0!</v>
      </c>
      <c r="CC352" s="36" t="e">
        <v>#DIV/0!</v>
      </c>
      <c r="CD352" s="36">
        <v>0</v>
      </c>
      <c r="CE352" s="36">
        <v>0</v>
      </c>
      <c r="CF352" s="36"/>
      <c r="CG352" s="40">
        <v>26.768999999999998</v>
      </c>
      <c r="CH352" s="40">
        <v>56.21</v>
      </c>
      <c r="CI352" s="40"/>
      <c r="CL352" s="5" t="str">
        <f t="shared" si="727"/>
        <v>1_0.5_1</v>
      </c>
      <c r="CM352" s="95" t="str">
        <f t="shared" si="728"/>
        <v>1K</v>
      </c>
      <c r="CN352" s="96">
        <f t="shared" si="715"/>
        <v>202</v>
      </c>
      <c r="CO352" s="96" t="str">
        <f t="shared" si="722"/>
        <v>0.666_0_1</v>
      </c>
      <c r="CP352" s="95" t="str">
        <f t="shared" si="731"/>
        <v>1G</v>
      </c>
      <c r="CQ352" s="5">
        <f t="shared" si="723"/>
        <v>48</v>
      </c>
      <c r="CV352" s="87"/>
      <c r="CW352" s="87"/>
      <c r="CX352" s="87"/>
      <c r="CY352" s="87"/>
      <c r="CZ352" s="87"/>
    </row>
    <row r="353" spans="1:104" s="5" customFormat="1">
      <c r="A353" s="13" t="s">
        <v>248</v>
      </c>
      <c r="B353" s="13">
        <v>7</v>
      </c>
      <c r="C353" s="13">
        <v>8</v>
      </c>
      <c r="D353" s="13" t="s">
        <v>85</v>
      </c>
      <c r="E353" s="35" t="s">
        <v>225</v>
      </c>
      <c r="F353" s="13" t="s">
        <v>141</v>
      </c>
      <c r="G353" s="36">
        <v>1007126547</v>
      </c>
      <c r="H353" s="13"/>
      <c r="I353" s="37">
        <v>17</v>
      </c>
      <c r="J353" s="37" t="s">
        <v>38</v>
      </c>
      <c r="K353" s="38">
        <v>43524</v>
      </c>
      <c r="L353" s="39">
        <v>0.375</v>
      </c>
      <c r="M353" s="37" t="s">
        <v>93</v>
      </c>
      <c r="N353" s="37" t="s">
        <v>190</v>
      </c>
      <c r="O353" s="37"/>
      <c r="P353" s="37"/>
      <c r="Q353" s="37">
        <v>3</v>
      </c>
      <c r="R353" s="13" t="s">
        <v>43</v>
      </c>
      <c r="S353" s="13" t="s">
        <v>56</v>
      </c>
      <c r="T353" s="13" t="s">
        <v>42</v>
      </c>
      <c r="U353" s="13" t="s">
        <v>45</v>
      </c>
      <c r="V353" s="13" t="s">
        <v>42</v>
      </c>
      <c r="W353" s="13" t="s">
        <v>46</v>
      </c>
      <c r="X353" s="13" t="s">
        <v>47</v>
      </c>
      <c r="Y353" s="13" t="s">
        <v>42</v>
      </c>
      <c r="Z353" s="13" t="s">
        <v>41</v>
      </c>
      <c r="AA353" s="13"/>
      <c r="AB353" s="13">
        <v>-1</v>
      </c>
      <c r="AC353" s="72">
        <f t="shared" si="716"/>
        <v>0.5</v>
      </c>
      <c r="AD353" s="13">
        <v>2</v>
      </c>
      <c r="AE353" s="72">
        <f t="shared" ref="AE353" si="786">VALUE(IF(AD353=-2,0%,IF(AD353=-1,50%,IF(AD353=0,100%,IF(AD353=1,50%,IF(AD353=2,0%))))))</f>
        <v>0</v>
      </c>
      <c r="AF353" s="13" t="s">
        <v>42</v>
      </c>
      <c r="AG353" s="13">
        <v>1</v>
      </c>
      <c r="AH353" s="13" t="s">
        <v>42</v>
      </c>
      <c r="AI353" s="13">
        <f t="shared" si="711"/>
        <v>1</v>
      </c>
      <c r="AJ353" s="70">
        <f t="shared" si="718"/>
        <v>0.66599999999999993</v>
      </c>
      <c r="AK353" s="59">
        <f t="shared" si="725"/>
        <v>-1</v>
      </c>
      <c r="AL353" s="70">
        <f t="shared" ref="AL353" si="787">VALUE(IF(AK353=-3,0%,IF(AK353=-2,33.3%,IF(AK353=-1,66.6%,IF(AK353=0,100%,IF(AK353=1,66.6%,IF(AK353=2,33.3%,IF(AK353=3,0%))))))))</f>
        <v>0.66599999999999993</v>
      </c>
      <c r="AM353" s="13" t="s">
        <v>42</v>
      </c>
      <c r="AN353" s="13" t="s">
        <v>41</v>
      </c>
      <c r="AO353" s="13"/>
      <c r="AP353" s="13">
        <v>101.31965006729475</v>
      </c>
      <c r="AQ353" s="13">
        <v>117.34261838440112</v>
      </c>
      <c r="AR353" s="13">
        <v>125.13020833333333</v>
      </c>
      <c r="AS353" s="13">
        <v>148.05555555555554</v>
      </c>
      <c r="AT353" s="36">
        <v>65.014527999999999</v>
      </c>
      <c r="AU353" s="36" t="str">
        <f t="shared" si="720"/>
        <v>1</v>
      </c>
      <c r="AV353" s="36">
        <v>0</v>
      </c>
      <c r="AW353" s="36">
        <v>65.014527999999999</v>
      </c>
      <c r="AX353" s="36">
        <v>65.014527999999999</v>
      </c>
      <c r="AY353" s="36">
        <v>64.427616630000003</v>
      </c>
      <c r="AZ353" s="36" t="str">
        <f t="shared" si="721"/>
        <v>1</v>
      </c>
      <c r="BA353" s="36">
        <v>0</v>
      </c>
      <c r="BB353" s="36">
        <v>64.427616630000003</v>
      </c>
      <c r="BC353" s="36">
        <v>64.427616630000003</v>
      </c>
      <c r="BD353" s="36" t="e">
        <v>#DIV/0!</v>
      </c>
      <c r="BE353" s="36" t="s">
        <v>50</v>
      </c>
      <c r="BF353" s="36">
        <v>0</v>
      </c>
      <c r="BG353" s="36">
        <v>0</v>
      </c>
      <c r="BH353" s="36">
        <v>60.722793750000001</v>
      </c>
      <c r="BI353" s="36">
        <v>6.0694287824511193</v>
      </c>
      <c r="BJ353" s="36">
        <v>56.431059500000003</v>
      </c>
      <c r="BK353" s="36">
        <v>65.014527999999999</v>
      </c>
      <c r="BL353" s="36">
        <v>64.427616630000003</v>
      </c>
      <c r="BM353" s="36">
        <v>0</v>
      </c>
      <c r="BN353" s="36">
        <v>64.427616630000003</v>
      </c>
      <c r="BO353" s="36">
        <v>64.427616630000003</v>
      </c>
      <c r="BP353" s="36" t="e">
        <v>#DIV/0!</v>
      </c>
      <c r="BQ353" s="36" t="e">
        <v>#DIV/0!</v>
      </c>
      <c r="BR353" s="36">
        <v>0</v>
      </c>
      <c r="BS353" s="36">
        <v>0</v>
      </c>
      <c r="BT353" s="36">
        <v>60.722793750000001</v>
      </c>
      <c r="BU353" s="36">
        <v>6.0694287824511193</v>
      </c>
      <c r="BV353" s="36">
        <v>56.431059500000003</v>
      </c>
      <c r="BW353" s="36">
        <v>65.014527999999999</v>
      </c>
      <c r="BX353" s="36">
        <v>69.552074475000012</v>
      </c>
      <c r="BY353" s="36">
        <v>7.2470777842082068</v>
      </c>
      <c r="BZ353" s="36">
        <v>64.427616630000003</v>
      </c>
      <c r="CA353" s="36">
        <v>74.676532320000007</v>
      </c>
      <c r="CB353" s="36" t="e">
        <v>#DIV/0!</v>
      </c>
      <c r="CC353" s="36" t="e">
        <v>#DIV/0!</v>
      </c>
      <c r="CD353" s="36">
        <v>0</v>
      </c>
      <c r="CE353" s="36">
        <v>0</v>
      </c>
      <c r="CF353" s="36"/>
      <c r="CG353" s="40">
        <v>27.553999999999998</v>
      </c>
      <c r="CH353" s="40">
        <v>57.893999999999998</v>
      </c>
      <c r="CI353" s="40"/>
      <c r="CL353" s="5" t="str">
        <f t="shared" si="727"/>
        <v>0.666_0.5_1</v>
      </c>
      <c r="CM353" s="95" t="str">
        <f t="shared" si="728"/>
        <v>1H</v>
      </c>
      <c r="CN353" s="96">
        <f t="shared" si="715"/>
        <v>131</v>
      </c>
      <c r="CO353" s="96" t="str">
        <f t="shared" si="722"/>
        <v>0.666_0_1</v>
      </c>
      <c r="CP353" s="95" t="str">
        <f t="shared" si="731"/>
        <v>1G</v>
      </c>
      <c r="CQ353" s="5">
        <f t="shared" si="723"/>
        <v>48</v>
      </c>
      <c r="CV353" s="87"/>
      <c r="CW353" s="87"/>
      <c r="CX353" s="87"/>
      <c r="CY353" s="87"/>
      <c r="CZ353" s="87"/>
    </row>
    <row r="354" spans="1:104" s="5" customFormat="1">
      <c r="A354" s="13" t="s">
        <v>248</v>
      </c>
      <c r="B354" s="13">
        <v>7</v>
      </c>
      <c r="C354" s="13">
        <v>8</v>
      </c>
      <c r="D354" s="13" t="s">
        <v>85</v>
      </c>
      <c r="E354" s="35" t="s">
        <v>225</v>
      </c>
      <c r="F354" s="13" t="s">
        <v>141</v>
      </c>
      <c r="G354" s="36">
        <v>1007126547</v>
      </c>
      <c r="H354" s="13"/>
      <c r="I354" s="37">
        <v>17</v>
      </c>
      <c r="J354" s="37" t="s">
        <v>38</v>
      </c>
      <c r="K354" s="38">
        <v>43524</v>
      </c>
      <c r="L354" s="39">
        <v>0.3888888888888889</v>
      </c>
      <c r="M354" s="37" t="s">
        <v>93</v>
      </c>
      <c r="N354" s="37" t="s">
        <v>190</v>
      </c>
      <c r="O354" s="37"/>
      <c r="P354" s="37"/>
      <c r="Q354" s="37">
        <v>4</v>
      </c>
      <c r="R354" s="13" t="s">
        <v>43</v>
      </c>
      <c r="S354" s="13" t="s">
        <v>56</v>
      </c>
      <c r="T354" s="13" t="s">
        <v>42</v>
      </c>
      <c r="U354" s="13" t="s">
        <v>45</v>
      </c>
      <c r="V354" s="13" t="s">
        <v>42</v>
      </c>
      <c r="W354" s="13" t="s">
        <v>46</v>
      </c>
      <c r="X354" s="13" t="s">
        <v>53</v>
      </c>
      <c r="Y354" s="13" t="s">
        <v>42</v>
      </c>
      <c r="Z354" s="13" t="s">
        <v>41</v>
      </c>
      <c r="AA354" s="13"/>
      <c r="AB354" s="13">
        <v>-1</v>
      </c>
      <c r="AC354" s="72">
        <f t="shared" si="716"/>
        <v>0.5</v>
      </c>
      <c r="AD354" s="13">
        <v>2</v>
      </c>
      <c r="AE354" s="72">
        <f t="shared" ref="AE354" si="788">VALUE(IF(AD354=-2,0%,IF(AD354=-1,50%,IF(AD354=0,100%,IF(AD354=1,50%,IF(AD354=2,0%))))))</f>
        <v>0</v>
      </c>
      <c r="AF354" s="13" t="s">
        <v>42</v>
      </c>
      <c r="AG354" s="13">
        <v>1</v>
      </c>
      <c r="AH354" s="13" t="s">
        <v>42</v>
      </c>
      <c r="AI354" s="13">
        <f t="shared" si="711"/>
        <v>1</v>
      </c>
      <c r="AJ354" s="70">
        <f t="shared" si="718"/>
        <v>0.66599999999999993</v>
      </c>
      <c r="AK354" s="59">
        <f t="shared" si="725"/>
        <v>-2</v>
      </c>
      <c r="AL354" s="70">
        <f t="shared" ref="AL354" si="789">VALUE(IF(AK354=-3,0%,IF(AK354=-2,33.3%,IF(AK354=-1,66.6%,IF(AK354=0,100%,IF(AK354=1,66.6%,IF(AK354=2,33.3%,IF(AK354=3,0%))))))))</f>
        <v>0.33299999999999996</v>
      </c>
      <c r="AM354" s="13" t="s">
        <v>42</v>
      </c>
      <c r="AN354" s="13" t="s">
        <v>41</v>
      </c>
      <c r="AO354" s="13"/>
      <c r="AP354" s="13">
        <v>101.31965006729475</v>
      </c>
      <c r="AQ354" s="13">
        <v>117.34261838440112</v>
      </c>
      <c r="AR354" s="13">
        <v>125.13020833333333</v>
      </c>
      <c r="AS354" s="13">
        <v>148.05555555555554</v>
      </c>
      <c r="AT354" s="36">
        <v>65.014527999999999</v>
      </c>
      <c r="AU354" s="36" t="str">
        <f t="shared" si="720"/>
        <v>1</v>
      </c>
      <c r="AV354" s="36">
        <v>0</v>
      </c>
      <c r="AW354" s="36">
        <v>65.014527999999999</v>
      </c>
      <c r="AX354" s="36">
        <v>65.014527999999999</v>
      </c>
      <c r="AY354" s="36">
        <v>74.676532320000007</v>
      </c>
      <c r="AZ354" s="36" t="str">
        <f t="shared" si="721"/>
        <v>1</v>
      </c>
      <c r="BA354" s="36">
        <v>0</v>
      </c>
      <c r="BB354" s="36">
        <v>74.676532320000007</v>
      </c>
      <c r="BC354" s="36">
        <v>74.676532320000007</v>
      </c>
      <c r="BD354" s="36" t="e">
        <v>#DIV/0!</v>
      </c>
      <c r="BE354" s="36" t="s">
        <v>50</v>
      </c>
      <c r="BF354" s="36">
        <v>0</v>
      </c>
      <c r="BG354" s="36">
        <v>0</v>
      </c>
      <c r="BH354" s="36">
        <v>65.014527999999999</v>
      </c>
      <c r="BI354" s="36">
        <v>0</v>
      </c>
      <c r="BJ354" s="36">
        <v>65.014527999999999</v>
      </c>
      <c r="BK354" s="36">
        <v>65.014527999999999</v>
      </c>
      <c r="BL354" s="36">
        <v>69.552074475000012</v>
      </c>
      <c r="BM354" s="36">
        <v>7.2470777842082068</v>
      </c>
      <c r="BN354" s="36">
        <v>64.427616630000003</v>
      </c>
      <c r="BO354" s="36">
        <v>74.676532320000007</v>
      </c>
      <c r="BP354" s="36" t="e">
        <v>#DIV/0!</v>
      </c>
      <c r="BQ354" s="36" t="e">
        <v>#DIV/0!</v>
      </c>
      <c r="BR354" s="36">
        <v>0</v>
      </c>
      <c r="BS354" s="36">
        <v>0</v>
      </c>
      <c r="BT354" s="36">
        <v>65.014527999999999</v>
      </c>
      <c r="BU354" s="36">
        <v>0</v>
      </c>
      <c r="BV354" s="36">
        <v>65.014527999999999</v>
      </c>
      <c r="BW354" s="36">
        <v>65.014527999999999</v>
      </c>
      <c r="BX354" s="36">
        <v>74.676532320000007</v>
      </c>
      <c r="BY354" s="36">
        <v>0</v>
      </c>
      <c r="BZ354" s="36">
        <v>74.676532320000007</v>
      </c>
      <c r="CA354" s="36">
        <v>74.676532320000007</v>
      </c>
      <c r="CB354" s="36" t="e">
        <v>#DIV/0!</v>
      </c>
      <c r="CC354" s="36" t="e">
        <v>#DIV/0!</v>
      </c>
      <c r="CD354" s="36">
        <v>0</v>
      </c>
      <c r="CE354" s="36">
        <v>0</v>
      </c>
      <c r="CF354" s="36"/>
      <c r="CG354" s="40">
        <v>27.85</v>
      </c>
      <c r="CH354" s="40">
        <v>58.283000000000001</v>
      </c>
      <c r="CI354" s="40"/>
      <c r="CL354" s="5" t="str">
        <f t="shared" si="727"/>
        <v>0.666_0.5_1</v>
      </c>
      <c r="CM354" s="95" t="str">
        <f t="shared" si="728"/>
        <v>1H</v>
      </c>
      <c r="CN354" s="96">
        <f t="shared" si="715"/>
        <v>131</v>
      </c>
      <c r="CO354" s="96" t="str">
        <f t="shared" si="722"/>
        <v>0.333_0_1</v>
      </c>
      <c r="CP354" s="95" t="str">
        <f t="shared" si="731"/>
        <v>1D</v>
      </c>
      <c r="CQ354" s="5">
        <f t="shared" si="723"/>
        <v>66</v>
      </c>
      <c r="CV354" s="87"/>
      <c r="CW354" s="87"/>
      <c r="CX354" s="87"/>
      <c r="CY354" s="87"/>
      <c r="CZ354" s="87"/>
    </row>
    <row r="355" spans="1:104" s="5" customFormat="1">
      <c r="A355" s="13" t="s">
        <v>248</v>
      </c>
      <c r="B355" s="13">
        <v>7</v>
      </c>
      <c r="C355" s="13">
        <v>8</v>
      </c>
      <c r="D355" s="13" t="s">
        <v>85</v>
      </c>
      <c r="E355" s="35" t="s">
        <v>225</v>
      </c>
      <c r="F355" s="13" t="s">
        <v>141</v>
      </c>
      <c r="G355" s="36">
        <v>1007126547</v>
      </c>
      <c r="H355" s="13"/>
      <c r="I355" s="37">
        <v>17</v>
      </c>
      <c r="J355" s="37" t="s">
        <v>38</v>
      </c>
      <c r="K355" s="38">
        <v>43524</v>
      </c>
      <c r="L355" s="39">
        <v>0.39930555555555558</v>
      </c>
      <c r="M355" s="37" t="s">
        <v>93</v>
      </c>
      <c r="N355" s="37" t="s">
        <v>190</v>
      </c>
      <c r="O355" s="37"/>
      <c r="P355" s="37"/>
      <c r="Q355" s="37">
        <v>5</v>
      </c>
      <c r="R355" s="13" t="s">
        <v>43</v>
      </c>
      <c r="S355" s="13" t="s">
        <v>56</v>
      </c>
      <c r="T355" s="13" t="s">
        <v>42</v>
      </c>
      <c r="U355" s="13" t="s">
        <v>45</v>
      </c>
      <c r="V355" s="13" t="s">
        <v>42</v>
      </c>
      <c r="W355" s="13" t="s">
        <v>46</v>
      </c>
      <c r="X355" s="13" t="s">
        <v>53</v>
      </c>
      <c r="Y355" s="13" t="s">
        <v>42</v>
      </c>
      <c r="Z355" s="13" t="s">
        <v>41</v>
      </c>
      <c r="AA355" s="13"/>
      <c r="AB355" s="13">
        <v>-1</v>
      </c>
      <c r="AC355" s="72">
        <f t="shared" si="716"/>
        <v>0.5</v>
      </c>
      <c r="AD355" s="13">
        <v>2</v>
      </c>
      <c r="AE355" s="72">
        <f t="shared" ref="AE355" si="790">VALUE(IF(AD355=-2,0%,IF(AD355=-1,50%,IF(AD355=0,100%,IF(AD355=1,50%,IF(AD355=2,0%))))))</f>
        <v>0</v>
      </c>
      <c r="AF355" s="13" t="s">
        <v>42</v>
      </c>
      <c r="AG355" s="13">
        <v>1</v>
      </c>
      <c r="AH355" s="13" t="s">
        <v>42</v>
      </c>
      <c r="AI355" s="13">
        <f t="shared" si="711"/>
        <v>1</v>
      </c>
      <c r="AJ355" s="70">
        <f t="shared" si="718"/>
        <v>0.66599999999999993</v>
      </c>
      <c r="AK355" s="59">
        <f t="shared" si="725"/>
        <v>-2</v>
      </c>
      <c r="AL355" s="70">
        <f t="shared" ref="AL355" si="791">VALUE(IF(AK355=-3,0%,IF(AK355=-2,33.3%,IF(AK355=-1,66.6%,IF(AK355=0,100%,IF(AK355=1,66.6%,IF(AK355=2,33.3%,IF(AK355=3,0%))))))))</f>
        <v>0.33299999999999996</v>
      </c>
      <c r="AM355" s="13" t="s">
        <v>42</v>
      </c>
      <c r="AN355" s="13" t="s">
        <v>41</v>
      </c>
      <c r="AO355" s="13"/>
      <c r="AP355" s="13">
        <v>101.31965006729475</v>
      </c>
      <c r="AQ355" s="13">
        <v>117.34261838440112</v>
      </c>
      <c r="AR355" s="13">
        <v>125.13020833333333</v>
      </c>
      <c r="AS355" s="13">
        <v>148.05555555555554</v>
      </c>
      <c r="AT355" s="36">
        <v>73.591755500000005</v>
      </c>
      <c r="AU355" s="36" t="str">
        <f t="shared" si="720"/>
        <v>1</v>
      </c>
      <c r="AV355" s="36">
        <v>0</v>
      </c>
      <c r="AW355" s="36">
        <v>73.591755500000005</v>
      </c>
      <c r="AX355" s="36">
        <v>73.591755500000005</v>
      </c>
      <c r="AY355" s="36">
        <v>84.92632175</v>
      </c>
      <c r="AZ355" s="36" t="str">
        <f t="shared" si="721"/>
        <v>1</v>
      </c>
      <c r="BA355" s="36">
        <v>0</v>
      </c>
      <c r="BB355" s="36">
        <v>84.92632175</v>
      </c>
      <c r="BC355" s="36">
        <v>84.92632175</v>
      </c>
      <c r="BD355" s="36" t="e">
        <v>#DIV/0!</v>
      </c>
      <c r="BE355" s="36" t="s">
        <v>50</v>
      </c>
      <c r="BF355" s="36">
        <v>0</v>
      </c>
      <c r="BG355" s="36">
        <v>0</v>
      </c>
      <c r="BH355" s="36">
        <v>73.591755500000005</v>
      </c>
      <c r="BI355" s="36">
        <v>0</v>
      </c>
      <c r="BJ355" s="36">
        <v>73.591755500000005</v>
      </c>
      <c r="BK355" s="36">
        <v>73.591755500000005</v>
      </c>
      <c r="BL355" s="36">
        <v>79.801427035000003</v>
      </c>
      <c r="BM355" s="36">
        <v>7.2476956116871927</v>
      </c>
      <c r="BN355" s="36">
        <v>74.676532320000007</v>
      </c>
      <c r="BO355" s="36">
        <v>84.92632175</v>
      </c>
      <c r="BP355" s="36" t="e">
        <v>#DIV/0!</v>
      </c>
      <c r="BQ355" s="36" t="e">
        <v>#DIV/0!</v>
      </c>
      <c r="BR355" s="36">
        <v>0</v>
      </c>
      <c r="BS355" s="36">
        <v>0</v>
      </c>
      <c r="BT355" s="36">
        <v>69.303141750000009</v>
      </c>
      <c r="BU355" s="36">
        <v>6.0650157290297422</v>
      </c>
      <c r="BV355" s="36">
        <v>65.014527999999999</v>
      </c>
      <c r="BW355" s="36">
        <v>73.591755500000005</v>
      </c>
      <c r="BX355" s="36">
        <v>79.801427035000003</v>
      </c>
      <c r="BY355" s="36">
        <v>7.2476956116871927</v>
      </c>
      <c r="BZ355" s="36">
        <v>74.676532320000007</v>
      </c>
      <c r="CA355" s="36">
        <v>84.92632175</v>
      </c>
      <c r="CB355" s="36" t="e">
        <v>#DIV/0!</v>
      </c>
      <c r="CC355" s="36" t="e">
        <v>#DIV/0!</v>
      </c>
      <c r="CD355" s="36">
        <v>0</v>
      </c>
      <c r="CE355" s="36">
        <v>0</v>
      </c>
      <c r="CF355" s="36"/>
      <c r="CG355" s="40">
        <v>28.221</v>
      </c>
      <c r="CH355" s="40">
        <v>59.465000000000003</v>
      </c>
      <c r="CI355" s="40"/>
      <c r="CL355" s="5" t="str">
        <f t="shared" si="727"/>
        <v>0.666_0.5_1</v>
      </c>
      <c r="CM355" s="95" t="str">
        <f t="shared" si="728"/>
        <v>1H</v>
      </c>
      <c r="CN355" s="96">
        <f t="shared" si="715"/>
        <v>131</v>
      </c>
      <c r="CO355" s="96" t="str">
        <f t="shared" si="722"/>
        <v>0.333_0_1</v>
      </c>
      <c r="CP355" s="95" t="str">
        <f t="shared" si="731"/>
        <v>1D</v>
      </c>
      <c r="CQ355" s="5">
        <f t="shared" si="723"/>
        <v>66</v>
      </c>
      <c r="CV355" s="87"/>
      <c r="CW355" s="87"/>
      <c r="CX355" s="87"/>
      <c r="CY355" s="87"/>
      <c r="CZ355" s="87"/>
    </row>
    <row r="356" spans="1:104" s="5" customFormat="1">
      <c r="A356" s="13" t="s">
        <v>248</v>
      </c>
      <c r="B356" s="13">
        <v>7</v>
      </c>
      <c r="C356" s="13">
        <v>8</v>
      </c>
      <c r="D356" s="13" t="s">
        <v>85</v>
      </c>
      <c r="E356" s="35" t="s">
        <v>225</v>
      </c>
      <c r="F356" s="13" t="s">
        <v>141</v>
      </c>
      <c r="G356" s="36">
        <v>1007126547</v>
      </c>
      <c r="H356" s="13"/>
      <c r="I356" s="37">
        <v>17</v>
      </c>
      <c r="J356" s="37" t="s">
        <v>38</v>
      </c>
      <c r="K356" s="38">
        <v>43524</v>
      </c>
      <c r="L356" s="39">
        <v>0.40972222222222227</v>
      </c>
      <c r="M356" s="37" t="s">
        <v>93</v>
      </c>
      <c r="N356" s="37" t="s">
        <v>190</v>
      </c>
      <c r="O356" s="37"/>
      <c r="P356" s="37"/>
      <c r="Q356" s="37">
        <v>6</v>
      </c>
      <c r="R356" s="13" t="s">
        <v>43</v>
      </c>
      <c r="S356" s="13" t="s">
        <v>56</v>
      </c>
      <c r="T356" s="13" t="s">
        <v>42</v>
      </c>
      <c r="U356" s="13" t="s">
        <v>45</v>
      </c>
      <c r="V356" s="13" t="s">
        <v>42</v>
      </c>
      <c r="W356" s="13" t="s">
        <v>46</v>
      </c>
      <c r="X356" s="13" t="s">
        <v>53</v>
      </c>
      <c r="Y356" s="13" t="s">
        <v>42</v>
      </c>
      <c r="Z356" s="13" t="s">
        <v>41</v>
      </c>
      <c r="AA356" s="13"/>
      <c r="AB356" s="13">
        <v>-1</v>
      </c>
      <c r="AC356" s="72">
        <f t="shared" si="716"/>
        <v>0.5</v>
      </c>
      <c r="AD356" s="13">
        <v>2</v>
      </c>
      <c r="AE356" s="72">
        <f t="shared" ref="AE356" si="792">VALUE(IF(AD356=-2,0%,IF(AD356=-1,50%,IF(AD356=0,100%,IF(AD356=1,50%,IF(AD356=2,0%))))))</f>
        <v>0</v>
      </c>
      <c r="AF356" s="13" t="s">
        <v>42</v>
      </c>
      <c r="AG356" s="13">
        <v>1</v>
      </c>
      <c r="AH356" s="13" t="s">
        <v>42</v>
      </c>
      <c r="AI356" s="13">
        <f t="shared" si="711"/>
        <v>1</v>
      </c>
      <c r="AJ356" s="70">
        <f t="shared" si="718"/>
        <v>0.66599999999999993</v>
      </c>
      <c r="AK356" s="59">
        <f t="shared" si="725"/>
        <v>-2</v>
      </c>
      <c r="AL356" s="70">
        <f t="shared" ref="AL356" si="793">VALUE(IF(AK356=-3,0%,IF(AK356=-2,33.3%,IF(AK356=-1,66.6%,IF(AK356=0,100%,IF(AK356=1,66.6%,IF(AK356=2,33.3%,IF(AK356=3,0%))))))))</f>
        <v>0.33299999999999996</v>
      </c>
      <c r="AM356" s="13" t="s">
        <v>42</v>
      </c>
      <c r="AN356" s="13" t="s">
        <v>41</v>
      </c>
      <c r="AO356" s="13"/>
      <c r="AP356" s="13">
        <v>101.31965006729475</v>
      </c>
      <c r="AQ356" s="13">
        <v>117.34261838440112</v>
      </c>
      <c r="AR356" s="13">
        <v>125.13020833333333</v>
      </c>
      <c r="AS356" s="13">
        <v>148.05555555555554</v>
      </c>
      <c r="AT356" s="36">
        <v>73.591755500000005</v>
      </c>
      <c r="AU356" s="36" t="str">
        <f t="shared" si="720"/>
        <v>1</v>
      </c>
      <c r="AV356" s="36">
        <v>0</v>
      </c>
      <c r="AW356" s="36">
        <v>73.591755500000005</v>
      </c>
      <c r="AX356" s="36">
        <v>73.591755500000005</v>
      </c>
      <c r="AY356" s="36">
        <v>84.92632175</v>
      </c>
      <c r="AZ356" s="36" t="str">
        <f t="shared" si="721"/>
        <v>1</v>
      </c>
      <c r="BA356" s="36">
        <v>0</v>
      </c>
      <c r="BB356" s="36">
        <v>84.92632175</v>
      </c>
      <c r="BC356" s="36">
        <v>84.92632175</v>
      </c>
      <c r="BD356" s="36" t="e">
        <v>#DIV/0!</v>
      </c>
      <c r="BE356" s="36" t="s">
        <v>50</v>
      </c>
      <c r="BF356" s="36">
        <v>0</v>
      </c>
      <c r="BG356" s="36">
        <v>0</v>
      </c>
      <c r="BH356" s="36">
        <v>77.82302150000001</v>
      </c>
      <c r="BI356" s="36">
        <v>5.9839137632081529</v>
      </c>
      <c r="BJ356" s="36">
        <v>73.591755500000005</v>
      </c>
      <c r="BK356" s="36">
        <v>82.054287500000001</v>
      </c>
      <c r="BL356" s="36">
        <v>84.92632175</v>
      </c>
      <c r="BM356" s="36">
        <v>0</v>
      </c>
      <c r="BN356" s="36">
        <v>84.92632175</v>
      </c>
      <c r="BO356" s="36">
        <v>84.92632175</v>
      </c>
      <c r="BP356" s="36" t="e">
        <v>#DIV/0!</v>
      </c>
      <c r="BQ356" s="36" t="e">
        <v>#DIV/0!</v>
      </c>
      <c r="BR356" s="36">
        <v>0</v>
      </c>
      <c r="BS356" s="36">
        <v>0</v>
      </c>
      <c r="BT356" s="36">
        <v>73.591755500000005</v>
      </c>
      <c r="BU356" s="36">
        <v>0</v>
      </c>
      <c r="BV356" s="36">
        <v>73.591755500000005</v>
      </c>
      <c r="BW356" s="36">
        <v>73.591755500000005</v>
      </c>
      <c r="BX356" s="36">
        <v>84.92632175</v>
      </c>
      <c r="BY356" s="36">
        <v>0</v>
      </c>
      <c r="BZ356" s="36">
        <v>84.92632175</v>
      </c>
      <c r="CA356" s="36">
        <v>84.92632175</v>
      </c>
      <c r="CB356" s="36" t="e">
        <v>#DIV/0!</v>
      </c>
      <c r="CC356" s="36" t="e">
        <v>#DIV/0!</v>
      </c>
      <c r="CD356" s="36">
        <v>0</v>
      </c>
      <c r="CE356" s="36">
        <v>0</v>
      </c>
      <c r="CF356" s="36"/>
      <c r="CG356" s="40">
        <v>28.468</v>
      </c>
      <c r="CH356" s="40">
        <v>61.555999999999997</v>
      </c>
      <c r="CI356" s="40"/>
      <c r="CL356" s="5" t="str">
        <f t="shared" si="727"/>
        <v>0.666_0.5_1</v>
      </c>
      <c r="CM356" s="95" t="str">
        <f t="shared" si="728"/>
        <v>1H</v>
      </c>
      <c r="CN356" s="96">
        <f t="shared" si="715"/>
        <v>131</v>
      </c>
      <c r="CO356" s="96" t="str">
        <f t="shared" si="722"/>
        <v>0.333_0_1</v>
      </c>
      <c r="CP356" s="95" t="str">
        <f t="shared" si="731"/>
        <v>1D</v>
      </c>
      <c r="CQ356" s="5">
        <f t="shared" si="723"/>
        <v>66</v>
      </c>
      <c r="CV356" s="87"/>
      <c r="CW356" s="87"/>
      <c r="CX356" s="87"/>
      <c r="CY356" s="87"/>
      <c r="CZ356" s="87"/>
    </row>
    <row r="357" spans="1:104" s="5" customFormat="1">
      <c r="A357" s="13" t="s">
        <v>248</v>
      </c>
      <c r="B357" s="13">
        <v>7</v>
      </c>
      <c r="C357" s="13">
        <v>9</v>
      </c>
      <c r="D357" s="13" t="s">
        <v>117</v>
      </c>
      <c r="E357" s="35" t="s">
        <v>226</v>
      </c>
      <c r="F357" s="13" t="s">
        <v>36</v>
      </c>
      <c r="G357" s="36">
        <v>1007125973</v>
      </c>
      <c r="H357" s="13"/>
      <c r="I357" s="37">
        <v>18</v>
      </c>
      <c r="J357" s="37" t="s">
        <v>38</v>
      </c>
      <c r="K357" s="38">
        <v>43524</v>
      </c>
      <c r="L357" s="39">
        <v>0.35138888888888892</v>
      </c>
      <c r="M357" s="37" t="s">
        <v>39</v>
      </c>
      <c r="N357" s="37" t="s">
        <v>188</v>
      </c>
      <c r="O357" s="37" t="s">
        <v>188</v>
      </c>
      <c r="P357" s="37" t="s">
        <v>190</v>
      </c>
      <c r="Q357" s="37">
        <v>1</v>
      </c>
      <c r="R357" s="13" t="s">
        <v>55</v>
      </c>
      <c r="S357" s="13" t="s">
        <v>44</v>
      </c>
      <c r="T357" s="13" t="s">
        <v>42</v>
      </c>
      <c r="U357" s="13" t="s">
        <v>52</v>
      </c>
      <c r="V357" s="13" t="s">
        <v>42</v>
      </c>
      <c r="W357" s="13" t="s">
        <v>66</v>
      </c>
      <c r="X357" s="13" t="s">
        <v>76</v>
      </c>
      <c r="Y357" s="13" t="s">
        <v>41</v>
      </c>
      <c r="Z357" s="13" t="s">
        <v>41</v>
      </c>
      <c r="AA357" s="13"/>
      <c r="AB357" s="13">
        <v>0</v>
      </c>
      <c r="AC357" s="72">
        <f t="shared" si="716"/>
        <v>1</v>
      </c>
      <c r="AD357" s="13">
        <v>1</v>
      </c>
      <c r="AE357" s="72">
        <f t="shared" ref="AE357" si="794">VALUE(IF(AD357=-2,0%,IF(AD357=-1,50%,IF(AD357=0,100%,IF(AD357=1,50%,IF(AD357=2,0%))))))</f>
        <v>0.5</v>
      </c>
      <c r="AF357" s="13" t="s">
        <v>42</v>
      </c>
      <c r="AG357" s="13">
        <v>0</v>
      </c>
      <c r="AH357" s="13" t="s">
        <v>42</v>
      </c>
      <c r="AI357" s="13">
        <f t="shared" si="711"/>
        <v>0</v>
      </c>
      <c r="AJ357" s="70">
        <f t="shared" si="718"/>
        <v>1</v>
      </c>
      <c r="AK357" s="59">
        <f t="shared" si="725"/>
        <v>0</v>
      </c>
      <c r="AL357" s="70">
        <f t="shared" ref="AL357" si="795">VALUE(IF(AK357=-3,0%,IF(AK357=-2,33.3%,IF(AK357=-1,66.6%,IF(AK357=0,100%,IF(AK357=1,66.6%,IF(AK357=2,33.3%,IF(AK357=3,0%))))))))</f>
        <v>1</v>
      </c>
      <c r="AM357" s="13" t="s">
        <v>41</v>
      </c>
      <c r="AN357" s="13" t="s">
        <v>41</v>
      </c>
      <c r="AO357" s="13"/>
      <c r="AP357" s="13">
        <v>101.31965006729475</v>
      </c>
      <c r="AQ357" s="13">
        <v>117.34261838440112</v>
      </c>
      <c r="AR357" s="13">
        <v>125.13020833333333</v>
      </c>
      <c r="AS357" s="13">
        <v>148.05555555555554</v>
      </c>
      <c r="AT357" s="36">
        <v>30.569327039999997</v>
      </c>
      <c r="AU357" s="36" t="str">
        <f t="shared" si="720"/>
        <v>1</v>
      </c>
      <c r="AV357" s="36">
        <v>0</v>
      </c>
      <c r="AW357" s="36">
        <v>30.569327039999997</v>
      </c>
      <c r="AX357" s="36">
        <v>30.569327039999997</v>
      </c>
      <c r="AY357" s="36">
        <v>35.594856000000007</v>
      </c>
      <c r="AZ357" s="36" t="str">
        <f t="shared" si="721"/>
        <v>1</v>
      </c>
      <c r="BA357" s="36">
        <v>0</v>
      </c>
      <c r="BB357" s="36">
        <v>35.594856000000007</v>
      </c>
      <c r="BC357" s="36">
        <v>35.594856000000007</v>
      </c>
      <c r="BD357" s="36" t="e">
        <v>#DIV/0!</v>
      </c>
      <c r="BE357" s="36" t="s">
        <v>50</v>
      </c>
      <c r="BF357" s="36">
        <v>0</v>
      </c>
      <c r="BG357" s="36">
        <v>0</v>
      </c>
      <c r="BH357" s="36">
        <v>30.569327039999997</v>
      </c>
      <c r="BI357" s="36">
        <v>0</v>
      </c>
      <c r="BJ357" s="36">
        <v>30.569327039999997</v>
      </c>
      <c r="BK357" s="36">
        <v>30.569327039999997</v>
      </c>
      <c r="BL357" s="36">
        <v>35.594856000000007</v>
      </c>
      <c r="BM357" s="36">
        <v>0</v>
      </c>
      <c r="BN357" s="36">
        <v>35.594856000000007</v>
      </c>
      <c r="BO357" s="36">
        <v>35.594856000000007</v>
      </c>
      <c r="BP357" s="36" t="e">
        <v>#DIV/0!</v>
      </c>
      <c r="BQ357" s="36" t="e">
        <v>#DIV/0!</v>
      </c>
      <c r="BR357" s="36">
        <v>0</v>
      </c>
      <c r="BS357" s="36">
        <v>0</v>
      </c>
      <c r="BT357" s="36">
        <v>30.569327039999997</v>
      </c>
      <c r="BU357" s="36">
        <v>0</v>
      </c>
      <c r="BV357" s="36">
        <v>30.569327039999997</v>
      </c>
      <c r="BW357" s="36">
        <v>30.569327039999997</v>
      </c>
      <c r="BX357" s="36">
        <v>35.594856000000007</v>
      </c>
      <c r="BY357" s="36">
        <v>0</v>
      </c>
      <c r="BZ357" s="36">
        <v>35.594856000000007</v>
      </c>
      <c r="CA357" s="36">
        <v>35.594856000000007</v>
      </c>
      <c r="CB357" s="36" t="e">
        <v>#DIV/0!</v>
      </c>
      <c r="CC357" s="36" t="e">
        <v>#DIV/0!</v>
      </c>
      <c r="CD357" s="36">
        <v>0</v>
      </c>
      <c r="CE357" s="36">
        <v>0</v>
      </c>
      <c r="CF357" s="36"/>
      <c r="CG357" s="40">
        <v>26.622</v>
      </c>
      <c r="CH357" s="40">
        <v>60.86</v>
      </c>
      <c r="CI357" s="40"/>
      <c r="CL357" s="5" t="str">
        <f t="shared" si="727"/>
        <v>1_1_1</v>
      </c>
      <c r="CM357" s="95" t="str">
        <f t="shared" si="728"/>
        <v>1L</v>
      </c>
      <c r="CN357" s="96">
        <f t="shared" si="715"/>
        <v>208</v>
      </c>
      <c r="CO357" s="96" t="str">
        <f t="shared" si="722"/>
        <v>1_0.5_1</v>
      </c>
      <c r="CP357" s="95" t="str">
        <f t="shared" si="731"/>
        <v>1K</v>
      </c>
      <c r="CQ357" s="5">
        <f t="shared" si="723"/>
        <v>108</v>
      </c>
      <c r="CV357" s="87"/>
      <c r="CW357" s="87"/>
      <c r="CX357" s="87"/>
      <c r="CY357" s="87"/>
      <c r="CZ357" s="87"/>
    </row>
    <row r="358" spans="1:104" s="5" customFormat="1">
      <c r="A358" s="13" t="s">
        <v>248</v>
      </c>
      <c r="B358" s="13">
        <v>7</v>
      </c>
      <c r="C358" s="13">
        <v>9</v>
      </c>
      <c r="D358" s="13" t="s">
        <v>117</v>
      </c>
      <c r="E358" s="35" t="s">
        <v>226</v>
      </c>
      <c r="F358" s="13" t="s">
        <v>36</v>
      </c>
      <c r="G358" s="36">
        <v>1007125973</v>
      </c>
      <c r="H358" s="13"/>
      <c r="I358" s="37">
        <v>18</v>
      </c>
      <c r="J358" s="37" t="s">
        <v>38</v>
      </c>
      <c r="K358" s="38">
        <v>43524</v>
      </c>
      <c r="L358" s="39">
        <v>0.36180555555555555</v>
      </c>
      <c r="M358" s="37" t="s">
        <v>39</v>
      </c>
      <c r="N358" s="37" t="s">
        <v>188</v>
      </c>
      <c r="O358" s="37" t="s">
        <v>188</v>
      </c>
      <c r="P358" s="37" t="s">
        <v>190</v>
      </c>
      <c r="Q358" s="37">
        <v>2</v>
      </c>
      <c r="R358" s="13" t="s">
        <v>55</v>
      </c>
      <c r="S358" s="13" t="s">
        <v>44</v>
      </c>
      <c r="T358" s="13" t="s">
        <v>42</v>
      </c>
      <c r="U358" s="13" t="s">
        <v>52</v>
      </c>
      <c r="V358" s="13" t="s">
        <v>42</v>
      </c>
      <c r="W358" s="13" t="s">
        <v>66</v>
      </c>
      <c r="X358" s="13" t="s">
        <v>76</v>
      </c>
      <c r="Y358" s="13" t="s">
        <v>41</v>
      </c>
      <c r="Z358" s="13" t="s">
        <v>41</v>
      </c>
      <c r="AA358" s="13"/>
      <c r="AB358" s="13">
        <v>0</v>
      </c>
      <c r="AC358" s="72">
        <f t="shared" si="716"/>
        <v>1</v>
      </c>
      <c r="AD358" s="13">
        <v>1</v>
      </c>
      <c r="AE358" s="72">
        <f t="shared" ref="AE358" si="796">VALUE(IF(AD358=-2,0%,IF(AD358=-1,50%,IF(AD358=0,100%,IF(AD358=1,50%,IF(AD358=2,0%))))))</f>
        <v>0.5</v>
      </c>
      <c r="AF358" s="13" t="s">
        <v>42</v>
      </c>
      <c r="AG358" s="13">
        <v>0</v>
      </c>
      <c r="AH358" s="13" t="s">
        <v>42</v>
      </c>
      <c r="AI358" s="13">
        <f t="shared" si="711"/>
        <v>0</v>
      </c>
      <c r="AJ358" s="70">
        <f t="shared" si="718"/>
        <v>1</v>
      </c>
      <c r="AK358" s="59">
        <f t="shared" si="725"/>
        <v>0</v>
      </c>
      <c r="AL358" s="70">
        <f t="shared" ref="AL358" si="797">VALUE(IF(AK358=-3,0%,IF(AK358=-2,33.3%,IF(AK358=-1,66.6%,IF(AK358=0,100%,IF(AK358=1,66.6%,IF(AK358=2,33.3%,IF(AK358=3,0%))))))))</f>
        <v>1</v>
      </c>
      <c r="AM358" s="13" t="s">
        <v>41</v>
      </c>
      <c r="AN358" s="13" t="s">
        <v>41</v>
      </c>
      <c r="AO358" s="13"/>
      <c r="AP358" s="13">
        <v>101.31965006729475</v>
      </c>
      <c r="AQ358" s="13">
        <v>117.34261838440112</v>
      </c>
      <c r="AR358" s="13">
        <v>125.13020833333333</v>
      </c>
      <c r="AS358" s="13">
        <v>148.05555555555554</v>
      </c>
      <c r="AT358" s="36">
        <v>34.630350874999998</v>
      </c>
      <c r="AU358" s="36" t="str">
        <f t="shared" si="720"/>
        <v>1</v>
      </c>
      <c r="AV358" s="36">
        <v>5.7431549845773828</v>
      </c>
      <c r="AW358" s="36">
        <v>30.569327039999997</v>
      </c>
      <c r="AX358" s="36">
        <v>38.691374709999998</v>
      </c>
      <c r="AY358" s="36">
        <v>49.056061</v>
      </c>
      <c r="AZ358" s="36" t="str">
        <f t="shared" si="721"/>
        <v>1</v>
      </c>
      <c r="BA358" s="36">
        <v>0</v>
      </c>
      <c r="BB358" s="36">
        <v>49.056061</v>
      </c>
      <c r="BC358" s="36">
        <v>49.056061</v>
      </c>
      <c r="BD358" s="36" t="e">
        <v>#DIV/0!</v>
      </c>
      <c r="BE358" s="36" t="s">
        <v>50</v>
      </c>
      <c r="BF358" s="36">
        <v>0</v>
      </c>
      <c r="BG358" s="36">
        <v>0</v>
      </c>
      <c r="BH358" s="36">
        <v>38.691374709999998</v>
      </c>
      <c r="BI358" s="36">
        <v>0</v>
      </c>
      <c r="BJ358" s="36">
        <v>38.691374709999998</v>
      </c>
      <c r="BK358" s="36">
        <v>38.691374709999998</v>
      </c>
      <c r="BL358" s="36">
        <v>49.056061</v>
      </c>
      <c r="BM358" s="36">
        <v>0</v>
      </c>
      <c r="BN358" s="36">
        <v>49.056061</v>
      </c>
      <c r="BO358" s="36">
        <v>49.056061</v>
      </c>
      <c r="BP358" s="36" t="e">
        <v>#DIV/0!</v>
      </c>
      <c r="BQ358" s="36" t="e">
        <v>#DIV/0!</v>
      </c>
      <c r="BR358" s="36">
        <v>0</v>
      </c>
      <c r="BS358" s="36">
        <v>0</v>
      </c>
      <c r="BT358" s="36">
        <v>34.630350874999998</v>
      </c>
      <c r="BU358" s="36">
        <v>5.7431549845773828</v>
      </c>
      <c r="BV358" s="36">
        <v>30.569327039999997</v>
      </c>
      <c r="BW358" s="36">
        <v>38.691374709999998</v>
      </c>
      <c r="BX358" s="36">
        <v>42.325458500000003</v>
      </c>
      <c r="BY358" s="36">
        <v>9.5185093384422466</v>
      </c>
      <c r="BZ358" s="36">
        <v>35.594856000000007</v>
      </c>
      <c r="CA358" s="36">
        <v>49.056061</v>
      </c>
      <c r="CB358" s="36" t="e">
        <v>#DIV/0!</v>
      </c>
      <c r="CC358" s="36" t="e">
        <v>#DIV/0!</v>
      </c>
      <c r="CD358" s="36">
        <v>0</v>
      </c>
      <c r="CE358" s="36">
        <v>0</v>
      </c>
      <c r="CF358" s="36"/>
      <c r="CG358" s="40">
        <v>26.768999999999998</v>
      </c>
      <c r="CH358" s="40">
        <v>56.21</v>
      </c>
      <c r="CI358" s="40"/>
      <c r="CL358" s="5" t="str">
        <f t="shared" si="727"/>
        <v>1_1_1</v>
      </c>
      <c r="CM358" s="95" t="str">
        <f t="shared" si="728"/>
        <v>1L</v>
      </c>
      <c r="CN358" s="96">
        <f t="shared" si="715"/>
        <v>208</v>
      </c>
      <c r="CO358" s="96" t="str">
        <f t="shared" si="722"/>
        <v>1_0.5_1</v>
      </c>
      <c r="CP358" s="95" t="str">
        <f t="shared" si="731"/>
        <v>1K</v>
      </c>
      <c r="CQ358" s="5">
        <f t="shared" si="723"/>
        <v>108</v>
      </c>
      <c r="CV358" s="87"/>
      <c r="CW358" s="87"/>
      <c r="CX358" s="87"/>
      <c r="CY358" s="87"/>
      <c r="CZ358" s="87"/>
    </row>
    <row r="359" spans="1:104" s="5" customFormat="1">
      <c r="A359" s="13" t="s">
        <v>248</v>
      </c>
      <c r="B359" s="13">
        <v>7</v>
      </c>
      <c r="C359" s="13">
        <v>9</v>
      </c>
      <c r="D359" s="13" t="s">
        <v>117</v>
      </c>
      <c r="E359" s="35" t="s">
        <v>226</v>
      </c>
      <c r="F359" s="13" t="s">
        <v>36</v>
      </c>
      <c r="G359" s="36">
        <v>1007125973</v>
      </c>
      <c r="H359" s="13"/>
      <c r="I359" s="37">
        <v>18</v>
      </c>
      <c r="J359" s="37" t="s">
        <v>38</v>
      </c>
      <c r="K359" s="38">
        <v>43524</v>
      </c>
      <c r="L359" s="39">
        <v>0.375</v>
      </c>
      <c r="M359" s="37" t="s">
        <v>39</v>
      </c>
      <c r="N359" s="37" t="s">
        <v>188</v>
      </c>
      <c r="O359" s="37" t="s">
        <v>188</v>
      </c>
      <c r="P359" s="37" t="s">
        <v>190</v>
      </c>
      <c r="Q359" s="37">
        <v>3</v>
      </c>
      <c r="R359" s="13" t="s">
        <v>55</v>
      </c>
      <c r="S359" s="13" t="s">
        <v>63</v>
      </c>
      <c r="T359" s="13" t="s">
        <v>42</v>
      </c>
      <c r="U359" s="13" t="s">
        <v>45</v>
      </c>
      <c r="V359" s="13" t="s">
        <v>42</v>
      </c>
      <c r="W359" s="13" t="s">
        <v>66</v>
      </c>
      <c r="X359" s="13" t="s">
        <v>76</v>
      </c>
      <c r="Y359" s="13" t="s">
        <v>41</v>
      </c>
      <c r="Z359" s="13" t="s">
        <v>41</v>
      </c>
      <c r="AA359" s="13"/>
      <c r="AB359" s="13">
        <v>0</v>
      </c>
      <c r="AC359" s="72">
        <f t="shared" si="716"/>
        <v>1</v>
      </c>
      <c r="AD359" s="13">
        <v>0</v>
      </c>
      <c r="AE359" s="72">
        <f t="shared" ref="AE359" si="798">VALUE(IF(AD359=-2,0%,IF(AD359=-1,50%,IF(AD359=0,100%,IF(AD359=1,50%,IF(AD359=2,0%))))))</f>
        <v>1</v>
      </c>
      <c r="AF359" s="13" t="s">
        <v>42</v>
      </c>
      <c r="AG359" s="13">
        <v>1</v>
      </c>
      <c r="AH359" s="13" t="s">
        <v>42</v>
      </c>
      <c r="AI359" s="13">
        <f t="shared" si="711"/>
        <v>0</v>
      </c>
      <c r="AJ359" s="70">
        <f t="shared" si="718"/>
        <v>1</v>
      </c>
      <c r="AK359" s="59">
        <f t="shared" si="725"/>
        <v>0</v>
      </c>
      <c r="AL359" s="70">
        <f t="shared" ref="AL359" si="799">VALUE(IF(AK359=-3,0%,IF(AK359=-2,33.3%,IF(AK359=-1,66.6%,IF(AK359=0,100%,IF(AK359=1,66.6%,IF(AK359=2,33.3%,IF(AK359=3,0%))))))))</f>
        <v>1</v>
      </c>
      <c r="AM359" s="13" t="s">
        <v>41</v>
      </c>
      <c r="AN359" s="13" t="s">
        <v>41</v>
      </c>
      <c r="AO359" s="13"/>
      <c r="AP359" s="13">
        <v>101.31965006729475</v>
      </c>
      <c r="AQ359" s="13">
        <v>117.34261838440112</v>
      </c>
      <c r="AR359" s="13">
        <v>125.13020833333333</v>
      </c>
      <c r="AS359" s="13">
        <v>148.05555555555554</v>
      </c>
      <c r="AT359" s="36">
        <v>26.558041229999997</v>
      </c>
      <c r="AU359" s="36" t="str">
        <f t="shared" si="720"/>
        <v>1</v>
      </c>
      <c r="AV359" s="36">
        <v>17.159124764211537</v>
      </c>
      <c r="AW359" s="36">
        <v>14.424707749999996</v>
      </c>
      <c r="AX359" s="36">
        <v>38.691374709999998</v>
      </c>
      <c r="AY359" s="36">
        <v>35.594856000000007</v>
      </c>
      <c r="AZ359" s="36" t="str">
        <f t="shared" si="721"/>
        <v>1</v>
      </c>
      <c r="BA359" s="36">
        <v>0</v>
      </c>
      <c r="BB359" s="36">
        <v>35.594856000000007</v>
      </c>
      <c r="BC359" s="36">
        <v>35.594856000000007</v>
      </c>
      <c r="BD359" s="36" t="e">
        <v>#DIV/0!</v>
      </c>
      <c r="BE359" s="36" t="s">
        <v>50</v>
      </c>
      <c r="BF359" s="36">
        <v>0</v>
      </c>
      <c r="BG359" s="36">
        <v>0</v>
      </c>
      <c r="BH359" s="36">
        <v>34.630350874999998</v>
      </c>
      <c r="BI359" s="36">
        <v>5.7431549845773828</v>
      </c>
      <c r="BJ359" s="36">
        <v>30.569327039999997</v>
      </c>
      <c r="BK359" s="36">
        <v>38.691374709999998</v>
      </c>
      <c r="BL359" s="36">
        <v>35.594856000000007</v>
      </c>
      <c r="BM359" s="36">
        <v>0</v>
      </c>
      <c r="BN359" s="36">
        <v>35.594856000000007</v>
      </c>
      <c r="BO359" s="36">
        <v>35.594856000000007</v>
      </c>
      <c r="BP359" s="36" t="e">
        <v>#DIV/0!</v>
      </c>
      <c r="BQ359" s="36" t="e">
        <v>#DIV/0!</v>
      </c>
      <c r="BR359" s="36">
        <v>0</v>
      </c>
      <c r="BS359" s="36">
        <v>0</v>
      </c>
      <c r="BT359" s="36">
        <v>38.691374709999998</v>
      </c>
      <c r="BU359" s="36">
        <v>0</v>
      </c>
      <c r="BV359" s="36">
        <v>38.691374709999998</v>
      </c>
      <c r="BW359" s="36">
        <v>38.691374709999998</v>
      </c>
      <c r="BX359" s="36">
        <v>42.325458500000003</v>
      </c>
      <c r="BY359" s="36">
        <v>9.5185093384422466</v>
      </c>
      <c r="BZ359" s="36">
        <v>35.594856000000007</v>
      </c>
      <c r="CA359" s="36">
        <v>49.056061</v>
      </c>
      <c r="CB359" s="36" t="e">
        <v>#DIV/0!</v>
      </c>
      <c r="CC359" s="36" t="e">
        <v>#DIV/0!</v>
      </c>
      <c r="CD359" s="36">
        <v>0</v>
      </c>
      <c r="CE359" s="36">
        <v>0</v>
      </c>
      <c r="CF359" s="36"/>
      <c r="CG359" s="40">
        <v>27.553999999999998</v>
      </c>
      <c r="CH359" s="40">
        <v>57.893999999999998</v>
      </c>
      <c r="CI359" s="40"/>
      <c r="CL359" s="5" t="str">
        <f t="shared" si="727"/>
        <v>1_1_1</v>
      </c>
      <c r="CM359" s="95" t="str">
        <f t="shared" si="728"/>
        <v>1L</v>
      </c>
      <c r="CN359" s="96">
        <f t="shared" si="715"/>
        <v>208</v>
      </c>
      <c r="CO359" s="96" t="str">
        <f t="shared" si="722"/>
        <v>1_1_1</v>
      </c>
      <c r="CP359" s="95" t="str">
        <f t="shared" si="731"/>
        <v>1L</v>
      </c>
      <c r="CQ359" s="5">
        <f t="shared" si="723"/>
        <v>85</v>
      </c>
      <c r="CV359" s="87"/>
      <c r="CW359" s="87"/>
      <c r="CX359" s="87"/>
      <c r="CY359" s="87"/>
      <c r="CZ359" s="87"/>
    </row>
    <row r="360" spans="1:104" s="5" customFormat="1">
      <c r="A360" s="13" t="s">
        <v>248</v>
      </c>
      <c r="B360" s="13">
        <v>7</v>
      </c>
      <c r="C360" s="13">
        <v>9</v>
      </c>
      <c r="D360" s="13" t="s">
        <v>117</v>
      </c>
      <c r="E360" s="35" t="s">
        <v>226</v>
      </c>
      <c r="F360" s="13" t="s">
        <v>36</v>
      </c>
      <c r="G360" s="36">
        <v>1007125973</v>
      </c>
      <c r="H360" s="13"/>
      <c r="I360" s="37">
        <v>18</v>
      </c>
      <c r="J360" s="37" t="s">
        <v>38</v>
      </c>
      <c r="K360" s="38">
        <v>43524</v>
      </c>
      <c r="L360" s="39">
        <v>0.3888888888888889</v>
      </c>
      <c r="M360" s="37" t="s">
        <v>39</v>
      </c>
      <c r="N360" s="37" t="s">
        <v>188</v>
      </c>
      <c r="O360" s="37" t="s">
        <v>188</v>
      </c>
      <c r="P360" s="37" t="s">
        <v>190</v>
      </c>
      <c r="Q360" s="37">
        <v>4</v>
      </c>
      <c r="R360" s="13" t="s">
        <v>55</v>
      </c>
      <c r="S360" s="13" t="s">
        <v>63</v>
      </c>
      <c r="T360" s="13" t="s">
        <v>42</v>
      </c>
      <c r="U360" s="13" t="s">
        <v>52</v>
      </c>
      <c r="V360" s="13" t="s">
        <v>42</v>
      </c>
      <c r="W360" s="13" t="s">
        <v>66</v>
      </c>
      <c r="X360" s="13" t="s">
        <v>76</v>
      </c>
      <c r="Y360" s="13" t="s">
        <v>41</v>
      </c>
      <c r="Z360" s="13" t="s">
        <v>41</v>
      </c>
      <c r="AA360" s="13"/>
      <c r="AB360" s="13">
        <v>0</v>
      </c>
      <c r="AC360" s="72">
        <f t="shared" si="716"/>
        <v>1</v>
      </c>
      <c r="AD360" s="13">
        <v>0</v>
      </c>
      <c r="AE360" s="72">
        <f t="shared" ref="AE360" si="800">VALUE(IF(AD360=-2,0%,IF(AD360=-1,50%,IF(AD360=0,100%,IF(AD360=1,50%,IF(AD360=2,0%))))))</f>
        <v>1</v>
      </c>
      <c r="AF360" s="13" t="s">
        <v>42</v>
      </c>
      <c r="AG360" s="13">
        <v>0</v>
      </c>
      <c r="AH360" s="13" t="s">
        <v>42</v>
      </c>
      <c r="AI360" s="13">
        <f t="shared" si="711"/>
        <v>0</v>
      </c>
      <c r="AJ360" s="70">
        <f t="shared" si="718"/>
        <v>1</v>
      </c>
      <c r="AK360" s="59">
        <f t="shared" si="725"/>
        <v>0</v>
      </c>
      <c r="AL360" s="70">
        <f t="shared" ref="AL360" si="801">VALUE(IF(AK360=-3,0%,IF(AK360=-2,33.3%,IF(AK360=-1,66.6%,IF(AK360=0,100%,IF(AK360=1,66.6%,IF(AK360=2,33.3%,IF(AK360=3,0%))))))))</f>
        <v>1</v>
      </c>
      <c r="AM360" s="13" t="s">
        <v>41</v>
      </c>
      <c r="AN360" s="13" t="s">
        <v>41</v>
      </c>
      <c r="AO360" s="13"/>
      <c r="AP360" s="13">
        <v>101.31965006729475</v>
      </c>
      <c r="AQ360" s="13">
        <v>117.34261838440112</v>
      </c>
      <c r="AR360" s="13">
        <v>125.13020833333333</v>
      </c>
      <c r="AS360" s="13">
        <v>148.05555555555554</v>
      </c>
      <c r="AT360" s="36">
        <v>42.751836854999993</v>
      </c>
      <c r="AU360" s="36" t="str">
        <f t="shared" si="720"/>
        <v>1</v>
      </c>
      <c r="AV360" s="36">
        <v>5.7423606349615426</v>
      </c>
      <c r="AW360" s="36">
        <v>38.691374709999998</v>
      </c>
      <c r="AX360" s="36">
        <v>46.812298999999989</v>
      </c>
      <c r="AY360" s="36">
        <v>49.056061</v>
      </c>
      <c r="AZ360" s="36" t="str">
        <f t="shared" si="721"/>
        <v>1</v>
      </c>
      <c r="BA360" s="36">
        <v>0</v>
      </c>
      <c r="BB360" s="36">
        <v>49.056061</v>
      </c>
      <c r="BC360" s="36">
        <v>49.056061</v>
      </c>
      <c r="BD360" s="36" t="e">
        <v>#DIV/0!</v>
      </c>
      <c r="BE360" s="36" t="s">
        <v>50</v>
      </c>
      <c r="BF360" s="36">
        <v>0</v>
      </c>
      <c r="BG360" s="36">
        <v>0</v>
      </c>
      <c r="BH360" s="36">
        <v>34.630350874999998</v>
      </c>
      <c r="BI360" s="36">
        <v>5.7431549845773828</v>
      </c>
      <c r="BJ360" s="36">
        <v>30.569327039999997</v>
      </c>
      <c r="BK360" s="36">
        <v>38.691374709999998</v>
      </c>
      <c r="BL360" s="36">
        <v>42.325458500000003</v>
      </c>
      <c r="BM360" s="36">
        <v>9.5185093384422466</v>
      </c>
      <c r="BN360" s="36">
        <v>35.594856000000007</v>
      </c>
      <c r="BO360" s="36">
        <v>49.056061</v>
      </c>
      <c r="BP360" s="36" t="e">
        <v>#DIV/0!</v>
      </c>
      <c r="BQ360" s="36" t="e">
        <v>#DIV/0!</v>
      </c>
      <c r="BR360" s="36">
        <v>0</v>
      </c>
      <c r="BS360" s="36">
        <v>0</v>
      </c>
      <c r="BT360" s="36">
        <v>38.691374709999998</v>
      </c>
      <c r="BU360" s="36">
        <v>0</v>
      </c>
      <c r="BV360" s="36">
        <v>38.691374709999998</v>
      </c>
      <c r="BW360" s="36">
        <v>38.691374709999998</v>
      </c>
      <c r="BX360" s="36">
        <v>49.056061</v>
      </c>
      <c r="BY360" s="36">
        <v>0</v>
      </c>
      <c r="BZ360" s="36">
        <v>49.056061</v>
      </c>
      <c r="CA360" s="36">
        <v>49.056061</v>
      </c>
      <c r="CB360" s="36" t="e">
        <v>#DIV/0!</v>
      </c>
      <c r="CC360" s="36" t="e">
        <v>#DIV/0!</v>
      </c>
      <c r="CD360" s="36">
        <v>0</v>
      </c>
      <c r="CE360" s="36">
        <v>0</v>
      </c>
      <c r="CF360" s="36"/>
      <c r="CG360" s="40">
        <v>27.85</v>
      </c>
      <c r="CH360" s="40">
        <v>58.283000000000001</v>
      </c>
      <c r="CI360" s="40"/>
      <c r="CL360" s="5" t="str">
        <f t="shared" si="727"/>
        <v>1_1_1</v>
      </c>
      <c r="CM360" s="95" t="str">
        <f t="shared" si="728"/>
        <v>1L</v>
      </c>
      <c r="CN360" s="96">
        <f t="shared" si="715"/>
        <v>208</v>
      </c>
      <c r="CO360" s="96" t="str">
        <f t="shared" si="722"/>
        <v>1_1_1</v>
      </c>
      <c r="CP360" s="95" t="str">
        <f t="shared" si="731"/>
        <v>1L</v>
      </c>
      <c r="CQ360" s="5">
        <f t="shared" si="723"/>
        <v>85</v>
      </c>
      <c r="CV360" s="87"/>
      <c r="CW360" s="87"/>
      <c r="CX360" s="87"/>
      <c r="CY360" s="87"/>
      <c r="CZ360" s="87"/>
    </row>
    <row r="361" spans="1:104" s="5" customFormat="1">
      <c r="A361" s="13" t="s">
        <v>248</v>
      </c>
      <c r="B361" s="13">
        <v>7</v>
      </c>
      <c r="C361" s="13">
        <v>9</v>
      </c>
      <c r="D361" s="13" t="s">
        <v>117</v>
      </c>
      <c r="E361" s="35" t="s">
        <v>226</v>
      </c>
      <c r="F361" s="13" t="s">
        <v>36</v>
      </c>
      <c r="G361" s="36">
        <v>1007125973</v>
      </c>
      <c r="H361" s="13"/>
      <c r="I361" s="37">
        <v>18</v>
      </c>
      <c r="J361" s="37" t="s">
        <v>38</v>
      </c>
      <c r="K361" s="38">
        <v>43524</v>
      </c>
      <c r="L361" s="39">
        <v>0.39930555555555558</v>
      </c>
      <c r="M361" s="37" t="s">
        <v>39</v>
      </c>
      <c r="N361" s="37" t="s">
        <v>188</v>
      </c>
      <c r="O361" s="37" t="s">
        <v>188</v>
      </c>
      <c r="P361" s="37" t="s">
        <v>190</v>
      </c>
      <c r="Q361" s="37">
        <v>5</v>
      </c>
      <c r="R361" s="13" t="s">
        <v>55</v>
      </c>
      <c r="S361" s="13" t="s">
        <v>63</v>
      </c>
      <c r="T361" s="13" t="s">
        <v>42</v>
      </c>
      <c r="U361" s="13" t="s">
        <v>52</v>
      </c>
      <c r="V361" s="13" t="s">
        <v>42</v>
      </c>
      <c r="W361" s="13" t="s">
        <v>66</v>
      </c>
      <c r="X361" s="13" t="s">
        <v>76</v>
      </c>
      <c r="Y361" s="13" t="s">
        <v>41</v>
      </c>
      <c r="Z361" s="13" t="s">
        <v>41</v>
      </c>
      <c r="AA361" s="13"/>
      <c r="AB361" s="13">
        <v>0</v>
      </c>
      <c r="AC361" s="72">
        <f t="shared" si="716"/>
        <v>1</v>
      </c>
      <c r="AD361" s="13">
        <v>0</v>
      </c>
      <c r="AE361" s="72">
        <f t="shared" ref="AE361" si="802">VALUE(IF(AD361=-2,0%,IF(AD361=-1,50%,IF(AD361=0,100%,IF(AD361=1,50%,IF(AD361=2,0%))))))</f>
        <v>1</v>
      </c>
      <c r="AF361" s="13" t="s">
        <v>42</v>
      </c>
      <c r="AG361" s="13">
        <v>0</v>
      </c>
      <c r="AH361" s="13" t="s">
        <v>42</v>
      </c>
      <c r="AI361" s="13">
        <f t="shared" si="711"/>
        <v>0</v>
      </c>
      <c r="AJ361" s="70">
        <f t="shared" si="718"/>
        <v>1</v>
      </c>
      <c r="AK361" s="59">
        <f t="shared" si="725"/>
        <v>0</v>
      </c>
      <c r="AL361" s="70">
        <f t="shared" ref="AL361" si="803">VALUE(IF(AK361=-3,0%,IF(AK361=-2,33.3%,IF(AK361=-1,66.6%,IF(AK361=0,100%,IF(AK361=1,66.6%,IF(AK361=2,33.3%,IF(AK361=3,0%))))))))</f>
        <v>1</v>
      </c>
      <c r="AM361" s="13" t="s">
        <v>41</v>
      </c>
      <c r="AN361" s="13" t="s">
        <v>41</v>
      </c>
      <c r="AO361" s="13"/>
      <c r="AP361" s="13">
        <v>101.31965006729475</v>
      </c>
      <c r="AQ361" s="13">
        <v>117.34261838440112</v>
      </c>
      <c r="AR361" s="13">
        <v>125.13020833333333</v>
      </c>
      <c r="AS361" s="13">
        <v>148.05555555555554</v>
      </c>
      <c r="AT361" s="36">
        <v>50.872199454999993</v>
      </c>
      <c r="AU361" s="36" t="str">
        <f t="shared" si="720"/>
        <v>1</v>
      </c>
      <c r="AV361" s="36">
        <v>5.7415662853457059</v>
      </c>
      <c r="AW361" s="36">
        <v>46.812298999999989</v>
      </c>
      <c r="AX361" s="36">
        <v>54.932099909999998</v>
      </c>
      <c r="AY361" s="36">
        <v>49.056061</v>
      </c>
      <c r="AZ361" s="36" t="str">
        <f t="shared" si="721"/>
        <v>1</v>
      </c>
      <c r="BA361" s="36">
        <v>0</v>
      </c>
      <c r="BB361" s="36">
        <v>49.056061</v>
      </c>
      <c r="BC361" s="36">
        <v>49.056061</v>
      </c>
      <c r="BD361" s="36" t="e">
        <v>#DIV/0!</v>
      </c>
      <c r="BE361" s="36" t="s">
        <v>50</v>
      </c>
      <c r="BF361" s="36">
        <v>0</v>
      </c>
      <c r="BG361" s="36">
        <v>0</v>
      </c>
      <c r="BH361" s="36">
        <v>46.812298999999989</v>
      </c>
      <c r="BI361" s="36">
        <v>0</v>
      </c>
      <c r="BJ361" s="36">
        <v>46.812298999999989</v>
      </c>
      <c r="BK361" s="36">
        <v>46.812298999999989</v>
      </c>
      <c r="BL361" s="36">
        <v>49.056061</v>
      </c>
      <c r="BM361" s="36">
        <v>0</v>
      </c>
      <c r="BN361" s="36">
        <v>49.056061</v>
      </c>
      <c r="BO361" s="36">
        <v>49.056061</v>
      </c>
      <c r="BP361" s="36" t="e">
        <v>#DIV/0!</v>
      </c>
      <c r="BQ361" s="36" t="e">
        <v>#DIV/0!</v>
      </c>
      <c r="BR361" s="36">
        <v>0</v>
      </c>
      <c r="BS361" s="36">
        <v>0</v>
      </c>
      <c r="BT361" s="36">
        <v>42.751836854999993</v>
      </c>
      <c r="BU361" s="36">
        <v>5.7423606349615426</v>
      </c>
      <c r="BV361" s="36">
        <v>38.691374709999998</v>
      </c>
      <c r="BW361" s="36">
        <v>46.812298999999989</v>
      </c>
      <c r="BX361" s="36">
        <v>49.056061</v>
      </c>
      <c r="BY361" s="36">
        <v>0</v>
      </c>
      <c r="BZ361" s="36">
        <v>49.056061</v>
      </c>
      <c r="CA361" s="36">
        <v>49.056061</v>
      </c>
      <c r="CB361" s="36" t="e">
        <v>#DIV/0!</v>
      </c>
      <c r="CC361" s="36" t="e">
        <v>#DIV/0!</v>
      </c>
      <c r="CD361" s="36">
        <v>0</v>
      </c>
      <c r="CE361" s="36">
        <v>0</v>
      </c>
      <c r="CF361" s="36"/>
      <c r="CG361" s="40">
        <v>28.221</v>
      </c>
      <c r="CH361" s="40">
        <v>59.465000000000003</v>
      </c>
      <c r="CI361" s="40"/>
      <c r="CL361" s="5" t="str">
        <f t="shared" si="727"/>
        <v>1_1_1</v>
      </c>
      <c r="CM361" s="95" t="str">
        <f t="shared" si="728"/>
        <v>1L</v>
      </c>
      <c r="CN361" s="96">
        <f t="shared" si="715"/>
        <v>208</v>
      </c>
      <c r="CO361" s="96" t="str">
        <f t="shared" si="722"/>
        <v>1_1_1</v>
      </c>
      <c r="CP361" s="95" t="str">
        <f t="shared" si="731"/>
        <v>1L</v>
      </c>
      <c r="CQ361" s="5">
        <f t="shared" si="723"/>
        <v>85</v>
      </c>
      <c r="CV361" s="87"/>
      <c r="CW361" s="87"/>
      <c r="CX361" s="87"/>
      <c r="CY361" s="87"/>
      <c r="CZ361" s="87"/>
    </row>
    <row r="362" spans="1:104" s="5" customFormat="1">
      <c r="A362" s="13" t="s">
        <v>248</v>
      </c>
      <c r="B362" s="13">
        <v>7</v>
      </c>
      <c r="C362" s="13">
        <v>9</v>
      </c>
      <c r="D362" s="13" t="s">
        <v>117</v>
      </c>
      <c r="E362" s="35" t="s">
        <v>226</v>
      </c>
      <c r="F362" s="13" t="s">
        <v>36</v>
      </c>
      <c r="G362" s="36">
        <v>1007125973</v>
      </c>
      <c r="H362" s="13"/>
      <c r="I362" s="37">
        <v>18</v>
      </c>
      <c r="J362" s="37" t="s">
        <v>38</v>
      </c>
      <c r="K362" s="38">
        <v>43524</v>
      </c>
      <c r="L362" s="39">
        <v>0.40972222222222227</v>
      </c>
      <c r="M362" s="37" t="s">
        <v>39</v>
      </c>
      <c r="N362" s="37" t="s">
        <v>188</v>
      </c>
      <c r="O362" s="37" t="s">
        <v>188</v>
      </c>
      <c r="P362" s="37" t="s">
        <v>190</v>
      </c>
      <c r="Q362" s="37">
        <v>6</v>
      </c>
      <c r="R362" s="13" t="s">
        <v>55</v>
      </c>
      <c r="S362" s="13" t="s">
        <v>63</v>
      </c>
      <c r="T362" s="13" t="s">
        <v>42</v>
      </c>
      <c r="U362" s="13" t="s">
        <v>52</v>
      </c>
      <c r="V362" s="13" t="s">
        <v>42</v>
      </c>
      <c r="W362" s="13" t="s">
        <v>66</v>
      </c>
      <c r="X362" s="13" t="s">
        <v>76</v>
      </c>
      <c r="Y362" s="13" t="s">
        <v>41</v>
      </c>
      <c r="Z362" s="13" t="s">
        <v>41</v>
      </c>
      <c r="AA362" s="13"/>
      <c r="AB362" s="13">
        <v>0</v>
      </c>
      <c r="AC362" s="72">
        <f t="shared" si="716"/>
        <v>1</v>
      </c>
      <c r="AD362" s="13">
        <v>0</v>
      </c>
      <c r="AE362" s="72">
        <f t="shared" ref="AE362" si="804">VALUE(IF(AD362=-2,0%,IF(AD362=-1,50%,IF(AD362=0,100%,IF(AD362=1,50%,IF(AD362=2,0%))))))</f>
        <v>1</v>
      </c>
      <c r="AF362" s="13" t="s">
        <v>42</v>
      </c>
      <c r="AG362" s="13">
        <v>0</v>
      </c>
      <c r="AH362" s="13" t="s">
        <v>42</v>
      </c>
      <c r="AI362" s="13">
        <f t="shared" si="711"/>
        <v>0</v>
      </c>
      <c r="AJ362" s="70">
        <f t="shared" si="718"/>
        <v>1</v>
      </c>
      <c r="AK362" s="59">
        <f t="shared" si="725"/>
        <v>0</v>
      </c>
      <c r="AL362" s="70">
        <f t="shared" ref="AL362" si="805">VALUE(IF(AK362=-3,0%,IF(AK362=-2,33.3%,IF(AK362=-1,66.6%,IF(AK362=0,100%,IF(AK362=1,66.6%,IF(AK362=2,33.3%,IF(AK362=3,0%))))))))</f>
        <v>1</v>
      </c>
      <c r="AM362" s="13" t="s">
        <v>41</v>
      </c>
      <c r="AN362" s="13" t="s">
        <v>41</v>
      </c>
      <c r="AO362" s="13"/>
      <c r="AP362" s="13">
        <v>101.31965006729475</v>
      </c>
      <c r="AQ362" s="13">
        <v>117.34261838440112</v>
      </c>
      <c r="AR362" s="13">
        <v>125.13020833333333</v>
      </c>
      <c r="AS362" s="13">
        <v>148.05555555555554</v>
      </c>
      <c r="AT362" s="36">
        <v>54.932099909999998</v>
      </c>
      <c r="AU362" s="36" t="str">
        <f t="shared" si="720"/>
        <v>1</v>
      </c>
      <c r="AV362" s="36">
        <v>0</v>
      </c>
      <c r="AW362" s="36">
        <v>54.932099909999998</v>
      </c>
      <c r="AX362" s="36">
        <v>54.932099909999998</v>
      </c>
      <c r="AY362" s="36">
        <v>49.056061</v>
      </c>
      <c r="AZ362" s="36" t="str">
        <f t="shared" si="721"/>
        <v>1</v>
      </c>
      <c r="BA362" s="36">
        <v>0</v>
      </c>
      <c r="BB362" s="36">
        <v>49.056061</v>
      </c>
      <c r="BC362" s="36">
        <v>49.056061</v>
      </c>
      <c r="BD362" s="36" t="e">
        <v>#DIV/0!</v>
      </c>
      <c r="BE362" s="36" t="s">
        <v>50</v>
      </c>
      <c r="BF362" s="36">
        <v>0</v>
      </c>
      <c r="BG362" s="36">
        <v>0</v>
      </c>
      <c r="BH362" s="36">
        <v>50.872199454999993</v>
      </c>
      <c r="BI362" s="36">
        <v>5.7415662853457059</v>
      </c>
      <c r="BJ362" s="36">
        <v>46.812298999999989</v>
      </c>
      <c r="BK362" s="36">
        <v>54.932099909999998</v>
      </c>
      <c r="BL362" s="36">
        <v>55.7804225</v>
      </c>
      <c r="BM362" s="36">
        <v>9.5096832315995332</v>
      </c>
      <c r="BN362" s="36">
        <v>49.056061</v>
      </c>
      <c r="BO362" s="36">
        <v>62.504784000000001</v>
      </c>
      <c r="BP362" s="36" t="e">
        <v>#DIV/0!</v>
      </c>
      <c r="BQ362" s="36" t="e">
        <v>#DIV/0!</v>
      </c>
      <c r="BR362" s="36">
        <v>0</v>
      </c>
      <c r="BS362" s="36">
        <v>0</v>
      </c>
      <c r="BT362" s="36">
        <v>50.872199454999993</v>
      </c>
      <c r="BU362" s="36">
        <v>5.7415662853457059</v>
      </c>
      <c r="BV362" s="36">
        <v>46.812298999999989</v>
      </c>
      <c r="BW362" s="36">
        <v>54.932099909999998</v>
      </c>
      <c r="BX362" s="36">
        <v>49.056061</v>
      </c>
      <c r="BY362" s="36">
        <v>0</v>
      </c>
      <c r="BZ362" s="36">
        <v>49.056061</v>
      </c>
      <c r="CA362" s="36">
        <v>49.056061</v>
      </c>
      <c r="CB362" s="36" t="e">
        <v>#DIV/0!</v>
      </c>
      <c r="CC362" s="36" t="e">
        <v>#DIV/0!</v>
      </c>
      <c r="CD362" s="36">
        <v>0</v>
      </c>
      <c r="CE362" s="36">
        <v>0</v>
      </c>
      <c r="CF362" s="36"/>
      <c r="CG362" s="40">
        <v>28.468</v>
      </c>
      <c r="CH362" s="40">
        <v>61.555999999999997</v>
      </c>
      <c r="CI362" s="40"/>
      <c r="CL362" s="5" t="str">
        <f t="shared" si="727"/>
        <v>1_1_1</v>
      </c>
      <c r="CM362" s="95" t="str">
        <f t="shared" si="728"/>
        <v>1L</v>
      </c>
      <c r="CN362" s="96">
        <f t="shared" si="715"/>
        <v>208</v>
      </c>
      <c r="CO362" s="96" t="str">
        <f t="shared" si="722"/>
        <v>1_1_1</v>
      </c>
      <c r="CP362" s="95" t="str">
        <f t="shared" si="731"/>
        <v>1L</v>
      </c>
      <c r="CQ362" s="5">
        <f t="shared" si="723"/>
        <v>85</v>
      </c>
      <c r="CV362" s="87"/>
      <c r="CW362" s="87"/>
      <c r="CX362" s="87"/>
      <c r="CY362" s="87"/>
      <c r="CZ362" s="87"/>
    </row>
    <row r="363" spans="1:104" s="5" customFormat="1">
      <c r="A363" s="13" t="s">
        <v>248</v>
      </c>
      <c r="B363" s="13">
        <v>7</v>
      </c>
      <c r="C363" s="13">
        <v>10</v>
      </c>
      <c r="D363" s="13" t="s">
        <v>90</v>
      </c>
      <c r="E363" s="35" t="s">
        <v>227</v>
      </c>
      <c r="F363" s="13" t="s">
        <v>36</v>
      </c>
      <c r="G363" s="36">
        <v>1005604109</v>
      </c>
      <c r="H363" s="13"/>
      <c r="I363" s="37">
        <v>18</v>
      </c>
      <c r="J363" s="37" t="s">
        <v>38</v>
      </c>
      <c r="K363" s="38">
        <v>43524</v>
      </c>
      <c r="L363" s="39">
        <v>0.35138888888888892</v>
      </c>
      <c r="M363" s="37"/>
      <c r="N363" s="37" t="s">
        <v>190</v>
      </c>
      <c r="O363" s="37" t="s">
        <v>100</v>
      </c>
      <c r="P363" s="37" t="s">
        <v>190</v>
      </c>
      <c r="Q363" s="37">
        <v>1</v>
      </c>
      <c r="R363" s="13" t="s">
        <v>62</v>
      </c>
      <c r="S363" s="13" t="s">
        <v>56</v>
      </c>
      <c r="T363" s="13" t="s">
        <v>41</v>
      </c>
      <c r="U363" s="13" t="s">
        <v>52</v>
      </c>
      <c r="V363" s="13" t="s">
        <v>42</v>
      </c>
      <c r="W363" s="13" t="s">
        <v>46</v>
      </c>
      <c r="X363" s="13" t="s">
        <v>53</v>
      </c>
      <c r="Y363" s="13" t="s">
        <v>42</v>
      </c>
      <c r="Z363" s="13" t="s">
        <v>41</v>
      </c>
      <c r="AA363" s="13"/>
      <c r="AB363" s="13">
        <v>1</v>
      </c>
      <c r="AC363" s="72">
        <f t="shared" si="716"/>
        <v>0.5</v>
      </c>
      <c r="AD363" s="13">
        <v>2</v>
      </c>
      <c r="AE363" s="72">
        <f t="shared" ref="AE363" si="806">VALUE(IF(AD363=-2,0%,IF(AD363=-1,50%,IF(AD363=0,100%,IF(AD363=1,50%,IF(AD363=2,0%))))))</f>
        <v>0</v>
      </c>
      <c r="AF363" s="13" t="s">
        <v>41</v>
      </c>
      <c r="AG363" s="13">
        <v>0</v>
      </c>
      <c r="AH363" s="13" t="s">
        <v>42</v>
      </c>
      <c r="AI363" s="13">
        <f t="shared" si="711"/>
        <v>1</v>
      </c>
      <c r="AJ363" s="70">
        <f t="shared" si="718"/>
        <v>0.66599999999999993</v>
      </c>
      <c r="AK363" s="59">
        <f t="shared" si="725"/>
        <v>-2</v>
      </c>
      <c r="AL363" s="70">
        <f t="shared" ref="AL363" si="807">VALUE(IF(AK363=-3,0%,IF(AK363=-2,33.3%,IF(AK363=-1,66.6%,IF(AK363=0,100%,IF(AK363=1,66.6%,IF(AK363=2,33.3%,IF(AK363=3,0%))))))))</f>
        <v>0.33299999999999996</v>
      </c>
      <c r="AM363" s="13" t="s">
        <v>42</v>
      </c>
      <c r="AN363" s="13" t="s">
        <v>41</v>
      </c>
      <c r="AO363" s="13"/>
      <c r="AP363" s="13">
        <v>101.31965006729475</v>
      </c>
      <c r="AQ363" s="13">
        <v>117.34261838440112</v>
      </c>
      <c r="AR363" s="13">
        <v>125.13020833333333</v>
      </c>
      <c r="AS363" s="13">
        <v>148.05555555555554</v>
      </c>
      <c r="AT363" s="36">
        <v>-48.912559999999999</v>
      </c>
      <c r="AU363" s="36" t="str">
        <f t="shared" si="720"/>
        <v>1</v>
      </c>
      <c r="AV363" s="36">
        <v>0</v>
      </c>
      <c r="AW363" s="36">
        <v>-48.912559999999999</v>
      </c>
      <c r="AX363" s="36">
        <v>-48.912559999999999</v>
      </c>
      <c r="AY363" s="36">
        <v>-54.442274999999995</v>
      </c>
      <c r="AZ363" s="36" t="str">
        <f t="shared" si="721"/>
        <v>1</v>
      </c>
      <c r="BA363" s="36">
        <v>11.106929262962394</v>
      </c>
      <c r="BB363" s="36">
        <v>-62.296059999999997</v>
      </c>
      <c r="BC363" s="36">
        <v>-46.58849</v>
      </c>
      <c r="BD363" s="36" t="e">
        <v>#DIV/0!</v>
      </c>
      <c r="BE363" s="36" t="s">
        <v>50</v>
      </c>
      <c r="BF363" s="36">
        <v>0</v>
      </c>
      <c r="BG363" s="36">
        <v>0</v>
      </c>
      <c r="BH363" s="36">
        <v>-48.912559999999999</v>
      </c>
      <c r="BI363" s="36">
        <v>0</v>
      </c>
      <c r="BJ363" s="36">
        <v>-48.912559999999999</v>
      </c>
      <c r="BK363" s="36">
        <v>-48.912559999999999</v>
      </c>
      <c r="BL363" s="36">
        <v>-62.296059999999997</v>
      </c>
      <c r="BM363" s="36">
        <v>0</v>
      </c>
      <c r="BN363" s="36">
        <v>-62.296059999999997</v>
      </c>
      <c r="BO363" s="36">
        <v>-62.296059999999997</v>
      </c>
      <c r="BP363" s="36" t="e">
        <v>#DIV/0!</v>
      </c>
      <c r="BQ363" s="36" t="e">
        <v>#DIV/0!</v>
      </c>
      <c r="BR363" s="36">
        <v>0</v>
      </c>
      <c r="BS363" s="36">
        <v>0</v>
      </c>
      <c r="BT363" s="36">
        <v>-48.912559999999999</v>
      </c>
      <c r="BU363" s="36">
        <v>0</v>
      </c>
      <c r="BV363" s="36">
        <v>-48.912559999999999</v>
      </c>
      <c r="BW363" s="36">
        <v>-48.912559999999999</v>
      </c>
      <c r="BX363" s="36">
        <v>-62.296059999999997</v>
      </c>
      <c r="BY363" s="36">
        <v>0</v>
      </c>
      <c r="BZ363" s="36">
        <v>-62.296059999999997</v>
      </c>
      <c r="CA363" s="36">
        <v>-62.296059999999997</v>
      </c>
      <c r="CB363" s="36" t="e">
        <v>#DIV/0!</v>
      </c>
      <c r="CC363" s="36" t="e">
        <v>#DIV/0!</v>
      </c>
      <c r="CD363" s="36">
        <v>0</v>
      </c>
      <c r="CE363" s="36">
        <v>0</v>
      </c>
      <c r="CF363" s="36"/>
      <c r="CG363" s="40">
        <v>27.21</v>
      </c>
      <c r="CH363" s="40">
        <v>58.904000000000003</v>
      </c>
      <c r="CI363" s="40"/>
      <c r="CL363" s="5" t="str">
        <f t="shared" si="727"/>
        <v>0.666_0.5_1</v>
      </c>
      <c r="CM363" s="95" t="str">
        <f t="shared" si="728"/>
        <v>1H</v>
      </c>
      <c r="CN363" s="96">
        <f t="shared" si="715"/>
        <v>131</v>
      </c>
      <c r="CO363" s="96" t="str">
        <f t="shared" si="722"/>
        <v>0.333_0_1</v>
      </c>
      <c r="CP363" s="95" t="str">
        <f t="shared" si="731"/>
        <v>1D</v>
      </c>
      <c r="CQ363" s="5">
        <f t="shared" si="723"/>
        <v>66</v>
      </c>
      <c r="CV363" s="87"/>
      <c r="CW363" s="87"/>
      <c r="CX363" s="87"/>
      <c r="CY363" s="87"/>
      <c r="CZ363" s="87"/>
    </row>
    <row r="364" spans="1:104" s="5" customFormat="1">
      <c r="A364" s="13" t="s">
        <v>248</v>
      </c>
      <c r="B364" s="13">
        <v>7</v>
      </c>
      <c r="C364" s="13">
        <v>10</v>
      </c>
      <c r="D364" s="13" t="s">
        <v>90</v>
      </c>
      <c r="E364" s="35" t="s">
        <v>227</v>
      </c>
      <c r="F364" s="13" t="s">
        <v>36</v>
      </c>
      <c r="G364" s="36">
        <v>1005604109</v>
      </c>
      <c r="H364" s="13"/>
      <c r="I364" s="37">
        <v>18</v>
      </c>
      <c r="J364" s="37" t="s">
        <v>38</v>
      </c>
      <c r="K364" s="38">
        <v>43524</v>
      </c>
      <c r="L364" s="39">
        <v>0.36180555555555555</v>
      </c>
      <c r="M364" s="37"/>
      <c r="N364" s="37" t="s">
        <v>190</v>
      </c>
      <c r="O364" s="37" t="s">
        <v>100</v>
      </c>
      <c r="P364" s="37" t="s">
        <v>190</v>
      </c>
      <c r="Q364" s="37">
        <v>2</v>
      </c>
      <c r="R364" s="13" t="s">
        <v>62</v>
      </c>
      <c r="S364" s="13" t="s">
        <v>56</v>
      </c>
      <c r="T364" s="13" t="s">
        <v>42</v>
      </c>
      <c r="U364" s="13" t="s">
        <v>52</v>
      </c>
      <c r="V364" s="13" t="s">
        <v>42</v>
      </c>
      <c r="W364" s="13" t="s">
        <v>66</v>
      </c>
      <c r="X364" s="13" t="s">
        <v>53</v>
      </c>
      <c r="Y364" s="13" t="s">
        <v>41</v>
      </c>
      <c r="Z364" s="13" t="s">
        <v>42</v>
      </c>
      <c r="AA364" s="13"/>
      <c r="AB364" s="13">
        <v>1</v>
      </c>
      <c r="AC364" s="72">
        <f t="shared" si="716"/>
        <v>0.5</v>
      </c>
      <c r="AD364" s="13">
        <v>2</v>
      </c>
      <c r="AE364" s="72">
        <f t="shared" ref="AE364" si="808">VALUE(IF(AD364=-2,0%,IF(AD364=-1,50%,IF(AD364=0,100%,IF(AD364=1,50%,IF(AD364=2,0%))))))</f>
        <v>0</v>
      </c>
      <c r="AF364" s="13" t="s">
        <v>42</v>
      </c>
      <c r="AG364" s="13">
        <v>0</v>
      </c>
      <c r="AH364" s="13" t="s">
        <v>42</v>
      </c>
      <c r="AI364" s="13">
        <f t="shared" si="711"/>
        <v>0</v>
      </c>
      <c r="AJ364" s="70">
        <f t="shared" si="718"/>
        <v>1</v>
      </c>
      <c r="AK364" s="59">
        <f t="shared" si="725"/>
        <v>-2</v>
      </c>
      <c r="AL364" s="70">
        <f t="shared" ref="AL364" si="809">VALUE(IF(AK364=-3,0%,IF(AK364=-2,33.3%,IF(AK364=-1,66.6%,IF(AK364=0,100%,IF(AK364=1,66.6%,IF(AK364=2,33.3%,IF(AK364=3,0%))))))))</f>
        <v>0.33299999999999996</v>
      </c>
      <c r="AM364" s="13" t="s">
        <v>41</v>
      </c>
      <c r="AN364" s="13" t="s">
        <v>42</v>
      </c>
      <c r="AO364" s="13"/>
      <c r="AP364" s="13">
        <v>101.31965006729475</v>
      </c>
      <c r="AQ364" s="13">
        <v>117.34261838440112</v>
      </c>
      <c r="AR364" s="13">
        <v>125.13020833333333</v>
      </c>
      <c r="AS364" s="13">
        <v>148.05555555555554</v>
      </c>
      <c r="AT364" s="36">
        <v>-48.912559999999999</v>
      </c>
      <c r="AU364" s="36" t="str">
        <f t="shared" si="720"/>
        <v>1</v>
      </c>
      <c r="AV364" s="36">
        <v>0</v>
      </c>
      <c r="AW364" s="36">
        <v>-48.912559999999999</v>
      </c>
      <c r="AX364" s="36">
        <v>-48.912559999999999</v>
      </c>
      <c r="AY364" s="36">
        <v>-46.58849</v>
      </c>
      <c r="AZ364" s="36" t="str">
        <f t="shared" si="721"/>
        <v>1</v>
      </c>
      <c r="BA364" s="36">
        <v>0</v>
      </c>
      <c r="BB364" s="36">
        <v>-46.58849</v>
      </c>
      <c r="BC364" s="36">
        <v>-46.58849</v>
      </c>
      <c r="BD364" s="36" t="e">
        <v>#DIV/0!</v>
      </c>
      <c r="BE364" s="36" t="s">
        <v>50</v>
      </c>
      <c r="BF364" s="36">
        <v>0</v>
      </c>
      <c r="BG364" s="36">
        <v>0</v>
      </c>
      <c r="BH364" s="36">
        <v>-48.912559999999999</v>
      </c>
      <c r="BI364" s="36">
        <v>0</v>
      </c>
      <c r="BJ364" s="36">
        <v>-48.912559999999999</v>
      </c>
      <c r="BK364" s="36">
        <v>-48.912559999999999</v>
      </c>
      <c r="BL364" s="36">
        <v>-46.58849</v>
      </c>
      <c r="BM364" s="36">
        <v>0</v>
      </c>
      <c r="BN364" s="36">
        <v>-46.58849</v>
      </c>
      <c r="BO364" s="36">
        <v>-46.58849</v>
      </c>
      <c r="BP364" s="36" t="e">
        <v>#DIV/0!</v>
      </c>
      <c r="BQ364" s="36" t="e">
        <v>#DIV/0!</v>
      </c>
      <c r="BR364" s="36">
        <v>0</v>
      </c>
      <c r="BS364" s="36">
        <v>0</v>
      </c>
      <c r="BT364" s="36">
        <v>-48.912559999999999</v>
      </c>
      <c r="BU364" s="36">
        <v>0</v>
      </c>
      <c r="BV364" s="36">
        <v>-48.912559999999999</v>
      </c>
      <c r="BW364" s="36">
        <v>-48.912559999999999</v>
      </c>
      <c r="BX364" s="36">
        <v>-54.442274999999995</v>
      </c>
      <c r="BY364" s="36">
        <v>11.106929262962394</v>
      </c>
      <c r="BZ364" s="36">
        <v>-62.296059999999997</v>
      </c>
      <c r="CA364" s="36">
        <v>-46.58849</v>
      </c>
      <c r="CB364" s="36" t="e">
        <v>#DIV/0!</v>
      </c>
      <c r="CC364" s="36" t="e">
        <v>#DIV/0!</v>
      </c>
      <c r="CD364" s="36">
        <v>0</v>
      </c>
      <c r="CE364" s="36">
        <v>0</v>
      </c>
      <c r="CF364" s="36"/>
      <c r="CG364" s="40">
        <v>27.283999999999999</v>
      </c>
      <c r="CH364" s="40">
        <v>54.584000000000003</v>
      </c>
      <c r="CI364" s="40"/>
      <c r="CL364" s="5" t="str">
        <f t="shared" si="727"/>
        <v>1_0.5_1</v>
      </c>
      <c r="CM364" s="95" t="str">
        <f t="shared" si="728"/>
        <v>1K</v>
      </c>
      <c r="CN364" s="96">
        <f t="shared" si="715"/>
        <v>202</v>
      </c>
      <c r="CO364" s="96" t="str">
        <f t="shared" si="722"/>
        <v>0.333_0_1</v>
      </c>
      <c r="CP364" s="95" t="str">
        <f t="shared" si="731"/>
        <v>1D</v>
      </c>
      <c r="CQ364" s="5">
        <f t="shared" si="723"/>
        <v>66</v>
      </c>
      <c r="CV364" s="87"/>
      <c r="CW364" s="87"/>
      <c r="CX364" s="87"/>
      <c r="CY364" s="87"/>
      <c r="CZ364" s="87"/>
    </row>
    <row r="365" spans="1:104" s="5" customFormat="1">
      <c r="A365" s="13" t="s">
        <v>248</v>
      </c>
      <c r="B365" s="13">
        <v>7</v>
      </c>
      <c r="C365" s="13">
        <v>10</v>
      </c>
      <c r="D365" s="13" t="s">
        <v>90</v>
      </c>
      <c r="E365" s="35" t="s">
        <v>227</v>
      </c>
      <c r="F365" s="13" t="s">
        <v>36</v>
      </c>
      <c r="G365" s="36">
        <v>1005604109</v>
      </c>
      <c r="H365" s="13"/>
      <c r="I365" s="37">
        <v>18</v>
      </c>
      <c r="J365" s="37" t="s">
        <v>38</v>
      </c>
      <c r="K365" s="38">
        <v>43524</v>
      </c>
      <c r="L365" s="39">
        <v>0.375</v>
      </c>
      <c r="M365" s="37"/>
      <c r="N365" s="37" t="s">
        <v>190</v>
      </c>
      <c r="O365" s="37" t="s">
        <v>100</v>
      </c>
      <c r="P365" s="37" t="s">
        <v>190</v>
      </c>
      <c r="Q365" s="37">
        <v>3</v>
      </c>
      <c r="R365" s="13" t="s">
        <v>62</v>
      </c>
      <c r="S365" s="13" t="s">
        <v>56</v>
      </c>
      <c r="T365" s="13" t="s">
        <v>41</v>
      </c>
      <c r="U365" s="13" t="s">
        <v>52</v>
      </c>
      <c r="V365" s="13" t="s">
        <v>42</v>
      </c>
      <c r="W365" s="13" t="s">
        <v>46</v>
      </c>
      <c r="X365" s="13" t="s">
        <v>53</v>
      </c>
      <c r="Y365" s="13" t="s">
        <v>42</v>
      </c>
      <c r="Z365" s="13" t="s">
        <v>41</v>
      </c>
      <c r="AA365" s="13"/>
      <c r="AB365" s="13">
        <v>1</v>
      </c>
      <c r="AC365" s="72">
        <f t="shared" si="716"/>
        <v>0.5</v>
      </c>
      <c r="AD365" s="13">
        <v>2</v>
      </c>
      <c r="AE365" s="72">
        <f t="shared" ref="AE365" si="810">VALUE(IF(AD365=-2,0%,IF(AD365=-1,50%,IF(AD365=0,100%,IF(AD365=1,50%,IF(AD365=2,0%))))))</f>
        <v>0</v>
      </c>
      <c r="AF365" s="13" t="s">
        <v>41</v>
      </c>
      <c r="AG365" s="13">
        <v>0</v>
      </c>
      <c r="AH365" s="13" t="s">
        <v>42</v>
      </c>
      <c r="AI365" s="13">
        <f t="shared" si="711"/>
        <v>1</v>
      </c>
      <c r="AJ365" s="70">
        <f t="shared" si="718"/>
        <v>0.66599999999999993</v>
      </c>
      <c r="AK365" s="59">
        <f t="shared" si="725"/>
        <v>-2</v>
      </c>
      <c r="AL365" s="70">
        <f t="shared" ref="AL365" si="811">VALUE(IF(AK365=-3,0%,IF(AK365=-2,33.3%,IF(AK365=-1,66.6%,IF(AK365=0,100%,IF(AK365=1,66.6%,IF(AK365=2,33.3%,IF(AK365=3,0%))))))))</f>
        <v>0.33299999999999996</v>
      </c>
      <c r="AM365" s="13" t="s">
        <v>42</v>
      </c>
      <c r="AN365" s="13" t="s">
        <v>41</v>
      </c>
      <c r="AO365" s="13"/>
      <c r="AP365" s="13">
        <v>101.31965006729475</v>
      </c>
      <c r="AQ365" s="13">
        <v>117.34261838440112</v>
      </c>
      <c r="AR365" s="13">
        <v>125.13020833333333</v>
      </c>
      <c r="AS365" s="13">
        <v>148.05555555555554</v>
      </c>
      <c r="AT365" s="36">
        <v>-48.912559999999999</v>
      </c>
      <c r="AU365" s="36" t="str">
        <f t="shared" si="720"/>
        <v>1</v>
      </c>
      <c r="AV365" s="36">
        <v>0</v>
      </c>
      <c r="AW365" s="36">
        <v>-48.912559999999999</v>
      </c>
      <c r="AX365" s="36">
        <v>-48.912559999999999</v>
      </c>
      <c r="AY365" s="36">
        <v>-62.296059999999997</v>
      </c>
      <c r="AZ365" s="36" t="str">
        <f t="shared" si="721"/>
        <v>1</v>
      </c>
      <c r="BA365" s="36">
        <v>0</v>
      </c>
      <c r="BB365" s="36">
        <v>-62.296059999999997</v>
      </c>
      <c r="BC365" s="36">
        <v>-62.296059999999997</v>
      </c>
      <c r="BD365" s="36" t="e">
        <v>#DIV/0!</v>
      </c>
      <c r="BE365" s="36" t="s">
        <v>50</v>
      </c>
      <c r="BF365" s="36">
        <v>0</v>
      </c>
      <c r="BG365" s="36">
        <v>0</v>
      </c>
      <c r="BH365" s="36">
        <v>-48.912559999999999</v>
      </c>
      <c r="BI365" s="36">
        <v>0</v>
      </c>
      <c r="BJ365" s="36">
        <v>-48.912559999999999</v>
      </c>
      <c r="BK365" s="36">
        <v>-48.912559999999999</v>
      </c>
      <c r="BL365" s="36">
        <v>-62.296059999999997</v>
      </c>
      <c r="BM365" s="36">
        <v>0</v>
      </c>
      <c r="BN365" s="36">
        <v>-62.296059999999997</v>
      </c>
      <c r="BO365" s="36">
        <v>-62.296059999999997</v>
      </c>
      <c r="BP365" s="36" t="e">
        <v>#DIV/0!</v>
      </c>
      <c r="BQ365" s="36" t="e">
        <v>#DIV/0!</v>
      </c>
      <c r="BR365" s="36">
        <v>0</v>
      </c>
      <c r="BS365" s="36">
        <v>0</v>
      </c>
      <c r="BT365" s="36">
        <v>-48.912559999999999</v>
      </c>
      <c r="BU365" s="36">
        <v>0</v>
      </c>
      <c r="BV365" s="36">
        <v>-48.912559999999999</v>
      </c>
      <c r="BW365" s="36">
        <v>-48.912559999999999</v>
      </c>
      <c r="BX365" s="36">
        <v>-54.442274999999995</v>
      </c>
      <c r="BY365" s="36">
        <v>11.106929262962394</v>
      </c>
      <c r="BZ365" s="36">
        <v>-62.296059999999997</v>
      </c>
      <c r="CA365" s="36">
        <v>-46.58849</v>
      </c>
      <c r="CB365" s="36" t="e">
        <v>#DIV/0!</v>
      </c>
      <c r="CC365" s="36" t="e">
        <v>#DIV/0!</v>
      </c>
      <c r="CD365" s="36">
        <v>0</v>
      </c>
      <c r="CE365" s="36">
        <v>0</v>
      </c>
      <c r="CF365" s="36"/>
      <c r="CG365" s="40">
        <v>28.344999999999999</v>
      </c>
      <c r="CH365" s="40">
        <v>54.860999999999997</v>
      </c>
      <c r="CI365" s="40"/>
      <c r="CL365" s="5" t="str">
        <f t="shared" si="727"/>
        <v>0.666_0.5_1</v>
      </c>
      <c r="CM365" s="95" t="str">
        <f t="shared" si="728"/>
        <v>1H</v>
      </c>
      <c r="CN365" s="96">
        <f t="shared" si="715"/>
        <v>131</v>
      </c>
      <c r="CO365" s="96" t="str">
        <f t="shared" si="722"/>
        <v>0.333_0_1</v>
      </c>
      <c r="CP365" s="95" t="str">
        <f t="shared" si="731"/>
        <v>1D</v>
      </c>
      <c r="CQ365" s="5">
        <f t="shared" si="723"/>
        <v>66</v>
      </c>
      <c r="CV365" s="87"/>
      <c r="CW365" s="87"/>
      <c r="CX365" s="87"/>
      <c r="CY365" s="87"/>
      <c r="CZ365" s="87"/>
    </row>
    <row r="366" spans="1:104" s="5" customFormat="1">
      <c r="A366" s="13" t="s">
        <v>248</v>
      </c>
      <c r="B366" s="13">
        <v>7</v>
      </c>
      <c r="C366" s="13">
        <v>10</v>
      </c>
      <c r="D366" s="13" t="s">
        <v>90</v>
      </c>
      <c r="E366" s="35" t="s">
        <v>227</v>
      </c>
      <c r="F366" s="13" t="s">
        <v>36</v>
      </c>
      <c r="G366" s="36">
        <v>1005604109</v>
      </c>
      <c r="H366" s="13"/>
      <c r="I366" s="37">
        <v>18</v>
      </c>
      <c r="J366" s="37" t="s">
        <v>38</v>
      </c>
      <c r="K366" s="38">
        <v>43524</v>
      </c>
      <c r="L366" s="39">
        <v>0.3888888888888889</v>
      </c>
      <c r="M366" s="37"/>
      <c r="N366" s="37" t="s">
        <v>190</v>
      </c>
      <c r="O366" s="37" t="s">
        <v>100</v>
      </c>
      <c r="P366" s="37" t="s">
        <v>190</v>
      </c>
      <c r="Q366" s="37">
        <v>4</v>
      </c>
      <c r="R366" s="13" t="s">
        <v>62</v>
      </c>
      <c r="S366" s="13" t="s">
        <v>44</v>
      </c>
      <c r="T366" s="13" t="s">
        <v>42</v>
      </c>
      <c r="U366" s="13" t="s">
        <v>52</v>
      </c>
      <c r="V366" s="13" t="s">
        <v>42</v>
      </c>
      <c r="W366" s="13" t="s">
        <v>46</v>
      </c>
      <c r="X366" s="13" t="s">
        <v>53</v>
      </c>
      <c r="Y366" s="13" t="s">
        <v>42</v>
      </c>
      <c r="Z366" s="13" t="s">
        <v>41</v>
      </c>
      <c r="AA366" s="13"/>
      <c r="AB366" s="13">
        <v>1</v>
      </c>
      <c r="AC366" s="72">
        <f t="shared" si="716"/>
        <v>0.5</v>
      </c>
      <c r="AD366" s="13">
        <v>1</v>
      </c>
      <c r="AE366" s="72">
        <f t="shared" ref="AE366" si="812">VALUE(IF(AD366=-2,0%,IF(AD366=-1,50%,IF(AD366=0,100%,IF(AD366=1,50%,IF(AD366=2,0%))))))</f>
        <v>0.5</v>
      </c>
      <c r="AF366" s="13" t="s">
        <v>42</v>
      </c>
      <c r="AG366" s="13">
        <v>0</v>
      </c>
      <c r="AH366" s="13" t="s">
        <v>42</v>
      </c>
      <c r="AI366" s="13">
        <f t="shared" si="711"/>
        <v>1</v>
      </c>
      <c r="AJ366" s="70">
        <f t="shared" si="718"/>
        <v>0.66599999999999993</v>
      </c>
      <c r="AK366" s="59">
        <f t="shared" si="725"/>
        <v>-2</v>
      </c>
      <c r="AL366" s="70">
        <f t="shared" ref="AL366" si="813">VALUE(IF(AK366=-3,0%,IF(AK366=-2,33.3%,IF(AK366=-1,66.6%,IF(AK366=0,100%,IF(AK366=1,66.6%,IF(AK366=2,33.3%,IF(AK366=3,0%))))))))</f>
        <v>0.33299999999999996</v>
      </c>
      <c r="AM366" s="13" t="s">
        <v>42</v>
      </c>
      <c r="AN366" s="13" t="s">
        <v>41</v>
      </c>
      <c r="AO366" s="13"/>
      <c r="AP366" s="13">
        <v>101.31965006729475</v>
      </c>
      <c r="AQ366" s="13">
        <v>117.34261838440112</v>
      </c>
      <c r="AR366" s="13">
        <v>125.13020833333333</v>
      </c>
      <c r="AS366" s="13">
        <v>148.05555555555554</v>
      </c>
      <c r="AT366" s="36">
        <v>-39.488649999999993</v>
      </c>
      <c r="AU366" s="36" t="str">
        <f t="shared" si="720"/>
        <v>1</v>
      </c>
      <c r="AV366" s="36">
        <v>13.327421332583461</v>
      </c>
      <c r="AW366" s="36">
        <v>-48.912559999999999</v>
      </c>
      <c r="AX366" s="36">
        <v>-30.064739999999993</v>
      </c>
      <c r="AY366" s="36">
        <v>-46.58849</v>
      </c>
      <c r="AZ366" s="36" t="str">
        <f t="shared" si="721"/>
        <v>1</v>
      </c>
      <c r="BA366" s="36">
        <v>0</v>
      </c>
      <c r="BB366" s="36">
        <v>-46.58849</v>
      </c>
      <c r="BC366" s="36">
        <v>-46.58849</v>
      </c>
      <c r="BD366" s="36" t="e">
        <v>#DIV/0!</v>
      </c>
      <c r="BE366" s="36" t="s">
        <v>50</v>
      </c>
      <c r="BF366" s="36">
        <v>0</v>
      </c>
      <c r="BG366" s="36">
        <v>0</v>
      </c>
      <c r="BH366" s="36">
        <v>-39.488649999999993</v>
      </c>
      <c r="BI366" s="36">
        <v>13.327421332583461</v>
      </c>
      <c r="BJ366" s="36">
        <v>-48.912559999999999</v>
      </c>
      <c r="BK366" s="36">
        <v>-30.064739999999993</v>
      </c>
      <c r="BL366" s="36">
        <v>-54.442274999999995</v>
      </c>
      <c r="BM366" s="36">
        <v>11.106929262962394</v>
      </c>
      <c r="BN366" s="36">
        <v>-62.296059999999997</v>
      </c>
      <c r="BO366" s="36">
        <v>-46.58849</v>
      </c>
      <c r="BP366" s="36" t="e">
        <v>#DIV/0!</v>
      </c>
      <c r="BQ366" s="36" t="e">
        <v>#DIV/0!</v>
      </c>
      <c r="BR366" s="36">
        <v>0</v>
      </c>
      <c r="BS366" s="36">
        <v>0</v>
      </c>
      <c r="BT366" s="36">
        <v>-39.488649999999993</v>
      </c>
      <c r="BU366" s="36">
        <v>13.327421332583461</v>
      </c>
      <c r="BV366" s="36">
        <v>-48.912559999999999</v>
      </c>
      <c r="BW366" s="36">
        <v>-30.064739999999993</v>
      </c>
      <c r="BX366" s="36">
        <v>-54.442274999999995</v>
      </c>
      <c r="BY366" s="36">
        <v>11.106929262962394</v>
      </c>
      <c r="BZ366" s="36">
        <v>-62.296059999999997</v>
      </c>
      <c r="CA366" s="36">
        <v>-46.58849</v>
      </c>
      <c r="CB366" s="36" t="e">
        <v>#DIV/0!</v>
      </c>
      <c r="CC366" s="36" t="e">
        <v>#DIV/0!</v>
      </c>
      <c r="CD366" s="36">
        <v>0</v>
      </c>
      <c r="CE366" s="36">
        <v>0</v>
      </c>
      <c r="CF366" s="36"/>
      <c r="CG366" s="40">
        <v>28.518000000000001</v>
      </c>
      <c r="CH366" s="40">
        <v>56.624000000000002</v>
      </c>
      <c r="CI366" s="40"/>
      <c r="CL366" s="5" t="str">
        <f t="shared" si="727"/>
        <v>0.666_0.5_1</v>
      </c>
      <c r="CM366" s="95" t="str">
        <f t="shared" si="728"/>
        <v>1H</v>
      </c>
      <c r="CN366" s="96">
        <f t="shared" si="715"/>
        <v>131</v>
      </c>
      <c r="CO366" s="96" t="str">
        <f t="shared" si="722"/>
        <v>0.333_0.5_1</v>
      </c>
      <c r="CP366" s="95" t="str">
        <f t="shared" si="731"/>
        <v>1E</v>
      </c>
      <c r="CQ366" s="5">
        <f t="shared" si="723"/>
        <v>90</v>
      </c>
      <c r="CV366" s="87"/>
      <c r="CW366" s="87"/>
      <c r="CX366" s="87"/>
      <c r="CY366" s="87"/>
      <c r="CZ366" s="87"/>
    </row>
    <row r="367" spans="1:104" s="5" customFormat="1">
      <c r="A367" s="13" t="s">
        <v>248</v>
      </c>
      <c r="B367" s="13">
        <v>7</v>
      </c>
      <c r="C367" s="13">
        <v>10</v>
      </c>
      <c r="D367" s="13" t="s">
        <v>90</v>
      </c>
      <c r="E367" s="35" t="s">
        <v>227</v>
      </c>
      <c r="F367" s="13" t="s">
        <v>36</v>
      </c>
      <c r="G367" s="36">
        <v>1005604109</v>
      </c>
      <c r="H367" s="13"/>
      <c r="I367" s="37">
        <v>18</v>
      </c>
      <c r="J367" s="37" t="s">
        <v>38</v>
      </c>
      <c r="K367" s="38">
        <v>43524</v>
      </c>
      <c r="L367" s="39">
        <v>0.39930555555555558</v>
      </c>
      <c r="M367" s="37"/>
      <c r="N367" s="37" t="s">
        <v>190</v>
      </c>
      <c r="O367" s="37" t="s">
        <v>100</v>
      </c>
      <c r="P367" s="37" t="s">
        <v>190</v>
      </c>
      <c r="Q367" s="37">
        <v>5</v>
      </c>
      <c r="R367" s="13" t="s">
        <v>62</v>
      </c>
      <c r="S367" s="13" t="s">
        <v>56</v>
      </c>
      <c r="T367" s="13" t="s">
        <v>42</v>
      </c>
      <c r="U367" s="13" t="s">
        <v>52</v>
      </c>
      <c r="V367" s="13" t="s">
        <v>42</v>
      </c>
      <c r="W367" s="13" t="s">
        <v>46</v>
      </c>
      <c r="X367" s="13" t="s">
        <v>53</v>
      </c>
      <c r="Y367" s="13" t="s">
        <v>42</v>
      </c>
      <c r="Z367" s="13" t="s">
        <v>41</v>
      </c>
      <c r="AA367" s="13"/>
      <c r="AB367" s="13">
        <v>1</v>
      </c>
      <c r="AC367" s="72">
        <f t="shared" si="716"/>
        <v>0.5</v>
      </c>
      <c r="AD367" s="13">
        <v>2</v>
      </c>
      <c r="AE367" s="72">
        <f t="shared" ref="AE367" si="814">VALUE(IF(AD367=-2,0%,IF(AD367=-1,50%,IF(AD367=0,100%,IF(AD367=1,50%,IF(AD367=2,0%))))))</f>
        <v>0</v>
      </c>
      <c r="AF367" s="13" t="s">
        <v>42</v>
      </c>
      <c r="AG367" s="13">
        <v>0</v>
      </c>
      <c r="AH367" s="13" t="s">
        <v>42</v>
      </c>
      <c r="AI367" s="13">
        <f t="shared" si="711"/>
        <v>1</v>
      </c>
      <c r="AJ367" s="70">
        <f t="shared" si="718"/>
        <v>0.66599999999999993</v>
      </c>
      <c r="AK367" s="59">
        <f t="shared" si="725"/>
        <v>-2</v>
      </c>
      <c r="AL367" s="70">
        <f t="shared" ref="AL367" si="815">VALUE(IF(AK367=-3,0%,IF(AK367=-2,33.3%,IF(AK367=-1,66.6%,IF(AK367=0,100%,IF(AK367=1,66.6%,IF(AK367=2,33.3%,IF(AK367=3,0%))))))))</f>
        <v>0.33299999999999996</v>
      </c>
      <c r="AM367" s="13" t="s">
        <v>42</v>
      </c>
      <c r="AN367" s="13" t="s">
        <v>41</v>
      </c>
      <c r="AO367" s="13"/>
      <c r="AP367" s="13">
        <v>101.31965006729475</v>
      </c>
      <c r="AQ367" s="13">
        <v>117.34261838440112</v>
      </c>
      <c r="AR367" s="13">
        <v>125.13020833333333</v>
      </c>
      <c r="AS367" s="13">
        <v>148.05555555555554</v>
      </c>
      <c r="AT367" s="36">
        <v>-48.912559999999999</v>
      </c>
      <c r="AU367" s="36" t="str">
        <f t="shared" si="720"/>
        <v>1</v>
      </c>
      <c r="AV367" s="36">
        <v>0</v>
      </c>
      <c r="AW367" s="36">
        <v>-48.912559999999999</v>
      </c>
      <c r="AX367" s="36">
        <v>-48.912559999999999</v>
      </c>
      <c r="AY367" s="36">
        <v>-38.734704999999998</v>
      </c>
      <c r="AZ367" s="36" t="str">
        <f t="shared" si="721"/>
        <v>1</v>
      </c>
      <c r="BA367" s="36">
        <v>11.106929262962394</v>
      </c>
      <c r="BB367" s="36">
        <v>-46.58849</v>
      </c>
      <c r="BC367" s="36">
        <v>-30.880919999999996</v>
      </c>
      <c r="BD367" s="36" t="e">
        <v>#DIV/0!</v>
      </c>
      <c r="BE367" s="36" t="s">
        <v>50</v>
      </c>
      <c r="BF367" s="36">
        <v>0</v>
      </c>
      <c r="BG367" s="36">
        <v>0</v>
      </c>
      <c r="BH367" s="36">
        <v>-48.912559999999999</v>
      </c>
      <c r="BI367" s="36">
        <v>0</v>
      </c>
      <c r="BJ367" s="36">
        <v>-48.912559999999999</v>
      </c>
      <c r="BK367" s="36">
        <v>-48.912559999999999</v>
      </c>
      <c r="BL367" s="36">
        <v>-38.734704999999998</v>
      </c>
      <c r="BM367" s="36">
        <v>11.106929262962394</v>
      </c>
      <c r="BN367" s="36">
        <v>-46.58849</v>
      </c>
      <c r="BO367" s="36">
        <v>-30.880919999999996</v>
      </c>
      <c r="BP367" s="36" t="e">
        <v>#DIV/0!</v>
      </c>
      <c r="BQ367" s="36" t="e">
        <v>#DIV/0!</v>
      </c>
      <c r="BR367" s="36">
        <v>0</v>
      </c>
      <c r="BS367" s="36">
        <v>0</v>
      </c>
      <c r="BT367" s="36">
        <v>-39.488649999999993</v>
      </c>
      <c r="BU367" s="36">
        <v>13.327421332583461</v>
      </c>
      <c r="BV367" s="36">
        <v>-48.912559999999999</v>
      </c>
      <c r="BW367" s="36">
        <v>-30.064739999999993</v>
      </c>
      <c r="BX367" s="36">
        <v>-38.734704999999998</v>
      </c>
      <c r="BY367" s="36">
        <v>11.106929262962394</v>
      </c>
      <c r="BZ367" s="36">
        <v>-46.58849</v>
      </c>
      <c r="CA367" s="36">
        <v>-30.880919999999996</v>
      </c>
      <c r="CB367" s="36" t="e">
        <v>#DIV/0!</v>
      </c>
      <c r="CC367" s="36" t="e">
        <v>#DIV/0!</v>
      </c>
      <c r="CD367" s="36">
        <v>0</v>
      </c>
      <c r="CE367" s="36">
        <v>0</v>
      </c>
      <c r="CF367" s="36"/>
      <c r="CG367" s="40">
        <v>28.765999999999998</v>
      </c>
      <c r="CH367" s="40">
        <v>56.881</v>
      </c>
      <c r="CI367" s="40"/>
      <c r="CL367" s="5" t="str">
        <f t="shared" si="727"/>
        <v>0.666_0.5_1</v>
      </c>
      <c r="CM367" s="95" t="str">
        <f t="shared" si="728"/>
        <v>1H</v>
      </c>
      <c r="CN367" s="96">
        <f t="shared" si="715"/>
        <v>131</v>
      </c>
      <c r="CO367" s="96" t="str">
        <f t="shared" si="722"/>
        <v>0.333_0_1</v>
      </c>
      <c r="CP367" s="95" t="str">
        <f t="shared" si="731"/>
        <v>1D</v>
      </c>
      <c r="CQ367" s="5">
        <f t="shared" si="723"/>
        <v>66</v>
      </c>
      <c r="CV367" s="87"/>
      <c r="CW367" s="87"/>
      <c r="CX367" s="87"/>
      <c r="CY367" s="87"/>
      <c r="CZ367" s="87"/>
    </row>
    <row r="368" spans="1:104" s="5" customFormat="1">
      <c r="A368" s="13" t="s">
        <v>248</v>
      </c>
      <c r="B368" s="13">
        <v>7</v>
      </c>
      <c r="C368" s="13">
        <v>10</v>
      </c>
      <c r="D368" s="13" t="s">
        <v>90</v>
      </c>
      <c r="E368" s="35" t="s">
        <v>227</v>
      </c>
      <c r="F368" s="13" t="s">
        <v>36</v>
      </c>
      <c r="G368" s="36">
        <v>1005604109</v>
      </c>
      <c r="H368" s="13"/>
      <c r="I368" s="37">
        <v>18</v>
      </c>
      <c r="J368" s="37" t="s">
        <v>38</v>
      </c>
      <c r="K368" s="38">
        <v>43524</v>
      </c>
      <c r="L368" s="39">
        <v>0.40972222222222227</v>
      </c>
      <c r="M368" s="37"/>
      <c r="N368" s="37" t="s">
        <v>190</v>
      </c>
      <c r="O368" s="37" t="s">
        <v>100</v>
      </c>
      <c r="P368" s="37" t="s">
        <v>190</v>
      </c>
      <c r="Q368" s="37">
        <v>6</v>
      </c>
      <c r="R368" s="13" t="s">
        <v>62</v>
      </c>
      <c r="S368" s="13" t="s">
        <v>56</v>
      </c>
      <c r="T368" s="13" t="s">
        <v>42</v>
      </c>
      <c r="U368" s="13" t="s">
        <v>52</v>
      </c>
      <c r="V368" s="13" t="s">
        <v>42</v>
      </c>
      <c r="W368" s="13" t="s">
        <v>46</v>
      </c>
      <c r="X368" s="13" t="s">
        <v>53</v>
      </c>
      <c r="Y368" s="13" t="s">
        <v>42</v>
      </c>
      <c r="Z368" s="13" t="s">
        <v>41</v>
      </c>
      <c r="AA368" s="13"/>
      <c r="AB368" s="13">
        <v>1</v>
      </c>
      <c r="AC368" s="72">
        <f t="shared" si="716"/>
        <v>0.5</v>
      </c>
      <c r="AD368" s="13">
        <v>2</v>
      </c>
      <c r="AE368" s="72">
        <f t="shared" ref="AE368" si="816">VALUE(IF(AD368=-2,0%,IF(AD368=-1,50%,IF(AD368=0,100%,IF(AD368=1,50%,IF(AD368=2,0%))))))</f>
        <v>0</v>
      </c>
      <c r="AF368" s="13" t="s">
        <v>42</v>
      </c>
      <c r="AG368" s="13">
        <v>0</v>
      </c>
      <c r="AH368" s="13" t="s">
        <v>42</v>
      </c>
      <c r="AI368" s="13">
        <f t="shared" si="711"/>
        <v>1</v>
      </c>
      <c r="AJ368" s="70">
        <f t="shared" si="718"/>
        <v>0.66599999999999993</v>
      </c>
      <c r="AK368" s="59">
        <f t="shared" si="725"/>
        <v>-2</v>
      </c>
      <c r="AL368" s="70">
        <f t="shared" ref="AL368" si="817">VALUE(IF(AK368=-3,0%,IF(AK368=-2,33.3%,IF(AK368=-1,66.6%,IF(AK368=0,100%,IF(AK368=1,66.6%,IF(AK368=2,33.3%,IF(AK368=3,0%))))))))</f>
        <v>0.33299999999999996</v>
      </c>
      <c r="AM368" s="13" t="s">
        <v>42</v>
      </c>
      <c r="AN368" s="13" t="s">
        <v>41</v>
      </c>
      <c r="AO368" s="13"/>
      <c r="AP368" s="13">
        <v>101.31965006729475</v>
      </c>
      <c r="AQ368" s="13">
        <v>117.34261838440112</v>
      </c>
      <c r="AR368" s="13">
        <v>125.13020833333333</v>
      </c>
      <c r="AS368" s="13">
        <v>148.05555555555554</v>
      </c>
      <c r="AT368" s="36">
        <v>-48.912559999999999</v>
      </c>
      <c r="AU368" s="36" t="str">
        <f t="shared" si="720"/>
        <v>1</v>
      </c>
      <c r="AV368" s="36">
        <v>0</v>
      </c>
      <c r="AW368" s="36">
        <v>-48.912559999999999</v>
      </c>
      <c r="AX368" s="36">
        <v>-48.912559999999999</v>
      </c>
      <c r="AY368" s="36">
        <v>-46.58849</v>
      </c>
      <c r="AZ368" s="36" t="str">
        <f t="shared" si="721"/>
        <v>1</v>
      </c>
      <c r="BA368" s="36">
        <v>0</v>
      </c>
      <c r="BB368" s="36">
        <v>-46.58849</v>
      </c>
      <c r="BC368" s="36">
        <v>-46.58849</v>
      </c>
      <c r="BD368" s="36" t="e">
        <v>#DIV/0!</v>
      </c>
      <c r="BE368" s="36" t="s">
        <v>50</v>
      </c>
      <c r="BF368" s="36">
        <v>0</v>
      </c>
      <c r="BG368" s="36">
        <v>0</v>
      </c>
      <c r="BH368" s="36">
        <v>-48.912559999999999</v>
      </c>
      <c r="BI368" s="36">
        <v>0</v>
      </c>
      <c r="BJ368" s="36">
        <v>-48.912559999999999</v>
      </c>
      <c r="BK368" s="36">
        <v>-48.912559999999999</v>
      </c>
      <c r="BL368" s="36">
        <v>-38.734704999999998</v>
      </c>
      <c r="BM368" s="36">
        <v>11.106929262962394</v>
      </c>
      <c r="BN368" s="36">
        <v>-46.58849</v>
      </c>
      <c r="BO368" s="36">
        <v>-30.880919999999996</v>
      </c>
      <c r="BP368" s="36" t="e">
        <v>#DIV/0!</v>
      </c>
      <c r="BQ368" s="36" t="e">
        <v>#DIV/0!</v>
      </c>
      <c r="BR368" s="36">
        <v>0</v>
      </c>
      <c r="BS368" s="36">
        <v>0</v>
      </c>
      <c r="BT368" s="36">
        <v>-48.912559999999999</v>
      </c>
      <c r="BU368" s="36">
        <v>0</v>
      </c>
      <c r="BV368" s="36">
        <v>-48.912559999999999</v>
      </c>
      <c r="BW368" s="36">
        <v>-48.912559999999999</v>
      </c>
      <c r="BX368" s="36">
        <v>-38.734704999999998</v>
      </c>
      <c r="BY368" s="36">
        <v>11.106929262962394</v>
      </c>
      <c r="BZ368" s="36">
        <v>-46.58849</v>
      </c>
      <c r="CA368" s="36">
        <v>-30.880919999999996</v>
      </c>
      <c r="CB368" s="36" t="e">
        <v>#DIV/0!</v>
      </c>
      <c r="CC368" s="36" t="e">
        <v>#DIV/0!</v>
      </c>
      <c r="CD368" s="36">
        <v>0</v>
      </c>
      <c r="CE368" s="36">
        <v>0</v>
      </c>
      <c r="CF368" s="36"/>
      <c r="CG368" s="40">
        <v>28.916</v>
      </c>
      <c r="CH368" s="40">
        <v>59.603000000000002</v>
      </c>
      <c r="CI368" s="40"/>
      <c r="CL368" s="5" t="str">
        <f t="shared" si="727"/>
        <v>0.666_0.5_1</v>
      </c>
      <c r="CM368" s="95" t="str">
        <f t="shared" si="728"/>
        <v>1H</v>
      </c>
      <c r="CN368" s="96">
        <f t="shared" si="715"/>
        <v>131</v>
      </c>
      <c r="CO368" s="96" t="str">
        <f t="shared" si="722"/>
        <v>0.333_0_1</v>
      </c>
      <c r="CP368" s="95" t="str">
        <f t="shared" si="731"/>
        <v>1D</v>
      </c>
      <c r="CQ368" s="5">
        <f t="shared" si="723"/>
        <v>66</v>
      </c>
      <c r="CV368" s="87"/>
      <c r="CW368" s="87"/>
      <c r="CX368" s="87"/>
      <c r="CY368" s="87"/>
      <c r="CZ368" s="87"/>
    </row>
    <row r="369" spans="1:104" s="5" customFormat="1">
      <c r="A369" s="13" t="s">
        <v>248</v>
      </c>
      <c r="B369" s="13">
        <v>7</v>
      </c>
      <c r="C369" s="13">
        <v>11</v>
      </c>
      <c r="D369" s="13" t="s">
        <v>123</v>
      </c>
      <c r="E369" s="35" t="s">
        <v>228</v>
      </c>
      <c r="F369" s="13" t="s">
        <v>36</v>
      </c>
      <c r="G369" s="36">
        <v>1007855542</v>
      </c>
      <c r="H369" s="13"/>
      <c r="I369" s="37">
        <v>18</v>
      </c>
      <c r="J369" s="37" t="s">
        <v>38</v>
      </c>
      <c r="K369" s="38">
        <v>43524</v>
      </c>
      <c r="L369" s="39">
        <v>0.35138888888888892</v>
      </c>
      <c r="M369" s="37" t="s">
        <v>39</v>
      </c>
      <c r="N369" s="37" t="s">
        <v>190</v>
      </c>
      <c r="O369" s="37" t="s">
        <v>190</v>
      </c>
      <c r="P369" s="37" t="s">
        <v>190</v>
      </c>
      <c r="Q369" s="37">
        <v>1</v>
      </c>
      <c r="R369" s="13" t="s">
        <v>51</v>
      </c>
      <c r="S369" s="13" t="s">
        <v>63</v>
      </c>
      <c r="T369" s="13" t="s">
        <v>42</v>
      </c>
      <c r="U369" s="13" t="s">
        <v>52</v>
      </c>
      <c r="V369" s="13" t="s">
        <v>42</v>
      </c>
      <c r="W369" s="13" t="s">
        <v>66</v>
      </c>
      <c r="X369" s="13" t="s">
        <v>106</v>
      </c>
      <c r="Y369" s="13" t="s">
        <v>41</v>
      </c>
      <c r="Z369" s="13" t="s">
        <v>41</v>
      </c>
      <c r="AA369" s="13"/>
      <c r="AB369" s="13">
        <v>2</v>
      </c>
      <c r="AC369" s="72">
        <f t="shared" si="716"/>
        <v>0</v>
      </c>
      <c r="AD369" s="13">
        <v>0</v>
      </c>
      <c r="AE369" s="72">
        <f t="shared" ref="AE369" si="818">VALUE(IF(AD369=-2,0%,IF(AD369=-1,50%,IF(AD369=0,100%,IF(AD369=1,50%,IF(AD369=2,0%))))))</f>
        <v>1</v>
      </c>
      <c r="AF369" s="13" t="s">
        <v>42</v>
      </c>
      <c r="AG369" s="13">
        <v>0</v>
      </c>
      <c r="AH369" s="13" t="s">
        <v>42</v>
      </c>
      <c r="AI369" s="13">
        <f t="shared" si="711"/>
        <v>0</v>
      </c>
      <c r="AJ369" s="70">
        <f t="shared" si="718"/>
        <v>1</v>
      </c>
      <c r="AK369" s="59">
        <f t="shared" si="725"/>
        <v>1</v>
      </c>
      <c r="AL369" s="70">
        <f t="shared" ref="AL369" si="819">VALUE(IF(AK369=-3,0%,IF(AK369=-2,33.3%,IF(AK369=-1,66.6%,IF(AK369=0,100%,IF(AK369=1,66.6%,IF(AK369=2,33.3%,IF(AK369=3,0%))))))))</f>
        <v>0.66599999999999993</v>
      </c>
      <c r="AM369" s="13" t="s">
        <v>41</v>
      </c>
      <c r="AN369" s="13" t="s">
        <v>41</v>
      </c>
      <c r="AO369" s="13"/>
      <c r="AP369" s="13">
        <v>101.31965006729475</v>
      </c>
      <c r="AQ369" s="13">
        <v>117.34261838440112</v>
      </c>
      <c r="AR369" s="13">
        <v>125.13020833333333</v>
      </c>
      <c r="AS369" s="13">
        <v>148.05555555555554</v>
      </c>
      <c r="AT369" s="36">
        <v>80.649799999999999</v>
      </c>
      <c r="AU369" s="36" t="str">
        <f t="shared" si="720"/>
        <v>1</v>
      </c>
      <c r="AV369" s="36">
        <v>0</v>
      </c>
      <c r="AW369" s="36">
        <v>80.649799999999999</v>
      </c>
      <c r="AX369" s="36">
        <v>80.649799999999999</v>
      </c>
      <c r="AY369" s="36">
        <v>-72.297380000000004</v>
      </c>
      <c r="AZ369" s="36" t="str">
        <f t="shared" si="721"/>
        <v>1</v>
      </c>
      <c r="BA369" s="36">
        <v>0</v>
      </c>
      <c r="BB369" s="36">
        <v>-72.297380000000004</v>
      </c>
      <c r="BC369" s="36">
        <v>-72.297380000000004</v>
      </c>
      <c r="BD369" s="36" t="e">
        <v>#DIV/0!</v>
      </c>
      <c r="BE369" s="36" t="s">
        <v>50</v>
      </c>
      <c r="BF369" s="36">
        <v>0</v>
      </c>
      <c r="BG369" s="36">
        <v>0</v>
      </c>
      <c r="BH369" s="36">
        <v>80.649799999999999</v>
      </c>
      <c r="BI369" s="36">
        <v>0</v>
      </c>
      <c r="BJ369" s="36">
        <v>80.649799999999999</v>
      </c>
      <c r="BK369" s="36">
        <v>80.649799999999999</v>
      </c>
      <c r="BL369" s="36">
        <v>-72.297380000000004</v>
      </c>
      <c r="BM369" s="36">
        <v>0</v>
      </c>
      <c r="BN369" s="36">
        <v>-72.297380000000004</v>
      </c>
      <c r="BO369" s="36">
        <v>-72.297380000000004</v>
      </c>
      <c r="BP369" s="36" t="e">
        <v>#DIV/0!</v>
      </c>
      <c r="BQ369" s="36" t="e">
        <v>#DIV/0!</v>
      </c>
      <c r="BR369" s="36">
        <v>0</v>
      </c>
      <c r="BS369" s="36">
        <v>0</v>
      </c>
      <c r="BT369" s="36">
        <v>80.649799999999999</v>
      </c>
      <c r="BU369" s="36">
        <v>0</v>
      </c>
      <c r="BV369" s="36">
        <v>80.649799999999999</v>
      </c>
      <c r="BW369" s="36">
        <v>80.649799999999999</v>
      </c>
      <c r="BX369" s="36">
        <v>-72.297380000000004</v>
      </c>
      <c r="BY369" s="36">
        <v>0</v>
      </c>
      <c r="BZ369" s="36">
        <v>-72.297380000000004</v>
      </c>
      <c r="CA369" s="36">
        <v>-72.297380000000004</v>
      </c>
      <c r="CB369" s="36" t="e">
        <v>#DIV/0!</v>
      </c>
      <c r="CC369" s="36" t="e">
        <v>#DIV/0!</v>
      </c>
      <c r="CD369" s="36">
        <v>0</v>
      </c>
      <c r="CE369" s="36">
        <v>0</v>
      </c>
      <c r="CF369" s="36"/>
      <c r="CG369" s="40">
        <v>27.21</v>
      </c>
      <c r="CH369" s="40">
        <v>58.904000000000003</v>
      </c>
      <c r="CI369" s="40"/>
      <c r="CL369" s="5" t="str">
        <f t="shared" si="727"/>
        <v>1_0_1</v>
      </c>
      <c r="CM369" s="95" t="str">
        <f t="shared" si="728"/>
        <v>1J</v>
      </c>
      <c r="CN369" s="96">
        <f t="shared" si="715"/>
        <v>14</v>
      </c>
      <c r="CO369" s="96" t="str">
        <f t="shared" si="722"/>
        <v>0.666_1_1</v>
      </c>
      <c r="CP369" s="95" t="str">
        <f t="shared" si="731"/>
        <v>1I</v>
      </c>
      <c r="CQ369" s="5">
        <f t="shared" si="723"/>
        <v>50</v>
      </c>
      <c r="CV369" s="87"/>
      <c r="CW369" s="87"/>
      <c r="CX369" s="87"/>
      <c r="CY369" s="87"/>
      <c r="CZ369" s="87"/>
    </row>
    <row r="370" spans="1:104" s="5" customFormat="1">
      <c r="A370" s="13" t="s">
        <v>248</v>
      </c>
      <c r="B370" s="13">
        <v>7</v>
      </c>
      <c r="C370" s="13">
        <v>11</v>
      </c>
      <c r="D370" s="13" t="s">
        <v>123</v>
      </c>
      <c r="E370" s="35" t="s">
        <v>228</v>
      </c>
      <c r="F370" s="13" t="s">
        <v>36</v>
      </c>
      <c r="G370" s="36">
        <v>1007855542</v>
      </c>
      <c r="H370" s="13"/>
      <c r="I370" s="37">
        <v>18</v>
      </c>
      <c r="J370" s="37" t="s">
        <v>38</v>
      </c>
      <c r="K370" s="38">
        <v>43524</v>
      </c>
      <c r="L370" s="39">
        <v>0.36180555555555555</v>
      </c>
      <c r="M370" s="37" t="s">
        <v>39</v>
      </c>
      <c r="N370" s="37" t="s">
        <v>190</v>
      </c>
      <c r="O370" s="37" t="s">
        <v>190</v>
      </c>
      <c r="P370" s="37" t="s">
        <v>190</v>
      </c>
      <c r="Q370" s="37">
        <v>2</v>
      </c>
      <c r="R370" s="13" t="s">
        <v>43</v>
      </c>
      <c r="S370" s="13" t="s">
        <v>63</v>
      </c>
      <c r="T370" s="13" t="s">
        <v>42</v>
      </c>
      <c r="U370" s="13" t="s">
        <v>45</v>
      </c>
      <c r="V370" s="13" t="s">
        <v>42</v>
      </c>
      <c r="W370" s="13" t="s">
        <v>72</v>
      </c>
      <c r="X370" s="13" t="s">
        <v>106</v>
      </c>
      <c r="Y370" s="13" t="s">
        <v>41</v>
      </c>
      <c r="Z370" s="13" t="s">
        <v>42</v>
      </c>
      <c r="AA370" s="13"/>
      <c r="AB370" s="13">
        <v>-1</v>
      </c>
      <c r="AC370" s="72">
        <f t="shared" si="716"/>
        <v>0.5</v>
      </c>
      <c r="AD370" s="13">
        <v>0</v>
      </c>
      <c r="AE370" s="72">
        <f t="shared" ref="AE370" si="820">VALUE(IF(AD370=-2,0%,IF(AD370=-1,50%,IF(AD370=0,100%,IF(AD370=1,50%,IF(AD370=2,0%))))))</f>
        <v>1</v>
      </c>
      <c r="AF370" s="13" t="s">
        <v>42</v>
      </c>
      <c r="AG370" s="13">
        <v>1</v>
      </c>
      <c r="AH370" s="13" t="s">
        <v>42</v>
      </c>
      <c r="AI370" s="13">
        <f t="shared" si="711"/>
        <v>-1</v>
      </c>
      <c r="AJ370" s="70">
        <f t="shared" si="718"/>
        <v>0.66599999999999993</v>
      </c>
      <c r="AK370" s="59">
        <f t="shared" si="725"/>
        <v>1</v>
      </c>
      <c r="AL370" s="70">
        <f t="shared" ref="AL370" si="821">VALUE(IF(AK370=-3,0%,IF(AK370=-2,33.3%,IF(AK370=-1,66.6%,IF(AK370=0,100%,IF(AK370=1,66.6%,IF(AK370=2,33.3%,IF(AK370=3,0%))))))))</f>
        <v>0.66599999999999993</v>
      </c>
      <c r="AM370" s="13" t="s">
        <v>41</v>
      </c>
      <c r="AN370" s="13" t="s">
        <v>42</v>
      </c>
      <c r="AO370" s="13"/>
      <c r="AP370" s="13">
        <v>101.31965006729475</v>
      </c>
      <c r="AQ370" s="13">
        <v>117.34261838440112</v>
      </c>
      <c r="AR370" s="13">
        <v>125.13020833333333</v>
      </c>
      <c r="AS370" s="13">
        <v>148.05555555555554</v>
      </c>
      <c r="AT370" s="36">
        <v>80.649799999999999</v>
      </c>
      <c r="AU370" s="36" t="str">
        <f t="shared" si="720"/>
        <v>1</v>
      </c>
      <c r="AV370" s="36">
        <v>0</v>
      </c>
      <c r="AW370" s="36">
        <v>80.649799999999999</v>
      </c>
      <c r="AX370" s="36">
        <v>80.649799999999999</v>
      </c>
      <c r="AY370" s="36">
        <v>-64.551825000000008</v>
      </c>
      <c r="AZ370" s="36" t="str">
        <f t="shared" si="721"/>
        <v>1</v>
      </c>
      <c r="BA370" s="36">
        <v>10.953868929106694</v>
      </c>
      <c r="BB370" s="36">
        <v>-72.297380000000004</v>
      </c>
      <c r="BC370" s="36">
        <v>-56.806270000000005</v>
      </c>
      <c r="BD370" s="36" t="e">
        <v>#DIV/0!</v>
      </c>
      <c r="BE370" s="36" t="s">
        <v>50</v>
      </c>
      <c r="BF370" s="36">
        <v>0</v>
      </c>
      <c r="BG370" s="36">
        <v>0</v>
      </c>
      <c r="BH370" s="36">
        <v>80.649799999999999</v>
      </c>
      <c r="BI370" s="36">
        <v>0</v>
      </c>
      <c r="BJ370" s="36">
        <v>80.649799999999999</v>
      </c>
      <c r="BK370" s="36">
        <v>80.649799999999999</v>
      </c>
      <c r="BL370" s="36">
        <v>-64.551825000000008</v>
      </c>
      <c r="BM370" s="36">
        <v>10.953868929106694</v>
      </c>
      <c r="BN370" s="36">
        <v>-72.297380000000004</v>
      </c>
      <c r="BO370" s="36">
        <v>-56.806270000000005</v>
      </c>
      <c r="BP370" s="36" t="e">
        <v>#DIV/0!</v>
      </c>
      <c r="BQ370" s="36" t="e">
        <v>#DIV/0!</v>
      </c>
      <c r="BR370" s="36">
        <v>0</v>
      </c>
      <c r="BS370" s="36">
        <v>0</v>
      </c>
      <c r="BT370" s="36">
        <v>80.649799999999999</v>
      </c>
      <c r="BU370" s="36">
        <v>0</v>
      </c>
      <c r="BV370" s="36">
        <v>80.649799999999999</v>
      </c>
      <c r="BW370" s="36">
        <v>80.649799999999999</v>
      </c>
      <c r="BX370" s="36">
        <v>-64.551825000000008</v>
      </c>
      <c r="BY370" s="36">
        <v>10.953868929106694</v>
      </c>
      <c r="BZ370" s="36">
        <v>-72.297380000000004</v>
      </c>
      <c r="CA370" s="36">
        <v>-56.806270000000005</v>
      </c>
      <c r="CB370" s="36" t="e">
        <v>#DIV/0!</v>
      </c>
      <c r="CC370" s="36" t="e">
        <v>#DIV/0!</v>
      </c>
      <c r="CD370" s="36">
        <v>0</v>
      </c>
      <c r="CE370" s="36">
        <v>0</v>
      </c>
      <c r="CF370" s="36"/>
      <c r="CG370" s="40">
        <v>27.283999999999999</v>
      </c>
      <c r="CH370" s="40">
        <v>54.584000000000003</v>
      </c>
      <c r="CI370" s="40"/>
      <c r="CL370" s="5" t="str">
        <f t="shared" si="727"/>
        <v>0.666_0.5_1</v>
      </c>
      <c r="CM370" s="95" t="str">
        <f t="shared" si="728"/>
        <v>1H</v>
      </c>
      <c r="CN370" s="96">
        <f t="shared" si="715"/>
        <v>131</v>
      </c>
      <c r="CO370" s="96" t="str">
        <f t="shared" si="722"/>
        <v>0.666_1_1</v>
      </c>
      <c r="CP370" s="95" t="str">
        <f t="shared" si="731"/>
        <v>1I</v>
      </c>
      <c r="CQ370" s="5">
        <f t="shared" si="723"/>
        <v>50</v>
      </c>
      <c r="CV370" s="87"/>
      <c r="CW370" s="87"/>
      <c r="CX370" s="87"/>
      <c r="CY370" s="87"/>
      <c r="CZ370" s="87"/>
    </row>
    <row r="371" spans="1:104" s="5" customFormat="1">
      <c r="A371" s="13" t="s">
        <v>248</v>
      </c>
      <c r="B371" s="13">
        <v>7</v>
      </c>
      <c r="C371" s="13">
        <v>11</v>
      </c>
      <c r="D371" s="13" t="s">
        <v>123</v>
      </c>
      <c r="E371" s="35" t="s">
        <v>228</v>
      </c>
      <c r="F371" s="13" t="s">
        <v>36</v>
      </c>
      <c r="G371" s="36">
        <v>1007855542</v>
      </c>
      <c r="H371" s="13"/>
      <c r="I371" s="37">
        <v>18</v>
      </c>
      <c r="J371" s="37" t="s">
        <v>38</v>
      </c>
      <c r="K371" s="38">
        <v>43524</v>
      </c>
      <c r="L371" s="39">
        <v>0.375</v>
      </c>
      <c r="M371" s="37" t="s">
        <v>39</v>
      </c>
      <c r="N371" s="37" t="s">
        <v>190</v>
      </c>
      <c r="O371" s="37" t="s">
        <v>190</v>
      </c>
      <c r="P371" s="37" t="s">
        <v>190</v>
      </c>
      <c r="Q371" s="37">
        <v>3</v>
      </c>
      <c r="R371" s="13" t="s">
        <v>62</v>
      </c>
      <c r="S371" s="13" t="s">
        <v>44</v>
      </c>
      <c r="T371" s="13" t="s">
        <v>42</v>
      </c>
      <c r="U371" s="13" t="s">
        <v>52</v>
      </c>
      <c r="V371" s="13" t="s">
        <v>42</v>
      </c>
      <c r="W371" s="13" t="s">
        <v>66</v>
      </c>
      <c r="X371" s="13" t="s">
        <v>76</v>
      </c>
      <c r="Y371" s="13" t="s">
        <v>41</v>
      </c>
      <c r="Z371" s="13" t="s">
        <v>41</v>
      </c>
      <c r="AA371" s="13"/>
      <c r="AB371" s="13">
        <v>1</v>
      </c>
      <c r="AC371" s="72">
        <f t="shared" si="716"/>
        <v>0.5</v>
      </c>
      <c r="AD371" s="13">
        <v>1</v>
      </c>
      <c r="AE371" s="72">
        <f t="shared" ref="AE371" si="822">VALUE(IF(AD371=-2,0%,IF(AD371=-1,50%,IF(AD371=0,100%,IF(AD371=1,50%,IF(AD371=2,0%))))))</f>
        <v>0.5</v>
      </c>
      <c r="AF371" s="13" t="s">
        <v>42</v>
      </c>
      <c r="AG371" s="13">
        <v>0</v>
      </c>
      <c r="AH371" s="13" t="s">
        <v>42</v>
      </c>
      <c r="AI371" s="13">
        <f t="shared" si="711"/>
        <v>0</v>
      </c>
      <c r="AJ371" s="70">
        <f t="shared" si="718"/>
        <v>1</v>
      </c>
      <c r="AK371" s="59">
        <f t="shared" si="725"/>
        <v>0</v>
      </c>
      <c r="AL371" s="70">
        <f t="shared" ref="AL371" si="823">VALUE(IF(AK371=-3,0%,IF(AK371=-2,33.3%,IF(AK371=-1,66.6%,IF(AK371=0,100%,IF(AK371=1,66.6%,IF(AK371=2,33.3%,IF(AK371=3,0%))))))))</f>
        <v>1</v>
      </c>
      <c r="AM371" s="13" t="s">
        <v>41</v>
      </c>
      <c r="AN371" s="13" t="s">
        <v>41</v>
      </c>
      <c r="AO371" s="13"/>
      <c r="AP371" s="13">
        <v>101.31965006729475</v>
      </c>
      <c r="AQ371" s="13">
        <v>117.34261838440112</v>
      </c>
      <c r="AR371" s="13">
        <v>125.13020833333333</v>
      </c>
      <c r="AS371" s="13">
        <v>148.05555555555554</v>
      </c>
      <c r="AT371" s="36">
        <v>80.649799999999999</v>
      </c>
      <c r="AU371" s="36" t="str">
        <f t="shared" si="720"/>
        <v>1</v>
      </c>
      <c r="AV371" s="36">
        <v>0</v>
      </c>
      <c r="AW371" s="36">
        <v>80.649799999999999</v>
      </c>
      <c r="AX371" s="36">
        <v>80.649799999999999</v>
      </c>
      <c r="AY371" s="36">
        <v>-72.297380000000004</v>
      </c>
      <c r="AZ371" s="36" t="str">
        <f t="shared" si="721"/>
        <v>1</v>
      </c>
      <c r="BA371" s="36">
        <v>0</v>
      </c>
      <c r="BB371" s="36">
        <v>-72.297380000000004</v>
      </c>
      <c r="BC371" s="36">
        <v>-72.297380000000004</v>
      </c>
      <c r="BD371" s="36" t="e">
        <v>#DIV/0!</v>
      </c>
      <c r="BE371" s="36" t="s">
        <v>50</v>
      </c>
      <c r="BF371" s="36">
        <v>0</v>
      </c>
      <c r="BG371" s="36">
        <v>0</v>
      </c>
      <c r="BH371" s="36">
        <v>80.649799999999999</v>
      </c>
      <c r="BI371" s="36">
        <v>0</v>
      </c>
      <c r="BJ371" s="36">
        <v>80.649799999999999</v>
      </c>
      <c r="BK371" s="36">
        <v>80.649799999999999</v>
      </c>
      <c r="BL371" s="36">
        <v>-72.297380000000004</v>
      </c>
      <c r="BM371" s="36">
        <v>0</v>
      </c>
      <c r="BN371" s="36">
        <v>-72.297380000000004</v>
      </c>
      <c r="BO371" s="36">
        <v>-72.297380000000004</v>
      </c>
      <c r="BP371" s="36" t="e">
        <v>#DIV/0!</v>
      </c>
      <c r="BQ371" s="36" t="e">
        <v>#DIV/0!</v>
      </c>
      <c r="BR371" s="36">
        <v>0</v>
      </c>
      <c r="BS371" s="36">
        <v>0</v>
      </c>
      <c r="BT371" s="36">
        <v>80.649799999999999</v>
      </c>
      <c r="BU371" s="36">
        <v>0</v>
      </c>
      <c r="BV371" s="36">
        <v>80.649799999999999</v>
      </c>
      <c r="BW371" s="36">
        <v>80.649799999999999</v>
      </c>
      <c r="BX371" s="36">
        <v>-64.551825000000008</v>
      </c>
      <c r="BY371" s="36">
        <v>10.953868929106694</v>
      </c>
      <c r="BZ371" s="36">
        <v>-72.297380000000004</v>
      </c>
      <c r="CA371" s="36">
        <v>-56.806270000000005</v>
      </c>
      <c r="CB371" s="36" t="e">
        <v>#DIV/0!</v>
      </c>
      <c r="CC371" s="36" t="e">
        <v>#DIV/0!</v>
      </c>
      <c r="CD371" s="36">
        <v>0</v>
      </c>
      <c r="CE371" s="36">
        <v>0</v>
      </c>
      <c r="CF371" s="36"/>
      <c r="CG371" s="40">
        <v>28.344999999999999</v>
      </c>
      <c r="CH371" s="40">
        <v>54.860999999999997</v>
      </c>
      <c r="CI371" s="40"/>
      <c r="CL371" s="5" t="str">
        <f t="shared" si="727"/>
        <v>1_0.5_1</v>
      </c>
      <c r="CM371" s="95" t="str">
        <f t="shared" si="728"/>
        <v>1K</v>
      </c>
      <c r="CN371" s="96">
        <f t="shared" si="715"/>
        <v>202</v>
      </c>
      <c r="CO371" s="96" t="str">
        <f t="shared" si="722"/>
        <v>1_0.5_1</v>
      </c>
      <c r="CP371" s="95" t="str">
        <f t="shared" si="731"/>
        <v>1K</v>
      </c>
      <c r="CQ371" s="5">
        <f t="shared" si="723"/>
        <v>108</v>
      </c>
      <c r="CV371" s="87"/>
      <c r="CW371" s="87"/>
      <c r="CX371" s="87"/>
      <c r="CY371" s="87"/>
      <c r="CZ371" s="87"/>
    </row>
    <row r="372" spans="1:104" s="5" customFormat="1">
      <c r="A372" s="13" t="s">
        <v>248</v>
      </c>
      <c r="B372" s="13">
        <v>7</v>
      </c>
      <c r="C372" s="13">
        <v>11</v>
      </c>
      <c r="D372" s="13" t="s">
        <v>123</v>
      </c>
      <c r="E372" s="35" t="s">
        <v>228</v>
      </c>
      <c r="F372" s="13" t="s">
        <v>36</v>
      </c>
      <c r="G372" s="36">
        <v>1007855542</v>
      </c>
      <c r="H372" s="13"/>
      <c r="I372" s="37">
        <v>18</v>
      </c>
      <c r="J372" s="37" t="s">
        <v>38</v>
      </c>
      <c r="K372" s="38">
        <v>43524</v>
      </c>
      <c r="L372" s="39">
        <v>0.3888888888888889</v>
      </c>
      <c r="M372" s="37" t="s">
        <v>39</v>
      </c>
      <c r="N372" s="37" t="s">
        <v>190</v>
      </c>
      <c r="O372" s="37" t="s">
        <v>190</v>
      </c>
      <c r="P372" s="37" t="s">
        <v>190</v>
      </c>
      <c r="Q372" s="37">
        <v>4</v>
      </c>
      <c r="R372" s="13" t="s">
        <v>62</v>
      </c>
      <c r="S372" s="13" t="s">
        <v>63</v>
      </c>
      <c r="T372" s="13" t="s">
        <v>42</v>
      </c>
      <c r="U372" s="13" t="s">
        <v>52</v>
      </c>
      <c r="V372" s="13" t="s">
        <v>42</v>
      </c>
      <c r="W372" s="13" t="s">
        <v>66</v>
      </c>
      <c r="X372" s="13" t="s">
        <v>76</v>
      </c>
      <c r="Y372" s="13" t="s">
        <v>41</v>
      </c>
      <c r="Z372" s="13" t="s">
        <v>41</v>
      </c>
      <c r="AA372" s="13"/>
      <c r="AB372" s="13">
        <v>1</v>
      </c>
      <c r="AC372" s="72">
        <f t="shared" si="716"/>
        <v>0.5</v>
      </c>
      <c r="AD372" s="13">
        <v>0</v>
      </c>
      <c r="AE372" s="72">
        <f t="shared" ref="AE372" si="824">VALUE(IF(AD372=-2,0%,IF(AD372=-1,50%,IF(AD372=0,100%,IF(AD372=1,50%,IF(AD372=2,0%))))))</f>
        <v>1</v>
      </c>
      <c r="AF372" s="13" t="s">
        <v>42</v>
      </c>
      <c r="AG372" s="13">
        <v>0</v>
      </c>
      <c r="AH372" s="13" t="s">
        <v>42</v>
      </c>
      <c r="AI372" s="13">
        <f t="shared" si="711"/>
        <v>0</v>
      </c>
      <c r="AJ372" s="70">
        <f t="shared" si="718"/>
        <v>1</v>
      </c>
      <c r="AK372" s="59">
        <f t="shared" si="725"/>
        <v>0</v>
      </c>
      <c r="AL372" s="70">
        <f t="shared" ref="AL372" si="825">VALUE(IF(AK372=-3,0%,IF(AK372=-2,33.3%,IF(AK372=-1,66.6%,IF(AK372=0,100%,IF(AK372=1,66.6%,IF(AK372=2,33.3%,IF(AK372=3,0%))))))))</f>
        <v>1</v>
      </c>
      <c r="AM372" s="13" t="s">
        <v>41</v>
      </c>
      <c r="AN372" s="13" t="s">
        <v>41</v>
      </c>
      <c r="AO372" s="13"/>
      <c r="AP372" s="13">
        <v>101.31965006729475</v>
      </c>
      <c r="AQ372" s="13">
        <v>117.34261838440112</v>
      </c>
      <c r="AR372" s="13">
        <v>125.13020833333333</v>
      </c>
      <c r="AS372" s="13">
        <v>148.05555555555554</v>
      </c>
      <c r="AT372" s="36">
        <v>80.649799999999999</v>
      </c>
      <c r="AU372" s="36" t="str">
        <f t="shared" si="720"/>
        <v>1</v>
      </c>
      <c r="AV372" s="36">
        <v>0</v>
      </c>
      <c r="AW372" s="36">
        <v>80.649799999999999</v>
      </c>
      <c r="AX372" s="36">
        <v>80.649799999999999</v>
      </c>
      <c r="AY372" s="36">
        <v>-56.806270000000005</v>
      </c>
      <c r="AZ372" s="36" t="str">
        <f t="shared" si="721"/>
        <v>1</v>
      </c>
      <c r="BA372" s="36">
        <v>0</v>
      </c>
      <c r="BB372" s="36">
        <v>-56.806270000000005</v>
      </c>
      <c r="BC372" s="36">
        <v>-56.806270000000005</v>
      </c>
      <c r="BD372" s="36" t="e">
        <v>#DIV/0!</v>
      </c>
      <c r="BE372" s="36" t="s">
        <v>50</v>
      </c>
      <c r="BF372" s="36">
        <v>0</v>
      </c>
      <c r="BG372" s="36">
        <v>0</v>
      </c>
      <c r="BH372" s="36">
        <v>80.649799999999999</v>
      </c>
      <c r="BI372" s="36">
        <v>0</v>
      </c>
      <c r="BJ372" s="36">
        <v>80.649799999999999</v>
      </c>
      <c r="BK372" s="36">
        <v>80.649799999999999</v>
      </c>
      <c r="BL372" s="36">
        <v>-64.551825000000008</v>
      </c>
      <c r="BM372" s="36">
        <v>10.953868929106694</v>
      </c>
      <c r="BN372" s="36">
        <v>-72.297380000000004</v>
      </c>
      <c r="BO372" s="36">
        <v>-56.806270000000005</v>
      </c>
      <c r="BP372" s="36" t="e">
        <v>#DIV/0!</v>
      </c>
      <c r="BQ372" s="36" t="e">
        <v>#DIV/0!</v>
      </c>
      <c r="BR372" s="36">
        <v>0</v>
      </c>
      <c r="BS372" s="36">
        <v>0</v>
      </c>
      <c r="BT372" s="36">
        <v>80.649799999999999</v>
      </c>
      <c r="BU372" s="36">
        <v>0</v>
      </c>
      <c r="BV372" s="36">
        <v>80.649799999999999</v>
      </c>
      <c r="BW372" s="36">
        <v>80.649799999999999</v>
      </c>
      <c r="BX372" s="36">
        <v>-64.551825000000008</v>
      </c>
      <c r="BY372" s="36">
        <v>10.953868929106694</v>
      </c>
      <c r="BZ372" s="36">
        <v>-72.297380000000004</v>
      </c>
      <c r="CA372" s="36">
        <v>-56.806270000000005</v>
      </c>
      <c r="CB372" s="36" t="e">
        <v>#DIV/0!</v>
      </c>
      <c r="CC372" s="36" t="e">
        <v>#DIV/0!</v>
      </c>
      <c r="CD372" s="36">
        <v>0</v>
      </c>
      <c r="CE372" s="36">
        <v>0</v>
      </c>
      <c r="CF372" s="36"/>
      <c r="CG372" s="40">
        <v>28.518000000000001</v>
      </c>
      <c r="CH372" s="40">
        <v>56.624000000000002</v>
      </c>
      <c r="CI372" s="40"/>
      <c r="CL372" s="5" t="str">
        <f t="shared" si="727"/>
        <v>1_0.5_1</v>
      </c>
      <c r="CM372" s="95" t="str">
        <f t="shared" si="728"/>
        <v>1K</v>
      </c>
      <c r="CN372" s="96">
        <f t="shared" si="715"/>
        <v>202</v>
      </c>
      <c r="CO372" s="96" t="str">
        <f t="shared" si="722"/>
        <v>1_1_1</v>
      </c>
      <c r="CP372" s="95" t="str">
        <f t="shared" si="731"/>
        <v>1L</v>
      </c>
      <c r="CQ372" s="5">
        <f t="shared" si="723"/>
        <v>85</v>
      </c>
      <c r="CV372" s="87"/>
      <c r="CW372" s="87"/>
      <c r="CX372" s="87"/>
      <c r="CY372" s="87"/>
      <c r="CZ372" s="87"/>
    </row>
    <row r="373" spans="1:104" s="5" customFormat="1">
      <c r="A373" s="13" t="s">
        <v>248</v>
      </c>
      <c r="B373" s="13">
        <v>7</v>
      </c>
      <c r="C373" s="13">
        <v>11</v>
      </c>
      <c r="D373" s="13" t="s">
        <v>123</v>
      </c>
      <c r="E373" s="35" t="s">
        <v>228</v>
      </c>
      <c r="F373" s="13" t="s">
        <v>36</v>
      </c>
      <c r="G373" s="36">
        <v>1007855542</v>
      </c>
      <c r="H373" s="13"/>
      <c r="I373" s="37">
        <v>18</v>
      </c>
      <c r="J373" s="37" t="s">
        <v>38</v>
      </c>
      <c r="K373" s="38">
        <v>43524</v>
      </c>
      <c r="L373" s="39">
        <v>0.39930555555555558</v>
      </c>
      <c r="M373" s="37" t="s">
        <v>39</v>
      </c>
      <c r="N373" s="37" t="s">
        <v>190</v>
      </c>
      <c r="O373" s="37" t="s">
        <v>190</v>
      </c>
      <c r="P373" s="37" t="s">
        <v>190</v>
      </c>
      <c r="Q373" s="37">
        <v>5</v>
      </c>
      <c r="R373" s="13" t="s">
        <v>51</v>
      </c>
      <c r="S373" s="13" t="s">
        <v>63</v>
      </c>
      <c r="T373" s="13" t="s">
        <v>42</v>
      </c>
      <c r="U373" s="13" t="s">
        <v>52</v>
      </c>
      <c r="V373" s="13" t="s">
        <v>42</v>
      </c>
      <c r="W373" s="13" t="s">
        <v>66</v>
      </c>
      <c r="X373" s="13" t="s">
        <v>76</v>
      </c>
      <c r="Y373" s="13" t="s">
        <v>41</v>
      </c>
      <c r="Z373" s="13" t="s">
        <v>41</v>
      </c>
      <c r="AA373" s="13"/>
      <c r="AB373" s="13">
        <v>2</v>
      </c>
      <c r="AC373" s="72">
        <f t="shared" si="716"/>
        <v>0</v>
      </c>
      <c r="AD373" s="13">
        <v>0</v>
      </c>
      <c r="AE373" s="72">
        <f t="shared" ref="AE373" si="826">VALUE(IF(AD373=-2,0%,IF(AD373=-1,50%,IF(AD373=0,100%,IF(AD373=1,50%,IF(AD373=2,0%))))))</f>
        <v>1</v>
      </c>
      <c r="AF373" s="13" t="s">
        <v>42</v>
      </c>
      <c r="AG373" s="13">
        <v>0</v>
      </c>
      <c r="AH373" s="13" t="s">
        <v>42</v>
      </c>
      <c r="AI373" s="13">
        <f t="shared" si="711"/>
        <v>0</v>
      </c>
      <c r="AJ373" s="70">
        <f t="shared" si="718"/>
        <v>1</v>
      </c>
      <c r="AK373" s="59">
        <f t="shared" si="725"/>
        <v>0</v>
      </c>
      <c r="AL373" s="70">
        <f t="shared" ref="AL373" si="827">VALUE(IF(AK373=-3,0%,IF(AK373=-2,33.3%,IF(AK373=-1,66.6%,IF(AK373=0,100%,IF(AK373=1,66.6%,IF(AK373=2,33.3%,IF(AK373=3,0%))))))))</f>
        <v>1</v>
      </c>
      <c r="AM373" s="13" t="s">
        <v>41</v>
      </c>
      <c r="AN373" s="13" t="s">
        <v>41</v>
      </c>
      <c r="AO373" s="13"/>
      <c r="AP373" s="13">
        <v>101.31965006729475</v>
      </c>
      <c r="AQ373" s="13">
        <v>117.34261838440112</v>
      </c>
      <c r="AR373" s="13">
        <v>125.13020833333333</v>
      </c>
      <c r="AS373" s="13">
        <v>148.05555555555554</v>
      </c>
      <c r="AT373" s="36">
        <v>80.649799999999999</v>
      </c>
      <c r="AU373" s="36" t="str">
        <f t="shared" si="720"/>
        <v>1</v>
      </c>
      <c r="AV373" s="36">
        <v>0</v>
      </c>
      <c r="AW373" s="36">
        <v>80.649799999999999</v>
      </c>
      <c r="AX373" s="36">
        <v>80.649799999999999</v>
      </c>
      <c r="AY373" s="36">
        <v>-49.060715000000002</v>
      </c>
      <c r="AZ373" s="36" t="str">
        <f t="shared" si="721"/>
        <v>1</v>
      </c>
      <c r="BA373" s="36">
        <v>10.953868929106736</v>
      </c>
      <c r="BB373" s="36">
        <v>-56.806270000000005</v>
      </c>
      <c r="BC373" s="36">
        <v>-41.315159999999999</v>
      </c>
      <c r="BD373" s="36" t="e">
        <v>#DIV/0!</v>
      </c>
      <c r="BE373" s="36" t="s">
        <v>50</v>
      </c>
      <c r="BF373" s="36">
        <v>0</v>
      </c>
      <c r="BG373" s="36">
        <v>0</v>
      </c>
      <c r="BH373" s="36">
        <v>80.649799999999999</v>
      </c>
      <c r="BI373" s="36">
        <v>0</v>
      </c>
      <c r="BJ373" s="36">
        <v>80.649799999999999</v>
      </c>
      <c r="BK373" s="36">
        <v>80.649799999999999</v>
      </c>
      <c r="BL373" s="36">
        <v>-64.551825000000008</v>
      </c>
      <c r="BM373" s="36">
        <v>10.953868929106694</v>
      </c>
      <c r="BN373" s="36">
        <v>-72.297380000000004</v>
      </c>
      <c r="BO373" s="36">
        <v>-56.806270000000005</v>
      </c>
      <c r="BP373" s="36" t="e">
        <v>#DIV/0!</v>
      </c>
      <c r="BQ373" s="36" t="e">
        <v>#DIV/0!</v>
      </c>
      <c r="BR373" s="36">
        <v>0</v>
      </c>
      <c r="BS373" s="36">
        <v>0</v>
      </c>
      <c r="BT373" s="36">
        <v>80.649799999999999</v>
      </c>
      <c r="BU373" s="36">
        <v>0</v>
      </c>
      <c r="BV373" s="36">
        <v>80.649799999999999</v>
      </c>
      <c r="BW373" s="36">
        <v>80.649799999999999</v>
      </c>
      <c r="BX373" s="36">
        <v>-56.806270000000005</v>
      </c>
      <c r="BY373" s="36">
        <v>0</v>
      </c>
      <c r="BZ373" s="36">
        <v>-56.806270000000005</v>
      </c>
      <c r="CA373" s="36">
        <v>-56.806270000000005</v>
      </c>
      <c r="CB373" s="36" t="e">
        <v>#DIV/0!</v>
      </c>
      <c r="CC373" s="36" t="e">
        <v>#DIV/0!</v>
      </c>
      <c r="CD373" s="36">
        <v>0</v>
      </c>
      <c r="CE373" s="36">
        <v>0</v>
      </c>
      <c r="CF373" s="36"/>
      <c r="CG373" s="40">
        <v>28.765999999999998</v>
      </c>
      <c r="CH373" s="40">
        <v>56.881</v>
      </c>
      <c r="CI373" s="40"/>
      <c r="CL373" s="5" t="str">
        <f t="shared" si="727"/>
        <v>1_0_1</v>
      </c>
      <c r="CM373" s="95" t="str">
        <f t="shared" si="728"/>
        <v>1J</v>
      </c>
      <c r="CN373" s="96">
        <f t="shared" si="715"/>
        <v>14</v>
      </c>
      <c r="CO373" s="96" t="str">
        <f t="shared" si="722"/>
        <v>1_1_1</v>
      </c>
      <c r="CP373" s="95" t="str">
        <f t="shared" si="731"/>
        <v>1L</v>
      </c>
      <c r="CQ373" s="5">
        <f t="shared" si="723"/>
        <v>85</v>
      </c>
      <c r="CV373" s="87"/>
      <c r="CW373" s="87"/>
      <c r="CX373" s="87"/>
      <c r="CY373" s="87"/>
      <c r="CZ373" s="87"/>
    </row>
    <row r="374" spans="1:104" s="5" customFormat="1">
      <c r="A374" s="13" t="s">
        <v>248</v>
      </c>
      <c r="B374" s="13">
        <v>7</v>
      </c>
      <c r="C374" s="13">
        <v>11</v>
      </c>
      <c r="D374" s="13" t="s">
        <v>123</v>
      </c>
      <c r="E374" s="35" t="s">
        <v>228</v>
      </c>
      <c r="F374" s="13" t="s">
        <v>36</v>
      </c>
      <c r="G374" s="36">
        <v>1007855542</v>
      </c>
      <c r="H374" s="13"/>
      <c r="I374" s="37">
        <v>18</v>
      </c>
      <c r="J374" s="37" t="s">
        <v>38</v>
      </c>
      <c r="K374" s="38">
        <v>43524</v>
      </c>
      <c r="L374" s="39">
        <v>0.40972222222222227</v>
      </c>
      <c r="M374" s="37" t="s">
        <v>39</v>
      </c>
      <c r="N374" s="37" t="s">
        <v>190</v>
      </c>
      <c r="O374" s="37" t="s">
        <v>190</v>
      </c>
      <c r="P374" s="37" t="s">
        <v>190</v>
      </c>
      <c r="Q374" s="37">
        <v>6</v>
      </c>
      <c r="R374" s="13" t="s">
        <v>62</v>
      </c>
      <c r="S374" s="13" t="s">
        <v>63</v>
      </c>
      <c r="T374" s="13" t="s">
        <v>42</v>
      </c>
      <c r="U374" s="13" t="s">
        <v>52</v>
      </c>
      <c r="V374" s="13" t="s">
        <v>42</v>
      </c>
      <c r="W374" s="13" t="s">
        <v>66</v>
      </c>
      <c r="X374" s="13" t="s">
        <v>76</v>
      </c>
      <c r="Y374" s="13" t="s">
        <v>41</v>
      </c>
      <c r="Z374" s="13" t="s">
        <v>41</v>
      </c>
      <c r="AA374" s="13"/>
      <c r="AB374" s="13">
        <v>1</v>
      </c>
      <c r="AC374" s="72">
        <f t="shared" si="716"/>
        <v>0.5</v>
      </c>
      <c r="AD374" s="13">
        <v>0</v>
      </c>
      <c r="AE374" s="72">
        <f t="shared" ref="AE374" si="828">VALUE(IF(AD374=-2,0%,IF(AD374=-1,50%,IF(AD374=0,100%,IF(AD374=1,50%,IF(AD374=2,0%))))))</f>
        <v>1</v>
      </c>
      <c r="AF374" s="13" t="s">
        <v>42</v>
      </c>
      <c r="AG374" s="13">
        <v>0</v>
      </c>
      <c r="AH374" s="13" t="s">
        <v>42</v>
      </c>
      <c r="AI374" s="13">
        <f t="shared" si="711"/>
        <v>0</v>
      </c>
      <c r="AJ374" s="70">
        <f t="shared" si="718"/>
        <v>1</v>
      </c>
      <c r="AK374" s="59">
        <f t="shared" si="725"/>
        <v>0</v>
      </c>
      <c r="AL374" s="70">
        <f t="shared" ref="AL374" si="829">VALUE(IF(AK374=-3,0%,IF(AK374=-2,33.3%,IF(AK374=-1,66.6%,IF(AK374=0,100%,IF(AK374=1,66.6%,IF(AK374=2,33.3%,IF(AK374=3,0%))))))))</f>
        <v>1</v>
      </c>
      <c r="AM374" s="13" t="s">
        <v>41</v>
      </c>
      <c r="AN374" s="13" t="s">
        <v>41</v>
      </c>
      <c r="AO374" s="13"/>
      <c r="AP374" s="13">
        <v>101.31965006729475</v>
      </c>
      <c r="AQ374" s="13">
        <v>117.34261838440112</v>
      </c>
      <c r="AR374" s="13">
        <v>125.13020833333333</v>
      </c>
      <c r="AS374" s="13">
        <v>148.05555555555554</v>
      </c>
      <c r="AT374" s="36">
        <v>80.649799999999999</v>
      </c>
      <c r="AU374" s="36" t="str">
        <f t="shared" si="720"/>
        <v>1</v>
      </c>
      <c r="AV374" s="36">
        <v>0</v>
      </c>
      <c r="AW374" s="36">
        <v>80.649799999999999</v>
      </c>
      <c r="AX374" s="36">
        <v>80.649799999999999</v>
      </c>
      <c r="AY374" s="36">
        <v>-56.806270000000005</v>
      </c>
      <c r="AZ374" s="36" t="str">
        <f t="shared" si="721"/>
        <v>1</v>
      </c>
      <c r="BA374" s="36">
        <v>0</v>
      </c>
      <c r="BB374" s="36">
        <v>-56.806270000000005</v>
      </c>
      <c r="BC374" s="36">
        <v>-56.806270000000005</v>
      </c>
      <c r="BD374" s="36" t="e">
        <v>#DIV/0!</v>
      </c>
      <c r="BE374" s="36" t="s">
        <v>50</v>
      </c>
      <c r="BF374" s="36">
        <v>0</v>
      </c>
      <c r="BG374" s="36">
        <v>0</v>
      </c>
      <c r="BH374" s="36">
        <v>80.649799999999999</v>
      </c>
      <c r="BI374" s="36">
        <v>0</v>
      </c>
      <c r="BJ374" s="36">
        <v>80.649799999999999</v>
      </c>
      <c r="BK374" s="36">
        <v>80.649799999999999</v>
      </c>
      <c r="BL374" s="36">
        <v>-56.806270000000005</v>
      </c>
      <c r="BM374" s="36">
        <v>0</v>
      </c>
      <c r="BN374" s="36">
        <v>-56.806270000000005</v>
      </c>
      <c r="BO374" s="36">
        <v>-56.806270000000005</v>
      </c>
      <c r="BP374" s="36" t="e">
        <v>#DIV/0!</v>
      </c>
      <c r="BQ374" s="36" t="e">
        <v>#DIV/0!</v>
      </c>
      <c r="BR374" s="36">
        <v>0</v>
      </c>
      <c r="BS374" s="36">
        <v>0</v>
      </c>
      <c r="BT374" s="36">
        <v>80.649799999999999</v>
      </c>
      <c r="BU374" s="36">
        <v>0</v>
      </c>
      <c r="BV374" s="36">
        <v>80.649799999999999</v>
      </c>
      <c r="BW374" s="36">
        <v>80.649799999999999</v>
      </c>
      <c r="BX374" s="36">
        <v>-56.806270000000005</v>
      </c>
      <c r="BY374" s="36">
        <v>0</v>
      </c>
      <c r="BZ374" s="36">
        <v>-56.806270000000005</v>
      </c>
      <c r="CA374" s="36">
        <v>-56.806270000000005</v>
      </c>
      <c r="CB374" s="36" t="e">
        <v>#DIV/0!</v>
      </c>
      <c r="CC374" s="36" t="e">
        <v>#DIV/0!</v>
      </c>
      <c r="CD374" s="36">
        <v>0</v>
      </c>
      <c r="CE374" s="36">
        <v>0</v>
      </c>
      <c r="CF374" s="36"/>
      <c r="CG374" s="40">
        <v>28.916</v>
      </c>
      <c r="CH374" s="40">
        <v>59.603000000000002</v>
      </c>
      <c r="CI374" s="40"/>
      <c r="CL374" s="5" t="str">
        <f t="shared" si="727"/>
        <v>1_0.5_1</v>
      </c>
      <c r="CM374" s="95" t="str">
        <f t="shared" si="728"/>
        <v>1K</v>
      </c>
      <c r="CN374" s="96">
        <f t="shared" si="715"/>
        <v>202</v>
      </c>
      <c r="CO374" s="96" t="str">
        <f t="shared" si="722"/>
        <v>1_1_1</v>
      </c>
      <c r="CP374" s="95" t="str">
        <f t="shared" si="731"/>
        <v>1L</v>
      </c>
      <c r="CQ374" s="5">
        <f t="shared" si="723"/>
        <v>85</v>
      </c>
      <c r="CV374" s="87"/>
      <c r="CW374" s="87"/>
      <c r="CX374" s="87"/>
      <c r="CY374" s="87"/>
      <c r="CZ374" s="87"/>
    </row>
    <row r="375" spans="1:104" s="5" customFormat="1">
      <c r="A375" s="13" t="s">
        <v>248</v>
      </c>
      <c r="B375" s="13">
        <v>8</v>
      </c>
      <c r="C375" s="13">
        <v>1</v>
      </c>
      <c r="D375" s="13" t="s">
        <v>34</v>
      </c>
      <c r="E375" s="35" t="s">
        <v>229</v>
      </c>
      <c r="F375" s="13" t="s">
        <v>141</v>
      </c>
      <c r="G375" s="36">
        <v>1002412677</v>
      </c>
      <c r="H375" s="13"/>
      <c r="I375" s="37">
        <v>17</v>
      </c>
      <c r="J375" s="37" t="s">
        <v>38</v>
      </c>
      <c r="K375" s="38">
        <v>43525</v>
      </c>
      <c r="L375" s="39">
        <v>0.3576388888888889</v>
      </c>
      <c r="M375" s="37" t="s">
        <v>39</v>
      </c>
      <c r="N375" s="37" t="s">
        <v>188</v>
      </c>
      <c r="O375" s="37" t="s">
        <v>190</v>
      </c>
      <c r="P375" s="37" t="s">
        <v>188</v>
      </c>
      <c r="Q375" s="37">
        <v>1</v>
      </c>
      <c r="R375" s="13" t="s">
        <v>55</v>
      </c>
      <c r="S375" s="13" t="s">
        <v>63</v>
      </c>
      <c r="T375" s="13" t="s">
        <v>42</v>
      </c>
      <c r="U375" s="13" t="s">
        <v>52</v>
      </c>
      <c r="V375" s="13" t="s">
        <v>42</v>
      </c>
      <c r="W375" s="13" t="s">
        <v>66</v>
      </c>
      <c r="X375" s="13" t="s">
        <v>76</v>
      </c>
      <c r="Y375" s="13" t="s">
        <v>41</v>
      </c>
      <c r="Z375" s="13" t="s">
        <v>41</v>
      </c>
      <c r="AA375" s="13"/>
      <c r="AB375" s="13">
        <v>0</v>
      </c>
      <c r="AC375" s="72">
        <f t="shared" si="716"/>
        <v>1</v>
      </c>
      <c r="AD375" s="13">
        <v>0</v>
      </c>
      <c r="AE375" s="72">
        <f t="shared" ref="AE375" si="830">VALUE(IF(AD375=-2,0%,IF(AD375=-1,50%,IF(AD375=0,100%,IF(AD375=1,50%,IF(AD375=2,0%))))))</f>
        <v>1</v>
      </c>
      <c r="AF375" s="13" t="s">
        <v>42</v>
      </c>
      <c r="AG375" s="13">
        <v>0</v>
      </c>
      <c r="AH375" s="13" t="s">
        <v>42</v>
      </c>
      <c r="AI375" s="13">
        <f t="shared" si="711"/>
        <v>0</v>
      </c>
      <c r="AJ375" s="70">
        <f t="shared" si="718"/>
        <v>1</v>
      </c>
      <c r="AK375" s="59">
        <f t="shared" si="725"/>
        <v>0</v>
      </c>
      <c r="AL375" s="70">
        <f t="shared" ref="AL375" si="831">VALUE(IF(AK375=-3,0%,IF(AK375=-2,33.3%,IF(AK375=-1,66.6%,IF(AK375=0,100%,IF(AK375=1,66.6%,IF(AK375=2,33.3%,IF(AK375=3,0%))))))))</f>
        <v>1</v>
      </c>
      <c r="AM375" s="13" t="s">
        <v>41</v>
      </c>
      <c r="AN375" s="13" t="s">
        <v>41</v>
      </c>
      <c r="AO375" s="13"/>
      <c r="AP375" s="13">
        <v>101.31965006729475</v>
      </c>
      <c r="AQ375" s="13">
        <v>117.34261838440112</v>
      </c>
      <c r="AR375" s="13">
        <v>125.13020833333333</v>
      </c>
      <c r="AS375" s="13">
        <v>148.05555555555554</v>
      </c>
      <c r="AT375" s="36">
        <v>114.653355</v>
      </c>
      <c r="AU375" s="36" t="str">
        <f t="shared" si="720"/>
        <v>2</v>
      </c>
      <c r="AV375" s="36">
        <v>0</v>
      </c>
      <c r="AW375" s="36">
        <v>114.653355</v>
      </c>
      <c r="AX375" s="36">
        <v>114.653355</v>
      </c>
      <c r="AY375" s="36">
        <v>59.519369999999995</v>
      </c>
      <c r="AZ375" s="36" t="str">
        <f t="shared" si="721"/>
        <v>1</v>
      </c>
      <c r="BA375" s="36">
        <v>8.9346703610996183</v>
      </c>
      <c r="BB375" s="36">
        <v>53.201603999999996</v>
      </c>
      <c r="BC375" s="36">
        <v>65.837135999999987</v>
      </c>
      <c r="BD375" s="36" t="e">
        <v>#DIV/0!</v>
      </c>
      <c r="BE375" s="36" t="s">
        <v>50</v>
      </c>
      <c r="BF375" s="36">
        <v>0</v>
      </c>
      <c r="BG375" s="36">
        <v>0</v>
      </c>
      <c r="BH375" s="36">
        <v>114.653355</v>
      </c>
      <c r="BI375" s="36">
        <v>0</v>
      </c>
      <c r="BJ375" s="36">
        <v>114.653355</v>
      </c>
      <c r="BK375" s="36">
        <v>114.653355</v>
      </c>
      <c r="BL375" s="36">
        <v>59.519369999999995</v>
      </c>
      <c r="BM375" s="36">
        <v>8.9346703610996183</v>
      </c>
      <c r="BN375" s="36">
        <v>53.201603999999996</v>
      </c>
      <c r="BO375" s="36">
        <v>65.837135999999987</v>
      </c>
      <c r="BP375" s="36" t="e">
        <v>#DIV/0!</v>
      </c>
      <c r="BQ375" s="36" t="e">
        <v>#DIV/0!</v>
      </c>
      <c r="BR375" s="36">
        <v>0</v>
      </c>
      <c r="BS375" s="36">
        <v>0</v>
      </c>
      <c r="BT375" s="36">
        <v>114.653355</v>
      </c>
      <c r="BU375" s="36">
        <v>0</v>
      </c>
      <c r="BV375" s="36">
        <v>114.653355</v>
      </c>
      <c r="BW375" s="36">
        <v>114.653355</v>
      </c>
      <c r="BX375" s="36">
        <v>59.519369999999995</v>
      </c>
      <c r="BY375" s="36">
        <v>8.9346703610996183</v>
      </c>
      <c r="BZ375" s="36">
        <v>53.201603999999996</v>
      </c>
      <c r="CA375" s="36">
        <v>65.837135999999987</v>
      </c>
      <c r="CB375" s="36" t="e">
        <v>#DIV/0!</v>
      </c>
      <c r="CC375" s="36" t="e">
        <v>#DIV/0!</v>
      </c>
      <c r="CD375" s="36">
        <v>0</v>
      </c>
      <c r="CE375" s="36">
        <v>0</v>
      </c>
      <c r="CF375" s="36"/>
      <c r="CG375" s="40">
        <v>27.579000000000001</v>
      </c>
      <c r="CH375" s="40">
        <v>57.302999999999997</v>
      </c>
      <c r="CI375" s="40"/>
      <c r="CL375" s="5" t="str">
        <f t="shared" si="727"/>
        <v>1_1_1</v>
      </c>
      <c r="CM375" s="95" t="str">
        <f t="shared" si="728"/>
        <v>1L</v>
      </c>
      <c r="CN375" s="96">
        <f t="shared" si="715"/>
        <v>208</v>
      </c>
      <c r="CO375" s="96" t="str">
        <f t="shared" si="722"/>
        <v>1_1_1</v>
      </c>
      <c r="CP375" s="95" t="str">
        <f t="shared" si="731"/>
        <v>1L</v>
      </c>
      <c r="CQ375" s="5">
        <f t="shared" si="723"/>
        <v>85</v>
      </c>
      <c r="CV375" s="87"/>
      <c r="CW375" s="87"/>
      <c r="CX375" s="87"/>
      <c r="CY375" s="87"/>
      <c r="CZ375" s="87"/>
    </row>
    <row r="376" spans="1:104" s="5" customFormat="1">
      <c r="A376" s="13" t="s">
        <v>248</v>
      </c>
      <c r="B376" s="13">
        <v>8</v>
      </c>
      <c r="C376" s="13">
        <v>1</v>
      </c>
      <c r="D376" s="13" t="s">
        <v>34</v>
      </c>
      <c r="E376" s="35" t="s">
        <v>229</v>
      </c>
      <c r="F376" s="13" t="s">
        <v>141</v>
      </c>
      <c r="G376" s="36">
        <v>1002412677</v>
      </c>
      <c r="H376" s="13"/>
      <c r="I376" s="37">
        <v>17</v>
      </c>
      <c r="J376" s="37" t="s">
        <v>38</v>
      </c>
      <c r="K376" s="38">
        <v>43525</v>
      </c>
      <c r="L376" s="39">
        <v>0.36805555555555558</v>
      </c>
      <c r="M376" s="37" t="s">
        <v>39</v>
      </c>
      <c r="N376" s="37" t="s">
        <v>188</v>
      </c>
      <c r="O376" s="37" t="s">
        <v>190</v>
      </c>
      <c r="P376" s="37" t="s">
        <v>188</v>
      </c>
      <c r="Q376" s="37">
        <v>2</v>
      </c>
      <c r="R376" s="13" t="s">
        <v>43</v>
      </c>
      <c r="S376" s="13" t="s">
        <v>63</v>
      </c>
      <c r="T376" s="13" t="s">
        <v>42</v>
      </c>
      <c r="U376" s="13" t="s">
        <v>52</v>
      </c>
      <c r="V376" s="13" t="s">
        <v>42</v>
      </c>
      <c r="W376" s="13" t="s">
        <v>66</v>
      </c>
      <c r="X376" s="13" t="s">
        <v>76</v>
      </c>
      <c r="Y376" s="13" t="s">
        <v>41</v>
      </c>
      <c r="Z376" s="13" t="s">
        <v>41</v>
      </c>
      <c r="AA376" s="13"/>
      <c r="AB376" s="13">
        <v>-1</v>
      </c>
      <c r="AC376" s="72">
        <f t="shared" si="716"/>
        <v>0.5</v>
      </c>
      <c r="AD376" s="13">
        <v>0</v>
      </c>
      <c r="AE376" s="72">
        <f t="shared" ref="AE376" si="832">VALUE(IF(AD376=-2,0%,IF(AD376=-1,50%,IF(AD376=0,100%,IF(AD376=1,50%,IF(AD376=2,0%))))))</f>
        <v>1</v>
      </c>
      <c r="AF376" s="13" t="s">
        <v>42</v>
      </c>
      <c r="AG376" s="13">
        <v>0</v>
      </c>
      <c r="AH376" s="13" t="s">
        <v>42</v>
      </c>
      <c r="AI376" s="13">
        <f t="shared" si="711"/>
        <v>0</v>
      </c>
      <c r="AJ376" s="70">
        <f t="shared" si="718"/>
        <v>1</v>
      </c>
      <c r="AK376" s="59">
        <f t="shared" si="725"/>
        <v>0</v>
      </c>
      <c r="AL376" s="70">
        <f t="shared" ref="AL376" si="833">VALUE(IF(AK376=-3,0%,IF(AK376=-2,33.3%,IF(AK376=-1,66.6%,IF(AK376=0,100%,IF(AK376=1,66.6%,IF(AK376=2,33.3%,IF(AK376=3,0%))))))))</f>
        <v>1</v>
      </c>
      <c r="AM376" s="13" t="s">
        <v>41</v>
      </c>
      <c r="AN376" s="13" t="s">
        <v>41</v>
      </c>
      <c r="AO376" s="13"/>
      <c r="AP376" s="13">
        <v>101.31965006729475</v>
      </c>
      <c r="AQ376" s="13">
        <v>117.34261838440112</v>
      </c>
      <c r="AR376" s="13">
        <v>125.13020833333333</v>
      </c>
      <c r="AS376" s="13">
        <v>148.05555555555554</v>
      </c>
      <c r="AT376" s="36">
        <v>106.6559791</v>
      </c>
      <c r="AU376" s="36" t="str">
        <f t="shared" si="720"/>
        <v>2</v>
      </c>
      <c r="AV376" s="36">
        <v>11.309997461175739</v>
      </c>
      <c r="AW376" s="36">
        <v>98.658603200000002</v>
      </c>
      <c r="AX376" s="36">
        <v>114.653355</v>
      </c>
      <c r="AY376" s="36">
        <v>59.519369999999995</v>
      </c>
      <c r="AZ376" s="36" t="str">
        <f t="shared" si="721"/>
        <v>1</v>
      </c>
      <c r="BA376" s="36">
        <v>8.9346703610996183</v>
      </c>
      <c r="BB376" s="36">
        <v>53.201603999999996</v>
      </c>
      <c r="BC376" s="36">
        <v>65.837135999999987</v>
      </c>
      <c r="BD376" s="36" t="e">
        <v>#DIV/0!</v>
      </c>
      <c r="BE376" s="36" t="s">
        <v>50</v>
      </c>
      <c r="BF376" s="36">
        <v>0</v>
      </c>
      <c r="BG376" s="36">
        <v>0</v>
      </c>
      <c r="BH376" s="36">
        <v>114.653355</v>
      </c>
      <c r="BI376" s="36">
        <v>0</v>
      </c>
      <c r="BJ376" s="36">
        <v>114.653355</v>
      </c>
      <c r="BK376" s="36">
        <v>114.653355</v>
      </c>
      <c r="BL376" s="36">
        <v>65.837135999999987</v>
      </c>
      <c r="BM376" s="36">
        <v>0</v>
      </c>
      <c r="BN376" s="36">
        <v>65.837135999999987</v>
      </c>
      <c r="BO376" s="36">
        <v>65.837135999999987</v>
      </c>
      <c r="BP376" s="36" t="e">
        <v>#DIV/0!</v>
      </c>
      <c r="BQ376" s="36" t="e">
        <v>#DIV/0!</v>
      </c>
      <c r="BR376" s="36">
        <v>0</v>
      </c>
      <c r="BS376" s="36">
        <v>0</v>
      </c>
      <c r="BT376" s="36">
        <v>114.653355</v>
      </c>
      <c r="BU376" s="36">
        <v>0</v>
      </c>
      <c r="BV376" s="36">
        <v>114.653355</v>
      </c>
      <c r="BW376" s="36">
        <v>114.653355</v>
      </c>
      <c r="BX376" s="36">
        <v>65.837135999999987</v>
      </c>
      <c r="BY376" s="36">
        <v>0</v>
      </c>
      <c r="BZ376" s="36">
        <v>65.837135999999987</v>
      </c>
      <c r="CA376" s="36">
        <v>65.837135999999987</v>
      </c>
      <c r="CB376" s="36" t="e">
        <v>#DIV/0!</v>
      </c>
      <c r="CC376" s="36" t="e">
        <v>#DIV/0!</v>
      </c>
      <c r="CD376" s="36">
        <v>0</v>
      </c>
      <c r="CE376" s="36">
        <v>0</v>
      </c>
      <c r="CF376" s="36"/>
      <c r="CG376" s="40">
        <v>28.097000000000001</v>
      </c>
      <c r="CH376" s="40">
        <v>58.414000000000001</v>
      </c>
      <c r="CI376" s="40"/>
      <c r="CL376" s="5" t="str">
        <f t="shared" si="727"/>
        <v>1_0.5_1</v>
      </c>
      <c r="CM376" s="95" t="str">
        <f t="shared" si="728"/>
        <v>1K</v>
      </c>
      <c r="CN376" s="96">
        <f t="shared" si="715"/>
        <v>202</v>
      </c>
      <c r="CO376" s="96" t="str">
        <f t="shared" si="722"/>
        <v>1_1_1</v>
      </c>
      <c r="CP376" s="95" t="str">
        <f t="shared" si="731"/>
        <v>1L</v>
      </c>
      <c r="CQ376" s="5">
        <f t="shared" si="723"/>
        <v>85</v>
      </c>
      <c r="CV376" s="87"/>
      <c r="CW376" s="87"/>
      <c r="CX376" s="87"/>
      <c r="CY376" s="87"/>
      <c r="CZ376" s="87"/>
    </row>
    <row r="377" spans="1:104" s="5" customFormat="1">
      <c r="A377" s="13" t="s">
        <v>248</v>
      </c>
      <c r="B377" s="13">
        <v>8</v>
      </c>
      <c r="C377" s="13">
        <v>1</v>
      </c>
      <c r="D377" s="13" t="s">
        <v>34</v>
      </c>
      <c r="E377" s="35" t="s">
        <v>229</v>
      </c>
      <c r="F377" s="13" t="s">
        <v>141</v>
      </c>
      <c r="G377" s="36">
        <v>1002412677</v>
      </c>
      <c r="H377" s="13"/>
      <c r="I377" s="37">
        <v>17</v>
      </c>
      <c r="J377" s="37" t="s">
        <v>38</v>
      </c>
      <c r="K377" s="38">
        <v>43525</v>
      </c>
      <c r="L377" s="39">
        <v>0.37847222222222227</v>
      </c>
      <c r="M377" s="37" t="s">
        <v>39</v>
      </c>
      <c r="N377" s="37" t="s">
        <v>188</v>
      </c>
      <c r="O377" s="37" t="s">
        <v>190</v>
      </c>
      <c r="P377" s="37" t="s">
        <v>188</v>
      </c>
      <c r="Q377" s="37">
        <v>3</v>
      </c>
      <c r="R377" s="13" t="s">
        <v>62</v>
      </c>
      <c r="S377" s="13" t="s">
        <v>63</v>
      </c>
      <c r="T377" s="13" t="s">
        <v>42</v>
      </c>
      <c r="U377" s="13" t="s">
        <v>52</v>
      </c>
      <c r="V377" s="13" t="s">
        <v>42</v>
      </c>
      <c r="W377" s="13" t="s">
        <v>72</v>
      </c>
      <c r="X377" s="13" t="s">
        <v>106</v>
      </c>
      <c r="Y377" s="13" t="s">
        <v>42</v>
      </c>
      <c r="Z377" s="13" t="s">
        <v>42</v>
      </c>
      <c r="AA377" s="13"/>
      <c r="AB377" s="13">
        <v>1</v>
      </c>
      <c r="AC377" s="72">
        <f t="shared" si="716"/>
        <v>0.5</v>
      </c>
      <c r="AD377" s="13">
        <v>0</v>
      </c>
      <c r="AE377" s="72">
        <f t="shared" ref="AE377" si="834">VALUE(IF(AD377=-2,0%,IF(AD377=-1,50%,IF(AD377=0,100%,IF(AD377=1,50%,IF(AD377=2,0%))))))</f>
        <v>1</v>
      </c>
      <c r="AF377" s="13" t="s">
        <v>42</v>
      </c>
      <c r="AG377" s="13">
        <v>0</v>
      </c>
      <c r="AH377" s="13" t="s">
        <v>42</v>
      </c>
      <c r="AI377" s="13">
        <f t="shared" si="711"/>
        <v>-1</v>
      </c>
      <c r="AJ377" s="70">
        <f t="shared" si="718"/>
        <v>0.66599999999999993</v>
      </c>
      <c r="AK377" s="59">
        <f t="shared" si="725"/>
        <v>1</v>
      </c>
      <c r="AL377" s="70">
        <f t="shared" ref="AL377" si="835">VALUE(IF(AK377=-3,0%,IF(AK377=-2,33.3%,IF(AK377=-1,66.6%,IF(AK377=0,100%,IF(AK377=1,66.6%,IF(AK377=2,33.3%,IF(AK377=3,0%))))))))</f>
        <v>0.66599999999999993</v>
      </c>
      <c r="AM377" s="13" t="s">
        <v>42</v>
      </c>
      <c r="AN377" s="13" t="s">
        <v>42</v>
      </c>
      <c r="AO377" s="13"/>
      <c r="AP377" s="13">
        <v>101.31965006729475</v>
      </c>
      <c r="AQ377" s="13">
        <v>117.34261838440112</v>
      </c>
      <c r="AR377" s="13">
        <v>125.13020833333333</v>
      </c>
      <c r="AS377" s="13">
        <v>148.05555555555554</v>
      </c>
      <c r="AT377" s="36">
        <v>122.69669259999999</v>
      </c>
      <c r="AU377" s="36" t="str">
        <f t="shared" si="720"/>
        <v>2</v>
      </c>
      <c r="AV377" s="36">
        <v>11.374997120665443</v>
      </c>
      <c r="AW377" s="36">
        <v>114.653355</v>
      </c>
      <c r="AX377" s="36">
        <v>130.74003019999998</v>
      </c>
      <c r="AY377" s="36">
        <v>65.837135999999987</v>
      </c>
      <c r="AZ377" s="36" t="str">
        <f t="shared" si="721"/>
        <v>1</v>
      </c>
      <c r="BA377" s="36">
        <v>0</v>
      </c>
      <c r="BB377" s="36">
        <v>65.837135999999987</v>
      </c>
      <c r="BC377" s="36">
        <v>65.837135999999987</v>
      </c>
      <c r="BD377" s="36" t="e">
        <v>#DIV/0!</v>
      </c>
      <c r="BE377" s="36" t="s">
        <v>50</v>
      </c>
      <c r="BF377" s="36">
        <v>0</v>
      </c>
      <c r="BG377" s="36">
        <v>0</v>
      </c>
      <c r="BH377" s="36">
        <v>114.653355</v>
      </c>
      <c r="BI377" s="36">
        <v>0</v>
      </c>
      <c r="BJ377" s="36">
        <v>114.653355</v>
      </c>
      <c r="BK377" s="36">
        <v>114.653355</v>
      </c>
      <c r="BL377" s="36">
        <v>65.837135999999987</v>
      </c>
      <c r="BM377" s="36">
        <v>0</v>
      </c>
      <c r="BN377" s="36">
        <v>65.837135999999987</v>
      </c>
      <c r="BO377" s="36">
        <v>65.837135999999987</v>
      </c>
      <c r="BP377" s="36" t="e">
        <v>#DIV/0!</v>
      </c>
      <c r="BQ377" s="36" t="e">
        <v>#DIV/0!</v>
      </c>
      <c r="BR377" s="36">
        <v>0</v>
      </c>
      <c r="BS377" s="36">
        <v>0</v>
      </c>
      <c r="BT377" s="36">
        <v>114.653355</v>
      </c>
      <c r="BU377" s="36">
        <v>0</v>
      </c>
      <c r="BV377" s="36">
        <v>114.653355</v>
      </c>
      <c r="BW377" s="36">
        <v>114.653355</v>
      </c>
      <c r="BX377" s="36">
        <v>65.837135999999987</v>
      </c>
      <c r="BY377" s="36">
        <v>0</v>
      </c>
      <c r="BZ377" s="36">
        <v>65.837135999999987</v>
      </c>
      <c r="CA377" s="36">
        <v>65.837135999999987</v>
      </c>
      <c r="CB377" s="36" t="e">
        <v>#DIV/0!</v>
      </c>
      <c r="CC377" s="36" t="e">
        <v>#DIV/0!</v>
      </c>
      <c r="CD377" s="36">
        <v>0</v>
      </c>
      <c r="CE377" s="36">
        <v>0</v>
      </c>
      <c r="CF377" s="36"/>
      <c r="CG377" s="40">
        <v>28.344999999999999</v>
      </c>
      <c r="CH377" s="40">
        <v>58.953000000000003</v>
      </c>
      <c r="CI377" s="40"/>
      <c r="CL377" s="5" t="str">
        <f t="shared" si="727"/>
        <v>0.666_0.5_1</v>
      </c>
      <c r="CM377" s="95" t="str">
        <f t="shared" si="728"/>
        <v>1H</v>
      </c>
      <c r="CN377" s="96">
        <f t="shared" si="715"/>
        <v>131</v>
      </c>
      <c r="CO377" s="96" t="str">
        <f t="shared" si="722"/>
        <v>0.666_1_1</v>
      </c>
      <c r="CP377" s="95" t="str">
        <f t="shared" si="731"/>
        <v>1I</v>
      </c>
      <c r="CQ377" s="5">
        <f t="shared" si="723"/>
        <v>50</v>
      </c>
      <c r="CV377" s="87"/>
      <c r="CW377" s="87"/>
      <c r="CX377" s="87"/>
      <c r="CY377" s="87"/>
      <c r="CZ377" s="87"/>
    </row>
    <row r="378" spans="1:104" s="5" customFormat="1">
      <c r="A378" s="13" t="s">
        <v>248</v>
      </c>
      <c r="B378" s="13">
        <v>8</v>
      </c>
      <c r="C378" s="13">
        <v>1</v>
      </c>
      <c r="D378" s="13" t="s">
        <v>34</v>
      </c>
      <c r="E378" s="35" t="s">
        <v>229</v>
      </c>
      <c r="F378" s="13" t="s">
        <v>141</v>
      </c>
      <c r="G378" s="36">
        <v>1002412677</v>
      </c>
      <c r="H378" s="13"/>
      <c r="I378" s="37">
        <v>17</v>
      </c>
      <c r="J378" s="37" t="s">
        <v>38</v>
      </c>
      <c r="K378" s="38">
        <v>43525</v>
      </c>
      <c r="L378" s="39">
        <v>0.3888888888888889</v>
      </c>
      <c r="M378" s="37" t="s">
        <v>39</v>
      </c>
      <c r="N378" s="37" t="s">
        <v>188</v>
      </c>
      <c r="O378" s="37" t="s">
        <v>190</v>
      </c>
      <c r="P378" s="37" t="s">
        <v>188</v>
      </c>
      <c r="Q378" s="37">
        <v>4</v>
      </c>
      <c r="R378" s="13" t="s">
        <v>55</v>
      </c>
      <c r="S378" s="13" t="s">
        <v>63</v>
      </c>
      <c r="T378" s="13" t="s">
        <v>42</v>
      </c>
      <c r="U378" s="13" t="s">
        <v>52</v>
      </c>
      <c r="V378" s="13" t="s">
        <v>42</v>
      </c>
      <c r="W378" s="13" t="s">
        <v>66</v>
      </c>
      <c r="X378" s="13" t="s">
        <v>76</v>
      </c>
      <c r="Y378" s="13" t="s">
        <v>41</v>
      </c>
      <c r="Z378" s="13" t="s">
        <v>41</v>
      </c>
      <c r="AA378" s="13"/>
      <c r="AB378" s="13">
        <v>0</v>
      </c>
      <c r="AC378" s="72">
        <f t="shared" si="716"/>
        <v>1</v>
      </c>
      <c r="AD378" s="13">
        <v>0</v>
      </c>
      <c r="AE378" s="72">
        <f t="shared" ref="AE378" si="836">VALUE(IF(AD378=-2,0%,IF(AD378=-1,50%,IF(AD378=0,100%,IF(AD378=1,50%,IF(AD378=2,0%))))))</f>
        <v>1</v>
      </c>
      <c r="AF378" s="13" t="s">
        <v>42</v>
      </c>
      <c r="AG378" s="13" t="s">
        <v>57</v>
      </c>
      <c r="AH378" s="13" t="s">
        <v>42</v>
      </c>
      <c r="AI378" s="13">
        <f t="shared" si="711"/>
        <v>0</v>
      </c>
      <c r="AJ378" s="70">
        <f t="shared" si="718"/>
        <v>1</v>
      </c>
      <c r="AK378" s="59">
        <f t="shared" si="725"/>
        <v>0</v>
      </c>
      <c r="AL378" s="70">
        <f t="shared" ref="AL378" si="837">VALUE(IF(AK378=-3,0%,IF(AK378=-2,33.3%,IF(AK378=-1,66.6%,IF(AK378=0,100%,IF(AK378=1,66.6%,IF(AK378=2,33.3%,IF(AK378=3,0%))))))))</f>
        <v>1</v>
      </c>
      <c r="AM378" s="13" t="s">
        <v>41</v>
      </c>
      <c r="AN378" s="13" t="s">
        <v>41</v>
      </c>
      <c r="AO378" s="13"/>
      <c r="AP378" s="13">
        <v>101.31965006729475</v>
      </c>
      <c r="AQ378" s="13">
        <v>117.34261838440112</v>
      </c>
      <c r="AR378" s="13">
        <v>125.13020833333333</v>
      </c>
      <c r="AS378" s="13">
        <v>148.05555555555554</v>
      </c>
      <c r="AT378" s="36">
        <v>130.74003019999998</v>
      </c>
      <c r="AU378" s="36" t="str">
        <f t="shared" si="720"/>
        <v>2</v>
      </c>
      <c r="AV378" s="36">
        <v>0</v>
      </c>
      <c r="AW378" s="36">
        <v>130.74003019999998</v>
      </c>
      <c r="AX378" s="36">
        <v>130.74003019999998</v>
      </c>
      <c r="AY378" s="36">
        <v>72.229697499999986</v>
      </c>
      <c r="AZ378" s="36" t="str">
        <f t="shared" si="721"/>
        <v>1</v>
      </c>
      <c r="BA378" s="36">
        <v>9.0404471716040948</v>
      </c>
      <c r="BB378" s="36">
        <v>65.837135999999987</v>
      </c>
      <c r="BC378" s="36">
        <v>78.622258999999985</v>
      </c>
      <c r="BD378" s="36" t="e">
        <v>#DIV/0!</v>
      </c>
      <c r="BE378" s="36" t="s">
        <v>50</v>
      </c>
      <c r="BF378" s="36">
        <v>0</v>
      </c>
      <c r="BG378" s="36">
        <v>0</v>
      </c>
      <c r="BH378" s="36">
        <v>130.74003019999998</v>
      </c>
      <c r="BI378" s="36">
        <v>0</v>
      </c>
      <c r="BJ378" s="36">
        <v>130.74003019999998</v>
      </c>
      <c r="BK378" s="36">
        <v>130.74003019999998</v>
      </c>
      <c r="BL378" s="36">
        <v>65.837135999999987</v>
      </c>
      <c r="BM378" s="36">
        <v>0</v>
      </c>
      <c r="BN378" s="36">
        <v>65.837135999999987</v>
      </c>
      <c r="BO378" s="36">
        <v>65.837135999999987</v>
      </c>
      <c r="BP378" s="36" t="e">
        <v>#DIV/0!</v>
      </c>
      <c r="BQ378" s="36" t="e">
        <v>#DIV/0!</v>
      </c>
      <c r="BR378" s="36">
        <v>0</v>
      </c>
      <c r="BS378" s="36">
        <v>0</v>
      </c>
      <c r="BT378" s="36">
        <v>122.69669259999999</v>
      </c>
      <c r="BU378" s="36">
        <v>11.374997120665443</v>
      </c>
      <c r="BV378" s="36">
        <v>114.653355</v>
      </c>
      <c r="BW378" s="36">
        <v>130.74003019999998</v>
      </c>
      <c r="BX378" s="36">
        <v>65.837135999999987</v>
      </c>
      <c r="BY378" s="36">
        <v>0</v>
      </c>
      <c r="BZ378" s="36">
        <v>65.837135999999987</v>
      </c>
      <c r="CA378" s="36">
        <v>65.837135999999987</v>
      </c>
      <c r="CB378" s="36" t="e">
        <v>#DIV/0!</v>
      </c>
      <c r="CC378" s="36" t="e">
        <v>#DIV/0!</v>
      </c>
      <c r="CD378" s="36">
        <v>0</v>
      </c>
      <c r="CE378" s="36">
        <v>0</v>
      </c>
      <c r="CF378" s="36"/>
      <c r="CG378" s="40">
        <v>28.170999999999999</v>
      </c>
      <c r="CH378" s="40">
        <v>58.863999999999997</v>
      </c>
      <c r="CI378" s="40"/>
      <c r="CL378" s="5" t="str">
        <f t="shared" si="727"/>
        <v>1_1_1</v>
      </c>
      <c r="CM378" s="95" t="str">
        <f t="shared" si="728"/>
        <v>1L</v>
      </c>
      <c r="CN378" s="96">
        <f t="shared" si="715"/>
        <v>208</v>
      </c>
      <c r="CO378" s="96" t="str">
        <f t="shared" si="722"/>
        <v>1_1_1</v>
      </c>
      <c r="CP378" s="95" t="str">
        <f t="shared" si="731"/>
        <v>1L</v>
      </c>
      <c r="CQ378" s="5">
        <f t="shared" si="723"/>
        <v>85</v>
      </c>
      <c r="CV378" s="87"/>
      <c r="CW378" s="87"/>
      <c r="CX378" s="87"/>
      <c r="CY378" s="87"/>
      <c r="CZ378" s="87"/>
    </row>
    <row r="379" spans="1:104" s="5" customFormat="1">
      <c r="A379" s="13" t="s">
        <v>248</v>
      </c>
      <c r="B379" s="13">
        <v>8</v>
      </c>
      <c r="C379" s="13">
        <v>1</v>
      </c>
      <c r="D379" s="13" t="s">
        <v>34</v>
      </c>
      <c r="E379" s="35" t="s">
        <v>229</v>
      </c>
      <c r="F379" s="13" t="s">
        <v>141</v>
      </c>
      <c r="G379" s="36">
        <v>1002412677</v>
      </c>
      <c r="H379" s="13"/>
      <c r="I379" s="37">
        <v>17</v>
      </c>
      <c r="J379" s="37" t="s">
        <v>38</v>
      </c>
      <c r="K379" s="38">
        <v>43525</v>
      </c>
      <c r="L379" s="39">
        <v>0.39930555555555558</v>
      </c>
      <c r="M379" s="37" t="s">
        <v>39</v>
      </c>
      <c r="N379" s="37" t="s">
        <v>188</v>
      </c>
      <c r="O379" s="37" t="s">
        <v>190</v>
      </c>
      <c r="P379" s="37" t="s">
        <v>188</v>
      </c>
      <c r="Q379" s="37">
        <v>5</v>
      </c>
      <c r="R379" s="13" t="s">
        <v>55</v>
      </c>
      <c r="S379" s="13" t="s">
        <v>63</v>
      </c>
      <c r="T379" s="13" t="s">
        <v>42</v>
      </c>
      <c r="U379" s="13" t="s">
        <v>52</v>
      </c>
      <c r="V379" s="13" t="s">
        <v>42</v>
      </c>
      <c r="W379" s="13" t="s">
        <v>66</v>
      </c>
      <c r="X379" s="13" t="s">
        <v>76</v>
      </c>
      <c r="Y379" s="13" t="s">
        <v>41</v>
      </c>
      <c r="Z379" s="13" t="s">
        <v>42</v>
      </c>
      <c r="AA379" s="13"/>
      <c r="AB379" s="13">
        <v>0</v>
      </c>
      <c r="AC379" s="72">
        <f t="shared" si="716"/>
        <v>1</v>
      </c>
      <c r="AD379" s="13">
        <v>0</v>
      </c>
      <c r="AE379" s="72">
        <f t="shared" ref="AE379" si="838">VALUE(IF(AD379=-2,0%,IF(AD379=-1,50%,IF(AD379=0,100%,IF(AD379=1,50%,IF(AD379=2,0%))))))</f>
        <v>1</v>
      </c>
      <c r="AF379" s="13" t="s">
        <v>42</v>
      </c>
      <c r="AG379" s="13">
        <v>0</v>
      </c>
      <c r="AH379" s="13" t="s">
        <v>42</v>
      </c>
      <c r="AI379" s="13">
        <f t="shared" si="711"/>
        <v>0</v>
      </c>
      <c r="AJ379" s="70">
        <f t="shared" si="718"/>
        <v>1</v>
      </c>
      <c r="AK379" s="59">
        <f t="shared" si="725"/>
        <v>0</v>
      </c>
      <c r="AL379" s="70">
        <f t="shared" ref="AL379" si="839">VALUE(IF(AK379=-3,0%,IF(AK379=-2,33.3%,IF(AK379=-1,66.6%,IF(AK379=0,100%,IF(AK379=1,66.6%,IF(AK379=2,33.3%,IF(AK379=3,0%))))))))</f>
        <v>1</v>
      </c>
      <c r="AM379" s="13" t="s">
        <v>41</v>
      </c>
      <c r="AN379" s="13" t="s">
        <v>42</v>
      </c>
      <c r="AO379" s="13"/>
      <c r="AP379" s="13">
        <v>101.31965006729475</v>
      </c>
      <c r="AQ379" s="13">
        <v>117.34261838440112</v>
      </c>
      <c r="AR379" s="13">
        <v>125.13020833333333</v>
      </c>
      <c r="AS379" s="13">
        <v>148.05555555555554</v>
      </c>
      <c r="AT379" s="36">
        <v>122.69794080000001</v>
      </c>
      <c r="AU379" s="36" t="str">
        <f t="shared" si="720"/>
        <v>2</v>
      </c>
      <c r="AV379" s="36">
        <v>0</v>
      </c>
      <c r="AW379" s="36">
        <v>122.69794080000001</v>
      </c>
      <c r="AX379" s="36">
        <v>122.69794080000001</v>
      </c>
      <c r="AY379" s="36">
        <v>65.837135999999987</v>
      </c>
      <c r="AZ379" s="36" t="str">
        <f t="shared" si="721"/>
        <v>1</v>
      </c>
      <c r="BA379" s="36">
        <v>0</v>
      </c>
      <c r="BB379" s="36">
        <v>65.837135999999987</v>
      </c>
      <c r="BC379" s="36">
        <v>65.837135999999987</v>
      </c>
      <c r="BD379" s="36" t="e">
        <v>#DIV/0!</v>
      </c>
      <c r="BE379" s="36" t="s">
        <v>50</v>
      </c>
      <c r="BF379" s="36">
        <v>0</v>
      </c>
      <c r="BG379" s="36">
        <v>0</v>
      </c>
      <c r="BH379" s="36">
        <v>118.6756479</v>
      </c>
      <c r="BI379" s="36">
        <v>5.6883811710170127</v>
      </c>
      <c r="BJ379" s="36">
        <v>114.653355</v>
      </c>
      <c r="BK379" s="36">
        <v>122.69794080000001</v>
      </c>
      <c r="BL379" s="36">
        <v>65.837135999999987</v>
      </c>
      <c r="BM379" s="36">
        <v>0</v>
      </c>
      <c r="BN379" s="36">
        <v>65.837135999999987</v>
      </c>
      <c r="BO379" s="36">
        <v>65.837135999999987</v>
      </c>
      <c r="BP379" s="36" t="e">
        <v>#DIV/0!</v>
      </c>
      <c r="BQ379" s="36" t="e">
        <v>#DIV/0!</v>
      </c>
      <c r="BR379" s="36">
        <v>0</v>
      </c>
      <c r="BS379" s="36">
        <v>0</v>
      </c>
      <c r="BT379" s="36">
        <v>126.7189855</v>
      </c>
      <c r="BU379" s="36">
        <v>5.6866159496484299</v>
      </c>
      <c r="BV379" s="36">
        <v>122.69794080000001</v>
      </c>
      <c r="BW379" s="36">
        <v>130.74003019999998</v>
      </c>
      <c r="BX379" s="36">
        <v>65.837135999999987</v>
      </c>
      <c r="BY379" s="36">
        <v>0</v>
      </c>
      <c r="BZ379" s="36">
        <v>65.837135999999987</v>
      </c>
      <c r="CA379" s="36">
        <v>65.837135999999987</v>
      </c>
      <c r="CB379" s="36" t="e">
        <v>#DIV/0!</v>
      </c>
      <c r="CC379" s="36" t="e">
        <v>#DIV/0!</v>
      </c>
      <c r="CD379" s="36">
        <v>0</v>
      </c>
      <c r="CE379" s="36">
        <v>0</v>
      </c>
      <c r="CF379" s="36"/>
      <c r="CG379" s="40">
        <v>28.27</v>
      </c>
      <c r="CH379" s="40">
        <v>57.844999999999999</v>
      </c>
      <c r="CI379" s="40"/>
      <c r="CL379" s="5" t="str">
        <f t="shared" si="727"/>
        <v>1_1_1</v>
      </c>
      <c r="CM379" s="95" t="str">
        <f t="shared" si="728"/>
        <v>1L</v>
      </c>
      <c r="CN379" s="96">
        <f t="shared" si="715"/>
        <v>208</v>
      </c>
      <c r="CO379" s="96" t="str">
        <f t="shared" si="722"/>
        <v>1_1_1</v>
      </c>
      <c r="CP379" s="95" t="str">
        <f t="shared" si="731"/>
        <v>1L</v>
      </c>
      <c r="CQ379" s="5">
        <f t="shared" si="723"/>
        <v>85</v>
      </c>
      <c r="CV379" s="87"/>
      <c r="CW379" s="87"/>
      <c r="CX379" s="87"/>
      <c r="CY379" s="87"/>
      <c r="CZ379" s="87"/>
    </row>
    <row r="380" spans="1:104" s="5" customFormat="1">
      <c r="A380" s="13" t="s">
        <v>248</v>
      </c>
      <c r="B380" s="13">
        <v>8</v>
      </c>
      <c r="C380" s="13">
        <v>1</v>
      </c>
      <c r="D380" s="13" t="s">
        <v>34</v>
      </c>
      <c r="E380" s="35" t="s">
        <v>229</v>
      </c>
      <c r="F380" s="13" t="s">
        <v>141</v>
      </c>
      <c r="G380" s="36">
        <v>1002412677</v>
      </c>
      <c r="H380" s="13"/>
      <c r="I380" s="37">
        <v>17</v>
      </c>
      <c r="J380" s="37" t="s">
        <v>38</v>
      </c>
      <c r="K380" s="38">
        <v>43525</v>
      </c>
      <c r="L380" s="39">
        <v>0.40972222222222227</v>
      </c>
      <c r="M380" s="37" t="s">
        <v>39</v>
      </c>
      <c r="N380" s="37" t="s">
        <v>188</v>
      </c>
      <c r="O380" s="37" t="s">
        <v>190</v>
      </c>
      <c r="P380" s="37" t="s">
        <v>188</v>
      </c>
      <c r="Q380" s="37">
        <v>6</v>
      </c>
      <c r="R380" s="13" t="s">
        <v>55</v>
      </c>
      <c r="S380" s="13" t="s">
        <v>63</v>
      </c>
      <c r="T380" s="13" t="s">
        <v>42</v>
      </c>
      <c r="U380" s="13" t="s">
        <v>52</v>
      </c>
      <c r="V380" s="13" t="s">
        <v>42</v>
      </c>
      <c r="W380" s="13" t="s">
        <v>66</v>
      </c>
      <c r="X380" s="13" t="s">
        <v>76</v>
      </c>
      <c r="Y380" s="13" t="s">
        <v>41</v>
      </c>
      <c r="Z380" s="13" t="s">
        <v>42</v>
      </c>
      <c r="AA380" s="13"/>
      <c r="AB380" s="13">
        <v>0</v>
      </c>
      <c r="AC380" s="72">
        <f t="shared" si="716"/>
        <v>1</v>
      </c>
      <c r="AD380" s="13">
        <v>0</v>
      </c>
      <c r="AE380" s="72">
        <f t="shared" ref="AE380" si="840">VALUE(IF(AD380=-2,0%,IF(AD380=-1,50%,IF(AD380=0,100%,IF(AD380=1,50%,IF(AD380=2,0%))))))</f>
        <v>1</v>
      </c>
      <c r="AF380" s="13" t="s">
        <v>42</v>
      </c>
      <c r="AG380" s="13">
        <v>0</v>
      </c>
      <c r="AH380" s="13" t="s">
        <v>42</v>
      </c>
      <c r="AI380" s="13">
        <f t="shared" si="711"/>
        <v>0</v>
      </c>
      <c r="AJ380" s="70">
        <f t="shared" si="718"/>
        <v>1</v>
      </c>
      <c r="AK380" s="59">
        <f t="shared" si="725"/>
        <v>0</v>
      </c>
      <c r="AL380" s="70">
        <f t="shared" ref="AL380" si="841">VALUE(IF(AK380=-3,0%,IF(AK380=-2,33.3%,IF(AK380=-1,66.6%,IF(AK380=0,100%,IF(AK380=1,66.6%,IF(AK380=2,33.3%,IF(AK380=3,0%))))))))</f>
        <v>1</v>
      </c>
      <c r="AM380" s="13" t="s">
        <v>41</v>
      </c>
      <c r="AN380" s="13" t="s">
        <v>42</v>
      </c>
      <c r="AO380" s="13"/>
      <c r="AP380" s="13">
        <v>101.31965006729475</v>
      </c>
      <c r="AQ380" s="13">
        <v>117.34261838440112</v>
      </c>
      <c r="AR380" s="13">
        <v>125.13020833333333</v>
      </c>
      <c r="AS380" s="13">
        <v>148.05555555555554</v>
      </c>
      <c r="AT380" s="36">
        <v>106.70815020000001</v>
      </c>
      <c r="AU380" s="36" t="str">
        <f t="shared" si="720"/>
        <v>2</v>
      </c>
      <c r="AV380" s="36">
        <v>0</v>
      </c>
      <c r="AW380" s="36">
        <v>106.70815020000001</v>
      </c>
      <c r="AX380" s="36">
        <v>106.70815020000001</v>
      </c>
      <c r="AY380" s="36">
        <v>65.837135999999987</v>
      </c>
      <c r="AZ380" s="36" t="str">
        <f t="shared" si="721"/>
        <v>1</v>
      </c>
      <c r="BA380" s="36">
        <v>0</v>
      </c>
      <c r="BB380" s="36">
        <v>65.837135999999987</v>
      </c>
      <c r="BC380" s="36">
        <v>65.837135999999987</v>
      </c>
      <c r="BD380" s="36" t="e">
        <v>#DIV/0!</v>
      </c>
      <c r="BE380" s="36" t="s">
        <v>50</v>
      </c>
      <c r="BF380" s="36">
        <v>0</v>
      </c>
      <c r="BG380" s="36">
        <v>0</v>
      </c>
      <c r="BH380" s="36">
        <v>102.6833767</v>
      </c>
      <c r="BI380" s="36">
        <v>5.6918892691798328</v>
      </c>
      <c r="BJ380" s="36">
        <v>98.658603200000002</v>
      </c>
      <c r="BK380" s="36">
        <v>106.70815020000001</v>
      </c>
      <c r="BL380" s="36">
        <v>65.837135999999987</v>
      </c>
      <c r="BM380" s="36">
        <v>0</v>
      </c>
      <c r="BN380" s="36">
        <v>65.837135999999987</v>
      </c>
      <c r="BO380" s="36">
        <v>65.837135999999987</v>
      </c>
      <c r="BP380" s="36" t="e">
        <v>#DIV/0!</v>
      </c>
      <c r="BQ380" s="36" t="e">
        <v>#DIV/0!</v>
      </c>
      <c r="BR380" s="36">
        <v>0</v>
      </c>
      <c r="BS380" s="36">
        <v>0</v>
      </c>
      <c r="BT380" s="36">
        <v>114.7030455</v>
      </c>
      <c r="BU380" s="36">
        <v>11.306489363012918</v>
      </c>
      <c r="BV380" s="36">
        <v>106.70815020000001</v>
      </c>
      <c r="BW380" s="36">
        <v>122.69794080000001</v>
      </c>
      <c r="BX380" s="36">
        <v>65.837135999999987</v>
      </c>
      <c r="BY380" s="36">
        <v>0</v>
      </c>
      <c r="BZ380" s="36">
        <v>65.837135999999987</v>
      </c>
      <c r="CA380" s="36">
        <v>65.837135999999987</v>
      </c>
      <c r="CB380" s="36" t="e">
        <v>#DIV/0!</v>
      </c>
      <c r="CC380" s="36" t="e">
        <v>#DIV/0!</v>
      </c>
      <c r="CD380" s="36">
        <v>0</v>
      </c>
      <c r="CE380" s="36">
        <v>0</v>
      </c>
      <c r="CF380" s="36"/>
      <c r="CG380" s="40">
        <v>28.097000000000001</v>
      </c>
      <c r="CH380" s="40">
        <v>56.436</v>
      </c>
      <c r="CI380" s="40"/>
      <c r="CL380" s="5" t="str">
        <f t="shared" si="727"/>
        <v>1_1_1</v>
      </c>
      <c r="CM380" s="95" t="str">
        <f t="shared" si="728"/>
        <v>1L</v>
      </c>
      <c r="CN380" s="96">
        <f t="shared" si="715"/>
        <v>208</v>
      </c>
      <c r="CO380" s="96" t="str">
        <f t="shared" si="722"/>
        <v>1_1_1</v>
      </c>
      <c r="CP380" s="95" t="str">
        <f t="shared" si="731"/>
        <v>1L</v>
      </c>
      <c r="CQ380" s="5">
        <f t="shared" si="723"/>
        <v>85</v>
      </c>
      <c r="CV380" s="87"/>
      <c r="CW380" s="87"/>
      <c r="CX380" s="87"/>
      <c r="CY380" s="87"/>
      <c r="CZ380" s="87"/>
    </row>
    <row r="381" spans="1:104" s="5" customFormat="1">
      <c r="A381" s="13" t="s">
        <v>248</v>
      </c>
      <c r="B381" s="13">
        <v>8</v>
      </c>
      <c r="C381" s="13">
        <v>2</v>
      </c>
      <c r="D381" s="13" t="s">
        <v>101</v>
      </c>
      <c r="E381" s="35" t="s">
        <v>196</v>
      </c>
      <c r="F381" s="13" t="s">
        <v>141</v>
      </c>
      <c r="G381" s="36">
        <v>1002326794</v>
      </c>
      <c r="H381" s="13"/>
      <c r="I381" s="37">
        <v>16</v>
      </c>
      <c r="J381" s="37" t="s">
        <v>38</v>
      </c>
      <c r="K381" s="38">
        <v>43525</v>
      </c>
      <c r="L381" s="39">
        <v>0.3576388888888889</v>
      </c>
      <c r="M381" s="37" t="s">
        <v>230</v>
      </c>
      <c r="N381" s="37" t="s">
        <v>190</v>
      </c>
      <c r="O381" s="37" t="s">
        <v>100</v>
      </c>
      <c r="P381" s="37" t="s">
        <v>190</v>
      </c>
      <c r="Q381" s="37">
        <v>1</v>
      </c>
      <c r="R381" s="13" t="s">
        <v>43</v>
      </c>
      <c r="S381" s="13" t="s">
        <v>44</v>
      </c>
      <c r="T381" s="13" t="s">
        <v>41</v>
      </c>
      <c r="U381" s="13" t="s">
        <v>52</v>
      </c>
      <c r="V381" s="13" t="s">
        <v>42</v>
      </c>
      <c r="W381" s="13" t="s">
        <v>66</v>
      </c>
      <c r="X381" s="13" t="s">
        <v>76</v>
      </c>
      <c r="Y381" s="13" t="s">
        <v>41</v>
      </c>
      <c r="Z381" s="13" t="s">
        <v>41</v>
      </c>
      <c r="AA381" s="13"/>
      <c r="AB381" s="13">
        <v>-1</v>
      </c>
      <c r="AC381" s="72">
        <f t="shared" si="716"/>
        <v>0.5</v>
      </c>
      <c r="AD381" s="13">
        <v>1</v>
      </c>
      <c r="AE381" s="72">
        <f t="shared" ref="AE381" si="842">VALUE(IF(AD381=-2,0%,IF(AD381=-1,50%,IF(AD381=0,100%,IF(AD381=1,50%,IF(AD381=2,0%))))))</f>
        <v>0.5</v>
      </c>
      <c r="AF381" s="13" t="s">
        <v>41</v>
      </c>
      <c r="AG381" s="13">
        <v>0</v>
      </c>
      <c r="AH381" s="13" t="s">
        <v>42</v>
      </c>
      <c r="AI381" s="13">
        <f t="shared" si="711"/>
        <v>0</v>
      </c>
      <c r="AJ381" s="70">
        <f t="shared" si="718"/>
        <v>1</v>
      </c>
      <c r="AK381" s="59">
        <f t="shared" si="725"/>
        <v>0</v>
      </c>
      <c r="AL381" s="70">
        <f t="shared" ref="AL381" si="843">VALUE(IF(AK381=-3,0%,IF(AK381=-2,33.3%,IF(AK381=-1,66.6%,IF(AK381=0,100%,IF(AK381=1,66.6%,IF(AK381=2,33.3%,IF(AK381=3,0%))))))))</f>
        <v>1</v>
      </c>
      <c r="AM381" s="13" t="s">
        <v>41</v>
      </c>
      <c r="AN381" s="13" t="s">
        <v>41</v>
      </c>
      <c r="AO381" s="13"/>
      <c r="AP381" s="13">
        <v>101.31965006729475</v>
      </c>
      <c r="AQ381" s="13">
        <v>117.34261838440112</v>
      </c>
      <c r="AR381" s="13">
        <v>125.13020833333333</v>
      </c>
      <c r="AS381" s="13">
        <v>148.05555555555554</v>
      </c>
      <c r="AT381" s="36">
        <v>157.76607300000001</v>
      </c>
      <c r="AU381" s="36" t="str">
        <f t="shared" si="720"/>
        <v>2</v>
      </c>
      <c r="AV381" s="36">
        <v>5.3920809437041779</v>
      </c>
      <c r="AW381" s="36">
        <v>153.95329600000002</v>
      </c>
      <c r="AX381" s="36">
        <v>161.57884999999999</v>
      </c>
      <c r="AY381" s="36">
        <v>51.44962855</v>
      </c>
      <c r="AZ381" s="36" t="str">
        <f t="shared" si="721"/>
        <v>1</v>
      </c>
      <c r="BA381" s="36">
        <v>8.3618927258457951</v>
      </c>
      <c r="BB381" s="36">
        <v>45.536877500000003</v>
      </c>
      <c r="BC381" s="36">
        <v>57.362379600000004</v>
      </c>
      <c r="BD381" s="36" t="e">
        <v>#DIV/0!</v>
      </c>
      <c r="BE381" s="36" t="s">
        <v>50</v>
      </c>
      <c r="BF381" s="36">
        <v>0</v>
      </c>
      <c r="BG381" s="36">
        <v>0</v>
      </c>
      <c r="BH381" s="36">
        <v>161.57884999999999</v>
      </c>
      <c r="BI381" s="36">
        <v>0</v>
      </c>
      <c r="BJ381" s="36">
        <v>161.57884999999999</v>
      </c>
      <c r="BK381" s="36">
        <v>161.57884999999999</v>
      </c>
      <c r="BL381" s="36">
        <v>51.44962855</v>
      </c>
      <c r="BM381" s="36">
        <v>8.3618927258457951</v>
      </c>
      <c r="BN381" s="36">
        <v>45.536877500000003</v>
      </c>
      <c r="BO381" s="36">
        <v>57.362379600000004</v>
      </c>
      <c r="BP381" s="36" t="e">
        <v>#DIV/0!</v>
      </c>
      <c r="BQ381" s="36" t="e">
        <v>#DIV/0!</v>
      </c>
      <c r="BR381" s="36">
        <v>0</v>
      </c>
      <c r="BS381" s="36">
        <v>0</v>
      </c>
      <c r="BT381" s="36">
        <v>161.57884999999999</v>
      </c>
      <c r="BU381" s="36">
        <v>0</v>
      </c>
      <c r="BV381" s="36">
        <v>161.57884999999999</v>
      </c>
      <c r="BW381" s="36">
        <v>161.57884999999999</v>
      </c>
      <c r="BX381" s="36">
        <v>51.44962855</v>
      </c>
      <c r="BY381" s="36">
        <v>8.3618927258457951</v>
      </c>
      <c r="BZ381" s="36">
        <v>45.536877500000003</v>
      </c>
      <c r="CA381" s="36">
        <v>57.362379600000004</v>
      </c>
      <c r="CB381" s="36" t="e">
        <v>#DIV/0!</v>
      </c>
      <c r="CC381" s="36" t="e">
        <v>#DIV/0!</v>
      </c>
      <c r="CD381" s="36">
        <v>0</v>
      </c>
      <c r="CE381" s="36">
        <v>0</v>
      </c>
      <c r="CF381" s="36"/>
      <c r="CG381" s="40">
        <v>27.579000000000001</v>
      </c>
      <c r="CH381" s="40">
        <v>57.302999999999997</v>
      </c>
      <c r="CI381" s="40"/>
      <c r="CL381" s="5" t="str">
        <f t="shared" si="727"/>
        <v>1_0.5_1</v>
      </c>
      <c r="CM381" s="95" t="str">
        <f t="shared" si="728"/>
        <v>1K</v>
      </c>
      <c r="CN381" s="96">
        <f t="shared" si="715"/>
        <v>202</v>
      </c>
      <c r="CO381" s="96" t="str">
        <f t="shared" si="722"/>
        <v>1_0.5_1</v>
      </c>
      <c r="CP381" s="95" t="str">
        <f t="shared" si="731"/>
        <v>1K</v>
      </c>
      <c r="CQ381" s="5">
        <f t="shared" si="723"/>
        <v>108</v>
      </c>
      <c r="CV381" s="87"/>
      <c r="CW381" s="87"/>
      <c r="CX381" s="87"/>
      <c r="CY381" s="87"/>
      <c r="CZ381" s="87"/>
    </row>
    <row r="382" spans="1:104" s="5" customFormat="1">
      <c r="A382" s="13" t="s">
        <v>248</v>
      </c>
      <c r="B382" s="13">
        <v>8</v>
      </c>
      <c r="C382" s="13">
        <v>2</v>
      </c>
      <c r="D382" s="13" t="s">
        <v>101</v>
      </c>
      <c r="E382" s="35" t="s">
        <v>196</v>
      </c>
      <c r="F382" s="13" t="s">
        <v>141</v>
      </c>
      <c r="G382" s="36">
        <v>1002326794</v>
      </c>
      <c r="H382" s="13"/>
      <c r="I382" s="37">
        <v>16</v>
      </c>
      <c r="J382" s="37" t="s">
        <v>38</v>
      </c>
      <c r="K382" s="38">
        <v>43525</v>
      </c>
      <c r="L382" s="39">
        <v>0.36805555555555558</v>
      </c>
      <c r="M382" s="37" t="s">
        <v>230</v>
      </c>
      <c r="N382" s="37" t="s">
        <v>190</v>
      </c>
      <c r="O382" s="37" t="s">
        <v>100</v>
      </c>
      <c r="P382" s="37" t="s">
        <v>190</v>
      </c>
      <c r="Q382" s="37">
        <v>2</v>
      </c>
      <c r="R382" s="13" t="s">
        <v>43</v>
      </c>
      <c r="S382" s="13" t="s">
        <v>44</v>
      </c>
      <c r="T382" s="13" t="s">
        <v>41</v>
      </c>
      <c r="U382" s="13" t="s">
        <v>45</v>
      </c>
      <c r="V382" s="13" t="s">
        <v>42</v>
      </c>
      <c r="W382" s="13" t="s">
        <v>66</v>
      </c>
      <c r="X382" s="13" t="s">
        <v>76</v>
      </c>
      <c r="Y382" s="13" t="s">
        <v>41</v>
      </c>
      <c r="Z382" s="13" t="s">
        <v>41</v>
      </c>
      <c r="AA382" s="13"/>
      <c r="AB382" s="13">
        <v>-1</v>
      </c>
      <c r="AC382" s="72">
        <f t="shared" si="716"/>
        <v>0.5</v>
      </c>
      <c r="AD382" s="13">
        <v>1</v>
      </c>
      <c r="AE382" s="72">
        <f t="shared" ref="AE382" si="844">VALUE(IF(AD382=-2,0%,IF(AD382=-1,50%,IF(AD382=0,100%,IF(AD382=1,50%,IF(AD382=2,0%))))))</f>
        <v>0.5</v>
      </c>
      <c r="AF382" s="13" t="s">
        <v>41</v>
      </c>
      <c r="AG382" s="13">
        <v>1</v>
      </c>
      <c r="AH382" s="13" t="s">
        <v>42</v>
      </c>
      <c r="AI382" s="13">
        <f t="shared" si="711"/>
        <v>0</v>
      </c>
      <c r="AJ382" s="70">
        <f t="shared" si="718"/>
        <v>1</v>
      </c>
      <c r="AK382" s="59">
        <f t="shared" si="725"/>
        <v>0</v>
      </c>
      <c r="AL382" s="70">
        <f t="shared" ref="AL382" si="845">VALUE(IF(AK382=-3,0%,IF(AK382=-2,33.3%,IF(AK382=-1,66.6%,IF(AK382=0,100%,IF(AK382=1,66.6%,IF(AK382=2,33.3%,IF(AK382=3,0%))))))))</f>
        <v>1</v>
      </c>
      <c r="AM382" s="13" t="s">
        <v>41</v>
      </c>
      <c r="AN382" s="13" t="s">
        <v>41</v>
      </c>
      <c r="AO382" s="13"/>
      <c r="AP382" s="13">
        <v>101.31965006729475</v>
      </c>
      <c r="AQ382" s="13">
        <v>117.34261838440112</v>
      </c>
      <c r="AR382" s="13">
        <v>125.13020833333333</v>
      </c>
      <c r="AS382" s="13">
        <v>148.05555555555554</v>
      </c>
      <c r="AT382" s="36">
        <v>157.76607300000001</v>
      </c>
      <c r="AU382" s="36" t="str">
        <f t="shared" si="720"/>
        <v>2</v>
      </c>
      <c r="AV382" s="36">
        <v>5.3920809437041779</v>
      </c>
      <c r="AW382" s="36">
        <v>153.95329600000002</v>
      </c>
      <c r="AX382" s="36">
        <v>161.57884999999999</v>
      </c>
      <c r="AY382" s="36">
        <v>51.44962855</v>
      </c>
      <c r="AZ382" s="36" t="str">
        <f t="shared" si="721"/>
        <v>1</v>
      </c>
      <c r="BA382" s="36">
        <v>8.3618927258457951</v>
      </c>
      <c r="BB382" s="36">
        <v>45.536877500000003</v>
      </c>
      <c r="BC382" s="36">
        <v>57.362379600000004</v>
      </c>
      <c r="BD382" s="36" t="e">
        <v>#DIV/0!</v>
      </c>
      <c r="BE382" s="36" t="s">
        <v>50</v>
      </c>
      <c r="BF382" s="36">
        <v>0</v>
      </c>
      <c r="BG382" s="36">
        <v>0</v>
      </c>
      <c r="BH382" s="36">
        <v>161.57884999999999</v>
      </c>
      <c r="BI382" s="36">
        <v>0</v>
      </c>
      <c r="BJ382" s="36">
        <v>161.57884999999999</v>
      </c>
      <c r="BK382" s="36">
        <v>161.57884999999999</v>
      </c>
      <c r="BL382" s="36">
        <v>51.44962855</v>
      </c>
      <c r="BM382" s="36">
        <v>8.3618927258457951</v>
      </c>
      <c r="BN382" s="36">
        <v>45.536877500000003</v>
      </c>
      <c r="BO382" s="36">
        <v>57.362379600000004</v>
      </c>
      <c r="BP382" s="36" t="e">
        <v>#DIV/0!</v>
      </c>
      <c r="BQ382" s="36" t="e">
        <v>#DIV/0!</v>
      </c>
      <c r="BR382" s="36">
        <v>0</v>
      </c>
      <c r="BS382" s="36">
        <v>0</v>
      </c>
      <c r="BT382" s="36">
        <v>161.57884999999999</v>
      </c>
      <c r="BU382" s="36">
        <v>0</v>
      </c>
      <c r="BV382" s="36">
        <v>161.57884999999999</v>
      </c>
      <c r="BW382" s="36">
        <v>161.57884999999999</v>
      </c>
      <c r="BX382" s="36">
        <v>57.362379600000004</v>
      </c>
      <c r="BY382" s="36">
        <v>0</v>
      </c>
      <c r="BZ382" s="36">
        <v>57.362379600000004</v>
      </c>
      <c r="CA382" s="36">
        <v>57.362379600000004</v>
      </c>
      <c r="CB382" s="36" t="e">
        <v>#DIV/0!</v>
      </c>
      <c r="CC382" s="36" t="e">
        <v>#DIV/0!</v>
      </c>
      <c r="CD382" s="36">
        <v>0</v>
      </c>
      <c r="CE382" s="36">
        <v>0</v>
      </c>
      <c r="CF382" s="36"/>
      <c r="CG382" s="40">
        <v>28.097000000000001</v>
      </c>
      <c r="CH382" s="40">
        <v>58.414000000000001</v>
      </c>
      <c r="CI382" s="40"/>
      <c r="CL382" s="5" t="str">
        <f t="shared" si="727"/>
        <v>1_0.5_1</v>
      </c>
      <c r="CM382" s="95" t="str">
        <f t="shared" si="728"/>
        <v>1K</v>
      </c>
      <c r="CN382" s="96">
        <f t="shared" si="715"/>
        <v>202</v>
      </c>
      <c r="CO382" s="96" t="str">
        <f t="shared" si="722"/>
        <v>1_0.5_1</v>
      </c>
      <c r="CP382" s="95" t="str">
        <f t="shared" si="731"/>
        <v>1K</v>
      </c>
      <c r="CQ382" s="5">
        <f t="shared" si="723"/>
        <v>108</v>
      </c>
      <c r="CV382" s="87"/>
      <c r="CW382" s="87"/>
      <c r="CX382" s="87"/>
      <c r="CY382" s="87"/>
      <c r="CZ382" s="87"/>
    </row>
    <row r="383" spans="1:104" s="5" customFormat="1">
      <c r="A383" s="13" t="s">
        <v>248</v>
      </c>
      <c r="B383" s="13">
        <v>8</v>
      </c>
      <c r="C383" s="13">
        <v>2</v>
      </c>
      <c r="D383" s="13" t="s">
        <v>101</v>
      </c>
      <c r="E383" s="35" t="s">
        <v>196</v>
      </c>
      <c r="F383" s="13" t="s">
        <v>141</v>
      </c>
      <c r="G383" s="36">
        <v>1002326794</v>
      </c>
      <c r="H383" s="13"/>
      <c r="I383" s="37">
        <v>16</v>
      </c>
      <c r="J383" s="37" t="s">
        <v>38</v>
      </c>
      <c r="K383" s="38">
        <v>43525</v>
      </c>
      <c r="L383" s="39">
        <v>0.37847222222222227</v>
      </c>
      <c r="M383" s="37" t="s">
        <v>230</v>
      </c>
      <c r="N383" s="37" t="s">
        <v>190</v>
      </c>
      <c r="O383" s="37" t="s">
        <v>100</v>
      </c>
      <c r="P383" s="37" t="s">
        <v>190</v>
      </c>
      <c r="Q383" s="37">
        <v>3</v>
      </c>
      <c r="R383" s="13" t="s">
        <v>55</v>
      </c>
      <c r="S383" s="13" t="s">
        <v>44</v>
      </c>
      <c r="T383" s="13" t="s">
        <v>41</v>
      </c>
      <c r="U383" s="13" t="s">
        <v>45</v>
      </c>
      <c r="V383" s="13" t="s">
        <v>42</v>
      </c>
      <c r="W383" s="13" t="s">
        <v>66</v>
      </c>
      <c r="X383" s="13" t="s">
        <v>76</v>
      </c>
      <c r="Y383" s="13" t="s">
        <v>41</v>
      </c>
      <c r="Z383" s="13" t="s">
        <v>41</v>
      </c>
      <c r="AA383" s="13"/>
      <c r="AB383" s="13">
        <v>0</v>
      </c>
      <c r="AC383" s="72">
        <f t="shared" si="716"/>
        <v>1</v>
      </c>
      <c r="AD383" s="13">
        <v>1</v>
      </c>
      <c r="AE383" s="72">
        <f t="shared" ref="AE383" si="846">VALUE(IF(AD383=-2,0%,IF(AD383=-1,50%,IF(AD383=0,100%,IF(AD383=1,50%,IF(AD383=2,0%))))))</f>
        <v>0.5</v>
      </c>
      <c r="AF383" s="13" t="s">
        <v>41</v>
      </c>
      <c r="AG383" s="13">
        <v>1</v>
      </c>
      <c r="AH383" s="13" t="s">
        <v>42</v>
      </c>
      <c r="AI383" s="13">
        <f t="shared" si="711"/>
        <v>0</v>
      </c>
      <c r="AJ383" s="70">
        <f t="shared" si="718"/>
        <v>1</v>
      </c>
      <c r="AK383" s="59">
        <f t="shared" si="725"/>
        <v>0</v>
      </c>
      <c r="AL383" s="70">
        <f t="shared" ref="AL383" si="847">VALUE(IF(AK383=-3,0%,IF(AK383=-2,33.3%,IF(AK383=-1,66.6%,IF(AK383=0,100%,IF(AK383=1,66.6%,IF(AK383=2,33.3%,IF(AK383=3,0%))))))))</f>
        <v>1</v>
      </c>
      <c r="AM383" s="13" t="s">
        <v>41</v>
      </c>
      <c r="AN383" s="13" t="s">
        <v>41</v>
      </c>
      <c r="AO383" s="13"/>
      <c r="AP383" s="13">
        <v>101.31965006729475</v>
      </c>
      <c r="AQ383" s="13">
        <v>117.34261838440112</v>
      </c>
      <c r="AR383" s="13">
        <v>125.13020833333333</v>
      </c>
      <c r="AS383" s="13">
        <v>148.05555555555554</v>
      </c>
      <c r="AT383" s="36">
        <v>161.57884999999999</v>
      </c>
      <c r="AU383" s="36" t="str">
        <f t="shared" si="720"/>
        <v>2</v>
      </c>
      <c r="AV383" s="36">
        <v>0</v>
      </c>
      <c r="AW383" s="36">
        <v>161.57884999999999</v>
      </c>
      <c r="AX383" s="36">
        <v>161.57884999999999</v>
      </c>
      <c r="AY383" s="36">
        <v>57</v>
      </c>
      <c r="AZ383" s="36" t="str">
        <f t="shared" si="721"/>
        <v>1</v>
      </c>
      <c r="BA383" s="36">
        <v>0</v>
      </c>
      <c r="BB383" s="36">
        <v>57.362379600000004</v>
      </c>
      <c r="BC383" s="36">
        <v>57.362379600000004</v>
      </c>
      <c r="BD383" s="36" t="e">
        <v>#DIV/0!</v>
      </c>
      <c r="BE383" s="36" t="s">
        <v>50</v>
      </c>
      <c r="BF383" s="36">
        <v>0</v>
      </c>
      <c r="BG383" s="36">
        <v>0</v>
      </c>
      <c r="BH383" s="36">
        <v>161.57884999999999</v>
      </c>
      <c r="BI383" s="36">
        <v>0</v>
      </c>
      <c r="BJ383" s="36">
        <v>161.57884999999999</v>
      </c>
      <c r="BK383" s="36">
        <v>161.57884999999999</v>
      </c>
      <c r="BL383" s="36">
        <v>57.362379600000004</v>
      </c>
      <c r="BM383" s="36">
        <v>0</v>
      </c>
      <c r="BN383" s="36">
        <v>57.362379600000004</v>
      </c>
      <c r="BO383" s="36">
        <v>57.362379600000004</v>
      </c>
      <c r="BP383" s="36" t="e">
        <v>#DIV/0!</v>
      </c>
      <c r="BQ383" s="36" t="e">
        <v>#DIV/0!</v>
      </c>
      <c r="BR383" s="36">
        <v>0</v>
      </c>
      <c r="BS383" s="36">
        <v>0</v>
      </c>
      <c r="BT383" s="36">
        <v>161.57884999999999</v>
      </c>
      <c r="BU383" s="36">
        <v>0</v>
      </c>
      <c r="BV383" s="36">
        <v>161.57884999999999</v>
      </c>
      <c r="BW383" s="36">
        <v>161.57884999999999</v>
      </c>
      <c r="BX383" s="36">
        <v>57.362379600000004</v>
      </c>
      <c r="BY383" s="36">
        <v>0</v>
      </c>
      <c r="BZ383" s="36">
        <v>57.362379600000004</v>
      </c>
      <c r="CA383" s="36">
        <v>57.362379600000004</v>
      </c>
      <c r="CB383" s="36" t="e">
        <v>#DIV/0!</v>
      </c>
      <c r="CC383" s="36" t="e">
        <v>#DIV/0!</v>
      </c>
      <c r="CD383" s="36">
        <v>0</v>
      </c>
      <c r="CE383" s="36">
        <v>0</v>
      </c>
      <c r="CF383" s="36"/>
      <c r="CG383" s="40">
        <v>28.344999999999999</v>
      </c>
      <c r="CH383" s="40">
        <v>58.953000000000003</v>
      </c>
      <c r="CI383" s="40"/>
      <c r="CL383" s="5" t="str">
        <f t="shared" si="727"/>
        <v>1_1_1</v>
      </c>
      <c r="CM383" s="95" t="str">
        <f t="shared" si="728"/>
        <v>1L</v>
      </c>
      <c r="CN383" s="96">
        <f t="shared" si="715"/>
        <v>208</v>
      </c>
      <c r="CO383" s="96" t="str">
        <f t="shared" si="722"/>
        <v>1_0.5_1</v>
      </c>
      <c r="CP383" s="95" t="str">
        <f t="shared" si="731"/>
        <v>1K</v>
      </c>
      <c r="CQ383" s="5">
        <f t="shared" si="723"/>
        <v>108</v>
      </c>
      <c r="CV383" s="87"/>
      <c r="CW383" s="87"/>
      <c r="CX383" s="87"/>
      <c r="CY383" s="87"/>
      <c r="CZ383" s="87"/>
    </row>
    <row r="384" spans="1:104" s="5" customFormat="1">
      <c r="A384" s="13" t="s">
        <v>248</v>
      </c>
      <c r="B384" s="13">
        <v>8</v>
      </c>
      <c r="C384" s="13">
        <v>2</v>
      </c>
      <c r="D384" s="13" t="s">
        <v>101</v>
      </c>
      <c r="E384" s="35" t="s">
        <v>196</v>
      </c>
      <c r="F384" s="13" t="s">
        <v>141</v>
      </c>
      <c r="G384" s="36">
        <v>1002326794</v>
      </c>
      <c r="H384" s="13"/>
      <c r="I384" s="37">
        <v>16</v>
      </c>
      <c r="J384" s="37" t="s">
        <v>38</v>
      </c>
      <c r="K384" s="38">
        <v>43525</v>
      </c>
      <c r="L384" s="39">
        <v>0.3888888888888889</v>
      </c>
      <c r="M384" s="37" t="s">
        <v>230</v>
      </c>
      <c r="N384" s="37" t="s">
        <v>190</v>
      </c>
      <c r="O384" s="37" t="s">
        <v>100</v>
      </c>
      <c r="P384" s="37" t="s">
        <v>190</v>
      </c>
      <c r="Q384" s="37">
        <v>4</v>
      </c>
      <c r="R384" s="13" t="s">
        <v>55</v>
      </c>
      <c r="S384" s="13" t="s">
        <v>44</v>
      </c>
      <c r="T384" s="13" t="s">
        <v>41</v>
      </c>
      <c r="U384" s="13" t="s">
        <v>52</v>
      </c>
      <c r="V384" s="13" t="s">
        <v>42</v>
      </c>
      <c r="W384" s="13" t="s">
        <v>66</v>
      </c>
      <c r="X384" s="13" t="s">
        <v>53</v>
      </c>
      <c r="Y384" s="13" t="s">
        <v>41</v>
      </c>
      <c r="Z384" s="13" t="s">
        <v>42</v>
      </c>
      <c r="AA384" s="13"/>
      <c r="AB384" s="13">
        <v>0</v>
      </c>
      <c r="AC384" s="72">
        <f t="shared" si="716"/>
        <v>1</v>
      </c>
      <c r="AD384" s="13">
        <v>1</v>
      </c>
      <c r="AE384" s="72">
        <f t="shared" ref="AE384" si="848">VALUE(IF(AD384=-2,0%,IF(AD384=-1,50%,IF(AD384=0,100%,IF(AD384=1,50%,IF(AD384=2,0%))))))</f>
        <v>0.5</v>
      </c>
      <c r="AF384" s="13" t="s">
        <v>41</v>
      </c>
      <c r="AG384" s="13">
        <v>0</v>
      </c>
      <c r="AH384" s="13" t="s">
        <v>42</v>
      </c>
      <c r="AI384" s="13">
        <f t="shared" si="711"/>
        <v>0</v>
      </c>
      <c r="AJ384" s="70">
        <f t="shared" si="718"/>
        <v>1</v>
      </c>
      <c r="AK384" s="59">
        <f t="shared" si="725"/>
        <v>-2</v>
      </c>
      <c r="AL384" s="70">
        <f t="shared" ref="AL384" si="849">VALUE(IF(AK384=-3,0%,IF(AK384=-2,33.3%,IF(AK384=-1,66.6%,IF(AK384=0,100%,IF(AK384=1,66.6%,IF(AK384=2,33.3%,IF(AK384=3,0%))))))))</f>
        <v>0.33299999999999996</v>
      </c>
      <c r="AM384" s="13" t="s">
        <v>41</v>
      </c>
      <c r="AN384" s="13" t="s">
        <v>42</v>
      </c>
      <c r="AO384" s="13"/>
      <c r="AP384" s="13">
        <v>101.31965006729475</v>
      </c>
      <c r="AQ384" s="13">
        <v>117.34261838440112</v>
      </c>
      <c r="AR384" s="13">
        <v>125.13020833333333</v>
      </c>
      <c r="AS384" s="13">
        <v>148.05555555555554</v>
      </c>
      <c r="AT384" s="36">
        <v>165.42907299999999</v>
      </c>
      <c r="AU384" s="36" t="str">
        <f t="shared" si="720"/>
        <v>2</v>
      </c>
      <c r="AV384" s="36">
        <v>5.4450375847608248</v>
      </c>
      <c r="AW384" s="36">
        <v>161.57884999999999</v>
      </c>
      <c r="AX384" s="36">
        <v>169.27929599999999</v>
      </c>
      <c r="AY384" s="36">
        <v>69.096363350000004</v>
      </c>
      <c r="AZ384" s="36" t="str">
        <f t="shared" si="721"/>
        <v>1</v>
      </c>
      <c r="BA384" s="36">
        <v>16.594358959915539</v>
      </c>
      <c r="BB384" s="36">
        <v>57.362379600000004</v>
      </c>
      <c r="BC384" s="36">
        <v>80.830347100000012</v>
      </c>
      <c r="BD384" s="36" t="e">
        <v>#DIV/0!</v>
      </c>
      <c r="BE384" s="36" t="s">
        <v>50</v>
      </c>
      <c r="BF384" s="36">
        <v>0</v>
      </c>
      <c r="BG384" s="36">
        <v>0</v>
      </c>
      <c r="BH384" s="36">
        <v>161.57884999999999</v>
      </c>
      <c r="BI384" s="36">
        <v>0</v>
      </c>
      <c r="BJ384" s="36">
        <v>161.57884999999999</v>
      </c>
      <c r="BK384" s="36">
        <v>161.57884999999999</v>
      </c>
      <c r="BL384" s="36">
        <v>57.362379600000004</v>
      </c>
      <c r="BM384" s="36">
        <v>0</v>
      </c>
      <c r="BN384" s="36">
        <v>57.362379600000004</v>
      </c>
      <c r="BO384" s="36">
        <v>57.362379600000004</v>
      </c>
      <c r="BP384" s="36" t="e">
        <v>#DIV/0!</v>
      </c>
      <c r="BQ384" s="36" t="e">
        <v>#DIV/0!</v>
      </c>
      <c r="BR384" s="36">
        <v>0</v>
      </c>
      <c r="BS384" s="36">
        <v>0</v>
      </c>
      <c r="BT384" s="36">
        <v>161.57884999999999</v>
      </c>
      <c r="BU384" s="36">
        <v>0</v>
      </c>
      <c r="BV384" s="36">
        <v>161.57884999999999</v>
      </c>
      <c r="BW384" s="36">
        <v>161.57884999999999</v>
      </c>
      <c r="BX384" s="36">
        <v>57.362379600000004</v>
      </c>
      <c r="BY384" s="36">
        <v>0</v>
      </c>
      <c r="BZ384" s="36">
        <v>57.362379600000004</v>
      </c>
      <c r="CA384" s="36">
        <v>57.362379600000004</v>
      </c>
      <c r="CB384" s="36" t="e">
        <v>#DIV/0!</v>
      </c>
      <c r="CC384" s="36" t="e">
        <v>#DIV/0!</v>
      </c>
      <c r="CD384" s="36">
        <v>0</v>
      </c>
      <c r="CE384" s="36">
        <v>0</v>
      </c>
      <c r="CF384" s="36"/>
      <c r="CG384" s="40">
        <v>28.170999999999999</v>
      </c>
      <c r="CH384" s="40">
        <v>58.863999999999997</v>
      </c>
      <c r="CI384" s="40"/>
      <c r="CL384" s="5" t="str">
        <f t="shared" si="727"/>
        <v>1_1_1</v>
      </c>
      <c r="CM384" s="95" t="str">
        <f t="shared" si="728"/>
        <v>1L</v>
      </c>
      <c r="CN384" s="96">
        <f t="shared" si="715"/>
        <v>208</v>
      </c>
      <c r="CO384" s="96" t="str">
        <f t="shared" si="722"/>
        <v>0.333_0.5_1</v>
      </c>
      <c r="CP384" s="95" t="str">
        <f t="shared" si="731"/>
        <v>1E</v>
      </c>
      <c r="CQ384" s="5">
        <f t="shared" si="723"/>
        <v>90</v>
      </c>
      <c r="CV384" s="87"/>
      <c r="CW384" s="87"/>
      <c r="CX384" s="87"/>
      <c r="CY384" s="87"/>
      <c r="CZ384" s="87"/>
    </row>
    <row r="385" spans="1:104" s="5" customFormat="1">
      <c r="A385" s="13" t="s">
        <v>248</v>
      </c>
      <c r="B385" s="13">
        <v>8</v>
      </c>
      <c r="C385" s="13">
        <v>2</v>
      </c>
      <c r="D385" s="13" t="s">
        <v>101</v>
      </c>
      <c r="E385" s="35" t="s">
        <v>196</v>
      </c>
      <c r="F385" s="13" t="s">
        <v>141</v>
      </c>
      <c r="G385" s="36">
        <v>1002326794</v>
      </c>
      <c r="H385" s="13"/>
      <c r="I385" s="37">
        <v>16</v>
      </c>
      <c r="J385" s="37" t="s">
        <v>38</v>
      </c>
      <c r="K385" s="38">
        <v>43525</v>
      </c>
      <c r="L385" s="39">
        <v>0.39930555555555558</v>
      </c>
      <c r="M385" s="37" t="s">
        <v>230</v>
      </c>
      <c r="N385" s="37" t="s">
        <v>190</v>
      </c>
      <c r="O385" s="37" t="s">
        <v>100</v>
      </c>
      <c r="P385" s="37" t="s">
        <v>190</v>
      </c>
      <c r="Q385" s="37">
        <v>5</v>
      </c>
      <c r="R385" s="13" t="s">
        <v>55</v>
      </c>
      <c r="S385" s="13" t="s">
        <v>44</v>
      </c>
      <c r="T385" s="13" t="s">
        <v>41</v>
      </c>
      <c r="U385" s="13" t="s">
        <v>52</v>
      </c>
      <c r="V385" s="13" t="s">
        <v>42</v>
      </c>
      <c r="W385" s="13" t="s">
        <v>66</v>
      </c>
      <c r="X385" s="13" t="s">
        <v>53</v>
      </c>
      <c r="Y385" s="13" t="s">
        <v>41</v>
      </c>
      <c r="Z385" s="13" t="s">
        <v>41</v>
      </c>
      <c r="AA385" s="13"/>
      <c r="AB385" s="13">
        <v>0</v>
      </c>
      <c r="AC385" s="72">
        <f t="shared" si="716"/>
        <v>1</v>
      </c>
      <c r="AD385" s="13">
        <v>1</v>
      </c>
      <c r="AE385" s="72">
        <f t="shared" ref="AE385" si="850">VALUE(IF(AD385=-2,0%,IF(AD385=-1,50%,IF(AD385=0,100%,IF(AD385=1,50%,IF(AD385=2,0%))))))</f>
        <v>0.5</v>
      </c>
      <c r="AF385" s="13" t="s">
        <v>41</v>
      </c>
      <c r="AG385" s="13">
        <v>0</v>
      </c>
      <c r="AH385" s="13" t="s">
        <v>42</v>
      </c>
      <c r="AI385" s="13">
        <f t="shared" ref="AI385:AI416" si="851">VALUE(IF(W385="Muy Fría",-3, IF(W385="Fría",-2, IF(W385="Ligeramente Fría",-1, IF(W385="Agradable",0, IF(W385="Ligeramente caliente",1, IF(W385="Caliente",2, IF(W385="Muy Caliente",3))))))))</f>
        <v>0</v>
      </c>
      <c r="AJ385" s="70">
        <f t="shared" si="718"/>
        <v>1</v>
      </c>
      <c r="AK385" s="59">
        <f t="shared" si="725"/>
        <v>-2</v>
      </c>
      <c r="AL385" s="70">
        <f t="shared" ref="AL385" si="852">VALUE(IF(AK385=-3,0%,IF(AK385=-2,33.3%,IF(AK385=-1,66.6%,IF(AK385=0,100%,IF(AK385=1,66.6%,IF(AK385=2,33.3%,IF(AK385=3,0%))))))))</f>
        <v>0.33299999999999996</v>
      </c>
      <c r="AM385" s="13" t="s">
        <v>41</v>
      </c>
      <c r="AN385" s="13" t="s">
        <v>41</v>
      </c>
      <c r="AO385" s="13"/>
      <c r="AP385" s="13">
        <v>101.31965006729475</v>
      </c>
      <c r="AQ385" s="13">
        <v>117.34261838440112</v>
      </c>
      <c r="AR385" s="13">
        <v>125.13020833333333</v>
      </c>
      <c r="AS385" s="13">
        <v>148.05555555555554</v>
      </c>
      <c r="AT385" s="36">
        <v>161.57884999999999</v>
      </c>
      <c r="AU385" s="36" t="str">
        <f t="shared" si="720"/>
        <v>2</v>
      </c>
      <c r="AV385" s="36">
        <v>0</v>
      </c>
      <c r="AW385" s="36">
        <v>161.57884999999999</v>
      </c>
      <c r="AX385" s="36">
        <v>161.57884999999999</v>
      </c>
      <c r="AY385" s="36">
        <v>69.027170400000003</v>
      </c>
      <c r="AZ385" s="36" t="str">
        <f t="shared" si="721"/>
        <v>1</v>
      </c>
      <c r="BA385" s="36">
        <v>0</v>
      </c>
      <c r="BB385" s="36">
        <v>69.027170400000003</v>
      </c>
      <c r="BC385" s="36">
        <v>69.027170400000003</v>
      </c>
      <c r="BD385" s="36" t="e">
        <v>#DIV/0!</v>
      </c>
      <c r="BE385" s="36" t="s">
        <v>50</v>
      </c>
      <c r="BF385" s="36">
        <v>0</v>
      </c>
      <c r="BG385" s="36">
        <v>0</v>
      </c>
      <c r="BH385" s="36">
        <v>161.57884999999999</v>
      </c>
      <c r="BI385" s="36">
        <v>0</v>
      </c>
      <c r="BJ385" s="36">
        <v>161.57884999999999</v>
      </c>
      <c r="BK385" s="36">
        <v>161.57884999999999</v>
      </c>
      <c r="BL385" s="36">
        <v>69.027170400000003</v>
      </c>
      <c r="BM385" s="36">
        <v>0</v>
      </c>
      <c r="BN385" s="36">
        <v>69.027170400000003</v>
      </c>
      <c r="BO385" s="36">
        <v>69.027170400000003</v>
      </c>
      <c r="BP385" s="36" t="e">
        <v>#DIV/0!</v>
      </c>
      <c r="BQ385" s="36" t="e">
        <v>#DIV/0!</v>
      </c>
      <c r="BR385" s="36">
        <v>0</v>
      </c>
      <c r="BS385" s="36">
        <v>0</v>
      </c>
      <c r="BT385" s="36">
        <v>161.57884999999999</v>
      </c>
      <c r="BU385" s="36">
        <v>0</v>
      </c>
      <c r="BV385" s="36">
        <v>161.57884999999999</v>
      </c>
      <c r="BW385" s="36">
        <v>161.57884999999999</v>
      </c>
      <c r="BX385" s="36">
        <v>63.194775000000007</v>
      </c>
      <c r="BY385" s="36">
        <v>8.2482526758024513</v>
      </c>
      <c r="BZ385" s="36">
        <v>57.362379600000004</v>
      </c>
      <c r="CA385" s="36">
        <v>69.027170400000003</v>
      </c>
      <c r="CB385" s="36" t="e">
        <v>#DIV/0!</v>
      </c>
      <c r="CC385" s="36" t="e">
        <v>#DIV/0!</v>
      </c>
      <c r="CD385" s="36">
        <v>0</v>
      </c>
      <c r="CE385" s="36">
        <v>0</v>
      </c>
      <c r="CF385" s="36"/>
      <c r="CG385" s="40">
        <v>28.27</v>
      </c>
      <c r="CH385" s="40">
        <v>57.844999999999999</v>
      </c>
      <c r="CI385" s="40"/>
      <c r="CL385" s="5" t="str">
        <f t="shared" si="727"/>
        <v>1_1_1</v>
      </c>
      <c r="CM385" s="95" t="str">
        <f t="shared" si="728"/>
        <v>1L</v>
      </c>
      <c r="CN385" s="96">
        <f t="shared" si="715"/>
        <v>208</v>
      </c>
      <c r="CO385" s="96" t="str">
        <f t="shared" si="722"/>
        <v>0.333_0.5_1</v>
      </c>
      <c r="CP385" s="95" t="str">
        <f t="shared" si="731"/>
        <v>1E</v>
      </c>
      <c r="CQ385" s="5">
        <f t="shared" si="723"/>
        <v>90</v>
      </c>
      <c r="CV385" s="87"/>
      <c r="CW385" s="87"/>
      <c r="CX385" s="87"/>
      <c r="CY385" s="87"/>
      <c r="CZ385" s="87"/>
    </row>
    <row r="386" spans="1:104" s="5" customFormat="1">
      <c r="A386" s="13" t="s">
        <v>248</v>
      </c>
      <c r="B386" s="13">
        <v>8</v>
      </c>
      <c r="C386" s="13">
        <v>2</v>
      </c>
      <c r="D386" s="13" t="s">
        <v>101</v>
      </c>
      <c r="E386" s="35" t="s">
        <v>196</v>
      </c>
      <c r="F386" s="13" t="s">
        <v>141</v>
      </c>
      <c r="G386" s="36">
        <v>1002326794</v>
      </c>
      <c r="H386" s="13"/>
      <c r="I386" s="37">
        <v>16</v>
      </c>
      <c r="J386" s="37" t="s">
        <v>38</v>
      </c>
      <c r="K386" s="38">
        <v>43525</v>
      </c>
      <c r="L386" s="39">
        <v>0.40972222222222227</v>
      </c>
      <c r="M386" s="37" t="s">
        <v>230</v>
      </c>
      <c r="N386" s="37" t="s">
        <v>190</v>
      </c>
      <c r="O386" s="37" t="s">
        <v>100</v>
      </c>
      <c r="P386" s="37" t="s">
        <v>190</v>
      </c>
      <c r="Q386" s="37">
        <v>6</v>
      </c>
      <c r="R386" s="13" t="s">
        <v>55</v>
      </c>
      <c r="S386" s="13" t="s">
        <v>44</v>
      </c>
      <c r="T386" s="13" t="s">
        <v>41</v>
      </c>
      <c r="U386" s="13" t="s">
        <v>52</v>
      </c>
      <c r="V386" s="13" t="s">
        <v>42</v>
      </c>
      <c r="W386" s="13" t="s">
        <v>66</v>
      </c>
      <c r="X386" s="13" t="s">
        <v>53</v>
      </c>
      <c r="Y386" s="13" t="s">
        <v>41</v>
      </c>
      <c r="Z386" s="13" t="s">
        <v>41</v>
      </c>
      <c r="AA386" s="13"/>
      <c r="AB386" s="13">
        <v>0</v>
      </c>
      <c r="AC386" s="72">
        <f t="shared" si="716"/>
        <v>1</v>
      </c>
      <c r="AD386" s="13">
        <v>1</v>
      </c>
      <c r="AE386" s="72">
        <f t="shared" ref="AE386" si="853">VALUE(IF(AD386=-2,0%,IF(AD386=-1,50%,IF(AD386=0,100%,IF(AD386=1,50%,IF(AD386=2,0%))))))</f>
        <v>0.5</v>
      </c>
      <c r="AF386" s="13" t="s">
        <v>41</v>
      </c>
      <c r="AG386" s="13">
        <v>0</v>
      </c>
      <c r="AH386" s="13" t="s">
        <v>42</v>
      </c>
      <c r="AI386" s="13">
        <f t="shared" si="851"/>
        <v>0</v>
      </c>
      <c r="AJ386" s="70">
        <f t="shared" si="718"/>
        <v>1</v>
      </c>
      <c r="AK386" s="59">
        <f t="shared" si="725"/>
        <v>-2</v>
      </c>
      <c r="AL386" s="70">
        <f t="shared" ref="AL386" si="854">VALUE(IF(AK386=-3,0%,IF(AK386=-2,33.3%,IF(AK386=-1,66.6%,IF(AK386=0,100%,IF(AK386=1,66.6%,IF(AK386=2,33.3%,IF(AK386=3,0%))))))))</f>
        <v>0.33299999999999996</v>
      </c>
      <c r="AM386" s="13" t="s">
        <v>41</v>
      </c>
      <c r="AN386" s="13" t="s">
        <v>41</v>
      </c>
      <c r="AO386" s="13"/>
      <c r="AP386" s="13">
        <v>101.31965006729475</v>
      </c>
      <c r="AQ386" s="13">
        <v>117.34261838440112</v>
      </c>
      <c r="AR386" s="13">
        <v>125.13020833333333</v>
      </c>
      <c r="AS386" s="13">
        <v>148.05555555555554</v>
      </c>
      <c r="AT386" s="36">
        <v>161.57884999999999</v>
      </c>
      <c r="AU386" s="36" t="str">
        <f t="shared" si="720"/>
        <v>2</v>
      </c>
      <c r="AV386" s="36">
        <v>0</v>
      </c>
      <c r="AW386" s="36">
        <v>161.57884999999999</v>
      </c>
      <c r="AX386" s="36">
        <v>161.57884999999999</v>
      </c>
      <c r="AY386" s="36">
        <v>121.86515740000002</v>
      </c>
      <c r="AZ386" s="36" t="str">
        <f t="shared" si="721"/>
        <v>2</v>
      </c>
      <c r="BA386" s="36">
        <v>74.724197823893263</v>
      </c>
      <c r="BB386" s="36">
        <v>69.027170400000003</v>
      </c>
      <c r="BC386" s="36">
        <v>174.70314440000001</v>
      </c>
      <c r="BD386" s="36" t="e">
        <v>#DIV/0!</v>
      </c>
      <c r="BE386" s="36" t="s">
        <v>50</v>
      </c>
      <c r="BF386" s="36">
        <v>0</v>
      </c>
      <c r="BG386" s="36">
        <v>0</v>
      </c>
      <c r="BH386" s="36">
        <v>165.42907299999999</v>
      </c>
      <c r="BI386" s="36">
        <v>5.4450375847608248</v>
      </c>
      <c r="BJ386" s="36">
        <v>161.57884999999999</v>
      </c>
      <c r="BK386" s="36">
        <v>169.27929599999999</v>
      </c>
      <c r="BL386" s="36">
        <v>121.86515740000002</v>
      </c>
      <c r="BM386" s="36">
        <v>74.724197823893263</v>
      </c>
      <c r="BN386" s="36">
        <v>69.027170400000003</v>
      </c>
      <c r="BO386" s="36">
        <v>174.70314440000001</v>
      </c>
      <c r="BP386" s="36" t="e">
        <v>#DIV/0!</v>
      </c>
      <c r="BQ386" s="36" t="e">
        <v>#DIV/0!</v>
      </c>
      <c r="BR386" s="36">
        <v>0</v>
      </c>
      <c r="BS386" s="36">
        <v>0</v>
      </c>
      <c r="BT386" s="36">
        <v>161.57884999999999</v>
      </c>
      <c r="BU386" s="36">
        <v>0</v>
      </c>
      <c r="BV386" s="36">
        <v>161.57884999999999</v>
      </c>
      <c r="BW386" s="36">
        <v>161.57884999999999</v>
      </c>
      <c r="BX386" s="36">
        <v>121.86515740000002</v>
      </c>
      <c r="BY386" s="36">
        <v>74.724197823893263</v>
      </c>
      <c r="BZ386" s="36">
        <v>69.027170400000003</v>
      </c>
      <c r="CA386" s="36">
        <v>174.70314440000001</v>
      </c>
      <c r="CB386" s="36" t="e">
        <v>#DIV/0!</v>
      </c>
      <c r="CC386" s="36" t="e">
        <v>#DIV/0!</v>
      </c>
      <c r="CD386" s="36">
        <v>0</v>
      </c>
      <c r="CE386" s="36">
        <v>0</v>
      </c>
      <c r="CF386" s="36"/>
      <c r="CG386" s="40">
        <v>28.097000000000001</v>
      </c>
      <c r="CH386" s="40">
        <v>56.436</v>
      </c>
      <c r="CI386" s="40"/>
      <c r="CL386" s="5" t="str">
        <f t="shared" si="727"/>
        <v>1_1_2</v>
      </c>
      <c r="CM386" s="95" t="str">
        <f t="shared" si="728"/>
        <v>1X</v>
      </c>
      <c r="CN386" s="96">
        <f t="shared" ref="CN386:CN449" si="855">VLOOKUP(CM386,$CW$2:$CZ$61,2)</f>
        <v>146</v>
      </c>
      <c r="CO386" s="96" t="str">
        <f t="shared" si="722"/>
        <v>0.333_0.5_2</v>
      </c>
      <c r="CP386" s="95" t="str">
        <f t="shared" si="731"/>
        <v>1Q</v>
      </c>
      <c r="CQ386" s="5">
        <f t="shared" si="723"/>
        <v>31</v>
      </c>
      <c r="CV386" s="87"/>
      <c r="CW386" s="87"/>
      <c r="CX386" s="87"/>
      <c r="CY386" s="87"/>
      <c r="CZ386" s="87"/>
    </row>
    <row r="387" spans="1:104" s="5" customFormat="1">
      <c r="A387" s="13" t="s">
        <v>248</v>
      </c>
      <c r="B387" s="13">
        <v>8</v>
      </c>
      <c r="C387" s="13">
        <v>3</v>
      </c>
      <c r="D387" s="13" t="s">
        <v>58</v>
      </c>
      <c r="E387" s="35" t="s">
        <v>199</v>
      </c>
      <c r="F387" s="13" t="s">
        <v>141</v>
      </c>
      <c r="G387" s="36">
        <v>1001978063</v>
      </c>
      <c r="H387" s="13"/>
      <c r="I387" s="37">
        <v>16</v>
      </c>
      <c r="J387" s="37" t="s">
        <v>70</v>
      </c>
      <c r="K387" s="38">
        <v>43525</v>
      </c>
      <c r="L387" s="39">
        <v>0.3576388888888889</v>
      </c>
      <c r="M387" s="37" t="s">
        <v>93</v>
      </c>
      <c r="N387" s="37" t="s">
        <v>190</v>
      </c>
      <c r="O387" s="37"/>
      <c r="P387" s="37" t="s">
        <v>190</v>
      </c>
      <c r="Q387" s="37">
        <v>1</v>
      </c>
      <c r="R387" s="13" t="s">
        <v>55</v>
      </c>
      <c r="S387" s="13" t="s">
        <v>63</v>
      </c>
      <c r="T387" s="13" t="s">
        <v>42</v>
      </c>
      <c r="U387" s="13" t="s">
        <v>52</v>
      </c>
      <c r="V387" s="13" t="s">
        <v>42</v>
      </c>
      <c r="W387" s="13" t="s">
        <v>66</v>
      </c>
      <c r="X387" s="13" t="s">
        <v>53</v>
      </c>
      <c r="Y387" s="13" t="s">
        <v>41</v>
      </c>
      <c r="Z387" s="13" t="s">
        <v>41</v>
      </c>
      <c r="AA387" s="13"/>
      <c r="AB387" s="13">
        <v>0</v>
      </c>
      <c r="AC387" s="72">
        <f t="shared" ref="AC387:AC450" si="856">VALUE(IF(AB387=-2,0%,IF(AB387=-1,50%,IF(AB387=0,100%,IF(AB387=1,50%,IF(AB387=2,0%))))))</f>
        <v>1</v>
      </c>
      <c r="AD387" s="13">
        <v>0</v>
      </c>
      <c r="AE387" s="72">
        <f t="shared" ref="AE387" si="857">VALUE(IF(AD387=-2,0%,IF(AD387=-1,50%,IF(AD387=0,100%,IF(AD387=1,50%,IF(AD387=2,0%))))))</f>
        <v>1</v>
      </c>
      <c r="AF387" s="13" t="s">
        <v>42</v>
      </c>
      <c r="AG387" s="13">
        <v>0</v>
      </c>
      <c r="AH387" s="13" t="s">
        <v>42</v>
      </c>
      <c r="AI387" s="13">
        <f t="shared" si="851"/>
        <v>0</v>
      </c>
      <c r="AJ387" s="70">
        <f t="shared" ref="AJ387:AJ450" si="858">VALUE(IF(AI387=-3,0%,IF(AI387=-2,33.3%,IF(AI387=-1,66.6%,IF(AI387=0,100%,IF(AI387=1,66.6%,IF(AI387=2,33.3%,IF(AI387=3,0%))))))))</f>
        <v>1</v>
      </c>
      <c r="AK387" s="59">
        <f t="shared" si="725"/>
        <v>-2</v>
      </c>
      <c r="AL387" s="70">
        <f t="shared" ref="AL387" si="859">VALUE(IF(AK387=-3,0%,IF(AK387=-2,33.3%,IF(AK387=-1,66.6%,IF(AK387=0,100%,IF(AK387=1,66.6%,IF(AK387=2,33.3%,IF(AK387=3,0%))))))))</f>
        <v>0.33299999999999996</v>
      </c>
      <c r="AM387" s="13" t="s">
        <v>41</v>
      </c>
      <c r="AN387" s="13" t="s">
        <v>41</v>
      </c>
      <c r="AO387" s="13"/>
      <c r="AP387" s="13">
        <v>101.31965006729475</v>
      </c>
      <c r="AQ387" s="13">
        <v>117.34261838440112</v>
      </c>
      <c r="AR387" s="13">
        <v>125.13020833333333</v>
      </c>
      <c r="AS387" s="13">
        <v>148.05555555555554</v>
      </c>
      <c r="AT387" s="36">
        <v>20.516984000000004</v>
      </c>
      <c r="AU387" s="36" t="str">
        <f t="shared" ref="AU387:AU450" si="860">IF(AT387&lt;=100,"1",IF(AT387&lt;=300,"2", IF(AT387&lt;=500,"3", IF(AT387&lt;=1000,"4", IF(AT387&gt;1000,"5")))))</f>
        <v>1</v>
      </c>
      <c r="AV387" s="36">
        <v>0</v>
      </c>
      <c r="AW387" s="36">
        <v>20.516984000000004</v>
      </c>
      <c r="AX387" s="36">
        <v>20.516984000000004</v>
      </c>
      <c r="AY387" s="36">
        <v>132.29899699999999</v>
      </c>
      <c r="AZ387" s="36" t="str">
        <f t="shared" ref="AZ387:AZ450" si="861">IF(AY387&lt;=100,"1",IF(AY387&lt;=300,"2", IF(AY387&lt;=500,"3", IF(AY387&lt;=1000,"4", IF(AY387&gt;1000,"5")))))</f>
        <v>2</v>
      </c>
      <c r="BA387" s="36">
        <v>0</v>
      </c>
      <c r="BB387" s="36">
        <v>132.29899699999999</v>
      </c>
      <c r="BC387" s="36">
        <v>132.29899699999999</v>
      </c>
      <c r="BD387" s="36" t="e">
        <v>#DIV/0!</v>
      </c>
      <c r="BE387" s="36" t="s">
        <v>50</v>
      </c>
      <c r="BF387" s="36">
        <v>0</v>
      </c>
      <c r="BG387" s="36">
        <v>0</v>
      </c>
      <c r="BH387" s="36">
        <v>20.516984000000004</v>
      </c>
      <c r="BI387" s="36">
        <v>0</v>
      </c>
      <c r="BJ387" s="36">
        <v>20.516984000000004</v>
      </c>
      <c r="BK387" s="36">
        <v>20.516984000000004</v>
      </c>
      <c r="BL387" s="36">
        <v>132.29899699999999</v>
      </c>
      <c r="BM387" s="36">
        <v>0</v>
      </c>
      <c r="BN387" s="36">
        <v>132.29899699999999</v>
      </c>
      <c r="BO387" s="36">
        <v>132.29899699999999</v>
      </c>
      <c r="BP387" s="36" t="e">
        <v>#DIV/0!</v>
      </c>
      <c r="BQ387" s="36" t="e">
        <v>#DIV/0!</v>
      </c>
      <c r="BR387" s="36">
        <v>0</v>
      </c>
      <c r="BS387" s="36">
        <v>0</v>
      </c>
      <c r="BT387" s="36">
        <v>26.897379500000007</v>
      </c>
      <c r="BU387" s="36">
        <v>9.0232418494042594</v>
      </c>
      <c r="BV387" s="36">
        <v>20.516984000000004</v>
      </c>
      <c r="BW387" s="36">
        <v>33.277775000000005</v>
      </c>
      <c r="BX387" s="36">
        <v>128.71417449999998</v>
      </c>
      <c r="BY387" s="36">
        <v>5.0697045982002162</v>
      </c>
      <c r="BZ387" s="36">
        <v>125.129352</v>
      </c>
      <c r="CA387" s="36">
        <v>132.29899699999999</v>
      </c>
      <c r="CB387" s="36" t="e">
        <v>#DIV/0!</v>
      </c>
      <c r="CC387" s="36" t="e">
        <v>#DIV/0!</v>
      </c>
      <c r="CD387" s="36">
        <v>0</v>
      </c>
      <c r="CE387" s="36">
        <v>0</v>
      </c>
      <c r="CF387" s="36"/>
      <c r="CG387" s="40">
        <v>27.579000000000001</v>
      </c>
      <c r="CH387" s="40">
        <v>57.302999999999997</v>
      </c>
      <c r="CI387" s="40"/>
      <c r="CL387" s="5" t="str">
        <f t="shared" si="727"/>
        <v>1_1_2</v>
      </c>
      <c r="CM387" s="95" t="str">
        <f t="shared" si="728"/>
        <v>1X</v>
      </c>
      <c r="CN387" s="96">
        <f t="shared" si="855"/>
        <v>146</v>
      </c>
      <c r="CO387" s="96" t="str">
        <f t="shared" ref="CO387:CO450" si="862">AL387&amp;"_"&amp;AE387&amp;"_"&amp;AZ387</f>
        <v>0.333_1_2</v>
      </c>
      <c r="CP387" s="95" t="str">
        <f t="shared" si="731"/>
        <v>1R</v>
      </c>
      <c r="CQ387" s="5">
        <f t="shared" ref="CQ387:CQ450" si="863">VLOOKUP(CP387,$CW$2:$CZ$61,4)</f>
        <v>42</v>
      </c>
      <c r="CV387" s="87"/>
      <c r="CW387" s="87"/>
      <c r="CX387" s="87"/>
      <c r="CY387" s="87"/>
      <c r="CZ387" s="87"/>
    </row>
    <row r="388" spans="1:104" s="5" customFormat="1">
      <c r="A388" s="13" t="s">
        <v>248</v>
      </c>
      <c r="B388" s="13">
        <v>8</v>
      </c>
      <c r="C388" s="13">
        <v>3</v>
      </c>
      <c r="D388" s="13" t="s">
        <v>58</v>
      </c>
      <c r="E388" s="35" t="s">
        <v>199</v>
      </c>
      <c r="F388" s="13" t="s">
        <v>141</v>
      </c>
      <c r="G388" s="36">
        <v>1001978063</v>
      </c>
      <c r="H388" s="13"/>
      <c r="I388" s="37">
        <v>16</v>
      </c>
      <c r="J388" s="37" t="s">
        <v>70</v>
      </c>
      <c r="K388" s="38">
        <v>43525</v>
      </c>
      <c r="L388" s="39">
        <v>0.36805555555555558</v>
      </c>
      <c r="M388" s="37" t="s">
        <v>93</v>
      </c>
      <c r="N388" s="37" t="s">
        <v>190</v>
      </c>
      <c r="O388" s="37"/>
      <c r="P388" s="37" t="s">
        <v>190</v>
      </c>
      <c r="Q388" s="37">
        <v>2</v>
      </c>
      <c r="R388" s="13" t="s">
        <v>55</v>
      </c>
      <c r="S388" s="13" t="s">
        <v>63</v>
      </c>
      <c r="T388" s="13" t="s">
        <v>42</v>
      </c>
      <c r="U388" s="13" t="s">
        <v>52</v>
      </c>
      <c r="V388" s="13" t="s">
        <v>42</v>
      </c>
      <c r="W388" s="13" t="s">
        <v>66</v>
      </c>
      <c r="X388" s="13" t="s">
        <v>53</v>
      </c>
      <c r="Y388" s="13" t="s">
        <v>41</v>
      </c>
      <c r="Z388" s="13" t="s">
        <v>42</v>
      </c>
      <c r="AA388" s="13"/>
      <c r="AB388" s="13">
        <v>0</v>
      </c>
      <c r="AC388" s="72">
        <f t="shared" si="856"/>
        <v>1</v>
      </c>
      <c r="AD388" s="13">
        <v>0</v>
      </c>
      <c r="AE388" s="72">
        <f t="shared" ref="AE388" si="864">VALUE(IF(AD388=-2,0%,IF(AD388=-1,50%,IF(AD388=0,100%,IF(AD388=1,50%,IF(AD388=2,0%))))))</f>
        <v>1</v>
      </c>
      <c r="AF388" s="13" t="s">
        <v>42</v>
      </c>
      <c r="AG388" s="13">
        <v>0</v>
      </c>
      <c r="AH388" s="13" t="s">
        <v>42</v>
      </c>
      <c r="AI388" s="13">
        <f t="shared" si="851"/>
        <v>0</v>
      </c>
      <c r="AJ388" s="70">
        <f t="shared" si="858"/>
        <v>1</v>
      </c>
      <c r="AK388" s="59">
        <f t="shared" ref="AK388:AK451" si="865">VALUE(IF(X388="Mucho más fría",-3, IF(X388="Más Fría",-2, IF(X388="Ligeramente más Fría",-1, IF(X388="Igual a como está",0, IF(X388="Ligeramente más caliente",1, IF(X388="Más Caliente",2, IF(X388="Mucho más caliente",3))))))))</f>
        <v>-2</v>
      </c>
      <c r="AL388" s="70">
        <f t="shared" ref="AL388" si="866">VALUE(IF(AK388=-3,0%,IF(AK388=-2,33.3%,IF(AK388=-1,66.6%,IF(AK388=0,100%,IF(AK388=1,66.6%,IF(AK388=2,33.3%,IF(AK388=3,0%))))))))</f>
        <v>0.33299999999999996</v>
      </c>
      <c r="AM388" s="13" t="s">
        <v>41</v>
      </c>
      <c r="AN388" s="13" t="s">
        <v>42</v>
      </c>
      <c r="AO388" s="13"/>
      <c r="AP388" s="13">
        <v>101.31965006729475</v>
      </c>
      <c r="AQ388" s="13">
        <v>117.34261838440112</v>
      </c>
      <c r="AR388" s="13">
        <v>125.13020833333333</v>
      </c>
      <c r="AS388" s="13">
        <v>148.05555555555554</v>
      </c>
      <c r="AT388" s="36">
        <v>26.897379500000007</v>
      </c>
      <c r="AU388" s="36" t="str">
        <f t="shared" si="860"/>
        <v>1</v>
      </c>
      <c r="AV388" s="36">
        <v>9.0232418494042594</v>
      </c>
      <c r="AW388" s="36">
        <v>20.516984000000004</v>
      </c>
      <c r="AX388" s="36">
        <v>33.277775000000005</v>
      </c>
      <c r="AY388" s="36">
        <v>132.29899699999999</v>
      </c>
      <c r="AZ388" s="36" t="str">
        <f t="shared" si="861"/>
        <v>2</v>
      </c>
      <c r="BA388" s="36">
        <v>0</v>
      </c>
      <c r="BB388" s="36">
        <v>132.29899699999999</v>
      </c>
      <c r="BC388" s="36">
        <v>132.29899699999999</v>
      </c>
      <c r="BD388" s="36" t="e">
        <v>#DIV/0!</v>
      </c>
      <c r="BE388" s="36" t="s">
        <v>50</v>
      </c>
      <c r="BF388" s="36">
        <v>0</v>
      </c>
      <c r="BG388" s="36">
        <v>0</v>
      </c>
      <c r="BH388" s="36">
        <v>33.277775000000005</v>
      </c>
      <c r="BI388" s="36">
        <v>0</v>
      </c>
      <c r="BJ388" s="36">
        <v>33.277775000000005</v>
      </c>
      <c r="BK388" s="36">
        <v>33.277775000000005</v>
      </c>
      <c r="BL388" s="36">
        <v>132.29899699999999</v>
      </c>
      <c r="BM388" s="36">
        <v>0</v>
      </c>
      <c r="BN388" s="36">
        <v>132.29899699999999</v>
      </c>
      <c r="BO388" s="36">
        <v>132.29899699999999</v>
      </c>
      <c r="BP388" s="36" t="e">
        <v>#DIV/0!</v>
      </c>
      <c r="BQ388" s="36" t="e">
        <v>#DIV/0!</v>
      </c>
      <c r="BR388" s="36">
        <v>0</v>
      </c>
      <c r="BS388" s="36">
        <v>0</v>
      </c>
      <c r="BT388" s="36">
        <v>26.897379500000007</v>
      </c>
      <c r="BU388" s="36">
        <v>9.0232418494042594</v>
      </c>
      <c r="BV388" s="36">
        <v>20.516984000000004</v>
      </c>
      <c r="BW388" s="36">
        <v>33.277775000000005</v>
      </c>
      <c r="BX388" s="36">
        <v>132.29899699999999</v>
      </c>
      <c r="BY388" s="36">
        <v>0</v>
      </c>
      <c r="BZ388" s="36">
        <v>132.29899699999999</v>
      </c>
      <c r="CA388" s="36">
        <v>132.29899699999999</v>
      </c>
      <c r="CB388" s="36" t="e">
        <v>#DIV/0!</v>
      </c>
      <c r="CC388" s="36" t="e">
        <v>#DIV/0!</v>
      </c>
      <c r="CD388" s="36">
        <v>0</v>
      </c>
      <c r="CE388" s="36">
        <v>0</v>
      </c>
      <c r="CF388" s="36"/>
      <c r="CG388" s="40">
        <v>28.097000000000001</v>
      </c>
      <c r="CH388" s="40">
        <v>58.414000000000001</v>
      </c>
      <c r="CI388" s="40"/>
      <c r="CL388" s="5" t="str">
        <f t="shared" ref="CL388:CL451" si="867">AJ388&amp;"_"&amp;AC388&amp;"_"&amp;AZ388</f>
        <v>1_1_2</v>
      </c>
      <c r="CM388" s="95" t="str">
        <f t="shared" ref="CM388:CM451" si="868">IF(CL388="0_0_1","1A", IF(CL388="0_0.5_1","1B", IF(CL388="0_1_1","1C", IF(CL388="0.333_0_1","1D", IF(CL388="0.333_0.5_1","1E", IF(CL388="0.333_1_1","1F", IF(CL388="0.666_0_1","1G", IF(CL388="0.666_0.5_1","1H", IF(CL388="0.666_1_1","1I", IF(CL388="1_0_1","1J", IF(CL388="1_0.5_1","1K", IF(CL388="1_1_1","1L", IF(CL388="0_0_2","1M", IF(CL388="0_0.5_2","1N", IF(CL388="0_1_2","1O", IF(CL388="0.333_0_2","1P", IF(CL388="0.333_0.5_2","1Q", IF(CL388="0.333_1_2","1R", IF(CL388="0.666_0_2","1S", IF(CL388="0.666_0.5_2","1T", IF(CL388="0.666_1_2","1U", IF(CL388="1_0_2","1V", IF(CL388="1_0.5_2","1W", IF(CL388="1_1_2","1X", IF(CL388="0_0_3","1Y", IF(CL388="0_0.5_3","1Z", IF(CL388="0_1_3","2A", IF(CL388="0.333_0_3","2B", IF(CL388="0.333_0.5_3","2C", IF(CL388="0.333_1_3","2D", IF(CL388="0.666_0_3","2E", IF(CL388="0.666_0.5_3","2F", IF(CL388="0.666_1_3","2G", IF(CL388="1_0_3","2H", IF(CL388="1_0.5_3","2I", IF(CL388="1_1_3","2J", IF(CL388="0_0_4","2K", IF(CL388="0_0.5_4","2L", IF(CL388="0_1_4","2M", IF(CL388="0.333_0_4","2N", IF(CL388="0.333_0.5_4","2O", IF(CL388="0.333_1_4","2P", IF(CL388="0.666_0_4","2Q", IF(CL388="0.666_0.5_4","2R", IF(CL388="0.666_1_4","2S", IF(CL388="1_0_4","2T", IF(CL388="1_0.5_4","2U", IF(CL388="1_1_4","2V", IF(CL388="0_0_5","2W", IF(CL388="0_0.5_5","2X", IF(CL388="0_1_5","2Y", IF(CL388="0.333_0_5","2Z", IF(CL388="0.333_0.5_5","3A", IF(CL388="0.333_1_5","3B", IF(CL388="0.666_0_5","3C", IF(CL388="0.666_0.5_5","3D", IF(CL388="0.666_1_5","3E", IF(CL388="1_0_5","3F", IF(CL388="1_0.5_5","3G", IF(CL388="1_1_5","3H", ))))))))))))))))))))))))))))))))))))))))))))))))))))))))))))</f>
        <v>1X</v>
      </c>
      <c r="CN388" s="96">
        <f t="shared" si="855"/>
        <v>146</v>
      </c>
      <c r="CO388" s="96" t="str">
        <f t="shared" si="862"/>
        <v>0.333_1_2</v>
      </c>
      <c r="CP388" s="95" t="str">
        <f t="shared" si="731"/>
        <v>1R</v>
      </c>
      <c r="CQ388" s="5">
        <f t="shared" si="863"/>
        <v>42</v>
      </c>
      <c r="CV388" s="87"/>
      <c r="CW388" s="87"/>
      <c r="CX388" s="87"/>
      <c r="CY388" s="87"/>
      <c r="CZ388" s="87"/>
    </row>
    <row r="389" spans="1:104" s="5" customFormat="1">
      <c r="A389" s="13" t="s">
        <v>248</v>
      </c>
      <c r="B389" s="13">
        <v>8</v>
      </c>
      <c r="C389" s="13">
        <v>3</v>
      </c>
      <c r="D389" s="13" t="s">
        <v>58</v>
      </c>
      <c r="E389" s="35" t="s">
        <v>199</v>
      </c>
      <c r="F389" s="13" t="s">
        <v>141</v>
      </c>
      <c r="G389" s="36">
        <v>1001978063</v>
      </c>
      <c r="H389" s="13"/>
      <c r="I389" s="37">
        <v>16</v>
      </c>
      <c r="J389" s="37" t="s">
        <v>70</v>
      </c>
      <c r="K389" s="38">
        <v>43525</v>
      </c>
      <c r="L389" s="39">
        <v>0.37847222222222227</v>
      </c>
      <c r="M389" s="37" t="s">
        <v>93</v>
      </c>
      <c r="N389" s="37" t="s">
        <v>190</v>
      </c>
      <c r="O389" s="37"/>
      <c r="P389" s="37" t="s">
        <v>190</v>
      </c>
      <c r="Q389" s="37">
        <v>3</v>
      </c>
      <c r="R389" s="13" t="s">
        <v>62</v>
      </c>
      <c r="S389" s="13" t="s">
        <v>63</v>
      </c>
      <c r="T389" s="13" t="s">
        <v>42</v>
      </c>
      <c r="U389" s="13" t="s">
        <v>52</v>
      </c>
      <c r="V389" s="13" t="s">
        <v>42</v>
      </c>
      <c r="W389" s="13" t="s">
        <v>66</v>
      </c>
      <c r="X389" s="13" t="s">
        <v>53</v>
      </c>
      <c r="Y389" s="13" t="s">
        <v>41</v>
      </c>
      <c r="Z389" s="13" t="s">
        <v>42</v>
      </c>
      <c r="AA389" s="13"/>
      <c r="AB389" s="13">
        <v>1</v>
      </c>
      <c r="AC389" s="72">
        <f t="shared" si="856"/>
        <v>0.5</v>
      </c>
      <c r="AD389" s="13">
        <v>0</v>
      </c>
      <c r="AE389" s="72">
        <f t="shared" ref="AE389" si="869">VALUE(IF(AD389=-2,0%,IF(AD389=-1,50%,IF(AD389=0,100%,IF(AD389=1,50%,IF(AD389=2,0%))))))</f>
        <v>1</v>
      </c>
      <c r="AF389" s="13" t="s">
        <v>42</v>
      </c>
      <c r="AG389" s="13">
        <v>0</v>
      </c>
      <c r="AH389" s="13" t="s">
        <v>42</v>
      </c>
      <c r="AI389" s="13">
        <f t="shared" si="851"/>
        <v>0</v>
      </c>
      <c r="AJ389" s="70">
        <f t="shared" si="858"/>
        <v>1</v>
      </c>
      <c r="AK389" s="59">
        <f t="shared" si="865"/>
        <v>-2</v>
      </c>
      <c r="AL389" s="70">
        <f t="shared" ref="AL389" si="870">VALUE(IF(AK389=-3,0%,IF(AK389=-2,33.3%,IF(AK389=-1,66.6%,IF(AK389=0,100%,IF(AK389=1,66.6%,IF(AK389=2,33.3%,IF(AK389=3,0%))))))))</f>
        <v>0.33299999999999996</v>
      </c>
      <c r="AM389" s="13" t="s">
        <v>41</v>
      </c>
      <c r="AN389" s="13" t="s">
        <v>42</v>
      </c>
      <c r="AO389" s="13"/>
      <c r="AP389" s="13">
        <v>101.31965006729475</v>
      </c>
      <c r="AQ389" s="13">
        <v>117.34261838440112</v>
      </c>
      <c r="AR389" s="13">
        <v>125.13020833333333</v>
      </c>
      <c r="AS389" s="13">
        <v>148.05555555555554</v>
      </c>
      <c r="AT389" s="36">
        <v>20.516984000000004</v>
      </c>
      <c r="AU389" s="36" t="str">
        <f t="shared" si="860"/>
        <v>1</v>
      </c>
      <c r="AV389" s="36">
        <v>0</v>
      </c>
      <c r="AW389" s="36">
        <v>20.516984000000004</v>
      </c>
      <c r="AX389" s="36">
        <v>20.516984000000004</v>
      </c>
      <c r="AY389" s="36">
        <v>132.29899699999999</v>
      </c>
      <c r="AZ389" s="36" t="str">
        <f t="shared" si="861"/>
        <v>2</v>
      </c>
      <c r="BA389" s="36">
        <v>0</v>
      </c>
      <c r="BB389" s="36">
        <v>132.29899699999999</v>
      </c>
      <c r="BC389" s="36">
        <v>132.29899699999999</v>
      </c>
      <c r="BD389" s="36" t="e">
        <v>#DIV/0!</v>
      </c>
      <c r="BE389" s="36" t="s">
        <v>50</v>
      </c>
      <c r="BF389" s="36">
        <v>0</v>
      </c>
      <c r="BG389" s="36">
        <v>0</v>
      </c>
      <c r="BH389" s="36">
        <v>20.516984000000004</v>
      </c>
      <c r="BI389" s="36">
        <v>0</v>
      </c>
      <c r="BJ389" s="36">
        <v>20.516984000000004</v>
      </c>
      <c r="BK389" s="36">
        <v>20.516984000000004</v>
      </c>
      <c r="BL389" s="36">
        <v>132.29899699999999</v>
      </c>
      <c r="BM389" s="36">
        <v>0</v>
      </c>
      <c r="BN389" s="36">
        <v>132.29899699999999</v>
      </c>
      <c r="BO389" s="36">
        <v>132.29899699999999</v>
      </c>
      <c r="BP389" s="36" t="e">
        <v>#DIV/0!</v>
      </c>
      <c r="BQ389" s="36" t="e">
        <v>#DIV/0!</v>
      </c>
      <c r="BR389" s="36">
        <v>0</v>
      </c>
      <c r="BS389" s="36">
        <v>0</v>
      </c>
      <c r="BT389" s="36">
        <v>26.897379500000007</v>
      </c>
      <c r="BU389" s="36">
        <v>9.0232418494042594</v>
      </c>
      <c r="BV389" s="36">
        <v>20.516984000000004</v>
      </c>
      <c r="BW389" s="36">
        <v>33.277775000000005</v>
      </c>
      <c r="BX389" s="36">
        <v>132.29899699999999</v>
      </c>
      <c r="BY389" s="36">
        <v>0</v>
      </c>
      <c r="BZ389" s="36">
        <v>132.29899699999999</v>
      </c>
      <c r="CA389" s="36">
        <v>132.29899699999999</v>
      </c>
      <c r="CB389" s="36" t="e">
        <v>#DIV/0!</v>
      </c>
      <c r="CC389" s="36" t="e">
        <v>#DIV/0!</v>
      </c>
      <c r="CD389" s="36">
        <v>0</v>
      </c>
      <c r="CE389" s="36">
        <v>0</v>
      </c>
      <c r="CF389" s="36"/>
      <c r="CG389" s="40">
        <v>28.344999999999999</v>
      </c>
      <c r="CH389" s="40">
        <v>58.953000000000003</v>
      </c>
      <c r="CI389" s="40"/>
      <c r="CL389" s="5" t="str">
        <f t="shared" si="867"/>
        <v>1_0.5_2</v>
      </c>
      <c r="CM389" s="95" t="str">
        <f t="shared" si="868"/>
        <v>1W</v>
      </c>
      <c r="CN389" s="96">
        <f t="shared" si="855"/>
        <v>91</v>
      </c>
      <c r="CO389" s="96" t="str">
        <f t="shared" si="862"/>
        <v>0.333_1_2</v>
      </c>
      <c r="CP389" s="95" t="str">
        <f t="shared" ref="CP389:CP452" si="871">IF(CO389="0_0_1","1A", IF(CO389="0_0.5_1","1B", IF(CO389="0_1_1","1C", IF(CO389="0.333_0_1","1D", IF(CO389="0.333_0.5_1","1E", IF(CO389="0.333_1_1","1F", IF(CO389="0.666_0_1","1G", IF(CO389="0.666_0.5_1","1H", IF(CO389="0.666_1_1","1I", IF(CO389="1_0_1","1J", IF(CO389="1_0.5_1","1K", IF(CO389="1_1_1","1L", IF(CO389="0_0_2","1M", IF(CO389="0_0.5_2","1N", IF(CO389="0_1_2","1O", IF(CO389="0.333_0_2","1P", IF(CO389="0.333_0.5_2","1Q", IF(CO389="0.333_1_2","1R", IF(CO389="0.666_0_2","1S", IF(CO389="0.666_0.5_2","1T", IF(CO389="0.666_1_2","1U", IF(CO389="1_0_2","1V", IF(CO389="1_0.5_2","1W", IF(CO389="1_1_2","1X", IF(CO389="0_0_3","1Y", IF(CO389="0_0.5_3","1Z", IF(CO389="0_1_3","2A", IF(CO389="0.333_0_3","2B", IF(CO389="0.333_0.5_3","2C", IF(CO389="0.333_1_3","2D", IF(CO389="0.666_0_3","2E", IF(CO389="0.666_0.5_3","2F", IF(CO389="0.666_1_3","2G", IF(CO389="1_0_3","2H", IF(CO389="1_0.5_3","2I", IF(CO389="1_1_3","2J", IF(CO389="0_0_4","2K", IF(CO389="0_0.5_4","2L", IF(CO389="0_1_4","2M", IF(CO389="0.333_0_4","2N", IF(CO389="0.333_0.5_4","2O", IF(CO389="0.333_1_4","2P", IF(CO389="0.666_0_4","2Q", IF(CO389="0.666_0.5_4","2R", IF(CO389="0.666_1_4","2S", IF(CO389="1_0_4","2T", IF(CO389="1_0.5_4","2U", IF(CO389="1_1_4","2V", IF(CO389="0_0_5","2W", IF(CO389="0_0.5_5","2X", IF(CO389="0_1_5","2Y", IF(CO389="0.333_0_5","2Z", IF(CO389="0.333_0.5_5","3A", IF(CO389="0.333_1_5","3B", IF(CO389="0.666_0_5","3C", IF(CO389="0.666_0.5_5","3D", IF(CO389="0.666_1_5","3E", IF(CO389="1_0_5","3F", IF(CO389="1_0.5_5","3G", IF(CO389="1_1_5","3H", ))))))))))))))))))))))))))))))))))))))))))))))))))))))))))))</f>
        <v>1R</v>
      </c>
      <c r="CQ389" s="5">
        <f t="shared" si="863"/>
        <v>42</v>
      </c>
      <c r="CV389" s="87"/>
      <c r="CW389" s="87"/>
      <c r="CX389" s="87"/>
      <c r="CY389" s="87"/>
      <c r="CZ389" s="87"/>
    </row>
    <row r="390" spans="1:104" s="5" customFormat="1">
      <c r="A390" s="13" t="s">
        <v>248</v>
      </c>
      <c r="B390" s="13">
        <v>8</v>
      </c>
      <c r="C390" s="13">
        <v>3</v>
      </c>
      <c r="D390" s="13" t="s">
        <v>58</v>
      </c>
      <c r="E390" s="35" t="s">
        <v>199</v>
      </c>
      <c r="F390" s="13" t="s">
        <v>141</v>
      </c>
      <c r="G390" s="36">
        <v>1001978063</v>
      </c>
      <c r="H390" s="13"/>
      <c r="I390" s="37">
        <v>16</v>
      </c>
      <c r="J390" s="37" t="s">
        <v>70</v>
      </c>
      <c r="K390" s="38">
        <v>43525</v>
      </c>
      <c r="L390" s="39">
        <v>0.3888888888888889</v>
      </c>
      <c r="M390" s="37" t="s">
        <v>93</v>
      </c>
      <c r="N390" s="37" t="s">
        <v>190</v>
      </c>
      <c r="O390" s="37"/>
      <c r="P390" s="37" t="s">
        <v>190</v>
      </c>
      <c r="Q390" s="37">
        <v>4</v>
      </c>
      <c r="R390" s="13" t="s">
        <v>62</v>
      </c>
      <c r="S390" s="13" t="s">
        <v>63</v>
      </c>
      <c r="T390" s="13" t="s">
        <v>42</v>
      </c>
      <c r="U390" s="13" t="s">
        <v>52</v>
      </c>
      <c r="V390" s="13" t="s">
        <v>42</v>
      </c>
      <c r="W390" s="13" t="s">
        <v>66</v>
      </c>
      <c r="X390" s="13" t="s">
        <v>53</v>
      </c>
      <c r="Y390" s="13" t="s">
        <v>41</v>
      </c>
      <c r="Z390" s="13" t="s">
        <v>42</v>
      </c>
      <c r="AA390" s="13"/>
      <c r="AB390" s="13">
        <v>1</v>
      </c>
      <c r="AC390" s="72">
        <f t="shared" si="856"/>
        <v>0.5</v>
      </c>
      <c r="AD390" s="13">
        <v>0</v>
      </c>
      <c r="AE390" s="72">
        <f t="shared" ref="AE390" si="872">VALUE(IF(AD390=-2,0%,IF(AD390=-1,50%,IF(AD390=0,100%,IF(AD390=1,50%,IF(AD390=2,0%))))))</f>
        <v>1</v>
      </c>
      <c r="AF390" s="13" t="s">
        <v>42</v>
      </c>
      <c r="AG390" s="13" t="s">
        <v>57</v>
      </c>
      <c r="AH390" s="13" t="s">
        <v>42</v>
      </c>
      <c r="AI390" s="13">
        <f t="shared" si="851"/>
        <v>0</v>
      </c>
      <c r="AJ390" s="70">
        <f t="shared" si="858"/>
        <v>1</v>
      </c>
      <c r="AK390" s="59">
        <f t="shared" si="865"/>
        <v>-2</v>
      </c>
      <c r="AL390" s="70">
        <f t="shared" ref="AL390" si="873">VALUE(IF(AK390=-3,0%,IF(AK390=-2,33.3%,IF(AK390=-1,66.6%,IF(AK390=0,100%,IF(AK390=1,66.6%,IF(AK390=2,33.3%,IF(AK390=3,0%))))))))</f>
        <v>0.33299999999999996</v>
      </c>
      <c r="AM390" s="13" t="s">
        <v>41</v>
      </c>
      <c r="AN390" s="13" t="s">
        <v>42</v>
      </c>
      <c r="AO390" s="13"/>
      <c r="AP390" s="13">
        <v>101.31965006729475</v>
      </c>
      <c r="AQ390" s="13">
        <v>117.34261838440112</v>
      </c>
      <c r="AR390" s="13">
        <v>125.13020833333333</v>
      </c>
      <c r="AS390" s="13">
        <v>148.05555555555554</v>
      </c>
      <c r="AT390" s="36">
        <v>33.271534000000003</v>
      </c>
      <c r="AU390" s="36" t="str">
        <f t="shared" si="860"/>
        <v>1</v>
      </c>
      <c r="AV390" s="36">
        <v>18.03765759196575</v>
      </c>
      <c r="AW390" s="36">
        <v>20.516984000000004</v>
      </c>
      <c r="AX390" s="36">
        <v>46.026083999999997</v>
      </c>
      <c r="AY390" s="36">
        <v>139.50608800000001</v>
      </c>
      <c r="AZ390" s="36" t="str">
        <f t="shared" si="861"/>
        <v>2</v>
      </c>
      <c r="BA390" s="36">
        <v>0</v>
      </c>
      <c r="BB390" s="36">
        <v>139.50608800000001</v>
      </c>
      <c r="BC390" s="36">
        <v>139.50608800000001</v>
      </c>
      <c r="BD390" s="36" t="e">
        <v>#DIV/0!</v>
      </c>
      <c r="BE390" s="36" t="s">
        <v>50</v>
      </c>
      <c r="BF390" s="36">
        <v>0</v>
      </c>
      <c r="BG390" s="36">
        <v>0</v>
      </c>
      <c r="BH390" s="36">
        <v>26.897379500000007</v>
      </c>
      <c r="BI390" s="36">
        <v>9.0232418494042594</v>
      </c>
      <c r="BJ390" s="36">
        <v>20.516984000000004</v>
      </c>
      <c r="BK390" s="36">
        <v>33.277775000000005</v>
      </c>
      <c r="BL390" s="36">
        <v>139.50608800000001</v>
      </c>
      <c r="BM390" s="36">
        <v>0</v>
      </c>
      <c r="BN390" s="36">
        <v>139.50608800000001</v>
      </c>
      <c r="BO390" s="36">
        <v>139.50608800000001</v>
      </c>
      <c r="BP390" s="36" t="e">
        <v>#DIV/0!</v>
      </c>
      <c r="BQ390" s="36" t="e">
        <v>#DIV/0!</v>
      </c>
      <c r="BR390" s="36">
        <v>0</v>
      </c>
      <c r="BS390" s="36">
        <v>0</v>
      </c>
      <c r="BT390" s="36">
        <v>20.516984000000004</v>
      </c>
      <c r="BU390" s="36">
        <v>0</v>
      </c>
      <c r="BV390" s="36">
        <v>20.516984000000004</v>
      </c>
      <c r="BW390" s="36">
        <v>20.516984000000004</v>
      </c>
      <c r="BX390" s="36">
        <v>135.90254249999998</v>
      </c>
      <c r="BY390" s="36">
        <v>5.0961829187285499</v>
      </c>
      <c r="BZ390" s="36">
        <v>132.29899699999999</v>
      </c>
      <c r="CA390" s="36">
        <v>139.50608800000001</v>
      </c>
      <c r="CB390" s="36" t="e">
        <v>#DIV/0!</v>
      </c>
      <c r="CC390" s="36" t="e">
        <v>#DIV/0!</v>
      </c>
      <c r="CD390" s="36">
        <v>0</v>
      </c>
      <c r="CE390" s="36">
        <v>0</v>
      </c>
      <c r="CF390" s="36"/>
      <c r="CG390" s="40">
        <v>28.170999999999999</v>
      </c>
      <c r="CH390" s="40">
        <v>58.863999999999997</v>
      </c>
      <c r="CI390" s="40"/>
      <c r="CL390" s="5" t="str">
        <f t="shared" si="867"/>
        <v>1_0.5_2</v>
      </c>
      <c r="CM390" s="95" t="str">
        <f t="shared" si="868"/>
        <v>1W</v>
      </c>
      <c r="CN390" s="96">
        <f t="shared" si="855"/>
        <v>91</v>
      </c>
      <c r="CO390" s="96" t="str">
        <f t="shared" si="862"/>
        <v>0.333_1_2</v>
      </c>
      <c r="CP390" s="95" t="str">
        <f t="shared" si="871"/>
        <v>1R</v>
      </c>
      <c r="CQ390" s="5">
        <f t="shared" si="863"/>
        <v>42</v>
      </c>
      <c r="CV390" s="87"/>
      <c r="CW390" s="87"/>
      <c r="CX390" s="87"/>
      <c r="CY390" s="87"/>
      <c r="CZ390" s="87"/>
    </row>
    <row r="391" spans="1:104" s="5" customFormat="1">
      <c r="A391" s="13" t="s">
        <v>248</v>
      </c>
      <c r="B391" s="13">
        <v>8</v>
      </c>
      <c r="C391" s="13">
        <v>3</v>
      </c>
      <c r="D391" s="13" t="s">
        <v>58</v>
      </c>
      <c r="E391" s="35" t="s">
        <v>199</v>
      </c>
      <c r="F391" s="13" t="s">
        <v>141</v>
      </c>
      <c r="G391" s="36">
        <v>1001978063</v>
      </c>
      <c r="H391" s="13"/>
      <c r="I391" s="37">
        <v>16</v>
      </c>
      <c r="J391" s="37" t="s">
        <v>70</v>
      </c>
      <c r="K391" s="38">
        <v>43525</v>
      </c>
      <c r="L391" s="39">
        <v>0.39930555555555558</v>
      </c>
      <c r="M391" s="37" t="s">
        <v>93</v>
      </c>
      <c r="N391" s="37" t="s">
        <v>190</v>
      </c>
      <c r="O391" s="37"/>
      <c r="P391" s="37" t="s">
        <v>190</v>
      </c>
      <c r="Q391" s="37">
        <v>5</v>
      </c>
      <c r="R391" s="13" t="s">
        <v>62</v>
      </c>
      <c r="S391" s="13" t="s">
        <v>63</v>
      </c>
      <c r="T391" s="13" t="s">
        <v>42</v>
      </c>
      <c r="U391" s="13" t="s">
        <v>52</v>
      </c>
      <c r="V391" s="13" t="s">
        <v>42</v>
      </c>
      <c r="W391" s="13" t="s">
        <v>66</v>
      </c>
      <c r="X391" s="13" t="s">
        <v>53</v>
      </c>
      <c r="Y391" s="13" t="s">
        <v>41</v>
      </c>
      <c r="Z391" s="13" t="s">
        <v>42</v>
      </c>
      <c r="AA391" s="13"/>
      <c r="AB391" s="13">
        <v>1</v>
      </c>
      <c r="AC391" s="72">
        <f t="shared" si="856"/>
        <v>0.5</v>
      </c>
      <c r="AD391" s="13">
        <v>0</v>
      </c>
      <c r="AE391" s="72">
        <f t="shared" ref="AE391" si="874">VALUE(IF(AD391=-2,0%,IF(AD391=-1,50%,IF(AD391=0,100%,IF(AD391=1,50%,IF(AD391=2,0%))))))</f>
        <v>1</v>
      </c>
      <c r="AF391" s="13" t="s">
        <v>42</v>
      </c>
      <c r="AG391" s="13">
        <v>0</v>
      </c>
      <c r="AH391" s="13" t="s">
        <v>42</v>
      </c>
      <c r="AI391" s="13">
        <f t="shared" si="851"/>
        <v>0</v>
      </c>
      <c r="AJ391" s="70">
        <f t="shared" si="858"/>
        <v>1</v>
      </c>
      <c r="AK391" s="59">
        <f t="shared" si="865"/>
        <v>-2</v>
      </c>
      <c r="AL391" s="70">
        <f t="shared" ref="AL391" si="875">VALUE(IF(AK391=-3,0%,IF(AK391=-2,33.3%,IF(AK391=-1,66.6%,IF(AK391=0,100%,IF(AK391=1,66.6%,IF(AK391=2,33.3%,IF(AK391=3,0%))))))))</f>
        <v>0.33299999999999996</v>
      </c>
      <c r="AM391" s="13" t="s">
        <v>41</v>
      </c>
      <c r="AN391" s="13" t="s">
        <v>42</v>
      </c>
      <c r="AO391" s="13"/>
      <c r="AP391" s="13">
        <v>101.31965006729475</v>
      </c>
      <c r="AQ391" s="13">
        <v>117.34261838440112</v>
      </c>
      <c r="AR391" s="13">
        <v>125.13020833333333</v>
      </c>
      <c r="AS391" s="13">
        <v>148.05555555555554</v>
      </c>
      <c r="AT391" s="36">
        <v>33.277775000000005</v>
      </c>
      <c r="AU391" s="36" t="str">
        <f t="shared" si="860"/>
        <v>1</v>
      </c>
      <c r="AV391" s="36">
        <v>0</v>
      </c>
      <c r="AW391" s="36">
        <v>33.277775000000005</v>
      </c>
      <c r="AX391" s="36">
        <v>33.277775000000005</v>
      </c>
      <c r="AY391" s="36">
        <v>132.29899699999999</v>
      </c>
      <c r="AZ391" s="36" t="str">
        <f t="shared" si="861"/>
        <v>2</v>
      </c>
      <c r="BA391" s="36">
        <v>0</v>
      </c>
      <c r="BB391" s="36">
        <v>132.29899699999999</v>
      </c>
      <c r="BC391" s="36">
        <v>132.29899699999999</v>
      </c>
      <c r="BD391" s="36" t="e">
        <v>#DIV/0!</v>
      </c>
      <c r="BE391" s="36" t="s">
        <v>50</v>
      </c>
      <c r="BF391" s="36">
        <v>0</v>
      </c>
      <c r="BG391" s="36">
        <v>0</v>
      </c>
      <c r="BH391" s="36">
        <v>33.277775000000005</v>
      </c>
      <c r="BI391" s="36">
        <v>0</v>
      </c>
      <c r="BJ391" s="36">
        <v>33.277775000000005</v>
      </c>
      <c r="BK391" s="36">
        <v>33.277775000000005</v>
      </c>
      <c r="BL391" s="36">
        <v>132.29899699999999</v>
      </c>
      <c r="BM391" s="36">
        <v>0</v>
      </c>
      <c r="BN391" s="36">
        <v>132.29899699999999</v>
      </c>
      <c r="BO391" s="36">
        <v>132.29899699999999</v>
      </c>
      <c r="BP391" s="36" t="e">
        <v>#DIV/0!</v>
      </c>
      <c r="BQ391" s="36" t="e">
        <v>#DIV/0!</v>
      </c>
      <c r="BR391" s="36">
        <v>0</v>
      </c>
      <c r="BS391" s="36">
        <v>0</v>
      </c>
      <c r="BT391" s="36">
        <v>26.897379500000007</v>
      </c>
      <c r="BU391" s="36">
        <v>9.0232418494042594</v>
      </c>
      <c r="BV391" s="36">
        <v>20.516984000000004</v>
      </c>
      <c r="BW391" s="36">
        <v>33.277775000000005</v>
      </c>
      <c r="BX391" s="36">
        <v>135.90254249999998</v>
      </c>
      <c r="BY391" s="36">
        <v>5.0961829187285499</v>
      </c>
      <c r="BZ391" s="36">
        <v>132.29899699999999</v>
      </c>
      <c r="CA391" s="36">
        <v>139.50608800000001</v>
      </c>
      <c r="CB391" s="36" t="e">
        <v>#DIV/0!</v>
      </c>
      <c r="CC391" s="36" t="e">
        <v>#DIV/0!</v>
      </c>
      <c r="CD391" s="36">
        <v>0</v>
      </c>
      <c r="CE391" s="36">
        <v>0</v>
      </c>
      <c r="CF391" s="36"/>
      <c r="CG391" s="40">
        <v>28.27</v>
      </c>
      <c r="CH391" s="40">
        <v>57.844999999999999</v>
      </c>
      <c r="CI391" s="40"/>
      <c r="CL391" s="5" t="str">
        <f t="shared" si="867"/>
        <v>1_0.5_2</v>
      </c>
      <c r="CM391" s="95" t="str">
        <f t="shared" si="868"/>
        <v>1W</v>
      </c>
      <c r="CN391" s="96">
        <f t="shared" si="855"/>
        <v>91</v>
      </c>
      <c r="CO391" s="96" t="str">
        <f t="shared" si="862"/>
        <v>0.333_1_2</v>
      </c>
      <c r="CP391" s="95" t="str">
        <f t="shared" si="871"/>
        <v>1R</v>
      </c>
      <c r="CQ391" s="5">
        <f t="shared" si="863"/>
        <v>42</v>
      </c>
      <c r="CV391" s="87"/>
      <c r="CW391" s="87"/>
      <c r="CX391" s="87"/>
      <c r="CY391" s="87"/>
      <c r="CZ391" s="87"/>
    </row>
    <row r="392" spans="1:104" s="5" customFormat="1">
      <c r="A392" s="13" t="s">
        <v>248</v>
      </c>
      <c r="B392" s="13">
        <v>8</v>
      </c>
      <c r="C392" s="13">
        <v>3</v>
      </c>
      <c r="D392" s="13" t="s">
        <v>58</v>
      </c>
      <c r="E392" s="35" t="s">
        <v>199</v>
      </c>
      <c r="F392" s="13" t="s">
        <v>141</v>
      </c>
      <c r="G392" s="36">
        <v>1001978063</v>
      </c>
      <c r="H392" s="13"/>
      <c r="I392" s="37">
        <v>16</v>
      </c>
      <c r="J392" s="37" t="s">
        <v>70</v>
      </c>
      <c r="K392" s="38">
        <v>43525</v>
      </c>
      <c r="L392" s="39">
        <v>0.40972222222222227</v>
      </c>
      <c r="M392" s="37" t="s">
        <v>93</v>
      </c>
      <c r="N392" s="37" t="s">
        <v>190</v>
      </c>
      <c r="O392" s="37"/>
      <c r="P392" s="37" t="s">
        <v>190</v>
      </c>
      <c r="Q392" s="37">
        <v>6</v>
      </c>
      <c r="R392" s="13" t="s">
        <v>62</v>
      </c>
      <c r="S392" s="13" t="s">
        <v>63</v>
      </c>
      <c r="T392" s="13" t="s">
        <v>42</v>
      </c>
      <c r="U392" s="13" t="s">
        <v>52</v>
      </c>
      <c r="V392" s="13" t="s">
        <v>42</v>
      </c>
      <c r="W392" s="13" t="s">
        <v>72</v>
      </c>
      <c r="X392" s="13" t="s">
        <v>53</v>
      </c>
      <c r="Y392" s="13" t="s">
        <v>41</v>
      </c>
      <c r="Z392" s="13" t="s">
        <v>42</v>
      </c>
      <c r="AA392" s="13"/>
      <c r="AB392" s="13">
        <v>1</v>
      </c>
      <c r="AC392" s="72">
        <f t="shared" si="856"/>
        <v>0.5</v>
      </c>
      <c r="AD392" s="13">
        <v>0</v>
      </c>
      <c r="AE392" s="72">
        <f t="shared" ref="AE392" si="876">VALUE(IF(AD392=-2,0%,IF(AD392=-1,50%,IF(AD392=0,100%,IF(AD392=1,50%,IF(AD392=2,0%))))))</f>
        <v>1</v>
      </c>
      <c r="AF392" s="13" t="s">
        <v>42</v>
      </c>
      <c r="AG392" s="13">
        <v>0</v>
      </c>
      <c r="AH392" s="13" t="s">
        <v>42</v>
      </c>
      <c r="AI392" s="13">
        <f t="shared" si="851"/>
        <v>-1</v>
      </c>
      <c r="AJ392" s="70">
        <f t="shared" si="858"/>
        <v>0.66599999999999993</v>
      </c>
      <c r="AK392" s="59">
        <f t="shared" si="865"/>
        <v>-2</v>
      </c>
      <c r="AL392" s="70">
        <f t="shared" ref="AL392" si="877">VALUE(IF(AK392=-3,0%,IF(AK392=-2,33.3%,IF(AK392=-1,66.6%,IF(AK392=0,100%,IF(AK392=1,66.6%,IF(AK392=2,33.3%,IF(AK392=3,0%))))))))</f>
        <v>0.33299999999999996</v>
      </c>
      <c r="AM392" s="13" t="s">
        <v>41</v>
      </c>
      <c r="AN392" s="13" t="s">
        <v>42</v>
      </c>
      <c r="AO392" s="13"/>
      <c r="AP392" s="13">
        <v>101.31965006729475</v>
      </c>
      <c r="AQ392" s="13">
        <v>117.34261838440112</v>
      </c>
      <c r="AR392" s="13">
        <v>125.13020833333333</v>
      </c>
      <c r="AS392" s="13">
        <v>148.05555555555554</v>
      </c>
      <c r="AT392" s="36">
        <v>33.277775000000005</v>
      </c>
      <c r="AU392" s="36" t="str">
        <f t="shared" si="860"/>
        <v>1</v>
      </c>
      <c r="AV392" s="36">
        <v>0</v>
      </c>
      <c r="AW392" s="36">
        <v>33.277775000000005</v>
      </c>
      <c r="AX392" s="36">
        <v>33.277775000000005</v>
      </c>
      <c r="AY392" s="36">
        <v>135.90254249999998</v>
      </c>
      <c r="AZ392" s="36" t="str">
        <f t="shared" si="861"/>
        <v>2</v>
      </c>
      <c r="BA392" s="36">
        <v>5.0961829187285499</v>
      </c>
      <c r="BB392" s="36">
        <v>132.29899699999999</v>
      </c>
      <c r="BC392" s="36">
        <v>139.50608800000001</v>
      </c>
      <c r="BD392" s="36" t="e">
        <v>#DIV/0!</v>
      </c>
      <c r="BE392" s="36" t="s">
        <v>50</v>
      </c>
      <c r="BF392" s="36">
        <v>0</v>
      </c>
      <c r="BG392" s="36">
        <v>0</v>
      </c>
      <c r="BH392" s="36">
        <v>39.651929500000001</v>
      </c>
      <c r="BI392" s="36">
        <v>9.0144157425614928</v>
      </c>
      <c r="BJ392" s="36">
        <v>33.277775000000005</v>
      </c>
      <c r="BK392" s="36">
        <v>46.026083999999997</v>
      </c>
      <c r="BL392" s="36">
        <v>135.90254249999998</v>
      </c>
      <c r="BM392" s="36">
        <v>5.0961829187285499</v>
      </c>
      <c r="BN392" s="36">
        <v>132.29899699999999</v>
      </c>
      <c r="BO392" s="36">
        <v>139.50608800000001</v>
      </c>
      <c r="BP392" s="36" t="e">
        <v>#DIV/0!</v>
      </c>
      <c r="BQ392" s="36" t="e">
        <v>#DIV/0!</v>
      </c>
      <c r="BR392" s="36">
        <v>0</v>
      </c>
      <c r="BS392" s="36">
        <v>0</v>
      </c>
      <c r="BT392" s="36">
        <v>33.277775000000005</v>
      </c>
      <c r="BU392" s="36">
        <v>0</v>
      </c>
      <c r="BV392" s="36">
        <v>33.277775000000005</v>
      </c>
      <c r="BW392" s="36">
        <v>33.277775000000005</v>
      </c>
      <c r="BX392" s="36">
        <v>132.29899699999999</v>
      </c>
      <c r="BY392" s="36">
        <v>0</v>
      </c>
      <c r="BZ392" s="36">
        <v>132.29899699999999</v>
      </c>
      <c r="CA392" s="36">
        <v>132.29899699999999</v>
      </c>
      <c r="CB392" s="36" t="e">
        <v>#DIV/0!</v>
      </c>
      <c r="CC392" s="36" t="e">
        <v>#DIV/0!</v>
      </c>
      <c r="CD392" s="36">
        <v>0</v>
      </c>
      <c r="CE392" s="36">
        <v>0</v>
      </c>
      <c r="CF392" s="36"/>
      <c r="CG392" s="40">
        <v>28.097000000000001</v>
      </c>
      <c r="CH392" s="40">
        <v>56.436</v>
      </c>
      <c r="CI392" s="40"/>
      <c r="CL392" s="5" t="str">
        <f t="shared" si="867"/>
        <v>0.666_0.5_2</v>
      </c>
      <c r="CM392" s="95" t="str">
        <f t="shared" si="868"/>
        <v>1T</v>
      </c>
      <c r="CN392" s="96">
        <f t="shared" si="855"/>
        <v>60</v>
      </c>
      <c r="CO392" s="96" t="str">
        <f t="shared" si="862"/>
        <v>0.333_1_2</v>
      </c>
      <c r="CP392" s="95" t="str">
        <f t="shared" si="871"/>
        <v>1R</v>
      </c>
      <c r="CQ392" s="5">
        <f t="shared" si="863"/>
        <v>42</v>
      </c>
      <c r="CV392" s="87"/>
      <c r="CW392" s="87"/>
      <c r="CX392" s="87"/>
      <c r="CY392" s="87"/>
      <c r="CZ392" s="87"/>
    </row>
    <row r="393" spans="1:104" s="5" customFormat="1">
      <c r="A393" s="13" t="s">
        <v>248</v>
      </c>
      <c r="B393" s="13">
        <v>8</v>
      </c>
      <c r="C393" s="13">
        <v>7</v>
      </c>
      <c r="D393" s="13" t="s">
        <v>78</v>
      </c>
      <c r="E393" s="35" t="s">
        <v>231</v>
      </c>
      <c r="F393" s="13" t="s">
        <v>232</v>
      </c>
      <c r="G393" s="36">
        <v>73559076</v>
      </c>
      <c r="H393" s="13"/>
      <c r="I393" s="37">
        <v>34</v>
      </c>
      <c r="J393" s="37" t="s">
        <v>70</v>
      </c>
      <c r="K393" s="38">
        <v>43525</v>
      </c>
      <c r="L393" s="39">
        <v>0.3576388888888889</v>
      </c>
      <c r="M393" s="37" t="s">
        <v>93</v>
      </c>
      <c r="N393" s="37" t="s">
        <v>188</v>
      </c>
      <c r="O393" s="37" t="s">
        <v>188</v>
      </c>
      <c r="P393" s="37" t="s">
        <v>188</v>
      </c>
      <c r="Q393" s="37">
        <v>1</v>
      </c>
      <c r="R393" s="13" t="s">
        <v>43</v>
      </c>
      <c r="S393" s="13" t="s">
        <v>56</v>
      </c>
      <c r="T393" s="13" t="s">
        <v>41</v>
      </c>
      <c r="U393" s="13" t="s">
        <v>83</v>
      </c>
      <c r="V393" s="13" t="s">
        <v>42</v>
      </c>
      <c r="W393" s="13" t="s">
        <v>66</v>
      </c>
      <c r="X393" s="13" t="s">
        <v>53</v>
      </c>
      <c r="Y393" s="13" t="s">
        <v>41</v>
      </c>
      <c r="Z393" s="13" t="s">
        <v>41</v>
      </c>
      <c r="AA393" s="13"/>
      <c r="AB393" s="13">
        <v>-1</v>
      </c>
      <c r="AC393" s="72">
        <f t="shared" si="856"/>
        <v>0.5</v>
      </c>
      <c r="AD393" s="13">
        <v>2</v>
      </c>
      <c r="AE393" s="72">
        <f t="shared" ref="AE393" si="878">VALUE(IF(AD393=-2,0%,IF(AD393=-1,50%,IF(AD393=0,100%,IF(AD393=1,50%,IF(AD393=2,0%))))))</f>
        <v>0</v>
      </c>
      <c r="AF393" s="13" t="s">
        <v>41</v>
      </c>
      <c r="AG393" s="13">
        <v>2</v>
      </c>
      <c r="AH393" s="13" t="s">
        <v>42</v>
      </c>
      <c r="AI393" s="13">
        <f t="shared" si="851"/>
        <v>0</v>
      </c>
      <c r="AJ393" s="70">
        <f t="shared" si="858"/>
        <v>1</v>
      </c>
      <c r="AK393" s="59">
        <f t="shared" si="865"/>
        <v>-2</v>
      </c>
      <c r="AL393" s="70">
        <f t="shared" ref="AL393" si="879">VALUE(IF(AK393=-3,0%,IF(AK393=-2,33.3%,IF(AK393=-1,66.6%,IF(AK393=0,100%,IF(AK393=1,66.6%,IF(AK393=2,33.3%,IF(AK393=3,0%))))))))</f>
        <v>0.33299999999999996</v>
      </c>
      <c r="AM393" s="13" t="s">
        <v>41</v>
      </c>
      <c r="AN393" s="13" t="s">
        <v>41</v>
      </c>
      <c r="AO393" s="13"/>
      <c r="AP393" s="13">
        <v>101.31965006729475</v>
      </c>
      <c r="AQ393" s="13">
        <v>117.34261838440112</v>
      </c>
      <c r="AR393" s="13">
        <v>125.13020833333333</v>
      </c>
      <c r="AS393" s="13">
        <v>148.05555555555554</v>
      </c>
      <c r="AT393" s="36">
        <v>92.210409750000011</v>
      </c>
      <c r="AU393" s="36" t="str">
        <f t="shared" si="860"/>
        <v>1</v>
      </c>
      <c r="AV393" s="36">
        <v>6.3749349743695598</v>
      </c>
      <c r="AW393" s="36">
        <v>87.702650000000006</v>
      </c>
      <c r="AX393" s="36">
        <v>96.718169500000016</v>
      </c>
      <c r="AY393" s="36">
        <v>80.150235199999997</v>
      </c>
      <c r="AZ393" s="36" t="str">
        <f t="shared" si="861"/>
        <v>1</v>
      </c>
      <c r="BA393" s="36">
        <v>0</v>
      </c>
      <c r="BB393" s="36">
        <v>80.150235199999997</v>
      </c>
      <c r="BC393" s="36">
        <v>80.150235199999997</v>
      </c>
      <c r="BD393" s="36" t="e">
        <v>#DIV/0!</v>
      </c>
      <c r="BE393" s="36" t="s">
        <v>50</v>
      </c>
      <c r="BF393" s="36">
        <v>0</v>
      </c>
      <c r="BG393" s="36">
        <v>0</v>
      </c>
      <c r="BH393" s="36">
        <v>92.210409750000011</v>
      </c>
      <c r="BI393" s="36">
        <v>6.3749349743695598</v>
      </c>
      <c r="BJ393" s="36">
        <v>87.702650000000006</v>
      </c>
      <c r="BK393" s="36">
        <v>96.718169500000016</v>
      </c>
      <c r="BL393" s="36">
        <v>74.181998499999992</v>
      </c>
      <c r="BM393" s="36">
        <v>8.4403612845928428</v>
      </c>
      <c r="BN393" s="36">
        <v>68.2137618</v>
      </c>
      <c r="BO393" s="36">
        <v>80.150235199999997</v>
      </c>
      <c r="BP393" s="36" t="e">
        <v>#DIV/0!</v>
      </c>
      <c r="BQ393" s="36" t="e">
        <v>#DIV/0!</v>
      </c>
      <c r="BR393" s="36">
        <v>0</v>
      </c>
      <c r="BS393" s="36">
        <v>0</v>
      </c>
      <c r="BT393" s="36">
        <v>92.210409750000011</v>
      </c>
      <c r="BU393" s="36">
        <v>6.3749349743695598</v>
      </c>
      <c r="BV393" s="36">
        <v>87.702650000000006</v>
      </c>
      <c r="BW393" s="36">
        <v>96.718169500000016</v>
      </c>
      <c r="BX393" s="36">
        <v>80.150235199999997</v>
      </c>
      <c r="BY393" s="36">
        <v>0</v>
      </c>
      <c r="BZ393" s="36">
        <v>80.150235199999997</v>
      </c>
      <c r="CA393" s="36">
        <v>80.150235199999997</v>
      </c>
      <c r="CB393" s="36" t="e">
        <v>#DIV/0!</v>
      </c>
      <c r="CC393" s="36" t="e">
        <v>#DIV/0!</v>
      </c>
      <c r="CD393" s="36">
        <v>0</v>
      </c>
      <c r="CE393" s="36">
        <v>0</v>
      </c>
      <c r="CF393" s="36"/>
      <c r="CG393" s="40">
        <v>24.895</v>
      </c>
      <c r="CH393" s="40">
        <v>64.254999999999995</v>
      </c>
      <c r="CI393" s="40"/>
      <c r="CL393" s="5" t="str">
        <f t="shared" si="867"/>
        <v>1_0.5_1</v>
      </c>
      <c r="CM393" s="95" t="str">
        <f t="shared" si="868"/>
        <v>1K</v>
      </c>
      <c r="CN393" s="96">
        <f t="shared" si="855"/>
        <v>202</v>
      </c>
      <c r="CO393" s="96" t="str">
        <f t="shared" si="862"/>
        <v>0.333_0_1</v>
      </c>
      <c r="CP393" s="95" t="str">
        <f t="shared" si="871"/>
        <v>1D</v>
      </c>
      <c r="CQ393" s="5">
        <f t="shared" si="863"/>
        <v>66</v>
      </c>
      <c r="CV393" s="87"/>
      <c r="CW393" s="87"/>
      <c r="CX393" s="87"/>
      <c r="CY393" s="87"/>
      <c r="CZ393" s="87"/>
    </row>
    <row r="394" spans="1:104" s="5" customFormat="1">
      <c r="A394" s="13" t="s">
        <v>248</v>
      </c>
      <c r="B394" s="13">
        <v>8</v>
      </c>
      <c r="C394" s="13">
        <v>7</v>
      </c>
      <c r="D394" s="13" t="s">
        <v>78</v>
      </c>
      <c r="E394" s="35" t="s">
        <v>231</v>
      </c>
      <c r="F394" s="13" t="s">
        <v>232</v>
      </c>
      <c r="G394" s="36">
        <v>73559076</v>
      </c>
      <c r="H394" s="13"/>
      <c r="I394" s="37">
        <v>34</v>
      </c>
      <c r="J394" s="37" t="s">
        <v>70</v>
      </c>
      <c r="K394" s="38">
        <v>43525</v>
      </c>
      <c r="L394" s="39">
        <v>0.36805555555555558</v>
      </c>
      <c r="M394" s="37" t="s">
        <v>93</v>
      </c>
      <c r="N394" s="37" t="s">
        <v>188</v>
      </c>
      <c r="O394" s="37" t="s">
        <v>188</v>
      </c>
      <c r="P394" s="37" t="s">
        <v>188</v>
      </c>
      <c r="Q394" s="37">
        <v>2</v>
      </c>
      <c r="R394" s="13" t="s">
        <v>43</v>
      </c>
      <c r="S394" s="13" t="s">
        <v>56</v>
      </c>
      <c r="T394" s="13" t="s">
        <v>41</v>
      </c>
      <c r="U394" s="13" t="s">
        <v>83</v>
      </c>
      <c r="V394" s="13" t="s">
        <v>42</v>
      </c>
      <c r="W394" s="13" t="s">
        <v>72</v>
      </c>
      <c r="X394" s="13" t="s">
        <v>53</v>
      </c>
      <c r="Y394" s="13" t="s">
        <v>42</v>
      </c>
      <c r="Z394" s="13" t="s">
        <v>41</v>
      </c>
      <c r="AA394" s="13"/>
      <c r="AB394" s="13">
        <v>-1</v>
      </c>
      <c r="AC394" s="72">
        <f t="shared" si="856"/>
        <v>0.5</v>
      </c>
      <c r="AD394" s="13">
        <v>2</v>
      </c>
      <c r="AE394" s="72">
        <f t="shared" ref="AE394" si="880">VALUE(IF(AD394=-2,0%,IF(AD394=-1,50%,IF(AD394=0,100%,IF(AD394=1,50%,IF(AD394=2,0%))))))</f>
        <v>0</v>
      </c>
      <c r="AF394" s="13" t="s">
        <v>41</v>
      </c>
      <c r="AG394" s="13">
        <v>2</v>
      </c>
      <c r="AH394" s="13" t="s">
        <v>42</v>
      </c>
      <c r="AI394" s="13">
        <f t="shared" si="851"/>
        <v>-1</v>
      </c>
      <c r="AJ394" s="70">
        <f t="shared" si="858"/>
        <v>0.66599999999999993</v>
      </c>
      <c r="AK394" s="59">
        <f t="shared" si="865"/>
        <v>-2</v>
      </c>
      <c r="AL394" s="70">
        <f t="shared" ref="AL394" si="881">VALUE(IF(AK394=-3,0%,IF(AK394=-2,33.3%,IF(AK394=-1,66.6%,IF(AK394=0,100%,IF(AK394=1,66.6%,IF(AK394=2,33.3%,IF(AK394=3,0%))))))))</f>
        <v>0.33299999999999996</v>
      </c>
      <c r="AM394" s="13" t="s">
        <v>42</v>
      </c>
      <c r="AN394" s="13" t="s">
        <v>41</v>
      </c>
      <c r="AO394" s="13"/>
      <c r="AP394" s="13">
        <v>101.31965006729475</v>
      </c>
      <c r="AQ394" s="13">
        <v>117.34261838440112</v>
      </c>
      <c r="AR394" s="13">
        <v>125.13020833333333</v>
      </c>
      <c r="AS394" s="13">
        <v>148.05555555555554</v>
      </c>
      <c r="AT394" s="36">
        <v>101.22280875000001</v>
      </c>
      <c r="AU394" s="36" t="str">
        <f t="shared" si="860"/>
        <v>2</v>
      </c>
      <c r="AV394" s="36">
        <v>6.3705219209481525</v>
      </c>
      <c r="AW394" s="36">
        <v>96.718169500000016</v>
      </c>
      <c r="AX394" s="36">
        <v>105.727448</v>
      </c>
      <c r="AY394" s="36">
        <v>80.150235199999997</v>
      </c>
      <c r="AZ394" s="36" t="str">
        <f t="shared" si="861"/>
        <v>1</v>
      </c>
      <c r="BA394" s="36">
        <v>0</v>
      </c>
      <c r="BB394" s="36">
        <v>80.150235199999997</v>
      </c>
      <c r="BC394" s="36">
        <v>80.150235199999997</v>
      </c>
      <c r="BD394" s="36" t="e">
        <v>#DIV/0!</v>
      </c>
      <c r="BE394" s="36" t="s">
        <v>50</v>
      </c>
      <c r="BF394" s="36">
        <v>0</v>
      </c>
      <c r="BG394" s="36">
        <v>0</v>
      </c>
      <c r="BH394" s="36">
        <v>101.22280875000001</v>
      </c>
      <c r="BI394" s="36">
        <v>6.3705219209481525</v>
      </c>
      <c r="BJ394" s="36">
        <v>96.718169500000016</v>
      </c>
      <c r="BK394" s="36">
        <v>105.727448</v>
      </c>
      <c r="BL394" s="36">
        <v>80.150235199999997</v>
      </c>
      <c r="BM394" s="36">
        <v>0</v>
      </c>
      <c r="BN394" s="36">
        <v>80.150235199999997</v>
      </c>
      <c r="BO394" s="36">
        <v>80.150235199999997</v>
      </c>
      <c r="BP394" s="36" t="e">
        <v>#DIV/0!</v>
      </c>
      <c r="BQ394" s="36" t="e">
        <v>#DIV/0!</v>
      </c>
      <c r="BR394" s="36">
        <v>0</v>
      </c>
      <c r="BS394" s="36">
        <v>0</v>
      </c>
      <c r="BT394" s="36">
        <v>101.22280875000001</v>
      </c>
      <c r="BU394" s="36">
        <v>6.3705219209481525</v>
      </c>
      <c r="BV394" s="36">
        <v>96.718169500000016</v>
      </c>
      <c r="BW394" s="36">
        <v>105.727448</v>
      </c>
      <c r="BX394" s="36">
        <v>80.150235199999997</v>
      </c>
      <c r="BY394" s="36">
        <v>0</v>
      </c>
      <c r="BZ394" s="36">
        <v>80.150235199999997</v>
      </c>
      <c r="CA394" s="36">
        <v>80.150235199999997</v>
      </c>
      <c r="CB394" s="36" t="e">
        <v>#DIV/0!</v>
      </c>
      <c r="CC394" s="36" t="e">
        <v>#DIV/0!</v>
      </c>
      <c r="CD394" s="36">
        <v>0</v>
      </c>
      <c r="CE394" s="36">
        <v>0</v>
      </c>
      <c r="CF394" s="36"/>
      <c r="CG394" s="40">
        <v>25.428000000000001</v>
      </c>
      <c r="CH394" s="40">
        <v>64.558000000000007</v>
      </c>
      <c r="CI394" s="40"/>
      <c r="CL394" s="5" t="str">
        <f t="shared" si="867"/>
        <v>0.666_0.5_1</v>
      </c>
      <c r="CM394" s="95" t="str">
        <f t="shared" si="868"/>
        <v>1H</v>
      </c>
      <c r="CN394" s="96">
        <f t="shared" si="855"/>
        <v>131</v>
      </c>
      <c r="CO394" s="96" t="str">
        <f t="shared" si="862"/>
        <v>0.333_0_1</v>
      </c>
      <c r="CP394" s="95" t="str">
        <f t="shared" si="871"/>
        <v>1D</v>
      </c>
      <c r="CQ394" s="5">
        <f t="shared" si="863"/>
        <v>66</v>
      </c>
      <c r="CV394" s="87"/>
      <c r="CW394" s="87"/>
      <c r="CX394" s="87"/>
      <c r="CY394" s="87"/>
      <c r="CZ394" s="87"/>
    </row>
    <row r="395" spans="1:104" s="5" customFormat="1">
      <c r="A395" s="13" t="s">
        <v>248</v>
      </c>
      <c r="B395" s="13">
        <v>8</v>
      </c>
      <c r="C395" s="13">
        <v>7</v>
      </c>
      <c r="D395" s="13" t="s">
        <v>78</v>
      </c>
      <c r="E395" s="35" t="s">
        <v>231</v>
      </c>
      <c r="F395" s="13" t="s">
        <v>232</v>
      </c>
      <c r="G395" s="36">
        <v>73559076</v>
      </c>
      <c r="H395" s="13"/>
      <c r="I395" s="37">
        <v>34</v>
      </c>
      <c r="J395" s="37" t="s">
        <v>70</v>
      </c>
      <c r="K395" s="38">
        <v>43525</v>
      </c>
      <c r="L395" s="39">
        <v>0.37847222222222227</v>
      </c>
      <c r="M395" s="37" t="s">
        <v>93</v>
      </c>
      <c r="N395" s="37" t="s">
        <v>188</v>
      </c>
      <c r="O395" s="37" t="s">
        <v>188</v>
      </c>
      <c r="P395" s="37" t="s">
        <v>188</v>
      </c>
      <c r="Q395" s="37">
        <v>3</v>
      </c>
      <c r="R395" s="13" t="s">
        <v>43</v>
      </c>
      <c r="S395" s="13" t="s">
        <v>56</v>
      </c>
      <c r="T395" s="13" t="s">
        <v>41</v>
      </c>
      <c r="U395" s="13" t="s">
        <v>45</v>
      </c>
      <c r="V395" s="13" t="s">
        <v>42</v>
      </c>
      <c r="W395" s="13" t="s">
        <v>46</v>
      </c>
      <c r="X395" s="13" t="s">
        <v>53</v>
      </c>
      <c r="Y395" s="13" t="s">
        <v>42</v>
      </c>
      <c r="Z395" s="13" t="s">
        <v>41</v>
      </c>
      <c r="AA395" s="13"/>
      <c r="AB395" s="13">
        <v>-1</v>
      </c>
      <c r="AC395" s="72">
        <f t="shared" si="856"/>
        <v>0.5</v>
      </c>
      <c r="AD395" s="13">
        <v>2</v>
      </c>
      <c r="AE395" s="72">
        <f t="shared" ref="AE395" si="882">VALUE(IF(AD395=-2,0%,IF(AD395=-1,50%,IF(AD395=0,100%,IF(AD395=1,50%,IF(AD395=2,0%))))))</f>
        <v>0</v>
      </c>
      <c r="AF395" s="13" t="s">
        <v>41</v>
      </c>
      <c r="AG395" s="13">
        <v>1</v>
      </c>
      <c r="AH395" s="13" t="s">
        <v>42</v>
      </c>
      <c r="AI395" s="13">
        <f t="shared" si="851"/>
        <v>1</v>
      </c>
      <c r="AJ395" s="70">
        <f t="shared" si="858"/>
        <v>0.66599999999999993</v>
      </c>
      <c r="AK395" s="59">
        <f t="shared" si="865"/>
        <v>-2</v>
      </c>
      <c r="AL395" s="70">
        <f t="shared" ref="AL395" si="883">VALUE(IF(AK395=-3,0%,IF(AK395=-2,33.3%,IF(AK395=-1,66.6%,IF(AK395=0,100%,IF(AK395=1,66.6%,IF(AK395=2,33.3%,IF(AK395=3,0%))))))))</f>
        <v>0.33299999999999996</v>
      </c>
      <c r="AM395" s="13" t="s">
        <v>42</v>
      </c>
      <c r="AN395" s="13" t="s">
        <v>41</v>
      </c>
      <c r="AO395" s="13"/>
      <c r="AP395" s="13">
        <v>101.31965006729475</v>
      </c>
      <c r="AQ395" s="13">
        <v>117.34261838440112</v>
      </c>
      <c r="AR395" s="13">
        <v>125.13020833333333</v>
      </c>
      <c r="AS395" s="13">
        <v>148.05555555555554</v>
      </c>
      <c r="AT395" s="36">
        <v>92.210409750000011</v>
      </c>
      <c r="AU395" s="36" t="str">
        <f t="shared" si="860"/>
        <v>1</v>
      </c>
      <c r="AV395" s="36">
        <v>6.3749349743695598</v>
      </c>
      <c r="AW395" s="36">
        <v>87.702650000000006</v>
      </c>
      <c r="AX395" s="36">
        <v>96.718169500000016</v>
      </c>
      <c r="AY395" s="36">
        <v>86.119720099999995</v>
      </c>
      <c r="AZ395" s="36" t="str">
        <f t="shared" si="861"/>
        <v>1</v>
      </c>
      <c r="BA395" s="36">
        <v>8.4421265059613955</v>
      </c>
      <c r="BB395" s="36">
        <v>80.150235199999997</v>
      </c>
      <c r="BC395" s="36">
        <v>92.089204999999993</v>
      </c>
      <c r="BD395" s="36" t="e">
        <v>#DIV/0!</v>
      </c>
      <c r="BE395" s="36" t="s">
        <v>50</v>
      </c>
      <c r="BF395" s="36">
        <v>0</v>
      </c>
      <c r="BG395" s="36">
        <v>0</v>
      </c>
      <c r="BH395" s="36">
        <v>78.677769000000012</v>
      </c>
      <c r="BI395" s="36">
        <v>12.763109109003199</v>
      </c>
      <c r="BJ395" s="36">
        <v>69.652888000000004</v>
      </c>
      <c r="BK395" s="36">
        <v>87.702650000000006</v>
      </c>
      <c r="BL395" s="36">
        <v>80.150235199999997</v>
      </c>
      <c r="BM395" s="36">
        <v>0</v>
      </c>
      <c r="BN395" s="36">
        <v>80.150235199999997</v>
      </c>
      <c r="BO395" s="36">
        <v>80.150235199999997</v>
      </c>
      <c r="BP395" s="36" t="e">
        <v>#DIV/0!</v>
      </c>
      <c r="BQ395" s="36" t="e">
        <v>#DIV/0!</v>
      </c>
      <c r="BR395" s="36">
        <v>0</v>
      </c>
      <c r="BS395" s="36">
        <v>0</v>
      </c>
      <c r="BT395" s="36">
        <v>96.715048999999993</v>
      </c>
      <c r="BU395" s="36">
        <v>12.745456895317712</v>
      </c>
      <c r="BV395" s="36">
        <v>87.702650000000006</v>
      </c>
      <c r="BW395" s="36">
        <v>105.727448</v>
      </c>
      <c r="BX395" s="36">
        <v>80.150235199999997</v>
      </c>
      <c r="BY395" s="36">
        <v>0</v>
      </c>
      <c r="BZ395" s="36">
        <v>80.150235199999997</v>
      </c>
      <c r="CA395" s="36">
        <v>80.150235199999997</v>
      </c>
      <c r="CB395" s="36" t="e">
        <v>#DIV/0!</v>
      </c>
      <c r="CC395" s="36" t="e">
        <v>#DIV/0!</v>
      </c>
      <c r="CD395" s="36">
        <v>0</v>
      </c>
      <c r="CE395" s="36">
        <v>0</v>
      </c>
      <c r="CF395" s="36"/>
      <c r="CG395" s="40">
        <v>26.109000000000002</v>
      </c>
      <c r="CH395" s="40">
        <v>63.665999999999997</v>
      </c>
      <c r="CI395" s="40"/>
      <c r="CL395" s="5" t="str">
        <f t="shared" si="867"/>
        <v>0.666_0.5_1</v>
      </c>
      <c r="CM395" s="95" t="str">
        <f t="shared" si="868"/>
        <v>1H</v>
      </c>
      <c r="CN395" s="96">
        <f t="shared" si="855"/>
        <v>131</v>
      </c>
      <c r="CO395" s="96" t="str">
        <f t="shared" si="862"/>
        <v>0.333_0_1</v>
      </c>
      <c r="CP395" s="95" t="str">
        <f t="shared" si="871"/>
        <v>1D</v>
      </c>
      <c r="CQ395" s="5">
        <f t="shared" si="863"/>
        <v>66</v>
      </c>
      <c r="CV395" s="87"/>
      <c r="CW395" s="87"/>
      <c r="CX395" s="87"/>
      <c r="CY395" s="87"/>
      <c r="CZ395" s="87"/>
    </row>
    <row r="396" spans="1:104" s="5" customFormat="1">
      <c r="A396" s="13" t="s">
        <v>248</v>
      </c>
      <c r="B396" s="13">
        <v>8</v>
      </c>
      <c r="C396" s="13">
        <v>7</v>
      </c>
      <c r="D396" s="13" t="s">
        <v>78</v>
      </c>
      <c r="E396" s="35" t="s">
        <v>231</v>
      </c>
      <c r="F396" s="13" t="s">
        <v>232</v>
      </c>
      <c r="G396" s="36">
        <v>73559076</v>
      </c>
      <c r="H396" s="13"/>
      <c r="I396" s="37">
        <v>34</v>
      </c>
      <c r="J396" s="37" t="s">
        <v>70</v>
      </c>
      <c r="K396" s="38">
        <v>43525</v>
      </c>
      <c r="L396" s="39">
        <v>0.3888888888888889</v>
      </c>
      <c r="M396" s="37" t="s">
        <v>93</v>
      </c>
      <c r="N396" s="37" t="s">
        <v>188</v>
      </c>
      <c r="O396" s="37" t="s">
        <v>188</v>
      </c>
      <c r="P396" s="37" t="s">
        <v>188</v>
      </c>
      <c r="Q396" s="37">
        <v>4</v>
      </c>
      <c r="R396" s="13" t="s">
        <v>43</v>
      </c>
      <c r="S396" s="13" t="s">
        <v>56</v>
      </c>
      <c r="T396" s="13" t="s">
        <v>41</v>
      </c>
      <c r="U396" s="13" t="s">
        <v>45</v>
      </c>
      <c r="V396" s="13" t="s">
        <v>42</v>
      </c>
      <c r="W396" s="13" t="s">
        <v>46</v>
      </c>
      <c r="X396" s="13" t="s">
        <v>53</v>
      </c>
      <c r="Y396" s="13" t="s">
        <v>42</v>
      </c>
      <c r="Z396" s="13" t="s">
        <v>41</v>
      </c>
      <c r="AA396" s="13"/>
      <c r="AB396" s="13">
        <v>-1</v>
      </c>
      <c r="AC396" s="72">
        <f t="shared" si="856"/>
        <v>0.5</v>
      </c>
      <c r="AD396" s="13">
        <v>2</v>
      </c>
      <c r="AE396" s="72">
        <f t="shared" ref="AE396" si="884">VALUE(IF(AD396=-2,0%,IF(AD396=-1,50%,IF(AD396=0,100%,IF(AD396=1,50%,IF(AD396=2,0%))))))</f>
        <v>0</v>
      </c>
      <c r="AF396" s="13" t="s">
        <v>41</v>
      </c>
      <c r="AG396" s="13">
        <v>1</v>
      </c>
      <c r="AH396" s="13" t="s">
        <v>42</v>
      </c>
      <c r="AI396" s="13">
        <f t="shared" si="851"/>
        <v>1</v>
      </c>
      <c r="AJ396" s="70">
        <f t="shared" si="858"/>
        <v>0.66599999999999993</v>
      </c>
      <c r="AK396" s="59">
        <f t="shared" si="865"/>
        <v>-2</v>
      </c>
      <c r="AL396" s="70">
        <f t="shared" ref="AL396" si="885">VALUE(IF(AK396=-3,0%,IF(AK396=-2,33.3%,IF(AK396=-1,66.6%,IF(AK396=0,100%,IF(AK396=1,66.6%,IF(AK396=2,33.3%,IF(AK396=3,0%))))))))</f>
        <v>0.33299999999999996</v>
      </c>
      <c r="AM396" s="13" t="s">
        <v>42</v>
      </c>
      <c r="AN396" s="13" t="s">
        <v>41</v>
      </c>
      <c r="AO396" s="13"/>
      <c r="AP396" s="13">
        <v>101.31965006729475</v>
      </c>
      <c r="AQ396" s="13">
        <v>117.34261838440112</v>
      </c>
      <c r="AR396" s="13">
        <v>125.13020833333333</v>
      </c>
      <c r="AS396" s="13">
        <v>148.05555555555554</v>
      </c>
      <c r="AT396" s="36">
        <v>96.715048999999993</v>
      </c>
      <c r="AU396" s="36" t="str">
        <f t="shared" si="860"/>
        <v>1</v>
      </c>
      <c r="AV396" s="36">
        <v>12.745456895317712</v>
      </c>
      <c r="AW396" s="36">
        <v>87.702650000000006</v>
      </c>
      <c r="AX396" s="36">
        <v>105.727448</v>
      </c>
      <c r="AY396" s="36">
        <v>92.089204999999993</v>
      </c>
      <c r="AZ396" s="36" t="str">
        <f t="shared" si="861"/>
        <v>1</v>
      </c>
      <c r="BA396" s="36">
        <v>0</v>
      </c>
      <c r="BB396" s="36">
        <v>92.089204999999993</v>
      </c>
      <c r="BC396" s="36">
        <v>92.089204999999993</v>
      </c>
      <c r="BD396" s="36" t="e">
        <v>#DIV/0!</v>
      </c>
      <c r="BE396" s="36" t="s">
        <v>50</v>
      </c>
      <c r="BF396" s="36">
        <v>0</v>
      </c>
      <c r="BG396" s="36">
        <v>0</v>
      </c>
      <c r="BH396" s="36">
        <v>105.727448</v>
      </c>
      <c r="BI396" s="36">
        <v>0</v>
      </c>
      <c r="BJ396" s="36">
        <v>105.727448</v>
      </c>
      <c r="BK396" s="36">
        <v>105.727448</v>
      </c>
      <c r="BL396" s="36">
        <v>92.089204999999993</v>
      </c>
      <c r="BM396" s="36">
        <v>0</v>
      </c>
      <c r="BN396" s="36">
        <v>92.089204999999993</v>
      </c>
      <c r="BO396" s="36">
        <v>92.089204999999993</v>
      </c>
      <c r="BP396" s="36" t="e">
        <v>#DIV/0!</v>
      </c>
      <c r="BQ396" s="36" t="e">
        <v>#DIV/0!</v>
      </c>
      <c r="BR396" s="36">
        <v>0</v>
      </c>
      <c r="BS396" s="36">
        <v>0</v>
      </c>
      <c r="BT396" s="36">
        <v>96.715048999999993</v>
      </c>
      <c r="BU396" s="36">
        <v>12.745456895317712</v>
      </c>
      <c r="BV396" s="36">
        <v>87.702650000000006</v>
      </c>
      <c r="BW396" s="36">
        <v>105.727448</v>
      </c>
      <c r="BX396" s="36">
        <v>86.119720099999995</v>
      </c>
      <c r="BY396" s="36">
        <v>8.4421265059613955</v>
      </c>
      <c r="BZ396" s="36">
        <v>80.150235199999997</v>
      </c>
      <c r="CA396" s="36">
        <v>92.089204999999993</v>
      </c>
      <c r="CB396" s="36" t="e">
        <v>#DIV/0!</v>
      </c>
      <c r="CC396" s="36" t="e">
        <v>#DIV/0!</v>
      </c>
      <c r="CD396" s="36">
        <v>0</v>
      </c>
      <c r="CE396" s="36">
        <v>0</v>
      </c>
      <c r="CF396" s="36"/>
      <c r="CG396" s="40">
        <v>25.088999999999999</v>
      </c>
      <c r="CH396" s="40">
        <v>64.774000000000001</v>
      </c>
      <c r="CI396" s="40"/>
      <c r="CL396" s="5" t="str">
        <f t="shared" si="867"/>
        <v>0.666_0.5_1</v>
      </c>
      <c r="CM396" s="95" t="str">
        <f t="shared" si="868"/>
        <v>1H</v>
      </c>
      <c r="CN396" s="96">
        <f t="shared" si="855"/>
        <v>131</v>
      </c>
      <c r="CO396" s="96" t="str">
        <f t="shared" si="862"/>
        <v>0.333_0_1</v>
      </c>
      <c r="CP396" s="95" t="str">
        <f t="shared" si="871"/>
        <v>1D</v>
      </c>
      <c r="CQ396" s="5">
        <f t="shared" si="863"/>
        <v>66</v>
      </c>
      <c r="CV396" s="87"/>
      <c r="CW396" s="87"/>
      <c r="CX396" s="87"/>
      <c r="CY396" s="87"/>
      <c r="CZ396" s="87"/>
    </row>
    <row r="397" spans="1:104" s="5" customFormat="1">
      <c r="A397" s="13" t="s">
        <v>248</v>
      </c>
      <c r="B397" s="13">
        <v>8</v>
      </c>
      <c r="C397" s="13">
        <v>7</v>
      </c>
      <c r="D397" s="13" t="s">
        <v>78</v>
      </c>
      <c r="E397" s="35" t="s">
        <v>231</v>
      </c>
      <c r="F397" s="13" t="s">
        <v>232</v>
      </c>
      <c r="G397" s="36">
        <v>73559076</v>
      </c>
      <c r="H397" s="13"/>
      <c r="I397" s="37">
        <v>34</v>
      </c>
      <c r="J397" s="37" t="s">
        <v>70</v>
      </c>
      <c r="K397" s="38">
        <v>43525</v>
      </c>
      <c r="L397" s="39">
        <v>0.39930555555555558</v>
      </c>
      <c r="M397" s="37" t="s">
        <v>93</v>
      </c>
      <c r="N397" s="37" t="s">
        <v>188</v>
      </c>
      <c r="O397" s="37" t="s">
        <v>188</v>
      </c>
      <c r="P397" s="37" t="s">
        <v>188</v>
      </c>
      <c r="Q397" s="37">
        <v>5</v>
      </c>
      <c r="R397" s="13" t="s">
        <v>43</v>
      </c>
      <c r="S397" s="13" t="s">
        <v>56</v>
      </c>
      <c r="T397" s="13" t="s">
        <v>42</v>
      </c>
      <c r="U397" s="13" t="s">
        <v>52</v>
      </c>
      <c r="V397" s="13" t="s">
        <v>42</v>
      </c>
      <c r="W397" s="13" t="s">
        <v>72</v>
      </c>
      <c r="X397" s="13" t="s">
        <v>53</v>
      </c>
      <c r="Y397" s="13" t="s">
        <v>41</v>
      </c>
      <c r="Z397" s="13" t="s">
        <v>41</v>
      </c>
      <c r="AA397" s="13"/>
      <c r="AB397" s="13">
        <v>-1</v>
      </c>
      <c r="AC397" s="72">
        <f t="shared" si="856"/>
        <v>0.5</v>
      </c>
      <c r="AD397" s="13">
        <v>2</v>
      </c>
      <c r="AE397" s="72">
        <f t="shared" ref="AE397" si="886">VALUE(IF(AD397=-2,0%,IF(AD397=-1,50%,IF(AD397=0,100%,IF(AD397=1,50%,IF(AD397=2,0%))))))</f>
        <v>0</v>
      </c>
      <c r="AF397" s="13" t="s">
        <v>42</v>
      </c>
      <c r="AG397" s="13">
        <v>0</v>
      </c>
      <c r="AH397" s="13" t="s">
        <v>42</v>
      </c>
      <c r="AI397" s="13">
        <f t="shared" si="851"/>
        <v>-1</v>
      </c>
      <c r="AJ397" s="70">
        <f t="shared" si="858"/>
        <v>0.66599999999999993</v>
      </c>
      <c r="AK397" s="59">
        <f t="shared" si="865"/>
        <v>-2</v>
      </c>
      <c r="AL397" s="70">
        <f t="shared" ref="AL397" si="887">VALUE(IF(AK397=-3,0%,IF(AK397=-2,33.3%,IF(AK397=-1,66.6%,IF(AK397=0,100%,IF(AK397=1,66.6%,IF(AK397=2,33.3%,IF(AK397=3,0%))))))))</f>
        <v>0.33299999999999996</v>
      </c>
      <c r="AM397" s="13" t="s">
        <v>41</v>
      </c>
      <c r="AN397" s="13" t="s">
        <v>41</v>
      </c>
      <c r="AO397" s="13"/>
      <c r="AP397" s="13">
        <v>101.31965006729475</v>
      </c>
      <c r="AQ397" s="13">
        <v>117.34261838440112</v>
      </c>
      <c r="AR397" s="13">
        <v>125.13020833333333</v>
      </c>
      <c r="AS397" s="13">
        <v>148.05555555555554</v>
      </c>
      <c r="AT397" s="36">
        <v>83.191769750000006</v>
      </c>
      <c r="AU397" s="36" t="str">
        <f t="shared" si="860"/>
        <v>1</v>
      </c>
      <c r="AV397" s="36">
        <v>6.3793480277909369</v>
      </c>
      <c r="AW397" s="36">
        <v>78.680889500000006</v>
      </c>
      <c r="AX397" s="36">
        <v>87.702650000000006</v>
      </c>
      <c r="AY397" s="36">
        <v>92.089204999999993</v>
      </c>
      <c r="AZ397" s="36" t="str">
        <f t="shared" si="861"/>
        <v>1</v>
      </c>
      <c r="BA397" s="36">
        <v>0</v>
      </c>
      <c r="BB397" s="36">
        <v>92.089204999999993</v>
      </c>
      <c r="BC397" s="36">
        <v>92.089204999999993</v>
      </c>
      <c r="BD397" s="36" t="e">
        <v>#DIV/0!</v>
      </c>
      <c r="BE397" s="36" t="s">
        <v>50</v>
      </c>
      <c r="BF397" s="36">
        <v>0</v>
      </c>
      <c r="BG397" s="36">
        <v>0</v>
      </c>
      <c r="BH397" s="36">
        <v>78.680889500000006</v>
      </c>
      <c r="BI397" s="36">
        <v>0</v>
      </c>
      <c r="BJ397" s="36">
        <v>78.680889500000006</v>
      </c>
      <c r="BK397" s="36">
        <v>78.680889500000006</v>
      </c>
      <c r="BL397" s="36">
        <v>92.089204999999993</v>
      </c>
      <c r="BM397" s="36">
        <v>0</v>
      </c>
      <c r="BN397" s="36">
        <v>92.089204999999993</v>
      </c>
      <c r="BO397" s="36">
        <v>92.089204999999993</v>
      </c>
      <c r="BP397" s="36" t="e">
        <v>#DIV/0!</v>
      </c>
      <c r="BQ397" s="36" t="e">
        <v>#DIV/0!</v>
      </c>
      <c r="BR397" s="36">
        <v>0</v>
      </c>
      <c r="BS397" s="36">
        <v>0</v>
      </c>
      <c r="BT397" s="36">
        <v>92.204168750000008</v>
      </c>
      <c r="BU397" s="36">
        <v>19.124804923108531</v>
      </c>
      <c r="BV397" s="36">
        <v>78.680889500000006</v>
      </c>
      <c r="BW397" s="36">
        <v>105.727448</v>
      </c>
      <c r="BX397" s="36">
        <v>92.089204999999993</v>
      </c>
      <c r="BY397" s="36">
        <v>0</v>
      </c>
      <c r="BZ397" s="36">
        <v>92.089204999999993</v>
      </c>
      <c r="CA397" s="36">
        <v>92.089204999999993</v>
      </c>
      <c r="CB397" s="36" t="e">
        <v>#DIV/0!</v>
      </c>
      <c r="CC397" s="36" t="e">
        <v>#DIV/0!</v>
      </c>
      <c r="CD397" s="36">
        <v>0</v>
      </c>
      <c r="CE397" s="36">
        <v>0</v>
      </c>
      <c r="CF397" s="36"/>
      <c r="CG397" s="40">
        <v>25.477</v>
      </c>
      <c r="CH397" s="40">
        <v>64.352999999999994</v>
      </c>
      <c r="CI397" s="40"/>
      <c r="CL397" s="5" t="str">
        <f t="shared" si="867"/>
        <v>0.666_0.5_1</v>
      </c>
      <c r="CM397" s="95" t="str">
        <f t="shared" si="868"/>
        <v>1H</v>
      </c>
      <c r="CN397" s="96">
        <f t="shared" si="855"/>
        <v>131</v>
      </c>
      <c r="CO397" s="96" t="str">
        <f t="shared" si="862"/>
        <v>0.333_0_1</v>
      </c>
      <c r="CP397" s="95" t="str">
        <f t="shared" si="871"/>
        <v>1D</v>
      </c>
      <c r="CQ397" s="5">
        <f t="shared" si="863"/>
        <v>66</v>
      </c>
      <c r="CV397" s="87"/>
      <c r="CW397" s="87"/>
      <c r="CX397" s="87"/>
      <c r="CY397" s="87"/>
      <c r="CZ397" s="87"/>
    </row>
    <row r="398" spans="1:104" s="5" customFormat="1">
      <c r="A398" s="13" t="s">
        <v>248</v>
      </c>
      <c r="B398" s="13">
        <v>8</v>
      </c>
      <c r="C398" s="13">
        <v>7</v>
      </c>
      <c r="D398" s="13" t="s">
        <v>78</v>
      </c>
      <c r="E398" s="35" t="s">
        <v>231</v>
      </c>
      <c r="F398" s="13" t="s">
        <v>232</v>
      </c>
      <c r="G398" s="36">
        <v>73559076</v>
      </c>
      <c r="H398" s="13"/>
      <c r="I398" s="37">
        <v>34</v>
      </c>
      <c r="J398" s="37" t="s">
        <v>70</v>
      </c>
      <c r="K398" s="38">
        <v>43525</v>
      </c>
      <c r="L398" s="39">
        <v>0.40972222222222227</v>
      </c>
      <c r="M398" s="37" t="s">
        <v>93</v>
      </c>
      <c r="N398" s="37" t="s">
        <v>188</v>
      </c>
      <c r="O398" s="37" t="s">
        <v>188</v>
      </c>
      <c r="P398" s="37" t="s">
        <v>188</v>
      </c>
      <c r="Q398" s="37">
        <v>6</v>
      </c>
      <c r="R398" s="13" t="s">
        <v>43</v>
      </c>
      <c r="S398" s="13" t="s">
        <v>56</v>
      </c>
      <c r="T398" s="13" t="s">
        <v>41</v>
      </c>
      <c r="U398" s="13" t="s">
        <v>45</v>
      </c>
      <c r="V398" s="13" t="s">
        <v>42</v>
      </c>
      <c r="W398" s="13" t="s">
        <v>72</v>
      </c>
      <c r="X398" s="13" t="s">
        <v>53</v>
      </c>
      <c r="Y398" s="13" t="s">
        <v>41</v>
      </c>
      <c r="Z398" s="13" t="s">
        <v>41</v>
      </c>
      <c r="AA398" s="13"/>
      <c r="AB398" s="13">
        <v>-1</v>
      </c>
      <c r="AC398" s="72">
        <f t="shared" si="856"/>
        <v>0.5</v>
      </c>
      <c r="AD398" s="13">
        <v>2</v>
      </c>
      <c r="AE398" s="72">
        <f t="shared" ref="AE398" si="888">VALUE(IF(AD398=-2,0%,IF(AD398=-1,50%,IF(AD398=0,100%,IF(AD398=1,50%,IF(AD398=2,0%))))))</f>
        <v>0</v>
      </c>
      <c r="AF398" s="13" t="s">
        <v>41</v>
      </c>
      <c r="AG398" s="13">
        <v>1</v>
      </c>
      <c r="AH398" s="13" t="s">
        <v>42</v>
      </c>
      <c r="AI398" s="13">
        <f t="shared" si="851"/>
        <v>-1</v>
      </c>
      <c r="AJ398" s="70">
        <f t="shared" si="858"/>
        <v>0.66599999999999993</v>
      </c>
      <c r="AK398" s="59">
        <f t="shared" si="865"/>
        <v>-2</v>
      </c>
      <c r="AL398" s="70">
        <f t="shared" ref="AL398" si="889">VALUE(IF(AK398=-3,0%,IF(AK398=-2,33.3%,IF(AK398=-1,66.6%,IF(AK398=0,100%,IF(AK398=1,66.6%,IF(AK398=2,33.3%,IF(AK398=3,0%))))))))</f>
        <v>0.33299999999999996</v>
      </c>
      <c r="AM398" s="13" t="s">
        <v>41</v>
      </c>
      <c r="AN398" s="13" t="s">
        <v>41</v>
      </c>
      <c r="AO398" s="13"/>
      <c r="AP398" s="13">
        <v>101.31965006729475</v>
      </c>
      <c r="AQ398" s="13">
        <v>117.34261838440112</v>
      </c>
      <c r="AR398" s="13">
        <v>125.13020833333333</v>
      </c>
      <c r="AS398" s="13">
        <v>148.05555555555554</v>
      </c>
      <c r="AT398" s="36">
        <v>101.22280875000001</v>
      </c>
      <c r="AU398" s="36" t="str">
        <f t="shared" si="860"/>
        <v>2</v>
      </c>
      <c r="AV398" s="36">
        <v>6.3705219209481525</v>
      </c>
      <c r="AW398" s="36">
        <v>96.718169500000016</v>
      </c>
      <c r="AX398" s="36">
        <v>105.727448</v>
      </c>
      <c r="AY398" s="36">
        <v>92.089204999999993</v>
      </c>
      <c r="AZ398" s="36" t="str">
        <f t="shared" si="861"/>
        <v>1</v>
      </c>
      <c r="BA398" s="36">
        <v>0</v>
      </c>
      <c r="BB398" s="36">
        <v>92.089204999999993</v>
      </c>
      <c r="BC398" s="36">
        <v>92.089204999999993</v>
      </c>
      <c r="BD398" s="36" t="e">
        <v>#DIV/0!</v>
      </c>
      <c r="BE398" s="36" t="s">
        <v>50</v>
      </c>
      <c r="BF398" s="36">
        <v>0</v>
      </c>
      <c r="BG398" s="36">
        <v>0</v>
      </c>
      <c r="BH398" s="36">
        <v>96.718169500000016</v>
      </c>
      <c r="BI398" s="36">
        <v>0</v>
      </c>
      <c r="BJ398" s="36">
        <v>96.718169500000016</v>
      </c>
      <c r="BK398" s="36">
        <v>96.718169500000016</v>
      </c>
      <c r="BL398" s="36">
        <v>92.089204999999993</v>
      </c>
      <c r="BM398" s="36">
        <v>0</v>
      </c>
      <c r="BN398" s="36">
        <v>92.089204999999993</v>
      </c>
      <c r="BO398" s="36">
        <v>92.089204999999993</v>
      </c>
      <c r="BP398" s="36" t="e">
        <v>#DIV/0!</v>
      </c>
      <c r="BQ398" s="36" t="e">
        <v>#DIV/0!</v>
      </c>
      <c r="BR398" s="36">
        <v>0</v>
      </c>
      <c r="BS398" s="36">
        <v>0</v>
      </c>
      <c r="BT398" s="36">
        <v>87.699529500000011</v>
      </c>
      <c r="BU398" s="36">
        <v>12.754283002160442</v>
      </c>
      <c r="BV398" s="36">
        <v>78.680889500000006</v>
      </c>
      <c r="BW398" s="36">
        <v>96.718169500000016</v>
      </c>
      <c r="BX398" s="36">
        <v>92.089204999999993</v>
      </c>
      <c r="BY398" s="36">
        <v>0</v>
      </c>
      <c r="BZ398" s="36">
        <v>92.089204999999993</v>
      </c>
      <c r="CA398" s="36">
        <v>92.089204999999993</v>
      </c>
      <c r="CB398" s="36" t="e">
        <v>#DIV/0!</v>
      </c>
      <c r="CC398" s="36" t="e">
        <v>#DIV/0!</v>
      </c>
      <c r="CD398" s="36">
        <v>0</v>
      </c>
      <c r="CE398" s="36">
        <v>0</v>
      </c>
      <c r="CF398" s="36"/>
      <c r="CG398" s="40">
        <v>25.841000000000001</v>
      </c>
      <c r="CH398" s="40">
        <v>61.997999999999998</v>
      </c>
      <c r="CI398" s="40"/>
      <c r="CL398" s="5" t="str">
        <f t="shared" si="867"/>
        <v>0.666_0.5_1</v>
      </c>
      <c r="CM398" s="95" t="str">
        <f t="shared" si="868"/>
        <v>1H</v>
      </c>
      <c r="CN398" s="96">
        <f t="shared" si="855"/>
        <v>131</v>
      </c>
      <c r="CO398" s="96" t="str">
        <f t="shared" si="862"/>
        <v>0.333_0_1</v>
      </c>
      <c r="CP398" s="95" t="str">
        <f t="shared" si="871"/>
        <v>1D</v>
      </c>
      <c r="CQ398" s="5">
        <f t="shared" si="863"/>
        <v>66</v>
      </c>
      <c r="CV398" s="87"/>
      <c r="CW398" s="87"/>
      <c r="CX398" s="87"/>
      <c r="CY398" s="87"/>
      <c r="CZ398" s="87"/>
    </row>
    <row r="399" spans="1:104" s="5" customFormat="1">
      <c r="A399" s="13" t="s">
        <v>248</v>
      </c>
      <c r="B399" s="13">
        <v>8</v>
      </c>
      <c r="C399" s="13">
        <v>8</v>
      </c>
      <c r="D399" s="13" t="s">
        <v>85</v>
      </c>
      <c r="E399" s="35" t="s">
        <v>233</v>
      </c>
      <c r="F399" s="13" t="s">
        <v>141</v>
      </c>
      <c r="G399" s="36">
        <v>1007855338</v>
      </c>
      <c r="H399" s="13"/>
      <c r="I399" s="37">
        <v>17</v>
      </c>
      <c r="J399" s="37" t="s">
        <v>38</v>
      </c>
      <c r="K399" s="38">
        <v>43525</v>
      </c>
      <c r="L399" s="39">
        <v>0.3576388888888889</v>
      </c>
      <c r="M399" s="37" t="s">
        <v>39</v>
      </c>
      <c r="N399" s="37" t="s">
        <v>188</v>
      </c>
      <c r="O399" s="37" t="s">
        <v>188</v>
      </c>
      <c r="P399" s="37" t="s">
        <v>188</v>
      </c>
      <c r="Q399" s="37">
        <v>1</v>
      </c>
      <c r="R399" s="13" t="s">
        <v>55</v>
      </c>
      <c r="S399" s="13" t="s">
        <v>56</v>
      </c>
      <c r="T399" s="13" t="s">
        <v>41</v>
      </c>
      <c r="U399" s="13" t="s">
        <v>52</v>
      </c>
      <c r="V399" s="13" t="s">
        <v>42</v>
      </c>
      <c r="W399" s="13" t="s">
        <v>66</v>
      </c>
      <c r="X399" s="13" t="s">
        <v>53</v>
      </c>
      <c r="Y399" s="13" t="s">
        <v>41</v>
      </c>
      <c r="Z399" s="13" t="s">
        <v>41</v>
      </c>
      <c r="AA399" s="13"/>
      <c r="AB399" s="13">
        <v>0</v>
      </c>
      <c r="AC399" s="72">
        <f t="shared" si="856"/>
        <v>1</v>
      </c>
      <c r="AD399" s="13">
        <v>2</v>
      </c>
      <c r="AE399" s="72">
        <f t="shared" ref="AE399" si="890">VALUE(IF(AD399=-2,0%,IF(AD399=-1,50%,IF(AD399=0,100%,IF(AD399=1,50%,IF(AD399=2,0%))))))</f>
        <v>0</v>
      </c>
      <c r="AF399" s="13" t="s">
        <v>41</v>
      </c>
      <c r="AG399" s="13">
        <v>0</v>
      </c>
      <c r="AH399" s="13" t="s">
        <v>42</v>
      </c>
      <c r="AI399" s="13">
        <f t="shared" si="851"/>
        <v>0</v>
      </c>
      <c r="AJ399" s="70">
        <f t="shared" si="858"/>
        <v>1</v>
      </c>
      <c r="AK399" s="59">
        <f t="shared" si="865"/>
        <v>-2</v>
      </c>
      <c r="AL399" s="70">
        <f t="shared" ref="AL399" si="891">VALUE(IF(AK399=-3,0%,IF(AK399=-2,33.3%,IF(AK399=-1,66.6%,IF(AK399=0,100%,IF(AK399=1,66.6%,IF(AK399=2,33.3%,IF(AK399=3,0%))))))))</f>
        <v>0.33299999999999996</v>
      </c>
      <c r="AM399" s="13" t="s">
        <v>41</v>
      </c>
      <c r="AN399" s="13" t="s">
        <v>41</v>
      </c>
      <c r="AO399" s="13"/>
      <c r="AP399" s="13">
        <v>101.31965006729475</v>
      </c>
      <c r="AQ399" s="13">
        <v>117.34261838440112</v>
      </c>
      <c r="AR399" s="13">
        <v>125.13020833333333</v>
      </c>
      <c r="AS399" s="13">
        <v>148.05555555555554</v>
      </c>
      <c r="AT399" s="36">
        <v>52.136204749999997</v>
      </c>
      <c r="AU399" s="36" t="str">
        <f t="shared" si="860"/>
        <v>1</v>
      </c>
      <c r="AV399" s="36">
        <v>6.0738418358725168</v>
      </c>
      <c r="AW399" s="36">
        <v>47.841349999999991</v>
      </c>
      <c r="AX399" s="36">
        <v>56.431059500000003</v>
      </c>
      <c r="AY399" s="36">
        <v>64.427616630000003</v>
      </c>
      <c r="AZ399" s="36" t="str">
        <f t="shared" si="861"/>
        <v>1</v>
      </c>
      <c r="BA399" s="36">
        <v>0</v>
      </c>
      <c r="BB399" s="36">
        <v>64.427616630000003</v>
      </c>
      <c r="BC399" s="36">
        <v>64.427616630000003</v>
      </c>
      <c r="BD399" s="36" t="e">
        <v>#DIV/0!</v>
      </c>
      <c r="BE399" s="36" t="s">
        <v>50</v>
      </c>
      <c r="BF399" s="36">
        <v>0</v>
      </c>
      <c r="BG399" s="36">
        <v>0</v>
      </c>
      <c r="BH399" s="36">
        <v>56.431059500000003</v>
      </c>
      <c r="BI399" s="36">
        <v>0</v>
      </c>
      <c r="BJ399" s="36">
        <v>56.431059500000003</v>
      </c>
      <c r="BK399" s="36">
        <v>56.431059500000003</v>
      </c>
      <c r="BL399" s="36">
        <v>64.427616630000003</v>
      </c>
      <c r="BM399" s="36">
        <v>0</v>
      </c>
      <c r="BN399" s="36">
        <v>64.427616630000003</v>
      </c>
      <c r="BO399" s="36">
        <v>64.427616630000003</v>
      </c>
      <c r="BP399" s="36" t="e">
        <v>#DIV/0!</v>
      </c>
      <c r="BQ399" s="36" t="e">
        <v>#DIV/0!</v>
      </c>
      <c r="BR399" s="36">
        <v>0</v>
      </c>
      <c r="BS399" s="36">
        <v>0</v>
      </c>
      <c r="BT399" s="36">
        <v>52.136204749999997</v>
      </c>
      <c r="BU399" s="36">
        <v>6.0738418358725168</v>
      </c>
      <c r="BV399" s="36">
        <v>47.841349999999991</v>
      </c>
      <c r="BW399" s="36">
        <v>56.431059500000003</v>
      </c>
      <c r="BX399" s="36">
        <v>59.303595655000002</v>
      </c>
      <c r="BY399" s="36">
        <v>7.2464599567292103</v>
      </c>
      <c r="BZ399" s="36">
        <v>54.179574680000002</v>
      </c>
      <c r="CA399" s="36">
        <v>64.427616630000003</v>
      </c>
      <c r="CB399" s="36" t="e">
        <v>#DIV/0!</v>
      </c>
      <c r="CC399" s="36" t="e">
        <v>#DIV/0!</v>
      </c>
      <c r="CD399" s="36">
        <v>0</v>
      </c>
      <c r="CE399" s="36">
        <v>0</v>
      </c>
      <c r="CF399" s="36"/>
      <c r="CG399" s="40">
        <v>24.895</v>
      </c>
      <c r="CH399" s="40">
        <v>64.254999999999995</v>
      </c>
      <c r="CI399" s="40"/>
      <c r="CL399" s="5" t="str">
        <f t="shared" si="867"/>
        <v>1_1_1</v>
      </c>
      <c r="CM399" s="95" t="str">
        <f t="shared" si="868"/>
        <v>1L</v>
      </c>
      <c r="CN399" s="96">
        <f t="shared" si="855"/>
        <v>208</v>
      </c>
      <c r="CO399" s="96" t="str">
        <f t="shared" si="862"/>
        <v>0.333_0_1</v>
      </c>
      <c r="CP399" s="95" t="str">
        <f t="shared" si="871"/>
        <v>1D</v>
      </c>
      <c r="CQ399" s="5">
        <f t="shared" si="863"/>
        <v>66</v>
      </c>
      <c r="CV399" s="87"/>
      <c r="CW399" s="87"/>
      <c r="CX399" s="87"/>
      <c r="CY399" s="87"/>
      <c r="CZ399" s="87"/>
    </row>
    <row r="400" spans="1:104" s="5" customFormat="1">
      <c r="A400" s="13" t="s">
        <v>248</v>
      </c>
      <c r="B400" s="13">
        <v>8</v>
      </c>
      <c r="C400" s="13">
        <v>8</v>
      </c>
      <c r="D400" s="13" t="s">
        <v>85</v>
      </c>
      <c r="E400" s="35" t="s">
        <v>233</v>
      </c>
      <c r="F400" s="13" t="s">
        <v>141</v>
      </c>
      <c r="G400" s="36">
        <v>1007855338</v>
      </c>
      <c r="H400" s="13"/>
      <c r="I400" s="37">
        <v>17</v>
      </c>
      <c r="J400" s="37" t="s">
        <v>38</v>
      </c>
      <c r="K400" s="38">
        <v>43525</v>
      </c>
      <c r="L400" s="39">
        <v>0.36805555555555558</v>
      </c>
      <c r="M400" s="37" t="s">
        <v>39</v>
      </c>
      <c r="N400" s="37" t="s">
        <v>188</v>
      </c>
      <c r="O400" s="37" t="s">
        <v>188</v>
      </c>
      <c r="P400" s="37" t="s">
        <v>188</v>
      </c>
      <c r="Q400" s="37">
        <v>2</v>
      </c>
      <c r="R400" s="13" t="s">
        <v>55</v>
      </c>
      <c r="S400" s="13" t="s">
        <v>56</v>
      </c>
      <c r="T400" s="13" t="s">
        <v>41</v>
      </c>
      <c r="U400" s="13" t="s">
        <v>52</v>
      </c>
      <c r="V400" s="13" t="s">
        <v>42</v>
      </c>
      <c r="W400" s="13" t="s">
        <v>66</v>
      </c>
      <c r="X400" s="13" t="s">
        <v>53</v>
      </c>
      <c r="Y400" s="13" t="s">
        <v>41</v>
      </c>
      <c r="Z400" s="13" t="s">
        <v>41</v>
      </c>
      <c r="AA400" s="13"/>
      <c r="AB400" s="13">
        <v>0</v>
      </c>
      <c r="AC400" s="72">
        <f t="shared" si="856"/>
        <v>1</v>
      </c>
      <c r="AD400" s="13">
        <v>2</v>
      </c>
      <c r="AE400" s="72">
        <f t="shared" ref="AE400" si="892">VALUE(IF(AD400=-2,0%,IF(AD400=-1,50%,IF(AD400=0,100%,IF(AD400=1,50%,IF(AD400=2,0%))))))</f>
        <v>0</v>
      </c>
      <c r="AF400" s="13" t="s">
        <v>41</v>
      </c>
      <c r="AG400" s="13">
        <v>0</v>
      </c>
      <c r="AH400" s="13" t="s">
        <v>42</v>
      </c>
      <c r="AI400" s="13">
        <f t="shared" si="851"/>
        <v>0</v>
      </c>
      <c r="AJ400" s="70">
        <f t="shared" si="858"/>
        <v>1</v>
      </c>
      <c r="AK400" s="59">
        <f t="shared" si="865"/>
        <v>-2</v>
      </c>
      <c r="AL400" s="70">
        <f t="shared" ref="AL400" si="893">VALUE(IF(AK400=-3,0%,IF(AK400=-2,33.3%,IF(AK400=-1,66.6%,IF(AK400=0,100%,IF(AK400=1,66.6%,IF(AK400=2,33.3%,IF(AK400=3,0%))))))))</f>
        <v>0.33299999999999996</v>
      </c>
      <c r="AM400" s="13" t="s">
        <v>41</v>
      </c>
      <c r="AN400" s="13" t="s">
        <v>41</v>
      </c>
      <c r="AO400" s="13"/>
      <c r="AP400" s="13">
        <v>101.31965006729475</v>
      </c>
      <c r="AQ400" s="13">
        <v>117.34261838440112</v>
      </c>
      <c r="AR400" s="13">
        <v>125.13020833333333</v>
      </c>
      <c r="AS400" s="13">
        <v>148.05555555555554</v>
      </c>
      <c r="AT400" s="36">
        <v>56.431059500000003</v>
      </c>
      <c r="AU400" s="36" t="str">
        <f t="shared" si="860"/>
        <v>1</v>
      </c>
      <c r="AV400" s="36">
        <v>0</v>
      </c>
      <c r="AW400" s="36">
        <v>56.431059500000003</v>
      </c>
      <c r="AX400" s="36">
        <v>56.431059500000003</v>
      </c>
      <c r="AY400" s="36">
        <v>64.427616630000003</v>
      </c>
      <c r="AZ400" s="36" t="str">
        <f t="shared" si="861"/>
        <v>1</v>
      </c>
      <c r="BA400" s="36">
        <v>0</v>
      </c>
      <c r="BB400" s="36">
        <v>64.427616630000003</v>
      </c>
      <c r="BC400" s="36">
        <v>64.427616630000003</v>
      </c>
      <c r="BD400" s="36" t="e">
        <v>#DIV/0!</v>
      </c>
      <c r="BE400" s="36" t="s">
        <v>50</v>
      </c>
      <c r="BF400" s="36">
        <v>0</v>
      </c>
      <c r="BG400" s="36">
        <v>0</v>
      </c>
      <c r="BH400" s="36">
        <v>56.431059500000003</v>
      </c>
      <c r="BI400" s="36">
        <v>0</v>
      </c>
      <c r="BJ400" s="36">
        <v>56.431059500000003</v>
      </c>
      <c r="BK400" s="36">
        <v>56.431059500000003</v>
      </c>
      <c r="BL400" s="36">
        <v>64.427616630000003</v>
      </c>
      <c r="BM400" s="36">
        <v>0</v>
      </c>
      <c r="BN400" s="36">
        <v>64.427616630000003</v>
      </c>
      <c r="BO400" s="36">
        <v>64.427616630000003</v>
      </c>
      <c r="BP400" s="36" t="e">
        <v>#DIV/0!</v>
      </c>
      <c r="BQ400" s="36" t="e">
        <v>#DIV/0!</v>
      </c>
      <c r="BR400" s="36">
        <v>0</v>
      </c>
      <c r="BS400" s="36">
        <v>0</v>
      </c>
      <c r="BT400" s="36">
        <v>56.431059500000003</v>
      </c>
      <c r="BU400" s="36">
        <v>0</v>
      </c>
      <c r="BV400" s="36">
        <v>56.431059500000003</v>
      </c>
      <c r="BW400" s="36">
        <v>56.431059500000003</v>
      </c>
      <c r="BX400" s="36">
        <v>64.427616630000003</v>
      </c>
      <c r="BY400" s="36">
        <v>0</v>
      </c>
      <c r="BZ400" s="36">
        <v>64.427616630000003</v>
      </c>
      <c r="CA400" s="36">
        <v>64.427616630000003</v>
      </c>
      <c r="CB400" s="36" t="e">
        <v>#DIV/0!</v>
      </c>
      <c r="CC400" s="36" t="e">
        <v>#DIV/0!</v>
      </c>
      <c r="CD400" s="36">
        <v>0</v>
      </c>
      <c r="CE400" s="36">
        <v>0</v>
      </c>
      <c r="CF400" s="36"/>
      <c r="CG400" s="40">
        <v>25.428000000000001</v>
      </c>
      <c r="CH400" s="40">
        <v>64.558000000000007</v>
      </c>
      <c r="CI400" s="40"/>
      <c r="CL400" s="5" t="str">
        <f t="shared" si="867"/>
        <v>1_1_1</v>
      </c>
      <c r="CM400" s="95" t="str">
        <f t="shared" si="868"/>
        <v>1L</v>
      </c>
      <c r="CN400" s="96">
        <f t="shared" si="855"/>
        <v>208</v>
      </c>
      <c r="CO400" s="96" t="str">
        <f t="shared" si="862"/>
        <v>0.333_0_1</v>
      </c>
      <c r="CP400" s="95" t="str">
        <f t="shared" si="871"/>
        <v>1D</v>
      </c>
      <c r="CQ400" s="5">
        <f t="shared" si="863"/>
        <v>66</v>
      </c>
      <c r="CV400" s="87"/>
      <c r="CW400" s="87"/>
      <c r="CX400" s="87"/>
      <c r="CY400" s="87"/>
      <c r="CZ400" s="87"/>
    </row>
    <row r="401" spans="1:104" s="5" customFormat="1">
      <c r="A401" s="13" t="s">
        <v>248</v>
      </c>
      <c r="B401" s="13">
        <v>8</v>
      </c>
      <c r="C401" s="13">
        <v>8</v>
      </c>
      <c r="D401" s="13" t="s">
        <v>85</v>
      </c>
      <c r="E401" s="35" t="s">
        <v>233</v>
      </c>
      <c r="F401" s="13" t="s">
        <v>141</v>
      </c>
      <c r="G401" s="36">
        <v>1007855338</v>
      </c>
      <c r="H401" s="13"/>
      <c r="I401" s="37">
        <v>17</v>
      </c>
      <c r="J401" s="37" t="s">
        <v>38</v>
      </c>
      <c r="K401" s="38">
        <v>43525</v>
      </c>
      <c r="L401" s="39">
        <v>0.37847222222222227</v>
      </c>
      <c r="M401" s="37" t="s">
        <v>39</v>
      </c>
      <c r="N401" s="37" t="s">
        <v>188</v>
      </c>
      <c r="O401" s="37" t="s">
        <v>188</v>
      </c>
      <c r="P401" s="37" t="s">
        <v>188</v>
      </c>
      <c r="Q401" s="37">
        <v>3</v>
      </c>
      <c r="R401" s="13" t="s">
        <v>55</v>
      </c>
      <c r="S401" s="13" t="s">
        <v>56</v>
      </c>
      <c r="T401" s="13" t="s">
        <v>41</v>
      </c>
      <c r="U401" s="13" t="s">
        <v>52</v>
      </c>
      <c r="V401" s="13" t="s">
        <v>42</v>
      </c>
      <c r="W401" s="13" t="s">
        <v>46</v>
      </c>
      <c r="X401" s="13" t="s">
        <v>53</v>
      </c>
      <c r="Y401" s="13" t="s">
        <v>41</v>
      </c>
      <c r="Z401" s="13" t="s">
        <v>42</v>
      </c>
      <c r="AA401" s="13"/>
      <c r="AB401" s="13">
        <v>0</v>
      </c>
      <c r="AC401" s="72">
        <f t="shared" si="856"/>
        <v>1</v>
      </c>
      <c r="AD401" s="13">
        <v>2</v>
      </c>
      <c r="AE401" s="72">
        <f t="shared" ref="AE401" si="894">VALUE(IF(AD401=-2,0%,IF(AD401=-1,50%,IF(AD401=0,100%,IF(AD401=1,50%,IF(AD401=2,0%))))))</f>
        <v>0</v>
      </c>
      <c r="AF401" s="13" t="s">
        <v>41</v>
      </c>
      <c r="AG401" s="13">
        <v>0</v>
      </c>
      <c r="AH401" s="13" t="s">
        <v>42</v>
      </c>
      <c r="AI401" s="13">
        <f t="shared" si="851"/>
        <v>1</v>
      </c>
      <c r="AJ401" s="70">
        <f t="shared" si="858"/>
        <v>0.66599999999999993</v>
      </c>
      <c r="AK401" s="59">
        <f t="shared" si="865"/>
        <v>-2</v>
      </c>
      <c r="AL401" s="70">
        <f t="shared" ref="AL401" si="895">VALUE(IF(AK401=-3,0%,IF(AK401=-2,33.3%,IF(AK401=-1,66.6%,IF(AK401=0,100%,IF(AK401=1,66.6%,IF(AK401=2,33.3%,IF(AK401=3,0%))))))))</f>
        <v>0.33299999999999996</v>
      </c>
      <c r="AM401" s="13" t="s">
        <v>41</v>
      </c>
      <c r="AN401" s="13" t="s">
        <v>42</v>
      </c>
      <c r="AO401" s="13"/>
      <c r="AP401" s="13">
        <v>101.31965006729475</v>
      </c>
      <c r="AQ401" s="13">
        <v>117.34261838440112</v>
      </c>
      <c r="AR401" s="13">
        <v>125.13020833333333</v>
      </c>
      <c r="AS401" s="13">
        <v>148.05555555555554</v>
      </c>
      <c r="AT401" s="36">
        <v>60.722793750000001</v>
      </c>
      <c r="AU401" s="36" t="str">
        <f t="shared" si="860"/>
        <v>1</v>
      </c>
      <c r="AV401" s="36">
        <v>6.0694287824511193</v>
      </c>
      <c r="AW401" s="36">
        <v>56.431059500000003</v>
      </c>
      <c r="AX401" s="36">
        <v>65.014527999999999</v>
      </c>
      <c r="AY401" s="36">
        <v>64.427616630000003</v>
      </c>
      <c r="AZ401" s="36" t="str">
        <f t="shared" si="861"/>
        <v>1</v>
      </c>
      <c r="BA401" s="36">
        <v>0</v>
      </c>
      <c r="BB401" s="36">
        <v>64.427616630000003</v>
      </c>
      <c r="BC401" s="36">
        <v>64.427616630000003</v>
      </c>
      <c r="BD401" s="36" t="e">
        <v>#DIV/0!</v>
      </c>
      <c r="BE401" s="36" t="s">
        <v>50</v>
      </c>
      <c r="BF401" s="36">
        <v>0</v>
      </c>
      <c r="BG401" s="36">
        <v>0</v>
      </c>
      <c r="BH401" s="36">
        <v>52.136204749999997</v>
      </c>
      <c r="BI401" s="36">
        <v>6.0738418358725168</v>
      </c>
      <c r="BJ401" s="36">
        <v>47.841349999999991</v>
      </c>
      <c r="BK401" s="36">
        <v>56.431059500000003</v>
      </c>
      <c r="BL401" s="36">
        <v>64.427616630000003</v>
      </c>
      <c r="BM401" s="36">
        <v>0</v>
      </c>
      <c r="BN401" s="36">
        <v>64.427616630000003</v>
      </c>
      <c r="BO401" s="36">
        <v>64.427616630000003</v>
      </c>
      <c r="BP401" s="36" t="e">
        <v>#DIV/0!</v>
      </c>
      <c r="BQ401" s="36" t="e">
        <v>#DIV/0!</v>
      </c>
      <c r="BR401" s="36">
        <v>0</v>
      </c>
      <c r="BS401" s="36">
        <v>0</v>
      </c>
      <c r="BT401" s="36">
        <v>56.431059500000003</v>
      </c>
      <c r="BU401" s="36">
        <v>0</v>
      </c>
      <c r="BV401" s="36">
        <v>56.431059500000003</v>
      </c>
      <c r="BW401" s="36">
        <v>56.431059500000003</v>
      </c>
      <c r="BX401" s="36">
        <v>64.427616630000003</v>
      </c>
      <c r="BY401" s="36">
        <v>0</v>
      </c>
      <c r="BZ401" s="36">
        <v>64.427616630000003</v>
      </c>
      <c r="CA401" s="36">
        <v>64.427616630000003</v>
      </c>
      <c r="CB401" s="36" t="e">
        <v>#DIV/0!</v>
      </c>
      <c r="CC401" s="36" t="e">
        <v>#DIV/0!</v>
      </c>
      <c r="CD401" s="36">
        <v>0</v>
      </c>
      <c r="CE401" s="36">
        <v>0</v>
      </c>
      <c r="CF401" s="36"/>
      <c r="CG401" s="40">
        <v>26.109000000000002</v>
      </c>
      <c r="CH401" s="40">
        <v>63.665999999999997</v>
      </c>
      <c r="CI401" s="40"/>
      <c r="CL401" s="5" t="str">
        <f t="shared" si="867"/>
        <v>0.666_1_1</v>
      </c>
      <c r="CM401" s="95" t="str">
        <f t="shared" si="868"/>
        <v>1I</v>
      </c>
      <c r="CN401" s="96">
        <f t="shared" si="855"/>
        <v>91</v>
      </c>
      <c r="CO401" s="96" t="str">
        <f t="shared" si="862"/>
        <v>0.333_0_1</v>
      </c>
      <c r="CP401" s="95" t="str">
        <f t="shared" si="871"/>
        <v>1D</v>
      </c>
      <c r="CQ401" s="5">
        <f t="shared" si="863"/>
        <v>66</v>
      </c>
      <c r="CV401" s="87"/>
      <c r="CW401" s="87"/>
      <c r="CX401" s="87"/>
      <c r="CY401" s="87"/>
      <c r="CZ401" s="87"/>
    </row>
    <row r="402" spans="1:104" s="5" customFormat="1">
      <c r="A402" s="13" t="s">
        <v>248</v>
      </c>
      <c r="B402" s="13">
        <v>8</v>
      </c>
      <c r="C402" s="13">
        <v>8</v>
      </c>
      <c r="D402" s="13" t="s">
        <v>85</v>
      </c>
      <c r="E402" s="35" t="s">
        <v>233</v>
      </c>
      <c r="F402" s="13" t="s">
        <v>141</v>
      </c>
      <c r="G402" s="36">
        <v>1007855338</v>
      </c>
      <c r="H402" s="13"/>
      <c r="I402" s="37">
        <v>17</v>
      </c>
      <c r="J402" s="37" t="s">
        <v>38</v>
      </c>
      <c r="K402" s="38">
        <v>43525</v>
      </c>
      <c r="L402" s="39">
        <v>0.3888888888888889</v>
      </c>
      <c r="M402" s="37" t="s">
        <v>39</v>
      </c>
      <c r="N402" s="37" t="s">
        <v>188</v>
      </c>
      <c r="O402" s="37" t="s">
        <v>188</v>
      </c>
      <c r="P402" s="37" t="s">
        <v>188</v>
      </c>
      <c r="Q402" s="37">
        <v>4</v>
      </c>
      <c r="R402" s="13" t="s">
        <v>55</v>
      </c>
      <c r="S402" s="13" t="s">
        <v>56</v>
      </c>
      <c r="T402" s="13" t="s">
        <v>42</v>
      </c>
      <c r="U402" s="13" t="s">
        <v>52</v>
      </c>
      <c r="V402" s="13" t="s">
        <v>42</v>
      </c>
      <c r="W402" s="13" t="s">
        <v>46</v>
      </c>
      <c r="X402" s="13" t="s">
        <v>53</v>
      </c>
      <c r="Y402" s="13" t="s">
        <v>41</v>
      </c>
      <c r="Z402" s="13" t="s">
        <v>41</v>
      </c>
      <c r="AA402" s="13"/>
      <c r="AB402" s="13">
        <v>0</v>
      </c>
      <c r="AC402" s="72">
        <f t="shared" si="856"/>
        <v>1</v>
      </c>
      <c r="AD402" s="13">
        <v>2</v>
      </c>
      <c r="AE402" s="72">
        <f t="shared" ref="AE402" si="896">VALUE(IF(AD402=-2,0%,IF(AD402=-1,50%,IF(AD402=0,100%,IF(AD402=1,50%,IF(AD402=2,0%))))))</f>
        <v>0</v>
      </c>
      <c r="AF402" s="13" t="s">
        <v>42</v>
      </c>
      <c r="AG402" s="13">
        <v>0</v>
      </c>
      <c r="AH402" s="13" t="s">
        <v>42</v>
      </c>
      <c r="AI402" s="13">
        <f t="shared" si="851"/>
        <v>1</v>
      </c>
      <c r="AJ402" s="70">
        <f t="shared" si="858"/>
        <v>0.66599999999999993</v>
      </c>
      <c r="AK402" s="59">
        <f t="shared" si="865"/>
        <v>-2</v>
      </c>
      <c r="AL402" s="70">
        <f t="shared" ref="AL402" si="897">VALUE(IF(AK402=-3,0%,IF(AK402=-2,33.3%,IF(AK402=-1,66.6%,IF(AK402=0,100%,IF(AK402=1,66.6%,IF(AK402=2,33.3%,IF(AK402=3,0%))))))))</f>
        <v>0.33299999999999996</v>
      </c>
      <c r="AM402" s="13" t="s">
        <v>41</v>
      </c>
      <c r="AN402" s="13" t="s">
        <v>41</v>
      </c>
      <c r="AO402" s="13"/>
      <c r="AP402" s="13">
        <v>101.31965006729475</v>
      </c>
      <c r="AQ402" s="13">
        <v>117.34261838440112</v>
      </c>
      <c r="AR402" s="13">
        <v>125.13020833333333</v>
      </c>
      <c r="AS402" s="13">
        <v>148.05555555555554</v>
      </c>
      <c r="AT402" s="36">
        <v>60.722793750000001</v>
      </c>
      <c r="AU402" s="36" t="str">
        <f t="shared" si="860"/>
        <v>1</v>
      </c>
      <c r="AV402" s="36">
        <v>6.0694287824511193</v>
      </c>
      <c r="AW402" s="36">
        <v>56.431059500000003</v>
      </c>
      <c r="AX402" s="36">
        <v>65.014527999999999</v>
      </c>
      <c r="AY402" s="36">
        <v>69.552074475000012</v>
      </c>
      <c r="AZ402" s="36" t="str">
        <f t="shared" si="861"/>
        <v>1</v>
      </c>
      <c r="BA402" s="36">
        <v>7.2470777842082068</v>
      </c>
      <c r="BB402" s="36">
        <v>64.427616630000003</v>
      </c>
      <c r="BC402" s="36">
        <v>74.676532320000007</v>
      </c>
      <c r="BD402" s="36" t="e">
        <v>#DIV/0!</v>
      </c>
      <c r="BE402" s="36" t="s">
        <v>50</v>
      </c>
      <c r="BF402" s="36">
        <v>0</v>
      </c>
      <c r="BG402" s="36">
        <v>0</v>
      </c>
      <c r="BH402" s="36">
        <v>60.722793750000001</v>
      </c>
      <c r="BI402" s="36">
        <v>6.0694287824511193</v>
      </c>
      <c r="BJ402" s="36">
        <v>56.431059500000003</v>
      </c>
      <c r="BK402" s="36">
        <v>65.014527999999999</v>
      </c>
      <c r="BL402" s="36">
        <v>64.427616630000003</v>
      </c>
      <c r="BM402" s="36">
        <v>0</v>
      </c>
      <c r="BN402" s="36">
        <v>64.427616630000003</v>
      </c>
      <c r="BO402" s="36">
        <v>64.427616630000003</v>
      </c>
      <c r="BP402" s="36" t="e">
        <v>#DIV/0!</v>
      </c>
      <c r="BQ402" s="36" t="e">
        <v>#DIV/0!</v>
      </c>
      <c r="BR402" s="36">
        <v>0</v>
      </c>
      <c r="BS402" s="36">
        <v>0</v>
      </c>
      <c r="BT402" s="36">
        <v>56.431059500000003</v>
      </c>
      <c r="BU402" s="36">
        <v>0</v>
      </c>
      <c r="BV402" s="36">
        <v>56.431059500000003</v>
      </c>
      <c r="BW402" s="36">
        <v>56.431059500000003</v>
      </c>
      <c r="BX402" s="36">
        <v>64.427616630000003</v>
      </c>
      <c r="BY402" s="36">
        <v>0</v>
      </c>
      <c r="BZ402" s="36">
        <v>64.427616630000003</v>
      </c>
      <c r="CA402" s="36">
        <v>64.427616630000003</v>
      </c>
      <c r="CB402" s="36" t="e">
        <v>#DIV/0!</v>
      </c>
      <c r="CC402" s="36" t="e">
        <v>#DIV/0!</v>
      </c>
      <c r="CD402" s="36">
        <v>0</v>
      </c>
      <c r="CE402" s="36">
        <v>0</v>
      </c>
      <c r="CF402" s="36"/>
      <c r="CG402" s="40">
        <v>25.088999999999999</v>
      </c>
      <c r="CH402" s="40">
        <v>64.774000000000001</v>
      </c>
      <c r="CI402" s="40"/>
      <c r="CL402" s="5" t="str">
        <f t="shared" si="867"/>
        <v>0.666_1_1</v>
      </c>
      <c r="CM402" s="95" t="str">
        <f t="shared" si="868"/>
        <v>1I</v>
      </c>
      <c r="CN402" s="96">
        <f t="shared" si="855"/>
        <v>91</v>
      </c>
      <c r="CO402" s="96" t="str">
        <f t="shared" si="862"/>
        <v>0.333_0_1</v>
      </c>
      <c r="CP402" s="95" t="str">
        <f t="shared" si="871"/>
        <v>1D</v>
      </c>
      <c r="CQ402" s="5">
        <f t="shared" si="863"/>
        <v>66</v>
      </c>
      <c r="CV402" s="87"/>
      <c r="CW402" s="87"/>
      <c r="CX402" s="87"/>
      <c r="CY402" s="87"/>
      <c r="CZ402" s="87"/>
    </row>
    <row r="403" spans="1:104" s="5" customFormat="1">
      <c r="A403" s="13" t="s">
        <v>248</v>
      </c>
      <c r="B403" s="13">
        <v>8</v>
      </c>
      <c r="C403" s="13">
        <v>8</v>
      </c>
      <c r="D403" s="13" t="s">
        <v>85</v>
      </c>
      <c r="E403" s="35" t="s">
        <v>233</v>
      </c>
      <c r="F403" s="13" t="s">
        <v>141</v>
      </c>
      <c r="G403" s="36">
        <v>1007855338</v>
      </c>
      <c r="H403" s="13"/>
      <c r="I403" s="37">
        <v>17</v>
      </c>
      <c r="J403" s="37" t="s">
        <v>38</v>
      </c>
      <c r="K403" s="38">
        <v>43525</v>
      </c>
      <c r="L403" s="39">
        <v>0.39930555555555558</v>
      </c>
      <c r="M403" s="37" t="s">
        <v>39</v>
      </c>
      <c r="N403" s="37" t="s">
        <v>188</v>
      </c>
      <c r="O403" s="37" t="s">
        <v>188</v>
      </c>
      <c r="P403" s="37" t="s">
        <v>188</v>
      </c>
      <c r="Q403" s="37">
        <v>5</v>
      </c>
      <c r="R403" s="13" t="s">
        <v>55</v>
      </c>
      <c r="S403" s="13" t="s">
        <v>44</v>
      </c>
      <c r="T403" s="13" t="s">
        <v>42</v>
      </c>
      <c r="U403" s="13" t="s">
        <v>52</v>
      </c>
      <c r="V403" s="13" t="s">
        <v>42</v>
      </c>
      <c r="W403" s="13" t="s">
        <v>46</v>
      </c>
      <c r="X403" s="13" t="s">
        <v>53</v>
      </c>
      <c r="Y403" s="13" t="s">
        <v>41</v>
      </c>
      <c r="Z403" s="13" t="s">
        <v>41</v>
      </c>
      <c r="AA403" s="13"/>
      <c r="AB403" s="13">
        <v>0</v>
      </c>
      <c r="AC403" s="72">
        <f t="shared" si="856"/>
        <v>1</v>
      </c>
      <c r="AD403" s="13">
        <v>1</v>
      </c>
      <c r="AE403" s="72">
        <f t="shared" ref="AE403" si="898">VALUE(IF(AD403=-2,0%,IF(AD403=-1,50%,IF(AD403=0,100%,IF(AD403=1,50%,IF(AD403=2,0%))))))</f>
        <v>0.5</v>
      </c>
      <c r="AF403" s="13" t="s">
        <v>42</v>
      </c>
      <c r="AG403" s="13">
        <v>0</v>
      </c>
      <c r="AH403" s="13" t="s">
        <v>42</v>
      </c>
      <c r="AI403" s="13">
        <f t="shared" si="851"/>
        <v>1</v>
      </c>
      <c r="AJ403" s="70">
        <f t="shared" si="858"/>
        <v>0.66599999999999993</v>
      </c>
      <c r="AK403" s="59">
        <f t="shared" si="865"/>
        <v>-2</v>
      </c>
      <c r="AL403" s="70">
        <f t="shared" ref="AL403" si="899">VALUE(IF(AK403=-3,0%,IF(AK403=-2,33.3%,IF(AK403=-1,66.6%,IF(AK403=0,100%,IF(AK403=1,66.6%,IF(AK403=2,33.3%,IF(AK403=3,0%))))))))</f>
        <v>0.33299999999999996</v>
      </c>
      <c r="AM403" s="13" t="s">
        <v>41</v>
      </c>
      <c r="AN403" s="13" t="s">
        <v>41</v>
      </c>
      <c r="AO403" s="13"/>
      <c r="AP403" s="13">
        <v>101.31965006729475</v>
      </c>
      <c r="AQ403" s="13">
        <v>117.34261838440112</v>
      </c>
      <c r="AR403" s="13">
        <v>125.13020833333333</v>
      </c>
      <c r="AS403" s="13">
        <v>148.05555555555554</v>
      </c>
      <c r="AT403" s="36">
        <v>65.014527999999999</v>
      </c>
      <c r="AU403" s="36" t="str">
        <f t="shared" si="860"/>
        <v>1</v>
      </c>
      <c r="AV403" s="36">
        <v>0</v>
      </c>
      <c r="AW403" s="36">
        <v>65.014527999999999</v>
      </c>
      <c r="AX403" s="36">
        <v>65.014527999999999</v>
      </c>
      <c r="AY403" s="36">
        <v>74.676532320000007</v>
      </c>
      <c r="AZ403" s="36" t="str">
        <f t="shared" si="861"/>
        <v>1</v>
      </c>
      <c r="BA403" s="36">
        <v>0</v>
      </c>
      <c r="BB403" s="36">
        <v>74.676532320000007</v>
      </c>
      <c r="BC403" s="36">
        <v>74.676532320000007</v>
      </c>
      <c r="BD403" s="36" t="e">
        <v>#DIV/0!</v>
      </c>
      <c r="BE403" s="36" t="s">
        <v>50</v>
      </c>
      <c r="BF403" s="36">
        <v>0</v>
      </c>
      <c r="BG403" s="36">
        <v>0</v>
      </c>
      <c r="BH403" s="36">
        <v>65.014527999999999</v>
      </c>
      <c r="BI403" s="36">
        <v>0</v>
      </c>
      <c r="BJ403" s="36">
        <v>65.014527999999999</v>
      </c>
      <c r="BK403" s="36">
        <v>65.014527999999999</v>
      </c>
      <c r="BL403" s="36">
        <v>74.676532320000007</v>
      </c>
      <c r="BM403" s="36">
        <v>0</v>
      </c>
      <c r="BN403" s="36">
        <v>74.676532320000007</v>
      </c>
      <c r="BO403" s="36">
        <v>74.676532320000007</v>
      </c>
      <c r="BP403" s="36" t="e">
        <v>#DIV/0!</v>
      </c>
      <c r="BQ403" s="36" t="e">
        <v>#DIV/0!</v>
      </c>
      <c r="BR403" s="36">
        <v>0</v>
      </c>
      <c r="BS403" s="36">
        <v>0</v>
      </c>
      <c r="BT403" s="36">
        <v>60.722793750000001</v>
      </c>
      <c r="BU403" s="36">
        <v>6.0694287824511193</v>
      </c>
      <c r="BV403" s="36">
        <v>56.431059500000003</v>
      </c>
      <c r="BW403" s="36">
        <v>65.014527999999999</v>
      </c>
      <c r="BX403" s="36">
        <v>69.552074475000012</v>
      </c>
      <c r="BY403" s="36">
        <v>7.2470777842082068</v>
      </c>
      <c r="BZ403" s="36">
        <v>64.427616630000003</v>
      </c>
      <c r="CA403" s="36">
        <v>74.676532320000007</v>
      </c>
      <c r="CB403" s="36" t="e">
        <v>#DIV/0!</v>
      </c>
      <c r="CC403" s="36" t="e">
        <v>#DIV/0!</v>
      </c>
      <c r="CD403" s="36">
        <v>0</v>
      </c>
      <c r="CE403" s="36">
        <v>0</v>
      </c>
      <c r="CF403" s="36"/>
      <c r="CG403" s="40">
        <v>25.477</v>
      </c>
      <c r="CH403" s="40">
        <v>64.352999999999994</v>
      </c>
      <c r="CI403" s="40"/>
      <c r="CL403" s="5" t="str">
        <f t="shared" si="867"/>
        <v>0.666_1_1</v>
      </c>
      <c r="CM403" s="95" t="str">
        <f t="shared" si="868"/>
        <v>1I</v>
      </c>
      <c r="CN403" s="96">
        <f t="shared" si="855"/>
        <v>91</v>
      </c>
      <c r="CO403" s="96" t="str">
        <f t="shared" si="862"/>
        <v>0.333_0.5_1</v>
      </c>
      <c r="CP403" s="95" t="str">
        <f t="shared" si="871"/>
        <v>1E</v>
      </c>
      <c r="CQ403" s="5">
        <f t="shared" si="863"/>
        <v>90</v>
      </c>
      <c r="CV403" s="87"/>
      <c r="CW403" s="87"/>
      <c r="CX403" s="87"/>
      <c r="CY403" s="87"/>
      <c r="CZ403" s="87"/>
    </row>
    <row r="404" spans="1:104" s="5" customFormat="1">
      <c r="A404" s="13" t="s">
        <v>248</v>
      </c>
      <c r="B404" s="13">
        <v>8</v>
      </c>
      <c r="C404" s="13">
        <v>8</v>
      </c>
      <c r="D404" s="13" t="s">
        <v>85</v>
      </c>
      <c r="E404" s="35" t="s">
        <v>233</v>
      </c>
      <c r="F404" s="13" t="s">
        <v>141</v>
      </c>
      <c r="G404" s="36">
        <v>1007855338</v>
      </c>
      <c r="H404" s="13"/>
      <c r="I404" s="37">
        <v>17</v>
      </c>
      <c r="J404" s="37" t="s">
        <v>38</v>
      </c>
      <c r="K404" s="38">
        <v>43525</v>
      </c>
      <c r="L404" s="39">
        <v>0.40972222222222227</v>
      </c>
      <c r="M404" s="37" t="s">
        <v>39</v>
      </c>
      <c r="N404" s="37" t="s">
        <v>188</v>
      </c>
      <c r="O404" s="37" t="s">
        <v>188</v>
      </c>
      <c r="P404" s="37" t="s">
        <v>188</v>
      </c>
      <c r="Q404" s="37">
        <v>6</v>
      </c>
      <c r="R404" s="13" t="s">
        <v>55</v>
      </c>
      <c r="S404" s="13" t="s">
        <v>63</v>
      </c>
      <c r="T404" s="13" t="s">
        <v>42</v>
      </c>
      <c r="U404" s="13" t="s">
        <v>52</v>
      </c>
      <c r="V404" s="13" t="s">
        <v>42</v>
      </c>
      <c r="W404" s="13" t="s">
        <v>66</v>
      </c>
      <c r="X404" s="13" t="s">
        <v>53</v>
      </c>
      <c r="Y404" s="13" t="s">
        <v>41</v>
      </c>
      <c r="Z404" s="13" t="s">
        <v>41</v>
      </c>
      <c r="AA404" s="13"/>
      <c r="AB404" s="13">
        <v>0</v>
      </c>
      <c r="AC404" s="72">
        <f t="shared" si="856"/>
        <v>1</v>
      </c>
      <c r="AD404" s="13">
        <v>0</v>
      </c>
      <c r="AE404" s="72">
        <f t="shared" ref="AE404" si="900">VALUE(IF(AD404=-2,0%,IF(AD404=-1,50%,IF(AD404=0,100%,IF(AD404=1,50%,IF(AD404=2,0%))))))</f>
        <v>1</v>
      </c>
      <c r="AF404" s="13" t="s">
        <v>42</v>
      </c>
      <c r="AG404" s="13">
        <v>0</v>
      </c>
      <c r="AH404" s="13" t="s">
        <v>42</v>
      </c>
      <c r="AI404" s="13">
        <f t="shared" si="851"/>
        <v>0</v>
      </c>
      <c r="AJ404" s="70">
        <f t="shared" si="858"/>
        <v>1</v>
      </c>
      <c r="AK404" s="59">
        <f t="shared" si="865"/>
        <v>-2</v>
      </c>
      <c r="AL404" s="70">
        <f t="shared" ref="AL404" si="901">VALUE(IF(AK404=-3,0%,IF(AK404=-2,33.3%,IF(AK404=-1,66.6%,IF(AK404=0,100%,IF(AK404=1,66.6%,IF(AK404=2,33.3%,IF(AK404=3,0%))))))))</f>
        <v>0.33299999999999996</v>
      </c>
      <c r="AM404" s="13" t="s">
        <v>41</v>
      </c>
      <c r="AN404" s="13" t="s">
        <v>41</v>
      </c>
      <c r="AO404" s="13"/>
      <c r="AP404" s="13">
        <v>101.31965006729475</v>
      </c>
      <c r="AQ404" s="13">
        <v>117.34261838440112</v>
      </c>
      <c r="AR404" s="13">
        <v>125.13020833333333</v>
      </c>
      <c r="AS404" s="13">
        <v>148.05555555555554</v>
      </c>
      <c r="AT404" s="36">
        <v>65.011407500000004</v>
      </c>
      <c r="AU404" s="36" t="str">
        <f t="shared" si="860"/>
        <v>1</v>
      </c>
      <c r="AV404" s="36">
        <v>12.134444511480881</v>
      </c>
      <c r="AW404" s="36">
        <v>56.431059500000003</v>
      </c>
      <c r="AX404" s="36">
        <v>73.591755500000005</v>
      </c>
      <c r="AY404" s="36">
        <v>69.552074475000012</v>
      </c>
      <c r="AZ404" s="36" t="str">
        <f t="shared" si="861"/>
        <v>1</v>
      </c>
      <c r="BA404" s="36">
        <v>7.2470777842082068</v>
      </c>
      <c r="BB404" s="36">
        <v>64.427616630000003</v>
      </c>
      <c r="BC404" s="36">
        <v>74.676532320000007</v>
      </c>
      <c r="BD404" s="36" t="e">
        <v>#DIV/0!</v>
      </c>
      <c r="BE404" s="36" t="s">
        <v>50</v>
      </c>
      <c r="BF404" s="36">
        <v>0</v>
      </c>
      <c r="BG404" s="36">
        <v>0</v>
      </c>
      <c r="BH404" s="36">
        <v>73.591755500000005</v>
      </c>
      <c r="BI404" s="36">
        <v>0</v>
      </c>
      <c r="BJ404" s="36">
        <v>73.591755500000005</v>
      </c>
      <c r="BK404" s="36">
        <v>73.591755500000005</v>
      </c>
      <c r="BL404" s="36">
        <v>74.676532320000007</v>
      </c>
      <c r="BM404" s="36">
        <v>0</v>
      </c>
      <c r="BN404" s="36">
        <v>74.676532320000007</v>
      </c>
      <c r="BO404" s="36">
        <v>74.676532320000007</v>
      </c>
      <c r="BP404" s="36" t="e">
        <v>#DIV/0!</v>
      </c>
      <c r="BQ404" s="36" t="e">
        <v>#DIV/0!</v>
      </c>
      <c r="BR404" s="36">
        <v>0</v>
      </c>
      <c r="BS404" s="36">
        <v>0</v>
      </c>
      <c r="BT404" s="36">
        <v>69.303141750000009</v>
      </c>
      <c r="BU404" s="36">
        <v>6.0650157290297422</v>
      </c>
      <c r="BV404" s="36">
        <v>65.014527999999999</v>
      </c>
      <c r="BW404" s="36">
        <v>73.591755500000005</v>
      </c>
      <c r="BX404" s="36">
        <v>74.676532320000007</v>
      </c>
      <c r="BY404" s="36">
        <v>0</v>
      </c>
      <c r="BZ404" s="36">
        <v>74.676532320000007</v>
      </c>
      <c r="CA404" s="36">
        <v>74.676532320000007</v>
      </c>
      <c r="CB404" s="36" t="e">
        <v>#DIV/0!</v>
      </c>
      <c r="CC404" s="36" t="e">
        <v>#DIV/0!</v>
      </c>
      <c r="CD404" s="36">
        <v>0</v>
      </c>
      <c r="CE404" s="36">
        <v>0</v>
      </c>
      <c r="CF404" s="36"/>
      <c r="CG404" s="40">
        <v>25.841000000000001</v>
      </c>
      <c r="CH404" s="40">
        <v>61.997999999999998</v>
      </c>
      <c r="CI404" s="40"/>
      <c r="CL404" s="5" t="str">
        <f t="shared" si="867"/>
        <v>1_1_1</v>
      </c>
      <c r="CM404" s="95" t="str">
        <f t="shared" si="868"/>
        <v>1L</v>
      </c>
      <c r="CN404" s="96">
        <f t="shared" si="855"/>
        <v>208</v>
      </c>
      <c r="CO404" s="96" t="str">
        <f t="shared" si="862"/>
        <v>0.333_1_1</v>
      </c>
      <c r="CP404" s="95" t="str">
        <f t="shared" si="871"/>
        <v>1F</v>
      </c>
      <c r="CQ404" s="5">
        <f t="shared" si="863"/>
        <v>45</v>
      </c>
      <c r="CV404" s="87"/>
      <c r="CW404" s="87"/>
      <c r="CX404" s="87"/>
      <c r="CY404" s="87"/>
      <c r="CZ404" s="87"/>
    </row>
    <row r="405" spans="1:104" s="5" customFormat="1">
      <c r="A405" s="13" t="s">
        <v>248</v>
      </c>
      <c r="B405" s="13">
        <v>8</v>
      </c>
      <c r="C405" s="13">
        <v>9</v>
      </c>
      <c r="D405" s="13" t="s">
        <v>117</v>
      </c>
      <c r="E405" s="35" t="s">
        <v>234</v>
      </c>
      <c r="F405" s="13" t="s">
        <v>232</v>
      </c>
      <c r="G405" s="36">
        <v>1050974588</v>
      </c>
      <c r="H405" s="13"/>
      <c r="I405" s="37">
        <v>20</v>
      </c>
      <c r="J405" s="37" t="s">
        <v>70</v>
      </c>
      <c r="K405" s="38">
        <v>43525</v>
      </c>
      <c r="L405" s="39">
        <v>0.3576388888888889</v>
      </c>
      <c r="M405" s="37" t="s">
        <v>39</v>
      </c>
      <c r="N405" s="37" t="s">
        <v>190</v>
      </c>
      <c r="O405" s="37" t="s">
        <v>100</v>
      </c>
      <c r="P405" s="37" t="s">
        <v>190</v>
      </c>
      <c r="Q405" s="37">
        <v>1</v>
      </c>
      <c r="R405" s="13" t="s">
        <v>55</v>
      </c>
      <c r="S405" s="13" t="s">
        <v>56</v>
      </c>
      <c r="T405" s="13" t="s">
        <v>42</v>
      </c>
      <c r="U405" s="13" t="s">
        <v>52</v>
      </c>
      <c r="V405" s="13" t="s">
        <v>42</v>
      </c>
      <c r="W405" s="13" t="s">
        <v>66</v>
      </c>
      <c r="X405" s="13" t="s">
        <v>53</v>
      </c>
      <c r="Y405" s="13" t="s">
        <v>42</v>
      </c>
      <c r="Z405" s="13" t="s">
        <v>41</v>
      </c>
      <c r="AA405" s="13"/>
      <c r="AB405" s="13">
        <v>0</v>
      </c>
      <c r="AC405" s="72">
        <f t="shared" si="856"/>
        <v>1</v>
      </c>
      <c r="AD405" s="13">
        <v>2</v>
      </c>
      <c r="AE405" s="72">
        <f t="shared" ref="AE405" si="902">VALUE(IF(AD405=-2,0%,IF(AD405=-1,50%,IF(AD405=0,100%,IF(AD405=1,50%,IF(AD405=2,0%))))))</f>
        <v>0</v>
      </c>
      <c r="AF405" s="13" t="s">
        <v>42</v>
      </c>
      <c r="AG405" s="13">
        <v>0</v>
      </c>
      <c r="AH405" s="13" t="s">
        <v>42</v>
      </c>
      <c r="AI405" s="13">
        <f t="shared" si="851"/>
        <v>0</v>
      </c>
      <c r="AJ405" s="70">
        <f t="shared" si="858"/>
        <v>1</v>
      </c>
      <c r="AK405" s="59">
        <f t="shared" si="865"/>
        <v>-2</v>
      </c>
      <c r="AL405" s="70">
        <f t="shared" ref="AL405" si="903">VALUE(IF(AK405=-3,0%,IF(AK405=-2,33.3%,IF(AK405=-1,66.6%,IF(AK405=0,100%,IF(AK405=1,66.6%,IF(AK405=2,33.3%,IF(AK405=3,0%))))))))</f>
        <v>0.33299999999999996</v>
      </c>
      <c r="AM405" s="13" t="s">
        <v>42</v>
      </c>
      <c r="AN405" s="13" t="s">
        <v>41</v>
      </c>
      <c r="AO405" s="13"/>
      <c r="AP405" s="13">
        <v>101.31965006729475</v>
      </c>
      <c r="AQ405" s="13">
        <v>117.34261838440112</v>
      </c>
      <c r="AR405" s="13">
        <v>125.13020833333333</v>
      </c>
      <c r="AS405" s="13">
        <v>148.05555555555554</v>
      </c>
      <c r="AT405" s="36">
        <v>30.569327039999997</v>
      </c>
      <c r="AU405" s="36" t="str">
        <f t="shared" si="860"/>
        <v>1</v>
      </c>
      <c r="AV405" s="36">
        <v>0</v>
      </c>
      <c r="AW405" s="36">
        <v>30.569327039999997</v>
      </c>
      <c r="AX405" s="36">
        <v>30.569327039999997</v>
      </c>
      <c r="AY405" s="36">
        <v>42.325458500000003</v>
      </c>
      <c r="AZ405" s="36" t="str">
        <f t="shared" si="861"/>
        <v>1</v>
      </c>
      <c r="BA405" s="36">
        <v>9.5185093384422466</v>
      </c>
      <c r="BB405" s="36">
        <v>35.594856000000007</v>
      </c>
      <c r="BC405" s="36">
        <v>49.056061</v>
      </c>
      <c r="BD405" s="36" t="e">
        <v>#DIV/0!</v>
      </c>
      <c r="BE405" s="36" t="s">
        <v>50</v>
      </c>
      <c r="BF405" s="36">
        <v>0</v>
      </c>
      <c r="BG405" s="36">
        <v>0</v>
      </c>
      <c r="BH405" s="36">
        <v>22.497017394999997</v>
      </c>
      <c r="BI405" s="36">
        <v>11.415969779634146</v>
      </c>
      <c r="BJ405" s="36">
        <v>14.424707749999996</v>
      </c>
      <c r="BK405" s="36">
        <v>30.569327039999997</v>
      </c>
      <c r="BL405" s="36">
        <v>42.325458500000003</v>
      </c>
      <c r="BM405" s="36">
        <v>9.5185093384422466</v>
      </c>
      <c r="BN405" s="36">
        <v>35.594856000000007</v>
      </c>
      <c r="BO405" s="36">
        <v>49.056061</v>
      </c>
      <c r="BP405" s="36" t="e">
        <v>#DIV/0!</v>
      </c>
      <c r="BQ405" s="36" t="e">
        <v>#DIV/0!</v>
      </c>
      <c r="BR405" s="36">
        <v>0</v>
      </c>
      <c r="BS405" s="36">
        <v>0</v>
      </c>
      <c r="BT405" s="36">
        <v>30.569327039999997</v>
      </c>
      <c r="BU405" s="36">
        <v>0</v>
      </c>
      <c r="BV405" s="36">
        <v>30.569327039999997</v>
      </c>
      <c r="BW405" s="36">
        <v>30.569327039999997</v>
      </c>
      <c r="BX405" s="36">
        <v>42.325458500000003</v>
      </c>
      <c r="BY405" s="36">
        <v>9.5185093384422466</v>
      </c>
      <c r="BZ405" s="36">
        <v>35.594856000000007</v>
      </c>
      <c r="CA405" s="36">
        <v>49.056061</v>
      </c>
      <c r="CB405" s="36" t="e">
        <v>#DIV/0!</v>
      </c>
      <c r="CC405" s="36" t="e">
        <v>#DIV/0!</v>
      </c>
      <c r="CD405" s="36">
        <v>0</v>
      </c>
      <c r="CE405" s="36">
        <v>0</v>
      </c>
      <c r="CF405" s="36"/>
      <c r="CG405" s="40">
        <v>24.895</v>
      </c>
      <c r="CH405" s="40">
        <v>64.254999999999995</v>
      </c>
      <c r="CI405" s="40"/>
      <c r="CL405" s="5" t="str">
        <f t="shared" si="867"/>
        <v>1_1_1</v>
      </c>
      <c r="CM405" s="95" t="str">
        <f t="shared" si="868"/>
        <v>1L</v>
      </c>
      <c r="CN405" s="96">
        <f t="shared" si="855"/>
        <v>208</v>
      </c>
      <c r="CO405" s="96" t="str">
        <f t="shared" si="862"/>
        <v>0.333_0_1</v>
      </c>
      <c r="CP405" s="95" t="str">
        <f t="shared" si="871"/>
        <v>1D</v>
      </c>
      <c r="CQ405" s="5">
        <f t="shared" si="863"/>
        <v>66</v>
      </c>
      <c r="CV405" s="87"/>
      <c r="CW405" s="87"/>
      <c r="CX405" s="87"/>
      <c r="CY405" s="87"/>
      <c r="CZ405" s="87"/>
    </row>
    <row r="406" spans="1:104" s="5" customFormat="1">
      <c r="A406" s="13" t="s">
        <v>248</v>
      </c>
      <c r="B406" s="13">
        <v>8</v>
      </c>
      <c r="C406" s="13">
        <v>9</v>
      </c>
      <c r="D406" s="13" t="s">
        <v>117</v>
      </c>
      <c r="E406" s="35" t="s">
        <v>234</v>
      </c>
      <c r="F406" s="13" t="s">
        <v>232</v>
      </c>
      <c r="G406" s="36">
        <v>1050974588</v>
      </c>
      <c r="H406" s="13"/>
      <c r="I406" s="37">
        <v>20</v>
      </c>
      <c r="J406" s="37" t="s">
        <v>70</v>
      </c>
      <c r="K406" s="38">
        <v>43525</v>
      </c>
      <c r="L406" s="39">
        <v>0.36805555555555558</v>
      </c>
      <c r="M406" s="37" t="s">
        <v>39</v>
      </c>
      <c r="N406" s="37" t="s">
        <v>190</v>
      </c>
      <c r="O406" s="37" t="s">
        <v>100</v>
      </c>
      <c r="P406" s="37" t="s">
        <v>190</v>
      </c>
      <c r="Q406" s="37">
        <v>2</v>
      </c>
      <c r="R406" s="13" t="s">
        <v>55</v>
      </c>
      <c r="S406" s="13" t="s">
        <v>63</v>
      </c>
      <c r="T406" s="13" t="s">
        <v>42</v>
      </c>
      <c r="U406" s="13"/>
      <c r="V406" s="13" t="s">
        <v>42</v>
      </c>
      <c r="W406" s="13" t="s">
        <v>66</v>
      </c>
      <c r="X406" s="13" t="s">
        <v>53</v>
      </c>
      <c r="Y406" s="13" t="s">
        <v>42</v>
      </c>
      <c r="Z406" s="13" t="s">
        <v>41</v>
      </c>
      <c r="AA406" s="13"/>
      <c r="AB406" s="13">
        <v>0</v>
      </c>
      <c r="AC406" s="72">
        <f t="shared" si="856"/>
        <v>1</v>
      </c>
      <c r="AD406" s="13">
        <v>0</v>
      </c>
      <c r="AE406" s="72">
        <f t="shared" ref="AE406" si="904">VALUE(IF(AD406=-2,0%,IF(AD406=-1,50%,IF(AD406=0,100%,IF(AD406=1,50%,IF(AD406=2,0%))))))</f>
        <v>1</v>
      </c>
      <c r="AF406" s="13" t="s">
        <v>42</v>
      </c>
      <c r="AG406" s="13" t="s">
        <v>57</v>
      </c>
      <c r="AH406" s="13" t="s">
        <v>42</v>
      </c>
      <c r="AI406" s="13">
        <f t="shared" si="851"/>
        <v>0</v>
      </c>
      <c r="AJ406" s="70">
        <f t="shared" si="858"/>
        <v>1</v>
      </c>
      <c r="AK406" s="59">
        <f t="shared" si="865"/>
        <v>-2</v>
      </c>
      <c r="AL406" s="70">
        <f t="shared" ref="AL406" si="905">VALUE(IF(AK406=-3,0%,IF(AK406=-2,33.3%,IF(AK406=-1,66.6%,IF(AK406=0,100%,IF(AK406=1,66.6%,IF(AK406=2,33.3%,IF(AK406=3,0%))))))))</f>
        <v>0.33299999999999996</v>
      </c>
      <c r="AM406" s="13" t="s">
        <v>42</v>
      </c>
      <c r="AN406" s="13" t="s">
        <v>41</v>
      </c>
      <c r="AO406" s="13"/>
      <c r="AP406" s="13">
        <v>101.31965006729475</v>
      </c>
      <c r="AQ406" s="13">
        <v>117.34261838440112</v>
      </c>
      <c r="AR406" s="13">
        <v>125.13020833333333</v>
      </c>
      <c r="AS406" s="13">
        <v>148.05555555555554</v>
      </c>
      <c r="AT406" s="36">
        <v>30.569327039999997</v>
      </c>
      <c r="AU406" s="36" t="str">
        <f t="shared" si="860"/>
        <v>1</v>
      </c>
      <c r="AV406" s="36">
        <v>0</v>
      </c>
      <c r="AW406" s="36">
        <v>30.569327039999997</v>
      </c>
      <c r="AX406" s="36">
        <v>30.569327039999997</v>
      </c>
      <c r="AY406" s="36">
        <v>49.056061</v>
      </c>
      <c r="AZ406" s="36" t="str">
        <f t="shared" si="861"/>
        <v>1</v>
      </c>
      <c r="BA406" s="36">
        <v>0</v>
      </c>
      <c r="BB406" s="36">
        <v>49.056061</v>
      </c>
      <c r="BC406" s="36">
        <v>49.056061</v>
      </c>
      <c r="BD406" s="36" t="e">
        <v>#DIV/0!</v>
      </c>
      <c r="BE406" s="36" t="s">
        <v>50</v>
      </c>
      <c r="BF406" s="36">
        <v>0</v>
      </c>
      <c r="BG406" s="36">
        <v>0</v>
      </c>
      <c r="BH406" s="36">
        <v>30.569327039999997</v>
      </c>
      <c r="BI406" s="36">
        <v>0</v>
      </c>
      <c r="BJ406" s="36">
        <v>30.569327039999997</v>
      </c>
      <c r="BK406" s="36">
        <v>30.569327039999997</v>
      </c>
      <c r="BL406" s="36">
        <v>49.056061</v>
      </c>
      <c r="BM406" s="36">
        <v>0</v>
      </c>
      <c r="BN406" s="36">
        <v>49.056061</v>
      </c>
      <c r="BO406" s="36">
        <v>49.056061</v>
      </c>
      <c r="BP406" s="36" t="e">
        <v>#DIV/0!</v>
      </c>
      <c r="BQ406" s="36" t="e">
        <v>#DIV/0!</v>
      </c>
      <c r="BR406" s="36">
        <v>0</v>
      </c>
      <c r="BS406" s="36">
        <v>0</v>
      </c>
      <c r="BT406" s="36">
        <v>30.569327039999997</v>
      </c>
      <c r="BU406" s="36">
        <v>0</v>
      </c>
      <c r="BV406" s="36">
        <v>30.569327039999997</v>
      </c>
      <c r="BW406" s="36">
        <v>30.569327039999997</v>
      </c>
      <c r="BX406" s="36">
        <v>49.056061</v>
      </c>
      <c r="BY406" s="36">
        <v>0</v>
      </c>
      <c r="BZ406" s="36">
        <v>49.056061</v>
      </c>
      <c r="CA406" s="36">
        <v>49.056061</v>
      </c>
      <c r="CB406" s="36" t="e">
        <v>#DIV/0!</v>
      </c>
      <c r="CC406" s="36" t="e">
        <v>#DIV/0!</v>
      </c>
      <c r="CD406" s="36">
        <v>0</v>
      </c>
      <c r="CE406" s="36">
        <v>0</v>
      </c>
      <c r="CF406" s="36"/>
      <c r="CG406" s="40">
        <v>25.428000000000001</v>
      </c>
      <c r="CH406" s="40">
        <v>64.558000000000007</v>
      </c>
      <c r="CI406" s="40"/>
      <c r="CL406" s="5" t="str">
        <f t="shared" si="867"/>
        <v>1_1_1</v>
      </c>
      <c r="CM406" s="95" t="str">
        <f t="shared" si="868"/>
        <v>1L</v>
      </c>
      <c r="CN406" s="96">
        <f t="shared" si="855"/>
        <v>208</v>
      </c>
      <c r="CO406" s="96" t="str">
        <f t="shared" si="862"/>
        <v>0.333_1_1</v>
      </c>
      <c r="CP406" s="95" t="str">
        <f t="shared" si="871"/>
        <v>1F</v>
      </c>
      <c r="CQ406" s="5">
        <f t="shared" si="863"/>
        <v>45</v>
      </c>
      <c r="CV406" s="87"/>
      <c r="CW406" s="87"/>
      <c r="CX406" s="87"/>
      <c r="CY406" s="87"/>
      <c r="CZ406" s="87"/>
    </row>
    <row r="407" spans="1:104" s="5" customFormat="1">
      <c r="A407" s="13" t="s">
        <v>248</v>
      </c>
      <c r="B407" s="13">
        <v>8</v>
      </c>
      <c r="C407" s="13">
        <v>9</v>
      </c>
      <c r="D407" s="13" t="s">
        <v>117</v>
      </c>
      <c r="E407" s="35" t="s">
        <v>234</v>
      </c>
      <c r="F407" s="13" t="s">
        <v>232</v>
      </c>
      <c r="G407" s="36">
        <v>1050974588</v>
      </c>
      <c r="H407" s="13"/>
      <c r="I407" s="37">
        <v>20</v>
      </c>
      <c r="J407" s="37" t="s">
        <v>70</v>
      </c>
      <c r="K407" s="38">
        <v>43525</v>
      </c>
      <c r="L407" s="39">
        <v>0.37847222222222227</v>
      </c>
      <c r="M407" s="37" t="s">
        <v>39</v>
      </c>
      <c r="N407" s="37" t="s">
        <v>190</v>
      </c>
      <c r="O407" s="37" t="s">
        <v>100</v>
      </c>
      <c r="P407" s="37" t="s">
        <v>190</v>
      </c>
      <c r="Q407" s="37">
        <v>3</v>
      </c>
      <c r="R407" s="13" t="s">
        <v>55</v>
      </c>
      <c r="S407" s="13" t="s">
        <v>63</v>
      </c>
      <c r="T407" s="13" t="s">
        <v>42</v>
      </c>
      <c r="U407" s="13" t="s">
        <v>52</v>
      </c>
      <c r="V407" s="13" t="s">
        <v>42</v>
      </c>
      <c r="W407" s="13" t="s">
        <v>66</v>
      </c>
      <c r="X407" s="13" t="s">
        <v>53</v>
      </c>
      <c r="Y407" s="13" t="s">
        <v>42</v>
      </c>
      <c r="Z407" s="13" t="s">
        <v>41</v>
      </c>
      <c r="AA407" s="13"/>
      <c r="AB407" s="13">
        <v>0</v>
      </c>
      <c r="AC407" s="72">
        <f t="shared" si="856"/>
        <v>1</v>
      </c>
      <c r="AD407" s="13">
        <v>0</v>
      </c>
      <c r="AE407" s="72">
        <f t="shared" ref="AE407" si="906">VALUE(IF(AD407=-2,0%,IF(AD407=-1,50%,IF(AD407=0,100%,IF(AD407=1,50%,IF(AD407=2,0%))))))</f>
        <v>1</v>
      </c>
      <c r="AF407" s="13" t="s">
        <v>42</v>
      </c>
      <c r="AG407" s="13">
        <v>0</v>
      </c>
      <c r="AH407" s="13" t="s">
        <v>42</v>
      </c>
      <c r="AI407" s="13">
        <f t="shared" si="851"/>
        <v>0</v>
      </c>
      <c r="AJ407" s="70">
        <f t="shared" si="858"/>
        <v>1</v>
      </c>
      <c r="AK407" s="59">
        <f t="shared" si="865"/>
        <v>-2</v>
      </c>
      <c r="AL407" s="70">
        <f t="shared" ref="AL407" si="907">VALUE(IF(AK407=-3,0%,IF(AK407=-2,33.3%,IF(AK407=-1,66.6%,IF(AK407=0,100%,IF(AK407=1,66.6%,IF(AK407=2,33.3%,IF(AK407=3,0%))))))))</f>
        <v>0.33299999999999996</v>
      </c>
      <c r="AM407" s="13" t="s">
        <v>42</v>
      </c>
      <c r="AN407" s="13" t="s">
        <v>41</v>
      </c>
      <c r="AO407" s="13"/>
      <c r="AP407" s="13">
        <v>101.31965006729475</v>
      </c>
      <c r="AQ407" s="13">
        <v>117.34261838440112</v>
      </c>
      <c r="AR407" s="13">
        <v>125.13020833333333</v>
      </c>
      <c r="AS407" s="13">
        <v>148.05555555555554</v>
      </c>
      <c r="AT407" s="36">
        <v>30.569327039999997</v>
      </c>
      <c r="AU407" s="36" t="str">
        <f t="shared" si="860"/>
        <v>1</v>
      </c>
      <c r="AV407" s="36">
        <v>0</v>
      </c>
      <c r="AW407" s="36">
        <v>30.569327039999997</v>
      </c>
      <c r="AX407" s="36">
        <v>30.569327039999997</v>
      </c>
      <c r="AY407" s="36">
        <v>42.325458500000003</v>
      </c>
      <c r="AZ407" s="36" t="str">
        <f t="shared" si="861"/>
        <v>1</v>
      </c>
      <c r="BA407" s="36">
        <v>9.5185093384422466</v>
      </c>
      <c r="BB407" s="36">
        <v>35.594856000000007</v>
      </c>
      <c r="BC407" s="36">
        <v>49.056061</v>
      </c>
      <c r="BD407" s="36" t="e">
        <v>#DIV/0!</v>
      </c>
      <c r="BE407" s="36" t="s">
        <v>50</v>
      </c>
      <c r="BF407" s="36">
        <v>0</v>
      </c>
      <c r="BG407" s="36">
        <v>0</v>
      </c>
      <c r="BH407" s="36">
        <v>30.569327039999997</v>
      </c>
      <c r="BI407" s="36">
        <v>0</v>
      </c>
      <c r="BJ407" s="36">
        <v>30.569327039999997</v>
      </c>
      <c r="BK407" s="36">
        <v>30.569327039999997</v>
      </c>
      <c r="BL407" s="36">
        <v>42.325458500000003</v>
      </c>
      <c r="BM407" s="36">
        <v>9.5185093384422466</v>
      </c>
      <c r="BN407" s="36">
        <v>35.594856000000007</v>
      </c>
      <c r="BO407" s="36">
        <v>49.056061</v>
      </c>
      <c r="BP407" s="36" t="e">
        <v>#DIV/0!</v>
      </c>
      <c r="BQ407" s="36" t="e">
        <v>#DIV/0!</v>
      </c>
      <c r="BR407" s="36">
        <v>0</v>
      </c>
      <c r="BS407" s="36">
        <v>0</v>
      </c>
      <c r="BT407" s="36">
        <v>30.569327039999997</v>
      </c>
      <c r="BU407" s="36">
        <v>0</v>
      </c>
      <c r="BV407" s="36">
        <v>30.569327039999997</v>
      </c>
      <c r="BW407" s="36">
        <v>30.569327039999997</v>
      </c>
      <c r="BX407" s="36">
        <v>49.056061</v>
      </c>
      <c r="BY407" s="36">
        <v>0</v>
      </c>
      <c r="BZ407" s="36">
        <v>49.056061</v>
      </c>
      <c r="CA407" s="36">
        <v>49.056061</v>
      </c>
      <c r="CB407" s="36" t="e">
        <v>#DIV/0!</v>
      </c>
      <c r="CC407" s="36" t="e">
        <v>#DIV/0!</v>
      </c>
      <c r="CD407" s="36">
        <v>0</v>
      </c>
      <c r="CE407" s="36">
        <v>0</v>
      </c>
      <c r="CF407" s="36"/>
      <c r="CG407" s="40">
        <v>26.109000000000002</v>
      </c>
      <c r="CH407" s="40">
        <v>63.665999999999997</v>
      </c>
      <c r="CI407" s="40"/>
      <c r="CL407" s="5" t="str">
        <f t="shared" si="867"/>
        <v>1_1_1</v>
      </c>
      <c r="CM407" s="95" t="str">
        <f t="shared" si="868"/>
        <v>1L</v>
      </c>
      <c r="CN407" s="96">
        <f t="shared" si="855"/>
        <v>208</v>
      </c>
      <c r="CO407" s="96" t="str">
        <f t="shared" si="862"/>
        <v>0.333_1_1</v>
      </c>
      <c r="CP407" s="95" t="str">
        <f t="shared" si="871"/>
        <v>1F</v>
      </c>
      <c r="CQ407" s="5">
        <f t="shared" si="863"/>
        <v>45</v>
      </c>
      <c r="CV407" s="87"/>
      <c r="CW407" s="87"/>
      <c r="CX407" s="87"/>
      <c r="CY407" s="87"/>
      <c r="CZ407" s="87"/>
    </row>
    <row r="408" spans="1:104" s="5" customFormat="1">
      <c r="A408" s="13" t="s">
        <v>248</v>
      </c>
      <c r="B408" s="13">
        <v>8</v>
      </c>
      <c r="C408" s="13">
        <v>9</v>
      </c>
      <c r="D408" s="13" t="s">
        <v>117</v>
      </c>
      <c r="E408" s="35" t="s">
        <v>234</v>
      </c>
      <c r="F408" s="13" t="s">
        <v>232</v>
      </c>
      <c r="G408" s="36">
        <v>1050974588</v>
      </c>
      <c r="H408" s="13"/>
      <c r="I408" s="37">
        <v>20</v>
      </c>
      <c r="J408" s="37" t="s">
        <v>70</v>
      </c>
      <c r="K408" s="38">
        <v>43525</v>
      </c>
      <c r="L408" s="39">
        <v>0.3888888888888889</v>
      </c>
      <c r="M408" s="37" t="s">
        <v>39</v>
      </c>
      <c r="N408" s="37" t="s">
        <v>190</v>
      </c>
      <c r="O408" s="37" t="s">
        <v>100</v>
      </c>
      <c r="P408" s="37" t="s">
        <v>190</v>
      </c>
      <c r="Q408" s="37">
        <v>4</v>
      </c>
      <c r="R408" s="13" t="s">
        <v>55</v>
      </c>
      <c r="S408" s="13" t="s">
        <v>63</v>
      </c>
      <c r="T408" s="13" t="s">
        <v>42</v>
      </c>
      <c r="U408" s="13" t="s">
        <v>52</v>
      </c>
      <c r="V408" s="13"/>
      <c r="W408" s="13" t="s">
        <v>66</v>
      </c>
      <c r="X408" s="13" t="s">
        <v>53</v>
      </c>
      <c r="Y408" s="13" t="s">
        <v>42</v>
      </c>
      <c r="Z408" s="13" t="s">
        <v>41</v>
      </c>
      <c r="AA408" s="13"/>
      <c r="AB408" s="13">
        <v>0</v>
      </c>
      <c r="AC408" s="72">
        <f t="shared" si="856"/>
        <v>1</v>
      </c>
      <c r="AD408" s="13">
        <v>0</v>
      </c>
      <c r="AE408" s="72">
        <f t="shared" ref="AE408" si="908">VALUE(IF(AD408=-2,0%,IF(AD408=-1,50%,IF(AD408=0,100%,IF(AD408=1,50%,IF(AD408=2,0%))))))</f>
        <v>1</v>
      </c>
      <c r="AF408" s="13" t="s">
        <v>42</v>
      </c>
      <c r="AG408" s="13">
        <v>0</v>
      </c>
      <c r="AH408" s="13">
        <v>0</v>
      </c>
      <c r="AI408" s="13">
        <f t="shared" si="851"/>
        <v>0</v>
      </c>
      <c r="AJ408" s="70">
        <f t="shared" si="858"/>
        <v>1</v>
      </c>
      <c r="AK408" s="59">
        <f t="shared" si="865"/>
        <v>-2</v>
      </c>
      <c r="AL408" s="70">
        <f t="shared" ref="AL408" si="909">VALUE(IF(AK408=-3,0%,IF(AK408=-2,33.3%,IF(AK408=-1,66.6%,IF(AK408=0,100%,IF(AK408=1,66.6%,IF(AK408=2,33.3%,IF(AK408=3,0%))))))))</f>
        <v>0.33299999999999996</v>
      </c>
      <c r="AM408" s="13" t="s">
        <v>42</v>
      </c>
      <c r="AN408" s="13" t="s">
        <v>41</v>
      </c>
      <c r="AO408" s="13"/>
      <c r="AP408" s="13">
        <v>101.31965006729475</v>
      </c>
      <c r="AQ408" s="13">
        <v>117.34261838440112</v>
      </c>
      <c r="AR408" s="13">
        <v>125.13020833333333</v>
      </c>
      <c r="AS408" s="13">
        <v>148.05555555555554</v>
      </c>
      <c r="AT408" s="36">
        <v>34.630350874999998</v>
      </c>
      <c r="AU408" s="36" t="str">
        <f t="shared" si="860"/>
        <v>1</v>
      </c>
      <c r="AV408" s="36">
        <v>5.7431549845773828</v>
      </c>
      <c r="AW408" s="36">
        <v>30.569327039999997</v>
      </c>
      <c r="AX408" s="36">
        <v>38.691374709999998</v>
      </c>
      <c r="AY408" s="36">
        <v>55.7804225</v>
      </c>
      <c r="AZ408" s="36" t="str">
        <f t="shared" si="861"/>
        <v>1</v>
      </c>
      <c r="BA408" s="36">
        <v>9.5096832315995332</v>
      </c>
      <c r="BB408" s="36">
        <v>49.056061</v>
      </c>
      <c r="BC408" s="36">
        <v>62.504784000000001</v>
      </c>
      <c r="BD408" s="36" t="e">
        <v>#DIV/0!</v>
      </c>
      <c r="BE408" s="36" t="s">
        <v>50</v>
      </c>
      <c r="BF408" s="36">
        <v>0</v>
      </c>
      <c r="BG408" s="36">
        <v>0</v>
      </c>
      <c r="BH408" s="36">
        <v>34.630350874999998</v>
      </c>
      <c r="BI408" s="36">
        <v>5.7431549845773828</v>
      </c>
      <c r="BJ408" s="36">
        <v>30.569327039999997</v>
      </c>
      <c r="BK408" s="36">
        <v>38.691374709999998</v>
      </c>
      <c r="BL408" s="36">
        <v>49.056061</v>
      </c>
      <c r="BM408" s="36">
        <v>0</v>
      </c>
      <c r="BN408" s="36">
        <v>49.056061</v>
      </c>
      <c r="BO408" s="36">
        <v>49.056061</v>
      </c>
      <c r="BP408" s="36" t="e">
        <v>#DIV/0!</v>
      </c>
      <c r="BQ408" s="36" t="e">
        <v>#DIV/0!</v>
      </c>
      <c r="BR408" s="36">
        <v>0</v>
      </c>
      <c r="BS408" s="36">
        <v>0</v>
      </c>
      <c r="BT408" s="36">
        <v>30.569327039999997</v>
      </c>
      <c r="BU408" s="36">
        <v>0</v>
      </c>
      <c r="BV408" s="36">
        <v>30.569327039999997</v>
      </c>
      <c r="BW408" s="36">
        <v>30.569327039999997</v>
      </c>
      <c r="BX408" s="36">
        <v>49.056061</v>
      </c>
      <c r="BY408" s="36">
        <v>0</v>
      </c>
      <c r="BZ408" s="36">
        <v>49.056061</v>
      </c>
      <c r="CA408" s="36">
        <v>49.056061</v>
      </c>
      <c r="CB408" s="36" t="e">
        <v>#DIV/0!</v>
      </c>
      <c r="CC408" s="36" t="e">
        <v>#DIV/0!</v>
      </c>
      <c r="CD408" s="36">
        <v>0</v>
      </c>
      <c r="CE408" s="36">
        <v>0</v>
      </c>
      <c r="CF408" s="36"/>
      <c r="CG408" s="40">
        <v>25.088999999999999</v>
      </c>
      <c r="CH408" s="40">
        <v>64.774000000000001</v>
      </c>
      <c r="CI408" s="40"/>
      <c r="CL408" s="5" t="str">
        <f t="shared" si="867"/>
        <v>1_1_1</v>
      </c>
      <c r="CM408" s="95" t="str">
        <f t="shared" si="868"/>
        <v>1L</v>
      </c>
      <c r="CN408" s="96">
        <f t="shared" si="855"/>
        <v>208</v>
      </c>
      <c r="CO408" s="96" t="str">
        <f t="shared" si="862"/>
        <v>0.333_1_1</v>
      </c>
      <c r="CP408" s="95" t="str">
        <f t="shared" si="871"/>
        <v>1F</v>
      </c>
      <c r="CQ408" s="5">
        <f t="shared" si="863"/>
        <v>45</v>
      </c>
      <c r="CV408" s="87"/>
      <c r="CW408" s="87"/>
      <c r="CX408" s="87"/>
      <c r="CY408" s="87"/>
      <c r="CZ408" s="87"/>
    </row>
    <row r="409" spans="1:104" s="5" customFormat="1">
      <c r="A409" s="13" t="s">
        <v>248</v>
      </c>
      <c r="B409" s="13">
        <v>8</v>
      </c>
      <c r="C409" s="13">
        <v>9</v>
      </c>
      <c r="D409" s="13" t="s">
        <v>117</v>
      </c>
      <c r="E409" s="35" t="s">
        <v>234</v>
      </c>
      <c r="F409" s="13" t="s">
        <v>232</v>
      </c>
      <c r="G409" s="36">
        <v>1050974588</v>
      </c>
      <c r="H409" s="13"/>
      <c r="I409" s="37">
        <v>20</v>
      </c>
      <c r="J409" s="37" t="s">
        <v>70</v>
      </c>
      <c r="K409" s="38">
        <v>43525</v>
      </c>
      <c r="L409" s="39">
        <v>0.39930555555555558</v>
      </c>
      <c r="M409" s="37" t="s">
        <v>39</v>
      </c>
      <c r="N409" s="37" t="s">
        <v>190</v>
      </c>
      <c r="O409" s="37" t="s">
        <v>100</v>
      </c>
      <c r="P409" s="37" t="s">
        <v>190</v>
      </c>
      <c r="Q409" s="37">
        <v>5</v>
      </c>
      <c r="R409" s="13" t="s">
        <v>55</v>
      </c>
      <c r="S409" s="13" t="s">
        <v>63</v>
      </c>
      <c r="T409" s="13" t="s">
        <v>42</v>
      </c>
      <c r="U409" s="13" t="s">
        <v>52</v>
      </c>
      <c r="V409" s="13" t="s">
        <v>42</v>
      </c>
      <c r="W409" s="13" t="s">
        <v>66</v>
      </c>
      <c r="X409" s="13" t="s">
        <v>53</v>
      </c>
      <c r="Y409" s="13" t="s">
        <v>42</v>
      </c>
      <c r="Z409" s="13" t="s">
        <v>41</v>
      </c>
      <c r="AA409" s="13"/>
      <c r="AB409" s="13">
        <v>0</v>
      </c>
      <c r="AC409" s="72">
        <f t="shared" si="856"/>
        <v>1</v>
      </c>
      <c r="AD409" s="13">
        <v>0</v>
      </c>
      <c r="AE409" s="72">
        <f t="shared" ref="AE409" si="910">VALUE(IF(AD409=-2,0%,IF(AD409=-1,50%,IF(AD409=0,100%,IF(AD409=1,50%,IF(AD409=2,0%))))))</f>
        <v>1</v>
      </c>
      <c r="AF409" s="13" t="s">
        <v>42</v>
      </c>
      <c r="AG409" s="13">
        <v>0</v>
      </c>
      <c r="AH409" s="13" t="s">
        <v>42</v>
      </c>
      <c r="AI409" s="13">
        <f t="shared" si="851"/>
        <v>0</v>
      </c>
      <c r="AJ409" s="70">
        <f t="shared" si="858"/>
        <v>1</v>
      </c>
      <c r="AK409" s="59">
        <f t="shared" si="865"/>
        <v>-2</v>
      </c>
      <c r="AL409" s="70">
        <f t="shared" ref="AL409" si="911">VALUE(IF(AK409=-3,0%,IF(AK409=-2,33.3%,IF(AK409=-1,66.6%,IF(AK409=0,100%,IF(AK409=1,66.6%,IF(AK409=2,33.3%,IF(AK409=3,0%))))))))</f>
        <v>0.33299999999999996</v>
      </c>
      <c r="AM409" s="13" t="s">
        <v>42</v>
      </c>
      <c r="AN409" s="13" t="s">
        <v>41</v>
      </c>
      <c r="AO409" s="13"/>
      <c r="AP409" s="13">
        <v>101.31965006729475</v>
      </c>
      <c r="AQ409" s="13">
        <v>117.34261838440112</v>
      </c>
      <c r="AR409" s="13">
        <v>125.13020833333333</v>
      </c>
      <c r="AS409" s="13">
        <v>148.05555555555554</v>
      </c>
      <c r="AT409" s="36">
        <v>38.691374709999998</v>
      </c>
      <c r="AU409" s="36" t="str">
        <f t="shared" si="860"/>
        <v>1</v>
      </c>
      <c r="AV409" s="36">
        <v>0</v>
      </c>
      <c r="AW409" s="36">
        <v>38.691374709999998</v>
      </c>
      <c r="AX409" s="36">
        <v>38.691374709999998</v>
      </c>
      <c r="AY409" s="36">
        <v>49.056061</v>
      </c>
      <c r="AZ409" s="36" t="str">
        <f t="shared" si="861"/>
        <v>1</v>
      </c>
      <c r="BA409" s="36">
        <v>0</v>
      </c>
      <c r="BB409" s="36">
        <v>49.056061</v>
      </c>
      <c r="BC409" s="36">
        <v>49.056061</v>
      </c>
      <c r="BD409" s="36" t="e">
        <v>#DIV/0!</v>
      </c>
      <c r="BE409" s="36" t="s">
        <v>50</v>
      </c>
      <c r="BF409" s="36">
        <v>0</v>
      </c>
      <c r="BG409" s="36">
        <v>0</v>
      </c>
      <c r="BH409" s="36">
        <v>34.630350874999998</v>
      </c>
      <c r="BI409" s="36">
        <v>5.7431549845773828</v>
      </c>
      <c r="BJ409" s="36">
        <v>30.569327039999997</v>
      </c>
      <c r="BK409" s="36">
        <v>38.691374709999998</v>
      </c>
      <c r="BL409" s="36">
        <v>49.056061</v>
      </c>
      <c r="BM409" s="36">
        <v>0</v>
      </c>
      <c r="BN409" s="36">
        <v>49.056061</v>
      </c>
      <c r="BO409" s="36">
        <v>49.056061</v>
      </c>
      <c r="BP409" s="36" t="e">
        <v>#DIV/0!</v>
      </c>
      <c r="BQ409" s="36" t="e">
        <v>#DIV/0!</v>
      </c>
      <c r="BR409" s="36">
        <v>0</v>
      </c>
      <c r="BS409" s="36">
        <v>0</v>
      </c>
      <c r="BT409" s="36">
        <v>34.630350874999998</v>
      </c>
      <c r="BU409" s="36">
        <v>5.7431549845773828</v>
      </c>
      <c r="BV409" s="36">
        <v>30.569327039999997</v>
      </c>
      <c r="BW409" s="36">
        <v>38.691374709999998</v>
      </c>
      <c r="BX409" s="36">
        <v>49.056061</v>
      </c>
      <c r="BY409" s="36">
        <v>0</v>
      </c>
      <c r="BZ409" s="36">
        <v>49.056061</v>
      </c>
      <c r="CA409" s="36">
        <v>49.056061</v>
      </c>
      <c r="CB409" s="36" t="e">
        <v>#DIV/0!</v>
      </c>
      <c r="CC409" s="36" t="e">
        <v>#DIV/0!</v>
      </c>
      <c r="CD409" s="36">
        <v>0</v>
      </c>
      <c r="CE409" s="36">
        <v>0</v>
      </c>
      <c r="CF409" s="36"/>
      <c r="CG409" s="40">
        <v>25.477</v>
      </c>
      <c r="CH409" s="40">
        <v>64.352999999999994</v>
      </c>
      <c r="CI409" s="40"/>
      <c r="CL409" s="5" t="str">
        <f t="shared" si="867"/>
        <v>1_1_1</v>
      </c>
      <c r="CM409" s="95" t="str">
        <f t="shared" si="868"/>
        <v>1L</v>
      </c>
      <c r="CN409" s="96">
        <f t="shared" si="855"/>
        <v>208</v>
      </c>
      <c r="CO409" s="96" t="str">
        <f t="shared" si="862"/>
        <v>0.333_1_1</v>
      </c>
      <c r="CP409" s="95" t="str">
        <f t="shared" si="871"/>
        <v>1F</v>
      </c>
      <c r="CQ409" s="5">
        <f t="shared" si="863"/>
        <v>45</v>
      </c>
      <c r="CV409" s="87"/>
      <c r="CW409" s="87"/>
      <c r="CX409" s="87"/>
      <c r="CY409" s="87"/>
      <c r="CZ409" s="87"/>
    </row>
    <row r="410" spans="1:104" s="5" customFormat="1">
      <c r="A410" s="13" t="s">
        <v>248</v>
      </c>
      <c r="B410" s="13">
        <v>8</v>
      </c>
      <c r="C410" s="13">
        <v>9</v>
      </c>
      <c r="D410" s="13" t="s">
        <v>117</v>
      </c>
      <c r="E410" s="35" t="s">
        <v>234</v>
      </c>
      <c r="F410" s="13" t="s">
        <v>232</v>
      </c>
      <c r="G410" s="36">
        <v>1050974588</v>
      </c>
      <c r="H410" s="13"/>
      <c r="I410" s="37">
        <v>20</v>
      </c>
      <c r="J410" s="37" t="s">
        <v>70</v>
      </c>
      <c r="K410" s="38">
        <v>43525</v>
      </c>
      <c r="L410" s="39">
        <v>0.40972222222222227</v>
      </c>
      <c r="M410" s="37" t="s">
        <v>39</v>
      </c>
      <c r="N410" s="37" t="s">
        <v>190</v>
      </c>
      <c r="O410" s="37" t="s">
        <v>100</v>
      </c>
      <c r="P410" s="37" t="s">
        <v>190</v>
      </c>
      <c r="Q410" s="37">
        <v>6</v>
      </c>
      <c r="R410" s="13" t="s">
        <v>55</v>
      </c>
      <c r="S410" s="13" t="s">
        <v>63</v>
      </c>
      <c r="T410" s="13" t="s">
        <v>42</v>
      </c>
      <c r="U410" s="13" t="s">
        <v>52</v>
      </c>
      <c r="V410" s="13" t="s">
        <v>42</v>
      </c>
      <c r="W410" s="13" t="s">
        <v>66</v>
      </c>
      <c r="X410" s="13" t="s">
        <v>53</v>
      </c>
      <c r="Y410" s="13" t="s">
        <v>42</v>
      </c>
      <c r="Z410" s="13" t="s">
        <v>41</v>
      </c>
      <c r="AA410" s="13"/>
      <c r="AB410" s="13">
        <v>0</v>
      </c>
      <c r="AC410" s="72">
        <f t="shared" si="856"/>
        <v>1</v>
      </c>
      <c r="AD410" s="13">
        <v>0</v>
      </c>
      <c r="AE410" s="72">
        <f t="shared" ref="AE410" si="912">VALUE(IF(AD410=-2,0%,IF(AD410=-1,50%,IF(AD410=0,100%,IF(AD410=1,50%,IF(AD410=2,0%))))))</f>
        <v>1</v>
      </c>
      <c r="AF410" s="13" t="s">
        <v>42</v>
      </c>
      <c r="AG410" s="13">
        <v>0</v>
      </c>
      <c r="AH410" s="13" t="s">
        <v>42</v>
      </c>
      <c r="AI410" s="13">
        <f t="shared" si="851"/>
        <v>0</v>
      </c>
      <c r="AJ410" s="70">
        <f t="shared" si="858"/>
        <v>1</v>
      </c>
      <c r="AK410" s="59">
        <f t="shared" si="865"/>
        <v>-2</v>
      </c>
      <c r="AL410" s="70">
        <f t="shared" ref="AL410" si="913">VALUE(IF(AK410=-3,0%,IF(AK410=-2,33.3%,IF(AK410=-1,66.6%,IF(AK410=0,100%,IF(AK410=1,66.6%,IF(AK410=2,33.3%,IF(AK410=3,0%))))))))</f>
        <v>0.33299999999999996</v>
      </c>
      <c r="AM410" s="13" t="s">
        <v>42</v>
      </c>
      <c r="AN410" s="13" t="s">
        <v>41</v>
      </c>
      <c r="AO410" s="13"/>
      <c r="AP410" s="13">
        <v>101.31965006729475</v>
      </c>
      <c r="AQ410" s="13">
        <v>117.34261838440112</v>
      </c>
      <c r="AR410" s="13">
        <v>125.13020833333333</v>
      </c>
      <c r="AS410" s="13">
        <v>148.05555555555554</v>
      </c>
      <c r="AT410" s="36">
        <v>38.691374709999998</v>
      </c>
      <c r="AU410" s="36" t="str">
        <f t="shared" si="860"/>
        <v>1</v>
      </c>
      <c r="AV410" s="36">
        <v>0</v>
      </c>
      <c r="AW410" s="36">
        <v>38.691374709999998</v>
      </c>
      <c r="AX410" s="36">
        <v>38.691374709999998</v>
      </c>
      <c r="AY410" s="36">
        <v>35.594856000000007</v>
      </c>
      <c r="AZ410" s="36" t="str">
        <f t="shared" si="861"/>
        <v>1</v>
      </c>
      <c r="BA410" s="36">
        <v>0</v>
      </c>
      <c r="BB410" s="36">
        <v>35.594856000000007</v>
      </c>
      <c r="BC410" s="36">
        <v>35.594856000000007</v>
      </c>
      <c r="BD410" s="36" t="e">
        <v>#DIV/0!</v>
      </c>
      <c r="BE410" s="36" t="s">
        <v>50</v>
      </c>
      <c r="BF410" s="36">
        <v>0</v>
      </c>
      <c r="BG410" s="36">
        <v>0</v>
      </c>
      <c r="BH410" s="36">
        <v>34.630350874999998</v>
      </c>
      <c r="BI410" s="36">
        <v>5.7431549845773828</v>
      </c>
      <c r="BJ410" s="36">
        <v>30.569327039999997</v>
      </c>
      <c r="BK410" s="36">
        <v>38.691374709999998</v>
      </c>
      <c r="BL410" s="36">
        <v>35.594856000000007</v>
      </c>
      <c r="BM410" s="36">
        <v>0</v>
      </c>
      <c r="BN410" s="36">
        <v>35.594856000000007</v>
      </c>
      <c r="BO410" s="36">
        <v>35.594856000000007</v>
      </c>
      <c r="BP410" s="36" t="e">
        <v>#DIV/0!</v>
      </c>
      <c r="BQ410" s="36" t="e">
        <v>#DIV/0!</v>
      </c>
      <c r="BR410" s="36">
        <v>0</v>
      </c>
      <c r="BS410" s="36">
        <v>0</v>
      </c>
      <c r="BT410" s="36">
        <v>38.691374709999998</v>
      </c>
      <c r="BU410" s="36">
        <v>0</v>
      </c>
      <c r="BV410" s="36">
        <v>38.691374709999998</v>
      </c>
      <c r="BW410" s="36">
        <v>38.691374709999998</v>
      </c>
      <c r="BX410" s="36">
        <v>42.325458500000003</v>
      </c>
      <c r="BY410" s="36">
        <v>9.5185093384422466</v>
      </c>
      <c r="BZ410" s="36">
        <v>35.594856000000007</v>
      </c>
      <c r="CA410" s="36">
        <v>49.056061</v>
      </c>
      <c r="CB410" s="36" t="e">
        <v>#DIV/0!</v>
      </c>
      <c r="CC410" s="36" t="e">
        <v>#DIV/0!</v>
      </c>
      <c r="CD410" s="36">
        <v>0</v>
      </c>
      <c r="CE410" s="36">
        <v>0</v>
      </c>
      <c r="CF410" s="36"/>
      <c r="CG410" s="40">
        <v>25.841000000000001</v>
      </c>
      <c r="CH410" s="40">
        <v>61.997999999999998</v>
      </c>
      <c r="CI410" s="40"/>
      <c r="CL410" s="5" t="str">
        <f t="shared" si="867"/>
        <v>1_1_1</v>
      </c>
      <c r="CM410" s="95" t="str">
        <f t="shared" si="868"/>
        <v>1L</v>
      </c>
      <c r="CN410" s="96">
        <f t="shared" si="855"/>
        <v>208</v>
      </c>
      <c r="CO410" s="96" t="str">
        <f t="shared" si="862"/>
        <v>0.333_1_1</v>
      </c>
      <c r="CP410" s="95" t="str">
        <f t="shared" si="871"/>
        <v>1F</v>
      </c>
      <c r="CQ410" s="5">
        <f t="shared" si="863"/>
        <v>45</v>
      </c>
      <c r="CV410" s="87"/>
      <c r="CW410" s="87"/>
      <c r="CX410" s="87"/>
      <c r="CY410" s="87"/>
      <c r="CZ410" s="87"/>
    </row>
    <row r="411" spans="1:104" s="5" customFormat="1">
      <c r="A411" s="13" t="s">
        <v>248</v>
      </c>
      <c r="B411" s="13">
        <v>8</v>
      </c>
      <c r="C411" s="13">
        <v>12</v>
      </c>
      <c r="D411" s="13" t="s">
        <v>95</v>
      </c>
      <c r="E411" s="35" t="s">
        <v>235</v>
      </c>
      <c r="F411" s="13" t="s">
        <v>232</v>
      </c>
      <c r="G411" s="36"/>
      <c r="H411" s="13"/>
      <c r="I411" s="37">
        <v>18</v>
      </c>
      <c r="J411" s="37" t="s">
        <v>70</v>
      </c>
      <c r="K411" s="38">
        <v>43525</v>
      </c>
      <c r="L411" s="39">
        <v>0.36805555555555558</v>
      </c>
      <c r="M411" s="37" t="s">
        <v>39</v>
      </c>
      <c r="N411" s="37" t="s">
        <v>190</v>
      </c>
      <c r="O411" s="37" t="s">
        <v>190</v>
      </c>
      <c r="P411" s="37" t="s">
        <v>190</v>
      </c>
      <c r="Q411" s="37">
        <v>2</v>
      </c>
      <c r="R411" s="13" t="s">
        <v>55</v>
      </c>
      <c r="S411" s="13" t="s">
        <v>63</v>
      </c>
      <c r="T411" s="13" t="s">
        <v>42</v>
      </c>
      <c r="U411" s="13" t="s">
        <v>52</v>
      </c>
      <c r="V411" s="13" t="s">
        <v>42</v>
      </c>
      <c r="W411" s="13" t="s">
        <v>46</v>
      </c>
      <c r="X411" s="13" t="s">
        <v>53</v>
      </c>
      <c r="Y411" s="13" t="s">
        <v>41</v>
      </c>
      <c r="Z411" s="13" t="s">
        <v>41</v>
      </c>
      <c r="AA411" s="13"/>
      <c r="AB411" s="13">
        <v>0</v>
      </c>
      <c r="AC411" s="72">
        <f t="shared" si="856"/>
        <v>1</v>
      </c>
      <c r="AD411" s="13">
        <v>0</v>
      </c>
      <c r="AE411" s="72">
        <f t="shared" ref="AE411" si="914">VALUE(IF(AD411=-2,0%,IF(AD411=-1,50%,IF(AD411=0,100%,IF(AD411=1,50%,IF(AD411=2,0%))))))</f>
        <v>1</v>
      </c>
      <c r="AF411" s="13" t="s">
        <v>42</v>
      </c>
      <c r="AG411" s="13">
        <v>0</v>
      </c>
      <c r="AH411" s="13" t="s">
        <v>42</v>
      </c>
      <c r="AI411" s="13">
        <f t="shared" si="851"/>
        <v>1</v>
      </c>
      <c r="AJ411" s="70">
        <f t="shared" si="858"/>
        <v>0.66599999999999993</v>
      </c>
      <c r="AK411" s="59">
        <f t="shared" si="865"/>
        <v>-2</v>
      </c>
      <c r="AL411" s="70">
        <f t="shared" ref="AL411" si="915">VALUE(IF(AK411=-3,0%,IF(AK411=-2,33.3%,IF(AK411=-1,66.6%,IF(AK411=0,100%,IF(AK411=1,66.6%,IF(AK411=2,33.3%,IF(AK411=3,0%))))))))</f>
        <v>0.33299999999999996</v>
      </c>
      <c r="AM411" s="13" t="s">
        <v>41</v>
      </c>
      <c r="AN411" s="13" t="s">
        <v>41</v>
      </c>
      <c r="AO411" s="13"/>
      <c r="AP411" s="13">
        <v>101.31965006729475</v>
      </c>
      <c r="AQ411" s="13">
        <v>117.34261838440112</v>
      </c>
      <c r="AR411" s="13">
        <v>125.13020833333333</v>
      </c>
      <c r="AS411" s="13">
        <v>148.05555555555554</v>
      </c>
      <c r="AT411" s="36">
        <v>-1.0589799999999983</v>
      </c>
      <c r="AU411" s="36" t="str">
        <f t="shared" si="860"/>
        <v>1</v>
      </c>
      <c r="AV411" s="36">
        <v>0</v>
      </c>
      <c r="AW411" s="36">
        <v>-1.0589799999999983</v>
      </c>
      <c r="AX411" s="36">
        <v>-1.0589799999999983</v>
      </c>
      <c r="AY411" s="36">
        <v>-63.478320000000004</v>
      </c>
      <c r="AZ411" s="36" t="str">
        <f t="shared" si="861"/>
        <v>1</v>
      </c>
      <c r="BA411" s="36">
        <v>0</v>
      </c>
      <c r="BB411" s="36">
        <v>-63.478320000000004</v>
      </c>
      <c r="BC411" s="36">
        <v>-63.478320000000004</v>
      </c>
      <c r="BD411" s="36" t="e">
        <v>#DIV/0!</v>
      </c>
      <c r="BE411" s="36" t="s">
        <v>50</v>
      </c>
      <c r="BF411" s="36">
        <v>0</v>
      </c>
      <c r="BG411" s="36">
        <v>0</v>
      </c>
      <c r="BH411" s="36">
        <v>-1.0589799999999983</v>
      </c>
      <c r="BI411" s="36">
        <v>0</v>
      </c>
      <c r="BJ411" s="36">
        <v>-1.0589799999999983</v>
      </c>
      <c r="BK411" s="36">
        <v>-1.0589799999999983</v>
      </c>
      <c r="BL411" s="36">
        <v>-63.478320000000004</v>
      </c>
      <c r="BM411" s="36">
        <v>0</v>
      </c>
      <c r="BN411" s="36">
        <v>-63.478320000000004</v>
      </c>
      <c r="BO411" s="36">
        <v>-63.478320000000004</v>
      </c>
      <c r="BP411" s="36" t="e">
        <v>#DIV/0!</v>
      </c>
      <c r="BQ411" s="36" t="e">
        <v>#DIV/0!</v>
      </c>
      <c r="BR411" s="36">
        <v>0</v>
      </c>
      <c r="BS411" s="36">
        <v>0</v>
      </c>
      <c r="BT411" s="36">
        <v>-1.0589799999999983</v>
      </c>
      <c r="BU411" s="36">
        <v>0</v>
      </c>
      <c r="BV411" s="36">
        <v>-1.0589799999999983</v>
      </c>
      <c r="BW411" s="36">
        <v>-1.0589799999999983</v>
      </c>
      <c r="BX411" s="36">
        <v>-56.437050000000006</v>
      </c>
      <c r="BY411" s="36">
        <v>9.9578595303307988</v>
      </c>
      <c r="BZ411" s="36">
        <v>-63.478320000000004</v>
      </c>
      <c r="CA411" s="36">
        <v>-49.395780000000009</v>
      </c>
      <c r="CB411" s="36" t="e">
        <v>#DIV/0!</v>
      </c>
      <c r="CC411" s="36" t="e">
        <v>#DIV/0!</v>
      </c>
      <c r="CD411" s="36">
        <v>0</v>
      </c>
      <c r="CE411" s="36">
        <v>0</v>
      </c>
      <c r="CF411" s="36"/>
      <c r="CG411" s="40">
        <v>28.097000000000001</v>
      </c>
      <c r="CH411" s="40">
        <v>58.414000000000001</v>
      </c>
      <c r="CI411" s="40"/>
      <c r="CL411" s="5" t="str">
        <f t="shared" si="867"/>
        <v>0.666_1_1</v>
      </c>
      <c r="CM411" s="95" t="str">
        <f t="shared" si="868"/>
        <v>1I</v>
      </c>
      <c r="CN411" s="96">
        <f t="shared" si="855"/>
        <v>91</v>
      </c>
      <c r="CO411" s="96" t="str">
        <f t="shared" si="862"/>
        <v>0.333_1_1</v>
      </c>
      <c r="CP411" s="95" t="str">
        <f t="shared" si="871"/>
        <v>1F</v>
      </c>
      <c r="CQ411" s="5">
        <f t="shared" si="863"/>
        <v>45</v>
      </c>
      <c r="CV411" s="87"/>
      <c r="CW411" s="87"/>
      <c r="CX411" s="87"/>
      <c r="CY411" s="87"/>
      <c r="CZ411" s="87"/>
    </row>
    <row r="412" spans="1:104" s="5" customFormat="1">
      <c r="A412" s="13" t="s">
        <v>248</v>
      </c>
      <c r="B412" s="13">
        <v>8</v>
      </c>
      <c r="C412" s="13">
        <v>12</v>
      </c>
      <c r="D412" s="13" t="s">
        <v>95</v>
      </c>
      <c r="E412" s="35" t="s">
        <v>235</v>
      </c>
      <c r="F412" s="13" t="s">
        <v>232</v>
      </c>
      <c r="G412" s="36"/>
      <c r="H412" s="13"/>
      <c r="I412" s="37">
        <v>18</v>
      </c>
      <c r="J412" s="37" t="s">
        <v>70</v>
      </c>
      <c r="K412" s="38">
        <v>43525</v>
      </c>
      <c r="L412" s="39">
        <v>0.37847222222222227</v>
      </c>
      <c r="M412" s="37" t="s">
        <v>39</v>
      </c>
      <c r="N412" s="37" t="s">
        <v>190</v>
      </c>
      <c r="O412" s="37" t="s">
        <v>190</v>
      </c>
      <c r="P412" s="37" t="s">
        <v>190</v>
      </c>
      <c r="Q412" s="37">
        <v>3</v>
      </c>
      <c r="R412" s="13" t="s">
        <v>55</v>
      </c>
      <c r="S412" s="13" t="s">
        <v>63</v>
      </c>
      <c r="T412" s="13" t="s">
        <v>42</v>
      </c>
      <c r="U412" s="13" t="s">
        <v>52</v>
      </c>
      <c r="V412" s="13"/>
      <c r="W412" s="13" t="s">
        <v>46</v>
      </c>
      <c r="X412" s="13" t="s">
        <v>47</v>
      </c>
      <c r="Y412" s="13" t="s">
        <v>41</v>
      </c>
      <c r="Z412" s="13" t="s">
        <v>41</v>
      </c>
      <c r="AA412" s="13"/>
      <c r="AB412" s="13">
        <v>0</v>
      </c>
      <c r="AC412" s="72">
        <f t="shared" si="856"/>
        <v>1</v>
      </c>
      <c r="AD412" s="13">
        <v>0</v>
      </c>
      <c r="AE412" s="72">
        <f t="shared" ref="AE412" si="916">VALUE(IF(AD412=-2,0%,IF(AD412=-1,50%,IF(AD412=0,100%,IF(AD412=1,50%,IF(AD412=2,0%))))))</f>
        <v>1</v>
      </c>
      <c r="AF412" s="13" t="s">
        <v>42</v>
      </c>
      <c r="AG412" s="13">
        <v>0</v>
      </c>
      <c r="AH412" s="13">
        <v>0</v>
      </c>
      <c r="AI412" s="13">
        <f t="shared" si="851"/>
        <v>1</v>
      </c>
      <c r="AJ412" s="70">
        <f t="shared" si="858"/>
        <v>0.66599999999999993</v>
      </c>
      <c r="AK412" s="59">
        <f t="shared" si="865"/>
        <v>-1</v>
      </c>
      <c r="AL412" s="70">
        <f t="shared" ref="AL412" si="917">VALUE(IF(AK412=-3,0%,IF(AK412=-2,33.3%,IF(AK412=-1,66.6%,IF(AK412=0,100%,IF(AK412=1,66.6%,IF(AK412=2,33.3%,IF(AK412=3,0%))))))))</f>
        <v>0.66599999999999993</v>
      </c>
      <c r="AM412" s="13" t="s">
        <v>41</v>
      </c>
      <c r="AN412" s="13" t="s">
        <v>41</v>
      </c>
      <c r="AO412" s="13"/>
      <c r="AP412" s="13">
        <v>101.31965006729475</v>
      </c>
      <c r="AQ412" s="13">
        <v>117.34261838440112</v>
      </c>
      <c r="AR412" s="13">
        <v>125.13020833333333</v>
      </c>
      <c r="AS412" s="13">
        <v>148.05555555555554</v>
      </c>
      <c r="AT412" s="36">
        <v>-1.0589799999999983</v>
      </c>
      <c r="AU412" s="36" t="str">
        <f t="shared" si="860"/>
        <v>1</v>
      </c>
      <c r="AV412" s="36">
        <v>0</v>
      </c>
      <c r="AW412" s="36">
        <v>-1.0589799999999983</v>
      </c>
      <c r="AX412" s="36">
        <v>-1.0589799999999983</v>
      </c>
      <c r="AY412" s="36">
        <v>-70.519590000000008</v>
      </c>
      <c r="AZ412" s="36" t="str">
        <f t="shared" si="861"/>
        <v>1</v>
      </c>
      <c r="BA412" s="36">
        <v>9.9578595303308042</v>
      </c>
      <c r="BB412" s="36">
        <v>-77.560860000000005</v>
      </c>
      <c r="BC412" s="36">
        <v>-63.478320000000004</v>
      </c>
      <c r="BD412" s="36" t="e">
        <v>#DIV/0!</v>
      </c>
      <c r="BE412" s="36" t="s">
        <v>50</v>
      </c>
      <c r="BF412" s="36">
        <v>0</v>
      </c>
      <c r="BG412" s="36">
        <v>0</v>
      </c>
      <c r="BH412" s="36">
        <v>-1.0589799999999983</v>
      </c>
      <c r="BI412" s="36">
        <v>0</v>
      </c>
      <c r="BJ412" s="36">
        <v>-1.0589799999999983</v>
      </c>
      <c r="BK412" s="36">
        <v>-1.0589799999999983</v>
      </c>
      <c r="BL412" s="36">
        <v>-70.519590000000008</v>
      </c>
      <c r="BM412" s="36">
        <v>9.9578595303308042</v>
      </c>
      <c r="BN412" s="36">
        <v>-77.560860000000005</v>
      </c>
      <c r="BO412" s="36">
        <v>-63.478320000000004</v>
      </c>
      <c r="BP412" s="36" t="e">
        <v>#DIV/0!</v>
      </c>
      <c r="BQ412" s="36" t="e">
        <v>#DIV/0!</v>
      </c>
      <c r="BR412" s="36">
        <v>0</v>
      </c>
      <c r="BS412" s="36">
        <v>0</v>
      </c>
      <c r="BT412" s="36">
        <v>-1.0589799999999983</v>
      </c>
      <c r="BU412" s="36">
        <v>0</v>
      </c>
      <c r="BV412" s="36">
        <v>-1.0589799999999983</v>
      </c>
      <c r="BW412" s="36">
        <v>-1.0589799999999983</v>
      </c>
      <c r="BX412" s="36">
        <v>-70.519590000000008</v>
      </c>
      <c r="BY412" s="36">
        <v>9.9578595303308042</v>
      </c>
      <c r="BZ412" s="36">
        <v>-77.560860000000005</v>
      </c>
      <c r="CA412" s="36">
        <v>-63.478320000000004</v>
      </c>
      <c r="CB412" s="36" t="e">
        <v>#DIV/0!</v>
      </c>
      <c r="CC412" s="36" t="e">
        <v>#DIV/0!</v>
      </c>
      <c r="CD412" s="36">
        <v>0</v>
      </c>
      <c r="CE412" s="36">
        <v>0</v>
      </c>
      <c r="CF412" s="36"/>
      <c r="CG412" s="40">
        <v>28.344999999999999</v>
      </c>
      <c r="CH412" s="40">
        <v>58.953000000000003</v>
      </c>
      <c r="CI412" s="40"/>
      <c r="CL412" s="5" t="str">
        <f t="shared" si="867"/>
        <v>0.666_1_1</v>
      </c>
      <c r="CM412" s="95" t="str">
        <f t="shared" si="868"/>
        <v>1I</v>
      </c>
      <c r="CN412" s="96">
        <f t="shared" si="855"/>
        <v>91</v>
      </c>
      <c r="CO412" s="96" t="str">
        <f t="shared" si="862"/>
        <v>0.666_1_1</v>
      </c>
      <c r="CP412" s="95" t="str">
        <f t="shared" si="871"/>
        <v>1I</v>
      </c>
      <c r="CQ412" s="5">
        <f t="shared" si="863"/>
        <v>50</v>
      </c>
      <c r="CV412" s="87"/>
      <c r="CW412" s="87"/>
      <c r="CX412" s="87"/>
      <c r="CY412" s="87"/>
      <c r="CZ412" s="87"/>
    </row>
    <row r="413" spans="1:104" s="5" customFormat="1">
      <c r="A413" s="13" t="s">
        <v>248</v>
      </c>
      <c r="B413" s="13">
        <v>8</v>
      </c>
      <c r="C413" s="13">
        <v>12</v>
      </c>
      <c r="D413" s="13" t="s">
        <v>95</v>
      </c>
      <c r="E413" s="35" t="s">
        <v>235</v>
      </c>
      <c r="F413" s="13" t="s">
        <v>232</v>
      </c>
      <c r="G413" s="36"/>
      <c r="H413" s="13"/>
      <c r="I413" s="37">
        <v>18</v>
      </c>
      <c r="J413" s="37" t="s">
        <v>70</v>
      </c>
      <c r="K413" s="38">
        <v>43525</v>
      </c>
      <c r="L413" s="39">
        <v>0.3888888888888889</v>
      </c>
      <c r="M413" s="37" t="s">
        <v>39</v>
      </c>
      <c r="N413" s="37" t="s">
        <v>190</v>
      </c>
      <c r="O413" s="37" t="s">
        <v>190</v>
      </c>
      <c r="P413" s="37" t="s">
        <v>190</v>
      </c>
      <c r="Q413" s="37">
        <v>4</v>
      </c>
      <c r="R413" s="13" t="s">
        <v>55</v>
      </c>
      <c r="S413" s="13" t="s">
        <v>44</v>
      </c>
      <c r="T413" s="13" t="s">
        <v>42</v>
      </c>
      <c r="U413" s="13" t="s">
        <v>52</v>
      </c>
      <c r="V413" s="13" t="s">
        <v>42</v>
      </c>
      <c r="W413" s="13" t="s">
        <v>72</v>
      </c>
      <c r="X413" s="13" t="s">
        <v>47</v>
      </c>
      <c r="Y413" s="13" t="s">
        <v>41</v>
      </c>
      <c r="Z413" s="13" t="s">
        <v>41</v>
      </c>
      <c r="AA413" s="13"/>
      <c r="AB413" s="13">
        <v>0</v>
      </c>
      <c r="AC413" s="72">
        <f t="shared" si="856"/>
        <v>1</v>
      </c>
      <c r="AD413" s="13">
        <v>1</v>
      </c>
      <c r="AE413" s="72">
        <f t="shared" ref="AE413" si="918">VALUE(IF(AD413=-2,0%,IF(AD413=-1,50%,IF(AD413=0,100%,IF(AD413=1,50%,IF(AD413=2,0%))))))</f>
        <v>0.5</v>
      </c>
      <c r="AF413" s="13" t="s">
        <v>42</v>
      </c>
      <c r="AG413" s="13">
        <v>0</v>
      </c>
      <c r="AH413" s="13" t="s">
        <v>42</v>
      </c>
      <c r="AI413" s="13">
        <f t="shared" si="851"/>
        <v>-1</v>
      </c>
      <c r="AJ413" s="70">
        <f t="shared" si="858"/>
        <v>0.66599999999999993</v>
      </c>
      <c r="AK413" s="59">
        <f t="shared" si="865"/>
        <v>-1</v>
      </c>
      <c r="AL413" s="70">
        <f t="shared" ref="AL413" si="919">VALUE(IF(AK413=-3,0%,IF(AK413=-2,33.3%,IF(AK413=-1,66.6%,IF(AK413=0,100%,IF(AK413=1,66.6%,IF(AK413=2,33.3%,IF(AK413=3,0%))))))))</f>
        <v>0.66599999999999993</v>
      </c>
      <c r="AM413" s="13" t="s">
        <v>41</v>
      </c>
      <c r="AN413" s="13" t="s">
        <v>41</v>
      </c>
      <c r="AO413" s="13"/>
      <c r="AP413" s="13">
        <v>101.31965006729475</v>
      </c>
      <c r="AQ413" s="13">
        <v>117.34261838440112</v>
      </c>
      <c r="AR413" s="13">
        <v>125.13020833333333</v>
      </c>
      <c r="AS413" s="13">
        <v>148.05555555555554</v>
      </c>
      <c r="AT413" s="36">
        <v>-1.0589799999999983</v>
      </c>
      <c r="AU413" s="36" t="str">
        <f t="shared" si="860"/>
        <v>1</v>
      </c>
      <c r="AV413" s="36">
        <v>0</v>
      </c>
      <c r="AW413" s="36">
        <v>-1.0589799999999983</v>
      </c>
      <c r="AX413" s="36">
        <v>-1.0589799999999983</v>
      </c>
      <c r="AY413" s="36">
        <v>-49.395780000000002</v>
      </c>
      <c r="AZ413" s="36" t="str">
        <f t="shared" si="861"/>
        <v>1</v>
      </c>
      <c r="BA413" s="36">
        <v>19.915719060661619</v>
      </c>
      <c r="BB413" s="36">
        <v>-63.478320000000004</v>
      </c>
      <c r="BC413" s="36">
        <v>-35.31324</v>
      </c>
      <c r="BD413" s="36" t="e">
        <v>#DIV/0!</v>
      </c>
      <c r="BE413" s="36" t="s">
        <v>50</v>
      </c>
      <c r="BF413" s="36">
        <v>0</v>
      </c>
      <c r="BG413" s="36">
        <v>0</v>
      </c>
      <c r="BH413" s="36">
        <v>-1.0589799999999983</v>
      </c>
      <c r="BI413" s="36">
        <v>0</v>
      </c>
      <c r="BJ413" s="36">
        <v>-1.0589799999999983</v>
      </c>
      <c r="BK413" s="36">
        <v>-1.0589799999999983</v>
      </c>
      <c r="BL413" s="36">
        <v>-63.478320000000004</v>
      </c>
      <c r="BM413" s="36">
        <v>0</v>
      </c>
      <c r="BN413" s="36">
        <v>-63.478320000000004</v>
      </c>
      <c r="BO413" s="36">
        <v>-63.478320000000004</v>
      </c>
      <c r="BP413" s="36" t="e">
        <v>#DIV/0!</v>
      </c>
      <c r="BQ413" s="36" t="e">
        <v>#DIV/0!</v>
      </c>
      <c r="BR413" s="36">
        <v>0</v>
      </c>
      <c r="BS413" s="36">
        <v>0</v>
      </c>
      <c r="BT413" s="36">
        <v>-1.0589799999999983</v>
      </c>
      <c r="BU413" s="36">
        <v>0</v>
      </c>
      <c r="BV413" s="36">
        <v>-1.0589799999999983</v>
      </c>
      <c r="BW413" s="36">
        <v>-1.0589799999999983</v>
      </c>
      <c r="BX413" s="36">
        <v>-70.519590000000008</v>
      </c>
      <c r="BY413" s="36">
        <v>9.9578595303308042</v>
      </c>
      <c r="BZ413" s="36">
        <v>-77.560860000000005</v>
      </c>
      <c r="CA413" s="36">
        <v>-63.478320000000004</v>
      </c>
      <c r="CB413" s="36" t="e">
        <v>#DIV/0!</v>
      </c>
      <c r="CC413" s="36" t="e">
        <v>#DIV/0!</v>
      </c>
      <c r="CD413" s="36">
        <v>0</v>
      </c>
      <c r="CE413" s="36">
        <v>0</v>
      </c>
      <c r="CF413" s="36"/>
      <c r="CG413" s="40">
        <v>28.170999999999999</v>
      </c>
      <c r="CH413" s="40">
        <v>58.863999999999997</v>
      </c>
      <c r="CI413" s="40"/>
      <c r="CL413" s="5" t="str">
        <f t="shared" si="867"/>
        <v>0.666_1_1</v>
      </c>
      <c r="CM413" s="95" t="str">
        <f t="shared" si="868"/>
        <v>1I</v>
      </c>
      <c r="CN413" s="96">
        <f t="shared" si="855"/>
        <v>91</v>
      </c>
      <c r="CO413" s="96" t="str">
        <f t="shared" si="862"/>
        <v>0.666_0.5_1</v>
      </c>
      <c r="CP413" s="95" t="str">
        <f t="shared" si="871"/>
        <v>1H</v>
      </c>
      <c r="CQ413" s="5">
        <f t="shared" si="863"/>
        <v>128</v>
      </c>
      <c r="CV413" s="87"/>
      <c r="CW413" s="87"/>
      <c r="CX413" s="87"/>
      <c r="CY413" s="87"/>
      <c r="CZ413" s="87"/>
    </row>
    <row r="414" spans="1:104" s="5" customFormat="1">
      <c r="A414" s="13" t="s">
        <v>248</v>
      </c>
      <c r="B414" s="13">
        <v>8</v>
      </c>
      <c r="C414" s="13">
        <v>12</v>
      </c>
      <c r="D414" s="13" t="s">
        <v>95</v>
      </c>
      <c r="E414" s="35" t="s">
        <v>235</v>
      </c>
      <c r="F414" s="13" t="s">
        <v>232</v>
      </c>
      <c r="G414" s="36"/>
      <c r="H414" s="13"/>
      <c r="I414" s="37">
        <v>18</v>
      </c>
      <c r="J414" s="37" t="s">
        <v>70</v>
      </c>
      <c r="K414" s="38">
        <v>43525</v>
      </c>
      <c r="L414" s="39">
        <v>0.39930555555555558</v>
      </c>
      <c r="M414" s="37" t="s">
        <v>39</v>
      </c>
      <c r="N414" s="37" t="s">
        <v>190</v>
      </c>
      <c r="O414" s="37" t="s">
        <v>190</v>
      </c>
      <c r="P414" s="37" t="s">
        <v>190</v>
      </c>
      <c r="Q414" s="37">
        <v>5</v>
      </c>
      <c r="R414" s="13" t="s">
        <v>55</v>
      </c>
      <c r="S414" s="13" t="s">
        <v>63</v>
      </c>
      <c r="T414" s="13" t="s">
        <v>42</v>
      </c>
      <c r="U414" s="13" t="s">
        <v>52</v>
      </c>
      <c r="V414" s="13" t="s">
        <v>42</v>
      </c>
      <c r="W414" s="13" t="s">
        <v>66</v>
      </c>
      <c r="X414" s="13" t="s">
        <v>47</v>
      </c>
      <c r="Y414" s="13" t="s">
        <v>41</v>
      </c>
      <c r="Z414" s="13" t="s">
        <v>41</v>
      </c>
      <c r="AA414" s="13"/>
      <c r="AB414" s="13">
        <v>0</v>
      </c>
      <c r="AC414" s="72">
        <f t="shared" si="856"/>
        <v>1</v>
      </c>
      <c r="AD414" s="13">
        <v>0</v>
      </c>
      <c r="AE414" s="72">
        <f t="shared" ref="AE414" si="920">VALUE(IF(AD414=-2,0%,IF(AD414=-1,50%,IF(AD414=0,100%,IF(AD414=1,50%,IF(AD414=2,0%))))))</f>
        <v>1</v>
      </c>
      <c r="AF414" s="13" t="s">
        <v>42</v>
      </c>
      <c r="AG414" s="13">
        <v>0</v>
      </c>
      <c r="AH414" s="13" t="s">
        <v>42</v>
      </c>
      <c r="AI414" s="13">
        <f t="shared" si="851"/>
        <v>0</v>
      </c>
      <c r="AJ414" s="70">
        <f t="shared" si="858"/>
        <v>1</v>
      </c>
      <c r="AK414" s="59">
        <f t="shared" si="865"/>
        <v>-1</v>
      </c>
      <c r="AL414" s="70">
        <f t="shared" ref="AL414" si="921">VALUE(IF(AK414=-3,0%,IF(AK414=-2,33.3%,IF(AK414=-1,66.6%,IF(AK414=0,100%,IF(AK414=1,66.6%,IF(AK414=2,33.3%,IF(AK414=3,0%))))))))</f>
        <v>0.66599999999999993</v>
      </c>
      <c r="AM414" s="13" t="s">
        <v>41</v>
      </c>
      <c r="AN414" s="13" t="s">
        <v>41</v>
      </c>
      <c r="AO414" s="13"/>
      <c r="AP414" s="13">
        <v>101.31965006729475</v>
      </c>
      <c r="AQ414" s="13">
        <v>117.34261838440112</v>
      </c>
      <c r="AR414" s="13">
        <v>125.13020833333333</v>
      </c>
      <c r="AS414" s="13">
        <v>148.05555555555554</v>
      </c>
      <c r="AT414" s="36">
        <v>-1.0589799999999983</v>
      </c>
      <c r="AU414" s="36" t="str">
        <f t="shared" si="860"/>
        <v>1</v>
      </c>
      <c r="AV414" s="36">
        <v>0</v>
      </c>
      <c r="AW414" s="36">
        <v>-1.0589799999999983</v>
      </c>
      <c r="AX414" s="36">
        <v>-1.0589799999999983</v>
      </c>
      <c r="AY414" s="36">
        <v>-63.478320000000004</v>
      </c>
      <c r="AZ414" s="36" t="str">
        <f t="shared" si="861"/>
        <v>1</v>
      </c>
      <c r="BA414" s="36">
        <v>0</v>
      </c>
      <c r="BB414" s="36">
        <v>-63.478320000000004</v>
      </c>
      <c r="BC414" s="36">
        <v>-63.478320000000004</v>
      </c>
      <c r="BD414" s="36" t="e">
        <v>#DIV/0!</v>
      </c>
      <c r="BE414" s="36" t="s">
        <v>50</v>
      </c>
      <c r="BF414" s="36">
        <v>0</v>
      </c>
      <c r="BG414" s="36">
        <v>0</v>
      </c>
      <c r="BH414" s="36">
        <v>-1.0589799999999983</v>
      </c>
      <c r="BI414" s="36">
        <v>0</v>
      </c>
      <c r="BJ414" s="36">
        <v>-1.0589799999999983</v>
      </c>
      <c r="BK414" s="36">
        <v>-1.0589799999999983</v>
      </c>
      <c r="BL414" s="36">
        <v>-70.519590000000008</v>
      </c>
      <c r="BM414" s="36">
        <v>9.9578595303308042</v>
      </c>
      <c r="BN414" s="36">
        <v>-77.560860000000005</v>
      </c>
      <c r="BO414" s="36">
        <v>-63.478320000000004</v>
      </c>
      <c r="BP414" s="36" t="e">
        <v>#DIV/0!</v>
      </c>
      <c r="BQ414" s="36" t="e">
        <v>#DIV/0!</v>
      </c>
      <c r="BR414" s="36">
        <v>0</v>
      </c>
      <c r="BS414" s="36">
        <v>0</v>
      </c>
      <c r="BT414" s="36">
        <v>-1.0589799999999983</v>
      </c>
      <c r="BU414" s="36">
        <v>0</v>
      </c>
      <c r="BV414" s="36">
        <v>-1.0589799999999983</v>
      </c>
      <c r="BW414" s="36">
        <v>-1.0589799999999983</v>
      </c>
      <c r="BX414" s="36">
        <v>-63.478320000000004</v>
      </c>
      <c r="BY414" s="36">
        <v>0</v>
      </c>
      <c r="BZ414" s="36">
        <v>-63.478320000000004</v>
      </c>
      <c r="CA414" s="36">
        <v>-63.478320000000004</v>
      </c>
      <c r="CB414" s="36" t="e">
        <v>#DIV/0!</v>
      </c>
      <c r="CC414" s="36" t="e">
        <v>#DIV/0!</v>
      </c>
      <c r="CD414" s="36">
        <v>0</v>
      </c>
      <c r="CE414" s="36">
        <v>0</v>
      </c>
      <c r="CF414" s="36"/>
      <c r="CG414" s="40">
        <v>28.27</v>
      </c>
      <c r="CH414" s="40">
        <v>57.844999999999999</v>
      </c>
      <c r="CI414" s="40"/>
      <c r="CL414" s="5" t="str">
        <f t="shared" si="867"/>
        <v>1_1_1</v>
      </c>
      <c r="CM414" s="95" t="str">
        <f t="shared" si="868"/>
        <v>1L</v>
      </c>
      <c r="CN414" s="96">
        <f t="shared" si="855"/>
        <v>208</v>
      </c>
      <c r="CO414" s="96" t="str">
        <f t="shared" si="862"/>
        <v>0.666_1_1</v>
      </c>
      <c r="CP414" s="95" t="str">
        <f t="shared" si="871"/>
        <v>1I</v>
      </c>
      <c r="CQ414" s="5">
        <f t="shared" si="863"/>
        <v>50</v>
      </c>
      <c r="CV414" s="87"/>
      <c r="CW414" s="87"/>
      <c r="CX414" s="87"/>
      <c r="CY414" s="87"/>
      <c r="CZ414" s="87"/>
    </row>
    <row r="415" spans="1:104" s="5" customFormat="1">
      <c r="A415" s="13" t="s">
        <v>248</v>
      </c>
      <c r="B415" s="13">
        <v>8</v>
      </c>
      <c r="C415" s="13">
        <v>12</v>
      </c>
      <c r="D415" s="13" t="s">
        <v>95</v>
      </c>
      <c r="E415" s="35" t="s">
        <v>235</v>
      </c>
      <c r="F415" s="13" t="s">
        <v>232</v>
      </c>
      <c r="G415" s="36"/>
      <c r="H415" s="13"/>
      <c r="I415" s="37">
        <v>18</v>
      </c>
      <c r="J415" s="37" t="s">
        <v>70</v>
      </c>
      <c r="K415" s="38">
        <v>43525</v>
      </c>
      <c r="L415" s="39">
        <v>0.40972222222222227</v>
      </c>
      <c r="M415" s="37" t="s">
        <v>39</v>
      </c>
      <c r="N415" s="37" t="s">
        <v>190</v>
      </c>
      <c r="O415" s="37" t="s">
        <v>190</v>
      </c>
      <c r="P415" s="37" t="s">
        <v>190</v>
      </c>
      <c r="Q415" s="37">
        <v>6</v>
      </c>
      <c r="R415" s="13" t="s">
        <v>55</v>
      </c>
      <c r="S415" s="13" t="s">
        <v>44</v>
      </c>
      <c r="T415" s="13"/>
      <c r="U415" s="13" t="s">
        <v>52</v>
      </c>
      <c r="V415" s="13" t="s">
        <v>42</v>
      </c>
      <c r="W415" s="13" t="s">
        <v>66</v>
      </c>
      <c r="X415" s="13" t="s">
        <v>47</v>
      </c>
      <c r="Y415" s="13" t="s">
        <v>41</v>
      </c>
      <c r="Z415" s="13" t="s">
        <v>41</v>
      </c>
      <c r="AA415" s="13"/>
      <c r="AB415" s="13">
        <v>0</v>
      </c>
      <c r="AC415" s="72">
        <f t="shared" si="856"/>
        <v>1</v>
      </c>
      <c r="AD415" s="13">
        <v>1</v>
      </c>
      <c r="AE415" s="72">
        <f t="shared" ref="AE415" si="922">VALUE(IF(AD415=-2,0%,IF(AD415=-1,50%,IF(AD415=0,100%,IF(AD415=1,50%,IF(AD415=2,0%))))))</f>
        <v>0.5</v>
      </c>
      <c r="AF415" s="13">
        <v>0</v>
      </c>
      <c r="AG415" s="13">
        <v>0</v>
      </c>
      <c r="AH415" s="13" t="s">
        <v>42</v>
      </c>
      <c r="AI415" s="13">
        <f t="shared" si="851"/>
        <v>0</v>
      </c>
      <c r="AJ415" s="70">
        <f t="shared" si="858"/>
        <v>1</v>
      </c>
      <c r="AK415" s="59">
        <f t="shared" si="865"/>
        <v>-1</v>
      </c>
      <c r="AL415" s="70">
        <f t="shared" ref="AL415" si="923">VALUE(IF(AK415=-3,0%,IF(AK415=-2,33.3%,IF(AK415=-1,66.6%,IF(AK415=0,100%,IF(AK415=1,66.6%,IF(AK415=2,33.3%,IF(AK415=3,0%))))))))</f>
        <v>0.66599999999999993</v>
      </c>
      <c r="AM415" s="13" t="s">
        <v>41</v>
      </c>
      <c r="AN415" s="13" t="s">
        <v>41</v>
      </c>
      <c r="AO415" s="13"/>
      <c r="AP415" s="13">
        <v>101.31965006729475</v>
      </c>
      <c r="AQ415" s="13">
        <v>117.34261838440112</v>
      </c>
      <c r="AR415" s="13">
        <v>125.13020833333333</v>
      </c>
      <c r="AS415" s="13">
        <v>148.05555555555554</v>
      </c>
      <c r="AT415" s="36">
        <v>-8.8361349999999987</v>
      </c>
      <c r="AU415" s="36" t="str">
        <f t="shared" si="860"/>
        <v>1</v>
      </c>
      <c r="AV415" s="36">
        <v>10.998558077677728</v>
      </c>
      <c r="AW415" s="36">
        <v>-16.613289999999999</v>
      </c>
      <c r="AX415" s="36">
        <v>-1.0589799999999983</v>
      </c>
      <c r="AY415" s="36">
        <v>-70.519590000000008</v>
      </c>
      <c r="AZ415" s="36" t="str">
        <f t="shared" si="861"/>
        <v>1</v>
      </c>
      <c r="BA415" s="36">
        <v>9.9578595303308042</v>
      </c>
      <c r="BB415" s="36">
        <v>-77.560860000000005</v>
      </c>
      <c r="BC415" s="36">
        <v>-63.478320000000004</v>
      </c>
      <c r="BD415" s="36" t="e">
        <v>#DIV/0!</v>
      </c>
      <c r="BE415" s="36" t="s">
        <v>50</v>
      </c>
      <c r="BF415" s="36">
        <v>0</v>
      </c>
      <c r="BG415" s="36">
        <v>0</v>
      </c>
      <c r="BH415" s="36">
        <v>-1.0589799999999983</v>
      </c>
      <c r="BI415" s="36">
        <v>0</v>
      </c>
      <c r="BJ415" s="36">
        <v>-1.0589799999999983</v>
      </c>
      <c r="BK415" s="36">
        <v>-1.0589799999999983</v>
      </c>
      <c r="BL415" s="36">
        <v>-63.478320000000004</v>
      </c>
      <c r="BM415" s="36">
        <v>0</v>
      </c>
      <c r="BN415" s="36">
        <v>-63.478320000000004</v>
      </c>
      <c r="BO415" s="36">
        <v>-63.478320000000004</v>
      </c>
      <c r="BP415" s="36" t="e">
        <v>#DIV/0!</v>
      </c>
      <c r="BQ415" s="36" t="e">
        <v>#DIV/0!</v>
      </c>
      <c r="BR415" s="36">
        <v>0</v>
      </c>
      <c r="BS415" s="36">
        <v>0</v>
      </c>
      <c r="BT415" s="36">
        <v>-1.0589799999999983</v>
      </c>
      <c r="BU415" s="36">
        <v>0</v>
      </c>
      <c r="BV415" s="36">
        <v>-1.0589799999999983</v>
      </c>
      <c r="BW415" s="36">
        <v>-1.0589799999999983</v>
      </c>
      <c r="BX415" s="36">
        <v>-63.478320000000004</v>
      </c>
      <c r="BY415" s="36">
        <v>0</v>
      </c>
      <c r="BZ415" s="36">
        <v>-63.478320000000004</v>
      </c>
      <c r="CA415" s="36">
        <v>-63.478320000000004</v>
      </c>
      <c r="CB415" s="36" t="e">
        <v>#DIV/0!</v>
      </c>
      <c r="CC415" s="36" t="e">
        <v>#DIV/0!</v>
      </c>
      <c r="CD415" s="36">
        <v>0</v>
      </c>
      <c r="CE415" s="36">
        <v>0</v>
      </c>
      <c r="CF415" s="36"/>
      <c r="CG415" s="40">
        <v>28.097000000000001</v>
      </c>
      <c r="CH415" s="40">
        <v>56.436</v>
      </c>
      <c r="CI415" s="40"/>
      <c r="CL415" s="5" t="str">
        <f t="shared" si="867"/>
        <v>1_1_1</v>
      </c>
      <c r="CM415" s="95" t="str">
        <f t="shared" si="868"/>
        <v>1L</v>
      </c>
      <c r="CN415" s="96">
        <f t="shared" si="855"/>
        <v>208</v>
      </c>
      <c r="CO415" s="96" t="str">
        <f t="shared" si="862"/>
        <v>0.666_0.5_1</v>
      </c>
      <c r="CP415" s="95" t="str">
        <f t="shared" si="871"/>
        <v>1H</v>
      </c>
      <c r="CQ415" s="5">
        <f t="shared" si="863"/>
        <v>128</v>
      </c>
      <c r="CV415" s="87"/>
      <c r="CW415" s="87"/>
      <c r="CX415" s="87"/>
      <c r="CY415" s="87"/>
      <c r="CZ415" s="87"/>
    </row>
    <row r="416" spans="1:104" s="5" customFormat="1">
      <c r="A416" s="13" t="s">
        <v>248</v>
      </c>
      <c r="B416" s="13">
        <v>9</v>
      </c>
      <c r="C416" s="13">
        <v>1</v>
      </c>
      <c r="D416" s="13" t="s">
        <v>34</v>
      </c>
      <c r="E416" s="35" t="s">
        <v>236</v>
      </c>
      <c r="F416" s="13" t="s">
        <v>237</v>
      </c>
      <c r="G416" s="36">
        <v>1007314502</v>
      </c>
      <c r="H416" s="13"/>
      <c r="I416" s="37">
        <v>18</v>
      </c>
      <c r="J416" s="37" t="s">
        <v>38</v>
      </c>
      <c r="K416" s="38">
        <v>43525</v>
      </c>
      <c r="L416" s="39">
        <v>0.60763888888888895</v>
      </c>
      <c r="M416" s="37" t="s">
        <v>39</v>
      </c>
      <c r="N416" s="37"/>
      <c r="O416" s="37"/>
      <c r="P416" s="37"/>
      <c r="Q416" s="37">
        <v>1</v>
      </c>
      <c r="R416" s="13" t="s">
        <v>43</v>
      </c>
      <c r="S416" s="13" t="s">
        <v>56</v>
      </c>
      <c r="T416" s="13" t="s">
        <v>42</v>
      </c>
      <c r="U416" s="13" t="s">
        <v>52</v>
      </c>
      <c r="V416" s="13" t="s">
        <v>42</v>
      </c>
      <c r="W416" s="13" t="s">
        <v>66</v>
      </c>
      <c r="X416" s="13" t="s">
        <v>76</v>
      </c>
      <c r="Y416" s="13" t="s">
        <v>41</v>
      </c>
      <c r="Z416" s="13" t="s">
        <v>41</v>
      </c>
      <c r="AA416" s="13"/>
      <c r="AB416" s="13">
        <v>-1</v>
      </c>
      <c r="AC416" s="72">
        <f t="shared" si="856"/>
        <v>0.5</v>
      </c>
      <c r="AD416" s="13">
        <v>2</v>
      </c>
      <c r="AE416" s="72">
        <f t="shared" ref="AE416" si="924">VALUE(IF(AD416=-2,0%,IF(AD416=-1,50%,IF(AD416=0,100%,IF(AD416=1,50%,IF(AD416=2,0%))))))</f>
        <v>0</v>
      </c>
      <c r="AF416" s="13" t="s">
        <v>42</v>
      </c>
      <c r="AG416" s="13">
        <v>0</v>
      </c>
      <c r="AH416" s="13" t="s">
        <v>42</v>
      </c>
      <c r="AI416" s="13">
        <f t="shared" si="851"/>
        <v>0</v>
      </c>
      <c r="AJ416" s="70">
        <f t="shared" si="858"/>
        <v>1</v>
      </c>
      <c r="AK416" s="59">
        <f t="shared" si="865"/>
        <v>0</v>
      </c>
      <c r="AL416" s="70">
        <f t="shared" ref="AL416" si="925">VALUE(IF(AK416=-3,0%,IF(AK416=-2,33.3%,IF(AK416=-1,66.6%,IF(AK416=0,100%,IF(AK416=1,66.6%,IF(AK416=2,33.3%,IF(AK416=3,0%))))))))</f>
        <v>1</v>
      </c>
      <c r="AM416" s="13" t="s">
        <v>41</v>
      </c>
      <c r="AN416" s="13" t="s">
        <v>41</v>
      </c>
      <c r="AO416" s="13"/>
      <c r="AP416" s="13">
        <v>101.31965006729475</v>
      </c>
      <c r="AQ416" s="13">
        <v>117.34261838440112</v>
      </c>
      <c r="AR416" s="13">
        <v>125.13020833333333</v>
      </c>
      <c r="AS416" s="13">
        <v>148.05555555555554</v>
      </c>
      <c r="AT416" s="36">
        <v>98.658603200000002</v>
      </c>
      <c r="AU416" s="36" t="str">
        <f t="shared" si="860"/>
        <v>1</v>
      </c>
      <c r="AV416" s="36">
        <v>0</v>
      </c>
      <c r="AW416" s="36">
        <v>98.658603200000002</v>
      </c>
      <c r="AX416" s="36">
        <v>98.658603200000002</v>
      </c>
      <c r="AY416" s="36">
        <v>65.837135999999987</v>
      </c>
      <c r="AZ416" s="36" t="str">
        <f t="shared" si="861"/>
        <v>1</v>
      </c>
      <c r="BA416" s="36">
        <v>0</v>
      </c>
      <c r="BB416" s="36">
        <v>65.837135999999987</v>
      </c>
      <c r="BC416" s="36">
        <v>65.837135999999987</v>
      </c>
      <c r="BD416" s="36" t="e">
        <v>#DIV/0!</v>
      </c>
      <c r="BE416" s="36" t="s">
        <v>50</v>
      </c>
      <c r="BF416" s="36">
        <v>0</v>
      </c>
      <c r="BG416" s="36">
        <v>0</v>
      </c>
      <c r="BH416" s="36">
        <v>94.632581500000001</v>
      </c>
      <c r="BI416" s="36">
        <v>5.6936544905483855</v>
      </c>
      <c r="BJ416" s="36">
        <v>90.606559799999999</v>
      </c>
      <c r="BK416" s="36">
        <v>98.658603200000002</v>
      </c>
      <c r="BL416" s="36">
        <v>59.519369999999995</v>
      </c>
      <c r="BM416" s="36">
        <v>8.9346703610996183</v>
      </c>
      <c r="BN416" s="36">
        <v>53.201603999999996</v>
      </c>
      <c r="BO416" s="36">
        <v>65.837135999999987</v>
      </c>
      <c r="BP416" s="36" t="e">
        <v>#DIV/0!</v>
      </c>
      <c r="BQ416" s="36" t="e">
        <v>#DIV/0!</v>
      </c>
      <c r="BR416" s="36">
        <v>0</v>
      </c>
      <c r="BS416" s="36">
        <v>0</v>
      </c>
      <c r="BT416" s="36">
        <v>234.49815520000001</v>
      </c>
      <c r="BU416" s="36">
        <v>192.10613674508525</v>
      </c>
      <c r="BV416" s="36">
        <v>98.658603200000002</v>
      </c>
      <c r="BW416" s="36">
        <v>370.33770720000001</v>
      </c>
      <c r="BX416" s="36">
        <v>173.50267349999999</v>
      </c>
      <c r="BY416" s="36">
        <v>152.26206333268905</v>
      </c>
      <c r="BZ416" s="36">
        <v>65.837135999999987</v>
      </c>
      <c r="CA416" s="36">
        <v>281.16821099999999</v>
      </c>
      <c r="CB416" s="36" t="e">
        <v>#DIV/0!</v>
      </c>
      <c r="CC416" s="36" t="e">
        <v>#DIV/0!</v>
      </c>
      <c r="CD416" s="36">
        <v>0</v>
      </c>
      <c r="CE416" s="36">
        <v>0</v>
      </c>
      <c r="CF416" s="36"/>
      <c r="CG416" s="40">
        <v>28.023</v>
      </c>
      <c r="CH416" s="40">
        <v>58.058999999999997</v>
      </c>
      <c r="CI416" s="40"/>
      <c r="CL416" s="5" t="str">
        <f t="shared" si="867"/>
        <v>1_0.5_1</v>
      </c>
      <c r="CM416" s="95" t="str">
        <f t="shared" si="868"/>
        <v>1K</v>
      </c>
      <c r="CN416" s="96">
        <f t="shared" si="855"/>
        <v>202</v>
      </c>
      <c r="CO416" s="96" t="str">
        <f t="shared" si="862"/>
        <v>1_0_1</v>
      </c>
      <c r="CP416" s="95" t="str">
        <f t="shared" si="871"/>
        <v>1J</v>
      </c>
      <c r="CQ416" s="5">
        <f t="shared" si="863"/>
        <v>78</v>
      </c>
      <c r="CV416" s="87"/>
      <c r="CW416" s="87"/>
      <c r="CX416" s="87"/>
      <c r="CY416" s="87"/>
      <c r="CZ416" s="87"/>
    </row>
    <row r="417" spans="1:104" s="5" customFormat="1">
      <c r="A417" s="13" t="s">
        <v>248</v>
      </c>
      <c r="B417" s="13">
        <v>9</v>
      </c>
      <c r="C417" s="13">
        <v>1</v>
      </c>
      <c r="D417" s="13" t="s">
        <v>34</v>
      </c>
      <c r="E417" s="35" t="s">
        <v>236</v>
      </c>
      <c r="F417" s="13" t="s">
        <v>237</v>
      </c>
      <c r="G417" s="36">
        <v>1007314502</v>
      </c>
      <c r="H417" s="13"/>
      <c r="I417" s="37">
        <v>18</v>
      </c>
      <c r="J417" s="37" t="s">
        <v>38</v>
      </c>
      <c r="K417" s="38">
        <v>43525</v>
      </c>
      <c r="L417" s="39">
        <v>0.61805555555555558</v>
      </c>
      <c r="M417" s="37" t="s">
        <v>39</v>
      </c>
      <c r="N417" s="37"/>
      <c r="O417" s="37"/>
      <c r="P417" s="37"/>
      <c r="Q417" s="37">
        <v>2</v>
      </c>
      <c r="R417" s="13" t="s">
        <v>43</v>
      </c>
      <c r="S417" s="13" t="s">
        <v>44</v>
      </c>
      <c r="T417" s="13" t="s">
        <v>42</v>
      </c>
      <c r="U417" s="13" t="s">
        <v>52</v>
      </c>
      <c r="V417" s="13" t="s">
        <v>42</v>
      </c>
      <c r="W417" s="13" t="s">
        <v>66</v>
      </c>
      <c r="X417" s="13" t="s">
        <v>76</v>
      </c>
      <c r="Y417" s="13" t="s">
        <v>41</v>
      </c>
      <c r="Z417" s="13" t="s">
        <v>41</v>
      </c>
      <c r="AA417" s="13"/>
      <c r="AB417" s="13">
        <v>-1</v>
      </c>
      <c r="AC417" s="72">
        <f t="shared" si="856"/>
        <v>0.5</v>
      </c>
      <c r="AD417" s="13">
        <v>1</v>
      </c>
      <c r="AE417" s="72">
        <f t="shared" ref="AE417" si="926">VALUE(IF(AD417=-2,0%,IF(AD417=-1,50%,IF(AD417=0,100%,IF(AD417=1,50%,IF(AD417=2,0%))))))</f>
        <v>0.5</v>
      </c>
      <c r="AF417" s="13" t="s">
        <v>42</v>
      </c>
      <c r="AG417" s="13">
        <v>0</v>
      </c>
      <c r="AH417" s="13" t="s">
        <v>42</v>
      </c>
      <c r="AI417" s="13">
        <f t="shared" ref="AI417:AI447" si="927">VALUE(IF(W417="Muy Fría",-3, IF(W417="Fría",-2, IF(W417="Ligeramente Fría",-1, IF(W417="Agradable",0, IF(W417="Ligeramente caliente",1, IF(W417="Caliente",2, IF(W417="Muy Caliente",3))))))))</f>
        <v>0</v>
      </c>
      <c r="AJ417" s="70">
        <f t="shared" si="858"/>
        <v>1</v>
      </c>
      <c r="AK417" s="59">
        <f t="shared" si="865"/>
        <v>0</v>
      </c>
      <c r="AL417" s="70">
        <f t="shared" ref="AL417" si="928">VALUE(IF(AK417=-3,0%,IF(AK417=-2,33.3%,IF(AK417=-1,66.6%,IF(AK417=0,100%,IF(AK417=1,66.6%,IF(AK417=2,33.3%,IF(AK417=3,0%))))))))</f>
        <v>1</v>
      </c>
      <c r="AM417" s="13" t="s">
        <v>41</v>
      </c>
      <c r="AN417" s="13" t="s">
        <v>41</v>
      </c>
      <c r="AO417" s="13"/>
      <c r="AP417" s="13">
        <v>101.31965006729475</v>
      </c>
      <c r="AQ417" s="13">
        <v>117.34261838440112</v>
      </c>
      <c r="AR417" s="13">
        <v>125.13020833333333</v>
      </c>
      <c r="AS417" s="13">
        <v>148.05555555555554</v>
      </c>
      <c r="AT417" s="36">
        <v>86.579289899999992</v>
      </c>
      <c r="AU417" s="36" t="str">
        <f t="shared" si="860"/>
        <v>1</v>
      </c>
      <c r="AV417" s="36">
        <v>5.6954197119169381</v>
      </c>
      <c r="AW417" s="36">
        <v>82.552019999999999</v>
      </c>
      <c r="AX417" s="36">
        <v>90.606559799999999</v>
      </c>
      <c r="AY417" s="36">
        <v>46.796639499999998</v>
      </c>
      <c r="AZ417" s="36" t="str">
        <f t="shared" si="861"/>
        <v>1</v>
      </c>
      <c r="BA417" s="36">
        <v>9.0579876624181903</v>
      </c>
      <c r="BB417" s="36">
        <v>40.391674999999999</v>
      </c>
      <c r="BC417" s="36">
        <v>53.201603999999996</v>
      </c>
      <c r="BD417" s="36" t="e">
        <v>#DIV/0!</v>
      </c>
      <c r="BE417" s="36" t="s">
        <v>50</v>
      </c>
      <c r="BF417" s="36">
        <v>0</v>
      </c>
      <c r="BG417" s="36">
        <v>0</v>
      </c>
      <c r="BH417" s="36">
        <v>86.579289899999992</v>
      </c>
      <c r="BI417" s="36">
        <v>5.6954197119169381</v>
      </c>
      <c r="BJ417" s="36">
        <v>82.552019999999999</v>
      </c>
      <c r="BK417" s="36">
        <v>90.606559799999999</v>
      </c>
      <c r="BL417" s="36">
        <v>46.796639499999998</v>
      </c>
      <c r="BM417" s="36">
        <v>9.0579876624181903</v>
      </c>
      <c r="BN417" s="36">
        <v>40.391674999999999</v>
      </c>
      <c r="BO417" s="36">
        <v>53.201603999999996</v>
      </c>
      <c r="BP417" s="36" t="e">
        <v>#DIV/0!</v>
      </c>
      <c r="BQ417" s="36" t="e">
        <v>#DIV/0!</v>
      </c>
      <c r="BR417" s="36">
        <v>0</v>
      </c>
      <c r="BS417" s="36">
        <v>0</v>
      </c>
      <c r="BT417" s="36">
        <v>90.605311599999993</v>
      </c>
      <c r="BU417" s="36">
        <v>11.389074202465325</v>
      </c>
      <c r="BV417" s="36">
        <v>82.552019999999999</v>
      </c>
      <c r="BW417" s="36">
        <v>98.658603200000002</v>
      </c>
      <c r="BX417" s="36">
        <v>53.11440549999999</v>
      </c>
      <c r="BY417" s="36">
        <v>17.992658023517858</v>
      </c>
      <c r="BZ417" s="36">
        <v>40.391674999999999</v>
      </c>
      <c r="CA417" s="36">
        <v>65.837135999999987</v>
      </c>
      <c r="CB417" s="36" t="e">
        <v>#DIV/0!</v>
      </c>
      <c r="CC417" s="36" t="e">
        <v>#DIV/0!</v>
      </c>
      <c r="CD417" s="36">
        <v>0</v>
      </c>
      <c r="CE417" s="36">
        <v>0</v>
      </c>
      <c r="CF417" s="36"/>
      <c r="CG417" s="40">
        <v>28.122</v>
      </c>
      <c r="CH417" s="40">
        <v>58.918999999999997</v>
      </c>
      <c r="CI417" s="40"/>
      <c r="CL417" s="5" t="str">
        <f t="shared" si="867"/>
        <v>1_0.5_1</v>
      </c>
      <c r="CM417" s="95" t="str">
        <f t="shared" si="868"/>
        <v>1K</v>
      </c>
      <c r="CN417" s="96">
        <f t="shared" si="855"/>
        <v>202</v>
      </c>
      <c r="CO417" s="96" t="str">
        <f t="shared" si="862"/>
        <v>1_0.5_1</v>
      </c>
      <c r="CP417" s="95" t="str">
        <f t="shared" si="871"/>
        <v>1K</v>
      </c>
      <c r="CQ417" s="5">
        <f t="shared" si="863"/>
        <v>108</v>
      </c>
      <c r="CV417" s="87"/>
      <c r="CW417" s="87"/>
      <c r="CX417" s="87"/>
      <c r="CY417" s="87"/>
      <c r="CZ417" s="87"/>
    </row>
    <row r="418" spans="1:104" s="5" customFormat="1">
      <c r="A418" s="13" t="s">
        <v>248</v>
      </c>
      <c r="B418" s="13">
        <v>9</v>
      </c>
      <c r="C418" s="13">
        <v>1</v>
      </c>
      <c r="D418" s="13" t="s">
        <v>34</v>
      </c>
      <c r="E418" s="35" t="s">
        <v>236</v>
      </c>
      <c r="F418" s="13" t="s">
        <v>237</v>
      </c>
      <c r="G418" s="36">
        <v>1007314502</v>
      </c>
      <c r="H418" s="13"/>
      <c r="I418" s="37">
        <v>18</v>
      </c>
      <c r="J418" s="37" t="s">
        <v>38</v>
      </c>
      <c r="K418" s="38">
        <v>43525</v>
      </c>
      <c r="L418" s="39">
        <v>0.62847222222222221</v>
      </c>
      <c r="M418" s="37" t="s">
        <v>39</v>
      </c>
      <c r="N418" s="37"/>
      <c r="O418" s="37"/>
      <c r="P418" s="37"/>
      <c r="Q418" s="37">
        <v>3</v>
      </c>
      <c r="R418" s="13" t="s">
        <v>43</v>
      </c>
      <c r="S418" s="13" t="s">
        <v>44</v>
      </c>
      <c r="T418" s="13" t="s">
        <v>42</v>
      </c>
      <c r="U418" s="13" t="s">
        <v>45</v>
      </c>
      <c r="V418" s="13" t="s">
        <v>42</v>
      </c>
      <c r="W418" s="13" t="s">
        <v>66</v>
      </c>
      <c r="X418" s="13" t="s">
        <v>76</v>
      </c>
      <c r="Y418" s="13" t="s">
        <v>41</v>
      </c>
      <c r="Z418" s="13" t="s">
        <v>41</v>
      </c>
      <c r="AA418" s="13"/>
      <c r="AB418" s="13">
        <v>-1</v>
      </c>
      <c r="AC418" s="72">
        <f t="shared" si="856"/>
        <v>0.5</v>
      </c>
      <c r="AD418" s="13">
        <v>1</v>
      </c>
      <c r="AE418" s="72">
        <f t="shared" ref="AE418" si="929">VALUE(IF(AD418=-2,0%,IF(AD418=-1,50%,IF(AD418=0,100%,IF(AD418=1,50%,IF(AD418=2,0%))))))</f>
        <v>0.5</v>
      </c>
      <c r="AF418" s="13" t="s">
        <v>42</v>
      </c>
      <c r="AG418" s="13">
        <v>1</v>
      </c>
      <c r="AH418" s="13" t="s">
        <v>42</v>
      </c>
      <c r="AI418" s="13">
        <f t="shared" si="927"/>
        <v>0</v>
      </c>
      <c r="AJ418" s="70">
        <f t="shared" si="858"/>
        <v>1</v>
      </c>
      <c r="AK418" s="59">
        <f t="shared" si="865"/>
        <v>0</v>
      </c>
      <c r="AL418" s="70">
        <f t="shared" ref="AL418" si="930">VALUE(IF(AK418=-3,0%,IF(AK418=-2,33.3%,IF(AK418=-1,66.6%,IF(AK418=0,100%,IF(AK418=1,66.6%,IF(AK418=2,33.3%,IF(AK418=3,0%))))))))</f>
        <v>1</v>
      </c>
      <c r="AM418" s="13" t="s">
        <v>41</v>
      </c>
      <c r="AN418" s="13" t="s">
        <v>41</v>
      </c>
      <c r="AO418" s="13"/>
      <c r="AP418" s="13">
        <v>101.31965006729475</v>
      </c>
      <c r="AQ418" s="13">
        <v>117.34261838440112</v>
      </c>
      <c r="AR418" s="13">
        <v>125.13020833333333</v>
      </c>
      <c r="AS418" s="13">
        <v>148.05555555555554</v>
      </c>
      <c r="AT418" s="36">
        <v>86.579289899999992</v>
      </c>
      <c r="AU418" s="36" t="str">
        <f t="shared" si="860"/>
        <v>1</v>
      </c>
      <c r="AV418" s="36">
        <v>5.6954197119169381</v>
      </c>
      <c r="AW418" s="36">
        <v>82.552019999999999</v>
      </c>
      <c r="AX418" s="36">
        <v>90.606559799999999</v>
      </c>
      <c r="AY418" s="36">
        <v>53.201603999999996</v>
      </c>
      <c r="AZ418" s="36" t="str">
        <f t="shared" si="861"/>
        <v>1</v>
      </c>
      <c r="BA418" s="36">
        <v>0</v>
      </c>
      <c r="BB418" s="36">
        <v>53.201603999999996</v>
      </c>
      <c r="BC418" s="36">
        <v>53.201603999999996</v>
      </c>
      <c r="BD418" s="36" t="e">
        <v>#DIV/0!</v>
      </c>
      <c r="BE418" s="36" t="s">
        <v>50</v>
      </c>
      <c r="BF418" s="36">
        <v>0</v>
      </c>
      <c r="BG418" s="36">
        <v>0</v>
      </c>
      <c r="BH418" s="36">
        <v>90.606559799999999</v>
      </c>
      <c r="BI418" s="36">
        <v>0</v>
      </c>
      <c r="BJ418" s="36">
        <v>90.606559799999999</v>
      </c>
      <c r="BK418" s="36">
        <v>90.606559799999999</v>
      </c>
      <c r="BL418" s="36">
        <v>46.796639499999998</v>
      </c>
      <c r="BM418" s="36">
        <v>9.0579876624181903</v>
      </c>
      <c r="BN418" s="36">
        <v>40.391674999999999</v>
      </c>
      <c r="BO418" s="36">
        <v>53.201603999999996</v>
      </c>
      <c r="BP418" s="36" t="e">
        <v>#DIV/0!</v>
      </c>
      <c r="BQ418" s="36" t="e">
        <v>#DIV/0!</v>
      </c>
      <c r="BR418" s="36">
        <v>0</v>
      </c>
      <c r="BS418" s="36">
        <v>0</v>
      </c>
      <c r="BT418" s="36">
        <v>86.579289899999992</v>
      </c>
      <c r="BU418" s="36">
        <v>5.6954197119169381</v>
      </c>
      <c r="BV418" s="36">
        <v>82.552019999999999</v>
      </c>
      <c r="BW418" s="36">
        <v>90.606559799999999</v>
      </c>
      <c r="BX418" s="36">
        <v>46.796639499999998</v>
      </c>
      <c r="BY418" s="36">
        <v>9.0579876624181903</v>
      </c>
      <c r="BZ418" s="36">
        <v>40.391674999999999</v>
      </c>
      <c r="CA418" s="36">
        <v>53.201603999999996</v>
      </c>
      <c r="CB418" s="36" t="e">
        <v>#DIV/0!</v>
      </c>
      <c r="CC418" s="36" t="e">
        <v>#DIV/0!</v>
      </c>
      <c r="CD418" s="36">
        <v>0</v>
      </c>
      <c r="CE418" s="36">
        <v>0</v>
      </c>
      <c r="CF418" s="36"/>
      <c r="CG418" s="40">
        <v>28.122</v>
      </c>
      <c r="CH418" s="40">
        <v>58.481000000000002</v>
      </c>
      <c r="CI418" s="40"/>
      <c r="CL418" s="5" t="str">
        <f t="shared" si="867"/>
        <v>1_0.5_1</v>
      </c>
      <c r="CM418" s="95" t="str">
        <f t="shared" si="868"/>
        <v>1K</v>
      </c>
      <c r="CN418" s="96">
        <f t="shared" si="855"/>
        <v>202</v>
      </c>
      <c r="CO418" s="96" t="str">
        <f t="shared" si="862"/>
        <v>1_0.5_1</v>
      </c>
      <c r="CP418" s="95" t="str">
        <f t="shared" si="871"/>
        <v>1K</v>
      </c>
      <c r="CQ418" s="5">
        <f t="shared" si="863"/>
        <v>108</v>
      </c>
      <c r="CV418" s="87"/>
      <c r="CW418" s="87"/>
      <c r="CX418" s="87"/>
      <c r="CY418" s="87"/>
      <c r="CZ418" s="87"/>
    </row>
    <row r="419" spans="1:104" s="5" customFormat="1">
      <c r="A419" s="13" t="s">
        <v>248</v>
      </c>
      <c r="B419" s="13">
        <v>9</v>
      </c>
      <c r="C419" s="13">
        <v>1</v>
      </c>
      <c r="D419" s="13" t="s">
        <v>34</v>
      </c>
      <c r="E419" s="35" t="s">
        <v>236</v>
      </c>
      <c r="F419" s="13" t="s">
        <v>237</v>
      </c>
      <c r="G419" s="36">
        <v>1007314502</v>
      </c>
      <c r="H419" s="13"/>
      <c r="I419" s="37">
        <v>18</v>
      </c>
      <c r="J419" s="37" t="s">
        <v>38</v>
      </c>
      <c r="K419" s="38">
        <v>43525</v>
      </c>
      <c r="L419" s="39">
        <v>0.63888888888888895</v>
      </c>
      <c r="M419" s="37" t="s">
        <v>39</v>
      </c>
      <c r="N419" s="37"/>
      <c r="O419" s="37"/>
      <c r="P419" s="37"/>
      <c r="Q419" s="37">
        <v>4</v>
      </c>
      <c r="R419" s="13" t="s">
        <v>43</v>
      </c>
      <c r="S419" s="13" t="s">
        <v>44</v>
      </c>
      <c r="T419" s="13" t="s">
        <v>42</v>
      </c>
      <c r="U419" s="13" t="s">
        <v>52</v>
      </c>
      <c r="V419" s="13" t="s">
        <v>42</v>
      </c>
      <c r="W419" s="13" t="s">
        <v>66</v>
      </c>
      <c r="X419" s="13" t="s">
        <v>76</v>
      </c>
      <c r="Y419" s="13" t="s">
        <v>41</v>
      </c>
      <c r="Z419" s="13" t="s">
        <v>41</v>
      </c>
      <c r="AA419" s="13"/>
      <c r="AB419" s="13">
        <v>-1</v>
      </c>
      <c r="AC419" s="72">
        <f t="shared" si="856"/>
        <v>0.5</v>
      </c>
      <c r="AD419" s="13">
        <v>1</v>
      </c>
      <c r="AE419" s="72">
        <f t="shared" ref="AE419" si="931">VALUE(IF(AD419=-2,0%,IF(AD419=-1,50%,IF(AD419=0,100%,IF(AD419=1,50%,IF(AD419=2,0%))))))</f>
        <v>0.5</v>
      </c>
      <c r="AF419" s="13" t="s">
        <v>42</v>
      </c>
      <c r="AG419" s="13">
        <v>0</v>
      </c>
      <c r="AH419" s="13" t="s">
        <v>42</v>
      </c>
      <c r="AI419" s="13">
        <f t="shared" si="927"/>
        <v>0</v>
      </c>
      <c r="AJ419" s="70">
        <f t="shared" si="858"/>
        <v>1</v>
      </c>
      <c r="AK419" s="59">
        <f t="shared" si="865"/>
        <v>0</v>
      </c>
      <c r="AL419" s="70">
        <f t="shared" ref="AL419" si="932">VALUE(IF(AK419=-3,0%,IF(AK419=-2,33.3%,IF(AK419=-1,66.6%,IF(AK419=0,100%,IF(AK419=1,66.6%,IF(AK419=2,33.3%,IF(AK419=3,0%))))))))</f>
        <v>1</v>
      </c>
      <c r="AM419" s="13" t="s">
        <v>41</v>
      </c>
      <c r="AN419" s="13" t="s">
        <v>41</v>
      </c>
      <c r="AO419" s="13"/>
      <c r="AP419" s="13">
        <v>101.31965006729475</v>
      </c>
      <c r="AQ419" s="13">
        <v>117.34261838440112</v>
      </c>
      <c r="AR419" s="13">
        <v>125.13020833333333</v>
      </c>
      <c r="AS419" s="13">
        <v>148.05555555555554</v>
      </c>
      <c r="AT419" s="36">
        <v>86.579289899999992</v>
      </c>
      <c r="AU419" s="36" t="str">
        <f t="shared" si="860"/>
        <v>1</v>
      </c>
      <c r="AV419" s="36">
        <v>5.6954197119169381</v>
      </c>
      <c r="AW419" s="36">
        <v>82.552019999999999</v>
      </c>
      <c r="AX419" s="36">
        <v>90.606559799999999</v>
      </c>
      <c r="AY419" s="36">
        <v>46.796639499999998</v>
      </c>
      <c r="AZ419" s="36" t="str">
        <f t="shared" si="861"/>
        <v>1</v>
      </c>
      <c r="BA419" s="36">
        <v>9.0579876624181903</v>
      </c>
      <c r="BB419" s="36">
        <v>40.391674999999999</v>
      </c>
      <c r="BC419" s="36">
        <v>53.201603999999996</v>
      </c>
      <c r="BD419" s="36" t="e">
        <v>#DIV/0!</v>
      </c>
      <c r="BE419" s="36" t="s">
        <v>50</v>
      </c>
      <c r="BF419" s="36">
        <v>0</v>
      </c>
      <c r="BG419" s="36">
        <v>0</v>
      </c>
      <c r="BH419" s="36">
        <v>82.552019999999999</v>
      </c>
      <c r="BI419" s="36">
        <v>0</v>
      </c>
      <c r="BJ419" s="36">
        <v>82.552019999999999</v>
      </c>
      <c r="BK419" s="36">
        <v>82.552019999999999</v>
      </c>
      <c r="BL419" s="36">
        <v>40.391674999999999</v>
      </c>
      <c r="BM419" s="36">
        <v>0</v>
      </c>
      <c r="BN419" s="36">
        <v>40.391674999999999</v>
      </c>
      <c r="BO419" s="36">
        <v>40.391674999999999</v>
      </c>
      <c r="BP419" s="36" t="e">
        <v>#DIV/0!</v>
      </c>
      <c r="BQ419" s="36" t="e">
        <v>#DIV/0!</v>
      </c>
      <c r="BR419" s="36">
        <v>0</v>
      </c>
      <c r="BS419" s="36">
        <v>0</v>
      </c>
      <c r="BT419" s="36">
        <v>86.579289899999992</v>
      </c>
      <c r="BU419" s="36">
        <v>5.6954197119169381</v>
      </c>
      <c r="BV419" s="36">
        <v>82.552019999999999</v>
      </c>
      <c r="BW419" s="36">
        <v>90.606559799999999</v>
      </c>
      <c r="BX419" s="36">
        <v>46.796639499999998</v>
      </c>
      <c r="BY419" s="36">
        <v>9.0579876624181903</v>
      </c>
      <c r="BZ419" s="36">
        <v>40.391674999999999</v>
      </c>
      <c r="CA419" s="36">
        <v>53.201603999999996</v>
      </c>
      <c r="CB419" s="36" t="e">
        <v>#DIV/0!</v>
      </c>
      <c r="CC419" s="36" t="e">
        <v>#DIV/0!</v>
      </c>
      <c r="CD419" s="36">
        <v>0</v>
      </c>
      <c r="CE419" s="36">
        <v>0</v>
      </c>
      <c r="CF419" s="36"/>
      <c r="CG419" s="40">
        <v>27.824999999999999</v>
      </c>
      <c r="CH419" s="40">
        <v>55.387999999999998</v>
      </c>
      <c r="CI419" s="40"/>
      <c r="CL419" s="5" t="str">
        <f t="shared" si="867"/>
        <v>1_0.5_1</v>
      </c>
      <c r="CM419" s="95" t="str">
        <f t="shared" si="868"/>
        <v>1K</v>
      </c>
      <c r="CN419" s="96">
        <f t="shared" si="855"/>
        <v>202</v>
      </c>
      <c r="CO419" s="96" t="str">
        <f t="shared" si="862"/>
        <v>1_0.5_1</v>
      </c>
      <c r="CP419" s="95" t="str">
        <f t="shared" si="871"/>
        <v>1K</v>
      </c>
      <c r="CQ419" s="5">
        <f t="shared" si="863"/>
        <v>108</v>
      </c>
      <c r="CV419" s="87"/>
      <c r="CW419" s="87"/>
      <c r="CX419" s="87"/>
      <c r="CY419" s="87"/>
      <c r="CZ419" s="87"/>
    </row>
    <row r="420" spans="1:104" s="5" customFormat="1">
      <c r="A420" s="13" t="s">
        <v>248</v>
      </c>
      <c r="B420" s="13">
        <v>9</v>
      </c>
      <c r="C420" s="13">
        <v>1</v>
      </c>
      <c r="D420" s="13" t="s">
        <v>34</v>
      </c>
      <c r="E420" s="35" t="s">
        <v>236</v>
      </c>
      <c r="F420" s="13" t="s">
        <v>237</v>
      </c>
      <c r="G420" s="36">
        <v>1007314502</v>
      </c>
      <c r="H420" s="13"/>
      <c r="I420" s="37">
        <v>18</v>
      </c>
      <c r="J420" s="37" t="s">
        <v>38</v>
      </c>
      <c r="K420" s="38">
        <v>43525</v>
      </c>
      <c r="L420" s="39">
        <v>0.64930555555555558</v>
      </c>
      <c r="M420" s="37" t="s">
        <v>39</v>
      </c>
      <c r="N420" s="37"/>
      <c r="O420" s="37"/>
      <c r="P420" s="37"/>
      <c r="Q420" s="37">
        <v>5</v>
      </c>
      <c r="R420" s="13" t="s">
        <v>43</v>
      </c>
      <c r="S420" s="13" t="s">
        <v>44</v>
      </c>
      <c r="T420" s="13" t="s">
        <v>42</v>
      </c>
      <c r="U420" s="13" t="s">
        <v>52</v>
      </c>
      <c r="V420" s="13" t="s">
        <v>42</v>
      </c>
      <c r="W420" s="13" t="s">
        <v>66</v>
      </c>
      <c r="X420" s="13" t="s">
        <v>76</v>
      </c>
      <c r="Y420" s="13" t="s">
        <v>41</v>
      </c>
      <c r="Z420" s="13" t="s">
        <v>41</v>
      </c>
      <c r="AA420" s="13"/>
      <c r="AB420" s="13">
        <v>-1</v>
      </c>
      <c r="AC420" s="72">
        <f t="shared" si="856"/>
        <v>0.5</v>
      </c>
      <c r="AD420" s="13">
        <v>1</v>
      </c>
      <c r="AE420" s="72">
        <f t="shared" ref="AE420" si="933">VALUE(IF(AD420=-2,0%,IF(AD420=-1,50%,IF(AD420=0,100%,IF(AD420=1,50%,IF(AD420=2,0%))))))</f>
        <v>0.5</v>
      </c>
      <c r="AF420" s="13" t="s">
        <v>42</v>
      </c>
      <c r="AG420" s="13">
        <v>0</v>
      </c>
      <c r="AH420" s="13" t="s">
        <v>42</v>
      </c>
      <c r="AI420" s="13">
        <f t="shared" si="927"/>
        <v>0</v>
      </c>
      <c r="AJ420" s="70">
        <f t="shared" si="858"/>
        <v>1</v>
      </c>
      <c r="AK420" s="59">
        <f t="shared" si="865"/>
        <v>0</v>
      </c>
      <c r="AL420" s="70">
        <f t="shared" ref="AL420" si="934">VALUE(IF(AK420=-3,0%,IF(AK420=-2,33.3%,IF(AK420=-1,66.6%,IF(AK420=0,100%,IF(AK420=1,66.6%,IF(AK420=2,33.3%,IF(AK420=3,0%))))))))</f>
        <v>1</v>
      </c>
      <c r="AM420" s="13" t="s">
        <v>41</v>
      </c>
      <c r="AN420" s="13" t="s">
        <v>41</v>
      </c>
      <c r="AO420" s="13"/>
      <c r="AP420" s="13">
        <v>101.31965006729475</v>
      </c>
      <c r="AQ420" s="13">
        <v>117.34261838440112</v>
      </c>
      <c r="AR420" s="13">
        <v>125.13020833333333</v>
      </c>
      <c r="AS420" s="13">
        <v>148.05555555555554</v>
      </c>
      <c r="AT420" s="36">
        <v>70.465217499999994</v>
      </c>
      <c r="AU420" s="36" t="str">
        <f t="shared" si="860"/>
        <v>1</v>
      </c>
      <c r="AV420" s="36">
        <v>5.6989501546540442</v>
      </c>
      <c r="AW420" s="36">
        <v>66.435451200000003</v>
      </c>
      <c r="AX420" s="36">
        <v>74.4949838</v>
      </c>
      <c r="AY420" s="36">
        <v>27.569264000000004</v>
      </c>
      <c r="AZ420" s="36" t="str">
        <f t="shared" si="861"/>
        <v>1</v>
      </c>
      <c r="BA420" s="36">
        <v>0</v>
      </c>
      <c r="BB420" s="36">
        <v>27.569264000000004</v>
      </c>
      <c r="BC420" s="36">
        <v>27.569264000000004</v>
      </c>
      <c r="BD420" s="36" t="e">
        <v>#DIV/0!</v>
      </c>
      <c r="BE420" s="36" t="s">
        <v>50</v>
      </c>
      <c r="BF420" s="36">
        <v>0</v>
      </c>
      <c r="BG420" s="36">
        <v>0</v>
      </c>
      <c r="BH420" s="36">
        <v>78.523501899999999</v>
      </c>
      <c r="BI420" s="36">
        <v>5.6971849332854916</v>
      </c>
      <c r="BJ420" s="36">
        <v>74.4949838</v>
      </c>
      <c r="BK420" s="36">
        <v>82.552019999999999</v>
      </c>
      <c r="BL420" s="36">
        <v>33.980469499999998</v>
      </c>
      <c r="BM420" s="36">
        <v>9.0668137692609854</v>
      </c>
      <c r="BN420" s="36">
        <v>27.569264000000004</v>
      </c>
      <c r="BO420" s="36">
        <v>40.391674999999999</v>
      </c>
      <c r="BP420" s="36" t="e">
        <v>#DIV/0!</v>
      </c>
      <c r="BQ420" s="36" t="e">
        <v>#DIV/0!</v>
      </c>
      <c r="BR420" s="36">
        <v>0</v>
      </c>
      <c r="BS420" s="36">
        <v>0</v>
      </c>
      <c r="BT420" s="36">
        <v>78.523501899999999</v>
      </c>
      <c r="BU420" s="36">
        <v>5.6971849332854916</v>
      </c>
      <c r="BV420" s="36">
        <v>74.4949838</v>
      </c>
      <c r="BW420" s="36">
        <v>82.552019999999999</v>
      </c>
      <c r="BX420" s="36">
        <v>33.980469499999998</v>
      </c>
      <c r="BY420" s="36">
        <v>9.0668137692609854</v>
      </c>
      <c r="BZ420" s="36">
        <v>27.569264000000004</v>
      </c>
      <c r="CA420" s="36">
        <v>40.391674999999999</v>
      </c>
      <c r="CB420" s="36" t="e">
        <v>#DIV/0!</v>
      </c>
      <c r="CC420" s="36" t="e">
        <v>#DIV/0!</v>
      </c>
      <c r="CD420" s="36">
        <v>0</v>
      </c>
      <c r="CE420" s="36">
        <v>0</v>
      </c>
      <c r="CF420" s="36"/>
      <c r="CG420" s="40">
        <v>27.899000000000001</v>
      </c>
      <c r="CH420" s="40">
        <v>54.64</v>
      </c>
      <c r="CI420" s="40"/>
      <c r="CL420" s="5" t="str">
        <f t="shared" si="867"/>
        <v>1_0.5_1</v>
      </c>
      <c r="CM420" s="95" t="str">
        <f t="shared" si="868"/>
        <v>1K</v>
      </c>
      <c r="CN420" s="96">
        <f t="shared" si="855"/>
        <v>202</v>
      </c>
      <c r="CO420" s="96" t="str">
        <f t="shared" si="862"/>
        <v>1_0.5_1</v>
      </c>
      <c r="CP420" s="95" t="str">
        <f t="shared" si="871"/>
        <v>1K</v>
      </c>
      <c r="CQ420" s="5">
        <f t="shared" si="863"/>
        <v>108</v>
      </c>
      <c r="CV420" s="87"/>
      <c r="CW420" s="87"/>
      <c r="CX420" s="87"/>
      <c r="CY420" s="87"/>
      <c r="CZ420" s="87"/>
    </row>
    <row r="421" spans="1:104" s="5" customFormat="1">
      <c r="A421" s="13" t="s">
        <v>248</v>
      </c>
      <c r="B421" s="13">
        <v>9</v>
      </c>
      <c r="C421" s="13">
        <v>1</v>
      </c>
      <c r="D421" s="13" t="s">
        <v>34</v>
      </c>
      <c r="E421" s="35" t="s">
        <v>236</v>
      </c>
      <c r="F421" s="13" t="s">
        <v>237</v>
      </c>
      <c r="G421" s="36">
        <v>1007314502</v>
      </c>
      <c r="H421" s="13"/>
      <c r="I421" s="37">
        <v>18</v>
      </c>
      <c r="J421" s="37" t="s">
        <v>38</v>
      </c>
      <c r="K421" s="38">
        <v>43525</v>
      </c>
      <c r="L421" s="39">
        <v>0.66388888888888886</v>
      </c>
      <c r="M421" s="37" t="s">
        <v>39</v>
      </c>
      <c r="N421" s="37"/>
      <c r="O421" s="37"/>
      <c r="P421" s="37"/>
      <c r="Q421" s="37">
        <v>6</v>
      </c>
      <c r="R421" s="13" t="s">
        <v>43</v>
      </c>
      <c r="S421" s="13" t="s">
        <v>44</v>
      </c>
      <c r="T421" s="13" t="s">
        <v>42</v>
      </c>
      <c r="U421" s="13" t="s">
        <v>52</v>
      </c>
      <c r="V421" s="13" t="s">
        <v>42</v>
      </c>
      <c r="W421" s="13" t="s">
        <v>66</v>
      </c>
      <c r="X421" s="13" t="s">
        <v>76</v>
      </c>
      <c r="Y421" s="13" t="s">
        <v>41</v>
      </c>
      <c r="Z421" s="13" t="s">
        <v>41</v>
      </c>
      <c r="AA421" s="13"/>
      <c r="AB421" s="13">
        <v>-1</v>
      </c>
      <c r="AC421" s="72">
        <f t="shared" si="856"/>
        <v>0.5</v>
      </c>
      <c r="AD421" s="13">
        <v>1</v>
      </c>
      <c r="AE421" s="72">
        <f t="shared" ref="AE421" si="935">VALUE(IF(AD421=-2,0%,IF(AD421=-1,50%,IF(AD421=0,100%,IF(AD421=1,50%,IF(AD421=2,0%))))))</f>
        <v>0.5</v>
      </c>
      <c r="AF421" s="13" t="s">
        <v>42</v>
      </c>
      <c r="AG421" s="13">
        <v>0</v>
      </c>
      <c r="AH421" s="13" t="s">
        <v>42</v>
      </c>
      <c r="AI421" s="13">
        <f t="shared" si="927"/>
        <v>0</v>
      </c>
      <c r="AJ421" s="70">
        <f t="shared" si="858"/>
        <v>1</v>
      </c>
      <c r="AK421" s="59">
        <f t="shared" si="865"/>
        <v>0</v>
      </c>
      <c r="AL421" s="70">
        <f t="shared" ref="AL421" si="936">VALUE(IF(AK421=-3,0%,IF(AK421=-2,33.3%,IF(AK421=-1,66.6%,IF(AK421=0,100%,IF(AK421=1,66.6%,IF(AK421=2,33.3%,IF(AK421=3,0%))))))))</f>
        <v>1</v>
      </c>
      <c r="AM421" s="13" t="s">
        <v>41</v>
      </c>
      <c r="AN421" s="13" t="s">
        <v>41</v>
      </c>
      <c r="AO421" s="13"/>
      <c r="AP421" s="13">
        <v>101.31965006729475</v>
      </c>
      <c r="AQ421" s="13">
        <v>117.34261838440112</v>
      </c>
      <c r="AR421" s="13">
        <v>125.13020833333333</v>
      </c>
      <c r="AS421" s="13">
        <v>148.05555555555554</v>
      </c>
      <c r="AT421" s="36">
        <v>74.4949838</v>
      </c>
      <c r="AU421" s="36" t="str">
        <f t="shared" si="860"/>
        <v>1</v>
      </c>
      <c r="AV421" s="36">
        <v>0</v>
      </c>
      <c r="AW421" s="36">
        <v>74.4949838</v>
      </c>
      <c r="AX421" s="36">
        <v>74.4949838</v>
      </c>
      <c r="AY421" s="36">
        <v>33.980469499999998</v>
      </c>
      <c r="AZ421" s="36" t="str">
        <f t="shared" si="861"/>
        <v>1</v>
      </c>
      <c r="BA421" s="36">
        <v>9.0668137692609854</v>
      </c>
      <c r="BB421" s="36">
        <v>27.569264000000004</v>
      </c>
      <c r="BC421" s="36">
        <v>40.391674999999999</v>
      </c>
      <c r="BD421" s="36" t="e">
        <v>#DIV/0!</v>
      </c>
      <c r="BE421" s="36" t="s">
        <v>50</v>
      </c>
      <c r="BF421" s="36">
        <v>0</v>
      </c>
      <c r="BG421" s="36">
        <v>0</v>
      </c>
      <c r="BH421" s="36">
        <v>74.4949838</v>
      </c>
      <c r="BI421" s="36">
        <v>0</v>
      </c>
      <c r="BJ421" s="36">
        <v>74.4949838</v>
      </c>
      <c r="BK421" s="36">
        <v>74.4949838</v>
      </c>
      <c r="BL421" s="36">
        <v>40.391674999999999</v>
      </c>
      <c r="BM421" s="36">
        <v>0</v>
      </c>
      <c r="BN421" s="36">
        <v>40.391674999999999</v>
      </c>
      <c r="BO421" s="36">
        <v>40.391674999999999</v>
      </c>
      <c r="BP421" s="36" t="e">
        <v>#DIV/0!</v>
      </c>
      <c r="BQ421" s="36" t="e">
        <v>#DIV/0!</v>
      </c>
      <c r="BR421" s="36">
        <v>0</v>
      </c>
      <c r="BS421" s="36">
        <v>0</v>
      </c>
      <c r="BT421" s="36">
        <v>66.485236299999997</v>
      </c>
      <c r="BU421" s="36">
        <v>11.327493545684012</v>
      </c>
      <c r="BV421" s="36">
        <v>58.475488800000001</v>
      </c>
      <c r="BW421" s="36">
        <v>74.4949838</v>
      </c>
      <c r="BX421" s="36">
        <v>27.563022999999998</v>
      </c>
      <c r="BY421" s="36">
        <v>18.142453645364725</v>
      </c>
      <c r="BZ421" s="36">
        <v>14.734370999999996</v>
      </c>
      <c r="CA421" s="36">
        <v>40.391674999999999</v>
      </c>
      <c r="CB421" s="36" t="e">
        <v>#DIV/0!</v>
      </c>
      <c r="CC421" s="36" t="e">
        <v>#DIV/0!</v>
      </c>
      <c r="CD421" s="36">
        <v>0</v>
      </c>
      <c r="CE421" s="36">
        <v>0</v>
      </c>
      <c r="CF421" s="36"/>
      <c r="CG421" s="40">
        <v>28.047999999999998</v>
      </c>
      <c r="CH421" s="40">
        <v>53.963000000000001</v>
      </c>
      <c r="CI421" s="40"/>
      <c r="CL421" s="5" t="str">
        <f t="shared" si="867"/>
        <v>1_0.5_1</v>
      </c>
      <c r="CM421" s="95" t="str">
        <f t="shared" si="868"/>
        <v>1K</v>
      </c>
      <c r="CN421" s="96">
        <f t="shared" si="855"/>
        <v>202</v>
      </c>
      <c r="CO421" s="96" t="str">
        <f t="shared" si="862"/>
        <v>1_0.5_1</v>
      </c>
      <c r="CP421" s="95" t="str">
        <f t="shared" si="871"/>
        <v>1K</v>
      </c>
      <c r="CQ421" s="5">
        <f t="shared" si="863"/>
        <v>108</v>
      </c>
      <c r="CV421" s="87"/>
      <c r="CW421" s="87"/>
      <c r="CX421" s="87"/>
      <c r="CY421" s="87"/>
      <c r="CZ421" s="87"/>
    </row>
    <row r="422" spans="1:104" s="5" customFormat="1">
      <c r="A422" s="13" t="s">
        <v>248</v>
      </c>
      <c r="B422" s="13">
        <v>9</v>
      </c>
      <c r="C422" s="13">
        <v>2</v>
      </c>
      <c r="D422" s="13" t="s">
        <v>101</v>
      </c>
      <c r="E422" s="35" t="s">
        <v>238</v>
      </c>
      <c r="F422" s="13" t="s">
        <v>237</v>
      </c>
      <c r="G422" s="36">
        <v>1143413688</v>
      </c>
      <c r="H422" s="13"/>
      <c r="I422" s="37">
        <v>19</v>
      </c>
      <c r="J422" s="37" t="s">
        <v>70</v>
      </c>
      <c r="K422" s="38">
        <v>43525</v>
      </c>
      <c r="L422" s="39">
        <v>0.60763888888888895</v>
      </c>
      <c r="M422" s="37" t="s">
        <v>39</v>
      </c>
      <c r="N422" s="37" t="s">
        <v>188</v>
      </c>
      <c r="O422" s="37" t="s">
        <v>188</v>
      </c>
      <c r="P422" s="37" t="s">
        <v>188</v>
      </c>
      <c r="Q422" s="37">
        <v>1</v>
      </c>
      <c r="R422" s="13" t="s">
        <v>62</v>
      </c>
      <c r="S422" s="13" t="s">
        <v>63</v>
      </c>
      <c r="T422" s="13" t="s">
        <v>42</v>
      </c>
      <c r="U422" s="13" t="s">
        <v>52</v>
      </c>
      <c r="V422" s="13" t="s">
        <v>42</v>
      </c>
      <c r="W422" s="13" t="s">
        <v>135</v>
      </c>
      <c r="X422" s="13" t="s">
        <v>47</v>
      </c>
      <c r="Y422" s="13" t="s">
        <v>41</v>
      </c>
      <c r="Z422" s="13" t="s">
        <v>41</v>
      </c>
      <c r="AA422" s="13"/>
      <c r="AB422" s="13">
        <v>1</v>
      </c>
      <c r="AC422" s="72">
        <f t="shared" si="856"/>
        <v>0.5</v>
      </c>
      <c r="AD422" s="13">
        <v>0</v>
      </c>
      <c r="AE422" s="72">
        <f t="shared" ref="AE422" si="937">VALUE(IF(AD422=-2,0%,IF(AD422=-1,50%,IF(AD422=0,100%,IF(AD422=1,50%,IF(AD422=2,0%))))))</f>
        <v>1</v>
      </c>
      <c r="AF422" s="13" t="s">
        <v>42</v>
      </c>
      <c r="AG422" s="13">
        <v>0</v>
      </c>
      <c r="AH422" s="13" t="s">
        <v>42</v>
      </c>
      <c r="AI422" s="13">
        <f t="shared" si="927"/>
        <v>-2</v>
      </c>
      <c r="AJ422" s="70">
        <f t="shared" si="858"/>
        <v>0.33299999999999996</v>
      </c>
      <c r="AK422" s="59">
        <f t="shared" si="865"/>
        <v>-1</v>
      </c>
      <c r="AL422" s="70">
        <f t="shared" ref="AL422" si="938">VALUE(IF(AK422=-3,0%,IF(AK422=-2,33.3%,IF(AK422=-1,66.6%,IF(AK422=0,100%,IF(AK422=1,66.6%,IF(AK422=2,33.3%,IF(AK422=3,0%))))))))</f>
        <v>0.66599999999999993</v>
      </c>
      <c r="AM422" s="13" t="s">
        <v>41</v>
      </c>
      <c r="AN422" s="13" t="s">
        <v>41</v>
      </c>
      <c r="AO422" s="13"/>
      <c r="AP422" s="13">
        <v>101.31965006729475</v>
      </c>
      <c r="AQ422" s="13">
        <v>117.34261838440112</v>
      </c>
      <c r="AR422" s="13">
        <v>125.13020833333333</v>
      </c>
      <c r="AS422" s="13">
        <v>148.05555555555554</v>
      </c>
      <c r="AT422" s="36">
        <v>153.95329600000002</v>
      </c>
      <c r="AU422" s="36" t="str">
        <f t="shared" si="860"/>
        <v>2</v>
      </c>
      <c r="AV422" s="36">
        <v>0</v>
      </c>
      <c r="AW422" s="36">
        <v>153.95329600000002</v>
      </c>
      <c r="AX422" s="36">
        <v>153.95329600000002</v>
      </c>
      <c r="AY422" s="36">
        <v>45.536877500000003</v>
      </c>
      <c r="AZ422" s="36" t="str">
        <f t="shared" si="861"/>
        <v>1</v>
      </c>
      <c r="BA422" s="36">
        <v>0</v>
      </c>
      <c r="BB422" s="36">
        <v>45.536877500000003</v>
      </c>
      <c r="BC422" s="36">
        <v>45.536877500000003</v>
      </c>
      <c r="BD422" s="36" t="e">
        <v>#DIV/0!</v>
      </c>
      <c r="BE422" s="36" t="s">
        <v>50</v>
      </c>
      <c r="BF422" s="36">
        <v>0</v>
      </c>
      <c r="BG422" s="36">
        <v>0</v>
      </c>
      <c r="BH422" s="36">
        <v>153.95329600000002</v>
      </c>
      <c r="BI422" s="36">
        <v>0</v>
      </c>
      <c r="BJ422" s="36">
        <v>153.95329600000002</v>
      </c>
      <c r="BK422" s="36">
        <v>153.95329600000002</v>
      </c>
      <c r="BL422" s="36">
        <v>45.536877500000003</v>
      </c>
      <c r="BM422" s="36">
        <v>0</v>
      </c>
      <c r="BN422" s="36">
        <v>45.536877500000003</v>
      </c>
      <c r="BO422" s="36">
        <v>45.536877500000003</v>
      </c>
      <c r="BP422" s="36" t="e">
        <v>#DIV/0!</v>
      </c>
      <c r="BQ422" s="36" t="e">
        <v>#DIV/0!</v>
      </c>
      <c r="BR422" s="36">
        <v>0</v>
      </c>
      <c r="BS422" s="36">
        <v>0</v>
      </c>
      <c r="BT422" s="36">
        <v>228.14287300000001</v>
      </c>
      <c r="BU422" s="36">
        <v>104.91990598012302</v>
      </c>
      <c r="BV422" s="36">
        <v>153.95329600000002</v>
      </c>
      <c r="BW422" s="36">
        <v>302.33244999999999</v>
      </c>
      <c r="BX422" s="36">
        <v>174.02662430000001</v>
      </c>
      <c r="BY422" s="36">
        <v>181.711942550445</v>
      </c>
      <c r="BZ422" s="36">
        <v>45.536877500000003</v>
      </c>
      <c r="CA422" s="36">
        <v>302.51637110000001</v>
      </c>
      <c r="CB422" s="36" t="e">
        <v>#DIV/0!</v>
      </c>
      <c r="CC422" s="36" t="e">
        <v>#DIV/0!</v>
      </c>
      <c r="CD422" s="36">
        <v>0</v>
      </c>
      <c r="CE422" s="36">
        <v>0</v>
      </c>
      <c r="CF422" s="36"/>
      <c r="CG422" s="40">
        <v>28.023</v>
      </c>
      <c r="CH422" s="40">
        <v>58.058999999999997</v>
      </c>
      <c r="CI422" s="40"/>
      <c r="CL422" s="5" t="str">
        <f t="shared" si="867"/>
        <v>0.333_0.5_1</v>
      </c>
      <c r="CM422" s="95" t="str">
        <f t="shared" si="868"/>
        <v>1E</v>
      </c>
      <c r="CN422" s="96">
        <f t="shared" si="855"/>
        <v>50</v>
      </c>
      <c r="CO422" s="96" t="str">
        <f t="shared" si="862"/>
        <v>0.666_1_1</v>
      </c>
      <c r="CP422" s="95" t="str">
        <f t="shared" si="871"/>
        <v>1I</v>
      </c>
      <c r="CQ422" s="5">
        <f t="shared" si="863"/>
        <v>50</v>
      </c>
      <c r="CV422" s="87"/>
      <c r="CW422" s="87"/>
      <c r="CX422" s="87"/>
      <c r="CY422" s="87"/>
      <c r="CZ422" s="87"/>
    </row>
    <row r="423" spans="1:104" s="5" customFormat="1">
      <c r="A423" s="13" t="s">
        <v>248</v>
      </c>
      <c r="B423" s="13">
        <v>9</v>
      </c>
      <c r="C423" s="13">
        <v>2</v>
      </c>
      <c r="D423" s="13" t="s">
        <v>101</v>
      </c>
      <c r="E423" s="35" t="s">
        <v>238</v>
      </c>
      <c r="F423" s="13" t="s">
        <v>237</v>
      </c>
      <c r="G423" s="36">
        <v>1143413688</v>
      </c>
      <c r="H423" s="13"/>
      <c r="I423" s="37">
        <v>19</v>
      </c>
      <c r="J423" s="37" t="s">
        <v>70</v>
      </c>
      <c r="K423" s="38">
        <v>43525</v>
      </c>
      <c r="L423" s="39">
        <v>0.61805555555555558</v>
      </c>
      <c r="M423" s="37" t="s">
        <v>39</v>
      </c>
      <c r="N423" s="37" t="s">
        <v>188</v>
      </c>
      <c r="O423" s="37" t="s">
        <v>188</v>
      </c>
      <c r="P423" s="37" t="s">
        <v>188</v>
      </c>
      <c r="Q423" s="37">
        <v>2</v>
      </c>
      <c r="R423" s="13" t="s">
        <v>55</v>
      </c>
      <c r="S423" s="13" t="s">
        <v>44</v>
      </c>
      <c r="T423" s="13" t="s">
        <v>42</v>
      </c>
      <c r="U423" s="13" t="s">
        <v>52</v>
      </c>
      <c r="V423" s="13" t="s">
        <v>42</v>
      </c>
      <c r="W423" s="13" t="s">
        <v>135</v>
      </c>
      <c r="X423" s="13" t="s">
        <v>47</v>
      </c>
      <c r="Y423" s="13" t="s">
        <v>41</v>
      </c>
      <c r="Z423" s="13" t="s">
        <v>41</v>
      </c>
      <c r="AA423" s="13"/>
      <c r="AB423" s="13">
        <v>0</v>
      </c>
      <c r="AC423" s="72">
        <f t="shared" si="856"/>
        <v>1</v>
      </c>
      <c r="AD423" s="13">
        <v>1</v>
      </c>
      <c r="AE423" s="72">
        <f t="shared" ref="AE423" si="939">VALUE(IF(AD423=-2,0%,IF(AD423=-1,50%,IF(AD423=0,100%,IF(AD423=1,50%,IF(AD423=2,0%))))))</f>
        <v>0.5</v>
      </c>
      <c r="AF423" s="13" t="s">
        <v>42</v>
      </c>
      <c r="AG423" s="13">
        <v>0</v>
      </c>
      <c r="AH423" s="13" t="s">
        <v>42</v>
      </c>
      <c r="AI423" s="13">
        <f t="shared" si="927"/>
        <v>-2</v>
      </c>
      <c r="AJ423" s="70">
        <f t="shared" si="858"/>
        <v>0.33299999999999996</v>
      </c>
      <c r="AK423" s="59">
        <f t="shared" si="865"/>
        <v>-1</v>
      </c>
      <c r="AL423" s="70">
        <f t="shared" ref="AL423" si="940">VALUE(IF(AK423=-3,0%,IF(AK423=-2,33.3%,IF(AK423=-1,66.6%,IF(AK423=0,100%,IF(AK423=1,66.6%,IF(AK423=2,33.3%,IF(AK423=3,0%))))))))</f>
        <v>0.66599999999999993</v>
      </c>
      <c r="AM423" s="13" t="s">
        <v>41</v>
      </c>
      <c r="AN423" s="13" t="s">
        <v>41</v>
      </c>
      <c r="AO423" s="13"/>
      <c r="AP423" s="13">
        <v>101.31965006729475</v>
      </c>
      <c r="AQ423" s="13">
        <v>117.34261838440112</v>
      </c>
      <c r="AR423" s="13">
        <v>125.13020833333333</v>
      </c>
      <c r="AS423" s="13">
        <v>148.05555555555554</v>
      </c>
      <c r="AT423" s="36">
        <v>153.95329600000002</v>
      </c>
      <c r="AU423" s="36" t="str">
        <f t="shared" si="860"/>
        <v>2</v>
      </c>
      <c r="AV423" s="36">
        <v>0</v>
      </c>
      <c r="AW423" s="36">
        <v>153.95329600000002</v>
      </c>
      <c r="AX423" s="36">
        <v>153.95329600000002</v>
      </c>
      <c r="AY423" s="36">
        <v>39.618509549999999</v>
      </c>
      <c r="AZ423" s="36" t="str">
        <f t="shared" si="861"/>
        <v>1</v>
      </c>
      <c r="BA423" s="36">
        <v>8.3698362220042899</v>
      </c>
      <c r="BB423" s="36">
        <v>33.700141600000002</v>
      </c>
      <c r="BC423" s="36">
        <v>45.536877500000003</v>
      </c>
      <c r="BD423" s="36" t="e">
        <v>#DIV/0!</v>
      </c>
      <c r="BE423" s="36" t="s">
        <v>50</v>
      </c>
      <c r="BF423" s="36">
        <v>0</v>
      </c>
      <c r="BG423" s="36">
        <v>0</v>
      </c>
      <c r="BH423" s="36">
        <v>153.95329600000002</v>
      </c>
      <c r="BI423" s="36">
        <v>0</v>
      </c>
      <c r="BJ423" s="36">
        <v>153.95329600000002</v>
      </c>
      <c r="BK423" s="36">
        <v>153.95329600000002</v>
      </c>
      <c r="BL423" s="36">
        <v>45.531260600000003</v>
      </c>
      <c r="BM423" s="36">
        <v>16.731728947849991</v>
      </c>
      <c r="BN423" s="36">
        <v>33.700141600000002</v>
      </c>
      <c r="BO423" s="36">
        <v>57.362379600000004</v>
      </c>
      <c r="BP423" s="36" t="e">
        <v>#DIV/0!</v>
      </c>
      <c r="BQ423" s="36" t="e">
        <v>#DIV/0!</v>
      </c>
      <c r="BR423" s="36">
        <v>0</v>
      </c>
      <c r="BS423" s="36">
        <v>0</v>
      </c>
      <c r="BT423" s="36">
        <v>153.95329600000002</v>
      </c>
      <c r="BU423" s="36">
        <v>0</v>
      </c>
      <c r="BV423" s="36">
        <v>153.95329600000002</v>
      </c>
      <c r="BW423" s="36">
        <v>153.95329600000002</v>
      </c>
      <c r="BX423" s="36">
        <v>39.618509549999999</v>
      </c>
      <c r="BY423" s="36">
        <v>8.3698362220042899</v>
      </c>
      <c r="BZ423" s="36">
        <v>33.700141600000002</v>
      </c>
      <c r="CA423" s="36">
        <v>45.536877500000003</v>
      </c>
      <c r="CB423" s="36" t="e">
        <v>#DIV/0!</v>
      </c>
      <c r="CC423" s="36" t="e">
        <v>#DIV/0!</v>
      </c>
      <c r="CD423" s="36">
        <v>0</v>
      </c>
      <c r="CE423" s="36">
        <v>0</v>
      </c>
      <c r="CF423" s="36"/>
      <c r="CG423" s="40">
        <v>28.122</v>
      </c>
      <c r="CH423" s="40">
        <v>58.918999999999997</v>
      </c>
      <c r="CI423" s="40"/>
      <c r="CL423" s="5" t="str">
        <f t="shared" si="867"/>
        <v>0.333_1_1</v>
      </c>
      <c r="CM423" s="95" t="str">
        <f t="shared" si="868"/>
        <v>1F</v>
      </c>
      <c r="CN423" s="96">
        <f t="shared" si="855"/>
        <v>16</v>
      </c>
      <c r="CO423" s="96" t="str">
        <f t="shared" si="862"/>
        <v>0.666_0.5_1</v>
      </c>
      <c r="CP423" s="95" t="str">
        <f t="shared" si="871"/>
        <v>1H</v>
      </c>
      <c r="CQ423" s="5">
        <f t="shared" si="863"/>
        <v>128</v>
      </c>
      <c r="CV423" s="87"/>
      <c r="CW423" s="87"/>
      <c r="CX423" s="87"/>
      <c r="CY423" s="87"/>
      <c r="CZ423" s="87"/>
    </row>
    <row r="424" spans="1:104" s="5" customFormat="1">
      <c r="A424" s="13" t="s">
        <v>248</v>
      </c>
      <c r="B424" s="13">
        <v>9</v>
      </c>
      <c r="C424" s="13">
        <v>2</v>
      </c>
      <c r="D424" s="13" t="s">
        <v>101</v>
      </c>
      <c r="E424" s="35" t="s">
        <v>238</v>
      </c>
      <c r="F424" s="13" t="s">
        <v>237</v>
      </c>
      <c r="G424" s="36">
        <v>1143413688</v>
      </c>
      <c r="H424" s="13"/>
      <c r="I424" s="37">
        <v>19</v>
      </c>
      <c r="J424" s="37" t="s">
        <v>70</v>
      </c>
      <c r="K424" s="38">
        <v>43525</v>
      </c>
      <c r="L424" s="39">
        <v>0.62847222222222221</v>
      </c>
      <c r="M424" s="37" t="s">
        <v>39</v>
      </c>
      <c r="N424" s="37" t="s">
        <v>188</v>
      </c>
      <c r="O424" s="37" t="s">
        <v>188</v>
      </c>
      <c r="P424" s="37" t="s">
        <v>188</v>
      </c>
      <c r="Q424" s="37">
        <v>3</v>
      </c>
      <c r="R424" s="13" t="s">
        <v>55</v>
      </c>
      <c r="S424" s="13" t="s">
        <v>63</v>
      </c>
      <c r="T424" s="13" t="s">
        <v>42</v>
      </c>
      <c r="U424" s="13" t="s">
        <v>52</v>
      </c>
      <c r="V424" s="13" t="s">
        <v>42</v>
      </c>
      <c r="W424" s="13" t="s">
        <v>72</v>
      </c>
      <c r="X424" s="13" t="s">
        <v>47</v>
      </c>
      <c r="Y424" s="13" t="s">
        <v>41</v>
      </c>
      <c r="Z424" s="13" t="s">
        <v>41</v>
      </c>
      <c r="AA424" s="13"/>
      <c r="AB424" s="13">
        <v>0</v>
      </c>
      <c r="AC424" s="72">
        <f t="shared" si="856"/>
        <v>1</v>
      </c>
      <c r="AD424" s="13">
        <v>0</v>
      </c>
      <c r="AE424" s="72">
        <f t="shared" ref="AE424" si="941">VALUE(IF(AD424=-2,0%,IF(AD424=-1,50%,IF(AD424=0,100%,IF(AD424=1,50%,IF(AD424=2,0%))))))</f>
        <v>1</v>
      </c>
      <c r="AF424" s="13" t="s">
        <v>42</v>
      </c>
      <c r="AG424" s="13">
        <v>0</v>
      </c>
      <c r="AH424" s="13" t="s">
        <v>42</v>
      </c>
      <c r="AI424" s="13">
        <f t="shared" si="927"/>
        <v>-1</v>
      </c>
      <c r="AJ424" s="70">
        <f t="shared" si="858"/>
        <v>0.66599999999999993</v>
      </c>
      <c r="AK424" s="59">
        <f t="shared" si="865"/>
        <v>-1</v>
      </c>
      <c r="AL424" s="70">
        <f t="shared" ref="AL424" si="942">VALUE(IF(AK424=-3,0%,IF(AK424=-2,33.3%,IF(AK424=-1,66.6%,IF(AK424=0,100%,IF(AK424=1,66.6%,IF(AK424=2,33.3%,IF(AK424=3,0%))))))))</f>
        <v>0.66599999999999993</v>
      </c>
      <c r="AM424" s="13" t="s">
        <v>41</v>
      </c>
      <c r="AN424" s="13" t="s">
        <v>41</v>
      </c>
      <c r="AO424" s="13"/>
      <c r="AP424" s="13">
        <v>101.31965006729475</v>
      </c>
      <c r="AQ424" s="13">
        <v>117.34261838440112</v>
      </c>
      <c r="AR424" s="13">
        <v>125.13020833333333</v>
      </c>
      <c r="AS424" s="13">
        <v>148.05555555555554</v>
      </c>
      <c r="AT424" s="36">
        <v>153.95329600000002</v>
      </c>
      <c r="AU424" s="36" t="str">
        <f t="shared" si="860"/>
        <v>2</v>
      </c>
      <c r="AV424" s="36">
        <v>0</v>
      </c>
      <c r="AW424" s="36">
        <v>153.95329600000002</v>
      </c>
      <c r="AX424" s="36">
        <v>153.95329600000002</v>
      </c>
      <c r="AY424" s="36">
        <v>45.536877500000003</v>
      </c>
      <c r="AZ424" s="36" t="str">
        <f t="shared" si="861"/>
        <v>1</v>
      </c>
      <c r="BA424" s="36">
        <v>0</v>
      </c>
      <c r="BB424" s="36">
        <v>45.536877500000003</v>
      </c>
      <c r="BC424" s="36">
        <v>45.536877500000003</v>
      </c>
      <c r="BD424" s="36" t="e">
        <v>#DIV/0!</v>
      </c>
      <c r="BE424" s="36" t="s">
        <v>50</v>
      </c>
      <c r="BF424" s="36">
        <v>0</v>
      </c>
      <c r="BG424" s="36">
        <v>0</v>
      </c>
      <c r="BH424" s="36">
        <v>153.95329600000002</v>
      </c>
      <c r="BI424" s="36">
        <v>0</v>
      </c>
      <c r="BJ424" s="36">
        <v>153.95329600000002</v>
      </c>
      <c r="BK424" s="36">
        <v>153.95329600000002</v>
      </c>
      <c r="BL424" s="36">
        <v>45.536877500000003</v>
      </c>
      <c r="BM424" s="36">
        <v>0</v>
      </c>
      <c r="BN424" s="36">
        <v>45.536877500000003</v>
      </c>
      <c r="BO424" s="36">
        <v>45.536877500000003</v>
      </c>
      <c r="BP424" s="36" t="e">
        <v>#DIV/0!</v>
      </c>
      <c r="BQ424" s="36" t="e">
        <v>#DIV/0!</v>
      </c>
      <c r="BR424" s="36">
        <v>0</v>
      </c>
      <c r="BS424" s="36">
        <v>0</v>
      </c>
      <c r="BT424" s="36">
        <v>153.95329600000002</v>
      </c>
      <c r="BU424" s="36">
        <v>0</v>
      </c>
      <c r="BV424" s="36">
        <v>153.95329600000002</v>
      </c>
      <c r="BW424" s="36">
        <v>153.95329600000002</v>
      </c>
      <c r="BX424" s="36">
        <v>39.618509549999999</v>
      </c>
      <c r="BY424" s="36">
        <v>8.3698362220042899</v>
      </c>
      <c r="BZ424" s="36">
        <v>33.700141600000002</v>
      </c>
      <c r="CA424" s="36">
        <v>45.536877500000003</v>
      </c>
      <c r="CB424" s="36" t="e">
        <v>#DIV/0!</v>
      </c>
      <c r="CC424" s="36" t="e">
        <v>#DIV/0!</v>
      </c>
      <c r="CD424" s="36">
        <v>0</v>
      </c>
      <c r="CE424" s="36">
        <v>0</v>
      </c>
      <c r="CF424" s="36"/>
      <c r="CG424" s="40">
        <v>28.122</v>
      </c>
      <c r="CH424" s="40">
        <v>58.481000000000002</v>
      </c>
      <c r="CI424" s="40"/>
      <c r="CL424" s="5" t="str">
        <f t="shared" si="867"/>
        <v>0.666_1_1</v>
      </c>
      <c r="CM424" s="95" t="str">
        <f t="shared" si="868"/>
        <v>1I</v>
      </c>
      <c r="CN424" s="96">
        <f t="shared" si="855"/>
        <v>91</v>
      </c>
      <c r="CO424" s="96" t="str">
        <f t="shared" si="862"/>
        <v>0.666_1_1</v>
      </c>
      <c r="CP424" s="95" t="str">
        <f t="shared" si="871"/>
        <v>1I</v>
      </c>
      <c r="CQ424" s="5">
        <f t="shared" si="863"/>
        <v>50</v>
      </c>
      <c r="CV424" s="87"/>
      <c r="CW424" s="87"/>
      <c r="CX424" s="87"/>
      <c r="CY424" s="87"/>
      <c r="CZ424" s="87"/>
    </row>
    <row r="425" spans="1:104" s="5" customFormat="1">
      <c r="A425" s="13" t="s">
        <v>248</v>
      </c>
      <c r="B425" s="13">
        <v>9</v>
      </c>
      <c r="C425" s="13">
        <v>2</v>
      </c>
      <c r="D425" s="13" t="s">
        <v>101</v>
      </c>
      <c r="E425" s="35" t="s">
        <v>238</v>
      </c>
      <c r="F425" s="13" t="s">
        <v>237</v>
      </c>
      <c r="G425" s="36">
        <v>1143413688</v>
      </c>
      <c r="H425" s="13"/>
      <c r="I425" s="37">
        <v>19</v>
      </c>
      <c r="J425" s="37" t="s">
        <v>70</v>
      </c>
      <c r="K425" s="38">
        <v>43525</v>
      </c>
      <c r="L425" s="39">
        <v>0.63888888888888895</v>
      </c>
      <c r="M425" s="37" t="s">
        <v>39</v>
      </c>
      <c r="N425" s="37" t="s">
        <v>188</v>
      </c>
      <c r="O425" s="37" t="s">
        <v>188</v>
      </c>
      <c r="P425" s="37" t="s">
        <v>188</v>
      </c>
      <c r="Q425" s="37">
        <v>4</v>
      </c>
      <c r="R425" s="13" t="s">
        <v>55</v>
      </c>
      <c r="S425" s="13" t="s">
        <v>63</v>
      </c>
      <c r="T425" s="13" t="s">
        <v>42</v>
      </c>
      <c r="U425" s="13" t="s">
        <v>52</v>
      </c>
      <c r="V425" s="13" t="s">
        <v>42</v>
      </c>
      <c r="W425" s="13" t="s">
        <v>72</v>
      </c>
      <c r="X425" s="13" t="s">
        <v>47</v>
      </c>
      <c r="Y425" s="13" t="s">
        <v>41</v>
      </c>
      <c r="Z425" s="13" t="s">
        <v>41</v>
      </c>
      <c r="AA425" s="13"/>
      <c r="AB425" s="13">
        <v>0</v>
      </c>
      <c r="AC425" s="72">
        <f t="shared" si="856"/>
        <v>1</v>
      </c>
      <c r="AD425" s="13">
        <v>0</v>
      </c>
      <c r="AE425" s="72">
        <f t="shared" ref="AE425" si="943">VALUE(IF(AD425=-2,0%,IF(AD425=-1,50%,IF(AD425=0,100%,IF(AD425=1,50%,IF(AD425=2,0%))))))</f>
        <v>1</v>
      </c>
      <c r="AF425" s="13" t="s">
        <v>42</v>
      </c>
      <c r="AG425" s="13">
        <v>0</v>
      </c>
      <c r="AH425" s="13" t="s">
        <v>42</v>
      </c>
      <c r="AI425" s="13">
        <f t="shared" si="927"/>
        <v>-1</v>
      </c>
      <c r="AJ425" s="70">
        <f t="shared" si="858"/>
        <v>0.66599999999999993</v>
      </c>
      <c r="AK425" s="59">
        <f t="shared" si="865"/>
        <v>-1</v>
      </c>
      <c r="AL425" s="70">
        <f t="shared" ref="AL425" si="944">VALUE(IF(AK425=-3,0%,IF(AK425=-2,33.3%,IF(AK425=-1,66.6%,IF(AK425=0,100%,IF(AK425=1,66.6%,IF(AK425=2,33.3%,IF(AK425=3,0%))))))))</f>
        <v>0.66599999999999993</v>
      </c>
      <c r="AM425" s="13" t="s">
        <v>41</v>
      </c>
      <c r="AN425" s="13" t="s">
        <v>41</v>
      </c>
      <c r="AO425" s="13"/>
      <c r="AP425" s="13">
        <v>101.31965006729475</v>
      </c>
      <c r="AQ425" s="13">
        <v>117.34261838440112</v>
      </c>
      <c r="AR425" s="13">
        <v>125.13020833333333</v>
      </c>
      <c r="AS425" s="13">
        <v>148.05555555555554</v>
      </c>
      <c r="AT425" s="36">
        <v>153.95329600000002</v>
      </c>
      <c r="AU425" s="36" t="str">
        <f t="shared" si="860"/>
        <v>2</v>
      </c>
      <c r="AV425" s="36">
        <v>0</v>
      </c>
      <c r="AW425" s="36">
        <v>153.95329600000002</v>
      </c>
      <c r="AX425" s="36">
        <v>153.95329600000002</v>
      </c>
      <c r="AY425" s="36">
        <v>45.536877500000003</v>
      </c>
      <c r="AZ425" s="36" t="str">
        <f t="shared" si="861"/>
        <v>1</v>
      </c>
      <c r="BA425" s="36">
        <v>0</v>
      </c>
      <c r="BB425" s="36">
        <v>45.536877500000003</v>
      </c>
      <c r="BC425" s="36">
        <v>45.536877500000003</v>
      </c>
      <c r="BD425" s="36" t="e">
        <v>#DIV/0!</v>
      </c>
      <c r="BE425" s="36" t="s">
        <v>50</v>
      </c>
      <c r="BF425" s="36">
        <v>0</v>
      </c>
      <c r="BG425" s="36">
        <v>0</v>
      </c>
      <c r="BH425" s="36">
        <v>153.95329600000002</v>
      </c>
      <c r="BI425" s="36">
        <v>0</v>
      </c>
      <c r="BJ425" s="36">
        <v>153.95329600000002</v>
      </c>
      <c r="BK425" s="36">
        <v>153.95329600000002</v>
      </c>
      <c r="BL425" s="36">
        <v>45.536877500000003</v>
      </c>
      <c r="BM425" s="36">
        <v>0</v>
      </c>
      <c r="BN425" s="36">
        <v>45.536877500000003</v>
      </c>
      <c r="BO425" s="36">
        <v>45.536877500000003</v>
      </c>
      <c r="BP425" s="36" t="e">
        <v>#DIV/0!</v>
      </c>
      <c r="BQ425" s="36" t="e">
        <v>#DIV/0!</v>
      </c>
      <c r="BR425" s="36">
        <v>0</v>
      </c>
      <c r="BS425" s="36">
        <v>0</v>
      </c>
      <c r="BT425" s="36">
        <v>153.95329600000002</v>
      </c>
      <c r="BU425" s="36">
        <v>0</v>
      </c>
      <c r="BV425" s="36">
        <v>153.95329600000002</v>
      </c>
      <c r="BW425" s="36">
        <v>153.95329600000002</v>
      </c>
      <c r="BX425" s="36">
        <v>45.536877500000003</v>
      </c>
      <c r="BY425" s="36">
        <v>0</v>
      </c>
      <c r="BZ425" s="36">
        <v>45.536877500000003</v>
      </c>
      <c r="CA425" s="36">
        <v>45.536877500000003</v>
      </c>
      <c r="CB425" s="36" t="e">
        <v>#DIV/0!</v>
      </c>
      <c r="CC425" s="36" t="e">
        <v>#DIV/0!</v>
      </c>
      <c r="CD425" s="36">
        <v>0</v>
      </c>
      <c r="CE425" s="36">
        <v>0</v>
      </c>
      <c r="CF425" s="36"/>
      <c r="CG425" s="40">
        <v>27.824999999999999</v>
      </c>
      <c r="CH425" s="40">
        <v>55.387999999999998</v>
      </c>
      <c r="CI425" s="40"/>
      <c r="CL425" s="5" t="str">
        <f t="shared" si="867"/>
        <v>0.666_1_1</v>
      </c>
      <c r="CM425" s="95" t="str">
        <f t="shared" si="868"/>
        <v>1I</v>
      </c>
      <c r="CN425" s="96">
        <f t="shared" si="855"/>
        <v>91</v>
      </c>
      <c r="CO425" s="96" t="str">
        <f t="shared" si="862"/>
        <v>0.666_1_1</v>
      </c>
      <c r="CP425" s="95" t="str">
        <f t="shared" si="871"/>
        <v>1I</v>
      </c>
      <c r="CQ425" s="5">
        <f t="shared" si="863"/>
        <v>50</v>
      </c>
      <c r="CV425" s="87"/>
      <c r="CW425" s="87"/>
      <c r="CX425" s="87"/>
      <c r="CY425" s="87"/>
      <c r="CZ425" s="87"/>
    </row>
    <row r="426" spans="1:104" s="5" customFormat="1">
      <c r="A426" s="13" t="s">
        <v>248</v>
      </c>
      <c r="B426" s="13">
        <v>9</v>
      </c>
      <c r="C426" s="13">
        <v>2</v>
      </c>
      <c r="D426" s="13" t="s">
        <v>101</v>
      </c>
      <c r="E426" s="35" t="s">
        <v>238</v>
      </c>
      <c r="F426" s="13" t="s">
        <v>237</v>
      </c>
      <c r="G426" s="36">
        <v>1143413688</v>
      </c>
      <c r="H426" s="13"/>
      <c r="I426" s="37">
        <v>19</v>
      </c>
      <c r="J426" s="37" t="s">
        <v>70</v>
      </c>
      <c r="K426" s="38">
        <v>43525</v>
      </c>
      <c r="L426" s="39">
        <v>0.64930555555555558</v>
      </c>
      <c r="M426" s="37" t="s">
        <v>39</v>
      </c>
      <c r="N426" s="37" t="s">
        <v>188</v>
      </c>
      <c r="O426" s="37" t="s">
        <v>188</v>
      </c>
      <c r="P426" s="37" t="s">
        <v>188</v>
      </c>
      <c r="Q426" s="37">
        <v>5</v>
      </c>
      <c r="R426" s="13" t="s">
        <v>55</v>
      </c>
      <c r="S426" s="13" t="s">
        <v>63</v>
      </c>
      <c r="T426" s="13" t="s">
        <v>42</v>
      </c>
      <c r="U426" s="13" t="s">
        <v>52</v>
      </c>
      <c r="V426" s="13" t="s">
        <v>42</v>
      </c>
      <c r="W426" s="13" t="s">
        <v>72</v>
      </c>
      <c r="X426" s="13" t="s">
        <v>47</v>
      </c>
      <c r="Y426" s="13" t="s">
        <v>41</v>
      </c>
      <c r="Z426" s="13" t="s">
        <v>41</v>
      </c>
      <c r="AA426" s="13"/>
      <c r="AB426" s="13">
        <v>0</v>
      </c>
      <c r="AC426" s="72">
        <f t="shared" si="856"/>
        <v>1</v>
      </c>
      <c r="AD426" s="13">
        <v>0</v>
      </c>
      <c r="AE426" s="72">
        <f t="shared" ref="AE426" si="945">VALUE(IF(AD426=-2,0%,IF(AD426=-1,50%,IF(AD426=0,100%,IF(AD426=1,50%,IF(AD426=2,0%))))))</f>
        <v>1</v>
      </c>
      <c r="AF426" s="13" t="s">
        <v>42</v>
      </c>
      <c r="AG426" s="13">
        <v>0</v>
      </c>
      <c r="AH426" s="13" t="s">
        <v>42</v>
      </c>
      <c r="AI426" s="13">
        <f t="shared" si="927"/>
        <v>-1</v>
      </c>
      <c r="AJ426" s="70">
        <f t="shared" si="858"/>
        <v>0.66599999999999993</v>
      </c>
      <c r="AK426" s="59">
        <f t="shared" si="865"/>
        <v>-1</v>
      </c>
      <c r="AL426" s="70">
        <f t="shared" ref="AL426" si="946">VALUE(IF(AK426=-3,0%,IF(AK426=-2,33.3%,IF(AK426=-1,66.6%,IF(AK426=0,100%,IF(AK426=1,66.6%,IF(AK426=2,33.3%,IF(AK426=3,0%))))))))</f>
        <v>0.66599999999999993</v>
      </c>
      <c r="AM426" s="13" t="s">
        <v>41</v>
      </c>
      <c r="AN426" s="13" t="s">
        <v>41</v>
      </c>
      <c r="AO426" s="13"/>
      <c r="AP426" s="13">
        <v>101.31965006729475</v>
      </c>
      <c r="AQ426" s="13">
        <v>117.34261838440112</v>
      </c>
      <c r="AR426" s="13">
        <v>125.13020833333333</v>
      </c>
      <c r="AS426" s="13">
        <v>148.05555555555554</v>
      </c>
      <c r="AT426" s="36">
        <v>146.40263400000001</v>
      </c>
      <c r="AU426" s="36" t="str">
        <f t="shared" si="860"/>
        <v>2</v>
      </c>
      <c r="AV426" s="36">
        <v>0</v>
      </c>
      <c r="AW426" s="36">
        <v>146.40263400000001</v>
      </c>
      <c r="AX426" s="36">
        <v>146.40263400000001</v>
      </c>
      <c r="AY426" s="36">
        <v>21.852171900000002</v>
      </c>
      <c r="AZ426" s="36" t="str">
        <f t="shared" si="861"/>
        <v>1</v>
      </c>
      <c r="BA426" s="36">
        <v>0</v>
      </c>
      <c r="BB426" s="36">
        <v>21.852171900000002</v>
      </c>
      <c r="BC426" s="36">
        <v>21.852171900000002</v>
      </c>
      <c r="BD426" s="36" t="e">
        <v>#DIV/0!</v>
      </c>
      <c r="BE426" s="36" t="s">
        <v>50</v>
      </c>
      <c r="BF426" s="36">
        <v>0</v>
      </c>
      <c r="BG426" s="36">
        <v>0</v>
      </c>
      <c r="BH426" s="36">
        <v>150.17796500000003</v>
      </c>
      <c r="BI426" s="36">
        <v>5.3391243026475914</v>
      </c>
      <c r="BJ426" s="36">
        <v>146.40263400000001</v>
      </c>
      <c r="BK426" s="36">
        <v>153.95329600000002</v>
      </c>
      <c r="BL426" s="36">
        <v>27.776156750000002</v>
      </c>
      <c r="BM426" s="36">
        <v>8.3777797181627314</v>
      </c>
      <c r="BN426" s="36">
        <v>21.852171900000002</v>
      </c>
      <c r="BO426" s="36">
        <v>33.700141600000002</v>
      </c>
      <c r="BP426" s="36" t="e">
        <v>#DIV/0!</v>
      </c>
      <c r="BQ426" s="36" t="e">
        <v>#DIV/0!</v>
      </c>
      <c r="BR426" s="36">
        <v>0</v>
      </c>
      <c r="BS426" s="36">
        <v>0</v>
      </c>
      <c r="BT426" s="36">
        <v>150.17796500000003</v>
      </c>
      <c r="BU426" s="36">
        <v>5.3391243026475914</v>
      </c>
      <c r="BV426" s="36">
        <v>146.40263400000001</v>
      </c>
      <c r="BW426" s="36">
        <v>153.95329600000002</v>
      </c>
      <c r="BX426" s="36">
        <v>33.694524700000002</v>
      </c>
      <c r="BY426" s="36">
        <v>16.747615940166991</v>
      </c>
      <c r="BZ426" s="36">
        <v>21.852171900000002</v>
      </c>
      <c r="CA426" s="36">
        <v>45.536877500000003</v>
      </c>
      <c r="CB426" s="36" t="e">
        <v>#DIV/0!</v>
      </c>
      <c r="CC426" s="36" t="e">
        <v>#DIV/0!</v>
      </c>
      <c r="CD426" s="36">
        <v>0</v>
      </c>
      <c r="CE426" s="36">
        <v>0</v>
      </c>
      <c r="CF426" s="36"/>
      <c r="CG426" s="40">
        <v>27.899000000000001</v>
      </c>
      <c r="CH426" s="40">
        <v>54.64</v>
      </c>
      <c r="CI426" s="40"/>
      <c r="CL426" s="5" t="str">
        <f t="shared" si="867"/>
        <v>0.666_1_1</v>
      </c>
      <c r="CM426" s="95" t="str">
        <f t="shared" si="868"/>
        <v>1I</v>
      </c>
      <c r="CN426" s="96">
        <f t="shared" si="855"/>
        <v>91</v>
      </c>
      <c r="CO426" s="96" t="str">
        <f t="shared" si="862"/>
        <v>0.666_1_1</v>
      </c>
      <c r="CP426" s="95" t="str">
        <f t="shared" si="871"/>
        <v>1I</v>
      </c>
      <c r="CQ426" s="5">
        <f t="shared" si="863"/>
        <v>50</v>
      </c>
      <c r="CV426" s="87"/>
      <c r="CW426" s="87"/>
      <c r="CX426" s="87"/>
      <c r="CY426" s="87"/>
      <c r="CZ426" s="87"/>
    </row>
    <row r="427" spans="1:104" s="5" customFormat="1">
      <c r="A427" s="13" t="s">
        <v>248</v>
      </c>
      <c r="B427" s="13">
        <v>9</v>
      </c>
      <c r="C427" s="13">
        <v>2</v>
      </c>
      <c r="D427" s="13" t="s">
        <v>101</v>
      </c>
      <c r="E427" s="35" t="s">
        <v>238</v>
      </c>
      <c r="F427" s="13" t="s">
        <v>237</v>
      </c>
      <c r="G427" s="36">
        <v>1143413688</v>
      </c>
      <c r="H427" s="13"/>
      <c r="I427" s="37">
        <v>19</v>
      </c>
      <c r="J427" s="37" t="s">
        <v>70</v>
      </c>
      <c r="K427" s="38">
        <v>43525</v>
      </c>
      <c r="L427" s="39">
        <v>0.66388888888888886</v>
      </c>
      <c r="M427" s="37" t="s">
        <v>39</v>
      </c>
      <c r="N427" s="37" t="s">
        <v>188</v>
      </c>
      <c r="O427" s="37" t="s">
        <v>188</v>
      </c>
      <c r="P427" s="37" t="s">
        <v>188</v>
      </c>
      <c r="Q427" s="37">
        <v>6</v>
      </c>
      <c r="R427" s="13" t="s">
        <v>55</v>
      </c>
      <c r="S427" s="13" t="s">
        <v>63</v>
      </c>
      <c r="T427" s="13" t="s">
        <v>42</v>
      </c>
      <c r="U427" s="13" t="s">
        <v>52</v>
      </c>
      <c r="V427" s="13" t="s">
        <v>42</v>
      </c>
      <c r="W427" s="13" t="s">
        <v>72</v>
      </c>
      <c r="X427" s="13" t="s">
        <v>47</v>
      </c>
      <c r="Y427" s="13" t="s">
        <v>41</v>
      </c>
      <c r="Z427" s="13" t="s">
        <v>41</v>
      </c>
      <c r="AA427" s="13"/>
      <c r="AB427" s="13">
        <v>0</v>
      </c>
      <c r="AC427" s="72">
        <f t="shared" si="856"/>
        <v>1</v>
      </c>
      <c r="AD427" s="13">
        <v>0</v>
      </c>
      <c r="AE427" s="72">
        <f t="shared" ref="AE427" si="947">VALUE(IF(AD427=-2,0%,IF(AD427=-1,50%,IF(AD427=0,100%,IF(AD427=1,50%,IF(AD427=2,0%))))))</f>
        <v>1</v>
      </c>
      <c r="AF427" s="13" t="s">
        <v>42</v>
      </c>
      <c r="AG427" s="13">
        <v>0</v>
      </c>
      <c r="AH427" s="13" t="s">
        <v>42</v>
      </c>
      <c r="AI427" s="13">
        <f t="shared" si="927"/>
        <v>-1</v>
      </c>
      <c r="AJ427" s="70">
        <f t="shared" si="858"/>
        <v>0.66599999999999993</v>
      </c>
      <c r="AK427" s="59">
        <f t="shared" si="865"/>
        <v>-1</v>
      </c>
      <c r="AL427" s="70">
        <f t="shared" ref="AL427" si="948">VALUE(IF(AK427=-3,0%,IF(AK427=-2,33.3%,IF(AK427=-1,66.6%,IF(AK427=0,100%,IF(AK427=1,66.6%,IF(AK427=2,33.3%,IF(AK427=3,0%))))))))</f>
        <v>0.66599999999999993</v>
      </c>
      <c r="AM427" s="13" t="s">
        <v>41</v>
      </c>
      <c r="AN427" s="13" t="s">
        <v>41</v>
      </c>
      <c r="AO427" s="13"/>
      <c r="AP427" s="13">
        <v>101.31965006729475</v>
      </c>
      <c r="AQ427" s="13">
        <v>117.34261838440112</v>
      </c>
      <c r="AR427" s="13">
        <v>125.13020833333333</v>
      </c>
      <c r="AS427" s="13">
        <v>148.05555555555554</v>
      </c>
      <c r="AT427" s="36">
        <v>146.40263400000001</v>
      </c>
      <c r="AU427" s="36" t="str">
        <f t="shared" si="860"/>
        <v>2</v>
      </c>
      <c r="AV427" s="36">
        <v>0</v>
      </c>
      <c r="AW427" s="36">
        <v>146.40263400000001</v>
      </c>
      <c r="AX427" s="36">
        <v>146.40263400000001</v>
      </c>
      <c r="AY427" s="36">
        <v>27.776156750000002</v>
      </c>
      <c r="AZ427" s="36" t="str">
        <f t="shared" si="861"/>
        <v>1</v>
      </c>
      <c r="BA427" s="36">
        <v>8.3777797181627314</v>
      </c>
      <c r="BB427" s="36">
        <v>21.852171900000002</v>
      </c>
      <c r="BC427" s="36">
        <v>33.700141600000002</v>
      </c>
      <c r="BD427" s="36" t="e">
        <v>#DIV/0!</v>
      </c>
      <c r="BE427" s="36" t="s">
        <v>50</v>
      </c>
      <c r="BF427" s="36">
        <v>0</v>
      </c>
      <c r="BG427" s="36">
        <v>0</v>
      </c>
      <c r="BH427" s="36">
        <v>146.40263400000001</v>
      </c>
      <c r="BI427" s="36">
        <v>0</v>
      </c>
      <c r="BJ427" s="36">
        <v>146.40263400000001</v>
      </c>
      <c r="BK427" s="36">
        <v>146.40263400000001</v>
      </c>
      <c r="BL427" s="36">
        <v>39.618509549999999</v>
      </c>
      <c r="BM427" s="36">
        <v>8.3698362220042899</v>
      </c>
      <c r="BN427" s="36">
        <v>33.700141600000002</v>
      </c>
      <c r="BO427" s="36">
        <v>45.536877500000003</v>
      </c>
      <c r="BP427" s="36" t="e">
        <v>#DIV/0!</v>
      </c>
      <c r="BQ427" s="36" t="e">
        <v>#DIV/0!</v>
      </c>
      <c r="BR427" s="36">
        <v>0</v>
      </c>
      <c r="BS427" s="36">
        <v>0</v>
      </c>
      <c r="BT427" s="36">
        <v>142.664749</v>
      </c>
      <c r="BU427" s="36">
        <v>5.2861676615909641</v>
      </c>
      <c r="BV427" s="36">
        <v>138.92686399999999</v>
      </c>
      <c r="BW427" s="36">
        <v>146.40263400000001</v>
      </c>
      <c r="BX427" s="36">
        <v>27.776156750000002</v>
      </c>
      <c r="BY427" s="36">
        <v>8.3777797181627314</v>
      </c>
      <c r="BZ427" s="36">
        <v>21.852171900000002</v>
      </c>
      <c r="CA427" s="36">
        <v>33.700141600000002</v>
      </c>
      <c r="CB427" s="36" t="e">
        <v>#DIV/0!</v>
      </c>
      <c r="CC427" s="36" t="e">
        <v>#DIV/0!</v>
      </c>
      <c r="CD427" s="36">
        <v>0</v>
      </c>
      <c r="CE427" s="36">
        <v>0</v>
      </c>
      <c r="CF427" s="36"/>
      <c r="CG427" s="40">
        <v>28.047999999999998</v>
      </c>
      <c r="CH427" s="40">
        <v>53.963000000000001</v>
      </c>
      <c r="CI427" s="40"/>
      <c r="CL427" s="5" t="str">
        <f t="shared" si="867"/>
        <v>0.666_1_1</v>
      </c>
      <c r="CM427" s="95" t="str">
        <f t="shared" si="868"/>
        <v>1I</v>
      </c>
      <c r="CN427" s="96">
        <f t="shared" si="855"/>
        <v>91</v>
      </c>
      <c r="CO427" s="96" t="str">
        <f t="shared" si="862"/>
        <v>0.666_1_1</v>
      </c>
      <c r="CP427" s="95" t="str">
        <f t="shared" si="871"/>
        <v>1I</v>
      </c>
      <c r="CQ427" s="5">
        <f t="shared" si="863"/>
        <v>50</v>
      </c>
      <c r="CV427" s="87"/>
      <c r="CW427" s="87"/>
      <c r="CX427" s="87"/>
      <c r="CY427" s="87"/>
      <c r="CZ427" s="87"/>
    </row>
    <row r="428" spans="1:104" s="5" customFormat="1">
      <c r="A428" s="13" t="s">
        <v>248</v>
      </c>
      <c r="B428" s="13">
        <v>9</v>
      </c>
      <c r="C428" s="13">
        <v>3</v>
      </c>
      <c r="D428" s="13" t="s">
        <v>58</v>
      </c>
      <c r="E428" s="35" t="s">
        <v>239</v>
      </c>
      <c r="F428" s="13" t="s">
        <v>237</v>
      </c>
      <c r="G428" s="36">
        <v>1007855450</v>
      </c>
      <c r="H428" s="13"/>
      <c r="I428" s="37">
        <v>18</v>
      </c>
      <c r="J428" s="37" t="s">
        <v>70</v>
      </c>
      <c r="K428" s="38">
        <v>43525</v>
      </c>
      <c r="L428" s="39">
        <v>0.60763888888888895</v>
      </c>
      <c r="M428" s="37" t="s">
        <v>39</v>
      </c>
      <c r="N428" s="37" t="s">
        <v>188</v>
      </c>
      <c r="O428" s="37" t="s">
        <v>188</v>
      </c>
      <c r="P428" s="37" t="s">
        <v>188</v>
      </c>
      <c r="Q428" s="37">
        <v>1</v>
      </c>
      <c r="R428" s="13" t="s">
        <v>43</v>
      </c>
      <c r="S428" s="13" t="s">
        <v>44</v>
      </c>
      <c r="T428" s="13" t="s">
        <v>41</v>
      </c>
      <c r="U428" s="13" t="s">
        <v>52</v>
      </c>
      <c r="V428" s="13" t="s">
        <v>42</v>
      </c>
      <c r="W428" s="13" t="s">
        <v>66</v>
      </c>
      <c r="X428" s="13" t="s">
        <v>76</v>
      </c>
      <c r="Y428" s="13" t="s">
        <v>41</v>
      </c>
      <c r="Z428" s="13" t="s">
        <v>41</v>
      </c>
      <c r="AA428" s="13"/>
      <c r="AB428" s="13">
        <v>-1</v>
      </c>
      <c r="AC428" s="72">
        <f t="shared" si="856"/>
        <v>0.5</v>
      </c>
      <c r="AD428" s="13">
        <v>1</v>
      </c>
      <c r="AE428" s="72">
        <f t="shared" ref="AE428" si="949">VALUE(IF(AD428=-2,0%,IF(AD428=-1,50%,IF(AD428=0,100%,IF(AD428=1,50%,IF(AD428=2,0%))))))</f>
        <v>0.5</v>
      </c>
      <c r="AF428" s="13" t="s">
        <v>41</v>
      </c>
      <c r="AG428" s="13">
        <v>0</v>
      </c>
      <c r="AH428" s="13" t="s">
        <v>42</v>
      </c>
      <c r="AI428" s="13">
        <f t="shared" si="927"/>
        <v>0</v>
      </c>
      <c r="AJ428" s="70">
        <f t="shared" si="858"/>
        <v>1</v>
      </c>
      <c r="AK428" s="59">
        <f t="shared" si="865"/>
        <v>0</v>
      </c>
      <c r="AL428" s="70">
        <f t="shared" ref="AL428" si="950">VALUE(IF(AK428=-3,0%,IF(AK428=-2,33.3%,IF(AK428=-1,66.6%,IF(AK428=0,100%,IF(AK428=1,66.6%,IF(AK428=2,33.3%,IF(AK428=3,0%))))))))</f>
        <v>1</v>
      </c>
      <c r="AM428" s="13" t="s">
        <v>41</v>
      </c>
      <c r="AN428" s="13" t="s">
        <v>41</v>
      </c>
      <c r="AO428" s="13"/>
      <c r="AP428" s="13">
        <v>101.31965006729475</v>
      </c>
      <c r="AQ428" s="13">
        <v>117.34261838440112</v>
      </c>
      <c r="AR428" s="13">
        <v>125.13020833333333</v>
      </c>
      <c r="AS428" s="13">
        <v>148.05555555555554</v>
      </c>
      <c r="AT428" s="36">
        <v>46.026083999999997</v>
      </c>
      <c r="AU428" s="36" t="str">
        <f t="shared" si="860"/>
        <v>1</v>
      </c>
      <c r="AV428" s="36">
        <v>0</v>
      </c>
      <c r="AW428" s="36">
        <v>46.026083999999997</v>
      </c>
      <c r="AX428" s="36">
        <v>46.026083999999997</v>
      </c>
      <c r="AY428" s="36">
        <v>139.524811</v>
      </c>
      <c r="AZ428" s="36" t="str">
        <f t="shared" si="861"/>
        <v>2</v>
      </c>
      <c r="BA428" s="36">
        <v>10.218844157985403</v>
      </c>
      <c r="BB428" s="36">
        <v>132.29899699999999</v>
      </c>
      <c r="BC428" s="36">
        <v>146.75062500000001</v>
      </c>
      <c r="BD428" s="36" t="e">
        <v>#DIV/0!</v>
      </c>
      <c r="BE428" s="36" t="s">
        <v>50</v>
      </c>
      <c r="BF428" s="36">
        <v>0</v>
      </c>
      <c r="BG428" s="36">
        <v>0</v>
      </c>
      <c r="BH428" s="36">
        <v>46.026083999999997</v>
      </c>
      <c r="BI428" s="36">
        <v>0</v>
      </c>
      <c r="BJ428" s="36">
        <v>46.026083999999997</v>
      </c>
      <c r="BK428" s="36">
        <v>46.026083999999997</v>
      </c>
      <c r="BL428" s="36">
        <v>139.524811</v>
      </c>
      <c r="BM428" s="36">
        <v>10.218844157985403</v>
      </c>
      <c r="BN428" s="36">
        <v>132.29899699999999</v>
      </c>
      <c r="BO428" s="36">
        <v>146.75062500000001</v>
      </c>
      <c r="BP428" s="36" t="e">
        <v>#DIV/0!</v>
      </c>
      <c r="BQ428" s="36" t="e">
        <v>#DIV/0!</v>
      </c>
      <c r="BR428" s="36">
        <v>0</v>
      </c>
      <c r="BS428" s="36">
        <v>0</v>
      </c>
      <c r="BT428" s="36">
        <v>258.56616399999996</v>
      </c>
      <c r="BU428" s="36">
        <v>300.57706368386249</v>
      </c>
      <c r="BV428" s="36">
        <v>46.026083999999997</v>
      </c>
      <c r="BW428" s="36">
        <v>471.10624399999989</v>
      </c>
      <c r="BX428" s="36">
        <v>192.05463449999999</v>
      </c>
      <c r="BY428" s="36">
        <v>84.507232980750317</v>
      </c>
      <c r="BZ428" s="36">
        <v>132.29899699999999</v>
      </c>
      <c r="CA428" s="36">
        <v>251.810272</v>
      </c>
      <c r="CB428" s="36" t="e">
        <v>#DIV/0!</v>
      </c>
      <c r="CC428" s="36" t="e">
        <v>#DIV/0!</v>
      </c>
      <c r="CD428" s="36">
        <v>0</v>
      </c>
      <c r="CE428" s="36">
        <v>0</v>
      </c>
      <c r="CF428" s="36"/>
      <c r="CG428" s="40">
        <v>28.023</v>
      </c>
      <c r="CH428" s="40">
        <v>58.058999999999997</v>
      </c>
      <c r="CI428" s="40"/>
      <c r="CL428" s="5" t="str">
        <f t="shared" si="867"/>
        <v>1_0.5_2</v>
      </c>
      <c r="CM428" s="95" t="str">
        <f t="shared" si="868"/>
        <v>1W</v>
      </c>
      <c r="CN428" s="96">
        <f t="shared" si="855"/>
        <v>91</v>
      </c>
      <c r="CO428" s="96" t="str">
        <f t="shared" si="862"/>
        <v>1_0.5_2</v>
      </c>
      <c r="CP428" s="95" t="str">
        <f t="shared" si="871"/>
        <v>1W</v>
      </c>
      <c r="CQ428" s="5">
        <f t="shared" si="863"/>
        <v>89</v>
      </c>
      <c r="CV428" s="87"/>
      <c r="CW428" s="87"/>
      <c r="CX428" s="87"/>
      <c r="CY428" s="87"/>
      <c r="CZ428" s="87"/>
    </row>
    <row r="429" spans="1:104" s="5" customFormat="1">
      <c r="A429" s="13" t="s">
        <v>248</v>
      </c>
      <c r="B429" s="13">
        <v>9</v>
      </c>
      <c r="C429" s="13">
        <v>3</v>
      </c>
      <c r="D429" s="13" t="s">
        <v>58</v>
      </c>
      <c r="E429" s="35" t="s">
        <v>239</v>
      </c>
      <c r="F429" s="13" t="s">
        <v>237</v>
      </c>
      <c r="G429" s="36">
        <v>1007855450</v>
      </c>
      <c r="H429" s="13"/>
      <c r="I429" s="37">
        <v>18</v>
      </c>
      <c r="J429" s="37" t="s">
        <v>70</v>
      </c>
      <c r="K429" s="38">
        <v>43525</v>
      </c>
      <c r="L429" s="39">
        <v>0.61805555555555558</v>
      </c>
      <c r="M429" s="37" t="s">
        <v>39</v>
      </c>
      <c r="N429" s="37" t="s">
        <v>188</v>
      </c>
      <c r="O429" s="37" t="s">
        <v>188</v>
      </c>
      <c r="P429" s="37" t="s">
        <v>188</v>
      </c>
      <c r="Q429" s="37">
        <v>2</v>
      </c>
      <c r="R429" s="13" t="s">
        <v>43</v>
      </c>
      <c r="S429" s="13" t="s">
        <v>44</v>
      </c>
      <c r="T429" s="13" t="s">
        <v>41</v>
      </c>
      <c r="U429" s="13" t="s">
        <v>52</v>
      </c>
      <c r="V429" s="13" t="s">
        <v>42</v>
      </c>
      <c r="W429" s="13" t="s">
        <v>66</v>
      </c>
      <c r="X429" s="13" t="s">
        <v>47</v>
      </c>
      <c r="Y429" s="13" t="s">
        <v>41</v>
      </c>
      <c r="Z429" s="13" t="s">
        <v>41</v>
      </c>
      <c r="AA429" s="13"/>
      <c r="AB429" s="13">
        <v>-1</v>
      </c>
      <c r="AC429" s="72">
        <f t="shared" si="856"/>
        <v>0.5</v>
      </c>
      <c r="AD429" s="13">
        <v>1</v>
      </c>
      <c r="AE429" s="72">
        <f t="shared" ref="AE429" si="951">VALUE(IF(AD429=-2,0%,IF(AD429=-1,50%,IF(AD429=0,100%,IF(AD429=1,50%,IF(AD429=2,0%))))))</f>
        <v>0.5</v>
      </c>
      <c r="AF429" s="13" t="s">
        <v>41</v>
      </c>
      <c r="AG429" s="13">
        <v>0</v>
      </c>
      <c r="AH429" s="13" t="s">
        <v>42</v>
      </c>
      <c r="AI429" s="13">
        <f t="shared" si="927"/>
        <v>0</v>
      </c>
      <c r="AJ429" s="70">
        <f t="shared" si="858"/>
        <v>1</v>
      </c>
      <c r="AK429" s="59">
        <f t="shared" si="865"/>
        <v>-1</v>
      </c>
      <c r="AL429" s="70">
        <f t="shared" ref="AL429" si="952">VALUE(IF(AK429=-3,0%,IF(AK429=-2,33.3%,IF(AK429=-1,66.6%,IF(AK429=0,100%,IF(AK429=1,66.6%,IF(AK429=2,33.3%,IF(AK429=3,0%))))))))</f>
        <v>0.66599999999999993</v>
      </c>
      <c r="AM429" s="13" t="s">
        <v>41</v>
      </c>
      <c r="AN429" s="13" t="s">
        <v>41</v>
      </c>
      <c r="AO429" s="13"/>
      <c r="AP429" s="13">
        <v>101.31965006729475</v>
      </c>
      <c r="AQ429" s="13">
        <v>117.34261838440112</v>
      </c>
      <c r="AR429" s="13">
        <v>125.13020833333333</v>
      </c>
      <c r="AS429" s="13">
        <v>148.05555555555554</v>
      </c>
      <c r="AT429" s="36">
        <v>33.277775000000005</v>
      </c>
      <c r="AU429" s="36" t="str">
        <f t="shared" si="860"/>
        <v>1</v>
      </c>
      <c r="AV429" s="36">
        <v>0</v>
      </c>
      <c r="AW429" s="36">
        <v>33.277775000000005</v>
      </c>
      <c r="AX429" s="36">
        <v>33.277775000000005</v>
      </c>
      <c r="AY429" s="36">
        <v>128.71417449999998</v>
      </c>
      <c r="AZ429" s="36" t="str">
        <f t="shared" si="861"/>
        <v>2</v>
      </c>
      <c r="BA429" s="36">
        <v>5.0697045982002162</v>
      </c>
      <c r="BB429" s="36">
        <v>125.129352</v>
      </c>
      <c r="BC429" s="36">
        <v>132.29899699999999</v>
      </c>
      <c r="BD429" s="36" t="e">
        <v>#DIV/0!</v>
      </c>
      <c r="BE429" s="36" t="s">
        <v>50</v>
      </c>
      <c r="BF429" s="36">
        <v>0</v>
      </c>
      <c r="BG429" s="36">
        <v>0</v>
      </c>
      <c r="BH429" s="36">
        <v>39.651929500000001</v>
      </c>
      <c r="BI429" s="36">
        <v>9.0144157425614928</v>
      </c>
      <c r="BJ429" s="36">
        <v>33.277775000000005</v>
      </c>
      <c r="BK429" s="36">
        <v>46.026083999999997</v>
      </c>
      <c r="BL429" s="36">
        <v>135.9399885</v>
      </c>
      <c r="BM429" s="36">
        <v>15.288548756185619</v>
      </c>
      <c r="BN429" s="36">
        <v>125.129352</v>
      </c>
      <c r="BO429" s="36">
        <v>146.75062500000001</v>
      </c>
      <c r="BP429" s="36" t="e">
        <v>#DIV/0!</v>
      </c>
      <c r="BQ429" s="36" t="e">
        <v>#DIV/0!</v>
      </c>
      <c r="BR429" s="36">
        <v>0</v>
      </c>
      <c r="BS429" s="36">
        <v>0</v>
      </c>
      <c r="BT429" s="36">
        <v>39.651929500000001</v>
      </c>
      <c r="BU429" s="36">
        <v>9.0144157425614928</v>
      </c>
      <c r="BV429" s="36">
        <v>33.277775000000005</v>
      </c>
      <c r="BW429" s="36">
        <v>46.026083999999997</v>
      </c>
      <c r="BX429" s="36">
        <v>128.71417449999998</v>
      </c>
      <c r="BY429" s="36">
        <v>5.0697045982002162</v>
      </c>
      <c r="BZ429" s="36">
        <v>125.129352</v>
      </c>
      <c r="CA429" s="36">
        <v>132.29899699999999</v>
      </c>
      <c r="CB429" s="36" t="e">
        <v>#DIV/0!</v>
      </c>
      <c r="CC429" s="36" t="e">
        <v>#DIV/0!</v>
      </c>
      <c r="CD429" s="36">
        <v>0</v>
      </c>
      <c r="CE429" s="36">
        <v>0</v>
      </c>
      <c r="CF429" s="36"/>
      <c r="CG429" s="40">
        <v>28.122</v>
      </c>
      <c r="CH429" s="40">
        <v>58.918999999999997</v>
      </c>
      <c r="CI429" s="40"/>
      <c r="CL429" s="5" t="str">
        <f t="shared" si="867"/>
        <v>1_0.5_2</v>
      </c>
      <c r="CM429" s="95" t="str">
        <f t="shared" si="868"/>
        <v>1W</v>
      </c>
      <c r="CN429" s="96">
        <f t="shared" si="855"/>
        <v>91</v>
      </c>
      <c r="CO429" s="96" t="str">
        <f t="shared" si="862"/>
        <v>0.666_0.5_2</v>
      </c>
      <c r="CP429" s="95" t="str">
        <f t="shared" si="871"/>
        <v>1T</v>
      </c>
      <c r="CQ429" s="5">
        <f t="shared" si="863"/>
        <v>57</v>
      </c>
      <c r="CV429" s="87"/>
      <c r="CW429" s="87"/>
      <c r="CX429" s="87"/>
      <c r="CY429" s="87"/>
      <c r="CZ429" s="87"/>
    </row>
    <row r="430" spans="1:104" s="5" customFormat="1">
      <c r="A430" s="13" t="s">
        <v>248</v>
      </c>
      <c r="B430" s="13">
        <v>9</v>
      </c>
      <c r="C430" s="13">
        <v>3</v>
      </c>
      <c r="D430" s="13" t="s">
        <v>58</v>
      </c>
      <c r="E430" s="35" t="s">
        <v>239</v>
      </c>
      <c r="F430" s="13" t="s">
        <v>237</v>
      </c>
      <c r="G430" s="36">
        <v>1007855450</v>
      </c>
      <c r="H430" s="13"/>
      <c r="I430" s="37">
        <v>18</v>
      </c>
      <c r="J430" s="37" t="s">
        <v>70</v>
      </c>
      <c r="K430" s="38">
        <v>43525</v>
      </c>
      <c r="L430" s="39">
        <v>0.62847222222222221</v>
      </c>
      <c r="M430" s="37" t="s">
        <v>39</v>
      </c>
      <c r="N430" s="37" t="s">
        <v>188</v>
      </c>
      <c r="O430" s="37" t="s">
        <v>188</v>
      </c>
      <c r="P430" s="37" t="s">
        <v>188</v>
      </c>
      <c r="Q430" s="37">
        <v>3</v>
      </c>
      <c r="R430" s="13" t="s">
        <v>43</v>
      </c>
      <c r="S430" s="13" t="s">
        <v>44</v>
      </c>
      <c r="T430" s="13" t="s">
        <v>41</v>
      </c>
      <c r="U430" s="13" t="s">
        <v>52</v>
      </c>
      <c r="V430" s="13" t="s">
        <v>42</v>
      </c>
      <c r="W430" s="13" t="s">
        <v>72</v>
      </c>
      <c r="X430" s="13" t="s">
        <v>76</v>
      </c>
      <c r="Y430" s="13" t="s">
        <v>41</v>
      </c>
      <c r="Z430" s="13" t="s">
        <v>41</v>
      </c>
      <c r="AA430" s="13"/>
      <c r="AB430" s="13">
        <v>-1</v>
      </c>
      <c r="AC430" s="72">
        <f t="shared" si="856"/>
        <v>0.5</v>
      </c>
      <c r="AD430" s="13">
        <v>1</v>
      </c>
      <c r="AE430" s="72">
        <f t="shared" ref="AE430" si="953">VALUE(IF(AD430=-2,0%,IF(AD430=-1,50%,IF(AD430=0,100%,IF(AD430=1,50%,IF(AD430=2,0%))))))</f>
        <v>0.5</v>
      </c>
      <c r="AF430" s="13" t="s">
        <v>41</v>
      </c>
      <c r="AG430" s="13">
        <v>0</v>
      </c>
      <c r="AH430" s="13" t="s">
        <v>42</v>
      </c>
      <c r="AI430" s="13">
        <f t="shared" si="927"/>
        <v>-1</v>
      </c>
      <c r="AJ430" s="70">
        <f t="shared" si="858"/>
        <v>0.66599999999999993</v>
      </c>
      <c r="AK430" s="59">
        <f t="shared" si="865"/>
        <v>0</v>
      </c>
      <c r="AL430" s="70">
        <f t="shared" ref="AL430" si="954">VALUE(IF(AK430=-3,0%,IF(AK430=-2,33.3%,IF(AK430=-1,66.6%,IF(AK430=0,100%,IF(AK430=1,66.6%,IF(AK430=2,33.3%,IF(AK430=3,0%))))))))</f>
        <v>1</v>
      </c>
      <c r="AM430" s="13" t="s">
        <v>41</v>
      </c>
      <c r="AN430" s="13" t="s">
        <v>41</v>
      </c>
      <c r="AO430" s="13"/>
      <c r="AP430" s="13">
        <v>101.31965006729475</v>
      </c>
      <c r="AQ430" s="13">
        <v>117.34261838440112</v>
      </c>
      <c r="AR430" s="13">
        <v>125.13020833333333</v>
      </c>
      <c r="AS430" s="13">
        <v>148.05555555555554</v>
      </c>
      <c r="AT430" s="36">
        <v>33.277775000000005</v>
      </c>
      <c r="AU430" s="36" t="str">
        <f t="shared" si="860"/>
        <v>1</v>
      </c>
      <c r="AV430" s="36">
        <v>0</v>
      </c>
      <c r="AW430" s="36">
        <v>33.277775000000005</v>
      </c>
      <c r="AX430" s="36">
        <v>33.277775000000005</v>
      </c>
      <c r="AY430" s="36">
        <v>135.90254249999998</v>
      </c>
      <c r="AZ430" s="36" t="str">
        <f t="shared" si="861"/>
        <v>2</v>
      </c>
      <c r="BA430" s="36">
        <v>5.0961829187285499</v>
      </c>
      <c r="BB430" s="36">
        <v>132.29899699999999</v>
      </c>
      <c r="BC430" s="36">
        <v>139.50608800000001</v>
      </c>
      <c r="BD430" s="36" t="e">
        <v>#DIV/0!</v>
      </c>
      <c r="BE430" s="36" t="s">
        <v>50</v>
      </c>
      <c r="BF430" s="36">
        <v>0</v>
      </c>
      <c r="BG430" s="36">
        <v>0</v>
      </c>
      <c r="BH430" s="36">
        <v>33.277775000000005</v>
      </c>
      <c r="BI430" s="36">
        <v>0</v>
      </c>
      <c r="BJ430" s="36">
        <v>33.277775000000005</v>
      </c>
      <c r="BK430" s="36">
        <v>33.277775000000005</v>
      </c>
      <c r="BL430" s="36">
        <v>132.29899699999999</v>
      </c>
      <c r="BM430" s="36">
        <v>0</v>
      </c>
      <c r="BN430" s="36">
        <v>132.29899699999999</v>
      </c>
      <c r="BO430" s="36">
        <v>132.29899699999999</v>
      </c>
      <c r="BP430" s="36" t="e">
        <v>#DIV/0!</v>
      </c>
      <c r="BQ430" s="36" t="e">
        <v>#DIV/0!</v>
      </c>
      <c r="BR430" s="36">
        <v>0</v>
      </c>
      <c r="BS430" s="36">
        <v>0</v>
      </c>
      <c r="BT430" s="36">
        <v>33.277775000000005</v>
      </c>
      <c r="BU430" s="36">
        <v>0</v>
      </c>
      <c r="BV430" s="36">
        <v>33.277775000000005</v>
      </c>
      <c r="BW430" s="36">
        <v>33.277775000000005</v>
      </c>
      <c r="BX430" s="36">
        <v>128.71417449999998</v>
      </c>
      <c r="BY430" s="36">
        <v>5.0697045982002162</v>
      </c>
      <c r="BZ430" s="36">
        <v>125.129352</v>
      </c>
      <c r="CA430" s="36">
        <v>132.29899699999999</v>
      </c>
      <c r="CB430" s="36" t="e">
        <v>#DIV/0!</v>
      </c>
      <c r="CC430" s="36" t="e">
        <v>#DIV/0!</v>
      </c>
      <c r="CD430" s="36">
        <v>0</v>
      </c>
      <c r="CE430" s="36">
        <v>0</v>
      </c>
      <c r="CF430" s="36"/>
      <c r="CG430" s="40">
        <v>28.122</v>
      </c>
      <c r="CH430" s="40">
        <v>58.481000000000002</v>
      </c>
      <c r="CI430" s="40"/>
      <c r="CL430" s="5" t="str">
        <f t="shared" si="867"/>
        <v>0.666_0.5_2</v>
      </c>
      <c r="CM430" s="95" t="str">
        <f t="shared" si="868"/>
        <v>1T</v>
      </c>
      <c r="CN430" s="96">
        <f t="shared" si="855"/>
        <v>60</v>
      </c>
      <c r="CO430" s="96" t="str">
        <f t="shared" si="862"/>
        <v>1_0.5_2</v>
      </c>
      <c r="CP430" s="95" t="str">
        <f t="shared" si="871"/>
        <v>1W</v>
      </c>
      <c r="CQ430" s="5">
        <f t="shared" si="863"/>
        <v>89</v>
      </c>
      <c r="CV430" s="87"/>
      <c r="CW430" s="87"/>
      <c r="CX430" s="87"/>
      <c r="CY430" s="87"/>
      <c r="CZ430" s="87"/>
    </row>
    <row r="431" spans="1:104" s="5" customFormat="1">
      <c r="A431" s="13" t="s">
        <v>248</v>
      </c>
      <c r="B431" s="13">
        <v>9</v>
      </c>
      <c r="C431" s="13">
        <v>3</v>
      </c>
      <c r="D431" s="13" t="s">
        <v>58</v>
      </c>
      <c r="E431" s="35" t="s">
        <v>239</v>
      </c>
      <c r="F431" s="13" t="s">
        <v>237</v>
      </c>
      <c r="G431" s="36">
        <v>1007855450</v>
      </c>
      <c r="H431" s="13"/>
      <c r="I431" s="37">
        <v>18</v>
      </c>
      <c r="J431" s="37" t="s">
        <v>70</v>
      </c>
      <c r="K431" s="38">
        <v>43525</v>
      </c>
      <c r="L431" s="39">
        <v>0.63888888888888895</v>
      </c>
      <c r="M431" s="37" t="s">
        <v>39</v>
      </c>
      <c r="N431" s="37" t="s">
        <v>188</v>
      </c>
      <c r="O431" s="37" t="s">
        <v>188</v>
      </c>
      <c r="P431" s="37" t="s">
        <v>188</v>
      </c>
      <c r="Q431" s="37">
        <v>4</v>
      </c>
      <c r="R431" s="13" t="s">
        <v>55</v>
      </c>
      <c r="S431" s="13" t="s">
        <v>44</v>
      </c>
      <c r="T431" s="13" t="s">
        <v>41</v>
      </c>
      <c r="U431" s="13" t="s">
        <v>52</v>
      </c>
      <c r="V431" s="13" t="s">
        <v>42</v>
      </c>
      <c r="W431" s="13" t="s">
        <v>72</v>
      </c>
      <c r="X431" s="13" t="s">
        <v>76</v>
      </c>
      <c r="Y431" s="13" t="s">
        <v>41</v>
      </c>
      <c r="Z431" s="13" t="s">
        <v>41</v>
      </c>
      <c r="AA431" s="13"/>
      <c r="AB431" s="13">
        <v>0</v>
      </c>
      <c r="AC431" s="72">
        <f t="shared" si="856"/>
        <v>1</v>
      </c>
      <c r="AD431" s="13">
        <v>1</v>
      </c>
      <c r="AE431" s="72">
        <f t="shared" ref="AE431" si="955">VALUE(IF(AD431=-2,0%,IF(AD431=-1,50%,IF(AD431=0,100%,IF(AD431=1,50%,IF(AD431=2,0%))))))</f>
        <v>0.5</v>
      </c>
      <c r="AF431" s="13" t="s">
        <v>41</v>
      </c>
      <c r="AG431" s="13" t="s">
        <v>57</v>
      </c>
      <c r="AH431" s="13" t="s">
        <v>42</v>
      </c>
      <c r="AI431" s="13">
        <f t="shared" si="927"/>
        <v>-1</v>
      </c>
      <c r="AJ431" s="70">
        <f t="shared" si="858"/>
        <v>0.66599999999999993</v>
      </c>
      <c r="AK431" s="59">
        <f t="shared" si="865"/>
        <v>0</v>
      </c>
      <c r="AL431" s="70">
        <f t="shared" ref="AL431" si="956">VALUE(IF(AK431=-3,0%,IF(AK431=-2,33.3%,IF(AK431=-1,66.6%,IF(AK431=0,100%,IF(AK431=1,66.6%,IF(AK431=2,33.3%,IF(AK431=3,0%))))))))</f>
        <v>1</v>
      </c>
      <c r="AM431" s="13" t="s">
        <v>41</v>
      </c>
      <c r="AN431" s="13" t="s">
        <v>41</v>
      </c>
      <c r="AO431" s="13"/>
      <c r="AP431" s="13">
        <v>101.31965006729475</v>
      </c>
      <c r="AQ431" s="13">
        <v>117.34261838440112</v>
      </c>
      <c r="AR431" s="13">
        <v>125.13020833333333</v>
      </c>
      <c r="AS431" s="13">
        <v>148.05555555555554</v>
      </c>
      <c r="AT431" s="36">
        <v>33.277775000000005</v>
      </c>
      <c r="AU431" s="36" t="str">
        <f t="shared" si="860"/>
        <v>1</v>
      </c>
      <c r="AV431" s="36">
        <v>0</v>
      </c>
      <c r="AW431" s="36">
        <v>33.277775000000005</v>
      </c>
      <c r="AX431" s="36">
        <v>33.277775000000005</v>
      </c>
      <c r="AY431" s="36">
        <v>132.29899699999999</v>
      </c>
      <c r="AZ431" s="36" t="str">
        <f t="shared" si="861"/>
        <v>2</v>
      </c>
      <c r="BA431" s="36">
        <v>0</v>
      </c>
      <c r="BB431" s="36">
        <v>132.29899699999999</v>
      </c>
      <c r="BC431" s="36">
        <v>132.29899699999999</v>
      </c>
      <c r="BD431" s="36" t="e">
        <v>#DIV/0!</v>
      </c>
      <c r="BE431" s="36" t="s">
        <v>50</v>
      </c>
      <c r="BF431" s="36">
        <v>0</v>
      </c>
      <c r="BG431" s="36">
        <v>0</v>
      </c>
      <c r="BH431" s="36">
        <v>33.277775000000005</v>
      </c>
      <c r="BI431" s="36">
        <v>0</v>
      </c>
      <c r="BJ431" s="36">
        <v>33.277775000000005</v>
      </c>
      <c r="BK431" s="36">
        <v>33.277775000000005</v>
      </c>
      <c r="BL431" s="36">
        <v>128.71417449999998</v>
      </c>
      <c r="BM431" s="36">
        <v>5.0697045982002162</v>
      </c>
      <c r="BN431" s="36">
        <v>125.129352</v>
      </c>
      <c r="BO431" s="36">
        <v>132.29899699999999</v>
      </c>
      <c r="BP431" s="36" t="e">
        <v>#DIV/0!</v>
      </c>
      <c r="BQ431" s="36" t="e">
        <v>#DIV/0!</v>
      </c>
      <c r="BR431" s="36">
        <v>0</v>
      </c>
      <c r="BS431" s="36">
        <v>0</v>
      </c>
      <c r="BT431" s="36">
        <v>33.277775000000005</v>
      </c>
      <c r="BU431" s="36">
        <v>0</v>
      </c>
      <c r="BV431" s="36">
        <v>33.277775000000005</v>
      </c>
      <c r="BW431" s="36">
        <v>33.277775000000005</v>
      </c>
      <c r="BX431" s="36">
        <v>132.29899699999999</v>
      </c>
      <c r="BY431" s="36">
        <v>0</v>
      </c>
      <c r="BZ431" s="36">
        <v>132.29899699999999</v>
      </c>
      <c r="CA431" s="36">
        <v>132.29899699999999</v>
      </c>
      <c r="CB431" s="36" t="e">
        <v>#DIV/0!</v>
      </c>
      <c r="CC431" s="36" t="e">
        <v>#DIV/0!</v>
      </c>
      <c r="CD431" s="36">
        <v>0</v>
      </c>
      <c r="CE431" s="36">
        <v>0</v>
      </c>
      <c r="CF431" s="36"/>
      <c r="CG431" s="40">
        <v>27.824999999999999</v>
      </c>
      <c r="CH431" s="40">
        <v>55.387999999999998</v>
      </c>
      <c r="CI431" s="40"/>
      <c r="CL431" s="5" t="str">
        <f t="shared" si="867"/>
        <v>0.666_1_2</v>
      </c>
      <c r="CM431" s="95" t="str">
        <f t="shared" si="868"/>
        <v>1U</v>
      </c>
      <c r="CN431" s="96">
        <f t="shared" si="855"/>
        <v>63</v>
      </c>
      <c r="CO431" s="96" t="str">
        <f t="shared" si="862"/>
        <v>1_0.5_2</v>
      </c>
      <c r="CP431" s="95" t="str">
        <f t="shared" si="871"/>
        <v>1W</v>
      </c>
      <c r="CQ431" s="5">
        <f t="shared" si="863"/>
        <v>89</v>
      </c>
      <c r="CV431" s="87"/>
      <c r="CW431" s="87"/>
      <c r="CX431" s="87"/>
      <c r="CY431" s="87"/>
      <c r="CZ431" s="87"/>
    </row>
    <row r="432" spans="1:104" s="5" customFormat="1">
      <c r="A432" s="13" t="s">
        <v>248</v>
      </c>
      <c r="B432" s="13">
        <v>9</v>
      </c>
      <c r="C432" s="13">
        <v>3</v>
      </c>
      <c r="D432" s="13" t="s">
        <v>58</v>
      </c>
      <c r="E432" s="35" t="s">
        <v>239</v>
      </c>
      <c r="F432" s="13" t="s">
        <v>237</v>
      </c>
      <c r="G432" s="36">
        <v>1007855450</v>
      </c>
      <c r="H432" s="13"/>
      <c r="I432" s="37">
        <v>18</v>
      </c>
      <c r="J432" s="37" t="s">
        <v>70</v>
      </c>
      <c r="K432" s="38">
        <v>43525</v>
      </c>
      <c r="L432" s="39">
        <v>0.64930555555555558</v>
      </c>
      <c r="M432" s="37" t="s">
        <v>39</v>
      </c>
      <c r="N432" s="37" t="s">
        <v>188</v>
      </c>
      <c r="O432" s="37" t="s">
        <v>188</v>
      </c>
      <c r="P432" s="37" t="s">
        <v>188</v>
      </c>
      <c r="Q432" s="37">
        <v>5</v>
      </c>
      <c r="R432" s="13" t="s">
        <v>55</v>
      </c>
      <c r="S432" s="13" t="s">
        <v>44</v>
      </c>
      <c r="T432" s="13" t="s">
        <v>41</v>
      </c>
      <c r="U432" s="13" t="s">
        <v>52</v>
      </c>
      <c r="V432" s="13" t="s">
        <v>42</v>
      </c>
      <c r="W432" s="13" t="s">
        <v>72</v>
      </c>
      <c r="X432" s="13" t="s">
        <v>76</v>
      </c>
      <c r="Y432" s="13" t="s">
        <v>41</v>
      </c>
      <c r="Z432" s="13" t="s">
        <v>41</v>
      </c>
      <c r="AA432" s="13"/>
      <c r="AB432" s="13">
        <v>0</v>
      </c>
      <c r="AC432" s="72">
        <f t="shared" si="856"/>
        <v>1</v>
      </c>
      <c r="AD432" s="13">
        <v>1</v>
      </c>
      <c r="AE432" s="72">
        <f t="shared" ref="AE432" si="957">VALUE(IF(AD432=-2,0%,IF(AD432=-1,50%,IF(AD432=0,100%,IF(AD432=1,50%,IF(AD432=2,0%))))))</f>
        <v>0.5</v>
      </c>
      <c r="AF432" s="13" t="s">
        <v>41</v>
      </c>
      <c r="AG432" s="13">
        <v>0</v>
      </c>
      <c r="AH432" s="13" t="s">
        <v>42</v>
      </c>
      <c r="AI432" s="13">
        <f t="shared" si="927"/>
        <v>-1</v>
      </c>
      <c r="AJ432" s="70">
        <f t="shared" si="858"/>
        <v>0.66599999999999993</v>
      </c>
      <c r="AK432" s="59">
        <f t="shared" si="865"/>
        <v>0</v>
      </c>
      <c r="AL432" s="70">
        <f t="shared" ref="AL432" si="958">VALUE(IF(AK432=-3,0%,IF(AK432=-2,33.3%,IF(AK432=-1,66.6%,IF(AK432=0,100%,IF(AK432=1,66.6%,IF(AK432=2,33.3%,IF(AK432=3,0%))))))))</f>
        <v>1</v>
      </c>
      <c r="AM432" s="13" t="s">
        <v>41</v>
      </c>
      <c r="AN432" s="13" t="s">
        <v>41</v>
      </c>
      <c r="AO432" s="13"/>
      <c r="AP432" s="13">
        <v>101.31965006729475</v>
      </c>
      <c r="AQ432" s="13">
        <v>117.34261838440112</v>
      </c>
      <c r="AR432" s="13">
        <v>125.13020833333333</v>
      </c>
      <c r="AS432" s="13">
        <v>148.05555555555554</v>
      </c>
      <c r="AT432" s="36">
        <v>20.516984000000004</v>
      </c>
      <c r="AU432" s="36" t="str">
        <f t="shared" si="860"/>
        <v>1</v>
      </c>
      <c r="AV432" s="36">
        <v>0</v>
      </c>
      <c r="AW432" s="36">
        <v>20.516984000000004</v>
      </c>
      <c r="AX432" s="36">
        <v>20.516984000000004</v>
      </c>
      <c r="AY432" s="36">
        <v>128.71417449999998</v>
      </c>
      <c r="AZ432" s="36" t="str">
        <f t="shared" si="861"/>
        <v>2</v>
      </c>
      <c r="BA432" s="36">
        <v>5.0697045982002162</v>
      </c>
      <c r="BB432" s="36">
        <v>125.129352</v>
      </c>
      <c r="BC432" s="36">
        <v>132.29899699999999</v>
      </c>
      <c r="BD432" s="36" t="e">
        <v>#DIV/0!</v>
      </c>
      <c r="BE432" s="36" t="s">
        <v>50</v>
      </c>
      <c r="BF432" s="36">
        <v>0</v>
      </c>
      <c r="BG432" s="36">
        <v>0</v>
      </c>
      <c r="BH432" s="36">
        <v>26.897379500000007</v>
      </c>
      <c r="BI432" s="36">
        <v>9.0232418494042594</v>
      </c>
      <c r="BJ432" s="36">
        <v>20.516984000000004</v>
      </c>
      <c r="BK432" s="36">
        <v>33.277775000000005</v>
      </c>
      <c r="BL432" s="36">
        <v>132.29899699999999</v>
      </c>
      <c r="BM432" s="36">
        <v>0</v>
      </c>
      <c r="BN432" s="36">
        <v>132.29899699999999</v>
      </c>
      <c r="BO432" s="36">
        <v>132.29899699999999</v>
      </c>
      <c r="BP432" s="36" t="e">
        <v>#DIV/0!</v>
      </c>
      <c r="BQ432" s="36" t="e">
        <v>#DIV/0!</v>
      </c>
      <c r="BR432" s="36">
        <v>0</v>
      </c>
      <c r="BS432" s="36">
        <v>0</v>
      </c>
      <c r="BT432" s="36">
        <v>26.897379500000007</v>
      </c>
      <c r="BU432" s="36">
        <v>9.0232418494042594</v>
      </c>
      <c r="BV432" s="36">
        <v>20.516984000000004</v>
      </c>
      <c r="BW432" s="36">
        <v>33.277775000000005</v>
      </c>
      <c r="BX432" s="36">
        <v>132.29899699999999</v>
      </c>
      <c r="BY432" s="36">
        <v>0</v>
      </c>
      <c r="BZ432" s="36">
        <v>132.29899699999999</v>
      </c>
      <c r="CA432" s="36">
        <v>132.29899699999999</v>
      </c>
      <c r="CB432" s="36" t="e">
        <v>#DIV/0!</v>
      </c>
      <c r="CC432" s="36" t="e">
        <v>#DIV/0!</v>
      </c>
      <c r="CD432" s="36">
        <v>0</v>
      </c>
      <c r="CE432" s="36">
        <v>0</v>
      </c>
      <c r="CF432" s="36"/>
      <c r="CG432" s="40">
        <v>27.899000000000001</v>
      </c>
      <c r="CH432" s="40">
        <v>54.64</v>
      </c>
      <c r="CI432" s="40"/>
      <c r="CL432" s="5" t="str">
        <f t="shared" si="867"/>
        <v>0.666_1_2</v>
      </c>
      <c r="CM432" s="95" t="str">
        <f t="shared" si="868"/>
        <v>1U</v>
      </c>
      <c r="CN432" s="96">
        <f t="shared" si="855"/>
        <v>63</v>
      </c>
      <c r="CO432" s="96" t="str">
        <f t="shared" si="862"/>
        <v>1_0.5_2</v>
      </c>
      <c r="CP432" s="95" t="str">
        <f t="shared" si="871"/>
        <v>1W</v>
      </c>
      <c r="CQ432" s="5">
        <f t="shared" si="863"/>
        <v>89</v>
      </c>
      <c r="CV432" s="87"/>
      <c r="CW432" s="87"/>
      <c r="CX432" s="87"/>
      <c r="CY432" s="87"/>
      <c r="CZ432" s="87"/>
    </row>
    <row r="433" spans="1:104" s="5" customFormat="1">
      <c r="A433" s="13" t="s">
        <v>248</v>
      </c>
      <c r="B433" s="13">
        <v>9</v>
      </c>
      <c r="C433" s="13">
        <v>3</v>
      </c>
      <c r="D433" s="13" t="s">
        <v>58</v>
      </c>
      <c r="E433" s="35" t="s">
        <v>239</v>
      </c>
      <c r="F433" s="13" t="s">
        <v>237</v>
      </c>
      <c r="G433" s="36">
        <v>1007855450</v>
      </c>
      <c r="H433" s="13"/>
      <c r="I433" s="37">
        <v>18</v>
      </c>
      <c r="J433" s="37" t="s">
        <v>70</v>
      </c>
      <c r="K433" s="38">
        <v>43525</v>
      </c>
      <c r="L433" s="39">
        <v>0.66388888888888886</v>
      </c>
      <c r="M433" s="37" t="s">
        <v>39</v>
      </c>
      <c r="N433" s="37" t="s">
        <v>188</v>
      </c>
      <c r="O433" s="37" t="s">
        <v>188</v>
      </c>
      <c r="P433" s="37" t="s">
        <v>188</v>
      </c>
      <c r="Q433" s="37">
        <v>6</v>
      </c>
      <c r="R433" s="13" t="s">
        <v>43</v>
      </c>
      <c r="S433" s="13" t="s">
        <v>44</v>
      </c>
      <c r="T433" s="13" t="s">
        <v>41</v>
      </c>
      <c r="U433" s="13" t="s">
        <v>52</v>
      </c>
      <c r="V433" s="13" t="s">
        <v>42</v>
      </c>
      <c r="W433" s="13" t="s">
        <v>72</v>
      </c>
      <c r="X433" s="13" t="s">
        <v>47</v>
      </c>
      <c r="Y433" s="13" t="s">
        <v>41</v>
      </c>
      <c r="Z433" s="13" t="s">
        <v>41</v>
      </c>
      <c r="AA433" s="13"/>
      <c r="AB433" s="13">
        <v>-1</v>
      </c>
      <c r="AC433" s="72">
        <f t="shared" si="856"/>
        <v>0.5</v>
      </c>
      <c r="AD433" s="13">
        <v>1</v>
      </c>
      <c r="AE433" s="72">
        <f t="shared" ref="AE433" si="959">VALUE(IF(AD433=-2,0%,IF(AD433=-1,50%,IF(AD433=0,100%,IF(AD433=1,50%,IF(AD433=2,0%))))))</f>
        <v>0.5</v>
      </c>
      <c r="AF433" s="13" t="s">
        <v>41</v>
      </c>
      <c r="AG433" s="13">
        <v>0</v>
      </c>
      <c r="AH433" s="13" t="s">
        <v>42</v>
      </c>
      <c r="AI433" s="13">
        <f t="shared" si="927"/>
        <v>-1</v>
      </c>
      <c r="AJ433" s="70">
        <f t="shared" si="858"/>
        <v>0.66599999999999993</v>
      </c>
      <c r="AK433" s="59">
        <f t="shared" si="865"/>
        <v>-1</v>
      </c>
      <c r="AL433" s="70">
        <f t="shared" ref="AL433" si="960">VALUE(IF(AK433=-3,0%,IF(AK433=-2,33.3%,IF(AK433=-1,66.6%,IF(AK433=0,100%,IF(AK433=1,66.6%,IF(AK433=2,33.3%,IF(AK433=3,0%))))))))</f>
        <v>0.66599999999999993</v>
      </c>
      <c r="AM433" s="13" t="s">
        <v>41</v>
      </c>
      <c r="AN433" s="13" t="s">
        <v>41</v>
      </c>
      <c r="AO433" s="13"/>
      <c r="AP433" s="13">
        <v>101.31965006729475</v>
      </c>
      <c r="AQ433" s="13">
        <v>117.34261838440112</v>
      </c>
      <c r="AR433" s="13">
        <v>125.13020833333333</v>
      </c>
      <c r="AS433" s="13">
        <v>148.05555555555554</v>
      </c>
      <c r="AT433" s="36">
        <v>20.516984000000004</v>
      </c>
      <c r="AU433" s="36" t="str">
        <f t="shared" si="860"/>
        <v>1</v>
      </c>
      <c r="AV433" s="36">
        <v>0</v>
      </c>
      <c r="AW433" s="36">
        <v>20.516984000000004</v>
      </c>
      <c r="AX433" s="36">
        <v>20.516984000000004</v>
      </c>
      <c r="AY433" s="36">
        <v>132.31772000000001</v>
      </c>
      <c r="AZ433" s="36" t="str">
        <f t="shared" si="861"/>
        <v>2</v>
      </c>
      <c r="BA433" s="36">
        <v>10.165887516928766</v>
      </c>
      <c r="BB433" s="36">
        <v>125.129352</v>
      </c>
      <c r="BC433" s="36">
        <v>139.50608800000001</v>
      </c>
      <c r="BD433" s="36" t="e">
        <v>#DIV/0!</v>
      </c>
      <c r="BE433" s="36" t="s">
        <v>50</v>
      </c>
      <c r="BF433" s="36">
        <v>0</v>
      </c>
      <c r="BG433" s="36">
        <v>0</v>
      </c>
      <c r="BH433" s="36">
        <v>20.516984000000004</v>
      </c>
      <c r="BI433" s="36">
        <v>0</v>
      </c>
      <c r="BJ433" s="36">
        <v>20.516984000000004</v>
      </c>
      <c r="BK433" s="36">
        <v>20.516984000000004</v>
      </c>
      <c r="BL433" s="36">
        <v>143.1283565</v>
      </c>
      <c r="BM433" s="36">
        <v>5.1226612392568533</v>
      </c>
      <c r="BN433" s="36">
        <v>139.50608800000001</v>
      </c>
      <c r="BO433" s="36">
        <v>146.75062500000001</v>
      </c>
      <c r="BP433" s="36" t="e">
        <v>#DIV/0!</v>
      </c>
      <c r="BQ433" s="36" t="e">
        <v>#DIV/0!</v>
      </c>
      <c r="BR433" s="36">
        <v>0</v>
      </c>
      <c r="BS433" s="36">
        <v>0</v>
      </c>
      <c r="BT433" s="36">
        <v>14.130347500000001</v>
      </c>
      <c r="BU433" s="36">
        <v>9.0320679562470421</v>
      </c>
      <c r="BV433" s="36">
        <v>7.7437109999999976</v>
      </c>
      <c r="BW433" s="36">
        <v>20.516984000000004</v>
      </c>
      <c r="BX433" s="36">
        <v>132.31772000000001</v>
      </c>
      <c r="BY433" s="36">
        <v>10.165887516928766</v>
      </c>
      <c r="BZ433" s="36">
        <v>125.129352</v>
      </c>
      <c r="CA433" s="36">
        <v>139.50608800000001</v>
      </c>
      <c r="CB433" s="36" t="e">
        <v>#DIV/0!</v>
      </c>
      <c r="CC433" s="36" t="e">
        <v>#DIV/0!</v>
      </c>
      <c r="CD433" s="36">
        <v>0</v>
      </c>
      <c r="CE433" s="36">
        <v>0</v>
      </c>
      <c r="CF433" s="36"/>
      <c r="CG433" s="40">
        <v>28.047999999999998</v>
      </c>
      <c r="CH433" s="40">
        <v>53.963000000000001</v>
      </c>
      <c r="CI433" s="40"/>
      <c r="CL433" s="5" t="str">
        <f t="shared" si="867"/>
        <v>0.666_0.5_2</v>
      </c>
      <c r="CM433" s="95" t="str">
        <f t="shared" si="868"/>
        <v>1T</v>
      </c>
      <c r="CN433" s="96">
        <f t="shared" si="855"/>
        <v>60</v>
      </c>
      <c r="CO433" s="96" t="str">
        <f t="shared" si="862"/>
        <v>0.666_0.5_2</v>
      </c>
      <c r="CP433" s="95" t="str">
        <f t="shared" si="871"/>
        <v>1T</v>
      </c>
      <c r="CQ433" s="5">
        <f t="shared" si="863"/>
        <v>57</v>
      </c>
      <c r="CV433" s="87"/>
      <c r="CW433" s="87"/>
      <c r="CX433" s="87"/>
      <c r="CY433" s="87"/>
      <c r="CZ433" s="87"/>
    </row>
    <row r="434" spans="1:104" s="5" customFormat="1">
      <c r="A434" s="13" t="s">
        <v>248</v>
      </c>
      <c r="B434" s="13">
        <v>9</v>
      </c>
      <c r="C434" s="13">
        <v>4</v>
      </c>
      <c r="D434" s="13" t="s">
        <v>67</v>
      </c>
      <c r="E434" s="35" t="s">
        <v>240</v>
      </c>
      <c r="F434" s="13" t="s">
        <v>237</v>
      </c>
      <c r="G434" s="36">
        <v>1002185754</v>
      </c>
      <c r="H434" s="13"/>
      <c r="I434" s="37">
        <v>19</v>
      </c>
      <c r="J434" s="37" t="s">
        <v>38</v>
      </c>
      <c r="K434" s="38">
        <v>43525</v>
      </c>
      <c r="L434" s="39">
        <v>0.60763888888888895</v>
      </c>
      <c r="M434" s="37" t="s">
        <v>39</v>
      </c>
      <c r="N434" s="37" t="s">
        <v>190</v>
      </c>
      <c r="O434" s="37"/>
      <c r="P434" s="37" t="s">
        <v>190</v>
      </c>
      <c r="Q434" s="37">
        <v>1</v>
      </c>
      <c r="R434" s="13" t="s">
        <v>55</v>
      </c>
      <c r="S434" s="13" t="s">
        <v>44</v>
      </c>
      <c r="T434" s="13" t="s">
        <v>42</v>
      </c>
      <c r="U434" s="13" t="s">
        <v>52</v>
      </c>
      <c r="V434" s="13" t="s">
        <v>42</v>
      </c>
      <c r="W434" s="13" t="s">
        <v>66</v>
      </c>
      <c r="X434" s="13" t="s">
        <v>47</v>
      </c>
      <c r="Y434" s="13" t="s">
        <v>41</v>
      </c>
      <c r="Z434" s="13" t="s">
        <v>41</v>
      </c>
      <c r="AA434" s="13"/>
      <c r="AB434" s="13">
        <v>0</v>
      </c>
      <c r="AC434" s="72">
        <f t="shared" si="856"/>
        <v>1</v>
      </c>
      <c r="AD434" s="13">
        <v>1</v>
      </c>
      <c r="AE434" s="72">
        <f t="shared" ref="AE434" si="961">VALUE(IF(AD434=-2,0%,IF(AD434=-1,50%,IF(AD434=0,100%,IF(AD434=1,50%,IF(AD434=2,0%))))))</f>
        <v>0.5</v>
      </c>
      <c r="AF434" s="13" t="s">
        <v>42</v>
      </c>
      <c r="AG434" s="13">
        <v>0</v>
      </c>
      <c r="AH434" s="13" t="s">
        <v>42</v>
      </c>
      <c r="AI434" s="13">
        <f t="shared" si="927"/>
        <v>0</v>
      </c>
      <c r="AJ434" s="70">
        <f t="shared" si="858"/>
        <v>1</v>
      </c>
      <c r="AK434" s="59">
        <f t="shared" si="865"/>
        <v>-1</v>
      </c>
      <c r="AL434" s="70">
        <f t="shared" ref="AL434" si="962">VALUE(IF(AK434=-3,0%,IF(AK434=-2,33.3%,IF(AK434=-1,66.6%,IF(AK434=0,100%,IF(AK434=1,66.6%,IF(AK434=2,33.3%,IF(AK434=3,0%))))))))</f>
        <v>0.66599999999999993</v>
      </c>
      <c r="AM434" s="13" t="s">
        <v>41</v>
      </c>
      <c r="AN434" s="13" t="s">
        <v>41</v>
      </c>
      <c r="AO434" s="13"/>
      <c r="AP434" s="13">
        <v>101.31965006729475</v>
      </c>
      <c r="AQ434" s="13">
        <v>117.34261838440112</v>
      </c>
      <c r="AR434" s="13">
        <v>125.13020833333333</v>
      </c>
      <c r="AS434" s="13">
        <v>148.05555555555554</v>
      </c>
      <c r="AT434" s="36">
        <v>13.799828800000004</v>
      </c>
      <c r="AU434" s="36" t="str">
        <f t="shared" si="860"/>
        <v>1</v>
      </c>
      <c r="AV434" s="36">
        <v>5.9980881429011079</v>
      </c>
      <c r="AW434" s="36">
        <v>9.5585400000000043</v>
      </c>
      <c r="AX434" s="36">
        <v>18.041117600000003</v>
      </c>
      <c r="AY434" s="36">
        <v>52.2828965</v>
      </c>
      <c r="AZ434" s="36" t="str">
        <f t="shared" si="861"/>
        <v>1</v>
      </c>
      <c r="BA434" s="36">
        <v>15.365168301410577</v>
      </c>
      <c r="BB434" s="36">
        <v>41.418081799999996</v>
      </c>
      <c r="BC434" s="36">
        <v>63.147711200000003</v>
      </c>
      <c r="BD434" s="36" t="e">
        <v>#DIV/0!</v>
      </c>
      <c r="BE434" s="36" t="s">
        <v>50</v>
      </c>
      <c r="BF434" s="36">
        <v>0</v>
      </c>
      <c r="BG434" s="36">
        <v>0</v>
      </c>
      <c r="BH434" s="36">
        <v>13.799828800000004</v>
      </c>
      <c r="BI434" s="36">
        <v>5.9980881429011079</v>
      </c>
      <c r="BJ434" s="36">
        <v>9.5585400000000043</v>
      </c>
      <c r="BK434" s="36">
        <v>18.041117600000003</v>
      </c>
      <c r="BL434" s="36">
        <v>48.660043399999999</v>
      </c>
      <c r="BM434" s="36">
        <v>10.241680312905199</v>
      </c>
      <c r="BN434" s="36">
        <v>41.418081799999996</v>
      </c>
      <c r="BO434" s="36">
        <v>55.902005000000003</v>
      </c>
      <c r="BP434" s="36" t="e">
        <v>#DIV/0!</v>
      </c>
      <c r="BQ434" s="36" t="e">
        <v>#DIV/0!</v>
      </c>
      <c r="BR434" s="36">
        <v>0</v>
      </c>
      <c r="BS434" s="36">
        <v>0</v>
      </c>
      <c r="BT434" s="36">
        <v>214.02867520000001</v>
      </c>
      <c r="BU434" s="36">
        <v>289.16443830010041</v>
      </c>
      <c r="BV434" s="36">
        <v>9.5585400000000043</v>
      </c>
      <c r="BW434" s="36">
        <v>418.49881040000002</v>
      </c>
      <c r="BX434" s="36">
        <v>157.65698089999998</v>
      </c>
      <c r="BY434" s="36">
        <v>164.38662758253776</v>
      </c>
      <c r="BZ434" s="36">
        <v>41.418081799999996</v>
      </c>
      <c r="CA434" s="36">
        <v>273.89587999999998</v>
      </c>
      <c r="CB434" s="36" t="e">
        <v>#DIV/0!</v>
      </c>
      <c r="CC434" s="36" t="e">
        <v>#DIV/0!</v>
      </c>
      <c r="CD434" s="36">
        <v>0</v>
      </c>
      <c r="CE434" s="36">
        <v>0</v>
      </c>
      <c r="CF434" s="36"/>
      <c r="CG434" s="40">
        <v>28.023</v>
      </c>
      <c r="CH434" s="40">
        <v>58.058999999999997</v>
      </c>
      <c r="CI434" s="40"/>
      <c r="CL434" s="5" t="str">
        <f t="shared" si="867"/>
        <v>1_1_1</v>
      </c>
      <c r="CM434" s="95" t="str">
        <f t="shared" si="868"/>
        <v>1L</v>
      </c>
      <c r="CN434" s="96">
        <f t="shared" si="855"/>
        <v>208</v>
      </c>
      <c r="CO434" s="96" t="str">
        <f t="shared" si="862"/>
        <v>0.666_0.5_1</v>
      </c>
      <c r="CP434" s="95" t="str">
        <f t="shared" si="871"/>
        <v>1H</v>
      </c>
      <c r="CQ434" s="5">
        <f t="shared" si="863"/>
        <v>128</v>
      </c>
      <c r="CV434" s="87"/>
      <c r="CW434" s="87"/>
      <c r="CX434" s="87"/>
      <c r="CY434" s="87"/>
      <c r="CZ434" s="87"/>
    </row>
    <row r="435" spans="1:104" s="5" customFormat="1">
      <c r="A435" s="13" t="s">
        <v>248</v>
      </c>
      <c r="B435" s="13">
        <v>9</v>
      </c>
      <c r="C435" s="13">
        <v>4</v>
      </c>
      <c r="D435" s="13" t="s">
        <v>67</v>
      </c>
      <c r="E435" s="35" t="s">
        <v>240</v>
      </c>
      <c r="F435" s="13" t="s">
        <v>237</v>
      </c>
      <c r="G435" s="36">
        <v>1002185754</v>
      </c>
      <c r="H435" s="13"/>
      <c r="I435" s="37">
        <v>19</v>
      </c>
      <c r="J435" s="37" t="s">
        <v>38</v>
      </c>
      <c r="K435" s="38">
        <v>43525</v>
      </c>
      <c r="L435" s="39">
        <v>0.61805555555555558</v>
      </c>
      <c r="M435" s="37" t="s">
        <v>39</v>
      </c>
      <c r="N435" s="37" t="s">
        <v>190</v>
      </c>
      <c r="O435" s="37"/>
      <c r="P435" s="37" t="s">
        <v>190</v>
      </c>
      <c r="Q435" s="37">
        <v>2</v>
      </c>
      <c r="R435" s="13" t="s">
        <v>55</v>
      </c>
      <c r="S435" s="13" t="s">
        <v>44</v>
      </c>
      <c r="T435" s="13" t="s">
        <v>42</v>
      </c>
      <c r="U435" s="13" t="s">
        <v>52</v>
      </c>
      <c r="V435" s="13" t="s">
        <v>41</v>
      </c>
      <c r="W435" s="13" t="s">
        <v>66</v>
      </c>
      <c r="X435" s="13" t="s">
        <v>47</v>
      </c>
      <c r="Y435" s="13" t="s">
        <v>41</v>
      </c>
      <c r="Z435" s="13" t="s">
        <v>41</v>
      </c>
      <c r="AA435" s="13"/>
      <c r="AB435" s="13">
        <v>0</v>
      </c>
      <c r="AC435" s="72">
        <f t="shared" si="856"/>
        <v>1</v>
      </c>
      <c r="AD435" s="13">
        <v>1</v>
      </c>
      <c r="AE435" s="72">
        <f t="shared" ref="AE435" si="963">VALUE(IF(AD435=-2,0%,IF(AD435=-1,50%,IF(AD435=0,100%,IF(AD435=1,50%,IF(AD435=2,0%))))))</f>
        <v>0.5</v>
      </c>
      <c r="AF435" s="13" t="s">
        <v>42</v>
      </c>
      <c r="AG435" s="13">
        <v>0</v>
      </c>
      <c r="AH435" s="13" t="s">
        <v>41</v>
      </c>
      <c r="AI435" s="13">
        <f t="shared" si="927"/>
        <v>0</v>
      </c>
      <c r="AJ435" s="70">
        <f t="shared" si="858"/>
        <v>1</v>
      </c>
      <c r="AK435" s="59">
        <f t="shared" si="865"/>
        <v>-1</v>
      </c>
      <c r="AL435" s="70">
        <f t="shared" ref="AL435" si="964">VALUE(IF(AK435=-3,0%,IF(AK435=-2,33.3%,IF(AK435=-1,66.6%,IF(AK435=0,100%,IF(AK435=1,66.6%,IF(AK435=2,33.3%,IF(AK435=3,0%))))))))</f>
        <v>0.66599999999999993</v>
      </c>
      <c r="AM435" s="13" t="s">
        <v>41</v>
      </c>
      <c r="AN435" s="13" t="s">
        <v>41</v>
      </c>
      <c r="AO435" s="13"/>
      <c r="AP435" s="13">
        <v>101.31965006729475</v>
      </c>
      <c r="AQ435" s="13">
        <v>117.34261838440112</v>
      </c>
      <c r="AR435" s="13">
        <v>125.13020833333333</v>
      </c>
      <c r="AS435" s="13">
        <v>148.05555555555554</v>
      </c>
      <c r="AT435" s="36">
        <v>9.5585400000000043</v>
      </c>
      <c r="AU435" s="36" t="str">
        <f t="shared" si="860"/>
        <v>1</v>
      </c>
      <c r="AV435" s="36">
        <v>0</v>
      </c>
      <c r="AW435" s="36">
        <v>9.5585400000000043</v>
      </c>
      <c r="AX435" s="36">
        <v>9.5585400000000043</v>
      </c>
      <c r="AY435" s="36">
        <v>41.418081799999996</v>
      </c>
      <c r="AZ435" s="36" t="str">
        <f t="shared" si="861"/>
        <v>1</v>
      </c>
      <c r="BA435" s="36">
        <v>0</v>
      </c>
      <c r="BB435" s="36">
        <v>41.418081799999996</v>
      </c>
      <c r="BC435" s="36">
        <v>41.418081799999996</v>
      </c>
      <c r="BD435" s="36" t="e">
        <v>#DIV/0!</v>
      </c>
      <c r="BE435" s="36" t="s">
        <v>50</v>
      </c>
      <c r="BF435" s="36">
        <v>0</v>
      </c>
      <c r="BG435" s="36">
        <v>0</v>
      </c>
      <c r="BH435" s="36">
        <v>13.799828800000004</v>
      </c>
      <c r="BI435" s="36">
        <v>5.9980881429011079</v>
      </c>
      <c r="BJ435" s="36">
        <v>9.5585400000000043</v>
      </c>
      <c r="BK435" s="36">
        <v>18.041117600000003</v>
      </c>
      <c r="BL435" s="36">
        <v>45.038438499999998</v>
      </c>
      <c r="BM435" s="36">
        <v>5.1199575457683055</v>
      </c>
      <c r="BN435" s="36">
        <v>41.418081799999996</v>
      </c>
      <c r="BO435" s="36">
        <v>48.6587952</v>
      </c>
      <c r="BP435" s="36" t="e">
        <v>#DIV/0!</v>
      </c>
      <c r="BQ435" s="36" t="e">
        <v>#DIV/0!</v>
      </c>
      <c r="BR435" s="36">
        <v>0</v>
      </c>
      <c r="BS435" s="36">
        <v>0</v>
      </c>
      <c r="BT435" s="36">
        <v>9.5585400000000043</v>
      </c>
      <c r="BU435" s="36">
        <v>0</v>
      </c>
      <c r="BV435" s="36">
        <v>9.5585400000000043</v>
      </c>
      <c r="BW435" s="36">
        <v>9.5585400000000043</v>
      </c>
      <c r="BX435" s="36">
        <v>41.418081799999996</v>
      </c>
      <c r="BY435" s="36">
        <v>0</v>
      </c>
      <c r="BZ435" s="36">
        <v>41.418081799999996</v>
      </c>
      <c r="CA435" s="36">
        <v>41.418081799999996</v>
      </c>
      <c r="CB435" s="36" t="e">
        <v>#DIV/0!</v>
      </c>
      <c r="CC435" s="36" t="e">
        <v>#DIV/0!</v>
      </c>
      <c r="CD435" s="36">
        <v>0</v>
      </c>
      <c r="CE435" s="36">
        <v>0</v>
      </c>
      <c r="CF435" s="36"/>
      <c r="CG435" s="40">
        <v>28.122</v>
      </c>
      <c r="CH435" s="40">
        <v>58.918999999999997</v>
      </c>
      <c r="CI435" s="40"/>
      <c r="CL435" s="5" t="str">
        <f t="shared" si="867"/>
        <v>1_1_1</v>
      </c>
      <c r="CM435" s="95" t="str">
        <f t="shared" si="868"/>
        <v>1L</v>
      </c>
      <c r="CN435" s="96">
        <f t="shared" si="855"/>
        <v>208</v>
      </c>
      <c r="CO435" s="96" t="str">
        <f t="shared" si="862"/>
        <v>0.666_0.5_1</v>
      </c>
      <c r="CP435" s="95" t="str">
        <f t="shared" si="871"/>
        <v>1H</v>
      </c>
      <c r="CQ435" s="5">
        <f t="shared" si="863"/>
        <v>128</v>
      </c>
      <c r="CV435" s="87"/>
      <c r="CW435" s="87"/>
      <c r="CX435" s="87"/>
      <c r="CY435" s="87"/>
      <c r="CZ435" s="87"/>
    </row>
    <row r="436" spans="1:104" s="5" customFormat="1">
      <c r="A436" s="13" t="s">
        <v>248</v>
      </c>
      <c r="B436" s="13">
        <v>9</v>
      </c>
      <c r="C436" s="13">
        <v>4</v>
      </c>
      <c r="D436" s="13" t="s">
        <v>67</v>
      </c>
      <c r="E436" s="35" t="s">
        <v>240</v>
      </c>
      <c r="F436" s="13" t="s">
        <v>237</v>
      </c>
      <c r="G436" s="36">
        <v>1002185754</v>
      </c>
      <c r="H436" s="13"/>
      <c r="I436" s="37">
        <v>19</v>
      </c>
      <c r="J436" s="37" t="s">
        <v>38</v>
      </c>
      <c r="K436" s="38">
        <v>43525</v>
      </c>
      <c r="L436" s="39">
        <v>0.62847222222222221</v>
      </c>
      <c r="M436" s="37" t="s">
        <v>39</v>
      </c>
      <c r="N436" s="37" t="s">
        <v>190</v>
      </c>
      <c r="O436" s="37"/>
      <c r="P436" s="37" t="s">
        <v>190</v>
      </c>
      <c r="Q436" s="37">
        <v>3</v>
      </c>
      <c r="R436" s="13" t="s">
        <v>43</v>
      </c>
      <c r="S436" s="13" t="s">
        <v>56</v>
      </c>
      <c r="T436" s="13" t="s">
        <v>41</v>
      </c>
      <c r="U436" s="13" t="s">
        <v>52</v>
      </c>
      <c r="V436" s="13" t="s">
        <v>42</v>
      </c>
      <c r="W436" s="13" t="s">
        <v>66</v>
      </c>
      <c r="X436" s="13" t="s">
        <v>47</v>
      </c>
      <c r="Y436" s="13" t="s">
        <v>41</v>
      </c>
      <c r="Z436" s="13" t="s">
        <v>41</v>
      </c>
      <c r="AA436" s="13"/>
      <c r="AB436" s="13">
        <v>-1</v>
      </c>
      <c r="AC436" s="72">
        <f t="shared" si="856"/>
        <v>0.5</v>
      </c>
      <c r="AD436" s="13">
        <v>2</v>
      </c>
      <c r="AE436" s="72">
        <f t="shared" ref="AE436" si="965">VALUE(IF(AD436=-2,0%,IF(AD436=-1,50%,IF(AD436=0,100%,IF(AD436=1,50%,IF(AD436=2,0%))))))</f>
        <v>0</v>
      </c>
      <c r="AF436" s="13" t="s">
        <v>41</v>
      </c>
      <c r="AG436" s="13">
        <v>0</v>
      </c>
      <c r="AH436" s="13" t="s">
        <v>42</v>
      </c>
      <c r="AI436" s="13">
        <f t="shared" si="927"/>
        <v>0</v>
      </c>
      <c r="AJ436" s="70">
        <f t="shared" si="858"/>
        <v>1</v>
      </c>
      <c r="AK436" s="59">
        <f t="shared" si="865"/>
        <v>-1</v>
      </c>
      <c r="AL436" s="70">
        <f t="shared" ref="AL436" si="966">VALUE(IF(AK436=-3,0%,IF(AK436=-2,33.3%,IF(AK436=-1,66.6%,IF(AK436=0,100%,IF(AK436=1,66.6%,IF(AK436=2,33.3%,IF(AK436=3,0%))))))))</f>
        <v>0.66599999999999993</v>
      </c>
      <c r="AM436" s="13" t="s">
        <v>41</v>
      </c>
      <c r="AN436" s="13" t="s">
        <v>41</v>
      </c>
      <c r="AO436" s="13"/>
      <c r="AP436" s="13">
        <v>101.31965006729475</v>
      </c>
      <c r="AQ436" s="13">
        <v>117.34261838440112</v>
      </c>
      <c r="AR436" s="13">
        <v>125.13020833333333</v>
      </c>
      <c r="AS436" s="13">
        <v>148.05555555555554</v>
      </c>
      <c r="AT436" s="36">
        <v>13.799828800000004</v>
      </c>
      <c r="AU436" s="36" t="str">
        <f t="shared" si="860"/>
        <v>1</v>
      </c>
      <c r="AV436" s="36">
        <v>5.9980881429011079</v>
      </c>
      <c r="AW436" s="36">
        <v>9.5585400000000043</v>
      </c>
      <c r="AX436" s="36">
        <v>18.041117600000003</v>
      </c>
      <c r="AY436" s="36">
        <v>45.038438499999998</v>
      </c>
      <c r="AZ436" s="36" t="str">
        <f t="shared" si="861"/>
        <v>1</v>
      </c>
      <c r="BA436" s="36">
        <v>5.1199575457683055</v>
      </c>
      <c r="BB436" s="36">
        <v>41.418081799999996</v>
      </c>
      <c r="BC436" s="36">
        <v>48.6587952</v>
      </c>
      <c r="BD436" s="36" t="e">
        <v>#DIV/0!</v>
      </c>
      <c r="BE436" s="36" t="s">
        <v>50</v>
      </c>
      <c r="BF436" s="36">
        <v>0</v>
      </c>
      <c r="BG436" s="36">
        <v>0</v>
      </c>
      <c r="BH436" s="36">
        <v>9.5585400000000043</v>
      </c>
      <c r="BI436" s="36">
        <v>0</v>
      </c>
      <c r="BJ436" s="36">
        <v>9.5585400000000043</v>
      </c>
      <c r="BK436" s="36">
        <v>9.5585400000000043</v>
      </c>
      <c r="BL436" s="36">
        <v>41.418081799999996</v>
      </c>
      <c r="BM436" s="36">
        <v>0</v>
      </c>
      <c r="BN436" s="36">
        <v>41.418081799999996</v>
      </c>
      <c r="BO436" s="36">
        <v>41.418081799999996</v>
      </c>
      <c r="BP436" s="36" t="e">
        <v>#DIV/0!</v>
      </c>
      <c r="BQ436" s="36" t="e">
        <v>#DIV/0!</v>
      </c>
      <c r="BR436" s="36">
        <v>0</v>
      </c>
      <c r="BS436" s="36">
        <v>0</v>
      </c>
      <c r="BT436" s="36">
        <v>9.5585400000000043</v>
      </c>
      <c r="BU436" s="36">
        <v>0</v>
      </c>
      <c r="BV436" s="36">
        <v>9.5585400000000043</v>
      </c>
      <c r="BW436" s="36">
        <v>9.5585400000000043</v>
      </c>
      <c r="BX436" s="36">
        <v>41.418081799999996</v>
      </c>
      <c r="BY436" s="36">
        <v>0</v>
      </c>
      <c r="BZ436" s="36">
        <v>41.418081799999996</v>
      </c>
      <c r="CA436" s="36">
        <v>41.418081799999996</v>
      </c>
      <c r="CB436" s="36" t="e">
        <v>#DIV/0!</v>
      </c>
      <c r="CC436" s="36" t="e">
        <v>#DIV/0!</v>
      </c>
      <c r="CD436" s="36">
        <v>0</v>
      </c>
      <c r="CE436" s="36">
        <v>0</v>
      </c>
      <c r="CF436" s="36"/>
      <c r="CG436" s="40">
        <v>28.122</v>
      </c>
      <c r="CH436" s="40">
        <v>58.481000000000002</v>
      </c>
      <c r="CI436" s="40"/>
      <c r="CL436" s="5" t="str">
        <f t="shared" si="867"/>
        <v>1_0.5_1</v>
      </c>
      <c r="CM436" s="95" t="str">
        <f t="shared" si="868"/>
        <v>1K</v>
      </c>
      <c r="CN436" s="96">
        <f t="shared" si="855"/>
        <v>202</v>
      </c>
      <c r="CO436" s="96" t="str">
        <f t="shared" si="862"/>
        <v>0.666_0_1</v>
      </c>
      <c r="CP436" s="95" t="str">
        <f t="shared" si="871"/>
        <v>1G</v>
      </c>
      <c r="CQ436" s="5">
        <f t="shared" si="863"/>
        <v>48</v>
      </c>
      <c r="CV436" s="87"/>
      <c r="CW436" s="87"/>
      <c r="CX436" s="87"/>
      <c r="CY436" s="87"/>
      <c r="CZ436" s="87"/>
    </row>
    <row r="437" spans="1:104" s="5" customFormat="1">
      <c r="A437" s="13" t="s">
        <v>248</v>
      </c>
      <c r="B437" s="13">
        <v>9</v>
      </c>
      <c r="C437" s="13">
        <v>4</v>
      </c>
      <c r="D437" s="13" t="s">
        <v>67</v>
      </c>
      <c r="E437" s="35" t="s">
        <v>240</v>
      </c>
      <c r="F437" s="13" t="s">
        <v>237</v>
      </c>
      <c r="G437" s="36">
        <v>1002185754</v>
      </c>
      <c r="H437" s="13"/>
      <c r="I437" s="37">
        <v>19</v>
      </c>
      <c r="J437" s="37" t="s">
        <v>38</v>
      </c>
      <c r="K437" s="38">
        <v>43525</v>
      </c>
      <c r="L437" s="39">
        <v>0.63888888888888895</v>
      </c>
      <c r="M437" s="37" t="s">
        <v>39</v>
      </c>
      <c r="N437" s="37" t="s">
        <v>190</v>
      </c>
      <c r="O437" s="37"/>
      <c r="P437" s="37" t="s">
        <v>190</v>
      </c>
      <c r="Q437" s="37">
        <v>4</v>
      </c>
      <c r="R437" s="13" t="s">
        <v>43</v>
      </c>
      <c r="S437" s="13" t="s">
        <v>56</v>
      </c>
      <c r="T437" s="13" t="s">
        <v>41</v>
      </c>
      <c r="U437" s="13" t="s">
        <v>52</v>
      </c>
      <c r="V437" s="13" t="s">
        <v>42</v>
      </c>
      <c r="W437" s="13" t="s">
        <v>66</v>
      </c>
      <c r="X437" s="13" t="s">
        <v>76</v>
      </c>
      <c r="Y437" s="13" t="s">
        <v>41</v>
      </c>
      <c r="Z437" s="13" t="s">
        <v>41</v>
      </c>
      <c r="AA437" s="13"/>
      <c r="AB437" s="13">
        <v>-1</v>
      </c>
      <c r="AC437" s="72">
        <f t="shared" si="856"/>
        <v>0.5</v>
      </c>
      <c r="AD437" s="13">
        <v>2</v>
      </c>
      <c r="AE437" s="72">
        <f t="shared" ref="AE437" si="967">VALUE(IF(AD437=-2,0%,IF(AD437=-1,50%,IF(AD437=0,100%,IF(AD437=1,50%,IF(AD437=2,0%))))))</f>
        <v>0</v>
      </c>
      <c r="AF437" s="13" t="s">
        <v>41</v>
      </c>
      <c r="AG437" s="13">
        <v>0</v>
      </c>
      <c r="AH437" s="13" t="s">
        <v>42</v>
      </c>
      <c r="AI437" s="13">
        <f t="shared" si="927"/>
        <v>0</v>
      </c>
      <c r="AJ437" s="70">
        <f t="shared" si="858"/>
        <v>1</v>
      </c>
      <c r="AK437" s="59">
        <f t="shared" si="865"/>
        <v>0</v>
      </c>
      <c r="AL437" s="70">
        <f t="shared" ref="AL437" si="968">VALUE(IF(AK437=-3,0%,IF(AK437=-2,33.3%,IF(AK437=-1,66.6%,IF(AK437=0,100%,IF(AK437=1,66.6%,IF(AK437=2,33.3%,IF(AK437=3,0%))))))))</f>
        <v>1</v>
      </c>
      <c r="AM437" s="13" t="s">
        <v>41</v>
      </c>
      <c r="AN437" s="13" t="s">
        <v>41</v>
      </c>
      <c r="AO437" s="13"/>
      <c r="AP437" s="13">
        <v>101.31965006729475</v>
      </c>
      <c r="AQ437" s="13">
        <v>117.34261838440112</v>
      </c>
      <c r="AR437" s="13">
        <v>125.13020833333333</v>
      </c>
      <c r="AS437" s="13">
        <v>148.05555555555554</v>
      </c>
      <c r="AT437" s="36">
        <v>9.5585400000000043</v>
      </c>
      <c r="AU437" s="36" t="str">
        <f t="shared" si="860"/>
        <v>1</v>
      </c>
      <c r="AV437" s="36">
        <v>0</v>
      </c>
      <c r="AW437" s="36">
        <v>9.5585400000000043</v>
      </c>
      <c r="AX437" s="36">
        <v>9.5585400000000043</v>
      </c>
      <c r="AY437" s="36">
        <v>48.6587952</v>
      </c>
      <c r="AZ437" s="36" t="str">
        <f t="shared" si="861"/>
        <v>1</v>
      </c>
      <c r="BA437" s="36">
        <v>0</v>
      </c>
      <c r="BB437" s="36">
        <v>48.6587952</v>
      </c>
      <c r="BC437" s="36">
        <v>48.6587952</v>
      </c>
      <c r="BD437" s="36" t="e">
        <v>#DIV/0!</v>
      </c>
      <c r="BE437" s="36" t="s">
        <v>50</v>
      </c>
      <c r="BF437" s="36">
        <v>0</v>
      </c>
      <c r="BG437" s="36">
        <v>0</v>
      </c>
      <c r="BH437" s="36">
        <v>9.5585400000000043</v>
      </c>
      <c r="BI437" s="36">
        <v>0</v>
      </c>
      <c r="BJ437" s="36">
        <v>9.5585400000000043</v>
      </c>
      <c r="BK437" s="36">
        <v>9.5585400000000043</v>
      </c>
      <c r="BL437" s="36">
        <v>45.038438499999998</v>
      </c>
      <c r="BM437" s="36">
        <v>5.1199575457683055</v>
      </c>
      <c r="BN437" s="36">
        <v>41.418081799999996</v>
      </c>
      <c r="BO437" s="36">
        <v>48.6587952</v>
      </c>
      <c r="BP437" s="36" t="e">
        <v>#DIV/0!</v>
      </c>
      <c r="BQ437" s="36" t="e">
        <v>#DIV/0!</v>
      </c>
      <c r="BR437" s="36">
        <v>0</v>
      </c>
      <c r="BS437" s="36">
        <v>0</v>
      </c>
      <c r="BT437" s="36">
        <v>9.5585400000000043</v>
      </c>
      <c r="BU437" s="36">
        <v>0</v>
      </c>
      <c r="BV437" s="36">
        <v>9.5585400000000043</v>
      </c>
      <c r="BW437" s="36">
        <v>9.5585400000000043</v>
      </c>
      <c r="BX437" s="36">
        <v>45.038438499999998</v>
      </c>
      <c r="BY437" s="36">
        <v>5.1199575457683055</v>
      </c>
      <c r="BZ437" s="36">
        <v>41.418081799999996</v>
      </c>
      <c r="CA437" s="36">
        <v>48.6587952</v>
      </c>
      <c r="CB437" s="36" t="e">
        <v>#DIV/0!</v>
      </c>
      <c r="CC437" s="36" t="e">
        <v>#DIV/0!</v>
      </c>
      <c r="CD437" s="36">
        <v>0</v>
      </c>
      <c r="CE437" s="36">
        <v>0</v>
      </c>
      <c r="CF437" s="36"/>
      <c r="CG437" s="40">
        <v>27.824999999999999</v>
      </c>
      <c r="CH437" s="40">
        <v>55.387999999999998</v>
      </c>
      <c r="CI437" s="40"/>
      <c r="CL437" s="5" t="str">
        <f t="shared" si="867"/>
        <v>1_0.5_1</v>
      </c>
      <c r="CM437" s="95" t="str">
        <f t="shared" si="868"/>
        <v>1K</v>
      </c>
      <c r="CN437" s="96">
        <f t="shared" si="855"/>
        <v>202</v>
      </c>
      <c r="CO437" s="96" t="str">
        <f t="shared" si="862"/>
        <v>1_0_1</v>
      </c>
      <c r="CP437" s="95" t="str">
        <f t="shared" si="871"/>
        <v>1J</v>
      </c>
      <c r="CQ437" s="5">
        <f t="shared" si="863"/>
        <v>78</v>
      </c>
      <c r="CV437" s="87"/>
      <c r="CW437" s="87"/>
      <c r="CX437" s="87"/>
      <c r="CY437" s="87"/>
      <c r="CZ437" s="87"/>
    </row>
    <row r="438" spans="1:104" s="5" customFormat="1">
      <c r="A438" s="13" t="s">
        <v>248</v>
      </c>
      <c r="B438" s="13">
        <v>9</v>
      </c>
      <c r="C438" s="13">
        <v>4</v>
      </c>
      <c r="D438" s="13" t="s">
        <v>67</v>
      </c>
      <c r="E438" s="35" t="s">
        <v>240</v>
      </c>
      <c r="F438" s="13" t="s">
        <v>237</v>
      </c>
      <c r="G438" s="36">
        <v>1002185754</v>
      </c>
      <c r="H438" s="13"/>
      <c r="I438" s="37">
        <v>19</v>
      </c>
      <c r="J438" s="37" t="s">
        <v>38</v>
      </c>
      <c r="K438" s="38">
        <v>43525</v>
      </c>
      <c r="L438" s="39">
        <v>0.64930555555555558</v>
      </c>
      <c r="M438" s="37" t="s">
        <v>39</v>
      </c>
      <c r="N438" s="37" t="s">
        <v>190</v>
      </c>
      <c r="O438" s="37"/>
      <c r="P438" s="37" t="s">
        <v>190</v>
      </c>
      <c r="Q438" s="37">
        <v>5</v>
      </c>
      <c r="R438" s="13" t="s">
        <v>43</v>
      </c>
      <c r="S438" s="13" t="s">
        <v>56</v>
      </c>
      <c r="T438" s="13" t="s">
        <v>41</v>
      </c>
      <c r="U438" s="13" t="s">
        <v>52</v>
      </c>
      <c r="V438" s="13" t="s">
        <v>42</v>
      </c>
      <c r="W438" s="13" t="s">
        <v>66</v>
      </c>
      <c r="X438" s="13" t="s">
        <v>76</v>
      </c>
      <c r="Y438" s="13" t="s">
        <v>41</v>
      </c>
      <c r="Z438" s="13" t="s">
        <v>41</v>
      </c>
      <c r="AA438" s="13"/>
      <c r="AB438" s="13">
        <v>-1</v>
      </c>
      <c r="AC438" s="72">
        <f t="shared" si="856"/>
        <v>0.5</v>
      </c>
      <c r="AD438" s="13">
        <v>2</v>
      </c>
      <c r="AE438" s="72">
        <f t="shared" ref="AE438" si="969">VALUE(IF(AD438=-2,0%,IF(AD438=-1,50%,IF(AD438=0,100%,IF(AD438=1,50%,IF(AD438=2,0%))))))</f>
        <v>0</v>
      </c>
      <c r="AF438" s="13" t="s">
        <v>41</v>
      </c>
      <c r="AG438" s="13">
        <v>0</v>
      </c>
      <c r="AH438" s="13" t="s">
        <v>42</v>
      </c>
      <c r="AI438" s="13">
        <f t="shared" si="927"/>
        <v>0</v>
      </c>
      <c r="AJ438" s="70">
        <f t="shared" si="858"/>
        <v>1</v>
      </c>
      <c r="AK438" s="59">
        <f t="shared" si="865"/>
        <v>0</v>
      </c>
      <c r="AL438" s="70">
        <f t="shared" ref="AL438" si="970">VALUE(IF(AK438=-3,0%,IF(AK438=-2,33.3%,IF(AK438=-1,66.6%,IF(AK438=0,100%,IF(AK438=1,66.6%,IF(AK438=2,33.3%,IF(AK438=3,0%))))))))</f>
        <v>1</v>
      </c>
      <c r="AM438" s="13" t="s">
        <v>41</v>
      </c>
      <c r="AN438" s="13" t="s">
        <v>41</v>
      </c>
      <c r="AO438" s="13"/>
      <c r="AP438" s="13">
        <v>101.31965006729475</v>
      </c>
      <c r="AQ438" s="13">
        <v>117.34261838440112</v>
      </c>
      <c r="AR438" s="13">
        <v>125.13020833333333</v>
      </c>
      <c r="AS438" s="13">
        <v>148.05555555555554</v>
      </c>
      <c r="AT438" s="36">
        <v>5.3147548000000047</v>
      </c>
      <c r="AU438" s="36" t="str">
        <f t="shared" si="860"/>
        <v>1</v>
      </c>
      <c r="AV438" s="36">
        <v>6.0016185856382167</v>
      </c>
      <c r="AW438" s="36">
        <v>1.0709696000000051</v>
      </c>
      <c r="AX438" s="36">
        <v>9.5585400000000043</v>
      </c>
      <c r="AY438" s="36">
        <v>41.418081799999996</v>
      </c>
      <c r="AZ438" s="36" t="str">
        <f t="shared" si="861"/>
        <v>1</v>
      </c>
      <c r="BA438" s="36">
        <v>0</v>
      </c>
      <c r="BB438" s="36">
        <v>41.418081799999996</v>
      </c>
      <c r="BC438" s="36">
        <v>41.418081799999996</v>
      </c>
      <c r="BD438" s="36" t="e">
        <v>#DIV/0!</v>
      </c>
      <c r="BE438" s="36" t="s">
        <v>50</v>
      </c>
      <c r="BF438" s="36">
        <v>0</v>
      </c>
      <c r="BG438" s="36">
        <v>0</v>
      </c>
      <c r="BH438" s="36">
        <v>9.5585400000000043</v>
      </c>
      <c r="BI438" s="36">
        <v>0</v>
      </c>
      <c r="BJ438" s="36">
        <v>9.5585400000000043</v>
      </c>
      <c r="BK438" s="36">
        <v>9.5585400000000043</v>
      </c>
      <c r="BL438" s="36">
        <v>41.418081799999996</v>
      </c>
      <c r="BM438" s="36">
        <v>0</v>
      </c>
      <c r="BN438" s="36">
        <v>41.418081799999996</v>
      </c>
      <c r="BO438" s="36">
        <v>41.418081799999996</v>
      </c>
      <c r="BP438" s="36" t="e">
        <v>#DIV/0!</v>
      </c>
      <c r="BQ438" s="36" t="e">
        <v>#DIV/0!</v>
      </c>
      <c r="BR438" s="36">
        <v>0</v>
      </c>
      <c r="BS438" s="36">
        <v>0</v>
      </c>
      <c r="BT438" s="36">
        <v>9.5585400000000043</v>
      </c>
      <c r="BU438" s="36">
        <v>0</v>
      </c>
      <c r="BV438" s="36">
        <v>9.5585400000000043</v>
      </c>
      <c r="BW438" s="36">
        <v>9.5585400000000043</v>
      </c>
      <c r="BX438" s="36">
        <v>45.038438499999998</v>
      </c>
      <c r="BY438" s="36">
        <v>5.1199575457683055</v>
      </c>
      <c r="BZ438" s="36">
        <v>41.418081799999996</v>
      </c>
      <c r="CA438" s="36">
        <v>48.6587952</v>
      </c>
      <c r="CB438" s="36" t="e">
        <v>#DIV/0!</v>
      </c>
      <c r="CC438" s="36" t="e">
        <v>#DIV/0!</v>
      </c>
      <c r="CD438" s="36">
        <v>0</v>
      </c>
      <c r="CE438" s="36">
        <v>0</v>
      </c>
      <c r="CF438" s="36"/>
      <c r="CG438" s="40">
        <v>27.899000000000001</v>
      </c>
      <c r="CH438" s="40">
        <v>54.64</v>
      </c>
      <c r="CI438" s="40"/>
      <c r="CL438" s="5" t="str">
        <f t="shared" si="867"/>
        <v>1_0.5_1</v>
      </c>
      <c r="CM438" s="95" t="str">
        <f t="shared" si="868"/>
        <v>1K</v>
      </c>
      <c r="CN438" s="96">
        <f t="shared" si="855"/>
        <v>202</v>
      </c>
      <c r="CO438" s="96" t="str">
        <f t="shared" si="862"/>
        <v>1_0_1</v>
      </c>
      <c r="CP438" s="95" t="str">
        <f t="shared" si="871"/>
        <v>1J</v>
      </c>
      <c r="CQ438" s="5">
        <f t="shared" si="863"/>
        <v>78</v>
      </c>
      <c r="CV438" s="87"/>
      <c r="CW438" s="87"/>
      <c r="CX438" s="87"/>
      <c r="CY438" s="87"/>
      <c r="CZ438" s="87"/>
    </row>
    <row r="439" spans="1:104" s="5" customFormat="1">
      <c r="A439" s="13" t="s">
        <v>248</v>
      </c>
      <c r="B439" s="13">
        <v>9</v>
      </c>
      <c r="C439" s="13">
        <v>4</v>
      </c>
      <c r="D439" s="13" t="s">
        <v>67</v>
      </c>
      <c r="E439" s="35" t="s">
        <v>240</v>
      </c>
      <c r="F439" s="13" t="s">
        <v>237</v>
      </c>
      <c r="G439" s="36">
        <v>1002185754</v>
      </c>
      <c r="H439" s="13"/>
      <c r="I439" s="37">
        <v>19</v>
      </c>
      <c r="J439" s="37" t="s">
        <v>38</v>
      </c>
      <c r="K439" s="38">
        <v>43525</v>
      </c>
      <c r="L439" s="39">
        <v>0.66388888888888886</v>
      </c>
      <c r="M439" s="37" t="s">
        <v>39</v>
      </c>
      <c r="N439" s="37" t="s">
        <v>190</v>
      </c>
      <c r="O439" s="37"/>
      <c r="P439" s="37" t="s">
        <v>190</v>
      </c>
      <c r="Q439" s="37">
        <v>6</v>
      </c>
      <c r="R439" s="13" t="s">
        <v>43</v>
      </c>
      <c r="S439" s="13" t="s">
        <v>56</v>
      </c>
      <c r="T439" s="13" t="s">
        <v>41</v>
      </c>
      <c r="U439" s="13" t="s">
        <v>52</v>
      </c>
      <c r="V439" s="13" t="s">
        <v>42</v>
      </c>
      <c r="W439" s="13" t="s">
        <v>66</v>
      </c>
      <c r="X439" s="13" t="s">
        <v>76</v>
      </c>
      <c r="Y439" s="13" t="s">
        <v>41</v>
      </c>
      <c r="Z439" s="13" t="s">
        <v>41</v>
      </c>
      <c r="AA439" s="13"/>
      <c r="AB439" s="13">
        <v>-1</v>
      </c>
      <c r="AC439" s="72">
        <f t="shared" si="856"/>
        <v>0.5</v>
      </c>
      <c r="AD439" s="13">
        <v>2</v>
      </c>
      <c r="AE439" s="72">
        <f t="shared" ref="AE439" si="971">VALUE(IF(AD439=-2,0%,IF(AD439=-1,50%,IF(AD439=0,100%,IF(AD439=1,50%,IF(AD439=2,0%))))))</f>
        <v>0</v>
      </c>
      <c r="AF439" s="13" t="s">
        <v>41</v>
      </c>
      <c r="AG439" s="13">
        <v>0</v>
      </c>
      <c r="AH439" s="13" t="s">
        <v>42</v>
      </c>
      <c r="AI439" s="13">
        <f t="shared" si="927"/>
        <v>0</v>
      </c>
      <c r="AJ439" s="70">
        <f t="shared" si="858"/>
        <v>1</v>
      </c>
      <c r="AK439" s="59">
        <f t="shared" si="865"/>
        <v>0</v>
      </c>
      <c r="AL439" s="70">
        <f t="shared" ref="AL439" si="972">VALUE(IF(AK439=-3,0%,IF(AK439=-2,33.3%,IF(AK439=-1,66.6%,IF(AK439=0,100%,IF(AK439=1,66.6%,IF(AK439=2,33.3%,IF(AK439=3,0%))))))))</f>
        <v>1</v>
      </c>
      <c r="AM439" s="13" t="s">
        <v>41</v>
      </c>
      <c r="AN439" s="13" t="s">
        <v>41</v>
      </c>
      <c r="AO439" s="13"/>
      <c r="AP439" s="13">
        <v>101.31965006729475</v>
      </c>
      <c r="AQ439" s="13">
        <v>117.34261838440112</v>
      </c>
      <c r="AR439" s="13">
        <v>125.13020833333333</v>
      </c>
      <c r="AS439" s="13">
        <v>148.05555555555554</v>
      </c>
      <c r="AT439" s="36">
        <v>5.3147548000000047</v>
      </c>
      <c r="AU439" s="36" t="str">
        <f t="shared" si="860"/>
        <v>1</v>
      </c>
      <c r="AV439" s="36">
        <v>6.0016185856382167</v>
      </c>
      <c r="AW439" s="36">
        <v>1.0709696000000051</v>
      </c>
      <c r="AX439" s="36">
        <v>9.5585400000000043</v>
      </c>
      <c r="AY439" s="36">
        <v>48.663788000000004</v>
      </c>
      <c r="AZ439" s="36" t="str">
        <f t="shared" si="861"/>
        <v>1</v>
      </c>
      <c r="BA439" s="36">
        <v>20.48336062581031</v>
      </c>
      <c r="BB439" s="36">
        <v>34.179864800000004</v>
      </c>
      <c r="BC439" s="36">
        <v>63.147711200000003</v>
      </c>
      <c r="BD439" s="36" t="e">
        <v>#DIV/0!</v>
      </c>
      <c r="BE439" s="36" t="s">
        <v>50</v>
      </c>
      <c r="BF439" s="36">
        <v>0</v>
      </c>
      <c r="BG439" s="36">
        <v>0</v>
      </c>
      <c r="BH439" s="36">
        <v>9.5585400000000043</v>
      </c>
      <c r="BI439" s="36">
        <v>0</v>
      </c>
      <c r="BJ439" s="36">
        <v>9.5585400000000043</v>
      </c>
      <c r="BK439" s="36">
        <v>9.5585400000000043</v>
      </c>
      <c r="BL439" s="36">
        <v>63.147711200000003</v>
      </c>
      <c r="BM439" s="36">
        <v>0</v>
      </c>
      <c r="BN439" s="36">
        <v>63.147711200000003</v>
      </c>
      <c r="BO439" s="36">
        <v>63.147711200000003</v>
      </c>
      <c r="BP439" s="36" t="e">
        <v>#DIV/0!</v>
      </c>
      <c r="BQ439" s="36" t="e">
        <v>#DIV/0!</v>
      </c>
      <c r="BR439" s="36">
        <v>0</v>
      </c>
      <c r="BS439" s="36">
        <v>0</v>
      </c>
      <c r="BT439" s="36">
        <v>5.3147548000000047</v>
      </c>
      <c r="BU439" s="36">
        <v>6.0016185856382167</v>
      </c>
      <c r="BV439" s="36">
        <v>1.0709696000000051</v>
      </c>
      <c r="BW439" s="36">
        <v>9.5585400000000043</v>
      </c>
      <c r="BX439" s="36">
        <v>48.663788000000004</v>
      </c>
      <c r="BY439" s="36">
        <v>20.48336062581031</v>
      </c>
      <c r="BZ439" s="36">
        <v>34.179864800000004</v>
      </c>
      <c r="CA439" s="36">
        <v>63.147711200000003</v>
      </c>
      <c r="CB439" s="36" t="e">
        <v>#DIV/0!</v>
      </c>
      <c r="CC439" s="36" t="e">
        <v>#DIV/0!</v>
      </c>
      <c r="CD439" s="36">
        <v>0</v>
      </c>
      <c r="CE439" s="36">
        <v>0</v>
      </c>
      <c r="CF439" s="36"/>
      <c r="CG439" s="40">
        <v>28.047999999999998</v>
      </c>
      <c r="CH439" s="40">
        <v>53.963000000000001</v>
      </c>
      <c r="CI439" s="40"/>
      <c r="CL439" s="5" t="str">
        <f t="shared" si="867"/>
        <v>1_0.5_1</v>
      </c>
      <c r="CM439" s="95" t="str">
        <f t="shared" si="868"/>
        <v>1K</v>
      </c>
      <c r="CN439" s="96">
        <f t="shared" si="855"/>
        <v>202</v>
      </c>
      <c r="CO439" s="96" t="str">
        <f t="shared" si="862"/>
        <v>1_0_1</v>
      </c>
      <c r="CP439" s="95" t="str">
        <f t="shared" si="871"/>
        <v>1J</v>
      </c>
      <c r="CQ439" s="5">
        <f t="shared" si="863"/>
        <v>78</v>
      </c>
      <c r="CV439" s="87"/>
      <c r="CW439" s="87"/>
      <c r="CX439" s="87"/>
      <c r="CY439" s="87"/>
      <c r="CZ439" s="87"/>
    </row>
    <row r="440" spans="1:104" s="5" customFormat="1">
      <c r="A440" s="13" t="s">
        <v>248</v>
      </c>
      <c r="B440" s="13">
        <v>9</v>
      </c>
      <c r="C440" s="13">
        <v>5</v>
      </c>
      <c r="D440" s="13" t="s">
        <v>107</v>
      </c>
      <c r="E440" s="35" t="s">
        <v>241</v>
      </c>
      <c r="F440" s="13" t="s">
        <v>237</v>
      </c>
      <c r="G440" s="36">
        <v>1124068734</v>
      </c>
      <c r="H440" s="13"/>
      <c r="I440" s="37">
        <v>21</v>
      </c>
      <c r="J440" s="37" t="s">
        <v>38</v>
      </c>
      <c r="K440" s="38">
        <v>43525</v>
      </c>
      <c r="L440" s="39">
        <v>0.60763888888888895</v>
      </c>
      <c r="M440" s="37" t="s">
        <v>39</v>
      </c>
      <c r="N440" s="37" t="s">
        <v>190</v>
      </c>
      <c r="O440" s="37"/>
      <c r="P440" s="37" t="s">
        <v>190</v>
      </c>
      <c r="Q440" s="37">
        <v>1</v>
      </c>
      <c r="R440" s="13" t="s">
        <v>51</v>
      </c>
      <c r="S440" s="13" t="s">
        <v>44</v>
      </c>
      <c r="T440" s="13" t="s">
        <v>42</v>
      </c>
      <c r="U440" s="13" t="s">
        <v>52</v>
      </c>
      <c r="V440" s="13" t="s">
        <v>42</v>
      </c>
      <c r="W440" s="13" t="s">
        <v>66</v>
      </c>
      <c r="X440" s="13" t="s">
        <v>47</v>
      </c>
      <c r="Y440" s="13" t="s">
        <v>41</v>
      </c>
      <c r="Z440" s="13" t="s">
        <v>41</v>
      </c>
      <c r="AA440" s="13"/>
      <c r="AB440" s="13">
        <v>2</v>
      </c>
      <c r="AC440" s="72">
        <f t="shared" si="856"/>
        <v>0</v>
      </c>
      <c r="AD440" s="13">
        <v>1</v>
      </c>
      <c r="AE440" s="72">
        <f t="shared" ref="AE440" si="973">VALUE(IF(AD440=-2,0%,IF(AD440=-1,50%,IF(AD440=0,100%,IF(AD440=1,50%,IF(AD440=2,0%))))))</f>
        <v>0.5</v>
      </c>
      <c r="AF440" s="13" t="s">
        <v>42</v>
      </c>
      <c r="AG440" s="13">
        <v>0</v>
      </c>
      <c r="AH440" s="13" t="s">
        <v>42</v>
      </c>
      <c r="AI440" s="13">
        <f t="shared" si="927"/>
        <v>0</v>
      </c>
      <c r="AJ440" s="70">
        <f t="shared" si="858"/>
        <v>1</v>
      </c>
      <c r="AK440" s="59">
        <f t="shared" si="865"/>
        <v>-1</v>
      </c>
      <c r="AL440" s="70">
        <f t="shared" ref="AL440" si="974">VALUE(IF(AK440=-3,0%,IF(AK440=-2,33.3%,IF(AK440=-1,66.6%,IF(AK440=0,100%,IF(AK440=1,66.6%,IF(AK440=2,33.3%,IF(AK440=3,0%))))))))</f>
        <v>0.66599999999999993</v>
      </c>
      <c r="AM440" s="13" t="s">
        <v>41</v>
      </c>
      <c r="AN440" s="13" t="s">
        <v>41</v>
      </c>
      <c r="AO440" s="13"/>
      <c r="AP440" s="13">
        <v>101.31965006729475</v>
      </c>
      <c r="AQ440" s="13">
        <v>117.34261838440112</v>
      </c>
      <c r="AR440" s="13">
        <v>125.13020833333333</v>
      </c>
      <c r="AS440" s="13">
        <v>148.05555555555554</v>
      </c>
      <c r="AT440" s="36">
        <v>10.173665049999999</v>
      </c>
      <c r="AU440" s="36" t="str">
        <f t="shared" si="860"/>
        <v>1</v>
      </c>
      <c r="AV440" s="36">
        <v>6.1914301580499291</v>
      </c>
      <c r="AW440" s="36">
        <v>5.7956627999999997</v>
      </c>
      <c r="AX440" s="36">
        <v>14.551667299999998</v>
      </c>
      <c r="AY440" s="36">
        <v>38.436911800000004</v>
      </c>
      <c r="AZ440" s="36" t="str">
        <f t="shared" si="861"/>
        <v>1</v>
      </c>
      <c r="BA440" s="36">
        <v>0</v>
      </c>
      <c r="BB440" s="36">
        <v>38.436911800000004</v>
      </c>
      <c r="BC440" s="36">
        <v>38.436911800000004</v>
      </c>
      <c r="BD440" s="36" t="e">
        <v>#DIV/0!</v>
      </c>
      <c r="BE440" s="36" t="s">
        <v>50</v>
      </c>
      <c r="BF440" s="36">
        <v>0</v>
      </c>
      <c r="BG440" s="36">
        <v>0</v>
      </c>
      <c r="BH440" s="36">
        <v>10.173665049999999</v>
      </c>
      <c r="BI440" s="36">
        <v>6.1914301580499291</v>
      </c>
      <c r="BJ440" s="36">
        <v>5.7956627999999997</v>
      </c>
      <c r="BK440" s="36">
        <v>14.551667299999998</v>
      </c>
      <c r="BL440" s="36">
        <v>42.507173500000007</v>
      </c>
      <c r="BM440" s="36">
        <v>5.7562192985477694</v>
      </c>
      <c r="BN440" s="36">
        <v>38.436911800000004</v>
      </c>
      <c r="BO440" s="36">
        <v>46.577435200000004</v>
      </c>
      <c r="BP440" s="36" t="e">
        <v>#DIV/0!</v>
      </c>
      <c r="BQ440" s="36" t="e">
        <v>#DIV/0!</v>
      </c>
      <c r="BR440" s="36">
        <v>0</v>
      </c>
      <c r="BS440" s="36">
        <v>0</v>
      </c>
      <c r="BT440" s="36">
        <v>187.67866025000001</v>
      </c>
      <c r="BU440" s="36">
        <v>257.22140175886108</v>
      </c>
      <c r="BV440" s="36">
        <v>5.7956627999999997</v>
      </c>
      <c r="BW440" s="36">
        <v>369.56165770000001</v>
      </c>
      <c r="BX440" s="36">
        <v>115.8298834</v>
      </c>
      <c r="BY440" s="36">
        <v>109.45019006907579</v>
      </c>
      <c r="BZ440" s="36">
        <v>38.436911800000004</v>
      </c>
      <c r="CA440" s="36">
        <v>193.22285500000001</v>
      </c>
      <c r="CB440" s="36" t="e">
        <v>#DIV/0!</v>
      </c>
      <c r="CC440" s="36" t="e">
        <v>#DIV/0!</v>
      </c>
      <c r="CD440" s="36">
        <v>0</v>
      </c>
      <c r="CE440" s="36">
        <v>0</v>
      </c>
      <c r="CF440" s="36"/>
      <c r="CG440" s="40">
        <v>28.023</v>
      </c>
      <c r="CH440" s="40">
        <v>58.058999999999997</v>
      </c>
      <c r="CI440" s="40"/>
      <c r="CL440" s="5" t="str">
        <f t="shared" si="867"/>
        <v>1_0_1</v>
      </c>
      <c r="CM440" s="95" t="str">
        <f t="shared" si="868"/>
        <v>1J</v>
      </c>
      <c r="CN440" s="96">
        <f t="shared" si="855"/>
        <v>14</v>
      </c>
      <c r="CO440" s="96" t="str">
        <f t="shared" si="862"/>
        <v>0.666_0.5_1</v>
      </c>
      <c r="CP440" s="95" t="str">
        <f t="shared" si="871"/>
        <v>1H</v>
      </c>
      <c r="CQ440" s="5">
        <f t="shared" si="863"/>
        <v>128</v>
      </c>
      <c r="CV440" s="87"/>
      <c r="CW440" s="87"/>
      <c r="CX440" s="87"/>
      <c r="CY440" s="87"/>
      <c r="CZ440" s="87"/>
    </row>
    <row r="441" spans="1:104" s="5" customFormat="1">
      <c r="A441" s="13" t="s">
        <v>248</v>
      </c>
      <c r="B441" s="13">
        <v>9</v>
      </c>
      <c r="C441" s="13">
        <v>5</v>
      </c>
      <c r="D441" s="13" t="s">
        <v>107</v>
      </c>
      <c r="E441" s="35" t="s">
        <v>241</v>
      </c>
      <c r="F441" s="13" t="s">
        <v>237</v>
      </c>
      <c r="G441" s="36">
        <v>1124068734</v>
      </c>
      <c r="H441" s="13"/>
      <c r="I441" s="37">
        <v>21</v>
      </c>
      <c r="J441" s="37" t="s">
        <v>38</v>
      </c>
      <c r="K441" s="38">
        <v>43525</v>
      </c>
      <c r="L441" s="39">
        <v>0.61805555555555558</v>
      </c>
      <c r="M441" s="37" t="s">
        <v>39</v>
      </c>
      <c r="N441" s="37" t="s">
        <v>190</v>
      </c>
      <c r="O441" s="37"/>
      <c r="P441" s="37" t="s">
        <v>190</v>
      </c>
      <c r="Q441" s="37">
        <v>2</v>
      </c>
      <c r="R441" s="13" t="s">
        <v>84</v>
      </c>
      <c r="S441" s="13" t="s">
        <v>44</v>
      </c>
      <c r="T441" s="13" t="s">
        <v>42</v>
      </c>
      <c r="U441" s="13" t="s">
        <v>45</v>
      </c>
      <c r="V441" s="13" t="s">
        <v>42</v>
      </c>
      <c r="W441" s="13" t="s">
        <v>66</v>
      </c>
      <c r="X441" s="13" t="s">
        <v>53</v>
      </c>
      <c r="Y441" s="13" t="s">
        <v>41</v>
      </c>
      <c r="Z441" s="13" t="s">
        <v>41</v>
      </c>
      <c r="AA441" s="13"/>
      <c r="AB441" s="13">
        <v>-2</v>
      </c>
      <c r="AC441" s="72">
        <f t="shared" si="856"/>
        <v>0</v>
      </c>
      <c r="AD441" s="13">
        <v>1</v>
      </c>
      <c r="AE441" s="72">
        <f t="shared" ref="AE441" si="975">VALUE(IF(AD441=-2,0%,IF(AD441=-1,50%,IF(AD441=0,100%,IF(AD441=1,50%,IF(AD441=2,0%))))))</f>
        <v>0.5</v>
      </c>
      <c r="AF441" s="13" t="s">
        <v>42</v>
      </c>
      <c r="AG441" s="13">
        <v>1</v>
      </c>
      <c r="AH441" s="13" t="s">
        <v>42</v>
      </c>
      <c r="AI441" s="13">
        <f t="shared" si="927"/>
        <v>0</v>
      </c>
      <c r="AJ441" s="70">
        <f t="shared" si="858"/>
        <v>1</v>
      </c>
      <c r="AK441" s="59">
        <f t="shared" si="865"/>
        <v>-2</v>
      </c>
      <c r="AL441" s="70">
        <f t="shared" ref="AL441" si="976">VALUE(IF(AK441=-3,0%,IF(AK441=-2,33.3%,IF(AK441=-1,66.6%,IF(AK441=0,100%,IF(AK441=1,66.6%,IF(AK441=2,33.3%,IF(AK441=3,0%))))))))</f>
        <v>0.33299999999999996</v>
      </c>
      <c r="AM441" s="13" t="s">
        <v>41</v>
      </c>
      <c r="AN441" s="13" t="s">
        <v>41</v>
      </c>
      <c r="AO441" s="13"/>
      <c r="AP441" s="13">
        <v>101.31965006729475</v>
      </c>
      <c r="AQ441" s="13">
        <v>117.34261838440112</v>
      </c>
      <c r="AR441" s="13">
        <v>125.13020833333333</v>
      </c>
      <c r="AS441" s="13">
        <v>148.05555555555554</v>
      </c>
      <c r="AT441" s="36">
        <v>5.7956627999999997</v>
      </c>
      <c r="AU441" s="36" t="str">
        <f t="shared" si="860"/>
        <v>1</v>
      </c>
      <c r="AV441" s="36">
        <v>0</v>
      </c>
      <c r="AW441" s="36">
        <v>5.7956627999999997</v>
      </c>
      <c r="AX441" s="36">
        <v>5.7956627999999997</v>
      </c>
      <c r="AY441" s="36">
        <v>34.367898300000007</v>
      </c>
      <c r="AZ441" s="36" t="str">
        <f t="shared" si="861"/>
        <v>1</v>
      </c>
      <c r="BA441" s="36">
        <v>5.7544540771791697</v>
      </c>
      <c r="BB441" s="36">
        <v>30.298884800000003</v>
      </c>
      <c r="BC441" s="36">
        <v>38.436911800000004</v>
      </c>
      <c r="BD441" s="36" t="e">
        <v>#DIV/0!</v>
      </c>
      <c r="BE441" s="36" t="s">
        <v>50</v>
      </c>
      <c r="BF441" s="36">
        <v>0</v>
      </c>
      <c r="BG441" s="36">
        <v>0</v>
      </c>
      <c r="BH441" s="36">
        <v>10.173665049999999</v>
      </c>
      <c r="BI441" s="36">
        <v>6.1914301580499291</v>
      </c>
      <c r="BJ441" s="36">
        <v>5.7956627999999997</v>
      </c>
      <c r="BK441" s="36">
        <v>14.551667299999998</v>
      </c>
      <c r="BL441" s="36">
        <v>42.509669900000006</v>
      </c>
      <c r="BM441" s="36">
        <v>17.268657895643308</v>
      </c>
      <c r="BN441" s="36">
        <v>30.298884800000003</v>
      </c>
      <c r="BO441" s="36">
        <v>54.720455000000001</v>
      </c>
      <c r="BP441" s="36" t="e">
        <v>#DIV/0!</v>
      </c>
      <c r="BQ441" s="36" t="e">
        <v>#DIV/0!</v>
      </c>
      <c r="BR441" s="36">
        <v>0</v>
      </c>
      <c r="BS441" s="36">
        <v>0</v>
      </c>
      <c r="BT441" s="36">
        <v>5.7956627999999997</v>
      </c>
      <c r="BU441" s="36">
        <v>0</v>
      </c>
      <c r="BV441" s="36">
        <v>5.7956627999999997</v>
      </c>
      <c r="BW441" s="36">
        <v>5.7956627999999997</v>
      </c>
      <c r="BX441" s="36">
        <v>34.367898300000007</v>
      </c>
      <c r="BY441" s="36">
        <v>5.7544540771791697</v>
      </c>
      <c r="BZ441" s="36">
        <v>30.298884800000003</v>
      </c>
      <c r="CA441" s="36">
        <v>38.436911800000004</v>
      </c>
      <c r="CB441" s="36" t="e">
        <v>#DIV/0!</v>
      </c>
      <c r="CC441" s="36" t="e">
        <v>#DIV/0!</v>
      </c>
      <c r="CD441" s="36">
        <v>0</v>
      </c>
      <c r="CE441" s="36">
        <v>0</v>
      </c>
      <c r="CF441" s="36"/>
      <c r="CG441" s="40">
        <v>28.122</v>
      </c>
      <c r="CH441" s="40">
        <v>58.918999999999997</v>
      </c>
      <c r="CI441" s="40"/>
      <c r="CL441" s="5" t="str">
        <f t="shared" si="867"/>
        <v>1_0_1</v>
      </c>
      <c r="CM441" s="95" t="str">
        <f t="shared" si="868"/>
        <v>1J</v>
      </c>
      <c r="CN441" s="96">
        <f t="shared" si="855"/>
        <v>14</v>
      </c>
      <c r="CO441" s="96" t="str">
        <f t="shared" si="862"/>
        <v>0.333_0.5_1</v>
      </c>
      <c r="CP441" s="95" t="str">
        <f t="shared" si="871"/>
        <v>1E</v>
      </c>
      <c r="CQ441" s="5">
        <f t="shared" si="863"/>
        <v>90</v>
      </c>
      <c r="CV441" s="87"/>
      <c r="CW441" s="87"/>
      <c r="CX441" s="87"/>
      <c r="CY441" s="87"/>
      <c r="CZ441" s="87"/>
    </row>
    <row r="442" spans="1:104" s="5" customFormat="1">
      <c r="A442" s="13" t="s">
        <v>248</v>
      </c>
      <c r="B442" s="13">
        <v>9</v>
      </c>
      <c r="C442" s="13">
        <v>5</v>
      </c>
      <c r="D442" s="13" t="s">
        <v>107</v>
      </c>
      <c r="E442" s="35" t="s">
        <v>241</v>
      </c>
      <c r="F442" s="13" t="s">
        <v>237</v>
      </c>
      <c r="G442" s="36">
        <v>1124068734</v>
      </c>
      <c r="H442" s="13"/>
      <c r="I442" s="37">
        <v>21</v>
      </c>
      <c r="J442" s="37" t="s">
        <v>38</v>
      </c>
      <c r="K442" s="38">
        <v>43525</v>
      </c>
      <c r="L442" s="39">
        <v>0.62847222222222221</v>
      </c>
      <c r="M442" s="37" t="s">
        <v>39</v>
      </c>
      <c r="N442" s="37" t="s">
        <v>190</v>
      </c>
      <c r="O442" s="37"/>
      <c r="P442" s="37" t="s">
        <v>190</v>
      </c>
      <c r="Q442" s="37">
        <v>3</v>
      </c>
      <c r="R442" s="13" t="s">
        <v>62</v>
      </c>
      <c r="S442" s="13" t="s">
        <v>56</v>
      </c>
      <c r="T442" s="13" t="s">
        <v>42</v>
      </c>
      <c r="U442" s="13" t="s">
        <v>45</v>
      </c>
      <c r="V442" s="13" t="s">
        <v>42</v>
      </c>
      <c r="W442" s="13" t="s">
        <v>66</v>
      </c>
      <c r="X442" s="13" t="s">
        <v>76</v>
      </c>
      <c r="Y442" s="13" t="s">
        <v>41</v>
      </c>
      <c r="Z442" s="13" t="s">
        <v>41</v>
      </c>
      <c r="AA442" s="13"/>
      <c r="AB442" s="13">
        <v>1</v>
      </c>
      <c r="AC442" s="72">
        <f t="shared" si="856"/>
        <v>0.5</v>
      </c>
      <c r="AD442" s="13">
        <v>2</v>
      </c>
      <c r="AE442" s="72">
        <f t="shared" ref="AE442" si="977">VALUE(IF(AD442=-2,0%,IF(AD442=-1,50%,IF(AD442=0,100%,IF(AD442=1,50%,IF(AD442=2,0%))))))</f>
        <v>0</v>
      </c>
      <c r="AF442" s="13" t="s">
        <v>42</v>
      </c>
      <c r="AG442" s="13">
        <v>1</v>
      </c>
      <c r="AH442" s="13" t="s">
        <v>42</v>
      </c>
      <c r="AI442" s="13">
        <f t="shared" si="927"/>
        <v>0</v>
      </c>
      <c r="AJ442" s="70">
        <f t="shared" si="858"/>
        <v>1</v>
      </c>
      <c r="AK442" s="59">
        <f t="shared" si="865"/>
        <v>0</v>
      </c>
      <c r="AL442" s="70">
        <f t="shared" ref="AL442" si="978">VALUE(IF(AK442=-3,0%,IF(AK442=-2,33.3%,IF(AK442=-1,66.6%,IF(AK442=0,100%,IF(AK442=1,66.6%,IF(AK442=2,33.3%,IF(AK442=3,0%))))))))</f>
        <v>1</v>
      </c>
      <c r="AM442" s="13" t="s">
        <v>41</v>
      </c>
      <c r="AN442" s="13" t="s">
        <v>41</v>
      </c>
      <c r="AO442" s="13"/>
      <c r="AP442" s="13">
        <v>101.31965006729475</v>
      </c>
      <c r="AQ442" s="13">
        <v>117.34261838440112</v>
      </c>
      <c r="AR442" s="13">
        <v>125.13020833333333</v>
      </c>
      <c r="AS442" s="13">
        <v>148.05555555555554</v>
      </c>
      <c r="AT442" s="36">
        <v>5.7956627999999997</v>
      </c>
      <c r="AU442" s="36" t="str">
        <f t="shared" si="860"/>
        <v>1</v>
      </c>
      <c r="AV442" s="36">
        <v>0</v>
      </c>
      <c r="AW442" s="36">
        <v>5.7956627999999997</v>
      </c>
      <c r="AX442" s="36">
        <v>5.7956627999999997</v>
      </c>
      <c r="AY442" s="36">
        <v>42.507173500000007</v>
      </c>
      <c r="AZ442" s="36" t="str">
        <f t="shared" si="861"/>
        <v>1</v>
      </c>
      <c r="BA442" s="36">
        <v>5.7562192985477694</v>
      </c>
      <c r="BB442" s="36">
        <v>38.436911800000004</v>
      </c>
      <c r="BC442" s="36">
        <v>46.577435200000004</v>
      </c>
      <c r="BD442" s="36" t="e">
        <v>#DIV/0!</v>
      </c>
      <c r="BE442" s="36" t="s">
        <v>50</v>
      </c>
      <c r="BF442" s="36">
        <v>0</v>
      </c>
      <c r="BG442" s="36">
        <v>0</v>
      </c>
      <c r="BH442" s="36">
        <v>5.7956627999999997</v>
      </c>
      <c r="BI442" s="36">
        <v>0</v>
      </c>
      <c r="BJ442" s="36">
        <v>5.7956627999999997</v>
      </c>
      <c r="BK442" s="36">
        <v>5.7956627999999997</v>
      </c>
      <c r="BL442" s="36">
        <v>38.438160000000003</v>
      </c>
      <c r="BM442" s="36">
        <v>11.510673375726977</v>
      </c>
      <c r="BN442" s="36">
        <v>30.298884800000003</v>
      </c>
      <c r="BO442" s="36">
        <v>46.577435200000004</v>
      </c>
      <c r="BP442" s="36" t="e">
        <v>#DIV/0!</v>
      </c>
      <c r="BQ442" s="36" t="e">
        <v>#DIV/0!</v>
      </c>
      <c r="BR442" s="36">
        <v>0</v>
      </c>
      <c r="BS442" s="36">
        <v>0</v>
      </c>
      <c r="BT442" s="36">
        <v>5.7956627999999997</v>
      </c>
      <c r="BU442" s="36">
        <v>0</v>
      </c>
      <c r="BV442" s="36">
        <v>5.7956627999999997</v>
      </c>
      <c r="BW442" s="36">
        <v>5.7956627999999997</v>
      </c>
      <c r="BX442" s="36">
        <v>38.438160000000003</v>
      </c>
      <c r="BY442" s="36">
        <v>11.510673375726977</v>
      </c>
      <c r="BZ442" s="36">
        <v>30.298884800000003</v>
      </c>
      <c r="CA442" s="36">
        <v>46.577435200000004</v>
      </c>
      <c r="CB442" s="36" t="e">
        <v>#DIV/0!</v>
      </c>
      <c r="CC442" s="36" t="e">
        <v>#DIV/0!</v>
      </c>
      <c r="CD442" s="36">
        <v>0</v>
      </c>
      <c r="CE442" s="36">
        <v>0</v>
      </c>
      <c r="CF442" s="36"/>
      <c r="CG442" s="40">
        <v>28.122</v>
      </c>
      <c r="CH442" s="40">
        <v>58.481000000000002</v>
      </c>
      <c r="CI442" s="40"/>
      <c r="CL442" s="5" t="str">
        <f t="shared" si="867"/>
        <v>1_0.5_1</v>
      </c>
      <c r="CM442" s="95" t="str">
        <f t="shared" si="868"/>
        <v>1K</v>
      </c>
      <c r="CN442" s="96">
        <f t="shared" si="855"/>
        <v>202</v>
      </c>
      <c r="CO442" s="96" t="str">
        <f t="shared" si="862"/>
        <v>1_0_1</v>
      </c>
      <c r="CP442" s="95" t="str">
        <f t="shared" si="871"/>
        <v>1J</v>
      </c>
      <c r="CQ442" s="5">
        <f t="shared" si="863"/>
        <v>78</v>
      </c>
      <c r="CV442" s="87"/>
      <c r="CW442" s="87"/>
      <c r="CX442" s="87"/>
      <c r="CY442" s="87"/>
      <c r="CZ442" s="87"/>
    </row>
    <row r="443" spans="1:104" s="5" customFormat="1">
      <c r="A443" s="13" t="s">
        <v>248</v>
      </c>
      <c r="B443" s="13">
        <v>9</v>
      </c>
      <c r="C443" s="13">
        <v>5</v>
      </c>
      <c r="D443" s="13" t="s">
        <v>107</v>
      </c>
      <c r="E443" s="35" t="s">
        <v>241</v>
      </c>
      <c r="F443" s="13" t="s">
        <v>237</v>
      </c>
      <c r="G443" s="36">
        <v>1124068734</v>
      </c>
      <c r="H443" s="13"/>
      <c r="I443" s="37">
        <v>21</v>
      </c>
      <c r="J443" s="37" t="s">
        <v>38</v>
      </c>
      <c r="K443" s="38">
        <v>43525</v>
      </c>
      <c r="L443" s="39">
        <v>0.63888888888888895</v>
      </c>
      <c r="M443" s="37" t="s">
        <v>39</v>
      </c>
      <c r="N443" s="37" t="s">
        <v>190</v>
      </c>
      <c r="O443" s="37"/>
      <c r="P443" s="37" t="s">
        <v>190</v>
      </c>
      <c r="Q443" s="37">
        <v>4</v>
      </c>
      <c r="R443" s="13" t="s">
        <v>55</v>
      </c>
      <c r="S443" s="13" t="s">
        <v>56</v>
      </c>
      <c r="T443" s="13" t="s">
        <v>42</v>
      </c>
      <c r="U443" s="13" t="s">
        <v>52</v>
      </c>
      <c r="V443" s="13" t="s">
        <v>42</v>
      </c>
      <c r="W443" s="13" t="s">
        <v>66</v>
      </c>
      <c r="X443" s="13" t="s">
        <v>76</v>
      </c>
      <c r="Y443" s="13" t="s">
        <v>41</v>
      </c>
      <c r="Z443" s="13" t="s">
        <v>41</v>
      </c>
      <c r="AA443" s="13"/>
      <c r="AB443" s="13">
        <v>0</v>
      </c>
      <c r="AC443" s="72">
        <f t="shared" si="856"/>
        <v>1</v>
      </c>
      <c r="AD443" s="13">
        <v>2</v>
      </c>
      <c r="AE443" s="72">
        <f t="shared" ref="AE443" si="979">VALUE(IF(AD443=-2,0%,IF(AD443=-1,50%,IF(AD443=0,100%,IF(AD443=1,50%,IF(AD443=2,0%))))))</f>
        <v>0</v>
      </c>
      <c r="AF443" s="13" t="s">
        <v>42</v>
      </c>
      <c r="AG443" s="13">
        <v>0</v>
      </c>
      <c r="AH443" s="13" t="s">
        <v>42</v>
      </c>
      <c r="AI443" s="13">
        <f t="shared" si="927"/>
        <v>0</v>
      </c>
      <c r="AJ443" s="70">
        <f t="shared" si="858"/>
        <v>1</v>
      </c>
      <c r="AK443" s="59">
        <f t="shared" si="865"/>
        <v>0</v>
      </c>
      <c r="AL443" s="70">
        <f t="shared" ref="AL443" si="980">VALUE(IF(AK443=-3,0%,IF(AK443=-2,33.3%,IF(AK443=-1,66.6%,IF(AK443=0,100%,IF(AK443=1,66.6%,IF(AK443=2,33.3%,IF(AK443=3,0%))))))))</f>
        <v>1</v>
      </c>
      <c r="AM443" s="13" t="s">
        <v>41</v>
      </c>
      <c r="AN443" s="13" t="s">
        <v>41</v>
      </c>
      <c r="AO443" s="13"/>
      <c r="AP443" s="13">
        <v>101.31965006729475</v>
      </c>
      <c r="AQ443" s="13">
        <v>117.34261838440112</v>
      </c>
      <c r="AR443" s="13">
        <v>125.13020833333333</v>
      </c>
      <c r="AS443" s="13">
        <v>148.05555555555554</v>
      </c>
      <c r="AT443" s="36">
        <v>5.7956627999999997</v>
      </c>
      <c r="AU443" s="36" t="str">
        <f t="shared" si="860"/>
        <v>1</v>
      </c>
      <c r="AV443" s="36">
        <v>0</v>
      </c>
      <c r="AW443" s="36">
        <v>5.7956627999999997</v>
      </c>
      <c r="AX443" s="36">
        <v>5.7956627999999997</v>
      </c>
      <c r="AY443" s="36">
        <v>38.436911800000004</v>
      </c>
      <c r="AZ443" s="36" t="str">
        <f t="shared" si="861"/>
        <v>1</v>
      </c>
      <c r="BA443" s="36">
        <v>0</v>
      </c>
      <c r="BB443" s="36">
        <v>38.436911800000004</v>
      </c>
      <c r="BC443" s="36">
        <v>38.436911800000004</v>
      </c>
      <c r="BD443" s="36" t="e">
        <v>#DIV/0!</v>
      </c>
      <c r="BE443" s="36" t="s">
        <v>50</v>
      </c>
      <c r="BF443" s="36">
        <v>0</v>
      </c>
      <c r="BG443" s="36">
        <v>0</v>
      </c>
      <c r="BH443" s="36">
        <v>5.7956627999999997</v>
      </c>
      <c r="BI443" s="36">
        <v>0</v>
      </c>
      <c r="BJ443" s="36">
        <v>5.7956627999999997</v>
      </c>
      <c r="BK443" s="36">
        <v>5.7956627999999997</v>
      </c>
      <c r="BL443" s="36">
        <v>34.367898300000007</v>
      </c>
      <c r="BM443" s="36">
        <v>5.7544540771791697</v>
      </c>
      <c r="BN443" s="36">
        <v>30.298884800000003</v>
      </c>
      <c r="BO443" s="36">
        <v>38.436911800000004</v>
      </c>
      <c r="BP443" s="36" t="e">
        <v>#DIV/0!</v>
      </c>
      <c r="BQ443" s="36" t="e">
        <v>#DIV/0!</v>
      </c>
      <c r="BR443" s="36">
        <v>0</v>
      </c>
      <c r="BS443" s="36">
        <v>0</v>
      </c>
      <c r="BT443" s="36">
        <v>5.7956627999999997</v>
      </c>
      <c r="BU443" s="36">
        <v>0</v>
      </c>
      <c r="BV443" s="36">
        <v>5.7956627999999997</v>
      </c>
      <c r="BW443" s="36">
        <v>5.7956627999999997</v>
      </c>
      <c r="BX443" s="36">
        <v>42.507173500000007</v>
      </c>
      <c r="BY443" s="36">
        <v>5.7562192985477694</v>
      </c>
      <c r="BZ443" s="36">
        <v>38.436911800000004</v>
      </c>
      <c r="CA443" s="36">
        <v>46.577435200000004</v>
      </c>
      <c r="CB443" s="36" t="e">
        <v>#DIV/0!</v>
      </c>
      <c r="CC443" s="36" t="e">
        <v>#DIV/0!</v>
      </c>
      <c r="CD443" s="36">
        <v>0</v>
      </c>
      <c r="CE443" s="36">
        <v>0</v>
      </c>
      <c r="CF443" s="36"/>
      <c r="CG443" s="40">
        <v>27.824999999999999</v>
      </c>
      <c r="CH443" s="40">
        <v>55.387999999999998</v>
      </c>
      <c r="CI443" s="40"/>
      <c r="CL443" s="5" t="str">
        <f t="shared" si="867"/>
        <v>1_1_1</v>
      </c>
      <c r="CM443" s="95" t="str">
        <f t="shared" si="868"/>
        <v>1L</v>
      </c>
      <c r="CN443" s="96">
        <f t="shared" si="855"/>
        <v>208</v>
      </c>
      <c r="CO443" s="96" t="str">
        <f t="shared" si="862"/>
        <v>1_0_1</v>
      </c>
      <c r="CP443" s="95" t="str">
        <f t="shared" si="871"/>
        <v>1J</v>
      </c>
      <c r="CQ443" s="5">
        <f t="shared" si="863"/>
        <v>78</v>
      </c>
      <c r="CV443" s="87"/>
      <c r="CW443" s="87"/>
      <c r="CX443" s="87"/>
      <c r="CY443" s="87"/>
      <c r="CZ443" s="87"/>
    </row>
    <row r="444" spans="1:104" s="5" customFormat="1">
      <c r="A444" s="13" t="s">
        <v>248</v>
      </c>
      <c r="B444" s="13">
        <v>9</v>
      </c>
      <c r="C444" s="13">
        <v>5</v>
      </c>
      <c r="D444" s="13" t="s">
        <v>107</v>
      </c>
      <c r="E444" s="35" t="s">
        <v>241</v>
      </c>
      <c r="F444" s="13" t="s">
        <v>237</v>
      </c>
      <c r="G444" s="36">
        <v>1124068734</v>
      </c>
      <c r="H444" s="13"/>
      <c r="I444" s="37">
        <v>21</v>
      </c>
      <c r="J444" s="37" t="s">
        <v>38</v>
      </c>
      <c r="K444" s="38">
        <v>43525</v>
      </c>
      <c r="L444" s="39">
        <v>0.64930555555555558</v>
      </c>
      <c r="M444" s="37" t="s">
        <v>39</v>
      </c>
      <c r="N444" s="37" t="s">
        <v>190</v>
      </c>
      <c r="O444" s="37"/>
      <c r="P444" s="37" t="s">
        <v>190</v>
      </c>
      <c r="Q444" s="37">
        <v>5</v>
      </c>
      <c r="R444" s="13" t="s">
        <v>43</v>
      </c>
      <c r="S444" s="13" t="s">
        <v>56</v>
      </c>
      <c r="T444" s="13" t="s">
        <v>41</v>
      </c>
      <c r="U444" s="13" t="s">
        <v>52</v>
      </c>
      <c r="V444" s="13" t="s">
        <v>42</v>
      </c>
      <c r="W444" s="13" t="s">
        <v>66</v>
      </c>
      <c r="X444" s="13" t="s">
        <v>76</v>
      </c>
      <c r="Y444" s="13" t="s">
        <v>41</v>
      </c>
      <c r="Z444" s="13" t="s">
        <v>41</v>
      </c>
      <c r="AA444" s="13"/>
      <c r="AB444" s="13">
        <v>-1</v>
      </c>
      <c r="AC444" s="72">
        <f t="shared" si="856"/>
        <v>0.5</v>
      </c>
      <c r="AD444" s="13">
        <v>2</v>
      </c>
      <c r="AE444" s="72">
        <f t="shared" ref="AE444" si="981">VALUE(IF(AD444=-2,0%,IF(AD444=-1,50%,IF(AD444=0,100%,IF(AD444=1,50%,IF(AD444=2,0%))))))</f>
        <v>0</v>
      </c>
      <c r="AF444" s="13" t="s">
        <v>41</v>
      </c>
      <c r="AG444" s="13">
        <v>0</v>
      </c>
      <c r="AH444" s="13" t="s">
        <v>42</v>
      </c>
      <c r="AI444" s="13">
        <f t="shared" si="927"/>
        <v>0</v>
      </c>
      <c r="AJ444" s="70">
        <f t="shared" si="858"/>
        <v>1</v>
      </c>
      <c r="AK444" s="59">
        <f t="shared" si="865"/>
        <v>0</v>
      </c>
      <c r="AL444" s="70">
        <f t="shared" ref="AL444" si="982">VALUE(IF(AK444=-3,0%,IF(AK444=-2,33.3%,IF(AK444=-1,66.6%,IF(AK444=0,100%,IF(AK444=1,66.6%,IF(AK444=2,33.3%,IF(AK444=3,0%))))))))</f>
        <v>1</v>
      </c>
      <c r="AM444" s="13" t="s">
        <v>41</v>
      </c>
      <c r="AN444" s="13" t="s">
        <v>41</v>
      </c>
      <c r="AO444" s="13"/>
      <c r="AP444" s="13">
        <v>101.31965006729475</v>
      </c>
      <c r="AQ444" s="13">
        <v>117.34261838440112</v>
      </c>
      <c r="AR444" s="13">
        <v>125.13020833333333</v>
      </c>
      <c r="AS444" s="13">
        <v>148.05555555555554</v>
      </c>
      <c r="AT444" s="36">
        <v>5.7956627999999997</v>
      </c>
      <c r="AU444" s="36" t="str">
        <f t="shared" si="860"/>
        <v>1</v>
      </c>
      <c r="AV444" s="36">
        <v>0</v>
      </c>
      <c r="AW444" s="36">
        <v>5.7956627999999997</v>
      </c>
      <c r="AX444" s="36">
        <v>5.7956627999999997</v>
      </c>
      <c r="AY444" s="36">
        <v>38.438160000000003</v>
      </c>
      <c r="AZ444" s="36" t="str">
        <f t="shared" si="861"/>
        <v>1</v>
      </c>
      <c r="BA444" s="36">
        <v>11.510673375726977</v>
      </c>
      <c r="BB444" s="36">
        <v>30.298884800000003</v>
      </c>
      <c r="BC444" s="36">
        <v>46.577435200000004</v>
      </c>
      <c r="BD444" s="36" t="e">
        <v>#DIV/0!</v>
      </c>
      <c r="BE444" s="36" t="s">
        <v>50</v>
      </c>
      <c r="BF444" s="36">
        <v>0</v>
      </c>
      <c r="BG444" s="36">
        <v>0</v>
      </c>
      <c r="BH444" s="36">
        <v>5.7956627999999997</v>
      </c>
      <c r="BI444" s="36">
        <v>0</v>
      </c>
      <c r="BJ444" s="36">
        <v>5.7956627999999997</v>
      </c>
      <c r="BK444" s="36">
        <v>5.7956627999999997</v>
      </c>
      <c r="BL444" s="36">
        <v>42.507173500000007</v>
      </c>
      <c r="BM444" s="36">
        <v>5.7562192985477694</v>
      </c>
      <c r="BN444" s="36">
        <v>38.436911800000004</v>
      </c>
      <c r="BO444" s="36">
        <v>46.577435200000004</v>
      </c>
      <c r="BP444" s="36" t="e">
        <v>#DIV/0!</v>
      </c>
      <c r="BQ444" s="36" t="e">
        <v>#DIV/0!</v>
      </c>
      <c r="BR444" s="36">
        <v>0</v>
      </c>
      <c r="BS444" s="36">
        <v>0</v>
      </c>
      <c r="BT444" s="36">
        <v>5.7956627999999997</v>
      </c>
      <c r="BU444" s="36">
        <v>0</v>
      </c>
      <c r="BV444" s="36">
        <v>5.7956627999999997</v>
      </c>
      <c r="BW444" s="36">
        <v>5.7956627999999997</v>
      </c>
      <c r="BX444" s="36">
        <v>42.507173500000007</v>
      </c>
      <c r="BY444" s="36">
        <v>5.7562192985477694</v>
      </c>
      <c r="BZ444" s="36">
        <v>38.436911800000004</v>
      </c>
      <c r="CA444" s="36">
        <v>46.577435200000004</v>
      </c>
      <c r="CB444" s="36" t="e">
        <v>#DIV/0!</v>
      </c>
      <c r="CC444" s="36" t="e">
        <v>#DIV/0!</v>
      </c>
      <c r="CD444" s="36">
        <v>0</v>
      </c>
      <c r="CE444" s="36">
        <v>0</v>
      </c>
      <c r="CF444" s="36"/>
      <c r="CG444" s="40">
        <v>27.899000000000001</v>
      </c>
      <c r="CH444" s="40">
        <v>54.64</v>
      </c>
      <c r="CI444" s="40"/>
      <c r="CL444" s="5" t="str">
        <f t="shared" si="867"/>
        <v>1_0.5_1</v>
      </c>
      <c r="CM444" s="95" t="str">
        <f t="shared" si="868"/>
        <v>1K</v>
      </c>
      <c r="CN444" s="96">
        <f t="shared" si="855"/>
        <v>202</v>
      </c>
      <c r="CO444" s="96" t="str">
        <f t="shared" si="862"/>
        <v>1_0_1</v>
      </c>
      <c r="CP444" s="95" t="str">
        <f t="shared" si="871"/>
        <v>1J</v>
      </c>
      <c r="CQ444" s="5">
        <f t="shared" si="863"/>
        <v>78</v>
      </c>
      <c r="CV444" s="87"/>
      <c r="CW444" s="87"/>
      <c r="CX444" s="87"/>
      <c r="CY444" s="87"/>
      <c r="CZ444" s="87"/>
    </row>
    <row r="445" spans="1:104" s="5" customFormat="1">
      <c r="A445" s="13" t="s">
        <v>248</v>
      </c>
      <c r="B445" s="13">
        <v>9</v>
      </c>
      <c r="C445" s="13">
        <v>5</v>
      </c>
      <c r="D445" s="13" t="s">
        <v>107</v>
      </c>
      <c r="E445" s="35" t="s">
        <v>241</v>
      </c>
      <c r="F445" s="13" t="s">
        <v>237</v>
      </c>
      <c r="G445" s="36">
        <v>1124068734</v>
      </c>
      <c r="H445" s="13"/>
      <c r="I445" s="37">
        <v>21</v>
      </c>
      <c r="J445" s="37" t="s">
        <v>38</v>
      </c>
      <c r="K445" s="38">
        <v>43525</v>
      </c>
      <c r="L445" s="39">
        <v>0.66388888888888886</v>
      </c>
      <c r="M445" s="37" t="s">
        <v>39</v>
      </c>
      <c r="N445" s="37" t="s">
        <v>190</v>
      </c>
      <c r="O445" s="37"/>
      <c r="P445" s="37" t="s">
        <v>190</v>
      </c>
      <c r="Q445" s="37">
        <v>6</v>
      </c>
      <c r="R445" s="13" t="s">
        <v>43</v>
      </c>
      <c r="S445" s="13" t="s">
        <v>56</v>
      </c>
      <c r="T445" s="13" t="s">
        <v>41</v>
      </c>
      <c r="U445" s="13" t="s">
        <v>52</v>
      </c>
      <c r="V445" s="13" t="s">
        <v>42</v>
      </c>
      <c r="W445" s="13" t="s">
        <v>66</v>
      </c>
      <c r="X445" s="13" t="s">
        <v>76</v>
      </c>
      <c r="Y445" s="13" t="s">
        <v>41</v>
      </c>
      <c r="Z445" s="13" t="s">
        <v>41</v>
      </c>
      <c r="AA445" s="13"/>
      <c r="AB445" s="13">
        <v>-1</v>
      </c>
      <c r="AC445" s="72">
        <f t="shared" si="856"/>
        <v>0.5</v>
      </c>
      <c r="AD445" s="13">
        <v>2</v>
      </c>
      <c r="AE445" s="72">
        <f t="shared" ref="AE445" si="983">VALUE(IF(AD445=-2,0%,IF(AD445=-1,50%,IF(AD445=0,100%,IF(AD445=1,50%,IF(AD445=2,0%))))))</f>
        <v>0</v>
      </c>
      <c r="AF445" s="13" t="s">
        <v>41</v>
      </c>
      <c r="AG445" s="13">
        <v>0</v>
      </c>
      <c r="AH445" s="13" t="s">
        <v>42</v>
      </c>
      <c r="AI445" s="13">
        <f t="shared" si="927"/>
        <v>0</v>
      </c>
      <c r="AJ445" s="70">
        <f t="shared" si="858"/>
        <v>1</v>
      </c>
      <c r="AK445" s="59">
        <f t="shared" si="865"/>
        <v>0</v>
      </c>
      <c r="AL445" s="70">
        <f t="shared" ref="AL445" si="984">VALUE(IF(AK445=-3,0%,IF(AK445=-2,33.3%,IF(AK445=-1,66.6%,IF(AK445=0,100%,IF(AK445=1,66.6%,IF(AK445=2,33.3%,IF(AK445=3,0%))))))))</f>
        <v>1</v>
      </c>
      <c r="AM445" s="13" t="s">
        <v>41</v>
      </c>
      <c r="AN445" s="13" t="s">
        <v>41</v>
      </c>
      <c r="AO445" s="13"/>
      <c r="AP445" s="13">
        <v>101.31965006729475</v>
      </c>
      <c r="AQ445" s="13">
        <v>117.34261838440112</v>
      </c>
      <c r="AR445" s="13">
        <v>125.13020833333333</v>
      </c>
      <c r="AS445" s="13">
        <v>148.05555555555554</v>
      </c>
      <c r="AT445" s="36">
        <v>5.7956627999999997</v>
      </c>
      <c r="AU445" s="36" t="str">
        <f t="shared" si="860"/>
        <v>1</v>
      </c>
      <c r="AV445" s="36">
        <v>0</v>
      </c>
      <c r="AW445" s="36">
        <v>5.7956627999999997</v>
      </c>
      <c r="AX445" s="36">
        <v>5.7956627999999997</v>
      </c>
      <c r="AY445" s="36">
        <v>42.509669900000006</v>
      </c>
      <c r="AZ445" s="36" t="str">
        <f t="shared" si="861"/>
        <v>1</v>
      </c>
      <c r="BA445" s="36">
        <v>17.268657895643308</v>
      </c>
      <c r="BB445" s="36">
        <v>30.298884800000003</v>
      </c>
      <c r="BC445" s="36">
        <v>54.720455000000001</v>
      </c>
      <c r="BD445" s="36" t="e">
        <v>#DIV/0!</v>
      </c>
      <c r="BE445" s="36" t="s">
        <v>50</v>
      </c>
      <c r="BF445" s="36">
        <v>0</v>
      </c>
      <c r="BG445" s="36">
        <v>0</v>
      </c>
      <c r="BH445" s="36">
        <v>5.7956627999999997</v>
      </c>
      <c r="BI445" s="36">
        <v>0</v>
      </c>
      <c r="BJ445" s="36">
        <v>5.7956627999999997</v>
      </c>
      <c r="BK445" s="36">
        <v>5.7956627999999997</v>
      </c>
      <c r="BL445" s="36">
        <v>50.648945100000006</v>
      </c>
      <c r="BM445" s="36">
        <v>5.757984519916322</v>
      </c>
      <c r="BN445" s="36">
        <v>46.577435200000004</v>
      </c>
      <c r="BO445" s="36">
        <v>54.720455000000001</v>
      </c>
      <c r="BP445" s="36" t="e">
        <v>#DIV/0!</v>
      </c>
      <c r="BQ445" s="36" t="e">
        <v>#DIV/0!</v>
      </c>
      <c r="BR445" s="36">
        <v>0</v>
      </c>
      <c r="BS445" s="36">
        <v>0</v>
      </c>
      <c r="BT445" s="36">
        <v>1.4157882499999999</v>
      </c>
      <c r="BU445" s="36">
        <v>6.1940779901027563</v>
      </c>
      <c r="BV445" s="36">
        <v>-2.9640863</v>
      </c>
      <c r="BW445" s="36">
        <v>5.7956627999999997</v>
      </c>
      <c r="BX445" s="36">
        <v>42.509669900000006</v>
      </c>
      <c r="BY445" s="36">
        <v>17.268657895643308</v>
      </c>
      <c r="BZ445" s="36">
        <v>30.298884800000003</v>
      </c>
      <c r="CA445" s="36">
        <v>54.720455000000001</v>
      </c>
      <c r="CB445" s="36" t="e">
        <v>#DIV/0!</v>
      </c>
      <c r="CC445" s="36" t="e">
        <v>#DIV/0!</v>
      </c>
      <c r="CD445" s="36">
        <v>0</v>
      </c>
      <c r="CE445" s="36">
        <v>0</v>
      </c>
      <c r="CF445" s="36"/>
      <c r="CG445" s="40">
        <v>28.047999999999998</v>
      </c>
      <c r="CH445" s="40">
        <v>53.963000000000001</v>
      </c>
      <c r="CI445" s="40"/>
      <c r="CL445" s="5" t="str">
        <f t="shared" si="867"/>
        <v>1_0.5_1</v>
      </c>
      <c r="CM445" s="95" t="str">
        <f t="shared" si="868"/>
        <v>1K</v>
      </c>
      <c r="CN445" s="96">
        <f t="shared" si="855"/>
        <v>202</v>
      </c>
      <c r="CO445" s="96" t="str">
        <f t="shared" si="862"/>
        <v>1_0_1</v>
      </c>
      <c r="CP445" s="95" t="str">
        <f t="shared" si="871"/>
        <v>1J</v>
      </c>
      <c r="CQ445" s="5">
        <f t="shared" si="863"/>
        <v>78</v>
      </c>
      <c r="CV445" s="87"/>
      <c r="CW445" s="87"/>
      <c r="CX445" s="87"/>
      <c r="CY445" s="87"/>
      <c r="CZ445" s="87"/>
    </row>
    <row r="446" spans="1:104" s="5" customFormat="1">
      <c r="A446" s="13" t="s">
        <v>248</v>
      </c>
      <c r="B446" s="13">
        <v>9</v>
      </c>
      <c r="C446" s="13">
        <v>7</v>
      </c>
      <c r="D446" s="13" t="s">
        <v>78</v>
      </c>
      <c r="E446" s="35" t="s">
        <v>242</v>
      </c>
      <c r="F446" s="13" t="s">
        <v>237</v>
      </c>
      <c r="G446" s="36">
        <v>275044083</v>
      </c>
      <c r="H446" s="13"/>
      <c r="I446" s="37">
        <v>19</v>
      </c>
      <c r="J446" s="37" t="s">
        <v>38</v>
      </c>
      <c r="K446" s="38">
        <v>43525</v>
      </c>
      <c r="L446" s="39">
        <v>0.60763888888888895</v>
      </c>
      <c r="M446" s="37" t="s">
        <v>39</v>
      </c>
      <c r="N446" s="37" t="s">
        <v>190</v>
      </c>
      <c r="O446" s="37" t="s">
        <v>100</v>
      </c>
      <c r="P446" s="37" t="s">
        <v>190</v>
      </c>
      <c r="Q446" s="37">
        <v>1</v>
      </c>
      <c r="R446" s="13" t="s">
        <v>55</v>
      </c>
      <c r="S446" s="13" t="s">
        <v>44</v>
      </c>
      <c r="T446" s="13" t="s">
        <v>42</v>
      </c>
      <c r="U446" s="13" t="s">
        <v>45</v>
      </c>
      <c r="V446" s="13" t="s">
        <v>42</v>
      </c>
      <c r="W446" s="13" t="s">
        <v>66</v>
      </c>
      <c r="X446" s="13" t="s">
        <v>53</v>
      </c>
      <c r="Y446" s="13" t="s">
        <v>41</v>
      </c>
      <c r="Z446" s="13" t="s">
        <v>41</v>
      </c>
      <c r="AA446" s="13"/>
      <c r="AB446" s="13">
        <v>0</v>
      </c>
      <c r="AC446" s="72">
        <f t="shared" si="856"/>
        <v>1</v>
      </c>
      <c r="AD446" s="13">
        <v>1</v>
      </c>
      <c r="AE446" s="72">
        <f t="shared" ref="AE446" si="985">VALUE(IF(AD446=-2,0%,IF(AD446=-1,50%,IF(AD446=0,100%,IF(AD446=1,50%,IF(AD446=2,0%))))))</f>
        <v>0.5</v>
      </c>
      <c r="AF446" s="13" t="s">
        <v>42</v>
      </c>
      <c r="AG446" s="13">
        <v>1</v>
      </c>
      <c r="AH446" s="13" t="s">
        <v>42</v>
      </c>
      <c r="AI446" s="13">
        <f t="shared" si="927"/>
        <v>0</v>
      </c>
      <c r="AJ446" s="70">
        <f t="shared" si="858"/>
        <v>1</v>
      </c>
      <c r="AK446" s="59">
        <f t="shared" si="865"/>
        <v>-2</v>
      </c>
      <c r="AL446" s="70">
        <f t="shared" ref="AL446" si="986">VALUE(IF(AK446=-3,0%,IF(AK446=-2,33.3%,IF(AK446=-1,66.6%,IF(AK446=0,100%,IF(AK446=1,66.6%,IF(AK446=2,33.3%,IF(AK446=3,0%))))))))</f>
        <v>0.33299999999999996</v>
      </c>
      <c r="AM446" s="13" t="s">
        <v>41</v>
      </c>
      <c r="AN446" s="13" t="s">
        <v>41</v>
      </c>
      <c r="AO446" s="13"/>
      <c r="AP446" s="13">
        <v>101.31965006729475</v>
      </c>
      <c r="AQ446" s="13">
        <v>117.34261838440112</v>
      </c>
      <c r="AR446" s="13">
        <v>125.13020833333333</v>
      </c>
      <c r="AS446" s="13">
        <v>148.05555555555554</v>
      </c>
      <c r="AT446" s="36">
        <v>87.702650000000006</v>
      </c>
      <c r="AU446" s="36" t="str">
        <f t="shared" si="860"/>
        <v>1</v>
      </c>
      <c r="AV446" s="36">
        <v>0</v>
      </c>
      <c r="AW446" s="36">
        <v>87.702650000000006</v>
      </c>
      <c r="AX446" s="36">
        <v>87.702650000000006</v>
      </c>
      <c r="AY446" s="36">
        <v>92.089204999999993</v>
      </c>
      <c r="AZ446" s="36" t="str">
        <f t="shared" si="861"/>
        <v>1</v>
      </c>
      <c r="BA446" s="36">
        <v>0</v>
      </c>
      <c r="BB446" s="36">
        <v>92.089204999999993</v>
      </c>
      <c r="BC446" s="36">
        <v>92.089204999999993</v>
      </c>
      <c r="BD446" s="36" t="e">
        <v>#DIV/0!</v>
      </c>
      <c r="BE446" s="36" t="s">
        <v>50</v>
      </c>
      <c r="BF446" s="36">
        <v>0</v>
      </c>
      <c r="BG446" s="36">
        <v>0</v>
      </c>
      <c r="BH446" s="36">
        <v>87.702650000000006</v>
      </c>
      <c r="BI446" s="36">
        <v>0</v>
      </c>
      <c r="BJ446" s="36">
        <v>87.702650000000006</v>
      </c>
      <c r="BK446" s="36">
        <v>87.702650000000006</v>
      </c>
      <c r="BL446" s="36">
        <v>92.089204999999993</v>
      </c>
      <c r="BM446" s="36">
        <v>0</v>
      </c>
      <c r="BN446" s="36">
        <v>92.089204999999993</v>
      </c>
      <c r="BO446" s="36">
        <v>92.089204999999993</v>
      </c>
      <c r="BP446" s="36" t="e">
        <v>#DIV/0!</v>
      </c>
      <c r="BQ446" s="36" t="e">
        <v>#DIV/0!</v>
      </c>
      <c r="BR446" s="36">
        <v>0</v>
      </c>
      <c r="BS446" s="36">
        <v>0</v>
      </c>
      <c r="BT446" s="36">
        <v>282.70467975000003</v>
      </c>
      <c r="BU446" s="36">
        <v>275.7745151627318</v>
      </c>
      <c r="BV446" s="36">
        <v>87.702650000000006</v>
      </c>
      <c r="BW446" s="36">
        <v>477.70670950000004</v>
      </c>
      <c r="BX446" s="36">
        <v>169.65454249999999</v>
      </c>
      <c r="BY446" s="36">
        <v>109.69395226254638</v>
      </c>
      <c r="BZ446" s="36">
        <v>92.089204999999993</v>
      </c>
      <c r="CA446" s="36">
        <v>247.21987999999999</v>
      </c>
      <c r="CB446" s="36" t="e">
        <v>#DIV/0!</v>
      </c>
      <c r="CC446" s="36" t="e">
        <v>#DIV/0!</v>
      </c>
      <c r="CD446" s="36">
        <v>0</v>
      </c>
      <c r="CE446" s="36">
        <v>0</v>
      </c>
      <c r="CF446" s="36"/>
      <c r="CG446" s="40">
        <v>25.597999999999999</v>
      </c>
      <c r="CH446" s="40">
        <v>64.069000000000003</v>
      </c>
      <c r="CI446" s="40"/>
      <c r="CL446" s="5" t="str">
        <f t="shared" si="867"/>
        <v>1_1_1</v>
      </c>
      <c r="CM446" s="95" t="str">
        <f t="shared" si="868"/>
        <v>1L</v>
      </c>
      <c r="CN446" s="96">
        <f t="shared" si="855"/>
        <v>208</v>
      </c>
      <c r="CO446" s="96" t="str">
        <f t="shared" si="862"/>
        <v>0.333_0.5_1</v>
      </c>
      <c r="CP446" s="95" t="str">
        <f t="shared" si="871"/>
        <v>1E</v>
      </c>
      <c r="CQ446" s="5">
        <f t="shared" si="863"/>
        <v>90</v>
      </c>
      <c r="CV446" s="87"/>
      <c r="CW446" s="87"/>
      <c r="CX446" s="87"/>
      <c r="CY446" s="87"/>
      <c r="CZ446" s="87"/>
    </row>
    <row r="447" spans="1:104" s="5" customFormat="1">
      <c r="A447" s="13" t="s">
        <v>248</v>
      </c>
      <c r="B447" s="13">
        <v>9</v>
      </c>
      <c r="C447" s="13">
        <v>7</v>
      </c>
      <c r="D447" s="13" t="s">
        <v>78</v>
      </c>
      <c r="E447" s="35" t="s">
        <v>242</v>
      </c>
      <c r="F447" s="13" t="s">
        <v>237</v>
      </c>
      <c r="G447" s="36">
        <v>275044083</v>
      </c>
      <c r="H447" s="13"/>
      <c r="I447" s="37">
        <v>19</v>
      </c>
      <c r="J447" s="37" t="s">
        <v>38</v>
      </c>
      <c r="K447" s="38">
        <v>43525</v>
      </c>
      <c r="L447" s="39">
        <v>0.61805555555555558</v>
      </c>
      <c r="M447" s="37" t="s">
        <v>39</v>
      </c>
      <c r="N447" s="37" t="s">
        <v>190</v>
      </c>
      <c r="O447" s="37" t="s">
        <v>100</v>
      </c>
      <c r="P447" s="37" t="s">
        <v>190</v>
      </c>
      <c r="Q447" s="37">
        <v>2</v>
      </c>
      <c r="R447" s="13" t="s">
        <v>55</v>
      </c>
      <c r="S447" s="13" t="s">
        <v>44</v>
      </c>
      <c r="T447" s="13" t="s">
        <v>42</v>
      </c>
      <c r="U447" s="13" t="s">
        <v>45</v>
      </c>
      <c r="V447" s="13" t="s">
        <v>42</v>
      </c>
      <c r="W447" s="13" t="s">
        <v>66</v>
      </c>
      <c r="X447" s="13" t="s">
        <v>53</v>
      </c>
      <c r="Y447" s="13" t="s">
        <v>41</v>
      </c>
      <c r="Z447" s="13" t="s">
        <v>41</v>
      </c>
      <c r="AA447" s="13"/>
      <c r="AB447" s="13">
        <v>0</v>
      </c>
      <c r="AC447" s="72">
        <f t="shared" si="856"/>
        <v>1</v>
      </c>
      <c r="AD447" s="13">
        <v>1</v>
      </c>
      <c r="AE447" s="72">
        <f t="shared" ref="AE447" si="987">VALUE(IF(AD447=-2,0%,IF(AD447=-1,50%,IF(AD447=0,100%,IF(AD447=1,50%,IF(AD447=2,0%))))))</f>
        <v>0.5</v>
      </c>
      <c r="AF447" s="13" t="s">
        <v>42</v>
      </c>
      <c r="AG447" s="13">
        <v>1</v>
      </c>
      <c r="AH447" s="13" t="s">
        <v>42</v>
      </c>
      <c r="AI447" s="13">
        <f t="shared" si="927"/>
        <v>0</v>
      </c>
      <c r="AJ447" s="70">
        <f t="shared" si="858"/>
        <v>1</v>
      </c>
      <c r="AK447" s="59">
        <f t="shared" si="865"/>
        <v>-2</v>
      </c>
      <c r="AL447" s="70">
        <f t="shared" ref="AL447" si="988">VALUE(IF(AK447=-3,0%,IF(AK447=-2,33.3%,IF(AK447=-1,66.6%,IF(AK447=0,100%,IF(AK447=1,66.6%,IF(AK447=2,33.3%,IF(AK447=3,0%))))))))</f>
        <v>0.33299999999999996</v>
      </c>
      <c r="AM447" s="13" t="s">
        <v>41</v>
      </c>
      <c r="AN447" s="13" t="s">
        <v>41</v>
      </c>
      <c r="AO447" s="13"/>
      <c r="AP447" s="13">
        <v>101.31965006729475</v>
      </c>
      <c r="AQ447" s="13">
        <v>117.34261838440112</v>
      </c>
      <c r="AR447" s="13">
        <v>125.13020833333333</v>
      </c>
      <c r="AS447" s="13">
        <v>148.05555555555554</v>
      </c>
      <c r="AT447" s="36">
        <v>83.191769750000006</v>
      </c>
      <c r="AU447" s="36" t="str">
        <f t="shared" si="860"/>
        <v>1</v>
      </c>
      <c r="AV447" s="36">
        <v>6.3793480277909369</v>
      </c>
      <c r="AW447" s="36">
        <v>78.680889500000006</v>
      </c>
      <c r="AX447" s="36">
        <v>87.702650000000006</v>
      </c>
      <c r="AY447" s="36">
        <v>86.119720099999995</v>
      </c>
      <c r="AZ447" s="36" t="str">
        <f t="shared" si="861"/>
        <v>1</v>
      </c>
      <c r="BA447" s="36">
        <v>8.4421265059613955</v>
      </c>
      <c r="BB447" s="36">
        <v>80.150235199999997</v>
      </c>
      <c r="BC447" s="36">
        <v>92.089204999999993</v>
      </c>
      <c r="BD447" s="36" t="e">
        <v>#DIV/0!</v>
      </c>
      <c r="BE447" s="36" t="s">
        <v>50</v>
      </c>
      <c r="BF447" s="36">
        <v>0</v>
      </c>
      <c r="BG447" s="36">
        <v>0</v>
      </c>
      <c r="BH447" s="36">
        <v>83.191769750000006</v>
      </c>
      <c r="BI447" s="36">
        <v>6.3793480277909369</v>
      </c>
      <c r="BJ447" s="36">
        <v>78.680889500000006</v>
      </c>
      <c r="BK447" s="36">
        <v>87.702650000000006</v>
      </c>
      <c r="BL447" s="36">
        <v>86.119720099999995</v>
      </c>
      <c r="BM447" s="36">
        <v>8.4421265059613955</v>
      </c>
      <c r="BN447" s="36">
        <v>80.150235199999997</v>
      </c>
      <c r="BO447" s="36">
        <v>92.089204999999993</v>
      </c>
      <c r="BP447" s="36" t="e">
        <v>#DIV/0!</v>
      </c>
      <c r="BQ447" s="36" t="e">
        <v>#DIV/0!</v>
      </c>
      <c r="BR447" s="36">
        <v>0</v>
      </c>
      <c r="BS447" s="36">
        <v>0</v>
      </c>
      <c r="BT447" s="36">
        <v>83.191769750000006</v>
      </c>
      <c r="BU447" s="36">
        <v>6.3793480277909369</v>
      </c>
      <c r="BV447" s="36">
        <v>78.680889500000006</v>
      </c>
      <c r="BW447" s="36">
        <v>87.702650000000006</v>
      </c>
      <c r="BX447" s="36">
        <v>86.119720099999995</v>
      </c>
      <c r="BY447" s="36">
        <v>8.4421265059613955</v>
      </c>
      <c r="BZ447" s="36">
        <v>80.150235199999997</v>
      </c>
      <c r="CA447" s="36">
        <v>92.089204999999993</v>
      </c>
      <c r="CB447" s="36" t="e">
        <v>#DIV/0!</v>
      </c>
      <c r="CC447" s="36" t="e">
        <v>#DIV/0!</v>
      </c>
      <c r="CD447" s="36">
        <v>0</v>
      </c>
      <c r="CE447" s="36">
        <v>0</v>
      </c>
      <c r="CF447" s="36"/>
      <c r="CG447" s="40">
        <v>25.792999999999999</v>
      </c>
      <c r="CH447" s="40">
        <v>65.379000000000005</v>
      </c>
      <c r="CI447" s="40"/>
      <c r="CL447" s="5" t="str">
        <f t="shared" si="867"/>
        <v>1_1_1</v>
      </c>
      <c r="CM447" s="95" t="str">
        <f t="shared" si="868"/>
        <v>1L</v>
      </c>
      <c r="CN447" s="96">
        <f t="shared" si="855"/>
        <v>208</v>
      </c>
      <c r="CO447" s="96" t="str">
        <f t="shared" si="862"/>
        <v>0.333_0.5_1</v>
      </c>
      <c r="CP447" s="95" t="str">
        <f t="shared" si="871"/>
        <v>1E</v>
      </c>
      <c r="CQ447" s="5">
        <f t="shared" si="863"/>
        <v>90</v>
      </c>
      <c r="CV447" s="87"/>
      <c r="CW447" s="87"/>
      <c r="CX447" s="87"/>
      <c r="CY447" s="87"/>
      <c r="CZ447" s="87"/>
    </row>
    <row r="448" spans="1:104" s="5" customFormat="1">
      <c r="A448" s="13" t="s">
        <v>248</v>
      </c>
      <c r="B448" s="13">
        <v>9</v>
      </c>
      <c r="C448" s="13">
        <v>7</v>
      </c>
      <c r="D448" s="13" t="s">
        <v>78</v>
      </c>
      <c r="E448" s="35" t="s">
        <v>242</v>
      </c>
      <c r="F448" s="13" t="s">
        <v>237</v>
      </c>
      <c r="G448" s="36">
        <v>275044083</v>
      </c>
      <c r="H448" s="13"/>
      <c r="I448" s="37">
        <v>19</v>
      </c>
      <c r="J448" s="37" t="s">
        <v>38</v>
      </c>
      <c r="K448" s="38">
        <v>43525</v>
      </c>
      <c r="L448" s="39">
        <v>0.62847222222222221</v>
      </c>
      <c r="M448" s="37" t="s">
        <v>39</v>
      </c>
      <c r="N448" s="37" t="s">
        <v>190</v>
      </c>
      <c r="O448" s="37" t="s">
        <v>100</v>
      </c>
      <c r="P448" s="37" t="s">
        <v>190</v>
      </c>
      <c r="Q448" s="37">
        <v>3</v>
      </c>
      <c r="R448" s="13" t="s">
        <v>55</v>
      </c>
      <c r="S448" s="13" t="s">
        <v>44</v>
      </c>
      <c r="T448" s="13" t="s">
        <v>42</v>
      </c>
      <c r="U448" s="13" t="s">
        <v>52</v>
      </c>
      <c r="V448" s="13" t="s">
        <v>42</v>
      </c>
      <c r="W448" s="13" t="s">
        <v>66</v>
      </c>
      <c r="X448" s="13" t="s">
        <v>53</v>
      </c>
      <c r="Y448" s="13" t="s">
        <v>41</v>
      </c>
      <c r="Z448" s="13" t="s">
        <v>41</v>
      </c>
      <c r="AA448" s="13"/>
      <c r="AB448" s="13">
        <v>0</v>
      </c>
      <c r="AC448" s="72">
        <f t="shared" si="856"/>
        <v>1</v>
      </c>
      <c r="AD448" s="13">
        <v>1</v>
      </c>
      <c r="AE448" s="72">
        <f t="shared" ref="AE448" si="989">VALUE(IF(AD448=-2,0%,IF(AD448=-1,50%,IF(AD448=0,100%,IF(AD448=1,50%,IF(AD448=2,0%))))))</f>
        <v>0.5</v>
      </c>
      <c r="AF448" s="13" t="s">
        <v>42</v>
      </c>
      <c r="AG448" s="13">
        <v>0</v>
      </c>
      <c r="AH448" s="13" t="s">
        <v>42</v>
      </c>
      <c r="AI448" s="13">
        <f t="shared" ref="AI448:AI511" si="990">VALUE(IF(W448="Muy Fría",-3, IF(W448="Fría",-2, IF(W448="Ligeramente Fría",-1, IF(W448="Agradable",0, IF(W448="Ligeramente caliente",1, IF(W448="Caliente",2, IF(W448="Muy Caliente",3))))))))</f>
        <v>0</v>
      </c>
      <c r="AJ448" s="70">
        <f t="shared" si="858"/>
        <v>1</v>
      </c>
      <c r="AK448" s="59">
        <f t="shared" si="865"/>
        <v>-2</v>
      </c>
      <c r="AL448" s="70">
        <f t="shared" ref="AL448" si="991">VALUE(IF(AK448=-3,0%,IF(AK448=-2,33.3%,IF(AK448=-1,66.6%,IF(AK448=0,100%,IF(AK448=1,66.6%,IF(AK448=2,33.3%,IF(AK448=3,0%))))))))</f>
        <v>0.33299999999999996</v>
      </c>
      <c r="AM448" s="13" t="s">
        <v>41</v>
      </c>
      <c r="AN448" s="13" t="s">
        <v>41</v>
      </c>
      <c r="AO448" s="13"/>
      <c r="AP448" s="13">
        <v>101.31965006729475</v>
      </c>
      <c r="AQ448" s="13">
        <v>117.34261838440112</v>
      </c>
      <c r="AR448" s="13">
        <v>125.13020833333333</v>
      </c>
      <c r="AS448" s="13">
        <v>148.05555555555554</v>
      </c>
      <c r="AT448" s="36">
        <v>87.702650000000006</v>
      </c>
      <c r="AU448" s="36" t="str">
        <f t="shared" si="860"/>
        <v>1</v>
      </c>
      <c r="AV448" s="36">
        <v>0</v>
      </c>
      <c r="AW448" s="36">
        <v>87.702650000000006</v>
      </c>
      <c r="AX448" s="36">
        <v>87.702650000000006</v>
      </c>
      <c r="AY448" s="36">
        <v>86.119720099999995</v>
      </c>
      <c r="AZ448" s="36" t="str">
        <f t="shared" si="861"/>
        <v>1</v>
      </c>
      <c r="BA448" s="36">
        <v>8.4421265059613955</v>
      </c>
      <c r="BB448" s="36">
        <v>80.150235199999997</v>
      </c>
      <c r="BC448" s="36">
        <v>92.089204999999993</v>
      </c>
      <c r="BD448" s="36" t="e">
        <v>#DIV/0!</v>
      </c>
      <c r="BE448" s="36" t="s">
        <v>50</v>
      </c>
      <c r="BF448" s="36">
        <v>0</v>
      </c>
      <c r="BG448" s="36">
        <v>0</v>
      </c>
      <c r="BH448" s="36">
        <v>87.702650000000006</v>
      </c>
      <c r="BI448" s="36">
        <v>0</v>
      </c>
      <c r="BJ448" s="36">
        <v>87.702650000000006</v>
      </c>
      <c r="BK448" s="36">
        <v>87.702650000000006</v>
      </c>
      <c r="BL448" s="36">
        <v>86.119720099999995</v>
      </c>
      <c r="BM448" s="36">
        <v>8.4421265059613955</v>
      </c>
      <c r="BN448" s="36">
        <v>80.150235199999997</v>
      </c>
      <c r="BO448" s="36">
        <v>92.089204999999993</v>
      </c>
      <c r="BP448" s="36" t="e">
        <v>#DIV/0!</v>
      </c>
      <c r="BQ448" s="36" t="e">
        <v>#DIV/0!</v>
      </c>
      <c r="BR448" s="36">
        <v>0</v>
      </c>
      <c r="BS448" s="36">
        <v>0</v>
      </c>
      <c r="BT448" s="36">
        <v>83.191769750000006</v>
      </c>
      <c r="BU448" s="36">
        <v>6.3793480277909369</v>
      </c>
      <c r="BV448" s="36">
        <v>78.680889500000006</v>
      </c>
      <c r="BW448" s="36">
        <v>87.702650000000006</v>
      </c>
      <c r="BX448" s="36">
        <v>86.119720099999995</v>
      </c>
      <c r="BY448" s="36">
        <v>8.4421265059613955</v>
      </c>
      <c r="BZ448" s="36">
        <v>80.150235199999997</v>
      </c>
      <c r="CA448" s="36">
        <v>92.089204999999993</v>
      </c>
      <c r="CB448" s="36" t="e">
        <v>#DIV/0!</v>
      </c>
      <c r="CC448" s="36" t="e">
        <v>#DIV/0!</v>
      </c>
      <c r="CD448" s="36">
        <v>0</v>
      </c>
      <c r="CE448" s="36">
        <v>0</v>
      </c>
      <c r="CF448" s="36"/>
      <c r="CG448" s="40">
        <v>26.036000000000001</v>
      </c>
      <c r="CH448" s="40">
        <v>65.936999999999998</v>
      </c>
      <c r="CI448" s="40"/>
      <c r="CL448" s="5" t="str">
        <f t="shared" si="867"/>
        <v>1_1_1</v>
      </c>
      <c r="CM448" s="95" t="str">
        <f t="shared" si="868"/>
        <v>1L</v>
      </c>
      <c r="CN448" s="96">
        <f t="shared" si="855"/>
        <v>208</v>
      </c>
      <c r="CO448" s="96" t="str">
        <f t="shared" si="862"/>
        <v>0.333_0.5_1</v>
      </c>
      <c r="CP448" s="95" t="str">
        <f t="shared" si="871"/>
        <v>1E</v>
      </c>
      <c r="CQ448" s="5">
        <f t="shared" si="863"/>
        <v>90</v>
      </c>
      <c r="CV448" s="87"/>
      <c r="CW448" s="87"/>
      <c r="CX448" s="87"/>
      <c r="CY448" s="87"/>
      <c r="CZ448" s="87"/>
    </row>
    <row r="449" spans="1:104" s="5" customFormat="1">
      <c r="A449" s="13" t="s">
        <v>248</v>
      </c>
      <c r="B449" s="13">
        <v>9</v>
      </c>
      <c r="C449" s="13">
        <v>7</v>
      </c>
      <c r="D449" s="13" t="s">
        <v>78</v>
      </c>
      <c r="E449" s="35" t="s">
        <v>242</v>
      </c>
      <c r="F449" s="13" t="s">
        <v>237</v>
      </c>
      <c r="G449" s="36">
        <v>275044083</v>
      </c>
      <c r="H449" s="13"/>
      <c r="I449" s="37">
        <v>19</v>
      </c>
      <c r="J449" s="37" t="s">
        <v>38</v>
      </c>
      <c r="K449" s="38">
        <v>43525</v>
      </c>
      <c r="L449" s="39">
        <v>0.63888888888888895</v>
      </c>
      <c r="M449" s="37" t="s">
        <v>39</v>
      </c>
      <c r="N449" s="37" t="s">
        <v>190</v>
      </c>
      <c r="O449" s="37" t="s">
        <v>100</v>
      </c>
      <c r="P449" s="37" t="s">
        <v>190</v>
      </c>
      <c r="Q449" s="37">
        <v>4</v>
      </c>
      <c r="R449" s="13" t="s">
        <v>55</v>
      </c>
      <c r="S449" s="13" t="s">
        <v>44</v>
      </c>
      <c r="T449" s="13" t="s">
        <v>42</v>
      </c>
      <c r="U449" s="13" t="s">
        <v>52</v>
      </c>
      <c r="V449" s="13" t="s">
        <v>42</v>
      </c>
      <c r="W449" s="13" t="s">
        <v>66</v>
      </c>
      <c r="X449" s="13" t="s">
        <v>47</v>
      </c>
      <c r="Y449" s="13" t="s">
        <v>41</v>
      </c>
      <c r="Z449" s="13" t="s">
        <v>41</v>
      </c>
      <c r="AA449" s="13"/>
      <c r="AB449" s="13">
        <v>0</v>
      </c>
      <c r="AC449" s="72">
        <f t="shared" si="856"/>
        <v>1</v>
      </c>
      <c r="AD449" s="13">
        <v>1</v>
      </c>
      <c r="AE449" s="72">
        <f t="shared" ref="AE449" si="992">VALUE(IF(AD449=-2,0%,IF(AD449=-1,50%,IF(AD449=0,100%,IF(AD449=1,50%,IF(AD449=2,0%))))))</f>
        <v>0.5</v>
      </c>
      <c r="AF449" s="13" t="s">
        <v>42</v>
      </c>
      <c r="AG449" s="13">
        <v>0</v>
      </c>
      <c r="AH449" s="13" t="s">
        <v>42</v>
      </c>
      <c r="AI449" s="13">
        <f t="shared" si="990"/>
        <v>0</v>
      </c>
      <c r="AJ449" s="70">
        <f t="shared" si="858"/>
        <v>1</v>
      </c>
      <c r="AK449" s="59">
        <f t="shared" si="865"/>
        <v>-1</v>
      </c>
      <c r="AL449" s="70">
        <f t="shared" ref="AL449" si="993">VALUE(IF(AK449=-3,0%,IF(AK449=-2,33.3%,IF(AK449=-1,66.6%,IF(AK449=0,100%,IF(AK449=1,66.6%,IF(AK449=2,33.3%,IF(AK449=3,0%))))))))</f>
        <v>0.66599999999999993</v>
      </c>
      <c r="AM449" s="13" t="s">
        <v>41</v>
      </c>
      <c r="AN449" s="13" t="s">
        <v>41</v>
      </c>
      <c r="AO449" s="13"/>
      <c r="AP449" s="13">
        <v>101.31965006729475</v>
      </c>
      <c r="AQ449" s="13">
        <v>117.34261838440112</v>
      </c>
      <c r="AR449" s="13">
        <v>125.13020833333333</v>
      </c>
      <c r="AS449" s="13">
        <v>148.05555555555554</v>
      </c>
      <c r="AT449" s="36">
        <v>83.191769750000006</v>
      </c>
      <c r="AU449" s="36" t="str">
        <f t="shared" si="860"/>
        <v>1</v>
      </c>
      <c r="AV449" s="36">
        <v>6.3793480277909369</v>
      </c>
      <c r="AW449" s="36">
        <v>78.680889500000006</v>
      </c>
      <c r="AX449" s="36">
        <v>87.702650000000006</v>
      </c>
      <c r="AY449" s="36">
        <v>80.150235199999997</v>
      </c>
      <c r="AZ449" s="36" t="str">
        <f t="shared" si="861"/>
        <v>1</v>
      </c>
      <c r="BA449" s="36">
        <v>0</v>
      </c>
      <c r="BB449" s="36">
        <v>80.150235199999997</v>
      </c>
      <c r="BC449" s="36">
        <v>80.150235199999997</v>
      </c>
      <c r="BD449" s="36" t="e">
        <v>#DIV/0!</v>
      </c>
      <c r="BE449" s="36" t="s">
        <v>50</v>
      </c>
      <c r="BF449" s="36">
        <v>0</v>
      </c>
      <c r="BG449" s="36">
        <v>0</v>
      </c>
      <c r="BH449" s="36">
        <v>83.191769750000006</v>
      </c>
      <c r="BI449" s="36">
        <v>6.3793480277909369</v>
      </c>
      <c r="BJ449" s="36">
        <v>78.680889500000006</v>
      </c>
      <c r="BK449" s="36">
        <v>87.702650000000006</v>
      </c>
      <c r="BL449" s="36">
        <v>80.150235199999997</v>
      </c>
      <c r="BM449" s="36">
        <v>0</v>
      </c>
      <c r="BN449" s="36">
        <v>80.150235199999997</v>
      </c>
      <c r="BO449" s="36">
        <v>80.150235199999997</v>
      </c>
      <c r="BP449" s="36" t="e">
        <v>#DIV/0!</v>
      </c>
      <c r="BQ449" s="36" t="e">
        <v>#DIV/0!</v>
      </c>
      <c r="BR449" s="36">
        <v>0</v>
      </c>
      <c r="BS449" s="36">
        <v>0</v>
      </c>
      <c r="BT449" s="36">
        <v>83.191769750000006</v>
      </c>
      <c r="BU449" s="36">
        <v>6.3793480277909369</v>
      </c>
      <c r="BV449" s="36">
        <v>78.680889500000006</v>
      </c>
      <c r="BW449" s="36">
        <v>87.702650000000006</v>
      </c>
      <c r="BX449" s="36">
        <v>86.119720099999995</v>
      </c>
      <c r="BY449" s="36">
        <v>8.4421265059613955</v>
      </c>
      <c r="BZ449" s="36">
        <v>80.150235199999997</v>
      </c>
      <c r="CA449" s="36">
        <v>92.089204999999993</v>
      </c>
      <c r="CB449" s="36" t="e">
        <v>#DIV/0!</v>
      </c>
      <c r="CC449" s="36" t="e">
        <v>#DIV/0!</v>
      </c>
      <c r="CD449" s="36">
        <v>0</v>
      </c>
      <c r="CE449" s="36">
        <v>0</v>
      </c>
      <c r="CF449" s="36"/>
      <c r="CG449" s="40">
        <v>25.404</v>
      </c>
      <c r="CH449" s="40">
        <v>61.59</v>
      </c>
      <c r="CI449" s="40"/>
      <c r="CL449" s="5" t="str">
        <f t="shared" si="867"/>
        <v>1_1_1</v>
      </c>
      <c r="CM449" s="95" t="str">
        <f t="shared" si="868"/>
        <v>1L</v>
      </c>
      <c r="CN449" s="96">
        <f t="shared" si="855"/>
        <v>208</v>
      </c>
      <c r="CO449" s="96" t="str">
        <f t="shared" si="862"/>
        <v>0.666_0.5_1</v>
      </c>
      <c r="CP449" s="95" t="str">
        <f t="shared" si="871"/>
        <v>1H</v>
      </c>
      <c r="CQ449" s="5">
        <f t="shared" si="863"/>
        <v>128</v>
      </c>
      <c r="CV449" s="87"/>
      <c r="CW449" s="87"/>
      <c r="CX449" s="87"/>
      <c r="CY449" s="87"/>
      <c r="CZ449" s="87"/>
    </row>
    <row r="450" spans="1:104" s="5" customFormat="1">
      <c r="A450" s="13" t="s">
        <v>248</v>
      </c>
      <c r="B450" s="13">
        <v>9</v>
      </c>
      <c r="C450" s="13">
        <v>7</v>
      </c>
      <c r="D450" s="13" t="s">
        <v>78</v>
      </c>
      <c r="E450" s="35" t="s">
        <v>242</v>
      </c>
      <c r="F450" s="13" t="s">
        <v>237</v>
      </c>
      <c r="G450" s="36">
        <v>275044083</v>
      </c>
      <c r="H450" s="13"/>
      <c r="I450" s="37">
        <v>19</v>
      </c>
      <c r="J450" s="37" t="s">
        <v>38</v>
      </c>
      <c r="K450" s="38">
        <v>43525</v>
      </c>
      <c r="L450" s="39">
        <v>0.64930555555555558</v>
      </c>
      <c r="M450" s="37" t="s">
        <v>39</v>
      </c>
      <c r="N450" s="37" t="s">
        <v>190</v>
      </c>
      <c r="O450" s="37" t="s">
        <v>100</v>
      </c>
      <c r="P450" s="37" t="s">
        <v>190</v>
      </c>
      <c r="Q450" s="37">
        <v>5</v>
      </c>
      <c r="R450" s="13" t="s">
        <v>55</v>
      </c>
      <c r="S450" s="13" t="s">
        <v>44</v>
      </c>
      <c r="T450" s="13" t="s">
        <v>42</v>
      </c>
      <c r="U450" s="13" t="s">
        <v>52</v>
      </c>
      <c r="V450" s="13" t="s">
        <v>42</v>
      </c>
      <c r="W450" s="13" t="s">
        <v>66</v>
      </c>
      <c r="X450" s="13" t="s">
        <v>47</v>
      </c>
      <c r="Y450" s="13" t="s">
        <v>41</v>
      </c>
      <c r="Z450" s="13" t="s">
        <v>41</v>
      </c>
      <c r="AA450" s="13"/>
      <c r="AB450" s="13">
        <v>0</v>
      </c>
      <c r="AC450" s="72">
        <f t="shared" si="856"/>
        <v>1</v>
      </c>
      <c r="AD450" s="13">
        <v>1</v>
      </c>
      <c r="AE450" s="72">
        <f t="shared" ref="AE450" si="994">VALUE(IF(AD450=-2,0%,IF(AD450=-1,50%,IF(AD450=0,100%,IF(AD450=1,50%,IF(AD450=2,0%))))))</f>
        <v>0.5</v>
      </c>
      <c r="AF450" s="13" t="s">
        <v>42</v>
      </c>
      <c r="AG450" s="13">
        <v>0</v>
      </c>
      <c r="AH450" s="13" t="s">
        <v>42</v>
      </c>
      <c r="AI450" s="13">
        <f t="shared" si="990"/>
        <v>0</v>
      </c>
      <c r="AJ450" s="70">
        <f t="shared" si="858"/>
        <v>1</v>
      </c>
      <c r="AK450" s="59">
        <f t="shared" si="865"/>
        <v>-1</v>
      </c>
      <c r="AL450" s="70">
        <f t="shared" ref="AL450" si="995">VALUE(IF(AK450=-3,0%,IF(AK450=-2,33.3%,IF(AK450=-1,66.6%,IF(AK450=0,100%,IF(AK450=1,66.6%,IF(AK450=2,33.3%,IF(AK450=3,0%))))))))</f>
        <v>0.66599999999999993</v>
      </c>
      <c r="AM450" s="13" t="s">
        <v>41</v>
      </c>
      <c r="AN450" s="13" t="s">
        <v>41</v>
      </c>
      <c r="AO450" s="13"/>
      <c r="AP450" s="13">
        <v>101.31965006729475</v>
      </c>
      <c r="AQ450" s="13">
        <v>117.34261838440112</v>
      </c>
      <c r="AR450" s="13">
        <v>125.13020833333333</v>
      </c>
      <c r="AS450" s="13">
        <v>148.05555555555554</v>
      </c>
      <c r="AT450" s="36">
        <v>65.192965000000001</v>
      </c>
      <c r="AU450" s="36" t="str">
        <f t="shared" si="860"/>
        <v>1</v>
      </c>
      <c r="AV450" s="36">
        <v>6.3072835937397009</v>
      </c>
      <c r="AW450" s="36">
        <v>60.733042000000005</v>
      </c>
      <c r="AX450" s="36">
        <v>69.652888000000004</v>
      </c>
      <c r="AY450" s="36">
        <v>68.2137618</v>
      </c>
      <c r="AZ450" s="36" t="str">
        <f t="shared" si="861"/>
        <v>1</v>
      </c>
      <c r="BA450" s="36">
        <v>0</v>
      </c>
      <c r="BB450" s="36">
        <v>68.2137618</v>
      </c>
      <c r="BC450" s="36">
        <v>68.2137618</v>
      </c>
      <c r="BD450" s="36" t="e">
        <v>#DIV/0!</v>
      </c>
      <c r="BE450" s="36" t="s">
        <v>50</v>
      </c>
      <c r="BF450" s="36">
        <v>0</v>
      </c>
      <c r="BG450" s="36">
        <v>0</v>
      </c>
      <c r="BH450" s="36">
        <v>74.166888749999998</v>
      </c>
      <c r="BI450" s="36">
        <v>6.3837610812123238</v>
      </c>
      <c r="BJ450" s="36">
        <v>69.652888000000004</v>
      </c>
      <c r="BK450" s="36">
        <v>78.680889500000006</v>
      </c>
      <c r="BL450" s="36">
        <v>74.181998499999992</v>
      </c>
      <c r="BM450" s="36">
        <v>8.4403612845928428</v>
      </c>
      <c r="BN450" s="36">
        <v>68.2137618</v>
      </c>
      <c r="BO450" s="36">
        <v>80.150235199999997</v>
      </c>
      <c r="BP450" s="36" t="e">
        <v>#DIV/0!</v>
      </c>
      <c r="BQ450" s="36" t="e">
        <v>#DIV/0!</v>
      </c>
      <c r="BR450" s="36">
        <v>0</v>
      </c>
      <c r="BS450" s="36">
        <v>0</v>
      </c>
      <c r="BT450" s="36">
        <v>74.166888749999998</v>
      </c>
      <c r="BU450" s="36">
        <v>6.3837610812123238</v>
      </c>
      <c r="BV450" s="36">
        <v>69.652888000000004</v>
      </c>
      <c r="BW450" s="36">
        <v>78.680889500000006</v>
      </c>
      <c r="BX450" s="36">
        <v>74.181998499999992</v>
      </c>
      <c r="BY450" s="36">
        <v>8.4403612845928428</v>
      </c>
      <c r="BZ450" s="36">
        <v>68.2137618</v>
      </c>
      <c r="CA450" s="36">
        <v>80.150235199999997</v>
      </c>
      <c r="CB450" s="36" t="e">
        <v>#DIV/0!</v>
      </c>
      <c r="CC450" s="36" t="e">
        <v>#DIV/0!</v>
      </c>
      <c r="CD450" s="36">
        <v>0</v>
      </c>
      <c r="CE450" s="36">
        <v>0</v>
      </c>
      <c r="CF450" s="36"/>
      <c r="CG450" s="40">
        <v>26.231000000000002</v>
      </c>
      <c r="CH450" s="40">
        <v>59.685000000000002</v>
      </c>
      <c r="CI450" s="40"/>
      <c r="CL450" s="5" t="str">
        <f t="shared" si="867"/>
        <v>1_1_1</v>
      </c>
      <c r="CM450" s="95" t="str">
        <f t="shared" si="868"/>
        <v>1L</v>
      </c>
      <c r="CN450" s="96">
        <f t="shared" ref="CN450:CN513" si="996">VLOOKUP(CM450,$CW$2:$CZ$61,2)</f>
        <v>208</v>
      </c>
      <c r="CO450" s="96" t="str">
        <f t="shared" si="862"/>
        <v>0.666_0.5_1</v>
      </c>
      <c r="CP450" s="95" t="str">
        <f t="shared" si="871"/>
        <v>1H</v>
      </c>
      <c r="CQ450" s="5">
        <f t="shared" si="863"/>
        <v>128</v>
      </c>
      <c r="CV450" s="87"/>
      <c r="CW450" s="87"/>
      <c r="CX450" s="87"/>
      <c r="CY450" s="87"/>
      <c r="CZ450" s="87"/>
    </row>
    <row r="451" spans="1:104" s="5" customFormat="1">
      <c r="A451" s="13" t="s">
        <v>248</v>
      </c>
      <c r="B451" s="13">
        <v>9</v>
      </c>
      <c r="C451" s="13">
        <v>7</v>
      </c>
      <c r="D451" s="13" t="s">
        <v>78</v>
      </c>
      <c r="E451" s="35" t="s">
        <v>242</v>
      </c>
      <c r="F451" s="13" t="s">
        <v>237</v>
      </c>
      <c r="G451" s="36">
        <v>275044083</v>
      </c>
      <c r="H451" s="13"/>
      <c r="I451" s="37">
        <v>19</v>
      </c>
      <c r="J451" s="37" t="s">
        <v>38</v>
      </c>
      <c r="K451" s="38">
        <v>43525</v>
      </c>
      <c r="L451" s="39">
        <v>0.66388888888888886</v>
      </c>
      <c r="M451" s="37" t="s">
        <v>39</v>
      </c>
      <c r="N451" s="37" t="s">
        <v>190</v>
      </c>
      <c r="O451" s="37" t="s">
        <v>100</v>
      </c>
      <c r="P451" s="37" t="s">
        <v>190</v>
      </c>
      <c r="Q451" s="37">
        <v>6</v>
      </c>
      <c r="R451" s="13" t="s">
        <v>55</v>
      </c>
      <c r="S451" s="13" t="s">
        <v>44</v>
      </c>
      <c r="T451" s="13" t="s">
        <v>42</v>
      </c>
      <c r="U451" s="13" t="s">
        <v>52</v>
      </c>
      <c r="V451" s="13" t="s">
        <v>42</v>
      </c>
      <c r="W451" s="13" t="s">
        <v>66</v>
      </c>
      <c r="X451" s="13" t="s">
        <v>47</v>
      </c>
      <c r="Y451" s="13" t="s">
        <v>41</v>
      </c>
      <c r="Z451" s="13" t="s">
        <v>41</v>
      </c>
      <c r="AA451" s="13"/>
      <c r="AB451" s="13">
        <v>0</v>
      </c>
      <c r="AC451" s="72">
        <f t="shared" ref="AC451:AC514" si="997">VALUE(IF(AB451=-2,0%,IF(AB451=-1,50%,IF(AB451=0,100%,IF(AB451=1,50%,IF(AB451=2,0%))))))</f>
        <v>1</v>
      </c>
      <c r="AD451" s="13">
        <v>1</v>
      </c>
      <c r="AE451" s="72">
        <f t="shared" ref="AE451" si="998">VALUE(IF(AD451=-2,0%,IF(AD451=-1,50%,IF(AD451=0,100%,IF(AD451=1,50%,IF(AD451=2,0%))))))</f>
        <v>0.5</v>
      </c>
      <c r="AF451" s="13" t="s">
        <v>42</v>
      </c>
      <c r="AG451" s="13">
        <v>0</v>
      </c>
      <c r="AH451" s="13" t="s">
        <v>42</v>
      </c>
      <c r="AI451" s="13">
        <f t="shared" si="990"/>
        <v>0</v>
      </c>
      <c r="AJ451" s="70">
        <f t="shared" ref="AJ451:AJ514" si="999">VALUE(IF(AI451=-3,0%,IF(AI451=-2,33.3%,IF(AI451=-1,66.6%,IF(AI451=0,100%,IF(AI451=1,66.6%,IF(AI451=2,33.3%,IF(AI451=3,0%))))))))</f>
        <v>1</v>
      </c>
      <c r="AK451" s="59">
        <f t="shared" si="865"/>
        <v>-1</v>
      </c>
      <c r="AL451" s="70">
        <f t="shared" ref="AL451" si="1000">VALUE(IF(AK451=-3,0%,IF(AK451=-2,33.3%,IF(AK451=-1,66.6%,IF(AK451=0,100%,IF(AK451=1,66.6%,IF(AK451=2,33.3%,IF(AK451=3,0%))))))))</f>
        <v>0.66599999999999993</v>
      </c>
      <c r="AM451" s="13" t="s">
        <v>41</v>
      </c>
      <c r="AN451" s="13" t="s">
        <v>41</v>
      </c>
      <c r="AO451" s="13"/>
      <c r="AP451" s="13">
        <v>101.31965006729475</v>
      </c>
      <c r="AQ451" s="13">
        <v>117.34261838440112</v>
      </c>
      <c r="AR451" s="13">
        <v>125.13020833333333</v>
      </c>
      <c r="AS451" s="13">
        <v>148.05555555555554</v>
      </c>
      <c r="AT451" s="36">
        <v>69.652888000000004</v>
      </c>
      <c r="AU451" s="36" t="str">
        <f t="shared" ref="AU451:AU514" si="1001">IF(AT451&lt;=100,"1",IF(AT451&lt;=300,"2", IF(AT451&lt;=500,"3", IF(AT451&lt;=1000,"4", IF(AT451&gt;1000,"5")))))</f>
        <v>1</v>
      </c>
      <c r="AV451" s="36">
        <v>0</v>
      </c>
      <c r="AW451" s="36">
        <v>69.652888000000004</v>
      </c>
      <c r="AX451" s="36">
        <v>69.652888000000004</v>
      </c>
      <c r="AY451" s="36">
        <v>68.2137618</v>
      </c>
      <c r="AZ451" s="36" t="str">
        <f t="shared" ref="AZ451:AZ514" si="1002">IF(AY451&lt;=100,"1",IF(AY451&lt;=300,"2", IF(AY451&lt;=500,"3", IF(AY451&lt;=1000,"4", IF(AY451&gt;1000,"5")))))</f>
        <v>1</v>
      </c>
      <c r="BA451" s="36">
        <v>0</v>
      </c>
      <c r="BB451" s="36">
        <v>68.2137618</v>
      </c>
      <c r="BC451" s="36">
        <v>68.2137618</v>
      </c>
      <c r="BD451" s="36" t="e">
        <v>#DIV/0!</v>
      </c>
      <c r="BE451" s="36" t="s">
        <v>50</v>
      </c>
      <c r="BF451" s="36">
        <v>0</v>
      </c>
      <c r="BG451" s="36">
        <v>0</v>
      </c>
      <c r="BH451" s="36">
        <v>69.652888000000004</v>
      </c>
      <c r="BI451" s="36">
        <v>0</v>
      </c>
      <c r="BJ451" s="36">
        <v>69.652888000000004</v>
      </c>
      <c r="BK451" s="36">
        <v>69.652888000000004</v>
      </c>
      <c r="BL451" s="36">
        <v>74.181998499999992</v>
      </c>
      <c r="BM451" s="36">
        <v>8.4403612845928428</v>
      </c>
      <c r="BN451" s="36">
        <v>68.2137618</v>
      </c>
      <c r="BO451" s="36">
        <v>80.150235199999997</v>
      </c>
      <c r="BP451" s="36" t="e">
        <v>#DIV/0!</v>
      </c>
      <c r="BQ451" s="36" t="e">
        <v>#DIV/0!</v>
      </c>
      <c r="BR451" s="36">
        <v>0</v>
      </c>
      <c r="BS451" s="36">
        <v>0</v>
      </c>
      <c r="BT451" s="36">
        <v>65.192965000000001</v>
      </c>
      <c r="BU451" s="36">
        <v>6.3072835937397009</v>
      </c>
      <c r="BV451" s="36">
        <v>60.733042000000005</v>
      </c>
      <c r="BW451" s="36">
        <v>69.652888000000004</v>
      </c>
      <c r="BX451" s="36">
        <v>62.246773300000001</v>
      </c>
      <c r="BY451" s="36">
        <v>8.4385960632242902</v>
      </c>
      <c r="BZ451" s="36">
        <v>56.279784800000002</v>
      </c>
      <c r="CA451" s="36">
        <v>68.2137618</v>
      </c>
      <c r="CB451" s="36" t="e">
        <v>#DIV/0!</v>
      </c>
      <c r="CC451" s="36" t="e">
        <v>#DIV/0!</v>
      </c>
      <c r="CD451" s="36">
        <v>0</v>
      </c>
      <c r="CE451" s="36">
        <v>0</v>
      </c>
      <c r="CF451" s="36"/>
      <c r="CG451" s="40">
        <v>25.597999999999999</v>
      </c>
      <c r="CH451" s="40">
        <v>62.02</v>
      </c>
      <c r="CI451" s="40"/>
      <c r="CL451" s="5" t="str">
        <f t="shared" si="867"/>
        <v>1_1_1</v>
      </c>
      <c r="CM451" s="95" t="str">
        <f t="shared" si="868"/>
        <v>1L</v>
      </c>
      <c r="CN451" s="96">
        <f t="shared" si="996"/>
        <v>208</v>
      </c>
      <c r="CO451" s="96" t="str">
        <f t="shared" ref="CO451:CO514" si="1003">AL451&amp;"_"&amp;AE451&amp;"_"&amp;AZ451</f>
        <v>0.666_0.5_1</v>
      </c>
      <c r="CP451" s="95" t="str">
        <f t="shared" si="871"/>
        <v>1H</v>
      </c>
      <c r="CQ451" s="5">
        <f t="shared" ref="CQ451:CQ514" si="1004">VLOOKUP(CP451,$CW$2:$CZ$61,4)</f>
        <v>128</v>
      </c>
      <c r="CV451" s="87"/>
      <c r="CW451" s="87"/>
      <c r="CX451" s="87"/>
      <c r="CY451" s="87"/>
      <c r="CZ451" s="87"/>
    </row>
    <row r="452" spans="1:104" s="5" customFormat="1">
      <c r="A452" s="13" t="s">
        <v>248</v>
      </c>
      <c r="B452" s="13">
        <v>9</v>
      </c>
      <c r="C452" s="13">
        <v>8</v>
      </c>
      <c r="D452" s="13" t="s">
        <v>85</v>
      </c>
      <c r="E452" s="35" t="s">
        <v>243</v>
      </c>
      <c r="F452" s="13" t="s">
        <v>237</v>
      </c>
      <c r="G452" s="36">
        <v>1047510678</v>
      </c>
      <c r="H452" s="13"/>
      <c r="I452" s="37">
        <v>19</v>
      </c>
      <c r="J452" s="37" t="s">
        <v>38</v>
      </c>
      <c r="K452" s="38">
        <v>43525</v>
      </c>
      <c r="L452" s="39">
        <v>0.60763888888888895</v>
      </c>
      <c r="M452" s="37" t="s">
        <v>93</v>
      </c>
      <c r="N452" s="37" t="s">
        <v>188</v>
      </c>
      <c r="O452" s="37" t="s">
        <v>188</v>
      </c>
      <c r="P452" s="37" t="s">
        <v>188</v>
      </c>
      <c r="Q452" s="37">
        <v>1</v>
      </c>
      <c r="R452" s="13" t="s">
        <v>43</v>
      </c>
      <c r="S452" s="13" t="s">
        <v>63</v>
      </c>
      <c r="T452" s="13" t="s">
        <v>42</v>
      </c>
      <c r="U452" s="13" t="s">
        <v>52</v>
      </c>
      <c r="V452" s="13" t="s">
        <v>42</v>
      </c>
      <c r="W452" s="13" t="s">
        <v>66</v>
      </c>
      <c r="X452" s="13" t="s">
        <v>76</v>
      </c>
      <c r="Y452" s="13" t="s">
        <v>41</v>
      </c>
      <c r="Z452" s="13" t="s">
        <v>41</v>
      </c>
      <c r="AA452" s="13"/>
      <c r="AB452" s="13">
        <v>-1</v>
      </c>
      <c r="AC452" s="72">
        <f t="shared" si="997"/>
        <v>0.5</v>
      </c>
      <c r="AD452" s="13">
        <v>0</v>
      </c>
      <c r="AE452" s="72">
        <f t="shared" ref="AE452" si="1005">VALUE(IF(AD452=-2,0%,IF(AD452=-1,50%,IF(AD452=0,100%,IF(AD452=1,50%,IF(AD452=2,0%))))))</f>
        <v>1</v>
      </c>
      <c r="AF452" s="13" t="s">
        <v>42</v>
      </c>
      <c r="AG452" s="13">
        <v>0</v>
      </c>
      <c r="AH452" s="13" t="s">
        <v>42</v>
      </c>
      <c r="AI452" s="13">
        <f t="shared" si="990"/>
        <v>0</v>
      </c>
      <c r="AJ452" s="70">
        <f t="shared" si="999"/>
        <v>1</v>
      </c>
      <c r="AK452" s="59">
        <f t="shared" ref="AK452:AK515" si="1006">VALUE(IF(X452="Mucho más fría",-3, IF(X452="Más Fría",-2, IF(X452="Ligeramente más Fría",-1, IF(X452="Igual a como está",0, IF(X452="Ligeramente más caliente",1, IF(X452="Más Caliente",2, IF(X452="Mucho más caliente",3))))))))</f>
        <v>0</v>
      </c>
      <c r="AL452" s="70">
        <f t="shared" ref="AL452" si="1007">VALUE(IF(AK452=-3,0%,IF(AK452=-2,33.3%,IF(AK452=-1,66.6%,IF(AK452=0,100%,IF(AK452=1,66.6%,IF(AK452=2,33.3%,IF(AK452=3,0%))))))))</f>
        <v>1</v>
      </c>
      <c r="AM452" s="13" t="s">
        <v>41</v>
      </c>
      <c r="AN452" s="13" t="s">
        <v>41</v>
      </c>
      <c r="AO452" s="13"/>
      <c r="AP452" s="13">
        <v>101.31965006729475</v>
      </c>
      <c r="AQ452" s="13">
        <v>117.34261838440112</v>
      </c>
      <c r="AR452" s="13">
        <v>125.13020833333333</v>
      </c>
      <c r="AS452" s="13">
        <v>148.05555555555554</v>
      </c>
      <c r="AT452" s="36">
        <v>56.431059500000003</v>
      </c>
      <c r="AU452" s="36" t="str">
        <f t="shared" si="1001"/>
        <v>1</v>
      </c>
      <c r="AV452" s="36">
        <v>0</v>
      </c>
      <c r="AW452" s="36">
        <v>56.431059500000003</v>
      </c>
      <c r="AX452" s="36">
        <v>56.431059500000003</v>
      </c>
      <c r="AY452" s="36">
        <v>64.427616630000003</v>
      </c>
      <c r="AZ452" s="36" t="str">
        <f t="shared" si="1002"/>
        <v>1</v>
      </c>
      <c r="BA452" s="36">
        <v>0</v>
      </c>
      <c r="BB452" s="36">
        <v>64.427616630000003</v>
      </c>
      <c r="BC452" s="36">
        <v>64.427616630000003</v>
      </c>
      <c r="BD452" s="36" t="e">
        <v>#DIV/0!</v>
      </c>
      <c r="BE452" s="36" t="s">
        <v>50</v>
      </c>
      <c r="BF452" s="36">
        <v>0</v>
      </c>
      <c r="BG452" s="36">
        <v>0</v>
      </c>
      <c r="BH452" s="36">
        <v>56.431059500000003</v>
      </c>
      <c r="BI452" s="36">
        <v>0</v>
      </c>
      <c r="BJ452" s="36">
        <v>56.431059500000003</v>
      </c>
      <c r="BK452" s="36">
        <v>56.431059500000003</v>
      </c>
      <c r="BL452" s="36">
        <v>69.552074475000012</v>
      </c>
      <c r="BM452" s="36">
        <v>7.2470777842082068</v>
      </c>
      <c r="BN452" s="36">
        <v>64.427616630000003</v>
      </c>
      <c r="BO452" s="36">
        <v>74.676532320000007</v>
      </c>
      <c r="BP452" s="36" t="e">
        <v>#DIV/0!</v>
      </c>
      <c r="BQ452" s="36" t="e">
        <v>#DIV/0!</v>
      </c>
      <c r="BR452" s="36">
        <v>0</v>
      </c>
      <c r="BS452" s="36">
        <v>0</v>
      </c>
      <c r="BT452" s="36">
        <v>266.77617950000001</v>
      </c>
      <c r="BU452" s="36">
        <v>297.47292148299618</v>
      </c>
      <c r="BV452" s="36">
        <v>56.431059500000003</v>
      </c>
      <c r="BW452" s="36">
        <v>477.12129950000002</v>
      </c>
      <c r="BX452" s="36">
        <v>161.67211419</v>
      </c>
      <c r="BY452" s="36">
        <v>137.52448731550939</v>
      </c>
      <c r="BZ452" s="36">
        <v>64.427616630000003</v>
      </c>
      <c r="CA452" s="36">
        <v>258.91661175000002</v>
      </c>
      <c r="CB452" s="36" t="e">
        <v>#DIV/0!</v>
      </c>
      <c r="CC452" s="36" t="e">
        <v>#DIV/0!</v>
      </c>
      <c r="CD452" s="36">
        <v>0</v>
      </c>
      <c r="CE452" s="36">
        <v>0</v>
      </c>
      <c r="CF452" s="36"/>
      <c r="CG452" s="40">
        <v>25.597999999999999</v>
      </c>
      <c r="CH452" s="40">
        <v>64.069000000000003</v>
      </c>
      <c r="CI452" s="40"/>
      <c r="CL452" s="5" t="str">
        <f t="shared" ref="CL452:CL515" si="1008">AJ452&amp;"_"&amp;AC452&amp;"_"&amp;AZ452</f>
        <v>1_0.5_1</v>
      </c>
      <c r="CM452" s="95" t="str">
        <f t="shared" ref="CM452:CM515" si="1009">IF(CL452="0_0_1","1A", IF(CL452="0_0.5_1","1B", IF(CL452="0_1_1","1C", IF(CL452="0.333_0_1","1D", IF(CL452="0.333_0.5_1","1E", IF(CL452="0.333_1_1","1F", IF(CL452="0.666_0_1","1G", IF(CL452="0.666_0.5_1","1H", IF(CL452="0.666_1_1","1I", IF(CL452="1_0_1","1J", IF(CL452="1_0.5_1","1K", IF(CL452="1_1_1","1L", IF(CL452="0_0_2","1M", IF(CL452="0_0.5_2","1N", IF(CL452="0_1_2","1O", IF(CL452="0.333_0_2","1P", IF(CL452="0.333_0.5_2","1Q", IF(CL452="0.333_1_2","1R", IF(CL452="0.666_0_2","1S", IF(CL452="0.666_0.5_2","1T", IF(CL452="0.666_1_2","1U", IF(CL452="1_0_2","1V", IF(CL452="1_0.5_2","1W", IF(CL452="1_1_2","1X", IF(CL452="0_0_3","1Y", IF(CL452="0_0.5_3","1Z", IF(CL452="0_1_3","2A", IF(CL452="0.333_0_3","2B", IF(CL452="0.333_0.5_3","2C", IF(CL452="0.333_1_3","2D", IF(CL452="0.666_0_3","2E", IF(CL452="0.666_0.5_3","2F", IF(CL452="0.666_1_3","2G", IF(CL452="1_0_3","2H", IF(CL452="1_0.5_3","2I", IF(CL452="1_1_3","2J", IF(CL452="0_0_4","2K", IF(CL452="0_0.5_4","2L", IF(CL452="0_1_4","2M", IF(CL452="0.333_0_4","2N", IF(CL452="0.333_0.5_4","2O", IF(CL452="0.333_1_4","2P", IF(CL452="0.666_0_4","2Q", IF(CL452="0.666_0.5_4","2R", IF(CL452="0.666_1_4","2S", IF(CL452="1_0_4","2T", IF(CL452="1_0.5_4","2U", IF(CL452="1_1_4","2V", IF(CL452="0_0_5","2W", IF(CL452="0_0.5_5","2X", IF(CL452="0_1_5","2Y", IF(CL452="0.333_0_5","2Z", IF(CL452="0.333_0.5_5","3A", IF(CL452="0.333_1_5","3B", IF(CL452="0.666_0_5","3C", IF(CL452="0.666_0.5_5","3D", IF(CL452="0.666_1_5","3E", IF(CL452="1_0_5","3F", IF(CL452="1_0.5_5","3G", IF(CL452="1_1_5","3H", ))))))))))))))))))))))))))))))))))))))))))))))))))))))))))))</f>
        <v>1K</v>
      </c>
      <c r="CN452" s="96">
        <f t="shared" si="996"/>
        <v>202</v>
      </c>
      <c r="CO452" s="96" t="str">
        <f t="shared" si="1003"/>
        <v>1_1_1</v>
      </c>
      <c r="CP452" s="95" t="str">
        <f t="shared" si="871"/>
        <v>1L</v>
      </c>
      <c r="CQ452" s="5">
        <f t="shared" si="1004"/>
        <v>85</v>
      </c>
      <c r="CV452" s="87"/>
      <c r="CW452" s="87"/>
      <c r="CX452" s="87"/>
      <c r="CY452" s="87"/>
      <c r="CZ452" s="87"/>
    </row>
    <row r="453" spans="1:104" s="5" customFormat="1">
      <c r="A453" s="13" t="s">
        <v>248</v>
      </c>
      <c r="B453" s="13">
        <v>9</v>
      </c>
      <c r="C453" s="13">
        <v>8</v>
      </c>
      <c r="D453" s="13" t="s">
        <v>85</v>
      </c>
      <c r="E453" s="35" t="s">
        <v>243</v>
      </c>
      <c r="F453" s="13" t="s">
        <v>237</v>
      </c>
      <c r="G453" s="36">
        <v>1047510678</v>
      </c>
      <c r="H453" s="13"/>
      <c r="I453" s="37">
        <v>19</v>
      </c>
      <c r="J453" s="37" t="s">
        <v>38</v>
      </c>
      <c r="K453" s="38">
        <v>43525</v>
      </c>
      <c r="L453" s="39">
        <v>0.61805555555555558</v>
      </c>
      <c r="M453" s="37" t="s">
        <v>93</v>
      </c>
      <c r="N453" s="37" t="s">
        <v>188</v>
      </c>
      <c r="O453" s="37" t="s">
        <v>188</v>
      </c>
      <c r="P453" s="37" t="s">
        <v>188</v>
      </c>
      <c r="Q453" s="37">
        <v>2</v>
      </c>
      <c r="R453" s="13" t="s">
        <v>55</v>
      </c>
      <c r="S453" s="13" t="s">
        <v>63</v>
      </c>
      <c r="T453" s="13" t="s">
        <v>42</v>
      </c>
      <c r="U453" s="13" t="s">
        <v>52</v>
      </c>
      <c r="V453" s="13" t="s">
        <v>42</v>
      </c>
      <c r="W453" s="13" t="s">
        <v>66</v>
      </c>
      <c r="X453" s="13" t="s">
        <v>76</v>
      </c>
      <c r="Y453" s="13" t="s">
        <v>41</v>
      </c>
      <c r="Z453" s="13" t="s">
        <v>41</v>
      </c>
      <c r="AA453" s="13"/>
      <c r="AB453" s="13">
        <v>0</v>
      </c>
      <c r="AC453" s="72">
        <f t="shared" si="997"/>
        <v>1</v>
      </c>
      <c r="AD453" s="13">
        <v>0</v>
      </c>
      <c r="AE453" s="72">
        <f t="shared" ref="AE453" si="1010">VALUE(IF(AD453=-2,0%,IF(AD453=-1,50%,IF(AD453=0,100%,IF(AD453=1,50%,IF(AD453=2,0%))))))</f>
        <v>1</v>
      </c>
      <c r="AF453" s="13" t="s">
        <v>42</v>
      </c>
      <c r="AG453" s="13">
        <v>0</v>
      </c>
      <c r="AH453" s="13" t="s">
        <v>42</v>
      </c>
      <c r="AI453" s="13">
        <f t="shared" si="990"/>
        <v>0</v>
      </c>
      <c r="AJ453" s="70">
        <f t="shared" si="999"/>
        <v>1</v>
      </c>
      <c r="AK453" s="59">
        <f t="shared" si="1006"/>
        <v>0</v>
      </c>
      <c r="AL453" s="70">
        <f t="shared" ref="AL453" si="1011">VALUE(IF(AK453=-3,0%,IF(AK453=-2,33.3%,IF(AK453=-1,66.6%,IF(AK453=0,100%,IF(AK453=1,66.6%,IF(AK453=2,33.3%,IF(AK453=3,0%))))))))</f>
        <v>1</v>
      </c>
      <c r="AM453" s="13" t="s">
        <v>41</v>
      </c>
      <c r="AN453" s="13" t="s">
        <v>41</v>
      </c>
      <c r="AO453" s="13"/>
      <c r="AP453" s="13">
        <v>101.31965006729475</v>
      </c>
      <c r="AQ453" s="13">
        <v>117.34261838440112</v>
      </c>
      <c r="AR453" s="13">
        <v>125.13020833333333</v>
      </c>
      <c r="AS453" s="13">
        <v>148.05555555555554</v>
      </c>
      <c r="AT453" s="36">
        <v>43.543374749999998</v>
      </c>
      <c r="AU453" s="36" t="str">
        <f t="shared" si="1001"/>
        <v>1</v>
      </c>
      <c r="AV453" s="36">
        <v>6.0782548892938841</v>
      </c>
      <c r="AW453" s="36">
        <v>39.245399500000005</v>
      </c>
      <c r="AX453" s="36">
        <v>47.841349999999991</v>
      </c>
      <c r="AY453" s="36">
        <v>64.427616630000003</v>
      </c>
      <c r="AZ453" s="36" t="str">
        <f t="shared" si="1002"/>
        <v>1</v>
      </c>
      <c r="BA453" s="36">
        <v>0</v>
      </c>
      <c r="BB453" s="36">
        <v>64.427616630000003</v>
      </c>
      <c r="BC453" s="36">
        <v>64.427616630000003</v>
      </c>
      <c r="BD453" s="36" t="e">
        <v>#DIV/0!</v>
      </c>
      <c r="BE453" s="36" t="s">
        <v>50</v>
      </c>
      <c r="BF453" s="36">
        <v>0</v>
      </c>
      <c r="BG453" s="36">
        <v>0</v>
      </c>
      <c r="BH453" s="36">
        <v>47.838229500000004</v>
      </c>
      <c r="BI453" s="36">
        <v>12.152096725166407</v>
      </c>
      <c r="BJ453" s="36">
        <v>39.245399500000005</v>
      </c>
      <c r="BK453" s="36">
        <v>56.431059500000003</v>
      </c>
      <c r="BL453" s="36">
        <v>69.552074475000012</v>
      </c>
      <c r="BM453" s="36">
        <v>7.2470777842082068</v>
      </c>
      <c r="BN453" s="36">
        <v>64.427616630000003</v>
      </c>
      <c r="BO453" s="36">
        <v>74.676532320000007</v>
      </c>
      <c r="BP453" s="36" t="e">
        <v>#DIV/0!</v>
      </c>
      <c r="BQ453" s="36" t="e">
        <v>#DIV/0!</v>
      </c>
      <c r="BR453" s="36">
        <v>0</v>
      </c>
      <c r="BS453" s="36">
        <v>0</v>
      </c>
      <c r="BT453" s="36">
        <v>47.838229500000004</v>
      </c>
      <c r="BU453" s="36">
        <v>12.152096725166407</v>
      </c>
      <c r="BV453" s="36">
        <v>39.245399500000005</v>
      </c>
      <c r="BW453" s="36">
        <v>56.431059500000003</v>
      </c>
      <c r="BX453" s="36">
        <v>64.427616630000003</v>
      </c>
      <c r="BY453" s="36">
        <v>0</v>
      </c>
      <c r="BZ453" s="36">
        <v>64.427616630000003</v>
      </c>
      <c r="CA453" s="36">
        <v>64.427616630000003</v>
      </c>
      <c r="CB453" s="36" t="e">
        <v>#DIV/0!</v>
      </c>
      <c r="CC453" s="36" t="e">
        <v>#DIV/0!</v>
      </c>
      <c r="CD453" s="36">
        <v>0</v>
      </c>
      <c r="CE453" s="36">
        <v>0</v>
      </c>
      <c r="CF453" s="36"/>
      <c r="CG453" s="40">
        <v>25.792999999999999</v>
      </c>
      <c r="CH453" s="40">
        <v>65.379000000000005</v>
      </c>
      <c r="CI453" s="40"/>
      <c r="CL453" s="5" t="str">
        <f t="shared" si="1008"/>
        <v>1_1_1</v>
      </c>
      <c r="CM453" s="95" t="str">
        <f t="shared" si="1009"/>
        <v>1L</v>
      </c>
      <c r="CN453" s="96">
        <f t="shared" si="996"/>
        <v>208</v>
      </c>
      <c r="CO453" s="96" t="str">
        <f t="shared" si="1003"/>
        <v>1_1_1</v>
      </c>
      <c r="CP453" s="95" t="str">
        <f t="shared" ref="CP453:CP516" si="1012">IF(CO453="0_0_1","1A", IF(CO453="0_0.5_1","1B", IF(CO453="0_1_1","1C", IF(CO453="0.333_0_1","1D", IF(CO453="0.333_0.5_1","1E", IF(CO453="0.333_1_1","1F", IF(CO453="0.666_0_1","1G", IF(CO453="0.666_0.5_1","1H", IF(CO453="0.666_1_1","1I", IF(CO453="1_0_1","1J", IF(CO453="1_0.5_1","1K", IF(CO453="1_1_1","1L", IF(CO453="0_0_2","1M", IF(CO453="0_0.5_2","1N", IF(CO453="0_1_2","1O", IF(CO453="0.333_0_2","1P", IF(CO453="0.333_0.5_2","1Q", IF(CO453="0.333_1_2","1R", IF(CO453="0.666_0_2","1S", IF(CO453="0.666_0.5_2","1T", IF(CO453="0.666_1_2","1U", IF(CO453="1_0_2","1V", IF(CO453="1_0.5_2","1W", IF(CO453="1_1_2","1X", IF(CO453="0_0_3","1Y", IF(CO453="0_0.5_3","1Z", IF(CO453="0_1_3","2A", IF(CO453="0.333_0_3","2B", IF(CO453="0.333_0.5_3","2C", IF(CO453="0.333_1_3","2D", IF(CO453="0.666_0_3","2E", IF(CO453="0.666_0.5_3","2F", IF(CO453="0.666_1_3","2G", IF(CO453="1_0_3","2H", IF(CO453="1_0.5_3","2I", IF(CO453="1_1_3","2J", IF(CO453="0_0_4","2K", IF(CO453="0_0.5_4","2L", IF(CO453="0_1_4","2M", IF(CO453="0.333_0_4","2N", IF(CO453="0.333_0.5_4","2O", IF(CO453="0.333_1_4","2P", IF(CO453="0.666_0_4","2Q", IF(CO453="0.666_0.5_4","2R", IF(CO453="0.666_1_4","2S", IF(CO453="1_0_4","2T", IF(CO453="1_0.5_4","2U", IF(CO453="1_1_4","2V", IF(CO453="0_0_5","2W", IF(CO453="0_0.5_5","2X", IF(CO453="0_1_5","2Y", IF(CO453="0.333_0_5","2Z", IF(CO453="0.333_0.5_5","3A", IF(CO453="0.333_1_5","3B", IF(CO453="0.666_0_5","3C", IF(CO453="0.666_0.5_5","3D", IF(CO453="0.666_1_5","3E", IF(CO453="1_0_5","3F", IF(CO453="1_0.5_5","3G", IF(CO453="1_1_5","3H", ))))))))))))))))))))))))))))))))))))))))))))))))))))))))))))</f>
        <v>1L</v>
      </c>
      <c r="CQ453" s="5">
        <f t="shared" si="1004"/>
        <v>85</v>
      </c>
      <c r="CV453" s="87"/>
      <c r="CW453" s="87"/>
      <c r="CX453" s="87"/>
      <c r="CY453" s="87"/>
      <c r="CZ453" s="87"/>
    </row>
    <row r="454" spans="1:104" s="5" customFormat="1">
      <c r="A454" s="13" t="s">
        <v>248</v>
      </c>
      <c r="B454" s="13">
        <v>9</v>
      </c>
      <c r="C454" s="13">
        <v>8</v>
      </c>
      <c r="D454" s="13" t="s">
        <v>85</v>
      </c>
      <c r="E454" s="35" t="s">
        <v>243</v>
      </c>
      <c r="F454" s="13" t="s">
        <v>237</v>
      </c>
      <c r="G454" s="36">
        <v>1047510678</v>
      </c>
      <c r="H454" s="13"/>
      <c r="I454" s="37">
        <v>19</v>
      </c>
      <c r="J454" s="37" t="s">
        <v>38</v>
      </c>
      <c r="K454" s="38">
        <v>43525</v>
      </c>
      <c r="L454" s="39">
        <v>0.62847222222222221</v>
      </c>
      <c r="M454" s="37" t="s">
        <v>93</v>
      </c>
      <c r="N454" s="37" t="s">
        <v>188</v>
      </c>
      <c r="O454" s="37" t="s">
        <v>188</v>
      </c>
      <c r="P454" s="37" t="s">
        <v>188</v>
      </c>
      <c r="Q454" s="37">
        <v>3</v>
      </c>
      <c r="R454" s="13" t="s">
        <v>55</v>
      </c>
      <c r="S454" s="13" t="s">
        <v>63</v>
      </c>
      <c r="T454" s="13" t="s">
        <v>42</v>
      </c>
      <c r="U454" s="13" t="s">
        <v>52</v>
      </c>
      <c r="V454" s="13" t="s">
        <v>42</v>
      </c>
      <c r="W454" s="13" t="s">
        <v>66</v>
      </c>
      <c r="X454" s="13" t="s">
        <v>76</v>
      </c>
      <c r="Y454" s="13" t="s">
        <v>41</v>
      </c>
      <c r="Z454" s="13" t="s">
        <v>41</v>
      </c>
      <c r="AA454" s="13"/>
      <c r="AB454" s="13">
        <v>0</v>
      </c>
      <c r="AC454" s="72">
        <f t="shared" si="997"/>
        <v>1</v>
      </c>
      <c r="AD454" s="13">
        <v>0</v>
      </c>
      <c r="AE454" s="72">
        <f t="shared" ref="AE454" si="1013">VALUE(IF(AD454=-2,0%,IF(AD454=-1,50%,IF(AD454=0,100%,IF(AD454=1,50%,IF(AD454=2,0%))))))</f>
        <v>1</v>
      </c>
      <c r="AF454" s="13" t="s">
        <v>42</v>
      </c>
      <c r="AG454" s="13">
        <v>0</v>
      </c>
      <c r="AH454" s="13" t="s">
        <v>42</v>
      </c>
      <c r="AI454" s="13">
        <f t="shared" si="990"/>
        <v>0</v>
      </c>
      <c r="AJ454" s="70">
        <f t="shared" si="999"/>
        <v>1</v>
      </c>
      <c r="AK454" s="59">
        <f t="shared" si="1006"/>
        <v>0</v>
      </c>
      <c r="AL454" s="70">
        <f t="shared" ref="AL454" si="1014">VALUE(IF(AK454=-3,0%,IF(AK454=-2,33.3%,IF(AK454=-1,66.6%,IF(AK454=0,100%,IF(AK454=1,66.6%,IF(AK454=2,33.3%,IF(AK454=3,0%))))))))</f>
        <v>1</v>
      </c>
      <c r="AM454" s="13" t="s">
        <v>41</v>
      </c>
      <c r="AN454" s="13" t="s">
        <v>41</v>
      </c>
      <c r="AO454" s="13"/>
      <c r="AP454" s="13">
        <v>101.31965006729475</v>
      </c>
      <c r="AQ454" s="13">
        <v>117.34261838440112</v>
      </c>
      <c r="AR454" s="13">
        <v>125.13020833333333</v>
      </c>
      <c r="AS454" s="13">
        <v>148.05555555555554</v>
      </c>
      <c r="AT454" s="36">
        <v>47.841349999999991</v>
      </c>
      <c r="AU454" s="36" t="str">
        <f t="shared" si="1001"/>
        <v>1</v>
      </c>
      <c r="AV454" s="36">
        <v>0</v>
      </c>
      <c r="AW454" s="36">
        <v>47.841349999999991</v>
      </c>
      <c r="AX454" s="36">
        <v>47.841349999999991</v>
      </c>
      <c r="AY454" s="36">
        <v>69.552074475000012</v>
      </c>
      <c r="AZ454" s="36" t="str">
        <f t="shared" si="1002"/>
        <v>1</v>
      </c>
      <c r="BA454" s="36">
        <v>7.2470777842082068</v>
      </c>
      <c r="BB454" s="36">
        <v>64.427616630000003</v>
      </c>
      <c r="BC454" s="36">
        <v>74.676532320000007</v>
      </c>
      <c r="BD454" s="36" t="e">
        <v>#DIV/0!</v>
      </c>
      <c r="BE454" s="36" t="s">
        <v>50</v>
      </c>
      <c r="BF454" s="36">
        <v>0</v>
      </c>
      <c r="BG454" s="36">
        <v>0</v>
      </c>
      <c r="BH454" s="36">
        <v>43.543374749999998</v>
      </c>
      <c r="BI454" s="36">
        <v>6.0782548892938841</v>
      </c>
      <c r="BJ454" s="36">
        <v>39.245399500000005</v>
      </c>
      <c r="BK454" s="36">
        <v>47.841349999999991</v>
      </c>
      <c r="BL454" s="36">
        <v>64.427616630000003</v>
      </c>
      <c r="BM454" s="36">
        <v>0</v>
      </c>
      <c r="BN454" s="36">
        <v>64.427616630000003</v>
      </c>
      <c r="BO454" s="36">
        <v>64.427616630000003</v>
      </c>
      <c r="BP454" s="36" t="e">
        <v>#DIV/0!</v>
      </c>
      <c r="BQ454" s="36" t="e">
        <v>#DIV/0!</v>
      </c>
      <c r="BR454" s="36">
        <v>0</v>
      </c>
      <c r="BS454" s="36">
        <v>0</v>
      </c>
      <c r="BT454" s="36">
        <v>43.543374749999998</v>
      </c>
      <c r="BU454" s="36">
        <v>6.0782548892938841</v>
      </c>
      <c r="BV454" s="36">
        <v>39.245399500000005</v>
      </c>
      <c r="BW454" s="36">
        <v>47.841349999999991</v>
      </c>
      <c r="BX454" s="36">
        <v>64.427616630000003</v>
      </c>
      <c r="BY454" s="36">
        <v>0</v>
      </c>
      <c r="BZ454" s="36">
        <v>64.427616630000003</v>
      </c>
      <c r="CA454" s="36">
        <v>64.427616630000003</v>
      </c>
      <c r="CB454" s="36" t="e">
        <v>#DIV/0!</v>
      </c>
      <c r="CC454" s="36" t="e">
        <v>#DIV/0!</v>
      </c>
      <c r="CD454" s="36">
        <v>0</v>
      </c>
      <c r="CE454" s="36">
        <v>0</v>
      </c>
      <c r="CF454" s="36"/>
      <c r="CG454" s="40">
        <v>26.036000000000001</v>
      </c>
      <c r="CH454" s="40">
        <v>65.936999999999998</v>
      </c>
      <c r="CI454" s="40"/>
      <c r="CL454" s="5" t="str">
        <f t="shared" si="1008"/>
        <v>1_1_1</v>
      </c>
      <c r="CM454" s="95" t="str">
        <f t="shared" si="1009"/>
        <v>1L</v>
      </c>
      <c r="CN454" s="96">
        <f t="shared" si="996"/>
        <v>208</v>
      </c>
      <c r="CO454" s="96" t="str">
        <f t="shared" si="1003"/>
        <v>1_1_1</v>
      </c>
      <c r="CP454" s="95" t="str">
        <f t="shared" si="1012"/>
        <v>1L</v>
      </c>
      <c r="CQ454" s="5">
        <f t="shared" si="1004"/>
        <v>85</v>
      </c>
      <c r="CV454" s="87"/>
      <c r="CW454" s="87"/>
      <c r="CX454" s="87"/>
      <c r="CY454" s="87"/>
      <c r="CZ454" s="87"/>
    </row>
    <row r="455" spans="1:104" s="5" customFormat="1">
      <c r="A455" s="13" t="s">
        <v>248</v>
      </c>
      <c r="B455" s="13">
        <v>9</v>
      </c>
      <c r="C455" s="13">
        <v>8</v>
      </c>
      <c r="D455" s="13" t="s">
        <v>85</v>
      </c>
      <c r="E455" s="35" t="s">
        <v>243</v>
      </c>
      <c r="F455" s="13" t="s">
        <v>237</v>
      </c>
      <c r="G455" s="36">
        <v>1047510678</v>
      </c>
      <c r="H455" s="13"/>
      <c r="I455" s="37">
        <v>19</v>
      </c>
      <c r="J455" s="37" t="s">
        <v>38</v>
      </c>
      <c r="K455" s="38">
        <v>43525</v>
      </c>
      <c r="L455" s="39">
        <v>0.63888888888888895</v>
      </c>
      <c r="M455" s="37" t="s">
        <v>93</v>
      </c>
      <c r="N455" s="37" t="s">
        <v>188</v>
      </c>
      <c r="O455" s="37" t="s">
        <v>188</v>
      </c>
      <c r="P455" s="37" t="s">
        <v>188</v>
      </c>
      <c r="Q455" s="37">
        <v>4</v>
      </c>
      <c r="R455" s="13" t="s">
        <v>55</v>
      </c>
      <c r="S455" s="13" t="s">
        <v>63</v>
      </c>
      <c r="T455" s="13" t="s">
        <v>42</v>
      </c>
      <c r="U455" s="13" t="s">
        <v>52</v>
      </c>
      <c r="V455" s="13" t="s">
        <v>42</v>
      </c>
      <c r="W455" s="13" t="s">
        <v>66</v>
      </c>
      <c r="X455" s="13" t="s">
        <v>76</v>
      </c>
      <c r="Y455" s="13" t="s">
        <v>41</v>
      </c>
      <c r="Z455" s="13" t="s">
        <v>41</v>
      </c>
      <c r="AA455" s="13"/>
      <c r="AB455" s="13">
        <v>0</v>
      </c>
      <c r="AC455" s="72">
        <f t="shared" si="997"/>
        <v>1</v>
      </c>
      <c r="AD455" s="13">
        <v>0</v>
      </c>
      <c r="AE455" s="72">
        <f t="shared" ref="AE455" si="1015">VALUE(IF(AD455=-2,0%,IF(AD455=-1,50%,IF(AD455=0,100%,IF(AD455=1,50%,IF(AD455=2,0%))))))</f>
        <v>1</v>
      </c>
      <c r="AF455" s="13" t="s">
        <v>42</v>
      </c>
      <c r="AG455" s="13">
        <v>0</v>
      </c>
      <c r="AH455" s="13" t="s">
        <v>42</v>
      </c>
      <c r="AI455" s="13">
        <f t="shared" si="990"/>
        <v>0</v>
      </c>
      <c r="AJ455" s="70">
        <f t="shared" si="999"/>
        <v>1</v>
      </c>
      <c r="AK455" s="59">
        <f t="shared" si="1006"/>
        <v>0</v>
      </c>
      <c r="AL455" s="70">
        <f t="shared" ref="AL455" si="1016">VALUE(IF(AK455=-3,0%,IF(AK455=-2,33.3%,IF(AK455=-1,66.6%,IF(AK455=0,100%,IF(AK455=1,66.6%,IF(AK455=2,33.3%,IF(AK455=3,0%))))))))</f>
        <v>1</v>
      </c>
      <c r="AM455" s="13" t="s">
        <v>41</v>
      </c>
      <c r="AN455" s="13" t="s">
        <v>41</v>
      </c>
      <c r="AO455" s="13"/>
      <c r="AP455" s="13">
        <v>101.31965006729475</v>
      </c>
      <c r="AQ455" s="13">
        <v>117.34261838440112</v>
      </c>
      <c r="AR455" s="13">
        <v>125.13020833333333</v>
      </c>
      <c r="AS455" s="13">
        <v>148.05555555555554</v>
      </c>
      <c r="AT455" s="36">
        <v>43.543374749999998</v>
      </c>
      <c r="AU455" s="36" t="str">
        <f t="shared" si="1001"/>
        <v>1</v>
      </c>
      <c r="AV455" s="36">
        <v>6.0782548892938841</v>
      </c>
      <c r="AW455" s="36">
        <v>39.245399500000005</v>
      </c>
      <c r="AX455" s="36">
        <v>47.841349999999991</v>
      </c>
      <c r="AY455" s="36">
        <v>64.427616630000003</v>
      </c>
      <c r="AZ455" s="36" t="str">
        <f t="shared" si="1002"/>
        <v>1</v>
      </c>
      <c r="BA455" s="36">
        <v>0</v>
      </c>
      <c r="BB455" s="36">
        <v>64.427616630000003</v>
      </c>
      <c r="BC455" s="36">
        <v>64.427616630000003</v>
      </c>
      <c r="BD455" s="36" t="e">
        <v>#DIV/0!</v>
      </c>
      <c r="BE455" s="36" t="s">
        <v>50</v>
      </c>
      <c r="BF455" s="36">
        <v>0</v>
      </c>
      <c r="BG455" s="36">
        <v>0</v>
      </c>
      <c r="BH455" s="36">
        <v>43.543374749999998</v>
      </c>
      <c r="BI455" s="36">
        <v>6.0782548892938841</v>
      </c>
      <c r="BJ455" s="36">
        <v>39.245399500000005</v>
      </c>
      <c r="BK455" s="36">
        <v>47.841349999999991</v>
      </c>
      <c r="BL455" s="36">
        <v>64.427616630000003</v>
      </c>
      <c r="BM455" s="36">
        <v>0</v>
      </c>
      <c r="BN455" s="36">
        <v>64.427616630000003</v>
      </c>
      <c r="BO455" s="36">
        <v>64.427616630000003</v>
      </c>
      <c r="BP455" s="36" t="e">
        <v>#DIV/0!</v>
      </c>
      <c r="BQ455" s="36" t="e">
        <v>#DIV/0!</v>
      </c>
      <c r="BR455" s="36">
        <v>0</v>
      </c>
      <c r="BS455" s="36">
        <v>0</v>
      </c>
      <c r="BT455" s="36">
        <v>43.543374749999998</v>
      </c>
      <c r="BU455" s="36">
        <v>6.0782548892938841</v>
      </c>
      <c r="BV455" s="36">
        <v>39.245399500000005</v>
      </c>
      <c r="BW455" s="36">
        <v>47.841349999999991</v>
      </c>
      <c r="BX455" s="36">
        <v>64.427616630000003</v>
      </c>
      <c r="BY455" s="36">
        <v>0</v>
      </c>
      <c r="BZ455" s="36">
        <v>64.427616630000003</v>
      </c>
      <c r="CA455" s="36">
        <v>64.427616630000003</v>
      </c>
      <c r="CB455" s="36" t="e">
        <v>#DIV/0!</v>
      </c>
      <c r="CC455" s="36" t="e">
        <v>#DIV/0!</v>
      </c>
      <c r="CD455" s="36">
        <v>0</v>
      </c>
      <c r="CE455" s="36">
        <v>0</v>
      </c>
      <c r="CF455" s="36"/>
      <c r="CG455" s="40">
        <v>25.404</v>
      </c>
      <c r="CH455" s="40">
        <v>61.59</v>
      </c>
      <c r="CI455" s="40"/>
      <c r="CL455" s="5" t="str">
        <f t="shared" si="1008"/>
        <v>1_1_1</v>
      </c>
      <c r="CM455" s="95" t="str">
        <f t="shared" si="1009"/>
        <v>1L</v>
      </c>
      <c r="CN455" s="96">
        <f t="shared" si="996"/>
        <v>208</v>
      </c>
      <c r="CO455" s="96" t="str">
        <f t="shared" si="1003"/>
        <v>1_1_1</v>
      </c>
      <c r="CP455" s="95" t="str">
        <f t="shared" si="1012"/>
        <v>1L</v>
      </c>
      <c r="CQ455" s="5">
        <f t="shared" si="1004"/>
        <v>85</v>
      </c>
      <c r="CV455" s="87"/>
      <c r="CW455" s="87"/>
      <c r="CX455" s="87"/>
      <c r="CY455" s="87"/>
      <c r="CZ455" s="87"/>
    </row>
    <row r="456" spans="1:104" s="5" customFormat="1">
      <c r="A456" s="13" t="s">
        <v>248</v>
      </c>
      <c r="B456" s="13">
        <v>9</v>
      </c>
      <c r="C456" s="13">
        <v>8</v>
      </c>
      <c r="D456" s="13" t="s">
        <v>85</v>
      </c>
      <c r="E456" s="35" t="s">
        <v>243</v>
      </c>
      <c r="F456" s="13" t="s">
        <v>237</v>
      </c>
      <c r="G456" s="36">
        <v>1047510678</v>
      </c>
      <c r="H456" s="13"/>
      <c r="I456" s="37">
        <v>19</v>
      </c>
      <c r="J456" s="37" t="s">
        <v>38</v>
      </c>
      <c r="K456" s="38">
        <v>43525</v>
      </c>
      <c r="L456" s="39">
        <v>0.64930555555555558</v>
      </c>
      <c r="M456" s="37" t="s">
        <v>93</v>
      </c>
      <c r="N456" s="37" t="s">
        <v>188</v>
      </c>
      <c r="O456" s="37" t="s">
        <v>188</v>
      </c>
      <c r="P456" s="37" t="s">
        <v>188</v>
      </c>
      <c r="Q456" s="37">
        <v>5</v>
      </c>
      <c r="R456" s="13" t="s">
        <v>55</v>
      </c>
      <c r="S456" s="13" t="s">
        <v>63</v>
      </c>
      <c r="T456" s="13" t="s">
        <v>42</v>
      </c>
      <c r="U456" s="13" t="s">
        <v>52</v>
      </c>
      <c r="V456" s="13" t="s">
        <v>42</v>
      </c>
      <c r="W456" s="13" t="s">
        <v>66</v>
      </c>
      <c r="X456" s="13" t="s">
        <v>76</v>
      </c>
      <c r="Y456" s="13" t="s">
        <v>41</v>
      </c>
      <c r="Z456" s="13" t="s">
        <v>41</v>
      </c>
      <c r="AA456" s="13"/>
      <c r="AB456" s="13">
        <v>0</v>
      </c>
      <c r="AC456" s="72">
        <f t="shared" si="997"/>
        <v>1</v>
      </c>
      <c r="AD456" s="13">
        <v>0</v>
      </c>
      <c r="AE456" s="72">
        <f t="shared" ref="AE456" si="1017">VALUE(IF(AD456=-2,0%,IF(AD456=-1,50%,IF(AD456=0,100%,IF(AD456=1,50%,IF(AD456=2,0%))))))</f>
        <v>1</v>
      </c>
      <c r="AF456" s="13" t="s">
        <v>42</v>
      </c>
      <c r="AG456" s="13">
        <v>0</v>
      </c>
      <c r="AH456" s="13" t="s">
        <v>42</v>
      </c>
      <c r="AI456" s="13">
        <f t="shared" si="990"/>
        <v>0</v>
      </c>
      <c r="AJ456" s="70">
        <f t="shared" si="999"/>
        <v>1</v>
      </c>
      <c r="AK456" s="59">
        <f t="shared" si="1006"/>
        <v>0</v>
      </c>
      <c r="AL456" s="70">
        <f t="shared" ref="AL456" si="1018">VALUE(IF(AK456=-3,0%,IF(AK456=-2,33.3%,IF(AK456=-1,66.6%,IF(AK456=0,100%,IF(AK456=1,66.6%,IF(AK456=2,33.3%,IF(AK456=3,0%))))))))</f>
        <v>1</v>
      </c>
      <c r="AM456" s="13" t="s">
        <v>41</v>
      </c>
      <c r="AN456" s="13" t="s">
        <v>41</v>
      </c>
      <c r="AO456" s="13"/>
      <c r="AP456" s="13">
        <v>101.31965006729475</v>
      </c>
      <c r="AQ456" s="13">
        <v>117.34261838440112</v>
      </c>
      <c r="AR456" s="13">
        <v>125.13020833333333</v>
      </c>
      <c r="AS456" s="13">
        <v>148.05555555555554</v>
      </c>
      <c r="AT456" s="36">
        <v>34.944303750000003</v>
      </c>
      <c r="AU456" s="36" t="str">
        <f t="shared" si="1001"/>
        <v>1</v>
      </c>
      <c r="AV456" s="36">
        <v>6.082667942715279</v>
      </c>
      <c r="AW456" s="36">
        <v>30.643208000000001</v>
      </c>
      <c r="AX456" s="36">
        <v>39.245399500000005</v>
      </c>
      <c r="AY456" s="36">
        <v>54.179574680000002</v>
      </c>
      <c r="AZ456" s="36" t="str">
        <f t="shared" si="1002"/>
        <v>1</v>
      </c>
      <c r="BA456" s="36">
        <v>0</v>
      </c>
      <c r="BB456" s="36">
        <v>54.179574680000002</v>
      </c>
      <c r="BC456" s="36">
        <v>54.179574680000002</v>
      </c>
      <c r="BD456" s="36" t="e">
        <v>#DIV/0!</v>
      </c>
      <c r="BE456" s="36" t="s">
        <v>50</v>
      </c>
      <c r="BF456" s="36">
        <v>0</v>
      </c>
      <c r="BG456" s="36">
        <v>0</v>
      </c>
      <c r="BH456" s="36">
        <v>39.245399500000005</v>
      </c>
      <c r="BI456" s="36">
        <v>0</v>
      </c>
      <c r="BJ456" s="36">
        <v>39.245399500000005</v>
      </c>
      <c r="BK456" s="36">
        <v>39.245399500000005</v>
      </c>
      <c r="BL456" s="36">
        <v>59.303595655000002</v>
      </c>
      <c r="BM456" s="36">
        <v>7.2464599567292103</v>
      </c>
      <c r="BN456" s="36">
        <v>54.179574680000002</v>
      </c>
      <c r="BO456" s="36">
        <v>64.427616630000003</v>
      </c>
      <c r="BP456" s="36" t="e">
        <v>#DIV/0!</v>
      </c>
      <c r="BQ456" s="36" t="e">
        <v>#DIV/0!</v>
      </c>
      <c r="BR456" s="36">
        <v>0</v>
      </c>
      <c r="BS456" s="36">
        <v>0</v>
      </c>
      <c r="BT456" s="36">
        <v>39.245399500000005</v>
      </c>
      <c r="BU456" s="36">
        <v>0</v>
      </c>
      <c r="BV456" s="36">
        <v>39.245399500000005</v>
      </c>
      <c r="BW456" s="36">
        <v>39.245399500000005</v>
      </c>
      <c r="BX456" s="36">
        <v>59.303595655000002</v>
      </c>
      <c r="BY456" s="36">
        <v>7.2464599567292103</v>
      </c>
      <c r="BZ456" s="36">
        <v>54.179574680000002</v>
      </c>
      <c r="CA456" s="36">
        <v>64.427616630000003</v>
      </c>
      <c r="CB456" s="36" t="e">
        <v>#DIV/0!</v>
      </c>
      <c r="CC456" s="36" t="e">
        <v>#DIV/0!</v>
      </c>
      <c r="CD456" s="36">
        <v>0</v>
      </c>
      <c r="CE456" s="36">
        <v>0</v>
      </c>
      <c r="CF456" s="36"/>
      <c r="CG456" s="40">
        <v>26.231000000000002</v>
      </c>
      <c r="CH456" s="40">
        <v>59.685000000000002</v>
      </c>
      <c r="CI456" s="40"/>
      <c r="CL456" s="5" t="str">
        <f t="shared" si="1008"/>
        <v>1_1_1</v>
      </c>
      <c r="CM456" s="95" t="str">
        <f t="shared" si="1009"/>
        <v>1L</v>
      </c>
      <c r="CN456" s="96">
        <f t="shared" si="996"/>
        <v>208</v>
      </c>
      <c r="CO456" s="96" t="str">
        <f t="shared" si="1003"/>
        <v>1_1_1</v>
      </c>
      <c r="CP456" s="95" t="str">
        <f t="shared" si="1012"/>
        <v>1L</v>
      </c>
      <c r="CQ456" s="5">
        <f t="shared" si="1004"/>
        <v>85</v>
      </c>
      <c r="CV456" s="87"/>
      <c r="CW456" s="87"/>
      <c r="CX456" s="87"/>
      <c r="CY456" s="87"/>
      <c r="CZ456" s="87"/>
    </row>
    <row r="457" spans="1:104" s="5" customFormat="1">
      <c r="A457" s="13" t="s">
        <v>248</v>
      </c>
      <c r="B457" s="13">
        <v>9</v>
      </c>
      <c r="C457" s="13">
        <v>8</v>
      </c>
      <c r="D457" s="13" t="s">
        <v>85</v>
      </c>
      <c r="E457" s="35" t="s">
        <v>243</v>
      </c>
      <c r="F457" s="13" t="s">
        <v>237</v>
      </c>
      <c r="G457" s="36">
        <v>1047510678</v>
      </c>
      <c r="H457" s="13"/>
      <c r="I457" s="37">
        <v>19</v>
      </c>
      <c r="J457" s="37" t="s">
        <v>38</v>
      </c>
      <c r="K457" s="38">
        <v>43525</v>
      </c>
      <c r="L457" s="39">
        <v>0.66388888888888886</v>
      </c>
      <c r="M457" s="37" t="s">
        <v>93</v>
      </c>
      <c r="N457" s="37" t="s">
        <v>188</v>
      </c>
      <c r="O457" s="37" t="s">
        <v>188</v>
      </c>
      <c r="P457" s="37" t="s">
        <v>188</v>
      </c>
      <c r="Q457" s="37">
        <v>6</v>
      </c>
      <c r="R457" s="13" t="s">
        <v>55</v>
      </c>
      <c r="S457" s="13" t="s">
        <v>63</v>
      </c>
      <c r="T457" s="13" t="s">
        <v>42</v>
      </c>
      <c r="U457" s="13" t="s">
        <v>52</v>
      </c>
      <c r="V457" s="13" t="s">
        <v>42</v>
      </c>
      <c r="W457" s="13" t="s">
        <v>66</v>
      </c>
      <c r="X457" s="13" t="s">
        <v>76</v>
      </c>
      <c r="Y457" s="13" t="s">
        <v>41</v>
      </c>
      <c r="Z457" s="13" t="s">
        <v>41</v>
      </c>
      <c r="AA457" s="13"/>
      <c r="AB457" s="13">
        <v>0</v>
      </c>
      <c r="AC457" s="72">
        <f t="shared" si="997"/>
        <v>1</v>
      </c>
      <c r="AD457" s="13">
        <v>0</v>
      </c>
      <c r="AE457" s="72">
        <f t="shared" ref="AE457" si="1019">VALUE(IF(AD457=-2,0%,IF(AD457=-1,50%,IF(AD457=0,100%,IF(AD457=1,50%,IF(AD457=2,0%))))))</f>
        <v>1</v>
      </c>
      <c r="AF457" s="13" t="s">
        <v>42</v>
      </c>
      <c r="AG457" s="13">
        <v>0</v>
      </c>
      <c r="AH457" s="13" t="s">
        <v>42</v>
      </c>
      <c r="AI457" s="13">
        <f t="shared" si="990"/>
        <v>0</v>
      </c>
      <c r="AJ457" s="70">
        <f t="shared" si="999"/>
        <v>1</v>
      </c>
      <c r="AK457" s="59">
        <f t="shared" si="1006"/>
        <v>0</v>
      </c>
      <c r="AL457" s="70">
        <f t="shared" ref="AL457" si="1020">VALUE(IF(AK457=-3,0%,IF(AK457=-2,33.3%,IF(AK457=-1,66.6%,IF(AK457=0,100%,IF(AK457=1,66.6%,IF(AK457=2,33.3%,IF(AK457=3,0%))))))))</f>
        <v>1</v>
      </c>
      <c r="AM457" s="13" t="s">
        <v>41</v>
      </c>
      <c r="AN457" s="13" t="s">
        <v>41</v>
      </c>
      <c r="AO457" s="13"/>
      <c r="AP457" s="13">
        <v>101.31965006729475</v>
      </c>
      <c r="AQ457" s="13">
        <v>117.34261838440112</v>
      </c>
      <c r="AR457" s="13">
        <v>125.13020833333333</v>
      </c>
      <c r="AS457" s="13">
        <v>148.05555555555554</v>
      </c>
      <c r="AT457" s="36">
        <v>39.245399500000005</v>
      </c>
      <c r="AU457" s="36" t="str">
        <f t="shared" si="1001"/>
        <v>1</v>
      </c>
      <c r="AV457" s="36">
        <v>0</v>
      </c>
      <c r="AW457" s="36">
        <v>39.245399500000005</v>
      </c>
      <c r="AX457" s="36">
        <v>39.245399500000005</v>
      </c>
      <c r="AY457" s="36">
        <v>59.303595655000002</v>
      </c>
      <c r="AZ457" s="36" t="str">
        <f t="shared" si="1002"/>
        <v>1</v>
      </c>
      <c r="BA457" s="36">
        <v>7.2464599567292103</v>
      </c>
      <c r="BB457" s="36">
        <v>54.179574680000002</v>
      </c>
      <c r="BC457" s="36">
        <v>64.427616630000003</v>
      </c>
      <c r="BD457" s="36" t="e">
        <v>#DIV/0!</v>
      </c>
      <c r="BE457" s="36" t="s">
        <v>50</v>
      </c>
      <c r="BF457" s="36">
        <v>0</v>
      </c>
      <c r="BG457" s="36">
        <v>0</v>
      </c>
      <c r="BH457" s="36">
        <v>39.245399500000005</v>
      </c>
      <c r="BI457" s="36">
        <v>0</v>
      </c>
      <c r="BJ457" s="36">
        <v>39.245399500000005</v>
      </c>
      <c r="BK457" s="36">
        <v>39.245399500000005</v>
      </c>
      <c r="BL457" s="36">
        <v>64.427616630000003</v>
      </c>
      <c r="BM457" s="36">
        <v>0</v>
      </c>
      <c r="BN457" s="36">
        <v>64.427616630000003</v>
      </c>
      <c r="BO457" s="36">
        <v>64.427616630000003</v>
      </c>
      <c r="BP457" s="36" t="e">
        <v>#DIV/0!</v>
      </c>
      <c r="BQ457" s="36" t="e">
        <v>#DIV/0!</v>
      </c>
      <c r="BR457" s="36">
        <v>0</v>
      </c>
      <c r="BS457" s="36">
        <v>0</v>
      </c>
      <c r="BT457" s="36">
        <v>34.944303750000003</v>
      </c>
      <c r="BU457" s="36">
        <v>6.082667942715279</v>
      </c>
      <c r="BV457" s="36">
        <v>30.643208000000001</v>
      </c>
      <c r="BW457" s="36">
        <v>39.245399500000005</v>
      </c>
      <c r="BX457" s="36">
        <v>59.303595655000002</v>
      </c>
      <c r="BY457" s="36">
        <v>7.2464599567292103</v>
      </c>
      <c r="BZ457" s="36">
        <v>54.179574680000002</v>
      </c>
      <c r="CA457" s="36">
        <v>64.427616630000003</v>
      </c>
      <c r="CB457" s="36" t="e">
        <v>#DIV/0!</v>
      </c>
      <c r="CC457" s="36" t="e">
        <v>#DIV/0!</v>
      </c>
      <c r="CD457" s="36">
        <v>0</v>
      </c>
      <c r="CE457" s="36">
        <v>0</v>
      </c>
      <c r="CF457" s="36"/>
      <c r="CG457" s="40">
        <v>25.597999999999999</v>
      </c>
      <c r="CH457" s="40">
        <v>62.02</v>
      </c>
      <c r="CI457" s="40"/>
      <c r="CL457" s="5" t="str">
        <f t="shared" si="1008"/>
        <v>1_1_1</v>
      </c>
      <c r="CM457" s="95" t="str">
        <f t="shared" si="1009"/>
        <v>1L</v>
      </c>
      <c r="CN457" s="96">
        <f t="shared" si="996"/>
        <v>208</v>
      </c>
      <c r="CO457" s="96" t="str">
        <f t="shared" si="1003"/>
        <v>1_1_1</v>
      </c>
      <c r="CP457" s="95" t="str">
        <f t="shared" si="1012"/>
        <v>1L</v>
      </c>
      <c r="CQ457" s="5">
        <f t="shared" si="1004"/>
        <v>85</v>
      </c>
      <c r="CV457" s="87"/>
      <c r="CW457" s="87"/>
      <c r="CX457" s="87"/>
      <c r="CY457" s="87"/>
      <c r="CZ457" s="87"/>
    </row>
    <row r="458" spans="1:104" s="5" customFormat="1">
      <c r="A458" s="13" t="s">
        <v>248</v>
      </c>
      <c r="B458" s="13">
        <v>9</v>
      </c>
      <c r="C458" s="13">
        <v>9</v>
      </c>
      <c r="D458" s="13" t="s">
        <v>117</v>
      </c>
      <c r="E458" s="35" t="s">
        <v>244</v>
      </c>
      <c r="F458" s="13" t="s">
        <v>237</v>
      </c>
      <c r="G458" s="36">
        <v>1047508292</v>
      </c>
      <c r="H458" s="13"/>
      <c r="I458" s="37">
        <v>19</v>
      </c>
      <c r="J458" s="37" t="s">
        <v>70</v>
      </c>
      <c r="K458" s="38">
        <v>43525</v>
      </c>
      <c r="L458" s="39">
        <v>0.60763888888888895</v>
      </c>
      <c r="M458" s="37" t="s">
        <v>39</v>
      </c>
      <c r="N458" s="37" t="s">
        <v>190</v>
      </c>
      <c r="O458" s="37" t="s">
        <v>100</v>
      </c>
      <c r="P458" s="37" t="s">
        <v>190</v>
      </c>
      <c r="Q458" s="37">
        <v>1</v>
      </c>
      <c r="R458" s="13" t="s">
        <v>62</v>
      </c>
      <c r="S458" s="13" t="s">
        <v>44</v>
      </c>
      <c r="T458" s="13" t="s">
        <v>42</v>
      </c>
      <c r="U458" s="13" t="s">
        <v>52</v>
      </c>
      <c r="V458" s="13" t="s">
        <v>42</v>
      </c>
      <c r="W458" s="13" t="s">
        <v>66</v>
      </c>
      <c r="X458" s="13" t="s">
        <v>47</v>
      </c>
      <c r="Y458" s="13" t="s">
        <v>41</v>
      </c>
      <c r="Z458" s="13" t="s">
        <v>41</v>
      </c>
      <c r="AA458" s="13"/>
      <c r="AB458" s="13">
        <v>1</v>
      </c>
      <c r="AC458" s="72">
        <f t="shared" si="997"/>
        <v>0.5</v>
      </c>
      <c r="AD458" s="13">
        <v>1</v>
      </c>
      <c r="AE458" s="72">
        <f t="shared" ref="AE458" si="1021">VALUE(IF(AD458=-2,0%,IF(AD458=-1,50%,IF(AD458=0,100%,IF(AD458=1,50%,IF(AD458=2,0%))))))</f>
        <v>0.5</v>
      </c>
      <c r="AF458" s="13" t="s">
        <v>42</v>
      </c>
      <c r="AG458" s="13">
        <v>0</v>
      </c>
      <c r="AH458" s="13" t="s">
        <v>42</v>
      </c>
      <c r="AI458" s="13">
        <f t="shared" si="990"/>
        <v>0</v>
      </c>
      <c r="AJ458" s="70">
        <f t="shared" si="999"/>
        <v>1</v>
      </c>
      <c r="AK458" s="59">
        <f t="shared" si="1006"/>
        <v>-1</v>
      </c>
      <c r="AL458" s="70">
        <f t="shared" ref="AL458" si="1022">VALUE(IF(AK458=-3,0%,IF(AK458=-2,33.3%,IF(AK458=-1,66.6%,IF(AK458=0,100%,IF(AK458=1,66.6%,IF(AK458=2,33.3%,IF(AK458=3,0%))))))))</f>
        <v>0.66599999999999993</v>
      </c>
      <c r="AM458" s="13" t="s">
        <v>41</v>
      </c>
      <c r="AN458" s="13" t="s">
        <v>41</v>
      </c>
      <c r="AO458" s="13"/>
      <c r="AP458" s="13">
        <v>101.31965006729475</v>
      </c>
      <c r="AQ458" s="13">
        <v>117.34261838440112</v>
      </c>
      <c r="AR458" s="13">
        <v>125.13020833333333</v>
      </c>
      <c r="AS458" s="13">
        <v>148.05555555555554</v>
      </c>
      <c r="AT458" s="36">
        <v>26.559157499999994</v>
      </c>
      <c r="AU458" s="36" t="str">
        <f t="shared" si="1001"/>
        <v>1</v>
      </c>
      <c r="AV458" s="36">
        <v>5.6712361508834714</v>
      </c>
      <c r="AW458" s="36">
        <v>22.548987959999991</v>
      </c>
      <c r="AX458" s="36">
        <v>30.569327039999997</v>
      </c>
      <c r="AY458" s="36">
        <v>42.325458500000003</v>
      </c>
      <c r="AZ458" s="36" t="str">
        <f t="shared" si="1002"/>
        <v>1</v>
      </c>
      <c r="BA458" s="36">
        <v>9.5185093384422466</v>
      </c>
      <c r="BB458" s="36">
        <v>35.594856000000007</v>
      </c>
      <c r="BC458" s="36">
        <v>49.056061</v>
      </c>
      <c r="BD458" s="36" t="e">
        <v>#DIV/0!</v>
      </c>
      <c r="BE458" s="36" t="s">
        <v>50</v>
      </c>
      <c r="BF458" s="36">
        <v>0</v>
      </c>
      <c r="BG458" s="36">
        <v>0</v>
      </c>
      <c r="BH458" s="36">
        <v>26.559157499999994</v>
      </c>
      <c r="BI458" s="36">
        <v>5.6712361508834714</v>
      </c>
      <c r="BJ458" s="36">
        <v>22.548987959999991</v>
      </c>
      <c r="BK458" s="36">
        <v>30.569327039999997</v>
      </c>
      <c r="BL458" s="36">
        <v>49.049820000000004</v>
      </c>
      <c r="BM458" s="36">
        <v>19.028192570041757</v>
      </c>
      <c r="BN458" s="36">
        <v>35.594856000000007</v>
      </c>
      <c r="BO458" s="36">
        <v>62.504784000000001</v>
      </c>
      <c r="BP458" s="36" t="e">
        <v>#DIV/0!</v>
      </c>
      <c r="BQ458" s="36" t="e">
        <v>#DIV/0!</v>
      </c>
      <c r="BR458" s="36">
        <v>0</v>
      </c>
      <c r="BS458" s="36">
        <v>0</v>
      </c>
      <c r="BT458" s="36">
        <v>232.54684497499997</v>
      </c>
      <c r="BU458" s="36">
        <v>296.98181745989899</v>
      </c>
      <c r="BV458" s="36">
        <v>22.548987959999991</v>
      </c>
      <c r="BW458" s="36">
        <v>442.54470198999996</v>
      </c>
      <c r="BX458" s="36">
        <v>148.914636</v>
      </c>
      <c r="BY458" s="36">
        <v>160.25836976113547</v>
      </c>
      <c r="BZ458" s="36">
        <v>35.594856000000007</v>
      </c>
      <c r="CA458" s="36">
        <v>262.23441600000001</v>
      </c>
      <c r="CB458" s="36" t="e">
        <v>#DIV/0!</v>
      </c>
      <c r="CC458" s="36" t="e">
        <v>#DIV/0!</v>
      </c>
      <c r="CD458" s="36">
        <v>0</v>
      </c>
      <c r="CE458" s="36">
        <v>0</v>
      </c>
      <c r="CF458" s="36"/>
      <c r="CG458" s="40">
        <v>25.597999999999999</v>
      </c>
      <c r="CH458" s="40">
        <v>64.069000000000003</v>
      </c>
      <c r="CI458" s="40"/>
      <c r="CL458" s="5" t="str">
        <f t="shared" si="1008"/>
        <v>1_0.5_1</v>
      </c>
      <c r="CM458" s="95" t="str">
        <f t="shared" si="1009"/>
        <v>1K</v>
      </c>
      <c r="CN458" s="96">
        <f t="shared" si="996"/>
        <v>202</v>
      </c>
      <c r="CO458" s="96" t="str">
        <f t="shared" si="1003"/>
        <v>0.666_0.5_1</v>
      </c>
      <c r="CP458" s="95" t="str">
        <f t="shared" si="1012"/>
        <v>1H</v>
      </c>
      <c r="CQ458" s="5">
        <f t="shared" si="1004"/>
        <v>128</v>
      </c>
      <c r="CV458" s="87"/>
      <c r="CW458" s="87"/>
      <c r="CX458" s="87"/>
      <c r="CY458" s="87"/>
      <c r="CZ458" s="87"/>
    </row>
    <row r="459" spans="1:104" s="5" customFormat="1">
      <c r="A459" s="13" t="s">
        <v>248</v>
      </c>
      <c r="B459" s="13">
        <v>9</v>
      </c>
      <c r="C459" s="13">
        <v>9</v>
      </c>
      <c r="D459" s="13" t="s">
        <v>117</v>
      </c>
      <c r="E459" s="35" t="s">
        <v>244</v>
      </c>
      <c r="F459" s="13" t="s">
        <v>237</v>
      </c>
      <c r="G459" s="36">
        <v>1047508292</v>
      </c>
      <c r="H459" s="13"/>
      <c r="I459" s="37">
        <v>19</v>
      </c>
      <c r="J459" s="37" t="s">
        <v>70</v>
      </c>
      <c r="K459" s="38">
        <v>43525</v>
      </c>
      <c r="L459" s="39">
        <v>0.61805555555555558</v>
      </c>
      <c r="M459" s="37" t="s">
        <v>39</v>
      </c>
      <c r="N459" s="37" t="s">
        <v>190</v>
      </c>
      <c r="O459" s="37" t="s">
        <v>100</v>
      </c>
      <c r="P459" s="37" t="s">
        <v>190</v>
      </c>
      <c r="Q459" s="37">
        <v>2</v>
      </c>
      <c r="R459" s="13" t="s">
        <v>55</v>
      </c>
      <c r="S459" s="13" t="s">
        <v>44</v>
      </c>
      <c r="T459" s="13" t="s">
        <v>42</v>
      </c>
      <c r="U459" s="13" t="s">
        <v>52</v>
      </c>
      <c r="V459" s="13" t="s">
        <v>42</v>
      </c>
      <c r="W459" s="13" t="s">
        <v>66</v>
      </c>
      <c r="X459" s="13" t="s">
        <v>47</v>
      </c>
      <c r="Y459" s="13" t="s">
        <v>41</v>
      </c>
      <c r="Z459" s="13" t="s">
        <v>41</v>
      </c>
      <c r="AA459" s="13"/>
      <c r="AB459" s="13">
        <v>0</v>
      </c>
      <c r="AC459" s="72">
        <f t="shared" si="997"/>
        <v>1</v>
      </c>
      <c r="AD459" s="13">
        <v>1</v>
      </c>
      <c r="AE459" s="72">
        <f t="shared" ref="AE459" si="1023">VALUE(IF(AD459=-2,0%,IF(AD459=-1,50%,IF(AD459=0,100%,IF(AD459=1,50%,IF(AD459=2,0%))))))</f>
        <v>0.5</v>
      </c>
      <c r="AF459" s="13" t="s">
        <v>42</v>
      </c>
      <c r="AG459" s="13">
        <v>0</v>
      </c>
      <c r="AH459" s="13" t="s">
        <v>42</v>
      </c>
      <c r="AI459" s="13">
        <f t="shared" si="990"/>
        <v>0</v>
      </c>
      <c r="AJ459" s="70">
        <f t="shared" si="999"/>
        <v>1</v>
      </c>
      <c r="AK459" s="59">
        <f t="shared" si="1006"/>
        <v>-1</v>
      </c>
      <c r="AL459" s="70">
        <f t="shared" ref="AL459" si="1024">VALUE(IF(AK459=-3,0%,IF(AK459=-2,33.3%,IF(AK459=-1,66.6%,IF(AK459=0,100%,IF(AK459=1,66.6%,IF(AK459=2,33.3%,IF(AK459=3,0%))))))))</f>
        <v>0.66599999999999993</v>
      </c>
      <c r="AM459" s="13" t="s">
        <v>41</v>
      </c>
      <c r="AN459" s="13" t="s">
        <v>41</v>
      </c>
      <c r="AO459" s="13"/>
      <c r="AP459" s="13">
        <v>101.31965006729475</v>
      </c>
      <c r="AQ459" s="13">
        <v>117.34261838440112</v>
      </c>
      <c r="AR459" s="13">
        <v>125.13020833333333</v>
      </c>
      <c r="AS459" s="13">
        <v>148.05555555555554</v>
      </c>
      <c r="AT459" s="36">
        <v>22.548987959999991</v>
      </c>
      <c r="AU459" s="36" t="str">
        <f t="shared" si="1001"/>
        <v>1</v>
      </c>
      <c r="AV459" s="36">
        <v>0</v>
      </c>
      <c r="AW459" s="36">
        <v>22.548987959999991</v>
      </c>
      <c r="AX459" s="36">
        <v>22.548987959999991</v>
      </c>
      <c r="AY459" s="36">
        <v>49.056061</v>
      </c>
      <c r="AZ459" s="36" t="str">
        <f t="shared" si="1002"/>
        <v>1</v>
      </c>
      <c r="BA459" s="36">
        <v>0</v>
      </c>
      <c r="BB459" s="36">
        <v>49.056061</v>
      </c>
      <c r="BC459" s="36">
        <v>49.056061</v>
      </c>
      <c r="BD459" s="36" t="e">
        <v>#DIV/0!</v>
      </c>
      <c r="BE459" s="36" t="s">
        <v>50</v>
      </c>
      <c r="BF459" s="36">
        <v>0</v>
      </c>
      <c r="BG459" s="36">
        <v>0</v>
      </c>
      <c r="BH459" s="36">
        <v>26.559157499999994</v>
      </c>
      <c r="BI459" s="36">
        <v>5.6712361508834714</v>
      </c>
      <c r="BJ459" s="36">
        <v>22.548987959999991</v>
      </c>
      <c r="BK459" s="36">
        <v>30.569327039999997</v>
      </c>
      <c r="BL459" s="36">
        <v>49.056061</v>
      </c>
      <c r="BM459" s="36">
        <v>0</v>
      </c>
      <c r="BN459" s="36">
        <v>49.056061</v>
      </c>
      <c r="BO459" s="36">
        <v>49.056061</v>
      </c>
      <c r="BP459" s="36" t="e">
        <v>#DIV/0!</v>
      </c>
      <c r="BQ459" s="36" t="e">
        <v>#DIV/0!</v>
      </c>
      <c r="BR459" s="36">
        <v>0</v>
      </c>
      <c r="BS459" s="36">
        <v>0</v>
      </c>
      <c r="BT459" s="36">
        <v>22.548987959999991</v>
      </c>
      <c r="BU459" s="36">
        <v>0</v>
      </c>
      <c r="BV459" s="36">
        <v>22.548987959999991</v>
      </c>
      <c r="BW459" s="36">
        <v>22.548987959999991</v>
      </c>
      <c r="BX459" s="36">
        <v>42.325458500000003</v>
      </c>
      <c r="BY459" s="36">
        <v>9.5185093384422466</v>
      </c>
      <c r="BZ459" s="36">
        <v>35.594856000000007</v>
      </c>
      <c r="CA459" s="36">
        <v>49.056061</v>
      </c>
      <c r="CB459" s="36" t="e">
        <v>#DIV/0!</v>
      </c>
      <c r="CC459" s="36" t="e">
        <v>#DIV/0!</v>
      </c>
      <c r="CD459" s="36">
        <v>0</v>
      </c>
      <c r="CE459" s="36">
        <v>0</v>
      </c>
      <c r="CF459" s="36"/>
      <c r="CG459" s="40">
        <v>25.792999999999999</v>
      </c>
      <c r="CH459" s="40">
        <v>65.379000000000005</v>
      </c>
      <c r="CI459" s="40"/>
      <c r="CL459" s="5" t="str">
        <f t="shared" si="1008"/>
        <v>1_1_1</v>
      </c>
      <c r="CM459" s="95" t="str">
        <f t="shared" si="1009"/>
        <v>1L</v>
      </c>
      <c r="CN459" s="96">
        <f t="shared" si="996"/>
        <v>208</v>
      </c>
      <c r="CO459" s="96" t="str">
        <f t="shared" si="1003"/>
        <v>0.666_0.5_1</v>
      </c>
      <c r="CP459" s="95" t="str">
        <f t="shared" si="1012"/>
        <v>1H</v>
      </c>
      <c r="CQ459" s="5">
        <f t="shared" si="1004"/>
        <v>128</v>
      </c>
      <c r="CV459" s="87"/>
      <c r="CW459" s="87"/>
      <c r="CX459" s="87"/>
      <c r="CY459" s="87"/>
      <c r="CZ459" s="87"/>
    </row>
    <row r="460" spans="1:104" s="5" customFormat="1">
      <c r="A460" s="13" t="s">
        <v>248</v>
      </c>
      <c r="B460" s="13">
        <v>9</v>
      </c>
      <c r="C460" s="13">
        <v>9</v>
      </c>
      <c r="D460" s="13" t="s">
        <v>117</v>
      </c>
      <c r="E460" s="35" t="s">
        <v>244</v>
      </c>
      <c r="F460" s="13" t="s">
        <v>237</v>
      </c>
      <c r="G460" s="36">
        <v>1047508292</v>
      </c>
      <c r="H460" s="13"/>
      <c r="I460" s="37">
        <v>19</v>
      </c>
      <c r="J460" s="37" t="s">
        <v>70</v>
      </c>
      <c r="K460" s="38">
        <v>43525</v>
      </c>
      <c r="L460" s="39">
        <v>0.62847222222222221</v>
      </c>
      <c r="M460" s="37" t="s">
        <v>39</v>
      </c>
      <c r="N460" s="37" t="s">
        <v>190</v>
      </c>
      <c r="O460" s="37" t="s">
        <v>100</v>
      </c>
      <c r="P460" s="37" t="s">
        <v>190</v>
      </c>
      <c r="Q460" s="37">
        <v>3</v>
      </c>
      <c r="R460" s="13" t="s">
        <v>55</v>
      </c>
      <c r="S460" s="13" t="s">
        <v>44</v>
      </c>
      <c r="T460" s="13" t="s">
        <v>42</v>
      </c>
      <c r="U460" s="13" t="s">
        <v>52</v>
      </c>
      <c r="V460" s="13" t="s">
        <v>42</v>
      </c>
      <c r="W460" s="13" t="s">
        <v>66</v>
      </c>
      <c r="X460" s="13" t="s">
        <v>76</v>
      </c>
      <c r="Y460" s="13" t="s">
        <v>41</v>
      </c>
      <c r="Z460" s="13" t="s">
        <v>41</v>
      </c>
      <c r="AA460" s="13"/>
      <c r="AB460" s="13">
        <v>0</v>
      </c>
      <c r="AC460" s="72">
        <f t="shared" si="997"/>
        <v>1</v>
      </c>
      <c r="AD460" s="13">
        <v>1</v>
      </c>
      <c r="AE460" s="72">
        <f t="shared" ref="AE460" si="1025">VALUE(IF(AD460=-2,0%,IF(AD460=-1,50%,IF(AD460=0,100%,IF(AD460=1,50%,IF(AD460=2,0%))))))</f>
        <v>0.5</v>
      </c>
      <c r="AF460" s="13" t="s">
        <v>42</v>
      </c>
      <c r="AG460" s="13">
        <v>0</v>
      </c>
      <c r="AH460" s="13" t="s">
        <v>42</v>
      </c>
      <c r="AI460" s="13">
        <f t="shared" si="990"/>
        <v>0</v>
      </c>
      <c r="AJ460" s="70">
        <f t="shared" si="999"/>
        <v>1</v>
      </c>
      <c r="AK460" s="59">
        <f t="shared" si="1006"/>
        <v>0</v>
      </c>
      <c r="AL460" s="70">
        <f t="shared" ref="AL460" si="1026">VALUE(IF(AK460=-3,0%,IF(AK460=-2,33.3%,IF(AK460=-1,66.6%,IF(AK460=0,100%,IF(AK460=1,66.6%,IF(AK460=2,33.3%,IF(AK460=3,0%))))))))</f>
        <v>1</v>
      </c>
      <c r="AM460" s="13" t="s">
        <v>41</v>
      </c>
      <c r="AN460" s="13" t="s">
        <v>41</v>
      </c>
      <c r="AO460" s="13"/>
      <c r="AP460" s="13">
        <v>101.31965006729475</v>
      </c>
      <c r="AQ460" s="13">
        <v>117.34261838440112</v>
      </c>
      <c r="AR460" s="13">
        <v>125.13020833333333</v>
      </c>
      <c r="AS460" s="13">
        <v>148.05555555555554</v>
      </c>
      <c r="AT460" s="36">
        <v>22.548987959999991</v>
      </c>
      <c r="AU460" s="36" t="str">
        <f t="shared" si="1001"/>
        <v>1</v>
      </c>
      <c r="AV460" s="36">
        <v>0</v>
      </c>
      <c r="AW460" s="36">
        <v>22.548987959999991</v>
      </c>
      <c r="AX460" s="36">
        <v>22.548987959999991</v>
      </c>
      <c r="AY460" s="36">
        <v>49.056061</v>
      </c>
      <c r="AZ460" s="36" t="str">
        <f t="shared" si="1002"/>
        <v>1</v>
      </c>
      <c r="BA460" s="36">
        <v>0</v>
      </c>
      <c r="BB460" s="36">
        <v>49.056061</v>
      </c>
      <c r="BC460" s="36">
        <v>49.056061</v>
      </c>
      <c r="BD460" s="36" t="e">
        <v>#DIV/0!</v>
      </c>
      <c r="BE460" s="36" t="s">
        <v>50</v>
      </c>
      <c r="BF460" s="36">
        <v>0</v>
      </c>
      <c r="BG460" s="36">
        <v>0</v>
      </c>
      <c r="BH460" s="36">
        <v>22.548987959999991</v>
      </c>
      <c r="BI460" s="36">
        <v>0</v>
      </c>
      <c r="BJ460" s="36">
        <v>22.548987959999991</v>
      </c>
      <c r="BK460" s="36">
        <v>22.548987959999991</v>
      </c>
      <c r="BL460" s="36">
        <v>49.056061</v>
      </c>
      <c r="BM460" s="36">
        <v>0</v>
      </c>
      <c r="BN460" s="36">
        <v>49.056061</v>
      </c>
      <c r="BO460" s="36">
        <v>49.056061</v>
      </c>
      <c r="BP460" s="36" t="e">
        <v>#DIV/0!</v>
      </c>
      <c r="BQ460" s="36" t="e">
        <v>#DIV/0!</v>
      </c>
      <c r="BR460" s="36">
        <v>0</v>
      </c>
      <c r="BS460" s="36">
        <v>0</v>
      </c>
      <c r="BT460" s="36">
        <v>22.548987959999991</v>
      </c>
      <c r="BU460" s="36">
        <v>0</v>
      </c>
      <c r="BV460" s="36">
        <v>22.548987959999991</v>
      </c>
      <c r="BW460" s="36">
        <v>22.548987959999991</v>
      </c>
      <c r="BX460" s="36">
        <v>49.056061</v>
      </c>
      <c r="BY460" s="36">
        <v>0</v>
      </c>
      <c r="BZ460" s="36">
        <v>49.056061</v>
      </c>
      <c r="CA460" s="36">
        <v>49.056061</v>
      </c>
      <c r="CB460" s="36" t="e">
        <v>#DIV/0!</v>
      </c>
      <c r="CC460" s="36" t="e">
        <v>#DIV/0!</v>
      </c>
      <c r="CD460" s="36">
        <v>0</v>
      </c>
      <c r="CE460" s="36">
        <v>0</v>
      </c>
      <c r="CF460" s="36"/>
      <c r="CG460" s="40">
        <v>26.036000000000001</v>
      </c>
      <c r="CH460" s="40">
        <v>65.936999999999998</v>
      </c>
      <c r="CI460" s="40"/>
      <c r="CL460" s="5" t="str">
        <f t="shared" si="1008"/>
        <v>1_1_1</v>
      </c>
      <c r="CM460" s="95" t="str">
        <f t="shared" si="1009"/>
        <v>1L</v>
      </c>
      <c r="CN460" s="96">
        <f t="shared" si="996"/>
        <v>208</v>
      </c>
      <c r="CO460" s="96" t="str">
        <f t="shared" si="1003"/>
        <v>1_0.5_1</v>
      </c>
      <c r="CP460" s="95" t="str">
        <f t="shared" si="1012"/>
        <v>1K</v>
      </c>
      <c r="CQ460" s="5">
        <f t="shared" si="1004"/>
        <v>108</v>
      </c>
      <c r="CV460" s="87"/>
      <c r="CW460" s="87"/>
      <c r="CX460" s="87"/>
      <c r="CY460" s="87"/>
      <c r="CZ460" s="87"/>
    </row>
    <row r="461" spans="1:104" s="5" customFormat="1">
      <c r="A461" s="13" t="s">
        <v>248</v>
      </c>
      <c r="B461" s="13">
        <v>9</v>
      </c>
      <c r="C461" s="13">
        <v>9</v>
      </c>
      <c r="D461" s="13" t="s">
        <v>117</v>
      </c>
      <c r="E461" s="35" t="s">
        <v>244</v>
      </c>
      <c r="F461" s="13" t="s">
        <v>237</v>
      </c>
      <c r="G461" s="36">
        <v>1047508292</v>
      </c>
      <c r="H461" s="13"/>
      <c r="I461" s="37">
        <v>19</v>
      </c>
      <c r="J461" s="37" t="s">
        <v>70</v>
      </c>
      <c r="K461" s="38">
        <v>43525</v>
      </c>
      <c r="L461" s="39">
        <v>0.63888888888888895</v>
      </c>
      <c r="M461" s="37" t="s">
        <v>39</v>
      </c>
      <c r="N461" s="37" t="s">
        <v>190</v>
      </c>
      <c r="O461" s="37" t="s">
        <v>100</v>
      </c>
      <c r="P461" s="37" t="s">
        <v>190</v>
      </c>
      <c r="Q461" s="37">
        <v>4</v>
      </c>
      <c r="R461" s="13" t="s">
        <v>55</v>
      </c>
      <c r="S461" s="13" t="s">
        <v>44</v>
      </c>
      <c r="T461" s="13" t="s">
        <v>42</v>
      </c>
      <c r="U461" s="13" t="s">
        <v>52</v>
      </c>
      <c r="V461" s="13" t="s">
        <v>42</v>
      </c>
      <c r="W461" s="13" t="s">
        <v>66</v>
      </c>
      <c r="X461" s="13" t="s">
        <v>76</v>
      </c>
      <c r="Y461" s="13" t="s">
        <v>41</v>
      </c>
      <c r="Z461" s="13" t="s">
        <v>41</v>
      </c>
      <c r="AA461" s="13"/>
      <c r="AB461" s="13">
        <v>0</v>
      </c>
      <c r="AC461" s="72">
        <f t="shared" si="997"/>
        <v>1</v>
      </c>
      <c r="AD461" s="13">
        <v>1</v>
      </c>
      <c r="AE461" s="72">
        <f t="shared" ref="AE461" si="1027">VALUE(IF(AD461=-2,0%,IF(AD461=-1,50%,IF(AD461=0,100%,IF(AD461=1,50%,IF(AD461=2,0%))))))</f>
        <v>0.5</v>
      </c>
      <c r="AF461" s="13" t="s">
        <v>42</v>
      </c>
      <c r="AG461" s="13">
        <v>0</v>
      </c>
      <c r="AH461" s="13" t="s">
        <v>42</v>
      </c>
      <c r="AI461" s="13">
        <f t="shared" si="990"/>
        <v>0</v>
      </c>
      <c r="AJ461" s="70">
        <f t="shared" si="999"/>
        <v>1</v>
      </c>
      <c r="AK461" s="59">
        <f t="shared" si="1006"/>
        <v>0</v>
      </c>
      <c r="AL461" s="70">
        <f t="shared" ref="AL461" si="1028">VALUE(IF(AK461=-3,0%,IF(AK461=-2,33.3%,IF(AK461=-1,66.6%,IF(AK461=0,100%,IF(AK461=1,66.6%,IF(AK461=2,33.3%,IF(AK461=3,0%))))))))</f>
        <v>1</v>
      </c>
      <c r="AM461" s="13" t="s">
        <v>41</v>
      </c>
      <c r="AN461" s="13" t="s">
        <v>41</v>
      </c>
      <c r="AO461" s="13"/>
      <c r="AP461" s="13">
        <v>101.31965006729475</v>
      </c>
      <c r="AQ461" s="13">
        <v>117.34261838440112</v>
      </c>
      <c r="AR461" s="13">
        <v>125.13020833333333</v>
      </c>
      <c r="AS461" s="13">
        <v>148.05555555555554</v>
      </c>
      <c r="AT461" s="36">
        <v>22.548987959999991</v>
      </c>
      <c r="AU461" s="36" t="str">
        <f t="shared" si="1001"/>
        <v>1</v>
      </c>
      <c r="AV461" s="36">
        <v>0</v>
      </c>
      <c r="AW461" s="36">
        <v>22.548987959999991</v>
      </c>
      <c r="AX461" s="36">
        <v>22.548987959999991</v>
      </c>
      <c r="AY461" s="36">
        <v>42.325458500000003</v>
      </c>
      <c r="AZ461" s="36" t="str">
        <f t="shared" si="1002"/>
        <v>1</v>
      </c>
      <c r="BA461" s="36">
        <v>9.5185093384422466</v>
      </c>
      <c r="BB461" s="36">
        <v>35.594856000000007</v>
      </c>
      <c r="BC461" s="36">
        <v>49.056061</v>
      </c>
      <c r="BD461" s="36" t="e">
        <v>#DIV/0!</v>
      </c>
      <c r="BE461" s="36" t="s">
        <v>50</v>
      </c>
      <c r="BF461" s="36">
        <v>0</v>
      </c>
      <c r="BG461" s="36">
        <v>0</v>
      </c>
      <c r="BH461" s="36">
        <v>22.548987959999991</v>
      </c>
      <c r="BI461" s="36">
        <v>0</v>
      </c>
      <c r="BJ461" s="36">
        <v>22.548987959999991</v>
      </c>
      <c r="BK461" s="36">
        <v>22.548987959999991</v>
      </c>
      <c r="BL461" s="36">
        <v>35.594856000000007</v>
      </c>
      <c r="BM461" s="36">
        <v>0</v>
      </c>
      <c r="BN461" s="36">
        <v>35.594856000000007</v>
      </c>
      <c r="BO461" s="36">
        <v>35.594856000000007</v>
      </c>
      <c r="BP461" s="36" t="e">
        <v>#DIV/0!</v>
      </c>
      <c r="BQ461" s="36" t="e">
        <v>#DIV/0!</v>
      </c>
      <c r="BR461" s="36">
        <v>0</v>
      </c>
      <c r="BS461" s="36">
        <v>0</v>
      </c>
      <c r="BT461" s="36">
        <v>22.548987959999991</v>
      </c>
      <c r="BU461" s="36">
        <v>0</v>
      </c>
      <c r="BV461" s="36">
        <v>22.548987959999991</v>
      </c>
      <c r="BW461" s="36">
        <v>22.548987959999991</v>
      </c>
      <c r="BX461" s="36">
        <v>42.325458500000003</v>
      </c>
      <c r="BY461" s="36">
        <v>9.5185093384422466</v>
      </c>
      <c r="BZ461" s="36">
        <v>35.594856000000007</v>
      </c>
      <c r="CA461" s="36">
        <v>49.056061</v>
      </c>
      <c r="CB461" s="36" t="e">
        <v>#DIV/0!</v>
      </c>
      <c r="CC461" s="36" t="e">
        <v>#DIV/0!</v>
      </c>
      <c r="CD461" s="36">
        <v>0</v>
      </c>
      <c r="CE461" s="36">
        <v>0</v>
      </c>
      <c r="CF461" s="36"/>
      <c r="CG461" s="40">
        <v>25.404</v>
      </c>
      <c r="CH461" s="40">
        <v>61.59</v>
      </c>
      <c r="CI461" s="40"/>
      <c r="CL461" s="5" t="str">
        <f t="shared" si="1008"/>
        <v>1_1_1</v>
      </c>
      <c r="CM461" s="95" t="str">
        <f t="shared" si="1009"/>
        <v>1L</v>
      </c>
      <c r="CN461" s="96">
        <f t="shared" si="996"/>
        <v>208</v>
      </c>
      <c r="CO461" s="96" t="str">
        <f t="shared" si="1003"/>
        <v>1_0.5_1</v>
      </c>
      <c r="CP461" s="95" t="str">
        <f t="shared" si="1012"/>
        <v>1K</v>
      </c>
      <c r="CQ461" s="5">
        <f t="shared" si="1004"/>
        <v>108</v>
      </c>
      <c r="CV461" s="87"/>
      <c r="CW461" s="87"/>
      <c r="CX461" s="87"/>
      <c r="CY461" s="87"/>
      <c r="CZ461" s="87"/>
    </row>
    <row r="462" spans="1:104" s="5" customFormat="1">
      <c r="A462" s="13" t="s">
        <v>248</v>
      </c>
      <c r="B462" s="13">
        <v>9</v>
      </c>
      <c r="C462" s="13">
        <v>9</v>
      </c>
      <c r="D462" s="13" t="s">
        <v>117</v>
      </c>
      <c r="E462" s="35" t="s">
        <v>244</v>
      </c>
      <c r="F462" s="13" t="s">
        <v>237</v>
      </c>
      <c r="G462" s="36">
        <v>1047508292</v>
      </c>
      <c r="H462" s="13"/>
      <c r="I462" s="37">
        <v>19</v>
      </c>
      <c r="J462" s="37" t="s">
        <v>70</v>
      </c>
      <c r="K462" s="38">
        <v>43525</v>
      </c>
      <c r="L462" s="39">
        <v>0.64930555555555558</v>
      </c>
      <c r="M462" s="37" t="s">
        <v>39</v>
      </c>
      <c r="N462" s="37" t="s">
        <v>190</v>
      </c>
      <c r="O462" s="37" t="s">
        <v>100</v>
      </c>
      <c r="P462" s="37" t="s">
        <v>190</v>
      </c>
      <c r="Q462" s="37">
        <v>5</v>
      </c>
      <c r="R462" s="13" t="s">
        <v>55</v>
      </c>
      <c r="S462" s="13" t="s">
        <v>44</v>
      </c>
      <c r="T462" s="13" t="s">
        <v>42</v>
      </c>
      <c r="U462" s="13" t="s">
        <v>52</v>
      </c>
      <c r="V462" s="13" t="s">
        <v>42</v>
      </c>
      <c r="W462" s="13" t="s">
        <v>66</v>
      </c>
      <c r="X462" s="13" t="s">
        <v>76</v>
      </c>
      <c r="Y462" s="13" t="s">
        <v>41</v>
      </c>
      <c r="Z462" s="13" t="s">
        <v>41</v>
      </c>
      <c r="AA462" s="13"/>
      <c r="AB462" s="13">
        <v>0</v>
      </c>
      <c r="AC462" s="72">
        <f t="shared" si="997"/>
        <v>1</v>
      </c>
      <c r="AD462" s="13">
        <v>1</v>
      </c>
      <c r="AE462" s="72">
        <f t="shared" ref="AE462" si="1029">VALUE(IF(AD462=-2,0%,IF(AD462=-1,50%,IF(AD462=0,100%,IF(AD462=1,50%,IF(AD462=2,0%))))))</f>
        <v>0.5</v>
      </c>
      <c r="AF462" s="13" t="s">
        <v>42</v>
      </c>
      <c r="AG462" s="13">
        <v>0</v>
      </c>
      <c r="AH462" s="13" t="s">
        <v>42</v>
      </c>
      <c r="AI462" s="13">
        <f t="shared" si="990"/>
        <v>0</v>
      </c>
      <c r="AJ462" s="70">
        <f t="shared" si="999"/>
        <v>1</v>
      </c>
      <c r="AK462" s="59">
        <f t="shared" si="1006"/>
        <v>0</v>
      </c>
      <c r="AL462" s="70">
        <f t="shared" ref="AL462" si="1030">VALUE(IF(AK462=-3,0%,IF(AK462=-2,33.3%,IF(AK462=-1,66.6%,IF(AK462=0,100%,IF(AK462=1,66.6%,IF(AK462=2,33.3%,IF(AK462=3,0%))))))))</f>
        <v>1</v>
      </c>
      <c r="AM462" s="13" t="s">
        <v>41</v>
      </c>
      <c r="AN462" s="13" t="s">
        <v>41</v>
      </c>
      <c r="AO462" s="13"/>
      <c r="AP462" s="13">
        <v>101.31965006729475</v>
      </c>
      <c r="AQ462" s="13">
        <v>117.34261838440112</v>
      </c>
      <c r="AR462" s="13">
        <v>125.13020833333333</v>
      </c>
      <c r="AS462" s="13">
        <v>148.05555555555554</v>
      </c>
      <c r="AT462" s="36">
        <v>14.424707749999996</v>
      </c>
      <c r="AU462" s="36" t="str">
        <f t="shared" si="1001"/>
        <v>1</v>
      </c>
      <c r="AV462" s="36">
        <v>0</v>
      </c>
      <c r="AW462" s="36">
        <v>14.424707749999996</v>
      </c>
      <c r="AX462" s="36">
        <v>14.424707749999996</v>
      </c>
      <c r="AY462" s="36">
        <v>35.594856000000007</v>
      </c>
      <c r="AZ462" s="36" t="str">
        <f t="shared" si="1002"/>
        <v>1</v>
      </c>
      <c r="BA462" s="36">
        <v>0</v>
      </c>
      <c r="BB462" s="36">
        <v>35.594856000000007</v>
      </c>
      <c r="BC462" s="36">
        <v>35.594856000000007</v>
      </c>
      <c r="BD462" s="36" t="e">
        <v>#DIV/0!</v>
      </c>
      <c r="BE462" s="36" t="s">
        <v>50</v>
      </c>
      <c r="BF462" s="36">
        <v>0</v>
      </c>
      <c r="BG462" s="36">
        <v>0</v>
      </c>
      <c r="BH462" s="36">
        <v>18.486847854999994</v>
      </c>
      <c r="BI462" s="36">
        <v>5.744733628750665</v>
      </c>
      <c r="BJ462" s="36">
        <v>14.424707749999996</v>
      </c>
      <c r="BK462" s="36">
        <v>22.548987959999991</v>
      </c>
      <c r="BL462" s="36">
        <v>35.594856000000007</v>
      </c>
      <c r="BM462" s="36">
        <v>0</v>
      </c>
      <c r="BN462" s="36">
        <v>35.594856000000007</v>
      </c>
      <c r="BO462" s="36">
        <v>35.594856000000007</v>
      </c>
      <c r="BP462" s="36" t="e">
        <v>#DIV/0!</v>
      </c>
      <c r="BQ462" s="36" t="e">
        <v>#DIV/0!</v>
      </c>
      <c r="BR462" s="36">
        <v>0</v>
      </c>
      <c r="BS462" s="36">
        <v>0</v>
      </c>
      <c r="BT462" s="36">
        <v>18.486847854999994</v>
      </c>
      <c r="BU462" s="36">
        <v>5.744733628750665</v>
      </c>
      <c r="BV462" s="36">
        <v>14.424707749999996</v>
      </c>
      <c r="BW462" s="36">
        <v>22.548987959999991</v>
      </c>
      <c r="BX462" s="36">
        <v>35.594856000000007</v>
      </c>
      <c r="BY462" s="36">
        <v>0</v>
      </c>
      <c r="BZ462" s="36">
        <v>35.594856000000007</v>
      </c>
      <c r="CA462" s="36">
        <v>35.594856000000007</v>
      </c>
      <c r="CB462" s="36" t="e">
        <v>#DIV/0!</v>
      </c>
      <c r="CC462" s="36" t="e">
        <v>#DIV/0!</v>
      </c>
      <c r="CD462" s="36">
        <v>0</v>
      </c>
      <c r="CE462" s="36">
        <v>0</v>
      </c>
      <c r="CF462" s="36"/>
      <c r="CG462" s="40">
        <v>26.231000000000002</v>
      </c>
      <c r="CH462" s="40">
        <v>59.685000000000002</v>
      </c>
      <c r="CI462" s="40"/>
      <c r="CL462" s="5" t="str">
        <f t="shared" si="1008"/>
        <v>1_1_1</v>
      </c>
      <c r="CM462" s="95" t="str">
        <f t="shared" si="1009"/>
        <v>1L</v>
      </c>
      <c r="CN462" s="96">
        <f t="shared" si="996"/>
        <v>208</v>
      </c>
      <c r="CO462" s="96" t="str">
        <f t="shared" si="1003"/>
        <v>1_0.5_1</v>
      </c>
      <c r="CP462" s="95" t="str">
        <f t="shared" si="1012"/>
        <v>1K</v>
      </c>
      <c r="CQ462" s="5">
        <f t="shared" si="1004"/>
        <v>108</v>
      </c>
      <c r="CV462" s="87"/>
      <c r="CW462" s="87"/>
      <c r="CX462" s="87"/>
      <c r="CY462" s="87"/>
      <c r="CZ462" s="87"/>
    </row>
    <row r="463" spans="1:104" s="5" customFormat="1">
      <c r="A463" s="13" t="s">
        <v>248</v>
      </c>
      <c r="B463" s="13">
        <v>9</v>
      </c>
      <c r="C463" s="13">
        <v>9</v>
      </c>
      <c r="D463" s="13" t="s">
        <v>117</v>
      </c>
      <c r="E463" s="35" t="s">
        <v>244</v>
      </c>
      <c r="F463" s="13" t="s">
        <v>237</v>
      </c>
      <c r="G463" s="36">
        <v>1047508292</v>
      </c>
      <c r="H463" s="13"/>
      <c r="I463" s="37">
        <v>19</v>
      </c>
      <c r="J463" s="37" t="s">
        <v>70</v>
      </c>
      <c r="K463" s="38">
        <v>43525</v>
      </c>
      <c r="L463" s="39">
        <v>0.66388888888888886</v>
      </c>
      <c r="M463" s="37" t="s">
        <v>39</v>
      </c>
      <c r="N463" s="37" t="s">
        <v>190</v>
      </c>
      <c r="O463" s="37" t="s">
        <v>100</v>
      </c>
      <c r="P463" s="37" t="s">
        <v>190</v>
      </c>
      <c r="Q463" s="37">
        <v>6</v>
      </c>
      <c r="R463" s="13" t="s">
        <v>55</v>
      </c>
      <c r="S463" s="13" t="s">
        <v>44</v>
      </c>
      <c r="T463" s="13" t="s">
        <v>42</v>
      </c>
      <c r="U463" s="13" t="s">
        <v>52</v>
      </c>
      <c r="V463" s="13" t="s">
        <v>42</v>
      </c>
      <c r="W463" s="13" t="s">
        <v>66</v>
      </c>
      <c r="X463" s="13" t="s">
        <v>76</v>
      </c>
      <c r="Y463" s="13" t="s">
        <v>41</v>
      </c>
      <c r="Z463" s="13" t="s">
        <v>41</v>
      </c>
      <c r="AA463" s="13"/>
      <c r="AB463" s="13">
        <v>0</v>
      </c>
      <c r="AC463" s="72">
        <f t="shared" si="997"/>
        <v>1</v>
      </c>
      <c r="AD463" s="13">
        <v>1</v>
      </c>
      <c r="AE463" s="72">
        <f t="shared" ref="AE463" si="1031">VALUE(IF(AD463=-2,0%,IF(AD463=-1,50%,IF(AD463=0,100%,IF(AD463=1,50%,IF(AD463=2,0%))))))</f>
        <v>0.5</v>
      </c>
      <c r="AF463" s="13" t="s">
        <v>42</v>
      </c>
      <c r="AG463" s="13">
        <v>0</v>
      </c>
      <c r="AH463" s="13" t="s">
        <v>42</v>
      </c>
      <c r="AI463" s="13">
        <f t="shared" si="990"/>
        <v>0</v>
      </c>
      <c r="AJ463" s="70">
        <f t="shared" si="999"/>
        <v>1</v>
      </c>
      <c r="AK463" s="59">
        <f t="shared" si="1006"/>
        <v>0</v>
      </c>
      <c r="AL463" s="70">
        <f t="shared" ref="AL463" si="1032">VALUE(IF(AK463=-3,0%,IF(AK463=-2,33.3%,IF(AK463=-1,66.6%,IF(AK463=0,100%,IF(AK463=1,66.6%,IF(AK463=2,33.3%,IF(AK463=3,0%))))))))</f>
        <v>1</v>
      </c>
      <c r="AM463" s="13" t="s">
        <v>41</v>
      </c>
      <c r="AN463" s="13" t="s">
        <v>41</v>
      </c>
      <c r="AO463" s="13"/>
      <c r="AP463" s="13">
        <v>101.31965006729475</v>
      </c>
      <c r="AQ463" s="13">
        <v>117.34261838440112</v>
      </c>
      <c r="AR463" s="13">
        <v>125.13020833333333</v>
      </c>
      <c r="AS463" s="13">
        <v>148.05555555555554</v>
      </c>
      <c r="AT463" s="36">
        <v>18.486847854999994</v>
      </c>
      <c r="AU463" s="36" t="str">
        <f t="shared" si="1001"/>
        <v>1</v>
      </c>
      <c r="AV463" s="36">
        <v>5.744733628750665</v>
      </c>
      <c r="AW463" s="36">
        <v>14.424707749999996</v>
      </c>
      <c r="AX463" s="36">
        <v>22.548987959999991</v>
      </c>
      <c r="AY463" s="36">
        <v>35.594856000000007</v>
      </c>
      <c r="AZ463" s="36" t="str">
        <f t="shared" si="1002"/>
        <v>1</v>
      </c>
      <c r="BA463" s="36">
        <v>0</v>
      </c>
      <c r="BB463" s="36">
        <v>35.594856000000007</v>
      </c>
      <c r="BC463" s="36">
        <v>35.594856000000007</v>
      </c>
      <c r="BD463" s="36" t="e">
        <v>#DIV/0!</v>
      </c>
      <c r="BE463" s="36" t="s">
        <v>50</v>
      </c>
      <c r="BF463" s="36">
        <v>0</v>
      </c>
      <c r="BG463" s="36">
        <v>0</v>
      </c>
      <c r="BH463" s="36">
        <v>22.548987959999991</v>
      </c>
      <c r="BI463" s="36">
        <v>0</v>
      </c>
      <c r="BJ463" s="36">
        <v>22.548987959999991</v>
      </c>
      <c r="BK463" s="36">
        <v>22.548987959999991</v>
      </c>
      <c r="BL463" s="36">
        <v>35.594856000000007</v>
      </c>
      <c r="BM463" s="36">
        <v>0</v>
      </c>
      <c r="BN463" s="36">
        <v>35.594856000000007</v>
      </c>
      <c r="BO463" s="36">
        <v>35.594856000000007</v>
      </c>
      <c r="BP463" s="36" t="e">
        <v>#DIV/0!</v>
      </c>
      <c r="BQ463" s="36" t="e">
        <v>#DIV/0!</v>
      </c>
      <c r="BR463" s="36">
        <v>0</v>
      </c>
      <c r="BS463" s="36">
        <v>0</v>
      </c>
      <c r="BT463" s="36">
        <v>18.486847854999994</v>
      </c>
      <c r="BU463" s="36">
        <v>5.744733628750665</v>
      </c>
      <c r="BV463" s="36">
        <v>14.424707749999996</v>
      </c>
      <c r="BW463" s="36">
        <v>22.548987959999991</v>
      </c>
      <c r="BX463" s="36">
        <v>35.594856000000007</v>
      </c>
      <c r="BY463" s="36">
        <v>0</v>
      </c>
      <c r="BZ463" s="36">
        <v>35.594856000000007</v>
      </c>
      <c r="CA463" s="36">
        <v>35.594856000000007</v>
      </c>
      <c r="CB463" s="36" t="e">
        <v>#DIV/0!</v>
      </c>
      <c r="CC463" s="36" t="e">
        <v>#DIV/0!</v>
      </c>
      <c r="CD463" s="36">
        <v>0</v>
      </c>
      <c r="CE463" s="36">
        <v>0</v>
      </c>
      <c r="CF463" s="36"/>
      <c r="CG463" s="40">
        <v>25.597999999999999</v>
      </c>
      <c r="CH463" s="40">
        <v>62.02</v>
      </c>
      <c r="CI463" s="40"/>
      <c r="CL463" s="5" t="str">
        <f t="shared" si="1008"/>
        <v>1_1_1</v>
      </c>
      <c r="CM463" s="95" t="str">
        <f t="shared" si="1009"/>
        <v>1L</v>
      </c>
      <c r="CN463" s="96">
        <f t="shared" si="996"/>
        <v>208</v>
      </c>
      <c r="CO463" s="96" t="str">
        <f t="shared" si="1003"/>
        <v>1_0.5_1</v>
      </c>
      <c r="CP463" s="95" t="str">
        <f t="shared" si="1012"/>
        <v>1K</v>
      </c>
      <c r="CQ463" s="5">
        <f t="shared" si="1004"/>
        <v>108</v>
      </c>
      <c r="CV463" s="87"/>
      <c r="CW463" s="87"/>
      <c r="CX463" s="87"/>
      <c r="CY463" s="87"/>
      <c r="CZ463" s="87"/>
    </row>
    <row r="464" spans="1:104" s="5" customFormat="1">
      <c r="A464" s="13" t="s">
        <v>248</v>
      </c>
      <c r="B464" s="13">
        <v>9</v>
      </c>
      <c r="C464" s="13">
        <v>10</v>
      </c>
      <c r="D464" s="13" t="s">
        <v>90</v>
      </c>
      <c r="E464" s="35" t="s">
        <v>245</v>
      </c>
      <c r="F464" s="13" t="s">
        <v>237</v>
      </c>
      <c r="G464" s="36">
        <v>1143414047</v>
      </c>
      <c r="H464" s="13"/>
      <c r="I464" s="37">
        <v>19</v>
      </c>
      <c r="J464" s="37" t="s">
        <v>70</v>
      </c>
      <c r="K464" s="38">
        <v>43525</v>
      </c>
      <c r="L464" s="39">
        <v>0.60763888888888895</v>
      </c>
      <c r="M464" s="37" t="s">
        <v>39</v>
      </c>
      <c r="N464" s="37" t="s">
        <v>188</v>
      </c>
      <c r="O464" s="37" t="s">
        <v>188</v>
      </c>
      <c r="P464" s="37" t="s">
        <v>190</v>
      </c>
      <c r="Q464" s="37">
        <v>1</v>
      </c>
      <c r="R464" s="13" t="s">
        <v>43</v>
      </c>
      <c r="S464" s="13" t="s">
        <v>44</v>
      </c>
      <c r="T464" s="13" t="s">
        <v>41</v>
      </c>
      <c r="U464" s="13" t="s">
        <v>45</v>
      </c>
      <c r="V464" s="13" t="s">
        <v>42</v>
      </c>
      <c r="W464" s="13" t="s">
        <v>66</v>
      </c>
      <c r="X464" s="13" t="s">
        <v>76</v>
      </c>
      <c r="Y464" s="13" t="s">
        <v>41</v>
      </c>
      <c r="Z464" s="13" t="s">
        <v>42</v>
      </c>
      <c r="AA464" s="13"/>
      <c r="AB464" s="13">
        <v>-1</v>
      </c>
      <c r="AC464" s="72">
        <f t="shared" si="997"/>
        <v>0.5</v>
      </c>
      <c r="AD464" s="13">
        <v>1</v>
      </c>
      <c r="AE464" s="72">
        <f t="shared" ref="AE464" si="1033">VALUE(IF(AD464=-2,0%,IF(AD464=-1,50%,IF(AD464=0,100%,IF(AD464=1,50%,IF(AD464=2,0%))))))</f>
        <v>0.5</v>
      </c>
      <c r="AF464" s="13" t="s">
        <v>41</v>
      </c>
      <c r="AG464" s="13">
        <v>1</v>
      </c>
      <c r="AH464" s="13" t="s">
        <v>42</v>
      </c>
      <c r="AI464" s="13">
        <f t="shared" si="990"/>
        <v>0</v>
      </c>
      <c r="AJ464" s="70">
        <f t="shared" si="999"/>
        <v>1</v>
      </c>
      <c r="AK464" s="59">
        <f t="shared" si="1006"/>
        <v>0</v>
      </c>
      <c r="AL464" s="70">
        <f t="shared" ref="AL464" si="1034">VALUE(IF(AK464=-3,0%,IF(AK464=-2,33.3%,IF(AK464=-1,66.6%,IF(AK464=0,100%,IF(AK464=1,66.6%,IF(AK464=2,33.3%,IF(AK464=3,0%))))))))</f>
        <v>1</v>
      </c>
      <c r="AM464" s="13" t="s">
        <v>41</v>
      </c>
      <c r="AN464" s="13" t="s">
        <v>42</v>
      </c>
      <c r="AO464" s="13"/>
      <c r="AP464" s="13">
        <v>101.31965006729475</v>
      </c>
      <c r="AQ464" s="13">
        <v>117.34261838440112</v>
      </c>
      <c r="AR464" s="13">
        <v>125.13020833333333</v>
      </c>
      <c r="AS464" s="13">
        <v>148.05555555555554</v>
      </c>
      <c r="AT464" s="36">
        <v>-48.912559999999999</v>
      </c>
      <c r="AU464" s="36" t="str">
        <f t="shared" si="1001"/>
        <v>1</v>
      </c>
      <c r="AV464" s="36">
        <v>0</v>
      </c>
      <c r="AW464" s="36">
        <v>-48.912559999999999</v>
      </c>
      <c r="AX464" s="36">
        <v>-48.912559999999999</v>
      </c>
      <c r="AY464" s="36">
        <v>-54.442274999999995</v>
      </c>
      <c r="AZ464" s="36" t="str">
        <f t="shared" si="1002"/>
        <v>1</v>
      </c>
      <c r="BA464" s="36">
        <v>11.106929262962394</v>
      </c>
      <c r="BB464" s="36">
        <v>-62.296059999999997</v>
      </c>
      <c r="BC464" s="36">
        <v>-46.58849</v>
      </c>
      <c r="BD464" s="36" t="e">
        <v>#DIV/0!</v>
      </c>
      <c r="BE464" s="36" t="s">
        <v>50</v>
      </c>
      <c r="BF464" s="36">
        <v>0</v>
      </c>
      <c r="BG464" s="36">
        <v>0</v>
      </c>
      <c r="BH464" s="36">
        <v>-48.912559999999999</v>
      </c>
      <c r="BI464" s="36">
        <v>0</v>
      </c>
      <c r="BJ464" s="36">
        <v>-48.912559999999999</v>
      </c>
      <c r="BK464" s="36">
        <v>-48.912559999999999</v>
      </c>
      <c r="BL464" s="36">
        <v>-62.296059999999997</v>
      </c>
      <c r="BM464" s="36">
        <v>0</v>
      </c>
      <c r="BN464" s="36">
        <v>-62.296059999999997</v>
      </c>
      <c r="BO464" s="36">
        <v>-62.296059999999997</v>
      </c>
      <c r="BP464" s="36" t="e">
        <v>#DIV/0!</v>
      </c>
      <c r="BQ464" s="36" t="e">
        <v>#DIV/0!</v>
      </c>
      <c r="BR464" s="36">
        <v>0</v>
      </c>
      <c r="BS464" s="36">
        <v>0</v>
      </c>
      <c r="BT464" s="36">
        <v>167.4795</v>
      </c>
      <c r="BU464" s="36">
        <v>306.0245860418525</v>
      </c>
      <c r="BV464" s="36">
        <v>-48.912559999999999</v>
      </c>
      <c r="BW464" s="36">
        <v>383.87155999999999</v>
      </c>
      <c r="BX464" s="36">
        <v>63.165670000000013</v>
      </c>
      <c r="BY464" s="36">
        <v>177.42968012479142</v>
      </c>
      <c r="BZ464" s="36">
        <v>-62.296059999999997</v>
      </c>
      <c r="CA464" s="36">
        <v>188.62740000000002</v>
      </c>
      <c r="CB464" s="36" t="e">
        <v>#DIV/0!</v>
      </c>
      <c r="CC464" s="36" t="e">
        <v>#DIV/0!</v>
      </c>
      <c r="CD464" s="36">
        <v>0</v>
      </c>
      <c r="CE464" s="36">
        <v>0</v>
      </c>
      <c r="CF464" s="36"/>
      <c r="CG464" s="40">
        <v>28.023</v>
      </c>
      <c r="CH464" s="40">
        <v>58.058999999999997</v>
      </c>
      <c r="CI464" s="40"/>
      <c r="CL464" s="5" t="str">
        <f t="shared" si="1008"/>
        <v>1_0.5_1</v>
      </c>
      <c r="CM464" s="95" t="str">
        <f t="shared" si="1009"/>
        <v>1K</v>
      </c>
      <c r="CN464" s="96">
        <f t="shared" si="996"/>
        <v>202</v>
      </c>
      <c r="CO464" s="96" t="str">
        <f t="shared" si="1003"/>
        <v>1_0.5_1</v>
      </c>
      <c r="CP464" s="95" t="str">
        <f t="shared" si="1012"/>
        <v>1K</v>
      </c>
      <c r="CQ464" s="5">
        <f t="shared" si="1004"/>
        <v>108</v>
      </c>
      <c r="CV464" s="87"/>
      <c r="CW464" s="87"/>
      <c r="CX464" s="87"/>
      <c r="CY464" s="87"/>
      <c r="CZ464" s="87"/>
    </row>
    <row r="465" spans="1:104" s="5" customFormat="1">
      <c r="A465" s="13" t="s">
        <v>248</v>
      </c>
      <c r="B465" s="13">
        <v>9</v>
      </c>
      <c r="C465" s="13">
        <v>10</v>
      </c>
      <c r="D465" s="13" t="s">
        <v>90</v>
      </c>
      <c r="E465" s="35" t="s">
        <v>245</v>
      </c>
      <c r="F465" s="13" t="s">
        <v>237</v>
      </c>
      <c r="G465" s="36">
        <v>1143414047</v>
      </c>
      <c r="H465" s="13"/>
      <c r="I465" s="37">
        <v>19</v>
      </c>
      <c r="J465" s="37" t="s">
        <v>70</v>
      </c>
      <c r="K465" s="38">
        <v>43525</v>
      </c>
      <c r="L465" s="39">
        <v>0.61805555555555558</v>
      </c>
      <c r="M465" s="37" t="s">
        <v>39</v>
      </c>
      <c r="N465" s="37" t="s">
        <v>188</v>
      </c>
      <c r="O465" s="37" t="s">
        <v>188</v>
      </c>
      <c r="P465" s="37" t="s">
        <v>190</v>
      </c>
      <c r="Q465" s="37">
        <v>2</v>
      </c>
      <c r="R465" s="13" t="s">
        <v>43</v>
      </c>
      <c r="S465" s="13" t="s">
        <v>44</v>
      </c>
      <c r="T465" s="13" t="s">
        <v>41</v>
      </c>
      <c r="U465" s="13" t="s">
        <v>45</v>
      </c>
      <c r="V465" s="13" t="s">
        <v>42</v>
      </c>
      <c r="W465" s="13" t="s">
        <v>66</v>
      </c>
      <c r="X465" s="13" t="s">
        <v>76</v>
      </c>
      <c r="Y465" s="13" t="s">
        <v>41</v>
      </c>
      <c r="Z465" s="13" t="s">
        <v>41</v>
      </c>
      <c r="AA465" s="13"/>
      <c r="AB465" s="13">
        <v>-1</v>
      </c>
      <c r="AC465" s="72">
        <f t="shared" si="997"/>
        <v>0.5</v>
      </c>
      <c r="AD465" s="13">
        <v>1</v>
      </c>
      <c r="AE465" s="72">
        <f t="shared" ref="AE465" si="1035">VALUE(IF(AD465=-2,0%,IF(AD465=-1,50%,IF(AD465=0,100%,IF(AD465=1,50%,IF(AD465=2,0%))))))</f>
        <v>0.5</v>
      </c>
      <c r="AF465" s="13" t="s">
        <v>41</v>
      </c>
      <c r="AG465" s="13">
        <v>1</v>
      </c>
      <c r="AH465" s="13" t="s">
        <v>42</v>
      </c>
      <c r="AI465" s="13">
        <f t="shared" si="990"/>
        <v>0</v>
      </c>
      <c r="AJ465" s="70">
        <f t="shared" si="999"/>
        <v>1</v>
      </c>
      <c r="AK465" s="59">
        <f t="shared" si="1006"/>
        <v>0</v>
      </c>
      <c r="AL465" s="70">
        <f t="shared" ref="AL465" si="1036">VALUE(IF(AK465=-3,0%,IF(AK465=-2,33.3%,IF(AK465=-1,66.6%,IF(AK465=0,100%,IF(AK465=1,66.6%,IF(AK465=2,33.3%,IF(AK465=3,0%))))))))</f>
        <v>1</v>
      </c>
      <c r="AM465" s="13" t="s">
        <v>41</v>
      </c>
      <c r="AN465" s="13" t="s">
        <v>41</v>
      </c>
      <c r="AO465" s="13"/>
      <c r="AP465" s="13">
        <v>101.31965006729475</v>
      </c>
      <c r="AQ465" s="13">
        <v>117.34261838440112</v>
      </c>
      <c r="AR465" s="13">
        <v>125.13020833333333</v>
      </c>
      <c r="AS465" s="13">
        <v>148.05555555555554</v>
      </c>
      <c r="AT465" s="36">
        <v>-48.912559999999999</v>
      </c>
      <c r="AU465" s="36" t="str">
        <f t="shared" si="1001"/>
        <v>1</v>
      </c>
      <c r="AV465" s="36">
        <v>0</v>
      </c>
      <c r="AW465" s="36">
        <v>-48.912559999999999</v>
      </c>
      <c r="AX465" s="36">
        <v>-48.912559999999999</v>
      </c>
      <c r="AY465" s="36">
        <v>-62.296059999999997</v>
      </c>
      <c r="AZ465" s="36" t="str">
        <f t="shared" si="1002"/>
        <v>1</v>
      </c>
      <c r="BA465" s="36">
        <v>0</v>
      </c>
      <c r="BB465" s="36">
        <v>-62.296059999999997</v>
      </c>
      <c r="BC465" s="36">
        <v>-62.296059999999997</v>
      </c>
      <c r="BD465" s="36" t="e">
        <v>#DIV/0!</v>
      </c>
      <c r="BE465" s="36" t="s">
        <v>50</v>
      </c>
      <c r="BF465" s="36">
        <v>0</v>
      </c>
      <c r="BG465" s="36">
        <v>0</v>
      </c>
      <c r="BH465" s="36">
        <v>-48.912559999999999</v>
      </c>
      <c r="BI465" s="36">
        <v>0</v>
      </c>
      <c r="BJ465" s="36">
        <v>-48.912559999999999</v>
      </c>
      <c r="BK465" s="36">
        <v>-48.912559999999999</v>
      </c>
      <c r="BL465" s="36">
        <v>-62.296059999999997</v>
      </c>
      <c r="BM465" s="36">
        <v>0</v>
      </c>
      <c r="BN465" s="36">
        <v>-62.296059999999997</v>
      </c>
      <c r="BO465" s="36">
        <v>-62.296059999999997</v>
      </c>
      <c r="BP465" s="36" t="e">
        <v>#DIV/0!</v>
      </c>
      <c r="BQ465" s="36" t="e">
        <v>#DIV/0!</v>
      </c>
      <c r="BR465" s="36">
        <v>0</v>
      </c>
      <c r="BS465" s="36">
        <v>0</v>
      </c>
      <c r="BT465" s="36">
        <v>-48.912559999999999</v>
      </c>
      <c r="BU465" s="36">
        <v>0</v>
      </c>
      <c r="BV465" s="36">
        <v>-48.912559999999999</v>
      </c>
      <c r="BW465" s="36">
        <v>-48.912559999999999</v>
      </c>
      <c r="BX465" s="36">
        <v>-62.296059999999997</v>
      </c>
      <c r="BY465" s="36">
        <v>0</v>
      </c>
      <c r="BZ465" s="36">
        <v>-62.296059999999997</v>
      </c>
      <c r="CA465" s="36">
        <v>-62.296059999999997</v>
      </c>
      <c r="CB465" s="36" t="e">
        <v>#DIV/0!</v>
      </c>
      <c r="CC465" s="36" t="e">
        <v>#DIV/0!</v>
      </c>
      <c r="CD465" s="36">
        <v>0</v>
      </c>
      <c r="CE465" s="36">
        <v>0</v>
      </c>
      <c r="CF465" s="36"/>
      <c r="CG465" s="40">
        <v>28.122</v>
      </c>
      <c r="CH465" s="40">
        <v>58.918999999999997</v>
      </c>
      <c r="CI465" s="40"/>
      <c r="CL465" s="5" t="str">
        <f t="shared" si="1008"/>
        <v>1_0.5_1</v>
      </c>
      <c r="CM465" s="95" t="str">
        <f t="shared" si="1009"/>
        <v>1K</v>
      </c>
      <c r="CN465" s="96">
        <f t="shared" si="996"/>
        <v>202</v>
      </c>
      <c r="CO465" s="96" t="str">
        <f t="shared" si="1003"/>
        <v>1_0.5_1</v>
      </c>
      <c r="CP465" s="95" t="str">
        <f t="shared" si="1012"/>
        <v>1K</v>
      </c>
      <c r="CQ465" s="5">
        <f t="shared" si="1004"/>
        <v>108</v>
      </c>
      <c r="CV465" s="87"/>
      <c r="CW465" s="87"/>
      <c r="CX465" s="87"/>
      <c r="CY465" s="87"/>
      <c r="CZ465" s="87"/>
    </row>
    <row r="466" spans="1:104" s="5" customFormat="1">
      <c r="A466" s="13" t="s">
        <v>248</v>
      </c>
      <c r="B466" s="13">
        <v>9</v>
      </c>
      <c r="C466" s="13">
        <v>10</v>
      </c>
      <c r="D466" s="13" t="s">
        <v>90</v>
      </c>
      <c r="E466" s="35" t="s">
        <v>245</v>
      </c>
      <c r="F466" s="13" t="s">
        <v>237</v>
      </c>
      <c r="G466" s="36">
        <v>1143414047</v>
      </c>
      <c r="H466" s="13"/>
      <c r="I466" s="37">
        <v>19</v>
      </c>
      <c r="J466" s="37" t="s">
        <v>70</v>
      </c>
      <c r="K466" s="38">
        <v>43525</v>
      </c>
      <c r="L466" s="39">
        <v>0.62847222222222221</v>
      </c>
      <c r="M466" s="37" t="s">
        <v>39</v>
      </c>
      <c r="N466" s="37" t="s">
        <v>188</v>
      </c>
      <c r="O466" s="37" t="s">
        <v>188</v>
      </c>
      <c r="P466" s="37" t="s">
        <v>190</v>
      </c>
      <c r="Q466" s="37">
        <v>3</v>
      </c>
      <c r="R466" s="13" t="s">
        <v>43</v>
      </c>
      <c r="S466" s="13" t="s">
        <v>44</v>
      </c>
      <c r="T466" s="13" t="s">
        <v>41</v>
      </c>
      <c r="U466" s="13" t="s">
        <v>45</v>
      </c>
      <c r="V466" s="13" t="s">
        <v>42</v>
      </c>
      <c r="W466" s="13" t="s">
        <v>46</v>
      </c>
      <c r="X466" s="13" t="s">
        <v>47</v>
      </c>
      <c r="Y466" s="13" t="s">
        <v>42</v>
      </c>
      <c r="Z466" s="13" t="s">
        <v>41</v>
      </c>
      <c r="AA466" s="13"/>
      <c r="AB466" s="13">
        <v>-1</v>
      </c>
      <c r="AC466" s="72">
        <f t="shared" si="997"/>
        <v>0.5</v>
      </c>
      <c r="AD466" s="13">
        <v>1</v>
      </c>
      <c r="AE466" s="72">
        <f t="shared" ref="AE466" si="1037">VALUE(IF(AD466=-2,0%,IF(AD466=-1,50%,IF(AD466=0,100%,IF(AD466=1,50%,IF(AD466=2,0%))))))</f>
        <v>0.5</v>
      </c>
      <c r="AF466" s="13" t="s">
        <v>41</v>
      </c>
      <c r="AG466" s="13">
        <v>1</v>
      </c>
      <c r="AH466" s="13" t="s">
        <v>42</v>
      </c>
      <c r="AI466" s="13">
        <f t="shared" si="990"/>
        <v>1</v>
      </c>
      <c r="AJ466" s="70">
        <f t="shared" si="999"/>
        <v>0.66599999999999993</v>
      </c>
      <c r="AK466" s="59">
        <f t="shared" si="1006"/>
        <v>-1</v>
      </c>
      <c r="AL466" s="70">
        <f t="shared" ref="AL466" si="1038">VALUE(IF(AK466=-3,0%,IF(AK466=-2,33.3%,IF(AK466=-1,66.6%,IF(AK466=0,100%,IF(AK466=1,66.6%,IF(AK466=2,33.3%,IF(AK466=3,0%))))))))</f>
        <v>0.66599999999999993</v>
      </c>
      <c r="AM466" s="13" t="s">
        <v>42</v>
      </c>
      <c r="AN466" s="13" t="s">
        <v>41</v>
      </c>
      <c r="AO466" s="13"/>
      <c r="AP466" s="13">
        <v>101.31965006729475</v>
      </c>
      <c r="AQ466" s="13">
        <v>117.34261838440112</v>
      </c>
      <c r="AR466" s="13">
        <v>125.13020833333333</v>
      </c>
      <c r="AS466" s="13">
        <v>148.05555555555554</v>
      </c>
      <c r="AT466" s="36">
        <v>-48.912559999999999</v>
      </c>
      <c r="AU466" s="36" t="str">
        <f t="shared" si="1001"/>
        <v>1</v>
      </c>
      <c r="AV466" s="36">
        <v>0</v>
      </c>
      <c r="AW466" s="36">
        <v>-48.912559999999999</v>
      </c>
      <c r="AX466" s="36">
        <v>-48.912559999999999</v>
      </c>
      <c r="AY466" s="36">
        <v>-62.296059999999997</v>
      </c>
      <c r="AZ466" s="36" t="str">
        <f t="shared" si="1002"/>
        <v>1</v>
      </c>
      <c r="BA466" s="36">
        <v>0</v>
      </c>
      <c r="BB466" s="36">
        <v>-62.296059999999997</v>
      </c>
      <c r="BC466" s="36">
        <v>-62.296059999999997</v>
      </c>
      <c r="BD466" s="36" t="e">
        <v>#DIV/0!</v>
      </c>
      <c r="BE466" s="36" t="s">
        <v>50</v>
      </c>
      <c r="BF466" s="36">
        <v>0</v>
      </c>
      <c r="BG466" s="36">
        <v>0</v>
      </c>
      <c r="BH466" s="36">
        <v>-48.912559999999999</v>
      </c>
      <c r="BI466" s="36">
        <v>0</v>
      </c>
      <c r="BJ466" s="36">
        <v>-48.912559999999999</v>
      </c>
      <c r="BK466" s="36">
        <v>-48.912559999999999</v>
      </c>
      <c r="BL466" s="36">
        <v>-62.296059999999997</v>
      </c>
      <c r="BM466" s="36">
        <v>0</v>
      </c>
      <c r="BN466" s="36">
        <v>-62.296059999999997</v>
      </c>
      <c r="BO466" s="36">
        <v>-62.296059999999997</v>
      </c>
      <c r="BP466" s="36" t="e">
        <v>#DIV/0!</v>
      </c>
      <c r="BQ466" s="36" t="e">
        <v>#DIV/0!</v>
      </c>
      <c r="BR466" s="36">
        <v>0</v>
      </c>
      <c r="BS466" s="36">
        <v>0</v>
      </c>
      <c r="BT466" s="36">
        <v>-48.912559999999999</v>
      </c>
      <c r="BU466" s="36">
        <v>0</v>
      </c>
      <c r="BV466" s="36">
        <v>-48.912559999999999</v>
      </c>
      <c r="BW466" s="36">
        <v>-48.912559999999999</v>
      </c>
      <c r="BX466" s="36">
        <v>-62.296059999999997</v>
      </c>
      <c r="BY466" s="36">
        <v>0</v>
      </c>
      <c r="BZ466" s="36">
        <v>-62.296059999999997</v>
      </c>
      <c r="CA466" s="36">
        <v>-62.296059999999997</v>
      </c>
      <c r="CB466" s="36" t="e">
        <v>#DIV/0!</v>
      </c>
      <c r="CC466" s="36" t="e">
        <v>#DIV/0!</v>
      </c>
      <c r="CD466" s="36">
        <v>0</v>
      </c>
      <c r="CE466" s="36">
        <v>0</v>
      </c>
      <c r="CF466" s="36"/>
      <c r="CG466" s="40">
        <v>28.122</v>
      </c>
      <c r="CH466" s="40">
        <v>58.481000000000002</v>
      </c>
      <c r="CI466" s="40"/>
      <c r="CL466" s="5" t="str">
        <f t="shared" si="1008"/>
        <v>0.666_0.5_1</v>
      </c>
      <c r="CM466" s="95" t="str">
        <f t="shared" si="1009"/>
        <v>1H</v>
      </c>
      <c r="CN466" s="96">
        <f t="shared" si="996"/>
        <v>131</v>
      </c>
      <c r="CO466" s="96" t="str">
        <f t="shared" si="1003"/>
        <v>0.666_0.5_1</v>
      </c>
      <c r="CP466" s="95" t="str">
        <f t="shared" si="1012"/>
        <v>1H</v>
      </c>
      <c r="CQ466" s="5">
        <f t="shared" si="1004"/>
        <v>128</v>
      </c>
      <c r="CV466" s="87"/>
      <c r="CW466" s="87"/>
      <c r="CX466" s="87"/>
      <c r="CY466" s="87"/>
      <c r="CZ466" s="87"/>
    </row>
    <row r="467" spans="1:104" s="5" customFormat="1">
      <c r="A467" s="13" t="s">
        <v>248</v>
      </c>
      <c r="B467" s="13">
        <v>9</v>
      </c>
      <c r="C467" s="13">
        <v>10</v>
      </c>
      <c r="D467" s="13" t="s">
        <v>90</v>
      </c>
      <c r="E467" s="35" t="s">
        <v>245</v>
      </c>
      <c r="F467" s="13" t="s">
        <v>237</v>
      </c>
      <c r="G467" s="36">
        <v>1143414047</v>
      </c>
      <c r="H467" s="13"/>
      <c r="I467" s="37">
        <v>19</v>
      </c>
      <c r="J467" s="37" t="s">
        <v>70</v>
      </c>
      <c r="K467" s="38">
        <v>43525</v>
      </c>
      <c r="L467" s="39">
        <v>0.63888888888888895</v>
      </c>
      <c r="M467" s="37" t="s">
        <v>39</v>
      </c>
      <c r="N467" s="37" t="s">
        <v>188</v>
      </c>
      <c r="O467" s="37" t="s">
        <v>188</v>
      </c>
      <c r="P467" s="37" t="s">
        <v>190</v>
      </c>
      <c r="Q467" s="37">
        <v>4</v>
      </c>
      <c r="R467" s="13" t="s">
        <v>43</v>
      </c>
      <c r="S467" s="13" t="s">
        <v>44</v>
      </c>
      <c r="T467" s="13" t="s">
        <v>41</v>
      </c>
      <c r="U467" s="13" t="s">
        <v>45</v>
      </c>
      <c r="V467" s="13" t="s">
        <v>42</v>
      </c>
      <c r="W467" s="13" t="s">
        <v>66</v>
      </c>
      <c r="X467" s="13" t="s">
        <v>47</v>
      </c>
      <c r="Y467" s="13" t="s">
        <v>42</v>
      </c>
      <c r="Z467" s="13" t="s">
        <v>41</v>
      </c>
      <c r="AA467" s="13"/>
      <c r="AB467" s="13">
        <v>-1</v>
      </c>
      <c r="AC467" s="72">
        <f t="shared" si="997"/>
        <v>0.5</v>
      </c>
      <c r="AD467" s="13">
        <v>1</v>
      </c>
      <c r="AE467" s="72">
        <f t="shared" ref="AE467" si="1039">VALUE(IF(AD467=-2,0%,IF(AD467=-1,50%,IF(AD467=0,100%,IF(AD467=1,50%,IF(AD467=2,0%))))))</f>
        <v>0.5</v>
      </c>
      <c r="AF467" s="13" t="s">
        <v>41</v>
      </c>
      <c r="AG467" s="13">
        <v>1</v>
      </c>
      <c r="AH467" s="13" t="s">
        <v>42</v>
      </c>
      <c r="AI467" s="13">
        <f t="shared" si="990"/>
        <v>0</v>
      </c>
      <c r="AJ467" s="70">
        <f t="shared" si="999"/>
        <v>1</v>
      </c>
      <c r="AK467" s="59">
        <f t="shared" si="1006"/>
        <v>-1</v>
      </c>
      <c r="AL467" s="70">
        <f t="shared" ref="AL467" si="1040">VALUE(IF(AK467=-3,0%,IF(AK467=-2,33.3%,IF(AK467=-1,66.6%,IF(AK467=0,100%,IF(AK467=1,66.6%,IF(AK467=2,33.3%,IF(AK467=3,0%))))))))</f>
        <v>0.66599999999999993</v>
      </c>
      <c r="AM467" s="13" t="s">
        <v>42</v>
      </c>
      <c r="AN467" s="13" t="s">
        <v>41</v>
      </c>
      <c r="AO467" s="13"/>
      <c r="AP467" s="13">
        <v>101.31965006729475</v>
      </c>
      <c r="AQ467" s="13">
        <v>117.34261838440112</v>
      </c>
      <c r="AR467" s="13">
        <v>125.13020833333333</v>
      </c>
      <c r="AS467" s="13">
        <v>148.05555555555554</v>
      </c>
      <c r="AT467" s="36">
        <v>-48.912559999999999</v>
      </c>
      <c r="AU467" s="36" t="str">
        <f t="shared" si="1001"/>
        <v>1</v>
      </c>
      <c r="AV467" s="36">
        <v>0</v>
      </c>
      <c r="AW467" s="36">
        <v>-48.912559999999999</v>
      </c>
      <c r="AX467" s="36">
        <v>-48.912559999999999</v>
      </c>
      <c r="AY467" s="36">
        <v>-62.296059999999997</v>
      </c>
      <c r="AZ467" s="36" t="str">
        <f t="shared" si="1002"/>
        <v>1</v>
      </c>
      <c r="BA467" s="36">
        <v>0</v>
      </c>
      <c r="BB467" s="36">
        <v>-62.296059999999997</v>
      </c>
      <c r="BC467" s="36">
        <v>-62.296059999999997</v>
      </c>
      <c r="BD467" s="36" t="e">
        <v>#DIV/0!</v>
      </c>
      <c r="BE467" s="36" t="s">
        <v>50</v>
      </c>
      <c r="BF467" s="36">
        <v>0</v>
      </c>
      <c r="BG467" s="36">
        <v>0</v>
      </c>
      <c r="BH467" s="36">
        <v>-48.912559999999999</v>
      </c>
      <c r="BI467" s="36">
        <v>0</v>
      </c>
      <c r="BJ467" s="36">
        <v>-48.912559999999999</v>
      </c>
      <c r="BK467" s="36">
        <v>-48.912559999999999</v>
      </c>
      <c r="BL467" s="36">
        <v>-62.296059999999997</v>
      </c>
      <c r="BM467" s="36">
        <v>0</v>
      </c>
      <c r="BN467" s="36">
        <v>-62.296059999999997</v>
      </c>
      <c r="BO467" s="36">
        <v>-62.296059999999997</v>
      </c>
      <c r="BP467" s="36" t="e">
        <v>#DIV/0!</v>
      </c>
      <c r="BQ467" s="36" t="e">
        <v>#DIV/0!</v>
      </c>
      <c r="BR467" s="36">
        <v>0</v>
      </c>
      <c r="BS467" s="36">
        <v>0</v>
      </c>
      <c r="BT467" s="36">
        <v>-48.912559999999999</v>
      </c>
      <c r="BU467" s="36">
        <v>0</v>
      </c>
      <c r="BV467" s="36">
        <v>-48.912559999999999</v>
      </c>
      <c r="BW467" s="36">
        <v>-48.912559999999999</v>
      </c>
      <c r="BX467" s="36">
        <v>-62.296059999999997</v>
      </c>
      <c r="BY467" s="36">
        <v>0</v>
      </c>
      <c r="BZ467" s="36">
        <v>-62.296059999999997</v>
      </c>
      <c r="CA467" s="36">
        <v>-62.296059999999997</v>
      </c>
      <c r="CB467" s="36" t="e">
        <v>#DIV/0!</v>
      </c>
      <c r="CC467" s="36" t="e">
        <v>#DIV/0!</v>
      </c>
      <c r="CD467" s="36">
        <v>0</v>
      </c>
      <c r="CE467" s="36">
        <v>0</v>
      </c>
      <c r="CF467" s="36"/>
      <c r="CG467" s="40">
        <v>27.824999999999999</v>
      </c>
      <c r="CH467" s="40">
        <v>55.387999999999998</v>
      </c>
      <c r="CI467" s="40"/>
      <c r="CL467" s="5" t="str">
        <f t="shared" si="1008"/>
        <v>1_0.5_1</v>
      </c>
      <c r="CM467" s="95" t="str">
        <f t="shared" si="1009"/>
        <v>1K</v>
      </c>
      <c r="CN467" s="96">
        <f t="shared" si="996"/>
        <v>202</v>
      </c>
      <c r="CO467" s="96" t="str">
        <f t="shared" si="1003"/>
        <v>0.666_0.5_1</v>
      </c>
      <c r="CP467" s="95" t="str">
        <f t="shared" si="1012"/>
        <v>1H</v>
      </c>
      <c r="CQ467" s="5">
        <f t="shared" si="1004"/>
        <v>128</v>
      </c>
      <c r="CV467" s="87"/>
      <c r="CW467" s="87"/>
      <c r="CX467" s="87"/>
      <c r="CY467" s="87"/>
      <c r="CZ467" s="87"/>
    </row>
    <row r="468" spans="1:104" s="5" customFormat="1">
      <c r="A468" s="13" t="s">
        <v>248</v>
      </c>
      <c r="B468" s="13">
        <v>9</v>
      </c>
      <c r="C468" s="13">
        <v>10</v>
      </c>
      <c r="D468" s="13" t="s">
        <v>90</v>
      </c>
      <c r="E468" s="35" t="s">
        <v>245</v>
      </c>
      <c r="F468" s="13" t="s">
        <v>237</v>
      </c>
      <c r="G468" s="36">
        <v>1143414047</v>
      </c>
      <c r="H468" s="13"/>
      <c r="I468" s="37">
        <v>19</v>
      </c>
      <c r="J468" s="37" t="s">
        <v>70</v>
      </c>
      <c r="K468" s="38">
        <v>43525</v>
      </c>
      <c r="L468" s="39">
        <v>0.64930555555555558</v>
      </c>
      <c r="M468" s="37" t="s">
        <v>39</v>
      </c>
      <c r="N468" s="37" t="s">
        <v>188</v>
      </c>
      <c r="O468" s="37" t="s">
        <v>188</v>
      </c>
      <c r="P468" s="37" t="s">
        <v>190</v>
      </c>
      <c r="Q468" s="37">
        <v>5</v>
      </c>
      <c r="R468" s="13" t="s">
        <v>43</v>
      </c>
      <c r="S468" s="13" t="s">
        <v>44</v>
      </c>
      <c r="T468" s="13" t="s">
        <v>41</v>
      </c>
      <c r="U468" s="13" t="s">
        <v>45</v>
      </c>
      <c r="V468" s="13" t="s">
        <v>42</v>
      </c>
      <c r="W468" s="13" t="s">
        <v>66</v>
      </c>
      <c r="X468" s="13" t="s">
        <v>47</v>
      </c>
      <c r="Y468" s="13" t="s">
        <v>42</v>
      </c>
      <c r="Z468" s="13" t="s">
        <v>41</v>
      </c>
      <c r="AA468" s="13"/>
      <c r="AB468" s="13">
        <v>-1</v>
      </c>
      <c r="AC468" s="72">
        <f t="shared" si="997"/>
        <v>0.5</v>
      </c>
      <c r="AD468" s="13">
        <v>1</v>
      </c>
      <c r="AE468" s="72">
        <f t="shared" ref="AE468" si="1041">VALUE(IF(AD468=-2,0%,IF(AD468=-1,50%,IF(AD468=0,100%,IF(AD468=1,50%,IF(AD468=2,0%))))))</f>
        <v>0.5</v>
      </c>
      <c r="AF468" s="13" t="s">
        <v>41</v>
      </c>
      <c r="AG468" s="13">
        <v>1</v>
      </c>
      <c r="AH468" s="13" t="s">
        <v>42</v>
      </c>
      <c r="AI468" s="13">
        <f t="shared" si="990"/>
        <v>0</v>
      </c>
      <c r="AJ468" s="70">
        <f t="shared" si="999"/>
        <v>1</v>
      </c>
      <c r="AK468" s="59">
        <f t="shared" si="1006"/>
        <v>-1</v>
      </c>
      <c r="AL468" s="70">
        <f t="shared" ref="AL468" si="1042">VALUE(IF(AK468=-3,0%,IF(AK468=-2,33.3%,IF(AK468=-1,66.6%,IF(AK468=0,100%,IF(AK468=1,66.6%,IF(AK468=2,33.3%,IF(AK468=3,0%))))))))</f>
        <v>0.66599999999999993</v>
      </c>
      <c r="AM468" s="13" t="s">
        <v>42</v>
      </c>
      <c r="AN468" s="13" t="s">
        <v>41</v>
      </c>
      <c r="AO468" s="13"/>
      <c r="AP468" s="13">
        <v>101.31965006729475</v>
      </c>
      <c r="AQ468" s="13">
        <v>117.34261838440112</v>
      </c>
      <c r="AR468" s="13">
        <v>125.13020833333333</v>
      </c>
      <c r="AS468" s="13">
        <v>148.05555555555554</v>
      </c>
      <c r="AT468" s="36">
        <v>-48.912559999999999</v>
      </c>
      <c r="AU468" s="36" t="str">
        <f t="shared" si="1001"/>
        <v>1</v>
      </c>
      <c r="AV468" s="36">
        <v>0</v>
      </c>
      <c r="AW468" s="36">
        <v>-48.912559999999999</v>
      </c>
      <c r="AX468" s="36">
        <v>-48.912559999999999</v>
      </c>
      <c r="AY468" s="36">
        <v>-62.296059999999997</v>
      </c>
      <c r="AZ468" s="36" t="str">
        <f t="shared" si="1002"/>
        <v>1</v>
      </c>
      <c r="BA468" s="36">
        <v>0</v>
      </c>
      <c r="BB468" s="36">
        <v>-62.296059999999997</v>
      </c>
      <c r="BC468" s="36">
        <v>-62.296059999999997</v>
      </c>
      <c r="BD468" s="36" t="e">
        <v>#DIV/0!</v>
      </c>
      <c r="BE468" s="36" t="s">
        <v>50</v>
      </c>
      <c r="BF468" s="36">
        <v>0</v>
      </c>
      <c r="BG468" s="36">
        <v>0</v>
      </c>
      <c r="BH468" s="36">
        <v>-48.912559999999999</v>
      </c>
      <c r="BI468" s="36">
        <v>0</v>
      </c>
      <c r="BJ468" s="36">
        <v>-48.912559999999999</v>
      </c>
      <c r="BK468" s="36">
        <v>-48.912559999999999</v>
      </c>
      <c r="BL468" s="36">
        <v>-62.296059999999997</v>
      </c>
      <c r="BM468" s="36">
        <v>0</v>
      </c>
      <c r="BN468" s="36">
        <v>-62.296059999999997</v>
      </c>
      <c r="BO468" s="36">
        <v>-62.296059999999997</v>
      </c>
      <c r="BP468" s="36" t="e">
        <v>#DIV/0!</v>
      </c>
      <c r="BQ468" s="36" t="e">
        <v>#DIV/0!</v>
      </c>
      <c r="BR468" s="36">
        <v>0</v>
      </c>
      <c r="BS468" s="36">
        <v>0</v>
      </c>
      <c r="BT468" s="36">
        <v>-48.912559999999999</v>
      </c>
      <c r="BU468" s="36">
        <v>0</v>
      </c>
      <c r="BV468" s="36">
        <v>-48.912559999999999</v>
      </c>
      <c r="BW468" s="36">
        <v>-48.912559999999999</v>
      </c>
      <c r="BX468" s="36">
        <v>-62.296059999999997</v>
      </c>
      <c r="BY468" s="36">
        <v>0</v>
      </c>
      <c r="BZ468" s="36">
        <v>-62.296059999999997</v>
      </c>
      <c r="CA468" s="36">
        <v>-62.296059999999997</v>
      </c>
      <c r="CB468" s="36" t="e">
        <v>#DIV/0!</v>
      </c>
      <c r="CC468" s="36" t="e">
        <v>#DIV/0!</v>
      </c>
      <c r="CD468" s="36">
        <v>0</v>
      </c>
      <c r="CE468" s="36">
        <v>0</v>
      </c>
      <c r="CF468" s="36"/>
      <c r="CG468" s="40">
        <v>27.899000000000001</v>
      </c>
      <c r="CH468" s="40">
        <v>54.64</v>
      </c>
      <c r="CI468" s="40"/>
      <c r="CL468" s="5" t="str">
        <f t="shared" si="1008"/>
        <v>1_0.5_1</v>
      </c>
      <c r="CM468" s="95" t="str">
        <f t="shared" si="1009"/>
        <v>1K</v>
      </c>
      <c r="CN468" s="96">
        <f t="shared" si="996"/>
        <v>202</v>
      </c>
      <c r="CO468" s="96" t="str">
        <f t="shared" si="1003"/>
        <v>0.666_0.5_1</v>
      </c>
      <c r="CP468" s="95" t="str">
        <f t="shared" si="1012"/>
        <v>1H</v>
      </c>
      <c r="CQ468" s="5">
        <f t="shared" si="1004"/>
        <v>128</v>
      </c>
      <c r="CV468" s="87"/>
      <c r="CW468" s="87"/>
      <c r="CX468" s="87"/>
      <c r="CY468" s="87"/>
      <c r="CZ468" s="87"/>
    </row>
    <row r="469" spans="1:104" s="5" customFormat="1">
      <c r="A469" s="13" t="s">
        <v>248</v>
      </c>
      <c r="B469" s="13">
        <v>9</v>
      </c>
      <c r="C469" s="13">
        <v>10</v>
      </c>
      <c r="D469" s="13" t="s">
        <v>90</v>
      </c>
      <c r="E469" s="35" t="s">
        <v>245</v>
      </c>
      <c r="F469" s="13" t="s">
        <v>237</v>
      </c>
      <c r="G469" s="36">
        <v>1143414047</v>
      </c>
      <c r="H469" s="13"/>
      <c r="I469" s="37">
        <v>19</v>
      </c>
      <c r="J469" s="37" t="s">
        <v>70</v>
      </c>
      <c r="K469" s="38">
        <v>43525</v>
      </c>
      <c r="L469" s="39">
        <v>0.66388888888888886</v>
      </c>
      <c r="M469" s="37" t="s">
        <v>39</v>
      </c>
      <c r="N469" s="37" t="s">
        <v>188</v>
      </c>
      <c r="O469" s="37" t="s">
        <v>188</v>
      </c>
      <c r="P469" s="37" t="s">
        <v>190</v>
      </c>
      <c r="Q469" s="37">
        <v>6</v>
      </c>
      <c r="R469" s="13" t="s">
        <v>43</v>
      </c>
      <c r="S469" s="13" t="s">
        <v>44</v>
      </c>
      <c r="T469" s="13" t="s">
        <v>41</v>
      </c>
      <c r="U469" s="13" t="s">
        <v>45</v>
      </c>
      <c r="V469" s="13" t="s">
        <v>42</v>
      </c>
      <c r="W469" s="13" t="s">
        <v>66</v>
      </c>
      <c r="X469" s="13" t="s">
        <v>47</v>
      </c>
      <c r="Y469" s="13" t="s">
        <v>42</v>
      </c>
      <c r="Z469" s="13" t="s">
        <v>41</v>
      </c>
      <c r="AA469" s="13"/>
      <c r="AB469" s="13">
        <v>-1</v>
      </c>
      <c r="AC469" s="72">
        <f t="shared" si="997"/>
        <v>0.5</v>
      </c>
      <c r="AD469" s="13">
        <v>1</v>
      </c>
      <c r="AE469" s="72">
        <f t="shared" ref="AE469" si="1043">VALUE(IF(AD469=-2,0%,IF(AD469=-1,50%,IF(AD469=0,100%,IF(AD469=1,50%,IF(AD469=2,0%))))))</f>
        <v>0.5</v>
      </c>
      <c r="AF469" s="13" t="s">
        <v>41</v>
      </c>
      <c r="AG469" s="13">
        <v>1</v>
      </c>
      <c r="AH469" s="13" t="s">
        <v>42</v>
      </c>
      <c r="AI469" s="13">
        <f t="shared" si="990"/>
        <v>0</v>
      </c>
      <c r="AJ469" s="70">
        <f t="shared" si="999"/>
        <v>1</v>
      </c>
      <c r="AK469" s="59">
        <f t="shared" si="1006"/>
        <v>-1</v>
      </c>
      <c r="AL469" s="70">
        <f t="shared" ref="AL469" si="1044">VALUE(IF(AK469=-3,0%,IF(AK469=-2,33.3%,IF(AK469=-1,66.6%,IF(AK469=0,100%,IF(AK469=1,66.6%,IF(AK469=2,33.3%,IF(AK469=3,0%))))))))</f>
        <v>0.66599999999999993</v>
      </c>
      <c r="AM469" s="13" t="s">
        <v>42</v>
      </c>
      <c r="AN469" s="13" t="s">
        <v>41</v>
      </c>
      <c r="AO469" s="13"/>
      <c r="AP469" s="13">
        <v>101.31965006729475</v>
      </c>
      <c r="AQ469" s="13">
        <v>117.34261838440112</v>
      </c>
      <c r="AR469" s="13">
        <v>125.13020833333333</v>
      </c>
      <c r="AS469" s="13">
        <v>148.05555555555554</v>
      </c>
      <c r="AT469" s="36">
        <v>-48.912559999999999</v>
      </c>
      <c r="AU469" s="36" t="str">
        <f t="shared" si="1001"/>
        <v>1</v>
      </c>
      <c r="AV469" s="36">
        <v>0</v>
      </c>
      <c r="AW469" s="36">
        <v>-48.912559999999999</v>
      </c>
      <c r="AX469" s="36">
        <v>-48.912559999999999</v>
      </c>
      <c r="AY469" s="36">
        <v>-54.442274999999995</v>
      </c>
      <c r="AZ469" s="36" t="str">
        <f t="shared" si="1002"/>
        <v>1</v>
      </c>
      <c r="BA469" s="36">
        <v>11.106929262962394</v>
      </c>
      <c r="BB469" s="36">
        <v>-62.296059999999997</v>
      </c>
      <c r="BC469" s="36">
        <v>-46.58849</v>
      </c>
      <c r="BD469" s="36" t="e">
        <v>#DIV/0!</v>
      </c>
      <c r="BE469" s="36" t="s">
        <v>50</v>
      </c>
      <c r="BF469" s="36">
        <v>0</v>
      </c>
      <c r="BG469" s="36">
        <v>0</v>
      </c>
      <c r="BH469" s="36">
        <v>-48.912559999999999</v>
      </c>
      <c r="BI469" s="36">
        <v>0</v>
      </c>
      <c r="BJ469" s="36">
        <v>-48.912559999999999</v>
      </c>
      <c r="BK469" s="36">
        <v>-48.912559999999999</v>
      </c>
      <c r="BL469" s="36">
        <v>-46.58849</v>
      </c>
      <c r="BM469" s="36">
        <v>0</v>
      </c>
      <c r="BN469" s="36">
        <v>-46.58849</v>
      </c>
      <c r="BO469" s="36">
        <v>-46.58849</v>
      </c>
      <c r="BP469" s="36" t="e">
        <v>#DIV/0!</v>
      </c>
      <c r="BQ469" s="36" t="e">
        <v>#DIV/0!</v>
      </c>
      <c r="BR469" s="36">
        <v>0</v>
      </c>
      <c r="BS469" s="36">
        <v>0</v>
      </c>
      <c r="BT469" s="36">
        <v>-48.912559999999999</v>
      </c>
      <c r="BU469" s="36">
        <v>0</v>
      </c>
      <c r="BV469" s="36">
        <v>-48.912559999999999</v>
      </c>
      <c r="BW469" s="36">
        <v>-48.912559999999999</v>
      </c>
      <c r="BX469" s="36">
        <v>-54.442274999999995</v>
      </c>
      <c r="BY469" s="36">
        <v>11.106929262962394</v>
      </c>
      <c r="BZ469" s="36">
        <v>-62.296059999999997</v>
      </c>
      <c r="CA469" s="36">
        <v>-46.58849</v>
      </c>
      <c r="CB469" s="36" t="e">
        <v>#DIV/0!</v>
      </c>
      <c r="CC469" s="36" t="e">
        <v>#DIV/0!</v>
      </c>
      <c r="CD469" s="36">
        <v>0</v>
      </c>
      <c r="CE469" s="36">
        <v>0</v>
      </c>
      <c r="CF469" s="36"/>
      <c r="CG469" s="40">
        <v>28.047999999999998</v>
      </c>
      <c r="CH469" s="40">
        <v>53.963000000000001</v>
      </c>
      <c r="CI469" s="40"/>
      <c r="CL469" s="5" t="str">
        <f t="shared" si="1008"/>
        <v>1_0.5_1</v>
      </c>
      <c r="CM469" s="95" t="str">
        <f t="shared" si="1009"/>
        <v>1K</v>
      </c>
      <c r="CN469" s="96">
        <f t="shared" si="996"/>
        <v>202</v>
      </c>
      <c r="CO469" s="96" t="str">
        <f t="shared" si="1003"/>
        <v>0.666_0.5_1</v>
      </c>
      <c r="CP469" s="95" t="str">
        <f t="shared" si="1012"/>
        <v>1H</v>
      </c>
      <c r="CQ469" s="5">
        <f t="shared" si="1004"/>
        <v>128</v>
      </c>
      <c r="CV469" s="87"/>
      <c r="CW469" s="87"/>
      <c r="CX469" s="87"/>
      <c r="CY469" s="87"/>
      <c r="CZ469" s="87"/>
    </row>
    <row r="470" spans="1:104" s="5" customFormat="1">
      <c r="A470" s="13" t="s">
        <v>248</v>
      </c>
      <c r="B470" s="13">
        <v>9</v>
      </c>
      <c r="C470" s="13">
        <v>11</v>
      </c>
      <c r="D470" s="13" t="s">
        <v>123</v>
      </c>
      <c r="E470" s="35" t="s">
        <v>246</v>
      </c>
      <c r="F470" s="13" t="s">
        <v>237</v>
      </c>
      <c r="G470" s="36">
        <v>1001897687</v>
      </c>
      <c r="H470" s="13"/>
      <c r="I470" s="37">
        <v>18</v>
      </c>
      <c r="J470" s="37" t="s">
        <v>70</v>
      </c>
      <c r="K470" s="38">
        <v>43525</v>
      </c>
      <c r="L470" s="39">
        <v>0.60763888888888895</v>
      </c>
      <c r="M470" s="37" t="s">
        <v>39</v>
      </c>
      <c r="N470" s="37" t="s">
        <v>190</v>
      </c>
      <c r="O470" s="37" t="s">
        <v>100</v>
      </c>
      <c r="P470" s="37" t="s">
        <v>190</v>
      </c>
      <c r="Q470" s="37">
        <v>1</v>
      </c>
      <c r="R470" s="13" t="s">
        <v>43</v>
      </c>
      <c r="S470" s="13" t="s">
        <v>56</v>
      </c>
      <c r="T470" s="13" t="s">
        <v>41</v>
      </c>
      <c r="U470" s="13" t="s">
        <v>52</v>
      </c>
      <c r="V470" s="13" t="s">
        <v>42</v>
      </c>
      <c r="W470" s="13" t="s">
        <v>66</v>
      </c>
      <c r="X470" s="13" t="s">
        <v>76</v>
      </c>
      <c r="Y470" s="13" t="s">
        <v>41</v>
      </c>
      <c r="Z470" s="13" t="s">
        <v>41</v>
      </c>
      <c r="AA470" s="13"/>
      <c r="AB470" s="13">
        <v>-1</v>
      </c>
      <c r="AC470" s="72">
        <f t="shared" si="997"/>
        <v>0.5</v>
      </c>
      <c r="AD470" s="13">
        <v>2</v>
      </c>
      <c r="AE470" s="72">
        <f t="shared" ref="AE470" si="1045">VALUE(IF(AD470=-2,0%,IF(AD470=-1,50%,IF(AD470=0,100%,IF(AD470=1,50%,IF(AD470=2,0%))))))</f>
        <v>0</v>
      </c>
      <c r="AF470" s="13" t="s">
        <v>41</v>
      </c>
      <c r="AG470" s="13">
        <v>0</v>
      </c>
      <c r="AH470" s="13" t="s">
        <v>42</v>
      </c>
      <c r="AI470" s="13">
        <f t="shared" si="990"/>
        <v>0</v>
      </c>
      <c r="AJ470" s="70">
        <f t="shared" si="999"/>
        <v>1</v>
      </c>
      <c r="AK470" s="59">
        <f t="shared" si="1006"/>
        <v>0</v>
      </c>
      <c r="AL470" s="70">
        <f t="shared" ref="AL470" si="1046">VALUE(IF(AK470=-3,0%,IF(AK470=-2,33.3%,IF(AK470=-1,66.6%,IF(AK470=0,100%,IF(AK470=1,66.6%,IF(AK470=2,33.3%,IF(AK470=3,0%))))))))</f>
        <v>1</v>
      </c>
      <c r="AM470" s="13" t="s">
        <v>41</v>
      </c>
      <c r="AN470" s="13" t="s">
        <v>41</v>
      </c>
      <c r="AO470" s="13"/>
      <c r="AP470" s="13">
        <v>101.31965006729475</v>
      </c>
      <c r="AQ470" s="13">
        <v>117.34261838440112</v>
      </c>
      <c r="AR470" s="13">
        <v>125.13020833333333</v>
      </c>
      <c r="AS470" s="13">
        <v>148.05555555555554</v>
      </c>
      <c r="AT470" s="36">
        <v>80.649799999999999</v>
      </c>
      <c r="AU470" s="36" t="str">
        <f t="shared" si="1001"/>
        <v>1</v>
      </c>
      <c r="AV470" s="36">
        <v>0</v>
      </c>
      <c r="AW470" s="36">
        <v>80.649799999999999</v>
      </c>
      <c r="AX470" s="36">
        <v>80.649799999999999</v>
      </c>
      <c r="AY470" s="36">
        <v>-72.297380000000004</v>
      </c>
      <c r="AZ470" s="36" t="str">
        <f t="shared" si="1002"/>
        <v>1</v>
      </c>
      <c r="BA470" s="36">
        <v>0</v>
      </c>
      <c r="BB470" s="36">
        <v>-72.297380000000004</v>
      </c>
      <c r="BC470" s="36">
        <v>-72.297380000000004</v>
      </c>
      <c r="BD470" s="36" t="e">
        <v>#DIV/0!</v>
      </c>
      <c r="BE470" s="36" t="s">
        <v>50</v>
      </c>
      <c r="BF470" s="36">
        <v>0</v>
      </c>
      <c r="BG470" s="36">
        <v>0</v>
      </c>
      <c r="BH470" s="36">
        <v>80.649799999999999</v>
      </c>
      <c r="BI470" s="36">
        <v>0</v>
      </c>
      <c r="BJ470" s="36">
        <v>80.649799999999999</v>
      </c>
      <c r="BK470" s="36">
        <v>80.649799999999999</v>
      </c>
      <c r="BL470" s="36">
        <v>-64.551825000000008</v>
      </c>
      <c r="BM470" s="36">
        <v>10.953868929106694</v>
      </c>
      <c r="BN470" s="36">
        <v>-72.297380000000004</v>
      </c>
      <c r="BO470" s="36">
        <v>-56.806270000000005</v>
      </c>
      <c r="BP470" s="36" t="e">
        <v>#DIV/0!</v>
      </c>
      <c r="BQ470" s="36" t="e">
        <v>#DIV/0!</v>
      </c>
      <c r="BR470" s="36">
        <v>0</v>
      </c>
      <c r="BS470" s="36">
        <v>0</v>
      </c>
      <c r="BT470" s="36">
        <v>314.15345000000002</v>
      </c>
      <c r="BU470" s="36">
        <v>330.22402869362031</v>
      </c>
      <c r="BV470" s="36">
        <v>80.649799999999999</v>
      </c>
      <c r="BW470" s="36">
        <v>547.65710000000001</v>
      </c>
      <c r="BX470" s="36">
        <v>20.453190000000006</v>
      </c>
      <c r="BY470" s="36">
        <v>131.16911401183515</v>
      </c>
      <c r="BZ470" s="36">
        <v>-72.297380000000004</v>
      </c>
      <c r="CA470" s="36">
        <v>113.20376000000002</v>
      </c>
      <c r="CB470" s="36" t="e">
        <v>#DIV/0!</v>
      </c>
      <c r="CC470" s="36" t="e">
        <v>#DIV/0!</v>
      </c>
      <c r="CD470" s="36">
        <v>0</v>
      </c>
      <c r="CE470" s="36">
        <v>0</v>
      </c>
      <c r="CF470" s="36"/>
      <c r="CG470" s="40">
        <v>28.023</v>
      </c>
      <c r="CH470" s="40">
        <v>58.058999999999997</v>
      </c>
      <c r="CI470" s="40"/>
      <c r="CL470" s="5" t="str">
        <f t="shared" si="1008"/>
        <v>1_0.5_1</v>
      </c>
      <c r="CM470" s="95" t="str">
        <f t="shared" si="1009"/>
        <v>1K</v>
      </c>
      <c r="CN470" s="96">
        <f t="shared" si="996"/>
        <v>202</v>
      </c>
      <c r="CO470" s="96" t="str">
        <f t="shared" si="1003"/>
        <v>1_0_1</v>
      </c>
      <c r="CP470" s="95" t="str">
        <f t="shared" si="1012"/>
        <v>1J</v>
      </c>
      <c r="CQ470" s="5">
        <f t="shared" si="1004"/>
        <v>78</v>
      </c>
      <c r="CV470" s="87"/>
      <c r="CW470" s="87"/>
      <c r="CX470" s="87"/>
      <c r="CY470" s="87"/>
      <c r="CZ470" s="87"/>
    </row>
    <row r="471" spans="1:104" s="5" customFormat="1">
      <c r="A471" s="13" t="s">
        <v>248</v>
      </c>
      <c r="B471" s="13">
        <v>9</v>
      </c>
      <c r="C471" s="13">
        <v>11</v>
      </c>
      <c r="D471" s="13" t="s">
        <v>123</v>
      </c>
      <c r="E471" s="35" t="s">
        <v>246</v>
      </c>
      <c r="F471" s="13" t="s">
        <v>237</v>
      </c>
      <c r="G471" s="36">
        <v>1001897687</v>
      </c>
      <c r="H471" s="13"/>
      <c r="I471" s="37">
        <v>18</v>
      </c>
      <c r="J471" s="37" t="s">
        <v>70</v>
      </c>
      <c r="K471" s="38">
        <v>43525</v>
      </c>
      <c r="L471" s="39">
        <v>0.61805555555555558</v>
      </c>
      <c r="M471" s="37" t="s">
        <v>39</v>
      </c>
      <c r="N471" s="37" t="s">
        <v>190</v>
      </c>
      <c r="O471" s="37" t="s">
        <v>100</v>
      </c>
      <c r="P471" s="37" t="s">
        <v>190</v>
      </c>
      <c r="Q471" s="37">
        <v>2</v>
      </c>
      <c r="R471" s="13" t="s">
        <v>43</v>
      </c>
      <c r="S471" s="13" t="s">
        <v>56</v>
      </c>
      <c r="T471" s="13" t="s">
        <v>41</v>
      </c>
      <c r="U471" s="13" t="s">
        <v>52</v>
      </c>
      <c r="V471" s="13" t="s">
        <v>42</v>
      </c>
      <c r="W471" s="13" t="s">
        <v>66</v>
      </c>
      <c r="X471" s="13" t="s">
        <v>76</v>
      </c>
      <c r="Y471" s="13" t="s">
        <v>41</v>
      </c>
      <c r="Z471" s="13" t="s">
        <v>41</v>
      </c>
      <c r="AA471" s="13"/>
      <c r="AB471" s="13">
        <v>-1</v>
      </c>
      <c r="AC471" s="72">
        <f t="shared" si="997"/>
        <v>0.5</v>
      </c>
      <c r="AD471" s="13">
        <v>2</v>
      </c>
      <c r="AE471" s="72">
        <f t="shared" ref="AE471" si="1047">VALUE(IF(AD471=-2,0%,IF(AD471=-1,50%,IF(AD471=0,100%,IF(AD471=1,50%,IF(AD471=2,0%))))))</f>
        <v>0</v>
      </c>
      <c r="AF471" s="13" t="s">
        <v>41</v>
      </c>
      <c r="AG471" s="13">
        <v>0</v>
      </c>
      <c r="AH471" s="13" t="s">
        <v>42</v>
      </c>
      <c r="AI471" s="13">
        <f t="shared" si="990"/>
        <v>0</v>
      </c>
      <c r="AJ471" s="70">
        <f t="shared" si="999"/>
        <v>1</v>
      </c>
      <c r="AK471" s="59">
        <f t="shared" si="1006"/>
        <v>0</v>
      </c>
      <c r="AL471" s="70">
        <f t="shared" ref="AL471" si="1048">VALUE(IF(AK471=-3,0%,IF(AK471=-2,33.3%,IF(AK471=-1,66.6%,IF(AK471=0,100%,IF(AK471=1,66.6%,IF(AK471=2,33.3%,IF(AK471=3,0%))))))))</f>
        <v>1</v>
      </c>
      <c r="AM471" s="13" t="s">
        <v>41</v>
      </c>
      <c r="AN471" s="13" t="s">
        <v>41</v>
      </c>
      <c r="AO471" s="13"/>
      <c r="AP471" s="13">
        <v>101.31965006729475</v>
      </c>
      <c r="AQ471" s="13">
        <v>117.34261838440112</v>
      </c>
      <c r="AR471" s="13">
        <v>125.13020833333333</v>
      </c>
      <c r="AS471" s="13">
        <v>148.05555555555554</v>
      </c>
      <c r="AT471" s="36">
        <v>80.649799999999999</v>
      </c>
      <c r="AU471" s="36" t="str">
        <f t="shared" si="1001"/>
        <v>1</v>
      </c>
      <c r="AV471" s="36">
        <v>0</v>
      </c>
      <c r="AW471" s="36">
        <v>80.649799999999999</v>
      </c>
      <c r="AX471" s="36">
        <v>80.649799999999999</v>
      </c>
      <c r="AY471" s="36">
        <v>-72.297380000000004</v>
      </c>
      <c r="AZ471" s="36" t="str">
        <f t="shared" si="1002"/>
        <v>1</v>
      </c>
      <c r="BA471" s="36">
        <v>0</v>
      </c>
      <c r="BB471" s="36">
        <v>-72.297380000000004</v>
      </c>
      <c r="BC471" s="36">
        <v>-72.297380000000004</v>
      </c>
      <c r="BD471" s="36" t="e">
        <v>#DIV/0!</v>
      </c>
      <c r="BE471" s="36" t="s">
        <v>50</v>
      </c>
      <c r="BF471" s="36">
        <v>0</v>
      </c>
      <c r="BG471" s="36">
        <v>0</v>
      </c>
      <c r="BH471" s="36">
        <v>80.649799999999999</v>
      </c>
      <c r="BI471" s="36">
        <v>0</v>
      </c>
      <c r="BJ471" s="36">
        <v>80.649799999999999</v>
      </c>
      <c r="BK471" s="36">
        <v>80.649799999999999</v>
      </c>
      <c r="BL471" s="36">
        <v>-64.551825000000008</v>
      </c>
      <c r="BM471" s="36">
        <v>10.953868929106694</v>
      </c>
      <c r="BN471" s="36">
        <v>-72.297380000000004</v>
      </c>
      <c r="BO471" s="36">
        <v>-56.806270000000005</v>
      </c>
      <c r="BP471" s="36" t="e">
        <v>#DIV/0!</v>
      </c>
      <c r="BQ471" s="36" t="e">
        <v>#DIV/0!</v>
      </c>
      <c r="BR471" s="36">
        <v>0</v>
      </c>
      <c r="BS471" s="36">
        <v>0</v>
      </c>
      <c r="BT471" s="36">
        <v>80.649799999999999</v>
      </c>
      <c r="BU471" s="36">
        <v>0</v>
      </c>
      <c r="BV471" s="36">
        <v>80.649799999999999</v>
      </c>
      <c r="BW471" s="36">
        <v>80.649799999999999</v>
      </c>
      <c r="BX471" s="36">
        <v>-72.297380000000004</v>
      </c>
      <c r="BY471" s="36">
        <v>0</v>
      </c>
      <c r="BZ471" s="36">
        <v>-72.297380000000004</v>
      </c>
      <c r="CA471" s="36">
        <v>-72.297380000000004</v>
      </c>
      <c r="CB471" s="36" t="e">
        <v>#DIV/0!</v>
      </c>
      <c r="CC471" s="36" t="e">
        <v>#DIV/0!</v>
      </c>
      <c r="CD471" s="36">
        <v>0</v>
      </c>
      <c r="CE471" s="36">
        <v>0</v>
      </c>
      <c r="CF471" s="36"/>
      <c r="CG471" s="40">
        <v>28.122</v>
      </c>
      <c r="CH471" s="40">
        <v>58.918999999999997</v>
      </c>
      <c r="CI471" s="40"/>
      <c r="CL471" s="5" t="str">
        <f t="shared" si="1008"/>
        <v>1_0.5_1</v>
      </c>
      <c r="CM471" s="95" t="str">
        <f t="shared" si="1009"/>
        <v>1K</v>
      </c>
      <c r="CN471" s="96">
        <f t="shared" si="996"/>
        <v>202</v>
      </c>
      <c r="CO471" s="96" t="str">
        <f t="shared" si="1003"/>
        <v>1_0_1</v>
      </c>
      <c r="CP471" s="95" t="str">
        <f t="shared" si="1012"/>
        <v>1J</v>
      </c>
      <c r="CQ471" s="5">
        <f t="shared" si="1004"/>
        <v>78</v>
      </c>
      <c r="CV471" s="87"/>
      <c r="CW471" s="87"/>
      <c r="CX471" s="87"/>
      <c r="CY471" s="87"/>
      <c r="CZ471" s="87"/>
    </row>
    <row r="472" spans="1:104" s="5" customFormat="1">
      <c r="A472" s="13" t="s">
        <v>248</v>
      </c>
      <c r="B472" s="13">
        <v>9</v>
      </c>
      <c r="C472" s="13">
        <v>11</v>
      </c>
      <c r="D472" s="13" t="s">
        <v>123</v>
      </c>
      <c r="E472" s="35" t="s">
        <v>246</v>
      </c>
      <c r="F472" s="13" t="s">
        <v>237</v>
      </c>
      <c r="G472" s="36">
        <v>1001897687</v>
      </c>
      <c r="H472" s="13"/>
      <c r="I472" s="37">
        <v>18</v>
      </c>
      <c r="J472" s="37" t="s">
        <v>70</v>
      </c>
      <c r="K472" s="38">
        <v>43525</v>
      </c>
      <c r="L472" s="39">
        <v>0.62847222222222221</v>
      </c>
      <c r="M472" s="37" t="s">
        <v>39</v>
      </c>
      <c r="N472" s="37" t="s">
        <v>190</v>
      </c>
      <c r="O472" s="37" t="s">
        <v>100</v>
      </c>
      <c r="P472" s="37" t="s">
        <v>190</v>
      </c>
      <c r="Q472" s="37">
        <v>3</v>
      </c>
      <c r="R472" s="13" t="s">
        <v>43</v>
      </c>
      <c r="S472" s="13" t="s">
        <v>56</v>
      </c>
      <c r="T472" s="13" t="s">
        <v>41</v>
      </c>
      <c r="U472" s="13" t="s">
        <v>52</v>
      </c>
      <c r="V472" s="13" t="s">
        <v>42</v>
      </c>
      <c r="W472" s="13" t="s">
        <v>66</v>
      </c>
      <c r="X472" s="13" t="s">
        <v>76</v>
      </c>
      <c r="Y472" s="13" t="s">
        <v>41</v>
      </c>
      <c r="Z472" s="13" t="s">
        <v>41</v>
      </c>
      <c r="AA472" s="13"/>
      <c r="AB472" s="13">
        <v>-1</v>
      </c>
      <c r="AC472" s="72">
        <f t="shared" si="997"/>
        <v>0.5</v>
      </c>
      <c r="AD472" s="13">
        <v>2</v>
      </c>
      <c r="AE472" s="72">
        <f t="shared" ref="AE472" si="1049">VALUE(IF(AD472=-2,0%,IF(AD472=-1,50%,IF(AD472=0,100%,IF(AD472=1,50%,IF(AD472=2,0%))))))</f>
        <v>0</v>
      </c>
      <c r="AF472" s="13" t="s">
        <v>41</v>
      </c>
      <c r="AG472" s="13">
        <v>0</v>
      </c>
      <c r="AH472" s="13" t="s">
        <v>42</v>
      </c>
      <c r="AI472" s="13">
        <f t="shared" si="990"/>
        <v>0</v>
      </c>
      <c r="AJ472" s="70">
        <f t="shared" si="999"/>
        <v>1</v>
      </c>
      <c r="AK472" s="59">
        <f t="shared" si="1006"/>
        <v>0</v>
      </c>
      <c r="AL472" s="70">
        <f t="shared" ref="AL472" si="1050">VALUE(IF(AK472=-3,0%,IF(AK472=-2,33.3%,IF(AK472=-1,66.6%,IF(AK472=0,100%,IF(AK472=1,66.6%,IF(AK472=2,33.3%,IF(AK472=3,0%))))))))</f>
        <v>1</v>
      </c>
      <c r="AM472" s="13" t="s">
        <v>41</v>
      </c>
      <c r="AN472" s="13" t="s">
        <v>41</v>
      </c>
      <c r="AO472" s="13"/>
      <c r="AP472" s="13">
        <v>101.31965006729475</v>
      </c>
      <c r="AQ472" s="13">
        <v>117.34261838440112</v>
      </c>
      <c r="AR472" s="13">
        <v>125.13020833333333</v>
      </c>
      <c r="AS472" s="13">
        <v>148.05555555555554</v>
      </c>
      <c r="AT472" s="36">
        <v>80.649799999999999</v>
      </c>
      <c r="AU472" s="36" t="str">
        <f t="shared" si="1001"/>
        <v>1</v>
      </c>
      <c r="AV472" s="36">
        <v>0</v>
      </c>
      <c r="AW472" s="36">
        <v>80.649799999999999</v>
      </c>
      <c r="AX472" s="36">
        <v>80.649799999999999</v>
      </c>
      <c r="AY472" s="36">
        <v>-72.297380000000004</v>
      </c>
      <c r="AZ472" s="36" t="str">
        <f t="shared" si="1002"/>
        <v>1</v>
      </c>
      <c r="BA472" s="36">
        <v>0</v>
      </c>
      <c r="BB472" s="36">
        <v>-72.297380000000004</v>
      </c>
      <c r="BC472" s="36">
        <v>-72.297380000000004</v>
      </c>
      <c r="BD472" s="36" t="e">
        <v>#DIV/0!</v>
      </c>
      <c r="BE472" s="36" t="s">
        <v>50</v>
      </c>
      <c r="BF472" s="36">
        <v>0</v>
      </c>
      <c r="BG472" s="36">
        <v>0</v>
      </c>
      <c r="BH472" s="36">
        <v>80.649799999999999</v>
      </c>
      <c r="BI472" s="36">
        <v>0</v>
      </c>
      <c r="BJ472" s="36">
        <v>80.649799999999999</v>
      </c>
      <c r="BK472" s="36">
        <v>80.649799999999999</v>
      </c>
      <c r="BL472" s="36">
        <v>-72.297380000000004</v>
      </c>
      <c r="BM472" s="36">
        <v>0</v>
      </c>
      <c r="BN472" s="36">
        <v>-72.297380000000004</v>
      </c>
      <c r="BO472" s="36">
        <v>-72.297380000000004</v>
      </c>
      <c r="BP472" s="36" t="e">
        <v>#DIV/0!</v>
      </c>
      <c r="BQ472" s="36" t="e">
        <v>#DIV/0!</v>
      </c>
      <c r="BR472" s="36">
        <v>0</v>
      </c>
      <c r="BS472" s="36">
        <v>0</v>
      </c>
      <c r="BT472" s="36">
        <v>80.649799999999999</v>
      </c>
      <c r="BU472" s="36">
        <v>0</v>
      </c>
      <c r="BV472" s="36">
        <v>80.649799999999999</v>
      </c>
      <c r="BW472" s="36">
        <v>80.649799999999999</v>
      </c>
      <c r="BX472" s="36">
        <v>-72.297380000000004</v>
      </c>
      <c r="BY472" s="36">
        <v>0</v>
      </c>
      <c r="BZ472" s="36">
        <v>-72.297380000000004</v>
      </c>
      <c r="CA472" s="36">
        <v>-72.297380000000004</v>
      </c>
      <c r="CB472" s="36" t="e">
        <v>#DIV/0!</v>
      </c>
      <c r="CC472" s="36" t="e">
        <v>#DIV/0!</v>
      </c>
      <c r="CD472" s="36">
        <v>0</v>
      </c>
      <c r="CE472" s="36">
        <v>0</v>
      </c>
      <c r="CF472" s="36"/>
      <c r="CG472" s="40">
        <v>28.122</v>
      </c>
      <c r="CH472" s="40">
        <v>58.481000000000002</v>
      </c>
      <c r="CI472" s="40"/>
      <c r="CL472" s="5" t="str">
        <f t="shared" si="1008"/>
        <v>1_0.5_1</v>
      </c>
      <c r="CM472" s="95" t="str">
        <f t="shared" si="1009"/>
        <v>1K</v>
      </c>
      <c r="CN472" s="96">
        <f t="shared" si="996"/>
        <v>202</v>
      </c>
      <c r="CO472" s="96" t="str">
        <f t="shared" si="1003"/>
        <v>1_0_1</v>
      </c>
      <c r="CP472" s="95" t="str">
        <f t="shared" si="1012"/>
        <v>1J</v>
      </c>
      <c r="CQ472" s="5">
        <f t="shared" si="1004"/>
        <v>78</v>
      </c>
      <c r="CV472" s="87"/>
      <c r="CW472" s="87"/>
      <c r="CX472" s="87"/>
      <c r="CY472" s="87"/>
      <c r="CZ472" s="87"/>
    </row>
    <row r="473" spans="1:104" s="5" customFormat="1">
      <c r="A473" s="13" t="s">
        <v>248</v>
      </c>
      <c r="B473" s="13">
        <v>9</v>
      </c>
      <c r="C473" s="13">
        <v>11</v>
      </c>
      <c r="D473" s="13" t="s">
        <v>123</v>
      </c>
      <c r="E473" s="35" t="s">
        <v>246</v>
      </c>
      <c r="F473" s="13" t="s">
        <v>237</v>
      </c>
      <c r="G473" s="36">
        <v>1001897687</v>
      </c>
      <c r="H473" s="13"/>
      <c r="I473" s="37">
        <v>18</v>
      </c>
      <c r="J473" s="37" t="s">
        <v>70</v>
      </c>
      <c r="K473" s="38">
        <v>43525</v>
      </c>
      <c r="L473" s="39">
        <v>0.63888888888888895</v>
      </c>
      <c r="M473" s="37" t="s">
        <v>39</v>
      </c>
      <c r="N473" s="37" t="s">
        <v>190</v>
      </c>
      <c r="O473" s="37" t="s">
        <v>100</v>
      </c>
      <c r="P473" s="37" t="s">
        <v>190</v>
      </c>
      <c r="Q473" s="37">
        <v>4</v>
      </c>
      <c r="R473" s="13" t="s">
        <v>43</v>
      </c>
      <c r="S473" s="13" t="s">
        <v>56</v>
      </c>
      <c r="T473" s="13" t="s">
        <v>41</v>
      </c>
      <c r="U473" s="13" t="s">
        <v>52</v>
      </c>
      <c r="V473" s="13" t="s">
        <v>42</v>
      </c>
      <c r="W473" s="13" t="s">
        <v>66</v>
      </c>
      <c r="X473" s="13" t="s">
        <v>76</v>
      </c>
      <c r="Y473" s="13" t="s">
        <v>41</v>
      </c>
      <c r="Z473" s="13" t="s">
        <v>41</v>
      </c>
      <c r="AA473" s="13"/>
      <c r="AB473" s="13">
        <v>-1</v>
      </c>
      <c r="AC473" s="72">
        <f t="shared" si="997"/>
        <v>0.5</v>
      </c>
      <c r="AD473" s="13">
        <v>2</v>
      </c>
      <c r="AE473" s="72">
        <f t="shared" ref="AE473" si="1051">VALUE(IF(AD473=-2,0%,IF(AD473=-1,50%,IF(AD473=0,100%,IF(AD473=1,50%,IF(AD473=2,0%))))))</f>
        <v>0</v>
      </c>
      <c r="AF473" s="13" t="s">
        <v>41</v>
      </c>
      <c r="AG473" s="13">
        <v>0</v>
      </c>
      <c r="AH473" s="13" t="s">
        <v>42</v>
      </c>
      <c r="AI473" s="13">
        <f t="shared" si="990"/>
        <v>0</v>
      </c>
      <c r="AJ473" s="70">
        <f t="shared" si="999"/>
        <v>1</v>
      </c>
      <c r="AK473" s="59">
        <f t="shared" si="1006"/>
        <v>0</v>
      </c>
      <c r="AL473" s="70">
        <f t="shared" ref="AL473" si="1052">VALUE(IF(AK473=-3,0%,IF(AK473=-2,33.3%,IF(AK473=-1,66.6%,IF(AK473=0,100%,IF(AK473=1,66.6%,IF(AK473=2,33.3%,IF(AK473=3,0%))))))))</f>
        <v>1</v>
      </c>
      <c r="AM473" s="13" t="s">
        <v>41</v>
      </c>
      <c r="AN473" s="13" t="s">
        <v>41</v>
      </c>
      <c r="AO473" s="13"/>
      <c r="AP473" s="13">
        <v>101.31965006729475</v>
      </c>
      <c r="AQ473" s="13">
        <v>117.34261838440112</v>
      </c>
      <c r="AR473" s="13">
        <v>125.13020833333333</v>
      </c>
      <c r="AS473" s="13">
        <v>148.05555555555554</v>
      </c>
      <c r="AT473" s="36">
        <v>80.649799999999999</v>
      </c>
      <c r="AU473" s="36" t="str">
        <f t="shared" si="1001"/>
        <v>1</v>
      </c>
      <c r="AV473" s="36">
        <v>0</v>
      </c>
      <c r="AW473" s="36">
        <v>80.649799999999999</v>
      </c>
      <c r="AX473" s="36">
        <v>80.649799999999999</v>
      </c>
      <c r="AY473" s="36">
        <v>-72.297380000000004</v>
      </c>
      <c r="AZ473" s="36" t="str">
        <f t="shared" si="1002"/>
        <v>1</v>
      </c>
      <c r="BA473" s="36">
        <v>0</v>
      </c>
      <c r="BB473" s="36">
        <v>-72.297380000000004</v>
      </c>
      <c r="BC473" s="36">
        <v>-72.297380000000004</v>
      </c>
      <c r="BD473" s="36" t="e">
        <v>#DIV/0!</v>
      </c>
      <c r="BE473" s="36" t="s">
        <v>50</v>
      </c>
      <c r="BF473" s="36">
        <v>0</v>
      </c>
      <c r="BG473" s="36">
        <v>0</v>
      </c>
      <c r="BH473" s="36">
        <v>80.649799999999999</v>
      </c>
      <c r="BI473" s="36">
        <v>0</v>
      </c>
      <c r="BJ473" s="36">
        <v>80.649799999999999</v>
      </c>
      <c r="BK473" s="36">
        <v>80.649799999999999</v>
      </c>
      <c r="BL473" s="36">
        <v>-72.297380000000004</v>
      </c>
      <c r="BM473" s="36">
        <v>0</v>
      </c>
      <c r="BN473" s="36">
        <v>-72.297380000000004</v>
      </c>
      <c r="BO473" s="36">
        <v>-72.297380000000004</v>
      </c>
      <c r="BP473" s="36" t="e">
        <v>#DIV/0!</v>
      </c>
      <c r="BQ473" s="36" t="e">
        <v>#DIV/0!</v>
      </c>
      <c r="BR473" s="36">
        <v>0</v>
      </c>
      <c r="BS473" s="36">
        <v>0</v>
      </c>
      <c r="BT473" s="36">
        <v>80.649799999999999</v>
      </c>
      <c r="BU473" s="36">
        <v>0</v>
      </c>
      <c r="BV473" s="36">
        <v>80.649799999999999</v>
      </c>
      <c r="BW473" s="36">
        <v>80.649799999999999</v>
      </c>
      <c r="BX473" s="36">
        <v>-72.297380000000004</v>
      </c>
      <c r="BY473" s="36">
        <v>0</v>
      </c>
      <c r="BZ473" s="36">
        <v>-72.297380000000004</v>
      </c>
      <c r="CA473" s="36">
        <v>-72.297380000000004</v>
      </c>
      <c r="CB473" s="36" t="e">
        <v>#DIV/0!</v>
      </c>
      <c r="CC473" s="36" t="e">
        <v>#DIV/0!</v>
      </c>
      <c r="CD473" s="36">
        <v>0</v>
      </c>
      <c r="CE473" s="36">
        <v>0</v>
      </c>
      <c r="CF473" s="36"/>
      <c r="CG473" s="40">
        <v>27.824999999999999</v>
      </c>
      <c r="CH473" s="40">
        <v>55.387999999999998</v>
      </c>
      <c r="CI473" s="40"/>
      <c r="CL473" s="5" t="str">
        <f t="shared" si="1008"/>
        <v>1_0.5_1</v>
      </c>
      <c r="CM473" s="95" t="str">
        <f t="shared" si="1009"/>
        <v>1K</v>
      </c>
      <c r="CN473" s="96">
        <f t="shared" si="996"/>
        <v>202</v>
      </c>
      <c r="CO473" s="96" t="str">
        <f t="shared" si="1003"/>
        <v>1_0_1</v>
      </c>
      <c r="CP473" s="95" t="str">
        <f t="shared" si="1012"/>
        <v>1J</v>
      </c>
      <c r="CQ473" s="5">
        <f t="shared" si="1004"/>
        <v>78</v>
      </c>
      <c r="CV473" s="87"/>
      <c r="CW473" s="87"/>
      <c r="CX473" s="87"/>
      <c r="CY473" s="87"/>
      <c r="CZ473" s="87"/>
    </row>
    <row r="474" spans="1:104" s="5" customFormat="1">
      <c r="A474" s="13" t="s">
        <v>248</v>
      </c>
      <c r="B474" s="13">
        <v>9</v>
      </c>
      <c r="C474" s="13">
        <v>11</v>
      </c>
      <c r="D474" s="13" t="s">
        <v>123</v>
      </c>
      <c r="E474" s="35" t="s">
        <v>246</v>
      </c>
      <c r="F474" s="13" t="s">
        <v>237</v>
      </c>
      <c r="G474" s="36">
        <v>1001897687</v>
      </c>
      <c r="H474" s="13"/>
      <c r="I474" s="37">
        <v>18</v>
      </c>
      <c r="J474" s="37" t="s">
        <v>70</v>
      </c>
      <c r="K474" s="38">
        <v>43525</v>
      </c>
      <c r="L474" s="39">
        <v>0.64930555555555558</v>
      </c>
      <c r="M474" s="37" t="s">
        <v>39</v>
      </c>
      <c r="N474" s="37" t="s">
        <v>190</v>
      </c>
      <c r="O474" s="37" t="s">
        <v>100</v>
      </c>
      <c r="P474" s="37" t="s">
        <v>190</v>
      </c>
      <c r="Q474" s="37">
        <v>5</v>
      </c>
      <c r="R474" s="13" t="s">
        <v>43</v>
      </c>
      <c r="S474" s="13" t="s">
        <v>56</v>
      </c>
      <c r="T474" s="13" t="s">
        <v>41</v>
      </c>
      <c r="U474" s="13" t="s">
        <v>52</v>
      </c>
      <c r="V474" s="13" t="s">
        <v>42</v>
      </c>
      <c r="W474" s="13" t="s">
        <v>66</v>
      </c>
      <c r="X474" s="13" t="s">
        <v>76</v>
      </c>
      <c r="Y474" s="13" t="s">
        <v>41</v>
      </c>
      <c r="Z474" s="13" t="s">
        <v>41</v>
      </c>
      <c r="AA474" s="13"/>
      <c r="AB474" s="13">
        <v>-1</v>
      </c>
      <c r="AC474" s="72">
        <f t="shared" si="997"/>
        <v>0.5</v>
      </c>
      <c r="AD474" s="13">
        <v>2</v>
      </c>
      <c r="AE474" s="72">
        <f t="shared" ref="AE474" si="1053">VALUE(IF(AD474=-2,0%,IF(AD474=-1,50%,IF(AD474=0,100%,IF(AD474=1,50%,IF(AD474=2,0%))))))</f>
        <v>0</v>
      </c>
      <c r="AF474" s="13" t="s">
        <v>41</v>
      </c>
      <c r="AG474" s="13">
        <v>0</v>
      </c>
      <c r="AH474" s="13" t="s">
        <v>42</v>
      </c>
      <c r="AI474" s="13">
        <f t="shared" si="990"/>
        <v>0</v>
      </c>
      <c r="AJ474" s="70">
        <f t="shared" si="999"/>
        <v>1</v>
      </c>
      <c r="AK474" s="59">
        <f t="shared" si="1006"/>
        <v>0</v>
      </c>
      <c r="AL474" s="70">
        <f t="shared" ref="AL474" si="1054">VALUE(IF(AK474=-3,0%,IF(AK474=-2,33.3%,IF(AK474=-1,66.6%,IF(AK474=0,100%,IF(AK474=1,66.6%,IF(AK474=2,33.3%,IF(AK474=3,0%))))))))</f>
        <v>1</v>
      </c>
      <c r="AM474" s="13" t="s">
        <v>41</v>
      </c>
      <c r="AN474" s="13" t="s">
        <v>41</v>
      </c>
      <c r="AO474" s="13"/>
      <c r="AP474" s="13">
        <v>101.31965006729475</v>
      </c>
      <c r="AQ474" s="13">
        <v>117.34261838440112</v>
      </c>
      <c r="AR474" s="13">
        <v>125.13020833333333</v>
      </c>
      <c r="AS474" s="13">
        <v>148.05555555555554</v>
      </c>
      <c r="AT474" s="36">
        <v>80.649799999999999</v>
      </c>
      <c r="AU474" s="36" t="str">
        <f t="shared" si="1001"/>
        <v>1</v>
      </c>
      <c r="AV474" s="36">
        <v>0</v>
      </c>
      <c r="AW474" s="36">
        <v>80.649799999999999</v>
      </c>
      <c r="AX474" s="36">
        <v>80.649799999999999</v>
      </c>
      <c r="AY474" s="36">
        <v>-72.297380000000004</v>
      </c>
      <c r="AZ474" s="36" t="str">
        <f t="shared" si="1002"/>
        <v>1</v>
      </c>
      <c r="BA474" s="36">
        <v>0</v>
      </c>
      <c r="BB474" s="36">
        <v>-72.297380000000004</v>
      </c>
      <c r="BC474" s="36">
        <v>-72.297380000000004</v>
      </c>
      <c r="BD474" s="36" t="e">
        <v>#DIV/0!</v>
      </c>
      <c r="BE474" s="36" t="s">
        <v>50</v>
      </c>
      <c r="BF474" s="36">
        <v>0</v>
      </c>
      <c r="BG474" s="36">
        <v>0</v>
      </c>
      <c r="BH474" s="36">
        <v>80.649799999999999</v>
      </c>
      <c r="BI474" s="36">
        <v>0</v>
      </c>
      <c r="BJ474" s="36">
        <v>80.649799999999999</v>
      </c>
      <c r="BK474" s="36">
        <v>80.649799999999999</v>
      </c>
      <c r="BL474" s="36">
        <v>-72.297380000000004</v>
      </c>
      <c r="BM474" s="36">
        <v>0</v>
      </c>
      <c r="BN474" s="36">
        <v>-72.297380000000004</v>
      </c>
      <c r="BO474" s="36">
        <v>-72.297380000000004</v>
      </c>
      <c r="BP474" s="36" t="e">
        <v>#DIV/0!</v>
      </c>
      <c r="BQ474" s="36" t="e">
        <v>#DIV/0!</v>
      </c>
      <c r="BR474" s="36">
        <v>0</v>
      </c>
      <c r="BS474" s="36">
        <v>0</v>
      </c>
      <c r="BT474" s="36">
        <v>80.649799999999999</v>
      </c>
      <c r="BU474" s="36">
        <v>0</v>
      </c>
      <c r="BV474" s="36">
        <v>80.649799999999999</v>
      </c>
      <c r="BW474" s="36">
        <v>80.649799999999999</v>
      </c>
      <c r="BX474" s="36">
        <v>-72.297380000000004</v>
      </c>
      <c r="BY474" s="36">
        <v>0</v>
      </c>
      <c r="BZ474" s="36">
        <v>-72.297380000000004</v>
      </c>
      <c r="CA474" s="36">
        <v>-72.297380000000004</v>
      </c>
      <c r="CB474" s="36" t="e">
        <v>#DIV/0!</v>
      </c>
      <c r="CC474" s="36" t="e">
        <v>#DIV/0!</v>
      </c>
      <c r="CD474" s="36">
        <v>0</v>
      </c>
      <c r="CE474" s="36">
        <v>0</v>
      </c>
      <c r="CF474" s="36"/>
      <c r="CG474" s="40">
        <v>27.899000000000001</v>
      </c>
      <c r="CH474" s="40">
        <v>54.64</v>
      </c>
      <c r="CI474" s="40"/>
      <c r="CL474" s="5" t="str">
        <f t="shared" si="1008"/>
        <v>1_0.5_1</v>
      </c>
      <c r="CM474" s="95" t="str">
        <f t="shared" si="1009"/>
        <v>1K</v>
      </c>
      <c r="CN474" s="96">
        <f t="shared" si="996"/>
        <v>202</v>
      </c>
      <c r="CO474" s="96" t="str">
        <f t="shared" si="1003"/>
        <v>1_0_1</v>
      </c>
      <c r="CP474" s="95" t="str">
        <f t="shared" si="1012"/>
        <v>1J</v>
      </c>
      <c r="CQ474" s="5">
        <f t="shared" si="1004"/>
        <v>78</v>
      </c>
      <c r="CV474" s="87"/>
      <c r="CW474" s="87"/>
      <c r="CX474" s="87"/>
      <c r="CY474" s="87"/>
      <c r="CZ474" s="87"/>
    </row>
    <row r="475" spans="1:104" s="5" customFormat="1">
      <c r="A475" s="13" t="s">
        <v>248</v>
      </c>
      <c r="B475" s="13">
        <v>9</v>
      </c>
      <c r="C475" s="13">
        <v>11</v>
      </c>
      <c r="D475" s="13" t="s">
        <v>123</v>
      </c>
      <c r="E475" s="35" t="s">
        <v>246</v>
      </c>
      <c r="F475" s="13" t="s">
        <v>237</v>
      </c>
      <c r="G475" s="36">
        <v>1001897687</v>
      </c>
      <c r="H475" s="13"/>
      <c r="I475" s="37">
        <v>18</v>
      </c>
      <c r="J475" s="37" t="s">
        <v>70</v>
      </c>
      <c r="K475" s="38">
        <v>43525</v>
      </c>
      <c r="L475" s="39">
        <v>0.66388888888888886</v>
      </c>
      <c r="M475" s="37" t="s">
        <v>39</v>
      </c>
      <c r="N475" s="37" t="s">
        <v>190</v>
      </c>
      <c r="O475" s="37" t="s">
        <v>100</v>
      </c>
      <c r="P475" s="37" t="s">
        <v>190</v>
      </c>
      <c r="Q475" s="37">
        <v>6</v>
      </c>
      <c r="R475" s="13" t="s">
        <v>43</v>
      </c>
      <c r="S475" s="13" t="s">
        <v>56</v>
      </c>
      <c r="T475" s="13" t="s">
        <v>42</v>
      </c>
      <c r="U475" s="13" t="s">
        <v>52</v>
      </c>
      <c r="V475" s="13" t="s">
        <v>42</v>
      </c>
      <c r="W475" s="13" t="s">
        <v>66</v>
      </c>
      <c r="X475" s="13" t="s">
        <v>76</v>
      </c>
      <c r="Y475" s="13" t="s">
        <v>41</v>
      </c>
      <c r="Z475" s="13" t="s">
        <v>41</v>
      </c>
      <c r="AA475" s="13"/>
      <c r="AB475" s="13">
        <v>-1</v>
      </c>
      <c r="AC475" s="72">
        <f t="shared" si="997"/>
        <v>0.5</v>
      </c>
      <c r="AD475" s="13">
        <v>2</v>
      </c>
      <c r="AE475" s="72">
        <f t="shared" ref="AE475" si="1055">VALUE(IF(AD475=-2,0%,IF(AD475=-1,50%,IF(AD475=0,100%,IF(AD475=1,50%,IF(AD475=2,0%))))))</f>
        <v>0</v>
      </c>
      <c r="AF475" s="13" t="s">
        <v>42</v>
      </c>
      <c r="AG475" s="13">
        <v>0</v>
      </c>
      <c r="AH475" s="13" t="s">
        <v>42</v>
      </c>
      <c r="AI475" s="13">
        <f t="shared" si="990"/>
        <v>0</v>
      </c>
      <c r="AJ475" s="70">
        <f t="shared" si="999"/>
        <v>1</v>
      </c>
      <c r="AK475" s="59">
        <f t="shared" si="1006"/>
        <v>0</v>
      </c>
      <c r="AL475" s="70">
        <f t="shared" ref="AL475" si="1056">VALUE(IF(AK475=-3,0%,IF(AK475=-2,33.3%,IF(AK475=-1,66.6%,IF(AK475=0,100%,IF(AK475=1,66.6%,IF(AK475=2,33.3%,IF(AK475=3,0%))))))))</f>
        <v>1</v>
      </c>
      <c r="AM475" s="13" t="s">
        <v>41</v>
      </c>
      <c r="AN475" s="13" t="s">
        <v>41</v>
      </c>
      <c r="AO475" s="13"/>
      <c r="AP475" s="13">
        <v>101.31965006729475</v>
      </c>
      <c r="AQ475" s="13">
        <v>117.34261838440112</v>
      </c>
      <c r="AR475" s="13">
        <v>125.13020833333333</v>
      </c>
      <c r="AS475" s="13">
        <v>148.05555555555554</v>
      </c>
      <c r="AT475" s="36">
        <v>80.649799999999999</v>
      </c>
      <c r="AU475" s="36" t="str">
        <f t="shared" si="1001"/>
        <v>1</v>
      </c>
      <c r="AV475" s="36">
        <v>0</v>
      </c>
      <c r="AW475" s="36">
        <v>80.649799999999999</v>
      </c>
      <c r="AX475" s="36">
        <v>80.649799999999999</v>
      </c>
      <c r="AY475" s="36">
        <v>-72.297380000000004</v>
      </c>
      <c r="AZ475" s="36" t="str">
        <f t="shared" si="1002"/>
        <v>1</v>
      </c>
      <c r="BA475" s="36">
        <v>0</v>
      </c>
      <c r="BB475" s="36">
        <v>-72.297380000000004</v>
      </c>
      <c r="BC475" s="36">
        <v>-72.297380000000004</v>
      </c>
      <c r="BD475" s="36" t="e">
        <v>#DIV/0!</v>
      </c>
      <c r="BE475" s="36" t="s">
        <v>50</v>
      </c>
      <c r="BF475" s="36">
        <v>0</v>
      </c>
      <c r="BG475" s="36">
        <v>0</v>
      </c>
      <c r="BH475" s="36">
        <v>80.649799999999999</v>
      </c>
      <c r="BI475" s="36">
        <v>0</v>
      </c>
      <c r="BJ475" s="36">
        <v>80.649799999999999</v>
      </c>
      <c r="BK475" s="36">
        <v>80.649799999999999</v>
      </c>
      <c r="BL475" s="36">
        <v>-64.551825000000008</v>
      </c>
      <c r="BM475" s="36">
        <v>10.953868929106694</v>
      </c>
      <c r="BN475" s="36">
        <v>-72.297380000000004</v>
      </c>
      <c r="BO475" s="36">
        <v>-56.806270000000005</v>
      </c>
      <c r="BP475" s="36" t="e">
        <v>#DIV/0!</v>
      </c>
      <c r="BQ475" s="36" t="e">
        <v>#DIV/0!</v>
      </c>
      <c r="BR475" s="36">
        <v>0</v>
      </c>
      <c r="BS475" s="36">
        <v>0</v>
      </c>
      <c r="BT475" s="36">
        <v>80.649799999999999</v>
      </c>
      <c r="BU475" s="36">
        <v>0</v>
      </c>
      <c r="BV475" s="36">
        <v>80.649799999999999</v>
      </c>
      <c r="BW475" s="36">
        <v>80.649799999999999</v>
      </c>
      <c r="BX475" s="36">
        <v>-72.297380000000004</v>
      </c>
      <c r="BY475" s="36">
        <v>0</v>
      </c>
      <c r="BZ475" s="36">
        <v>-72.297380000000004</v>
      </c>
      <c r="CA475" s="36">
        <v>-72.297380000000004</v>
      </c>
      <c r="CB475" s="36" t="e">
        <v>#DIV/0!</v>
      </c>
      <c r="CC475" s="36" t="e">
        <v>#DIV/0!</v>
      </c>
      <c r="CD475" s="36">
        <v>0</v>
      </c>
      <c r="CE475" s="36">
        <v>0</v>
      </c>
      <c r="CF475" s="36"/>
      <c r="CG475" s="40">
        <v>28.047999999999998</v>
      </c>
      <c r="CH475" s="40">
        <v>53.963000000000001</v>
      </c>
      <c r="CI475" s="40"/>
      <c r="CL475" s="5" t="str">
        <f t="shared" si="1008"/>
        <v>1_0.5_1</v>
      </c>
      <c r="CM475" s="95" t="str">
        <f t="shared" si="1009"/>
        <v>1K</v>
      </c>
      <c r="CN475" s="96">
        <f t="shared" si="996"/>
        <v>202</v>
      </c>
      <c r="CO475" s="96" t="str">
        <f t="shared" si="1003"/>
        <v>1_0_1</v>
      </c>
      <c r="CP475" s="95" t="str">
        <f t="shared" si="1012"/>
        <v>1J</v>
      </c>
      <c r="CQ475" s="5">
        <f t="shared" si="1004"/>
        <v>78</v>
      </c>
      <c r="CV475" s="87"/>
      <c r="CW475" s="87"/>
      <c r="CX475" s="87"/>
      <c r="CY475" s="87"/>
      <c r="CZ475" s="87"/>
    </row>
    <row r="476" spans="1:104" s="5" customFormat="1">
      <c r="A476" s="13" t="s">
        <v>248</v>
      </c>
      <c r="B476" s="13">
        <v>9</v>
      </c>
      <c r="C476" s="13">
        <v>12</v>
      </c>
      <c r="D476" s="13" t="s">
        <v>95</v>
      </c>
      <c r="E476" s="35" t="s">
        <v>247</v>
      </c>
      <c r="F476" s="13" t="s">
        <v>237</v>
      </c>
      <c r="G476" s="36">
        <v>1001974050</v>
      </c>
      <c r="H476" s="13"/>
      <c r="I476" s="37">
        <v>18</v>
      </c>
      <c r="J476" s="37" t="s">
        <v>70</v>
      </c>
      <c r="K476" s="38">
        <v>43525</v>
      </c>
      <c r="L476" s="39">
        <v>0.60763888888888895</v>
      </c>
      <c r="M476" s="37" t="s">
        <v>39</v>
      </c>
      <c r="N476" s="37" t="s">
        <v>190</v>
      </c>
      <c r="O476" s="37"/>
      <c r="P476" s="37" t="s">
        <v>190</v>
      </c>
      <c r="Q476" s="37">
        <v>1</v>
      </c>
      <c r="R476" s="13" t="s">
        <v>43</v>
      </c>
      <c r="S476" s="13" t="s">
        <v>56</v>
      </c>
      <c r="T476" s="13" t="s">
        <v>41</v>
      </c>
      <c r="U476" s="13" t="s">
        <v>52</v>
      </c>
      <c r="V476" s="13" t="s">
        <v>42</v>
      </c>
      <c r="W476" s="13" t="s">
        <v>66</v>
      </c>
      <c r="X476" s="13" t="s">
        <v>53</v>
      </c>
      <c r="Y476" s="13" t="s">
        <v>41</v>
      </c>
      <c r="Z476" s="13" t="s">
        <v>41</v>
      </c>
      <c r="AA476" s="13"/>
      <c r="AB476" s="13">
        <v>-1</v>
      </c>
      <c r="AC476" s="72">
        <f t="shared" si="997"/>
        <v>0.5</v>
      </c>
      <c r="AD476" s="13">
        <v>2</v>
      </c>
      <c r="AE476" s="72">
        <f t="shared" ref="AE476" si="1057">VALUE(IF(AD476=-2,0%,IF(AD476=-1,50%,IF(AD476=0,100%,IF(AD476=1,50%,IF(AD476=2,0%))))))</f>
        <v>0</v>
      </c>
      <c r="AF476" s="13" t="s">
        <v>41</v>
      </c>
      <c r="AG476" s="13">
        <v>0</v>
      </c>
      <c r="AH476" s="13" t="s">
        <v>42</v>
      </c>
      <c r="AI476" s="13">
        <f t="shared" si="990"/>
        <v>0</v>
      </c>
      <c r="AJ476" s="70">
        <f t="shared" si="999"/>
        <v>1</v>
      </c>
      <c r="AK476" s="59">
        <f t="shared" si="1006"/>
        <v>-2</v>
      </c>
      <c r="AL476" s="70">
        <f t="shared" ref="AL476" si="1058">VALUE(IF(AK476=-3,0%,IF(AK476=-2,33.3%,IF(AK476=-1,66.6%,IF(AK476=0,100%,IF(AK476=1,66.6%,IF(AK476=2,33.3%,IF(AK476=3,0%))))))))</f>
        <v>0.33299999999999996</v>
      </c>
      <c r="AM476" s="13" t="s">
        <v>41</v>
      </c>
      <c r="AN476" s="13" t="s">
        <v>41</v>
      </c>
      <c r="AO476" s="13"/>
      <c r="AP476" s="13">
        <v>101.31965006729475</v>
      </c>
      <c r="AQ476" s="13">
        <v>117.34261838440112</v>
      </c>
      <c r="AR476" s="13">
        <v>125.13020833333333</v>
      </c>
      <c r="AS476" s="13">
        <v>148.05555555555554</v>
      </c>
      <c r="AT476" s="36">
        <v>-1.0589799999999983</v>
      </c>
      <c r="AU476" s="36" t="str">
        <f t="shared" si="1001"/>
        <v>1</v>
      </c>
      <c r="AV476" s="36">
        <v>0</v>
      </c>
      <c r="AW476" s="36">
        <v>-1.0589799999999983</v>
      </c>
      <c r="AX476" s="36">
        <v>-1.0589799999999983</v>
      </c>
      <c r="AY476" s="36">
        <v>-63.478320000000004</v>
      </c>
      <c r="AZ476" s="36" t="str">
        <f t="shared" si="1002"/>
        <v>1</v>
      </c>
      <c r="BA476" s="36">
        <v>0</v>
      </c>
      <c r="BB476" s="36">
        <v>-63.478320000000004</v>
      </c>
      <c r="BC476" s="36">
        <v>-63.478320000000004</v>
      </c>
      <c r="BD476" s="36" t="e">
        <v>#DIV/0!</v>
      </c>
      <c r="BE476" s="36" t="s">
        <v>50</v>
      </c>
      <c r="BF476" s="36">
        <v>0</v>
      </c>
      <c r="BG476" s="36">
        <v>0</v>
      </c>
      <c r="BH476" s="36">
        <v>-1.0589799999999983</v>
      </c>
      <c r="BI476" s="36">
        <v>0</v>
      </c>
      <c r="BJ476" s="36">
        <v>-1.0589799999999983</v>
      </c>
      <c r="BK476" s="36">
        <v>-1.0589799999999983</v>
      </c>
      <c r="BL476" s="36">
        <v>-63.478320000000004</v>
      </c>
      <c r="BM476" s="36">
        <v>0</v>
      </c>
      <c r="BN476" s="36">
        <v>-63.478320000000004</v>
      </c>
      <c r="BO476" s="36">
        <v>-63.478320000000004</v>
      </c>
      <c r="BP476" s="36" t="e">
        <v>#DIV/0!</v>
      </c>
      <c r="BQ476" s="36" t="e">
        <v>#DIV/0!</v>
      </c>
      <c r="BR476" s="36">
        <v>0</v>
      </c>
      <c r="BS476" s="36">
        <v>0</v>
      </c>
      <c r="BT476" s="36">
        <v>61.059815000000015</v>
      </c>
      <c r="BU476" s="36">
        <v>87.849242367274016</v>
      </c>
      <c r="BV476" s="36">
        <v>-1.0589799999999983</v>
      </c>
      <c r="BW476" s="36">
        <v>123.17861000000002</v>
      </c>
      <c r="BX476" s="36">
        <v>20.838660000000001</v>
      </c>
      <c r="BY476" s="36">
        <v>119.24221665434102</v>
      </c>
      <c r="BZ476" s="36">
        <v>-63.478320000000004</v>
      </c>
      <c r="CA476" s="36">
        <v>105.15564000000001</v>
      </c>
      <c r="CB476" s="36" t="e">
        <v>#DIV/0!</v>
      </c>
      <c r="CC476" s="36" t="e">
        <v>#DIV/0!</v>
      </c>
      <c r="CD476" s="36">
        <v>0</v>
      </c>
      <c r="CE476" s="36">
        <v>0</v>
      </c>
      <c r="CF476" s="36"/>
      <c r="CG476" s="40">
        <v>28.023</v>
      </c>
      <c r="CH476" s="40">
        <v>58.058999999999997</v>
      </c>
      <c r="CI476" s="40"/>
      <c r="CL476" s="5" t="str">
        <f t="shared" si="1008"/>
        <v>1_0.5_1</v>
      </c>
      <c r="CM476" s="95" t="str">
        <f t="shared" si="1009"/>
        <v>1K</v>
      </c>
      <c r="CN476" s="96">
        <f t="shared" si="996"/>
        <v>202</v>
      </c>
      <c r="CO476" s="96" t="str">
        <f t="shared" si="1003"/>
        <v>0.333_0_1</v>
      </c>
      <c r="CP476" s="95" t="str">
        <f t="shared" si="1012"/>
        <v>1D</v>
      </c>
      <c r="CQ476" s="5">
        <f t="shared" si="1004"/>
        <v>66</v>
      </c>
      <c r="CV476" s="87"/>
      <c r="CW476" s="87"/>
      <c r="CX476" s="87"/>
      <c r="CY476" s="87"/>
      <c r="CZ476" s="87"/>
    </row>
    <row r="477" spans="1:104" s="5" customFormat="1">
      <c r="A477" s="13" t="s">
        <v>248</v>
      </c>
      <c r="B477" s="13">
        <v>9</v>
      </c>
      <c r="C477" s="13">
        <v>12</v>
      </c>
      <c r="D477" s="13" t="s">
        <v>95</v>
      </c>
      <c r="E477" s="35" t="s">
        <v>247</v>
      </c>
      <c r="F477" s="13" t="s">
        <v>237</v>
      </c>
      <c r="G477" s="36">
        <v>1001974050</v>
      </c>
      <c r="H477" s="13"/>
      <c r="I477" s="37">
        <v>18</v>
      </c>
      <c r="J477" s="37" t="s">
        <v>70</v>
      </c>
      <c r="K477" s="38">
        <v>43525</v>
      </c>
      <c r="L477" s="39">
        <v>0.61805555555555558</v>
      </c>
      <c r="M477" s="37" t="s">
        <v>39</v>
      </c>
      <c r="N477" s="37" t="s">
        <v>190</v>
      </c>
      <c r="O477" s="37"/>
      <c r="P477" s="37" t="s">
        <v>190</v>
      </c>
      <c r="Q477" s="37">
        <v>2</v>
      </c>
      <c r="R477" s="13" t="s">
        <v>43</v>
      </c>
      <c r="S477" s="13" t="s">
        <v>56</v>
      </c>
      <c r="T477" s="13" t="s">
        <v>41</v>
      </c>
      <c r="U477" s="13" t="s">
        <v>52</v>
      </c>
      <c r="V477" s="13" t="s">
        <v>42</v>
      </c>
      <c r="W477" s="13" t="s">
        <v>46</v>
      </c>
      <c r="X477" s="13" t="s">
        <v>53</v>
      </c>
      <c r="Y477" s="13" t="s">
        <v>42</v>
      </c>
      <c r="Z477" s="13" t="s">
        <v>41</v>
      </c>
      <c r="AA477" s="13"/>
      <c r="AB477" s="13">
        <v>-1</v>
      </c>
      <c r="AC477" s="72">
        <f t="shared" si="997"/>
        <v>0.5</v>
      </c>
      <c r="AD477" s="13">
        <v>2</v>
      </c>
      <c r="AE477" s="72">
        <f t="shared" ref="AE477" si="1059">VALUE(IF(AD477=-2,0%,IF(AD477=-1,50%,IF(AD477=0,100%,IF(AD477=1,50%,IF(AD477=2,0%))))))</f>
        <v>0</v>
      </c>
      <c r="AF477" s="13" t="s">
        <v>41</v>
      </c>
      <c r="AG477" s="13">
        <v>0</v>
      </c>
      <c r="AH477" s="13" t="s">
        <v>42</v>
      </c>
      <c r="AI477" s="13">
        <f t="shared" si="990"/>
        <v>1</v>
      </c>
      <c r="AJ477" s="70">
        <f t="shared" si="999"/>
        <v>0.66599999999999993</v>
      </c>
      <c r="AK477" s="59">
        <f t="shared" si="1006"/>
        <v>-2</v>
      </c>
      <c r="AL477" s="70">
        <f t="shared" ref="AL477" si="1060">VALUE(IF(AK477=-3,0%,IF(AK477=-2,33.3%,IF(AK477=-1,66.6%,IF(AK477=0,100%,IF(AK477=1,66.6%,IF(AK477=2,33.3%,IF(AK477=3,0%))))))))</f>
        <v>0.33299999999999996</v>
      </c>
      <c r="AM477" s="13" t="s">
        <v>42</v>
      </c>
      <c r="AN477" s="13" t="s">
        <v>41</v>
      </c>
      <c r="AO477" s="13"/>
      <c r="AP477" s="13">
        <v>101.31965006729475</v>
      </c>
      <c r="AQ477" s="13">
        <v>117.34261838440112</v>
      </c>
      <c r="AR477" s="13">
        <v>125.13020833333333</v>
      </c>
      <c r="AS477" s="13">
        <v>148.05555555555554</v>
      </c>
      <c r="AT477" s="36">
        <v>-1.0589799999999983</v>
      </c>
      <c r="AU477" s="36" t="str">
        <f t="shared" si="1001"/>
        <v>1</v>
      </c>
      <c r="AV477" s="36">
        <v>0</v>
      </c>
      <c r="AW477" s="36">
        <v>-1.0589799999999983</v>
      </c>
      <c r="AX477" s="36">
        <v>-1.0589799999999983</v>
      </c>
      <c r="AY477" s="36">
        <v>-63.478320000000004</v>
      </c>
      <c r="AZ477" s="36" t="str">
        <f t="shared" si="1002"/>
        <v>1</v>
      </c>
      <c r="BA477" s="36">
        <v>0</v>
      </c>
      <c r="BB477" s="36">
        <v>-63.478320000000004</v>
      </c>
      <c r="BC477" s="36">
        <v>-63.478320000000004</v>
      </c>
      <c r="BD477" s="36" t="e">
        <v>#DIV/0!</v>
      </c>
      <c r="BE477" s="36" t="s">
        <v>50</v>
      </c>
      <c r="BF477" s="36">
        <v>0</v>
      </c>
      <c r="BG477" s="36">
        <v>0</v>
      </c>
      <c r="BH477" s="36">
        <v>-1.0589799999999983</v>
      </c>
      <c r="BI477" s="36">
        <v>0</v>
      </c>
      <c r="BJ477" s="36">
        <v>-1.0589799999999983</v>
      </c>
      <c r="BK477" s="36">
        <v>-1.0589799999999983</v>
      </c>
      <c r="BL477" s="36">
        <v>-63.478320000000004</v>
      </c>
      <c r="BM477" s="36">
        <v>0</v>
      </c>
      <c r="BN477" s="36">
        <v>-63.478320000000004</v>
      </c>
      <c r="BO477" s="36">
        <v>-63.478320000000004</v>
      </c>
      <c r="BP477" s="36" t="e">
        <v>#DIV/0!</v>
      </c>
      <c r="BQ477" s="36" t="e">
        <v>#DIV/0!</v>
      </c>
      <c r="BR477" s="36">
        <v>0</v>
      </c>
      <c r="BS477" s="36">
        <v>0</v>
      </c>
      <c r="BT477" s="36">
        <v>-1.0589799999999983</v>
      </c>
      <c r="BU477" s="36">
        <v>0</v>
      </c>
      <c r="BV477" s="36">
        <v>-1.0589799999999983</v>
      </c>
      <c r="BW477" s="36">
        <v>-1.0589799999999983</v>
      </c>
      <c r="BX477" s="36">
        <v>-63.478320000000004</v>
      </c>
      <c r="BY477" s="36">
        <v>0</v>
      </c>
      <c r="BZ477" s="36">
        <v>-63.478320000000004</v>
      </c>
      <c r="CA477" s="36">
        <v>-63.478320000000004</v>
      </c>
      <c r="CB477" s="36" t="e">
        <v>#DIV/0!</v>
      </c>
      <c r="CC477" s="36" t="e">
        <v>#DIV/0!</v>
      </c>
      <c r="CD477" s="36">
        <v>0</v>
      </c>
      <c r="CE477" s="36">
        <v>0</v>
      </c>
      <c r="CF477" s="36"/>
      <c r="CG477" s="40">
        <v>28.122</v>
      </c>
      <c r="CH477" s="40">
        <v>58.918999999999997</v>
      </c>
      <c r="CI477" s="40"/>
      <c r="CL477" s="5" t="str">
        <f t="shared" si="1008"/>
        <v>0.666_0.5_1</v>
      </c>
      <c r="CM477" s="95" t="str">
        <f t="shared" si="1009"/>
        <v>1H</v>
      </c>
      <c r="CN477" s="96">
        <f t="shared" si="996"/>
        <v>131</v>
      </c>
      <c r="CO477" s="96" t="str">
        <f t="shared" si="1003"/>
        <v>0.333_0_1</v>
      </c>
      <c r="CP477" s="95" t="str">
        <f t="shared" si="1012"/>
        <v>1D</v>
      </c>
      <c r="CQ477" s="5">
        <f t="shared" si="1004"/>
        <v>66</v>
      </c>
      <c r="CV477" s="87"/>
      <c r="CW477" s="87"/>
      <c r="CX477" s="87"/>
      <c r="CY477" s="87"/>
      <c r="CZ477" s="87"/>
    </row>
    <row r="478" spans="1:104" s="5" customFormat="1">
      <c r="A478" s="13" t="s">
        <v>248</v>
      </c>
      <c r="B478" s="13">
        <v>9</v>
      </c>
      <c r="C478" s="13">
        <v>12</v>
      </c>
      <c r="D478" s="13" t="s">
        <v>95</v>
      </c>
      <c r="E478" s="35" t="s">
        <v>247</v>
      </c>
      <c r="F478" s="13" t="s">
        <v>237</v>
      </c>
      <c r="G478" s="36">
        <v>1001974050</v>
      </c>
      <c r="H478" s="13"/>
      <c r="I478" s="37">
        <v>18</v>
      </c>
      <c r="J478" s="37" t="s">
        <v>70</v>
      </c>
      <c r="K478" s="38">
        <v>43525</v>
      </c>
      <c r="L478" s="39">
        <v>0.62847222222222221</v>
      </c>
      <c r="M478" s="37" t="s">
        <v>39</v>
      </c>
      <c r="N478" s="37" t="s">
        <v>190</v>
      </c>
      <c r="O478" s="37"/>
      <c r="P478" s="37" t="s">
        <v>190</v>
      </c>
      <c r="Q478" s="37">
        <v>3</v>
      </c>
      <c r="R478" s="13" t="s">
        <v>43</v>
      </c>
      <c r="S478" s="13" t="s">
        <v>56</v>
      </c>
      <c r="T478" s="13" t="s">
        <v>42</v>
      </c>
      <c r="U478" s="13" t="s">
        <v>52</v>
      </c>
      <c r="V478" s="13" t="s">
        <v>42</v>
      </c>
      <c r="W478" s="13" t="s">
        <v>46</v>
      </c>
      <c r="X478" s="13" t="s">
        <v>53</v>
      </c>
      <c r="Y478" s="13" t="s">
        <v>42</v>
      </c>
      <c r="Z478" s="13" t="s">
        <v>41</v>
      </c>
      <c r="AA478" s="13"/>
      <c r="AB478" s="13">
        <v>-1</v>
      </c>
      <c r="AC478" s="72">
        <f t="shared" si="997"/>
        <v>0.5</v>
      </c>
      <c r="AD478" s="13">
        <v>2</v>
      </c>
      <c r="AE478" s="72">
        <f t="shared" ref="AE478" si="1061">VALUE(IF(AD478=-2,0%,IF(AD478=-1,50%,IF(AD478=0,100%,IF(AD478=1,50%,IF(AD478=2,0%))))))</f>
        <v>0</v>
      </c>
      <c r="AF478" s="13" t="s">
        <v>42</v>
      </c>
      <c r="AG478" s="13">
        <v>0</v>
      </c>
      <c r="AH478" s="13" t="s">
        <v>42</v>
      </c>
      <c r="AI478" s="13">
        <f t="shared" si="990"/>
        <v>1</v>
      </c>
      <c r="AJ478" s="70">
        <f t="shared" si="999"/>
        <v>0.66599999999999993</v>
      </c>
      <c r="AK478" s="59">
        <f t="shared" si="1006"/>
        <v>-2</v>
      </c>
      <c r="AL478" s="70">
        <f t="shared" ref="AL478" si="1062">VALUE(IF(AK478=-3,0%,IF(AK478=-2,33.3%,IF(AK478=-1,66.6%,IF(AK478=0,100%,IF(AK478=1,66.6%,IF(AK478=2,33.3%,IF(AK478=3,0%))))))))</f>
        <v>0.33299999999999996</v>
      </c>
      <c r="AM478" s="13" t="s">
        <v>42</v>
      </c>
      <c r="AN478" s="13" t="s">
        <v>41</v>
      </c>
      <c r="AO478" s="13"/>
      <c r="AP478" s="13">
        <v>101.31965006729475</v>
      </c>
      <c r="AQ478" s="13">
        <v>117.34261838440112</v>
      </c>
      <c r="AR478" s="13">
        <v>125.13020833333333</v>
      </c>
      <c r="AS478" s="13">
        <v>148.05555555555554</v>
      </c>
      <c r="AT478" s="36">
        <v>-1.0589799999999983</v>
      </c>
      <c r="AU478" s="36" t="str">
        <f t="shared" si="1001"/>
        <v>1</v>
      </c>
      <c r="AV478" s="36">
        <v>0</v>
      </c>
      <c r="AW478" s="36">
        <v>-1.0589799999999983</v>
      </c>
      <c r="AX478" s="36">
        <v>-1.0589799999999983</v>
      </c>
      <c r="AY478" s="36">
        <v>-63.478320000000004</v>
      </c>
      <c r="AZ478" s="36" t="str">
        <f t="shared" si="1002"/>
        <v>1</v>
      </c>
      <c r="BA478" s="36">
        <v>0</v>
      </c>
      <c r="BB478" s="36">
        <v>-63.478320000000004</v>
      </c>
      <c r="BC478" s="36">
        <v>-63.478320000000004</v>
      </c>
      <c r="BD478" s="36" t="e">
        <v>#DIV/0!</v>
      </c>
      <c r="BE478" s="36" t="s">
        <v>50</v>
      </c>
      <c r="BF478" s="36">
        <v>0</v>
      </c>
      <c r="BG478" s="36">
        <v>0</v>
      </c>
      <c r="BH478" s="36">
        <v>-1.0589799999999983</v>
      </c>
      <c r="BI478" s="36">
        <v>0</v>
      </c>
      <c r="BJ478" s="36">
        <v>-1.0589799999999983</v>
      </c>
      <c r="BK478" s="36">
        <v>-1.0589799999999983</v>
      </c>
      <c r="BL478" s="36">
        <v>-63.478320000000004</v>
      </c>
      <c r="BM478" s="36">
        <v>0</v>
      </c>
      <c r="BN478" s="36">
        <v>-63.478320000000004</v>
      </c>
      <c r="BO478" s="36">
        <v>-63.478320000000004</v>
      </c>
      <c r="BP478" s="36" t="e">
        <v>#DIV/0!</v>
      </c>
      <c r="BQ478" s="36" t="e">
        <v>#DIV/0!</v>
      </c>
      <c r="BR478" s="36">
        <v>0</v>
      </c>
      <c r="BS478" s="36">
        <v>0</v>
      </c>
      <c r="BT478" s="36">
        <v>-1.0589799999999983</v>
      </c>
      <c r="BU478" s="36">
        <v>0</v>
      </c>
      <c r="BV478" s="36">
        <v>-1.0589799999999983</v>
      </c>
      <c r="BW478" s="36">
        <v>-1.0589799999999983</v>
      </c>
      <c r="BX478" s="36">
        <v>-63.478320000000004</v>
      </c>
      <c r="BY478" s="36">
        <v>0</v>
      </c>
      <c r="BZ478" s="36">
        <v>-63.478320000000004</v>
      </c>
      <c r="CA478" s="36">
        <v>-63.478320000000004</v>
      </c>
      <c r="CB478" s="36" t="e">
        <v>#DIV/0!</v>
      </c>
      <c r="CC478" s="36" t="e">
        <v>#DIV/0!</v>
      </c>
      <c r="CD478" s="36">
        <v>0</v>
      </c>
      <c r="CE478" s="36">
        <v>0</v>
      </c>
      <c r="CF478" s="36"/>
      <c r="CG478" s="40">
        <v>28.122</v>
      </c>
      <c r="CH478" s="40">
        <v>58.481000000000002</v>
      </c>
      <c r="CI478" s="40"/>
      <c r="CL478" s="5" t="str">
        <f t="shared" si="1008"/>
        <v>0.666_0.5_1</v>
      </c>
      <c r="CM478" s="95" t="str">
        <f t="shared" si="1009"/>
        <v>1H</v>
      </c>
      <c r="CN478" s="96">
        <f t="shared" si="996"/>
        <v>131</v>
      </c>
      <c r="CO478" s="96" t="str">
        <f t="shared" si="1003"/>
        <v>0.333_0_1</v>
      </c>
      <c r="CP478" s="95" t="str">
        <f t="shared" si="1012"/>
        <v>1D</v>
      </c>
      <c r="CQ478" s="5">
        <f t="shared" si="1004"/>
        <v>66</v>
      </c>
      <c r="CV478" s="87"/>
      <c r="CW478" s="87"/>
      <c r="CX478" s="87"/>
      <c r="CY478" s="87"/>
      <c r="CZ478" s="87"/>
    </row>
    <row r="479" spans="1:104" s="5" customFormat="1">
      <c r="A479" s="13" t="s">
        <v>248</v>
      </c>
      <c r="B479" s="13">
        <v>9</v>
      </c>
      <c r="C479" s="13">
        <v>12</v>
      </c>
      <c r="D479" s="13" t="s">
        <v>95</v>
      </c>
      <c r="E479" s="35" t="s">
        <v>247</v>
      </c>
      <c r="F479" s="13" t="s">
        <v>237</v>
      </c>
      <c r="G479" s="36">
        <v>1001974050</v>
      </c>
      <c r="H479" s="13"/>
      <c r="I479" s="37">
        <v>18</v>
      </c>
      <c r="J479" s="37" t="s">
        <v>70</v>
      </c>
      <c r="K479" s="38">
        <v>43525</v>
      </c>
      <c r="L479" s="39">
        <v>0.63888888888888895</v>
      </c>
      <c r="M479" s="37" t="s">
        <v>39</v>
      </c>
      <c r="N479" s="37" t="s">
        <v>190</v>
      </c>
      <c r="O479" s="37"/>
      <c r="P479" s="37" t="s">
        <v>190</v>
      </c>
      <c r="Q479" s="37">
        <v>4</v>
      </c>
      <c r="R479" s="13" t="s">
        <v>43</v>
      </c>
      <c r="S479" s="13" t="s">
        <v>44</v>
      </c>
      <c r="T479" s="13" t="s">
        <v>42</v>
      </c>
      <c r="U479" s="13" t="s">
        <v>52</v>
      </c>
      <c r="V479" s="13" t="s">
        <v>42</v>
      </c>
      <c r="W479" s="13" t="s">
        <v>46</v>
      </c>
      <c r="X479" s="13" t="s">
        <v>53</v>
      </c>
      <c r="Y479" s="13" t="s">
        <v>42</v>
      </c>
      <c r="Z479" s="13" t="s">
        <v>41</v>
      </c>
      <c r="AA479" s="13"/>
      <c r="AB479" s="13">
        <v>-1</v>
      </c>
      <c r="AC479" s="72">
        <f t="shared" si="997"/>
        <v>0.5</v>
      </c>
      <c r="AD479" s="13">
        <v>1</v>
      </c>
      <c r="AE479" s="72">
        <f t="shared" ref="AE479" si="1063">VALUE(IF(AD479=-2,0%,IF(AD479=-1,50%,IF(AD479=0,100%,IF(AD479=1,50%,IF(AD479=2,0%))))))</f>
        <v>0.5</v>
      </c>
      <c r="AF479" s="13" t="s">
        <v>42</v>
      </c>
      <c r="AG479" s="13">
        <v>0</v>
      </c>
      <c r="AH479" s="13" t="s">
        <v>42</v>
      </c>
      <c r="AI479" s="13">
        <f t="shared" si="990"/>
        <v>1</v>
      </c>
      <c r="AJ479" s="70">
        <f t="shared" si="999"/>
        <v>0.66599999999999993</v>
      </c>
      <c r="AK479" s="59">
        <f t="shared" si="1006"/>
        <v>-2</v>
      </c>
      <c r="AL479" s="70">
        <f t="shared" ref="AL479" si="1064">VALUE(IF(AK479=-3,0%,IF(AK479=-2,33.3%,IF(AK479=-1,66.6%,IF(AK479=0,100%,IF(AK479=1,66.6%,IF(AK479=2,33.3%,IF(AK479=3,0%))))))))</f>
        <v>0.33299999999999996</v>
      </c>
      <c r="AM479" s="13" t="s">
        <v>42</v>
      </c>
      <c r="AN479" s="13" t="s">
        <v>41</v>
      </c>
      <c r="AO479" s="13"/>
      <c r="AP479" s="13">
        <v>101.31965006729475</v>
      </c>
      <c r="AQ479" s="13">
        <v>117.34261838440112</v>
      </c>
      <c r="AR479" s="13">
        <v>125.13020833333333</v>
      </c>
      <c r="AS479" s="13">
        <v>148.05555555555554</v>
      </c>
      <c r="AT479" s="36">
        <v>-1.0589799999999983</v>
      </c>
      <c r="AU479" s="36" t="str">
        <f t="shared" si="1001"/>
        <v>1</v>
      </c>
      <c r="AV479" s="36">
        <v>0</v>
      </c>
      <c r="AW479" s="36">
        <v>-1.0589799999999983</v>
      </c>
      <c r="AX479" s="36">
        <v>-1.0589799999999983</v>
      </c>
      <c r="AY479" s="36">
        <v>-63.478320000000004</v>
      </c>
      <c r="AZ479" s="36" t="str">
        <f t="shared" si="1002"/>
        <v>1</v>
      </c>
      <c r="BA479" s="36">
        <v>0</v>
      </c>
      <c r="BB479" s="36">
        <v>-63.478320000000004</v>
      </c>
      <c r="BC479" s="36">
        <v>-63.478320000000004</v>
      </c>
      <c r="BD479" s="36" t="e">
        <v>#DIV/0!</v>
      </c>
      <c r="BE479" s="36" t="s">
        <v>50</v>
      </c>
      <c r="BF479" s="36">
        <v>0</v>
      </c>
      <c r="BG479" s="36">
        <v>0</v>
      </c>
      <c r="BH479" s="36">
        <v>-1.0589799999999983</v>
      </c>
      <c r="BI479" s="36">
        <v>0</v>
      </c>
      <c r="BJ479" s="36">
        <v>-1.0589799999999983</v>
      </c>
      <c r="BK479" s="36">
        <v>-1.0589799999999983</v>
      </c>
      <c r="BL479" s="36">
        <v>-63.478320000000004</v>
      </c>
      <c r="BM479" s="36">
        <v>0</v>
      </c>
      <c r="BN479" s="36">
        <v>-63.478320000000004</v>
      </c>
      <c r="BO479" s="36">
        <v>-63.478320000000004</v>
      </c>
      <c r="BP479" s="36" t="e">
        <v>#DIV/0!</v>
      </c>
      <c r="BQ479" s="36" t="e">
        <v>#DIV/0!</v>
      </c>
      <c r="BR479" s="36">
        <v>0</v>
      </c>
      <c r="BS479" s="36">
        <v>0</v>
      </c>
      <c r="BT479" s="36">
        <v>-1.0589799999999983</v>
      </c>
      <c r="BU479" s="36">
        <v>0</v>
      </c>
      <c r="BV479" s="36">
        <v>-1.0589799999999983</v>
      </c>
      <c r="BW479" s="36">
        <v>-1.0589799999999983</v>
      </c>
      <c r="BX479" s="36">
        <v>-63.478320000000004</v>
      </c>
      <c r="BY479" s="36">
        <v>0</v>
      </c>
      <c r="BZ479" s="36">
        <v>-63.478320000000004</v>
      </c>
      <c r="CA479" s="36">
        <v>-63.478320000000004</v>
      </c>
      <c r="CB479" s="36" t="e">
        <v>#DIV/0!</v>
      </c>
      <c r="CC479" s="36" t="e">
        <v>#DIV/0!</v>
      </c>
      <c r="CD479" s="36">
        <v>0</v>
      </c>
      <c r="CE479" s="36">
        <v>0</v>
      </c>
      <c r="CF479" s="36"/>
      <c r="CG479" s="40">
        <v>27.824999999999999</v>
      </c>
      <c r="CH479" s="40">
        <v>55.387999999999998</v>
      </c>
      <c r="CI479" s="40"/>
      <c r="CL479" s="5" t="str">
        <f t="shared" si="1008"/>
        <v>0.666_0.5_1</v>
      </c>
      <c r="CM479" s="95" t="str">
        <f t="shared" si="1009"/>
        <v>1H</v>
      </c>
      <c r="CN479" s="96">
        <f t="shared" si="996"/>
        <v>131</v>
      </c>
      <c r="CO479" s="96" t="str">
        <f t="shared" si="1003"/>
        <v>0.333_0.5_1</v>
      </c>
      <c r="CP479" s="95" t="str">
        <f t="shared" si="1012"/>
        <v>1E</v>
      </c>
      <c r="CQ479" s="5">
        <f t="shared" si="1004"/>
        <v>90</v>
      </c>
      <c r="CV479" s="87"/>
      <c r="CW479" s="87"/>
      <c r="CX479" s="87"/>
      <c r="CY479" s="87"/>
      <c r="CZ479" s="87"/>
    </row>
    <row r="480" spans="1:104" s="5" customFormat="1">
      <c r="A480" s="13" t="s">
        <v>248</v>
      </c>
      <c r="B480" s="13">
        <v>9</v>
      </c>
      <c r="C480" s="13">
        <v>12</v>
      </c>
      <c r="D480" s="13" t="s">
        <v>95</v>
      </c>
      <c r="E480" s="35" t="s">
        <v>247</v>
      </c>
      <c r="F480" s="13" t="s">
        <v>237</v>
      </c>
      <c r="G480" s="36">
        <v>1001974050</v>
      </c>
      <c r="H480" s="13"/>
      <c r="I480" s="37">
        <v>18</v>
      </c>
      <c r="J480" s="37" t="s">
        <v>70</v>
      </c>
      <c r="K480" s="38">
        <v>43525</v>
      </c>
      <c r="L480" s="39">
        <v>0.64930555555555558</v>
      </c>
      <c r="M480" s="37" t="s">
        <v>39</v>
      </c>
      <c r="N480" s="37" t="s">
        <v>190</v>
      </c>
      <c r="O480" s="37"/>
      <c r="P480" s="37" t="s">
        <v>190</v>
      </c>
      <c r="Q480" s="37">
        <v>5</v>
      </c>
      <c r="R480" s="13" t="s">
        <v>43</v>
      </c>
      <c r="S480" s="13" t="s">
        <v>44</v>
      </c>
      <c r="T480" s="13" t="s">
        <v>42</v>
      </c>
      <c r="U480" s="13" t="s">
        <v>52</v>
      </c>
      <c r="V480" s="13" t="s">
        <v>42</v>
      </c>
      <c r="W480" s="13" t="s">
        <v>46</v>
      </c>
      <c r="X480" s="13" t="s">
        <v>53</v>
      </c>
      <c r="Y480" s="13" t="s">
        <v>42</v>
      </c>
      <c r="Z480" s="13" t="s">
        <v>41</v>
      </c>
      <c r="AA480" s="13"/>
      <c r="AB480" s="13">
        <v>-1</v>
      </c>
      <c r="AC480" s="72">
        <f t="shared" si="997"/>
        <v>0.5</v>
      </c>
      <c r="AD480" s="13">
        <v>1</v>
      </c>
      <c r="AE480" s="72">
        <f t="shared" ref="AE480" si="1065">VALUE(IF(AD480=-2,0%,IF(AD480=-1,50%,IF(AD480=0,100%,IF(AD480=1,50%,IF(AD480=2,0%))))))</f>
        <v>0.5</v>
      </c>
      <c r="AF480" s="13" t="s">
        <v>42</v>
      </c>
      <c r="AG480" s="13">
        <v>0</v>
      </c>
      <c r="AH480" s="13" t="s">
        <v>42</v>
      </c>
      <c r="AI480" s="13">
        <f t="shared" si="990"/>
        <v>1</v>
      </c>
      <c r="AJ480" s="70">
        <f t="shared" si="999"/>
        <v>0.66599999999999993</v>
      </c>
      <c r="AK480" s="59">
        <f t="shared" si="1006"/>
        <v>-2</v>
      </c>
      <c r="AL480" s="70">
        <f t="shared" ref="AL480" si="1066">VALUE(IF(AK480=-3,0%,IF(AK480=-2,33.3%,IF(AK480=-1,66.6%,IF(AK480=0,100%,IF(AK480=1,66.6%,IF(AK480=2,33.3%,IF(AK480=3,0%))))))))</f>
        <v>0.33299999999999996</v>
      </c>
      <c r="AM480" s="13" t="s">
        <v>42</v>
      </c>
      <c r="AN480" s="13" t="s">
        <v>41</v>
      </c>
      <c r="AO480" s="13"/>
      <c r="AP480" s="13">
        <v>101.31965006729475</v>
      </c>
      <c r="AQ480" s="13">
        <v>117.34261838440112</v>
      </c>
      <c r="AR480" s="13">
        <v>125.13020833333333</v>
      </c>
      <c r="AS480" s="13">
        <v>148.05555555555554</v>
      </c>
      <c r="AT480" s="36">
        <v>-1.0589799999999983</v>
      </c>
      <c r="AU480" s="36" t="str">
        <f t="shared" si="1001"/>
        <v>1</v>
      </c>
      <c r="AV480" s="36">
        <v>0</v>
      </c>
      <c r="AW480" s="36">
        <v>-1.0589799999999983</v>
      </c>
      <c r="AX480" s="36">
        <v>-1.0589799999999983</v>
      </c>
      <c r="AY480" s="36">
        <v>-63.478320000000004</v>
      </c>
      <c r="AZ480" s="36" t="str">
        <f t="shared" si="1002"/>
        <v>1</v>
      </c>
      <c r="BA480" s="36">
        <v>0</v>
      </c>
      <c r="BB480" s="36">
        <v>-63.478320000000004</v>
      </c>
      <c r="BC480" s="36">
        <v>-63.478320000000004</v>
      </c>
      <c r="BD480" s="36" t="e">
        <v>#DIV/0!</v>
      </c>
      <c r="BE480" s="36" t="s">
        <v>50</v>
      </c>
      <c r="BF480" s="36">
        <v>0</v>
      </c>
      <c r="BG480" s="36">
        <v>0</v>
      </c>
      <c r="BH480" s="36">
        <v>-1.0589799999999983</v>
      </c>
      <c r="BI480" s="36">
        <v>0</v>
      </c>
      <c r="BJ480" s="36">
        <v>-1.0589799999999983</v>
      </c>
      <c r="BK480" s="36">
        <v>-1.0589799999999983</v>
      </c>
      <c r="BL480" s="36">
        <v>-63.478320000000004</v>
      </c>
      <c r="BM480" s="36">
        <v>0</v>
      </c>
      <c r="BN480" s="36">
        <v>-63.478320000000004</v>
      </c>
      <c r="BO480" s="36">
        <v>-63.478320000000004</v>
      </c>
      <c r="BP480" s="36" t="e">
        <v>#DIV/0!</v>
      </c>
      <c r="BQ480" s="36" t="e">
        <v>#DIV/0!</v>
      </c>
      <c r="BR480" s="36">
        <v>0</v>
      </c>
      <c r="BS480" s="36">
        <v>0</v>
      </c>
      <c r="BT480" s="36">
        <v>-1.0589799999999983</v>
      </c>
      <c r="BU480" s="36">
        <v>0</v>
      </c>
      <c r="BV480" s="36">
        <v>-1.0589799999999983</v>
      </c>
      <c r="BW480" s="36">
        <v>-1.0589799999999983</v>
      </c>
      <c r="BX480" s="36">
        <v>-63.478320000000004</v>
      </c>
      <c r="BY480" s="36">
        <v>0</v>
      </c>
      <c r="BZ480" s="36">
        <v>-63.478320000000004</v>
      </c>
      <c r="CA480" s="36">
        <v>-63.478320000000004</v>
      </c>
      <c r="CB480" s="36" t="e">
        <v>#DIV/0!</v>
      </c>
      <c r="CC480" s="36" t="e">
        <v>#DIV/0!</v>
      </c>
      <c r="CD480" s="36">
        <v>0</v>
      </c>
      <c r="CE480" s="36">
        <v>0</v>
      </c>
      <c r="CF480" s="36"/>
      <c r="CG480" s="40">
        <v>27.899000000000001</v>
      </c>
      <c r="CH480" s="40">
        <v>54.64</v>
      </c>
      <c r="CI480" s="40"/>
      <c r="CL480" s="5" t="str">
        <f t="shared" si="1008"/>
        <v>0.666_0.5_1</v>
      </c>
      <c r="CM480" s="95" t="str">
        <f t="shared" si="1009"/>
        <v>1H</v>
      </c>
      <c r="CN480" s="96">
        <f t="shared" si="996"/>
        <v>131</v>
      </c>
      <c r="CO480" s="96" t="str">
        <f t="shared" si="1003"/>
        <v>0.333_0.5_1</v>
      </c>
      <c r="CP480" s="95" t="str">
        <f t="shared" si="1012"/>
        <v>1E</v>
      </c>
      <c r="CQ480" s="5">
        <f t="shared" si="1004"/>
        <v>90</v>
      </c>
      <c r="CV480" s="87"/>
      <c r="CW480" s="87"/>
      <c r="CX480" s="87"/>
      <c r="CY480" s="87"/>
      <c r="CZ480" s="87"/>
    </row>
    <row r="481" spans="1:104" s="5" customFormat="1">
      <c r="A481" s="13" t="s">
        <v>248</v>
      </c>
      <c r="B481" s="13">
        <v>9</v>
      </c>
      <c r="C481" s="13">
        <v>12</v>
      </c>
      <c r="D481" s="13" t="s">
        <v>95</v>
      </c>
      <c r="E481" s="35" t="s">
        <v>247</v>
      </c>
      <c r="F481" s="13" t="s">
        <v>237</v>
      </c>
      <c r="G481" s="36">
        <v>1001974050</v>
      </c>
      <c r="H481" s="13"/>
      <c r="I481" s="37">
        <v>18</v>
      </c>
      <c r="J481" s="37" t="s">
        <v>70</v>
      </c>
      <c r="K481" s="38">
        <v>43525</v>
      </c>
      <c r="L481" s="39">
        <v>0.66388888888888886</v>
      </c>
      <c r="M481" s="37" t="s">
        <v>39</v>
      </c>
      <c r="N481" s="37" t="s">
        <v>190</v>
      </c>
      <c r="O481" s="37"/>
      <c r="P481" s="37" t="s">
        <v>190</v>
      </c>
      <c r="Q481" s="37">
        <v>6</v>
      </c>
      <c r="R481" s="13" t="s">
        <v>43</v>
      </c>
      <c r="S481" s="13" t="s">
        <v>44</v>
      </c>
      <c r="T481" s="13" t="s">
        <v>41</v>
      </c>
      <c r="U481" s="13" t="s">
        <v>52</v>
      </c>
      <c r="V481" s="13" t="s">
        <v>42</v>
      </c>
      <c r="W481" s="13" t="s">
        <v>46</v>
      </c>
      <c r="X481" s="13" t="s">
        <v>53</v>
      </c>
      <c r="Y481" s="13" t="s">
        <v>42</v>
      </c>
      <c r="Z481" s="13" t="s">
        <v>41</v>
      </c>
      <c r="AA481" s="13"/>
      <c r="AB481" s="13">
        <v>-1</v>
      </c>
      <c r="AC481" s="72">
        <f t="shared" si="997"/>
        <v>0.5</v>
      </c>
      <c r="AD481" s="13">
        <v>1</v>
      </c>
      <c r="AE481" s="72">
        <f t="shared" ref="AE481" si="1067">VALUE(IF(AD481=-2,0%,IF(AD481=-1,50%,IF(AD481=0,100%,IF(AD481=1,50%,IF(AD481=2,0%))))))</f>
        <v>0.5</v>
      </c>
      <c r="AF481" s="13" t="s">
        <v>41</v>
      </c>
      <c r="AG481" s="13">
        <v>0</v>
      </c>
      <c r="AH481" s="13" t="s">
        <v>42</v>
      </c>
      <c r="AI481" s="13">
        <f t="shared" si="990"/>
        <v>1</v>
      </c>
      <c r="AJ481" s="70">
        <f t="shared" si="999"/>
        <v>0.66599999999999993</v>
      </c>
      <c r="AK481" s="59">
        <f t="shared" si="1006"/>
        <v>-2</v>
      </c>
      <c r="AL481" s="70">
        <f t="shared" ref="AL481" si="1068">VALUE(IF(AK481=-3,0%,IF(AK481=-2,33.3%,IF(AK481=-1,66.6%,IF(AK481=0,100%,IF(AK481=1,66.6%,IF(AK481=2,33.3%,IF(AK481=3,0%))))))))</f>
        <v>0.33299999999999996</v>
      </c>
      <c r="AM481" s="13" t="s">
        <v>42</v>
      </c>
      <c r="AN481" s="13" t="s">
        <v>41</v>
      </c>
      <c r="AO481" s="13"/>
      <c r="AP481" s="13">
        <v>101.31965006729475</v>
      </c>
      <c r="AQ481" s="13">
        <v>117.34261838440112</v>
      </c>
      <c r="AR481" s="13">
        <v>125.13020833333333</v>
      </c>
      <c r="AS481" s="13">
        <v>148.05555555555554</v>
      </c>
      <c r="AT481" s="36">
        <v>-8.8361349999999987</v>
      </c>
      <c r="AU481" s="36" t="str">
        <f t="shared" si="1001"/>
        <v>1</v>
      </c>
      <c r="AV481" s="36">
        <v>10.998558077677728</v>
      </c>
      <c r="AW481" s="36">
        <v>-16.613289999999999</v>
      </c>
      <c r="AX481" s="36">
        <v>-1.0589799999999983</v>
      </c>
      <c r="AY481" s="36">
        <v>-63.478320000000004</v>
      </c>
      <c r="AZ481" s="36" t="str">
        <f t="shared" si="1002"/>
        <v>1</v>
      </c>
      <c r="BA481" s="36">
        <v>0</v>
      </c>
      <c r="BB481" s="36">
        <v>-63.478320000000004</v>
      </c>
      <c r="BC481" s="36">
        <v>-63.478320000000004</v>
      </c>
      <c r="BD481" s="36" t="e">
        <v>#DIV/0!</v>
      </c>
      <c r="BE481" s="36" t="s">
        <v>50</v>
      </c>
      <c r="BF481" s="36">
        <v>0</v>
      </c>
      <c r="BG481" s="36">
        <v>0</v>
      </c>
      <c r="BH481" s="36">
        <v>-1.0589799999999983</v>
      </c>
      <c r="BI481" s="36">
        <v>0</v>
      </c>
      <c r="BJ481" s="36">
        <v>-1.0589799999999983</v>
      </c>
      <c r="BK481" s="36">
        <v>-1.0589799999999983</v>
      </c>
      <c r="BL481" s="36">
        <v>-63.478320000000004</v>
      </c>
      <c r="BM481" s="36">
        <v>0</v>
      </c>
      <c r="BN481" s="36">
        <v>-63.478320000000004</v>
      </c>
      <c r="BO481" s="36">
        <v>-63.478320000000004</v>
      </c>
      <c r="BP481" s="36" t="e">
        <v>#DIV/0!</v>
      </c>
      <c r="BQ481" s="36" t="e">
        <v>#DIV/0!</v>
      </c>
      <c r="BR481" s="36">
        <v>0</v>
      </c>
      <c r="BS481" s="36">
        <v>0</v>
      </c>
      <c r="BT481" s="36">
        <v>-1.0589799999999983</v>
      </c>
      <c r="BU481" s="36">
        <v>0</v>
      </c>
      <c r="BV481" s="36">
        <v>-1.0589799999999983</v>
      </c>
      <c r="BW481" s="36">
        <v>-1.0589799999999983</v>
      </c>
      <c r="BX481" s="36">
        <v>-70.519590000000008</v>
      </c>
      <c r="BY481" s="36">
        <v>9.9578595303308042</v>
      </c>
      <c r="BZ481" s="36">
        <v>-77.560860000000005</v>
      </c>
      <c r="CA481" s="36">
        <v>-63.478320000000004</v>
      </c>
      <c r="CB481" s="36" t="e">
        <v>#DIV/0!</v>
      </c>
      <c r="CC481" s="36" t="e">
        <v>#DIV/0!</v>
      </c>
      <c r="CD481" s="36">
        <v>0</v>
      </c>
      <c r="CE481" s="36">
        <v>0</v>
      </c>
      <c r="CF481" s="36"/>
      <c r="CG481" s="40">
        <v>28.047999999999998</v>
      </c>
      <c r="CH481" s="40">
        <v>53.963000000000001</v>
      </c>
      <c r="CI481" s="40"/>
      <c r="CL481" s="5" t="str">
        <f t="shared" si="1008"/>
        <v>0.666_0.5_1</v>
      </c>
      <c r="CM481" s="95" t="str">
        <f t="shared" si="1009"/>
        <v>1H</v>
      </c>
      <c r="CN481" s="96">
        <f t="shared" si="996"/>
        <v>131</v>
      </c>
      <c r="CO481" s="96" t="str">
        <f t="shared" si="1003"/>
        <v>0.333_0.5_1</v>
      </c>
      <c r="CP481" s="95" t="str">
        <f t="shared" si="1012"/>
        <v>1E</v>
      </c>
      <c r="CQ481" s="5">
        <f t="shared" si="1004"/>
        <v>90</v>
      </c>
      <c r="CV481" s="87"/>
      <c r="CW481" s="87"/>
      <c r="CX481" s="87"/>
      <c r="CY481" s="87"/>
      <c r="CZ481" s="87"/>
    </row>
    <row r="482" spans="1:104" s="5" customFormat="1">
      <c r="A482" s="13" t="s">
        <v>447</v>
      </c>
      <c r="B482" s="13">
        <v>1</v>
      </c>
      <c r="C482" s="13"/>
      <c r="D482" s="13" t="s">
        <v>34</v>
      </c>
      <c r="E482" s="35" t="s">
        <v>249</v>
      </c>
      <c r="F482" s="13" t="s">
        <v>36</v>
      </c>
      <c r="G482" s="36">
        <v>1088325112</v>
      </c>
      <c r="H482" s="13" t="s">
        <v>250</v>
      </c>
      <c r="I482" s="37">
        <v>23</v>
      </c>
      <c r="J482" s="37" t="s">
        <v>38</v>
      </c>
      <c r="K482" s="38">
        <v>43528</v>
      </c>
      <c r="L482" s="39">
        <v>0.64930555555555558</v>
      </c>
      <c r="M482" s="37" t="s">
        <v>39</v>
      </c>
      <c r="N482" s="37" t="s">
        <v>251</v>
      </c>
      <c r="O482" s="37" t="s">
        <v>41</v>
      </c>
      <c r="P482" s="37" t="s">
        <v>41</v>
      </c>
      <c r="Q482" s="37">
        <v>1</v>
      </c>
      <c r="R482" s="13" t="s">
        <v>51</v>
      </c>
      <c r="S482" s="13" t="s">
        <v>127</v>
      </c>
      <c r="T482" s="13" t="s">
        <v>42</v>
      </c>
      <c r="U482" s="13" t="s">
        <v>45</v>
      </c>
      <c r="V482" s="13" t="s">
        <v>42</v>
      </c>
      <c r="W482" s="13" t="s">
        <v>81</v>
      </c>
      <c r="X482" s="13" t="s">
        <v>53</v>
      </c>
      <c r="Y482" s="13" t="s">
        <v>42</v>
      </c>
      <c r="Z482" s="13" t="s">
        <v>41</v>
      </c>
      <c r="AA482" s="13"/>
      <c r="AB482" s="13">
        <v>2</v>
      </c>
      <c r="AC482" s="72">
        <f t="shared" si="997"/>
        <v>0</v>
      </c>
      <c r="AD482" s="13">
        <v>-1</v>
      </c>
      <c r="AE482" s="72">
        <f t="shared" ref="AE482" si="1069">VALUE(IF(AD482=-2,0%,IF(AD482=-1,50%,IF(AD482=0,100%,IF(AD482=1,50%,IF(AD482=2,0%))))))</f>
        <v>0.5</v>
      </c>
      <c r="AF482" s="13" t="s">
        <v>42</v>
      </c>
      <c r="AG482" s="13">
        <v>1</v>
      </c>
      <c r="AH482" s="13" t="s">
        <v>42</v>
      </c>
      <c r="AI482" s="13">
        <f t="shared" si="990"/>
        <v>2</v>
      </c>
      <c r="AJ482" s="70">
        <f t="shared" si="999"/>
        <v>0.33299999999999996</v>
      </c>
      <c r="AK482" s="59">
        <f t="shared" si="1006"/>
        <v>-2</v>
      </c>
      <c r="AL482" s="70">
        <f t="shared" ref="AL482" si="1070">VALUE(IF(AK482=-3,0%,IF(AK482=-2,33.3%,IF(AK482=-1,66.6%,IF(AK482=0,100%,IF(AK482=1,66.6%,IF(AK482=2,33.3%,IF(AK482=3,0%))))))))</f>
        <v>0.33299999999999996</v>
      </c>
      <c r="AM482" s="13" t="s">
        <v>42</v>
      </c>
      <c r="AN482" s="13" t="s">
        <v>41</v>
      </c>
      <c r="AO482" s="13"/>
      <c r="AP482" s="13">
        <v>101.31965006729475</v>
      </c>
      <c r="AQ482" s="13">
        <v>117.34261838440112</v>
      </c>
      <c r="AR482" s="13">
        <v>125.13020833333333</v>
      </c>
      <c r="AS482" s="13">
        <v>148.05555555555554</v>
      </c>
      <c r="AT482" s="36">
        <v>378.34178230000003</v>
      </c>
      <c r="AU482" s="36" t="str">
        <f t="shared" si="1001"/>
        <v>3</v>
      </c>
      <c r="AV482" s="36">
        <v>33.71539226366216</v>
      </c>
      <c r="AW482" s="36">
        <v>354.50139980000006</v>
      </c>
      <c r="AX482" s="36">
        <v>402.18216480000001</v>
      </c>
      <c r="AY482" s="36">
        <v>795.63366399999995</v>
      </c>
      <c r="AZ482" s="36" t="str">
        <f t="shared" si="1002"/>
        <v>4</v>
      </c>
      <c r="BA482" s="36">
        <v>289.20678664238261</v>
      </c>
      <c r="BB482" s="36">
        <v>591.13358399999993</v>
      </c>
      <c r="BC482" s="36">
        <v>1000.1337439999999</v>
      </c>
      <c r="BD482" s="36">
        <v>95067.324999999997</v>
      </c>
      <c r="BE482" s="36" t="s">
        <v>50</v>
      </c>
      <c r="BF482" s="36">
        <v>82667.199999999997</v>
      </c>
      <c r="BG482" s="36">
        <v>99200.7</v>
      </c>
      <c r="BH482" s="36">
        <v>346.52783500000004</v>
      </c>
      <c r="BI482" s="36">
        <v>11.276323480620743</v>
      </c>
      <c r="BJ482" s="36">
        <v>338.55427020000002</v>
      </c>
      <c r="BK482" s="36">
        <v>354.50139980000006</v>
      </c>
      <c r="BL482" s="36">
        <v>682.21259399999997</v>
      </c>
      <c r="BM482" s="36">
        <v>128.80517118951522</v>
      </c>
      <c r="BN482" s="36">
        <v>591.13358399999993</v>
      </c>
      <c r="BO482" s="36">
        <v>773.29160400000001</v>
      </c>
      <c r="BP482" s="36">
        <v>87259.85</v>
      </c>
      <c r="BQ482" s="36">
        <v>8999.6825114556104</v>
      </c>
      <c r="BR482" s="36">
        <v>74400.5</v>
      </c>
      <c r="BS482" s="36">
        <v>99200.7</v>
      </c>
      <c r="BT482" s="36">
        <v>222.55397980000004</v>
      </c>
      <c r="BU482" s="36">
        <v>186.60183088413896</v>
      </c>
      <c r="BV482" s="36">
        <v>90.606559799999999</v>
      </c>
      <c r="BW482" s="36">
        <v>354.50139980000006</v>
      </c>
      <c r="BX482" s="36">
        <v>541.93987749999997</v>
      </c>
      <c r="BY482" s="36">
        <v>69.570406915701426</v>
      </c>
      <c r="BZ482" s="36">
        <v>492.746171</v>
      </c>
      <c r="CA482" s="36">
        <v>591.13358399999993</v>
      </c>
      <c r="CB482" s="36">
        <v>81461.643750000003</v>
      </c>
      <c r="CC482" s="36">
        <v>8172.4351669065964</v>
      </c>
      <c r="CD482" s="36">
        <v>68889.3</v>
      </c>
      <c r="CE482" s="36">
        <v>99200.7</v>
      </c>
      <c r="CF482" s="36"/>
      <c r="CG482" s="40">
        <v>28.940999999999999</v>
      </c>
      <c r="CH482" s="40">
        <v>50.151000000000003</v>
      </c>
      <c r="CI482" s="40"/>
      <c r="CL482" s="5" t="str">
        <f t="shared" si="1008"/>
        <v>0.333_0_4</v>
      </c>
      <c r="CM482" s="95" t="str">
        <f t="shared" si="1009"/>
        <v>2N</v>
      </c>
      <c r="CN482" s="96">
        <f t="shared" si="996"/>
        <v>7</v>
      </c>
      <c r="CO482" s="96" t="str">
        <f t="shared" si="1003"/>
        <v>0.333_0.5_4</v>
      </c>
      <c r="CP482" s="95" t="str">
        <f t="shared" si="1012"/>
        <v>2O</v>
      </c>
      <c r="CQ482" s="5">
        <f t="shared" si="1004"/>
        <v>17</v>
      </c>
      <c r="CV482" s="87"/>
      <c r="CW482" s="87"/>
      <c r="CX482" s="87"/>
      <c r="CY482" s="87"/>
      <c r="CZ482" s="87"/>
    </row>
    <row r="483" spans="1:104" s="5" customFormat="1">
      <c r="A483" s="13" t="s">
        <v>447</v>
      </c>
      <c r="B483" s="13">
        <v>1</v>
      </c>
      <c r="C483" s="13"/>
      <c r="D483" s="13" t="s">
        <v>34</v>
      </c>
      <c r="E483" s="35" t="s">
        <v>249</v>
      </c>
      <c r="F483" s="13" t="s">
        <v>36</v>
      </c>
      <c r="G483" s="36">
        <v>1088325112</v>
      </c>
      <c r="H483" s="13" t="s">
        <v>250</v>
      </c>
      <c r="I483" s="37">
        <v>23</v>
      </c>
      <c r="J483" s="37" t="s">
        <v>38</v>
      </c>
      <c r="K483" s="38">
        <v>43528</v>
      </c>
      <c r="L483" s="39">
        <v>0.66249999999999998</v>
      </c>
      <c r="M483" s="37" t="s">
        <v>39</v>
      </c>
      <c r="N483" s="37" t="s">
        <v>251</v>
      </c>
      <c r="O483" s="37" t="s">
        <v>41</v>
      </c>
      <c r="P483" s="37" t="s">
        <v>41</v>
      </c>
      <c r="Q483" s="37">
        <v>2</v>
      </c>
      <c r="R483" s="13" t="s">
        <v>51</v>
      </c>
      <c r="S483" s="13" t="s">
        <v>127</v>
      </c>
      <c r="T483" s="13" t="s">
        <v>42</v>
      </c>
      <c r="U483" s="13" t="s">
        <v>45</v>
      </c>
      <c r="V483" s="13" t="s">
        <v>41</v>
      </c>
      <c r="W483" s="13" t="s">
        <v>81</v>
      </c>
      <c r="X483" s="13" t="s">
        <v>53</v>
      </c>
      <c r="Y483" s="13" t="s">
        <v>42</v>
      </c>
      <c r="Z483" s="13" t="s">
        <v>41</v>
      </c>
      <c r="AA483" s="13"/>
      <c r="AB483" s="13">
        <v>2</v>
      </c>
      <c r="AC483" s="72">
        <f t="shared" si="997"/>
        <v>0</v>
      </c>
      <c r="AD483" s="13">
        <v>-1</v>
      </c>
      <c r="AE483" s="72">
        <f t="shared" ref="AE483" si="1071">VALUE(IF(AD483=-2,0%,IF(AD483=-1,50%,IF(AD483=0,100%,IF(AD483=1,50%,IF(AD483=2,0%))))))</f>
        <v>0.5</v>
      </c>
      <c r="AF483" s="13" t="s">
        <v>42</v>
      </c>
      <c r="AG483" s="13">
        <v>1</v>
      </c>
      <c r="AH483" s="13" t="s">
        <v>41</v>
      </c>
      <c r="AI483" s="13">
        <f t="shared" si="990"/>
        <v>2</v>
      </c>
      <c r="AJ483" s="70">
        <f t="shared" si="999"/>
        <v>0.33299999999999996</v>
      </c>
      <c r="AK483" s="59">
        <f t="shared" si="1006"/>
        <v>-2</v>
      </c>
      <c r="AL483" s="70">
        <f t="shared" ref="AL483" si="1072">VALUE(IF(AK483=-3,0%,IF(AK483=-2,33.3%,IF(AK483=-1,66.6%,IF(AK483=0,100%,IF(AK483=1,66.6%,IF(AK483=2,33.3%,IF(AK483=3,0%))))))))</f>
        <v>0.33299999999999996</v>
      </c>
      <c r="AM483" s="13" t="s">
        <v>42</v>
      </c>
      <c r="AN483" s="13" t="s">
        <v>41</v>
      </c>
      <c r="AO483" s="13"/>
      <c r="AP483" s="13">
        <v>101.31965006729475</v>
      </c>
      <c r="AQ483" s="13">
        <v>117.34261838440112</v>
      </c>
      <c r="AR483" s="13">
        <v>125.13020833333333</v>
      </c>
      <c r="AS483" s="13">
        <v>148.05555555555554</v>
      </c>
      <c r="AT483" s="36">
        <v>342.48945750000007</v>
      </c>
      <c r="AU483" s="36" t="str">
        <f t="shared" si="1001"/>
        <v>3</v>
      </c>
      <c r="AV483" s="36">
        <v>73.164815946448925</v>
      </c>
      <c r="AW483" s="36">
        <v>290.75412000000006</v>
      </c>
      <c r="AX483" s="36">
        <v>394.22479500000003</v>
      </c>
      <c r="AY483" s="36">
        <v>778.64594349999993</v>
      </c>
      <c r="AZ483" s="36" t="str">
        <f t="shared" si="1002"/>
        <v>4</v>
      </c>
      <c r="BA483" s="36">
        <v>178.87333407799989</v>
      </c>
      <c r="BB483" s="36">
        <v>652.16339600000003</v>
      </c>
      <c r="BC483" s="36">
        <v>905.12849099999994</v>
      </c>
      <c r="BD483" s="36">
        <v>81978.350000000006</v>
      </c>
      <c r="BE483" s="36" t="s">
        <v>50</v>
      </c>
      <c r="BF483" s="36">
        <v>66133.8</v>
      </c>
      <c r="BG483" s="36">
        <v>88178.4</v>
      </c>
      <c r="BH483" s="36">
        <v>334.52834310000003</v>
      </c>
      <c r="BI483" s="36">
        <v>61.906099990365632</v>
      </c>
      <c r="BJ483" s="36">
        <v>290.75412000000006</v>
      </c>
      <c r="BK483" s="36">
        <v>378.3025662</v>
      </c>
      <c r="BL483" s="36">
        <v>748.78310749999991</v>
      </c>
      <c r="BM483" s="36">
        <v>136.64090639587596</v>
      </c>
      <c r="BN483" s="36">
        <v>652.16339600000003</v>
      </c>
      <c r="BO483" s="36">
        <v>845.40281899999991</v>
      </c>
      <c r="BP483" s="36">
        <v>75319.016666666663</v>
      </c>
      <c r="BQ483" s="36">
        <v>14122.602560777086</v>
      </c>
      <c r="BR483" s="36">
        <v>57867</v>
      </c>
      <c r="BS483" s="36">
        <v>93689.5</v>
      </c>
      <c r="BT483" s="36">
        <v>314.65419510000004</v>
      </c>
      <c r="BU483" s="36">
        <v>33.799810348155482</v>
      </c>
      <c r="BV483" s="36">
        <v>290.75412000000006</v>
      </c>
      <c r="BW483" s="36">
        <v>338.55427020000002</v>
      </c>
      <c r="BX483" s="36">
        <v>760.77720350000004</v>
      </c>
      <c r="BY483" s="36">
        <v>153.60311962748045</v>
      </c>
      <c r="BZ483" s="36">
        <v>652.16339600000003</v>
      </c>
      <c r="CA483" s="36">
        <v>869.39101100000005</v>
      </c>
      <c r="CB483" s="36">
        <v>76811.612500000017</v>
      </c>
      <c r="CC483" s="36">
        <v>9485.7475157117078</v>
      </c>
      <c r="CD483" s="36">
        <v>57867</v>
      </c>
      <c r="CE483" s="36">
        <v>93689.5</v>
      </c>
      <c r="CF483" s="36"/>
      <c r="CG483" s="40">
        <v>29.09</v>
      </c>
      <c r="CH483" s="40">
        <v>50.203000000000003</v>
      </c>
      <c r="CI483" s="40"/>
      <c r="CL483" s="5" t="str">
        <f t="shared" si="1008"/>
        <v>0.333_0_4</v>
      </c>
      <c r="CM483" s="95" t="str">
        <f t="shared" si="1009"/>
        <v>2N</v>
      </c>
      <c r="CN483" s="96">
        <f t="shared" si="996"/>
        <v>7</v>
      </c>
      <c r="CO483" s="96" t="str">
        <f t="shared" si="1003"/>
        <v>0.333_0.5_4</v>
      </c>
      <c r="CP483" s="95" t="str">
        <f t="shared" si="1012"/>
        <v>2O</v>
      </c>
      <c r="CQ483" s="5">
        <f t="shared" si="1004"/>
        <v>17</v>
      </c>
      <c r="CV483" s="87"/>
      <c r="CW483" s="87"/>
      <c r="CX483" s="87"/>
      <c r="CY483" s="87"/>
      <c r="CZ483" s="87"/>
    </row>
    <row r="484" spans="1:104" s="5" customFormat="1">
      <c r="A484" s="13" t="s">
        <v>447</v>
      </c>
      <c r="B484" s="13">
        <v>1</v>
      </c>
      <c r="C484" s="13"/>
      <c r="D484" s="13" t="s">
        <v>34</v>
      </c>
      <c r="E484" s="35" t="s">
        <v>249</v>
      </c>
      <c r="F484" s="13" t="s">
        <v>36</v>
      </c>
      <c r="G484" s="36">
        <v>1088325112</v>
      </c>
      <c r="H484" s="13" t="s">
        <v>250</v>
      </c>
      <c r="I484" s="37">
        <v>23</v>
      </c>
      <c r="J484" s="37" t="s">
        <v>38</v>
      </c>
      <c r="K484" s="38">
        <v>43528</v>
      </c>
      <c r="L484" s="39">
        <v>0.67291666666666661</v>
      </c>
      <c r="M484" s="37" t="s">
        <v>39</v>
      </c>
      <c r="N484" s="37" t="s">
        <v>251</v>
      </c>
      <c r="O484" s="37" t="s">
        <v>41</v>
      </c>
      <c r="P484" s="37" t="s">
        <v>41</v>
      </c>
      <c r="Q484" s="37">
        <v>3</v>
      </c>
      <c r="R484" s="13" t="s">
        <v>62</v>
      </c>
      <c r="S484" s="13" t="s">
        <v>127</v>
      </c>
      <c r="T484" s="13" t="s">
        <v>42</v>
      </c>
      <c r="U484" s="13" t="s">
        <v>45</v>
      </c>
      <c r="V484" s="13" t="s">
        <v>41</v>
      </c>
      <c r="W484" s="13" t="s">
        <v>81</v>
      </c>
      <c r="X484" s="13" t="s">
        <v>53</v>
      </c>
      <c r="Y484" s="13" t="s">
        <v>42</v>
      </c>
      <c r="Z484" s="13" t="s">
        <v>42</v>
      </c>
      <c r="AA484" s="13"/>
      <c r="AB484" s="13">
        <v>1</v>
      </c>
      <c r="AC484" s="72">
        <f t="shared" si="997"/>
        <v>0.5</v>
      </c>
      <c r="AD484" s="13">
        <v>-1</v>
      </c>
      <c r="AE484" s="72">
        <f t="shared" ref="AE484" si="1073">VALUE(IF(AD484=-2,0%,IF(AD484=-1,50%,IF(AD484=0,100%,IF(AD484=1,50%,IF(AD484=2,0%))))))</f>
        <v>0.5</v>
      </c>
      <c r="AF484" s="13" t="s">
        <v>42</v>
      </c>
      <c r="AG484" s="13">
        <v>1</v>
      </c>
      <c r="AH484" s="13" t="s">
        <v>41</v>
      </c>
      <c r="AI484" s="13">
        <f t="shared" si="990"/>
        <v>2</v>
      </c>
      <c r="AJ484" s="70">
        <f t="shared" si="999"/>
        <v>0.33299999999999996</v>
      </c>
      <c r="AK484" s="59">
        <f t="shared" si="1006"/>
        <v>-2</v>
      </c>
      <c r="AL484" s="70">
        <f t="shared" ref="AL484" si="1074">VALUE(IF(AK484=-3,0%,IF(AK484=-2,33.3%,IF(AK484=-1,66.6%,IF(AK484=0,100%,IF(AK484=1,66.6%,IF(AK484=2,33.3%,IF(AK484=3,0%))))))))</f>
        <v>0.33299999999999996</v>
      </c>
      <c r="AM484" s="13" t="s">
        <v>42</v>
      </c>
      <c r="AN484" s="13" t="s">
        <v>42</v>
      </c>
      <c r="AO484" s="13"/>
      <c r="AP484" s="13">
        <v>101.31965006729475</v>
      </c>
      <c r="AQ484" s="13">
        <v>117.34261838440112</v>
      </c>
      <c r="AR484" s="13">
        <v>125.13020833333333</v>
      </c>
      <c r="AS484" s="13">
        <v>148.05555555555554</v>
      </c>
      <c r="AT484" s="36">
        <v>210.92215519999996</v>
      </c>
      <c r="AU484" s="36" t="str">
        <f t="shared" si="1001"/>
        <v>2</v>
      </c>
      <c r="AV484" s="36">
        <v>0</v>
      </c>
      <c r="AW484" s="36">
        <v>210.92215519999996</v>
      </c>
      <c r="AX484" s="36">
        <v>210.92215519999996</v>
      </c>
      <c r="AY484" s="36">
        <v>529.70909749999998</v>
      </c>
      <c r="AZ484" s="36" t="str">
        <f t="shared" si="1002"/>
        <v>4</v>
      </c>
      <c r="BA484" s="36">
        <v>17.327451561757293</v>
      </c>
      <c r="BB484" s="36">
        <v>517.45673899999997</v>
      </c>
      <c r="BC484" s="36">
        <v>541.961456</v>
      </c>
      <c r="BD484" s="36">
        <v>50289.224999999999</v>
      </c>
      <c r="BE484" s="36" t="s">
        <v>50</v>
      </c>
      <c r="BF484" s="36">
        <v>44089.2</v>
      </c>
      <c r="BG484" s="36">
        <v>60622.6</v>
      </c>
      <c r="BH484" s="36">
        <v>274.73821269999996</v>
      </c>
      <c r="BI484" s="36">
        <v>90.249534013681597</v>
      </c>
      <c r="BJ484" s="36">
        <v>210.92215519999996</v>
      </c>
      <c r="BK484" s="36">
        <v>338.55427020000002</v>
      </c>
      <c r="BL484" s="36">
        <v>639.33039499999995</v>
      </c>
      <c r="BM484" s="36">
        <v>172.35537721119314</v>
      </c>
      <c r="BN484" s="36">
        <v>517.45673899999997</v>
      </c>
      <c r="BO484" s="36">
        <v>761.20405099999994</v>
      </c>
      <c r="BP484" s="36">
        <v>66133.78333333334</v>
      </c>
      <c r="BQ484" s="36">
        <v>14371.305594888274</v>
      </c>
      <c r="BR484" s="36">
        <v>46844.800000000003</v>
      </c>
      <c r="BS484" s="36">
        <v>82667.199999999997</v>
      </c>
      <c r="BT484" s="36">
        <v>250.83813760000001</v>
      </c>
      <c r="BU484" s="36">
        <v>56.449723665525966</v>
      </c>
      <c r="BV484" s="36">
        <v>210.92215519999996</v>
      </c>
      <c r="BW484" s="36">
        <v>290.75412000000006</v>
      </c>
      <c r="BX484" s="36">
        <v>584.81006750000006</v>
      </c>
      <c r="BY484" s="36">
        <v>95.251990635669273</v>
      </c>
      <c r="BZ484" s="36">
        <v>517.45673899999997</v>
      </c>
      <c r="CA484" s="36">
        <v>652.16339600000003</v>
      </c>
      <c r="CB484" s="36">
        <v>76811.631250000006</v>
      </c>
      <c r="CC484" s="36">
        <v>15021.456243685465</v>
      </c>
      <c r="CD484" s="36">
        <v>46844.800000000003</v>
      </c>
      <c r="CE484" s="36">
        <v>99200.7</v>
      </c>
      <c r="CF484" s="36"/>
      <c r="CG484" s="40">
        <v>29.24</v>
      </c>
      <c r="CH484" s="40">
        <v>50.738</v>
      </c>
      <c r="CI484" s="40"/>
      <c r="CL484" s="5" t="str">
        <f t="shared" si="1008"/>
        <v>0.333_0.5_4</v>
      </c>
      <c r="CM484" s="95" t="str">
        <f t="shared" si="1009"/>
        <v>2O</v>
      </c>
      <c r="CN484" s="96">
        <f t="shared" si="996"/>
        <v>11</v>
      </c>
      <c r="CO484" s="96" t="str">
        <f t="shared" si="1003"/>
        <v>0.333_0.5_4</v>
      </c>
      <c r="CP484" s="95" t="str">
        <f t="shared" si="1012"/>
        <v>2O</v>
      </c>
      <c r="CQ484" s="5">
        <f t="shared" si="1004"/>
        <v>17</v>
      </c>
      <c r="CV484" s="87"/>
      <c r="CW484" s="87"/>
      <c r="CX484" s="87"/>
      <c r="CY484" s="87"/>
      <c r="CZ484" s="87"/>
    </row>
    <row r="485" spans="1:104" s="5" customFormat="1">
      <c r="A485" s="13" t="s">
        <v>447</v>
      </c>
      <c r="B485" s="13">
        <v>1</v>
      </c>
      <c r="C485" s="13"/>
      <c r="D485" s="13" t="s">
        <v>34</v>
      </c>
      <c r="E485" s="35" t="s">
        <v>249</v>
      </c>
      <c r="F485" s="13" t="s">
        <v>36</v>
      </c>
      <c r="G485" s="36">
        <v>1088325112</v>
      </c>
      <c r="H485" s="13" t="s">
        <v>250</v>
      </c>
      <c r="I485" s="37">
        <v>23</v>
      </c>
      <c r="J485" s="37" t="s">
        <v>38</v>
      </c>
      <c r="K485" s="38">
        <v>43528</v>
      </c>
      <c r="L485" s="39">
        <v>0.68541666666666667</v>
      </c>
      <c r="M485" s="37" t="s">
        <v>39</v>
      </c>
      <c r="N485" s="37" t="s">
        <v>251</v>
      </c>
      <c r="O485" s="37" t="s">
        <v>41</v>
      </c>
      <c r="P485" s="37" t="s">
        <v>41</v>
      </c>
      <c r="Q485" s="37">
        <v>4</v>
      </c>
      <c r="R485" s="13" t="s">
        <v>62</v>
      </c>
      <c r="S485" s="13" t="s">
        <v>63</v>
      </c>
      <c r="T485" s="13" t="s">
        <v>42</v>
      </c>
      <c r="U485" s="13" t="s">
        <v>45</v>
      </c>
      <c r="V485" s="13" t="s">
        <v>41</v>
      </c>
      <c r="W485" s="13" t="s">
        <v>46</v>
      </c>
      <c r="X485" s="13" t="s">
        <v>47</v>
      </c>
      <c r="Y485" s="13" t="s">
        <v>42</v>
      </c>
      <c r="Z485" s="13" t="s">
        <v>41</v>
      </c>
      <c r="AA485" s="13"/>
      <c r="AB485" s="13">
        <v>1</v>
      </c>
      <c r="AC485" s="72">
        <f t="shared" si="997"/>
        <v>0.5</v>
      </c>
      <c r="AD485" s="13">
        <v>0</v>
      </c>
      <c r="AE485" s="72">
        <f t="shared" ref="AE485" si="1075">VALUE(IF(AD485=-2,0%,IF(AD485=-1,50%,IF(AD485=0,100%,IF(AD485=1,50%,IF(AD485=2,0%))))))</f>
        <v>1</v>
      </c>
      <c r="AF485" s="13" t="s">
        <v>42</v>
      </c>
      <c r="AG485" s="13">
        <v>1</v>
      </c>
      <c r="AH485" s="13" t="s">
        <v>41</v>
      </c>
      <c r="AI485" s="13">
        <f t="shared" si="990"/>
        <v>1</v>
      </c>
      <c r="AJ485" s="70">
        <f t="shared" si="999"/>
        <v>0.66599999999999993</v>
      </c>
      <c r="AK485" s="59">
        <f t="shared" si="1006"/>
        <v>-1</v>
      </c>
      <c r="AL485" s="70">
        <f t="shared" ref="AL485" si="1076">VALUE(IF(AK485=-3,0%,IF(AK485=-2,33.3%,IF(AK485=-1,66.6%,IF(AK485=0,100%,IF(AK485=1,66.6%,IF(AK485=2,33.3%,IF(AK485=3,0%))))))))</f>
        <v>0.66599999999999993</v>
      </c>
      <c r="AM485" s="13" t="s">
        <v>42</v>
      </c>
      <c r="AN485" s="13" t="s">
        <v>41</v>
      </c>
      <c r="AO485" s="13"/>
      <c r="AP485" s="13">
        <v>101.31965006729475</v>
      </c>
      <c r="AQ485" s="13">
        <v>117.34261838440112</v>
      </c>
      <c r="AR485" s="13">
        <v>125.13020833333333</v>
      </c>
      <c r="AS485" s="13">
        <v>148.05555555555554</v>
      </c>
      <c r="AT485" s="36">
        <v>234.85602699999998</v>
      </c>
      <c r="AU485" s="36" t="str">
        <f t="shared" si="1001"/>
        <v>2</v>
      </c>
      <c r="AV485" s="36">
        <v>11.325660300643083</v>
      </c>
      <c r="AW485" s="36">
        <v>226.84757579999999</v>
      </c>
      <c r="AX485" s="36">
        <v>242.86447819999998</v>
      </c>
      <c r="AY485" s="36">
        <v>621.59580749999998</v>
      </c>
      <c r="AZ485" s="36" t="str">
        <f t="shared" si="1002"/>
        <v>4</v>
      </c>
      <c r="BA485" s="36">
        <v>25.958641591866538</v>
      </c>
      <c r="BB485" s="36">
        <v>603.24027599999999</v>
      </c>
      <c r="BC485" s="36">
        <v>639.95133899999996</v>
      </c>
      <c r="BD485" s="36">
        <v>47533.675000000003</v>
      </c>
      <c r="BE485" s="36" t="s">
        <v>50</v>
      </c>
      <c r="BF485" s="36">
        <v>46844.800000000003</v>
      </c>
      <c r="BG485" s="36">
        <v>49600.3</v>
      </c>
      <c r="BH485" s="36">
        <v>270.73121430000003</v>
      </c>
      <c r="BI485" s="36">
        <v>62.060836732978004</v>
      </c>
      <c r="BJ485" s="36">
        <v>226.84757579999999</v>
      </c>
      <c r="BK485" s="36">
        <v>314.61485280000005</v>
      </c>
      <c r="BL485" s="36">
        <v>645.90545999999995</v>
      </c>
      <c r="BM485" s="36">
        <v>60.337681853943508</v>
      </c>
      <c r="BN485" s="36">
        <v>603.24027599999999</v>
      </c>
      <c r="BO485" s="36">
        <v>688.5706439999999</v>
      </c>
      <c r="BP485" s="36">
        <v>44548.466666666667</v>
      </c>
      <c r="BQ485" s="36">
        <v>1124.9689892022234</v>
      </c>
      <c r="BR485" s="36">
        <v>44089.2</v>
      </c>
      <c r="BS485" s="36">
        <v>46844.800000000003</v>
      </c>
      <c r="BT485" s="36">
        <v>258.80084790000001</v>
      </c>
      <c r="BU485" s="36">
        <v>45.188750766018075</v>
      </c>
      <c r="BV485" s="36">
        <v>226.84757579999999</v>
      </c>
      <c r="BW485" s="36">
        <v>290.75412000000006</v>
      </c>
      <c r="BX485" s="36">
        <v>621.59580749999998</v>
      </c>
      <c r="BY485" s="36">
        <v>25.958641591866538</v>
      </c>
      <c r="BZ485" s="36">
        <v>603.24027599999999</v>
      </c>
      <c r="CA485" s="36">
        <v>639.95133899999996</v>
      </c>
      <c r="CB485" s="36">
        <v>56489.268749999981</v>
      </c>
      <c r="CC485" s="36">
        <v>10837.018571834873</v>
      </c>
      <c r="CD485" s="36">
        <v>44089.2</v>
      </c>
      <c r="CE485" s="36">
        <v>74400.5</v>
      </c>
      <c r="CF485" s="36"/>
      <c r="CG485" s="40">
        <v>29.364999999999998</v>
      </c>
      <c r="CH485" s="40">
        <v>50.045000000000002</v>
      </c>
      <c r="CI485" s="40"/>
      <c r="CL485" s="5" t="str">
        <f t="shared" si="1008"/>
        <v>0.666_0.5_4</v>
      </c>
      <c r="CM485" s="95" t="str">
        <f t="shared" si="1009"/>
        <v>2R</v>
      </c>
      <c r="CN485" s="96">
        <f t="shared" si="996"/>
        <v>21</v>
      </c>
      <c r="CO485" s="96" t="str">
        <f t="shared" si="1003"/>
        <v>0.666_1_4</v>
      </c>
      <c r="CP485" s="95" t="str">
        <f t="shared" si="1012"/>
        <v>2S</v>
      </c>
      <c r="CQ485" s="5">
        <f t="shared" si="1004"/>
        <v>25</v>
      </c>
      <c r="CV485" s="87"/>
      <c r="CW485" s="87"/>
      <c r="CX485" s="87"/>
      <c r="CY485" s="87"/>
      <c r="CZ485" s="87"/>
    </row>
    <row r="486" spans="1:104" s="5" customFormat="1">
      <c r="A486" s="13" t="s">
        <v>447</v>
      </c>
      <c r="B486" s="13">
        <v>1</v>
      </c>
      <c r="C486" s="13"/>
      <c r="D486" s="13" t="s">
        <v>58</v>
      </c>
      <c r="E486" s="35" t="s">
        <v>252</v>
      </c>
      <c r="F486" s="13" t="s">
        <v>36</v>
      </c>
      <c r="G486" s="36">
        <v>1094970394</v>
      </c>
      <c r="H486" s="13" t="s">
        <v>253</v>
      </c>
      <c r="I486" s="37">
        <v>20</v>
      </c>
      <c r="J486" s="37" t="s">
        <v>70</v>
      </c>
      <c r="K486" s="38">
        <v>43528</v>
      </c>
      <c r="L486" s="39">
        <v>0.64930555555555558</v>
      </c>
      <c r="M486" s="37" t="s">
        <v>157</v>
      </c>
      <c r="N486" s="37" t="s">
        <v>251</v>
      </c>
      <c r="O486" s="37" t="s">
        <v>41</v>
      </c>
      <c r="P486" s="37" t="s">
        <v>42</v>
      </c>
      <c r="Q486" s="37">
        <v>1</v>
      </c>
      <c r="R486" s="13" t="s">
        <v>55</v>
      </c>
      <c r="S486" s="13" t="s">
        <v>44</v>
      </c>
      <c r="T486" s="13" t="s">
        <v>42</v>
      </c>
      <c r="U486" s="13" t="s">
        <v>45</v>
      </c>
      <c r="V486" s="13" t="s">
        <v>41</v>
      </c>
      <c r="W486" s="13" t="s">
        <v>64</v>
      </c>
      <c r="X486" s="13" t="s">
        <v>47</v>
      </c>
      <c r="Y486" s="13" t="s">
        <v>42</v>
      </c>
      <c r="Z486" s="13" t="s">
        <v>42</v>
      </c>
      <c r="AA486" s="13"/>
      <c r="AB486" s="13">
        <v>0</v>
      </c>
      <c r="AC486" s="72">
        <f t="shared" si="997"/>
        <v>1</v>
      </c>
      <c r="AD486" s="13">
        <v>1</v>
      </c>
      <c r="AE486" s="72">
        <f t="shared" ref="AE486" si="1077">VALUE(IF(AD486=-2,0%,IF(AD486=-1,50%,IF(AD486=0,100%,IF(AD486=1,50%,IF(AD486=2,0%))))))</f>
        <v>0.5</v>
      </c>
      <c r="AF486" s="13" t="s">
        <v>42</v>
      </c>
      <c r="AG486" s="13">
        <v>1</v>
      </c>
      <c r="AH486" s="13" t="s">
        <v>41</v>
      </c>
      <c r="AI486" s="13">
        <f t="shared" si="990"/>
        <v>3</v>
      </c>
      <c r="AJ486" s="70">
        <f t="shared" si="999"/>
        <v>0</v>
      </c>
      <c r="AK486" s="59">
        <f t="shared" si="1006"/>
        <v>-1</v>
      </c>
      <c r="AL486" s="70">
        <f t="shared" ref="AL486" si="1078">VALUE(IF(AK486=-3,0%,IF(AK486=-2,33.3%,IF(AK486=-1,66.6%,IF(AK486=0,100%,IF(AK486=1,66.6%,IF(AK486=2,33.3%,IF(AK486=3,0%))))))))</f>
        <v>0.66599999999999993</v>
      </c>
      <c r="AM486" s="13" t="s">
        <v>42</v>
      </c>
      <c r="AN486" s="13" t="s">
        <v>42</v>
      </c>
      <c r="AO486" s="13"/>
      <c r="AP486" s="13">
        <v>101.31965006729475</v>
      </c>
      <c r="AQ486" s="13">
        <v>117.34261838440112</v>
      </c>
      <c r="AR486" s="13">
        <v>125.13020833333333</v>
      </c>
      <c r="AS486" s="13">
        <v>148.05555555555554</v>
      </c>
      <c r="AT486" s="36">
        <v>247.81893399999996</v>
      </c>
      <c r="AU486" s="36" t="str">
        <f t="shared" si="1001"/>
        <v>2</v>
      </c>
      <c r="AV486" s="36">
        <v>17.738240296540102</v>
      </c>
      <c r="AW486" s="36">
        <v>235.27610399999998</v>
      </c>
      <c r="AX486" s="36">
        <v>260.36176399999994</v>
      </c>
      <c r="AY486" s="36">
        <v>202.13957099999999</v>
      </c>
      <c r="AZ486" s="36" t="str">
        <f t="shared" si="1002"/>
        <v>2</v>
      </c>
      <c r="BA486" s="36">
        <v>5.266466252453526</v>
      </c>
      <c r="BB486" s="36">
        <v>198.415617</v>
      </c>
      <c r="BC486" s="36">
        <v>205.86352499999998</v>
      </c>
      <c r="BD486" s="36">
        <v>95067.324999999997</v>
      </c>
      <c r="BE486" s="36" t="s">
        <v>50</v>
      </c>
      <c r="BF486" s="36">
        <v>82667.199999999997</v>
      </c>
      <c r="BG486" s="36">
        <v>99200.7</v>
      </c>
      <c r="BH486" s="36">
        <v>222.70830999999998</v>
      </c>
      <c r="BI486" s="36">
        <v>17.773544723911197</v>
      </c>
      <c r="BJ486" s="36">
        <v>210.14051599999999</v>
      </c>
      <c r="BK486" s="36">
        <v>235.27610399999998</v>
      </c>
      <c r="BL486" s="36">
        <v>194.66252449999999</v>
      </c>
      <c r="BM486" s="36">
        <v>5.3076743143407565</v>
      </c>
      <c r="BN486" s="36">
        <v>190.90943199999998</v>
      </c>
      <c r="BO486" s="36">
        <v>198.415617</v>
      </c>
      <c r="BP486" s="36">
        <v>87259.85</v>
      </c>
      <c r="BQ486" s="36">
        <v>8999.6825114556104</v>
      </c>
      <c r="BR486" s="36">
        <v>74400.5</v>
      </c>
      <c r="BS486" s="36">
        <v>99200.7</v>
      </c>
      <c r="BT486" s="36">
        <v>222.70830999999998</v>
      </c>
      <c r="BU486" s="36">
        <v>17.773544723911197</v>
      </c>
      <c r="BV486" s="36">
        <v>210.14051599999999</v>
      </c>
      <c r="BW486" s="36">
        <v>235.27610399999998</v>
      </c>
      <c r="BX486" s="36">
        <v>198.415617</v>
      </c>
      <c r="BY486" s="36">
        <v>0</v>
      </c>
      <c r="BZ486" s="36">
        <v>198.415617</v>
      </c>
      <c r="CA486" s="36">
        <v>198.415617</v>
      </c>
      <c r="CB486" s="36">
        <v>81461.643750000003</v>
      </c>
      <c r="CC486" s="36">
        <v>8172.4351669065964</v>
      </c>
      <c r="CD486" s="36">
        <v>68889.3</v>
      </c>
      <c r="CE486" s="36">
        <v>99200.7</v>
      </c>
      <c r="CF486" s="36"/>
      <c r="CG486" s="40">
        <v>28.940999999999999</v>
      </c>
      <c r="CH486" s="40">
        <v>50.151000000000003</v>
      </c>
      <c r="CI486" s="40"/>
      <c r="CL486" s="5" t="str">
        <f t="shared" si="1008"/>
        <v>0_1_2</v>
      </c>
      <c r="CM486" s="95" t="str">
        <f t="shared" si="1009"/>
        <v>1O</v>
      </c>
      <c r="CN486" s="96">
        <f t="shared" si="996"/>
        <v>15</v>
      </c>
      <c r="CO486" s="96" t="str">
        <f t="shared" si="1003"/>
        <v>0.666_0.5_2</v>
      </c>
      <c r="CP486" s="95" t="str">
        <f t="shared" si="1012"/>
        <v>1T</v>
      </c>
      <c r="CQ486" s="5">
        <f t="shared" si="1004"/>
        <v>57</v>
      </c>
      <c r="CV486" s="87"/>
      <c r="CW486" s="87"/>
      <c r="CX486" s="87"/>
      <c r="CY486" s="87"/>
      <c r="CZ486" s="87"/>
    </row>
    <row r="487" spans="1:104" s="5" customFormat="1">
      <c r="A487" s="13" t="s">
        <v>447</v>
      </c>
      <c r="B487" s="13">
        <v>1</v>
      </c>
      <c r="C487" s="13"/>
      <c r="D487" s="13" t="s">
        <v>58</v>
      </c>
      <c r="E487" s="35" t="s">
        <v>252</v>
      </c>
      <c r="F487" s="13" t="s">
        <v>36</v>
      </c>
      <c r="G487" s="36">
        <v>1094970394</v>
      </c>
      <c r="H487" s="13" t="s">
        <v>253</v>
      </c>
      <c r="I487" s="37">
        <v>20</v>
      </c>
      <c r="J487" s="37" t="s">
        <v>70</v>
      </c>
      <c r="K487" s="38">
        <v>43528</v>
      </c>
      <c r="L487" s="39">
        <v>0.66249999999999998</v>
      </c>
      <c r="M487" s="37" t="s">
        <v>157</v>
      </c>
      <c r="N487" s="37" t="s">
        <v>251</v>
      </c>
      <c r="O487" s="37" t="s">
        <v>41</v>
      </c>
      <c r="P487" s="37" t="s">
        <v>42</v>
      </c>
      <c r="Q487" s="37">
        <v>2</v>
      </c>
      <c r="R487" s="13" t="s">
        <v>55</v>
      </c>
      <c r="S487" s="13" t="s">
        <v>44</v>
      </c>
      <c r="T487" s="13" t="s">
        <v>42</v>
      </c>
      <c r="U487" s="13" t="s">
        <v>52</v>
      </c>
      <c r="V487" s="13" t="s">
        <v>41</v>
      </c>
      <c r="W487" s="13" t="s">
        <v>64</v>
      </c>
      <c r="X487" s="13" t="s">
        <v>47</v>
      </c>
      <c r="Y487" s="13" t="s">
        <v>42</v>
      </c>
      <c r="Z487" s="13" t="s">
        <v>41</v>
      </c>
      <c r="AA487" s="13"/>
      <c r="AB487" s="13">
        <v>0</v>
      </c>
      <c r="AC487" s="72">
        <f t="shared" si="997"/>
        <v>1</v>
      </c>
      <c r="AD487" s="13">
        <v>1</v>
      </c>
      <c r="AE487" s="72">
        <f t="shared" ref="AE487" si="1079">VALUE(IF(AD487=-2,0%,IF(AD487=-1,50%,IF(AD487=0,100%,IF(AD487=1,50%,IF(AD487=2,0%))))))</f>
        <v>0.5</v>
      </c>
      <c r="AF487" s="13" t="s">
        <v>42</v>
      </c>
      <c r="AG487" s="13">
        <v>0</v>
      </c>
      <c r="AH487" s="13" t="s">
        <v>41</v>
      </c>
      <c r="AI487" s="13">
        <f t="shared" si="990"/>
        <v>3</v>
      </c>
      <c r="AJ487" s="70">
        <f t="shared" si="999"/>
        <v>0</v>
      </c>
      <c r="AK487" s="59">
        <f t="shared" si="1006"/>
        <v>-1</v>
      </c>
      <c r="AL487" s="70">
        <f t="shared" ref="AL487" si="1080">VALUE(IF(AK487=-3,0%,IF(AK487=-2,33.3%,IF(AK487=-1,66.6%,IF(AK487=0,100%,IF(AK487=1,66.6%,IF(AK487=2,33.3%,IF(AK487=3,0%))))))))</f>
        <v>0.66599999999999993</v>
      </c>
      <c r="AM487" s="13" t="s">
        <v>42</v>
      </c>
      <c r="AN487" s="13" t="s">
        <v>41</v>
      </c>
      <c r="AO487" s="13"/>
      <c r="AP487" s="13">
        <v>101.31965006729475</v>
      </c>
      <c r="AQ487" s="13">
        <v>117.34261838440112</v>
      </c>
      <c r="AR487" s="13">
        <v>125.13020833333333</v>
      </c>
      <c r="AS487" s="13">
        <v>148.05555555555554</v>
      </c>
      <c r="AT487" s="36">
        <v>241.55544799999998</v>
      </c>
      <c r="AU487" s="36" t="str">
        <f t="shared" si="1001"/>
        <v>2</v>
      </c>
      <c r="AV487" s="36">
        <v>62.002018883812241</v>
      </c>
      <c r="AW487" s="36">
        <v>197.71339999999998</v>
      </c>
      <c r="AX487" s="36">
        <v>285.39749599999999</v>
      </c>
      <c r="AY487" s="36">
        <v>194.652109</v>
      </c>
      <c r="AZ487" s="36" t="str">
        <f t="shared" si="1002"/>
        <v>2</v>
      </c>
      <c r="BA487" s="36">
        <v>15.855336560606696</v>
      </c>
      <c r="BB487" s="36">
        <v>183.44069300000001</v>
      </c>
      <c r="BC487" s="36">
        <v>205.86352499999998</v>
      </c>
      <c r="BD487" s="36">
        <v>81978.350000000006</v>
      </c>
      <c r="BE487" s="36" t="s">
        <v>50</v>
      </c>
      <c r="BF487" s="36">
        <v>66133.8</v>
      </c>
      <c r="BG487" s="36">
        <v>88178.4</v>
      </c>
      <c r="BH487" s="36">
        <v>222.76928749999999</v>
      </c>
      <c r="BI487" s="36">
        <v>35.434375919794491</v>
      </c>
      <c r="BJ487" s="36">
        <v>197.71339999999998</v>
      </c>
      <c r="BK487" s="36">
        <v>247.825175</v>
      </c>
      <c r="BL487" s="36">
        <v>187.1750625</v>
      </c>
      <c r="BM487" s="36">
        <v>5.2811959938124131</v>
      </c>
      <c r="BN487" s="36">
        <v>183.44069300000001</v>
      </c>
      <c r="BO487" s="36">
        <v>190.90943199999998</v>
      </c>
      <c r="BP487" s="36">
        <v>75319.016666666663</v>
      </c>
      <c r="BQ487" s="36">
        <v>14122.602560777086</v>
      </c>
      <c r="BR487" s="36">
        <v>57867</v>
      </c>
      <c r="BS487" s="36">
        <v>93689.5</v>
      </c>
      <c r="BT487" s="36">
        <v>216.49475199999998</v>
      </c>
      <c r="BU487" s="36">
        <v>26.56084271810305</v>
      </c>
      <c r="BV487" s="36">
        <v>197.71339999999998</v>
      </c>
      <c r="BW487" s="36">
        <v>235.27610399999998</v>
      </c>
      <c r="BX487" s="36">
        <v>187.1750625</v>
      </c>
      <c r="BY487" s="36">
        <v>5.2811959938124131</v>
      </c>
      <c r="BZ487" s="36">
        <v>183.44069300000001</v>
      </c>
      <c r="CA487" s="36">
        <v>190.90943199999998</v>
      </c>
      <c r="CB487" s="36">
        <v>76811.612500000017</v>
      </c>
      <c r="CC487" s="36">
        <v>9485.7475157117078</v>
      </c>
      <c r="CD487" s="36">
        <v>57867</v>
      </c>
      <c r="CE487" s="36">
        <v>93689.5</v>
      </c>
      <c r="CF487" s="36"/>
      <c r="CG487" s="40">
        <v>29.09</v>
      </c>
      <c r="CH487" s="40">
        <v>50.203000000000003</v>
      </c>
      <c r="CI487" s="40"/>
      <c r="CL487" s="5" t="str">
        <f t="shared" si="1008"/>
        <v>0_1_2</v>
      </c>
      <c r="CM487" s="95" t="str">
        <f t="shared" si="1009"/>
        <v>1O</v>
      </c>
      <c r="CN487" s="96">
        <f t="shared" si="996"/>
        <v>15</v>
      </c>
      <c r="CO487" s="96" t="str">
        <f t="shared" si="1003"/>
        <v>0.666_0.5_2</v>
      </c>
      <c r="CP487" s="95" t="str">
        <f t="shared" si="1012"/>
        <v>1T</v>
      </c>
      <c r="CQ487" s="5">
        <f t="shared" si="1004"/>
        <v>57</v>
      </c>
      <c r="CV487" s="87"/>
      <c r="CW487" s="87"/>
      <c r="CX487" s="87"/>
      <c r="CY487" s="87"/>
      <c r="CZ487" s="87"/>
    </row>
    <row r="488" spans="1:104" s="5" customFormat="1">
      <c r="A488" s="13" t="s">
        <v>447</v>
      </c>
      <c r="B488" s="13">
        <v>1</v>
      </c>
      <c r="C488" s="13"/>
      <c r="D488" s="13" t="s">
        <v>58</v>
      </c>
      <c r="E488" s="35" t="s">
        <v>252</v>
      </c>
      <c r="F488" s="13" t="s">
        <v>36</v>
      </c>
      <c r="G488" s="36">
        <v>1094970394</v>
      </c>
      <c r="H488" s="13" t="s">
        <v>253</v>
      </c>
      <c r="I488" s="37">
        <v>20</v>
      </c>
      <c r="J488" s="37" t="s">
        <v>70</v>
      </c>
      <c r="K488" s="38">
        <v>43528</v>
      </c>
      <c r="L488" s="39">
        <v>0.67291666666666661</v>
      </c>
      <c r="M488" s="37" t="s">
        <v>157</v>
      </c>
      <c r="N488" s="37" t="s">
        <v>251</v>
      </c>
      <c r="O488" s="37" t="s">
        <v>41</v>
      </c>
      <c r="P488" s="37" t="s">
        <v>42</v>
      </c>
      <c r="Q488" s="37">
        <v>3</v>
      </c>
      <c r="R488" s="13" t="s">
        <v>43</v>
      </c>
      <c r="S488" s="13" t="s">
        <v>44</v>
      </c>
      <c r="T488" s="13" t="s">
        <v>42</v>
      </c>
      <c r="U488" s="13" t="s">
        <v>52</v>
      </c>
      <c r="V488" s="13" t="s">
        <v>42</v>
      </c>
      <c r="W488" s="13" t="s">
        <v>64</v>
      </c>
      <c r="X488" s="13" t="s">
        <v>47</v>
      </c>
      <c r="Y488" s="13" t="s">
        <v>42</v>
      </c>
      <c r="Z488" s="13" t="s">
        <v>42</v>
      </c>
      <c r="AA488" s="13"/>
      <c r="AB488" s="13">
        <v>-1</v>
      </c>
      <c r="AC488" s="72">
        <f t="shared" si="997"/>
        <v>0.5</v>
      </c>
      <c r="AD488" s="13">
        <v>1</v>
      </c>
      <c r="AE488" s="72">
        <f t="shared" ref="AE488" si="1081">VALUE(IF(AD488=-2,0%,IF(AD488=-1,50%,IF(AD488=0,100%,IF(AD488=1,50%,IF(AD488=2,0%))))))</f>
        <v>0.5</v>
      </c>
      <c r="AF488" s="13" t="s">
        <v>42</v>
      </c>
      <c r="AG488" s="13">
        <v>0</v>
      </c>
      <c r="AH488" s="13" t="s">
        <v>42</v>
      </c>
      <c r="AI488" s="13">
        <f t="shared" si="990"/>
        <v>3</v>
      </c>
      <c r="AJ488" s="70">
        <f t="shared" si="999"/>
        <v>0</v>
      </c>
      <c r="AK488" s="59">
        <f t="shared" si="1006"/>
        <v>-1</v>
      </c>
      <c r="AL488" s="70">
        <f t="shared" ref="AL488" si="1082">VALUE(IF(AK488=-3,0%,IF(AK488=-2,33.3%,IF(AK488=-1,66.6%,IF(AK488=0,100%,IF(AK488=1,66.6%,IF(AK488=2,33.3%,IF(AK488=3,0%))))))))</f>
        <v>0.66599999999999993</v>
      </c>
      <c r="AM488" s="13" t="s">
        <v>42</v>
      </c>
      <c r="AN488" s="13" t="s">
        <v>42</v>
      </c>
      <c r="AO488" s="13"/>
      <c r="AP488" s="13">
        <v>101.31965006729475</v>
      </c>
      <c r="AQ488" s="13">
        <v>117.34261838440112</v>
      </c>
      <c r="AR488" s="13">
        <v>125.13020833333333</v>
      </c>
      <c r="AS488" s="13">
        <v>148.05555555555554</v>
      </c>
      <c r="AT488" s="36">
        <v>140.98645099999999</v>
      </c>
      <c r="AU488" s="36" t="str">
        <f t="shared" si="1001"/>
        <v>2</v>
      </c>
      <c r="AV488" s="36">
        <v>26.71870854964358</v>
      </c>
      <c r="AW488" s="36">
        <v>122.09347099999998</v>
      </c>
      <c r="AX488" s="36">
        <v>159.87943099999998</v>
      </c>
      <c r="AY488" s="36">
        <v>164.9373525</v>
      </c>
      <c r="AZ488" s="36" t="str">
        <f t="shared" si="1002"/>
        <v>2</v>
      </c>
      <c r="BA488" s="36">
        <v>5.2017610322275036</v>
      </c>
      <c r="BB488" s="36">
        <v>161.259152</v>
      </c>
      <c r="BC488" s="36">
        <v>168.61555300000001</v>
      </c>
      <c r="BD488" s="36">
        <v>50289.224999999999</v>
      </c>
      <c r="BE488" s="36" t="s">
        <v>50</v>
      </c>
      <c r="BF488" s="36">
        <v>44089.2</v>
      </c>
      <c r="BG488" s="36">
        <v>60622.6</v>
      </c>
      <c r="BH488" s="36">
        <v>178.68478749999997</v>
      </c>
      <c r="BI488" s="36">
        <v>80.032207306848377</v>
      </c>
      <c r="BJ488" s="36">
        <v>122.09347099999998</v>
      </c>
      <c r="BK488" s="36">
        <v>235.27610399999998</v>
      </c>
      <c r="BL488" s="36">
        <v>172.34992249999999</v>
      </c>
      <c r="BM488" s="36">
        <v>15.684718058267439</v>
      </c>
      <c r="BN488" s="36">
        <v>161.259152</v>
      </c>
      <c r="BO488" s="36">
        <v>183.44069300000001</v>
      </c>
      <c r="BP488" s="36">
        <v>66133.78333333334</v>
      </c>
      <c r="BQ488" s="36">
        <v>14371.305594888274</v>
      </c>
      <c r="BR488" s="36">
        <v>46844.800000000003</v>
      </c>
      <c r="BS488" s="36">
        <v>82667.199999999997</v>
      </c>
      <c r="BT488" s="36">
        <v>159.90343549999997</v>
      </c>
      <c r="BU488" s="36">
        <v>53.471364588745274</v>
      </c>
      <c r="BV488" s="36">
        <v>122.09347099999998</v>
      </c>
      <c r="BW488" s="36">
        <v>197.71339999999998</v>
      </c>
      <c r="BX488" s="36">
        <v>172.34992249999999</v>
      </c>
      <c r="BY488" s="36">
        <v>15.684718058267439</v>
      </c>
      <c r="BZ488" s="36">
        <v>161.259152</v>
      </c>
      <c r="CA488" s="36">
        <v>183.44069300000001</v>
      </c>
      <c r="CB488" s="36">
        <v>76811.631250000006</v>
      </c>
      <c r="CC488" s="36">
        <v>15021.456243685465</v>
      </c>
      <c r="CD488" s="36">
        <v>46844.800000000003</v>
      </c>
      <c r="CE488" s="36">
        <v>99200.7</v>
      </c>
      <c r="CF488" s="36"/>
      <c r="CG488" s="40">
        <v>29.24</v>
      </c>
      <c r="CH488" s="40">
        <v>50.738</v>
      </c>
      <c r="CI488" s="40"/>
      <c r="CL488" s="5" t="str">
        <f t="shared" si="1008"/>
        <v>0_0.5_2</v>
      </c>
      <c r="CM488" s="95" t="str">
        <f t="shared" si="1009"/>
        <v>1N</v>
      </c>
      <c r="CN488" s="96">
        <f t="shared" si="996"/>
        <v>12</v>
      </c>
      <c r="CO488" s="96" t="str">
        <f t="shared" si="1003"/>
        <v>0.666_0.5_2</v>
      </c>
      <c r="CP488" s="95" t="str">
        <f t="shared" si="1012"/>
        <v>1T</v>
      </c>
      <c r="CQ488" s="5">
        <f t="shared" si="1004"/>
        <v>57</v>
      </c>
      <c r="CV488" s="87"/>
      <c r="CW488" s="87"/>
      <c r="CX488" s="87"/>
      <c r="CY488" s="87"/>
      <c r="CZ488" s="87"/>
    </row>
    <row r="489" spans="1:104" s="5" customFormat="1">
      <c r="A489" s="13" t="s">
        <v>447</v>
      </c>
      <c r="B489" s="13">
        <v>1</v>
      </c>
      <c r="C489" s="13"/>
      <c r="D489" s="13" t="s">
        <v>58</v>
      </c>
      <c r="E489" s="35" t="s">
        <v>252</v>
      </c>
      <c r="F489" s="13" t="s">
        <v>36</v>
      </c>
      <c r="G489" s="36">
        <v>1094970394</v>
      </c>
      <c r="H489" s="13" t="s">
        <v>253</v>
      </c>
      <c r="I489" s="37">
        <v>20</v>
      </c>
      <c r="J489" s="37" t="s">
        <v>70</v>
      </c>
      <c r="K489" s="38">
        <v>43528</v>
      </c>
      <c r="L489" s="39">
        <v>0.68541666666666667</v>
      </c>
      <c r="M489" s="37" t="s">
        <v>157</v>
      </c>
      <c r="N489" s="37" t="s">
        <v>251</v>
      </c>
      <c r="O489" s="37" t="s">
        <v>41</v>
      </c>
      <c r="P489" s="37" t="s">
        <v>42</v>
      </c>
      <c r="Q489" s="37">
        <v>4</v>
      </c>
      <c r="R489" s="13" t="s">
        <v>43</v>
      </c>
      <c r="S489" s="13" t="s">
        <v>44</v>
      </c>
      <c r="T489" s="13" t="s">
        <v>41</v>
      </c>
      <c r="U489" s="13" t="s">
        <v>52</v>
      </c>
      <c r="V489" s="13"/>
      <c r="W489" s="13" t="s">
        <v>64</v>
      </c>
      <c r="X489" s="13" t="s">
        <v>193</v>
      </c>
      <c r="Y489" s="13" t="s">
        <v>42</v>
      </c>
      <c r="Z489" s="13" t="s">
        <v>41</v>
      </c>
      <c r="AA489" s="13"/>
      <c r="AB489" s="13">
        <v>-1</v>
      </c>
      <c r="AC489" s="72">
        <f t="shared" si="997"/>
        <v>0.5</v>
      </c>
      <c r="AD489" s="13">
        <v>1</v>
      </c>
      <c r="AE489" s="72">
        <f t="shared" ref="AE489" si="1083">VALUE(IF(AD489=-2,0%,IF(AD489=-1,50%,IF(AD489=0,100%,IF(AD489=1,50%,IF(AD489=2,0%))))))</f>
        <v>0.5</v>
      </c>
      <c r="AF489" s="13" t="s">
        <v>41</v>
      </c>
      <c r="AG489" s="13">
        <v>0</v>
      </c>
      <c r="AH489" s="13">
        <v>0</v>
      </c>
      <c r="AI489" s="13">
        <f t="shared" si="990"/>
        <v>3</v>
      </c>
      <c r="AJ489" s="70">
        <f t="shared" si="999"/>
        <v>0</v>
      </c>
      <c r="AK489" s="59">
        <f t="shared" si="1006"/>
        <v>3</v>
      </c>
      <c r="AL489" s="70">
        <f t="shared" ref="AL489" si="1084">VALUE(IF(AK489=-3,0%,IF(AK489=-2,33.3%,IF(AK489=-1,66.6%,IF(AK489=0,100%,IF(AK489=1,66.6%,IF(AK489=2,33.3%,IF(AK489=3,0%))))))))</f>
        <v>0</v>
      </c>
      <c r="AM489" s="13" t="s">
        <v>42</v>
      </c>
      <c r="AN489" s="13" t="s">
        <v>41</v>
      </c>
      <c r="AO489" s="13"/>
      <c r="AP489" s="13">
        <v>101.31965006729475</v>
      </c>
      <c r="AQ489" s="13">
        <v>117.34261838440112</v>
      </c>
      <c r="AR489" s="13">
        <v>125.13020833333333</v>
      </c>
      <c r="AS489" s="13">
        <v>148.05555555555554</v>
      </c>
      <c r="AT489" s="36">
        <v>210.21397549999998</v>
      </c>
      <c r="AU489" s="36" t="str">
        <f t="shared" si="1001"/>
        <v>2</v>
      </c>
      <c r="AV489" s="36">
        <v>17.67848340956883</v>
      </c>
      <c r="AW489" s="36">
        <v>197.71339999999998</v>
      </c>
      <c r="AX489" s="36">
        <v>222.71455099999997</v>
      </c>
      <c r="AY489" s="36">
        <v>190.90943199999998</v>
      </c>
      <c r="AZ489" s="36" t="str">
        <f t="shared" si="1002"/>
        <v>2</v>
      </c>
      <c r="BA489" s="36">
        <v>0</v>
      </c>
      <c r="BB489" s="36">
        <v>190.90943199999998</v>
      </c>
      <c r="BC489" s="36">
        <v>190.90943199999998</v>
      </c>
      <c r="BD489" s="36">
        <v>47533.675000000003</v>
      </c>
      <c r="BE489" s="36" t="s">
        <v>50</v>
      </c>
      <c r="BF489" s="36">
        <v>46844.800000000003</v>
      </c>
      <c r="BG489" s="36">
        <v>49600.3</v>
      </c>
      <c r="BH489" s="36">
        <v>203.92695799999998</v>
      </c>
      <c r="BI489" s="36">
        <v>8.787297994191853</v>
      </c>
      <c r="BJ489" s="36">
        <v>197.71339999999998</v>
      </c>
      <c r="BK489" s="36">
        <v>210.14051599999999</v>
      </c>
      <c r="BL489" s="36">
        <v>190.90943199999998</v>
      </c>
      <c r="BM489" s="36">
        <v>0</v>
      </c>
      <c r="BN489" s="36">
        <v>190.90943199999998</v>
      </c>
      <c r="BO489" s="36">
        <v>190.90943199999998</v>
      </c>
      <c r="BP489" s="36">
        <v>44548.466666666667</v>
      </c>
      <c r="BQ489" s="36">
        <v>1124.9689892022234</v>
      </c>
      <c r="BR489" s="36">
        <v>44089.2</v>
      </c>
      <c r="BS489" s="36">
        <v>46844.800000000003</v>
      </c>
      <c r="BT489" s="36">
        <v>216.49475199999998</v>
      </c>
      <c r="BU489" s="36">
        <v>26.56084271810305</v>
      </c>
      <c r="BV489" s="36">
        <v>197.71339999999998</v>
      </c>
      <c r="BW489" s="36">
        <v>235.27610399999998</v>
      </c>
      <c r="BX489" s="36">
        <v>179.76249250000001</v>
      </c>
      <c r="BY489" s="36">
        <v>15.764153019852349</v>
      </c>
      <c r="BZ489" s="36">
        <v>168.61555300000001</v>
      </c>
      <c r="CA489" s="36">
        <v>190.90943199999998</v>
      </c>
      <c r="CB489" s="36">
        <v>56489.268749999981</v>
      </c>
      <c r="CC489" s="36">
        <v>10837.018571834873</v>
      </c>
      <c r="CD489" s="36">
        <v>44089.2</v>
      </c>
      <c r="CE489" s="36">
        <v>74400.5</v>
      </c>
      <c r="CF489" s="36"/>
      <c r="CG489" s="40">
        <v>29.364999999999998</v>
      </c>
      <c r="CH489" s="40">
        <v>50.045000000000002</v>
      </c>
      <c r="CI489" s="40"/>
      <c r="CL489" s="5" t="str">
        <f t="shared" si="1008"/>
        <v>0_0.5_2</v>
      </c>
      <c r="CM489" s="95" t="str">
        <f t="shared" si="1009"/>
        <v>1N</v>
      </c>
      <c r="CN489" s="96">
        <f t="shared" si="996"/>
        <v>12</v>
      </c>
      <c r="CO489" s="96" t="str">
        <f t="shared" si="1003"/>
        <v>0_0.5_2</v>
      </c>
      <c r="CP489" s="95" t="str">
        <f t="shared" si="1012"/>
        <v>1N</v>
      </c>
      <c r="CQ489" s="5">
        <f t="shared" si="1004"/>
        <v>20</v>
      </c>
      <c r="CV489" s="87"/>
      <c r="CW489" s="87"/>
      <c r="CX489" s="87"/>
      <c r="CY489" s="87"/>
      <c r="CZ489" s="87"/>
    </row>
    <row r="490" spans="1:104" s="5" customFormat="1">
      <c r="A490" s="13" t="s">
        <v>447</v>
      </c>
      <c r="B490" s="13">
        <v>1</v>
      </c>
      <c r="C490" s="13"/>
      <c r="D490" s="13" t="s">
        <v>67</v>
      </c>
      <c r="E490" s="35" t="s">
        <v>254</v>
      </c>
      <c r="F490" s="13" t="s">
        <v>141</v>
      </c>
      <c r="G490" s="36">
        <v>1192899723</v>
      </c>
      <c r="H490" s="13" t="s">
        <v>255</v>
      </c>
      <c r="I490" s="37">
        <v>17</v>
      </c>
      <c r="J490" s="37" t="s">
        <v>38</v>
      </c>
      <c r="K490" s="38">
        <v>43528</v>
      </c>
      <c r="L490" s="39">
        <v>0.64930555555555558</v>
      </c>
      <c r="M490" s="37" t="s">
        <v>39</v>
      </c>
      <c r="N490" s="37" t="s">
        <v>42</v>
      </c>
      <c r="O490" s="37" t="s">
        <v>100</v>
      </c>
      <c r="P490" s="37" t="s">
        <v>42</v>
      </c>
      <c r="Q490" s="37">
        <v>1</v>
      </c>
      <c r="R490" s="13" t="s">
        <v>55</v>
      </c>
      <c r="S490" s="13" t="s">
        <v>63</v>
      </c>
      <c r="T490" s="13" t="s">
        <v>42</v>
      </c>
      <c r="U490" s="13" t="s">
        <v>52</v>
      </c>
      <c r="V490" s="13" t="s">
        <v>42</v>
      </c>
      <c r="W490" s="13" t="s">
        <v>66</v>
      </c>
      <c r="X490" s="13" t="s">
        <v>53</v>
      </c>
      <c r="Y490" s="13" t="s">
        <v>41</v>
      </c>
      <c r="Z490" s="13" t="s">
        <v>41</v>
      </c>
      <c r="AA490" s="13"/>
      <c r="AB490" s="13">
        <v>0</v>
      </c>
      <c r="AC490" s="72">
        <f t="shared" si="997"/>
        <v>1</v>
      </c>
      <c r="AD490" s="13">
        <v>0</v>
      </c>
      <c r="AE490" s="72">
        <f t="shared" ref="AE490" si="1085">VALUE(IF(AD490=-2,0%,IF(AD490=-1,50%,IF(AD490=0,100%,IF(AD490=1,50%,IF(AD490=2,0%))))))</f>
        <v>1</v>
      </c>
      <c r="AF490" s="13" t="s">
        <v>42</v>
      </c>
      <c r="AG490" s="13">
        <v>0</v>
      </c>
      <c r="AH490" s="13" t="s">
        <v>42</v>
      </c>
      <c r="AI490" s="13">
        <f t="shared" si="990"/>
        <v>0</v>
      </c>
      <c r="AJ490" s="70">
        <f t="shared" si="999"/>
        <v>1</v>
      </c>
      <c r="AK490" s="59">
        <f t="shared" si="1006"/>
        <v>-2</v>
      </c>
      <c r="AL490" s="70">
        <f t="shared" ref="AL490" si="1086">VALUE(IF(AK490=-3,0%,IF(AK490=-2,33.3%,IF(AK490=-1,66.6%,IF(AK490=0,100%,IF(AK490=1,66.6%,IF(AK490=2,33.3%,IF(AK490=3,0%))))))))</f>
        <v>0.33299999999999996</v>
      </c>
      <c r="AM490" s="13" t="s">
        <v>41</v>
      </c>
      <c r="AN490" s="13" t="s">
        <v>41</v>
      </c>
      <c r="AO490" s="13"/>
      <c r="AP490" s="13">
        <v>101.31965006729475</v>
      </c>
      <c r="AQ490" s="13">
        <v>117.34261838440112</v>
      </c>
      <c r="AR490" s="13">
        <v>125.13020833333333</v>
      </c>
      <c r="AS490" s="13">
        <v>148.05555555555554</v>
      </c>
      <c r="AT490" s="36">
        <v>397.91759000000002</v>
      </c>
      <c r="AU490" s="36" t="str">
        <f t="shared" si="1001"/>
        <v>3</v>
      </c>
      <c r="AV490" s="36">
        <v>29.106241019869827</v>
      </c>
      <c r="AW490" s="36">
        <v>377.33636960000001</v>
      </c>
      <c r="AX490" s="36">
        <v>418.49881040000002</v>
      </c>
      <c r="AY490" s="36">
        <v>383.75170929999996</v>
      </c>
      <c r="AZ490" s="36" t="str">
        <f t="shared" si="1002"/>
        <v>3</v>
      </c>
      <c r="BA490" s="36">
        <v>41.549135550220569</v>
      </c>
      <c r="BB490" s="36">
        <v>354.37203379999994</v>
      </c>
      <c r="BC490" s="36">
        <v>413.13138479999998</v>
      </c>
      <c r="BD490" s="36">
        <v>95067.324999999997</v>
      </c>
      <c r="BE490" s="36" t="s">
        <v>50</v>
      </c>
      <c r="BF490" s="36">
        <v>82667.199999999997</v>
      </c>
      <c r="BG490" s="36">
        <v>99200.7</v>
      </c>
      <c r="BH490" s="36">
        <v>368.97854840000002</v>
      </c>
      <c r="BI490" s="36">
        <v>70.032226132669251</v>
      </c>
      <c r="BJ490" s="36">
        <v>319.45828640000002</v>
      </c>
      <c r="BK490" s="36">
        <v>418.49881040000002</v>
      </c>
      <c r="BL490" s="36">
        <v>336.06758179999997</v>
      </c>
      <c r="BM490" s="36">
        <v>25.886404270207279</v>
      </c>
      <c r="BN490" s="36">
        <v>317.7631298</v>
      </c>
      <c r="BO490" s="36">
        <v>354.37203379999994</v>
      </c>
      <c r="BP490" s="36">
        <v>87259.85</v>
      </c>
      <c r="BQ490" s="36">
        <v>8999.6825114556104</v>
      </c>
      <c r="BR490" s="36">
        <v>74400.5</v>
      </c>
      <c r="BS490" s="36">
        <v>99200.7</v>
      </c>
      <c r="BT490" s="36">
        <v>385.50760639999999</v>
      </c>
      <c r="BU490" s="36">
        <v>46.656608135817514</v>
      </c>
      <c r="BV490" s="36">
        <v>352.5164024</v>
      </c>
      <c r="BW490" s="36">
        <v>418.49881040000002</v>
      </c>
      <c r="BX490" s="36">
        <v>343.40421699999996</v>
      </c>
      <c r="BY490" s="36">
        <v>15.510835268183451</v>
      </c>
      <c r="BZ490" s="36">
        <v>332.43640019999998</v>
      </c>
      <c r="CA490" s="36">
        <v>354.37203379999994</v>
      </c>
      <c r="CB490" s="36">
        <v>81461.643750000003</v>
      </c>
      <c r="CC490" s="36">
        <v>8172.4351669065964</v>
      </c>
      <c r="CD490" s="36">
        <v>68889.3</v>
      </c>
      <c r="CE490" s="36">
        <v>99200.7</v>
      </c>
      <c r="CF490" s="36"/>
      <c r="CG490" s="40">
        <v>28.940999999999999</v>
      </c>
      <c r="CH490" s="40">
        <v>50.151000000000003</v>
      </c>
      <c r="CI490" s="40"/>
      <c r="CL490" s="5" t="str">
        <f t="shared" si="1008"/>
        <v>1_1_3</v>
      </c>
      <c r="CM490" s="95" t="str">
        <f t="shared" si="1009"/>
        <v>2J</v>
      </c>
      <c r="CN490" s="96">
        <f t="shared" si="996"/>
        <v>54</v>
      </c>
      <c r="CO490" s="96" t="str">
        <f t="shared" si="1003"/>
        <v>0.333_1_3</v>
      </c>
      <c r="CP490" s="95" t="str">
        <f t="shared" si="1012"/>
        <v>2D</v>
      </c>
      <c r="CQ490" s="5">
        <f t="shared" si="1004"/>
        <v>13</v>
      </c>
      <c r="CV490" s="87"/>
      <c r="CW490" s="87"/>
      <c r="CX490" s="87"/>
      <c r="CY490" s="87"/>
      <c r="CZ490" s="87"/>
    </row>
    <row r="491" spans="1:104" s="5" customFormat="1">
      <c r="A491" s="13" t="s">
        <v>447</v>
      </c>
      <c r="B491" s="13">
        <v>1</v>
      </c>
      <c r="C491" s="13"/>
      <c r="D491" s="13" t="s">
        <v>67</v>
      </c>
      <c r="E491" s="35" t="s">
        <v>254</v>
      </c>
      <c r="F491" s="13" t="s">
        <v>141</v>
      </c>
      <c r="G491" s="36">
        <v>1192899723</v>
      </c>
      <c r="H491" s="13" t="s">
        <v>255</v>
      </c>
      <c r="I491" s="37">
        <v>17</v>
      </c>
      <c r="J491" s="37" t="s">
        <v>38</v>
      </c>
      <c r="K491" s="38">
        <v>43528</v>
      </c>
      <c r="L491" s="39">
        <v>0.66249999999999998</v>
      </c>
      <c r="M491" s="37" t="s">
        <v>39</v>
      </c>
      <c r="N491" s="37" t="s">
        <v>42</v>
      </c>
      <c r="O491" s="37" t="s">
        <v>100</v>
      </c>
      <c r="P491" s="37" t="s">
        <v>42</v>
      </c>
      <c r="Q491" s="37">
        <v>2</v>
      </c>
      <c r="R491" s="13" t="s">
        <v>62</v>
      </c>
      <c r="S491" s="13" t="s">
        <v>63</v>
      </c>
      <c r="T491" s="13" t="s">
        <v>42</v>
      </c>
      <c r="U491" s="13" t="s">
        <v>52</v>
      </c>
      <c r="V491" s="13" t="s">
        <v>42</v>
      </c>
      <c r="W491" s="13" t="s">
        <v>66</v>
      </c>
      <c r="X491" s="13" t="s">
        <v>53</v>
      </c>
      <c r="Y491" s="13" t="s">
        <v>41</v>
      </c>
      <c r="Z491" s="13" t="s">
        <v>42</v>
      </c>
      <c r="AA491" s="13"/>
      <c r="AB491" s="13">
        <v>1</v>
      </c>
      <c r="AC491" s="72">
        <f t="shared" si="997"/>
        <v>0.5</v>
      </c>
      <c r="AD491" s="13">
        <v>0</v>
      </c>
      <c r="AE491" s="72">
        <f t="shared" ref="AE491" si="1087">VALUE(IF(AD491=-2,0%,IF(AD491=-1,50%,IF(AD491=0,100%,IF(AD491=1,50%,IF(AD491=2,0%))))))</f>
        <v>1</v>
      </c>
      <c r="AF491" s="13" t="s">
        <v>42</v>
      </c>
      <c r="AG491" s="13">
        <v>0</v>
      </c>
      <c r="AH491" s="13" t="s">
        <v>42</v>
      </c>
      <c r="AI491" s="13">
        <f t="shared" si="990"/>
        <v>0</v>
      </c>
      <c r="AJ491" s="70">
        <f t="shared" si="999"/>
        <v>1</v>
      </c>
      <c r="AK491" s="59">
        <f t="shared" si="1006"/>
        <v>-2</v>
      </c>
      <c r="AL491" s="70">
        <f t="shared" ref="AL491" si="1088">VALUE(IF(AK491=-3,0%,IF(AK491=-2,33.3%,IF(AK491=-1,66.6%,IF(AK491=0,100%,IF(AK491=1,66.6%,IF(AK491=2,33.3%,IF(AK491=3,0%))))))))</f>
        <v>0.33299999999999996</v>
      </c>
      <c r="AM491" s="13" t="s">
        <v>41</v>
      </c>
      <c r="AN491" s="13" t="s">
        <v>42</v>
      </c>
      <c r="AO491" s="13"/>
      <c r="AP491" s="13">
        <v>101.31965006729475</v>
      </c>
      <c r="AQ491" s="13">
        <v>117.34261838440112</v>
      </c>
      <c r="AR491" s="13">
        <v>125.13020833333333</v>
      </c>
      <c r="AS491" s="13">
        <v>148.05555555555554</v>
      </c>
      <c r="AT491" s="36">
        <v>439.02789040000005</v>
      </c>
      <c r="AU491" s="36" t="str">
        <f t="shared" si="1001"/>
        <v>3</v>
      </c>
      <c r="AV491" s="36">
        <v>17.381595435099527</v>
      </c>
      <c r="AW491" s="36">
        <v>426.7372464</v>
      </c>
      <c r="AX491" s="36">
        <v>451.31853440000003</v>
      </c>
      <c r="AY491" s="36">
        <v>328.81967769999994</v>
      </c>
      <c r="AZ491" s="36" t="str">
        <f t="shared" si="1002"/>
        <v>3</v>
      </c>
      <c r="BA491" s="36">
        <v>67.321313790995049</v>
      </c>
      <c r="BB491" s="36">
        <v>281.21632019999998</v>
      </c>
      <c r="BC491" s="36">
        <v>376.42303519999996</v>
      </c>
      <c r="BD491" s="36">
        <v>81978.350000000006</v>
      </c>
      <c r="BE491" s="36" t="s">
        <v>50</v>
      </c>
      <c r="BF491" s="36">
        <v>66133.8</v>
      </c>
      <c r="BG491" s="36">
        <v>88178.4</v>
      </c>
      <c r="BH491" s="36">
        <v>397.9026432</v>
      </c>
      <c r="BI491" s="36">
        <v>40.778286911086653</v>
      </c>
      <c r="BJ491" s="36">
        <v>369.06804</v>
      </c>
      <c r="BK491" s="36">
        <v>426.7372464</v>
      </c>
      <c r="BL491" s="36">
        <v>317.79417699999999</v>
      </c>
      <c r="BM491" s="36">
        <v>51.728901169100581</v>
      </c>
      <c r="BN491" s="36">
        <v>281.21632019999998</v>
      </c>
      <c r="BO491" s="36">
        <v>354.37203379999994</v>
      </c>
      <c r="BP491" s="36">
        <v>75319.016666666663</v>
      </c>
      <c r="BQ491" s="36">
        <v>14122.602560777086</v>
      </c>
      <c r="BR491" s="36">
        <v>57867</v>
      </c>
      <c r="BS491" s="36">
        <v>93689.5</v>
      </c>
      <c r="BT491" s="36">
        <v>381.34102000000001</v>
      </c>
      <c r="BU491" s="36">
        <v>64.199959055439521</v>
      </c>
      <c r="BV491" s="36">
        <v>335.94479360000003</v>
      </c>
      <c r="BW491" s="36">
        <v>426.7372464</v>
      </c>
      <c r="BX491" s="36">
        <v>317.79417699999999</v>
      </c>
      <c r="BY491" s="36">
        <v>51.728901169100581</v>
      </c>
      <c r="BZ491" s="36">
        <v>281.21632019999998</v>
      </c>
      <c r="CA491" s="36">
        <v>354.37203379999994</v>
      </c>
      <c r="CB491" s="36">
        <v>76811.612500000017</v>
      </c>
      <c r="CC491" s="36">
        <v>9485.7475157117078</v>
      </c>
      <c r="CD491" s="36">
        <v>57867</v>
      </c>
      <c r="CE491" s="36">
        <v>93689.5</v>
      </c>
      <c r="CF491" s="36"/>
      <c r="CG491" s="40">
        <v>29.09</v>
      </c>
      <c r="CH491" s="40">
        <v>50.203000000000003</v>
      </c>
      <c r="CI491" s="40"/>
      <c r="CL491" s="5" t="str">
        <f t="shared" si="1008"/>
        <v>1_0.5_3</v>
      </c>
      <c r="CM491" s="95" t="str">
        <f t="shared" si="1009"/>
        <v>2I</v>
      </c>
      <c r="CN491" s="96">
        <f t="shared" si="996"/>
        <v>35</v>
      </c>
      <c r="CO491" s="96" t="str">
        <f t="shared" si="1003"/>
        <v>0.333_1_3</v>
      </c>
      <c r="CP491" s="95" t="str">
        <f t="shared" si="1012"/>
        <v>2D</v>
      </c>
      <c r="CQ491" s="5">
        <f t="shared" si="1004"/>
        <v>13</v>
      </c>
      <c r="CV491" s="87"/>
      <c r="CW491" s="87"/>
      <c r="CX491" s="87"/>
      <c r="CY491" s="87"/>
      <c r="CZ491" s="87"/>
    </row>
    <row r="492" spans="1:104" s="5" customFormat="1">
      <c r="A492" s="13" t="s">
        <v>447</v>
      </c>
      <c r="B492" s="13">
        <v>1</v>
      </c>
      <c r="C492" s="13"/>
      <c r="D492" s="13" t="s">
        <v>67</v>
      </c>
      <c r="E492" s="35" t="s">
        <v>254</v>
      </c>
      <c r="F492" s="13" t="s">
        <v>141</v>
      </c>
      <c r="G492" s="36">
        <v>1192899723</v>
      </c>
      <c r="H492" s="13" t="s">
        <v>255</v>
      </c>
      <c r="I492" s="37">
        <v>17</v>
      </c>
      <c r="J492" s="37" t="s">
        <v>38</v>
      </c>
      <c r="K492" s="38">
        <v>43528</v>
      </c>
      <c r="L492" s="39">
        <v>0.67291666666666661</v>
      </c>
      <c r="M492" s="37" t="s">
        <v>39</v>
      </c>
      <c r="N492" s="37" t="s">
        <v>42</v>
      </c>
      <c r="O492" s="37" t="s">
        <v>100</v>
      </c>
      <c r="P492" s="37" t="s">
        <v>42</v>
      </c>
      <c r="Q492" s="37">
        <v>3</v>
      </c>
      <c r="R492" s="13" t="s">
        <v>84</v>
      </c>
      <c r="S492" s="13" t="s">
        <v>63</v>
      </c>
      <c r="T492" s="13" t="s">
        <v>42</v>
      </c>
      <c r="U492" s="13" t="s">
        <v>52</v>
      </c>
      <c r="V492" s="13" t="s">
        <v>42</v>
      </c>
      <c r="W492" s="13" t="s">
        <v>66</v>
      </c>
      <c r="X492" s="13" t="s">
        <v>53</v>
      </c>
      <c r="Y492" s="13" t="s">
        <v>42</v>
      </c>
      <c r="Z492" s="13" t="s">
        <v>42</v>
      </c>
      <c r="AA492" s="13"/>
      <c r="AB492" s="13">
        <v>-2</v>
      </c>
      <c r="AC492" s="72">
        <f t="shared" si="997"/>
        <v>0</v>
      </c>
      <c r="AD492" s="13">
        <v>0</v>
      </c>
      <c r="AE492" s="72">
        <f t="shared" ref="AE492" si="1089">VALUE(IF(AD492=-2,0%,IF(AD492=-1,50%,IF(AD492=0,100%,IF(AD492=1,50%,IF(AD492=2,0%))))))</f>
        <v>1</v>
      </c>
      <c r="AF492" s="13" t="s">
        <v>42</v>
      </c>
      <c r="AG492" s="13">
        <v>0</v>
      </c>
      <c r="AH492" s="13" t="s">
        <v>42</v>
      </c>
      <c r="AI492" s="13">
        <f t="shared" si="990"/>
        <v>0</v>
      </c>
      <c r="AJ492" s="70">
        <f t="shared" si="999"/>
        <v>1</v>
      </c>
      <c r="AK492" s="59">
        <f t="shared" si="1006"/>
        <v>-2</v>
      </c>
      <c r="AL492" s="70">
        <f t="shared" ref="AL492" si="1090">VALUE(IF(AK492=-3,0%,IF(AK492=-2,33.3%,IF(AK492=-1,66.6%,IF(AK492=0,100%,IF(AK492=1,66.6%,IF(AK492=2,33.3%,IF(AK492=3,0%))))))))</f>
        <v>0.33299999999999996</v>
      </c>
      <c r="AM492" s="13" t="s">
        <v>42</v>
      </c>
      <c r="AN492" s="13" t="s">
        <v>42</v>
      </c>
      <c r="AO492" s="13"/>
      <c r="AP492" s="13">
        <v>101.31965006729475</v>
      </c>
      <c r="AQ492" s="13">
        <v>117.34261838440112</v>
      </c>
      <c r="AR492" s="13">
        <v>125.13020833333333</v>
      </c>
      <c r="AS492" s="13">
        <v>148.05555555555554</v>
      </c>
      <c r="AT492" s="36">
        <v>248.84974799999998</v>
      </c>
      <c r="AU492" s="36" t="str">
        <f t="shared" si="1001"/>
        <v>2</v>
      </c>
      <c r="AV492" s="36">
        <v>41.221381516224611</v>
      </c>
      <c r="AW492" s="36">
        <v>219.70182959999997</v>
      </c>
      <c r="AX492" s="36">
        <v>277.99766640000001</v>
      </c>
      <c r="AY492" s="36">
        <v>230.11937</v>
      </c>
      <c r="AZ492" s="36" t="str">
        <f t="shared" si="1002"/>
        <v>2</v>
      </c>
      <c r="BA492" s="36">
        <v>10.329762624738576</v>
      </c>
      <c r="BB492" s="36">
        <v>222.81512480000001</v>
      </c>
      <c r="BC492" s="36">
        <v>237.4236152</v>
      </c>
      <c r="BD492" s="36">
        <v>50289.224999999999</v>
      </c>
      <c r="BE492" s="36" t="s">
        <v>50</v>
      </c>
      <c r="BF492" s="36">
        <v>44089.2</v>
      </c>
      <c r="BG492" s="36">
        <v>60622.6</v>
      </c>
      <c r="BH492" s="36">
        <v>273.83360800000003</v>
      </c>
      <c r="BI492" s="36">
        <v>5.8888678637935925</v>
      </c>
      <c r="BJ492" s="36">
        <v>269.66954960000004</v>
      </c>
      <c r="BK492" s="36">
        <v>277.99766640000001</v>
      </c>
      <c r="BL492" s="36">
        <v>262.9574849</v>
      </c>
      <c r="BM492" s="36">
        <v>56.769870079084434</v>
      </c>
      <c r="BN492" s="36">
        <v>222.81512480000001</v>
      </c>
      <c r="BO492" s="36">
        <v>303.09984499999996</v>
      </c>
      <c r="BP492" s="36">
        <v>66133.78333333334</v>
      </c>
      <c r="BQ492" s="36">
        <v>14371.305594888274</v>
      </c>
      <c r="BR492" s="36">
        <v>46844.800000000003</v>
      </c>
      <c r="BS492" s="36">
        <v>82667.199999999997</v>
      </c>
      <c r="BT492" s="36">
        <v>352.36745640000004</v>
      </c>
      <c r="BU492" s="36">
        <v>105.17476564883893</v>
      </c>
      <c r="BV492" s="36">
        <v>277.99766640000001</v>
      </c>
      <c r="BW492" s="36">
        <v>426.7372464</v>
      </c>
      <c r="BX492" s="36">
        <v>252.01572249999998</v>
      </c>
      <c r="BY492" s="36">
        <v>41.295881296740795</v>
      </c>
      <c r="BZ492" s="36">
        <v>222.81512480000001</v>
      </c>
      <c r="CA492" s="36">
        <v>281.21632019999998</v>
      </c>
      <c r="CB492" s="36">
        <v>76811.631250000006</v>
      </c>
      <c r="CC492" s="36">
        <v>15021.456243685465</v>
      </c>
      <c r="CD492" s="36">
        <v>46844.800000000003</v>
      </c>
      <c r="CE492" s="36">
        <v>99200.7</v>
      </c>
      <c r="CF492" s="36"/>
      <c r="CG492" s="40">
        <v>29.24</v>
      </c>
      <c r="CH492" s="40">
        <v>50.738</v>
      </c>
      <c r="CI492" s="40"/>
      <c r="CL492" s="5" t="str">
        <f t="shared" si="1008"/>
        <v>1_0_2</v>
      </c>
      <c r="CM492" s="95" t="str">
        <f t="shared" si="1009"/>
        <v>1V</v>
      </c>
      <c r="CN492" s="96">
        <f t="shared" si="996"/>
        <v>10</v>
      </c>
      <c r="CO492" s="96" t="str">
        <f t="shared" si="1003"/>
        <v>0.333_1_2</v>
      </c>
      <c r="CP492" s="95" t="str">
        <f t="shared" si="1012"/>
        <v>1R</v>
      </c>
      <c r="CQ492" s="5">
        <f t="shared" si="1004"/>
        <v>42</v>
      </c>
      <c r="CV492" s="87"/>
      <c r="CW492" s="87"/>
      <c r="CX492" s="87"/>
      <c r="CY492" s="87"/>
      <c r="CZ492" s="87"/>
    </row>
    <row r="493" spans="1:104" s="5" customFormat="1">
      <c r="A493" s="13" t="s">
        <v>447</v>
      </c>
      <c r="B493" s="13">
        <v>1</v>
      </c>
      <c r="C493" s="13"/>
      <c r="D493" s="13" t="s">
        <v>67</v>
      </c>
      <c r="E493" s="35" t="s">
        <v>254</v>
      </c>
      <c r="F493" s="13" t="s">
        <v>141</v>
      </c>
      <c r="G493" s="36">
        <v>1192899723</v>
      </c>
      <c r="H493" s="13" t="s">
        <v>255</v>
      </c>
      <c r="I493" s="37">
        <v>17</v>
      </c>
      <c r="J493" s="37" t="s">
        <v>38</v>
      </c>
      <c r="K493" s="38">
        <v>43528</v>
      </c>
      <c r="L493" s="39">
        <v>0.68541666666666667</v>
      </c>
      <c r="M493" s="37" t="s">
        <v>39</v>
      </c>
      <c r="N493" s="37" t="s">
        <v>42</v>
      </c>
      <c r="O493" s="37" t="s">
        <v>100</v>
      </c>
      <c r="P493" s="37" t="s">
        <v>42</v>
      </c>
      <c r="Q493" s="37">
        <v>4</v>
      </c>
      <c r="R493" s="13" t="s">
        <v>84</v>
      </c>
      <c r="S493" s="13" t="s">
        <v>63</v>
      </c>
      <c r="T493" s="13" t="s">
        <v>42</v>
      </c>
      <c r="U493" s="13" t="s">
        <v>52</v>
      </c>
      <c r="V493" s="13" t="s">
        <v>42</v>
      </c>
      <c r="W493" s="13" t="s">
        <v>81</v>
      </c>
      <c r="X493" s="13" t="s">
        <v>88</v>
      </c>
      <c r="Y493" s="13" t="s">
        <v>42</v>
      </c>
      <c r="Z493" s="13" t="s">
        <v>41</v>
      </c>
      <c r="AA493" s="13"/>
      <c r="AB493" s="13">
        <v>-2</v>
      </c>
      <c r="AC493" s="72">
        <f t="shared" si="997"/>
        <v>0</v>
      </c>
      <c r="AD493" s="13">
        <v>0</v>
      </c>
      <c r="AE493" s="72">
        <f t="shared" ref="AE493" si="1091">VALUE(IF(AD493=-2,0%,IF(AD493=-1,50%,IF(AD493=0,100%,IF(AD493=1,50%,IF(AD493=2,0%))))))</f>
        <v>1</v>
      </c>
      <c r="AF493" s="13" t="s">
        <v>42</v>
      </c>
      <c r="AG493" s="13">
        <v>0</v>
      </c>
      <c r="AH493" s="13" t="s">
        <v>42</v>
      </c>
      <c r="AI493" s="13">
        <f t="shared" si="990"/>
        <v>2</v>
      </c>
      <c r="AJ493" s="70">
        <f t="shared" si="999"/>
        <v>0.33299999999999996</v>
      </c>
      <c r="AK493" s="59">
        <f t="shared" si="1006"/>
        <v>-3</v>
      </c>
      <c r="AL493" s="70">
        <f t="shared" ref="AL493" si="1092">VALUE(IF(AK493=-3,0%,IF(AK493=-2,33.3%,IF(AK493=-1,66.6%,IF(AK493=0,100%,IF(AK493=1,66.6%,IF(AK493=2,33.3%,IF(AK493=3,0%))))))))</f>
        <v>0</v>
      </c>
      <c r="AM493" s="13" t="s">
        <v>42</v>
      </c>
      <c r="AN493" s="13" t="s">
        <v>41</v>
      </c>
      <c r="AO493" s="13"/>
      <c r="AP493" s="13">
        <v>101.31965006729475</v>
      </c>
      <c r="AQ493" s="13">
        <v>117.34261838440112</v>
      </c>
      <c r="AR493" s="13">
        <v>125.13020833333333</v>
      </c>
      <c r="AS493" s="13">
        <v>148.05555555555554</v>
      </c>
      <c r="AT493" s="36">
        <v>236.32019000000003</v>
      </c>
      <c r="AU493" s="36" t="str">
        <f t="shared" si="1001"/>
        <v>2</v>
      </c>
      <c r="AV493" s="36">
        <v>47.163116642777403</v>
      </c>
      <c r="AW493" s="36">
        <v>202.97083040000001</v>
      </c>
      <c r="AX493" s="36">
        <v>269.66954960000004</v>
      </c>
      <c r="AY493" s="36">
        <v>241.07761009999999</v>
      </c>
      <c r="AZ493" s="36" t="str">
        <f t="shared" si="1002"/>
        <v>2</v>
      </c>
      <c r="BA493" s="36">
        <v>5.1675291444221019</v>
      </c>
      <c r="BB493" s="36">
        <v>237.4236152</v>
      </c>
      <c r="BC493" s="36">
        <v>244.73160499999997</v>
      </c>
      <c r="BD493" s="36">
        <v>47533.675000000003</v>
      </c>
      <c r="BE493" s="36" t="s">
        <v>50</v>
      </c>
      <c r="BF493" s="36">
        <v>46844.800000000003</v>
      </c>
      <c r="BG493" s="36">
        <v>49600.3</v>
      </c>
      <c r="BH493" s="36">
        <v>286.2582056</v>
      </c>
      <c r="BI493" s="36">
        <v>23.459902296741795</v>
      </c>
      <c r="BJ493" s="36">
        <v>269.66954960000004</v>
      </c>
      <c r="BK493" s="36">
        <v>302.84686160000001</v>
      </c>
      <c r="BL493" s="36">
        <v>255.6597476</v>
      </c>
      <c r="BM493" s="36">
        <v>25.789785765311404</v>
      </c>
      <c r="BN493" s="36">
        <v>237.4236152</v>
      </c>
      <c r="BO493" s="36">
        <v>273.89587999999998</v>
      </c>
      <c r="BP493" s="36">
        <v>44548.466666666667</v>
      </c>
      <c r="BQ493" s="36">
        <v>1124.9689892022234</v>
      </c>
      <c r="BR493" s="36">
        <v>44089.2</v>
      </c>
      <c r="BS493" s="36">
        <v>46844.800000000003</v>
      </c>
      <c r="BT493" s="36">
        <v>282.10160480000002</v>
      </c>
      <c r="BU493" s="36">
        <v>17.581581072010973</v>
      </c>
      <c r="BV493" s="36">
        <v>269.66954960000004</v>
      </c>
      <c r="BW493" s="36">
        <v>294.53366000000005</v>
      </c>
      <c r="BX493" s="36">
        <v>255.6597476</v>
      </c>
      <c r="BY493" s="36">
        <v>25.789785765311404</v>
      </c>
      <c r="BZ493" s="36">
        <v>237.4236152</v>
      </c>
      <c r="CA493" s="36">
        <v>273.89587999999998</v>
      </c>
      <c r="CB493" s="36">
        <v>56489.268749999981</v>
      </c>
      <c r="CC493" s="36">
        <v>10837.018571834873</v>
      </c>
      <c r="CD493" s="36">
        <v>44089.2</v>
      </c>
      <c r="CE493" s="36">
        <v>74400.5</v>
      </c>
      <c r="CF493" s="36"/>
      <c r="CG493" s="40">
        <v>29.364999999999998</v>
      </c>
      <c r="CH493" s="40">
        <v>50.045000000000002</v>
      </c>
      <c r="CI493" s="40"/>
      <c r="CL493" s="5" t="str">
        <f t="shared" si="1008"/>
        <v>0.333_0_2</v>
      </c>
      <c r="CM493" s="95" t="str">
        <f t="shared" si="1009"/>
        <v>1P</v>
      </c>
      <c r="CN493" s="96">
        <f t="shared" si="996"/>
        <v>9</v>
      </c>
      <c r="CO493" s="96" t="str">
        <f t="shared" si="1003"/>
        <v>0_1_2</v>
      </c>
      <c r="CP493" s="95" t="str">
        <f t="shared" si="1012"/>
        <v>1O</v>
      </c>
      <c r="CQ493" s="5">
        <f t="shared" si="1004"/>
        <v>19</v>
      </c>
      <c r="CV493" s="87"/>
      <c r="CW493" s="87"/>
      <c r="CX493" s="87"/>
      <c r="CY493" s="87"/>
      <c r="CZ493" s="87"/>
    </row>
    <row r="494" spans="1:104" s="5" customFormat="1">
      <c r="A494" s="13" t="s">
        <v>447</v>
      </c>
      <c r="B494" s="13">
        <v>1</v>
      </c>
      <c r="C494" s="13"/>
      <c r="D494" s="13" t="s">
        <v>107</v>
      </c>
      <c r="E494" s="35" t="s">
        <v>256</v>
      </c>
      <c r="F494" s="13" t="s">
        <v>36</v>
      </c>
      <c r="G494" s="36">
        <v>1026302881</v>
      </c>
      <c r="H494" s="13" t="s">
        <v>257</v>
      </c>
      <c r="I494" s="37">
        <v>20</v>
      </c>
      <c r="J494" s="37" t="s">
        <v>70</v>
      </c>
      <c r="K494" s="38">
        <v>43528</v>
      </c>
      <c r="L494" s="39">
        <v>0.66249999999999998</v>
      </c>
      <c r="M494" s="37" t="s">
        <v>39</v>
      </c>
      <c r="N494" s="37"/>
      <c r="O494" s="37"/>
      <c r="P494" s="37"/>
      <c r="Q494" s="37">
        <v>2</v>
      </c>
      <c r="R494" s="13" t="s">
        <v>55</v>
      </c>
      <c r="S494" s="13" t="s">
        <v>63</v>
      </c>
      <c r="T494" s="13" t="s">
        <v>42</v>
      </c>
      <c r="U494" s="13" t="s">
        <v>52</v>
      </c>
      <c r="V494" s="13" t="s">
        <v>42</v>
      </c>
      <c r="W494" s="13" t="s">
        <v>66</v>
      </c>
      <c r="X494" s="13" t="s">
        <v>53</v>
      </c>
      <c r="Y494" s="13" t="s">
        <v>41</v>
      </c>
      <c r="Z494" s="13" t="s">
        <v>41</v>
      </c>
      <c r="AA494" s="13"/>
      <c r="AB494" s="13">
        <v>0</v>
      </c>
      <c r="AC494" s="72">
        <f t="shared" si="997"/>
        <v>1</v>
      </c>
      <c r="AD494" s="13">
        <v>0</v>
      </c>
      <c r="AE494" s="72">
        <f t="shared" ref="AE494" si="1093">VALUE(IF(AD494=-2,0%,IF(AD494=-1,50%,IF(AD494=0,100%,IF(AD494=1,50%,IF(AD494=2,0%))))))</f>
        <v>1</v>
      </c>
      <c r="AF494" s="13" t="s">
        <v>42</v>
      </c>
      <c r="AG494" s="13">
        <v>0</v>
      </c>
      <c r="AH494" s="13" t="s">
        <v>42</v>
      </c>
      <c r="AI494" s="13">
        <f t="shared" si="990"/>
        <v>0</v>
      </c>
      <c r="AJ494" s="70">
        <f t="shared" si="999"/>
        <v>1</v>
      </c>
      <c r="AK494" s="59">
        <f t="shared" si="1006"/>
        <v>-2</v>
      </c>
      <c r="AL494" s="70">
        <f t="shared" ref="AL494" si="1094">VALUE(IF(AK494=-3,0%,IF(AK494=-2,33.3%,IF(AK494=-1,66.6%,IF(AK494=0,100%,IF(AK494=1,66.6%,IF(AK494=2,33.3%,IF(AK494=3,0%))))))))</f>
        <v>0.33299999999999996</v>
      </c>
      <c r="AM494" s="13" t="s">
        <v>41</v>
      </c>
      <c r="AN494" s="13" t="s">
        <v>41</v>
      </c>
      <c r="AO494" s="13"/>
      <c r="AP494" s="13">
        <v>101.31965006729475</v>
      </c>
      <c r="AQ494" s="13">
        <v>117.34261838440112</v>
      </c>
      <c r="AR494" s="13">
        <v>125.13020833333333</v>
      </c>
      <c r="AS494" s="13">
        <v>148.05555555555554</v>
      </c>
      <c r="AT494" s="36">
        <v>313.70243579999999</v>
      </c>
      <c r="AU494" s="36" t="str">
        <f t="shared" si="1001"/>
        <v>3</v>
      </c>
      <c r="AV494" s="36">
        <v>54.813261633499515</v>
      </c>
      <c r="AW494" s="36">
        <v>274.9436068</v>
      </c>
      <c r="AX494" s="36">
        <v>352.46126479999998</v>
      </c>
      <c r="AY494" s="36">
        <v>513.79715710000005</v>
      </c>
      <c r="AZ494" s="36" t="str">
        <f t="shared" si="1002"/>
        <v>4</v>
      </c>
      <c r="BA494" s="36">
        <v>93.497679076221445</v>
      </c>
      <c r="BB494" s="36">
        <v>447.68431420000002</v>
      </c>
      <c r="BC494" s="36">
        <v>579.91000000000008</v>
      </c>
      <c r="BD494" s="36">
        <v>81978.350000000006</v>
      </c>
      <c r="BE494" s="36" t="s">
        <v>50</v>
      </c>
      <c r="BF494" s="36">
        <v>66133.8</v>
      </c>
      <c r="BG494" s="36">
        <v>88178.4</v>
      </c>
      <c r="BH494" s="36">
        <v>296.47070300000001</v>
      </c>
      <c r="BI494" s="36">
        <v>30.443911404550342</v>
      </c>
      <c r="BJ494" s="36">
        <v>274.9436068</v>
      </c>
      <c r="BK494" s="36">
        <v>317.99779920000003</v>
      </c>
      <c r="BL494" s="36">
        <v>522.10334349999994</v>
      </c>
      <c r="BM494" s="36">
        <v>105.24440053470146</v>
      </c>
      <c r="BN494" s="36">
        <v>447.68431420000002</v>
      </c>
      <c r="BO494" s="36">
        <v>596.52237279999997</v>
      </c>
      <c r="BP494" s="36">
        <v>75319.016666666663</v>
      </c>
      <c r="BQ494" s="36">
        <v>14122.602560777086</v>
      </c>
      <c r="BR494" s="36">
        <v>57867</v>
      </c>
      <c r="BS494" s="36">
        <v>93689.5</v>
      </c>
      <c r="BT494" s="36">
        <v>279.26368624999998</v>
      </c>
      <c r="BU494" s="36">
        <v>6.1095149487193137</v>
      </c>
      <c r="BV494" s="36">
        <v>274.9436068</v>
      </c>
      <c r="BW494" s="36">
        <v>283.58376570000001</v>
      </c>
      <c r="BX494" s="36">
        <v>509.69847550000009</v>
      </c>
      <c r="BY494" s="36">
        <v>87.701267969652761</v>
      </c>
      <c r="BZ494" s="36">
        <v>447.68431420000002</v>
      </c>
      <c r="CA494" s="36">
        <v>571.71263680000015</v>
      </c>
      <c r="CB494" s="36">
        <v>76811.612500000017</v>
      </c>
      <c r="CC494" s="36">
        <v>9485.7475157117078</v>
      </c>
      <c r="CD494" s="36">
        <v>57867</v>
      </c>
      <c r="CE494" s="36">
        <v>93689.5</v>
      </c>
      <c r="CF494" s="36"/>
      <c r="CG494" s="40">
        <v>29.09</v>
      </c>
      <c r="CH494" s="40">
        <v>50.203000000000003</v>
      </c>
      <c r="CI494" s="40"/>
      <c r="CL494" s="5" t="str">
        <f t="shared" si="1008"/>
        <v>1_1_4</v>
      </c>
      <c r="CM494" s="95" t="str">
        <f t="shared" si="1009"/>
        <v>2V</v>
      </c>
      <c r="CN494" s="96">
        <f t="shared" si="996"/>
        <v>39</v>
      </c>
      <c r="CO494" s="96" t="str">
        <f t="shared" si="1003"/>
        <v>0.333_1_4</v>
      </c>
      <c r="CP494" s="95" t="str">
        <f t="shared" si="1012"/>
        <v>2P</v>
      </c>
      <c r="CQ494" s="5">
        <f t="shared" si="1004"/>
        <v>13</v>
      </c>
      <c r="CV494" s="87"/>
      <c r="CW494" s="87"/>
      <c r="CX494" s="87"/>
      <c r="CY494" s="87"/>
      <c r="CZ494" s="87"/>
    </row>
    <row r="495" spans="1:104" s="5" customFormat="1">
      <c r="A495" s="13" t="s">
        <v>447</v>
      </c>
      <c r="B495" s="13">
        <v>1</v>
      </c>
      <c r="C495" s="13"/>
      <c r="D495" s="13" t="s">
        <v>107</v>
      </c>
      <c r="E495" s="35" t="s">
        <v>256</v>
      </c>
      <c r="F495" s="13" t="s">
        <v>36</v>
      </c>
      <c r="G495" s="36">
        <v>1026302881</v>
      </c>
      <c r="H495" s="13" t="s">
        <v>257</v>
      </c>
      <c r="I495" s="37">
        <v>20</v>
      </c>
      <c r="J495" s="37" t="s">
        <v>70</v>
      </c>
      <c r="K495" s="38">
        <v>43528</v>
      </c>
      <c r="L495" s="39">
        <v>0.67291666666666661</v>
      </c>
      <c r="M495" s="37" t="s">
        <v>39</v>
      </c>
      <c r="N495" s="37"/>
      <c r="O495" s="37"/>
      <c r="P495" s="37"/>
      <c r="Q495" s="37">
        <v>3</v>
      </c>
      <c r="R495" s="13" t="s">
        <v>43</v>
      </c>
      <c r="S495" s="13" t="s">
        <v>56</v>
      </c>
      <c r="T495" s="13" t="s">
        <v>41</v>
      </c>
      <c r="U495" s="13" t="s">
        <v>52</v>
      </c>
      <c r="V495" s="13" t="s">
        <v>42</v>
      </c>
      <c r="W495" s="13" t="s">
        <v>66</v>
      </c>
      <c r="X495" s="13" t="s">
        <v>53</v>
      </c>
      <c r="Y495" s="13" t="s">
        <v>41</v>
      </c>
      <c r="Z495" s="13" t="s">
        <v>41</v>
      </c>
      <c r="AA495" s="13"/>
      <c r="AB495" s="13">
        <v>-1</v>
      </c>
      <c r="AC495" s="72">
        <f t="shared" si="997"/>
        <v>0.5</v>
      </c>
      <c r="AD495" s="13">
        <v>2</v>
      </c>
      <c r="AE495" s="72">
        <f t="shared" ref="AE495" si="1095">VALUE(IF(AD495=-2,0%,IF(AD495=-1,50%,IF(AD495=0,100%,IF(AD495=1,50%,IF(AD495=2,0%))))))</f>
        <v>0</v>
      </c>
      <c r="AF495" s="13" t="s">
        <v>41</v>
      </c>
      <c r="AG495" s="13">
        <v>0</v>
      </c>
      <c r="AH495" s="13" t="s">
        <v>42</v>
      </c>
      <c r="AI495" s="13">
        <f t="shared" si="990"/>
        <v>0</v>
      </c>
      <c r="AJ495" s="70">
        <f t="shared" si="999"/>
        <v>1</v>
      </c>
      <c r="AK495" s="59">
        <f t="shared" si="1006"/>
        <v>-2</v>
      </c>
      <c r="AL495" s="70">
        <f t="shared" ref="AL495" si="1096">VALUE(IF(AK495=-3,0%,IF(AK495=-2,33.3%,IF(AK495=-1,66.6%,IF(AK495=0,100%,IF(AK495=1,66.6%,IF(AK495=2,33.3%,IF(AK495=3,0%))))))))</f>
        <v>0.33299999999999996</v>
      </c>
      <c r="AM495" s="13" t="s">
        <v>41</v>
      </c>
      <c r="AN495" s="13" t="s">
        <v>41</v>
      </c>
      <c r="AO495" s="13"/>
      <c r="AP495" s="13">
        <v>101.31965006729475</v>
      </c>
      <c r="AQ495" s="13">
        <v>117.34261838440112</v>
      </c>
      <c r="AR495" s="13">
        <v>125.13020833333333</v>
      </c>
      <c r="AS495" s="13">
        <v>148.05555555555554</v>
      </c>
      <c r="AT495" s="36">
        <v>184.21516985</v>
      </c>
      <c r="AU495" s="36" t="str">
        <f t="shared" si="1001"/>
        <v>2</v>
      </c>
      <c r="AV495" s="36">
        <v>6.1385740675775953</v>
      </c>
      <c r="AW495" s="36">
        <v>179.87454249999999</v>
      </c>
      <c r="AX495" s="36">
        <v>188.5557972</v>
      </c>
      <c r="AY495" s="36">
        <v>324.26908590000005</v>
      </c>
      <c r="AZ495" s="36" t="str">
        <f t="shared" si="1002"/>
        <v>3</v>
      </c>
      <c r="BA495" s="36">
        <v>11.560360213606033</v>
      </c>
      <c r="BB495" s="36">
        <v>316.09467680000006</v>
      </c>
      <c r="BC495" s="36">
        <v>332.44349500000004</v>
      </c>
      <c r="BD495" s="36">
        <v>50289.224999999999</v>
      </c>
      <c r="BE495" s="36" t="s">
        <v>50</v>
      </c>
      <c r="BF495" s="36">
        <v>44089.2</v>
      </c>
      <c r="BG495" s="36">
        <v>60622.6</v>
      </c>
      <c r="BH495" s="36">
        <v>236.06978144999999</v>
      </c>
      <c r="BI495" s="36">
        <v>67.194920928731733</v>
      </c>
      <c r="BJ495" s="36">
        <v>188.5557972</v>
      </c>
      <c r="BK495" s="36">
        <v>283.58376570000001</v>
      </c>
      <c r="BL495" s="36">
        <v>344.80491750000004</v>
      </c>
      <c r="BM495" s="36">
        <v>40.602411776936002</v>
      </c>
      <c r="BN495" s="36">
        <v>316.09467680000006</v>
      </c>
      <c r="BO495" s="36">
        <v>373.51515820000003</v>
      </c>
      <c r="BP495" s="36">
        <v>66133.78333333334</v>
      </c>
      <c r="BQ495" s="36">
        <v>14371.305594888274</v>
      </c>
      <c r="BR495" s="36">
        <v>46844.800000000003</v>
      </c>
      <c r="BS495" s="36">
        <v>82667.199999999997</v>
      </c>
      <c r="BT495" s="36">
        <v>231.74970200000001</v>
      </c>
      <c r="BU495" s="36">
        <v>61.085405980012048</v>
      </c>
      <c r="BV495" s="36">
        <v>188.5557972</v>
      </c>
      <c r="BW495" s="36">
        <v>274.9436068</v>
      </c>
      <c r="BX495" s="36">
        <v>381.88949550000007</v>
      </c>
      <c r="BY495" s="36">
        <v>93.047924939418635</v>
      </c>
      <c r="BZ495" s="36">
        <v>316.09467680000006</v>
      </c>
      <c r="CA495" s="36">
        <v>447.68431420000002</v>
      </c>
      <c r="CB495" s="36">
        <v>76811.631250000006</v>
      </c>
      <c r="CC495" s="36">
        <v>15021.456243685465</v>
      </c>
      <c r="CD495" s="36">
        <v>46844.800000000003</v>
      </c>
      <c r="CE495" s="36">
        <v>99200.7</v>
      </c>
      <c r="CF495" s="36"/>
      <c r="CG495" s="40">
        <v>29.24</v>
      </c>
      <c r="CH495" s="40">
        <v>50.738</v>
      </c>
      <c r="CI495" s="40"/>
      <c r="CL495" s="5" t="str">
        <f t="shared" si="1008"/>
        <v>1_0.5_3</v>
      </c>
      <c r="CM495" s="95" t="str">
        <f t="shared" si="1009"/>
        <v>2I</v>
      </c>
      <c r="CN495" s="96">
        <f t="shared" si="996"/>
        <v>35</v>
      </c>
      <c r="CO495" s="96" t="str">
        <f t="shared" si="1003"/>
        <v>0.333_0_3</v>
      </c>
      <c r="CP495" s="95" t="str">
        <f t="shared" si="1012"/>
        <v>2B</v>
      </c>
      <c r="CQ495" s="5">
        <f t="shared" si="1004"/>
        <v>12</v>
      </c>
      <c r="CV495" s="87"/>
      <c r="CW495" s="87"/>
      <c r="CX495" s="87"/>
      <c r="CY495" s="87"/>
      <c r="CZ495" s="87"/>
    </row>
    <row r="496" spans="1:104" s="5" customFormat="1">
      <c r="A496" s="13" t="s">
        <v>447</v>
      </c>
      <c r="B496" s="13">
        <v>1</v>
      </c>
      <c r="C496" s="13"/>
      <c r="D496" s="13" t="s">
        <v>107</v>
      </c>
      <c r="E496" s="35" t="s">
        <v>256</v>
      </c>
      <c r="F496" s="13" t="s">
        <v>36</v>
      </c>
      <c r="G496" s="36">
        <v>1026302881</v>
      </c>
      <c r="H496" s="13" t="s">
        <v>257</v>
      </c>
      <c r="I496" s="37">
        <v>20</v>
      </c>
      <c r="J496" s="37" t="s">
        <v>70</v>
      </c>
      <c r="K496" s="38">
        <v>43528</v>
      </c>
      <c r="L496" s="39">
        <v>0.68541666666666667</v>
      </c>
      <c r="M496" s="37" t="s">
        <v>39</v>
      </c>
      <c r="N496" s="37"/>
      <c r="O496" s="37"/>
      <c r="P496" s="37"/>
      <c r="Q496" s="37">
        <v>4</v>
      </c>
      <c r="R496" s="13" t="s">
        <v>43</v>
      </c>
      <c r="S496" s="13" t="s">
        <v>56</v>
      </c>
      <c r="T496" s="13" t="s">
        <v>41</v>
      </c>
      <c r="U496" s="13" t="s">
        <v>52</v>
      </c>
      <c r="V496" s="13" t="s">
        <v>42</v>
      </c>
      <c r="W496" s="13" t="s">
        <v>66</v>
      </c>
      <c r="X496" s="13" t="s">
        <v>47</v>
      </c>
      <c r="Y496" s="13" t="s">
        <v>41</v>
      </c>
      <c r="Z496" s="13" t="s">
        <v>41</v>
      </c>
      <c r="AA496" s="13"/>
      <c r="AB496" s="13">
        <v>-1</v>
      </c>
      <c r="AC496" s="72">
        <f t="shared" si="997"/>
        <v>0.5</v>
      </c>
      <c r="AD496" s="13">
        <v>2</v>
      </c>
      <c r="AE496" s="72">
        <f t="shared" ref="AE496" si="1097">VALUE(IF(AD496=-2,0%,IF(AD496=-1,50%,IF(AD496=0,100%,IF(AD496=1,50%,IF(AD496=2,0%))))))</f>
        <v>0</v>
      </c>
      <c r="AF496" s="13" t="s">
        <v>41</v>
      </c>
      <c r="AG496" s="13">
        <v>0</v>
      </c>
      <c r="AH496" s="13" t="s">
        <v>42</v>
      </c>
      <c r="AI496" s="13">
        <f t="shared" si="990"/>
        <v>0</v>
      </c>
      <c r="AJ496" s="70">
        <f t="shared" si="999"/>
        <v>1</v>
      </c>
      <c r="AK496" s="59">
        <f t="shared" si="1006"/>
        <v>-1</v>
      </c>
      <c r="AL496" s="70">
        <f t="shared" ref="AL496" si="1098">VALUE(IF(AK496=-3,0%,IF(AK496=-2,33.3%,IF(AK496=-1,66.6%,IF(AK496=0,100%,IF(AK496=1,66.6%,IF(AK496=2,33.3%,IF(AK496=3,0%))))))))</f>
        <v>0.66599999999999993</v>
      </c>
      <c r="AM496" s="13" t="s">
        <v>41</v>
      </c>
      <c r="AN496" s="13" t="s">
        <v>41</v>
      </c>
      <c r="AO496" s="13"/>
      <c r="AP496" s="13">
        <v>101.31965006729475</v>
      </c>
      <c r="AQ496" s="13">
        <v>117.34261838440112</v>
      </c>
      <c r="AR496" s="13">
        <v>125.13020833333333</v>
      </c>
      <c r="AS496" s="13">
        <v>148.05555555555554</v>
      </c>
      <c r="AT496" s="36">
        <v>192.82845660000001</v>
      </c>
      <c r="AU496" s="36" t="str">
        <f t="shared" si="1001"/>
        <v>2</v>
      </c>
      <c r="AV496" s="36">
        <v>30.602044805296984</v>
      </c>
      <c r="AW496" s="36">
        <v>171.1895432</v>
      </c>
      <c r="AX496" s="36">
        <v>214.46737000000002</v>
      </c>
      <c r="AY496" s="36">
        <v>316.04758750000002</v>
      </c>
      <c r="AZ496" s="36" t="str">
        <f t="shared" si="1002"/>
        <v>3</v>
      </c>
      <c r="BA496" s="36">
        <v>23.187314753914777</v>
      </c>
      <c r="BB496" s="36">
        <v>299.65168</v>
      </c>
      <c r="BC496" s="36">
        <v>332.44349500000004</v>
      </c>
      <c r="BD496" s="36">
        <v>47533.675000000003</v>
      </c>
      <c r="BE496" s="36" t="s">
        <v>50</v>
      </c>
      <c r="BF496" s="36">
        <v>46844.800000000003</v>
      </c>
      <c r="BG496" s="36">
        <v>49600.3</v>
      </c>
      <c r="BH496" s="36">
        <v>227.46123865000001</v>
      </c>
      <c r="BI496" s="36">
        <v>18.376105272524573</v>
      </c>
      <c r="BJ496" s="36">
        <v>214.46737000000002</v>
      </c>
      <c r="BK496" s="36">
        <v>240.45510730000001</v>
      </c>
      <c r="BL496" s="36">
        <v>336.58341910000001</v>
      </c>
      <c r="BM496" s="36">
        <v>52.22936631724474</v>
      </c>
      <c r="BN496" s="36">
        <v>299.65168</v>
      </c>
      <c r="BO496" s="36">
        <v>373.51515820000003</v>
      </c>
      <c r="BP496" s="36">
        <v>44548.466666666667</v>
      </c>
      <c r="BQ496" s="36">
        <v>1124.9689892022234</v>
      </c>
      <c r="BR496" s="36">
        <v>44089.2</v>
      </c>
      <c r="BS496" s="36">
        <v>46844.800000000003</v>
      </c>
      <c r="BT496" s="36">
        <v>227.46123865000001</v>
      </c>
      <c r="BU496" s="36">
        <v>18.376105272524573</v>
      </c>
      <c r="BV496" s="36">
        <v>214.46737000000002</v>
      </c>
      <c r="BW496" s="36">
        <v>240.45510730000001</v>
      </c>
      <c r="BX496" s="36">
        <v>373.66799709999998</v>
      </c>
      <c r="BY496" s="36">
        <v>104.67487947972765</v>
      </c>
      <c r="BZ496" s="36">
        <v>299.65168</v>
      </c>
      <c r="CA496" s="36">
        <v>447.68431420000002</v>
      </c>
      <c r="CB496" s="36">
        <v>56489.268749999981</v>
      </c>
      <c r="CC496" s="36">
        <v>10837.018571834873</v>
      </c>
      <c r="CD496" s="36">
        <v>44089.2</v>
      </c>
      <c r="CE496" s="36">
        <v>74400.5</v>
      </c>
      <c r="CF496" s="36"/>
      <c r="CG496" s="40">
        <v>29.364999999999998</v>
      </c>
      <c r="CH496" s="40">
        <v>50.045000000000002</v>
      </c>
      <c r="CI496" s="40"/>
      <c r="CL496" s="5" t="str">
        <f t="shared" si="1008"/>
        <v>1_0.5_3</v>
      </c>
      <c r="CM496" s="95" t="str">
        <f t="shared" si="1009"/>
        <v>2I</v>
      </c>
      <c r="CN496" s="96">
        <f t="shared" si="996"/>
        <v>35</v>
      </c>
      <c r="CO496" s="96" t="str">
        <f t="shared" si="1003"/>
        <v>0.666_0_3</v>
      </c>
      <c r="CP496" s="95" t="str">
        <f t="shared" si="1012"/>
        <v>2E</v>
      </c>
      <c r="CQ496" s="5">
        <f t="shared" si="1004"/>
        <v>7</v>
      </c>
      <c r="CV496" s="87"/>
      <c r="CW496" s="87"/>
      <c r="CX496" s="87"/>
      <c r="CY496" s="87"/>
      <c r="CZ496" s="87"/>
    </row>
    <row r="497" spans="1:104" s="5" customFormat="1">
      <c r="A497" s="13" t="s">
        <v>447</v>
      </c>
      <c r="B497" s="13">
        <v>1</v>
      </c>
      <c r="C497" s="13"/>
      <c r="D497" s="13" t="s">
        <v>73</v>
      </c>
      <c r="E497" s="35" t="s">
        <v>258</v>
      </c>
      <c r="F497" s="13" t="s">
        <v>36</v>
      </c>
      <c r="G497" s="36">
        <v>1192791967</v>
      </c>
      <c r="H497" s="13" t="s">
        <v>259</v>
      </c>
      <c r="I497" s="37">
        <v>18</v>
      </c>
      <c r="J497" s="37" t="s">
        <v>38</v>
      </c>
      <c r="K497" s="38">
        <v>43528</v>
      </c>
      <c r="L497" s="39">
        <v>0.64930555555555558</v>
      </c>
      <c r="M497" s="37" t="s">
        <v>39</v>
      </c>
      <c r="N497" s="37" t="s">
        <v>94</v>
      </c>
      <c r="O497" s="37" t="s">
        <v>42</v>
      </c>
      <c r="P497" s="37" t="s">
        <v>41</v>
      </c>
      <c r="Q497" s="37">
        <v>1</v>
      </c>
      <c r="R497" s="13" t="s">
        <v>55</v>
      </c>
      <c r="S497" s="13" t="s">
        <v>63</v>
      </c>
      <c r="T497" s="13" t="s">
        <v>42</v>
      </c>
      <c r="U497" s="13" t="s">
        <v>52</v>
      </c>
      <c r="V497" s="13"/>
      <c r="W497" s="13" t="s">
        <v>64</v>
      </c>
      <c r="X497" s="13" t="s">
        <v>88</v>
      </c>
      <c r="Y497" s="13" t="s">
        <v>42</v>
      </c>
      <c r="Z497" s="13" t="s">
        <v>41</v>
      </c>
      <c r="AA497" s="13"/>
      <c r="AB497" s="13">
        <v>0</v>
      </c>
      <c r="AC497" s="72">
        <f t="shared" si="997"/>
        <v>1</v>
      </c>
      <c r="AD497" s="13">
        <v>0</v>
      </c>
      <c r="AE497" s="72">
        <f t="shared" ref="AE497" si="1099">VALUE(IF(AD497=-2,0%,IF(AD497=-1,50%,IF(AD497=0,100%,IF(AD497=1,50%,IF(AD497=2,0%))))))</f>
        <v>1</v>
      </c>
      <c r="AF497" s="13" t="s">
        <v>42</v>
      </c>
      <c r="AG497" s="13">
        <v>0</v>
      </c>
      <c r="AH497" s="13">
        <v>0</v>
      </c>
      <c r="AI497" s="13">
        <f t="shared" si="990"/>
        <v>3</v>
      </c>
      <c r="AJ497" s="70">
        <f t="shared" si="999"/>
        <v>0</v>
      </c>
      <c r="AK497" s="59">
        <f t="shared" si="1006"/>
        <v>-3</v>
      </c>
      <c r="AL497" s="70">
        <f t="shared" ref="AL497" si="1100">VALUE(IF(AK497=-3,0%,IF(AK497=-2,33.3%,IF(AK497=-1,66.6%,IF(AK497=0,100%,IF(AK497=1,66.6%,IF(AK497=2,33.3%,IF(AK497=3,0%))))))))</f>
        <v>0</v>
      </c>
      <c r="AM497" s="13" t="s">
        <v>42</v>
      </c>
      <c r="AN497" s="13" t="s">
        <v>41</v>
      </c>
      <c r="AO497" s="13"/>
      <c r="AP497" s="13">
        <v>101.31965006729475</v>
      </c>
      <c r="AQ497" s="13">
        <v>117.34261838440112</v>
      </c>
      <c r="AR497" s="13">
        <v>125.13020833333333</v>
      </c>
      <c r="AS497" s="13">
        <v>148.05555555555554</v>
      </c>
      <c r="AT497" s="36">
        <v>228.64999999999998</v>
      </c>
      <c r="AU497" s="36" t="str">
        <f t="shared" si="1001"/>
        <v>2</v>
      </c>
      <c r="AV497" s="36">
        <v>5.5861435713737295</v>
      </c>
      <c r="AW497" s="36">
        <v>224.7</v>
      </c>
      <c r="AX497" s="36">
        <v>232.6</v>
      </c>
      <c r="AY497" s="36">
        <v>196.59940105000001</v>
      </c>
      <c r="AZ497" s="36" t="str">
        <f t="shared" si="1002"/>
        <v>2</v>
      </c>
      <c r="BA497" s="36">
        <v>25.569482192860029</v>
      </c>
      <c r="BB497" s="36">
        <v>178.51904680000001</v>
      </c>
      <c r="BC497" s="36">
        <v>214.67975530000001</v>
      </c>
      <c r="BD497" s="36">
        <v>95067.324999999997</v>
      </c>
      <c r="BE497" s="36" t="s">
        <v>50</v>
      </c>
      <c r="BF497" s="36">
        <v>82667.199999999997</v>
      </c>
      <c r="BG497" s="36">
        <v>99200.7</v>
      </c>
      <c r="BH497" s="36">
        <v>205</v>
      </c>
      <c r="BI497" s="36">
        <v>27.860007178749957</v>
      </c>
      <c r="BJ497" s="36">
        <v>185.3</v>
      </c>
      <c r="BK497" s="36">
        <v>224.7</v>
      </c>
      <c r="BL497" s="36">
        <v>164.86994425</v>
      </c>
      <c r="BM497" s="36">
        <v>19.302745940431208</v>
      </c>
      <c r="BN497" s="36">
        <v>151.22084169999999</v>
      </c>
      <c r="BO497" s="36">
        <v>178.51904680000001</v>
      </c>
      <c r="BP497" s="36">
        <v>87259.85</v>
      </c>
      <c r="BQ497" s="36">
        <v>8999.6825114556104</v>
      </c>
      <c r="BR497" s="36">
        <v>74400.5</v>
      </c>
      <c r="BS497" s="36">
        <v>99200.7</v>
      </c>
      <c r="BT497" s="36">
        <v>208.95</v>
      </c>
      <c r="BU497" s="36">
        <v>22.273863607376246</v>
      </c>
      <c r="BV497" s="36">
        <v>193.2</v>
      </c>
      <c r="BW497" s="36">
        <v>224.7</v>
      </c>
      <c r="BX497" s="36">
        <v>169.42401380000001</v>
      </c>
      <c r="BY497" s="36">
        <v>12.86231901883086</v>
      </c>
      <c r="BZ497" s="36">
        <v>160.32898080000001</v>
      </c>
      <c r="CA497" s="36">
        <v>178.51904680000001</v>
      </c>
      <c r="CB497" s="36">
        <v>81461.643750000003</v>
      </c>
      <c r="CC497" s="36">
        <v>8172.4351669065964</v>
      </c>
      <c r="CD497" s="36">
        <v>68889.3</v>
      </c>
      <c r="CE497" s="36">
        <v>99200.7</v>
      </c>
      <c r="CF497" s="36"/>
      <c r="CG497" s="40">
        <v>28.940999999999999</v>
      </c>
      <c r="CH497" s="40">
        <v>50.151000000000003</v>
      </c>
      <c r="CI497" s="40"/>
      <c r="CL497" s="5" t="str">
        <f t="shared" si="1008"/>
        <v>0_1_2</v>
      </c>
      <c r="CM497" s="95" t="str">
        <f t="shared" si="1009"/>
        <v>1O</v>
      </c>
      <c r="CN497" s="96">
        <f t="shared" si="996"/>
        <v>15</v>
      </c>
      <c r="CO497" s="96" t="str">
        <f t="shared" si="1003"/>
        <v>0_1_2</v>
      </c>
      <c r="CP497" s="95" t="str">
        <f t="shared" si="1012"/>
        <v>1O</v>
      </c>
      <c r="CQ497" s="5">
        <f t="shared" si="1004"/>
        <v>19</v>
      </c>
      <c r="CV497" s="87"/>
      <c r="CW497" s="87"/>
      <c r="CX497" s="87"/>
      <c r="CY497" s="87"/>
      <c r="CZ497" s="87"/>
    </row>
    <row r="498" spans="1:104" s="5" customFormat="1">
      <c r="A498" s="13" t="s">
        <v>447</v>
      </c>
      <c r="B498" s="13">
        <v>1</v>
      </c>
      <c r="C498" s="13"/>
      <c r="D498" s="13" t="s">
        <v>73</v>
      </c>
      <c r="E498" s="35" t="s">
        <v>258</v>
      </c>
      <c r="F498" s="13" t="s">
        <v>36</v>
      </c>
      <c r="G498" s="36">
        <v>1192791967</v>
      </c>
      <c r="H498" s="13" t="s">
        <v>259</v>
      </c>
      <c r="I498" s="37">
        <v>18</v>
      </c>
      <c r="J498" s="37" t="s">
        <v>38</v>
      </c>
      <c r="K498" s="38">
        <v>43528</v>
      </c>
      <c r="L498" s="39">
        <v>0.66249999999999998</v>
      </c>
      <c r="M498" s="37" t="s">
        <v>39</v>
      </c>
      <c r="N498" s="37" t="s">
        <v>94</v>
      </c>
      <c r="O498" s="37" t="s">
        <v>42</v>
      </c>
      <c r="P498" s="37" t="s">
        <v>41</v>
      </c>
      <c r="Q498" s="37">
        <v>2</v>
      </c>
      <c r="R498" s="13" t="s">
        <v>55</v>
      </c>
      <c r="S498" s="13" t="s">
        <v>63</v>
      </c>
      <c r="T498" s="13" t="s">
        <v>42</v>
      </c>
      <c r="U498" s="13" t="s">
        <v>52</v>
      </c>
      <c r="V498" s="13"/>
      <c r="W498" s="13" t="s">
        <v>64</v>
      </c>
      <c r="X498" s="13" t="s">
        <v>88</v>
      </c>
      <c r="Y498" s="13" t="s">
        <v>42</v>
      </c>
      <c r="Z498" s="13" t="s">
        <v>42</v>
      </c>
      <c r="AA498" s="13"/>
      <c r="AB498" s="13">
        <v>0</v>
      </c>
      <c r="AC498" s="72">
        <f t="shared" si="997"/>
        <v>1</v>
      </c>
      <c r="AD498" s="13">
        <v>0</v>
      </c>
      <c r="AE498" s="72">
        <f t="shared" ref="AE498" si="1101">VALUE(IF(AD498=-2,0%,IF(AD498=-1,50%,IF(AD498=0,100%,IF(AD498=1,50%,IF(AD498=2,0%))))))</f>
        <v>1</v>
      </c>
      <c r="AF498" s="13" t="s">
        <v>42</v>
      </c>
      <c r="AG498" s="13">
        <v>0</v>
      </c>
      <c r="AH498" s="13">
        <v>0</v>
      </c>
      <c r="AI498" s="13">
        <f t="shared" si="990"/>
        <v>3</v>
      </c>
      <c r="AJ498" s="70">
        <f t="shared" si="999"/>
        <v>0</v>
      </c>
      <c r="AK498" s="59">
        <f t="shared" si="1006"/>
        <v>-3</v>
      </c>
      <c r="AL498" s="70">
        <f t="shared" ref="AL498" si="1102">VALUE(IF(AK498=-3,0%,IF(AK498=-2,33.3%,IF(AK498=-1,66.6%,IF(AK498=0,100%,IF(AK498=1,66.6%,IF(AK498=2,33.3%,IF(AK498=3,0%))))))))</f>
        <v>0</v>
      </c>
      <c r="AM498" s="13" t="s">
        <v>42</v>
      </c>
      <c r="AN498" s="13" t="s">
        <v>42</v>
      </c>
      <c r="AO498" s="13"/>
      <c r="AP498" s="13">
        <v>101.31965006729475</v>
      </c>
      <c r="AQ498" s="13">
        <v>117.34261838440112</v>
      </c>
      <c r="AR498" s="13">
        <v>125.13020833333333</v>
      </c>
      <c r="AS498" s="13">
        <v>148.05555555555554</v>
      </c>
      <c r="AT498" s="36">
        <v>224.65</v>
      </c>
      <c r="AU498" s="36" t="str">
        <f t="shared" si="1001"/>
        <v>2</v>
      </c>
      <c r="AV498" s="36">
        <v>33.446150750123756</v>
      </c>
      <c r="AW498" s="36">
        <v>201</v>
      </c>
      <c r="AX498" s="36">
        <v>248.3</v>
      </c>
      <c r="AY498" s="36">
        <v>178.42238585000001</v>
      </c>
      <c r="AZ498" s="36" t="str">
        <f t="shared" si="1002"/>
        <v>2</v>
      </c>
      <c r="BA498" s="36">
        <v>38.468792654420618</v>
      </c>
      <c r="BB498" s="36">
        <v>151.22084169999999</v>
      </c>
      <c r="BC498" s="36">
        <v>205.62393000000003</v>
      </c>
      <c r="BD498" s="36">
        <v>81978.350000000006</v>
      </c>
      <c r="BE498" s="36" t="s">
        <v>50</v>
      </c>
      <c r="BF498" s="36">
        <v>66133.8</v>
      </c>
      <c r="BG498" s="36">
        <v>88178.4</v>
      </c>
      <c r="BH498" s="36">
        <v>212.85</v>
      </c>
      <c r="BI498" s="36">
        <v>16.758430714121168</v>
      </c>
      <c r="BJ498" s="36">
        <v>201</v>
      </c>
      <c r="BK498" s="36">
        <v>224.7</v>
      </c>
      <c r="BL498" s="36">
        <v>173.94750245</v>
      </c>
      <c r="BM498" s="36">
        <v>32.140351860102292</v>
      </c>
      <c r="BN498" s="36">
        <v>151.22084169999999</v>
      </c>
      <c r="BO498" s="36">
        <v>196.67416320000001</v>
      </c>
      <c r="BP498" s="36">
        <v>75319.016666666663</v>
      </c>
      <c r="BQ498" s="36">
        <v>14122.602560777086</v>
      </c>
      <c r="BR498" s="36">
        <v>57867</v>
      </c>
      <c r="BS498" s="36">
        <v>93689.5</v>
      </c>
      <c r="BT498" s="36">
        <v>197.1</v>
      </c>
      <c r="BU498" s="36">
        <v>5.5154328932550785</v>
      </c>
      <c r="BV498" s="36">
        <v>193.2</v>
      </c>
      <c r="BW498" s="36">
        <v>201</v>
      </c>
      <c r="BX498" s="36">
        <v>164.86994425</v>
      </c>
      <c r="BY498" s="36">
        <v>19.302745940431208</v>
      </c>
      <c r="BZ498" s="36">
        <v>151.22084169999999</v>
      </c>
      <c r="CA498" s="36">
        <v>178.51904680000001</v>
      </c>
      <c r="CB498" s="36">
        <v>76811.612500000017</v>
      </c>
      <c r="CC498" s="36">
        <v>9485.7475157117078</v>
      </c>
      <c r="CD498" s="36">
        <v>57867</v>
      </c>
      <c r="CE498" s="36">
        <v>93689.5</v>
      </c>
      <c r="CF498" s="36"/>
      <c r="CG498" s="40">
        <v>29.09</v>
      </c>
      <c r="CH498" s="40">
        <v>50.203000000000003</v>
      </c>
      <c r="CI498" s="40"/>
      <c r="CL498" s="5" t="str">
        <f t="shared" si="1008"/>
        <v>0_1_2</v>
      </c>
      <c r="CM498" s="95" t="str">
        <f t="shared" si="1009"/>
        <v>1O</v>
      </c>
      <c r="CN498" s="96">
        <f t="shared" si="996"/>
        <v>15</v>
      </c>
      <c r="CO498" s="96" t="str">
        <f t="shared" si="1003"/>
        <v>0_1_2</v>
      </c>
      <c r="CP498" s="95" t="str">
        <f t="shared" si="1012"/>
        <v>1O</v>
      </c>
      <c r="CQ498" s="5">
        <f t="shared" si="1004"/>
        <v>19</v>
      </c>
      <c r="CV498" s="87"/>
      <c r="CW498" s="87"/>
      <c r="CX498" s="87"/>
      <c r="CY498" s="87"/>
      <c r="CZ498" s="87"/>
    </row>
    <row r="499" spans="1:104" s="5" customFormat="1">
      <c r="A499" s="13" t="s">
        <v>447</v>
      </c>
      <c r="B499" s="13">
        <v>1</v>
      </c>
      <c r="C499" s="13"/>
      <c r="D499" s="13" t="s">
        <v>73</v>
      </c>
      <c r="E499" s="35" t="s">
        <v>258</v>
      </c>
      <c r="F499" s="13" t="s">
        <v>36</v>
      </c>
      <c r="G499" s="36">
        <v>1192791967</v>
      </c>
      <c r="H499" s="13" t="s">
        <v>259</v>
      </c>
      <c r="I499" s="37">
        <v>18</v>
      </c>
      <c r="J499" s="37" t="s">
        <v>38</v>
      </c>
      <c r="K499" s="38">
        <v>43528</v>
      </c>
      <c r="L499" s="39">
        <v>0.67291666666666661</v>
      </c>
      <c r="M499" s="37" t="s">
        <v>39</v>
      </c>
      <c r="N499" s="37" t="s">
        <v>94</v>
      </c>
      <c r="O499" s="37" t="s">
        <v>42</v>
      </c>
      <c r="P499" s="37" t="s">
        <v>41</v>
      </c>
      <c r="Q499" s="37">
        <v>3</v>
      </c>
      <c r="R499" s="13" t="s">
        <v>62</v>
      </c>
      <c r="S499" s="13" t="s">
        <v>63</v>
      </c>
      <c r="T499" s="13" t="s">
        <v>42</v>
      </c>
      <c r="U499" s="13" t="s">
        <v>52</v>
      </c>
      <c r="V499" s="13"/>
      <c r="W499" s="13" t="s">
        <v>81</v>
      </c>
      <c r="X499" s="13" t="s">
        <v>53</v>
      </c>
      <c r="Y499" s="13" t="s">
        <v>42</v>
      </c>
      <c r="Z499" s="13" t="s">
        <v>42</v>
      </c>
      <c r="AA499" s="13"/>
      <c r="AB499" s="13">
        <v>1</v>
      </c>
      <c r="AC499" s="72">
        <f t="shared" si="997"/>
        <v>0.5</v>
      </c>
      <c r="AD499" s="13">
        <v>0</v>
      </c>
      <c r="AE499" s="72">
        <f t="shared" ref="AE499" si="1103">VALUE(IF(AD499=-2,0%,IF(AD499=-1,50%,IF(AD499=0,100%,IF(AD499=1,50%,IF(AD499=2,0%))))))</f>
        <v>1</v>
      </c>
      <c r="AF499" s="13" t="s">
        <v>42</v>
      </c>
      <c r="AG499" s="13">
        <v>0</v>
      </c>
      <c r="AH499" s="13">
        <v>0</v>
      </c>
      <c r="AI499" s="13">
        <f t="shared" si="990"/>
        <v>2</v>
      </c>
      <c r="AJ499" s="70">
        <f t="shared" si="999"/>
        <v>0.33299999999999996</v>
      </c>
      <c r="AK499" s="59">
        <f t="shared" si="1006"/>
        <v>-2</v>
      </c>
      <c r="AL499" s="70">
        <f t="shared" ref="AL499" si="1104">VALUE(IF(AK499=-3,0%,IF(AK499=-2,33.3%,IF(AK499=-1,66.6%,IF(AK499=0,100%,IF(AK499=1,66.6%,IF(AK499=2,33.3%,IF(AK499=3,0%))))))))</f>
        <v>0.33299999999999996</v>
      </c>
      <c r="AM499" s="13" t="s">
        <v>42</v>
      </c>
      <c r="AN499" s="13" t="s">
        <v>42</v>
      </c>
      <c r="AO499" s="13"/>
      <c r="AP499" s="13">
        <v>101.31965006729475</v>
      </c>
      <c r="AQ499" s="13">
        <v>117.34261838440112</v>
      </c>
      <c r="AR499" s="13">
        <v>125.13020833333333</v>
      </c>
      <c r="AS499" s="13">
        <v>148.05555555555554</v>
      </c>
      <c r="AT499" s="36">
        <v>145.80000000000001</v>
      </c>
      <c r="AU499" s="36" t="str">
        <f t="shared" si="1001"/>
        <v>2</v>
      </c>
      <c r="AV499" s="36">
        <v>0</v>
      </c>
      <c r="AW499" s="36">
        <v>145.80000000000001</v>
      </c>
      <c r="AX499" s="36">
        <v>145.80000000000001</v>
      </c>
      <c r="AY499" s="36">
        <v>114.81233250000001</v>
      </c>
      <c r="AZ499" s="36" t="str">
        <f t="shared" si="1002"/>
        <v>2</v>
      </c>
      <c r="BA499" s="36">
        <v>12.936301904290142</v>
      </c>
      <c r="BB499" s="36">
        <v>105.6649857</v>
      </c>
      <c r="BC499" s="36">
        <v>123.95967930000002</v>
      </c>
      <c r="BD499" s="36">
        <v>50289.224999999999</v>
      </c>
      <c r="BE499" s="36" t="s">
        <v>50</v>
      </c>
      <c r="BF499" s="36">
        <v>44089.2</v>
      </c>
      <c r="BG499" s="36">
        <v>60622.6</v>
      </c>
      <c r="BH499" s="36">
        <v>181.3</v>
      </c>
      <c r="BI499" s="36">
        <v>50.204581464244875</v>
      </c>
      <c r="BJ499" s="36">
        <v>145.80000000000001</v>
      </c>
      <c r="BK499" s="36">
        <v>216.8</v>
      </c>
      <c r="BL499" s="36">
        <v>142.09201625</v>
      </c>
      <c r="BM499" s="36">
        <v>51.51560064078911</v>
      </c>
      <c r="BN499" s="36">
        <v>105.6649857</v>
      </c>
      <c r="BO499" s="36">
        <v>178.51904680000001</v>
      </c>
      <c r="BP499" s="36">
        <v>66133.78333333334</v>
      </c>
      <c r="BQ499" s="36">
        <v>14371.305594888274</v>
      </c>
      <c r="BR499" s="36">
        <v>46844.800000000003</v>
      </c>
      <c r="BS499" s="36">
        <v>82667.199999999997</v>
      </c>
      <c r="BT499" s="36">
        <v>173.4</v>
      </c>
      <c r="BU499" s="36">
        <v>39.032294321497382</v>
      </c>
      <c r="BV499" s="36">
        <v>145.80000000000001</v>
      </c>
      <c r="BW499" s="36">
        <v>201</v>
      </c>
      <c r="BX499" s="36">
        <v>128.44291369999999</v>
      </c>
      <c r="BY499" s="36">
        <v>32.212854700357894</v>
      </c>
      <c r="BZ499" s="36">
        <v>105.6649857</v>
      </c>
      <c r="CA499" s="36">
        <v>151.22084169999999</v>
      </c>
      <c r="CB499" s="36">
        <v>76811.631250000006</v>
      </c>
      <c r="CC499" s="36">
        <v>15021.456243685465</v>
      </c>
      <c r="CD499" s="36">
        <v>46844.800000000003</v>
      </c>
      <c r="CE499" s="36">
        <v>99200.7</v>
      </c>
      <c r="CF499" s="36"/>
      <c r="CG499" s="40">
        <v>29.24</v>
      </c>
      <c r="CH499" s="40">
        <v>50.738</v>
      </c>
      <c r="CI499" s="40"/>
      <c r="CL499" s="5" t="str">
        <f t="shared" si="1008"/>
        <v>0.333_0.5_2</v>
      </c>
      <c r="CM499" s="95" t="str">
        <f t="shared" si="1009"/>
        <v>1Q</v>
      </c>
      <c r="CN499" s="96">
        <f t="shared" si="996"/>
        <v>32</v>
      </c>
      <c r="CO499" s="96" t="str">
        <f t="shared" si="1003"/>
        <v>0.333_1_2</v>
      </c>
      <c r="CP499" s="95" t="str">
        <f t="shared" si="1012"/>
        <v>1R</v>
      </c>
      <c r="CQ499" s="5">
        <f t="shared" si="1004"/>
        <v>42</v>
      </c>
      <c r="CV499" s="87"/>
      <c r="CW499" s="87"/>
      <c r="CX499" s="87"/>
      <c r="CY499" s="87"/>
      <c r="CZ499" s="87"/>
    </row>
    <row r="500" spans="1:104" s="5" customFormat="1">
      <c r="A500" s="13" t="s">
        <v>447</v>
      </c>
      <c r="B500" s="13">
        <v>1</v>
      </c>
      <c r="C500" s="13"/>
      <c r="D500" s="13" t="s">
        <v>73</v>
      </c>
      <c r="E500" s="35" t="s">
        <v>258</v>
      </c>
      <c r="F500" s="13" t="s">
        <v>36</v>
      </c>
      <c r="G500" s="36">
        <v>1192791967</v>
      </c>
      <c r="H500" s="13" t="s">
        <v>259</v>
      </c>
      <c r="I500" s="37">
        <v>18</v>
      </c>
      <c r="J500" s="37" t="s">
        <v>38</v>
      </c>
      <c r="K500" s="38">
        <v>43528</v>
      </c>
      <c r="L500" s="39">
        <v>0.68541666666666667</v>
      </c>
      <c r="M500" s="37" t="s">
        <v>39</v>
      </c>
      <c r="N500" s="37" t="s">
        <v>94</v>
      </c>
      <c r="O500" s="37" t="s">
        <v>42</v>
      </c>
      <c r="P500" s="37" t="s">
        <v>41</v>
      </c>
      <c r="Q500" s="37">
        <v>4</v>
      </c>
      <c r="R500" s="13" t="s">
        <v>55</v>
      </c>
      <c r="S500" s="13" t="s">
        <v>63</v>
      </c>
      <c r="T500" s="13" t="s">
        <v>42</v>
      </c>
      <c r="U500" s="13" t="s">
        <v>52</v>
      </c>
      <c r="V500" s="13"/>
      <c r="W500" s="13" t="s">
        <v>64</v>
      </c>
      <c r="X500" s="13" t="s">
        <v>53</v>
      </c>
      <c r="Y500" s="13" t="s">
        <v>42</v>
      </c>
      <c r="Z500" s="13" t="s">
        <v>42</v>
      </c>
      <c r="AA500" s="13"/>
      <c r="AB500" s="13">
        <v>0</v>
      </c>
      <c r="AC500" s="72">
        <f t="shared" si="997"/>
        <v>1</v>
      </c>
      <c r="AD500" s="13">
        <v>0</v>
      </c>
      <c r="AE500" s="72">
        <f t="shared" ref="AE500" si="1105">VALUE(IF(AD500=-2,0%,IF(AD500=-1,50%,IF(AD500=0,100%,IF(AD500=1,50%,IF(AD500=2,0%))))))</f>
        <v>1</v>
      </c>
      <c r="AF500" s="13" t="s">
        <v>42</v>
      </c>
      <c r="AG500" s="13">
        <v>0</v>
      </c>
      <c r="AH500" s="13">
        <v>0</v>
      </c>
      <c r="AI500" s="13">
        <f t="shared" si="990"/>
        <v>3</v>
      </c>
      <c r="AJ500" s="70">
        <f t="shared" si="999"/>
        <v>0</v>
      </c>
      <c r="AK500" s="59">
        <f t="shared" si="1006"/>
        <v>-2</v>
      </c>
      <c r="AL500" s="70">
        <f t="shared" ref="AL500" si="1106">VALUE(IF(AK500=-3,0%,IF(AK500=-2,33.3%,IF(AK500=-1,66.6%,IF(AK500=0,100%,IF(AK500=1,66.6%,IF(AK500=2,33.3%,IF(AK500=3,0%))))))))</f>
        <v>0.33299999999999996</v>
      </c>
      <c r="AM500" s="13" t="s">
        <v>42</v>
      </c>
      <c r="AN500" s="13" t="s">
        <v>42</v>
      </c>
      <c r="AO500" s="13"/>
      <c r="AP500" s="13">
        <v>101.31965006729475</v>
      </c>
      <c r="AQ500" s="13">
        <v>117.34261838440112</v>
      </c>
      <c r="AR500" s="13">
        <v>125.13020833333333</v>
      </c>
      <c r="AS500" s="13">
        <v>148.05555555555554</v>
      </c>
      <c r="AT500" s="36">
        <v>153.69999999999999</v>
      </c>
      <c r="AU500" s="36" t="str">
        <f t="shared" si="1001"/>
        <v>2</v>
      </c>
      <c r="AV500" s="36">
        <v>11.17228714274744</v>
      </c>
      <c r="AW500" s="36">
        <v>145.80000000000001</v>
      </c>
      <c r="AX500" s="36">
        <v>161.6</v>
      </c>
      <c r="AY500" s="36">
        <v>142.15738085000001</v>
      </c>
      <c r="AZ500" s="36" t="str">
        <f t="shared" si="1002"/>
        <v>2</v>
      </c>
      <c r="BA500" s="36">
        <v>12.817669256107559</v>
      </c>
      <c r="BB500" s="36">
        <v>133.09392000000003</v>
      </c>
      <c r="BC500" s="36">
        <v>151.22084169999999</v>
      </c>
      <c r="BD500" s="36">
        <v>47533.675000000003</v>
      </c>
      <c r="BE500" s="36" t="s">
        <v>50</v>
      </c>
      <c r="BF500" s="36">
        <v>46844.800000000003</v>
      </c>
      <c r="BG500" s="36">
        <v>49600.3</v>
      </c>
      <c r="BH500" s="36">
        <v>161.60000000000002</v>
      </c>
      <c r="BI500" s="36">
        <v>22.3445742854949</v>
      </c>
      <c r="BJ500" s="36">
        <v>145.80000000000001</v>
      </c>
      <c r="BK500" s="36">
        <v>177.4</v>
      </c>
      <c r="BL500" s="36">
        <v>142.15738085000001</v>
      </c>
      <c r="BM500" s="36">
        <v>12.817669256107559</v>
      </c>
      <c r="BN500" s="36">
        <v>133.09392000000003</v>
      </c>
      <c r="BO500" s="36">
        <v>151.22084169999999</v>
      </c>
      <c r="BP500" s="36">
        <v>44548.466666666667</v>
      </c>
      <c r="BQ500" s="36">
        <v>1124.9689892022234</v>
      </c>
      <c r="BR500" s="36">
        <v>44089.2</v>
      </c>
      <c r="BS500" s="36">
        <v>46844.800000000003</v>
      </c>
      <c r="BT500" s="36">
        <v>165.55</v>
      </c>
      <c r="BU500" s="36">
        <v>27.930717856868629</v>
      </c>
      <c r="BV500" s="36">
        <v>145.80000000000001</v>
      </c>
      <c r="BW500" s="36">
        <v>185.3</v>
      </c>
      <c r="BX500" s="36">
        <v>142.15738085000001</v>
      </c>
      <c r="BY500" s="36">
        <v>12.817669256107559</v>
      </c>
      <c r="BZ500" s="36">
        <v>133.09392000000003</v>
      </c>
      <c r="CA500" s="36">
        <v>151.22084169999999</v>
      </c>
      <c r="CB500" s="36">
        <v>56489.268749999981</v>
      </c>
      <c r="CC500" s="36">
        <v>10837.018571834873</v>
      </c>
      <c r="CD500" s="36">
        <v>44089.2</v>
      </c>
      <c r="CE500" s="36">
        <v>74400.5</v>
      </c>
      <c r="CF500" s="36"/>
      <c r="CG500" s="40">
        <v>29.364999999999998</v>
      </c>
      <c r="CH500" s="40">
        <v>50.045000000000002</v>
      </c>
      <c r="CI500" s="40"/>
      <c r="CL500" s="5" t="str">
        <f t="shared" si="1008"/>
        <v>0_1_2</v>
      </c>
      <c r="CM500" s="95" t="str">
        <f t="shared" si="1009"/>
        <v>1O</v>
      </c>
      <c r="CN500" s="96">
        <f t="shared" si="996"/>
        <v>15</v>
      </c>
      <c r="CO500" s="96" t="str">
        <f t="shared" si="1003"/>
        <v>0.333_1_2</v>
      </c>
      <c r="CP500" s="95" t="str">
        <f t="shared" si="1012"/>
        <v>1R</v>
      </c>
      <c r="CQ500" s="5">
        <f t="shared" si="1004"/>
        <v>42</v>
      </c>
      <c r="CV500" s="87"/>
      <c r="CW500" s="87"/>
      <c r="CX500" s="87"/>
      <c r="CY500" s="87"/>
      <c r="CZ500" s="87"/>
    </row>
    <row r="501" spans="1:104" s="5" customFormat="1">
      <c r="A501" s="13" t="s">
        <v>447</v>
      </c>
      <c r="B501" s="13">
        <v>1</v>
      </c>
      <c r="C501" s="13"/>
      <c r="D501" s="13" t="s">
        <v>78</v>
      </c>
      <c r="E501" s="35" t="s">
        <v>260</v>
      </c>
      <c r="F501" s="13" t="s">
        <v>141</v>
      </c>
      <c r="G501" s="36">
        <v>1193291858</v>
      </c>
      <c r="H501" s="13" t="s">
        <v>261</v>
      </c>
      <c r="I501" s="37">
        <v>16</v>
      </c>
      <c r="J501" s="37" t="s">
        <v>38</v>
      </c>
      <c r="K501" s="38">
        <v>43528</v>
      </c>
      <c r="L501" s="39">
        <v>0.64930555555555558</v>
      </c>
      <c r="M501" s="37" t="s">
        <v>39</v>
      </c>
      <c r="N501" s="37" t="s">
        <v>71</v>
      </c>
      <c r="O501" s="37" t="s">
        <v>41</v>
      </c>
      <c r="P501" s="37" t="s">
        <v>41</v>
      </c>
      <c r="Q501" s="37">
        <v>1</v>
      </c>
      <c r="R501" s="13" t="s">
        <v>62</v>
      </c>
      <c r="S501" s="13" t="s">
        <v>63</v>
      </c>
      <c r="T501" s="13" t="s">
        <v>42</v>
      </c>
      <c r="U501" s="13" t="s">
        <v>52</v>
      </c>
      <c r="V501" s="13" t="s">
        <v>41</v>
      </c>
      <c r="W501" s="13" t="s">
        <v>81</v>
      </c>
      <c r="X501" s="13" t="s">
        <v>53</v>
      </c>
      <c r="Y501" s="13" t="s">
        <v>42</v>
      </c>
      <c r="Z501" s="13" t="s">
        <v>42</v>
      </c>
      <c r="AA501" s="13"/>
      <c r="AB501" s="13">
        <v>1</v>
      </c>
      <c r="AC501" s="72">
        <f t="shared" si="997"/>
        <v>0.5</v>
      </c>
      <c r="AD501" s="13">
        <v>0</v>
      </c>
      <c r="AE501" s="72">
        <f t="shared" ref="AE501" si="1107">VALUE(IF(AD501=-2,0%,IF(AD501=-1,50%,IF(AD501=0,100%,IF(AD501=1,50%,IF(AD501=2,0%))))))</f>
        <v>1</v>
      </c>
      <c r="AF501" s="13" t="s">
        <v>42</v>
      </c>
      <c r="AG501" s="13">
        <v>0</v>
      </c>
      <c r="AH501" s="13" t="s">
        <v>41</v>
      </c>
      <c r="AI501" s="13">
        <f t="shared" si="990"/>
        <v>2</v>
      </c>
      <c r="AJ501" s="70">
        <f t="shared" si="999"/>
        <v>0.33299999999999996</v>
      </c>
      <c r="AK501" s="59">
        <f t="shared" si="1006"/>
        <v>-2</v>
      </c>
      <c r="AL501" s="70">
        <f t="shared" ref="AL501" si="1108">VALUE(IF(AK501=-3,0%,IF(AK501=-2,33.3%,IF(AK501=-1,66.6%,IF(AK501=0,100%,IF(AK501=1,66.6%,IF(AK501=2,33.3%,IF(AK501=3,0%))))))))</f>
        <v>0.33299999999999996</v>
      </c>
      <c r="AM501" s="13" t="s">
        <v>42</v>
      </c>
      <c r="AN501" s="13" t="s">
        <v>42</v>
      </c>
      <c r="AO501" s="13"/>
      <c r="AP501" s="13">
        <v>101.31965006729475</v>
      </c>
      <c r="AQ501" s="13">
        <v>117.34261838440112</v>
      </c>
      <c r="AR501" s="13">
        <v>125.13020833333333</v>
      </c>
      <c r="AS501" s="13">
        <v>148.05555555555554</v>
      </c>
      <c r="AT501" s="36">
        <v>538.57817150000005</v>
      </c>
      <c r="AU501" s="36" t="str">
        <f t="shared" si="1001"/>
        <v>4</v>
      </c>
      <c r="AV501" s="36">
        <v>61.369466613206868</v>
      </c>
      <c r="AW501" s="36">
        <v>495.18340550000005</v>
      </c>
      <c r="AX501" s="36">
        <v>581.97293750000006</v>
      </c>
      <c r="AY501" s="36">
        <v>624.75933860000009</v>
      </c>
      <c r="AZ501" s="36" t="str">
        <f t="shared" si="1002"/>
        <v>4</v>
      </c>
      <c r="BA501" s="36">
        <v>25.456315904360086</v>
      </c>
      <c r="BB501" s="36">
        <v>606.75900500000012</v>
      </c>
      <c r="BC501" s="36">
        <v>642.75967220000007</v>
      </c>
      <c r="BD501" s="36">
        <v>95067.324999999997</v>
      </c>
      <c r="BE501" s="36" t="s">
        <v>50</v>
      </c>
      <c r="BF501" s="36">
        <v>82667.199999999997</v>
      </c>
      <c r="BG501" s="36">
        <v>99200.7</v>
      </c>
      <c r="BH501" s="36">
        <v>503.85408375000003</v>
      </c>
      <c r="BI501" s="36">
        <v>12.262190776123386</v>
      </c>
      <c r="BJ501" s="36">
        <v>495.18340550000005</v>
      </c>
      <c r="BK501" s="36">
        <v>512.52476200000001</v>
      </c>
      <c r="BL501" s="36">
        <v>540.72629090000009</v>
      </c>
      <c r="BM501" s="36">
        <v>93.384359840524908</v>
      </c>
      <c r="BN501" s="36">
        <v>474.69357680000002</v>
      </c>
      <c r="BO501" s="36">
        <v>606.75900500000012</v>
      </c>
      <c r="BP501" s="36">
        <v>87259.85</v>
      </c>
      <c r="BQ501" s="36">
        <v>8999.6825114556104</v>
      </c>
      <c r="BR501" s="36">
        <v>74400.5</v>
      </c>
      <c r="BS501" s="36">
        <v>99200.7</v>
      </c>
      <c r="BT501" s="36">
        <v>495.18340550000005</v>
      </c>
      <c r="BU501" s="36">
        <v>0</v>
      </c>
      <c r="BV501" s="36">
        <v>495.18340550000005</v>
      </c>
      <c r="BW501" s="36">
        <v>495.18340550000005</v>
      </c>
      <c r="BX501" s="36">
        <v>546.66079610000008</v>
      </c>
      <c r="BY501" s="36">
        <v>84.991702100711208</v>
      </c>
      <c r="BZ501" s="36">
        <v>486.56258720000005</v>
      </c>
      <c r="CA501" s="36">
        <v>606.75900500000012</v>
      </c>
      <c r="CB501" s="36">
        <v>81461.643750000003</v>
      </c>
      <c r="CC501" s="36">
        <v>8172.4351669065964</v>
      </c>
      <c r="CD501" s="36">
        <v>68889.3</v>
      </c>
      <c r="CE501" s="36">
        <v>99200.7</v>
      </c>
      <c r="CF501" s="36"/>
      <c r="CG501" s="40">
        <v>28.940999999999999</v>
      </c>
      <c r="CH501" s="40">
        <v>50.151000000000003</v>
      </c>
      <c r="CI501" s="40"/>
      <c r="CL501" s="5" t="str">
        <f t="shared" si="1008"/>
        <v>0.333_0.5_4</v>
      </c>
      <c r="CM501" s="95" t="str">
        <f t="shared" si="1009"/>
        <v>2O</v>
      </c>
      <c r="CN501" s="96">
        <f t="shared" si="996"/>
        <v>11</v>
      </c>
      <c r="CO501" s="96" t="str">
        <f t="shared" si="1003"/>
        <v>0.333_1_4</v>
      </c>
      <c r="CP501" s="95" t="str">
        <f t="shared" si="1012"/>
        <v>2P</v>
      </c>
      <c r="CQ501" s="5">
        <f t="shared" si="1004"/>
        <v>13</v>
      </c>
      <c r="CV501" s="87"/>
      <c r="CW501" s="87"/>
      <c r="CX501" s="87"/>
      <c r="CY501" s="87"/>
      <c r="CZ501" s="87"/>
    </row>
    <row r="502" spans="1:104" s="5" customFormat="1">
      <c r="A502" s="13" t="s">
        <v>447</v>
      </c>
      <c r="B502" s="13">
        <v>1</v>
      </c>
      <c r="C502" s="13"/>
      <c r="D502" s="13" t="s">
        <v>78</v>
      </c>
      <c r="E502" s="35" t="s">
        <v>260</v>
      </c>
      <c r="F502" s="13" t="s">
        <v>141</v>
      </c>
      <c r="G502" s="36">
        <v>1193291858</v>
      </c>
      <c r="H502" s="13" t="s">
        <v>261</v>
      </c>
      <c r="I502" s="37">
        <v>16</v>
      </c>
      <c r="J502" s="37" t="s">
        <v>38</v>
      </c>
      <c r="K502" s="38">
        <v>43528</v>
      </c>
      <c r="L502" s="39">
        <v>0.66249999999999998</v>
      </c>
      <c r="M502" s="37" t="s">
        <v>39</v>
      </c>
      <c r="N502" s="37" t="s">
        <v>71</v>
      </c>
      <c r="O502" s="37" t="s">
        <v>41</v>
      </c>
      <c r="P502" s="37" t="s">
        <v>41</v>
      </c>
      <c r="Q502" s="37">
        <v>2</v>
      </c>
      <c r="R502" s="13" t="s">
        <v>62</v>
      </c>
      <c r="S502" s="13" t="s">
        <v>44</v>
      </c>
      <c r="T502" s="13" t="s">
        <v>42</v>
      </c>
      <c r="U502" s="13" t="s">
        <v>52</v>
      </c>
      <c r="V502" s="13" t="s">
        <v>42</v>
      </c>
      <c r="W502" s="13" t="s">
        <v>64</v>
      </c>
      <c r="X502" s="13" t="s">
        <v>53</v>
      </c>
      <c r="Y502" s="13" t="s">
        <v>42</v>
      </c>
      <c r="Z502" s="13" t="s">
        <v>41</v>
      </c>
      <c r="AA502" s="13"/>
      <c r="AB502" s="13">
        <v>1</v>
      </c>
      <c r="AC502" s="72">
        <f t="shared" si="997"/>
        <v>0.5</v>
      </c>
      <c r="AD502" s="13">
        <v>1</v>
      </c>
      <c r="AE502" s="72">
        <f t="shared" ref="AE502" si="1109">VALUE(IF(AD502=-2,0%,IF(AD502=-1,50%,IF(AD502=0,100%,IF(AD502=1,50%,IF(AD502=2,0%))))))</f>
        <v>0.5</v>
      </c>
      <c r="AF502" s="13" t="s">
        <v>42</v>
      </c>
      <c r="AG502" s="13">
        <v>0</v>
      </c>
      <c r="AH502" s="13" t="s">
        <v>42</v>
      </c>
      <c r="AI502" s="13">
        <f t="shared" si="990"/>
        <v>3</v>
      </c>
      <c r="AJ502" s="70">
        <f t="shared" si="999"/>
        <v>0</v>
      </c>
      <c r="AK502" s="59">
        <f t="shared" si="1006"/>
        <v>-2</v>
      </c>
      <c r="AL502" s="70">
        <f t="shared" ref="AL502" si="1110">VALUE(IF(AK502=-3,0%,IF(AK502=-2,33.3%,IF(AK502=-1,66.6%,IF(AK502=0,100%,IF(AK502=1,66.6%,IF(AK502=2,33.3%,IF(AK502=3,0%))))))))</f>
        <v>0.33299999999999996</v>
      </c>
      <c r="AM502" s="13" t="s">
        <v>42</v>
      </c>
      <c r="AN502" s="13" t="s">
        <v>41</v>
      </c>
      <c r="AO502" s="13"/>
      <c r="AP502" s="13">
        <v>101.31965006729475</v>
      </c>
      <c r="AQ502" s="13">
        <v>117.34261838440112</v>
      </c>
      <c r="AR502" s="13">
        <v>125.13020833333333</v>
      </c>
      <c r="AS502" s="13">
        <v>148.05555555555554</v>
      </c>
      <c r="AT502" s="36">
        <v>495.07836875000004</v>
      </c>
      <c r="AU502" s="36" t="str">
        <f t="shared" si="1001"/>
        <v>3</v>
      </c>
      <c r="AV502" s="36">
        <v>49.318321048316662</v>
      </c>
      <c r="AW502" s="36">
        <v>460.20504950000009</v>
      </c>
      <c r="AX502" s="36">
        <v>529.95168799999999</v>
      </c>
      <c r="AY502" s="36">
        <v>516.65154649999999</v>
      </c>
      <c r="AZ502" s="36" t="str">
        <f t="shared" si="1002"/>
        <v>4</v>
      </c>
      <c r="BA502" s="36">
        <v>76.334533533146939</v>
      </c>
      <c r="BB502" s="36">
        <v>462.67488019999996</v>
      </c>
      <c r="BC502" s="36">
        <v>570.62821280000003</v>
      </c>
      <c r="BD502" s="36">
        <v>81978.350000000006</v>
      </c>
      <c r="BE502" s="36" t="s">
        <v>50</v>
      </c>
      <c r="BF502" s="36">
        <v>66133.8</v>
      </c>
      <c r="BG502" s="36">
        <v>88178.4</v>
      </c>
      <c r="BH502" s="36">
        <v>438.32898750000004</v>
      </c>
      <c r="BI502" s="36">
        <v>30.93742357171476</v>
      </c>
      <c r="BJ502" s="36">
        <v>416.45292549999999</v>
      </c>
      <c r="BK502" s="36">
        <v>460.20504950000009</v>
      </c>
      <c r="BL502" s="36">
        <v>528.69389569999998</v>
      </c>
      <c r="BM502" s="36">
        <v>93.364987094619792</v>
      </c>
      <c r="BN502" s="36">
        <v>462.67488019999996</v>
      </c>
      <c r="BO502" s="36">
        <v>594.71291120000001</v>
      </c>
      <c r="BP502" s="36">
        <v>75319.016666666663</v>
      </c>
      <c r="BQ502" s="36">
        <v>14122.602560777086</v>
      </c>
      <c r="BR502" s="36">
        <v>57867</v>
      </c>
      <c r="BS502" s="36">
        <v>93689.5</v>
      </c>
      <c r="BT502" s="36">
        <v>447.11094350000008</v>
      </c>
      <c r="BU502" s="36">
        <v>18.517862292350973</v>
      </c>
      <c r="BV502" s="36">
        <v>434.01683750000001</v>
      </c>
      <c r="BW502" s="36">
        <v>460.20504950000009</v>
      </c>
      <c r="BX502" s="36">
        <v>510.63224419999995</v>
      </c>
      <c r="BY502" s="36">
        <v>67.821954584463199</v>
      </c>
      <c r="BZ502" s="36">
        <v>462.67488019999996</v>
      </c>
      <c r="CA502" s="36">
        <v>558.58960819999993</v>
      </c>
      <c r="CB502" s="36">
        <v>76811.612500000017</v>
      </c>
      <c r="CC502" s="36">
        <v>9485.7475157117078</v>
      </c>
      <c r="CD502" s="36">
        <v>57867</v>
      </c>
      <c r="CE502" s="36">
        <v>93689.5</v>
      </c>
      <c r="CF502" s="36"/>
      <c r="CG502" s="40">
        <v>29.09</v>
      </c>
      <c r="CH502" s="40">
        <v>50.203000000000003</v>
      </c>
      <c r="CI502" s="40"/>
      <c r="CL502" s="5" t="str">
        <f t="shared" si="1008"/>
        <v>0_0.5_4</v>
      </c>
      <c r="CM502" s="95" t="str">
        <f t="shared" si="1009"/>
        <v>2L</v>
      </c>
      <c r="CN502" s="96">
        <f t="shared" si="996"/>
        <v>7</v>
      </c>
      <c r="CO502" s="96" t="str">
        <f t="shared" si="1003"/>
        <v>0.333_0.5_4</v>
      </c>
      <c r="CP502" s="95" t="str">
        <f t="shared" si="1012"/>
        <v>2O</v>
      </c>
      <c r="CQ502" s="5">
        <f t="shared" si="1004"/>
        <v>17</v>
      </c>
      <c r="CV502" s="87"/>
      <c r="CW502" s="87"/>
      <c r="CX502" s="87"/>
      <c r="CY502" s="87"/>
      <c r="CZ502" s="87"/>
    </row>
    <row r="503" spans="1:104" s="5" customFormat="1">
      <c r="A503" s="13" t="s">
        <v>447</v>
      </c>
      <c r="B503" s="13">
        <v>1</v>
      </c>
      <c r="C503" s="13"/>
      <c r="D503" s="13" t="s">
        <v>78</v>
      </c>
      <c r="E503" s="35" t="s">
        <v>260</v>
      </c>
      <c r="F503" s="13" t="s">
        <v>141</v>
      </c>
      <c r="G503" s="36">
        <v>1193291858</v>
      </c>
      <c r="H503" s="13" t="s">
        <v>261</v>
      </c>
      <c r="I503" s="37">
        <v>16</v>
      </c>
      <c r="J503" s="37" t="s">
        <v>38</v>
      </c>
      <c r="K503" s="38">
        <v>43528</v>
      </c>
      <c r="L503" s="39">
        <v>0.67291666666666661</v>
      </c>
      <c r="M503" s="37" t="s">
        <v>39</v>
      </c>
      <c r="N503" s="37" t="s">
        <v>71</v>
      </c>
      <c r="O503" s="37" t="s">
        <v>41</v>
      </c>
      <c r="P503" s="37" t="s">
        <v>41</v>
      </c>
      <c r="Q503" s="37">
        <v>3</v>
      </c>
      <c r="R503" s="13" t="s">
        <v>55</v>
      </c>
      <c r="S503" s="13" t="s">
        <v>63</v>
      </c>
      <c r="T503" s="13" t="s">
        <v>42</v>
      </c>
      <c r="U503" s="13" t="s">
        <v>52</v>
      </c>
      <c r="V503" s="13" t="s">
        <v>42</v>
      </c>
      <c r="W503" s="13" t="s">
        <v>64</v>
      </c>
      <c r="X503" s="13" t="s">
        <v>53</v>
      </c>
      <c r="Y503" s="13" t="s">
        <v>42</v>
      </c>
      <c r="Z503" s="13" t="s">
        <v>41</v>
      </c>
      <c r="AA503" s="13"/>
      <c r="AB503" s="13">
        <v>0</v>
      </c>
      <c r="AC503" s="72">
        <f t="shared" si="997"/>
        <v>1</v>
      </c>
      <c r="AD503" s="13">
        <v>0</v>
      </c>
      <c r="AE503" s="72">
        <f t="shared" ref="AE503" si="1111">VALUE(IF(AD503=-2,0%,IF(AD503=-1,50%,IF(AD503=0,100%,IF(AD503=1,50%,IF(AD503=2,0%))))))</f>
        <v>1</v>
      </c>
      <c r="AF503" s="13" t="s">
        <v>42</v>
      </c>
      <c r="AG503" s="13">
        <v>0</v>
      </c>
      <c r="AH503" s="13" t="s">
        <v>42</v>
      </c>
      <c r="AI503" s="13">
        <f t="shared" si="990"/>
        <v>3</v>
      </c>
      <c r="AJ503" s="70">
        <f t="shared" si="999"/>
        <v>0</v>
      </c>
      <c r="AK503" s="59">
        <f t="shared" si="1006"/>
        <v>-2</v>
      </c>
      <c r="AL503" s="70">
        <f t="shared" ref="AL503" si="1112">VALUE(IF(AK503=-3,0%,IF(AK503=-2,33.3%,IF(AK503=-1,66.6%,IF(AK503=0,100%,IF(AK503=1,66.6%,IF(AK503=2,33.3%,IF(AK503=3,0%))))))))</f>
        <v>0.33299999999999996</v>
      </c>
      <c r="AM503" s="13" t="s">
        <v>42</v>
      </c>
      <c r="AN503" s="13" t="s">
        <v>41</v>
      </c>
      <c r="AO503" s="13"/>
      <c r="AP503" s="13">
        <v>101.31965006729475</v>
      </c>
      <c r="AQ503" s="13">
        <v>117.34261838440112</v>
      </c>
      <c r="AR503" s="13">
        <v>125.13020833333333</v>
      </c>
      <c r="AS503" s="13">
        <v>148.05555555555554</v>
      </c>
      <c r="AT503" s="36">
        <v>359.30877974999999</v>
      </c>
      <c r="AU503" s="36" t="str">
        <f t="shared" si="1001"/>
        <v>3</v>
      </c>
      <c r="AV503" s="36">
        <v>6.2428226789065695</v>
      </c>
      <c r="AW503" s="36">
        <v>354.89443749999998</v>
      </c>
      <c r="AX503" s="36">
        <v>363.72312199999999</v>
      </c>
      <c r="AY503" s="36">
        <v>348.77390209999999</v>
      </c>
      <c r="AZ503" s="36" t="str">
        <f t="shared" si="1002"/>
        <v>3</v>
      </c>
      <c r="BA503" s="36">
        <v>8.4808719977724785</v>
      </c>
      <c r="BB503" s="36">
        <v>342.77701999999999</v>
      </c>
      <c r="BC503" s="36">
        <v>354.77078420000004</v>
      </c>
      <c r="BD503" s="36">
        <v>50289.224999999999</v>
      </c>
      <c r="BE503" s="36" t="s">
        <v>50</v>
      </c>
      <c r="BF503" s="36">
        <v>44089.2</v>
      </c>
      <c r="BG503" s="36">
        <v>60622.6</v>
      </c>
      <c r="BH503" s="36">
        <v>403.16964774999997</v>
      </c>
      <c r="BI503" s="36">
        <v>68.271457061963247</v>
      </c>
      <c r="BJ503" s="36">
        <v>354.89443749999998</v>
      </c>
      <c r="BK503" s="36">
        <v>451.44485800000001</v>
      </c>
      <c r="BL503" s="36">
        <v>420.66668570000002</v>
      </c>
      <c r="BM503" s="36">
        <v>93.190877606101665</v>
      </c>
      <c r="BN503" s="36">
        <v>354.77078420000004</v>
      </c>
      <c r="BO503" s="36">
        <v>486.56258720000005</v>
      </c>
      <c r="BP503" s="36">
        <v>66133.78333333334</v>
      </c>
      <c r="BQ503" s="36">
        <v>14371.305594888274</v>
      </c>
      <c r="BR503" s="36">
        <v>46844.800000000003</v>
      </c>
      <c r="BS503" s="36">
        <v>82667.199999999997</v>
      </c>
      <c r="BT503" s="36">
        <v>407.54974350000003</v>
      </c>
      <c r="BU503" s="36">
        <v>74.465847876105272</v>
      </c>
      <c r="BV503" s="36">
        <v>354.89443749999998</v>
      </c>
      <c r="BW503" s="36">
        <v>460.20504950000009</v>
      </c>
      <c r="BX503" s="36">
        <v>408.72283219999997</v>
      </c>
      <c r="BY503" s="36">
        <v>76.29971799940472</v>
      </c>
      <c r="BZ503" s="36">
        <v>354.77078420000004</v>
      </c>
      <c r="CA503" s="36">
        <v>462.67488019999996</v>
      </c>
      <c r="CB503" s="36">
        <v>76811.631250000006</v>
      </c>
      <c r="CC503" s="36">
        <v>15021.456243685465</v>
      </c>
      <c r="CD503" s="36">
        <v>46844.800000000003</v>
      </c>
      <c r="CE503" s="36">
        <v>99200.7</v>
      </c>
      <c r="CF503" s="36"/>
      <c r="CG503" s="40">
        <v>29.24</v>
      </c>
      <c r="CH503" s="40">
        <v>50.738</v>
      </c>
      <c r="CI503" s="40"/>
      <c r="CL503" s="5" t="str">
        <f t="shared" si="1008"/>
        <v>0_1_3</v>
      </c>
      <c r="CM503" s="95" t="str">
        <f t="shared" si="1009"/>
        <v>2A</v>
      </c>
      <c r="CN503" s="96">
        <f t="shared" si="996"/>
        <v>5</v>
      </c>
      <c r="CO503" s="96" t="str">
        <f t="shared" si="1003"/>
        <v>0.333_1_3</v>
      </c>
      <c r="CP503" s="95" t="str">
        <f t="shared" si="1012"/>
        <v>2D</v>
      </c>
      <c r="CQ503" s="5">
        <f t="shared" si="1004"/>
        <v>13</v>
      </c>
      <c r="CV503" s="87"/>
      <c r="CW503" s="87"/>
      <c r="CX503" s="87"/>
      <c r="CY503" s="87"/>
      <c r="CZ503" s="87"/>
    </row>
    <row r="504" spans="1:104" s="5" customFormat="1">
      <c r="A504" s="13" t="s">
        <v>447</v>
      </c>
      <c r="B504" s="13">
        <v>1</v>
      </c>
      <c r="C504" s="13"/>
      <c r="D504" s="13" t="s">
        <v>78</v>
      </c>
      <c r="E504" s="35" t="s">
        <v>260</v>
      </c>
      <c r="F504" s="13" t="s">
        <v>141</v>
      </c>
      <c r="G504" s="36">
        <v>1193291858</v>
      </c>
      <c r="H504" s="13" t="s">
        <v>261</v>
      </c>
      <c r="I504" s="37">
        <v>16</v>
      </c>
      <c r="J504" s="37" t="s">
        <v>38</v>
      </c>
      <c r="K504" s="38">
        <v>43528</v>
      </c>
      <c r="L504" s="39">
        <v>0.68541666666666667</v>
      </c>
      <c r="M504" s="37" t="s">
        <v>39</v>
      </c>
      <c r="N504" s="37" t="s">
        <v>71</v>
      </c>
      <c r="O504" s="37" t="s">
        <v>41</v>
      </c>
      <c r="P504" s="37" t="s">
        <v>41</v>
      </c>
      <c r="Q504" s="37">
        <v>4</v>
      </c>
      <c r="R504" s="13" t="s">
        <v>62</v>
      </c>
      <c r="S504" s="13" t="s">
        <v>134</v>
      </c>
      <c r="T504" s="13" t="s">
        <v>42</v>
      </c>
      <c r="U504" s="13" t="s">
        <v>52</v>
      </c>
      <c r="V504" s="13" t="s">
        <v>42</v>
      </c>
      <c r="W504" s="13" t="s">
        <v>81</v>
      </c>
      <c r="X504" s="13" t="s">
        <v>53</v>
      </c>
      <c r="Y504" s="13" t="s">
        <v>42</v>
      </c>
      <c r="Z504" s="13" t="s">
        <v>42</v>
      </c>
      <c r="AA504" s="13"/>
      <c r="AB504" s="13">
        <v>1</v>
      </c>
      <c r="AC504" s="72">
        <f t="shared" si="997"/>
        <v>0.5</v>
      </c>
      <c r="AD504" s="13">
        <v>-2</v>
      </c>
      <c r="AE504" s="72">
        <f t="shared" ref="AE504" si="1113">VALUE(IF(AD504=-2,0%,IF(AD504=-1,50%,IF(AD504=0,100%,IF(AD504=1,50%,IF(AD504=2,0%))))))</f>
        <v>0</v>
      </c>
      <c r="AF504" s="13" t="s">
        <v>42</v>
      </c>
      <c r="AG504" s="13">
        <v>0</v>
      </c>
      <c r="AH504" s="13" t="s">
        <v>42</v>
      </c>
      <c r="AI504" s="13">
        <f t="shared" si="990"/>
        <v>2</v>
      </c>
      <c r="AJ504" s="70">
        <f t="shared" si="999"/>
        <v>0.33299999999999996</v>
      </c>
      <c r="AK504" s="59">
        <f t="shared" si="1006"/>
        <v>-2</v>
      </c>
      <c r="AL504" s="70">
        <f t="shared" ref="AL504" si="1114">VALUE(IF(AK504=-3,0%,IF(AK504=-2,33.3%,IF(AK504=-1,66.6%,IF(AK504=0,100%,IF(AK504=1,66.6%,IF(AK504=2,33.3%,IF(AK504=3,0%))))))))</f>
        <v>0.33299999999999996</v>
      </c>
      <c r="AM504" s="13" t="s">
        <v>42</v>
      </c>
      <c r="AN504" s="13" t="s">
        <v>42</v>
      </c>
      <c r="AO504" s="13"/>
      <c r="AP504" s="13">
        <v>101.31965006729475</v>
      </c>
      <c r="AQ504" s="13">
        <v>117.34261838440112</v>
      </c>
      <c r="AR504" s="13">
        <v>125.13020833333333</v>
      </c>
      <c r="AS504" s="13">
        <v>148.05555555555554</v>
      </c>
      <c r="AT504" s="36">
        <v>403.31232750000004</v>
      </c>
      <c r="AU504" s="36" t="str">
        <f t="shared" si="1001"/>
        <v>3</v>
      </c>
      <c r="AV504" s="36">
        <v>18.583611909292745</v>
      </c>
      <c r="AW504" s="36">
        <v>390.17172950000003</v>
      </c>
      <c r="AX504" s="36">
        <v>416.45292549999999</v>
      </c>
      <c r="AY504" s="36">
        <v>342.77701999999999</v>
      </c>
      <c r="AZ504" s="36" t="str">
        <f t="shared" si="1002"/>
        <v>3</v>
      </c>
      <c r="BA504" s="36">
        <v>0</v>
      </c>
      <c r="BB504" s="36">
        <v>342.77701999999999</v>
      </c>
      <c r="BC504" s="36">
        <v>342.77701999999999</v>
      </c>
      <c r="BD504" s="36">
        <v>47533.675000000003</v>
      </c>
      <c r="BE504" s="36" t="s">
        <v>50</v>
      </c>
      <c r="BF504" s="36">
        <v>46844.800000000003</v>
      </c>
      <c r="BG504" s="36">
        <v>49600.3</v>
      </c>
      <c r="BH504" s="36">
        <v>412.09428350000002</v>
      </c>
      <c r="BI504" s="36">
        <v>31.003173188656532</v>
      </c>
      <c r="BJ504" s="36">
        <v>390.17172950000003</v>
      </c>
      <c r="BK504" s="36">
        <v>434.01683750000001</v>
      </c>
      <c r="BL504" s="36">
        <v>378.70103889999996</v>
      </c>
      <c r="BM504" s="36">
        <v>50.804234743327385</v>
      </c>
      <c r="BN504" s="36">
        <v>342.77701999999999</v>
      </c>
      <c r="BO504" s="36">
        <v>414.62505779999998</v>
      </c>
      <c r="BP504" s="36">
        <v>44548.466666666667</v>
      </c>
      <c r="BQ504" s="36">
        <v>1124.9689892022234</v>
      </c>
      <c r="BR504" s="36">
        <v>44089.2</v>
      </c>
      <c r="BS504" s="36">
        <v>46844.800000000003</v>
      </c>
      <c r="BT504" s="36">
        <v>385.76674875000003</v>
      </c>
      <c r="BU504" s="36">
        <v>6.2295835186424382</v>
      </c>
      <c r="BV504" s="36">
        <v>381.36176799999998</v>
      </c>
      <c r="BW504" s="36">
        <v>390.17172950000003</v>
      </c>
      <c r="BX504" s="36">
        <v>384.70539439999999</v>
      </c>
      <c r="BY504" s="36">
        <v>59.295675724736384</v>
      </c>
      <c r="BZ504" s="36">
        <v>342.77701999999999</v>
      </c>
      <c r="CA504" s="36">
        <v>426.63376879999998</v>
      </c>
      <c r="CB504" s="36">
        <v>56489.268749999981</v>
      </c>
      <c r="CC504" s="36">
        <v>10837.018571834873</v>
      </c>
      <c r="CD504" s="36">
        <v>44089.2</v>
      </c>
      <c r="CE504" s="36">
        <v>74400.5</v>
      </c>
      <c r="CF504" s="36"/>
      <c r="CG504" s="40">
        <v>29.364999999999998</v>
      </c>
      <c r="CH504" s="40">
        <v>50.045000000000002</v>
      </c>
      <c r="CI504" s="40"/>
      <c r="CL504" s="5" t="str">
        <f t="shared" si="1008"/>
        <v>0.333_0.5_3</v>
      </c>
      <c r="CM504" s="95" t="str">
        <f t="shared" si="1009"/>
        <v>2C</v>
      </c>
      <c r="CN504" s="96">
        <f t="shared" si="996"/>
        <v>17</v>
      </c>
      <c r="CO504" s="96" t="str">
        <f t="shared" si="1003"/>
        <v>0.333_0_3</v>
      </c>
      <c r="CP504" s="95" t="str">
        <f t="shared" si="1012"/>
        <v>2B</v>
      </c>
      <c r="CQ504" s="5">
        <f t="shared" si="1004"/>
        <v>12</v>
      </c>
      <c r="CV504" s="87"/>
      <c r="CW504" s="87"/>
      <c r="CX504" s="87"/>
      <c r="CY504" s="87"/>
      <c r="CZ504" s="87"/>
    </row>
    <row r="505" spans="1:104" s="5" customFormat="1">
      <c r="A505" s="13" t="s">
        <v>447</v>
      </c>
      <c r="B505" s="13">
        <v>1</v>
      </c>
      <c r="C505" s="13"/>
      <c r="D505" s="13" t="s">
        <v>85</v>
      </c>
      <c r="E505" s="35" t="s">
        <v>262</v>
      </c>
      <c r="F505" s="13" t="s">
        <v>36</v>
      </c>
      <c r="G505" s="36">
        <v>1094962442</v>
      </c>
      <c r="H505" s="13" t="s">
        <v>263</v>
      </c>
      <c r="I505" s="37">
        <v>21</v>
      </c>
      <c r="J505" s="37" t="s">
        <v>70</v>
      </c>
      <c r="K505" s="38">
        <v>43528</v>
      </c>
      <c r="L505" s="39">
        <v>0.64930555555555558</v>
      </c>
      <c r="M505" s="37" t="s">
        <v>264</v>
      </c>
      <c r="N505" s="37" t="s">
        <v>251</v>
      </c>
      <c r="O505" s="37" t="s">
        <v>41</v>
      </c>
      <c r="P505" s="37" t="s">
        <v>42</v>
      </c>
      <c r="Q505" s="37">
        <v>1</v>
      </c>
      <c r="R505" s="13" t="s">
        <v>62</v>
      </c>
      <c r="S505" s="13" t="s">
        <v>127</v>
      </c>
      <c r="T505" s="13" t="s">
        <v>42</v>
      </c>
      <c r="U505" s="13" t="s">
        <v>52</v>
      </c>
      <c r="V505" s="13" t="s">
        <v>42</v>
      </c>
      <c r="W505" s="13" t="s">
        <v>46</v>
      </c>
      <c r="X505" s="13" t="s">
        <v>88</v>
      </c>
      <c r="Y505" s="13" t="s">
        <v>42</v>
      </c>
      <c r="Z505" s="13" t="s">
        <v>41</v>
      </c>
      <c r="AA505" s="13"/>
      <c r="AB505" s="13">
        <v>1</v>
      </c>
      <c r="AC505" s="72">
        <f t="shared" si="997"/>
        <v>0.5</v>
      </c>
      <c r="AD505" s="13">
        <v>-1</v>
      </c>
      <c r="AE505" s="72">
        <f t="shared" ref="AE505" si="1115">VALUE(IF(AD505=-2,0%,IF(AD505=-1,50%,IF(AD505=0,100%,IF(AD505=1,50%,IF(AD505=2,0%))))))</f>
        <v>0.5</v>
      </c>
      <c r="AF505" s="13" t="s">
        <v>42</v>
      </c>
      <c r="AG505" s="13">
        <v>0</v>
      </c>
      <c r="AH505" s="13" t="s">
        <v>42</v>
      </c>
      <c r="AI505" s="13">
        <f t="shared" si="990"/>
        <v>1</v>
      </c>
      <c r="AJ505" s="70">
        <f t="shared" si="999"/>
        <v>0.66599999999999993</v>
      </c>
      <c r="AK505" s="59">
        <f t="shared" si="1006"/>
        <v>-3</v>
      </c>
      <c r="AL505" s="70">
        <f t="shared" ref="AL505" si="1116">VALUE(IF(AK505=-3,0%,IF(AK505=-2,33.3%,IF(AK505=-1,66.6%,IF(AK505=0,100%,IF(AK505=1,66.6%,IF(AK505=2,33.3%,IF(AK505=3,0%))))))))</f>
        <v>0</v>
      </c>
      <c r="AM505" s="13" t="s">
        <v>42</v>
      </c>
      <c r="AN505" s="13" t="s">
        <v>41</v>
      </c>
      <c r="AO505" s="13"/>
      <c r="AP505" s="13">
        <v>101.31965006729475</v>
      </c>
      <c r="AQ505" s="13">
        <v>117.34261838440112</v>
      </c>
      <c r="AR505" s="13">
        <v>125.13020833333333</v>
      </c>
      <c r="AS505" s="13">
        <v>148.05555555555554</v>
      </c>
      <c r="AT505" s="36">
        <v>339.9957895</v>
      </c>
      <c r="AU505" s="36" t="str">
        <f t="shared" si="1001"/>
        <v>3</v>
      </c>
      <c r="AV505" s="36">
        <v>5.8491165832969338</v>
      </c>
      <c r="AW505" s="36">
        <v>335.85983950000002</v>
      </c>
      <c r="AX505" s="36">
        <v>344.13173949999992</v>
      </c>
      <c r="AY505" s="36">
        <v>469.07906515000002</v>
      </c>
      <c r="AZ505" s="36" t="str">
        <f t="shared" si="1002"/>
        <v>3</v>
      </c>
      <c r="BA505" s="36">
        <v>21.721327144150155</v>
      </c>
      <c r="BB505" s="36">
        <v>453.71976742999999</v>
      </c>
      <c r="BC505" s="36">
        <v>484.43836286999999</v>
      </c>
      <c r="BD505" s="36">
        <v>95067.324999999997</v>
      </c>
      <c r="BE505" s="36" t="s">
        <v>50</v>
      </c>
      <c r="BF505" s="36">
        <v>82667.199999999997</v>
      </c>
      <c r="BG505" s="36">
        <v>99200.7</v>
      </c>
      <c r="BH505" s="36">
        <v>298.07221950000002</v>
      </c>
      <c r="BI505" s="36">
        <v>53.439764693800804</v>
      </c>
      <c r="BJ505" s="36">
        <v>260.28459950000001</v>
      </c>
      <c r="BK505" s="36">
        <v>335.85983950000002</v>
      </c>
      <c r="BL505" s="36">
        <v>402.46357459000001</v>
      </c>
      <c r="BM505" s="36">
        <v>72.487203069938573</v>
      </c>
      <c r="BN505" s="36">
        <v>351.20738175000002</v>
      </c>
      <c r="BO505" s="36">
        <v>453.71976742999999</v>
      </c>
      <c r="BP505" s="36">
        <v>87259.85</v>
      </c>
      <c r="BQ505" s="36">
        <v>8999.6825114556104</v>
      </c>
      <c r="BR505" s="36">
        <v>74400.5</v>
      </c>
      <c r="BS505" s="36">
        <v>99200.7</v>
      </c>
      <c r="BT505" s="36">
        <v>314.86825575</v>
      </c>
      <c r="BU505" s="36">
        <v>29.686582434940661</v>
      </c>
      <c r="BV505" s="36">
        <v>293.87667200000004</v>
      </c>
      <c r="BW505" s="36">
        <v>335.85983950000002</v>
      </c>
      <c r="BX505" s="36">
        <v>412.67231825499999</v>
      </c>
      <c r="BY505" s="36">
        <v>58.049859324105306</v>
      </c>
      <c r="BZ505" s="36">
        <v>371.62486908</v>
      </c>
      <c r="CA505" s="36">
        <v>453.71976742999999</v>
      </c>
      <c r="CB505" s="36">
        <v>81461.643750000003</v>
      </c>
      <c r="CC505" s="36">
        <v>8172.4351669065964</v>
      </c>
      <c r="CD505" s="36">
        <v>68889.3</v>
      </c>
      <c r="CE505" s="36">
        <v>99200.7</v>
      </c>
      <c r="CF505" s="36"/>
      <c r="CG505" s="40">
        <v>28.940999999999999</v>
      </c>
      <c r="CH505" s="40">
        <v>50.151000000000003</v>
      </c>
      <c r="CI505" s="40"/>
      <c r="CL505" s="5" t="str">
        <f t="shared" si="1008"/>
        <v>0.666_0.5_3</v>
      </c>
      <c r="CM505" s="95" t="str">
        <f t="shared" si="1009"/>
        <v>2F</v>
      </c>
      <c r="CN505" s="96">
        <f t="shared" si="996"/>
        <v>21</v>
      </c>
      <c r="CO505" s="96" t="str">
        <f t="shared" si="1003"/>
        <v>0_0.5_3</v>
      </c>
      <c r="CP505" s="95" t="str">
        <f t="shared" si="1012"/>
        <v>1Z</v>
      </c>
      <c r="CQ505" s="5">
        <f t="shared" si="1004"/>
        <v>8</v>
      </c>
      <c r="CV505" s="87"/>
      <c r="CW505" s="87"/>
      <c r="CX505" s="87"/>
      <c r="CY505" s="87"/>
      <c r="CZ505" s="87"/>
    </row>
    <row r="506" spans="1:104" s="5" customFormat="1">
      <c r="A506" s="13" t="s">
        <v>447</v>
      </c>
      <c r="B506" s="13">
        <v>1</v>
      </c>
      <c r="C506" s="13"/>
      <c r="D506" s="13" t="s">
        <v>85</v>
      </c>
      <c r="E506" s="35" t="s">
        <v>262</v>
      </c>
      <c r="F506" s="13" t="s">
        <v>36</v>
      </c>
      <c r="G506" s="36">
        <v>1094962442</v>
      </c>
      <c r="H506" s="13" t="s">
        <v>263</v>
      </c>
      <c r="I506" s="37">
        <v>21</v>
      </c>
      <c r="J506" s="37" t="s">
        <v>70</v>
      </c>
      <c r="K506" s="38">
        <v>43528</v>
      </c>
      <c r="L506" s="39">
        <v>0.66249999999999998</v>
      </c>
      <c r="M506" s="37" t="s">
        <v>264</v>
      </c>
      <c r="N506" s="37" t="s">
        <v>251</v>
      </c>
      <c r="O506" s="37" t="s">
        <v>41</v>
      </c>
      <c r="P506" s="37" t="s">
        <v>42</v>
      </c>
      <c r="Q506" s="37">
        <v>2</v>
      </c>
      <c r="R506" s="13" t="s">
        <v>55</v>
      </c>
      <c r="S506" s="13" t="s">
        <v>44</v>
      </c>
      <c r="T506" s="13" t="s">
        <v>42</v>
      </c>
      <c r="U506" s="13" t="s">
        <v>52</v>
      </c>
      <c r="V506" s="13" t="s">
        <v>42</v>
      </c>
      <c r="W506" s="13" t="s">
        <v>81</v>
      </c>
      <c r="X506" s="13" t="s">
        <v>53</v>
      </c>
      <c r="Y506" s="13" t="s">
        <v>42</v>
      </c>
      <c r="Z506" s="13" t="s">
        <v>41</v>
      </c>
      <c r="AA506" s="13"/>
      <c r="AB506" s="13">
        <v>0</v>
      </c>
      <c r="AC506" s="72">
        <f t="shared" si="997"/>
        <v>1</v>
      </c>
      <c r="AD506" s="13">
        <v>1</v>
      </c>
      <c r="AE506" s="72">
        <f t="shared" ref="AE506" si="1117">VALUE(IF(AD506=-2,0%,IF(AD506=-1,50%,IF(AD506=0,100%,IF(AD506=1,50%,IF(AD506=2,0%))))))</f>
        <v>0.5</v>
      </c>
      <c r="AF506" s="13" t="s">
        <v>42</v>
      </c>
      <c r="AG506" s="13">
        <v>0</v>
      </c>
      <c r="AH506" s="13" t="s">
        <v>42</v>
      </c>
      <c r="AI506" s="13">
        <f t="shared" si="990"/>
        <v>2</v>
      </c>
      <c r="AJ506" s="70">
        <f t="shared" si="999"/>
        <v>0.33299999999999996</v>
      </c>
      <c r="AK506" s="59">
        <f t="shared" si="1006"/>
        <v>-2</v>
      </c>
      <c r="AL506" s="70">
        <f t="shared" ref="AL506" si="1118">VALUE(IF(AK506=-3,0%,IF(AK506=-2,33.3%,IF(AK506=-1,66.6%,IF(AK506=0,100%,IF(AK506=1,66.6%,IF(AK506=2,33.3%,IF(AK506=3,0%))))))))</f>
        <v>0.33299999999999996</v>
      </c>
      <c r="AM506" s="13" t="s">
        <v>42</v>
      </c>
      <c r="AN506" s="13" t="s">
        <v>41</v>
      </c>
      <c r="AO506" s="13"/>
      <c r="AP506" s="13">
        <v>101.31965006729475</v>
      </c>
      <c r="AQ506" s="13">
        <v>117.34261838440112</v>
      </c>
      <c r="AR506" s="13">
        <v>125.13020833333333</v>
      </c>
      <c r="AS506" s="13">
        <v>148.05555555555554</v>
      </c>
      <c r="AT506" s="36">
        <v>327.37283375000004</v>
      </c>
      <c r="AU506" s="36" t="str">
        <f t="shared" si="1001"/>
        <v>3</v>
      </c>
      <c r="AV506" s="36">
        <v>47.370726234292434</v>
      </c>
      <c r="AW506" s="36">
        <v>293.87667200000004</v>
      </c>
      <c r="AX506" s="36">
        <v>360.86899549999998</v>
      </c>
      <c r="AY506" s="36">
        <v>387.04660253500003</v>
      </c>
      <c r="AZ506" s="36" t="str">
        <f t="shared" si="1002"/>
        <v>3</v>
      </c>
      <c r="BA506" s="36">
        <v>65.211767786504637</v>
      </c>
      <c r="BB506" s="36">
        <v>340.93491932000001</v>
      </c>
      <c r="BC506" s="36">
        <v>433.15828575</v>
      </c>
      <c r="BD506" s="36">
        <v>81978.350000000006</v>
      </c>
      <c r="BE506" s="36" t="s">
        <v>50</v>
      </c>
      <c r="BF506" s="36">
        <v>66133.8</v>
      </c>
      <c r="BG506" s="36">
        <v>88178.4</v>
      </c>
      <c r="BH506" s="36">
        <v>281.29763600000001</v>
      </c>
      <c r="BI506" s="36">
        <v>17.789443312779451</v>
      </c>
      <c r="BJ506" s="36">
        <v>268.71859999999998</v>
      </c>
      <c r="BK506" s="36">
        <v>293.87667200000004</v>
      </c>
      <c r="BL506" s="36">
        <v>387.04660253500003</v>
      </c>
      <c r="BM506" s="36">
        <v>65.211767786504637</v>
      </c>
      <c r="BN506" s="36">
        <v>340.93491932000001</v>
      </c>
      <c r="BO506" s="36">
        <v>433.15828575</v>
      </c>
      <c r="BP506" s="36">
        <v>75319.016666666663</v>
      </c>
      <c r="BQ506" s="36">
        <v>14122.602560777086</v>
      </c>
      <c r="BR506" s="36">
        <v>57867</v>
      </c>
      <c r="BS506" s="36">
        <v>93689.5</v>
      </c>
      <c r="BT506" s="36">
        <v>289.72227500000002</v>
      </c>
      <c r="BU506" s="36">
        <v>5.8752045808821229</v>
      </c>
      <c r="BV506" s="36">
        <v>285.56787800000001</v>
      </c>
      <c r="BW506" s="36">
        <v>293.87667200000004</v>
      </c>
      <c r="BX506" s="36">
        <v>376.8326606</v>
      </c>
      <c r="BY506" s="36">
        <v>50.767072576736496</v>
      </c>
      <c r="BZ506" s="36">
        <v>340.93491932000001</v>
      </c>
      <c r="CA506" s="36">
        <v>412.73040187999999</v>
      </c>
      <c r="CB506" s="36">
        <v>76811.612500000017</v>
      </c>
      <c r="CC506" s="36">
        <v>9485.7475157117078</v>
      </c>
      <c r="CD506" s="36">
        <v>57867</v>
      </c>
      <c r="CE506" s="36">
        <v>93689.5</v>
      </c>
      <c r="CF506" s="36"/>
      <c r="CG506" s="40">
        <v>29.09</v>
      </c>
      <c r="CH506" s="40">
        <v>50.203000000000003</v>
      </c>
      <c r="CI506" s="40"/>
      <c r="CL506" s="5" t="str">
        <f t="shared" si="1008"/>
        <v>0.333_1_3</v>
      </c>
      <c r="CM506" s="95" t="str">
        <f t="shared" si="1009"/>
        <v>2D</v>
      </c>
      <c r="CN506" s="96">
        <f t="shared" si="996"/>
        <v>12</v>
      </c>
      <c r="CO506" s="96" t="str">
        <f t="shared" si="1003"/>
        <v>0.333_0.5_3</v>
      </c>
      <c r="CP506" s="95" t="str">
        <f t="shared" si="1012"/>
        <v>2C</v>
      </c>
      <c r="CQ506" s="5">
        <f t="shared" si="1004"/>
        <v>16</v>
      </c>
      <c r="CV506" s="87"/>
      <c r="CW506" s="87"/>
      <c r="CX506" s="87"/>
      <c r="CY506" s="87"/>
      <c r="CZ506" s="87"/>
    </row>
    <row r="507" spans="1:104" s="5" customFormat="1">
      <c r="A507" s="13" t="s">
        <v>447</v>
      </c>
      <c r="B507" s="13">
        <v>1</v>
      </c>
      <c r="C507" s="13"/>
      <c r="D507" s="13" t="s">
        <v>85</v>
      </c>
      <c r="E507" s="35" t="s">
        <v>262</v>
      </c>
      <c r="F507" s="13" t="s">
        <v>36</v>
      </c>
      <c r="G507" s="36">
        <v>1094962442</v>
      </c>
      <c r="H507" s="13" t="s">
        <v>263</v>
      </c>
      <c r="I507" s="37">
        <v>21</v>
      </c>
      <c r="J507" s="37" t="s">
        <v>70</v>
      </c>
      <c r="K507" s="38">
        <v>43528</v>
      </c>
      <c r="L507" s="39">
        <v>0.67291666666666661</v>
      </c>
      <c r="M507" s="37" t="s">
        <v>264</v>
      </c>
      <c r="N507" s="37" t="s">
        <v>251</v>
      </c>
      <c r="O507" s="37" t="s">
        <v>41</v>
      </c>
      <c r="P507" s="37" t="s">
        <v>42</v>
      </c>
      <c r="Q507" s="37">
        <v>3</v>
      </c>
      <c r="R507" s="13" t="s">
        <v>55</v>
      </c>
      <c r="S507" s="13" t="s">
        <v>63</v>
      </c>
      <c r="T507" s="13" t="s">
        <v>42</v>
      </c>
      <c r="U507" s="13" t="s">
        <v>45</v>
      </c>
      <c r="V507" s="13" t="s">
        <v>42</v>
      </c>
      <c r="W507" s="13" t="s">
        <v>81</v>
      </c>
      <c r="X507" s="13" t="s">
        <v>53</v>
      </c>
      <c r="Y507" s="13" t="s">
        <v>42</v>
      </c>
      <c r="Z507" s="13" t="s">
        <v>41</v>
      </c>
      <c r="AA507" s="13"/>
      <c r="AB507" s="13">
        <v>0</v>
      </c>
      <c r="AC507" s="72">
        <f t="shared" si="997"/>
        <v>1</v>
      </c>
      <c r="AD507" s="13">
        <v>0</v>
      </c>
      <c r="AE507" s="72">
        <f t="shared" ref="AE507" si="1119">VALUE(IF(AD507=-2,0%,IF(AD507=-1,50%,IF(AD507=0,100%,IF(AD507=1,50%,IF(AD507=2,0%))))))</f>
        <v>1</v>
      </c>
      <c r="AF507" s="13" t="s">
        <v>42</v>
      </c>
      <c r="AG507" s="13">
        <v>1</v>
      </c>
      <c r="AH507" s="13" t="s">
        <v>42</v>
      </c>
      <c r="AI507" s="13">
        <f t="shared" si="990"/>
        <v>2</v>
      </c>
      <c r="AJ507" s="70">
        <f t="shared" si="999"/>
        <v>0.33299999999999996</v>
      </c>
      <c r="AK507" s="59">
        <f t="shared" si="1006"/>
        <v>-2</v>
      </c>
      <c r="AL507" s="70">
        <f t="shared" ref="AL507" si="1120">VALUE(IF(AK507=-3,0%,IF(AK507=-2,33.3%,IF(AK507=-1,66.6%,IF(AK507=0,100%,IF(AK507=1,66.6%,IF(AK507=2,33.3%,IF(AK507=3,0%))))))))</f>
        <v>0.33299999999999996</v>
      </c>
      <c r="AM507" s="13" t="s">
        <v>42</v>
      </c>
      <c r="AN507" s="13" t="s">
        <v>41</v>
      </c>
      <c r="AO507" s="13"/>
      <c r="AP507" s="13">
        <v>101.31965006729475</v>
      </c>
      <c r="AQ507" s="13">
        <v>117.34261838440112</v>
      </c>
      <c r="AR507" s="13">
        <v>125.13020833333333</v>
      </c>
      <c r="AS507" s="13">
        <v>148.05555555555554</v>
      </c>
      <c r="AT507" s="36">
        <v>196.93727475000003</v>
      </c>
      <c r="AU507" s="36" t="str">
        <f t="shared" si="1001"/>
        <v>2</v>
      </c>
      <c r="AV507" s="36">
        <v>5.9989875120161145</v>
      </c>
      <c r="AW507" s="36">
        <v>192.69535000000002</v>
      </c>
      <c r="AX507" s="36">
        <v>201.17919950000004</v>
      </c>
      <c r="AY507" s="36">
        <v>258.91704861999995</v>
      </c>
      <c r="AZ507" s="36" t="str">
        <f t="shared" si="1002"/>
        <v>2</v>
      </c>
      <c r="BA507" s="36">
        <v>14.516968261533183</v>
      </c>
      <c r="BB507" s="36">
        <v>248.65200191999998</v>
      </c>
      <c r="BC507" s="36">
        <v>269.18209531999997</v>
      </c>
      <c r="BD507" s="36">
        <v>50289.224999999999</v>
      </c>
      <c r="BE507" s="36" t="s">
        <v>50</v>
      </c>
      <c r="BF507" s="36">
        <v>44089.2</v>
      </c>
      <c r="BG507" s="36">
        <v>60622.6</v>
      </c>
      <c r="BH507" s="36">
        <v>264.32744375000004</v>
      </c>
      <c r="BI507" s="36">
        <v>89.305103458398648</v>
      </c>
      <c r="BJ507" s="36">
        <v>201.17919950000004</v>
      </c>
      <c r="BK507" s="36">
        <v>327.47568799999999</v>
      </c>
      <c r="BL507" s="36">
        <v>305.05850731999999</v>
      </c>
      <c r="BM507" s="36">
        <v>50.736908419684958</v>
      </c>
      <c r="BN507" s="36">
        <v>269.18209531999997</v>
      </c>
      <c r="BO507" s="36">
        <v>340.93491932000001</v>
      </c>
      <c r="BP507" s="36">
        <v>66133.78333333334</v>
      </c>
      <c r="BQ507" s="36">
        <v>14371.305594888274</v>
      </c>
      <c r="BR507" s="36">
        <v>46844.800000000003</v>
      </c>
      <c r="BS507" s="36">
        <v>82667.199999999997</v>
      </c>
      <c r="BT507" s="36">
        <v>247.52793575000004</v>
      </c>
      <c r="BU507" s="36">
        <v>65.54701140360352</v>
      </c>
      <c r="BV507" s="36">
        <v>201.17919950000004</v>
      </c>
      <c r="BW507" s="36">
        <v>293.87667200000004</v>
      </c>
      <c r="BX507" s="36">
        <v>305.05850731999999</v>
      </c>
      <c r="BY507" s="36">
        <v>50.736908419684958</v>
      </c>
      <c r="BZ507" s="36">
        <v>269.18209531999997</v>
      </c>
      <c r="CA507" s="36">
        <v>340.93491932000001</v>
      </c>
      <c r="CB507" s="36">
        <v>76811.631250000006</v>
      </c>
      <c r="CC507" s="36">
        <v>15021.456243685465</v>
      </c>
      <c r="CD507" s="36">
        <v>46844.800000000003</v>
      </c>
      <c r="CE507" s="36">
        <v>99200.7</v>
      </c>
      <c r="CF507" s="36"/>
      <c r="CG507" s="40">
        <v>29.24</v>
      </c>
      <c r="CH507" s="40">
        <v>50.738</v>
      </c>
      <c r="CI507" s="40"/>
      <c r="CL507" s="5" t="str">
        <f t="shared" si="1008"/>
        <v>0.333_1_2</v>
      </c>
      <c r="CM507" s="95" t="str">
        <f t="shared" si="1009"/>
        <v>1R</v>
      </c>
      <c r="CN507" s="96">
        <f t="shared" si="996"/>
        <v>33</v>
      </c>
      <c r="CO507" s="96" t="str">
        <f t="shared" si="1003"/>
        <v>0.333_1_2</v>
      </c>
      <c r="CP507" s="95" t="str">
        <f t="shared" si="1012"/>
        <v>1R</v>
      </c>
      <c r="CQ507" s="5">
        <f t="shared" si="1004"/>
        <v>42</v>
      </c>
      <c r="CV507" s="87"/>
      <c r="CW507" s="87"/>
      <c r="CX507" s="87"/>
      <c r="CY507" s="87"/>
      <c r="CZ507" s="87"/>
    </row>
    <row r="508" spans="1:104" s="5" customFormat="1">
      <c r="A508" s="13" t="s">
        <v>447</v>
      </c>
      <c r="B508" s="13">
        <v>1</v>
      </c>
      <c r="C508" s="13"/>
      <c r="D508" s="13" t="s">
        <v>117</v>
      </c>
      <c r="E508" s="35" t="s">
        <v>265</v>
      </c>
      <c r="F508" s="13" t="s">
        <v>141</v>
      </c>
      <c r="G508" s="36">
        <v>1000493128</v>
      </c>
      <c r="H508" s="13" t="s">
        <v>266</v>
      </c>
      <c r="I508" s="37">
        <v>17</v>
      </c>
      <c r="J508" s="37" t="s">
        <v>38</v>
      </c>
      <c r="K508" s="38">
        <v>43528</v>
      </c>
      <c r="L508" s="39">
        <v>0.64930555555555558</v>
      </c>
      <c r="M508" s="37" t="s">
        <v>39</v>
      </c>
      <c r="N508" s="37" t="s">
        <v>42</v>
      </c>
      <c r="O508" s="37" t="s">
        <v>100</v>
      </c>
      <c r="P508" s="37" t="s">
        <v>42</v>
      </c>
      <c r="Q508" s="37">
        <v>1</v>
      </c>
      <c r="R508" s="13" t="s">
        <v>62</v>
      </c>
      <c r="S508" s="13" t="s">
        <v>44</v>
      </c>
      <c r="T508" s="13" t="s">
        <v>42</v>
      </c>
      <c r="U508" s="13" t="s">
        <v>52</v>
      </c>
      <c r="V508" s="13" t="s">
        <v>42</v>
      </c>
      <c r="W508" s="13" t="s">
        <v>46</v>
      </c>
      <c r="X508" s="13" t="s">
        <v>47</v>
      </c>
      <c r="Y508" s="13" t="s">
        <v>41</v>
      </c>
      <c r="Z508" s="13" t="s">
        <v>41</v>
      </c>
      <c r="AA508" s="13"/>
      <c r="AB508" s="13">
        <v>1</v>
      </c>
      <c r="AC508" s="72">
        <f t="shared" si="997"/>
        <v>0.5</v>
      </c>
      <c r="AD508" s="13">
        <v>1</v>
      </c>
      <c r="AE508" s="72">
        <f t="shared" ref="AE508" si="1121">VALUE(IF(AD508=-2,0%,IF(AD508=-1,50%,IF(AD508=0,100%,IF(AD508=1,50%,IF(AD508=2,0%))))))</f>
        <v>0.5</v>
      </c>
      <c r="AF508" s="13" t="s">
        <v>42</v>
      </c>
      <c r="AG508" s="13">
        <v>0</v>
      </c>
      <c r="AH508" s="13" t="s">
        <v>42</v>
      </c>
      <c r="AI508" s="13">
        <f t="shared" si="990"/>
        <v>1</v>
      </c>
      <c r="AJ508" s="70">
        <f t="shared" si="999"/>
        <v>0.66599999999999993</v>
      </c>
      <c r="AK508" s="59">
        <f t="shared" si="1006"/>
        <v>-1</v>
      </c>
      <c r="AL508" s="70">
        <f t="shared" ref="AL508" si="1122">VALUE(IF(AK508=-3,0%,IF(AK508=-2,33.3%,IF(AK508=-1,66.6%,IF(AK508=0,100%,IF(AK508=1,66.6%,IF(AK508=2,33.3%,IF(AK508=3,0%))))))))</f>
        <v>0.66599999999999993</v>
      </c>
      <c r="AM508" s="13" t="s">
        <v>41</v>
      </c>
      <c r="AN508" s="13" t="s">
        <v>41</v>
      </c>
      <c r="AO508" s="13"/>
      <c r="AP508" s="13">
        <v>101.31965006729475</v>
      </c>
      <c r="AQ508" s="13">
        <v>117.34261838440112</v>
      </c>
      <c r="AR508" s="13">
        <v>125.13020833333333</v>
      </c>
      <c r="AS508" s="13">
        <v>148.05555555555554</v>
      </c>
      <c r="AT508" s="36">
        <v>208.68679749999998</v>
      </c>
      <c r="AU508" s="36" t="str">
        <f t="shared" si="1001"/>
        <v>2</v>
      </c>
      <c r="AV508" s="36">
        <v>11.452213266023824</v>
      </c>
      <c r="AW508" s="36">
        <v>200.58885984</v>
      </c>
      <c r="AX508" s="36">
        <v>216.78473515999997</v>
      </c>
      <c r="AY508" s="36">
        <v>249.03161849999998</v>
      </c>
      <c r="AZ508" s="36" t="str">
        <f t="shared" si="1002"/>
        <v>2</v>
      </c>
      <c r="BA508" s="36">
        <v>37.409176667224685</v>
      </c>
      <c r="BB508" s="36">
        <v>222.57933600000004</v>
      </c>
      <c r="BC508" s="36">
        <v>275.48390099999995</v>
      </c>
      <c r="BD508" s="36">
        <v>95067.324999999997</v>
      </c>
      <c r="BE508" s="36" t="s">
        <v>50</v>
      </c>
      <c r="BF508" s="36">
        <v>82667.199999999997</v>
      </c>
      <c r="BG508" s="36">
        <v>99200.7</v>
      </c>
      <c r="BH508" s="36">
        <v>184.43753251499999</v>
      </c>
      <c r="BI508" s="36">
        <v>22.841426153342177</v>
      </c>
      <c r="BJ508" s="36">
        <v>168.28620518999998</v>
      </c>
      <c r="BK508" s="36">
        <v>200.58885984</v>
      </c>
      <c r="BL508" s="36">
        <v>215.92970850000003</v>
      </c>
      <c r="BM508" s="36">
        <v>9.4039933952291097</v>
      </c>
      <c r="BN508" s="36">
        <v>209.28008100000002</v>
      </c>
      <c r="BO508" s="36">
        <v>222.57933600000004</v>
      </c>
      <c r="BP508" s="36">
        <v>87259.85</v>
      </c>
      <c r="BQ508" s="36">
        <v>8999.6825114556104</v>
      </c>
      <c r="BR508" s="36">
        <v>74400.5</v>
      </c>
      <c r="BS508" s="36">
        <v>99200.7</v>
      </c>
      <c r="BT508" s="36">
        <v>200.58885984</v>
      </c>
      <c r="BU508" s="36">
        <v>0</v>
      </c>
      <c r="BV508" s="36">
        <v>200.58885984</v>
      </c>
      <c r="BW508" s="36">
        <v>200.58885984</v>
      </c>
      <c r="BX508" s="36">
        <v>215.92970850000003</v>
      </c>
      <c r="BY508" s="36">
        <v>9.4039933952291097</v>
      </c>
      <c r="BZ508" s="36">
        <v>209.28008100000002</v>
      </c>
      <c r="CA508" s="36">
        <v>222.57933600000004</v>
      </c>
      <c r="CB508" s="36">
        <v>81461.643750000003</v>
      </c>
      <c r="CC508" s="36">
        <v>8172.4351669065964</v>
      </c>
      <c r="CD508" s="36">
        <v>68889.3</v>
      </c>
      <c r="CE508" s="36">
        <v>99200.7</v>
      </c>
      <c r="CF508" s="36"/>
      <c r="CG508" s="40">
        <v>28.940999999999999</v>
      </c>
      <c r="CH508" s="40">
        <v>50.151000000000003</v>
      </c>
      <c r="CI508" s="40"/>
      <c r="CL508" s="5" t="str">
        <f t="shared" si="1008"/>
        <v>0.666_0.5_2</v>
      </c>
      <c r="CM508" s="95" t="str">
        <f t="shared" si="1009"/>
        <v>1T</v>
      </c>
      <c r="CN508" s="96">
        <f t="shared" si="996"/>
        <v>60</v>
      </c>
      <c r="CO508" s="96" t="str">
        <f t="shared" si="1003"/>
        <v>0.666_0.5_2</v>
      </c>
      <c r="CP508" s="95" t="str">
        <f t="shared" si="1012"/>
        <v>1T</v>
      </c>
      <c r="CQ508" s="5">
        <f t="shared" si="1004"/>
        <v>57</v>
      </c>
      <c r="CV508" s="87"/>
      <c r="CW508" s="87"/>
      <c r="CX508" s="87"/>
      <c r="CY508" s="87"/>
      <c r="CZ508" s="87"/>
    </row>
    <row r="509" spans="1:104" s="5" customFormat="1">
      <c r="A509" s="13" t="s">
        <v>447</v>
      </c>
      <c r="B509" s="13">
        <v>1</v>
      </c>
      <c r="C509" s="13"/>
      <c r="D509" s="13" t="s">
        <v>117</v>
      </c>
      <c r="E509" s="35" t="s">
        <v>265</v>
      </c>
      <c r="F509" s="13" t="s">
        <v>141</v>
      </c>
      <c r="G509" s="36">
        <v>1000493128</v>
      </c>
      <c r="H509" s="13" t="s">
        <v>266</v>
      </c>
      <c r="I509" s="37">
        <v>17</v>
      </c>
      <c r="J509" s="37" t="s">
        <v>38</v>
      </c>
      <c r="K509" s="38">
        <v>43528</v>
      </c>
      <c r="L509" s="39">
        <v>0.66249999999999998</v>
      </c>
      <c r="M509" s="37" t="s">
        <v>39</v>
      </c>
      <c r="N509" s="37" t="s">
        <v>42</v>
      </c>
      <c r="O509" s="37" t="s">
        <v>100</v>
      </c>
      <c r="P509" s="37" t="s">
        <v>42</v>
      </c>
      <c r="Q509" s="37">
        <v>2</v>
      </c>
      <c r="R509" s="13" t="s">
        <v>62</v>
      </c>
      <c r="S509" s="13" t="s">
        <v>44</v>
      </c>
      <c r="T509" s="13" t="s">
        <v>42</v>
      </c>
      <c r="U509" s="13" t="s">
        <v>52</v>
      </c>
      <c r="V509" s="13" t="s">
        <v>42</v>
      </c>
      <c r="W509" s="13" t="s">
        <v>46</v>
      </c>
      <c r="X509" s="13" t="s">
        <v>53</v>
      </c>
      <c r="Y509" s="13" t="s">
        <v>41</v>
      </c>
      <c r="Z509" s="13" t="s">
        <v>41</v>
      </c>
      <c r="AA509" s="13"/>
      <c r="AB509" s="13">
        <v>1</v>
      </c>
      <c r="AC509" s="72">
        <f t="shared" si="997"/>
        <v>0.5</v>
      </c>
      <c r="AD509" s="13">
        <v>1</v>
      </c>
      <c r="AE509" s="72">
        <f t="shared" ref="AE509" si="1123">VALUE(IF(AD509=-2,0%,IF(AD509=-1,50%,IF(AD509=0,100%,IF(AD509=1,50%,IF(AD509=2,0%))))))</f>
        <v>0.5</v>
      </c>
      <c r="AF509" s="13" t="s">
        <v>42</v>
      </c>
      <c r="AG509" s="13">
        <v>0</v>
      </c>
      <c r="AH509" s="13" t="s">
        <v>42</v>
      </c>
      <c r="AI509" s="13">
        <f t="shared" si="990"/>
        <v>1</v>
      </c>
      <c r="AJ509" s="70">
        <f t="shared" si="999"/>
        <v>0.66599999999999993</v>
      </c>
      <c r="AK509" s="59">
        <f t="shared" si="1006"/>
        <v>-2</v>
      </c>
      <c r="AL509" s="70">
        <f t="shared" ref="AL509" si="1124">VALUE(IF(AK509=-3,0%,IF(AK509=-2,33.3%,IF(AK509=-1,66.6%,IF(AK509=0,100%,IF(AK509=1,66.6%,IF(AK509=2,33.3%,IF(AK509=3,0%))))))))</f>
        <v>0.33299999999999996</v>
      </c>
      <c r="AM509" s="13" t="s">
        <v>41</v>
      </c>
      <c r="AN509" s="13" t="s">
        <v>41</v>
      </c>
      <c r="AO509" s="13"/>
      <c r="AP509" s="13">
        <v>101.31965006729475</v>
      </c>
      <c r="AQ509" s="13">
        <v>117.34261838440112</v>
      </c>
      <c r="AR509" s="13">
        <v>125.13020833333333</v>
      </c>
      <c r="AS509" s="13">
        <v>148.05555555555554</v>
      </c>
      <c r="AT509" s="36">
        <v>216.77076391999998</v>
      </c>
      <c r="AU509" s="36" t="str">
        <f t="shared" si="1001"/>
        <v>2</v>
      </c>
      <c r="AV509" s="36">
        <v>57.108178219191046</v>
      </c>
      <c r="AW509" s="36">
        <v>176.38918383999996</v>
      </c>
      <c r="AX509" s="36">
        <v>257.15234399999997</v>
      </c>
      <c r="AY509" s="36">
        <v>215.89226250000002</v>
      </c>
      <c r="AZ509" s="36" t="str">
        <f t="shared" si="1002"/>
        <v>2</v>
      </c>
      <c r="BA509" s="36">
        <v>47.019966976145511</v>
      </c>
      <c r="BB509" s="36">
        <v>182.644125</v>
      </c>
      <c r="BC509" s="36">
        <v>249.1404</v>
      </c>
      <c r="BD509" s="36">
        <v>81978.350000000006</v>
      </c>
      <c r="BE509" s="36" t="s">
        <v>50</v>
      </c>
      <c r="BF509" s="36">
        <v>66133.8</v>
      </c>
      <c r="BG509" s="36">
        <v>88178.4</v>
      </c>
      <c r="BH509" s="36">
        <v>196.58695949999998</v>
      </c>
      <c r="BI509" s="36">
        <v>28.563968268141025</v>
      </c>
      <c r="BJ509" s="36">
        <v>176.38918383999996</v>
      </c>
      <c r="BK509" s="36">
        <v>216.78473515999997</v>
      </c>
      <c r="BL509" s="36">
        <v>209.25511699999998</v>
      </c>
      <c r="BM509" s="36">
        <v>37.633625794602231</v>
      </c>
      <c r="BN509" s="36">
        <v>182.644125</v>
      </c>
      <c r="BO509" s="36">
        <v>235.86610899999999</v>
      </c>
      <c r="BP509" s="36">
        <v>75319.016666666663</v>
      </c>
      <c r="BQ509" s="36">
        <v>14122.602560777086</v>
      </c>
      <c r="BR509" s="36">
        <v>57867</v>
      </c>
      <c r="BS509" s="36">
        <v>93689.5</v>
      </c>
      <c r="BT509" s="36">
        <v>180.38883741999996</v>
      </c>
      <c r="BU509" s="36">
        <v>5.6563643376301238</v>
      </c>
      <c r="BV509" s="36">
        <v>176.38918383999996</v>
      </c>
      <c r="BW509" s="36">
        <v>184.38849099999999</v>
      </c>
      <c r="BX509" s="36">
        <v>202.61173050000002</v>
      </c>
      <c r="BY509" s="36">
        <v>28.238458506215633</v>
      </c>
      <c r="BZ509" s="36">
        <v>182.644125</v>
      </c>
      <c r="CA509" s="36">
        <v>222.57933600000004</v>
      </c>
      <c r="CB509" s="36">
        <v>76811.612500000017</v>
      </c>
      <c r="CC509" s="36">
        <v>9485.7475157117078</v>
      </c>
      <c r="CD509" s="36">
        <v>57867</v>
      </c>
      <c r="CE509" s="36">
        <v>93689.5</v>
      </c>
      <c r="CF509" s="36"/>
      <c r="CG509" s="40">
        <v>29.09</v>
      </c>
      <c r="CH509" s="40">
        <v>50.203000000000003</v>
      </c>
      <c r="CI509" s="40"/>
      <c r="CL509" s="5" t="str">
        <f t="shared" si="1008"/>
        <v>0.666_0.5_2</v>
      </c>
      <c r="CM509" s="95" t="str">
        <f t="shared" si="1009"/>
        <v>1T</v>
      </c>
      <c r="CN509" s="96">
        <f t="shared" si="996"/>
        <v>60</v>
      </c>
      <c r="CO509" s="96" t="str">
        <f t="shared" si="1003"/>
        <v>0.333_0.5_2</v>
      </c>
      <c r="CP509" s="95" t="str">
        <f t="shared" si="1012"/>
        <v>1Q</v>
      </c>
      <c r="CQ509" s="5">
        <f t="shared" si="1004"/>
        <v>31</v>
      </c>
      <c r="CV509" s="87"/>
      <c r="CW509" s="87"/>
      <c r="CX509" s="87"/>
      <c r="CY509" s="87"/>
      <c r="CZ509" s="87"/>
    </row>
    <row r="510" spans="1:104" s="5" customFormat="1">
      <c r="A510" s="13" t="s">
        <v>447</v>
      </c>
      <c r="B510" s="13">
        <v>1</v>
      </c>
      <c r="C510" s="13"/>
      <c r="D510" s="13" t="s">
        <v>117</v>
      </c>
      <c r="E510" s="35" t="s">
        <v>265</v>
      </c>
      <c r="F510" s="13" t="s">
        <v>141</v>
      </c>
      <c r="G510" s="36">
        <v>1000493128</v>
      </c>
      <c r="H510" s="13" t="s">
        <v>266</v>
      </c>
      <c r="I510" s="37">
        <v>17</v>
      </c>
      <c r="J510" s="37" t="s">
        <v>38</v>
      </c>
      <c r="K510" s="38">
        <v>43528</v>
      </c>
      <c r="L510" s="39">
        <v>0.67291666666666661</v>
      </c>
      <c r="M510" s="37" t="s">
        <v>39</v>
      </c>
      <c r="N510" s="37" t="s">
        <v>42</v>
      </c>
      <c r="O510" s="37" t="s">
        <v>100</v>
      </c>
      <c r="P510" s="37" t="s">
        <v>42</v>
      </c>
      <c r="Q510" s="37">
        <v>3</v>
      </c>
      <c r="R510" s="13" t="s">
        <v>55</v>
      </c>
      <c r="S510" s="13" t="s">
        <v>44</v>
      </c>
      <c r="T510" s="13" t="s">
        <v>42</v>
      </c>
      <c r="U510" s="13" t="s">
        <v>52</v>
      </c>
      <c r="V510" s="13" t="s">
        <v>42</v>
      </c>
      <c r="W510" s="13" t="s">
        <v>66</v>
      </c>
      <c r="X510" s="13" t="s">
        <v>47</v>
      </c>
      <c r="Y510" s="13" t="s">
        <v>41</v>
      </c>
      <c r="Z510" s="13" t="s">
        <v>42</v>
      </c>
      <c r="AA510" s="13"/>
      <c r="AB510" s="13">
        <v>0</v>
      </c>
      <c r="AC510" s="72">
        <f t="shared" si="997"/>
        <v>1</v>
      </c>
      <c r="AD510" s="13">
        <v>1</v>
      </c>
      <c r="AE510" s="72">
        <f t="shared" ref="AE510" si="1125">VALUE(IF(AD510=-2,0%,IF(AD510=-1,50%,IF(AD510=0,100%,IF(AD510=1,50%,IF(AD510=2,0%))))))</f>
        <v>0.5</v>
      </c>
      <c r="AF510" s="13" t="s">
        <v>42</v>
      </c>
      <c r="AG510" s="13">
        <v>0</v>
      </c>
      <c r="AH510" s="13" t="s">
        <v>42</v>
      </c>
      <c r="AI510" s="13">
        <f t="shared" si="990"/>
        <v>0</v>
      </c>
      <c r="AJ510" s="70">
        <f t="shared" si="999"/>
        <v>1</v>
      </c>
      <c r="AK510" s="59">
        <f t="shared" si="1006"/>
        <v>-1</v>
      </c>
      <c r="AL510" s="70">
        <f t="shared" ref="AL510" si="1126">VALUE(IF(AK510=-3,0%,IF(AK510=-2,33.3%,IF(AK510=-1,66.6%,IF(AK510=0,100%,IF(AK510=1,66.6%,IF(AK510=2,33.3%,IF(AK510=3,0%))))))))</f>
        <v>0.66599999999999993</v>
      </c>
      <c r="AM510" s="13" t="s">
        <v>41</v>
      </c>
      <c r="AN510" s="13" t="s">
        <v>42</v>
      </c>
      <c r="AO510" s="13"/>
      <c r="AP510" s="13">
        <v>101.31965006729475</v>
      </c>
      <c r="AQ510" s="13">
        <v>117.34261838440112</v>
      </c>
      <c r="AR510" s="13">
        <v>125.13020833333333</v>
      </c>
      <c r="AS510" s="13">
        <v>148.05555555555554</v>
      </c>
      <c r="AT510" s="36">
        <v>123.74981634999997</v>
      </c>
      <c r="AU510" s="36" t="str">
        <f t="shared" si="1001"/>
        <v>2</v>
      </c>
      <c r="AV510" s="36">
        <v>17.130708914534235</v>
      </c>
      <c r="AW510" s="36">
        <v>111.63657590999998</v>
      </c>
      <c r="AX510" s="36">
        <v>135.86305678999997</v>
      </c>
      <c r="AY510" s="36">
        <v>142.76578900000001</v>
      </c>
      <c r="AZ510" s="36" t="str">
        <f t="shared" si="1002"/>
        <v>2</v>
      </c>
      <c r="BA510" s="36">
        <v>0</v>
      </c>
      <c r="BB510" s="36">
        <v>142.76578900000001</v>
      </c>
      <c r="BC510" s="36">
        <v>142.76578900000001</v>
      </c>
      <c r="BD510" s="36">
        <v>50289.224999999999</v>
      </c>
      <c r="BE510" s="36" t="s">
        <v>50</v>
      </c>
      <c r="BF510" s="36">
        <v>44089.2</v>
      </c>
      <c r="BG510" s="36">
        <v>60622.6</v>
      </c>
      <c r="BH510" s="36">
        <v>176.32389597499997</v>
      </c>
      <c r="BI510" s="36">
        <v>57.220267520423747</v>
      </c>
      <c r="BJ510" s="36">
        <v>135.86305678999997</v>
      </c>
      <c r="BK510" s="36">
        <v>216.78473515999997</v>
      </c>
      <c r="BL510" s="36">
        <v>176.02293500000002</v>
      </c>
      <c r="BM510" s="36">
        <v>47.032706919022118</v>
      </c>
      <c r="BN510" s="36">
        <v>142.76578900000001</v>
      </c>
      <c r="BO510" s="36">
        <v>209.28008100000002</v>
      </c>
      <c r="BP510" s="36">
        <v>66133.78333333334</v>
      </c>
      <c r="BQ510" s="36">
        <v>14371.305594888274</v>
      </c>
      <c r="BR510" s="36">
        <v>46844.800000000003</v>
      </c>
      <c r="BS510" s="36">
        <v>82667.199999999997</v>
      </c>
      <c r="BT510" s="36">
        <v>156.12612031499998</v>
      </c>
      <c r="BU510" s="36">
        <v>28.656299252282359</v>
      </c>
      <c r="BV510" s="36">
        <v>135.86305678999997</v>
      </c>
      <c r="BW510" s="36">
        <v>176.38918383999996</v>
      </c>
      <c r="BX510" s="36">
        <v>162.70495700000001</v>
      </c>
      <c r="BY510" s="36">
        <v>28.198241808035672</v>
      </c>
      <c r="BZ510" s="36">
        <v>142.76578900000001</v>
      </c>
      <c r="CA510" s="36">
        <v>182.644125</v>
      </c>
      <c r="CB510" s="36">
        <v>76811.631250000006</v>
      </c>
      <c r="CC510" s="36">
        <v>15021.456243685465</v>
      </c>
      <c r="CD510" s="36">
        <v>46844.800000000003</v>
      </c>
      <c r="CE510" s="36">
        <v>99200.7</v>
      </c>
      <c r="CF510" s="36"/>
      <c r="CG510" s="40">
        <v>29.24</v>
      </c>
      <c r="CH510" s="40">
        <v>50.738</v>
      </c>
      <c r="CI510" s="40"/>
      <c r="CL510" s="5" t="str">
        <f t="shared" si="1008"/>
        <v>1_1_2</v>
      </c>
      <c r="CM510" s="95" t="str">
        <f t="shared" si="1009"/>
        <v>1X</v>
      </c>
      <c r="CN510" s="96">
        <f t="shared" si="996"/>
        <v>146</v>
      </c>
      <c r="CO510" s="96" t="str">
        <f t="shared" si="1003"/>
        <v>0.666_0.5_2</v>
      </c>
      <c r="CP510" s="95" t="str">
        <f t="shared" si="1012"/>
        <v>1T</v>
      </c>
      <c r="CQ510" s="5">
        <f t="shared" si="1004"/>
        <v>57</v>
      </c>
      <c r="CV510" s="87"/>
      <c r="CW510" s="87"/>
      <c r="CX510" s="87"/>
      <c r="CY510" s="87"/>
      <c r="CZ510" s="87"/>
    </row>
    <row r="511" spans="1:104" s="5" customFormat="1">
      <c r="A511" s="13" t="s">
        <v>447</v>
      </c>
      <c r="B511" s="13">
        <v>1</v>
      </c>
      <c r="C511" s="13"/>
      <c r="D511" s="13" t="s">
        <v>117</v>
      </c>
      <c r="E511" s="35" t="s">
        <v>265</v>
      </c>
      <c r="F511" s="13" t="s">
        <v>141</v>
      </c>
      <c r="G511" s="36">
        <v>1000493128</v>
      </c>
      <c r="H511" s="13" t="s">
        <v>266</v>
      </c>
      <c r="I511" s="37">
        <v>17</v>
      </c>
      <c r="J511" s="37" t="s">
        <v>38</v>
      </c>
      <c r="K511" s="38">
        <v>43528</v>
      </c>
      <c r="L511" s="39">
        <v>0.68541666666666667</v>
      </c>
      <c r="M511" s="37" t="s">
        <v>39</v>
      </c>
      <c r="N511" s="37" t="s">
        <v>42</v>
      </c>
      <c r="O511" s="37" t="s">
        <v>100</v>
      </c>
      <c r="P511" s="37" t="s">
        <v>42</v>
      </c>
      <c r="Q511" s="37">
        <v>4</v>
      </c>
      <c r="R511" s="13" t="s">
        <v>55</v>
      </c>
      <c r="S511" s="13" t="s">
        <v>44</v>
      </c>
      <c r="T511" s="13" t="s">
        <v>42</v>
      </c>
      <c r="U511" s="13" t="s">
        <v>52</v>
      </c>
      <c r="V511" s="13" t="s">
        <v>42</v>
      </c>
      <c r="W511" s="13" t="s">
        <v>46</v>
      </c>
      <c r="X511" s="13" t="s">
        <v>47</v>
      </c>
      <c r="Y511" s="13" t="s">
        <v>41</v>
      </c>
      <c r="Z511" s="13" t="s">
        <v>41</v>
      </c>
      <c r="AA511" s="13"/>
      <c r="AB511" s="13">
        <v>0</v>
      </c>
      <c r="AC511" s="72">
        <f t="shared" si="997"/>
        <v>1</v>
      </c>
      <c r="AD511" s="13">
        <v>1</v>
      </c>
      <c r="AE511" s="72">
        <f t="shared" ref="AE511" si="1127">VALUE(IF(AD511=-2,0%,IF(AD511=-1,50%,IF(AD511=0,100%,IF(AD511=1,50%,IF(AD511=2,0%))))))</f>
        <v>0.5</v>
      </c>
      <c r="AF511" s="13" t="s">
        <v>42</v>
      </c>
      <c r="AG511" s="13">
        <v>0</v>
      </c>
      <c r="AH511" s="13" t="s">
        <v>42</v>
      </c>
      <c r="AI511" s="13">
        <f t="shared" si="990"/>
        <v>1</v>
      </c>
      <c r="AJ511" s="70">
        <f t="shared" si="999"/>
        <v>0.66599999999999993</v>
      </c>
      <c r="AK511" s="59">
        <f t="shared" si="1006"/>
        <v>-1</v>
      </c>
      <c r="AL511" s="70">
        <f t="shared" ref="AL511" si="1128">VALUE(IF(AK511=-3,0%,IF(AK511=-2,33.3%,IF(AK511=-1,66.6%,IF(AK511=0,100%,IF(AK511=1,66.6%,IF(AK511=2,33.3%,IF(AK511=3,0%))))))))</f>
        <v>0.66599999999999993</v>
      </c>
      <c r="AM511" s="13" t="s">
        <v>41</v>
      </c>
      <c r="AN511" s="13" t="s">
        <v>41</v>
      </c>
      <c r="AO511" s="13"/>
      <c r="AP511" s="13">
        <v>101.31965006729475</v>
      </c>
      <c r="AQ511" s="13">
        <v>117.34261838440112</v>
      </c>
      <c r="AR511" s="13">
        <v>125.13020833333333</v>
      </c>
      <c r="AS511" s="13">
        <v>148.05555555555554</v>
      </c>
      <c r="AT511" s="36">
        <v>160.17985639999995</v>
      </c>
      <c r="AU511" s="36" t="str">
        <f t="shared" si="1001"/>
        <v>2</v>
      </c>
      <c r="AV511" s="36">
        <v>22.923450702594426</v>
      </c>
      <c r="AW511" s="36">
        <v>143.97052895999997</v>
      </c>
      <c r="AX511" s="36">
        <v>176.38918383999996</v>
      </c>
      <c r="AY511" s="36">
        <v>156.12105500000001</v>
      </c>
      <c r="AZ511" s="36" t="str">
        <f t="shared" si="1002"/>
        <v>2</v>
      </c>
      <c r="BA511" s="36">
        <v>18.887198306300277</v>
      </c>
      <c r="BB511" s="36">
        <v>142.76578900000001</v>
      </c>
      <c r="BC511" s="36">
        <v>169.47632100000001</v>
      </c>
      <c r="BD511" s="36">
        <v>47533.675000000003</v>
      </c>
      <c r="BE511" s="36" t="s">
        <v>50</v>
      </c>
      <c r="BF511" s="36">
        <v>46844.800000000003</v>
      </c>
      <c r="BG511" s="36">
        <v>49600.3</v>
      </c>
      <c r="BH511" s="36">
        <v>160.17985639999995</v>
      </c>
      <c r="BI511" s="36">
        <v>22.923450702594426</v>
      </c>
      <c r="BJ511" s="36">
        <v>143.97052895999997</v>
      </c>
      <c r="BK511" s="36">
        <v>176.38918383999996</v>
      </c>
      <c r="BL511" s="36">
        <v>156.12105500000001</v>
      </c>
      <c r="BM511" s="36">
        <v>18.887198306300277</v>
      </c>
      <c r="BN511" s="36">
        <v>142.76578900000001</v>
      </c>
      <c r="BO511" s="36">
        <v>169.47632100000001</v>
      </c>
      <c r="BP511" s="36">
        <v>44548.466666666667</v>
      </c>
      <c r="BQ511" s="36">
        <v>1124.9689892022234</v>
      </c>
      <c r="BR511" s="36">
        <v>44089.2</v>
      </c>
      <c r="BS511" s="36">
        <v>46844.800000000003</v>
      </c>
      <c r="BT511" s="36">
        <v>143.97052895999997</v>
      </c>
      <c r="BU511" s="36">
        <v>0</v>
      </c>
      <c r="BV511" s="36">
        <v>143.97052895999997</v>
      </c>
      <c r="BW511" s="36">
        <v>143.97052895999997</v>
      </c>
      <c r="BX511" s="36">
        <v>156.12105500000001</v>
      </c>
      <c r="BY511" s="36">
        <v>18.887198306300277</v>
      </c>
      <c r="BZ511" s="36">
        <v>142.76578900000001</v>
      </c>
      <c r="CA511" s="36">
        <v>169.47632100000001</v>
      </c>
      <c r="CB511" s="36">
        <v>56489.268749999981</v>
      </c>
      <c r="CC511" s="36">
        <v>10837.018571834873</v>
      </c>
      <c r="CD511" s="36">
        <v>44089.2</v>
      </c>
      <c r="CE511" s="36">
        <v>74400.5</v>
      </c>
      <c r="CF511" s="36"/>
      <c r="CG511" s="40">
        <v>29.364999999999998</v>
      </c>
      <c r="CH511" s="40">
        <v>50.045000000000002</v>
      </c>
      <c r="CI511" s="40"/>
      <c r="CL511" s="5" t="str">
        <f t="shared" si="1008"/>
        <v>0.666_1_2</v>
      </c>
      <c r="CM511" s="95" t="str">
        <f t="shared" si="1009"/>
        <v>1U</v>
      </c>
      <c r="CN511" s="96">
        <f t="shared" si="996"/>
        <v>63</v>
      </c>
      <c r="CO511" s="96" t="str">
        <f t="shared" si="1003"/>
        <v>0.666_0.5_2</v>
      </c>
      <c r="CP511" s="95" t="str">
        <f t="shared" si="1012"/>
        <v>1T</v>
      </c>
      <c r="CQ511" s="5">
        <f t="shared" si="1004"/>
        <v>57</v>
      </c>
      <c r="CV511" s="87"/>
      <c r="CW511" s="87"/>
      <c r="CX511" s="87"/>
      <c r="CY511" s="87"/>
      <c r="CZ511" s="87"/>
    </row>
    <row r="512" spans="1:104" s="5" customFormat="1">
      <c r="A512" s="13" t="s">
        <v>447</v>
      </c>
      <c r="B512" s="13">
        <v>1</v>
      </c>
      <c r="C512" s="13"/>
      <c r="D512" s="13" t="s">
        <v>90</v>
      </c>
      <c r="E512" s="35" t="s">
        <v>267</v>
      </c>
      <c r="F512" s="13" t="s">
        <v>141</v>
      </c>
      <c r="G512" s="36">
        <v>1195226325</v>
      </c>
      <c r="H512" s="13" t="s">
        <v>268</v>
      </c>
      <c r="I512" s="37">
        <v>17</v>
      </c>
      <c r="J512" s="37" t="s">
        <v>70</v>
      </c>
      <c r="K512" s="38">
        <v>43528</v>
      </c>
      <c r="L512" s="39">
        <v>0.64930555555555558</v>
      </c>
      <c r="M512" s="37" t="s">
        <v>39</v>
      </c>
      <c r="N512" s="37" t="s">
        <v>42</v>
      </c>
      <c r="O512" s="37"/>
      <c r="P512" s="37" t="s">
        <v>42</v>
      </c>
      <c r="Q512" s="37">
        <v>1</v>
      </c>
      <c r="R512" s="13" t="s">
        <v>55</v>
      </c>
      <c r="S512" s="13" t="s">
        <v>63</v>
      </c>
      <c r="T512" s="13" t="s">
        <v>42</v>
      </c>
      <c r="U512" s="13" t="s">
        <v>52</v>
      </c>
      <c r="V512" s="13" t="s">
        <v>42</v>
      </c>
      <c r="W512" s="13" t="s">
        <v>66</v>
      </c>
      <c r="X512" s="13" t="s">
        <v>88</v>
      </c>
      <c r="Y512" s="13" t="s">
        <v>41</v>
      </c>
      <c r="Z512" s="13" t="s">
        <v>42</v>
      </c>
      <c r="AA512" s="13"/>
      <c r="AB512" s="13">
        <v>0</v>
      </c>
      <c r="AC512" s="72">
        <f t="shared" si="997"/>
        <v>1</v>
      </c>
      <c r="AD512" s="13">
        <v>0</v>
      </c>
      <c r="AE512" s="72">
        <f t="shared" ref="AE512" si="1129">VALUE(IF(AD512=-2,0%,IF(AD512=-1,50%,IF(AD512=0,100%,IF(AD512=1,50%,IF(AD512=2,0%))))))</f>
        <v>1</v>
      </c>
      <c r="AF512" s="13" t="s">
        <v>42</v>
      </c>
      <c r="AG512" s="13">
        <v>0</v>
      </c>
      <c r="AH512" s="13" t="s">
        <v>42</v>
      </c>
      <c r="AI512" s="13">
        <f t="shared" ref="AI512:AI543" si="1130">VALUE(IF(W512="Muy Fría",-3, IF(W512="Fría",-2, IF(W512="Ligeramente Fría",-1, IF(W512="Agradable",0, IF(W512="Ligeramente caliente",1, IF(W512="Caliente",2, IF(W512="Muy Caliente",3))))))))</f>
        <v>0</v>
      </c>
      <c r="AJ512" s="70">
        <f t="shared" si="999"/>
        <v>1</v>
      </c>
      <c r="AK512" s="59">
        <f t="shared" si="1006"/>
        <v>-3</v>
      </c>
      <c r="AL512" s="70">
        <f t="shared" ref="AL512" si="1131">VALUE(IF(AK512=-3,0%,IF(AK512=-2,33.3%,IF(AK512=-1,66.6%,IF(AK512=0,100%,IF(AK512=1,66.6%,IF(AK512=2,33.3%,IF(AK512=3,0%))))))))</f>
        <v>0</v>
      </c>
      <c r="AM512" s="13" t="s">
        <v>41</v>
      </c>
      <c r="AN512" s="13" t="s">
        <v>42</v>
      </c>
      <c r="AO512" s="13"/>
      <c r="AP512" s="13">
        <v>101.31965006729475</v>
      </c>
      <c r="AQ512" s="13">
        <v>117.34261838440112</v>
      </c>
      <c r="AR512" s="13">
        <v>125.13020833333333</v>
      </c>
      <c r="AS512" s="13">
        <v>148.05555555555554</v>
      </c>
      <c r="AT512" s="36">
        <v>647.02530000000002</v>
      </c>
      <c r="AU512" s="36" t="str">
        <f t="shared" si="1001"/>
        <v>4</v>
      </c>
      <c r="AV512" s="36">
        <v>26.654842665166807</v>
      </c>
      <c r="AW512" s="36">
        <v>628.17748000000006</v>
      </c>
      <c r="AX512" s="36">
        <v>665.87311999999997</v>
      </c>
      <c r="AY512" s="36">
        <v>533.39861999999994</v>
      </c>
      <c r="AZ512" s="36" t="str">
        <f t="shared" si="1002"/>
        <v>4</v>
      </c>
      <c r="BA512" s="36">
        <v>44.427717051849406</v>
      </c>
      <c r="BB512" s="36">
        <v>501.98348000000004</v>
      </c>
      <c r="BC512" s="36">
        <v>564.81375999999989</v>
      </c>
      <c r="BD512" s="36">
        <v>95067.324999999997</v>
      </c>
      <c r="BE512" s="36" t="s">
        <v>50</v>
      </c>
      <c r="BF512" s="36">
        <v>82667.199999999997</v>
      </c>
      <c r="BG512" s="36">
        <v>99200.7</v>
      </c>
      <c r="BH512" s="36">
        <v>590.60113000000013</v>
      </c>
      <c r="BI512" s="36">
        <v>53.14098379447816</v>
      </c>
      <c r="BJ512" s="36">
        <v>553.02478000000019</v>
      </c>
      <c r="BK512" s="36">
        <v>628.17748000000006</v>
      </c>
      <c r="BL512" s="36">
        <v>384.47495000000004</v>
      </c>
      <c r="BM512" s="36">
        <v>166.18215682052571</v>
      </c>
      <c r="BN512" s="36">
        <v>266.96642000000003</v>
      </c>
      <c r="BO512" s="36">
        <v>501.98348000000004</v>
      </c>
      <c r="BP512" s="36">
        <v>87259.85</v>
      </c>
      <c r="BQ512" s="36">
        <v>8999.6825114556104</v>
      </c>
      <c r="BR512" s="36">
        <v>74400.5</v>
      </c>
      <c r="BS512" s="36">
        <v>99200.7</v>
      </c>
      <c r="BT512" s="36">
        <v>656.44921000000011</v>
      </c>
      <c r="BU512" s="36">
        <v>39.982263997750366</v>
      </c>
      <c r="BV512" s="36">
        <v>628.17748000000006</v>
      </c>
      <c r="BW512" s="36">
        <v>684.72094000000016</v>
      </c>
      <c r="BX512" s="36">
        <v>454.96018500000002</v>
      </c>
      <c r="BY512" s="36">
        <v>66.50098153647096</v>
      </c>
      <c r="BZ512" s="36">
        <v>407.93689000000001</v>
      </c>
      <c r="CA512" s="36">
        <v>501.98348000000004</v>
      </c>
      <c r="CB512" s="36">
        <v>81461.643750000003</v>
      </c>
      <c r="CC512" s="36">
        <v>8172.4351669065964</v>
      </c>
      <c r="CD512" s="36">
        <v>68889.3</v>
      </c>
      <c r="CE512" s="36">
        <v>99200.7</v>
      </c>
      <c r="CF512" s="36"/>
      <c r="CG512" s="40">
        <v>28.940999999999999</v>
      </c>
      <c r="CH512" s="40">
        <v>50.151000000000003</v>
      </c>
      <c r="CI512" s="40"/>
      <c r="CL512" s="5" t="str">
        <f t="shared" si="1008"/>
        <v>1_1_4</v>
      </c>
      <c r="CM512" s="95" t="str">
        <f t="shared" si="1009"/>
        <v>2V</v>
      </c>
      <c r="CN512" s="96">
        <f t="shared" si="996"/>
        <v>39</v>
      </c>
      <c r="CO512" s="96" t="str">
        <f t="shared" si="1003"/>
        <v>0_1_4</v>
      </c>
      <c r="CP512" s="95" t="str">
        <f t="shared" si="1012"/>
        <v>2M</v>
      </c>
      <c r="CQ512" s="5">
        <f t="shared" si="1004"/>
        <v>8</v>
      </c>
      <c r="CV512" s="87"/>
      <c r="CW512" s="87"/>
      <c r="CX512" s="87"/>
      <c r="CY512" s="87"/>
      <c r="CZ512" s="87"/>
    </row>
    <row r="513" spans="1:104" s="5" customFormat="1">
      <c r="A513" s="13" t="s">
        <v>447</v>
      </c>
      <c r="B513" s="13">
        <v>1</v>
      </c>
      <c r="C513" s="13"/>
      <c r="D513" s="13" t="s">
        <v>90</v>
      </c>
      <c r="E513" s="35" t="s">
        <v>267</v>
      </c>
      <c r="F513" s="13" t="s">
        <v>141</v>
      </c>
      <c r="G513" s="36">
        <v>1195226325</v>
      </c>
      <c r="H513" s="13" t="s">
        <v>268</v>
      </c>
      <c r="I513" s="37">
        <v>17</v>
      </c>
      <c r="J513" s="37" t="s">
        <v>70</v>
      </c>
      <c r="K513" s="38">
        <v>43528</v>
      </c>
      <c r="L513" s="39">
        <v>0.66249999999999998</v>
      </c>
      <c r="M513" s="37" t="s">
        <v>39</v>
      </c>
      <c r="N513" s="37" t="s">
        <v>42</v>
      </c>
      <c r="O513" s="37"/>
      <c r="P513" s="37" t="s">
        <v>42</v>
      </c>
      <c r="Q513" s="37">
        <v>2</v>
      </c>
      <c r="R513" s="13" t="s">
        <v>55</v>
      </c>
      <c r="S513" s="13" t="s">
        <v>63</v>
      </c>
      <c r="T513" s="13" t="s">
        <v>42</v>
      </c>
      <c r="U513" s="13" t="s">
        <v>52</v>
      </c>
      <c r="V513" s="13" t="s">
        <v>42</v>
      </c>
      <c r="W513" s="13" t="s">
        <v>66</v>
      </c>
      <c r="X513" s="13" t="s">
        <v>88</v>
      </c>
      <c r="Y513" s="13" t="s">
        <v>41</v>
      </c>
      <c r="Z513" s="13" t="s">
        <v>41</v>
      </c>
      <c r="AA513" s="13"/>
      <c r="AB513" s="13">
        <v>0</v>
      </c>
      <c r="AC513" s="72">
        <f t="shared" si="997"/>
        <v>1</v>
      </c>
      <c r="AD513" s="13">
        <v>0</v>
      </c>
      <c r="AE513" s="72">
        <f t="shared" ref="AE513" si="1132">VALUE(IF(AD513=-2,0%,IF(AD513=-1,50%,IF(AD513=0,100%,IF(AD513=1,50%,IF(AD513=2,0%))))))</f>
        <v>1</v>
      </c>
      <c r="AF513" s="13" t="s">
        <v>42</v>
      </c>
      <c r="AG513" s="13">
        <v>0</v>
      </c>
      <c r="AH513" s="13" t="s">
        <v>42</v>
      </c>
      <c r="AI513" s="13">
        <f t="shared" si="1130"/>
        <v>0</v>
      </c>
      <c r="AJ513" s="70">
        <f t="shared" si="999"/>
        <v>1</v>
      </c>
      <c r="AK513" s="59">
        <f t="shared" si="1006"/>
        <v>-3</v>
      </c>
      <c r="AL513" s="70">
        <f t="shared" ref="AL513" si="1133">VALUE(IF(AK513=-3,0%,IF(AK513=-2,33.3%,IF(AK513=-1,66.6%,IF(AK513=0,100%,IF(AK513=1,66.6%,IF(AK513=2,33.3%,IF(AK513=3,0%))))))))</f>
        <v>0</v>
      </c>
      <c r="AM513" s="13" t="s">
        <v>41</v>
      </c>
      <c r="AN513" s="13" t="s">
        <v>41</v>
      </c>
      <c r="AO513" s="13"/>
      <c r="AP513" s="13">
        <v>101.31965006729475</v>
      </c>
      <c r="AQ513" s="13">
        <v>117.34261838440112</v>
      </c>
      <c r="AR513" s="13">
        <v>125.13020833333333</v>
      </c>
      <c r="AS513" s="13">
        <v>148.05555555555554</v>
      </c>
      <c r="AT513" s="36">
        <v>628.29677000000015</v>
      </c>
      <c r="AU513" s="36" t="str">
        <f t="shared" si="1001"/>
        <v>4</v>
      </c>
      <c r="AV513" s="36">
        <v>79.795826459645127</v>
      </c>
      <c r="AW513" s="36">
        <v>571.87260000000015</v>
      </c>
      <c r="AX513" s="36">
        <v>684.72094000000016</v>
      </c>
      <c r="AY513" s="36">
        <v>455.05959999999993</v>
      </c>
      <c r="AZ513" s="36" t="str">
        <f t="shared" si="1002"/>
        <v>3</v>
      </c>
      <c r="BA513" s="36">
        <v>110.7881045470172</v>
      </c>
      <c r="BB513" s="36">
        <v>376.72057999999998</v>
      </c>
      <c r="BC513" s="36">
        <v>533.39861999999994</v>
      </c>
      <c r="BD513" s="36">
        <v>81978.350000000006</v>
      </c>
      <c r="BE513" s="36" t="s">
        <v>50</v>
      </c>
      <c r="BF513" s="36">
        <v>66133.8</v>
      </c>
      <c r="BG513" s="36">
        <v>88178.4</v>
      </c>
      <c r="BH513" s="36">
        <v>609.44895000000008</v>
      </c>
      <c r="BI513" s="36">
        <v>53.14098379447816</v>
      </c>
      <c r="BJ513" s="36">
        <v>571.87260000000015</v>
      </c>
      <c r="BK513" s="36">
        <v>647.02530000000002</v>
      </c>
      <c r="BL513" s="36">
        <v>439.35203000000001</v>
      </c>
      <c r="BM513" s="36">
        <v>88.574246021092605</v>
      </c>
      <c r="BN513" s="36">
        <v>376.72057999999998</v>
      </c>
      <c r="BO513" s="36">
        <v>501.98348000000004</v>
      </c>
      <c r="BP513" s="36">
        <v>75319.016666666663</v>
      </c>
      <c r="BQ513" s="36">
        <v>14122.602560777086</v>
      </c>
      <c r="BR513" s="36">
        <v>57867</v>
      </c>
      <c r="BS513" s="36">
        <v>93689.5</v>
      </c>
      <c r="BT513" s="36">
        <v>571.87260000000015</v>
      </c>
      <c r="BU513" s="36">
        <v>0</v>
      </c>
      <c r="BV513" s="36">
        <v>571.87260000000015</v>
      </c>
      <c r="BW513" s="36">
        <v>571.87260000000015</v>
      </c>
      <c r="BX513" s="36">
        <v>415.89008999999999</v>
      </c>
      <c r="BY513" s="36">
        <v>55.394052273508578</v>
      </c>
      <c r="BZ513" s="36">
        <v>376.72057999999998</v>
      </c>
      <c r="CA513" s="36">
        <v>455.05959999999999</v>
      </c>
      <c r="CB513" s="36">
        <v>76811.612500000017</v>
      </c>
      <c r="CC513" s="36">
        <v>9485.7475157117078</v>
      </c>
      <c r="CD513" s="36">
        <v>57867</v>
      </c>
      <c r="CE513" s="36">
        <v>93689.5</v>
      </c>
      <c r="CF513" s="36"/>
      <c r="CG513" s="40">
        <v>29.09</v>
      </c>
      <c r="CH513" s="40">
        <v>50.203000000000003</v>
      </c>
      <c r="CI513" s="40"/>
      <c r="CL513" s="5" t="str">
        <f t="shared" si="1008"/>
        <v>1_1_3</v>
      </c>
      <c r="CM513" s="95" t="str">
        <f t="shared" si="1009"/>
        <v>2J</v>
      </c>
      <c r="CN513" s="96">
        <f t="shared" si="996"/>
        <v>54</v>
      </c>
      <c r="CO513" s="96" t="str">
        <f t="shared" si="1003"/>
        <v>0_1_3</v>
      </c>
      <c r="CP513" s="95" t="str">
        <f t="shared" si="1012"/>
        <v>2A</v>
      </c>
      <c r="CQ513" s="5">
        <f t="shared" si="1004"/>
        <v>4</v>
      </c>
      <c r="CV513" s="87"/>
      <c r="CW513" s="87"/>
      <c r="CX513" s="87"/>
      <c r="CY513" s="87"/>
      <c r="CZ513" s="87"/>
    </row>
    <row r="514" spans="1:104" s="5" customFormat="1">
      <c r="A514" s="13" t="s">
        <v>447</v>
      </c>
      <c r="B514" s="13">
        <v>1</v>
      </c>
      <c r="C514" s="13"/>
      <c r="D514" s="13" t="s">
        <v>90</v>
      </c>
      <c r="E514" s="35" t="s">
        <v>267</v>
      </c>
      <c r="F514" s="13" t="s">
        <v>141</v>
      </c>
      <c r="G514" s="36">
        <v>1195226325</v>
      </c>
      <c r="H514" s="13" t="s">
        <v>268</v>
      </c>
      <c r="I514" s="37">
        <v>17</v>
      </c>
      <c r="J514" s="37" t="s">
        <v>70</v>
      </c>
      <c r="K514" s="38">
        <v>43528</v>
      </c>
      <c r="L514" s="39">
        <v>0.67291666666666661</v>
      </c>
      <c r="M514" s="37" t="s">
        <v>39</v>
      </c>
      <c r="N514" s="37" t="s">
        <v>42</v>
      </c>
      <c r="O514" s="37"/>
      <c r="P514" s="37" t="s">
        <v>42</v>
      </c>
      <c r="Q514" s="37">
        <v>3</v>
      </c>
      <c r="R514" s="13" t="s">
        <v>55</v>
      </c>
      <c r="S514" s="13" t="s">
        <v>63</v>
      </c>
      <c r="T514" s="13" t="s">
        <v>42</v>
      </c>
      <c r="U514" s="13" t="s">
        <v>52</v>
      </c>
      <c r="V514" s="13" t="s">
        <v>42</v>
      </c>
      <c r="W514" s="13" t="s">
        <v>46</v>
      </c>
      <c r="X514" s="13" t="s">
        <v>88</v>
      </c>
      <c r="Y514" s="13" t="s">
        <v>41</v>
      </c>
      <c r="Z514" s="13" t="s">
        <v>42</v>
      </c>
      <c r="AA514" s="13"/>
      <c r="AB514" s="13">
        <v>0</v>
      </c>
      <c r="AC514" s="72">
        <f t="shared" si="997"/>
        <v>1</v>
      </c>
      <c r="AD514" s="13">
        <v>0</v>
      </c>
      <c r="AE514" s="72">
        <f t="shared" ref="AE514" si="1134">VALUE(IF(AD514=-2,0%,IF(AD514=-1,50%,IF(AD514=0,100%,IF(AD514=1,50%,IF(AD514=2,0%))))))</f>
        <v>1</v>
      </c>
      <c r="AF514" s="13" t="s">
        <v>42</v>
      </c>
      <c r="AG514" s="13">
        <v>0</v>
      </c>
      <c r="AH514" s="13" t="s">
        <v>42</v>
      </c>
      <c r="AI514" s="13">
        <f t="shared" si="1130"/>
        <v>1</v>
      </c>
      <c r="AJ514" s="70">
        <f t="shared" si="999"/>
        <v>0.66599999999999993</v>
      </c>
      <c r="AK514" s="59">
        <f t="shared" si="1006"/>
        <v>-3</v>
      </c>
      <c r="AL514" s="70">
        <f t="shared" ref="AL514" si="1135">VALUE(IF(AK514=-3,0%,IF(AK514=-2,33.3%,IF(AK514=-1,66.6%,IF(AK514=0,100%,IF(AK514=1,66.6%,IF(AK514=2,33.3%,IF(AK514=3,0%))))))))</f>
        <v>0</v>
      </c>
      <c r="AM514" s="13" t="s">
        <v>41</v>
      </c>
      <c r="AN514" s="13" t="s">
        <v>42</v>
      </c>
      <c r="AO514" s="13"/>
      <c r="AP514" s="13">
        <v>101.31965006729475</v>
      </c>
      <c r="AQ514" s="13">
        <v>117.34261838440112</v>
      </c>
      <c r="AR514" s="13">
        <v>125.13020833333333</v>
      </c>
      <c r="AS514" s="13">
        <v>148.05555555555554</v>
      </c>
      <c r="AT514" s="36">
        <v>365.02373999999998</v>
      </c>
      <c r="AU514" s="36" t="str">
        <f t="shared" si="1001"/>
        <v>3</v>
      </c>
      <c r="AV514" s="36">
        <v>26.654842665166846</v>
      </c>
      <c r="AW514" s="36">
        <v>346.17592000000002</v>
      </c>
      <c r="AX514" s="36">
        <v>383.87155999999999</v>
      </c>
      <c r="AY514" s="36">
        <v>243.40506500000001</v>
      </c>
      <c r="AZ514" s="36" t="str">
        <f t="shared" si="1002"/>
        <v>2</v>
      </c>
      <c r="BA514" s="36">
        <v>33.320787788887159</v>
      </c>
      <c r="BB514" s="36">
        <v>219.84370999999999</v>
      </c>
      <c r="BC514" s="36">
        <v>266.96642000000003</v>
      </c>
      <c r="BD514" s="36">
        <v>50289.224999999999</v>
      </c>
      <c r="BE514" s="36" t="s">
        <v>50</v>
      </c>
      <c r="BF514" s="36">
        <v>44089.2</v>
      </c>
      <c r="BG514" s="36">
        <v>60622.6</v>
      </c>
      <c r="BH514" s="36">
        <v>487.17670000000004</v>
      </c>
      <c r="BI514" s="36">
        <v>199.40521538118506</v>
      </c>
      <c r="BJ514" s="36">
        <v>346.17592000000002</v>
      </c>
      <c r="BK514" s="36">
        <v>628.17748000000006</v>
      </c>
      <c r="BL514" s="36">
        <v>353.15922500000005</v>
      </c>
      <c r="BM514" s="36">
        <v>121.89503380997958</v>
      </c>
      <c r="BN514" s="36">
        <v>266.96642000000003</v>
      </c>
      <c r="BO514" s="36">
        <v>439.35203000000007</v>
      </c>
      <c r="BP514" s="36">
        <v>66133.78333333334</v>
      </c>
      <c r="BQ514" s="36">
        <v>14371.305594888274</v>
      </c>
      <c r="BR514" s="36">
        <v>46844.800000000003</v>
      </c>
      <c r="BS514" s="36">
        <v>82667.199999999997</v>
      </c>
      <c r="BT514" s="36">
        <v>459.02426000000008</v>
      </c>
      <c r="BU514" s="36">
        <v>159.59165291929037</v>
      </c>
      <c r="BV514" s="36">
        <v>346.17592000000002</v>
      </c>
      <c r="BW514" s="36">
        <v>571.87260000000015</v>
      </c>
      <c r="BX514" s="36">
        <v>321.84350000000001</v>
      </c>
      <c r="BY514" s="36">
        <v>77.607910799433284</v>
      </c>
      <c r="BZ514" s="36">
        <v>266.96642000000003</v>
      </c>
      <c r="CA514" s="36">
        <v>376.72057999999998</v>
      </c>
      <c r="CB514" s="36">
        <v>76811.631250000006</v>
      </c>
      <c r="CC514" s="36">
        <v>15021.456243685465</v>
      </c>
      <c r="CD514" s="36">
        <v>46844.800000000003</v>
      </c>
      <c r="CE514" s="36">
        <v>99200.7</v>
      </c>
      <c r="CF514" s="36"/>
      <c r="CG514" s="40">
        <v>29.24</v>
      </c>
      <c r="CH514" s="40">
        <v>50.738</v>
      </c>
      <c r="CI514" s="40"/>
      <c r="CL514" s="5" t="str">
        <f t="shared" si="1008"/>
        <v>0.666_1_2</v>
      </c>
      <c r="CM514" s="95" t="str">
        <f t="shared" si="1009"/>
        <v>1U</v>
      </c>
      <c r="CN514" s="96">
        <f t="shared" ref="CN514:CN577" si="1136">VLOOKUP(CM514,$CW$2:$CZ$61,2)</f>
        <v>63</v>
      </c>
      <c r="CO514" s="96" t="str">
        <f t="shared" si="1003"/>
        <v>0_1_2</v>
      </c>
      <c r="CP514" s="95" t="str">
        <f t="shared" si="1012"/>
        <v>1O</v>
      </c>
      <c r="CQ514" s="5">
        <f t="shared" si="1004"/>
        <v>19</v>
      </c>
      <c r="CV514" s="87"/>
      <c r="CW514" s="87"/>
      <c r="CX514" s="87"/>
      <c r="CY514" s="87"/>
      <c r="CZ514" s="87"/>
    </row>
    <row r="515" spans="1:104" s="5" customFormat="1">
      <c r="A515" s="13" t="s">
        <v>447</v>
      </c>
      <c r="B515" s="13">
        <v>1</v>
      </c>
      <c r="C515" s="13"/>
      <c r="D515" s="13" t="s">
        <v>90</v>
      </c>
      <c r="E515" s="35" t="s">
        <v>267</v>
      </c>
      <c r="F515" s="13" t="s">
        <v>141</v>
      </c>
      <c r="G515" s="36">
        <v>1195226325</v>
      </c>
      <c r="H515" s="13" t="s">
        <v>268</v>
      </c>
      <c r="I515" s="37">
        <v>17</v>
      </c>
      <c r="J515" s="37" t="s">
        <v>70</v>
      </c>
      <c r="K515" s="38">
        <v>43528</v>
      </c>
      <c r="L515" s="39">
        <v>0.68541666666666667</v>
      </c>
      <c r="M515" s="37" t="s">
        <v>39</v>
      </c>
      <c r="N515" s="37" t="s">
        <v>42</v>
      </c>
      <c r="O515" s="37"/>
      <c r="P515" s="37" t="s">
        <v>42</v>
      </c>
      <c r="Q515" s="37">
        <v>4</v>
      </c>
      <c r="R515" s="13" t="s">
        <v>55</v>
      </c>
      <c r="S515" s="13" t="s">
        <v>63</v>
      </c>
      <c r="T515" s="13" t="s">
        <v>42</v>
      </c>
      <c r="U515" s="13" t="s">
        <v>52</v>
      </c>
      <c r="V515" s="13" t="s">
        <v>42</v>
      </c>
      <c r="W515" s="13" t="s">
        <v>46</v>
      </c>
      <c r="X515" s="13" t="s">
        <v>88</v>
      </c>
      <c r="Y515" s="13" t="s">
        <v>41</v>
      </c>
      <c r="Z515" s="13" t="s">
        <v>41</v>
      </c>
      <c r="AA515" s="13"/>
      <c r="AB515" s="13">
        <v>0</v>
      </c>
      <c r="AC515" s="72">
        <f t="shared" ref="AC515:AC578" si="1137">VALUE(IF(AB515=-2,0%,IF(AB515=-1,50%,IF(AB515=0,100%,IF(AB515=1,50%,IF(AB515=2,0%))))))</f>
        <v>1</v>
      </c>
      <c r="AD515" s="13">
        <v>0</v>
      </c>
      <c r="AE515" s="72">
        <f t="shared" ref="AE515" si="1138">VALUE(IF(AD515=-2,0%,IF(AD515=-1,50%,IF(AD515=0,100%,IF(AD515=1,50%,IF(AD515=2,0%))))))</f>
        <v>1</v>
      </c>
      <c r="AF515" s="13" t="s">
        <v>42</v>
      </c>
      <c r="AG515" s="13">
        <v>0</v>
      </c>
      <c r="AH515" s="13" t="s">
        <v>42</v>
      </c>
      <c r="AI515" s="13">
        <f t="shared" si="1130"/>
        <v>1</v>
      </c>
      <c r="AJ515" s="70">
        <f t="shared" ref="AJ515:AJ578" si="1139">VALUE(IF(AI515=-3,0%,IF(AI515=-2,33.3%,IF(AI515=-1,66.6%,IF(AI515=0,100%,IF(AI515=1,66.6%,IF(AI515=2,33.3%,IF(AI515=3,0%))))))))</f>
        <v>0.66599999999999993</v>
      </c>
      <c r="AK515" s="59">
        <f t="shared" si="1006"/>
        <v>-3</v>
      </c>
      <c r="AL515" s="70">
        <f t="shared" ref="AL515" si="1140">VALUE(IF(AK515=-3,0%,IF(AK515=-2,33.3%,IF(AK515=-1,66.6%,IF(AK515=0,100%,IF(AK515=1,66.6%,IF(AK515=2,33.3%,IF(AK515=3,0%))))))))</f>
        <v>0</v>
      </c>
      <c r="AM515" s="13" t="s">
        <v>41</v>
      </c>
      <c r="AN515" s="13" t="s">
        <v>41</v>
      </c>
      <c r="AO515" s="13"/>
      <c r="AP515" s="13">
        <v>101.31965006729475</v>
      </c>
      <c r="AQ515" s="13">
        <v>117.34261838440112</v>
      </c>
      <c r="AR515" s="13">
        <v>125.13020833333333</v>
      </c>
      <c r="AS515" s="13">
        <v>148.05555555555554</v>
      </c>
      <c r="AT515" s="36">
        <v>393.17618000000004</v>
      </c>
      <c r="AU515" s="36" t="str">
        <f t="shared" ref="AU515:AU578" si="1141">IF(AT515&lt;=100,"1",IF(AT515&lt;=300,"2", IF(AT515&lt;=500,"3", IF(AT515&lt;=1000,"4", IF(AT515&gt;1000,"5")))))</f>
        <v>3</v>
      </c>
      <c r="AV515" s="36">
        <v>39.813562461894833</v>
      </c>
      <c r="AW515" s="36">
        <v>365.02374000000003</v>
      </c>
      <c r="AX515" s="36">
        <v>421.32862000000006</v>
      </c>
      <c r="AY515" s="36">
        <v>259.11263500000001</v>
      </c>
      <c r="AZ515" s="36" t="str">
        <f t="shared" ref="AZ515:AZ578" si="1142">IF(AY515&lt;=100,"1",IF(AY515&lt;=300,"2", IF(AY515&lt;=500,"3", IF(AY515&lt;=1000,"4", IF(AY515&gt;1000,"5")))))</f>
        <v>2</v>
      </c>
      <c r="BA515" s="36">
        <v>11.106929262962401</v>
      </c>
      <c r="BB515" s="36">
        <v>251.25885</v>
      </c>
      <c r="BC515" s="36">
        <v>266.96642000000003</v>
      </c>
      <c r="BD515" s="36">
        <v>47533.675000000003</v>
      </c>
      <c r="BE515" s="36" t="s">
        <v>50</v>
      </c>
      <c r="BF515" s="36">
        <v>46844.800000000003</v>
      </c>
      <c r="BG515" s="36">
        <v>49600.3</v>
      </c>
      <c r="BH515" s="36">
        <v>459.02426000000014</v>
      </c>
      <c r="BI515" s="36">
        <v>132.93681025412343</v>
      </c>
      <c r="BJ515" s="36">
        <v>365.02374000000003</v>
      </c>
      <c r="BK515" s="36">
        <v>553.02478000000019</v>
      </c>
      <c r="BL515" s="36">
        <v>313.98971500000005</v>
      </c>
      <c r="BM515" s="36">
        <v>66.500981536470746</v>
      </c>
      <c r="BN515" s="36">
        <v>266.96642000000003</v>
      </c>
      <c r="BO515" s="36">
        <v>361.01301000000001</v>
      </c>
      <c r="BP515" s="36">
        <v>44548.466666666667</v>
      </c>
      <c r="BQ515" s="36">
        <v>1124.9689892022234</v>
      </c>
      <c r="BR515" s="36">
        <v>44089.2</v>
      </c>
      <c r="BS515" s="36">
        <v>46844.800000000003</v>
      </c>
      <c r="BT515" s="36">
        <v>412.024</v>
      </c>
      <c r="BU515" s="36">
        <v>66.468405127061502</v>
      </c>
      <c r="BV515" s="36">
        <v>365.02374000000003</v>
      </c>
      <c r="BW515" s="36">
        <v>459.02425999999997</v>
      </c>
      <c r="BX515" s="36">
        <v>313.98971500000005</v>
      </c>
      <c r="BY515" s="36">
        <v>66.500981536470746</v>
      </c>
      <c r="BZ515" s="36">
        <v>266.96642000000003</v>
      </c>
      <c r="CA515" s="36">
        <v>361.01301000000001</v>
      </c>
      <c r="CB515" s="36">
        <v>56489.268749999981</v>
      </c>
      <c r="CC515" s="36">
        <v>10837.018571834873</v>
      </c>
      <c r="CD515" s="36">
        <v>44089.2</v>
      </c>
      <c r="CE515" s="36">
        <v>74400.5</v>
      </c>
      <c r="CF515" s="36"/>
      <c r="CG515" s="40">
        <v>29.364999999999998</v>
      </c>
      <c r="CH515" s="40">
        <v>50.045000000000002</v>
      </c>
      <c r="CI515" s="40"/>
      <c r="CL515" s="5" t="str">
        <f t="shared" si="1008"/>
        <v>0.666_1_2</v>
      </c>
      <c r="CM515" s="95" t="str">
        <f t="shared" si="1009"/>
        <v>1U</v>
      </c>
      <c r="CN515" s="96">
        <f t="shared" si="1136"/>
        <v>63</v>
      </c>
      <c r="CO515" s="96" t="str">
        <f t="shared" ref="CO515:CO578" si="1143">AL515&amp;"_"&amp;AE515&amp;"_"&amp;AZ515</f>
        <v>0_1_2</v>
      </c>
      <c r="CP515" s="95" t="str">
        <f t="shared" si="1012"/>
        <v>1O</v>
      </c>
      <c r="CQ515" s="5">
        <f t="shared" ref="CQ515:CQ578" si="1144">VLOOKUP(CP515,$CW$2:$CZ$61,4)</f>
        <v>19</v>
      </c>
      <c r="CV515" s="87"/>
      <c r="CW515" s="87"/>
      <c r="CX515" s="87"/>
      <c r="CY515" s="87"/>
      <c r="CZ515" s="87"/>
    </row>
    <row r="516" spans="1:104" s="5" customFormat="1">
      <c r="A516" s="13" t="s">
        <v>447</v>
      </c>
      <c r="B516" s="13">
        <v>1</v>
      </c>
      <c r="C516" s="13"/>
      <c r="D516" s="13" t="s">
        <v>123</v>
      </c>
      <c r="E516" s="35" t="s">
        <v>269</v>
      </c>
      <c r="F516" s="13" t="s">
        <v>36</v>
      </c>
      <c r="G516" s="36">
        <v>1025323129</v>
      </c>
      <c r="H516" s="13" t="s">
        <v>270</v>
      </c>
      <c r="I516" s="37">
        <v>18</v>
      </c>
      <c r="J516" s="37" t="s">
        <v>38</v>
      </c>
      <c r="K516" s="38">
        <v>43528</v>
      </c>
      <c r="L516" s="39">
        <v>0.64930555555555558</v>
      </c>
      <c r="M516" s="37" t="s">
        <v>39</v>
      </c>
      <c r="N516" s="37" t="s">
        <v>251</v>
      </c>
      <c r="O516" s="37" t="s">
        <v>41</v>
      </c>
      <c r="P516" s="37" t="s">
        <v>41</v>
      </c>
      <c r="Q516" s="37">
        <v>1</v>
      </c>
      <c r="R516" s="13" t="s">
        <v>62</v>
      </c>
      <c r="S516" s="13" t="s">
        <v>56</v>
      </c>
      <c r="T516" s="13" t="s">
        <v>41</v>
      </c>
      <c r="U516" s="13" t="s">
        <v>45</v>
      </c>
      <c r="V516" s="13" t="s">
        <v>42</v>
      </c>
      <c r="W516" s="13" t="s">
        <v>81</v>
      </c>
      <c r="X516" s="13" t="s">
        <v>53</v>
      </c>
      <c r="Y516" s="13" t="s">
        <v>41</v>
      </c>
      <c r="Z516" s="13" t="s">
        <v>41</v>
      </c>
      <c r="AA516" s="13"/>
      <c r="AB516" s="13">
        <v>1</v>
      </c>
      <c r="AC516" s="72">
        <f t="shared" si="1137"/>
        <v>0.5</v>
      </c>
      <c r="AD516" s="13">
        <v>2</v>
      </c>
      <c r="AE516" s="72">
        <f t="shared" ref="AE516" si="1145">VALUE(IF(AD516=-2,0%,IF(AD516=-1,50%,IF(AD516=0,100%,IF(AD516=1,50%,IF(AD516=2,0%))))))</f>
        <v>0</v>
      </c>
      <c r="AF516" s="13" t="s">
        <v>41</v>
      </c>
      <c r="AG516" s="13">
        <v>1</v>
      </c>
      <c r="AH516" s="13" t="s">
        <v>42</v>
      </c>
      <c r="AI516" s="13">
        <f t="shared" si="1130"/>
        <v>2</v>
      </c>
      <c r="AJ516" s="70">
        <f t="shared" si="1139"/>
        <v>0.33299999999999996</v>
      </c>
      <c r="AK516" s="59">
        <f t="shared" ref="AK516:AK579" si="1146">VALUE(IF(X516="Mucho más fría",-3, IF(X516="Más Fría",-2, IF(X516="Ligeramente más Fría",-1, IF(X516="Igual a como está",0, IF(X516="Ligeramente más caliente",1, IF(X516="Más Caliente",2, IF(X516="Mucho más caliente",3))))))))</f>
        <v>-2</v>
      </c>
      <c r="AL516" s="70">
        <f t="shared" ref="AL516" si="1147">VALUE(IF(AK516=-3,0%,IF(AK516=-2,33.3%,IF(AK516=-1,66.6%,IF(AK516=0,100%,IF(AK516=1,66.6%,IF(AK516=2,33.3%,IF(AK516=3,0%))))))))</f>
        <v>0.33299999999999996</v>
      </c>
      <c r="AM516" s="13" t="s">
        <v>41</v>
      </c>
      <c r="AN516" s="13" t="s">
        <v>41</v>
      </c>
      <c r="AO516" s="13"/>
      <c r="AP516" s="13">
        <v>101.31965006729475</v>
      </c>
      <c r="AQ516" s="13">
        <v>117.34261838440112</v>
      </c>
      <c r="AR516" s="13">
        <v>125.13020833333333</v>
      </c>
      <c r="AS516" s="13">
        <v>148.05555555555554</v>
      </c>
      <c r="AT516" s="36">
        <v>416.32864999999998</v>
      </c>
      <c r="AU516" s="36" t="str">
        <f t="shared" si="1141"/>
        <v>3</v>
      </c>
      <c r="AV516" s="36">
        <v>20.549018036027899</v>
      </c>
      <c r="AW516" s="36">
        <v>401.79829999999998</v>
      </c>
      <c r="AX516" s="36">
        <v>430.85899999999998</v>
      </c>
      <c r="AY516" s="36">
        <v>345.17823000000004</v>
      </c>
      <c r="AZ516" s="36" t="str">
        <f t="shared" si="1142"/>
        <v>3</v>
      </c>
      <c r="BA516" s="36">
        <v>21.907737858213466</v>
      </c>
      <c r="BB516" s="36">
        <v>329.68712000000005</v>
      </c>
      <c r="BC516" s="36">
        <v>360.66934000000003</v>
      </c>
      <c r="BD516" s="36">
        <v>95067.324999999997</v>
      </c>
      <c r="BE516" s="36" t="s">
        <v>50</v>
      </c>
      <c r="BF516" s="36">
        <v>82667.199999999997</v>
      </c>
      <c r="BG516" s="36">
        <v>99200.7</v>
      </c>
      <c r="BH516" s="36">
        <v>379.86394999999999</v>
      </c>
      <c r="BI516" s="36">
        <v>31.01985525183829</v>
      </c>
      <c r="BJ516" s="36">
        <v>357.92959999999999</v>
      </c>
      <c r="BK516" s="36">
        <v>401.79829999999998</v>
      </c>
      <c r="BL516" s="36">
        <v>275.56628000000001</v>
      </c>
      <c r="BM516" s="36">
        <v>76.538425935024478</v>
      </c>
      <c r="BN516" s="36">
        <v>221.44543999999999</v>
      </c>
      <c r="BO516" s="36">
        <v>329.68712000000005</v>
      </c>
      <c r="BP516" s="36">
        <v>87259.85</v>
      </c>
      <c r="BQ516" s="36">
        <v>8999.6825114556104</v>
      </c>
      <c r="BR516" s="36">
        <v>74400.5</v>
      </c>
      <c r="BS516" s="36">
        <v>99200.7</v>
      </c>
      <c r="BT516" s="36">
        <v>438.26299999999998</v>
      </c>
      <c r="BU516" s="36">
        <v>51.56887328786619</v>
      </c>
      <c r="BV516" s="36">
        <v>401.79829999999998</v>
      </c>
      <c r="BW516" s="36">
        <v>474.72769999999997</v>
      </c>
      <c r="BX516" s="36">
        <v>298.80294500000002</v>
      </c>
      <c r="BY516" s="36">
        <v>43.676819147704414</v>
      </c>
      <c r="BZ516" s="36">
        <v>267.91876999999999</v>
      </c>
      <c r="CA516" s="36">
        <v>329.68712000000005</v>
      </c>
      <c r="CB516" s="36">
        <v>81461.643750000003</v>
      </c>
      <c r="CC516" s="36">
        <v>8172.4351669065964</v>
      </c>
      <c r="CD516" s="36">
        <v>68889.3</v>
      </c>
      <c r="CE516" s="36">
        <v>99200.7</v>
      </c>
      <c r="CF516" s="36"/>
      <c r="CG516" s="40">
        <v>28.940999999999999</v>
      </c>
      <c r="CH516" s="40">
        <v>50.151000000000003</v>
      </c>
      <c r="CI516" s="40"/>
      <c r="CL516" s="5" t="str">
        <f t="shared" ref="CL516:CL579" si="1148">AJ516&amp;"_"&amp;AC516&amp;"_"&amp;AZ516</f>
        <v>0.333_0.5_3</v>
      </c>
      <c r="CM516" s="95" t="str">
        <f t="shared" ref="CM516:CM579" si="1149">IF(CL516="0_0_1","1A", IF(CL516="0_0.5_1","1B", IF(CL516="0_1_1","1C", IF(CL516="0.333_0_1","1D", IF(CL516="0.333_0.5_1","1E", IF(CL516="0.333_1_1","1F", IF(CL516="0.666_0_1","1G", IF(CL516="0.666_0.5_1","1H", IF(CL516="0.666_1_1","1I", IF(CL516="1_0_1","1J", IF(CL516="1_0.5_1","1K", IF(CL516="1_1_1","1L", IF(CL516="0_0_2","1M", IF(CL516="0_0.5_2","1N", IF(CL516="0_1_2","1O", IF(CL516="0.333_0_2","1P", IF(CL516="0.333_0.5_2","1Q", IF(CL516="0.333_1_2","1R", IF(CL516="0.666_0_2","1S", IF(CL516="0.666_0.5_2","1T", IF(CL516="0.666_1_2","1U", IF(CL516="1_0_2","1V", IF(CL516="1_0.5_2","1W", IF(CL516="1_1_2","1X", IF(CL516="0_0_3","1Y", IF(CL516="0_0.5_3","1Z", IF(CL516="0_1_3","2A", IF(CL516="0.333_0_3","2B", IF(CL516="0.333_0.5_3","2C", IF(CL516="0.333_1_3","2D", IF(CL516="0.666_0_3","2E", IF(CL516="0.666_0.5_3","2F", IF(CL516="0.666_1_3","2G", IF(CL516="1_0_3","2H", IF(CL516="1_0.5_3","2I", IF(CL516="1_1_3","2J", IF(CL516="0_0_4","2K", IF(CL516="0_0.5_4","2L", IF(CL516="0_1_4","2M", IF(CL516="0.333_0_4","2N", IF(CL516="0.333_0.5_4","2O", IF(CL516="0.333_1_4","2P", IF(CL516="0.666_0_4","2Q", IF(CL516="0.666_0.5_4","2R", IF(CL516="0.666_1_4","2S", IF(CL516="1_0_4","2T", IF(CL516="1_0.5_4","2U", IF(CL516="1_1_4","2V", IF(CL516="0_0_5","2W", IF(CL516="0_0.5_5","2X", IF(CL516="0_1_5","2Y", IF(CL516="0.333_0_5","2Z", IF(CL516="0.333_0.5_5","3A", IF(CL516="0.333_1_5","3B", IF(CL516="0.666_0_5","3C", IF(CL516="0.666_0.5_5","3D", IF(CL516="0.666_1_5","3E", IF(CL516="1_0_5","3F", IF(CL516="1_0.5_5","3G", IF(CL516="1_1_5","3H", ))))))))))))))))))))))))))))))))))))))))))))))))))))))))))))</f>
        <v>2C</v>
      </c>
      <c r="CN516" s="96">
        <f t="shared" si="1136"/>
        <v>17</v>
      </c>
      <c r="CO516" s="96" t="str">
        <f t="shared" si="1143"/>
        <v>0.333_0_3</v>
      </c>
      <c r="CP516" s="95" t="str">
        <f t="shared" si="1012"/>
        <v>2B</v>
      </c>
      <c r="CQ516" s="5">
        <f t="shared" si="1144"/>
        <v>12</v>
      </c>
      <c r="CV516" s="87"/>
      <c r="CW516" s="87"/>
      <c r="CX516" s="87"/>
      <c r="CY516" s="87"/>
      <c r="CZ516" s="87"/>
    </row>
    <row r="517" spans="1:104" s="5" customFormat="1">
      <c r="A517" s="13" t="s">
        <v>447</v>
      </c>
      <c r="B517" s="13">
        <v>1</v>
      </c>
      <c r="C517" s="13"/>
      <c r="D517" s="13" t="s">
        <v>123</v>
      </c>
      <c r="E517" s="35" t="s">
        <v>269</v>
      </c>
      <c r="F517" s="13" t="s">
        <v>36</v>
      </c>
      <c r="G517" s="36">
        <v>1025323129</v>
      </c>
      <c r="H517" s="13" t="s">
        <v>270</v>
      </c>
      <c r="I517" s="37">
        <v>18</v>
      </c>
      <c r="J517" s="37" t="s">
        <v>38</v>
      </c>
      <c r="K517" s="38">
        <v>43528</v>
      </c>
      <c r="L517" s="39">
        <v>0.66249999999999998</v>
      </c>
      <c r="M517" s="37" t="s">
        <v>39</v>
      </c>
      <c r="N517" s="37" t="s">
        <v>251</v>
      </c>
      <c r="O517" s="37" t="s">
        <v>41</v>
      </c>
      <c r="P517" s="37" t="s">
        <v>41</v>
      </c>
      <c r="Q517" s="37">
        <v>2</v>
      </c>
      <c r="R517" s="13" t="s">
        <v>62</v>
      </c>
      <c r="S517" s="13" t="s">
        <v>56</v>
      </c>
      <c r="T517" s="13" t="s">
        <v>41</v>
      </c>
      <c r="U517" s="13" t="s">
        <v>45</v>
      </c>
      <c r="V517" s="13" t="s">
        <v>42</v>
      </c>
      <c r="W517" s="13" t="s">
        <v>81</v>
      </c>
      <c r="X517" s="13" t="s">
        <v>53</v>
      </c>
      <c r="Y517" s="13" t="s">
        <v>41</v>
      </c>
      <c r="Z517" s="13" t="s">
        <v>41</v>
      </c>
      <c r="AA517" s="13"/>
      <c r="AB517" s="13">
        <v>1</v>
      </c>
      <c r="AC517" s="72">
        <f t="shared" si="1137"/>
        <v>0.5</v>
      </c>
      <c r="AD517" s="13">
        <v>2</v>
      </c>
      <c r="AE517" s="72">
        <f t="shared" ref="AE517" si="1150">VALUE(IF(AD517=-2,0%,IF(AD517=-1,50%,IF(AD517=0,100%,IF(AD517=1,50%,IF(AD517=2,0%))))))</f>
        <v>0</v>
      </c>
      <c r="AF517" s="13" t="s">
        <v>41</v>
      </c>
      <c r="AG517" s="13">
        <v>1</v>
      </c>
      <c r="AH517" s="13" t="s">
        <v>42</v>
      </c>
      <c r="AI517" s="13">
        <f t="shared" si="1130"/>
        <v>2</v>
      </c>
      <c r="AJ517" s="70">
        <f t="shared" si="1139"/>
        <v>0.33299999999999996</v>
      </c>
      <c r="AK517" s="59">
        <f t="shared" si="1146"/>
        <v>-2</v>
      </c>
      <c r="AL517" s="70">
        <f t="shared" ref="AL517" si="1151">VALUE(IF(AK517=-3,0%,IF(AK517=-2,33.3%,IF(AK517=-1,66.6%,IF(AK517=0,100%,IF(AK517=1,66.6%,IF(AK517=2,33.3%,IF(AK517=3,0%))))))))</f>
        <v>0.33299999999999996</v>
      </c>
      <c r="AM517" s="13" t="s">
        <v>41</v>
      </c>
      <c r="AN517" s="13" t="s">
        <v>41</v>
      </c>
      <c r="AO517" s="13"/>
      <c r="AP517" s="13">
        <v>101.31965006729475</v>
      </c>
      <c r="AQ517" s="13">
        <v>117.34261838440112</v>
      </c>
      <c r="AR517" s="13">
        <v>125.13020833333333</v>
      </c>
      <c r="AS517" s="13">
        <v>148.05555555555554</v>
      </c>
      <c r="AT517" s="36">
        <v>423.64009999999996</v>
      </c>
      <c r="AU517" s="36" t="str">
        <f t="shared" si="1141"/>
        <v>3</v>
      </c>
      <c r="AV517" s="36">
        <v>30.888969786640676</v>
      </c>
      <c r="AW517" s="36">
        <v>401.79829999999998</v>
      </c>
      <c r="AX517" s="36">
        <v>445.4819</v>
      </c>
      <c r="AY517" s="36">
        <v>306.54850000000005</v>
      </c>
      <c r="AZ517" s="36" t="str">
        <f t="shared" si="1142"/>
        <v>3</v>
      </c>
      <c r="BA517" s="36">
        <v>76.538425935024108</v>
      </c>
      <c r="BB517" s="36">
        <v>252.42766000000003</v>
      </c>
      <c r="BC517" s="36">
        <v>360.66934000000003</v>
      </c>
      <c r="BD517" s="36">
        <v>81978.350000000006</v>
      </c>
      <c r="BE517" s="36" t="s">
        <v>50</v>
      </c>
      <c r="BF517" s="36">
        <v>66133.8</v>
      </c>
      <c r="BG517" s="36">
        <v>88178.4</v>
      </c>
      <c r="BH517" s="36">
        <v>387.17539999999997</v>
      </c>
      <c r="BI517" s="36">
        <v>20.679903501225514</v>
      </c>
      <c r="BJ517" s="36">
        <v>372.55250000000001</v>
      </c>
      <c r="BK517" s="36">
        <v>401.79829999999998</v>
      </c>
      <c r="BL517" s="36">
        <v>291.05739000000005</v>
      </c>
      <c r="BM517" s="36">
        <v>54.630688076810756</v>
      </c>
      <c r="BN517" s="36">
        <v>252.42766000000003</v>
      </c>
      <c r="BO517" s="36">
        <v>329.68712000000005</v>
      </c>
      <c r="BP517" s="36">
        <v>75319.016666666663</v>
      </c>
      <c r="BQ517" s="36">
        <v>14122.602560777086</v>
      </c>
      <c r="BR517" s="36">
        <v>57867</v>
      </c>
      <c r="BS517" s="36">
        <v>93689.5</v>
      </c>
      <c r="BT517" s="36">
        <v>372.55250000000001</v>
      </c>
      <c r="BU517" s="36">
        <v>41.35980700245107</v>
      </c>
      <c r="BV517" s="36">
        <v>343.30669999999998</v>
      </c>
      <c r="BW517" s="36">
        <v>401.79829999999998</v>
      </c>
      <c r="BX517" s="36">
        <v>267.91877000000005</v>
      </c>
      <c r="BY517" s="36">
        <v>21.907737858213483</v>
      </c>
      <c r="BZ517" s="36">
        <v>252.42766000000003</v>
      </c>
      <c r="CA517" s="36">
        <v>283.40988000000004</v>
      </c>
      <c r="CB517" s="36">
        <v>76811.612500000017</v>
      </c>
      <c r="CC517" s="36">
        <v>9485.7475157117078</v>
      </c>
      <c r="CD517" s="36">
        <v>57867</v>
      </c>
      <c r="CE517" s="36">
        <v>93689.5</v>
      </c>
      <c r="CF517" s="36"/>
      <c r="CG517" s="40">
        <v>29.09</v>
      </c>
      <c r="CH517" s="40">
        <v>50.203000000000003</v>
      </c>
      <c r="CI517" s="40"/>
      <c r="CL517" s="5" t="str">
        <f t="shared" si="1148"/>
        <v>0.333_0.5_3</v>
      </c>
      <c r="CM517" s="95" t="str">
        <f t="shared" si="1149"/>
        <v>2C</v>
      </c>
      <c r="CN517" s="96">
        <f t="shared" si="1136"/>
        <v>17</v>
      </c>
      <c r="CO517" s="96" t="str">
        <f t="shared" si="1143"/>
        <v>0.333_0_3</v>
      </c>
      <c r="CP517" s="95" t="str">
        <f t="shared" ref="CP517:CP580" si="1152">IF(CO517="0_0_1","1A", IF(CO517="0_0.5_1","1B", IF(CO517="0_1_1","1C", IF(CO517="0.333_0_1","1D", IF(CO517="0.333_0.5_1","1E", IF(CO517="0.333_1_1","1F", IF(CO517="0.666_0_1","1G", IF(CO517="0.666_0.5_1","1H", IF(CO517="0.666_1_1","1I", IF(CO517="1_0_1","1J", IF(CO517="1_0.5_1","1K", IF(CO517="1_1_1","1L", IF(CO517="0_0_2","1M", IF(CO517="0_0.5_2","1N", IF(CO517="0_1_2","1O", IF(CO517="0.333_0_2","1P", IF(CO517="0.333_0.5_2","1Q", IF(CO517="0.333_1_2","1R", IF(CO517="0.666_0_2","1S", IF(CO517="0.666_0.5_2","1T", IF(CO517="0.666_1_2","1U", IF(CO517="1_0_2","1V", IF(CO517="1_0.5_2","1W", IF(CO517="1_1_2","1X", IF(CO517="0_0_3","1Y", IF(CO517="0_0.5_3","1Z", IF(CO517="0_1_3","2A", IF(CO517="0.333_0_3","2B", IF(CO517="0.333_0.5_3","2C", IF(CO517="0.333_1_3","2D", IF(CO517="0.666_0_3","2E", IF(CO517="0.666_0.5_3","2F", IF(CO517="0.666_1_3","2G", IF(CO517="1_0_3","2H", IF(CO517="1_0.5_3","2I", IF(CO517="1_1_3","2J", IF(CO517="0_0_4","2K", IF(CO517="0_0.5_4","2L", IF(CO517="0_1_4","2M", IF(CO517="0.333_0_4","2N", IF(CO517="0.333_0.5_4","2O", IF(CO517="0.333_1_4","2P", IF(CO517="0.666_0_4","2Q", IF(CO517="0.666_0.5_4","2R", IF(CO517="0.666_1_4","2S", IF(CO517="1_0_4","2T", IF(CO517="1_0.5_4","2U", IF(CO517="1_1_4","2V", IF(CO517="0_0_5","2W", IF(CO517="0_0.5_5","2X", IF(CO517="0_1_5","2Y", IF(CO517="0.333_0_5","2Z", IF(CO517="0.333_0.5_5","3A", IF(CO517="0.333_1_5","3B", IF(CO517="0.666_0_5","3C", IF(CO517="0.666_0.5_5","3D", IF(CO517="0.666_1_5","3E", IF(CO517="1_0_5","3F", IF(CO517="1_0.5_5","3G", IF(CO517="1_1_5","3H", ))))))))))))))))))))))))))))))))))))))))))))))))))))))))))))</f>
        <v>2B</v>
      </c>
      <c r="CQ517" s="5">
        <f t="shared" si="1144"/>
        <v>12</v>
      </c>
      <c r="CV517" s="87"/>
      <c r="CW517" s="87"/>
      <c r="CX517" s="87"/>
      <c r="CY517" s="87"/>
      <c r="CZ517" s="87"/>
    </row>
    <row r="518" spans="1:104" s="5" customFormat="1">
      <c r="A518" s="13" t="s">
        <v>447</v>
      </c>
      <c r="B518" s="13">
        <v>1</v>
      </c>
      <c r="C518" s="13"/>
      <c r="D518" s="13" t="s">
        <v>123</v>
      </c>
      <c r="E518" s="35" t="s">
        <v>269</v>
      </c>
      <c r="F518" s="13" t="s">
        <v>36</v>
      </c>
      <c r="G518" s="36">
        <v>1025323129</v>
      </c>
      <c r="H518" s="13" t="s">
        <v>270</v>
      </c>
      <c r="I518" s="37">
        <v>18</v>
      </c>
      <c r="J518" s="37" t="s">
        <v>38</v>
      </c>
      <c r="K518" s="38">
        <v>43528</v>
      </c>
      <c r="L518" s="39">
        <v>0.67291666666666661</v>
      </c>
      <c r="M518" s="37" t="s">
        <v>39</v>
      </c>
      <c r="N518" s="37" t="s">
        <v>251</v>
      </c>
      <c r="O518" s="37" t="s">
        <v>41</v>
      </c>
      <c r="P518" s="37" t="s">
        <v>41</v>
      </c>
      <c r="Q518" s="37">
        <v>3</v>
      </c>
      <c r="R518" s="13" t="s">
        <v>62</v>
      </c>
      <c r="S518" s="13" t="s">
        <v>56</v>
      </c>
      <c r="T518" s="13" t="s">
        <v>41</v>
      </c>
      <c r="U518" s="13" t="s">
        <v>45</v>
      </c>
      <c r="V518" s="13" t="s">
        <v>42</v>
      </c>
      <c r="W518" s="13" t="s">
        <v>81</v>
      </c>
      <c r="X518" s="13" t="s">
        <v>53</v>
      </c>
      <c r="Y518" s="13" t="s">
        <v>41</v>
      </c>
      <c r="Z518" s="13" t="s">
        <v>41</v>
      </c>
      <c r="AA518" s="13"/>
      <c r="AB518" s="13">
        <v>1</v>
      </c>
      <c r="AC518" s="72">
        <f t="shared" si="1137"/>
        <v>0.5</v>
      </c>
      <c r="AD518" s="13">
        <v>2</v>
      </c>
      <c r="AE518" s="72">
        <f t="shared" ref="AE518" si="1153">VALUE(IF(AD518=-2,0%,IF(AD518=-1,50%,IF(AD518=0,100%,IF(AD518=1,50%,IF(AD518=2,0%))))))</f>
        <v>0</v>
      </c>
      <c r="AF518" s="13" t="s">
        <v>41</v>
      </c>
      <c r="AG518" s="13">
        <v>1</v>
      </c>
      <c r="AH518" s="13" t="s">
        <v>42</v>
      </c>
      <c r="AI518" s="13">
        <f t="shared" si="1130"/>
        <v>2</v>
      </c>
      <c r="AJ518" s="70">
        <f t="shared" si="1139"/>
        <v>0.33299999999999996</v>
      </c>
      <c r="AK518" s="59">
        <f t="shared" si="1146"/>
        <v>-2</v>
      </c>
      <c r="AL518" s="70">
        <f t="shared" ref="AL518" si="1154">VALUE(IF(AK518=-3,0%,IF(AK518=-2,33.3%,IF(AK518=-1,66.6%,IF(AK518=0,100%,IF(AK518=1,66.6%,IF(AK518=2,33.3%,IF(AK518=3,0%))))))))</f>
        <v>0.33299999999999996</v>
      </c>
      <c r="AM518" s="13" t="s">
        <v>41</v>
      </c>
      <c r="AN518" s="13" t="s">
        <v>41</v>
      </c>
      <c r="AO518" s="13"/>
      <c r="AP518" s="13">
        <v>101.31965006729475</v>
      </c>
      <c r="AQ518" s="13">
        <v>117.34261838440112</v>
      </c>
      <c r="AR518" s="13">
        <v>125.13020833333333</v>
      </c>
      <c r="AS518" s="13">
        <v>148.05555555555554</v>
      </c>
      <c r="AT518" s="36">
        <v>277.68875000000003</v>
      </c>
      <c r="AU518" s="36" t="str">
        <f t="shared" si="1141"/>
        <v>2</v>
      </c>
      <c r="AV518" s="36">
        <v>10.339951750612776</v>
      </c>
      <c r="AW518" s="36">
        <v>270.37729999999999</v>
      </c>
      <c r="AX518" s="36">
        <v>285.00020000000001</v>
      </c>
      <c r="AY518" s="36">
        <v>151.931535</v>
      </c>
      <c r="AZ518" s="36" t="str">
        <f t="shared" si="1142"/>
        <v>2</v>
      </c>
      <c r="BA518" s="36">
        <v>10.953868929106733</v>
      </c>
      <c r="BB518" s="36">
        <v>144.18598</v>
      </c>
      <c r="BC518" s="36">
        <v>159.67708999999999</v>
      </c>
      <c r="BD518" s="36">
        <v>50289.224999999999</v>
      </c>
      <c r="BE518" s="36" t="s">
        <v>50</v>
      </c>
      <c r="BF518" s="36">
        <v>44089.2</v>
      </c>
      <c r="BG518" s="36">
        <v>60622.6</v>
      </c>
      <c r="BH518" s="36">
        <v>343.39924999999994</v>
      </c>
      <c r="BI518" s="36">
        <v>103.26863204093023</v>
      </c>
      <c r="BJ518" s="36">
        <v>270.37729999999999</v>
      </c>
      <c r="BK518" s="36">
        <v>416.42119999999994</v>
      </c>
      <c r="BL518" s="36">
        <v>221.54348500000003</v>
      </c>
      <c r="BM518" s="36">
        <v>87.492294864131026</v>
      </c>
      <c r="BN518" s="36">
        <v>159.67708999999999</v>
      </c>
      <c r="BO518" s="36">
        <v>283.40988000000004</v>
      </c>
      <c r="BP518" s="36">
        <v>66133.78333333334</v>
      </c>
      <c r="BQ518" s="36">
        <v>14371.305594888274</v>
      </c>
      <c r="BR518" s="36">
        <v>46844.800000000003</v>
      </c>
      <c r="BS518" s="36">
        <v>82667.199999999997</v>
      </c>
      <c r="BT518" s="36">
        <v>336.08780000000002</v>
      </c>
      <c r="BU518" s="36">
        <v>92.928680290316848</v>
      </c>
      <c r="BV518" s="36">
        <v>270.37729999999999</v>
      </c>
      <c r="BW518" s="36">
        <v>401.79829999999998</v>
      </c>
      <c r="BX518" s="36">
        <v>206.05237500000001</v>
      </c>
      <c r="BY518" s="36">
        <v>65.584557005917574</v>
      </c>
      <c r="BZ518" s="36">
        <v>159.67708999999999</v>
      </c>
      <c r="CA518" s="36">
        <v>252.42766000000003</v>
      </c>
      <c r="CB518" s="36">
        <v>76811.631250000006</v>
      </c>
      <c r="CC518" s="36">
        <v>15021.456243685465</v>
      </c>
      <c r="CD518" s="36">
        <v>46844.800000000003</v>
      </c>
      <c r="CE518" s="36">
        <v>99200.7</v>
      </c>
      <c r="CF518" s="36"/>
      <c r="CG518" s="40">
        <v>29.24</v>
      </c>
      <c r="CH518" s="40">
        <v>50.738</v>
      </c>
      <c r="CI518" s="40"/>
      <c r="CL518" s="5" t="str">
        <f t="shared" si="1148"/>
        <v>0.333_0.5_2</v>
      </c>
      <c r="CM518" s="95" t="str">
        <f t="shared" si="1149"/>
        <v>1Q</v>
      </c>
      <c r="CN518" s="96">
        <f t="shared" si="1136"/>
        <v>32</v>
      </c>
      <c r="CO518" s="96" t="str">
        <f t="shared" si="1143"/>
        <v>0.333_0_2</v>
      </c>
      <c r="CP518" s="95" t="str">
        <f t="shared" si="1152"/>
        <v>1P</v>
      </c>
      <c r="CQ518" s="5">
        <f t="shared" si="1144"/>
        <v>16</v>
      </c>
      <c r="CV518" s="87"/>
      <c r="CW518" s="87"/>
      <c r="CX518" s="87"/>
      <c r="CY518" s="87"/>
      <c r="CZ518" s="87"/>
    </row>
    <row r="519" spans="1:104" s="5" customFormat="1">
      <c r="A519" s="13" t="s">
        <v>447</v>
      </c>
      <c r="B519" s="13">
        <v>1</v>
      </c>
      <c r="C519" s="13"/>
      <c r="D519" s="13" t="s">
        <v>123</v>
      </c>
      <c r="E519" s="35" t="s">
        <v>269</v>
      </c>
      <c r="F519" s="13" t="s">
        <v>36</v>
      </c>
      <c r="G519" s="36">
        <v>1025323129</v>
      </c>
      <c r="H519" s="13" t="s">
        <v>270</v>
      </c>
      <c r="I519" s="37">
        <v>18</v>
      </c>
      <c r="J519" s="37" t="s">
        <v>38</v>
      </c>
      <c r="K519" s="38">
        <v>43528</v>
      </c>
      <c r="L519" s="39">
        <v>0.68541666666666667</v>
      </c>
      <c r="M519" s="37" t="s">
        <v>39</v>
      </c>
      <c r="N519" s="37" t="s">
        <v>251</v>
      </c>
      <c r="O519" s="37" t="s">
        <v>41</v>
      </c>
      <c r="P519" s="37" t="s">
        <v>41</v>
      </c>
      <c r="Q519" s="37">
        <v>4</v>
      </c>
      <c r="R519" s="13" t="s">
        <v>62</v>
      </c>
      <c r="S519" s="13" t="s">
        <v>56</v>
      </c>
      <c r="T519" s="13" t="s">
        <v>41</v>
      </c>
      <c r="U519" s="13" t="s">
        <v>45</v>
      </c>
      <c r="V519" s="13" t="s">
        <v>42</v>
      </c>
      <c r="W519" s="13" t="s">
        <v>81</v>
      </c>
      <c r="X519" s="13" t="s">
        <v>53</v>
      </c>
      <c r="Y519" s="13" t="s">
        <v>41</v>
      </c>
      <c r="Z519" s="13" t="s">
        <v>41</v>
      </c>
      <c r="AA519" s="13"/>
      <c r="AB519" s="13">
        <v>1</v>
      </c>
      <c r="AC519" s="72">
        <f t="shared" si="1137"/>
        <v>0.5</v>
      </c>
      <c r="AD519" s="13">
        <v>2</v>
      </c>
      <c r="AE519" s="72">
        <f t="shared" ref="AE519" si="1155">VALUE(IF(AD519=-2,0%,IF(AD519=-1,50%,IF(AD519=0,100%,IF(AD519=1,50%,IF(AD519=2,0%))))))</f>
        <v>0</v>
      </c>
      <c r="AF519" s="13" t="s">
        <v>41</v>
      </c>
      <c r="AG519" s="13">
        <v>1</v>
      </c>
      <c r="AH519" s="13" t="s">
        <v>42</v>
      </c>
      <c r="AI519" s="13">
        <f t="shared" si="1130"/>
        <v>2</v>
      </c>
      <c r="AJ519" s="70">
        <f t="shared" si="1139"/>
        <v>0.33299999999999996</v>
      </c>
      <c r="AK519" s="59">
        <f t="shared" si="1146"/>
        <v>-2</v>
      </c>
      <c r="AL519" s="70">
        <f t="shared" ref="AL519" si="1156">VALUE(IF(AK519=-3,0%,IF(AK519=-2,33.3%,IF(AK519=-1,66.6%,IF(AK519=0,100%,IF(AK519=1,66.6%,IF(AK519=2,33.3%,IF(AK519=3,0%))))))))</f>
        <v>0.33299999999999996</v>
      </c>
      <c r="AM519" s="13" t="s">
        <v>41</v>
      </c>
      <c r="AN519" s="13" t="s">
        <v>41</v>
      </c>
      <c r="AO519" s="13"/>
      <c r="AP519" s="13">
        <v>101.31965006729475</v>
      </c>
      <c r="AQ519" s="13">
        <v>117.34261838440112</v>
      </c>
      <c r="AR519" s="13">
        <v>125.13020833333333</v>
      </c>
      <c r="AS519" s="13">
        <v>148.05555555555554</v>
      </c>
      <c r="AT519" s="36">
        <v>321.4649</v>
      </c>
      <c r="AU519" s="36" t="str">
        <f t="shared" si="1141"/>
        <v>3</v>
      </c>
      <c r="AV519" s="36">
        <v>10.209066285415163</v>
      </c>
      <c r="AW519" s="36">
        <v>314.24599999999998</v>
      </c>
      <c r="AX519" s="36">
        <v>328.68380000000002</v>
      </c>
      <c r="AY519" s="36">
        <v>159.67708999999999</v>
      </c>
      <c r="AZ519" s="36" t="str">
        <f t="shared" si="1142"/>
        <v>2</v>
      </c>
      <c r="BA519" s="36">
        <v>21.907737858213466</v>
      </c>
      <c r="BB519" s="36">
        <v>144.18598</v>
      </c>
      <c r="BC519" s="36">
        <v>175.16819999999998</v>
      </c>
      <c r="BD519" s="36">
        <v>47533.675000000003</v>
      </c>
      <c r="BE519" s="36" t="s">
        <v>50</v>
      </c>
      <c r="BF519" s="36">
        <v>46844.800000000003</v>
      </c>
      <c r="BG519" s="36">
        <v>49600.3</v>
      </c>
      <c r="BH519" s="36">
        <v>328.77634999999998</v>
      </c>
      <c r="BI519" s="36">
        <v>20.549018036027899</v>
      </c>
      <c r="BJ519" s="36">
        <v>314.24599999999998</v>
      </c>
      <c r="BK519" s="36">
        <v>343.30669999999998</v>
      </c>
      <c r="BL519" s="36">
        <v>182.81571</v>
      </c>
      <c r="BM519" s="36">
        <v>54.630688076810891</v>
      </c>
      <c r="BN519" s="36">
        <v>144.18598</v>
      </c>
      <c r="BO519" s="36">
        <v>221.44543999999999</v>
      </c>
      <c r="BP519" s="36">
        <v>44548.466666666667</v>
      </c>
      <c r="BQ519" s="36">
        <v>1124.9689892022234</v>
      </c>
      <c r="BR519" s="36">
        <v>44089.2</v>
      </c>
      <c r="BS519" s="36">
        <v>46844.800000000003</v>
      </c>
      <c r="BT519" s="36">
        <v>328.77634999999998</v>
      </c>
      <c r="BU519" s="36">
        <v>20.549018036027899</v>
      </c>
      <c r="BV519" s="36">
        <v>314.24599999999998</v>
      </c>
      <c r="BW519" s="36">
        <v>343.30669999999998</v>
      </c>
      <c r="BX519" s="36">
        <v>182.81571</v>
      </c>
      <c r="BY519" s="36">
        <v>54.630688076810891</v>
      </c>
      <c r="BZ519" s="36">
        <v>144.18598</v>
      </c>
      <c r="CA519" s="36">
        <v>221.44543999999999</v>
      </c>
      <c r="CB519" s="36">
        <v>56489.268749999981</v>
      </c>
      <c r="CC519" s="36">
        <v>10837.018571834873</v>
      </c>
      <c r="CD519" s="36">
        <v>44089.2</v>
      </c>
      <c r="CE519" s="36">
        <v>74400.5</v>
      </c>
      <c r="CF519" s="36"/>
      <c r="CG519" s="40">
        <v>29.364999999999998</v>
      </c>
      <c r="CH519" s="40">
        <v>50.045000000000002</v>
      </c>
      <c r="CI519" s="40"/>
      <c r="CL519" s="5" t="str">
        <f t="shared" si="1148"/>
        <v>0.333_0.5_2</v>
      </c>
      <c r="CM519" s="95" t="str">
        <f t="shared" si="1149"/>
        <v>1Q</v>
      </c>
      <c r="CN519" s="96">
        <f t="shared" si="1136"/>
        <v>32</v>
      </c>
      <c r="CO519" s="96" t="str">
        <f t="shared" si="1143"/>
        <v>0.333_0_2</v>
      </c>
      <c r="CP519" s="95" t="str">
        <f t="shared" si="1152"/>
        <v>1P</v>
      </c>
      <c r="CQ519" s="5">
        <f t="shared" si="1144"/>
        <v>16</v>
      </c>
      <c r="CV519" s="87"/>
      <c r="CW519" s="87"/>
      <c r="CX519" s="87"/>
      <c r="CY519" s="87"/>
      <c r="CZ519" s="87"/>
    </row>
    <row r="520" spans="1:104" s="5" customFormat="1">
      <c r="A520" s="13" t="s">
        <v>447</v>
      </c>
      <c r="B520" s="13">
        <v>1</v>
      </c>
      <c r="C520" s="13"/>
      <c r="D520" s="13" t="s">
        <v>95</v>
      </c>
      <c r="E520" s="35" t="s">
        <v>271</v>
      </c>
      <c r="F520" s="13" t="s">
        <v>36</v>
      </c>
      <c r="G520" s="36">
        <v>1085323283</v>
      </c>
      <c r="H520" s="13" t="s">
        <v>272</v>
      </c>
      <c r="I520" s="37">
        <v>23</v>
      </c>
      <c r="J520" s="37" t="s">
        <v>70</v>
      </c>
      <c r="K520" s="38">
        <v>43528</v>
      </c>
      <c r="L520" s="39">
        <v>0.64930555555555558</v>
      </c>
      <c r="M520" s="37" t="s">
        <v>39</v>
      </c>
      <c r="N520" s="37" t="s">
        <v>42</v>
      </c>
      <c r="O520" s="37"/>
      <c r="P520" s="37" t="s">
        <v>42</v>
      </c>
      <c r="Q520" s="37">
        <v>1</v>
      </c>
      <c r="R520" s="13" t="s">
        <v>55</v>
      </c>
      <c r="S520" s="13" t="s">
        <v>63</v>
      </c>
      <c r="T520" s="13" t="s">
        <v>42</v>
      </c>
      <c r="U520" s="13" t="s">
        <v>52</v>
      </c>
      <c r="V520" s="13" t="s">
        <v>42</v>
      </c>
      <c r="W520" s="13" t="s">
        <v>46</v>
      </c>
      <c r="X520" s="13" t="s">
        <v>47</v>
      </c>
      <c r="Y520" s="13" t="s">
        <v>41</v>
      </c>
      <c r="Z520" s="13" t="s">
        <v>41</v>
      </c>
      <c r="AA520" s="13"/>
      <c r="AB520" s="13">
        <v>0</v>
      </c>
      <c r="AC520" s="72">
        <f t="shared" si="1137"/>
        <v>1</v>
      </c>
      <c r="AD520" s="13">
        <v>0</v>
      </c>
      <c r="AE520" s="72">
        <f t="shared" ref="AE520" si="1157">VALUE(IF(AD520=-2,0%,IF(AD520=-1,50%,IF(AD520=0,100%,IF(AD520=1,50%,IF(AD520=2,0%))))))</f>
        <v>1</v>
      </c>
      <c r="AF520" s="13" t="s">
        <v>42</v>
      </c>
      <c r="AG520" s="13">
        <v>0</v>
      </c>
      <c r="AH520" s="13" t="s">
        <v>42</v>
      </c>
      <c r="AI520" s="13">
        <f t="shared" si="1130"/>
        <v>1</v>
      </c>
      <c r="AJ520" s="70">
        <f t="shared" si="1139"/>
        <v>0.66599999999999993</v>
      </c>
      <c r="AK520" s="59">
        <f t="shared" si="1146"/>
        <v>-1</v>
      </c>
      <c r="AL520" s="70">
        <f t="shared" ref="AL520" si="1158">VALUE(IF(AK520=-3,0%,IF(AK520=-2,33.3%,IF(AK520=-1,66.6%,IF(AK520=0,100%,IF(AK520=1,66.6%,IF(AK520=2,33.3%,IF(AK520=3,0%))))))))</f>
        <v>0.66599999999999993</v>
      </c>
      <c r="AM520" s="13" t="s">
        <v>41</v>
      </c>
      <c r="AN520" s="13" t="s">
        <v>41</v>
      </c>
      <c r="AO520" s="13"/>
      <c r="AP520" s="13">
        <v>101.31965006729475</v>
      </c>
      <c r="AQ520" s="13">
        <v>117.34261838440112</v>
      </c>
      <c r="AR520" s="13">
        <v>125.13020833333333</v>
      </c>
      <c r="AS520" s="13">
        <v>148.05555555555554</v>
      </c>
      <c r="AT520" s="36">
        <v>200.75327000000001</v>
      </c>
      <c r="AU520" s="36" t="str">
        <f t="shared" si="1141"/>
        <v>2</v>
      </c>
      <c r="AV520" s="36">
        <v>0</v>
      </c>
      <c r="AW520" s="36">
        <v>200.75327000000001</v>
      </c>
      <c r="AX520" s="36">
        <v>200.75327000000001</v>
      </c>
      <c r="AY520" s="36">
        <v>161.39666999999997</v>
      </c>
      <c r="AZ520" s="36" t="str">
        <f t="shared" si="1142"/>
        <v>2</v>
      </c>
      <c r="BA520" s="36">
        <v>19.78967020584729</v>
      </c>
      <c r="BB520" s="36">
        <v>147.40325999999999</v>
      </c>
      <c r="BC520" s="36">
        <v>175.39007999999998</v>
      </c>
      <c r="BD520" s="36">
        <v>95067.324999999997</v>
      </c>
      <c r="BE520" s="36" t="s">
        <v>50</v>
      </c>
      <c r="BF520" s="36">
        <v>82667.199999999997</v>
      </c>
      <c r="BG520" s="36">
        <v>99200.7</v>
      </c>
      <c r="BH520" s="36">
        <v>177.52025000000003</v>
      </c>
      <c r="BI520" s="36">
        <v>32.856451978885218</v>
      </c>
      <c r="BJ520" s="36">
        <v>154.28723000000002</v>
      </c>
      <c r="BK520" s="36">
        <v>200.75327000000001</v>
      </c>
      <c r="BL520" s="36">
        <v>126.27945</v>
      </c>
      <c r="BM520" s="36">
        <v>29.873578590992441</v>
      </c>
      <c r="BN520" s="36">
        <v>105.15564000000001</v>
      </c>
      <c r="BO520" s="36">
        <v>147.40325999999999</v>
      </c>
      <c r="BP520" s="36">
        <v>87259.85</v>
      </c>
      <c r="BQ520" s="36">
        <v>8999.6825114556104</v>
      </c>
      <c r="BR520" s="36">
        <v>74400.5</v>
      </c>
      <c r="BS520" s="36">
        <v>99200.7</v>
      </c>
      <c r="BT520" s="36">
        <v>185.19896</v>
      </c>
      <c r="BU520" s="36">
        <v>21.997116155355457</v>
      </c>
      <c r="BV520" s="36">
        <v>169.64465000000001</v>
      </c>
      <c r="BW520" s="36">
        <v>200.75327000000001</v>
      </c>
      <c r="BX520" s="36">
        <v>133.32071999999999</v>
      </c>
      <c r="BY520" s="36">
        <v>19.915719060661505</v>
      </c>
      <c r="BZ520" s="36">
        <v>119.23817999999997</v>
      </c>
      <c r="CA520" s="36">
        <v>147.40325999999999</v>
      </c>
      <c r="CB520" s="36">
        <v>81461.643750000003</v>
      </c>
      <c r="CC520" s="36">
        <v>8172.4351669065964</v>
      </c>
      <c r="CD520" s="36">
        <v>68889.3</v>
      </c>
      <c r="CE520" s="36">
        <v>99200.7</v>
      </c>
      <c r="CF520" s="36"/>
      <c r="CG520" s="40">
        <v>28.940999999999999</v>
      </c>
      <c r="CH520" s="40">
        <v>50.151000000000003</v>
      </c>
      <c r="CI520" s="40"/>
      <c r="CL520" s="5" t="str">
        <f t="shared" si="1148"/>
        <v>0.666_1_2</v>
      </c>
      <c r="CM520" s="95" t="str">
        <f t="shared" si="1149"/>
        <v>1U</v>
      </c>
      <c r="CN520" s="96">
        <f t="shared" si="1136"/>
        <v>63</v>
      </c>
      <c r="CO520" s="96" t="str">
        <f t="shared" si="1143"/>
        <v>0.666_1_2</v>
      </c>
      <c r="CP520" s="95" t="str">
        <f t="shared" si="1152"/>
        <v>1U</v>
      </c>
      <c r="CQ520" s="5">
        <f t="shared" si="1144"/>
        <v>52</v>
      </c>
      <c r="CV520" s="87"/>
      <c r="CW520" s="87"/>
      <c r="CX520" s="87"/>
      <c r="CY520" s="87"/>
      <c r="CZ520" s="87"/>
    </row>
    <row r="521" spans="1:104" s="5" customFormat="1">
      <c r="A521" s="13" t="s">
        <v>447</v>
      </c>
      <c r="B521" s="13">
        <v>1</v>
      </c>
      <c r="C521" s="13"/>
      <c r="D521" s="13" t="s">
        <v>95</v>
      </c>
      <c r="E521" s="35" t="s">
        <v>271</v>
      </c>
      <c r="F521" s="13" t="s">
        <v>36</v>
      </c>
      <c r="G521" s="36">
        <v>1085323283</v>
      </c>
      <c r="H521" s="13" t="s">
        <v>272</v>
      </c>
      <c r="I521" s="37">
        <v>23</v>
      </c>
      <c r="J521" s="37" t="s">
        <v>70</v>
      </c>
      <c r="K521" s="38">
        <v>43528</v>
      </c>
      <c r="L521" s="39">
        <v>0.66249999999999998</v>
      </c>
      <c r="M521" s="37" t="s">
        <v>39</v>
      </c>
      <c r="N521" s="37" t="s">
        <v>42</v>
      </c>
      <c r="O521" s="37"/>
      <c r="P521" s="37" t="s">
        <v>42</v>
      </c>
      <c r="Q521" s="37">
        <v>2</v>
      </c>
      <c r="R521" s="13" t="s">
        <v>55</v>
      </c>
      <c r="S521" s="13" t="s">
        <v>63</v>
      </c>
      <c r="T521" s="13" t="s">
        <v>42</v>
      </c>
      <c r="U521" s="13" t="s">
        <v>52</v>
      </c>
      <c r="V521" s="13" t="s">
        <v>42</v>
      </c>
      <c r="W521" s="13" t="s">
        <v>46</v>
      </c>
      <c r="X521" s="13" t="s">
        <v>47</v>
      </c>
      <c r="Y521" s="13" t="s">
        <v>41</v>
      </c>
      <c r="Z521" s="13" t="s">
        <v>41</v>
      </c>
      <c r="AA521" s="13"/>
      <c r="AB521" s="13">
        <v>0</v>
      </c>
      <c r="AC521" s="72">
        <f t="shared" si="1137"/>
        <v>1</v>
      </c>
      <c r="AD521" s="13">
        <v>0</v>
      </c>
      <c r="AE521" s="72">
        <f t="shared" ref="AE521" si="1159">VALUE(IF(AD521=-2,0%,IF(AD521=-1,50%,IF(AD521=0,100%,IF(AD521=1,50%,IF(AD521=2,0%))))))</f>
        <v>1</v>
      </c>
      <c r="AF521" s="13" t="s">
        <v>42</v>
      </c>
      <c r="AG521" s="13">
        <v>0</v>
      </c>
      <c r="AH521" s="13" t="s">
        <v>42</v>
      </c>
      <c r="AI521" s="13">
        <f t="shared" si="1130"/>
        <v>1</v>
      </c>
      <c r="AJ521" s="70">
        <f t="shared" si="1139"/>
        <v>0.66599999999999993</v>
      </c>
      <c r="AK521" s="59">
        <f t="shared" si="1146"/>
        <v>-1</v>
      </c>
      <c r="AL521" s="70">
        <f t="shared" ref="AL521" si="1160">VALUE(IF(AK521=-3,0%,IF(AK521=-2,33.3%,IF(AK521=-1,66.6%,IF(AK521=0,100%,IF(AK521=1,66.6%,IF(AK521=2,33.3%,IF(AK521=3,0%))))))))</f>
        <v>0.66599999999999993</v>
      </c>
      <c r="AM521" s="13" t="s">
        <v>41</v>
      </c>
      <c r="AN521" s="13" t="s">
        <v>41</v>
      </c>
      <c r="AO521" s="13"/>
      <c r="AP521" s="13">
        <v>101.31965006729475</v>
      </c>
      <c r="AQ521" s="13">
        <v>117.34261838440112</v>
      </c>
      <c r="AR521" s="13">
        <v>125.13020833333333</v>
      </c>
      <c r="AS521" s="13">
        <v>148.05555555555554</v>
      </c>
      <c r="AT521" s="36">
        <v>177.52025000000003</v>
      </c>
      <c r="AU521" s="36" t="str">
        <f t="shared" si="1141"/>
        <v>2</v>
      </c>
      <c r="AV521" s="36">
        <v>32.856451978885218</v>
      </c>
      <c r="AW521" s="36">
        <v>154.28723000000002</v>
      </c>
      <c r="AX521" s="36">
        <v>200.75327000000001</v>
      </c>
      <c r="AY521" s="36">
        <v>161.39666999999997</v>
      </c>
      <c r="AZ521" s="36" t="str">
        <f t="shared" si="1142"/>
        <v>2</v>
      </c>
      <c r="BA521" s="36">
        <v>39.705389266509002</v>
      </c>
      <c r="BB521" s="36">
        <v>133.32071999999999</v>
      </c>
      <c r="BC521" s="36">
        <v>189.47261999999998</v>
      </c>
      <c r="BD521" s="36">
        <v>81978.350000000006</v>
      </c>
      <c r="BE521" s="36" t="s">
        <v>50</v>
      </c>
      <c r="BF521" s="36">
        <v>66133.8</v>
      </c>
      <c r="BG521" s="36">
        <v>88178.4</v>
      </c>
      <c r="BH521" s="36">
        <v>161.96594000000002</v>
      </c>
      <c r="BI521" s="36">
        <v>10.859335823529902</v>
      </c>
      <c r="BJ521" s="36">
        <v>154.28723000000002</v>
      </c>
      <c r="BK521" s="36">
        <v>169.64465000000001</v>
      </c>
      <c r="BL521" s="36">
        <v>147.40325999999999</v>
      </c>
      <c r="BM521" s="36">
        <v>19.915719060661598</v>
      </c>
      <c r="BN521" s="36">
        <v>133.32071999999999</v>
      </c>
      <c r="BO521" s="36">
        <v>161.48579999999998</v>
      </c>
      <c r="BP521" s="36">
        <v>75319.016666666663</v>
      </c>
      <c r="BQ521" s="36">
        <v>14122.602560777086</v>
      </c>
      <c r="BR521" s="36">
        <v>57867</v>
      </c>
      <c r="BS521" s="36">
        <v>93689.5</v>
      </c>
      <c r="BT521" s="36">
        <v>169.74309500000004</v>
      </c>
      <c r="BU521" s="36">
        <v>21.857893901207639</v>
      </c>
      <c r="BV521" s="36">
        <v>154.28723000000002</v>
      </c>
      <c r="BW521" s="36">
        <v>185.19896000000003</v>
      </c>
      <c r="BX521" s="36">
        <v>126.27944999999998</v>
      </c>
      <c r="BY521" s="36">
        <v>9.9578595303308202</v>
      </c>
      <c r="BZ521" s="36">
        <v>119.23817999999997</v>
      </c>
      <c r="CA521" s="36">
        <v>133.32071999999999</v>
      </c>
      <c r="CB521" s="36">
        <v>76811.612500000017</v>
      </c>
      <c r="CC521" s="36">
        <v>9485.7475157117078</v>
      </c>
      <c r="CD521" s="36">
        <v>57867</v>
      </c>
      <c r="CE521" s="36">
        <v>93689.5</v>
      </c>
      <c r="CF521" s="36"/>
      <c r="CG521" s="40">
        <v>29.09</v>
      </c>
      <c r="CH521" s="40">
        <v>50.203000000000003</v>
      </c>
      <c r="CI521" s="40"/>
      <c r="CL521" s="5" t="str">
        <f t="shared" si="1148"/>
        <v>0.666_1_2</v>
      </c>
      <c r="CM521" s="95" t="str">
        <f t="shared" si="1149"/>
        <v>1U</v>
      </c>
      <c r="CN521" s="96">
        <f t="shared" si="1136"/>
        <v>63</v>
      </c>
      <c r="CO521" s="96" t="str">
        <f t="shared" si="1143"/>
        <v>0.666_1_2</v>
      </c>
      <c r="CP521" s="95" t="str">
        <f t="shared" si="1152"/>
        <v>1U</v>
      </c>
      <c r="CQ521" s="5">
        <f t="shared" si="1144"/>
        <v>52</v>
      </c>
      <c r="CV521" s="87"/>
      <c r="CW521" s="87"/>
      <c r="CX521" s="87"/>
      <c r="CY521" s="87"/>
      <c r="CZ521" s="87"/>
    </row>
    <row r="522" spans="1:104" s="5" customFormat="1">
      <c r="A522" s="13" t="s">
        <v>447</v>
      </c>
      <c r="B522" s="13">
        <v>1</v>
      </c>
      <c r="C522" s="13"/>
      <c r="D522" s="13" t="s">
        <v>95</v>
      </c>
      <c r="E522" s="35" t="s">
        <v>271</v>
      </c>
      <c r="F522" s="13" t="s">
        <v>36</v>
      </c>
      <c r="G522" s="36">
        <v>1085323283</v>
      </c>
      <c r="H522" s="13" t="s">
        <v>272</v>
      </c>
      <c r="I522" s="37">
        <v>23</v>
      </c>
      <c r="J522" s="37" t="s">
        <v>70</v>
      </c>
      <c r="K522" s="38">
        <v>43528</v>
      </c>
      <c r="L522" s="39">
        <v>0.67291666666666661</v>
      </c>
      <c r="M522" s="37" t="s">
        <v>39</v>
      </c>
      <c r="N522" s="37" t="s">
        <v>42</v>
      </c>
      <c r="O522" s="37"/>
      <c r="P522" s="37" t="s">
        <v>42</v>
      </c>
      <c r="Q522" s="37">
        <v>3</v>
      </c>
      <c r="R522" s="13" t="s">
        <v>55</v>
      </c>
      <c r="S522" s="13" t="s">
        <v>63</v>
      </c>
      <c r="T522" s="13" t="s">
        <v>42</v>
      </c>
      <c r="U522" s="13" t="s">
        <v>52</v>
      </c>
      <c r="V522" s="13" t="s">
        <v>42</v>
      </c>
      <c r="W522" s="13" t="s">
        <v>81</v>
      </c>
      <c r="X522" s="13" t="s">
        <v>47</v>
      </c>
      <c r="Y522" s="13" t="s">
        <v>41</v>
      </c>
      <c r="Z522" s="13" t="s">
        <v>42</v>
      </c>
      <c r="AA522" s="13"/>
      <c r="AB522" s="13">
        <v>0</v>
      </c>
      <c r="AC522" s="72">
        <f t="shared" si="1137"/>
        <v>1</v>
      </c>
      <c r="AD522" s="13">
        <v>0</v>
      </c>
      <c r="AE522" s="72">
        <f t="shared" ref="AE522" si="1161">VALUE(IF(AD522=-2,0%,IF(AD522=-1,50%,IF(AD522=0,100%,IF(AD522=1,50%,IF(AD522=2,0%))))))</f>
        <v>1</v>
      </c>
      <c r="AF522" s="13" t="s">
        <v>42</v>
      </c>
      <c r="AG522" s="13">
        <v>0</v>
      </c>
      <c r="AH522" s="13" t="s">
        <v>42</v>
      </c>
      <c r="AI522" s="13">
        <f t="shared" si="1130"/>
        <v>2</v>
      </c>
      <c r="AJ522" s="70">
        <f t="shared" si="1139"/>
        <v>0.33299999999999996</v>
      </c>
      <c r="AK522" s="59">
        <f t="shared" si="1146"/>
        <v>-1</v>
      </c>
      <c r="AL522" s="70">
        <f t="shared" ref="AL522" si="1162">VALUE(IF(AK522=-3,0%,IF(AK522=-2,33.3%,IF(AK522=-1,66.6%,IF(AK522=0,100%,IF(AK522=1,66.6%,IF(AK522=2,33.3%,IF(AK522=3,0%))))))))</f>
        <v>0.66599999999999993</v>
      </c>
      <c r="AM522" s="13" t="s">
        <v>41</v>
      </c>
      <c r="AN522" s="13" t="s">
        <v>42</v>
      </c>
      <c r="AO522" s="13"/>
      <c r="AP522" s="13">
        <v>101.31965006729475</v>
      </c>
      <c r="AQ522" s="13">
        <v>117.34261838440112</v>
      </c>
      <c r="AR522" s="13">
        <v>125.13020833333333</v>
      </c>
      <c r="AS522" s="13">
        <v>148.05555555555554</v>
      </c>
      <c r="AT522" s="36">
        <v>99.847145000000012</v>
      </c>
      <c r="AU522" s="36" t="str">
        <f t="shared" si="1141"/>
        <v>1</v>
      </c>
      <c r="AV522" s="36">
        <v>10.998558077677728</v>
      </c>
      <c r="AW522" s="36">
        <v>92.069990000000004</v>
      </c>
      <c r="AX522" s="36">
        <v>107.62430000000001</v>
      </c>
      <c r="AY522" s="36">
        <v>56.045009999999991</v>
      </c>
      <c r="AZ522" s="36" t="str">
        <f t="shared" si="1142"/>
        <v>1</v>
      </c>
      <c r="BA522" s="36">
        <v>9.9578595303307988</v>
      </c>
      <c r="BB522" s="36">
        <v>49.003739999999993</v>
      </c>
      <c r="BC522" s="36">
        <v>63.086279999999988</v>
      </c>
      <c r="BD522" s="36">
        <v>50289.224999999999</v>
      </c>
      <c r="BE522" s="36" t="s">
        <v>50</v>
      </c>
      <c r="BF522" s="36">
        <v>44089.2</v>
      </c>
      <c r="BG522" s="36">
        <v>60622.6</v>
      </c>
      <c r="BH522" s="36">
        <v>146.41163</v>
      </c>
      <c r="BI522" s="36">
        <v>54.85356813424093</v>
      </c>
      <c r="BJ522" s="36">
        <v>107.62430000000001</v>
      </c>
      <c r="BK522" s="36">
        <v>185.19896000000003</v>
      </c>
      <c r="BL522" s="36">
        <v>91.162229999999994</v>
      </c>
      <c r="BM522" s="36">
        <v>59.621108327170482</v>
      </c>
      <c r="BN522" s="36">
        <v>49.003739999999993</v>
      </c>
      <c r="BO522" s="36">
        <v>133.32071999999999</v>
      </c>
      <c r="BP522" s="36">
        <v>66133.78333333334</v>
      </c>
      <c r="BQ522" s="36">
        <v>14371.305594888274</v>
      </c>
      <c r="BR522" s="36">
        <v>46844.800000000003</v>
      </c>
      <c r="BS522" s="36">
        <v>82667.199999999997</v>
      </c>
      <c r="BT522" s="36">
        <v>130.95576500000001</v>
      </c>
      <c r="BU522" s="36">
        <v>32.995674233033171</v>
      </c>
      <c r="BV522" s="36">
        <v>107.62430000000001</v>
      </c>
      <c r="BW522" s="36">
        <v>154.28723000000002</v>
      </c>
      <c r="BX522" s="36">
        <v>91.162229999999994</v>
      </c>
      <c r="BY522" s="36">
        <v>59.621108327170482</v>
      </c>
      <c r="BZ522" s="36">
        <v>49.003739999999993</v>
      </c>
      <c r="CA522" s="36">
        <v>133.32071999999999</v>
      </c>
      <c r="CB522" s="36">
        <v>76811.631250000006</v>
      </c>
      <c r="CC522" s="36">
        <v>15021.456243685465</v>
      </c>
      <c r="CD522" s="36">
        <v>46844.800000000003</v>
      </c>
      <c r="CE522" s="36">
        <v>99200.7</v>
      </c>
      <c r="CF522" s="36"/>
      <c r="CG522" s="40">
        <v>29.24</v>
      </c>
      <c r="CH522" s="40">
        <v>50.738</v>
      </c>
      <c r="CI522" s="40"/>
      <c r="CL522" s="5" t="str">
        <f t="shared" si="1148"/>
        <v>0.333_1_1</v>
      </c>
      <c r="CM522" s="95" t="str">
        <f t="shared" si="1149"/>
        <v>1F</v>
      </c>
      <c r="CN522" s="96">
        <f t="shared" si="1136"/>
        <v>16</v>
      </c>
      <c r="CO522" s="96" t="str">
        <f t="shared" si="1143"/>
        <v>0.666_1_1</v>
      </c>
      <c r="CP522" s="95" t="str">
        <f t="shared" si="1152"/>
        <v>1I</v>
      </c>
      <c r="CQ522" s="5">
        <f t="shared" si="1144"/>
        <v>50</v>
      </c>
      <c r="CV522" s="87"/>
      <c r="CW522" s="87"/>
      <c r="CX522" s="87"/>
      <c r="CY522" s="87"/>
      <c r="CZ522" s="87"/>
    </row>
    <row r="523" spans="1:104" s="5" customFormat="1">
      <c r="A523" s="13" t="s">
        <v>447</v>
      </c>
      <c r="B523" s="13">
        <v>2</v>
      </c>
      <c r="C523" s="13"/>
      <c r="D523" s="13" t="s">
        <v>34</v>
      </c>
      <c r="E523" s="35" t="s">
        <v>273</v>
      </c>
      <c r="F523" s="13" t="s">
        <v>36</v>
      </c>
      <c r="G523" s="36"/>
      <c r="H523" s="13" t="s">
        <v>274</v>
      </c>
      <c r="I523" s="37">
        <v>19</v>
      </c>
      <c r="J523" s="37" t="s">
        <v>38</v>
      </c>
      <c r="K523" s="38">
        <v>43529</v>
      </c>
      <c r="L523" s="39">
        <v>0.3611111111111111</v>
      </c>
      <c r="M523" s="37" t="s">
        <v>39</v>
      </c>
      <c r="N523" s="37" t="s">
        <v>251</v>
      </c>
      <c r="O523" s="37" t="s">
        <v>41</v>
      </c>
      <c r="P523" s="37" t="s">
        <v>41</v>
      </c>
      <c r="Q523" s="37">
        <v>1</v>
      </c>
      <c r="R523" s="13" t="s">
        <v>55</v>
      </c>
      <c r="S523" s="13" t="s">
        <v>44</v>
      </c>
      <c r="T523" s="13" t="s">
        <v>42</v>
      </c>
      <c r="U523" s="13" t="s">
        <v>52</v>
      </c>
      <c r="V523" s="13" t="s">
        <v>42</v>
      </c>
      <c r="W523" s="13" t="s">
        <v>66</v>
      </c>
      <c r="X523" s="13" t="s">
        <v>53</v>
      </c>
      <c r="Y523" s="13" t="s">
        <v>41</v>
      </c>
      <c r="Z523" s="13" t="s">
        <v>41</v>
      </c>
      <c r="AA523" s="13"/>
      <c r="AB523" s="13">
        <v>0</v>
      </c>
      <c r="AC523" s="72">
        <f t="shared" si="1137"/>
        <v>1</v>
      </c>
      <c r="AD523" s="13">
        <v>1</v>
      </c>
      <c r="AE523" s="72">
        <f t="shared" ref="AE523" si="1163">VALUE(IF(AD523=-2,0%,IF(AD523=-1,50%,IF(AD523=0,100%,IF(AD523=1,50%,IF(AD523=2,0%))))))</f>
        <v>0.5</v>
      </c>
      <c r="AF523" s="13" t="s">
        <v>42</v>
      </c>
      <c r="AG523" s="13" t="s">
        <v>57</v>
      </c>
      <c r="AH523" s="13" t="s">
        <v>42</v>
      </c>
      <c r="AI523" s="13">
        <f t="shared" si="1130"/>
        <v>0</v>
      </c>
      <c r="AJ523" s="70">
        <f t="shared" si="1139"/>
        <v>1</v>
      </c>
      <c r="AK523" s="59">
        <f t="shared" si="1146"/>
        <v>-2</v>
      </c>
      <c r="AL523" s="70">
        <f t="shared" ref="AL523" si="1164">VALUE(IF(AK523=-3,0%,IF(AK523=-2,33.3%,IF(AK523=-1,66.6%,IF(AK523=0,100%,IF(AK523=1,66.6%,IF(AK523=2,33.3%,IF(AK523=3,0%))))))))</f>
        <v>0.33299999999999996</v>
      </c>
      <c r="AM523" s="13" t="s">
        <v>41</v>
      </c>
      <c r="AN523" s="13" t="s">
        <v>41</v>
      </c>
      <c r="AO523" s="13"/>
      <c r="AP523" s="13">
        <v>101.31965006729475</v>
      </c>
      <c r="AQ523" s="13">
        <v>117.34261838440112</v>
      </c>
      <c r="AR523" s="13">
        <v>125.13020833333333</v>
      </c>
      <c r="AS523" s="13">
        <v>148.05555555555554</v>
      </c>
      <c r="AT523" s="36">
        <v>206.82547599999998</v>
      </c>
      <c r="AU523" s="36" t="str">
        <f t="shared" si="1141"/>
        <v>2</v>
      </c>
      <c r="AV523" s="36">
        <v>62.287210322171205</v>
      </c>
      <c r="AW523" s="36">
        <v>162.78176719999999</v>
      </c>
      <c r="AX523" s="36">
        <v>250.86918479999997</v>
      </c>
      <c r="AY523" s="36">
        <v>336.85073</v>
      </c>
      <c r="AZ523" s="36" t="str">
        <f t="shared" si="1142"/>
        <v>3</v>
      </c>
      <c r="BA523" s="36">
        <v>167.91802477237923</v>
      </c>
      <c r="BB523" s="36">
        <v>218.11475600000003</v>
      </c>
      <c r="BC523" s="36">
        <v>455.586704</v>
      </c>
      <c r="BD523" s="36">
        <v>68200.425000000003</v>
      </c>
      <c r="BE523" s="36" t="s">
        <v>50</v>
      </c>
      <c r="BF523" s="36">
        <v>66133.8</v>
      </c>
      <c r="BG523" s="36">
        <v>68889.3</v>
      </c>
      <c r="BH523" s="36">
        <v>254.87028989999999</v>
      </c>
      <c r="BI523" s="36">
        <v>5.6584170969001839</v>
      </c>
      <c r="BJ523" s="36">
        <v>250.86918479999997</v>
      </c>
      <c r="BK523" s="36">
        <v>258.87139500000001</v>
      </c>
      <c r="BL523" s="36">
        <v>449.45956999999999</v>
      </c>
      <c r="BM523" s="36">
        <v>8.6650760012773294</v>
      </c>
      <c r="BN523" s="36">
        <v>443.33243599999997</v>
      </c>
      <c r="BO523" s="36">
        <v>455.586704</v>
      </c>
      <c r="BP523" s="36">
        <v>69348.566666666666</v>
      </c>
      <c r="BQ523" s="36">
        <v>1124.9689892022175</v>
      </c>
      <c r="BR523" s="36">
        <v>68889.3</v>
      </c>
      <c r="BS523" s="36">
        <v>71644.899999999994</v>
      </c>
      <c r="BT523" s="36">
        <v>258.81952349999995</v>
      </c>
      <c r="BU523" s="36">
        <v>11.243476814999687</v>
      </c>
      <c r="BV523" s="36">
        <v>250.86918479999997</v>
      </c>
      <c r="BW523" s="36">
        <v>266.76986219999998</v>
      </c>
      <c r="BX523" s="36">
        <v>405.92443399999996</v>
      </c>
      <c r="BY523" s="36">
        <v>70.233055772234479</v>
      </c>
      <c r="BZ523" s="36">
        <v>356.26216399999993</v>
      </c>
      <c r="CA523" s="36">
        <v>455.586704</v>
      </c>
      <c r="CB523" s="36">
        <v>70611.550000000017</v>
      </c>
      <c r="CC523" s="36">
        <v>1706.0999447081999</v>
      </c>
      <c r="CD523" s="36">
        <v>68889.3</v>
      </c>
      <c r="CE523" s="36">
        <v>74400.5</v>
      </c>
      <c r="CF523" s="36"/>
      <c r="CG523" s="40">
        <v>24.195</v>
      </c>
      <c r="CH523" s="40">
        <v>68.382000000000005</v>
      </c>
      <c r="CI523" s="40"/>
      <c r="CL523" s="5" t="str">
        <f t="shared" si="1148"/>
        <v>1_1_3</v>
      </c>
      <c r="CM523" s="95" t="str">
        <f t="shared" si="1149"/>
        <v>2J</v>
      </c>
      <c r="CN523" s="96">
        <f t="shared" si="1136"/>
        <v>54</v>
      </c>
      <c r="CO523" s="96" t="str">
        <f t="shared" si="1143"/>
        <v>0.333_0.5_3</v>
      </c>
      <c r="CP523" s="95" t="str">
        <f t="shared" si="1152"/>
        <v>2C</v>
      </c>
      <c r="CQ523" s="5">
        <f t="shared" si="1144"/>
        <v>16</v>
      </c>
      <c r="CV523" s="87"/>
      <c r="CW523" s="87"/>
      <c r="CX523" s="87"/>
      <c r="CY523" s="87"/>
      <c r="CZ523" s="87"/>
    </row>
    <row r="524" spans="1:104" s="5" customFormat="1">
      <c r="A524" s="13" t="s">
        <v>447</v>
      </c>
      <c r="B524" s="13">
        <v>2</v>
      </c>
      <c r="C524" s="13"/>
      <c r="D524" s="13" t="s">
        <v>34</v>
      </c>
      <c r="E524" s="35" t="s">
        <v>273</v>
      </c>
      <c r="F524" s="13" t="s">
        <v>36</v>
      </c>
      <c r="G524" s="36"/>
      <c r="H524" s="13" t="s">
        <v>274</v>
      </c>
      <c r="I524" s="37">
        <v>19</v>
      </c>
      <c r="J524" s="37" t="s">
        <v>38</v>
      </c>
      <c r="K524" s="38">
        <v>43529</v>
      </c>
      <c r="L524" s="39">
        <v>0.37152777777777773</v>
      </c>
      <c r="M524" s="37" t="s">
        <v>39</v>
      </c>
      <c r="N524" s="37" t="s">
        <v>251</v>
      </c>
      <c r="O524" s="37" t="s">
        <v>41</v>
      </c>
      <c r="P524" s="37" t="s">
        <v>41</v>
      </c>
      <c r="Q524" s="37">
        <v>2</v>
      </c>
      <c r="R524" s="13" t="s">
        <v>51</v>
      </c>
      <c r="S524" s="13" t="s">
        <v>63</v>
      </c>
      <c r="T524" s="13" t="s">
        <v>42</v>
      </c>
      <c r="U524" s="13" t="s">
        <v>52</v>
      </c>
      <c r="V524" s="13" t="s">
        <v>42</v>
      </c>
      <c r="W524" s="13" t="s">
        <v>66</v>
      </c>
      <c r="X524" s="13" t="s">
        <v>76</v>
      </c>
      <c r="Y524" s="13" t="s">
        <v>41</v>
      </c>
      <c r="Z524" s="13" t="s">
        <v>41</v>
      </c>
      <c r="AA524" s="13"/>
      <c r="AB524" s="13">
        <v>2</v>
      </c>
      <c r="AC524" s="72">
        <f t="shared" si="1137"/>
        <v>0</v>
      </c>
      <c r="AD524" s="13">
        <v>0</v>
      </c>
      <c r="AE524" s="72">
        <f t="shared" ref="AE524" si="1165">VALUE(IF(AD524=-2,0%,IF(AD524=-1,50%,IF(AD524=0,100%,IF(AD524=1,50%,IF(AD524=2,0%))))))</f>
        <v>1</v>
      </c>
      <c r="AF524" s="13" t="s">
        <v>42</v>
      </c>
      <c r="AG524" s="13" t="s">
        <v>57</v>
      </c>
      <c r="AH524" s="13" t="s">
        <v>42</v>
      </c>
      <c r="AI524" s="13">
        <f t="shared" si="1130"/>
        <v>0</v>
      </c>
      <c r="AJ524" s="70">
        <f t="shared" si="1139"/>
        <v>1</v>
      </c>
      <c r="AK524" s="59">
        <f t="shared" si="1146"/>
        <v>0</v>
      </c>
      <c r="AL524" s="70">
        <f t="shared" ref="AL524" si="1166">VALUE(IF(AK524=-3,0%,IF(AK524=-2,33.3%,IF(AK524=-1,66.6%,IF(AK524=0,100%,IF(AK524=1,66.6%,IF(AK524=2,33.3%,IF(AK524=3,0%))))))))</f>
        <v>1</v>
      </c>
      <c r="AM524" s="13" t="s">
        <v>41</v>
      </c>
      <c r="AN524" s="13" t="s">
        <v>41</v>
      </c>
      <c r="AO524" s="13"/>
      <c r="AP524" s="13">
        <v>101.31965006729475</v>
      </c>
      <c r="AQ524" s="13">
        <v>117.34261838440112</v>
      </c>
      <c r="AR524" s="13">
        <v>125.13020833333333</v>
      </c>
      <c r="AS524" s="13">
        <v>148.05555555555554</v>
      </c>
      <c r="AT524" s="36">
        <v>174.8224811</v>
      </c>
      <c r="AU524" s="36" t="str">
        <f t="shared" si="1141"/>
        <v>2</v>
      </c>
      <c r="AV524" s="36">
        <v>17.028140898034241</v>
      </c>
      <c r="AW524" s="36">
        <v>162.78176719999999</v>
      </c>
      <c r="AX524" s="36">
        <v>186.86319499999999</v>
      </c>
      <c r="AY524" s="36">
        <v>480.36592299999995</v>
      </c>
      <c r="AZ524" s="36" t="str">
        <f t="shared" si="1142"/>
        <v>3</v>
      </c>
      <c r="BA524" s="36">
        <v>17.508314627142418</v>
      </c>
      <c r="BB524" s="36">
        <v>467.98567499999996</v>
      </c>
      <c r="BC524" s="36">
        <v>492.746171</v>
      </c>
      <c r="BD524" s="36">
        <v>77844.950000000012</v>
      </c>
      <c r="BE524" s="36" t="s">
        <v>50</v>
      </c>
      <c r="BF524" s="36">
        <v>74400.5</v>
      </c>
      <c r="BG524" s="36">
        <v>79911.600000000006</v>
      </c>
      <c r="BH524" s="36">
        <v>226.81652859999997</v>
      </c>
      <c r="BI524" s="36">
        <v>56.502546239136862</v>
      </c>
      <c r="BJ524" s="36">
        <v>186.86319499999999</v>
      </c>
      <c r="BK524" s="36">
        <v>266.76986219999998</v>
      </c>
      <c r="BL524" s="36">
        <v>480.36592299999995</v>
      </c>
      <c r="BM524" s="36">
        <v>17.508314627142418</v>
      </c>
      <c r="BN524" s="36">
        <v>467.98567499999996</v>
      </c>
      <c r="BO524" s="36">
        <v>492.746171</v>
      </c>
      <c r="BP524" s="36">
        <v>70267.133333333331</v>
      </c>
      <c r="BQ524" s="36">
        <v>3374.8579778513117</v>
      </c>
      <c r="BR524" s="36">
        <v>66133.8</v>
      </c>
      <c r="BS524" s="36">
        <v>74400.5</v>
      </c>
      <c r="BT524" s="36">
        <v>218.86618989999999</v>
      </c>
      <c r="BU524" s="36">
        <v>45.259069424136712</v>
      </c>
      <c r="BV524" s="36">
        <v>186.86319499999999</v>
      </c>
      <c r="BW524" s="36">
        <v>250.86918479999997</v>
      </c>
      <c r="BX524" s="36">
        <v>461.78618949999998</v>
      </c>
      <c r="BY524" s="36">
        <v>8.7673964738353209</v>
      </c>
      <c r="BZ524" s="36">
        <v>455.586704</v>
      </c>
      <c r="CA524" s="36">
        <v>467.98567499999996</v>
      </c>
      <c r="CB524" s="36">
        <v>68889.331250000017</v>
      </c>
      <c r="CC524" s="36">
        <v>2464.6462999028863</v>
      </c>
      <c r="CD524" s="36">
        <v>66133.8</v>
      </c>
      <c r="CE524" s="36">
        <v>74400.5</v>
      </c>
      <c r="CF524" s="36"/>
      <c r="CG524" s="40">
        <v>24.629000000000001</v>
      </c>
      <c r="CH524" s="40">
        <v>65.995999999999995</v>
      </c>
      <c r="CI524" s="40"/>
      <c r="CL524" s="5" t="str">
        <f t="shared" si="1148"/>
        <v>1_0_3</v>
      </c>
      <c r="CM524" s="95" t="str">
        <f t="shared" si="1149"/>
        <v>2H</v>
      </c>
      <c r="CN524" s="96">
        <f t="shared" si="1136"/>
        <v>2</v>
      </c>
      <c r="CO524" s="96" t="str">
        <f t="shared" si="1143"/>
        <v>1_1_3</v>
      </c>
      <c r="CP524" s="95" t="str">
        <f t="shared" si="1152"/>
        <v>2J</v>
      </c>
      <c r="CQ524" s="5">
        <f t="shared" si="1144"/>
        <v>37</v>
      </c>
      <c r="CV524" s="87"/>
      <c r="CW524" s="87"/>
      <c r="CX524" s="87"/>
      <c r="CY524" s="87"/>
      <c r="CZ524" s="87"/>
    </row>
    <row r="525" spans="1:104" s="5" customFormat="1">
      <c r="A525" s="13" t="s">
        <v>447</v>
      </c>
      <c r="B525" s="13">
        <v>2</v>
      </c>
      <c r="C525" s="13"/>
      <c r="D525" s="13" t="s">
        <v>34</v>
      </c>
      <c r="E525" s="35" t="s">
        <v>273</v>
      </c>
      <c r="F525" s="13" t="s">
        <v>36</v>
      </c>
      <c r="G525" s="36"/>
      <c r="H525" s="13" t="s">
        <v>274</v>
      </c>
      <c r="I525" s="37">
        <v>19</v>
      </c>
      <c r="J525" s="37" t="s">
        <v>38</v>
      </c>
      <c r="K525" s="38">
        <v>43529</v>
      </c>
      <c r="L525" s="39">
        <v>0.38194444444444442</v>
      </c>
      <c r="M525" s="37" t="s">
        <v>39</v>
      </c>
      <c r="N525" s="37" t="s">
        <v>251</v>
      </c>
      <c r="O525" s="37" t="s">
        <v>41</v>
      </c>
      <c r="P525" s="37" t="s">
        <v>41</v>
      </c>
      <c r="Q525" s="37">
        <v>3</v>
      </c>
      <c r="R525" s="13" t="s">
        <v>43</v>
      </c>
      <c r="S525" s="13" t="s">
        <v>63</v>
      </c>
      <c r="T525" s="13" t="s">
        <v>42</v>
      </c>
      <c r="U525" s="13" t="s">
        <v>45</v>
      </c>
      <c r="V525" s="13" t="s">
        <v>41</v>
      </c>
      <c r="W525" s="13" t="s">
        <v>72</v>
      </c>
      <c r="X525" s="13" t="s">
        <v>106</v>
      </c>
      <c r="Y525" s="13" t="s">
        <v>41</v>
      </c>
      <c r="Z525" s="13" t="s">
        <v>41</v>
      </c>
      <c r="AA525" s="13"/>
      <c r="AB525" s="13">
        <v>-1</v>
      </c>
      <c r="AC525" s="72">
        <f t="shared" si="1137"/>
        <v>0.5</v>
      </c>
      <c r="AD525" s="13">
        <v>0</v>
      </c>
      <c r="AE525" s="72">
        <f t="shared" ref="AE525" si="1167">VALUE(IF(AD525=-2,0%,IF(AD525=-1,50%,IF(AD525=0,100%,IF(AD525=1,50%,IF(AD525=2,0%))))))</f>
        <v>1</v>
      </c>
      <c r="AF525" s="13" t="s">
        <v>42</v>
      </c>
      <c r="AG525" s="13" t="s">
        <v>57</v>
      </c>
      <c r="AH525" s="13" t="s">
        <v>41</v>
      </c>
      <c r="AI525" s="13">
        <f t="shared" si="1130"/>
        <v>-1</v>
      </c>
      <c r="AJ525" s="70">
        <f t="shared" si="1139"/>
        <v>0.66599999999999993</v>
      </c>
      <c r="AK525" s="59">
        <f t="shared" si="1146"/>
        <v>1</v>
      </c>
      <c r="AL525" s="70">
        <f t="shared" ref="AL525" si="1168">VALUE(IF(AK525=-3,0%,IF(AK525=-2,33.3%,IF(AK525=-1,66.6%,IF(AK525=0,100%,IF(AK525=1,66.6%,IF(AK525=2,33.3%,IF(AK525=3,0%))))))))</f>
        <v>0.66599999999999993</v>
      </c>
      <c r="AM525" s="13" t="s">
        <v>41</v>
      </c>
      <c r="AN525" s="13" t="s">
        <v>41</v>
      </c>
      <c r="AO525" s="13"/>
      <c r="AP525" s="13">
        <v>101.31965006729475</v>
      </c>
      <c r="AQ525" s="13">
        <v>117.34261838440112</v>
      </c>
      <c r="AR525" s="13">
        <v>125.13020833333333</v>
      </c>
      <c r="AS525" s="13">
        <v>148.05555555555554</v>
      </c>
      <c r="AT525" s="36">
        <v>194.88409660000002</v>
      </c>
      <c r="AU525" s="36" t="str">
        <f t="shared" si="1141"/>
        <v>2</v>
      </c>
      <c r="AV525" s="36">
        <v>11.34326782518008</v>
      </c>
      <c r="AW525" s="36">
        <v>186.86319499999999</v>
      </c>
      <c r="AX525" s="36">
        <v>202.90499820000002</v>
      </c>
      <c r="AY525" s="36">
        <v>474.17891949999995</v>
      </c>
      <c r="AZ525" s="36" t="str">
        <f t="shared" si="1142"/>
        <v>3</v>
      </c>
      <c r="BA525" s="36">
        <v>8.7585703669925667</v>
      </c>
      <c r="BB525" s="36">
        <v>467.98567499999996</v>
      </c>
      <c r="BC525" s="36">
        <v>480.37216399999994</v>
      </c>
      <c r="BD525" s="36">
        <v>89556.174999999988</v>
      </c>
      <c r="BE525" s="36" t="s">
        <v>50</v>
      </c>
      <c r="BF525" s="36">
        <v>88178.4</v>
      </c>
      <c r="BG525" s="36">
        <v>93689.5</v>
      </c>
      <c r="BH525" s="36">
        <v>178.8781591</v>
      </c>
      <c r="BI525" s="36">
        <v>33.979081716176196</v>
      </c>
      <c r="BJ525" s="36">
        <v>154.85131999999999</v>
      </c>
      <c r="BK525" s="36">
        <v>202.90499820000002</v>
      </c>
      <c r="BL525" s="36">
        <v>455.65905549999997</v>
      </c>
      <c r="BM525" s="36">
        <v>17.43247247511265</v>
      </c>
      <c r="BN525" s="36">
        <v>443.33243599999997</v>
      </c>
      <c r="BO525" s="36">
        <v>467.98567499999996</v>
      </c>
      <c r="BP525" s="36">
        <v>85422.8</v>
      </c>
      <c r="BQ525" s="36">
        <v>7596.6069101935254</v>
      </c>
      <c r="BR525" s="36">
        <v>71644.899999999994</v>
      </c>
      <c r="BS525" s="36">
        <v>93689.5</v>
      </c>
      <c r="BT525" s="36">
        <v>194.88409660000002</v>
      </c>
      <c r="BU525" s="36">
        <v>11.34326782518008</v>
      </c>
      <c r="BV525" s="36">
        <v>186.86319499999999</v>
      </c>
      <c r="BW525" s="36">
        <v>202.90499820000002</v>
      </c>
      <c r="BX525" s="36">
        <v>467.98567499999996</v>
      </c>
      <c r="BY525" s="36">
        <v>0</v>
      </c>
      <c r="BZ525" s="36">
        <v>467.98567499999996</v>
      </c>
      <c r="CA525" s="36">
        <v>467.98567499999996</v>
      </c>
      <c r="CB525" s="36">
        <v>81117.199999999983</v>
      </c>
      <c r="CC525" s="36">
        <v>6200.0503704405492</v>
      </c>
      <c r="CD525" s="36">
        <v>71644.899999999994</v>
      </c>
      <c r="CE525" s="36">
        <v>93689.5</v>
      </c>
      <c r="CF525" s="36"/>
      <c r="CG525" s="40">
        <v>24.774000000000001</v>
      </c>
      <c r="CH525" s="40">
        <v>65.900999999999996</v>
      </c>
      <c r="CI525" s="40"/>
      <c r="CL525" s="5" t="str">
        <f t="shared" si="1148"/>
        <v>0.666_0.5_3</v>
      </c>
      <c r="CM525" s="95" t="str">
        <f t="shared" si="1149"/>
        <v>2F</v>
      </c>
      <c r="CN525" s="96">
        <f t="shared" si="1136"/>
        <v>21</v>
      </c>
      <c r="CO525" s="96" t="str">
        <f t="shared" si="1143"/>
        <v>0.666_1_3</v>
      </c>
      <c r="CP525" s="95" t="str">
        <f t="shared" si="1152"/>
        <v>2G</v>
      </c>
      <c r="CQ525" s="5">
        <f t="shared" si="1144"/>
        <v>27</v>
      </c>
      <c r="CV525" s="87"/>
      <c r="CW525" s="87"/>
      <c r="CX525" s="87"/>
      <c r="CY525" s="87"/>
      <c r="CZ525" s="87"/>
    </row>
    <row r="526" spans="1:104" s="5" customFormat="1">
      <c r="A526" s="13" t="s">
        <v>447</v>
      </c>
      <c r="B526" s="13">
        <v>2</v>
      </c>
      <c r="C526" s="13"/>
      <c r="D526" s="13" t="s">
        <v>34</v>
      </c>
      <c r="E526" s="35" t="s">
        <v>273</v>
      </c>
      <c r="F526" s="13" t="s">
        <v>36</v>
      </c>
      <c r="G526" s="36"/>
      <c r="H526" s="13" t="s">
        <v>274</v>
      </c>
      <c r="I526" s="37">
        <v>19</v>
      </c>
      <c r="J526" s="37" t="s">
        <v>38</v>
      </c>
      <c r="K526" s="38">
        <v>43529</v>
      </c>
      <c r="L526" s="39">
        <v>0.3923611111111111</v>
      </c>
      <c r="M526" s="37" t="s">
        <v>39</v>
      </c>
      <c r="N526" s="37" t="s">
        <v>251</v>
      </c>
      <c r="O526" s="37" t="s">
        <v>41</v>
      </c>
      <c r="P526" s="37" t="s">
        <v>41</v>
      </c>
      <c r="Q526" s="37">
        <v>4</v>
      </c>
      <c r="R526" s="13" t="s">
        <v>43</v>
      </c>
      <c r="S526" s="13" t="s">
        <v>44</v>
      </c>
      <c r="T526" s="13" t="s">
        <v>42</v>
      </c>
      <c r="U526" s="13" t="s">
        <v>52</v>
      </c>
      <c r="V526" s="13" t="s">
        <v>42</v>
      </c>
      <c r="W526" s="13" t="s">
        <v>66</v>
      </c>
      <c r="X526" s="13" t="s">
        <v>76</v>
      </c>
      <c r="Y526" s="13" t="s">
        <v>41</v>
      </c>
      <c r="Z526" s="13" t="s">
        <v>41</v>
      </c>
      <c r="AA526" s="13"/>
      <c r="AB526" s="13">
        <v>-1</v>
      </c>
      <c r="AC526" s="72">
        <f t="shared" si="1137"/>
        <v>0.5</v>
      </c>
      <c r="AD526" s="13">
        <v>1</v>
      </c>
      <c r="AE526" s="72">
        <f t="shared" ref="AE526" si="1169">VALUE(IF(AD526=-2,0%,IF(AD526=-1,50%,IF(AD526=0,100%,IF(AD526=1,50%,IF(AD526=2,0%))))))</f>
        <v>0.5</v>
      </c>
      <c r="AF526" s="13" t="s">
        <v>42</v>
      </c>
      <c r="AG526" s="13" t="s">
        <v>57</v>
      </c>
      <c r="AH526" s="13" t="s">
        <v>42</v>
      </c>
      <c r="AI526" s="13">
        <f t="shared" si="1130"/>
        <v>0</v>
      </c>
      <c r="AJ526" s="70">
        <f t="shared" si="1139"/>
        <v>1</v>
      </c>
      <c r="AK526" s="59">
        <f t="shared" si="1146"/>
        <v>0</v>
      </c>
      <c r="AL526" s="70">
        <f t="shared" ref="AL526" si="1170">VALUE(IF(AK526=-3,0%,IF(AK526=-2,33.3%,IF(AK526=-1,66.6%,IF(AK526=0,100%,IF(AK526=1,66.6%,IF(AK526=2,33.3%,IF(AK526=3,0%))))))))</f>
        <v>1</v>
      </c>
      <c r="AM526" s="13" t="s">
        <v>41</v>
      </c>
      <c r="AN526" s="13" t="s">
        <v>41</v>
      </c>
      <c r="AO526" s="13"/>
      <c r="AP526" s="13">
        <v>101.31965006729475</v>
      </c>
      <c r="AQ526" s="13">
        <v>117.34261838440112</v>
      </c>
      <c r="AR526" s="13">
        <v>125.13020833333333</v>
      </c>
      <c r="AS526" s="13">
        <v>148.05555555555554</v>
      </c>
      <c r="AT526" s="36">
        <v>246.86683149999999</v>
      </c>
      <c r="AU526" s="36" t="str">
        <f t="shared" si="1141"/>
        <v>2</v>
      </c>
      <c r="AV526" s="36">
        <v>5.6601823182687072</v>
      </c>
      <c r="AW526" s="36">
        <v>242.86447819999998</v>
      </c>
      <c r="AX526" s="36">
        <v>250.86918479999997</v>
      </c>
      <c r="AY526" s="36">
        <v>535.86497499999996</v>
      </c>
      <c r="AZ526" s="36" t="str">
        <f t="shared" si="1142"/>
        <v>4</v>
      </c>
      <c r="BA526" s="36">
        <v>26.033177010564639</v>
      </c>
      <c r="BB526" s="36">
        <v>517.45673899999997</v>
      </c>
      <c r="BC526" s="36">
        <v>554.27321099999995</v>
      </c>
      <c r="BD526" s="36">
        <v>92311.75</v>
      </c>
      <c r="BE526" s="36" t="s">
        <v>50</v>
      </c>
      <c r="BF526" s="36">
        <v>88178.4</v>
      </c>
      <c r="BG526" s="36">
        <v>99200.7</v>
      </c>
      <c r="BH526" s="36">
        <v>242.86447819999998</v>
      </c>
      <c r="BI526" s="36">
        <v>0</v>
      </c>
      <c r="BJ526" s="36">
        <v>242.86447819999998</v>
      </c>
      <c r="BK526" s="36">
        <v>242.86447819999998</v>
      </c>
      <c r="BL526" s="36">
        <v>535.86497499999996</v>
      </c>
      <c r="BM526" s="36">
        <v>26.033177010564639</v>
      </c>
      <c r="BN526" s="36">
        <v>517.45673899999997</v>
      </c>
      <c r="BO526" s="36">
        <v>554.27321099999995</v>
      </c>
      <c r="BP526" s="36">
        <v>99200.683333333334</v>
      </c>
      <c r="BQ526" s="36">
        <v>3485.5573054630268</v>
      </c>
      <c r="BR526" s="36">
        <v>93689.5</v>
      </c>
      <c r="BS526" s="36">
        <v>104711.8</v>
      </c>
      <c r="BT526" s="36">
        <v>222.88473820000002</v>
      </c>
      <c r="BU526" s="36">
        <v>28.25561928068819</v>
      </c>
      <c r="BV526" s="36">
        <v>202.90499820000002</v>
      </c>
      <c r="BW526" s="36">
        <v>242.86447819999998</v>
      </c>
      <c r="BX526" s="36">
        <v>511.12944299999992</v>
      </c>
      <c r="BY526" s="36">
        <v>61.014501837478335</v>
      </c>
      <c r="BZ526" s="36">
        <v>467.98567499999996</v>
      </c>
      <c r="CA526" s="36">
        <v>554.27321099999995</v>
      </c>
      <c r="CB526" s="36">
        <v>89039.493749999994</v>
      </c>
      <c r="CC526" s="36">
        <v>10777.036444927455</v>
      </c>
      <c r="CD526" s="36">
        <v>68889.3</v>
      </c>
      <c r="CE526" s="36">
        <v>104711.8</v>
      </c>
      <c r="CF526" s="36"/>
      <c r="CG526" s="40">
        <v>25.04</v>
      </c>
      <c r="CH526" s="40">
        <v>65.644000000000005</v>
      </c>
      <c r="CI526" s="40"/>
      <c r="CL526" s="5" t="str">
        <f t="shared" si="1148"/>
        <v>1_0.5_4</v>
      </c>
      <c r="CM526" s="95" t="str">
        <f t="shared" si="1149"/>
        <v>2U</v>
      </c>
      <c r="CN526" s="96">
        <f t="shared" si="1136"/>
        <v>16</v>
      </c>
      <c r="CO526" s="96" t="str">
        <f t="shared" si="1143"/>
        <v>1_0.5_4</v>
      </c>
      <c r="CP526" s="95" t="str">
        <f t="shared" si="1152"/>
        <v>2U</v>
      </c>
      <c r="CQ526" s="5">
        <f t="shared" si="1144"/>
        <v>14</v>
      </c>
      <c r="CV526" s="87"/>
      <c r="CW526" s="87"/>
      <c r="CX526" s="87"/>
      <c r="CY526" s="87"/>
      <c r="CZ526" s="87"/>
    </row>
    <row r="527" spans="1:104" s="5" customFormat="1">
      <c r="A527" s="13" t="s">
        <v>447</v>
      </c>
      <c r="B527" s="13">
        <v>2</v>
      </c>
      <c r="C527" s="13"/>
      <c r="D527" s="13" t="s">
        <v>34</v>
      </c>
      <c r="E527" s="35" t="s">
        <v>273</v>
      </c>
      <c r="F527" s="13" t="s">
        <v>36</v>
      </c>
      <c r="G527" s="36"/>
      <c r="H527" s="13" t="s">
        <v>274</v>
      </c>
      <c r="I527" s="37">
        <v>19</v>
      </c>
      <c r="J527" s="37" t="s">
        <v>38</v>
      </c>
      <c r="K527" s="38">
        <v>43529</v>
      </c>
      <c r="L527" s="39">
        <v>0.40277777777777773</v>
      </c>
      <c r="M527" s="37" t="s">
        <v>39</v>
      </c>
      <c r="N527" s="37" t="s">
        <v>251</v>
      </c>
      <c r="O527" s="37" t="s">
        <v>41</v>
      </c>
      <c r="P527" s="37" t="s">
        <v>41</v>
      </c>
      <c r="Q527" s="37">
        <v>5</v>
      </c>
      <c r="R527" s="13" t="s">
        <v>62</v>
      </c>
      <c r="S527" s="13" t="s">
        <v>63</v>
      </c>
      <c r="T527" s="13" t="s">
        <v>42</v>
      </c>
      <c r="U527" s="13" t="s">
        <v>52</v>
      </c>
      <c r="V527" s="13" t="s">
        <v>42</v>
      </c>
      <c r="W527" s="13" t="s">
        <v>66</v>
      </c>
      <c r="X527" s="13" t="s">
        <v>76</v>
      </c>
      <c r="Y527" s="13" t="s">
        <v>41</v>
      </c>
      <c r="Z527" s="13" t="s">
        <v>41</v>
      </c>
      <c r="AA527" s="13"/>
      <c r="AB527" s="13">
        <v>1</v>
      </c>
      <c r="AC527" s="72">
        <f t="shared" si="1137"/>
        <v>0.5</v>
      </c>
      <c r="AD527" s="13">
        <v>0</v>
      </c>
      <c r="AE527" s="72">
        <f t="shared" ref="AE527" si="1171">VALUE(IF(AD527=-2,0%,IF(AD527=-1,50%,IF(AD527=0,100%,IF(AD527=1,50%,IF(AD527=2,0%))))))</f>
        <v>1</v>
      </c>
      <c r="AF527" s="13" t="s">
        <v>42</v>
      </c>
      <c r="AG527" s="13" t="s">
        <v>57</v>
      </c>
      <c r="AH527" s="13" t="s">
        <v>42</v>
      </c>
      <c r="AI527" s="13">
        <f t="shared" si="1130"/>
        <v>0</v>
      </c>
      <c r="AJ527" s="70">
        <f t="shared" si="1139"/>
        <v>1</v>
      </c>
      <c r="AK527" s="59">
        <f t="shared" si="1146"/>
        <v>0</v>
      </c>
      <c r="AL527" s="70">
        <f t="shared" ref="AL527" si="1172">VALUE(IF(AK527=-3,0%,IF(AK527=-2,33.3%,IF(AK527=-1,66.6%,IF(AK527=0,100%,IF(AK527=1,66.6%,IF(AK527=2,33.3%,IF(AK527=3,0%))))))))</f>
        <v>1</v>
      </c>
      <c r="AM527" s="13" t="s">
        <v>41</v>
      </c>
      <c r="AN527" s="13" t="s">
        <v>41</v>
      </c>
      <c r="AO527" s="13"/>
      <c r="AP527" s="13">
        <v>101.31965006729475</v>
      </c>
      <c r="AQ527" s="13">
        <v>117.34261838440112</v>
      </c>
      <c r="AR527" s="13">
        <v>125.13020833333333</v>
      </c>
      <c r="AS527" s="13">
        <v>148.05555555555554</v>
      </c>
      <c r="AT527" s="36">
        <v>154.78928949999997</v>
      </c>
      <c r="AU527" s="36" t="str">
        <f t="shared" si="1141"/>
        <v>2</v>
      </c>
      <c r="AV527" s="36">
        <v>34.010788667087276</v>
      </c>
      <c r="AW527" s="36">
        <v>130.74003019999998</v>
      </c>
      <c r="AX527" s="36">
        <v>178.83854879999996</v>
      </c>
      <c r="AY527" s="36">
        <v>304.12973899999992</v>
      </c>
      <c r="AZ527" s="36" t="str">
        <f t="shared" si="1142"/>
        <v>3</v>
      </c>
      <c r="BA527" s="36">
        <v>318.9157366325793</v>
      </c>
      <c r="BB527" s="36">
        <v>78.622258999999985</v>
      </c>
      <c r="BC527" s="36">
        <v>529.63721899999985</v>
      </c>
      <c r="BD527" s="36">
        <v>92311.725000000006</v>
      </c>
      <c r="BE527" s="36" t="s">
        <v>50</v>
      </c>
      <c r="BF527" s="36">
        <v>88178.4</v>
      </c>
      <c r="BG527" s="36">
        <v>93689.5</v>
      </c>
      <c r="BH527" s="36">
        <v>166.8225142</v>
      </c>
      <c r="BI527" s="36">
        <v>51.028338236910244</v>
      </c>
      <c r="BJ527" s="36">
        <v>130.74003019999998</v>
      </c>
      <c r="BK527" s="36">
        <v>202.90499820000002</v>
      </c>
      <c r="BL527" s="36">
        <v>267.10448150000002</v>
      </c>
      <c r="BM527" s="36">
        <v>266.55411532572327</v>
      </c>
      <c r="BN527" s="36">
        <v>78.622258999999985</v>
      </c>
      <c r="BO527" s="36">
        <v>455.586704</v>
      </c>
      <c r="BP527" s="36">
        <v>84504.283333333326</v>
      </c>
      <c r="BQ527" s="36">
        <v>6674.3561188826798</v>
      </c>
      <c r="BR527" s="36">
        <v>71644.899999999994</v>
      </c>
      <c r="BS527" s="36">
        <v>88178.4</v>
      </c>
      <c r="BT527" s="36">
        <v>186.80225419999999</v>
      </c>
      <c r="BU527" s="36">
        <v>79.283957517598338</v>
      </c>
      <c r="BV527" s="36">
        <v>130.74003019999998</v>
      </c>
      <c r="BW527" s="36">
        <v>242.86447819999998</v>
      </c>
      <c r="BX527" s="36">
        <v>316.44773499999997</v>
      </c>
      <c r="BY527" s="36">
        <v>336.33601363703696</v>
      </c>
      <c r="BZ527" s="36">
        <v>78.622258999999985</v>
      </c>
      <c r="CA527" s="36">
        <v>554.27321099999995</v>
      </c>
      <c r="CB527" s="36">
        <v>82322.781249999985</v>
      </c>
      <c r="CC527" s="36">
        <v>9748.9339980136665</v>
      </c>
      <c r="CD527" s="36">
        <v>66133.8</v>
      </c>
      <c r="CE527" s="36">
        <v>99200.7</v>
      </c>
      <c r="CF527" s="36"/>
      <c r="CG527" s="40">
        <v>25.234000000000002</v>
      </c>
      <c r="CH527" s="40">
        <v>64.89</v>
      </c>
      <c r="CI527" s="40"/>
      <c r="CL527" s="5" t="str">
        <f t="shared" si="1148"/>
        <v>1_0.5_3</v>
      </c>
      <c r="CM527" s="95" t="str">
        <f t="shared" si="1149"/>
        <v>2I</v>
      </c>
      <c r="CN527" s="96">
        <f t="shared" si="1136"/>
        <v>35</v>
      </c>
      <c r="CO527" s="96" t="str">
        <f t="shared" si="1143"/>
        <v>1_1_3</v>
      </c>
      <c r="CP527" s="95" t="str">
        <f t="shared" si="1152"/>
        <v>2J</v>
      </c>
      <c r="CQ527" s="5">
        <f t="shared" si="1144"/>
        <v>37</v>
      </c>
      <c r="CV527" s="87"/>
      <c r="CW527" s="87"/>
      <c r="CX527" s="87"/>
      <c r="CY527" s="87"/>
      <c r="CZ527" s="87"/>
    </row>
    <row r="528" spans="1:104" s="5" customFormat="1">
      <c r="A528" s="13" t="s">
        <v>447</v>
      </c>
      <c r="B528" s="13">
        <v>2</v>
      </c>
      <c r="C528" s="13"/>
      <c r="D528" s="13" t="s">
        <v>101</v>
      </c>
      <c r="E528" s="35" t="s">
        <v>275</v>
      </c>
      <c r="F528" s="13" t="s">
        <v>36</v>
      </c>
      <c r="G528" s="36">
        <v>1094968095</v>
      </c>
      <c r="H528" s="13" t="s">
        <v>276</v>
      </c>
      <c r="I528" s="37">
        <v>20</v>
      </c>
      <c r="J528" s="37" t="s">
        <v>38</v>
      </c>
      <c r="K528" s="38">
        <v>43529</v>
      </c>
      <c r="L528" s="39">
        <v>0.3611111111111111</v>
      </c>
      <c r="M528" s="37" t="s">
        <v>39</v>
      </c>
      <c r="N528" s="37" t="s">
        <v>277</v>
      </c>
      <c r="O528" s="37" t="s">
        <v>41</v>
      </c>
      <c r="P528" s="37" t="s">
        <v>41</v>
      </c>
      <c r="Q528" s="37">
        <v>1</v>
      </c>
      <c r="R528" s="13" t="s">
        <v>55</v>
      </c>
      <c r="S528" s="13" t="s">
        <v>63</v>
      </c>
      <c r="T528" s="13" t="s">
        <v>41</v>
      </c>
      <c r="U528" s="13" t="s">
        <v>45</v>
      </c>
      <c r="V528" s="13" t="s">
        <v>42</v>
      </c>
      <c r="W528" s="13" t="s">
        <v>66</v>
      </c>
      <c r="X528" s="13" t="s">
        <v>76</v>
      </c>
      <c r="Y528" s="13" t="s">
        <v>41</v>
      </c>
      <c r="Z528" s="13" t="s">
        <v>42</v>
      </c>
      <c r="AA528" s="13"/>
      <c r="AB528" s="13">
        <v>0</v>
      </c>
      <c r="AC528" s="72">
        <f t="shared" si="1137"/>
        <v>1</v>
      </c>
      <c r="AD528" s="13">
        <v>0</v>
      </c>
      <c r="AE528" s="72">
        <f t="shared" ref="AE528" si="1173">VALUE(IF(AD528=-2,0%,IF(AD528=-1,50%,IF(AD528=0,100%,IF(AD528=1,50%,IF(AD528=2,0%))))))</f>
        <v>1</v>
      </c>
      <c r="AF528" s="13" t="s">
        <v>41</v>
      </c>
      <c r="AG528" s="13" t="s">
        <v>57</v>
      </c>
      <c r="AH528" s="13" t="s">
        <v>42</v>
      </c>
      <c r="AI528" s="13">
        <f t="shared" si="1130"/>
        <v>0</v>
      </c>
      <c r="AJ528" s="70">
        <f t="shared" si="1139"/>
        <v>1</v>
      </c>
      <c r="AK528" s="59">
        <f t="shared" si="1146"/>
        <v>0</v>
      </c>
      <c r="AL528" s="70">
        <f t="shared" ref="AL528" si="1174">VALUE(IF(AK528=-3,0%,IF(AK528=-2,33.3%,IF(AK528=-1,66.6%,IF(AK528=0,100%,IF(AK528=1,66.6%,IF(AK528=2,33.3%,IF(AK528=3,0%))))))))</f>
        <v>1</v>
      </c>
      <c r="AM528" s="13" t="s">
        <v>41</v>
      </c>
      <c r="AN528" s="13" t="s">
        <v>42</v>
      </c>
      <c r="AO528" s="13"/>
      <c r="AP528" s="13">
        <v>101.31965006729475</v>
      </c>
      <c r="AQ528" s="13">
        <v>117.34261838440112</v>
      </c>
      <c r="AR528" s="13">
        <v>125.13020833333333</v>
      </c>
      <c r="AS528" s="13">
        <v>148.05555555555554</v>
      </c>
      <c r="AT528" s="36">
        <v>212.87664899999999</v>
      </c>
      <c r="AU528" s="36" t="str">
        <f t="shared" si="1141"/>
        <v>2</v>
      </c>
      <c r="AV528" s="36">
        <v>5.7621070938720047</v>
      </c>
      <c r="AW528" s="36">
        <v>208.802224</v>
      </c>
      <c r="AX528" s="36">
        <v>216.95107400000001</v>
      </c>
      <c r="AY528" s="36">
        <v>244.60057749999999</v>
      </c>
      <c r="AZ528" s="36" t="str">
        <f t="shared" si="1142"/>
        <v>2</v>
      </c>
      <c r="BA528" s="36">
        <v>0</v>
      </c>
      <c r="BB528" s="36">
        <v>244.60057749999999</v>
      </c>
      <c r="BC528" s="36">
        <v>244.60057749999999</v>
      </c>
      <c r="BD528" s="36">
        <v>68200.425000000003</v>
      </c>
      <c r="BE528" s="36" t="s">
        <v>50</v>
      </c>
      <c r="BF528" s="36">
        <v>66133.8</v>
      </c>
      <c r="BG528" s="36">
        <v>68889.3</v>
      </c>
      <c r="BH528" s="36">
        <v>216.95107400000001</v>
      </c>
      <c r="BI528" s="36">
        <v>0</v>
      </c>
      <c r="BJ528" s="36">
        <v>216.95107400000001</v>
      </c>
      <c r="BK528" s="36">
        <v>216.95107400000001</v>
      </c>
      <c r="BL528" s="36">
        <v>256.22991469999999</v>
      </c>
      <c r="BM528" s="36">
        <v>16.446366389650006</v>
      </c>
      <c r="BN528" s="36">
        <v>244.60057749999999</v>
      </c>
      <c r="BO528" s="36">
        <v>267.85925190000006</v>
      </c>
      <c r="BP528" s="36">
        <v>69348.566666666666</v>
      </c>
      <c r="BQ528" s="36">
        <v>1124.9689892022175</v>
      </c>
      <c r="BR528" s="36">
        <v>68889.3</v>
      </c>
      <c r="BS528" s="36">
        <v>71644.899999999994</v>
      </c>
      <c r="BT528" s="36">
        <v>225.15950500000002</v>
      </c>
      <c r="BU528" s="36">
        <v>11.608474446003754</v>
      </c>
      <c r="BV528" s="36">
        <v>216.95107400000001</v>
      </c>
      <c r="BW528" s="36">
        <v>233.36793600000001</v>
      </c>
      <c r="BX528" s="36">
        <v>156.81387394999999</v>
      </c>
      <c r="BY528" s="36">
        <v>124.14914675643637</v>
      </c>
      <c r="BZ528" s="36">
        <v>69.027170400000003</v>
      </c>
      <c r="CA528" s="36">
        <v>244.60057749999999</v>
      </c>
      <c r="CB528" s="36">
        <v>70611.550000000017</v>
      </c>
      <c r="CC528" s="36">
        <v>1706.0999447081999</v>
      </c>
      <c r="CD528" s="36">
        <v>68889.3</v>
      </c>
      <c r="CE528" s="36">
        <v>74400.5</v>
      </c>
      <c r="CF528" s="36"/>
      <c r="CG528" s="40">
        <v>24.195</v>
      </c>
      <c r="CH528" s="40">
        <v>68.382000000000005</v>
      </c>
      <c r="CI528" s="40"/>
      <c r="CL528" s="5" t="str">
        <f t="shared" si="1148"/>
        <v>1_1_2</v>
      </c>
      <c r="CM528" s="95" t="str">
        <f t="shared" si="1149"/>
        <v>1X</v>
      </c>
      <c r="CN528" s="96">
        <f t="shared" si="1136"/>
        <v>146</v>
      </c>
      <c r="CO528" s="96" t="str">
        <f t="shared" si="1143"/>
        <v>1_1_2</v>
      </c>
      <c r="CP528" s="95" t="str">
        <f t="shared" si="1152"/>
        <v>1X</v>
      </c>
      <c r="CQ528" s="5">
        <f t="shared" si="1144"/>
        <v>93</v>
      </c>
      <c r="CV528" s="87"/>
      <c r="CW528" s="87"/>
      <c r="CX528" s="87"/>
      <c r="CY528" s="87"/>
      <c r="CZ528" s="87"/>
    </row>
    <row r="529" spans="1:104" s="5" customFormat="1">
      <c r="A529" s="13" t="s">
        <v>447</v>
      </c>
      <c r="B529" s="13">
        <v>2</v>
      </c>
      <c r="C529" s="13"/>
      <c r="D529" s="13" t="s">
        <v>101</v>
      </c>
      <c r="E529" s="35" t="s">
        <v>275</v>
      </c>
      <c r="F529" s="13" t="s">
        <v>36</v>
      </c>
      <c r="G529" s="36">
        <v>1094968095</v>
      </c>
      <c r="H529" s="13" t="s">
        <v>276</v>
      </c>
      <c r="I529" s="37">
        <v>20</v>
      </c>
      <c r="J529" s="37" t="s">
        <v>38</v>
      </c>
      <c r="K529" s="38">
        <v>43529</v>
      </c>
      <c r="L529" s="39">
        <v>0.37152777777777773</v>
      </c>
      <c r="M529" s="37" t="s">
        <v>39</v>
      </c>
      <c r="N529" s="37" t="s">
        <v>277</v>
      </c>
      <c r="O529" s="37" t="s">
        <v>41</v>
      </c>
      <c r="P529" s="37" t="s">
        <v>41</v>
      </c>
      <c r="Q529" s="37">
        <v>2</v>
      </c>
      <c r="R529" s="13" t="s">
        <v>43</v>
      </c>
      <c r="S529" s="13" t="s">
        <v>44</v>
      </c>
      <c r="T529" s="13" t="s">
        <v>41</v>
      </c>
      <c r="U529" s="13" t="s">
        <v>45</v>
      </c>
      <c r="V529" s="13" t="s">
        <v>42</v>
      </c>
      <c r="W529" s="13" t="s">
        <v>72</v>
      </c>
      <c r="X529" s="13" t="s">
        <v>76</v>
      </c>
      <c r="Y529" s="13" t="s">
        <v>41</v>
      </c>
      <c r="Z529" s="13" t="s">
        <v>42</v>
      </c>
      <c r="AA529" s="13"/>
      <c r="AB529" s="13">
        <v>-1</v>
      </c>
      <c r="AC529" s="72">
        <f t="shared" si="1137"/>
        <v>0.5</v>
      </c>
      <c r="AD529" s="13">
        <v>1</v>
      </c>
      <c r="AE529" s="72">
        <f t="shared" ref="AE529" si="1175">VALUE(IF(AD529=-2,0%,IF(AD529=-1,50%,IF(AD529=0,100%,IF(AD529=1,50%,IF(AD529=2,0%))))))</f>
        <v>0.5</v>
      </c>
      <c r="AF529" s="13" t="s">
        <v>41</v>
      </c>
      <c r="AG529" s="13" t="s">
        <v>57</v>
      </c>
      <c r="AH529" s="13" t="s">
        <v>42</v>
      </c>
      <c r="AI529" s="13">
        <f t="shared" si="1130"/>
        <v>-1</v>
      </c>
      <c r="AJ529" s="70">
        <f t="shared" si="1139"/>
        <v>0.66599999999999993</v>
      </c>
      <c r="AK529" s="59">
        <f t="shared" si="1146"/>
        <v>0</v>
      </c>
      <c r="AL529" s="70">
        <f t="shared" ref="AL529" si="1176">VALUE(IF(AK529=-3,0%,IF(AK529=-2,33.3%,IF(AK529=-1,66.6%,IF(AK529=0,100%,IF(AK529=1,66.6%,IF(AK529=2,33.3%,IF(AK529=3,0%))))))))</f>
        <v>1</v>
      </c>
      <c r="AM529" s="13" t="s">
        <v>41</v>
      </c>
      <c r="AN529" s="13" t="s">
        <v>42</v>
      </c>
      <c r="AO529" s="13"/>
      <c r="AP529" s="13">
        <v>101.31965006729475</v>
      </c>
      <c r="AQ529" s="13">
        <v>117.34261838440112</v>
      </c>
      <c r="AR529" s="13">
        <v>125.13020833333333</v>
      </c>
      <c r="AS529" s="13">
        <v>148.05555555555554</v>
      </c>
      <c r="AT529" s="36">
        <v>225.07024999999999</v>
      </c>
      <c r="AU529" s="36" t="str">
        <f t="shared" si="1141"/>
        <v>2</v>
      </c>
      <c r="AV529" s="36">
        <v>0</v>
      </c>
      <c r="AW529" s="36">
        <v>225.07024999999999</v>
      </c>
      <c r="AX529" s="36">
        <v>225.07024999999999</v>
      </c>
      <c r="AY529" s="36">
        <v>302.51637110000001</v>
      </c>
      <c r="AZ529" s="36" t="str">
        <f t="shared" si="1142"/>
        <v>3</v>
      </c>
      <c r="BA529" s="36">
        <v>0</v>
      </c>
      <c r="BB529" s="36">
        <v>302.51637110000001</v>
      </c>
      <c r="BC529" s="36">
        <v>302.51637110000001</v>
      </c>
      <c r="BD529" s="36">
        <v>77844.950000000012</v>
      </c>
      <c r="BE529" s="36" t="s">
        <v>50</v>
      </c>
      <c r="BF529" s="36">
        <v>74400.5</v>
      </c>
      <c r="BG529" s="36">
        <v>79911.600000000006</v>
      </c>
      <c r="BH529" s="36">
        <v>229.21909299999999</v>
      </c>
      <c r="BI529" s="36">
        <v>5.8673500387566984</v>
      </c>
      <c r="BJ529" s="36">
        <v>225.07024999999999</v>
      </c>
      <c r="BK529" s="36">
        <v>233.36793600000001</v>
      </c>
      <c r="BL529" s="36">
        <v>319.86791134999999</v>
      </c>
      <c r="BM529" s="36">
        <v>24.538783549612642</v>
      </c>
      <c r="BN529" s="36">
        <v>302.51637110000001</v>
      </c>
      <c r="BO529" s="36">
        <v>337.21945160000001</v>
      </c>
      <c r="BP529" s="36">
        <v>70267.133333333331</v>
      </c>
      <c r="BQ529" s="36">
        <v>3374.8579778513117</v>
      </c>
      <c r="BR529" s="36">
        <v>66133.8</v>
      </c>
      <c r="BS529" s="36">
        <v>74400.5</v>
      </c>
      <c r="BT529" s="36">
        <v>221.010662</v>
      </c>
      <c r="BU529" s="36">
        <v>5.7411244072470557</v>
      </c>
      <c r="BV529" s="36">
        <v>216.95107400000001</v>
      </c>
      <c r="BW529" s="36">
        <v>225.07024999999999</v>
      </c>
      <c r="BX529" s="36">
        <v>273.5584743</v>
      </c>
      <c r="BY529" s="36">
        <v>40.952650392360667</v>
      </c>
      <c r="BZ529" s="36">
        <v>244.60057749999999</v>
      </c>
      <c r="CA529" s="36">
        <v>302.51637110000001</v>
      </c>
      <c r="CB529" s="36">
        <v>68889.331250000017</v>
      </c>
      <c r="CC529" s="36">
        <v>2464.6462999028863</v>
      </c>
      <c r="CD529" s="36">
        <v>66133.8</v>
      </c>
      <c r="CE529" s="36">
        <v>74400.5</v>
      </c>
      <c r="CF529" s="36"/>
      <c r="CG529" s="40">
        <v>24.629000000000001</v>
      </c>
      <c r="CH529" s="40">
        <v>65.995999999999995</v>
      </c>
      <c r="CI529" s="40"/>
      <c r="CL529" s="5" t="str">
        <f t="shared" si="1148"/>
        <v>0.666_0.5_3</v>
      </c>
      <c r="CM529" s="95" t="str">
        <f t="shared" si="1149"/>
        <v>2F</v>
      </c>
      <c r="CN529" s="96">
        <f t="shared" si="1136"/>
        <v>21</v>
      </c>
      <c r="CO529" s="96" t="str">
        <f t="shared" si="1143"/>
        <v>1_0.5_3</v>
      </c>
      <c r="CP529" s="95" t="str">
        <f t="shared" si="1152"/>
        <v>2I</v>
      </c>
      <c r="CQ529" s="5">
        <f t="shared" si="1144"/>
        <v>27</v>
      </c>
      <c r="CV529" s="87"/>
      <c r="CW529" s="87"/>
      <c r="CX529" s="87"/>
      <c r="CY529" s="87"/>
      <c r="CZ529" s="87"/>
    </row>
    <row r="530" spans="1:104" s="5" customFormat="1">
      <c r="A530" s="13" t="s">
        <v>447</v>
      </c>
      <c r="B530" s="13">
        <v>2</v>
      </c>
      <c r="C530" s="13"/>
      <c r="D530" s="13" t="s">
        <v>101</v>
      </c>
      <c r="E530" s="35" t="s">
        <v>275</v>
      </c>
      <c r="F530" s="13" t="s">
        <v>36</v>
      </c>
      <c r="G530" s="36">
        <v>1094968095</v>
      </c>
      <c r="H530" s="13" t="s">
        <v>276</v>
      </c>
      <c r="I530" s="37">
        <v>20</v>
      </c>
      <c r="J530" s="37" t="s">
        <v>38</v>
      </c>
      <c r="K530" s="38">
        <v>43529</v>
      </c>
      <c r="L530" s="39">
        <v>0.38194444444444442</v>
      </c>
      <c r="M530" s="37" t="s">
        <v>39</v>
      </c>
      <c r="N530" s="37" t="s">
        <v>277</v>
      </c>
      <c r="O530" s="37" t="s">
        <v>41</v>
      </c>
      <c r="P530" s="37" t="s">
        <v>41</v>
      </c>
      <c r="Q530" s="37">
        <v>3</v>
      </c>
      <c r="R530" s="13" t="s">
        <v>43</v>
      </c>
      <c r="S530" s="13" t="s">
        <v>44</v>
      </c>
      <c r="T530" s="13" t="s">
        <v>41</v>
      </c>
      <c r="U530" s="13" t="s">
        <v>45</v>
      </c>
      <c r="V530" s="13" t="s">
        <v>42</v>
      </c>
      <c r="W530" s="13" t="s">
        <v>72</v>
      </c>
      <c r="X530" s="13" t="s">
        <v>76</v>
      </c>
      <c r="Y530" s="13" t="s">
        <v>41</v>
      </c>
      <c r="Z530" s="13" t="s">
        <v>41</v>
      </c>
      <c r="AA530" s="13"/>
      <c r="AB530" s="13">
        <v>-1</v>
      </c>
      <c r="AC530" s="72">
        <f t="shared" si="1137"/>
        <v>0.5</v>
      </c>
      <c r="AD530" s="13">
        <v>1</v>
      </c>
      <c r="AE530" s="72">
        <f t="shared" ref="AE530" si="1177">VALUE(IF(AD530=-2,0%,IF(AD530=-1,50%,IF(AD530=0,100%,IF(AD530=1,50%,IF(AD530=2,0%))))))</f>
        <v>0.5</v>
      </c>
      <c r="AF530" s="13" t="s">
        <v>41</v>
      </c>
      <c r="AG530" s="13" t="s">
        <v>57</v>
      </c>
      <c r="AH530" s="13" t="s">
        <v>42</v>
      </c>
      <c r="AI530" s="13">
        <f t="shared" si="1130"/>
        <v>-1</v>
      </c>
      <c r="AJ530" s="70">
        <f t="shared" si="1139"/>
        <v>0.66599999999999993</v>
      </c>
      <c r="AK530" s="59">
        <f t="shared" si="1146"/>
        <v>0</v>
      </c>
      <c r="AL530" s="70">
        <f t="shared" ref="AL530" si="1178">VALUE(IF(AK530=-3,0%,IF(AK530=-2,33.3%,IF(AK530=-1,66.6%,IF(AK530=0,100%,IF(AK530=1,66.6%,IF(AK530=2,33.3%,IF(AK530=3,0%))))))))</f>
        <v>1</v>
      </c>
      <c r="AM530" s="13" t="s">
        <v>41</v>
      </c>
      <c r="AN530" s="13" t="s">
        <v>41</v>
      </c>
      <c r="AO530" s="13"/>
      <c r="AP530" s="13">
        <v>101.31965006729475</v>
      </c>
      <c r="AQ530" s="13">
        <v>117.34261838440112</v>
      </c>
      <c r="AR530" s="13">
        <v>125.13020833333333</v>
      </c>
      <c r="AS530" s="13">
        <v>148.05555555555554</v>
      </c>
      <c r="AT530" s="36">
        <v>229.21909299999999</v>
      </c>
      <c r="AU530" s="36" t="str">
        <f t="shared" si="1141"/>
        <v>2</v>
      </c>
      <c r="AV530" s="36">
        <v>5.8673500387566984</v>
      </c>
      <c r="AW530" s="36">
        <v>225.07024999999999</v>
      </c>
      <c r="AX530" s="36">
        <v>233.36793600000001</v>
      </c>
      <c r="AY530" s="36">
        <v>325.66299190000001</v>
      </c>
      <c r="AZ530" s="36" t="str">
        <f t="shared" si="1142"/>
        <v>3</v>
      </c>
      <c r="BA530" s="36">
        <v>0</v>
      </c>
      <c r="BB530" s="36">
        <v>325.66299190000001</v>
      </c>
      <c r="BC530" s="36">
        <v>325.66299190000001</v>
      </c>
      <c r="BD530" s="36">
        <v>89556.174999999988</v>
      </c>
      <c r="BE530" s="36" t="s">
        <v>50</v>
      </c>
      <c r="BF530" s="36">
        <v>88178.4</v>
      </c>
      <c r="BG530" s="36">
        <v>93689.5</v>
      </c>
      <c r="BH530" s="36">
        <v>225.07024999999999</v>
      </c>
      <c r="BI530" s="36">
        <v>0</v>
      </c>
      <c r="BJ530" s="36">
        <v>225.07024999999999</v>
      </c>
      <c r="BK530" s="36">
        <v>225.07024999999999</v>
      </c>
      <c r="BL530" s="36">
        <v>314.08968149999998</v>
      </c>
      <c r="BM530" s="36">
        <v>16.367132529233587</v>
      </c>
      <c r="BN530" s="36">
        <v>302.51637110000001</v>
      </c>
      <c r="BO530" s="36">
        <v>325.66299190000001</v>
      </c>
      <c r="BP530" s="36">
        <v>85422.8</v>
      </c>
      <c r="BQ530" s="36">
        <v>7596.6069101935254</v>
      </c>
      <c r="BR530" s="36">
        <v>71644.899999999994</v>
      </c>
      <c r="BS530" s="36">
        <v>93689.5</v>
      </c>
      <c r="BT530" s="36">
        <v>225.07024999999999</v>
      </c>
      <c r="BU530" s="36">
        <v>0</v>
      </c>
      <c r="BV530" s="36">
        <v>225.07024999999999</v>
      </c>
      <c r="BW530" s="36">
        <v>225.07024999999999</v>
      </c>
      <c r="BX530" s="36">
        <v>314.08968149999998</v>
      </c>
      <c r="BY530" s="36">
        <v>16.367132529233587</v>
      </c>
      <c r="BZ530" s="36">
        <v>302.51637110000001</v>
      </c>
      <c r="CA530" s="36">
        <v>325.66299190000001</v>
      </c>
      <c r="CB530" s="36">
        <v>81117.199999999983</v>
      </c>
      <c r="CC530" s="36">
        <v>6200.0503704405492</v>
      </c>
      <c r="CD530" s="36">
        <v>71644.899999999994</v>
      </c>
      <c r="CE530" s="36">
        <v>93689.5</v>
      </c>
      <c r="CF530" s="36"/>
      <c r="CG530" s="40">
        <v>24.774000000000001</v>
      </c>
      <c r="CH530" s="40">
        <v>65.900999999999996</v>
      </c>
      <c r="CI530" s="40"/>
      <c r="CL530" s="5" t="str">
        <f t="shared" si="1148"/>
        <v>0.666_0.5_3</v>
      </c>
      <c r="CM530" s="95" t="str">
        <f t="shared" si="1149"/>
        <v>2F</v>
      </c>
      <c r="CN530" s="96">
        <f t="shared" si="1136"/>
        <v>21</v>
      </c>
      <c r="CO530" s="96" t="str">
        <f t="shared" si="1143"/>
        <v>1_0.5_3</v>
      </c>
      <c r="CP530" s="95" t="str">
        <f t="shared" si="1152"/>
        <v>2I</v>
      </c>
      <c r="CQ530" s="5">
        <f t="shared" si="1144"/>
        <v>27</v>
      </c>
      <c r="CV530" s="87"/>
      <c r="CW530" s="87"/>
      <c r="CX530" s="87"/>
      <c r="CY530" s="87"/>
      <c r="CZ530" s="87"/>
    </row>
    <row r="531" spans="1:104" s="5" customFormat="1">
      <c r="A531" s="13" t="s">
        <v>447</v>
      </c>
      <c r="B531" s="13">
        <v>2</v>
      </c>
      <c r="C531" s="13"/>
      <c r="D531" s="13" t="s">
        <v>101</v>
      </c>
      <c r="E531" s="35" t="s">
        <v>275</v>
      </c>
      <c r="F531" s="13" t="s">
        <v>36</v>
      </c>
      <c r="G531" s="36">
        <v>1094968095</v>
      </c>
      <c r="H531" s="13" t="s">
        <v>276</v>
      </c>
      <c r="I531" s="37">
        <v>20</v>
      </c>
      <c r="J531" s="37" t="s">
        <v>38</v>
      </c>
      <c r="K531" s="38">
        <v>43529</v>
      </c>
      <c r="L531" s="39">
        <v>0.3923611111111111</v>
      </c>
      <c r="M531" s="37" t="s">
        <v>39</v>
      </c>
      <c r="N531" s="37" t="s">
        <v>277</v>
      </c>
      <c r="O531" s="37" t="s">
        <v>41</v>
      </c>
      <c r="P531" s="37" t="s">
        <v>41</v>
      </c>
      <c r="Q531" s="37">
        <v>4</v>
      </c>
      <c r="R531" s="13" t="s">
        <v>43</v>
      </c>
      <c r="S531" s="13" t="s">
        <v>56</v>
      </c>
      <c r="T531" s="13" t="s">
        <v>41</v>
      </c>
      <c r="U531" s="13" t="s">
        <v>45</v>
      </c>
      <c r="V531" s="13" t="s">
        <v>42</v>
      </c>
      <c r="W531" s="13" t="s">
        <v>135</v>
      </c>
      <c r="X531" s="13" t="s">
        <v>106</v>
      </c>
      <c r="Y531" s="13" t="s">
        <v>42</v>
      </c>
      <c r="Z531" s="13" t="s">
        <v>41</v>
      </c>
      <c r="AA531" s="13"/>
      <c r="AB531" s="13">
        <v>-1</v>
      </c>
      <c r="AC531" s="72">
        <f t="shared" si="1137"/>
        <v>0.5</v>
      </c>
      <c r="AD531" s="13">
        <v>2</v>
      </c>
      <c r="AE531" s="72">
        <f t="shared" ref="AE531" si="1179">VALUE(IF(AD531=-2,0%,IF(AD531=-1,50%,IF(AD531=0,100%,IF(AD531=1,50%,IF(AD531=2,0%))))))</f>
        <v>0</v>
      </c>
      <c r="AF531" s="13" t="s">
        <v>41</v>
      </c>
      <c r="AG531" s="13" t="s">
        <v>57</v>
      </c>
      <c r="AH531" s="13" t="s">
        <v>42</v>
      </c>
      <c r="AI531" s="13">
        <f t="shared" si="1130"/>
        <v>-2</v>
      </c>
      <c r="AJ531" s="70">
        <f t="shared" si="1139"/>
        <v>0.33299999999999996</v>
      </c>
      <c r="AK531" s="59">
        <f t="shared" si="1146"/>
        <v>1</v>
      </c>
      <c r="AL531" s="70">
        <f t="shared" ref="AL531" si="1180">VALUE(IF(AK531=-3,0%,IF(AK531=-2,33.3%,IF(AK531=-1,66.6%,IF(AK531=0,100%,IF(AK531=1,66.6%,IF(AK531=2,33.3%,IF(AK531=3,0%))))))))</f>
        <v>0.66599999999999993</v>
      </c>
      <c r="AM531" s="13" t="s">
        <v>42</v>
      </c>
      <c r="AN531" s="13" t="s">
        <v>41</v>
      </c>
      <c r="AO531" s="13"/>
      <c r="AP531" s="13">
        <v>101.31965006729475</v>
      </c>
      <c r="AQ531" s="13">
        <v>117.34261838440112</v>
      </c>
      <c r="AR531" s="13">
        <v>125.13020833333333</v>
      </c>
      <c r="AS531" s="13">
        <v>148.05555555555554</v>
      </c>
      <c r="AT531" s="36">
        <v>245.96424900000002</v>
      </c>
      <c r="AU531" s="36" t="str">
        <f t="shared" si="1141"/>
        <v>2</v>
      </c>
      <c r="AV531" s="36">
        <v>5.9732633208699317</v>
      </c>
      <c r="AW531" s="36">
        <v>241.74051400000002</v>
      </c>
      <c r="AX531" s="36">
        <v>250.18798400000003</v>
      </c>
      <c r="AY531" s="36">
        <v>371.67002350000007</v>
      </c>
      <c r="AZ531" s="36" t="str">
        <f t="shared" si="1142"/>
        <v>3</v>
      </c>
      <c r="BA531" s="36">
        <v>16.287898668817245</v>
      </c>
      <c r="BB531" s="36">
        <v>360.15273990000003</v>
      </c>
      <c r="BC531" s="36">
        <v>383.18730710000006</v>
      </c>
      <c r="BD531" s="36">
        <v>92311.75</v>
      </c>
      <c r="BE531" s="36" t="s">
        <v>50</v>
      </c>
      <c r="BF531" s="36">
        <v>88178.4</v>
      </c>
      <c r="BG531" s="36">
        <v>99200.7</v>
      </c>
      <c r="BH531" s="36">
        <v>245.96424900000002</v>
      </c>
      <c r="BI531" s="36">
        <v>5.9732633208699317</v>
      </c>
      <c r="BJ531" s="36">
        <v>241.74051400000002</v>
      </c>
      <c r="BK531" s="36">
        <v>250.18798400000003</v>
      </c>
      <c r="BL531" s="36">
        <v>371.67002350000007</v>
      </c>
      <c r="BM531" s="36">
        <v>16.287898668817245</v>
      </c>
      <c r="BN531" s="36">
        <v>360.15273990000003</v>
      </c>
      <c r="BO531" s="36">
        <v>383.18730710000006</v>
      </c>
      <c r="BP531" s="36">
        <v>99200.683333333334</v>
      </c>
      <c r="BQ531" s="36">
        <v>3485.5573054630268</v>
      </c>
      <c r="BR531" s="36">
        <v>93689.5</v>
      </c>
      <c r="BS531" s="36">
        <v>104711.8</v>
      </c>
      <c r="BT531" s="36">
        <v>237.62911700000001</v>
      </c>
      <c r="BU531" s="36">
        <v>17.760920039439934</v>
      </c>
      <c r="BV531" s="36">
        <v>225.07024999999999</v>
      </c>
      <c r="BW531" s="36">
        <v>250.18798400000003</v>
      </c>
      <c r="BX531" s="36">
        <v>354.42514950000003</v>
      </c>
      <c r="BY531" s="36">
        <v>40.675833361032424</v>
      </c>
      <c r="BZ531" s="36">
        <v>325.66299190000001</v>
      </c>
      <c r="CA531" s="36">
        <v>383.18730710000006</v>
      </c>
      <c r="CB531" s="36">
        <v>89039.493749999994</v>
      </c>
      <c r="CC531" s="36">
        <v>10777.036444927455</v>
      </c>
      <c r="CD531" s="36">
        <v>68889.3</v>
      </c>
      <c r="CE531" s="36">
        <v>104711.8</v>
      </c>
      <c r="CF531" s="36"/>
      <c r="CG531" s="40">
        <v>25.04</v>
      </c>
      <c r="CH531" s="40">
        <v>65.644000000000005</v>
      </c>
      <c r="CI531" s="40"/>
      <c r="CL531" s="5" t="str">
        <f t="shared" si="1148"/>
        <v>0.333_0.5_3</v>
      </c>
      <c r="CM531" s="95" t="str">
        <f t="shared" si="1149"/>
        <v>2C</v>
      </c>
      <c r="CN531" s="96">
        <f t="shared" si="1136"/>
        <v>17</v>
      </c>
      <c r="CO531" s="96" t="str">
        <f t="shared" si="1143"/>
        <v>0.666_0_3</v>
      </c>
      <c r="CP531" s="95" t="str">
        <f t="shared" si="1152"/>
        <v>2E</v>
      </c>
      <c r="CQ531" s="5">
        <f t="shared" si="1144"/>
        <v>7</v>
      </c>
      <c r="CV531" s="87"/>
      <c r="CW531" s="87"/>
      <c r="CX531" s="87"/>
      <c r="CY531" s="87"/>
      <c r="CZ531" s="87"/>
    </row>
    <row r="532" spans="1:104" s="5" customFormat="1">
      <c r="A532" s="13" t="s">
        <v>447</v>
      </c>
      <c r="B532" s="13">
        <v>2</v>
      </c>
      <c r="C532" s="13"/>
      <c r="D532" s="13" t="s">
        <v>101</v>
      </c>
      <c r="E532" s="35" t="s">
        <v>275</v>
      </c>
      <c r="F532" s="13" t="s">
        <v>36</v>
      </c>
      <c r="G532" s="36">
        <v>1094968095</v>
      </c>
      <c r="H532" s="13" t="s">
        <v>276</v>
      </c>
      <c r="I532" s="37">
        <v>20</v>
      </c>
      <c r="J532" s="37" t="s">
        <v>38</v>
      </c>
      <c r="K532" s="38">
        <v>43529</v>
      </c>
      <c r="L532" s="39">
        <v>0.40277777777777773</v>
      </c>
      <c r="M532" s="37" t="s">
        <v>39</v>
      </c>
      <c r="N532" s="37" t="s">
        <v>277</v>
      </c>
      <c r="O532" s="37" t="s">
        <v>41</v>
      </c>
      <c r="P532" s="37" t="s">
        <v>41</v>
      </c>
      <c r="Q532" s="37">
        <v>5</v>
      </c>
      <c r="R532" s="13" t="s">
        <v>43</v>
      </c>
      <c r="S532" s="13" t="s">
        <v>44</v>
      </c>
      <c r="T532" s="13" t="s">
        <v>41</v>
      </c>
      <c r="U532" s="13" t="s">
        <v>45</v>
      </c>
      <c r="V532" s="13" t="s">
        <v>42</v>
      </c>
      <c r="W532" s="13" t="s">
        <v>135</v>
      </c>
      <c r="X532" s="13" t="s">
        <v>76</v>
      </c>
      <c r="Y532" s="13" t="s">
        <v>42</v>
      </c>
      <c r="Z532" s="13" t="s">
        <v>41</v>
      </c>
      <c r="AA532" s="13"/>
      <c r="AB532" s="13">
        <v>-1</v>
      </c>
      <c r="AC532" s="72">
        <f t="shared" si="1137"/>
        <v>0.5</v>
      </c>
      <c r="AD532" s="13">
        <v>1</v>
      </c>
      <c r="AE532" s="72">
        <f t="shared" ref="AE532" si="1181">VALUE(IF(AD532=-2,0%,IF(AD532=-1,50%,IF(AD532=0,100%,IF(AD532=1,50%,IF(AD532=2,0%))))))</f>
        <v>0.5</v>
      </c>
      <c r="AF532" s="13" t="s">
        <v>41</v>
      </c>
      <c r="AG532" s="13" t="s">
        <v>57</v>
      </c>
      <c r="AH532" s="13" t="s">
        <v>42</v>
      </c>
      <c r="AI532" s="13">
        <f t="shared" si="1130"/>
        <v>-2</v>
      </c>
      <c r="AJ532" s="70">
        <f t="shared" si="1139"/>
        <v>0.33299999999999996</v>
      </c>
      <c r="AK532" s="59">
        <f t="shared" si="1146"/>
        <v>0</v>
      </c>
      <c r="AL532" s="70">
        <f t="shared" ref="AL532" si="1182">VALUE(IF(AK532=-3,0%,IF(AK532=-2,33.3%,IF(AK532=-1,66.6%,IF(AK532=0,100%,IF(AK532=1,66.6%,IF(AK532=2,33.3%,IF(AK532=3,0%))))))))</f>
        <v>1</v>
      </c>
      <c r="AM532" s="13" t="s">
        <v>42</v>
      </c>
      <c r="AN532" s="13" t="s">
        <v>41</v>
      </c>
      <c r="AO532" s="13"/>
      <c r="AP532" s="13">
        <v>101.31965006729475</v>
      </c>
      <c r="AQ532" s="13">
        <v>117.34261838440112</v>
      </c>
      <c r="AR532" s="13">
        <v>125.13020833333333</v>
      </c>
      <c r="AS532" s="13">
        <v>148.05555555555554</v>
      </c>
      <c r="AT532" s="36">
        <v>229.49510400000003</v>
      </c>
      <c r="AU532" s="36" t="str">
        <f t="shared" si="1141"/>
        <v>2</v>
      </c>
      <c r="AV532" s="36">
        <v>29.264151540558995</v>
      </c>
      <c r="AW532" s="36">
        <v>208.802224</v>
      </c>
      <c r="AX532" s="36">
        <v>250.18798400000003</v>
      </c>
      <c r="AY532" s="36">
        <v>284.89052615000003</v>
      </c>
      <c r="AZ532" s="36" t="str">
        <f t="shared" si="1142"/>
        <v>2</v>
      </c>
      <c r="BA532" s="36">
        <v>106.43684341947278</v>
      </c>
      <c r="BB532" s="36">
        <v>209.62831240000003</v>
      </c>
      <c r="BC532" s="36">
        <v>360.15273990000003</v>
      </c>
      <c r="BD532" s="36">
        <v>92311.725000000006</v>
      </c>
      <c r="BE532" s="36" t="s">
        <v>50</v>
      </c>
      <c r="BF532" s="36">
        <v>88178.4</v>
      </c>
      <c r="BG532" s="36">
        <v>93689.5</v>
      </c>
      <c r="BH532" s="36">
        <v>208.802224</v>
      </c>
      <c r="BI532" s="36">
        <v>0</v>
      </c>
      <c r="BJ532" s="36">
        <v>208.802224</v>
      </c>
      <c r="BK532" s="36">
        <v>208.802224</v>
      </c>
      <c r="BL532" s="36">
        <v>215.46264015</v>
      </c>
      <c r="BM532" s="36">
        <v>8.2509854313796644</v>
      </c>
      <c r="BN532" s="36">
        <v>209.62831240000003</v>
      </c>
      <c r="BO532" s="36">
        <v>221.29696789999997</v>
      </c>
      <c r="BP532" s="36">
        <v>84504.283333333326</v>
      </c>
      <c r="BQ532" s="36">
        <v>6674.3561188826798</v>
      </c>
      <c r="BR532" s="36">
        <v>71644.899999999994</v>
      </c>
      <c r="BS532" s="36">
        <v>88178.4</v>
      </c>
      <c r="BT532" s="36">
        <v>229.49510400000003</v>
      </c>
      <c r="BU532" s="36">
        <v>29.264151540558995</v>
      </c>
      <c r="BV532" s="36">
        <v>208.802224</v>
      </c>
      <c r="BW532" s="36">
        <v>250.18798400000003</v>
      </c>
      <c r="BX532" s="36">
        <v>296.40780975000007</v>
      </c>
      <c r="BY532" s="36">
        <v>122.72474208829001</v>
      </c>
      <c r="BZ532" s="36">
        <v>209.62831240000003</v>
      </c>
      <c r="CA532" s="36">
        <v>383.18730710000006</v>
      </c>
      <c r="CB532" s="36">
        <v>82322.781249999985</v>
      </c>
      <c r="CC532" s="36">
        <v>9748.9339980136665</v>
      </c>
      <c r="CD532" s="36">
        <v>66133.8</v>
      </c>
      <c r="CE532" s="36">
        <v>99200.7</v>
      </c>
      <c r="CF532" s="36"/>
      <c r="CG532" s="40">
        <v>25.234000000000002</v>
      </c>
      <c r="CH532" s="40">
        <v>64.89</v>
      </c>
      <c r="CI532" s="40"/>
      <c r="CL532" s="5" t="str">
        <f t="shared" si="1148"/>
        <v>0.333_0.5_2</v>
      </c>
      <c r="CM532" s="95" t="str">
        <f t="shared" si="1149"/>
        <v>1Q</v>
      </c>
      <c r="CN532" s="96">
        <f t="shared" si="1136"/>
        <v>32</v>
      </c>
      <c r="CO532" s="96" t="str">
        <f t="shared" si="1143"/>
        <v>1_0.5_2</v>
      </c>
      <c r="CP532" s="95" t="str">
        <f t="shared" si="1152"/>
        <v>1W</v>
      </c>
      <c r="CQ532" s="5">
        <f t="shared" si="1144"/>
        <v>89</v>
      </c>
      <c r="CV532" s="87"/>
      <c r="CW532" s="87"/>
      <c r="CX532" s="87"/>
      <c r="CY532" s="87"/>
      <c r="CZ532" s="87"/>
    </row>
    <row r="533" spans="1:104" s="5" customFormat="1">
      <c r="A533" s="13" t="s">
        <v>447</v>
      </c>
      <c r="B533" s="13">
        <v>2</v>
      </c>
      <c r="C533" s="13"/>
      <c r="D533" s="13" t="s">
        <v>58</v>
      </c>
      <c r="E533" s="35" t="s">
        <v>278</v>
      </c>
      <c r="F533" s="13" t="s">
        <v>36</v>
      </c>
      <c r="G533" s="36">
        <v>1097040683</v>
      </c>
      <c r="H533" s="13" t="s">
        <v>279</v>
      </c>
      <c r="I533" s="37">
        <v>20</v>
      </c>
      <c r="J533" s="37" t="s">
        <v>70</v>
      </c>
      <c r="K533" s="38">
        <v>43529</v>
      </c>
      <c r="L533" s="39">
        <v>0.3611111111111111</v>
      </c>
      <c r="M533" s="37" t="s">
        <v>39</v>
      </c>
      <c r="N533" s="37" t="s">
        <v>42</v>
      </c>
      <c r="O533" s="37" t="s">
        <v>42</v>
      </c>
      <c r="P533" s="37" t="s">
        <v>42</v>
      </c>
      <c r="Q533" s="37">
        <v>1</v>
      </c>
      <c r="R533" s="13" t="s">
        <v>55</v>
      </c>
      <c r="S533" s="13" t="s">
        <v>44</v>
      </c>
      <c r="T533" s="13" t="s">
        <v>42</v>
      </c>
      <c r="U533" s="13" t="s">
        <v>52</v>
      </c>
      <c r="V533" s="13" t="s">
        <v>42</v>
      </c>
      <c r="W533" s="13" t="s">
        <v>66</v>
      </c>
      <c r="X533" s="13" t="s">
        <v>88</v>
      </c>
      <c r="Y533" s="13" t="s">
        <v>41</v>
      </c>
      <c r="Z533" s="13" t="s">
        <v>41</v>
      </c>
      <c r="AA533" s="13"/>
      <c r="AB533" s="13">
        <v>0</v>
      </c>
      <c r="AC533" s="72">
        <f t="shared" si="1137"/>
        <v>1</v>
      </c>
      <c r="AD533" s="13">
        <v>1</v>
      </c>
      <c r="AE533" s="72">
        <f t="shared" ref="AE533" si="1183">VALUE(IF(AD533=-2,0%,IF(AD533=-1,50%,IF(AD533=0,100%,IF(AD533=1,50%,IF(AD533=2,0%))))))</f>
        <v>0.5</v>
      </c>
      <c r="AF533" s="13" t="s">
        <v>42</v>
      </c>
      <c r="AG533" s="13" t="s">
        <v>57</v>
      </c>
      <c r="AH533" s="13" t="s">
        <v>42</v>
      </c>
      <c r="AI533" s="13">
        <f t="shared" si="1130"/>
        <v>0</v>
      </c>
      <c r="AJ533" s="70">
        <f t="shared" si="1139"/>
        <v>1</v>
      </c>
      <c r="AK533" s="59">
        <f t="shared" si="1146"/>
        <v>-3</v>
      </c>
      <c r="AL533" s="70">
        <f t="shared" ref="AL533" si="1184">VALUE(IF(AK533=-3,0%,IF(AK533=-2,33.3%,IF(AK533=-1,66.6%,IF(AK533=0,100%,IF(AK533=1,66.6%,IF(AK533=2,33.3%,IF(AK533=3,0%))))))))</f>
        <v>0</v>
      </c>
      <c r="AM533" s="13" t="s">
        <v>41</v>
      </c>
      <c r="AN533" s="13" t="s">
        <v>41</v>
      </c>
      <c r="AO533" s="13"/>
      <c r="AP533" s="13">
        <v>101.31965006729475</v>
      </c>
      <c r="AQ533" s="13">
        <v>117.34261838440112</v>
      </c>
      <c r="AR533" s="13">
        <v>125.13020833333333</v>
      </c>
      <c r="AS533" s="13">
        <v>148.05555555555554</v>
      </c>
      <c r="AT533" s="36">
        <v>122.00713549999998</v>
      </c>
      <c r="AU533" s="36" t="str">
        <f t="shared" si="1141"/>
        <v>2</v>
      </c>
      <c r="AV533" s="36">
        <v>17.801044813738383</v>
      </c>
      <c r="AW533" s="36">
        <v>109.41989599999998</v>
      </c>
      <c r="AX533" s="36">
        <v>134.59437499999999</v>
      </c>
      <c r="AY533" s="36">
        <v>179.72504650000002</v>
      </c>
      <c r="AZ533" s="36" t="str">
        <f t="shared" si="1142"/>
        <v>2</v>
      </c>
      <c r="BA533" s="36">
        <v>5.2547176732841301</v>
      </c>
      <c r="BB533" s="36">
        <v>176.0094</v>
      </c>
      <c r="BC533" s="36">
        <v>183.44069300000001</v>
      </c>
      <c r="BD533" s="36">
        <v>68200.425000000003</v>
      </c>
      <c r="BE533" s="36" t="s">
        <v>50</v>
      </c>
      <c r="BF533" s="36">
        <v>66133.8</v>
      </c>
      <c r="BG533" s="36">
        <v>68889.3</v>
      </c>
      <c r="BH533" s="36">
        <v>115.75668349999998</v>
      </c>
      <c r="BI533" s="36">
        <v>8.9615708243762988</v>
      </c>
      <c r="BJ533" s="36">
        <v>109.41989599999998</v>
      </c>
      <c r="BK533" s="36">
        <v>122.09347099999998</v>
      </c>
      <c r="BL533" s="36">
        <v>176.0094</v>
      </c>
      <c r="BM533" s="36">
        <v>0</v>
      </c>
      <c r="BN533" s="36">
        <v>176.0094</v>
      </c>
      <c r="BO533" s="36">
        <v>176.0094</v>
      </c>
      <c r="BP533" s="36">
        <v>69348.566666666666</v>
      </c>
      <c r="BQ533" s="36">
        <v>1124.9689892022175</v>
      </c>
      <c r="BR533" s="36">
        <v>68889.3</v>
      </c>
      <c r="BS533" s="36">
        <v>71644.899999999994</v>
      </c>
      <c r="BT533" s="36">
        <v>134.64966349999997</v>
      </c>
      <c r="BU533" s="36">
        <v>35.680279374020053</v>
      </c>
      <c r="BV533" s="36">
        <v>109.41989599999998</v>
      </c>
      <c r="BW533" s="36">
        <v>159.87943099999998</v>
      </c>
      <c r="BX533" s="36">
        <v>183.45941599999998</v>
      </c>
      <c r="BY533" s="36">
        <v>10.535913667096544</v>
      </c>
      <c r="BZ533" s="36">
        <v>176.0094</v>
      </c>
      <c r="CA533" s="36">
        <v>190.90943199999998</v>
      </c>
      <c r="CB533" s="36">
        <v>70611.550000000017</v>
      </c>
      <c r="CC533" s="36">
        <v>1706.0999447081999</v>
      </c>
      <c r="CD533" s="36">
        <v>68889.3</v>
      </c>
      <c r="CE533" s="36">
        <v>74400.5</v>
      </c>
      <c r="CF533" s="36"/>
      <c r="CG533" s="40">
        <v>24.195</v>
      </c>
      <c r="CH533" s="40">
        <v>68.382000000000005</v>
      </c>
      <c r="CI533" s="40"/>
      <c r="CL533" s="5" t="str">
        <f t="shared" si="1148"/>
        <v>1_1_2</v>
      </c>
      <c r="CM533" s="95" t="str">
        <f t="shared" si="1149"/>
        <v>1X</v>
      </c>
      <c r="CN533" s="96">
        <f t="shared" si="1136"/>
        <v>146</v>
      </c>
      <c r="CO533" s="96" t="str">
        <f t="shared" si="1143"/>
        <v>0_0.5_2</v>
      </c>
      <c r="CP533" s="95" t="str">
        <f t="shared" si="1152"/>
        <v>1N</v>
      </c>
      <c r="CQ533" s="5">
        <f t="shared" si="1144"/>
        <v>20</v>
      </c>
      <c r="CV533" s="87"/>
      <c r="CW533" s="87"/>
      <c r="CX533" s="87"/>
      <c r="CY533" s="87"/>
      <c r="CZ533" s="87"/>
    </row>
    <row r="534" spans="1:104" s="5" customFormat="1">
      <c r="A534" s="13" t="s">
        <v>447</v>
      </c>
      <c r="B534" s="13">
        <v>2</v>
      </c>
      <c r="C534" s="13"/>
      <c r="D534" s="13" t="s">
        <v>58</v>
      </c>
      <c r="E534" s="35" t="s">
        <v>278</v>
      </c>
      <c r="F534" s="13" t="s">
        <v>36</v>
      </c>
      <c r="G534" s="36">
        <v>1097040683</v>
      </c>
      <c r="H534" s="13" t="s">
        <v>279</v>
      </c>
      <c r="I534" s="37">
        <v>20</v>
      </c>
      <c r="J534" s="37" t="s">
        <v>70</v>
      </c>
      <c r="K534" s="38">
        <v>43529</v>
      </c>
      <c r="L534" s="39">
        <v>0.37152777777777773</v>
      </c>
      <c r="M534" s="37" t="s">
        <v>39</v>
      </c>
      <c r="N534" s="37" t="s">
        <v>42</v>
      </c>
      <c r="O534" s="37" t="s">
        <v>42</v>
      </c>
      <c r="P534" s="37" t="s">
        <v>42</v>
      </c>
      <c r="Q534" s="37">
        <v>2</v>
      </c>
      <c r="R534" s="13" t="s">
        <v>55</v>
      </c>
      <c r="S534" s="13" t="s">
        <v>44</v>
      </c>
      <c r="T534" s="13" t="s">
        <v>42</v>
      </c>
      <c r="U534" s="13" t="s">
        <v>52</v>
      </c>
      <c r="V534" s="13" t="s">
        <v>42</v>
      </c>
      <c r="W534" s="13" t="s">
        <v>66</v>
      </c>
      <c r="X534" s="13" t="s">
        <v>88</v>
      </c>
      <c r="Y534" s="13" t="s">
        <v>41</v>
      </c>
      <c r="Z534" s="13" t="s">
        <v>41</v>
      </c>
      <c r="AA534" s="13"/>
      <c r="AB534" s="13">
        <v>0</v>
      </c>
      <c r="AC534" s="72">
        <f t="shared" si="1137"/>
        <v>1</v>
      </c>
      <c r="AD534" s="13">
        <v>1</v>
      </c>
      <c r="AE534" s="72">
        <f t="shared" ref="AE534" si="1185">VALUE(IF(AD534=-2,0%,IF(AD534=-1,50%,IF(AD534=0,100%,IF(AD534=1,50%,IF(AD534=2,0%))))))</f>
        <v>0.5</v>
      </c>
      <c r="AF534" s="13" t="s">
        <v>42</v>
      </c>
      <c r="AG534" s="13" t="s">
        <v>57</v>
      </c>
      <c r="AH534" s="13" t="s">
        <v>42</v>
      </c>
      <c r="AI534" s="13">
        <f t="shared" si="1130"/>
        <v>0</v>
      </c>
      <c r="AJ534" s="70">
        <f t="shared" si="1139"/>
        <v>1</v>
      </c>
      <c r="AK534" s="59">
        <f t="shared" si="1146"/>
        <v>-3</v>
      </c>
      <c r="AL534" s="70">
        <f t="shared" ref="AL534" si="1186">VALUE(IF(AK534=-3,0%,IF(AK534=-2,33.3%,IF(AK534=-1,66.6%,IF(AK534=0,100%,IF(AK534=1,66.6%,IF(AK534=2,33.3%,IF(AK534=3,0%))))))))</f>
        <v>0</v>
      </c>
      <c r="AM534" s="13" t="s">
        <v>41</v>
      </c>
      <c r="AN534" s="13" t="s">
        <v>41</v>
      </c>
      <c r="AO534" s="13"/>
      <c r="AP534" s="13">
        <v>101.31965006729475</v>
      </c>
      <c r="AQ534" s="13">
        <v>117.34261838440112</v>
      </c>
      <c r="AR534" s="13">
        <v>125.13020833333333</v>
      </c>
      <c r="AS534" s="13">
        <v>148.05555555555554</v>
      </c>
      <c r="AT534" s="36">
        <v>159.87943099999998</v>
      </c>
      <c r="AU534" s="36" t="str">
        <f t="shared" si="1141"/>
        <v>2</v>
      </c>
      <c r="AV534" s="36">
        <v>0</v>
      </c>
      <c r="AW534" s="36">
        <v>159.87943099999998</v>
      </c>
      <c r="AX534" s="36">
        <v>159.87943099999998</v>
      </c>
      <c r="AY534" s="36">
        <v>190.90943199999998</v>
      </c>
      <c r="AZ534" s="36" t="str">
        <f t="shared" si="1142"/>
        <v>2</v>
      </c>
      <c r="BA534" s="36">
        <v>0</v>
      </c>
      <c r="BB534" s="36">
        <v>190.90943199999998</v>
      </c>
      <c r="BC534" s="36">
        <v>190.90943199999998</v>
      </c>
      <c r="BD534" s="36">
        <v>77844.950000000012</v>
      </c>
      <c r="BE534" s="36" t="s">
        <v>50</v>
      </c>
      <c r="BF534" s="36">
        <v>74400.5</v>
      </c>
      <c r="BG534" s="36">
        <v>79911.600000000006</v>
      </c>
      <c r="BH534" s="36">
        <v>159.87943099999998</v>
      </c>
      <c r="BI534" s="36">
        <v>0</v>
      </c>
      <c r="BJ534" s="36">
        <v>159.87943099999998</v>
      </c>
      <c r="BK534" s="36">
        <v>159.87943099999998</v>
      </c>
      <c r="BL534" s="36">
        <v>190.90943199999998</v>
      </c>
      <c r="BM534" s="36">
        <v>0</v>
      </c>
      <c r="BN534" s="36">
        <v>190.90943199999998</v>
      </c>
      <c r="BO534" s="36">
        <v>190.90943199999998</v>
      </c>
      <c r="BP534" s="36">
        <v>70267.133333333331</v>
      </c>
      <c r="BQ534" s="36">
        <v>3374.8579778513117</v>
      </c>
      <c r="BR534" s="36">
        <v>66133.8</v>
      </c>
      <c r="BS534" s="36">
        <v>74400.5</v>
      </c>
      <c r="BT534" s="36">
        <v>134.64966349999997</v>
      </c>
      <c r="BU534" s="36">
        <v>35.680279374020053</v>
      </c>
      <c r="BV534" s="36">
        <v>109.41989599999998</v>
      </c>
      <c r="BW534" s="36">
        <v>159.87943099999998</v>
      </c>
      <c r="BX534" s="36">
        <v>183.45941599999998</v>
      </c>
      <c r="BY534" s="36">
        <v>10.535913667096544</v>
      </c>
      <c r="BZ534" s="36">
        <v>176.0094</v>
      </c>
      <c r="CA534" s="36">
        <v>190.90943199999998</v>
      </c>
      <c r="CB534" s="36">
        <v>68889.331250000017</v>
      </c>
      <c r="CC534" s="36">
        <v>2464.6462999028863</v>
      </c>
      <c r="CD534" s="36">
        <v>66133.8</v>
      </c>
      <c r="CE534" s="36">
        <v>74400.5</v>
      </c>
      <c r="CF534" s="36"/>
      <c r="CG534" s="40">
        <v>24.629000000000001</v>
      </c>
      <c r="CH534" s="40">
        <v>65.995999999999995</v>
      </c>
      <c r="CI534" s="40"/>
      <c r="CL534" s="5" t="str">
        <f t="shared" si="1148"/>
        <v>1_1_2</v>
      </c>
      <c r="CM534" s="95" t="str">
        <f t="shared" si="1149"/>
        <v>1X</v>
      </c>
      <c r="CN534" s="96">
        <f t="shared" si="1136"/>
        <v>146</v>
      </c>
      <c r="CO534" s="96" t="str">
        <f t="shared" si="1143"/>
        <v>0_0.5_2</v>
      </c>
      <c r="CP534" s="95" t="str">
        <f t="shared" si="1152"/>
        <v>1N</v>
      </c>
      <c r="CQ534" s="5">
        <f t="shared" si="1144"/>
        <v>20</v>
      </c>
      <c r="CV534" s="87"/>
      <c r="CW534" s="87"/>
      <c r="CX534" s="87"/>
      <c r="CY534" s="87"/>
      <c r="CZ534" s="87"/>
    </row>
    <row r="535" spans="1:104" s="5" customFormat="1">
      <c r="A535" s="13" t="s">
        <v>447</v>
      </c>
      <c r="B535" s="13">
        <v>2</v>
      </c>
      <c r="C535" s="13"/>
      <c r="D535" s="13" t="s">
        <v>58</v>
      </c>
      <c r="E535" s="35" t="s">
        <v>278</v>
      </c>
      <c r="F535" s="13" t="s">
        <v>36</v>
      </c>
      <c r="G535" s="36">
        <v>1097040683</v>
      </c>
      <c r="H535" s="13" t="s">
        <v>279</v>
      </c>
      <c r="I535" s="37">
        <v>20</v>
      </c>
      <c r="J535" s="37" t="s">
        <v>70</v>
      </c>
      <c r="K535" s="38">
        <v>43529</v>
      </c>
      <c r="L535" s="39">
        <v>0.38194444444444442</v>
      </c>
      <c r="M535" s="37" t="s">
        <v>39</v>
      </c>
      <c r="N535" s="37" t="s">
        <v>42</v>
      </c>
      <c r="O535" s="37" t="s">
        <v>42</v>
      </c>
      <c r="P535" s="37" t="s">
        <v>42</v>
      </c>
      <c r="Q535" s="37">
        <v>3</v>
      </c>
      <c r="R535" s="13" t="s">
        <v>55</v>
      </c>
      <c r="S535" s="13" t="s">
        <v>44</v>
      </c>
      <c r="T535" s="13" t="s">
        <v>42</v>
      </c>
      <c r="U535" s="13" t="s">
        <v>52</v>
      </c>
      <c r="V535" s="13" t="s">
        <v>42</v>
      </c>
      <c r="W535" s="13" t="s">
        <v>66</v>
      </c>
      <c r="X535" s="13" t="s">
        <v>88</v>
      </c>
      <c r="Y535" s="13" t="s">
        <v>41</v>
      </c>
      <c r="Z535" s="13" t="s">
        <v>41</v>
      </c>
      <c r="AA535" s="13"/>
      <c r="AB535" s="13">
        <v>0</v>
      </c>
      <c r="AC535" s="72">
        <f t="shared" si="1137"/>
        <v>1</v>
      </c>
      <c r="AD535" s="13">
        <v>1</v>
      </c>
      <c r="AE535" s="72">
        <f t="shared" ref="AE535" si="1187">VALUE(IF(AD535=-2,0%,IF(AD535=-1,50%,IF(AD535=0,100%,IF(AD535=1,50%,IF(AD535=2,0%))))))</f>
        <v>0.5</v>
      </c>
      <c r="AF535" s="13" t="s">
        <v>42</v>
      </c>
      <c r="AG535" s="13" t="s">
        <v>57</v>
      </c>
      <c r="AH535" s="13" t="s">
        <v>42</v>
      </c>
      <c r="AI535" s="13">
        <f t="shared" si="1130"/>
        <v>0</v>
      </c>
      <c r="AJ535" s="70">
        <f t="shared" si="1139"/>
        <v>1</v>
      </c>
      <c r="AK535" s="59">
        <f t="shared" si="1146"/>
        <v>-3</v>
      </c>
      <c r="AL535" s="70">
        <f t="shared" ref="AL535" si="1188">VALUE(IF(AK535=-3,0%,IF(AK535=-2,33.3%,IF(AK535=-1,66.6%,IF(AK535=0,100%,IF(AK535=1,66.6%,IF(AK535=2,33.3%,IF(AK535=3,0%))))))))</f>
        <v>0</v>
      </c>
      <c r="AM535" s="13" t="s">
        <v>41</v>
      </c>
      <c r="AN535" s="13" t="s">
        <v>41</v>
      </c>
      <c r="AO535" s="13"/>
      <c r="AP535" s="13">
        <v>101.31965006729475</v>
      </c>
      <c r="AQ535" s="13">
        <v>117.34261838440112</v>
      </c>
      <c r="AR535" s="13">
        <v>125.13020833333333</v>
      </c>
      <c r="AS535" s="13">
        <v>148.05555555555554</v>
      </c>
      <c r="AT535" s="36">
        <v>166.19133349999998</v>
      </c>
      <c r="AU535" s="36" t="str">
        <f t="shared" si="1141"/>
        <v>2</v>
      </c>
      <c r="AV535" s="36">
        <v>8.926378119876647</v>
      </c>
      <c r="AW535" s="36">
        <v>159.87943099999998</v>
      </c>
      <c r="AX535" s="36">
        <v>172.50323599999999</v>
      </c>
      <c r="AY535" s="36">
        <v>205.86352499999998</v>
      </c>
      <c r="AZ535" s="36" t="str">
        <f t="shared" si="1142"/>
        <v>2</v>
      </c>
      <c r="BA535" s="36">
        <v>0</v>
      </c>
      <c r="BB535" s="36">
        <v>205.86352499999998</v>
      </c>
      <c r="BC535" s="36">
        <v>205.86352499999998</v>
      </c>
      <c r="BD535" s="36">
        <v>89556.174999999988</v>
      </c>
      <c r="BE535" s="36" t="s">
        <v>50</v>
      </c>
      <c r="BF535" s="36">
        <v>88178.4</v>
      </c>
      <c r="BG535" s="36">
        <v>93689.5</v>
      </c>
      <c r="BH535" s="36">
        <v>153.56128749999999</v>
      </c>
      <c r="BI535" s="36">
        <v>8.9352042267194012</v>
      </c>
      <c r="BJ535" s="36">
        <v>147.243144</v>
      </c>
      <c r="BK535" s="36">
        <v>159.87943099999998</v>
      </c>
      <c r="BL535" s="36">
        <v>198.38647849999998</v>
      </c>
      <c r="BM535" s="36">
        <v>10.574140566794282</v>
      </c>
      <c r="BN535" s="36">
        <v>190.90943199999998</v>
      </c>
      <c r="BO535" s="36">
        <v>205.86352499999998</v>
      </c>
      <c r="BP535" s="36">
        <v>85422.8</v>
      </c>
      <c r="BQ535" s="36">
        <v>7596.6069101935254</v>
      </c>
      <c r="BR535" s="36">
        <v>71644.899999999994</v>
      </c>
      <c r="BS535" s="36">
        <v>93689.5</v>
      </c>
      <c r="BT535" s="36">
        <v>159.87943099999998</v>
      </c>
      <c r="BU535" s="36">
        <v>0</v>
      </c>
      <c r="BV535" s="36">
        <v>159.87943099999998</v>
      </c>
      <c r="BW535" s="36">
        <v>159.87943099999998</v>
      </c>
      <c r="BX535" s="36">
        <v>198.38647849999998</v>
      </c>
      <c r="BY535" s="36">
        <v>10.574140566794282</v>
      </c>
      <c r="BZ535" s="36">
        <v>190.90943199999998</v>
      </c>
      <c r="CA535" s="36">
        <v>205.86352499999998</v>
      </c>
      <c r="CB535" s="36">
        <v>81117.199999999983</v>
      </c>
      <c r="CC535" s="36">
        <v>6200.0503704405492</v>
      </c>
      <c r="CD535" s="36">
        <v>71644.899999999994</v>
      </c>
      <c r="CE535" s="36">
        <v>93689.5</v>
      </c>
      <c r="CF535" s="36"/>
      <c r="CG535" s="40">
        <v>24.774000000000001</v>
      </c>
      <c r="CH535" s="40">
        <v>65.900999999999996</v>
      </c>
      <c r="CI535" s="40"/>
      <c r="CL535" s="5" t="str">
        <f t="shared" si="1148"/>
        <v>1_1_2</v>
      </c>
      <c r="CM535" s="95" t="str">
        <f t="shared" si="1149"/>
        <v>1X</v>
      </c>
      <c r="CN535" s="96">
        <f t="shared" si="1136"/>
        <v>146</v>
      </c>
      <c r="CO535" s="96" t="str">
        <f t="shared" si="1143"/>
        <v>0_0.5_2</v>
      </c>
      <c r="CP535" s="95" t="str">
        <f t="shared" si="1152"/>
        <v>1N</v>
      </c>
      <c r="CQ535" s="5">
        <f t="shared" si="1144"/>
        <v>20</v>
      </c>
      <c r="CV535" s="87"/>
      <c r="CW535" s="87"/>
      <c r="CX535" s="87"/>
      <c r="CY535" s="87"/>
      <c r="CZ535" s="87"/>
    </row>
    <row r="536" spans="1:104" s="5" customFormat="1">
      <c r="A536" s="13" t="s">
        <v>447</v>
      </c>
      <c r="B536" s="13">
        <v>2</v>
      </c>
      <c r="C536" s="13"/>
      <c r="D536" s="13" t="s">
        <v>58</v>
      </c>
      <c r="E536" s="35" t="s">
        <v>278</v>
      </c>
      <c r="F536" s="13" t="s">
        <v>36</v>
      </c>
      <c r="G536" s="36">
        <v>1097040683</v>
      </c>
      <c r="H536" s="13" t="s">
        <v>279</v>
      </c>
      <c r="I536" s="37">
        <v>20</v>
      </c>
      <c r="J536" s="37" t="s">
        <v>70</v>
      </c>
      <c r="K536" s="38">
        <v>43529</v>
      </c>
      <c r="L536" s="39">
        <v>0.3923611111111111</v>
      </c>
      <c r="M536" s="37" t="s">
        <v>39</v>
      </c>
      <c r="N536" s="37" t="s">
        <v>42</v>
      </c>
      <c r="O536" s="37" t="s">
        <v>42</v>
      </c>
      <c r="P536" s="37" t="s">
        <v>42</v>
      </c>
      <c r="Q536" s="37">
        <v>4</v>
      </c>
      <c r="R536" s="13" t="s">
        <v>55</v>
      </c>
      <c r="S536" s="13" t="s">
        <v>44</v>
      </c>
      <c r="T536" s="13" t="s">
        <v>42</v>
      </c>
      <c r="U536" s="13" t="s">
        <v>52</v>
      </c>
      <c r="V536" s="13" t="s">
        <v>42</v>
      </c>
      <c r="W536" s="13" t="s">
        <v>66</v>
      </c>
      <c r="X536" s="13" t="s">
        <v>88</v>
      </c>
      <c r="Y536" s="13" t="s">
        <v>41</v>
      </c>
      <c r="Z536" s="13" t="s">
        <v>41</v>
      </c>
      <c r="AA536" s="13"/>
      <c r="AB536" s="13">
        <v>0</v>
      </c>
      <c r="AC536" s="72">
        <f t="shared" si="1137"/>
        <v>1</v>
      </c>
      <c r="AD536" s="13">
        <v>1</v>
      </c>
      <c r="AE536" s="72">
        <f t="shared" ref="AE536" si="1189">VALUE(IF(AD536=-2,0%,IF(AD536=-1,50%,IF(AD536=0,100%,IF(AD536=1,50%,IF(AD536=2,0%))))))</f>
        <v>0.5</v>
      </c>
      <c r="AF536" s="13" t="s">
        <v>42</v>
      </c>
      <c r="AG536" s="13" t="s">
        <v>57</v>
      </c>
      <c r="AH536" s="13" t="s">
        <v>42</v>
      </c>
      <c r="AI536" s="13">
        <f t="shared" si="1130"/>
        <v>0</v>
      </c>
      <c r="AJ536" s="70">
        <f t="shared" si="1139"/>
        <v>1</v>
      </c>
      <c r="AK536" s="59">
        <f t="shared" si="1146"/>
        <v>-3</v>
      </c>
      <c r="AL536" s="70">
        <f t="shared" ref="AL536" si="1190">VALUE(IF(AK536=-3,0%,IF(AK536=-2,33.3%,IF(AK536=-1,66.6%,IF(AK536=0,100%,IF(AK536=1,66.6%,IF(AK536=2,33.3%,IF(AK536=3,0%))))))))</f>
        <v>0</v>
      </c>
      <c r="AM536" s="13" t="s">
        <v>41</v>
      </c>
      <c r="AN536" s="13" t="s">
        <v>41</v>
      </c>
      <c r="AO536" s="13"/>
      <c r="AP536" s="13">
        <v>101.31965006729475</v>
      </c>
      <c r="AQ536" s="13">
        <v>117.34261838440112</v>
      </c>
      <c r="AR536" s="13">
        <v>125.13020833333333</v>
      </c>
      <c r="AS536" s="13">
        <v>148.05555555555554</v>
      </c>
      <c r="AT536" s="36">
        <v>178.8088975</v>
      </c>
      <c r="AU536" s="36" t="str">
        <f t="shared" si="1141"/>
        <v>2</v>
      </c>
      <c r="AV536" s="36">
        <v>8.9175520130338732</v>
      </c>
      <c r="AW536" s="36">
        <v>172.50323599999999</v>
      </c>
      <c r="AX536" s="36">
        <v>185.11455899999999</v>
      </c>
      <c r="AY536" s="36">
        <v>209.65382649999998</v>
      </c>
      <c r="AZ536" s="36" t="str">
        <f t="shared" si="1142"/>
        <v>2</v>
      </c>
      <c r="BA536" s="36">
        <v>5.3602957867831034</v>
      </c>
      <c r="BB536" s="36">
        <v>205.86352499999998</v>
      </c>
      <c r="BC536" s="36">
        <v>213.44412800000001</v>
      </c>
      <c r="BD536" s="36">
        <v>92311.75</v>
      </c>
      <c r="BE536" s="36" t="s">
        <v>50</v>
      </c>
      <c r="BF536" s="36">
        <v>88178.4</v>
      </c>
      <c r="BG536" s="36">
        <v>99200.7</v>
      </c>
      <c r="BH536" s="36">
        <v>178.8088975</v>
      </c>
      <c r="BI536" s="36">
        <v>8.9175520130338732</v>
      </c>
      <c r="BJ536" s="36">
        <v>172.50323599999999</v>
      </c>
      <c r="BK536" s="36">
        <v>185.11455899999999</v>
      </c>
      <c r="BL536" s="36">
        <v>209.65382649999998</v>
      </c>
      <c r="BM536" s="36">
        <v>5.3602957867831034</v>
      </c>
      <c r="BN536" s="36">
        <v>205.86352499999998</v>
      </c>
      <c r="BO536" s="36">
        <v>213.44412800000001</v>
      </c>
      <c r="BP536" s="36">
        <v>99200.683333333334</v>
      </c>
      <c r="BQ536" s="36">
        <v>3485.5573054630268</v>
      </c>
      <c r="BR536" s="36">
        <v>93689.5</v>
      </c>
      <c r="BS536" s="36">
        <v>104711.8</v>
      </c>
      <c r="BT536" s="36">
        <v>172.49699499999997</v>
      </c>
      <c r="BU536" s="36">
        <v>17.843930132910522</v>
      </c>
      <c r="BV536" s="36">
        <v>159.87943099999998</v>
      </c>
      <c r="BW536" s="36">
        <v>185.11455899999999</v>
      </c>
      <c r="BX536" s="36">
        <v>209.65382649999998</v>
      </c>
      <c r="BY536" s="36">
        <v>5.3602957867831034</v>
      </c>
      <c r="BZ536" s="36">
        <v>205.86352499999998</v>
      </c>
      <c r="CA536" s="36">
        <v>213.44412800000001</v>
      </c>
      <c r="CB536" s="36">
        <v>89039.493749999994</v>
      </c>
      <c r="CC536" s="36">
        <v>10777.036444927455</v>
      </c>
      <c r="CD536" s="36">
        <v>68889.3</v>
      </c>
      <c r="CE536" s="36">
        <v>104711.8</v>
      </c>
      <c r="CF536" s="36"/>
      <c r="CG536" s="40">
        <v>25.04</v>
      </c>
      <c r="CH536" s="40">
        <v>65.644000000000005</v>
      </c>
      <c r="CI536" s="40"/>
      <c r="CL536" s="5" t="str">
        <f t="shared" si="1148"/>
        <v>1_1_2</v>
      </c>
      <c r="CM536" s="95" t="str">
        <f t="shared" si="1149"/>
        <v>1X</v>
      </c>
      <c r="CN536" s="96">
        <f t="shared" si="1136"/>
        <v>146</v>
      </c>
      <c r="CO536" s="96" t="str">
        <f t="shared" si="1143"/>
        <v>0_0.5_2</v>
      </c>
      <c r="CP536" s="95" t="str">
        <f t="shared" si="1152"/>
        <v>1N</v>
      </c>
      <c r="CQ536" s="5">
        <f t="shared" si="1144"/>
        <v>20</v>
      </c>
      <c r="CV536" s="87"/>
      <c r="CW536" s="87"/>
      <c r="CX536" s="87"/>
      <c r="CY536" s="87"/>
      <c r="CZ536" s="87"/>
    </row>
    <row r="537" spans="1:104" s="5" customFormat="1">
      <c r="A537" s="13" t="s">
        <v>447</v>
      </c>
      <c r="B537" s="13">
        <v>2</v>
      </c>
      <c r="C537" s="13"/>
      <c r="D537" s="13" t="s">
        <v>58</v>
      </c>
      <c r="E537" s="35" t="s">
        <v>278</v>
      </c>
      <c r="F537" s="13" t="s">
        <v>36</v>
      </c>
      <c r="G537" s="36">
        <v>1097040683</v>
      </c>
      <c r="H537" s="13" t="s">
        <v>279</v>
      </c>
      <c r="I537" s="37">
        <v>20</v>
      </c>
      <c r="J537" s="37" t="s">
        <v>70</v>
      </c>
      <c r="K537" s="38">
        <v>43529</v>
      </c>
      <c r="L537" s="39">
        <v>0.40277777777777773</v>
      </c>
      <c r="M537" s="37" t="s">
        <v>39</v>
      </c>
      <c r="N537" s="37" t="s">
        <v>42</v>
      </c>
      <c r="O537" s="37" t="s">
        <v>42</v>
      </c>
      <c r="P537" s="37" t="s">
        <v>42</v>
      </c>
      <c r="Q537" s="37">
        <v>5</v>
      </c>
      <c r="R537" s="13" t="s">
        <v>55</v>
      </c>
      <c r="S537" s="13" t="s">
        <v>44</v>
      </c>
      <c r="T537" s="13" t="s">
        <v>42</v>
      </c>
      <c r="U537" s="13" t="s">
        <v>52</v>
      </c>
      <c r="V537" s="13" t="s">
        <v>42</v>
      </c>
      <c r="W537" s="13" t="s">
        <v>66</v>
      </c>
      <c r="X537" s="13" t="s">
        <v>88</v>
      </c>
      <c r="Y537" s="13" t="s">
        <v>41</v>
      </c>
      <c r="Z537" s="13" t="s">
        <v>42</v>
      </c>
      <c r="AA537" s="13"/>
      <c r="AB537" s="13">
        <v>0</v>
      </c>
      <c r="AC537" s="72">
        <f t="shared" si="1137"/>
        <v>1</v>
      </c>
      <c r="AD537" s="13">
        <v>1</v>
      </c>
      <c r="AE537" s="72">
        <f t="shared" ref="AE537" si="1191">VALUE(IF(AD537=-2,0%,IF(AD537=-1,50%,IF(AD537=0,100%,IF(AD537=1,50%,IF(AD537=2,0%))))))</f>
        <v>0.5</v>
      </c>
      <c r="AF537" s="13" t="s">
        <v>42</v>
      </c>
      <c r="AG537" s="13" t="s">
        <v>57</v>
      </c>
      <c r="AH537" s="13" t="s">
        <v>42</v>
      </c>
      <c r="AI537" s="13">
        <f t="shared" si="1130"/>
        <v>0</v>
      </c>
      <c r="AJ537" s="70">
        <f t="shared" si="1139"/>
        <v>1</v>
      </c>
      <c r="AK537" s="59">
        <f t="shared" si="1146"/>
        <v>-3</v>
      </c>
      <c r="AL537" s="70">
        <f t="shared" ref="AL537" si="1192">VALUE(IF(AK537=-3,0%,IF(AK537=-2,33.3%,IF(AK537=-1,66.6%,IF(AK537=0,100%,IF(AK537=1,66.6%,IF(AK537=2,33.3%,IF(AK537=3,0%))))))))</f>
        <v>0</v>
      </c>
      <c r="AM537" s="13" t="s">
        <v>41</v>
      </c>
      <c r="AN537" s="13" t="s">
        <v>42</v>
      </c>
      <c r="AO537" s="13"/>
      <c r="AP537" s="13">
        <v>101.31965006729475</v>
      </c>
      <c r="AQ537" s="13">
        <v>117.34261838440112</v>
      </c>
      <c r="AR537" s="13">
        <v>125.13020833333333</v>
      </c>
      <c r="AS537" s="13">
        <v>148.05555555555554</v>
      </c>
      <c r="AT537" s="36">
        <v>172.50323599999999</v>
      </c>
      <c r="AU537" s="36" t="str">
        <f t="shared" si="1141"/>
        <v>2</v>
      </c>
      <c r="AV537" s="36">
        <v>0</v>
      </c>
      <c r="AW537" s="36">
        <v>172.50323599999999</v>
      </c>
      <c r="AX537" s="36">
        <v>172.50323599999999</v>
      </c>
      <c r="AY537" s="36">
        <v>205.92987249999999</v>
      </c>
      <c r="AZ537" s="36" t="str">
        <f t="shared" si="1142"/>
        <v>2</v>
      </c>
      <c r="BA537" s="36">
        <v>10.626762039236629</v>
      </c>
      <c r="BB537" s="36">
        <v>198.415617</v>
      </c>
      <c r="BC537" s="36">
        <v>213.44412800000001</v>
      </c>
      <c r="BD537" s="36">
        <v>92311.725000000006</v>
      </c>
      <c r="BE537" s="36" t="s">
        <v>50</v>
      </c>
      <c r="BF537" s="36">
        <v>88178.4</v>
      </c>
      <c r="BG537" s="36">
        <v>93689.5</v>
      </c>
      <c r="BH537" s="36">
        <v>159.87318999999999</v>
      </c>
      <c r="BI537" s="36">
        <v>17.861582346596052</v>
      </c>
      <c r="BJ537" s="36">
        <v>147.243144</v>
      </c>
      <c r="BK537" s="36">
        <v>172.50323599999999</v>
      </c>
      <c r="BL537" s="36">
        <v>198.415617</v>
      </c>
      <c r="BM537" s="36">
        <v>0</v>
      </c>
      <c r="BN537" s="36">
        <v>198.415617</v>
      </c>
      <c r="BO537" s="36">
        <v>198.415617</v>
      </c>
      <c r="BP537" s="36">
        <v>84504.283333333326</v>
      </c>
      <c r="BQ537" s="36">
        <v>6674.3561188826798</v>
      </c>
      <c r="BR537" s="36">
        <v>71644.899999999994</v>
      </c>
      <c r="BS537" s="36">
        <v>88178.4</v>
      </c>
      <c r="BT537" s="36">
        <v>178.8088975</v>
      </c>
      <c r="BU537" s="36">
        <v>8.9175520130338732</v>
      </c>
      <c r="BV537" s="36">
        <v>172.50323599999999</v>
      </c>
      <c r="BW537" s="36">
        <v>185.11455899999999</v>
      </c>
      <c r="BX537" s="36">
        <v>205.92987249999999</v>
      </c>
      <c r="BY537" s="36">
        <v>10.626762039236629</v>
      </c>
      <c r="BZ537" s="36">
        <v>198.415617</v>
      </c>
      <c r="CA537" s="36">
        <v>213.44412800000001</v>
      </c>
      <c r="CB537" s="36">
        <v>82322.781249999985</v>
      </c>
      <c r="CC537" s="36">
        <v>9748.9339980136665</v>
      </c>
      <c r="CD537" s="36">
        <v>66133.8</v>
      </c>
      <c r="CE537" s="36">
        <v>99200.7</v>
      </c>
      <c r="CF537" s="36"/>
      <c r="CG537" s="40">
        <v>25.234000000000002</v>
      </c>
      <c r="CH537" s="40">
        <v>64.89</v>
      </c>
      <c r="CI537" s="40"/>
      <c r="CL537" s="5" t="str">
        <f t="shared" si="1148"/>
        <v>1_1_2</v>
      </c>
      <c r="CM537" s="95" t="str">
        <f t="shared" si="1149"/>
        <v>1X</v>
      </c>
      <c r="CN537" s="96">
        <f t="shared" si="1136"/>
        <v>146</v>
      </c>
      <c r="CO537" s="96" t="str">
        <f t="shared" si="1143"/>
        <v>0_0.5_2</v>
      </c>
      <c r="CP537" s="95" t="str">
        <f t="shared" si="1152"/>
        <v>1N</v>
      </c>
      <c r="CQ537" s="5">
        <f t="shared" si="1144"/>
        <v>20</v>
      </c>
      <c r="CV537" s="87"/>
      <c r="CW537" s="87"/>
      <c r="CX537" s="87"/>
      <c r="CY537" s="87"/>
      <c r="CZ537" s="87"/>
    </row>
    <row r="538" spans="1:104" s="5" customFormat="1">
      <c r="A538" s="13" t="s">
        <v>447</v>
      </c>
      <c r="B538" s="13">
        <v>2</v>
      </c>
      <c r="C538" s="13"/>
      <c r="D538" s="13" t="s">
        <v>67</v>
      </c>
      <c r="E538" s="35" t="s">
        <v>280</v>
      </c>
      <c r="F538" s="13" t="s">
        <v>36</v>
      </c>
      <c r="G538" s="36">
        <v>1097406745</v>
      </c>
      <c r="H538" s="13" t="s">
        <v>281</v>
      </c>
      <c r="I538" s="37">
        <v>21</v>
      </c>
      <c r="J538" s="37" t="s">
        <v>38</v>
      </c>
      <c r="K538" s="38">
        <v>43529</v>
      </c>
      <c r="L538" s="39">
        <v>0.3611111111111111</v>
      </c>
      <c r="M538" s="37" t="s">
        <v>39</v>
      </c>
      <c r="N538" s="37" t="s">
        <v>42</v>
      </c>
      <c r="O538" s="37" t="s">
        <v>42</v>
      </c>
      <c r="P538" s="37" t="s">
        <v>42</v>
      </c>
      <c r="Q538" s="37">
        <v>1</v>
      </c>
      <c r="R538" s="13" t="s">
        <v>55</v>
      </c>
      <c r="S538" s="13" t="s">
        <v>127</v>
      </c>
      <c r="T538" s="13" t="s">
        <v>42</v>
      </c>
      <c r="U538" s="13" t="s">
        <v>52</v>
      </c>
      <c r="V538" s="13" t="s">
        <v>41</v>
      </c>
      <c r="W538" s="13" t="s">
        <v>66</v>
      </c>
      <c r="X538" s="13" t="s">
        <v>53</v>
      </c>
      <c r="Y538" s="13" t="s">
        <v>41</v>
      </c>
      <c r="Z538" s="13" t="s">
        <v>41</v>
      </c>
      <c r="AA538" s="13"/>
      <c r="AB538" s="13">
        <v>0</v>
      </c>
      <c r="AC538" s="72">
        <f t="shared" si="1137"/>
        <v>1</v>
      </c>
      <c r="AD538" s="13">
        <v>-1</v>
      </c>
      <c r="AE538" s="72">
        <f t="shared" ref="AE538" si="1193">VALUE(IF(AD538=-2,0%,IF(AD538=-1,50%,IF(AD538=0,100%,IF(AD538=1,50%,IF(AD538=2,0%))))))</f>
        <v>0.5</v>
      </c>
      <c r="AF538" s="13" t="s">
        <v>42</v>
      </c>
      <c r="AG538" s="13" t="s">
        <v>57</v>
      </c>
      <c r="AH538" s="13" t="s">
        <v>41</v>
      </c>
      <c r="AI538" s="13">
        <f t="shared" si="1130"/>
        <v>0</v>
      </c>
      <c r="AJ538" s="70">
        <f t="shared" si="1139"/>
        <v>1</v>
      </c>
      <c r="AK538" s="59">
        <f t="shared" si="1146"/>
        <v>-2</v>
      </c>
      <c r="AL538" s="70">
        <f t="shared" ref="AL538" si="1194">VALUE(IF(AK538=-3,0%,IF(AK538=-2,33.3%,IF(AK538=-1,66.6%,IF(AK538=0,100%,IF(AK538=1,66.6%,IF(AK538=2,33.3%,IF(AK538=3,0%))))))))</f>
        <v>0.33299999999999996</v>
      </c>
      <c r="AM538" s="13" t="s">
        <v>41</v>
      </c>
      <c r="AN538" s="13" t="s">
        <v>41</v>
      </c>
      <c r="AO538" s="13"/>
      <c r="AP538" s="13">
        <v>101.31965006729475</v>
      </c>
      <c r="AQ538" s="13">
        <v>117.34261838440112</v>
      </c>
      <c r="AR538" s="13">
        <v>125.13020833333333</v>
      </c>
      <c r="AS538" s="13">
        <v>148.05555555555554</v>
      </c>
      <c r="AT538" s="36">
        <v>207.15482839999999</v>
      </c>
      <c r="AU538" s="36" t="str">
        <f t="shared" si="1141"/>
        <v>2</v>
      </c>
      <c r="AV538" s="36">
        <v>5.9170667165418678</v>
      </c>
      <c r="AW538" s="36">
        <v>202.97083040000001</v>
      </c>
      <c r="AX538" s="36">
        <v>211.33882639999996</v>
      </c>
      <c r="AY538" s="36">
        <v>402.08471209999993</v>
      </c>
      <c r="AZ538" s="36" t="str">
        <f t="shared" si="1142"/>
        <v>3</v>
      </c>
      <c r="BA538" s="36">
        <v>5.2062746362331849</v>
      </c>
      <c r="BB538" s="36">
        <v>398.40331999999995</v>
      </c>
      <c r="BC538" s="36">
        <v>405.76610419999997</v>
      </c>
      <c r="BD538" s="36">
        <v>68200.425000000003</v>
      </c>
      <c r="BE538" s="36" t="s">
        <v>50</v>
      </c>
      <c r="BF538" s="36">
        <v>66133.8</v>
      </c>
      <c r="BG538" s="36">
        <v>68889.3</v>
      </c>
      <c r="BH538" s="36">
        <v>198.784336</v>
      </c>
      <c r="BI538" s="36">
        <v>5.9205971592790343</v>
      </c>
      <c r="BJ538" s="36">
        <v>194.59784159999998</v>
      </c>
      <c r="BK538" s="36">
        <v>202.97083040000001</v>
      </c>
      <c r="BL538" s="36">
        <v>387.41317759999993</v>
      </c>
      <c r="BM538" s="36">
        <v>15.542408434491591</v>
      </c>
      <c r="BN538" s="36">
        <v>376.42303519999996</v>
      </c>
      <c r="BO538" s="36">
        <v>398.40331999999995</v>
      </c>
      <c r="BP538" s="36">
        <v>69348.566666666666</v>
      </c>
      <c r="BQ538" s="36">
        <v>1124.9689892022175</v>
      </c>
      <c r="BR538" s="36">
        <v>68889.3</v>
      </c>
      <c r="BS538" s="36">
        <v>71644.899999999994</v>
      </c>
      <c r="BT538" s="36">
        <v>227.98458399999998</v>
      </c>
      <c r="BU538" s="36">
        <v>35.374789586978828</v>
      </c>
      <c r="BV538" s="36">
        <v>202.97083040000001</v>
      </c>
      <c r="BW538" s="36">
        <v>252.99833759999999</v>
      </c>
      <c r="BX538" s="36">
        <v>391.04428039999993</v>
      </c>
      <c r="BY538" s="36">
        <v>10.40725360836066</v>
      </c>
      <c r="BZ538" s="36">
        <v>383.68524079999997</v>
      </c>
      <c r="CA538" s="36">
        <v>398.40331999999995</v>
      </c>
      <c r="CB538" s="36">
        <v>70611.550000000017</v>
      </c>
      <c r="CC538" s="36">
        <v>1706.0999447081999</v>
      </c>
      <c r="CD538" s="36">
        <v>68889.3</v>
      </c>
      <c r="CE538" s="36">
        <v>74400.5</v>
      </c>
      <c r="CF538" s="36"/>
      <c r="CG538" s="40">
        <v>24.195</v>
      </c>
      <c r="CH538" s="40">
        <v>68.382000000000005</v>
      </c>
      <c r="CI538" s="40"/>
      <c r="CL538" s="5" t="str">
        <f t="shared" si="1148"/>
        <v>1_1_3</v>
      </c>
      <c r="CM538" s="95" t="str">
        <f t="shared" si="1149"/>
        <v>2J</v>
      </c>
      <c r="CN538" s="96">
        <f t="shared" si="1136"/>
        <v>54</v>
      </c>
      <c r="CO538" s="96" t="str">
        <f t="shared" si="1143"/>
        <v>0.333_0.5_3</v>
      </c>
      <c r="CP538" s="95" t="str">
        <f t="shared" si="1152"/>
        <v>2C</v>
      </c>
      <c r="CQ538" s="5">
        <f t="shared" si="1144"/>
        <v>16</v>
      </c>
      <c r="CV538" s="87"/>
      <c r="CW538" s="87"/>
      <c r="CX538" s="87"/>
      <c r="CY538" s="87"/>
      <c r="CZ538" s="87"/>
    </row>
    <row r="539" spans="1:104" s="5" customFormat="1">
      <c r="A539" s="13" t="s">
        <v>447</v>
      </c>
      <c r="B539" s="13">
        <v>2</v>
      </c>
      <c r="C539" s="13"/>
      <c r="D539" s="13" t="s">
        <v>67</v>
      </c>
      <c r="E539" s="35" t="s">
        <v>280</v>
      </c>
      <c r="F539" s="13" t="s">
        <v>36</v>
      </c>
      <c r="G539" s="36">
        <v>1097406745</v>
      </c>
      <c r="H539" s="13" t="s">
        <v>281</v>
      </c>
      <c r="I539" s="37">
        <v>21</v>
      </c>
      <c r="J539" s="37" t="s">
        <v>38</v>
      </c>
      <c r="K539" s="38">
        <v>43529</v>
      </c>
      <c r="L539" s="39">
        <v>0.37152777777777773</v>
      </c>
      <c r="M539" s="37" t="s">
        <v>39</v>
      </c>
      <c r="N539" s="37" t="s">
        <v>42</v>
      </c>
      <c r="O539" s="37" t="s">
        <v>42</v>
      </c>
      <c r="P539" s="37" t="s">
        <v>42</v>
      </c>
      <c r="Q539" s="37">
        <v>2</v>
      </c>
      <c r="R539" s="13" t="s">
        <v>55</v>
      </c>
      <c r="S539" s="13" t="s">
        <v>127</v>
      </c>
      <c r="T539" s="13" t="s">
        <v>42</v>
      </c>
      <c r="U539" s="13" t="s">
        <v>52</v>
      </c>
      <c r="V539" s="13" t="s">
        <v>42</v>
      </c>
      <c r="W539" s="13" t="s">
        <v>72</v>
      </c>
      <c r="X539" s="13" t="s">
        <v>88</v>
      </c>
      <c r="Y539" s="13" t="s">
        <v>41</v>
      </c>
      <c r="Z539" s="13" t="s">
        <v>41</v>
      </c>
      <c r="AA539" s="13"/>
      <c r="AB539" s="13">
        <v>0</v>
      </c>
      <c r="AC539" s="72">
        <f t="shared" si="1137"/>
        <v>1</v>
      </c>
      <c r="AD539" s="13">
        <v>-1</v>
      </c>
      <c r="AE539" s="72">
        <f t="shared" ref="AE539" si="1195">VALUE(IF(AD539=-2,0%,IF(AD539=-1,50%,IF(AD539=0,100%,IF(AD539=1,50%,IF(AD539=2,0%))))))</f>
        <v>0.5</v>
      </c>
      <c r="AF539" s="13" t="s">
        <v>42</v>
      </c>
      <c r="AG539" s="13" t="s">
        <v>57</v>
      </c>
      <c r="AH539" s="13" t="s">
        <v>42</v>
      </c>
      <c r="AI539" s="13">
        <f t="shared" si="1130"/>
        <v>-1</v>
      </c>
      <c r="AJ539" s="70">
        <f t="shared" si="1139"/>
        <v>0.66599999999999993</v>
      </c>
      <c r="AK539" s="59">
        <f t="shared" si="1146"/>
        <v>-3</v>
      </c>
      <c r="AL539" s="70">
        <f t="shared" ref="AL539" si="1196">VALUE(IF(AK539=-3,0%,IF(AK539=-2,33.3%,IF(AK539=-1,66.6%,IF(AK539=0,100%,IF(AK539=1,66.6%,IF(AK539=2,33.3%,IF(AK539=3,0%))))))))</f>
        <v>0</v>
      </c>
      <c r="AM539" s="13" t="s">
        <v>41</v>
      </c>
      <c r="AN539" s="13" t="s">
        <v>41</v>
      </c>
      <c r="AO539" s="13"/>
      <c r="AP539" s="13">
        <v>101.31965006729475</v>
      </c>
      <c r="AQ539" s="13">
        <v>117.34261838440112</v>
      </c>
      <c r="AR539" s="13">
        <v>125.13020833333333</v>
      </c>
      <c r="AS539" s="13">
        <v>148.05555555555554</v>
      </c>
      <c r="AT539" s="36">
        <v>207.15482839999999</v>
      </c>
      <c r="AU539" s="36" t="str">
        <f t="shared" si="1141"/>
        <v>2</v>
      </c>
      <c r="AV539" s="36">
        <v>5.9170667165418678</v>
      </c>
      <c r="AW539" s="36">
        <v>202.97083040000001</v>
      </c>
      <c r="AX539" s="36">
        <v>211.33882639999996</v>
      </c>
      <c r="AY539" s="36">
        <v>413.13138479999998</v>
      </c>
      <c r="AZ539" s="36" t="str">
        <f t="shared" si="1142"/>
        <v>3</v>
      </c>
      <c r="BA539" s="36">
        <v>0</v>
      </c>
      <c r="BB539" s="36">
        <v>413.13138479999998</v>
      </c>
      <c r="BC539" s="36">
        <v>413.13138479999998</v>
      </c>
      <c r="BD539" s="36">
        <v>77844.950000000012</v>
      </c>
      <c r="BE539" s="36" t="s">
        <v>50</v>
      </c>
      <c r="BF539" s="36">
        <v>74400.5</v>
      </c>
      <c r="BG539" s="36">
        <v>79911.600000000006</v>
      </c>
      <c r="BH539" s="36">
        <v>202.97083040000001</v>
      </c>
      <c r="BI539" s="36">
        <v>0</v>
      </c>
      <c r="BJ539" s="36">
        <v>202.97083040000001</v>
      </c>
      <c r="BK539" s="36">
        <v>202.97083040000001</v>
      </c>
      <c r="BL539" s="36">
        <v>413.13138479999998</v>
      </c>
      <c r="BM539" s="36">
        <v>0</v>
      </c>
      <c r="BN539" s="36">
        <v>413.13138479999998</v>
      </c>
      <c r="BO539" s="36">
        <v>413.13138479999998</v>
      </c>
      <c r="BP539" s="36">
        <v>70267.133333333331</v>
      </c>
      <c r="BQ539" s="36">
        <v>3374.8579778513117</v>
      </c>
      <c r="BR539" s="36">
        <v>66133.8</v>
      </c>
      <c r="BS539" s="36">
        <v>74400.5</v>
      </c>
      <c r="BT539" s="36">
        <v>202.97083040000001</v>
      </c>
      <c r="BU539" s="36">
        <v>0</v>
      </c>
      <c r="BV539" s="36">
        <v>202.97083040000001</v>
      </c>
      <c r="BW539" s="36">
        <v>202.97083040000001</v>
      </c>
      <c r="BX539" s="36">
        <v>405.76735239999994</v>
      </c>
      <c r="BY539" s="36">
        <v>10.414314493834912</v>
      </c>
      <c r="BZ539" s="36">
        <v>398.40331999999995</v>
      </c>
      <c r="CA539" s="36">
        <v>413.13138479999998</v>
      </c>
      <c r="CB539" s="36">
        <v>68889.331250000017</v>
      </c>
      <c r="CC539" s="36">
        <v>2464.6462999028863</v>
      </c>
      <c r="CD539" s="36">
        <v>66133.8</v>
      </c>
      <c r="CE539" s="36">
        <v>74400.5</v>
      </c>
      <c r="CF539" s="36"/>
      <c r="CG539" s="40">
        <v>24.629000000000001</v>
      </c>
      <c r="CH539" s="40">
        <v>65.995999999999995</v>
      </c>
      <c r="CI539" s="40"/>
      <c r="CL539" s="5" t="str">
        <f t="shared" si="1148"/>
        <v>0.666_1_3</v>
      </c>
      <c r="CM539" s="95" t="str">
        <f t="shared" si="1149"/>
        <v>2G</v>
      </c>
      <c r="CN539" s="96">
        <f t="shared" si="1136"/>
        <v>22</v>
      </c>
      <c r="CO539" s="96" t="str">
        <f t="shared" si="1143"/>
        <v>0_0.5_3</v>
      </c>
      <c r="CP539" s="95" t="str">
        <f t="shared" si="1152"/>
        <v>1Z</v>
      </c>
      <c r="CQ539" s="5">
        <f t="shared" si="1144"/>
        <v>8</v>
      </c>
      <c r="CV539" s="87"/>
      <c r="CW539" s="87"/>
      <c r="CX539" s="87"/>
      <c r="CY539" s="87"/>
      <c r="CZ539" s="87"/>
    </row>
    <row r="540" spans="1:104" s="5" customFormat="1">
      <c r="A540" s="13" t="s">
        <v>447</v>
      </c>
      <c r="B540" s="13">
        <v>2</v>
      </c>
      <c r="C540" s="13"/>
      <c r="D540" s="13" t="s">
        <v>67</v>
      </c>
      <c r="E540" s="35" t="s">
        <v>280</v>
      </c>
      <c r="F540" s="13" t="s">
        <v>36</v>
      </c>
      <c r="G540" s="36">
        <v>1097406745</v>
      </c>
      <c r="H540" s="13" t="s">
        <v>281</v>
      </c>
      <c r="I540" s="37">
        <v>21</v>
      </c>
      <c r="J540" s="37" t="s">
        <v>38</v>
      </c>
      <c r="K540" s="38">
        <v>43529</v>
      </c>
      <c r="L540" s="39">
        <v>0.38194444444444442</v>
      </c>
      <c r="M540" s="37" t="s">
        <v>39</v>
      </c>
      <c r="N540" s="37" t="s">
        <v>42</v>
      </c>
      <c r="O540" s="37" t="s">
        <v>42</v>
      </c>
      <c r="P540" s="37" t="s">
        <v>42</v>
      </c>
      <c r="Q540" s="37">
        <v>3</v>
      </c>
      <c r="R540" s="13" t="s">
        <v>55</v>
      </c>
      <c r="S540" s="13" t="s">
        <v>134</v>
      </c>
      <c r="T540" s="13" t="s">
        <v>42</v>
      </c>
      <c r="U540" s="13" t="s">
        <v>52</v>
      </c>
      <c r="V540" s="13" t="s">
        <v>42</v>
      </c>
      <c r="W540" s="13" t="s">
        <v>46</v>
      </c>
      <c r="X540" s="13" t="s">
        <v>88</v>
      </c>
      <c r="Y540" s="13" t="s">
        <v>42</v>
      </c>
      <c r="Z540" s="13" t="s">
        <v>41</v>
      </c>
      <c r="AA540" s="13"/>
      <c r="AB540" s="13">
        <v>0</v>
      </c>
      <c r="AC540" s="72">
        <f t="shared" si="1137"/>
        <v>1</v>
      </c>
      <c r="AD540" s="13">
        <v>-2</v>
      </c>
      <c r="AE540" s="72">
        <f t="shared" ref="AE540" si="1197">VALUE(IF(AD540=-2,0%,IF(AD540=-1,50%,IF(AD540=0,100%,IF(AD540=1,50%,IF(AD540=2,0%))))))</f>
        <v>0</v>
      </c>
      <c r="AF540" s="13" t="s">
        <v>42</v>
      </c>
      <c r="AG540" s="13" t="s">
        <v>57</v>
      </c>
      <c r="AH540" s="13" t="s">
        <v>42</v>
      </c>
      <c r="AI540" s="13">
        <f t="shared" si="1130"/>
        <v>1</v>
      </c>
      <c r="AJ540" s="70">
        <f t="shared" si="1139"/>
        <v>0.66599999999999993</v>
      </c>
      <c r="AK540" s="59">
        <f t="shared" si="1146"/>
        <v>-3</v>
      </c>
      <c r="AL540" s="70">
        <f t="shared" ref="AL540" si="1198">VALUE(IF(AK540=-3,0%,IF(AK540=-2,33.3%,IF(AK540=-1,66.6%,IF(AK540=0,100%,IF(AK540=1,66.6%,IF(AK540=2,33.3%,IF(AK540=3,0%))))))))</f>
        <v>0</v>
      </c>
      <c r="AM540" s="13" t="s">
        <v>42</v>
      </c>
      <c r="AN540" s="13" t="s">
        <v>41</v>
      </c>
      <c r="AO540" s="13"/>
      <c r="AP540" s="13">
        <v>101.31965006729475</v>
      </c>
      <c r="AQ540" s="13">
        <v>117.34261838440112</v>
      </c>
      <c r="AR540" s="13">
        <v>125.13020833333333</v>
      </c>
      <c r="AS540" s="13">
        <v>148.05555555555554</v>
      </c>
      <c r="AT540" s="36">
        <v>240.48119839999998</v>
      </c>
      <c r="AU540" s="36" t="str">
        <f t="shared" si="1141"/>
        <v>2</v>
      </c>
      <c r="AV540" s="36">
        <v>5.9029896347420561</v>
      </c>
      <c r="AW540" s="36">
        <v>236.30715439999997</v>
      </c>
      <c r="AX540" s="36">
        <v>244.65524239999999</v>
      </c>
      <c r="AY540" s="36">
        <v>464.66478000000001</v>
      </c>
      <c r="AZ540" s="36" t="str">
        <f t="shared" si="1142"/>
        <v>3</v>
      </c>
      <c r="BA540" s="36">
        <v>0</v>
      </c>
      <c r="BB540" s="36">
        <v>464.66478000000001</v>
      </c>
      <c r="BC540" s="36">
        <v>464.66478000000001</v>
      </c>
      <c r="BD540" s="36">
        <v>89556.174999999988</v>
      </c>
      <c r="BE540" s="36" t="s">
        <v>50</v>
      </c>
      <c r="BF540" s="36">
        <v>88178.4</v>
      </c>
      <c r="BG540" s="36">
        <v>93689.5</v>
      </c>
      <c r="BH540" s="36">
        <v>223.82299039999998</v>
      </c>
      <c r="BI540" s="36">
        <v>17.655274043689957</v>
      </c>
      <c r="BJ540" s="36">
        <v>211.33882639999996</v>
      </c>
      <c r="BK540" s="36">
        <v>236.30715439999997</v>
      </c>
      <c r="BL540" s="36">
        <v>453.5944389</v>
      </c>
      <c r="BM540" s="36">
        <v>15.655826523716298</v>
      </c>
      <c r="BN540" s="36">
        <v>442.52409779999999</v>
      </c>
      <c r="BO540" s="36">
        <v>464.66478000000001</v>
      </c>
      <c r="BP540" s="36">
        <v>85422.8</v>
      </c>
      <c r="BQ540" s="36">
        <v>7596.6069101935254</v>
      </c>
      <c r="BR540" s="36">
        <v>71644.899999999994</v>
      </c>
      <c r="BS540" s="36">
        <v>93689.5</v>
      </c>
      <c r="BT540" s="36">
        <v>219.63899240000001</v>
      </c>
      <c r="BU540" s="36">
        <v>23.572340760231825</v>
      </c>
      <c r="BV540" s="36">
        <v>202.97083040000001</v>
      </c>
      <c r="BW540" s="36">
        <v>236.30715439999997</v>
      </c>
      <c r="BX540" s="36">
        <v>438.89808240000002</v>
      </c>
      <c r="BY540" s="36">
        <v>36.439613203486303</v>
      </c>
      <c r="BZ540" s="36">
        <v>413.13138479999998</v>
      </c>
      <c r="CA540" s="36">
        <v>464.66478000000001</v>
      </c>
      <c r="CB540" s="36">
        <v>81117.199999999983</v>
      </c>
      <c r="CC540" s="36">
        <v>6200.0503704405492</v>
      </c>
      <c r="CD540" s="36">
        <v>71644.899999999994</v>
      </c>
      <c r="CE540" s="36">
        <v>93689.5</v>
      </c>
      <c r="CF540" s="36"/>
      <c r="CG540" s="40">
        <v>24.774000000000001</v>
      </c>
      <c r="CH540" s="40">
        <v>65.900999999999996</v>
      </c>
      <c r="CI540" s="40"/>
      <c r="CL540" s="5" t="str">
        <f t="shared" si="1148"/>
        <v>0.666_1_3</v>
      </c>
      <c r="CM540" s="95" t="str">
        <f t="shared" si="1149"/>
        <v>2G</v>
      </c>
      <c r="CN540" s="96">
        <f t="shared" si="1136"/>
        <v>22</v>
      </c>
      <c r="CO540" s="96" t="str">
        <f t="shared" si="1143"/>
        <v>0_0_3</v>
      </c>
      <c r="CP540" s="95" t="str">
        <f t="shared" si="1152"/>
        <v>1Y</v>
      </c>
      <c r="CQ540" s="5">
        <f t="shared" si="1144"/>
        <v>5</v>
      </c>
      <c r="CV540" s="87"/>
      <c r="CW540" s="87"/>
      <c r="CX540" s="87"/>
      <c r="CY540" s="87"/>
      <c r="CZ540" s="87"/>
    </row>
    <row r="541" spans="1:104" s="5" customFormat="1">
      <c r="A541" s="13" t="s">
        <v>447</v>
      </c>
      <c r="B541" s="13">
        <v>2</v>
      </c>
      <c r="C541" s="13"/>
      <c r="D541" s="13" t="s">
        <v>67</v>
      </c>
      <c r="E541" s="35" t="s">
        <v>280</v>
      </c>
      <c r="F541" s="13" t="s">
        <v>36</v>
      </c>
      <c r="G541" s="36">
        <v>1097406745</v>
      </c>
      <c r="H541" s="13" t="s">
        <v>281</v>
      </c>
      <c r="I541" s="37">
        <v>21</v>
      </c>
      <c r="J541" s="37" t="s">
        <v>38</v>
      </c>
      <c r="K541" s="38">
        <v>43529</v>
      </c>
      <c r="L541" s="39">
        <v>0.3923611111111111</v>
      </c>
      <c r="M541" s="37" t="s">
        <v>39</v>
      </c>
      <c r="N541" s="37" t="s">
        <v>42</v>
      </c>
      <c r="O541" s="37" t="s">
        <v>42</v>
      </c>
      <c r="P541" s="37" t="s">
        <v>42</v>
      </c>
      <c r="Q541" s="37">
        <v>4</v>
      </c>
      <c r="R541" s="13" t="s">
        <v>62</v>
      </c>
      <c r="S541" s="13" t="s">
        <v>134</v>
      </c>
      <c r="T541" s="13" t="s">
        <v>42</v>
      </c>
      <c r="U541" s="13" t="s">
        <v>45</v>
      </c>
      <c r="V541" s="13" t="s">
        <v>41</v>
      </c>
      <c r="W541" s="13" t="s">
        <v>81</v>
      </c>
      <c r="X541" s="13" t="s">
        <v>88</v>
      </c>
      <c r="Y541" s="13" t="s">
        <v>42</v>
      </c>
      <c r="Z541" s="13" t="s">
        <v>41</v>
      </c>
      <c r="AA541" s="13"/>
      <c r="AB541" s="13">
        <v>1</v>
      </c>
      <c r="AC541" s="72">
        <f t="shared" si="1137"/>
        <v>0.5</v>
      </c>
      <c r="AD541" s="13">
        <v>-2</v>
      </c>
      <c r="AE541" s="72">
        <f t="shared" ref="AE541" si="1199">VALUE(IF(AD541=-2,0%,IF(AD541=-1,50%,IF(AD541=0,100%,IF(AD541=1,50%,IF(AD541=2,0%))))))</f>
        <v>0</v>
      </c>
      <c r="AF541" s="13" t="s">
        <v>42</v>
      </c>
      <c r="AG541" s="13" t="s">
        <v>57</v>
      </c>
      <c r="AH541" s="13" t="s">
        <v>41</v>
      </c>
      <c r="AI541" s="13">
        <f t="shared" si="1130"/>
        <v>2</v>
      </c>
      <c r="AJ541" s="70">
        <f t="shared" si="1139"/>
        <v>0.33299999999999996</v>
      </c>
      <c r="AK541" s="59">
        <f t="shared" si="1146"/>
        <v>-3</v>
      </c>
      <c r="AL541" s="70">
        <f t="shared" ref="AL541" si="1200">VALUE(IF(AK541=-3,0%,IF(AK541=-2,33.3%,IF(AK541=-1,66.6%,IF(AK541=0,100%,IF(AK541=1,66.6%,IF(AK541=2,33.3%,IF(AK541=3,0%))))))))</f>
        <v>0</v>
      </c>
      <c r="AM541" s="13" t="s">
        <v>42</v>
      </c>
      <c r="AN541" s="13" t="s">
        <v>41</v>
      </c>
      <c r="AO541" s="13"/>
      <c r="AP541" s="13">
        <v>101.31965006729475</v>
      </c>
      <c r="AQ541" s="13">
        <v>117.34261838440112</v>
      </c>
      <c r="AR541" s="13">
        <v>125.13020833333333</v>
      </c>
      <c r="AS541" s="13">
        <v>148.05555555555554</v>
      </c>
      <c r="AT541" s="36">
        <v>273.83360800000003</v>
      </c>
      <c r="AU541" s="36" t="str">
        <f t="shared" si="1141"/>
        <v>2</v>
      </c>
      <c r="AV541" s="36">
        <v>5.8888678637935925</v>
      </c>
      <c r="AW541" s="36">
        <v>269.66954960000004</v>
      </c>
      <c r="AX541" s="36">
        <v>277.99766640000001</v>
      </c>
      <c r="AY541" s="36">
        <v>468.32557139999994</v>
      </c>
      <c r="AZ541" s="36" t="str">
        <f t="shared" si="1142"/>
        <v>3</v>
      </c>
      <c r="BA541" s="36">
        <v>36.488793894331337</v>
      </c>
      <c r="BB541" s="36">
        <v>442.52409779999999</v>
      </c>
      <c r="BC541" s="36">
        <v>494.12704499999995</v>
      </c>
      <c r="BD541" s="36">
        <v>92311.75</v>
      </c>
      <c r="BE541" s="36" t="s">
        <v>50</v>
      </c>
      <c r="BF541" s="36">
        <v>88178.4</v>
      </c>
      <c r="BG541" s="36">
        <v>99200.7</v>
      </c>
      <c r="BH541" s="36">
        <v>282.10656600000004</v>
      </c>
      <c r="BI541" s="36">
        <v>5.8108615407493867</v>
      </c>
      <c r="BJ541" s="36">
        <v>277.99766640000001</v>
      </c>
      <c r="BK541" s="36">
        <v>286.21546560000002</v>
      </c>
      <c r="BL541" s="36">
        <v>479.39591250000001</v>
      </c>
      <c r="BM541" s="36">
        <v>20.832967370615041</v>
      </c>
      <c r="BN541" s="36">
        <v>464.66478000000001</v>
      </c>
      <c r="BO541" s="36">
        <v>494.12704499999995</v>
      </c>
      <c r="BP541" s="36">
        <v>99200.683333333334</v>
      </c>
      <c r="BQ541" s="36">
        <v>3485.5573054630268</v>
      </c>
      <c r="BR541" s="36">
        <v>93689.5</v>
      </c>
      <c r="BS541" s="36">
        <v>104711.8</v>
      </c>
      <c r="BT541" s="36">
        <v>257.15241040000001</v>
      </c>
      <c r="BU541" s="36">
        <v>29.479643746339161</v>
      </c>
      <c r="BV541" s="36">
        <v>236.30715439999997</v>
      </c>
      <c r="BW541" s="36">
        <v>277.99766640000001</v>
      </c>
      <c r="BX541" s="36">
        <v>479.39591250000001</v>
      </c>
      <c r="BY541" s="36">
        <v>20.832967370615041</v>
      </c>
      <c r="BZ541" s="36">
        <v>464.66478000000001</v>
      </c>
      <c r="CA541" s="36">
        <v>494.12704499999995</v>
      </c>
      <c r="CB541" s="36">
        <v>89039.493749999994</v>
      </c>
      <c r="CC541" s="36">
        <v>10777.036444927455</v>
      </c>
      <c r="CD541" s="36">
        <v>68889.3</v>
      </c>
      <c r="CE541" s="36">
        <v>104711.8</v>
      </c>
      <c r="CF541" s="36"/>
      <c r="CG541" s="40">
        <v>25.04</v>
      </c>
      <c r="CH541" s="40">
        <v>65.644000000000005</v>
      </c>
      <c r="CI541" s="40"/>
      <c r="CL541" s="5" t="str">
        <f t="shared" si="1148"/>
        <v>0.333_0.5_3</v>
      </c>
      <c r="CM541" s="95" t="str">
        <f t="shared" si="1149"/>
        <v>2C</v>
      </c>
      <c r="CN541" s="96">
        <f t="shared" si="1136"/>
        <v>17</v>
      </c>
      <c r="CO541" s="96" t="str">
        <f t="shared" si="1143"/>
        <v>0_0_3</v>
      </c>
      <c r="CP541" s="95" t="str">
        <f t="shared" si="1152"/>
        <v>1Y</v>
      </c>
      <c r="CQ541" s="5">
        <f t="shared" si="1144"/>
        <v>5</v>
      </c>
      <c r="CV541" s="87"/>
      <c r="CW541" s="87"/>
      <c r="CX541" s="87"/>
      <c r="CY541" s="87"/>
      <c r="CZ541" s="87"/>
    </row>
    <row r="542" spans="1:104" s="5" customFormat="1">
      <c r="A542" s="13" t="s">
        <v>447</v>
      </c>
      <c r="B542" s="13">
        <v>2</v>
      </c>
      <c r="C542" s="13"/>
      <c r="D542" s="13" t="s">
        <v>107</v>
      </c>
      <c r="E542" s="35" t="s">
        <v>282</v>
      </c>
      <c r="F542" s="13" t="s">
        <v>36</v>
      </c>
      <c r="G542" s="36">
        <v>1094973316</v>
      </c>
      <c r="H542" s="13" t="s">
        <v>283</v>
      </c>
      <c r="I542" s="37">
        <v>20</v>
      </c>
      <c r="J542" s="37" t="s">
        <v>38</v>
      </c>
      <c r="K542" s="38">
        <v>43529</v>
      </c>
      <c r="L542" s="39">
        <v>0.3611111111111111</v>
      </c>
      <c r="M542" s="37" t="s">
        <v>39</v>
      </c>
      <c r="N542" s="37" t="s">
        <v>42</v>
      </c>
      <c r="O542" s="37" t="s">
        <v>42</v>
      </c>
      <c r="P542" s="37" t="s">
        <v>42</v>
      </c>
      <c r="Q542" s="37">
        <v>1</v>
      </c>
      <c r="R542" s="13" t="s">
        <v>55</v>
      </c>
      <c r="S542" s="13" t="s">
        <v>44</v>
      </c>
      <c r="T542" s="13" t="s">
        <v>42</v>
      </c>
      <c r="U542" s="13" t="s">
        <v>45</v>
      </c>
      <c r="V542" s="13" t="s">
        <v>41</v>
      </c>
      <c r="W542" s="13" t="s">
        <v>135</v>
      </c>
      <c r="X542" s="13" t="s">
        <v>76</v>
      </c>
      <c r="Y542" s="13" t="s">
        <v>41</v>
      </c>
      <c r="Z542" s="13" t="s">
        <v>41</v>
      </c>
      <c r="AA542" s="13"/>
      <c r="AB542" s="13">
        <v>0</v>
      </c>
      <c r="AC542" s="72">
        <f t="shared" si="1137"/>
        <v>1</v>
      </c>
      <c r="AD542" s="13">
        <v>1</v>
      </c>
      <c r="AE542" s="72">
        <f t="shared" ref="AE542" si="1201">VALUE(IF(AD542=-2,0%,IF(AD542=-1,50%,IF(AD542=0,100%,IF(AD542=1,50%,IF(AD542=2,0%))))))</f>
        <v>0.5</v>
      </c>
      <c r="AF542" s="13" t="s">
        <v>42</v>
      </c>
      <c r="AG542" s="13" t="s">
        <v>57</v>
      </c>
      <c r="AH542" s="13" t="s">
        <v>41</v>
      </c>
      <c r="AI542" s="13">
        <f t="shared" si="1130"/>
        <v>-2</v>
      </c>
      <c r="AJ542" s="70">
        <f t="shared" si="1139"/>
        <v>0.33299999999999996</v>
      </c>
      <c r="AK542" s="59">
        <f t="shared" si="1146"/>
        <v>0</v>
      </c>
      <c r="AL542" s="70">
        <f t="shared" ref="AL542" si="1202">VALUE(IF(AK542=-3,0%,IF(AK542=-2,33.3%,IF(AK542=-1,66.6%,IF(AK542=0,100%,IF(AK542=1,66.6%,IF(AK542=2,33.3%,IF(AK542=3,0%))))))))</f>
        <v>1</v>
      </c>
      <c r="AM542" s="13" t="s">
        <v>41</v>
      </c>
      <c r="AN542" s="13" t="s">
        <v>41</v>
      </c>
      <c r="AO542" s="13"/>
      <c r="AP542" s="13">
        <v>101.31965006729475</v>
      </c>
      <c r="AQ542" s="13">
        <v>117.34261838440112</v>
      </c>
      <c r="AR542" s="13">
        <v>125.13020833333333</v>
      </c>
      <c r="AS542" s="13">
        <v>148.05555555555554</v>
      </c>
      <c r="AT542" s="36">
        <v>162.50079929999998</v>
      </c>
      <c r="AU542" s="36" t="str">
        <f t="shared" si="1141"/>
        <v>2</v>
      </c>
      <c r="AV542" s="36">
        <v>0</v>
      </c>
      <c r="AW542" s="36">
        <v>162.50079929999998</v>
      </c>
      <c r="AX542" s="36">
        <v>162.50079929999998</v>
      </c>
      <c r="AY542" s="36">
        <v>262.79565510000003</v>
      </c>
      <c r="AZ542" s="36" t="str">
        <f t="shared" si="1142"/>
        <v>2</v>
      </c>
      <c r="BA542" s="36">
        <v>5.803790897201571</v>
      </c>
      <c r="BB542" s="36">
        <v>258.69175520000005</v>
      </c>
      <c r="BC542" s="36">
        <v>266.89955500000002</v>
      </c>
      <c r="BD542" s="36">
        <v>68200.425000000003</v>
      </c>
      <c r="BE542" s="36" t="s">
        <v>50</v>
      </c>
      <c r="BF542" s="36">
        <v>66133.8</v>
      </c>
      <c r="BG542" s="36">
        <v>68889.3</v>
      </c>
      <c r="BH542" s="36">
        <v>153.86148964999998</v>
      </c>
      <c r="BI542" s="36">
        <v>12.217828876570758</v>
      </c>
      <c r="BJ542" s="36">
        <v>145.22217999999998</v>
      </c>
      <c r="BK542" s="36">
        <v>162.50079929999998</v>
      </c>
      <c r="BL542" s="36">
        <v>254.58910350000002</v>
      </c>
      <c r="BM542" s="36">
        <v>5.8020256758330682</v>
      </c>
      <c r="BN542" s="36">
        <v>250.4864518</v>
      </c>
      <c r="BO542" s="36">
        <v>258.69175520000005</v>
      </c>
      <c r="BP542" s="36">
        <v>69348.566666666666</v>
      </c>
      <c r="BQ542" s="36">
        <v>1124.9689892022175</v>
      </c>
      <c r="BR542" s="36">
        <v>68889.3</v>
      </c>
      <c r="BS542" s="36">
        <v>71644.899999999994</v>
      </c>
      <c r="BT542" s="36">
        <v>145.15968704999997</v>
      </c>
      <c r="BU542" s="36">
        <v>24.524036130584342</v>
      </c>
      <c r="BV542" s="36">
        <v>127.81857479999998</v>
      </c>
      <c r="BW542" s="36">
        <v>162.50079929999998</v>
      </c>
      <c r="BX542" s="36">
        <v>262.79565510000003</v>
      </c>
      <c r="BY542" s="36">
        <v>5.803790897201571</v>
      </c>
      <c r="BZ542" s="36">
        <v>258.69175520000005</v>
      </c>
      <c r="CA542" s="36">
        <v>266.89955500000002</v>
      </c>
      <c r="CB542" s="36">
        <v>70611.550000000017</v>
      </c>
      <c r="CC542" s="36">
        <v>1706.0999447081999</v>
      </c>
      <c r="CD542" s="36">
        <v>68889.3</v>
      </c>
      <c r="CE542" s="36">
        <v>74400.5</v>
      </c>
      <c r="CF542" s="36"/>
      <c r="CG542" s="40">
        <v>24.195</v>
      </c>
      <c r="CH542" s="40">
        <v>68.382000000000005</v>
      </c>
      <c r="CI542" s="40"/>
      <c r="CL542" s="5" t="str">
        <f t="shared" si="1148"/>
        <v>0.333_1_2</v>
      </c>
      <c r="CM542" s="95" t="str">
        <f t="shared" si="1149"/>
        <v>1R</v>
      </c>
      <c r="CN542" s="96">
        <f t="shared" si="1136"/>
        <v>33</v>
      </c>
      <c r="CO542" s="96" t="str">
        <f t="shared" si="1143"/>
        <v>1_0.5_2</v>
      </c>
      <c r="CP542" s="95" t="str">
        <f t="shared" si="1152"/>
        <v>1W</v>
      </c>
      <c r="CQ542" s="5">
        <f t="shared" si="1144"/>
        <v>89</v>
      </c>
      <c r="CV542" s="87"/>
      <c r="CW542" s="87"/>
      <c r="CX542" s="87"/>
      <c r="CY542" s="87"/>
      <c r="CZ542" s="87"/>
    </row>
    <row r="543" spans="1:104" s="5" customFormat="1">
      <c r="A543" s="13" t="s">
        <v>447</v>
      </c>
      <c r="B543" s="13">
        <v>2</v>
      </c>
      <c r="C543" s="13"/>
      <c r="D543" s="13" t="s">
        <v>107</v>
      </c>
      <c r="E543" s="35" t="s">
        <v>282</v>
      </c>
      <c r="F543" s="13" t="s">
        <v>36</v>
      </c>
      <c r="G543" s="36">
        <v>1094973316</v>
      </c>
      <c r="H543" s="13" t="s">
        <v>283</v>
      </c>
      <c r="I543" s="37">
        <v>20</v>
      </c>
      <c r="J543" s="37" t="s">
        <v>38</v>
      </c>
      <c r="K543" s="38">
        <v>43529</v>
      </c>
      <c r="L543" s="39">
        <v>0.37152777777777773</v>
      </c>
      <c r="M543" s="37" t="s">
        <v>39</v>
      </c>
      <c r="N543" s="37" t="s">
        <v>42</v>
      </c>
      <c r="O543" s="37" t="s">
        <v>42</v>
      </c>
      <c r="P543" s="37" t="s">
        <v>42</v>
      </c>
      <c r="Q543" s="37">
        <v>2</v>
      </c>
      <c r="R543" s="13" t="s">
        <v>55</v>
      </c>
      <c r="S543" s="13" t="s">
        <v>63</v>
      </c>
      <c r="T543" s="13" t="s">
        <v>42</v>
      </c>
      <c r="U543" s="13" t="s">
        <v>52</v>
      </c>
      <c r="V543" s="13" t="s">
        <v>42</v>
      </c>
      <c r="W543" s="13" t="s">
        <v>135</v>
      </c>
      <c r="X543" s="13" t="s">
        <v>76</v>
      </c>
      <c r="Y543" s="13" t="s">
        <v>41</v>
      </c>
      <c r="Z543" s="13" t="s">
        <v>41</v>
      </c>
      <c r="AA543" s="13"/>
      <c r="AB543" s="13">
        <v>0</v>
      </c>
      <c r="AC543" s="72">
        <f t="shared" si="1137"/>
        <v>1</v>
      </c>
      <c r="AD543" s="13">
        <v>0</v>
      </c>
      <c r="AE543" s="72">
        <f t="shared" ref="AE543" si="1203">VALUE(IF(AD543=-2,0%,IF(AD543=-1,50%,IF(AD543=0,100%,IF(AD543=1,50%,IF(AD543=2,0%))))))</f>
        <v>1</v>
      </c>
      <c r="AF543" s="13" t="s">
        <v>42</v>
      </c>
      <c r="AG543" s="13" t="s">
        <v>57</v>
      </c>
      <c r="AH543" s="13" t="s">
        <v>42</v>
      </c>
      <c r="AI543" s="13">
        <f t="shared" si="1130"/>
        <v>-2</v>
      </c>
      <c r="AJ543" s="70">
        <f t="shared" si="1139"/>
        <v>0.33299999999999996</v>
      </c>
      <c r="AK543" s="59">
        <f t="shared" si="1146"/>
        <v>0</v>
      </c>
      <c r="AL543" s="70">
        <f t="shared" ref="AL543" si="1204">VALUE(IF(AK543=-3,0%,IF(AK543=-2,33.3%,IF(AK543=-1,66.6%,IF(AK543=0,100%,IF(AK543=1,66.6%,IF(AK543=2,33.3%,IF(AK543=3,0%))))))))</f>
        <v>1</v>
      </c>
      <c r="AM543" s="13" t="s">
        <v>41</v>
      </c>
      <c r="AN543" s="13" t="s">
        <v>41</v>
      </c>
      <c r="AO543" s="13"/>
      <c r="AP543" s="13">
        <v>101.31965006729475</v>
      </c>
      <c r="AQ543" s="13">
        <v>117.34261838440112</v>
      </c>
      <c r="AR543" s="13">
        <v>125.13020833333333</v>
      </c>
      <c r="AS543" s="13">
        <v>148.05555555555554</v>
      </c>
      <c r="AT543" s="36">
        <v>162.49892700000001</v>
      </c>
      <c r="AU543" s="36" t="str">
        <f t="shared" si="1141"/>
        <v>2</v>
      </c>
      <c r="AV543" s="36">
        <v>12.290387295419322</v>
      </c>
      <c r="AW543" s="36">
        <v>153.80831080000002</v>
      </c>
      <c r="AX543" s="36">
        <v>171.1895432</v>
      </c>
      <c r="AY543" s="36">
        <v>287.32629750000001</v>
      </c>
      <c r="AZ543" s="36" t="str">
        <f t="shared" si="1142"/>
        <v>2</v>
      </c>
      <c r="BA543" s="36">
        <v>5.8090642167329545</v>
      </c>
      <c r="BB543" s="36">
        <v>283.21866880000005</v>
      </c>
      <c r="BC543" s="36">
        <v>291.43392620000003</v>
      </c>
      <c r="BD543" s="36">
        <v>77844.950000000012</v>
      </c>
      <c r="BE543" s="36" t="s">
        <v>50</v>
      </c>
      <c r="BF543" s="36">
        <v>74400.5</v>
      </c>
      <c r="BG543" s="36">
        <v>79911.600000000006</v>
      </c>
      <c r="BH543" s="36">
        <v>171.1895432</v>
      </c>
      <c r="BI543" s="36">
        <v>0</v>
      </c>
      <c r="BJ543" s="36">
        <v>171.1895432</v>
      </c>
      <c r="BK543" s="36">
        <v>171.1895432</v>
      </c>
      <c r="BL543" s="36">
        <v>275.05911190000006</v>
      </c>
      <c r="BM543" s="36">
        <v>11.539356030934986</v>
      </c>
      <c r="BN543" s="36">
        <v>266.89955500000002</v>
      </c>
      <c r="BO543" s="36">
        <v>283.21866880000005</v>
      </c>
      <c r="BP543" s="36">
        <v>70267.133333333331</v>
      </c>
      <c r="BQ543" s="36">
        <v>3374.8579778513117</v>
      </c>
      <c r="BR543" s="36">
        <v>66133.8</v>
      </c>
      <c r="BS543" s="36">
        <v>74400.5</v>
      </c>
      <c r="BT543" s="36">
        <v>166.84517124999999</v>
      </c>
      <c r="BU543" s="36">
        <v>6.1438697316832638</v>
      </c>
      <c r="BV543" s="36">
        <v>162.50079929999998</v>
      </c>
      <c r="BW543" s="36">
        <v>171.1895432</v>
      </c>
      <c r="BX543" s="36">
        <v>270.95521200000007</v>
      </c>
      <c r="BY543" s="36">
        <v>17.343146928136555</v>
      </c>
      <c r="BZ543" s="36">
        <v>258.69175520000005</v>
      </c>
      <c r="CA543" s="36">
        <v>283.21866880000005</v>
      </c>
      <c r="CB543" s="36">
        <v>68889.331250000017</v>
      </c>
      <c r="CC543" s="36">
        <v>2464.6462999028863</v>
      </c>
      <c r="CD543" s="36">
        <v>66133.8</v>
      </c>
      <c r="CE543" s="36">
        <v>74400.5</v>
      </c>
      <c r="CF543" s="36"/>
      <c r="CG543" s="40">
        <v>24.629000000000001</v>
      </c>
      <c r="CH543" s="40">
        <v>65.995999999999995</v>
      </c>
      <c r="CI543" s="40"/>
      <c r="CL543" s="5" t="str">
        <f t="shared" si="1148"/>
        <v>0.333_1_2</v>
      </c>
      <c r="CM543" s="95" t="str">
        <f t="shared" si="1149"/>
        <v>1R</v>
      </c>
      <c r="CN543" s="96">
        <f t="shared" si="1136"/>
        <v>33</v>
      </c>
      <c r="CO543" s="96" t="str">
        <f t="shared" si="1143"/>
        <v>1_1_2</v>
      </c>
      <c r="CP543" s="95" t="str">
        <f t="shared" si="1152"/>
        <v>1X</v>
      </c>
      <c r="CQ543" s="5">
        <f t="shared" si="1144"/>
        <v>93</v>
      </c>
      <c r="CV543" s="87"/>
      <c r="CW543" s="87"/>
      <c r="CX543" s="87"/>
      <c r="CY543" s="87"/>
      <c r="CZ543" s="87"/>
    </row>
    <row r="544" spans="1:104" s="5" customFormat="1">
      <c r="A544" s="13" t="s">
        <v>447</v>
      </c>
      <c r="B544" s="13">
        <v>2</v>
      </c>
      <c r="C544" s="13"/>
      <c r="D544" s="13" t="s">
        <v>107</v>
      </c>
      <c r="E544" s="35" t="s">
        <v>282</v>
      </c>
      <c r="F544" s="13" t="s">
        <v>36</v>
      </c>
      <c r="G544" s="36">
        <v>1094973316</v>
      </c>
      <c r="H544" s="13" t="s">
        <v>283</v>
      </c>
      <c r="I544" s="37">
        <v>20</v>
      </c>
      <c r="J544" s="37" t="s">
        <v>38</v>
      </c>
      <c r="K544" s="38">
        <v>43529</v>
      </c>
      <c r="L544" s="39">
        <v>0.38194444444444442</v>
      </c>
      <c r="M544" s="37" t="s">
        <v>39</v>
      </c>
      <c r="N544" s="37" t="s">
        <v>42</v>
      </c>
      <c r="O544" s="37" t="s">
        <v>42</v>
      </c>
      <c r="P544" s="37" t="s">
        <v>42</v>
      </c>
      <c r="Q544" s="37">
        <v>3</v>
      </c>
      <c r="R544" s="13" t="s">
        <v>55</v>
      </c>
      <c r="S544" s="13" t="s">
        <v>44</v>
      </c>
      <c r="T544" s="13" t="s">
        <v>42</v>
      </c>
      <c r="U544" s="13" t="s">
        <v>52</v>
      </c>
      <c r="V544" s="13" t="s">
        <v>42</v>
      </c>
      <c r="W544" s="13" t="s">
        <v>66</v>
      </c>
      <c r="X544" s="13" t="s">
        <v>76</v>
      </c>
      <c r="Y544" s="13" t="s">
        <v>41</v>
      </c>
      <c r="Z544" s="13" t="s">
        <v>41</v>
      </c>
      <c r="AA544" s="13"/>
      <c r="AB544" s="13">
        <v>0</v>
      </c>
      <c r="AC544" s="72">
        <f t="shared" si="1137"/>
        <v>1</v>
      </c>
      <c r="AD544" s="13">
        <v>1</v>
      </c>
      <c r="AE544" s="72">
        <f t="shared" ref="AE544" si="1205">VALUE(IF(AD544=-2,0%,IF(AD544=-1,50%,IF(AD544=0,100%,IF(AD544=1,50%,IF(AD544=2,0%))))))</f>
        <v>0.5</v>
      </c>
      <c r="AF544" s="13" t="s">
        <v>42</v>
      </c>
      <c r="AG544" s="13" t="s">
        <v>57</v>
      </c>
      <c r="AH544" s="13" t="s">
        <v>42</v>
      </c>
      <c r="AI544" s="13">
        <f t="shared" ref="AI544:AI575" si="1206">VALUE(IF(W544="Muy Fría",-3, IF(W544="Fría",-2, IF(W544="Ligeramente Fría",-1, IF(W544="Agradable",0, IF(W544="Ligeramente caliente",1, IF(W544="Caliente",2, IF(W544="Muy Caliente",3))))))))</f>
        <v>0</v>
      </c>
      <c r="AJ544" s="70">
        <f t="shared" si="1139"/>
        <v>1</v>
      </c>
      <c r="AK544" s="59">
        <f t="shared" si="1146"/>
        <v>0</v>
      </c>
      <c r="AL544" s="70">
        <f t="shared" ref="AL544" si="1207">VALUE(IF(AK544=-3,0%,IF(AK544=-2,33.3%,IF(AK544=-1,66.6%,IF(AK544=0,100%,IF(AK544=1,66.6%,IF(AK544=2,33.3%,IF(AK544=3,0%))))))))</f>
        <v>1</v>
      </c>
      <c r="AM544" s="13" t="s">
        <v>41</v>
      </c>
      <c r="AN544" s="13" t="s">
        <v>41</v>
      </c>
      <c r="AO544" s="13"/>
      <c r="AP544" s="13">
        <v>101.31965006729475</v>
      </c>
      <c r="AQ544" s="13">
        <v>117.34261838440112</v>
      </c>
      <c r="AR544" s="13">
        <v>125.13020833333333</v>
      </c>
      <c r="AS544" s="13">
        <v>148.05555555555554</v>
      </c>
      <c r="AT544" s="36">
        <v>201.57019005000001</v>
      </c>
      <c r="AU544" s="36" t="str">
        <f t="shared" si="1141"/>
        <v>2</v>
      </c>
      <c r="AV544" s="36">
        <v>6.1332784034719259</v>
      </c>
      <c r="AW544" s="36">
        <v>197.23330730000001</v>
      </c>
      <c r="AX544" s="36">
        <v>205.90707280000001</v>
      </c>
      <c r="AY544" s="36">
        <v>311.98330350000003</v>
      </c>
      <c r="AZ544" s="36" t="str">
        <f t="shared" si="1142"/>
        <v>3</v>
      </c>
      <c r="BA544" s="36">
        <v>5.814359880838623</v>
      </c>
      <c r="BB544" s="36">
        <v>307.87193020000007</v>
      </c>
      <c r="BC544" s="36">
        <v>316.09467680000006</v>
      </c>
      <c r="BD544" s="36">
        <v>89556.174999999988</v>
      </c>
      <c r="BE544" s="36" t="s">
        <v>50</v>
      </c>
      <c r="BF544" s="36">
        <v>88178.4</v>
      </c>
      <c r="BG544" s="36">
        <v>93689.5</v>
      </c>
      <c r="BH544" s="36">
        <v>197.231435</v>
      </c>
      <c r="BI544" s="36">
        <v>12.269204638996687</v>
      </c>
      <c r="BJ544" s="36">
        <v>188.5557972</v>
      </c>
      <c r="BK544" s="36">
        <v>205.90707280000001</v>
      </c>
      <c r="BL544" s="36">
        <v>307.87317840000003</v>
      </c>
      <c r="BM544" s="36">
        <v>11.626954540308743</v>
      </c>
      <c r="BN544" s="36">
        <v>299.65168</v>
      </c>
      <c r="BO544" s="36">
        <v>316.09467680000006</v>
      </c>
      <c r="BP544" s="36">
        <v>85422.8</v>
      </c>
      <c r="BQ544" s="36">
        <v>7596.6069101935254</v>
      </c>
      <c r="BR544" s="36">
        <v>71644.899999999994</v>
      </c>
      <c r="BS544" s="36">
        <v>93689.5</v>
      </c>
      <c r="BT544" s="36">
        <v>188.54830800000002</v>
      </c>
      <c r="BU544" s="36">
        <v>24.549000606204693</v>
      </c>
      <c r="BV544" s="36">
        <v>171.1895432</v>
      </c>
      <c r="BW544" s="36">
        <v>205.90707280000001</v>
      </c>
      <c r="BX544" s="36">
        <v>299.65667280000002</v>
      </c>
      <c r="BY544" s="36">
        <v>23.246848195143194</v>
      </c>
      <c r="BZ544" s="36">
        <v>283.21866880000005</v>
      </c>
      <c r="CA544" s="36">
        <v>316.09467680000006</v>
      </c>
      <c r="CB544" s="36">
        <v>81117.199999999983</v>
      </c>
      <c r="CC544" s="36">
        <v>6200.0503704405492</v>
      </c>
      <c r="CD544" s="36">
        <v>71644.899999999994</v>
      </c>
      <c r="CE544" s="36">
        <v>93689.5</v>
      </c>
      <c r="CF544" s="36"/>
      <c r="CG544" s="40">
        <v>24.774000000000001</v>
      </c>
      <c r="CH544" s="40">
        <v>65.900999999999996</v>
      </c>
      <c r="CI544" s="40"/>
      <c r="CL544" s="5" t="str">
        <f t="shared" si="1148"/>
        <v>1_1_3</v>
      </c>
      <c r="CM544" s="95" t="str">
        <f t="shared" si="1149"/>
        <v>2J</v>
      </c>
      <c r="CN544" s="96">
        <f t="shared" si="1136"/>
        <v>54</v>
      </c>
      <c r="CO544" s="96" t="str">
        <f t="shared" si="1143"/>
        <v>1_0.5_3</v>
      </c>
      <c r="CP544" s="95" t="str">
        <f t="shared" si="1152"/>
        <v>2I</v>
      </c>
      <c r="CQ544" s="5">
        <f t="shared" si="1144"/>
        <v>27</v>
      </c>
      <c r="CV544" s="87"/>
      <c r="CW544" s="87"/>
      <c r="CX544" s="87"/>
      <c r="CY544" s="87"/>
      <c r="CZ544" s="87"/>
    </row>
    <row r="545" spans="1:104" s="5" customFormat="1">
      <c r="A545" s="13" t="s">
        <v>447</v>
      </c>
      <c r="B545" s="13">
        <v>2</v>
      </c>
      <c r="C545" s="13"/>
      <c r="D545" s="13" t="s">
        <v>107</v>
      </c>
      <c r="E545" s="35" t="s">
        <v>282</v>
      </c>
      <c r="F545" s="13" t="s">
        <v>36</v>
      </c>
      <c r="G545" s="36">
        <v>1094973316</v>
      </c>
      <c r="H545" s="13" t="s">
        <v>283</v>
      </c>
      <c r="I545" s="37">
        <v>20</v>
      </c>
      <c r="J545" s="37" t="s">
        <v>38</v>
      </c>
      <c r="K545" s="38">
        <v>43529</v>
      </c>
      <c r="L545" s="39">
        <v>0.3923611111111111</v>
      </c>
      <c r="M545" s="37" t="s">
        <v>39</v>
      </c>
      <c r="N545" s="37" t="s">
        <v>42</v>
      </c>
      <c r="O545" s="37" t="s">
        <v>42</v>
      </c>
      <c r="P545" s="37" t="s">
        <v>42</v>
      </c>
      <c r="Q545" s="37">
        <v>4</v>
      </c>
      <c r="R545" s="13" t="s">
        <v>55</v>
      </c>
      <c r="S545" s="13" t="s">
        <v>63</v>
      </c>
      <c r="T545" s="13" t="s">
        <v>42</v>
      </c>
      <c r="U545" s="13" t="s">
        <v>45</v>
      </c>
      <c r="V545" s="13" t="s">
        <v>42</v>
      </c>
      <c r="W545" s="13" t="s">
        <v>72</v>
      </c>
      <c r="X545" s="13" t="s">
        <v>76</v>
      </c>
      <c r="Y545" s="13" t="s">
        <v>41</v>
      </c>
      <c r="Z545" s="13" t="s">
        <v>41</v>
      </c>
      <c r="AA545" s="13"/>
      <c r="AB545" s="13">
        <v>0</v>
      </c>
      <c r="AC545" s="72">
        <f t="shared" si="1137"/>
        <v>1</v>
      </c>
      <c r="AD545" s="13">
        <v>0</v>
      </c>
      <c r="AE545" s="72">
        <f t="shared" ref="AE545" si="1208">VALUE(IF(AD545=-2,0%,IF(AD545=-1,50%,IF(AD545=0,100%,IF(AD545=1,50%,IF(AD545=2,0%))))))</f>
        <v>1</v>
      </c>
      <c r="AF545" s="13" t="s">
        <v>42</v>
      </c>
      <c r="AG545" s="13" t="s">
        <v>57</v>
      </c>
      <c r="AH545" s="13" t="s">
        <v>42</v>
      </c>
      <c r="AI545" s="13">
        <f t="shared" si="1206"/>
        <v>-1</v>
      </c>
      <c r="AJ545" s="70">
        <f t="shared" si="1139"/>
        <v>0.66599999999999993</v>
      </c>
      <c r="AK545" s="59">
        <f t="shared" si="1146"/>
        <v>0</v>
      </c>
      <c r="AL545" s="70">
        <f t="shared" ref="AL545" si="1209">VALUE(IF(AK545=-3,0%,IF(AK545=-2,33.3%,IF(AK545=-1,66.6%,IF(AK545=0,100%,IF(AK545=1,66.6%,IF(AK545=2,33.3%,IF(AK545=3,0%))))))))</f>
        <v>1</v>
      </c>
      <c r="AM545" s="13" t="s">
        <v>41</v>
      </c>
      <c r="AN545" s="13" t="s">
        <v>41</v>
      </c>
      <c r="AO545" s="13"/>
      <c r="AP545" s="13">
        <v>101.31965006729475</v>
      </c>
      <c r="AQ545" s="13">
        <v>117.34261838440112</v>
      </c>
      <c r="AR545" s="13">
        <v>125.13020833333333</v>
      </c>
      <c r="AS545" s="13">
        <v>148.05555555555554</v>
      </c>
      <c r="AT545" s="36">
        <v>214.51479004999999</v>
      </c>
      <c r="AU545" s="36" t="str">
        <f t="shared" si="1141"/>
        <v>2</v>
      </c>
      <c r="AV545" s="36">
        <v>24.439707282966687</v>
      </c>
      <c r="AW545" s="36">
        <v>197.23330730000001</v>
      </c>
      <c r="AX545" s="36">
        <v>231.7962728</v>
      </c>
      <c r="AY545" s="36">
        <v>303.78662710000003</v>
      </c>
      <c r="AZ545" s="36" t="str">
        <f t="shared" si="1142"/>
        <v>3</v>
      </c>
      <c r="BA545" s="36">
        <v>52.16619764005447</v>
      </c>
      <c r="BB545" s="36">
        <v>266.89955500000002</v>
      </c>
      <c r="BC545" s="36">
        <v>340.67369920000004</v>
      </c>
      <c r="BD545" s="36">
        <v>92311.75</v>
      </c>
      <c r="BE545" s="36" t="s">
        <v>50</v>
      </c>
      <c r="BF545" s="36">
        <v>88178.4</v>
      </c>
      <c r="BG545" s="36">
        <v>99200.7</v>
      </c>
      <c r="BH545" s="36">
        <v>227.46498324999999</v>
      </c>
      <c r="BI545" s="36">
        <v>6.1253684241748516</v>
      </c>
      <c r="BJ545" s="36">
        <v>223.13369370000001</v>
      </c>
      <c r="BK545" s="36">
        <v>231.7962728</v>
      </c>
      <c r="BL545" s="36">
        <v>328.38418800000005</v>
      </c>
      <c r="BM545" s="36">
        <v>17.379993413976042</v>
      </c>
      <c r="BN545" s="36">
        <v>316.09467680000006</v>
      </c>
      <c r="BO545" s="36">
        <v>340.67369920000004</v>
      </c>
      <c r="BP545" s="36">
        <v>99200.683333333334</v>
      </c>
      <c r="BQ545" s="36">
        <v>3485.5573054630268</v>
      </c>
      <c r="BR545" s="36">
        <v>93689.5</v>
      </c>
      <c r="BS545" s="36">
        <v>104711.8</v>
      </c>
      <c r="BT545" s="36">
        <v>218.85167280000002</v>
      </c>
      <c r="BU545" s="36">
        <v>18.306428879494757</v>
      </c>
      <c r="BV545" s="36">
        <v>205.90707280000001</v>
      </c>
      <c r="BW545" s="36">
        <v>231.7962728</v>
      </c>
      <c r="BX545" s="36">
        <v>328.38418800000005</v>
      </c>
      <c r="BY545" s="36">
        <v>17.379993413976042</v>
      </c>
      <c r="BZ545" s="36">
        <v>316.09467680000006</v>
      </c>
      <c r="CA545" s="36">
        <v>340.67369920000004</v>
      </c>
      <c r="CB545" s="36">
        <v>89039.493749999994</v>
      </c>
      <c r="CC545" s="36">
        <v>10777.036444927455</v>
      </c>
      <c r="CD545" s="36">
        <v>68889.3</v>
      </c>
      <c r="CE545" s="36">
        <v>104711.8</v>
      </c>
      <c r="CF545" s="36"/>
      <c r="CG545" s="40">
        <v>25.04</v>
      </c>
      <c r="CH545" s="40">
        <v>65.644000000000005</v>
      </c>
      <c r="CI545" s="40"/>
      <c r="CL545" s="5" t="str">
        <f t="shared" si="1148"/>
        <v>0.666_1_3</v>
      </c>
      <c r="CM545" s="95" t="str">
        <f t="shared" si="1149"/>
        <v>2G</v>
      </c>
      <c r="CN545" s="96">
        <f t="shared" si="1136"/>
        <v>22</v>
      </c>
      <c r="CO545" s="96" t="str">
        <f t="shared" si="1143"/>
        <v>1_1_3</v>
      </c>
      <c r="CP545" s="95" t="str">
        <f t="shared" si="1152"/>
        <v>2J</v>
      </c>
      <c r="CQ545" s="5">
        <f t="shared" si="1144"/>
        <v>37</v>
      </c>
      <c r="CV545" s="87"/>
      <c r="CW545" s="87"/>
      <c r="CX545" s="87"/>
      <c r="CY545" s="87"/>
      <c r="CZ545" s="87"/>
    </row>
    <row r="546" spans="1:104" s="5" customFormat="1">
      <c r="A546" s="13" t="s">
        <v>447</v>
      </c>
      <c r="B546" s="13">
        <v>2</v>
      </c>
      <c r="C546" s="13"/>
      <c r="D546" s="13" t="s">
        <v>107</v>
      </c>
      <c r="E546" s="35" t="s">
        <v>282</v>
      </c>
      <c r="F546" s="13" t="s">
        <v>36</v>
      </c>
      <c r="G546" s="36">
        <v>1094973316</v>
      </c>
      <c r="H546" s="13" t="s">
        <v>283</v>
      </c>
      <c r="I546" s="37">
        <v>20</v>
      </c>
      <c r="J546" s="37" t="s">
        <v>38</v>
      </c>
      <c r="K546" s="38">
        <v>43529</v>
      </c>
      <c r="L546" s="39">
        <v>0.40277777777777773</v>
      </c>
      <c r="M546" s="37" t="s">
        <v>39</v>
      </c>
      <c r="N546" s="37" t="s">
        <v>42</v>
      </c>
      <c r="O546" s="37" t="s">
        <v>42</v>
      </c>
      <c r="P546" s="37" t="s">
        <v>42</v>
      </c>
      <c r="Q546" s="37">
        <v>5</v>
      </c>
      <c r="R546" s="13" t="s">
        <v>55</v>
      </c>
      <c r="S546" s="13" t="s">
        <v>63</v>
      </c>
      <c r="T546" s="13" t="s">
        <v>42</v>
      </c>
      <c r="U546" s="13" t="s">
        <v>45</v>
      </c>
      <c r="V546" s="13" t="s">
        <v>42</v>
      </c>
      <c r="W546" s="13" t="s">
        <v>66</v>
      </c>
      <c r="X546" s="13" t="s">
        <v>76</v>
      </c>
      <c r="Y546" s="13" t="s">
        <v>41</v>
      </c>
      <c r="Z546" s="13" t="s">
        <v>41</v>
      </c>
      <c r="AA546" s="13"/>
      <c r="AB546" s="13">
        <v>0</v>
      </c>
      <c r="AC546" s="72">
        <f t="shared" si="1137"/>
        <v>1</v>
      </c>
      <c r="AD546" s="13">
        <v>0</v>
      </c>
      <c r="AE546" s="72">
        <f t="shared" ref="AE546" si="1210">VALUE(IF(AD546=-2,0%,IF(AD546=-1,50%,IF(AD546=0,100%,IF(AD546=1,50%,IF(AD546=2,0%))))))</f>
        <v>1</v>
      </c>
      <c r="AF546" s="13" t="s">
        <v>42</v>
      </c>
      <c r="AG546" s="13" t="s">
        <v>57</v>
      </c>
      <c r="AH546" s="13" t="s">
        <v>42</v>
      </c>
      <c r="AI546" s="13">
        <f t="shared" si="1206"/>
        <v>0</v>
      </c>
      <c r="AJ546" s="70">
        <f t="shared" si="1139"/>
        <v>1</v>
      </c>
      <c r="AK546" s="59">
        <f t="shared" si="1146"/>
        <v>0</v>
      </c>
      <c r="AL546" s="70">
        <f t="shared" ref="AL546" si="1211">VALUE(IF(AK546=-3,0%,IF(AK546=-2,33.3%,IF(AK546=-1,66.6%,IF(AK546=0,100%,IF(AK546=1,66.6%,IF(AK546=2,33.3%,IF(AK546=3,0%))))))))</f>
        <v>1</v>
      </c>
      <c r="AM546" s="13" t="s">
        <v>41</v>
      </c>
      <c r="AN546" s="13" t="s">
        <v>41</v>
      </c>
      <c r="AO546" s="13"/>
      <c r="AP546" s="13">
        <v>101.31965006729475</v>
      </c>
      <c r="AQ546" s="13">
        <v>117.34261838440112</v>
      </c>
      <c r="AR546" s="13">
        <v>125.13020833333333</v>
      </c>
      <c r="AS546" s="13">
        <v>148.05555555555554</v>
      </c>
      <c r="AT546" s="36">
        <v>205.90707280000001</v>
      </c>
      <c r="AU546" s="36" t="str">
        <f t="shared" si="1141"/>
        <v>2</v>
      </c>
      <c r="AV546" s="36">
        <v>0</v>
      </c>
      <c r="AW546" s="36">
        <v>205.90707280000001</v>
      </c>
      <c r="AX546" s="36">
        <v>205.90707280000001</v>
      </c>
      <c r="AY546" s="36">
        <v>320.15523200000007</v>
      </c>
      <c r="AZ546" s="36" t="str">
        <f t="shared" si="1142"/>
        <v>3</v>
      </c>
      <c r="BA546" s="36">
        <v>5.7424922346046099</v>
      </c>
      <c r="BB546" s="36">
        <v>316.09467680000006</v>
      </c>
      <c r="BC546" s="36">
        <v>324.21578720000008</v>
      </c>
      <c r="BD546" s="36">
        <v>92311.725000000006</v>
      </c>
      <c r="BE546" s="36" t="s">
        <v>50</v>
      </c>
      <c r="BF546" s="36">
        <v>88178.4</v>
      </c>
      <c r="BG546" s="36">
        <v>93689.5</v>
      </c>
      <c r="BH546" s="36">
        <v>197.231435</v>
      </c>
      <c r="BI546" s="36">
        <v>12.269204638996687</v>
      </c>
      <c r="BJ546" s="36">
        <v>188.5557972</v>
      </c>
      <c r="BK546" s="36">
        <v>205.90707280000001</v>
      </c>
      <c r="BL546" s="36">
        <v>320.15523200000007</v>
      </c>
      <c r="BM546" s="36">
        <v>5.7424922346046099</v>
      </c>
      <c r="BN546" s="36">
        <v>316.09467680000006</v>
      </c>
      <c r="BO546" s="36">
        <v>324.21578720000008</v>
      </c>
      <c r="BP546" s="36">
        <v>84504.283333333326</v>
      </c>
      <c r="BQ546" s="36">
        <v>6674.3561188826798</v>
      </c>
      <c r="BR546" s="36">
        <v>71644.899999999994</v>
      </c>
      <c r="BS546" s="36">
        <v>88178.4</v>
      </c>
      <c r="BT546" s="36">
        <v>218.85167280000002</v>
      </c>
      <c r="BU546" s="36">
        <v>18.306428879494757</v>
      </c>
      <c r="BV546" s="36">
        <v>205.90707280000001</v>
      </c>
      <c r="BW546" s="36">
        <v>231.7962728</v>
      </c>
      <c r="BX546" s="36">
        <v>332.44474320000006</v>
      </c>
      <c r="BY546" s="36">
        <v>11.63750117937143</v>
      </c>
      <c r="BZ546" s="36">
        <v>324.21578720000008</v>
      </c>
      <c r="CA546" s="36">
        <v>340.67369920000004</v>
      </c>
      <c r="CB546" s="36">
        <v>82322.781249999985</v>
      </c>
      <c r="CC546" s="36">
        <v>9748.9339980136665</v>
      </c>
      <c r="CD546" s="36">
        <v>66133.8</v>
      </c>
      <c r="CE546" s="36">
        <v>99200.7</v>
      </c>
      <c r="CF546" s="36"/>
      <c r="CG546" s="40">
        <v>25.234000000000002</v>
      </c>
      <c r="CH546" s="40">
        <v>64.89</v>
      </c>
      <c r="CI546" s="40"/>
      <c r="CL546" s="5" t="str">
        <f t="shared" si="1148"/>
        <v>1_1_3</v>
      </c>
      <c r="CM546" s="95" t="str">
        <f t="shared" si="1149"/>
        <v>2J</v>
      </c>
      <c r="CN546" s="96">
        <f t="shared" si="1136"/>
        <v>54</v>
      </c>
      <c r="CO546" s="96" t="str">
        <f t="shared" si="1143"/>
        <v>1_1_3</v>
      </c>
      <c r="CP546" s="95" t="str">
        <f t="shared" si="1152"/>
        <v>2J</v>
      </c>
      <c r="CQ546" s="5">
        <f t="shared" si="1144"/>
        <v>37</v>
      </c>
      <c r="CV546" s="87"/>
      <c r="CW546" s="87"/>
      <c r="CX546" s="87"/>
      <c r="CY546" s="87"/>
      <c r="CZ546" s="87"/>
    </row>
    <row r="547" spans="1:104" s="5" customFormat="1">
      <c r="A547" s="13" t="s">
        <v>447</v>
      </c>
      <c r="B547" s="13">
        <v>2</v>
      </c>
      <c r="C547" s="13"/>
      <c r="D547" s="13" t="s">
        <v>78</v>
      </c>
      <c r="E547" s="35" t="s">
        <v>284</v>
      </c>
      <c r="F547" s="13" t="s">
        <v>36</v>
      </c>
      <c r="G547" s="36">
        <v>1094966152</v>
      </c>
      <c r="H547" s="13" t="s">
        <v>285</v>
      </c>
      <c r="I547" s="37">
        <v>21</v>
      </c>
      <c r="J547" s="37" t="s">
        <v>38</v>
      </c>
      <c r="K547" s="38">
        <v>43529</v>
      </c>
      <c r="L547" s="39">
        <v>0.3611111111111111</v>
      </c>
      <c r="M547" s="37" t="s">
        <v>39</v>
      </c>
      <c r="N547" s="37" t="s">
        <v>286</v>
      </c>
      <c r="O547" s="37" t="s">
        <v>41</v>
      </c>
      <c r="P547" s="37" t="s">
        <v>42</v>
      </c>
      <c r="Q547" s="37">
        <v>1</v>
      </c>
      <c r="R547" s="13" t="s">
        <v>84</v>
      </c>
      <c r="S547" s="13" t="s">
        <v>44</v>
      </c>
      <c r="T547" s="13" t="s">
        <v>41</v>
      </c>
      <c r="U547" s="13" t="s">
        <v>45</v>
      </c>
      <c r="V547" s="13" t="s">
        <v>41</v>
      </c>
      <c r="W547" s="13" t="s">
        <v>46</v>
      </c>
      <c r="X547" s="13" t="s">
        <v>88</v>
      </c>
      <c r="Y547" s="13" t="s">
        <v>42</v>
      </c>
      <c r="Z547" s="13" t="s">
        <v>41</v>
      </c>
      <c r="AA547" s="13"/>
      <c r="AB547" s="13">
        <v>-2</v>
      </c>
      <c r="AC547" s="72">
        <f t="shared" si="1137"/>
        <v>0</v>
      </c>
      <c r="AD547" s="13">
        <v>1</v>
      </c>
      <c r="AE547" s="72">
        <f t="shared" ref="AE547" si="1212">VALUE(IF(AD547=-2,0%,IF(AD547=-1,50%,IF(AD547=0,100%,IF(AD547=1,50%,IF(AD547=2,0%))))))</f>
        <v>0.5</v>
      </c>
      <c r="AF547" s="13" t="s">
        <v>41</v>
      </c>
      <c r="AG547" s="13" t="s">
        <v>57</v>
      </c>
      <c r="AH547" s="13" t="s">
        <v>41</v>
      </c>
      <c r="AI547" s="13">
        <f t="shared" si="1206"/>
        <v>1</v>
      </c>
      <c r="AJ547" s="70">
        <f t="shared" si="1139"/>
        <v>0.66599999999999993</v>
      </c>
      <c r="AK547" s="59">
        <f t="shared" si="1146"/>
        <v>-3</v>
      </c>
      <c r="AL547" s="70">
        <f t="shared" ref="AL547" si="1213">VALUE(IF(AK547=-3,0%,IF(AK547=-2,33.3%,IF(AK547=-1,66.6%,IF(AK547=0,100%,IF(AK547=1,66.6%,IF(AK547=2,33.3%,IF(AK547=3,0%))))))))</f>
        <v>0</v>
      </c>
      <c r="AM547" s="13" t="s">
        <v>42</v>
      </c>
      <c r="AN547" s="13" t="s">
        <v>41</v>
      </c>
      <c r="AO547" s="13"/>
      <c r="AP547" s="13">
        <v>101.31965006729475</v>
      </c>
      <c r="AQ547" s="13">
        <v>117.34261838440112</v>
      </c>
      <c r="AR547" s="13">
        <v>125.13020833333333</v>
      </c>
      <c r="AS547" s="13">
        <v>148.05555555555554</v>
      </c>
      <c r="AT547" s="36">
        <v>328.48296950000002</v>
      </c>
      <c r="AU547" s="36" t="str">
        <f t="shared" si="1141"/>
        <v>3</v>
      </c>
      <c r="AV547" s="36">
        <v>0</v>
      </c>
      <c r="AW547" s="36">
        <v>328.48296950000002</v>
      </c>
      <c r="AX547" s="36">
        <v>328.48296950000002</v>
      </c>
      <c r="AY547" s="36">
        <v>342.77701999999999</v>
      </c>
      <c r="AZ547" s="36" t="str">
        <f t="shared" si="1142"/>
        <v>3</v>
      </c>
      <c r="BA547" s="36">
        <v>0</v>
      </c>
      <c r="BB547" s="36">
        <v>342.77701999999999</v>
      </c>
      <c r="BC547" s="36">
        <v>342.77701999999999</v>
      </c>
      <c r="BD547" s="36">
        <v>68200.425000000003</v>
      </c>
      <c r="BE547" s="36" t="s">
        <v>50</v>
      </c>
      <c r="BF547" s="36">
        <v>66133.8</v>
      </c>
      <c r="BG547" s="36">
        <v>68889.3</v>
      </c>
      <c r="BH547" s="36">
        <v>297.48623750000002</v>
      </c>
      <c r="BI547" s="36">
        <v>43.83599878364425</v>
      </c>
      <c r="BJ547" s="36">
        <v>266.48950550000001</v>
      </c>
      <c r="BK547" s="36">
        <v>328.48296950000002</v>
      </c>
      <c r="BL547" s="36">
        <v>318.8778125</v>
      </c>
      <c r="BM547" s="36">
        <v>33.798583376468777</v>
      </c>
      <c r="BN547" s="36">
        <v>294.97860500000002</v>
      </c>
      <c r="BO547" s="36">
        <v>342.77701999999999</v>
      </c>
      <c r="BP547" s="36">
        <v>69348.566666666666</v>
      </c>
      <c r="BQ547" s="36">
        <v>1124.9689892022175</v>
      </c>
      <c r="BR547" s="36">
        <v>68889.3</v>
      </c>
      <c r="BS547" s="36">
        <v>71644.899999999994</v>
      </c>
      <c r="BT547" s="36">
        <v>310.75710750000002</v>
      </c>
      <c r="BU547" s="36">
        <v>25.068154445153887</v>
      </c>
      <c r="BV547" s="36">
        <v>293.03124550000001</v>
      </c>
      <c r="BW547" s="36">
        <v>328.48296950000002</v>
      </c>
      <c r="BX547" s="36">
        <v>336.85727239999994</v>
      </c>
      <c r="BY547" s="36">
        <v>8.3717873417456108</v>
      </c>
      <c r="BZ547" s="36">
        <v>330.93752479999995</v>
      </c>
      <c r="CA547" s="36">
        <v>342.77701999999999</v>
      </c>
      <c r="CB547" s="36">
        <v>70611.550000000017</v>
      </c>
      <c r="CC547" s="36">
        <v>1706.0999447081999</v>
      </c>
      <c r="CD547" s="36">
        <v>68889.3</v>
      </c>
      <c r="CE547" s="36">
        <v>74400.5</v>
      </c>
      <c r="CF547" s="36"/>
      <c r="CG547" s="40">
        <v>24.195</v>
      </c>
      <c r="CH547" s="40">
        <v>68.382000000000005</v>
      </c>
      <c r="CI547" s="40"/>
      <c r="CL547" s="5" t="str">
        <f t="shared" si="1148"/>
        <v>0.666_0_3</v>
      </c>
      <c r="CM547" s="95" t="str">
        <f t="shared" si="1149"/>
        <v>2E</v>
      </c>
      <c r="CN547" s="96">
        <f t="shared" si="1136"/>
        <v>1</v>
      </c>
      <c r="CO547" s="96" t="str">
        <f t="shared" si="1143"/>
        <v>0_0.5_3</v>
      </c>
      <c r="CP547" s="95" t="str">
        <f t="shared" si="1152"/>
        <v>1Z</v>
      </c>
      <c r="CQ547" s="5">
        <f t="shared" si="1144"/>
        <v>8</v>
      </c>
      <c r="CV547" s="87"/>
      <c r="CW547" s="87"/>
      <c r="CX547" s="87"/>
      <c r="CY547" s="87"/>
      <c r="CZ547" s="87"/>
    </row>
    <row r="548" spans="1:104" s="5" customFormat="1">
      <c r="A548" s="13" t="s">
        <v>447</v>
      </c>
      <c r="B548" s="13">
        <v>2</v>
      </c>
      <c r="C548" s="13"/>
      <c r="D548" s="13" t="s">
        <v>78</v>
      </c>
      <c r="E548" s="35" t="s">
        <v>284</v>
      </c>
      <c r="F548" s="13" t="s">
        <v>36</v>
      </c>
      <c r="G548" s="36">
        <v>1094966152</v>
      </c>
      <c r="H548" s="13" t="s">
        <v>285</v>
      </c>
      <c r="I548" s="37">
        <v>21</v>
      </c>
      <c r="J548" s="37" t="s">
        <v>38</v>
      </c>
      <c r="K548" s="38">
        <v>43529</v>
      </c>
      <c r="L548" s="39">
        <v>0.37152777777777773</v>
      </c>
      <c r="M548" s="37" t="s">
        <v>39</v>
      </c>
      <c r="N548" s="37" t="s">
        <v>286</v>
      </c>
      <c r="O548" s="37" t="s">
        <v>41</v>
      </c>
      <c r="P548" s="37" t="s">
        <v>42</v>
      </c>
      <c r="Q548" s="37">
        <v>2</v>
      </c>
      <c r="R548" s="13" t="s">
        <v>51</v>
      </c>
      <c r="S548" s="13" t="s">
        <v>134</v>
      </c>
      <c r="T548" s="13" t="s">
        <v>42</v>
      </c>
      <c r="U548" s="13" t="s">
        <v>139</v>
      </c>
      <c r="V548" s="13" t="s">
        <v>41</v>
      </c>
      <c r="W548" s="13" t="s">
        <v>64</v>
      </c>
      <c r="X548" s="13" t="s">
        <v>88</v>
      </c>
      <c r="Y548" s="13" t="s">
        <v>42</v>
      </c>
      <c r="Z548" s="13" t="s">
        <v>41</v>
      </c>
      <c r="AA548" s="13"/>
      <c r="AB548" s="13">
        <v>2</v>
      </c>
      <c r="AC548" s="72">
        <f t="shared" si="1137"/>
        <v>0</v>
      </c>
      <c r="AD548" s="13">
        <v>-2</v>
      </c>
      <c r="AE548" s="72">
        <f t="shared" ref="AE548" si="1214">VALUE(IF(AD548=-2,0%,IF(AD548=-1,50%,IF(AD548=0,100%,IF(AD548=1,50%,IF(AD548=2,0%))))))</f>
        <v>0</v>
      </c>
      <c r="AF548" s="13" t="s">
        <v>42</v>
      </c>
      <c r="AG548" s="13" t="s">
        <v>57</v>
      </c>
      <c r="AH548" s="13" t="s">
        <v>41</v>
      </c>
      <c r="AI548" s="13">
        <f t="shared" si="1206"/>
        <v>3</v>
      </c>
      <c r="AJ548" s="70">
        <f t="shared" si="1139"/>
        <v>0</v>
      </c>
      <c r="AK548" s="59">
        <f t="shared" si="1146"/>
        <v>-3</v>
      </c>
      <c r="AL548" s="70">
        <f t="shared" ref="AL548" si="1215">VALUE(IF(AK548=-3,0%,IF(AK548=-2,33.3%,IF(AK548=-1,66.6%,IF(AK548=0,100%,IF(AK548=1,66.6%,IF(AK548=2,33.3%,IF(AK548=3,0%))))))))</f>
        <v>0</v>
      </c>
      <c r="AM548" s="13" t="s">
        <v>42</v>
      </c>
      <c r="AN548" s="13" t="s">
        <v>41</v>
      </c>
      <c r="AO548" s="13"/>
      <c r="AP548" s="13">
        <v>101.31965006729475</v>
      </c>
      <c r="AQ548" s="13">
        <v>117.34261838440112</v>
      </c>
      <c r="AR548" s="13">
        <v>125.13020833333333</v>
      </c>
      <c r="AS548" s="13">
        <v>148.05555555555554</v>
      </c>
      <c r="AT548" s="36">
        <v>337.33029800000003</v>
      </c>
      <c r="AU548" s="36" t="str">
        <f t="shared" si="1141"/>
        <v>3</v>
      </c>
      <c r="AV548" s="36">
        <v>0</v>
      </c>
      <c r="AW548" s="36">
        <v>337.33029800000003</v>
      </c>
      <c r="AX548" s="36">
        <v>337.33029800000003</v>
      </c>
      <c r="AY548" s="36">
        <v>360.76891450000005</v>
      </c>
      <c r="AZ548" s="36" t="str">
        <f t="shared" si="1142"/>
        <v>3</v>
      </c>
      <c r="BA548" s="36">
        <v>8.4826372191409813</v>
      </c>
      <c r="BB548" s="36">
        <v>354.77078420000004</v>
      </c>
      <c r="BC548" s="36">
        <v>366.76704480000001</v>
      </c>
      <c r="BD548" s="36">
        <v>77844.950000000012</v>
      </c>
      <c r="BE548" s="36" t="s">
        <v>50</v>
      </c>
      <c r="BF548" s="36">
        <v>74400.5</v>
      </c>
      <c r="BG548" s="36">
        <v>79911.600000000006</v>
      </c>
      <c r="BH548" s="36">
        <v>332.90663375000003</v>
      </c>
      <c r="BI548" s="36">
        <v>6.2560059777350077</v>
      </c>
      <c r="BJ548" s="36">
        <v>328.48296950000002</v>
      </c>
      <c r="BK548" s="36">
        <v>337.33029800000003</v>
      </c>
      <c r="BL548" s="36">
        <v>366.76829299999997</v>
      </c>
      <c r="BM548" s="36">
        <v>16.967039659650503</v>
      </c>
      <c r="BN548" s="36">
        <v>354.77078420000004</v>
      </c>
      <c r="BO548" s="36">
        <v>378.76580179999996</v>
      </c>
      <c r="BP548" s="36">
        <v>70267.133333333331</v>
      </c>
      <c r="BQ548" s="36">
        <v>3374.8579778513117</v>
      </c>
      <c r="BR548" s="36">
        <v>66133.8</v>
      </c>
      <c r="BS548" s="36">
        <v>74400.5</v>
      </c>
      <c r="BT548" s="36">
        <v>332.90663375000003</v>
      </c>
      <c r="BU548" s="36">
        <v>6.2560059777350077</v>
      </c>
      <c r="BV548" s="36">
        <v>328.48296950000002</v>
      </c>
      <c r="BW548" s="36">
        <v>337.33029800000003</v>
      </c>
      <c r="BX548" s="36">
        <v>348.77390209999999</v>
      </c>
      <c r="BY548" s="36">
        <v>8.4808719977724785</v>
      </c>
      <c r="BZ548" s="36">
        <v>342.77701999999999</v>
      </c>
      <c r="CA548" s="36">
        <v>354.77078420000004</v>
      </c>
      <c r="CB548" s="36">
        <v>68889.331250000017</v>
      </c>
      <c r="CC548" s="36">
        <v>2464.6462999028863</v>
      </c>
      <c r="CD548" s="36">
        <v>66133.8</v>
      </c>
      <c r="CE548" s="36">
        <v>74400.5</v>
      </c>
      <c r="CF548" s="36"/>
      <c r="CG548" s="40">
        <v>24.629000000000001</v>
      </c>
      <c r="CH548" s="40">
        <v>65.995999999999995</v>
      </c>
      <c r="CI548" s="40"/>
      <c r="CL548" s="5" t="str">
        <f t="shared" si="1148"/>
        <v>0_0_3</v>
      </c>
      <c r="CM548" s="95" t="str">
        <f t="shared" si="1149"/>
        <v>1Y</v>
      </c>
      <c r="CN548" s="96">
        <f t="shared" si="1136"/>
        <v>1</v>
      </c>
      <c r="CO548" s="96" t="str">
        <f t="shared" si="1143"/>
        <v>0_0_3</v>
      </c>
      <c r="CP548" s="95" t="str">
        <f t="shared" si="1152"/>
        <v>1Y</v>
      </c>
      <c r="CQ548" s="5">
        <f t="shared" si="1144"/>
        <v>5</v>
      </c>
      <c r="CV548" s="87"/>
      <c r="CW548" s="87"/>
      <c r="CX548" s="87"/>
      <c r="CY548" s="87"/>
      <c r="CZ548" s="87"/>
    </row>
    <row r="549" spans="1:104" s="5" customFormat="1">
      <c r="A549" s="13" t="s">
        <v>447</v>
      </c>
      <c r="B549" s="13">
        <v>2</v>
      </c>
      <c r="C549" s="13"/>
      <c r="D549" s="13" t="s">
        <v>78</v>
      </c>
      <c r="E549" s="35" t="s">
        <v>284</v>
      </c>
      <c r="F549" s="13" t="s">
        <v>36</v>
      </c>
      <c r="G549" s="36">
        <v>1094966152</v>
      </c>
      <c r="H549" s="13" t="s">
        <v>285</v>
      </c>
      <c r="I549" s="37">
        <v>21</v>
      </c>
      <c r="J549" s="37" t="s">
        <v>38</v>
      </c>
      <c r="K549" s="38">
        <v>43529</v>
      </c>
      <c r="L549" s="39">
        <v>0.38194444444444442</v>
      </c>
      <c r="M549" s="37" t="s">
        <v>39</v>
      </c>
      <c r="N549" s="37" t="s">
        <v>286</v>
      </c>
      <c r="O549" s="37" t="s">
        <v>41</v>
      </c>
      <c r="P549" s="37" t="s">
        <v>42</v>
      </c>
      <c r="Q549" s="37">
        <v>3</v>
      </c>
      <c r="R549" s="13" t="s">
        <v>55</v>
      </c>
      <c r="S549" s="13" t="s">
        <v>63</v>
      </c>
      <c r="T549" s="13" t="s">
        <v>42</v>
      </c>
      <c r="U549" s="13" t="s">
        <v>52</v>
      </c>
      <c r="V549" s="13" t="s">
        <v>42</v>
      </c>
      <c r="W549" s="13" t="s">
        <v>66</v>
      </c>
      <c r="X549" s="13" t="s">
        <v>53</v>
      </c>
      <c r="Y549" s="13" t="s">
        <v>41</v>
      </c>
      <c r="Z549" s="13" t="s">
        <v>41</v>
      </c>
      <c r="AA549" s="13"/>
      <c r="AB549" s="13">
        <v>0</v>
      </c>
      <c r="AC549" s="72">
        <f t="shared" si="1137"/>
        <v>1</v>
      </c>
      <c r="AD549" s="13">
        <v>0</v>
      </c>
      <c r="AE549" s="72">
        <f t="shared" ref="AE549" si="1216">VALUE(IF(AD549=-2,0%,IF(AD549=-1,50%,IF(AD549=0,100%,IF(AD549=1,50%,IF(AD549=2,0%))))))</f>
        <v>1</v>
      </c>
      <c r="AF549" s="13" t="s">
        <v>42</v>
      </c>
      <c r="AG549" s="13" t="s">
        <v>57</v>
      </c>
      <c r="AH549" s="13" t="s">
        <v>42</v>
      </c>
      <c r="AI549" s="13">
        <f t="shared" si="1206"/>
        <v>0</v>
      </c>
      <c r="AJ549" s="70">
        <f t="shared" si="1139"/>
        <v>1</v>
      </c>
      <c r="AK549" s="59">
        <f t="shared" si="1146"/>
        <v>-2</v>
      </c>
      <c r="AL549" s="70">
        <f t="shared" ref="AL549" si="1217">VALUE(IF(AK549=-3,0%,IF(AK549=-2,33.3%,IF(AK549=-1,66.6%,IF(AK549=0,100%,IF(AK549=1,66.6%,IF(AK549=2,33.3%,IF(AK549=3,0%))))))))</f>
        <v>0.33299999999999996</v>
      </c>
      <c r="AM549" s="13" t="s">
        <v>41</v>
      </c>
      <c r="AN549" s="13" t="s">
        <v>41</v>
      </c>
      <c r="AO549" s="13"/>
      <c r="AP549" s="13">
        <v>101.31965006729475</v>
      </c>
      <c r="AQ549" s="13">
        <v>117.34261838440112</v>
      </c>
      <c r="AR549" s="13">
        <v>125.13020833333333</v>
      </c>
      <c r="AS549" s="13">
        <v>148.05555555555554</v>
      </c>
      <c r="AT549" s="36">
        <v>363.72000149999997</v>
      </c>
      <c r="AU549" s="36" t="str">
        <f t="shared" si="1141"/>
        <v>3</v>
      </c>
      <c r="AV549" s="36">
        <v>12.481232304391762</v>
      </c>
      <c r="AW549" s="36">
        <v>354.89443749999998</v>
      </c>
      <c r="AX549" s="36">
        <v>372.54556550000001</v>
      </c>
      <c r="AY549" s="36">
        <v>384.76642849999996</v>
      </c>
      <c r="AZ549" s="36" t="str">
        <f t="shared" si="1142"/>
        <v>3</v>
      </c>
      <c r="BA549" s="36">
        <v>8.486167661878147</v>
      </c>
      <c r="BB549" s="36">
        <v>378.76580179999996</v>
      </c>
      <c r="BC549" s="36">
        <v>390.76705520000002</v>
      </c>
      <c r="BD549" s="36">
        <v>89556.174999999988</v>
      </c>
      <c r="BE549" s="36" t="s">
        <v>50</v>
      </c>
      <c r="BF549" s="36">
        <v>88178.4</v>
      </c>
      <c r="BG549" s="36">
        <v>93689.5</v>
      </c>
      <c r="BH549" s="36">
        <v>354.89443749999998</v>
      </c>
      <c r="BI549" s="36">
        <v>0</v>
      </c>
      <c r="BJ549" s="36">
        <v>354.89443749999998</v>
      </c>
      <c r="BK549" s="36">
        <v>354.89443749999998</v>
      </c>
      <c r="BL549" s="36">
        <v>372.76642329999999</v>
      </c>
      <c r="BM549" s="36">
        <v>8.4844024405095233</v>
      </c>
      <c r="BN549" s="36">
        <v>366.76704480000001</v>
      </c>
      <c r="BO549" s="36">
        <v>378.76580179999996</v>
      </c>
      <c r="BP549" s="36">
        <v>85422.8</v>
      </c>
      <c r="BQ549" s="36">
        <v>7596.6069101935254</v>
      </c>
      <c r="BR549" s="36">
        <v>71644.899999999994</v>
      </c>
      <c r="BS549" s="36">
        <v>93689.5</v>
      </c>
      <c r="BT549" s="36">
        <v>346.11236774999998</v>
      </c>
      <c r="BU549" s="36">
        <v>12.419722146156463</v>
      </c>
      <c r="BV549" s="36">
        <v>337.33029800000003</v>
      </c>
      <c r="BW549" s="36">
        <v>354.89443749999998</v>
      </c>
      <c r="BX549" s="36">
        <v>366.76829299999997</v>
      </c>
      <c r="BY549" s="36">
        <v>16.967039659650503</v>
      </c>
      <c r="BZ549" s="36">
        <v>354.77078420000004</v>
      </c>
      <c r="CA549" s="36">
        <v>378.76580179999996</v>
      </c>
      <c r="CB549" s="36">
        <v>81117.199999999983</v>
      </c>
      <c r="CC549" s="36">
        <v>6200.0503704405492</v>
      </c>
      <c r="CD549" s="36">
        <v>71644.899999999994</v>
      </c>
      <c r="CE549" s="36">
        <v>93689.5</v>
      </c>
      <c r="CF549" s="36"/>
      <c r="CG549" s="40">
        <v>24.774000000000001</v>
      </c>
      <c r="CH549" s="40">
        <v>65.900999999999996</v>
      </c>
      <c r="CI549" s="40"/>
      <c r="CL549" s="5" t="str">
        <f t="shared" si="1148"/>
        <v>1_1_3</v>
      </c>
      <c r="CM549" s="95" t="str">
        <f t="shared" si="1149"/>
        <v>2J</v>
      </c>
      <c r="CN549" s="96">
        <f t="shared" si="1136"/>
        <v>54</v>
      </c>
      <c r="CO549" s="96" t="str">
        <f t="shared" si="1143"/>
        <v>0.333_1_3</v>
      </c>
      <c r="CP549" s="95" t="str">
        <f t="shared" si="1152"/>
        <v>2D</v>
      </c>
      <c r="CQ549" s="5">
        <f t="shared" si="1144"/>
        <v>13</v>
      </c>
      <c r="CV549" s="87"/>
      <c r="CW549" s="87"/>
      <c r="CX549" s="87"/>
      <c r="CY549" s="87"/>
      <c r="CZ549" s="87"/>
    </row>
    <row r="550" spans="1:104" s="5" customFormat="1">
      <c r="A550" s="13" t="s">
        <v>447</v>
      </c>
      <c r="B550" s="13">
        <v>2</v>
      </c>
      <c r="C550" s="13"/>
      <c r="D550" s="13" t="s">
        <v>78</v>
      </c>
      <c r="E550" s="35" t="s">
        <v>284</v>
      </c>
      <c r="F550" s="13" t="s">
        <v>36</v>
      </c>
      <c r="G550" s="36">
        <v>1094966152</v>
      </c>
      <c r="H550" s="13" t="s">
        <v>285</v>
      </c>
      <c r="I550" s="37">
        <v>21</v>
      </c>
      <c r="J550" s="37" t="s">
        <v>38</v>
      </c>
      <c r="K550" s="38">
        <v>43529</v>
      </c>
      <c r="L550" s="39">
        <v>0.3923611111111111</v>
      </c>
      <c r="M550" s="37" t="s">
        <v>39</v>
      </c>
      <c r="N550" s="37" t="s">
        <v>286</v>
      </c>
      <c r="O550" s="37" t="s">
        <v>41</v>
      </c>
      <c r="P550" s="37" t="s">
        <v>42</v>
      </c>
      <c r="Q550" s="37">
        <v>4</v>
      </c>
      <c r="R550" s="13" t="s">
        <v>55</v>
      </c>
      <c r="S550" s="13" t="s">
        <v>63</v>
      </c>
      <c r="T550" s="13" t="s">
        <v>42</v>
      </c>
      <c r="U550" s="13" t="s">
        <v>52</v>
      </c>
      <c r="V550" s="13" t="s">
        <v>41</v>
      </c>
      <c r="W550" s="13" t="s">
        <v>66</v>
      </c>
      <c r="X550" s="13" t="s">
        <v>76</v>
      </c>
      <c r="Y550" s="13" t="s">
        <v>41</v>
      </c>
      <c r="Z550" s="13" t="s">
        <v>41</v>
      </c>
      <c r="AA550" s="13"/>
      <c r="AB550" s="13">
        <v>0</v>
      </c>
      <c r="AC550" s="72">
        <f t="shared" si="1137"/>
        <v>1</v>
      </c>
      <c r="AD550" s="13">
        <v>0</v>
      </c>
      <c r="AE550" s="72">
        <f t="shared" ref="AE550" si="1218">VALUE(IF(AD550=-2,0%,IF(AD550=-1,50%,IF(AD550=0,100%,IF(AD550=1,50%,IF(AD550=2,0%))))))</f>
        <v>1</v>
      </c>
      <c r="AF550" s="13" t="s">
        <v>42</v>
      </c>
      <c r="AG550" s="13" t="s">
        <v>57</v>
      </c>
      <c r="AH550" s="13" t="s">
        <v>41</v>
      </c>
      <c r="AI550" s="13">
        <f t="shared" si="1206"/>
        <v>0</v>
      </c>
      <c r="AJ550" s="70">
        <f t="shared" si="1139"/>
        <v>1</v>
      </c>
      <c r="AK550" s="59">
        <f t="shared" si="1146"/>
        <v>0</v>
      </c>
      <c r="AL550" s="70">
        <f t="shared" ref="AL550" si="1219">VALUE(IF(AK550=-3,0%,IF(AK550=-2,33.3%,IF(AK550=-1,66.6%,IF(AK550=0,100%,IF(AK550=1,66.6%,IF(AK550=2,33.3%,IF(AK550=3,0%))))))))</f>
        <v>1</v>
      </c>
      <c r="AM550" s="13" t="s">
        <v>41</v>
      </c>
      <c r="AN550" s="13" t="s">
        <v>41</v>
      </c>
      <c r="AO550" s="13"/>
      <c r="AP550" s="13">
        <v>101.31965006729475</v>
      </c>
      <c r="AQ550" s="13">
        <v>117.34261838440112</v>
      </c>
      <c r="AR550" s="13">
        <v>125.13020833333333</v>
      </c>
      <c r="AS550" s="13">
        <v>148.05555555555554</v>
      </c>
      <c r="AT550" s="36">
        <v>398.86404949999996</v>
      </c>
      <c r="AU550" s="36" t="str">
        <f t="shared" si="1141"/>
        <v>3</v>
      </c>
      <c r="AV550" s="36">
        <v>0</v>
      </c>
      <c r="AW550" s="36">
        <v>398.86404949999996</v>
      </c>
      <c r="AX550" s="36">
        <v>398.86404949999996</v>
      </c>
      <c r="AY550" s="36">
        <v>390.70227650000004</v>
      </c>
      <c r="AZ550" s="36" t="str">
        <f t="shared" si="1142"/>
        <v>3</v>
      </c>
      <c r="BA550" s="36">
        <v>50.814803726964399</v>
      </c>
      <c r="BB550" s="36">
        <v>354.77078420000004</v>
      </c>
      <c r="BC550" s="36">
        <v>426.63376879999998</v>
      </c>
      <c r="BD550" s="36">
        <v>92311.75</v>
      </c>
      <c r="BE550" s="36" t="s">
        <v>50</v>
      </c>
      <c r="BF550" s="36">
        <v>88178.4</v>
      </c>
      <c r="BG550" s="36">
        <v>99200.7</v>
      </c>
      <c r="BH550" s="36">
        <v>359.24672475</v>
      </c>
      <c r="BI550" s="36">
        <v>56.027357966389062</v>
      </c>
      <c r="BJ550" s="36">
        <v>319.62939999999998</v>
      </c>
      <c r="BK550" s="36">
        <v>398.86404949999996</v>
      </c>
      <c r="BL550" s="36">
        <v>414.70228689999999</v>
      </c>
      <c r="BM550" s="36">
        <v>16.873663522189055</v>
      </c>
      <c r="BN550" s="36">
        <v>402.77080500000005</v>
      </c>
      <c r="BO550" s="36">
        <v>426.63376879999998</v>
      </c>
      <c r="BP550" s="36">
        <v>99200.683333333334</v>
      </c>
      <c r="BQ550" s="36">
        <v>3485.5573054630268</v>
      </c>
      <c r="BR550" s="36">
        <v>93689.5</v>
      </c>
      <c r="BS550" s="36">
        <v>104711.8</v>
      </c>
      <c r="BT550" s="36">
        <v>376.87924349999997</v>
      </c>
      <c r="BU550" s="36">
        <v>31.091210811341384</v>
      </c>
      <c r="BV550" s="36">
        <v>354.89443749999998</v>
      </c>
      <c r="BW550" s="36">
        <v>398.86404949999996</v>
      </c>
      <c r="BX550" s="36">
        <v>402.69978529999997</v>
      </c>
      <c r="BY550" s="36">
        <v>33.847764067313889</v>
      </c>
      <c r="BZ550" s="36">
        <v>378.76580179999996</v>
      </c>
      <c r="CA550" s="36">
        <v>426.63376879999998</v>
      </c>
      <c r="CB550" s="36">
        <v>89039.493749999994</v>
      </c>
      <c r="CC550" s="36">
        <v>10777.036444927455</v>
      </c>
      <c r="CD550" s="36">
        <v>68889.3</v>
      </c>
      <c r="CE550" s="36">
        <v>104711.8</v>
      </c>
      <c r="CF550" s="36"/>
      <c r="CG550" s="40">
        <v>25.04</v>
      </c>
      <c r="CH550" s="40">
        <v>65.644000000000005</v>
      </c>
      <c r="CI550" s="40"/>
      <c r="CL550" s="5" t="str">
        <f t="shared" si="1148"/>
        <v>1_1_3</v>
      </c>
      <c r="CM550" s="95" t="str">
        <f t="shared" si="1149"/>
        <v>2J</v>
      </c>
      <c r="CN550" s="96">
        <f t="shared" si="1136"/>
        <v>54</v>
      </c>
      <c r="CO550" s="96" t="str">
        <f t="shared" si="1143"/>
        <v>1_1_3</v>
      </c>
      <c r="CP550" s="95" t="str">
        <f t="shared" si="1152"/>
        <v>2J</v>
      </c>
      <c r="CQ550" s="5">
        <f t="shared" si="1144"/>
        <v>37</v>
      </c>
      <c r="CV550" s="87"/>
      <c r="CW550" s="87"/>
      <c r="CX550" s="87"/>
      <c r="CY550" s="87"/>
      <c r="CZ550" s="87"/>
    </row>
    <row r="551" spans="1:104" s="5" customFormat="1">
      <c r="A551" s="13" t="s">
        <v>447</v>
      </c>
      <c r="B551" s="13">
        <v>2</v>
      </c>
      <c r="C551" s="13"/>
      <c r="D551" s="13" t="s">
        <v>78</v>
      </c>
      <c r="E551" s="35" t="s">
        <v>284</v>
      </c>
      <c r="F551" s="13" t="s">
        <v>36</v>
      </c>
      <c r="G551" s="36">
        <v>1094966152</v>
      </c>
      <c r="H551" s="13" t="s">
        <v>285</v>
      </c>
      <c r="I551" s="37">
        <v>21</v>
      </c>
      <c r="J551" s="37" t="s">
        <v>38</v>
      </c>
      <c r="K551" s="38">
        <v>43529</v>
      </c>
      <c r="L551" s="39">
        <v>0.40277777777777773</v>
      </c>
      <c r="M551" s="37" t="s">
        <v>39</v>
      </c>
      <c r="N551" s="37" t="s">
        <v>286</v>
      </c>
      <c r="O551" s="37" t="s">
        <v>41</v>
      </c>
      <c r="P551" s="37" t="s">
        <v>42</v>
      </c>
      <c r="Q551" s="37">
        <v>5</v>
      </c>
      <c r="R551" s="13" t="s">
        <v>62</v>
      </c>
      <c r="S551" s="13" t="s">
        <v>134</v>
      </c>
      <c r="T551" s="13" t="s">
        <v>42</v>
      </c>
      <c r="U551" s="13" t="s">
        <v>52</v>
      </c>
      <c r="V551" s="13" t="s">
        <v>41</v>
      </c>
      <c r="W551" s="13" t="s">
        <v>46</v>
      </c>
      <c r="X551" s="13" t="s">
        <v>53</v>
      </c>
      <c r="Y551" s="13" t="s">
        <v>41</v>
      </c>
      <c r="Z551" s="13" t="s">
        <v>41</v>
      </c>
      <c r="AA551" s="13"/>
      <c r="AB551" s="13">
        <v>1</v>
      </c>
      <c r="AC551" s="72">
        <f t="shared" si="1137"/>
        <v>0.5</v>
      </c>
      <c r="AD551" s="13">
        <v>-2</v>
      </c>
      <c r="AE551" s="72">
        <f t="shared" ref="AE551" si="1220">VALUE(IF(AD551=-2,0%,IF(AD551=-1,50%,IF(AD551=0,100%,IF(AD551=1,50%,IF(AD551=2,0%))))))</f>
        <v>0</v>
      </c>
      <c r="AF551" s="13" t="s">
        <v>42</v>
      </c>
      <c r="AG551" s="13" t="s">
        <v>57</v>
      </c>
      <c r="AH551" s="13" t="s">
        <v>41</v>
      </c>
      <c r="AI551" s="13">
        <f t="shared" si="1206"/>
        <v>1</v>
      </c>
      <c r="AJ551" s="70">
        <f t="shared" si="1139"/>
        <v>0.66599999999999993</v>
      </c>
      <c r="AK551" s="59">
        <f t="shared" si="1146"/>
        <v>-2</v>
      </c>
      <c r="AL551" s="70">
        <f t="shared" ref="AL551" si="1221">VALUE(IF(AK551=-3,0%,IF(AK551=-2,33.3%,IF(AK551=-1,66.6%,IF(AK551=0,100%,IF(AK551=1,66.6%,IF(AK551=2,33.3%,IF(AK551=3,0%))))))))</f>
        <v>0.33299999999999996</v>
      </c>
      <c r="AM551" s="13" t="s">
        <v>41</v>
      </c>
      <c r="AN551" s="13" t="s">
        <v>41</v>
      </c>
      <c r="AO551" s="13"/>
      <c r="AP551" s="13">
        <v>101.31965006729475</v>
      </c>
      <c r="AQ551" s="13">
        <v>117.34261838440112</v>
      </c>
      <c r="AR551" s="13">
        <v>125.13020833333333</v>
      </c>
      <c r="AS551" s="13">
        <v>148.05555555555554</v>
      </c>
      <c r="AT551" s="36">
        <v>407.66160800000006</v>
      </c>
      <c r="AU551" s="36" t="str">
        <f t="shared" si="1141"/>
        <v>3</v>
      </c>
      <c r="AV551" s="36">
        <v>0</v>
      </c>
      <c r="AW551" s="36">
        <v>407.66160800000006</v>
      </c>
      <c r="AX551" s="36">
        <v>407.66160800000006</v>
      </c>
      <c r="AY551" s="36">
        <v>450.65868</v>
      </c>
      <c r="AZ551" s="36" t="str">
        <f t="shared" si="1142"/>
        <v>3</v>
      </c>
      <c r="BA551" s="36">
        <v>0</v>
      </c>
      <c r="BB551" s="36">
        <v>450.65868</v>
      </c>
      <c r="BC551" s="36">
        <v>450.65868</v>
      </c>
      <c r="BD551" s="36">
        <v>92311.725000000006</v>
      </c>
      <c r="BE551" s="36" t="s">
        <v>50</v>
      </c>
      <c r="BF551" s="36">
        <v>88178.4</v>
      </c>
      <c r="BG551" s="36">
        <v>93689.5</v>
      </c>
      <c r="BH551" s="36">
        <v>412.05726675000005</v>
      </c>
      <c r="BI551" s="36">
        <v>6.2164002198139192</v>
      </c>
      <c r="BJ551" s="36">
        <v>407.66160800000006</v>
      </c>
      <c r="BK551" s="36">
        <v>416.45292549999999</v>
      </c>
      <c r="BL551" s="36">
        <v>450.65868</v>
      </c>
      <c r="BM551" s="36">
        <v>0</v>
      </c>
      <c r="BN551" s="36">
        <v>450.65868</v>
      </c>
      <c r="BO551" s="36">
        <v>450.65868</v>
      </c>
      <c r="BP551" s="36">
        <v>84504.283333333326</v>
      </c>
      <c r="BQ551" s="36">
        <v>6674.3561188826798</v>
      </c>
      <c r="BR551" s="36">
        <v>71644.899999999994</v>
      </c>
      <c r="BS551" s="36">
        <v>88178.4</v>
      </c>
      <c r="BT551" s="36">
        <v>403.26282875000004</v>
      </c>
      <c r="BU551" s="36">
        <v>6.2208132732354171</v>
      </c>
      <c r="BV551" s="36">
        <v>398.86404949999996</v>
      </c>
      <c r="BW551" s="36">
        <v>407.66160800000006</v>
      </c>
      <c r="BX551" s="36">
        <v>438.64622439999999</v>
      </c>
      <c r="BY551" s="36">
        <v>16.988177626924649</v>
      </c>
      <c r="BZ551" s="36">
        <v>426.63376879999998</v>
      </c>
      <c r="CA551" s="36">
        <v>450.65868</v>
      </c>
      <c r="CB551" s="36">
        <v>82322.781249999985</v>
      </c>
      <c r="CC551" s="36">
        <v>9748.9339980136665</v>
      </c>
      <c r="CD551" s="36">
        <v>66133.8</v>
      </c>
      <c r="CE551" s="36">
        <v>99200.7</v>
      </c>
      <c r="CF551" s="36"/>
      <c r="CG551" s="40">
        <v>25.234000000000002</v>
      </c>
      <c r="CH551" s="40">
        <v>64.89</v>
      </c>
      <c r="CI551" s="40"/>
      <c r="CL551" s="5" t="str">
        <f t="shared" si="1148"/>
        <v>0.666_0.5_3</v>
      </c>
      <c r="CM551" s="95" t="str">
        <f t="shared" si="1149"/>
        <v>2F</v>
      </c>
      <c r="CN551" s="96">
        <f t="shared" si="1136"/>
        <v>21</v>
      </c>
      <c r="CO551" s="96" t="str">
        <f t="shared" si="1143"/>
        <v>0.333_0_3</v>
      </c>
      <c r="CP551" s="95" t="str">
        <f t="shared" si="1152"/>
        <v>2B</v>
      </c>
      <c r="CQ551" s="5">
        <f t="shared" si="1144"/>
        <v>12</v>
      </c>
      <c r="CV551" s="87"/>
      <c r="CW551" s="87"/>
      <c r="CX551" s="87"/>
      <c r="CY551" s="87"/>
      <c r="CZ551" s="87"/>
    </row>
    <row r="552" spans="1:104" s="5" customFormat="1">
      <c r="A552" s="13" t="s">
        <v>447</v>
      </c>
      <c r="B552" s="13">
        <v>2</v>
      </c>
      <c r="C552" s="13"/>
      <c r="D552" s="13" t="s">
        <v>85</v>
      </c>
      <c r="E552" s="35" t="s">
        <v>287</v>
      </c>
      <c r="F552" s="13" t="s">
        <v>36</v>
      </c>
      <c r="G552" s="36">
        <v>1094959448</v>
      </c>
      <c r="H552" s="13" t="s">
        <v>288</v>
      </c>
      <c r="I552" s="37">
        <v>23</v>
      </c>
      <c r="J552" s="37" t="s">
        <v>70</v>
      </c>
      <c r="K552" s="38">
        <v>43529</v>
      </c>
      <c r="L552" s="39">
        <v>0.3611111111111111</v>
      </c>
      <c r="M552" s="37" t="s">
        <v>39</v>
      </c>
      <c r="N552" s="37" t="s">
        <v>42</v>
      </c>
      <c r="O552" s="37"/>
      <c r="P552" s="37" t="s">
        <v>42</v>
      </c>
      <c r="Q552" s="37">
        <v>1</v>
      </c>
      <c r="R552" s="13" t="s">
        <v>55</v>
      </c>
      <c r="S552" s="13" t="s">
        <v>63</v>
      </c>
      <c r="T552" s="13" t="s">
        <v>42</v>
      </c>
      <c r="U552" s="13" t="s">
        <v>52</v>
      </c>
      <c r="V552" s="13" t="s">
        <v>42</v>
      </c>
      <c r="W552" s="13" t="s">
        <v>72</v>
      </c>
      <c r="X552" s="13" t="s">
        <v>76</v>
      </c>
      <c r="Y552" s="13" t="s">
        <v>41</v>
      </c>
      <c r="Z552" s="13" t="s">
        <v>41</v>
      </c>
      <c r="AA552" s="13"/>
      <c r="AB552" s="13">
        <v>0</v>
      </c>
      <c r="AC552" s="72">
        <f t="shared" si="1137"/>
        <v>1</v>
      </c>
      <c r="AD552" s="13">
        <v>0</v>
      </c>
      <c r="AE552" s="72">
        <f t="shared" ref="AE552" si="1222">VALUE(IF(AD552=-2,0%,IF(AD552=-1,50%,IF(AD552=0,100%,IF(AD552=1,50%,IF(AD552=2,0%))))))</f>
        <v>1</v>
      </c>
      <c r="AF552" s="13" t="s">
        <v>42</v>
      </c>
      <c r="AG552" s="13" t="s">
        <v>57</v>
      </c>
      <c r="AH552" s="13" t="s">
        <v>42</v>
      </c>
      <c r="AI552" s="13">
        <f t="shared" si="1206"/>
        <v>-1</v>
      </c>
      <c r="AJ552" s="70">
        <f t="shared" si="1139"/>
        <v>0.66599999999999993</v>
      </c>
      <c r="AK552" s="59">
        <f t="shared" si="1146"/>
        <v>0</v>
      </c>
      <c r="AL552" s="70">
        <f t="shared" ref="AL552" si="1223">VALUE(IF(AK552=-3,0%,IF(AK552=-2,33.3%,IF(AK552=-1,66.6%,IF(AK552=0,100%,IF(AK552=1,66.6%,IF(AK552=2,33.3%,IF(AK552=3,0%))))))))</f>
        <v>1</v>
      </c>
      <c r="AM552" s="13" t="s">
        <v>41</v>
      </c>
      <c r="AN552" s="13" t="s">
        <v>41</v>
      </c>
      <c r="AO552" s="13"/>
      <c r="AP552" s="13">
        <v>101.31965006729475</v>
      </c>
      <c r="AQ552" s="13">
        <v>117.34261838440112</v>
      </c>
      <c r="AR552" s="13">
        <v>125.13020833333333</v>
      </c>
      <c r="AS552" s="13">
        <v>148.05555555555554</v>
      </c>
      <c r="AT552" s="36">
        <v>188.50405900000001</v>
      </c>
      <c r="AU552" s="36" t="str">
        <f t="shared" si="1141"/>
        <v>2</v>
      </c>
      <c r="AV552" s="36">
        <v>5.9273805760523013</v>
      </c>
      <c r="AW552" s="36">
        <v>184.31276800000001</v>
      </c>
      <c r="AX552" s="36">
        <v>192.69535000000002</v>
      </c>
      <c r="AY552" s="36">
        <v>233.25683465499998</v>
      </c>
      <c r="AZ552" s="36" t="str">
        <f t="shared" si="1142"/>
        <v>2</v>
      </c>
      <c r="BA552" s="36">
        <v>7.2569395620691113</v>
      </c>
      <c r="BB552" s="36">
        <v>228.12540347999999</v>
      </c>
      <c r="BC552" s="36">
        <v>238.38826582999999</v>
      </c>
      <c r="BD552" s="36">
        <v>68200.425000000003</v>
      </c>
      <c r="BE552" s="36" t="s">
        <v>50</v>
      </c>
      <c r="BF552" s="36">
        <v>66133.8</v>
      </c>
      <c r="BG552" s="36">
        <v>68889.3</v>
      </c>
      <c r="BH552" s="36">
        <v>171.55902775000001</v>
      </c>
      <c r="BI552" s="36">
        <v>18.03651243253362</v>
      </c>
      <c r="BJ552" s="36">
        <v>158.80528750000002</v>
      </c>
      <c r="BK552" s="36">
        <v>184.31276800000001</v>
      </c>
      <c r="BL552" s="36">
        <v>217.92879277499998</v>
      </c>
      <c r="BM552" s="36">
        <v>14.420185149249702</v>
      </c>
      <c r="BN552" s="36">
        <v>207.73218206999996</v>
      </c>
      <c r="BO552" s="36">
        <v>228.12540347999999</v>
      </c>
      <c r="BP552" s="36">
        <v>69348.566666666666</v>
      </c>
      <c r="BQ552" s="36">
        <v>1124.9689892022175</v>
      </c>
      <c r="BR552" s="36">
        <v>68889.3</v>
      </c>
      <c r="BS552" s="36">
        <v>71644.899999999994</v>
      </c>
      <c r="BT552" s="36">
        <v>184.31276800000001</v>
      </c>
      <c r="BU552" s="36">
        <v>0</v>
      </c>
      <c r="BV552" s="36">
        <v>184.31276800000001</v>
      </c>
      <c r="BW552" s="36">
        <v>184.31276800000001</v>
      </c>
      <c r="BX552" s="36">
        <v>228.12540347999999</v>
      </c>
      <c r="BY552" s="36">
        <v>0</v>
      </c>
      <c r="BZ552" s="36">
        <v>228.12540347999999</v>
      </c>
      <c r="CA552" s="36">
        <v>228.12540347999999</v>
      </c>
      <c r="CB552" s="36">
        <v>70611.550000000017</v>
      </c>
      <c r="CC552" s="36">
        <v>1706.0999447081999</v>
      </c>
      <c r="CD552" s="36">
        <v>68889.3</v>
      </c>
      <c r="CE552" s="36">
        <v>74400.5</v>
      </c>
      <c r="CF552" s="36"/>
      <c r="CG552" s="40">
        <v>24.195</v>
      </c>
      <c r="CH552" s="40">
        <v>68.382000000000005</v>
      </c>
      <c r="CI552" s="40"/>
      <c r="CL552" s="5" t="str">
        <f t="shared" si="1148"/>
        <v>0.666_1_2</v>
      </c>
      <c r="CM552" s="95" t="str">
        <f t="shared" si="1149"/>
        <v>1U</v>
      </c>
      <c r="CN552" s="96">
        <f t="shared" si="1136"/>
        <v>63</v>
      </c>
      <c r="CO552" s="96" t="str">
        <f t="shared" si="1143"/>
        <v>1_1_2</v>
      </c>
      <c r="CP552" s="95" t="str">
        <f t="shared" si="1152"/>
        <v>1X</v>
      </c>
      <c r="CQ552" s="5">
        <f t="shared" si="1144"/>
        <v>93</v>
      </c>
      <c r="CV552" s="87"/>
      <c r="CW552" s="87"/>
      <c r="CX552" s="87"/>
      <c r="CY552" s="87"/>
      <c r="CZ552" s="87"/>
    </row>
    <row r="553" spans="1:104" s="5" customFormat="1">
      <c r="A553" s="13" t="s">
        <v>447</v>
      </c>
      <c r="B553" s="13">
        <v>2</v>
      </c>
      <c r="C553" s="13"/>
      <c r="D553" s="13" t="s">
        <v>85</v>
      </c>
      <c r="E553" s="35" t="s">
        <v>287</v>
      </c>
      <c r="F553" s="13" t="s">
        <v>36</v>
      </c>
      <c r="G553" s="36">
        <v>1094959448</v>
      </c>
      <c r="H553" s="13" t="s">
        <v>288</v>
      </c>
      <c r="I553" s="37">
        <v>23</v>
      </c>
      <c r="J553" s="37" t="s">
        <v>70</v>
      </c>
      <c r="K553" s="38">
        <v>43529</v>
      </c>
      <c r="L553" s="39">
        <v>0.37152777777777773</v>
      </c>
      <c r="M553" s="37" t="s">
        <v>39</v>
      </c>
      <c r="N553" s="37" t="s">
        <v>42</v>
      </c>
      <c r="O553" s="37"/>
      <c r="P553" s="37" t="s">
        <v>42</v>
      </c>
      <c r="Q553" s="37">
        <v>2</v>
      </c>
      <c r="R553" s="13" t="s">
        <v>55</v>
      </c>
      <c r="S553" s="13" t="s">
        <v>63</v>
      </c>
      <c r="T553" s="13" t="s">
        <v>42</v>
      </c>
      <c r="U553" s="13" t="s">
        <v>52</v>
      </c>
      <c r="V553" s="13" t="s">
        <v>42</v>
      </c>
      <c r="W553" s="13" t="s">
        <v>72</v>
      </c>
      <c r="X553" s="13" t="s">
        <v>76</v>
      </c>
      <c r="Y553" s="13" t="s">
        <v>41</v>
      </c>
      <c r="Z553" s="13" t="s">
        <v>41</v>
      </c>
      <c r="AA553" s="13"/>
      <c r="AB553" s="13">
        <v>0</v>
      </c>
      <c r="AC553" s="72">
        <f t="shared" si="1137"/>
        <v>1</v>
      </c>
      <c r="AD553" s="13">
        <v>0</v>
      </c>
      <c r="AE553" s="72">
        <f t="shared" ref="AE553" si="1224">VALUE(IF(AD553=-2,0%,IF(AD553=-1,50%,IF(AD553=0,100%,IF(AD553=1,50%,IF(AD553=2,0%))))))</f>
        <v>1</v>
      </c>
      <c r="AF553" s="13" t="s">
        <v>42</v>
      </c>
      <c r="AG553" s="13" t="s">
        <v>57</v>
      </c>
      <c r="AH553" s="13" t="s">
        <v>42</v>
      </c>
      <c r="AI553" s="13">
        <f t="shared" si="1206"/>
        <v>-1</v>
      </c>
      <c r="AJ553" s="70">
        <f t="shared" si="1139"/>
        <v>0.66599999999999993</v>
      </c>
      <c r="AK553" s="59">
        <f t="shared" si="1146"/>
        <v>0</v>
      </c>
      <c r="AL553" s="70">
        <f t="shared" ref="AL553" si="1225">VALUE(IF(AK553=-3,0%,IF(AK553=-2,33.3%,IF(AK553=-1,66.6%,IF(AK553=0,100%,IF(AK553=1,66.6%,IF(AK553=2,33.3%,IF(AK553=3,0%))))))))</f>
        <v>1</v>
      </c>
      <c r="AM553" s="13" t="s">
        <v>41</v>
      </c>
      <c r="AN553" s="13" t="s">
        <v>41</v>
      </c>
      <c r="AO553" s="13"/>
      <c r="AP553" s="13">
        <v>101.31965006729475</v>
      </c>
      <c r="AQ553" s="13">
        <v>117.34261838440112</v>
      </c>
      <c r="AR553" s="13">
        <v>125.13020833333333</v>
      </c>
      <c r="AS553" s="13">
        <v>148.05555555555554</v>
      </c>
      <c r="AT553" s="36">
        <v>188.50405900000001</v>
      </c>
      <c r="AU553" s="36" t="str">
        <f t="shared" si="1141"/>
        <v>2</v>
      </c>
      <c r="AV553" s="36">
        <v>5.9273805760523013</v>
      </c>
      <c r="AW553" s="36">
        <v>184.31276800000001</v>
      </c>
      <c r="AX553" s="36">
        <v>192.69535000000002</v>
      </c>
      <c r="AY553" s="36">
        <v>248.65200191999998</v>
      </c>
      <c r="AZ553" s="36" t="str">
        <f t="shared" si="1142"/>
        <v>2</v>
      </c>
      <c r="BA553" s="36">
        <v>0</v>
      </c>
      <c r="BB553" s="36">
        <v>248.65200191999998</v>
      </c>
      <c r="BC553" s="36">
        <v>248.65200191999998</v>
      </c>
      <c r="BD553" s="36">
        <v>77844.950000000012</v>
      </c>
      <c r="BE553" s="36" t="s">
        <v>50</v>
      </c>
      <c r="BF553" s="36">
        <v>74400.5</v>
      </c>
      <c r="BG553" s="36">
        <v>79911.600000000006</v>
      </c>
      <c r="BH553" s="36">
        <v>184.25593275000003</v>
      </c>
      <c r="BI553" s="36">
        <v>11.935138333475436</v>
      </c>
      <c r="BJ553" s="36">
        <v>175.81651550000004</v>
      </c>
      <c r="BK553" s="36">
        <v>192.69535000000002</v>
      </c>
      <c r="BL553" s="36">
        <v>248.65200191999998</v>
      </c>
      <c r="BM553" s="36">
        <v>0</v>
      </c>
      <c r="BN553" s="36">
        <v>248.65200191999998</v>
      </c>
      <c r="BO553" s="36">
        <v>248.65200191999998</v>
      </c>
      <c r="BP553" s="36">
        <v>70267.133333333331</v>
      </c>
      <c r="BQ553" s="36">
        <v>3374.8579778513117</v>
      </c>
      <c r="BR553" s="36">
        <v>66133.8</v>
      </c>
      <c r="BS553" s="36">
        <v>74400.5</v>
      </c>
      <c r="BT553" s="36">
        <v>188.50405900000001</v>
      </c>
      <c r="BU553" s="36">
        <v>5.9273805760523013</v>
      </c>
      <c r="BV553" s="36">
        <v>184.31276800000001</v>
      </c>
      <c r="BW553" s="36">
        <v>192.69535000000002</v>
      </c>
      <c r="BX553" s="36">
        <v>238.38870269999998</v>
      </c>
      <c r="BY553" s="36">
        <v>14.514496951617199</v>
      </c>
      <c r="BZ553" s="36">
        <v>228.12540347999999</v>
      </c>
      <c r="CA553" s="36">
        <v>248.65200191999998</v>
      </c>
      <c r="CB553" s="36">
        <v>68889.331250000017</v>
      </c>
      <c r="CC553" s="36">
        <v>2464.6462999028863</v>
      </c>
      <c r="CD553" s="36">
        <v>66133.8</v>
      </c>
      <c r="CE553" s="36">
        <v>74400.5</v>
      </c>
      <c r="CF553" s="36"/>
      <c r="CG553" s="40">
        <v>24.629000000000001</v>
      </c>
      <c r="CH553" s="40">
        <v>65.995999999999995</v>
      </c>
      <c r="CI553" s="40"/>
      <c r="CL553" s="5" t="str">
        <f t="shared" si="1148"/>
        <v>0.666_1_2</v>
      </c>
      <c r="CM553" s="95" t="str">
        <f t="shared" si="1149"/>
        <v>1U</v>
      </c>
      <c r="CN553" s="96">
        <f t="shared" si="1136"/>
        <v>63</v>
      </c>
      <c r="CO553" s="96" t="str">
        <f t="shared" si="1143"/>
        <v>1_1_2</v>
      </c>
      <c r="CP553" s="95" t="str">
        <f t="shared" si="1152"/>
        <v>1X</v>
      </c>
      <c r="CQ553" s="5">
        <f t="shared" si="1144"/>
        <v>93</v>
      </c>
      <c r="CV553" s="87"/>
      <c r="CW553" s="87"/>
      <c r="CX553" s="87"/>
      <c r="CY553" s="87"/>
      <c r="CZ553" s="87"/>
    </row>
    <row r="554" spans="1:104" s="5" customFormat="1">
      <c r="A554" s="13" t="s">
        <v>447</v>
      </c>
      <c r="B554" s="13">
        <v>2</v>
      </c>
      <c r="C554" s="13"/>
      <c r="D554" s="13" t="s">
        <v>85</v>
      </c>
      <c r="E554" s="35" t="s">
        <v>287</v>
      </c>
      <c r="F554" s="13" t="s">
        <v>36</v>
      </c>
      <c r="G554" s="36">
        <v>1094959448</v>
      </c>
      <c r="H554" s="13" t="s">
        <v>288</v>
      </c>
      <c r="I554" s="37">
        <v>23</v>
      </c>
      <c r="J554" s="37" t="s">
        <v>70</v>
      </c>
      <c r="K554" s="38">
        <v>43529</v>
      </c>
      <c r="L554" s="39">
        <v>0.38194444444444442</v>
      </c>
      <c r="M554" s="37" t="s">
        <v>39</v>
      </c>
      <c r="N554" s="37" t="s">
        <v>42</v>
      </c>
      <c r="O554" s="37"/>
      <c r="P554" s="37" t="s">
        <v>42</v>
      </c>
      <c r="Q554" s="37">
        <v>3</v>
      </c>
      <c r="R554" s="13" t="s">
        <v>55</v>
      </c>
      <c r="S554" s="13" t="s">
        <v>63</v>
      </c>
      <c r="T554" s="13" t="s">
        <v>42</v>
      </c>
      <c r="U554" s="13" t="s">
        <v>52</v>
      </c>
      <c r="V554" s="13" t="s">
        <v>42</v>
      </c>
      <c r="W554" s="13" t="s">
        <v>72</v>
      </c>
      <c r="X554" s="13" t="s">
        <v>47</v>
      </c>
      <c r="Y554" s="13" t="s">
        <v>41</v>
      </c>
      <c r="Z554" s="13" t="s">
        <v>41</v>
      </c>
      <c r="AA554" s="13"/>
      <c r="AB554" s="13">
        <v>0</v>
      </c>
      <c r="AC554" s="72">
        <f t="shared" si="1137"/>
        <v>1</v>
      </c>
      <c r="AD554" s="13">
        <v>0</v>
      </c>
      <c r="AE554" s="72">
        <f t="shared" ref="AE554" si="1226">VALUE(IF(AD554=-2,0%,IF(AD554=-1,50%,IF(AD554=0,100%,IF(AD554=1,50%,IF(AD554=2,0%))))))</f>
        <v>1</v>
      </c>
      <c r="AF554" s="13" t="s">
        <v>42</v>
      </c>
      <c r="AG554" s="13" t="s">
        <v>57</v>
      </c>
      <c r="AH554" s="13" t="s">
        <v>42</v>
      </c>
      <c r="AI554" s="13">
        <f t="shared" si="1206"/>
        <v>-1</v>
      </c>
      <c r="AJ554" s="70">
        <f t="shared" si="1139"/>
        <v>0.66599999999999993</v>
      </c>
      <c r="AK554" s="59">
        <f t="shared" si="1146"/>
        <v>-1</v>
      </c>
      <c r="AL554" s="70">
        <f t="shared" ref="AL554" si="1227">VALUE(IF(AK554=-3,0%,IF(AK554=-2,33.3%,IF(AK554=-1,66.6%,IF(AK554=0,100%,IF(AK554=1,66.6%,IF(AK554=2,33.3%,IF(AK554=3,0%))))))))</f>
        <v>0.66599999999999993</v>
      </c>
      <c r="AM554" s="13" t="s">
        <v>41</v>
      </c>
      <c r="AN554" s="13" t="s">
        <v>41</v>
      </c>
      <c r="AO554" s="13"/>
      <c r="AP554" s="13">
        <v>101.31965006729475</v>
      </c>
      <c r="AQ554" s="13">
        <v>117.34261838440112</v>
      </c>
      <c r="AR554" s="13">
        <v>125.13020833333333</v>
      </c>
      <c r="AS554" s="13">
        <v>148.05555555555554</v>
      </c>
      <c r="AT554" s="36">
        <v>222.36073875</v>
      </c>
      <c r="AU554" s="36" t="str">
        <f t="shared" si="1141"/>
        <v>2</v>
      </c>
      <c r="AV554" s="36">
        <v>5.9857483517519423</v>
      </c>
      <c r="AW554" s="36">
        <v>218.1281755</v>
      </c>
      <c r="AX554" s="36">
        <v>226.59330199999999</v>
      </c>
      <c r="AY554" s="36">
        <v>258.91661175000002</v>
      </c>
      <c r="AZ554" s="36" t="str">
        <f t="shared" si="1142"/>
        <v>2</v>
      </c>
      <c r="BA554" s="36">
        <v>0</v>
      </c>
      <c r="BB554" s="36">
        <v>258.91661175000002</v>
      </c>
      <c r="BC554" s="36">
        <v>258.91661175000002</v>
      </c>
      <c r="BD554" s="36">
        <v>89556.174999999988</v>
      </c>
      <c r="BE554" s="36" t="s">
        <v>50</v>
      </c>
      <c r="BF554" s="36">
        <v>88178.4</v>
      </c>
      <c r="BG554" s="36">
        <v>93689.5</v>
      </c>
      <c r="BH554" s="36">
        <v>209.65368750000002</v>
      </c>
      <c r="BI554" s="36">
        <v>11.984735863768016</v>
      </c>
      <c r="BJ554" s="36">
        <v>201.17919950000004</v>
      </c>
      <c r="BK554" s="36">
        <v>218.1281755</v>
      </c>
      <c r="BL554" s="36">
        <v>253.784306835</v>
      </c>
      <c r="BM554" s="36">
        <v>7.2581752170271239</v>
      </c>
      <c r="BN554" s="36">
        <v>248.65200191999998</v>
      </c>
      <c r="BO554" s="36">
        <v>258.91661175000002</v>
      </c>
      <c r="BP554" s="36">
        <v>85422.8</v>
      </c>
      <c r="BQ554" s="36">
        <v>7596.6069101935254</v>
      </c>
      <c r="BR554" s="36">
        <v>71644.899999999994</v>
      </c>
      <c r="BS554" s="36">
        <v>93689.5</v>
      </c>
      <c r="BT554" s="36">
        <v>205.41176275000001</v>
      </c>
      <c r="BU554" s="36">
        <v>17.98372337578413</v>
      </c>
      <c r="BV554" s="36">
        <v>192.69535000000002</v>
      </c>
      <c r="BW554" s="36">
        <v>218.1281755</v>
      </c>
      <c r="BX554" s="36">
        <v>253.784306835</v>
      </c>
      <c r="BY554" s="36">
        <v>7.2581752170271239</v>
      </c>
      <c r="BZ554" s="36">
        <v>248.65200191999998</v>
      </c>
      <c r="CA554" s="36">
        <v>258.91661175000002</v>
      </c>
      <c r="CB554" s="36">
        <v>81117.199999999983</v>
      </c>
      <c r="CC554" s="36">
        <v>6200.0503704405492</v>
      </c>
      <c r="CD554" s="36">
        <v>71644.899999999994</v>
      </c>
      <c r="CE554" s="36">
        <v>93689.5</v>
      </c>
      <c r="CF554" s="36"/>
      <c r="CG554" s="40">
        <v>24.774000000000001</v>
      </c>
      <c r="CH554" s="40">
        <v>65.900999999999996</v>
      </c>
      <c r="CI554" s="40"/>
      <c r="CL554" s="5" t="str">
        <f t="shared" si="1148"/>
        <v>0.666_1_2</v>
      </c>
      <c r="CM554" s="95" t="str">
        <f t="shared" si="1149"/>
        <v>1U</v>
      </c>
      <c r="CN554" s="96">
        <f t="shared" si="1136"/>
        <v>63</v>
      </c>
      <c r="CO554" s="96" t="str">
        <f t="shared" si="1143"/>
        <v>0.666_1_2</v>
      </c>
      <c r="CP554" s="95" t="str">
        <f t="shared" si="1152"/>
        <v>1U</v>
      </c>
      <c r="CQ554" s="5">
        <f t="shared" si="1144"/>
        <v>52</v>
      </c>
      <c r="CV554" s="87"/>
      <c r="CW554" s="87"/>
      <c r="CX554" s="87"/>
      <c r="CY554" s="87"/>
      <c r="CZ554" s="87"/>
    </row>
    <row r="555" spans="1:104" s="5" customFormat="1">
      <c r="A555" s="13" t="s">
        <v>447</v>
      </c>
      <c r="B555" s="13">
        <v>2</v>
      </c>
      <c r="C555" s="13"/>
      <c r="D555" s="13" t="s">
        <v>85</v>
      </c>
      <c r="E555" s="35" t="s">
        <v>287</v>
      </c>
      <c r="F555" s="13" t="s">
        <v>36</v>
      </c>
      <c r="G555" s="36">
        <v>1094959448</v>
      </c>
      <c r="H555" s="13" t="s">
        <v>288</v>
      </c>
      <c r="I555" s="37">
        <v>23</v>
      </c>
      <c r="J555" s="37" t="s">
        <v>70</v>
      </c>
      <c r="K555" s="38">
        <v>43529</v>
      </c>
      <c r="L555" s="39">
        <v>0.3923611111111111</v>
      </c>
      <c r="M555" s="37" t="s">
        <v>39</v>
      </c>
      <c r="N555" s="37" t="s">
        <v>42</v>
      </c>
      <c r="O555" s="37"/>
      <c r="P555" s="37" t="s">
        <v>42</v>
      </c>
      <c r="Q555" s="37">
        <v>4</v>
      </c>
      <c r="R555" s="13" t="s">
        <v>55</v>
      </c>
      <c r="S555" s="13" t="s">
        <v>63</v>
      </c>
      <c r="T555" s="13" t="s">
        <v>42</v>
      </c>
      <c r="U555" s="13" t="s">
        <v>52</v>
      </c>
      <c r="V555" s="13" t="s">
        <v>42</v>
      </c>
      <c r="W555" s="13" t="s">
        <v>72</v>
      </c>
      <c r="X555" s="13" t="s">
        <v>47</v>
      </c>
      <c r="Y555" s="13" t="s">
        <v>41</v>
      </c>
      <c r="Z555" s="13" t="s">
        <v>41</v>
      </c>
      <c r="AA555" s="13"/>
      <c r="AB555" s="13">
        <v>0</v>
      </c>
      <c r="AC555" s="72">
        <f t="shared" si="1137"/>
        <v>1</v>
      </c>
      <c r="AD555" s="13">
        <v>0</v>
      </c>
      <c r="AE555" s="72">
        <f t="shared" ref="AE555" si="1228">VALUE(IF(AD555=-2,0%,IF(AD555=-1,50%,IF(AD555=0,100%,IF(AD555=1,50%,IF(AD555=2,0%))))))</f>
        <v>1</v>
      </c>
      <c r="AF555" s="13" t="s">
        <v>42</v>
      </c>
      <c r="AG555" s="13" t="s">
        <v>57</v>
      </c>
      <c r="AH555" s="13" t="s">
        <v>42</v>
      </c>
      <c r="AI555" s="13">
        <f t="shared" si="1206"/>
        <v>-1</v>
      </c>
      <c r="AJ555" s="70">
        <f t="shared" si="1139"/>
        <v>0.66599999999999993</v>
      </c>
      <c r="AK555" s="59">
        <f t="shared" si="1146"/>
        <v>-1</v>
      </c>
      <c r="AL555" s="70">
        <f t="shared" ref="AL555" si="1229">VALUE(IF(AK555=-3,0%,IF(AK555=-2,33.3%,IF(AK555=-1,66.6%,IF(AK555=0,100%,IF(AK555=1,66.6%,IF(AK555=2,33.3%,IF(AK555=3,0%))))))))</f>
        <v>0.66599999999999993</v>
      </c>
      <c r="AM555" s="13" t="s">
        <v>41</v>
      </c>
      <c r="AN555" s="13" t="s">
        <v>41</v>
      </c>
      <c r="AO555" s="13"/>
      <c r="AP555" s="13">
        <v>101.31965006729475</v>
      </c>
      <c r="AQ555" s="13">
        <v>117.34261838440112</v>
      </c>
      <c r="AR555" s="13">
        <v>125.13020833333333</v>
      </c>
      <c r="AS555" s="13">
        <v>148.05555555555554</v>
      </c>
      <c r="AT555" s="36">
        <v>234.99558875</v>
      </c>
      <c r="AU555" s="36" t="str">
        <f t="shared" si="1141"/>
        <v>2</v>
      </c>
      <c r="AV555" s="36">
        <v>11.882627876797757</v>
      </c>
      <c r="AW555" s="36">
        <v>226.59330199999999</v>
      </c>
      <c r="AX555" s="36">
        <v>243.3978755</v>
      </c>
      <c r="AY555" s="36">
        <v>279.44888949999995</v>
      </c>
      <c r="AZ555" s="36" t="str">
        <f t="shared" si="1142"/>
        <v>2</v>
      </c>
      <c r="BA555" s="36">
        <v>14.519439571449167</v>
      </c>
      <c r="BB555" s="36">
        <v>269.18209531999997</v>
      </c>
      <c r="BC555" s="36">
        <v>289.71568367999998</v>
      </c>
      <c r="BD555" s="36">
        <v>92311.75</v>
      </c>
      <c r="BE555" s="36" t="s">
        <v>50</v>
      </c>
      <c r="BF555" s="36">
        <v>88178.4</v>
      </c>
      <c r="BG555" s="36">
        <v>99200.7</v>
      </c>
      <c r="BH555" s="36">
        <v>234.99558875</v>
      </c>
      <c r="BI555" s="36">
        <v>11.882627876797757</v>
      </c>
      <c r="BJ555" s="36">
        <v>226.59330199999999</v>
      </c>
      <c r="BK555" s="36">
        <v>243.3978755</v>
      </c>
      <c r="BL555" s="36">
        <v>274.316147715</v>
      </c>
      <c r="BM555" s="36">
        <v>21.778232615955226</v>
      </c>
      <c r="BN555" s="36">
        <v>258.91661175000002</v>
      </c>
      <c r="BO555" s="36">
        <v>289.71568367999998</v>
      </c>
      <c r="BP555" s="36">
        <v>99200.683333333334</v>
      </c>
      <c r="BQ555" s="36">
        <v>3485.5573054630268</v>
      </c>
      <c r="BR555" s="36">
        <v>93689.5</v>
      </c>
      <c r="BS555" s="36">
        <v>104711.8</v>
      </c>
      <c r="BT555" s="36">
        <v>230.7630255</v>
      </c>
      <c r="BU555" s="36">
        <v>17.8683762285497</v>
      </c>
      <c r="BV555" s="36">
        <v>218.1281755</v>
      </c>
      <c r="BW555" s="36">
        <v>243.3978755</v>
      </c>
      <c r="BX555" s="36">
        <v>274.316147715</v>
      </c>
      <c r="BY555" s="36">
        <v>21.778232615955226</v>
      </c>
      <c r="BZ555" s="36">
        <v>258.91661175000002</v>
      </c>
      <c r="CA555" s="36">
        <v>289.71568367999998</v>
      </c>
      <c r="CB555" s="36">
        <v>89039.493749999994</v>
      </c>
      <c r="CC555" s="36">
        <v>10777.036444927455</v>
      </c>
      <c r="CD555" s="36">
        <v>68889.3</v>
      </c>
      <c r="CE555" s="36">
        <v>104711.8</v>
      </c>
      <c r="CF555" s="36"/>
      <c r="CG555" s="40">
        <v>25.04</v>
      </c>
      <c r="CH555" s="40">
        <v>65.644000000000005</v>
      </c>
      <c r="CI555" s="40"/>
      <c r="CL555" s="5" t="str">
        <f t="shared" si="1148"/>
        <v>0.666_1_2</v>
      </c>
      <c r="CM555" s="95" t="str">
        <f t="shared" si="1149"/>
        <v>1U</v>
      </c>
      <c r="CN555" s="96">
        <f t="shared" si="1136"/>
        <v>63</v>
      </c>
      <c r="CO555" s="96" t="str">
        <f t="shared" si="1143"/>
        <v>0.666_1_2</v>
      </c>
      <c r="CP555" s="95" t="str">
        <f t="shared" si="1152"/>
        <v>1U</v>
      </c>
      <c r="CQ555" s="5">
        <f t="shared" si="1144"/>
        <v>52</v>
      </c>
      <c r="CV555" s="87"/>
      <c r="CW555" s="87"/>
      <c r="CX555" s="87"/>
      <c r="CY555" s="87"/>
      <c r="CZ555" s="87"/>
    </row>
    <row r="556" spans="1:104" s="5" customFormat="1">
      <c r="A556" s="13" t="s">
        <v>447</v>
      </c>
      <c r="B556" s="13">
        <v>2</v>
      </c>
      <c r="C556" s="13"/>
      <c r="D556" s="13" t="s">
        <v>85</v>
      </c>
      <c r="E556" s="35" t="s">
        <v>287</v>
      </c>
      <c r="F556" s="13" t="s">
        <v>36</v>
      </c>
      <c r="G556" s="36">
        <v>1094959448</v>
      </c>
      <c r="H556" s="13" t="s">
        <v>288</v>
      </c>
      <c r="I556" s="37">
        <v>23</v>
      </c>
      <c r="J556" s="37" t="s">
        <v>70</v>
      </c>
      <c r="K556" s="38">
        <v>43529</v>
      </c>
      <c r="L556" s="39">
        <v>0.40277777777777773</v>
      </c>
      <c r="M556" s="37" t="s">
        <v>39</v>
      </c>
      <c r="N556" s="37" t="s">
        <v>42</v>
      </c>
      <c r="O556" s="37"/>
      <c r="P556" s="37" t="s">
        <v>42</v>
      </c>
      <c r="Q556" s="37">
        <v>5</v>
      </c>
      <c r="R556" s="13" t="s">
        <v>55</v>
      </c>
      <c r="S556" s="13" t="s">
        <v>63</v>
      </c>
      <c r="T556" s="13" t="s">
        <v>42</v>
      </c>
      <c r="U556" s="13" t="s">
        <v>52</v>
      </c>
      <c r="V556" s="13" t="s">
        <v>42</v>
      </c>
      <c r="W556" s="13" t="s">
        <v>66</v>
      </c>
      <c r="X556" s="13" t="s">
        <v>47</v>
      </c>
      <c r="Y556" s="13" t="s">
        <v>41</v>
      </c>
      <c r="Z556" s="13" t="s">
        <v>41</v>
      </c>
      <c r="AA556" s="13"/>
      <c r="AB556" s="13">
        <v>0</v>
      </c>
      <c r="AC556" s="72">
        <f t="shared" si="1137"/>
        <v>1</v>
      </c>
      <c r="AD556" s="13">
        <v>0</v>
      </c>
      <c r="AE556" s="72">
        <f t="shared" ref="AE556" si="1230">VALUE(IF(AD556=-2,0%,IF(AD556=-1,50%,IF(AD556=0,100%,IF(AD556=1,50%,IF(AD556=2,0%))))))</f>
        <v>1</v>
      </c>
      <c r="AF556" s="13" t="s">
        <v>42</v>
      </c>
      <c r="AG556" s="13" t="s">
        <v>57</v>
      </c>
      <c r="AH556" s="13" t="s">
        <v>42</v>
      </c>
      <c r="AI556" s="13">
        <f t="shared" si="1206"/>
        <v>0</v>
      </c>
      <c r="AJ556" s="70">
        <f t="shared" si="1139"/>
        <v>1</v>
      </c>
      <c r="AK556" s="59">
        <f t="shared" si="1146"/>
        <v>-1</v>
      </c>
      <c r="AL556" s="70">
        <f t="shared" ref="AL556" si="1231">VALUE(IF(AK556=-3,0%,IF(AK556=-2,33.3%,IF(AK556=-1,66.6%,IF(AK556=0,100%,IF(AK556=1,66.6%,IF(AK556=2,33.3%,IF(AK556=3,0%))))))))</f>
        <v>0.66599999999999993</v>
      </c>
      <c r="AM556" s="13" t="s">
        <v>41</v>
      </c>
      <c r="AN556" s="13" t="s">
        <v>41</v>
      </c>
      <c r="AO556" s="13"/>
      <c r="AP556" s="13">
        <v>101.31965006729475</v>
      </c>
      <c r="AQ556" s="13">
        <v>117.34261838440112</v>
      </c>
      <c r="AR556" s="13">
        <v>125.13020833333333</v>
      </c>
      <c r="AS556" s="13">
        <v>148.05555555555554</v>
      </c>
      <c r="AT556" s="36">
        <v>230.82274474999997</v>
      </c>
      <c r="AU556" s="36" t="str">
        <f t="shared" si="1141"/>
        <v>2</v>
      </c>
      <c r="AV556" s="36">
        <v>5.9813352983305252</v>
      </c>
      <c r="AW556" s="36">
        <v>226.59330199999999</v>
      </c>
      <c r="AX556" s="36">
        <v>235.05218749999995</v>
      </c>
      <c r="AY556" s="36">
        <v>304.98829073499996</v>
      </c>
      <c r="AZ556" s="36" t="str">
        <f t="shared" si="1142"/>
        <v>3</v>
      </c>
      <c r="BA556" s="36">
        <v>7.2612565338210295</v>
      </c>
      <c r="BB556" s="36">
        <v>299.85380700000002</v>
      </c>
      <c r="BC556" s="36">
        <v>310.12277446999997</v>
      </c>
      <c r="BD556" s="36">
        <v>92311.725000000006</v>
      </c>
      <c r="BE556" s="36" t="s">
        <v>50</v>
      </c>
      <c r="BF556" s="36">
        <v>88178.4</v>
      </c>
      <c r="BG556" s="36">
        <v>93689.5</v>
      </c>
      <c r="BH556" s="36">
        <v>230.82274474999997</v>
      </c>
      <c r="BI556" s="36">
        <v>5.9813352983305252</v>
      </c>
      <c r="BJ556" s="36">
        <v>226.59330199999999</v>
      </c>
      <c r="BK556" s="36">
        <v>235.05218749999995</v>
      </c>
      <c r="BL556" s="36">
        <v>294.78474533999997</v>
      </c>
      <c r="BM556" s="36">
        <v>7.1687357480774985</v>
      </c>
      <c r="BN556" s="36">
        <v>289.71568367999998</v>
      </c>
      <c r="BO556" s="36">
        <v>299.85380700000002</v>
      </c>
      <c r="BP556" s="36">
        <v>84504.283333333326</v>
      </c>
      <c r="BQ556" s="36">
        <v>6674.3561188826798</v>
      </c>
      <c r="BR556" s="36">
        <v>71644.899999999994</v>
      </c>
      <c r="BS556" s="36">
        <v>88178.4</v>
      </c>
      <c r="BT556" s="36">
        <v>239.22503149999997</v>
      </c>
      <c r="BU556" s="36">
        <v>5.901292578467233</v>
      </c>
      <c r="BV556" s="36">
        <v>235.05218749999995</v>
      </c>
      <c r="BW556" s="36">
        <v>243.3978755</v>
      </c>
      <c r="BX556" s="36">
        <v>294.78474533999997</v>
      </c>
      <c r="BY556" s="36">
        <v>7.1687357480774985</v>
      </c>
      <c r="BZ556" s="36">
        <v>289.71568367999998</v>
      </c>
      <c r="CA556" s="36">
        <v>299.85380700000002</v>
      </c>
      <c r="CB556" s="36">
        <v>82322.781249999985</v>
      </c>
      <c r="CC556" s="36">
        <v>9748.9339980136665</v>
      </c>
      <c r="CD556" s="36">
        <v>66133.8</v>
      </c>
      <c r="CE556" s="36">
        <v>99200.7</v>
      </c>
      <c r="CF556" s="36"/>
      <c r="CG556" s="40">
        <v>25.234000000000002</v>
      </c>
      <c r="CH556" s="40">
        <v>64.89</v>
      </c>
      <c r="CI556" s="40"/>
      <c r="CL556" s="5" t="str">
        <f t="shared" si="1148"/>
        <v>1_1_3</v>
      </c>
      <c r="CM556" s="95" t="str">
        <f t="shared" si="1149"/>
        <v>2J</v>
      </c>
      <c r="CN556" s="96">
        <f t="shared" si="1136"/>
        <v>54</v>
      </c>
      <c r="CO556" s="96" t="str">
        <f t="shared" si="1143"/>
        <v>0.666_1_3</v>
      </c>
      <c r="CP556" s="95" t="str">
        <f t="shared" si="1152"/>
        <v>2G</v>
      </c>
      <c r="CQ556" s="5">
        <f t="shared" si="1144"/>
        <v>27</v>
      </c>
      <c r="CV556" s="87"/>
      <c r="CW556" s="87"/>
      <c r="CX556" s="87"/>
      <c r="CY556" s="87"/>
      <c r="CZ556" s="87"/>
    </row>
    <row r="557" spans="1:104" s="5" customFormat="1">
      <c r="A557" s="13" t="s">
        <v>447</v>
      </c>
      <c r="B557" s="13">
        <v>2</v>
      </c>
      <c r="C557" s="13"/>
      <c r="D557" s="13" t="s">
        <v>117</v>
      </c>
      <c r="E557" s="35" t="s">
        <v>289</v>
      </c>
      <c r="F557" s="13" t="s">
        <v>36</v>
      </c>
      <c r="G557" s="36">
        <v>1005206551</v>
      </c>
      <c r="H557" s="13" t="s">
        <v>290</v>
      </c>
      <c r="I557" s="37">
        <v>19</v>
      </c>
      <c r="J557" s="37" t="s">
        <v>38</v>
      </c>
      <c r="K557" s="38">
        <v>43529</v>
      </c>
      <c r="L557" s="39">
        <v>0.3611111111111111</v>
      </c>
      <c r="M557" s="37" t="s">
        <v>39</v>
      </c>
      <c r="N557" s="37" t="s">
        <v>61</v>
      </c>
      <c r="O557" s="37" t="s">
        <v>41</v>
      </c>
      <c r="P557" s="37" t="s">
        <v>41</v>
      </c>
      <c r="Q557" s="37">
        <v>1</v>
      </c>
      <c r="R557" s="13" t="s">
        <v>51</v>
      </c>
      <c r="S557" s="13" t="s">
        <v>127</v>
      </c>
      <c r="T557" s="13" t="s">
        <v>42</v>
      </c>
      <c r="U557" s="13" t="s">
        <v>45</v>
      </c>
      <c r="V557" s="13" t="s">
        <v>41</v>
      </c>
      <c r="W557" s="13" t="s">
        <v>46</v>
      </c>
      <c r="X557" s="13" t="s">
        <v>76</v>
      </c>
      <c r="Y557" s="13" t="s">
        <v>41</v>
      </c>
      <c r="Z557" s="13" t="s">
        <v>42</v>
      </c>
      <c r="AA557" s="13"/>
      <c r="AB557" s="13">
        <v>2</v>
      </c>
      <c r="AC557" s="72">
        <f t="shared" si="1137"/>
        <v>0</v>
      </c>
      <c r="AD557" s="13">
        <v>-1</v>
      </c>
      <c r="AE557" s="72">
        <f t="shared" ref="AE557" si="1232">VALUE(IF(AD557=-2,0%,IF(AD557=-1,50%,IF(AD557=0,100%,IF(AD557=1,50%,IF(AD557=2,0%))))))</f>
        <v>0.5</v>
      </c>
      <c r="AF557" s="13" t="s">
        <v>42</v>
      </c>
      <c r="AG557" s="13" t="s">
        <v>57</v>
      </c>
      <c r="AH557" s="13" t="s">
        <v>41</v>
      </c>
      <c r="AI557" s="13">
        <f t="shared" si="1206"/>
        <v>1</v>
      </c>
      <c r="AJ557" s="70">
        <f t="shared" si="1139"/>
        <v>0.66599999999999993</v>
      </c>
      <c r="AK557" s="59">
        <f t="shared" si="1146"/>
        <v>0</v>
      </c>
      <c r="AL557" s="70">
        <f t="shared" ref="AL557" si="1233">VALUE(IF(AK557=-3,0%,IF(AK557=-2,33.3%,IF(AK557=-1,66.6%,IF(AK557=0,100%,IF(AK557=1,66.6%,IF(AK557=2,33.3%,IF(AK557=3,0%))))))))</f>
        <v>1</v>
      </c>
      <c r="AM557" s="13" t="s">
        <v>41</v>
      </c>
      <c r="AN557" s="13" t="s">
        <v>42</v>
      </c>
      <c r="AO557" s="13"/>
      <c r="AP557" s="13">
        <v>101.31965006729475</v>
      </c>
      <c r="AQ557" s="13">
        <v>117.34261838440112</v>
      </c>
      <c r="AR557" s="13">
        <v>125.13020833333333</v>
      </c>
      <c r="AS557" s="13">
        <v>148.05555555555554</v>
      </c>
      <c r="AT557" s="36">
        <v>107.58060017499999</v>
      </c>
      <c r="AU557" s="36" t="str">
        <f t="shared" si="1141"/>
        <v>2</v>
      </c>
      <c r="AV557" s="36">
        <v>5.7360158930931684</v>
      </c>
      <c r="AW557" s="36">
        <v>103.52462444</v>
      </c>
      <c r="AX557" s="36">
        <v>111.63657590999998</v>
      </c>
      <c r="AY557" s="36">
        <v>122.6985645</v>
      </c>
      <c r="AZ557" s="36" t="str">
        <f t="shared" si="1142"/>
        <v>2</v>
      </c>
      <c r="BA557" s="36">
        <v>9.4656644202570757</v>
      </c>
      <c r="BB557" s="36">
        <v>116.005329</v>
      </c>
      <c r="BC557" s="36">
        <v>129.39180000000002</v>
      </c>
      <c r="BD557" s="36">
        <v>68200.425000000003</v>
      </c>
      <c r="BE557" s="36" t="s">
        <v>50</v>
      </c>
      <c r="BF557" s="36">
        <v>66133.8</v>
      </c>
      <c r="BG557" s="36">
        <v>68889.3</v>
      </c>
      <c r="BH557" s="36">
        <v>103.52406274999998</v>
      </c>
      <c r="BI557" s="36">
        <v>11.472826135802203</v>
      </c>
      <c r="BJ557" s="36">
        <v>95.411549589999993</v>
      </c>
      <c r="BK557" s="36">
        <v>111.63657590999998</v>
      </c>
      <c r="BL557" s="36">
        <v>109.30585250000001</v>
      </c>
      <c r="BM557" s="36">
        <v>9.4744905270998281</v>
      </c>
      <c r="BN557" s="36">
        <v>102.60637600000001</v>
      </c>
      <c r="BO557" s="36">
        <v>116.005329</v>
      </c>
      <c r="BP557" s="36">
        <v>69348.566666666666</v>
      </c>
      <c r="BQ557" s="36">
        <v>1124.9689892022175</v>
      </c>
      <c r="BR557" s="36">
        <v>68889.3</v>
      </c>
      <c r="BS557" s="36">
        <v>71644.899999999994</v>
      </c>
      <c r="BT557" s="36">
        <v>111.63657590999998</v>
      </c>
      <c r="BU557" s="36">
        <v>0</v>
      </c>
      <c r="BV557" s="36">
        <v>111.63657590999998</v>
      </c>
      <c r="BW557" s="36">
        <v>111.63657590999998</v>
      </c>
      <c r="BX557" s="36">
        <v>116.005329</v>
      </c>
      <c r="BY557" s="36">
        <v>0</v>
      </c>
      <c r="BZ557" s="36">
        <v>116.005329</v>
      </c>
      <c r="CA557" s="36">
        <v>116.005329</v>
      </c>
      <c r="CB557" s="36">
        <v>70611.550000000017</v>
      </c>
      <c r="CC557" s="36">
        <v>1706.0999447081999</v>
      </c>
      <c r="CD557" s="36">
        <v>68889.3</v>
      </c>
      <c r="CE557" s="36">
        <v>74400.5</v>
      </c>
      <c r="CF557" s="36"/>
      <c r="CG557" s="40">
        <v>24.195</v>
      </c>
      <c r="CH557" s="40">
        <v>68.382000000000005</v>
      </c>
      <c r="CI557" s="40"/>
      <c r="CL557" s="5" t="str">
        <f t="shared" si="1148"/>
        <v>0.666_0_2</v>
      </c>
      <c r="CM557" s="95" t="str">
        <f t="shared" si="1149"/>
        <v>1S</v>
      </c>
      <c r="CN557" s="96">
        <f t="shared" si="1136"/>
        <v>9</v>
      </c>
      <c r="CO557" s="96" t="str">
        <f t="shared" si="1143"/>
        <v>1_0.5_2</v>
      </c>
      <c r="CP557" s="95" t="str">
        <f t="shared" si="1152"/>
        <v>1W</v>
      </c>
      <c r="CQ557" s="5">
        <f t="shared" si="1144"/>
        <v>89</v>
      </c>
      <c r="CV557" s="87"/>
      <c r="CW557" s="87"/>
      <c r="CX557" s="87"/>
      <c r="CY557" s="87"/>
      <c r="CZ557" s="87"/>
    </row>
    <row r="558" spans="1:104" s="5" customFormat="1">
      <c r="A558" s="13" t="s">
        <v>447</v>
      </c>
      <c r="B558" s="13">
        <v>2</v>
      </c>
      <c r="C558" s="13"/>
      <c r="D558" s="13" t="s">
        <v>117</v>
      </c>
      <c r="E558" s="35" t="s">
        <v>289</v>
      </c>
      <c r="F558" s="13" t="s">
        <v>36</v>
      </c>
      <c r="G558" s="36">
        <v>1005206551</v>
      </c>
      <c r="H558" s="13" t="s">
        <v>290</v>
      </c>
      <c r="I558" s="37">
        <v>19</v>
      </c>
      <c r="J558" s="37" t="s">
        <v>38</v>
      </c>
      <c r="K558" s="38">
        <v>43529</v>
      </c>
      <c r="L558" s="39">
        <v>0.37152777777777773</v>
      </c>
      <c r="M558" s="37" t="s">
        <v>39</v>
      </c>
      <c r="N558" s="37" t="s">
        <v>61</v>
      </c>
      <c r="O558" s="37" t="s">
        <v>41</v>
      </c>
      <c r="P558" s="37" t="s">
        <v>41</v>
      </c>
      <c r="Q558" s="37">
        <v>2</v>
      </c>
      <c r="R558" s="13" t="s">
        <v>43</v>
      </c>
      <c r="S558" s="13" t="s">
        <v>56</v>
      </c>
      <c r="T558" s="13" t="s">
        <v>42</v>
      </c>
      <c r="U558" s="13" t="s">
        <v>52</v>
      </c>
      <c r="V558" s="13" t="s">
        <v>42</v>
      </c>
      <c r="W558" s="13" t="s">
        <v>154</v>
      </c>
      <c r="X558" s="13" t="s">
        <v>76</v>
      </c>
      <c r="Y558" s="13" t="s">
        <v>41</v>
      </c>
      <c r="Z558" s="13" t="s">
        <v>41</v>
      </c>
      <c r="AA558" s="13"/>
      <c r="AB558" s="13">
        <v>-1</v>
      </c>
      <c r="AC558" s="72">
        <f t="shared" si="1137"/>
        <v>0.5</v>
      </c>
      <c r="AD558" s="13">
        <v>2</v>
      </c>
      <c r="AE558" s="72">
        <f t="shared" ref="AE558" si="1234">VALUE(IF(AD558=-2,0%,IF(AD558=-1,50%,IF(AD558=0,100%,IF(AD558=1,50%,IF(AD558=2,0%))))))</f>
        <v>0</v>
      </c>
      <c r="AF558" s="13" t="s">
        <v>42</v>
      </c>
      <c r="AG558" s="13" t="s">
        <v>57</v>
      </c>
      <c r="AH558" s="13" t="s">
        <v>42</v>
      </c>
      <c r="AI558" s="13">
        <f t="shared" si="1206"/>
        <v>-3</v>
      </c>
      <c r="AJ558" s="70">
        <f t="shared" si="1139"/>
        <v>0</v>
      </c>
      <c r="AK558" s="59">
        <f t="shared" si="1146"/>
        <v>0</v>
      </c>
      <c r="AL558" s="70">
        <f t="shared" ref="AL558" si="1235">VALUE(IF(AK558=-3,0%,IF(AK558=-2,33.3%,IF(AK558=-1,66.6%,IF(AK558=0,100%,IF(AK558=1,66.6%,IF(AK558=2,33.3%,IF(AK558=3,0%))))))))</f>
        <v>1</v>
      </c>
      <c r="AM558" s="13" t="s">
        <v>41</v>
      </c>
      <c r="AN558" s="13" t="s">
        <v>41</v>
      </c>
      <c r="AO558" s="13"/>
      <c r="AP558" s="13">
        <v>101.31965006729475</v>
      </c>
      <c r="AQ558" s="13">
        <v>117.34261838440112</v>
      </c>
      <c r="AR558" s="13">
        <v>125.13020833333333</v>
      </c>
      <c r="AS558" s="13">
        <v>148.05555555555554</v>
      </c>
      <c r="AT558" s="36">
        <v>119.74740399999999</v>
      </c>
      <c r="AU558" s="36" t="str">
        <f t="shared" si="1141"/>
        <v>2</v>
      </c>
      <c r="AV558" s="36">
        <v>0</v>
      </c>
      <c r="AW558" s="36">
        <v>119.74740399999999</v>
      </c>
      <c r="AX558" s="36">
        <v>119.74740399999999</v>
      </c>
      <c r="AY558" s="36">
        <v>129.39180000000002</v>
      </c>
      <c r="AZ558" s="36" t="str">
        <f t="shared" si="1142"/>
        <v>2</v>
      </c>
      <c r="BA558" s="36">
        <v>0</v>
      </c>
      <c r="BB558" s="36">
        <v>129.39180000000002</v>
      </c>
      <c r="BC558" s="36">
        <v>129.39180000000002</v>
      </c>
      <c r="BD558" s="36">
        <v>77844.950000000012</v>
      </c>
      <c r="BE558" s="36" t="s">
        <v>50</v>
      </c>
      <c r="BF558" s="36">
        <v>74400.5</v>
      </c>
      <c r="BG558" s="36">
        <v>79911.600000000006</v>
      </c>
      <c r="BH558" s="36">
        <v>115.69198995499998</v>
      </c>
      <c r="BI558" s="36">
        <v>5.7352215434773424</v>
      </c>
      <c r="BJ558" s="36">
        <v>111.63657590999998</v>
      </c>
      <c r="BK558" s="36">
        <v>119.74740399999999</v>
      </c>
      <c r="BL558" s="36">
        <v>129.39180000000002</v>
      </c>
      <c r="BM558" s="36">
        <v>0</v>
      </c>
      <c r="BN558" s="36">
        <v>129.39180000000002</v>
      </c>
      <c r="BO558" s="36">
        <v>129.39180000000002</v>
      </c>
      <c r="BP558" s="36">
        <v>70267.133333333331</v>
      </c>
      <c r="BQ558" s="36">
        <v>3374.8579778513117</v>
      </c>
      <c r="BR558" s="36">
        <v>66133.8</v>
      </c>
      <c r="BS558" s="36">
        <v>74400.5</v>
      </c>
      <c r="BT558" s="36">
        <v>115.69198995499998</v>
      </c>
      <c r="BU558" s="36">
        <v>5.7352215434773424</v>
      </c>
      <c r="BV558" s="36">
        <v>111.63657590999998</v>
      </c>
      <c r="BW558" s="36">
        <v>119.74740399999999</v>
      </c>
      <c r="BX558" s="36">
        <v>122.6985645</v>
      </c>
      <c r="BY558" s="36">
        <v>9.4656644202570757</v>
      </c>
      <c r="BZ558" s="36">
        <v>116.005329</v>
      </c>
      <c r="CA558" s="36">
        <v>129.39180000000002</v>
      </c>
      <c r="CB558" s="36">
        <v>68889.331250000017</v>
      </c>
      <c r="CC558" s="36">
        <v>2464.6462999028863</v>
      </c>
      <c r="CD558" s="36">
        <v>66133.8</v>
      </c>
      <c r="CE558" s="36">
        <v>74400.5</v>
      </c>
      <c r="CF558" s="36"/>
      <c r="CG558" s="40">
        <v>24.629000000000001</v>
      </c>
      <c r="CH558" s="40">
        <v>65.995999999999995</v>
      </c>
      <c r="CI558" s="40"/>
      <c r="CL558" s="5" t="str">
        <f t="shared" si="1148"/>
        <v>0_0.5_2</v>
      </c>
      <c r="CM558" s="95" t="str">
        <f t="shared" si="1149"/>
        <v>1N</v>
      </c>
      <c r="CN558" s="96">
        <f t="shared" si="1136"/>
        <v>12</v>
      </c>
      <c r="CO558" s="96" t="str">
        <f t="shared" si="1143"/>
        <v>1_0_2</v>
      </c>
      <c r="CP558" s="95" t="str">
        <f t="shared" si="1152"/>
        <v>1V</v>
      </c>
      <c r="CQ558" s="5">
        <f t="shared" si="1144"/>
        <v>28</v>
      </c>
      <c r="CV558" s="87"/>
      <c r="CW558" s="87"/>
      <c r="CX558" s="87"/>
      <c r="CY558" s="87"/>
      <c r="CZ558" s="87"/>
    </row>
    <row r="559" spans="1:104" s="5" customFormat="1">
      <c r="A559" s="13" t="s">
        <v>447</v>
      </c>
      <c r="B559" s="13">
        <v>2</v>
      </c>
      <c r="C559" s="13"/>
      <c r="D559" s="13" t="s">
        <v>117</v>
      </c>
      <c r="E559" s="35" t="s">
        <v>289</v>
      </c>
      <c r="F559" s="13" t="s">
        <v>36</v>
      </c>
      <c r="G559" s="36">
        <v>1005206551</v>
      </c>
      <c r="H559" s="13" t="s">
        <v>290</v>
      </c>
      <c r="I559" s="37">
        <v>19</v>
      </c>
      <c r="J559" s="37" t="s">
        <v>38</v>
      </c>
      <c r="K559" s="38">
        <v>43529</v>
      </c>
      <c r="L559" s="39">
        <v>0.38194444444444442</v>
      </c>
      <c r="M559" s="37" t="s">
        <v>39</v>
      </c>
      <c r="N559" s="37" t="s">
        <v>61</v>
      </c>
      <c r="O559" s="37" t="s">
        <v>41</v>
      </c>
      <c r="P559" s="37" t="s">
        <v>41</v>
      </c>
      <c r="Q559" s="37">
        <v>3</v>
      </c>
      <c r="R559" s="13" t="s">
        <v>84</v>
      </c>
      <c r="S559" s="13" t="s">
        <v>63</v>
      </c>
      <c r="T559" s="13" t="s">
        <v>42</v>
      </c>
      <c r="U559" s="13" t="s">
        <v>45</v>
      </c>
      <c r="V559" s="13" t="s">
        <v>41</v>
      </c>
      <c r="W559" s="13" t="s">
        <v>154</v>
      </c>
      <c r="X559" s="13" t="s">
        <v>106</v>
      </c>
      <c r="Y559" s="13" t="s">
        <v>41</v>
      </c>
      <c r="Z559" s="13" t="s">
        <v>41</v>
      </c>
      <c r="AA559" s="13"/>
      <c r="AB559" s="13">
        <v>-2</v>
      </c>
      <c r="AC559" s="72">
        <f t="shared" si="1137"/>
        <v>0</v>
      </c>
      <c r="AD559" s="13">
        <v>0</v>
      </c>
      <c r="AE559" s="72">
        <f t="shared" ref="AE559" si="1236">VALUE(IF(AD559=-2,0%,IF(AD559=-1,50%,IF(AD559=0,100%,IF(AD559=1,50%,IF(AD559=2,0%))))))</f>
        <v>1</v>
      </c>
      <c r="AF559" s="13" t="s">
        <v>42</v>
      </c>
      <c r="AG559" s="13" t="s">
        <v>57</v>
      </c>
      <c r="AH559" s="13" t="s">
        <v>41</v>
      </c>
      <c r="AI559" s="13">
        <f t="shared" si="1206"/>
        <v>-3</v>
      </c>
      <c r="AJ559" s="70">
        <f t="shared" si="1139"/>
        <v>0</v>
      </c>
      <c r="AK559" s="59">
        <f t="shared" si="1146"/>
        <v>1</v>
      </c>
      <c r="AL559" s="70">
        <f t="shared" ref="AL559" si="1237">VALUE(IF(AK559=-3,0%,IF(AK559=-2,33.3%,IF(AK559=-1,66.6%,IF(AK559=0,100%,IF(AK559=1,66.6%,IF(AK559=2,33.3%,IF(AK559=3,0%))))))))</f>
        <v>0.66599999999999993</v>
      </c>
      <c r="AM559" s="13" t="s">
        <v>41</v>
      </c>
      <c r="AN559" s="13" t="s">
        <v>41</v>
      </c>
      <c r="AO559" s="13"/>
      <c r="AP559" s="13">
        <v>101.31965006729475</v>
      </c>
      <c r="AQ559" s="13">
        <v>117.34261838440112</v>
      </c>
      <c r="AR559" s="13">
        <v>125.13020833333333</v>
      </c>
      <c r="AS559" s="13">
        <v>148.05555555555554</v>
      </c>
      <c r="AT559" s="36">
        <v>135.86305678999997</v>
      </c>
      <c r="AU559" s="36" t="str">
        <f t="shared" si="1141"/>
        <v>2</v>
      </c>
      <c r="AV559" s="36">
        <v>0</v>
      </c>
      <c r="AW559" s="36">
        <v>135.86305678999997</v>
      </c>
      <c r="AX559" s="36">
        <v>135.86305678999997</v>
      </c>
      <c r="AY559" s="36">
        <v>142.76578900000001</v>
      </c>
      <c r="AZ559" s="36" t="str">
        <f t="shared" si="1142"/>
        <v>2</v>
      </c>
      <c r="BA559" s="36">
        <v>0</v>
      </c>
      <c r="BB559" s="36">
        <v>142.76578900000001</v>
      </c>
      <c r="BC559" s="36">
        <v>142.76578900000001</v>
      </c>
      <c r="BD559" s="36">
        <v>89556.174999999988</v>
      </c>
      <c r="BE559" s="36" t="s">
        <v>50</v>
      </c>
      <c r="BF559" s="36">
        <v>88178.4</v>
      </c>
      <c r="BG559" s="36">
        <v>93689.5</v>
      </c>
      <c r="BH559" s="36">
        <v>131.80875901499996</v>
      </c>
      <c r="BI559" s="36">
        <v>5.7336428993040549</v>
      </c>
      <c r="BJ559" s="36">
        <v>127.75446123999998</v>
      </c>
      <c r="BK559" s="36">
        <v>135.86305678999997</v>
      </c>
      <c r="BL559" s="36">
        <v>136.07879450000001</v>
      </c>
      <c r="BM559" s="36">
        <v>9.4568383134142895</v>
      </c>
      <c r="BN559" s="36">
        <v>129.39180000000002</v>
      </c>
      <c r="BO559" s="36">
        <v>142.76578900000001</v>
      </c>
      <c r="BP559" s="36">
        <v>85422.8</v>
      </c>
      <c r="BQ559" s="36">
        <v>7596.6069101935254</v>
      </c>
      <c r="BR559" s="36">
        <v>71644.899999999994</v>
      </c>
      <c r="BS559" s="36">
        <v>93689.5</v>
      </c>
      <c r="BT559" s="36">
        <v>127.80523039499998</v>
      </c>
      <c r="BU559" s="36">
        <v>11.395487371056893</v>
      </c>
      <c r="BV559" s="36">
        <v>119.74740399999999</v>
      </c>
      <c r="BW559" s="36">
        <v>135.86305678999997</v>
      </c>
      <c r="BX559" s="36">
        <v>136.07879450000001</v>
      </c>
      <c r="BY559" s="36">
        <v>9.4568383134142895</v>
      </c>
      <c r="BZ559" s="36">
        <v>129.39180000000002</v>
      </c>
      <c r="CA559" s="36">
        <v>142.76578900000001</v>
      </c>
      <c r="CB559" s="36">
        <v>81117.199999999983</v>
      </c>
      <c r="CC559" s="36">
        <v>6200.0503704405492</v>
      </c>
      <c r="CD559" s="36">
        <v>71644.899999999994</v>
      </c>
      <c r="CE559" s="36">
        <v>93689.5</v>
      </c>
      <c r="CF559" s="36"/>
      <c r="CG559" s="40">
        <v>24.774000000000001</v>
      </c>
      <c r="CH559" s="40">
        <v>65.900999999999996</v>
      </c>
      <c r="CI559" s="40"/>
      <c r="CL559" s="5" t="str">
        <f t="shared" si="1148"/>
        <v>0_0_2</v>
      </c>
      <c r="CM559" s="95" t="str">
        <f t="shared" si="1149"/>
        <v>1M</v>
      </c>
      <c r="CN559" s="96">
        <f t="shared" si="1136"/>
        <v>2</v>
      </c>
      <c r="CO559" s="96" t="str">
        <f t="shared" si="1143"/>
        <v>0.666_1_2</v>
      </c>
      <c r="CP559" s="95" t="str">
        <f t="shared" si="1152"/>
        <v>1U</v>
      </c>
      <c r="CQ559" s="5">
        <f t="shared" si="1144"/>
        <v>52</v>
      </c>
      <c r="CV559" s="87"/>
      <c r="CW559" s="87"/>
      <c r="CX559" s="87"/>
      <c r="CY559" s="87"/>
      <c r="CZ559" s="87"/>
    </row>
    <row r="560" spans="1:104" s="5" customFormat="1">
      <c r="A560" s="13" t="s">
        <v>447</v>
      </c>
      <c r="B560" s="13">
        <v>2</v>
      </c>
      <c r="C560" s="13"/>
      <c r="D560" s="13" t="s">
        <v>117</v>
      </c>
      <c r="E560" s="35" t="s">
        <v>289</v>
      </c>
      <c r="F560" s="13" t="s">
        <v>36</v>
      </c>
      <c r="G560" s="36">
        <v>1005206551</v>
      </c>
      <c r="H560" s="13" t="s">
        <v>290</v>
      </c>
      <c r="I560" s="37">
        <v>19</v>
      </c>
      <c r="J560" s="37" t="s">
        <v>38</v>
      </c>
      <c r="K560" s="38">
        <v>43529</v>
      </c>
      <c r="L560" s="39">
        <v>0.3923611111111111</v>
      </c>
      <c r="M560" s="37" t="s">
        <v>39</v>
      </c>
      <c r="N560" s="37" t="s">
        <v>61</v>
      </c>
      <c r="O560" s="37" t="s">
        <v>41</v>
      </c>
      <c r="P560" s="37" t="s">
        <v>41</v>
      </c>
      <c r="Q560" s="37">
        <v>4</v>
      </c>
      <c r="R560" s="13" t="s">
        <v>55</v>
      </c>
      <c r="S560" s="13" t="s">
        <v>127</v>
      </c>
      <c r="T560" s="13" t="s">
        <v>42</v>
      </c>
      <c r="U560" s="13" t="s">
        <v>83</v>
      </c>
      <c r="V560" s="13" t="s">
        <v>41</v>
      </c>
      <c r="W560" s="13" t="s">
        <v>66</v>
      </c>
      <c r="X560" s="13" t="s">
        <v>76</v>
      </c>
      <c r="Y560" s="13" t="s">
        <v>42</v>
      </c>
      <c r="Z560" s="13" t="s">
        <v>41</v>
      </c>
      <c r="AA560" s="13"/>
      <c r="AB560" s="13">
        <v>0</v>
      </c>
      <c r="AC560" s="72">
        <f t="shared" si="1137"/>
        <v>1</v>
      </c>
      <c r="AD560" s="13">
        <v>-1</v>
      </c>
      <c r="AE560" s="72">
        <f t="shared" ref="AE560" si="1238">VALUE(IF(AD560=-2,0%,IF(AD560=-1,50%,IF(AD560=0,100%,IF(AD560=1,50%,IF(AD560=2,0%))))))</f>
        <v>0.5</v>
      </c>
      <c r="AF560" s="13" t="s">
        <v>42</v>
      </c>
      <c r="AG560" s="13" t="s">
        <v>57</v>
      </c>
      <c r="AH560" s="13" t="s">
        <v>41</v>
      </c>
      <c r="AI560" s="13">
        <f t="shared" si="1206"/>
        <v>0</v>
      </c>
      <c r="AJ560" s="70">
        <f t="shared" si="1139"/>
        <v>1</v>
      </c>
      <c r="AK560" s="59">
        <f t="shared" si="1146"/>
        <v>0</v>
      </c>
      <c r="AL560" s="70">
        <f t="shared" ref="AL560" si="1239">VALUE(IF(AK560=-3,0%,IF(AK560=-2,33.3%,IF(AK560=-1,66.6%,IF(AK560=0,100%,IF(AK560=1,66.6%,IF(AK560=2,33.3%,IF(AK560=3,0%))))))))</f>
        <v>1</v>
      </c>
      <c r="AM560" s="13" t="s">
        <v>42</v>
      </c>
      <c r="AN560" s="13" t="s">
        <v>41</v>
      </c>
      <c r="AO560" s="13"/>
      <c r="AP560" s="13">
        <v>101.31965006729475</v>
      </c>
      <c r="AQ560" s="13">
        <v>117.34261838440112</v>
      </c>
      <c r="AR560" s="13">
        <v>125.13020833333333</v>
      </c>
      <c r="AS560" s="13">
        <v>148.05555555555554</v>
      </c>
      <c r="AT560" s="36">
        <v>143.96996726999998</v>
      </c>
      <c r="AU560" s="36" t="str">
        <f t="shared" si="1141"/>
        <v>2</v>
      </c>
      <c r="AV560" s="36">
        <v>11.464902749760594</v>
      </c>
      <c r="AW560" s="36">
        <v>135.86305678999997</v>
      </c>
      <c r="AX560" s="36">
        <v>152.07687774999999</v>
      </c>
      <c r="AY560" s="36">
        <v>149.44654250000002</v>
      </c>
      <c r="AZ560" s="36" t="str">
        <f t="shared" si="1142"/>
        <v>2</v>
      </c>
      <c r="BA560" s="36">
        <v>9.448012206571514</v>
      </c>
      <c r="BB560" s="36">
        <v>142.76578900000001</v>
      </c>
      <c r="BC560" s="36">
        <v>156.127296</v>
      </c>
      <c r="BD560" s="36">
        <v>92311.75</v>
      </c>
      <c r="BE560" s="36" t="s">
        <v>50</v>
      </c>
      <c r="BF560" s="36">
        <v>88178.4</v>
      </c>
      <c r="BG560" s="36">
        <v>99200.7</v>
      </c>
      <c r="BH560" s="36">
        <v>148.02370335499998</v>
      </c>
      <c r="BI560" s="36">
        <v>5.7320542000723833</v>
      </c>
      <c r="BJ560" s="36">
        <v>143.97052895999997</v>
      </c>
      <c r="BK560" s="36">
        <v>152.07687774999999</v>
      </c>
      <c r="BL560" s="36">
        <v>149.44654250000002</v>
      </c>
      <c r="BM560" s="36">
        <v>9.448012206571514</v>
      </c>
      <c r="BN560" s="36">
        <v>142.76578900000001</v>
      </c>
      <c r="BO560" s="36">
        <v>156.127296</v>
      </c>
      <c r="BP560" s="36">
        <v>99200.683333333334</v>
      </c>
      <c r="BQ560" s="36">
        <v>3485.5573054630268</v>
      </c>
      <c r="BR560" s="36">
        <v>93689.5</v>
      </c>
      <c r="BS560" s="36">
        <v>104711.8</v>
      </c>
      <c r="BT560" s="36">
        <v>143.96996726999998</v>
      </c>
      <c r="BU560" s="36">
        <v>11.464902749760594</v>
      </c>
      <c r="BV560" s="36">
        <v>135.86305678999997</v>
      </c>
      <c r="BW560" s="36">
        <v>152.07687774999999</v>
      </c>
      <c r="BX560" s="36">
        <v>149.44654250000002</v>
      </c>
      <c r="BY560" s="36">
        <v>9.448012206571514</v>
      </c>
      <c r="BZ560" s="36">
        <v>142.76578900000001</v>
      </c>
      <c r="CA560" s="36">
        <v>156.127296</v>
      </c>
      <c r="CB560" s="36">
        <v>89039.493749999994</v>
      </c>
      <c r="CC560" s="36">
        <v>10777.036444927455</v>
      </c>
      <c r="CD560" s="36">
        <v>68889.3</v>
      </c>
      <c r="CE560" s="36">
        <v>104711.8</v>
      </c>
      <c r="CF560" s="36"/>
      <c r="CG560" s="40">
        <v>25.04</v>
      </c>
      <c r="CH560" s="40">
        <v>65.644000000000005</v>
      </c>
      <c r="CI560" s="40"/>
      <c r="CL560" s="5" t="str">
        <f t="shared" si="1148"/>
        <v>1_1_2</v>
      </c>
      <c r="CM560" s="95" t="str">
        <f t="shared" si="1149"/>
        <v>1X</v>
      </c>
      <c r="CN560" s="96">
        <f t="shared" si="1136"/>
        <v>146</v>
      </c>
      <c r="CO560" s="96" t="str">
        <f t="shared" si="1143"/>
        <v>1_0.5_2</v>
      </c>
      <c r="CP560" s="95" t="str">
        <f t="shared" si="1152"/>
        <v>1W</v>
      </c>
      <c r="CQ560" s="5">
        <f t="shared" si="1144"/>
        <v>89</v>
      </c>
      <c r="CV560" s="87"/>
      <c r="CW560" s="87"/>
      <c r="CX560" s="87"/>
      <c r="CY560" s="87"/>
      <c r="CZ560" s="87"/>
    </row>
    <row r="561" spans="1:104" s="5" customFormat="1">
      <c r="A561" s="13" t="s">
        <v>447</v>
      </c>
      <c r="B561" s="13">
        <v>2</v>
      </c>
      <c r="C561" s="13"/>
      <c r="D561" s="13" t="s">
        <v>117</v>
      </c>
      <c r="E561" s="35" t="s">
        <v>289</v>
      </c>
      <c r="F561" s="13" t="s">
        <v>36</v>
      </c>
      <c r="G561" s="36">
        <v>1005206551</v>
      </c>
      <c r="H561" s="13" t="s">
        <v>290</v>
      </c>
      <c r="I561" s="37">
        <v>19</v>
      </c>
      <c r="J561" s="37" t="s">
        <v>38</v>
      </c>
      <c r="K561" s="38">
        <v>43529</v>
      </c>
      <c r="L561" s="39">
        <v>0.40277777777777773</v>
      </c>
      <c r="M561" s="37" t="s">
        <v>39</v>
      </c>
      <c r="N561" s="37" t="s">
        <v>61</v>
      </c>
      <c r="O561" s="37" t="s">
        <v>41</v>
      </c>
      <c r="P561" s="37" t="s">
        <v>41</v>
      </c>
      <c r="Q561" s="37">
        <v>5</v>
      </c>
      <c r="R561" s="13" t="s">
        <v>51</v>
      </c>
      <c r="S561" s="13" t="s">
        <v>127</v>
      </c>
      <c r="T561" s="13" t="s">
        <v>42</v>
      </c>
      <c r="U561" s="13" t="s">
        <v>45</v>
      </c>
      <c r="V561" s="13" t="s">
        <v>41</v>
      </c>
      <c r="W561" s="13" t="s">
        <v>81</v>
      </c>
      <c r="X561" s="13" t="s">
        <v>53</v>
      </c>
      <c r="Y561" s="13" t="s">
        <v>42</v>
      </c>
      <c r="Z561" s="13" t="s">
        <v>41</v>
      </c>
      <c r="AA561" s="13"/>
      <c r="AB561" s="13">
        <v>2</v>
      </c>
      <c r="AC561" s="72">
        <f t="shared" si="1137"/>
        <v>0</v>
      </c>
      <c r="AD561" s="13">
        <v>-1</v>
      </c>
      <c r="AE561" s="72">
        <f t="shared" ref="AE561" si="1240">VALUE(IF(AD561=-2,0%,IF(AD561=-1,50%,IF(AD561=0,100%,IF(AD561=1,50%,IF(AD561=2,0%))))))</f>
        <v>0.5</v>
      </c>
      <c r="AF561" s="13" t="s">
        <v>42</v>
      </c>
      <c r="AG561" s="13" t="s">
        <v>57</v>
      </c>
      <c r="AH561" s="13" t="s">
        <v>41</v>
      </c>
      <c r="AI561" s="13">
        <f t="shared" si="1206"/>
        <v>2</v>
      </c>
      <c r="AJ561" s="70">
        <f t="shared" si="1139"/>
        <v>0.33299999999999996</v>
      </c>
      <c r="AK561" s="59">
        <f t="shared" si="1146"/>
        <v>-2</v>
      </c>
      <c r="AL561" s="70">
        <f t="shared" ref="AL561" si="1241">VALUE(IF(AK561=-3,0%,IF(AK561=-2,33.3%,IF(AK561=-1,66.6%,IF(AK561=0,100%,IF(AK561=1,66.6%,IF(AK561=2,33.3%,IF(AK561=3,0%))))))))</f>
        <v>0.33299999999999996</v>
      </c>
      <c r="AM561" s="13" t="s">
        <v>42</v>
      </c>
      <c r="AN561" s="13" t="s">
        <v>41</v>
      </c>
      <c r="AO561" s="13"/>
      <c r="AP561" s="13">
        <v>101.31965006729475</v>
      </c>
      <c r="AQ561" s="13">
        <v>117.34261838440112</v>
      </c>
      <c r="AR561" s="13">
        <v>125.13020833333333</v>
      </c>
      <c r="AS561" s="13">
        <v>148.05555555555554</v>
      </c>
      <c r="AT561" s="36">
        <v>148.02370335499998</v>
      </c>
      <c r="AU561" s="36" t="str">
        <f t="shared" si="1141"/>
        <v>2</v>
      </c>
      <c r="AV561" s="36">
        <v>5.7320542000723833</v>
      </c>
      <c r="AW561" s="36">
        <v>143.97052895999997</v>
      </c>
      <c r="AX561" s="36">
        <v>152.07687774999999</v>
      </c>
      <c r="AY561" s="36">
        <v>156.127296</v>
      </c>
      <c r="AZ561" s="36" t="str">
        <f t="shared" si="1142"/>
        <v>2</v>
      </c>
      <c r="BA561" s="36">
        <v>0</v>
      </c>
      <c r="BB561" s="36">
        <v>156.127296</v>
      </c>
      <c r="BC561" s="36">
        <v>156.127296</v>
      </c>
      <c r="BD561" s="36">
        <v>92311.725000000006</v>
      </c>
      <c r="BE561" s="36" t="s">
        <v>50</v>
      </c>
      <c r="BF561" s="36">
        <v>88178.4</v>
      </c>
      <c r="BG561" s="36">
        <v>93689.5</v>
      </c>
      <c r="BH561" s="36">
        <v>143.96996726999998</v>
      </c>
      <c r="BI561" s="36">
        <v>11.464902749760594</v>
      </c>
      <c r="BJ561" s="36">
        <v>135.86305678999997</v>
      </c>
      <c r="BK561" s="36">
        <v>152.07687774999999</v>
      </c>
      <c r="BL561" s="36">
        <v>149.44654250000002</v>
      </c>
      <c r="BM561" s="36">
        <v>9.448012206571514</v>
      </c>
      <c r="BN561" s="36">
        <v>142.76578900000001</v>
      </c>
      <c r="BO561" s="36">
        <v>156.127296</v>
      </c>
      <c r="BP561" s="36">
        <v>84504.283333333326</v>
      </c>
      <c r="BQ561" s="36">
        <v>6674.3561188826798</v>
      </c>
      <c r="BR561" s="36">
        <v>71644.899999999994</v>
      </c>
      <c r="BS561" s="36">
        <v>88178.4</v>
      </c>
      <c r="BT561" s="36">
        <v>152.07687774999999</v>
      </c>
      <c r="BU561" s="36">
        <v>0</v>
      </c>
      <c r="BV561" s="36">
        <v>152.07687774999999</v>
      </c>
      <c r="BW561" s="36">
        <v>152.07687774999999</v>
      </c>
      <c r="BX561" s="36">
        <v>156.127296</v>
      </c>
      <c r="BY561" s="36">
        <v>0</v>
      </c>
      <c r="BZ561" s="36">
        <v>156.127296</v>
      </c>
      <c r="CA561" s="36">
        <v>156.127296</v>
      </c>
      <c r="CB561" s="36">
        <v>82322.781249999985</v>
      </c>
      <c r="CC561" s="36">
        <v>9748.9339980136665</v>
      </c>
      <c r="CD561" s="36">
        <v>66133.8</v>
      </c>
      <c r="CE561" s="36">
        <v>99200.7</v>
      </c>
      <c r="CF561" s="36"/>
      <c r="CG561" s="40">
        <v>25.234000000000002</v>
      </c>
      <c r="CH561" s="40">
        <v>64.89</v>
      </c>
      <c r="CI561" s="40"/>
      <c r="CL561" s="5" t="str">
        <f t="shared" si="1148"/>
        <v>0.333_0_2</v>
      </c>
      <c r="CM561" s="95" t="str">
        <f t="shared" si="1149"/>
        <v>1P</v>
      </c>
      <c r="CN561" s="96">
        <f t="shared" si="1136"/>
        <v>9</v>
      </c>
      <c r="CO561" s="96" t="str">
        <f t="shared" si="1143"/>
        <v>0.333_0.5_2</v>
      </c>
      <c r="CP561" s="95" t="str">
        <f t="shared" si="1152"/>
        <v>1Q</v>
      </c>
      <c r="CQ561" s="5">
        <f t="shared" si="1144"/>
        <v>31</v>
      </c>
      <c r="CV561" s="87"/>
      <c r="CW561" s="87"/>
      <c r="CX561" s="87"/>
      <c r="CY561" s="87"/>
      <c r="CZ561" s="87"/>
    </row>
    <row r="562" spans="1:104" s="5" customFormat="1">
      <c r="A562" s="13" t="s">
        <v>447</v>
      </c>
      <c r="B562" s="13">
        <v>2</v>
      </c>
      <c r="C562" s="13"/>
      <c r="D562" s="13" t="s">
        <v>123</v>
      </c>
      <c r="E562" s="35" t="s">
        <v>294</v>
      </c>
      <c r="F562" s="13" t="s">
        <v>36</v>
      </c>
      <c r="G562" s="36">
        <v>1094954282</v>
      </c>
      <c r="H562" s="13" t="s">
        <v>295</v>
      </c>
      <c r="I562" s="37">
        <v>23</v>
      </c>
      <c r="J562" s="37" t="s">
        <v>70</v>
      </c>
      <c r="K562" s="38">
        <v>43529</v>
      </c>
      <c r="L562" s="39">
        <v>0.3611111111111111</v>
      </c>
      <c r="M562" s="37" t="s">
        <v>39</v>
      </c>
      <c r="N562" s="37" t="s">
        <v>42</v>
      </c>
      <c r="O562" s="37" t="s">
        <v>42</v>
      </c>
      <c r="P562" s="37" t="s">
        <v>42</v>
      </c>
      <c r="Q562" s="37">
        <v>1</v>
      </c>
      <c r="R562" s="13" t="s">
        <v>55</v>
      </c>
      <c r="S562" s="13" t="s">
        <v>63</v>
      </c>
      <c r="T562" s="13" t="s">
        <v>42</v>
      </c>
      <c r="U562" s="13" t="s">
        <v>52</v>
      </c>
      <c r="V562" s="13" t="s">
        <v>42</v>
      </c>
      <c r="W562" s="13" t="s">
        <v>66</v>
      </c>
      <c r="X562" s="13" t="s">
        <v>47</v>
      </c>
      <c r="Y562" s="13" t="s">
        <v>41</v>
      </c>
      <c r="Z562" s="13" t="s">
        <v>41</v>
      </c>
      <c r="AA562" s="13"/>
      <c r="AB562" s="13">
        <v>0</v>
      </c>
      <c r="AC562" s="72">
        <f t="shared" si="1137"/>
        <v>1</v>
      </c>
      <c r="AD562" s="13">
        <v>0</v>
      </c>
      <c r="AE562" s="72">
        <f t="shared" ref="AE562" si="1242">VALUE(IF(AD562=-2,0%,IF(AD562=-1,50%,IF(AD562=0,100%,IF(AD562=1,50%,IF(AD562=2,0%))))))</f>
        <v>1</v>
      </c>
      <c r="AF562" s="13" t="s">
        <v>42</v>
      </c>
      <c r="AG562" s="13" t="s">
        <v>57</v>
      </c>
      <c r="AH562" s="13" t="s">
        <v>42</v>
      </c>
      <c r="AI562" s="13">
        <f t="shared" si="1206"/>
        <v>0</v>
      </c>
      <c r="AJ562" s="70">
        <f t="shared" si="1139"/>
        <v>1</v>
      </c>
      <c r="AK562" s="59">
        <f t="shared" si="1146"/>
        <v>-1</v>
      </c>
      <c r="AL562" s="70">
        <f t="shared" ref="AL562" si="1243">VALUE(IF(AK562=-3,0%,IF(AK562=-2,33.3%,IF(AK562=-1,66.6%,IF(AK562=0,100%,IF(AK562=1,66.6%,IF(AK562=2,33.3%,IF(AK562=3,0%))))))))</f>
        <v>0.66599999999999993</v>
      </c>
      <c r="AM562" s="13" t="s">
        <v>41</v>
      </c>
      <c r="AN562" s="13" t="s">
        <v>41</v>
      </c>
      <c r="AO562" s="13"/>
      <c r="AP562" s="13">
        <v>101.31965006729475</v>
      </c>
      <c r="AQ562" s="13">
        <v>117.34261838440112</v>
      </c>
      <c r="AR562" s="13">
        <v>125.13020833333333</v>
      </c>
      <c r="AS562" s="13">
        <v>148.05555555555554</v>
      </c>
      <c r="AT562" s="36">
        <v>263.06585000000001</v>
      </c>
      <c r="AU562" s="36" t="str">
        <f t="shared" si="1141"/>
        <v>2</v>
      </c>
      <c r="AV562" s="36">
        <v>10.339951750612757</v>
      </c>
      <c r="AW562" s="36">
        <v>255.7544</v>
      </c>
      <c r="AX562" s="36">
        <v>270.37729999999999</v>
      </c>
      <c r="AY562" s="36">
        <v>120.94931500000001</v>
      </c>
      <c r="AZ562" s="36" t="str">
        <f t="shared" si="1142"/>
        <v>2</v>
      </c>
      <c r="BA562" s="36">
        <v>10.953868929106733</v>
      </c>
      <c r="BB562" s="36">
        <v>113.20376000000002</v>
      </c>
      <c r="BC562" s="36">
        <v>128.69487000000001</v>
      </c>
      <c r="BD562" s="36">
        <v>68200.425000000003</v>
      </c>
      <c r="BE562" s="36" t="s">
        <v>50</v>
      </c>
      <c r="BF562" s="36">
        <v>66133.8</v>
      </c>
      <c r="BG562" s="36">
        <v>68889.3</v>
      </c>
      <c r="BH562" s="36">
        <v>248.44295</v>
      </c>
      <c r="BI562" s="36">
        <v>10.339951750612776</v>
      </c>
      <c r="BJ562" s="36">
        <v>241.13149999999999</v>
      </c>
      <c r="BK562" s="36">
        <v>255.7544</v>
      </c>
      <c r="BL562" s="36">
        <v>105.45820500000001</v>
      </c>
      <c r="BM562" s="36">
        <v>10.953868929106752</v>
      </c>
      <c r="BN562" s="36">
        <v>97.712649999999996</v>
      </c>
      <c r="BO562" s="36">
        <v>113.20376000000002</v>
      </c>
      <c r="BP562" s="36">
        <v>69348.566666666666</v>
      </c>
      <c r="BQ562" s="36">
        <v>1124.9689892022175</v>
      </c>
      <c r="BR562" s="36">
        <v>68889.3</v>
      </c>
      <c r="BS562" s="36">
        <v>71644.899999999994</v>
      </c>
      <c r="BT562" s="36">
        <v>263.06585000000001</v>
      </c>
      <c r="BU562" s="36">
        <v>10.339951750612757</v>
      </c>
      <c r="BV562" s="36">
        <v>255.7544</v>
      </c>
      <c r="BW562" s="36">
        <v>270.37729999999999</v>
      </c>
      <c r="BX562" s="36">
        <v>113.20376000000002</v>
      </c>
      <c r="BY562" s="36">
        <v>0</v>
      </c>
      <c r="BZ562" s="36">
        <v>113.20376000000002</v>
      </c>
      <c r="CA562" s="36">
        <v>113.20376000000002</v>
      </c>
      <c r="CB562" s="36">
        <v>70611.550000000017</v>
      </c>
      <c r="CC562" s="36">
        <v>1706.0999447081999</v>
      </c>
      <c r="CD562" s="36">
        <v>68889.3</v>
      </c>
      <c r="CE562" s="36">
        <v>74400.5</v>
      </c>
      <c r="CF562" s="36"/>
      <c r="CG562" s="40">
        <v>24.195</v>
      </c>
      <c r="CH562" s="40">
        <v>68.382000000000005</v>
      </c>
      <c r="CI562" s="40"/>
      <c r="CL562" s="5" t="str">
        <f t="shared" si="1148"/>
        <v>1_1_2</v>
      </c>
      <c r="CM562" s="95" t="str">
        <f t="shared" si="1149"/>
        <v>1X</v>
      </c>
      <c r="CN562" s="96">
        <f t="shared" si="1136"/>
        <v>146</v>
      </c>
      <c r="CO562" s="96" t="str">
        <f t="shared" si="1143"/>
        <v>0.666_1_2</v>
      </c>
      <c r="CP562" s="95" t="str">
        <f t="shared" si="1152"/>
        <v>1U</v>
      </c>
      <c r="CQ562" s="5">
        <f t="shared" si="1144"/>
        <v>52</v>
      </c>
      <c r="CV562" s="87"/>
      <c r="CW562" s="87"/>
      <c r="CX562" s="87"/>
      <c r="CY562" s="87"/>
      <c r="CZ562" s="87"/>
    </row>
    <row r="563" spans="1:104" s="5" customFormat="1">
      <c r="A563" s="13" t="s">
        <v>447</v>
      </c>
      <c r="B563" s="13">
        <v>2</v>
      </c>
      <c r="C563" s="13"/>
      <c r="D563" s="13" t="s">
        <v>123</v>
      </c>
      <c r="E563" s="35" t="s">
        <v>294</v>
      </c>
      <c r="F563" s="13" t="s">
        <v>36</v>
      </c>
      <c r="G563" s="36">
        <v>1094954282</v>
      </c>
      <c r="H563" s="13" t="s">
        <v>295</v>
      </c>
      <c r="I563" s="37">
        <v>23</v>
      </c>
      <c r="J563" s="37" t="s">
        <v>70</v>
      </c>
      <c r="K563" s="38">
        <v>43529</v>
      </c>
      <c r="L563" s="39">
        <v>0.37152777777777773</v>
      </c>
      <c r="M563" s="37" t="s">
        <v>39</v>
      </c>
      <c r="N563" s="37" t="s">
        <v>42</v>
      </c>
      <c r="O563" s="37" t="s">
        <v>42</v>
      </c>
      <c r="P563" s="37" t="s">
        <v>42</v>
      </c>
      <c r="Q563" s="37">
        <v>2</v>
      </c>
      <c r="R563" s="13" t="s">
        <v>55</v>
      </c>
      <c r="S563" s="13" t="s">
        <v>63</v>
      </c>
      <c r="T563" s="13" t="s">
        <v>42</v>
      </c>
      <c r="U563" s="13" t="s">
        <v>52</v>
      </c>
      <c r="V563" s="13" t="s">
        <v>42</v>
      </c>
      <c r="W563" s="13" t="s">
        <v>66</v>
      </c>
      <c r="X563" s="13" t="s">
        <v>47</v>
      </c>
      <c r="Y563" s="13" t="s">
        <v>41</v>
      </c>
      <c r="Z563" s="13" t="s">
        <v>42</v>
      </c>
      <c r="AA563" s="13"/>
      <c r="AB563" s="13">
        <v>0</v>
      </c>
      <c r="AC563" s="72">
        <f t="shared" si="1137"/>
        <v>1</v>
      </c>
      <c r="AD563" s="13">
        <v>0</v>
      </c>
      <c r="AE563" s="72">
        <f t="shared" ref="AE563" si="1244">VALUE(IF(AD563=-2,0%,IF(AD563=-1,50%,IF(AD563=0,100%,IF(AD563=1,50%,IF(AD563=2,0%))))))</f>
        <v>1</v>
      </c>
      <c r="AF563" s="13" t="s">
        <v>42</v>
      </c>
      <c r="AG563" s="13" t="s">
        <v>57</v>
      </c>
      <c r="AH563" s="13" t="s">
        <v>42</v>
      </c>
      <c r="AI563" s="13">
        <f t="shared" si="1206"/>
        <v>0</v>
      </c>
      <c r="AJ563" s="70">
        <f t="shared" si="1139"/>
        <v>1</v>
      </c>
      <c r="AK563" s="59">
        <f t="shared" si="1146"/>
        <v>-1</v>
      </c>
      <c r="AL563" s="70">
        <f t="shared" ref="AL563" si="1245">VALUE(IF(AK563=-3,0%,IF(AK563=-2,33.3%,IF(AK563=-1,66.6%,IF(AK563=0,100%,IF(AK563=1,66.6%,IF(AK563=2,33.3%,IF(AK563=3,0%))))))))</f>
        <v>0.66599999999999993</v>
      </c>
      <c r="AM563" s="13" t="s">
        <v>41</v>
      </c>
      <c r="AN563" s="13" t="s">
        <v>42</v>
      </c>
      <c r="AO563" s="13"/>
      <c r="AP563" s="13">
        <v>101.31965006729475</v>
      </c>
      <c r="AQ563" s="13">
        <v>117.34261838440112</v>
      </c>
      <c r="AR563" s="13">
        <v>125.13020833333333</v>
      </c>
      <c r="AS563" s="13">
        <v>148.05555555555554</v>
      </c>
      <c r="AT563" s="36">
        <v>277.68875000000003</v>
      </c>
      <c r="AU563" s="36" t="str">
        <f t="shared" si="1141"/>
        <v>2</v>
      </c>
      <c r="AV563" s="36">
        <v>10.339951750612776</v>
      </c>
      <c r="AW563" s="36">
        <v>270.37729999999999</v>
      </c>
      <c r="AX563" s="36">
        <v>285.00020000000001</v>
      </c>
      <c r="AY563" s="36">
        <v>128.69487000000001</v>
      </c>
      <c r="AZ563" s="36" t="str">
        <f t="shared" si="1142"/>
        <v>2</v>
      </c>
      <c r="BA563" s="36">
        <v>0</v>
      </c>
      <c r="BB563" s="36">
        <v>128.69487000000001</v>
      </c>
      <c r="BC563" s="36">
        <v>128.69487000000001</v>
      </c>
      <c r="BD563" s="36">
        <v>77844.950000000012</v>
      </c>
      <c r="BE563" s="36" t="s">
        <v>50</v>
      </c>
      <c r="BF563" s="36">
        <v>74400.5</v>
      </c>
      <c r="BG563" s="36">
        <v>79911.600000000006</v>
      </c>
      <c r="BH563" s="36">
        <v>270.37729999999999</v>
      </c>
      <c r="BI563" s="36">
        <v>20.679903501225535</v>
      </c>
      <c r="BJ563" s="36">
        <v>255.7544</v>
      </c>
      <c r="BK563" s="36">
        <v>285.00020000000001</v>
      </c>
      <c r="BL563" s="36">
        <v>128.69487000000001</v>
      </c>
      <c r="BM563" s="36">
        <v>0</v>
      </c>
      <c r="BN563" s="36">
        <v>128.69487000000001</v>
      </c>
      <c r="BO563" s="36">
        <v>128.69487000000001</v>
      </c>
      <c r="BP563" s="36">
        <v>70267.133333333331</v>
      </c>
      <c r="BQ563" s="36">
        <v>3374.8579778513117</v>
      </c>
      <c r="BR563" s="36">
        <v>66133.8</v>
      </c>
      <c r="BS563" s="36">
        <v>74400.5</v>
      </c>
      <c r="BT563" s="36">
        <v>270.37729999999999</v>
      </c>
      <c r="BU563" s="36">
        <v>20.679903501225535</v>
      </c>
      <c r="BV563" s="36">
        <v>255.7544</v>
      </c>
      <c r="BW563" s="36">
        <v>285.00020000000001</v>
      </c>
      <c r="BX563" s="36">
        <v>120.94931500000001</v>
      </c>
      <c r="BY563" s="36">
        <v>10.953868929106733</v>
      </c>
      <c r="BZ563" s="36">
        <v>113.20376000000002</v>
      </c>
      <c r="CA563" s="36">
        <v>128.69487000000001</v>
      </c>
      <c r="CB563" s="36">
        <v>68889.331250000017</v>
      </c>
      <c r="CC563" s="36">
        <v>2464.6462999028863</v>
      </c>
      <c r="CD563" s="36">
        <v>66133.8</v>
      </c>
      <c r="CE563" s="36">
        <v>74400.5</v>
      </c>
      <c r="CF563" s="36"/>
      <c r="CG563" s="40">
        <v>24.629000000000001</v>
      </c>
      <c r="CH563" s="40">
        <v>65.995999999999995</v>
      </c>
      <c r="CI563" s="40"/>
      <c r="CL563" s="5" t="str">
        <f t="shared" si="1148"/>
        <v>1_1_2</v>
      </c>
      <c r="CM563" s="95" t="str">
        <f t="shared" si="1149"/>
        <v>1X</v>
      </c>
      <c r="CN563" s="96">
        <f t="shared" si="1136"/>
        <v>146</v>
      </c>
      <c r="CO563" s="96" t="str">
        <f t="shared" si="1143"/>
        <v>0.666_1_2</v>
      </c>
      <c r="CP563" s="95" t="str">
        <f t="shared" si="1152"/>
        <v>1U</v>
      </c>
      <c r="CQ563" s="5">
        <f t="shared" si="1144"/>
        <v>52</v>
      </c>
      <c r="CV563" s="87"/>
      <c r="CW563" s="87"/>
      <c r="CX563" s="87"/>
      <c r="CY563" s="87"/>
      <c r="CZ563" s="87"/>
    </row>
    <row r="564" spans="1:104" s="5" customFormat="1">
      <c r="A564" s="13" t="s">
        <v>447</v>
      </c>
      <c r="B564" s="13">
        <v>2</v>
      </c>
      <c r="C564" s="13"/>
      <c r="D564" s="13" t="s">
        <v>123</v>
      </c>
      <c r="E564" s="35" t="s">
        <v>294</v>
      </c>
      <c r="F564" s="13" t="s">
        <v>36</v>
      </c>
      <c r="G564" s="36">
        <v>1094954282</v>
      </c>
      <c r="H564" s="13" t="s">
        <v>295</v>
      </c>
      <c r="I564" s="37">
        <v>23</v>
      </c>
      <c r="J564" s="37" t="s">
        <v>70</v>
      </c>
      <c r="K564" s="38">
        <v>43529</v>
      </c>
      <c r="L564" s="39">
        <v>0.38194444444444442</v>
      </c>
      <c r="M564" s="37" t="s">
        <v>39</v>
      </c>
      <c r="N564" s="37" t="s">
        <v>42</v>
      </c>
      <c r="O564" s="37" t="s">
        <v>42</v>
      </c>
      <c r="P564" s="37" t="s">
        <v>42</v>
      </c>
      <c r="Q564" s="37">
        <v>3</v>
      </c>
      <c r="R564" s="13" t="s">
        <v>55</v>
      </c>
      <c r="S564" s="13" t="s">
        <v>63</v>
      </c>
      <c r="T564" s="13" t="s">
        <v>42</v>
      </c>
      <c r="U564" s="13" t="s">
        <v>52</v>
      </c>
      <c r="V564" s="13" t="s">
        <v>42</v>
      </c>
      <c r="W564" s="13" t="s">
        <v>66</v>
      </c>
      <c r="X564" s="13" t="s">
        <v>47</v>
      </c>
      <c r="Y564" s="13" t="s">
        <v>41</v>
      </c>
      <c r="Z564" s="13" t="s">
        <v>41</v>
      </c>
      <c r="AA564" s="13"/>
      <c r="AB564" s="13">
        <v>0</v>
      </c>
      <c r="AC564" s="72">
        <f t="shared" si="1137"/>
        <v>1</v>
      </c>
      <c r="AD564" s="13">
        <v>0</v>
      </c>
      <c r="AE564" s="72">
        <f t="shared" ref="AE564" si="1246">VALUE(IF(AD564=-2,0%,IF(AD564=-1,50%,IF(AD564=0,100%,IF(AD564=1,50%,IF(AD564=2,0%))))))</f>
        <v>1</v>
      </c>
      <c r="AF564" s="13" t="s">
        <v>42</v>
      </c>
      <c r="AG564" s="13" t="s">
        <v>57</v>
      </c>
      <c r="AH564" s="13" t="s">
        <v>42</v>
      </c>
      <c r="AI564" s="13">
        <f t="shared" si="1206"/>
        <v>0</v>
      </c>
      <c r="AJ564" s="70">
        <f t="shared" si="1139"/>
        <v>1</v>
      </c>
      <c r="AK564" s="59">
        <f t="shared" si="1146"/>
        <v>-1</v>
      </c>
      <c r="AL564" s="70">
        <f t="shared" ref="AL564" si="1247">VALUE(IF(AK564=-3,0%,IF(AK564=-2,33.3%,IF(AK564=-1,66.6%,IF(AK564=0,100%,IF(AK564=1,66.6%,IF(AK564=2,33.3%,IF(AK564=3,0%))))))))</f>
        <v>0.66599999999999993</v>
      </c>
      <c r="AM564" s="13" t="s">
        <v>41</v>
      </c>
      <c r="AN564" s="13" t="s">
        <v>41</v>
      </c>
      <c r="AO564" s="13"/>
      <c r="AP564" s="13">
        <v>101.31965006729475</v>
      </c>
      <c r="AQ564" s="13">
        <v>117.34261838440112</v>
      </c>
      <c r="AR564" s="13">
        <v>125.13020833333333</v>
      </c>
      <c r="AS564" s="13">
        <v>148.05555555555554</v>
      </c>
      <c r="AT564" s="36">
        <v>270.37729999999999</v>
      </c>
      <c r="AU564" s="36" t="str">
        <f t="shared" si="1141"/>
        <v>2</v>
      </c>
      <c r="AV564" s="36">
        <v>0</v>
      </c>
      <c r="AW564" s="36">
        <v>270.37729999999999</v>
      </c>
      <c r="AX564" s="36">
        <v>270.37729999999999</v>
      </c>
      <c r="AY564" s="36">
        <v>159.67708999999999</v>
      </c>
      <c r="AZ564" s="36" t="str">
        <f t="shared" si="1142"/>
        <v>2</v>
      </c>
      <c r="BA564" s="36">
        <v>0</v>
      </c>
      <c r="BB564" s="36">
        <v>159.67708999999999</v>
      </c>
      <c r="BC564" s="36">
        <v>159.67708999999999</v>
      </c>
      <c r="BD564" s="36">
        <v>89556.174999999988</v>
      </c>
      <c r="BE564" s="36" t="s">
        <v>50</v>
      </c>
      <c r="BF564" s="36">
        <v>88178.4</v>
      </c>
      <c r="BG564" s="36">
        <v>93689.5</v>
      </c>
      <c r="BH564" s="36">
        <v>270.37729999999999</v>
      </c>
      <c r="BI564" s="36">
        <v>0</v>
      </c>
      <c r="BJ564" s="36">
        <v>270.37729999999999</v>
      </c>
      <c r="BK564" s="36">
        <v>270.37729999999999</v>
      </c>
      <c r="BL564" s="36">
        <v>151.931535</v>
      </c>
      <c r="BM564" s="36">
        <v>10.953868929106733</v>
      </c>
      <c r="BN564" s="36">
        <v>144.18598</v>
      </c>
      <c r="BO564" s="36">
        <v>159.67708999999999</v>
      </c>
      <c r="BP564" s="36">
        <v>85422.8</v>
      </c>
      <c r="BQ564" s="36">
        <v>7596.6069101935254</v>
      </c>
      <c r="BR564" s="36">
        <v>71644.899999999994</v>
      </c>
      <c r="BS564" s="36">
        <v>93689.5</v>
      </c>
      <c r="BT564" s="36">
        <v>277.68875000000003</v>
      </c>
      <c r="BU564" s="36">
        <v>10.339951750612776</v>
      </c>
      <c r="BV564" s="36">
        <v>270.37729999999999</v>
      </c>
      <c r="BW564" s="36">
        <v>285.00020000000001</v>
      </c>
      <c r="BX564" s="36">
        <v>144.18598</v>
      </c>
      <c r="BY564" s="36">
        <v>21.907737858213387</v>
      </c>
      <c r="BZ564" s="36">
        <v>128.69487000000001</v>
      </c>
      <c r="CA564" s="36">
        <v>159.67708999999999</v>
      </c>
      <c r="CB564" s="36">
        <v>81117.199999999983</v>
      </c>
      <c r="CC564" s="36">
        <v>6200.0503704405492</v>
      </c>
      <c r="CD564" s="36">
        <v>71644.899999999994</v>
      </c>
      <c r="CE564" s="36">
        <v>93689.5</v>
      </c>
      <c r="CF564" s="36"/>
      <c r="CG564" s="40">
        <v>24.774000000000001</v>
      </c>
      <c r="CH564" s="40">
        <v>65.900999999999996</v>
      </c>
      <c r="CI564" s="40"/>
      <c r="CL564" s="5" t="str">
        <f t="shared" si="1148"/>
        <v>1_1_2</v>
      </c>
      <c r="CM564" s="95" t="str">
        <f t="shared" si="1149"/>
        <v>1X</v>
      </c>
      <c r="CN564" s="96">
        <f t="shared" si="1136"/>
        <v>146</v>
      </c>
      <c r="CO564" s="96" t="str">
        <f t="shared" si="1143"/>
        <v>0.666_1_2</v>
      </c>
      <c r="CP564" s="95" t="str">
        <f t="shared" si="1152"/>
        <v>1U</v>
      </c>
      <c r="CQ564" s="5">
        <f t="shared" si="1144"/>
        <v>52</v>
      </c>
      <c r="CV564" s="87"/>
      <c r="CW564" s="87"/>
      <c r="CX564" s="87"/>
      <c r="CY564" s="87"/>
      <c r="CZ564" s="87"/>
    </row>
    <row r="565" spans="1:104" s="5" customFormat="1">
      <c r="A565" s="13" t="s">
        <v>447</v>
      </c>
      <c r="B565" s="13">
        <v>2</v>
      </c>
      <c r="C565" s="13"/>
      <c r="D565" s="13" t="s">
        <v>123</v>
      </c>
      <c r="E565" s="35" t="s">
        <v>294</v>
      </c>
      <c r="F565" s="13" t="s">
        <v>36</v>
      </c>
      <c r="G565" s="36">
        <v>1094954282</v>
      </c>
      <c r="H565" s="13" t="s">
        <v>295</v>
      </c>
      <c r="I565" s="37">
        <v>23</v>
      </c>
      <c r="J565" s="37" t="s">
        <v>70</v>
      </c>
      <c r="K565" s="38">
        <v>43529</v>
      </c>
      <c r="L565" s="39">
        <v>0.3923611111111111</v>
      </c>
      <c r="M565" s="37" t="s">
        <v>39</v>
      </c>
      <c r="N565" s="37" t="s">
        <v>42</v>
      </c>
      <c r="O565" s="37" t="s">
        <v>42</v>
      </c>
      <c r="P565" s="37" t="s">
        <v>42</v>
      </c>
      <c r="Q565" s="37">
        <v>4</v>
      </c>
      <c r="R565" s="13" t="s">
        <v>55</v>
      </c>
      <c r="S565" s="13" t="s">
        <v>63</v>
      </c>
      <c r="T565" s="13" t="s">
        <v>42</v>
      </c>
      <c r="U565" s="13" t="s">
        <v>52</v>
      </c>
      <c r="V565" s="13" t="s">
        <v>42</v>
      </c>
      <c r="W565" s="13" t="s">
        <v>66</v>
      </c>
      <c r="X565" s="13" t="s">
        <v>76</v>
      </c>
      <c r="Y565" s="13" t="s">
        <v>41</v>
      </c>
      <c r="Z565" s="13" t="s">
        <v>41</v>
      </c>
      <c r="AA565" s="13"/>
      <c r="AB565" s="13">
        <v>0</v>
      </c>
      <c r="AC565" s="72">
        <f t="shared" si="1137"/>
        <v>1</v>
      </c>
      <c r="AD565" s="13">
        <v>0</v>
      </c>
      <c r="AE565" s="72">
        <f t="shared" ref="AE565" si="1248">VALUE(IF(AD565=-2,0%,IF(AD565=-1,50%,IF(AD565=0,100%,IF(AD565=1,50%,IF(AD565=2,0%))))))</f>
        <v>1</v>
      </c>
      <c r="AF565" s="13" t="s">
        <v>42</v>
      </c>
      <c r="AG565" s="13" t="s">
        <v>57</v>
      </c>
      <c r="AH565" s="13" t="s">
        <v>42</v>
      </c>
      <c r="AI565" s="13">
        <f t="shared" si="1206"/>
        <v>0</v>
      </c>
      <c r="AJ565" s="70">
        <f t="shared" si="1139"/>
        <v>1</v>
      </c>
      <c r="AK565" s="59">
        <f t="shared" si="1146"/>
        <v>0</v>
      </c>
      <c r="AL565" s="70">
        <f t="shared" ref="AL565" si="1249">VALUE(IF(AK565=-3,0%,IF(AK565=-2,33.3%,IF(AK565=-1,66.6%,IF(AK565=0,100%,IF(AK565=1,66.6%,IF(AK565=2,33.3%,IF(AK565=3,0%))))))))</f>
        <v>1</v>
      </c>
      <c r="AM565" s="13" t="s">
        <v>41</v>
      </c>
      <c r="AN565" s="13" t="s">
        <v>41</v>
      </c>
      <c r="AO565" s="13"/>
      <c r="AP565" s="13">
        <v>101.31965006729475</v>
      </c>
      <c r="AQ565" s="13">
        <v>117.34261838440112</v>
      </c>
      <c r="AR565" s="13">
        <v>125.13020833333333</v>
      </c>
      <c r="AS565" s="13">
        <v>148.05555555555554</v>
      </c>
      <c r="AT565" s="36">
        <v>270.37729999999999</v>
      </c>
      <c r="AU565" s="36" t="str">
        <f t="shared" si="1141"/>
        <v>2</v>
      </c>
      <c r="AV565" s="36">
        <v>41.359807002450879</v>
      </c>
      <c r="AW565" s="36">
        <v>241.13149999999999</v>
      </c>
      <c r="AX565" s="36">
        <v>299.62309999999997</v>
      </c>
      <c r="AY565" s="36">
        <v>128.79291499999999</v>
      </c>
      <c r="AZ565" s="36" t="str">
        <f t="shared" si="1142"/>
        <v>2</v>
      </c>
      <c r="BA565" s="36">
        <v>65.584557005917574</v>
      </c>
      <c r="BB565" s="36">
        <v>82.417630000000003</v>
      </c>
      <c r="BC565" s="36">
        <v>175.16819999999998</v>
      </c>
      <c r="BD565" s="36">
        <v>92311.75</v>
      </c>
      <c r="BE565" s="36" t="s">
        <v>50</v>
      </c>
      <c r="BF565" s="36">
        <v>88178.4</v>
      </c>
      <c r="BG565" s="36">
        <v>99200.7</v>
      </c>
      <c r="BH565" s="36">
        <v>299.62309999999997</v>
      </c>
      <c r="BI565" s="36">
        <v>0</v>
      </c>
      <c r="BJ565" s="36">
        <v>299.62309999999997</v>
      </c>
      <c r="BK565" s="36">
        <v>299.62309999999997</v>
      </c>
      <c r="BL565" s="36">
        <v>167.42264499999999</v>
      </c>
      <c r="BM565" s="36">
        <v>10.953868929106733</v>
      </c>
      <c r="BN565" s="36">
        <v>159.67708999999999</v>
      </c>
      <c r="BO565" s="36">
        <v>175.16819999999998</v>
      </c>
      <c r="BP565" s="36">
        <v>99200.683333333334</v>
      </c>
      <c r="BQ565" s="36">
        <v>3485.5573054630268</v>
      </c>
      <c r="BR565" s="36">
        <v>93689.5</v>
      </c>
      <c r="BS565" s="36">
        <v>104711.8</v>
      </c>
      <c r="BT565" s="36">
        <v>285.00019999999995</v>
      </c>
      <c r="BU565" s="36">
        <v>20.679903501225514</v>
      </c>
      <c r="BV565" s="36">
        <v>270.37729999999999</v>
      </c>
      <c r="BW565" s="36">
        <v>299.62309999999997</v>
      </c>
      <c r="BX565" s="36">
        <v>167.42264499999999</v>
      </c>
      <c r="BY565" s="36">
        <v>10.953868929106733</v>
      </c>
      <c r="BZ565" s="36">
        <v>159.67708999999999</v>
      </c>
      <c r="CA565" s="36">
        <v>175.16819999999998</v>
      </c>
      <c r="CB565" s="36">
        <v>89039.493749999994</v>
      </c>
      <c r="CC565" s="36">
        <v>10777.036444927455</v>
      </c>
      <c r="CD565" s="36">
        <v>68889.3</v>
      </c>
      <c r="CE565" s="36">
        <v>104711.8</v>
      </c>
      <c r="CF565" s="36"/>
      <c r="CG565" s="40">
        <v>25.04</v>
      </c>
      <c r="CH565" s="40">
        <v>65.644000000000005</v>
      </c>
      <c r="CI565" s="40"/>
      <c r="CL565" s="5" t="str">
        <f t="shared" si="1148"/>
        <v>1_1_2</v>
      </c>
      <c r="CM565" s="95" t="str">
        <f t="shared" si="1149"/>
        <v>1X</v>
      </c>
      <c r="CN565" s="96">
        <f t="shared" si="1136"/>
        <v>146</v>
      </c>
      <c r="CO565" s="96" t="str">
        <f t="shared" si="1143"/>
        <v>1_1_2</v>
      </c>
      <c r="CP565" s="95" t="str">
        <f t="shared" si="1152"/>
        <v>1X</v>
      </c>
      <c r="CQ565" s="5">
        <f t="shared" si="1144"/>
        <v>93</v>
      </c>
      <c r="CV565" s="87"/>
      <c r="CW565" s="87"/>
      <c r="CX565" s="87"/>
      <c r="CY565" s="87"/>
      <c r="CZ565" s="87"/>
    </row>
    <row r="566" spans="1:104" s="5" customFormat="1">
      <c r="A566" s="13" t="s">
        <v>447</v>
      </c>
      <c r="B566" s="13">
        <v>2</v>
      </c>
      <c r="C566" s="13"/>
      <c r="D566" s="13" t="s">
        <v>123</v>
      </c>
      <c r="E566" s="35" t="s">
        <v>294</v>
      </c>
      <c r="F566" s="13" t="s">
        <v>36</v>
      </c>
      <c r="G566" s="36">
        <v>1094954282</v>
      </c>
      <c r="H566" s="13" t="s">
        <v>295</v>
      </c>
      <c r="I566" s="37">
        <v>23</v>
      </c>
      <c r="J566" s="37" t="s">
        <v>70</v>
      </c>
      <c r="K566" s="38">
        <v>43529</v>
      </c>
      <c r="L566" s="39">
        <v>0.40277777777777773</v>
      </c>
      <c r="M566" s="37" t="s">
        <v>39</v>
      </c>
      <c r="N566" s="37" t="s">
        <v>42</v>
      </c>
      <c r="O566" s="37" t="s">
        <v>42</v>
      </c>
      <c r="P566" s="37" t="s">
        <v>42</v>
      </c>
      <c r="Q566" s="37">
        <v>5</v>
      </c>
      <c r="R566" s="13" t="s">
        <v>55</v>
      </c>
      <c r="S566" s="13" t="s">
        <v>63</v>
      </c>
      <c r="T566" s="13" t="s">
        <v>42</v>
      </c>
      <c r="U566" s="13" t="s">
        <v>52</v>
      </c>
      <c r="V566" s="13" t="s">
        <v>42</v>
      </c>
      <c r="W566" s="13" t="s">
        <v>66</v>
      </c>
      <c r="X566" s="13" t="s">
        <v>76</v>
      </c>
      <c r="Y566" s="13" t="s">
        <v>41</v>
      </c>
      <c r="Z566" s="13" t="s">
        <v>41</v>
      </c>
      <c r="AA566" s="13"/>
      <c r="AB566" s="13">
        <v>0</v>
      </c>
      <c r="AC566" s="72">
        <f t="shared" si="1137"/>
        <v>1</v>
      </c>
      <c r="AD566" s="13">
        <v>0</v>
      </c>
      <c r="AE566" s="72">
        <f t="shared" ref="AE566" si="1250">VALUE(IF(AD566=-2,0%,IF(AD566=-1,50%,IF(AD566=0,100%,IF(AD566=1,50%,IF(AD566=2,0%))))))</f>
        <v>1</v>
      </c>
      <c r="AF566" s="13" t="s">
        <v>42</v>
      </c>
      <c r="AG566" s="13" t="s">
        <v>57</v>
      </c>
      <c r="AH566" s="13" t="s">
        <v>42</v>
      </c>
      <c r="AI566" s="13">
        <f t="shared" si="1206"/>
        <v>0</v>
      </c>
      <c r="AJ566" s="70">
        <f t="shared" si="1139"/>
        <v>1</v>
      </c>
      <c r="AK566" s="59">
        <f t="shared" si="1146"/>
        <v>0</v>
      </c>
      <c r="AL566" s="70">
        <f t="shared" ref="AL566" si="1251">VALUE(IF(AK566=-3,0%,IF(AK566=-2,33.3%,IF(AK566=-1,66.6%,IF(AK566=0,100%,IF(AK566=1,66.6%,IF(AK566=2,33.3%,IF(AK566=3,0%))))))))</f>
        <v>1</v>
      </c>
      <c r="AM566" s="13" t="s">
        <v>41</v>
      </c>
      <c r="AN566" s="13" t="s">
        <v>41</v>
      </c>
      <c r="AO566" s="13"/>
      <c r="AP566" s="13">
        <v>101.31965006729475</v>
      </c>
      <c r="AQ566" s="13">
        <v>117.34261838440112</v>
      </c>
      <c r="AR566" s="13">
        <v>125.13020833333333</v>
      </c>
      <c r="AS566" s="13">
        <v>148.05555555555554</v>
      </c>
      <c r="AT566" s="36">
        <v>285.00020000000001</v>
      </c>
      <c r="AU566" s="36" t="str">
        <f t="shared" si="1141"/>
        <v>2</v>
      </c>
      <c r="AV566" s="36">
        <v>0</v>
      </c>
      <c r="AW566" s="36">
        <v>285.00020000000001</v>
      </c>
      <c r="AX566" s="36">
        <v>285.00020000000001</v>
      </c>
      <c r="AY566" s="36">
        <v>175.16819999999998</v>
      </c>
      <c r="AZ566" s="36" t="str">
        <f t="shared" si="1142"/>
        <v>2</v>
      </c>
      <c r="BA566" s="36">
        <v>0</v>
      </c>
      <c r="BB566" s="36">
        <v>175.16819999999998</v>
      </c>
      <c r="BC566" s="36">
        <v>175.16819999999998</v>
      </c>
      <c r="BD566" s="36">
        <v>92311.725000000006</v>
      </c>
      <c r="BE566" s="36" t="s">
        <v>50</v>
      </c>
      <c r="BF566" s="36">
        <v>88178.4</v>
      </c>
      <c r="BG566" s="36">
        <v>93689.5</v>
      </c>
      <c r="BH566" s="36">
        <v>292.31164999999999</v>
      </c>
      <c r="BI566" s="36">
        <v>10.339951750612737</v>
      </c>
      <c r="BJ566" s="36">
        <v>285.00020000000001</v>
      </c>
      <c r="BK566" s="36">
        <v>299.62309999999997</v>
      </c>
      <c r="BL566" s="36">
        <v>167.42264499999999</v>
      </c>
      <c r="BM566" s="36">
        <v>10.953868929106733</v>
      </c>
      <c r="BN566" s="36">
        <v>159.67708999999999</v>
      </c>
      <c r="BO566" s="36">
        <v>175.16819999999998</v>
      </c>
      <c r="BP566" s="36">
        <v>84504.283333333326</v>
      </c>
      <c r="BQ566" s="36">
        <v>6674.3561188826798</v>
      </c>
      <c r="BR566" s="36">
        <v>71644.899999999994</v>
      </c>
      <c r="BS566" s="36">
        <v>88178.4</v>
      </c>
      <c r="BT566" s="36">
        <v>292.31164999999999</v>
      </c>
      <c r="BU566" s="36">
        <v>10.339951750612737</v>
      </c>
      <c r="BV566" s="36">
        <v>285.00020000000001</v>
      </c>
      <c r="BW566" s="36">
        <v>299.62309999999997</v>
      </c>
      <c r="BX566" s="36">
        <v>175.16819999999998</v>
      </c>
      <c r="BY566" s="36">
        <v>0</v>
      </c>
      <c r="BZ566" s="36">
        <v>175.16819999999998</v>
      </c>
      <c r="CA566" s="36">
        <v>175.16819999999998</v>
      </c>
      <c r="CB566" s="36">
        <v>82322.781249999985</v>
      </c>
      <c r="CC566" s="36">
        <v>9748.9339980136665</v>
      </c>
      <c r="CD566" s="36">
        <v>66133.8</v>
      </c>
      <c r="CE566" s="36">
        <v>99200.7</v>
      </c>
      <c r="CF566" s="36"/>
      <c r="CG566" s="40">
        <v>25.234000000000002</v>
      </c>
      <c r="CH566" s="40">
        <v>64.89</v>
      </c>
      <c r="CI566" s="40"/>
      <c r="CL566" s="5" t="str">
        <f t="shared" si="1148"/>
        <v>1_1_2</v>
      </c>
      <c r="CM566" s="95" t="str">
        <f t="shared" si="1149"/>
        <v>1X</v>
      </c>
      <c r="CN566" s="96">
        <f t="shared" si="1136"/>
        <v>146</v>
      </c>
      <c r="CO566" s="96" t="str">
        <f t="shared" si="1143"/>
        <v>1_1_2</v>
      </c>
      <c r="CP566" s="95" t="str">
        <f t="shared" si="1152"/>
        <v>1X</v>
      </c>
      <c r="CQ566" s="5">
        <f t="shared" si="1144"/>
        <v>93</v>
      </c>
      <c r="CV566" s="87"/>
      <c r="CW566" s="87"/>
      <c r="CX566" s="87"/>
      <c r="CY566" s="87"/>
      <c r="CZ566" s="87"/>
    </row>
    <row r="567" spans="1:104" s="5" customFormat="1">
      <c r="A567" s="13" t="s">
        <v>447</v>
      </c>
      <c r="B567" s="13">
        <v>2</v>
      </c>
      <c r="C567" s="13"/>
      <c r="D567" s="13" t="s">
        <v>95</v>
      </c>
      <c r="E567" s="35" t="s">
        <v>296</v>
      </c>
      <c r="F567" s="13" t="s">
        <v>36</v>
      </c>
      <c r="G567" s="36">
        <v>1094975569</v>
      </c>
      <c r="H567" s="13" t="s">
        <v>297</v>
      </c>
      <c r="I567" s="37">
        <v>19</v>
      </c>
      <c r="J567" s="37" t="s">
        <v>70</v>
      </c>
      <c r="K567" s="38">
        <v>43529</v>
      </c>
      <c r="L567" s="39">
        <v>0.3611111111111111</v>
      </c>
      <c r="M567" s="37"/>
      <c r="N567" s="37" t="s">
        <v>42</v>
      </c>
      <c r="O567" s="37"/>
      <c r="P567" s="37"/>
      <c r="Q567" s="37">
        <v>1</v>
      </c>
      <c r="R567" s="13" t="s">
        <v>55</v>
      </c>
      <c r="S567" s="13" t="s">
        <v>63</v>
      </c>
      <c r="T567" s="13" t="s">
        <v>42</v>
      </c>
      <c r="U567" s="13" t="s">
        <v>52</v>
      </c>
      <c r="V567" s="13" t="s">
        <v>42</v>
      </c>
      <c r="W567" s="13" t="s">
        <v>66</v>
      </c>
      <c r="X567" s="13" t="s">
        <v>76</v>
      </c>
      <c r="Y567" s="13" t="s">
        <v>41</v>
      </c>
      <c r="Z567" s="13" t="s">
        <v>41</v>
      </c>
      <c r="AA567" s="13"/>
      <c r="AB567" s="13">
        <v>0</v>
      </c>
      <c r="AC567" s="72">
        <f t="shared" si="1137"/>
        <v>1</v>
      </c>
      <c r="AD567" s="13">
        <v>0</v>
      </c>
      <c r="AE567" s="72">
        <f t="shared" ref="AE567" si="1252">VALUE(IF(AD567=-2,0%,IF(AD567=-1,50%,IF(AD567=0,100%,IF(AD567=1,50%,IF(AD567=2,0%))))))</f>
        <v>1</v>
      </c>
      <c r="AF567" s="13" t="s">
        <v>42</v>
      </c>
      <c r="AG567" s="13" t="s">
        <v>57</v>
      </c>
      <c r="AH567" s="13" t="s">
        <v>42</v>
      </c>
      <c r="AI567" s="13">
        <f t="shared" si="1206"/>
        <v>0</v>
      </c>
      <c r="AJ567" s="70">
        <f t="shared" si="1139"/>
        <v>1</v>
      </c>
      <c r="AK567" s="59">
        <f t="shared" si="1146"/>
        <v>0</v>
      </c>
      <c r="AL567" s="70">
        <f t="shared" ref="AL567" si="1253">VALUE(IF(AK567=-3,0%,IF(AK567=-2,33.3%,IF(AK567=-1,66.6%,IF(AK567=0,100%,IF(AK567=1,66.6%,IF(AK567=2,33.3%,IF(AK567=3,0%))))))))</f>
        <v>1</v>
      </c>
      <c r="AM567" s="13" t="s">
        <v>41</v>
      </c>
      <c r="AN567" s="13" t="s">
        <v>41</v>
      </c>
      <c r="AO567" s="13"/>
      <c r="AP567" s="13">
        <v>101.31965006729475</v>
      </c>
      <c r="AQ567" s="13">
        <v>117.34261838440112</v>
      </c>
      <c r="AR567" s="13">
        <v>125.13020833333333</v>
      </c>
      <c r="AS567" s="13">
        <v>148.05555555555554</v>
      </c>
      <c r="AT567" s="36">
        <v>107.62430000000001</v>
      </c>
      <c r="AU567" s="36" t="str">
        <f t="shared" si="1141"/>
        <v>2</v>
      </c>
      <c r="AV567" s="36">
        <v>0</v>
      </c>
      <c r="AW567" s="36">
        <v>107.62430000000001</v>
      </c>
      <c r="AX567" s="36">
        <v>107.62430000000001</v>
      </c>
      <c r="AY567" s="36">
        <v>34.921199999999999</v>
      </c>
      <c r="AZ567" s="36" t="str">
        <f t="shared" si="1142"/>
        <v>1</v>
      </c>
      <c r="BA567" s="36">
        <v>0</v>
      </c>
      <c r="BB567" s="36">
        <v>34.921199999999999</v>
      </c>
      <c r="BC567" s="36">
        <v>34.921199999999999</v>
      </c>
      <c r="BD567" s="36">
        <v>68200.425000000003</v>
      </c>
      <c r="BE567" s="36" t="s">
        <v>50</v>
      </c>
      <c r="BF567" s="36">
        <v>66133.8</v>
      </c>
      <c r="BG567" s="36">
        <v>68889.3</v>
      </c>
      <c r="BH567" s="36">
        <v>99.847145000000012</v>
      </c>
      <c r="BI567" s="36">
        <v>10.998558077677728</v>
      </c>
      <c r="BJ567" s="36">
        <v>92.069990000000004</v>
      </c>
      <c r="BK567" s="36">
        <v>107.62430000000001</v>
      </c>
      <c r="BL567" s="36">
        <v>27.879929999999995</v>
      </c>
      <c r="BM567" s="36">
        <v>9.9578595303308095</v>
      </c>
      <c r="BN567" s="36">
        <v>20.83865999999999</v>
      </c>
      <c r="BO567" s="36">
        <v>34.921199999999999</v>
      </c>
      <c r="BP567" s="36">
        <v>69348.566666666666</v>
      </c>
      <c r="BQ567" s="36">
        <v>1124.9689892022175</v>
      </c>
      <c r="BR567" s="36">
        <v>68889.3</v>
      </c>
      <c r="BS567" s="36">
        <v>71644.899999999994</v>
      </c>
      <c r="BT567" s="36">
        <v>138.63447500000001</v>
      </c>
      <c r="BU567" s="36">
        <v>43.855010056563081</v>
      </c>
      <c r="BV567" s="36">
        <v>107.62430000000001</v>
      </c>
      <c r="BW567" s="36">
        <v>169.64465000000001</v>
      </c>
      <c r="BX567" s="36">
        <v>34.921199999999999</v>
      </c>
      <c r="BY567" s="36">
        <v>0</v>
      </c>
      <c r="BZ567" s="36">
        <v>34.921199999999999</v>
      </c>
      <c r="CA567" s="36">
        <v>34.921199999999999</v>
      </c>
      <c r="CB567" s="36">
        <v>70611.550000000017</v>
      </c>
      <c r="CC567" s="36">
        <v>1706.0999447081999</v>
      </c>
      <c r="CD567" s="36">
        <v>68889.3</v>
      </c>
      <c r="CE567" s="36">
        <v>74400.5</v>
      </c>
      <c r="CF567" s="36"/>
      <c r="CG567" s="40">
        <v>24.195</v>
      </c>
      <c r="CH567" s="40">
        <v>68.382000000000005</v>
      </c>
      <c r="CI567" s="40"/>
      <c r="CL567" s="5" t="str">
        <f t="shared" si="1148"/>
        <v>1_1_1</v>
      </c>
      <c r="CM567" s="95" t="str">
        <f t="shared" si="1149"/>
        <v>1L</v>
      </c>
      <c r="CN567" s="96">
        <f t="shared" si="1136"/>
        <v>208</v>
      </c>
      <c r="CO567" s="96" t="str">
        <f t="shared" si="1143"/>
        <v>1_1_1</v>
      </c>
      <c r="CP567" s="95" t="str">
        <f t="shared" si="1152"/>
        <v>1L</v>
      </c>
      <c r="CQ567" s="5">
        <f t="shared" si="1144"/>
        <v>85</v>
      </c>
      <c r="CV567" s="87"/>
      <c r="CW567" s="87"/>
      <c r="CX567" s="87"/>
      <c r="CY567" s="87"/>
      <c r="CZ567" s="87"/>
    </row>
    <row r="568" spans="1:104" s="5" customFormat="1">
      <c r="A568" s="13" t="s">
        <v>447</v>
      </c>
      <c r="B568" s="13">
        <v>2</v>
      </c>
      <c r="C568" s="13"/>
      <c r="D568" s="13" t="s">
        <v>95</v>
      </c>
      <c r="E568" s="35" t="s">
        <v>296</v>
      </c>
      <c r="F568" s="13" t="s">
        <v>36</v>
      </c>
      <c r="G568" s="36">
        <v>1094975569</v>
      </c>
      <c r="H568" s="13" t="s">
        <v>297</v>
      </c>
      <c r="I568" s="37">
        <v>19</v>
      </c>
      <c r="J568" s="37" t="s">
        <v>70</v>
      </c>
      <c r="K568" s="38">
        <v>43529</v>
      </c>
      <c r="L568" s="39">
        <v>0.37152777777777773</v>
      </c>
      <c r="M568" s="37"/>
      <c r="N568" s="37" t="s">
        <v>42</v>
      </c>
      <c r="O568" s="37"/>
      <c r="P568" s="37"/>
      <c r="Q568" s="37">
        <v>2</v>
      </c>
      <c r="R568" s="13" t="s">
        <v>55</v>
      </c>
      <c r="S568" s="13" t="s">
        <v>63</v>
      </c>
      <c r="T568" s="13" t="s">
        <v>42</v>
      </c>
      <c r="U568" s="13" t="s">
        <v>52</v>
      </c>
      <c r="V568" s="13" t="s">
        <v>42</v>
      </c>
      <c r="W568" s="13" t="s">
        <v>135</v>
      </c>
      <c r="X568" s="13" t="s">
        <v>106</v>
      </c>
      <c r="Y568" s="13" t="s">
        <v>41</v>
      </c>
      <c r="Z568" s="13" t="s">
        <v>41</v>
      </c>
      <c r="AA568" s="13"/>
      <c r="AB568" s="13">
        <v>0</v>
      </c>
      <c r="AC568" s="72">
        <f t="shared" si="1137"/>
        <v>1</v>
      </c>
      <c r="AD568" s="13">
        <v>0</v>
      </c>
      <c r="AE568" s="72">
        <f t="shared" ref="AE568" si="1254">VALUE(IF(AD568=-2,0%,IF(AD568=-1,50%,IF(AD568=0,100%,IF(AD568=1,50%,IF(AD568=2,0%))))))</f>
        <v>1</v>
      </c>
      <c r="AF568" s="13" t="s">
        <v>42</v>
      </c>
      <c r="AG568" s="13" t="s">
        <v>57</v>
      </c>
      <c r="AH568" s="13" t="s">
        <v>42</v>
      </c>
      <c r="AI568" s="13">
        <f t="shared" si="1206"/>
        <v>-2</v>
      </c>
      <c r="AJ568" s="70">
        <f t="shared" si="1139"/>
        <v>0.33299999999999996</v>
      </c>
      <c r="AK568" s="59">
        <f t="shared" si="1146"/>
        <v>1</v>
      </c>
      <c r="AL568" s="70">
        <f t="shared" ref="AL568" si="1255">VALUE(IF(AK568=-3,0%,IF(AK568=-2,33.3%,IF(AK568=-1,66.6%,IF(AK568=0,100%,IF(AK568=1,66.6%,IF(AK568=2,33.3%,IF(AK568=3,0%))))))))</f>
        <v>0.66599999999999993</v>
      </c>
      <c r="AM568" s="13" t="s">
        <v>41</v>
      </c>
      <c r="AN568" s="13" t="s">
        <v>41</v>
      </c>
      <c r="AO568" s="13"/>
      <c r="AP568" s="13">
        <v>101.31965006729475</v>
      </c>
      <c r="AQ568" s="13">
        <v>117.34261838440112</v>
      </c>
      <c r="AR568" s="13">
        <v>125.13020833333333</v>
      </c>
      <c r="AS568" s="13">
        <v>148.05555555555554</v>
      </c>
      <c r="AT568" s="36">
        <v>123.17861000000002</v>
      </c>
      <c r="AU568" s="36" t="str">
        <f t="shared" si="1141"/>
        <v>2</v>
      </c>
      <c r="AV568" s="36">
        <v>0</v>
      </c>
      <c r="AW568" s="36">
        <v>123.17861000000002</v>
      </c>
      <c r="AX568" s="36">
        <v>123.17861000000002</v>
      </c>
      <c r="AY568" s="36">
        <v>49.003739999999993</v>
      </c>
      <c r="AZ568" s="36" t="str">
        <f t="shared" si="1142"/>
        <v>1</v>
      </c>
      <c r="BA568" s="36">
        <v>0</v>
      </c>
      <c r="BB568" s="36">
        <v>49.003739999999993</v>
      </c>
      <c r="BC568" s="36">
        <v>49.003739999999993</v>
      </c>
      <c r="BD568" s="36">
        <v>77844.950000000012</v>
      </c>
      <c r="BE568" s="36" t="s">
        <v>50</v>
      </c>
      <c r="BF568" s="36">
        <v>74400.5</v>
      </c>
      <c r="BG568" s="36">
        <v>79911.600000000006</v>
      </c>
      <c r="BH568" s="36">
        <v>123.17861000000002</v>
      </c>
      <c r="BI568" s="36">
        <v>0</v>
      </c>
      <c r="BJ568" s="36">
        <v>123.17861000000002</v>
      </c>
      <c r="BK568" s="36">
        <v>123.17861000000002</v>
      </c>
      <c r="BL568" s="36">
        <v>41.962469999999996</v>
      </c>
      <c r="BM568" s="36">
        <v>9.9578595303307988</v>
      </c>
      <c r="BN568" s="36">
        <v>34.921199999999999</v>
      </c>
      <c r="BO568" s="36">
        <v>49.003739999999993</v>
      </c>
      <c r="BP568" s="36">
        <v>70267.133333333331</v>
      </c>
      <c r="BQ568" s="36">
        <v>3374.8579778513117</v>
      </c>
      <c r="BR568" s="36">
        <v>66133.8</v>
      </c>
      <c r="BS568" s="36">
        <v>74400.5</v>
      </c>
      <c r="BT568" s="36">
        <v>115.40145500000001</v>
      </c>
      <c r="BU568" s="36">
        <v>10.998558077677739</v>
      </c>
      <c r="BV568" s="36">
        <v>107.62430000000001</v>
      </c>
      <c r="BW568" s="36">
        <v>123.17861000000002</v>
      </c>
      <c r="BX568" s="36">
        <v>41.962469999999996</v>
      </c>
      <c r="BY568" s="36">
        <v>9.9578595303307988</v>
      </c>
      <c r="BZ568" s="36">
        <v>34.921199999999999</v>
      </c>
      <c r="CA568" s="36">
        <v>49.003739999999993</v>
      </c>
      <c r="CB568" s="36">
        <v>68889.331250000017</v>
      </c>
      <c r="CC568" s="36">
        <v>2464.6462999028863</v>
      </c>
      <c r="CD568" s="36">
        <v>66133.8</v>
      </c>
      <c r="CE568" s="36">
        <v>74400.5</v>
      </c>
      <c r="CF568" s="36"/>
      <c r="CG568" s="40">
        <v>24.629000000000001</v>
      </c>
      <c r="CH568" s="40">
        <v>65.995999999999995</v>
      </c>
      <c r="CI568" s="40"/>
      <c r="CL568" s="5" t="str">
        <f t="shared" si="1148"/>
        <v>0.333_1_1</v>
      </c>
      <c r="CM568" s="95" t="str">
        <f t="shared" si="1149"/>
        <v>1F</v>
      </c>
      <c r="CN568" s="96">
        <f t="shared" si="1136"/>
        <v>16</v>
      </c>
      <c r="CO568" s="96" t="str">
        <f t="shared" si="1143"/>
        <v>0.666_1_1</v>
      </c>
      <c r="CP568" s="95" t="str">
        <f t="shared" si="1152"/>
        <v>1I</v>
      </c>
      <c r="CQ568" s="5">
        <f t="shared" si="1144"/>
        <v>50</v>
      </c>
      <c r="CV568" s="87"/>
      <c r="CW568" s="87"/>
      <c r="CX568" s="87"/>
      <c r="CY568" s="87"/>
      <c r="CZ568" s="87"/>
    </row>
    <row r="569" spans="1:104" s="5" customFormat="1">
      <c r="A569" s="13" t="s">
        <v>447</v>
      </c>
      <c r="B569" s="13">
        <v>2</v>
      </c>
      <c r="C569" s="13"/>
      <c r="D569" s="13" t="s">
        <v>95</v>
      </c>
      <c r="E569" s="35" t="s">
        <v>296</v>
      </c>
      <c r="F569" s="13" t="s">
        <v>36</v>
      </c>
      <c r="G569" s="36">
        <v>1094975569</v>
      </c>
      <c r="H569" s="13" t="s">
        <v>297</v>
      </c>
      <c r="I569" s="37">
        <v>19</v>
      </c>
      <c r="J569" s="37" t="s">
        <v>70</v>
      </c>
      <c r="K569" s="38">
        <v>43529</v>
      </c>
      <c r="L569" s="39">
        <v>0.38194444444444442</v>
      </c>
      <c r="M569" s="37"/>
      <c r="N569" s="37" t="s">
        <v>42</v>
      </c>
      <c r="O569" s="37"/>
      <c r="P569" s="37"/>
      <c r="Q569" s="37">
        <v>3</v>
      </c>
      <c r="R569" s="13" t="s">
        <v>55</v>
      </c>
      <c r="S569" s="13" t="s">
        <v>63</v>
      </c>
      <c r="T569" s="13" t="s">
        <v>42</v>
      </c>
      <c r="U569" s="13" t="s">
        <v>52</v>
      </c>
      <c r="V569" s="13" t="s">
        <v>42</v>
      </c>
      <c r="W569" s="13" t="s">
        <v>66</v>
      </c>
      <c r="X569" s="13" t="s">
        <v>76</v>
      </c>
      <c r="Y569" s="13" t="s">
        <v>41</v>
      </c>
      <c r="Z569" s="13" t="s">
        <v>41</v>
      </c>
      <c r="AA569" s="13"/>
      <c r="AB569" s="13">
        <v>0</v>
      </c>
      <c r="AC569" s="72">
        <f t="shared" si="1137"/>
        <v>1</v>
      </c>
      <c r="AD569" s="13">
        <v>0</v>
      </c>
      <c r="AE569" s="72">
        <f t="shared" ref="AE569" si="1256">VALUE(IF(AD569=-2,0%,IF(AD569=-1,50%,IF(AD569=0,100%,IF(AD569=1,50%,IF(AD569=2,0%))))))</f>
        <v>1</v>
      </c>
      <c r="AF569" s="13" t="s">
        <v>42</v>
      </c>
      <c r="AG569" s="13" t="s">
        <v>57</v>
      </c>
      <c r="AH569" s="13" t="s">
        <v>42</v>
      </c>
      <c r="AI569" s="13">
        <f t="shared" si="1206"/>
        <v>0</v>
      </c>
      <c r="AJ569" s="70">
        <f t="shared" si="1139"/>
        <v>1</v>
      </c>
      <c r="AK569" s="59">
        <f t="shared" si="1146"/>
        <v>0</v>
      </c>
      <c r="AL569" s="70">
        <f t="shared" ref="AL569" si="1257">VALUE(IF(AK569=-3,0%,IF(AK569=-2,33.3%,IF(AK569=-1,66.6%,IF(AK569=0,100%,IF(AK569=1,66.6%,IF(AK569=2,33.3%,IF(AK569=3,0%))))))))</f>
        <v>1</v>
      </c>
      <c r="AM569" s="13" t="s">
        <v>41</v>
      </c>
      <c r="AN569" s="13" t="s">
        <v>41</v>
      </c>
      <c r="AO569" s="13"/>
      <c r="AP569" s="13">
        <v>101.31965006729475</v>
      </c>
      <c r="AQ569" s="13">
        <v>117.34261838440112</v>
      </c>
      <c r="AR569" s="13">
        <v>125.13020833333333</v>
      </c>
      <c r="AS569" s="13">
        <v>148.05555555555554</v>
      </c>
      <c r="AT569" s="36">
        <v>115.40145500000001</v>
      </c>
      <c r="AU569" s="36" t="str">
        <f t="shared" si="1141"/>
        <v>2</v>
      </c>
      <c r="AV569" s="36">
        <v>10.998558077677739</v>
      </c>
      <c r="AW569" s="36">
        <v>107.62430000000001</v>
      </c>
      <c r="AX569" s="36">
        <v>123.17861000000002</v>
      </c>
      <c r="AY569" s="36">
        <v>56.045009999999991</v>
      </c>
      <c r="AZ569" s="36" t="str">
        <f t="shared" si="1142"/>
        <v>1</v>
      </c>
      <c r="BA569" s="36">
        <v>9.9578595303307988</v>
      </c>
      <c r="BB569" s="36">
        <v>49.003739999999993</v>
      </c>
      <c r="BC569" s="36">
        <v>63.086279999999988</v>
      </c>
      <c r="BD569" s="36">
        <v>89556.174999999988</v>
      </c>
      <c r="BE569" s="36" t="s">
        <v>50</v>
      </c>
      <c r="BF569" s="36">
        <v>88178.4</v>
      </c>
      <c r="BG569" s="36">
        <v>93689.5</v>
      </c>
      <c r="BH569" s="36">
        <v>115.40145500000001</v>
      </c>
      <c r="BI569" s="36">
        <v>10.998558077677739</v>
      </c>
      <c r="BJ569" s="36">
        <v>107.62430000000001</v>
      </c>
      <c r="BK569" s="36">
        <v>123.17861000000002</v>
      </c>
      <c r="BL569" s="36">
        <v>41.962469999999996</v>
      </c>
      <c r="BM569" s="36">
        <v>9.9578595303307988</v>
      </c>
      <c r="BN569" s="36">
        <v>34.921199999999999</v>
      </c>
      <c r="BO569" s="36">
        <v>49.003739999999993</v>
      </c>
      <c r="BP569" s="36">
        <v>85422.8</v>
      </c>
      <c r="BQ569" s="36">
        <v>7596.6069101935254</v>
      </c>
      <c r="BR569" s="36">
        <v>71644.899999999994</v>
      </c>
      <c r="BS569" s="36">
        <v>93689.5</v>
      </c>
      <c r="BT569" s="36">
        <v>115.40145500000001</v>
      </c>
      <c r="BU569" s="36">
        <v>10.998558077677739</v>
      </c>
      <c r="BV569" s="36">
        <v>107.62430000000001</v>
      </c>
      <c r="BW569" s="36">
        <v>123.17861000000002</v>
      </c>
      <c r="BX569" s="36">
        <v>49.003739999999993</v>
      </c>
      <c r="BY569" s="36">
        <v>0</v>
      </c>
      <c r="BZ569" s="36">
        <v>49.003739999999993</v>
      </c>
      <c r="CA569" s="36">
        <v>49.003739999999993</v>
      </c>
      <c r="CB569" s="36">
        <v>81117.199999999983</v>
      </c>
      <c r="CC569" s="36">
        <v>6200.0503704405492</v>
      </c>
      <c r="CD569" s="36">
        <v>71644.899999999994</v>
      </c>
      <c r="CE569" s="36">
        <v>93689.5</v>
      </c>
      <c r="CF569" s="36"/>
      <c r="CG569" s="40">
        <v>24.774000000000001</v>
      </c>
      <c r="CH569" s="40">
        <v>65.900999999999996</v>
      </c>
      <c r="CI569" s="40"/>
      <c r="CL569" s="5" t="str">
        <f t="shared" si="1148"/>
        <v>1_1_1</v>
      </c>
      <c r="CM569" s="95" t="str">
        <f t="shared" si="1149"/>
        <v>1L</v>
      </c>
      <c r="CN569" s="96">
        <f t="shared" si="1136"/>
        <v>208</v>
      </c>
      <c r="CO569" s="96" t="str">
        <f t="shared" si="1143"/>
        <v>1_1_1</v>
      </c>
      <c r="CP569" s="95" t="str">
        <f t="shared" si="1152"/>
        <v>1L</v>
      </c>
      <c r="CQ569" s="5">
        <f t="shared" si="1144"/>
        <v>85</v>
      </c>
      <c r="CV569" s="87"/>
      <c r="CW569" s="87"/>
      <c r="CX569" s="87"/>
      <c r="CY569" s="87"/>
      <c r="CZ569" s="87"/>
    </row>
    <row r="570" spans="1:104" s="5" customFormat="1">
      <c r="A570" s="13" t="s">
        <v>447</v>
      </c>
      <c r="B570" s="13">
        <v>2</v>
      </c>
      <c r="C570" s="13"/>
      <c r="D570" s="13" t="s">
        <v>95</v>
      </c>
      <c r="E570" s="35" t="s">
        <v>296</v>
      </c>
      <c r="F570" s="13" t="s">
        <v>36</v>
      </c>
      <c r="G570" s="36">
        <v>1094975569</v>
      </c>
      <c r="H570" s="13" t="s">
        <v>297</v>
      </c>
      <c r="I570" s="37">
        <v>19</v>
      </c>
      <c r="J570" s="37" t="s">
        <v>70</v>
      </c>
      <c r="K570" s="38">
        <v>43529</v>
      </c>
      <c r="L570" s="39">
        <v>0.3923611111111111</v>
      </c>
      <c r="M570" s="37"/>
      <c r="N570" s="37" t="s">
        <v>42</v>
      </c>
      <c r="O570" s="37"/>
      <c r="P570" s="37"/>
      <c r="Q570" s="37">
        <v>4</v>
      </c>
      <c r="R570" s="13" t="s">
        <v>55</v>
      </c>
      <c r="S570" s="13" t="s">
        <v>63</v>
      </c>
      <c r="T570" s="13" t="s">
        <v>42</v>
      </c>
      <c r="U570" s="13" t="s">
        <v>52</v>
      </c>
      <c r="V570" s="13" t="s">
        <v>42</v>
      </c>
      <c r="W570" s="13" t="s">
        <v>66</v>
      </c>
      <c r="X570" s="13" t="s">
        <v>76</v>
      </c>
      <c r="Y570" s="13" t="s">
        <v>41</v>
      </c>
      <c r="Z570" s="13" t="s">
        <v>41</v>
      </c>
      <c r="AA570" s="13"/>
      <c r="AB570" s="13">
        <v>0</v>
      </c>
      <c r="AC570" s="72">
        <f t="shared" si="1137"/>
        <v>1</v>
      </c>
      <c r="AD570" s="13">
        <v>0</v>
      </c>
      <c r="AE570" s="72">
        <f t="shared" ref="AE570" si="1258">VALUE(IF(AD570=-2,0%,IF(AD570=-1,50%,IF(AD570=0,100%,IF(AD570=1,50%,IF(AD570=2,0%))))))</f>
        <v>1</v>
      </c>
      <c r="AF570" s="13" t="s">
        <v>42</v>
      </c>
      <c r="AG570" s="13" t="s">
        <v>57</v>
      </c>
      <c r="AH570" s="13" t="s">
        <v>42</v>
      </c>
      <c r="AI570" s="13">
        <f t="shared" si="1206"/>
        <v>0</v>
      </c>
      <c r="AJ570" s="70">
        <f t="shared" si="1139"/>
        <v>1</v>
      </c>
      <c r="AK570" s="59">
        <f t="shared" si="1146"/>
        <v>0</v>
      </c>
      <c r="AL570" s="70">
        <f t="shared" ref="AL570" si="1259">VALUE(IF(AK570=-3,0%,IF(AK570=-2,33.3%,IF(AK570=-1,66.6%,IF(AK570=0,100%,IF(AK570=1,66.6%,IF(AK570=2,33.3%,IF(AK570=3,0%))))))))</f>
        <v>1</v>
      </c>
      <c r="AM570" s="13" t="s">
        <v>41</v>
      </c>
      <c r="AN570" s="13" t="s">
        <v>41</v>
      </c>
      <c r="AO570" s="13"/>
      <c r="AP570" s="13">
        <v>101.31965006729475</v>
      </c>
      <c r="AQ570" s="13">
        <v>117.34261838440112</v>
      </c>
      <c r="AR570" s="13">
        <v>125.13020833333333</v>
      </c>
      <c r="AS570" s="13">
        <v>148.05555555555554</v>
      </c>
      <c r="AT570" s="36">
        <v>138.73292000000004</v>
      </c>
      <c r="AU570" s="36" t="str">
        <f t="shared" si="1141"/>
        <v>2</v>
      </c>
      <c r="AV570" s="36">
        <v>21.997116155355336</v>
      </c>
      <c r="AW570" s="36">
        <v>123.17861000000002</v>
      </c>
      <c r="AX570" s="36">
        <v>154.28723000000002</v>
      </c>
      <c r="AY570" s="36">
        <v>56.045009999999991</v>
      </c>
      <c r="AZ570" s="36" t="str">
        <f t="shared" si="1142"/>
        <v>1</v>
      </c>
      <c r="BA570" s="36">
        <v>9.9578595303307988</v>
      </c>
      <c r="BB570" s="36">
        <v>49.003739999999993</v>
      </c>
      <c r="BC570" s="36">
        <v>63.086279999999988</v>
      </c>
      <c r="BD570" s="36">
        <v>92311.75</v>
      </c>
      <c r="BE570" s="36" t="s">
        <v>50</v>
      </c>
      <c r="BF570" s="36">
        <v>88178.4</v>
      </c>
      <c r="BG570" s="36">
        <v>99200.7</v>
      </c>
      <c r="BH570" s="36">
        <v>154.28723000000002</v>
      </c>
      <c r="BI570" s="36">
        <v>0</v>
      </c>
      <c r="BJ570" s="36">
        <v>154.28723000000002</v>
      </c>
      <c r="BK570" s="36">
        <v>154.28723000000002</v>
      </c>
      <c r="BL570" s="36">
        <v>63.086279999999988</v>
      </c>
      <c r="BM570" s="36">
        <v>0</v>
      </c>
      <c r="BN570" s="36">
        <v>63.086279999999988</v>
      </c>
      <c r="BO570" s="36">
        <v>63.086279999999988</v>
      </c>
      <c r="BP570" s="36">
        <v>99200.683333333334</v>
      </c>
      <c r="BQ570" s="36">
        <v>3485.5573054630268</v>
      </c>
      <c r="BR570" s="36">
        <v>93689.5</v>
      </c>
      <c r="BS570" s="36">
        <v>104711.8</v>
      </c>
      <c r="BT570" s="36">
        <v>130.95576500000001</v>
      </c>
      <c r="BU570" s="36">
        <v>32.995674233033171</v>
      </c>
      <c r="BV570" s="36">
        <v>107.62430000000001</v>
      </c>
      <c r="BW570" s="36">
        <v>154.28723000000002</v>
      </c>
      <c r="BX570" s="36">
        <v>56.045009999999991</v>
      </c>
      <c r="BY570" s="36">
        <v>9.9578595303307988</v>
      </c>
      <c r="BZ570" s="36">
        <v>49.003739999999993</v>
      </c>
      <c r="CA570" s="36">
        <v>63.086279999999988</v>
      </c>
      <c r="CB570" s="36">
        <v>89039.493749999994</v>
      </c>
      <c r="CC570" s="36">
        <v>10777.036444927455</v>
      </c>
      <c r="CD570" s="36">
        <v>68889.3</v>
      </c>
      <c r="CE570" s="36">
        <v>104711.8</v>
      </c>
      <c r="CF570" s="36"/>
      <c r="CG570" s="40">
        <v>25.04</v>
      </c>
      <c r="CH570" s="40">
        <v>65.644000000000005</v>
      </c>
      <c r="CI570" s="40"/>
      <c r="CL570" s="5" t="str">
        <f t="shared" si="1148"/>
        <v>1_1_1</v>
      </c>
      <c r="CM570" s="95" t="str">
        <f t="shared" si="1149"/>
        <v>1L</v>
      </c>
      <c r="CN570" s="96">
        <f t="shared" si="1136"/>
        <v>208</v>
      </c>
      <c r="CO570" s="96" t="str">
        <f t="shared" si="1143"/>
        <v>1_1_1</v>
      </c>
      <c r="CP570" s="95" t="str">
        <f t="shared" si="1152"/>
        <v>1L</v>
      </c>
      <c r="CQ570" s="5">
        <f t="shared" si="1144"/>
        <v>85</v>
      </c>
      <c r="CV570" s="87"/>
      <c r="CW570" s="87"/>
      <c r="CX570" s="87"/>
      <c r="CY570" s="87"/>
      <c r="CZ570" s="87"/>
    </row>
    <row r="571" spans="1:104" s="5" customFormat="1">
      <c r="A571" s="13" t="s">
        <v>447</v>
      </c>
      <c r="B571" s="13">
        <v>2</v>
      </c>
      <c r="C571" s="13"/>
      <c r="D571" s="13" t="s">
        <v>95</v>
      </c>
      <c r="E571" s="35" t="s">
        <v>296</v>
      </c>
      <c r="F571" s="13" t="s">
        <v>36</v>
      </c>
      <c r="G571" s="36">
        <v>1094975569</v>
      </c>
      <c r="H571" s="13" t="s">
        <v>297</v>
      </c>
      <c r="I571" s="37">
        <v>19</v>
      </c>
      <c r="J571" s="37" t="s">
        <v>70</v>
      </c>
      <c r="K571" s="38">
        <v>43529</v>
      </c>
      <c r="L571" s="39">
        <v>0.40277777777777773</v>
      </c>
      <c r="M571" s="37"/>
      <c r="N571" s="37" t="s">
        <v>42</v>
      </c>
      <c r="O571" s="37"/>
      <c r="P571" s="37"/>
      <c r="Q571" s="37">
        <v>5</v>
      </c>
      <c r="R571" s="13" t="s">
        <v>55</v>
      </c>
      <c r="S571" s="13" t="s">
        <v>63</v>
      </c>
      <c r="T571" s="13" t="s">
        <v>42</v>
      </c>
      <c r="U571" s="13" t="s">
        <v>52</v>
      </c>
      <c r="V571" s="13" t="s">
        <v>42</v>
      </c>
      <c r="W571" s="13" t="s">
        <v>66</v>
      </c>
      <c r="X571" s="13" t="s">
        <v>76</v>
      </c>
      <c r="Y571" s="13" t="s">
        <v>41</v>
      </c>
      <c r="Z571" s="13" t="s">
        <v>41</v>
      </c>
      <c r="AA571" s="13"/>
      <c r="AB571" s="13">
        <v>0</v>
      </c>
      <c r="AC571" s="72">
        <f t="shared" si="1137"/>
        <v>1</v>
      </c>
      <c r="AD571" s="13">
        <v>0</v>
      </c>
      <c r="AE571" s="72">
        <f t="shared" ref="AE571" si="1260">VALUE(IF(AD571=-2,0%,IF(AD571=-1,50%,IF(AD571=0,100%,IF(AD571=1,50%,IF(AD571=2,0%))))))</f>
        <v>1</v>
      </c>
      <c r="AF571" s="13" t="s">
        <v>42</v>
      </c>
      <c r="AG571" s="13" t="s">
        <v>57</v>
      </c>
      <c r="AH571" s="13" t="s">
        <v>42</v>
      </c>
      <c r="AI571" s="13">
        <f t="shared" si="1206"/>
        <v>0</v>
      </c>
      <c r="AJ571" s="70">
        <f t="shared" si="1139"/>
        <v>1</v>
      </c>
      <c r="AK571" s="59">
        <f t="shared" si="1146"/>
        <v>0</v>
      </c>
      <c r="AL571" s="70">
        <f t="shared" ref="AL571" si="1261">VALUE(IF(AK571=-3,0%,IF(AK571=-2,33.3%,IF(AK571=-1,66.6%,IF(AK571=0,100%,IF(AK571=1,66.6%,IF(AK571=2,33.3%,IF(AK571=3,0%))))))))</f>
        <v>1</v>
      </c>
      <c r="AM571" s="13" t="s">
        <v>41</v>
      </c>
      <c r="AN571" s="13" t="s">
        <v>41</v>
      </c>
      <c r="AO571" s="13"/>
      <c r="AP571" s="13">
        <v>101.31965006729475</v>
      </c>
      <c r="AQ571" s="13">
        <v>117.34261838440112</v>
      </c>
      <c r="AR571" s="13">
        <v>125.13020833333333</v>
      </c>
      <c r="AS571" s="13">
        <v>148.05555555555554</v>
      </c>
      <c r="AT571" s="36">
        <v>154.28723000000002</v>
      </c>
      <c r="AU571" s="36" t="str">
        <f t="shared" si="1141"/>
        <v>2</v>
      </c>
      <c r="AV571" s="36">
        <v>0</v>
      </c>
      <c r="AW571" s="36">
        <v>154.28723000000002</v>
      </c>
      <c r="AX571" s="36">
        <v>154.28723000000002</v>
      </c>
      <c r="AY571" s="36">
        <v>63.086279999999988</v>
      </c>
      <c r="AZ571" s="36" t="str">
        <f t="shared" si="1142"/>
        <v>1</v>
      </c>
      <c r="BA571" s="36">
        <v>0</v>
      </c>
      <c r="BB571" s="36">
        <v>63.086279999999988</v>
      </c>
      <c r="BC571" s="36">
        <v>63.086279999999988</v>
      </c>
      <c r="BD571" s="36">
        <v>92311.725000000006</v>
      </c>
      <c r="BE571" s="36" t="s">
        <v>50</v>
      </c>
      <c r="BF571" s="36">
        <v>88178.4</v>
      </c>
      <c r="BG571" s="36">
        <v>93689.5</v>
      </c>
      <c r="BH571" s="36">
        <v>146.51007500000003</v>
      </c>
      <c r="BI571" s="36">
        <v>10.998558077677739</v>
      </c>
      <c r="BJ571" s="36">
        <v>138.73292000000001</v>
      </c>
      <c r="BK571" s="36">
        <v>154.28723000000002</v>
      </c>
      <c r="BL571" s="36">
        <v>63.086279999999988</v>
      </c>
      <c r="BM571" s="36">
        <v>0</v>
      </c>
      <c r="BN571" s="36">
        <v>63.086279999999988</v>
      </c>
      <c r="BO571" s="36">
        <v>63.086279999999988</v>
      </c>
      <c r="BP571" s="36">
        <v>84504.283333333326</v>
      </c>
      <c r="BQ571" s="36">
        <v>6674.3561188826798</v>
      </c>
      <c r="BR571" s="36">
        <v>71644.899999999994</v>
      </c>
      <c r="BS571" s="36">
        <v>88178.4</v>
      </c>
      <c r="BT571" s="36">
        <v>154.28723000000002</v>
      </c>
      <c r="BU571" s="36">
        <v>0</v>
      </c>
      <c r="BV571" s="36">
        <v>154.28723000000002</v>
      </c>
      <c r="BW571" s="36">
        <v>154.28723000000002</v>
      </c>
      <c r="BX571" s="36">
        <v>63.086279999999988</v>
      </c>
      <c r="BY571" s="36">
        <v>0</v>
      </c>
      <c r="BZ571" s="36">
        <v>63.086279999999988</v>
      </c>
      <c r="CA571" s="36">
        <v>63.086279999999988</v>
      </c>
      <c r="CB571" s="36">
        <v>82322.781249999985</v>
      </c>
      <c r="CC571" s="36">
        <v>9748.9339980136665</v>
      </c>
      <c r="CD571" s="36">
        <v>66133.8</v>
      </c>
      <c r="CE571" s="36">
        <v>99200.7</v>
      </c>
      <c r="CF571" s="36"/>
      <c r="CG571" s="40">
        <v>25.234000000000002</v>
      </c>
      <c r="CH571" s="40">
        <v>64.89</v>
      </c>
      <c r="CI571" s="40"/>
      <c r="CL571" s="5" t="str">
        <f t="shared" si="1148"/>
        <v>1_1_1</v>
      </c>
      <c r="CM571" s="95" t="str">
        <f t="shared" si="1149"/>
        <v>1L</v>
      </c>
      <c r="CN571" s="96">
        <f t="shared" si="1136"/>
        <v>208</v>
      </c>
      <c r="CO571" s="96" t="str">
        <f t="shared" si="1143"/>
        <v>1_1_1</v>
      </c>
      <c r="CP571" s="95" t="str">
        <f t="shared" si="1152"/>
        <v>1L</v>
      </c>
      <c r="CQ571" s="5">
        <f t="shared" si="1144"/>
        <v>85</v>
      </c>
      <c r="CV571" s="87"/>
      <c r="CW571" s="87"/>
      <c r="CX571" s="87"/>
      <c r="CY571" s="87"/>
      <c r="CZ571" s="87"/>
    </row>
    <row r="572" spans="1:104" s="5" customFormat="1">
      <c r="A572" s="13" t="s">
        <v>447</v>
      </c>
      <c r="B572" s="13">
        <v>3</v>
      </c>
      <c r="C572" s="13"/>
      <c r="D572" s="13" t="s">
        <v>34</v>
      </c>
      <c r="E572" s="35" t="s">
        <v>298</v>
      </c>
      <c r="F572" s="13" t="s">
        <v>36</v>
      </c>
      <c r="G572" s="36">
        <v>1094929478</v>
      </c>
      <c r="H572" s="13" t="s">
        <v>299</v>
      </c>
      <c r="I572" s="37">
        <v>26</v>
      </c>
      <c r="J572" s="37" t="s">
        <v>70</v>
      </c>
      <c r="K572" s="38">
        <v>43529</v>
      </c>
      <c r="L572" s="39">
        <v>0.61111111111111105</v>
      </c>
      <c r="M572" s="37"/>
      <c r="N572" s="37"/>
      <c r="O572" s="37"/>
      <c r="P572" s="37"/>
      <c r="Q572" s="37">
        <v>1</v>
      </c>
      <c r="R572" s="13" t="s">
        <v>55</v>
      </c>
      <c r="S572" s="13" t="s">
        <v>56</v>
      </c>
      <c r="T572" s="13" t="s">
        <v>42</v>
      </c>
      <c r="U572" s="13" t="s">
        <v>52</v>
      </c>
      <c r="V572" s="13" t="s">
        <v>42</v>
      </c>
      <c r="W572" s="13" t="s">
        <v>46</v>
      </c>
      <c r="X572" s="13" t="s">
        <v>88</v>
      </c>
      <c r="Y572" s="13" t="s">
        <v>42</v>
      </c>
      <c r="Z572" s="13" t="s">
        <v>41</v>
      </c>
      <c r="AA572" s="13"/>
      <c r="AB572" s="13">
        <v>0</v>
      </c>
      <c r="AC572" s="72">
        <f t="shared" si="1137"/>
        <v>1</v>
      </c>
      <c r="AD572" s="13">
        <v>2</v>
      </c>
      <c r="AE572" s="72">
        <f t="shared" ref="AE572" si="1262">VALUE(IF(AD572=-2,0%,IF(AD572=-1,50%,IF(AD572=0,100%,IF(AD572=1,50%,IF(AD572=2,0%))))))</f>
        <v>0</v>
      </c>
      <c r="AF572" s="13" t="s">
        <v>42</v>
      </c>
      <c r="AG572" s="13">
        <v>0</v>
      </c>
      <c r="AH572" s="13" t="s">
        <v>42</v>
      </c>
      <c r="AI572" s="13">
        <f t="shared" si="1206"/>
        <v>1</v>
      </c>
      <c r="AJ572" s="70">
        <f t="shared" si="1139"/>
        <v>0.66599999999999993</v>
      </c>
      <c r="AK572" s="59">
        <f t="shared" si="1146"/>
        <v>-3</v>
      </c>
      <c r="AL572" s="70">
        <f t="shared" ref="AL572" si="1263">VALUE(IF(AK572=-3,0%,IF(AK572=-2,33.3%,IF(AK572=-1,66.6%,IF(AK572=0,100%,IF(AK572=1,66.6%,IF(AK572=2,33.3%,IF(AK572=3,0%))))))))</f>
        <v>0</v>
      </c>
      <c r="AM572" s="13" t="s">
        <v>42</v>
      </c>
      <c r="AN572" s="13" t="s">
        <v>41</v>
      </c>
      <c r="AO572" s="13"/>
      <c r="AP572" s="13">
        <v>101.31965006729475</v>
      </c>
      <c r="AQ572" s="13">
        <v>117.34261838440112</v>
      </c>
      <c r="AR572" s="13">
        <v>125.13020833333333</v>
      </c>
      <c r="AS572" s="13">
        <v>148.05555555555554</v>
      </c>
      <c r="AT572" s="36">
        <v>651.01024539999992</v>
      </c>
      <c r="AU572" s="36" t="str">
        <f t="shared" si="1141"/>
        <v>4</v>
      </c>
      <c r="AV572" s="36">
        <v>16.640527163740689</v>
      </c>
      <c r="AW572" s="36">
        <v>639.24361579999993</v>
      </c>
      <c r="AX572" s="36">
        <v>662.7768749999999</v>
      </c>
      <c r="AY572" s="36">
        <v>946.85561949999999</v>
      </c>
      <c r="AZ572" s="36" t="str">
        <f t="shared" si="1142"/>
        <v>4</v>
      </c>
      <c r="BA572" s="36">
        <v>8.415022537353062</v>
      </c>
      <c r="BB572" s="36">
        <v>940.90530000000001</v>
      </c>
      <c r="BC572" s="36">
        <v>952.80593899999997</v>
      </c>
      <c r="BD572" s="36">
        <v>82667.199999999997</v>
      </c>
      <c r="BE572" s="36" t="s">
        <v>50</v>
      </c>
      <c r="BF572" s="36">
        <v>79911.600000000006</v>
      </c>
      <c r="BG572" s="36">
        <v>88178.4</v>
      </c>
      <c r="BH572" s="36">
        <v>643.12636139999995</v>
      </c>
      <c r="BI572" s="36">
        <v>27.790022840716887</v>
      </c>
      <c r="BJ572" s="36">
        <v>623.4758478</v>
      </c>
      <c r="BK572" s="36">
        <v>662.7768749999999</v>
      </c>
      <c r="BL572" s="36">
        <v>917.0861615</v>
      </c>
      <c r="BM572" s="36">
        <v>50.515393785449277</v>
      </c>
      <c r="BN572" s="36">
        <v>881.36638400000004</v>
      </c>
      <c r="BO572" s="36">
        <v>952.80593899999997</v>
      </c>
      <c r="BP572" s="36">
        <v>63378.183333333342</v>
      </c>
      <c r="BQ572" s="36">
        <v>10743.193741046747</v>
      </c>
      <c r="BR572" s="36">
        <v>55111.5</v>
      </c>
      <c r="BS572" s="36">
        <v>82667.199999999997</v>
      </c>
      <c r="BT572" s="36">
        <v>709.83129339999994</v>
      </c>
      <c r="BU572" s="36">
        <v>66.544996670858154</v>
      </c>
      <c r="BV572" s="36">
        <v>662.7768749999999</v>
      </c>
      <c r="BW572" s="36">
        <v>756.88571179999997</v>
      </c>
      <c r="BX572" s="36">
        <v>1005.9288274999999</v>
      </c>
      <c r="BY572" s="36">
        <v>75.127109389133707</v>
      </c>
      <c r="BZ572" s="36">
        <v>952.80593899999997</v>
      </c>
      <c r="CA572" s="36">
        <v>1059.0517159999999</v>
      </c>
      <c r="CB572" s="36">
        <v>77672.737500000003</v>
      </c>
      <c r="CC572" s="36">
        <v>16105.980086078756</v>
      </c>
      <c r="CD572" s="36">
        <v>55111.5</v>
      </c>
      <c r="CE572" s="36">
        <v>99200.7</v>
      </c>
      <c r="CF572" s="36"/>
      <c r="CG572" s="40">
        <v>28.518000000000001</v>
      </c>
      <c r="CH572" s="40">
        <v>56.183</v>
      </c>
      <c r="CI572" s="40"/>
      <c r="CL572" s="5" t="str">
        <f t="shared" si="1148"/>
        <v>0.666_1_4</v>
      </c>
      <c r="CM572" s="95" t="str">
        <f t="shared" si="1149"/>
        <v>2S</v>
      </c>
      <c r="CN572" s="96">
        <f t="shared" si="1136"/>
        <v>18</v>
      </c>
      <c r="CO572" s="96" t="str">
        <f t="shared" si="1143"/>
        <v>0_0_4</v>
      </c>
      <c r="CP572" s="95" t="str">
        <f t="shared" si="1152"/>
        <v>2K</v>
      </c>
      <c r="CQ572" s="5">
        <f t="shared" si="1144"/>
        <v>3</v>
      </c>
      <c r="CV572" s="87"/>
      <c r="CW572" s="87"/>
      <c r="CX572" s="87"/>
      <c r="CY572" s="87"/>
      <c r="CZ572" s="87"/>
    </row>
    <row r="573" spans="1:104" s="5" customFormat="1">
      <c r="A573" s="13" t="s">
        <v>447</v>
      </c>
      <c r="B573" s="13">
        <v>3</v>
      </c>
      <c r="C573" s="13"/>
      <c r="D573" s="13" t="s">
        <v>34</v>
      </c>
      <c r="E573" s="35" t="s">
        <v>298</v>
      </c>
      <c r="F573" s="13" t="s">
        <v>36</v>
      </c>
      <c r="G573" s="36">
        <v>1094929478</v>
      </c>
      <c r="H573" s="13" t="s">
        <v>299</v>
      </c>
      <c r="I573" s="37">
        <v>26</v>
      </c>
      <c r="J573" s="37" t="s">
        <v>70</v>
      </c>
      <c r="K573" s="38">
        <v>43529</v>
      </c>
      <c r="L573" s="39">
        <v>0.62152777777777779</v>
      </c>
      <c r="M573" s="37"/>
      <c r="N573" s="37"/>
      <c r="O573" s="37"/>
      <c r="P573" s="37"/>
      <c r="Q573" s="37">
        <v>2</v>
      </c>
      <c r="R573" s="13" t="s">
        <v>62</v>
      </c>
      <c r="S573" s="13" t="s">
        <v>56</v>
      </c>
      <c r="T573" s="13" t="s">
        <v>42</v>
      </c>
      <c r="U573" s="13" t="s">
        <v>45</v>
      </c>
      <c r="V573" s="13" t="s">
        <v>42</v>
      </c>
      <c r="W573" s="13" t="s">
        <v>46</v>
      </c>
      <c r="X573" s="13" t="s">
        <v>88</v>
      </c>
      <c r="Y573" s="13" t="s">
        <v>42</v>
      </c>
      <c r="Z573" s="13" t="s">
        <v>41</v>
      </c>
      <c r="AA573" s="13"/>
      <c r="AB573" s="13">
        <v>1</v>
      </c>
      <c r="AC573" s="72">
        <f t="shared" si="1137"/>
        <v>0.5</v>
      </c>
      <c r="AD573" s="13">
        <v>2</v>
      </c>
      <c r="AE573" s="72">
        <f t="shared" ref="AE573" si="1264">VALUE(IF(AD573=-2,0%,IF(AD573=-1,50%,IF(AD573=0,100%,IF(AD573=1,50%,IF(AD573=2,0%))))))</f>
        <v>0</v>
      </c>
      <c r="AF573" s="13" t="s">
        <v>42</v>
      </c>
      <c r="AG573" s="13">
        <v>1</v>
      </c>
      <c r="AH573" s="13" t="s">
        <v>42</v>
      </c>
      <c r="AI573" s="13">
        <f t="shared" si="1206"/>
        <v>1</v>
      </c>
      <c r="AJ573" s="70">
        <f t="shared" si="1139"/>
        <v>0.66599999999999993</v>
      </c>
      <c r="AK573" s="59">
        <f t="shared" si="1146"/>
        <v>-3</v>
      </c>
      <c r="AL573" s="70">
        <f t="shared" ref="AL573" si="1265">VALUE(IF(AK573=-3,0%,IF(AK573=-2,33.3%,IF(AK573=-1,66.6%,IF(AK573=0,100%,IF(AK573=1,66.6%,IF(AK573=2,33.3%,IF(AK573=3,0%))))))))</f>
        <v>0</v>
      </c>
      <c r="AM573" s="13" t="s">
        <v>42</v>
      </c>
      <c r="AN573" s="13" t="s">
        <v>41</v>
      </c>
      <c r="AO573" s="13"/>
      <c r="AP573" s="13">
        <v>101.31965006729475</v>
      </c>
      <c r="AQ573" s="13">
        <v>117.34261838440112</v>
      </c>
      <c r="AR573" s="13">
        <v>125.13020833333333</v>
      </c>
      <c r="AS573" s="13">
        <v>148.05555555555554</v>
      </c>
      <c r="AT573" s="36">
        <v>576.25146909999989</v>
      </c>
      <c r="AU573" s="36" t="str">
        <f t="shared" si="1141"/>
        <v>4</v>
      </c>
      <c r="AV573" s="36">
        <v>33.451702811148124</v>
      </c>
      <c r="AW573" s="36">
        <v>552.59754320000002</v>
      </c>
      <c r="AX573" s="36">
        <v>599.90539499999988</v>
      </c>
      <c r="AY573" s="36">
        <v>923.03023999999994</v>
      </c>
      <c r="AZ573" s="36" t="str">
        <f t="shared" si="1142"/>
        <v>4</v>
      </c>
      <c r="BA573" s="36">
        <v>58.921590215959505</v>
      </c>
      <c r="BB573" s="36">
        <v>881.36638400000004</v>
      </c>
      <c r="BC573" s="36">
        <v>964.69409599999983</v>
      </c>
      <c r="BD573" s="36">
        <v>84045</v>
      </c>
      <c r="BE573" s="36" t="s">
        <v>50</v>
      </c>
      <c r="BF573" s="36">
        <v>71644.899999999994</v>
      </c>
      <c r="BG573" s="36">
        <v>93689.5</v>
      </c>
      <c r="BH573" s="36">
        <v>603.80174459999989</v>
      </c>
      <c r="BI573" s="36">
        <v>5.5102704480669944</v>
      </c>
      <c r="BJ573" s="36">
        <v>599.90539499999988</v>
      </c>
      <c r="BK573" s="36">
        <v>607.6980941999999</v>
      </c>
      <c r="BL573" s="36">
        <v>934.91129349999983</v>
      </c>
      <c r="BM573" s="36">
        <v>42.119243220979243</v>
      </c>
      <c r="BN573" s="36">
        <v>905.12849099999994</v>
      </c>
      <c r="BO573" s="36">
        <v>964.69409599999983</v>
      </c>
      <c r="BP573" s="36">
        <v>95526.583333333328</v>
      </c>
      <c r="BQ573" s="36">
        <v>4499.8432970123158</v>
      </c>
      <c r="BR573" s="36">
        <v>88178.4</v>
      </c>
      <c r="BS573" s="36">
        <v>99200.7</v>
      </c>
      <c r="BT573" s="36">
        <v>631.34113499999989</v>
      </c>
      <c r="BU573" s="36">
        <v>44.456849851234416</v>
      </c>
      <c r="BV573" s="36">
        <v>599.90539499999988</v>
      </c>
      <c r="BW573" s="36">
        <v>662.7768749999999</v>
      </c>
      <c r="BX573" s="36">
        <v>958.7500174999999</v>
      </c>
      <c r="BY573" s="36">
        <v>8.4061964305102279</v>
      </c>
      <c r="BZ573" s="36">
        <v>952.80593899999997</v>
      </c>
      <c r="CA573" s="36">
        <v>964.69409599999983</v>
      </c>
      <c r="CB573" s="36">
        <v>91278.393749999988</v>
      </c>
      <c r="CC573" s="36">
        <v>11857.510063779333</v>
      </c>
      <c r="CD573" s="36">
        <v>77156.100000000006</v>
      </c>
      <c r="CE573" s="36">
        <v>115734.1</v>
      </c>
      <c r="CF573" s="36"/>
      <c r="CG573" s="40">
        <v>28.542999999999999</v>
      </c>
      <c r="CH573" s="40">
        <v>55.427999999999997</v>
      </c>
      <c r="CI573" s="40"/>
      <c r="CL573" s="5" t="str">
        <f t="shared" si="1148"/>
        <v>0.666_0.5_4</v>
      </c>
      <c r="CM573" s="95" t="str">
        <f t="shared" si="1149"/>
        <v>2R</v>
      </c>
      <c r="CN573" s="96">
        <f t="shared" si="1136"/>
        <v>21</v>
      </c>
      <c r="CO573" s="96" t="str">
        <f t="shared" si="1143"/>
        <v>0_0_4</v>
      </c>
      <c r="CP573" s="95" t="str">
        <f t="shared" si="1152"/>
        <v>2K</v>
      </c>
      <c r="CQ573" s="5">
        <f t="shared" si="1144"/>
        <v>3</v>
      </c>
      <c r="CV573" s="87"/>
      <c r="CW573" s="87"/>
      <c r="CX573" s="87"/>
      <c r="CY573" s="87"/>
      <c r="CZ573" s="87"/>
    </row>
    <row r="574" spans="1:104" s="5" customFormat="1">
      <c r="A574" s="13" t="s">
        <v>447</v>
      </c>
      <c r="B574" s="13">
        <v>3</v>
      </c>
      <c r="C574" s="13"/>
      <c r="D574" s="13" t="s">
        <v>34</v>
      </c>
      <c r="E574" s="35" t="s">
        <v>298</v>
      </c>
      <c r="F574" s="13" t="s">
        <v>36</v>
      </c>
      <c r="G574" s="36">
        <v>1094929478</v>
      </c>
      <c r="H574" s="13" t="s">
        <v>299</v>
      </c>
      <c r="I574" s="37">
        <v>26</v>
      </c>
      <c r="J574" s="37" t="s">
        <v>70</v>
      </c>
      <c r="K574" s="38">
        <v>43529</v>
      </c>
      <c r="L574" s="39">
        <v>0.63194444444444442</v>
      </c>
      <c r="M574" s="37"/>
      <c r="N574" s="37"/>
      <c r="O574" s="37"/>
      <c r="P574" s="37"/>
      <c r="Q574" s="37">
        <v>3</v>
      </c>
      <c r="R574" s="13" t="s">
        <v>43</v>
      </c>
      <c r="S574" s="13" t="s">
        <v>56</v>
      </c>
      <c r="T574" s="13" t="s">
        <v>42</v>
      </c>
      <c r="U574" s="13" t="s">
        <v>45</v>
      </c>
      <c r="V574" s="13"/>
      <c r="W574" s="13" t="s">
        <v>46</v>
      </c>
      <c r="X574" s="13" t="s">
        <v>53</v>
      </c>
      <c r="Y574" s="13" t="s">
        <v>42</v>
      </c>
      <c r="Z574" s="13" t="s">
        <v>41</v>
      </c>
      <c r="AA574" s="13"/>
      <c r="AB574" s="13">
        <v>-1</v>
      </c>
      <c r="AC574" s="72">
        <f t="shared" si="1137"/>
        <v>0.5</v>
      </c>
      <c r="AD574" s="13">
        <v>2</v>
      </c>
      <c r="AE574" s="72">
        <f t="shared" ref="AE574" si="1266">VALUE(IF(AD574=-2,0%,IF(AD574=-1,50%,IF(AD574=0,100%,IF(AD574=1,50%,IF(AD574=2,0%))))))</f>
        <v>0</v>
      </c>
      <c r="AF574" s="13" t="s">
        <v>42</v>
      </c>
      <c r="AG574" s="13">
        <v>1</v>
      </c>
      <c r="AH574" s="13">
        <v>0</v>
      </c>
      <c r="AI574" s="13">
        <f t="shared" si="1206"/>
        <v>1</v>
      </c>
      <c r="AJ574" s="70">
        <f t="shared" si="1139"/>
        <v>0.66599999999999993</v>
      </c>
      <c r="AK574" s="59">
        <f t="shared" si="1146"/>
        <v>-2</v>
      </c>
      <c r="AL574" s="70">
        <f t="shared" ref="AL574" si="1267">VALUE(IF(AK574=-3,0%,IF(AK574=-2,33.3%,IF(AK574=-1,66.6%,IF(AK574=0,100%,IF(AK574=1,66.6%,IF(AK574=2,33.3%,IF(AK574=3,0%))))))))</f>
        <v>0.33299999999999996</v>
      </c>
      <c r="AM574" s="13" t="s">
        <v>42</v>
      </c>
      <c r="AN574" s="13" t="s">
        <v>41</v>
      </c>
      <c r="AO574" s="13"/>
      <c r="AP574" s="13">
        <v>101.31965006729475</v>
      </c>
      <c r="AQ574" s="13">
        <v>117.34261838440112</v>
      </c>
      <c r="AR574" s="13">
        <v>125.13020833333333</v>
      </c>
      <c r="AS574" s="13">
        <v>148.05555555555554</v>
      </c>
      <c r="AT574" s="36">
        <v>489.34774380000005</v>
      </c>
      <c r="AU574" s="36" t="str">
        <f t="shared" si="1141"/>
        <v>3</v>
      </c>
      <c r="AV574" s="36">
        <v>0</v>
      </c>
      <c r="AW574" s="36">
        <v>489.34774380000005</v>
      </c>
      <c r="AX574" s="36">
        <v>489.34774380000005</v>
      </c>
      <c r="AY574" s="36">
        <v>712.88273600000002</v>
      </c>
      <c r="AZ574" s="36" t="str">
        <f t="shared" si="1142"/>
        <v>4</v>
      </c>
      <c r="BA574" s="36">
        <v>0</v>
      </c>
      <c r="BB574" s="36">
        <v>712.88273600000002</v>
      </c>
      <c r="BC574" s="36">
        <v>712.88273600000002</v>
      </c>
      <c r="BD574" s="36">
        <v>55111.474999999999</v>
      </c>
      <c r="BE574" s="36" t="s">
        <v>50</v>
      </c>
      <c r="BF574" s="36">
        <v>52355.9</v>
      </c>
      <c r="BG574" s="36">
        <v>60622.6</v>
      </c>
      <c r="BH574" s="36">
        <v>497.27397180000003</v>
      </c>
      <c r="BI574" s="36">
        <v>11.209379136061346</v>
      </c>
      <c r="BJ574" s="36">
        <v>489.34774380000005</v>
      </c>
      <c r="BK574" s="36">
        <v>505.20019980000001</v>
      </c>
      <c r="BL574" s="36">
        <v>712.88273600000002</v>
      </c>
      <c r="BM574" s="36">
        <v>0</v>
      </c>
      <c r="BN574" s="36">
        <v>712.88273600000002</v>
      </c>
      <c r="BO574" s="36">
        <v>712.88273600000002</v>
      </c>
      <c r="BP574" s="36">
        <v>52355.9</v>
      </c>
      <c r="BQ574" s="36">
        <v>1742.7944640719963</v>
      </c>
      <c r="BR574" s="36">
        <v>49600.3</v>
      </c>
      <c r="BS574" s="36">
        <v>55111.5</v>
      </c>
      <c r="BT574" s="36">
        <v>544.62656939999999</v>
      </c>
      <c r="BU574" s="36">
        <v>78.176064875577183</v>
      </c>
      <c r="BV574" s="36">
        <v>489.34774380000005</v>
      </c>
      <c r="BW574" s="36">
        <v>599.90539499999988</v>
      </c>
      <c r="BX574" s="36">
        <v>838.78841599999987</v>
      </c>
      <c r="BY574" s="36">
        <v>178.05752023580737</v>
      </c>
      <c r="BZ574" s="36">
        <v>712.88273600000002</v>
      </c>
      <c r="CA574" s="36">
        <v>964.69409599999983</v>
      </c>
      <c r="CB574" s="36">
        <v>61828.187500000007</v>
      </c>
      <c r="CC574" s="36">
        <v>14121.476023979621</v>
      </c>
      <c r="CD574" s="36">
        <v>49600.3</v>
      </c>
      <c r="CE574" s="36">
        <v>93689.5</v>
      </c>
      <c r="CF574" s="36"/>
      <c r="CG574" s="40">
        <v>28.617000000000001</v>
      </c>
      <c r="CH574" s="40">
        <v>55.28</v>
      </c>
      <c r="CI574" s="40"/>
      <c r="CL574" s="5" t="str">
        <f t="shared" si="1148"/>
        <v>0.666_0.5_4</v>
      </c>
      <c r="CM574" s="95" t="str">
        <f t="shared" si="1149"/>
        <v>2R</v>
      </c>
      <c r="CN574" s="96">
        <f t="shared" si="1136"/>
        <v>21</v>
      </c>
      <c r="CO574" s="96" t="str">
        <f t="shared" si="1143"/>
        <v>0.333_0_4</v>
      </c>
      <c r="CP574" s="95" t="str">
        <f t="shared" si="1152"/>
        <v>2N</v>
      </c>
      <c r="CQ574" s="5">
        <f t="shared" si="1144"/>
        <v>7</v>
      </c>
      <c r="CV574" s="87"/>
      <c r="CW574" s="87"/>
      <c r="CX574" s="87"/>
      <c r="CY574" s="87"/>
      <c r="CZ574" s="87"/>
    </row>
    <row r="575" spans="1:104" s="5" customFormat="1">
      <c r="A575" s="13" t="s">
        <v>447</v>
      </c>
      <c r="B575" s="13">
        <v>3</v>
      </c>
      <c r="C575" s="13"/>
      <c r="D575" s="13" t="s">
        <v>34</v>
      </c>
      <c r="E575" s="35" t="s">
        <v>298</v>
      </c>
      <c r="F575" s="13" t="s">
        <v>36</v>
      </c>
      <c r="G575" s="36">
        <v>1094929478</v>
      </c>
      <c r="H575" s="13" t="s">
        <v>299</v>
      </c>
      <c r="I575" s="37">
        <v>26</v>
      </c>
      <c r="J575" s="37" t="s">
        <v>70</v>
      </c>
      <c r="K575" s="38">
        <v>43529</v>
      </c>
      <c r="L575" s="39">
        <v>0.64236111111111105</v>
      </c>
      <c r="M575" s="37"/>
      <c r="N575" s="37"/>
      <c r="O575" s="37"/>
      <c r="P575" s="37"/>
      <c r="Q575" s="37">
        <v>4</v>
      </c>
      <c r="R575" s="13" t="s">
        <v>55</v>
      </c>
      <c r="S575" s="13" t="s">
        <v>44</v>
      </c>
      <c r="T575" s="13" t="s">
        <v>42</v>
      </c>
      <c r="U575" s="13" t="s">
        <v>45</v>
      </c>
      <c r="V575" s="13" t="s">
        <v>42</v>
      </c>
      <c r="W575" s="13" t="s">
        <v>72</v>
      </c>
      <c r="X575" s="13" t="s">
        <v>53</v>
      </c>
      <c r="Y575" s="13" t="s">
        <v>42</v>
      </c>
      <c r="Z575" s="13" t="s">
        <v>41</v>
      </c>
      <c r="AA575" s="13"/>
      <c r="AB575" s="13">
        <v>0</v>
      </c>
      <c r="AC575" s="72">
        <f t="shared" si="1137"/>
        <v>1</v>
      </c>
      <c r="AD575" s="13">
        <v>1</v>
      </c>
      <c r="AE575" s="72">
        <f t="shared" ref="AE575" si="1268">VALUE(IF(AD575=-2,0%,IF(AD575=-1,50%,IF(AD575=0,100%,IF(AD575=1,50%,IF(AD575=2,0%))))))</f>
        <v>0.5</v>
      </c>
      <c r="AF575" s="13" t="s">
        <v>42</v>
      </c>
      <c r="AG575" s="13">
        <v>1</v>
      </c>
      <c r="AH575" s="13" t="s">
        <v>42</v>
      </c>
      <c r="AI575" s="13">
        <f t="shared" si="1206"/>
        <v>-1</v>
      </c>
      <c r="AJ575" s="70">
        <f t="shared" si="1139"/>
        <v>0.66599999999999993</v>
      </c>
      <c r="AK575" s="59">
        <f t="shared" si="1146"/>
        <v>-2</v>
      </c>
      <c r="AL575" s="70">
        <f t="shared" ref="AL575" si="1269">VALUE(IF(AK575=-3,0%,IF(AK575=-2,33.3%,IF(AK575=-1,66.6%,IF(AK575=0,100%,IF(AK575=1,66.6%,IF(AK575=2,33.3%,IF(AK575=3,0%))))))))</f>
        <v>0.33299999999999996</v>
      </c>
      <c r="AM575" s="13" t="s">
        <v>42</v>
      </c>
      <c r="AN575" s="13" t="s">
        <v>41</v>
      </c>
      <c r="AO575" s="13"/>
      <c r="AP575" s="13">
        <v>101.31965006729475</v>
      </c>
      <c r="AQ575" s="13">
        <v>117.34261838440112</v>
      </c>
      <c r="AR575" s="13">
        <v>125.13020833333333</v>
      </c>
      <c r="AS575" s="13">
        <v>148.05555555555554</v>
      </c>
      <c r="AT575" s="36">
        <v>611.69062139999994</v>
      </c>
      <c r="AU575" s="36" t="str">
        <f t="shared" si="1141"/>
        <v>4</v>
      </c>
      <c r="AV575" s="36">
        <v>16.666827010517526</v>
      </c>
      <c r="AW575" s="36">
        <v>599.90539499999988</v>
      </c>
      <c r="AX575" s="36">
        <v>623.4758478</v>
      </c>
      <c r="AY575" s="36">
        <v>773.28536299999996</v>
      </c>
      <c r="AZ575" s="36" t="str">
        <f t="shared" si="1142"/>
        <v>4</v>
      </c>
      <c r="BA575" s="36">
        <v>17.085555281660856</v>
      </c>
      <c r="BB575" s="36">
        <v>761.20405099999994</v>
      </c>
      <c r="BC575" s="36">
        <v>785.36667499999999</v>
      </c>
      <c r="BD575" s="36">
        <v>54422.6</v>
      </c>
      <c r="BE575" s="36" t="s">
        <v>50</v>
      </c>
      <c r="BF575" s="36">
        <v>52355.9</v>
      </c>
      <c r="BG575" s="36">
        <v>55111.5</v>
      </c>
      <c r="BH575" s="36">
        <v>599.90539499999988</v>
      </c>
      <c r="BI575" s="36">
        <v>0</v>
      </c>
      <c r="BJ575" s="36">
        <v>599.90539499999988</v>
      </c>
      <c r="BK575" s="36">
        <v>599.90539499999988</v>
      </c>
      <c r="BL575" s="36">
        <v>755.23065499999996</v>
      </c>
      <c r="BM575" s="36">
        <v>8.4476576366251681</v>
      </c>
      <c r="BN575" s="36">
        <v>749.25725899999998</v>
      </c>
      <c r="BO575" s="36">
        <v>761.20405099999994</v>
      </c>
      <c r="BP575" s="36">
        <v>59244.85</v>
      </c>
      <c r="BQ575" s="36">
        <v>6462.3738176462693</v>
      </c>
      <c r="BR575" s="36">
        <v>55111.5</v>
      </c>
      <c r="BS575" s="36">
        <v>68889.3</v>
      </c>
      <c r="BT575" s="36">
        <v>544.62656939999999</v>
      </c>
      <c r="BU575" s="36">
        <v>78.176064875577183</v>
      </c>
      <c r="BV575" s="36">
        <v>489.34774380000005</v>
      </c>
      <c r="BW575" s="36">
        <v>599.90539499999988</v>
      </c>
      <c r="BX575" s="36">
        <v>737.04339349999998</v>
      </c>
      <c r="BY575" s="36">
        <v>34.168329512351171</v>
      </c>
      <c r="BZ575" s="36">
        <v>712.88273600000002</v>
      </c>
      <c r="CA575" s="36">
        <v>761.20405099999994</v>
      </c>
      <c r="CB575" s="36">
        <v>55800.375000000007</v>
      </c>
      <c r="CC575" s="36">
        <v>5179.6930110448311</v>
      </c>
      <c r="CD575" s="36">
        <v>49600.3</v>
      </c>
      <c r="CE575" s="36">
        <v>68889.3</v>
      </c>
      <c r="CF575" s="36"/>
      <c r="CG575" s="40">
        <v>28.443999999999999</v>
      </c>
      <c r="CH575" s="40">
        <v>55.887999999999998</v>
      </c>
      <c r="CI575" s="40"/>
      <c r="CL575" s="5" t="str">
        <f t="shared" si="1148"/>
        <v>0.666_1_4</v>
      </c>
      <c r="CM575" s="95" t="str">
        <f t="shared" si="1149"/>
        <v>2S</v>
      </c>
      <c r="CN575" s="96">
        <f t="shared" si="1136"/>
        <v>18</v>
      </c>
      <c r="CO575" s="96" t="str">
        <f t="shared" si="1143"/>
        <v>0.333_0.5_4</v>
      </c>
      <c r="CP575" s="95" t="str">
        <f t="shared" si="1152"/>
        <v>2O</v>
      </c>
      <c r="CQ575" s="5">
        <f t="shared" si="1144"/>
        <v>17</v>
      </c>
      <c r="CV575" s="87"/>
      <c r="CW575" s="87"/>
      <c r="CX575" s="87"/>
      <c r="CY575" s="87"/>
      <c r="CZ575" s="87"/>
    </row>
    <row r="576" spans="1:104" s="5" customFormat="1">
      <c r="A576" s="13" t="s">
        <v>447</v>
      </c>
      <c r="B576" s="13">
        <v>3</v>
      </c>
      <c r="C576" s="13"/>
      <c r="D576" s="13" t="s">
        <v>34</v>
      </c>
      <c r="E576" s="35" t="s">
        <v>298</v>
      </c>
      <c r="F576" s="13" t="s">
        <v>36</v>
      </c>
      <c r="G576" s="36">
        <v>1094929478</v>
      </c>
      <c r="H576" s="13" t="s">
        <v>299</v>
      </c>
      <c r="I576" s="37">
        <v>26</v>
      </c>
      <c r="J576" s="37" t="s">
        <v>70</v>
      </c>
      <c r="K576" s="38">
        <v>43529</v>
      </c>
      <c r="L576" s="39">
        <v>0.65277777777777779</v>
      </c>
      <c r="M576" s="37"/>
      <c r="N576" s="37"/>
      <c r="O576" s="37"/>
      <c r="P576" s="37"/>
      <c r="Q576" s="37">
        <v>5</v>
      </c>
      <c r="R576" s="13" t="s">
        <v>43</v>
      </c>
      <c r="S576" s="13" t="s">
        <v>44</v>
      </c>
      <c r="T576" s="13" t="s">
        <v>42</v>
      </c>
      <c r="U576" s="13" t="s">
        <v>45</v>
      </c>
      <c r="V576" s="13" t="s">
        <v>42</v>
      </c>
      <c r="W576" s="13" t="s">
        <v>46</v>
      </c>
      <c r="X576" s="13" t="s">
        <v>88</v>
      </c>
      <c r="Y576" s="13" t="s">
        <v>42</v>
      </c>
      <c r="Z576" s="13" t="s">
        <v>41</v>
      </c>
      <c r="AA576" s="13"/>
      <c r="AB576" s="13">
        <v>-1</v>
      </c>
      <c r="AC576" s="72">
        <f t="shared" si="1137"/>
        <v>0.5</v>
      </c>
      <c r="AD576" s="13">
        <v>1</v>
      </c>
      <c r="AE576" s="72">
        <f t="shared" ref="AE576" si="1270">VALUE(IF(AD576=-2,0%,IF(AD576=-1,50%,IF(AD576=0,100%,IF(AD576=1,50%,IF(AD576=2,0%))))))</f>
        <v>0.5</v>
      </c>
      <c r="AF576" s="13" t="s">
        <v>42</v>
      </c>
      <c r="AG576" s="13">
        <v>1</v>
      </c>
      <c r="AH576" s="13" t="s">
        <v>42</v>
      </c>
      <c r="AI576" s="13">
        <f t="shared" ref="AI576:AI607" si="1271">VALUE(IF(W576="Muy Fría",-3, IF(W576="Fría",-2, IF(W576="Ligeramente Fría",-1, IF(W576="Agradable",0, IF(W576="Ligeramente caliente",1, IF(W576="Caliente",2, IF(W576="Muy Caliente",3))))))))</f>
        <v>1</v>
      </c>
      <c r="AJ576" s="70">
        <f t="shared" si="1139"/>
        <v>0.66599999999999993</v>
      </c>
      <c r="AK576" s="59">
        <f t="shared" si="1146"/>
        <v>-3</v>
      </c>
      <c r="AL576" s="70">
        <f t="shared" ref="AL576" si="1272">VALUE(IF(AK576=-3,0%,IF(AK576=-2,33.3%,IF(AK576=-1,66.6%,IF(AK576=0,100%,IF(AK576=1,66.6%,IF(AK576=2,33.3%,IF(AK576=3,0%))))))))</f>
        <v>0</v>
      </c>
      <c r="AM576" s="13" t="s">
        <v>42</v>
      </c>
      <c r="AN576" s="13" t="s">
        <v>41</v>
      </c>
      <c r="AO576" s="13"/>
      <c r="AP576" s="13">
        <v>101.31965006729475</v>
      </c>
      <c r="AQ576" s="13">
        <v>117.34261838440112</v>
      </c>
      <c r="AR576" s="13">
        <v>125.13020833333333</v>
      </c>
      <c r="AS576" s="13">
        <v>148.05555555555554</v>
      </c>
      <c r="AT576" s="36">
        <v>556.5012716</v>
      </c>
      <c r="AU576" s="36" t="str">
        <f t="shared" si="1141"/>
        <v>4</v>
      </c>
      <c r="AV576" s="36">
        <v>5.5207056471009901</v>
      </c>
      <c r="AW576" s="36">
        <v>552.59754320000002</v>
      </c>
      <c r="AX576" s="36">
        <v>560.40499999999997</v>
      </c>
      <c r="AY576" s="36">
        <v>603.31168149999996</v>
      </c>
      <c r="AZ576" s="36" t="str">
        <f t="shared" si="1142"/>
        <v>4</v>
      </c>
      <c r="BA576" s="36">
        <v>17.222430648401932</v>
      </c>
      <c r="BB576" s="36">
        <v>591.13358399999993</v>
      </c>
      <c r="BC576" s="36">
        <v>615.489779</v>
      </c>
      <c r="BD576" s="36">
        <v>44778.100000000006</v>
      </c>
      <c r="BE576" s="36" t="s">
        <v>50</v>
      </c>
      <c r="BF576" s="36">
        <v>44089.2</v>
      </c>
      <c r="BG576" s="36">
        <v>46844.800000000003</v>
      </c>
      <c r="BH576" s="36">
        <v>576.20765440000002</v>
      </c>
      <c r="BI576" s="36">
        <v>22.348328173974938</v>
      </c>
      <c r="BJ576" s="36">
        <v>560.40499999999997</v>
      </c>
      <c r="BK576" s="36">
        <v>592.01030880000008</v>
      </c>
      <c r="BL576" s="36">
        <v>664.18625750000001</v>
      </c>
      <c r="BM576" s="36">
        <v>68.867220334509852</v>
      </c>
      <c r="BN576" s="36">
        <v>615.489779</v>
      </c>
      <c r="BO576" s="36">
        <v>712.88273600000002</v>
      </c>
      <c r="BP576" s="36">
        <v>50059.583333333336</v>
      </c>
      <c r="BQ576" s="36">
        <v>2709.2603643183984</v>
      </c>
      <c r="BR576" s="36">
        <v>46844.800000000003</v>
      </c>
      <c r="BS576" s="36">
        <v>55111.5</v>
      </c>
      <c r="BT576" s="36">
        <v>580.15519749999999</v>
      </c>
      <c r="BU576" s="36">
        <v>27.930997164047135</v>
      </c>
      <c r="BV576" s="36">
        <v>560.40499999999997</v>
      </c>
      <c r="BW576" s="36">
        <v>599.90539499999988</v>
      </c>
      <c r="BX576" s="36">
        <v>688.34691499999997</v>
      </c>
      <c r="BY576" s="36">
        <v>103.0355498468608</v>
      </c>
      <c r="BZ576" s="36">
        <v>615.489779</v>
      </c>
      <c r="CA576" s="36">
        <v>761.20405099999994</v>
      </c>
      <c r="CB576" s="36">
        <v>51322.556250000009</v>
      </c>
      <c r="CC576" s="36">
        <v>2638.2748231799114</v>
      </c>
      <c r="CD576" s="36">
        <v>46844.800000000003</v>
      </c>
      <c r="CE576" s="36">
        <v>55111.5</v>
      </c>
      <c r="CF576" s="36"/>
      <c r="CG576" s="40">
        <v>28.518000000000001</v>
      </c>
      <c r="CH576" s="40">
        <v>55.962000000000003</v>
      </c>
      <c r="CI576" s="40"/>
      <c r="CL576" s="5" t="str">
        <f t="shared" si="1148"/>
        <v>0.666_0.5_4</v>
      </c>
      <c r="CM576" s="95" t="str">
        <f t="shared" si="1149"/>
        <v>2R</v>
      </c>
      <c r="CN576" s="96">
        <f t="shared" si="1136"/>
        <v>21</v>
      </c>
      <c r="CO576" s="96" t="str">
        <f t="shared" si="1143"/>
        <v>0_0.5_4</v>
      </c>
      <c r="CP576" s="95" t="str">
        <f t="shared" si="1152"/>
        <v>2L</v>
      </c>
      <c r="CQ576" s="5">
        <f t="shared" si="1144"/>
        <v>5</v>
      </c>
      <c r="CV576" s="87"/>
      <c r="CW576" s="87"/>
      <c r="CX576" s="87"/>
      <c r="CY576" s="87"/>
      <c r="CZ576" s="87"/>
    </row>
    <row r="577" spans="1:104" s="5" customFormat="1">
      <c r="A577" s="13" t="s">
        <v>447</v>
      </c>
      <c r="B577" s="13">
        <v>3</v>
      </c>
      <c r="C577" s="13"/>
      <c r="D577" s="13" t="s">
        <v>34</v>
      </c>
      <c r="E577" s="35" t="s">
        <v>298</v>
      </c>
      <c r="F577" s="13" t="s">
        <v>36</v>
      </c>
      <c r="G577" s="36">
        <v>1094929478</v>
      </c>
      <c r="H577" s="13" t="s">
        <v>299</v>
      </c>
      <c r="I577" s="37">
        <v>26</v>
      </c>
      <c r="J577" s="37" t="s">
        <v>70</v>
      </c>
      <c r="K577" s="38">
        <v>43529</v>
      </c>
      <c r="L577" s="39">
        <v>0.66319444444444442</v>
      </c>
      <c r="M577" s="37"/>
      <c r="N577" s="37"/>
      <c r="O577" s="37"/>
      <c r="P577" s="37"/>
      <c r="Q577" s="37">
        <v>6</v>
      </c>
      <c r="R577" s="13" t="s">
        <v>43</v>
      </c>
      <c r="S577" s="13" t="s">
        <v>44</v>
      </c>
      <c r="T577" s="13" t="s">
        <v>42</v>
      </c>
      <c r="U577" s="13" t="s">
        <v>45</v>
      </c>
      <c r="V577" s="13" t="s">
        <v>42</v>
      </c>
      <c r="W577" s="13" t="s">
        <v>72</v>
      </c>
      <c r="X577" s="13" t="s">
        <v>53</v>
      </c>
      <c r="Y577" s="13" t="s">
        <v>42</v>
      </c>
      <c r="Z577" s="13" t="s">
        <v>41</v>
      </c>
      <c r="AA577" s="13"/>
      <c r="AB577" s="13">
        <v>-1</v>
      </c>
      <c r="AC577" s="72">
        <f t="shared" si="1137"/>
        <v>0.5</v>
      </c>
      <c r="AD577" s="13">
        <v>1</v>
      </c>
      <c r="AE577" s="72">
        <f t="shared" ref="AE577" si="1273">VALUE(IF(AD577=-2,0%,IF(AD577=-1,50%,IF(AD577=0,100%,IF(AD577=1,50%,IF(AD577=2,0%))))))</f>
        <v>0.5</v>
      </c>
      <c r="AF577" s="13" t="s">
        <v>42</v>
      </c>
      <c r="AG577" s="13">
        <v>1</v>
      </c>
      <c r="AH577" s="13" t="s">
        <v>42</v>
      </c>
      <c r="AI577" s="13">
        <f t="shared" si="1271"/>
        <v>-1</v>
      </c>
      <c r="AJ577" s="70">
        <f t="shared" si="1139"/>
        <v>0.66599999999999993</v>
      </c>
      <c r="AK577" s="59">
        <f t="shared" si="1146"/>
        <v>-2</v>
      </c>
      <c r="AL577" s="70">
        <f t="shared" ref="AL577" si="1274">VALUE(IF(AK577=-3,0%,IF(AK577=-2,33.3%,IF(AK577=-1,66.6%,IF(AK577=0,100%,IF(AK577=1,66.6%,IF(AK577=2,33.3%,IF(AK577=3,0%))))))))</f>
        <v>0.33299999999999996</v>
      </c>
      <c r="AM577" s="13" t="s">
        <v>42</v>
      </c>
      <c r="AN577" s="13" t="s">
        <v>41</v>
      </c>
      <c r="AO577" s="13"/>
      <c r="AP577" s="13">
        <v>101.31965006729475</v>
      </c>
      <c r="AQ577" s="13">
        <v>117.34261838440112</v>
      </c>
      <c r="AR577" s="13">
        <v>125.13020833333333</v>
      </c>
      <c r="AS577" s="13">
        <v>148.05555555555554</v>
      </c>
      <c r="AT577" s="36">
        <v>544.68751019999991</v>
      </c>
      <c r="AU577" s="36" t="str">
        <f t="shared" si="1141"/>
        <v>4</v>
      </c>
      <c r="AV577" s="36">
        <v>0</v>
      </c>
      <c r="AW577" s="36">
        <v>544.68751019999991</v>
      </c>
      <c r="AX577" s="36">
        <v>544.68751019999991</v>
      </c>
      <c r="AY577" s="36">
        <v>591.0497754999999</v>
      </c>
      <c r="AZ577" s="36" t="str">
        <f t="shared" si="1142"/>
        <v>4</v>
      </c>
      <c r="BA577" s="36">
        <v>17.239971139216056</v>
      </c>
      <c r="BB577" s="36">
        <v>578.85927499999991</v>
      </c>
      <c r="BC577" s="36">
        <v>603.24027599999999</v>
      </c>
      <c r="BD577" s="36">
        <v>47533.649999999994</v>
      </c>
      <c r="BE577" s="36" t="s">
        <v>50</v>
      </c>
      <c r="BF577" s="36">
        <v>44089.2</v>
      </c>
      <c r="BG577" s="36">
        <v>49600.3</v>
      </c>
      <c r="BH577" s="36">
        <v>560.45007869999995</v>
      </c>
      <c r="BI577" s="36">
        <v>22.291638150534993</v>
      </c>
      <c r="BJ577" s="36">
        <v>544.68751019999991</v>
      </c>
      <c r="BK577" s="36">
        <v>576.21264719999999</v>
      </c>
      <c r="BL577" s="36">
        <v>578.85927499999991</v>
      </c>
      <c r="BM577" s="36">
        <v>0</v>
      </c>
      <c r="BN577" s="36">
        <v>578.85927499999991</v>
      </c>
      <c r="BO577" s="36">
        <v>578.85927499999991</v>
      </c>
      <c r="BP577" s="36">
        <v>44548.466666666667</v>
      </c>
      <c r="BQ577" s="36">
        <v>1124.9689892022234</v>
      </c>
      <c r="BR577" s="36">
        <v>44089.2</v>
      </c>
      <c r="BS577" s="36">
        <v>46844.800000000003</v>
      </c>
      <c r="BT577" s="36">
        <v>552.54625509999994</v>
      </c>
      <c r="BU577" s="36">
        <v>11.11394362081044</v>
      </c>
      <c r="BV577" s="36">
        <v>544.68751019999991</v>
      </c>
      <c r="BW577" s="36">
        <v>560.40499999999997</v>
      </c>
      <c r="BX577" s="36">
        <v>597.1745269999999</v>
      </c>
      <c r="BY577" s="36">
        <v>25.901677776681016</v>
      </c>
      <c r="BZ577" s="36">
        <v>578.85927499999991</v>
      </c>
      <c r="CA577" s="36">
        <v>615.489779</v>
      </c>
      <c r="CB577" s="36">
        <v>44433.65</v>
      </c>
      <c r="CC577" s="36">
        <v>941.21658435594429</v>
      </c>
      <c r="CD577" s="36">
        <v>44089.2</v>
      </c>
      <c r="CE577" s="36">
        <v>46844.800000000003</v>
      </c>
      <c r="CF577" s="36"/>
      <c r="CG577" s="40">
        <v>28.419</v>
      </c>
      <c r="CH577" s="40">
        <v>56.167999999999999</v>
      </c>
      <c r="CI577" s="40"/>
      <c r="CL577" s="5" t="str">
        <f t="shared" si="1148"/>
        <v>0.666_0.5_4</v>
      </c>
      <c r="CM577" s="95" t="str">
        <f t="shared" si="1149"/>
        <v>2R</v>
      </c>
      <c r="CN577" s="96">
        <f t="shared" si="1136"/>
        <v>21</v>
      </c>
      <c r="CO577" s="96" t="str">
        <f t="shared" si="1143"/>
        <v>0.333_0.5_4</v>
      </c>
      <c r="CP577" s="95" t="str">
        <f t="shared" si="1152"/>
        <v>2O</v>
      </c>
      <c r="CQ577" s="5">
        <f t="shared" si="1144"/>
        <v>17</v>
      </c>
      <c r="CV577" s="87"/>
      <c r="CW577" s="87"/>
      <c r="CX577" s="87"/>
      <c r="CY577" s="87"/>
      <c r="CZ577" s="87"/>
    </row>
    <row r="578" spans="1:104" s="5" customFormat="1">
      <c r="A578" s="13" t="s">
        <v>447</v>
      </c>
      <c r="B578" s="13">
        <v>3</v>
      </c>
      <c r="C578" s="13"/>
      <c r="D578" s="13" t="s">
        <v>101</v>
      </c>
      <c r="E578" s="35" t="s">
        <v>300</v>
      </c>
      <c r="F578" s="13" t="s">
        <v>36</v>
      </c>
      <c r="G578" s="36">
        <v>1116447838</v>
      </c>
      <c r="H578" s="13" t="s">
        <v>301</v>
      </c>
      <c r="I578" s="37">
        <v>21</v>
      </c>
      <c r="J578" s="37" t="s">
        <v>38</v>
      </c>
      <c r="K578" s="38">
        <v>43529</v>
      </c>
      <c r="L578" s="39">
        <v>0.61111111111111105</v>
      </c>
      <c r="M578" s="37" t="s">
        <v>39</v>
      </c>
      <c r="N578" s="37" t="s">
        <v>42</v>
      </c>
      <c r="O578" s="37"/>
      <c r="P578" s="37" t="s">
        <v>42</v>
      </c>
      <c r="Q578" s="37">
        <v>1</v>
      </c>
      <c r="R578" s="13" t="s">
        <v>62</v>
      </c>
      <c r="S578" s="13" t="s">
        <v>63</v>
      </c>
      <c r="T578" s="13" t="s">
        <v>42</v>
      </c>
      <c r="U578" s="13" t="s">
        <v>52</v>
      </c>
      <c r="V578" s="13" t="s">
        <v>42</v>
      </c>
      <c r="W578" s="13" t="s">
        <v>66</v>
      </c>
      <c r="X578" s="13" t="s">
        <v>76</v>
      </c>
      <c r="Y578" s="13" t="s">
        <v>41</v>
      </c>
      <c r="Z578" s="13" t="s">
        <v>41</v>
      </c>
      <c r="AA578" s="13"/>
      <c r="AB578" s="13">
        <v>1</v>
      </c>
      <c r="AC578" s="72">
        <f t="shared" si="1137"/>
        <v>0.5</v>
      </c>
      <c r="AD578" s="13">
        <v>0</v>
      </c>
      <c r="AE578" s="72">
        <f t="shared" ref="AE578" si="1275">VALUE(IF(AD578=-2,0%,IF(AD578=-1,50%,IF(AD578=0,100%,IF(AD578=1,50%,IF(AD578=2,0%))))))</f>
        <v>1</v>
      </c>
      <c r="AF578" s="13" t="s">
        <v>42</v>
      </c>
      <c r="AG578" s="13">
        <v>0</v>
      </c>
      <c r="AH578" s="13" t="s">
        <v>42</v>
      </c>
      <c r="AI578" s="13">
        <f t="shared" si="1271"/>
        <v>0</v>
      </c>
      <c r="AJ578" s="70">
        <f t="shared" si="1139"/>
        <v>1</v>
      </c>
      <c r="AK578" s="59">
        <f t="shared" si="1146"/>
        <v>0</v>
      </c>
      <c r="AL578" s="70">
        <f t="shared" ref="AL578" si="1276">VALUE(IF(AK578=-3,0%,IF(AK578=-2,33.3%,IF(AK578=-1,66.6%,IF(AK578=0,100%,IF(AK578=1,66.6%,IF(AK578=2,33.3%,IF(AK578=3,0%))))))))</f>
        <v>1</v>
      </c>
      <c r="AM578" s="13" t="s">
        <v>41</v>
      </c>
      <c r="AN578" s="13" t="s">
        <v>41</v>
      </c>
      <c r="AO578" s="13"/>
      <c r="AP578" s="13">
        <v>101.31965006729475</v>
      </c>
      <c r="AQ578" s="13">
        <v>117.34261838440112</v>
      </c>
      <c r="AR578" s="13">
        <v>125.13020833333333</v>
      </c>
      <c r="AS578" s="13">
        <v>148.05555555555554</v>
      </c>
      <c r="AT578" s="36">
        <v>275.86950400000001</v>
      </c>
      <c r="AU578" s="36" t="str">
        <f t="shared" si="1141"/>
        <v>2</v>
      </c>
      <c r="AV578" s="36">
        <v>0</v>
      </c>
      <c r="AW578" s="36">
        <v>275.86950400000001</v>
      </c>
      <c r="AX578" s="36">
        <v>275.86950400000001</v>
      </c>
      <c r="AY578" s="36">
        <v>446.15440054999999</v>
      </c>
      <c r="AZ578" s="36" t="str">
        <f t="shared" si="1142"/>
        <v>3</v>
      </c>
      <c r="BA578" s="36">
        <v>8.0924171599626753</v>
      </c>
      <c r="BB578" s="36">
        <v>440.43219750000003</v>
      </c>
      <c r="BC578" s="36">
        <v>451.87660360000001</v>
      </c>
      <c r="BD578" s="36">
        <v>82667.199999999997</v>
      </c>
      <c r="BE578" s="36" t="s">
        <v>50</v>
      </c>
      <c r="BF578" s="36">
        <v>79911.600000000006</v>
      </c>
      <c r="BG578" s="36">
        <v>88178.4</v>
      </c>
      <c r="BH578" s="36">
        <v>271.58855199999999</v>
      </c>
      <c r="BI578" s="36">
        <v>6.0541803782682448</v>
      </c>
      <c r="BJ578" s="36">
        <v>267.30759999999998</v>
      </c>
      <c r="BK578" s="36">
        <v>275.86950400000001</v>
      </c>
      <c r="BL578" s="36">
        <v>434.76575400000002</v>
      </c>
      <c r="BM578" s="36">
        <v>24.198395568046241</v>
      </c>
      <c r="BN578" s="36">
        <v>417.65490440000002</v>
      </c>
      <c r="BO578" s="36">
        <v>451.87660360000001</v>
      </c>
      <c r="BP578" s="36">
        <v>63378.183333333342</v>
      </c>
      <c r="BQ578" s="36">
        <v>10743.193741046747</v>
      </c>
      <c r="BR578" s="36">
        <v>55111.5</v>
      </c>
      <c r="BS578" s="36">
        <v>82667.199999999997</v>
      </c>
      <c r="BT578" s="36">
        <v>280.242549</v>
      </c>
      <c r="BU578" s="36">
        <v>6.1844195478678383</v>
      </c>
      <c r="BV578" s="36">
        <v>275.86950400000001</v>
      </c>
      <c r="BW578" s="36">
        <v>284.61559399999999</v>
      </c>
      <c r="BX578" s="36">
        <v>457.59318975000002</v>
      </c>
      <c r="BY578" s="36">
        <v>8.0844736638042143</v>
      </c>
      <c r="BZ578" s="36">
        <v>451.87660360000001</v>
      </c>
      <c r="CA578" s="36">
        <v>463.30977590000003</v>
      </c>
      <c r="CB578" s="36">
        <v>77672.737500000003</v>
      </c>
      <c r="CC578" s="36">
        <v>16105.980086078756</v>
      </c>
      <c r="CD578" s="36">
        <v>55111.5</v>
      </c>
      <c r="CE578" s="36">
        <v>99200.7</v>
      </c>
      <c r="CF578" s="36"/>
      <c r="CG578" s="40">
        <v>28.518000000000001</v>
      </c>
      <c r="CH578" s="40">
        <v>56.183</v>
      </c>
      <c r="CI578" s="40"/>
      <c r="CL578" s="5" t="str">
        <f t="shared" si="1148"/>
        <v>1_0.5_3</v>
      </c>
      <c r="CM578" s="95" t="str">
        <f t="shared" si="1149"/>
        <v>2I</v>
      </c>
      <c r="CN578" s="96">
        <f t="shared" ref="CN578:CN641" si="1277">VLOOKUP(CM578,$CW$2:$CZ$61,2)</f>
        <v>35</v>
      </c>
      <c r="CO578" s="96" t="str">
        <f t="shared" si="1143"/>
        <v>1_1_3</v>
      </c>
      <c r="CP578" s="95" t="str">
        <f t="shared" si="1152"/>
        <v>2J</v>
      </c>
      <c r="CQ578" s="5">
        <f t="shared" si="1144"/>
        <v>37</v>
      </c>
      <c r="CV578" s="87"/>
      <c r="CW578" s="87"/>
      <c r="CX578" s="87"/>
      <c r="CY578" s="87"/>
      <c r="CZ578" s="87"/>
    </row>
    <row r="579" spans="1:104" s="5" customFormat="1">
      <c r="A579" s="13" t="s">
        <v>447</v>
      </c>
      <c r="B579" s="13">
        <v>3</v>
      </c>
      <c r="C579" s="13"/>
      <c r="D579" s="13" t="s">
        <v>101</v>
      </c>
      <c r="E579" s="35" t="s">
        <v>300</v>
      </c>
      <c r="F579" s="13" t="s">
        <v>36</v>
      </c>
      <c r="G579" s="36">
        <v>1116447838</v>
      </c>
      <c r="H579" s="13" t="s">
        <v>301</v>
      </c>
      <c r="I579" s="37">
        <v>21</v>
      </c>
      <c r="J579" s="37" t="s">
        <v>38</v>
      </c>
      <c r="K579" s="38">
        <v>43529</v>
      </c>
      <c r="L579" s="39">
        <v>0.62152777777777779</v>
      </c>
      <c r="M579" s="37" t="s">
        <v>39</v>
      </c>
      <c r="N579" s="37" t="s">
        <v>42</v>
      </c>
      <c r="O579" s="37"/>
      <c r="P579" s="37" t="s">
        <v>42</v>
      </c>
      <c r="Q579" s="37">
        <v>2</v>
      </c>
      <c r="R579" s="13" t="s">
        <v>84</v>
      </c>
      <c r="S579" s="13" t="s">
        <v>63</v>
      </c>
      <c r="T579" s="13" t="s">
        <v>41</v>
      </c>
      <c r="U579" s="13" t="s">
        <v>52</v>
      </c>
      <c r="V579" s="13" t="s">
        <v>42</v>
      </c>
      <c r="W579" s="13" t="s">
        <v>66</v>
      </c>
      <c r="X579" s="13" t="s">
        <v>76</v>
      </c>
      <c r="Y579" s="13" t="s">
        <v>41</v>
      </c>
      <c r="Z579" s="13" t="s">
        <v>41</v>
      </c>
      <c r="AA579" s="13"/>
      <c r="AB579" s="13">
        <v>-2</v>
      </c>
      <c r="AC579" s="72">
        <f t="shared" ref="AC579:AC642" si="1278">VALUE(IF(AB579=-2,0%,IF(AB579=-1,50%,IF(AB579=0,100%,IF(AB579=1,50%,IF(AB579=2,0%))))))</f>
        <v>0</v>
      </c>
      <c r="AD579" s="13">
        <v>0</v>
      </c>
      <c r="AE579" s="72">
        <f t="shared" ref="AE579" si="1279">VALUE(IF(AD579=-2,0%,IF(AD579=-1,50%,IF(AD579=0,100%,IF(AD579=1,50%,IF(AD579=2,0%))))))</f>
        <v>1</v>
      </c>
      <c r="AF579" s="13" t="s">
        <v>41</v>
      </c>
      <c r="AG579" s="13">
        <v>0</v>
      </c>
      <c r="AH579" s="13" t="s">
        <v>42</v>
      </c>
      <c r="AI579" s="13">
        <f t="shared" si="1271"/>
        <v>0</v>
      </c>
      <c r="AJ579" s="70">
        <f t="shared" ref="AJ579:AJ642" si="1280">VALUE(IF(AI579=-3,0%,IF(AI579=-2,33.3%,IF(AI579=-1,66.6%,IF(AI579=0,100%,IF(AI579=1,66.6%,IF(AI579=2,33.3%,IF(AI579=3,0%))))))))</f>
        <v>1</v>
      </c>
      <c r="AK579" s="59">
        <f t="shared" si="1146"/>
        <v>0</v>
      </c>
      <c r="AL579" s="70">
        <f t="shared" ref="AL579" si="1281">VALUE(IF(AK579=-3,0%,IF(AK579=-2,33.3%,IF(AK579=-1,66.6%,IF(AK579=0,100%,IF(AK579=1,66.6%,IF(AK579=2,33.3%,IF(AK579=3,0%))))))))</f>
        <v>1</v>
      </c>
      <c r="AM579" s="13" t="s">
        <v>41</v>
      </c>
      <c r="AN579" s="13" t="s">
        <v>41</v>
      </c>
      <c r="AO579" s="13"/>
      <c r="AP579" s="13">
        <v>101.31965006729475</v>
      </c>
      <c r="AQ579" s="13">
        <v>117.34261838440112</v>
      </c>
      <c r="AR579" s="13">
        <v>125.13020833333333</v>
      </c>
      <c r="AS579" s="13">
        <v>148.05555555555554</v>
      </c>
      <c r="AT579" s="36">
        <v>311.34066200000001</v>
      </c>
      <c r="AU579" s="36" t="str">
        <f t="shared" ref="AU579:AU642" si="1282">IF(AT579&lt;=100,"1",IF(AT579&lt;=300,"2", IF(AT579&lt;=500,"3", IF(AT579&lt;=1000,"4", IF(AT579&gt;1000,"5")))))</f>
        <v>3</v>
      </c>
      <c r="AV579" s="36">
        <v>12.739535583132083</v>
      </c>
      <c r="AW579" s="36">
        <v>302.33244999999999</v>
      </c>
      <c r="AX579" s="36">
        <v>320.34887400000002</v>
      </c>
      <c r="AY579" s="36">
        <v>434.76575400000002</v>
      </c>
      <c r="AZ579" s="36" t="str">
        <f t="shared" ref="AZ579:AZ642" si="1283">IF(AY579&lt;=100,"1",IF(AY579&lt;=300,"2", IF(AY579&lt;=500,"3", IF(AY579&lt;=1000,"4", IF(AY579&gt;1000,"5")))))</f>
        <v>3</v>
      </c>
      <c r="BA579" s="36">
        <v>24.198395568046241</v>
      </c>
      <c r="BB579" s="36">
        <v>417.65490440000002</v>
      </c>
      <c r="BC579" s="36">
        <v>451.87660360000001</v>
      </c>
      <c r="BD579" s="36">
        <v>84045</v>
      </c>
      <c r="BE579" s="36" t="s">
        <v>50</v>
      </c>
      <c r="BF579" s="36">
        <v>71644.899999999994</v>
      </c>
      <c r="BG579" s="36">
        <v>93689.5</v>
      </c>
      <c r="BH579" s="36">
        <v>324.90914900000001</v>
      </c>
      <c r="BI579" s="36">
        <v>6.4492027531509519</v>
      </c>
      <c r="BJ579" s="36">
        <v>320.34887400000002</v>
      </c>
      <c r="BK579" s="36">
        <v>329.469424</v>
      </c>
      <c r="BL579" s="36">
        <v>451.87660360000001</v>
      </c>
      <c r="BM579" s="36">
        <v>0</v>
      </c>
      <c r="BN579" s="36">
        <v>451.87660360000001</v>
      </c>
      <c r="BO579" s="36">
        <v>451.87660360000001</v>
      </c>
      <c r="BP579" s="36">
        <v>95526.583333333328</v>
      </c>
      <c r="BQ579" s="36">
        <v>4499.8432970123158</v>
      </c>
      <c r="BR579" s="36">
        <v>88178.4</v>
      </c>
      <c r="BS579" s="36">
        <v>99200.7</v>
      </c>
      <c r="BT579" s="36">
        <v>298.10918900000001</v>
      </c>
      <c r="BU579" s="36">
        <v>31.451664149905497</v>
      </c>
      <c r="BV579" s="36">
        <v>275.86950400000001</v>
      </c>
      <c r="BW579" s="36">
        <v>320.34887400000002</v>
      </c>
      <c r="BX579" s="36">
        <v>451.87660360000001</v>
      </c>
      <c r="BY579" s="36">
        <v>0</v>
      </c>
      <c r="BZ579" s="36">
        <v>451.87660360000001</v>
      </c>
      <c r="CA579" s="36">
        <v>451.87660360000001</v>
      </c>
      <c r="CB579" s="36">
        <v>91278.393749999988</v>
      </c>
      <c r="CC579" s="36">
        <v>11857.510063779333</v>
      </c>
      <c r="CD579" s="36">
        <v>77156.100000000006</v>
      </c>
      <c r="CE579" s="36">
        <v>115734.1</v>
      </c>
      <c r="CF579" s="36"/>
      <c r="CG579" s="40">
        <v>28.542999999999999</v>
      </c>
      <c r="CH579" s="40">
        <v>55.427999999999997</v>
      </c>
      <c r="CI579" s="40"/>
      <c r="CL579" s="5" t="str">
        <f t="shared" si="1148"/>
        <v>1_0_3</v>
      </c>
      <c r="CM579" s="95" t="str">
        <f t="shared" si="1149"/>
        <v>2H</v>
      </c>
      <c r="CN579" s="96">
        <f t="shared" si="1277"/>
        <v>2</v>
      </c>
      <c r="CO579" s="96" t="str">
        <f t="shared" ref="CO579:CO642" si="1284">AL579&amp;"_"&amp;AE579&amp;"_"&amp;AZ579</f>
        <v>1_1_3</v>
      </c>
      <c r="CP579" s="95" t="str">
        <f t="shared" si="1152"/>
        <v>2J</v>
      </c>
      <c r="CQ579" s="5">
        <f t="shared" ref="CQ579:CQ642" si="1285">VLOOKUP(CP579,$CW$2:$CZ$61,4)</f>
        <v>37</v>
      </c>
      <c r="CV579" s="87"/>
      <c r="CW579" s="87"/>
      <c r="CX579" s="87"/>
      <c r="CY579" s="87"/>
      <c r="CZ579" s="87"/>
    </row>
    <row r="580" spans="1:104" s="5" customFormat="1">
      <c r="A580" s="13" t="s">
        <v>447</v>
      </c>
      <c r="B580" s="13">
        <v>3</v>
      </c>
      <c r="C580" s="13"/>
      <c r="D580" s="13" t="s">
        <v>101</v>
      </c>
      <c r="E580" s="35" t="s">
        <v>300</v>
      </c>
      <c r="F580" s="13" t="s">
        <v>36</v>
      </c>
      <c r="G580" s="36">
        <v>1116447838</v>
      </c>
      <c r="H580" s="13" t="s">
        <v>301</v>
      </c>
      <c r="I580" s="37">
        <v>21</v>
      </c>
      <c r="J580" s="37" t="s">
        <v>38</v>
      </c>
      <c r="K580" s="38">
        <v>43529</v>
      </c>
      <c r="L580" s="39">
        <v>0.63194444444444442</v>
      </c>
      <c r="M580" s="37" t="s">
        <v>39</v>
      </c>
      <c r="N580" s="37" t="s">
        <v>42</v>
      </c>
      <c r="O580" s="37"/>
      <c r="P580" s="37" t="s">
        <v>42</v>
      </c>
      <c r="Q580" s="37">
        <v>3</v>
      </c>
      <c r="R580" s="13" t="s">
        <v>55</v>
      </c>
      <c r="S580" s="13" t="s">
        <v>44</v>
      </c>
      <c r="T580" s="13" t="s">
        <v>42</v>
      </c>
      <c r="U580" s="13" t="s">
        <v>52</v>
      </c>
      <c r="V580" s="13" t="s">
        <v>42</v>
      </c>
      <c r="W580" s="13" t="s">
        <v>66</v>
      </c>
      <c r="X580" s="13" t="s">
        <v>76</v>
      </c>
      <c r="Y580" s="13" t="s">
        <v>41</v>
      </c>
      <c r="Z580" s="13" t="s">
        <v>41</v>
      </c>
      <c r="AA580" s="13"/>
      <c r="AB580" s="13">
        <v>0</v>
      </c>
      <c r="AC580" s="72">
        <f t="shared" si="1278"/>
        <v>1</v>
      </c>
      <c r="AD580" s="13">
        <v>1</v>
      </c>
      <c r="AE580" s="72">
        <f t="shared" ref="AE580" si="1286">VALUE(IF(AD580=-2,0%,IF(AD580=-1,50%,IF(AD580=0,100%,IF(AD580=1,50%,IF(AD580=2,0%))))))</f>
        <v>0.5</v>
      </c>
      <c r="AF580" s="13" t="s">
        <v>42</v>
      </c>
      <c r="AG580" s="13">
        <v>0</v>
      </c>
      <c r="AH580" s="13" t="s">
        <v>42</v>
      </c>
      <c r="AI580" s="13">
        <f t="shared" si="1271"/>
        <v>0</v>
      </c>
      <c r="AJ580" s="70">
        <f t="shared" si="1280"/>
        <v>1</v>
      </c>
      <c r="AK580" s="59">
        <f t="shared" ref="AK580:AK611" si="1287">VALUE(IF(X580="Mucho más fría",-3, IF(X580="Más Fría",-2, IF(X580="Ligeramente más Fría",-1, IF(X580="Igual a como está",0, IF(X580="Ligeramente más caliente",1, IF(X580="Más Caliente",2, IF(X580="Mucho más caliente",3))))))))</f>
        <v>0</v>
      </c>
      <c r="AL580" s="70">
        <f t="shared" ref="AL580" si="1288">VALUE(IF(AK580=-3,0%,IF(AK580=-2,33.3%,IF(AK580=-1,66.6%,IF(AK580=0,100%,IF(AK580=1,66.6%,IF(AK580=2,33.3%,IF(AK580=3,0%))))))))</f>
        <v>1</v>
      </c>
      <c r="AM580" s="13" t="s">
        <v>41</v>
      </c>
      <c r="AN580" s="13" t="s">
        <v>41</v>
      </c>
      <c r="AO580" s="13"/>
      <c r="AP580" s="13">
        <v>101.31965006729475</v>
      </c>
      <c r="AQ580" s="13">
        <v>117.34261838440112</v>
      </c>
      <c r="AR580" s="13">
        <v>125.13020833333333</v>
      </c>
      <c r="AS580" s="13">
        <v>148.05555555555554</v>
      </c>
      <c r="AT580" s="36">
        <v>271.58855199999999</v>
      </c>
      <c r="AU580" s="36" t="str">
        <f t="shared" si="1282"/>
        <v>2</v>
      </c>
      <c r="AV580" s="36">
        <v>6.0541803782682448</v>
      </c>
      <c r="AW580" s="36">
        <v>267.30759999999998</v>
      </c>
      <c r="AX580" s="36">
        <v>275.86950400000001</v>
      </c>
      <c r="AY580" s="36">
        <v>331.44122175000001</v>
      </c>
      <c r="AZ580" s="36" t="str">
        <f t="shared" si="1283"/>
        <v>3</v>
      </c>
      <c r="BA580" s="36">
        <v>8.1716510203790573</v>
      </c>
      <c r="BB580" s="36">
        <v>325.66299190000001</v>
      </c>
      <c r="BC580" s="36">
        <v>337.21945160000001</v>
      </c>
      <c r="BD580" s="36">
        <v>55111.474999999999</v>
      </c>
      <c r="BE580" s="36" t="s">
        <v>50</v>
      </c>
      <c r="BF580" s="36">
        <v>52355.9</v>
      </c>
      <c r="BG580" s="36">
        <v>60622.6</v>
      </c>
      <c r="BH580" s="36">
        <v>267.30759999999998</v>
      </c>
      <c r="BI580" s="36">
        <v>0</v>
      </c>
      <c r="BJ580" s="36">
        <v>267.30759999999998</v>
      </c>
      <c r="BK580" s="36">
        <v>267.30759999999998</v>
      </c>
      <c r="BL580" s="36">
        <v>337.21945160000001</v>
      </c>
      <c r="BM580" s="36">
        <v>0</v>
      </c>
      <c r="BN580" s="36">
        <v>337.21945160000001</v>
      </c>
      <c r="BO580" s="36">
        <v>337.21945160000001</v>
      </c>
      <c r="BP580" s="36">
        <v>52355.9</v>
      </c>
      <c r="BQ580" s="36">
        <v>1742.7944640719963</v>
      </c>
      <c r="BR580" s="36">
        <v>49600.3</v>
      </c>
      <c r="BS580" s="36">
        <v>55111.5</v>
      </c>
      <c r="BT580" s="36">
        <v>293.828237</v>
      </c>
      <c r="BU580" s="36">
        <v>37.505844528173739</v>
      </c>
      <c r="BV580" s="36">
        <v>267.30759999999998</v>
      </c>
      <c r="BW580" s="36">
        <v>320.34887400000002</v>
      </c>
      <c r="BX580" s="36">
        <v>394.54802760000001</v>
      </c>
      <c r="BY580" s="36">
        <v>81.074849690736329</v>
      </c>
      <c r="BZ580" s="36">
        <v>337.21945160000001</v>
      </c>
      <c r="CA580" s="36">
        <v>451.87660360000001</v>
      </c>
      <c r="CB580" s="36">
        <v>61828.187500000007</v>
      </c>
      <c r="CC580" s="36">
        <v>14121.476023979621</v>
      </c>
      <c r="CD580" s="36">
        <v>49600.3</v>
      </c>
      <c r="CE580" s="36">
        <v>93689.5</v>
      </c>
      <c r="CF580" s="36"/>
      <c r="CG580" s="40">
        <v>28.617000000000001</v>
      </c>
      <c r="CH580" s="40">
        <v>55.28</v>
      </c>
      <c r="CI580" s="40"/>
      <c r="CL580" s="5" t="str">
        <f t="shared" ref="CL580:CL643" si="1289">AJ580&amp;"_"&amp;AC580&amp;"_"&amp;AZ580</f>
        <v>1_1_3</v>
      </c>
      <c r="CM580" s="95" t="str">
        <f t="shared" ref="CM580:CM643" si="1290">IF(CL580="0_0_1","1A", IF(CL580="0_0.5_1","1B", IF(CL580="0_1_1","1C", IF(CL580="0.333_0_1","1D", IF(CL580="0.333_0.5_1","1E", IF(CL580="0.333_1_1","1F", IF(CL580="0.666_0_1","1G", IF(CL580="0.666_0.5_1","1H", IF(CL580="0.666_1_1","1I", IF(CL580="1_0_1","1J", IF(CL580="1_0.5_1","1K", IF(CL580="1_1_1","1L", IF(CL580="0_0_2","1M", IF(CL580="0_0.5_2","1N", IF(CL580="0_1_2","1O", IF(CL580="0.333_0_2","1P", IF(CL580="0.333_0.5_2","1Q", IF(CL580="0.333_1_2","1R", IF(CL580="0.666_0_2","1S", IF(CL580="0.666_0.5_2","1T", IF(CL580="0.666_1_2","1U", IF(CL580="1_0_2","1V", IF(CL580="1_0.5_2","1W", IF(CL580="1_1_2","1X", IF(CL580="0_0_3","1Y", IF(CL580="0_0.5_3","1Z", IF(CL580="0_1_3","2A", IF(CL580="0.333_0_3","2B", IF(CL580="0.333_0.5_3","2C", IF(CL580="0.333_1_3","2D", IF(CL580="0.666_0_3","2E", IF(CL580="0.666_0.5_3","2F", IF(CL580="0.666_1_3","2G", IF(CL580="1_0_3","2H", IF(CL580="1_0.5_3","2I", IF(CL580="1_1_3","2J", IF(CL580="0_0_4","2K", IF(CL580="0_0.5_4","2L", IF(CL580="0_1_4","2M", IF(CL580="0.333_0_4","2N", IF(CL580="0.333_0.5_4","2O", IF(CL580="0.333_1_4","2P", IF(CL580="0.666_0_4","2Q", IF(CL580="0.666_0.5_4","2R", IF(CL580="0.666_1_4","2S", IF(CL580="1_0_4","2T", IF(CL580="1_0.5_4","2U", IF(CL580="1_1_4","2V", IF(CL580="0_0_5","2W", IF(CL580="0_0.5_5","2X", IF(CL580="0_1_5","2Y", IF(CL580="0.333_0_5","2Z", IF(CL580="0.333_0.5_5","3A", IF(CL580="0.333_1_5","3B", IF(CL580="0.666_0_5","3C", IF(CL580="0.666_0.5_5","3D", IF(CL580="0.666_1_5","3E", IF(CL580="1_0_5","3F", IF(CL580="1_0.5_5","3G", IF(CL580="1_1_5","3H", ))))))))))))))))))))))))))))))))))))))))))))))))))))))))))))</f>
        <v>2J</v>
      </c>
      <c r="CN580" s="96">
        <f t="shared" si="1277"/>
        <v>54</v>
      </c>
      <c r="CO580" s="96" t="str">
        <f t="shared" si="1284"/>
        <v>1_0.5_3</v>
      </c>
      <c r="CP580" s="95" t="str">
        <f t="shared" si="1152"/>
        <v>2I</v>
      </c>
      <c r="CQ580" s="5">
        <f t="shared" si="1285"/>
        <v>27</v>
      </c>
      <c r="CV580" s="87"/>
      <c r="CW580" s="87"/>
      <c r="CX580" s="87"/>
      <c r="CY580" s="87"/>
      <c r="CZ580" s="87"/>
    </row>
    <row r="581" spans="1:104" s="5" customFormat="1">
      <c r="A581" s="13" t="s">
        <v>447</v>
      </c>
      <c r="B581" s="13">
        <v>3</v>
      </c>
      <c r="C581" s="13"/>
      <c r="D581" s="13" t="s">
        <v>101</v>
      </c>
      <c r="E581" s="35" t="s">
        <v>300</v>
      </c>
      <c r="F581" s="13" t="s">
        <v>36</v>
      </c>
      <c r="G581" s="36">
        <v>1116447838</v>
      </c>
      <c r="H581" s="13" t="s">
        <v>301</v>
      </c>
      <c r="I581" s="37">
        <v>21</v>
      </c>
      <c r="J581" s="37" t="s">
        <v>38</v>
      </c>
      <c r="K581" s="38">
        <v>43529</v>
      </c>
      <c r="L581" s="39">
        <v>0.64236111111111105</v>
      </c>
      <c r="M581" s="37" t="s">
        <v>39</v>
      </c>
      <c r="N581" s="37" t="s">
        <v>42</v>
      </c>
      <c r="O581" s="37"/>
      <c r="P581" s="37" t="s">
        <v>42</v>
      </c>
      <c r="Q581" s="37">
        <v>4</v>
      </c>
      <c r="R581" s="13" t="s">
        <v>43</v>
      </c>
      <c r="S581" s="13" t="s">
        <v>56</v>
      </c>
      <c r="T581" s="13" t="s">
        <v>42</v>
      </c>
      <c r="U581" s="13" t="s">
        <v>52</v>
      </c>
      <c r="V581" s="13" t="s">
        <v>42</v>
      </c>
      <c r="W581" s="13" t="s">
        <v>66</v>
      </c>
      <c r="X581" s="13" t="s">
        <v>76</v>
      </c>
      <c r="Y581" s="13" t="s">
        <v>41</v>
      </c>
      <c r="Z581" s="13" t="s">
        <v>41</v>
      </c>
      <c r="AA581" s="13"/>
      <c r="AB581" s="13">
        <v>-1</v>
      </c>
      <c r="AC581" s="72">
        <f t="shared" si="1278"/>
        <v>0.5</v>
      </c>
      <c r="AD581" s="13">
        <v>2</v>
      </c>
      <c r="AE581" s="72">
        <f t="shared" ref="AE581" si="1291">VALUE(IF(AD581=-2,0%,IF(AD581=-1,50%,IF(AD581=0,100%,IF(AD581=1,50%,IF(AD581=2,0%))))))</f>
        <v>0</v>
      </c>
      <c r="AF581" s="13" t="s">
        <v>42</v>
      </c>
      <c r="AG581" s="13">
        <v>0</v>
      </c>
      <c r="AH581" s="13" t="s">
        <v>42</v>
      </c>
      <c r="AI581" s="13">
        <f t="shared" si="1271"/>
        <v>0</v>
      </c>
      <c r="AJ581" s="70">
        <f t="shared" si="1280"/>
        <v>1</v>
      </c>
      <c r="AK581" s="59">
        <f t="shared" si="1287"/>
        <v>0</v>
      </c>
      <c r="AL581" s="70">
        <f t="shared" ref="AL581" si="1292">VALUE(IF(AK581=-3,0%,IF(AK581=-2,33.3%,IF(AK581=-1,66.6%,IF(AK581=0,100%,IF(AK581=1,66.6%,IF(AK581=2,33.3%,IF(AK581=3,0%))))))))</f>
        <v>1</v>
      </c>
      <c r="AM581" s="13" t="s">
        <v>41</v>
      </c>
      <c r="AN581" s="13" t="s">
        <v>41</v>
      </c>
      <c r="AO581" s="13"/>
      <c r="AP581" s="13">
        <v>101.31965006729475</v>
      </c>
      <c r="AQ581" s="13">
        <v>117.34261838440112</v>
      </c>
      <c r="AR581" s="13">
        <v>125.13020833333333</v>
      </c>
      <c r="AS581" s="13">
        <v>148.05555555555554</v>
      </c>
      <c r="AT581" s="36">
        <v>276.07346099999995</v>
      </c>
      <c r="AU581" s="36" t="str">
        <f t="shared" si="1282"/>
        <v>2</v>
      </c>
      <c r="AV581" s="36">
        <v>24.555152718043754</v>
      </c>
      <c r="AW581" s="36">
        <v>258.71034599999996</v>
      </c>
      <c r="AX581" s="36">
        <v>293.436576</v>
      </c>
      <c r="AY581" s="36">
        <v>342.88546940000003</v>
      </c>
      <c r="AZ581" s="36" t="str">
        <f t="shared" si="1283"/>
        <v>3</v>
      </c>
      <c r="BA581" s="36">
        <v>40.71545029124055</v>
      </c>
      <c r="BB581" s="36">
        <v>314.09529840000005</v>
      </c>
      <c r="BC581" s="36">
        <v>371.67564040000002</v>
      </c>
      <c r="BD581" s="36">
        <v>54422.6</v>
      </c>
      <c r="BE581" s="36" t="s">
        <v>50</v>
      </c>
      <c r="BF581" s="36">
        <v>52355.9</v>
      </c>
      <c r="BG581" s="36">
        <v>55111.5</v>
      </c>
      <c r="BH581" s="36">
        <v>271.66296999999997</v>
      </c>
      <c r="BI581" s="36">
        <v>18.317776529119268</v>
      </c>
      <c r="BJ581" s="36">
        <v>258.71034599999996</v>
      </c>
      <c r="BK581" s="36">
        <v>284.61559399999999</v>
      </c>
      <c r="BL581" s="36">
        <v>331.42998795000005</v>
      </c>
      <c r="BM581" s="36">
        <v>24.514953061137131</v>
      </c>
      <c r="BN581" s="36">
        <v>314.09529840000005</v>
      </c>
      <c r="BO581" s="36">
        <v>348.7646775</v>
      </c>
      <c r="BP581" s="36">
        <v>59244.85</v>
      </c>
      <c r="BQ581" s="36">
        <v>6462.3738176462693</v>
      </c>
      <c r="BR581" s="36">
        <v>55111.5</v>
      </c>
      <c r="BS581" s="36">
        <v>68889.3</v>
      </c>
      <c r="BT581" s="36">
        <v>263.00897299999997</v>
      </c>
      <c r="BU581" s="36">
        <v>6.0791766029831855</v>
      </c>
      <c r="BV581" s="36">
        <v>258.71034599999996</v>
      </c>
      <c r="BW581" s="36">
        <v>267.30759999999998</v>
      </c>
      <c r="BX581" s="36">
        <v>325.657375</v>
      </c>
      <c r="BY581" s="36">
        <v>16.351245536916579</v>
      </c>
      <c r="BZ581" s="36">
        <v>314.09529840000005</v>
      </c>
      <c r="CA581" s="36">
        <v>337.21945160000001</v>
      </c>
      <c r="CB581" s="36">
        <v>55800.375000000007</v>
      </c>
      <c r="CC581" s="36">
        <v>5179.6930110448311</v>
      </c>
      <c r="CD581" s="36">
        <v>49600.3</v>
      </c>
      <c r="CE581" s="36">
        <v>68889.3</v>
      </c>
      <c r="CF581" s="36"/>
      <c r="CG581" s="40">
        <v>28.443999999999999</v>
      </c>
      <c r="CH581" s="40">
        <v>55.887999999999998</v>
      </c>
      <c r="CI581" s="40"/>
      <c r="CL581" s="5" t="str">
        <f t="shared" si="1289"/>
        <v>1_0.5_3</v>
      </c>
      <c r="CM581" s="95" t="str">
        <f t="shared" si="1290"/>
        <v>2I</v>
      </c>
      <c r="CN581" s="96">
        <f t="shared" si="1277"/>
        <v>35</v>
      </c>
      <c r="CO581" s="96" t="str">
        <f t="shared" si="1284"/>
        <v>1_0_3</v>
      </c>
      <c r="CP581" s="95" t="str">
        <f t="shared" ref="CP581:CP644" si="1293">IF(CO581="0_0_1","1A", IF(CO581="0_0.5_1","1B", IF(CO581="0_1_1","1C", IF(CO581="0.333_0_1","1D", IF(CO581="0.333_0.5_1","1E", IF(CO581="0.333_1_1","1F", IF(CO581="0.666_0_1","1G", IF(CO581="0.666_0.5_1","1H", IF(CO581="0.666_1_1","1I", IF(CO581="1_0_1","1J", IF(CO581="1_0.5_1","1K", IF(CO581="1_1_1","1L", IF(CO581="0_0_2","1M", IF(CO581="0_0.5_2","1N", IF(CO581="0_1_2","1O", IF(CO581="0.333_0_2","1P", IF(CO581="0.333_0.5_2","1Q", IF(CO581="0.333_1_2","1R", IF(CO581="0.666_0_2","1S", IF(CO581="0.666_0.5_2","1T", IF(CO581="0.666_1_2","1U", IF(CO581="1_0_2","1V", IF(CO581="1_0.5_2","1W", IF(CO581="1_1_2","1X", IF(CO581="0_0_3","1Y", IF(CO581="0_0.5_3","1Z", IF(CO581="0_1_3","2A", IF(CO581="0.333_0_3","2B", IF(CO581="0.333_0.5_3","2C", IF(CO581="0.333_1_3","2D", IF(CO581="0.666_0_3","2E", IF(CO581="0.666_0.5_3","2F", IF(CO581="0.666_1_3","2G", IF(CO581="1_0_3","2H", IF(CO581="1_0.5_3","2I", IF(CO581="1_1_3","2J", IF(CO581="0_0_4","2K", IF(CO581="0_0.5_4","2L", IF(CO581="0_1_4","2M", IF(CO581="0.333_0_4","2N", IF(CO581="0.333_0.5_4","2O", IF(CO581="0.333_1_4","2P", IF(CO581="0.666_0_4","2Q", IF(CO581="0.666_0.5_4","2R", IF(CO581="0.666_1_4","2S", IF(CO581="1_0_4","2T", IF(CO581="1_0.5_4","2U", IF(CO581="1_1_4","2V", IF(CO581="0_0_5","2W", IF(CO581="0_0.5_5","2X", IF(CO581="0_1_5","2Y", IF(CO581="0.333_0_5","2Z", IF(CO581="0.333_0.5_5","3A", IF(CO581="0.333_1_5","3B", IF(CO581="0.666_0_5","3C", IF(CO581="0.666_0.5_5","3D", IF(CO581="0.666_1_5","3E", IF(CO581="1_0_5","3F", IF(CO581="1_0.5_5","3G", IF(CO581="1_1_5","3H", ))))))))))))))))))))))))))))))))))))))))))))))))))))))))))))</f>
        <v>2H</v>
      </c>
      <c r="CQ581" s="5">
        <f t="shared" si="1285"/>
        <v>8</v>
      </c>
      <c r="CV581" s="87"/>
      <c r="CW581" s="87"/>
      <c r="CX581" s="87"/>
      <c r="CY581" s="87"/>
      <c r="CZ581" s="87"/>
    </row>
    <row r="582" spans="1:104" s="5" customFormat="1">
      <c r="A582" s="13" t="s">
        <v>447</v>
      </c>
      <c r="B582" s="13">
        <v>3</v>
      </c>
      <c r="C582" s="13"/>
      <c r="D582" s="13" t="s">
        <v>101</v>
      </c>
      <c r="E582" s="35" t="s">
        <v>300</v>
      </c>
      <c r="F582" s="13" t="s">
        <v>36</v>
      </c>
      <c r="G582" s="36">
        <v>1116447838</v>
      </c>
      <c r="H582" s="13" t="s">
        <v>301</v>
      </c>
      <c r="I582" s="37">
        <v>21</v>
      </c>
      <c r="J582" s="37" t="s">
        <v>38</v>
      </c>
      <c r="K582" s="38">
        <v>43529</v>
      </c>
      <c r="L582" s="39">
        <v>0.65277777777777779</v>
      </c>
      <c r="M582" s="37" t="s">
        <v>39</v>
      </c>
      <c r="N582" s="37" t="s">
        <v>42</v>
      </c>
      <c r="O582" s="37"/>
      <c r="P582" s="37" t="s">
        <v>42</v>
      </c>
      <c r="Q582" s="37">
        <v>5</v>
      </c>
      <c r="R582" s="13" t="s">
        <v>43</v>
      </c>
      <c r="S582" s="13" t="s">
        <v>56</v>
      </c>
      <c r="T582" s="13" t="s">
        <v>41</v>
      </c>
      <c r="U582" s="13" t="s">
        <v>52</v>
      </c>
      <c r="V582" s="13" t="s">
        <v>42</v>
      </c>
      <c r="W582" s="13" t="s">
        <v>66</v>
      </c>
      <c r="X582" s="13" t="s">
        <v>76</v>
      </c>
      <c r="Y582" s="13" t="s">
        <v>41</v>
      </c>
      <c r="Z582" s="13" t="s">
        <v>41</v>
      </c>
      <c r="AA582" s="13"/>
      <c r="AB582" s="13">
        <v>-1</v>
      </c>
      <c r="AC582" s="72">
        <f t="shared" si="1278"/>
        <v>0.5</v>
      </c>
      <c r="AD582" s="13">
        <v>2</v>
      </c>
      <c r="AE582" s="72">
        <f t="shared" ref="AE582" si="1294">VALUE(IF(AD582=-2,0%,IF(AD582=-1,50%,IF(AD582=0,100%,IF(AD582=1,50%,IF(AD582=2,0%))))))</f>
        <v>0</v>
      </c>
      <c r="AF582" s="13" t="s">
        <v>41</v>
      </c>
      <c r="AG582" s="13">
        <v>0</v>
      </c>
      <c r="AH582" s="13" t="s">
        <v>42</v>
      </c>
      <c r="AI582" s="13">
        <f t="shared" si="1271"/>
        <v>0</v>
      </c>
      <c r="AJ582" s="70">
        <f t="shared" si="1280"/>
        <v>1</v>
      </c>
      <c r="AK582" s="59">
        <f t="shared" si="1287"/>
        <v>0</v>
      </c>
      <c r="AL582" s="70">
        <f t="shared" ref="AL582" si="1295">VALUE(IF(AK582=-3,0%,IF(AK582=-2,33.3%,IF(AK582=-1,66.6%,IF(AK582=0,100%,IF(AK582=1,66.6%,IF(AK582=2,33.3%,IF(AK582=3,0%))))))))</f>
        <v>1</v>
      </c>
      <c r="AM582" s="13" t="s">
        <v>41</v>
      </c>
      <c r="AN582" s="13" t="s">
        <v>41</v>
      </c>
      <c r="AO582" s="13"/>
      <c r="AP582" s="13">
        <v>101.31965006729475</v>
      </c>
      <c r="AQ582" s="13">
        <v>117.34261838440112</v>
      </c>
      <c r="AR582" s="13">
        <v>125.13020833333333</v>
      </c>
      <c r="AS582" s="13">
        <v>148.05555555555554</v>
      </c>
      <c r="AT582" s="36">
        <v>250.18798400000003</v>
      </c>
      <c r="AU582" s="36" t="str">
        <f t="shared" si="1282"/>
        <v>2</v>
      </c>
      <c r="AV582" s="36">
        <v>0</v>
      </c>
      <c r="AW582" s="36">
        <v>250.18798400000003</v>
      </c>
      <c r="AX582" s="36">
        <v>250.18798400000003</v>
      </c>
      <c r="AY582" s="36">
        <v>273.66549515000003</v>
      </c>
      <c r="AZ582" s="36" t="str">
        <f t="shared" si="1283"/>
        <v>2</v>
      </c>
      <c r="BA582" s="36">
        <v>8.2112679505871888</v>
      </c>
      <c r="BB582" s="36">
        <v>267.85925190000006</v>
      </c>
      <c r="BC582" s="36">
        <v>279.47173839999999</v>
      </c>
      <c r="BD582" s="36">
        <v>44778.100000000006</v>
      </c>
      <c r="BE582" s="36" t="s">
        <v>50</v>
      </c>
      <c r="BF582" s="36">
        <v>44089.2</v>
      </c>
      <c r="BG582" s="36">
        <v>46844.800000000003</v>
      </c>
      <c r="BH582" s="36">
        <v>263.02874400000002</v>
      </c>
      <c r="BI582" s="36">
        <v>18.159576943177928</v>
      </c>
      <c r="BJ582" s="36">
        <v>250.18798400000003</v>
      </c>
      <c r="BK582" s="36">
        <v>275.86950400000001</v>
      </c>
      <c r="BL582" s="36">
        <v>302.56736515</v>
      </c>
      <c r="BM582" s="36">
        <v>32.66214858135686</v>
      </c>
      <c r="BN582" s="36">
        <v>279.47173839999999</v>
      </c>
      <c r="BO582" s="36">
        <v>325.66299190000001</v>
      </c>
      <c r="BP582" s="36">
        <v>50059.583333333336</v>
      </c>
      <c r="BQ582" s="36">
        <v>2709.2603643183984</v>
      </c>
      <c r="BR582" s="36">
        <v>46844.800000000003</v>
      </c>
      <c r="BS582" s="36">
        <v>55111.5</v>
      </c>
      <c r="BT582" s="36">
        <v>254.44916499999999</v>
      </c>
      <c r="BU582" s="36">
        <v>6.0262199619264978</v>
      </c>
      <c r="BV582" s="36">
        <v>250.18798400000003</v>
      </c>
      <c r="BW582" s="36">
        <v>258.71034599999996</v>
      </c>
      <c r="BX582" s="36">
        <v>296.78351840000005</v>
      </c>
      <c r="BY582" s="36">
        <v>24.482554064819336</v>
      </c>
      <c r="BZ582" s="36">
        <v>279.47173839999999</v>
      </c>
      <c r="CA582" s="36">
        <v>314.09529840000005</v>
      </c>
      <c r="CB582" s="36">
        <v>51322.556250000009</v>
      </c>
      <c r="CC582" s="36">
        <v>2638.2748231799114</v>
      </c>
      <c r="CD582" s="36">
        <v>46844.800000000003</v>
      </c>
      <c r="CE582" s="36">
        <v>55111.5</v>
      </c>
      <c r="CF582" s="36"/>
      <c r="CG582" s="40">
        <v>28.518000000000001</v>
      </c>
      <c r="CH582" s="40">
        <v>55.962000000000003</v>
      </c>
      <c r="CI582" s="40"/>
      <c r="CL582" s="5" t="str">
        <f t="shared" si="1289"/>
        <v>1_0.5_2</v>
      </c>
      <c r="CM582" s="95" t="str">
        <f t="shared" si="1290"/>
        <v>1W</v>
      </c>
      <c r="CN582" s="96">
        <f t="shared" si="1277"/>
        <v>91</v>
      </c>
      <c r="CO582" s="96" t="str">
        <f t="shared" si="1284"/>
        <v>1_0_2</v>
      </c>
      <c r="CP582" s="95" t="str">
        <f t="shared" si="1293"/>
        <v>1V</v>
      </c>
      <c r="CQ582" s="5">
        <f t="shared" si="1285"/>
        <v>28</v>
      </c>
      <c r="CV582" s="87"/>
      <c r="CW582" s="87"/>
      <c r="CX582" s="87"/>
      <c r="CY582" s="87"/>
      <c r="CZ582" s="87"/>
    </row>
    <row r="583" spans="1:104" s="5" customFormat="1">
      <c r="A583" s="13" t="s">
        <v>447</v>
      </c>
      <c r="B583" s="13">
        <v>3</v>
      </c>
      <c r="C583" s="13"/>
      <c r="D583" s="13" t="s">
        <v>101</v>
      </c>
      <c r="E583" s="35" t="s">
        <v>300</v>
      </c>
      <c r="F583" s="13" t="s">
        <v>36</v>
      </c>
      <c r="G583" s="36">
        <v>1116447838</v>
      </c>
      <c r="H583" s="13" t="s">
        <v>301</v>
      </c>
      <c r="I583" s="37">
        <v>21</v>
      </c>
      <c r="J583" s="37" t="s">
        <v>38</v>
      </c>
      <c r="K583" s="38">
        <v>43529</v>
      </c>
      <c r="L583" s="39">
        <v>0.66319444444444442</v>
      </c>
      <c r="M583" s="37" t="s">
        <v>39</v>
      </c>
      <c r="N583" s="37" t="s">
        <v>42</v>
      </c>
      <c r="O583" s="37"/>
      <c r="P583" s="37" t="s">
        <v>42</v>
      </c>
      <c r="Q583" s="37">
        <v>6</v>
      </c>
      <c r="R583" s="13" t="s">
        <v>43</v>
      </c>
      <c r="S583" s="13" t="s">
        <v>56</v>
      </c>
      <c r="T583" s="13" t="s">
        <v>41</v>
      </c>
      <c r="U583" s="13" t="s">
        <v>52</v>
      </c>
      <c r="V583" s="13" t="s">
        <v>41</v>
      </c>
      <c r="W583" s="13" t="s">
        <v>66</v>
      </c>
      <c r="X583" s="13" t="s">
        <v>76</v>
      </c>
      <c r="Y583" s="13" t="s">
        <v>41</v>
      </c>
      <c r="Z583" s="13" t="s">
        <v>41</v>
      </c>
      <c r="AA583" s="13"/>
      <c r="AB583" s="13">
        <v>-1</v>
      </c>
      <c r="AC583" s="72">
        <f t="shared" si="1278"/>
        <v>0.5</v>
      </c>
      <c r="AD583" s="13">
        <v>2</v>
      </c>
      <c r="AE583" s="72">
        <f t="shared" ref="AE583" si="1296">VALUE(IF(AD583=-2,0%,IF(AD583=-1,50%,IF(AD583=0,100%,IF(AD583=1,50%,IF(AD583=2,0%))))))</f>
        <v>0</v>
      </c>
      <c r="AF583" s="13" t="s">
        <v>41</v>
      </c>
      <c r="AG583" s="13">
        <v>0</v>
      </c>
      <c r="AH583" s="13" t="s">
        <v>41</v>
      </c>
      <c r="AI583" s="13">
        <f t="shared" si="1271"/>
        <v>0</v>
      </c>
      <c r="AJ583" s="70">
        <f t="shared" si="1280"/>
        <v>1</v>
      </c>
      <c r="AK583" s="59">
        <f t="shared" si="1287"/>
        <v>0</v>
      </c>
      <c r="AL583" s="70">
        <f t="shared" ref="AL583" si="1297">VALUE(IF(AK583=-3,0%,IF(AK583=-2,33.3%,IF(AK583=-1,66.6%,IF(AK583=0,100%,IF(AK583=1,66.6%,IF(AK583=2,33.3%,IF(AK583=3,0%))))))))</f>
        <v>1</v>
      </c>
      <c r="AM583" s="13" t="s">
        <v>41</v>
      </c>
      <c r="AN583" s="13" t="s">
        <v>41</v>
      </c>
      <c r="AO583" s="13"/>
      <c r="AP583" s="13">
        <v>101.31965006729475</v>
      </c>
      <c r="AQ583" s="13">
        <v>117.34261838440112</v>
      </c>
      <c r="AR583" s="13">
        <v>125.13020833333333</v>
      </c>
      <c r="AS583" s="13">
        <v>148.05555555555554</v>
      </c>
      <c r="AT583" s="36">
        <v>241.74051400000002</v>
      </c>
      <c r="AU583" s="36" t="str">
        <f t="shared" si="1282"/>
        <v>2</v>
      </c>
      <c r="AV583" s="36">
        <v>0</v>
      </c>
      <c r="AW583" s="36">
        <v>241.74051400000002</v>
      </c>
      <c r="AX583" s="36">
        <v>241.74051400000002</v>
      </c>
      <c r="AY583" s="36">
        <v>285.19897419999995</v>
      </c>
      <c r="AZ583" s="36" t="str">
        <f t="shared" si="1283"/>
        <v>2</v>
      </c>
      <c r="BA583" s="36">
        <v>8.0995345432687067</v>
      </c>
      <c r="BB583" s="36">
        <v>279.47173839999999</v>
      </c>
      <c r="BC583" s="36">
        <v>290.92620999999997</v>
      </c>
      <c r="BD583" s="36">
        <v>47533.649999999994</v>
      </c>
      <c r="BE583" s="36" t="s">
        <v>50</v>
      </c>
      <c r="BF583" s="36">
        <v>44089.2</v>
      </c>
      <c r="BG583" s="36">
        <v>49600.3</v>
      </c>
      <c r="BH583" s="36">
        <v>241.74051400000002</v>
      </c>
      <c r="BI583" s="36">
        <v>0</v>
      </c>
      <c r="BJ583" s="36">
        <v>241.74051400000002</v>
      </c>
      <c r="BK583" s="36">
        <v>241.74051400000002</v>
      </c>
      <c r="BL583" s="36">
        <v>273.66549515000003</v>
      </c>
      <c r="BM583" s="36">
        <v>8.2112679505871888</v>
      </c>
      <c r="BN583" s="36">
        <v>267.85925190000006</v>
      </c>
      <c r="BO583" s="36">
        <v>279.47173839999999</v>
      </c>
      <c r="BP583" s="36">
        <v>44548.466666666667</v>
      </c>
      <c r="BQ583" s="36">
        <v>1124.9689892022234</v>
      </c>
      <c r="BR583" s="36">
        <v>44089.2</v>
      </c>
      <c r="BS583" s="36">
        <v>46844.800000000003</v>
      </c>
      <c r="BT583" s="36">
        <v>245.96424900000002</v>
      </c>
      <c r="BU583" s="36">
        <v>5.9732633208699317</v>
      </c>
      <c r="BV583" s="36">
        <v>241.74051400000002</v>
      </c>
      <c r="BW583" s="36">
        <v>250.18798400000003</v>
      </c>
      <c r="BX583" s="36">
        <v>279.47173839999999</v>
      </c>
      <c r="BY583" s="36">
        <v>0</v>
      </c>
      <c r="BZ583" s="36">
        <v>279.47173839999999</v>
      </c>
      <c r="CA583" s="36">
        <v>279.47173839999999</v>
      </c>
      <c r="CB583" s="36">
        <v>44433.65</v>
      </c>
      <c r="CC583" s="36">
        <v>941.21658435594429</v>
      </c>
      <c r="CD583" s="36">
        <v>44089.2</v>
      </c>
      <c r="CE583" s="36">
        <v>46844.800000000003</v>
      </c>
      <c r="CF583" s="36"/>
      <c r="CG583" s="40">
        <v>28.419</v>
      </c>
      <c r="CH583" s="40">
        <v>56.167999999999999</v>
      </c>
      <c r="CI583" s="40"/>
      <c r="CL583" s="5" t="str">
        <f t="shared" si="1289"/>
        <v>1_0.5_2</v>
      </c>
      <c r="CM583" s="95" t="str">
        <f t="shared" si="1290"/>
        <v>1W</v>
      </c>
      <c r="CN583" s="96">
        <f t="shared" si="1277"/>
        <v>91</v>
      </c>
      <c r="CO583" s="96" t="str">
        <f t="shared" si="1284"/>
        <v>1_0_2</v>
      </c>
      <c r="CP583" s="95" t="str">
        <f t="shared" si="1293"/>
        <v>1V</v>
      </c>
      <c r="CQ583" s="5">
        <f t="shared" si="1285"/>
        <v>28</v>
      </c>
      <c r="CV583" s="87"/>
      <c r="CW583" s="87"/>
      <c r="CX583" s="87"/>
      <c r="CY583" s="87"/>
      <c r="CZ583" s="87"/>
    </row>
    <row r="584" spans="1:104" s="5" customFormat="1">
      <c r="A584" s="13" t="s">
        <v>447</v>
      </c>
      <c r="B584" s="13">
        <v>3</v>
      </c>
      <c r="C584" s="13"/>
      <c r="D584" s="13" t="s">
        <v>58</v>
      </c>
      <c r="E584" s="35" t="s">
        <v>302</v>
      </c>
      <c r="F584" s="13" t="s">
        <v>36</v>
      </c>
      <c r="G584" s="36">
        <v>1097406309</v>
      </c>
      <c r="H584" s="13" t="s">
        <v>303</v>
      </c>
      <c r="I584" s="37">
        <v>21</v>
      </c>
      <c r="J584" s="37" t="s">
        <v>38</v>
      </c>
      <c r="K584" s="38">
        <v>43529</v>
      </c>
      <c r="L584" s="39">
        <v>0.61111111111111105</v>
      </c>
      <c r="M584" s="37" t="s">
        <v>39</v>
      </c>
      <c r="N584" s="37" t="s">
        <v>42</v>
      </c>
      <c r="O584" s="37"/>
      <c r="P584" s="37" t="s">
        <v>42</v>
      </c>
      <c r="Q584" s="37">
        <v>1</v>
      </c>
      <c r="R584" s="13" t="s">
        <v>43</v>
      </c>
      <c r="S584" s="13" t="s">
        <v>44</v>
      </c>
      <c r="T584" s="13" t="s">
        <v>42</v>
      </c>
      <c r="U584" s="13" t="s">
        <v>45</v>
      </c>
      <c r="V584" s="13" t="s">
        <v>42</v>
      </c>
      <c r="W584" s="13" t="s">
        <v>46</v>
      </c>
      <c r="X584" s="13" t="s">
        <v>53</v>
      </c>
      <c r="Y584" s="13" t="s">
        <v>42</v>
      </c>
      <c r="Z584" s="13" t="s">
        <v>41</v>
      </c>
      <c r="AA584" s="13"/>
      <c r="AB584" s="13">
        <v>-1</v>
      </c>
      <c r="AC584" s="72">
        <f t="shared" si="1278"/>
        <v>0.5</v>
      </c>
      <c r="AD584" s="13">
        <v>1</v>
      </c>
      <c r="AE584" s="72">
        <f t="shared" ref="AE584" si="1298">VALUE(IF(AD584=-2,0%,IF(AD584=-1,50%,IF(AD584=0,100%,IF(AD584=1,50%,IF(AD584=2,0%))))))</f>
        <v>0.5</v>
      </c>
      <c r="AF584" s="13" t="s">
        <v>42</v>
      </c>
      <c r="AG584" s="13">
        <v>1</v>
      </c>
      <c r="AH584" s="13" t="s">
        <v>42</v>
      </c>
      <c r="AI584" s="13">
        <f t="shared" si="1271"/>
        <v>1</v>
      </c>
      <c r="AJ584" s="70">
        <f t="shared" si="1280"/>
        <v>0.66599999999999993</v>
      </c>
      <c r="AK584" s="59">
        <f t="shared" si="1287"/>
        <v>-2</v>
      </c>
      <c r="AL584" s="70">
        <f t="shared" ref="AL584" si="1299">VALUE(IF(AK584=-3,0%,IF(AK584=-2,33.3%,IF(AK584=-1,66.6%,IF(AK584=0,100%,IF(AK584=1,66.6%,IF(AK584=2,33.3%,IF(AK584=3,0%))))))))</f>
        <v>0.33299999999999996</v>
      </c>
      <c r="AM584" s="13" t="s">
        <v>42</v>
      </c>
      <c r="AN584" s="13" t="s">
        <v>41</v>
      </c>
      <c r="AO584" s="13"/>
      <c r="AP584" s="13">
        <v>101.31965006729475</v>
      </c>
      <c r="AQ584" s="13">
        <v>117.34261838440112</v>
      </c>
      <c r="AR584" s="13">
        <v>125.13020833333333</v>
      </c>
      <c r="AS584" s="13">
        <v>148.05555555555554</v>
      </c>
      <c r="AT584" s="36">
        <v>228.99532749999997</v>
      </c>
      <c r="AU584" s="36" t="str">
        <f t="shared" si="1282"/>
        <v>2</v>
      </c>
      <c r="AV584" s="36">
        <v>8.8823593085342232</v>
      </c>
      <c r="AW584" s="36">
        <v>222.71455099999997</v>
      </c>
      <c r="AX584" s="36">
        <v>235.27610399999998</v>
      </c>
      <c r="AY584" s="36">
        <v>205.86352499999998</v>
      </c>
      <c r="AZ584" s="36" t="str">
        <f t="shared" si="1283"/>
        <v>2</v>
      </c>
      <c r="BA584" s="36">
        <v>0</v>
      </c>
      <c r="BB584" s="36">
        <v>205.86352499999998</v>
      </c>
      <c r="BC584" s="36">
        <v>205.86352499999998</v>
      </c>
      <c r="BD584" s="36">
        <v>82667.199999999997</v>
      </c>
      <c r="BE584" s="36" t="s">
        <v>50</v>
      </c>
      <c r="BF584" s="36">
        <v>79911.600000000006</v>
      </c>
      <c r="BG584" s="36">
        <v>88178.4</v>
      </c>
      <c r="BH584" s="36">
        <v>203.91455499999998</v>
      </c>
      <c r="BI584" s="36">
        <v>26.587209315759928</v>
      </c>
      <c r="BJ584" s="36">
        <v>185.11455899999999</v>
      </c>
      <c r="BK584" s="36">
        <v>222.71455099999997</v>
      </c>
      <c r="BL584" s="36">
        <v>205.86352499999998</v>
      </c>
      <c r="BM584" s="36">
        <v>0</v>
      </c>
      <c r="BN584" s="36">
        <v>205.86352499999998</v>
      </c>
      <c r="BO584" s="36">
        <v>205.86352499999998</v>
      </c>
      <c r="BP584" s="36">
        <v>63378.183333333342</v>
      </c>
      <c r="BQ584" s="36">
        <v>10743.193741046747</v>
      </c>
      <c r="BR584" s="36">
        <v>55111.5</v>
      </c>
      <c r="BS584" s="36">
        <v>82667.199999999997</v>
      </c>
      <c r="BT584" s="36">
        <v>241.53815749999995</v>
      </c>
      <c r="BU584" s="36">
        <v>26.620599605074322</v>
      </c>
      <c r="BV584" s="36">
        <v>222.71455099999997</v>
      </c>
      <c r="BW584" s="36">
        <v>260.36176399999994</v>
      </c>
      <c r="BX584" s="36">
        <v>213.462851</v>
      </c>
      <c r="BY584" s="36">
        <v>10.747069894094489</v>
      </c>
      <c r="BZ584" s="36">
        <v>205.86352499999998</v>
      </c>
      <c r="CA584" s="36">
        <v>221.06217699999999</v>
      </c>
      <c r="CB584" s="36">
        <v>77672.737500000003</v>
      </c>
      <c r="CC584" s="36">
        <v>16105.980086078756</v>
      </c>
      <c r="CD584" s="36">
        <v>55111.5</v>
      </c>
      <c r="CE584" s="36">
        <v>99200.7</v>
      </c>
      <c r="CF584" s="36"/>
      <c r="CG584" s="40">
        <v>28.518000000000001</v>
      </c>
      <c r="CH584" s="40">
        <v>56.183</v>
      </c>
      <c r="CI584" s="40"/>
      <c r="CL584" s="5" t="str">
        <f t="shared" si="1289"/>
        <v>0.666_0.5_2</v>
      </c>
      <c r="CM584" s="95" t="str">
        <f t="shared" si="1290"/>
        <v>1T</v>
      </c>
      <c r="CN584" s="96">
        <f t="shared" si="1277"/>
        <v>60</v>
      </c>
      <c r="CO584" s="96" t="str">
        <f t="shared" si="1284"/>
        <v>0.333_0.5_2</v>
      </c>
      <c r="CP584" s="95" t="str">
        <f t="shared" si="1293"/>
        <v>1Q</v>
      </c>
      <c r="CQ584" s="5">
        <f t="shared" si="1285"/>
        <v>31</v>
      </c>
      <c r="CV584" s="87"/>
      <c r="CW584" s="87"/>
      <c r="CX584" s="87"/>
      <c r="CY584" s="87"/>
      <c r="CZ584" s="87"/>
    </row>
    <row r="585" spans="1:104" s="5" customFormat="1">
      <c r="A585" s="13" t="s">
        <v>447</v>
      </c>
      <c r="B585" s="13">
        <v>3</v>
      </c>
      <c r="C585" s="13"/>
      <c r="D585" s="13" t="s">
        <v>58</v>
      </c>
      <c r="E585" s="35" t="s">
        <v>302</v>
      </c>
      <c r="F585" s="13" t="s">
        <v>36</v>
      </c>
      <c r="G585" s="36">
        <v>1097406309</v>
      </c>
      <c r="H585" s="13" t="s">
        <v>303</v>
      </c>
      <c r="I585" s="37">
        <v>21</v>
      </c>
      <c r="J585" s="37" t="s">
        <v>38</v>
      </c>
      <c r="K585" s="38">
        <v>43529</v>
      </c>
      <c r="L585" s="39">
        <v>0.62152777777777779</v>
      </c>
      <c r="M585" s="37" t="s">
        <v>39</v>
      </c>
      <c r="N585" s="37" t="s">
        <v>42</v>
      </c>
      <c r="O585" s="37"/>
      <c r="P585" s="37" t="s">
        <v>42</v>
      </c>
      <c r="Q585" s="37">
        <v>2</v>
      </c>
      <c r="R585" s="13" t="s">
        <v>43</v>
      </c>
      <c r="S585" s="13" t="s">
        <v>44</v>
      </c>
      <c r="T585" s="13" t="s">
        <v>42</v>
      </c>
      <c r="U585" s="13" t="s">
        <v>45</v>
      </c>
      <c r="V585" s="13" t="s">
        <v>42</v>
      </c>
      <c r="W585" s="13" t="s">
        <v>72</v>
      </c>
      <c r="X585" s="13" t="s">
        <v>53</v>
      </c>
      <c r="Y585" s="13" t="s">
        <v>41</v>
      </c>
      <c r="Z585" s="13" t="s">
        <v>41</v>
      </c>
      <c r="AA585" s="13"/>
      <c r="AB585" s="13">
        <v>-1</v>
      </c>
      <c r="AC585" s="72">
        <f t="shared" si="1278"/>
        <v>0.5</v>
      </c>
      <c r="AD585" s="13">
        <v>1</v>
      </c>
      <c r="AE585" s="72">
        <f t="shared" ref="AE585" si="1300">VALUE(IF(AD585=-2,0%,IF(AD585=-1,50%,IF(AD585=0,100%,IF(AD585=1,50%,IF(AD585=2,0%))))))</f>
        <v>0.5</v>
      </c>
      <c r="AF585" s="13" t="s">
        <v>42</v>
      </c>
      <c r="AG585" s="13">
        <v>1</v>
      </c>
      <c r="AH585" s="13" t="s">
        <v>42</v>
      </c>
      <c r="AI585" s="13">
        <f t="shared" si="1271"/>
        <v>-1</v>
      </c>
      <c r="AJ585" s="70">
        <f t="shared" si="1280"/>
        <v>0.66599999999999993</v>
      </c>
      <c r="AK585" s="59">
        <f t="shared" si="1287"/>
        <v>-2</v>
      </c>
      <c r="AL585" s="70">
        <f t="shared" ref="AL585" si="1301">VALUE(IF(AK585=-3,0%,IF(AK585=-2,33.3%,IF(AK585=-1,66.6%,IF(AK585=0,100%,IF(AK585=1,66.6%,IF(AK585=2,33.3%,IF(AK585=3,0%))))))))</f>
        <v>0.33299999999999996</v>
      </c>
      <c r="AM585" s="13" t="s">
        <v>41</v>
      </c>
      <c r="AN585" s="13" t="s">
        <v>41</v>
      </c>
      <c r="AO585" s="13"/>
      <c r="AP585" s="13">
        <v>101.31965006729475</v>
      </c>
      <c r="AQ585" s="13">
        <v>117.34261838440112</v>
      </c>
      <c r="AR585" s="13">
        <v>125.13020833333333</v>
      </c>
      <c r="AS585" s="13">
        <v>148.05555555555554</v>
      </c>
      <c r="AT585" s="36">
        <v>216.42753349999998</v>
      </c>
      <c r="AU585" s="36" t="str">
        <f t="shared" si="1282"/>
        <v>2</v>
      </c>
      <c r="AV585" s="36">
        <v>8.8911854153769774</v>
      </c>
      <c r="AW585" s="36">
        <v>210.14051599999999</v>
      </c>
      <c r="AX585" s="36">
        <v>222.71455099999997</v>
      </c>
      <c r="AY585" s="36">
        <v>205.86352499999998</v>
      </c>
      <c r="AZ585" s="36" t="str">
        <f t="shared" si="1283"/>
        <v>2</v>
      </c>
      <c r="BA585" s="36">
        <v>0</v>
      </c>
      <c r="BB585" s="36">
        <v>205.86352499999998</v>
      </c>
      <c r="BC585" s="36">
        <v>205.86352499999998</v>
      </c>
      <c r="BD585" s="36">
        <v>84045</v>
      </c>
      <c r="BE585" s="36" t="s">
        <v>50</v>
      </c>
      <c r="BF585" s="36">
        <v>71644.899999999994</v>
      </c>
      <c r="BG585" s="36">
        <v>93689.5</v>
      </c>
      <c r="BH585" s="36">
        <v>228.99532749999997</v>
      </c>
      <c r="BI585" s="36">
        <v>8.8823593085342232</v>
      </c>
      <c r="BJ585" s="36">
        <v>222.71455099999997</v>
      </c>
      <c r="BK585" s="36">
        <v>235.27610399999998</v>
      </c>
      <c r="BL585" s="36">
        <v>205.86352499999998</v>
      </c>
      <c r="BM585" s="36">
        <v>0</v>
      </c>
      <c r="BN585" s="36">
        <v>205.86352499999998</v>
      </c>
      <c r="BO585" s="36">
        <v>205.86352499999998</v>
      </c>
      <c r="BP585" s="36">
        <v>95526.583333333328</v>
      </c>
      <c r="BQ585" s="36">
        <v>4499.8432970123158</v>
      </c>
      <c r="BR585" s="36">
        <v>88178.4</v>
      </c>
      <c r="BS585" s="36">
        <v>99200.7</v>
      </c>
      <c r="BT585" s="36">
        <v>222.71455099999997</v>
      </c>
      <c r="BU585" s="36">
        <v>0</v>
      </c>
      <c r="BV585" s="36">
        <v>222.71455099999997</v>
      </c>
      <c r="BW585" s="36">
        <v>222.71455099999997</v>
      </c>
      <c r="BX585" s="36">
        <v>205.86352499999998</v>
      </c>
      <c r="BY585" s="36">
        <v>0</v>
      </c>
      <c r="BZ585" s="36">
        <v>205.86352499999998</v>
      </c>
      <c r="CA585" s="36">
        <v>205.86352499999998</v>
      </c>
      <c r="CB585" s="36">
        <v>91278.393749999988</v>
      </c>
      <c r="CC585" s="36">
        <v>11857.510063779333</v>
      </c>
      <c r="CD585" s="36">
        <v>77156.100000000006</v>
      </c>
      <c r="CE585" s="36">
        <v>115734.1</v>
      </c>
      <c r="CF585" s="36"/>
      <c r="CG585" s="40">
        <v>28.542999999999999</v>
      </c>
      <c r="CH585" s="40">
        <v>55.427999999999997</v>
      </c>
      <c r="CI585" s="40"/>
      <c r="CL585" s="5" t="str">
        <f t="shared" si="1289"/>
        <v>0.666_0.5_2</v>
      </c>
      <c r="CM585" s="95" t="str">
        <f t="shared" si="1290"/>
        <v>1T</v>
      </c>
      <c r="CN585" s="96">
        <f t="shared" si="1277"/>
        <v>60</v>
      </c>
      <c r="CO585" s="96" t="str">
        <f t="shared" si="1284"/>
        <v>0.333_0.5_2</v>
      </c>
      <c r="CP585" s="95" t="str">
        <f t="shared" si="1293"/>
        <v>1Q</v>
      </c>
      <c r="CQ585" s="5">
        <f t="shared" si="1285"/>
        <v>31</v>
      </c>
      <c r="CV585" s="87"/>
      <c r="CW585" s="87"/>
      <c r="CX585" s="87"/>
      <c r="CY585" s="87"/>
      <c r="CZ585" s="87"/>
    </row>
    <row r="586" spans="1:104" s="5" customFormat="1">
      <c r="A586" s="13" t="s">
        <v>447</v>
      </c>
      <c r="B586" s="13">
        <v>3</v>
      </c>
      <c r="C586" s="13"/>
      <c r="D586" s="13" t="s">
        <v>58</v>
      </c>
      <c r="E586" s="35" t="s">
        <v>302</v>
      </c>
      <c r="F586" s="13" t="s">
        <v>36</v>
      </c>
      <c r="G586" s="36">
        <v>1097406309</v>
      </c>
      <c r="H586" s="13" t="s">
        <v>303</v>
      </c>
      <c r="I586" s="37">
        <v>21</v>
      </c>
      <c r="J586" s="37" t="s">
        <v>38</v>
      </c>
      <c r="K586" s="38">
        <v>43529</v>
      </c>
      <c r="L586" s="39">
        <v>0.63194444444444442</v>
      </c>
      <c r="M586" s="37" t="s">
        <v>39</v>
      </c>
      <c r="N586" s="37" t="s">
        <v>42</v>
      </c>
      <c r="O586" s="37"/>
      <c r="P586" s="37" t="s">
        <v>42</v>
      </c>
      <c r="Q586" s="37">
        <v>3</v>
      </c>
      <c r="R586" s="13" t="s">
        <v>43</v>
      </c>
      <c r="S586" s="13" t="s">
        <v>44</v>
      </c>
      <c r="T586" s="13" t="s">
        <v>42</v>
      </c>
      <c r="U586" s="13" t="s">
        <v>52</v>
      </c>
      <c r="V586" s="13" t="s">
        <v>42</v>
      </c>
      <c r="W586" s="13" t="s">
        <v>72</v>
      </c>
      <c r="X586" s="13" t="s">
        <v>53</v>
      </c>
      <c r="Y586" s="13" t="s">
        <v>41</v>
      </c>
      <c r="Z586" s="13" t="s">
        <v>41</v>
      </c>
      <c r="AA586" s="13"/>
      <c r="AB586" s="13">
        <v>-1</v>
      </c>
      <c r="AC586" s="72">
        <f t="shared" si="1278"/>
        <v>0.5</v>
      </c>
      <c r="AD586" s="13">
        <v>1</v>
      </c>
      <c r="AE586" s="72">
        <f t="shared" ref="AE586" si="1302">VALUE(IF(AD586=-2,0%,IF(AD586=-1,50%,IF(AD586=0,100%,IF(AD586=1,50%,IF(AD586=2,0%))))))</f>
        <v>0.5</v>
      </c>
      <c r="AF586" s="13" t="s">
        <v>42</v>
      </c>
      <c r="AG586" s="13">
        <v>0</v>
      </c>
      <c r="AH586" s="13" t="s">
        <v>42</v>
      </c>
      <c r="AI586" s="13">
        <f t="shared" si="1271"/>
        <v>-1</v>
      </c>
      <c r="AJ586" s="70">
        <f t="shared" si="1280"/>
        <v>0.66599999999999993</v>
      </c>
      <c r="AK586" s="59">
        <f t="shared" si="1287"/>
        <v>-2</v>
      </c>
      <c r="AL586" s="70">
        <f t="shared" ref="AL586" si="1303">VALUE(IF(AK586=-3,0%,IF(AK586=-2,33.3%,IF(AK586=-1,66.6%,IF(AK586=0,100%,IF(AK586=1,66.6%,IF(AK586=2,33.3%,IF(AK586=3,0%))))))))</f>
        <v>0.33299999999999996</v>
      </c>
      <c r="AM586" s="13" t="s">
        <v>41</v>
      </c>
      <c r="AN586" s="13" t="s">
        <v>41</v>
      </c>
      <c r="AO586" s="13"/>
      <c r="AP586" s="13">
        <v>101.31965006729475</v>
      </c>
      <c r="AQ586" s="13">
        <v>117.34261838440112</v>
      </c>
      <c r="AR586" s="13">
        <v>125.13020833333333</v>
      </c>
      <c r="AS586" s="13">
        <v>148.05555555555554</v>
      </c>
      <c r="AT586" s="36">
        <v>166.19133349999998</v>
      </c>
      <c r="AU586" s="36" t="str">
        <f t="shared" si="1282"/>
        <v>2</v>
      </c>
      <c r="AV586" s="36">
        <v>8.926378119876647</v>
      </c>
      <c r="AW586" s="36">
        <v>159.87943099999998</v>
      </c>
      <c r="AX586" s="36">
        <v>172.50323599999999</v>
      </c>
      <c r="AY586" s="36">
        <v>183.44069300000001</v>
      </c>
      <c r="AZ586" s="36" t="str">
        <f t="shared" si="1283"/>
        <v>2</v>
      </c>
      <c r="BA586" s="36">
        <v>0</v>
      </c>
      <c r="BB586" s="36">
        <v>183.44069300000001</v>
      </c>
      <c r="BC586" s="36">
        <v>183.44069300000001</v>
      </c>
      <c r="BD586" s="36">
        <v>55111.474999999999</v>
      </c>
      <c r="BE586" s="36" t="s">
        <v>50</v>
      </c>
      <c r="BF586" s="36">
        <v>52355.9</v>
      </c>
      <c r="BG586" s="36">
        <v>60622.6</v>
      </c>
      <c r="BH586" s="36">
        <v>172.50323599999999</v>
      </c>
      <c r="BI586" s="36">
        <v>0</v>
      </c>
      <c r="BJ586" s="36">
        <v>172.50323599999999</v>
      </c>
      <c r="BK586" s="36">
        <v>172.50323599999999</v>
      </c>
      <c r="BL586" s="36">
        <v>183.44069300000001</v>
      </c>
      <c r="BM586" s="36">
        <v>0</v>
      </c>
      <c r="BN586" s="36">
        <v>183.44069300000001</v>
      </c>
      <c r="BO586" s="36">
        <v>183.44069300000001</v>
      </c>
      <c r="BP586" s="36">
        <v>52355.9</v>
      </c>
      <c r="BQ586" s="36">
        <v>1742.7944640719963</v>
      </c>
      <c r="BR586" s="36">
        <v>49600.3</v>
      </c>
      <c r="BS586" s="36">
        <v>55111.5</v>
      </c>
      <c r="BT586" s="36">
        <v>197.60889349999997</v>
      </c>
      <c r="BU586" s="36">
        <v>35.504761328793883</v>
      </c>
      <c r="BV586" s="36">
        <v>172.50323599999999</v>
      </c>
      <c r="BW586" s="36">
        <v>222.71455099999997</v>
      </c>
      <c r="BX586" s="36">
        <v>194.652109</v>
      </c>
      <c r="BY586" s="36">
        <v>15.855336560606696</v>
      </c>
      <c r="BZ586" s="36">
        <v>183.44069300000001</v>
      </c>
      <c r="CA586" s="36">
        <v>205.86352499999998</v>
      </c>
      <c r="CB586" s="36">
        <v>61828.187500000007</v>
      </c>
      <c r="CC586" s="36">
        <v>14121.476023979621</v>
      </c>
      <c r="CD586" s="36">
        <v>49600.3</v>
      </c>
      <c r="CE586" s="36">
        <v>93689.5</v>
      </c>
      <c r="CF586" s="36"/>
      <c r="CG586" s="40">
        <v>28.617000000000001</v>
      </c>
      <c r="CH586" s="40">
        <v>55.28</v>
      </c>
      <c r="CI586" s="40"/>
      <c r="CL586" s="5" t="str">
        <f t="shared" si="1289"/>
        <v>0.666_0.5_2</v>
      </c>
      <c r="CM586" s="95" t="str">
        <f t="shared" si="1290"/>
        <v>1T</v>
      </c>
      <c r="CN586" s="96">
        <f t="shared" si="1277"/>
        <v>60</v>
      </c>
      <c r="CO586" s="96" t="str">
        <f t="shared" si="1284"/>
        <v>0.333_0.5_2</v>
      </c>
      <c r="CP586" s="95" t="str">
        <f t="shared" si="1293"/>
        <v>1Q</v>
      </c>
      <c r="CQ586" s="5">
        <f t="shared" si="1285"/>
        <v>31</v>
      </c>
      <c r="CV586" s="87"/>
      <c r="CW586" s="87"/>
      <c r="CX586" s="87"/>
      <c r="CY586" s="87"/>
      <c r="CZ586" s="87"/>
    </row>
    <row r="587" spans="1:104" s="5" customFormat="1">
      <c r="A587" s="13" t="s">
        <v>447</v>
      </c>
      <c r="B587" s="13">
        <v>3</v>
      </c>
      <c r="C587" s="13"/>
      <c r="D587" s="13" t="s">
        <v>58</v>
      </c>
      <c r="E587" s="35" t="s">
        <v>302</v>
      </c>
      <c r="F587" s="13" t="s">
        <v>36</v>
      </c>
      <c r="G587" s="36">
        <v>1097406309</v>
      </c>
      <c r="H587" s="13" t="s">
        <v>303</v>
      </c>
      <c r="I587" s="37">
        <v>21</v>
      </c>
      <c r="J587" s="37" t="s">
        <v>38</v>
      </c>
      <c r="K587" s="38">
        <v>43529</v>
      </c>
      <c r="L587" s="39">
        <v>0.64236111111111105</v>
      </c>
      <c r="M587" s="37" t="s">
        <v>39</v>
      </c>
      <c r="N587" s="37" t="s">
        <v>42</v>
      </c>
      <c r="O587" s="37"/>
      <c r="P587" s="37" t="s">
        <v>42</v>
      </c>
      <c r="Q587" s="37">
        <v>4</v>
      </c>
      <c r="R587" s="13" t="s">
        <v>43</v>
      </c>
      <c r="S587" s="13" t="s">
        <v>44</v>
      </c>
      <c r="T587" s="13" t="s">
        <v>42</v>
      </c>
      <c r="U587" s="13" t="s">
        <v>52</v>
      </c>
      <c r="V587" s="13" t="s">
        <v>42</v>
      </c>
      <c r="W587" s="13" t="s">
        <v>72</v>
      </c>
      <c r="X587" s="13" t="s">
        <v>53</v>
      </c>
      <c r="Y587" s="13" t="s">
        <v>41</v>
      </c>
      <c r="Z587" s="13" t="s">
        <v>41</v>
      </c>
      <c r="AA587" s="13"/>
      <c r="AB587" s="13">
        <v>-1</v>
      </c>
      <c r="AC587" s="72">
        <f t="shared" si="1278"/>
        <v>0.5</v>
      </c>
      <c r="AD587" s="13">
        <v>1</v>
      </c>
      <c r="AE587" s="72">
        <f t="shared" ref="AE587" si="1304">VALUE(IF(AD587=-2,0%,IF(AD587=-1,50%,IF(AD587=0,100%,IF(AD587=1,50%,IF(AD587=2,0%))))))</f>
        <v>0.5</v>
      </c>
      <c r="AF587" s="13" t="s">
        <v>42</v>
      </c>
      <c r="AG587" s="13">
        <v>0</v>
      </c>
      <c r="AH587" s="13" t="s">
        <v>42</v>
      </c>
      <c r="AI587" s="13">
        <f t="shared" si="1271"/>
        <v>-1</v>
      </c>
      <c r="AJ587" s="70">
        <f t="shared" si="1280"/>
        <v>0.66599999999999993</v>
      </c>
      <c r="AK587" s="59">
        <f t="shared" si="1287"/>
        <v>-2</v>
      </c>
      <c r="AL587" s="70">
        <f t="shared" ref="AL587" si="1305">VALUE(IF(AK587=-3,0%,IF(AK587=-2,33.3%,IF(AK587=-1,66.6%,IF(AK587=0,100%,IF(AK587=1,66.6%,IF(AK587=2,33.3%,IF(AK587=3,0%))))))))</f>
        <v>0.33299999999999996</v>
      </c>
      <c r="AM587" s="13" t="s">
        <v>41</v>
      </c>
      <c r="AN587" s="13" t="s">
        <v>41</v>
      </c>
      <c r="AO587" s="13"/>
      <c r="AP587" s="13">
        <v>101.31965006729475</v>
      </c>
      <c r="AQ587" s="13">
        <v>117.34261838440112</v>
      </c>
      <c r="AR587" s="13">
        <v>125.13020833333333</v>
      </c>
      <c r="AS587" s="13">
        <v>148.05555555555554</v>
      </c>
      <c r="AT587" s="36">
        <v>166.19133349999998</v>
      </c>
      <c r="AU587" s="36" t="str">
        <f t="shared" si="1282"/>
        <v>2</v>
      </c>
      <c r="AV587" s="36">
        <v>8.926378119876647</v>
      </c>
      <c r="AW587" s="36">
        <v>159.87943099999998</v>
      </c>
      <c r="AX587" s="36">
        <v>172.50323599999999</v>
      </c>
      <c r="AY587" s="36">
        <v>187.1750625</v>
      </c>
      <c r="AZ587" s="36" t="str">
        <f t="shared" si="1283"/>
        <v>2</v>
      </c>
      <c r="BA587" s="36">
        <v>5.2811959938124131</v>
      </c>
      <c r="BB587" s="36">
        <v>183.44069300000001</v>
      </c>
      <c r="BC587" s="36">
        <v>190.90943199999998</v>
      </c>
      <c r="BD587" s="36">
        <v>54422.6</v>
      </c>
      <c r="BE587" s="36" t="s">
        <v>50</v>
      </c>
      <c r="BF587" s="36">
        <v>52355.9</v>
      </c>
      <c r="BG587" s="36">
        <v>55111.5</v>
      </c>
      <c r="BH587" s="36">
        <v>166.19133349999998</v>
      </c>
      <c r="BI587" s="36">
        <v>8.926378119876647</v>
      </c>
      <c r="BJ587" s="36">
        <v>159.87943099999998</v>
      </c>
      <c r="BK587" s="36">
        <v>172.50323599999999</v>
      </c>
      <c r="BL587" s="36">
        <v>183.44069300000001</v>
      </c>
      <c r="BM587" s="36">
        <v>0</v>
      </c>
      <c r="BN587" s="36">
        <v>183.44069300000001</v>
      </c>
      <c r="BO587" s="36">
        <v>183.44069300000001</v>
      </c>
      <c r="BP587" s="36">
        <v>59244.85</v>
      </c>
      <c r="BQ587" s="36">
        <v>6462.3738176462693</v>
      </c>
      <c r="BR587" s="36">
        <v>55111.5</v>
      </c>
      <c r="BS587" s="36">
        <v>68889.3</v>
      </c>
      <c r="BT587" s="36">
        <v>166.19133349999998</v>
      </c>
      <c r="BU587" s="36">
        <v>8.926378119876647</v>
      </c>
      <c r="BV587" s="36">
        <v>159.87943099999998</v>
      </c>
      <c r="BW587" s="36">
        <v>172.50323599999999</v>
      </c>
      <c r="BX587" s="36">
        <v>183.44069300000001</v>
      </c>
      <c r="BY587" s="36">
        <v>0</v>
      </c>
      <c r="BZ587" s="36">
        <v>183.44069300000001</v>
      </c>
      <c r="CA587" s="36">
        <v>183.44069300000001</v>
      </c>
      <c r="CB587" s="36">
        <v>55800.375000000007</v>
      </c>
      <c r="CC587" s="36">
        <v>5179.6930110448311</v>
      </c>
      <c r="CD587" s="36">
        <v>49600.3</v>
      </c>
      <c r="CE587" s="36">
        <v>68889.3</v>
      </c>
      <c r="CF587" s="36"/>
      <c r="CG587" s="40">
        <v>28.443999999999999</v>
      </c>
      <c r="CH587" s="40">
        <v>55.887999999999998</v>
      </c>
      <c r="CI587" s="40"/>
      <c r="CL587" s="5" t="str">
        <f t="shared" si="1289"/>
        <v>0.666_0.5_2</v>
      </c>
      <c r="CM587" s="95" t="str">
        <f t="shared" si="1290"/>
        <v>1T</v>
      </c>
      <c r="CN587" s="96">
        <f t="shared" si="1277"/>
        <v>60</v>
      </c>
      <c r="CO587" s="96" t="str">
        <f t="shared" si="1284"/>
        <v>0.333_0.5_2</v>
      </c>
      <c r="CP587" s="95" t="str">
        <f t="shared" si="1293"/>
        <v>1Q</v>
      </c>
      <c r="CQ587" s="5">
        <f t="shared" si="1285"/>
        <v>31</v>
      </c>
      <c r="CV587" s="87"/>
      <c r="CW587" s="87"/>
      <c r="CX587" s="87"/>
      <c r="CY587" s="87"/>
      <c r="CZ587" s="87"/>
    </row>
    <row r="588" spans="1:104" s="5" customFormat="1">
      <c r="A588" s="13" t="s">
        <v>447</v>
      </c>
      <c r="B588" s="13">
        <v>3</v>
      </c>
      <c r="C588" s="13"/>
      <c r="D588" s="13" t="s">
        <v>58</v>
      </c>
      <c r="E588" s="35" t="s">
        <v>302</v>
      </c>
      <c r="F588" s="13" t="s">
        <v>36</v>
      </c>
      <c r="G588" s="36">
        <v>1097406309</v>
      </c>
      <c r="H588" s="13" t="s">
        <v>303</v>
      </c>
      <c r="I588" s="37">
        <v>21</v>
      </c>
      <c r="J588" s="37" t="s">
        <v>38</v>
      </c>
      <c r="K588" s="38">
        <v>43529</v>
      </c>
      <c r="L588" s="39">
        <v>0.65277777777777779</v>
      </c>
      <c r="M588" s="37" t="s">
        <v>39</v>
      </c>
      <c r="N588" s="37" t="s">
        <v>42</v>
      </c>
      <c r="O588" s="37"/>
      <c r="P588" s="37" t="s">
        <v>42</v>
      </c>
      <c r="Q588" s="37">
        <v>5</v>
      </c>
      <c r="R588" s="13" t="s">
        <v>43</v>
      </c>
      <c r="S588" s="13" t="s">
        <v>56</v>
      </c>
      <c r="T588" s="13" t="s">
        <v>42</v>
      </c>
      <c r="U588" s="13" t="s">
        <v>52</v>
      </c>
      <c r="V588" s="13" t="s">
        <v>42</v>
      </c>
      <c r="W588" s="13" t="s">
        <v>46</v>
      </c>
      <c r="X588" s="13" t="s">
        <v>53</v>
      </c>
      <c r="Y588" s="13" t="s">
        <v>42</v>
      </c>
      <c r="Z588" s="13" t="s">
        <v>41</v>
      </c>
      <c r="AA588" s="13"/>
      <c r="AB588" s="13">
        <v>-1</v>
      </c>
      <c r="AC588" s="72">
        <f t="shared" si="1278"/>
        <v>0.5</v>
      </c>
      <c r="AD588" s="13">
        <v>2</v>
      </c>
      <c r="AE588" s="72">
        <f t="shared" ref="AE588" si="1306">VALUE(IF(AD588=-2,0%,IF(AD588=-1,50%,IF(AD588=0,100%,IF(AD588=1,50%,IF(AD588=2,0%))))))</f>
        <v>0</v>
      </c>
      <c r="AF588" s="13" t="s">
        <v>42</v>
      </c>
      <c r="AG588" s="13">
        <v>0</v>
      </c>
      <c r="AH588" s="13" t="s">
        <v>42</v>
      </c>
      <c r="AI588" s="13">
        <f t="shared" si="1271"/>
        <v>1</v>
      </c>
      <c r="AJ588" s="70">
        <f t="shared" si="1280"/>
        <v>0.66599999999999993</v>
      </c>
      <c r="AK588" s="59">
        <f t="shared" si="1287"/>
        <v>-2</v>
      </c>
      <c r="AL588" s="70">
        <f t="shared" ref="AL588" si="1307">VALUE(IF(AK588=-3,0%,IF(AK588=-2,33.3%,IF(AK588=-1,66.6%,IF(AK588=0,100%,IF(AK588=1,66.6%,IF(AK588=2,33.3%,IF(AK588=3,0%))))))))</f>
        <v>0.33299999999999996</v>
      </c>
      <c r="AM588" s="13" t="s">
        <v>42</v>
      </c>
      <c r="AN588" s="13" t="s">
        <v>41</v>
      </c>
      <c r="AO588" s="13"/>
      <c r="AP588" s="13">
        <v>101.31965006729475</v>
      </c>
      <c r="AQ588" s="13">
        <v>117.34261838440112</v>
      </c>
      <c r="AR588" s="13">
        <v>125.13020833333333</v>
      </c>
      <c r="AS588" s="13">
        <v>148.05555555555554</v>
      </c>
      <c r="AT588" s="36">
        <v>140.91875949999999</v>
      </c>
      <c r="AU588" s="36" t="str">
        <f t="shared" si="1282"/>
        <v>2</v>
      </c>
      <c r="AV588" s="36">
        <v>8.9440303335621962</v>
      </c>
      <c r="AW588" s="36">
        <v>134.59437499999999</v>
      </c>
      <c r="AX588" s="36">
        <v>147.243144</v>
      </c>
      <c r="AY588" s="36">
        <v>168.61555300000001</v>
      </c>
      <c r="AZ588" s="36" t="str">
        <f t="shared" si="1283"/>
        <v>2</v>
      </c>
      <c r="BA588" s="36">
        <v>0</v>
      </c>
      <c r="BB588" s="36">
        <v>168.61555300000001</v>
      </c>
      <c r="BC588" s="36">
        <v>168.61555300000001</v>
      </c>
      <c r="BD588" s="36">
        <v>44778.100000000006</v>
      </c>
      <c r="BE588" s="36" t="s">
        <v>50</v>
      </c>
      <c r="BF588" s="36">
        <v>44089.2</v>
      </c>
      <c r="BG588" s="36">
        <v>46844.800000000003</v>
      </c>
      <c r="BH588" s="36">
        <v>153.56128749999999</v>
      </c>
      <c r="BI588" s="36">
        <v>8.9352042267194012</v>
      </c>
      <c r="BJ588" s="36">
        <v>147.243144</v>
      </c>
      <c r="BK588" s="36">
        <v>159.87943099999998</v>
      </c>
      <c r="BL588" s="36">
        <v>176.02812299999999</v>
      </c>
      <c r="BM588" s="36">
        <v>10.482957026039937</v>
      </c>
      <c r="BN588" s="36">
        <v>168.61555300000001</v>
      </c>
      <c r="BO588" s="36">
        <v>183.44069300000001</v>
      </c>
      <c r="BP588" s="36">
        <v>50059.583333333336</v>
      </c>
      <c r="BQ588" s="36">
        <v>2709.2603643183984</v>
      </c>
      <c r="BR588" s="36">
        <v>46844.800000000003</v>
      </c>
      <c r="BS588" s="36">
        <v>55111.5</v>
      </c>
      <c r="BT588" s="36">
        <v>153.56128749999999</v>
      </c>
      <c r="BU588" s="36">
        <v>8.9352042267194012</v>
      </c>
      <c r="BV588" s="36">
        <v>147.243144</v>
      </c>
      <c r="BW588" s="36">
        <v>159.87943099999998</v>
      </c>
      <c r="BX588" s="36">
        <v>176.02812299999999</v>
      </c>
      <c r="BY588" s="36">
        <v>10.482957026039937</v>
      </c>
      <c r="BZ588" s="36">
        <v>168.61555300000001</v>
      </c>
      <c r="CA588" s="36">
        <v>183.44069300000001</v>
      </c>
      <c r="CB588" s="36">
        <v>51322.556250000009</v>
      </c>
      <c r="CC588" s="36">
        <v>2638.2748231799114</v>
      </c>
      <c r="CD588" s="36">
        <v>46844.800000000003</v>
      </c>
      <c r="CE588" s="36">
        <v>55111.5</v>
      </c>
      <c r="CF588" s="36"/>
      <c r="CG588" s="40">
        <v>28.518000000000001</v>
      </c>
      <c r="CH588" s="40">
        <v>55.962000000000003</v>
      </c>
      <c r="CI588" s="40"/>
      <c r="CL588" s="5" t="str">
        <f t="shared" si="1289"/>
        <v>0.666_0.5_2</v>
      </c>
      <c r="CM588" s="95" t="str">
        <f t="shared" si="1290"/>
        <v>1T</v>
      </c>
      <c r="CN588" s="96">
        <f t="shared" si="1277"/>
        <v>60</v>
      </c>
      <c r="CO588" s="96" t="str">
        <f t="shared" si="1284"/>
        <v>0.333_0_2</v>
      </c>
      <c r="CP588" s="95" t="str">
        <f t="shared" si="1293"/>
        <v>1P</v>
      </c>
      <c r="CQ588" s="5">
        <f t="shared" si="1285"/>
        <v>16</v>
      </c>
      <c r="CV588" s="87"/>
      <c r="CW588" s="87"/>
      <c r="CX588" s="87"/>
      <c r="CY588" s="87"/>
      <c r="CZ588" s="87"/>
    </row>
    <row r="589" spans="1:104" s="5" customFormat="1">
      <c r="A589" s="13" t="s">
        <v>447</v>
      </c>
      <c r="B589" s="13">
        <v>3</v>
      </c>
      <c r="C589" s="13"/>
      <c r="D589" s="13" t="s">
        <v>58</v>
      </c>
      <c r="E589" s="35" t="s">
        <v>302</v>
      </c>
      <c r="F589" s="13" t="s">
        <v>36</v>
      </c>
      <c r="G589" s="36">
        <v>1097406309</v>
      </c>
      <c r="H589" s="13" t="s">
        <v>303</v>
      </c>
      <c r="I589" s="37">
        <v>21</v>
      </c>
      <c r="J589" s="37" t="s">
        <v>38</v>
      </c>
      <c r="K589" s="38">
        <v>43529</v>
      </c>
      <c r="L589" s="39">
        <v>0.66319444444444442</v>
      </c>
      <c r="M589" s="37" t="s">
        <v>39</v>
      </c>
      <c r="N589" s="37" t="s">
        <v>42</v>
      </c>
      <c r="O589" s="37"/>
      <c r="P589" s="37" t="s">
        <v>42</v>
      </c>
      <c r="Q589" s="37">
        <v>6</v>
      </c>
      <c r="R589" s="13" t="s">
        <v>43</v>
      </c>
      <c r="S589" s="13" t="s">
        <v>44</v>
      </c>
      <c r="T589" s="13" t="s">
        <v>42</v>
      </c>
      <c r="U589" s="13" t="s">
        <v>52</v>
      </c>
      <c r="V589" s="13" t="s">
        <v>42</v>
      </c>
      <c r="W589" s="13" t="s">
        <v>46</v>
      </c>
      <c r="X589" s="13" t="s">
        <v>53</v>
      </c>
      <c r="Y589" s="13" t="s">
        <v>42</v>
      </c>
      <c r="Z589" s="13" t="s">
        <v>41</v>
      </c>
      <c r="AA589" s="13"/>
      <c r="AB589" s="13">
        <v>-1</v>
      </c>
      <c r="AC589" s="72">
        <f t="shared" si="1278"/>
        <v>0.5</v>
      </c>
      <c r="AD589" s="13">
        <v>1</v>
      </c>
      <c r="AE589" s="72">
        <f t="shared" ref="AE589" si="1308">VALUE(IF(AD589=-2,0%,IF(AD589=-1,50%,IF(AD589=0,100%,IF(AD589=1,50%,IF(AD589=2,0%))))))</f>
        <v>0.5</v>
      </c>
      <c r="AF589" s="13" t="s">
        <v>42</v>
      </c>
      <c r="AG589" s="13">
        <v>0</v>
      </c>
      <c r="AH589" s="13" t="s">
        <v>42</v>
      </c>
      <c r="AI589" s="13">
        <f t="shared" si="1271"/>
        <v>1</v>
      </c>
      <c r="AJ589" s="70">
        <f t="shared" si="1280"/>
        <v>0.66599999999999993</v>
      </c>
      <c r="AK589" s="59">
        <f t="shared" si="1287"/>
        <v>-2</v>
      </c>
      <c r="AL589" s="70">
        <f t="shared" ref="AL589" si="1309">VALUE(IF(AK589=-3,0%,IF(AK589=-2,33.3%,IF(AK589=-1,66.6%,IF(AK589=0,100%,IF(AK589=1,66.6%,IF(AK589=2,33.3%,IF(AK589=3,0%))))))))</f>
        <v>0.33299999999999996</v>
      </c>
      <c r="AM589" s="13" t="s">
        <v>42</v>
      </c>
      <c r="AN589" s="13" t="s">
        <v>41</v>
      </c>
      <c r="AO589" s="13"/>
      <c r="AP589" s="13">
        <v>101.31965006729475</v>
      </c>
      <c r="AQ589" s="13">
        <v>117.34261838440112</v>
      </c>
      <c r="AR589" s="13">
        <v>125.13020833333333</v>
      </c>
      <c r="AS589" s="13">
        <v>148.05555555555554</v>
      </c>
      <c r="AT589" s="36">
        <v>128.34392299999999</v>
      </c>
      <c r="AU589" s="36" t="str">
        <f t="shared" si="1282"/>
        <v>2</v>
      </c>
      <c r="AV589" s="36">
        <v>8.8394739893620411</v>
      </c>
      <c r="AW589" s="36">
        <v>122.09347099999998</v>
      </c>
      <c r="AX589" s="36">
        <v>134.59437499999999</v>
      </c>
      <c r="AY589" s="36">
        <v>168.61555300000001</v>
      </c>
      <c r="AZ589" s="36" t="str">
        <f t="shared" si="1283"/>
        <v>2</v>
      </c>
      <c r="BA589" s="36">
        <v>0</v>
      </c>
      <c r="BB589" s="36">
        <v>168.61555300000001</v>
      </c>
      <c r="BC589" s="36">
        <v>168.61555300000001</v>
      </c>
      <c r="BD589" s="36">
        <v>47533.649999999994</v>
      </c>
      <c r="BE589" s="36" t="s">
        <v>50</v>
      </c>
      <c r="BF589" s="36">
        <v>44089.2</v>
      </c>
      <c r="BG589" s="36">
        <v>49600.3</v>
      </c>
      <c r="BH589" s="36">
        <v>115.75668349999998</v>
      </c>
      <c r="BI589" s="36">
        <v>8.9615708243762988</v>
      </c>
      <c r="BJ589" s="36">
        <v>109.41989599999998</v>
      </c>
      <c r="BK589" s="36">
        <v>122.09347099999998</v>
      </c>
      <c r="BL589" s="36">
        <v>164.9373525</v>
      </c>
      <c r="BM589" s="36">
        <v>5.2017610322275036</v>
      </c>
      <c r="BN589" s="36">
        <v>161.259152</v>
      </c>
      <c r="BO589" s="36">
        <v>168.61555300000001</v>
      </c>
      <c r="BP589" s="36">
        <v>44548.466666666667</v>
      </c>
      <c r="BQ589" s="36">
        <v>1124.9689892022234</v>
      </c>
      <c r="BR589" s="36">
        <v>44089.2</v>
      </c>
      <c r="BS589" s="36">
        <v>46844.800000000003</v>
      </c>
      <c r="BT589" s="36">
        <v>134.6683075</v>
      </c>
      <c r="BU589" s="36">
        <v>17.783504322924237</v>
      </c>
      <c r="BV589" s="36">
        <v>122.09347099999998</v>
      </c>
      <c r="BW589" s="36">
        <v>147.243144</v>
      </c>
      <c r="BX589" s="36">
        <v>168.61555300000001</v>
      </c>
      <c r="BY589" s="36">
        <v>0</v>
      </c>
      <c r="BZ589" s="36">
        <v>168.61555300000001</v>
      </c>
      <c r="CA589" s="36">
        <v>168.61555300000001</v>
      </c>
      <c r="CB589" s="36">
        <v>44433.65</v>
      </c>
      <c r="CC589" s="36">
        <v>941.21658435594429</v>
      </c>
      <c r="CD589" s="36">
        <v>44089.2</v>
      </c>
      <c r="CE589" s="36">
        <v>46844.800000000003</v>
      </c>
      <c r="CF589" s="36"/>
      <c r="CG589" s="40">
        <v>28.419</v>
      </c>
      <c r="CH589" s="40">
        <v>56.167999999999999</v>
      </c>
      <c r="CI589" s="40"/>
      <c r="CL589" s="5" t="str">
        <f t="shared" si="1289"/>
        <v>0.666_0.5_2</v>
      </c>
      <c r="CM589" s="95" t="str">
        <f t="shared" si="1290"/>
        <v>1T</v>
      </c>
      <c r="CN589" s="96">
        <f t="shared" si="1277"/>
        <v>60</v>
      </c>
      <c r="CO589" s="96" t="str">
        <f t="shared" si="1284"/>
        <v>0.333_0.5_2</v>
      </c>
      <c r="CP589" s="95" t="str">
        <f t="shared" si="1293"/>
        <v>1Q</v>
      </c>
      <c r="CQ589" s="5">
        <f t="shared" si="1285"/>
        <v>31</v>
      </c>
      <c r="CV589" s="87"/>
      <c r="CW589" s="87"/>
      <c r="CX589" s="87"/>
      <c r="CY589" s="87"/>
      <c r="CZ589" s="87"/>
    </row>
    <row r="590" spans="1:104" s="5" customFormat="1">
      <c r="A590" s="13" t="s">
        <v>447</v>
      </c>
      <c r="B590" s="13">
        <v>3</v>
      </c>
      <c r="C590" s="13"/>
      <c r="D590" s="13" t="s">
        <v>67</v>
      </c>
      <c r="E590" s="35" t="s">
        <v>304</v>
      </c>
      <c r="F590" s="13" t="s">
        <v>36</v>
      </c>
      <c r="G590" s="36">
        <v>4376965</v>
      </c>
      <c r="H590" s="13" t="s">
        <v>305</v>
      </c>
      <c r="I590" s="37">
        <v>30</v>
      </c>
      <c r="J590" s="37" t="s">
        <v>70</v>
      </c>
      <c r="K590" s="38">
        <v>43529</v>
      </c>
      <c r="L590" s="39">
        <v>0.61111111111111105</v>
      </c>
      <c r="M590" s="37" t="s">
        <v>39</v>
      </c>
      <c r="N590" s="37" t="s">
        <v>42</v>
      </c>
      <c r="O590" s="37"/>
      <c r="P590" s="37" t="s">
        <v>42</v>
      </c>
      <c r="Q590" s="37">
        <v>1</v>
      </c>
      <c r="R590" s="13" t="s">
        <v>62</v>
      </c>
      <c r="S590" s="13" t="s">
        <v>44</v>
      </c>
      <c r="T590" s="13" t="s">
        <v>42</v>
      </c>
      <c r="U590" s="13" t="s">
        <v>52</v>
      </c>
      <c r="V590" s="13" t="s">
        <v>42</v>
      </c>
      <c r="W590" s="13" t="s">
        <v>46</v>
      </c>
      <c r="X590" s="13" t="s">
        <v>47</v>
      </c>
      <c r="Y590" s="13" t="s">
        <v>42</v>
      </c>
      <c r="Z590" s="13" t="s">
        <v>41</v>
      </c>
      <c r="AA590" s="13"/>
      <c r="AB590" s="13">
        <v>1</v>
      </c>
      <c r="AC590" s="72">
        <f t="shared" si="1278"/>
        <v>0.5</v>
      </c>
      <c r="AD590" s="13">
        <v>1</v>
      </c>
      <c r="AE590" s="72">
        <f t="shared" ref="AE590" si="1310">VALUE(IF(AD590=-2,0%,IF(AD590=-1,50%,IF(AD590=0,100%,IF(AD590=1,50%,IF(AD590=2,0%))))))</f>
        <v>0.5</v>
      </c>
      <c r="AF590" s="13" t="s">
        <v>42</v>
      </c>
      <c r="AG590" s="13">
        <v>0</v>
      </c>
      <c r="AH590" s="13" t="s">
        <v>42</v>
      </c>
      <c r="AI590" s="13">
        <f t="shared" si="1271"/>
        <v>1</v>
      </c>
      <c r="AJ590" s="70">
        <f t="shared" si="1280"/>
        <v>0.66599999999999993</v>
      </c>
      <c r="AK590" s="59">
        <f t="shared" si="1287"/>
        <v>-1</v>
      </c>
      <c r="AL590" s="70">
        <f t="shared" ref="AL590" si="1311">VALUE(IF(AK590=-3,0%,IF(AK590=-2,33.3%,IF(AK590=-1,66.6%,IF(AK590=0,100%,IF(AK590=1,66.6%,IF(AK590=2,33.3%,IF(AK590=3,0%))))))))</f>
        <v>0.66599999999999993</v>
      </c>
      <c r="AM590" s="13" t="s">
        <v>42</v>
      </c>
      <c r="AN590" s="13" t="s">
        <v>41</v>
      </c>
      <c r="AO590" s="13"/>
      <c r="AP590" s="13">
        <v>101.31965006729475</v>
      </c>
      <c r="AQ590" s="13">
        <v>117.34261838440112</v>
      </c>
      <c r="AR590" s="13">
        <v>125.13020833333333</v>
      </c>
      <c r="AS590" s="13">
        <v>148.05555555555554</v>
      </c>
      <c r="AT590" s="36">
        <v>344.23309440000003</v>
      </c>
      <c r="AU590" s="36" t="str">
        <f t="shared" si="1282"/>
        <v>3</v>
      </c>
      <c r="AV590" s="36">
        <v>0</v>
      </c>
      <c r="AW590" s="36">
        <v>344.23309440000003</v>
      </c>
      <c r="AX590" s="36">
        <v>344.23309440000003</v>
      </c>
      <c r="AY590" s="36">
        <v>553.22252930000002</v>
      </c>
      <c r="AZ590" s="36" t="str">
        <f t="shared" si="1283"/>
        <v>4</v>
      </c>
      <c r="BA590" s="36">
        <v>20.903174588705529</v>
      </c>
      <c r="BB590" s="36">
        <v>538.44175280000002</v>
      </c>
      <c r="BC590" s="36">
        <v>568.00330580000002</v>
      </c>
      <c r="BD590" s="36">
        <v>82667.199999999997</v>
      </c>
      <c r="BE590" s="36" t="s">
        <v>50</v>
      </c>
      <c r="BF590" s="36">
        <v>79911.600000000006</v>
      </c>
      <c r="BG590" s="36">
        <v>88178.4</v>
      </c>
      <c r="BH590" s="36">
        <v>373.12002719999998</v>
      </c>
      <c r="BI590" s="36">
        <v>40.852292141120181</v>
      </c>
      <c r="BJ590" s="36">
        <v>344.23309440000003</v>
      </c>
      <c r="BK590" s="36">
        <v>402.00695999999999</v>
      </c>
      <c r="BL590" s="36">
        <v>527.36883650000004</v>
      </c>
      <c r="BM590" s="36">
        <v>57.465817583893177</v>
      </c>
      <c r="BN590" s="36">
        <v>486.73436720000001</v>
      </c>
      <c r="BO590" s="36">
        <v>568.00330580000002</v>
      </c>
      <c r="BP590" s="36">
        <v>63378.183333333342</v>
      </c>
      <c r="BQ590" s="36">
        <v>10743.193741046747</v>
      </c>
      <c r="BR590" s="36">
        <v>55111.5</v>
      </c>
      <c r="BS590" s="36">
        <v>82667.199999999997</v>
      </c>
      <c r="BT590" s="36">
        <v>422.34210999999999</v>
      </c>
      <c r="BU590" s="36">
        <v>110.46282920513158</v>
      </c>
      <c r="BV590" s="36">
        <v>344.23309440000003</v>
      </c>
      <c r="BW590" s="36">
        <v>500.45112559999995</v>
      </c>
      <c r="BX590" s="36">
        <v>590.23520450000001</v>
      </c>
      <c r="BY590" s="36">
        <v>31.440652658844762</v>
      </c>
      <c r="BZ590" s="36">
        <v>568.00330580000002</v>
      </c>
      <c r="CA590" s="36">
        <v>612.4671032</v>
      </c>
      <c r="CB590" s="36">
        <v>77672.737500000003</v>
      </c>
      <c r="CC590" s="36">
        <v>16105.980086078756</v>
      </c>
      <c r="CD590" s="36">
        <v>55111.5</v>
      </c>
      <c r="CE590" s="36">
        <v>99200.7</v>
      </c>
      <c r="CF590" s="36"/>
      <c r="CG590" s="40">
        <v>28.518000000000001</v>
      </c>
      <c r="CH590" s="40">
        <v>56.183</v>
      </c>
      <c r="CI590" s="40"/>
      <c r="CL590" s="5" t="str">
        <f t="shared" si="1289"/>
        <v>0.666_0.5_4</v>
      </c>
      <c r="CM590" s="95" t="str">
        <f t="shared" si="1290"/>
        <v>2R</v>
      </c>
      <c r="CN590" s="96">
        <f t="shared" si="1277"/>
        <v>21</v>
      </c>
      <c r="CO590" s="96" t="str">
        <f t="shared" si="1284"/>
        <v>0.666_0.5_4</v>
      </c>
      <c r="CP590" s="95" t="str">
        <f t="shared" si="1293"/>
        <v>2R</v>
      </c>
      <c r="CQ590" s="5">
        <f t="shared" si="1285"/>
        <v>9</v>
      </c>
      <c r="CV590" s="87"/>
      <c r="CW590" s="87"/>
      <c r="CX590" s="87"/>
      <c r="CY590" s="87"/>
      <c r="CZ590" s="87"/>
    </row>
    <row r="591" spans="1:104" s="5" customFormat="1">
      <c r="A591" s="13" t="s">
        <v>447</v>
      </c>
      <c r="B591" s="13">
        <v>3</v>
      </c>
      <c r="C591" s="13"/>
      <c r="D591" s="13" t="s">
        <v>67</v>
      </c>
      <c r="E591" s="35" t="s">
        <v>304</v>
      </c>
      <c r="F591" s="13" t="s">
        <v>36</v>
      </c>
      <c r="G591" s="36">
        <v>4376965</v>
      </c>
      <c r="H591" s="13" t="s">
        <v>305</v>
      </c>
      <c r="I591" s="37">
        <v>30</v>
      </c>
      <c r="J591" s="37" t="s">
        <v>70</v>
      </c>
      <c r="K591" s="38">
        <v>43529</v>
      </c>
      <c r="L591" s="39">
        <v>0.62152777777777779</v>
      </c>
      <c r="M591" s="37" t="s">
        <v>39</v>
      </c>
      <c r="N591" s="37" t="s">
        <v>42</v>
      </c>
      <c r="O591" s="37"/>
      <c r="P591" s="37" t="s">
        <v>42</v>
      </c>
      <c r="Q591" s="37">
        <v>2</v>
      </c>
      <c r="R591" s="13" t="s">
        <v>62</v>
      </c>
      <c r="S591" s="13" t="s">
        <v>44</v>
      </c>
      <c r="T591" s="13" t="s">
        <v>42</v>
      </c>
      <c r="U591" s="13" t="s">
        <v>52</v>
      </c>
      <c r="V591" s="13" t="s">
        <v>42</v>
      </c>
      <c r="W591" s="13" t="s">
        <v>64</v>
      </c>
      <c r="X591" s="13" t="s">
        <v>53</v>
      </c>
      <c r="Y591" s="13" t="s">
        <v>42</v>
      </c>
      <c r="Z591" s="13" t="s">
        <v>41</v>
      </c>
      <c r="AA591" s="13"/>
      <c r="AB591" s="13">
        <v>1</v>
      </c>
      <c r="AC591" s="72">
        <f t="shared" si="1278"/>
        <v>0.5</v>
      </c>
      <c r="AD591" s="13">
        <v>1</v>
      </c>
      <c r="AE591" s="72">
        <f t="shared" ref="AE591" si="1312">VALUE(IF(AD591=-2,0%,IF(AD591=-1,50%,IF(AD591=0,100%,IF(AD591=1,50%,IF(AD591=2,0%))))))</f>
        <v>0.5</v>
      </c>
      <c r="AF591" s="13" t="s">
        <v>42</v>
      </c>
      <c r="AG591" s="13">
        <v>0</v>
      </c>
      <c r="AH591" s="13" t="s">
        <v>42</v>
      </c>
      <c r="AI591" s="13">
        <f t="shared" si="1271"/>
        <v>3</v>
      </c>
      <c r="AJ591" s="70">
        <f t="shared" si="1280"/>
        <v>0</v>
      </c>
      <c r="AK591" s="59">
        <f t="shared" si="1287"/>
        <v>-2</v>
      </c>
      <c r="AL591" s="70">
        <f t="shared" ref="AL591" si="1313">VALUE(IF(AK591=-3,0%,IF(AK591=-2,33.3%,IF(AK591=-1,66.6%,IF(AK591=0,100%,IF(AK591=1,66.6%,IF(AK591=2,33.3%,IF(AK591=3,0%))))))))</f>
        <v>0.33299999999999996</v>
      </c>
      <c r="AM591" s="13" t="s">
        <v>42</v>
      </c>
      <c r="AN591" s="13" t="s">
        <v>41</v>
      </c>
      <c r="AO591" s="13"/>
      <c r="AP591" s="13">
        <v>101.31965006729475</v>
      </c>
      <c r="AQ591" s="13">
        <v>117.34261838440112</v>
      </c>
      <c r="AR591" s="13">
        <v>125.13020833333333</v>
      </c>
      <c r="AS591" s="13">
        <v>148.05555555555554</v>
      </c>
      <c r="AT591" s="36">
        <v>397.87526000000003</v>
      </c>
      <c r="AU591" s="36" t="str">
        <f t="shared" si="1282"/>
        <v>3</v>
      </c>
      <c r="AV591" s="36">
        <v>17.508135870548134</v>
      </c>
      <c r="AW591" s="36">
        <v>385.49513839999997</v>
      </c>
      <c r="AX591" s="36">
        <v>410.25538160000002</v>
      </c>
      <c r="AY591" s="36">
        <v>556.9400402</v>
      </c>
      <c r="AZ591" s="36" t="str">
        <f t="shared" si="1283"/>
        <v>4</v>
      </c>
      <c r="BA591" s="36">
        <v>36.636492096043995</v>
      </c>
      <c r="BB591" s="36">
        <v>531.03412819999994</v>
      </c>
      <c r="BC591" s="36">
        <v>582.84595220000006</v>
      </c>
      <c r="BD591" s="36">
        <v>84045</v>
      </c>
      <c r="BE591" s="36" t="s">
        <v>50</v>
      </c>
      <c r="BF591" s="36">
        <v>71644.899999999994</v>
      </c>
      <c r="BG591" s="36">
        <v>93689.5</v>
      </c>
      <c r="BH591" s="36">
        <v>406.13117080000001</v>
      </c>
      <c r="BI591" s="36">
        <v>5.832514847445613</v>
      </c>
      <c r="BJ591" s="36">
        <v>402.00695999999999</v>
      </c>
      <c r="BK591" s="36">
        <v>410.25538160000002</v>
      </c>
      <c r="BL591" s="36">
        <v>593.98729849999995</v>
      </c>
      <c r="BM591" s="36">
        <v>15.756243040555233</v>
      </c>
      <c r="BN591" s="36">
        <v>582.84595220000006</v>
      </c>
      <c r="BO591" s="36">
        <v>605.12864479999996</v>
      </c>
      <c r="BP591" s="36">
        <v>95526.583333333328</v>
      </c>
      <c r="BQ591" s="36">
        <v>4499.8432970123158</v>
      </c>
      <c r="BR591" s="36">
        <v>88178.4</v>
      </c>
      <c r="BS591" s="36">
        <v>99200.7</v>
      </c>
      <c r="BT591" s="36">
        <v>377.244238</v>
      </c>
      <c r="BU591" s="36">
        <v>46.684806988565789</v>
      </c>
      <c r="BV591" s="36">
        <v>344.23309440000003</v>
      </c>
      <c r="BW591" s="36">
        <v>410.25538160000002</v>
      </c>
      <c r="BX591" s="36">
        <v>575.4246290000001</v>
      </c>
      <c r="BY591" s="36">
        <v>10.495335920194123</v>
      </c>
      <c r="BZ591" s="36">
        <v>568.00330580000002</v>
      </c>
      <c r="CA591" s="36">
        <v>582.84595220000006</v>
      </c>
      <c r="CB591" s="36">
        <v>91278.393749999988</v>
      </c>
      <c r="CC591" s="36">
        <v>11857.510063779333</v>
      </c>
      <c r="CD591" s="36">
        <v>77156.100000000006</v>
      </c>
      <c r="CE591" s="36">
        <v>115734.1</v>
      </c>
      <c r="CF591" s="36"/>
      <c r="CG591" s="40">
        <v>28.542999999999999</v>
      </c>
      <c r="CH591" s="40">
        <v>55.427999999999997</v>
      </c>
      <c r="CI591" s="40"/>
      <c r="CL591" s="5" t="str">
        <f t="shared" si="1289"/>
        <v>0_0.5_4</v>
      </c>
      <c r="CM591" s="95" t="str">
        <f t="shared" si="1290"/>
        <v>2L</v>
      </c>
      <c r="CN591" s="96">
        <f t="shared" si="1277"/>
        <v>7</v>
      </c>
      <c r="CO591" s="96" t="str">
        <f t="shared" si="1284"/>
        <v>0.333_0.5_4</v>
      </c>
      <c r="CP591" s="95" t="str">
        <f t="shared" si="1293"/>
        <v>2O</v>
      </c>
      <c r="CQ591" s="5">
        <f t="shared" si="1285"/>
        <v>17</v>
      </c>
      <c r="CV591" s="87"/>
      <c r="CW591" s="87"/>
      <c r="CX591" s="87"/>
      <c r="CY591" s="87"/>
      <c r="CZ591" s="87"/>
    </row>
    <row r="592" spans="1:104" s="5" customFormat="1">
      <c r="A592" s="13" t="s">
        <v>447</v>
      </c>
      <c r="B592" s="13">
        <v>3</v>
      </c>
      <c r="C592" s="13"/>
      <c r="D592" s="13" t="s">
        <v>67</v>
      </c>
      <c r="E592" s="35" t="s">
        <v>304</v>
      </c>
      <c r="F592" s="13" t="s">
        <v>36</v>
      </c>
      <c r="G592" s="36">
        <v>4376965</v>
      </c>
      <c r="H592" s="13" t="s">
        <v>305</v>
      </c>
      <c r="I592" s="37">
        <v>30</v>
      </c>
      <c r="J592" s="37" t="s">
        <v>70</v>
      </c>
      <c r="K592" s="38">
        <v>43529</v>
      </c>
      <c r="L592" s="39">
        <v>0.63194444444444442</v>
      </c>
      <c r="M592" s="37" t="s">
        <v>39</v>
      </c>
      <c r="N592" s="37" t="s">
        <v>42</v>
      </c>
      <c r="O592" s="37"/>
      <c r="P592" s="37" t="s">
        <v>42</v>
      </c>
      <c r="Q592" s="37">
        <v>3</v>
      </c>
      <c r="R592" s="13" t="s">
        <v>62</v>
      </c>
      <c r="S592" s="13" t="s">
        <v>44</v>
      </c>
      <c r="T592" s="13" t="s">
        <v>42</v>
      </c>
      <c r="U592" s="13" t="s">
        <v>52</v>
      </c>
      <c r="V592" s="13" t="s">
        <v>42</v>
      </c>
      <c r="W592" s="13" t="s">
        <v>64</v>
      </c>
      <c r="X592" s="13" t="s">
        <v>53</v>
      </c>
      <c r="Y592" s="13" t="s">
        <v>42</v>
      </c>
      <c r="Z592" s="13" t="s">
        <v>41</v>
      </c>
      <c r="AA592" s="13"/>
      <c r="AB592" s="13">
        <v>1</v>
      </c>
      <c r="AC592" s="72">
        <f t="shared" si="1278"/>
        <v>0.5</v>
      </c>
      <c r="AD592" s="13">
        <v>1</v>
      </c>
      <c r="AE592" s="72">
        <f t="shared" ref="AE592" si="1314">VALUE(IF(AD592=-2,0%,IF(AD592=-1,50%,IF(AD592=0,100%,IF(AD592=1,50%,IF(AD592=2,0%))))))</f>
        <v>0.5</v>
      </c>
      <c r="AF592" s="13" t="s">
        <v>42</v>
      </c>
      <c r="AG592" s="13">
        <v>0</v>
      </c>
      <c r="AH592" s="13" t="s">
        <v>42</v>
      </c>
      <c r="AI592" s="13">
        <f t="shared" si="1271"/>
        <v>3</v>
      </c>
      <c r="AJ592" s="70">
        <f t="shared" si="1280"/>
        <v>0</v>
      </c>
      <c r="AK592" s="59">
        <f t="shared" si="1287"/>
        <v>-2</v>
      </c>
      <c r="AL592" s="70">
        <f t="shared" ref="AL592" si="1315">VALUE(IF(AK592=-3,0%,IF(AK592=-2,33.3%,IF(AK592=-1,66.6%,IF(AK592=0,100%,IF(AK592=1,66.6%,IF(AK592=2,33.3%,IF(AK592=3,0%))))))))</f>
        <v>0.33299999999999996</v>
      </c>
      <c r="AM592" s="13" t="s">
        <v>42</v>
      </c>
      <c r="AN592" s="13" t="s">
        <v>41</v>
      </c>
      <c r="AO592" s="13"/>
      <c r="AP592" s="13">
        <v>101.31965006729475</v>
      </c>
      <c r="AQ592" s="13">
        <v>117.34261838440112</v>
      </c>
      <c r="AR592" s="13">
        <v>125.13020833333333</v>
      </c>
      <c r="AS592" s="13">
        <v>148.05555555555554</v>
      </c>
      <c r="AT592" s="36">
        <v>252.93624320000001</v>
      </c>
      <c r="AU592" s="36" t="str">
        <f t="shared" si="1282"/>
        <v>2</v>
      </c>
      <c r="AV592" s="36">
        <v>58.827630998246519</v>
      </c>
      <c r="AW592" s="36">
        <v>211.33882639999996</v>
      </c>
      <c r="AX592" s="36">
        <v>294.53366000000005</v>
      </c>
      <c r="AY592" s="36">
        <v>409.44874449999998</v>
      </c>
      <c r="AZ592" s="36" t="str">
        <f t="shared" si="1283"/>
        <v>3</v>
      </c>
      <c r="BA592" s="36">
        <v>5.2080398576017268</v>
      </c>
      <c r="BB592" s="36">
        <v>405.76610419999997</v>
      </c>
      <c r="BC592" s="36">
        <v>413.13138479999998</v>
      </c>
      <c r="BD592" s="36">
        <v>55111.474999999999</v>
      </c>
      <c r="BE592" s="36" t="s">
        <v>50</v>
      </c>
      <c r="BF592" s="36">
        <v>52355.9</v>
      </c>
      <c r="BG592" s="36">
        <v>60622.6</v>
      </c>
      <c r="BH592" s="36">
        <v>257.09284400000001</v>
      </c>
      <c r="BI592" s="36">
        <v>64.705952222977217</v>
      </c>
      <c r="BJ592" s="36">
        <v>211.33882639999996</v>
      </c>
      <c r="BK592" s="36">
        <v>302.84686160000001</v>
      </c>
      <c r="BL592" s="36">
        <v>409.44874449999998</v>
      </c>
      <c r="BM592" s="36">
        <v>5.2080398576017268</v>
      </c>
      <c r="BN592" s="36">
        <v>405.76610419999997</v>
      </c>
      <c r="BO592" s="36">
        <v>413.13138479999998</v>
      </c>
      <c r="BP592" s="36">
        <v>52355.9</v>
      </c>
      <c r="BQ592" s="36">
        <v>1742.7944640719963</v>
      </c>
      <c r="BR592" s="36">
        <v>49600.3</v>
      </c>
      <c r="BS592" s="36">
        <v>55111.5</v>
      </c>
      <c r="BT592" s="36">
        <v>310.79710399999999</v>
      </c>
      <c r="BU592" s="36">
        <v>140.65524507218814</v>
      </c>
      <c r="BV592" s="36">
        <v>211.33882639999996</v>
      </c>
      <c r="BW592" s="36">
        <v>410.25538160000002</v>
      </c>
      <c r="BX592" s="36">
        <v>494.30602820000001</v>
      </c>
      <c r="BY592" s="36">
        <v>125.21436133228296</v>
      </c>
      <c r="BZ592" s="36">
        <v>405.76610419999997</v>
      </c>
      <c r="CA592" s="36">
        <v>582.84595220000006</v>
      </c>
      <c r="CB592" s="36">
        <v>61828.187500000007</v>
      </c>
      <c r="CC592" s="36">
        <v>14121.476023979621</v>
      </c>
      <c r="CD592" s="36">
        <v>49600.3</v>
      </c>
      <c r="CE592" s="36">
        <v>93689.5</v>
      </c>
      <c r="CF592" s="36"/>
      <c r="CG592" s="40">
        <v>28.617000000000001</v>
      </c>
      <c r="CH592" s="40">
        <v>55.28</v>
      </c>
      <c r="CI592" s="40"/>
      <c r="CL592" s="5" t="str">
        <f t="shared" si="1289"/>
        <v>0_0.5_3</v>
      </c>
      <c r="CM592" s="95" t="str">
        <f t="shared" si="1290"/>
        <v>1Z</v>
      </c>
      <c r="CN592" s="96">
        <f t="shared" si="1277"/>
        <v>5</v>
      </c>
      <c r="CO592" s="96" t="str">
        <f t="shared" si="1284"/>
        <v>0.333_0.5_3</v>
      </c>
      <c r="CP592" s="95" t="str">
        <f t="shared" si="1293"/>
        <v>2C</v>
      </c>
      <c r="CQ592" s="5">
        <f t="shared" si="1285"/>
        <v>16</v>
      </c>
      <c r="CV592" s="87"/>
      <c r="CW592" s="87"/>
      <c r="CX592" s="87"/>
      <c r="CY592" s="87"/>
      <c r="CZ592" s="87"/>
    </row>
    <row r="593" spans="1:104" s="5" customFormat="1">
      <c r="A593" s="13" t="s">
        <v>447</v>
      </c>
      <c r="B593" s="13">
        <v>3</v>
      </c>
      <c r="C593" s="13"/>
      <c r="D593" s="13" t="s">
        <v>67</v>
      </c>
      <c r="E593" s="35" t="s">
        <v>304</v>
      </c>
      <c r="F593" s="13" t="s">
        <v>36</v>
      </c>
      <c r="G593" s="36">
        <v>4376965</v>
      </c>
      <c r="H593" s="13" t="s">
        <v>305</v>
      </c>
      <c r="I593" s="37">
        <v>30</v>
      </c>
      <c r="J593" s="37" t="s">
        <v>70</v>
      </c>
      <c r="K593" s="38">
        <v>43529</v>
      </c>
      <c r="L593" s="39">
        <v>0.64236111111111105</v>
      </c>
      <c r="M593" s="37" t="s">
        <v>39</v>
      </c>
      <c r="N593" s="37" t="s">
        <v>42</v>
      </c>
      <c r="O593" s="37"/>
      <c r="P593" s="37" t="s">
        <v>42</v>
      </c>
      <c r="Q593" s="37">
        <v>4</v>
      </c>
      <c r="R593" s="13" t="s">
        <v>62</v>
      </c>
      <c r="S593" s="13" t="s">
        <v>44</v>
      </c>
      <c r="T593" s="13" t="s">
        <v>42</v>
      </c>
      <c r="U593" s="13" t="s">
        <v>52</v>
      </c>
      <c r="V593" s="13" t="s">
        <v>42</v>
      </c>
      <c r="W593" s="13" t="s">
        <v>81</v>
      </c>
      <c r="X593" s="13" t="s">
        <v>53</v>
      </c>
      <c r="Y593" s="13" t="s">
        <v>42</v>
      </c>
      <c r="Z593" s="13" t="s">
        <v>41</v>
      </c>
      <c r="AA593" s="13"/>
      <c r="AB593" s="13">
        <v>1</v>
      </c>
      <c r="AC593" s="72">
        <f t="shared" si="1278"/>
        <v>0.5</v>
      </c>
      <c r="AD593" s="13">
        <v>1</v>
      </c>
      <c r="AE593" s="72">
        <f t="shared" ref="AE593" si="1316">VALUE(IF(AD593=-2,0%,IF(AD593=-1,50%,IF(AD593=0,100%,IF(AD593=1,50%,IF(AD593=2,0%))))))</f>
        <v>0.5</v>
      </c>
      <c r="AF593" s="13" t="s">
        <v>42</v>
      </c>
      <c r="AG593" s="13">
        <v>0</v>
      </c>
      <c r="AH593" s="13" t="s">
        <v>42</v>
      </c>
      <c r="AI593" s="13">
        <f t="shared" si="1271"/>
        <v>2</v>
      </c>
      <c r="AJ593" s="70">
        <f t="shared" si="1280"/>
        <v>0.33299999999999996</v>
      </c>
      <c r="AK593" s="59">
        <f t="shared" si="1287"/>
        <v>-2</v>
      </c>
      <c r="AL593" s="70">
        <f t="shared" ref="AL593" si="1317">VALUE(IF(AK593=-3,0%,IF(AK593=-2,33.3%,IF(AK593=-1,66.6%,IF(AK593=0,100%,IF(AK593=1,66.6%,IF(AK593=2,33.3%,IF(AK593=3,0%))))))))</f>
        <v>0.33299999999999996</v>
      </c>
      <c r="AM593" s="13" t="s">
        <v>42</v>
      </c>
      <c r="AN593" s="13" t="s">
        <v>41</v>
      </c>
      <c r="AO593" s="13"/>
      <c r="AP593" s="13">
        <v>101.31965006729475</v>
      </c>
      <c r="AQ593" s="13">
        <v>117.34261838440112</v>
      </c>
      <c r="AR593" s="13">
        <v>125.13020833333333</v>
      </c>
      <c r="AS593" s="13">
        <v>148.05555555555554</v>
      </c>
      <c r="AT593" s="36">
        <v>335.98734439999998</v>
      </c>
      <c r="AU593" s="36" t="str">
        <f t="shared" si="1282"/>
        <v>3</v>
      </c>
      <c r="AV593" s="36">
        <v>23.375617996851496</v>
      </c>
      <c r="AW593" s="36">
        <v>319.45828640000002</v>
      </c>
      <c r="AX593" s="36">
        <v>352.5164024</v>
      </c>
      <c r="AY593" s="36">
        <v>431.46249409999996</v>
      </c>
      <c r="AZ593" s="36" t="str">
        <f t="shared" si="1283"/>
        <v>3</v>
      </c>
      <c r="BA593" s="36">
        <v>5.2133131771330703</v>
      </c>
      <c r="BB593" s="36">
        <v>427.77612499999998</v>
      </c>
      <c r="BC593" s="36">
        <v>435.14886319999994</v>
      </c>
      <c r="BD593" s="36">
        <v>54422.6</v>
      </c>
      <c r="BE593" s="36" t="s">
        <v>50</v>
      </c>
      <c r="BF593" s="36">
        <v>52355.9</v>
      </c>
      <c r="BG593" s="36">
        <v>55111.5</v>
      </c>
      <c r="BH593" s="36">
        <v>298.72797639999999</v>
      </c>
      <c r="BI593" s="36">
        <v>29.317085554198599</v>
      </c>
      <c r="BJ593" s="36">
        <v>277.99766640000001</v>
      </c>
      <c r="BK593" s="36">
        <v>319.45828640000002</v>
      </c>
      <c r="BL593" s="36">
        <v>420.45375489999998</v>
      </c>
      <c r="BM593" s="36">
        <v>10.355395104135237</v>
      </c>
      <c r="BN593" s="36">
        <v>413.13138479999998</v>
      </c>
      <c r="BO593" s="36">
        <v>427.77612499999998</v>
      </c>
      <c r="BP593" s="36">
        <v>59244.85</v>
      </c>
      <c r="BQ593" s="36">
        <v>6462.3738176462693</v>
      </c>
      <c r="BR593" s="36">
        <v>55111.5</v>
      </c>
      <c r="BS593" s="36">
        <v>68889.3</v>
      </c>
      <c r="BT593" s="36">
        <v>265.39855639999996</v>
      </c>
      <c r="BU593" s="36">
        <v>76.452003344227776</v>
      </c>
      <c r="BV593" s="36">
        <v>211.33882639999996</v>
      </c>
      <c r="BW593" s="36">
        <v>319.45828640000002</v>
      </c>
      <c r="BX593" s="36">
        <v>416.77111459999998</v>
      </c>
      <c r="BY593" s="36">
        <v>15.563434961736965</v>
      </c>
      <c r="BZ593" s="36">
        <v>405.76610419999997</v>
      </c>
      <c r="CA593" s="36">
        <v>427.77612499999998</v>
      </c>
      <c r="CB593" s="36">
        <v>55800.375000000007</v>
      </c>
      <c r="CC593" s="36">
        <v>5179.6930110448311</v>
      </c>
      <c r="CD593" s="36">
        <v>49600.3</v>
      </c>
      <c r="CE593" s="36">
        <v>68889.3</v>
      </c>
      <c r="CF593" s="36"/>
      <c r="CG593" s="40">
        <v>28.443999999999999</v>
      </c>
      <c r="CH593" s="40">
        <v>55.887999999999998</v>
      </c>
      <c r="CI593" s="40"/>
      <c r="CL593" s="5" t="str">
        <f t="shared" si="1289"/>
        <v>0.333_0.5_3</v>
      </c>
      <c r="CM593" s="95" t="str">
        <f t="shared" si="1290"/>
        <v>2C</v>
      </c>
      <c r="CN593" s="96">
        <f t="shared" si="1277"/>
        <v>17</v>
      </c>
      <c r="CO593" s="96" t="str">
        <f t="shared" si="1284"/>
        <v>0.333_0.5_3</v>
      </c>
      <c r="CP593" s="95" t="str">
        <f t="shared" si="1293"/>
        <v>2C</v>
      </c>
      <c r="CQ593" s="5">
        <f t="shared" si="1285"/>
        <v>16</v>
      </c>
      <c r="CV593" s="87"/>
      <c r="CW593" s="87"/>
      <c r="CX593" s="87"/>
      <c r="CY593" s="87"/>
      <c r="CZ593" s="87"/>
    </row>
    <row r="594" spans="1:104" s="5" customFormat="1">
      <c r="A594" s="13" t="s">
        <v>447</v>
      </c>
      <c r="B594" s="13">
        <v>3</v>
      </c>
      <c r="C594" s="13"/>
      <c r="D594" s="13" t="s">
        <v>67</v>
      </c>
      <c r="E594" s="35" t="s">
        <v>304</v>
      </c>
      <c r="F594" s="13" t="s">
        <v>36</v>
      </c>
      <c r="G594" s="36">
        <v>4376965</v>
      </c>
      <c r="H594" s="13" t="s">
        <v>305</v>
      </c>
      <c r="I594" s="37">
        <v>30</v>
      </c>
      <c r="J594" s="37" t="s">
        <v>70</v>
      </c>
      <c r="K594" s="38">
        <v>43529</v>
      </c>
      <c r="L594" s="39">
        <v>0.65277777777777779</v>
      </c>
      <c r="M594" s="37" t="s">
        <v>39</v>
      </c>
      <c r="N594" s="37" t="s">
        <v>42</v>
      </c>
      <c r="O594" s="37"/>
      <c r="P594" s="37" t="s">
        <v>42</v>
      </c>
      <c r="Q594" s="37">
        <v>5</v>
      </c>
      <c r="R594" s="13" t="s">
        <v>62</v>
      </c>
      <c r="S594" s="13" t="s">
        <v>44</v>
      </c>
      <c r="T594" s="13" t="s">
        <v>42</v>
      </c>
      <c r="U594" s="13" t="s">
        <v>52</v>
      </c>
      <c r="V594" s="13" t="s">
        <v>42</v>
      </c>
      <c r="W594" s="13" t="s">
        <v>81</v>
      </c>
      <c r="X594" s="13" t="s">
        <v>53</v>
      </c>
      <c r="Y594" s="13" t="s">
        <v>42</v>
      </c>
      <c r="Z594" s="13" t="s">
        <v>41</v>
      </c>
      <c r="AA594" s="13"/>
      <c r="AB594" s="13">
        <v>1</v>
      </c>
      <c r="AC594" s="72">
        <f t="shared" si="1278"/>
        <v>0.5</v>
      </c>
      <c r="AD594" s="13">
        <v>1</v>
      </c>
      <c r="AE594" s="72">
        <f t="shared" ref="AE594" si="1318">VALUE(IF(AD594=-2,0%,IF(AD594=-1,50%,IF(AD594=0,100%,IF(AD594=1,50%,IF(AD594=2,0%))))))</f>
        <v>0.5</v>
      </c>
      <c r="AF594" s="13" t="s">
        <v>42</v>
      </c>
      <c r="AG594" s="13">
        <v>0</v>
      </c>
      <c r="AH594" s="13" t="s">
        <v>42</v>
      </c>
      <c r="AI594" s="13">
        <f t="shared" si="1271"/>
        <v>2</v>
      </c>
      <c r="AJ594" s="70">
        <f t="shared" si="1280"/>
        <v>0.33299999999999996</v>
      </c>
      <c r="AK594" s="59">
        <f t="shared" si="1287"/>
        <v>-2</v>
      </c>
      <c r="AL594" s="70">
        <f t="shared" ref="AL594" si="1319">VALUE(IF(AK594=-3,0%,IF(AK594=-2,33.3%,IF(AK594=-1,66.6%,IF(AK594=0,100%,IF(AK594=1,66.6%,IF(AK594=2,33.3%,IF(AK594=3,0%))))))))</f>
        <v>0.33299999999999996</v>
      </c>
      <c r="AM594" s="13" t="s">
        <v>42</v>
      </c>
      <c r="AN594" s="13" t="s">
        <v>41</v>
      </c>
      <c r="AO594" s="13"/>
      <c r="AP594" s="13">
        <v>101.31965006729475</v>
      </c>
      <c r="AQ594" s="13">
        <v>117.34261838440112</v>
      </c>
      <c r="AR594" s="13">
        <v>125.13020833333333</v>
      </c>
      <c r="AS594" s="13">
        <v>148.05555555555554</v>
      </c>
      <c r="AT594" s="36">
        <v>277.9425076</v>
      </c>
      <c r="AU594" s="36" t="str">
        <f t="shared" si="1282"/>
        <v>2</v>
      </c>
      <c r="AV594" s="36">
        <v>11.69972940454298</v>
      </c>
      <c r="AW594" s="36">
        <v>269.66954960000004</v>
      </c>
      <c r="AX594" s="36">
        <v>286.21546560000002</v>
      </c>
      <c r="AY594" s="36">
        <v>336.06012419999996</v>
      </c>
      <c r="AZ594" s="36" t="str">
        <f t="shared" si="1283"/>
        <v>3</v>
      </c>
      <c r="BA594" s="36">
        <v>5.1247196270968551</v>
      </c>
      <c r="BB594" s="36">
        <v>332.43640019999998</v>
      </c>
      <c r="BC594" s="36">
        <v>339.68384819999994</v>
      </c>
      <c r="BD594" s="36">
        <v>44778.100000000006</v>
      </c>
      <c r="BE594" s="36" t="s">
        <v>50</v>
      </c>
      <c r="BF594" s="36">
        <v>44089.2</v>
      </c>
      <c r="BG594" s="36">
        <v>46844.800000000003</v>
      </c>
      <c r="BH594" s="36">
        <v>311.08012960000002</v>
      </c>
      <c r="BI594" s="36">
        <v>35.163945052650057</v>
      </c>
      <c r="BJ594" s="36">
        <v>286.21546560000002</v>
      </c>
      <c r="BK594" s="36">
        <v>335.94479360000003</v>
      </c>
      <c r="BL594" s="36">
        <v>369.04358409999998</v>
      </c>
      <c r="BM594" s="36">
        <v>41.520936697472251</v>
      </c>
      <c r="BN594" s="36">
        <v>339.68384819999994</v>
      </c>
      <c r="BO594" s="36">
        <v>398.40331999999995</v>
      </c>
      <c r="BP594" s="36">
        <v>50059.583333333336</v>
      </c>
      <c r="BQ594" s="36">
        <v>2709.2603643183984</v>
      </c>
      <c r="BR594" s="36">
        <v>46844.800000000003</v>
      </c>
      <c r="BS594" s="36">
        <v>55111.5</v>
      </c>
      <c r="BT594" s="36">
        <v>302.83687600000002</v>
      </c>
      <c r="BU594" s="36">
        <v>23.506224013449213</v>
      </c>
      <c r="BV594" s="36">
        <v>286.21546560000002</v>
      </c>
      <c r="BW594" s="36">
        <v>319.45828640000002</v>
      </c>
      <c r="BX594" s="36">
        <v>383.72998659999996</v>
      </c>
      <c r="BY594" s="36">
        <v>62.290646295442656</v>
      </c>
      <c r="BZ594" s="36">
        <v>339.68384819999994</v>
      </c>
      <c r="CA594" s="36">
        <v>427.77612499999998</v>
      </c>
      <c r="CB594" s="36">
        <v>51322.556250000009</v>
      </c>
      <c r="CC594" s="36">
        <v>2638.2748231799114</v>
      </c>
      <c r="CD594" s="36">
        <v>46844.800000000003</v>
      </c>
      <c r="CE594" s="36">
        <v>55111.5</v>
      </c>
      <c r="CF594" s="36"/>
      <c r="CG594" s="40">
        <v>28.518000000000001</v>
      </c>
      <c r="CH594" s="40">
        <v>55.962000000000003</v>
      </c>
      <c r="CI594" s="40"/>
      <c r="CL594" s="5" t="str">
        <f t="shared" si="1289"/>
        <v>0.333_0.5_3</v>
      </c>
      <c r="CM594" s="95" t="str">
        <f t="shared" si="1290"/>
        <v>2C</v>
      </c>
      <c r="CN594" s="96">
        <f t="shared" si="1277"/>
        <v>17</v>
      </c>
      <c r="CO594" s="96" t="str">
        <f t="shared" si="1284"/>
        <v>0.333_0.5_3</v>
      </c>
      <c r="CP594" s="95" t="str">
        <f t="shared" si="1293"/>
        <v>2C</v>
      </c>
      <c r="CQ594" s="5">
        <f t="shared" si="1285"/>
        <v>16</v>
      </c>
      <c r="CV594" s="87"/>
      <c r="CW594" s="87"/>
      <c r="CX594" s="87"/>
      <c r="CY594" s="87"/>
      <c r="CZ594" s="87"/>
    </row>
    <row r="595" spans="1:104" s="5" customFormat="1">
      <c r="A595" s="13" t="s">
        <v>447</v>
      </c>
      <c r="B595" s="13">
        <v>3</v>
      </c>
      <c r="C595" s="13"/>
      <c r="D595" s="13" t="s">
        <v>67</v>
      </c>
      <c r="E595" s="35" t="s">
        <v>304</v>
      </c>
      <c r="F595" s="13" t="s">
        <v>36</v>
      </c>
      <c r="G595" s="36">
        <v>4376965</v>
      </c>
      <c r="H595" s="13" t="s">
        <v>305</v>
      </c>
      <c r="I595" s="37">
        <v>30</v>
      </c>
      <c r="J595" s="37" t="s">
        <v>70</v>
      </c>
      <c r="K595" s="38">
        <v>43529</v>
      </c>
      <c r="L595" s="39">
        <v>0.66319444444444442</v>
      </c>
      <c r="M595" s="37" t="s">
        <v>39</v>
      </c>
      <c r="N595" s="37" t="s">
        <v>42</v>
      </c>
      <c r="O595" s="37"/>
      <c r="P595" s="37" t="s">
        <v>42</v>
      </c>
      <c r="Q595" s="37">
        <v>6</v>
      </c>
      <c r="R595" s="13" t="s">
        <v>62</v>
      </c>
      <c r="S595" s="13" t="s">
        <v>44</v>
      </c>
      <c r="T595" s="13" t="s">
        <v>42</v>
      </c>
      <c r="U595" s="13" t="s">
        <v>52</v>
      </c>
      <c r="V595" s="13" t="s">
        <v>42</v>
      </c>
      <c r="W595" s="13" t="s">
        <v>81</v>
      </c>
      <c r="X595" s="13" t="s">
        <v>53</v>
      </c>
      <c r="Y595" s="13" t="s">
        <v>42</v>
      </c>
      <c r="Z595" s="13" t="s">
        <v>41</v>
      </c>
      <c r="AA595" s="13"/>
      <c r="AB595" s="13">
        <v>1</v>
      </c>
      <c r="AC595" s="72">
        <f t="shared" si="1278"/>
        <v>0.5</v>
      </c>
      <c r="AD595" s="13">
        <v>1</v>
      </c>
      <c r="AE595" s="72">
        <f t="shared" ref="AE595" si="1320">VALUE(IF(AD595=-2,0%,IF(AD595=-1,50%,IF(AD595=0,100%,IF(AD595=1,50%,IF(AD595=2,0%))))))</f>
        <v>0.5</v>
      </c>
      <c r="AF595" s="13" t="s">
        <v>42</v>
      </c>
      <c r="AG595" s="13">
        <v>0</v>
      </c>
      <c r="AH595" s="13" t="s">
        <v>42</v>
      </c>
      <c r="AI595" s="13">
        <f t="shared" si="1271"/>
        <v>2</v>
      </c>
      <c r="AJ595" s="70">
        <f t="shared" si="1280"/>
        <v>0.33299999999999996</v>
      </c>
      <c r="AK595" s="59">
        <f t="shared" si="1287"/>
        <v>-2</v>
      </c>
      <c r="AL595" s="70">
        <f t="shared" ref="AL595" si="1321">VALUE(IF(AK595=-3,0%,IF(AK595=-2,33.3%,IF(AK595=-1,66.6%,IF(AK595=0,100%,IF(AK595=1,66.6%,IF(AK595=2,33.3%,IF(AK595=3,0%))))))))</f>
        <v>0.33299999999999996</v>
      </c>
      <c r="AM595" s="13" t="s">
        <v>42</v>
      </c>
      <c r="AN595" s="13" t="s">
        <v>41</v>
      </c>
      <c r="AO595" s="13"/>
      <c r="AP595" s="13">
        <v>101.31965006729475</v>
      </c>
      <c r="AQ595" s="13">
        <v>117.34261838440112</v>
      </c>
      <c r="AR595" s="13">
        <v>125.13020833333333</v>
      </c>
      <c r="AS595" s="13">
        <v>148.05555555555554</v>
      </c>
      <c r="AT595" s="36">
        <v>273.76599880000003</v>
      </c>
      <c r="AU595" s="36" t="str">
        <f t="shared" si="1282"/>
        <v>2</v>
      </c>
      <c r="AV595" s="36">
        <v>29.369908127809552</v>
      </c>
      <c r="AW595" s="36">
        <v>252.99833759999999</v>
      </c>
      <c r="AX595" s="36">
        <v>294.53366000000005</v>
      </c>
      <c r="AY595" s="36">
        <v>350.7018597</v>
      </c>
      <c r="AZ595" s="36" t="str">
        <f t="shared" si="1283"/>
        <v>3</v>
      </c>
      <c r="BA595" s="36">
        <v>15.581821293682768</v>
      </c>
      <c r="BB595" s="36">
        <v>339.68384819999994</v>
      </c>
      <c r="BC595" s="36">
        <v>361.7198712</v>
      </c>
      <c r="BD595" s="36">
        <v>47533.649999999994</v>
      </c>
      <c r="BE595" s="36" t="s">
        <v>50</v>
      </c>
      <c r="BF595" s="36">
        <v>44089.2</v>
      </c>
      <c r="BG595" s="36">
        <v>49600.3</v>
      </c>
      <c r="BH595" s="36">
        <v>244.65274599999998</v>
      </c>
      <c r="BI595" s="36">
        <v>11.802448826746986</v>
      </c>
      <c r="BJ595" s="36">
        <v>236.30715439999997</v>
      </c>
      <c r="BK595" s="36">
        <v>252.99833759999999</v>
      </c>
      <c r="BL595" s="36">
        <v>336.06012419999996</v>
      </c>
      <c r="BM595" s="36">
        <v>5.1247196270968551</v>
      </c>
      <c r="BN595" s="36">
        <v>332.43640019999998</v>
      </c>
      <c r="BO595" s="36">
        <v>339.68384819999994</v>
      </c>
      <c r="BP595" s="36">
        <v>44548.466666666667</v>
      </c>
      <c r="BQ595" s="36">
        <v>1124.9689892022234</v>
      </c>
      <c r="BR595" s="36">
        <v>44089.2</v>
      </c>
      <c r="BS595" s="36">
        <v>46844.800000000003</v>
      </c>
      <c r="BT595" s="36">
        <v>269.60690160000001</v>
      </c>
      <c r="BU595" s="36">
        <v>23.488056460341564</v>
      </c>
      <c r="BV595" s="36">
        <v>252.99833759999999</v>
      </c>
      <c r="BW595" s="36">
        <v>286.21546560000002</v>
      </c>
      <c r="BX595" s="36">
        <v>339.68384819999994</v>
      </c>
      <c r="BY595" s="36">
        <v>0</v>
      </c>
      <c r="BZ595" s="36">
        <v>339.68384819999994</v>
      </c>
      <c r="CA595" s="36">
        <v>339.68384819999994</v>
      </c>
      <c r="CB595" s="36">
        <v>44433.65</v>
      </c>
      <c r="CC595" s="36">
        <v>941.21658435594429</v>
      </c>
      <c r="CD595" s="36">
        <v>44089.2</v>
      </c>
      <c r="CE595" s="36">
        <v>46844.800000000003</v>
      </c>
      <c r="CF595" s="36"/>
      <c r="CG595" s="40">
        <v>28.419</v>
      </c>
      <c r="CH595" s="40">
        <v>56.167999999999999</v>
      </c>
      <c r="CI595" s="40"/>
      <c r="CL595" s="5" t="str">
        <f t="shared" si="1289"/>
        <v>0.333_0.5_3</v>
      </c>
      <c r="CM595" s="95" t="str">
        <f t="shared" si="1290"/>
        <v>2C</v>
      </c>
      <c r="CN595" s="96">
        <f t="shared" si="1277"/>
        <v>17</v>
      </c>
      <c r="CO595" s="96" t="str">
        <f t="shared" si="1284"/>
        <v>0.333_0.5_3</v>
      </c>
      <c r="CP595" s="95" t="str">
        <f t="shared" si="1293"/>
        <v>2C</v>
      </c>
      <c r="CQ595" s="5">
        <f t="shared" si="1285"/>
        <v>16</v>
      </c>
      <c r="CV595" s="87"/>
      <c r="CW595" s="87"/>
      <c r="CX595" s="87"/>
      <c r="CY595" s="87"/>
      <c r="CZ595" s="87"/>
    </row>
    <row r="596" spans="1:104" s="5" customFormat="1">
      <c r="A596" s="13" t="s">
        <v>447</v>
      </c>
      <c r="B596" s="13">
        <v>3</v>
      </c>
      <c r="C596" s="13"/>
      <c r="D596" s="13" t="s">
        <v>107</v>
      </c>
      <c r="E596" s="35" t="s">
        <v>306</v>
      </c>
      <c r="F596" s="13" t="s">
        <v>36</v>
      </c>
      <c r="G596" s="36">
        <v>1193236812</v>
      </c>
      <c r="H596" s="13" t="s">
        <v>307</v>
      </c>
      <c r="I596" s="37">
        <v>20</v>
      </c>
      <c r="J596" s="37" t="s">
        <v>70</v>
      </c>
      <c r="K596" s="38">
        <v>43529</v>
      </c>
      <c r="L596" s="39">
        <v>0.61111111111111105</v>
      </c>
      <c r="M596" s="37" t="s">
        <v>157</v>
      </c>
      <c r="N596" s="37" t="s">
        <v>94</v>
      </c>
      <c r="O596" s="37" t="s">
        <v>41</v>
      </c>
      <c r="P596" s="37" t="s">
        <v>42</v>
      </c>
      <c r="Q596" s="37">
        <v>1</v>
      </c>
      <c r="R596" s="13" t="s">
        <v>55</v>
      </c>
      <c r="S596" s="13" t="s">
        <v>44</v>
      </c>
      <c r="T596" s="13" t="s">
        <v>42</v>
      </c>
      <c r="U596" s="13" t="s">
        <v>45</v>
      </c>
      <c r="V596" s="13" t="s">
        <v>42</v>
      </c>
      <c r="W596" s="13" t="s">
        <v>66</v>
      </c>
      <c r="X596" s="13" t="s">
        <v>76</v>
      </c>
      <c r="Y596" s="13" t="s">
        <v>41</v>
      </c>
      <c r="Z596" s="13" t="s">
        <v>41</v>
      </c>
      <c r="AA596" s="13"/>
      <c r="AB596" s="13">
        <v>0</v>
      </c>
      <c r="AC596" s="72">
        <f t="shared" si="1278"/>
        <v>1</v>
      </c>
      <c r="AD596" s="13">
        <v>1</v>
      </c>
      <c r="AE596" s="72">
        <f t="shared" ref="AE596" si="1322">VALUE(IF(AD596=-2,0%,IF(AD596=-1,50%,IF(AD596=0,100%,IF(AD596=1,50%,IF(AD596=2,0%))))))</f>
        <v>0.5</v>
      </c>
      <c r="AF596" s="13" t="s">
        <v>42</v>
      </c>
      <c r="AG596" s="13">
        <v>1</v>
      </c>
      <c r="AH596" s="13" t="s">
        <v>42</v>
      </c>
      <c r="AI596" s="13">
        <f t="shared" si="1271"/>
        <v>0</v>
      </c>
      <c r="AJ596" s="70">
        <f t="shared" si="1280"/>
        <v>1</v>
      </c>
      <c r="AK596" s="59">
        <f t="shared" si="1287"/>
        <v>0</v>
      </c>
      <c r="AL596" s="70">
        <f t="shared" ref="AL596" si="1323">VALUE(IF(AK596=-3,0%,IF(AK596=-2,33.3%,IF(AK596=-1,66.6%,IF(AK596=0,100%,IF(AK596=1,66.6%,IF(AK596=2,33.3%,IF(AK596=3,0%))))))))</f>
        <v>1</v>
      </c>
      <c r="AM596" s="13" t="s">
        <v>41</v>
      </c>
      <c r="AN596" s="13" t="s">
        <v>41</v>
      </c>
      <c r="AO596" s="13"/>
      <c r="AP596" s="13">
        <v>101.31965006729475</v>
      </c>
      <c r="AQ596" s="13">
        <v>117.34261838440112</v>
      </c>
      <c r="AR596" s="13">
        <v>125.13020833333333</v>
      </c>
      <c r="AS596" s="13">
        <v>148.05555555555554</v>
      </c>
      <c r="AT596" s="36">
        <v>227.46498324999999</v>
      </c>
      <c r="AU596" s="36" t="str">
        <f t="shared" si="1282"/>
        <v>2</v>
      </c>
      <c r="AV596" s="36">
        <v>6.1253684241748516</v>
      </c>
      <c r="AW596" s="36">
        <v>223.13369370000001</v>
      </c>
      <c r="AX596" s="36">
        <v>231.7962728</v>
      </c>
      <c r="AY596" s="36">
        <v>324.26908590000005</v>
      </c>
      <c r="AZ596" s="36" t="str">
        <f t="shared" si="1283"/>
        <v>3</v>
      </c>
      <c r="BA596" s="36">
        <v>11.560360213606033</v>
      </c>
      <c r="BB596" s="36">
        <v>316.09467680000006</v>
      </c>
      <c r="BC596" s="36">
        <v>332.44349500000004</v>
      </c>
      <c r="BD596" s="36">
        <v>82667.199999999997</v>
      </c>
      <c r="BE596" s="36" t="s">
        <v>50</v>
      </c>
      <c r="BF596" s="36">
        <v>79911.600000000006</v>
      </c>
      <c r="BG596" s="36">
        <v>88178.4</v>
      </c>
      <c r="BH596" s="36">
        <v>218.85167280000002</v>
      </c>
      <c r="BI596" s="36">
        <v>18.306428879494757</v>
      </c>
      <c r="BJ596" s="36">
        <v>205.90707280000001</v>
      </c>
      <c r="BK596" s="36">
        <v>231.7962728</v>
      </c>
      <c r="BL596" s="36">
        <v>316.04758750000002</v>
      </c>
      <c r="BM596" s="36">
        <v>23.187314753914777</v>
      </c>
      <c r="BN596" s="36">
        <v>299.65168</v>
      </c>
      <c r="BO596" s="36">
        <v>332.44349500000004</v>
      </c>
      <c r="BP596" s="36">
        <v>63378.183333333342</v>
      </c>
      <c r="BQ596" s="36">
        <v>10743.193741046747</v>
      </c>
      <c r="BR596" s="36">
        <v>55111.5</v>
      </c>
      <c r="BS596" s="36">
        <v>82667.199999999997</v>
      </c>
      <c r="BT596" s="36">
        <v>249.04798805000001</v>
      </c>
      <c r="BU596" s="36">
        <v>24.397609680748776</v>
      </c>
      <c r="BV596" s="36">
        <v>231.7962728</v>
      </c>
      <c r="BW596" s="36">
        <v>266.29970330000003</v>
      </c>
      <c r="BX596" s="36">
        <v>348.91139260000006</v>
      </c>
      <c r="BY596" s="36">
        <v>23.289124129691363</v>
      </c>
      <c r="BZ596" s="36">
        <v>332.44349500000004</v>
      </c>
      <c r="CA596" s="36">
        <v>365.37929020000007</v>
      </c>
      <c r="CB596" s="36">
        <v>77672.737500000003</v>
      </c>
      <c r="CC596" s="36">
        <v>16105.980086078756</v>
      </c>
      <c r="CD596" s="36">
        <v>55111.5</v>
      </c>
      <c r="CE596" s="36">
        <v>99200.7</v>
      </c>
      <c r="CF596" s="36"/>
      <c r="CG596" s="40">
        <v>28.518000000000001</v>
      </c>
      <c r="CH596" s="40">
        <v>56.183</v>
      </c>
      <c r="CI596" s="40"/>
      <c r="CL596" s="5" t="str">
        <f t="shared" si="1289"/>
        <v>1_1_3</v>
      </c>
      <c r="CM596" s="95" t="str">
        <f t="shared" si="1290"/>
        <v>2J</v>
      </c>
      <c r="CN596" s="96">
        <f t="shared" si="1277"/>
        <v>54</v>
      </c>
      <c r="CO596" s="96" t="str">
        <f t="shared" si="1284"/>
        <v>1_0.5_3</v>
      </c>
      <c r="CP596" s="95" t="str">
        <f t="shared" si="1293"/>
        <v>2I</v>
      </c>
      <c r="CQ596" s="5">
        <f t="shared" si="1285"/>
        <v>27</v>
      </c>
      <c r="CV596" s="87"/>
      <c r="CW596" s="87"/>
      <c r="CX596" s="87"/>
      <c r="CY596" s="87"/>
      <c r="CZ596" s="87"/>
    </row>
    <row r="597" spans="1:104" s="5" customFormat="1">
      <c r="A597" s="13" t="s">
        <v>447</v>
      </c>
      <c r="B597" s="13">
        <v>3</v>
      </c>
      <c r="C597" s="13"/>
      <c r="D597" s="13" t="s">
        <v>107</v>
      </c>
      <c r="E597" s="35" t="s">
        <v>306</v>
      </c>
      <c r="F597" s="13" t="s">
        <v>36</v>
      </c>
      <c r="G597" s="36">
        <v>1193236812</v>
      </c>
      <c r="H597" s="13" t="s">
        <v>307</v>
      </c>
      <c r="I597" s="37">
        <v>20</v>
      </c>
      <c r="J597" s="37" t="s">
        <v>70</v>
      </c>
      <c r="K597" s="38">
        <v>43529</v>
      </c>
      <c r="L597" s="39">
        <v>0.63194444444444442</v>
      </c>
      <c r="M597" s="37" t="s">
        <v>157</v>
      </c>
      <c r="N597" s="37" t="s">
        <v>94</v>
      </c>
      <c r="O597" s="37" t="s">
        <v>41</v>
      </c>
      <c r="P597" s="37" t="s">
        <v>42</v>
      </c>
      <c r="Q597" s="37">
        <v>3</v>
      </c>
      <c r="R597" s="13" t="s">
        <v>43</v>
      </c>
      <c r="S597" s="13" t="s">
        <v>56</v>
      </c>
      <c r="T597" s="13" t="s">
        <v>41</v>
      </c>
      <c r="U597" s="13" t="s">
        <v>45</v>
      </c>
      <c r="V597" s="13" t="s">
        <v>42</v>
      </c>
      <c r="W597" s="13" t="s">
        <v>135</v>
      </c>
      <c r="X597" s="13" t="s">
        <v>106</v>
      </c>
      <c r="Y597" s="13" t="s">
        <v>41</v>
      </c>
      <c r="Z597" s="13" t="s">
        <v>41</v>
      </c>
      <c r="AA597" s="13"/>
      <c r="AB597" s="13">
        <v>-1</v>
      </c>
      <c r="AC597" s="72">
        <f t="shared" si="1278"/>
        <v>0.5</v>
      </c>
      <c r="AD597" s="13">
        <v>2</v>
      </c>
      <c r="AE597" s="72">
        <f t="shared" ref="AE597" si="1324">VALUE(IF(AD597=-2,0%,IF(AD597=-1,50%,IF(AD597=0,100%,IF(AD597=1,50%,IF(AD597=2,0%))))))</f>
        <v>0</v>
      </c>
      <c r="AF597" s="13" t="s">
        <v>41</v>
      </c>
      <c r="AG597" s="13">
        <v>1</v>
      </c>
      <c r="AH597" s="13" t="s">
        <v>42</v>
      </c>
      <c r="AI597" s="13">
        <f t="shared" si="1271"/>
        <v>-2</v>
      </c>
      <c r="AJ597" s="70">
        <f t="shared" si="1280"/>
        <v>0.33299999999999996</v>
      </c>
      <c r="AK597" s="59">
        <f t="shared" si="1287"/>
        <v>1</v>
      </c>
      <c r="AL597" s="70">
        <f t="shared" ref="AL597" si="1325">VALUE(IF(AK597=-3,0%,IF(AK597=-2,33.3%,IF(AK597=-1,66.6%,IF(AK597=0,100%,IF(AK597=1,66.6%,IF(AK597=2,33.3%,IF(AK597=3,0%))))))))</f>
        <v>0.66599999999999993</v>
      </c>
      <c r="AM597" s="13" t="s">
        <v>41</v>
      </c>
      <c r="AN597" s="13" t="s">
        <v>41</v>
      </c>
      <c r="AO597" s="13"/>
      <c r="AP597" s="13">
        <v>101.31965006729475</v>
      </c>
      <c r="AQ597" s="13">
        <v>117.34261838440112</v>
      </c>
      <c r="AR597" s="13">
        <v>125.13020833333333</v>
      </c>
      <c r="AS597" s="13">
        <v>148.05555555555554</v>
      </c>
      <c r="AT597" s="36">
        <v>192.89455225</v>
      </c>
      <c r="AU597" s="36" t="str">
        <f t="shared" si="1282"/>
        <v>2</v>
      </c>
      <c r="AV597" s="36">
        <v>6.1359262355247601</v>
      </c>
      <c r="AW597" s="36">
        <v>188.5557972</v>
      </c>
      <c r="AX597" s="36">
        <v>197.23330730000001</v>
      </c>
      <c r="AY597" s="36">
        <v>250.48770000000005</v>
      </c>
      <c r="AZ597" s="36" t="str">
        <f t="shared" si="1283"/>
        <v>2</v>
      </c>
      <c r="BA597" s="36">
        <v>11.602286130297514</v>
      </c>
      <c r="BB597" s="36">
        <v>242.28364480000005</v>
      </c>
      <c r="BC597" s="36">
        <v>258.69175520000005</v>
      </c>
      <c r="BD597" s="36">
        <v>55111.474999999999</v>
      </c>
      <c r="BE597" s="36" t="s">
        <v>50</v>
      </c>
      <c r="BF597" s="36">
        <v>52355.9</v>
      </c>
      <c r="BG597" s="36">
        <v>60622.6</v>
      </c>
      <c r="BH597" s="36">
        <v>192.89455225</v>
      </c>
      <c r="BI597" s="36">
        <v>6.1359262355247601</v>
      </c>
      <c r="BJ597" s="36">
        <v>188.5557972</v>
      </c>
      <c r="BK597" s="36">
        <v>197.23330730000001</v>
      </c>
      <c r="BL597" s="36">
        <v>246.38504830000002</v>
      </c>
      <c r="BM597" s="36">
        <v>5.8002604544644454</v>
      </c>
      <c r="BN597" s="36">
        <v>242.28364480000005</v>
      </c>
      <c r="BO597" s="36">
        <v>250.4864518</v>
      </c>
      <c r="BP597" s="36">
        <v>52355.9</v>
      </c>
      <c r="BQ597" s="36">
        <v>1742.7944640719963</v>
      </c>
      <c r="BR597" s="36">
        <v>49600.3</v>
      </c>
      <c r="BS597" s="36">
        <v>55111.5</v>
      </c>
      <c r="BT597" s="36">
        <v>236.08845704999999</v>
      </c>
      <c r="BU597" s="36">
        <v>54.949479744487654</v>
      </c>
      <c r="BV597" s="36">
        <v>197.23330730000001</v>
      </c>
      <c r="BW597" s="36">
        <v>274.9436068</v>
      </c>
      <c r="BX597" s="36">
        <v>283.24971600000003</v>
      </c>
      <c r="BY597" s="36">
        <v>57.934773488182287</v>
      </c>
      <c r="BZ597" s="36">
        <v>242.28364480000005</v>
      </c>
      <c r="CA597" s="36">
        <v>324.21578720000008</v>
      </c>
      <c r="CB597" s="36">
        <v>61828.187500000007</v>
      </c>
      <c r="CC597" s="36">
        <v>14121.476023979621</v>
      </c>
      <c r="CD597" s="36">
        <v>49600.3</v>
      </c>
      <c r="CE597" s="36">
        <v>93689.5</v>
      </c>
      <c r="CF597" s="36"/>
      <c r="CG597" s="40">
        <v>28.617000000000001</v>
      </c>
      <c r="CH597" s="40">
        <v>55.28</v>
      </c>
      <c r="CI597" s="40"/>
      <c r="CL597" s="5" t="str">
        <f t="shared" si="1289"/>
        <v>0.333_0.5_2</v>
      </c>
      <c r="CM597" s="95" t="str">
        <f t="shared" si="1290"/>
        <v>1Q</v>
      </c>
      <c r="CN597" s="96">
        <f t="shared" si="1277"/>
        <v>32</v>
      </c>
      <c r="CO597" s="96" t="str">
        <f t="shared" si="1284"/>
        <v>0.666_0_2</v>
      </c>
      <c r="CP597" s="95" t="str">
        <f t="shared" si="1293"/>
        <v>1S</v>
      </c>
      <c r="CQ597" s="5">
        <f t="shared" si="1285"/>
        <v>25</v>
      </c>
      <c r="CV597" s="87"/>
      <c r="CW597" s="87"/>
      <c r="CX597" s="87"/>
      <c r="CY597" s="87"/>
      <c r="CZ597" s="87"/>
    </row>
    <row r="598" spans="1:104" s="5" customFormat="1">
      <c r="A598" s="13" t="s">
        <v>447</v>
      </c>
      <c r="B598" s="13">
        <v>3</v>
      </c>
      <c r="C598" s="13"/>
      <c r="D598" s="13" t="s">
        <v>107</v>
      </c>
      <c r="E598" s="35" t="s">
        <v>306</v>
      </c>
      <c r="F598" s="13" t="s">
        <v>36</v>
      </c>
      <c r="G598" s="36">
        <v>1193236812</v>
      </c>
      <c r="H598" s="13" t="s">
        <v>307</v>
      </c>
      <c r="I598" s="37">
        <v>20</v>
      </c>
      <c r="J598" s="37" t="s">
        <v>70</v>
      </c>
      <c r="K598" s="38">
        <v>43529</v>
      </c>
      <c r="L598" s="39">
        <v>0.65277777777777779</v>
      </c>
      <c r="M598" s="37" t="s">
        <v>157</v>
      </c>
      <c r="N598" s="37" t="s">
        <v>94</v>
      </c>
      <c r="O598" s="37" t="s">
        <v>41</v>
      </c>
      <c r="P598" s="37" t="s">
        <v>42</v>
      </c>
      <c r="Q598" s="37">
        <v>5</v>
      </c>
      <c r="R598" s="13" t="s">
        <v>55</v>
      </c>
      <c r="S598" s="13" t="s">
        <v>44</v>
      </c>
      <c r="T598" s="13" t="s">
        <v>41</v>
      </c>
      <c r="U598" s="13" t="s">
        <v>52</v>
      </c>
      <c r="V598" s="13" t="s">
        <v>42</v>
      </c>
      <c r="W598" s="13" t="s">
        <v>135</v>
      </c>
      <c r="X598" s="13" t="s">
        <v>47</v>
      </c>
      <c r="Y598" s="13" t="s">
        <v>41</v>
      </c>
      <c r="Z598" s="13" t="s">
        <v>41</v>
      </c>
      <c r="AA598" s="13"/>
      <c r="AB598" s="13">
        <v>0</v>
      </c>
      <c r="AC598" s="72">
        <f t="shared" si="1278"/>
        <v>1</v>
      </c>
      <c r="AD598" s="13">
        <v>1</v>
      </c>
      <c r="AE598" s="72">
        <f t="shared" ref="AE598" si="1326">VALUE(IF(AD598=-2,0%,IF(AD598=-1,50%,IF(AD598=0,100%,IF(AD598=1,50%,IF(AD598=2,0%))))))</f>
        <v>0.5</v>
      </c>
      <c r="AF598" s="13" t="s">
        <v>41</v>
      </c>
      <c r="AG598" s="13">
        <v>0</v>
      </c>
      <c r="AH598" s="13" t="s">
        <v>42</v>
      </c>
      <c r="AI598" s="13">
        <f t="shared" si="1271"/>
        <v>-2</v>
      </c>
      <c r="AJ598" s="70">
        <f t="shared" si="1280"/>
        <v>0.33299999999999996</v>
      </c>
      <c r="AK598" s="59">
        <f t="shared" si="1287"/>
        <v>-1</v>
      </c>
      <c r="AL598" s="70">
        <f t="shared" ref="AL598" si="1327">VALUE(IF(AK598=-3,0%,IF(AK598=-2,33.3%,IF(AK598=-1,66.6%,IF(AK598=0,100%,IF(AK598=1,66.6%,IF(AK598=2,33.3%,IF(AK598=3,0%))))))))</f>
        <v>0.66599999999999993</v>
      </c>
      <c r="AM598" s="13" t="s">
        <v>41</v>
      </c>
      <c r="AN598" s="13" t="s">
        <v>41</v>
      </c>
      <c r="AO598" s="13"/>
      <c r="AP598" s="13">
        <v>101.31965006729475</v>
      </c>
      <c r="AQ598" s="13">
        <v>117.34261838440112</v>
      </c>
      <c r="AR598" s="13">
        <v>125.13020833333333</v>
      </c>
      <c r="AS598" s="13">
        <v>148.05555555555554</v>
      </c>
      <c r="AT598" s="36">
        <v>110.3999912</v>
      </c>
      <c r="AU598" s="36" t="str">
        <f t="shared" si="1282"/>
        <v>2</v>
      </c>
      <c r="AV598" s="36">
        <v>0</v>
      </c>
      <c r="AW598" s="36">
        <v>110.3999912</v>
      </c>
      <c r="AX598" s="36">
        <v>110.3999912</v>
      </c>
      <c r="AY598" s="36">
        <v>213.69749830000001</v>
      </c>
      <c r="AZ598" s="36" t="str">
        <f t="shared" si="1283"/>
        <v>2</v>
      </c>
      <c r="BA598" s="36">
        <v>5.7932219135645591</v>
      </c>
      <c r="BB598" s="36">
        <v>209.6010718</v>
      </c>
      <c r="BC598" s="36">
        <v>217.79392480000001</v>
      </c>
      <c r="BD598" s="36">
        <v>44778.100000000006</v>
      </c>
      <c r="BE598" s="36" t="s">
        <v>50</v>
      </c>
      <c r="BF598" s="36">
        <v>44089.2</v>
      </c>
      <c r="BG598" s="36">
        <v>46844.800000000003</v>
      </c>
      <c r="BH598" s="36">
        <v>123.46112045000001</v>
      </c>
      <c r="BI598" s="36">
        <v>18.47122612525774</v>
      </c>
      <c r="BJ598" s="36">
        <v>110.3999912</v>
      </c>
      <c r="BK598" s="36">
        <v>136.5222497</v>
      </c>
      <c r="BL598" s="36">
        <v>234.14018830000001</v>
      </c>
      <c r="BM598" s="36">
        <v>23.117107535824285</v>
      </c>
      <c r="BN598" s="36">
        <v>217.79392480000001</v>
      </c>
      <c r="BO598" s="36">
        <v>250.4864518</v>
      </c>
      <c r="BP598" s="36">
        <v>50059.583333333336</v>
      </c>
      <c r="BQ598" s="36">
        <v>2709.2603643183984</v>
      </c>
      <c r="BR598" s="36">
        <v>46844.800000000003</v>
      </c>
      <c r="BS598" s="36">
        <v>55111.5</v>
      </c>
      <c r="BT598" s="36">
        <v>140.7947672</v>
      </c>
      <c r="BU598" s="36">
        <v>42.984704444492316</v>
      </c>
      <c r="BV598" s="36">
        <v>110.3999912</v>
      </c>
      <c r="BW598" s="36">
        <v>171.1895432</v>
      </c>
      <c r="BX598" s="36">
        <v>242.34673990000002</v>
      </c>
      <c r="BY598" s="36">
        <v>34.722924108859033</v>
      </c>
      <c r="BZ598" s="36">
        <v>217.79392480000001</v>
      </c>
      <c r="CA598" s="36">
        <v>266.89955500000002</v>
      </c>
      <c r="CB598" s="36">
        <v>51322.556250000009</v>
      </c>
      <c r="CC598" s="36">
        <v>2638.2748231799114</v>
      </c>
      <c r="CD598" s="36">
        <v>46844.800000000003</v>
      </c>
      <c r="CE598" s="36">
        <v>55111.5</v>
      </c>
      <c r="CF598" s="36"/>
      <c r="CG598" s="40">
        <v>28.518000000000001</v>
      </c>
      <c r="CH598" s="40">
        <v>55.962000000000003</v>
      </c>
      <c r="CI598" s="40"/>
      <c r="CL598" s="5" t="str">
        <f t="shared" si="1289"/>
        <v>0.333_1_2</v>
      </c>
      <c r="CM598" s="95" t="str">
        <f t="shared" si="1290"/>
        <v>1R</v>
      </c>
      <c r="CN598" s="96">
        <f t="shared" si="1277"/>
        <v>33</v>
      </c>
      <c r="CO598" s="96" t="str">
        <f t="shared" si="1284"/>
        <v>0.666_0.5_2</v>
      </c>
      <c r="CP598" s="95" t="str">
        <f t="shared" si="1293"/>
        <v>1T</v>
      </c>
      <c r="CQ598" s="5">
        <f t="shared" si="1285"/>
        <v>57</v>
      </c>
      <c r="CV598" s="87"/>
      <c r="CW598" s="87"/>
      <c r="CX598" s="87"/>
      <c r="CY598" s="87"/>
      <c r="CZ598" s="87"/>
    </row>
    <row r="599" spans="1:104" s="5" customFormat="1">
      <c r="A599" s="13" t="s">
        <v>447</v>
      </c>
      <c r="B599" s="13">
        <v>3</v>
      </c>
      <c r="C599" s="13"/>
      <c r="D599" s="13" t="s">
        <v>107</v>
      </c>
      <c r="E599" s="35" t="s">
        <v>306</v>
      </c>
      <c r="F599" s="13" t="s">
        <v>36</v>
      </c>
      <c r="G599" s="36">
        <v>1193236812</v>
      </c>
      <c r="H599" s="13" t="s">
        <v>307</v>
      </c>
      <c r="I599" s="37">
        <v>20</v>
      </c>
      <c r="J599" s="37" t="s">
        <v>70</v>
      </c>
      <c r="K599" s="38">
        <v>43529</v>
      </c>
      <c r="L599" s="39">
        <v>0.66319444444444442</v>
      </c>
      <c r="M599" s="37" t="s">
        <v>157</v>
      </c>
      <c r="N599" s="37" t="s">
        <v>94</v>
      </c>
      <c r="O599" s="37" t="s">
        <v>41</v>
      </c>
      <c r="P599" s="37" t="s">
        <v>42</v>
      </c>
      <c r="Q599" s="37">
        <v>6</v>
      </c>
      <c r="R599" s="13" t="s">
        <v>84</v>
      </c>
      <c r="S599" s="13" t="s">
        <v>56</v>
      </c>
      <c r="T599" s="13" t="s">
        <v>41</v>
      </c>
      <c r="U599" s="13" t="s">
        <v>52</v>
      </c>
      <c r="V599" s="13" t="s">
        <v>42</v>
      </c>
      <c r="W599" s="13" t="s">
        <v>135</v>
      </c>
      <c r="X599" s="13" t="s">
        <v>47</v>
      </c>
      <c r="Y599" s="13" t="s">
        <v>41</v>
      </c>
      <c r="Z599" s="13" t="s">
        <v>41</v>
      </c>
      <c r="AA599" s="13"/>
      <c r="AB599" s="13">
        <v>-2</v>
      </c>
      <c r="AC599" s="72">
        <f t="shared" si="1278"/>
        <v>0</v>
      </c>
      <c r="AD599" s="13">
        <v>2</v>
      </c>
      <c r="AE599" s="72">
        <f t="shared" ref="AE599" si="1328">VALUE(IF(AD599=-2,0%,IF(AD599=-1,50%,IF(AD599=0,100%,IF(AD599=1,50%,IF(AD599=2,0%))))))</f>
        <v>0</v>
      </c>
      <c r="AF599" s="13" t="s">
        <v>41</v>
      </c>
      <c r="AG599" s="13">
        <v>0</v>
      </c>
      <c r="AH599" s="13" t="s">
        <v>42</v>
      </c>
      <c r="AI599" s="13">
        <f t="shared" si="1271"/>
        <v>-2</v>
      </c>
      <c r="AJ599" s="70">
        <f t="shared" si="1280"/>
        <v>0.33299999999999996</v>
      </c>
      <c r="AK599" s="59">
        <f t="shared" si="1287"/>
        <v>-1</v>
      </c>
      <c r="AL599" s="70">
        <f t="shared" ref="AL599" si="1329">VALUE(IF(AK599=-3,0%,IF(AK599=-2,33.3%,IF(AK599=-1,66.6%,IF(AK599=0,100%,IF(AK599=1,66.6%,IF(AK599=2,33.3%,IF(AK599=3,0%))))))))</f>
        <v>0.66599999999999993</v>
      </c>
      <c r="AM599" s="13" t="s">
        <v>41</v>
      </c>
      <c r="AN599" s="13" t="s">
        <v>41</v>
      </c>
      <c r="AO599" s="13"/>
      <c r="AP599" s="13">
        <v>101.31965006729475</v>
      </c>
      <c r="AQ599" s="13">
        <v>117.34261838440112</v>
      </c>
      <c r="AR599" s="13">
        <v>125.13020833333333</v>
      </c>
      <c r="AS599" s="13">
        <v>148.05555555555554</v>
      </c>
      <c r="AT599" s="36">
        <v>88.6567261</v>
      </c>
      <c r="AU599" s="36" t="str">
        <f t="shared" si="1282"/>
        <v>1</v>
      </c>
      <c r="AV599" s="36">
        <v>18.424878316310281</v>
      </c>
      <c r="AW599" s="36">
        <v>75.628369700000007</v>
      </c>
      <c r="AX599" s="36">
        <v>101.68508249999999</v>
      </c>
      <c r="AY599" s="36">
        <v>205.5083899</v>
      </c>
      <c r="AZ599" s="36" t="str">
        <f t="shared" si="1283"/>
        <v>2</v>
      </c>
      <c r="BA599" s="36">
        <v>17.37437007658799</v>
      </c>
      <c r="BB599" s="36">
        <v>193.22285500000001</v>
      </c>
      <c r="BC599" s="36">
        <v>217.79392480000001</v>
      </c>
      <c r="BD599" s="36">
        <v>47533.649999999994</v>
      </c>
      <c r="BE599" s="36" t="s">
        <v>50</v>
      </c>
      <c r="BF599" s="36">
        <v>44089.2</v>
      </c>
      <c r="BG599" s="36">
        <v>49600.3</v>
      </c>
      <c r="BH599" s="36">
        <v>84.352592500000014</v>
      </c>
      <c r="BI599" s="36">
        <v>12.337914204924456</v>
      </c>
      <c r="BJ599" s="36">
        <v>75.628369700000007</v>
      </c>
      <c r="BK599" s="36">
        <v>93.076815300000007</v>
      </c>
      <c r="BL599" s="36">
        <v>193.22285500000001</v>
      </c>
      <c r="BM599" s="36">
        <v>0</v>
      </c>
      <c r="BN599" s="36">
        <v>193.22285500000001</v>
      </c>
      <c r="BO599" s="36">
        <v>193.22285500000001</v>
      </c>
      <c r="BP599" s="36">
        <v>44548.466666666667</v>
      </c>
      <c r="BQ599" s="36">
        <v>1124.9689892022234</v>
      </c>
      <c r="BR599" s="36">
        <v>44089.2</v>
      </c>
      <c r="BS599" s="36">
        <v>46844.800000000003</v>
      </c>
      <c r="BT599" s="36">
        <v>93.014180449999998</v>
      </c>
      <c r="BU599" s="36">
        <v>24.587249355501999</v>
      </c>
      <c r="BV599" s="36">
        <v>75.628369700000007</v>
      </c>
      <c r="BW599" s="36">
        <v>110.3999912</v>
      </c>
      <c r="BX599" s="36">
        <v>205.5083899</v>
      </c>
      <c r="BY599" s="36">
        <v>17.37437007658799</v>
      </c>
      <c r="BZ599" s="36">
        <v>193.22285500000001</v>
      </c>
      <c r="CA599" s="36">
        <v>217.79392480000001</v>
      </c>
      <c r="CB599" s="36">
        <v>44433.65</v>
      </c>
      <c r="CC599" s="36">
        <v>941.21658435594429</v>
      </c>
      <c r="CD599" s="36">
        <v>44089.2</v>
      </c>
      <c r="CE599" s="36">
        <v>46844.800000000003</v>
      </c>
      <c r="CF599" s="36"/>
      <c r="CG599" s="40">
        <v>28.419</v>
      </c>
      <c r="CH599" s="40">
        <v>56.167999999999999</v>
      </c>
      <c r="CI599" s="40"/>
      <c r="CL599" s="5" t="str">
        <f t="shared" si="1289"/>
        <v>0.333_0_2</v>
      </c>
      <c r="CM599" s="95" t="str">
        <f t="shared" si="1290"/>
        <v>1P</v>
      </c>
      <c r="CN599" s="96">
        <f t="shared" si="1277"/>
        <v>9</v>
      </c>
      <c r="CO599" s="96" t="str">
        <f t="shared" si="1284"/>
        <v>0.666_0_2</v>
      </c>
      <c r="CP599" s="95" t="str">
        <f t="shared" si="1293"/>
        <v>1S</v>
      </c>
      <c r="CQ599" s="5">
        <f t="shared" si="1285"/>
        <v>25</v>
      </c>
      <c r="CV599" s="87"/>
      <c r="CW599" s="87"/>
      <c r="CX599" s="87"/>
      <c r="CY599" s="87"/>
      <c r="CZ599" s="87"/>
    </row>
    <row r="600" spans="1:104" s="5" customFormat="1">
      <c r="A600" s="13" t="s">
        <v>447</v>
      </c>
      <c r="B600" s="13">
        <v>3</v>
      </c>
      <c r="C600" s="13"/>
      <c r="D600" s="13" t="s">
        <v>73</v>
      </c>
      <c r="E600" s="35" t="s">
        <v>308</v>
      </c>
      <c r="F600" s="13" t="s">
        <v>36</v>
      </c>
      <c r="G600" s="36">
        <v>1006425623</v>
      </c>
      <c r="H600" s="13" t="s">
        <v>309</v>
      </c>
      <c r="I600" s="37">
        <v>19</v>
      </c>
      <c r="J600" s="37" t="s">
        <v>38</v>
      </c>
      <c r="K600" s="38">
        <v>43529</v>
      </c>
      <c r="L600" s="39">
        <v>0.61111111111111105</v>
      </c>
      <c r="M600" s="37" t="s">
        <v>39</v>
      </c>
      <c r="N600" s="37" t="s">
        <v>310</v>
      </c>
      <c r="O600" s="37" t="s">
        <v>41</v>
      </c>
      <c r="P600" s="37" t="s">
        <v>42</v>
      </c>
      <c r="Q600" s="37">
        <v>1</v>
      </c>
      <c r="R600" s="13" t="s">
        <v>62</v>
      </c>
      <c r="S600" s="13" t="s">
        <v>56</v>
      </c>
      <c r="T600" s="13" t="s">
        <v>42</v>
      </c>
      <c r="U600" s="13" t="s">
        <v>52</v>
      </c>
      <c r="V600" s="13" t="s">
        <v>42</v>
      </c>
      <c r="W600" s="13" t="s">
        <v>81</v>
      </c>
      <c r="X600" s="13" t="s">
        <v>53</v>
      </c>
      <c r="Y600" s="13" t="s">
        <v>42</v>
      </c>
      <c r="Z600" s="13" t="s">
        <v>41</v>
      </c>
      <c r="AA600" s="13"/>
      <c r="AB600" s="13">
        <v>1</v>
      </c>
      <c r="AC600" s="72">
        <f t="shared" si="1278"/>
        <v>0.5</v>
      </c>
      <c r="AD600" s="13">
        <v>2</v>
      </c>
      <c r="AE600" s="72">
        <f t="shared" ref="AE600" si="1330">VALUE(IF(AD600=-2,0%,IF(AD600=-1,50%,IF(AD600=0,100%,IF(AD600=1,50%,IF(AD600=2,0%))))))</f>
        <v>0</v>
      </c>
      <c r="AF600" s="13" t="s">
        <v>42</v>
      </c>
      <c r="AG600" s="13">
        <v>0</v>
      </c>
      <c r="AH600" s="13" t="s">
        <v>42</v>
      </c>
      <c r="AI600" s="13">
        <f t="shared" si="1271"/>
        <v>2</v>
      </c>
      <c r="AJ600" s="70">
        <f t="shared" si="1280"/>
        <v>0.33299999999999996</v>
      </c>
      <c r="AK600" s="59">
        <f t="shared" si="1287"/>
        <v>-2</v>
      </c>
      <c r="AL600" s="70">
        <f t="shared" ref="AL600" si="1331">VALUE(IF(AK600=-3,0%,IF(AK600=-2,33.3%,IF(AK600=-1,66.6%,IF(AK600=0,100%,IF(AK600=1,66.6%,IF(AK600=2,33.3%,IF(AK600=3,0%))))))))</f>
        <v>0.33299999999999996</v>
      </c>
      <c r="AM600" s="13" t="s">
        <v>42</v>
      </c>
      <c r="AN600" s="13" t="s">
        <v>41</v>
      </c>
      <c r="AO600" s="13"/>
      <c r="AP600" s="13">
        <v>101.31965006729475</v>
      </c>
      <c r="AQ600" s="13">
        <v>117.34261838440112</v>
      </c>
      <c r="AR600" s="13">
        <v>125.13020833333333</v>
      </c>
      <c r="AS600" s="13">
        <v>148.05555555555554</v>
      </c>
      <c r="AT600" s="36">
        <v>181.3</v>
      </c>
      <c r="AU600" s="36" t="str">
        <f t="shared" si="1282"/>
        <v>2</v>
      </c>
      <c r="AV600" s="36">
        <v>50.204581464244875</v>
      </c>
      <c r="AW600" s="36">
        <v>145.80000000000001</v>
      </c>
      <c r="AX600" s="36">
        <v>216.8</v>
      </c>
      <c r="AY600" s="36">
        <v>192.13756845</v>
      </c>
      <c r="AZ600" s="36" t="str">
        <f t="shared" si="1283"/>
        <v>2</v>
      </c>
      <c r="BA600" s="36">
        <v>6.4157138224405887</v>
      </c>
      <c r="BB600" s="36">
        <v>187.6009737</v>
      </c>
      <c r="BC600" s="36">
        <v>196.67416320000001</v>
      </c>
      <c r="BD600" s="36">
        <v>82667.199999999997</v>
      </c>
      <c r="BE600" s="36" t="s">
        <v>50</v>
      </c>
      <c r="BF600" s="36">
        <v>79911.600000000006</v>
      </c>
      <c r="BG600" s="36">
        <v>88178.4</v>
      </c>
      <c r="BH600" s="36">
        <v>137.94999999999999</v>
      </c>
      <c r="BI600" s="36">
        <v>11.101576464628808</v>
      </c>
      <c r="BJ600" s="36">
        <v>130.1</v>
      </c>
      <c r="BK600" s="36">
        <v>145.80000000000001</v>
      </c>
      <c r="BL600" s="36">
        <v>183.05127285</v>
      </c>
      <c r="BM600" s="36">
        <v>19.26567629169157</v>
      </c>
      <c r="BN600" s="36">
        <v>169.4283825</v>
      </c>
      <c r="BO600" s="36">
        <v>196.67416320000001</v>
      </c>
      <c r="BP600" s="36">
        <v>63378.183333333342</v>
      </c>
      <c r="BQ600" s="36">
        <v>10743.193741046747</v>
      </c>
      <c r="BR600" s="36">
        <v>55111.5</v>
      </c>
      <c r="BS600" s="36">
        <v>82667.199999999997</v>
      </c>
      <c r="BT600" s="36">
        <v>153.69999999999999</v>
      </c>
      <c r="BU600" s="36">
        <v>11.17228714274744</v>
      </c>
      <c r="BV600" s="36">
        <v>145.80000000000001</v>
      </c>
      <c r="BW600" s="36">
        <v>161.6</v>
      </c>
      <c r="BX600" s="36">
        <v>210.20050320000001</v>
      </c>
      <c r="BY600" s="36">
        <v>19.129133477269697</v>
      </c>
      <c r="BZ600" s="36">
        <v>196.67416320000001</v>
      </c>
      <c r="CA600" s="36">
        <v>223.72684320000002</v>
      </c>
      <c r="CB600" s="36">
        <v>77672.737500000003</v>
      </c>
      <c r="CC600" s="36">
        <v>16105.980086078756</v>
      </c>
      <c r="CD600" s="36">
        <v>55111.5</v>
      </c>
      <c r="CE600" s="36">
        <v>99200.7</v>
      </c>
      <c r="CF600" s="36"/>
      <c r="CG600" s="40">
        <v>28.518000000000001</v>
      </c>
      <c r="CH600" s="40">
        <v>56.183</v>
      </c>
      <c r="CI600" s="40"/>
      <c r="CL600" s="5" t="str">
        <f t="shared" si="1289"/>
        <v>0.333_0.5_2</v>
      </c>
      <c r="CM600" s="95" t="str">
        <f t="shared" si="1290"/>
        <v>1Q</v>
      </c>
      <c r="CN600" s="96">
        <f t="shared" si="1277"/>
        <v>32</v>
      </c>
      <c r="CO600" s="96" t="str">
        <f t="shared" si="1284"/>
        <v>0.333_0_2</v>
      </c>
      <c r="CP600" s="95" t="str">
        <f t="shared" si="1293"/>
        <v>1P</v>
      </c>
      <c r="CQ600" s="5">
        <f t="shared" si="1285"/>
        <v>16</v>
      </c>
      <c r="CV600" s="87"/>
      <c r="CW600" s="87"/>
      <c r="CX600" s="87"/>
      <c r="CY600" s="87"/>
      <c r="CZ600" s="87"/>
    </row>
    <row r="601" spans="1:104" s="5" customFormat="1">
      <c r="A601" s="13" t="s">
        <v>447</v>
      </c>
      <c r="B601" s="13">
        <v>3</v>
      </c>
      <c r="C601" s="13"/>
      <c r="D601" s="13" t="s">
        <v>73</v>
      </c>
      <c r="E601" s="35" t="s">
        <v>308</v>
      </c>
      <c r="F601" s="13" t="s">
        <v>36</v>
      </c>
      <c r="G601" s="36">
        <v>1006425623</v>
      </c>
      <c r="H601" s="13" t="s">
        <v>309</v>
      </c>
      <c r="I601" s="37">
        <v>19</v>
      </c>
      <c r="J601" s="37" t="s">
        <v>38</v>
      </c>
      <c r="K601" s="38">
        <v>43529</v>
      </c>
      <c r="L601" s="39">
        <v>0.62152777777777779</v>
      </c>
      <c r="M601" s="37" t="s">
        <v>39</v>
      </c>
      <c r="N601" s="37" t="s">
        <v>310</v>
      </c>
      <c r="O601" s="37" t="s">
        <v>41</v>
      </c>
      <c r="P601" s="37" t="s">
        <v>42</v>
      </c>
      <c r="Q601" s="37">
        <v>2</v>
      </c>
      <c r="R601" s="13" t="s">
        <v>55</v>
      </c>
      <c r="S601" s="13" t="s">
        <v>63</v>
      </c>
      <c r="T601" s="13" t="s">
        <v>42</v>
      </c>
      <c r="U601" s="13" t="s">
        <v>52</v>
      </c>
      <c r="V601" s="13" t="s">
        <v>42</v>
      </c>
      <c r="W601" s="13" t="s">
        <v>64</v>
      </c>
      <c r="X601" s="13" t="s">
        <v>88</v>
      </c>
      <c r="Y601" s="13" t="s">
        <v>42</v>
      </c>
      <c r="Z601" s="13" t="s">
        <v>41</v>
      </c>
      <c r="AA601" s="13"/>
      <c r="AB601" s="13">
        <v>0</v>
      </c>
      <c r="AC601" s="72">
        <f t="shared" si="1278"/>
        <v>1</v>
      </c>
      <c r="AD601" s="13">
        <v>0</v>
      </c>
      <c r="AE601" s="72">
        <f t="shared" ref="AE601" si="1332">VALUE(IF(AD601=-2,0%,IF(AD601=-1,50%,IF(AD601=0,100%,IF(AD601=1,50%,IF(AD601=2,0%))))))</f>
        <v>1</v>
      </c>
      <c r="AF601" s="13" t="s">
        <v>42</v>
      </c>
      <c r="AG601" s="13">
        <v>0</v>
      </c>
      <c r="AH601" s="13" t="s">
        <v>42</v>
      </c>
      <c r="AI601" s="13">
        <f t="shared" si="1271"/>
        <v>3</v>
      </c>
      <c r="AJ601" s="70">
        <f t="shared" si="1280"/>
        <v>0</v>
      </c>
      <c r="AK601" s="59">
        <f t="shared" si="1287"/>
        <v>-3</v>
      </c>
      <c r="AL601" s="70">
        <f t="shared" ref="AL601" si="1333">VALUE(IF(AK601=-3,0%,IF(AK601=-2,33.3%,IF(AK601=-1,66.6%,IF(AK601=0,100%,IF(AK601=1,66.6%,IF(AK601=2,33.3%,IF(AK601=3,0%))))))))</f>
        <v>0</v>
      </c>
      <c r="AM601" s="13" t="s">
        <v>42</v>
      </c>
      <c r="AN601" s="13" t="s">
        <v>41</v>
      </c>
      <c r="AO601" s="13"/>
      <c r="AP601" s="13">
        <v>101.31965006729475</v>
      </c>
      <c r="AQ601" s="13">
        <v>117.34261838440112</v>
      </c>
      <c r="AR601" s="13">
        <v>125.13020833333333</v>
      </c>
      <c r="AS601" s="13">
        <v>148.05555555555554</v>
      </c>
      <c r="AT601" s="36">
        <v>216.8</v>
      </c>
      <c r="AU601" s="36" t="str">
        <f t="shared" si="1282"/>
        <v>2</v>
      </c>
      <c r="AV601" s="36">
        <v>11.17228714274744</v>
      </c>
      <c r="AW601" s="36">
        <v>208.9</v>
      </c>
      <c r="AX601" s="36">
        <v>224.7</v>
      </c>
      <c r="AY601" s="36">
        <v>183.06001025</v>
      </c>
      <c r="AZ601" s="36" t="str">
        <f t="shared" si="1283"/>
        <v>2</v>
      </c>
      <c r="BA601" s="36">
        <v>6.4218920972305096</v>
      </c>
      <c r="BB601" s="36">
        <v>178.51904680000001</v>
      </c>
      <c r="BC601" s="36">
        <v>187.6009737</v>
      </c>
      <c r="BD601" s="36">
        <v>84045</v>
      </c>
      <c r="BE601" s="36" t="s">
        <v>50</v>
      </c>
      <c r="BF601" s="36">
        <v>71644.899999999994</v>
      </c>
      <c r="BG601" s="36">
        <v>93689.5</v>
      </c>
      <c r="BH601" s="36">
        <v>232.6</v>
      </c>
      <c r="BI601" s="36">
        <v>11.172287142747459</v>
      </c>
      <c r="BJ601" s="36">
        <v>224.7</v>
      </c>
      <c r="BK601" s="36">
        <v>240.5</v>
      </c>
      <c r="BL601" s="36">
        <v>192.13756845</v>
      </c>
      <c r="BM601" s="36">
        <v>6.4157138224405887</v>
      </c>
      <c r="BN601" s="36">
        <v>187.6009737</v>
      </c>
      <c r="BO601" s="36">
        <v>196.67416320000001</v>
      </c>
      <c r="BP601" s="36">
        <v>95526.583333333328</v>
      </c>
      <c r="BQ601" s="36">
        <v>4499.8432970123158</v>
      </c>
      <c r="BR601" s="36">
        <v>88178.4</v>
      </c>
      <c r="BS601" s="36">
        <v>99200.7</v>
      </c>
      <c r="BT601" s="36">
        <v>185.25</v>
      </c>
      <c r="BU601" s="36">
        <v>55.790725035618564</v>
      </c>
      <c r="BV601" s="36">
        <v>145.80000000000001</v>
      </c>
      <c r="BW601" s="36">
        <v>224.7</v>
      </c>
      <c r="BX601" s="36">
        <v>192.13756845</v>
      </c>
      <c r="BY601" s="36">
        <v>6.4157138224405887</v>
      </c>
      <c r="BZ601" s="36">
        <v>187.6009737</v>
      </c>
      <c r="CA601" s="36">
        <v>196.67416320000001</v>
      </c>
      <c r="CB601" s="36">
        <v>91278.393749999988</v>
      </c>
      <c r="CC601" s="36">
        <v>11857.510063779333</v>
      </c>
      <c r="CD601" s="36">
        <v>77156.100000000006</v>
      </c>
      <c r="CE601" s="36">
        <v>115734.1</v>
      </c>
      <c r="CF601" s="36"/>
      <c r="CG601" s="40">
        <v>28.542999999999999</v>
      </c>
      <c r="CH601" s="40">
        <v>55.427999999999997</v>
      </c>
      <c r="CI601" s="40"/>
      <c r="CL601" s="5" t="str">
        <f t="shared" si="1289"/>
        <v>0_1_2</v>
      </c>
      <c r="CM601" s="95" t="str">
        <f t="shared" si="1290"/>
        <v>1O</v>
      </c>
      <c r="CN601" s="96">
        <f t="shared" si="1277"/>
        <v>15</v>
      </c>
      <c r="CO601" s="96" t="str">
        <f t="shared" si="1284"/>
        <v>0_1_2</v>
      </c>
      <c r="CP601" s="95" t="str">
        <f t="shared" si="1293"/>
        <v>1O</v>
      </c>
      <c r="CQ601" s="5">
        <f t="shared" si="1285"/>
        <v>19</v>
      </c>
      <c r="CV601" s="87"/>
      <c r="CW601" s="87"/>
      <c r="CX601" s="87"/>
      <c r="CY601" s="87"/>
      <c r="CZ601" s="87"/>
    </row>
    <row r="602" spans="1:104" s="5" customFormat="1">
      <c r="A602" s="13" t="s">
        <v>447</v>
      </c>
      <c r="B602" s="13">
        <v>3</v>
      </c>
      <c r="C602" s="13"/>
      <c r="D602" s="13" t="s">
        <v>73</v>
      </c>
      <c r="E602" s="35" t="s">
        <v>308</v>
      </c>
      <c r="F602" s="13" t="s">
        <v>36</v>
      </c>
      <c r="G602" s="36">
        <v>1006425623</v>
      </c>
      <c r="H602" s="13" t="s">
        <v>309</v>
      </c>
      <c r="I602" s="37">
        <v>19</v>
      </c>
      <c r="J602" s="37" t="s">
        <v>38</v>
      </c>
      <c r="K602" s="38">
        <v>43529</v>
      </c>
      <c r="L602" s="39">
        <v>0.63194444444444442</v>
      </c>
      <c r="M602" s="37" t="s">
        <v>39</v>
      </c>
      <c r="N602" s="37" t="s">
        <v>310</v>
      </c>
      <c r="O602" s="37" t="s">
        <v>41</v>
      </c>
      <c r="P602" s="37" t="s">
        <v>42</v>
      </c>
      <c r="Q602" s="37">
        <v>3</v>
      </c>
      <c r="R602" s="13" t="s">
        <v>43</v>
      </c>
      <c r="S602" s="13" t="s">
        <v>127</v>
      </c>
      <c r="T602" s="13" t="s">
        <v>42</v>
      </c>
      <c r="U602" s="13" t="s">
        <v>45</v>
      </c>
      <c r="V602" s="13" t="s">
        <v>42</v>
      </c>
      <c r="W602" s="13" t="s">
        <v>46</v>
      </c>
      <c r="X602" s="13" t="s">
        <v>47</v>
      </c>
      <c r="Y602" s="13" t="s">
        <v>41</v>
      </c>
      <c r="Z602" s="13" t="s">
        <v>41</v>
      </c>
      <c r="AA602" s="13"/>
      <c r="AB602" s="13">
        <v>-1</v>
      </c>
      <c r="AC602" s="72">
        <f t="shared" si="1278"/>
        <v>0.5</v>
      </c>
      <c r="AD602" s="13">
        <v>-1</v>
      </c>
      <c r="AE602" s="72">
        <f t="shared" ref="AE602" si="1334">VALUE(IF(AD602=-2,0%,IF(AD602=-1,50%,IF(AD602=0,100%,IF(AD602=1,50%,IF(AD602=2,0%))))))</f>
        <v>0.5</v>
      </c>
      <c r="AF602" s="13" t="s">
        <v>42</v>
      </c>
      <c r="AG602" s="13">
        <v>1</v>
      </c>
      <c r="AH602" s="13" t="s">
        <v>42</v>
      </c>
      <c r="AI602" s="13">
        <f t="shared" si="1271"/>
        <v>1</v>
      </c>
      <c r="AJ602" s="70">
        <f t="shared" si="1280"/>
        <v>0.66599999999999993</v>
      </c>
      <c r="AK602" s="59">
        <f t="shared" si="1287"/>
        <v>-1</v>
      </c>
      <c r="AL602" s="70">
        <f t="shared" ref="AL602" si="1335">VALUE(IF(AK602=-3,0%,IF(AK602=-2,33.3%,IF(AK602=-1,66.6%,IF(AK602=0,100%,IF(AK602=1,66.6%,IF(AK602=2,33.3%,IF(AK602=3,0%))))))))</f>
        <v>0.66599999999999993</v>
      </c>
      <c r="AM602" s="13" t="s">
        <v>41</v>
      </c>
      <c r="AN602" s="13" t="s">
        <v>41</v>
      </c>
      <c r="AO602" s="13"/>
      <c r="AP602" s="13">
        <v>101.31965006729475</v>
      </c>
      <c r="AQ602" s="13">
        <v>117.34261838440112</v>
      </c>
      <c r="AR602" s="13">
        <v>125.13020833333333</v>
      </c>
      <c r="AS602" s="13">
        <v>148.05555555555554</v>
      </c>
      <c r="AT602" s="36">
        <v>161.6</v>
      </c>
      <c r="AU602" s="36" t="str">
        <f t="shared" si="1282"/>
        <v>2</v>
      </c>
      <c r="AV602" s="36">
        <v>0</v>
      </c>
      <c r="AW602" s="36">
        <v>161.6</v>
      </c>
      <c r="AX602" s="36">
        <v>161.6</v>
      </c>
      <c r="AY602" s="36">
        <v>133.09392000000003</v>
      </c>
      <c r="AZ602" s="36" t="str">
        <f t="shared" si="1283"/>
        <v>2</v>
      </c>
      <c r="BA602" s="36">
        <v>0</v>
      </c>
      <c r="BB602" s="36">
        <v>133.09392000000003</v>
      </c>
      <c r="BC602" s="36">
        <v>133.09392000000003</v>
      </c>
      <c r="BD602" s="36">
        <v>55111.474999999999</v>
      </c>
      <c r="BE602" s="36" t="s">
        <v>50</v>
      </c>
      <c r="BF602" s="36">
        <v>52355.9</v>
      </c>
      <c r="BG602" s="36">
        <v>60622.6</v>
      </c>
      <c r="BH602" s="36">
        <v>161.6</v>
      </c>
      <c r="BI602" s="36">
        <v>0</v>
      </c>
      <c r="BJ602" s="36">
        <v>161.6</v>
      </c>
      <c r="BK602" s="36">
        <v>161.6</v>
      </c>
      <c r="BL602" s="36">
        <v>137.59894260000002</v>
      </c>
      <c r="BM602" s="36">
        <v>6.3710640597172885</v>
      </c>
      <c r="BN602" s="36">
        <v>133.09392000000003</v>
      </c>
      <c r="BO602" s="36">
        <v>142.1039652</v>
      </c>
      <c r="BP602" s="36">
        <v>52355.9</v>
      </c>
      <c r="BQ602" s="36">
        <v>1742.7944640719963</v>
      </c>
      <c r="BR602" s="36">
        <v>49600.3</v>
      </c>
      <c r="BS602" s="36">
        <v>55111.5</v>
      </c>
      <c r="BT602" s="36">
        <v>193.14999999999998</v>
      </c>
      <c r="BU602" s="36">
        <v>44.618437892871235</v>
      </c>
      <c r="BV602" s="36">
        <v>161.6</v>
      </c>
      <c r="BW602" s="36">
        <v>224.7</v>
      </c>
      <c r="BX602" s="36">
        <v>160.34744685000001</v>
      </c>
      <c r="BY602" s="36">
        <v>38.542307293769241</v>
      </c>
      <c r="BZ602" s="36">
        <v>133.09392000000003</v>
      </c>
      <c r="CA602" s="36">
        <v>187.6009737</v>
      </c>
      <c r="CB602" s="36">
        <v>61828.187500000007</v>
      </c>
      <c r="CC602" s="36">
        <v>14121.476023979621</v>
      </c>
      <c r="CD602" s="36">
        <v>49600.3</v>
      </c>
      <c r="CE602" s="36">
        <v>93689.5</v>
      </c>
      <c r="CF602" s="36"/>
      <c r="CG602" s="40">
        <v>28.617000000000001</v>
      </c>
      <c r="CH602" s="40">
        <v>55.28</v>
      </c>
      <c r="CI602" s="40"/>
      <c r="CL602" s="5" t="str">
        <f t="shared" si="1289"/>
        <v>0.666_0.5_2</v>
      </c>
      <c r="CM602" s="95" t="str">
        <f t="shared" si="1290"/>
        <v>1T</v>
      </c>
      <c r="CN602" s="96">
        <f t="shared" si="1277"/>
        <v>60</v>
      </c>
      <c r="CO602" s="96" t="str">
        <f t="shared" si="1284"/>
        <v>0.666_0.5_2</v>
      </c>
      <c r="CP602" s="95" t="str">
        <f t="shared" si="1293"/>
        <v>1T</v>
      </c>
      <c r="CQ602" s="5">
        <f t="shared" si="1285"/>
        <v>57</v>
      </c>
      <c r="CV602" s="87"/>
      <c r="CW602" s="87"/>
      <c r="CX602" s="87"/>
      <c r="CY602" s="87"/>
      <c r="CZ602" s="87"/>
    </row>
    <row r="603" spans="1:104" s="5" customFormat="1">
      <c r="A603" s="13" t="s">
        <v>447</v>
      </c>
      <c r="B603" s="13">
        <v>3</v>
      </c>
      <c r="C603" s="13"/>
      <c r="D603" s="13" t="s">
        <v>73</v>
      </c>
      <c r="E603" s="35" t="s">
        <v>308</v>
      </c>
      <c r="F603" s="13" t="s">
        <v>36</v>
      </c>
      <c r="G603" s="36">
        <v>1006425623</v>
      </c>
      <c r="H603" s="13" t="s">
        <v>309</v>
      </c>
      <c r="I603" s="37">
        <v>19</v>
      </c>
      <c r="J603" s="37" t="s">
        <v>38</v>
      </c>
      <c r="K603" s="38">
        <v>43529</v>
      </c>
      <c r="L603" s="39">
        <v>0.64236111111111105</v>
      </c>
      <c r="M603" s="37" t="s">
        <v>39</v>
      </c>
      <c r="N603" s="37" t="s">
        <v>310</v>
      </c>
      <c r="O603" s="37" t="s">
        <v>41</v>
      </c>
      <c r="P603" s="37" t="s">
        <v>42</v>
      </c>
      <c r="Q603" s="37">
        <v>4</v>
      </c>
      <c r="R603" s="13" t="s">
        <v>43</v>
      </c>
      <c r="S603" s="13" t="s">
        <v>44</v>
      </c>
      <c r="T603" s="13" t="s">
        <v>42</v>
      </c>
      <c r="U603" s="13" t="s">
        <v>45</v>
      </c>
      <c r="V603" s="13" t="s">
        <v>42</v>
      </c>
      <c r="W603" s="13" t="s">
        <v>46</v>
      </c>
      <c r="X603" s="13" t="s">
        <v>53</v>
      </c>
      <c r="Y603" s="13" t="s">
        <v>41</v>
      </c>
      <c r="Z603" s="13" t="s">
        <v>41</v>
      </c>
      <c r="AA603" s="13"/>
      <c r="AB603" s="13">
        <v>-1</v>
      </c>
      <c r="AC603" s="72">
        <f t="shared" si="1278"/>
        <v>0.5</v>
      </c>
      <c r="AD603" s="13">
        <v>1</v>
      </c>
      <c r="AE603" s="72">
        <f t="shared" ref="AE603" si="1336">VALUE(IF(AD603=-2,0%,IF(AD603=-1,50%,IF(AD603=0,100%,IF(AD603=1,50%,IF(AD603=2,0%))))))</f>
        <v>0.5</v>
      </c>
      <c r="AF603" s="13" t="s">
        <v>42</v>
      </c>
      <c r="AG603" s="13">
        <v>1</v>
      </c>
      <c r="AH603" s="13" t="s">
        <v>42</v>
      </c>
      <c r="AI603" s="13">
        <f t="shared" si="1271"/>
        <v>1</v>
      </c>
      <c r="AJ603" s="70">
        <f t="shared" si="1280"/>
        <v>0.66599999999999993</v>
      </c>
      <c r="AK603" s="59">
        <f t="shared" si="1287"/>
        <v>-2</v>
      </c>
      <c r="AL603" s="70">
        <f t="shared" ref="AL603" si="1337">VALUE(IF(AK603=-3,0%,IF(AK603=-2,33.3%,IF(AK603=-1,66.6%,IF(AK603=0,100%,IF(AK603=1,66.6%,IF(AK603=2,33.3%,IF(AK603=3,0%))))))))</f>
        <v>0.33299999999999996</v>
      </c>
      <c r="AM603" s="13" t="s">
        <v>41</v>
      </c>
      <c r="AN603" s="13" t="s">
        <v>41</v>
      </c>
      <c r="AO603" s="13"/>
      <c r="AP603" s="13">
        <v>101.31965006729475</v>
      </c>
      <c r="AQ603" s="13">
        <v>117.34261838440112</v>
      </c>
      <c r="AR603" s="13">
        <v>125.13020833333333</v>
      </c>
      <c r="AS603" s="13">
        <v>148.05555555555554</v>
      </c>
      <c r="AT603" s="36">
        <v>169.5</v>
      </c>
      <c r="AU603" s="36" t="str">
        <f t="shared" si="1282"/>
        <v>2</v>
      </c>
      <c r="AV603" s="36">
        <v>11.172287142747459</v>
      </c>
      <c r="AW603" s="36">
        <v>161.6</v>
      </c>
      <c r="AX603" s="36">
        <v>177.4</v>
      </c>
      <c r="AY603" s="36">
        <v>146.66240345</v>
      </c>
      <c r="AZ603" s="36" t="str">
        <f t="shared" si="1283"/>
        <v>2</v>
      </c>
      <c r="BA603" s="36">
        <v>6.4466051963902702</v>
      </c>
      <c r="BB603" s="36">
        <v>142.1039652</v>
      </c>
      <c r="BC603" s="36">
        <v>151.22084169999999</v>
      </c>
      <c r="BD603" s="36">
        <v>54422.6</v>
      </c>
      <c r="BE603" s="36" t="s">
        <v>50</v>
      </c>
      <c r="BF603" s="36">
        <v>52355.9</v>
      </c>
      <c r="BG603" s="36">
        <v>55111.5</v>
      </c>
      <c r="BH603" s="36">
        <v>161.6</v>
      </c>
      <c r="BI603" s="36">
        <v>0</v>
      </c>
      <c r="BJ603" s="36">
        <v>161.6</v>
      </c>
      <c r="BK603" s="36">
        <v>161.6</v>
      </c>
      <c r="BL603" s="36">
        <v>142.1039652</v>
      </c>
      <c r="BM603" s="36">
        <v>0</v>
      </c>
      <c r="BN603" s="36">
        <v>142.1039652</v>
      </c>
      <c r="BO603" s="36">
        <v>142.1039652</v>
      </c>
      <c r="BP603" s="36">
        <v>59244.85</v>
      </c>
      <c r="BQ603" s="36">
        <v>6462.3738176462693</v>
      </c>
      <c r="BR603" s="36">
        <v>55111.5</v>
      </c>
      <c r="BS603" s="36">
        <v>68889.3</v>
      </c>
      <c r="BT603" s="36">
        <v>161.6</v>
      </c>
      <c r="BU603" s="36">
        <v>0</v>
      </c>
      <c r="BV603" s="36">
        <v>161.6</v>
      </c>
      <c r="BW603" s="36">
        <v>161.6</v>
      </c>
      <c r="BX603" s="36">
        <v>137.59894260000002</v>
      </c>
      <c r="BY603" s="36">
        <v>6.3710640597172885</v>
      </c>
      <c r="BZ603" s="36">
        <v>133.09392000000003</v>
      </c>
      <c r="CA603" s="36">
        <v>142.1039652</v>
      </c>
      <c r="CB603" s="36">
        <v>55800.375000000007</v>
      </c>
      <c r="CC603" s="36">
        <v>5179.6930110448311</v>
      </c>
      <c r="CD603" s="36">
        <v>49600.3</v>
      </c>
      <c r="CE603" s="36">
        <v>68889.3</v>
      </c>
      <c r="CF603" s="36"/>
      <c r="CG603" s="40">
        <v>28.443999999999999</v>
      </c>
      <c r="CH603" s="40">
        <v>55.887999999999998</v>
      </c>
      <c r="CI603" s="40"/>
      <c r="CL603" s="5" t="str">
        <f t="shared" si="1289"/>
        <v>0.666_0.5_2</v>
      </c>
      <c r="CM603" s="95" t="str">
        <f t="shared" si="1290"/>
        <v>1T</v>
      </c>
      <c r="CN603" s="96">
        <f t="shared" si="1277"/>
        <v>60</v>
      </c>
      <c r="CO603" s="96" t="str">
        <f t="shared" si="1284"/>
        <v>0.333_0.5_2</v>
      </c>
      <c r="CP603" s="95" t="str">
        <f t="shared" si="1293"/>
        <v>1Q</v>
      </c>
      <c r="CQ603" s="5">
        <f t="shared" si="1285"/>
        <v>31</v>
      </c>
      <c r="CV603" s="87"/>
      <c r="CW603" s="87"/>
      <c r="CX603" s="87"/>
      <c r="CY603" s="87"/>
      <c r="CZ603" s="87"/>
    </row>
    <row r="604" spans="1:104" s="5" customFormat="1">
      <c r="A604" s="13" t="s">
        <v>447</v>
      </c>
      <c r="B604" s="13">
        <v>3</v>
      </c>
      <c r="C604" s="13"/>
      <c r="D604" s="13" t="s">
        <v>73</v>
      </c>
      <c r="E604" s="35" t="s">
        <v>308</v>
      </c>
      <c r="F604" s="13" t="s">
        <v>36</v>
      </c>
      <c r="G604" s="36">
        <v>1006425623</v>
      </c>
      <c r="H604" s="13" t="s">
        <v>309</v>
      </c>
      <c r="I604" s="37">
        <v>19</v>
      </c>
      <c r="J604" s="37" t="s">
        <v>38</v>
      </c>
      <c r="K604" s="38">
        <v>43529</v>
      </c>
      <c r="L604" s="39">
        <v>0.65277777777777779</v>
      </c>
      <c r="M604" s="37" t="s">
        <v>39</v>
      </c>
      <c r="N604" s="37" t="s">
        <v>310</v>
      </c>
      <c r="O604" s="37" t="s">
        <v>41</v>
      </c>
      <c r="P604" s="37" t="s">
        <v>42</v>
      </c>
      <c r="Q604" s="37">
        <v>5</v>
      </c>
      <c r="R604" s="13" t="s">
        <v>84</v>
      </c>
      <c r="S604" s="13" t="s">
        <v>56</v>
      </c>
      <c r="T604" s="13" t="s">
        <v>41</v>
      </c>
      <c r="U604" s="13" t="s">
        <v>83</v>
      </c>
      <c r="V604" s="13" t="s">
        <v>42</v>
      </c>
      <c r="W604" s="13" t="s">
        <v>66</v>
      </c>
      <c r="X604" s="13" t="s">
        <v>76</v>
      </c>
      <c r="Y604" s="13" t="s">
        <v>41</v>
      </c>
      <c r="Z604" s="13" t="s">
        <v>41</v>
      </c>
      <c r="AA604" s="13"/>
      <c r="AB604" s="13">
        <v>-2</v>
      </c>
      <c r="AC604" s="72">
        <f t="shared" si="1278"/>
        <v>0</v>
      </c>
      <c r="AD604" s="13">
        <v>2</v>
      </c>
      <c r="AE604" s="72">
        <f t="shared" ref="AE604" si="1338">VALUE(IF(AD604=-2,0%,IF(AD604=-1,50%,IF(AD604=0,100%,IF(AD604=1,50%,IF(AD604=2,0%))))))</f>
        <v>0</v>
      </c>
      <c r="AF604" s="13" t="s">
        <v>41</v>
      </c>
      <c r="AG604" s="13">
        <v>2</v>
      </c>
      <c r="AH604" s="13" t="s">
        <v>42</v>
      </c>
      <c r="AI604" s="13">
        <f t="shared" si="1271"/>
        <v>0</v>
      </c>
      <c r="AJ604" s="70">
        <f t="shared" si="1280"/>
        <v>1</v>
      </c>
      <c r="AK604" s="59">
        <f t="shared" si="1287"/>
        <v>0</v>
      </c>
      <c r="AL604" s="70">
        <f t="shared" ref="AL604" si="1339">VALUE(IF(AK604=-3,0%,IF(AK604=-2,33.3%,IF(AK604=-1,66.6%,IF(AK604=0,100%,IF(AK604=1,66.6%,IF(AK604=2,33.3%,IF(AK604=3,0%))))))))</f>
        <v>1</v>
      </c>
      <c r="AM604" s="13" t="s">
        <v>41</v>
      </c>
      <c r="AN604" s="13" t="s">
        <v>41</v>
      </c>
      <c r="AO604" s="13"/>
      <c r="AP604" s="13">
        <v>101.31965006729475</v>
      </c>
      <c r="AQ604" s="13">
        <v>117.34261838440112</v>
      </c>
      <c r="AR604" s="13">
        <v>125.13020833333333</v>
      </c>
      <c r="AS604" s="13">
        <v>148.05555555555554</v>
      </c>
      <c r="AT604" s="36">
        <v>134.05000000000001</v>
      </c>
      <c r="AU604" s="36" t="str">
        <f t="shared" si="1282"/>
        <v>2</v>
      </c>
      <c r="AV604" s="36">
        <v>5.5861435713737295</v>
      </c>
      <c r="AW604" s="36">
        <v>130.1</v>
      </c>
      <c r="AX604" s="36">
        <v>138</v>
      </c>
      <c r="AY604" s="36">
        <v>114.8167012</v>
      </c>
      <c r="AZ604" s="36" t="str">
        <f t="shared" si="1283"/>
        <v>2</v>
      </c>
      <c r="BA604" s="36">
        <v>0</v>
      </c>
      <c r="BB604" s="36">
        <v>114.8167012</v>
      </c>
      <c r="BC604" s="36">
        <v>114.8167012</v>
      </c>
      <c r="BD604" s="36">
        <v>44778.100000000006</v>
      </c>
      <c r="BE604" s="36" t="s">
        <v>50</v>
      </c>
      <c r="BF604" s="36">
        <v>44089.2</v>
      </c>
      <c r="BG604" s="36">
        <v>46844.800000000003</v>
      </c>
      <c r="BH604" s="36">
        <v>149.80000000000001</v>
      </c>
      <c r="BI604" s="36">
        <v>16.687720036002517</v>
      </c>
      <c r="BJ604" s="36">
        <v>138</v>
      </c>
      <c r="BK604" s="36">
        <v>161.6</v>
      </c>
      <c r="BL604" s="36">
        <v>123.95531060000002</v>
      </c>
      <c r="BM604" s="36">
        <v>12.923945354710273</v>
      </c>
      <c r="BN604" s="36">
        <v>114.8167012</v>
      </c>
      <c r="BO604" s="36">
        <v>133.09392000000003</v>
      </c>
      <c r="BP604" s="36">
        <v>50059.583333333336</v>
      </c>
      <c r="BQ604" s="36">
        <v>2709.2603643183984</v>
      </c>
      <c r="BR604" s="36">
        <v>46844.800000000003</v>
      </c>
      <c r="BS604" s="36">
        <v>55111.5</v>
      </c>
      <c r="BT604" s="36">
        <v>149.80000000000001</v>
      </c>
      <c r="BU604" s="36">
        <v>16.687720036002517</v>
      </c>
      <c r="BV604" s="36">
        <v>138</v>
      </c>
      <c r="BW604" s="36">
        <v>161.6</v>
      </c>
      <c r="BX604" s="36">
        <v>128.46033320000001</v>
      </c>
      <c r="BY604" s="36">
        <v>19.295009414427511</v>
      </c>
      <c r="BZ604" s="36">
        <v>114.8167012</v>
      </c>
      <c r="CA604" s="36">
        <v>142.1039652</v>
      </c>
      <c r="CB604" s="36">
        <v>51322.556250000009</v>
      </c>
      <c r="CC604" s="36">
        <v>2638.2748231799114</v>
      </c>
      <c r="CD604" s="36">
        <v>46844.800000000003</v>
      </c>
      <c r="CE604" s="36">
        <v>55111.5</v>
      </c>
      <c r="CF604" s="36"/>
      <c r="CG604" s="40">
        <v>28.518000000000001</v>
      </c>
      <c r="CH604" s="40">
        <v>55.962000000000003</v>
      </c>
      <c r="CI604" s="40"/>
      <c r="CL604" s="5" t="str">
        <f t="shared" si="1289"/>
        <v>1_0_2</v>
      </c>
      <c r="CM604" s="95" t="str">
        <f t="shared" si="1290"/>
        <v>1V</v>
      </c>
      <c r="CN604" s="96">
        <f t="shared" si="1277"/>
        <v>10</v>
      </c>
      <c r="CO604" s="96" t="str">
        <f t="shared" si="1284"/>
        <v>1_0_2</v>
      </c>
      <c r="CP604" s="95" t="str">
        <f t="shared" si="1293"/>
        <v>1V</v>
      </c>
      <c r="CQ604" s="5">
        <f t="shared" si="1285"/>
        <v>28</v>
      </c>
      <c r="CV604" s="87"/>
      <c r="CW604" s="87"/>
      <c r="CX604" s="87"/>
      <c r="CY604" s="87"/>
      <c r="CZ604" s="87"/>
    </row>
    <row r="605" spans="1:104" s="5" customFormat="1">
      <c r="A605" s="13" t="s">
        <v>447</v>
      </c>
      <c r="B605" s="13">
        <v>3</v>
      </c>
      <c r="C605" s="13"/>
      <c r="D605" s="13" t="s">
        <v>73</v>
      </c>
      <c r="E605" s="35" t="s">
        <v>308</v>
      </c>
      <c r="F605" s="13" t="s">
        <v>36</v>
      </c>
      <c r="G605" s="36">
        <v>1006425623</v>
      </c>
      <c r="H605" s="13" t="s">
        <v>309</v>
      </c>
      <c r="I605" s="37">
        <v>19</v>
      </c>
      <c r="J605" s="37" t="s">
        <v>38</v>
      </c>
      <c r="K605" s="38">
        <v>43529</v>
      </c>
      <c r="L605" s="39">
        <v>0.66319444444444442</v>
      </c>
      <c r="M605" s="37" t="s">
        <v>39</v>
      </c>
      <c r="N605" s="37" t="s">
        <v>310</v>
      </c>
      <c r="O605" s="37" t="s">
        <v>41</v>
      </c>
      <c r="P605" s="37" t="s">
        <v>42</v>
      </c>
      <c r="Q605" s="37">
        <v>6</v>
      </c>
      <c r="R605" s="13" t="s">
        <v>43</v>
      </c>
      <c r="S605" s="13" t="s">
        <v>44</v>
      </c>
      <c r="T605" s="13" t="s">
        <v>41</v>
      </c>
      <c r="U605" s="13" t="s">
        <v>83</v>
      </c>
      <c r="V605" s="13" t="s">
        <v>42</v>
      </c>
      <c r="W605" s="13" t="s">
        <v>72</v>
      </c>
      <c r="X605" s="13" t="s">
        <v>76</v>
      </c>
      <c r="Y605" s="13" t="s">
        <v>41</v>
      </c>
      <c r="Z605" s="13" t="s">
        <v>41</v>
      </c>
      <c r="AA605" s="13"/>
      <c r="AB605" s="13">
        <v>-1</v>
      </c>
      <c r="AC605" s="72">
        <f t="shared" si="1278"/>
        <v>0.5</v>
      </c>
      <c r="AD605" s="13">
        <v>1</v>
      </c>
      <c r="AE605" s="72">
        <f t="shared" ref="AE605" si="1340">VALUE(IF(AD605=-2,0%,IF(AD605=-1,50%,IF(AD605=0,100%,IF(AD605=1,50%,IF(AD605=2,0%))))))</f>
        <v>0.5</v>
      </c>
      <c r="AF605" s="13" t="s">
        <v>41</v>
      </c>
      <c r="AG605" s="13">
        <v>2</v>
      </c>
      <c r="AH605" s="13" t="s">
        <v>42</v>
      </c>
      <c r="AI605" s="13">
        <f t="shared" si="1271"/>
        <v>-1</v>
      </c>
      <c r="AJ605" s="70">
        <f t="shared" si="1280"/>
        <v>0.66599999999999993</v>
      </c>
      <c r="AK605" s="59">
        <f t="shared" si="1287"/>
        <v>0</v>
      </c>
      <c r="AL605" s="70">
        <f t="shared" ref="AL605" si="1341">VALUE(IF(AK605=-3,0%,IF(AK605=-2,33.3%,IF(AK605=-1,66.6%,IF(AK605=0,100%,IF(AK605=1,66.6%,IF(AK605=2,33.3%,IF(AK605=3,0%))))))))</f>
        <v>1</v>
      </c>
      <c r="AM605" s="13" t="s">
        <v>41</v>
      </c>
      <c r="AN605" s="13" t="s">
        <v>41</v>
      </c>
      <c r="AO605" s="13"/>
      <c r="AP605" s="13">
        <v>101.31965006729475</v>
      </c>
      <c r="AQ605" s="13">
        <v>117.34261838440112</v>
      </c>
      <c r="AR605" s="13">
        <v>125.13020833333333</v>
      </c>
      <c r="AS605" s="13">
        <v>148.05555555555554</v>
      </c>
      <c r="AT605" s="36">
        <v>134.05000000000001</v>
      </c>
      <c r="AU605" s="36" t="str">
        <f t="shared" si="1282"/>
        <v>2</v>
      </c>
      <c r="AV605" s="36">
        <v>5.5861435713737295</v>
      </c>
      <c r="AW605" s="36">
        <v>130.1</v>
      </c>
      <c r="AX605" s="36">
        <v>138</v>
      </c>
      <c r="AY605" s="36">
        <v>110.24084345</v>
      </c>
      <c r="AZ605" s="36" t="str">
        <f t="shared" si="1283"/>
        <v>2</v>
      </c>
      <c r="BA605" s="36">
        <v>6.4712400895400313</v>
      </c>
      <c r="BB605" s="36">
        <v>105.6649857</v>
      </c>
      <c r="BC605" s="36">
        <v>114.8167012</v>
      </c>
      <c r="BD605" s="36">
        <v>47533.649999999994</v>
      </c>
      <c r="BE605" s="36" t="s">
        <v>50</v>
      </c>
      <c r="BF605" s="36">
        <v>44089.2</v>
      </c>
      <c r="BG605" s="36">
        <v>49600.3</v>
      </c>
      <c r="BH605" s="36">
        <v>126.15</v>
      </c>
      <c r="BI605" s="36">
        <v>5.5861435713737198</v>
      </c>
      <c r="BJ605" s="36">
        <v>122.2</v>
      </c>
      <c r="BK605" s="36">
        <v>130.1</v>
      </c>
      <c r="BL605" s="36">
        <v>101.08475925</v>
      </c>
      <c r="BM605" s="36">
        <v>6.4774183643299716</v>
      </c>
      <c r="BN605" s="36">
        <v>96.504532800000007</v>
      </c>
      <c r="BO605" s="36">
        <v>105.6649857</v>
      </c>
      <c r="BP605" s="36">
        <v>44548.466666666667</v>
      </c>
      <c r="BQ605" s="36">
        <v>1124.9689892022234</v>
      </c>
      <c r="BR605" s="36">
        <v>44089.2</v>
      </c>
      <c r="BS605" s="36">
        <v>46844.800000000003</v>
      </c>
      <c r="BT605" s="36">
        <v>134.05000000000001</v>
      </c>
      <c r="BU605" s="36">
        <v>5.5861435713737295</v>
      </c>
      <c r="BV605" s="36">
        <v>130.1</v>
      </c>
      <c r="BW605" s="36">
        <v>138</v>
      </c>
      <c r="BX605" s="36">
        <v>110.24084345</v>
      </c>
      <c r="BY605" s="36">
        <v>6.4712400895400313</v>
      </c>
      <c r="BZ605" s="36">
        <v>105.6649857</v>
      </c>
      <c r="CA605" s="36">
        <v>114.8167012</v>
      </c>
      <c r="CB605" s="36">
        <v>44433.65</v>
      </c>
      <c r="CC605" s="36">
        <v>941.21658435594429</v>
      </c>
      <c r="CD605" s="36">
        <v>44089.2</v>
      </c>
      <c r="CE605" s="36">
        <v>46844.800000000003</v>
      </c>
      <c r="CF605" s="36"/>
      <c r="CG605" s="40">
        <v>28.419</v>
      </c>
      <c r="CH605" s="40">
        <v>56.167999999999999</v>
      </c>
      <c r="CI605" s="40"/>
      <c r="CL605" s="5" t="str">
        <f t="shared" si="1289"/>
        <v>0.666_0.5_2</v>
      </c>
      <c r="CM605" s="95" t="str">
        <f t="shared" si="1290"/>
        <v>1T</v>
      </c>
      <c r="CN605" s="96">
        <f t="shared" si="1277"/>
        <v>60</v>
      </c>
      <c r="CO605" s="96" t="str">
        <f t="shared" si="1284"/>
        <v>1_0.5_2</v>
      </c>
      <c r="CP605" s="95" t="str">
        <f t="shared" si="1293"/>
        <v>1W</v>
      </c>
      <c r="CQ605" s="5">
        <f t="shared" si="1285"/>
        <v>89</v>
      </c>
      <c r="CV605" s="87"/>
      <c r="CW605" s="87"/>
      <c r="CX605" s="87"/>
      <c r="CY605" s="87"/>
      <c r="CZ605" s="87"/>
    </row>
    <row r="606" spans="1:104" s="5" customFormat="1">
      <c r="A606" s="13" t="s">
        <v>447</v>
      </c>
      <c r="B606" s="13">
        <v>3</v>
      </c>
      <c r="C606" s="13"/>
      <c r="D606" s="13" t="s">
        <v>78</v>
      </c>
      <c r="E606" s="35" t="s">
        <v>311</v>
      </c>
      <c r="F606" s="13" t="s">
        <v>36</v>
      </c>
      <c r="G606" s="36">
        <v>1097971339</v>
      </c>
      <c r="H606" s="13" t="s">
        <v>312</v>
      </c>
      <c r="I606" s="37">
        <v>20</v>
      </c>
      <c r="J606" s="37" t="s">
        <v>38</v>
      </c>
      <c r="K606" s="38">
        <v>43529</v>
      </c>
      <c r="L606" s="39">
        <v>0.61111111111111105</v>
      </c>
      <c r="M606" s="37" t="s">
        <v>39</v>
      </c>
      <c r="N606" s="37" t="s">
        <v>71</v>
      </c>
      <c r="O606" s="37" t="s">
        <v>42</v>
      </c>
      <c r="P606" s="37" t="s">
        <v>42</v>
      </c>
      <c r="Q606" s="37">
        <v>1</v>
      </c>
      <c r="R606" s="13" t="s">
        <v>51</v>
      </c>
      <c r="S606" s="13" t="s">
        <v>63</v>
      </c>
      <c r="T606" s="13" t="s">
        <v>42</v>
      </c>
      <c r="U606" s="13" t="s">
        <v>52</v>
      </c>
      <c r="V606" s="13" t="s">
        <v>42</v>
      </c>
      <c r="W606" s="13" t="s">
        <v>64</v>
      </c>
      <c r="X606" s="13" t="s">
        <v>47</v>
      </c>
      <c r="Y606" s="13" t="s">
        <v>42</v>
      </c>
      <c r="Z606" s="13" t="s">
        <v>41</v>
      </c>
      <c r="AA606" s="13"/>
      <c r="AB606" s="13">
        <v>2</v>
      </c>
      <c r="AC606" s="72">
        <f t="shared" si="1278"/>
        <v>0</v>
      </c>
      <c r="AD606" s="13">
        <v>0</v>
      </c>
      <c r="AE606" s="72">
        <f t="shared" ref="AE606" si="1342">VALUE(IF(AD606=-2,0%,IF(AD606=-1,50%,IF(AD606=0,100%,IF(AD606=1,50%,IF(AD606=2,0%))))))</f>
        <v>1</v>
      </c>
      <c r="AF606" s="13" t="s">
        <v>42</v>
      </c>
      <c r="AG606" s="13">
        <v>0</v>
      </c>
      <c r="AH606" s="13" t="s">
        <v>42</v>
      </c>
      <c r="AI606" s="13">
        <f t="shared" si="1271"/>
        <v>3</v>
      </c>
      <c r="AJ606" s="70">
        <f t="shared" si="1280"/>
        <v>0</v>
      </c>
      <c r="AK606" s="59">
        <f t="shared" si="1287"/>
        <v>-1</v>
      </c>
      <c r="AL606" s="70">
        <f t="shared" ref="AL606" si="1343">VALUE(IF(AK606=-3,0%,IF(AK606=-2,33.3%,IF(AK606=-1,66.6%,IF(AK606=0,100%,IF(AK606=1,66.6%,IF(AK606=2,33.3%,IF(AK606=3,0%))))))))</f>
        <v>0.66599999999999993</v>
      </c>
      <c r="AM606" s="13" t="s">
        <v>42</v>
      </c>
      <c r="AN606" s="13" t="s">
        <v>41</v>
      </c>
      <c r="AO606" s="13"/>
      <c r="AP606" s="13">
        <v>101.31965006729475</v>
      </c>
      <c r="AQ606" s="13">
        <v>117.34261838440112</v>
      </c>
      <c r="AR606" s="13">
        <v>125.13020833333333</v>
      </c>
      <c r="AS606" s="13">
        <v>148.05555555555554</v>
      </c>
      <c r="AT606" s="36">
        <v>546.50292875000002</v>
      </c>
      <c r="AU606" s="36" t="str">
        <f t="shared" si="1282"/>
        <v>4</v>
      </c>
      <c r="AV606" s="36">
        <v>196.35127882244313</v>
      </c>
      <c r="AW606" s="36">
        <v>407.66160800000006</v>
      </c>
      <c r="AX606" s="36">
        <v>685.34424950000005</v>
      </c>
      <c r="AY606" s="36">
        <v>570.62946099999999</v>
      </c>
      <c r="AZ606" s="36" t="str">
        <f t="shared" si="1283"/>
        <v>4</v>
      </c>
      <c r="BA606" s="36">
        <v>17.02692311873577</v>
      </c>
      <c r="BB606" s="36">
        <v>558.58960819999993</v>
      </c>
      <c r="BC606" s="36">
        <v>582.66931380000005</v>
      </c>
      <c r="BD606" s="36">
        <v>82667.199999999997</v>
      </c>
      <c r="BE606" s="36" t="s">
        <v>50</v>
      </c>
      <c r="BF606" s="36">
        <v>79911.600000000006</v>
      </c>
      <c r="BG606" s="36">
        <v>88178.4</v>
      </c>
      <c r="BH606" s="36">
        <v>668.1836007500001</v>
      </c>
      <c r="BI606" s="36">
        <v>24.268822201370909</v>
      </c>
      <c r="BJ606" s="36">
        <v>651.02295200000003</v>
      </c>
      <c r="BK606" s="36">
        <v>685.34424950000005</v>
      </c>
      <c r="BL606" s="36">
        <v>552.65518180000004</v>
      </c>
      <c r="BM606" s="36">
        <v>42.44639253725633</v>
      </c>
      <c r="BN606" s="36">
        <v>522.64104980000002</v>
      </c>
      <c r="BO606" s="36">
        <v>582.66931380000005</v>
      </c>
      <c r="BP606" s="36">
        <v>63378.183333333342</v>
      </c>
      <c r="BQ606" s="36">
        <v>10743.193741046747</v>
      </c>
      <c r="BR606" s="36">
        <v>55111.5</v>
      </c>
      <c r="BS606" s="36">
        <v>82667.199999999997</v>
      </c>
      <c r="BT606" s="36">
        <v>559.6805435</v>
      </c>
      <c r="BU606" s="36">
        <v>177.71531732326559</v>
      </c>
      <c r="BV606" s="36">
        <v>434.01683750000001</v>
      </c>
      <c r="BW606" s="36">
        <v>685.34424950000005</v>
      </c>
      <c r="BX606" s="36">
        <v>600.73845449999999</v>
      </c>
      <c r="BY606" s="36">
        <v>25.553623838367585</v>
      </c>
      <c r="BZ606" s="36">
        <v>582.66931380000005</v>
      </c>
      <c r="CA606" s="36">
        <v>618.80759519999992</v>
      </c>
      <c r="CB606" s="36">
        <v>77672.737500000003</v>
      </c>
      <c r="CC606" s="36">
        <v>16105.980086078756</v>
      </c>
      <c r="CD606" s="36">
        <v>55111.5</v>
      </c>
      <c r="CE606" s="36">
        <v>99200.7</v>
      </c>
      <c r="CF606" s="36"/>
      <c r="CG606" s="40">
        <v>28.518000000000001</v>
      </c>
      <c r="CH606" s="40">
        <v>56.183</v>
      </c>
      <c r="CI606" s="40"/>
      <c r="CL606" s="5" t="str">
        <f t="shared" si="1289"/>
        <v>0_0_4</v>
      </c>
      <c r="CM606" s="95" t="str">
        <f t="shared" si="1290"/>
        <v>2K</v>
      </c>
      <c r="CN606" s="96">
        <f t="shared" si="1277"/>
        <v>2</v>
      </c>
      <c r="CO606" s="96" t="str">
        <f t="shared" si="1284"/>
        <v>0.666_1_4</v>
      </c>
      <c r="CP606" s="95" t="str">
        <f t="shared" si="1293"/>
        <v>2S</v>
      </c>
      <c r="CQ606" s="5">
        <f t="shared" si="1285"/>
        <v>25</v>
      </c>
      <c r="CV606" s="87"/>
      <c r="CW606" s="87"/>
      <c r="CX606" s="87"/>
      <c r="CY606" s="87"/>
      <c r="CZ606" s="87"/>
    </row>
    <row r="607" spans="1:104" s="5" customFormat="1">
      <c r="A607" s="13" t="s">
        <v>447</v>
      </c>
      <c r="B607" s="13">
        <v>3</v>
      </c>
      <c r="C607" s="13"/>
      <c r="D607" s="13" t="s">
        <v>78</v>
      </c>
      <c r="E607" s="35" t="s">
        <v>311</v>
      </c>
      <c r="F607" s="13" t="s">
        <v>36</v>
      </c>
      <c r="G607" s="36">
        <v>1097971339</v>
      </c>
      <c r="H607" s="13" t="s">
        <v>312</v>
      </c>
      <c r="I607" s="37">
        <v>20</v>
      </c>
      <c r="J607" s="37" t="s">
        <v>38</v>
      </c>
      <c r="K607" s="38">
        <v>43529</v>
      </c>
      <c r="L607" s="39">
        <v>0.62152777777777779</v>
      </c>
      <c r="M607" s="37" t="s">
        <v>39</v>
      </c>
      <c r="N607" s="37" t="s">
        <v>71</v>
      </c>
      <c r="O607" s="37" t="s">
        <v>42</v>
      </c>
      <c r="P607" s="37" t="s">
        <v>42</v>
      </c>
      <c r="Q607" s="37">
        <v>2</v>
      </c>
      <c r="R607" s="13" t="s">
        <v>51</v>
      </c>
      <c r="S607" s="13" t="s">
        <v>63</v>
      </c>
      <c r="T607" s="13" t="s">
        <v>42</v>
      </c>
      <c r="U607" s="13" t="s">
        <v>52</v>
      </c>
      <c r="V607" s="13" t="s">
        <v>42</v>
      </c>
      <c r="W607" s="13" t="s">
        <v>66</v>
      </c>
      <c r="X607" s="13" t="s">
        <v>53</v>
      </c>
      <c r="Y607" s="13" t="s">
        <v>41</v>
      </c>
      <c r="Z607" s="13" t="s">
        <v>41</v>
      </c>
      <c r="AA607" s="13"/>
      <c r="AB607" s="13">
        <v>2</v>
      </c>
      <c r="AC607" s="72">
        <f t="shared" si="1278"/>
        <v>0</v>
      </c>
      <c r="AD607" s="13">
        <v>0</v>
      </c>
      <c r="AE607" s="72">
        <f t="shared" ref="AE607" si="1344">VALUE(IF(AD607=-2,0%,IF(AD607=-1,50%,IF(AD607=0,100%,IF(AD607=1,50%,IF(AD607=2,0%))))))</f>
        <v>1</v>
      </c>
      <c r="AF607" s="13" t="s">
        <v>42</v>
      </c>
      <c r="AG607" s="13">
        <v>0</v>
      </c>
      <c r="AH607" s="13" t="s">
        <v>42</v>
      </c>
      <c r="AI607" s="13">
        <f t="shared" si="1271"/>
        <v>0</v>
      </c>
      <c r="AJ607" s="70">
        <f t="shared" si="1280"/>
        <v>1</v>
      </c>
      <c r="AK607" s="59">
        <f t="shared" si="1287"/>
        <v>-2</v>
      </c>
      <c r="AL607" s="70">
        <f t="shared" ref="AL607" si="1345">VALUE(IF(AK607=-3,0%,IF(AK607=-2,33.3%,IF(AK607=-1,66.6%,IF(AK607=0,100%,IF(AK607=1,66.6%,IF(AK607=2,33.3%,IF(AK607=3,0%))))))))</f>
        <v>0.33299999999999996</v>
      </c>
      <c r="AM607" s="13" t="s">
        <v>41</v>
      </c>
      <c r="AN607" s="13" t="s">
        <v>41</v>
      </c>
      <c r="AO607" s="13"/>
      <c r="AP607" s="13">
        <v>101.31965006729475</v>
      </c>
      <c r="AQ607" s="13">
        <v>117.34261838440112</v>
      </c>
      <c r="AR607" s="13">
        <v>125.13020833333333</v>
      </c>
      <c r="AS607" s="13">
        <v>148.05555555555554</v>
      </c>
      <c r="AT607" s="36">
        <v>332.77608574999999</v>
      </c>
      <c r="AU607" s="36" t="str">
        <f t="shared" si="1282"/>
        <v>3</v>
      </c>
      <c r="AV607" s="36">
        <v>81.169697812384925</v>
      </c>
      <c r="AW607" s="36">
        <v>275.38044200000002</v>
      </c>
      <c r="AX607" s="36">
        <v>390.17172950000003</v>
      </c>
      <c r="AY607" s="36">
        <v>570.70937570000001</v>
      </c>
      <c r="AZ607" s="36" t="str">
        <f t="shared" si="1283"/>
        <v>4</v>
      </c>
      <c r="BA607" s="36">
        <v>33.94612544900405</v>
      </c>
      <c r="BB607" s="36">
        <v>546.70584020000001</v>
      </c>
      <c r="BC607" s="36">
        <v>594.71291120000001</v>
      </c>
      <c r="BD607" s="36">
        <v>84045</v>
      </c>
      <c r="BE607" s="36" t="s">
        <v>50</v>
      </c>
      <c r="BF607" s="36">
        <v>71644.899999999994</v>
      </c>
      <c r="BG607" s="36">
        <v>93689.5</v>
      </c>
      <c r="BH607" s="36">
        <v>481.73584575000007</v>
      </c>
      <c r="BI607" s="36">
        <v>129.49121502745655</v>
      </c>
      <c r="BJ607" s="36">
        <v>390.17172950000003</v>
      </c>
      <c r="BK607" s="36">
        <v>573.29996200000005</v>
      </c>
      <c r="BL607" s="36">
        <v>600.73595810000006</v>
      </c>
      <c r="BM607" s="36">
        <v>8.5178746127893028</v>
      </c>
      <c r="BN607" s="36">
        <v>594.71291120000001</v>
      </c>
      <c r="BO607" s="36">
        <v>606.75900500000012</v>
      </c>
      <c r="BP607" s="36">
        <v>95526.583333333328</v>
      </c>
      <c r="BQ607" s="36">
        <v>4499.8432970123158</v>
      </c>
      <c r="BR607" s="36">
        <v>88178.4</v>
      </c>
      <c r="BS607" s="36">
        <v>99200.7</v>
      </c>
      <c r="BT607" s="36">
        <v>537.75798950000001</v>
      </c>
      <c r="BU607" s="36">
        <v>208.71849051192208</v>
      </c>
      <c r="BV607" s="36">
        <v>390.17172950000003</v>
      </c>
      <c r="BW607" s="36">
        <v>685.34424950000005</v>
      </c>
      <c r="BX607" s="36">
        <v>588.69111250000003</v>
      </c>
      <c r="BY607" s="36">
        <v>8.5161093914206401</v>
      </c>
      <c r="BZ607" s="36">
        <v>582.66931380000005</v>
      </c>
      <c r="CA607" s="36">
        <v>594.71291120000001</v>
      </c>
      <c r="CB607" s="36">
        <v>91278.393749999988</v>
      </c>
      <c r="CC607" s="36">
        <v>11857.510063779333</v>
      </c>
      <c r="CD607" s="36">
        <v>77156.100000000006</v>
      </c>
      <c r="CE607" s="36">
        <v>115734.1</v>
      </c>
      <c r="CF607" s="36"/>
      <c r="CG607" s="40">
        <v>28.542999999999999</v>
      </c>
      <c r="CH607" s="40">
        <v>55.427999999999997</v>
      </c>
      <c r="CI607" s="40"/>
      <c r="CL607" s="5" t="str">
        <f t="shared" si="1289"/>
        <v>1_0_4</v>
      </c>
      <c r="CM607" s="95" t="str">
        <f t="shared" si="1290"/>
        <v>2T</v>
      </c>
      <c r="CN607" s="96">
        <f t="shared" si="1277"/>
        <v>5</v>
      </c>
      <c r="CO607" s="96" t="str">
        <f t="shared" si="1284"/>
        <v>0.333_1_4</v>
      </c>
      <c r="CP607" s="95" t="str">
        <f t="shared" si="1293"/>
        <v>2P</v>
      </c>
      <c r="CQ607" s="5">
        <f t="shared" si="1285"/>
        <v>13</v>
      </c>
      <c r="CV607" s="87"/>
      <c r="CW607" s="87"/>
      <c r="CX607" s="87"/>
      <c r="CY607" s="87"/>
      <c r="CZ607" s="87"/>
    </row>
    <row r="608" spans="1:104" s="5" customFormat="1">
      <c r="A608" s="13" t="s">
        <v>447</v>
      </c>
      <c r="B608" s="13">
        <v>3</v>
      </c>
      <c r="C608" s="13"/>
      <c r="D608" s="13" t="s">
        <v>78</v>
      </c>
      <c r="E608" s="35" t="s">
        <v>311</v>
      </c>
      <c r="F608" s="13" t="s">
        <v>36</v>
      </c>
      <c r="G608" s="36">
        <v>1097971339</v>
      </c>
      <c r="H608" s="13" t="s">
        <v>312</v>
      </c>
      <c r="I608" s="37">
        <v>20</v>
      </c>
      <c r="J608" s="37" t="s">
        <v>38</v>
      </c>
      <c r="K608" s="38">
        <v>43529</v>
      </c>
      <c r="L608" s="39">
        <v>0.63194444444444442</v>
      </c>
      <c r="M608" s="37" t="s">
        <v>39</v>
      </c>
      <c r="N608" s="37" t="s">
        <v>71</v>
      </c>
      <c r="O608" s="37" t="s">
        <v>42</v>
      </c>
      <c r="P608" s="37" t="s">
        <v>42</v>
      </c>
      <c r="Q608" s="37">
        <v>3</v>
      </c>
      <c r="R608" s="13" t="s">
        <v>62</v>
      </c>
      <c r="S608" s="13" t="s">
        <v>63</v>
      </c>
      <c r="T608" s="13" t="s">
        <v>42</v>
      </c>
      <c r="U608" s="13" t="s">
        <v>52</v>
      </c>
      <c r="V608" s="13" t="s">
        <v>42</v>
      </c>
      <c r="W608" s="13" t="s">
        <v>66</v>
      </c>
      <c r="X608" s="13" t="s">
        <v>53</v>
      </c>
      <c r="Y608" s="13" t="s">
        <v>41</v>
      </c>
      <c r="Z608" s="13" t="s">
        <v>41</v>
      </c>
      <c r="AA608" s="13"/>
      <c r="AB608" s="13">
        <v>1</v>
      </c>
      <c r="AC608" s="72">
        <f t="shared" si="1278"/>
        <v>0.5</v>
      </c>
      <c r="AD608" s="13">
        <v>0</v>
      </c>
      <c r="AE608" s="72">
        <f t="shared" ref="AE608" si="1346">VALUE(IF(AD608=-2,0%,IF(AD608=-1,50%,IF(AD608=0,100%,IF(AD608=1,50%,IF(AD608=2,0%))))))</f>
        <v>1</v>
      </c>
      <c r="AF608" s="13" t="s">
        <v>42</v>
      </c>
      <c r="AG608" s="13">
        <v>0</v>
      </c>
      <c r="AH608" s="13" t="s">
        <v>42</v>
      </c>
      <c r="AI608" s="13">
        <f t="shared" ref="AI608:AI636" si="1347">VALUE(IF(W608="Muy Fría",-3, IF(W608="Fría",-2, IF(W608="Ligeramente Fría",-1, IF(W608="Agradable",0, IF(W608="Ligeramente caliente",1, IF(W608="Caliente",2, IF(W608="Muy Caliente",3))))))))</f>
        <v>0</v>
      </c>
      <c r="AJ608" s="70">
        <f t="shared" si="1280"/>
        <v>1</v>
      </c>
      <c r="AK608" s="59">
        <f t="shared" si="1287"/>
        <v>-2</v>
      </c>
      <c r="AL608" s="70">
        <f t="shared" ref="AL608" si="1348">VALUE(IF(AK608=-3,0%,IF(AK608=-2,33.3%,IF(AK608=-1,66.6%,IF(AK608=0,100%,IF(AK608=1,66.6%,IF(AK608=2,33.3%,IF(AK608=3,0%))))))))</f>
        <v>0.33299999999999996</v>
      </c>
      <c r="AM608" s="13" t="s">
        <v>41</v>
      </c>
      <c r="AN608" s="13" t="s">
        <v>41</v>
      </c>
      <c r="AO608" s="13"/>
      <c r="AP608" s="13">
        <v>101.31965006729475</v>
      </c>
      <c r="AQ608" s="13">
        <v>117.34261838440112</v>
      </c>
      <c r="AR608" s="13">
        <v>125.13020833333333</v>
      </c>
      <c r="AS608" s="13">
        <v>148.05555555555554</v>
      </c>
      <c r="AT608" s="36">
        <v>248.69550974999999</v>
      </c>
      <c r="AU608" s="36" t="str">
        <f t="shared" si="1282"/>
        <v>2</v>
      </c>
      <c r="AV608" s="36">
        <v>50.303049972612371</v>
      </c>
      <c r="AW608" s="36">
        <v>213.12588199999999</v>
      </c>
      <c r="AX608" s="36">
        <v>284.26513749999998</v>
      </c>
      <c r="AY608" s="36">
        <v>432.63937250000004</v>
      </c>
      <c r="AZ608" s="36" t="str">
        <f t="shared" si="1283"/>
        <v>3</v>
      </c>
      <c r="BA608" s="36">
        <v>8.4932062027780724</v>
      </c>
      <c r="BB608" s="36">
        <v>426.63376879999998</v>
      </c>
      <c r="BC608" s="36">
        <v>438.64497620000003</v>
      </c>
      <c r="BD608" s="36">
        <v>55111.474999999999</v>
      </c>
      <c r="BE608" s="36" t="s">
        <v>50</v>
      </c>
      <c r="BF608" s="36">
        <v>52355.9</v>
      </c>
      <c r="BG608" s="36">
        <v>60622.6</v>
      </c>
      <c r="BH608" s="36">
        <v>270.92873274999999</v>
      </c>
      <c r="BI608" s="36">
        <v>18.860524470746906</v>
      </c>
      <c r="BJ608" s="36">
        <v>257.59232800000007</v>
      </c>
      <c r="BK608" s="36">
        <v>284.26513749999998</v>
      </c>
      <c r="BL608" s="36">
        <v>438.64497620000003</v>
      </c>
      <c r="BM608" s="36">
        <v>0</v>
      </c>
      <c r="BN608" s="36">
        <v>438.64497620000003</v>
      </c>
      <c r="BO608" s="36">
        <v>438.64497620000003</v>
      </c>
      <c r="BP608" s="36">
        <v>52355.9</v>
      </c>
      <c r="BQ608" s="36">
        <v>1742.7944640719963</v>
      </c>
      <c r="BR608" s="36">
        <v>49600.3</v>
      </c>
      <c r="BS608" s="36">
        <v>55111.5</v>
      </c>
      <c r="BT608" s="36">
        <v>337.2184335</v>
      </c>
      <c r="BU608" s="36">
        <v>74.88726937555704</v>
      </c>
      <c r="BV608" s="36">
        <v>284.26513749999998</v>
      </c>
      <c r="BW608" s="36">
        <v>390.17172950000003</v>
      </c>
      <c r="BX608" s="36">
        <v>516.67894369999999</v>
      </c>
      <c r="BY608" s="36">
        <v>110.35669516428101</v>
      </c>
      <c r="BZ608" s="36">
        <v>438.64497620000003</v>
      </c>
      <c r="CA608" s="36">
        <v>594.71291120000001</v>
      </c>
      <c r="CB608" s="36">
        <v>61828.187500000007</v>
      </c>
      <c r="CC608" s="36">
        <v>14121.476023979621</v>
      </c>
      <c r="CD608" s="36">
        <v>49600.3</v>
      </c>
      <c r="CE608" s="36">
        <v>93689.5</v>
      </c>
      <c r="CF608" s="36"/>
      <c r="CG608" s="40">
        <v>28.617000000000001</v>
      </c>
      <c r="CH608" s="40">
        <v>55.28</v>
      </c>
      <c r="CI608" s="40"/>
      <c r="CL608" s="5" t="str">
        <f t="shared" si="1289"/>
        <v>1_0.5_3</v>
      </c>
      <c r="CM608" s="95" t="str">
        <f t="shared" si="1290"/>
        <v>2I</v>
      </c>
      <c r="CN608" s="96">
        <f t="shared" si="1277"/>
        <v>35</v>
      </c>
      <c r="CO608" s="96" t="str">
        <f t="shared" si="1284"/>
        <v>0.333_1_3</v>
      </c>
      <c r="CP608" s="95" t="str">
        <f t="shared" si="1293"/>
        <v>2D</v>
      </c>
      <c r="CQ608" s="5">
        <f t="shared" si="1285"/>
        <v>13</v>
      </c>
      <c r="CV608" s="87"/>
      <c r="CW608" s="87"/>
      <c r="CX608" s="87"/>
      <c r="CY608" s="87"/>
      <c r="CZ608" s="87"/>
    </row>
    <row r="609" spans="1:104" s="5" customFormat="1">
      <c r="A609" s="13" t="s">
        <v>447</v>
      </c>
      <c r="B609" s="13">
        <v>3</v>
      </c>
      <c r="C609" s="13"/>
      <c r="D609" s="13" t="s">
        <v>78</v>
      </c>
      <c r="E609" s="35" t="s">
        <v>311</v>
      </c>
      <c r="F609" s="13" t="s">
        <v>36</v>
      </c>
      <c r="G609" s="36">
        <v>1097971339</v>
      </c>
      <c r="H609" s="13" t="s">
        <v>312</v>
      </c>
      <c r="I609" s="37">
        <v>20</v>
      </c>
      <c r="J609" s="37" t="s">
        <v>38</v>
      </c>
      <c r="K609" s="38">
        <v>43529</v>
      </c>
      <c r="L609" s="39">
        <v>0.64236111111111105</v>
      </c>
      <c r="M609" s="37" t="s">
        <v>39</v>
      </c>
      <c r="N609" s="37" t="s">
        <v>71</v>
      </c>
      <c r="O609" s="37" t="s">
        <v>42</v>
      </c>
      <c r="P609" s="37" t="s">
        <v>42</v>
      </c>
      <c r="Q609" s="37">
        <v>4</v>
      </c>
      <c r="R609" s="13" t="s">
        <v>62</v>
      </c>
      <c r="S609" s="13" t="s">
        <v>63</v>
      </c>
      <c r="T609" s="13" t="s">
        <v>42</v>
      </c>
      <c r="U609" s="13" t="s">
        <v>52</v>
      </c>
      <c r="V609" s="13"/>
      <c r="W609" s="13" t="s">
        <v>66</v>
      </c>
      <c r="X609" s="13" t="s">
        <v>53</v>
      </c>
      <c r="Y609" s="13" t="s">
        <v>41</v>
      </c>
      <c r="Z609" s="13" t="s">
        <v>42</v>
      </c>
      <c r="AA609" s="13"/>
      <c r="AB609" s="13">
        <v>1</v>
      </c>
      <c r="AC609" s="72">
        <f t="shared" si="1278"/>
        <v>0.5</v>
      </c>
      <c r="AD609" s="13">
        <v>0</v>
      </c>
      <c r="AE609" s="72">
        <f t="shared" ref="AE609" si="1349">VALUE(IF(AD609=-2,0%,IF(AD609=-1,50%,IF(AD609=0,100%,IF(AD609=1,50%,IF(AD609=2,0%))))))</f>
        <v>1</v>
      </c>
      <c r="AF609" s="13" t="s">
        <v>42</v>
      </c>
      <c r="AG609" s="13">
        <v>0</v>
      </c>
      <c r="AH609" s="13">
        <v>0</v>
      </c>
      <c r="AI609" s="13">
        <f t="shared" si="1347"/>
        <v>0</v>
      </c>
      <c r="AJ609" s="70">
        <f t="shared" si="1280"/>
        <v>1</v>
      </c>
      <c r="AK609" s="59">
        <f t="shared" si="1287"/>
        <v>-2</v>
      </c>
      <c r="AL609" s="70">
        <f t="shared" ref="AL609" si="1350">VALUE(IF(AK609=-3,0%,IF(AK609=-2,33.3%,IF(AK609=-1,66.6%,IF(AK609=0,100%,IF(AK609=1,66.6%,IF(AK609=2,33.3%,IF(AK609=3,0%))))))))</f>
        <v>0.33299999999999996</v>
      </c>
      <c r="AM609" s="13" t="s">
        <v>41</v>
      </c>
      <c r="AN609" s="13" t="s">
        <v>42</v>
      </c>
      <c r="AO609" s="13"/>
      <c r="AP609" s="13">
        <v>101.31965006729475</v>
      </c>
      <c r="AQ609" s="13">
        <v>117.34261838440112</v>
      </c>
      <c r="AR609" s="13">
        <v>125.13020833333333</v>
      </c>
      <c r="AS609" s="13">
        <v>148.05555555555554</v>
      </c>
      <c r="AT609" s="36">
        <v>783.55265075000011</v>
      </c>
      <c r="AU609" s="36" t="str">
        <f t="shared" si="1282"/>
        <v>4</v>
      </c>
      <c r="AV609" s="36">
        <v>18.081089858233216</v>
      </c>
      <c r="AW609" s="36">
        <v>770.76738950000004</v>
      </c>
      <c r="AX609" s="36">
        <v>796.33791200000007</v>
      </c>
      <c r="AY609" s="36">
        <v>456.66678009999998</v>
      </c>
      <c r="AZ609" s="36" t="str">
        <f t="shared" si="1283"/>
        <v>3</v>
      </c>
      <c r="BA609" s="36">
        <v>8.496736645515119</v>
      </c>
      <c r="BB609" s="36">
        <v>450.65868</v>
      </c>
      <c r="BC609" s="36">
        <v>462.67488019999996</v>
      </c>
      <c r="BD609" s="36">
        <v>54422.6</v>
      </c>
      <c r="BE609" s="36" t="s">
        <v>50</v>
      </c>
      <c r="BF609" s="36">
        <v>52355.9</v>
      </c>
      <c r="BG609" s="36">
        <v>55111.5</v>
      </c>
      <c r="BH609" s="36">
        <v>659.06051975000003</v>
      </c>
      <c r="BI609" s="36">
        <v>157.97737021069494</v>
      </c>
      <c r="BJ609" s="36">
        <v>547.35365000000002</v>
      </c>
      <c r="BK609" s="36">
        <v>770.76738950000004</v>
      </c>
      <c r="BL609" s="36">
        <v>444.65182809999999</v>
      </c>
      <c r="BM609" s="36">
        <v>8.4949714241465752</v>
      </c>
      <c r="BN609" s="36">
        <v>438.64497620000003</v>
      </c>
      <c r="BO609" s="36">
        <v>450.65868</v>
      </c>
      <c r="BP609" s="36">
        <v>59244.85</v>
      </c>
      <c r="BQ609" s="36">
        <v>6462.3738176462693</v>
      </c>
      <c r="BR609" s="36">
        <v>55111.5</v>
      </c>
      <c r="BS609" s="36">
        <v>68889.3</v>
      </c>
      <c r="BT609" s="36">
        <v>527.51626350000004</v>
      </c>
      <c r="BU609" s="36">
        <v>344.0090414517266</v>
      </c>
      <c r="BV609" s="36">
        <v>284.26513749999998</v>
      </c>
      <c r="BW609" s="36">
        <v>770.76738950000004</v>
      </c>
      <c r="BX609" s="36">
        <v>444.65182809999999</v>
      </c>
      <c r="BY609" s="36">
        <v>8.4949714241465752</v>
      </c>
      <c r="BZ609" s="36">
        <v>438.64497620000003</v>
      </c>
      <c r="CA609" s="36">
        <v>450.65868</v>
      </c>
      <c r="CB609" s="36">
        <v>55800.375000000007</v>
      </c>
      <c r="CC609" s="36">
        <v>5179.6930110448311</v>
      </c>
      <c r="CD609" s="36">
        <v>49600.3</v>
      </c>
      <c r="CE609" s="36">
        <v>68889.3</v>
      </c>
      <c r="CF609" s="36"/>
      <c r="CG609" s="40">
        <v>28.443999999999999</v>
      </c>
      <c r="CH609" s="40">
        <v>55.887999999999998</v>
      </c>
      <c r="CI609" s="40"/>
      <c r="CL609" s="5" t="str">
        <f t="shared" si="1289"/>
        <v>1_0.5_3</v>
      </c>
      <c r="CM609" s="95" t="str">
        <f t="shared" si="1290"/>
        <v>2I</v>
      </c>
      <c r="CN609" s="96">
        <f t="shared" si="1277"/>
        <v>35</v>
      </c>
      <c r="CO609" s="96" t="str">
        <f t="shared" si="1284"/>
        <v>0.333_1_3</v>
      </c>
      <c r="CP609" s="95" t="str">
        <f t="shared" si="1293"/>
        <v>2D</v>
      </c>
      <c r="CQ609" s="5">
        <f t="shared" si="1285"/>
        <v>13</v>
      </c>
      <c r="CV609" s="87"/>
      <c r="CW609" s="87"/>
      <c r="CX609" s="87"/>
      <c r="CY609" s="87"/>
      <c r="CZ609" s="87"/>
    </row>
    <row r="610" spans="1:104" s="5" customFormat="1">
      <c r="A610" s="13" t="s">
        <v>447</v>
      </c>
      <c r="B610" s="13">
        <v>3</v>
      </c>
      <c r="C610" s="13"/>
      <c r="D610" s="13" t="s">
        <v>78</v>
      </c>
      <c r="E610" s="35" t="s">
        <v>311</v>
      </c>
      <c r="F610" s="13" t="s">
        <v>36</v>
      </c>
      <c r="G610" s="36">
        <v>1097971339</v>
      </c>
      <c r="H610" s="13" t="s">
        <v>312</v>
      </c>
      <c r="I610" s="37">
        <v>20</v>
      </c>
      <c r="J610" s="37" t="s">
        <v>38</v>
      </c>
      <c r="K610" s="38">
        <v>43529</v>
      </c>
      <c r="L610" s="39">
        <v>0.66319444444444442</v>
      </c>
      <c r="M610" s="37" t="s">
        <v>39</v>
      </c>
      <c r="N610" s="37" t="s">
        <v>71</v>
      </c>
      <c r="O610" s="37" t="s">
        <v>42</v>
      </c>
      <c r="P610" s="37" t="s">
        <v>42</v>
      </c>
      <c r="Q610" s="37">
        <v>6</v>
      </c>
      <c r="R610" s="13" t="s">
        <v>62</v>
      </c>
      <c r="S610" s="13" t="s">
        <v>63</v>
      </c>
      <c r="T610" s="13" t="s">
        <v>42</v>
      </c>
      <c r="U610" s="13" t="s">
        <v>52</v>
      </c>
      <c r="V610" s="13" t="s">
        <v>42</v>
      </c>
      <c r="W610" s="13" t="s">
        <v>66</v>
      </c>
      <c r="X610" s="13" t="s">
        <v>76</v>
      </c>
      <c r="Y610" s="13" t="s">
        <v>41</v>
      </c>
      <c r="Z610" s="13" t="s">
        <v>42</v>
      </c>
      <c r="AA610" s="13"/>
      <c r="AB610" s="13">
        <v>1</v>
      </c>
      <c r="AC610" s="72">
        <f t="shared" si="1278"/>
        <v>0.5</v>
      </c>
      <c r="AD610" s="13">
        <v>0</v>
      </c>
      <c r="AE610" s="72">
        <f t="shared" ref="AE610" si="1351">VALUE(IF(AD610=-2,0%,IF(AD610=-1,50%,IF(AD610=0,100%,IF(AD610=1,50%,IF(AD610=2,0%))))))</f>
        <v>1</v>
      </c>
      <c r="AF610" s="13" t="s">
        <v>42</v>
      </c>
      <c r="AG610" s="13">
        <v>0</v>
      </c>
      <c r="AH610" s="13" t="s">
        <v>42</v>
      </c>
      <c r="AI610" s="13">
        <f t="shared" si="1347"/>
        <v>0</v>
      </c>
      <c r="AJ610" s="70">
        <f t="shared" si="1280"/>
        <v>1</v>
      </c>
      <c r="AK610" s="59">
        <f t="shared" si="1287"/>
        <v>0</v>
      </c>
      <c r="AL610" s="70">
        <f t="shared" ref="AL610" si="1352">VALUE(IF(AK610=-3,0%,IF(AK610=-2,33.3%,IF(AK610=-1,66.6%,IF(AK610=0,100%,IF(AK610=1,66.6%,IF(AK610=2,33.3%,IF(AK610=3,0%))))))))</f>
        <v>1</v>
      </c>
      <c r="AM610" s="13" t="s">
        <v>41</v>
      </c>
      <c r="AN610" s="13" t="s">
        <v>42</v>
      </c>
      <c r="AO610" s="13"/>
      <c r="AP610" s="13">
        <v>101.31965006729475</v>
      </c>
      <c r="AQ610" s="13">
        <v>117.34261838440112</v>
      </c>
      <c r="AR610" s="13">
        <v>125.13020833333333</v>
      </c>
      <c r="AS610" s="13">
        <v>148.05555555555554</v>
      </c>
      <c r="AT610" s="36">
        <v>590.59005950000005</v>
      </c>
      <c r="AU610" s="36" t="str">
        <f t="shared" si="1282"/>
        <v>4</v>
      </c>
      <c r="AV610" s="36">
        <v>48.85371052733052</v>
      </c>
      <c r="AW610" s="36">
        <v>556.04526950000002</v>
      </c>
      <c r="AX610" s="36">
        <v>625.13484950000009</v>
      </c>
      <c r="AY610" s="36">
        <v>360.76891450000005</v>
      </c>
      <c r="AZ610" s="36" t="str">
        <f t="shared" si="1283"/>
        <v>3</v>
      </c>
      <c r="BA610" s="36">
        <v>8.4826372191409813</v>
      </c>
      <c r="BB610" s="36">
        <v>354.77078420000004</v>
      </c>
      <c r="BC610" s="36">
        <v>366.76704480000001</v>
      </c>
      <c r="BD610" s="36">
        <v>47533.649999999994</v>
      </c>
      <c r="BE610" s="36" t="s">
        <v>50</v>
      </c>
      <c r="BF610" s="36">
        <v>44089.2</v>
      </c>
      <c r="BG610" s="36">
        <v>49600.3</v>
      </c>
      <c r="BH610" s="36">
        <v>516.87598950000006</v>
      </c>
      <c r="BI610" s="36">
        <v>55.393727004389206</v>
      </c>
      <c r="BJ610" s="36">
        <v>477.70670950000004</v>
      </c>
      <c r="BK610" s="36">
        <v>556.04526950000002</v>
      </c>
      <c r="BL610" s="36">
        <v>354.77078420000004</v>
      </c>
      <c r="BM610" s="36">
        <v>0</v>
      </c>
      <c r="BN610" s="36">
        <v>354.77078420000004</v>
      </c>
      <c r="BO610" s="36">
        <v>354.77078420000004</v>
      </c>
      <c r="BP610" s="36">
        <v>44548.466666666667</v>
      </c>
      <c r="BQ610" s="36">
        <v>1124.9689892022234</v>
      </c>
      <c r="BR610" s="36">
        <v>44089.2</v>
      </c>
      <c r="BS610" s="36">
        <v>46844.800000000003</v>
      </c>
      <c r="BT610" s="36">
        <v>556.04526950000002</v>
      </c>
      <c r="BU610" s="36">
        <v>0</v>
      </c>
      <c r="BV610" s="36">
        <v>556.04526950000002</v>
      </c>
      <c r="BW610" s="36">
        <v>556.04526950000002</v>
      </c>
      <c r="BX610" s="36">
        <v>372.76891970000003</v>
      </c>
      <c r="BY610" s="36">
        <v>25.453207321528652</v>
      </c>
      <c r="BZ610" s="36">
        <v>354.77078420000004</v>
      </c>
      <c r="CA610" s="36">
        <v>390.76705520000002</v>
      </c>
      <c r="CB610" s="36">
        <v>44433.65</v>
      </c>
      <c r="CC610" s="36">
        <v>941.21658435594429</v>
      </c>
      <c r="CD610" s="36">
        <v>44089.2</v>
      </c>
      <c r="CE610" s="36">
        <v>46844.800000000003</v>
      </c>
      <c r="CF610" s="36"/>
      <c r="CG610" s="40">
        <v>28.419</v>
      </c>
      <c r="CH610" s="40">
        <v>56.167999999999999</v>
      </c>
      <c r="CI610" s="40"/>
      <c r="CL610" s="5" t="str">
        <f t="shared" si="1289"/>
        <v>1_0.5_3</v>
      </c>
      <c r="CM610" s="95" t="str">
        <f t="shared" si="1290"/>
        <v>2I</v>
      </c>
      <c r="CN610" s="96">
        <f t="shared" si="1277"/>
        <v>35</v>
      </c>
      <c r="CO610" s="96" t="str">
        <f t="shared" si="1284"/>
        <v>1_1_3</v>
      </c>
      <c r="CP610" s="95" t="str">
        <f t="shared" si="1293"/>
        <v>2J</v>
      </c>
      <c r="CQ610" s="5">
        <f t="shared" si="1285"/>
        <v>37</v>
      </c>
      <c r="CV610" s="87"/>
      <c r="CW610" s="87"/>
      <c r="CX610" s="87"/>
      <c r="CY610" s="87"/>
      <c r="CZ610" s="87"/>
    </row>
    <row r="611" spans="1:104" s="5" customFormat="1">
      <c r="A611" s="13" t="s">
        <v>447</v>
      </c>
      <c r="B611" s="13">
        <v>3</v>
      </c>
      <c r="C611" s="13"/>
      <c r="D611" s="13" t="s">
        <v>85</v>
      </c>
      <c r="E611" s="35" t="s">
        <v>313</v>
      </c>
      <c r="F611" s="13" t="s">
        <v>36</v>
      </c>
      <c r="G611" s="36">
        <v>1094964283</v>
      </c>
      <c r="H611" s="13" t="s">
        <v>314</v>
      </c>
      <c r="I611" s="37">
        <v>21</v>
      </c>
      <c r="J611" s="37" t="s">
        <v>38</v>
      </c>
      <c r="K611" s="38">
        <v>43529</v>
      </c>
      <c r="L611" s="39">
        <v>0.61111111111111105</v>
      </c>
      <c r="M611" s="37" t="s">
        <v>39</v>
      </c>
      <c r="N611" s="37" t="s">
        <v>61</v>
      </c>
      <c r="O611" s="37" t="s">
        <v>41</v>
      </c>
      <c r="P611" s="37" t="s">
        <v>41</v>
      </c>
      <c r="Q611" s="37">
        <v>1</v>
      </c>
      <c r="R611" s="13" t="s">
        <v>55</v>
      </c>
      <c r="S611" s="13" t="s">
        <v>44</v>
      </c>
      <c r="T611" s="13" t="s">
        <v>42</v>
      </c>
      <c r="U611" s="13" t="s">
        <v>52</v>
      </c>
      <c r="V611" s="13" t="s">
        <v>42</v>
      </c>
      <c r="W611" s="13" t="s">
        <v>81</v>
      </c>
      <c r="X611" s="13" t="s">
        <v>53</v>
      </c>
      <c r="Y611" s="13" t="s">
        <v>42</v>
      </c>
      <c r="Z611" s="13" t="s">
        <v>41</v>
      </c>
      <c r="AA611" s="13"/>
      <c r="AB611" s="13">
        <v>0</v>
      </c>
      <c r="AC611" s="72">
        <f t="shared" si="1278"/>
        <v>1</v>
      </c>
      <c r="AD611" s="13">
        <v>1</v>
      </c>
      <c r="AE611" s="72">
        <f t="shared" ref="AE611" si="1353">VALUE(IF(AD611=-2,0%,IF(AD611=-1,50%,IF(AD611=0,100%,IF(AD611=1,50%,IF(AD611=2,0%))))))</f>
        <v>0.5</v>
      </c>
      <c r="AF611" s="13" t="s">
        <v>42</v>
      </c>
      <c r="AG611" s="13">
        <v>0</v>
      </c>
      <c r="AH611" s="13" t="s">
        <v>42</v>
      </c>
      <c r="AI611" s="13">
        <f t="shared" si="1347"/>
        <v>2</v>
      </c>
      <c r="AJ611" s="70">
        <f t="shared" si="1280"/>
        <v>0.33299999999999996</v>
      </c>
      <c r="AK611" s="59">
        <f t="shared" si="1287"/>
        <v>-2</v>
      </c>
      <c r="AL611" s="70">
        <f t="shared" ref="AL611" si="1354">VALUE(IF(AK611=-3,0%,IF(AK611=-2,33.3%,IF(AK611=-1,66.6%,IF(AK611=0,100%,IF(AK611=1,66.6%,IF(AK611=2,33.3%,IF(AK611=3,0%))))))))</f>
        <v>0.33299999999999996</v>
      </c>
      <c r="AM611" s="13" t="s">
        <v>42</v>
      </c>
      <c r="AN611" s="13" t="s">
        <v>41</v>
      </c>
      <c r="AO611" s="13"/>
      <c r="AP611" s="13">
        <v>101.31965006729475</v>
      </c>
      <c r="AQ611" s="13">
        <v>117.34261838440112</v>
      </c>
      <c r="AR611" s="13">
        <v>125.13020833333333</v>
      </c>
      <c r="AS611" s="13">
        <v>148.05555555555554</v>
      </c>
      <c r="AT611" s="36">
        <v>264.50159974999997</v>
      </c>
      <c r="AU611" s="36" t="str">
        <f t="shared" si="1282"/>
        <v>2</v>
      </c>
      <c r="AV611" s="36">
        <v>5.9637389460807091</v>
      </c>
      <c r="AW611" s="36">
        <v>260.28459950000001</v>
      </c>
      <c r="AX611" s="36">
        <v>268.71859999999998</v>
      </c>
      <c r="AY611" s="36">
        <v>361.41612541500001</v>
      </c>
      <c r="AZ611" s="36" t="str">
        <f t="shared" si="1283"/>
        <v>3</v>
      </c>
      <c r="BA611" s="36">
        <v>14.437343745833395</v>
      </c>
      <c r="BB611" s="36">
        <v>351.20738175000002</v>
      </c>
      <c r="BC611" s="36">
        <v>371.62486908</v>
      </c>
      <c r="BD611" s="36">
        <v>82667.199999999997</v>
      </c>
      <c r="BE611" s="36" t="s">
        <v>50</v>
      </c>
      <c r="BF611" s="36">
        <v>79911.600000000006</v>
      </c>
      <c r="BG611" s="36">
        <v>88178.4</v>
      </c>
      <c r="BH611" s="36">
        <v>239.187704</v>
      </c>
      <c r="BI611" s="36">
        <v>41.762993632229339</v>
      </c>
      <c r="BJ611" s="36">
        <v>209.65680800000001</v>
      </c>
      <c r="BK611" s="36">
        <v>268.71859999999998</v>
      </c>
      <c r="BL611" s="36">
        <v>340.87382177500001</v>
      </c>
      <c r="BM611" s="36">
        <v>43.488548155907637</v>
      </c>
      <c r="BN611" s="36">
        <v>310.12277446999997</v>
      </c>
      <c r="BO611" s="36">
        <v>371.62486908</v>
      </c>
      <c r="BP611" s="36">
        <v>63378.183333333342</v>
      </c>
      <c r="BQ611" s="36">
        <v>10743.193741046747</v>
      </c>
      <c r="BR611" s="36">
        <v>55111.5</v>
      </c>
      <c r="BS611" s="36">
        <v>82667.199999999997</v>
      </c>
      <c r="BT611" s="36">
        <v>281.29763600000001</v>
      </c>
      <c r="BU611" s="36">
        <v>17.789443312779451</v>
      </c>
      <c r="BV611" s="36">
        <v>268.71859999999998</v>
      </c>
      <c r="BW611" s="36">
        <v>293.87667200000004</v>
      </c>
      <c r="BX611" s="36">
        <v>381.90037854000002</v>
      </c>
      <c r="BY611" s="36">
        <v>14.531764838625071</v>
      </c>
      <c r="BZ611" s="36">
        <v>371.62486908</v>
      </c>
      <c r="CA611" s="36">
        <v>392.17588800000004</v>
      </c>
      <c r="CB611" s="36">
        <v>77672.737500000003</v>
      </c>
      <c r="CC611" s="36">
        <v>16105.980086078756</v>
      </c>
      <c r="CD611" s="36">
        <v>55111.5</v>
      </c>
      <c r="CE611" s="36">
        <v>99200.7</v>
      </c>
      <c r="CF611" s="36"/>
      <c r="CG611" s="40">
        <v>28.518000000000001</v>
      </c>
      <c r="CH611" s="40">
        <v>56.183</v>
      </c>
      <c r="CI611" s="40"/>
      <c r="CL611" s="5" t="str">
        <f t="shared" si="1289"/>
        <v>0.333_1_3</v>
      </c>
      <c r="CM611" s="95" t="str">
        <f t="shared" si="1290"/>
        <v>2D</v>
      </c>
      <c r="CN611" s="96">
        <f t="shared" si="1277"/>
        <v>12</v>
      </c>
      <c r="CO611" s="96" t="str">
        <f t="shared" si="1284"/>
        <v>0.333_0.5_3</v>
      </c>
      <c r="CP611" s="95" t="str">
        <f t="shared" si="1293"/>
        <v>2C</v>
      </c>
      <c r="CQ611" s="5">
        <f t="shared" si="1285"/>
        <v>16</v>
      </c>
      <c r="CV611" s="87"/>
      <c r="CW611" s="87"/>
      <c r="CX611" s="87"/>
      <c r="CY611" s="87"/>
      <c r="CZ611" s="87"/>
    </row>
    <row r="612" spans="1:104" s="5" customFormat="1">
      <c r="A612" s="13" t="s">
        <v>447</v>
      </c>
      <c r="B612" s="13">
        <v>3</v>
      </c>
      <c r="C612" s="13"/>
      <c r="D612" s="13" t="s">
        <v>85</v>
      </c>
      <c r="E612" s="35" t="s">
        <v>313</v>
      </c>
      <c r="F612" s="13" t="s">
        <v>36</v>
      </c>
      <c r="G612" s="36">
        <v>1094964283</v>
      </c>
      <c r="H612" s="13" t="s">
        <v>314</v>
      </c>
      <c r="I612" s="37">
        <v>21</v>
      </c>
      <c r="J612" s="37" t="s">
        <v>38</v>
      </c>
      <c r="K612" s="38">
        <v>43529</v>
      </c>
      <c r="L612" s="39">
        <v>0.62152777777777779</v>
      </c>
      <c r="M612" s="37" t="s">
        <v>39</v>
      </c>
      <c r="N612" s="37" t="s">
        <v>61</v>
      </c>
      <c r="O612" s="37" t="s">
        <v>41</v>
      </c>
      <c r="P612" s="37" t="s">
        <v>41</v>
      </c>
      <c r="Q612" s="37">
        <v>2</v>
      </c>
      <c r="R612" s="13" t="s">
        <v>43</v>
      </c>
      <c r="S612" s="13" t="s">
        <v>44</v>
      </c>
      <c r="T612" s="13" t="s">
        <v>42</v>
      </c>
      <c r="U612" s="13" t="s">
        <v>52</v>
      </c>
      <c r="V612" s="13" t="s">
        <v>42</v>
      </c>
      <c r="W612" s="13" t="s">
        <v>46</v>
      </c>
      <c r="X612" s="13" t="s">
        <v>53</v>
      </c>
      <c r="Y612" s="13" t="s">
        <v>42</v>
      </c>
      <c r="Z612" s="13" t="s">
        <v>41</v>
      </c>
      <c r="AA612" s="13"/>
      <c r="AB612" s="13">
        <v>-1</v>
      </c>
      <c r="AC612" s="72">
        <f t="shared" si="1278"/>
        <v>0.5</v>
      </c>
      <c r="AD612" s="13">
        <v>1</v>
      </c>
      <c r="AE612" s="72">
        <f t="shared" ref="AE612" si="1355">VALUE(IF(AD612=-2,0%,IF(AD612=-1,50%,IF(AD612=0,100%,IF(AD612=1,50%,IF(AD612=2,0%))))))</f>
        <v>0.5</v>
      </c>
      <c r="AF612" s="13" t="s">
        <v>42</v>
      </c>
      <c r="AG612" s="13">
        <v>0</v>
      </c>
      <c r="AH612" s="13" t="s">
        <v>42</v>
      </c>
      <c r="AI612" s="13">
        <f t="shared" si="1347"/>
        <v>1</v>
      </c>
      <c r="AJ612" s="70">
        <f t="shared" si="1280"/>
        <v>0.66599999999999993</v>
      </c>
      <c r="AK612" s="59">
        <f t="shared" ref="AK612:AK642" si="1356">VALUE(IF(X612="Mucho más fría",-3, IF(X612="Más Fría",-2, IF(X612="Ligeramente más Fría",-1, IF(X612="Igual a como está",0, IF(X612="Ligeramente más caliente",1, IF(X612="Más Caliente",2, IF(X612="Mucho más caliente",3))))))))</f>
        <v>-2</v>
      </c>
      <c r="AL612" s="70">
        <f t="shared" ref="AL612" si="1357">VALUE(IF(AK612=-3,0%,IF(AK612=-2,33.3%,IF(AK612=-1,66.6%,IF(AK612=0,100%,IF(AK612=1,66.6%,IF(AK612=2,33.3%,IF(AK612=3,0%))))))))</f>
        <v>0.33299999999999996</v>
      </c>
      <c r="AM612" s="13" t="s">
        <v>42</v>
      </c>
      <c r="AN612" s="13" t="s">
        <v>41</v>
      </c>
      <c r="AO612" s="13"/>
      <c r="AP612" s="13">
        <v>101.31965006729475</v>
      </c>
      <c r="AQ612" s="13">
        <v>117.34261838440112</v>
      </c>
      <c r="AR612" s="13">
        <v>125.13020833333333</v>
      </c>
      <c r="AS612" s="13">
        <v>148.05555555555554</v>
      </c>
      <c r="AT612" s="36">
        <v>264.49535875000004</v>
      </c>
      <c r="AU612" s="36" t="str">
        <f t="shared" si="1282"/>
        <v>2</v>
      </c>
      <c r="AV612" s="36">
        <v>17.891216838242208</v>
      </c>
      <c r="AW612" s="36">
        <v>251.844358</v>
      </c>
      <c r="AX612" s="36">
        <v>277.14635950000002</v>
      </c>
      <c r="AY612" s="36">
        <v>346.07115053500002</v>
      </c>
      <c r="AZ612" s="36" t="str">
        <f t="shared" si="1283"/>
        <v>3</v>
      </c>
      <c r="BA612" s="36">
        <v>7.2637278437370529</v>
      </c>
      <c r="BB612" s="36">
        <v>340.93491932000001</v>
      </c>
      <c r="BC612" s="36">
        <v>351.20738175000002</v>
      </c>
      <c r="BD612" s="36">
        <v>84045</v>
      </c>
      <c r="BE612" s="36" t="s">
        <v>50</v>
      </c>
      <c r="BF612" s="36">
        <v>71644.899999999994</v>
      </c>
      <c r="BG612" s="36">
        <v>93689.5</v>
      </c>
      <c r="BH612" s="36">
        <v>302.31102375</v>
      </c>
      <c r="BI612" s="36">
        <v>35.588209474915352</v>
      </c>
      <c r="BJ612" s="36">
        <v>277.14635950000002</v>
      </c>
      <c r="BK612" s="36">
        <v>327.47568799999999</v>
      </c>
      <c r="BL612" s="36">
        <v>366.55366171000003</v>
      </c>
      <c r="BM612" s="36">
        <v>21.702917251406443</v>
      </c>
      <c r="BN612" s="36">
        <v>351.20738175000002</v>
      </c>
      <c r="BO612" s="36">
        <v>381.89994167000003</v>
      </c>
      <c r="BP612" s="36">
        <v>95526.583333333328</v>
      </c>
      <c r="BQ612" s="36">
        <v>4499.8432970123158</v>
      </c>
      <c r="BR612" s="36">
        <v>88178.4</v>
      </c>
      <c r="BS612" s="36">
        <v>99200.7</v>
      </c>
      <c r="BT612" s="36">
        <v>272.93247974999997</v>
      </c>
      <c r="BU612" s="36">
        <v>5.959325892659372</v>
      </c>
      <c r="BV612" s="36">
        <v>268.71859999999998</v>
      </c>
      <c r="BW612" s="36">
        <v>277.14635950000002</v>
      </c>
      <c r="BX612" s="36">
        <v>361.41612541500001</v>
      </c>
      <c r="BY612" s="36">
        <v>14.437343745833395</v>
      </c>
      <c r="BZ612" s="36">
        <v>351.20738175000002</v>
      </c>
      <c r="CA612" s="36">
        <v>371.62486908</v>
      </c>
      <c r="CB612" s="36">
        <v>91278.393749999988</v>
      </c>
      <c r="CC612" s="36">
        <v>11857.510063779333</v>
      </c>
      <c r="CD612" s="36">
        <v>77156.100000000006</v>
      </c>
      <c r="CE612" s="36">
        <v>115734.1</v>
      </c>
      <c r="CF612" s="36"/>
      <c r="CG612" s="40">
        <v>28.542999999999999</v>
      </c>
      <c r="CH612" s="40">
        <v>55.427999999999997</v>
      </c>
      <c r="CI612" s="40"/>
      <c r="CL612" s="5" t="str">
        <f t="shared" si="1289"/>
        <v>0.666_0.5_3</v>
      </c>
      <c r="CM612" s="95" t="str">
        <f t="shared" si="1290"/>
        <v>2F</v>
      </c>
      <c r="CN612" s="96">
        <f t="shared" si="1277"/>
        <v>21</v>
      </c>
      <c r="CO612" s="96" t="str">
        <f t="shared" si="1284"/>
        <v>0.333_0.5_3</v>
      </c>
      <c r="CP612" s="95" t="str">
        <f t="shared" si="1293"/>
        <v>2C</v>
      </c>
      <c r="CQ612" s="5">
        <f t="shared" si="1285"/>
        <v>16</v>
      </c>
      <c r="CV612" s="87"/>
      <c r="CW612" s="87"/>
      <c r="CX612" s="87"/>
      <c r="CY612" s="87"/>
      <c r="CZ612" s="87"/>
    </row>
    <row r="613" spans="1:104" s="5" customFormat="1">
      <c r="A613" s="13" t="s">
        <v>447</v>
      </c>
      <c r="B613" s="13">
        <v>3</v>
      </c>
      <c r="C613" s="13"/>
      <c r="D613" s="13" t="s">
        <v>85</v>
      </c>
      <c r="E613" s="35" t="s">
        <v>313</v>
      </c>
      <c r="F613" s="13" t="s">
        <v>36</v>
      </c>
      <c r="G613" s="36">
        <v>1094964283</v>
      </c>
      <c r="H613" s="13" t="s">
        <v>314</v>
      </c>
      <c r="I613" s="37">
        <v>21</v>
      </c>
      <c r="J613" s="37" t="s">
        <v>38</v>
      </c>
      <c r="K613" s="38">
        <v>43529</v>
      </c>
      <c r="L613" s="39">
        <v>0.63194444444444442</v>
      </c>
      <c r="M613" s="37" t="s">
        <v>39</v>
      </c>
      <c r="N613" s="37" t="s">
        <v>61</v>
      </c>
      <c r="O613" s="37" t="s">
        <v>41</v>
      </c>
      <c r="P613" s="37" t="s">
        <v>41</v>
      </c>
      <c r="Q613" s="37">
        <v>3</v>
      </c>
      <c r="R613" s="13" t="s">
        <v>43</v>
      </c>
      <c r="S613" s="13" t="s">
        <v>44</v>
      </c>
      <c r="T613" s="13" t="s">
        <v>42</v>
      </c>
      <c r="U613" s="13" t="s">
        <v>52</v>
      </c>
      <c r="V613" s="13" t="s">
        <v>42</v>
      </c>
      <c r="W613" s="13" t="s">
        <v>81</v>
      </c>
      <c r="X613" s="13" t="s">
        <v>53</v>
      </c>
      <c r="Y613" s="13" t="s">
        <v>42</v>
      </c>
      <c r="Z613" s="13" t="s">
        <v>41</v>
      </c>
      <c r="AA613" s="13"/>
      <c r="AB613" s="13">
        <v>-1</v>
      </c>
      <c r="AC613" s="72">
        <f t="shared" si="1278"/>
        <v>0.5</v>
      </c>
      <c r="AD613" s="13">
        <v>1</v>
      </c>
      <c r="AE613" s="72">
        <f t="shared" ref="AE613" si="1358">VALUE(IF(AD613=-2,0%,IF(AD613=-1,50%,IF(AD613=0,100%,IF(AD613=1,50%,IF(AD613=2,0%))))))</f>
        <v>0.5</v>
      </c>
      <c r="AF613" s="13" t="s">
        <v>42</v>
      </c>
      <c r="AG613" s="13">
        <v>0</v>
      </c>
      <c r="AH613" s="13" t="s">
        <v>42</v>
      </c>
      <c r="AI613" s="13">
        <f t="shared" si="1347"/>
        <v>2</v>
      </c>
      <c r="AJ613" s="70">
        <f t="shared" si="1280"/>
        <v>0.33299999999999996</v>
      </c>
      <c r="AK613" s="59">
        <f t="shared" si="1356"/>
        <v>-2</v>
      </c>
      <c r="AL613" s="70">
        <f t="shared" ref="AL613" si="1359">VALUE(IF(AK613=-3,0%,IF(AK613=-2,33.3%,IF(AK613=-1,66.6%,IF(AK613=0,100%,IF(AK613=1,66.6%,IF(AK613=2,33.3%,IF(AK613=3,0%))))))))</f>
        <v>0.33299999999999996</v>
      </c>
      <c r="AM613" s="13" t="s">
        <v>42</v>
      </c>
      <c r="AN613" s="13" t="s">
        <v>41</v>
      </c>
      <c r="AO613" s="13"/>
      <c r="AP613" s="13">
        <v>101.31965006729475</v>
      </c>
      <c r="AQ613" s="13">
        <v>117.34261838440112</v>
      </c>
      <c r="AR613" s="13">
        <v>125.13020833333333</v>
      </c>
      <c r="AS613" s="13">
        <v>148.05555555555554</v>
      </c>
      <c r="AT613" s="36">
        <v>205.41800375000003</v>
      </c>
      <c r="AU613" s="36" t="str">
        <f t="shared" si="1282"/>
        <v>2</v>
      </c>
      <c r="AV613" s="36">
        <v>5.9945744585946965</v>
      </c>
      <c r="AW613" s="36">
        <v>201.17919950000004</v>
      </c>
      <c r="AX613" s="36">
        <v>209.65680800000001</v>
      </c>
      <c r="AY613" s="36">
        <v>269.18209531999997</v>
      </c>
      <c r="AZ613" s="36" t="str">
        <f t="shared" si="1283"/>
        <v>2</v>
      </c>
      <c r="BA613" s="36">
        <v>0</v>
      </c>
      <c r="BB613" s="36">
        <v>269.18209531999997</v>
      </c>
      <c r="BC613" s="36">
        <v>269.18209531999997</v>
      </c>
      <c r="BD613" s="36">
        <v>55111.474999999999</v>
      </c>
      <c r="BE613" s="36" t="s">
        <v>50</v>
      </c>
      <c r="BF613" s="36">
        <v>52355.9</v>
      </c>
      <c r="BG613" s="36">
        <v>60622.6</v>
      </c>
      <c r="BH613" s="36">
        <v>213.88625075000002</v>
      </c>
      <c r="BI613" s="36">
        <v>17.97048421551996</v>
      </c>
      <c r="BJ613" s="36">
        <v>201.17919950000004</v>
      </c>
      <c r="BK613" s="36">
        <v>226.59330199999999</v>
      </c>
      <c r="BL613" s="36">
        <v>274.31527397499997</v>
      </c>
      <c r="BM613" s="36">
        <v>7.2594108719851151</v>
      </c>
      <c r="BN613" s="36">
        <v>269.18209531999997</v>
      </c>
      <c r="BO613" s="36">
        <v>279.44845263000002</v>
      </c>
      <c r="BP613" s="36">
        <v>52355.9</v>
      </c>
      <c r="BQ613" s="36">
        <v>1742.7944640719963</v>
      </c>
      <c r="BR613" s="36">
        <v>49600.3</v>
      </c>
      <c r="BS613" s="36">
        <v>55111.5</v>
      </c>
      <c r="BT613" s="36">
        <v>239.16277950000003</v>
      </c>
      <c r="BU613" s="36">
        <v>53.716893983483438</v>
      </c>
      <c r="BV613" s="36">
        <v>201.17919950000004</v>
      </c>
      <c r="BW613" s="36">
        <v>277.14635950000002</v>
      </c>
      <c r="BX613" s="36">
        <v>310.194738535</v>
      </c>
      <c r="BY613" s="36">
        <v>58.000636263421846</v>
      </c>
      <c r="BZ613" s="36">
        <v>269.18209531999997</v>
      </c>
      <c r="CA613" s="36">
        <v>351.20738175000002</v>
      </c>
      <c r="CB613" s="36">
        <v>61828.187500000007</v>
      </c>
      <c r="CC613" s="36">
        <v>14121.476023979621</v>
      </c>
      <c r="CD613" s="36">
        <v>49600.3</v>
      </c>
      <c r="CE613" s="36">
        <v>93689.5</v>
      </c>
      <c r="CF613" s="36"/>
      <c r="CG613" s="40">
        <v>28.617000000000001</v>
      </c>
      <c r="CH613" s="40">
        <v>55.28</v>
      </c>
      <c r="CI613" s="40"/>
      <c r="CL613" s="5" t="str">
        <f t="shared" si="1289"/>
        <v>0.333_0.5_2</v>
      </c>
      <c r="CM613" s="95" t="str">
        <f t="shared" si="1290"/>
        <v>1Q</v>
      </c>
      <c r="CN613" s="96">
        <f t="shared" si="1277"/>
        <v>32</v>
      </c>
      <c r="CO613" s="96" t="str">
        <f t="shared" si="1284"/>
        <v>0.333_0.5_2</v>
      </c>
      <c r="CP613" s="95" t="str">
        <f t="shared" si="1293"/>
        <v>1Q</v>
      </c>
      <c r="CQ613" s="5">
        <f t="shared" si="1285"/>
        <v>31</v>
      </c>
      <c r="CV613" s="87"/>
      <c r="CW613" s="87"/>
      <c r="CX613" s="87"/>
      <c r="CY613" s="87"/>
      <c r="CZ613" s="87"/>
    </row>
    <row r="614" spans="1:104" s="5" customFormat="1">
      <c r="A614" s="13" t="s">
        <v>447</v>
      </c>
      <c r="B614" s="13">
        <v>3</v>
      </c>
      <c r="C614" s="13"/>
      <c r="D614" s="13" t="s">
        <v>85</v>
      </c>
      <c r="E614" s="35" t="s">
        <v>313</v>
      </c>
      <c r="F614" s="13" t="s">
        <v>36</v>
      </c>
      <c r="G614" s="36">
        <v>1094964283</v>
      </c>
      <c r="H614" s="13" t="s">
        <v>314</v>
      </c>
      <c r="I614" s="37">
        <v>21</v>
      </c>
      <c r="J614" s="37" t="s">
        <v>38</v>
      </c>
      <c r="K614" s="38">
        <v>43529</v>
      </c>
      <c r="L614" s="39">
        <v>0.65277777777777779</v>
      </c>
      <c r="M614" s="37" t="s">
        <v>39</v>
      </c>
      <c r="N614" s="37" t="s">
        <v>61</v>
      </c>
      <c r="O614" s="37" t="s">
        <v>41</v>
      </c>
      <c r="P614" s="37" t="s">
        <v>41</v>
      </c>
      <c r="Q614" s="37">
        <v>5</v>
      </c>
      <c r="R614" s="13" t="s">
        <v>43</v>
      </c>
      <c r="S614" s="13" t="s">
        <v>44</v>
      </c>
      <c r="T614" s="13" t="s">
        <v>42</v>
      </c>
      <c r="U614" s="13" t="s">
        <v>52</v>
      </c>
      <c r="V614" s="13" t="s">
        <v>42</v>
      </c>
      <c r="W614" s="13" t="s">
        <v>46</v>
      </c>
      <c r="X614" s="13" t="s">
        <v>47</v>
      </c>
      <c r="Y614" s="13" t="s">
        <v>42</v>
      </c>
      <c r="Z614" s="13" t="s">
        <v>41</v>
      </c>
      <c r="AA614" s="13"/>
      <c r="AB614" s="13">
        <v>-1</v>
      </c>
      <c r="AC614" s="72">
        <f t="shared" si="1278"/>
        <v>0.5</v>
      </c>
      <c r="AD614" s="13">
        <v>1</v>
      </c>
      <c r="AE614" s="72">
        <f t="shared" ref="AE614" si="1360">VALUE(IF(AD614=-2,0%,IF(AD614=-1,50%,IF(AD614=0,100%,IF(AD614=1,50%,IF(AD614=2,0%))))))</f>
        <v>0.5</v>
      </c>
      <c r="AF614" s="13" t="s">
        <v>42</v>
      </c>
      <c r="AG614" s="13">
        <v>0</v>
      </c>
      <c r="AH614" s="13" t="s">
        <v>42</v>
      </c>
      <c r="AI614" s="13">
        <f t="shared" si="1347"/>
        <v>1</v>
      </c>
      <c r="AJ614" s="70">
        <f t="shared" si="1280"/>
        <v>0.66599999999999993</v>
      </c>
      <c r="AK614" s="59">
        <f t="shared" si="1356"/>
        <v>-1</v>
      </c>
      <c r="AL614" s="70">
        <f t="shared" ref="AL614" si="1361">VALUE(IF(AK614=-3,0%,IF(AK614=-2,33.3%,IF(AK614=-1,66.6%,IF(AK614=0,100%,IF(AK614=1,66.6%,IF(AK614=2,33.3%,IF(AK614=3,0%))))))))</f>
        <v>0.66599999999999993</v>
      </c>
      <c r="AM614" s="13" t="s">
        <v>42</v>
      </c>
      <c r="AN614" s="13" t="s">
        <v>41</v>
      </c>
      <c r="AO614" s="13"/>
      <c r="AP614" s="13">
        <v>101.31965006729475</v>
      </c>
      <c r="AQ614" s="13">
        <v>117.34261838440112</v>
      </c>
      <c r="AR614" s="13">
        <v>125.13020833333333</v>
      </c>
      <c r="AS614" s="13">
        <v>148.05555555555554</v>
      </c>
      <c r="AT614" s="36">
        <v>209.60719550000002</v>
      </c>
      <c r="AU614" s="36" t="str">
        <f t="shared" si="1282"/>
        <v>2</v>
      </c>
      <c r="AV614" s="36">
        <v>47.787237937809273</v>
      </c>
      <c r="AW614" s="36">
        <v>175.81651550000004</v>
      </c>
      <c r="AX614" s="36">
        <v>243.3978755</v>
      </c>
      <c r="AY614" s="36">
        <v>233.25683465499998</v>
      </c>
      <c r="AZ614" s="36" t="str">
        <f t="shared" si="1283"/>
        <v>2</v>
      </c>
      <c r="BA614" s="36">
        <v>7.2569395620691113</v>
      </c>
      <c r="BB614" s="36">
        <v>228.12540347999999</v>
      </c>
      <c r="BC614" s="36">
        <v>238.38826582999999</v>
      </c>
      <c r="BD614" s="36">
        <v>44778.100000000006</v>
      </c>
      <c r="BE614" s="36" t="s">
        <v>50</v>
      </c>
      <c r="BF614" s="36">
        <v>44089.2</v>
      </c>
      <c r="BG614" s="36">
        <v>46844.800000000003</v>
      </c>
      <c r="BH614" s="36">
        <v>188.49785750000004</v>
      </c>
      <c r="BI614" s="36">
        <v>17.93412584549155</v>
      </c>
      <c r="BJ614" s="36">
        <v>175.81651550000004</v>
      </c>
      <c r="BK614" s="36">
        <v>201.17919950000004</v>
      </c>
      <c r="BL614" s="36">
        <v>253.78518057499997</v>
      </c>
      <c r="BM614" s="36">
        <v>21.774525651081269</v>
      </c>
      <c r="BN614" s="36">
        <v>238.38826582999999</v>
      </c>
      <c r="BO614" s="36">
        <v>269.18209531999997</v>
      </c>
      <c r="BP614" s="36">
        <v>50059.583333333336</v>
      </c>
      <c r="BQ614" s="36">
        <v>2709.2603643183984</v>
      </c>
      <c r="BR614" s="36">
        <v>46844.800000000003</v>
      </c>
      <c r="BS614" s="36">
        <v>55111.5</v>
      </c>
      <c r="BT614" s="36">
        <v>201.20490875000002</v>
      </c>
      <c r="BU614" s="36">
        <v>35.904610061011503</v>
      </c>
      <c r="BV614" s="36">
        <v>175.81651550000004</v>
      </c>
      <c r="BW614" s="36">
        <v>226.59330199999999</v>
      </c>
      <c r="BX614" s="36">
        <v>264.051974755</v>
      </c>
      <c r="BY614" s="36">
        <v>36.293965222530439</v>
      </c>
      <c r="BZ614" s="36">
        <v>238.38826582999999</v>
      </c>
      <c r="CA614" s="36">
        <v>289.71568367999998</v>
      </c>
      <c r="CB614" s="36">
        <v>51322.556250000009</v>
      </c>
      <c r="CC614" s="36">
        <v>2638.2748231799114</v>
      </c>
      <c r="CD614" s="36">
        <v>46844.800000000003</v>
      </c>
      <c r="CE614" s="36">
        <v>55111.5</v>
      </c>
      <c r="CF614" s="36"/>
      <c r="CG614" s="40">
        <v>28.518000000000001</v>
      </c>
      <c r="CH614" s="40">
        <v>55.962000000000003</v>
      </c>
      <c r="CI614" s="40"/>
      <c r="CL614" s="5" t="str">
        <f t="shared" si="1289"/>
        <v>0.666_0.5_2</v>
      </c>
      <c r="CM614" s="95" t="str">
        <f t="shared" si="1290"/>
        <v>1T</v>
      </c>
      <c r="CN614" s="96">
        <f t="shared" si="1277"/>
        <v>60</v>
      </c>
      <c r="CO614" s="96" t="str">
        <f t="shared" si="1284"/>
        <v>0.666_0.5_2</v>
      </c>
      <c r="CP614" s="95" t="str">
        <f t="shared" si="1293"/>
        <v>1T</v>
      </c>
      <c r="CQ614" s="5">
        <f t="shared" si="1285"/>
        <v>57</v>
      </c>
      <c r="CV614" s="87"/>
      <c r="CW614" s="87"/>
      <c r="CX614" s="87"/>
      <c r="CY614" s="87"/>
      <c r="CZ614" s="87"/>
    </row>
    <row r="615" spans="1:104" s="5" customFormat="1">
      <c r="A615" s="13" t="s">
        <v>447</v>
      </c>
      <c r="B615" s="13">
        <v>3</v>
      </c>
      <c r="C615" s="13"/>
      <c r="D615" s="13" t="s">
        <v>85</v>
      </c>
      <c r="E615" s="35" t="s">
        <v>313</v>
      </c>
      <c r="F615" s="13" t="s">
        <v>36</v>
      </c>
      <c r="G615" s="36">
        <v>1094964283</v>
      </c>
      <c r="H615" s="13" t="s">
        <v>314</v>
      </c>
      <c r="I615" s="37">
        <v>21</v>
      </c>
      <c r="J615" s="37" t="s">
        <v>38</v>
      </c>
      <c r="K615" s="38">
        <v>43529</v>
      </c>
      <c r="L615" s="39">
        <v>0.66319444444444442</v>
      </c>
      <c r="M615" s="37" t="s">
        <v>39</v>
      </c>
      <c r="N615" s="37" t="s">
        <v>61</v>
      </c>
      <c r="O615" s="37" t="s">
        <v>41</v>
      </c>
      <c r="P615" s="37" t="s">
        <v>41</v>
      </c>
      <c r="Q615" s="37">
        <v>6</v>
      </c>
      <c r="R615" s="13" t="s">
        <v>43</v>
      </c>
      <c r="S615" s="13" t="s">
        <v>44</v>
      </c>
      <c r="T615" s="13" t="s">
        <v>42</v>
      </c>
      <c r="U615" s="13" t="s">
        <v>52</v>
      </c>
      <c r="V615" s="13" t="s">
        <v>42</v>
      </c>
      <c r="W615" s="13" t="s">
        <v>46</v>
      </c>
      <c r="X615" s="13" t="s">
        <v>47</v>
      </c>
      <c r="Y615" s="13" t="s">
        <v>42</v>
      </c>
      <c r="Z615" s="13" t="s">
        <v>41</v>
      </c>
      <c r="AA615" s="13"/>
      <c r="AB615" s="13">
        <v>-1</v>
      </c>
      <c r="AC615" s="72">
        <f t="shared" si="1278"/>
        <v>0.5</v>
      </c>
      <c r="AD615" s="13">
        <v>1</v>
      </c>
      <c r="AE615" s="72">
        <f t="shared" ref="AE615" si="1362">VALUE(IF(AD615=-2,0%,IF(AD615=-1,50%,IF(AD615=0,100%,IF(AD615=1,50%,IF(AD615=2,0%))))))</f>
        <v>0.5</v>
      </c>
      <c r="AF615" s="13" t="s">
        <v>42</v>
      </c>
      <c r="AG615" s="13">
        <v>0</v>
      </c>
      <c r="AH615" s="13" t="s">
        <v>42</v>
      </c>
      <c r="AI615" s="13">
        <f t="shared" si="1347"/>
        <v>1</v>
      </c>
      <c r="AJ615" s="70">
        <f t="shared" si="1280"/>
        <v>0.66599999999999993</v>
      </c>
      <c r="AK615" s="59">
        <f t="shared" si="1356"/>
        <v>-1</v>
      </c>
      <c r="AL615" s="70">
        <f t="shared" ref="AL615" si="1363">VALUE(IF(AK615=-3,0%,IF(AK615=-2,33.3%,IF(AK615=-1,66.6%,IF(AK615=0,100%,IF(AK615=1,66.6%,IF(AK615=2,33.3%,IF(AK615=3,0%))))))))</f>
        <v>0.66599999999999993</v>
      </c>
      <c r="AM615" s="13" t="s">
        <v>42</v>
      </c>
      <c r="AN615" s="13" t="s">
        <v>41</v>
      </c>
      <c r="AO615" s="13"/>
      <c r="AP615" s="13">
        <v>101.31965006729475</v>
      </c>
      <c r="AQ615" s="13">
        <v>117.34261838440112</v>
      </c>
      <c r="AR615" s="13">
        <v>125.13020833333333</v>
      </c>
      <c r="AS615" s="13">
        <v>148.05555555555554</v>
      </c>
      <c r="AT615" s="36">
        <v>196.80672675</v>
      </c>
      <c r="AU615" s="36" t="str">
        <f t="shared" si="1282"/>
        <v>2</v>
      </c>
      <c r="AV615" s="36">
        <v>77.834964554639342</v>
      </c>
      <c r="AW615" s="36">
        <v>141.76909549999999</v>
      </c>
      <c r="AX615" s="36">
        <v>251.844358</v>
      </c>
      <c r="AY615" s="36">
        <v>228.19209199499997</v>
      </c>
      <c r="AZ615" s="36" t="str">
        <f t="shared" si="1283"/>
        <v>2</v>
      </c>
      <c r="BA615" s="36">
        <v>28.934682100866901</v>
      </c>
      <c r="BB615" s="36">
        <v>207.73218206999996</v>
      </c>
      <c r="BC615" s="36">
        <v>248.65200191999998</v>
      </c>
      <c r="BD615" s="36">
        <v>47533.649999999994</v>
      </c>
      <c r="BE615" s="36" t="s">
        <v>50</v>
      </c>
      <c r="BF615" s="36">
        <v>44089.2</v>
      </c>
      <c r="BG615" s="36">
        <v>49600.3</v>
      </c>
      <c r="BH615" s="36">
        <v>179.94863549999999</v>
      </c>
      <c r="BI615" s="36">
        <v>53.99402327316615</v>
      </c>
      <c r="BJ615" s="36">
        <v>141.76909549999999</v>
      </c>
      <c r="BK615" s="36">
        <v>218.1281755</v>
      </c>
      <c r="BL615" s="36">
        <v>212.86274503499999</v>
      </c>
      <c r="BM615" s="36">
        <v>7.255711727712133</v>
      </c>
      <c r="BN615" s="36">
        <v>207.73218206999996</v>
      </c>
      <c r="BO615" s="36">
        <v>217.99330799999998</v>
      </c>
      <c r="BP615" s="36">
        <v>44548.466666666667</v>
      </c>
      <c r="BQ615" s="36">
        <v>1124.9689892022234</v>
      </c>
      <c r="BR615" s="36">
        <v>44089.2</v>
      </c>
      <c r="BS615" s="36">
        <v>46844.800000000003</v>
      </c>
      <c r="BT615" s="36">
        <v>158.79280550000001</v>
      </c>
      <c r="BU615" s="36">
        <v>24.075161563906633</v>
      </c>
      <c r="BV615" s="36">
        <v>141.76909549999999</v>
      </c>
      <c r="BW615" s="36">
        <v>175.81651550000004</v>
      </c>
      <c r="BX615" s="36">
        <v>223.06022394999997</v>
      </c>
      <c r="BY615" s="36">
        <v>21.677124711318815</v>
      </c>
      <c r="BZ615" s="36">
        <v>207.73218206999996</v>
      </c>
      <c r="CA615" s="36">
        <v>238.38826582999999</v>
      </c>
      <c r="CB615" s="36">
        <v>44433.65</v>
      </c>
      <c r="CC615" s="36">
        <v>941.21658435594429</v>
      </c>
      <c r="CD615" s="36">
        <v>44089.2</v>
      </c>
      <c r="CE615" s="36">
        <v>46844.800000000003</v>
      </c>
      <c r="CF615" s="36"/>
      <c r="CG615" s="40">
        <v>28.419</v>
      </c>
      <c r="CH615" s="40">
        <v>56.167999999999999</v>
      </c>
      <c r="CI615" s="40"/>
      <c r="CL615" s="5" t="str">
        <f t="shared" si="1289"/>
        <v>0.666_0.5_2</v>
      </c>
      <c r="CM615" s="95" t="str">
        <f t="shared" si="1290"/>
        <v>1T</v>
      </c>
      <c r="CN615" s="96">
        <f t="shared" si="1277"/>
        <v>60</v>
      </c>
      <c r="CO615" s="96" t="str">
        <f t="shared" si="1284"/>
        <v>0.666_0.5_2</v>
      </c>
      <c r="CP615" s="95" t="str">
        <f t="shared" si="1293"/>
        <v>1T</v>
      </c>
      <c r="CQ615" s="5">
        <f t="shared" si="1285"/>
        <v>57</v>
      </c>
      <c r="CV615" s="87"/>
      <c r="CW615" s="87"/>
      <c r="CX615" s="87"/>
      <c r="CY615" s="87"/>
      <c r="CZ615" s="87"/>
    </row>
    <row r="616" spans="1:104" s="5" customFormat="1">
      <c r="A616" s="13" t="s">
        <v>447</v>
      </c>
      <c r="B616" s="13">
        <v>3</v>
      </c>
      <c r="C616" s="13"/>
      <c r="D616" s="13" t="s">
        <v>117</v>
      </c>
      <c r="E616" s="35" t="s">
        <v>315</v>
      </c>
      <c r="F616" s="13" t="s">
        <v>36</v>
      </c>
      <c r="G616" s="36">
        <v>1094942487</v>
      </c>
      <c r="H616" s="13" t="s">
        <v>316</v>
      </c>
      <c r="I616" s="37">
        <v>24</v>
      </c>
      <c r="J616" s="37" t="s">
        <v>38</v>
      </c>
      <c r="K616" s="38">
        <v>43529</v>
      </c>
      <c r="L616" s="39">
        <v>0.61111111111111105</v>
      </c>
      <c r="M616" s="37" t="s">
        <v>39</v>
      </c>
      <c r="N616" s="37" t="s">
        <v>317</v>
      </c>
      <c r="O616" s="37" t="s">
        <v>42</v>
      </c>
      <c r="P616" s="37" t="s">
        <v>42</v>
      </c>
      <c r="Q616" s="37">
        <v>1</v>
      </c>
      <c r="R616" s="13" t="s">
        <v>55</v>
      </c>
      <c r="S616" s="13" t="s">
        <v>63</v>
      </c>
      <c r="T616" s="13" t="s">
        <v>42</v>
      </c>
      <c r="U616" s="13" t="s">
        <v>52</v>
      </c>
      <c r="V616" s="13" t="s">
        <v>42</v>
      </c>
      <c r="W616" s="13" t="s">
        <v>64</v>
      </c>
      <c r="X616" s="13" t="s">
        <v>88</v>
      </c>
      <c r="Y616" s="13" t="s">
        <v>42</v>
      </c>
      <c r="Z616" s="13" t="s">
        <v>41</v>
      </c>
      <c r="AA616" s="13"/>
      <c r="AB616" s="13">
        <v>0</v>
      </c>
      <c r="AC616" s="72">
        <f t="shared" si="1278"/>
        <v>1</v>
      </c>
      <c r="AD616" s="13">
        <v>0</v>
      </c>
      <c r="AE616" s="72">
        <f t="shared" ref="AE616" si="1364">VALUE(IF(AD616=-2,0%,IF(AD616=-1,50%,IF(AD616=0,100%,IF(AD616=1,50%,IF(AD616=2,0%))))))</f>
        <v>1</v>
      </c>
      <c r="AF616" s="13" t="s">
        <v>42</v>
      </c>
      <c r="AG616" s="13">
        <v>0</v>
      </c>
      <c r="AH616" s="13" t="s">
        <v>42</v>
      </c>
      <c r="AI616" s="13">
        <f t="shared" si="1347"/>
        <v>3</v>
      </c>
      <c r="AJ616" s="70">
        <f t="shared" si="1280"/>
        <v>0</v>
      </c>
      <c r="AK616" s="59">
        <f t="shared" si="1356"/>
        <v>-3</v>
      </c>
      <c r="AL616" s="70">
        <f t="shared" ref="AL616" si="1365">VALUE(IF(AK616=-3,0%,IF(AK616=-2,33.3%,IF(AK616=-1,66.6%,IF(AK616=0,100%,IF(AK616=1,66.6%,IF(AK616=2,33.3%,IF(AK616=3,0%))))))))</f>
        <v>0</v>
      </c>
      <c r="AM616" s="13" t="s">
        <v>42</v>
      </c>
      <c r="AN616" s="13" t="s">
        <v>41</v>
      </c>
      <c r="AO616" s="13"/>
      <c r="AP616" s="13">
        <v>101.31965006729475</v>
      </c>
      <c r="AQ616" s="13">
        <v>117.34261838440112</v>
      </c>
      <c r="AR616" s="13">
        <v>125.13020833333333</v>
      </c>
      <c r="AS616" s="13">
        <v>148.05555555555554</v>
      </c>
      <c r="AT616" s="36">
        <v>172.33769451499995</v>
      </c>
      <c r="AU616" s="36" t="str">
        <f t="shared" si="1282"/>
        <v>2</v>
      </c>
      <c r="AV616" s="36">
        <v>5.729671151224804</v>
      </c>
      <c r="AW616" s="36">
        <v>168.28620518999998</v>
      </c>
      <c r="AX616" s="36">
        <v>176.38918383999996</v>
      </c>
      <c r="AY616" s="36">
        <v>169.36706650000002</v>
      </c>
      <c r="AZ616" s="36" t="str">
        <f t="shared" si="1283"/>
        <v>2</v>
      </c>
      <c r="BA616" s="36">
        <v>37.619887416950284</v>
      </c>
      <c r="BB616" s="36">
        <v>142.76578900000001</v>
      </c>
      <c r="BC616" s="36">
        <v>195.96834400000003</v>
      </c>
      <c r="BD616" s="36">
        <v>82667.199999999997</v>
      </c>
      <c r="BE616" s="36" t="s">
        <v>50</v>
      </c>
      <c r="BF616" s="36">
        <v>79911.600000000006</v>
      </c>
      <c r="BG616" s="36">
        <v>88178.4</v>
      </c>
      <c r="BH616" s="36">
        <v>164.23303079499999</v>
      </c>
      <c r="BI616" s="36">
        <v>17.191396502521972</v>
      </c>
      <c r="BJ616" s="36">
        <v>152.07687774999999</v>
      </c>
      <c r="BK616" s="36">
        <v>176.38918383999996</v>
      </c>
      <c r="BL616" s="36">
        <v>156.12105500000001</v>
      </c>
      <c r="BM616" s="36">
        <v>18.887198306300277</v>
      </c>
      <c r="BN616" s="36">
        <v>142.76578900000001</v>
      </c>
      <c r="BO616" s="36">
        <v>169.47632100000001</v>
      </c>
      <c r="BP616" s="36">
        <v>63378.183333333342</v>
      </c>
      <c r="BQ616" s="36">
        <v>10743.193741046747</v>
      </c>
      <c r="BR616" s="36">
        <v>55111.5</v>
      </c>
      <c r="BS616" s="36">
        <v>82667.199999999997</v>
      </c>
      <c r="BT616" s="36">
        <v>192.53827151499996</v>
      </c>
      <c r="BU616" s="36">
        <v>22.83825880993718</v>
      </c>
      <c r="BV616" s="36">
        <v>176.38918383999996</v>
      </c>
      <c r="BW616" s="36">
        <v>208.68735918999994</v>
      </c>
      <c r="BX616" s="36">
        <v>182.67256250000003</v>
      </c>
      <c r="BY616" s="36">
        <v>56.436700314251148</v>
      </c>
      <c r="BZ616" s="36">
        <v>142.76578900000001</v>
      </c>
      <c r="CA616" s="36">
        <v>222.57933600000004</v>
      </c>
      <c r="CB616" s="36">
        <v>77672.737500000003</v>
      </c>
      <c r="CC616" s="36">
        <v>16105.980086078756</v>
      </c>
      <c r="CD616" s="36">
        <v>55111.5</v>
      </c>
      <c r="CE616" s="36">
        <v>99200.7</v>
      </c>
      <c r="CF616" s="36"/>
      <c r="CG616" s="40">
        <v>28.518000000000001</v>
      </c>
      <c r="CH616" s="40">
        <v>56.183</v>
      </c>
      <c r="CI616" s="40"/>
      <c r="CL616" s="5" t="str">
        <f t="shared" si="1289"/>
        <v>0_1_2</v>
      </c>
      <c r="CM616" s="95" t="str">
        <f t="shared" si="1290"/>
        <v>1O</v>
      </c>
      <c r="CN616" s="96">
        <f t="shared" si="1277"/>
        <v>15</v>
      </c>
      <c r="CO616" s="96" t="str">
        <f t="shared" si="1284"/>
        <v>0_1_2</v>
      </c>
      <c r="CP616" s="95" t="str">
        <f t="shared" si="1293"/>
        <v>1O</v>
      </c>
      <c r="CQ616" s="5">
        <f t="shared" si="1285"/>
        <v>19</v>
      </c>
      <c r="CV616" s="87"/>
      <c r="CW616" s="87"/>
      <c r="CX616" s="87"/>
      <c r="CY616" s="87"/>
      <c r="CZ616" s="87"/>
    </row>
    <row r="617" spans="1:104" s="5" customFormat="1">
      <c r="A617" s="13" t="s">
        <v>447</v>
      </c>
      <c r="B617" s="13">
        <v>3</v>
      </c>
      <c r="C617" s="13"/>
      <c r="D617" s="13" t="s">
        <v>117</v>
      </c>
      <c r="E617" s="35" t="s">
        <v>315</v>
      </c>
      <c r="F617" s="13" t="s">
        <v>36</v>
      </c>
      <c r="G617" s="36">
        <v>1094942487</v>
      </c>
      <c r="H617" s="13" t="s">
        <v>316</v>
      </c>
      <c r="I617" s="37">
        <v>24</v>
      </c>
      <c r="J617" s="37" t="s">
        <v>38</v>
      </c>
      <c r="K617" s="38">
        <v>43529</v>
      </c>
      <c r="L617" s="39">
        <v>0.62152777777777779</v>
      </c>
      <c r="M617" s="37" t="s">
        <v>39</v>
      </c>
      <c r="N617" s="37" t="s">
        <v>317</v>
      </c>
      <c r="O617" s="37" t="s">
        <v>42</v>
      </c>
      <c r="P617" s="37" t="s">
        <v>42</v>
      </c>
      <c r="Q617" s="37">
        <v>2</v>
      </c>
      <c r="R617" s="13" t="s">
        <v>62</v>
      </c>
      <c r="S617" s="13" t="s">
        <v>44</v>
      </c>
      <c r="T617" s="13" t="s">
        <v>42</v>
      </c>
      <c r="U617" s="13" t="s">
        <v>52</v>
      </c>
      <c r="V617" s="13" t="s">
        <v>42</v>
      </c>
      <c r="W617" s="13" t="s">
        <v>64</v>
      </c>
      <c r="X617" s="13" t="s">
        <v>88</v>
      </c>
      <c r="Y617" s="13" t="s">
        <v>42</v>
      </c>
      <c r="Z617" s="13" t="s">
        <v>41</v>
      </c>
      <c r="AA617" s="13"/>
      <c r="AB617" s="13">
        <v>1</v>
      </c>
      <c r="AC617" s="72">
        <f t="shared" si="1278"/>
        <v>0.5</v>
      </c>
      <c r="AD617" s="13">
        <v>1</v>
      </c>
      <c r="AE617" s="72">
        <f t="shared" ref="AE617" si="1366">VALUE(IF(AD617=-2,0%,IF(AD617=-1,50%,IF(AD617=0,100%,IF(AD617=1,50%,IF(AD617=2,0%))))))</f>
        <v>0.5</v>
      </c>
      <c r="AF617" s="13" t="s">
        <v>42</v>
      </c>
      <c r="AG617" s="13">
        <v>0</v>
      </c>
      <c r="AH617" s="13" t="s">
        <v>42</v>
      </c>
      <c r="AI617" s="13">
        <f t="shared" si="1347"/>
        <v>3</v>
      </c>
      <c r="AJ617" s="70">
        <f t="shared" si="1280"/>
        <v>0</v>
      </c>
      <c r="AK617" s="59">
        <f t="shared" si="1356"/>
        <v>-3</v>
      </c>
      <c r="AL617" s="70">
        <f t="shared" ref="AL617" si="1367">VALUE(IF(AK617=-3,0%,IF(AK617=-2,33.3%,IF(AK617=-1,66.6%,IF(AK617=0,100%,IF(AK617=1,66.6%,IF(AK617=2,33.3%,IF(AK617=3,0%))))))))</f>
        <v>0</v>
      </c>
      <c r="AM617" s="13" t="s">
        <v>42</v>
      </c>
      <c r="AN617" s="13" t="s">
        <v>41</v>
      </c>
      <c r="AO617" s="13"/>
      <c r="AP617" s="13">
        <v>101.31965006729475</v>
      </c>
      <c r="AQ617" s="13">
        <v>117.34261838440112</v>
      </c>
      <c r="AR617" s="13">
        <v>125.13020833333333</v>
      </c>
      <c r="AS617" s="13">
        <v>148.05555555555554</v>
      </c>
      <c r="AT617" s="36">
        <v>188.48902183999996</v>
      </c>
      <c r="AU617" s="36" t="str">
        <f t="shared" si="1282"/>
        <v>2</v>
      </c>
      <c r="AV617" s="36">
        <v>17.111755002117373</v>
      </c>
      <c r="AW617" s="36">
        <v>176.38918383999996</v>
      </c>
      <c r="AX617" s="36">
        <v>200.58885984</v>
      </c>
      <c r="AY617" s="36">
        <v>189.30623450000002</v>
      </c>
      <c r="AZ617" s="36" t="str">
        <f t="shared" si="1283"/>
        <v>2</v>
      </c>
      <c r="BA617" s="36">
        <v>9.421645608914659</v>
      </c>
      <c r="BB617" s="36">
        <v>182.644125</v>
      </c>
      <c r="BC617" s="36">
        <v>195.96834400000003</v>
      </c>
      <c r="BD617" s="36">
        <v>84045</v>
      </c>
      <c r="BE617" s="36" t="s">
        <v>50</v>
      </c>
      <c r="BF617" s="36">
        <v>71644.899999999994</v>
      </c>
      <c r="BG617" s="36">
        <v>93689.5</v>
      </c>
      <c r="BH617" s="36">
        <v>204.63810951499997</v>
      </c>
      <c r="BI617" s="36">
        <v>5.7265038078198049</v>
      </c>
      <c r="BJ617" s="36">
        <v>200.58885984</v>
      </c>
      <c r="BK617" s="36">
        <v>208.68735918999994</v>
      </c>
      <c r="BL617" s="36">
        <v>202.62421250000003</v>
      </c>
      <c r="BM617" s="36">
        <v>9.4128195020718639</v>
      </c>
      <c r="BN617" s="36">
        <v>195.96834400000003</v>
      </c>
      <c r="BO617" s="36">
        <v>209.28008100000002</v>
      </c>
      <c r="BP617" s="36">
        <v>95526.583333333328</v>
      </c>
      <c r="BQ617" s="36">
        <v>4499.8432970123158</v>
      </c>
      <c r="BR617" s="36">
        <v>88178.4</v>
      </c>
      <c r="BS617" s="36">
        <v>99200.7</v>
      </c>
      <c r="BT617" s="36">
        <v>188.48902183999996</v>
      </c>
      <c r="BU617" s="36">
        <v>17.111755002117373</v>
      </c>
      <c r="BV617" s="36">
        <v>176.38918383999996</v>
      </c>
      <c r="BW617" s="36">
        <v>200.58885984</v>
      </c>
      <c r="BX617" s="36">
        <v>169.36706650000002</v>
      </c>
      <c r="BY617" s="36">
        <v>37.619887416950284</v>
      </c>
      <c r="BZ617" s="36">
        <v>142.76578900000001</v>
      </c>
      <c r="CA617" s="36">
        <v>195.96834400000003</v>
      </c>
      <c r="CB617" s="36">
        <v>91278.393749999988</v>
      </c>
      <c r="CC617" s="36">
        <v>11857.510063779333</v>
      </c>
      <c r="CD617" s="36">
        <v>77156.100000000006</v>
      </c>
      <c r="CE617" s="36">
        <v>115734.1</v>
      </c>
      <c r="CF617" s="36"/>
      <c r="CG617" s="40">
        <v>28.542999999999999</v>
      </c>
      <c r="CH617" s="40">
        <v>55.427999999999997</v>
      </c>
      <c r="CI617" s="40"/>
      <c r="CL617" s="5" t="str">
        <f t="shared" si="1289"/>
        <v>0_0.5_2</v>
      </c>
      <c r="CM617" s="95" t="str">
        <f t="shared" si="1290"/>
        <v>1N</v>
      </c>
      <c r="CN617" s="96">
        <f t="shared" si="1277"/>
        <v>12</v>
      </c>
      <c r="CO617" s="96" t="str">
        <f t="shared" si="1284"/>
        <v>0_0.5_2</v>
      </c>
      <c r="CP617" s="95" t="str">
        <f t="shared" si="1293"/>
        <v>1N</v>
      </c>
      <c r="CQ617" s="5">
        <f t="shared" si="1285"/>
        <v>20</v>
      </c>
      <c r="CV617" s="87"/>
      <c r="CW617" s="87"/>
      <c r="CX617" s="87"/>
      <c r="CY617" s="87"/>
      <c r="CZ617" s="87"/>
    </row>
    <row r="618" spans="1:104" s="5" customFormat="1">
      <c r="A618" s="13" t="s">
        <v>447</v>
      </c>
      <c r="B618" s="13">
        <v>3</v>
      </c>
      <c r="C618" s="13"/>
      <c r="D618" s="13" t="s">
        <v>117</v>
      </c>
      <c r="E618" s="35" t="s">
        <v>315</v>
      </c>
      <c r="F618" s="13" t="s">
        <v>36</v>
      </c>
      <c r="G618" s="36">
        <v>1094942487</v>
      </c>
      <c r="H618" s="13" t="s">
        <v>316</v>
      </c>
      <c r="I618" s="37">
        <v>24</v>
      </c>
      <c r="J618" s="37" t="s">
        <v>38</v>
      </c>
      <c r="K618" s="38">
        <v>43529</v>
      </c>
      <c r="L618" s="39">
        <v>0.63194444444444442</v>
      </c>
      <c r="M618" s="37" t="s">
        <v>39</v>
      </c>
      <c r="N618" s="37" t="s">
        <v>317</v>
      </c>
      <c r="O618" s="37" t="s">
        <v>42</v>
      </c>
      <c r="P618" s="37" t="s">
        <v>42</v>
      </c>
      <c r="Q618" s="37">
        <v>3</v>
      </c>
      <c r="R618" s="13" t="s">
        <v>62</v>
      </c>
      <c r="S618" s="13" t="s">
        <v>44</v>
      </c>
      <c r="T618" s="13" t="s">
        <v>42</v>
      </c>
      <c r="U618" s="13" t="s">
        <v>52</v>
      </c>
      <c r="V618" s="13" t="s">
        <v>42</v>
      </c>
      <c r="W618" s="13" t="s">
        <v>81</v>
      </c>
      <c r="X618" s="13" t="s">
        <v>53</v>
      </c>
      <c r="Y618" s="13" t="s">
        <v>42</v>
      </c>
      <c r="Z618" s="13" t="s">
        <v>41</v>
      </c>
      <c r="AA618" s="13"/>
      <c r="AB618" s="13">
        <v>1</v>
      </c>
      <c r="AC618" s="72">
        <f t="shared" si="1278"/>
        <v>0.5</v>
      </c>
      <c r="AD618" s="13">
        <v>1</v>
      </c>
      <c r="AE618" s="72">
        <f t="shared" ref="AE618" si="1368">VALUE(IF(AD618=-2,0%,IF(AD618=-1,50%,IF(AD618=0,100%,IF(AD618=1,50%,IF(AD618=2,0%))))))</f>
        <v>0.5</v>
      </c>
      <c r="AF618" s="13" t="s">
        <v>42</v>
      </c>
      <c r="AG618" s="13">
        <v>0</v>
      </c>
      <c r="AH618" s="13" t="s">
        <v>42</v>
      </c>
      <c r="AI618" s="13">
        <f t="shared" si="1347"/>
        <v>2</v>
      </c>
      <c r="AJ618" s="70">
        <f t="shared" si="1280"/>
        <v>0.33299999999999996</v>
      </c>
      <c r="AK618" s="59">
        <f t="shared" si="1356"/>
        <v>-2</v>
      </c>
      <c r="AL618" s="70">
        <f t="shared" ref="AL618" si="1369">VALUE(IF(AK618=-3,0%,IF(AK618=-2,33.3%,IF(AK618=-1,66.6%,IF(AK618=0,100%,IF(AK618=1,66.6%,IF(AK618=2,33.3%,IF(AK618=3,0%))))))))</f>
        <v>0.33299999999999996</v>
      </c>
      <c r="AM618" s="13" t="s">
        <v>42</v>
      </c>
      <c r="AN618" s="13" t="s">
        <v>41</v>
      </c>
      <c r="AO618" s="13"/>
      <c r="AP618" s="13">
        <v>101.31965006729475</v>
      </c>
      <c r="AQ618" s="13">
        <v>117.34261838440112</v>
      </c>
      <c r="AR618" s="13">
        <v>125.13020833333333</v>
      </c>
      <c r="AS618" s="13">
        <v>148.05555555555554</v>
      </c>
      <c r="AT618" s="36">
        <v>111.63657590999998</v>
      </c>
      <c r="AU618" s="36" t="str">
        <f t="shared" si="1282"/>
        <v>2</v>
      </c>
      <c r="AV618" s="36">
        <v>0</v>
      </c>
      <c r="AW618" s="36">
        <v>111.63657590999998</v>
      </c>
      <c r="AX618" s="36">
        <v>111.63657590999998</v>
      </c>
      <c r="AY618" s="36">
        <v>136.07879450000001</v>
      </c>
      <c r="AZ618" s="36" t="str">
        <f t="shared" si="1283"/>
        <v>2</v>
      </c>
      <c r="BA618" s="36">
        <v>9.4568383134142895</v>
      </c>
      <c r="BB618" s="36">
        <v>129.39180000000002</v>
      </c>
      <c r="BC618" s="36">
        <v>142.76578900000001</v>
      </c>
      <c r="BD618" s="36">
        <v>55111.474999999999</v>
      </c>
      <c r="BE618" s="36" t="s">
        <v>50</v>
      </c>
      <c r="BF618" s="36">
        <v>52355.9</v>
      </c>
      <c r="BG618" s="36">
        <v>60622.6</v>
      </c>
      <c r="BH618" s="36">
        <v>123.74981634999997</v>
      </c>
      <c r="BI618" s="36">
        <v>17.130708914534235</v>
      </c>
      <c r="BJ618" s="36">
        <v>111.63657590999998</v>
      </c>
      <c r="BK618" s="36">
        <v>135.86305678999997</v>
      </c>
      <c r="BL618" s="36">
        <v>136.07879450000001</v>
      </c>
      <c r="BM618" s="36">
        <v>9.4568383134142895</v>
      </c>
      <c r="BN618" s="36">
        <v>129.39180000000002</v>
      </c>
      <c r="BO618" s="36">
        <v>142.76578900000001</v>
      </c>
      <c r="BP618" s="36">
        <v>52355.9</v>
      </c>
      <c r="BQ618" s="36">
        <v>1742.7944640719963</v>
      </c>
      <c r="BR618" s="36">
        <v>49600.3</v>
      </c>
      <c r="BS618" s="36">
        <v>55111.5</v>
      </c>
      <c r="BT618" s="36">
        <v>156.11271787499999</v>
      </c>
      <c r="BU618" s="36">
        <v>62.898763168934146</v>
      </c>
      <c r="BV618" s="36">
        <v>111.63657590999998</v>
      </c>
      <c r="BW618" s="36">
        <v>200.58885984</v>
      </c>
      <c r="BX618" s="36">
        <v>169.36706650000002</v>
      </c>
      <c r="BY618" s="36">
        <v>37.619887416950284</v>
      </c>
      <c r="BZ618" s="36">
        <v>142.76578900000001</v>
      </c>
      <c r="CA618" s="36">
        <v>195.96834400000003</v>
      </c>
      <c r="CB618" s="36">
        <v>61828.187500000007</v>
      </c>
      <c r="CC618" s="36">
        <v>14121.476023979621</v>
      </c>
      <c r="CD618" s="36">
        <v>49600.3</v>
      </c>
      <c r="CE618" s="36">
        <v>93689.5</v>
      </c>
      <c r="CF618" s="36"/>
      <c r="CG618" s="40">
        <v>28.617000000000001</v>
      </c>
      <c r="CH618" s="40">
        <v>55.28</v>
      </c>
      <c r="CI618" s="40"/>
      <c r="CL618" s="5" t="str">
        <f t="shared" si="1289"/>
        <v>0.333_0.5_2</v>
      </c>
      <c r="CM618" s="95" t="str">
        <f t="shared" si="1290"/>
        <v>1Q</v>
      </c>
      <c r="CN618" s="96">
        <f t="shared" si="1277"/>
        <v>32</v>
      </c>
      <c r="CO618" s="96" t="str">
        <f t="shared" si="1284"/>
        <v>0.333_0.5_2</v>
      </c>
      <c r="CP618" s="95" t="str">
        <f t="shared" si="1293"/>
        <v>1Q</v>
      </c>
      <c r="CQ618" s="5">
        <f t="shared" si="1285"/>
        <v>31</v>
      </c>
      <c r="CV618" s="87"/>
      <c r="CW618" s="87"/>
      <c r="CX618" s="87"/>
      <c r="CY618" s="87"/>
      <c r="CZ618" s="87"/>
    </row>
    <row r="619" spans="1:104" s="5" customFormat="1">
      <c r="A619" s="13" t="s">
        <v>447</v>
      </c>
      <c r="B619" s="13">
        <v>3</v>
      </c>
      <c r="C619" s="13"/>
      <c r="D619" s="13" t="s">
        <v>117</v>
      </c>
      <c r="E619" s="35" t="s">
        <v>315</v>
      </c>
      <c r="F619" s="13" t="s">
        <v>36</v>
      </c>
      <c r="G619" s="36">
        <v>1094942487</v>
      </c>
      <c r="H619" s="13" t="s">
        <v>316</v>
      </c>
      <c r="I619" s="37">
        <v>24</v>
      </c>
      <c r="J619" s="37" t="s">
        <v>38</v>
      </c>
      <c r="K619" s="38">
        <v>43529</v>
      </c>
      <c r="L619" s="39">
        <v>0.65277777777777779</v>
      </c>
      <c r="M619" s="37" t="s">
        <v>39</v>
      </c>
      <c r="N619" s="37" t="s">
        <v>317</v>
      </c>
      <c r="O619" s="37" t="s">
        <v>42</v>
      </c>
      <c r="P619" s="37" t="s">
        <v>42</v>
      </c>
      <c r="Q619" s="37">
        <v>5</v>
      </c>
      <c r="R619" s="13" t="s">
        <v>43</v>
      </c>
      <c r="S619" s="13" t="s">
        <v>56</v>
      </c>
      <c r="T619" s="13" t="s">
        <v>42</v>
      </c>
      <c r="U619" s="13" t="s">
        <v>52</v>
      </c>
      <c r="V619" s="13" t="s">
        <v>42</v>
      </c>
      <c r="W619" s="13" t="s">
        <v>46</v>
      </c>
      <c r="X619" s="13" t="s">
        <v>88</v>
      </c>
      <c r="Y619" s="13" t="s">
        <v>42</v>
      </c>
      <c r="Z619" s="13" t="s">
        <v>41</v>
      </c>
      <c r="AA619" s="13"/>
      <c r="AB619" s="13">
        <v>-1</v>
      </c>
      <c r="AC619" s="72">
        <f t="shared" si="1278"/>
        <v>0.5</v>
      </c>
      <c r="AD619" s="13">
        <v>2</v>
      </c>
      <c r="AE619" s="72">
        <f t="shared" ref="AE619" si="1370">VALUE(IF(AD619=-2,0%,IF(AD619=-1,50%,IF(AD619=0,100%,IF(AD619=1,50%,IF(AD619=2,0%))))))</f>
        <v>0</v>
      </c>
      <c r="AF619" s="13" t="s">
        <v>42</v>
      </c>
      <c r="AG619" s="13">
        <v>0</v>
      </c>
      <c r="AH619" s="13" t="s">
        <v>42</v>
      </c>
      <c r="AI619" s="13">
        <f t="shared" si="1347"/>
        <v>1</v>
      </c>
      <c r="AJ619" s="70">
        <f t="shared" si="1280"/>
        <v>0.66599999999999993</v>
      </c>
      <c r="AK619" s="59">
        <f t="shared" si="1356"/>
        <v>-3</v>
      </c>
      <c r="AL619" s="70">
        <f t="shared" ref="AL619" si="1371">VALUE(IF(AK619=-3,0%,IF(AK619=-2,33.3%,IF(AK619=-1,66.6%,IF(AK619=0,100%,IF(AK619=1,66.6%,IF(AK619=2,33.3%,IF(AK619=3,0%))))))))</f>
        <v>0</v>
      </c>
      <c r="AM619" s="13" t="s">
        <v>42</v>
      </c>
      <c r="AN619" s="13" t="s">
        <v>41</v>
      </c>
      <c r="AO619" s="13"/>
      <c r="AP619" s="13">
        <v>101.31965006729475</v>
      </c>
      <c r="AQ619" s="13">
        <v>117.34261838440112</v>
      </c>
      <c r="AR619" s="13">
        <v>125.13020833333333</v>
      </c>
      <c r="AS619" s="13">
        <v>148.05555555555554</v>
      </c>
      <c r="AT619" s="36">
        <v>103.52406274999998</v>
      </c>
      <c r="AU619" s="36" t="str">
        <f t="shared" si="1282"/>
        <v>2</v>
      </c>
      <c r="AV619" s="36">
        <v>11.472826135802203</v>
      </c>
      <c r="AW619" s="36">
        <v>95.411549589999993</v>
      </c>
      <c r="AX619" s="36">
        <v>111.63657590999998</v>
      </c>
      <c r="AY619" s="36">
        <v>116.005329</v>
      </c>
      <c r="AZ619" s="36" t="str">
        <f t="shared" si="1283"/>
        <v>2</v>
      </c>
      <c r="BA619" s="36">
        <v>0</v>
      </c>
      <c r="BB619" s="36">
        <v>116.005329</v>
      </c>
      <c r="BC619" s="36">
        <v>116.005329</v>
      </c>
      <c r="BD619" s="36">
        <v>44778.100000000006</v>
      </c>
      <c r="BE619" s="36" t="s">
        <v>50</v>
      </c>
      <c r="BF619" s="36">
        <v>44089.2</v>
      </c>
      <c r="BG619" s="36">
        <v>46844.800000000003</v>
      </c>
      <c r="BH619" s="36">
        <v>115.69198995499998</v>
      </c>
      <c r="BI619" s="36">
        <v>5.7352215434773424</v>
      </c>
      <c r="BJ619" s="36">
        <v>111.63657590999998</v>
      </c>
      <c r="BK619" s="36">
        <v>119.74740399999999</v>
      </c>
      <c r="BL619" s="36">
        <v>129.385559</v>
      </c>
      <c r="BM619" s="36">
        <v>18.922502733671525</v>
      </c>
      <c r="BN619" s="36">
        <v>116.005329</v>
      </c>
      <c r="BO619" s="36">
        <v>142.76578900000001</v>
      </c>
      <c r="BP619" s="36">
        <v>50059.583333333336</v>
      </c>
      <c r="BQ619" s="36">
        <v>2709.2603643183984</v>
      </c>
      <c r="BR619" s="36">
        <v>46844.800000000003</v>
      </c>
      <c r="BS619" s="36">
        <v>55111.5</v>
      </c>
      <c r="BT619" s="36">
        <v>119.69551857499998</v>
      </c>
      <c r="BU619" s="36">
        <v>11.397066015230179</v>
      </c>
      <c r="BV619" s="36">
        <v>111.63657590999998</v>
      </c>
      <c r="BW619" s="36">
        <v>127.75446123999998</v>
      </c>
      <c r="BX619" s="36">
        <v>136.06631250000001</v>
      </c>
      <c r="BY619" s="36">
        <v>28.370514940242863</v>
      </c>
      <c r="BZ619" s="36">
        <v>116.005329</v>
      </c>
      <c r="CA619" s="36">
        <v>156.127296</v>
      </c>
      <c r="CB619" s="36">
        <v>51322.556250000009</v>
      </c>
      <c r="CC619" s="36">
        <v>2638.2748231799114</v>
      </c>
      <c r="CD619" s="36">
        <v>46844.800000000003</v>
      </c>
      <c r="CE619" s="36">
        <v>55111.5</v>
      </c>
      <c r="CF619" s="36"/>
      <c r="CG619" s="40">
        <v>28.518000000000001</v>
      </c>
      <c r="CH619" s="40">
        <v>55.962000000000003</v>
      </c>
      <c r="CI619" s="40"/>
      <c r="CL619" s="5" t="str">
        <f t="shared" si="1289"/>
        <v>0.666_0.5_2</v>
      </c>
      <c r="CM619" s="95" t="str">
        <f t="shared" si="1290"/>
        <v>1T</v>
      </c>
      <c r="CN619" s="96">
        <f t="shared" si="1277"/>
        <v>60</v>
      </c>
      <c r="CO619" s="96" t="str">
        <f t="shared" si="1284"/>
        <v>0_0_2</v>
      </c>
      <c r="CP619" s="95" t="str">
        <f t="shared" si="1293"/>
        <v>1M</v>
      </c>
      <c r="CQ619" s="5">
        <f t="shared" si="1285"/>
        <v>10</v>
      </c>
      <c r="CV619" s="87"/>
      <c r="CW619" s="87"/>
      <c r="CX619" s="87"/>
      <c r="CY619" s="87"/>
      <c r="CZ619" s="87"/>
    </row>
    <row r="620" spans="1:104" s="5" customFormat="1">
      <c r="A620" s="13" t="s">
        <v>447</v>
      </c>
      <c r="B620" s="13">
        <v>3</v>
      </c>
      <c r="C620" s="13"/>
      <c r="D620" s="13" t="s">
        <v>117</v>
      </c>
      <c r="E620" s="35" t="s">
        <v>315</v>
      </c>
      <c r="F620" s="13" t="s">
        <v>36</v>
      </c>
      <c r="G620" s="36">
        <v>1094942487</v>
      </c>
      <c r="H620" s="13" t="s">
        <v>316</v>
      </c>
      <c r="I620" s="37">
        <v>24</v>
      </c>
      <c r="J620" s="37" t="s">
        <v>38</v>
      </c>
      <c r="K620" s="38">
        <v>43529</v>
      </c>
      <c r="L620" s="39">
        <v>0.66319444444444442</v>
      </c>
      <c r="M620" s="37" t="s">
        <v>39</v>
      </c>
      <c r="N620" s="37" t="s">
        <v>317</v>
      </c>
      <c r="O620" s="37" t="s">
        <v>42</v>
      </c>
      <c r="P620" s="37" t="s">
        <v>42</v>
      </c>
      <c r="Q620" s="37">
        <v>6</v>
      </c>
      <c r="R620" s="13" t="s">
        <v>43</v>
      </c>
      <c r="S620" s="13" t="s">
        <v>44</v>
      </c>
      <c r="T620" s="13" t="s">
        <v>42</v>
      </c>
      <c r="U620" s="13" t="s">
        <v>52</v>
      </c>
      <c r="V620" s="13" t="s">
        <v>42</v>
      </c>
      <c r="W620" s="13" t="s">
        <v>66</v>
      </c>
      <c r="X620" s="13" t="s">
        <v>88</v>
      </c>
      <c r="Y620" s="13" t="s">
        <v>41</v>
      </c>
      <c r="Z620" s="13" t="s">
        <v>42</v>
      </c>
      <c r="AA620" s="13"/>
      <c r="AB620" s="13">
        <v>-1</v>
      </c>
      <c r="AC620" s="72">
        <f t="shared" si="1278"/>
        <v>0.5</v>
      </c>
      <c r="AD620" s="13">
        <v>1</v>
      </c>
      <c r="AE620" s="72">
        <f t="shared" ref="AE620" si="1372">VALUE(IF(AD620=-2,0%,IF(AD620=-1,50%,IF(AD620=0,100%,IF(AD620=1,50%,IF(AD620=2,0%))))))</f>
        <v>0.5</v>
      </c>
      <c r="AF620" s="13" t="s">
        <v>42</v>
      </c>
      <c r="AG620" s="13">
        <v>0</v>
      </c>
      <c r="AH620" s="13" t="s">
        <v>42</v>
      </c>
      <c r="AI620" s="13">
        <f t="shared" si="1347"/>
        <v>0</v>
      </c>
      <c r="AJ620" s="70">
        <f t="shared" si="1280"/>
        <v>1</v>
      </c>
      <c r="AK620" s="59">
        <f t="shared" si="1356"/>
        <v>-3</v>
      </c>
      <c r="AL620" s="70">
        <f t="shared" ref="AL620" si="1373">VALUE(IF(AK620=-3,0%,IF(AK620=-2,33.3%,IF(AK620=-1,66.6%,IF(AK620=0,100%,IF(AK620=1,66.6%,IF(AK620=2,33.3%,IF(AK620=3,0%))))))))</f>
        <v>0</v>
      </c>
      <c r="AM620" s="13" t="s">
        <v>41</v>
      </c>
      <c r="AN620" s="13" t="s">
        <v>42</v>
      </c>
      <c r="AO620" s="13"/>
      <c r="AP620" s="13">
        <v>101.31965006729475</v>
      </c>
      <c r="AQ620" s="13">
        <v>117.34261838440112</v>
      </c>
      <c r="AR620" s="13">
        <v>125.13020833333333</v>
      </c>
      <c r="AS620" s="13">
        <v>148.05555555555554</v>
      </c>
      <c r="AT620" s="36">
        <v>103.52462444</v>
      </c>
      <c r="AU620" s="36" t="str">
        <f t="shared" si="1282"/>
        <v>2</v>
      </c>
      <c r="AV620" s="36">
        <v>0</v>
      </c>
      <c r="AW620" s="36">
        <v>103.52462444</v>
      </c>
      <c r="AX620" s="36">
        <v>103.52462444</v>
      </c>
      <c r="AY620" s="36">
        <v>116.005329</v>
      </c>
      <c r="AZ620" s="36" t="str">
        <f t="shared" si="1283"/>
        <v>2</v>
      </c>
      <c r="BA620" s="36">
        <v>0</v>
      </c>
      <c r="BB620" s="36">
        <v>116.005329</v>
      </c>
      <c r="BC620" s="36">
        <v>116.005329</v>
      </c>
      <c r="BD620" s="36">
        <v>47533.649999999994</v>
      </c>
      <c r="BE620" s="36" t="s">
        <v>50</v>
      </c>
      <c r="BF620" s="36">
        <v>44089.2</v>
      </c>
      <c r="BG620" s="36">
        <v>49600.3</v>
      </c>
      <c r="BH620" s="36">
        <v>99.468087014999995</v>
      </c>
      <c r="BI620" s="36">
        <v>5.7368102427090353</v>
      </c>
      <c r="BJ620" s="36">
        <v>95.411549589999993</v>
      </c>
      <c r="BK620" s="36">
        <v>103.52462444</v>
      </c>
      <c r="BL620" s="36">
        <v>109.30585250000001</v>
      </c>
      <c r="BM620" s="36">
        <v>9.4744905270998281</v>
      </c>
      <c r="BN620" s="36">
        <v>102.60637600000001</v>
      </c>
      <c r="BO620" s="36">
        <v>116.005329</v>
      </c>
      <c r="BP620" s="36">
        <v>44548.466666666667</v>
      </c>
      <c r="BQ620" s="36">
        <v>1124.9689892022234</v>
      </c>
      <c r="BR620" s="36">
        <v>44089.2</v>
      </c>
      <c r="BS620" s="36">
        <v>46844.800000000003</v>
      </c>
      <c r="BT620" s="36">
        <v>107.58060017499999</v>
      </c>
      <c r="BU620" s="36">
        <v>5.7360158930931684</v>
      </c>
      <c r="BV620" s="36">
        <v>103.52462444</v>
      </c>
      <c r="BW620" s="36">
        <v>111.63657590999998</v>
      </c>
      <c r="BX620" s="36">
        <v>116.005329</v>
      </c>
      <c r="BY620" s="36">
        <v>0</v>
      </c>
      <c r="BZ620" s="36">
        <v>116.005329</v>
      </c>
      <c r="CA620" s="36">
        <v>116.005329</v>
      </c>
      <c r="CB620" s="36">
        <v>44433.65</v>
      </c>
      <c r="CC620" s="36">
        <v>941.21658435594429</v>
      </c>
      <c r="CD620" s="36">
        <v>44089.2</v>
      </c>
      <c r="CE620" s="36">
        <v>46844.800000000003</v>
      </c>
      <c r="CF620" s="36"/>
      <c r="CG620" s="40">
        <v>28.419</v>
      </c>
      <c r="CH620" s="40">
        <v>56.167999999999999</v>
      </c>
      <c r="CI620" s="40"/>
      <c r="CL620" s="5" t="str">
        <f t="shared" si="1289"/>
        <v>1_0.5_2</v>
      </c>
      <c r="CM620" s="95" t="str">
        <f t="shared" si="1290"/>
        <v>1W</v>
      </c>
      <c r="CN620" s="96">
        <f t="shared" si="1277"/>
        <v>91</v>
      </c>
      <c r="CO620" s="96" t="str">
        <f t="shared" si="1284"/>
        <v>0_0.5_2</v>
      </c>
      <c r="CP620" s="95" t="str">
        <f t="shared" si="1293"/>
        <v>1N</v>
      </c>
      <c r="CQ620" s="5">
        <f t="shared" si="1285"/>
        <v>20</v>
      </c>
      <c r="CV620" s="87"/>
      <c r="CW620" s="87"/>
      <c r="CX620" s="87"/>
      <c r="CY620" s="87"/>
      <c r="CZ620" s="87"/>
    </row>
    <row r="621" spans="1:104" s="5" customFormat="1">
      <c r="A621" s="13" t="s">
        <v>447</v>
      </c>
      <c r="B621" s="13">
        <v>3</v>
      </c>
      <c r="C621" s="13"/>
      <c r="D621" s="13" t="s">
        <v>90</v>
      </c>
      <c r="E621" s="35" t="s">
        <v>318</v>
      </c>
      <c r="F621" s="13" t="s">
        <v>36</v>
      </c>
      <c r="G621" s="36">
        <v>10949558600</v>
      </c>
      <c r="H621" s="13" t="s">
        <v>319</v>
      </c>
      <c r="I621" s="37">
        <v>22</v>
      </c>
      <c r="J621" s="37" t="s">
        <v>38</v>
      </c>
      <c r="K621" s="38">
        <v>43529</v>
      </c>
      <c r="L621" s="39">
        <v>0.61111111111111105</v>
      </c>
      <c r="M621" s="37" t="s">
        <v>39</v>
      </c>
      <c r="N621" s="37" t="s">
        <v>41</v>
      </c>
      <c r="O621" s="37" t="s">
        <v>41</v>
      </c>
      <c r="P621" s="37" t="s">
        <v>42</v>
      </c>
      <c r="Q621" s="37">
        <v>1</v>
      </c>
      <c r="R621" s="13" t="s">
        <v>62</v>
      </c>
      <c r="S621" s="13" t="s">
        <v>63</v>
      </c>
      <c r="T621" s="13" t="s">
        <v>42</v>
      </c>
      <c r="U621" s="13" t="s">
        <v>52</v>
      </c>
      <c r="V621" s="13" t="s">
        <v>42</v>
      </c>
      <c r="W621" s="13" t="s">
        <v>46</v>
      </c>
      <c r="X621" s="13" t="s">
        <v>47</v>
      </c>
      <c r="Y621" s="13" t="s">
        <v>42</v>
      </c>
      <c r="Z621" s="13" t="s">
        <v>42</v>
      </c>
      <c r="AA621" s="13"/>
      <c r="AB621" s="13">
        <v>1</v>
      </c>
      <c r="AC621" s="72">
        <f t="shared" si="1278"/>
        <v>0.5</v>
      </c>
      <c r="AD621" s="13">
        <v>0</v>
      </c>
      <c r="AE621" s="72">
        <f t="shared" ref="AE621" si="1374">VALUE(IF(AD621=-2,0%,IF(AD621=-1,50%,IF(AD621=0,100%,IF(AD621=1,50%,IF(AD621=2,0%))))))</f>
        <v>1</v>
      </c>
      <c r="AF621" s="13" t="s">
        <v>42</v>
      </c>
      <c r="AG621" s="13">
        <v>0</v>
      </c>
      <c r="AH621" s="13" t="s">
        <v>42</v>
      </c>
      <c r="AI621" s="13">
        <f t="shared" si="1347"/>
        <v>1</v>
      </c>
      <c r="AJ621" s="70">
        <f t="shared" si="1280"/>
        <v>0.66599999999999993</v>
      </c>
      <c r="AK621" s="59">
        <f t="shared" si="1356"/>
        <v>-1</v>
      </c>
      <c r="AL621" s="70">
        <f t="shared" ref="AL621" si="1375">VALUE(IF(AK621=-3,0%,IF(AK621=-2,33.3%,IF(AK621=-1,66.6%,IF(AK621=0,100%,IF(AK621=1,66.6%,IF(AK621=2,33.3%,IF(AK621=3,0%))))))))</f>
        <v>0.66599999999999993</v>
      </c>
      <c r="AM621" s="13" t="s">
        <v>42</v>
      </c>
      <c r="AN621" s="13" t="s">
        <v>42</v>
      </c>
      <c r="AO621" s="13"/>
      <c r="AP621" s="13">
        <v>101.31965006729475</v>
      </c>
      <c r="AQ621" s="13">
        <v>117.34261838440112</v>
      </c>
      <c r="AR621" s="13">
        <v>125.13020833333333</v>
      </c>
      <c r="AS621" s="13">
        <v>148.05555555555554</v>
      </c>
      <c r="AT621" s="36">
        <v>346.17592000000002</v>
      </c>
      <c r="AU621" s="36" t="str">
        <f t="shared" si="1282"/>
        <v>3</v>
      </c>
      <c r="AV621" s="36">
        <v>26.654842665166885</v>
      </c>
      <c r="AW621" s="36">
        <v>327.32810000000001</v>
      </c>
      <c r="AX621" s="36">
        <v>365.02374000000003</v>
      </c>
      <c r="AY621" s="36">
        <v>431.498245</v>
      </c>
      <c r="AZ621" s="36" t="str">
        <f t="shared" si="1283"/>
        <v>3</v>
      </c>
      <c r="BA621" s="36">
        <v>11.106929262962442</v>
      </c>
      <c r="BB621" s="36">
        <v>423.64445999999998</v>
      </c>
      <c r="BC621" s="36">
        <v>439.35203000000007</v>
      </c>
      <c r="BD621" s="36">
        <v>82667.199999999997</v>
      </c>
      <c r="BE621" s="36" t="s">
        <v>50</v>
      </c>
      <c r="BF621" s="36">
        <v>79911.600000000006</v>
      </c>
      <c r="BG621" s="36">
        <v>88178.4</v>
      </c>
      <c r="BH621" s="36">
        <v>327.32810000000001</v>
      </c>
      <c r="BI621" s="36">
        <v>53.309685330333437</v>
      </c>
      <c r="BJ621" s="36">
        <v>289.63245999999998</v>
      </c>
      <c r="BK621" s="36">
        <v>365.02374000000003</v>
      </c>
      <c r="BL621" s="36">
        <v>392.32873499999999</v>
      </c>
      <c r="BM621" s="36">
        <v>44.287123010546175</v>
      </c>
      <c r="BN621" s="36">
        <v>361.01301000000001</v>
      </c>
      <c r="BO621" s="36">
        <v>423.64445999999998</v>
      </c>
      <c r="BP621" s="36">
        <v>63378.183333333342</v>
      </c>
      <c r="BQ621" s="36">
        <v>10743.193741046747</v>
      </c>
      <c r="BR621" s="36">
        <v>55111.5</v>
      </c>
      <c r="BS621" s="36">
        <v>82667.199999999997</v>
      </c>
      <c r="BT621" s="36">
        <v>440.17644000000007</v>
      </c>
      <c r="BU621" s="36">
        <v>106.28196758895626</v>
      </c>
      <c r="BV621" s="36">
        <v>365.02374000000003</v>
      </c>
      <c r="BW621" s="36">
        <v>515.32914000000005</v>
      </c>
      <c r="BX621" s="36">
        <v>462.81397000000004</v>
      </c>
      <c r="BY621" s="36">
        <v>55.394052273508613</v>
      </c>
      <c r="BZ621" s="36">
        <v>423.64445999999998</v>
      </c>
      <c r="CA621" s="36">
        <v>501.98348000000004</v>
      </c>
      <c r="CB621" s="36">
        <v>77672.737500000003</v>
      </c>
      <c r="CC621" s="36">
        <v>16105.980086078756</v>
      </c>
      <c r="CD621" s="36">
        <v>55111.5</v>
      </c>
      <c r="CE621" s="36">
        <v>99200.7</v>
      </c>
      <c r="CF621" s="36"/>
      <c r="CG621" s="40">
        <v>28.518000000000001</v>
      </c>
      <c r="CH621" s="40">
        <v>56.183</v>
      </c>
      <c r="CI621" s="40"/>
      <c r="CL621" s="5" t="str">
        <f t="shared" si="1289"/>
        <v>0.666_0.5_3</v>
      </c>
      <c r="CM621" s="95" t="str">
        <f t="shared" si="1290"/>
        <v>2F</v>
      </c>
      <c r="CN621" s="96">
        <f t="shared" si="1277"/>
        <v>21</v>
      </c>
      <c r="CO621" s="96" t="str">
        <f t="shared" si="1284"/>
        <v>0.666_1_3</v>
      </c>
      <c r="CP621" s="95" t="str">
        <f t="shared" si="1293"/>
        <v>2G</v>
      </c>
      <c r="CQ621" s="5">
        <f t="shared" si="1285"/>
        <v>27</v>
      </c>
      <c r="CV621" s="87"/>
      <c r="CW621" s="87"/>
      <c r="CX621" s="87"/>
      <c r="CY621" s="87"/>
      <c r="CZ621" s="87"/>
    </row>
    <row r="622" spans="1:104" s="5" customFormat="1">
      <c r="A622" s="13" t="s">
        <v>447</v>
      </c>
      <c r="B622" s="13">
        <v>3</v>
      </c>
      <c r="C622" s="13"/>
      <c r="D622" s="13" t="s">
        <v>90</v>
      </c>
      <c r="E622" s="35" t="s">
        <v>318</v>
      </c>
      <c r="F622" s="13" t="s">
        <v>36</v>
      </c>
      <c r="G622" s="36">
        <v>10949558600</v>
      </c>
      <c r="H622" s="13" t="s">
        <v>319</v>
      </c>
      <c r="I622" s="37">
        <v>22</v>
      </c>
      <c r="J622" s="37" t="s">
        <v>38</v>
      </c>
      <c r="K622" s="38">
        <v>43529</v>
      </c>
      <c r="L622" s="39">
        <v>0.62152777777777779</v>
      </c>
      <c r="M622" s="37" t="s">
        <v>39</v>
      </c>
      <c r="N622" s="37" t="s">
        <v>41</v>
      </c>
      <c r="O622" s="37" t="s">
        <v>41</v>
      </c>
      <c r="P622" s="37" t="s">
        <v>42</v>
      </c>
      <c r="Q622" s="37">
        <v>2</v>
      </c>
      <c r="R622" s="13" t="s">
        <v>55</v>
      </c>
      <c r="S622" s="13" t="s">
        <v>63</v>
      </c>
      <c r="T622" s="13" t="s">
        <v>42</v>
      </c>
      <c r="U622" s="13" t="s">
        <v>52</v>
      </c>
      <c r="V622" s="13" t="s">
        <v>42</v>
      </c>
      <c r="W622" s="13" t="s">
        <v>66</v>
      </c>
      <c r="X622" s="13" t="s">
        <v>76</v>
      </c>
      <c r="Y622" s="13" t="s">
        <v>41</v>
      </c>
      <c r="Z622" s="13" t="s">
        <v>41</v>
      </c>
      <c r="AA622" s="13"/>
      <c r="AB622" s="13">
        <v>0</v>
      </c>
      <c r="AC622" s="72">
        <f t="shared" si="1278"/>
        <v>1</v>
      </c>
      <c r="AD622" s="13">
        <v>0</v>
      </c>
      <c r="AE622" s="72">
        <f t="shared" ref="AE622" si="1376">VALUE(IF(AD622=-2,0%,IF(AD622=-1,50%,IF(AD622=0,100%,IF(AD622=1,50%,IF(AD622=2,0%))))))</f>
        <v>1</v>
      </c>
      <c r="AF622" s="13" t="s">
        <v>42</v>
      </c>
      <c r="AG622" s="13">
        <v>0</v>
      </c>
      <c r="AH622" s="13" t="s">
        <v>42</v>
      </c>
      <c r="AI622" s="13">
        <f t="shared" si="1347"/>
        <v>0</v>
      </c>
      <c r="AJ622" s="70">
        <f t="shared" si="1280"/>
        <v>1</v>
      </c>
      <c r="AK622" s="59">
        <f t="shared" si="1356"/>
        <v>0</v>
      </c>
      <c r="AL622" s="70">
        <f t="shared" ref="AL622" si="1377">VALUE(IF(AK622=-3,0%,IF(AK622=-2,33.3%,IF(AK622=-1,66.6%,IF(AK622=0,100%,IF(AK622=1,66.6%,IF(AK622=2,33.3%,IF(AK622=3,0%))))))))</f>
        <v>1</v>
      </c>
      <c r="AM622" s="13" t="s">
        <v>41</v>
      </c>
      <c r="AN622" s="13" t="s">
        <v>41</v>
      </c>
      <c r="AO622" s="13"/>
      <c r="AP622" s="13">
        <v>101.31965006729475</v>
      </c>
      <c r="AQ622" s="13">
        <v>117.34261838440112</v>
      </c>
      <c r="AR622" s="13">
        <v>125.13020833333333</v>
      </c>
      <c r="AS622" s="13">
        <v>148.05555555555554</v>
      </c>
      <c r="AT622" s="36">
        <v>769.29755000000011</v>
      </c>
      <c r="AU622" s="36" t="str">
        <f t="shared" si="1282"/>
        <v>4</v>
      </c>
      <c r="AV622" s="36">
        <v>39.982263997750366</v>
      </c>
      <c r="AW622" s="36">
        <v>741.02582000000007</v>
      </c>
      <c r="AX622" s="36">
        <v>797.56928000000016</v>
      </c>
      <c r="AY622" s="36">
        <v>423.64446000000004</v>
      </c>
      <c r="AZ622" s="36" t="str">
        <f t="shared" si="1283"/>
        <v>3</v>
      </c>
      <c r="BA622" s="36">
        <v>22.213858525924802</v>
      </c>
      <c r="BB622" s="36">
        <v>407.93689000000001</v>
      </c>
      <c r="BC622" s="36">
        <v>439.35203000000007</v>
      </c>
      <c r="BD622" s="36">
        <v>84045</v>
      </c>
      <c r="BE622" s="36" t="s">
        <v>50</v>
      </c>
      <c r="BF622" s="36">
        <v>71644.899999999994</v>
      </c>
      <c r="BG622" s="36">
        <v>93689.5</v>
      </c>
      <c r="BH622" s="36">
        <v>816.41710000000012</v>
      </c>
      <c r="BI622" s="36">
        <v>26.654842665166807</v>
      </c>
      <c r="BJ622" s="36">
        <v>797.56928000000016</v>
      </c>
      <c r="BK622" s="36">
        <v>835.26492000000007</v>
      </c>
      <c r="BL622" s="36">
        <v>455.05959999999999</v>
      </c>
      <c r="BM622" s="36">
        <v>22.213858525924643</v>
      </c>
      <c r="BN622" s="36">
        <v>439.35203000000007</v>
      </c>
      <c r="BO622" s="36">
        <v>470.76716999999991</v>
      </c>
      <c r="BP622" s="36">
        <v>95526.583333333328</v>
      </c>
      <c r="BQ622" s="36">
        <v>4499.8432970123158</v>
      </c>
      <c r="BR622" s="36">
        <v>88178.4</v>
      </c>
      <c r="BS622" s="36">
        <v>99200.7</v>
      </c>
      <c r="BT622" s="36">
        <v>581.29651000000013</v>
      </c>
      <c r="BU622" s="36">
        <v>305.85588450599698</v>
      </c>
      <c r="BV622" s="36">
        <v>365.02374000000003</v>
      </c>
      <c r="BW622" s="36">
        <v>797.56928000000016</v>
      </c>
      <c r="BX622" s="36">
        <v>431.498245</v>
      </c>
      <c r="BY622" s="36">
        <v>11.106929262962442</v>
      </c>
      <c r="BZ622" s="36">
        <v>423.64445999999998</v>
      </c>
      <c r="CA622" s="36">
        <v>439.35203000000007</v>
      </c>
      <c r="CB622" s="36">
        <v>91278.393749999988</v>
      </c>
      <c r="CC622" s="36">
        <v>11857.510063779333</v>
      </c>
      <c r="CD622" s="36">
        <v>77156.100000000006</v>
      </c>
      <c r="CE622" s="36">
        <v>115734.1</v>
      </c>
      <c r="CF622" s="36"/>
      <c r="CG622" s="40">
        <v>28.542999999999999</v>
      </c>
      <c r="CH622" s="40">
        <v>55.427999999999997</v>
      </c>
      <c r="CI622" s="40"/>
      <c r="CL622" s="5" t="str">
        <f t="shared" si="1289"/>
        <v>1_1_3</v>
      </c>
      <c r="CM622" s="95" t="str">
        <f t="shared" si="1290"/>
        <v>2J</v>
      </c>
      <c r="CN622" s="96">
        <f t="shared" si="1277"/>
        <v>54</v>
      </c>
      <c r="CO622" s="96" t="str">
        <f t="shared" si="1284"/>
        <v>1_1_3</v>
      </c>
      <c r="CP622" s="95" t="str">
        <f t="shared" si="1293"/>
        <v>2J</v>
      </c>
      <c r="CQ622" s="5">
        <f t="shared" si="1285"/>
        <v>37</v>
      </c>
      <c r="CV622" s="87"/>
      <c r="CW622" s="87"/>
      <c r="CX622" s="87"/>
      <c r="CY622" s="87"/>
      <c r="CZ622" s="87"/>
    </row>
    <row r="623" spans="1:104" s="5" customFormat="1">
      <c r="A623" s="13" t="s">
        <v>447</v>
      </c>
      <c r="B623" s="13">
        <v>3</v>
      </c>
      <c r="C623" s="13"/>
      <c r="D623" s="13" t="s">
        <v>90</v>
      </c>
      <c r="E623" s="35" t="s">
        <v>318</v>
      </c>
      <c r="F623" s="13" t="s">
        <v>36</v>
      </c>
      <c r="G623" s="36">
        <v>10949558600</v>
      </c>
      <c r="H623" s="13" t="s">
        <v>319</v>
      </c>
      <c r="I623" s="37">
        <v>22</v>
      </c>
      <c r="J623" s="37" t="s">
        <v>38</v>
      </c>
      <c r="K623" s="38">
        <v>43529</v>
      </c>
      <c r="L623" s="39">
        <v>0.63194444444444442</v>
      </c>
      <c r="M623" s="37" t="s">
        <v>39</v>
      </c>
      <c r="N623" s="37" t="s">
        <v>41</v>
      </c>
      <c r="O623" s="37" t="s">
        <v>41</v>
      </c>
      <c r="P623" s="37" t="s">
        <v>42</v>
      </c>
      <c r="Q623" s="37">
        <v>3</v>
      </c>
      <c r="R623" s="13" t="s">
        <v>55</v>
      </c>
      <c r="S623" s="13" t="s">
        <v>63</v>
      </c>
      <c r="T623" s="13" t="s">
        <v>42</v>
      </c>
      <c r="U623" s="13" t="s">
        <v>45</v>
      </c>
      <c r="V623" s="13" t="s">
        <v>42</v>
      </c>
      <c r="W623" s="13" t="s">
        <v>66</v>
      </c>
      <c r="X623" s="13" t="s">
        <v>76</v>
      </c>
      <c r="Y623" s="13" t="s">
        <v>41</v>
      </c>
      <c r="Z623" s="13" t="s">
        <v>42</v>
      </c>
      <c r="AA623" s="13"/>
      <c r="AB623" s="13">
        <v>0</v>
      </c>
      <c r="AC623" s="72">
        <f t="shared" si="1278"/>
        <v>1</v>
      </c>
      <c r="AD623" s="13">
        <v>0</v>
      </c>
      <c r="AE623" s="72">
        <f t="shared" ref="AE623" si="1378">VALUE(IF(AD623=-2,0%,IF(AD623=-1,50%,IF(AD623=0,100%,IF(AD623=1,50%,IF(AD623=2,0%))))))</f>
        <v>1</v>
      </c>
      <c r="AF623" s="13" t="s">
        <v>42</v>
      </c>
      <c r="AG623" s="13">
        <v>1</v>
      </c>
      <c r="AH623" s="13" t="s">
        <v>42</v>
      </c>
      <c r="AI623" s="13">
        <f t="shared" si="1347"/>
        <v>0</v>
      </c>
      <c r="AJ623" s="70">
        <f t="shared" si="1280"/>
        <v>1</v>
      </c>
      <c r="AK623" s="59">
        <f t="shared" si="1356"/>
        <v>0</v>
      </c>
      <c r="AL623" s="70">
        <f t="shared" ref="AL623" si="1379">VALUE(IF(AK623=-3,0%,IF(AK623=-2,33.3%,IF(AK623=-1,66.6%,IF(AK623=0,100%,IF(AK623=1,66.6%,IF(AK623=2,33.3%,IF(AK623=3,0%))))))))</f>
        <v>1</v>
      </c>
      <c r="AM623" s="13" t="s">
        <v>41</v>
      </c>
      <c r="AN623" s="13" t="s">
        <v>42</v>
      </c>
      <c r="AO623" s="13"/>
      <c r="AP623" s="13">
        <v>101.31965006729475</v>
      </c>
      <c r="AQ623" s="13">
        <v>117.34261838440112</v>
      </c>
      <c r="AR623" s="13">
        <v>125.13020833333333</v>
      </c>
      <c r="AS623" s="13">
        <v>148.05555555555554</v>
      </c>
      <c r="AT623" s="36">
        <v>609.56824000000006</v>
      </c>
      <c r="AU623" s="36" t="str">
        <f t="shared" si="1282"/>
        <v>4</v>
      </c>
      <c r="AV623" s="36">
        <v>0</v>
      </c>
      <c r="AW623" s="36">
        <v>609.56824000000006</v>
      </c>
      <c r="AX623" s="36">
        <v>609.56824000000006</v>
      </c>
      <c r="AY623" s="36">
        <v>282.67399000000006</v>
      </c>
      <c r="AZ623" s="36" t="str">
        <f t="shared" si="1283"/>
        <v>2</v>
      </c>
      <c r="BA623" s="36">
        <v>0</v>
      </c>
      <c r="BB623" s="36">
        <v>282.67399000000006</v>
      </c>
      <c r="BC623" s="36">
        <v>282.67399000000006</v>
      </c>
      <c r="BD623" s="36">
        <v>55111.474999999999</v>
      </c>
      <c r="BE623" s="36" t="s">
        <v>50</v>
      </c>
      <c r="BF623" s="36">
        <v>52355.9</v>
      </c>
      <c r="BG623" s="36">
        <v>60622.6</v>
      </c>
      <c r="BH623" s="36">
        <v>609.56824000000006</v>
      </c>
      <c r="BI623" s="36">
        <v>0</v>
      </c>
      <c r="BJ623" s="36">
        <v>609.56824000000006</v>
      </c>
      <c r="BK623" s="36">
        <v>609.56824000000006</v>
      </c>
      <c r="BL623" s="36">
        <v>282.67399000000006</v>
      </c>
      <c r="BM623" s="36">
        <v>0</v>
      </c>
      <c r="BN623" s="36">
        <v>282.67399000000006</v>
      </c>
      <c r="BO623" s="36">
        <v>282.67399000000006</v>
      </c>
      <c r="BP623" s="36">
        <v>52355.9</v>
      </c>
      <c r="BQ623" s="36">
        <v>1742.7944640719963</v>
      </c>
      <c r="BR623" s="36">
        <v>49600.3</v>
      </c>
      <c r="BS623" s="36">
        <v>55111.5</v>
      </c>
      <c r="BT623" s="36">
        <v>703.56876000000011</v>
      </c>
      <c r="BU623" s="36">
        <v>132.93681025412386</v>
      </c>
      <c r="BV623" s="36">
        <v>609.56824000000006</v>
      </c>
      <c r="BW623" s="36">
        <v>797.56928000000016</v>
      </c>
      <c r="BX623" s="36">
        <v>361.01301000000007</v>
      </c>
      <c r="BY623" s="36">
        <v>110.78810454701733</v>
      </c>
      <c r="BZ623" s="36">
        <v>282.67399000000006</v>
      </c>
      <c r="CA623" s="36">
        <v>439.35203000000007</v>
      </c>
      <c r="CB623" s="36">
        <v>61828.187500000007</v>
      </c>
      <c r="CC623" s="36">
        <v>14121.476023979621</v>
      </c>
      <c r="CD623" s="36">
        <v>49600.3</v>
      </c>
      <c r="CE623" s="36">
        <v>93689.5</v>
      </c>
      <c r="CF623" s="36"/>
      <c r="CG623" s="40">
        <v>28.617000000000001</v>
      </c>
      <c r="CH623" s="40">
        <v>55.28</v>
      </c>
      <c r="CI623" s="40"/>
      <c r="CL623" s="5" t="str">
        <f t="shared" si="1289"/>
        <v>1_1_2</v>
      </c>
      <c r="CM623" s="95" t="str">
        <f t="shared" si="1290"/>
        <v>1X</v>
      </c>
      <c r="CN623" s="96">
        <f t="shared" si="1277"/>
        <v>146</v>
      </c>
      <c r="CO623" s="96" t="str">
        <f t="shared" si="1284"/>
        <v>1_1_2</v>
      </c>
      <c r="CP623" s="95" t="str">
        <f t="shared" si="1293"/>
        <v>1X</v>
      </c>
      <c r="CQ623" s="5">
        <f t="shared" si="1285"/>
        <v>93</v>
      </c>
      <c r="CV623" s="87"/>
      <c r="CW623" s="87"/>
      <c r="CX623" s="87"/>
      <c r="CY623" s="87"/>
      <c r="CZ623" s="87"/>
    </row>
    <row r="624" spans="1:104" s="5" customFormat="1">
      <c r="A624" s="13" t="s">
        <v>447</v>
      </c>
      <c r="B624" s="13">
        <v>3</v>
      </c>
      <c r="C624" s="13"/>
      <c r="D624" s="13" t="s">
        <v>90</v>
      </c>
      <c r="E624" s="35" t="s">
        <v>318</v>
      </c>
      <c r="F624" s="13" t="s">
        <v>36</v>
      </c>
      <c r="G624" s="36">
        <v>10949558600</v>
      </c>
      <c r="H624" s="13" t="s">
        <v>319</v>
      </c>
      <c r="I624" s="37">
        <v>22</v>
      </c>
      <c r="J624" s="37" t="s">
        <v>38</v>
      </c>
      <c r="K624" s="38">
        <v>43529</v>
      </c>
      <c r="L624" s="39">
        <v>0.64236111111111105</v>
      </c>
      <c r="M624" s="37" t="s">
        <v>39</v>
      </c>
      <c r="N624" s="37" t="s">
        <v>41</v>
      </c>
      <c r="O624" s="37" t="s">
        <v>41</v>
      </c>
      <c r="P624" s="37" t="s">
        <v>42</v>
      </c>
      <c r="Q624" s="37">
        <v>4</v>
      </c>
      <c r="R624" s="13" t="s">
        <v>55</v>
      </c>
      <c r="S624" s="13" t="s">
        <v>63</v>
      </c>
      <c r="T624" s="13" t="s">
        <v>42</v>
      </c>
      <c r="U624" s="13" t="s">
        <v>45</v>
      </c>
      <c r="V624" s="13" t="s">
        <v>42</v>
      </c>
      <c r="W624" s="13" t="s">
        <v>66</v>
      </c>
      <c r="X624" s="13" t="s">
        <v>76</v>
      </c>
      <c r="Y624" s="13" t="s">
        <v>41</v>
      </c>
      <c r="Z624" s="13" t="s">
        <v>42</v>
      </c>
      <c r="AA624" s="13"/>
      <c r="AB624" s="13">
        <v>0</v>
      </c>
      <c r="AC624" s="72">
        <f t="shared" si="1278"/>
        <v>1</v>
      </c>
      <c r="AD624" s="13">
        <v>0</v>
      </c>
      <c r="AE624" s="72">
        <f t="shared" ref="AE624" si="1380">VALUE(IF(AD624=-2,0%,IF(AD624=-1,50%,IF(AD624=0,100%,IF(AD624=1,50%,IF(AD624=2,0%))))))</f>
        <v>1</v>
      </c>
      <c r="AF624" s="13" t="s">
        <v>42</v>
      </c>
      <c r="AG624" s="13">
        <v>1</v>
      </c>
      <c r="AH624" s="13" t="s">
        <v>42</v>
      </c>
      <c r="AI624" s="13">
        <f t="shared" si="1347"/>
        <v>0</v>
      </c>
      <c r="AJ624" s="70">
        <f t="shared" si="1280"/>
        <v>1</v>
      </c>
      <c r="AK624" s="59">
        <f t="shared" si="1356"/>
        <v>0</v>
      </c>
      <c r="AL624" s="70">
        <f t="shared" ref="AL624" si="1381">VALUE(IF(AK624=-3,0%,IF(AK624=-2,33.3%,IF(AK624=-1,66.6%,IF(AK624=0,100%,IF(AK624=1,66.6%,IF(AK624=2,33.3%,IF(AK624=3,0%))))))))</f>
        <v>1</v>
      </c>
      <c r="AM624" s="13" t="s">
        <v>41</v>
      </c>
      <c r="AN624" s="13" t="s">
        <v>42</v>
      </c>
      <c r="AO624" s="13"/>
      <c r="AP624" s="13">
        <v>101.31965006729475</v>
      </c>
      <c r="AQ624" s="13">
        <v>117.34261838440112</v>
      </c>
      <c r="AR624" s="13">
        <v>125.13020833333333</v>
      </c>
      <c r="AS624" s="13">
        <v>148.05555555555554</v>
      </c>
      <c r="AT624" s="36">
        <v>759.87364000000002</v>
      </c>
      <c r="AU624" s="36" t="str">
        <f t="shared" si="1282"/>
        <v>4</v>
      </c>
      <c r="AV624" s="36">
        <v>0</v>
      </c>
      <c r="AW624" s="36">
        <v>759.87364000000002</v>
      </c>
      <c r="AX624" s="36">
        <v>759.87364000000002</v>
      </c>
      <c r="AY624" s="36">
        <v>313.89030000000002</v>
      </c>
      <c r="AZ624" s="36" t="str">
        <f t="shared" si="1283"/>
        <v>3</v>
      </c>
      <c r="BA624" s="36">
        <v>0</v>
      </c>
      <c r="BB624" s="36">
        <v>313.89030000000002</v>
      </c>
      <c r="BC624" s="36">
        <v>313.89030000000002</v>
      </c>
      <c r="BD624" s="36">
        <v>54422.6</v>
      </c>
      <c r="BE624" s="36" t="s">
        <v>50</v>
      </c>
      <c r="BF624" s="36">
        <v>52355.9</v>
      </c>
      <c r="BG624" s="36">
        <v>55111.5</v>
      </c>
      <c r="BH624" s="36">
        <v>694.02556000000004</v>
      </c>
      <c r="BI624" s="36">
        <v>93.123247792228526</v>
      </c>
      <c r="BJ624" s="36">
        <v>628.17748000000006</v>
      </c>
      <c r="BK624" s="36">
        <v>759.87364000000002</v>
      </c>
      <c r="BL624" s="36">
        <v>306.13593000000003</v>
      </c>
      <c r="BM624" s="36">
        <v>10.966335221659088</v>
      </c>
      <c r="BN624" s="36">
        <v>298.38155999999998</v>
      </c>
      <c r="BO624" s="36">
        <v>313.89030000000002</v>
      </c>
      <c r="BP624" s="36">
        <v>59244.85</v>
      </c>
      <c r="BQ624" s="36">
        <v>6462.3738176462693</v>
      </c>
      <c r="BR624" s="36">
        <v>55111.5</v>
      </c>
      <c r="BS624" s="36">
        <v>68889.3</v>
      </c>
      <c r="BT624" s="36">
        <v>684.72094000000004</v>
      </c>
      <c r="BU624" s="36">
        <v>106.28196758895626</v>
      </c>
      <c r="BV624" s="36">
        <v>609.56824000000006</v>
      </c>
      <c r="BW624" s="36">
        <v>759.87364000000002</v>
      </c>
      <c r="BX624" s="36">
        <v>298.28214500000001</v>
      </c>
      <c r="BY624" s="36">
        <v>22.073264484621411</v>
      </c>
      <c r="BZ624" s="36">
        <v>282.67399000000006</v>
      </c>
      <c r="CA624" s="36">
        <v>313.89030000000002</v>
      </c>
      <c r="CB624" s="36">
        <v>55800.375000000007</v>
      </c>
      <c r="CC624" s="36">
        <v>5179.6930110448311</v>
      </c>
      <c r="CD624" s="36">
        <v>49600.3</v>
      </c>
      <c r="CE624" s="36">
        <v>68889.3</v>
      </c>
      <c r="CF624" s="36"/>
      <c r="CG624" s="40">
        <v>28.443999999999999</v>
      </c>
      <c r="CH624" s="40">
        <v>55.887999999999998</v>
      </c>
      <c r="CI624" s="40"/>
      <c r="CL624" s="5" t="str">
        <f t="shared" si="1289"/>
        <v>1_1_3</v>
      </c>
      <c r="CM624" s="95" t="str">
        <f t="shared" si="1290"/>
        <v>2J</v>
      </c>
      <c r="CN624" s="96">
        <f t="shared" si="1277"/>
        <v>54</v>
      </c>
      <c r="CO624" s="96" t="str">
        <f t="shared" si="1284"/>
        <v>1_1_3</v>
      </c>
      <c r="CP624" s="95" t="str">
        <f t="shared" si="1293"/>
        <v>2J</v>
      </c>
      <c r="CQ624" s="5">
        <f t="shared" si="1285"/>
        <v>37</v>
      </c>
      <c r="CV624" s="87"/>
      <c r="CW624" s="87"/>
      <c r="CX624" s="87"/>
      <c r="CY624" s="87"/>
      <c r="CZ624" s="87"/>
    </row>
    <row r="625" spans="1:104" s="5" customFormat="1">
      <c r="A625" s="13" t="s">
        <v>447</v>
      </c>
      <c r="B625" s="13">
        <v>3</v>
      </c>
      <c r="C625" s="13"/>
      <c r="D625" s="13" t="s">
        <v>90</v>
      </c>
      <c r="E625" s="35" t="s">
        <v>318</v>
      </c>
      <c r="F625" s="13" t="s">
        <v>36</v>
      </c>
      <c r="G625" s="36">
        <v>10949558600</v>
      </c>
      <c r="H625" s="13" t="s">
        <v>319</v>
      </c>
      <c r="I625" s="37">
        <v>22</v>
      </c>
      <c r="J625" s="37" t="s">
        <v>38</v>
      </c>
      <c r="K625" s="38">
        <v>43529</v>
      </c>
      <c r="L625" s="39">
        <v>0.65277777777777779</v>
      </c>
      <c r="M625" s="37" t="s">
        <v>39</v>
      </c>
      <c r="N625" s="37" t="s">
        <v>41</v>
      </c>
      <c r="O625" s="37" t="s">
        <v>41</v>
      </c>
      <c r="P625" s="37" t="s">
        <v>42</v>
      </c>
      <c r="Q625" s="37">
        <v>5</v>
      </c>
      <c r="R625" s="13" t="s">
        <v>43</v>
      </c>
      <c r="S625" s="13" t="s">
        <v>44</v>
      </c>
      <c r="T625" s="13" t="s">
        <v>41</v>
      </c>
      <c r="U625" s="13" t="s">
        <v>45</v>
      </c>
      <c r="V625" s="13" t="s">
        <v>42</v>
      </c>
      <c r="W625" s="13" t="s">
        <v>66</v>
      </c>
      <c r="X625" s="13" t="s">
        <v>76</v>
      </c>
      <c r="Y625" s="13" t="s">
        <v>41</v>
      </c>
      <c r="Z625" s="13" t="s">
        <v>42</v>
      </c>
      <c r="AA625" s="13"/>
      <c r="AB625" s="13">
        <v>-1</v>
      </c>
      <c r="AC625" s="72">
        <f t="shared" si="1278"/>
        <v>0.5</v>
      </c>
      <c r="AD625" s="13">
        <v>1</v>
      </c>
      <c r="AE625" s="72">
        <f t="shared" ref="AE625" si="1382">VALUE(IF(AD625=-2,0%,IF(AD625=-1,50%,IF(AD625=0,100%,IF(AD625=1,50%,IF(AD625=2,0%))))))</f>
        <v>0.5</v>
      </c>
      <c r="AF625" s="13" t="s">
        <v>41</v>
      </c>
      <c r="AG625" s="13">
        <v>1</v>
      </c>
      <c r="AH625" s="13" t="s">
        <v>42</v>
      </c>
      <c r="AI625" s="13">
        <f t="shared" si="1347"/>
        <v>0</v>
      </c>
      <c r="AJ625" s="70">
        <f t="shared" si="1280"/>
        <v>1</v>
      </c>
      <c r="AK625" s="59">
        <f t="shared" si="1356"/>
        <v>0</v>
      </c>
      <c r="AL625" s="70">
        <f t="shared" ref="AL625" si="1383">VALUE(IF(AK625=-3,0%,IF(AK625=-2,33.3%,IF(AK625=-1,66.6%,IF(AK625=0,100%,IF(AK625=1,66.6%,IF(AK625=2,33.3%,IF(AK625=3,0%))))))))</f>
        <v>1</v>
      </c>
      <c r="AM625" s="13" t="s">
        <v>41</v>
      </c>
      <c r="AN625" s="13" t="s">
        <v>42</v>
      </c>
      <c r="AO625" s="13"/>
      <c r="AP625" s="13">
        <v>101.31965006729475</v>
      </c>
      <c r="AQ625" s="13">
        <v>117.34261838440112</v>
      </c>
      <c r="AR625" s="13">
        <v>125.13020833333333</v>
      </c>
      <c r="AS625" s="13">
        <v>148.05555555555554</v>
      </c>
      <c r="AT625" s="36">
        <v>524.75305000000003</v>
      </c>
      <c r="AU625" s="36" t="str">
        <f t="shared" si="1282"/>
        <v>4</v>
      </c>
      <c r="AV625" s="36">
        <v>13.327421332583404</v>
      </c>
      <c r="AW625" s="36">
        <v>515.32914000000005</v>
      </c>
      <c r="AX625" s="36">
        <v>534.17696000000001</v>
      </c>
      <c r="AY625" s="36">
        <v>211.989925</v>
      </c>
      <c r="AZ625" s="36" t="str">
        <f t="shared" si="1283"/>
        <v>2</v>
      </c>
      <c r="BA625" s="36">
        <v>11.10692926296236</v>
      </c>
      <c r="BB625" s="36">
        <v>204.13614000000001</v>
      </c>
      <c r="BC625" s="36">
        <v>219.84370999999999</v>
      </c>
      <c r="BD625" s="36">
        <v>44778.100000000006</v>
      </c>
      <c r="BE625" s="36" t="s">
        <v>50</v>
      </c>
      <c r="BF625" s="36">
        <v>44089.2</v>
      </c>
      <c r="BG625" s="36">
        <v>46844.800000000003</v>
      </c>
      <c r="BH625" s="36">
        <v>600.02503999999999</v>
      </c>
      <c r="BI625" s="36">
        <v>93.123247792228568</v>
      </c>
      <c r="BJ625" s="36">
        <v>534.17696000000001</v>
      </c>
      <c r="BK625" s="36">
        <v>665.87311999999997</v>
      </c>
      <c r="BL625" s="36">
        <v>251.25885000000002</v>
      </c>
      <c r="BM625" s="36">
        <v>44.427717051849577</v>
      </c>
      <c r="BN625" s="36">
        <v>219.84370999999999</v>
      </c>
      <c r="BO625" s="36">
        <v>282.67399000000006</v>
      </c>
      <c r="BP625" s="36">
        <v>50059.583333333336</v>
      </c>
      <c r="BQ625" s="36">
        <v>2709.2603643183984</v>
      </c>
      <c r="BR625" s="36">
        <v>46844.800000000003</v>
      </c>
      <c r="BS625" s="36">
        <v>55111.5</v>
      </c>
      <c r="BT625" s="36">
        <v>647.02530000000002</v>
      </c>
      <c r="BU625" s="36">
        <v>159.59165291929037</v>
      </c>
      <c r="BV625" s="36">
        <v>534.17696000000001</v>
      </c>
      <c r="BW625" s="36">
        <v>759.87364000000002</v>
      </c>
      <c r="BX625" s="36">
        <v>266.86700500000001</v>
      </c>
      <c r="BY625" s="36">
        <v>66.50098153647096</v>
      </c>
      <c r="BZ625" s="36">
        <v>219.84370999999999</v>
      </c>
      <c r="CA625" s="36">
        <v>313.89030000000002</v>
      </c>
      <c r="CB625" s="36">
        <v>51322.556250000009</v>
      </c>
      <c r="CC625" s="36">
        <v>2638.2748231799114</v>
      </c>
      <c r="CD625" s="36">
        <v>46844.800000000003</v>
      </c>
      <c r="CE625" s="36">
        <v>55111.5</v>
      </c>
      <c r="CF625" s="36"/>
      <c r="CG625" s="40">
        <v>28.518000000000001</v>
      </c>
      <c r="CH625" s="40">
        <v>55.962000000000003</v>
      </c>
      <c r="CI625" s="40"/>
      <c r="CL625" s="5" t="str">
        <f t="shared" si="1289"/>
        <v>1_0.5_2</v>
      </c>
      <c r="CM625" s="95" t="str">
        <f t="shared" si="1290"/>
        <v>1W</v>
      </c>
      <c r="CN625" s="96">
        <f t="shared" si="1277"/>
        <v>91</v>
      </c>
      <c r="CO625" s="96" t="str">
        <f t="shared" si="1284"/>
        <v>1_0.5_2</v>
      </c>
      <c r="CP625" s="95" t="str">
        <f t="shared" si="1293"/>
        <v>1W</v>
      </c>
      <c r="CQ625" s="5">
        <f t="shared" si="1285"/>
        <v>89</v>
      </c>
      <c r="CV625" s="87"/>
      <c r="CW625" s="87"/>
      <c r="CX625" s="87"/>
      <c r="CY625" s="87"/>
      <c r="CZ625" s="87"/>
    </row>
    <row r="626" spans="1:104" s="5" customFormat="1">
      <c r="A626" s="13" t="s">
        <v>447</v>
      </c>
      <c r="B626" s="13">
        <v>3</v>
      </c>
      <c r="C626" s="13"/>
      <c r="D626" s="13" t="s">
        <v>90</v>
      </c>
      <c r="E626" s="35" t="s">
        <v>318</v>
      </c>
      <c r="F626" s="13" t="s">
        <v>36</v>
      </c>
      <c r="G626" s="36">
        <v>10949558600</v>
      </c>
      <c r="H626" s="13" t="s">
        <v>319</v>
      </c>
      <c r="I626" s="37">
        <v>22</v>
      </c>
      <c r="J626" s="37" t="s">
        <v>38</v>
      </c>
      <c r="K626" s="38">
        <v>43529</v>
      </c>
      <c r="L626" s="39">
        <v>0.66319444444444442</v>
      </c>
      <c r="M626" s="37" t="s">
        <v>39</v>
      </c>
      <c r="N626" s="37" t="s">
        <v>41</v>
      </c>
      <c r="O626" s="37" t="s">
        <v>41</v>
      </c>
      <c r="P626" s="37" t="s">
        <v>42</v>
      </c>
      <c r="Q626" s="37">
        <v>6</v>
      </c>
      <c r="R626" s="13" t="s">
        <v>43</v>
      </c>
      <c r="S626" s="13" t="s">
        <v>44</v>
      </c>
      <c r="T626" s="13" t="s">
        <v>41</v>
      </c>
      <c r="U626" s="13" t="s">
        <v>45</v>
      </c>
      <c r="V626" s="13" t="s">
        <v>42</v>
      </c>
      <c r="W626" s="13" t="s">
        <v>66</v>
      </c>
      <c r="X626" s="13" t="s">
        <v>76</v>
      </c>
      <c r="Y626" s="13" t="s">
        <v>41</v>
      </c>
      <c r="Z626" s="13" t="s">
        <v>42</v>
      </c>
      <c r="AA626" s="13"/>
      <c r="AB626" s="13">
        <v>-1</v>
      </c>
      <c r="AC626" s="72">
        <f t="shared" si="1278"/>
        <v>0.5</v>
      </c>
      <c r="AD626" s="13">
        <v>1</v>
      </c>
      <c r="AE626" s="72">
        <f t="shared" ref="AE626" si="1384">VALUE(IF(AD626=-2,0%,IF(AD626=-1,50%,IF(AD626=0,100%,IF(AD626=1,50%,IF(AD626=2,0%))))))</f>
        <v>0.5</v>
      </c>
      <c r="AF626" s="13" t="s">
        <v>41</v>
      </c>
      <c r="AG626" s="13">
        <v>1</v>
      </c>
      <c r="AH626" s="13" t="s">
        <v>42</v>
      </c>
      <c r="AI626" s="13">
        <f t="shared" si="1347"/>
        <v>0</v>
      </c>
      <c r="AJ626" s="70">
        <f t="shared" si="1280"/>
        <v>1</v>
      </c>
      <c r="AK626" s="59">
        <f t="shared" si="1356"/>
        <v>0</v>
      </c>
      <c r="AL626" s="70">
        <f t="shared" ref="AL626" si="1385">VALUE(IF(AK626=-3,0%,IF(AK626=-2,33.3%,IF(AK626=-1,66.6%,IF(AK626=0,100%,IF(AK626=1,66.6%,IF(AK626=2,33.3%,IF(AK626=3,0%))))))))</f>
        <v>1</v>
      </c>
      <c r="AM626" s="13" t="s">
        <v>41</v>
      </c>
      <c r="AN626" s="13" t="s">
        <v>42</v>
      </c>
      <c r="AO626" s="13"/>
      <c r="AP626" s="13">
        <v>101.31965006729475</v>
      </c>
      <c r="AQ626" s="13">
        <v>117.34261838440112</v>
      </c>
      <c r="AR626" s="13">
        <v>125.13020833333333</v>
      </c>
      <c r="AS626" s="13">
        <v>148.05555555555554</v>
      </c>
      <c r="AT626" s="36">
        <v>393.17618000000004</v>
      </c>
      <c r="AU626" s="36" t="str">
        <f t="shared" si="1282"/>
        <v>3</v>
      </c>
      <c r="AV626" s="36">
        <v>199.40521538118492</v>
      </c>
      <c r="AW626" s="36">
        <v>252.17540000000002</v>
      </c>
      <c r="AX626" s="36">
        <v>534.17696000000001</v>
      </c>
      <c r="AY626" s="36">
        <v>211.989925</v>
      </c>
      <c r="AZ626" s="36" t="str">
        <f t="shared" si="1283"/>
        <v>2</v>
      </c>
      <c r="BA626" s="36">
        <v>11.10692926296236</v>
      </c>
      <c r="BB626" s="36">
        <v>204.13614000000001</v>
      </c>
      <c r="BC626" s="36">
        <v>219.84370999999999</v>
      </c>
      <c r="BD626" s="36">
        <v>47533.649999999994</v>
      </c>
      <c r="BE626" s="36" t="s">
        <v>50</v>
      </c>
      <c r="BF626" s="36">
        <v>44089.2</v>
      </c>
      <c r="BG626" s="36">
        <v>49600.3</v>
      </c>
      <c r="BH626" s="36">
        <v>468.32888000000003</v>
      </c>
      <c r="BI626" s="36">
        <v>93.123247792228256</v>
      </c>
      <c r="BJ626" s="36">
        <v>402.48080000000004</v>
      </c>
      <c r="BK626" s="36">
        <v>534.17696000000001</v>
      </c>
      <c r="BL626" s="36">
        <v>196.38176999999999</v>
      </c>
      <c r="BM626" s="36">
        <v>33.180193747583715</v>
      </c>
      <c r="BN626" s="36">
        <v>172.91982999999999</v>
      </c>
      <c r="BO626" s="36">
        <v>219.84370999999999</v>
      </c>
      <c r="BP626" s="36">
        <v>44548.466666666667</v>
      </c>
      <c r="BQ626" s="36">
        <v>1124.9689892022234</v>
      </c>
      <c r="BR626" s="36">
        <v>44089.2</v>
      </c>
      <c r="BS626" s="36">
        <v>46844.800000000003</v>
      </c>
      <c r="BT626" s="36">
        <v>534.17696000000001</v>
      </c>
      <c r="BU626" s="36">
        <v>0</v>
      </c>
      <c r="BV626" s="36">
        <v>534.17696000000001</v>
      </c>
      <c r="BW626" s="36">
        <v>534.17696000000001</v>
      </c>
      <c r="BX626" s="36">
        <v>219.84370999999999</v>
      </c>
      <c r="BY626" s="36">
        <v>0</v>
      </c>
      <c r="BZ626" s="36">
        <v>219.84370999999999</v>
      </c>
      <c r="CA626" s="36">
        <v>219.84370999999999</v>
      </c>
      <c r="CB626" s="36">
        <v>44433.65</v>
      </c>
      <c r="CC626" s="36">
        <v>941.21658435594429</v>
      </c>
      <c r="CD626" s="36">
        <v>44089.2</v>
      </c>
      <c r="CE626" s="36">
        <v>46844.800000000003</v>
      </c>
      <c r="CF626" s="36"/>
      <c r="CG626" s="40">
        <v>28.419</v>
      </c>
      <c r="CH626" s="40">
        <v>56.167999999999999</v>
      </c>
      <c r="CI626" s="40"/>
      <c r="CL626" s="5" t="str">
        <f t="shared" si="1289"/>
        <v>1_0.5_2</v>
      </c>
      <c r="CM626" s="95" t="str">
        <f t="shared" si="1290"/>
        <v>1W</v>
      </c>
      <c r="CN626" s="96">
        <f t="shared" si="1277"/>
        <v>91</v>
      </c>
      <c r="CO626" s="96" t="str">
        <f t="shared" si="1284"/>
        <v>1_0.5_2</v>
      </c>
      <c r="CP626" s="95" t="str">
        <f t="shared" si="1293"/>
        <v>1W</v>
      </c>
      <c r="CQ626" s="5">
        <f t="shared" si="1285"/>
        <v>89</v>
      </c>
      <c r="CV626" s="87"/>
      <c r="CW626" s="87"/>
      <c r="CX626" s="87"/>
      <c r="CY626" s="87"/>
      <c r="CZ626" s="87"/>
    </row>
    <row r="627" spans="1:104" s="5" customFormat="1">
      <c r="A627" s="13" t="s">
        <v>447</v>
      </c>
      <c r="B627" s="13">
        <v>3</v>
      </c>
      <c r="C627" s="13"/>
      <c r="D627" s="13" t="s">
        <v>123</v>
      </c>
      <c r="E627" s="35" t="s">
        <v>320</v>
      </c>
      <c r="F627" s="13" t="s">
        <v>36</v>
      </c>
      <c r="G627" s="36">
        <v>1094938768</v>
      </c>
      <c r="H627" s="13" t="s">
        <v>321</v>
      </c>
      <c r="I627" s="37">
        <v>25</v>
      </c>
      <c r="J627" s="37" t="s">
        <v>38</v>
      </c>
      <c r="K627" s="38">
        <v>43529</v>
      </c>
      <c r="L627" s="39">
        <v>0.61111111111111105</v>
      </c>
      <c r="M627" s="37" t="s">
        <v>39</v>
      </c>
      <c r="N627" s="37" t="s">
        <v>94</v>
      </c>
      <c r="O627" s="37" t="s">
        <v>41</v>
      </c>
      <c r="P627" s="37" t="s">
        <v>41</v>
      </c>
      <c r="Q627" s="37">
        <v>1</v>
      </c>
      <c r="R627" s="13" t="s">
        <v>62</v>
      </c>
      <c r="S627" s="13" t="s">
        <v>63</v>
      </c>
      <c r="T627" s="13" t="s">
        <v>42</v>
      </c>
      <c r="U627" s="13" t="s">
        <v>52</v>
      </c>
      <c r="V627" s="13" t="s">
        <v>42</v>
      </c>
      <c r="W627" s="13" t="s">
        <v>46</v>
      </c>
      <c r="X627" s="13" t="s">
        <v>76</v>
      </c>
      <c r="Y627" s="13" t="s">
        <v>41</v>
      </c>
      <c r="Z627" s="13" t="s">
        <v>41</v>
      </c>
      <c r="AA627" s="13"/>
      <c r="AB627" s="13">
        <v>1</v>
      </c>
      <c r="AC627" s="72">
        <f t="shared" si="1278"/>
        <v>0.5</v>
      </c>
      <c r="AD627" s="13">
        <v>0</v>
      </c>
      <c r="AE627" s="72">
        <f t="shared" ref="AE627" si="1386">VALUE(IF(AD627=-2,0%,IF(AD627=-1,50%,IF(AD627=0,100%,IF(AD627=1,50%,IF(AD627=2,0%))))))</f>
        <v>1</v>
      </c>
      <c r="AF627" s="13" t="s">
        <v>42</v>
      </c>
      <c r="AG627" s="13">
        <v>0</v>
      </c>
      <c r="AH627" s="13" t="s">
        <v>42</v>
      </c>
      <c r="AI627" s="13">
        <f t="shared" si="1347"/>
        <v>1</v>
      </c>
      <c r="AJ627" s="70">
        <f t="shared" si="1280"/>
        <v>0.66599999999999993</v>
      </c>
      <c r="AK627" s="59">
        <f t="shared" si="1356"/>
        <v>0</v>
      </c>
      <c r="AL627" s="70">
        <f t="shared" ref="AL627" si="1387">VALUE(IF(AK627=-3,0%,IF(AK627=-2,33.3%,IF(AK627=-1,66.6%,IF(AK627=0,100%,IF(AK627=1,66.6%,IF(AK627=2,33.3%,IF(AK627=3,0%))))))))</f>
        <v>1</v>
      </c>
      <c r="AM627" s="13" t="s">
        <v>41</v>
      </c>
      <c r="AN627" s="13" t="s">
        <v>41</v>
      </c>
      <c r="AO627" s="13"/>
      <c r="AP627" s="13">
        <v>101.31965006729475</v>
      </c>
      <c r="AQ627" s="13">
        <v>117.34261838440112</v>
      </c>
      <c r="AR627" s="13">
        <v>125.13020833333333</v>
      </c>
      <c r="AS627" s="13">
        <v>148.05555555555554</v>
      </c>
      <c r="AT627" s="36">
        <v>233.9126</v>
      </c>
      <c r="AU627" s="36" t="str">
        <f t="shared" si="1282"/>
        <v>2</v>
      </c>
      <c r="AV627" s="36">
        <v>10.209066285415123</v>
      </c>
      <c r="AW627" s="36">
        <v>226.69370000000001</v>
      </c>
      <c r="AX627" s="36">
        <v>241.13149999999999</v>
      </c>
      <c r="AY627" s="36">
        <v>260.17321500000003</v>
      </c>
      <c r="AZ627" s="36" t="str">
        <f t="shared" si="1283"/>
        <v>2</v>
      </c>
      <c r="BA627" s="36">
        <v>10.953868929106712</v>
      </c>
      <c r="BB627" s="36">
        <v>252.42766000000003</v>
      </c>
      <c r="BC627" s="36">
        <v>267.91876999999999</v>
      </c>
      <c r="BD627" s="36">
        <v>82667.199999999997</v>
      </c>
      <c r="BE627" s="36" t="s">
        <v>50</v>
      </c>
      <c r="BF627" s="36">
        <v>79911.600000000006</v>
      </c>
      <c r="BG627" s="36">
        <v>88178.4</v>
      </c>
      <c r="BH627" s="36">
        <v>263.06585000000001</v>
      </c>
      <c r="BI627" s="36">
        <v>31.019855251838312</v>
      </c>
      <c r="BJ627" s="36">
        <v>241.13149999999999</v>
      </c>
      <c r="BK627" s="36">
        <v>285.00020000000001</v>
      </c>
      <c r="BL627" s="36">
        <v>244.68210499999998</v>
      </c>
      <c r="BM627" s="36">
        <v>32.86160678732022</v>
      </c>
      <c r="BN627" s="36">
        <v>221.44543999999999</v>
      </c>
      <c r="BO627" s="36">
        <v>267.91876999999999</v>
      </c>
      <c r="BP627" s="36">
        <v>63378.183333333342</v>
      </c>
      <c r="BQ627" s="36">
        <v>10743.193741046747</v>
      </c>
      <c r="BR627" s="36">
        <v>55111.5</v>
      </c>
      <c r="BS627" s="36">
        <v>82667.199999999997</v>
      </c>
      <c r="BT627" s="36">
        <v>328.77634999999998</v>
      </c>
      <c r="BU627" s="36">
        <v>123.94853554215544</v>
      </c>
      <c r="BV627" s="36">
        <v>241.13149999999999</v>
      </c>
      <c r="BW627" s="36">
        <v>416.42119999999994</v>
      </c>
      <c r="BX627" s="36">
        <v>291.05739</v>
      </c>
      <c r="BY627" s="36">
        <v>32.722950218597347</v>
      </c>
      <c r="BZ627" s="36">
        <v>267.91876999999999</v>
      </c>
      <c r="CA627" s="36">
        <v>314.19601</v>
      </c>
      <c r="CB627" s="36">
        <v>77672.737500000003</v>
      </c>
      <c r="CC627" s="36">
        <v>16105.980086078756</v>
      </c>
      <c r="CD627" s="36">
        <v>55111.5</v>
      </c>
      <c r="CE627" s="36">
        <v>99200.7</v>
      </c>
      <c r="CF627" s="36"/>
      <c r="CG627" s="40">
        <v>28.518000000000001</v>
      </c>
      <c r="CH627" s="40">
        <v>56.183</v>
      </c>
      <c r="CI627" s="40"/>
      <c r="CL627" s="5" t="str">
        <f t="shared" si="1289"/>
        <v>0.666_0.5_2</v>
      </c>
      <c r="CM627" s="95" t="str">
        <f t="shared" si="1290"/>
        <v>1T</v>
      </c>
      <c r="CN627" s="96">
        <f t="shared" si="1277"/>
        <v>60</v>
      </c>
      <c r="CO627" s="96" t="str">
        <f t="shared" si="1284"/>
        <v>1_1_2</v>
      </c>
      <c r="CP627" s="95" t="str">
        <f t="shared" si="1293"/>
        <v>1X</v>
      </c>
      <c r="CQ627" s="5">
        <f t="shared" si="1285"/>
        <v>93</v>
      </c>
      <c r="CV627" s="87"/>
      <c r="CW627" s="87"/>
      <c r="CX627" s="87"/>
      <c r="CY627" s="87"/>
      <c r="CZ627" s="87"/>
    </row>
    <row r="628" spans="1:104" s="5" customFormat="1">
      <c r="A628" s="13" t="s">
        <v>447</v>
      </c>
      <c r="B628" s="13">
        <v>3</v>
      </c>
      <c r="C628" s="13"/>
      <c r="D628" s="13" t="s">
        <v>123</v>
      </c>
      <c r="E628" s="35" t="s">
        <v>320</v>
      </c>
      <c r="F628" s="13" t="s">
        <v>36</v>
      </c>
      <c r="G628" s="36">
        <v>1094938768</v>
      </c>
      <c r="H628" s="13" t="s">
        <v>321</v>
      </c>
      <c r="I628" s="37">
        <v>25</v>
      </c>
      <c r="J628" s="37" t="s">
        <v>38</v>
      </c>
      <c r="K628" s="38">
        <v>43529</v>
      </c>
      <c r="L628" s="39">
        <v>0.62152777777777779</v>
      </c>
      <c r="M628" s="37" t="s">
        <v>39</v>
      </c>
      <c r="N628" s="37" t="s">
        <v>94</v>
      </c>
      <c r="O628" s="37" t="s">
        <v>41</v>
      </c>
      <c r="P628" s="37" t="s">
        <v>41</v>
      </c>
      <c r="Q628" s="37">
        <v>2</v>
      </c>
      <c r="R628" s="13" t="s">
        <v>55</v>
      </c>
      <c r="S628" s="13" t="s">
        <v>44</v>
      </c>
      <c r="T628" s="13" t="s">
        <v>42</v>
      </c>
      <c r="U628" s="13" t="s">
        <v>52</v>
      </c>
      <c r="V628" s="13" t="s">
        <v>42</v>
      </c>
      <c r="W628" s="13" t="s">
        <v>46</v>
      </c>
      <c r="X628" s="13" t="s">
        <v>47</v>
      </c>
      <c r="Y628" s="13" t="s">
        <v>41</v>
      </c>
      <c r="Z628" s="13" t="s">
        <v>41</v>
      </c>
      <c r="AA628" s="13"/>
      <c r="AB628" s="13">
        <v>0</v>
      </c>
      <c r="AC628" s="72">
        <f t="shared" si="1278"/>
        <v>1</v>
      </c>
      <c r="AD628" s="13">
        <v>1</v>
      </c>
      <c r="AE628" s="72">
        <f t="shared" ref="AE628" si="1388">VALUE(IF(AD628=-2,0%,IF(AD628=-1,50%,IF(AD628=0,100%,IF(AD628=1,50%,IF(AD628=2,0%))))))</f>
        <v>0.5</v>
      </c>
      <c r="AF628" s="13" t="s">
        <v>42</v>
      </c>
      <c r="AG628" s="13">
        <v>0</v>
      </c>
      <c r="AH628" s="13" t="s">
        <v>42</v>
      </c>
      <c r="AI628" s="13">
        <f t="shared" si="1347"/>
        <v>1</v>
      </c>
      <c r="AJ628" s="70">
        <f t="shared" si="1280"/>
        <v>0.66599999999999993</v>
      </c>
      <c r="AK628" s="59">
        <f t="shared" si="1356"/>
        <v>-1</v>
      </c>
      <c r="AL628" s="70">
        <f t="shared" ref="AL628" si="1389">VALUE(IF(AK628=-3,0%,IF(AK628=-2,33.3%,IF(AK628=-1,66.6%,IF(AK628=0,100%,IF(AK628=1,66.6%,IF(AK628=2,33.3%,IF(AK628=3,0%))))))))</f>
        <v>0.66599999999999993</v>
      </c>
      <c r="AM628" s="13" t="s">
        <v>41</v>
      </c>
      <c r="AN628" s="13" t="s">
        <v>41</v>
      </c>
      <c r="AO628" s="13"/>
      <c r="AP628" s="13">
        <v>101.31965006729475</v>
      </c>
      <c r="AQ628" s="13">
        <v>117.34261838440112</v>
      </c>
      <c r="AR628" s="13">
        <v>125.13020833333333</v>
      </c>
      <c r="AS628" s="13">
        <v>148.05555555555554</v>
      </c>
      <c r="AT628" s="36">
        <v>430.85899999999998</v>
      </c>
      <c r="AU628" s="36" t="str">
        <f t="shared" si="1282"/>
        <v>3</v>
      </c>
      <c r="AV628" s="36">
        <v>0</v>
      </c>
      <c r="AW628" s="36">
        <v>430.85899999999998</v>
      </c>
      <c r="AX628" s="36">
        <v>430.85899999999998</v>
      </c>
      <c r="AY628" s="36">
        <v>252.42766</v>
      </c>
      <c r="AZ628" s="36" t="str">
        <f t="shared" si="1283"/>
        <v>2</v>
      </c>
      <c r="BA628" s="36">
        <v>21.907737858213483</v>
      </c>
      <c r="BB628" s="36">
        <v>236.93654999999998</v>
      </c>
      <c r="BC628" s="36">
        <v>267.91876999999999</v>
      </c>
      <c r="BD628" s="36">
        <v>84045</v>
      </c>
      <c r="BE628" s="36" t="s">
        <v>50</v>
      </c>
      <c r="BF628" s="36">
        <v>71644.899999999994</v>
      </c>
      <c r="BG628" s="36">
        <v>93689.5</v>
      </c>
      <c r="BH628" s="36">
        <v>445.4819</v>
      </c>
      <c r="BI628" s="36">
        <v>20.679903501225553</v>
      </c>
      <c r="BJ628" s="36">
        <v>430.85899999999998</v>
      </c>
      <c r="BK628" s="36">
        <v>460.10480000000001</v>
      </c>
      <c r="BL628" s="36">
        <v>275.66432500000002</v>
      </c>
      <c r="BM628" s="36">
        <v>10.953868929106772</v>
      </c>
      <c r="BN628" s="36">
        <v>267.91876999999999</v>
      </c>
      <c r="BO628" s="36">
        <v>283.40988000000004</v>
      </c>
      <c r="BP628" s="36">
        <v>95526.583333333328</v>
      </c>
      <c r="BQ628" s="36">
        <v>4499.8432970123158</v>
      </c>
      <c r="BR628" s="36">
        <v>88178.4</v>
      </c>
      <c r="BS628" s="36">
        <v>99200.7</v>
      </c>
      <c r="BT628" s="36">
        <v>335.99525</v>
      </c>
      <c r="BU628" s="36">
        <v>134.15760182757049</v>
      </c>
      <c r="BV628" s="36">
        <v>241.13149999999999</v>
      </c>
      <c r="BW628" s="36">
        <v>430.85899999999998</v>
      </c>
      <c r="BX628" s="36">
        <v>267.91876999999999</v>
      </c>
      <c r="BY628" s="36">
        <v>0</v>
      </c>
      <c r="BZ628" s="36">
        <v>267.91876999999999</v>
      </c>
      <c r="CA628" s="36">
        <v>267.91876999999999</v>
      </c>
      <c r="CB628" s="36">
        <v>91278.393749999988</v>
      </c>
      <c r="CC628" s="36">
        <v>11857.510063779333</v>
      </c>
      <c r="CD628" s="36">
        <v>77156.100000000006</v>
      </c>
      <c r="CE628" s="36">
        <v>115734.1</v>
      </c>
      <c r="CF628" s="36"/>
      <c r="CG628" s="40">
        <v>28.542999999999999</v>
      </c>
      <c r="CH628" s="40">
        <v>55.427999999999997</v>
      </c>
      <c r="CI628" s="40"/>
      <c r="CL628" s="5" t="str">
        <f t="shared" si="1289"/>
        <v>0.666_1_2</v>
      </c>
      <c r="CM628" s="95" t="str">
        <f t="shared" si="1290"/>
        <v>1U</v>
      </c>
      <c r="CN628" s="96">
        <f t="shared" si="1277"/>
        <v>63</v>
      </c>
      <c r="CO628" s="96" t="str">
        <f t="shared" si="1284"/>
        <v>0.666_0.5_2</v>
      </c>
      <c r="CP628" s="95" t="str">
        <f t="shared" si="1293"/>
        <v>1T</v>
      </c>
      <c r="CQ628" s="5">
        <f t="shared" si="1285"/>
        <v>57</v>
      </c>
      <c r="CV628" s="87"/>
      <c r="CW628" s="87"/>
      <c r="CX628" s="87"/>
      <c r="CY628" s="87"/>
      <c r="CZ628" s="87"/>
    </row>
    <row r="629" spans="1:104" s="5" customFormat="1">
      <c r="A629" s="13" t="s">
        <v>447</v>
      </c>
      <c r="B629" s="13">
        <v>3</v>
      </c>
      <c r="C629" s="13"/>
      <c r="D629" s="13" t="s">
        <v>123</v>
      </c>
      <c r="E629" s="35" t="s">
        <v>320</v>
      </c>
      <c r="F629" s="13" t="s">
        <v>36</v>
      </c>
      <c r="G629" s="36">
        <v>1094938768</v>
      </c>
      <c r="H629" s="13" t="s">
        <v>321</v>
      </c>
      <c r="I629" s="37">
        <v>25</v>
      </c>
      <c r="J629" s="37" t="s">
        <v>38</v>
      </c>
      <c r="K629" s="38">
        <v>43529</v>
      </c>
      <c r="L629" s="39">
        <v>0.63194444444444442</v>
      </c>
      <c r="M629" s="37" t="s">
        <v>39</v>
      </c>
      <c r="N629" s="37" t="s">
        <v>94</v>
      </c>
      <c r="O629" s="37" t="s">
        <v>41</v>
      </c>
      <c r="P629" s="37" t="s">
        <v>41</v>
      </c>
      <c r="Q629" s="37">
        <v>3</v>
      </c>
      <c r="R629" s="13" t="s">
        <v>55</v>
      </c>
      <c r="S629" s="13" t="s">
        <v>63</v>
      </c>
      <c r="T629" s="13" t="s">
        <v>42</v>
      </c>
      <c r="U629" s="13" t="s">
        <v>52</v>
      </c>
      <c r="V629" s="13" t="s">
        <v>42</v>
      </c>
      <c r="W629" s="13" t="s">
        <v>46</v>
      </c>
      <c r="X629" s="13" t="s">
        <v>47</v>
      </c>
      <c r="Y629" s="13" t="s">
        <v>41</v>
      </c>
      <c r="Z629" s="13" t="s">
        <v>41</v>
      </c>
      <c r="AA629" s="13"/>
      <c r="AB629" s="13">
        <v>0</v>
      </c>
      <c r="AC629" s="72">
        <f t="shared" si="1278"/>
        <v>1</v>
      </c>
      <c r="AD629" s="13">
        <v>0</v>
      </c>
      <c r="AE629" s="72">
        <f t="shared" ref="AE629" si="1390">VALUE(IF(AD629=-2,0%,IF(AD629=-1,50%,IF(AD629=0,100%,IF(AD629=1,50%,IF(AD629=2,0%))))))</f>
        <v>1</v>
      </c>
      <c r="AF629" s="13" t="s">
        <v>42</v>
      </c>
      <c r="AG629" s="13">
        <v>0</v>
      </c>
      <c r="AH629" s="13" t="s">
        <v>42</v>
      </c>
      <c r="AI629" s="13">
        <f t="shared" si="1347"/>
        <v>1</v>
      </c>
      <c r="AJ629" s="70">
        <f t="shared" si="1280"/>
        <v>0.66599999999999993</v>
      </c>
      <c r="AK629" s="59">
        <f t="shared" si="1356"/>
        <v>-1</v>
      </c>
      <c r="AL629" s="70">
        <f t="shared" ref="AL629" si="1391">VALUE(IF(AK629=-3,0%,IF(AK629=-2,33.3%,IF(AK629=-1,66.6%,IF(AK629=0,100%,IF(AK629=1,66.6%,IF(AK629=2,33.3%,IF(AK629=3,0%))))))))</f>
        <v>0.66599999999999993</v>
      </c>
      <c r="AM629" s="13" t="s">
        <v>41</v>
      </c>
      <c r="AN629" s="13" t="s">
        <v>41</v>
      </c>
      <c r="AO629" s="13"/>
      <c r="AP629" s="13">
        <v>101.31965006729475</v>
      </c>
      <c r="AQ629" s="13">
        <v>117.34261838440112</v>
      </c>
      <c r="AR629" s="13">
        <v>125.13020833333333</v>
      </c>
      <c r="AS629" s="13">
        <v>148.05555555555554</v>
      </c>
      <c r="AT629" s="36">
        <v>343.30669999999998</v>
      </c>
      <c r="AU629" s="36" t="str">
        <f t="shared" si="1282"/>
        <v>3</v>
      </c>
      <c r="AV629" s="36">
        <v>0</v>
      </c>
      <c r="AW629" s="36">
        <v>343.30669999999998</v>
      </c>
      <c r="AX629" s="36">
        <v>343.30669999999998</v>
      </c>
      <c r="AY629" s="36">
        <v>159.67708999999999</v>
      </c>
      <c r="AZ629" s="36" t="str">
        <f t="shared" si="1283"/>
        <v>2</v>
      </c>
      <c r="BA629" s="36">
        <v>0</v>
      </c>
      <c r="BB629" s="36">
        <v>159.67708999999999</v>
      </c>
      <c r="BC629" s="36">
        <v>159.67708999999999</v>
      </c>
      <c r="BD629" s="36">
        <v>55111.474999999999</v>
      </c>
      <c r="BE629" s="36" t="s">
        <v>50</v>
      </c>
      <c r="BF629" s="36">
        <v>52355.9</v>
      </c>
      <c r="BG629" s="36">
        <v>60622.6</v>
      </c>
      <c r="BH629" s="36">
        <v>357.92959999999999</v>
      </c>
      <c r="BI629" s="36">
        <v>20.679903501225553</v>
      </c>
      <c r="BJ629" s="36">
        <v>343.30669999999998</v>
      </c>
      <c r="BK629" s="36">
        <v>372.55250000000001</v>
      </c>
      <c r="BL629" s="36">
        <v>159.67708999999999</v>
      </c>
      <c r="BM629" s="36">
        <v>0</v>
      </c>
      <c r="BN629" s="36">
        <v>159.67708999999999</v>
      </c>
      <c r="BO629" s="36">
        <v>159.67708999999999</v>
      </c>
      <c r="BP629" s="36">
        <v>52355.9</v>
      </c>
      <c r="BQ629" s="36">
        <v>1742.7944640719963</v>
      </c>
      <c r="BR629" s="36">
        <v>49600.3</v>
      </c>
      <c r="BS629" s="36">
        <v>55111.5</v>
      </c>
      <c r="BT629" s="36">
        <v>387.08285000000001</v>
      </c>
      <c r="BU629" s="36">
        <v>61.908825038478277</v>
      </c>
      <c r="BV629" s="36">
        <v>343.30669999999998</v>
      </c>
      <c r="BW629" s="36">
        <v>430.85899999999998</v>
      </c>
      <c r="BX629" s="36">
        <v>213.79793000000001</v>
      </c>
      <c r="BY629" s="36">
        <v>76.538425935024108</v>
      </c>
      <c r="BZ629" s="36">
        <v>159.67708999999999</v>
      </c>
      <c r="CA629" s="36">
        <v>267.91876999999999</v>
      </c>
      <c r="CB629" s="36">
        <v>61828.187500000007</v>
      </c>
      <c r="CC629" s="36">
        <v>14121.476023979621</v>
      </c>
      <c r="CD629" s="36">
        <v>49600.3</v>
      </c>
      <c r="CE629" s="36">
        <v>93689.5</v>
      </c>
      <c r="CF629" s="36"/>
      <c r="CG629" s="40">
        <v>28.617000000000001</v>
      </c>
      <c r="CH629" s="40">
        <v>55.28</v>
      </c>
      <c r="CI629" s="40"/>
      <c r="CL629" s="5" t="str">
        <f t="shared" si="1289"/>
        <v>0.666_1_2</v>
      </c>
      <c r="CM629" s="95" t="str">
        <f t="shared" si="1290"/>
        <v>1U</v>
      </c>
      <c r="CN629" s="96">
        <f t="shared" si="1277"/>
        <v>63</v>
      </c>
      <c r="CO629" s="96" t="str">
        <f t="shared" si="1284"/>
        <v>0.666_1_2</v>
      </c>
      <c r="CP629" s="95" t="str">
        <f t="shared" si="1293"/>
        <v>1U</v>
      </c>
      <c r="CQ629" s="5">
        <f t="shared" si="1285"/>
        <v>52</v>
      </c>
      <c r="CV629" s="87"/>
      <c r="CW629" s="87"/>
      <c r="CX629" s="87"/>
      <c r="CY629" s="87"/>
      <c r="CZ629" s="87"/>
    </row>
    <row r="630" spans="1:104" s="5" customFormat="1">
      <c r="A630" s="13" t="s">
        <v>447</v>
      </c>
      <c r="B630" s="13">
        <v>3</v>
      </c>
      <c r="C630" s="13"/>
      <c r="D630" s="13" t="s">
        <v>123</v>
      </c>
      <c r="E630" s="35" t="s">
        <v>320</v>
      </c>
      <c r="F630" s="13" t="s">
        <v>36</v>
      </c>
      <c r="G630" s="36">
        <v>1094938768</v>
      </c>
      <c r="H630" s="13" t="s">
        <v>321</v>
      </c>
      <c r="I630" s="37">
        <v>25</v>
      </c>
      <c r="J630" s="37" t="s">
        <v>38</v>
      </c>
      <c r="K630" s="38">
        <v>43529</v>
      </c>
      <c r="L630" s="39">
        <v>0.64236111111111105</v>
      </c>
      <c r="M630" s="37" t="s">
        <v>39</v>
      </c>
      <c r="N630" s="37" t="s">
        <v>94</v>
      </c>
      <c r="O630" s="37" t="s">
        <v>41</v>
      </c>
      <c r="P630" s="37" t="s">
        <v>41</v>
      </c>
      <c r="Q630" s="37">
        <v>4</v>
      </c>
      <c r="R630" s="13" t="s">
        <v>55</v>
      </c>
      <c r="S630" s="13" t="s">
        <v>63</v>
      </c>
      <c r="T630" s="13" t="s">
        <v>42</v>
      </c>
      <c r="U630" s="13" t="s">
        <v>52</v>
      </c>
      <c r="V630" s="13" t="s">
        <v>42</v>
      </c>
      <c r="W630" s="13" t="s">
        <v>46</v>
      </c>
      <c r="X630" s="13" t="s">
        <v>47</v>
      </c>
      <c r="Y630" s="13" t="s">
        <v>41</v>
      </c>
      <c r="Z630" s="13" t="s">
        <v>41</v>
      </c>
      <c r="AA630" s="13"/>
      <c r="AB630" s="13">
        <v>0</v>
      </c>
      <c r="AC630" s="72">
        <f t="shared" si="1278"/>
        <v>1</v>
      </c>
      <c r="AD630" s="13">
        <v>0</v>
      </c>
      <c r="AE630" s="72">
        <f t="shared" ref="AE630" si="1392">VALUE(IF(AD630=-2,0%,IF(AD630=-1,50%,IF(AD630=0,100%,IF(AD630=1,50%,IF(AD630=2,0%))))))</f>
        <v>1</v>
      </c>
      <c r="AF630" s="13" t="s">
        <v>42</v>
      </c>
      <c r="AG630" s="13">
        <v>0</v>
      </c>
      <c r="AH630" s="13" t="s">
        <v>42</v>
      </c>
      <c r="AI630" s="13">
        <f t="shared" si="1347"/>
        <v>1</v>
      </c>
      <c r="AJ630" s="70">
        <f t="shared" si="1280"/>
        <v>0.66599999999999993</v>
      </c>
      <c r="AK630" s="59">
        <f t="shared" si="1356"/>
        <v>-1</v>
      </c>
      <c r="AL630" s="70">
        <f t="shared" ref="AL630" si="1393">VALUE(IF(AK630=-3,0%,IF(AK630=-2,33.3%,IF(AK630=-1,66.6%,IF(AK630=0,100%,IF(AK630=1,66.6%,IF(AK630=2,33.3%,IF(AK630=3,0%))))))))</f>
        <v>0.66599999999999993</v>
      </c>
      <c r="AM630" s="13" t="s">
        <v>41</v>
      </c>
      <c r="AN630" s="13" t="s">
        <v>41</v>
      </c>
      <c r="AO630" s="13"/>
      <c r="AP630" s="13">
        <v>101.31965006729475</v>
      </c>
      <c r="AQ630" s="13">
        <v>117.34261838440112</v>
      </c>
      <c r="AR630" s="13">
        <v>125.13020833333333</v>
      </c>
      <c r="AS630" s="13">
        <v>148.05555555555554</v>
      </c>
      <c r="AT630" s="36">
        <v>372.55250000000001</v>
      </c>
      <c r="AU630" s="36" t="str">
        <f t="shared" si="1282"/>
        <v>3</v>
      </c>
      <c r="AV630" s="36">
        <v>20.679903501225553</v>
      </c>
      <c r="AW630" s="36">
        <v>357.92959999999999</v>
      </c>
      <c r="AX630" s="36">
        <v>387.17540000000002</v>
      </c>
      <c r="AY630" s="36">
        <v>182.81571</v>
      </c>
      <c r="AZ630" s="36" t="str">
        <f t="shared" si="1283"/>
        <v>2</v>
      </c>
      <c r="BA630" s="36">
        <v>10.815212360383883</v>
      </c>
      <c r="BB630" s="36">
        <v>175.16819999999998</v>
      </c>
      <c r="BC630" s="36">
        <v>190.46322000000001</v>
      </c>
      <c r="BD630" s="36">
        <v>54422.6</v>
      </c>
      <c r="BE630" s="36" t="s">
        <v>50</v>
      </c>
      <c r="BF630" s="36">
        <v>52355.9</v>
      </c>
      <c r="BG630" s="36">
        <v>55111.5</v>
      </c>
      <c r="BH630" s="36">
        <v>350.61815000000001</v>
      </c>
      <c r="BI630" s="36">
        <v>10.339951750612776</v>
      </c>
      <c r="BJ630" s="36">
        <v>343.30669999999998</v>
      </c>
      <c r="BK630" s="36">
        <v>357.92959999999999</v>
      </c>
      <c r="BL630" s="36">
        <v>144.18598</v>
      </c>
      <c r="BM630" s="36">
        <v>43.815475716426945</v>
      </c>
      <c r="BN630" s="36">
        <v>113.20376000000002</v>
      </c>
      <c r="BO630" s="36">
        <v>175.16819999999998</v>
      </c>
      <c r="BP630" s="36">
        <v>59244.85</v>
      </c>
      <c r="BQ630" s="36">
        <v>6462.3738176462693</v>
      </c>
      <c r="BR630" s="36">
        <v>55111.5</v>
      </c>
      <c r="BS630" s="36">
        <v>68889.3</v>
      </c>
      <c r="BT630" s="36">
        <v>350.61815000000001</v>
      </c>
      <c r="BU630" s="36">
        <v>10.339951750612776</v>
      </c>
      <c r="BV630" s="36">
        <v>343.30669999999998</v>
      </c>
      <c r="BW630" s="36">
        <v>357.92959999999999</v>
      </c>
      <c r="BX630" s="36">
        <v>167.42264499999999</v>
      </c>
      <c r="BY630" s="36">
        <v>10.953868929106733</v>
      </c>
      <c r="BZ630" s="36">
        <v>159.67708999999999</v>
      </c>
      <c r="CA630" s="36">
        <v>175.16819999999998</v>
      </c>
      <c r="CB630" s="36">
        <v>55800.375000000007</v>
      </c>
      <c r="CC630" s="36">
        <v>5179.6930110448311</v>
      </c>
      <c r="CD630" s="36">
        <v>49600.3</v>
      </c>
      <c r="CE630" s="36">
        <v>68889.3</v>
      </c>
      <c r="CF630" s="36"/>
      <c r="CG630" s="40">
        <v>28.443999999999999</v>
      </c>
      <c r="CH630" s="40">
        <v>55.887999999999998</v>
      </c>
      <c r="CI630" s="40"/>
      <c r="CL630" s="5" t="str">
        <f t="shared" si="1289"/>
        <v>0.666_1_2</v>
      </c>
      <c r="CM630" s="95" t="str">
        <f t="shared" si="1290"/>
        <v>1U</v>
      </c>
      <c r="CN630" s="96">
        <f t="shared" si="1277"/>
        <v>63</v>
      </c>
      <c r="CO630" s="96" t="str">
        <f t="shared" si="1284"/>
        <v>0.666_1_2</v>
      </c>
      <c r="CP630" s="95" t="str">
        <f t="shared" si="1293"/>
        <v>1U</v>
      </c>
      <c r="CQ630" s="5">
        <f t="shared" si="1285"/>
        <v>52</v>
      </c>
      <c r="CV630" s="87"/>
      <c r="CW630" s="87"/>
      <c r="CX630" s="87"/>
      <c r="CY630" s="87"/>
      <c r="CZ630" s="87"/>
    </row>
    <row r="631" spans="1:104" s="5" customFormat="1">
      <c r="A631" s="13" t="s">
        <v>447</v>
      </c>
      <c r="B631" s="13">
        <v>3</v>
      </c>
      <c r="C631" s="13"/>
      <c r="D631" s="13" t="s">
        <v>123</v>
      </c>
      <c r="E631" s="35" t="s">
        <v>320</v>
      </c>
      <c r="F631" s="13" t="s">
        <v>36</v>
      </c>
      <c r="G631" s="36">
        <v>1094938768</v>
      </c>
      <c r="H631" s="13" t="s">
        <v>321</v>
      </c>
      <c r="I631" s="37">
        <v>25</v>
      </c>
      <c r="J631" s="37" t="s">
        <v>38</v>
      </c>
      <c r="K631" s="38">
        <v>43529</v>
      </c>
      <c r="L631" s="39">
        <v>0.65277777777777779</v>
      </c>
      <c r="M631" s="37" t="s">
        <v>39</v>
      </c>
      <c r="N631" s="37" t="s">
        <v>94</v>
      </c>
      <c r="O631" s="37" t="s">
        <v>41</v>
      </c>
      <c r="P631" s="37" t="s">
        <v>41</v>
      </c>
      <c r="Q631" s="37">
        <v>5</v>
      </c>
      <c r="R631" s="13" t="s">
        <v>55</v>
      </c>
      <c r="S631" s="13" t="s">
        <v>63</v>
      </c>
      <c r="T631" s="13" t="s">
        <v>42</v>
      </c>
      <c r="U631" s="13" t="s">
        <v>52</v>
      </c>
      <c r="V631" s="13" t="s">
        <v>42</v>
      </c>
      <c r="W631" s="13" t="s">
        <v>46</v>
      </c>
      <c r="X631" s="13" t="s">
        <v>47</v>
      </c>
      <c r="Y631" s="13" t="s">
        <v>41</v>
      </c>
      <c r="Z631" s="13" t="s">
        <v>41</v>
      </c>
      <c r="AA631" s="13"/>
      <c r="AB631" s="13">
        <v>0</v>
      </c>
      <c r="AC631" s="72">
        <f t="shared" si="1278"/>
        <v>1</v>
      </c>
      <c r="AD631" s="13">
        <v>0</v>
      </c>
      <c r="AE631" s="72">
        <f t="shared" ref="AE631" si="1394">VALUE(IF(AD631=-2,0%,IF(AD631=-1,50%,IF(AD631=0,100%,IF(AD631=1,50%,IF(AD631=2,0%))))))</f>
        <v>1</v>
      </c>
      <c r="AF631" s="13" t="s">
        <v>42</v>
      </c>
      <c r="AG631" s="13">
        <v>0</v>
      </c>
      <c r="AH631" s="13" t="s">
        <v>42</v>
      </c>
      <c r="AI631" s="13">
        <f t="shared" si="1347"/>
        <v>1</v>
      </c>
      <c r="AJ631" s="70">
        <f t="shared" si="1280"/>
        <v>0.66599999999999993</v>
      </c>
      <c r="AK631" s="59">
        <f t="shared" si="1356"/>
        <v>-1</v>
      </c>
      <c r="AL631" s="70">
        <f t="shared" ref="AL631" si="1395">VALUE(IF(AK631=-3,0%,IF(AK631=-2,33.3%,IF(AK631=-1,66.6%,IF(AK631=0,100%,IF(AK631=1,66.6%,IF(AK631=2,33.3%,IF(AK631=3,0%))))))))</f>
        <v>0.66599999999999993</v>
      </c>
      <c r="AM631" s="13" t="s">
        <v>41</v>
      </c>
      <c r="AN631" s="13" t="s">
        <v>41</v>
      </c>
      <c r="AO631" s="13"/>
      <c r="AP631" s="13">
        <v>101.31965006729475</v>
      </c>
      <c r="AQ631" s="13">
        <v>117.34261838440112</v>
      </c>
      <c r="AR631" s="13">
        <v>125.13020833333333</v>
      </c>
      <c r="AS631" s="13">
        <v>148.05555555555554</v>
      </c>
      <c r="AT631" s="36">
        <v>285.00020000000001</v>
      </c>
      <c r="AU631" s="36" t="str">
        <f t="shared" si="1282"/>
        <v>2</v>
      </c>
      <c r="AV631" s="36">
        <v>0</v>
      </c>
      <c r="AW631" s="36">
        <v>285.00020000000001</v>
      </c>
      <c r="AX631" s="36">
        <v>285.00020000000001</v>
      </c>
      <c r="AY631" s="36">
        <v>113.20376000000002</v>
      </c>
      <c r="AZ631" s="36" t="str">
        <f t="shared" si="1283"/>
        <v>2</v>
      </c>
      <c r="BA631" s="36">
        <v>0</v>
      </c>
      <c r="BB631" s="36">
        <v>113.20376000000002</v>
      </c>
      <c r="BC631" s="36">
        <v>113.20376000000002</v>
      </c>
      <c r="BD631" s="36">
        <v>44778.100000000006</v>
      </c>
      <c r="BE631" s="36" t="s">
        <v>50</v>
      </c>
      <c r="BF631" s="36">
        <v>44089.2</v>
      </c>
      <c r="BG631" s="36">
        <v>46844.800000000003</v>
      </c>
      <c r="BH631" s="36">
        <v>336.08780000000002</v>
      </c>
      <c r="BI631" s="36">
        <v>72.248776789091664</v>
      </c>
      <c r="BJ631" s="36">
        <v>285.00020000000001</v>
      </c>
      <c r="BK631" s="36">
        <v>387.17540000000002</v>
      </c>
      <c r="BL631" s="36">
        <v>136.440425</v>
      </c>
      <c r="BM631" s="36">
        <v>32.86160678732022</v>
      </c>
      <c r="BN631" s="36">
        <v>113.20376000000002</v>
      </c>
      <c r="BO631" s="36">
        <v>159.67708999999999</v>
      </c>
      <c r="BP631" s="36">
        <v>50059.583333333336</v>
      </c>
      <c r="BQ631" s="36">
        <v>2709.2603643183984</v>
      </c>
      <c r="BR631" s="36">
        <v>46844.800000000003</v>
      </c>
      <c r="BS631" s="36">
        <v>55111.5</v>
      </c>
      <c r="BT631" s="36">
        <v>321.4649</v>
      </c>
      <c r="BU631" s="36">
        <v>51.568873287865983</v>
      </c>
      <c r="BV631" s="36">
        <v>285.00020000000001</v>
      </c>
      <c r="BW631" s="36">
        <v>357.92959999999999</v>
      </c>
      <c r="BX631" s="36">
        <v>144.18598</v>
      </c>
      <c r="BY631" s="36">
        <v>43.815475716426945</v>
      </c>
      <c r="BZ631" s="36">
        <v>113.20376000000002</v>
      </c>
      <c r="CA631" s="36">
        <v>175.16819999999998</v>
      </c>
      <c r="CB631" s="36">
        <v>51322.556250000009</v>
      </c>
      <c r="CC631" s="36">
        <v>2638.2748231799114</v>
      </c>
      <c r="CD631" s="36">
        <v>46844.800000000003</v>
      </c>
      <c r="CE631" s="36">
        <v>55111.5</v>
      </c>
      <c r="CF631" s="36"/>
      <c r="CG631" s="40">
        <v>28.518000000000001</v>
      </c>
      <c r="CH631" s="40">
        <v>55.962000000000003</v>
      </c>
      <c r="CI631" s="40"/>
      <c r="CL631" s="5" t="str">
        <f t="shared" si="1289"/>
        <v>0.666_1_2</v>
      </c>
      <c r="CM631" s="95" t="str">
        <f t="shared" si="1290"/>
        <v>1U</v>
      </c>
      <c r="CN631" s="96">
        <f t="shared" si="1277"/>
        <v>63</v>
      </c>
      <c r="CO631" s="96" t="str">
        <f t="shared" si="1284"/>
        <v>0.666_1_2</v>
      </c>
      <c r="CP631" s="95" t="str">
        <f t="shared" si="1293"/>
        <v>1U</v>
      </c>
      <c r="CQ631" s="5">
        <f t="shared" si="1285"/>
        <v>52</v>
      </c>
      <c r="CV631" s="87"/>
      <c r="CW631" s="87"/>
      <c r="CX631" s="87"/>
      <c r="CY631" s="87"/>
      <c r="CZ631" s="87"/>
    </row>
    <row r="632" spans="1:104" s="5" customFormat="1">
      <c r="A632" s="13" t="s">
        <v>447</v>
      </c>
      <c r="B632" s="13">
        <v>3</v>
      </c>
      <c r="C632" s="13"/>
      <c r="D632" s="13" t="s">
        <v>123</v>
      </c>
      <c r="E632" s="35" t="s">
        <v>320</v>
      </c>
      <c r="F632" s="13" t="s">
        <v>36</v>
      </c>
      <c r="G632" s="36">
        <v>1094938768</v>
      </c>
      <c r="H632" s="13" t="s">
        <v>321</v>
      </c>
      <c r="I632" s="37">
        <v>25</v>
      </c>
      <c r="J632" s="37" t="s">
        <v>38</v>
      </c>
      <c r="K632" s="38">
        <v>43529</v>
      </c>
      <c r="L632" s="39">
        <v>0.66319444444444442</v>
      </c>
      <c r="M632" s="37" t="s">
        <v>39</v>
      </c>
      <c r="N632" s="37" t="s">
        <v>94</v>
      </c>
      <c r="O632" s="37" t="s">
        <v>41</v>
      </c>
      <c r="P632" s="37" t="s">
        <v>41</v>
      </c>
      <c r="Q632" s="37">
        <v>6</v>
      </c>
      <c r="R632" s="13" t="s">
        <v>55</v>
      </c>
      <c r="S632" s="13" t="s">
        <v>44</v>
      </c>
      <c r="T632" s="13" t="s">
        <v>42</v>
      </c>
      <c r="U632" s="13" t="s">
        <v>52</v>
      </c>
      <c r="V632" s="13" t="s">
        <v>42</v>
      </c>
      <c r="W632" s="13" t="s">
        <v>46</v>
      </c>
      <c r="X632" s="13" t="s">
        <v>47</v>
      </c>
      <c r="Y632" s="13" t="s">
        <v>41</v>
      </c>
      <c r="Z632" s="13" t="s">
        <v>41</v>
      </c>
      <c r="AA632" s="13"/>
      <c r="AB632" s="13">
        <v>0</v>
      </c>
      <c r="AC632" s="72">
        <f t="shared" si="1278"/>
        <v>1</v>
      </c>
      <c r="AD632" s="13">
        <v>1</v>
      </c>
      <c r="AE632" s="72">
        <f t="shared" ref="AE632" si="1396">VALUE(IF(AD632=-2,0%,IF(AD632=-1,50%,IF(AD632=0,100%,IF(AD632=1,50%,IF(AD632=2,0%))))))</f>
        <v>0.5</v>
      </c>
      <c r="AF632" s="13" t="s">
        <v>42</v>
      </c>
      <c r="AG632" s="13">
        <v>0</v>
      </c>
      <c r="AH632" s="13" t="s">
        <v>42</v>
      </c>
      <c r="AI632" s="13">
        <f t="shared" si="1347"/>
        <v>1</v>
      </c>
      <c r="AJ632" s="70">
        <f t="shared" si="1280"/>
        <v>0.66599999999999993</v>
      </c>
      <c r="AK632" s="59">
        <f t="shared" si="1356"/>
        <v>-1</v>
      </c>
      <c r="AL632" s="70">
        <f t="shared" ref="AL632" si="1397">VALUE(IF(AK632=-3,0%,IF(AK632=-2,33.3%,IF(AK632=-1,66.6%,IF(AK632=0,100%,IF(AK632=1,66.6%,IF(AK632=2,33.3%,IF(AK632=3,0%))))))))</f>
        <v>0.66599999999999993</v>
      </c>
      <c r="AM632" s="13" t="s">
        <v>41</v>
      </c>
      <c r="AN632" s="13" t="s">
        <v>41</v>
      </c>
      <c r="AO632" s="13"/>
      <c r="AP632" s="13">
        <v>101.31965006729475</v>
      </c>
      <c r="AQ632" s="13">
        <v>117.34261838440112</v>
      </c>
      <c r="AR632" s="13">
        <v>125.13020833333333</v>
      </c>
      <c r="AS632" s="13">
        <v>148.05555555555554</v>
      </c>
      <c r="AT632" s="36">
        <v>263.06585000000001</v>
      </c>
      <c r="AU632" s="36" t="str">
        <f t="shared" si="1282"/>
        <v>2</v>
      </c>
      <c r="AV632" s="36">
        <v>10.339951750612757</v>
      </c>
      <c r="AW632" s="36">
        <v>255.7544</v>
      </c>
      <c r="AX632" s="36">
        <v>270.37729999999999</v>
      </c>
      <c r="AY632" s="36">
        <v>51.43540999999999</v>
      </c>
      <c r="AZ632" s="36" t="str">
        <f t="shared" si="1283"/>
        <v>1</v>
      </c>
      <c r="BA632" s="36">
        <v>21.907737858213473</v>
      </c>
      <c r="BB632" s="36">
        <v>35.944299999999998</v>
      </c>
      <c r="BC632" s="36">
        <v>66.926519999999982</v>
      </c>
      <c r="BD632" s="36">
        <v>47533.649999999994</v>
      </c>
      <c r="BE632" s="36" t="s">
        <v>50</v>
      </c>
      <c r="BF632" s="36">
        <v>44089.2</v>
      </c>
      <c r="BG632" s="36">
        <v>49600.3</v>
      </c>
      <c r="BH632" s="36">
        <v>255.75439999999998</v>
      </c>
      <c r="BI632" s="36">
        <v>20.679903501225535</v>
      </c>
      <c r="BJ632" s="36">
        <v>241.13149999999999</v>
      </c>
      <c r="BK632" s="36">
        <v>270.37729999999999</v>
      </c>
      <c r="BL632" s="36">
        <v>74.672074999999992</v>
      </c>
      <c r="BM632" s="36">
        <v>10.953868929106777</v>
      </c>
      <c r="BN632" s="36">
        <v>66.926519999999982</v>
      </c>
      <c r="BO632" s="36">
        <v>82.417630000000003</v>
      </c>
      <c r="BP632" s="36">
        <v>44548.466666666667</v>
      </c>
      <c r="BQ632" s="36">
        <v>1124.9689892022234</v>
      </c>
      <c r="BR632" s="36">
        <v>44089.2</v>
      </c>
      <c r="BS632" s="36">
        <v>46844.800000000003</v>
      </c>
      <c r="BT632" s="36">
        <v>277.68875000000003</v>
      </c>
      <c r="BU632" s="36">
        <v>10.339951750612776</v>
      </c>
      <c r="BV632" s="36">
        <v>270.37729999999999</v>
      </c>
      <c r="BW632" s="36">
        <v>285.00020000000001</v>
      </c>
      <c r="BX632" s="36">
        <v>90.06514</v>
      </c>
      <c r="BY632" s="36">
        <v>32.722950218597411</v>
      </c>
      <c r="BZ632" s="36">
        <v>66.926519999999982</v>
      </c>
      <c r="CA632" s="36">
        <v>113.20376000000002</v>
      </c>
      <c r="CB632" s="36">
        <v>44433.65</v>
      </c>
      <c r="CC632" s="36">
        <v>941.21658435594429</v>
      </c>
      <c r="CD632" s="36">
        <v>44089.2</v>
      </c>
      <c r="CE632" s="36">
        <v>46844.800000000003</v>
      </c>
      <c r="CF632" s="36"/>
      <c r="CG632" s="40">
        <v>28.419</v>
      </c>
      <c r="CH632" s="40">
        <v>56.167999999999999</v>
      </c>
      <c r="CI632" s="40"/>
      <c r="CL632" s="5" t="str">
        <f t="shared" si="1289"/>
        <v>0.666_1_1</v>
      </c>
      <c r="CM632" s="95" t="str">
        <f t="shared" si="1290"/>
        <v>1I</v>
      </c>
      <c r="CN632" s="96">
        <f t="shared" si="1277"/>
        <v>91</v>
      </c>
      <c r="CO632" s="96" t="str">
        <f t="shared" si="1284"/>
        <v>0.666_0.5_1</v>
      </c>
      <c r="CP632" s="95" t="str">
        <f t="shared" si="1293"/>
        <v>1H</v>
      </c>
      <c r="CQ632" s="5">
        <f t="shared" si="1285"/>
        <v>128</v>
      </c>
      <c r="CV632" s="87"/>
      <c r="CW632" s="87"/>
      <c r="CX632" s="87"/>
      <c r="CY632" s="87"/>
      <c r="CZ632" s="87"/>
    </row>
    <row r="633" spans="1:104" s="5" customFormat="1">
      <c r="A633" s="13" t="s">
        <v>447</v>
      </c>
      <c r="B633" s="13">
        <v>3</v>
      </c>
      <c r="C633" s="13"/>
      <c r="D633" s="13" t="s">
        <v>95</v>
      </c>
      <c r="E633" s="35" t="s">
        <v>322</v>
      </c>
      <c r="F633" s="13" t="s">
        <v>36</v>
      </c>
      <c r="G633" s="36">
        <v>1094935098</v>
      </c>
      <c r="H633" s="13" t="s">
        <v>323</v>
      </c>
      <c r="I633" s="37">
        <v>25</v>
      </c>
      <c r="J633" s="37" t="s">
        <v>70</v>
      </c>
      <c r="K633" s="38">
        <v>43529</v>
      </c>
      <c r="L633" s="39">
        <v>0.61111111111111105</v>
      </c>
      <c r="M633" s="37" t="s">
        <v>39</v>
      </c>
      <c r="N633" s="37" t="s">
        <v>42</v>
      </c>
      <c r="O633" s="37"/>
      <c r="P633" s="37" t="s">
        <v>42</v>
      </c>
      <c r="Q633" s="37">
        <v>1</v>
      </c>
      <c r="R633" s="13" t="s">
        <v>55</v>
      </c>
      <c r="S633" s="13" t="s">
        <v>63</v>
      </c>
      <c r="T633" s="13" t="s">
        <v>42</v>
      </c>
      <c r="U633" s="13" t="s">
        <v>52</v>
      </c>
      <c r="V633" s="13" t="s">
        <v>42</v>
      </c>
      <c r="W633" s="13" t="s">
        <v>46</v>
      </c>
      <c r="X633" s="13" t="s">
        <v>53</v>
      </c>
      <c r="Y633" s="13" t="s">
        <v>41</v>
      </c>
      <c r="Z633" s="13" t="s">
        <v>41</v>
      </c>
      <c r="AA633" s="13"/>
      <c r="AB633" s="13">
        <v>0</v>
      </c>
      <c r="AC633" s="72">
        <f t="shared" si="1278"/>
        <v>1</v>
      </c>
      <c r="AD633" s="13">
        <v>0</v>
      </c>
      <c r="AE633" s="72">
        <f t="shared" ref="AE633" si="1398">VALUE(IF(AD633=-2,0%,IF(AD633=-1,50%,IF(AD633=0,100%,IF(AD633=1,50%,IF(AD633=2,0%))))))</f>
        <v>1</v>
      </c>
      <c r="AF633" s="13" t="s">
        <v>42</v>
      </c>
      <c r="AG633" s="13">
        <v>0</v>
      </c>
      <c r="AH633" s="13" t="s">
        <v>42</v>
      </c>
      <c r="AI633" s="13">
        <f t="shared" si="1347"/>
        <v>1</v>
      </c>
      <c r="AJ633" s="70">
        <f t="shared" si="1280"/>
        <v>0.66599999999999993</v>
      </c>
      <c r="AK633" s="59">
        <f t="shared" si="1356"/>
        <v>-2</v>
      </c>
      <c r="AL633" s="70">
        <f t="shared" ref="AL633" si="1399">VALUE(IF(AK633=-3,0%,IF(AK633=-2,33.3%,IF(AK633=-1,66.6%,IF(AK633=0,100%,IF(AK633=1,66.6%,IF(AK633=2,33.3%,IF(AK633=3,0%))))))))</f>
        <v>0.33299999999999996</v>
      </c>
      <c r="AM633" s="13" t="s">
        <v>41</v>
      </c>
      <c r="AN633" s="13" t="s">
        <v>41</v>
      </c>
      <c r="AO633" s="13"/>
      <c r="AP633" s="13">
        <v>101.31965006729475</v>
      </c>
      <c r="AQ633" s="13">
        <v>117.34261838440112</v>
      </c>
      <c r="AR633" s="13">
        <v>125.13020833333333</v>
      </c>
      <c r="AS633" s="13">
        <v>148.05555555555554</v>
      </c>
      <c r="AT633" s="36">
        <v>154.188785</v>
      </c>
      <c r="AU633" s="36" t="str">
        <f t="shared" si="1282"/>
        <v>2</v>
      </c>
      <c r="AV633" s="36">
        <v>21.857893901207639</v>
      </c>
      <c r="AW633" s="36">
        <v>138.73292000000001</v>
      </c>
      <c r="AX633" s="36">
        <v>169.64465000000001</v>
      </c>
      <c r="AY633" s="36">
        <v>105.15564000000001</v>
      </c>
      <c r="AZ633" s="36" t="str">
        <f t="shared" si="1283"/>
        <v>2</v>
      </c>
      <c r="BA633" s="36">
        <v>0</v>
      </c>
      <c r="BB633" s="36">
        <v>105.15564000000001</v>
      </c>
      <c r="BC633" s="36">
        <v>105.15564000000001</v>
      </c>
      <c r="BD633" s="36">
        <v>82667.199999999997</v>
      </c>
      <c r="BE633" s="36" t="s">
        <v>50</v>
      </c>
      <c r="BF633" s="36">
        <v>79911.600000000006</v>
      </c>
      <c r="BG633" s="36">
        <v>88178.4</v>
      </c>
      <c r="BH633" s="36">
        <v>130.95576500000001</v>
      </c>
      <c r="BI633" s="36">
        <v>10.998558077677719</v>
      </c>
      <c r="BJ633" s="36">
        <v>123.17861000000002</v>
      </c>
      <c r="BK633" s="36">
        <v>138.73292000000001</v>
      </c>
      <c r="BL633" s="36">
        <v>91.162229999999994</v>
      </c>
      <c r="BM633" s="36">
        <v>19.789670205847305</v>
      </c>
      <c r="BN633" s="36">
        <v>77.168819999999982</v>
      </c>
      <c r="BO633" s="36">
        <v>105.15564000000001</v>
      </c>
      <c r="BP633" s="36">
        <v>63378.183333333342</v>
      </c>
      <c r="BQ633" s="36">
        <v>10743.193741046747</v>
      </c>
      <c r="BR633" s="36">
        <v>55111.5</v>
      </c>
      <c r="BS633" s="36">
        <v>82667.199999999997</v>
      </c>
      <c r="BT633" s="36">
        <v>161.96594000000002</v>
      </c>
      <c r="BU633" s="36">
        <v>32.856451978885438</v>
      </c>
      <c r="BV633" s="36">
        <v>138.73292000000001</v>
      </c>
      <c r="BW633" s="36">
        <v>185.19896000000003</v>
      </c>
      <c r="BX633" s="36">
        <v>112.19690999999999</v>
      </c>
      <c r="BY633" s="36">
        <v>9.9578595303307793</v>
      </c>
      <c r="BZ633" s="36">
        <v>105.15564000000001</v>
      </c>
      <c r="CA633" s="36">
        <v>119.23817999999997</v>
      </c>
      <c r="CB633" s="36">
        <v>77672.737500000003</v>
      </c>
      <c r="CC633" s="36">
        <v>16105.980086078756</v>
      </c>
      <c r="CD633" s="36">
        <v>55111.5</v>
      </c>
      <c r="CE633" s="36">
        <v>99200.7</v>
      </c>
      <c r="CF633" s="36"/>
      <c r="CG633" s="40">
        <v>28.518000000000001</v>
      </c>
      <c r="CH633" s="40">
        <v>56.183</v>
      </c>
      <c r="CI633" s="40"/>
      <c r="CL633" s="5" t="str">
        <f t="shared" si="1289"/>
        <v>0.666_1_2</v>
      </c>
      <c r="CM633" s="95" t="str">
        <f t="shared" si="1290"/>
        <v>1U</v>
      </c>
      <c r="CN633" s="96">
        <f t="shared" si="1277"/>
        <v>63</v>
      </c>
      <c r="CO633" s="96" t="str">
        <f t="shared" si="1284"/>
        <v>0.333_1_2</v>
      </c>
      <c r="CP633" s="95" t="str">
        <f t="shared" si="1293"/>
        <v>1R</v>
      </c>
      <c r="CQ633" s="5">
        <f t="shared" si="1285"/>
        <v>42</v>
      </c>
      <c r="CV633" s="87"/>
      <c r="CW633" s="87"/>
      <c r="CX633" s="87"/>
      <c r="CY633" s="87"/>
      <c r="CZ633" s="87"/>
    </row>
    <row r="634" spans="1:104" s="5" customFormat="1">
      <c r="A634" s="13" t="s">
        <v>447</v>
      </c>
      <c r="B634" s="13">
        <v>3</v>
      </c>
      <c r="C634" s="13"/>
      <c r="D634" s="13" t="s">
        <v>95</v>
      </c>
      <c r="E634" s="35" t="s">
        <v>322</v>
      </c>
      <c r="F634" s="13" t="s">
        <v>36</v>
      </c>
      <c r="G634" s="36">
        <v>1094935098</v>
      </c>
      <c r="H634" s="13" t="s">
        <v>323</v>
      </c>
      <c r="I634" s="37">
        <v>25</v>
      </c>
      <c r="J634" s="37" t="s">
        <v>70</v>
      </c>
      <c r="K634" s="38">
        <v>43529</v>
      </c>
      <c r="L634" s="39">
        <v>0.62152777777777779</v>
      </c>
      <c r="M634" s="37" t="s">
        <v>39</v>
      </c>
      <c r="N634" s="37" t="s">
        <v>42</v>
      </c>
      <c r="O634" s="37"/>
      <c r="P634" s="37" t="s">
        <v>42</v>
      </c>
      <c r="Q634" s="37">
        <v>2</v>
      </c>
      <c r="R634" s="13" t="s">
        <v>55</v>
      </c>
      <c r="S634" s="13" t="s">
        <v>63</v>
      </c>
      <c r="T634" s="13" t="s">
        <v>42</v>
      </c>
      <c r="U634" s="13" t="s">
        <v>52</v>
      </c>
      <c r="V634" s="13" t="s">
        <v>42</v>
      </c>
      <c r="W634" s="13" t="s">
        <v>66</v>
      </c>
      <c r="X634" s="13" t="s">
        <v>53</v>
      </c>
      <c r="Y634" s="13" t="s">
        <v>41</v>
      </c>
      <c r="Z634" s="13" t="s">
        <v>41</v>
      </c>
      <c r="AA634" s="13"/>
      <c r="AB634" s="13">
        <v>0</v>
      </c>
      <c r="AC634" s="72">
        <f t="shared" si="1278"/>
        <v>1</v>
      </c>
      <c r="AD634" s="13">
        <v>0</v>
      </c>
      <c r="AE634" s="72">
        <f t="shared" ref="AE634" si="1400">VALUE(IF(AD634=-2,0%,IF(AD634=-1,50%,IF(AD634=0,100%,IF(AD634=1,50%,IF(AD634=2,0%))))))</f>
        <v>1</v>
      </c>
      <c r="AF634" s="13" t="s">
        <v>42</v>
      </c>
      <c r="AG634" s="13">
        <v>0</v>
      </c>
      <c r="AH634" s="13" t="s">
        <v>42</v>
      </c>
      <c r="AI634" s="13">
        <f t="shared" si="1347"/>
        <v>0</v>
      </c>
      <c r="AJ634" s="70">
        <f t="shared" si="1280"/>
        <v>1</v>
      </c>
      <c r="AK634" s="59">
        <f t="shared" si="1356"/>
        <v>-2</v>
      </c>
      <c r="AL634" s="70">
        <f t="shared" ref="AL634" si="1401">VALUE(IF(AK634=-3,0%,IF(AK634=-2,33.3%,IF(AK634=-1,66.6%,IF(AK634=0,100%,IF(AK634=1,66.6%,IF(AK634=2,33.3%,IF(AK634=3,0%))))))))</f>
        <v>0.33299999999999996</v>
      </c>
      <c r="AM634" s="13" t="s">
        <v>41</v>
      </c>
      <c r="AN634" s="13" t="s">
        <v>41</v>
      </c>
      <c r="AO634" s="13"/>
      <c r="AP634" s="13">
        <v>101.31965006729475</v>
      </c>
      <c r="AQ634" s="13">
        <v>117.34261838440112</v>
      </c>
      <c r="AR634" s="13">
        <v>125.13020833333333</v>
      </c>
      <c r="AS634" s="13">
        <v>148.05555555555554</v>
      </c>
      <c r="AT634" s="36">
        <v>154.28723000000002</v>
      </c>
      <c r="AU634" s="36" t="str">
        <f t="shared" si="1282"/>
        <v>2</v>
      </c>
      <c r="AV634" s="36">
        <v>0</v>
      </c>
      <c r="AW634" s="36">
        <v>154.28723000000002</v>
      </c>
      <c r="AX634" s="36">
        <v>154.28723000000002</v>
      </c>
      <c r="AY634" s="36">
        <v>84.120959999999982</v>
      </c>
      <c r="AZ634" s="36" t="str">
        <f t="shared" si="1283"/>
        <v>1</v>
      </c>
      <c r="BA634" s="36">
        <v>9.8318106755164898</v>
      </c>
      <c r="BB634" s="36">
        <v>77.168819999999982</v>
      </c>
      <c r="BC634" s="36">
        <v>91.073099999999982</v>
      </c>
      <c r="BD634" s="36">
        <v>84045</v>
      </c>
      <c r="BE634" s="36" t="s">
        <v>50</v>
      </c>
      <c r="BF634" s="36">
        <v>71644.899999999994</v>
      </c>
      <c r="BG634" s="36">
        <v>93689.5</v>
      </c>
      <c r="BH634" s="36">
        <v>161.96594000000002</v>
      </c>
      <c r="BI634" s="36">
        <v>10.859335823529902</v>
      </c>
      <c r="BJ634" s="36">
        <v>154.28723000000002</v>
      </c>
      <c r="BK634" s="36">
        <v>169.64465000000001</v>
      </c>
      <c r="BL634" s="36">
        <v>105.15563999999998</v>
      </c>
      <c r="BM634" s="36">
        <v>19.91571906066169</v>
      </c>
      <c r="BN634" s="36">
        <v>91.073099999999982</v>
      </c>
      <c r="BO634" s="36">
        <v>119.23817999999997</v>
      </c>
      <c r="BP634" s="36">
        <v>95526.583333333328</v>
      </c>
      <c r="BQ634" s="36">
        <v>4499.8432970123158</v>
      </c>
      <c r="BR634" s="36">
        <v>88178.4</v>
      </c>
      <c r="BS634" s="36">
        <v>99200.7</v>
      </c>
      <c r="BT634" s="36">
        <v>146.51007500000003</v>
      </c>
      <c r="BU634" s="36">
        <v>10.998558077677739</v>
      </c>
      <c r="BV634" s="36">
        <v>138.73292000000001</v>
      </c>
      <c r="BW634" s="36">
        <v>154.28723000000002</v>
      </c>
      <c r="BX634" s="36">
        <v>98.114369999999994</v>
      </c>
      <c r="BY634" s="36">
        <v>9.9578595303308202</v>
      </c>
      <c r="BZ634" s="36">
        <v>91.073099999999982</v>
      </c>
      <c r="CA634" s="36">
        <v>105.15564000000001</v>
      </c>
      <c r="CB634" s="36">
        <v>91278.393749999988</v>
      </c>
      <c r="CC634" s="36">
        <v>11857.510063779333</v>
      </c>
      <c r="CD634" s="36">
        <v>77156.100000000006</v>
      </c>
      <c r="CE634" s="36">
        <v>115734.1</v>
      </c>
      <c r="CF634" s="36"/>
      <c r="CG634" s="40">
        <v>28.542999999999999</v>
      </c>
      <c r="CH634" s="40">
        <v>55.427999999999997</v>
      </c>
      <c r="CI634" s="40"/>
      <c r="CL634" s="5" t="str">
        <f t="shared" si="1289"/>
        <v>1_1_1</v>
      </c>
      <c r="CM634" s="95" t="str">
        <f t="shared" si="1290"/>
        <v>1L</v>
      </c>
      <c r="CN634" s="96">
        <f t="shared" si="1277"/>
        <v>208</v>
      </c>
      <c r="CO634" s="96" t="str">
        <f t="shared" si="1284"/>
        <v>0.333_1_1</v>
      </c>
      <c r="CP634" s="95" t="str">
        <f t="shared" si="1293"/>
        <v>1F</v>
      </c>
      <c r="CQ634" s="5">
        <f t="shared" si="1285"/>
        <v>45</v>
      </c>
      <c r="CV634" s="87"/>
      <c r="CW634" s="87"/>
      <c r="CX634" s="87"/>
      <c r="CY634" s="87"/>
      <c r="CZ634" s="87"/>
    </row>
    <row r="635" spans="1:104" s="5" customFormat="1">
      <c r="A635" s="13" t="s">
        <v>447</v>
      </c>
      <c r="B635" s="13">
        <v>3</v>
      </c>
      <c r="C635" s="13"/>
      <c r="D635" s="13" t="s">
        <v>95</v>
      </c>
      <c r="E635" s="35" t="s">
        <v>322</v>
      </c>
      <c r="F635" s="13" t="s">
        <v>36</v>
      </c>
      <c r="G635" s="36">
        <v>1094935098</v>
      </c>
      <c r="H635" s="13" t="s">
        <v>323</v>
      </c>
      <c r="I635" s="37">
        <v>25</v>
      </c>
      <c r="J635" s="37" t="s">
        <v>70</v>
      </c>
      <c r="K635" s="38">
        <v>43529</v>
      </c>
      <c r="L635" s="39">
        <v>0.63194444444444442</v>
      </c>
      <c r="M635" s="37" t="s">
        <v>39</v>
      </c>
      <c r="N635" s="37" t="s">
        <v>42</v>
      </c>
      <c r="O635" s="37"/>
      <c r="P635" s="37" t="s">
        <v>42</v>
      </c>
      <c r="Q635" s="37">
        <v>3</v>
      </c>
      <c r="R635" s="13" t="s">
        <v>55</v>
      </c>
      <c r="S635" s="13" t="s">
        <v>56</v>
      </c>
      <c r="T635" s="13" t="s">
        <v>42</v>
      </c>
      <c r="U635" s="13" t="s">
        <v>52</v>
      </c>
      <c r="V635" s="13" t="s">
        <v>42</v>
      </c>
      <c r="W635" s="13" t="s">
        <v>66</v>
      </c>
      <c r="X635" s="13" t="s">
        <v>76</v>
      </c>
      <c r="Y635" s="13" t="s">
        <v>41</v>
      </c>
      <c r="Z635" s="13" t="s">
        <v>42</v>
      </c>
      <c r="AA635" s="13"/>
      <c r="AB635" s="13">
        <v>0</v>
      </c>
      <c r="AC635" s="72">
        <f t="shared" si="1278"/>
        <v>1</v>
      </c>
      <c r="AD635" s="13">
        <v>2</v>
      </c>
      <c r="AE635" s="72">
        <f t="shared" ref="AE635" si="1402">VALUE(IF(AD635=-2,0%,IF(AD635=-1,50%,IF(AD635=0,100%,IF(AD635=1,50%,IF(AD635=2,0%))))))</f>
        <v>0</v>
      </c>
      <c r="AF635" s="13" t="s">
        <v>42</v>
      </c>
      <c r="AG635" s="13">
        <v>0</v>
      </c>
      <c r="AH635" s="13" t="s">
        <v>42</v>
      </c>
      <c r="AI635" s="13">
        <f t="shared" si="1347"/>
        <v>0</v>
      </c>
      <c r="AJ635" s="70">
        <f t="shared" si="1280"/>
        <v>1</v>
      </c>
      <c r="AK635" s="59">
        <f t="shared" si="1356"/>
        <v>0</v>
      </c>
      <c r="AL635" s="70">
        <f t="shared" ref="AL635" si="1403">VALUE(IF(AK635=-3,0%,IF(AK635=-2,33.3%,IF(AK635=-1,66.6%,IF(AK635=0,100%,IF(AK635=1,66.6%,IF(AK635=2,33.3%,IF(AK635=3,0%))))))))</f>
        <v>1</v>
      </c>
      <c r="AM635" s="13" t="s">
        <v>41</v>
      </c>
      <c r="AN635" s="13" t="s">
        <v>42</v>
      </c>
      <c r="AO635" s="13"/>
      <c r="AP635" s="13">
        <v>101.31965006729475</v>
      </c>
      <c r="AQ635" s="13">
        <v>117.34261838440112</v>
      </c>
      <c r="AR635" s="13">
        <v>125.13020833333333</v>
      </c>
      <c r="AS635" s="13">
        <v>148.05555555555554</v>
      </c>
      <c r="AT635" s="36">
        <v>107.62430000000001</v>
      </c>
      <c r="AU635" s="36" t="str">
        <f t="shared" si="1282"/>
        <v>2</v>
      </c>
      <c r="AV635" s="36">
        <v>0</v>
      </c>
      <c r="AW635" s="36">
        <v>107.62430000000001</v>
      </c>
      <c r="AX635" s="36">
        <v>107.62430000000001</v>
      </c>
      <c r="AY635" s="36">
        <v>49.003739999999993</v>
      </c>
      <c r="AZ635" s="36" t="str">
        <f t="shared" si="1283"/>
        <v>1</v>
      </c>
      <c r="BA635" s="36">
        <v>0</v>
      </c>
      <c r="BB635" s="36">
        <v>49.003739999999993</v>
      </c>
      <c r="BC635" s="36">
        <v>49.003739999999993</v>
      </c>
      <c r="BD635" s="36">
        <v>55111.474999999999</v>
      </c>
      <c r="BE635" s="36" t="s">
        <v>50</v>
      </c>
      <c r="BF635" s="36">
        <v>52355.9</v>
      </c>
      <c r="BG635" s="36">
        <v>60622.6</v>
      </c>
      <c r="BH635" s="36">
        <v>107.62430000000001</v>
      </c>
      <c r="BI635" s="36">
        <v>0</v>
      </c>
      <c r="BJ635" s="36">
        <v>107.62430000000001</v>
      </c>
      <c r="BK635" s="36">
        <v>107.62430000000001</v>
      </c>
      <c r="BL635" s="36">
        <v>49.003739999999993</v>
      </c>
      <c r="BM635" s="36">
        <v>0</v>
      </c>
      <c r="BN635" s="36">
        <v>49.003739999999993</v>
      </c>
      <c r="BO635" s="36">
        <v>49.003739999999993</v>
      </c>
      <c r="BP635" s="36">
        <v>52355.9</v>
      </c>
      <c r="BQ635" s="36">
        <v>1742.7944640719963</v>
      </c>
      <c r="BR635" s="36">
        <v>49600.3</v>
      </c>
      <c r="BS635" s="36">
        <v>55111.5</v>
      </c>
      <c r="BT635" s="36">
        <v>130.95576500000001</v>
      </c>
      <c r="BU635" s="36">
        <v>32.995674233033171</v>
      </c>
      <c r="BV635" s="36">
        <v>107.62430000000001</v>
      </c>
      <c r="BW635" s="36">
        <v>154.28723000000002</v>
      </c>
      <c r="BX635" s="36">
        <v>70.038419999999988</v>
      </c>
      <c r="BY635" s="36">
        <v>29.747529736178095</v>
      </c>
      <c r="BZ635" s="36">
        <v>49.003739999999993</v>
      </c>
      <c r="CA635" s="36">
        <v>91.073099999999982</v>
      </c>
      <c r="CB635" s="36">
        <v>61828.187500000007</v>
      </c>
      <c r="CC635" s="36">
        <v>14121.476023979621</v>
      </c>
      <c r="CD635" s="36">
        <v>49600.3</v>
      </c>
      <c r="CE635" s="36">
        <v>93689.5</v>
      </c>
      <c r="CF635" s="36"/>
      <c r="CG635" s="40">
        <v>28.617000000000001</v>
      </c>
      <c r="CH635" s="40">
        <v>55.28</v>
      </c>
      <c r="CI635" s="40"/>
      <c r="CL635" s="5" t="str">
        <f t="shared" si="1289"/>
        <v>1_1_1</v>
      </c>
      <c r="CM635" s="95" t="str">
        <f t="shared" si="1290"/>
        <v>1L</v>
      </c>
      <c r="CN635" s="96">
        <f t="shared" si="1277"/>
        <v>208</v>
      </c>
      <c r="CO635" s="96" t="str">
        <f t="shared" si="1284"/>
        <v>1_0_1</v>
      </c>
      <c r="CP635" s="95" t="str">
        <f t="shared" si="1293"/>
        <v>1J</v>
      </c>
      <c r="CQ635" s="5">
        <f t="shared" si="1285"/>
        <v>78</v>
      </c>
      <c r="CV635" s="87"/>
      <c r="CW635" s="87"/>
      <c r="CX635" s="87"/>
      <c r="CY635" s="87"/>
      <c r="CZ635" s="87"/>
    </row>
    <row r="636" spans="1:104" s="5" customFormat="1">
      <c r="A636" s="13" t="s">
        <v>447</v>
      </c>
      <c r="B636" s="13">
        <v>3</v>
      </c>
      <c r="C636" s="13"/>
      <c r="D636" s="13" t="s">
        <v>95</v>
      </c>
      <c r="E636" s="35" t="s">
        <v>322</v>
      </c>
      <c r="F636" s="13" t="s">
        <v>36</v>
      </c>
      <c r="G636" s="36">
        <v>1094935098</v>
      </c>
      <c r="H636" s="13" t="s">
        <v>323</v>
      </c>
      <c r="I636" s="37">
        <v>25</v>
      </c>
      <c r="J636" s="37" t="s">
        <v>70</v>
      </c>
      <c r="K636" s="38">
        <v>43529</v>
      </c>
      <c r="L636" s="39">
        <v>0.64236111111111105</v>
      </c>
      <c r="M636" s="37" t="s">
        <v>39</v>
      </c>
      <c r="N636" s="37" t="s">
        <v>42</v>
      </c>
      <c r="O636" s="37"/>
      <c r="P636" s="37" t="s">
        <v>42</v>
      </c>
      <c r="Q636" s="37">
        <v>4</v>
      </c>
      <c r="R636" s="13" t="s">
        <v>62</v>
      </c>
      <c r="S636" s="13" t="s">
        <v>44</v>
      </c>
      <c r="T636" s="13" t="s">
        <v>41</v>
      </c>
      <c r="U636" s="13" t="s">
        <v>52</v>
      </c>
      <c r="V636" s="13" t="s">
        <v>42</v>
      </c>
      <c r="W636" s="13" t="s">
        <v>66</v>
      </c>
      <c r="X636" s="13" t="s">
        <v>76</v>
      </c>
      <c r="Y636" s="13" t="s">
        <v>41</v>
      </c>
      <c r="Z636" s="13" t="s">
        <v>42</v>
      </c>
      <c r="AA636" s="13"/>
      <c r="AB636" s="13">
        <v>1</v>
      </c>
      <c r="AC636" s="72">
        <f t="shared" si="1278"/>
        <v>0.5</v>
      </c>
      <c r="AD636" s="13">
        <v>1</v>
      </c>
      <c r="AE636" s="72">
        <f t="shared" ref="AE636" si="1404">VALUE(IF(AD636=-2,0%,IF(AD636=-1,50%,IF(AD636=0,100%,IF(AD636=1,50%,IF(AD636=2,0%))))))</f>
        <v>0.5</v>
      </c>
      <c r="AF636" s="13" t="s">
        <v>41</v>
      </c>
      <c r="AG636" s="13">
        <v>0</v>
      </c>
      <c r="AH636" s="13" t="s">
        <v>42</v>
      </c>
      <c r="AI636" s="13">
        <f t="shared" si="1347"/>
        <v>0</v>
      </c>
      <c r="AJ636" s="70">
        <f t="shared" si="1280"/>
        <v>1</v>
      </c>
      <c r="AK636" s="59">
        <f t="shared" si="1356"/>
        <v>0</v>
      </c>
      <c r="AL636" s="70">
        <f t="shared" ref="AL636" si="1405">VALUE(IF(AK636=-3,0%,IF(AK636=-2,33.3%,IF(AK636=-1,66.6%,IF(AK636=0,100%,IF(AK636=1,66.6%,IF(AK636=2,33.3%,IF(AK636=3,0%))))))))</f>
        <v>1</v>
      </c>
      <c r="AM636" s="13" t="s">
        <v>41</v>
      </c>
      <c r="AN636" s="13" t="s">
        <v>42</v>
      </c>
      <c r="AO636" s="13"/>
      <c r="AP636" s="13">
        <v>101.31965006729475</v>
      </c>
      <c r="AQ636" s="13">
        <v>117.34261838440112</v>
      </c>
      <c r="AR636" s="13">
        <v>125.13020833333333</v>
      </c>
      <c r="AS636" s="13">
        <v>148.05555555555554</v>
      </c>
      <c r="AT636" s="36">
        <v>115.40145500000001</v>
      </c>
      <c r="AU636" s="36" t="str">
        <f t="shared" si="1282"/>
        <v>2</v>
      </c>
      <c r="AV636" s="36">
        <v>10.998558077677739</v>
      </c>
      <c r="AW636" s="36">
        <v>107.62430000000001</v>
      </c>
      <c r="AX636" s="36">
        <v>123.17861000000002</v>
      </c>
      <c r="AY636" s="36">
        <v>49.003739999999993</v>
      </c>
      <c r="AZ636" s="36" t="str">
        <f t="shared" si="1283"/>
        <v>1</v>
      </c>
      <c r="BA636" s="36">
        <v>0</v>
      </c>
      <c r="BB636" s="36">
        <v>49.003739999999993</v>
      </c>
      <c r="BC636" s="36">
        <v>49.003739999999993</v>
      </c>
      <c r="BD636" s="36">
        <v>54422.6</v>
      </c>
      <c r="BE636" s="36" t="s">
        <v>50</v>
      </c>
      <c r="BF636" s="36">
        <v>52355.9</v>
      </c>
      <c r="BG636" s="36">
        <v>55111.5</v>
      </c>
      <c r="BH636" s="36">
        <v>107.62430000000001</v>
      </c>
      <c r="BI636" s="36">
        <v>21.997116155355585</v>
      </c>
      <c r="BJ636" s="36">
        <v>92.069990000000004</v>
      </c>
      <c r="BK636" s="36">
        <v>123.17861000000002</v>
      </c>
      <c r="BL636" s="36">
        <v>49.003739999999993</v>
      </c>
      <c r="BM636" s="36">
        <v>0</v>
      </c>
      <c r="BN636" s="36">
        <v>49.003739999999993</v>
      </c>
      <c r="BO636" s="36">
        <v>49.003739999999993</v>
      </c>
      <c r="BP636" s="36">
        <v>59244.85</v>
      </c>
      <c r="BQ636" s="36">
        <v>6462.3738176462693</v>
      </c>
      <c r="BR636" s="36">
        <v>55111.5</v>
      </c>
      <c r="BS636" s="36">
        <v>68889.3</v>
      </c>
      <c r="BT636" s="36">
        <v>115.40145500000001</v>
      </c>
      <c r="BU636" s="36">
        <v>10.998558077677739</v>
      </c>
      <c r="BV636" s="36">
        <v>107.62430000000001</v>
      </c>
      <c r="BW636" s="36">
        <v>123.17861000000002</v>
      </c>
      <c r="BX636" s="36">
        <v>49.003739999999993</v>
      </c>
      <c r="BY636" s="36">
        <v>0</v>
      </c>
      <c r="BZ636" s="36">
        <v>49.003739999999993</v>
      </c>
      <c r="CA636" s="36">
        <v>49.003739999999993</v>
      </c>
      <c r="CB636" s="36">
        <v>55800.375000000007</v>
      </c>
      <c r="CC636" s="36">
        <v>5179.6930110448311</v>
      </c>
      <c r="CD636" s="36">
        <v>49600.3</v>
      </c>
      <c r="CE636" s="36">
        <v>68889.3</v>
      </c>
      <c r="CF636" s="36"/>
      <c r="CG636" s="40">
        <v>28.443999999999999</v>
      </c>
      <c r="CH636" s="40">
        <v>55.887999999999998</v>
      </c>
      <c r="CI636" s="40"/>
      <c r="CL636" s="5" t="str">
        <f t="shared" si="1289"/>
        <v>1_0.5_1</v>
      </c>
      <c r="CM636" s="95" t="str">
        <f t="shared" si="1290"/>
        <v>1K</v>
      </c>
      <c r="CN636" s="96">
        <f t="shared" si="1277"/>
        <v>202</v>
      </c>
      <c r="CO636" s="96" t="str">
        <f t="shared" si="1284"/>
        <v>1_0.5_1</v>
      </c>
      <c r="CP636" s="95" t="str">
        <f t="shared" si="1293"/>
        <v>1K</v>
      </c>
      <c r="CQ636" s="5">
        <f t="shared" si="1285"/>
        <v>108</v>
      </c>
      <c r="CV636" s="87"/>
      <c r="CW636" s="87"/>
      <c r="CX636" s="87"/>
      <c r="CY636" s="87"/>
      <c r="CZ636" s="87"/>
    </row>
    <row r="637" spans="1:104" s="5" customFormat="1">
      <c r="A637" s="13" t="s">
        <v>447</v>
      </c>
      <c r="B637" s="13">
        <v>3</v>
      </c>
      <c r="C637" s="13"/>
      <c r="D637" s="13" t="s">
        <v>95</v>
      </c>
      <c r="E637" s="35" t="s">
        <v>322</v>
      </c>
      <c r="F637" s="13" t="s">
        <v>36</v>
      </c>
      <c r="G637" s="36">
        <v>1094935098</v>
      </c>
      <c r="H637" s="13" t="s">
        <v>323</v>
      </c>
      <c r="I637" s="37">
        <v>25</v>
      </c>
      <c r="J637" s="37" t="s">
        <v>70</v>
      </c>
      <c r="K637" s="38">
        <v>43529</v>
      </c>
      <c r="L637" s="39">
        <v>0.65277777777777779</v>
      </c>
      <c r="M637" s="37" t="s">
        <v>39</v>
      </c>
      <c r="N637" s="37" t="s">
        <v>42</v>
      </c>
      <c r="O637" s="37"/>
      <c r="P637" s="37" t="s">
        <v>42</v>
      </c>
      <c r="Q637" s="37">
        <v>5</v>
      </c>
      <c r="R637" s="13" t="s">
        <v>43</v>
      </c>
      <c r="S637" s="13" t="s">
        <v>44</v>
      </c>
      <c r="T637" s="13" t="s">
        <v>41</v>
      </c>
      <c r="U637" s="13" t="s">
        <v>52</v>
      </c>
      <c r="V637" s="13" t="s">
        <v>42</v>
      </c>
      <c r="W637" s="13" t="s">
        <v>66</v>
      </c>
      <c r="X637" s="13" t="s">
        <v>76</v>
      </c>
      <c r="Y637" s="13" t="s">
        <v>41</v>
      </c>
      <c r="Z637" s="13" t="s">
        <v>41</v>
      </c>
      <c r="AA637" s="13"/>
      <c r="AB637" s="13">
        <v>-1</v>
      </c>
      <c r="AC637" s="72">
        <f t="shared" si="1278"/>
        <v>0.5</v>
      </c>
      <c r="AD637" s="13">
        <v>1</v>
      </c>
      <c r="AE637" s="72">
        <f t="shared" ref="AE637" si="1406">VALUE(IF(AD637=-2,0%,IF(AD637=-1,50%,IF(AD637=0,100%,IF(AD637=1,50%,IF(AD637=2,0%))))))</f>
        <v>0.5</v>
      </c>
      <c r="AF637" s="13" t="s">
        <v>41</v>
      </c>
      <c r="AG637" s="13">
        <v>0</v>
      </c>
      <c r="AH637" s="13" t="s">
        <v>42</v>
      </c>
      <c r="AI637" s="13">
        <f t="shared" ref="AI637:AI700" si="1407">VALUE(IF(W637="Muy Fría",-3, IF(W637="Fría",-2, IF(W637="Ligeramente Fría",-1, IF(W637="Agradable",0, IF(W637="Ligeramente caliente",1, IF(W637="Caliente",2, IF(W637="Muy Caliente",3))))))))</f>
        <v>0</v>
      </c>
      <c r="AJ637" s="70">
        <f t="shared" si="1280"/>
        <v>1</v>
      </c>
      <c r="AK637" s="59">
        <f t="shared" si="1356"/>
        <v>0</v>
      </c>
      <c r="AL637" s="70">
        <f t="shared" ref="AL637" si="1408">VALUE(IF(AK637=-3,0%,IF(AK637=-2,33.3%,IF(AK637=-1,66.6%,IF(AK637=0,100%,IF(AK637=1,66.6%,IF(AK637=2,33.3%,IF(AK637=3,0%))))))))</f>
        <v>1</v>
      </c>
      <c r="AM637" s="13" t="s">
        <v>41</v>
      </c>
      <c r="AN637" s="13" t="s">
        <v>41</v>
      </c>
      <c r="AO637" s="13"/>
      <c r="AP637" s="13">
        <v>101.31965006729475</v>
      </c>
      <c r="AQ637" s="13">
        <v>117.34261838440112</v>
      </c>
      <c r="AR637" s="13">
        <v>125.13020833333333</v>
      </c>
      <c r="AS637" s="13">
        <v>148.05555555555554</v>
      </c>
      <c r="AT637" s="36">
        <v>76.515680000000003</v>
      </c>
      <c r="AU637" s="36" t="str">
        <f t="shared" si="1282"/>
        <v>1</v>
      </c>
      <c r="AV637" s="36">
        <v>0</v>
      </c>
      <c r="AW637" s="36">
        <v>76.515680000000003</v>
      </c>
      <c r="AX637" s="36">
        <v>76.515680000000003</v>
      </c>
      <c r="AY637" s="36">
        <v>20.83865999999999</v>
      </c>
      <c r="AZ637" s="36" t="str">
        <f t="shared" si="1283"/>
        <v>1</v>
      </c>
      <c r="BA637" s="36">
        <v>0</v>
      </c>
      <c r="BB637" s="36">
        <v>20.83865999999999</v>
      </c>
      <c r="BC637" s="36">
        <v>20.83865999999999</v>
      </c>
      <c r="BD637" s="36">
        <v>44778.100000000006</v>
      </c>
      <c r="BE637" s="36" t="s">
        <v>50</v>
      </c>
      <c r="BF637" s="36">
        <v>44089.2</v>
      </c>
      <c r="BG637" s="36">
        <v>46844.800000000003</v>
      </c>
      <c r="BH637" s="36">
        <v>84.292834999999997</v>
      </c>
      <c r="BI637" s="36">
        <v>10.998558077677728</v>
      </c>
      <c r="BJ637" s="36">
        <v>76.515680000000003</v>
      </c>
      <c r="BK637" s="36">
        <v>92.069990000000004</v>
      </c>
      <c r="BL637" s="36">
        <v>34.921199999999992</v>
      </c>
      <c r="BM637" s="36">
        <v>19.915719060661598</v>
      </c>
      <c r="BN637" s="36">
        <v>20.83865999999999</v>
      </c>
      <c r="BO637" s="36">
        <v>49.003739999999993</v>
      </c>
      <c r="BP637" s="36">
        <v>50059.583333333336</v>
      </c>
      <c r="BQ637" s="36">
        <v>2709.2603643183984</v>
      </c>
      <c r="BR637" s="36">
        <v>46844.800000000003</v>
      </c>
      <c r="BS637" s="36">
        <v>55111.5</v>
      </c>
      <c r="BT637" s="36">
        <v>99.847145000000012</v>
      </c>
      <c r="BU637" s="36">
        <v>32.995674233033171</v>
      </c>
      <c r="BV637" s="36">
        <v>76.515680000000003</v>
      </c>
      <c r="BW637" s="36">
        <v>123.17861000000002</v>
      </c>
      <c r="BX637" s="36">
        <v>34.921199999999992</v>
      </c>
      <c r="BY637" s="36">
        <v>19.915719060661598</v>
      </c>
      <c r="BZ637" s="36">
        <v>20.83865999999999</v>
      </c>
      <c r="CA637" s="36">
        <v>49.003739999999993</v>
      </c>
      <c r="CB637" s="36">
        <v>51322.556250000009</v>
      </c>
      <c r="CC637" s="36">
        <v>2638.2748231799114</v>
      </c>
      <c r="CD637" s="36">
        <v>46844.800000000003</v>
      </c>
      <c r="CE637" s="36">
        <v>55111.5</v>
      </c>
      <c r="CF637" s="36"/>
      <c r="CG637" s="40">
        <v>28.518000000000001</v>
      </c>
      <c r="CH637" s="40">
        <v>55.962000000000003</v>
      </c>
      <c r="CI637" s="40"/>
      <c r="CL637" s="5" t="str">
        <f t="shared" si="1289"/>
        <v>1_0.5_1</v>
      </c>
      <c r="CM637" s="95" t="str">
        <f t="shared" si="1290"/>
        <v>1K</v>
      </c>
      <c r="CN637" s="96">
        <f t="shared" si="1277"/>
        <v>202</v>
      </c>
      <c r="CO637" s="96" t="str">
        <f t="shared" si="1284"/>
        <v>1_0.5_1</v>
      </c>
      <c r="CP637" s="95" t="str">
        <f t="shared" si="1293"/>
        <v>1K</v>
      </c>
      <c r="CQ637" s="5">
        <f t="shared" si="1285"/>
        <v>108</v>
      </c>
      <c r="CV637" s="87"/>
      <c r="CW637" s="87"/>
      <c r="CX637" s="87"/>
      <c r="CY637" s="87"/>
      <c r="CZ637" s="87"/>
    </row>
    <row r="638" spans="1:104" s="5" customFormat="1">
      <c r="A638" s="13" t="s">
        <v>447</v>
      </c>
      <c r="B638" s="13">
        <v>3</v>
      </c>
      <c r="C638" s="13"/>
      <c r="D638" s="13" t="s">
        <v>95</v>
      </c>
      <c r="E638" s="35" t="s">
        <v>322</v>
      </c>
      <c r="F638" s="13" t="s">
        <v>36</v>
      </c>
      <c r="G638" s="36">
        <v>1094935098</v>
      </c>
      <c r="H638" s="13" t="s">
        <v>323</v>
      </c>
      <c r="I638" s="37">
        <v>25</v>
      </c>
      <c r="J638" s="37" t="s">
        <v>70</v>
      </c>
      <c r="K638" s="38">
        <v>43529</v>
      </c>
      <c r="L638" s="39">
        <v>0.66319444444444442</v>
      </c>
      <c r="M638" s="37" t="s">
        <v>39</v>
      </c>
      <c r="N638" s="37" t="s">
        <v>42</v>
      </c>
      <c r="O638" s="37"/>
      <c r="P638" s="37" t="s">
        <v>42</v>
      </c>
      <c r="Q638" s="37">
        <v>6</v>
      </c>
      <c r="R638" s="13" t="s">
        <v>43</v>
      </c>
      <c r="S638" s="13" t="s">
        <v>44</v>
      </c>
      <c r="T638" s="13" t="s">
        <v>42</v>
      </c>
      <c r="U638" s="13" t="s">
        <v>52</v>
      </c>
      <c r="V638" s="13" t="s">
        <v>42</v>
      </c>
      <c r="W638" s="13" t="s">
        <v>66</v>
      </c>
      <c r="X638" s="13" t="s">
        <v>76</v>
      </c>
      <c r="Y638" s="13" t="s">
        <v>41</v>
      </c>
      <c r="Z638" s="13" t="s">
        <v>42</v>
      </c>
      <c r="AA638" s="13"/>
      <c r="AB638" s="13">
        <v>-1</v>
      </c>
      <c r="AC638" s="72">
        <f t="shared" si="1278"/>
        <v>0.5</v>
      </c>
      <c r="AD638" s="13">
        <v>1</v>
      </c>
      <c r="AE638" s="72">
        <f t="shared" ref="AE638" si="1409">VALUE(IF(AD638=-2,0%,IF(AD638=-1,50%,IF(AD638=0,100%,IF(AD638=1,50%,IF(AD638=2,0%))))))</f>
        <v>0.5</v>
      </c>
      <c r="AF638" s="13" t="s">
        <v>42</v>
      </c>
      <c r="AG638" s="13">
        <v>0</v>
      </c>
      <c r="AH638" s="13" t="s">
        <v>42</v>
      </c>
      <c r="AI638" s="13">
        <f t="shared" si="1407"/>
        <v>0</v>
      </c>
      <c r="AJ638" s="70">
        <f t="shared" si="1280"/>
        <v>1</v>
      </c>
      <c r="AK638" s="59">
        <f t="shared" si="1356"/>
        <v>0</v>
      </c>
      <c r="AL638" s="70">
        <f t="shared" ref="AL638" si="1410">VALUE(IF(AK638=-3,0%,IF(AK638=-2,33.3%,IF(AK638=-1,66.6%,IF(AK638=0,100%,IF(AK638=1,66.6%,IF(AK638=2,33.3%,IF(AK638=3,0%))))))))</f>
        <v>1</v>
      </c>
      <c r="AM638" s="13" t="s">
        <v>41</v>
      </c>
      <c r="AN638" s="13" t="s">
        <v>42</v>
      </c>
      <c r="AO638" s="13"/>
      <c r="AP638" s="13">
        <v>101.31965006729475</v>
      </c>
      <c r="AQ638" s="13">
        <v>117.34261838440112</v>
      </c>
      <c r="AR638" s="13">
        <v>125.13020833333333</v>
      </c>
      <c r="AS638" s="13">
        <v>148.05555555555554</v>
      </c>
      <c r="AT638" s="36">
        <v>68.836970000000008</v>
      </c>
      <c r="AU638" s="36" t="str">
        <f t="shared" si="1282"/>
        <v>1</v>
      </c>
      <c r="AV638" s="36">
        <v>10.859335823529738</v>
      </c>
      <c r="AW638" s="36">
        <v>61.158259999999999</v>
      </c>
      <c r="AX638" s="36">
        <v>76.515680000000003</v>
      </c>
      <c r="AY638" s="36">
        <v>13.797389999999993</v>
      </c>
      <c r="AZ638" s="36" t="str">
        <f t="shared" si="1283"/>
        <v>1</v>
      </c>
      <c r="BA638" s="36">
        <v>9.9578595303308024</v>
      </c>
      <c r="BB638" s="36">
        <v>6.7561199999999957</v>
      </c>
      <c r="BC638" s="36">
        <v>20.83865999999999</v>
      </c>
      <c r="BD638" s="36">
        <v>47533.649999999994</v>
      </c>
      <c r="BE638" s="36" t="s">
        <v>50</v>
      </c>
      <c r="BF638" s="36">
        <v>44089.2</v>
      </c>
      <c r="BG638" s="36">
        <v>49600.3</v>
      </c>
      <c r="BH638" s="36">
        <v>68.836970000000008</v>
      </c>
      <c r="BI638" s="36">
        <v>10.859335823529738</v>
      </c>
      <c r="BJ638" s="36">
        <v>61.158259999999999</v>
      </c>
      <c r="BK638" s="36">
        <v>76.515680000000003</v>
      </c>
      <c r="BL638" s="36">
        <v>20.83865999999999</v>
      </c>
      <c r="BM638" s="36">
        <v>0</v>
      </c>
      <c r="BN638" s="36">
        <v>20.83865999999999</v>
      </c>
      <c r="BO638" s="36">
        <v>20.83865999999999</v>
      </c>
      <c r="BP638" s="36">
        <v>44548.466666666667</v>
      </c>
      <c r="BQ638" s="36">
        <v>1124.9689892022234</v>
      </c>
      <c r="BR638" s="36">
        <v>44089.2</v>
      </c>
      <c r="BS638" s="36">
        <v>46844.800000000003</v>
      </c>
      <c r="BT638" s="36">
        <v>76.515680000000003</v>
      </c>
      <c r="BU638" s="36">
        <v>0</v>
      </c>
      <c r="BV638" s="36">
        <v>76.515680000000003</v>
      </c>
      <c r="BW638" s="36">
        <v>76.515680000000003</v>
      </c>
      <c r="BX638" s="36">
        <v>20.83865999999999</v>
      </c>
      <c r="BY638" s="36">
        <v>0</v>
      </c>
      <c r="BZ638" s="36">
        <v>20.83865999999999</v>
      </c>
      <c r="CA638" s="36">
        <v>20.83865999999999</v>
      </c>
      <c r="CB638" s="36">
        <v>44433.65</v>
      </c>
      <c r="CC638" s="36">
        <v>941.21658435594429</v>
      </c>
      <c r="CD638" s="36">
        <v>44089.2</v>
      </c>
      <c r="CE638" s="36">
        <v>46844.800000000003</v>
      </c>
      <c r="CF638" s="36"/>
      <c r="CG638" s="40">
        <v>28.419</v>
      </c>
      <c r="CH638" s="40">
        <v>56.167999999999999</v>
      </c>
      <c r="CI638" s="40"/>
      <c r="CL638" s="5" t="str">
        <f t="shared" si="1289"/>
        <v>1_0.5_1</v>
      </c>
      <c r="CM638" s="95" t="str">
        <f t="shared" si="1290"/>
        <v>1K</v>
      </c>
      <c r="CN638" s="96">
        <f t="shared" si="1277"/>
        <v>202</v>
      </c>
      <c r="CO638" s="96" t="str">
        <f t="shared" si="1284"/>
        <v>1_0.5_1</v>
      </c>
      <c r="CP638" s="95" t="str">
        <f t="shared" si="1293"/>
        <v>1K</v>
      </c>
      <c r="CQ638" s="5">
        <f t="shared" si="1285"/>
        <v>108</v>
      </c>
      <c r="CV638" s="87"/>
      <c r="CW638" s="87"/>
      <c r="CX638" s="87"/>
      <c r="CY638" s="87"/>
      <c r="CZ638" s="87"/>
    </row>
    <row r="639" spans="1:104" s="5" customFormat="1">
      <c r="A639" s="13" t="s">
        <v>447</v>
      </c>
      <c r="B639" s="13">
        <v>4</v>
      </c>
      <c r="C639" s="13"/>
      <c r="D639" s="13" t="s">
        <v>34</v>
      </c>
      <c r="E639" s="35" t="s">
        <v>324</v>
      </c>
      <c r="F639" s="13" t="s">
        <v>36</v>
      </c>
      <c r="G639" s="36">
        <v>1094978509</v>
      </c>
      <c r="H639" s="13" t="s">
        <v>325</v>
      </c>
      <c r="I639" s="37">
        <v>19</v>
      </c>
      <c r="J639" s="37" t="s">
        <v>38</v>
      </c>
      <c r="K639" s="38">
        <v>43530</v>
      </c>
      <c r="L639" s="39">
        <v>0.3520833333333333</v>
      </c>
      <c r="M639" s="37"/>
      <c r="N639" s="37" t="s">
        <v>71</v>
      </c>
      <c r="O639" s="37" t="s">
        <v>41</v>
      </c>
      <c r="P639" s="37" t="s">
        <v>41</v>
      </c>
      <c r="Q639" s="37">
        <v>1</v>
      </c>
      <c r="R639" s="13" t="s">
        <v>55</v>
      </c>
      <c r="S639" s="13" t="s">
        <v>63</v>
      </c>
      <c r="T639" s="13" t="s">
        <v>42</v>
      </c>
      <c r="U639" s="13" t="s">
        <v>52</v>
      </c>
      <c r="V639" s="13" t="s">
        <v>42</v>
      </c>
      <c r="W639" s="13" t="s">
        <v>66</v>
      </c>
      <c r="X639" s="13" t="s">
        <v>76</v>
      </c>
      <c r="Y639" s="13" t="s">
        <v>41</v>
      </c>
      <c r="Z639" s="13" t="s">
        <v>41</v>
      </c>
      <c r="AA639" s="13"/>
      <c r="AB639" s="13">
        <v>0</v>
      </c>
      <c r="AC639" s="72">
        <f t="shared" si="1278"/>
        <v>1</v>
      </c>
      <c r="AD639" s="13">
        <v>0</v>
      </c>
      <c r="AE639" s="72">
        <f t="shared" ref="AE639" si="1411">VALUE(IF(AD639=-2,0%,IF(AD639=-1,50%,IF(AD639=0,100%,IF(AD639=1,50%,IF(AD639=2,0%))))))</f>
        <v>1</v>
      </c>
      <c r="AF639" s="13" t="s">
        <v>42</v>
      </c>
      <c r="AG639" s="13">
        <v>0</v>
      </c>
      <c r="AH639" s="13" t="s">
        <v>42</v>
      </c>
      <c r="AI639" s="13">
        <f t="shared" si="1407"/>
        <v>0</v>
      </c>
      <c r="AJ639" s="70">
        <f t="shared" si="1280"/>
        <v>1</v>
      </c>
      <c r="AK639" s="59">
        <f t="shared" si="1356"/>
        <v>0</v>
      </c>
      <c r="AL639" s="70">
        <f t="shared" ref="AL639" si="1412">VALUE(IF(AK639=-3,0%,IF(AK639=-2,33.3%,IF(AK639=-1,66.6%,IF(AK639=0,100%,IF(AK639=1,66.6%,IF(AK639=2,33.3%,IF(AK639=3,0%))))))))</f>
        <v>1</v>
      </c>
      <c r="AM639" s="13" t="s">
        <v>41</v>
      </c>
      <c r="AN639" s="13" t="s">
        <v>41</v>
      </c>
      <c r="AO639" s="13"/>
      <c r="AP639" s="13">
        <v>101.31965006729475</v>
      </c>
      <c r="AQ639" s="13">
        <v>117.34261838440112</v>
      </c>
      <c r="AR639" s="13">
        <v>125.13020833333333</v>
      </c>
      <c r="AS639" s="13">
        <v>148.05555555555554</v>
      </c>
      <c r="AT639" s="36">
        <v>465.55033679999997</v>
      </c>
      <c r="AU639" s="36" t="str">
        <f t="shared" si="1282"/>
        <v>3</v>
      </c>
      <c r="AV639" s="36">
        <v>0</v>
      </c>
      <c r="AW639" s="36">
        <v>465.55033679999997</v>
      </c>
      <c r="AX639" s="36">
        <v>465.55033679999997</v>
      </c>
      <c r="AY639" s="36">
        <v>976.48848549999991</v>
      </c>
      <c r="AZ639" s="36" t="str">
        <f t="shared" si="1283"/>
        <v>4</v>
      </c>
      <c r="BA639" s="36">
        <v>16.67978559081094</v>
      </c>
      <c r="BB639" s="36">
        <v>964.69409599999983</v>
      </c>
      <c r="BC639" s="36">
        <v>988.28287499999999</v>
      </c>
      <c r="BD639" s="36">
        <v>53044.800000000003</v>
      </c>
      <c r="BE639" s="36" t="s">
        <v>50</v>
      </c>
      <c r="BF639" s="36">
        <v>52355.9</v>
      </c>
      <c r="BG639" s="36">
        <v>55111.5</v>
      </c>
      <c r="BH639" s="36">
        <v>366.1600995</v>
      </c>
      <c r="BI639" s="36">
        <v>140.55902155714003</v>
      </c>
      <c r="BJ639" s="36">
        <v>266.76986219999998</v>
      </c>
      <c r="BK639" s="36">
        <v>465.55033679999997</v>
      </c>
      <c r="BL639" s="36">
        <v>940.88033599999994</v>
      </c>
      <c r="BM639" s="36">
        <v>33.677742363097757</v>
      </c>
      <c r="BN639" s="36">
        <v>917.06657600000005</v>
      </c>
      <c r="BO639" s="36">
        <v>964.69409599999983</v>
      </c>
      <c r="BP639" s="36">
        <v>51896.633333333331</v>
      </c>
      <c r="BQ639" s="36">
        <v>1124.9689892022204</v>
      </c>
      <c r="BR639" s="36">
        <v>49600.3</v>
      </c>
      <c r="BS639" s="36">
        <v>52355.9</v>
      </c>
      <c r="BT639" s="36">
        <v>374.15610030000005</v>
      </c>
      <c r="BU639" s="36">
        <v>129.25096878103398</v>
      </c>
      <c r="BV639" s="36">
        <v>282.76186380000007</v>
      </c>
      <c r="BW639" s="36">
        <v>465.55033679999997</v>
      </c>
      <c r="BX639" s="36">
        <v>899.04204799999991</v>
      </c>
      <c r="BY639" s="36">
        <v>92.846016679169324</v>
      </c>
      <c r="BZ639" s="36">
        <v>833.39</v>
      </c>
      <c r="CA639" s="36">
        <v>964.69409599999983</v>
      </c>
      <c r="CB639" s="36">
        <v>49169.775000000009</v>
      </c>
      <c r="CC639" s="36">
        <v>3475.3169782529671</v>
      </c>
      <c r="CD639" s="36">
        <v>42711.4</v>
      </c>
      <c r="CE639" s="36">
        <v>52355.9</v>
      </c>
      <c r="CF639" s="36"/>
      <c r="CG639" s="40">
        <v>24.484000000000002</v>
      </c>
      <c r="CH639" s="40">
        <v>65.427999999999997</v>
      </c>
      <c r="CI639" s="40"/>
      <c r="CL639" s="5" t="str">
        <f t="shared" si="1289"/>
        <v>1_1_4</v>
      </c>
      <c r="CM639" s="95" t="str">
        <f t="shared" si="1290"/>
        <v>2V</v>
      </c>
      <c r="CN639" s="96">
        <f t="shared" si="1277"/>
        <v>39</v>
      </c>
      <c r="CO639" s="96" t="str">
        <f t="shared" si="1284"/>
        <v>1_1_4</v>
      </c>
      <c r="CP639" s="95" t="str">
        <f t="shared" si="1293"/>
        <v>2V</v>
      </c>
      <c r="CQ639" s="5">
        <f t="shared" si="1285"/>
        <v>37</v>
      </c>
      <c r="CV639" s="87"/>
      <c r="CW639" s="87"/>
      <c r="CX639" s="87"/>
      <c r="CY639" s="87"/>
      <c r="CZ639" s="87"/>
    </row>
    <row r="640" spans="1:104" s="5" customFormat="1">
      <c r="A640" s="13" t="s">
        <v>447</v>
      </c>
      <c r="B640" s="13">
        <v>4</v>
      </c>
      <c r="C640" s="13"/>
      <c r="D640" s="13" t="s">
        <v>34</v>
      </c>
      <c r="E640" s="35" t="s">
        <v>324</v>
      </c>
      <c r="F640" s="13" t="s">
        <v>36</v>
      </c>
      <c r="G640" s="36">
        <v>1094978509</v>
      </c>
      <c r="H640" s="13" t="s">
        <v>325</v>
      </c>
      <c r="I640" s="37">
        <v>19</v>
      </c>
      <c r="J640" s="37" t="s">
        <v>38</v>
      </c>
      <c r="K640" s="38">
        <v>43530</v>
      </c>
      <c r="L640" s="39">
        <v>0.36249999999999999</v>
      </c>
      <c r="M640" s="37"/>
      <c r="N640" s="37" t="s">
        <v>71</v>
      </c>
      <c r="O640" s="37" t="s">
        <v>41</v>
      </c>
      <c r="P640" s="37" t="s">
        <v>41</v>
      </c>
      <c r="Q640" s="37">
        <v>2</v>
      </c>
      <c r="R640" s="13" t="s">
        <v>55</v>
      </c>
      <c r="S640" s="13" t="s">
        <v>63</v>
      </c>
      <c r="T640" s="13" t="s">
        <v>42</v>
      </c>
      <c r="U640" s="13" t="s">
        <v>52</v>
      </c>
      <c r="V640" s="13" t="s">
        <v>42</v>
      </c>
      <c r="W640" s="13" t="s">
        <v>66</v>
      </c>
      <c r="X640" s="13" t="s">
        <v>76</v>
      </c>
      <c r="Y640" s="13" t="s">
        <v>41</v>
      </c>
      <c r="Z640" s="13" t="s">
        <v>41</v>
      </c>
      <c r="AA640" s="13"/>
      <c r="AB640" s="13">
        <v>0</v>
      </c>
      <c r="AC640" s="72">
        <f t="shared" si="1278"/>
        <v>1</v>
      </c>
      <c r="AD640" s="13">
        <v>0</v>
      </c>
      <c r="AE640" s="72">
        <f t="shared" ref="AE640" si="1413">VALUE(IF(AD640=-2,0%,IF(AD640=-1,50%,IF(AD640=0,100%,IF(AD640=1,50%,IF(AD640=2,0%))))))</f>
        <v>1</v>
      </c>
      <c r="AF640" s="13" t="s">
        <v>42</v>
      </c>
      <c r="AG640" s="13">
        <v>0</v>
      </c>
      <c r="AH640" s="13" t="s">
        <v>42</v>
      </c>
      <c r="AI640" s="13">
        <f t="shared" si="1407"/>
        <v>0</v>
      </c>
      <c r="AJ640" s="70">
        <f t="shared" si="1280"/>
        <v>1</v>
      </c>
      <c r="AK640" s="59">
        <f t="shared" si="1356"/>
        <v>0</v>
      </c>
      <c r="AL640" s="70">
        <f t="shared" ref="AL640" si="1414">VALUE(IF(AK640=-3,0%,IF(AK640=-2,33.3%,IF(AK640=-1,66.6%,IF(AK640=0,100%,IF(AK640=1,66.6%,IF(AK640=2,33.3%,IF(AK640=3,0%))))))))</f>
        <v>1</v>
      </c>
      <c r="AM640" s="13" t="s">
        <v>41</v>
      </c>
      <c r="AN640" s="13" t="s">
        <v>41</v>
      </c>
      <c r="AO640" s="13"/>
      <c r="AP640" s="13">
        <v>101.31965006729475</v>
      </c>
      <c r="AQ640" s="13">
        <v>117.34261838440112</v>
      </c>
      <c r="AR640" s="13">
        <v>125.13020833333333</v>
      </c>
      <c r="AS640" s="13">
        <v>148.05555555555554</v>
      </c>
      <c r="AT640" s="36">
        <v>536.62421549999999</v>
      </c>
      <c r="AU640" s="36" t="str">
        <f t="shared" si="1282"/>
        <v>4</v>
      </c>
      <c r="AV640" s="36">
        <v>100.51364318799951</v>
      </c>
      <c r="AW640" s="36">
        <v>465.55033679999997</v>
      </c>
      <c r="AX640" s="36">
        <v>607.6980941999999</v>
      </c>
      <c r="AY640" s="36">
        <v>1152.7384549999999</v>
      </c>
      <c r="AZ640" s="36" t="str">
        <f t="shared" si="1283"/>
        <v>5</v>
      </c>
      <c r="BA640" s="36">
        <v>33.043603344875599</v>
      </c>
      <c r="BB640" s="36">
        <v>1129.3730989999999</v>
      </c>
      <c r="BC640" s="36">
        <v>1176.103811</v>
      </c>
      <c r="BD640" s="36">
        <v>68889.325000000012</v>
      </c>
      <c r="BE640" s="36" t="s">
        <v>50</v>
      </c>
      <c r="BF640" s="36">
        <v>66133.8</v>
      </c>
      <c r="BG640" s="36">
        <v>71644.899999999994</v>
      </c>
      <c r="BH640" s="36">
        <v>509.07393999999999</v>
      </c>
      <c r="BI640" s="36">
        <v>61.551669928785074</v>
      </c>
      <c r="BJ640" s="36">
        <v>465.55033679999997</v>
      </c>
      <c r="BK640" s="36">
        <v>552.59754320000002</v>
      </c>
      <c r="BL640" s="36">
        <v>1100.100475</v>
      </c>
      <c r="BM640" s="36">
        <v>41.39774186704809</v>
      </c>
      <c r="BN640" s="36">
        <v>1070.827851</v>
      </c>
      <c r="BO640" s="36">
        <v>1129.3730989999999</v>
      </c>
      <c r="BP640" s="36">
        <v>62459.666666666664</v>
      </c>
      <c r="BQ640" s="36">
        <v>3337.1973263004206</v>
      </c>
      <c r="BR640" s="36">
        <v>57867</v>
      </c>
      <c r="BS640" s="36">
        <v>66133.8</v>
      </c>
      <c r="BT640" s="36">
        <v>465.55033679999997</v>
      </c>
      <c r="BU640" s="36">
        <v>0</v>
      </c>
      <c r="BV640" s="36">
        <v>465.55033679999997</v>
      </c>
      <c r="BW640" s="36">
        <v>465.55033679999997</v>
      </c>
      <c r="BX640" s="36">
        <v>1047.0335974999998</v>
      </c>
      <c r="BY640" s="36">
        <v>116.44563974033986</v>
      </c>
      <c r="BZ640" s="36">
        <v>964.69409599999983</v>
      </c>
      <c r="CA640" s="36">
        <v>1129.3730989999999</v>
      </c>
      <c r="CB640" s="36">
        <v>57694.824999999997</v>
      </c>
      <c r="CC640" s="36">
        <v>4552.2610926146726</v>
      </c>
      <c r="CD640" s="36">
        <v>52355.9</v>
      </c>
      <c r="CE640" s="36">
        <v>66133.8</v>
      </c>
      <c r="CF640" s="36"/>
      <c r="CG640" s="40">
        <v>24.677</v>
      </c>
      <c r="CH640" s="40">
        <v>65.31</v>
      </c>
      <c r="CI640" s="40"/>
      <c r="CL640" s="5" t="str">
        <f t="shared" si="1289"/>
        <v>1_1_5</v>
      </c>
      <c r="CM640" s="95" t="str">
        <f t="shared" si="1290"/>
        <v>3H</v>
      </c>
      <c r="CN640" s="96">
        <f t="shared" si="1277"/>
        <v>30</v>
      </c>
      <c r="CO640" s="96" t="str">
        <f t="shared" si="1284"/>
        <v>1_1_5</v>
      </c>
      <c r="CP640" s="95" t="str">
        <f t="shared" si="1293"/>
        <v>3H</v>
      </c>
      <c r="CQ640" s="5">
        <f t="shared" si="1285"/>
        <v>24</v>
      </c>
      <c r="CV640" s="87"/>
      <c r="CW640" s="87"/>
      <c r="CX640" s="87"/>
      <c r="CY640" s="87"/>
      <c r="CZ640" s="87"/>
    </row>
    <row r="641" spans="1:104" s="5" customFormat="1">
      <c r="A641" s="13" t="s">
        <v>447</v>
      </c>
      <c r="B641" s="13">
        <v>4</v>
      </c>
      <c r="C641" s="13"/>
      <c r="D641" s="13" t="s">
        <v>34</v>
      </c>
      <c r="E641" s="35" t="s">
        <v>324</v>
      </c>
      <c r="F641" s="13" t="s">
        <v>36</v>
      </c>
      <c r="G641" s="36">
        <v>1094978509</v>
      </c>
      <c r="H641" s="13" t="s">
        <v>325</v>
      </c>
      <c r="I641" s="37">
        <v>19</v>
      </c>
      <c r="J641" s="37" t="s">
        <v>38</v>
      </c>
      <c r="K641" s="38">
        <v>43530</v>
      </c>
      <c r="L641" s="39">
        <v>0.375</v>
      </c>
      <c r="M641" s="37"/>
      <c r="N641" s="37" t="s">
        <v>71</v>
      </c>
      <c r="O641" s="37" t="s">
        <v>41</v>
      </c>
      <c r="P641" s="37" t="s">
        <v>41</v>
      </c>
      <c r="Q641" s="37">
        <v>3</v>
      </c>
      <c r="R641" s="13" t="s">
        <v>55</v>
      </c>
      <c r="S641" s="13" t="s">
        <v>63</v>
      </c>
      <c r="T641" s="13" t="s">
        <v>42</v>
      </c>
      <c r="U641" s="13" t="s">
        <v>52</v>
      </c>
      <c r="V641" s="13" t="s">
        <v>42</v>
      </c>
      <c r="W641" s="13" t="s">
        <v>66</v>
      </c>
      <c r="X641" s="13" t="s">
        <v>76</v>
      </c>
      <c r="Y641" s="13" t="s">
        <v>41</v>
      </c>
      <c r="Z641" s="13" t="s">
        <v>41</v>
      </c>
      <c r="AA641" s="13"/>
      <c r="AB641" s="13">
        <v>0</v>
      </c>
      <c r="AC641" s="72">
        <f t="shared" si="1278"/>
        <v>1</v>
      </c>
      <c r="AD641" s="13">
        <v>0</v>
      </c>
      <c r="AE641" s="72">
        <f t="shared" ref="AE641" si="1415">VALUE(IF(AD641=-2,0%,IF(AD641=-1,50%,IF(AD641=0,100%,IF(AD641=1,50%,IF(AD641=2,0%))))))</f>
        <v>1</v>
      </c>
      <c r="AF641" s="13" t="s">
        <v>42</v>
      </c>
      <c r="AG641" s="13">
        <v>0</v>
      </c>
      <c r="AH641" s="13" t="s">
        <v>42</v>
      </c>
      <c r="AI641" s="13">
        <f t="shared" si="1407"/>
        <v>0</v>
      </c>
      <c r="AJ641" s="70">
        <f t="shared" si="1280"/>
        <v>1</v>
      </c>
      <c r="AK641" s="59">
        <f t="shared" si="1356"/>
        <v>0</v>
      </c>
      <c r="AL641" s="70">
        <f t="shared" ref="AL641" si="1416">VALUE(IF(AK641=-3,0%,IF(AK641=-2,33.3%,IF(AK641=-1,66.6%,IF(AK641=0,100%,IF(AK641=1,66.6%,IF(AK641=2,33.3%,IF(AK641=3,0%))))))))</f>
        <v>1</v>
      </c>
      <c r="AM641" s="13" t="s">
        <v>41</v>
      </c>
      <c r="AN641" s="13" t="s">
        <v>41</v>
      </c>
      <c r="AO641" s="13"/>
      <c r="AP641" s="13">
        <v>101.31965006729475</v>
      </c>
      <c r="AQ641" s="13">
        <v>117.34261838440112</v>
      </c>
      <c r="AR641" s="13">
        <v>125.13020833333333</v>
      </c>
      <c r="AS641" s="13">
        <v>148.05555555555554</v>
      </c>
      <c r="AT641" s="36">
        <v>717.72878139999989</v>
      </c>
      <c r="AU641" s="36" t="str">
        <f t="shared" si="1282"/>
        <v>4</v>
      </c>
      <c r="AV641" s="36">
        <v>22.221500370330475</v>
      </c>
      <c r="AW641" s="36">
        <v>702.01580779999983</v>
      </c>
      <c r="AX641" s="36">
        <v>733.44175499999994</v>
      </c>
      <c r="AY641" s="36">
        <v>1331.9680149999999</v>
      </c>
      <c r="AZ641" s="36" t="str">
        <f t="shared" si="1283"/>
        <v>5</v>
      </c>
      <c r="BA641" s="36">
        <v>24.270286265961399</v>
      </c>
      <c r="BB641" s="36">
        <v>1314.8063309999998</v>
      </c>
      <c r="BC641" s="36">
        <v>1349.1296989999998</v>
      </c>
      <c r="BD641" s="36">
        <v>107467.4</v>
      </c>
      <c r="BE641" s="36" t="s">
        <v>50</v>
      </c>
      <c r="BF641" s="36">
        <v>104711.8</v>
      </c>
      <c r="BG641" s="36">
        <v>110223</v>
      </c>
      <c r="BH641" s="36">
        <v>670.62971179999988</v>
      </c>
      <c r="BI641" s="36">
        <v>44.386642633143879</v>
      </c>
      <c r="BJ641" s="36">
        <v>639.24361579999993</v>
      </c>
      <c r="BK641" s="36">
        <v>702.01580779999983</v>
      </c>
      <c r="BL641" s="36">
        <v>1291.7399109999999</v>
      </c>
      <c r="BM641" s="36">
        <v>32.620843999393841</v>
      </c>
      <c r="BN641" s="36">
        <v>1268.673491</v>
      </c>
      <c r="BO641" s="36">
        <v>1314.8063309999998</v>
      </c>
      <c r="BP641" s="36">
        <v>97363.616666666683</v>
      </c>
      <c r="BQ641" s="36">
        <v>4499.8432970123158</v>
      </c>
      <c r="BR641" s="36">
        <v>93689.5</v>
      </c>
      <c r="BS641" s="36">
        <v>104711.8</v>
      </c>
      <c r="BT641" s="36">
        <v>658.80201349999993</v>
      </c>
      <c r="BU641" s="36">
        <v>61.113533980661011</v>
      </c>
      <c r="BV641" s="36">
        <v>615.58821920000003</v>
      </c>
      <c r="BW641" s="36">
        <v>702.01580779999983</v>
      </c>
      <c r="BX641" s="36">
        <v>1257.0266774999998</v>
      </c>
      <c r="BY641" s="36">
        <v>81.712769608918066</v>
      </c>
      <c r="BZ641" s="36">
        <v>1199.2470239999998</v>
      </c>
      <c r="CA641" s="36">
        <v>1314.8063309999998</v>
      </c>
      <c r="CB641" s="36">
        <v>88350.593749999985</v>
      </c>
      <c r="CC641" s="36">
        <v>9831.3270519275411</v>
      </c>
      <c r="CD641" s="36">
        <v>71644.899999999994</v>
      </c>
      <c r="CE641" s="36">
        <v>104711.8</v>
      </c>
      <c r="CF641" s="36"/>
      <c r="CG641" s="40">
        <v>25.065000000000001</v>
      </c>
      <c r="CH641" s="40">
        <v>65.043000000000006</v>
      </c>
      <c r="CI641" s="40"/>
      <c r="CL641" s="5" t="str">
        <f t="shared" si="1289"/>
        <v>1_1_5</v>
      </c>
      <c r="CM641" s="95" t="str">
        <f t="shared" si="1290"/>
        <v>3H</v>
      </c>
      <c r="CN641" s="96">
        <f t="shared" si="1277"/>
        <v>30</v>
      </c>
      <c r="CO641" s="96" t="str">
        <f t="shared" si="1284"/>
        <v>1_1_5</v>
      </c>
      <c r="CP641" s="95" t="str">
        <f t="shared" si="1293"/>
        <v>3H</v>
      </c>
      <c r="CQ641" s="5">
        <f t="shared" si="1285"/>
        <v>24</v>
      </c>
      <c r="CV641" s="87"/>
      <c r="CW641" s="87"/>
      <c r="CX641" s="87"/>
      <c r="CY641" s="87"/>
      <c r="CZ641" s="87"/>
    </row>
    <row r="642" spans="1:104" s="5" customFormat="1">
      <c r="A642" s="13" t="s">
        <v>447</v>
      </c>
      <c r="B642" s="13">
        <v>4</v>
      </c>
      <c r="C642" s="13"/>
      <c r="D642" s="13" t="s">
        <v>34</v>
      </c>
      <c r="E642" s="35" t="s">
        <v>324</v>
      </c>
      <c r="F642" s="13" t="s">
        <v>36</v>
      </c>
      <c r="G642" s="36">
        <v>1094978509</v>
      </c>
      <c r="H642" s="13" t="s">
        <v>325</v>
      </c>
      <c r="I642" s="37">
        <v>19</v>
      </c>
      <c r="J642" s="37" t="s">
        <v>38</v>
      </c>
      <c r="K642" s="38">
        <v>43530</v>
      </c>
      <c r="L642" s="39">
        <v>0.38541666666666669</v>
      </c>
      <c r="M642" s="37"/>
      <c r="N642" s="37" t="s">
        <v>71</v>
      </c>
      <c r="O642" s="37" t="s">
        <v>41</v>
      </c>
      <c r="P642" s="37" t="s">
        <v>41</v>
      </c>
      <c r="Q642" s="37">
        <v>4</v>
      </c>
      <c r="R642" s="13" t="s">
        <v>55</v>
      </c>
      <c r="S642" s="13" t="s">
        <v>63</v>
      </c>
      <c r="T642" s="13" t="s">
        <v>42</v>
      </c>
      <c r="U642" s="13" t="s">
        <v>52</v>
      </c>
      <c r="V642" s="13" t="s">
        <v>42</v>
      </c>
      <c r="W642" s="13" t="s">
        <v>66</v>
      </c>
      <c r="X642" s="13" t="s">
        <v>76</v>
      </c>
      <c r="Y642" s="13" t="s">
        <v>41</v>
      </c>
      <c r="Z642" s="13" t="s">
        <v>42</v>
      </c>
      <c r="AA642" s="13"/>
      <c r="AB642" s="13">
        <v>0</v>
      </c>
      <c r="AC642" s="72">
        <f t="shared" si="1278"/>
        <v>1</v>
      </c>
      <c r="AD642" s="13">
        <v>0</v>
      </c>
      <c r="AE642" s="72">
        <f t="shared" ref="AE642" si="1417">VALUE(IF(AD642=-2,0%,IF(AD642=-1,50%,IF(AD642=0,100%,IF(AD642=1,50%,IF(AD642=2,0%))))))</f>
        <v>1</v>
      </c>
      <c r="AF642" s="13" t="s">
        <v>42</v>
      </c>
      <c r="AG642" s="13">
        <v>0</v>
      </c>
      <c r="AH642" s="13" t="s">
        <v>42</v>
      </c>
      <c r="AI642" s="13">
        <f t="shared" si="1407"/>
        <v>0</v>
      </c>
      <c r="AJ642" s="70">
        <f t="shared" si="1280"/>
        <v>1</v>
      </c>
      <c r="AK642" s="59">
        <f t="shared" si="1356"/>
        <v>0</v>
      </c>
      <c r="AL642" s="70">
        <f t="shared" ref="AL642" si="1418">VALUE(IF(AK642=-3,0%,IF(AK642=-2,33.3%,IF(AK642=-1,66.6%,IF(AK642=0,100%,IF(AK642=1,66.6%,IF(AK642=2,33.3%,IF(AK642=3,0%))))))))</f>
        <v>1</v>
      </c>
      <c r="AM642" s="13" t="s">
        <v>41</v>
      </c>
      <c r="AN642" s="13" t="s">
        <v>42</v>
      </c>
      <c r="AO642" s="13"/>
      <c r="AP642" s="13">
        <v>101.31965006729475</v>
      </c>
      <c r="AQ642" s="13">
        <v>117.34261838440112</v>
      </c>
      <c r="AR642" s="13">
        <v>125.13020833333333</v>
      </c>
      <c r="AS642" s="13">
        <v>148.05555555555554</v>
      </c>
      <c r="AT642" s="36">
        <v>874.06278399999997</v>
      </c>
      <c r="AU642" s="36" t="str">
        <f t="shared" si="1282"/>
        <v>4</v>
      </c>
      <c r="AV642" s="36">
        <v>22.080550795737427</v>
      </c>
      <c r="AW642" s="36">
        <v>858.44947680000007</v>
      </c>
      <c r="AX642" s="36">
        <v>889.67609119999997</v>
      </c>
      <c r="AY642" s="36">
        <v>1479.99134</v>
      </c>
      <c r="AZ642" s="36" t="str">
        <f t="shared" si="1283"/>
        <v>5</v>
      </c>
      <c r="BA642" s="36">
        <v>23.928188005223365</v>
      </c>
      <c r="BB642" s="36">
        <v>1463.0715559999999</v>
      </c>
      <c r="BC642" s="36">
        <v>1496.911124</v>
      </c>
      <c r="BD642" s="36">
        <v>72333.799999999988</v>
      </c>
      <c r="BE642" s="36" t="s">
        <v>50</v>
      </c>
      <c r="BF642" s="36">
        <v>68889.3</v>
      </c>
      <c r="BG642" s="36">
        <v>74400.5</v>
      </c>
      <c r="BH642" s="36">
        <v>854.5430295000001</v>
      </c>
      <c r="BI642" s="36">
        <v>5.5245507523557942</v>
      </c>
      <c r="BJ642" s="36">
        <v>850.63658220000002</v>
      </c>
      <c r="BK642" s="36">
        <v>858.44947680000007</v>
      </c>
      <c r="BL642" s="36">
        <v>1468.6698499999998</v>
      </c>
      <c r="BM642" s="36">
        <v>7.9171833009519377</v>
      </c>
      <c r="BN642" s="36">
        <v>1463.0715559999999</v>
      </c>
      <c r="BO642" s="36">
        <v>1474.2681439999999</v>
      </c>
      <c r="BP642" s="36">
        <v>102874.76666666668</v>
      </c>
      <c r="BQ642" s="36">
        <v>18580.545436629742</v>
      </c>
      <c r="BR642" s="36">
        <v>74400.5</v>
      </c>
      <c r="BS642" s="36">
        <v>121245.2</v>
      </c>
      <c r="BT642" s="36">
        <v>780.23264229999995</v>
      </c>
      <c r="BU642" s="36">
        <v>110.61530815579196</v>
      </c>
      <c r="BV642" s="36">
        <v>702.01580779999983</v>
      </c>
      <c r="BW642" s="36">
        <v>858.44947680000007</v>
      </c>
      <c r="BX642" s="36">
        <v>1388.9389434999998</v>
      </c>
      <c r="BY642" s="36">
        <v>104.8393460116493</v>
      </c>
      <c r="BZ642" s="36">
        <v>1314.8063309999998</v>
      </c>
      <c r="CA642" s="36">
        <v>1463.0715559999999</v>
      </c>
      <c r="CB642" s="36">
        <v>101267.35</v>
      </c>
      <c r="CC642" s="36">
        <v>16083.373268233665</v>
      </c>
      <c r="CD642" s="36">
        <v>68889.3</v>
      </c>
      <c r="CE642" s="36">
        <v>121245.2</v>
      </c>
      <c r="CF642" s="36"/>
      <c r="CG642" s="40">
        <v>25.524999999999999</v>
      </c>
      <c r="CH642" s="40">
        <v>64.025999999999996</v>
      </c>
      <c r="CI642" s="40"/>
      <c r="CL642" s="5" t="str">
        <f t="shared" si="1289"/>
        <v>1_1_5</v>
      </c>
      <c r="CM642" s="95" t="str">
        <f t="shared" si="1290"/>
        <v>3H</v>
      </c>
      <c r="CN642" s="96">
        <f t="shared" ref="CN642:CN705" si="1419">VLOOKUP(CM642,$CW$2:$CZ$61,2)</f>
        <v>30</v>
      </c>
      <c r="CO642" s="96" t="str">
        <f t="shared" si="1284"/>
        <v>1_1_5</v>
      </c>
      <c r="CP642" s="95" t="str">
        <f t="shared" si="1293"/>
        <v>3H</v>
      </c>
      <c r="CQ642" s="5">
        <f t="shared" si="1285"/>
        <v>24</v>
      </c>
      <c r="CV642" s="87"/>
      <c r="CW642" s="87"/>
      <c r="CX642" s="87"/>
      <c r="CY642" s="87"/>
      <c r="CZ642" s="87"/>
    </row>
    <row r="643" spans="1:104" s="5" customFormat="1">
      <c r="A643" s="13" t="s">
        <v>447</v>
      </c>
      <c r="B643" s="13">
        <v>4</v>
      </c>
      <c r="C643" s="13"/>
      <c r="D643" s="13" t="s">
        <v>34</v>
      </c>
      <c r="E643" s="35" t="s">
        <v>324</v>
      </c>
      <c r="F643" s="13" t="s">
        <v>36</v>
      </c>
      <c r="G643" s="36">
        <v>1094978509</v>
      </c>
      <c r="H643" s="13" t="s">
        <v>325</v>
      </c>
      <c r="I643" s="37">
        <v>19</v>
      </c>
      <c r="J643" s="37" t="s">
        <v>38</v>
      </c>
      <c r="K643" s="38">
        <v>43530</v>
      </c>
      <c r="L643" s="39">
        <v>0.39583333333333331</v>
      </c>
      <c r="M643" s="37"/>
      <c r="N643" s="37" t="s">
        <v>71</v>
      </c>
      <c r="O643" s="37" t="s">
        <v>41</v>
      </c>
      <c r="P643" s="37" t="s">
        <v>41</v>
      </c>
      <c r="Q643" s="37">
        <v>5</v>
      </c>
      <c r="R643" s="13" t="s">
        <v>55</v>
      </c>
      <c r="S643" s="13" t="s">
        <v>63</v>
      </c>
      <c r="T643" s="13" t="s">
        <v>42</v>
      </c>
      <c r="U643" s="13" t="s">
        <v>52</v>
      </c>
      <c r="V643" s="13" t="s">
        <v>42</v>
      </c>
      <c r="W643" s="13" t="s">
        <v>66</v>
      </c>
      <c r="X643" s="13" t="s">
        <v>76</v>
      </c>
      <c r="Y643" s="13" t="s">
        <v>41</v>
      </c>
      <c r="Z643" s="13" t="s">
        <v>41</v>
      </c>
      <c r="AA643" s="13"/>
      <c r="AB643" s="13">
        <v>0</v>
      </c>
      <c r="AC643" s="72">
        <f t="shared" ref="AC643:AC706" si="1420">VALUE(IF(AB643=-2,0%,IF(AB643=-1,50%,IF(AB643=0,100%,IF(AB643=1,50%,IF(AB643=2,0%))))))</f>
        <v>1</v>
      </c>
      <c r="AD643" s="13">
        <v>0</v>
      </c>
      <c r="AE643" s="72">
        <f t="shared" ref="AE643" si="1421">VALUE(IF(AD643=-2,0%,IF(AD643=-1,50%,IF(AD643=0,100%,IF(AD643=1,50%,IF(AD643=2,0%))))))</f>
        <v>1</v>
      </c>
      <c r="AF643" s="13" t="s">
        <v>42</v>
      </c>
      <c r="AG643" s="13">
        <v>0</v>
      </c>
      <c r="AH643" s="13" t="s">
        <v>42</v>
      </c>
      <c r="AI643" s="13">
        <f t="shared" si="1407"/>
        <v>0</v>
      </c>
      <c r="AJ643" s="70">
        <f t="shared" ref="AJ643:AJ706" si="1422">VALUE(IF(AI643=-3,0%,IF(AI643=-2,33.3%,IF(AI643=-1,66.6%,IF(AI643=0,100%,IF(AI643=1,66.6%,IF(AI643=2,33.3%,IF(AI643=3,0%))))))))</f>
        <v>1</v>
      </c>
      <c r="AK643" s="59">
        <f t="shared" ref="AK643:AK706" si="1423">VALUE(IF(X643="Mucho más fría",-3, IF(X643="Más Fría",-2, IF(X643="Ligeramente más Fría",-1, IF(X643="Igual a como está",0, IF(X643="Ligeramente más caliente",1, IF(X643="Más Caliente",2, IF(X643="Mucho más caliente",3))))))))</f>
        <v>0</v>
      </c>
      <c r="AL643" s="70">
        <f t="shared" ref="AL643" si="1424">VALUE(IF(AK643=-3,0%,IF(AK643=-2,33.3%,IF(AK643=-1,66.6%,IF(AK643=0,100%,IF(AK643=1,66.6%,IF(AK643=2,33.3%,IF(AK643=3,0%))))))))</f>
        <v>1</v>
      </c>
      <c r="AM643" s="13" t="s">
        <v>41</v>
      </c>
      <c r="AN643" s="13" t="s">
        <v>41</v>
      </c>
      <c r="AO643" s="13"/>
      <c r="AP643" s="13">
        <v>101.31965006729475</v>
      </c>
      <c r="AQ643" s="13">
        <v>117.34261838440112</v>
      </c>
      <c r="AR643" s="13">
        <v>125.13020833333333</v>
      </c>
      <c r="AS643" s="13">
        <v>148.05555555555554</v>
      </c>
      <c r="AT643" s="36">
        <v>568.15973399999996</v>
      </c>
      <c r="AU643" s="36" t="str">
        <f t="shared" ref="AU643:AU706" si="1425">IF(AT643&lt;=100,"1",IF(AT643&lt;=300,"2", IF(AT643&lt;=500,"3", IF(AT643&lt;=1000,"4", IF(AT643&gt;1000,"5")))))</f>
        <v>4</v>
      </c>
      <c r="AV643" s="36">
        <v>122.67166021862259</v>
      </c>
      <c r="AW643" s="36">
        <v>481.4177712</v>
      </c>
      <c r="AX643" s="36">
        <v>654.90169679999997</v>
      </c>
      <c r="AY643" s="36">
        <v>1462.9438114999998</v>
      </c>
      <c r="AZ643" s="36" t="str">
        <f t="shared" ref="AZ643:AZ706" si="1426">IF(AY643&lt;=100,"1",IF(AY643&lt;=300,"2", IF(AY643&lt;=500,"3", IF(AY643&lt;=1000,"4", IF(AY643&gt;1000,"5")))))</f>
        <v>5</v>
      </c>
      <c r="BA643" s="36">
        <v>48.037034014865228</v>
      </c>
      <c r="BB643" s="36">
        <v>1428.9764989999999</v>
      </c>
      <c r="BC643" s="36">
        <v>1496.911124</v>
      </c>
      <c r="BD643" s="36">
        <v>62689.3</v>
      </c>
      <c r="BE643" s="36" t="s">
        <v>50</v>
      </c>
      <c r="BF643" s="36">
        <v>57867</v>
      </c>
      <c r="BG643" s="36">
        <v>66133.8</v>
      </c>
      <c r="BH643" s="36">
        <v>724.39438559999996</v>
      </c>
      <c r="BI643" s="36">
        <v>343.62082342397798</v>
      </c>
      <c r="BJ643" s="36">
        <v>481.4177712</v>
      </c>
      <c r="BK643" s="36">
        <v>967.37099999999998</v>
      </c>
      <c r="BL643" s="36">
        <v>1491.2534995000001</v>
      </c>
      <c r="BM643" s="36">
        <v>8.0010892987142963</v>
      </c>
      <c r="BN643" s="36">
        <v>1485.595875</v>
      </c>
      <c r="BO643" s="36">
        <v>1496.911124</v>
      </c>
      <c r="BP643" s="36">
        <v>69348.583333333328</v>
      </c>
      <c r="BQ643" s="36">
        <v>2074.3093254542946</v>
      </c>
      <c r="BR643" s="36">
        <v>66133.8</v>
      </c>
      <c r="BS643" s="36">
        <v>71644.899999999994</v>
      </c>
      <c r="BT643" s="36">
        <v>669.93362400000001</v>
      </c>
      <c r="BU643" s="36">
        <v>266.60167575208999</v>
      </c>
      <c r="BV643" s="36">
        <v>481.4177712</v>
      </c>
      <c r="BW643" s="36">
        <v>858.44947680000007</v>
      </c>
      <c r="BX643" s="36">
        <v>1479.99134</v>
      </c>
      <c r="BY643" s="36">
        <v>23.928188005223365</v>
      </c>
      <c r="BZ643" s="36">
        <v>1463.0715559999999</v>
      </c>
      <c r="CA643" s="36">
        <v>1496.911124</v>
      </c>
      <c r="CB643" s="36">
        <v>70783.793750000012</v>
      </c>
      <c r="CC643" s="36">
        <v>3588.4311934267785</v>
      </c>
      <c r="CD643" s="36">
        <v>66133.8</v>
      </c>
      <c r="CE643" s="36">
        <v>77156.100000000006</v>
      </c>
      <c r="CF643" s="36"/>
      <c r="CG643" s="40">
        <v>25.939</v>
      </c>
      <c r="CH643" s="40">
        <v>63.881999999999998</v>
      </c>
      <c r="CI643" s="40"/>
      <c r="CL643" s="5" t="str">
        <f t="shared" si="1289"/>
        <v>1_1_5</v>
      </c>
      <c r="CM643" s="95" t="str">
        <f t="shared" si="1290"/>
        <v>3H</v>
      </c>
      <c r="CN643" s="96">
        <f t="shared" si="1419"/>
        <v>30</v>
      </c>
      <c r="CO643" s="96" t="str">
        <f t="shared" ref="CO643:CO706" si="1427">AL643&amp;"_"&amp;AE643&amp;"_"&amp;AZ643</f>
        <v>1_1_5</v>
      </c>
      <c r="CP643" s="95" t="str">
        <f t="shared" si="1293"/>
        <v>3H</v>
      </c>
      <c r="CQ643" s="5">
        <f t="shared" ref="CQ643:CQ706" si="1428">VLOOKUP(CP643,$CW$2:$CZ$61,4)</f>
        <v>24</v>
      </c>
      <c r="CV643" s="87"/>
      <c r="CW643" s="87"/>
      <c r="CX643" s="87"/>
      <c r="CY643" s="87"/>
      <c r="CZ643" s="87"/>
    </row>
    <row r="644" spans="1:104" s="5" customFormat="1">
      <c r="A644" s="13" t="s">
        <v>447</v>
      </c>
      <c r="B644" s="13">
        <v>4</v>
      </c>
      <c r="C644" s="13"/>
      <c r="D644" s="13" t="s">
        <v>34</v>
      </c>
      <c r="E644" s="35" t="s">
        <v>324</v>
      </c>
      <c r="F644" s="13" t="s">
        <v>36</v>
      </c>
      <c r="G644" s="36">
        <v>1094978509</v>
      </c>
      <c r="H644" s="13" t="s">
        <v>325</v>
      </c>
      <c r="I644" s="37">
        <v>19</v>
      </c>
      <c r="J644" s="37" t="s">
        <v>38</v>
      </c>
      <c r="K644" s="38">
        <v>43530</v>
      </c>
      <c r="L644" s="39">
        <v>0.40625</v>
      </c>
      <c r="M644" s="37"/>
      <c r="N644" s="37" t="s">
        <v>71</v>
      </c>
      <c r="O644" s="37" t="s">
        <v>41</v>
      </c>
      <c r="P644" s="37" t="s">
        <v>41</v>
      </c>
      <c r="Q644" s="37">
        <v>6</v>
      </c>
      <c r="R644" s="13" t="s">
        <v>55</v>
      </c>
      <c r="S644" s="13" t="s">
        <v>63</v>
      </c>
      <c r="T644" s="13" t="s">
        <v>42</v>
      </c>
      <c r="U644" s="13" t="s">
        <v>52</v>
      </c>
      <c r="V644" s="13" t="s">
        <v>42</v>
      </c>
      <c r="W644" s="13" t="s">
        <v>66</v>
      </c>
      <c r="X644" s="13" t="s">
        <v>76</v>
      </c>
      <c r="Y644" s="13" t="s">
        <v>41</v>
      </c>
      <c r="Z644" s="13" t="s">
        <v>41</v>
      </c>
      <c r="AA644" s="13"/>
      <c r="AB644" s="13">
        <v>0</v>
      </c>
      <c r="AC644" s="72">
        <f t="shared" si="1420"/>
        <v>1</v>
      </c>
      <c r="AD644" s="13">
        <v>0</v>
      </c>
      <c r="AE644" s="72">
        <f t="shared" ref="AE644" si="1429">VALUE(IF(AD644=-2,0%,IF(AD644=-1,50%,IF(AD644=0,100%,IF(AD644=1,50%,IF(AD644=2,0%))))))</f>
        <v>1</v>
      </c>
      <c r="AF644" s="13" t="s">
        <v>42</v>
      </c>
      <c r="AG644" s="13">
        <v>0</v>
      </c>
      <c r="AH644" s="13" t="s">
        <v>42</v>
      </c>
      <c r="AI644" s="13">
        <f t="shared" si="1407"/>
        <v>0</v>
      </c>
      <c r="AJ644" s="70">
        <f t="shared" si="1422"/>
        <v>1</v>
      </c>
      <c r="AK644" s="59">
        <f t="shared" si="1423"/>
        <v>0</v>
      </c>
      <c r="AL644" s="70">
        <f t="shared" ref="AL644" si="1430">VALUE(IF(AK644=-3,0%,IF(AK644=-2,33.3%,IF(AK644=-1,66.6%,IF(AK644=0,100%,IF(AK644=1,66.6%,IF(AK644=2,33.3%,IF(AK644=3,0%))))))))</f>
        <v>1</v>
      </c>
      <c r="AM644" s="13" t="s">
        <v>41</v>
      </c>
      <c r="AN644" s="13" t="s">
        <v>41</v>
      </c>
      <c r="AO644" s="13"/>
      <c r="AP644" s="13">
        <v>101.31965006729475</v>
      </c>
      <c r="AQ644" s="13">
        <v>117.34261838440112</v>
      </c>
      <c r="AR644" s="13">
        <v>125.13020833333333</v>
      </c>
      <c r="AS644" s="13">
        <v>148.05555555555554</v>
      </c>
      <c r="AT644" s="36">
        <v>627.2244839</v>
      </c>
      <c r="AU644" s="36" t="str">
        <f t="shared" si="1425"/>
        <v>4</v>
      </c>
      <c r="AV644" s="36">
        <v>139.10845082682042</v>
      </c>
      <c r="AW644" s="36">
        <v>528.85995500000001</v>
      </c>
      <c r="AX644" s="36">
        <v>725.58901279999998</v>
      </c>
      <c r="AY644" s="36">
        <v>1592.335255</v>
      </c>
      <c r="AZ644" s="36" t="str">
        <f t="shared" si="1426"/>
        <v>5</v>
      </c>
      <c r="BA644" s="36">
        <v>39.508833380328731</v>
      </c>
      <c r="BB644" s="36">
        <v>1564.398291</v>
      </c>
      <c r="BC644" s="36">
        <v>1620.2722189999997</v>
      </c>
      <c r="BD644" s="36">
        <v>97822.85</v>
      </c>
      <c r="BE644" s="36" t="s">
        <v>50</v>
      </c>
      <c r="BF644" s="36">
        <v>79911.600000000006</v>
      </c>
      <c r="BG644" s="36">
        <v>148801</v>
      </c>
      <c r="BH644" s="36">
        <v>575.76384640000003</v>
      </c>
      <c r="BI644" s="36">
        <v>211.88478230768558</v>
      </c>
      <c r="BJ644" s="36">
        <v>425.93868000000003</v>
      </c>
      <c r="BK644" s="36">
        <v>725.58901279999998</v>
      </c>
      <c r="BL644" s="36">
        <v>1496.6873949999999</v>
      </c>
      <c r="BM644" s="36">
        <v>95.757667443634219</v>
      </c>
      <c r="BN644" s="36">
        <v>1428.9764989999999</v>
      </c>
      <c r="BO644" s="36">
        <v>1564.398291</v>
      </c>
      <c r="BP644" s="36">
        <v>72563.45</v>
      </c>
      <c r="BQ644" s="36">
        <v>8655.5865963549622</v>
      </c>
      <c r="BR644" s="36">
        <v>63378.2</v>
      </c>
      <c r="BS644" s="36">
        <v>82667.199999999997</v>
      </c>
      <c r="BT644" s="36">
        <v>603.50339199999996</v>
      </c>
      <c r="BU644" s="36">
        <v>172.65514070609939</v>
      </c>
      <c r="BV644" s="36">
        <v>481.4177712</v>
      </c>
      <c r="BW644" s="36">
        <v>725.58901279999998</v>
      </c>
      <c r="BX644" s="36">
        <v>1530.6547074999999</v>
      </c>
      <c r="BY644" s="36">
        <v>47.720633428768991</v>
      </c>
      <c r="BZ644" s="36">
        <v>1496.911124</v>
      </c>
      <c r="CA644" s="36">
        <v>1564.398291</v>
      </c>
      <c r="CB644" s="36">
        <v>64583.756249999999</v>
      </c>
      <c r="CC644" s="36">
        <v>8653.7785156133414</v>
      </c>
      <c r="CD644" s="36">
        <v>55111.5</v>
      </c>
      <c r="CE644" s="36">
        <v>82667.199999999997</v>
      </c>
      <c r="CF644" s="36"/>
      <c r="CG644" s="40">
        <v>26.28</v>
      </c>
      <c r="CH644" s="40">
        <v>64.183000000000007</v>
      </c>
      <c r="CI644" s="40"/>
      <c r="CL644" s="5" t="str">
        <f t="shared" ref="CL644:CL707" si="1431">AJ644&amp;"_"&amp;AC644&amp;"_"&amp;AZ644</f>
        <v>1_1_5</v>
      </c>
      <c r="CM644" s="95" t="str">
        <f t="shared" ref="CM644:CM707" si="1432">IF(CL644="0_0_1","1A", IF(CL644="0_0.5_1","1B", IF(CL644="0_1_1","1C", IF(CL644="0.333_0_1","1D", IF(CL644="0.333_0.5_1","1E", IF(CL644="0.333_1_1","1F", IF(CL644="0.666_0_1","1G", IF(CL644="0.666_0.5_1","1H", IF(CL644="0.666_1_1","1I", IF(CL644="1_0_1","1J", IF(CL644="1_0.5_1","1K", IF(CL644="1_1_1","1L", IF(CL644="0_0_2","1M", IF(CL644="0_0.5_2","1N", IF(CL644="0_1_2","1O", IF(CL644="0.333_0_2","1P", IF(CL644="0.333_0.5_2","1Q", IF(CL644="0.333_1_2","1R", IF(CL644="0.666_0_2","1S", IF(CL644="0.666_0.5_2","1T", IF(CL644="0.666_1_2","1U", IF(CL644="1_0_2","1V", IF(CL644="1_0.5_2","1W", IF(CL644="1_1_2","1X", IF(CL644="0_0_3","1Y", IF(CL644="0_0.5_3","1Z", IF(CL644="0_1_3","2A", IF(CL644="0.333_0_3","2B", IF(CL644="0.333_0.5_3","2C", IF(CL644="0.333_1_3","2D", IF(CL644="0.666_0_3","2E", IF(CL644="0.666_0.5_3","2F", IF(CL644="0.666_1_3","2G", IF(CL644="1_0_3","2H", IF(CL644="1_0.5_3","2I", IF(CL644="1_1_3","2J", IF(CL644="0_0_4","2K", IF(CL644="0_0.5_4","2L", IF(CL644="0_1_4","2M", IF(CL644="0.333_0_4","2N", IF(CL644="0.333_0.5_4","2O", IF(CL644="0.333_1_4","2P", IF(CL644="0.666_0_4","2Q", IF(CL644="0.666_0.5_4","2R", IF(CL644="0.666_1_4","2S", IF(CL644="1_0_4","2T", IF(CL644="1_0.5_4","2U", IF(CL644="1_1_4","2V", IF(CL644="0_0_5","2W", IF(CL644="0_0.5_5","2X", IF(CL644="0_1_5","2Y", IF(CL644="0.333_0_5","2Z", IF(CL644="0.333_0.5_5","3A", IF(CL644="0.333_1_5","3B", IF(CL644="0.666_0_5","3C", IF(CL644="0.666_0.5_5","3D", IF(CL644="0.666_1_5","3E", IF(CL644="1_0_5","3F", IF(CL644="1_0.5_5","3G", IF(CL644="1_1_5","3H", ))))))))))))))))))))))))))))))))))))))))))))))))))))))))))))</f>
        <v>3H</v>
      </c>
      <c r="CN644" s="96">
        <f t="shared" si="1419"/>
        <v>30</v>
      </c>
      <c r="CO644" s="96" t="str">
        <f t="shared" si="1427"/>
        <v>1_1_5</v>
      </c>
      <c r="CP644" s="95" t="str">
        <f t="shared" si="1293"/>
        <v>3H</v>
      </c>
      <c r="CQ644" s="5">
        <f t="shared" si="1428"/>
        <v>24</v>
      </c>
      <c r="CV644" s="87"/>
      <c r="CW644" s="87"/>
      <c r="CX644" s="87"/>
      <c r="CY644" s="87"/>
      <c r="CZ644" s="87"/>
    </row>
    <row r="645" spans="1:104" s="5" customFormat="1">
      <c r="A645" s="13" t="s">
        <v>447</v>
      </c>
      <c r="B645" s="13">
        <v>4</v>
      </c>
      <c r="C645" s="13"/>
      <c r="D645" s="13" t="s">
        <v>101</v>
      </c>
      <c r="E645" s="35" t="s">
        <v>326</v>
      </c>
      <c r="F645" s="13" t="s">
        <v>36</v>
      </c>
      <c r="G645" s="36">
        <v>1098337470</v>
      </c>
      <c r="H645" s="13" t="s">
        <v>327</v>
      </c>
      <c r="I645" s="37">
        <v>19</v>
      </c>
      <c r="J645" s="37" t="s">
        <v>38</v>
      </c>
      <c r="K645" s="38">
        <v>43530</v>
      </c>
      <c r="L645" s="39">
        <v>0.3520833333333333</v>
      </c>
      <c r="M645" s="37" t="s">
        <v>39</v>
      </c>
      <c r="N645" s="37" t="s">
        <v>42</v>
      </c>
      <c r="O645" s="37" t="s">
        <v>41</v>
      </c>
      <c r="P645" s="37" t="s">
        <v>42</v>
      </c>
      <c r="Q645" s="37">
        <v>1</v>
      </c>
      <c r="R645" s="13" t="s">
        <v>55</v>
      </c>
      <c r="S645" s="13" t="s">
        <v>63</v>
      </c>
      <c r="T645" s="13" t="s">
        <v>42</v>
      </c>
      <c r="U645" s="13" t="s">
        <v>52</v>
      </c>
      <c r="V645" s="13" t="s">
        <v>42</v>
      </c>
      <c r="W645" s="13" t="s">
        <v>66</v>
      </c>
      <c r="X645" s="13" t="s">
        <v>76</v>
      </c>
      <c r="Y645" s="13" t="s">
        <v>41</v>
      </c>
      <c r="Z645" s="13" t="s">
        <v>41</v>
      </c>
      <c r="AA645" s="13"/>
      <c r="AB645" s="13">
        <v>0</v>
      </c>
      <c r="AC645" s="72">
        <f t="shared" si="1420"/>
        <v>1</v>
      </c>
      <c r="AD645" s="13">
        <v>0</v>
      </c>
      <c r="AE645" s="72">
        <f t="shared" ref="AE645" si="1433">VALUE(IF(AD645=-2,0%,IF(AD645=-1,50%,IF(AD645=0,100%,IF(AD645=1,50%,IF(AD645=2,0%))))))</f>
        <v>1</v>
      </c>
      <c r="AF645" s="13" t="s">
        <v>42</v>
      </c>
      <c r="AG645" s="13">
        <v>0</v>
      </c>
      <c r="AH645" s="13" t="s">
        <v>42</v>
      </c>
      <c r="AI645" s="13">
        <f t="shared" si="1407"/>
        <v>0</v>
      </c>
      <c r="AJ645" s="70">
        <f t="shared" si="1422"/>
        <v>1</v>
      </c>
      <c r="AK645" s="59">
        <f t="shared" si="1423"/>
        <v>0</v>
      </c>
      <c r="AL645" s="70">
        <f t="shared" ref="AL645" si="1434">VALUE(IF(AK645=-3,0%,IF(AK645=-2,33.3%,IF(AK645=-1,66.6%,IF(AK645=0,100%,IF(AK645=1,66.6%,IF(AK645=2,33.3%,IF(AK645=3,0%))))))))</f>
        <v>1</v>
      </c>
      <c r="AM645" s="13" t="s">
        <v>41</v>
      </c>
      <c r="AN645" s="13" t="s">
        <v>41</v>
      </c>
      <c r="AO645" s="13"/>
      <c r="AP645" s="13">
        <v>101.31965006729475</v>
      </c>
      <c r="AQ645" s="13">
        <v>117.34261838440112</v>
      </c>
      <c r="AR645" s="13">
        <v>125.13020833333333</v>
      </c>
      <c r="AS645" s="13">
        <v>148.05555555555554</v>
      </c>
      <c r="AT645" s="36">
        <v>267.30759999999998</v>
      </c>
      <c r="AU645" s="36" t="str">
        <f t="shared" si="1425"/>
        <v>2</v>
      </c>
      <c r="AV645" s="36">
        <v>0</v>
      </c>
      <c r="AW645" s="36">
        <v>267.30759999999998</v>
      </c>
      <c r="AX645" s="36">
        <v>267.30759999999998</v>
      </c>
      <c r="AY645" s="36">
        <v>542.88377750000006</v>
      </c>
      <c r="AZ645" s="36" t="str">
        <f t="shared" si="1426"/>
        <v>4</v>
      </c>
      <c r="BA645" s="36">
        <v>0</v>
      </c>
      <c r="BB645" s="36">
        <v>542.88377750000006</v>
      </c>
      <c r="BC645" s="36">
        <v>542.88377750000006</v>
      </c>
      <c r="BD645" s="36">
        <v>53044.800000000003</v>
      </c>
      <c r="BE645" s="36" t="s">
        <v>50</v>
      </c>
      <c r="BF645" s="36">
        <v>52355.9</v>
      </c>
      <c r="BG645" s="36">
        <v>55111.5</v>
      </c>
      <c r="BH645" s="36">
        <v>263.00897299999997</v>
      </c>
      <c r="BI645" s="36">
        <v>6.0791766029831855</v>
      </c>
      <c r="BJ645" s="36">
        <v>258.71034599999996</v>
      </c>
      <c r="BK645" s="36">
        <v>267.30759999999998</v>
      </c>
      <c r="BL645" s="36">
        <v>525.83490995</v>
      </c>
      <c r="BM645" s="36">
        <v>24.110739712312615</v>
      </c>
      <c r="BN645" s="36">
        <v>508.78604239999999</v>
      </c>
      <c r="BO645" s="36">
        <v>542.88377750000006</v>
      </c>
      <c r="BP645" s="36">
        <v>51896.633333333331</v>
      </c>
      <c r="BQ645" s="36">
        <v>1124.9689892022204</v>
      </c>
      <c r="BR645" s="36">
        <v>49600.3</v>
      </c>
      <c r="BS645" s="36">
        <v>52355.9</v>
      </c>
      <c r="BT645" s="36">
        <v>254.524057</v>
      </c>
      <c r="BU645" s="36">
        <v>18.078659885779615</v>
      </c>
      <c r="BV645" s="36">
        <v>241.74051400000002</v>
      </c>
      <c r="BW645" s="36">
        <v>267.30759999999998</v>
      </c>
      <c r="BX645" s="36">
        <v>503.09677670000008</v>
      </c>
      <c r="BY645" s="36">
        <v>56.267316137509205</v>
      </c>
      <c r="BZ645" s="36">
        <v>463.30977590000003</v>
      </c>
      <c r="CA645" s="36">
        <v>542.88377750000006</v>
      </c>
      <c r="CB645" s="36">
        <v>49169.775000000009</v>
      </c>
      <c r="CC645" s="36">
        <v>3475.3169782529671</v>
      </c>
      <c r="CD645" s="36">
        <v>42711.4</v>
      </c>
      <c r="CE645" s="36">
        <v>52355.9</v>
      </c>
      <c r="CF645" s="36"/>
      <c r="CG645" s="40">
        <v>24.484000000000002</v>
      </c>
      <c r="CH645" s="40">
        <v>65.427999999999997</v>
      </c>
      <c r="CI645" s="40"/>
      <c r="CL645" s="5" t="str">
        <f t="shared" si="1431"/>
        <v>1_1_4</v>
      </c>
      <c r="CM645" s="95" t="str">
        <f t="shared" si="1432"/>
        <v>2V</v>
      </c>
      <c r="CN645" s="96">
        <f t="shared" si="1419"/>
        <v>39</v>
      </c>
      <c r="CO645" s="96" t="str">
        <f t="shared" si="1427"/>
        <v>1_1_4</v>
      </c>
      <c r="CP645" s="95" t="str">
        <f t="shared" ref="CP645:CP708" si="1435">IF(CO645="0_0_1","1A", IF(CO645="0_0.5_1","1B", IF(CO645="0_1_1","1C", IF(CO645="0.333_0_1","1D", IF(CO645="0.333_0.5_1","1E", IF(CO645="0.333_1_1","1F", IF(CO645="0.666_0_1","1G", IF(CO645="0.666_0.5_1","1H", IF(CO645="0.666_1_1","1I", IF(CO645="1_0_1","1J", IF(CO645="1_0.5_1","1K", IF(CO645="1_1_1","1L", IF(CO645="0_0_2","1M", IF(CO645="0_0.5_2","1N", IF(CO645="0_1_2","1O", IF(CO645="0.333_0_2","1P", IF(CO645="0.333_0.5_2","1Q", IF(CO645="0.333_1_2","1R", IF(CO645="0.666_0_2","1S", IF(CO645="0.666_0.5_2","1T", IF(CO645="0.666_1_2","1U", IF(CO645="1_0_2","1V", IF(CO645="1_0.5_2","1W", IF(CO645="1_1_2","1X", IF(CO645="0_0_3","1Y", IF(CO645="0_0.5_3","1Z", IF(CO645="0_1_3","2A", IF(CO645="0.333_0_3","2B", IF(CO645="0.333_0.5_3","2C", IF(CO645="0.333_1_3","2D", IF(CO645="0.666_0_3","2E", IF(CO645="0.666_0.5_3","2F", IF(CO645="0.666_1_3","2G", IF(CO645="1_0_3","2H", IF(CO645="1_0.5_3","2I", IF(CO645="1_1_3","2J", IF(CO645="0_0_4","2K", IF(CO645="0_0.5_4","2L", IF(CO645="0_1_4","2M", IF(CO645="0.333_0_4","2N", IF(CO645="0.333_0.5_4","2O", IF(CO645="0.333_1_4","2P", IF(CO645="0.666_0_4","2Q", IF(CO645="0.666_0.5_4","2R", IF(CO645="0.666_1_4","2S", IF(CO645="1_0_4","2T", IF(CO645="1_0.5_4","2U", IF(CO645="1_1_4","2V", IF(CO645="0_0_5","2W", IF(CO645="0_0.5_5","2X", IF(CO645="0_1_5","2Y", IF(CO645="0.333_0_5","2Z", IF(CO645="0.333_0.5_5","3A", IF(CO645="0.333_1_5","3B", IF(CO645="0.666_0_5","3C", IF(CO645="0.666_0.5_5","3D", IF(CO645="0.666_1_5","3E", IF(CO645="1_0_5","3F", IF(CO645="1_0.5_5","3G", IF(CO645="1_1_5","3H", ))))))))))))))))))))))))))))))))))))))))))))))))))))))))))))</f>
        <v>2V</v>
      </c>
      <c r="CQ645" s="5">
        <f t="shared" si="1428"/>
        <v>37</v>
      </c>
      <c r="CV645" s="87"/>
      <c r="CW645" s="87"/>
      <c r="CX645" s="87"/>
      <c r="CY645" s="87"/>
      <c r="CZ645" s="87"/>
    </row>
    <row r="646" spans="1:104" s="5" customFormat="1">
      <c r="A646" s="13" t="s">
        <v>447</v>
      </c>
      <c r="B646" s="13">
        <v>4</v>
      </c>
      <c r="C646" s="13"/>
      <c r="D646" s="13" t="s">
        <v>101</v>
      </c>
      <c r="E646" s="35" t="s">
        <v>326</v>
      </c>
      <c r="F646" s="13" t="s">
        <v>36</v>
      </c>
      <c r="G646" s="36">
        <v>1098337470</v>
      </c>
      <c r="H646" s="13" t="s">
        <v>327</v>
      </c>
      <c r="I646" s="37">
        <v>19</v>
      </c>
      <c r="J646" s="37" t="s">
        <v>38</v>
      </c>
      <c r="K646" s="38">
        <v>43530</v>
      </c>
      <c r="L646" s="39">
        <v>0.36249999999999999</v>
      </c>
      <c r="M646" s="37" t="s">
        <v>39</v>
      </c>
      <c r="N646" s="37" t="s">
        <v>42</v>
      </c>
      <c r="O646" s="37" t="s">
        <v>41</v>
      </c>
      <c r="P646" s="37" t="s">
        <v>42</v>
      </c>
      <c r="Q646" s="37">
        <v>2</v>
      </c>
      <c r="R646" s="13" t="s">
        <v>55</v>
      </c>
      <c r="S646" s="13" t="s">
        <v>63</v>
      </c>
      <c r="T646" s="13" t="s">
        <v>42</v>
      </c>
      <c r="U646" s="13" t="s">
        <v>52</v>
      </c>
      <c r="V646" s="13" t="s">
        <v>42</v>
      </c>
      <c r="W646" s="13" t="s">
        <v>66</v>
      </c>
      <c r="X646" s="13" t="s">
        <v>76</v>
      </c>
      <c r="Y646" s="13" t="s">
        <v>41</v>
      </c>
      <c r="Z646" s="13" t="s">
        <v>41</v>
      </c>
      <c r="AA646" s="13"/>
      <c r="AB646" s="13">
        <v>0</v>
      </c>
      <c r="AC646" s="72">
        <f t="shared" si="1420"/>
        <v>1</v>
      </c>
      <c r="AD646" s="13">
        <v>0</v>
      </c>
      <c r="AE646" s="72">
        <f t="shared" ref="AE646" si="1436">VALUE(IF(AD646=-2,0%,IF(AD646=-1,50%,IF(AD646=0,100%,IF(AD646=1,50%,IF(AD646=2,0%))))))</f>
        <v>1</v>
      </c>
      <c r="AF646" s="13" t="s">
        <v>42</v>
      </c>
      <c r="AG646" s="13">
        <v>0</v>
      </c>
      <c r="AH646" s="13" t="s">
        <v>42</v>
      </c>
      <c r="AI646" s="13">
        <f t="shared" si="1407"/>
        <v>0</v>
      </c>
      <c r="AJ646" s="70">
        <f t="shared" si="1422"/>
        <v>1</v>
      </c>
      <c r="AK646" s="59">
        <f t="shared" si="1423"/>
        <v>0</v>
      </c>
      <c r="AL646" s="70">
        <f t="shared" ref="AL646" si="1437">VALUE(IF(AK646=-3,0%,IF(AK646=-2,33.3%,IF(AK646=-1,66.6%,IF(AK646=0,100%,IF(AK646=1,66.6%,IF(AK646=2,33.3%,IF(AK646=3,0%))))))))</f>
        <v>1</v>
      </c>
      <c r="AM646" s="13" t="s">
        <v>41</v>
      </c>
      <c r="AN646" s="13" t="s">
        <v>41</v>
      </c>
      <c r="AO646" s="13"/>
      <c r="AP646" s="13">
        <v>101.31965006729475</v>
      </c>
      <c r="AQ646" s="13">
        <v>117.34261838440112</v>
      </c>
      <c r="AR646" s="13">
        <v>125.13020833333333</v>
      </c>
      <c r="AS646" s="13">
        <v>148.05555555555554</v>
      </c>
      <c r="AT646" s="36">
        <v>231.357936</v>
      </c>
      <c r="AU646" s="36" t="str">
        <f t="shared" si="1425"/>
        <v>2</v>
      </c>
      <c r="AV646" s="36">
        <v>87.79245462167701</v>
      </c>
      <c r="AW646" s="36">
        <v>169.27929599999999</v>
      </c>
      <c r="AX646" s="36">
        <v>293.436576</v>
      </c>
      <c r="AY646" s="36">
        <v>638.71876589999988</v>
      </c>
      <c r="AZ646" s="36" t="str">
        <f t="shared" si="1426"/>
        <v>4</v>
      </c>
      <c r="BA646" s="36">
        <v>23.772157822886694</v>
      </c>
      <c r="BB646" s="36">
        <v>621.90931189999992</v>
      </c>
      <c r="BC646" s="36">
        <v>655.52821989999995</v>
      </c>
      <c r="BD646" s="36">
        <v>68889.325000000012</v>
      </c>
      <c r="BE646" s="36" t="s">
        <v>50</v>
      </c>
      <c r="BF646" s="36">
        <v>66133.8</v>
      </c>
      <c r="BG646" s="36">
        <v>71644.899999999994</v>
      </c>
      <c r="BH646" s="36">
        <v>293.436576</v>
      </c>
      <c r="BI646" s="36">
        <v>0</v>
      </c>
      <c r="BJ646" s="36">
        <v>293.436576</v>
      </c>
      <c r="BK646" s="36">
        <v>293.436576</v>
      </c>
      <c r="BL646" s="36">
        <v>610.62751149999986</v>
      </c>
      <c r="BM646" s="36">
        <v>15.954875133666221</v>
      </c>
      <c r="BN646" s="36">
        <v>599.3457110999999</v>
      </c>
      <c r="BO646" s="36">
        <v>621.90931189999992</v>
      </c>
      <c r="BP646" s="36">
        <v>62459.666666666664</v>
      </c>
      <c r="BQ646" s="36">
        <v>3337.1973263004206</v>
      </c>
      <c r="BR646" s="36">
        <v>57867</v>
      </c>
      <c r="BS646" s="36">
        <v>66133.8</v>
      </c>
      <c r="BT646" s="36">
        <v>280.37208799999996</v>
      </c>
      <c r="BU646" s="36">
        <v>18.475976115060568</v>
      </c>
      <c r="BV646" s="36">
        <v>267.30759999999998</v>
      </c>
      <c r="BW646" s="36">
        <v>293.436576</v>
      </c>
      <c r="BX646" s="36">
        <v>582.39654470000005</v>
      </c>
      <c r="BY646" s="36">
        <v>55.879491261130681</v>
      </c>
      <c r="BZ646" s="36">
        <v>542.88377750000006</v>
      </c>
      <c r="CA646" s="36">
        <v>621.90931189999992</v>
      </c>
      <c r="CB646" s="36">
        <v>57694.824999999997</v>
      </c>
      <c r="CC646" s="36">
        <v>4552.2610926146726</v>
      </c>
      <c r="CD646" s="36">
        <v>52355.9</v>
      </c>
      <c r="CE646" s="36">
        <v>66133.8</v>
      </c>
      <c r="CF646" s="36"/>
      <c r="CG646" s="40">
        <v>24.677</v>
      </c>
      <c r="CH646" s="40">
        <v>65.31</v>
      </c>
      <c r="CI646" s="40"/>
      <c r="CL646" s="5" t="str">
        <f t="shared" si="1431"/>
        <v>1_1_4</v>
      </c>
      <c r="CM646" s="95" t="str">
        <f t="shared" si="1432"/>
        <v>2V</v>
      </c>
      <c r="CN646" s="96">
        <f t="shared" si="1419"/>
        <v>39</v>
      </c>
      <c r="CO646" s="96" t="str">
        <f t="shared" si="1427"/>
        <v>1_1_4</v>
      </c>
      <c r="CP646" s="95" t="str">
        <f t="shared" si="1435"/>
        <v>2V</v>
      </c>
      <c r="CQ646" s="5">
        <f t="shared" si="1428"/>
        <v>37</v>
      </c>
      <c r="CV646" s="87"/>
      <c r="CW646" s="87"/>
      <c r="CX646" s="87"/>
      <c r="CY646" s="87"/>
      <c r="CZ646" s="87"/>
    </row>
    <row r="647" spans="1:104" s="5" customFormat="1">
      <c r="A647" s="13" t="s">
        <v>447</v>
      </c>
      <c r="B647" s="13">
        <v>4</v>
      </c>
      <c r="C647" s="13"/>
      <c r="D647" s="13" t="s">
        <v>101</v>
      </c>
      <c r="E647" s="35" t="s">
        <v>326</v>
      </c>
      <c r="F647" s="13" t="s">
        <v>36</v>
      </c>
      <c r="G647" s="36">
        <v>1098337470</v>
      </c>
      <c r="H647" s="13" t="s">
        <v>327</v>
      </c>
      <c r="I647" s="37">
        <v>19</v>
      </c>
      <c r="J647" s="37" t="s">
        <v>38</v>
      </c>
      <c r="K647" s="38">
        <v>43530</v>
      </c>
      <c r="L647" s="39">
        <v>0.375</v>
      </c>
      <c r="M647" s="37" t="s">
        <v>39</v>
      </c>
      <c r="N647" s="37" t="s">
        <v>42</v>
      </c>
      <c r="O647" s="37" t="s">
        <v>41</v>
      </c>
      <c r="P647" s="37" t="s">
        <v>42</v>
      </c>
      <c r="Q647" s="37">
        <v>3</v>
      </c>
      <c r="R647" s="13" t="s">
        <v>55</v>
      </c>
      <c r="S647" s="13" t="s">
        <v>63</v>
      </c>
      <c r="T647" s="13" t="s">
        <v>42</v>
      </c>
      <c r="U647" s="13" t="s">
        <v>52</v>
      </c>
      <c r="V647" s="13" t="s">
        <v>42</v>
      </c>
      <c r="W647" s="13" t="s">
        <v>66</v>
      </c>
      <c r="X647" s="13" t="s">
        <v>76</v>
      </c>
      <c r="Y647" s="13" t="s">
        <v>41</v>
      </c>
      <c r="Z647" s="13" t="s">
        <v>41</v>
      </c>
      <c r="AA647" s="13"/>
      <c r="AB647" s="13">
        <v>0</v>
      </c>
      <c r="AC647" s="72">
        <f t="shared" si="1420"/>
        <v>1</v>
      </c>
      <c r="AD647" s="13">
        <v>0</v>
      </c>
      <c r="AE647" s="72">
        <f t="shared" ref="AE647" si="1438">VALUE(IF(AD647=-2,0%,IF(AD647=-1,50%,IF(AD647=0,100%,IF(AD647=1,50%,IF(AD647=2,0%))))))</f>
        <v>1</v>
      </c>
      <c r="AF647" s="13" t="s">
        <v>42</v>
      </c>
      <c r="AG647" s="13">
        <v>0</v>
      </c>
      <c r="AH647" s="13" t="s">
        <v>42</v>
      </c>
      <c r="AI647" s="13">
        <f t="shared" si="1407"/>
        <v>0</v>
      </c>
      <c r="AJ647" s="70">
        <f t="shared" si="1422"/>
        <v>1</v>
      </c>
      <c r="AK647" s="59">
        <f t="shared" si="1423"/>
        <v>0</v>
      </c>
      <c r="AL647" s="70">
        <f t="shared" ref="AL647" si="1439">VALUE(IF(AK647=-3,0%,IF(AK647=-2,33.3%,IF(AK647=-1,66.6%,IF(AK647=0,100%,IF(AK647=1,66.6%,IF(AK647=2,33.3%,IF(AK647=3,0%))))))))</f>
        <v>1</v>
      </c>
      <c r="AM647" s="13" t="s">
        <v>41</v>
      </c>
      <c r="AN647" s="13" t="s">
        <v>41</v>
      </c>
      <c r="AO647" s="13"/>
      <c r="AP647" s="13">
        <v>101.31965006729475</v>
      </c>
      <c r="AQ647" s="13">
        <v>117.34261838440112</v>
      </c>
      <c r="AR647" s="13">
        <v>125.13020833333333</v>
      </c>
      <c r="AS647" s="13">
        <v>148.05555555555554</v>
      </c>
      <c r="AT647" s="36">
        <v>289.02608499999997</v>
      </c>
      <c r="AU647" s="36" t="str">
        <f t="shared" si="1425"/>
        <v>2</v>
      </c>
      <c r="AV647" s="36">
        <v>6.2373761889244852</v>
      </c>
      <c r="AW647" s="36">
        <v>284.61559399999999</v>
      </c>
      <c r="AX647" s="36">
        <v>293.436576</v>
      </c>
      <c r="AY647" s="36">
        <v>756.05973899999992</v>
      </c>
      <c r="AZ647" s="36" t="str">
        <f t="shared" si="1426"/>
        <v>4</v>
      </c>
      <c r="BA647" s="36">
        <v>15.7487464358826</v>
      </c>
      <c r="BB647" s="36">
        <v>744.92369359999987</v>
      </c>
      <c r="BC647" s="36">
        <v>767.19578439999998</v>
      </c>
      <c r="BD647" s="36">
        <v>107467.4</v>
      </c>
      <c r="BE647" s="36" t="s">
        <v>50</v>
      </c>
      <c r="BF647" s="36">
        <v>104711.8</v>
      </c>
      <c r="BG647" s="36">
        <v>110223</v>
      </c>
      <c r="BH647" s="36">
        <v>311.58179699999999</v>
      </c>
      <c r="BI647" s="36">
        <v>38.135970008306053</v>
      </c>
      <c r="BJ647" s="36">
        <v>284.61559399999999</v>
      </c>
      <c r="BK647" s="36">
        <v>338.548</v>
      </c>
      <c r="BL647" s="36">
        <v>733.76518059999989</v>
      </c>
      <c r="BM647" s="36">
        <v>15.780520420516369</v>
      </c>
      <c r="BN647" s="36">
        <v>722.60666760000004</v>
      </c>
      <c r="BO647" s="36">
        <v>744.92369359999987</v>
      </c>
      <c r="BP647" s="36">
        <v>97363.616666666683</v>
      </c>
      <c r="BQ647" s="36">
        <v>4499.8432970123158</v>
      </c>
      <c r="BR647" s="36">
        <v>93689.5</v>
      </c>
      <c r="BS647" s="36">
        <v>104711.8</v>
      </c>
      <c r="BT647" s="36">
        <v>297.959405</v>
      </c>
      <c r="BU647" s="36">
        <v>18.870998489943315</v>
      </c>
      <c r="BV647" s="36">
        <v>284.61559399999999</v>
      </c>
      <c r="BW647" s="36">
        <v>311.30321600000002</v>
      </c>
      <c r="BX647" s="36">
        <v>705.84165199999995</v>
      </c>
      <c r="BY647" s="36">
        <v>55.270353275949368</v>
      </c>
      <c r="BZ647" s="36">
        <v>666.75961040000004</v>
      </c>
      <c r="CA647" s="36">
        <v>744.92369359999987</v>
      </c>
      <c r="CB647" s="36">
        <v>88350.593749999985</v>
      </c>
      <c r="CC647" s="36">
        <v>9831.3270519275411</v>
      </c>
      <c r="CD647" s="36">
        <v>71644.899999999994</v>
      </c>
      <c r="CE647" s="36">
        <v>104711.8</v>
      </c>
      <c r="CF647" s="36"/>
      <c r="CG647" s="40">
        <v>25.065000000000001</v>
      </c>
      <c r="CH647" s="40">
        <v>65.043000000000006</v>
      </c>
      <c r="CI647" s="40"/>
      <c r="CL647" s="5" t="str">
        <f t="shared" si="1431"/>
        <v>1_1_4</v>
      </c>
      <c r="CM647" s="95" t="str">
        <f t="shared" si="1432"/>
        <v>2V</v>
      </c>
      <c r="CN647" s="96">
        <f t="shared" si="1419"/>
        <v>39</v>
      </c>
      <c r="CO647" s="96" t="str">
        <f t="shared" si="1427"/>
        <v>1_1_4</v>
      </c>
      <c r="CP647" s="95" t="str">
        <f t="shared" si="1435"/>
        <v>2V</v>
      </c>
      <c r="CQ647" s="5">
        <f t="shared" si="1428"/>
        <v>37</v>
      </c>
      <c r="CV647" s="87"/>
      <c r="CW647" s="87"/>
      <c r="CX647" s="87"/>
      <c r="CY647" s="87"/>
      <c r="CZ647" s="87"/>
    </row>
    <row r="648" spans="1:104" s="5" customFormat="1">
      <c r="A648" s="13" t="s">
        <v>447</v>
      </c>
      <c r="B648" s="13">
        <v>4</v>
      </c>
      <c r="C648" s="13"/>
      <c r="D648" s="13" t="s">
        <v>101</v>
      </c>
      <c r="E648" s="35" t="s">
        <v>326</v>
      </c>
      <c r="F648" s="13" t="s">
        <v>36</v>
      </c>
      <c r="G648" s="36">
        <v>1098337470</v>
      </c>
      <c r="H648" s="13" t="s">
        <v>327</v>
      </c>
      <c r="I648" s="37">
        <v>19</v>
      </c>
      <c r="J648" s="37" t="s">
        <v>38</v>
      </c>
      <c r="K648" s="38">
        <v>43530</v>
      </c>
      <c r="L648" s="39">
        <v>0.38541666666666669</v>
      </c>
      <c r="M648" s="37" t="s">
        <v>39</v>
      </c>
      <c r="N648" s="37" t="s">
        <v>42</v>
      </c>
      <c r="O648" s="37" t="s">
        <v>41</v>
      </c>
      <c r="P648" s="37" t="s">
        <v>42</v>
      </c>
      <c r="Q648" s="37">
        <v>4</v>
      </c>
      <c r="R648" s="13" t="s">
        <v>55</v>
      </c>
      <c r="S648" s="13" t="s">
        <v>63</v>
      </c>
      <c r="T648" s="13" t="s">
        <v>42</v>
      </c>
      <c r="U648" s="13" t="s">
        <v>52</v>
      </c>
      <c r="V648" s="13" t="s">
        <v>42</v>
      </c>
      <c r="W648" s="13" t="s">
        <v>66</v>
      </c>
      <c r="X648" s="13" t="s">
        <v>76</v>
      </c>
      <c r="Y648" s="13" t="s">
        <v>41</v>
      </c>
      <c r="Z648" s="13" t="s">
        <v>41</v>
      </c>
      <c r="AA648" s="13"/>
      <c r="AB648" s="13">
        <v>0</v>
      </c>
      <c r="AC648" s="72">
        <f t="shared" si="1420"/>
        <v>1</v>
      </c>
      <c r="AD648" s="13">
        <v>0</v>
      </c>
      <c r="AE648" s="72">
        <f t="shared" ref="AE648" si="1440">VALUE(IF(AD648=-2,0%,IF(AD648=-1,50%,IF(AD648=0,100%,IF(AD648=1,50%,IF(AD648=2,0%))))))</f>
        <v>1</v>
      </c>
      <c r="AF648" s="13" t="s">
        <v>42</v>
      </c>
      <c r="AG648" s="13">
        <v>0</v>
      </c>
      <c r="AH648" s="13" t="s">
        <v>42</v>
      </c>
      <c r="AI648" s="13">
        <f t="shared" si="1407"/>
        <v>0</v>
      </c>
      <c r="AJ648" s="70">
        <f t="shared" si="1422"/>
        <v>1</v>
      </c>
      <c r="AK648" s="59">
        <f t="shared" si="1423"/>
        <v>0</v>
      </c>
      <c r="AL648" s="70">
        <f t="shared" ref="AL648" si="1441">VALUE(IF(AK648=-3,0%,IF(AK648=-2,33.3%,IF(AK648=-1,66.6%,IF(AK648=0,100%,IF(AK648=1,66.6%,IF(AK648=2,33.3%,IF(AK648=3,0%))))))))</f>
        <v>1</v>
      </c>
      <c r="AM648" s="13" t="s">
        <v>41</v>
      </c>
      <c r="AN648" s="13" t="s">
        <v>41</v>
      </c>
      <c r="AO648" s="13"/>
      <c r="AP648" s="13">
        <v>101.31965006729475</v>
      </c>
      <c r="AQ648" s="13">
        <v>117.34261838440112</v>
      </c>
      <c r="AR648" s="13">
        <v>125.13020833333333</v>
      </c>
      <c r="AS648" s="13">
        <v>148.05555555555554</v>
      </c>
      <c r="AT648" s="36">
        <v>347.817386</v>
      </c>
      <c r="AU648" s="36" t="str">
        <f t="shared" si="1425"/>
        <v>3</v>
      </c>
      <c r="AV648" s="36">
        <v>0</v>
      </c>
      <c r="AW648" s="36">
        <v>347.817386</v>
      </c>
      <c r="AX648" s="36">
        <v>347.817386</v>
      </c>
      <c r="AY648" s="36">
        <v>850.03500514999996</v>
      </c>
      <c r="AZ648" s="36" t="str">
        <f t="shared" si="1426"/>
        <v>4</v>
      </c>
      <c r="BA648" s="36">
        <v>7.8070546017627525</v>
      </c>
      <c r="BB648" s="36">
        <v>844.51458389999993</v>
      </c>
      <c r="BC648" s="36">
        <v>855.5554264000001</v>
      </c>
      <c r="BD648" s="36">
        <v>72333.799999999988</v>
      </c>
      <c r="BE648" s="36" t="s">
        <v>50</v>
      </c>
      <c r="BF648" s="36">
        <v>68889.3</v>
      </c>
      <c r="BG648" s="36">
        <v>74400.5</v>
      </c>
      <c r="BH648" s="36">
        <v>352.48952500000001</v>
      </c>
      <c r="BI648" s="36">
        <v>6.6074023390922916</v>
      </c>
      <c r="BJ648" s="36">
        <v>347.817386</v>
      </c>
      <c r="BK648" s="36">
        <v>357.16166400000003</v>
      </c>
      <c r="BL648" s="36">
        <v>855.54980950000004</v>
      </c>
      <c r="BM648" s="36">
        <v>15.606165707366841</v>
      </c>
      <c r="BN648" s="36">
        <v>844.51458389999993</v>
      </c>
      <c r="BO648" s="36">
        <v>866.58503510000003</v>
      </c>
      <c r="BP648" s="36">
        <v>102874.76666666668</v>
      </c>
      <c r="BQ648" s="36">
        <v>18580.545436629742</v>
      </c>
      <c r="BR648" s="36">
        <v>74400.5</v>
      </c>
      <c r="BS648" s="36">
        <v>121245.2</v>
      </c>
      <c r="BT648" s="36">
        <v>316.21649000000002</v>
      </c>
      <c r="BU648" s="36">
        <v>44.690415706341696</v>
      </c>
      <c r="BV648" s="36">
        <v>284.61559399999999</v>
      </c>
      <c r="BW648" s="36">
        <v>347.817386</v>
      </c>
      <c r="BX648" s="36">
        <v>794.71913874999996</v>
      </c>
      <c r="BY648" s="36">
        <v>70.421393875535614</v>
      </c>
      <c r="BZ648" s="36">
        <v>744.92369359999987</v>
      </c>
      <c r="CA648" s="36">
        <v>844.51458389999993</v>
      </c>
      <c r="CB648" s="36">
        <v>101267.35</v>
      </c>
      <c r="CC648" s="36">
        <v>16083.373268233665</v>
      </c>
      <c r="CD648" s="36">
        <v>68889.3</v>
      </c>
      <c r="CE648" s="36">
        <v>121245.2</v>
      </c>
      <c r="CF648" s="36"/>
      <c r="CG648" s="40">
        <v>25.524999999999999</v>
      </c>
      <c r="CH648" s="40">
        <v>64.025999999999996</v>
      </c>
      <c r="CI648" s="40"/>
      <c r="CL648" s="5" t="str">
        <f t="shared" si="1431"/>
        <v>1_1_4</v>
      </c>
      <c r="CM648" s="95" t="str">
        <f t="shared" si="1432"/>
        <v>2V</v>
      </c>
      <c r="CN648" s="96">
        <f t="shared" si="1419"/>
        <v>39</v>
      </c>
      <c r="CO648" s="96" t="str">
        <f t="shared" si="1427"/>
        <v>1_1_4</v>
      </c>
      <c r="CP648" s="95" t="str">
        <f t="shared" si="1435"/>
        <v>2V</v>
      </c>
      <c r="CQ648" s="5">
        <f t="shared" si="1428"/>
        <v>37</v>
      </c>
      <c r="CV648" s="87"/>
      <c r="CW648" s="87"/>
      <c r="CX648" s="87"/>
      <c r="CY648" s="87"/>
      <c r="CZ648" s="87"/>
    </row>
    <row r="649" spans="1:104" s="5" customFormat="1">
      <c r="A649" s="13" t="s">
        <v>447</v>
      </c>
      <c r="B649" s="13">
        <v>4</v>
      </c>
      <c r="C649" s="13"/>
      <c r="D649" s="13" t="s">
        <v>101</v>
      </c>
      <c r="E649" s="35" t="s">
        <v>326</v>
      </c>
      <c r="F649" s="13" t="s">
        <v>36</v>
      </c>
      <c r="G649" s="36">
        <v>1098337470</v>
      </c>
      <c r="H649" s="13" t="s">
        <v>327</v>
      </c>
      <c r="I649" s="37">
        <v>19</v>
      </c>
      <c r="J649" s="37" t="s">
        <v>38</v>
      </c>
      <c r="K649" s="38">
        <v>43530</v>
      </c>
      <c r="L649" s="39">
        <v>0.39583333333333331</v>
      </c>
      <c r="M649" s="37" t="s">
        <v>39</v>
      </c>
      <c r="N649" s="37" t="s">
        <v>42</v>
      </c>
      <c r="O649" s="37" t="s">
        <v>41</v>
      </c>
      <c r="P649" s="37" t="s">
        <v>42</v>
      </c>
      <c r="Q649" s="37">
        <v>5</v>
      </c>
      <c r="R649" s="13" t="s">
        <v>55</v>
      </c>
      <c r="S649" s="13" t="s">
        <v>63</v>
      </c>
      <c r="T649" s="13" t="s">
        <v>42</v>
      </c>
      <c r="U649" s="13" t="s">
        <v>52</v>
      </c>
      <c r="V649" s="13" t="s">
        <v>42</v>
      </c>
      <c r="W649" s="13" t="s">
        <v>66</v>
      </c>
      <c r="X649" s="13" t="s">
        <v>76</v>
      </c>
      <c r="Y649" s="13" t="s">
        <v>41</v>
      </c>
      <c r="Z649" s="13" t="s">
        <v>41</v>
      </c>
      <c r="AA649" s="13"/>
      <c r="AB649" s="13">
        <v>0</v>
      </c>
      <c r="AC649" s="72">
        <f t="shared" si="1420"/>
        <v>1</v>
      </c>
      <c r="AD649" s="13">
        <v>0</v>
      </c>
      <c r="AE649" s="72">
        <f t="shared" ref="AE649" si="1442">VALUE(IF(AD649=-2,0%,IF(AD649=-1,50%,IF(AD649=0,100%,IF(AD649=1,50%,IF(AD649=2,0%))))))</f>
        <v>1</v>
      </c>
      <c r="AF649" s="13" t="s">
        <v>42</v>
      </c>
      <c r="AG649" s="13">
        <v>0</v>
      </c>
      <c r="AH649" s="13" t="s">
        <v>42</v>
      </c>
      <c r="AI649" s="13">
        <f t="shared" si="1407"/>
        <v>0</v>
      </c>
      <c r="AJ649" s="70">
        <f t="shared" si="1422"/>
        <v>1</v>
      </c>
      <c r="AK649" s="59">
        <f t="shared" si="1423"/>
        <v>0</v>
      </c>
      <c r="AL649" s="70">
        <f t="shared" ref="AL649" si="1443">VALUE(IF(AK649=-3,0%,IF(AK649=-2,33.3%,IF(AK649=-1,66.6%,IF(AK649=0,100%,IF(AK649=1,66.6%,IF(AK649=2,33.3%,IF(AK649=3,0%))))))))</f>
        <v>1</v>
      </c>
      <c r="AM649" s="13" t="s">
        <v>41</v>
      </c>
      <c r="AN649" s="13" t="s">
        <v>41</v>
      </c>
      <c r="AO649" s="13"/>
      <c r="AP649" s="13">
        <v>101.31965006729475</v>
      </c>
      <c r="AQ649" s="13">
        <v>117.34261838440112</v>
      </c>
      <c r="AR649" s="13">
        <v>125.13020833333333</v>
      </c>
      <c r="AS649" s="13">
        <v>148.05555555555554</v>
      </c>
      <c r="AT649" s="36">
        <v>352.48952500000001</v>
      </c>
      <c r="AU649" s="36" t="str">
        <f t="shared" si="1425"/>
        <v>3</v>
      </c>
      <c r="AV649" s="36">
        <v>6.6074023390922916</v>
      </c>
      <c r="AW649" s="36">
        <v>347.817386</v>
      </c>
      <c r="AX649" s="36">
        <v>357.16166400000003</v>
      </c>
      <c r="AY649" s="36">
        <v>850.0937563</v>
      </c>
      <c r="AZ649" s="36" t="str">
        <f t="shared" si="1426"/>
        <v>4</v>
      </c>
      <c r="BA649" s="36">
        <v>23.322190139835946</v>
      </c>
      <c r="BB649" s="36">
        <v>833.60247749999996</v>
      </c>
      <c r="BC649" s="36">
        <v>866.58503510000003</v>
      </c>
      <c r="BD649" s="36">
        <v>62689.3</v>
      </c>
      <c r="BE649" s="36" t="s">
        <v>50</v>
      </c>
      <c r="BF649" s="36">
        <v>57867</v>
      </c>
      <c r="BG649" s="36">
        <v>66133.8</v>
      </c>
      <c r="BH649" s="36">
        <v>352.48952500000001</v>
      </c>
      <c r="BI649" s="36">
        <v>6.6074023390922916</v>
      </c>
      <c r="BJ649" s="36">
        <v>347.817386</v>
      </c>
      <c r="BK649" s="36">
        <v>357.16166400000003</v>
      </c>
      <c r="BL649" s="36">
        <v>872.09422255000004</v>
      </c>
      <c r="BM649" s="36">
        <v>7.7911676094455853</v>
      </c>
      <c r="BN649" s="36">
        <v>866.58503510000003</v>
      </c>
      <c r="BO649" s="36">
        <v>877.60340999999994</v>
      </c>
      <c r="BP649" s="36">
        <v>69348.583333333328</v>
      </c>
      <c r="BQ649" s="36">
        <v>2074.3093254542946</v>
      </c>
      <c r="BR649" s="36">
        <v>66133.8</v>
      </c>
      <c r="BS649" s="36">
        <v>71644.899999999994</v>
      </c>
      <c r="BT649" s="36">
        <v>352.48952500000001</v>
      </c>
      <c r="BU649" s="36">
        <v>6.6074023390922916</v>
      </c>
      <c r="BV649" s="36">
        <v>347.817386</v>
      </c>
      <c r="BW649" s="36">
        <v>357.16166400000003</v>
      </c>
      <c r="BX649" s="36">
        <v>855.54980950000004</v>
      </c>
      <c r="BY649" s="36">
        <v>15.606165707366841</v>
      </c>
      <c r="BZ649" s="36">
        <v>844.51458389999993</v>
      </c>
      <c r="CA649" s="36">
        <v>866.58503510000003</v>
      </c>
      <c r="CB649" s="36">
        <v>70783.793750000012</v>
      </c>
      <c r="CC649" s="36">
        <v>3588.4311934267785</v>
      </c>
      <c r="CD649" s="36">
        <v>66133.8</v>
      </c>
      <c r="CE649" s="36">
        <v>77156.100000000006</v>
      </c>
      <c r="CF649" s="36"/>
      <c r="CG649" s="40">
        <v>25.939</v>
      </c>
      <c r="CH649" s="40">
        <v>63.881999999999998</v>
      </c>
      <c r="CI649" s="40"/>
      <c r="CL649" s="5" t="str">
        <f t="shared" si="1431"/>
        <v>1_1_4</v>
      </c>
      <c r="CM649" s="95" t="str">
        <f t="shared" si="1432"/>
        <v>2V</v>
      </c>
      <c r="CN649" s="96">
        <f t="shared" si="1419"/>
        <v>39</v>
      </c>
      <c r="CO649" s="96" t="str">
        <f t="shared" si="1427"/>
        <v>1_1_4</v>
      </c>
      <c r="CP649" s="95" t="str">
        <f t="shared" si="1435"/>
        <v>2V</v>
      </c>
      <c r="CQ649" s="5">
        <f t="shared" si="1428"/>
        <v>37</v>
      </c>
      <c r="CV649" s="87"/>
      <c r="CW649" s="87"/>
      <c r="CX649" s="87"/>
      <c r="CY649" s="87"/>
      <c r="CZ649" s="87"/>
    </row>
    <row r="650" spans="1:104" s="5" customFormat="1">
      <c r="A650" s="13" t="s">
        <v>447</v>
      </c>
      <c r="B650" s="13">
        <v>4</v>
      </c>
      <c r="C650" s="13"/>
      <c r="D650" s="13" t="s">
        <v>101</v>
      </c>
      <c r="E650" s="35" t="s">
        <v>326</v>
      </c>
      <c r="F650" s="13" t="s">
        <v>36</v>
      </c>
      <c r="G650" s="36">
        <v>1098337470</v>
      </c>
      <c r="H650" s="13" t="s">
        <v>327</v>
      </c>
      <c r="I650" s="37">
        <v>19</v>
      </c>
      <c r="J650" s="37" t="s">
        <v>38</v>
      </c>
      <c r="K650" s="38">
        <v>43530</v>
      </c>
      <c r="L650" s="39">
        <v>0.40625</v>
      </c>
      <c r="M650" s="37" t="s">
        <v>39</v>
      </c>
      <c r="N650" s="37" t="s">
        <v>42</v>
      </c>
      <c r="O650" s="37" t="s">
        <v>41</v>
      </c>
      <c r="P650" s="37" t="s">
        <v>42</v>
      </c>
      <c r="Q650" s="37">
        <v>6</v>
      </c>
      <c r="R650" s="13" t="s">
        <v>55</v>
      </c>
      <c r="S650" s="13" t="s">
        <v>63</v>
      </c>
      <c r="T650" s="13" t="s">
        <v>42</v>
      </c>
      <c r="U650" s="13" t="s">
        <v>52</v>
      </c>
      <c r="V650" s="13" t="s">
        <v>42</v>
      </c>
      <c r="W650" s="13" t="s">
        <v>66</v>
      </c>
      <c r="X650" s="13" t="s">
        <v>76</v>
      </c>
      <c r="Y650" s="13" t="s">
        <v>41</v>
      </c>
      <c r="Z650" s="13" t="s">
        <v>41</v>
      </c>
      <c r="AA650" s="13"/>
      <c r="AB650" s="13">
        <v>0</v>
      </c>
      <c r="AC650" s="72">
        <f t="shared" si="1420"/>
        <v>1</v>
      </c>
      <c r="AD650" s="13">
        <v>0</v>
      </c>
      <c r="AE650" s="72">
        <f t="shared" ref="AE650" si="1444">VALUE(IF(AD650=-2,0%,IF(AD650=-1,50%,IF(AD650=0,100%,IF(AD650=1,50%,IF(AD650=2,0%))))))</f>
        <v>1</v>
      </c>
      <c r="AF650" s="13" t="s">
        <v>42</v>
      </c>
      <c r="AG650" s="13">
        <v>0</v>
      </c>
      <c r="AH650" s="13" t="s">
        <v>42</v>
      </c>
      <c r="AI650" s="13">
        <f t="shared" si="1407"/>
        <v>0</v>
      </c>
      <c r="AJ650" s="70">
        <f t="shared" si="1422"/>
        <v>1</v>
      </c>
      <c r="AK650" s="59">
        <f t="shared" si="1423"/>
        <v>0</v>
      </c>
      <c r="AL650" s="70">
        <f t="shared" ref="AL650" si="1445">VALUE(IF(AK650=-3,0%,IF(AK650=-2,33.3%,IF(AK650=-1,66.6%,IF(AK650=0,100%,IF(AK650=1,66.6%,IF(AK650=2,33.3%,IF(AK650=3,0%))))))))</f>
        <v>1</v>
      </c>
      <c r="AM650" s="13" t="s">
        <v>41</v>
      </c>
      <c r="AN650" s="13" t="s">
        <v>41</v>
      </c>
      <c r="AO650" s="13"/>
      <c r="AP650" s="13">
        <v>101.31965006729475</v>
      </c>
      <c r="AQ650" s="13">
        <v>117.34261838440112</v>
      </c>
      <c r="AR650" s="13">
        <v>125.13020833333333</v>
      </c>
      <c r="AS650" s="13">
        <v>148.05555555555554</v>
      </c>
      <c r="AT650" s="36">
        <v>324.92560800000001</v>
      </c>
      <c r="AU650" s="36" t="str">
        <f t="shared" si="1425"/>
        <v>3</v>
      </c>
      <c r="AV650" s="36">
        <v>19.264971518362739</v>
      </c>
      <c r="AW650" s="36">
        <v>311.30321600000002</v>
      </c>
      <c r="AX650" s="36">
        <v>338.548</v>
      </c>
      <c r="AY650" s="36">
        <v>932.36561800000004</v>
      </c>
      <c r="AZ650" s="36" t="str">
        <f t="shared" si="1426"/>
        <v>4</v>
      </c>
      <c r="BA650" s="36">
        <v>30.990315724632893</v>
      </c>
      <c r="BB650" s="36">
        <v>910.45215559999997</v>
      </c>
      <c r="BC650" s="36">
        <v>954.2790804</v>
      </c>
      <c r="BD650" s="36">
        <v>97822.85</v>
      </c>
      <c r="BE650" s="36" t="s">
        <v>50</v>
      </c>
      <c r="BF650" s="36">
        <v>79911.600000000006</v>
      </c>
      <c r="BG650" s="36">
        <v>148801</v>
      </c>
      <c r="BH650" s="36">
        <v>338.548</v>
      </c>
      <c r="BI650" s="36">
        <v>0</v>
      </c>
      <c r="BJ650" s="36">
        <v>338.548</v>
      </c>
      <c r="BK650" s="36">
        <v>338.548</v>
      </c>
      <c r="BL650" s="36">
        <v>888.51859534999994</v>
      </c>
      <c r="BM650" s="36">
        <v>31.018738376677373</v>
      </c>
      <c r="BN650" s="36">
        <v>866.58503510000003</v>
      </c>
      <c r="BO650" s="36">
        <v>910.45215559999997</v>
      </c>
      <c r="BP650" s="36">
        <v>72563.45</v>
      </c>
      <c r="BQ650" s="36">
        <v>8655.5865963549622</v>
      </c>
      <c r="BR650" s="36">
        <v>63378.2</v>
      </c>
      <c r="BS650" s="36">
        <v>82667.199999999997</v>
      </c>
      <c r="BT650" s="36">
        <v>347.85483199999999</v>
      </c>
      <c r="BU650" s="36">
        <v>13.161848037127937</v>
      </c>
      <c r="BV650" s="36">
        <v>338.548</v>
      </c>
      <c r="BW650" s="36">
        <v>357.16166400000003</v>
      </c>
      <c r="BX650" s="36">
        <v>888.51859534999994</v>
      </c>
      <c r="BY650" s="36">
        <v>31.018738376677373</v>
      </c>
      <c r="BZ650" s="36">
        <v>866.58503510000003</v>
      </c>
      <c r="CA650" s="36">
        <v>910.45215559999997</v>
      </c>
      <c r="CB650" s="36">
        <v>64583.756249999999</v>
      </c>
      <c r="CC650" s="36">
        <v>8653.7785156133414</v>
      </c>
      <c r="CD650" s="36">
        <v>55111.5</v>
      </c>
      <c r="CE650" s="36">
        <v>82667.199999999997</v>
      </c>
      <c r="CF650" s="36"/>
      <c r="CG650" s="40">
        <v>26.28</v>
      </c>
      <c r="CH650" s="40">
        <v>64.183000000000007</v>
      </c>
      <c r="CI650" s="40"/>
      <c r="CL650" s="5" t="str">
        <f t="shared" si="1431"/>
        <v>1_1_4</v>
      </c>
      <c r="CM650" s="95" t="str">
        <f t="shared" si="1432"/>
        <v>2V</v>
      </c>
      <c r="CN650" s="96">
        <f t="shared" si="1419"/>
        <v>39</v>
      </c>
      <c r="CO650" s="96" t="str">
        <f t="shared" si="1427"/>
        <v>1_1_4</v>
      </c>
      <c r="CP650" s="95" t="str">
        <f t="shared" si="1435"/>
        <v>2V</v>
      </c>
      <c r="CQ650" s="5">
        <f t="shared" si="1428"/>
        <v>37</v>
      </c>
      <c r="CV650" s="87"/>
      <c r="CW650" s="87"/>
      <c r="CX650" s="87"/>
      <c r="CY650" s="87"/>
      <c r="CZ650" s="87"/>
    </row>
    <row r="651" spans="1:104" s="5" customFormat="1">
      <c r="A651" s="13" t="s">
        <v>447</v>
      </c>
      <c r="B651" s="13">
        <v>4</v>
      </c>
      <c r="C651" s="13"/>
      <c r="D651" s="13" t="s">
        <v>58</v>
      </c>
      <c r="E651" s="35" t="s">
        <v>328</v>
      </c>
      <c r="F651" s="13" t="s">
        <v>36</v>
      </c>
      <c r="G651" s="36">
        <v>1094976243</v>
      </c>
      <c r="H651" s="13" t="s">
        <v>329</v>
      </c>
      <c r="I651" s="37">
        <v>19</v>
      </c>
      <c r="J651" s="37" t="s">
        <v>38</v>
      </c>
      <c r="K651" s="38">
        <v>43530</v>
      </c>
      <c r="L651" s="39">
        <v>0.3520833333333333</v>
      </c>
      <c r="M651" s="37" t="s">
        <v>39</v>
      </c>
      <c r="N651" s="37" t="s">
        <v>41</v>
      </c>
      <c r="O651" s="37" t="s">
        <v>41</v>
      </c>
      <c r="P651" s="37" t="s">
        <v>41</v>
      </c>
      <c r="Q651" s="37">
        <v>1</v>
      </c>
      <c r="R651" s="13" t="s">
        <v>43</v>
      </c>
      <c r="S651" s="13" t="s">
        <v>56</v>
      </c>
      <c r="T651" s="13" t="s">
        <v>41</v>
      </c>
      <c r="U651" s="13" t="s">
        <v>52</v>
      </c>
      <c r="V651" s="13" t="s">
        <v>42</v>
      </c>
      <c r="W651" s="13" t="s">
        <v>66</v>
      </c>
      <c r="X651" s="13" t="s">
        <v>76</v>
      </c>
      <c r="Y651" s="13" t="s">
        <v>41</v>
      </c>
      <c r="Z651" s="13" t="s">
        <v>41</v>
      </c>
      <c r="AA651" s="13"/>
      <c r="AB651" s="13">
        <v>-1</v>
      </c>
      <c r="AC651" s="72">
        <f t="shared" si="1420"/>
        <v>0.5</v>
      </c>
      <c r="AD651" s="13">
        <v>2</v>
      </c>
      <c r="AE651" s="72">
        <f t="shared" ref="AE651" si="1446">VALUE(IF(AD651=-2,0%,IF(AD651=-1,50%,IF(AD651=0,100%,IF(AD651=1,50%,IF(AD651=2,0%))))))</f>
        <v>0</v>
      </c>
      <c r="AF651" s="13" t="s">
        <v>41</v>
      </c>
      <c r="AG651" s="13">
        <v>0</v>
      </c>
      <c r="AH651" s="13" t="s">
        <v>42</v>
      </c>
      <c r="AI651" s="13">
        <f t="shared" si="1407"/>
        <v>0</v>
      </c>
      <c r="AJ651" s="70">
        <f t="shared" si="1422"/>
        <v>1</v>
      </c>
      <c r="AK651" s="59">
        <f t="shared" si="1423"/>
        <v>0</v>
      </c>
      <c r="AL651" s="70">
        <f t="shared" ref="AL651" si="1447">VALUE(IF(AK651=-3,0%,IF(AK651=-2,33.3%,IF(AK651=-1,66.6%,IF(AK651=0,100%,IF(AK651=1,66.6%,IF(AK651=2,33.3%,IF(AK651=3,0%))))))))</f>
        <v>1</v>
      </c>
      <c r="AM651" s="13" t="s">
        <v>41</v>
      </c>
      <c r="AN651" s="13" t="s">
        <v>41</v>
      </c>
      <c r="AO651" s="13"/>
      <c r="AP651" s="13">
        <v>101.31965006729475</v>
      </c>
      <c r="AQ651" s="13">
        <v>117.34261838440112</v>
      </c>
      <c r="AR651" s="13">
        <v>125.13020833333333</v>
      </c>
      <c r="AS651" s="13">
        <v>148.05555555555554</v>
      </c>
      <c r="AT651" s="36">
        <v>153.56128749999999</v>
      </c>
      <c r="AU651" s="36" t="str">
        <f t="shared" si="1425"/>
        <v>2</v>
      </c>
      <c r="AV651" s="36">
        <v>8.9352042267194012</v>
      </c>
      <c r="AW651" s="36">
        <v>147.243144</v>
      </c>
      <c r="AX651" s="36">
        <v>159.87943099999998</v>
      </c>
      <c r="AY651" s="36">
        <v>168.61555300000001</v>
      </c>
      <c r="AZ651" s="36" t="str">
        <f t="shared" si="1426"/>
        <v>2</v>
      </c>
      <c r="BA651" s="36">
        <v>0</v>
      </c>
      <c r="BB651" s="36">
        <v>168.61555300000001</v>
      </c>
      <c r="BC651" s="36">
        <v>168.61555300000001</v>
      </c>
      <c r="BD651" s="36">
        <v>53044.800000000003</v>
      </c>
      <c r="BE651" s="36" t="s">
        <v>50</v>
      </c>
      <c r="BF651" s="36">
        <v>52355.9</v>
      </c>
      <c r="BG651" s="36">
        <v>55111.5</v>
      </c>
      <c r="BH651" s="36">
        <v>153.56128749999999</v>
      </c>
      <c r="BI651" s="36">
        <v>8.9352042267194012</v>
      </c>
      <c r="BJ651" s="36">
        <v>147.243144</v>
      </c>
      <c r="BK651" s="36">
        <v>159.87943099999998</v>
      </c>
      <c r="BL651" s="36">
        <v>168.61555300000001</v>
      </c>
      <c r="BM651" s="36">
        <v>0</v>
      </c>
      <c r="BN651" s="36">
        <v>168.61555300000001</v>
      </c>
      <c r="BO651" s="36">
        <v>168.61555300000001</v>
      </c>
      <c r="BP651" s="36">
        <v>51896.633333333331</v>
      </c>
      <c r="BQ651" s="36">
        <v>1124.9689892022204</v>
      </c>
      <c r="BR651" s="36">
        <v>49600.3</v>
      </c>
      <c r="BS651" s="36">
        <v>52355.9</v>
      </c>
      <c r="BT651" s="36">
        <v>140.91875949999999</v>
      </c>
      <c r="BU651" s="36">
        <v>8.9440303335621962</v>
      </c>
      <c r="BV651" s="36">
        <v>134.59437499999999</v>
      </c>
      <c r="BW651" s="36">
        <v>147.243144</v>
      </c>
      <c r="BX651" s="36">
        <v>161.32408049999998</v>
      </c>
      <c r="BY651" s="36">
        <v>10.311699299170474</v>
      </c>
      <c r="BZ651" s="36">
        <v>154.03260799999998</v>
      </c>
      <c r="CA651" s="36">
        <v>168.61555300000001</v>
      </c>
      <c r="CB651" s="36">
        <v>49169.775000000009</v>
      </c>
      <c r="CC651" s="36">
        <v>3475.3169782529671</v>
      </c>
      <c r="CD651" s="36">
        <v>42711.4</v>
      </c>
      <c r="CE651" s="36">
        <v>52355.9</v>
      </c>
      <c r="CF651" s="36"/>
      <c r="CG651" s="40">
        <v>24.484000000000002</v>
      </c>
      <c r="CH651" s="40">
        <v>65.427999999999997</v>
      </c>
      <c r="CI651" s="40"/>
      <c r="CL651" s="5" t="str">
        <f t="shared" si="1431"/>
        <v>1_0.5_2</v>
      </c>
      <c r="CM651" s="95" t="str">
        <f t="shared" si="1432"/>
        <v>1W</v>
      </c>
      <c r="CN651" s="96">
        <f t="shared" si="1419"/>
        <v>91</v>
      </c>
      <c r="CO651" s="96" t="str">
        <f t="shared" si="1427"/>
        <v>1_0_2</v>
      </c>
      <c r="CP651" s="95" t="str">
        <f t="shared" si="1435"/>
        <v>1V</v>
      </c>
      <c r="CQ651" s="5">
        <f t="shared" si="1428"/>
        <v>28</v>
      </c>
      <c r="CV651" s="87"/>
      <c r="CW651" s="87"/>
      <c r="CX651" s="87"/>
      <c r="CY651" s="87"/>
      <c r="CZ651" s="87"/>
    </row>
    <row r="652" spans="1:104" s="5" customFormat="1">
      <c r="A652" s="13" t="s">
        <v>447</v>
      </c>
      <c r="B652" s="13">
        <v>4</v>
      </c>
      <c r="C652" s="13"/>
      <c r="D652" s="13" t="s">
        <v>58</v>
      </c>
      <c r="E652" s="35" t="s">
        <v>328</v>
      </c>
      <c r="F652" s="13" t="s">
        <v>36</v>
      </c>
      <c r="G652" s="36">
        <v>1094976243</v>
      </c>
      <c r="H652" s="13" t="s">
        <v>329</v>
      </c>
      <c r="I652" s="37">
        <v>19</v>
      </c>
      <c r="J652" s="37" t="s">
        <v>38</v>
      </c>
      <c r="K652" s="38">
        <v>43530</v>
      </c>
      <c r="L652" s="39">
        <v>0.36249999999999999</v>
      </c>
      <c r="M652" s="37" t="s">
        <v>39</v>
      </c>
      <c r="N652" s="37" t="s">
        <v>41</v>
      </c>
      <c r="O652" s="37" t="s">
        <v>41</v>
      </c>
      <c r="P652" s="37" t="s">
        <v>41</v>
      </c>
      <c r="Q652" s="37">
        <v>2</v>
      </c>
      <c r="R652" s="13" t="s">
        <v>55</v>
      </c>
      <c r="S652" s="13" t="s">
        <v>56</v>
      </c>
      <c r="T652" s="13" t="s">
        <v>41</v>
      </c>
      <c r="U652" s="13" t="s">
        <v>52</v>
      </c>
      <c r="V652" s="13" t="s">
        <v>42</v>
      </c>
      <c r="W652" s="13" t="s">
        <v>66</v>
      </c>
      <c r="X652" s="13" t="s">
        <v>76</v>
      </c>
      <c r="Y652" s="13" t="s">
        <v>41</v>
      </c>
      <c r="Z652" s="13" t="s">
        <v>41</v>
      </c>
      <c r="AA652" s="13"/>
      <c r="AB652" s="13">
        <v>0</v>
      </c>
      <c r="AC652" s="72">
        <f t="shared" si="1420"/>
        <v>1</v>
      </c>
      <c r="AD652" s="13">
        <v>2</v>
      </c>
      <c r="AE652" s="72">
        <f t="shared" ref="AE652" si="1448">VALUE(IF(AD652=-2,0%,IF(AD652=-1,50%,IF(AD652=0,100%,IF(AD652=1,50%,IF(AD652=2,0%))))))</f>
        <v>0</v>
      </c>
      <c r="AF652" s="13" t="s">
        <v>41</v>
      </c>
      <c r="AG652" s="13">
        <v>0</v>
      </c>
      <c r="AH652" s="13" t="s">
        <v>42</v>
      </c>
      <c r="AI652" s="13">
        <f t="shared" si="1407"/>
        <v>0</v>
      </c>
      <c r="AJ652" s="70">
        <f t="shared" si="1422"/>
        <v>1</v>
      </c>
      <c r="AK652" s="59">
        <f t="shared" si="1423"/>
        <v>0</v>
      </c>
      <c r="AL652" s="70">
        <f t="shared" ref="AL652" si="1449">VALUE(IF(AK652=-3,0%,IF(AK652=-2,33.3%,IF(AK652=-1,66.6%,IF(AK652=0,100%,IF(AK652=1,66.6%,IF(AK652=2,33.3%,IF(AK652=3,0%))))))))</f>
        <v>1</v>
      </c>
      <c r="AM652" s="13" t="s">
        <v>41</v>
      </c>
      <c r="AN652" s="13" t="s">
        <v>41</v>
      </c>
      <c r="AO652" s="13"/>
      <c r="AP652" s="13">
        <v>101.31965006729475</v>
      </c>
      <c r="AQ652" s="13">
        <v>117.34261838440112</v>
      </c>
      <c r="AR652" s="13">
        <v>125.13020833333333</v>
      </c>
      <c r="AS652" s="13">
        <v>148.05555555555554</v>
      </c>
      <c r="AT652" s="36">
        <v>210.21397549999998</v>
      </c>
      <c r="AU652" s="36" t="str">
        <f t="shared" si="1425"/>
        <v>2</v>
      </c>
      <c r="AV652" s="36">
        <v>17.67848340956883</v>
      </c>
      <c r="AW652" s="36">
        <v>197.71339999999998</v>
      </c>
      <c r="AX652" s="36">
        <v>222.71455099999997</v>
      </c>
      <c r="AY652" s="36">
        <v>183.45941599999998</v>
      </c>
      <c r="AZ652" s="36" t="str">
        <f t="shared" si="1426"/>
        <v>2</v>
      </c>
      <c r="BA652" s="36">
        <v>10.535913667096544</v>
      </c>
      <c r="BB652" s="36">
        <v>176.0094</v>
      </c>
      <c r="BC652" s="36">
        <v>190.90943199999998</v>
      </c>
      <c r="BD652" s="36">
        <v>68889.325000000012</v>
      </c>
      <c r="BE652" s="36" t="s">
        <v>50</v>
      </c>
      <c r="BF652" s="36">
        <v>66133.8</v>
      </c>
      <c r="BG652" s="36">
        <v>71644.899999999994</v>
      </c>
      <c r="BH652" s="36">
        <v>197.71339999999998</v>
      </c>
      <c r="BI652" s="36">
        <v>0</v>
      </c>
      <c r="BJ652" s="36">
        <v>197.71339999999998</v>
      </c>
      <c r="BK652" s="36">
        <v>197.71339999999998</v>
      </c>
      <c r="BL652" s="36">
        <v>176.0094</v>
      </c>
      <c r="BM652" s="36">
        <v>0</v>
      </c>
      <c r="BN652" s="36">
        <v>176.0094</v>
      </c>
      <c r="BO652" s="36">
        <v>176.0094</v>
      </c>
      <c r="BP652" s="36">
        <v>62459.666666666664</v>
      </c>
      <c r="BQ652" s="36">
        <v>3337.1973263004206</v>
      </c>
      <c r="BR652" s="36">
        <v>57867</v>
      </c>
      <c r="BS652" s="36">
        <v>66133.8</v>
      </c>
      <c r="BT652" s="36">
        <v>172.478272</v>
      </c>
      <c r="BU652" s="36">
        <v>35.687860265820845</v>
      </c>
      <c r="BV652" s="36">
        <v>147.243144</v>
      </c>
      <c r="BW652" s="36">
        <v>197.71339999999998</v>
      </c>
      <c r="BX652" s="36">
        <v>172.3124765</v>
      </c>
      <c r="BY652" s="36">
        <v>5.2282393527558062</v>
      </c>
      <c r="BZ652" s="36">
        <v>168.61555300000001</v>
      </c>
      <c r="CA652" s="36">
        <v>176.0094</v>
      </c>
      <c r="CB652" s="36">
        <v>57694.824999999997</v>
      </c>
      <c r="CC652" s="36">
        <v>4552.2610926146726</v>
      </c>
      <c r="CD652" s="36">
        <v>52355.9</v>
      </c>
      <c r="CE652" s="36">
        <v>66133.8</v>
      </c>
      <c r="CF652" s="36"/>
      <c r="CG652" s="40">
        <v>24.677</v>
      </c>
      <c r="CH652" s="40">
        <v>65.31</v>
      </c>
      <c r="CI652" s="40"/>
      <c r="CL652" s="5" t="str">
        <f t="shared" si="1431"/>
        <v>1_1_2</v>
      </c>
      <c r="CM652" s="95" t="str">
        <f t="shared" si="1432"/>
        <v>1X</v>
      </c>
      <c r="CN652" s="96">
        <f t="shared" si="1419"/>
        <v>146</v>
      </c>
      <c r="CO652" s="96" t="str">
        <f t="shared" si="1427"/>
        <v>1_0_2</v>
      </c>
      <c r="CP652" s="95" t="str">
        <f t="shared" si="1435"/>
        <v>1V</v>
      </c>
      <c r="CQ652" s="5">
        <f t="shared" si="1428"/>
        <v>28</v>
      </c>
      <c r="CV652" s="87"/>
      <c r="CW652" s="87"/>
      <c r="CX652" s="87"/>
      <c r="CY652" s="87"/>
      <c r="CZ652" s="87"/>
    </row>
    <row r="653" spans="1:104" s="5" customFormat="1">
      <c r="A653" s="13" t="s">
        <v>447</v>
      </c>
      <c r="B653" s="13">
        <v>4</v>
      </c>
      <c r="C653" s="13"/>
      <c r="D653" s="13" t="s">
        <v>58</v>
      </c>
      <c r="E653" s="35" t="s">
        <v>328</v>
      </c>
      <c r="F653" s="13" t="s">
        <v>36</v>
      </c>
      <c r="G653" s="36">
        <v>1094976243</v>
      </c>
      <c r="H653" s="13" t="s">
        <v>329</v>
      </c>
      <c r="I653" s="37">
        <v>19</v>
      </c>
      <c r="J653" s="37" t="s">
        <v>38</v>
      </c>
      <c r="K653" s="38">
        <v>43530</v>
      </c>
      <c r="L653" s="39">
        <v>0.375</v>
      </c>
      <c r="M653" s="37" t="s">
        <v>39</v>
      </c>
      <c r="N653" s="37" t="s">
        <v>41</v>
      </c>
      <c r="O653" s="37" t="s">
        <v>41</v>
      </c>
      <c r="P653" s="37" t="s">
        <v>41</v>
      </c>
      <c r="Q653" s="37">
        <v>3</v>
      </c>
      <c r="R653" s="13" t="s">
        <v>55</v>
      </c>
      <c r="S653" s="13" t="s">
        <v>63</v>
      </c>
      <c r="T653" s="13" t="s">
        <v>41</v>
      </c>
      <c r="U653" s="13" t="s">
        <v>52</v>
      </c>
      <c r="V653" s="13" t="s">
        <v>42</v>
      </c>
      <c r="W653" s="13" t="s">
        <v>66</v>
      </c>
      <c r="X653" s="13" t="s">
        <v>76</v>
      </c>
      <c r="Y653" s="13" t="s">
        <v>41</v>
      </c>
      <c r="Z653" s="13" t="s">
        <v>41</v>
      </c>
      <c r="AA653" s="13"/>
      <c r="AB653" s="13">
        <v>0</v>
      </c>
      <c r="AC653" s="72">
        <f t="shared" si="1420"/>
        <v>1</v>
      </c>
      <c r="AD653" s="13">
        <v>0</v>
      </c>
      <c r="AE653" s="72">
        <f t="shared" ref="AE653" si="1450">VALUE(IF(AD653=-2,0%,IF(AD653=-1,50%,IF(AD653=0,100%,IF(AD653=1,50%,IF(AD653=2,0%))))))</f>
        <v>1</v>
      </c>
      <c r="AF653" s="13" t="s">
        <v>41</v>
      </c>
      <c r="AG653" s="13">
        <v>0</v>
      </c>
      <c r="AH653" s="13" t="s">
        <v>42</v>
      </c>
      <c r="AI653" s="13">
        <f t="shared" si="1407"/>
        <v>0</v>
      </c>
      <c r="AJ653" s="70">
        <f t="shared" si="1422"/>
        <v>1</v>
      </c>
      <c r="AK653" s="59">
        <f t="shared" si="1423"/>
        <v>0</v>
      </c>
      <c r="AL653" s="70">
        <f t="shared" ref="AL653" si="1451">VALUE(IF(AK653=-3,0%,IF(AK653=-2,33.3%,IF(AK653=-1,66.6%,IF(AK653=0,100%,IF(AK653=1,66.6%,IF(AK653=2,33.3%,IF(AK653=3,0%))))))))</f>
        <v>1</v>
      </c>
      <c r="AM653" s="13" t="s">
        <v>41</v>
      </c>
      <c r="AN653" s="13" t="s">
        <v>41</v>
      </c>
      <c r="AO653" s="13"/>
      <c r="AP653" s="13">
        <v>101.31965006729475</v>
      </c>
      <c r="AQ653" s="13">
        <v>117.34261838440112</v>
      </c>
      <c r="AR653" s="13">
        <v>125.13020833333333</v>
      </c>
      <c r="AS653" s="13">
        <v>148.05555555555554</v>
      </c>
      <c r="AT653" s="36">
        <v>272.87962999999996</v>
      </c>
      <c r="AU653" s="36" t="str">
        <f t="shared" si="1425"/>
        <v>2</v>
      </c>
      <c r="AV653" s="36">
        <v>17.702935869169082</v>
      </c>
      <c r="AW653" s="36">
        <v>260.36176399999994</v>
      </c>
      <c r="AX653" s="36">
        <v>285.39749599999999</v>
      </c>
      <c r="AY653" s="36">
        <v>202.13957099999999</v>
      </c>
      <c r="AZ653" s="36" t="str">
        <f t="shared" si="1426"/>
        <v>2</v>
      </c>
      <c r="BA653" s="36">
        <v>5.266466252453526</v>
      </c>
      <c r="BB653" s="36">
        <v>198.415617</v>
      </c>
      <c r="BC653" s="36">
        <v>205.86352499999998</v>
      </c>
      <c r="BD653" s="36">
        <v>107467.4</v>
      </c>
      <c r="BE653" s="36" t="s">
        <v>50</v>
      </c>
      <c r="BF653" s="36">
        <v>104711.8</v>
      </c>
      <c r="BG653" s="36">
        <v>110223</v>
      </c>
      <c r="BH653" s="36">
        <v>260.36176399999994</v>
      </c>
      <c r="BI653" s="36">
        <v>0</v>
      </c>
      <c r="BJ653" s="36">
        <v>260.36176399999994</v>
      </c>
      <c r="BK653" s="36">
        <v>260.36176399999994</v>
      </c>
      <c r="BL653" s="36">
        <v>198.415617</v>
      </c>
      <c r="BM653" s="36">
        <v>0</v>
      </c>
      <c r="BN653" s="36">
        <v>198.415617</v>
      </c>
      <c r="BO653" s="36">
        <v>198.415617</v>
      </c>
      <c r="BP653" s="36">
        <v>97363.616666666683</v>
      </c>
      <c r="BQ653" s="36">
        <v>4499.8432970123158</v>
      </c>
      <c r="BR653" s="36">
        <v>93689.5</v>
      </c>
      <c r="BS653" s="36">
        <v>104711.8</v>
      </c>
      <c r="BT653" s="36">
        <v>241.53815749999995</v>
      </c>
      <c r="BU653" s="36">
        <v>26.620599605074322</v>
      </c>
      <c r="BV653" s="36">
        <v>222.71455099999997</v>
      </c>
      <c r="BW653" s="36">
        <v>260.36176399999994</v>
      </c>
      <c r="BX653" s="36">
        <v>190.928155</v>
      </c>
      <c r="BY653" s="36">
        <v>10.588870308153171</v>
      </c>
      <c r="BZ653" s="36">
        <v>183.44069300000001</v>
      </c>
      <c r="CA653" s="36">
        <v>198.415617</v>
      </c>
      <c r="CB653" s="36">
        <v>88350.593749999985</v>
      </c>
      <c r="CC653" s="36">
        <v>9831.3270519275411</v>
      </c>
      <c r="CD653" s="36">
        <v>71644.899999999994</v>
      </c>
      <c r="CE653" s="36">
        <v>104711.8</v>
      </c>
      <c r="CF653" s="36"/>
      <c r="CG653" s="40">
        <v>25.065000000000001</v>
      </c>
      <c r="CH653" s="40">
        <v>65.043000000000006</v>
      </c>
      <c r="CI653" s="40"/>
      <c r="CL653" s="5" t="str">
        <f t="shared" si="1431"/>
        <v>1_1_2</v>
      </c>
      <c r="CM653" s="95" t="str">
        <f t="shared" si="1432"/>
        <v>1X</v>
      </c>
      <c r="CN653" s="96">
        <f t="shared" si="1419"/>
        <v>146</v>
      </c>
      <c r="CO653" s="96" t="str">
        <f t="shared" si="1427"/>
        <v>1_1_2</v>
      </c>
      <c r="CP653" s="95" t="str">
        <f t="shared" si="1435"/>
        <v>1X</v>
      </c>
      <c r="CQ653" s="5">
        <f t="shared" si="1428"/>
        <v>93</v>
      </c>
      <c r="CV653" s="87"/>
      <c r="CW653" s="87"/>
      <c r="CX653" s="87"/>
      <c r="CY653" s="87"/>
      <c r="CZ653" s="87"/>
    </row>
    <row r="654" spans="1:104" s="5" customFormat="1">
      <c r="A654" s="13" t="s">
        <v>447</v>
      </c>
      <c r="B654" s="13">
        <v>4</v>
      </c>
      <c r="C654" s="13"/>
      <c r="D654" s="13" t="s">
        <v>58</v>
      </c>
      <c r="E654" s="35" t="s">
        <v>328</v>
      </c>
      <c r="F654" s="13" t="s">
        <v>36</v>
      </c>
      <c r="G654" s="36">
        <v>1094976243</v>
      </c>
      <c r="H654" s="13" t="s">
        <v>329</v>
      </c>
      <c r="I654" s="37">
        <v>19</v>
      </c>
      <c r="J654" s="37" t="s">
        <v>38</v>
      </c>
      <c r="K654" s="38">
        <v>43530</v>
      </c>
      <c r="L654" s="39">
        <v>0.38541666666666669</v>
      </c>
      <c r="M654" s="37" t="s">
        <v>39</v>
      </c>
      <c r="N654" s="37" t="s">
        <v>41</v>
      </c>
      <c r="O654" s="37" t="s">
        <v>41</v>
      </c>
      <c r="P654" s="37" t="s">
        <v>41</v>
      </c>
      <c r="Q654" s="37">
        <v>4</v>
      </c>
      <c r="R654" s="13" t="s">
        <v>55</v>
      </c>
      <c r="S654" s="13" t="s">
        <v>63</v>
      </c>
      <c r="T654" s="13" t="s">
        <v>41</v>
      </c>
      <c r="U654" s="13" t="s">
        <v>52</v>
      </c>
      <c r="V654" s="13" t="s">
        <v>42</v>
      </c>
      <c r="W654" s="13" t="s">
        <v>66</v>
      </c>
      <c r="X654" s="13" t="s">
        <v>76</v>
      </c>
      <c r="Y654" s="13" t="s">
        <v>41</v>
      </c>
      <c r="Z654" s="13" t="s">
        <v>41</v>
      </c>
      <c r="AA654" s="13"/>
      <c r="AB654" s="13">
        <v>0</v>
      </c>
      <c r="AC654" s="72">
        <f t="shared" si="1420"/>
        <v>1</v>
      </c>
      <c r="AD654" s="13">
        <v>0</v>
      </c>
      <c r="AE654" s="72">
        <f t="shared" ref="AE654" si="1452">VALUE(IF(AD654=-2,0%,IF(AD654=-1,50%,IF(AD654=0,100%,IF(AD654=1,50%,IF(AD654=2,0%))))))</f>
        <v>1</v>
      </c>
      <c r="AF654" s="13" t="s">
        <v>41</v>
      </c>
      <c r="AG654" s="13">
        <v>0</v>
      </c>
      <c r="AH654" s="13" t="s">
        <v>42</v>
      </c>
      <c r="AI654" s="13">
        <f t="shared" si="1407"/>
        <v>0</v>
      </c>
      <c r="AJ654" s="70">
        <f t="shared" si="1422"/>
        <v>1</v>
      </c>
      <c r="AK654" s="59">
        <f t="shared" si="1423"/>
        <v>0</v>
      </c>
      <c r="AL654" s="70">
        <f t="shared" ref="AL654" si="1453">VALUE(IF(AK654=-3,0%,IF(AK654=-2,33.3%,IF(AK654=-1,66.6%,IF(AK654=0,100%,IF(AK654=1,66.6%,IF(AK654=2,33.3%,IF(AK654=3,0%))))))))</f>
        <v>1</v>
      </c>
      <c r="AM654" s="13" t="s">
        <v>41</v>
      </c>
      <c r="AN654" s="13" t="s">
        <v>41</v>
      </c>
      <c r="AO654" s="13"/>
      <c r="AP654" s="13">
        <v>101.31965006729475</v>
      </c>
      <c r="AQ654" s="13">
        <v>117.34261838440112</v>
      </c>
      <c r="AR654" s="13">
        <v>125.13020833333333</v>
      </c>
      <c r="AS654" s="13">
        <v>148.05555555555554</v>
      </c>
      <c r="AT654" s="36">
        <v>322.699656</v>
      </c>
      <c r="AU654" s="36" t="str">
        <f t="shared" si="1425"/>
        <v>3</v>
      </c>
      <c r="AV654" s="36">
        <v>0</v>
      </c>
      <c r="AW654" s="36">
        <v>322.699656</v>
      </c>
      <c r="AX654" s="36">
        <v>322.699656</v>
      </c>
      <c r="AY654" s="36">
        <v>217.2531525</v>
      </c>
      <c r="AZ654" s="36" t="str">
        <f t="shared" si="1426"/>
        <v>2</v>
      </c>
      <c r="BA654" s="36">
        <v>5.3867741073113864</v>
      </c>
      <c r="BB654" s="36">
        <v>213.44412800000001</v>
      </c>
      <c r="BC654" s="36">
        <v>221.06217699999999</v>
      </c>
      <c r="BD654" s="36">
        <v>72333.799999999988</v>
      </c>
      <c r="BE654" s="36" t="s">
        <v>50</v>
      </c>
      <c r="BF654" s="36">
        <v>68889.3</v>
      </c>
      <c r="BG654" s="36">
        <v>74400.5</v>
      </c>
      <c r="BH654" s="36">
        <v>316.46248749999995</v>
      </c>
      <c r="BI654" s="36">
        <v>8.8206882835062874</v>
      </c>
      <c r="BJ654" s="36">
        <v>310.22531899999996</v>
      </c>
      <c r="BK654" s="36">
        <v>322.699656</v>
      </c>
      <c r="BL654" s="36">
        <v>217.2531525</v>
      </c>
      <c r="BM654" s="36">
        <v>5.3867741073113864</v>
      </c>
      <c r="BN654" s="36">
        <v>213.44412800000001</v>
      </c>
      <c r="BO654" s="36">
        <v>221.06217699999999</v>
      </c>
      <c r="BP654" s="36">
        <v>102874.76666666668</v>
      </c>
      <c r="BQ654" s="36">
        <v>18580.545436629742</v>
      </c>
      <c r="BR654" s="36">
        <v>74400.5</v>
      </c>
      <c r="BS654" s="36">
        <v>121245.2</v>
      </c>
      <c r="BT654" s="36">
        <v>291.53071</v>
      </c>
      <c r="BU654" s="36">
        <v>44.079546158074216</v>
      </c>
      <c r="BV654" s="36">
        <v>260.36176399999994</v>
      </c>
      <c r="BW654" s="36">
        <v>322.699656</v>
      </c>
      <c r="BX654" s="36">
        <v>205.92987249999999</v>
      </c>
      <c r="BY654" s="36">
        <v>10.626762039236629</v>
      </c>
      <c r="BZ654" s="36">
        <v>198.415617</v>
      </c>
      <c r="CA654" s="36">
        <v>213.44412800000001</v>
      </c>
      <c r="CB654" s="36">
        <v>101267.35</v>
      </c>
      <c r="CC654" s="36">
        <v>16083.373268233665</v>
      </c>
      <c r="CD654" s="36">
        <v>68889.3</v>
      </c>
      <c r="CE654" s="36">
        <v>121245.2</v>
      </c>
      <c r="CF654" s="36"/>
      <c r="CG654" s="40">
        <v>25.524999999999999</v>
      </c>
      <c r="CH654" s="40">
        <v>64.025999999999996</v>
      </c>
      <c r="CI654" s="40"/>
      <c r="CL654" s="5" t="str">
        <f t="shared" si="1431"/>
        <v>1_1_2</v>
      </c>
      <c r="CM654" s="95" t="str">
        <f t="shared" si="1432"/>
        <v>1X</v>
      </c>
      <c r="CN654" s="96">
        <f t="shared" si="1419"/>
        <v>146</v>
      </c>
      <c r="CO654" s="96" t="str">
        <f t="shared" si="1427"/>
        <v>1_1_2</v>
      </c>
      <c r="CP654" s="95" t="str">
        <f t="shared" si="1435"/>
        <v>1X</v>
      </c>
      <c r="CQ654" s="5">
        <f t="shared" si="1428"/>
        <v>93</v>
      </c>
      <c r="CV654" s="87"/>
      <c r="CW654" s="87"/>
      <c r="CX654" s="87"/>
      <c r="CY654" s="87"/>
      <c r="CZ654" s="87"/>
    </row>
    <row r="655" spans="1:104" s="5" customFormat="1">
      <c r="A655" s="13" t="s">
        <v>447</v>
      </c>
      <c r="B655" s="13">
        <v>4</v>
      </c>
      <c r="C655" s="13"/>
      <c r="D655" s="13" t="s">
        <v>58</v>
      </c>
      <c r="E655" s="35" t="s">
        <v>328</v>
      </c>
      <c r="F655" s="13" t="s">
        <v>36</v>
      </c>
      <c r="G655" s="36">
        <v>1094976243</v>
      </c>
      <c r="H655" s="13" t="s">
        <v>329</v>
      </c>
      <c r="I655" s="37">
        <v>19</v>
      </c>
      <c r="J655" s="37" t="s">
        <v>38</v>
      </c>
      <c r="K655" s="38">
        <v>43530</v>
      </c>
      <c r="L655" s="39">
        <v>0.39583333333333331</v>
      </c>
      <c r="M655" s="37" t="s">
        <v>39</v>
      </c>
      <c r="N655" s="37" t="s">
        <v>41</v>
      </c>
      <c r="O655" s="37" t="s">
        <v>41</v>
      </c>
      <c r="P655" s="37" t="s">
        <v>41</v>
      </c>
      <c r="Q655" s="37">
        <v>5</v>
      </c>
      <c r="R655" s="13" t="s">
        <v>55</v>
      </c>
      <c r="S655" s="13" t="s">
        <v>63</v>
      </c>
      <c r="T655" s="13" t="s">
        <v>41</v>
      </c>
      <c r="U655" s="13" t="s">
        <v>52</v>
      </c>
      <c r="V655" s="13" t="s">
        <v>42</v>
      </c>
      <c r="W655" s="13" t="s">
        <v>66</v>
      </c>
      <c r="X655" s="13" t="s">
        <v>76</v>
      </c>
      <c r="Y655" s="13" t="s">
        <v>41</v>
      </c>
      <c r="Z655" s="13" t="s">
        <v>41</v>
      </c>
      <c r="AA655" s="13"/>
      <c r="AB655" s="13">
        <v>0</v>
      </c>
      <c r="AC655" s="72">
        <f t="shared" si="1420"/>
        <v>1</v>
      </c>
      <c r="AD655" s="13">
        <v>0</v>
      </c>
      <c r="AE655" s="72">
        <f t="shared" ref="AE655" si="1454">VALUE(IF(AD655=-2,0%,IF(AD655=-1,50%,IF(AD655=0,100%,IF(AD655=1,50%,IF(AD655=2,0%))))))</f>
        <v>1</v>
      </c>
      <c r="AF655" s="13" t="s">
        <v>41</v>
      </c>
      <c r="AG655" s="13">
        <v>0</v>
      </c>
      <c r="AH655" s="13" t="s">
        <v>42</v>
      </c>
      <c r="AI655" s="13">
        <f t="shared" si="1407"/>
        <v>0</v>
      </c>
      <c r="AJ655" s="70">
        <f t="shared" si="1422"/>
        <v>1</v>
      </c>
      <c r="AK655" s="59">
        <f t="shared" si="1423"/>
        <v>0</v>
      </c>
      <c r="AL655" s="70">
        <f t="shared" ref="AL655" si="1455">VALUE(IF(AK655=-3,0%,IF(AK655=-2,33.3%,IF(AK655=-1,66.6%,IF(AK655=0,100%,IF(AK655=1,66.6%,IF(AK655=2,33.3%,IF(AK655=3,0%))))))))</f>
        <v>1</v>
      </c>
      <c r="AM655" s="13" t="s">
        <v>41</v>
      </c>
      <c r="AN655" s="13" t="s">
        <v>41</v>
      </c>
      <c r="AO655" s="13"/>
      <c r="AP655" s="13">
        <v>101.31965006729475</v>
      </c>
      <c r="AQ655" s="13">
        <v>117.34261838440112</v>
      </c>
      <c r="AR655" s="13">
        <v>125.13020833333333</v>
      </c>
      <c r="AS655" s="13">
        <v>148.05555555555554</v>
      </c>
      <c r="AT655" s="36">
        <v>341.38619749999998</v>
      </c>
      <c r="AU655" s="36" t="str">
        <f t="shared" si="1425"/>
        <v>3</v>
      </c>
      <c r="AV655" s="36">
        <v>8.8030360698206991</v>
      </c>
      <c r="AW655" s="36">
        <v>335.16151099999996</v>
      </c>
      <c r="AX655" s="36">
        <v>347.61088399999994</v>
      </c>
      <c r="AY655" s="36">
        <v>217.2531525</v>
      </c>
      <c r="AZ655" s="36" t="str">
        <f t="shared" si="1426"/>
        <v>2</v>
      </c>
      <c r="BA655" s="36">
        <v>5.3867741073113864</v>
      </c>
      <c r="BB655" s="36">
        <v>213.44412800000001</v>
      </c>
      <c r="BC655" s="36">
        <v>221.06217699999999</v>
      </c>
      <c r="BD655" s="36">
        <v>62689.3</v>
      </c>
      <c r="BE655" s="36" t="s">
        <v>50</v>
      </c>
      <c r="BF655" s="36">
        <v>57867</v>
      </c>
      <c r="BG655" s="36">
        <v>66133.8</v>
      </c>
      <c r="BH655" s="36">
        <v>335.15526999999997</v>
      </c>
      <c r="BI655" s="36">
        <v>17.614898246484152</v>
      </c>
      <c r="BJ655" s="36">
        <v>322.699656</v>
      </c>
      <c r="BK655" s="36">
        <v>347.61088399999994</v>
      </c>
      <c r="BL655" s="36">
        <v>221.06217699999999</v>
      </c>
      <c r="BM655" s="36">
        <v>0</v>
      </c>
      <c r="BN655" s="36">
        <v>221.06217699999999</v>
      </c>
      <c r="BO655" s="36">
        <v>221.06217699999999</v>
      </c>
      <c r="BP655" s="36">
        <v>69348.583333333328</v>
      </c>
      <c r="BQ655" s="36">
        <v>2074.3093254542946</v>
      </c>
      <c r="BR655" s="36">
        <v>66133.8</v>
      </c>
      <c r="BS655" s="36">
        <v>71644.899999999994</v>
      </c>
      <c r="BT655" s="36">
        <v>335.15526999999997</v>
      </c>
      <c r="BU655" s="36">
        <v>17.614898246484152</v>
      </c>
      <c r="BV655" s="36">
        <v>322.699656</v>
      </c>
      <c r="BW655" s="36">
        <v>347.61088399999994</v>
      </c>
      <c r="BX655" s="36">
        <v>217.2531525</v>
      </c>
      <c r="BY655" s="36">
        <v>5.3867741073113864</v>
      </c>
      <c r="BZ655" s="36">
        <v>213.44412800000001</v>
      </c>
      <c r="CA655" s="36">
        <v>221.06217699999999</v>
      </c>
      <c r="CB655" s="36">
        <v>70783.793750000012</v>
      </c>
      <c r="CC655" s="36">
        <v>3588.4311934267785</v>
      </c>
      <c r="CD655" s="36">
        <v>66133.8</v>
      </c>
      <c r="CE655" s="36">
        <v>77156.100000000006</v>
      </c>
      <c r="CF655" s="36"/>
      <c r="CG655" s="40">
        <v>25.939</v>
      </c>
      <c r="CH655" s="40">
        <v>63.881999999999998</v>
      </c>
      <c r="CI655" s="40"/>
      <c r="CL655" s="5" t="str">
        <f t="shared" si="1431"/>
        <v>1_1_2</v>
      </c>
      <c r="CM655" s="95" t="str">
        <f t="shared" si="1432"/>
        <v>1X</v>
      </c>
      <c r="CN655" s="96">
        <f t="shared" si="1419"/>
        <v>146</v>
      </c>
      <c r="CO655" s="96" t="str">
        <f t="shared" si="1427"/>
        <v>1_1_2</v>
      </c>
      <c r="CP655" s="95" t="str">
        <f t="shared" si="1435"/>
        <v>1X</v>
      </c>
      <c r="CQ655" s="5">
        <f t="shared" si="1428"/>
        <v>93</v>
      </c>
      <c r="CV655" s="87"/>
      <c r="CW655" s="87"/>
      <c r="CX655" s="87"/>
      <c r="CY655" s="87"/>
      <c r="CZ655" s="87"/>
    </row>
    <row r="656" spans="1:104" s="5" customFormat="1">
      <c r="A656" s="13" t="s">
        <v>447</v>
      </c>
      <c r="B656" s="13">
        <v>4</v>
      </c>
      <c r="C656" s="13"/>
      <c r="D656" s="13" t="s">
        <v>58</v>
      </c>
      <c r="E656" s="35" t="s">
        <v>328</v>
      </c>
      <c r="F656" s="13" t="s">
        <v>36</v>
      </c>
      <c r="G656" s="36">
        <v>1094976243</v>
      </c>
      <c r="H656" s="13" t="s">
        <v>329</v>
      </c>
      <c r="I656" s="37">
        <v>19</v>
      </c>
      <c r="J656" s="37" t="s">
        <v>38</v>
      </c>
      <c r="K656" s="38">
        <v>43530</v>
      </c>
      <c r="L656" s="39">
        <v>0.40625</v>
      </c>
      <c r="M656" s="37" t="s">
        <v>39</v>
      </c>
      <c r="N656" s="37" t="s">
        <v>41</v>
      </c>
      <c r="O656" s="37" t="s">
        <v>41</v>
      </c>
      <c r="P656" s="37" t="s">
        <v>41</v>
      </c>
      <c r="Q656" s="37">
        <v>6</v>
      </c>
      <c r="R656" s="13" t="s">
        <v>55</v>
      </c>
      <c r="S656" s="13" t="s">
        <v>63</v>
      </c>
      <c r="T656" s="13" t="s">
        <v>41</v>
      </c>
      <c r="U656" s="13" t="s">
        <v>52</v>
      </c>
      <c r="V656" s="13" t="s">
        <v>42</v>
      </c>
      <c r="W656" s="13" t="s">
        <v>66</v>
      </c>
      <c r="X656" s="13" t="s">
        <v>76</v>
      </c>
      <c r="Y656" s="13" t="s">
        <v>41</v>
      </c>
      <c r="Z656" s="13" t="s">
        <v>41</v>
      </c>
      <c r="AA656" s="13"/>
      <c r="AB656" s="13">
        <v>0</v>
      </c>
      <c r="AC656" s="72">
        <f t="shared" si="1420"/>
        <v>1</v>
      </c>
      <c r="AD656" s="13">
        <v>0</v>
      </c>
      <c r="AE656" s="72">
        <f t="shared" ref="AE656" si="1456">VALUE(IF(AD656=-2,0%,IF(AD656=-1,50%,IF(AD656=0,100%,IF(AD656=1,50%,IF(AD656=2,0%))))))</f>
        <v>1</v>
      </c>
      <c r="AF656" s="13" t="s">
        <v>41</v>
      </c>
      <c r="AG656" s="13">
        <v>0</v>
      </c>
      <c r="AH656" s="13" t="s">
        <v>42</v>
      </c>
      <c r="AI656" s="13">
        <f t="shared" si="1407"/>
        <v>0</v>
      </c>
      <c r="AJ656" s="70">
        <f t="shared" si="1422"/>
        <v>1</v>
      </c>
      <c r="AK656" s="59">
        <f t="shared" si="1423"/>
        <v>0</v>
      </c>
      <c r="AL656" s="70">
        <f t="shared" ref="AL656" si="1457">VALUE(IF(AK656=-3,0%,IF(AK656=-2,33.3%,IF(AK656=-1,66.6%,IF(AK656=0,100%,IF(AK656=1,66.6%,IF(AK656=2,33.3%,IF(AK656=3,0%))))))))</f>
        <v>1</v>
      </c>
      <c r="AM656" s="13" t="s">
        <v>41</v>
      </c>
      <c r="AN656" s="13" t="s">
        <v>41</v>
      </c>
      <c r="AO656" s="13"/>
      <c r="AP656" s="13">
        <v>101.31965006729475</v>
      </c>
      <c r="AQ656" s="13">
        <v>117.34261838440112</v>
      </c>
      <c r="AR656" s="13">
        <v>125.13020833333333</v>
      </c>
      <c r="AS656" s="13">
        <v>148.05555555555554</v>
      </c>
      <c r="AT656" s="36">
        <v>328.93058350000001</v>
      </c>
      <c r="AU656" s="36" t="str">
        <f t="shared" si="1425"/>
        <v>3</v>
      </c>
      <c r="AV656" s="36">
        <v>8.8118621766634533</v>
      </c>
      <c r="AW656" s="36">
        <v>322.699656</v>
      </c>
      <c r="AX656" s="36">
        <v>335.16151099999996</v>
      </c>
      <c r="AY656" s="36">
        <v>221.06217699999999</v>
      </c>
      <c r="AZ656" s="36" t="str">
        <f t="shared" si="1426"/>
        <v>2</v>
      </c>
      <c r="BA656" s="36">
        <v>0</v>
      </c>
      <c r="BB656" s="36">
        <v>221.06217699999999</v>
      </c>
      <c r="BC656" s="36">
        <v>221.06217699999999</v>
      </c>
      <c r="BD656" s="36">
        <v>97822.85</v>
      </c>
      <c r="BE656" s="36" t="s">
        <v>50</v>
      </c>
      <c r="BF656" s="36">
        <v>79911.600000000006</v>
      </c>
      <c r="BG656" s="36">
        <v>148801</v>
      </c>
      <c r="BH656" s="36">
        <v>335.16151099999996</v>
      </c>
      <c r="BI656" s="36">
        <v>0</v>
      </c>
      <c r="BJ656" s="36">
        <v>335.16151099999996</v>
      </c>
      <c r="BK656" s="36">
        <v>335.16151099999996</v>
      </c>
      <c r="BL656" s="36">
        <v>221.06217699999999</v>
      </c>
      <c r="BM656" s="36">
        <v>0</v>
      </c>
      <c r="BN656" s="36">
        <v>221.06217699999999</v>
      </c>
      <c r="BO656" s="36">
        <v>221.06217699999999</v>
      </c>
      <c r="BP656" s="36">
        <v>72563.45</v>
      </c>
      <c r="BQ656" s="36">
        <v>8655.5865963549622</v>
      </c>
      <c r="BR656" s="36">
        <v>63378.2</v>
      </c>
      <c r="BS656" s="36">
        <v>82667.199999999997</v>
      </c>
      <c r="BT656" s="36">
        <v>341.38619749999998</v>
      </c>
      <c r="BU656" s="36">
        <v>8.8030360698206991</v>
      </c>
      <c r="BV656" s="36">
        <v>335.16151099999996</v>
      </c>
      <c r="BW656" s="36">
        <v>347.61088399999994</v>
      </c>
      <c r="BX656" s="36">
        <v>221.06217699999999</v>
      </c>
      <c r="BY656" s="36">
        <v>0</v>
      </c>
      <c r="BZ656" s="36">
        <v>221.06217699999999</v>
      </c>
      <c r="CA656" s="36">
        <v>221.06217699999999</v>
      </c>
      <c r="CB656" s="36">
        <v>64583.756249999999</v>
      </c>
      <c r="CC656" s="36">
        <v>8653.7785156133414</v>
      </c>
      <c r="CD656" s="36">
        <v>55111.5</v>
      </c>
      <c r="CE656" s="36">
        <v>82667.199999999997</v>
      </c>
      <c r="CF656" s="36"/>
      <c r="CG656" s="40">
        <v>26.28</v>
      </c>
      <c r="CH656" s="40">
        <v>64.183000000000007</v>
      </c>
      <c r="CI656" s="40"/>
      <c r="CL656" s="5" t="str">
        <f t="shared" si="1431"/>
        <v>1_1_2</v>
      </c>
      <c r="CM656" s="95" t="str">
        <f t="shared" si="1432"/>
        <v>1X</v>
      </c>
      <c r="CN656" s="96">
        <f t="shared" si="1419"/>
        <v>146</v>
      </c>
      <c r="CO656" s="96" t="str">
        <f t="shared" si="1427"/>
        <v>1_1_2</v>
      </c>
      <c r="CP656" s="95" t="str">
        <f t="shared" si="1435"/>
        <v>1X</v>
      </c>
      <c r="CQ656" s="5">
        <f t="shared" si="1428"/>
        <v>93</v>
      </c>
      <c r="CV656" s="87"/>
      <c r="CW656" s="87"/>
      <c r="CX656" s="87"/>
      <c r="CY656" s="87"/>
      <c r="CZ656" s="87"/>
    </row>
    <row r="657" spans="1:104" s="5" customFormat="1">
      <c r="A657" s="13" t="s">
        <v>447</v>
      </c>
      <c r="B657" s="13">
        <v>4</v>
      </c>
      <c r="C657" s="13"/>
      <c r="D657" s="13" t="s">
        <v>67</v>
      </c>
      <c r="E657" s="35" t="s">
        <v>330</v>
      </c>
      <c r="F657" s="13" t="s">
        <v>36</v>
      </c>
      <c r="G657" s="36">
        <v>1097408608</v>
      </c>
      <c r="H657" s="13" t="s">
        <v>331</v>
      </c>
      <c r="I657" s="37">
        <v>19</v>
      </c>
      <c r="J657" s="37" t="s">
        <v>38</v>
      </c>
      <c r="K657" s="38">
        <v>43530</v>
      </c>
      <c r="L657" s="39">
        <v>0.3520833333333333</v>
      </c>
      <c r="M657" s="37" t="s">
        <v>39</v>
      </c>
      <c r="N657" s="37" t="s">
        <v>94</v>
      </c>
      <c r="O657" s="37" t="s">
        <v>41</v>
      </c>
      <c r="P657" s="37" t="s">
        <v>41</v>
      </c>
      <c r="Q657" s="37">
        <v>1</v>
      </c>
      <c r="R657" s="13" t="s">
        <v>43</v>
      </c>
      <c r="S657" s="13" t="s">
        <v>56</v>
      </c>
      <c r="T657" s="13" t="s">
        <v>41</v>
      </c>
      <c r="U657" s="13" t="s">
        <v>52</v>
      </c>
      <c r="V657" s="13" t="s">
        <v>42</v>
      </c>
      <c r="W657" s="13" t="s">
        <v>72</v>
      </c>
      <c r="X657" s="13" t="s">
        <v>138</v>
      </c>
      <c r="Y657" s="13" t="s">
        <v>41</v>
      </c>
      <c r="Z657" s="13" t="s">
        <v>41</v>
      </c>
      <c r="AA657" s="13"/>
      <c r="AB657" s="13">
        <v>-1</v>
      </c>
      <c r="AC657" s="72">
        <f t="shared" si="1420"/>
        <v>0.5</v>
      </c>
      <c r="AD657" s="13">
        <v>2</v>
      </c>
      <c r="AE657" s="72">
        <f t="shared" ref="AE657" si="1458">VALUE(IF(AD657=-2,0%,IF(AD657=-1,50%,IF(AD657=0,100%,IF(AD657=1,50%,IF(AD657=2,0%))))))</f>
        <v>0</v>
      </c>
      <c r="AF657" s="13" t="s">
        <v>41</v>
      </c>
      <c r="AG657" s="13">
        <v>0</v>
      </c>
      <c r="AH657" s="13" t="s">
        <v>42</v>
      </c>
      <c r="AI657" s="13">
        <f t="shared" si="1407"/>
        <v>-1</v>
      </c>
      <c r="AJ657" s="70">
        <f t="shared" si="1422"/>
        <v>0.66599999999999993</v>
      </c>
      <c r="AK657" s="59">
        <f t="shared" si="1423"/>
        <v>2</v>
      </c>
      <c r="AL657" s="70">
        <f t="shared" ref="AL657" si="1459">VALUE(IF(AK657=-3,0%,IF(AK657=-2,33.3%,IF(AK657=-1,66.6%,IF(AK657=0,100%,IF(AK657=1,66.6%,IF(AK657=2,33.3%,IF(AK657=3,0%))))))))</f>
        <v>0.33299999999999996</v>
      </c>
      <c r="AM657" s="13" t="s">
        <v>41</v>
      </c>
      <c r="AN657" s="13" t="s">
        <v>41</v>
      </c>
      <c r="AO657" s="13"/>
      <c r="AP657" s="13">
        <v>101.31965006729475</v>
      </c>
      <c r="AQ657" s="13">
        <v>117.34261838440112</v>
      </c>
      <c r="AR657" s="13">
        <v>125.13020833333333</v>
      </c>
      <c r="AS657" s="13">
        <v>148.05555555555554</v>
      </c>
      <c r="AT657" s="36">
        <v>186.21985999999998</v>
      </c>
      <c r="AU657" s="36" t="str">
        <f t="shared" si="1425"/>
        <v>2</v>
      </c>
      <c r="AV657" s="36">
        <v>0</v>
      </c>
      <c r="AW657" s="36">
        <v>186.21985999999998</v>
      </c>
      <c r="AX657" s="36">
        <v>186.21985999999998</v>
      </c>
      <c r="AY657" s="36">
        <v>303.10109319999998</v>
      </c>
      <c r="AZ657" s="36" t="str">
        <f t="shared" si="1426"/>
        <v>3</v>
      </c>
      <c r="BA657" s="36">
        <v>10.364977673812492</v>
      </c>
      <c r="BB657" s="36">
        <v>295.7719472</v>
      </c>
      <c r="BC657" s="36">
        <v>310.43023919999996</v>
      </c>
      <c r="BD657" s="36">
        <v>53044.800000000003</v>
      </c>
      <c r="BE657" s="36" t="s">
        <v>50</v>
      </c>
      <c r="BF657" s="36">
        <v>52355.9</v>
      </c>
      <c r="BG657" s="36">
        <v>55111.5</v>
      </c>
      <c r="BH657" s="36">
        <v>177.88749319999999</v>
      </c>
      <c r="BI657" s="36">
        <v>11.78374613522729</v>
      </c>
      <c r="BJ657" s="36">
        <v>169.55512640000001</v>
      </c>
      <c r="BK657" s="36">
        <v>186.21985999999998</v>
      </c>
      <c r="BL657" s="36">
        <v>277.51721799999996</v>
      </c>
      <c r="BM657" s="36">
        <v>25.81608561208818</v>
      </c>
      <c r="BN657" s="36">
        <v>259.26248879999997</v>
      </c>
      <c r="BO657" s="36">
        <v>295.7719472</v>
      </c>
      <c r="BP657" s="36">
        <v>51896.633333333331</v>
      </c>
      <c r="BQ657" s="36">
        <v>1124.9689892022204</v>
      </c>
      <c r="BR657" s="36">
        <v>49600.3</v>
      </c>
      <c r="BS657" s="36">
        <v>52355.9</v>
      </c>
      <c r="BT657" s="36">
        <v>165.29065879999999</v>
      </c>
      <c r="BU657" s="36">
        <v>29.598360186675201</v>
      </c>
      <c r="BV657" s="36">
        <v>144.36145759999999</v>
      </c>
      <c r="BW657" s="36">
        <v>186.21985999999998</v>
      </c>
      <c r="BX657" s="36">
        <v>251.99428359999999</v>
      </c>
      <c r="BY657" s="36">
        <v>61.910965592126999</v>
      </c>
      <c r="BZ657" s="36">
        <v>208.21661999999998</v>
      </c>
      <c r="CA657" s="36">
        <v>295.7719472</v>
      </c>
      <c r="CB657" s="36">
        <v>49169.775000000009</v>
      </c>
      <c r="CC657" s="36">
        <v>3475.3169782529671</v>
      </c>
      <c r="CD657" s="36">
        <v>42711.4</v>
      </c>
      <c r="CE657" s="36">
        <v>52355.9</v>
      </c>
      <c r="CF657" s="36"/>
      <c r="CG657" s="40">
        <v>24.484000000000002</v>
      </c>
      <c r="CH657" s="40">
        <v>65.427999999999997</v>
      </c>
      <c r="CI657" s="40"/>
      <c r="CL657" s="5" t="str">
        <f t="shared" si="1431"/>
        <v>0.666_0.5_3</v>
      </c>
      <c r="CM657" s="95" t="str">
        <f t="shared" si="1432"/>
        <v>2F</v>
      </c>
      <c r="CN657" s="96">
        <f t="shared" si="1419"/>
        <v>21</v>
      </c>
      <c r="CO657" s="96" t="str">
        <f t="shared" si="1427"/>
        <v>0.333_0_3</v>
      </c>
      <c r="CP657" s="95" t="str">
        <f t="shared" si="1435"/>
        <v>2B</v>
      </c>
      <c r="CQ657" s="5">
        <f t="shared" si="1428"/>
        <v>12</v>
      </c>
      <c r="CV657" s="87"/>
      <c r="CW657" s="87"/>
      <c r="CX657" s="87"/>
      <c r="CY657" s="87"/>
      <c r="CZ657" s="87"/>
    </row>
    <row r="658" spans="1:104" s="5" customFormat="1">
      <c r="A658" s="13" t="s">
        <v>447</v>
      </c>
      <c r="B658" s="13">
        <v>4</v>
      </c>
      <c r="C658" s="13"/>
      <c r="D658" s="13" t="s">
        <v>67</v>
      </c>
      <c r="E658" s="35" t="s">
        <v>330</v>
      </c>
      <c r="F658" s="13" t="s">
        <v>36</v>
      </c>
      <c r="G658" s="36">
        <v>1097408608</v>
      </c>
      <c r="H658" s="13" t="s">
        <v>331</v>
      </c>
      <c r="I658" s="37">
        <v>19</v>
      </c>
      <c r="J658" s="37" t="s">
        <v>38</v>
      </c>
      <c r="K658" s="38">
        <v>43530</v>
      </c>
      <c r="L658" s="39">
        <v>0.36249999999999999</v>
      </c>
      <c r="M658" s="37" t="s">
        <v>39</v>
      </c>
      <c r="N658" s="37" t="s">
        <v>94</v>
      </c>
      <c r="O658" s="37" t="s">
        <v>41</v>
      </c>
      <c r="P658" s="37" t="s">
        <v>41</v>
      </c>
      <c r="Q658" s="37">
        <v>2</v>
      </c>
      <c r="R658" s="13" t="s">
        <v>43</v>
      </c>
      <c r="S658" s="13" t="s">
        <v>56</v>
      </c>
      <c r="T658" s="13" t="s">
        <v>41</v>
      </c>
      <c r="U658" s="13" t="s">
        <v>52</v>
      </c>
      <c r="V658" s="13" t="s">
        <v>42</v>
      </c>
      <c r="W658" s="13" t="s">
        <v>72</v>
      </c>
      <c r="X658" s="13" t="s">
        <v>138</v>
      </c>
      <c r="Y658" s="13" t="s">
        <v>41</v>
      </c>
      <c r="Z658" s="13" t="s">
        <v>41</v>
      </c>
      <c r="AA658" s="13"/>
      <c r="AB658" s="13">
        <v>-1</v>
      </c>
      <c r="AC658" s="72">
        <f t="shared" si="1420"/>
        <v>0.5</v>
      </c>
      <c r="AD658" s="13">
        <v>2</v>
      </c>
      <c r="AE658" s="72">
        <f t="shared" ref="AE658" si="1460">VALUE(IF(AD658=-2,0%,IF(AD658=-1,50%,IF(AD658=0,100%,IF(AD658=1,50%,IF(AD658=2,0%))))))</f>
        <v>0</v>
      </c>
      <c r="AF658" s="13" t="s">
        <v>41</v>
      </c>
      <c r="AG658" s="13">
        <v>0</v>
      </c>
      <c r="AH658" s="13" t="s">
        <v>42</v>
      </c>
      <c r="AI658" s="13">
        <f t="shared" si="1407"/>
        <v>-1</v>
      </c>
      <c r="AJ658" s="70">
        <f t="shared" si="1422"/>
        <v>0.66599999999999993</v>
      </c>
      <c r="AK658" s="59">
        <f t="shared" si="1423"/>
        <v>2</v>
      </c>
      <c r="AL658" s="70">
        <f t="shared" ref="AL658" si="1461">VALUE(IF(AK658=-3,0%,IF(AK658=-2,33.3%,IF(AK658=-1,66.6%,IF(AK658=0,100%,IF(AK658=1,66.6%,IF(AK658=2,33.3%,IF(AK658=3,0%))))))))</f>
        <v>0.33299999999999996</v>
      </c>
      <c r="AM658" s="13" t="s">
        <v>41</v>
      </c>
      <c r="AN658" s="13" t="s">
        <v>41</v>
      </c>
      <c r="AO658" s="13"/>
      <c r="AP658" s="13">
        <v>101.31965006729475</v>
      </c>
      <c r="AQ658" s="13">
        <v>117.34261838440112</v>
      </c>
      <c r="AR658" s="13">
        <v>125.13020833333333</v>
      </c>
      <c r="AS658" s="13">
        <v>148.05555555555554</v>
      </c>
      <c r="AT658" s="36">
        <v>223.82299039999998</v>
      </c>
      <c r="AU658" s="36" t="str">
        <f t="shared" si="1425"/>
        <v>2</v>
      </c>
      <c r="AV658" s="36">
        <v>17.655274043689957</v>
      </c>
      <c r="AW658" s="36">
        <v>211.33882639999996</v>
      </c>
      <c r="AX658" s="36">
        <v>236.30715439999997</v>
      </c>
      <c r="AY658" s="36">
        <v>354.37328200000002</v>
      </c>
      <c r="AZ658" s="36" t="str">
        <f t="shared" si="1426"/>
        <v>3</v>
      </c>
      <c r="BA658" s="36">
        <v>10.389646083823722</v>
      </c>
      <c r="BB658" s="36">
        <v>347.02669279999998</v>
      </c>
      <c r="BC658" s="36">
        <v>361.7198712</v>
      </c>
      <c r="BD658" s="36">
        <v>68889.325000000012</v>
      </c>
      <c r="BE658" s="36" t="s">
        <v>50</v>
      </c>
      <c r="BF658" s="36">
        <v>66133.8</v>
      </c>
      <c r="BG658" s="36">
        <v>71644.899999999994</v>
      </c>
      <c r="BH658" s="36">
        <v>165.28413319999999</v>
      </c>
      <c r="BI658" s="36">
        <v>65.131171734371932</v>
      </c>
      <c r="BJ658" s="36">
        <v>119.22944</v>
      </c>
      <c r="BK658" s="36">
        <v>211.33882639999996</v>
      </c>
      <c r="BL658" s="36">
        <v>343.35527049999996</v>
      </c>
      <c r="BM658" s="36">
        <v>5.1921752098590472</v>
      </c>
      <c r="BN658" s="36">
        <v>339.68384819999994</v>
      </c>
      <c r="BO658" s="36">
        <v>347.02669279999998</v>
      </c>
      <c r="BP658" s="36">
        <v>62459.666666666664</v>
      </c>
      <c r="BQ658" s="36">
        <v>3337.1973263004206</v>
      </c>
      <c r="BR658" s="36">
        <v>57867</v>
      </c>
      <c r="BS658" s="36">
        <v>66133.8</v>
      </c>
      <c r="BT658" s="36">
        <v>198.77934319999997</v>
      </c>
      <c r="BU658" s="36">
        <v>17.761791477837022</v>
      </c>
      <c r="BV658" s="36">
        <v>186.21985999999998</v>
      </c>
      <c r="BW658" s="36">
        <v>211.33882639999996</v>
      </c>
      <c r="BX658" s="36">
        <v>321.39931999999999</v>
      </c>
      <c r="BY658" s="36">
        <v>36.242578181751341</v>
      </c>
      <c r="BZ658" s="36">
        <v>295.7719472</v>
      </c>
      <c r="CA658" s="36">
        <v>347.02669279999998</v>
      </c>
      <c r="CB658" s="36">
        <v>57694.824999999997</v>
      </c>
      <c r="CC658" s="36">
        <v>4552.2610926146726</v>
      </c>
      <c r="CD658" s="36">
        <v>52355.9</v>
      </c>
      <c r="CE658" s="36">
        <v>66133.8</v>
      </c>
      <c r="CF658" s="36"/>
      <c r="CG658" s="40">
        <v>24.677</v>
      </c>
      <c r="CH658" s="40">
        <v>65.31</v>
      </c>
      <c r="CI658" s="40"/>
      <c r="CL658" s="5" t="str">
        <f t="shared" si="1431"/>
        <v>0.666_0.5_3</v>
      </c>
      <c r="CM658" s="95" t="str">
        <f t="shared" si="1432"/>
        <v>2F</v>
      </c>
      <c r="CN658" s="96">
        <f t="shared" si="1419"/>
        <v>21</v>
      </c>
      <c r="CO658" s="96" t="str">
        <f t="shared" si="1427"/>
        <v>0.333_0_3</v>
      </c>
      <c r="CP658" s="95" t="str">
        <f t="shared" si="1435"/>
        <v>2B</v>
      </c>
      <c r="CQ658" s="5">
        <f t="shared" si="1428"/>
        <v>12</v>
      </c>
      <c r="CV658" s="87"/>
      <c r="CW658" s="87"/>
      <c r="CX658" s="87"/>
      <c r="CY658" s="87"/>
      <c r="CZ658" s="87"/>
    </row>
    <row r="659" spans="1:104" s="5" customFormat="1">
      <c r="A659" s="13" t="s">
        <v>447</v>
      </c>
      <c r="B659" s="13">
        <v>4</v>
      </c>
      <c r="C659" s="13"/>
      <c r="D659" s="13" t="s">
        <v>67</v>
      </c>
      <c r="E659" s="35" t="s">
        <v>330</v>
      </c>
      <c r="F659" s="13" t="s">
        <v>36</v>
      </c>
      <c r="G659" s="36">
        <v>1097408608</v>
      </c>
      <c r="H659" s="13" t="s">
        <v>331</v>
      </c>
      <c r="I659" s="37">
        <v>19</v>
      </c>
      <c r="J659" s="37" t="s">
        <v>38</v>
      </c>
      <c r="K659" s="38">
        <v>43530</v>
      </c>
      <c r="L659" s="39">
        <v>0.375</v>
      </c>
      <c r="M659" s="37" t="s">
        <v>39</v>
      </c>
      <c r="N659" s="37" t="s">
        <v>94</v>
      </c>
      <c r="O659" s="37" t="s">
        <v>41</v>
      </c>
      <c r="P659" s="37" t="s">
        <v>41</v>
      </c>
      <c r="Q659" s="37">
        <v>3</v>
      </c>
      <c r="R659" s="13" t="s">
        <v>55</v>
      </c>
      <c r="S659" s="13" t="s">
        <v>56</v>
      </c>
      <c r="T659" s="13" t="s">
        <v>41</v>
      </c>
      <c r="U659" s="13" t="s">
        <v>52</v>
      </c>
      <c r="V659" s="13" t="s">
        <v>42</v>
      </c>
      <c r="W659" s="13" t="s">
        <v>66</v>
      </c>
      <c r="X659" s="13" t="s">
        <v>76</v>
      </c>
      <c r="Y659" s="13" t="s">
        <v>41</v>
      </c>
      <c r="Z659" s="13" t="s">
        <v>42</v>
      </c>
      <c r="AA659" s="13"/>
      <c r="AB659" s="13">
        <v>0</v>
      </c>
      <c r="AC659" s="72">
        <f t="shared" si="1420"/>
        <v>1</v>
      </c>
      <c r="AD659" s="13">
        <v>2</v>
      </c>
      <c r="AE659" s="72">
        <f t="shared" ref="AE659" si="1462">VALUE(IF(AD659=-2,0%,IF(AD659=-1,50%,IF(AD659=0,100%,IF(AD659=1,50%,IF(AD659=2,0%))))))</f>
        <v>0</v>
      </c>
      <c r="AF659" s="13" t="s">
        <v>41</v>
      </c>
      <c r="AG659" s="13">
        <v>0</v>
      </c>
      <c r="AH659" s="13" t="s">
        <v>42</v>
      </c>
      <c r="AI659" s="13">
        <f t="shared" si="1407"/>
        <v>0</v>
      </c>
      <c r="AJ659" s="70">
        <f t="shared" si="1422"/>
        <v>1</v>
      </c>
      <c r="AK659" s="59">
        <f t="shared" si="1423"/>
        <v>0</v>
      </c>
      <c r="AL659" s="70">
        <f t="shared" ref="AL659" si="1463">VALUE(IF(AK659=-3,0%,IF(AK659=-2,33.3%,IF(AK659=-1,66.6%,IF(AK659=0,100%,IF(AK659=1,66.6%,IF(AK659=2,33.3%,IF(AK659=3,0%))))))))</f>
        <v>1</v>
      </c>
      <c r="AM659" s="13" t="s">
        <v>41</v>
      </c>
      <c r="AN659" s="13" t="s">
        <v>42</v>
      </c>
      <c r="AO659" s="13"/>
      <c r="AP659" s="13">
        <v>101.31965006729475</v>
      </c>
      <c r="AQ659" s="13">
        <v>117.34261838440112</v>
      </c>
      <c r="AR659" s="13">
        <v>125.13020833333333</v>
      </c>
      <c r="AS659" s="13">
        <v>148.05555555555554</v>
      </c>
      <c r="AT659" s="36">
        <v>290.42226400000004</v>
      </c>
      <c r="AU659" s="36" t="str">
        <f t="shared" si="1425"/>
        <v>2</v>
      </c>
      <c r="AV659" s="36">
        <v>17.571034432948206</v>
      </c>
      <c r="AW659" s="36">
        <v>277.99766640000001</v>
      </c>
      <c r="AX659" s="36">
        <v>302.84686160000001</v>
      </c>
      <c r="AY659" s="36">
        <v>438.89060899999998</v>
      </c>
      <c r="AZ659" s="36" t="str">
        <f t="shared" si="1426"/>
        <v>3</v>
      </c>
      <c r="BA659" s="36">
        <v>26.009434061908706</v>
      </c>
      <c r="BB659" s="36">
        <v>420.49916179999997</v>
      </c>
      <c r="BC659" s="36">
        <v>457.2820562</v>
      </c>
      <c r="BD659" s="36">
        <v>107467.4</v>
      </c>
      <c r="BE659" s="36" t="s">
        <v>50</v>
      </c>
      <c r="BF659" s="36">
        <v>104711.8</v>
      </c>
      <c r="BG659" s="36">
        <v>110223</v>
      </c>
      <c r="BH659" s="36">
        <v>269.6670532</v>
      </c>
      <c r="BI659" s="36">
        <v>11.781266170324352</v>
      </c>
      <c r="BJ659" s="36">
        <v>261.33643999999998</v>
      </c>
      <c r="BK659" s="36">
        <v>277.99766640000001</v>
      </c>
      <c r="BL659" s="36">
        <v>413.13263299999994</v>
      </c>
      <c r="BM659" s="36">
        <v>10.417844936571997</v>
      </c>
      <c r="BN659" s="36">
        <v>405.76610419999997</v>
      </c>
      <c r="BO659" s="36">
        <v>420.49916179999997</v>
      </c>
      <c r="BP659" s="36">
        <v>97363.616666666683</v>
      </c>
      <c r="BQ659" s="36">
        <v>4499.8432970123158</v>
      </c>
      <c r="BR659" s="36">
        <v>93689.5</v>
      </c>
      <c r="BS659" s="36">
        <v>104711.8</v>
      </c>
      <c r="BT659" s="36">
        <v>211.179562</v>
      </c>
      <c r="BU659" s="36">
        <v>94.49506945454138</v>
      </c>
      <c r="BV659" s="36">
        <v>144.36145759999999</v>
      </c>
      <c r="BW659" s="36">
        <v>277.99766640000001</v>
      </c>
      <c r="BX659" s="36">
        <v>398.46109849999993</v>
      </c>
      <c r="BY659" s="36">
        <v>31.166528007296773</v>
      </c>
      <c r="BZ659" s="36">
        <v>376.42303519999996</v>
      </c>
      <c r="CA659" s="36">
        <v>420.49916179999997</v>
      </c>
      <c r="CB659" s="36">
        <v>88350.593749999985</v>
      </c>
      <c r="CC659" s="36">
        <v>9831.3270519275411</v>
      </c>
      <c r="CD659" s="36">
        <v>71644.899999999994</v>
      </c>
      <c r="CE659" s="36">
        <v>104711.8</v>
      </c>
      <c r="CF659" s="36"/>
      <c r="CG659" s="40">
        <v>25.065000000000001</v>
      </c>
      <c r="CH659" s="40">
        <v>65.043000000000006</v>
      </c>
      <c r="CI659" s="40"/>
      <c r="CL659" s="5" t="str">
        <f t="shared" si="1431"/>
        <v>1_1_3</v>
      </c>
      <c r="CM659" s="95" t="str">
        <f t="shared" si="1432"/>
        <v>2J</v>
      </c>
      <c r="CN659" s="96">
        <f t="shared" si="1419"/>
        <v>54</v>
      </c>
      <c r="CO659" s="96" t="str">
        <f t="shared" si="1427"/>
        <v>1_0_3</v>
      </c>
      <c r="CP659" s="95" t="str">
        <f t="shared" si="1435"/>
        <v>2H</v>
      </c>
      <c r="CQ659" s="5">
        <f t="shared" si="1428"/>
        <v>8</v>
      </c>
      <c r="CV659" s="87"/>
      <c r="CW659" s="87"/>
      <c r="CX659" s="87"/>
      <c r="CY659" s="87"/>
      <c r="CZ659" s="87"/>
    </row>
    <row r="660" spans="1:104" s="5" customFormat="1">
      <c r="A660" s="13" t="s">
        <v>447</v>
      </c>
      <c r="B660" s="13">
        <v>4</v>
      </c>
      <c r="C660" s="13"/>
      <c r="D660" s="13" t="s">
        <v>67</v>
      </c>
      <c r="E660" s="35" t="s">
        <v>330</v>
      </c>
      <c r="F660" s="13" t="s">
        <v>36</v>
      </c>
      <c r="G660" s="36">
        <v>1097408608</v>
      </c>
      <c r="H660" s="13" t="s">
        <v>331</v>
      </c>
      <c r="I660" s="37">
        <v>19</v>
      </c>
      <c r="J660" s="37" t="s">
        <v>38</v>
      </c>
      <c r="K660" s="38">
        <v>43530</v>
      </c>
      <c r="L660" s="39">
        <v>0.38541666666666669</v>
      </c>
      <c r="M660" s="37" t="s">
        <v>39</v>
      </c>
      <c r="N660" s="37" t="s">
        <v>94</v>
      </c>
      <c r="O660" s="37" t="s">
        <v>41</v>
      </c>
      <c r="P660" s="37" t="s">
        <v>41</v>
      </c>
      <c r="Q660" s="37">
        <v>4</v>
      </c>
      <c r="R660" s="13" t="s">
        <v>55</v>
      </c>
      <c r="S660" s="13" t="s">
        <v>56</v>
      </c>
      <c r="T660" s="13" t="s">
        <v>41</v>
      </c>
      <c r="U660" s="13" t="s">
        <v>52</v>
      </c>
      <c r="V660" s="13" t="s">
        <v>42</v>
      </c>
      <c r="W660" s="13" t="s">
        <v>72</v>
      </c>
      <c r="X660" s="13" t="s">
        <v>106</v>
      </c>
      <c r="Y660" s="13" t="s">
        <v>41</v>
      </c>
      <c r="Z660" s="13" t="s">
        <v>42</v>
      </c>
      <c r="AA660" s="13"/>
      <c r="AB660" s="13">
        <v>0</v>
      </c>
      <c r="AC660" s="72">
        <f t="shared" si="1420"/>
        <v>1</v>
      </c>
      <c r="AD660" s="13">
        <v>2</v>
      </c>
      <c r="AE660" s="72">
        <f t="shared" ref="AE660" si="1464">VALUE(IF(AD660=-2,0%,IF(AD660=-1,50%,IF(AD660=0,100%,IF(AD660=1,50%,IF(AD660=2,0%))))))</f>
        <v>0</v>
      </c>
      <c r="AF660" s="13" t="s">
        <v>41</v>
      </c>
      <c r="AG660" s="13">
        <v>0</v>
      </c>
      <c r="AH660" s="13" t="s">
        <v>42</v>
      </c>
      <c r="AI660" s="13">
        <f t="shared" si="1407"/>
        <v>-1</v>
      </c>
      <c r="AJ660" s="70">
        <f t="shared" si="1422"/>
        <v>0.66599999999999993</v>
      </c>
      <c r="AK660" s="59">
        <f t="shared" si="1423"/>
        <v>1</v>
      </c>
      <c r="AL660" s="70">
        <f t="shared" ref="AL660" si="1465">VALUE(IF(AK660=-3,0%,IF(AK660=-2,33.3%,IF(AK660=-1,66.6%,IF(AK660=0,100%,IF(AK660=1,66.6%,IF(AK660=2,33.3%,IF(AK660=3,0%))))))))</f>
        <v>0.66599999999999993</v>
      </c>
      <c r="AM660" s="13" t="s">
        <v>41</v>
      </c>
      <c r="AN660" s="13" t="s">
        <v>42</v>
      </c>
      <c r="AO660" s="13"/>
      <c r="AP660" s="13">
        <v>101.31965006729475</v>
      </c>
      <c r="AQ660" s="13">
        <v>117.34261838440112</v>
      </c>
      <c r="AR660" s="13">
        <v>125.13020833333333</v>
      </c>
      <c r="AS660" s="13">
        <v>148.05555555555554</v>
      </c>
      <c r="AT660" s="36">
        <v>373.2022048</v>
      </c>
      <c r="AU660" s="36" t="str">
        <f t="shared" si="1425"/>
        <v>3</v>
      </c>
      <c r="AV660" s="36">
        <v>5.8465919292454656</v>
      </c>
      <c r="AW660" s="36">
        <v>369.06804</v>
      </c>
      <c r="AX660" s="36">
        <v>377.33636960000001</v>
      </c>
      <c r="AY660" s="36">
        <v>343.92372339999997</v>
      </c>
      <c r="AZ660" s="36" t="str">
        <f t="shared" si="1426"/>
        <v>3</v>
      </c>
      <c r="BA660" s="36">
        <v>212.41957452020762</v>
      </c>
      <c r="BB660" s="36">
        <v>193.72040179999999</v>
      </c>
      <c r="BC660" s="36">
        <v>494.12704499999995</v>
      </c>
      <c r="BD660" s="36">
        <v>72333.799999999988</v>
      </c>
      <c r="BE660" s="36" t="s">
        <v>50</v>
      </c>
      <c r="BF660" s="36">
        <v>68889.3</v>
      </c>
      <c r="BG660" s="36">
        <v>74400.5</v>
      </c>
      <c r="BH660" s="36">
        <v>373.2022048</v>
      </c>
      <c r="BI660" s="36">
        <v>5.8465919292454656</v>
      </c>
      <c r="BJ660" s="36">
        <v>369.06804</v>
      </c>
      <c r="BK660" s="36">
        <v>377.33636960000001</v>
      </c>
      <c r="BL660" s="36">
        <v>340.22738449999997</v>
      </c>
      <c r="BM660" s="36">
        <v>207.19216191670054</v>
      </c>
      <c r="BN660" s="36">
        <v>193.72040179999999</v>
      </c>
      <c r="BO660" s="36">
        <v>486.73436720000001</v>
      </c>
      <c r="BP660" s="36">
        <v>102874.76666666668</v>
      </c>
      <c r="BQ660" s="36">
        <v>18580.545436629742</v>
      </c>
      <c r="BR660" s="36">
        <v>74400.5</v>
      </c>
      <c r="BS660" s="36">
        <v>121245.2</v>
      </c>
      <c r="BT660" s="36">
        <v>323.53285319999998</v>
      </c>
      <c r="BU660" s="36">
        <v>64.396478737752545</v>
      </c>
      <c r="BV660" s="36">
        <v>277.99766640000001</v>
      </c>
      <c r="BW660" s="36">
        <v>369.06804</v>
      </c>
      <c r="BX660" s="36">
        <v>307.10978179999995</v>
      </c>
      <c r="BY660" s="36">
        <v>160.35679902507664</v>
      </c>
      <c r="BZ660" s="36">
        <v>193.72040179999999</v>
      </c>
      <c r="CA660" s="36">
        <v>420.49916179999997</v>
      </c>
      <c r="CB660" s="36">
        <v>101267.35</v>
      </c>
      <c r="CC660" s="36">
        <v>16083.373268233665</v>
      </c>
      <c r="CD660" s="36">
        <v>68889.3</v>
      </c>
      <c r="CE660" s="36">
        <v>121245.2</v>
      </c>
      <c r="CF660" s="36"/>
      <c r="CG660" s="40">
        <v>25.524999999999999</v>
      </c>
      <c r="CH660" s="40">
        <v>64.025999999999996</v>
      </c>
      <c r="CI660" s="40"/>
      <c r="CL660" s="5" t="str">
        <f t="shared" si="1431"/>
        <v>0.666_1_3</v>
      </c>
      <c r="CM660" s="95" t="str">
        <f t="shared" si="1432"/>
        <v>2G</v>
      </c>
      <c r="CN660" s="96">
        <f t="shared" si="1419"/>
        <v>22</v>
      </c>
      <c r="CO660" s="96" t="str">
        <f t="shared" si="1427"/>
        <v>0.666_0_3</v>
      </c>
      <c r="CP660" s="95" t="str">
        <f t="shared" si="1435"/>
        <v>2E</v>
      </c>
      <c r="CQ660" s="5">
        <f t="shared" si="1428"/>
        <v>7</v>
      </c>
      <c r="CV660" s="87"/>
      <c r="CW660" s="87"/>
      <c r="CX660" s="87"/>
      <c r="CY660" s="87"/>
      <c r="CZ660" s="87"/>
    </row>
    <row r="661" spans="1:104" s="5" customFormat="1">
      <c r="A661" s="13" t="s">
        <v>447</v>
      </c>
      <c r="B661" s="13">
        <v>4</v>
      </c>
      <c r="C661" s="13"/>
      <c r="D661" s="13" t="s">
        <v>67</v>
      </c>
      <c r="E661" s="35" t="s">
        <v>330</v>
      </c>
      <c r="F661" s="13" t="s">
        <v>36</v>
      </c>
      <c r="G661" s="36">
        <v>1097408608</v>
      </c>
      <c r="H661" s="13" t="s">
        <v>331</v>
      </c>
      <c r="I661" s="37">
        <v>19</v>
      </c>
      <c r="J661" s="37" t="s">
        <v>38</v>
      </c>
      <c r="K661" s="38">
        <v>43530</v>
      </c>
      <c r="L661" s="39">
        <v>0.39583333333333331</v>
      </c>
      <c r="M661" s="37" t="s">
        <v>39</v>
      </c>
      <c r="N661" s="37" t="s">
        <v>94</v>
      </c>
      <c r="O661" s="37" t="s">
        <v>41</v>
      </c>
      <c r="P661" s="37" t="s">
        <v>41</v>
      </c>
      <c r="Q661" s="37">
        <v>5</v>
      </c>
      <c r="R661" s="13" t="s">
        <v>55</v>
      </c>
      <c r="S661" s="13" t="s">
        <v>63</v>
      </c>
      <c r="T661" s="13" t="s">
        <v>42</v>
      </c>
      <c r="U661" s="13" t="s">
        <v>52</v>
      </c>
      <c r="V661" s="13" t="s">
        <v>42</v>
      </c>
      <c r="W661" s="13" t="s">
        <v>135</v>
      </c>
      <c r="X661" s="13" t="s">
        <v>106</v>
      </c>
      <c r="Y661" s="13" t="s">
        <v>41</v>
      </c>
      <c r="Z661" s="13" t="s">
        <v>42</v>
      </c>
      <c r="AA661" s="13"/>
      <c r="AB661" s="13">
        <v>0</v>
      </c>
      <c r="AC661" s="72">
        <f t="shared" si="1420"/>
        <v>1</v>
      </c>
      <c r="AD661" s="13">
        <v>0</v>
      </c>
      <c r="AE661" s="72">
        <f t="shared" ref="AE661" si="1466">VALUE(IF(AD661=-2,0%,IF(AD661=-1,50%,IF(AD661=0,100%,IF(AD661=1,50%,IF(AD661=2,0%))))))</f>
        <v>1</v>
      </c>
      <c r="AF661" s="13" t="s">
        <v>42</v>
      </c>
      <c r="AG661" s="13">
        <v>0</v>
      </c>
      <c r="AH661" s="13" t="s">
        <v>42</v>
      </c>
      <c r="AI661" s="13">
        <f t="shared" si="1407"/>
        <v>-2</v>
      </c>
      <c r="AJ661" s="70">
        <f t="shared" si="1422"/>
        <v>0.33299999999999996</v>
      </c>
      <c r="AK661" s="59">
        <f t="shared" si="1423"/>
        <v>1</v>
      </c>
      <c r="AL661" s="70">
        <f t="shared" ref="AL661" si="1467">VALUE(IF(AK661=-3,0%,IF(AK661=-2,33.3%,IF(AK661=-1,66.6%,IF(AK661=0,100%,IF(AK661=1,66.6%,IF(AK661=2,33.3%,IF(AK661=3,0%))))))))</f>
        <v>0.66599999999999993</v>
      </c>
      <c r="AM661" s="13" t="s">
        <v>41</v>
      </c>
      <c r="AN661" s="13" t="s">
        <v>42</v>
      </c>
      <c r="AO661" s="13"/>
      <c r="AP661" s="13">
        <v>101.31965006729475</v>
      </c>
      <c r="AQ661" s="13">
        <v>117.34261838440112</v>
      </c>
      <c r="AR661" s="13">
        <v>125.13020833333333</v>
      </c>
      <c r="AS661" s="13">
        <v>148.05555555555554</v>
      </c>
      <c r="AT661" s="36">
        <v>356.65056720000001</v>
      </c>
      <c r="AU661" s="36" t="str">
        <f t="shared" si="1425"/>
        <v>3</v>
      </c>
      <c r="AV661" s="36">
        <v>17.560958444158988</v>
      </c>
      <c r="AW661" s="36">
        <v>344.23309440000003</v>
      </c>
      <c r="AX661" s="36">
        <v>369.06804</v>
      </c>
      <c r="AY661" s="36">
        <v>457.2820562</v>
      </c>
      <c r="AZ661" s="36" t="str">
        <f t="shared" si="1426"/>
        <v>3</v>
      </c>
      <c r="BA661" s="36">
        <v>0</v>
      </c>
      <c r="BB661" s="36">
        <v>457.2820562</v>
      </c>
      <c r="BC661" s="36">
        <v>457.2820562</v>
      </c>
      <c r="BD661" s="36">
        <v>62689.3</v>
      </c>
      <c r="BE661" s="36" t="s">
        <v>50</v>
      </c>
      <c r="BF661" s="36">
        <v>57867</v>
      </c>
      <c r="BG661" s="36">
        <v>66133.8</v>
      </c>
      <c r="BH661" s="36">
        <v>385.53750000000002</v>
      </c>
      <c r="BI661" s="36">
        <v>23.291333696961189</v>
      </c>
      <c r="BJ661" s="36">
        <v>369.06804</v>
      </c>
      <c r="BK661" s="36">
        <v>402.00695999999999</v>
      </c>
      <c r="BL661" s="36">
        <v>464.66602819999997</v>
      </c>
      <c r="BM661" s="36">
        <v>10.442513346583148</v>
      </c>
      <c r="BN661" s="36">
        <v>457.2820562</v>
      </c>
      <c r="BO661" s="36">
        <v>472.05000019999994</v>
      </c>
      <c r="BP661" s="36">
        <v>69348.583333333328</v>
      </c>
      <c r="BQ661" s="36">
        <v>2074.3093254542946</v>
      </c>
      <c r="BR661" s="36">
        <v>66133.8</v>
      </c>
      <c r="BS661" s="36">
        <v>71644.899999999994</v>
      </c>
      <c r="BT661" s="36">
        <v>369.06804</v>
      </c>
      <c r="BU661" s="36">
        <v>0</v>
      </c>
      <c r="BV661" s="36">
        <v>369.06804</v>
      </c>
      <c r="BW661" s="36">
        <v>369.06804</v>
      </c>
      <c r="BX661" s="36">
        <v>325.50122899999997</v>
      </c>
      <c r="BY661" s="36">
        <v>186.36623308698535</v>
      </c>
      <c r="BZ661" s="36">
        <v>193.72040179999999</v>
      </c>
      <c r="CA661" s="36">
        <v>457.2820562</v>
      </c>
      <c r="CB661" s="36">
        <v>70783.793750000012</v>
      </c>
      <c r="CC661" s="36">
        <v>3588.4311934267785</v>
      </c>
      <c r="CD661" s="36">
        <v>66133.8</v>
      </c>
      <c r="CE661" s="36">
        <v>77156.100000000006</v>
      </c>
      <c r="CF661" s="36"/>
      <c r="CG661" s="40">
        <v>25.939</v>
      </c>
      <c r="CH661" s="40">
        <v>63.881999999999998</v>
      </c>
      <c r="CI661" s="40"/>
      <c r="CL661" s="5" t="str">
        <f t="shared" si="1431"/>
        <v>0.333_1_3</v>
      </c>
      <c r="CM661" s="95" t="str">
        <f t="shared" si="1432"/>
        <v>2D</v>
      </c>
      <c r="CN661" s="96">
        <f t="shared" si="1419"/>
        <v>12</v>
      </c>
      <c r="CO661" s="96" t="str">
        <f t="shared" si="1427"/>
        <v>0.666_1_3</v>
      </c>
      <c r="CP661" s="95" t="str">
        <f t="shared" si="1435"/>
        <v>2G</v>
      </c>
      <c r="CQ661" s="5">
        <f t="shared" si="1428"/>
        <v>27</v>
      </c>
      <c r="CV661" s="87"/>
      <c r="CW661" s="87"/>
      <c r="CX661" s="87"/>
      <c r="CY661" s="87"/>
      <c r="CZ661" s="87"/>
    </row>
    <row r="662" spans="1:104" s="5" customFormat="1">
      <c r="A662" s="13" t="s">
        <v>447</v>
      </c>
      <c r="B662" s="13">
        <v>4</v>
      </c>
      <c r="C662" s="13"/>
      <c r="D662" s="13" t="s">
        <v>67</v>
      </c>
      <c r="E662" s="35" t="s">
        <v>330</v>
      </c>
      <c r="F662" s="13" t="s">
        <v>36</v>
      </c>
      <c r="G662" s="36">
        <v>1097408608</v>
      </c>
      <c r="H662" s="13" t="s">
        <v>331</v>
      </c>
      <c r="I662" s="37">
        <v>19</v>
      </c>
      <c r="J662" s="37" t="s">
        <v>38</v>
      </c>
      <c r="K662" s="38">
        <v>43530</v>
      </c>
      <c r="L662" s="39">
        <v>0.40625</v>
      </c>
      <c r="M662" s="37" t="s">
        <v>39</v>
      </c>
      <c r="N662" s="37" t="s">
        <v>94</v>
      </c>
      <c r="O662" s="37" t="s">
        <v>41</v>
      </c>
      <c r="P662" s="37" t="s">
        <v>41</v>
      </c>
      <c r="Q662" s="37">
        <v>6</v>
      </c>
      <c r="R662" s="13" t="s">
        <v>55</v>
      </c>
      <c r="S662" s="13" t="s">
        <v>63</v>
      </c>
      <c r="T662" s="13" t="s">
        <v>42</v>
      </c>
      <c r="U662" s="13" t="s">
        <v>52</v>
      </c>
      <c r="V662" s="13" t="s">
        <v>42</v>
      </c>
      <c r="W662" s="13" t="s">
        <v>135</v>
      </c>
      <c r="X662" s="13" t="s">
        <v>106</v>
      </c>
      <c r="Y662" s="13" t="s">
        <v>41</v>
      </c>
      <c r="Z662" s="13" t="s">
        <v>42</v>
      </c>
      <c r="AA662" s="13"/>
      <c r="AB662" s="13">
        <v>0</v>
      </c>
      <c r="AC662" s="72">
        <f t="shared" si="1420"/>
        <v>1</v>
      </c>
      <c r="AD662" s="13">
        <v>0</v>
      </c>
      <c r="AE662" s="72">
        <f t="shared" ref="AE662" si="1468">VALUE(IF(AD662=-2,0%,IF(AD662=-1,50%,IF(AD662=0,100%,IF(AD662=1,50%,IF(AD662=2,0%))))))</f>
        <v>1</v>
      </c>
      <c r="AF662" s="13" t="s">
        <v>42</v>
      </c>
      <c r="AG662" s="13">
        <v>0</v>
      </c>
      <c r="AH662" s="13" t="s">
        <v>42</v>
      </c>
      <c r="AI662" s="13">
        <f t="shared" si="1407"/>
        <v>-2</v>
      </c>
      <c r="AJ662" s="70">
        <f t="shared" si="1422"/>
        <v>0.33299999999999996</v>
      </c>
      <c r="AK662" s="59">
        <f t="shared" si="1423"/>
        <v>1</v>
      </c>
      <c r="AL662" s="70">
        <f t="shared" ref="AL662" si="1469">VALUE(IF(AK662=-3,0%,IF(AK662=-2,33.3%,IF(AK662=-1,66.6%,IF(AK662=0,100%,IF(AK662=1,66.6%,IF(AK662=2,33.3%,IF(AK662=3,0%))))))))</f>
        <v>0.66599999999999993</v>
      </c>
      <c r="AM662" s="13" t="s">
        <v>41</v>
      </c>
      <c r="AN662" s="13" t="s">
        <v>42</v>
      </c>
      <c r="AO662" s="13"/>
      <c r="AP662" s="13">
        <v>101.31965006729475</v>
      </c>
      <c r="AQ662" s="13">
        <v>117.34261838440112</v>
      </c>
      <c r="AR662" s="13">
        <v>125.13020833333333</v>
      </c>
      <c r="AS662" s="13">
        <v>148.05555555555554</v>
      </c>
      <c r="AT662" s="36">
        <v>319.24673799999999</v>
      </c>
      <c r="AU662" s="36" t="str">
        <f t="shared" si="1425"/>
        <v>3</v>
      </c>
      <c r="AV662" s="36">
        <v>93.689386331202996</v>
      </c>
      <c r="AW662" s="36">
        <v>252.99833759999999</v>
      </c>
      <c r="AX662" s="36">
        <v>385.49513839999997</v>
      </c>
      <c r="AY662" s="36">
        <v>464.70952579999994</v>
      </c>
      <c r="AZ662" s="36" t="str">
        <f t="shared" si="1426"/>
        <v>3</v>
      </c>
      <c r="BA662" s="36">
        <v>62.522896366251196</v>
      </c>
      <c r="BB662" s="36">
        <v>420.49916179999997</v>
      </c>
      <c r="BC662" s="36">
        <v>508.91988979999991</v>
      </c>
      <c r="BD662" s="36">
        <v>97822.85</v>
      </c>
      <c r="BE662" s="36" t="s">
        <v>50</v>
      </c>
      <c r="BF662" s="36">
        <v>79911.600000000006</v>
      </c>
      <c r="BG662" s="36">
        <v>148801</v>
      </c>
      <c r="BH662" s="36">
        <v>389.62434199999996</v>
      </c>
      <c r="BI662" s="36">
        <v>5.8395757329198235</v>
      </c>
      <c r="BJ662" s="36">
        <v>385.49513839999997</v>
      </c>
      <c r="BK662" s="36">
        <v>393.7535456</v>
      </c>
      <c r="BL662" s="36">
        <v>494.13203779999992</v>
      </c>
      <c r="BM662" s="36">
        <v>20.913180856766079</v>
      </c>
      <c r="BN662" s="36">
        <v>479.34418579999993</v>
      </c>
      <c r="BO662" s="36">
        <v>508.91988979999991</v>
      </c>
      <c r="BP662" s="36">
        <v>72563.45</v>
      </c>
      <c r="BQ662" s="36">
        <v>8655.5865963549622</v>
      </c>
      <c r="BR662" s="36">
        <v>63378.2</v>
      </c>
      <c r="BS662" s="36">
        <v>82667.199999999997</v>
      </c>
      <c r="BT662" s="36">
        <v>377.28158919999998</v>
      </c>
      <c r="BU662" s="36">
        <v>11.615712673858669</v>
      </c>
      <c r="BV662" s="36">
        <v>369.06804</v>
      </c>
      <c r="BW662" s="36">
        <v>385.49513839999997</v>
      </c>
      <c r="BX662" s="36">
        <v>483.10097299999995</v>
      </c>
      <c r="BY662" s="36">
        <v>36.513462304342482</v>
      </c>
      <c r="BZ662" s="36">
        <v>457.2820562</v>
      </c>
      <c r="CA662" s="36">
        <v>508.91988979999991</v>
      </c>
      <c r="CB662" s="36">
        <v>64583.756249999999</v>
      </c>
      <c r="CC662" s="36">
        <v>8653.7785156133414</v>
      </c>
      <c r="CD662" s="36">
        <v>55111.5</v>
      </c>
      <c r="CE662" s="36">
        <v>82667.199999999997</v>
      </c>
      <c r="CF662" s="36"/>
      <c r="CG662" s="40">
        <v>26.28</v>
      </c>
      <c r="CH662" s="40">
        <v>64.183000000000007</v>
      </c>
      <c r="CI662" s="40"/>
      <c r="CL662" s="5" t="str">
        <f t="shared" si="1431"/>
        <v>0.333_1_3</v>
      </c>
      <c r="CM662" s="95" t="str">
        <f t="shared" si="1432"/>
        <v>2D</v>
      </c>
      <c r="CN662" s="96">
        <f t="shared" si="1419"/>
        <v>12</v>
      </c>
      <c r="CO662" s="96" t="str">
        <f t="shared" si="1427"/>
        <v>0.666_1_3</v>
      </c>
      <c r="CP662" s="95" t="str">
        <f t="shared" si="1435"/>
        <v>2G</v>
      </c>
      <c r="CQ662" s="5">
        <f t="shared" si="1428"/>
        <v>27</v>
      </c>
      <c r="CV662" s="87"/>
      <c r="CW662" s="87"/>
      <c r="CX662" s="87"/>
      <c r="CY662" s="87"/>
      <c r="CZ662" s="87"/>
    </row>
    <row r="663" spans="1:104" s="5" customFormat="1">
      <c r="A663" s="13" t="s">
        <v>447</v>
      </c>
      <c r="B663" s="13">
        <v>4</v>
      </c>
      <c r="C663" s="13"/>
      <c r="D663" s="13" t="s">
        <v>107</v>
      </c>
      <c r="E663" s="35" t="s">
        <v>332</v>
      </c>
      <c r="F663" s="13" t="s">
        <v>36</v>
      </c>
      <c r="G663" s="36">
        <v>1097408032</v>
      </c>
      <c r="H663" s="13" t="s">
        <v>333</v>
      </c>
      <c r="I663" s="37">
        <v>19</v>
      </c>
      <c r="J663" s="37" t="s">
        <v>38</v>
      </c>
      <c r="K663" s="38">
        <v>43530</v>
      </c>
      <c r="L663" s="39">
        <v>0.3520833333333333</v>
      </c>
      <c r="M663" s="37" t="s">
        <v>39</v>
      </c>
      <c r="N663" s="37" t="s">
        <v>94</v>
      </c>
      <c r="O663" s="37" t="s">
        <v>41</v>
      </c>
      <c r="P663" s="37" t="s">
        <v>41</v>
      </c>
      <c r="Q663" s="37">
        <v>1</v>
      </c>
      <c r="R663" s="13" t="s">
        <v>55</v>
      </c>
      <c r="S663" s="13" t="s">
        <v>44</v>
      </c>
      <c r="T663" s="13" t="s">
        <v>41</v>
      </c>
      <c r="U663" s="13" t="s">
        <v>52</v>
      </c>
      <c r="V663" s="13" t="s">
        <v>42</v>
      </c>
      <c r="W663" s="13" t="s">
        <v>66</v>
      </c>
      <c r="X663" s="13" t="s">
        <v>76</v>
      </c>
      <c r="Y663" s="13" t="s">
        <v>41</v>
      </c>
      <c r="Z663" s="13" t="s">
        <v>41</v>
      </c>
      <c r="AA663" s="13"/>
      <c r="AB663" s="13">
        <v>0</v>
      </c>
      <c r="AC663" s="72">
        <f t="shared" si="1420"/>
        <v>1</v>
      </c>
      <c r="AD663" s="13">
        <v>1</v>
      </c>
      <c r="AE663" s="72">
        <f t="shared" ref="AE663" si="1470">VALUE(IF(AD663=-2,0%,IF(AD663=-1,50%,IF(AD663=0,100%,IF(AD663=1,50%,IF(AD663=2,0%))))))</f>
        <v>0.5</v>
      </c>
      <c r="AF663" s="13" t="s">
        <v>41</v>
      </c>
      <c r="AG663" s="13">
        <v>0</v>
      </c>
      <c r="AH663" s="13" t="s">
        <v>42</v>
      </c>
      <c r="AI663" s="13">
        <f t="shared" si="1407"/>
        <v>0</v>
      </c>
      <c r="AJ663" s="70">
        <f t="shared" si="1422"/>
        <v>1</v>
      </c>
      <c r="AK663" s="59">
        <f t="shared" si="1423"/>
        <v>0</v>
      </c>
      <c r="AL663" s="70">
        <f t="shared" ref="AL663" si="1471">VALUE(IF(AK663=-3,0%,IF(AK663=-2,33.3%,IF(AK663=-1,66.6%,IF(AK663=0,100%,IF(AK663=1,66.6%,IF(AK663=2,33.3%,IF(AK663=3,0%))))))))</f>
        <v>1</v>
      </c>
      <c r="AM663" s="13" t="s">
        <v>41</v>
      </c>
      <c r="AN663" s="13" t="s">
        <v>41</v>
      </c>
      <c r="AO663" s="13"/>
      <c r="AP663" s="13">
        <v>101.31965006729475</v>
      </c>
      <c r="AQ663" s="13">
        <v>117.34261838440112</v>
      </c>
      <c r="AR663" s="13">
        <v>125.13020833333333</v>
      </c>
      <c r="AS663" s="13">
        <v>148.05555555555554</v>
      </c>
      <c r="AT663" s="36">
        <v>88.71564004999999</v>
      </c>
      <c r="AU663" s="36" t="str">
        <f t="shared" si="1425"/>
        <v>1</v>
      </c>
      <c r="AV663" s="36">
        <v>6.1676331864358866</v>
      </c>
      <c r="AW663" s="36">
        <v>84.354464799999988</v>
      </c>
      <c r="AX663" s="36">
        <v>93.076815300000007</v>
      </c>
      <c r="AY663" s="36">
        <v>95.374742999999995</v>
      </c>
      <c r="AZ663" s="36" t="str">
        <f t="shared" si="1426"/>
        <v>1</v>
      </c>
      <c r="BA663" s="36">
        <v>23.070683571476426</v>
      </c>
      <c r="BB663" s="36">
        <v>79.061306200000004</v>
      </c>
      <c r="BC663" s="36">
        <v>111.6881798</v>
      </c>
      <c r="BD663" s="36">
        <v>53044.800000000003</v>
      </c>
      <c r="BE663" s="36" t="s">
        <v>50</v>
      </c>
      <c r="BF663" s="36">
        <v>52355.9</v>
      </c>
      <c r="BG663" s="36">
        <v>55111.5</v>
      </c>
      <c r="BH663" s="36">
        <v>79.991417249999998</v>
      </c>
      <c r="BI663" s="36">
        <v>6.1702810184886907</v>
      </c>
      <c r="BJ663" s="36">
        <v>75.628369700000007</v>
      </c>
      <c r="BK663" s="36">
        <v>84.354464799999988</v>
      </c>
      <c r="BL663" s="36">
        <v>95.374742999999995</v>
      </c>
      <c r="BM663" s="36">
        <v>23.070683571476426</v>
      </c>
      <c r="BN663" s="36">
        <v>79.061306200000004</v>
      </c>
      <c r="BO663" s="36">
        <v>111.6881798</v>
      </c>
      <c r="BP663" s="36">
        <v>51896.633333333331</v>
      </c>
      <c r="BQ663" s="36">
        <v>1124.9689892022204</v>
      </c>
      <c r="BR663" s="36">
        <v>49600.3</v>
      </c>
      <c r="BS663" s="36">
        <v>52355.9</v>
      </c>
      <c r="BT663" s="36">
        <v>71.259705249999996</v>
      </c>
      <c r="BU663" s="36">
        <v>18.518786551624551</v>
      </c>
      <c r="BV663" s="36">
        <v>58.16494569999999</v>
      </c>
      <c r="BW663" s="36">
        <v>84.354464799999988</v>
      </c>
      <c r="BX663" s="36">
        <v>91.294511499999999</v>
      </c>
      <c r="BY663" s="36">
        <v>17.300364846554537</v>
      </c>
      <c r="BZ663" s="36">
        <v>79.061306200000004</v>
      </c>
      <c r="CA663" s="36">
        <v>103.52771680000001</v>
      </c>
      <c r="CB663" s="36">
        <v>49169.775000000009</v>
      </c>
      <c r="CC663" s="36">
        <v>3475.3169782529671</v>
      </c>
      <c r="CD663" s="36">
        <v>42711.4</v>
      </c>
      <c r="CE663" s="36">
        <v>52355.9</v>
      </c>
      <c r="CF663" s="36"/>
      <c r="CG663" s="40">
        <v>24.484000000000002</v>
      </c>
      <c r="CH663" s="40">
        <v>65.427999999999997</v>
      </c>
      <c r="CI663" s="40"/>
      <c r="CL663" s="5" t="str">
        <f t="shared" si="1431"/>
        <v>1_1_1</v>
      </c>
      <c r="CM663" s="95" t="str">
        <f t="shared" si="1432"/>
        <v>1L</v>
      </c>
      <c r="CN663" s="96">
        <f t="shared" si="1419"/>
        <v>208</v>
      </c>
      <c r="CO663" s="96" t="str">
        <f t="shared" si="1427"/>
        <v>1_0.5_1</v>
      </c>
      <c r="CP663" s="95" t="str">
        <f t="shared" si="1435"/>
        <v>1K</v>
      </c>
      <c r="CQ663" s="5">
        <f t="shared" si="1428"/>
        <v>108</v>
      </c>
      <c r="CV663" s="87"/>
      <c r="CW663" s="87"/>
      <c r="CX663" s="87"/>
      <c r="CY663" s="87"/>
      <c r="CZ663" s="87"/>
    </row>
    <row r="664" spans="1:104" s="5" customFormat="1">
      <c r="A664" s="13" t="s">
        <v>447</v>
      </c>
      <c r="B664" s="13">
        <v>4</v>
      </c>
      <c r="C664" s="13"/>
      <c r="D664" s="13" t="s">
        <v>107</v>
      </c>
      <c r="E664" s="35" t="s">
        <v>332</v>
      </c>
      <c r="F664" s="13" t="s">
        <v>36</v>
      </c>
      <c r="G664" s="36">
        <v>1097408032</v>
      </c>
      <c r="H664" s="13" t="s">
        <v>333</v>
      </c>
      <c r="I664" s="37">
        <v>19</v>
      </c>
      <c r="J664" s="37" t="s">
        <v>38</v>
      </c>
      <c r="K664" s="38">
        <v>43530</v>
      </c>
      <c r="L664" s="39">
        <v>0.36249999999999999</v>
      </c>
      <c r="M664" s="37" t="s">
        <v>39</v>
      </c>
      <c r="N664" s="37" t="s">
        <v>94</v>
      </c>
      <c r="O664" s="37" t="s">
        <v>41</v>
      </c>
      <c r="P664" s="37" t="s">
        <v>41</v>
      </c>
      <c r="Q664" s="37">
        <v>2</v>
      </c>
      <c r="R664" s="13" t="s">
        <v>55</v>
      </c>
      <c r="S664" s="13" t="s">
        <v>63</v>
      </c>
      <c r="T664" s="13" t="s">
        <v>42</v>
      </c>
      <c r="U664" s="13" t="s">
        <v>52</v>
      </c>
      <c r="V664" s="13" t="s">
        <v>42</v>
      </c>
      <c r="W664" s="13" t="s">
        <v>66</v>
      </c>
      <c r="X664" s="13" t="s">
        <v>76</v>
      </c>
      <c r="Y664" s="13" t="s">
        <v>41</v>
      </c>
      <c r="Z664" s="13" t="s">
        <v>41</v>
      </c>
      <c r="AA664" s="13"/>
      <c r="AB664" s="13">
        <v>0</v>
      </c>
      <c r="AC664" s="72">
        <f t="shared" si="1420"/>
        <v>1</v>
      </c>
      <c r="AD664" s="13">
        <v>0</v>
      </c>
      <c r="AE664" s="72">
        <f t="shared" ref="AE664" si="1472">VALUE(IF(AD664=-2,0%,IF(AD664=-1,50%,IF(AD664=0,100%,IF(AD664=1,50%,IF(AD664=2,0%))))))</f>
        <v>1</v>
      </c>
      <c r="AF664" s="13" t="s">
        <v>42</v>
      </c>
      <c r="AG664" s="13">
        <v>0</v>
      </c>
      <c r="AH664" s="13" t="s">
        <v>42</v>
      </c>
      <c r="AI664" s="13">
        <f t="shared" si="1407"/>
        <v>0</v>
      </c>
      <c r="AJ664" s="70">
        <f t="shared" si="1422"/>
        <v>1</v>
      </c>
      <c r="AK664" s="59">
        <f t="shared" si="1423"/>
        <v>0</v>
      </c>
      <c r="AL664" s="70">
        <f t="shared" ref="AL664" si="1473">VALUE(IF(AK664=-3,0%,IF(AK664=-2,33.3%,IF(AK664=-1,66.6%,IF(AK664=0,100%,IF(AK664=1,66.6%,IF(AK664=2,33.3%,IF(AK664=3,0%))))))))</f>
        <v>1</v>
      </c>
      <c r="AM664" s="13" t="s">
        <v>41</v>
      </c>
      <c r="AN664" s="13" t="s">
        <v>41</v>
      </c>
      <c r="AO664" s="13"/>
      <c r="AP664" s="13">
        <v>101.31965006729475</v>
      </c>
      <c r="AQ664" s="13">
        <v>117.34261838440112</v>
      </c>
      <c r="AR664" s="13">
        <v>125.13020833333333</v>
      </c>
      <c r="AS664" s="13">
        <v>148.05555555555554</v>
      </c>
      <c r="AT664" s="36">
        <v>110.3999912</v>
      </c>
      <c r="AU664" s="36" t="str">
        <f t="shared" si="1425"/>
        <v>2</v>
      </c>
      <c r="AV664" s="36">
        <v>0</v>
      </c>
      <c r="AW664" s="36">
        <v>110.3999912</v>
      </c>
      <c r="AX664" s="36">
        <v>110.3999912</v>
      </c>
      <c r="AY664" s="36">
        <v>144.25280500000002</v>
      </c>
      <c r="AZ664" s="36" t="str">
        <f t="shared" si="1426"/>
        <v>2</v>
      </c>
      <c r="BA664" s="36">
        <v>11.556479753012239</v>
      </c>
      <c r="BB664" s="36">
        <v>136.08113980000002</v>
      </c>
      <c r="BC664" s="36">
        <v>152.4244702</v>
      </c>
      <c r="BD664" s="36">
        <v>68889.325000000012</v>
      </c>
      <c r="BE664" s="36" t="s">
        <v>50</v>
      </c>
      <c r="BF664" s="36">
        <v>66133.8</v>
      </c>
      <c r="BG664" s="36">
        <v>71644.899999999994</v>
      </c>
      <c r="BH664" s="36">
        <v>106.04253685</v>
      </c>
      <c r="BI664" s="36">
        <v>6.1623710391916457</v>
      </c>
      <c r="BJ664" s="36">
        <v>101.68508249999999</v>
      </c>
      <c r="BK664" s="36">
        <v>110.3999912</v>
      </c>
      <c r="BL664" s="36">
        <v>136.08113980000002</v>
      </c>
      <c r="BM664" s="36">
        <v>0</v>
      </c>
      <c r="BN664" s="36">
        <v>136.08113980000002</v>
      </c>
      <c r="BO664" s="36">
        <v>136.08113980000002</v>
      </c>
      <c r="BP664" s="36">
        <v>62459.666666666664</v>
      </c>
      <c r="BQ664" s="36">
        <v>3337.1973263004206</v>
      </c>
      <c r="BR664" s="36">
        <v>57867</v>
      </c>
      <c r="BS664" s="36">
        <v>66133.8</v>
      </c>
      <c r="BT664" s="36">
        <v>97.377228000000002</v>
      </c>
      <c r="BU664" s="36">
        <v>18.416968337013085</v>
      </c>
      <c r="BV664" s="36">
        <v>84.354464799999988</v>
      </c>
      <c r="BW664" s="36">
        <v>110.3999912</v>
      </c>
      <c r="BX664" s="36">
        <v>107.571223</v>
      </c>
      <c r="BY664" s="36">
        <v>40.319111000688565</v>
      </c>
      <c r="BZ664" s="36">
        <v>79.061306200000004</v>
      </c>
      <c r="CA664" s="36">
        <v>136.08113980000002</v>
      </c>
      <c r="CB664" s="36">
        <v>57694.824999999997</v>
      </c>
      <c r="CC664" s="36">
        <v>4552.2610926146726</v>
      </c>
      <c r="CD664" s="36">
        <v>52355.9</v>
      </c>
      <c r="CE664" s="36">
        <v>66133.8</v>
      </c>
      <c r="CF664" s="36"/>
      <c r="CG664" s="40">
        <v>24.677</v>
      </c>
      <c r="CH664" s="40">
        <v>65.31</v>
      </c>
      <c r="CI664" s="40"/>
      <c r="CL664" s="5" t="str">
        <f t="shared" si="1431"/>
        <v>1_1_2</v>
      </c>
      <c r="CM664" s="95" t="str">
        <f t="shared" si="1432"/>
        <v>1X</v>
      </c>
      <c r="CN664" s="96">
        <f t="shared" si="1419"/>
        <v>146</v>
      </c>
      <c r="CO664" s="96" t="str">
        <f t="shared" si="1427"/>
        <v>1_1_2</v>
      </c>
      <c r="CP664" s="95" t="str">
        <f t="shared" si="1435"/>
        <v>1X</v>
      </c>
      <c r="CQ664" s="5">
        <f t="shared" si="1428"/>
        <v>93</v>
      </c>
      <c r="CV664" s="87"/>
      <c r="CW664" s="87"/>
      <c r="CX664" s="87"/>
      <c r="CY664" s="87"/>
      <c r="CZ664" s="87"/>
    </row>
    <row r="665" spans="1:104" s="5" customFormat="1">
      <c r="A665" s="13" t="s">
        <v>447</v>
      </c>
      <c r="B665" s="13">
        <v>4</v>
      </c>
      <c r="C665" s="13"/>
      <c r="D665" s="13" t="s">
        <v>107</v>
      </c>
      <c r="E665" s="35" t="s">
        <v>332</v>
      </c>
      <c r="F665" s="13" t="s">
        <v>36</v>
      </c>
      <c r="G665" s="36">
        <v>1097408032</v>
      </c>
      <c r="H665" s="13" t="s">
        <v>333</v>
      </c>
      <c r="I665" s="37">
        <v>19</v>
      </c>
      <c r="J665" s="37" t="s">
        <v>38</v>
      </c>
      <c r="K665" s="38">
        <v>43530</v>
      </c>
      <c r="L665" s="39">
        <v>0.375</v>
      </c>
      <c r="M665" s="37" t="s">
        <v>39</v>
      </c>
      <c r="N665" s="37" t="s">
        <v>94</v>
      </c>
      <c r="O665" s="37" t="s">
        <v>41</v>
      </c>
      <c r="P665" s="37" t="s">
        <v>41</v>
      </c>
      <c r="Q665" s="37">
        <v>3</v>
      </c>
      <c r="R665" s="13" t="s">
        <v>55</v>
      </c>
      <c r="S665" s="13" t="s">
        <v>63</v>
      </c>
      <c r="T665" s="13" t="s">
        <v>42</v>
      </c>
      <c r="U665" s="13" t="s">
        <v>52</v>
      </c>
      <c r="V665" s="13" t="s">
        <v>42</v>
      </c>
      <c r="W665" s="13" t="s">
        <v>72</v>
      </c>
      <c r="X665" s="13" t="s">
        <v>106</v>
      </c>
      <c r="Y665" s="13" t="s">
        <v>41</v>
      </c>
      <c r="Z665" s="13" t="s">
        <v>41</v>
      </c>
      <c r="AA665" s="13"/>
      <c r="AB665" s="13">
        <v>0</v>
      </c>
      <c r="AC665" s="72">
        <f t="shared" si="1420"/>
        <v>1</v>
      </c>
      <c r="AD665" s="13">
        <v>0</v>
      </c>
      <c r="AE665" s="72">
        <f t="shared" ref="AE665" si="1474">VALUE(IF(AD665=-2,0%,IF(AD665=-1,50%,IF(AD665=0,100%,IF(AD665=1,50%,IF(AD665=2,0%))))))</f>
        <v>1</v>
      </c>
      <c r="AF665" s="13" t="s">
        <v>42</v>
      </c>
      <c r="AG665" s="13">
        <v>0</v>
      </c>
      <c r="AH665" s="13" t="s">
        <v>42</v>
      </c>
      <c r="AI665" s="13">
        <f t="shared" si="1407"/>
        <v>-1</v>
      </c>
      <c r="AJ665" s="70">
        <f t="shared" si="1422"/>
        <v>0.66599999999999993</v>
      </c>
      <c r="AK665" s="59">
        <f t="shared" si="1423"/>
        <v>1</v>
      </c>
      <c r="AL665" s="70">
        <f t="shared" ref="AL665" si="1475">VALUE(IF(AK665=-3,0%,IF(AK665=-2,33.3%,IF(AK665=-1,66.6%,IF(AK665=0,100%,IF(AK665=1,66.6%,IF(AK665=2,33.3%,IF(AK665=3,0%))))))))</f>
        <v>0.66599999999999993</v>
      </c>
      <c r="AM665" s="13" t="s">
        <v>41</v>
      </c>
      <c r="AN665" s="13" t="s">
        <v>41</v>
      </c>
      <c r="AO665" s="13"/>
      <c r="AP665" s="13">
        <v>101.31965006729475</v>
      </c>
      <c r="AQ665" s="13">
        <v>117.34261838440112</v>
      </c>
      <c r="AR665" s="13">
        <v>125.13020833333333</v>
      </c>
      <c r="AS665" s="13">
        <v>148.05555555555554</v>
      </c>
      <c r="AT665" s="36">
        <v>153.86148964999998</v>
      </c>
      <c r="AU665" s="36" t="str">
        <f t="shared" si="1425"/>
        <v>2</v>
      </c>
      <c r="AV665" s="36">
        <v>12.217828876570758</v>
      </c>
      <c r="AW665" s="36">
        <v>145.22217999999998</v>
      </c>
      <c r="AX665" s="36">
        <v>162.50079929999998</v>
      </c>
      <c r="AY665" s="36">
        <v>185.0387394</v>
      </c>
      <c r="AZ665" s="36" t="str">
        <f t="shared" si="1426"/>
        <v>2</v>
      </c>
      <c r="BA665" s="36">
        <v>11.574087277549237</v>
      </c>
      <c r="BB665" s="36">
        <v>176.85462379999998</v>
      </c>
      <c r="BC665" s="36">
        <v>193.22285500000001</v>
      </c>
      <c r="BD665" s="36">
        <v>107467.4</v>
      </c>
      <c r="BE665" s="36" t="s">
        <v>50</v>
      </c>
      <c r="BF665" s="36">
        <v>104711.8</v>
      </c>
      <c r="BG665" s="36">
        <v>110223</v>
      </c>
      <c r="BH665" s="36">
        <v>145.22217999999998</v>
      </c>
      <c r="BI665" s="36">
        <v>0</v>
      </c>
      <c r="BJ665" s="36">
        <v>145.22217999999998</v>
      </c>
      <c r="BK665" s="36">
        <v>145.22217999999998</v>
      </c>
      <c r="BL665" s="36">
        <v>172.76443829999999</v>
      </c>
      <c r="BM665" s="36">
        <v>5.7843958067217445</v>
      </c>
      <c r="BN665" s="36">
        <v>168.67425280000003</v>
      </c>
      <c r="BO665" s="36">
        <v>176.85462379999998</v>
      </c>
      <c r="BP665" s="36">
        <v>97363.616666666683</v>
      </c>
      <c r="BQ665" s="36">
        <v>4499.8432970123158</v>
      </c>
      <c r="BR665" s="36">
        <v>93689.5</v>
      </c>
      <c r="BS665" s="36">
        <v>104711.8</v>
      </c>
      <c r="BT665" s="36">
        <v>132.16666764999999</v>
      </c>
      <c r="BU665" s="36">
        <v>18.463282629099428</v>
      </c>
      <c r="BV665" s="36">
        <v>119.11115529999999</v>
      </c>
      <c r="BW665" s="36">
        <v>145.22217999999998</v>
      </c>
      <c r="BX665" s="36">
        <v>164.63954699999999</v>
      </c>
      <c r="BY665" s="36">
        <v>17.274727275988933</v>
      </c>
      <c r="BZ665" s="36">
        <v>152.4244702</v>
      </c>
      <c r="CA665" s="36">
        <v>176.85462379999998</v>
      </c>
      <c r="CB665" s="36">
        <v>88350.593749999985</v>
      </c>
      <c r="CC665" s="36">
        <v>9831.3270519275411</v>
      </c>
      <c r="CD665" s="36">
        <v>71644.899999999994</v>
      </c>
      <c r="CE665" s="36">
        <v>104711.8</v>
      </c>
      <c r="CF665" s="36"/>
      <c r="CG665" s="40">
        <v>25.065000000000001</v>
      </c>
      <c r="CH665" s="40">
        <v>65.043000000000006</v>
      </c>
      <c r="CI665" s="40"/>
      <c r="CL665" s="5" t="str">
        <f t="shared" si="1431"/>
        <v>0.666_1_2</v>
      </c>
      <c r="CM665" s="95" t="str">
        <f t="shared" si="1432"/>
        <v>1U</v>
      </c>
      <c r="CN665" s="96">
        <f t="shared" si="1419"/>
        <v>63</v>
      </c>
      <c r="CO665" s="96" t="str">
        <f t="shared" si="1427"/>
        <v>0.666_1_2</v>
      </c>
      <c r="CP665" s="95" t="str">
        <f t="shared" si="1435"/>
        <v>1U</v>
      </c>
      <c r="CQ665" s="5">
        <f t="shared" si="1428"/>
        <v>52</v>
      </c>
      <c r="CV665" s="87"/>
      <c r="CW665" s="87"/>
      <c r="CX665" s="87"/>
      <c r="CY665" s="87"/>
      <c r="CZ665" s="87"/>
    </row>
    <row r="666" spans="1:104" s="5" customFormat="1">
      <c r="A666" s="13" t="s">
        <v>447</v>
      </c>
      <c r="B666" s="13">
        <v>4</v>
      </c>
      <c r="C666" s="13"/>
      <c r="D666" s="13" t="s">
        <v>107</v>
      </c>
      <c r="E666" s="35" t="s">
        <v>332</v>
      </c>
      <c r="F666" s="13" t="s">
        <v>36</v>
      </c>
      <c r="G666" s="36">
        <v>1097408032</v>
      </c>
      <c r="H666" s="13" t="s">
        <v>333</v>
      </c>
      <c r="I666" s="37">
        <v>19</v>
      </c>
      <c r="J666" s="37" t="s">
        <v>38</v>
      </c>
      <c r="K666" s="38">
        <v>43530</v>
      </c>
      <c r="L666" s="39">
        <v>0.38541666666666669</v>
      </c>
      <c r="M666" s="37" t="s">
        <v>39</v>
      </c>
      <c r="N666" s="37" t="s">
        <v>94</v>
      </c>
      <c r="O666" s="37" t="s">
        <v>41</v>
      </c>
      <c r="P666" s="37" t="s">
        <v>41</v>
      </c>
      <c r="Q666" s="37">
        <v>4</v>
      </c>
      <c r="R666" s="13" t="s">
        <v>43</v>
      </c>
      <c r="S666" s="13" t="s">
        <v>44</v>
      </c>
      <c r="T666" s="13" t="s">
        <v>41</v>
      </c>
      <c r="U666" s="13" t="s">
        <v>52</v>
      </c>
      <c r="V666" s="13" t="s">
        <v>42</v>
      </c>
      <c r="W666" s="13" t="s">
        <v>66</v>
      </c>
      <c r="X666" s="13" t="s">
        <v>76</v>
      </c>
      <c r="Y666" s="13" t="s">
        <v>41</v>
      </c>
      <c r="Z666" s="13" t="s">
        <v>41</v>
      </c>
      <c r="AA666" s="13"/>
      <c r="AB666" s="13">
        <v>-1</v>
      </c>
      <c r="AC666" s="72">
        <f t="shared" si="1420"/>
        <v>0.5</v>
      </c>
      <c r="AD666" s="13">
        <v>1</v>
      </c>
      <c r="AE666" s="72">
        <f t="shared" ref="AE666" si="1476">VALUE(IF(AD666=-2,0%,IF(AD666=-1,50%,IF(AD666=0,100%,IF(AD666=1,50%,IF(AD666=2,0%))))))</f>
        <v>0.5</v>
      </c>
      <c r="AF666" s="13" t="s">
        <v>41</v>
      </c>
      <c r="AG666" s="13">
        <v>0</v>
      </c>
      <c r="AH666" s="13" t="s">
        <v>42</v>
      </c>
      <c r="AI666" s="13">
        <f t="shared" si="1407"/>
        <v>0</v>
      </c>
      <c r="AJ666" s="70">
        <f t="shared" si="1422"/>
        <v>1</v>
      </c>
      <c r="AK666" s="59">
        <f t="shared" si="1423"/>
        <v>0</v>
      </c>
      <c r="AL666" s="70">
        <f t="shared" ref="AL666" si="1477">VALUE(IF(AK666=-3,0%,IF(AK666=-2,33.3%,IF(AK666=-1,66.6%,IF(AK666=0,100%,IF(AK666=1,66.6%,IF(AK666=2,33.3%,IF(AK666=3,0%))))))))</f>
        <v>1</v>
      </c>
      <c r="AM666" s="13" t="s">
        <v>41</v>
      </c>
      <c r="AN666" s="13" t="s">
        <v>41</v>
      </c>
      <c r="AO666" s="13"/>
      <c r="AP666" s="13">
        <v>101.31965006729475</v>
      </c>
      <c r="AQ666" s="13">
        <v>117.34261838440112</v>
      </c>
      <c r="AR666" s="13">
        <v>125.13020833333333</v>
      </c>
      <c r="AS666" s="13">
        <v>148.05555555555554</v>
      </c>
      <c r="AT666" s="36">
        <v>171.1876709</v>
      </c>
      <c r="AU666" s="36" t="str">
        <f t="shared" si="1425"/>
        <v>2</v>
      </c>
      <c r="AV666" s="36">
        <v>12.285091631313673</v>
      </c>
      <c r="AW666" s="36">
        <v>162.50079929999998</v>
      </c>
      <c r="AX666" s="36">
        <v>179.87454249999999</v>
      </c>
      <c r="AY666" s="36">
        <v>193.22285500000001</v>
      </c>
      <c r="AZ666" s="36" t="str">
        <f t="shared" si="1426"/>
        <v>2</v>
      </c>
      <c r="BA666" s="36">
        <v>0</v>
      </c>
      <c r="BB666" s="36">
        <v>193.22285500000001</v>
      </c>
      <c r="BC666" s="36">
        <v>193.22285500000001</v>
      </c>
      <c r="BD666" s="36">
        <v>72333.799999999988</v>
      </c>
      <c r="BE666" s="36" t="s">
        <v>50</v>
      </c>
      <c r="BF666" s="36">
        <v>68889.3</v>
      </c>
      <c r="BG666" s="36">
        <v>74400.5</v>
      </c>
      <c r="BH666" s="36">
        <v>179.86705330000001</v>
      </c>
      <c r="BI666" s="36">
        <v>24.55959193441603</v>
      </c>
      <c r="BJ666" s="36">
        <v>162.50079929999998</v>
      </c>
      <c r="BK666" s="36">
        <v>197.23330730000001</v>
      </c>
      <c r="BL666" s="36">
        <v>201.41196339999999</v>
      </c>
      <c r="BM666" s="36">
        <v>11.581148163023428</v>
      </c>
      <c r="BN666" s="36">
        <v>193.22285500000001</v>
      </c>
      <c r="BO666" s="36">
        <v>209.6010718</v>
      </c>
      <c r="BP666" s="36">
        <v>102874.76666666668</v>
      </c>
      <c r="BQ666" s="36">
        <v>18580.545436629742</v>
      </c>
      <c r="BR666" s="36">
        <v>74400.5</v>
      </c>
      <c r="BS666" s="36">
        <v>121245.2</v>
      </c>
      <c r="BT666" s="36">
        <v>153.86148964999998</v>
      </c>
      <c r="BU666" s="36">
        <v>12.217828876570758</v>
      </c>
      <c r="BV666" s="36">
        <v>145.22217999999998</v>
      </c>
      <c r="BW666" s="36">
        <v>162.50079929999998</v>
      </c>
      <c r="BX666" s="36">
        <v>185.0387394</v>
      </c>
      <c r="BY666" s="36">
        <v>11.574087277549237</v>
      </c>
      <c r="BZ666" s="36">
        <v>176.85462379999998</v>
      </c>
      <c r="CA666" s="36">
        <v>193.22285500000001</v>
      </c>
      <c r="CB666" s="36">
        <v>101267.35</v>
      </c>
      <c r="CC666" s="36">
        <v>16083.373268233665</v>
      </c>
      <c r="CD666" s="36">
        <v>68889.3</v>
      </c>
      <c r="CE666" s="36">
        <v>121245.2</v>
      </c>
      <c r="CF666" s="36"/>
      <c r="CG666" s="40">
        <v>25.524999999999999</v>
      </c>
      <c r="CH666" s="40">
        <v>64.025999999999996</v>
      </c>
      <c r="CI666" s="40"/>
      <c r="CL666" s="5" t="str">
        <f t="shared" si="1431"/>
        <v>1_0.5_2</v>
      </c>
      <c r="CM666" s="95" t="str">
        <f t="shared" si="1432"/>
        <v>1W</v>
      </c>
      <c r="CN666" s="96">
        <f t="shared" si="1419"/>
        <v>91</v>
      </c>
      <c r="CO666" s="96" t="str">
        <f t="shared" si="1427"/>
        <v>1_0.5_2</v>
      </c>
      <c r="CP666" s="95" t="str">
        <f t="shared" si="1435"/>
        <v>1W</v>
      </c>
      <c r="CQ666" s="5">
        <f t="shared" si="1428"/>
        <v>89</v>
      </c>
      <c r="CV666" s="87"/>
      <c r="CW666" s="87"/>
      <c r="CX666" s="87"/>
      <c r="CY666" s="87"/>
      <c r="CZ666" s="87"/>
    </row>
    <row r="667" spans="1:104" s="5" customFormat="1">
      <c r="A667" s="13" t="s">
        <v>447</v>
      </c>
      <c r="B667" s="13">
        <v>4</v>
      </c>
      <c r="C667" s="13"/>
      <c r="D667" s="13" t="s">
        <v>107</v>
      </c>
      <c r="E667" s="35" t="s">
        <v>332</v>
      </c>
      <c r="F667" s="13" t="s">
        <v>36</v>
      </c>
      <c r="G667" s="36">
        <v>1097408032</v>
      </c>
      <c r="H667" s="13" t="s">
        <v>333</v>
      </c>
      <c r="I667" s="37">
        <v>19</v>
      </c>
      <c r="J667" s="37" t="s">
        <v>38</v>
      </c>
      <c r="K667" s="38">
        <v>43530</v>
      </c>
      <c r="L667" s="39">
        <v>0.39583333333333331</v>
      </c>
      <c r="M667" s="37" t="s">
        <v>39</v>
      </c>
      <c r="N667" s="37" t="s">
        <v>94</v>
      </c>
      <c r="O667" s="37" t="s">
        <v>41</v>
      </c>
      <c r="P667" s="37" t="s">
        <v>41</v>
      </c>
      <c r="Q667" s="37">
        <v>5</v>
      </c>
      <c r="R667" s="13" t="s">
        <v>43</v>
      </c>
      <c r="S667" s="13" t="s">
        <v>44</v>
      </c>
      <c r="T667" s="13" t="s">
        <v>41</v>
      </c>
      <c r="U667" s="13" t="s">
        <v>52</v>
      </c>
      <c r="V667" s="13" t="s">
        <v>42</v>
      </c>
      <c r="W667" s="13" t="s">
        <v>66</v>
      </c>
      <c r="X667" s="13" t="s">
        <v>76</v>
      </c>
      <c r="Y667" s="13" t="s">
        <v>41</v>
      </c>
      <c r="Z667" s="13" t="s">
        <v>41</v>
      </c>
      <c r="AA667" s="13"/>
      <c r="AB667" s="13">
        <v>-1</v>
      </c>
      <c r="AC667" s="72">
        <f t="shared" si="1420"/>
        <v>0.5</v>
      </c>
      <c r="AD667" s="13">
        <v>1</v>
      </c>
      <c r="AE667" s="72">
        <f t="shared" ref="AE667" si="1478">VALUE(IF(AD667=-2,0%,IF(AD667=-1,50%,IF(AD667=0,100%,IF(AD667=1,50%,IF(AD667=2,0%))))))</f>
        <v>0.5</v>
      </c>
      <c r="AF667" s="13" t="s">
        <v>41</v>
      </c>
      <c r="AG667" s="13">
        <v>0</v>
      </c>
      <c r="AH667" s="13" t="s">
        <v>42</v>
      </c>
      <c r="AI667" s="13">
        <f t="shared" si="1407"/>
        <v>0</v>
      </c>
      <c r="AJ667" s="70">
        <f t="shared" si="1422"/>
        <v>1</v>
      </c>
      <c r="AK667" s="59">
        <f t="shared" si="1423"/>
        <v>0</v>
      </c>
      <c r="AL667" s="70">
        <f t="shared" ref="AL667" si="1479">VALUE(IF(AK667=-3,0%,IF(AK667=-2,33.3%,IF(AK667=-1,66.6%,IF(AK667=0,100%,IF(AK667=1,66.6%,IF(AK667=2,33.3%,IF(AK667=3,0%))))))))</f>
        <v>1</v>
      </c>
      <c r="AM667" s="13" t="s">
        <v>41</v>
      </c>
      <c r="AN667" s="13" t="s">
        <v>41</v>
      </c>
      <c r="AO667" s="13"/>
      <c r="AP667" s="13">
        <v>101.31965006729475</v>
      </c>
      <c r="AQ667" s="13">
        <v>117.34261838440112</v>
      </c>
      <c r="AR667" s="13">
        <v>125.13020833333333</v>
      </c>
      <c r="AS667" s="13">
        <v>148.05555555555554</v>
      </c>
      <c r="AT667" s="36">
        <v>140.87221484999998</v>
      </c>
      <c r="AU667" s="36" t="str">
        <f t="shared" si="1425"/>
        <v>2</v>
      </c>
      <c r="AV667" s="36">
        <v>6.151779710980299</v>
      </c>
      <c r="AW667" s="36">
        <v>136.5222497</v>
      </c>
      <c r="AX667" s="36">
        <v>145.22217999999998</v>
      </c>
      <c r="AY667" s="36">
        <v>185.03749120000001</v>
      </c>
      <c r="AZ667" s="36" t="str">
        <f t="shared" si="1426"/>
        <v>2</v>
      </c>
      <c r="BA667" s="36">
        <v>0</v>
      </c>
      <c r="BB667" s="36">
        <v>185.03749120000001</v>
      </c>
      <c r="BC667" s="36">
        <v>185.03749120000001</v>
      </c>
      <c r="BD667" s="36">
        <v>62689.3</v>
      </c>
      <c r="BE667" s="36" t="s">
        <v>50</v>
      </c>
      <c r="BF667" s="36">
        <v>57867</v>
      </c>
      <c r="BG667" s="36">
        <v>66133.8</v>
      </c>
      <c r="BH667" s="36">
        <v>140.87221484999998</v>
      </c>
      <c r="BI667" s="36">
        <v>6.151779710980299</v>
      </c>
      <c r="BJ667" s="36">
        <v>136.5222497</v>
      </c>
      <c r="BK667" s="36">
        <v>145.22217999999998</v>
      </c>
      <c r="BL667" s="36">
        <v>189.13017310000001</v>
      </c>
      <c r="BM667" s="36">
        <v>5.7879262494588906</v>
      </c>
      <c r="BN667" s="36">
        <v>185.03749120000001</v>
      </c>
      <c r="BO667" s="36">
        <v>193.22285500000001</v>
      </c>
      <c r="BP667" s="36">
        <v>69348.583333333328</v>
      </c>
      <c r="BQ667" s="36">
        <v>2074.3093254542946</v>
      </c>
      <c r="BR667" s="36">
        <v>66133.8</v>
      </c>
      <c r="BS667" s="36">
        <v>71644.899999999994</v>
      </c>
      <c r="BT667" s="36">
        <v>149.51152450000001</v>
      </c>
      <c r="BU667" s="36">
        <v>18.369608587551056</v>
      </c>
      <c r="BV667" s="36">
        <v>136.5222497</v>
      </c>
      <c r="BW667" s="36">
        <v>162.50079929999998</v>
      </c>
      <c r="BX667" s="36">
        <v>189.13017310000001</v>
      </c>
      <c r="BY667" s="36">
        <v>5.7879262494588906</v>
      </c>
      <c r="BZ667" s="36">
        <v>185.03749120000001</v>
      </c>
      <c r="CA667" s="36">
        <v>193.22285500000001</v>
      </c>
      <c r="CB667" s="36">
        <v>70783.793750000012</v>
      </c>
      <c r="CC667" s="36">
        <v>3588.4311934267785</v>
      </c>
      <c r="CD667" s="36">
        <v>66133.8</v>
      </c>
      <c r="CE667" s="36">
        <v>77156.100000000006</v>
      </c>
      <c r="CF667" s="36"/>
      <c r="CG667" s="40">
        <v>25.939</v>
      </c>
      <c r="CH667" s="40">
        <v>63.881999999999998</v>
      </c>
      <c r="CI667" s="40"/>
      <c r="CL667" s="5" t="str">
        <f t="shared" si="1431"/>
        <v>1_0.5_2</v>
      </c>
      <c r="CM667" s="95" t="str">
        <f t="shared" si="1432"/>
        <v>1W</v>
      </c>
      <c r="CN667" s="96">
        <f t="shared" si="1419"/>
        <v>91</v>
      </c>
      <c r="CO667" s="96" t="str">
        <f t="shared" si="1427"/>
        <v>1_0.5_2</v>
      </c>
      <c r="CP667" s="95" t="str">
        <f t="shared" si="1435"/>
        <v>1W</v>
      </c>
      <c r="CQ667" s="5">
        <f t="shared" si="1428"/>
        <v>89</v>
      </c>
      <c r="CV667" s="87"/>
      <c r="CW667" s="87"/>
      <c r="CX667" s="87"/>
      <c r="CY667" s="87"/>
      <c r="CZ667" s="87"/>
    </row>
    <row r="668" spans="1:104" s="5" customFormat="1">
      <c r="A668" s="13" t="s">
        <v>447</v>
      </c>
      <c r="B668" s="13">
        <v>4</v>
      </c>
      <c r="C668" s="13"/>
      <c r="D668" s="13" t="s">
        <v>107</v>
      </c>
      <c r="E668" s="35" t="s">
        <v>332</v>
      </c>
      <c r="F668" s="13" t="s">
        <v>36</v>
      </c>
      <c r="G668" s="36">
        <v>1097408032</v>
      </c>
      <c r="H668" s="13" t="s">
        <v>333</v>
      </c>
      <c r="I668" s="37">
        <v>19</v>
      </c>
      <c r="J668" s="37" t="s">
        <v>38</v>
      </c>
      <c r="K668" s="38">
        <v>43530</v>
      </c>
      <c r="L668" s="39">
        <v>0.40625</v>
      </c>
      <c r="M668" s="37" t="s">
        <v>39</v>
      </c>
      <c r="N668" s="37" t="s">
        <v>94</v>
      </c>
      <c r="O668" s="37" t="s">
        <v>41</v>
      </c>
      <c r="P668" s="37" t="s">
        <v>41</v>
      </c>
      <c r="Q668" s="37">
        <v>6</v>
      </c>
      <c r="R668" s="13" t="s">
        <v>55</v>
      </c>
      <c r="S668" s="13" t="s">
        <v>63</v>
      </c>
      <c r="T668" s="13" t="s">
        <v>42</v>
      </c>
      <c r="U668" s="13" t="s">
        <v>52</v>
      </c>
      <c r="V668" s="13" t="s">
        <v>42</v>
      </c>
      <c r="W668" s="13" t="s">
        <v>66</v>
      </c>
      <c r="X668" s="13" t="s">
        <v>76</v>
      </c>
      <c r="Y668" s="13" t="s">
        <v>41</v>
      </c>
      <c r="Z668" s="13" t="s">
        <v>41</v>
      </c>
      <c r="AA668" s="13"/>
      <c r="AB668" s="13">
        <v>0</v>
      </c>
      <c r="AC668" s="72">
        <f t="shared" si="1420"/>
        <v>1</v>
      </c>
      <c r="AD668" s="13">
        <v>0</v>
      </c>
      <c r="AE668" s="72">
        <f t="shared" ref="AE668" si="1480">VALUE(IF(AD668=-2,0%,IF(AD668=-1,50%,IF(AD668=0,100%,IF(AD668=1,50%,IF(AD668=2,0%))))))</f>
        <v>1</v>
      </c>
      <c r="AF668" s="13" t="s">
        <v>42</v>
      </c>
      <c r="AG668" s="13">
        <v>0</v>
      </c>
      <c r="AH668" s="13" t="s">
        <v>42</v>
      </c>
      <c r="AI668" s="13">
        <f t="shared" si="1407"/>
        <v>0</v>
      </c>
      <c r="AJ668" s="70">
        <f t="shared" si="1422"/>
        <v>1</v>
      </c>
      <c r="AK668" s="59">
        <f t="shared" si="1423"/>
        <v>0</v>
      </c>
      <c r="AL668" s="70">
        <f t="shared" ref="AL668" si="1481">VALUE(IF(AK668=-3,0%,IF(AK668=-2,33.3%,IF(AK668=-1,66.6%,IF(AK668=0,100%,IF(AK668=1,66.6%,IF(AK668=2,33.3%,IF(AK668=3,0%))))))))</f>
        <v>1</v>
      </c>
      <c r="AM668" s="13" t="s">
        <v>41</v>
      </c>
      <c r="AN668" s="13" t="s">
        <v>41</v>
      </c>
      <c r="AO668" s="13"/>
      <c r="AP668" s="13">
        <v>101.31965006729475</v>
      </c>
      <c r="AQ668" s="13">
        <v>117.34261838440112</v>
      </c>
      <c r="AR668" s="13">
        <v>125.13020833333333</v>
      </c>
      <c r="AS668" s="13">
        <v>148.05555555555554</v>
      </c>
      <c r="AT668" s="36">
        <v>175.52829824999998</v>
      </c>
      <c r="AU668" s="36" t="str">
        <f t="shared" si="1425"/>
        <v>2</v>
      </c>
      <c r="AV668" s="36">
        <v>18.423665698891266</v>
      </c>
      <c r="AW668" s="36">
        <v>162.50079929999998</v>
      </c>
      <c r="AX668" s="36">
        <v>188.5557972</v>
      </c>
      <c r="AY668" s="36">
        <v>209.6010718</v>
      </c>
      <c r="AZ668" s="36" t="str">
        <f t="shared" si="1426"/>
        <v>2</v>
      </c>
      <c r="BA668" s="36">
        <v>0</v>
      </c>
      <c r="BB668" s="36">
        <v>209.6010718</v>
      </c>
      <c r="BC668" s="36">
        <v>209.6010718</v>
      </c>
      <c r="BD668" s="36">
        <v>97822.85</v>
      </c>
      <c r="BE668" s="36" t="s">
        <v>50</v>
      </c>
      <c r="BF668" s="36">
        <v>79911.600000000006</v>
      </c>
      <c r="BG668" s="36">
        <v>148801</v>
      </c>
      <c r="BH668" s="36">
        <v>179.87267020000002</v>
      </c>
      <c r="BI668" s="36">
        <v>12.279795967208004</v>
      </c>
      <c r="BJ668" s="36">
        <v>171.1895432</v>
      </c>
      <c r="BK668" s="36">
        <v>188.5557972</v>
      </c>
      <c r="BL668" s="36">
        <v>205.50589350000001</v>
      </c>
      <c r="BM668" s="36">
        <v>5.7914566921959763</v>
      </c>
      <c r="BN668" s="36">
        <v>201.41071520000003</v>
      </c>
      <c r="BO668" s="36">
        <v>209.6010718</v>
      </c>
      <c r="BP668" s="36">
        <v>72563.45</v>
      </c>
      <c r="BQ668" s="36">
        <v>8655.5865963549622</v>
      </c>
      <c r="BR668" s="36">
        <v>63378.2</v>
      </c>
      <c r="BS668" s="36">
        <v>82667.199999999997</v>
      </c>
      <c r="BT668" s="36">
        <v>162.53902345</v>
      </c>
      <c r="BU668" s="36">
        <v>36.79327428644234</v>
      </c>
      <c r="BV668" s="36">
        <v>136.5222497</v>
      </c>
      <c r="BW668" s="36">
        <v>188.5557972</v>
      </c>
      <c r="BX668" s="36">
        <v>197.31928149999999</v>
      </c>
      <c r="BY668" s="36">
        <v>17.36907441248232</v>
      </c>
      <c r="BZ668" s="36">
        <v>185.03749120000001</v>
      </c>
      <c r="CA668" s="36">
        <v>209.6010718</v>
      </c>
      <c r="CB668" s="36">
        <v>64583.756249999999</v>
      </c>
      <c r="CC668" s="36">
        <v>8653.7785156133414</v>
      </c>
      <c r="CD668" s="36">
        <v>55111.5</v>
      </c>
      <c r="CE668" s="36">
        <v>82667.199999999997</v>
      </c>
      <c r="CF668" s="36"/>
      <c r="CG668" s="40">
        <v>26.28</v>
      </c>
      <c r="CH668" s="40">
        <v>64.183000000000007</v>
      </c>
      <c r="CI668" s="40"/>
      <c r="CL668" s="5" t="str">
        <f t="shared" si="1431"/>
        <v>1_1_2</v>
      </c>
      <c r="CM668" s="95" t="str">
        <f t="shared" si="1432"/>
        <v>1X</v>
      </c>
      <c r="CN668" s="96">
        <f t="shared" si="1419"/>
        <v>146</v>
      </c>
      <c r="CO668" s="96" t="str">
        <f t="shared" si="1427"/>
        <v>1_1_2</v>
      </c>
      <c r="CP668" s="95" t="str">
        <f t="shared" si="1435"/>
        <v>1X</v>
      </c>
      <c r="CQ668" s="5">
        <f t="shared" si="1428"/>
        <v>93</v>
      </c>
      <c r="CV668" s="87"/>
      <c r="CW668" s="87"/>
      <c r="CX668" s="87"/>
      <c r="CY668" s="87"/>
      <c r="CZ668" s="87"/>
    </row>
    <row r="669" spans="1:104" s="5" customFormat="1">
      <c r="A669" s="13" t="s">
        <v>447</v>
      </c>
      <c r="B669" s="13">
        <v>4</v>
      </c>
      <c r="C669" s="13"/>
      <c r="D669" s="13" t="s">
        <v>73</v>
      </c>
      <c r="E669" s="35" t="s">
        <v>334</v>
      </c>
      <c r="F669" s="13" t="s">
        <v>36</v>
      </c>
      <c r="G669" s="36">
        <v>1097408717</v>
      </c>
      <c r="H669" s="13" t="s">
        <v>335</v>
      </c>
      <c r="I669" s="37">
        <v>19</v>
      </c>
      <c r="J669" s="37" t="s">
        <v>38</v>
      </c>
      <c r="K669" s="38">
        <v>43530</v>
      </c>
      <c r="L669" s="39">
        <v>0.3520833333333333</v>
      </c>
      <c r="M669" s="37" t="s">
        <v>39</v>
      </c>
      <c r="N669" s="37" t="s">
        <v>42</v>
      </c>
      <c r="O669" s="37" t="s">
        <v>42</v>
      </c>
      <c r="P669" s="37" t="s">
        <v>42</v>
      </c>
      <c r="Q669" s="37">
        <v>1</v>
      </c>
      <c r="R669" s="13" t="s">
        <v>43</v>
      </c>
      <c r="S669" s="13" t="s">
        <v>56</v>
      </c>
      <c r="T669" s="13" t="s">
        <v>41</v>
      </c>
      <c r="U669" s="13" t="s">
        <v>45</v>
      </c>
      <c r="V669" s="13" t="s">
        <v>42</v>
      </c>
      <c r="W669" s="13" t="s">
        <v>66</v>
      </c>
      <c r="X669" s="13" t="s">
        <v>76</v>
      </c>
      <c r="Y669" s="13" t="s">
        <v>41</v>
      </c>
      <c r="Z669" s="13" t="s">
        <v>41</v>
      </c>
      <c r="AA669" s="13"/>
      <c r="AB669" s="13">
        <v>-1</v>
      </c>
      <c r="AC669" s="72">
        <f t="shared" si="1420"/>
        <v>0.5</v>
      </c>
      <c r="AD669" s="13">
        <v>2</v>
      </c>
      <c r="AE669" s="72">
        <f t="shared" ref="AE669" si="1482">VALUE(IF(AD669=-2,0%,IF(AD669=-1,50%,IF(AD669=0,100%,IF(AD669=1,50%,IF(AD669=2,0%))))))</f>
        <v>0</v>
      </c>
      <c r="AF669" s="13" t="s">
        <v>41</v>
      </c>
      <c r="AG669" s="13">
        <v>1</v>
      </c>
      <c r="AH669" s="13" t="s">
        <v>42</v>
      </c>
      <c r="AI669" s="13">
        <f t="shared" si="1407"/>
        <v>0</v>
      </c>
      <c r="AJ669" s="70">
        <f t="shared" si="1422"/>
        <v>1</v>
      </c>
      <c r="AK669" s="59">
        <f t="shared" si="1423"/>
        <v>0</v>
      </c>
      <c r="AL669" s="70">
        <f t="shared" ref="AL669" si="1483">VALUE(IF(AK669=-3,0%,IF(AK669=-2,33.3%,IF(AK669=-1,66.6%,IF(AK669=0,100%,IF(AK669=1,66.6%,IF(AK669=2,33.3%,IF(AK669=3,0%))))))))</f>
        <v>1</v>
      </c>
      <c r="AM669" s="13" t="s">
        <v>41</v>
      </c>
      <c r="AN669" s="13" t="s">
        <v>41</v>
      </c>
      <c r="AO669" s="13"/>
      <c r="AP669" s="13">
        <v>101.31965006729475</v>
      </c>
      <c r="AQ669" s="13">
        <v>117.34261838440112</v>
      </c>
      <c r="AR669" s="13">
        <v>125.13020833333333</v>
      </c>
      <c r="AS669" s="13">
        <v>148.05555555555554</v>
      </c>
      <c r="AT669" s="36">
        <v>67</v>
      </c>
      <c r="AU669" s="36" t="str">
        <f t="shared" si="1425"/>
        <v>1</v>
      </c>
      <c r="AV669" s="36">
        <v>0</v>
      </c>
      <c r="AW669" s="36">
        <v>67</v>
      </c>
      <c r="AX669" s="36">
        <v>67</v>
      </c>
      <c r="AY669" s="36">
        <v>59.891799300000002</v>
      </c>
      <c r="AZ669" s="36" t="str">
        <f t="shared" si="1426"/>
        <v>1</v>
      </c>
      <c r="BA669" s="36">
        <v>0</v>
      </c>
      <c r="BB669" s="36">
        <v>59.891799300000002</v>
      </c>
      <c r="BC669" s="36">
        <v>59.891799300000002</v>
      </c>
      <c r="BD669" s="36">
        <v>53044.800000000003</v>
      </c>
      <c r="BE669" s="36" t="s">
        <v>50</v>
      </c>
      <c r="BF669" s="36">
        <v>52355.9</v>
      </c>
      <c r="BG669" s="36">
        <v>55111.5</v>
      </c>
      <c r="BH669" s="36">
        <v>67</v>
      </c>
      <c r="BI669" s="36">
        <v>0</v>
      </c>
      <c r="BJ669" s="36">
        <v>67</v>
      </c>
      <c r="BK669" s="36">
        <v>67</v>
      </c>
      <c r="BL669" s="36">
        <v>59.891799300000002</v>
      </c>
      <c r="BM669" s="36">
        <v>0</v>
      </c>
      <c r="BN669" s="36">
        <v>59.891799300000002</v>
      </c>
      <c r="BO669" s="36">
        <v>59.891799300000002</v>
      </c>
      <c r="BP669" s="36">
        <v>51896.633333333331</v>
      </c>
      <c r="BQ669" s="36">
        <v>1124.9689892022204</v>
      </c>
      <c r="BR669" s="36">
        <v>49600.3</v>
      </c>
      <c r="BS669" s="36">
        <v>52355.9</v>
      </c>
      <c r="BT669" s="36">
        <v>59.1</v>
      </c>
      <c r="BU669" s="36">
        <v>11.172287142747479</v>
      </c>
      <c r="BV669" s="36">
        <v>51.2</v>
      </c>
      <c r="BW669" s="36">
        <v>67</v>
      </c>
      <c r="BX669" s="36">
        <v>55.289784650000009</v>
      </c>
      <c r="BY669" s="36">
        <v>6.5082315322696633</v>
      </c>
      <c r="BZ669" s="36">
        <v>50.687770000000015</v>
      </c>
      <c r="CA669" s="36">
        <v>59.891799300000002</v>
      </c>
      <c r="CB669" s="36">
        <v>49169.775000000009</v>
      </c>
      <c r="CC669" s="36">
        <v>3475.3169782529671</v>
      </c>
      <c r="CD669" s="36">
        <v>42711.4</v>
      </c>
      <c r="CE669" s="36">
        <v>52355.9</v>
      </c>
      <c r="CF669" s="36"/>
      <c r="CG669" s="40">
        <v>24.484000000000002</v>
      </c>
      <c r="CH669" s="40">
        <v>65.427999999999997</v>
      </c>
      <c r="CI669" s="40"/>
      <c r="CL669" s="5" t="str">
        <f t="shared" si="1431"/>
        <v>1_0.5_1</v>
      </c>
      <c r="CM669" s="95" t="str">
        <f t="shared" si="1432"/>
        <v>1K</v>
      </c>
      <c r="CN669" s="96">
        <f t="shared" si="1419"/>
        <v>202</v>
      </c>
      <c r="CO669" s="96" t="str">
        <f t="shared" si="1427"/>
        <v>1_0_1</v>
      </c>
      <c r="CP669" s="95" t="str">
        <f t="shared" si="1435"/>
        <v>1J</v>
      </c>
      <c r="CQ669" s="5">
        <f t="shared" si="1428"/>
        <v>78</v>
      </c>
      <c r="CV669" s="87"/>
      <c r="CW669" s="87"/>
      <c r="CX669" s="87"/>
      <c r="CY669" s="87"/>
      <c r="CZ669" s="87"/>
    </row>
    <row r="670" spans="1:104" s="5" customFormat="1">
      <c r="A670" s="13" t="s">
        <v>447</v>
      </c>
      <c r="B670" s="13">
        <v>4</v>
      </c>
      <c r="C670" s="13"/>
      <c r="D670" s="13" t="s">
        <v>73</v>
      </c>
      <c r="E670" s="35" t="s">
        <v>334</v>
      </c>
      <c r="F670" s="13" t="s">
        <v>36</v>
      </c>
      <c r="G670" s="36">
        <v>1097408717</v>
      </c>
      <c r="H670" s="13" t="s">
        <v>335</v>
      </c>
      <c r="I670" s="37">
        <v>19</v>
      </c>
      <c r="J670" s="37" t="s">
        <v>38</v>
      </c>
      <c r="K670" s="38">
        <v>43530</v>
      </c>
      <c r="L670" s="39">
        <v>0.36249999999999999</v>
      </c>
      <c r="M670" s="37" t="s">
        <v>39</v>
      </c>
      <c r="N670" s="37" t="s">
        <v>42</v>
      </c>
      <c r="O670" s="37" t="s">
        <v>42</v>
      </c>
      <c r="P670" s="37" t="s">
        <v>42</v>
      </c>
      <c r="Q670" s="37">
        <v>2</v>
      </c>
      <c r="R670" s="13" t="s">
        <v>43</v>
      </c>
      <c r="S670" s="13" t="s">
        <v>56</v>
      </c>
      <c r="T670" s="13" t="s">
        <v>41</v>
      </c>
      <c r="U670" s="13" t="s">
        <v>52</v>
      </c>
      <c r="V670" s="13" t="s">
        <v>42</v>
      </c>
      <c r="W670" s="13" t="s">
        <v>66</v>
      </c>
      <c r="X670" s="13" t="s">
        <v>76</v>
      </c>
      <c r="Y670" s="13" t="s">
        <v>41</v>
      </c>
      <c r="Z670" s="13" t="s">
        <v>41</v>
      </c>
      <c r="AA670" s="13"/>
      <c r="AB670" s="13">
        <v>-1</v>
      </c>
      <c r="AC670" s="72">
        <f t="shared" si="1420"/>
        <v>0.5</v>
      </c>
      <c r="AD670" s="13">
        <v>2</v>
      </c>
      <c r="AE670" s="72">
        <f t="shared" ref="AE670" si="1484">VALUE(IF(AD670=-2,0%,IF(AD670=-1,50%,IF(AD670=0,100%,IF(AD670=1,50%,IF(AD670=2,0%))))))</f>
        <v>0</v>
      </c>
      <c r="AF670" s="13" t="s">
        <v>41</v>
      </c>
      <c r="AG670" s="13">
        <v>0</v>
      </c>
      <c r="AH670" s="13" t="s">
        <v>42</v>
      </c>
      <c r="AI670" s="13">
        <f t="shared" si="1407"/>
        <v>0</v>
      </c>
      <c r="AJ670" s="70">
        <f t="shared" si="1422"/>
        <v>1</v>
      </c>
      <c r="AK670" s="59">
        <f t="shared" si="1423"/>
        <v>0</v>
      </c>
      <c r="AL670" s="70">
        <f t="shared" ref="AL670" si="1485">VALUE(IF(AK670=-3,0%,IF(AK670=-2,33.3%,IF(AK670=-1,66.6%,IF(AK670=0,100%,IF(AK670=1,66.6%,IF(AK670=2,33.3%,IF(AK670=3,0%))))))))</f>
        <v>1</v>
      </c>
      <c r="AM670" s="13" t="s">
        <v>41</v>
      </c>
      <c r="AN670" s="13" t="s">
        <v>41</v>
      </c>
      <c r="AO670" s="13"/>
      <c r="AP670" s="13">
        <v>101.31965006729475</v>
      </c>
      <c r="AQ670" s="13">
        <v>117.34261838440112</v>
      </c>
      <c r="AR670" s="13">
        <v>125.13020833333333</v>
      </c>
      <c r="AS670" s="13">
        <v>148.05555555555554</v>
      </c>
      <c r="AT670" s="36">
        <v>86.75</v>
      </c>
      <c r="AU670" s="36" t="str">
        <f t="shared" si="1425"/>
        <v>1</v>
      </c>
      <c r="AV670" s="36">
        <v>5.5861435713737295</v>
      </c>
      <c r="AW670" s="36">
        <v>82.8</v>
      </c>
      <c r="AX670" s="36">
        <v>90.7</v>
      </c>
      <c r="AY670" s="36">
        <v>78.21121685</v>
      </c>
      <c r="AZ670" s="36" t="str">
        <f t="shared" si="1426"/>
        <v>1</v>
      </c>
      <c r="BA670" s="36">
        <v>12.903462239026373</v>
      </c>
      <c r="BB670" s="36">
        <v>69.087091200000003</v>
      </c>
      <c r="BC670" s="36">
        <v>87.33534250000001</v>
      </c>
      <c r="BD670" s="36">
        <v>68889.325000000012</v>
      </c>
      <c r="BE670" s="36" t="s">
        <v>50</v>
      </c>
      <c r="BF670" s="36">
        <v>66133.8</v>
      </c>
      <c r="BG670" s="36">
        <v>71644.899999999994</v>
      </c>
      <c r="BH670" s="36">
        <v>86.75</v>
      </c>
      <c r="BI670" s="36">
        <v>5.5861435713737295</v>
      </c>
      <c r="BJ670" s="36">
        <v>82.8</v>
      </c>
      <c r="BK670" s="36">
        <v>90.7</v>
      </c>
      <c r="BL670" s="36">
        <v>69.087091200000003</v>
      </c>
      <c r="BM670" s="36">
        <v>0</v>
      </c>
      <c r="BN670" s="36">
        <v>69.087091200000003</v>
      </c>
      <c r="BO670" s="36">
        <v>69.087091200000003</v>
      </c>
      <c r="BP670" s="36">
        <v>62459.666666666664</v>
      </c>
      <c r="BQ670" s="36">
        <v>3337.1973263004206</v>
      </c>
      <c r="BR670" s="36">
        <v>57867</v>
      </c>
      <c r="BS670" s="36">
        <v>66133.8</v>
      </c>
      <c r="BT670" s="36">
        <v>74.900000000000006</v>
      </c>
      <c r="BU670" s="36">
        <v>11.172287142747356</v>
      </c>
      <c r="BV670" s="36">
        <v>67</v>
      </c>
      <c r="BW670" s="36">
        <v>82.8</v>
      </c>
      <c r="BX670" s="36">
        <v>64.489445250000003</v>
      </c>
      <c r="BY670" s="36">
        <v>6.5020532574797336</v>
      </c>
      <c r="BZ670" s="36">
        <v>59.891799300000002</v>
      </c>
      <c r="CA670" s="36">
        <v>69.087091200000003</v>
      </c>
      <c r="CB670" s="36">
        <v>57694.824999999997</v>
      </c>
      <c r="CC670" s="36">
        <v>4552.2610926146726</v>
      </c>
      <c r="CD670" s="36">
        <v>52355.9</v>
      </c>
      <c r="CE670" s="36">
        <v>66133.8</v>
      </c>
      <c r="CF670" s="36"/>
      <c r="CG670" s="40">
        <v>24.677</v>
      </c>
      <c r="CH670" s="40">
        <v>65.31</v>
      </c>
      <c r="CI670" s="40"/>
      <c r="CL670" s="5" t="str">
        <f t="shared" si="1431"/>
        <v>1_0.5_1</v>
      </c>
      <c r="CM670" s="95" t="str">
        <f t="shared" si="1432"/>
        <v>1K</v>
      </c>
      <c r="CN670" s="96">
        <f t="shared" si="1419"/>
        <v>202</v>
      </c>
      <c r="CO670" s="96" t="str">
        <f t="shared" si="1427"/>
        <v>1_0_1</v>
      </c>
      <c r="CP670" s="95" t="str">
        <f t="shared" si="1435"/>
        <v>1J</v>
      </c>
      <c r="CQ670" s="5">
        <f t="shared" si="1428"/>
        <v>78</v>
      </c>
      <c r="CV670" s="87"/>
      <c r="CW670" s="87"/>
      <c r="CX670" s="87"/>
      <c r="CY670" s="87"/>
      <c r="CZ670" s="87"/>
    </row>
    <row r="671" spans="1:104" s="5" customFormat="1">
      <c r="A671" s="13" t="s">
        <v>447</v>
      </c>
      <c r="B671" s="13">
        <v>4</v>
      </c>
      <c r="C671" s="13"/>
      <c r="D671" s="13" t="s">
        <v>73</v>
      </c>
      <c r="E671" s="35" t="s">
        <v>334</v>
      </c>
      <c r="F671" s="13" t="s">
        <v>36</v>
      </c>
      <c r="G671" s="36">
        <v>1097408717</v>
      </c>
      <c r="H671" s="13" t="s">
        <v>335</v>
      </c>
      <c r="I671" s="37">
        <v>19</v>
      </c>
      <c r="J671" s="37" t="s">
        <v>38</v>
      </c>
      <c r="K671" s="38">
        <v>43530</v>
      </c>
      <c r="L671" s="39">
        <v>0.375</v>
      </c>
      <c r="M671" s="37" t="s">
        <v>39</v>
      </c>
      <c r="N671" s="37" t="s">
        <v>42</v>
      </c>
      <c r="O671" s="37" t="s">
        <v>42</v>
      </c>
      <c r="P671" s="37" t="s">
        <v>42</v>
      </c>
      <c r="Q671" s="37">
        <v>3</v>
      </c>
      <c r="R671" s="13" t="s">
        <v>43</v>
      </c>
      <c r="S671" s="13" t="s">
        <v>56</v>
      </c>
      <c r="T671" s="13" t="s">
        <v>41</v>
      </c>
      <c r="U671" s="13" t="s">
        <v>52</v>
      </c>
      <c r="V671" s="13" t="s">
        <v>42</v>
      </c>
      <c r="W671" s="13" t="s">
        <v>66</v>
      </c>
      <c r="X671" s="13" t="s">
        <v>76</v>
      </c>
      <c r="Y671" s="13" t="s">
        <v>41</v>
      </c>
      <c r="Z671" s="13" t="s">
        <v>41</v>
      </c>
      <c r="AA671" s="13"/>
      <c r="AB671" s="13">
        <v>-1</v>
      </c>
      <c r="AC671" s="72">
        <f t="shared" si="1420"/>
        <v>0.5</v>
      </c>
      <c r="AD671" s="13">
        <v>2</v>
      </c>
      <c r="AE671" s="72">
        <f t="shared" ref="AE671" si="1486">VALUE(IF(AD671=-2,0%,IF(AD671=-1,50%,IF(AD671=0,100%,IF(AD671=1,50%,IF(AD671=2,0%))))))</f>
        <v>0</v>
      </c>
      <c r="AF671" s="13" t="s">
        <v>41</v>
      </c>
      <c r="AG671" s="13">
        <v>0</v>
      </c>
      <c r="AH671" s="13" t="s">
        <v>42</v>
      </c>
      <c r="AI671" s="13">
        <f t="shared" si="1407"/>
        <v>0</v>
      </c>
      <c r="AJ671" s="70">
        <f t="shared" si="1422"/>
        <v>1</v>
      </c>
      <c r="AK671" s="59">
        <f t="shared" si="1423"/>
        <v>0</v>
      </c>
      <c r="AL671" s="70">
        <f t="shared" ref="AL671" si="1487">VALUE(IF(AK671=-3,0%,IF(AK671=-2,33.3%,IF(AK671=-1,66.6%,IF(AK671=0,100%,IF(AK671=1,66.6%,IF(AK671=2,33.3%,IF(AK671=3,0%))))))))</f>
        <v>1</v>
      </c>
      <c r="AM671" s="13" t="s">
        <v>41</v>
      </c>
      <c r="AN671" s="13" t="s">
        <v>41</v>
      </c>
      <c r="AO671" s="13"/>
      <c r="AP671" s="13">
        <v>101.31965006729475</v>
      </c>
      <c r="AQ671" s="13">
        <v>117.34261838440112</v>
      </c>
      <c r="AR671" s="13">
        <v>125.13020833333333</v>
      </c>
      <c r="AS671" s="13">
        <v>148.05555555555554</v>
      </c>
      <c r="AT671" s="36">
        <v>122.19999999999999</v>
      </c>
      <c r="AU671" s="36" t="str">
        <f t="shared" si="1425"/>
        <v>2</v>
      </c>
      <c r="AV671" s="36">
        <v>11.17228714274745</v>
      </c>
      <c r="AW671" s="36">
        <v>114.3</v>
      </c>
      <c r="AX671" s="36">
        <v>130.1</v>
      </c>
      <c r="AY671" s="36">
        <v>114.81233250000001</v>
      </c>
      <c r="AZ671" s="36" t="str">
        <f t="shared" si="1426"/>
        <v>2</v>
      </c>
      <c r="BA671" s="36">
        <v>12.936301904290142</v>
      </c>
      <c r="BB671" s="36">
        <v>105.6649857</v>
      </c>
      <c r="BC671" s="36">
        <v>123.95967930000002</v>
      </c>
      <c r="BD671" s="36">
        <v>107467.4</v>
      </c>
      <c r="BE671" s="36" t="s">
        <v>50</v>
      </c>
      <c r="BF671" s="36">
        <v>104711.8</v>
      </c>
      <c r="BG671" s="36">
        <v>110223</v>
      </c>
      <c r="BH671" s="36">
        <v>114.3</v>
      </c>
      <c r="BI671" s="36">
        <v>0</v>
      </c>
      <c r="BJ671" s="36">
        <v>114.3</v>
      </c>
      <c r="BK671" s="36">
        <v>114.3</v>
      </c>
      <c r="BL671" s="36">
        <v>105.6649857</v>
      </c>
      <c r="BM671" s="36">
        <v>0</v>
      </c>
      <c r="BN671" s="36">
        <v>105.6649857</v>
      </c>
      <c r="BO671" s="36">
        <v>105.6649857</v>
      </c>
      <c r="BP671" s="36">
        <v>97363.616666666683</v>
      </c>
      <c r="BQ671" s="36">
        <v>4499.8432970123158</v>
      </c>
      <c r="BR671" s="36">
        <v>93689.5</v>
      </c>
      <c r="BS671" s="36">
        <v>104711.8</v>
      </c>
      <c r="BT671" s="36">
        <v>98.55</v>
      </c>
      <c r="BU671" s="36">
        <v>22.273863607376246</v>
      </c>
      <c r="BV671" s="36">
        <v>82.8</v>
      </c>
      <c r="BW671" s="36">
        <v>114.3</v>
      </c>
      <c r="BX671" s="36">
        <v>96.500164100000006</v>
      </c>
      <c r="BY671" s="36">
        <v>12.961015003449884</v>
      </c>
      <c r="BZ671" s="36">
        <v>87.33534250000001</v>
      </c>
      <c r="CA671" s="36">
        <v>105.6649857</v>
      </c>
      <c r="CB671" s="36">
        <v>88350.593749999985</v>
      </c>
      <c r="CC671" s="36">
        <v>9831.3270519275411</v>
      </c>
      <c r="CD671" s="36">
        <v>71644.899999999994</v>
      </c>
      <c r="CE671" s="36">
        <v>104711.8</v>
      </c>
      <c r="CF671" s="36"/>
      <c r="CG671" s="40">
        <v>25.065000000000001</v>
      </c>
      <c r="CH671" s="40">
        <v>65.043000000000006</v>
      </c>
      <c r="CI671" s="40"/>
      <c r="CL671" s="5" t="str">
        <f t="shared" si="1431"/>
        <v>1_0.5_2</v>
      </c>
      <c r="CM671" s="95" t="str">
        <f t="shared" si="1432"/>
        <v>1W</v>
      </c>
      <c r="CN671" s="96">
        <f t="shared" si="1419"/>
        <v>91</v>
      </c>
      <c r="CO671" s="96" t="str">
        <f t="shared" si="1427"/>
        <v>1_0_2</v>
      </c>
      <c r="CP671" s="95" t="str">
        <f t="shared" si="1435"/>
        <v>1V</v>
      </c>
      <c r="CQ671" s="5">
        <f t="shared" si="1428"/>
        <v>28</v>
      </c>
      <c r="CV671" s="87"/>
      <c r="CW671" s="87"/>
      <c r="CX671" s="87"/>
      <c r="CY671" s="87"/>
      <c r="CZ671" s="87"/>
    </row>
    <row r="672" spans="1:104" s="5" customFormat="1">
      <c r="A672" s="13" t="s">
        <v>447</v>
      </c>
      <c r="B672" s="13">
        <v>4</v>
      </c>
      <c r="C672" s="13"/>
      <c r="D672" s="13" t="s">
        <v>73</v>
      </c>
      <c r="E672" s="35" t="s">
        <v>334</v>
      </c>
      <c r="F672" s="13" t="s">
        <v>36</v>
      </c>
      <c r="G672" s="36">
        <v>1097408717</v>
      </c>
      <c r="H672" s="13" t="s">
        <v>335</v>
      </c>
      <c r="I672" s="37">
        <v>19</v>
      </c>
      <c r="J672" s="37" t="s">
        <v>38</v>
      </c>
      <c r="K672" s="38">
        <v>43530</v>
      </c>
      <c r="L672" s="39">
        <v>0.38541666666666669</v>
      </c>
      <c r="M672" s="37" t="s">
        <v>39</v>
      </c>
      <c r="N672" s="37" t="s">
        <v>42</v>
      </c>
      <c r="O672" s="37" t="s">
        <v>42</v>
      </c>
      <c r="P672" s="37" t="s">
        <v>42</v>
      </c>
      <c r="Q672" s="37">
        <v>4</v>
      </c>
      <c r="R672" s="13" t="s">
        <v>43</v>
      </c>
      <c r="S672" s="13" t="s">
        <v>56</v>
      </c>
      <c r="T672" s="13"/>
      <c r="U672" s="13" t="s">
        <v>52</v>
      </c>
      <c r="V672" s="13" t="s">
        <v>42</v>
      </c>
      <c r="W672" s="13" t="s">
        <v>66</v>
      </c>
      <c r="X672" s="13" t="s">
        <v>47</v>
      </c>
      <c r="Y672" s="13" t="s">
        <v>41</v>
      </c>
      <c r="Z672" s="13" t="s">
        <v>41</v>
      </c>
      <c r="AA672" s="13"/>
      <c r="AB672" s="13">
        <v>-1</v>
      </c>
      <c r="AC672" s="72">
        <f t="shared" si="1420"/>
        <v>0.5</v>
      </c>
      <c r="AD672" s="13">
        <v>2</v>
      </c>
      <c r="AE672" s="72">
        <f t="shared" ref="AE672" si="1488">VALUE(IF(AD672=-2,0%,IF(AD672=-1,50%,IF(AD672=0,100%,IF(AD672=1,50%,IF(AD672=2,0%))))))</f>
        <v>0</v>
      </c>
      <c r="AF672" s="13">
        <v>0</v>
      </c>
      <c r="AG672" s="13">
        <v>0</v>
      </c>
      <c r="AH672" s="13" t="s">
        <v>42</v>
      </c>
      <c r="AI672" s="13">
        <f t="shared" si="1407"/>
        <v>0</v>
      </c>
      <c r="AJ672" s="70">
        <f t="shared" si="1422"/>
        <v>1</v>
      </c>
      <c r="AK672" s="59">
        <f t="shared" si="1423"/>
        <v>-1</v>
      </c>
      <c r="AL672" s="70">
        <f t="shared" ref="AL672" si="1489">VALUE(IF(AK672=-3,0%,IF(AK672=-2,33.3%,IF(AK672=-1,66.6%,IF(AK672=0,100%,IF(AK672=1,66.6%,IF(AK672=2,33.3%,IF(AK672=3,0%))))))))</f>
        <v>0.66599999999999993</v>
      </c>
      <c r="AM672" s="13" t="s">
        <v>41</v>
      </c>
      <c r="AN672" s="13" t="s">
        <v>41</v>
      </c>
      <c r="AO672" s="13"/>
      <c r="AP672" s="13">
        <v>101.31965006729475</v>
      </c>
      <c r="AQ672" s="13">
        <v>117.34261838440112</v>
      </c>
      <c r="AR672" s="13">
        <v>125.13020833333333</v>
      </c>
      <c r="AS672" s="13">
        <v>148.05555555555554</v>
      </c>
      <c r="AT672" s="36">
        <v>67</v>
      </c>
      <c r="AU672" s="36" t="str">
        <f t="shared" si="1425"/>
        <v>1</v>
      </c>
      <c r="AV672" s="36">
        <v>11.172287142747519</v>
      </c>
      <c r="AW672" s="36">
        <v>59.1</v>
      </c>
      <c r="AX672" s="36">
        <v>74.900000000000006</v>
      </c>
      <c r="AY672" s="36">
        <v>110.24084345</v>
      </c>
      <c r="AZ672" s="36" t="str">
        <f t="shared" si="1426"/>
        <v>2</v>
      </c>
      <c r="BA672" s="36">
        <v>6.4712400895400313</v>
      </c>
      <c r="BB672" s="36">
        <v>105.6649857</v>
      </c>
      <c r="BC672" s="36">
        <v>114.8167012</v>
      </c>
      <c r="BD672" s="36">
        <v>72333.799999999988</v>
      </c>
      <c r="BE672" s="36" t="s">
        <v>50</v>
      </c>
      <c r="BF672" s="36">
        <v>68889.3</v>
      </c>
      <c r="BG672" s="36">
        <v>74400.5</v>
      </c>
      <c r="BH672" s="36">
        <v>110.35000000000001</v>
      </c>
      <c r="BI672" s="36">
        <v>50.133870786126245</v>
      </c>
      <c r="BJ672" s="36">
        <v>74.900000000000006</v>
      </c>
      <c r="BK672" s="36">
        <v>145.80000000000001</v>
      </c>
      <c r="BL672" s="36">
        <v>114.81233250000001</v>
      </c>
      <c r="BM672" s="36">
        <v>12.936301904290142</v>
      </c>
      <c r="BN672" s="36">
        <v>105.6649857</v>
      </c>
      <c r="BO672" s="36">
        <v>123.95967930000002</v>
      </c>
      <c r="BP672" s="36">
        <v>102874.76666666668</v>
      </c>
      <c r="BQ672" s="36">
        <v>18580.545436629742</v>
      </c>
      <c r="BR672" s="36">
        <v>74400.5</v>
      </c>
      <c r="BS672" s="36">
        <v>121245.2</v>
      </c>
      <c r="BT672" s="36">
        <v>94.6</v>
      </c>
      <c r="BU672" s="36">
        <v>27.860007178750042</v>
      </c>
      <c r="BV672" s="36">
        <v>74.900000000000006</v>
      </c>
      <c r="BW672" s="36">
        <v>114.3</v>
      </c>
      <c r="BX672" s="36">
        <v>105.6649857</v>
      </c>
      <c r="BY672" s="36">
        <v>0</v>
      </c>
      <c r="BZ672" s="36">
        <v>105.6649857</v>
      </c>
      <c r="CA672" s="36">
        <v>105.6649857</v>
      </c>
      <c r="CB672" s="36">
        <v>101267.35</v>
      </c>
      <c r="CC672" s="36">
        <v>16083.373268233665</v>
      </c>
      <c r="CD672" s="36">
        <v>68889.3</v>
      </c>
      <c r="CE672" s="36">
        <v>121245.2</v>
      </c>
      <c r="CF672" s="36"/>
      <c r="CG672" s="40">
        <v>25.524999999999999</v>
      </c>
      <c r="CH672" s="40">
        <v>64.025999999999996</v>
      </c>
      <c r="CI672" s="40"/>
      <c r="CL672" s="5" t="str">
        <f t="shared" si="1431"/>
        <v>1_0.5_2</v>
      </c>
      <c r="CM672" s="95" t="str">
        <f t="shared" si="1432"/>
        <v>1W</v>
      </c>
      <c r="CN672" s="96">
        <f t="shared" si="1419"/>
        <v>91</v>
      </c>
      <c r="CO672" s="96" t="str">
        <f t="shared" si="1427"/>
        <v>0.666_0_2</v>
      </c>
      <c r="CP672" s="95" t="str">
        <f t="shared" si="1435"/>
        <v>1S</v>
      </c>
      <c r="CQ672" s="5">
        <f t="shared" si="1428"/>
        <v>25</v>
      </c>
      <c r="CV672" s="87"/>
      <c r="CW672" s="87"/>
      <c r="CX672" s="87"/>
      <c r="CY672" s="87"/>
      <c r="CZ672" s="87"/>
    </row>
    <row r="673" spans="1:104" s="5" customFormat="1">
      <c r="A673" s="13" t="s">
        <v>447</v>
      </c>
      <c r="B673" s="13">
        <v>4</v>
      </c>
      <c r="C673" s="13"/>
      <c r="D673" s="13" t="s">
        <v>78</v>
      </c>
      <c r="E673" s="35" t="s">
        <v>336</v>
      </c>
      <c r="F673" s="13" t="s">
        <v>36</v>
      </c>
      <c r="G673" s="36">
        <v>1094970166</v>
      </c>
      <c r="H673" s="13" t="s">
        <v>337</v>
      </c>
      <c r="I673" s="37">
        <v>20</v>
      </c>
      <c r="J673" s="37" t="s">
        <v>38</v>
      </c>
      <c r="K673" s="38">
        <v>43530</v>
      </c>
      <c r="L673" s="39">
        <v>0.3520833333333333</v>
      </c>
      <c r="M673" s="37" t="s">
        <v>39</v>
      </c>
      <c r="N673" s="37" t="s">
        <v>338</v>
      </c>
      <c r="O673" s="37" t="s">
        <v>41</v>
      </c>
      <c r="P673" s="37" t="s">
        <v>41</v>
      </c>
      <c r="Q673" s="37">
        <v>1</v>
      </c>
      <c r="R673" s="13" t="s">
        <v>43</v>
      </c>
      <c r="S673" s="13" t="s">
        <v>56</v>
      </c>
      <c r="T673" s="13" t="s">
        <v>41</v>
      </c>
      <c r="U673" s="13" t="s">
        <v>45</v>
      </c>
      <c r="V673" s="13" t="s">
        <v>42</v>
      </c>
      <c r="W673" s="13" t="s">
        <v>72</v>
      </c>
      <c r="X673" s="13" t="s">
        <v>53</v>
      </c>
      <c r="Y673" s="13" t="s">
        <v>41</v>
      </c>
      <c r="Z673" s="13" t="s">
        <v>41</v>
      </c>
      <c r="AA673" s="13"/>
      <c r="AB673" s="13">
        <v>-1</v>
      </c>
      <c r="AC673" s="72">
        <f t="shared" si="1420"/>
        <v>0.5</v>
      </c>
      <c r="AD673" s="13">
        <v>2</v>
      </c>
      <c r="AE673" s="72">
        <f t="shared" ref="AE673" si="1490">VALUE(IF(AD673=-2,0%,IF(AD673=-1,50%,IF(AD673=0,100%,IF(AD673=1,50%,IF(AD673=2,0%))))))</f>
        <v>0</v>
      </c>
      <c r="AF673" s="13" t="s">
        <v>41</v>
      </c>
      <c r="AG673" s="13">
        <v>1</v>
      </c>
      <c r="AH673" s="13" t="s">
        <v>42</v>
      </c>
      <c r="AI673" s="13">
        <f t="shared" si="1407"/>
        <v>-1</v>
      </c>
      <c r="AJ673" s="70">
        <f t="shared" si="1422"/>
        <v>0.66599999999999993</v>
      </c>
      <c r="AK673" s="59">
        <f t="shared" si="1423"/>
        <v>-2</v>
      </c>
      <c r="AL673" s="70">
        <f t="shared" ref="AL673" si="1491">VALUE(IF(AK673=-3,0%,IF(AK673=-2,33.3%,IF(AK673=-1,66.6%,IF(AK673=0,100%,IF(AK673=1,66.6%,IF(AK673=2,33.3%,IF(AK673=3,0%))))))))</f>
        <v>0.33299999999999996</v>
      </c>
      <c r="AM673" s="13" t="s">
        <v>41</v>
      </c>
      <c r="AN673" s="13" t="s">
        <v>41</v>
      </c>
      <c r="AO673" s="13"/>
      <c r="AP673" s="13">
        <v>101.31965006729475</v>
      </c>
      <c r="AQ673" s="13">
        <v>117.34261838440112</v>
      </c>
      <c r="AR673" s="13">
        <v>125.13020833333333</v>
      </c>
      <c r="AS673" s="13">
        <v>148.05555555555554</v>
      </c>
      <c r="AT673" s="36">
        <v>328.479849</v>
      </c>
      <c r="AU673" s="36" t="str">
        <f t="shared" si="1425"/>
        <v>3</v>
      </c>
      <c r="AV673" s="36">
        <v>12.516425008891433</v>
      </c>
      <c r="AW673" s="36">
        <v>319.62939999999998</v>
      </c>
      <c r="AX673" s="36">
        <v>337.33029800000003</v>
      </c>
      <c r="AY673" s="36">
        <v>241.23420010000001</v>
      </c>
      <c r="AZ673" s="36" t="str">
        <f t="shared" si="1426"/>
        <v>2</v>
      </c>
      <c r="BA673" s="36">
        <v>8.4650296946040235</v>
      </c>
      <c r="BB673" s="36">
        <v>235.2485202</v>
      </c>
      <c r="BC673" s="36">
        <v>247.21987999999999</v>
      </c>
      <c r="BD673" s="36">
        <v>53044.800000000003</v>
      </c>
      <c r="BE673" s="36" t="s">
        <v>50</v>
      </c>
      <c r="BF673" s="36">
        <v>52355.9</v>
      </c>
      <c r="BG673" s="36">
        <v>55111.5</v>
      </c>
      <c r="BH673" s="36">
        <v>288.61086399999999</v>
      </c>
      <c r="BI673" s="36">
        <v>43.866834296158231</v>
      </c>
      <c r="BJ673" s="36">
        <v>257.59232800000007</v>
      </c>
      <c r="BK673" s="36">
        <v>319.62939999999998</v>
      </c>
      <c r="BL673" s="36">
        <v>229.26408850000001</v>
      </c>
      <c r="BM673" s="36">
        <v>8.4632644732354798</v>
      </c>
      <c r="BN673" s="36">
        <v>223.2796568</v>
      </c>
      <c r="BO673" s="36">
        <v>235.2485202</v>
      </c>
      <c r="BP673" s="36">
        <v>51896.633333333331</v>
      </c>
      <c r="BQ673" s="36">
        <v>1124.9689892022204</v>
      </c>
      <c r="BR673" s="36">
        <v>49600.3</v>
      </c>
      <c r="BS673" s="36">
        <v>52355.9</v>
      </c>
      <c r="BT673" s="36">
        <v>279.70432500000004</v>
      </c>
      <c r="BU673" s="36">
        <v>56.462582543762615</v>
      </c>
      <c r="BV673" s="36">
        <v>239.77925000000005</v>
      </c>
      <c r="BW673" s="36">
        <v>319.62939999999998</v>
      </c>
      <c r="BX673" s="36">
        <v>217.29896970000001</v>
      </c>
      <c r="BY673" s="36">
        <v>25.384497755600751</v>
      </c>
      <c r="BZ673" s="36">
        <v>199.34941920000003</v>
      </c>
      <c r="CA673" s="36">
        <v>235.2485202</v>
      </c>
      <c r="CB673" s="36">
        <v>49169.775000000009</v>
      </c>
      <c r="CC673" s="36">
        <v>3475.3169782529671</v>
      </c>
      <c r="CD673" s="36">
        <v>42711.4</v>
      </c>
      <c r="CE673" s="36">
        <v>52355.9</v>
      </c>
      <c r="CF673" s="36"/>
      <c r="CG673" s="40">
        <v>24.484000000000002</v>
      </c>
      <c r="CH673" s="40">
        <v>65.427999999999997</v>
      </c>
      <c r="CI673" s="40"/>
      <c r="CL673" s="5" t="str">
        <f t="shared" si="1431"/>
        <v>0.666_0.5_2</v>
      </c>
      <c r="CM673" s="95" t="str">
        <f t="shared" si="1432"/>
        <v>1T</v>
      </c>
      <c r="CN673" s="96">
        <f t="shared" si="1419"/>
        <v>60</v>
      </c>
      <c r="CO673" s="96" t="str">
        <f t="shared" si="1427"/>
        <v>0.333_0_2</v>
      </c>
      <c r="CP673" s="95" t="str">
        <f t="shared" si="1435"/>
        <v>1P</v>
      </c>
      <c r="CQ673" s="5">
        <f t="shared" si="1428"/>
        <v>16</v>
      </c>
      <c r="CV673" s="87"/>
      <c r="CW673" s="87"/>
      <c r="CX673" s="87"/>
      <c r="CY673" s="87"/>
      <c r="CZ673" s="87"/>
    </row>
    <row r="674" spans="1:104" s="5" customFormat="1">
      <c r="A674" s="13" t="s">
        <v>447</v>
      </c>
      <c r="B674" s="13">
        <v>4</v>
      </c>
      <c r="C674" s="13"/>
      <c r="D674" s="13" t="s">
        <v>78</v>
      </c>
      <c r="E674" s="35" t="s">
        <v>336</v>
      </c>
      <c r="F674" s="13" t="s">
        <v>36</v>
      </c>
      <c r="G674" s="36">
        <v>1094970166</v>
      </c>
      <c r="H674" s="13" t="s">
        <v>337</v>
      </c>
      <c r="I674" s="37">
        <v>20</v>
      </c>
      <c r="J674" s="37" t="s">
        <v>38</v>
      </c>
      <c r="K674" s="38">
        <v>43530</v>
      </c>
      <c r="L674" s="39">
        <v>0.36249999999999999</v>
      </c>
      <c r="M674" s="37" t="s">
        <v>39</v>
      </c>
      <c r="N674" s="37" t="s">
        <v>338</v>
      </c>
      <c r="O674" s="37" t="s">
        <v>41</v>
      </c>
      <c r="P674" s="37" t="s">
        <v>41</v>
      </c>
      <c r="Q674" s="37">
        <v>2</v>
      </c>
      <c r="R674" s="13" t="s">
        <v>43</v>
      </c>
      <c r="S674" s="13" t="s">
        <v>56</v>
      </c>
      <c r="T674" s="13" t="s">
        <v>41</v>
      </c>
      <c r="U674" s="13" t="s">
        <v>45</v>
      </c>
      <c r="V674" s="13" t="s">
        <v>42</v>
      </c>
      <c r="W674" s="13" t="s">
        <v>66</v>
      </c>
      <c r="X674" s="13" t="s">
        <v>47</v>
      </c>
      <c r="Y674" s="13" t="s">
        <v>41</v>
      </c>
      <c r="Z674" s="13" t="s">
        <v>41</v>
      </c>
      <c r="AA674" s="13"/>
      <c r="AB674" s="13">
        <v>-1</v>
      </c>
      <c r="AC674" s="72">
        <f t="shared" si="1420"/>
        <v>0.5</v>
      </c>
      <c r="AD674" s="13">
        <v>2</v>
      </c>
      <c r="AE674" s="72">
        <f t="shared" ref="AE674" si="1492">VALUE(IF(AD674=-2,0%,IF(AD674=-1,50%,IF(AD674=0,100%,IF(AD674=1,50%,IF(AD674=2,0%))))))</f>
        <v>0</v>
      </c>
      <c r="AF674" s="13" t="s">
        <v>41</v>
      </c>
      <c r="AG674" s="13">
        <v>1</v>
      </c>
      <c r="AH674" s="13" t="s">
        <v>42</v>
      </c>
      <c r="AI674" s="13">
        <f t="shared" si="1407"/>
        <v>0</v>
      </c>
      <c r="AJ674" s="70">
        <f t="shared" si="1422"/>
        <v>1</v>
      </c>
      <c r="AK674" s="59">
        <f t="shared" si="1423"/>
        <v>-1</v>
      </c>
      <c r="AL674" s="70">
        <f t="shared" ref="AL674" si="1493">VALUE(IF(AK674=-3,0%,IF(AK674=-2,33.3%,IF(AK674=-1,66.6%,IF(AK674=0,100%,IF(AK674=1,66.6%,IF(AK674=2,33.3%,IF(AK674=3,0%))))))))</f>
        <v>0.66599999999999993</v>
      </c>
      <c r="AM674" s="13" t="s">
        <v>41</v>
      </c>
      <c r="AN674" s="13" t="s">
        <v>41</v>
      </c>
      <c r="AO674" s="13"/>
      <c r="AP674" s="13">
        <v>101.31965006729475</v>
      </c>
      <c r="AQ674" s="13">
        <v>117.34261838440112</v>
      </c>
      <c r="AR674" s="13">
        <v>125.13020833333333</v>
      </c>
      <c r="AS674" s="13">
        <v>148.05555555555554</v>
      </c>
      <c r="AT674" s="36">
        <v>150.56349750000001</v>
      </c>
      <c r="AU674" s="36" t="str">
        <f t="shared" si="1425"/>
        <v>2</v>
      </c>
      <c r="AV674" s="36">
        <v>12.692611977132483</v>
      </c>
      <c r="AW674" s="36">
        <v>141.58846550000004</v>
      </c>
      <c r="AX674" s="36">
        <v>159.53852949999998</v>
      </c>
      <c r="AY674" s="36">
        <v>253.13101640000002</v>
      </c>
      <c r="AZ674" s="36" t="str">
        <f t="shared" si="1426"/>
        <v>2</v>
      </c>
      <c r="BA674" s="36">
        <v>8.3596092659173173</v>
      </c>
      <c r="BB674" s="36">
        <v>247.21987999999999</v>
      </c>
      <c r="BC674" s="36">
        <v>259.04215280000005</v>
      </c>
      <c r="BD674" s="36">
        <v>68889.325000000012</v>
      </c>
      <c r="BE674" s="36" t="s">
        <v>50</v>
      </c>
      <c r="BF674" s="36">
        <v>66133.8</v>
      </c>
      <c r="BG674" s="36">
        <v>71644.899999999994</v>
      </c>
      <c r="BH674" s="36">
        <v>261.63082574999999</v>
      </c>
      <c r="BI674" s="36">
        <v>144.3803099705618</v>
      </c>
      <c r="BJ674" s="36">
        <v>159.53852949999998</v>
      </c>
      <c r="BK674" s="36">
        <v>363.72312199999999</v>
      </c>
      <c r="BL674" s="36">
        <v>259.04215280000005</v>
      </c>
      <c r="BM674" s="36">
        <v>0</v>
      </c>
      <c r="BN674" s="36">
        <v>259.04215280000005</v>
      </c>
      <c r="BO674" s="36">
        <v>259.04215280000005</v>
      </c>
      <c r="BP674" s="36">
        <v>62459.666666666664</v>
      </c>
      <c r="BQ674" s="36">
        <v>3337.1973263004206</v>
      </c>
      <c r="BR674" s="36">
        <v>57867</v>
      </c>
      <c r="BS674" s="36">
        <v>66133.8</v>
      </c>
      <c r="BT674" s="36">
        <v>239.58396474999998</v>
      </c>
      <c r="BU674" s="36">
        <v>113.2013401366074</v>
      </c>
      <c r="BV674" s="36">
        <v>159.53852949999998</v>
      </c>
      <c r="BW674" s="36">
        <v>319.62939999999998</v>
      </c>
      <c r="BX674" s="36">
        <v>247.14533650000004</v>
      </c>
      <c r="BY674" s="36">
        <v>16.824638960521341</v>
      </c>
      <c r="BZ674" s="36">
        <v>235.2485202</v>
      </c>
      <c r="CA674" s="36">
        <v>259.04215280000005</v>
      </c>
      <c r="CB674" s="36">
        <v>57694.824999999997</v>
      </c>
      <c r="CC674" s="36">
        <v>4552.2610926146726</v>
      </c>
      <c r="CD674" s="36">
        <v>52355.9</v>
      </c>
      <c r="CE674" s="36">
        <v>66133.8</v>
      </c>
      <c r="CF674" s="36"/>
      <c r="CG674" s="40">
        <v>24.677</v>
      </c>
      <c r="CH674" s="40">
        <v>65.31</v>
      </c>
      <c r="CI674" s="40"/>
      <c r="CL674" s="5" t="str">
        <f t="shared" si="1431"/>
        <v>1_0.5_2</v>
      </c>
      <c r="CM674" s="95" t="str">
        <f t="shared" si="1432"/>
        <v>1W</v>
      </c>
      <c r="CN674" s="96">
        <f t="shared" si="1419"/>
        <v>91</v>
      </c>
      <c r="CO674" s="96" t="str">
        <f t="shared" si="1427"/>
        <v>0.666_0_2</v>
      </c>
      <c r="CP674" s="95" t="str">
        <f t="shared" si="1435"/>
        <v>1S</v>
      </c>
      <c r="CQ674" s="5">
        <f t="shared" si="1428"/>
        <v>25</v>
      </c>
      <c r="CV674" s="87"/>
      <c r="CW674" s="87"/>
      <c r="CX674" s="87"/>
      <c r="CY674" s="87"/>
      <c r="CZ674" s="87"/>
    </row>
    <row r="675" spans="1:104" s="5" customFormat="1">
      <c r="A675" s="13" t="s">
        <v>447</v>
      </c>
      <c r="B675" s="13">
        <v>4</v>
      </c>
      <c r="C675" s="13"/>
      <c r="D675" s="13" t="s">
        <v>78</v>
      </c>
      <c r="E675" s="35" t="s">
        <v>336</v>
      </c>
      <c r="F675" s="13" t="s">
        <v>36</v>
      </c>
      <c r="G675" s="36">
        <v>1094970166</v>
      </c>
      <c r="H675" s="13" t="s">
        <v>337</v>
      </c>
      <c r="I675" s="37">
        <v>20</v>
      </c>
      <c r="J675" s="37" t="s">
        <v>38</v>
      </c>
      <c r="K675" s="38">
        <v>43530</v>
      </c>
      <c r="L675" s="39">
        <v>0.375</v>
      </c>
      <c r="M675" s="37" t="s">
        <v>39</v>
      </c>
      <c r="N675" s="37" t="s">
        <v>338</v>
      </c>
      <c r="O675" s="37" t="s">
        <v>41</v>
      </c>
      <c r="P675" s="37" t="s">
        <v>41</v>
      </c>
      <c r="Q675" s="37">
        <v>3</v>
      </c>
      <c r="R675" s="13" t="s">
        <v>55</v>
      </c>
      <c r="S675" s="13" t="s">
        <v>44</v>
      </c>
      <c r="T675" s="13" t="s">
        <v>42</v>
      </c>
      <c r="U675" s="13" t="s">
        <v>52</v>
      </c>
      <c r="V675" s="13" t="s">
        <v>42</v>
      </c>
      <c r="W675" s="13" t="s">
        <v>66</v>
      </c>
      <c r="X675" s="13" t="s">
        <v>76</v>
      </c>
      <c r="Y675" s="13" t="s">
        <v>41</v>
      </c>
      <c r="Z675" s="13" t="s">
        <v>41</v>
      </c>
      <c r="AA675" s="13"/>
      <c r="AB675" s="13">
        <v>0</v>
      </c>
      <c r="AC675" s="72">
        <f t="shared" si="1420"/>
        <v>1</v>
      </c>
      <c r="AD675" s="13">
        <v>1</v>
      </c>
      <c r="AE675" s="72">
        <f t="shared" ref="AE675" si="1494">VALUE(IF(AD675=-2,0%,IF(AD675=-1,50%,IF(AD675=0,100%,IF(AD675=1,50%,IF(AD675=2,0%))))))</f>
        <v>0.5</v>
      </c>
      <c r="AF675" s="13" t="s">
        <v>42</v>
      </c>
      <c r="AG675" s="13">
        <v>0</v>
      </c>
      <c r="AH675" s="13" t="s">
        <v>42</v>
      </c>
      <c r="AI675" s="13">
        <f t="shared" si="1407"/>
        <v>0</v>
      </c>
      <c r="AJ675" s="70">
        <f t="shared" si="1422"/>
        <v>1</v>
      </c>
      <c r="AK675" s="59">
        <f t="shared" si="1423"/>
        <v>0</v>
      </c>
      <c r="AL675" s="70">
        <f t="shared" ref="AL675" si="1495">VALUE(IF(AK675=-3,0%,IF(AK675=-2,33.3%,IF(AK675=-1,66.6%,IF(AK675=0,100%,IF(AK675=1,66.6%,IF(AK675=2,33.3%,IF(AK675=3,0%))))))))</f>
        <v>1</v>
      </c>
      <c r="AM675" s="13" t="s">
        <v>41</v>
      </c>
      <c r="AN675" s="13" t="s">
        <v>41</v>
      </c>
      <c r="AO675" s="13"/>
      <c r="AP675" s="13">
        <v>101.31965006729475</v>
      </c>
      <c r="AQ675" s="13">
        <v>117.34261838440112</v>
      </c>
      <c r="AR675" s="13">
        <v>125.13020833333333</v>
      </c>
      <c r="AS675" s="13">
        <v>148.05555555555554</v>
      </c>
      <c r="AT675" s="36">
        <v>468.95587950000004</v>
      </c>
      <c r="AU675" s="36" t="str">
        <f t="shared" si="1425"/>
        <v>3</v>
      </c>
      <c r="AV675" s="36">
        <v>12.375542468021322</v>
      </c>
      <c r="AW675" s="36">
        <v>460.20504950000009</v>
      </c>
      <c r="AX675" s="36">
        <v>477.70670950000004</v>
      </c>
      <c r="AY675" s="36">
        <v>342.85415449999999</v>
      </c>
      <c r="AZ675" s="36" t="str">
        <f t="shared" si="1426"/>
        <v>3</v>
      </c>
      <c r="BA675" s="36">
        <v>16.852659339518091</v>
      </c>
      <c r="BB675" s="36">
        <v>330.93752479999995</v>
      </c>
      <c r="BC675" s="36">
        <v>354.77078420000004</v>
      </c>
      <c r="BD675" s="36">
        <v>107467.4</v>
      </c>
      <c r="BE675" s="36" t="s">
        <v>50</v>
      </c>
      <c r="BF675" s="36">
        <v>104711.8</v>
      </c>
      <c r="BG675" s="36">
        <v>110223</v>
      </c>
      <c r="BH675" s="36">
        <v>447.11094350000008</v>
      </c>
      <c r="BI675" s="36">
        <v>18.517862292350973</v>
      </c>
      <c r="BJ675" s="36">
        <v>434.01683750000001</v>
      </c>
      <c r="BK675" s="36">
        <v>460.20504950000009</v>
      </c>
      <c r="BL675" s="36">
        <v>324.94312329999997</v>
      </c>
      <c r="BM675" s="36">
        <v>8.4773638996095979</v>
      </c>
      <c r="BN675" s="36">
        <v>318.94872179999999</v>
      </c>
      <c r="BO675" s="36">
        <v>330.93752479999995</v>
      </c>
      <c r="BP675" s="36">
        <v>97363.616666666683</v>
      </c>
      <c r="BQ675" s="36">
        <v>4499.8432970123158</v>
      </c>
      <c r="BR675" s="36">
        <v>93689.5</v>
      </c>
      <c r="BS675" s="36">
        <v>104711.8</v>
      </c>
      <c r="BT675" s="36">
        <v>420.78340875000004</v>
      </c>
      <c r="BU675" s="36">
        <v>55.750618999649944</v>
      </c>
      <c r="BV675" s="36">
        <v>381.36176799999998</v>
      </c>
      <c r="BW675" s="36">
        <v>460.20504950000009</v>
      </c>
      <c r="BX675" s="36">
        <v>294.98983880000003</v>
      </c>
      <c r="BY675" s="36">
        <v>50.837705077129101</v>
      </c>
      <c r="BZ675" s="36">
        <v>259.04215280000005</v>
      </c>
      <c r="CA675" s="36">
        <v>330.93752479999995</v>
      </c>
      <c r="CB675" s="36">
        <v>88350.593749999985</v>
      </c>
      <c r="CC675" s="36">
        <v>9831.3270519275411</v>
      </c>
      <c r="CD675" s="36">
        <v>71644.899999999994</v>
      </c>
      <c r="CE675" s="36">
        <v>104711.8</v>
      </c>
      <c r="CF675" s="36"/>
      <c r="CG675" s="40">
        <v>25.065000000000001</v>
      </c>
      <c r="CH675" s="40">
        <v>65.043000000000006</v>
      </c>
      <c r="CI675" s="40"/>
      <c r="CL675" s="5" t="str">
        <f t="shared" si="1431"/>
        <v>1_1_3</v>
      </c>
      <c r="CM675" s="95" t="str">
        <f t="shared" si="1432"/>
        <v>2J</v>
      </c>
      <c r="CN675" s="96">
        <f t="shared" si="1419"/>
        <v>54</v>
      </c>
      <c r="CO675" s="96" t="str">
        <f t="shared" si="1427"/>
        <v>1_0.5_3</v>
      </c>
      <c r="CP675" s="95" t="str">
        <f t="shared" si="1435"/>
        <v>2I</v>
      </c>
      <c r="CQ675" s="5">
        <f t="shared" si="1428"/>
        <v>27</v>
      </c>
      <c r="CV675" s="87"/>
      <c r="CW675" s="87"/>
      <c r="CX675" s="87"/>
      <c r="CY675" s="87"/>
      <c r="CZ675" s="87"/>
    </row>
    <row r="676" spans="1:104" s="5" customFormat="1">
      <c r="A676" s="13" t="s">
        <v>447</v>
      </c>
      <c r="B676" s="13">
        <v>4</v>
      </c>
      <c r="C676" s="13"/>
      <c r="D676" s="13" t="s">
        <v>78</v>
      </c>
      <c r="E676" s="35" t="s">
        <v>336</v>
      </c>
      <c r="F676" s="13" t="s">
        <v>36</v>
      </c>
      <c r="G676" s="36">
        <v>1094970166</v>
      </c>
      <c r="H676" s="13" t="s">
        <v>337</v>
      </c>
      <c r="I676" s="37">
        <v>20</v>
      </c>
      <c r="J676" s="37" t="s">
        <v>38</v>
      </c>
      <c r="K676" s="38">
        <v>43530</v>
      </c>
      <c r="L676" s="39">
        <v>0.38541666666666669</v>
      </c>
      <c r="M676" s="37" t="s">
        <v>39</v>
      </c>
      <c r="N676" s="37" t="s">
        <v>338</v>
      </c>
      <c r="O676" s="37" t="s">
        <v>41</v>
      </c>
      <c r="P676" s="37" t="s">
        <v>41</v>
      </c>
      <c r="Q676" s="37">
        <v>4</v>
      </c>
      <c r="R676" s="13" t="s">
        <v>55</v>
      </c>
      <c r="S676" s="13" t="s">
        <v>44</v>
      </c>
      <c r="T676" s="13" t="s">
        <v>42</v>
      </c>
      <c r="U676" s="13" t="s">
        <v>52</v>
      </c>
      <c r="V676" s="13" t="s">
        <v>42</v>
      </c>
      <c r="W676" s="13" t="s">
        <v>66</v>
      </c>
      <c r="X676" s="13" t="s">
        <v>76</v>
      </c>
      <c r="Y676" s="13" t="s">
        <v>41</v>
      </c>
      <c r="Z676" s="13" t="s">
        <v>41</v>
      </c>
      <c r="AA676" s="13"/>
      <c r="AB676" s="13">
        <v>0</v>
      </c>
      <c r="AC676" s="72">
        <f t="shared" si="1420"/>
        <v>1</v>
      </c>
      <c r="AD676" s="13">
        <v>1</v>
      </c>
      <c r="AE676" s="72">
        <f t="shared" ref="AE676" si="1496">VALUE(IF(AD676=-2,0%,IF(AD676=-1,50%,IF(AD676=0,100%,IF(AD676=1,50%,IF(AD676=2,0%))))))</f>
        <v>0.5</v>
      </c>
      <c r="AF676" s="13" t="s">
        <v>42</v>
      </c>
      <c r="AG676" s="13">
        <v>0</v>
      </c>
      <c r="AH676" s="13" t="s">
        <v>42</v>
      </c>
      <c r="AI676" s="13">
        <f t="shared" si="1407"/>
        <v>0</v>
      </c>
      <c r="AJ676" s="70">
        <f t="shared" si="1422"/>
        <v>1</v>
      </c>
      <c r="AK676" s="59">
        <f t="shared" si="1423"/>
        <v>0</v>
      </c>
      <c r="AL676" s="70">
        <f t="shared" ref="AL676" si="1497">VALUE(IF(AK676=-3,0%,IF(AK676=-2,33.3%,IF(AK676=-1,66.6%,IF(AK676=0,100%,IF(AK676=1,66.6%,IF(AK676=2,33.3%,IF(AK676=3,0%))))))))</f>
        <v>1</v>
      </c>
      <c r="AM676" s="13" t="s">
        <v>41</v>
      </c>
      <c r="AN676" s="13" t="s">
        <v>41</v>
      </c>
      <c r="AO676" s="13"/>
      <c r="AP676" s="13">
        <v>101.31965006729475</v>
      </c>
      <c r="AQ676" s="13">
        <v>117.34261838440112</v>
      </c>
      <c r="AR676" s="13">
        <v>125.13020833333333</v>
      </c>
      <c r="AS676" s="13">
        <v>148.05555555555554</v>
      </c>
      <c r="AT676" s="36">
        <v>693.41093750000005</v>
      </c>
      <c r="AU676" s="36" t="str">
        <f t="shared" si="1425"/>
        <v>4</v>
      </c>
      <c r="AV676" s="36">
        <v>157.59713096373326</v>
      </c>
      <c r="AW676" s="36">
        <v>581.97293750000006</v>
      </c>
      <c r="AX676" s="36">
        <v>804.84893750000015</v>
      </c>
      <c r="AY676" s="36">
        <v>372.76891970000003</v>
      </c>
      <c r="AZ676" s="36" t="str">
        <f t="shared" si="1426"/>
        <v>3</v>
      </c>
      <c r="BA676" s="36">
        <v>25.453207321528652</v>
      </c>
      <c r="BB676" s="36">
        <v>354.77078420000004</v>
      </c>
      <c r="BC676" s="36">
        <v>390.76705520000002</v>
      </c>
      <c r="BD676" s="36">
        <v>72333.799999999988</v>
      </c>
      <c r="BE676" s="36" t="s">
        <v>50</v>
      </c>
      <c r="BF676" s="36">
        <v>68889.3</v>
      </c>
      <c r="BG676" s="36">
        <v>74400.5</v>
      </c>
      <c r="BH676" s="36">
        <v>577.63644975000011</v>
      </c>
      <c r="BI676" s="36">
        <v>6.1327197891147929</v>
      </c>
      <c r="BJ676" s="36">
        <v>573.29996200000005</v>
      </c>
      <c r="BK676" s="36">
        <v>581.97293750000006</v>
      </c>
      <c r="BL676" s="36">
        <v>366.76829299999997</v>
      </c>
      <c r="BM676" s="36">
        <v>16.967039659650503</v>
      </c>
      <c r="BN676" s="36">
        <v>354.77078420000004</v>
      </c>
      <c r="BO676" s="36">
        <v>378.76580179999996</v>
      </c>
      <c r="BP676" s="36">
        <v>102874.76666666668</v>
      </c>
      <c r="BQ676" s="36">
        <v>18580.545436629742</v>
      </c>
      <c r="BR676" s="36">
        <v>74400.5</v>
      </c>
      <c r="BS676" s="36">
        <v>121245.2</v>
      </c>
      <c r="BT676" s="36">
        <v>521.08899350000002</v>
      </c>
      <c r="BU676" s="36">
        <v>86.102899335564544</v>
      </c>
      <c r="BV676" s="36">
        <v>460.20504950000009</v>
      </c>
      <c r="BW676" s="36">
        <v>581.97293750000006</v>
      </c>
      <c r="BX676" s="36">
        <v>342.85415449999999</v>
      </c>
      <c r="BY676" s="36">
        <v>16.852659339518091</v>
      </c>
      <c r="BZ676" s="36">
        <v>330.93752479999995</v>
      </c>
      <c r="CA676" s="36">
        <v>354.77078420000004</v>
      </c>
      <c r="CB676" s="36">
        <v>101267.35</v>
      </c>
      <c r="CC676" s="36">
        <v>16083.373268233665</v>
      </c>
      <c r="CD676" s="36">
        <v>68889.3</v>
      </c>
      <c r="CE676" s="36">
        <v>121245.2</v>
      </c>
      <c r="CF676" s="36"/>
      <c r="CG676" s="40">
        <v>25.524999999999999</v>
      </c>
      <c r="CH676" s="40">
        <v>64.025999999999996</v>
      </c>
      <c r="CI676" s="40"/>
      <c r="CL676" s="5" t="str">
        <f t="shared" si="1431"/>
        <v>1_1_3</v>
      </c>
      <c r="CM676" s="95" t="str">
        <f t="shared" si="1432"/>
        <v>2J</v>
      </c>
      <c r="CN676" s="96">
        <f t="shared" si="1419"/>
        <v>54</v>
      </c>
      <c r="CO676" s="96" t="str">
        <f t="shared" si="1427"/>
        <v>1_0.5_3</v>
      </c>
      <c r="CP676" s="95" t="str">
        <f t="shared" si="1435"/>
        <v>2I</v>
      </c>
      <c r="CQ676" s="5">
        <f t="shared" si="1428"/>
        <v>27</v>
      </c>
      <c r="CV676" s="87"/>
      <c r="CW676" s="87"/>
      <c r="CX676" s="87"/>
      <c r="CY676" s="87"/>
      <c r="CZ676" s="87"/>
    </row>
    <row r="677" spans="1:104" s="5" customFormat="1">
      <c r="A677" s="13" t="s">
        <v>447</v>
      </c>
      <c r="B677" s="13">
        <v>4</v>
      </c>
      <c r="C677" s="13"/>
      <c r="D677" s="13" t="s">
        <v>78</v>
      </c>
      <c r="E677" s="35" t="s">
        <v>336</v>
      </c>
      <c r="F677" s="13" t="s">
        <v>36</v>
      </c>
      <c r="G677" s="36">
        <v>1094970166</v>
      </c>
      <c r="H677" s="13" t="s">
        <v>337</v>
      </c>
      <c r="I677" s="37">
        <v>20</v>
      </c>
      <c r="J677" s="37" t="s">
        <v>38</v>
      </c>
      <c r="K677" s="38">
        <v>43530</v>
      </c>
      <c r="L677" s="39">
        <v>0.39583333333333331</v>
      </c>
      <c r="M677" s="37" t="s">
        <v>39</v>
      </c>
      <c r="N677" s="37" t="s">
        <v>338</v>
      </c>
      <c r="O677" s="37" t="s">
        <v>41</v>
      </c>
      <c r="P677" s="37" t="s">
        <v>41</v>
      </c>
      <c r="Q677" s="37">
        <v>5</v>
      </c>
      <c r="R677" s="13" t="s">
        <v>62</v>
      </c>
      <c r="S677" s="13" t="s">
        <v>63</v>
      </c>
      <c r="T677" s="13" t="s">
        <v>42</v>
      </c>
      <c r="U677" s="13" t="s">
        <v>52</v>
      </c>
      <c r="V677" s="13" t="s">
        <v>42</v>
      </c>
      <c r="W677" s="13" t="s">
        <v>66</v>
      </c>
      <c r="X677" s="13" t="s">
        <v>76</v>
      </c>
      <c r="Y677" s="13" t="s">
        <v>41</v>
      </c>
      <c r="Z677" s="13" t="s">
        <v>41</v>
      </c>
      <c r="AA677" s="13"/>
      <c r="AB677" s="13">
        <v>1</v>
      </c>
      <c r="AC677" s="72">
        <f t="shared" si="1420"/>
        <v>0.5</v>
      </c>
      <c r="AD677" s="13">
        <v>0</v>
      </c>
      <c r="AE677" s="72">
        <f t="shared" ref="AE677" si="1498">VALUE(IF(AD677=-2,0%,IF(AD677=-1,50%,IF(AD677=0,100%,IF(AD677=1,50%,IF(AD677=2,0%))))))</f>
        <v>1</v>
      </c>
      <c r="AF677" s="13" t="s">
        <v>42</v>
      </c>
      <c r="AG677" s="13">
        <v>0</v>
      </c>
      <c r="AH677" s="13" t="s">
        <v>42</v>
      </c>
      <c r="AI677" s="13">
        <f t="shared" si="1407"/>
        <v>0</v>
      </c>
      <c r="AJ677" s="70">
        <f t="shared" si="1422"/>
        <v>1</v>
      </c>
      <c r="AK677" s="59">
        <f t="shared" si="1423"/>
        <v>0</v>
      </c>
      <c r="AL677" s="70">
        <f t="shared" ref="AL677" si="1499">VALUE(IF(AK677=-3,0%,IF(AK677=-2,33.3%,IF(AK677=-1,66.6%,IF(AK677=0,100%,IF(AK677=1,66.6%,IF(AK677=2,33.3%,IF(AK677=3,0%))))))))</f>
        <v>1</v>
      </c>
      <c r="AM677" s="13" t="s">
        <v>41</v>
      </c>
      <c r="AN677" s="13" t="s">
        <v>41</v>
      </c>
      <c r="AO677" s="13"/>
      <c r="AP677" s="13">
        <v>101.31965006729475</v>
      </c>
      <c r="AQ677" s="13">
        <v>117.34261838440112</v>
      </c>
      <c r="AR677" s="13">
        <v>125.13020833333333</v>
      </c>
      <c r="AS677" s="13">
        <v>148.05555555555554</v>
      </c>
      <c r="AT677" s="36">
        <v>516.75250575000007</v>
      </c>
      <c r="AU677" s="36" t="str">
        <f t="shared" si="1425"/>
        <v>4</v>
      </c>
      <c r="AV677" s="36">
        <v>79.97017954644943</v>
      </c>
      <c r="AW677" s="36">
        <v>460.20504950000009</v>
      </c>
      <c r="AX677" s="36">
        <v>573.29996200000005</v>
      </c>
      <c r="AY677" s="36">
        <v>378.76580179999996</v>
      </c>
      <c r="AZ677" s="36" t="str">
        <f t="shared" si="1426"/>
        <v>3</v>
      </c>
      <c r="BA677" s="36">
        <v>0</v>
      </c>
      <c r="BB677" s="36">
        <v>378.76580179999996</v>
      </c>
      <c r="BC677" s="36">
        <v>378.76580179999996</v>
      </c>
      <c r="BD677" s="36">
        <v>62689.3</v>
      </c>
      <c r="BE677" s="36" t="s">
        <v>50</v>
      </c>
      <c r="BF677" s="36">
        <v>57867</v>
      </c>
      <c r="BG677" s="36">
        <v>66133.8</v>
      </c>
      <c r="BH677" s="36">
        <v>555.97787575000007</v>
      </c>
      <c r="BI677" s="36">
        <v>24.497129303346483</v>
      </c>
      <c r="BJ677" s="36">
        <v>538.65578950000008</v>
      </c>
      <c r="BK677" s="36">
        <v>573.29996200000005</v>
      </c>
      <c r="BL677" s="36">
        <v>390.76830340000004</v>
      </c>
      <c r="BM677" s="36">
        <v>16.974100545124838</v>
      </c>
      <c r="BN677" s="36">
        <v>378.76580179999996</v>
      </c>
      <c r="BO677" s="36">
        <v>402.77080500000005</v>
      </c>
      <c r="BP677" s="36">
        <v>69348.583333333328</v>
      </c>
      <c r="BQ677" s="36">
        <v>2074.3093254542946</v>
      </c>
      <c r="BR677" s="36">
        <v>66133.8</v>
      </c>
      <c r="BS677" s="36">
        <v>71644.899999999994</v>
      </c>
      <c r="BT677" s="36">
        <v>577.63644975000011</v>
      </c>
      <c r="BU677" s="36">
        <v>6.1327197891147929</v>
      </c>
      <c r="BV677" s="36">
        <v>573.29996200000005</v>
      </c>
      <c r="BW677" s="36">
        <v>581.97293750000006</v>
      </c>
      <c r="BX677" s="36">
        <v>366.76829299999997</v>
      </c>
      <c r="BY677" s="36">
        <v>16.967039659650503</v>
      </c>
      <c r="BZ677" s="36">
        <v>354.77078420000004</v>
      </c>
      <c r="CA677" s="36">
        <v>378.76580179999996</v>
      </c>
      <c r="CB677" s="36">
        <v>70783.793750000012</v>
      </c>
      <c r="CC677" s="36">
        <v>3588.4311934267785</v>
      </c>
      <c r="CD677" s="36">
        <v>66133.8</v>
      </c>
      <c r="CE677" s="36">
        <v>77156.100000000006</v>
      </c>
      <c r="CF677" s="36"/>
      <c r="CG677" s="40">
        <v>25.939</v>
      </c>
      <c r="CH677" s="40">
        <v>63.881999999999998</v>
      </c>
      <c r="CI677" s="40"/>
      <c r="CL677" s="5" t="str">
        <f t="shared" si="1431"/>
        <v>1_0.5_3</v>
      </c>
      <c r="CM677" s="95" t="str">
        <f t="shared" si="1432"/>
        <v>2I</v>
      </c>
      <c r="CN677" s="96">
        <f t="shared" si="1419"/>
        <v>35</v>
      </c>
      <c r="CO677" s="96" t="str">
        <f t="shared" si="1427"/>
        <v>1_1_3</v>
      </c>
      <c r="CP677" s="95" t="str">
        <f t="shared" si="1435"/>
        <v>2J</v>
      </c>
      <c r="CQ677" s="5">
        <f t="shared" si="1428"/>
        <v>37</v>
      </c>
      <c r="CV677" s="87"/>
      <c r="CW677" s="87"/>
      <c r="CX677" s="87"/>
      <c r="CY677" s="87"/>
      <c r="CZ677" s="87"/>
    </row>
    <row r="678" spans="1:104" s="5" customFormat="1">
      <c r="A678" s="13" t="s">
        <v>447</v>
      </c>
      <c r="B678" s="13">
        <v>4</v>
      </c>
      <c r="C678" s="13"/>
      <c r="D678" s="13" t="s">
        <v>78</v>
      </c>
      <c r="E678" s="35" t="s">
        <v>336</v>
      </c>
      <c r="F678" s="13" t="s">
        <v>36</v>
      </c>
      <c r="G678" s="36">
        <v>1094970166</v>
      </c>
      <c r="H678" s="13" t="s">
        <v>337</v>
      </c>
      <c r="I678" s="37">
        <v>20</v>
      </c>
      <c r="J678" s="37" t="s">
        <v>38</v>
      </c>
      <c r="K678" s="38">
        <v>43530</v>
      </c>
      <c r="L678" s="39">
        <v>0.40625</v>
      </c>
      <c r="M678" s="37" t="s">
        <v>39</v>
      </c>
      <c r="N678" s="37" t="s">
        <v>338</v>
      </c>
      <c r="O678" s="37" t="s">
        <v>41</v>
      </c>
      <c r="P678" s="37" t="s">
        <v>41</v>
      </c>
      <c r="Q678" s="37">
        <v>6</v>
      </c>
      <c r="R678" s="13" t="s">
        <v>62</v>
      </c>
      <c r="S678" s="13" t="s">
        <v>63</v>
      </c>
      <c r="T678" s="13" t="s">
        <v>42</v>
      </c>
      <c r="U678" s="13" t="s">
        <v>52</v>
      </c>
      <c r="V678" s="13" t="s">
        <v>42</v>
      </c>
      <c r="W678" s="13" t="s">
        <v>66</v>
      </c>
      <c r="X678" s="13" t="s">
        <v>76</v>
      </c>
      <c r="Y678" s="13" t="s">
        <v>41</v>
      </c>
      <c r="Z678" s="13" t="s">
        <v>42</v>
      </c>
      <c r="AA678" s="13"/>
      <c r="AB678" s="13">
        <v>1</v>
      </c>
      <c r="AC678" s="72">
        <f t="shared" si="1420"/>
        <v>0.5</v>
      </c>
      <c r="AD678" s="13">
        <v>0</v>
      </c>
      <c r="AE678" s="72">
        <f t="shared" ref="AE678" si="1500">VALUE(IF(AD678=-2,0%,IF(AD678=-1,50%,IF(AD678=0,100%,IF(AD678=1,50%,IF(AD678=2,0%))))))</f>
        <v>1</v>
      </c>
      <c r="AF678" s="13" t="s">
        <v>42</v>
      </c>
      <c r="AG678" s="13">
        <v>0</v>
      </c>
      <c r="AH678" s="13" t="s">
        <v>42</v>
      </c>
      <c r="AI678" s="13">
        <f t="shared" si="1407"/>
        <v>0</v>
      </c>
      <c r="AJ678" s="70">
        <f t="shared" si="1422"/>
        <v>1</v>
      </c>
      <c r="AK678" s="59">
        <f t="shared" si="1423"/>
        <v>0</v>
      </c>
      <c r="AL678" s="70">
        <f t="shared" ref="AL678" si="1501">VALUE(IF(AK678=-3,0%,IF(AK678=-2,33.3%,IF(AK678=-1,66.6%,IF(AK678=0,100%,IF(AK678=1,66.6%,IF(AK678=2,33.3%,IF(AK678=3,0%))))))))</f>
        <v>1</v>
      </c>
      <c r="AM678" s="13" t="s">
        <v>41</v>
      </c>
      <c r="AN678" s="13" t="s">
        <v>42</v>
      </c>
      <c r="AO678" s="13"/>
      <c r="AP678" s="13">
        <v>101.31965006729475</v>
      </c>
      <c r="AQ678" s="13">
        <v>117.34261838440112</v>
      </c>
      <c r="AR678" s="13">
        <v>125.13020833333333</v>
      </c>
      <c r="AS678" s="13">
        <v>148.05555555555554</v>
      </c>
      <c r="AT678" s="36">
        <v>372.54556550000001</v>
      </c>
      <c r="AU678" s="36" t="str">
        <f t="shared" si="1425"/>
        <v>3</v>
      </c>
      <c r="AV678" s="36">
        <v>0</v>
      </c>
      <c r="AW678" s="36">
        <v>372.54556550000001</v>
      </c>
      <c r="AX678" s="36">
        <v>372.54556550000001</v>
      </c>
      <c r="AY678" s="36">
        <v>390.76830340000004</v>
      </c>
      <c r="AZ678" s="36" t="str">
        <f t="shared" si="1426"/>
        <v>3</v>
      </c>
      <c r="BA678" s="36">
        <v>16.974100545124838</v>
      </c>
      <c r="BB678" s="36">
        <v>378.76580179999996</v>
      </c>
      <c r="BC678" s="36">
        <v>402.77080500000005</v>
      </c>
      <c r="BD678" s="36">
        <v>97822.85</v>
      </c>
      <c r="BE678" s="36" t="s">
        <v>50</v>
      </c>
      <c r="BF678" s="36">
        <v>79911.600000000006</v>
      </c>
      <c r="BG678" s="36">
        <v>148801</v>
      </c>
      <c r="BH678" s="36">
        <v>359.30253875000005</v>
      </c>
      <c r="BI678" s="36">
        <v>18.728468036719672</v>
      </c>
      <c r="BJ678" s="36">
        <v>346.05951200000004</v>
      </c>
      <c r="BK678" s="36">
        <v>372.54556550000001</v>
      </c>
      <c r="BL678" s="36">
        <v>390.76830340000004</v>
      </c>
      <c r="BM678" s="36">
        <v>16.974100545124838</v>
      </c>
      <c r="BN678" s="36">
        <v>378.76580179999996</v>
      </c>
      <c r="BO678" s="36">
        <v>402.77080500000005</v>
      </c>
      <c r="BP678" s="36">
        <v>72563.45</v>
      </c>
      <c r="BQ678" s="36">
        <v>8655.5865963549622</v>
      </c>
      <c r="BR678" s="36">
        <v>63378.2</v>
      </c>
      <c r="BS678" s="36">
        <v>82667.199999999997</v>
      </c>
      <c r="BT678" s="36">
        <v>472.92276375000006</v>
      </c>
      <c r="BU678" s="36">
        <v>141.95479511816262</v>
      </c>
      <c r="BV678" s="36">
        <v>372.54556550000001</v>
      </c>
      <c r="BW678" s="36">
        <v>573.29996200000005</v>
      </c>
      <c r="BX678" s="36">
        <v>390.76830340000004</v>
      </c>
      <c r="BY678" s="36">
        <v>16.974100545124838</v>
      </c>
      <c r="BZ678" s="36">
        <v>378.76580179999996</v>
      </c>
      <c r="CA678" s="36">
        <v>402.77080500000005</v>
      </c>
      <c r="CB678" s="36">
        <v>64583.756249999999</v>
      </c>
      <c r="CC678" s="36">
        <v>8653.7785156133414</v>
      </c>
      <c r="CD678" s="36">
        <v>55111.5</v>
      </c>
      <c r="CE678" s="36">
        <v>82667.199999999997</v>
      </c>
      <c r="CF678" s="36"/>
      <c r="CG678" s="40">
        <v>26.28</v>
      </c>
      <c r="CH678" s="40">
        <v>64.183000000000007</v>
      </c>
      <c r="CI678" s="40"/>
      <c r="CL678" s="5" t="str">
        <f t="shared" si="1431"/>
        <v>1_0.5_3</v>
      </c>
      <c r="CM678" s="95" t="str">
        <f t="shared" si="1432"/>
        <v>2I</v>
      </c>
      <c r="CN678" s="96">
        <f t="shared" si="1419"/>
        <v>35</v>
      </c>
      <c r="CO678" s="96" t="str">
        <f t="shared" si="1427"/>
        <v>1_1_3</v>
      </c>
      <c r="CP678" s="95" t="str">
        <f t="shared" si="1435"/>
        <v>2J</v>
      </c>
      <c r="CQ678" s="5">
        <f t="shared" si="1428"/>
        <v>37</v>
      </c>
      <c r="CV678" s="87"/>
      <c r="CW678" s="87"/>
      <c r="CX678" s="87"/>
      <c r="CY678" s="87"/>
      <c r="CZ678" s="87"/>
    </row>
    <row r="679" spans="1:104" s="5" customFormat="1">
      <c r="A679" s="13" t="s">
        <v>447</v>
      </c>
      <c r="B679" s="13">
        <v>4</v>
      </c>
      <c r="C679" s="13"/>
      <c r="D679" s="13" t="s">
        <v>85</v>
      </c>
      <c r="E679" s="35" t="s">
        <v>339</v>
      </c>
      <c r="F679" s="13" t="s">
        <v>36</v>
      </c>
      <c r="G679" s="36">
        <v>1094971299</v>
      </c>
      <c r="H679" s="13" t="s">
        <v>340</v>
      </c>
      <c r="I679" s="37">
        <v>20</v>
      </c>
      <c r="J679" s="37" t="s">
        <v>38</v>
      </c>
      <c r="K679" s="38">
        <v>43530</v>
      </c>
      <c r="L679" s="39">
        <v>0.3520833333333333</v>
      </c>
      <c r="M679" s="37" t="s">
        <v>39</v>
      </c>
      <c r="N679" s="37" t="s">
        <v>42</v>
      </c>
      <c r="O679" s="37" t="s">
        <v>41</v>
      </c>
      <c r="P679" s="37" t="s">
        <v>41</v>
      </c>
      <c r="Q679" s="37">
        <v>1</v>
      </c>
      <c r="R679" s="13" t="s">
        <v>55</v>
      </c>
      <c r="S679" s="13" t="s">
        <v>56</v>
      </c>
      <c r="T679" s="13" t="s">
        <v>41</v>
      </c>
      <c r="U679" s="13" t="s">
        <v>52</v>
      </c>
      <c r="V679" s="13" t="s">
        <v>42</v>
      </c>
      <c r="W679" s="13" t="s">
        <v>66</v>
      </c>
      <c r="X679" s="13" t="s">
        <v>76</v>
      </c>
      <c r="Y679" s="13" t="s">
        <v>41</v>
      </c>
      <c r="Z679" s="13" t="s">
        <v>42</v>
      </c>
      <c r="AA679" s="13"/>
      <c r="AB679" s="13">
        <v>0</v>
      </c>
      <c r="AC679" s="72">
        <f t="shared" si="1420"/>
        <v>1</v>
      </c>
      <c r="AD679" s="13">
        <v>2</v>
      </c>
      <c r="AE679" s="72">
        <f t="shared" ref="AE679" si="1502">VALUE(IF(AD679=-2,0%,IF(AD679=-1,50%,IF(AD679=0,100%,IF(AD679=1,50%,IF(AD679=2,0%))))))</f>
        <v>0</v>
      </c>
      <c r="AF679" s="13" t="s">
        <v>41</v>
      </c>
      <c r="AG679" s="13">
        <v>0</v>
      </c>
      <c r="AH679" s="13" t="s">
        <v>42</v>
      </c>
      <c r="AI679" s="13">
        <f t="shared" si="1407"/>
        <v>0</v>
      </c>
      <c r="AJ679" s="70">
        <f t="shared" si="1422"/>
        <v>1</v>
      </c>
      <c r="AK679" s="59">
        <f t="shared" si="1423"/>
        <v>0</v>
      </c>
      <c r="AL679" s="70">
        <f t="shared" ref="AL679" si="1503">VALUE(IF(AK679=-3,0%,IF(AK679=-2,33.3%,IF(AK679=-1,66.6%,IF(AK679=0,100%,IF(AK679=1,66.6%,IF(AK679=2,33.3%,IF(AK679=3,0%))))))))</f>
        <v>1</v>
      </c>
      <c r="AM679" s="13" t="s">
        <v>41</v>
      </c>
      <c r="AN679" s="13" t="s">
        <v>42</v>
      </c>
      <c r="AO679" s="13"/>
      <c r="AP679" s="13">
        <v>101.31965006729475</v>
      </c>
      <c r="AQ679" s="13">
        <v>117.34261838440112</v>
      </c>
      <c r="AR679" s="13">
        <v>125.13020833333333</v>
      </c>
      <c r="AS679" s="13">
        <v>148.05555555555554</v>
      </c>
      <c r="AT679" s="36">
        <v>154.54779975000002</v>
      </c>
      <c r="AU679" s="36" t="str">
        <f t="shared" si="1425"/>
        <v>2</v>
      </c>
      <c r="AV679" s="36">
        <v>6.0209969176873068</v>
      </c>
      <c r="AW679" s="36">
        <v>150.29031200000003</v>
      </c>
      <c r="AX679" s="36">
        <v>158.80528750000002</v>
      </c>
      <c r="AY679" s="36">
        <v>212.86274503499999</v>
      </c>
      <c r="AZ679" s="36" t="str">
        <f t="shared" si="1426"/>
        <v>2</v>
      </c>
      <c r="BA679" s="36">
        <v>7.255711727712133</v>
      </c>
      <c r="BB679" s="36">
        <v>207.73218206999996</v>
      </c>
      <c r="BC679" s="36">
        <v>217.99330799999998</v>
      </c>
      <c r="BD679" s="36">
        <v>53044.800000000003</v>
      </c>
      <c r="BE679" s="36" t="s">
        <v>50</v>
      </c>
      <c r="BF679" s="36">
        <v>52355.9</v>
      </c>
      <c r="BG679" s="36">
        <v>55111.5</v>
      </c>
      <c r="BH679" s="36">
        <v>137.553156</v>
      </c>
      <c r="BI679" s="36">
        <v>18.01305876126187</v>
      </c>
      <c r="BJ679" s="36">
        <v>124.81599999999999</v>
      </c>
      <c r="BK679" s="36">
        <v>150.29031200000003</v>
      </c>
      <c r="BL679" s="36">
        <v>202.60205597499998</v>
      </c>
      <c r="BM679" s="36">
        <v>7.2550939002330965</v>
      </c>
      <c r="BN679" s="36">
        <v>197.47192988</v>
      </c>
      <c r="BO679" s="36">
        <v>207.73218206999996</v>
      </c>
      <c r="BP679" s="36">
        <v>51896.633333333331</v>
      </c>
      <c r="BQ679" s="36">
        <v>1124.9689892022204</v>
      </c>
      <c r="BR679" s="36">
        <v>49600.3</v>
      </c>
      <c r="BS679" s="36">
        <v>52355.9</v>
      </c>
      <c r="BT679" s="36">
        <v>124.73400375000003</v>
      </c>
      <c r="BU679" s="36">
        <v>36.142077731337359</v>
      </c>
      <c r="BV679" s="36">
        <v>99.177695500000013</v>
      </c>
      <c r="BW679" s="36">
        <v>150.29031200000003</v>
      </c>
      <c r="BX679" s="36">
        <v>192.34311439499999</v>
      </c>
      <c r="BY679" s="36">
        <v>21.763428218262383</v>
      </c>
      <c r="BZ679" s="36">
        <v>176.95404671999998</v>
      </c>
      <c r="CA679" s="36">
        <v>207.73218206999996</v>
      </c>
      <c r="CB679" s="36">
        <v>49169.775000000009</v>
      </c>
      <c r="CC679" s="36">
        <v>3475.3169782529671</v>
      </c>
      <c r="CD679" s="36">
        <v>42711.4</v>
      </c>
      <c r="CE679" s="36">
        <v>52355.9</v>
      </c>
      <c r="CF679" s="36"/>
      <c r="CG679" s="40">
        <v>24.484000000000002</v>
      </c>
      <c r="CH679" s="40">
        <v>65.427999999999997</v>
      </c>
      <c r="CI679" s="40"/>
      <c r="CL679" s="5" t="str">
        <f t="shared" si="1431"/>
        <v>1_1_2</v>
      </c>
      <c r="CM679" s="95" t="str">
        <f t="shared" si="1432"/>
        <v>1X</v>
      </c>
      <c r="CN679" s="96">
        <f t="shared" si="1419"/>
        <v>146</v>
      </c>
      <c r="CO679" s="96" t="str">
        <f t="shared" si="1427"/>
        <v>1_0_2</v>
      </c>
      <c r="CP679" s="95" t="str">
        <f t="shared" si="1435"/>
        <v>1V</v>
      </c>
      <c r="CQ679" s="5">
        <f t="shared" si="1428"/>
        <v>28</v>
      </c>
      <c r="CV679" s="87"/>
      <c r="CW679" s="87"/>
      <c r="CX679" s="87"/>
      <c r="CY679" s="87"/>
      <c r="CZ679" s="87"/>
    </row>
    <row r="680" spans="1:104" s="5" customFormat="1">
      <c r="A680" s="13" t="s">
        <v>447</v>
      </c>
      <c r="B680" s="13">
        <v>4</v>
      </c>
      <c r="C680" s="13"/>
      <c r="D680" s="13" t="s">
        <v>85</v>
      </c>
      <c r="E680" s="35" t="s">
        <v>339</v>
      </c>
      <c r="F680" s="13" t="s">
        <v>36</v>
      </c>
      <c r="G680" s="36">
        <v>1094971299</v>
      </c>
      <c r="H680" s="13" t="s">
        <v>340</v>
      </c>
      <c r="I680" s="37">
        <v>20</v>
      </c>
      <c r="J680" s="37" t="s">
        <v>38</v>
      </c>
      <c r="K680" s="38">
        <v>43530</v>
      </c>
      <c r="L680" s="39">
        <v>0.36249999999999999</v>
      </c>
      <c r="M680" s="37" t="s">
        <v>39</v>
      </c>
      <c r="N680" s="37" t="s">
        <v>42</v>
      </c>
      <c r="O680" s="37" t="s">
        <v>41</v>
      </c>
      <c r="P680" s="37" t="s">
        <v>41</v>
      </c>
      <c r="Q680" s="37">
        <v>2</v>
      </c>
      <c r="R680" s="13" t="s">
        <v>43</v>
      </c>
      <c r="S680" s="13" t="s">
        <v>56</v>
      </c>
      <c r="T680" s="13" t="s">
        <v>41</v>
      </c>
      <c r="U680" s="13" t="s">
        <v>45</v>
      </c>
      <c r="V680" s="13" t="s">
        <v>42</v>
      </c>
      <c r="W680" s="13" t="s">
        <v>81</v>
      </c>
      <c r="X680" s="13" t="s">
        <v>47</v>
      </c>
      <c r="Y680" s="13" t="s">
        <v>41</v>
      </c>
      <c r="Z680" s="13" t="s">
        <v>41</v>
      </c>
      <c r="AA680" s="13"/>
      <c r="AB680" s="13">
        <v>-1</v>
      </c>
      <c r="AC680" s="72">
        <f t="shared" si="1420"/>
        <v>0.5</v>
      </c>
      <c r="AD680" s="13">
        <v>2</v>
      </c>
      <c r="AE680" s="72">
        <f t="shared" ref="AE680" si="1504">VALUE(IF(AD680=-2,0%,IF(AD680=-1,50%,IF(AD680=0,100%,IF(AD680=1,50%,IF(AD680=2,0%))))))</f>
        <v>0</v>
      </c>
      <c r="AF680" s="13" t="s">
        <v>41</v>
      </c>
      <c r="AG680" s="13">
        <v>1</v>
      </c>
      <c r="AH680" s="13" t="s">
        <v>42</v>
      </c>
      <c r="AI680" s="13">
        <f t="shared" si="1407"/>
        <v>2</v>
      </c>
      <c r="AJ680" s="70">
        <f t="shared" si="1422"/>
        <v>0.33299999999999996</v>
      </c>
      <c r="AK680" s="59">
        <f t="shared" si="1423"/>
        <v>-1</v>
      </c>
      <c r="AL680" s="70">
        <f t="shared" ref="AL680" si="1505">VALUE(IF(AK680=-3,0%,IF(AK680=-2,33.3%,IF(AK680=-1,66.6%,IF(AK680=0,100%,IF(AK680=1,66.6%,IF(AK680=2,33.3%,IF(AK680=3,0%))))))))</f>
        <v>0.66599999999999993</v>
      </c>
      <c r="AM680" s="13" t="s">
        <v>41</v>
      </c>
      <c r="AN680" s="13" t="s">
        <v>41</v>
      </c>
      <c r="AO680" s="13"/>
      <c r="AP680" s="13">
        <v>101.31965006729475</v>
      </c>
      <c r="AQ680" s="13">
        <v>117.34261838440112</v>
      </c>
      <c r="AR680" s="13">
        <v>125.13020833333333</v>
      </c>
      <c r="AS680" s="13">
        <v>148.05555555555554</v>
      </c>
      <c r="AT680" s="36">
        <v>158.77720300000001</v>
      </c>
      <c r="AU680" s="36" t="str">
        <f t="shared" si="1425"/>
        <v>2</v>
      </c>
      <c r="AV680" s="36">
        <v>36.112742345859751</v>
      </c>
      <c r="AW680" s="36">
        <v>133.24163800000002</v>
      </c>
      <c r="AX680" s="36">
        <v>184.31276800000001</v>
      </c>
      <c r="AY680" s="36">
        <v>248.65200191999998</v>
      </c>
      <c r="AZ680" s="36" t="str">
        <f t="shared" si="1426"/>
        <v>2</v>
      </c>
      <c r="BA680" s="36">
        <v>0</v>
      </c>
      <c r="BB680" s="36">
        <v>248.65200191999998</v>
      </c>
      <c r="BC680" s="36">
        <v>248.65200191999998</v>
      </c>
      <c r="BD680" s="36">
        <v>68889.325000000012</v>
      </c>
      <c r="BE680" s="36" t="s">
        <v>50</v>
      </c>
      <c r="BF680" s="36">
        <v>66133.8</v>
      </c>
      <c r="BG680" s="36">
        <v>71644.899999999994</v>
      </c>
      <c r="BH680" s="36">
        <v>103.228275</v>
      </c>
      <c r="BI680" s="36">
        <v>114.6707896987463</v>
      </c>
      <c r="BJ680" s="36">
        <v>22.143782000000002</v>
      </c>
      <c r="BK680" s="36">
        <v>184.31276800000001</v>
      </c>
      <c r="BL680" s="36">
        <v>243.520133875</v>
      </c>
      <c r="BM680" s="36">
        <v>7.2575573895480874</v>
      </c>
      <c r="BN680" s="36">
        <v>238.38826582999999</v>
      </c>
      <c r="BO680" s="36">
        <v>248.65200191999998</v>
      </c>
      <c r="BP680" s="36">
        <v>62459.666666666664</v>
      </c>
      <c r="BQ680" s="36">
        <v>3337.1973263004206</v>
      </c>
      <c r="BR680" s="36">
        <v>57867</v>
      </c>
      <c r="BS680" s="36">
        <v>66133.8</v>
      </c>
      <c r="BT680" s="36">
        <v>167.30154000000002</v>
      </c>
      <c r="BU680" s="36">
        <v>24.057509350220901</v>
      </c>
      <c r="BV680" s="36">
        <v>150.29031200000003</v>
      </c>
      <c r="BW680" s="36">
        <v>184.31276800000001</v>
      </c>
      <c r="BX680" s="36">
        <v>228.19209199499997</v>
      </c>
      <c r="BY680" s="36">
        <v>28.934682100866901</v>
      </c>
      <c r="BZ680" s="36">
        <v>207.73218206999996</v>
      </c>
      <c r="CA680" s="36">
        <v>248.65200191999998</v>
      </c>
      <c r="CB680" s="36">
        <v>57694.824999999997</v>
      </c>
      <c r="CC680" s="36">
        <v>4552.2610926146726</v>
      </c>
      <c r="CD680" s="36">
        <v>52355.9</v>
      </c>
      <c r="CE680" s="36">
        <v>66133.8</v>
      </c>
      <c r="CF680" s="36"/>
      <c r="CG680" s="40">
        <v>24.677</v>
      </c>
      <c r="CH680" s="40">
        <v>65.31</v>
      </c>
      <c r="CI680" s="40"/>
      <c r="CL680" s="5" t="str">
        <f t="shared" si="1431"/>
        <v>0.333_0.5_2</v>
      </c>
      <c r="CM680" s="95" t="str">
        <f t="shared" si="1432"/>
        <v>1Q</v>
      </c>
      <c r="CN680" s="96">
        <f t="shared" si="1419"/>
        <v>32</v>
      </c>
      <c r="CO680" s="96" t="str">
        <f t="shared" si="1427"/>
        <v>0.666_0_2</v>
      </c>
      <c r="CP680" s="95" t="str">
        <f t="shared" si="1435"/>
        <v>1S</v>
      </c>
      <c r="CQ680" s="5">
        <f t="shared" si="1428"/>
        <v>25</v>
      </c>
      <c r="CV680" s="87"/>
      <c r="CW680" s="87"/>
      <c r="CX680" s="87"/>
      <c r="CY680" s="87"/>
      <c r="CZ680" s="87"/>
    </row>
    <row r="681" spans="1:104" s="5" customFormat="1">
      <c r="A681" s="13" t="s">
        <v>447</v>
      </c>
      <c r="B681" s="13">
        <v>4</v>
      </c>
      <c r="C681" s="13"/>
      <c r="D681" s="13" t="s">
        <v>85</v>
      </c>
      <c r="E681" s="35" t="s">
        <v>339</v>
      </c>
      <c r="F681" s="13" t="s">
        <v>36</v>
      </c>
      <c r="G681" s="36">
        <v>1094971299</v>
      </c>
      <c r="H681" s="13" t="s">
        <v>340</v>
      </c>
      <c r="I681" s="37">
        <v>20</v>
      </c>
      <c r="J681" s="37" t="s">
        <v>38</v>
      </c>
      <c r="K681" s="38">
        <v>43530</v>
      </c>
      <c r="L681" s="39">
        <v>0.375</v>
      </c>
      <c r="M681" s="37" t="s">
        <v>39</v>
      </c>
      <c r="N681" s="37" t="s">
        <v>42</v>
      </c>
      <c r="O681" s="37" t="s">
        <v>41</v>
      </c>
      <c r="P681" s="37" t="s">
        <v>41</v>
      </c>
      <c r="Q681" s="37">
        <v>3</v>
      </c>
      <c r="R681" s="13" t="s">
        <v>62</v>
      </c>
      <c r="S681" s="13" t="s">
        <v>56</v>
      </c>
      <c r="T681" s="13" t="s">
        <v>41</v>
      </c>
      <c r="U681" s="13" t="s">
        <v>45</v>
      </c>
      <c r="V681" s="13" t="s">
        <v>42</v>
      </c>
      <c r="W681" s="13" t="s">
        <v>81</v>
      </c>
      <c r="X681" s="13" t="s">
        <v>47</v>
      </c>
      <c r="Y681" s="13" t="s">
        <v>42</v>
      </c>
      <c r="Z681" s="13" t="s">
        <v>41</v>
      </c>
      <c r="AA681" s="13"/>
      <c r="AB681" s="13">
        <v>1</v>
      </c>
      <c r="AC681" s="72">
        <f t="shared" si="1420"/>
        <v>0.5</v>
      </c>
      <c r="AD681" s="13">
        <v>2</v>
      </c>
      <c r="AE681" s="72">
        <f t="shared" ref="AE681" si="1506">VALUE(IF(AD681=-2,0%,IF(AD681=-1,50%,IF(AD681=0,100%,IF(AD681=1,50%,IF(AD681=2,0%))))))</f>
        <v>0</v>
      </c>
      <c r="AF681" s="13" t="s">
        <v>41</v>
      </c>
      <c r="AG681" s="13">
        <v>1</v>
      </c>
      <c r="AH681" s="13" t="s">
        <v>42</v>
      </c>
      <c r="AI681" s="13">
        <f t="shared" si="1407"/>
        <v>2</v>
      </c>
      <c r="AJ681" s="70">
        <f t="shared" si="1422"/>
        <v>0.33299999999999996</v>
      </c>
      <c r="AK681" s="59">
        <f t="shared" si="1423"/>
        <v>-1</v>
      </c>
      <c r="AL681" s="70">
        <f t="shared" ref="AL681" si="1507">VALUE(IF(AK681=-3,0%,IF(AK681=-2,33.3%,IF(AK681=-1,66.6%,IF(AK681=0,100%,IF(AK681=1,66.6%,IF(AK681=2,33.3%,IF(AK681=3,0%))))))))</f>
        <v>0.66599999999999993</v>
      </c>
      <c r="AM681" s="13" t="s">
        <v>42</v>
      </c>
      <c r="AN681" s="13" t="s">
        <v>41</v>
      </c>
      <c r="AO681" s="13"/>
      <c r="AP681" s="13">
        <v>101.31965006729475</v>
      </c>
      <c r="AQ681" s="13">
        <v>117.34261838440112</v>
      </c>
      <c r="AR681" s="13">
        <v>125.13020833333333</v>
      </c>
      <c r="AS681" s="13">
        <v>148.05555555555554</v>
      </c>
      <c r="AT681" s="36">
        <v>196.97234550000002</v>
      </c>
      <c r="AU681" s="36" t="str">
        <f t="shared" si="1425"/>
        <v>2</v>
      </c>
      <c r="AV681" s="36">
        <v>29.918861709259513</v>
      </c>
      <c r="AW681" s="36">
        <v>175.81651550000004</v>
      </c>
      <c r="AX681" s="36">
        <v>218.1281755</v>
      </c>
      <c r="AY681" s="36">
        <v>304.98829073499996</v>
      </c>
      <c r="AZ681" s="36" t="str">
        <f t="shared" si="1426"/>
        <v>3</v>
      </c>
      <c r="BA681" s="36">
        <v>7.2612565338210295</v>
      </c>
      <c r="BB681" s="36">
        <v>299.85380700000002</v>
      </c>
      <c r="BC681" s="36">
        <v>310.12277446999997</v>
      </c>
      <c r="BD681" s="36">
        <v>107467.4</v>
      </c>
      <c r="BE681" s="36" t="s">
        <v>50</v>
      </c>
      <c r="BF681" s="36">
        <v>104711.8</v>
      </c>
      <c r="BG681" s="36">
        <v>110223</v>
      </c>
      <c r="BH681" s="36">
        <v>137.49710550000003</v>
      </c>
      <c r="BI681" s="36">
        <v>54.191829324135128</v>
      </c>
      <c r="BJ681" s="36">
        <v>99.177695500000013</v>
      </c>
      <c r="BK681" s="36">
        <v>175.81651550000004</v>
      </c>
      <c r="BL681" s="36">
        <v>294.78474533999997</v>
      </c>
      <c r="BM681" s="36">
        <v>7.1687357480774985</v>
      </c>
      <c r="BN681" s="36">
        <v>289.71568367999998</v>
      </c>
      <c r="BO681" s="36">
        <v>299.85380700000002</v>
      </c>
      <c r="BP681" s="36">
        <v>97363.616666666683</v>
      </c>
      <c r="BQ681" s="36">
        <v>4499.8432970123158</v>
      </c>
      <c r="BR681" s="36">
        <v>93689.5</v>
      </c>
      <c r="BS681" s="36">
        <v>104711.8</v>
      </c>
      <c r="BT681" s="36">
        <v>188.49785750000004</v>
      </c>
      <c r="BU681" s="36">
        <v>17.93412584549155</v>
      </c>
      <c r="BV681" s="36">
        <v>175.81651550000004</v>
      </c>
      <c r="BW681" s="36">
        <v>201.17919950000004</v>
      </c>
      <c r="BX681" s="36">
        <v>279.38520937500004</v>
      </c>
      <c r="BY681" s="36">
        <v>28.946968364032724</v>
      </c>
      <c r="BZ681" s="36">
        <v>258.91661175000002</v>
      </c>
      <c r="CA681" s="36">
        <v>299.85380700000002</v>
      </c>
      <c r="CB681" s="36">
        <v>88350.593749999985</v>
      </c>
      <c r="CC681" s="36">
        <v>9831.3270519275411</v>
      </c>
      <c r="CD681" s="36">
        <v>71644.899999999994</v>
      </c>
      <c r="CE681" s="36">
        <v>104711.8</v>
      </c>
      <c r="CF681" s="36"/>
      <c r="CG681" s="40">
        <v>25.065000000000001</v>
      </c>
      <c r="CH681" s="40">
        <v>65.043000000000006</v>
      </c>
      <c r="CI681" s="40"/>
      <c r="CL681" s="5" t="str">
        <f t="shared" si="1431"/>
        <v>0.333_0.5_3</v>
      </c>
      <c r="CM681" s="95" t="str">
        <f t="shared" si="1432"/>
        <v>2C</v>
      </c>
      <c r="CN681" s="96">
        <f t="shared" si="1419"/>
        <v>17</v>
      </c>
      <c r="CO681" s="96" t="str">
        <f t="shared" si="1427"/>
        <v>0.666_0_3</v>
      </c>
      <c r="CP681" s="95" t="str">
        <f t="shared" si="1435"/>
        <v>2E</v>
      </c>
      <c r="CQ681" s="5">
        <f t="shared" si="1428"/>
        <v>7</v>
      </c>
      <c r="CV681" s="87"/>
      <c r="CW681" s="87"/>
      <c r="CX681" s="87"/>
      <c r="CY681" s="87"/>
      <c r="CZ681" s="87"/>
    </row>
    <row r="682" spans="1:104" s="5" customFormat="1">
      <c r="A682" s="13" t="s">
        <v>447</v>
      </c>
      <c r="B682" s="13">
        <v>4</v>
      </c>
      <c r="C682" s="13"/>
      <c r="D682" s="13" t="s">
        <v>85</v>
      </c>
      <c r="E682" s="35" t="s">
        <v>339</v>
      </c>
      <c r="F682" s="13" t="s">
        <v>36</v>
      </c>
      <c r="G682" s="36">
        <v>1094971299</v>
      </c>
      <c r="H682" s="13" t="s">
        <v>340</v>
      </c>
      <c r="I682" s="37">
        <v>20</v>
      </c>
      <c r="J682" s="37" t="s">
        <v>38</v>
      </c>
      <c r="K682" s="38">
        <v>43530</v>
      </c>
      <c r="L682" s="39">
        <v>0.38541666666666669</v>
      </c>
      <c r="M682" s="37" t="s">
        <v>39</v>
      </c>
      <c r="N682" s="37" t="s">
        <v>42</v>
      </c>
      <c r="O682" s="37" t="s">
        <v>41</v>
      </c>
      <c r="P682" s="37" t="s">
        <v>41</v>
      </c>
      <c r="Q682" s="37">
        <v>4</v>
      </c>
      <c r="R682" s="13" t="s">
        <v>43</v>
      </c>
      <c r="S682" s="13" t="s">
        <v>56</v>
      </c>
      <c r="T682" s="13" t="s">
        <v>41</v>
      </c>
      <c r="U682" s="13" t="s">
        <v>52</v>
      </c>
      <c r="V682" s="13" t="s">
        <v>42</v>
      </c>
      <c r="W682" s="13" t="s">
        <v>81</v>
      </c>
      <c r="X682" s="13" t="s">
        <v>76</v>
      </c>
      <c r="Y682" s="13" t="s">
        <v>41</v>
      </c>
      <c r="Z682" s="13" t="s">
        <v>41</v>
      </c>
      <c r="AA682" s="13"/>
      <c r="AB682" s="13">
        <v>-1</v>
      </c>
      <c r="AC682" s="72">
        <f t="shared" si="1420"/>
        <v>0.5</v>
      </c>
      <c r="AD682" s="13">
        <v>2</v>
      </c>
      <c r="AE682" s="72">
        <f t="shared" ref="AE682" si="1508">VALUE(IF(AD682=-2,0%,IF(AD682=-1,50%,IF(AD682=0,100%,IF(AD682=1,50%,IF(AD682=2,0%))))))</f>
        <v>0</v>
      </c>
      <c r="AF682" s="13" t="s">
        <v>41</v>
      </c>
      <c r="AG682" s="13">
        <v>0</v>
      </c>
      <c r="AH682" s="13" t="s">
        <v>42</v>
      </c>
      <c r="AI682" s="13">
        <f t="shared" si="1407"/>
        <v>2</v>
      </c>
      <c r="AJ682" s="70">
        <f t="shared" si="1422"/>
        <v>0.33299999999999996</v>
      </c>
      <c r="AK682" s="59">
        <f t="shared" si="1423"/>
        <v>0</v>
      </c>
      <c r="AL682" s="70">
        <f t="shared" ref="AL682" si="1509">VALUE(IF(AK682=-3,0%,IF(AK682=-2,33.3%,IF(AK682=-1,66.6%,IF(AK682=0,100%,IF(AK682=1,66.6%,IF(AK682=2,33.3%,IF(AK682=3,0%))))))))</f>
        <v>1</v>
      </c>
      <c r="AM682" s="13" t="s">
        <v>41</v>
      </c>
      <c r="AN682" s="13" t="s">
        <v>41</v>
      </c>
      <c r="AO682" s="13"/>
      <c r="AP682" s="13">
        <v>101.31965006729475</v>
      </c>
      <c r="AQ682" s="13">
        <v>117.34261838440112</v>
      </c>
      <c r="AR682" s="13">
        <v>125.13020833333333</v>
      </c>
      <c r="AS682" s="13">
        <v>148.05555555555554</v>
      </c>
      <c r="AT682" s="36">
        <v>285.31583175000003</v>
      </c>
      <c r="AU682" s="36" t="str">
        <f t="shared" si="1425"/>
        <v>2</v>
      </c>
      <c r="AV682" s="36">
        <v>95.017694692811332</v>
      </c>
      <c r="AW682" s="36">
        <v>218.1281755</v>
      </c>
      <c r="AX682" s="36">
        <v>352.503488</v>
      </c>
      <c r="AY682" s="36">
        <v>330.66376750000001</v>
      </c>
      <c r="AZ682" s="36" t="str">
        <f t="shared" si="1426"/>
        <v>3</v>
      </c>
      <c r="BA682" s="36">
        <v>14.525602205037099</v>
      </c>
      <c r="BB682" s="36">
        <v>320.39261568000001</v>
      </c>
      <c r="BC682" s="36">
        <v>340.93491932000001</v>
      </c>
      <c r="BD682" s="36">
        <v>72333.799999999988</v>
      </c>
      <c r="BE682" s="36" t="s">
        <v>50</v>
      </c>
      <c r="BF682" s="36">
        <v>68889.3</v>
      </c>
      <c r="BG682" s="36">
        <v>74400.5</v>
      </c>
      <c r="BH682" s="36">
        <v>344.18166374999998</v>
      </c>
      <c r="BI682" s="36">
        <v>11.768836718035297</v>
      </c>
      <c r="BJ682" s="36">
        <v>335.85983950000002</v>
      </c>
      <c r="BK682" s="36">
        <v>352.503488</v>
      </c>
      <c r="BL682" s="36">
        <v>335.79999871500002</v>
      </c>
      <c r="BM682" s="36">
        <v>21.789330048774154</v>
      </c>
      <c r="BN682" s="36">
        <v>320.39261568000001</v>
      </c>
      <c r="BO682" s="36">
        <v>351.20738175000002</v>
      </c>
      <c r="BP682" s="36">
        <v>102874.76666666668</v>
      </c>
      <c r="BQ682" s="36">
        <v>18580.545436629742</v>
      </c>
      <c r="BR682" s="36">
        <v>74400.5</v>
      </c>
      <c r="BS682" s="36">
        <v>121245.2</v>
      </c>
      <c r="BT682" s="36">
        <v>264.16000174999999</v>
      </c>
      <c r="BU682" s="36">
        <v>124.9365564020711</v>
      </c>
      <c r="BV682" s="36">
        <v>175.81651550000004</v>
      </c>
      <c r="BW682" s="36">
        <v>352.503488</v>
      </c>
      <c r="BX682" s="36">
        <v>310.12321134000001</v>
      </c>
      <c r="BY682" s="36">
        <v>14.523130895121115</v>
      </c>
      <c r="BZ682" s="36">
        <v>299.85380700000002</v>
      </c>
      <c r="CA682" s="36">
        <v>320.39261568000001</v>
      </c>
      <c r="CB682" s="36">
        <v>101267.35</v>
      </c>
      <c r="CC682" s="36">
        <v>16083.373268233665</v>
      </c>
      <c r="CD682" s="36">
        <v>68889.3</v>
      </c>
      <c r="CE682" s="36">
        <v>121245.2</v>
      </c>
      <c r="CF682" s="36"/>
      <c r="CG682" s="40">
        <v>25.524999999999999</v>
      </c>
      <c r="CH682" s="40">
        <v>64.025999999999996</v>
      </c>
      <c r="CI682" s="40"/>
      <c r="CL682" s="5" t="str">
        <f t="shared" si="1431"/>
        <v>0.333_0.5_3</v>
      </c>
      <c r="CM682" s="95" t="str">
        <f t="shared" si="1432"/>
        <v>2C</v>
      </c>
      <c r="CN682" s="96">
        <f t="shared" si="1419"/>
        <v>17</v>
      </c>
      <c r="CO682" s="96" t="str">
        <f t="shared" si="1427"/>
        <v>1_0_3</v>
      </c>
      <c r="CP682" s="95" t="str">
        <f t="shared" si="1435"/>
        <v>2H</v>
      </c>
      <c r="CQ682" s="5">
        <f t="shared" si="1428"/>
        <v>8</v>
      </c>
      <c r="CV682" s="87"/>
      <c r="CW682" s="87"/>
      <c r="CX682" s="87"/>
      <c r="CY682" s="87"/>
      <c r="CZ682" s="87"/>
    </row>
    <row r="683" spans="1:104" s="5" customFormat="1">
      <c r="A683" s="13" t="s">
        <v>447</v>
      </c>
      <c r="B683" s="13">
        <v>4</v>
      </c>
      <c r="C683" s="13"/>
      <c r="D683" s="13" t="s">
        <v>85</v>
      </c>
      <c r="E683" s="35" t="s">
        <v>339</v>
      </c>
      <c r="F683" s="13" t="s">
        <v>36</v>
      </c>
      <c r="G683" s="36">
        <v>1094971299</v>
      </c>
      <c r="H683" s="13" t="s">
        <v>340</v>
      </c>
      <c r="I683" s="37">
        <v>20</v>
      </c>
      <c r="J683" s="37" t="s">
        <v>38</v>
      </c>
      <c r="K683" s="38">
        <v>43530</v>
      </c>
      <c r="L683" s="39">
        <v>0.39583333333333331</v>
      </c>
      <c r="M683" s="37" t="s">
        <v>39</v>
      </c>
      <c r="N683" s="37" t="s">
        <v>42</v>
      </c>
      <c r="O683" s="37" t="s">
        <v>41</v>
      </c>
      <c r="P683" s="37" t="s">
        <v>41</v>
      </c>
      <c r="Q683" s="37">
        <v>5</v>
      </c>
      <c r="R683" s="13" t="s">
        <v>51</v>
      </c>
      <c r="S683" s="13" t="s">
        <v>56</v>
      </c>
      <c r="T683" s="13" t="s">
        <v>42</v>
      </c>
      <c r="U683" s="13" t="s">
        <v>52</v>
      </c>
      <c r="V683" s="13" t="s">
        <v>42</v>
      </c>
      <c r="W683" s="13" t="s">
        <v>81</v>
      </c>
      <c r="X683" s="13" t="s">
        <v>76</v>
      </c>
      <c r="Y683" s="13" t="s">
        <v>41</v>
      </c>
      <c r="Z683" s="13" t="s">
        <v>41</v>
      </c>
      <c r="AA683" s="13"/>
      <c r="AB683" s="13">
        <v>2</v>
      </c>
      <c r="AC683" s="72">
        <f t="shared" si="1420"/>
        <v>0</v>
      </c>
      <c r="AD683" s="13">
        <v>2</v>
      </c>
      <c r="AE683" s="72">
        <f t="shared" ref="AE683" si="1510">VALUE(IF(AD683=-2,0%,IF(AD683=-1,50%,IF(AD683=0,100%,IF(AD683=1,50%,IF(AD683=2,0%))))))</f>
        <v>0</v>
      </c>
      <c r="AF683" s="13" t="s">
        <v>42</v>
      </c>
      <c r="AG683" s="13">
        <v>0</v>
      </c>
      <c r="AH683" s="13" t="s">
        <v>42</v>
      </c>
      <c r="AI683" s="13">
        <f t="shared" si="1407"/>
        <v>2</v>
      </c>
      <c r="AJ683" s="70">
        <f t="shared" si="1422"/>
        <v>0.33299999999999996</v>
      </c>
      <c r="AK683" s="59">
        <f t="shared" si="1423"/>
        <v>0</v>
      </c>
      <c r="AL683" s="70">
        <f t="shared" ref="AL683" si="1511">VALUE(IF(AK683=-3,0%,IF(AK683=-2,33.3%,IF(AK683=-1,66.6%,IF(AK683=0,100%,IF(AK683=1,66.6%,IF(AK683=2,33.3%,IF(AK683=3,0%))))))))</f>
        <v>1</v>
      </c>
      <c r="AM683" s="13" t="s">
        <v>41</v>
      </c>
      <c r="AN683" s="13" t="s">
        <v>41</v>
      </c>
      <c r="AO683" s="13"/>
      <c r="AP683" s="13">
        <v>101.31965006729475</v>
      </c>
      <c r="AQ683" s="13">
        <v>117.34261838440112</v>
      </c>
      <c r="AR683" s="13">
        <v>125.13020833333333</v>
      </c>
      <c r="AS683" s="13">
        <v>148.05555555555554</v>
      </c>
      <c r="AT683" s="36">
        <v>356.55569374999999</v>
      </c>
      <c r="AU683" s="36" t="str">
        <f t="shared" si="1425"/>
        <v>3</v>
      </c>
      <c r="AV683" s="36">
        <v>76.749237447466527</v>
      </c>
      <c r="AW683" s="36">
        <v>302.28578749999997</v>
      </c>
      <c r="AX683" s="36">
        <v>410.82560000000001</v>
      </c>
      <c r="AY683" s="36">
        <v>330.66376750000001</v>
      </c>
      <c r="AZ683" s="36" t="str">
        <f t="shared" si="1426"/>
        <v>3</v>
      </c>
      <c r="BA683" s="36">
        <v>14.525602205037099</v>
      </c>
      <c r="BB683" s="36">
        <v>320.39261568000001</v>
      </c>
      <c r="BC683" s="36">
        <v>340.93491932000001</v>
      </c>
      <c r="BD683" s="36">
        <v>62689.3</v>
      </c>
      <c r="BE683" s="36" t="s">
        <v>50</v>
      </c>
      <c r="BF683" s="36">
        <v>57867</v>
      </c>
      <c r="BG683" s="36">
        <v>66133.8</v>
      </c>
      <c r="BH683" s="36">
        <v>369.150644</v>
      </c>
      <c r="BI683" s="36">
        <v>58.937287986502113</v>
      </c>
      <c r="BJ683" s="36">
        <v>327.47568799999999</v>
      </c>
      <c r="BK683" s="36">
        <v>410.82560000000001</v>
      </c>
      <c r="BL683" s="36">
        <v>320.39436316000001</v>
      </c>
      <c r="BM683" s="36">
        <v>29.048733100158213</v>
      </c>
      <c r="BN683" s="36">
        <v>299.85380700000002</v>
      </c>
      <c r="BO683" s="36">
        <v>340.93491932000001</v>
      </c>
      <c r="BP683" s="36">
        <v>69348.583333333328</v>
      </c>
      <c r="BQ683" s="36">
        <v>2074.3093254542946</v>
      </c>
      <c r="BR683" s="36">
        <v>66133.8</v>
      </c>
      <c r="BS683" s="36">
        <v>71644.899999999994</v>
      </c>
      <c r="BT683" s="36">
        <v>381.66454399999998</v>
      </c>
      <c r="BU683" s="36">
        <v>41.23996088832132</v>
      </c>
      <c r="BV683" s="36">
        <v>352.503488</v>
      </c>
      <c r="BW683" s="36">
        <v>410.82560000000001</v>
      </c>
      <c r="BX683" s="36">
        <v>330.66376750000001</v>
      </c>
      <c r="BY683" s="36">
        <v>14.525602205037099</v>
      </c>
      <c r="BZ683" s="36">
        <v>320.39261568000001</v>
      </c>
      <c r="CA683" s="36">
        <v>340.93491932000001</v>
      </c>
      <c r="CB683" s="36">
        <v>70783.793750000012</v>
      </c>
      <c r="CC683" s="36">
        <v>3588.4311934267785</v>
      </c>
      <c r="CD683" s="36">
        <v>66133.8</v>
      </c>
      <c r="CE683" s="36">
        <v>77156.100000000006</v>
      </c>
      <c r="CF683" s="36"/>
      <c r="CG683" s="40">
        <v>25.939</v>
      </c>
      <c r="CH683" s="40">
        <v>63.881999999999998</v>
      </c>
      <c r="CI683" s="40"/>
      <c r="CL683" s="5" t="str">
        <f t="shared" si="1431"/>
        <v>0.333_0_3</v>
      </c>
      <c r="CM683" s="95" t="str">
        <f t="shared" si="1432"/>
        <v>2B</v>
      </c>
      <c r="CN683" s="96">
        <f t="shared" si="1419"/>
        <v>2</v>
      </c>
      <c r="CO683" s="96" t="str">
        <f t="shared" si="1427"/>
        <v>1_0_3</v>
      </c>
      <c r="CP683" s="95" t="str">
        <f t="shared" si="1435"/>
        <v>2H</v>
      </c>
      <c r="CQ683" s="5">
        <f t="shared" si="1428"/>
        <v>8</v>
      </c>
      <c r="CV683" s="87"/>
      <c r="CW683" s="87"/>
      <c r="CX683" s="87"/>
      <c r="CY683" s="87"/>
      <c r="CZ683" s="87"/>
    </row>
    <row r="684" spans="1:104" s="5" customFormat="1">
      <c r="A684" s="13" t="s">
        <v>447</v>
      </c>
      <c r="B684" s="13">
        <v>4</v>
      </c>
      <c r="C684" s="13"/>
      <c r="D684" s="13" t="s">
        <v>85</v>
      </c>
      <c r="E684" s="35" t="s">
        <v>339</v>
      </c>
      <c r="F684" s="13" t="s">
        <v>36</v>
      </c>
      <c r="G684" s="36">
        <v>1094971299</v>
      </c>
      <c r="H684" s="13" t="s">
        <v>340</v>
      </c>
      <c r="I684" s="37">
        <v>20</v>
      </c>
      <c r="J684" s="37" t="s">
        <v>38</v>
      </c>
      <c r="K684" s="38">
        <v>43530</v>
      </c>
      <c r="L684" s="39">
        <v>0.40625</v>
      </c>
      <c r="M684" s="37" t="s">
        <v>39</v>
      </c>
      <c r="N684" s="37" t="s">
        <v>42</v>
      </c>
      <c r="O684" s="37" t="s">
        <v>41</v>
      </c>
      <c r="P684" s="37" t="s">
        <v>41</v>
      </c>
      <c r="Q684" s="37">
        <v>6</v>
      </c>
      <c r="R684" s="13" t="s">
        <v>55</v>
      </c>
      <c r="S684" s="13" t="s">
        <v>56</v>
      </c>
      <c r="T684" s="13" t="s">
        <v>42</v>
      </c>
      <c r="U684" s="13" t="s">
        <v>52</v>
      </c>
      <c r="V684" s="13" t="s">
        <v>42</v>
      </c>
      <c r="W684" s="13" t="s">
        <v>81</v>
      </c>
      <c r="X684" s="13" t="s">
        <v>76</v>
      </c>
      <c r="Y684" s="13" t="s">
        <v>41</v>
      </c>
      <c r="Z684" s="13" t="s">
        <v>41</v>
      </c>
      <c r="AA684" s="13"/>
      <c r="AB684" s="13">
        <v>0</v>
      </c>
      <c r="AC684" s="72">
        <f t="shared" si="1420"/>
        <v>1</v>
      </c>
      <c r="AD684" s="13">
        <v>2</v>
      </c>
      <c r="AE684" s="72">
        <f t="shared" ref="AE684" si="1512">VALUE(IF(AD684=-2,0%,IF(AD684=-1,50%,IF(AD684=0,100%,IF(AD684=1,50%,IF(AD684=2,0%))))))</f>
        <v>0</v>
      </c>
      <c r="AF684" s="13" t="s">
        <v>42</v>
      </c>
      <c r="AG684" s="13">
        <v>0</v>
      </c>
      <c r="AH684" s="13" t="s">
        <v>42</v>
      </c>
      <c r="AI684" s="13">
        <f t="shared" si="1407"/>
        <v>2</v>
      </c>
      <c r="AJ684" s="70">
        <f t="shared" si="1422"/>
        <v>0.33299999999999996</v>
      </c>
      <c r="AK684" s="59">
        <f t="shared" si="1423"/>
        <v>0</v>
      </c>
      <c r="AL684" s="70">
        <f t="shared" ref="AL684" si="1513">VALUE(IF(AK684=-3,0%,IF(AK684=-2,33.3%,IF(AK684=-1,66.6%,IF(AK684=0,100%,IF(AK684=1,66.6%,IF(AK684=2,33.3%,IF(AK684=3,0%))))))))</f>
        <v>1</v>
      </c>
      <c r="AM684" s="13" t="s">
        <v>41</v>
      </c>
      <c r="AN684" s="13" t="s">
        <v>41</v>
      </c>
      <c r="AO684" s="13"/>
      <c r="AP684" s="13">
        <v>101.31965006729475</v>
      </c>
      <c r="AQ684" s="13">
        <v>117.34261838440112</v>
      </c>
      <c r="AR684" s="13">
        <v>125.13020833333333</v>
      </c>
      <c r="AS684" s="13">
        <v>148.05555555555554</v>
      </c>
      <c r="AT684" s="36">
        <v>293.90194774999998</v>
      </c>
      <c r="AU684" s="36" t="str">
        <f t="shared" si="1425"/>
        <v>2</v>
      </c>
      <c r="AV684" s="36">
        <v>35.614631934008003</v>
      </c>
      <c r="AW684" s="36">
        <v>268.71859999999998</v>
      </c>
      <c r="AX684" s="36">
        <v>319.08529550000003</v>
      </c>
      <c r="AY684" s="36">
        <v>325.53059437500002</v>
      </c>
      <c r="AZ684" s="36" t="str">
        <f t="shared" si="1426"/>
        <v>3</v>
      </c>
      <c r="BA684" s="36">
        <v>36.312460943895267</v>
      </c>
      <c r="BB684" s="36">
        <v>299.85380700000002</v>
      </c>
      <c r="BC684" s="36">
        <v>351.20738175000002</v>
      </c>
      <c r="BD684" s="36">
        <v>97822.85</v>
      </c>
      <c r="BE684" s="36" t="s">
        <v>50</v>
      </c>
      <c r="BF684" s="36">
        <v>79911.600000000006</v>
      </c>
      <c r="BG684" s="36">
        <v>148801</v>
      </c>
      <c r="BH684" s="36">
        <v>277.06874149999999</v>
      </c>
      <c r="BI684" s="36">
        <v>59.420380510981616</v>
      </c>
      <c r="BJ684" s="36">
        <v>235.05218749999995</v>
      </c>
      <c r="BK684" s="36">
        <v>319.08529550000003</v>
      </c>
      <c r="BL684" s="36">
        <v>340.93535618999999</v>
      </c>
      <c r="BM684" s="36">
        <v>14.52683785999513</v>
      </c>
      <c r="BN684" s="36">
        <v>330.66333062999996</v>
      </c>
      <c r="BO684" s="36">
        <v>351.20738175000002</v>
      </c>
      <c r="BP684" s="36">
        <v>72563.45</v>
      </c>
      <c r="BQ684" s="36">
        <v>8655.5865963549622</v>
      </c>
      <c r="BR684" s="36">
        <v>63378.2</v>
      </c>
      <c r="BS684" s="36">
        <v>82667.199999999997</v>
      </c>
      <c r="BT684" s="36">
        <v>364.95544775000002</v>
      </c>
      <c r="BU684" s="36">
        <v>64.870191420068892</v>
      </c>
      <c r="BV684" s="36">
        <v>319.08529550000003</v>
      </c>
      <c r="BW684" s="36">
        <v>410.82560000000001</v>
      </c>
      <c r="BX684" s="36">
        <v>346.07115053500002</v>
      </c>
      <c r="BY684" s="36">
        <v>7.2637278437370529</v>
      </c>
      <c r="BZ684" s="36">
        <v>340.93491932000001</v>
      </c>
      <c r="CA684" s="36">
        <v>351.20738175000002</v>
      </c>
      <c r="CB684" s="36">
        <v>64583.756249999999</v>
      </c>
      <c r="CC684" s="36">
        <v>8653.7785156133414</v>
      </c>
      <c r="CD684" s="36">
        <v>55111.5</v>
      </c>
      <c r="CE684" s="36">
        <v>82667.199999999997</v>
      </c>
      <c r="CF684" s="36"/>
      <c r="CG684" s="40">
        <v>26.28</v>
      </c>
      <c r="CH684" s="40">
        <v>64.183000000000007</v>
      </c>
      <c r="CI684" s="40"/>
      <c r="CL684" s="5" t="str">
        <f t="shared" si="1431"/>
        <v>0.333_1_3</v>
      </c>
      <c r="CM684" s="95" t="str">
        <f t="shared" si="1432"/>
        <v>2D</v>
      </c>
      <c r="CN684" s="96">
        <f t="shared" si="1419"/>
        <v>12</v>
      </c>
      <c r="CO684" s="96" t="str">
        <f t="shared" si="1427"/>
        <v>1_0_3</v>
      </c>
      <c r="CP684" s="95" t="str">
        <f t="shared" si="1435"/>
        <v>2H</v>
      </c>
      <c r="CQ684" s="5">
        <f t="shared" si="1428"/>
        <v>8</v>
      </c>
      <c r="CV684" s="87"/>
      <c r="CW684" s="87"/>
      <c r="CX684" s="87"/>
      <c r="CY684" s="87"/>
      <c r="CZ684" s="87"/>
    </row>
    <row r="685" spans="1:104" s="5" customFormat="1">
      <c r="A685" s="13" t="s">
        <v>447</v>
      </c>
      <c r="B685" s="13">
        <v>4</v>
      </c>
      <c r="C685" s="13"/>
      <c r="D685" s="13" t="s">
        <v>117</v>
      </c>
      <c r="E685" s="35" t="s">
        <v>341</v>
      </c>
      <c r="F685" s="13" t="s">
        <v>36</v>
      </c>
      <c r="G685" s="36">
        <v>1010121417</v>
      </c>
      <c r="H685" s="13" t="s">
        <v>342</v>
      </c>
      <c r="I685" s="37">
        <v>18</v>
      </c>
      <c r="J685" s="37" t="s">
        <v>38</v>
      </c>
      <c r="K685" s="38">
        <v>43530</v>
      </c>
      <c r="L685" s="39">
        <v>0.3520833333333333</v>
      </c>
      <c r="M685" s="37" t="s">
        <v>39</v>
      </c>
      <c r="N685" s="37" t="s">
        <v>71</v>
      </c>
      <c r="O685" s="37" t="s">
        <v>41</v>
      </c>
      <c r="P685" s="37" t="s">
        <v>41</v>
      </c>
      <c r="Q685" s="37">
        <v>1</v>
      </c>
      <c r="R685" s="13" t="s">
        <v>43</v>
      </c>
      <c r="S685" s="13" t="s">
        <v>44</v>
      </c>
      <c r="T685" s="13" t="s">
        <v>41</v>
      </c>
      <c r="U685" s="13" t="s">
        <v>52</v>
      </c>
      <c r="V685" s="13" t="s">
        <v>42</v>
      </c>
      <c r="W685" s="13" t="s">
        <v>66</v>
      </c>
      <c r="X685" s="13" t="s">
        <v>76</v>
      </c>
      <c r="Y685" s="13" t="s">
        <v>41</v>
      </c>
      <c r="Z685" s="13" t="s">
        <v>41</v>
      </c>
      <c r="AA685" s="13"/>
      <c r="AB685" s="13">
        <v>-1</v>
      </c>
      <c r="AC685" s="72">
        <f t="shared" si="1420"/>
        <v>0.5</v>
      </c>
      <c r="AD685" s="13">
        <v>1</v>
      </c>
      <c r="AE685" s="72">
        <f t="shared" ref="AE685" si="1514">VALUE(IF(AD685=-2,0%,IF(AD685=-1,50%,IF(AD685=0,100%,IF(AD685=1,50%,IF(AD685=2,0%))))))</f>
        <v>0.5</v>
      </c>
      <c r="AF685" s="13" t="s">
        <v>41</v>
      </c>
      <c r="AG685" s="13">
        <v>0</v>
      </c>
      <c r="AH685" s="13" t="s">
        <v>42</v>
      </c>
      <c r="AI685" s="13">
        <f t="shared" si="1407"/>
        <v>0</v>
      </c>
      <c r="AJ685" s="70">
        <f t="shared" si="1422"/>
        <v>1</v>
      </c>
      <c r="AK685" s="59">
        <f t="shared" si="1423"/>
        <v>0</v>
      </c>
      <c r="AL685" s="70">
        <f t="shared" ref="AL685" si="1515">VALUE(IF(AK685=-3,0%,IF(AK685=-2,33.3%,IF(AK685=-1,66.6%,IF(AK685=0,100%,IF(AK685=1,66.6%,IF(AK685=2,33.3%,IF(AK685=3,0%))))))))</f>
        <v>1</v>
      </c>
      <c r="AM685" s="13" t="s">
        <v>41</v>
      </c>
      <c r="AN685" s="13" t="s">
        <v>41</v>
      </c>
      <c r="AO685" s="13"/>
      <c r="AP685" s="13">
        <v>101.31965006729475</v>
      </c>
      <c r="AQ685" s="13">
        <v>117.34261838440112</v>
      </c>
      <c r="AR685" s="13">
        <v>125.13020833333333</v>
      </c>
      <c r="AS685" s="13">
        <v>148.05555555555554</v>
      </c>
      <c r="AT685" s="36">
        <v>54.932099909999998</v>
      </c>
      <c r="AU685" s="36" t="str">
        <f t="shared" si="1425"/>
        <v>1</v>
      </c>
      <c r="AV685" s="36">
        <v>0</v>
      </c>
      <c r="AW685" s="36">
        <v>54.932099909999998</v>
      </c>
      <c r="AX685" s="36">
        <v>54.932099909999998</v>
      </c>
      <c r="AY685" s="36">
        <v>69.222904499999999</v>
      </c>
      <c r="AZ685" s="36" t="str">
        <f t="shared" si="1426"/>
        <v>1</v>
      </c>
      <c r="BA685" s="36">
        <v>9.5008571247567257</v>
      </c>
      <c r="BB685" s="36">
        <v>62.504784000000001</v>
      </c>
      <c r="BC685" s="36">
        <v>75.94102500000001</v>
      </c>
      <c r="BD685" s="36">
        <v>53044.800000000003</v>
      </c>
      <c r="BE685" s="36" t="s">
        <v>50</v>
      </c>
      <c r="BF685" s="36">
        <v>52355.9</v>
      </c>
      <c r="BG685" s="36">
        <v>55111.5</v>
      </c>
      <c r="BH685" s="36">
        <v>58.991438674999991</v>
      </c>
      <c r="BI685" s="36">
        <v>5.7407719357298399</v>
      </c>
      <c r="BJ685" s="36">
        <v>54.932099909999998</v>
      </c>
      <c r="BK685" s="36">
        <v>63.050777439999983</v>
      </c>
      <c r="BL685" s="36">
        <v>62.504784000000001</v>
      </c>
      <c r="BM685" s="36">
        <v>0</v>
      </c>
      <c r="BN685" s="36">
        <v>62.504784000000001</v>
      </c>
      <c r="BO685" s="36">
        <v>62.504784000000001</v>
      </c>
      <c r="BP685" s="36">
        <v>51896.633333333331</v>
      </c>
      <c r="BQ685" s="36">
        <v>1124.9689892022204</v>
      </c>
      <c r="BR685" s="36">
        <v>49600.3</v>
      </c>
      <c r="BS685" s="36">
        <v>52355.9</v>
      </c>
      <c r="BT685" s="36">
        <v>50.872199454999993</v>
      </c>
      <c r="BU685" s="36">
        <v>5.7415662853457059</v>
      </c>
      <c r="BV685" s="36">
        <v>46.812298999999989</v>
      </c>
      <c r="BW685" s="36">
        <v>54.932099909999998</v>
      </c>
      <c r="BX685" s="36">
        <v>62.504784000000001</v>
      </c>
      <c r="BY685" s="36">
        <v>0</v>
      </c>
      <c r="BZ685" s="36">
        <v>62.504784000000001</v>
      </c>
      <c r="CA685" s="36">
        <v>62.504784000000001</v>
      </c>
      <c r="CB685" s="36">
        <v>49169.775000000009</v>
      </c>
      <c r="CC685" s="36">
        <v>3475.3169782529671</v>
      </c>
      <c r="CD685" s="36">
        <v>42711.4</v>
      </c>
      <c r="CE685" s="36">
        <v>52355.9</v>
      </c>
      <c r="CF685" s="36"/>
      <c r="CG685" s="40">
        <v>24.484000000000002</v>
      </c>
      <c r="CH685" s="40">
        <v>65.427999999999997</v>
      </c>
      <c r="CI685" s="40"/>
      <c r="CL685" s="5" t="str">
        <f t="shared" si="1431"/>
        <v>1_0.5_1</v>
      </c>
      <c r="CM685" s="95" t="str">
        <f t="shared" si="1432"/>
        <v>1K</v>
      </c>
      <c r="CN685" s="96">
        <f t="shared" si="1419"/>
        <v>202</v>
      </c>
      <c r="CO685" s="96" t="str">
        <f t="shared" si="1427"/>
        <v>1_0.5_1</v>
      </c>
      <c r="CP685" s="95" t="str">
        <f t="shared" si="1435"/>
        <v>1K</v>
      </c>
      <c r="CQ685" s="5">
        <f t="shared" si="1428"/>
        <v>108</v>
      </c>
      <c r="CV685" s="87"/>
      <c r="CW685" s="87"/>
      <c r="CX685" s="87"/>
      <c r="CY685" s="87"/>
      <c r="CZ685" s="87"/>
    </row>
    <row r="686" spans="1:104" s="5" customFormat="1">
      <c r="A686" s="13" t="s">
        <v>447</v>
      </c>
      <c r="B686" s="13">
        <v>4</v>
      </c>
      <c r="C686" s="13"/>
      <c r="D686" s="13" t="s">
        <v>117</v>
      </c>
      <c r="E686" s="35" t="s">
        <v>341</v>
      </c>
      <c r="F686" s="13" t="s">
        <v>36</v>
      </c>
      <c r="G686" s="36">
        <v>1010121417</v>
      </c>
      <c r="H686" s="13" t="s">
        <v>342</v>
      </c>
      <c r="I686" s="37">
        <v>18</v>
      </c>
      <c r="J686" s="37" t="s">
        <v>38</v>
      </c>
      <c r="K686" s="38">
        <v>43530</v>
      </c>
      <c r="L686" s="39">
        <v>0.36249999999999999</v>
      </c>
      <c r="M686" s="37" t="s">
        <v>39</v>
      </c>
      <c r="N686" s="37" t="s">
        <v>71</v>
      </c>
      <c r="O686" s="37" t="s">
        <v>41</v>
      </c>
      <c r="P686" s="37" t="s">
        <v>41</v>
      </c>
      <c r="Q686" s="37">
        <v>2</v>
      </c>
      <c r="R686" s="13" t="s">
        <v>43</v>
      </c>
      <c r="S686" s="13" t="s">
        <v>44</v>
      </c>
      <c r="T686" s="13" t="s">
        <v>41</v>
      </c>
      <c r="U686" s="13" t="s">
        <v>52</v>
      </c>
      <c r="V686" s="13" t="s">
        <v>42</v>
      </c>
      <c r="W686" s="13" t="s">
        <v>66</v>
      </c>
      <c r="X686" s="13" t="s">
        <v>47</v>
      </c>
      <c r="Y686" s="13" t="s">
        <v>41</v>
      </c>
      <c r="Z686" s="13" t="s">
        <v>41</v>
      </c>
      <c r="AA686" s="13"/>
      <c r="AB686" s="13">
        <v>-1</v>
      </c>
      <c r="AC686" s="72">
        <f t="shared" si="1420"/>
        <v>0.5</v>
      </c>
      <c r="AD686" s="13">
        <v>1</v>
      </c>
      <c r="AE686" s="72">
        <f t="shared" ref="AE686" si="1516">VALUE(IF(AD686=-2,0%,IF(AD686=-1,50%,IF(AD686=0,100%,IF(AD686=1,50%,IF(AD686=2,0%))))))</f>
        <v>0.5</v>
      </c>
      <c r="AF686" s="13" t="s">
        <v>41</v>
      </c>
      <c r="AG686" s="13">
        <v>0</v>
      </c>
      <c r="AH686" s="13" t="s">
        <v>42</v>
      </c>
      <c r="AI686" s="13">
        <f t="shared" si="1407"/>
        <v>0</v>
      </c>
      <c r="AJ686" s="70">
        <f t="shared" si="1422"/>
        <v>1</v>
      </c>
      <c r="AK686" s="59">
        <f t="shared" si="1423"/>
        <v>-1</v>
      </c>
      <c r="AL686" s="70">
        <f t="shared" ref="AL686" si="1517">VALUE(IF(AK686=-3,0%,IF(AK686=-2,33.3%,IF(AK686=-1,66.6%,IF(AK686=0,100%,IF(AK686=1,66.6%,IF(AK686=2,33.3%,IF(AK686=3,0%))))))))</f>
        <v>0.66599999999999993</v>
      </c>
      <c r="AM686" s="13" t="s">
        <v>41</v>
      </c>
      <c r="AN686" s="13" t="s">
        <v>41</v>
      </c>
      <c r="AO686" s="13"/>
      <c r="AP686" s="13">
        <v>101.31965006729475</v>
      </c>
      <c r="AQ686" s="13">
        <v>117.34261838440112</v>
      </c>
      <c r="AR686" s="13">
        <v>125.13020833333333</v>
      </c>
      <c r="AS686" s="13">
        <v>148.05555555555554</v>
      </c>
      <c r="AT686" s="36">
        <v>71.16833158999998</v>
      </c>
      <c r="AU686" s="36" t="str">
        <f t="shared" si="1425"/>
        <v>1</v>
      </c>
      <c r="AV686" s="36">
        <v>0</v>
      </c>
      <c r="AW686" s="36">
        <v>71.16833158999998</v>
      </c>
      <c r="AX686" s="36">
        <v>71.16833158999998</v>
      </c>
      <c r="AY686" s="36">
        <v>82.652904500000005</v>
      </c>
      <c r="AZ686" s="36" t="str">
        <f t="shared" si="1426"/>
        <v>1</v>
      </c>
      <c r="BA686" s="36">
        <v>9.4920310179139413</v>
      </c>
      <c r="BB686" s="36">
        <v>75.94102500000001</v>
      </c>
      <c r="BC686" s="36">
        <v>89.364784</v>
      </c>
      <c r="BD686" s="36">
        <v>68889.325000000012</v>
      </c>
      <c r="BE686" s="36" t="s">
        <v>50</v>
      </c>
      <c r="BF686" s="36">
        <v>66133.8</v>
      </c>
      <c r="BG686" s="36">
        <v>71644.899999999994</v>
      </c>
      <c r="BH686" s="36">
        <v>71.16833158999998</v>
      </c>
      <c r="BI686" s="36">
        <v>0</v>
      </c>
      <c r="BJ686" s="36">
        <v>71.16833158999998</v>
      </c>
      <c r="BK686" s="36">
        <v>71.16833158999998</v>
      </c>
      <c r="BL686" s="36">
        <v>82.652904500000005</v>
      </c>
      <c r="BM686" s="36">
        <v>9.4920310179139413</v>
      </c>
      <c r="BN686" s="36">
        <v>75.94102500000001</v>
      </c>
      <c r="BO686" s="36">
        <v>89.364784</v>
      </c>
      <c r="BP686" s="36">
        <v>62459.666666666664</v>
      </c>
      <c r="BQ686" s="36">
        <v>3337.1973263004206</v>
      </c>
      <c r="BR686" s="36">
        <v>57867</v>
      </c>
      <c r="BS686" s="36">
        <v>66133.8</v>
      </c>
      <c r="BT686" s="36">
        <v>63.050215749999992</v>
      </c>
      <c r="BU686" s="36">
        <v>11.480749521843801</v>
      </c>
      <c r="BV686" s="36">
        <v>54.932099909999998</v>
      </c>
      <c r="BW686" s="36">
        <v>71.16833158999998</v>
      </c>
      <c r="BX686" s="36">
        <v>69.222904499999999</v>
      </c>
      <c r="BY686" s="36">
        <v>9.5008571247567257</v>
      </c>
      <c r="BZ686" s="36">
        <v>62.504784000000001</v>
      </c>
      <c r="CA686" s="36">
        <v>75.94102500000001</v>
      </c>
      <c r="CB686" s="36">
        <v>57694.824999999997</v>
      </c>
      <c r="CC686" s="36">
        <v>4552.2610926146726</v>
      </c>
      <c r="CD686" s="36">
        <v>52355.9</v>
      </c>
      <c r="CE686" s="36">
        <v>66133.8</v>
      </c>
      <c r="CF686" s="36"/>
      <c r="CG686" s="40">
        <v>24.677</v>
      </c>
      <c r="CH686" s="40">
        <v>65.31</v>
      </c>
      <c r="CI686" s="40"/>
      <c r="CL686" s="5" t="str">
        <f t="shared" si="1431"/>
        <v>1_0.5_1</v>
      </c>
      <c r="CM686" s="95" t="str">
        <f t="shared" si="1432"/>
        <v>1K</v>
      </c>
      <c r="CN686" s="96">
        <f t="shared" si="1419"/>
        <v>202</v>
      </c>
      <c r="CO686" s="96" t="str">
        <f t="shared" si="1427"/>
        <v>0.666_0.5_1</v>
      </c>
      <c r="CP686" s="95" t="str">
        <f t="shared" si="1435"/>
        <v>1H</v>
      </c>
      <c r="CQ686" s="5">
        <f t="shared" si="1428"/>
        <v>128</v>
      </c>
      <c r="CV686" s="87"/>
      <c r="CW686" s="87"/>
      <c r="CX686" s="87"/>
      <c r="CY686" s="87"/>
      <c r="CZ686" s="87"/>
    </row>
    <row r="687" spans="1:104" s="5" customFormat="1">
      <c r="A687" s="13" t="s">
        <v>447</v>
      </c>
      <c r="B687" s="13">
        <v>4</v>
      </c>
      <c r="C687" s="13"/>
      <c r="D687" s="13" t="s">
        <v>117</v>
      </c>
      <c r="E687" s="35" t="s">
        <v>341</v>
      </c>
      <c r="F687" s="13" t="s">
        <v>36</v>
      </c>
      <c r="G687" s="36">
        <v>1010121417</v>
      </c>
      <c r="H687" s="13" t="s">
        <v>342</v>
      </c>
      <c r="I687" s="37">
        <v>18</v>
      </c>
      <c r="J687" s="37" t="s">
        <v>38</v>
      </c>
      <c r="K687" s="38">
        <v>43530</v>
      </c>
      <c r="L687" s="39">
        <v>0.375</v>
      </c>
      <c r="M687" s="37" t="s">
        <v>39</v>
      </c>
      <c r="N687" s="37" t="s">
        <v>71</v>
      </c>
      <c r="O687" s="37" t="s">
        <v>41</v>
      </c>
      <c r="P687" s="37" t="s">
        <v>41</v>
      </c>
      <c r="Q687" s="37">
        <v>3</v>
      </c>
      <c r="R687" s="13" t="s">
        <v>55</v>
      </c>
      <c r="S687" s="13" t="s">
        <v>56</v>
      </c>
      <c r="T687" s="13" t="s">
        <v>42</v>
      </c>
      <c r="U687" s="13" t="s">
        <v>52</v>
      </c>
      <c r="V687" s="13" t="s">
        <v>42</v>
      </c>
      <c r="W687" s="13" t="s">
        <v>46</v>
      </c>
      <c r="X687" s="13" t="s">
        <v>53</v>
      </c>
      <c r="Y687" s="13" t="s">
        <v>41</v>
      </c>
      <c r="Z687" s="13" t="s">
        <v>41</v>
      </c>
      <c r="AA687" s="13"/>
      <c r="AB687" s="13">
        <v>0</v>
      </c>
      <c r="AC687" s="72">
        <f t="shared" si="1420"/>
        <v>1</v>
      </c>
      <c r="AD687" s="13">
        <v>2</v>
      </c>
      <c r="AE687" s="72">
        <f t="shared" ref="AE687" si="1518">VALUE(IF(AD687=-2,0%,IF(AD687=-1,50%,IF(AD687=0,100%,IF(AD687=1,50%,IF(AD687=2,0%))))))</f>
        <v>0</v>
      </c>
      <c r="AF687" s="13" t="s">
        <v>42</v>
      </c>
      <c r="AG687" s="13">
        <v>0</v>
      </c>
      <c r="AH687" s="13" t="s">
        <v>42</v>
      </c>
      <c r="AI687" s="13">
        <f t="shared" si="1407"/>
        <v>1</v>
      </c>
      <c r="AJ687" s="70">
        <f t="shared" si="1422"/>
        <v>0.66599999999999993</v>
      </c>
      <c r="AK687" s="59">
        <f t="shared" si="1423"/>
        <v>-2</v>
      </c>
      <c r="AL687" s="70">
        <f t="shared" ref="AL687" si="1519">VALUE(IF(AK687=-3,0%,IF(AK687=-2,33.3%,IF(AK687=-1,66.6%,IF(AK687=0,100%,IF(AK687=1,66.6%,IF(AK687=2,33.3%,IF(AK687=3,0%))))))))</f>
        <v>0.33299999999999996</v>
      </c>
      <c r="AM687" s="13" t="s">
        <v>41</v>
      </c>
      <c r="AN687" s="13" t="s">
        <v>41</v>
      </c>
      <c r="AO687" s="13"/>
      <c r="AP687" s="13">
        <v>101.31965006729475</v>
      </c>
      <c r="AQ687" s="13">
        <v>117.34261838440112</v>
      </c>
      <c r="AR687" s="13">
        <v>125.13020833333333</v>
      </c>
      <c r="AS687" s="13">
        <v>148.05555555555554</v>
      </c>
      <c r="AT687" s="36">
        <v>99.468087014999995</v>
      </c>
      <c r="AU687" s="36" t="str">
        <f t="shared" si="1425"/>
        <v>1</v>
      </c>
      <c r="AV687" s="36">
        <v>5.7368102427090353</v>
      </c>
      <c r="AW687" s="36">
        <v>95.411549589999993</v>
      </c>
      <c r="AX687" s="36">
        <v>103.52462444</v>
      </c>
      <c r="AY687" s="36">
        <v>109.30585250000001</v>
      </c>
      <c r="AZ687" s="36" t="str">
        <f t="shared" si="1426"/>
        <v>2</v>
      </c>
      <c r="BA687" s="36">
        <v>9.4744905270998281</v>
      </c>
      <c r="BB687" s="36">
        <v>102.60637600000001</v>
      </c>
      <c r="BC687" s="36">
        <v>116.005329</v>
      </c>
      <c r="BD687" s="36">
        <v>107467.4</v>
      </c>
      <c r="BE687" s="36" t="s">
        <v>50</v>
      </c>
      <c r="BF687" s="36">
        <v>104711.8</v>
      </c>
      <c r="BG687" s="36">
        <v>110223</v>
      </c>
      <c r="BH687" s="36">
        <v>87.296789669999995</v>
      </c>
      <c r="BI687" s="36">
        <v>11.476003534265608</v>
      </c>
      <c r="BJ687" s="36">
        <v>79.182029749999998</v>
      </c>
      <c r="BK687" s="36">
        <v>95.411549589999993</v>
      </c>
      <c r="BL687" s="36">
        <v>89.273700500000018</v>
      </c>
      <c r="BM687" s="36">
        <v>18.855250514819442</v>
      </c>
      <c r="BN687" s="36">
        <v>75.94102500000001</v>
      </c>
      <c r="BO687" s="36">
        <v>102.60637600000001</v>
      </c>
      <c r="BP687" s="36">
        <v>97363.616666666683</v>
      </c>
      <c r="BQ687" s="36">
        <v>4499.8432970123158</v>
      </c>
      <c r="BR687" s="36">
        <v>93689.5</v>
      </c>
      <c r="BS687" s="36">
        <v>104711.8</v>
      </c>
      <c r="BT687" s="36">
        <v>87.296789669999995</v>
      </c>
      <c r="BU687" s="36">
        <v>11.476003534265608</v>
      </c>
      <c r="BV687" s="36">
        <v>79.182029749999998</v>
      </c>
      <c r="BW687" s="36">
        <v>95.411549589999993</v>
      </c>
      <c r="BX687" s="36">
        <v>95.985579999999999</v>
      </c>
      <c r="BY687" s="36">
        <v>9.3632194969055469</v>
      </c>
      <c r="BZ687" s="36">
        <v>89.364784</v>
      </c>
      <c r="CA687" s="36">
        <v>102.60637600000001</v>
      </c>
      <c r="CB687" s="36">
        <v>88350.593749999985</v>
      </c>
      <c r="CC687" s="36">
        <v>9831.3270519275411</v>
      </c>
      <c r="CD687" s="36">
        <v>71644.899999999994</v>
      </c>
      <c r="CE687" s="36">
        <v>104711.8</v>
      </c>
      <c r="CF687" s="36"/>
      <c r="CG687" s="40">
        <v>25.065000000000001</v>
      </c>
      <c r="CH687" s="40">
        <v>65.043000000000006</v>
      </c>
      <c r="CI687" s="40"/>
      <c r="CL687" s="5" t="str">
        <f t="shared" si="1431"/>
        <v>0.666_1_2</v>
      </c>
      <c r="CM687" s="95" t="str">
        <f t="shared" si="1432"/>
        <v>1U</v>
      </c>
      <c r="CN687" s="96">
        <f t="shared" si="1419"/>
        <v>63</v>
      </c>
      <c r="CO687" s="96" t="str">
        <f t="shared" si="1427"/>
        <v>0.333_0_2</v>
      </c>
      <c r="CP687" s="95" t="str">
        <f t="shared" si="1435"/>
        <v>1P</v>
      </c>
      <c r="CQ687" s="5">
        <f t="shared" si="1428"/>
        <v>16</v>
      </c>
      <c r="CV687" s="87"/>
      <c r="CW687" s="87"/>
      <c r="CX687" s="87"/>
      <c r="CY687" s="87"/>
      <c r="CZ687" s="87"/>
    </row>
    <row r="688" spans="1:104" s="5" customFormat="1">
      <c r="A688" s="13" t="s">
        <v>447</v>
      </c>
      <c r="B688" s="13">
        <v>4</v>
      </c>
      <c r="C688" s="13"/>
      <c r="D688" s="13" t="s">
        <v>117</v>
      </c>
      <c r="E688" s="35" t="s">
        <v>341</v>
      </c>
      <c r="F688" s="13" t="s">
        <v>36</v>
      </c>
      <c r="G688" s="36">
        <v>1010121417</v>
      </c>
      <c r="H688" s="13" t="s">
        <v>342</v>
      </c>
      <c r="I688" s="37">
        <v>18</v>
      </c>
      <c r="J688" s="37" t="s">
        <v>38</v>
      </c>
      <c r="K688" s="38">
        <v>43530</v>
      </c>
      <c r="L688" s="39">
        <v>0.39583333333333331</v>
      </c>
      <c r="M688" s="37" t="s">
        <v>39</v>
      </c>
      <c r="N688" s="37" t="s">
        <v>71</v>
      </c>
      <c r="O688" s="37" t="s">
        <v>41</v>
      </c>
      <c r="P688" s="37" t="s">
        <v>41</v>
      </c>
      <c r="Q688" s="37">
        <v>5</v>
      </c>
      <c r="R688" s="13" t="s">
        <v>55</v>
      </c>
      <c r="S688" s="13" t="s">
        <v>63</v>
      </c>
      <c r="T688" s="13" t="s">
        <v>42</v>
      </c>
      <c r="U688" s="13" t="s">
        <v>52</v>
      </c>
      <c r="V688" s="13" t="s">
        <v>42</v>
      </c>
      <c r="W688" s="13" t="s">
        <v>66</v>
      </c>
      <c r="X688" s="13" t="s">
        <v>76</v>
      </c>
      <c r="Y688" s="13" t="s">
        <v>41</v>
      </c>
      <c r="Z688" s="13" t="s">
        <v>41</v>
      </c>
      <c r="AA688" s="13"/>
      <c r="AB688" s="13">
        <v>0</v>
      </c>
      <c r="AC688" s="72">
        <f t="shared" si="1420"/>
        <v>1</v>
      </c>
      <c r="AD688" s="13">
        <v>0</v>
      </c>
      <c r="AE688" s="72">
        <f t="shared" ref="AE688" si="1520">VALUE(IF(AD688=-2,0%,IF(AD688=-1,50%,IF(AD688=0,100%,IF(AD688=1,50%,IF(AD688=2,0%))))))</f>
        <v>1</v>
      </c>
      <c r="AF688" s="13" t="s">
        <v>42</v>
      </c>
      <c r="AG688" s="13">
        <v>0</v>
      </c>
      <c r="AH688" s="13" t="s">
        <v>42</v>
      </c>
      <c r="AI688" s="13">
        <f t="shared" si="1407"/>
        <v>0</v>
      </c>
      <c r="AJ688" s="70">
        <f t="shared" si="1422"/>
        <v>1</v>
      </c>
      <c r="AK688" s="59">
        <f t="shared" si="1423"/>
        <v>0</v>
      </c>
      <c r="AL688" s="70">
        <f t="shared" ref="AL688" si="1521">VALUE(IF(AK688=-3,0%,IF(AK688=-2,33.3%,IF(AK688=-1,66.6%,IF(AK688=0,100%,IF(AK688=1,66.6%,IF(AK688=2,33.3%,IF(AK688=3,0%))))))))</f>
        <v>1</v>
      </c>
      <c r="AM688" s="13" t="s">
        <v>41</v>
      </c>
      <c r="AN688" s="13" t="s">
        <v>41</v>
      </c>
      <c r="AO688" s="13"/>
      <c r="AP688" s="13">
        <v>101.31965006729475</v>
      </c>
      <c r="AQ688" s="13">
        <v>117.34261838440112</v>
      </c>
      <c r="AR688" s="13">
        <v>125.13020833333333</v>
      </c>
      <c r="AS688" s="13">
        <v>148.05555555555554</v>
      </c>
      <c r="AT688" s="36">
        <v>99.468087014999995</v>
      </c>
      <c r="AU688" s="36" t="str">
        <f t="shared" si="1425"/>
        <v>1</v>
      </c>
      <c r="AV688" s="36">
        <v>5.7368102427090353</v>
      </c>
      <c r="AW688" s="36">
        <v>95.411549589999993</v>
      </c>
      <c r="AX688" s="36">
        <v>103.52462444</v>
      </c>
      <c r="AY688" s="36">
        <v>102.60637600000001</v>
      </c>
      <c r="AZ688" s="36" t="str">
        <f t="shared" si="1426"/>
        <v>2</v>
      </c>
      <c r="BA688" s="36">
        <v>0</v>
      </c>
      <c r="BB688" s="36">
        <v>102.60637600000001</v>
      </c>
      <c r="BC688" s="36">
        <v>102.60637600000001</v>
      </c>
      <c r="BD688" s="36">
        <v>62689.3</v>
      </c>
      <c r="BE688" s="36" t="s">
        <v>50</v>
      </c>
      <c r="BF688" s="36">
        <v>57867</v>
      </c>
      <c r="BG688" s="36">
        <v>66133.8</v>
      </c>
      <c r="BH688" s="36">
        <v>103.52462444</v>
      </c>
      <c r="BI688" s="36">
        <v>0</v>
      </c>
      <c r="BJ688" s="36">
        <v>103.52462444</v>
      </c>
      <c r="BK688" s="36">
        <v>103.52462444</v>
      </c>
      <c r="BL688" s="36">
        <v>109.30585250000001</v>
      </c>
      <c r="BM688" s="36">
        <v>9.4744905270998281</v>
      </c>
      <c r="BN688" s="36">
        <v>102.60637600000001</v>
      </c>
      <c r="BO688" s="36">
        <v>116.005329</v>
      </c>
      <c r="BP688" s="36">
        <v>69348.583333333328</v>
      </c>
      <c r="BQ688" s="36">
        <v>2074.3093254542946</v>
      </c>
      <c r="BR688" s="36">
        <v>66133.8</v>
      </c>
      <c r="BS688" s="36">
        <v>71644.899999999994</v>
      </c>
      <c r="BT688" s="36">
        <v>111.63601421999999</v>
      </c>
      <c r="BU688" s="36">
        <v>11.47123743657051</v>
      </c>
      <c r="BV688" s="36">
        <v>103.52462444</v>
      </c>
      <c r="BW688" s="36">
        <v>119.74740399999999</v>
      </c>
      <c r="BX688" s="36">
        <v>109.30585250000001</v>
      </c>
      <c r="BY688" s="36">
        <v>9.4744905270998281</v>
      </c>
      <c r="BZ688" s="36">
        <v>102.60637600000001</v>
      </c>
      <c r="CA688" s="36">
        <v>116.005329</v>
      </c>
      <c r="CB688" s="36">
        <v>70783.793750000012</v>
      </c>
      <c r="CC688" s="36">
        <v>3588.4311934267785</v>
      </c>
      <c r="CD688" s="36">
        <v>66133.8</v>
      </c>
      <c r="CE688" s="36">
        <v>77156.100000000006</v>
      </c>
      <c r="CF688" s="36"/>
      <c r="CG688" s="40">
        <v>25.939</v>
      </c>
      <c r="CH688" s="40">
        <v>63.881999999999998</v>
      </c>
      <c r="CI688" s="40"/>
      <c r="CL688" s="5" t="str">
        <f t="shared" si="1431"/>
        <v>1_1_2</v>
      </c>
      <c r="CM688" s="95" t="str">
        <f t="shared" si="1432"/>
        <v>1X</v>
      </c>
      <c r="CN688" s="96">
        <f t="shared" si="1419"/>
        <v>146</v>
      </c>
      <c r="CO688" s="96" t="str">
        <f t="shared" si="1427"/>
        <v>1_1_2</v>
      </c>
      <c r="CP688" s="95" t="str">
        <f t="shared" si="1435"/>
        <v>1X</v>
      </c>
      <c r="CQ688" s="5">
        <f t="shared" si="1428"/>
        <v>93</v>
      </c>
      <c r="CV688" s="87"/>
      <c r="CW688" s="87"/>
      <c r="CX688" s="87"/>
      <c r="CY688" s="87"/>
      <c r="CZ688" s="87"/>
    </row>
    <row r="689" spans="1:104" s="5" customFormat="1">
      <c r="A689" s="13" t="s">
        <v>447</v>
      </c>
      <c r="B689" s="13">
        <v>4</v>
      </c>
      <c r="C689" s="13"/>
      <c r="D689" s="13" t="s">
        <v>117</v>
      </c>
      <c r="E689" s="35" t="s">
        <v>341</v>
      </c>
      <c r="F689" s="13" t="s">
        <v>36</v>
      </c>
      <c r="G689" s="36">
        <v>1010121417</v>
      </c>
      <c r="H689" s="13" t="s">
        <v>342</v>
      </c>
      <c r="I689" s="37">
        <v>18</v>
      </c>
      <c r="J689" s="37" t="s">
        <v>38</v>
      </c>
      <c r="K689" s="38">
        <v>43530</v>
      </c>
      <c r="L689" s="39">
        <v>0.40625</v>
      </c>
      <c r="M689" s="37" t="s">
        <v>39</v>
      </c>
      <c r="N689" s="37" t="s">
        <v>71</v>
      </c>
      <c r="O689" s="37" t="s">
        <v>41</v>
      </c>
      <c r="P689" s="37" t="s">
        <v>41</v>
      </c>
      <c r="Q689" s="37">
        <v>6</v>
      </c>
      <c r="R689" s="13" t="s">
        <v>55</v>
      </c>
      <c r="S689" s="13" t="s">
        <v>63</v>
      </c>
      <c r="T689" s="13" t="s">
        <v>42</v>
      </c>
      <c r="U689" s="13" t="s">
        <v>52</v>
      </c>
      <c r="V689" s="13" t="s">
        <v>42</v>
      </c>
      <c r="W689" s="13" t="s">
        <v>46</v>
      </c>
      <c r="X689" s="13" t="s">
        <v>47</v>
      </c>
      <c r="Y689" s="13" t="s">
        <v>41</v>
      </c>
      <c r="Z689" s="13" t="s">
        <v>41</v>
      </c>
      <c r="AA689" s="13"/>
      <c r="AB689" s="13">
        <v>0</v>
      </c>
      <c r="AC689" s="72">
        <f t="shared" si="1420"/>
        <v>1</v>
      </c>
      <c r="AD689" s="13">
        <v>0</v>
      </c>
      <c r="AE689" s="72">
        <f t="shared" ref="AE689" si="1522">VALUE(IF(AD689=-2,0%,IF(AD689=-1,50%,IF(AD689=0,100%,IF(AD689=1,50%,IF(AD689=2,0%))))))</f>
        <v>1</v>
      </c>
      <c r="AF689" s="13" t="s">
        <v>42</v>
      </c>
      <c r="AG689" s="13">
        <v>0</v>
      </c>
      <c r="AH689" s="13" t="s">
        <v>42</v>
      </c>
      <c r="AI689" s="13">
        <f t="shared" si="1407"/>
        <v>1</v>
      </c>
      <c r="AJ689" s="70">
        <f t="shared" si="1422"/>
        <v>0.66599999999999993</v>
      </c>
      <c r="AK689" s="59">
        <f t="shared" si="1423"/>
        <v>-1</v>
      </c>
      <c r="AL689" s="70">
        <f t="shared" ref="AL689" si="1523">VALUE(IF(AK689=-3,0%,IF(AK689=-2,33.3%,IF(AK689=-1,66.6%,IF(AK689=0,100%,IF(AK689=1,66.6%,IF(AK689=2,33.3%,IF(AK689=3,0%))))))))</f>
        <v>0.66599999999999993</v>
      </c>
      <c r="AM689" s="13" t="s">
        <v>41</v>
      </c>
      <c r="AN689" s="13" t="s">
        <v>41</v>
      </c>
      <c r="AO689" s="13"/>
      <c r="AP689" s="13">
        <v>101.31965006729475</v>
      </c>
      <c r="AQ689" s="13">
        <v>117.34261838440112</v>
      </c>
      <c r="AR689" s="13">
        <v>125.13020833333333</v>
      </c>
      <c r="AS689" s="13">
        <v>148.05555555555554</v>
      </c>
      <c r="AT689" s="36">
        <v>115.69198995499998</v>
      </c>
      <c r="AU689" s="36" t="str">
        <f t="shared" si="1425"/>
        <v>2</v>
      </c>
      <c r="AV689" s="36">
        <v>5.7352215434773424</v>
      </c>
      <c r="AW689" s="36">
        <v>111.63657590999998</v>
      </c>
      <c r="AX689" s="36">
        <v>119.74740399999999</v>
      </c>
      <c r="AY689" s="36">
        <v>129.39180000000002</v>
      </c>
      <c r="AZ689" s="36" t="str">
        <f t="shared" si="1426"/>
        <v>2</v>
      </c>
      <c r="BA689" s="36">
        <v>0</v>
      </c>
      <c r="BB689" s="36">
        <v>129.39180000000002</v>
      </c>
      <c r="BC689" s="36">
        <v>129.39180000000002</v>
      </c>
      <c r="BD689" s="36">
        <v>97822.85</v>
      </c>
      <c r="BE689" s="36" t="s">
        <v>50</v>
      </c>
      <c r="BF689" s="36">
        <v>79911.600000000006</v>
      </c>
      <c r="BG689" s="36">
        <v>148801</v>
      </c>
      <c r="BH689" s="36">
        <v>111.63657590999998</v>
      </c>
      <c r="BI689" s="36">
        <v>0</v>
      </c>
      <c r="BJ689" s="36">
        <v>111.63657590999998</v>
      </c>
      <c r="BK689" s="36">
        <v>111.63657590999998</v>
      </c>
      <c r="BL689" s="36">
        <v>129.39180000000002</v>
      </c>
      <c r="BM689" s="36">
        <v>0</v>
      </c>
      <c r="BN689" s="36">
        <v>129.39180000000002</v>
      </c>
      <c r="BO689" s="36">
        <v>129.39180000000002</v>
      </c>
      <c r="BP689" s="36">
        <v>72563.45</v>
      </c>
      <c r="BQ689" s="36">
        <v>8655.5865963549622</v>
      </c>
      <c r="BR689" s="36">
        <v>63378.2</v>
      </c>
      <c r="BS689" s="36">
        <v>82667.199999999997</v>
      </c>
      <c r="BT689" s="36">
        <v>107.58060017499999</v>
      </c>
      <c r="BU689" s="36">
        <v>5.7360158930931684</v>
      </c>
      <c r="BV689" s="36">
        <v>103.52462444</v>
      </c>
      <c r="BW689" s="36">
        <v>111.63657590999998</v>
      </c>
      <c r="BX689" s="36">
        <v>115.99908800000001</v>
      </c>
      <c r="BY689" s="36">
        <v>18.940154947356969</v>
      </c>
      <c r="BZ689" s="36">
        <v>102.60637600000001</v>
      </c>
      <c r="CA689" s="36">
        <v>129.39180000000002</v>
      </c>
      <c r="CB689" s="36">
        <v>64583.756249999999</v>
      </c>
      <c r="CC689" s="36">
        <v>8653.7785156133414</v>
      </c>
      <c r="CD689" s="36">
        <v>55111.5</v>
      </c>
      <c r="CE689" s="36">
        <v>82667.199999999997</v>
      </c>
      <c r="CF689" s="36"/>
      <c r="CG689" s="40">
        <v>26.28</v>
      </c>
      <c r="CH689" s="40">
        <v>64.183000000000007</v>
      </c>
      <c r="CI689" s="40"/>
      <c r="CL689" s="5" t="str">
        <f t="shared" si="1431"/>
        <v>0.666_1_2</v>
      </c>
      <c r="CM689" s="95" t="str">
        <f t="shared" si="1432"/>
        <v>1U</v>
      </c>
      <c r="CN689" s="96">
        <f t="shared" si="1419"/>
        <v>63</v>
      </c>
      <c r="CO689" s="96" t="str">
        <f t="shared" si="1427"/>
        <v>0.666_1_2</v>
      </c>
      <c r="CP689" s="95" t="str">
        <f t="shared" si="1435"/>
        <v>1U</v>
      </c>
      <c r="CQ689" s="5">
        <f t="shared" si="1428"/>
        <v>52</v>
      </c>
      <c r="CV689" s="87"/>
      <c r="CW689" s="87"/>
      <c r="CX689" s="87"/>
      <c r="CY689" s="87"/>
      <c r="CZ689" s="87"/>
    </row>
    <row r="690" spans="1:104" s="5" customFormat="1">
      <c r="A690" s="13" t="s">
        <v>447</v>
      </c>
      <c r="B690" s="13">
        <v>5</v>
      </c>
      <c r="C690" s="13"/>
      <c r="D690" s="13" t="s">
        <v>34</v>
      </c>
      <c r="E690" s="35" t="s">
        <v>343</v>
      </c>
      <c r="F690" s="13" t="s">
        <v>36</v>
      </c>
      <c r="G690" s="36">
        <v>1193213971</v>
      </c>
      <c r="H690" s="13" t="s">
        <v>344</v>
      </c>
      <c r="I690" s="37">
        <v>19</v>
      </c>
      <c r="J690" s="37" t="s">
        <v>38</v>
      </c>
      <c r="K690" s="38">
        <v>43530</v>
      </c>
      <c r="L690" s="39">
        <v>0.60763888888888895</v>
      </c>
      <c r="M690" s="37"/>
      <c r="N690" s="37"/>
      <c r="O690" s="37"/>
      <c r="P690" s="37"/>
      <c r="Q690" s="37">
        <v>1</v>
      </c>
      <c r="R690" s="13" t="s">
        <v>55</v>
      </c>
      <c r="S690" s="13" t="s">
        <v>63</v>
      </c>
      <c r="T690" s="13" t="s">
        <v>42</v>
      </c>
      <c r="U690" s="13" t="s">
        <v>52</v>
      </c>
      <c r="V690" s="13" t="s">
        <v>42</v>
      </c>
      <c r="W690" s="13" t="s">
        <v>66</v>
      </c>
      <c r="X690" s="13" t="s">
        <v>76</v>
      </c>
      <c r="Y690" s="13" t="s">
        <v>41</v>
      </c>
      <c r="Z690" s="13" t="s">
        <v>41</v>
      </c>
      <c r="AA690" s="13"/>
      <c r="AB690" s="13">
        <v>0</v>
      </c>
      <c r="AC690" s="72">
        <f t="shared" si="1420"/>
        <v>1</v>
      </c>
      <c r="AD690" s="13">
        <v>0</v>
      </c>
      <c r="AE690" s="72">
        <f t="shared" ref="AE690" si="1524">VALUE(IF(AD690=-2,0%,IF(AD690=-1,50%,IF(AD690=0,100%,IF(AD690=1,50%,IF(AD690=2,0%))))))</f>
        <v>1</v>
      </c>
      <c r="AF690" s="13" t="s">
        <v>42</v>
      </c>
      <c r="AG690" s="13">
        <v>0</v>
      </c>
      <c r="AH690" s="13" t="s">
        <v>42</v>
      </c>
      <c r="AI690" s="13">
        <f t="shared" si="1407"/>
        <v>0</v>
      </c>
      <c r="AJ690" s="70">
        <f t="shared" si="1422"/>
        <v>1</v>
      </c>
      <c r="AK690" s="59">
        <f t="shared" si="1423"/>
        <v>0</v>
      </c>
      <c r="AL690" s="70">
        <f t="shared" ref="AL690" si="1525">VALUE(IF(AK690=-3,0%,IF(AK690=-2,33.3%,IF(AK690=-1,66.6%,IF(AK690=0,100%,IF(AK690=1,66.6%,IF(AK690=2,33.3%,IF(AK690=3,0%))))))))</f>
        <v>1</v>
      </c>
      <c r="AM690" s="13" t="s">
        <v>41</v>
      </c>
      <c r="AN690" s="13" t="s">
        <v>41</v>
      </c>
      <c r="AO690" s="13"/>
      <c r="AP690" s="13">
        <v>101.31965006729475</v>
      </c>
      <c r="AQ690" s="13">
        <v>117.34261838440112</v>
      </c>
      <c r="AR690" s="13">
        <v>125.13020833333333</v>
      </c>
      <c r="AS690" s="13">
        <v>148.05555555555554</v>
      </c>
      <c r="AT690" s="36">
        <v>862.01672789999998</v>
      </c>
      <c r="AU690" s="36" t="str">
        <f t="shared" si="1425"/>
        <v>4</v>
      </c>
      <c r="AV690" s="36">
        <v>181.83247045693273</v>
      </c>
      <c r="AW690" s="36">
        <v>733.44175499999994</v>
      </c>
      <c r="AX690" s="36">
        <v>990.5917007999999</v>
      </c>
      <c r="AY690" s="36">
        <v>1360.1543214999999</v>
      </c>
      <c r="AZ690" s="36" t="str">
        <f t="shared" si="1426"/>
        <v>5</v>
      </c>
      <c r="BA690" s="36">
        <v>509.14598343389343</v>
      </c>
      <c r="BB690" s="36">
        <v>1000.1337439999999</v>
      </c>
      <c r="BC690" s="36">
        <v>1720.1748989999999</v>
      </c>
      <c r="BD690" s="36">
        <v>132267.54999999999</v>
      </c>
      <c r="BE690" s="36" t="s">
        <v>50</v>
      </c>
      <c r="BF690" s="36">
        <v>82667.199999999997</v>
      </c>
      <c r="BG690" s="36">
        <v>176356.7</v>
      </c>
      <c r="BH690" s="36">
        <v>717.72878139999989</v>
      </c>
      <c r="BI690" s="36">
        <v>22.221500370330475</v>
      </c>
      <c r="BJ690" s="36">
        <v>702.01580779999983</v>
      </c>
      <c r="BK690" s="36">
        <v>733.44175499999994</v>
      </c>
      <c r="BL690" s="36">
        <v>1006.0529374999999</v>
      </c>
      <c r="BM690" s="36">
        <v>8.3710037260107573</v>
      </c>
      <c r="BN690" s="36">
        <v>1000.1337439999999</v>
      </c>
      <c r="BO690" s="36">
        <v>1011.972131</v>
      </c>
      <c r="BP690" s="36">
        <v>66593.016666666677</v>
      </c>
      <c r="BQ690" s="36">
        <v>9290.2840883186345</v>
      </c>
      <c r="BR690" s="36">
        <v>57867</v>
      </c>
      <c r="BS690" s="36">
        <v>82667.199999999997</v>
      </c>
      <c r="BT690" s="36">
        <v>1008.4408351</v>
      </c>
      <c r="BU690" s="36">
        <v>388.90742871754577</v>
      </c>
      <c r="BV690" s="36">
        <v>733.44175499999994</v>
      </c>
      <c r="BW690" s="36">
        <v>1283.4399152000001</v>
      </c>
      <c r="BX690" s="36">
        <v>1326.9329299999999</v>
      </c>
      <c r="BY690" s="36">
        <v>462.16384101368749</v>
      </c>
      <c r="BZ690" s="36">
        <v>1000.1337439999999</v>
      </c>
      <c r="CA690" s="36">
        <v>1653.7321159999999</v>
      </c>
      <c r="CB690" s="36">
        <v>69578.231250000012</v>
      </c>
      <c r="CC690" s="36">
        <v>8684.8110714985451</v>
      </c>
      <c r="CD690" s="36">
        <v>57867</v>
      </c>
      <c r="CE690" s="36">
        <v>88178.4</v>
      </c>
      <c r="CF690" s="36"/>
      <c r="CG690" s="40">
        <v>28.716999999999999</v>
      </c>
      <c r="CH690" s="40">
        <v>60.103000000000002</v>
      </c>
      <c r="CI690" s="40"/>
      <c r="CL690" s="5" t="str">
        <f t="shared" si="1431"/>
        <v>1_1_5</v>
      </c>
      <c r="CM690" s="95" t="str">
        <f t="shared" si="1432"/>
        <v>3H</v>
      </c>
      <c r="CN690" s="96">
        <f t="shared" si="1419"/>
        <v>30</v>
      </c>
      <c r="CO690" s="96" t="str">
        <f t="shared" si="1427"/>
        <v>1_1_5</v>
      </c>
      <c r="CP690" s="95" t="str">
        <f t="shared" si="1435"/>
        <v>3H</v>
      </c>
      <c r="CQ690" s="5">
        <f t="shared" si="1428"/>
        <v>24</v>
      </c>
      <c r="CV690" s="87"/>
      <c r="CW690" s="87"/>
      <c r="CX690" s="87"/>
      <c r="CY690" s="87"/>
      <c r="CZ690" s="87"/>
    </row>
    <row r="691" spans="1:104" s="5" customFormat="1">
      <c r="A691" s="13" t="s">
        <v>447</v>
      </c>
      <c r="B691" s="13">
        <v>5</v>
      </c>
      <c r="C691" s="13"/>
      <c r="D691" s="13" t="s">
        <v>34</v>
      </c>
      <c r="E691" s="35" t="s">
        <v>343</v>
      </c>
      <c r="F691" s="13" t="s">
        <v>36</v>
      </c>
      <c r="G691" s="36">
        <v>1193213971</v>
      </c>
      <c r="H691" s="13" t="s">
        <v>344</v>
      </c>
      <c r="I691" s="37">
        <v>19</v>
      </c>
      <c r="J691" s="37" t="s">
        <v>38</v>
      </c>
      <c r="K691" s="38">
        <v>43530</v>
      </c>
      <c r="L691" s="39">
        <v>0.61875000000000002</v>
      </c>
      <c r="M691" s="37"/>
      <c r="N691" s="37"/>
      <c r="O691" s="37"/>
      <c r="P691" s="37"/>
      <c r="Q691" s="37">
        <v>2</v>
      </c>
      <c r="R691" s="13" t="s">
        <v>55</v>
      </c>
      <c r="S691" s="13" t="s">
        <v>63</v>
      </c>
      <c r="T691" s="13" t="s">
        <v>42</v>
      </c>
      <c r="U691" s="13" t="s">
        <v>52</v>
      </c>
      <c r="V691" s="13" t="s">
        <v>42</v>
      </c>
      <c r="W691" s="13" t="s">
        <v>66</v>
      </c>
      <c r="X691" s="13" t="s">
        <v>76</v>
      </c>
      <c r="Y691" s="13" t="s">
        <v>41</v>
      </c>
      <c r="Z691" s="13" t="s">
        <v>41</v>
      </c>
      <c r="AA691" s="13"/>
      <c r="AB691" s="13">
        <v>0</v>
      </c>
      <c r="AC691" s="72">
        <f t="shared" si="1420"/>
        <v>1</v>
      </c>
      <c r="AD691" s="13">
        <v>0</v>
      </c>
      <c r="AE691" s="72">
        <f t="shared" ref="AE691" si="1526">VALUE(IF(AD691=-2,0%,IF(AD691=-1,50%,IF(AD691=0,100%,IF(AD691=1,50%,IF(AD691=2,0%))))))</f>
        <v>1</v>
      </c>
      <c r="AF691" s="13" t="s">
        <v>42</v>
      </c>
      <c r="AG691" s="13">
        <v>0</v>
      </c>
      <c r="AH691" s="13" t="s">
        <v>42</v>
      </c>
      <c r="AI691" s="13">
        <f t="shared" si="1407"/>
        <v>0</v>
      </c>
      <c r="AJ691" s="70">
        <f t="shared" si="1422"/>
        <v>1</v>
      </c>
      <c r="AK691" s="59">
        <f t="shared" si="1423"/>
        <v>0</v>
      </c>
      <c r="AL691" s="70">
        <f t="shared" ref="AL691" si="1527">VALUE(IF(AK691=-3,0%,IF(AK691=-2,33.3%,IF(AK691=-1,66.6%,IF(AK691=0,100%,IF(AK691=1,66.6%,IF(AK691=2,33.3%,IF(AK691=3,0%))))))))</f>
        <v>1</v>
      </c>
      <c r="AM691" s="13" t="s">
        <v>41</v>
      </c>
      <c r="AN691" s="13" t="s">
        <v>41</v>
      </c>
      <c r="AO691" s="13"/>
      <c r="AP691" s="13">
        <v>101.31965006729475</v>
      </c>
      <c r="AQ691" s="13">
        <v>117.34261838440112</v>
      </c>
      <c r="AR691" s="13">
        <v>125.13020833333333</v>
      </c>
      <c r="AS691" s="13">
        <v>148.05555555555554</v>
      </c>
      <c r="AT691" s="36">
        <v>142.73985400000001</v>
      </c>
      <c r="AU691" s="36" t="str">
        <f t="shared" si="1425"/>
        <v>2</v>
      </c>
      <c r="AV691" s="36">
        <v>28.343545463344221</v>
      </c>
      <c r="AW691" s="36">
        <v>122.69794080000001</v>
      </c>
      <c r="AX691" s="36">
        <v>162.78176719999999</v>
      </c>
      <c r="AY691" s="36">
        <v>268.44685549999997</v>
      </c>
      <c r="AZ691" s="36" t="str">
        <f t="shared" si="1426"/>
        <v>2</v>
      </c>
      <c r="BA691" s="36">
        <v>53.310823065144859</v>
      </c>
      <c r="BB691" s="36">
        <v>230.75041099999999</v>
      </c>
      <c r="BC691" s="36">
        <v>306.14329999999995</v>
      </c>
      <c r="BD691" s="36">
        <v>22905.725000000002</v>
      </c>
      <c r="BE691" s="36" t="s">
        <v>50</v>
      </c>
      <c r="BF691" s="36">
        <v>21355.7</v>
      </c>
      <c r="BG691" s="36">
        <v>23422.400000000001</v>
      </c>
      <c r="BH691" s="36">
        <v>298.33393150000001</v>
      </c>
      <c r="BI691" s="36">
        <v>191.69970916208601</v>
      </c>
      <c r="BJ691" s="36">
        <v>162.78176719999999</v>
      </c>
      <c r="BK691" s="36">
        <v>433.88609580000002</v>
      </c>
      <c r="BL691" s="36">
        <v>380.865002</v>
      </c>
      <c r="BM691" s="36">
        <v>105.67244437200054</v>
      </c>
      <c r="BN691" s="36">
        <v>306.14329999999995</v>
      </c>
      <c r="BO691" s="36">
        <v>455.586704</v>
      </c>
      <c r="BP691" s="36">
        <v>26177.966666666664</v>
      </c>
      <c r="BQ691" s="36">
        <v>3592.8168117323789</v>
      </c>
      <c r="BR691" s="36">
        <v>22044.6</v>
      </c>
      <c r="BS691" s="36">
        <v>31689.1</v>
      </c>
      <c r="BT691" s="36">
        <v>459.83373949999998</v>
      </c>
      <c r="BU691" s="36">
        <v>420.0949279563369</v>
      </c>
      <c r="BV691" s="36">
        <v>162.78176719999999</v>
      </c>
      <c r="BW691" s="36">
        <v>756.88571179999997</v>
      </c>
      <c r="BX691" s="36">
        <v>798.95408750000001</v>
      </c>
      <c r="BY691" s="36">
        <v>696.93969936626547</v>
      </c>
      <c r="BZ691" s="36">
        <v>306.14329999999995</v>
      </c>
      <c r="CA691" s="36">
        <v>1291.7648750000001</v>
      </c>
      <c r="CB691" s="36">
        <v>78189.412500000006</v>
      </c>
      <c r="CC691" s="36">
        <v>60232.033395083883</v>
      </c>
      <c r="CD691" s="36">
        <v>22044.6</v>
      </c>
      <c r="CE691" s="36">
        <v>176356.7</v>
      </c>
      <c r="CF691" s="36"/>
      <c r="CG691" s="40">
        <v>28.965</v>
      </c>
      <c r="CH691" s="40">
        <v>59.985999999999997</v>
      </c>
      <c r="CI691" s="40"/>
      <c r="CL691" s="5" t="str">
        <f t="shared" si="1431"/>
        <v>1_1_2</v>
      </c>
      <c r="CM691" s="95" t="str">
        <f t="shared" si="1432"/>
        <v>1X</v>
      </c>
      <c r="CN691" s="96">
        <f t="shared" si="1419"/>
        <v>146</v>
      </c>
      <c r="CO691" s="96" t="str">
        <f t="shared" si="1427"/>
        <v>1_1_2</v>
      </c>
      <c r="CP691" s="95" t="str">
        <f t="shared" si="1435"/>
        <v>1X</v>
      </c>
      <c r="CQ691" s="5">
        <f t="shared" si="1428"/>
        <v>93</v>
      </c>
      <c r="CV691" s="87"/>
      <c r="CW691" s="87"/>
      <c r="CX691" s="87"/>
      <c r="CY691" s="87"/>
      <c r="CZ691" s="87"/>
    </row>
    <row r="692" spans="1:104" s="5" customFormat="1">
      <c r="A692" s="13" t="s">
        <v>447</v>
      </c>
      <c r="B692" s="13">
        <v>5</v>
      </c>
      <c r="C692" s="13"/>
      <c r="D692" s="13" t="s">
        <v>34</v>
      </c>
      <c r="E692" s="35" t="s">
        <v>343</v>
      </c>
      <c r="F692" s="13" t="s">
        <v>36</v>
      </c>
      <c r="G692" s="36">
        <v>1193213971</v>
      </c>
      <c r="H692" s="13" t="s">
        <v>344</v>
      </c>
      <c r="I692" s="37">
        <v>19</v>
      </c>
      <c r="J692" s="37" t="s">
        <v>38</v>
      </c>
      <c r="K692" s="38">
        <v>43530</v>
      </c>
      <c r="L692" s="39">
        <v>0.62986111111111109</v>
      </c>
      <c r="M692" s="37"/>
      <c r="N692" s="37"/>
      <c r="O692" s="37"/>
      <c r="P692" s="37"/>
      <c r="Q692" s="37">
        <v>3</v>
      </c>
      <c r="R692" s="13" t="s">
        <v>55</v>
      </c>
      <c r="S692" s="13" t="s">
        <v>63</v>
      </c>
      <c r="T692" s="13" t="s">
        <v>42</v>
      </c>
      <c r="U692" s="13" t="s">
        <v>52</v>
      </c>
      <c r="V692" s="13" t="s">
        <v>42</v>
      </c>
      <c r="W692" s="13" t="s">
        <v>66</v>
      </c>
      <c r="X692" s="13" t="s">
        <v>76</v>
      </c>
      <c r="Y692" s="13" t="s">
        <v>41</v>
      </c>
      <c r="Z692" s="13" t="s">
        <v>41</v>
      </c>
      <c r="AA692" s="13"/>
      <c r="AB692" s="13">
        <v>0</v>
      </c>
      <c r="AC692" s="72">
        <f t="shared" si="1420"/>
        <v>1</v>
      </c>
      <c r="AD692" s="13">
        <v>0</v>
      </c>
      <c r="AE692" s="72">
        <f t="shared" ref="AE692" si="1528">VALUE(IF(AD692=-2,0%,IF(AD692=-1,50%,IF(AD692=0,100%,IF(AD692=1,50%,IF(AD692=2,0%))))))</f>
        <v>1</v>
      </c>
      <c r="AF692" s="13" t="s">
        <v>42</v>
      </c>
      <c r="AG692" s="13">
        <v>0</v>
      </c>
      <c r="AH692" s="13" t="s">
        <v>42</v>
      </c>
      <c r="AI692" s="13">
        <f t="shared" si="1407"/>
        <v>0</v>
      </c>
      <c r="AJ692" s="70">
        <f t="shared" si="1422"/>
        <v>1</v>
      </c>
      <c r="AK692" s="59">
        <f t="shared" si="1423"/>
        <v>0</v>
      </c>
      <c r="AL692" s="70">
        <f t="shared" ref="AL692" si="1529">VALUE(IF(AK692=-3,0%,IF(AK692=-2,33.3%,IF(AK692=-1,66.6%,IF(AK692=0,100%,IF(AK692=1,66.6%,IF(AK692=2,33.3%,IF(AK692=3,0%))))))))</f>
        <v>1</v>
      </c>
      <c r="AM692" s="13" t="s">
        <v>41</v>
      </c>
      <c r="AN692" s="13" t="s">
        <v>41</v>
      </c>
      <c r="AO692" s="13"/>
      <c r="AP692" s="13">
        <v>101.31965006729475</v>
      </c>
      <c r="AQ692" s="13">
        <v>117.34261838440112</v>
      </c>
      <c r="AR692" s="13">
        <v>125.13020833333333</v>
      </c>
      <c r="AS692" s="13">
        <v>148.05555555555554</v>
      </c>
      <c r="AT692" s="36">
        <v>122.69669259999999</v>
      </c>
      <c r="AU692" s="36" t="str">
        <f t="shared" si="1425"/>
        <v>2</v>
      </c>
      <c r="AV692" s="36">
        <v>11.374997120665443</v>
      </c>
      <c r="AW692" s="36">
        <v>114.653355</v>
      </c>
      <c r="AX692" s="36">
        <v>130.74003019999998</v>
      </c>
      <c r="AY692" s="36">
        <v>135.84414800000002</v>
      </c>
      <c r="AZ692" s="36" t="str">
        <f t="shared" si="1426"/>
        <v>2</v>
      </c>
      <c r="BA692" s="36">
        <v>62.86072935888518</v>
      </c>
      <c r="BB692" s="36">
        <v>91.394900000000007</v>
      </c>
      <c r="BC692" s="36">
        <v>180.29339600000003</v>
      </c>
      <c r="BD692" s="36">
        <v>13433.449999999999</v>
      </c>
      <c r="BE692" s="36" t="s">
        <v>50</v>
      </c>
      <c r="BF692" s="36">
        <v>12400.1</v>
      </c>
      <c r="BG692" s="36">
        <v>14466.8</v>
      </c>
      <c r="BH692" s="36">
        <v>106.6559791</v>
      </c>
      <c r="BI692" s="36">
        <v>11.309997461175739</v>
      </c>
      <c r="BJ692" s="36">
        <v>98.658603200000002</v>
      </c>
      <c r="BK692" s="36">
        <v>114.653355</v>
      </c>
      <c r="BL692" s="36">
        <v>110.51641550000001</v>
      </c>
      <c r="BM692" s="36">
        <v>27.041906553227342</v>
      </c>
      <c r="BN692" s="36">
        <v>91.394900000000007</v>
      </c>
      <c r="BO692" s="36">
        <v>129.63793100000001</v>
      </c>
      <c r="BP692" s="36">
        <v>9587.1166666666668</v>
      </c>
      <c r="BQ692" s="36">
        <v>1562.0831903796445</v>
      </c>
      <c r="BR692" s="36">
        <v>8266.7000000000007</v>
      </c>
      <c r="BS692" s="36">
        <v>12400.1</v>
      </c>
      <c r="BT692" s="36">
        <v>110.68075260000001</v>
      </c>
      <c r="BU692" s="36">
        <v>5.6181081919959066</v>
      </c>
      <c r="BV692" s="36">
        <v>106.70815020000001</v>
      </c>
      <c r="BW692" s="36">
        <v>114.653355</v>
      </c>
      <c r="BX692" s="36">
        <v>135.84414800000002</v>
      </c>
      <c r="BY692" s="36">
        <v>62.86072935888518</v>
      </c>
      <c r="BZ692" s="36">
        <v>91.394900000000007</v>
      </c>
      <c r="CA692" s="36">
        <v>180.29339600000003</v>
      </c>
      <c r="CB692" s="36">
        <v>13045.937500000004</v>
      </c>
      <c r="CC692" s="36">
        <v>5566.6575624127127</v>
      </c>
      <c r="CD692" s="36">
        <v>8266.7000000000007</v>
      </c>
      <c r="CE692" s="36">
        <v>23422.400000000001</v>
      </c>
      <c r="CF692" s="36"/>
      <c r="CG692" s="40">
        <v>26.965</v>
      </c>
      <c r="CH692" s="40">
        <v>59.426000000000002</v>
      </c>
      <c r="CI692" s="40"/>
      <c r="CL692" s="5" t="str">
        <f t="shared" si="1431"/>
        <v>1_1_2</v>
      </c>
      <c r="CM692" s="95" t="str">
        <f t="shared" si="1432"/>
        <v>1X</v>
      </c>
      <c r="CN692" s="96">
        <f t="shared" si="1419"/>
        <v>146</v>
      </c>
      <c r="CO692" s="96" t="str">
        <f t="shared" si="1427"/>
        <v>1_1_2</v>
      </c>
      <c r="CP692" s="95" t="str">
        <f t="shared" si="1435"/>
        <v>1X</v>
      </c>
      <c r="CQ692" s="5">
        <f t="shared" si="1428"/>
        <v>93</v>
      </c>
      <c r="CV692" s="87"/>
      <c r="CW692" s="87"/>
      <c r="CX692" s="87"/>
      <c r="CY692" s="87"/>
      <c r="CZ692" s="87"/>
    </row>
    <row r="693" spans="1:104" s="5" customFormat="1">
      <c r="A693" s="13" t="s">
        <v>447</v>
      </c>
      <c r="B693" s="13">
        <v>5</v>
      </c>
      <c r="C693" s="13"/>
      <c r="D693" s="13" t="s">
        <v>34</v>
      </c>
      <c r="E693" s="35" t="s">
        <v>343</v>
      </c>
      <c r="F693" s="13" t="s">
        <v>36</v>
      </c>
      <c r="G693" s="36">
        <v>1193213971</v>
      </c>
      <c r="H693" s="13" t="s">
        <v>344</v>
      </c>
      <c r="I693" s="37">
        <v>19</v>
      </c>
      <c r="J693" s="37" t="s">
        <v>38</v>
      </c>
      <c r="K693" s="38">
        <v>43530</v>
      </c>
      <c r="L693" s="39">
        <v>0.64027777777777783</v>
      </c>
      <c r="M693" s="37"/>
      <c r="N693" s="37"/>
      <c r="O693" s="37"/>
      <c r="P693" s="37"/>
      <c r="Q693" s="37">
        <v>4</v>
      </c>
      <c r="R693" s="13" t="s">
        <v>55</v>
      </c>
      <c r="S693" s="13" t="s">
        <v>63</v>
      </c>
      <c r="T693" s="13" t="s">
        <v>42</v>
      </c>
      <c r="U693" s="13" t="s">
        <v>52</v>
      </c>
      <c r="V693" s="13" t="s">
        <v>42</v>
      </c>
      <c r="W693" s="13" t="s">
        <v>66</v>
      </c>
      <c r="X693" s="13" t="s">
        <v>76</v>
      </c>
      <c r="Y693" s="13" t="s">
        <v>41</v>
      </c>
      <c r="Z693" s="13" t="s">
        <v>41</v>
      </c>
      <c r="AA693" s="13"/>
      <c r="AB693" s="13">
        <v>0</v>
      </c>
      <c r="AC693" s="72">
        <f t="shared" si="1420"/>
        <v>1</v>
      </c>
      <c r="AD693" s="13">
        <v>0</v>
      </c>
      <c r="AE693" s="72">
        <f t="shared" ref="AE693" si="1530">VALUE(IF(AD693=-2,0%,IF(AD693=-1,50%,IF(AD693=0,100%,IF(AD693=1,50%,IF(AD693=2,0%))))))</f>
        <v>1</v>
      </c>
      <c r="AF693" s="13" t="s">
        <v>42</v>
      </c>
      <c r="AG693" s="13">
        <v>0</v>
      </c>
      <c r="AH693" s="13" t="s">
        <v>42</v>
      </c>
      <c r="AI693" s="13">
        <f t="shared" si="1407"/>
        <v>0</v>
      </c>
      <c r="AJ693" s="70">
        <f t="shared" si="1422"/>
        <v>1</v>
      </c>
      <c r="AK693" s="59">
        <f t="shared" si="1423"/>
        <v>0</v>
      </c>
      <c r="AL693" s="70">
        <f t="shared" ref="AL693" si="1531">VALUE(IF(AK693=-3,0%,IF(AK693=-2,33.3%,IF(AK693=-1,66.6%,IF(AK693=0,100%,IF(AK693=1,66.6%,IF(AK693=2,33.3%,IF(AK693=3,0%))))))))</f>
        <v>1</v>
      </c>
      <c r="AM693" s="13" t="s">
        <v>41</v>
      </c>
      <c r="AN693" s="13" t="s">
        <v>41</v>
      </c>
      <c r="AO693" s="13"/>
      <c r="AP693" s="13">
        <v>101.31965006729475</v>
      </c>
      <c r="AQ693" s="13">
        <v>117.34261838440112</v>
      </c>
      <c r="AR693" s="13">
        <v>125.13020833333333</v>
      </c>
      <c r="AS693" s="13">
        <v>148.05555555555554</v>
      </c>
      <c r="AT693" s="36">
        <v>114.653355</v>
      </c>
      <c r="AU693" s="36" t="str">
        <f t="shared" si="1425"/>
        <v>2</v>
      </c>
      <c r="AV693" s="36">
        <v>0</v>
      </c>
      <c r="AW693" s="36">
        <v>114.653355</v>
      </c>
      <c r="AX693" s="36">
        <v>114.653355</v>
      </c>
      <c r="AY693" s="36">
        <v>116.902736</v>
      </c>
      <c r="AZ693" s="36" t="str">
        <f t="shared" si="1426"/>
        <v>2</v>
      </c>
      <c r="BA693" s="36">
        <v>0</v>
      </c>
      <c r="BB693" s="36">
        <v>116.902736</v>
      </c>
      <c r="BC693" s="36">
        <v>116.902736</v>
      </c>
      <c r="BD693" s="36">
        <v>10763.95</v>
      </c>
      <c r="BE693" s="36" t="s">
        <v>50</v>
      </c>
      <c r="BF693" s="36">
        <v>9644.5</v>
      </c>
      <c r="BG693" s="36">
        <v>11711.2</v>
      </c>
      <c r="BH693" s="36">
        <v>106.6559791</v>
      </c>
      <c r="BI693" s="36">
        <v>11.309997461175739</v>
      </c>
      <c r="BJ693" s="36">
        <v>98.658603200000002</v>
      </c>
      <c r="BK693" s="36">
        <v>114.653355</v>
      </c>
      <c r="BL693" s="36">
        <v>97.762497499999995</v>
      </c>
      <c r="BM693" s="36">
        <v>27.068384873755651</v>
      </c>
      <c r="BN693" s="36">
        <v>78.622258999999985</v>
      </c>
      <c r="BO693" s="36">
        <v>116.902736</v>
      </c>
      <c r="BP693" s="36">
        <v>6774.1000000000013</v>
      </c>
      <c r="BQ693" s="36">
        <v>1805.2057965783276</v>
      </c>
      <c r="BR693" s="36">
        <v>5166.7</v>
      </c>
      <c r="BS693" s="36">
        <v>9644.5</v>
      </c>
      <c r="BT693" s="36">
        <v>114.653355</v>
      </c>
      <c r="BU693" s="36">
        <v>0</v>
      </c>
      <c r="BV693" s="36">
        <v>114.653355</v>
      </c>
      <c r="BW693" s="36">
        <v>114.653355</v>
      </c>
      <c r="BX693" s="36">
        <v>104.14881800000001</v>
      </c>
      <c r="BY693" s="36">
        <v>18.036763808994287</v>
      </c>
      <c r="BZ693" s="36">
        <v>91.394900000000007</v>
      </c>
      <c r="CA693" s="36">
        <v>116.902736</v>
      </c>
      <c r="CB693" s="36">
        <v>8977.1375000000007</v>
      </c>
      <c r="CC693" s="36">
        <v>3112.6918279574911</v>
      </c>
      <c r="CD693" s="36">
        <v>5166.7</v>
      </c>
      <c r="CE693" s="36">
        <v>14466.8</v>
      </c>
      <c r="CF693" s="36"/>
      <c r="CG693" s="40">
        <v>26.061</v>
      </c>
      <c r="CH693" s="40">
        <v>65.576999999999998</v>
      </c>
      <c r="CI693" s="40"/>
      <c r="CL693" s="5" t="str">
        <f t="shared" si="1431"/>
        <v>1_1_2</v>
      </c>
      <c r="CM693" s="95" t="str">
        <f t="shared" si="1432"/>
        <v>1X</v>
      </c>
      <c r="CN693" s="96">
        <f t="shared" si="1419"/>
        <v>146</v>
      </c>
      <c r="CO693" s="96" t="str">
        <f t="shared" si="1427"/>
        <v>1_1_2</v>
      </c>
      <c r="CP693" s="95" t="str">
        <f t="shared" si="1435"/>
        <v>1X</v>
      </c>
      <c r="CQ693" s="5">
        <f t="shared" si="1428"/>
        <v>93</v>
      </c>
      <c r="CV693" s="87"/>
      <c r="CW693" s="87"/>
      <c r="CX693" s="87"/>
      <c r="CY693" s="87"/>
      <c r="CZ693" s="87"/>
    </row>
    <row r="694" spans="1:104" s="5" customFormat="1">
      <c r="A694" s="13" t="s">
        <v>447</v>
      </c>
      <c r="B694" s="13">
        <v>5</v>
      </c>
      <c r="C694" s="13"/>
      <c r="D694" s="13" t="s">
        <v>34</v>
      </c>
      <c r="E694" s="35" t="s">
        <v>343</v>
      </c>
      <c r="F694" s="13" t="s">
        <v>36</v>
      </c>
      <c r="G694" s="36">
        <v>1193213971</v>
      </c>
      <c r="H694" s="13" t="s">
        <v>344</v>
      </c>
      <c r="I694" s="37">
        <v>19</v>
      </c>
      <c r="J694" s="37" t="s">
        <v>38</v>
      </c>
      <c r="K694" s="38">
        <v>43530</v>
      </c>
      <c r="L694" s="39">
        <v>0.64722222222222225</v>
      </c>
      <c r="M694" s="37"/>
      <c r="N694" s="37"/>
      <c r="O694" s="37"/>
      <c r="P694" s="37"/>
      <c r="Q694" s="37">
        <v>5</v>
      </c>
      <c r="R694" s="13" t="s">
        <v>55</v>
      </c>
      <c r="S694" s="13" t="s">
        <v>63</v>
      </c>
      <c r="T694" s="13" t="s">
        <v>42</v>
      </c>
      <c r="U694" s="13" t="s">
        <v>52</v>
      </c>
      <c r="V694" s="13" t="s">
        <v>42</v>
      </c>
      <c r="W694" s="13" t="s">
        <v>66</v>
      </c>
      <c r="X694" s="13" t="s">
        <v>47</v>
      </c>
      <c r="Y694" s="13" t="s">
        <v>41</v>
      </c>
      <c r="Z694" s="13" t="s">
        <v>41</v>
      </c>
      <c r="AA694" s="13"/>
      <c r="AB694" s="13">
        <v>0</v>
      </c>
      <c r="AC694" s="72">
        <f t="shared" si="1420"/>
        <v>1</v>
      </c>
      <c r="AD694" s="13">
        <v>0</v>
      </c>
      <c r="AE694" s="72">
        <f t="shared" ref="AE694" si="1532">VALUE(IF(AD694=-2,0%,IF(AD694=-1,50%,IF(AD694=0,100%,IF(AD694=1,50%,IF(AD694=2,0%))))))</f>
        <v>1</v>
      </c>
      <c r="AF694" s="13" t="s">
        <v>42</v>
      </c>
      <c r="AG694" s="13">
        <v>0</v>
      </c>
      <c r="AH694" s="13" t="s">
        <v>42</v>
      </c>
      <c r="AI694" s="13">
        <f t="shared" si="1407"/>
        <v>0</v>
      </c>
      <c r="AJ694" s="70">
        <f t="shared" si="1422"/>
        <v>1</v>
      </c>
      <c r="AK694" s="59">
        <f t="shared" si="1423"/>
        <v>-1</v>
      </c>
      <c r="AL694" s="70">
        <f t="shared" ref="AL694" si="1533">VALUE(IF(AK694=-3,0%,IF(AK694=-2,33.3%,IF(AK694=-1,66.6%,IF(AK694=0,100%,IF(AK694=1,66.6%,IF(AK694=2,33.3%,IF(AK694=3,0%))))))))</f>
        <v>0.66599999999999993</v>
      </c>
      <c r="AM694" s="13" t="s">
        <v>41</v>
      </c>
      <c r="AN694" s="13" t="s">
        <v>41</v>
      </c>
      <c r="AO694" s="13"/>
      <c r="AP694" s="13">
        <v>101.31965006729475</v>
      </c>
      <c r="AQ694" s="13">
        <v>117.34261838440112</v>
      </c>
      <c r="AR694" s="13">
        <v>125.13020833333333</v>
      </c>
      <c r="AS694" s="13">
        <v>148.05555555555554</v>
      </c>
      <c r="AT694" s="36">
        <v>126.7189855</v>
      </c>
      <c r="AU694" s="36" t="str">
        <f t="shared" si="1425"/>
        <v>2</v>
      </c>
      <c r="AV694" s="36">
        <v>5.6866159496484299</v>
      </c>
      <c r="AW694" s="36">
        <v>122.69794080000001</v>
      </c>
      <c r="AX694" s="36">
        <v>130.74003019999998</v>
      </c>
      <c r="AY694" s="36">
        <v>180.29339600000003</v>
      </c>
      <c r="AZ694" s="36" t="str">
        <f t="shared" si="1426"/>
        <v>2</v>
      </c>
      <c r="BA694" s="36">
        <v>0</v>
      </c>
      <c r="BB694" s="36">
        <v>180.29339600000003</v>
      </c>
      <c r="BC694" s="36">
        <v>180.29339600000003</v>
      </c>
      <c r="BD694" s="36">
        <v>12400.1</v>
      </c>
      <c r="BE694" s="36" t="s">
        <v>50</v>
      </c>
      <c r="BF694" s="36">
        <v>12400.1</v>
      </c>
      <c r="BG694" s="36">
        <v>12400.1</v>
      </c>
      <c r="BH694" s="36">
        <v>126.7189855</v>
      </c>
      <c r="BI694" s="36">
        <v>5.6866159496484299</v>
      </c>
      <c r="BJ694" s="36">
        <v>122.69794080000001</v>
      </c>
      <c r="BK694" s="36">
        <v>130.74003019999998</v>
      </c>
      <c r="BL694" s="36">
        <v>167.60173000000003</v>
      </c>
      <c r="BM694" s="36">
        <v>17.948726186309486</v>
      </c>
      <c r="BN694" s="36">
        <v>154.91006400000003</v>
      </c>
      <c r="BO694" s="36">
        <v>180.29339600000003</v>
      </c>
      <c r="BP694" s="36">
        <v>12400.1</v>
      </c>
      <c r="BQ694" s="36">
        <v>0</v>
      </c>
      <c r="BR694" s="36">
        <v>12400.1</v>
      </c>
      <c r="BS694" s="36">
        <v>12400.1</v>
      </c>
      <c r="BT694" s="36">
        <v>114.6993167</v>
      </c>
      <c r="BU694" s="36">
        <v>22.68499458184117</v>
      </c>
      <c r="BV694" s="36">
        <v>98.658603200000002</v>
      </c>
      <c r="BW694" s="36">
        <v>130.74003019999998</v>
      </c>
      <c r="BX694" s="36">
        <v>129.45782750000001</v>
      </c>
      <c r="BY694" s="36">
        <v>71.892350423646519</v>
      </c>
      <c r="BZ694" s="36">
        <v>78.622258999999985</v>
      </c>
      <c r="CA694" s="36">
        <v>180.29339600000003</v>
      </c>
      <c r="CB694" s="36">
        <v>10010.481250000003</v>
      </c>
      <c r="CC694" s="36">
        <v>2836.129616976561</v>
      </c>
      <c r="CD694" s="36">
        <v>5166.7</v>
      </c>
      <c r="CE694" s="36">
        <v>12400.1</v>
      </c>
      <c r="CF694" s="36"/>
      <c r="CG694" s="40">
        <v>26.792999999999999</v>
      </c>
      <c r="CH694" s="40">
        <v>64.941000000000003</v>
      </c>
      <c r="CI694" s="40"/>
      <c r="CL694" s="5" t="str">
        <f t="shared" si="1431"/>
        <v>1_1_2</v>
      </c>
      <c r="CM694" s="95" t="str">
        <f t="shared" si="1432"/>
        <v>1X</v>
      </c>
      <c r="CN694" s="96">
        <f t="shared" si="1419"/>
        <v>146</v>
      </c>
      <c r="CO694" s="96" t="str">
        <f t="shared" si="1427"/>
        <v>0.666_1_2</v>
      </c>
      <c r="CP694" s="95" t="str">
        <f t="shared" si="1435"/>
        <v>1U</v>
      </c>
      <c r="CQ694" s="5">
        <f t="shared" si="1428"/>
        <v>52</v>
      </c>
      <c r="CV694" s="87"/>
      <c r="CW694" s="87"/>
      <c r="CX694" s="87"/>
      <c r="CY694" s="87"/>
      <c r="CZ694" s="87"/>
    </row>
    <row r="695" spans="1:104" s="5" customFormat="1">
      <c r="A695" s="13" t="s">
        <v>447</v>
      </c>
      <c r="B695" s="13">
        <v>5</v>
      </c>
      <c r="C695" s="13"/>
      <c r="D695" s="13" t="s">
        <v>101</v>
      </c>
      <c r="E695" s="35" t="s">
        <v>345</v>
      </c>
      <c r="F695" s="13" t="s">
        <v>141</v>
      </c>
      <c r="G695" s="36">
        <v>1000008326</v>
      </c>
      <c r="H695" s="13" t="s">
        <v>346</v>
      </c>
      <c r="I695" s="37">
        <v>17</v>
      </c>
      <c r="J695" s="37" t="s">
        <v>38</v>
      </c>
      <c r="K695" s="38">
        <v>43530</v>
      </c>
      <c r="L695" s="39">
        <v>0.60763888888888895</v>
      </c>
      <c r="M695" s="37" t="s">
        <v>39</v>
      </c>
      <c r="N695" s="37" t="s">
        <v>41</v>
      </c>
      <c r="O695" s="37" t="s">
        <v>41</v>
      </c>
      <c r="P695" s="37" t="s">
        <v>41</v>
      </c>
      <c r="Q695" s="37">
        <v>1</v>
      </c>
      <c r="R695" s="13" t="s">
        <v>55</v>
      </c>
      <c r="S695" s="13" t="s">
        <v>44</v>
      </c>
      <c r="T695" s="13" t="s">
        <v>42</v>
      </c>
      <c r="U695" s="13" t="s">
        <v>52</v>
      </c>
      <c r="V695" s="13" t="s">
        <v>42</v>
      </c>
      <c r="W695" s="13" t="s">
        <v>81</v>
      </c>
      <c r="X695" s="13" t="s">
        <v>53</v>
      </c>
      <c r="Y695" s="13" t="s">
        <v>42</v>
      </c>
      <c r="Z695" s="13" t="s">
        <v>41</v>
      </c>
      <c r="AA695" s="13"/>
      <c r="AB695" s="13">
        <v>0</v>
      </c>
      <c r="AC695" s="72">
        <f t="shared" si="1420"/>
        <v>1</v>
      </c>
      <c r="AD695" s="13">
        <v>1</v>
      </c>
      <c r="AE695" s="72">
        <f t="shared" ref="AE695" si="1534">VALUE(IF(AD695=-2,0%,IF(AD695=-1,50%,IF(AD695=0,100%,IF(AD695=1,50%,IF(AD695=2,0%))))))</f>
        <v>0.5</v>
      </c>
      <c r="AF695" s="13" t="s">
        <v>42</v>
      </c>
      <c r="AG695" s="13">
        <v>0</v>
      </c>
      <c r="AH695" s="13" t="s">
        <v>42</v>
      </c>
      <c r="AI695" s="13">
        <f t="shared" si="1407"/>
        <v>2</v>
      </c>
      <c r="AJ695" s="70">
        <f t="shared" si="1422"/>
        <v>0.33299999999999996</v>
      </c>
      <c r="AK695" s="59">
        <f t="shared" si="1423"/>
        <v>-2</v>
      </c>
      <c r="AL695" s="70">
        <f t="shared" ref="AL695" si="1535">VALUE(IF(AK695=-3,0%,IF(AK695=-2,33.3%,IF(AK695=-1,66.6%,IF(AK695=0,100%,IF(AK695=1,66.6%,IF(AK695=2,33.3%,IF(AK695=3,0%))))))))</f>
        <v>0.33299999999999996</v>
      </c>
      <c r="AM695" s="13" t="s">
        <v>42</v>
      </c>
      <c r="AN695" s="13" t="s">
        <v>41</v>
      </c>
      <c r="AO695" s="13"/>
      <c r="AP695" s="13">
        <v>101.31965006729475</v>
      </c>
      <c r="AQ695" s="13">
        <v>117.34261838440112</v>
      </c>
      <c r="AR695" s="13">
        <v>125.13020833333333</v>
      </c>
      <c r="AS695" s="13">
        <v>148.05555555555554</v>
      </c>
      <c r="AT695" s="36">
        <v>343.98815000000002</v>
      </c>
      <c r="AU695" s="36" t="str">
        <f t="shared" si="1425"/>
        <v>3</v>
      </c>
      <c r="AV695" s="36">
        <v>58.910055890145038</v>
      </c>
      <c r="AW695" s="36">
        <v>302.33244999999999</v>
      </c>
      <c r="AX695" s="36">
        <v>385.64385000000004</v>
      </c>
      <c r="AY695" s="36">
        <v>491.53548039999998</v>
      </c>
      <c r="AZ695" s="36" t="str">
        <f t="shared" si="1426"/>
        <v>3</v>
      </c>
      <c r="BA695" s="36">
        <v>104.48291257513655</v>
      </c>
      <c r="BB695" s="36">
        <v>417.65490440000002</v>
      </c>
      <c r="BC695" s="36">
        <v>565.4160564</v>
      </c>
      <c r="BD695" s="36">
        <v>132267.54999999999</v>
      </c>
      <c r="BE695" s="36" t="s">
        <v>50</v>
      </c>
      <c r="BF695" s="36">
        <v>82667.199999999997</v>
      </c>
      <c r="BG695" s="36">
        <v>176356.7</v>
      </c>
      <c r="BH695" s="36">
        <v>306.81783300000001</v>
      </c>
      <c r="BI695" s="36">
        <v>6.3432894710377381</v>
      </c>
      <c r="BJ695" s="36">
        <v>302.33244999999999</v>
      </c>
      <c r="BK695" s="36">
        <v>311.30321600000002</v>
      </c>
      <c r="BL695" s="36">
        <v>423.31573100000003</v>
      </c>
      <c r="BM695" s="36">
        <v>8.0056177519623866</v>
      </c>
      <c r="BN695" s="36">
        <v>417.65490440000002</v>
      </c>
      <c r="BO695" s="36">
        <v>428.97655760000004</v>
      </c>
      <c r="BP695" s="36">
        <v>66593.016666666677</v>
      </c>
      <c r="BQ695" s="36">
        <v>9290.2840883186345</v>
      </c>
      <c r="BR695" s="36">
        <v>57867</v>
      </c>
      <c r="BS695" s="36">
        <v>82667.199999999997</v>
      </c>
      <c r="BT695" s="36">
        <v>388.60339299999998</v>
      </c>
      <c r="BU695" s="36">
        <v>122.00553762931608</v>
      </c>
      <c r="BV695" s="36">
        <v>302.33244999999999</v>
      </c>
      <c r="BW695" s="36">
        <v>474.87433599999997</v>
      </c>
      <c r="BX695" s="36">
        <v>525.34332095000002</v>
      </c>
      <c r="BY695" s="36">
        <v>152.29441919549279</v>
      </c>
      <c r="BZ695" s="36">
        <v>417.65490440000002</v>
      </c>
      <c r="CA695" s="36">
        <v>633.03173749999996</v>
      </c>
      <c r="CB695" s="36">
        <v>69578.231250000012</v>
      </c>
      <c r="CC695" s="36">
        <v>8684.8110714985451</v>
      </c>
      <c r="CD695" s="36">
        <v>57867</v>
      </c>
      <c r="CE695" s="36">
        <v>88178.4</v>
      </c>
      <c r="CF695" s="36"/>
      <c r="CG695" s="40">
        <v>28.716999999999999</v>
      </c>
      <c r="CH695" s="40">
        <v>60.103000000000002</v>
      </c>
      <c r="CI695" s="40"/>
      <c r="CL695" s="5" t="str">
        <f t="shared" si="1431"/>
        <v>0.333_1_3</v>
      </c>
      <c r="CM695" s="95" t="str">
        <f t="shared" si="1432"/>
        <v>2D</v>
      </c>
      <c r="CN695" s="96">
        <f t="shared" si="1419"/>
        <v>12</v>
      </c>
      <c r="CO695" s="96" t="str">
        <f t="shared" si="1427"/>
        <v>0.333_0.5_3</v>
      </c>
      <c r="CP695" s="95" t="str">
        <f t="shared" si="1435"/>
        <v>2C</v>
      </c>
      <c r="CQ695" s="5">
        <f t="shared" si="1428"/>
        <v>16</v>
      </c>
      <c r="CV695" s="87"/>
      <c r="CW695" s="87"/>
      <c r="CX695" s="87"/>
      <c r="CY695" s="87"/>
      <c r="CZ695" s="87"/>
    </row>
    <row r="696" spans="1:104" s="5" customFormat="1">
      <c r="A696" s="13" t="s">
        <v>447</v>
      </c>
      <c r="B696" s="13">
        <v>5</v>
      </c>
      <c r="C696" s="13"/>
      <c r="D696" s="13" t="s">
        <v>101</v>
      </c>
      <c r="E696" s="35" t="s">
        <v>345</v>
      </c>
      <c r="F696" s="13" t="s">
        <v>141</v>
      </c>
      <c r="G696" s="36">
        <v>1000008326</v>
      </c>
      <c r="H696" s="13" t="s">
        <v>346</v>
      </c>
      <c r="I696" s="37">
        <v>17</v>
      </c>
      <c r="J696" s="37" t="s">
        <v>38</v>
      </c>
      <c r="K696" s="38">
        <v>43530</v>
      </c>
      <c r="L696" s="39">
        <v>0.61875000000000002</v>
      </c>
      <c r="M696" s="37" t="s">
        <v>39</v>
      </c>
      <c r="N696" s="37" t="s">
        <v>41</v>
      </c>
      <c r="O696" s="37" t="s">
        <v>41</v>
      </c>
      <c r="P696" s="37" t="s">
        <v>41</v>
      </c>
      <c r="Q696" s="37">
        <v>2</v>
      </c>
      <c r="R696" s="13" t="s">
        <v>43</v>
      </c>
      <c r="S696" s="13" t="s">
        <v>56</v>
      </c>
      <c r="T696" s="13" t="s">
        <v>41</v>
      </c>
      <c r="U696" s="13" t="s">
        <v>52</v>
      </c>
      <c r="V696" s="13" t="s">
        <v>42</v>
      </c>
      <c r="W696" s="13" t="s">
        <v>66</v>
      </c>
      <c r="X696" s="13" t="s">
        <v>47</v>
      </c>
      <c r="Y696" s="13" t="s">
        <v>41</v>
      </c>
      <c r="Z696" s="13" t="s">
        <v>41</v>
      </c>
      <c r="AA696" s="13"/>
      <c r="AB696" s="13">
        <v>-1</v>
      </c>
      <c r="AC696" s="72">
        <f t="shared" si="1420"/>
        <v>0.5</v>
      </c>
      <c r="AD696" s="13">
        <v>2</v>
      </c>
      <c r="AE696" s="72">
        <f t="shared" ref="AE696" si="1536">VALUE(IF(AD696=-2,0%,IF(AD696=-1,50%,IF(AD696=0,100%,IF(AD696=1,50%,IF(AD696=2,0%))))))</f>
        <v>0</v>
      </c>
      <c r="AF696" s="13" t="s">
        <v>41</v>
      </c>
      <c r="AG696" s="13">
        <v>0</v>
      </c>
      <c r="AH696" s="13" t="s">
        <v>42</v>
      </c>
      <c r="AI696" s="13">
        <f t="shared" si="1407"/>
        <v>0</v>
      </c>
      <c r="AJ696" s="70">
        <f t="shared" si="1422"/>
        <v>1</v>
      </c>
      <c r="AK696" s="59">
        <f t="shared" si="1423"/>
        <v>-1</v>
      </c>
      <c r="AL696" s="70">
        <f t="shared" ref="AL696" si="1537">VALUE(IF(AK696=-3,0%,IF(AK696=-2,33.3%,IF(AK696=-1,66.6%,IF(AK696=0,100%,IF(AK696=1,66.6%,IF(AK696=2,33.3%,IF(AK696=3,0%))))))))</f>
        <v>0.66599999999999993</v>
      </c>
      <c r="AM696" s="13" t="s">
        <v>41</v>
      </c>
      <c r="AN696" s="13" t="s">
        <v>41</v>
      </c>
      <c r="AO696" s="13"/>
      <c r="AP696" s="13">
        <v>101.31965006729475</v>
      </c>
      <c r="AQ696" s="13">
        <v>117.34261838440112</v>
      </c>
      <c r="AR696" s="13">
        <v>125.13020833333333</v>
      </c>
      <c r="AS696" s="13">
        <v>148.05555555555554</v>
      </c>
      <c r="AT696" s="36">
        <v>161.57884999999999</v>
      </c>
      <c r="AU696" s="36" t="str">
        <f t="shared" si="1425"/>
        <v>2</v>
      </c>
      <c r="AV696" s="36">
        <v>0</v>
      </c>
      <c r="AW696" s="36">
        <v>161.57884999999999</v>
      </c>
      <c r="AX696" s="36">
        <v>161.57884999999999</v>
      </c>
      <c r="AY696" s="36">
        <v>92.622290000000007</v>
      </c>
      <c r="AZ696" s="36" t="str">
        <f t="shared" si="1426"/>
        <v>1</v>
      </c>
      <c r="BA696" s="36">
        <v>0</v>
      </c>
      <c r="BB696" s="36">
        <v>92.622290000000007</v>
      </c>
      <c r="BC696" s="36">
        <v>92.622290000000007</v>
      </c>
      <c r="BD696" s="36">
        <v>22905.725000000002</v>
      </c>
      <c r="BE696" s="36" t="s">
        <v>50</v>
      </c>
      <c r="BF696" s="36">
        <v>21355.7</v>
      </c>
      <c r="BG696" s="36">
        <v>23422.400000000001</v>
      </c>
      <c r="BH696" s="36">
        <v>177.15402499999999</v>
      </c>
      <c r="BI696" s="36">
        <v>22.026623721334371</v>
      </c>
      <c r="BJ696" s="36">
        <v>161.57884999999999</v>
      </c>
      <c r="BK696" s="36">
        <v>192.72919999999999</v>
      </c>
      <c r="BL696" s="36">
        <v>133.6627172</v>
      </c>
      <c r="BM696" s="36">
        <v>58.039928751825705</v>
      </c>
      <c r="BN696" s="36">
        <v>92.622290000000007</v>
      </c>
      <c r="BO696" s="36">
        <v>174.70314440000001</v>
      </c>
      <c r="BP696" s="36">
        <v>26177.966666666664</v>
      </c>
      <c r="BQ696" s="36">
        <v>3592.8168117323789</v>
      </c>
      <c r="BR696" s="36">
        <v>22044.6</v>
      </c>
      <c r="BS696" s="36">
        <v>31689.1</v>
      </c>
      <c r="BT696" s="36">
        <v>227.507713</v>
      </c>
      <c r="BU696" s="36">
        <v>93.237492206437722</v>
      </c>
      <c r="BV696" s="36">
        <v>161.57884999999999</v>
      </c>
      <c r="BW696" s="36">
        <v>293.436576</v>
      </c>
      <c r="BX696" s="36">
        <v>214.92087080000002</v>
      </c>
      <c r="BY696" s="36">
        <v>172.95631162634177</v>
      </c>
      <c r="BZ696" s="36">
        <v>92.622290000000007</v>
      </c>
      <c r="CA696" s="36">
        <v>337.21945160000001</v>
      </c>
      <c r="CB696" s="36">
        <v>78189.412500000006</v>
      </c>
      <c r="CC696" s="36">
        <v>60232.033395083883</v>
      </c>
      <c r="CD696" s="36">
        <v>22044.6</v>
      </c>
      <c r="CE696" s="36">
        <v>176356.7</v>
      </c>
      <c r="CF696" s="36"/>
      <c r="CG696" s="40">
        <v>28.965</v>
      </c>
      <c r="CH696" s="40">
        <v>59.985999999999997</v>
      </c>
      <c r="CI696" s="40"/>
      <c r="CL696" s="5" t="str">
        <f t="shared" si="1431"/>
        <v>1_0.5_1</v>
      </c>
      <c r="CM696" s="95" t="str">
        <f t="shared" si="1432"/>
        <v>1K</v>
      </c>
      <c r="CN696" s="96">
        <f t="shared" si="1419"/>
        <v>202</v>
      </c>
      <c r="CO696" s="96" t="str">
        <f t="shared" si="1427"/>
        <v>0.666_0_1</v>
      </c>
      <c r="CP696" s="95" t="str">
        <f t="shared" si="1435"/>
        <v>1G</v>
      </c>
      <c r="CQ696" s="5">
        <f t="shared" si="1428"/>
        <v>48</v>
      </c>
      <c r="CV696" s="87"/>
      <c r="CW696" s="87"/>
      <c r="CX696" s="87"/>
      <c r="CY696" s="87"/>
      <c r="CZ696" s="87"/>
    </row>
    <row r="697" spans="1:104" s="5" customFormat="1">
      <c r="A697" s="13" t="s">
        <v>447</v>
      </c>
      <c r="B697" s="13">
        <v>5</v>
      </c>
      <c r="C697" s="13"/>
      <c r="D697" s="13" t="s">
        <v>101</v>
      </c>
      <c r="E697" s="35" t="s">
        <v>345</v>
      </c>
      <c r="F697" s="13" t="s">
        <v>141</v>
      </c>
      <c r="G697" s="36">
        <v>1000008326</v>
      </c>
      <c r="H697" s="13" t="s">
        <v>346</v>
      </c>
      <c r="I697" s="37">
        <v>17</v>
      </c>
      <c r="J697" s="37" t="s">
        <v>38</v>
      </c>
      <c r="K697" s="38">
        <v>43530</v>
      </c>
      <c r="L697" s="39">
        <v>0.62986111111111109</v>
      </c>
      <c r="M697" s="37" t="s">
        <v>39</v>
      </c>
      <c r="N697" s="37" t="s">
        <v>41</v>
      </c>
      <c r="O697" s="37" t="s">
        <v>41</v>
      </c>
      <c r="P697" s="37" t="s">
        <v>41</v>
      </c>
      <c r="Q697" s="37">
        <v>3</v>
      </c>
      <c r="R697" s="13" t="s">
        <v>43</v>
      </c>
      <c r="S697" s="13" t="s">
        <v>56</v>
      </c>
      <c r="T697" s="13" t="s">
        <v>41</v>
      </c>
      <c r="U697" s="13" t="s">
        <v>52</v>
      </c>
      <c r="V697" s="13" t="s">
        <v>42</v>
      </c>
      <c r="W697" s="13" t="s">
        <v>66</v>
      </c>
      <c r="X697" s="13" t="s">
        <v>47</v>
      </c>
      <c r="Y697" s="13" t="s">
        <v>41</v>
      </c>
      <c r="Z697" s="13" t="s">
        <v>41</v>
      </c>
      <c r="AA697" s="13"/>
      <c r="AB697" s="13">
        <v>-1</v>
      </c>
      <c r="AC697" s="72">
        <f t="shared" si="1420"/>
        <v>0.5</v>
      </c>
      <c r="AD697" s="13">
        <v>2</v>
      </c>
      <c r="AE697" s="72">
        <f t="shared" ref="AE697" si="1538">VALUE(IF(AD697=-2,0%,IF(AD697=-1,50%,IF(AD697=0,100%,IF(AD697=1,50%,IF(AD697=2,0%))))))</f>
        <v>0</v>
      </c>
      <c r="AF697" s="13" t="s">
        <v>41</v>
      </c>
      <c r="AG697" s="13">
        <v>0</v>
      </c>
      <c r="AH697" s="13" t="s">
        <v>42</v>
      </c>
      <c r="AI697" s="13">
        <f t="shared" si="1407"/>
        <v>0</v>
      </c>
      <c r="AJ697" s="70">
        <f t="shared" si="1422"/>
        <v>1</v>
      </c>
      <c r="AK697" s="59">
        <f t="shared" si="1423"/>
        <v>-1</v>
      </c>
      <c r="AL697" s="70">
        <f t="shared" ref="AL697" si="1539">VALUE(IF(AK697=-3,0%,IF(AK697=-2,33.3%,IF(AK697=-1,66.6%,IF(AK697=0,100%,IF(AK697=1,66.6%,IF(AK697=2,33.3%,IF(AK697=3,0%))))))))</f>
        <v>0.66599999999999993</v>
      </c>
      <c r="AM697" s="13" t="s">
        <v>41</v>
      </c>
      <c r="AN697" s="13" t="s">
        <v>41</v>
      </c>
      <c r="AO697" s="13"/>
      <c r="AP697" s="13">
        <v>101.31965006729475</v>
      </c>
      <c r="AQ697" s="13">
        <v>117.34261838440112</v>
      </c>
      <c r="AR697" s="13">
        <v>125.13020833333333</v>
      </c>
      <c r="AS697" s="13">
        <v>148.05555555555554</v>
      </c>
      <c r="AT697" s="36">
        <v>153.95329600000002</v>
      </c>
      <c r="AU697" s="36" t="str">
        <f t="shared" si="1425"/>
        <v>2</v>
      </c>
      <c r="AV697" s="36">
        <v>0</v>
      </c>
      <c r="AW697" s="36">
        <v>153.95329600000002</v>
      </c>
      <c r="AX697" s="36">
        <v>153.95329600000002</v>
      </c>
      <c r="AY697" s="36">
        <v>39.618509549999999</v>
      </c>
      <c r="AZ697" s="36" t="str">
        <f t="shared" si="1426"/>
        <v>1</v>
      </c>
      <c r="BA697" s="36">
        <v>8.3698362220042899</v>
      </c>
      <c r="BB697" s="36">
        <v>33.700141600000002</v>
      </c>
      <c r="BC697" s="36">
        <v>45.536877500000003</v>
      </c>
      <c r="BD697" s="36">
        <v>13433.449999999999</v>
      </c>
      <c r="BE697" s="36" t="s">
        <v>50</v>
      </c>
      <c r="BF697" s="36">
        <v>12400.1</v>
      </c>
      <c r="BG697" s="36">
        <v>14466.8</v>
      </c>
      <c r="BH697" s="36">
        <v>150.17796500000003</v>
      </c>
      <c r="BI697" s="36">
        <v>5.3391243026475914</v>
      </c>
      <c r="BJ697" s="36">
        <v>146.40263400000001</v>
      </c>
      <c r="BK697" s="36">
        <v>153.95329600000002</v>
      </c>
      <c r="BL697" s="36">
        <v>33.700141600000002</v>
      </c>
      <c r="BM697" s="36">
        <v>0</v>
      </c>
      <c r="BN697" s="36">
        <v>33.700141600000002</v>
      </c>
      <c r="BO697" s="36">
        <v>33.700141600000002</v>
      </c>
      <c r="BP697" s="36">
        <v>9587.1166666666668</v>
      </c>
      <c r="BQ697" s="36">
        <v>1562.0831903796445</v>
      </c>
      <c r="BR697" s="36">
        <v>8266.7000000000007</v>
      </c>
      <c r="BS697" s="36">
        <v>12400.1</v>
      </c>
      <c r="BT697" s="36">
        <v>157.76607300000001</v>
      </c>
      <c r="BU697" s="36">
        <v>5.3920809437041779</v>
      </c>
      <c r="BV697" s="36">
        <v>153.95329600000002</v>
      </c>
      <c r="BW697" s="36">
        <v>161.57884999999999</v>
      </c>
      <c r="BX697" s="36">
        <v>57.265244350000003</v>
      </c>
      <c r="BY697" s="36">
        <v>33.32608790776554</v>
      </c>
      <c r="BZ697" s="36">
        <v>33.700141600000002</v>
      </c>
      <c r="CA697" s="36">
        <v>80.830347100000012</v>
      </c>
      <c r="CB697" s="36">
        <v>13045.937500000004</v>
      </c>
      <c r="CC697" s="36">
        <v>5566.6575624127127</v>
      </c>
      <c r="CD697" s="36">
        <v>8266.7000000000007</v>
      </c>
      <c r="CE697" s="36">
        <v>23422.400000000001</v>
      </c>
      <c r="CF697" s="36"/>
      <c r="CG697" s="40">
        <v>26.965</v>
      </c>
      <c r="CH697" s="40">
        <v>59.426000000000002</v>
      </c>
      <c r="CI697" s="40"/>
      <c r="CL697" s="5" t="str">
        <f t="shared" si="1431"/>
        <v>1_0.5_1</v>
      </c>
      <c r="CM697" s="95" t="str">
        <f t="shared" si="1432"/>
        <v>1K</v>
      </c>
      <c r="CN697" s="96">
        <f t="shared" si="1419"/>
        <v>202</v>
      </c>
      <c r="CO697" s="96" t="str">
        <f t="shared" si="1427"/>
        <v>0.666_0_1</v>
      </c>
      <c r="CP697" s="95" t="str">
        <f t="shared" si="1435"/>
        <v>1G</v>
      </c>
      <c r="CQ697" s="5">
        <f t="shared" si="1428"/>
        <v>48</v>
      </c>
      <c r="CV697" s="87"/>
      <c r="CW697" s="87"/>
      <c r="CX697" s="87"/>
      <c r="CY697" s="87"/>
      <c r="CZ697" s="87"/>
    </row>
    <row r="698" spans="1:104" s="5" customFormat="1">
      <c r="A698" s="13" t="s">
        <v>447</v>
      </c>
      <c r="B698" s="13">
        <v>5</v>
      </c>
      <c r="C698" s="13"/>
      <c r="D698" s="13" t="s">
        <v>101</v>
      </c>
      <c r="E698" s="35" t="s">
        <v>345</v>
      </c>
      <c r="F698" s="13" t="s">
        <v>141</v>
      </c>
      <c r="G698" s="36">
        <v>1000008326</v>
      </c>
      <c r="H698" s="13" t="s">
        <v>346</v>
      </c>
      <c r="I698" s="37">
        <v>17</v>
      </c>
      <c r="J698" s="37" t="s">
        <v>38</v>
      </c>
      <c r="K698" s="38">
        <v>43530</v>
      </c>
      <c r="L698" s="39">
        <v>0.64027777777777783</v>
      </c>
      <c r="M698" s="37" t="s">
        <v>39</v>
      </c>
      <c r="N698" s="37" t="s">
        <v>41</v>
      </c>
      <c r="O698" s="37" t="s">
        <v>41</v>
      </c>
      <c r="P698" s="37" t="s">
        <v>41</v>
      </c>
      <c r="Q698" s="37">
        <v>4</v>
      </c>
      <c r="R698" s="13" t="s">
        <v>43</v>
      </c>
      <c r="S698" s="13" t="s">
        <v>56</v>
      </c>
      <c r="T698" s="13" t="s">
        <v>41</v>
      </c>
      <c r="U698" s="13" t="s">
        <v>52</v>
      </c>
      <c r="V698" s="13" t="s">
        <v>42</v>
      </c>
      <c r="W698" s="13" t="s">
        <v>66</v>
      </c>
      <c r="X698" s="13" t="s">
        <v>47</v>
      </c>
      <c r="Y698" s="13" t="s">
        <v>41</v>
      </c>
      <c r="Z698" s="13" t="s">
        <v>41</v>
      </c>
      <c r="AA698" s="13"/>
      <c r="AB698" s="13">
        <v>-1</v>
      </c>
      <c r="AC698" s="72">
        <f t="shared" si="1420"/>
        <v>0.5</v>
      </c>
      <c r="AD698" s="13">
        <v>2</v>
      </c>
      <c r="AE698" s="72">
        <f t="shared" ref="AE698" si="1540">VALUE(IF(AD698=-2,0%,IF(AD698=-1,50%,IF(AD698=0,100%,IF(AD698=1,50%,IF(AD698=2,0%))))))</f>
        <v>0</v>
      </c>
      <c r="AF698" s="13" t="s">
        <v>41</v>
      </c>
      <c r="AG698" s="13">
        <v>0</v>
      </c>
      <c r="AH698" s="13" t="s">
        <v>42</v>
      </c>
      <c r="AI698" s="13">
        <f t="shared" si="1407"/>
        <v>0</v>
      </c>
      <c r="AJ698" s="70">
        <f t="shared" si="1422"/>
        <v>1</v>
      </c>
      <c r="AK698" s="59">
        <f t="shared" si="1423"/>
        <v>-1</v>
      </c>
      <c r="AL698" s="70">
        <f t="shared" ref="AL698" si="1541">VALUE(IF(AK698=-3,0%,IF(AK698=-2,33.3%,IF(AK698=-1,66.6%,IF(AK698=0,100%,IF(AK698=1,66.6%,IF(AK698=2,33.3%,IF(AK698=3,0%))))))))</f>
        <v>0.66599999999999993</v>
      </c>
      <c r="AM698" s="13" t="s">
        <v>41</v>
      </c>
      <c r="AN698" s="13" t="s">
        <v>41</v>
      </c>
      <c r="AO698" s="13"/>
      <c r="AP698" s="13">
        <v>101.31965006729475</v>
      </c>
      <c r="AQ698" s="13">
        <v>117.34261838440112</v>
      </c>
      <c r="AR698" s="13">
        <v>125.13020833333333</v>
      </c>
      <c r="AS698" s="13">
        <v>148.05555555555554</v>
      </c>
      <c r="AT698" s="36">
        <v>150.17796500000003</v>
      </c>
      <c r="AU698" s="36" t="str">
        <f t="shared" si="1425"/>
        <v>2</v>
      </c>
      <c r="AV698" s="36">
        <v>5.3391243026475914</v>
      </c>
      <c r="AW698" s="36">
        <v>146.40263400000001</v>
      </c>
      <c r="AX698" s="36">
        <v>153.95329600000002</v>
      </c>
      <c r="AY698" s="36">
        <v>33.700141600000002</v>
      </c>
      <c r="AZ698" s="36" t="str">
        <f t="shared" si="1426"/>
        <v>1</v>
      </c>
      <c r="BA698" s="36">
        <v>0</v>
      </c>
      <c r="BB698" s="36">
        <v>33.700141600000002</v>
      </c>
      <c r="BC698" s="36">
        <v>33.700141600000002</v>
      </c>
      <c r="BD698" s="36">
        <v>10763.95</v>
      </c>
      <c r="BE698" s="36" t="s">
        <v>50</v>
      </c>
      <c r="BF698" s="36">
        <v>9644.5</v>
      </c>
      <c r="BG698" s="36">
        <v>11711.2</v>
      </c>
      <c r="BH698" s="36">
        <v>146.40263400000001</v>
      </c>
      <c r="BI698" s="36">
        <v>0</v>
      </c>
      <c r="BJ698" s="36">
        <v>146.40263400000001</v>
      </c>
      <c r="BK698" s="36">
        <v>146.40263400000001</v>
      </c>
      <c r="BL698" s="36">
        <v>33.700141600000002</v>
      </c>
      <c r="BM698" s="36">
        <v>0</v>
      </c>
      <c r="BN698" s="36">
        <v>33.700141600000002</v>
      </c>
      <c r="BO698" s="36">
        <v>33.700141600000002</v>
      </c>
      <c r="BP698" s="36">
        <v>6774.1000000000013</v>
      </c>
      <c r="BQ698" s="36">
        <v>1805.2057965783276</v>
      </c>
      <c r="BR698" s="36">
        <v>5166.7</v>
      </c>
      <c r="BS698" s="36">
        <v>9644.5</v>
      </c>
      <c r="BT698" s="36">
        <v>150.17796500000003</v>
      </c>
      <c r="BU698" s="36">
        <v>5.3391243026475914</v>
      </c>
      <c r="BV698" s="36">
        <v>146.40263400000001</v>
      </c>
      <c r="BW698" s="36">
        <v>153.95329600000002</v>
      </c>
      <c r="BX698" s="36">
        <v>33.700141600000002</v>
      </c>
      <c r="BY698" s="36">
        <v>0</v>
      </c>
      <c r="BZ698" s="36">
        <v>33.700141600000002</v>
      </c>
      <c r="CA698" s="36">
        <v>33.700141600000002</v>
      </c>
      <c r="CB698" s="36">
        <v>8977.1375000000007</v>
      </c>
      <c r="CC698" s="36">
        <v>3112.6918279574911</v>
      </c>
      <c r="CD698" s="36">
        <v>5166.7</v>
      </c>
      <c r="CE698" s="36">
        <v>14466.8</v>
      </c>
      <c r="CF698" s="36"/>
      <c r="CG698" s="40">
        <v>26.061</v>
      </c>
      <c r="CH698" s="40">
        <v>65.576999999999998</v>
      </c>
      <c r="CI698" s="40"/>
      <c r="CL698" s="5" t="str">
        <f t="shared" si="1431"/>
        <v>1_0.5_1</v>
      </c>
      <c r="CM698" s="95" t="str">
        <f t="shared" si="1432"/>
        <v>1K</v>
      </c>
      <c r="CN698" s="96">
        <f t="shared" si="1419"/>
        <v>202</v>
      </c>
      <c r="CO698" s="96" t="str">
        <f t="shared" si="1427"/>
        <v>0.666_0_1</v>
      </c>
      <c r="CP698" s="95" t="str">
        <f t="shared" si="1435"/>
        <v>1G</v>
      </c>
      <c r="CQ698" s="5">
        <f t="shared" si="1428"/>
        <v>48</v>
      </c>
      <c r="CV698" s="87"/>
      <c r="CW698" s="87"/>
      <c r="CX698" s="87"/>
      <c r="CY698" s="87"/>
      <c r="CZ698" s="87"/>
    </row>
    <row r="699" spans="1:104" s="5" customFormat="1">
      <c r="A699" s="13" t="s">
        <v>447</v>
      </c>
      <c r="B699" s="13">
        <v>5</v>
      </c>
      <c r="C699" s="13"/>
      <c r="D699" s="13" t="s">
        <v>101</v>
      </c>
      <c r="E699" s="35" t="s">
        <v>345</v>
      </c>
      <c r="F699" s="13" t="s">
        <v>141</v>
      </c>
      <c r="G699" s="36">
        <v>1000008326</v>
      </c>
      <c r="H699" s="13" t="s">
        <v>346</v>
      </c>
      <c r="I699" s="37">
        <v>17</v>
      </c>
      <c r="J699" s="37" t="s">
        <v>38</v>
      </c>
      <c r="K699" s="38">
        <v>43530</v>
      </c>
      <c r="L699" s="39">
        <v>0.64722222222222225</v>
      </c>
      <c r="M699" s="37" t="s">
        <v>39</v>
      </c>
      <c r="N699" s="37" t="s">
        <v>41</v>
      </c>
      <c r="O699" s="37" t="s">
        <v>41</v>
      </c>
      <c r="P699" s="37" t="s">
        <v>41</v>
      </c>
      <c r="Q699" s="37">
        <v>5</v>
      </c>
      <c r="R699" s="13" t="s">
        <v>43</v>
      </c>
      <c r="S699" s="13" t="s">
        <v>44</v>
      </c>
      <c r="T699" s="13" t="s">
        <v>41</v>
      </c>
      <c r="U699" s="13" t="s">
        <v>52</v>
      </c>
      <c r="V699" s="13" t="s">
        <v>42</v>
      </c>
      <c r="W699" s="13" t="s">
        <v>66</v>
      </c>
      <c r="X699" s="13" t="s">
        <v>47</v>
      </c>
      <c r="Y699" s="13" t="s">
        <v>41</v>
      </c>
      <c r="Z699" s="13" t="s">
        <v>41</v>
      </c>
      <c r="AA699" s="13"/>
      <c r="AB699" s="13">
        <v>-1</v>
      </c>
      <c r="AC699" s="72">
        <f t="shared" si="1420"/>
        <v>0.5</v>
      </c>
      <c r="AD699" s="13">
        <v>1</v>
      </c>
      <c r="AE699" s="72">
        <f t="shared" ref="AE699" si="1542">VALUE(IF(AD699=-2,0%,IF(AD699=-1,50%,IF(AD699=0,100%,IF(AD699=1,50%,IF(AD699=2,0%))))))</f>
        <v>0.5</v>
      </c>
      <c r="AF699" s="13" t="s">
        <v>41</v>
      </c>
      <c r="AG699" s="13">
        <v>0</v>
      </c>
      <c r="AH699" s="13" t="s">
        <v>42</v>
      </c>
      <c r="AI699" s="13">
        <f t="shared" si="1407"/>
        <v>0</v>
      </c>
      <c r="AJ699" s="70">
        <f t="shared" si="1422"/>
        <v>1</v>
      </c>
      <c r="AK699" s="59">
        <f t="shared" si="1423"/>
        <v>-1</v>
      </c>
      <c r="AL699" s="70">
        <f t="shared" ref="AL699" si="1543">VALUE(IF(AK699=-3,0%,IF(AK699=-2,33.3%,IF(AK699=-1,66.6%,IF(AK699=0,100%,IF(AK699=1,66.6%,IF(AK699=2,33.3%,IF(AK699=3,0%))))))))</f>
        <v>0.66599999999999993</v>
      </c>
      <c r="AM699" s="13" t="s">
        <v>41</v>
      </c>
      <c r="AN699" s="13" t="s">
        <v>41</v>
      </c>
      <c r="AO699" s="13"/>
      <c r="AP699" s="13">
        <v>101.31965006729475</v>
      </c>
      <c r="AQ699" s="13">
        <v>117.34261838440112</v>
      </c>
      <c r="AR699" s="13">
        <v>125.13020833333333</v>
      </c>
      <c r="AS699" s="13">
        <v>148.05555555555554</v>
      </c>
      <c r="AT699" s="36">
        <v>153.95329600000002</v>
      </c>
      <c r="AU699" s="36" t="str">
        <f t="shared" si="1425"/>
        <v>2</v>
      </c>
      <c r="AV699" s="36">
        <v>0</v>
      </c>
      <c r="AW699" s="36">
        <v>153.95329600000002</v>
      </c>
      <c r="AX699" s="36">
        <v>153.95329600000002</v>
      </c>
      <c r="AY699" s="36">
        <v>57.362379600000004</v>
      </c>
      <c r="AZ699" s="36" t="str">
        <f t="shared" si="1426"/>
        <v>1</v>
      </c>
      <c r="BA699" s="36">
        <v>0</v>
      </c>
      <c r="BB699" s="36">
        <v>57.362379600000004</v>
      </c>
      <c r="BC699" s="36">
        <v>57.362379600000004</v>
      </c>
      <c r="BD699" s="36">
        <v>12400.1</v>
      </c>
      <c r="BE699" s="36" t="s">
        <v>50</v>
      </c>
      <c r="BF699" s="36">
        <v>12400.1</v>
      </c>
      <c r="BG699" s="36">
        <v>12400.1</v>
      </c>
      <c r="BH699" s="36">
        <v>153.95329600000002</v>
      </c>
      <c r="BI699" s="36">
        <v>0</v>
      </c>
      <c r="BJ699" s="36">
        <v>153.95329600000002</v>
      </c>
      <c r="BK699" s="36">
        <v>153.95329600000002</v>
      </c>
      <c r="BL699" s="36">
        <v>51.44962855</v>
      </c>
      <c r="BM699" s="36">
        <v>8.3618927258457951</v>
      </c>
      <c r="BN699" s="36">
        <v>45.536877500000003</v>
      </c>
      <c r="BO699" s="36">
        <v>57.362379600000004</v>
      </c>
      <c r="BP699" s="36">
        <v>12400.1</v>
      </c>
      <c r="BQ699" s="36">
        <v>0</v>
      </c>
      <c r="BR699" s="36">
        <v>12400.1</v>
      </c>
      <c r="BS699" s="36">
        <v>12400.1</v>
      </c>
      <c r="BT699" s="36">
        <v>150.17796500000003</v>
      </c>
      <c r="BU699" s="36">
        <v>5.3391243026475914</v>
      </c>
      <c r="BV699" s="36">
        <v>146.40263400000001</v>
      </c>
      <c r="BW699" s="36">
        <v>153.95329600000002</v>
      </c>
      <c r="BX699" s="36">
        <v>45.531260600000003</v>
      </c>
      <c r="BY699" s="36">
        <v>16.731728947849991</v>
      </c>
      <c r="BZ699" s="36">
        <v>33.700141600000002</v>
      </c>
      <c r="CA699" s="36">
        <v>57.362379600000004</v>
      </c>
      <c r="CB699" s="36">
        <v>10010.481250000003</v>
      </c>
      <c r="CC699" s="36">
        <v>2836.129616976561</v>
      </c>
      <c r="CD699" s="36">
        <v>5166.7</v>
      </c>
      <c r="CE699" s="36">
        <v>12400.1</v>
      </c>
      <c r="CF699" s="36"/>
      <c r="CG699" s="40">
        <v>26.792999999999999</v>
      </c>
      <c r="CH699" s="40">
        <v>64.941000000000003</v>
      </c>
      <c r="CI699" s="40"/>
      <c r="CL699" s="5" t="str">
        <f t="shared" si="1431"/>
        <v>1_0.5_1</v>
      </c>
      <c r="CM699" s="95" t="str">
        <f t="shared" si="1432"/>
        <v>1K</v>
      </c>
      <c r="CN699" s="96">
        <f t="shared" si="1419"/>
        <v>202</v>
      </c>
      <c r="CO699" s="96" t="str">
        <f t="shared" si="1427"/>
        <v>0.666_0.5_1</v>
      </c>
      <c r="CP699" s="95" t="str">
        <f t="shared" si="1435"/>
        <v>1H</v>
      </c>
      <c r="CQ699" s="5">
        <f t="shared" si="1428"/>
        <v>128</v>
      </c>
      <c r="CV699" s="87"/>
      <c r="CW699" s="87"/>
      <c r="CX699" s="87"/>
      <c r="CY699" s="87"/>
      <c r="CZ699" s="87"/>
    </row>
    <row r="700" spans="1:104" s="5" customFormat="1">
      <c r="A700" s="13" t="s">
        <v>447</v>
      </c>
      <c r="B700" s="13">
        <v>5</v>
      </c>
      <c r="C700" s="13"/>
      <c r="D700" s="13" t="s">
        <v>58</v>
      </c>
      <c r="E700" s="35" t="s">
        <v>347</v>
      </c>
      <c r="F700" s="13" t="s">
        <v>2</v>
      </c>
      <c r="G700" s="36">
        <v>1004960995</v>
      </c>
      <c r="H700" s="13" t="s">
        <v>348</v>
      </c>
      <c r="I700" s="37">
        <v>16</v>
      </c>
      <c r="J700" s="37" t="s">
        <v>38</v>
      </c>
      <c r="K700" s="38">
        <v>43530</v>
      </c>
      <c r="L700" s="39">
        <v>0.60763888888888895</v>
      </c>
      <c r="M700" s="37" t="s">
        <v>39</v>
      </c>
      <c r="N700" s="37" t="s">
        <v>94</v>
      </c>
      <c r="O700" s="37" t="s">
        <v>41</v>
      </c>
      <c r="P700" s="37" t="s">
        <v>41</v>
      </c>
      <c r="Q700" s="37">
        <v>1</v>
      </c>
      <c r="R700" s="13" t="s">
        <v>43</v>
      </c>
      <c r="S700" s="13" t="s">
        <v>44</v>
      </c>
      <c r="T700" s="13" t="s">
        <v>41</v>
      </c>
      <c r="U700" s="13" t="s">
        <v>45</v>
      </c>
      <c r="V700" s="13" t="s">
        <v>42</v>
      </c>
      <c r="W700" s="13" t="s">
        <v>81</v>
      </c>
      <c r="X700" s="13" t="s">
        <v>88</v>
      </c>
      <c r="Y700" s="13" t="s">
        <v>41</v>
      </c>
      <c r="Z700" s="13" t="s">
        <v>41</v>
      </c>
      <c r="AA700" s="13"/>
      <c r="AB700" s="13">
        <v>-1</v>
      </c>
      <c r="AC700" s="72">
        <f t="shared" si="1420"/>
        <v>0.5</v>
      </c>
      <c r="AD700" s="13">
        <v>1</v>
      </c>
      <c r="AE700" s="72">
        <f t="shared" ref="AE700" si="1544">VALUE(IF(AD700=-2,0%,IF(AD700=-1,50%,IF(AD700=0,100%,IF(AD700=1,50%,IF(AD700=2,0%))))))</f>
        <v>0.5</v>
      </c>
      <c r="AF700" s="13" t="s">
        <v>41</v>
      </c>
      <c r="AG700" s="13">
        <v>1</v>
      </c>
      <c r="AH700" s="13" t="s">
        <v>42</v>
      </c>
      <c r="AI700" s="13">
        <f t="shared" si="1407"/>
        <v>2</v>
      </c>
      <c r="AJ700" s="70">
        <f t="shared" si="1422"/>
        <v>0.33299999999999996</v>
      </c>
      <c r="AK700" s="59">
        <f t="shared" si="1423"/>
        <v>-3</v>
      </c>
      <c r="AL700" s="70">
        <f t="shared" ref="AL700" si="1545">VALUE(IF(AK700=-3,0%,IF(AK700=-2,33.3%,IF(AK700=-1,66.6%,IF(AK700=0,100%,IF(AK700=1,66.6%,IF(AK700=2,33.3%,IF(AK700=3,0%))))))))</f>
        <v>0</v>
      </c>
      <c r="AM700" s="13" t="s">
        <v>41</v>
      </c>
      <c r="AN700" s="13" t="s">
        <v>41</v>
      </c>
      <c r="AO700" s="13"/>
      <c r="AP700" s="13">
        <v>101.31965006729475</v>
      </c>
      <c r="AQ700" s="13">
        <v>117.34261838440112</v>
      </c>
      <c r="AR700" s="13">
        <v>125.13020833333333</v>
      </c>
      <c r="AS700" s="13">
        <v>148.05555555555554</v>
      </c>
      <c r="AT700" s="36">
        <v>335.06228599999997</v>
      </c>
      <c r="AU700" s="36" t="str">
        <f t="shared" si="1425"/>
        <v>3</v>
      </c>
      <c r="AV700" s="36">
        <v>70.236619590411635</v>
      </c>
      <c r="AW700" s="36">
        <v>285.39749599999999</v>
      </c>
      <c r="AX700" s="36">
        <v>384.72707599999995</v>
      </c>
      <c r="AY700" s="36">
        <v>217.413115</v>
      </c>
      <c r="AZ700" s="36" t="str">
        <f t="shared" si="1426"/>
        <v>2</v>
      </c>
      <c r="BA700" s="36">
        <v>26.86651932275576</v>
      </c>
      <c r="BB700" s="36">
        <v>198.415617</v>
      </c>
      <c r="BC700" s="36">
        <v>236.41061300000001</v>
      </c>
      <c r="BD700" s="36">
        <v>132267.54999999999</v>
      </c>
      <c r="BE700" s="36" t="s">
        <v>50</v>
      </c>
      <c r="BF700" s="36">
        <v>82667.199999999997</v>
      </c>
      <c r="BG700" s="36">
        <v>176356.7</v>
      </c>
      <c r="BH700" s="36">
        <v>291.56799799999999</v>
      </c>
      <c r="BI700" s="36">
        <v>8.7264076150503058</v>
      </c>
      <c r="BJ700" s="36">
        <v>285.39749599999999</v>
      </c>
      <c r="BK700" s="36">
        <v>297.73849999999999</v>
      </c>
      <c r="BL700" s="36">
        <v>198.415617</v>
      </c>
      <c r="BM700" s="36">
        <v>0</v>
      </c>
      <c r="BN700" s="36">
        <v>198.415617</v>
      </c>
      <c r="BO700" s="36">
        <v>198.415617</v>
      </c>
      <c r="BP700" s="36">
        <v>66593.016666666677</v>
      </c>
      <c r="BQ700" s="36">
        <v>9290.2840883186345</v>
      </c>
      <c r="BR700" s="36">
        <v>57867</v>
      </c>
      <c r="BS700" s="36">
        <v>82667.199999999997</v>
      </c>
      <c r="BT700" s="36">
        <v>365.92075999999997</v>
      </c>
      <c r="BU700" s="36">
        <v>113.87709203534938</v>
      </c>
      <c r="BV700" s="36">
        <v>285.39749599999999</v>
      </c>
      <c r="BW700" s="36">
        <v>446.44402400000001</v>
      </c>
      <c r="BX700" s="36">
        <v>205.92987249999999</v>
      </c>
      <c r="BY700" s="36">
        <v>10.626762039236629</v>
      </c>
      <c r="BZ700" s="36">
        <v>198.415617</v>
      </c>
      <c r="CA700" s="36">
        <v>213.44412800000001</v>
      </c>
      <c r="CB700" s="36">
        <v>69578.231250000012</v>
      </c>
      <c r="CC700" s="36">
        <v>8684.8110714985451</v>
      </c>
      <c r="CD700" s="36">
        <v>57867</v>
      </c>
      <c r="CE700" s="36">
        <v>88178.4</v>
      </c>
      <c r="CF700" s="36"/>
      <c r="CG700" s="40">
        <v>28.716999999999999</v>
      </c>
      <c r="CH700" s="40">
        <v>60.103000000000002</v>
      </c>
      <c r="CI700" s="40"/>
      <c r="CL700" s="5" t="str">
        <f t="shared" si="1431"/>
        <v>0.333_0.5_2</v>
      </c>
      <c r="CM700" s="95" t="str">
        <f t="shared" si="1432"/>
        <v>1Q</v>
      </c>
      <c r="CN700" s="96">
        <f t="shared" si="1419"/>
        <v>32</v>
      </c>
      <c r="CO700" s="96" t="str">
        <f t="shared" si="1427"/>
        <v>0_0.5_2</v>
      </c>
      <c r="CP700" s="95" t="str">
        <f t="shared" si="1435"/>
        <v>1N</v>
      </c>
      <c r="CQ700" s="5">
        <f t="shared" si="1428"/>
        <v>20</v>
      </c>
      <c r="CV700" s="87"/>
      <c r="CW700" s="87"/>
      <c r="CX700" s="87"/>
      <c r="CY700" s="87"/>
      <c r="CZ700" s="87"/>
    </row>
    <row r="701" spans="1:104" s="5" customFormat="1">
      <c r="A701" s="13" t="s">
        <v>447</v>
      </c>
      <c r="B701" s="13">
        <v>5</v>
      </c>
      <c r="C701" s="13"/>
      <c r="D701" s="13" t="s">
        <v>58</v>
      </c>
      <c r="E701" s="35" t="s">
        <v>347</v>
      </c>
      <c r="F701" s="13" t="s">
        <v>2</v>
      </c>
      <c r="G701" s="36">
        <v>1004960995</v>
      </c>
      <c r="H701" s="13" t="s">
        <v>348</v>
      </c>
      <c r="I701" s="37">
        <v>16</v>
      </c>
      <c r="J701" s="37" t="s">
        <v>38</v>
      </c>
      <c r="K701" s="38">
        <v>43530</v>
      </c>
      <c r="L701" s="39">
        <v>0.61875000000000002</v>
      </c>
      <c r="M701" s="37" t="s">
        <v>39</v>
      </c>
      <c r="N701" s="37" t="s">
        <v>94</v>
      </c>
      <c r="O701" s="37" t="s">
        <v>41</v>
      </c>
      <c r="P701" s="37" t="s">
        <v>41</v>
      </c>
      <c r="Q701" s="37">
        <v>2</v>
      </c>
      <c r="R701" s="13" t="s">
        <v>51</v>
      </c>
      <c r="S701" s="13" t="s">
        <v>56</v>
      </c>
      <c r="T701" s="13" t="s">
        <v>41</v>
      </c>
      <c r="U701" s="13" t="s">
        <v>52</v>
      </c>
      <c r="V701" s="13" t="s">
        <v>42</v>
      </c>
      <c r="W701" s="13" t="s">
        <v>72</v>
      </c>
      <c r="X701" s="13" t="s">
        <v>88</v>
      </c>
      <c r="Y701" s="13" t="s">
        <v>41</v>
      </c>
      <c r="Z701" s="13" t="s">
        <v>41</v>
      </c>
      <c r="AA701" s="13"/>
      <c r="AB701" s="13">
        <v>2</v>
      </c>
      <c r="AC701" s="72">
        <f t="shared" si="1420"/>
        <v>0</v>
      </c>
      <c r="AD701" s="13">
        <v>2</v>
      </c>
      <c r="AE701" s="72">
        <f t="shared" ref="AE701" si="1546">VALUE(IF(AD701=-2,0%,IF(AD701=-1,50%,IF(AD701=0,100%,IF(AD701=1,50%,IF(AD701=2,0%))))))</f>
        <v>0</v>
      </c>
      <c r="AF701" s="13" t="s">
        <v>41</v>
      </c>
      <c r="AG701" s="13">
        <v>0</v>
      </c>
      <c r="AH701" s="13" t="s">
        <v>42</v>
      </c>
      <c r="AI701" s="13">
        <f t="shared" ref="AI701:AI764" si="1547">VALUE(IF(W701="Muy Fría",-3, IF(W701="Fría",-2, IF(W701="Ligeramente Fría",-1, IF(W701="Agradable",0, IF(W701="Ligeramente caliente",1, IF(W701="Caliente",2, IF(W701="Muy Caliente",3))))))))</f>
        <v>-1</v>
      </c>
      <c r="AJ701" s="70">
        <f t="shared" si="1422"/>
        <v>0.66599999999999993</v>
      </c>
      <c r="AK701" s="59">
        <f t="shared" si="1423"/>
        <v>-3</v>
      </c>
      <c r="AL701" s="70">
        <f t="shared" ref="AL701" si="1548">VALUE(IF(AK701=-3,0%,IF(AK701=-2,33.3%,IF(AK701=-1,66.6%,IF(AK701=0,100%,IF(AK701=1,66.6%,IF(AK701=2,33.3%,IF(AK701=3,0%))))))))</f>
        <v>0</v>
      </c>
      <c r="AM701" s="13" t="s">
        <v>41</v>
      </c>
      <c r="AN701" s="13" t="s">
        <v>41</v>
      </c>
      <c r="AO701" s="13"/>
      <c r="AP701" s="13">
        <v>101.31965006729475</v>
      </c>
      <c r="AQ701" s="13">
        <v>117.34261838440112</v>
      </c>
      <c r="AR701" s="13">
        <v>125.13020833333333</v>
      </c>
      <c r="AS701" s="13">
        <v>148.05555555555554</v>
      </c>
      <c r="AT701" s="36">
        <v>33.277775000000005</v>
      </c>
      <c r="AU701" s="36" t="str">
        <f t="shared" si="1425"/>
        <v>1</v>
      </c>
      <c r="AV701" s="36">
        <v>0</v>
      </c>
      <c r="AW701" s="36">
        <v>33.277775000000005</v>
      </c>
      <c r="AX701" s="36">
        <v>33.277775000000005</v>
      </c>
      <c r="AY701" s="36">
        <v>135.90254249999998</v>
      </c>
      <c r="AZ701" s="36" t="str">
        <f t="shared" si="1426"/>
        <v>2</v>
      </c>
      <c r="BA701" s="36">
        <v>5.0961829187285499</v>
      </c>
      <c r="BB701" s="36">
        <v>132.29899699999999</v>
      </c>
      <c r="BC701" s="36">
        <v>139.50608800000001</v>
      </c>
      <c r="BD701" s="36">
        <v>22905.725000000002</v>
      </c>
      <c r="BE701" s="36" t="s">
        <v>50</v>
      </c>
      <c r="BF701" s="36">
        <v>21355.7</v>
      </c>
      <c r="BG701" s="36">
        <v>23422.400000000001</v>
      </c>
      <c r="BH701" s="36">
        <v>65.005807000000004</v>
      </c>
      <c r="BI701" s="36">
        <v>44.870213161807577</v>
      </c>
      <c r="BJ701" s="36">
        <v>33.277775000000005</v>
      </c>
      <c r="BK701" s="36">
        <v>96.733839000000003</v>
      </c>
      <c r="BL701" s="36">
        <v>146.76934799999998</v>
      </c>
      <c r="BM701" s="36">
        <v>10.271800799041989</v>
      </c>
      <c r="BN701" s="36">
        <v>139.50608800000001</v>
      </c>
      <c r="BO701" s="36">
        <v>154.03260799999998</v>
      </c>
      <c r="BP701" s="36">
        <v>26177.966666666664</v>
      </c>
      <c r="BQ701" s="36">
        <v>3592.8168117323789</v>
      </c>
      <c r="BR701" s="36">
        <v>22044.6</v>
      </c>
      <c r="BS701" s="36">
        <v>31689.1</v>
      </c>
      <c r="BT701" s="36">
        <v>115.4955875</v>
      </c>
      <c r="BU701" s="36">
        <v>116.27354550614814</v>
      </c>
      <c r="BV701" s="36">
        <v>33.277775000000005</v>
      </c>
      <c r="BW701" s="36">
        <v>197.71339999999998</v>
      </c>
      <c r="BX701" s="36">
        <v>165.20776000000001</v>
      </c>
      <c r="BY701" s="36">
        <v>36.347653118064635</v>
      </c>
      <c r="BZ701" s="36">
        <v>139.50608800000001</v>
      </c>
      <c r="CA701" s="36">
        <v>190.90943199999998</v>
      </c>
      <c r="CB701" s="36">
        <v>78189.412500000006</v>
      </c>
      <c r="CC701" s="36">
        <v>60232.033395083883</v>
      </c>
      <c r="CD701" s="36">
        <v>22044.6</v>
      </c>
      <c r="CE701" s="36">
        <v>176356.7</v>
      </c>
      <c r="CF701" s="36"/>
      <c r="CG701" s="40">
        <v>28.965</v>
      </c>
      <c r="CH701" s="40">
        <v>59.985999999999997</v>
      </c>
      <c r="CI701" s="40"/>
      <c r="CL701" s="5" t="str">
        <f t="shared" si="1431"/>
        <v>0.666_0_2</v>
      </c>
      <c r="CM701" s="95" t="str">
        <f t="shared" si="1432"/>
        <v>1S</v>
      </c>
      <c r="CN701" s="96">
        <f t="shared" si="1419"/>
        <v>9</v>
      </c>
      <c r="CO701" s="96" t="str">
        <f t="shared" si="1427"/>
        <v>0_0_2</v>
      </c>
      <c r="CP701" s="95" t="str">
        <f t="shared" si="1435"/>
        <v>1M</v>
      </c>
      <c r="CQ701" s="5">
        <f t="shared" si="1428"/>
        <v>10</v>
      </c>
      <c r="CV701" s="87"/>
      <c r="CW701" s="87"/>
      <c r="CX701" s="87"/>
      <c r="CY701" s="87"/>
      <c r="CZ701" s="87"/>
    </row>
    <row r="702" spans="1:104" s="5" customFormat="1">
      <c r="A702" s="13" t="s">
        <v>447</v>
      </c>
      <c r="B702" s="13">
        <v>5</v>
      </c>
      <c r="C702" s="13"/>
      <c r="D702" s="13" t="s">
        <v>58</v>
      </c>
      <c r="E702" s="35" t="s">
        <v>347</v>
      </c>
      <c r="F702" s="13" t="s">
        <v>2</v>
      </c>
      <c r="G702" s="36">
        <v>1004960995</v>
      </c>
      <c r="H702" s="13" t="s">
        <v>348</v>
      </c>
      <c r="I702" s="37">
        <v>16</v>
      </c>
      <c r="J702" s="37" t="s">
        <v>38</v>
      </c>
      <c r="K702" s="38">
        <v>43530</v>
      </c>
      <c r="L702" s="39">
        <v>0.62986111111111109</v>
      </c>
      <c r="M702" s="37" t="s">
        <v>39</v>
      </c>
      <c r="N702" s="37" t="s">
        <v>94</v>
      </c>
      <c r="O702" s="37" t="s">
        <v>41</v>
      </c>
      <c r="P702" s="37" t="s">
        <v>41</v>
      </c>
      <c r="Q702" s="37">
        <v>3</v>
      </c>
      <c r="R702" s="13" t="s">
        <v>62</v>
      </c>
      <c r="S702" s="13" t="s">
        <v>56</v>
      </c>
      <c r="T702" s="13" t="s">
        <v>41</v>
      </c>
      <c r="U702" s="13" t="s">
        <v>52</v>
      </c>
      <c r="V702" s="13" t="s">
        <v>42</v>
      </c>
      <c r="W702" s="13" t="s">
        <v>135</v>
      </c>
      <c r="X702" s="13" t="s">
        <v>88</v>
      </c>
      <c r="Y702" s="13" t="s">
        <v>41</v>
      </c>
      <c r="Z702" s="13" t="s">
        <v>41</v>
      </c>
      <c r="AA702" s="13"/>
      <c r="AB702" s="13">
        <v>1</v>
      </c>
      <c r="AC702" s="72">
        <f t="shared" si="1420"/>
        <v>0.5</v>
      </c>
      <c r="AD702" s="13">
        <v>2</v>
      </c>
      <c r="AE702" s="72">
        <f t="shared" ref="AE702" si="1549">VALUE(IF(AD702=-2,0%,IF(AD702=-1,50%,IF(AD702=0,100%,IF(AD702=1,50%,IF(AD702=2,0%))))))</f>
        <v>0</v>
      </c>
      <c r="AF702" s="13" t="s">
        <v>41</v>
      </c>
      <c r="AG702" s="13">
        <v>0</v>
      </c>
      <c r="AH702" s="13" t="s">
        <v>42</v>
      </c>
      <c r="AI702" s="13">
        <f t="shared" si="1547"/>
        <v>-2</v>
      </c>
      <c r="AJ702" s="70">
        <f t="shared" si="1422"/>
        <v>0.33299999999999996</v>
      </c>
      <c r="AK702" s="59">
        <f t="shared" si="1423"/>
        <v>-3</v>
      </c>
      <c r="AL702" s="70">
        <f t="shared" ref="AL702" si="1550">VALUE(IF(AK702=-3,0%,IF(AK702=-2,33.3%,IF(AK702=-1,66.6%,IF(AK702=0,100%,IF(AK702=1,66.6%,IF(AK702=2,33.3%,IF(AK702=3,0%))))))))</f>
        <v>0</v>
      </c>
      <c r="AM702" s="13" t="s">
        <v>41</v>
      </c>
      <c r="AN702" s="13" t="s">
        <v>41</v>
      </c>
      <c r="AO702" s="13"/>
      <c r="AP702" s="13">
        <v>101.31965006729475</v>
      </c>
      <c r="AQ702" s="13">
        <v>117.34261838440112</v>
      </c>
      <c r="AR702" s="13">
        <v>125.13020833333333</v>
      </c>
      <c r="AS702" s="13">
        <v>148.05555555555554</v>
      </c>
      <c r="AT702" s="36">
        <v>20.516984000000004</v>
      </c>
      <c r="AU702" s="36" t="str">
        <f t="shared" si="1425"/>
        <v>1</v>
      </c>
      <c r="AV702" s="36">
        <v>0</v>
      </c>
      <c r="AW702" s="36">
        <v>20.516984000000004</v>
      </c>
      <c r="AX702" s="36">
        <v>20.516984000000004</v>
      </c>
      <c r="AY702" s="36">
        <v>125.129352</v>
      </c>
      <c r="AZ702" s="36" t="str">
        <f t="shared" si="1426"/>
        <v>2</v>
      </c>
      <c r="BA702" s="36">
        <v>0</v>
      </c>
      <c r="BB702" s="36">
        <v>125.129352</v>
      </c>
      <c r="BC702" s="36">
        <v>125.129352</v>
      </c>
      <c r="BD702" s="36">
        <v>13433.449999999999</v>
      </c>
      <c r="BE702" s="36" t="s">
        <v>50</v>
      </c>
      <c r="BF702" s="36">
        <v>12400.1</v>
      </c>
      <c r="BG702" s="36">
        <v>14466.8</v>
      </c>
      <c r="BH702" s="36">
        <v>14.130347500000001</v>
      </c>
      <c r="BI702" s="36">
        <v>9.0320679562470421</v>
      </c>
      <c r="BJ702" s="36">
        <v>7.7437109999999976</v>
      </c>
      <c r="BK702" s="36">
        <v>20.516984000000004</v>
      </c>
      <c r="BL702" s="36">
        <v>125.129352</v>
      </c>
      <c r="BM702" s="36">
        <v>0</v>
      </c>
      <c r="BN702" s="36">
        <v>125.129352</v>
      </c>
      <c r="BO702" s="36">
        <v>125.129352</v>
      </c>
      <c r="BP702" s="36">
        <v>9587.1166666666668</v>
      </c>
      <c r="BQ702" s="36">
        <v>1562.0831903796445</v>
      </c>
      <c r="BR702" s="36">
        <v>8266.7000000000007</v>
      </c>
      <c r="BS702" s="36">
        <v>12400.1</v>
      </c>
      <c r="BT702" s="36">
        <v>26.897379500000007</v>
      </c>
      <c r="BU702" s="36">
        <v>9.0232418494042594</v>
      </c>
      <c r="BV702" s="36">
        <v>20.516984000000004</v>
      </c>
      <c r="BW702" s="36">
        <v>33.277775000000005</v>
      </c>
      <c r="BX702" s="36">
        <v>128.71417449999998</v>
      </c>
      <c r="BY702" s="36">
        <v>5.0697045982002162</v>
      </c>
      <c r="BZ702" s="36">
        <v>125.129352</v>
      </c>
      <c r="CA702" s="36">
        <v>132.29899699999999</v>
      </c>
      <c r="CB702" s="36">
        <v>13045.937500000004</v>
      </c>
      <c r="CC702" s="36">
        <v>5566.6575624127127</v>
      </c>
      <c r="CD702" s="36">
        <v>8266.7000000000007</v>
      </c>
      <c r="CE702" s="36">
        <v>23422.400000000001</v>
      </c>
      <c r="CF702" s="36"/>
      <c r="CG702" s="40">
        <v>26.965</v>
      </c>
      <c r="CH702" s="40">
        <v>59.426000000000002</v>
      </c>
      <c r="CI702" s="40"/>
      <c r="CL702" s="5" t="str">
        <f t="shared" si="1431"/>
        <v>0.333_0.5_2</v>
      </c>
      <c r="CM702" s="95" t="str">
        <f t="shared" si="1432"/>
        <v>1Q</v>
      </c>
      <c r="CN702" s="96">
        <f t="shared" si="1419"/>
        <v>32</v>
      </c>
      <c r="CO702" s="96" t="str">
        <f t="shared" si="1427"/>
        <v>0_0_2</v>
      </c>
      <c r="CP702" s="95" t="str">
        <f t="shared" si="1435"/>
        <v>1M</v>
      </c>
      <c r="CQ702" s="5">
        <f t="shared" si="1428"/>
        <v>10</v>
      </c>
      <c r="CV702" s="87"/>
      <c r="CW702" s="87"/>
      <c r="CX702" s="87"/>
      <c r="CY702" s="87"/>
      <c r="CZ702" s="87"/>
    </row>
    <row r="703" spans="1:104" s="5" customFormat="1">
      <c r="A703" s="13" t="s">
        <v>447</v>
      </c>
      <c r="B703" s="13">
        <v>5</v>
      </c>
      <c r="C703" s="13"/>
      <c r="D703" s="13" t="s">
        <v>58</v>
      </c>
      <c r="E703" s="35" t="s">
        <v>347</v>
      </c>
      <c r="F703" s="13" t="s">
        <v>2</v>
      </c>
      <c r="G703" s="36">
        <v>1004960995</v>
      </c>
      <c r="H703" s="13" t="s">
        <v>348</v>
      </c>
      <c r="I703" s="37">
        <v>16</v>
      </c>
      <c r="J703" s="37" t="s">
        <v>38</v>
      </c>
      <c r="K703" s="38">
        <v>43530</v>
      </c>
      <c r="L703" s="39">
        <v>0.64027777777777783</v>
      </c>
      <c r="M703" s="37" t="s">
        <v>39</v>
      </c>
      <c r="N703" s="37" t="s">
        <v>94</v>
      </c>
      <c r="O703" s="37" t="s">
        <v>41</v>
      </c>
      <c r="P703" s="37" t="s">
        <v>41</v>
      </c>
      <c r="Q703" s="37">
        <v>4</v>
      </c>
      <c r="R703" s="13" t="s">
        <v>51</v>
      </c>
      <c r="S703" s="13" t="s">
        <v>56</v>
      </c>
      <c r="T703" s="13" t="s">
        <v>41</v>
      </c>
      <c r="U703" s="13" t="s">
        <v>52</v>
      </c>
      <c r="V703" s="13" t="s">
        <v>42</v>
      </c>
      <c r="W703" s="13" t="s">
        <v>135</v>
      </c>
      <c r="X703" s="13" t="s">
        <v>88</v>
      </c>
      <c r="Y703" s="13" t="s">
        <v>41</v>
      </c>
      <c r="Z703" s="13" t="s">
        <v>41</v>
      </c>
      <c r="AA703" s="13"/>
      <c r="AB703" s="13">
        <v>2</v>
      </c>
      <c r="AC703" s="72">
        <f t="shared" si="1420"/>
        <v>0</v>
      </c>
      <c r="AD703" s="13">
        <v>2</v>
      </c>
      <c r="AE703" s="72">
        <f t="shared" ref="AE703" si="1551">VALUE(IF(AD703=-2,0%,IF(AD703=-1,50%,IF(AD703=0,100%,IF(AD703=1,50%,IF(AD703=2,0%))))))</f>
        <v>0</v>
      </c>
      <c r="AF703" s="13" t="s">
        <v>41</v>
      </c>
      <c r="AG703" s="13">
        <v>0</v>
      </c>
      <c r="AH703" s="13" t="s">
        <v>42</v>
      </c>
      <c r="AI703" s="13">
        <f t="shared" si="1547"/>
        <v>-2</v>
      </c>
      <c r="AJ703" s="70">
        <f t="shared" si="1422"/>
        <v>0.33299999999999996</v>
      </c>
      <c r="AK703" s="59">
        <f t="shared" si="1423"/>
        <v>-3</v>
      </c>
      <c r="AL703" s="70">
        <f t="shared" ref="AL703" si="1552">VALUE(IF(AK703=-3,0%,IF(AK703=-2,33.3%,IF(AK703=-1,66.6%,IF(AK703=0,100%,IF(AK703=1,66.6%,IF(AK703=2,33.3%,IF(AK703=3,0%))))))))</f>
        <v>0</v>
      </c>
      <c r="AM703" s="13" t="s">
        <v>41</v>
      </c>
      <c r="AN703" s="13" t="s">
        <v>41</v>
      </c>
      <c r="AO703" s="13"/>
      <c r="AP703" s="13">
        <v>101.31965006729475</v>
      </c>
      <c r="AQ703" s="13">
        <v>117.34261838440112</v>
      </c>
      <c r="AR703" s="13">
        <v>125.13020833333333</v>
      </c>
      <c r="AS703" s="13">
        <v>148.05555555555554</v>
      </c>
      <c r="AT703" s="36">
        <v>14.130347500000001</v>
      </c>
      <c r="AU703" s="36" t="str">
        <f t="shared" si="1425"/>
        <v>1</v>
      </c>
      <c r="AV703" s="36">
        <v>9.0320679562470421</v>
      </c>
      <c r="AW703" s="36">
        <v>7.7437109999999976</v>
      </c>
      <c r="AX703" s="36">
        <v>20.516984000000004</v>
      </c>
      <c r="AY703" s="36">
        <v>125.129352</v>
      </c>
      <c r="AZ703" s="36" t="str">
        <f t="shared" si="1426"/>
        <v>2</v>
      </c>
      <c r="BA703" s="36">
        <v>0</v>
      </c>
      <c r="BB703" s="36">
        <v>125.129352</v>
      </c>
      <c r="BC703" s="36">
        <v>125.129352</v>
      </c>
      <c r="BD703" s="36">
        <v>10763.95</v>
      </c>
      <c r="BE703" s="36" t="s">
        <v>50</v>
      </c>
      <c r="BF703" s="36">
        <v>9644.5</v>
      </c>
      <c r="BG703" s="36">
        <v>11711.2</v>
      </c>
      <c r="BH703" s="36">
        <v>7.7437109999999976</v>
      </c>
      <c r="BI703" s="36">
        <v>0</v>
      </c>
      <c r="BJ703" s="36">
        <v>7.7437109999999976</v>
      </c>
      <c r="BK703" s="36">
        <v>7.7437109999999976</v>
      </c>
      <c r="BL703" s="36">
        <v>125.129352</v>
      </c>
      <c r="BM703" s="36">
        <v>0</v>
      </c>
      <c r="BN703" s="36">
        <v>125.129352</v>
      </c>
      <c r="BO703" s="36">
        <v>125.129352</v>
      </c>
      <c r="BP703" s="36">
        <v>6774.1000000000013</v>
      </c>
      <c r="BQ703" s="36">
        <v>1805.2057965783276</v>
      </c>
      <c r="BR703" s="36">
        <v>5166.7</v>
      </c>
      <c r="BS703" s="36">
        <v>9644.5</v>
      </c>
      <c r="BT703" s="36">
        <v>14.130347500000001</v>
      </c>
      <c r="BU703" s="36">
        <v>9.0320679562470421</v>
      </c>
      <c r="BV703" s="36">
        <v>7.7437109999999976</v>
      </c>
      <c r="BW703" s="36">
        <v>20.516984000000004</v>
      </c>
      <c r="BX703" s="36">
        <v>125.129352</v>
      </c>
      <c r="BY703" s="36">
        <v>0</v>
      </c>
      <c r="BZ703" s="36">
        <v>125.129352</v>
      </c>
      <c r="CA703" s="36">
        <v>125.129352</v>
      </c>
      <c r="CB703" s="36">
        <v>8977.1375000000007</v>
      </c>
      <c r="CC703" s="36">
        <v>3112.6918279574911</v>
      </c>
      <c r="CD703" s="36">
        <v>5166.7</v>
      </c>
      <c r="CE703" s="36">
        <v>14466.8</v>
      </c>
      <c r="CF703" s="36"/>
      <c r="CG703" s="40">
        <v>26.061</v>
      </c>
      <c r="CH703" s="40">
        <v>65.576999999999998</v>
      </c>
      <c r="CI703" s="40"/>
      <c r="CL703" s="5" t="str">
        <f t="shared" si="1431"/>
        <v>0.333_0_2</v>
      </c>
      <c r="CM703" s="95" t="str">
        <f t="shared" si="1432"/>
        <v>1P</v>
      </c>
      <c r="CN703" s="96">
        <f t="shared" si="1419"/>
        <v>9</v>
      </c>
      <c r="CO703" s="96" t="str">
        <f t="shared" si="1427"/>
        <v>0_0_2</v>
      </c>
      <c r="CP703" s="95" t="str">
        <f t="shared" si="1435"/>
        <v>1M</v>
      </c>
      <c r="CQ703" s="5">
        <f t="shared" si="1428"/>
        <v>10</v>
      </c>
      <c r="CV703" s="87"/>
      <c r="CW703" s="87"/>
      <c r="CX703" s="87"/>
      <c r="CY703" s="87"/>
      <c r="CZ703" s="87"/>
    </row>
    <row r="704" spans="1:104" s="5" customFormat="1">
      <c r="A704" s="13" t="s">
        <v>447</v>
      </c>
      <c r="B704" s="13">
        <v>5</v>
      </c>
      <c r="C704" s="13"/>
      <c r="D704" s="13" t="s">
        <v>58</v>
      </c>
      <c r="E704" s="35" t="s">
        <v>347</v>
      </c>
      <c r="F704" s="13" t="s">
        <v>2</v>
      </c>
      <c r="G704" s="36">
        <v>1004960995</v>
      </c>
      <c r="H704" s="13" t="s">
        <v>348</v>
      </c>
      <c r="I704" s="37">
        <v>16</v>
      </c>
      <c r="J704" s="37" t="s">
        <v>38</v>
      </c>
      <c r="K704" s="38">
        <v>43530</v>
      </c>
      <c r="L704" s="39">
        <v>0.64722222222222225</v>
      </c>
      <c r="M704" s="37" t="s">
        <v>39</v>
      </c>
      <c r="N704" s="37" t="s">
        <v>94</v>
      </c>
      <c r="O704" s="37" t="s">
        <v>41</v>
      </c>
      <c r="P704" s="37" t="s">
        <v>41</v>
      </c>
      <c r="Q704" s="37">
        <v>5</v>
      </c>
      <c r="R704" s="13" t="s">
        <v>55</v>
      </c>
      <c r="S704" s="13" t="s">
        <v>56</v>
      </c>
      <c r="T704" s="13" t="s">
        <v>41</v>
      </c>
      <c r="U704" s="13" t="s">
        <v>52</v>
      </c>
      <c r="V704" s="13" t="s">
        <v>42</v>
      </c>
      <c r="W704" s="13" t="s">
        <v>72</v>
      </c>
      <c r="X704" s="13" t="s">
        <v>88</v>
      </c>
      <c r="Y704" s="13" t="s">
        <v>41</v>
      </c>
      <c r="Z704" s="13" t="s">
        <v>41</v>
      </c>
      <c r="AA704" s="13"/>
      <c r="AB704" s="13">
        <v>0</v>
      </c>
      <c r="AC704" s="72">
        <f t="shared" si="1420"/>
        <v>1</v>
      </c>
      <c r="AD704" s="13">
        <v>2</v>
      </c>
      <c r="AE704" s="72">
        <f t="shared" ref="AE704" si="1553">VALUE(IF(AD704=-2,0%,IF(AD704=-1,50%,IF(AD704=0,100%,IF(AD704=1,50%,IF(AD704=2,0%))))))</f>
        <v>0</v>
      </c>
      <c r="AF704" s="13" t="s">
        <v>41</v>
      </c>
      <c r="AG704" s="13">
        <v>0</v>
      </c>
      <c r="AH704" s="13" t="s">
        <v>42</v>
      </c>
      <c r="AI704" s="13">
        <f t="shared" si="1547"/>
        <v>-1</v>
      </c>
      <c r="AJ704" s="70">
        <f t="shared" si="1422"/>
        <v>0.66599999999999993</v>
      </c>
      <c r="AK704" s="59">
        <f t="shared" si="1423"/>
        <v>-3</v>
      </c>
      <c r="AL704" s="70">
        <f t="shared" ref="AL704" si="1554">VALUE(IF(AK704=-3,0%,IF(AK704=-2,33.3%,IF(AK704=-1,66.6%,IF(AK704=0,100%,IF(AK704=1,66.6%,IF(AK704=2,33.3%,IF(AK704=3,0%))))))))</f>
        <v>0</v>
      </c>
      <c r="AM704" s="13" t="s">
        <v>41</v>
      </c>
      <c r="AN704" s="13" t="s">
        <v>41</v>
      </c>
      <c r="AO704" s="13"/>
      <c r="AP704" s="13">
        <v>101.31965006729475</v>
      </c>
      <c r="AQ704" s="13">
        <v>117.34261838440112</v>
      </c>
      <c r="AR704" s="13">
        <v>125.13020833333333</v>
      </c>
      <c r="AS704" s="13">
        <v>148.05555555555554</v>
      </c>
      <c r="AT704" s="36">
        <v>20.516984000000004</v>
      </c>
      <c r="AU704" s="36" t="str">
        <f t="shared" si="1425"/>
        <v>1</v>
      </c>
      <c r="AV704" s="36">
        <v>0</v>
      </c>
      <c r="AW704" s="36">
        <v>20.516984000000004</v>
      </c>
      <c r="AX704" s="36">
        <v>20.516984000000004</v>
      </c>
      <c r="AY704" s="36">
        <v>125.129352</v>
      </c>
      <c r="AZ704" s="36" t="str">
        <f t="shared" si="1426"/>
        <v>2</v>
      </c>
      <c r="BA704" s="36">
        <v>0</v>
      </c>
      <c r="BB704" s="36">
        <v>125.129352</v>
      </c>
      <c r="BC704" s="36">
        <v>125.129352</v>
      </c>
      <c r="BD704" s="36">
        <v>12400.1</v>
      </c>
      <c r="BE704" s="36" t="s">
        <v>50</v>
      </c>
      <c r="BF704" s="36">
        <v>12400.1</v>
      </c>
      <c r="BG704" s="36">
        <v>12400.1</v>
      </c>
      <c r="BH704" s="36">
        <v>20.516984000000004</v>
      </c>
      <c r="BI704" s="36">
        <v>0</v>
      </c>
      <c r="BJ704" s="36">
        <v>20.516984000000004</v>
      </c>
      <c r="BK704" s="36">
        <v>20.516984000000004</v>
      </c>
      <c r="BL704" s="36">
        <v>125.129352</v>
      </c>
      <c r="BM704" s="36">
        <v>0</v>
      </c>
      <c r="BN704" s="36">
        <v>125.129352</v>
      </c>
      <c r="BO704" s="36">
        <v>125.129352</v>
      </c>
      <c r="BP704" s="36">
        <v>12400.1</v>
      </c>
      <c r="BQ704" s="36">
        <v>0</v>
      </c>
      <c r="BR704" s="36">
        <v>12400.1</v>
      </c>
      <c r="BS704" s="36">
        <v>12400.1</v>
      </c>
      <c r="BT704" s="36">
        <v>14.130347500000001</v>
      </c>
      <c r="BU704" s="36">
        <v>9.0320679562470421</v>
      </c>
      <c r="BV704" s="36">
        <v>7.7437109999999976</v>
      </c>
      <c r="BW704" s="36">
        <v>20.516984000000004</v>
      </c>
      <c r="BX704" s="36">
        <v>125.129352</v>
      </c>
      <c r="BY704" s="36">
        <v>0</v>
      </c>
      <c r="BZ704" s="36">
        <v>125.129352</v>
      </c>
      <c r="CA704" s="36">
        <v>125.129352</v>
      </c>
      <c r="CB704" s="36">
        <v>10010.481250000003</v>
      </c>
      <c r="CC704" s="36">
        <v>2836.129616976561</v>
      </c>
      <c r="CD704" s="36">
        <v>5166.7</v>
      </c>
      <c r="CE704" s="36">
        <v>12400.1</v>
      </c>
      <c r="CF704" s="36"/>
      <c r="CG704" s="40">
        <v>26.792999999999999</v>
      </c>
      <c r="CH704" s="40">
        <v>64.941000000000003</v>
      </c>
      <c r="CI704" s="40"/>
      <c r="CL704" s="5" t="str">
        <f t="shared" si="1431"/>
        <v>0.666_1_2</v>
      </c>
      <c r="CM704" s="95" t="str">
        <f t="shared" si="1432"/>
        <v>1U</v>
      </c>
      <c r="CN704" s="96">
        <f t="shared" si="1419"/>
        <v>63</v>
      </c>
      <c r="CO704" s="96" t="str">
        <f t="shared" si="1427"/>
        <v>0_0_2</v>
      </c>
      <c r="CP704" s="95" t="str">
        <f t="shared" si="1435"/>
        <v>1M</v>
      </c>
      <c r="CQ704" s="5">
        <f t="shared" si="1428"/>
        <v>10</v>
      </c>
      <c r="CV704" s="87"/>
      <c r="CW704" s="87"/>
      <c r="CX704" s="87"/>
      <c r="CY704" s="87"/>
      <c r="CZ704" s="87"/>
    </row>
    <row r="705" spans="1:104" s="5" customFormat="1">
      <c r="A705" s="13" t="s">
        <v>447</v>
      </c>
      <c r="B705" s="13">
        <v>5</v>
      </c>
      <c r="C705" s="13"/>
      <c r="D705" s="13" t="s">
        <v>67</v>
      </c>
      <c r="E705" s="35" t="s">
        <v>349</v>
      </c>
      <c r="F705" s="13" t="s">
        <v>36</v>
      </c>
      <c r="G705" s="36">
        <v>1006203215</v>
      </c>
      <c r="H705" s="13" t="s">
        <v>350</v>
      </c>
      <c r="I705" s="37">
        <v>18</v>
      </c>
      <c r="J705" s="37" t="s">
        <v>70</v>
      </c>
      <c r="K705" s="38">
        <v>43530</v>
      </c>
      <c r="L705" s="39">
        <v>0.60763888888888895</v>
      </c>
      <c r="M705" s="37" t="s">
        <v>93</v>
      </c>
      <c r="N705" s="37" t="s">
        <v>71</v>
      </c>
      <c r="O705" s="37" t="s">
        <v>41</v>
      </c>
      <c r="P705" s="37" t="s">
        <v>41</v>
      </c>
      <c r="Q705" s="37">
        <v>1</v>
      </c>
      <c r="R705" s="13" t="s">
        <v>55</v>
      </c>
      <c r="S705" s="13" t="s">
        <v>63</v>
      </c>
      <c r="T705" s="13" t="s">
        <v>42</v>
      </c>
      <c r="U705" s="13" t="s">
        <v>52</v>
      </c>
      <c r="V705" s="13" t="s">
        <v>42</v>
      </c>
      <c r="W705" s="13" t="s">
        <v>46</v>
      </c>
      <c r="X705" s="13" t="s">
        <v>47</v>
      </c>
      <c r="Y705" s="13" t="s">
        <v>41</v>
      </c>
      <c r="Z705" s="13" t="s">
        <v>41</v>
      </c>
      <c r="AA705" s="13"/>
      <c r="AB705" s="13">
        <v>0</v>
      </c>
      <c r="AC705" s="72">
        <f t="shared" si="1420"/>
        <v>1</v>
      </c>
      <c r="AD705" s="13">
        <v>0</v>
      </c>
      <c r="AE705" s="72">
        <f t="shared" ref="AE705" si="1555">VALUE(IF(AD705=-2,0%,IF(AD705=-1,50%,IF(AD705=0,100%,IF(AD705=1,50%,IF(AD705=2,0%))))))</f>
        <v>1</v>
      </c>
      <c r="AF705" s="13" t="s">
        <v>42</v>
      </c>
      <c r="AG705" s="13">
        <v>0</v>
      </c>
      <c r="AH705" s="13" t="s">
        <v>42</v>
      </c>
      <c r="AI705" s="13">
        <f t="shared" si="1547"/>
        <v>1</v>
      </c>
      <c r="AJ705" s="70">
        <f t="shared" si="1422"/>
        <v>0.66599999999999993</v>
      </c>
      <c r="AK705" s="59">
        <f t="shared" si="1423"/>
        <v>-1</v>
      </c>
      <c r="AL705" s="70">
        <f t="shared" ref="AL705" si="1556">VALUE(IF(AK705=-3,0%,IF(AK705=-2,33.3%,IF(AK705=-1,66.6%,IF(AK705=0,100%,IF(AK705=1,66.6%,IF(AK705=2,33.3%,IF(AK705=3,0%))))))))</f>
        <v>0.66599999999999993</v>
      </c>
      <c r="AM705" s="13" t="s">
        <v>41</v>
      </c>
      <c r="AN705" s="13" t="s">
        <v>41</v>
      </c>
      <c r="AO705" s="13"/>
      <c r="AP705" s="13">
        <v>101.31965006729475</v>
      </c>
      <c r="AQ705" s="13">
        <v>117.34261838440112</v>
      </c>
      <c r="AR705" s="13">
        <v>125.13020833333333</v>
      </c>
      <c r="AS705" s="13">
        <v>148.05555555555554</v>
      </c>
      <c r="AT705" s="36">
        <v>610.14665599999989</v>
      </c>
      <c r="AU705" s="36" t="str">
        <f t="shared" si="1425"/>
        <v>4</v>
      </c>
      <c r="AV705" s="36">
        <v>108.8533608330568</v>
      </c>
      <c r="AW705" s="36">
        <v>533.17570639999997</v>
      </c>
      <c r="AX705" s="36">
        <v>687.11760559999993</v>
      </c>
      <c r="AY705" s="36">
        <v>391.25315720000003</v>
      </c>
      <c r="AZ705" s="36" t="str">
        <f t="shared" si="1426"/>
        <v>3</v>
      </c>
      <c r="BA705" s="36">
        <v>135.03082213379324</v>
      </c>
      <c r="BB705" s="36">
        <v>295.7719472</v>
      </c>
      <c r="BC705" s="36">
        <v>486.73436720000001</v>
      </c>
      <c r="BD705" s="36">
        <v>132267.54999999999</v>
      </c>
      <c r="BE705" s="36" t="s">
        <v>50</v>
      </c>
      <c r="BF705" s="36">
        <v>82667.199999999997</v>
      </c>
      <c r="BG705" s="36">
        <v>176356.7</v>
      </c>
      <c r="BH705" s="36">
        <v>500.46315199999998</v>
      </c>
      <c r="BI705" s="36">
        <v>46.262538092347647</v>
      </c>
      <c r="BJ705" s="36">
        <v>467.75059759999999</v>
      </c>
      <c r="BK705" s="36">
        <v>533.17570639999997</v>
      </c>
      <c r="BL705" s="36">
        <v>299.43589609999998</v>
      </c>
      <c r="BM705" s="36">
        <v>5.1816062262219544</v>
      </c>
      <c r="BN705" s="36">
        <v>295.7719472</v>
      </c>
      <c r="BO705" s="36">
        <v>303.09984499999996</v>
      </c>
      <c r="BP705" s="36">
        <v>66593.016666666677</v>
      </c>
      <c r="BQ705" s="36">
        <v>9290.2840883186345</v>
      </c>
      <c r="BR705" s="36">
        <v>57867</v>
      </c>
      <c r="BS705" s="36">
        <v>82667.199999999997</v>
      </c>
      <c r="BT705" s="36">
        <v>598.0718104</v>
      </c>
      <c r="BU705" s="36">
        <v>91.776950421973808</v>
      </c>
      <c r="BV705" s="36">
        <v>533.17570639999997</v>
      </c>
      <c r="BW705" s="36">
        <v>662.96791439999993</v>
      </c>
      <c r="BX705" s="36">
        <v>402.34591849999993</v>
      </c>
      <c r="BY705" s="36">
        <v>150.71835560842101</v>
      </c>
      <c r="BZ705" s="36">
        <v>295.7719472</v>
      </c>
      <c r="CA705" s="36">
        <v>508.91988979999991</v>
      </c>
      <c r="CB705" s="36">
        <v>69578.231250000012</v>
      </c>
      <c r="CC705" s="36">
        <v>8684.8110714985451</v>
      </c>
      <c r="CD705" s="36">
        <v>57867</v>
      </c>
      <c r="CE705" s="36">
        <v>88178.4</v>
      </c>
      <c r="CF705" s="36"/>
      <c r="CG705" s="40">
        <v>28.716999999999999</v>
      </c>
      <c r="CH705" s="40">
        <v>60.103000000000002</v>
      </c>
      <c r="CI705" s="40"/>
      <c r="CL705" s="5" t="str">
        <f t="shared" si="1431"/>
        <v>0.666_1_3</v>
      </c>
      <c r="CM705" s="95" t="str">
        <f t="shared" si="1432"/>
        <v>2G</v>
      </c>
      <c r="CN705" s="96">
        <f t="shared" si="1419"/>
        <v>22</v>
      </c>
      <c r="CO705" s="96" t="str">
        <f t="shared" si="1427"/>
        <v>0.666_1_3</v>
      </c>
      <c r="CP705" s="95" t="str">
        <f t="shared" si="1435"/>
        <v>2G</v>
      </c>
      <c r="CQ705" s="5">
        <f t="shared" si="1428"/>
        <v>27</v>
      </c>
      <c r="CV705" s="87"/>
      <c r="CW705" s="87"/>
      <c r="CX705" s="87"/>
      <c r="CY705" s="87"/>
      <c r="CZ705" s="87"/>
    </row>
    <row r="706" spans="1:104" s="5" customFormat="1">
      <c r="A706" s="13" t="s">
        <v>447</v>
      </c>
      <c r="B706" s="13">
        <v>5</v>
      </c>
      <c r="C706" s="13"/>
      <c r="D706" s="13" t="s">
        <v>67</v>
      </c>
      <c r="E706" s="35" t="s">
        <v>349</v>
      </c>
      <c r="F706" s="13" t="s">
        <v>36</v>
      </c>
      <c r="G706" s="36">
        <v>1006203215</v>
      </c>
      <c r="H706" s="13" t="s">
        <v>350</v>
      </c>
      <c r="I706" s="37">
        <v>18</v>
      </c>
      <c r="J706" s="37" t="s">
        <v>70</v>
      </c>
      <c r="K706" s="38">
        <v>43530</v>
      </c>
      <c r="L706" s="39">
        <v>0.61875000000000002</v>
      </c>
      <c r="M706" s="37" t="s">
        <v>93</v>
      </c>
      <c r="N706" s="37" t="s">
        <v>71</v>
      </c>
      <c r="O706" s="37" t="s">
        <v>41</v>
      </c>
      <c r="P706" s="37" t="s">
        <v>41</v>
      </c>
      <c r="Q706" s="37">
        <v>2</v>
      </c>
      <c r="R706" s="13" t="s">
        <v>43</v>
      </c>
      <c r="S706" s="13" t="s">
        <v>56</v>
      </c>
      <c r="T706" s="13" t="s">
        <v>41</v>
      </c>
      <c r="U706" s="13" t="s">
        <v>52</v>
      </c>
      <c r="V706" s="13" t="s">
        <v>42</v>
      </c>
      <c r="W706" s="13" t="s">
        <v>46</v>
      </c>
      <c r="X706" s="13" t="s">
        <v>47</v>
      </c>
      <c r="Y706" s="13" t="s">
        <v>41</v>
      </c>
      <c r="Z706" s="13" t="s">
        <v>41</v>
      </c>
      <c r="AA706" s="13"/>
      <c r="AB706" s="13">
        <v>-1</v>
      </c>
      <c r="AC706" s="72">
        <f t="shared" si="1420"/>
        <v>0.5</v>
      </c>
      <c r="AD706" s="13">
        <v>2</v>
      </c>
      <c r="AE706" s="72">
        <f t="shared" ref="AE706" si="1557">VALUE(IF(AD706=-2,0%,IF(AD706=-1,50%,IF(AD706=0,100%,IF(AD706=1,50%,IF(AD706=2,0%))))))</f>
        <v>0</v>
      </c>
      <c r="AF706" s="13" t="s">
        <v>41</v>
      </c>
      <c r="AG706" s="13">
        <v>0</v>
      </c>
      <c r="AH706" s="13" t="s">
        <v>42</v>
      </c>
      <c r="AI706" s="13">
        <f t="shared" si="1547"/>
        <v>1</v>
      </c>
      <c r="AJ706" s="70">
        <f t="shared" si="1422"/>
        <v>0.66599999999999993</v>
      </c>
      <c r="AK706" s="59">
        <f t="shared" si="1423"/>
        <v>-1</v>
      </c>
      <c r="AL706" s="70">
        <f t="shared" ref="AL706" si="1558">VALUE(IF(AK706=-3,0%,IF(AK706=-2,33.3%,IF(AK706=-1,66.6%,IF(AK706=0,100%,IF(AK706=1,66.6%,IF(AK706=2,33.3%,IF(AK706=3,0%))))))))</f>
        <v>0.66599999999999993</v>
      </c>
      <c r="AM706" s="13" t="s">
        <v>41</v>
      </c>
      <c r="AN706" s="13" t="s">
        <v>41</v>
      </c>
      <c r="AO706" s="13"/>
      <c r="AP706" s="13">
        <v>101.31965006729475</v>
      </c>
      <c r="AQ706" s="13">
        <v>117.34261838440112</v>
      </c>
      <c r="AR706" s="13">
        <v>125.13020833333333</v>
      </c>
      <c r="AS706" s="13">
        <v>148.05555555555554</v>
      </c>
      <c r="AT706" s="36">
        <v>110.74340240000001</v>
      </c>
      <c r="AU706" s="36" t="str">
        <f t="shared" si="1425"/>
        <v>2</v>
      </c>
      <c r="AV706" s="36">
        <v>23.754986441812243</v>
      </c>
      <c r="AW706" s="36">
        <v>93.946090400000003</v>
      </c>
      <c r="AX706" s="36">
        <v>127.5407144</v>
      </c>
      <c r="AY706" s="36">
        <v>110.16804740000001</v>
      </c>
      <c r="AZ706" s="36" t="str">
        <f t="shared" si="1426"/>
        <v>2</v>
      </c>
      <c r="BA706" s="36">
        <v>5.0708007551324199</v>
      </c>
      <c r="BB706" s="36">
        <v>106.58244980000001</v>
      </c>
      <c r="BC706" s="36">
        <v>113.75364500000001</v>
      </c>
      <c r="BD706" s="36">
        <v>22905.725000000002</v>
      </c>
      <c r="BE706" s="36" t="s">
        <v>50</v>
      </c>
      <c r="BF706" s="36">
        <v>21355.7</v>
      </c>
      <c r="BG706" s="36">
        <v>23422.400000000001</v>
      </c>
      <c r="BH706" s="36">
        <v>173.62127199999998</v>
      </c>
      <c r="BI706" s="36">
        <v>65.167749519634597</v>
      </c>
      <c r="BJ706" s="36">
        <v>127.5407144</v>
      </c>
      <c r="BK706" s="36">
        <v>219.70182959999997</v>
      </c>
      <c r="BL706" s="36">
        <v>131.93016249999999</v>
      </c>
      <c r="BM706" s="36">
        <v>25.705477565211961</v>
      </c>
      <c r="BN706" s="36">
        <v>113.75364500000001</v>
      </c>
      <c r="BO706" s="36">
        <v>150.10668000000001</v>
      </c>
      <c r="BP706" s="36">
        <v>26177.966666666664</v>
      </c>
      <c r="BQ706" s="36">
        <v>3592.8168117323789</v>
      </c>
      <c r="BR706" s="36">
        <v>22044.6</v>
      </c>
      <c r="BS706" s="36">
        <v>31689.1</v>
      </c>
      <c r="BT706" s="36">
        <v>313.99591999999996</v>
      </c>
      <c r="BU706" s="36">
        <v>263.68748053458387</v>
      </c>
      <c r="BV706" s="36">
        <v>127.5407144</v>
      </c>
      <c r="BW706" s="36">
        <v>500.45112559999995</v>
      </c>
      <c r="BX706" s="36">
        <v>193.82476249999999</v>
      </c>
      <c r="BY706" s="36">
        <v>113.23766032286967</v>
      </c>
      <c r="BZ706" s="36">
        <v>113.75364500000001</v>
      </c>
      <c r="CA706" s="36">
        <v>273.89587999999998</v>
      </c>
      <c r="CB706" s="36">
        <v>78189.412500000006</v>
      </c>
      <c r="CC706" s="36">
        <v>60232.033395083883</v>
      </c>
      <c r="CD706" s="36">
        <v>22044.6</v>
      </c>
      <c r="CE706" s="36">
        <v>176356.7</v>
      </c>
      <c r="CF706" s="36"/>
      <c r="CG706" s="40">
        <v>28.965</v>
      </c>
      <c r="CH706" s="40">
        <v>59.985999999999997</v>
      </c>
      <c r="CI706" s="40"/>
      <c r="CL706" s="5" t="str">
        <f t="shared" si="1431"/>
        <v>0.666_0.5_2</v>
      </c>
      <c r="CM706" s="95" t="str">
        <f t="shared" si="1432"/>
        <v>1T</v>
      </c>
      <c r="CN706" s="96">
        <f t="shared" ref="CN706:CN769" si="1559">VLOOKUP(CM706,$CW$2:$CZ$61,2)</f>
        <v>60</v>
      </c>
      <c r="CO706" s="96" t="str">
        <f t="shared" si="1427"/>
        <v>0.666_0_2</v>
      </c>
      <c r="CP706" s="95" t="str">
        <f t="shared" si="1435"/>
        <v>1S</v>
      </c>
      <c r="CQ706" s="5">
        <f t="shared" si="1428"/>
        <v>25</v>
      </c>
      <c r="CV706" s="87"/>
      <c r="CW706" s="87"/>
      <c r="CX706" s="87"/>
      <c r="CY706" s="87"/>
      <c r="CZ706" s="87"/>
    </row>
    <row r="707" spans="1:104" s="5" customFormat="1">
      <c r="A707" s="13" t="s">
        <v>447</v>
      </c>
      <c r="B707" s="13">
        <v>5</v>
      </c>
      <c r="C707" s="13"/>
      <c r="D707" s="13" t="s">
        <v>67</v>
      </c>
      <c r="E707" s="35" t="s">
        <v>349</v>
      </c>
      <c r="F707" s="13" t="s">
        <v>36</v>
      </c>
      <c r="G707" s="36">
        <v>1006203215</v>
      </c>
      <c r="H707" s="13" t="s">
        <v>350</v>
      </c>
      <c r="I707" s="37">
        <v>18</v>
      </c>
      <c r="J707" s="37" t="s">
        <v>70</v>
      </c>
      <c r="K707" s="38">
        <v>43530</v>
      </c>
      <c r="L707" s="39">
        <v>0.62986111111111109</v>
      </c>
      <c r="M707" s="37" t="s">
        <v>93</v>
      </c>
      <c r="N707" s="37" t="s">
        <v>71</v>
      </c>
      <c r="O707" s="37" t="s">
        <v>41</v>
      </c>
      <c r="P707" s="37" t="s">
        <v>41</v>
      </c>
      <c r="Q707" s="37">
        <v>3</v>
      </c>
      <c r="R707" s="13" t="s">
        <v>43</v>
      </c>
      <c r="S707" s="13" t="s">
        <v>56</v>
      </c>
      <c r="T707" s="13" t="s">
        <v>41</v>
      </c>
      <c r="U707" s="13" t="s">
        <v>52</v>
      </c>
      <c r="V707" s="13" t="s">
        <v>42</v>
      </c>
      <c r="W707" s="13" t="s">
        <v>72</v>
      </c>
      <c r="X707" s="13" t="s">
        <v>106</v>
      </c>
      <c r="Y707" s="13" t="s">
        <v>41</v>
      </c>
      <c r="Z707" s="13" t="s">
        <v>41</v>
      </c>
      <c r="AA707" s="13"/>
      <c r="AB707" s="13">
        <v>-1</v>
      </c>
      <c r="AC707" s="72">
        <f t="shared" ref="AC707:AC770" si="1560">VALUE(IF(AB707=-2,0%,IF(AB707=-1,50%,IF(AB707=0,100%,IF(AB707=1,50%,IF(AB707=2,0%))))))</f>
        <v>0.5</v>
      </c>
      <c r="AD707" s="13">
        <v>2</v>
      </c>
      <c r="AE707" s="72">
        <f t="shared" ref="AE707" si="1561">VALUE(IF(AD707=-2,0%,IF(AD707=-1,50%,IF(AD707=0,100%,IF(AD707=1,50%,IF(AD707=2,0%))))))</f>
        <v>0</v>
      </c>
      <c r="AF707" s="13" t="s">
        <v>41</v>
      </c>
      <c r="AG707" s="13">
        <v>0</v>
      </c>
      <c r="AH707" s="13" t="s">
        <v>42</v>
      </c>
      <c r="AI707" s="13">
        <f t="shared" si="1547"/>
        <v>-1</v>
      </c>
      <c r="AJ707" s="70">
        <f t="shared" ref="AJ707:AJ770" si="1562">VALUE(IF(AI707=-3,0%,IF(AI707=-2,33.3%,IF(AI707=-1,66.6%,IF(AI707=0,100%,IF(AI707=1,66.6%,IF(AI707=2,33.3%,IF(AI707=3,0%))))))))</f>
        <v>0.66599999999999993</v>
      </c>
      <c r="AK707" s="59">
        <f t="shared" ref="AK707:AK770" si="1563">VALUE(IF(X707="Mucho más fría",-3, IF(X707="Más Fría",-2, IF(X707="Ligeramente más Fría",-1, IF(X707="Igual a como está",0, IF(X707="Ligeramente más caliente",1, IF(X707="Más Caliente",2, IF(X707="Mucho más caliente",3))))))))</f>
        <v>1</v>
      </c>
      <c r="AL707" s="70">
        <f t="shared" ref="AL707" si="1564">VALUE(IF(AK707=-3,0%,IF(AK707=-2,33.3%,IF(AK707=-1,66.6%,IF(AK707=0,100%,IF(AK707=1,66.6%,IF(AK707=2,33.3%,IF(AK707=3,0%))))))))</f>
        <v>0.66599999999999993</v>
      </c>
      <c r="AM707" s="13" t="s">
        <v>41</v>
      </c>
      <c r="AN707" s="13" t="s">
        <v>41</v>
      </c>
      <c r="AO707" s="13"/>
      <c r="AP707" s="13">
        <v>101.31965006729475</v>
      </c>
      <c r="AQ707" s="13">
        <v>117.34261838440112</v>
      </c>
      <c r="AR707" s="13">
        <v>125.13020833333333</v>
      </c>
      <c r="AS707" s="13">
        <v>148.05555555555554</v>
      </c>
      <c r="AT707" s="36">
        <v>51.811913199999999</v>
      </c>
      <c r="AU707" s="36" t="str">
        <f t="shared" ref="AU707:AU770" si="1565">IF(AT707&lt;=100,"1",IF(AT707&lt;=300,"2", IF(AT707&lt;=500,"3", IF(AT707&lt;=1000,"4", IF(AT707&gt;1000,"5")))))</f>
        <v>1</v>
      </c>
      <c r="AV707" s="36">
        <v>11.964491679465397</v>
      </c>
      <c r="AW707" s="36">
        <v>43.351740000000007</v>
      </c>
      <c r="AX707" s="36">
        <v>60.272086399999992</v>
      </c>
      <c r="AY707" s="36">
        <v>84.807980000000001</v>
      </c>
      <c r="AZ707" s="36" t="str">
        <f t="shared" ref="AZ707:AZ770" si="1566">IF(AY707&lt;=100,"1",IF(AY707&lt;=300,"2", IF(AY707&lt;=500,"3", IF(AY707&lt;=1000,"4", IF(AY707&gt;1000,"5")))))</f>
        <v>1</v>
      </c>
      <c r="BA707" s="36">
        <v>0</v>
      </c>
      <c r="BB707" s="36">
        <v>84.807980000000001</v>
      </c>
      <c r="BC707" s="36">
        <v>84.807980000000001</v>
      </c>
      <c r="BD707" s="36">
        <v>13433.449999999999</v>
      </c>
      <c r="BE707" s="36" t="s">
        <v>50</v>
      </c>
      <c r="BF707" s="36">
        <v>12400.1</v>
      </c>
      <c r="BG707" s="36">
        <v>14466.8</v>
      </c>
      <c r="BH707" s="36">
        <v>47.583074800000013</v>
      </c>
      <c r="BI707" s="36">
        <v>5.9840110611012562</v>
      </c>
      <c r="BJ707" s="36">
        <v>43.351740000000007</v>
      </c>
      <c r="BK707" s="36">
        <v>51.814409600000019</v>
      </c>
      <c r="BL707" s="36">
        <v>81.181398099999996</v>
      </c>
      <c r="BM707" s="36">
        <v>5.1287613080367942</v>
      </c>
      <c r="BN707" s="36">
        <v>77.554816199999991</v>
      </c>
      <c r="BO707" s="36">
        <v>84.807980000000001</v>
      </c>
      <c r="BP707" s="36">
        <v>9587.1166666666668</v>
      </c>
      <c r="BQ707" s="36">
        <v>1562.0831903796445</v>
      </c>
      <c r="BR707" s="36">
        <v>8266.7000000000007</v>
      </c>
      <c r="BS707" s="36">
        <v>12400.1</v>
      </c>
      <c r="BT707" s="36">
        <v>77.079194799999982</v>
      </c>
      <c r="BU707" s="36">
        <v>47.69782400248554</v>
      </c>
      <c r="BV707" s="36">
        <v>43.351740000000007</v>
      </c>
      <c r="BW707" s="36">
        <v>110.80664959999997</v>
      </c>
      <c r="BX707" s="36">
        <v>99.280812499999996</v>
      </c>
      <c r="BY707" s="36">
        <v>20.467676007454152</v>
      </c>
      <c r="BZ707" s="36">
        <v>84.807980000000001</v>
      </c>
      <c r="CA707" s="36">
        <v>113.75364500000001</v>
      </c>
      <c r="CB707" s="36">
        <v>13045.937500000004</v>
      </c>
      <c r="CC707" s="36">
        <v>5566.6575624127127</v>
      </c>
      <c r="CD707" s="36">
        <v>8266.7000000000007</v>
      </c>
      <c r="CE707" s="36">
        <v>23422.400000000001</v>
      </c>
      <c r="CF707" s="36"/>
      <c r="CG707" s="40">
        <v>26.965</v>
      </c>
      <c r="CH707" s="40">
        <v>59.426000000000002</v>
      </c>
      <c r="CI707" s="40"/>
      <c r="CL707" s="5" t="str">
        <f t="shared" si="1431"/>
        <v>0.666_0.5_1</v>
      </c>
      <c r="CM707" s="95" t="str">
        <f t="shared" si="1432"/>
        <v>1H</v>
      </c>
      <c r="CN707" s="96">
        <f t="shared" si="1559"/>
        <v>131</v>
      </c>
      <c r="CO707" s="96" t="str">
        <f t="shared" ref="CO707:CO770" si="1567">AL707&amp;"_"&amp;AE707&amp;"_"&amp;AZ707</f>
        <v>0.666_0_1</v>
      </c>
      <c r="CP707" s="95" t="str">
        <f t="shared" si="1435"/>
        <v>1G</v>
      </c>
      <c r="CQ707" s="5">
        <f t="shared" ref="CQ707:CQ770" si="1568">VLOOKUP(CP707,$CW$2:$CZ$61,4)</f>
        <v>48</v>
      </c>
      <c r="CV707" s="87"/>
      <c r="CW707" s="87"/>
      <c r="CX707" s="87"/>
      <c r="CY707" s="87"/>
      <c r="CZ707" s="87"/>
    </row>
    <row r="708" spans="1:104" s="5" customFormat="1">
      <c r="A708" s="13" t="s">
        <v>447</v>
      </c>
      <c r="B708" s="13">
        <v>5</v>
      </c>
      <c r="C708" s="13"/>
      <c r="D708" s="13" t="s">
        <v>67</v>
      </c>
      <c r="E708" s="35" t="s">
        <v>349</v>
      </c>
      <c r="F708" s="13" t="s">
        <v>36</v>
      </c>
      <c r="G708" s="36">
        <v>1006203215</v>
      </c>
      <c r="H708" s="13" t="s">
        <v>350</v>
      </c>
      <c r="I708" s="37">
        <v>18</v>
      </c>
      <c r="J708" s="37" t="s">
        <v>70</v>
      </c>
      <c r="K708" s="38">
        <v>43530</v>
      </c>
      <c r="L708" s="39">
        <v>0.64027777777777783</v>
      </c>
      <c r="M708" s="37" t="s">
        <v>93</v>
      </c>
      <c r="N708" s="37" t="s">
        <v>71</v>
      </c>
      <c r="O708" s="37" t="s">
        <v>41</v>
      </c>
      <c r="P708" s="37" t="s">
        <v>41</v>
      </c>
      <c r="Q708" s="37">
        <v>4</v>
      </c>
      <c r="R708" s="13" t="s">
        <v>43</v>
      </c>
      <c r="S708" s="13" t="s">
        <v>44</v>
      </c>
      <c r="T708" s="13" t="s">
        <v>41</v>
      </c>
      <c r="U708" s="13" t="s">
        <v>52</v>
      </c>
      <c r="V708" s="13" t="s">
        <v>42</v>
      </c>
      <c r="W708" s="13" t="s">
        <v>66</v>
      </c>
      <c r="X708" s="13" t="s">
        <v>76</v>
      </c>
      <c r="Y708" s="13" t="s">
        <v>41</v>
      </c>
      <c r="Z708" s="13" t="s">
        <v>41</v>
      </c>
      <c r="AA708" s="13"/>
      <c r="AB708" s="13">
        <v>-1</v>
      </c>
      <c r="AC708" s="72">
        <f t="shared" si="1560"/>
        <v>0.5</v>
      </c>
      <c r="AD708" s="13">
        <v>1</v>
      </c>
      <c r="AE708" s="72">
        <f t="shared" ref="AE708" si="1569">VALUE(IF(AD708=-2,0%,IF(AD708=-1,50%,IF(AD708=0,100%,IF(AD708=1,50%,IF(AD708=2,0%))))))</f>
        <v>0.5</v>
      </c>
      <c r="AF708" s="13" t="s">
        <v>41</v>
      </c>
      <c r="AG708" s="13">
        <v>0</v>
      </c>
      <c r="AH708" s="13" t="s">
        <v>42</v>
      </c>
      <c r="AI708" s="13">
        <f t="shared" si="1547"/>
        <v>0</v>
      </c>
      <c r="AJ708" s="70">
        <f t="shared" si="1562"/>
        <v>1</v>
      </c>
      <c r="AK708" s="59">
        <f t="shared" si="1563"/>
        <v>0</v>
      </c>
      <c r="AL708" s="70">
        <f t="shared" ref="AL708" si="1570">VALUE(IF(AK708=-3,0%,IF(AK708=-2,33.3%,IF(AK708=-1,66.6%,IF(AK708=0,100%,IF(AK708=1,66.6%,IF(AK708=2,33.3%,IF(AK708=3,0%))))))))</f>
        <v>1</v>
      </c>
      <c r="AM708" s="13" t="s">
        <v>41</v>
      </c>
      <c r="AN708" s="13" t="s">
        <v>41</v>
      </c>
      <c r="AO708" s="13"/>
      <c r="AP708" s="13">
        <v>101.31965006729475</v>
      </c>
      <c r="AQ708" s="13">
        <v>117.34261838440112</v>
      </c>
      <c r="AR708" s="13">
        <v>125.13020833333333</v>
      </c>
      <c r="AS708" s="13">
        <v>148.05555555555554</v>
      </c>
      <c r="AT708" s="36">
        <v>43.351740000000007</v>
      </c>
      <c r="AU708" s="36" t="str">
        <f t="shared" si="1565"/>
        <v>1</v>
      </c>
      <c r="AV708" s="36">
        <v>0</v>
      </c>
      <c r="AW708" s="36">
        <v>43.351740000000007</v>
      </c>
      <c r="AX708" s="36">
        <v>43.351740000000007</v>
      </c>
      <c r="AY708" s="36">
        <v>70.304148800000007</v>
      </c>
      <c r="AZ708" s="36" t="str">
        <f t="shared" si="1566"/>
        <v>1</v>
      </c>
      <c r="BA708" s="36">
        <v>0</v>
      </c>
      <c r="BB708" s="36">
        <v>70.304148800000007</v>
      </c>
      <c r="BC708" s="36">
        <v>70.304148800000007</v>
      </c>
      <c r="BD708" s="36">
        <v>10763.95</v>
      </c>
      <c r="BE708" s="36" t="s">
        <v>50</v>
      </c>
      <c r="BF708" s="36">
        <v>9644.5</v>
      </c>
      <c r="BG708" s="36">
        <v>11711.2</v>
      </c>
      <c r="BH708" s="36">
        <v>39.117908800000002</v>
      </c>
      <c r="BI708" s="36">
        <v>5.9875415038383908</v>
      </c>
      <c r="BJ708" s="36">
        <v>34.884077599999998</v>
      </c>
      <c r="BK708" s="36">
        <v>43.351740000000007</v>
      </c>
      <c r="BL708" s="36">
        <v>66.725930000000005</v>
      </c>
      <c r="BM708" s="36">
        <v>5.0603655560983842</v>
      </c>
      <c r="BN708" s="36">
        <v>63.147711200000003</v>
      </c>
      <c r="BO708" s="36">
        <v>70.304148800000007</v>
      </c>
      <c r="BP708" s="36">
        <v>6774.1000000000013</v>
      </c>
      <c r="BQ708" s="36">
        <v>1805.2057965783276</v>
      </c>
      <c r="BR708" s="36">
        <v>5166.7</v>
      </c>
      <c r="BS708" s="36">
        <v>9644.5</v>
      </c>
      <c r="BT708" s="36">
        <v>43.351740000000007</v>
      </c>
      <c r="BU708" s="36">
        <v>0</v>
      </c>
      <c r="BV708" s="36">
        <v>43.351740000000007</v>
      </c>
      <c r="BW708" s="36">
        <v>43.351740000000007</v>
      </c>
      <c r="BX708" s="36">
        <v>77.556064399999997</v>
      </c>
      <c r="BY708" s="36">
        <v>10.255757394705016</v>
      </c>
      <c r="BZ708" s="36">
        <v>70.304148800000007</v>
      </c>
      <c r="CA708" s="36">
        <v>84.807980000000001</v>
      </c>
      <c r="CB708" s="36">
        <v>8977.1375000000007</v>
      </c>
      <c r="CC708" s="36">
        <v>3112.6918279574911</v>
      </c>
      <c r="CD708" s="36">
        <v>5166.7</v>
      </c>
      <c r="CE708" s="36">
        <v>14466.8</v>
      </c>
      <c r="CF708" s="36"/>
      <c r="CG708" s="40">
        <v>26.061</v>
      </c>
      <c r="CH708" s="40">
        <v>65.576999999999998</v>
      </c>
      <c r="CI708" s="40"/>
      <c r="CL708" s="5" t="str">
        <f t="shared" ref="CL708:CL771" si="1571">AJ708&amp;"_"&amp;AC708&amp;"_"&amp;AZ708</f>
        <v>1_0.5_1</v>
      </c>
      <c r="CM708" s="95" t="str">
        <f t="shared" ref="CM708:CM771" si="1572">IF(CL708="0_0_1","1A", IF(CL708="0_0.5_1","1B", IF(CL708="0_1_1","1C", IF(CL708="0.333_0_1","1D", IF(CL708="0.333_0.5_1","1E", IF(CL708="0.333_1_1","1F", IF(CL708="0.666_0_1","1G", IF(CL708="0.666_0.5_1","1H", IF(CL708="0.666_1_1","1I", IF(CL708="1_0_1","1J", IF(CL708="1_0.5_1","1K", IF(CL708="1_1_1","1L", IF(CL708="0_0_2","1M", IF(CL708="0_0.5_2","1N", IF(CL708="0_1_2","1O", IF(CL708="0.333_0_2","1P", IF(CL708="0.333_0.5_2","1Q", IF(CL708="0.333_1_2","1R", IF(CL708="0.666_0_2","1S", IF(CL708="0.666_0.5_2","1T", IF(CL708="0.666_1_2","1U", IF(CL708="1_0_2","1V", IF(CL708="1_0.5_2","1W", IF(CL708="1_1_2","1X", IF(CL708="0_0_3","1Y", IF(CL708="0_0.5_3","1Z", IF(CL708="0_1_3","2A", IF(CL708="0.333_0_3","2B", IF(CL708="0.333_0.5_3","2C", IF(CL708="0.333_1_3","2D", IF(CL708="0.666_0_3","2E", IF(CL708="0.666_0.5_3","2F", IF(CL708="0.666_1_3","2G", IF(CL708="1_0_3","2H", IF(CL708="1_0.5_3","2I", IF(CL708="1_1_3","2J", IF(CL708="0_0_4","2K", IF(CL708="0_0.5_4","2L", IF(CL708="0_1_4","2M", IF(CL708="0.333_0_4","2N", IF(CL708="0.333_0.5_4","2O", IF(CL708="0.333_1_4","2P", IF(CL708="0.666_0_4","2Q", IF(CL708="0.666_0.5_4","2R", IF(CL708="0.666_1_4","2S", IF(CL708="1_0_4","2T", IF(CL708="1_0.5_4","2U", IF(CL708="1_1_4","2V", IF(CL708="0_0_5","2W", IF(CL708="0_0.5_5","2X", IF(CL708="0_1_5","2Y", IF(CL708="0.333_0_5","2Z", IF(CL708="0.333_0.5_5","3A", IF(CL708="0.333_1_5","3B", IF(CL708="0.666_0_5","3C", IF(CL708="0.666_0.5_5","3D", IF(CL708="0.666_1_5","3E", IF(CL708="1_0_5","3F", IF(CL708="1_0.5_5","3G", IF(CL708="1_1_5","3H", ))))))))))))))))))))))))))))))))))))))))))))))))))))))))))))</f>
        <v>1K</v>
      </c>
      <c r="CN708" s="96">
        <f t="shared" si="1559"/>
        <v>202</v>
      </c>
      <c r="CO708" s="96" t="str">
        <f t="shared" si="1567"/>
        <v>1_0.5_1</v>
      </c>
      <c r="CP708" s="95" t="str">
        <f t="shared" si="1435"/>
        <v>1K</v>
      </c>
      <c r="CQ708" s="5">
        <f t="shared" si="1568"/>
        <v>108</v>
      </c>
      <c r="CV708" s="87"/>
      <c r="CW708" s="87"/>
      <c r="CX708" s="87"/>
      <c r="CY708" s="87"/>
      <c r="CZ708" s="87"/>
    </row>
    <row r="709" spans="1:104" s="5" customFormat="1">
      <c r="A709" s="13" t="s">
        <v>447</v>
      </c>
      <c r="B709" s="13">
        <v>5</v>
      </c>
      <c r="C709" s="13"/>
      <c r="D709" s="13" t="s">
        <v>67</v>
      </c>
      <c r="E709" s="35" t="s">
        <v>349</v>
      </c>
      <c r="F709" s="13" t="s">
        <v>36</v>
      </c>
      <c r="G709" s="36">
        <v>1006203215</v>
      </c>
      <c r="H709" s="13" t="s">
        <v>350</v>
      </c>
      <c r="I709" s="37">
        <v>18</v>
      </c>
      <c r="J709" s="37" t="s">
        <v>70</v>
      </c>
      <c r="K709" s="38">
        <v>43530</v>
      </c>
      <c r="L709" s="39">
        <v>0.64722222222222225</v>
      </c>
      <c r="M709" s="37" t="s">
        <v>93</v>
      </c>
      <c r="N709" s="37" t="s">
        <v>71</v>
      </c>
      <c r="O709" s="37" t="s">
        <v>41</v>
      </c>
      <c r="P709" s="37" t="s">
        <v>41</v>
      </c>
      <c r="Q709" s="37">
        <v>5</v>
      </c>
      <c r="R709" s="13" t="s">
        <v>43</v>
      </c>
      <c r="S709" s="13" t="s">
        <v>44</v>
      </c>
      <c r="T709" s="13" t="s">
        <v>41</v>
      </c>
      <c r="U709" s="13" t="s">
        <v>52</v>
      </c>
      <c r="V709" s="13" t="s">
        <v>42</v>
      </c>
      <c r="W709" s="13" t="s">
        <v>66</v>
      </c>
      <c r="X709" s="13" t="s">
        <v>76</v>
      </c>
      <c r="Y709" s="13" t="s">
        <v>41</v>
      </c>
      <c r="Z709" s="13" t="s">
        <v>41</v>
      </c>
      <c r="AA709" s="13"/>
      <c r="AB709" s="13">
        <v>-1</v>
      </c>
      <c r="AC709" s="72">
        <f t="shared" si="1560"/>
        <v>0.5</v>
      </c>
      <c r="AD709" s="13">
        <v>1</v>
      </c>
      <c r="AE709" s="72">
        <f t="shared" ref="AE709" si="1573">VALUE(IF(AD709=-2,0%,IF(AD709=-1,50%,IF(AD709=0,100%,IF(AD709=1,50%,IF(AD709=2,0%))))))</f>
        <v>0.5</v>
      </c>
      <c r="AF709" s="13" t="s">
        <v>41</v>
      </c>
      <c r="AG709" s="13">
        <v>0</v>
      </c>
      <c r="AH709" s="13" t="s">
        <v>42</v>
      </c>
      <c r="AI709" s="13">
        <f t="shared" si="1547"/>
        <v>0</v>
      </c>
      <c r="AJ709" s="70">
        <f t="shared" si="1562"/>
        <v>1</v>
      </c>
      <c r="AK709" s="59">
        <f t="shared" si="1563"/>
        <v>0</v>
      </c>
      <c r="AL709" s="70">
        <f t="shared" ref="AL709" si="1574">VALUE(IF(AK709=-3,0%,IF(AK709=-2,33.3%,IF(AK709=-1,66.6%,IF(AK709=0,100%,IF(AK709=1,66.6%,IF(AK709=2,33.3%,IF(AK709=3,0%))))))))</f>
        <v>1</v>
      </c>
      <c r="AM709" s="13" t="s">
        <v>41</v>
      </c>
      <c r="AN709" s="13" t="s">
        <v>41</v>
      </c>
      <c r="AO709" s="13"/>
      <c r="AP709" s="13">
        <v>101.31965006729475</v>
      </c>
      <c r="AQ709" s="13">
        <v>117.34261838440112</v>
      </c>
      <c r="AR709" s="13">
        <v>125.13020833333333</v>
      </c>
      <c r="AS709" s="13">
        <v>148.05555555555554</v>
      </c>
      <c r="AT709" s="36">
        <v>68.668823199999991</v>
      </c>
      <c r="AU709" s="36" t="str">
        <f t="shared" si="1565"/>
        <v>1</v>
      </c>
      <c r="AV709" s="36">
        <v>11.874779062237289</v>
      </c>
      <c r="AW709" s="36">
        <v>60.272086399999992</v>
      </c>
      <c r="AX709" s="36">
        <v>77.065559999999991</v>
      </c>
      <c r="AY709" s="36">
        <v>92.063640200000009</v>
      </c>
      <c r="AZ709" s="36" t="str">
        <f t="shared" si="1566"/>
        <v>1</v>
      </c>
      <c r="BA709" s="36">
        <v>0</v>
      </c>
      <c r="BB709" s="36">
        <v>92.063640200000009</v>
      </c>
      <c r="BC709" s="36">
        <v>92.063640200000009</v>
      </c>
      <c r="BD709" s="36">
        <v>12400.1</v>
      </c>
      <c r="BE709" s="36" t="s">
        <v>50</v>
      </c>
      <c r="BF709" s="36">
        <v>12400.1</v>
      </c>
      <c r="BG709" s="36">
        <v>12400.1</v>
      </c>
      <c r="BH709" s="36">
        <v>64.498428399999995</v>
      </c>
      <c r="BI709" s="36">
        <v>5.9769501756270449</v>
      </c>
      <c r="BJ709" s="36">
        <v>60.272086399999992</v>
      </c>
      <c r="BK709" s="36">
        <v>68.724770400000011</v>
      </c>
      <c r="BL709" s="36">
        <v>88.435810099999998</v>
      </c>
      <c r="BM709" s="36">
        <v>5.1305265294053477</v>
      </c>
      <c r="BN709" s="36">
        <v>84.807980000000001</v>
      </c>
      <c r="BO709" s="36">
        <v>92.063640200000009</v>
      </c>
      <c r="BP709" s="36">
        <v>12400.1</v>
      </c>
      <c r="BQ709" s="36">
        <v>0</v>
      </c>
      <c r="BR709" s="36">
        <v>12400.1</v>
      </c>
      <c r="BS709" s="36">
        <v>12400.1</v>
      </c>
      <c r="BT709" s="36">
        <v>47.578081999999995</v>
      </c>
      <c r="BU709" s="36">
        <v>17.952033183303758</v>
      </c>
      <c r="BV709" s="36">
        <v>34.884077599999998</v>
      </c>
      <c r="BW709" s="36">
        <v>60.272086399999992</v>
      </c>
      <c r="BX709" s="36">
        <v>77.605675700000006</v>
      </c>
      <c r="BY709" s="36">
        <v>20.446649480208755</v>
      </c>
      <c r="BZ709" s="36">
        <v>63.147711200000003</v>
      </c>
      <c r="CA709" s="36">
        <v>92.063640200000009</v>
      </c>
      <c r="CB709" s="36">
        <v>10010.481250000003</v>
      </c>
      <c r="CC709" s="36">
        <v>2836.129616976561</v>
      </c>
      <c r="CD709" s="36">
        <v>5166.7</v>
      </c>
      <c r="CE709" s="36">
        <v>12400.1</v>
      </c>
      <c r="CF709" s="36"/>
      <c r="CG709" s="40">
        <v>26.792999999999999</v>
      </c>
      <c r="CH709" s="40">
        <v>64.941000000000003</v>
      </c>
      <c r="CI709" s="40"/>
      <c r="CL709" s="5" t="str">
        <f t="shared" si="1571"/>
        <v>1_0.5_1</v>
      </c>
      <c r="CM709" s="95" t="str">
        <f t="shared" si="1572"/>
        <v>1K</v>
      </c>
      <c r="CN709" s="96">
        <f t="shared" si="1559"/>
        <v>202</v>
      </c>
      <c r="CO709" s="96" t="str">
        <f t="shared" si="1567"/>
        <v>1_0.5_1</v>
      </c>
      <c r="CP709" s="95" t="str">
        <f t="shared" ref="CP709:CP772" si="1575">IF(CO709="0_0_1","1A", IF(CO709="0_0.5_1","1B", IF(CO709="0_1_1","1C", IF(CO709="0.333_0_1","1D", IF(CO709="0.333_0.5_1","1E", IF(CO709="0.333_1_1","1F", IF(CO709="0.666_0_1","1G", IF(CO709="0.666_0.5_1","1H", IF(CO709="0.666_1_1","1I", IF(CO709="1_0_1","1J", IF(CO709="1_0.5_1","1K", IF(CO709="1_1_1","1L", IF(CO709="0_0_2","1M", IF(CO709="0_0.5_2","1N", IF(CO709="0_1_2","1O", IF(CO709="0.333_0_2","1P", IF(CO709="0.333_0.5_2","1Q", IF(CO709="0.333_1_2","1R", IF(CO709="0.666_0_2","1S", IF(CO709="0.666_0.5_2","1T", IF(CO709="0.666_1_2","1U", IF(CO709="1_0_2","1V", IF(CO709="1_0.5_2","1W", IF(CO709="1_1_2","1X", IF(CO709="0_0_3","1Y", IF(CO709="0_0.5_3","1Z", IF(CO709="0_1_3","2A", IF(CO709="0.333_0_3","2B", IF(CO709="0.333_0.5_3","2C", IF(CO709="0.333_1_3","2D", IF(CO709="0.666_0_3","2E", IF(CO709="0.666_0.5_3","2F", IF(CO709="0.666_1_3","2G", IF(CO709="1_0_3","2H", IF(CO709="1_0.5_3","2I", IF(CO709="1_1_3","2J", IF(CO709="0_0_4","2K", IF(CO709="0_0.5_4","2L", IF(CO709="0_1_4","2M", IF(CO709="0.333_0_4","2N", IF(CO709="0.333_0.5_4","2O", IF(CO709="0.333_1_4","2P", IF(CO709="0.666_0_4","2Q", IF(CO709="0.666_0.5_4","2R", IF(CO709="0.666_1_4","2S", IF(CO709="1_0_4","2T", IF(CO709="1_0.5_4","2U", IF(CO709="1_1_4","2V", IF(CO709="0_0_5","2W", IF(CO709="0_0.5_5","2X", IF(CO709="0_1_5","2Y", IF(CO709="0.333_0_5","2Z", IF(CO709="0.333_0.5_5","3A", IF(CO709="0.333_1_5","3B", IF(CO709="0.666_0_5","3C", IF(CO709="0.666_0.5_5","3D", IF(CO709="0.666_1_5","3E", IF(CO709="1_0_5","3F", IF(CO709="1_0.5_5","3G", IF(CO709="1_1_5","3H", ))))))))))))))))))))))))))))))))))))))))))))))))))))))))))))</f>
        <v>1K</v>
      </c>
      <c r="CQ709" s="5">
        <f t="shared" si="1568"/>
        <v>108</v>
      </c>
      <c r="CV709" s="87"/>
      <c r="CW709" s="87"/>
      <c r="CX709" s="87"/>
      <c r="CY709" s="87"/>
      <c r="CZ709" s="87"/>
    </row>
    <row r="710" spans="1:104" s="5" customFormat="1">
      <c r="A710" s="13" t="s">
        <v>447</v>
      </c>
      <c r="B710" s="13">
        <v>5</v>
      </c>
      <c r="C710" s="13"/>
      <c r="D710" s="13" t="s">
        <v>107</v>
      </c>
      <c r="E710" s="35" t="s">
        <v>351</v>
      </c>
      <c r="F710" s="13" t="s">
        <v>141</v>
      </c>
      <c r="G710" s="36">
        <v>1007456702</v>
      </c>
      <c r="H710" s="13" t="s">
        <v>352</v>
      </c>
      <c r="I710" s="37">
        <v>17</v>
      </c>
      <c r="J710" s="37" t="s">
        <v>38</v>
      </c>
      <c r="K710" s="38">
        <v>43530</v>
      </c>
      <c r="L710" s="39">
        <v>0.60763888888888895</v>
      </c>
      <c r="M710" s="37" t="s">
        <v>39</v>
      </c>
      <c r="N710" s="37" t="s">
        <v>94</v>
      </c>
      <c r="O710" s="37" t="s">
        <v>41</v>
      </c>
      <c r="P710" s="37" t="s">
        <v>41</v>
      </c>
      <c r="Q710" s="37">
        <v>1</v>
      </c>
      <c r="R710" s="13" t="s">
        <v>43</v>
      </c>
      <c r="S710" s="13" t="s">
        <v>44</v>
      </c>
      <c r="T710" s="13" t="s">
        <v>41</v>
      </c>
      <c r="U710" s="13" t="s">
        <v>52</v>
      </c>
      <c r="V710" s="13" t="s">
        <v>42</v>
      </c>
      <c r="W710" s="13" t="s">
        <v>81</v>
      </c>
      <c r="X710" s="13" t="s">
        <v>88</v>
      </c>
      <c r="Y710" s="13" t="s">
        <v>42</v>
      </c>
      <c r="Z710" s="13" t="s">
        <v>41</v>
      </c>
      <c r="AA710" s="13"/>
      <c r="AB710" s="13">
        <v>-1</v>
      </c>
      <c r="AC710" s="72">
        <f t="shared" si="1560"/>
        <v>0.5</v>
      </c>
      <c r="AD710" s="13">
        <v>1</v>
      </c>
      <c r="AE710" s="72">
        <f t="shared" ref="AE710" si="1576">VALUE(IF(AD710=-2,0%,IF(AD710=-1,50%,IF(AD710=0,100%,IF(AD710=1,50%,IF(AD710=2,0%))))))</f>
        <v>0.5</v>
      </c>
      <c r="AF710" s="13" t="s">
        <v>41</v>
      </c>
      <c r="AG710" s="13">
        <v>0</v>
      </c>
      <c r="AH710" s="13" t="s">
        <v>42</v>
      </c>
      <c r="AI710" s="13">
        <f t="shared" si="1547"/>
        <v>2</v>
      </c>
      <c r="AJ710" s="70">
        <f t="shared" si="1562"/>
        <v>0.33299999999999996</v>
      </c>
      <c r="AK710" s="59">
        <f t="shared" si="1563"/>
        <v>-3</v>
      </c>
      <c r="AL710" s="70">
        <f t="shared" ref="AL710" si="1577">VALUE(IF(AK710=-3,0%,IF(AK710=-2,33.3%,IF(AK710=-1,66.6%,IF(AK710=0,100%,IF(AK710=1,66.6%,IF(AK710=2,33.3%,IF(AK710=3,0%))))))))</f>
        <v>0</v>
      </c>
      <c r="AM710" s="13" t="s">
        <v>42</v>
      </c>
      <c r="AN710" s="13" t="s">
        <v>41</v>
      </c>
      <c r="AO710" s="13"/>
      <c r="AP710" s="13">
        <v>101.31965006729475</v>
      </c>
      <c r="AQ710" s="13">
        <v>117.34261838440112</v>
      </c>
      <c r="AR710" s="13">
        <v>125.13020833333333</v>
      </c>
      <c r="AS710" s="13">
        <v>148.05555555555554</v>
      </c>
      <c r="AT710" s="36">
        <v>408.00532290000001</v>
      </c>
      <c r="AU710" s="36" t="str">
        <f t="shared" si="1565"/>
        <v>3</v>
      </c>
      <c r="AV710" s="36">
        <v>115.09724212152453</v>
      </c>
      <c r="AW710" s="36">
        <v>326.6192825</v>
      </c>
      <c r="AX710" s="36">
        <v>489.39136330000002</v>
      </c>
      <c r="AY710" s="36">
        <v>377.80052190000004</v>
      </c>
      <c r="AZ710" s="36" t="str">
        <f t="shared" si="1566"/>
        <v>3</v>
      </c>
      <c r="BA710" s="36">
        <v>133.7589394083999</v>
      </c>
      <c r="BB710" s="36">
        <v>283.21866880000005</v>
      </c>
      <c r="BC710" s="36">
        <v>472.38237500000008</v>
      </c>
      <c r="BD710" s="36">
        <v>132267.54999999999</v>
      </c>
      <c r="BE710" s="36" t="s">
        <v>50</v>
      </c>
      <c r="BF710" s="36">
        <v>82667.199999999997</v>
      </c>
      <c r="BG710" s="36">
        <v>176356.7</v>
      </c>
      <c r="BH710" s="36">
        <v>309.41973125000004</v>
      </c>
      <c r="BI710" s="36">
        <v>24.323838644481096</v>
      </c>
      <c r="BJ710" s="36">
        <v>292.22018000000003</v>
      </c>
      <c r="BK710" s="36">
        <v>326.6192825</v>
      </c>
      <c r="BL710" s="36">
        <v>283.21866880000005</v>
      </c>
      <c r="BM710" s="36">
        <v>0</v>
      </c>
      <c r="BN710" s="36">
        <v>283.21866880000005</v>
      </c>
      <c r="BO710" s="36">
        <v>283.21866880000005</v>
      </c>
      <c r="BP710" s="36">
        <v>66593.016666666677</v>
      </c>
      <c r="BQ710" s="36">
        <v>9290.2840883186345</v>
      </c>
      <c r="BR710" s="36">
        <v>57867</v>
      </c>
      <c r="BS710" s="36">
        <v>82667.199999999997</v>
      </c>
      <c r="BT710" s="36">
        <v>395.22816490000002</v>
      </c>
      <c r="BU710" s="36">
        <v>97.027611989340585</v>
      </c>
      <c r="BV710" s="36">
        <v>326.6192825</v>
      </c>
      <c r="BW710" s="36">
        <v>463.83704729999999</v>
      </c>
      <c r="BX710" s="36">
        <v>394.35310750000008</v>
      </c>
      <c r="BY710" s="36">
        <v>157.16783045626138</v>
      </c>
      <c r="BZ710" s="36">
        <v>283.21866880000005</v>
      </c>
      <c r="CA710" s="36">
        <v>505.48754620000005</v>
      </c>
      <c r="CB710" s="36">
        <v>69578.231250000012</v>
      </c>
      <c r="CC710" s="36">
        <v>8684.8110714985451</v>
      </c>
      <c r="CD710" s="36">
        <v>57867</v>
      </c>
      <c r="CE710" s="36">
        <v>88178.4</v>
      </c>
      <c r="CF710" s="36"/>
      <c r="CG710" s="40">
        <v>28.716999999999999</v>
      </c>
      <c r="CH710" s="40">
        <v>60.103000000000002</v>
      </c>
      <c r="CI710" s="40"/>
      <c r="CL710" s="5" t="str">
        <f t="shared" si="1571"/>
        <v>0.333_0.5_3</v>
      </c>
      <c r="CM710" s="95" t="str">
        <f t="shared" si="1572"/>
        <v>2C</v>
      </c>
      <c r="CN710" s="96">
        <f t="shared" si="1559"/>
        <v>17</v>
      </c>
      <c r="CO710" s="96" t="str">
        <f t="shared" si="1567"/>
        <v>0_0.5_3</v>
      </c>
      <c r="CP710" s="95" t="str">
        <f t="shared" si="1575"/>
        <v>1Z</v>
      </c>
      <c r="CQ710" s="5">
        <f t="shared" si="1568"/>
        <v>8</v>
      </c>
      <c r="CV710" s="87"/>
      <c r="CW710" s="87"/>
      <c r="CX710" s="87"/>
      <c r="CY710" s="87"/>
      <c r="CZ710" s="87"/>
    </row>
    <row r="711" spans="1:104" s="5" customFormat="1">
      <c r="A711" s="13" t="s">
        <v>447</v>
      </c>
      <c r="B711" s="13">
        <v>5</v>
      </c>
      <c r="C711" s="13"/>
      <c r="D711" s="13" t="s">
        <v>107</v>
      </c>
      <c r="E711" s="35" t="s">
        <v>351</v>
      </c>
      <c r="F711" s="13" t="s">
        <v>141</v>
      </c>
      <c r="G711" s="36">
        <v>1007456702</v>
      </c>
      <c r="H711" s="13" t="s">
        <v>352</v>
      </c>
      <c r="I711" s="37">
        <v>17</v>
      </c>
      <c r="J711" s="37" t="s">
        <v>38</v>
      </c>
      <c r="K711" s="38">
        <v>43530</v>
      </c>
      <c r="L711" s="39">
        <v>0.61875000000000002</v>
      </c>
      <c r="M711" s="37" t="s">
        <v>39</v>
      </c>
      <c r="N711" s="37" t="s">
        <v>94</v>
      </c>
      <c r="O711" s="37" t="s">
        <v>41</v>
      </c>
      <c r="P711" s="37" t="s">
        <v>41</v>
      </c>
      <c r="Q711" s="37">
        <v>2</v>
      </c>
      <c r="R711" s="13" t="s">
        <v>43</v>
      </c>
      <c r="S711" s="13" t="s">
        <v>44</v>
      </c>
      <c r="T711" s="13" t="s">
        <v>41</v>
      </c>
      <c r="U711" s="13" t="s">
        <v>52</v>
      </c>
      <c r="V711" s="13" t="s">
        <v>42</v>
      </c>
      <c r="W711" s="13" t="s">
        <v>46</v>
      </c>
      <c r="X711" s="13" t="s">
        <v>47</v>
      </c>
      <c r="Y711" s="13" t="s">
        <v>42</v>
      </c>
      <c r="Z711" s="13" t="s">
        <v>41</v>
      </c>
      <c r="AA711" s="13"/>
      <c r="AB711" s="13">
        <v>-1</v>
      </c>
      <c r="AC711" s="72">
        <f t="shared" si="1560"/>
        <v>0.5</v>
      </c>
      <c r="AD711" s="13">
        <v>1</v>
      </c>
      <c r="AE711" s="72">
        <f t="shared" ref="AE711" si="1578">VALUE(IF(AD711=-2,0%,IF(AD711=-1,50%,IF(AD711=0,100%,IF(AD711=1,50%,IF(AD711=2,0%))))))</f>
        <v>0.5</v>
      </c>
      <c r="AF711" s="13" t="s">
        <v>41</v>
      </c>
      <c r="AG711" s="13">
        <v>0</v>
      </c>
      <c r="AH711" s="13" t="s">
        <v>42</v>
      </c>
      <c r="AI711" s="13">
        <f t="shared" si="1547"/>
        <v>1</v>
      </c>
      <c r="AJ711" s="70">
        <f t="shared" si="1562"/>
        <v>0.66599999999999993</v>
      </c>
      <c r="AK711" s="59">
        <f t="shared" si="1563"/>
        <v>-1</v>
      </c>
      <c r="AL711" s="70">
        <f t="shared" ref="AL711" si="1579">VALUE(IF(AK711=-3,0%,IF(AK711=-2,33.3%,IF(AK711=-1,66.6%,IF(AK711=0,100%,IF(AK711=1,66.6%,IF(AK711=2,33.3%,IF(AK711=3,0%))))))))</f>
        <v>0.66599999999999993</v>
      </c>
      <c r="AM711" s="13" t="s">
        <v>42</v>
      </c>
      <c r="AN711" s="13" t="s">
        <v>41</v>
      </c>
      <c r="AO711" s="13"/>
      <c r="AP711" s="13">
        <v>101.31965006729475</v>
      </c>
      <c r="AQ711" s="13">
        <v>117.34261838440112</v>
      </c>
      <c r="AR711" s="13">
        <v>125.13020833333333</v>
      </c>
      <c r="AS711" s="13">
        <v>148.05555555555554</v>
      </c>
      <c r="AT711" s="36">
        <v>58.163073399999995</v>
      </c>
      <c r="AU711" s="36" t="str">
        <f t="shared" si="1565"/>
        <v>1</v>
      </c>
      <c r="AV711" s="36">
        <v>12.353801197241557</v>
      </c>
      <c r="AW711" s="36">
        <v>49.427616799999996</v>
      </c>
      <c r="AX711" s="36">
        <v>66.898529999999994</v>
      </c>
      <c r="AY711" s="36">
        <v>95.369750200000013</v>
      </c>
      <c r="AZ711" s="36" t="str">
        <f t="shared" si="1566"/>
        <v>1</v>
      </c>
      <c r="BA711" s="36">
        <v>0</v>
      </c>
      <c r="BB711" s="36">
        <v>95.369750200000013</v>
      </c>
      <c r="BC711" s="36">
        <v>95.369750200000013</v>
      </c>
      <c r="BD711" s="36">
        <v>22905.725000000002</v>
      </c>
      <c r="BE711" s="36" t="s">
        <v>50</v>
      </c>
      <c r="BF711" s="36">
        <v>21355.7</v>
      </c>
      <c r="BG711" s="36">
        <v>23422.400000000001</v>
      </c>
      <c r="BH711" s="36">
        <v>97.358552399999979</v>
      </c>
      <c r="BI711" s="36">
        <v>43.076976788268269</v>
      </c>
      <c r="BJ711" s="36">
        <v>66.898529999999994</v>
      </c>
      <c r="BK711" s="36">
        <v>127.81857479999998</v>
      </c>
      <c r="BL711" s="36">
        <v>119.81065350000003</v>
      </c>
      <c r="BM711" s="36">
        <v>34.564656923509311</v>
      </c>
      <c r="BN711" s="36">
        <v>95.369750200000013</v>
      </c>
      <c r="BO711" s="36">
        <v>144.25155680000003</v>
      </c>
      <c r="BP711" s="36">
        <v>26177.966666666664</v>
      </c>
      <c r="BQ711" s="36">
        <v>3592.8168117323789</v>
      </c>
      <c r="BR711" s="36">
        <v>22044.6</v>
      </c>
      <c r="BS711" s="36">
        <v>31689.1</v>
      </c>
      <c r="BT711" s="36">
        <v>192.44816460000001</v>
      </c>
      <c r="BU711" s="36">
        <v>177.55399600230638</v>
      </c>
      <c r="BV711" s="36">
        <v>66.898529999999994</v>
      </c>
      <c r="BW711" s="36">
        <v>317.99779920000003</v>
      </c>
      <c r="BX711" s="36">
        <v>172.928101</v>
      </c>
      <c r="BY711" s="36">
        <v>109.68407157665018</v>
      </c>
      <c r="BZ711" s="36">
        <v>95.369750200000013</v>
      </c>
      <c r="CA711" s="36">
        <v>250.4864518</v>
      </c>
      <c r="CB711" s="36">
        <v>78189.412500000006</v>
      </c>
      <c r="CC711" s="36">
        <v>60232.033395083883</v>
      </c>
      <c r="CD711" s="36">
        <v>22044.6</v>
      </c>
      <c r="CE711" s="36">
        <v>176356.7</v>
      </c>
      <c r="CF711" s="36"/>
      <c r="CG711" s="40">
        <v>28.965</v>
      </c>
      <c r="CH711" s="40">
        <v>59.985999999999997</v>
      </c>
      <c r="CI711" s="40"/>
      <c r="CL711" s="5" t="str">
        <f t="shared" si="1571"/>
        <v>0.666_0.5_1</v>
      </c>
      <c r="CM711" s="95" t="str">
        <f t="shared" si="1572"/>
        <v>1H</v>
      </c>
      <c r="CN711" s="96">
        <f t="shared" si="1559"/>
        <v>131</v>
      </c>
      <c r="CO711" s="96" t="str">
        <f t="shared" si="1567"/>
        <v>0.666_0.5_1</v>
      </c>
      <c r="CP711" s="95" t="str">
        <f t="shared" si="1575"/>
        <v>1H</v>
      </c>
      <c r="CQ711" s="5">
        <f t="shared" si="1568"/>
        <v>128</v>
      </c>
      <c r="CV711" s="87"/>
      <c r="CW711" s="87"/>
      <c r="CX711" s="87"/>
      <c r="CY711" s="87"/>
      <c r="CZ711" s="87"/>
    </row>
    <row r="712" spans="1:104" s="5" customFormat="1">
      <c r="A712" s="13" t="s">
        <v>447</v>
      </c>
      <c r="B712" s="13">
        <v>5</v>
      </c>
      <c r="C712" s="13"/>
      <c r="D712" s="13" t="s">
        <v>107</v>
      </c>
      <c r="E712" s="35" t="s">
        <v>351</v>
      </c>
      <c r="F712" s="13" t="s">
        <v>141</v>
      </c>
      <c r="G712" s="36">
        <v>1007456702</v>
      </c>
      <c r="H712" s="13" t="s">
        <v>352</v>
      </c>
      <c r="I712" s="37">
        <v>17</v>
      </c>
      <c r="J712" s="37" t="s">
        <v>38</v>
      </c>
      <c r="K712" s="38">
        <v>43530</v>
      </c>
      <c r="L712" s="39">
        <v>0.62986111111111109</v>
      </c>
      <c r="M712" s="37" t="s">
        <v>39</v>
      </c>
      <c r="N712" s="37" t="s">
        <v>94</v>
      </c>
      <c r="O712" s="37" t="s">
        <v>41</v>
      </c>
      <c r="P712" s="37" t="s">
        <v>41</v>
      </c>
      <c r="Q712" s="37">
        <v>3</v>
      </c>
      <c r="R712" s="13" t="s">
        <v>43</v>
      </c>
      <c r="S712" s="13" t="s">
        <v>44</v>
      </c>
      <c r="T712" s="13" t="s">
        <v>41</v>
      </c>
      <c r="U712" s="13" t="s">
        <v>52</v>
      </c>
      <c r="V712" s="13" t="s">
        <v>42</v>
      </c>
      <c r="W712" s="13" t="s">
        <v>66</v>
      </c>
      <c r="X712" s="13" t="s">
        <v>76</v>
      </c>
      <c r="Y712" s="13" t="s">
        <v>41</v>
      </c>
      <c r="Z712" s="13" t="s">
        <v>41</v>
      </c>
      <c r="AA712" s="13"/>
      <c r="AB712" s="13">
        <v>-1</v>
      </c>
      <c r="AC712" s="72">
        <f t="shared" si="1560"/>
        <v>0.5</v>
      </c>
      <c r="AD712" s="13">
        <v>1</v>
      </c>
      <c r="AE712" s="72">
        <f t="shared" ref="AE712" si="1580">VALUE(IF(AD712=-2,0%,IF(AD712=-1,50%,IF(AD712=0,100%,IF(AD712=1,50%,IF(AD712=2,0%))))))</f>
        <v>0.5</v>
      </c>
      <c r="AF712" s="13" t="s">
        <v>41</v>
      </c>
      <c r="AG712" s="13">
        <v>0</v>
      </c>
      <c r="AH712" s="13" t="s">
        <v>42</v>
      </c>
      <c r="AI712" s="13">
        <f t="shared" si="1547"/>
        <v>0</v>
      </c>
      <c r="AJ712" s="70">
        <f t="shared" si="1562"/>
        <v>1</v>
      </c>
      <c r="AK712" s="59">
        <f t="shared" si="1563"/>
        <v>0</v>
      </c>
      <c r="AL712" s="70">
        <f t="shared" ref="AL712" si="1581">VALUE(IF(AK712=-3,0%,IF(AK712=-2,33.3%,IF(AK712=-1,66.6%,IF(AK712=0,100%,IF(AK712=1,66.6%,IF(AK712=2,33.3%,IF(AK712=3,0%))))))))</f>
        <v>1</v>
      </c>
      <c r="AM712" s="13" t="s">
        <v>41</v>
      </c>
      <c r="AN712" s="13" t="s">
        <v>41</v>
      </c>
      <c r="AO712" s="13"/>
      <c r="AP712" s="13">
        <v>101.31965006729475</v>
      </c>
      <c r="AQ712" s="13">
        <v>117.34261838440112</v>
      </c>
      <c r="AR712" s="13">
        <v>125.13020833333333</v>
      </c>
      <c r="AS712" s="13">
        <v>148.05555555555554</v>
      </c>
      <c r="AT712" s="36">
        <v>27.678184850000001</v>
      </c>
      <c r="AU712" s="36" t="str">
        <f t="shared" si="1565"/>
        <v>1</v>
      </c>
      <c r="AV712" s="36">
        <v>6.1861344939442384</v>
      </c>
      <c r="AW712" s="36">
        <v>23.3039272</v>
      </c>
      <c r="AX712" s="36">
        <v>32.052442499999998</v>
      </c>
      <c r="AY712" s="36">
        <v>66.888400000000004</v>
      </c>
      <c r="AZ712" s="36" t="str">
        <f t="shared" si="1566"/>
        <v>1</v>
      </c>
      <c r="BA712" s="36">
        <v>5.6885733626401338</v>
      </c>
      <c r="BB712" s="36">
        <v>62.865971200000004</v>
      </c>
      <c r="BC712" s="36">
        <v>70.910828800000004</v>
      </c>
      <c r="BD712" s="36">
        <v>13433.449999999999</v>
      </c>
      <c r="BE712" s="36" t="s">
        <v>50</v>
      </c>
      <c r="BF712" s="36">
        <v>12400.1</v>
      </c>
      <c r="BG712" s="36">
        <v>14466.8</v>
      </c>
      <c r="BH712" s="36">
        <v>23.3039272</v>
      </c>
      <c r="BI712" s="36">
        <v>0</v>
      </c>
      <c r="BJ712" s="36">
        <v>23.3039272</v>
      </c>
      <c r="BK712" s="36">
        <v>23.3039272</v>
      </c>
      <c r="BL712" s="36">
        <v>58.793213100000003</v>
      </c>
      <c r="BM712" s="36">
        <v>5.7597497412848808</v>
      </c>
      <c r="BN712" s="36">
        <v>54.720455000000001</v>
      </c>
      <c r="BO712" s="36">
        <v>62.865971200000004</v>
      </c>
      <c r="BP712" s="36">
        <v>9587.1166666666668</v>
      </c>
      <c r="BQ712" s="36">
        <v>1562.0831903796445</v>
      </c>
      <c r="BR712" s="36">
        <v>8266.7000000000007</v>
      </c>
      <c r="BS712" s="36">
        <v>12400.1</v>
      </c>
      <c r="BT712" s="36">
        <v>40.734436449999997</v>
      </c>
      <c r="BU712" s="36">
        <v>24.650462580419678</v>
      </c>
      <c r="BV712" s="36">
        <v>23.3039272</v>
      </c>
      <c r="BW712" s="36">
        <v>58.16494569999999</v>
      </c>
      <c r="BX712" s="36">
        <v>75.04012560000001</v>
      </c>
      <c r="BY712" s="36">
        <v>17.216854262904047</v>
      </c>
      <c r="BZ712" s="36">
        <v>62.865971200000004</v>
      </c>
      <c r="CA712" s="36">
        <v>87.214280000000002</v>
      </c>
      <c r="CB712" s="36">
        <v>13045.937500000004</v>
      </c>
      <c r="CC712" s="36">
        <v>5566.6575624127127</v>
      </c>
      <c r="CD712" s="36">
        <v>8266.7000000000007</v>
      </c>
      <c r="CE712" s="36">
        <v>23422.400000000001</v>
      </c>
      <c r="CF712" s="36"/>
      <c r="CG712" s="40">
        <v>26.965</v>
      </c>
      <c r="CH712" s="40">
        <v>59.426000000000002</v>
      </c>
      <c r="CI712" s="40"/>
      <c r="CL712" s="5" t="str">
        <f t="shared" si="1571"/>
        <v>1_0.5_1</v>
      </c>
      <c r="CM712" s="95" t="str">
        <f t="shared" si="1572"/>
        <v>1K</v>
      </c>
      <c r="CN712" s="96">
        <f t="shared" si="1559"/>
        <v>202</v>
      </c>
      <c r="CO712" s="96" t="str">
        <f t="shared" si="1567"/>
        <v>1_0.5_1</v>
      </c>
      <c r="CP712" s="95" t="str">
        <f t="shared" si="1575"/>
        <v>1K</v>
      </c>
      <c r="CQ712" s="5">
        <f t="shared" si="1568"/>
        <v>108</v>
      </c>
      <c r="CV712" s="87"/>
      <c r="CW712" s="87"/>
      <c r="CX712" s="87"/>
      <c r="CY712" s="87"/>
      <c r="CZ712" s="87"/>
    </row>
    <row r="713" spans="1:104" s="5" customFormat="1">
      <c r="A713" s="13" t="s">
        <v>447</v>
      </c>
      <c r="B713" s="13">
        <v>5</v>
      </c>
      <c r="C713" s="13"/>
      <c r="D713" s="13" t="s">
        <v>107</v>
      </c>
      <c r="E713" s="35" t="s">
        <v>351</v>
      </c>
      <c r="F713" s="13" t="s">
        <v>141</v>
      </c>
      <c r="G713" s="36">
        <v>1007456702</v>
      </c>
      <c r="H713" s="13" t="s">
        <v>352</v>
      </c>
      <c r="I713" s="37">
        <v>17</v>
      </c>
      <c r="J713" s="37" t="s">
        <v>38</v>
      </c>
      <c r="K713" s="38">
        <v>43530</v>
      </c>
      <c r="L713" s="39">
        <v>0.64027777777777783</v>
      </c>
      <c r="M713" s="37" t="s">
        <v>39</v>
      </c>
      <c r="N713" s="37" t="s">
        <v>94</v>
      </c>
      <c r="O713" s="37" t="s">
        <v>41</v>
      </c>
      <c r="P713" s="37" t="s">
        <v>41</v>
      </c>
      <c r="Q713" s="37">
        <v>4</v>
      </c>
      <c r="R713" s="13" t="s">
        <v>43</v>
      </c>
      <c r="S713" s="13" t="s">
        <v>44</v>
      </c>
      <c r="T713" s="13" t="s">
        <v>41</v>
      </c>
      <c r="U713" s="13" t="s">
        <v>52</v>
      </c>
      <c r="V713" s="13" t="s">
        <v>42</v>
      </c>
      <c r="W713" s="13" t="s">
        <v>66</v>
      </c>
      <c r="X713" s="13" t="s">
        <v>76</v>
      </c>
      <c r="Y713" s="13" t="s">
        <v>41</v>
      </c>
      <c r="Z713" s="13" t="s">
        <v>41</v>
      </c>
      <c r="AA713" s="13"/>
      <c r="AB713" s="13">
        <v>-1</v>
      </c>
      <c r="AC713" s="72">
        <f t="shared" si="1560"/>
        <v>0.5</v>
      </c>
      <c r="AD713" s="13">
        <v>1</v>
      </c>
      <c r="AE713" s="72">
        <f t="shared" ref="AE713" si="1582">VALUE(IF(AD713=-2,0%,IF(AD713=-1,50%,IF(AD713=0,100%,IF(AD713=1,50%,IF(AD713=2,0%))))))</f>
        <v>0.5</v>
      </c>
      <c r="AF713" s="13" t="s">
        <v>41</v>
      </c>
      <c r="AG713" s="13">
        <v>0</v>
      </c>
      <c r="AH713" s="13" t="s">
        <v>42</v>
      </c>
      <c r="AI713" s="13">
        <f t="shared" si="1547"/>
        <v>0</v>
      </c>
      <c r="AJ713" s="70">
        <f t="shared" si="1562"/>
        <v>1</v>
      </c>
      <c r="AK713" s="59">
        <f t="shared" si="1563"/>
        <v>0</v>
      </c>
      <c r="AL713" s="70">
        <f t="shared" ref="AL713" si="1583">VALUE(IF(AK713=-3,0%,IF(AK713=-2,33.3%,IF(AK713=-1,66.6%,IF(AK713=0,100%,IF(AK713=1,66.6%,IF(AK713=2,33.3%,IF(AK713=3,0%))))))))</f>
        <v>1</v>
      </c>
      <c r="AM713" s="13" t="s">
        <v>41</v>
      </c>
      <c r="AN713" s="13" t="s">
        <v>41</v>
      </c>
      <c r="AO713" s="13"/>
      <c r="AP713" s="13">
        <v>101.31965006729475</v>
      </c>
      <c r="AQ713" s="13">
        <v>117.34261838440112</v>
      </c>
      <c r="AR713" s="13">
        <v>125.13020833333333</v>
      </c>
      <c r="AS713" s="13">
        <v>148.05555555555554</v>
      </c>
      <c r="AT713" s="36">
        <v>18.927797249999998</v>
      </c>
      <c r="AU713" s="36" t="str">
        <f t="shared" si="1565"/>
        <v>1</v>
      </c>
      <c r="AV713" s="36">
        <v>6.18878232599711</v>
      </c>
      <c r="AW713" s="36">
        <v>14.551667299999998</v>
      </c>
      <c r="AX713" s="36">
        <v>23.3039272</v>
      </c>
      <c r="AY713" s="36">
        <v>54.720455000000001</v>
      </c>
      <c r="AZ713" s="36" t="str">
        <f t="shared" si="1566"/>
        <v>1</v>
      </c>
      <c r="BA713" s="36">
        <v>0</v>
      </c>
      <c r="BB713" s="36">
        <v>54.720455000000001</v>
      </c>
      <c r="BC713" s="36">
        <v>54.720455000000001</v>
      </c>
      <c r="BD713" s="36">
        <v>10763.95</v>
      </c>
      <c r="BE713" s="36" t="s">
        <v>50</v>
      </c>
      <c r="BF713" s="36">
        <v>9644.5</v>
      </c>
      <c r="BG713" s="36">
        <v>11711.2</v>
      </c>
      <c r="BH713" s="36">
        <v>18.927797249999998</v>
      </c>
      <c r="BI713" s="36">
        <v>6.18878232599711</v>
      </c>
      <c r="BJ713" s="36">
        <v>14.551667299999998</v>
      </c>
      <c r="BK713" s="36">
        <v>23.3039272</v>
      </c>
      <c r="BL713" s="36">
        <v>50.648945100000006</v>
      </c>
      <c r="BM713" s="36">
        <v>5.757984519916322</v>
      </c>
      <c r="BN713" s="36">
        <v>46.577435200000004</v>
      </c>
      <c r="BO713" s="36">
        <v>54.720455000000001</v>
      </c>
      <c r="BP713" s="36">
        <v>6774.1000000000013</v>
      </c>
      <c r="BQ713" s="36">
        <v>1805.2057965783276</v>
      </c>
      <c r="BR713" s="36">
        <v>5166.7</v>
      </c>
      <c r="BS713" s="36">
        <v>9644.5</v>
      </c>
      <c r="BT713" s="36">
        <v>18.927797249999998</v>
      </c>
      <c r="BU713" s="36">
        <v>6.18878232599711</v>
      </c>
      <c r="BV713" s="36">
        <v>14.551667299999998</v>
      </c>
      <c r="BW713" s="36">
        <v>23.3039272</v>
      </c>
      <c r="BX713" s="36">
        <v>58.793213100000003</v>
      </c>
      <c r="BY713" s="36">
        <v>5.7597497412848808</v>
      </c>
      <c r="BZ713" s="36">
        <v>54.720455000000001</v>
      </c>
      <c r="CA713" s="36">
        <v>62.865971200000004</v>
      </c>
      <c r="CB713" s="36">
        <v>8977.1375000000007</v>
      </c>
      <c r="CC713" s="36">
        <v>3112.6918279574911</v>
      </c>
      <c r="CD713" s="36">
        <v>5166.7</v>
      </c>
      <c r="CE713" s="36">
        <v>14466.8</v>
      </c>
      <c r="CF713" s="36"/>
      <c r="CG713" s="40">
        <v>26.061</v>
      </c>
      <c r="CH713" s="40">
        <v>65.576999999999998</v>
      </c>
      <c r="CI713" s="40"/>
      <c r="CL713" s="5" t="str">
        <f t="shared" si="1571"/>
        <v>1_0.5_1</v>
      </c>
      <c r="CM713" s="95" t="str">
        <f t="shared" si="1572"/>
        <v>1K</v>
      </c>
      <c r="CN713" s="96">
        <f t="shared" si="1559"/>
        <v>202</v>
      </c>
      <c r="CO713" s="96" t="str">
        <f t="shared" si="1567"/>
        <v>1_0.5_1</v>
      </c>
      <c r="CP713" s="95" t="str">
        <f t="shared" si="1575"/>
        <v>1K</v>
      </c>
      <c r="CQ713" s="5">
        <f t="shared" si="1568"/>
        <v>108</v>
      </c>
      <c r="CV713" s="87"/>
      <c r="CW713" s="87"/>
      <c r="CX713" s="87"/>
      <c r="CY713" s="87"/>
      <c r="CZ713" s="87"/>
    </row>
    <row r="714" spans="1:104" s="5" customFormat="1">
      <c r="A714" s="13" t="s">
        <v>447</v>
      </c>
      <c r="B714" s="13">
        <v>5</v>
      </c>
      <c r="C714" s="13"/>
      <c r="D714" s="13" t="s">
        <v>107</v>
      </c>
      <c r="E714" s="35" t="s">
        <v>351</v>
      </c>
      <c r="F714" s="13" t="s">
        <v>141</v>
      </c>
      <c r="G714" s="36">
        <v>1007456702</v>
      </c>
      <c r="H714" s="13" t="s">
        <v>352</v>
      </c>
      <c r="I714" s="37">
        <v>17</v>
      </c>
      <c r="J714" s="37" t="s">
        <v>38</v>
      </c>
      <c r="K714" s="38">
        <v>43530</v>
      </c>
      <c r="L714" s="39">
        <v>0.64722222222222225</v>
      </c>
      <c r="M714" s="37" t="s">
        <v>39</v>
      </c>
      <c r="N714" s="37" t="s">
        <v>94</v>
      </c>
      <c r="O714" s="37" t="s">
        <v>41</v>
      </c>
      <c r="P714" s="37" t="s">
        <v>41</v>
      </c>
      <c r="Q714" s="37">
        <v>5</v>
      </c>
      <c r="R714" s="13" t="s">
        <v>43</v>
      </c>
      <c r="S714" s="13" t="s">
        <v>44</v>
      </c>
      <c r="T714" s="13" t="s">
        <v>41</v>
      </c>
      <c r="U714" s="13" t="s">
        <v>52</v>
      </c>
      <c r="V714" s="13" t="s">
        <v>42</v>
      </c>
      <c r="W714" s="13" t="s">
        <v>46</v>
      </c>
      <c r="X714" s="13" t="s">
        <v>47</v>
      </c>
      <c r="Y714" s="13" t="s">
        <v>41</v>
      </c>
      <c r="Z714" s="13" t="s">
        <v>41</v>
      </c>
      <c r="AA714" s="13"/>
      <c r="AB714" s="13">
        <v>-1</v>
      </c>
      <c r="AC714" s="72">
        <f t="shared" si="1560"/>
        <v>0.5</v>
      </c>
      <c r="AD714" s="13">
        <v>1</v>
      </c>
      <c r="AE714" s="72">
        <f t="shared" ref="AE714" si="1584">VALUE(IF(AD714=-2,0%,IF(AD714=-1,50%,IF(AD714=0,100%,IF(AD714=1,50%,IF(AD714=2,0%))))))</f>
        <v>0.5</v>
      </c>
      <c r="AF714" s="13" t="s">
        <v>41</v>
      </c>
      <c r="AG714" s="13">
        <v>0</v>
      </c>
      <c r="AH714" s="13" t="s">
        <v>42</v>
      </c>
      <c r="AI714" s="13">
        <f t="shared" si="1547"/>
        <v>1</v>
      </c>
      <c r="AJ714" s="70">
        <f t="shared" si="1562"/>
        <v>0.66599999999999993</v>
      </c>
      <c r="AK714" s="59">
        <f t="shared" si="1563"/>
        <v>-1</v>
      </c>
      <c r="AL714" s="70">
        <f t="shared" ref="AL714" si="1585">VALUE(IF(AK714=-3,0%,IF(AK714=-2,33.3%,IF(AK714=-1,66.6%,IF(AK714=0,100%,IF(AK714=1,66.6%,IF(AK714=2,33.3%,IF(AK714=3,0%))))))))</f>
        <v>0.66599999999999993</v>
      </c>
      <c r="AM714" s="13" t="s">
        <v>41</v>
      </c>
      <c r="AN714" s="13" t="s">
        <v>41</v>
      </c>
      <c r="AO714" s="13"/>
      <c r="AP714" s="13">
        <v>101.31965006729475</v>
      </c>
      <c r="AQ714" s="13">
        <v>117.34261838440112</v>
      </c>
      <c r="AR714" s="13">
        <v>125.13020833333333</v>
      </c>
      <c r="AS714" s="13">
        <v>148.05555555555554</v>
      </c>
      <c r="AT714" s="36">
        <v>40.797213199999995</v>
      </c>
      <c r="AU714" s="36" t="str">
        <f t="shared" si="1565"/>
        <v>1</v>
      </c>
      <c r="AV714" s="36">
        <v>0</v>
      </c>
      <c r="AW714" s="36">
        <v>40.797213199999995</v>
      </c>
      <c r="AX714" s="36">
        <v>40.797213199999995</v>
      </c>
      <c r="AY714" s="36">
        <v>70.910828800000004</v>
      </c>
      <c r="AZ714" s="36" t="str">
        <f t="shared" si="1566"/>
        <v>1</v>
      </c>
      <c r="BA714" s="36">
        <v>0</v>
      </c>
      <c r="BB714" s="36">
        <v>70.910828800000004</v>
      </c>
      <c r="BC714" s="36">
        <v>70.910828800000004</v>
      </c>
      <c r="BD714" s="36">
        <v>12400.1</v>
      </c>
      <c r="BE714" s="36" t="s">
        <v>50</v>
      </c>
      <c r="BF714" s="36">
        <v>12400.1</v>
      </c>
      <c r="BG714" s="36">
        <v>12400.1</v>
      </c>
      <c r="BH714" s="36">
        <v>36.42482785</v>
      </c>
      <c r="BI714" s="36">
        <v>6.1834866618913678</v>
      </c>
      <c r="BJ714" s="36">
        <v>32.052442499999998</v>
      </c>
      <c r="BK714" s="36">
        <v>40.797213199999995</v>
      </c>
      <c r="BL714" s="36">
        <v>66.888400000000004</v>
      </c>
      <c r="BM714" s="36">
        <v>5.6885733626401338</v>
      </c>
      <c r="BN714" s="36">
        <v>62.865971200000004</v>
      </c>
      <c r="BO714" s="36">
        <v>70.910828800000004</v>
      </c>
      <c r="BP714" s="36">
        <v>12400.1</v>
      </c>
      <c r="BQ714" s="36">
        <v>0</v>
      </c>
      <c r="BR714" s="36">
        <v>12400.1</v>
      </c>
      <c r="BS714" s="36">
        <v>12400.1</v>
      </c>
      <c r="BT714" s="36">
        <v>32.050570199999996</v>
      </c>
      <c r="BU714" s="36">
        <v>12.369621155835699</v>
      </c>
      <c r="BV714" s="36">
        <v>23.3039272</v>
      </c>
      <c r="BW714" s="36">
        <v>40.797213199999995</v>
      </c>
      <c r="BX714" s="36">
        <v>58.744132000000008</v>
      </c>
      <c r="BY714" s="36">
        <v>17.206307623841312</v>
      </c>
      <c r="BZ714" s="36">
        <v>46.577435200000004</v>
      </c>
      <c r="CA714" s="36">
        <v>70.910828800000004</v>
      </c>
      <c r="CB714" s="36">
        <v>10010.481250000003</v>
      </c>
      <c r="CC714" s="36">
        <v>2836.129616976561</v>
      </c>
      <c r="CD714" s="36">
        <v>5166.7</v>
      </c>
      <c r="CE714" s="36">
        <v>12400.1</v>
      </c>
      <c r="CF714" s="36"/>
      <c r="CG714" s="40">
        <v>26.792999999999999</v>
      </c>
      <c r="CH714" s="40">
        <v>64.941000000000003</v>
      </c>
      <c r="CI714" s="40"/>
      <c r="CL714" s="5" t="str">
        <f t="shared" si="1571"/>
        <v>0.666_0.5_1</v>
      </c>
      <c r="CM714" s="95" t="str">
        <f t="shared" si="1572"/>
        <v>1H</v>
      </c>
      <c r="CN714" s="96">
        <f t="shared" si="1559"/>
        <v>131</v>
      </c>
      <c r="CO714" s="96" t="str">
        <f t="shared" si="1567"/>
        <v>0.666_0.5_1</v>
      </c>
      <c r="CP714" s="95" t="str">
        <f t="shared" si="1575"/>
        <v>1H</v>
      </c>
      <c r="CQ714" s="5">
        <f t="shared" si="1568"/>
        <v>128</v>
      </c>
      <c r="CV714" s="87"/>
      <c r="CW714" s="87"/>
      <c r="CX714" s="87"/>
      <c r="CY714" s="87"/>
      <c r="CZ714" s="87"/>
    </row>
    <row r="715" spans="1:104" s="5" customFormat="1">
      <c r="A715" s="13" t="s">
        <v>447</v>
      </c>
      <c r="B715" s="13">
        <v>5</v>
      </c>
      <c r="C715" s="13"/>
      <c r="D715" s="13" t="s">
        <v>73</v>
      </c>
      <c r="E715" s="35" t="s">
        <v>353</v>
      </c>
      <c r="F715" s="13" t="s">
        <v>36</v>
      </c>
      <c r="G715" s="36">
        <v>1024515259</v>
      </c>
      <c r="H715" s="13" t="s">
        <v>354</v>
      </c>
      <c r="I715" s="37">
        <v>28</v>
      </c>
      <c r="J715" s="37" t="s">
        <v>38</v>
      </c>
      <c r="K715" s="38">
        <v>43530</v>
      </c>
      <c r="L715" s="39">
        <v>0.60763888888888895</v>
      </c>
      <c r="M715" s="37" t="s">
        <v>157</v>
      </c>
      <c r="N715" s="37" t="s">
        <v>41</v>
      </c>
      <c r="O715" s="37" t="s">
        <v>41</v>
      </c>
      <c r="P715" s="37" t="s">
        <v>41</v>
      </c>
      <c r="Q715" s="37">
        <v>1</v>
      </c>
      <c r="R715" s="13" t="s">
        <v>55</v>
      </c>
      <c r="S715" s="13" t="s">
        <v>44</v>
      </c>
      <c r="T715" s="13" t="s">
        <v>42</v>
      </c>
      <c r="U715" s="13" t="s">
        <v>52</v>
      </c>
      <c r="V715" s="13" t="s">
        <v>42</v>
      </c>
      <c r="W715" s="13" t="s">
        <v>66</v>
      </c>
      <c r="X715" s="13" t="s">
        <v>53</v>
      </c>
      <c r="Y715" s="13" t="s">
        <v>41</v>
      </c>
      <c r="Z715" s="13" t="s">
        <v>41</v>
      </c>
      <c r="AA715" s="13"/>
      <c r="AB715" s="13">
        <v>0</v>
      </c>
      <c r="AC715" s="72">
        <f t="shared" si="1560"/>
        <v>1</v>
      </c>
      <c r="AD715" s="13">
        <v>1</v>
      </c>
      <c r="AE715" s="72">
        <f t="shared" ref="AE715" si="1586">VALUE(IF(AD715=-2,0%,IF(AD715=-1,50%,IF(AD715=0,100%,IF(AD715=1,50%,IF(AD715=2,0%))))))</f>
        <v>0.5</v>
      </c>
      <c r="AF715" s="13" t="s">
        <v>42</v>
      </c>
      <c r="AG715" s="13">
        <v>0</v>
      </c>
      <c r="AH715" s="13" t="s">
        <v>42</v>
      </c>
      <c r="AI715" s="13">
        <f t="shared" si="1547"/>
        <v>0</v>
      </c>
      <c r="AJ715" s="70">
        <f t="shared" si="1562"/>
        <v>1</v>
      </c>
      <c r="AK715" s="59">
        <f t="shared" si="1563"/>
        <v>-2</v>
      </c>
      <c r="AL715" s="70">
        <f t="shared" ref="AL715" si="1587">VALUE(IF(AK715=-3,0%,IF(AK715=-2,33.3%,IF(AK715=-1,66.6%,IF(AK715=0,100%,IF(AK715=1,66.6%,IF(AK715=2,33.3%,IF(AK715=3,0%))))))))</f>
        <v>0.33299999999999996</v>
      </c>
      <c r="AM715" s="13" t="s">
        <v>41</v>
      </c>
      <c r="AN715" s="13" t="s">
        <v>41</v>
      </c>
      <c r="AO715" s="13"/>
      <c r="AP715" s="13">
        <v>101.31965006729475</v>
      </c>
      <c r="AQ715" s="13">
        <v>117.34261838440112</v>
      </c>
      <c r="AR715" s="13">
        <v>125.13020833333333</v>
      </c>
      <c r="AS715" s="13">
        <v>148.05555555555554</v>
      </c>
      <c r="AT715" s="36">
        <v>177.4</v>
      </c>
      <c r="AU715" s="36" t="str">
        <f t="shared" si="1565"/>
        <v>2</v>
      </c>
      <c r="AV715" s="36">
        <v>55.720014357499956</v>
      </c>
      <c r="AW715" s="36">
        <v>138</v>
      </c>
      <c r="AX715" s="36">
        <v>216.8</v>
      </c>
      <c r="AY715" s="36">
        <v>182.91540420000001</v>
      </c>
      <c r="AZ715" s="36" t="str">
        <f t="shared" si="1566"/>
        <v>2</v>
      </c>
      <c r="BA715" s="36">
        <v>57.716090533762319</v>
      </c>
      <c r="BB715" s="36">
        <v>142.1039652</v>
      </c>
      <c r="BC715" s="36">
        <v>223.72684320000002</v>
      </c>
      <c r="BD715" s="36">
        <v>132267.54999999999</v>
      </c>
      <c r="BE715" s="36" t="s">
        <v>50</v>
      </c>
      <c r="BF715" s="36">
        <v>82667.199999999997</v>
      </c>
      <c r="BG715" s="36">
        <v>176356.7</v>
      </c>
      <c r="BH715" s="36">
        <v>134.05000000000001</v>
      </c>
      <c r="BI715" s="36">
        <v>5.5861435713737295</v>
      </c>
      <c r="BJ715" s="36">
        <v>130.1</v>
      </c>
      <c r="BK715" s="36">
        <v>138</v>
      </c>
      <c r="BL715" s="36">
        <v>142.1039652</v>
      </c>
      <c r="BM715" s="36">
        <v>0</v>
      </c>
      <c r="BN715" s="36">
        <v>142.1039652</v>
      </c>
      <c r="BO715" s="36">
        <v>142.1039652</v>
      </c>
      <c r="BP715" s="36">
        <v>66593.016666666677</v>
      </c>
      <c r="BQ715" s="36">
        <v>9290.2840883186345</v>
      </c>
      <c r="BR715" s="36">
        <v>57867</v>
      </c>
      <c r="BS715" s="36">
        <v>82667.199999999997</v>
      </c>
      <c r="BT715" s="36">
        <v>165.6</v>
      </c>
      <c r="BU715" s="36">
        <v>39.032294321497474</v>
      </c>
      <c r="BV715" s="36">
        <v>138</v>
      </c>
      <c r="BW715" s="36">
        <v>193.2</v>
      </c>
      <c r="BX715" s="36">
        <v>164.85246945</v>
      </c>
      <c r="BY715" s="36">
        <v>32.171243234052007</v>
      </c>
      <c r="BZ715" s="36">
        <v>142.1039652</v>
      </c>
      <c r="CA715" s="36">
        <v>187.6009737</v>
      </c>
      <c r="CB715" s="36">
        <v>69578.231250000012</v>
      </c>
      <c r="CC715" s="36">
        <v>8684.8110714985451</v>
      </c>
      <c r="CD715" s="36">
        <v>57867</v>
      </c>
      <c r="CE715" s="36">
        <v>88178.4</v>
      </c>
      <c r="CF715" s="36"/>
      <c r="CG715" s="40">
        <v>28.716999999999999</v>
      </c>
      <c r="CH715" s="40">
        <v>60.103000000000002</v>
      </c>
      <c r="CI715" s="40"/>
      <c r="CL715" s="5" t="str">
        <f t="shared" si="1571"/>
        <v>1_1_2</v>
      </c>
      <c r="CM715" s="95" t="str">
        <f t="shared" si="1572"/>
        <v>1X</v>
      </c>
      <c r="CN715" s="96">
        <f t="shared" si="1559"/>
        <v>146</v>
      </c>
      <c r="CO715" s="96" t="str">
        <f t="shared" si="1567"/>
        <v>0.333_0.5_2</v>
      </c>
      <c r="CP715" s="95" t="str">
        <f t="shared" si="1575"/>
        <v>1Q</v>
      </c>
      <c r="CQ715" s="5">
        <f t="shared" si="1568"/>
        <v>31</v>
      </c>
      <c r="CV715" s="87"/>
      <c r="CW715" s="87"/>
      <c r="CX715" s="87"/>
      <c r="CY715" s="87"/>
      <c r="CZ715" s="87"/>
    </row>
    <row r="716" spans="1:104" s="5" customFormat="1">
      <c r="A716" s="13" t="s">
        <v>447</v>
      </c>
      <c r="B716" s="13">
        <v>5</v>
      </c>
      <c r="C716" s="13"/>
      <c r="D716" s="13" t="s">
        <v>73</v>
      </c>
      <c r="E716" s="35" t="s">
        <v>353</v>
      </c>
      <c r="F716" s="13" t="s">
        <v>36</v>
      </c>
      <c r="G716" s="36">
        <v>1024515259</v>
      </c>
      <c r="H716" s="13" t="s">
        <v>354</v>
      </c>
      <c r="I716" s="37">
        <v>28</v>
      </c>
      <c r="J716" s="37" t="s">
        <v>38</v>
      </c>
      <c r="K716" s="38">
        <v>43530</v>
      </c>
      <c r="L716" s="39">
        <v>0.61875000000000002</v>
      </c>
      <c r="M716" s="37" t="s">
        <v>157</v>
      </c>
      <c r="N716" s="37" t="s">
        <v>41</v>
      </c>
      <c r="O716" s="37" t="s">
        <v>41</v>
      </c>
      <c r="P716" s="37" t="s">
        <v>41</v>
      </c>
      <c r="Q716" s="37">
        <v>2</v>
      </c>
      <c r="R716" s="13" t="s">
        <v>43</v>
      </c>
      <c r="S716" s="13" t="s">
        <v>44</v>
      </c>
      <c r="T716" s="13" t="s">
        <v>41</v>
      </c>
      <c r="U716" s="13" t="s">
        <v>52</v>
      </c>
      <c r="V716" s="13" t="s">
        <v>42</v>
      </c>
      <c r="W716" s="13" t="s">
        <v>66</v>
      </c>
      <c r="X716" s="13" t="s">
        <v>76</v>
      </c>
      <c r="Y716" s="13" t="s">
        <v>41</v>
      </c>
      <c r="Z716" s="13" t="s">
        <v>41</v>
      </c>
      <c r="AA716" s="13"/>
      <c r="AB716" s="13">
        <v>-1</v>
      </c>
      <c r="AC716" s="72">
        <f t="shared" si="1560"/>
        <v>0.5</v>
      </c>
      <c r="AD716" s="13">
        <v>1</v>
      </c>
      <c r="AE716" s="72">
        <f t="shared" ref="AE716" si="1588">VALUE(IF(AD716=-2,0%,IF(AD716=-1,50%,IF(AD716=0,100%,IF(AD716=1,50%,IF(AD716=2,0%))))))</f>
        <v>0.5</v>
      </c>
      <c r="AF716" s="13" t="s">
        <v>41</v>
      </c>
      <c r="AG716" s="13">
        <v>0</v>
      </c>
      <c r="AH716" s="13" t="s">
        <v>42</v>
      </c>
      <c r="AI716" s="13">
        <f t="shared" si="1547"/>
        <v>0</v>
      </c>
      <c r="AJ716" s="70">
        <f t="shared" si="1562"/>
        <v>1</v>
      </c>
      <c r="AK716" s="59">
        <f t="shared" si="1563"/>
        <v>0</v>
      </c>
      <c r="AL716" s="70">
        <f t="shared" ref="AL716" si="1589">VALUE(IF(AK716=-3,0%,IF(AK716=-2,33.3%,IF(AK716=-1,66.6%,IF(AK716=0,100%,IF(AK716=1,66.6%,IF(AK716=2,33.3%,IF(AK716=3,0%))))))))</f>
        <v>1</v>
      </c>
      <c r="AM716" s="13" t="s">
        <v>41</v>
      </c>
      <c r="AN716" s="13" t="s">
        <v>41</v>
      </c>
      <c r="AO716" s="13"/>
      <c r="AP716" s="13">
        <v>101.31965006729475</v>
      </c>
      <c r="AQ716" s="13">
        <v>117.34261838440112</v>
      </c>
      <c r="AR716" s="13">
        <v>125.13020833333333</v>
      </c>
      <c r="AS716" s="13">
        <v>148.05555555555554</v>
      </c>
      <c r="AT716" s="36">
        <v>43.4</v>
      </c>
      <c r="AU716" s="36" t="str">
        <f t="shared" si="1565"/>
        <v>1</v>
      </c>
      <c r="AV716" s="36">
        <v>0</v>
      </c>
      <c r="AW716" s="36">
        <v>43.4</v>
      </c>
      <c r="AX716" s="36">
        <v>43.4</v>
      </c>
      <c r="AY716" s="36">
        <v>36.864251250000009</v>
      </c>
      <c r="AZ716" s="36" t="str">
        <f t="shared" si="1566"/>
        <v>1</v>
      </c>
      <c r="BA716" s="36">
        <v>6.5205880818495388</v>
      </c>
      <c r="BB716" s="36">
        <v>32.253499200000007</v>
      </c>
      <c r="BC716" s="36">
        <v>41.475003300000012</v>
      </c>
      <c r="BD716" s="36">
        <v>22905.725000000002</v>
      </c>
      <c r="BE716" s="36" t="s">
        <v>50</v>
      </c>
      <c r="BF716" s="36">
        <v>21355.7</v>
      </c>
      <c r="BG716" s="36">
        <v>23422.400000000001</v>
      </c>
      <c r="BH716" s="36">
        <v>55.2</v>
      </c>
      <c r="BI716" s="36">
        <v>16.687720036002482</v>
      </c>
      <c r="BJ716" s="36">
        <v>43.4</v>
      </c>
      <c r="BK716" s="36">
        <v>67</v>
      </c>
      <c r="BL716" s="36">
        <v>50.683401300000007</v>
      </c>
      <c r="BM716" s="36">
        <v>13.022641339329279</v>
      </c>
      <c r="BN716" s="36">
        <v>41.475003300000012</v>
      </c>
      <c r="BO716" s="36">
        <v>59.891799300000002</v>
      </c>
      <c r="BP716" s="36">
        <v>26177.966666666664</v>
      </c>
      <c r="BQ716" s="36">
        <v>3592.8168117323789</v>
      </c>
      <c r="BR716" s="36">
        <v>22044.6</v>
      </c>
      <c r="BS716" s="36">
        <v>31689.1</v>
      </c>
      <c r="BT716" s="36">
        <v>86.75</v>
      </c>
      <c r="BU716" s="36">
        <v>61.306157928873667</v>
      </c>
      <c r="BV716" s="36">
        <v>43.4</v>
      </c>
      <c r="BW716" s="36">
        <v>130.1</v>
      </c>
      <c r="BX716" s="36">
        <v>82.717341300000015</v>
      </c>
      <c r="BY716" s="36">
        <v>58.32547374357528</v>
      </c>
      <c r="BZ716" s="36">
        <v>41.475003300000012</v>
      </c>
      <c r="CA716" s="36">
        <v>123.95967930000002</v>
      </c>
      <c r="CB716" s="36">
        <v>78189.412500000006</v>
      </c>
      <c r="CC716" s="36">
        <v>60232.033395083883</v>
      </c>
      <c r="CD716" s="36">
        <v>22044.6</v>
      </c>
      <c r="CE716" s="36">
        <v>176356.7</v>
      </c>
      <c r="CF716" s="36"/>
      <c r="CG716" s="40">
        <v>28.965</v>
      </c>
      <c r="CH716" s="40">
        <v>59.985999999999997</v>
      </c>
      <c r="CI716" s="40"/>
      <c r="CL716" s="5" t="str">
        <f t="shared" si="1571"/>
        <v>1_0.5_1</v>
      </c>
      <c r="CM716" s="95" t="str">
        <f t="shared" si="1572"/>
        <v>1K</v>
      </c>
      <c r="CN716" s="96">
        <f t="shared" si="1559"/>
        <v>202</v>
      </c>
      <c r="CO716" s="96" t="str">
        <f t="shared" si="1567"/>
        <v>1_0.5_1</v>
      </c>
      <c r="CP716" s="95" t="str">
        <f t="shared" si="1575"/>
        <v>1K</v>
      </c>
      <c r="CQ716" s="5">
        <f t="shared" si="1568"/>
        <v>108</v>
      </c>
      <c r="CV716" s="87"/>
      <c r="CW716" s="87"/>
      <c r="CX716" s="87"/>
      <c r="CY716" s="87"/>
      <c r="CZ716" s="87"/>
    </row>
    <row r="717" spans="1:104" s="5" customFormat="1">
      <c r="A717" s="13" t="s">
        <v>447</v>
      </c>
      <c r="B717" s="13">
        <v>5</v>
      </c>
      <c r="C717" s="13"/>
      <c r="D717" s="13" t="s">
        <v>73</v>
      </c>
      <c r="E717" s="35" t="s">
        <v>353</v>
      </c>
      <c r="F717" s="13" t="s">
        <v>36</v>
      </c>
      <c r="G717" s="36">
        <v>1024515259</v>
      </c>
      <c r="H717" s="13" t="s">
        <v>354</v>
      </c>
      <c r="I717" s="37">
        <v>28</v>
      </c>
      <c r="J717" s="37" t="s">
        <v>38</v>
      </c>
      <c r="K717" s="38">
        <v>43530</v>
      </c>
      <c r="L717" s="39">
        <v>0.62986111111111109</v>
      </c>
      <c r="M717" s="37" t="s">
        <v>157</v>
      </c>
      <c r="N717" s="37" t="s">
        <v>41</v>
      </c>
      <c r="O717" s="37" t="s">
        <v>41</v>
      </c>
      <c r="P717" s="37" t="s">
        <v>41</v>
      </c>
      <c r="Q717" s="37">
        <v>3</v>
      </c>
      <c r="R717" s="13" t="s">
        <v>43</v>
      </c>
      <c r="S717" s="13" t="s">
        <v>44</v>
      </c>
      <c r="T717" s="13" t="s">
        <v>41</v>
      </c>
      <c r="U717" s="13" t="s">
        <v>52</v>
      </c>
      <c r="V717" s="13" t="s">
        <v>42</v>
      </c>
      <c r="W717" s="13" t="s">
        <v>66</v>
      </c>
      <c r="X717" s="13" t="s">
        <v>76</v>
      </c>
      <c r="Y717" s="13" t="s">
        <v>41</v>
      </c>
      <c r="Z717" s="13" t="s">
        <v>41</v>
      </c>
      <c r="AA717" s="13"/>
      <c r="AB717" s="13">
        <v>-1</v>
      </c>
      <c r="AC717" s="72">
        <f t="shared" si="1560"/>
        <v>0.5</v>
      </c>
      <c r="AD717" s="13">
        <v>1</v>
      </c>
      <c r="AE717" s="72">
        <f t="shared" ref="AE717" si="1590">VALUE(IF(AD717=-2,0%,IF(AD717=-1,50%,IF(AD717=0,100%,IF(AD717=1,50%,IF(AD717=2,0%))))))</f>
        <v>0.5</v>
      </c>
      <c r="AF717" s="13" t="s">
        <v>41</v>
      </c>
      <c r="AG717" s="13">
        <v>0</v>
      </c>
      <c r="AH717" s="13" t="s">
        <v>42</v>
      </c>
      <c r="AI717" s="13">
        <f t="shared" si="1547"/>
        <v>0</v>
      </c>
      <c r="AJ717" s="70">
        <f t="shared" si="1562"/>
        <v>1</v>
      </c>
      <c r="AK717" s="59">
        <f t="shared" si="1563"/>
        <v>0</v>
      </c>
      <c r="AL717" s="70">
        <f t="shared" ref="AL717" si="1591">VALUE(IF(AK717=-3,0%,IF(AK717=-2,33.3%,IF(AK717=-1,66.6%,IF(AK717=0,100%,IF(AK717=1,66.6%,IF(AK717=2,33.3%,IF(AK717=3,0%))))))))</f>
        <v>1</v>
      </c>
      <c r="AM717" s="13" t="s">
        <v>41</v>
      </c>
      <c r="AN717" s="13" t="s">
        <v>41</v>
      </c>
      <c r="AO717" s="13"/>
      <c r="AP717" s="13">
        <v>101.31965006729475</v>
      </c>
      <c r="AQ717" s="13">
        <v>117.34261838440112</v>
      </c>
      <c r="AR717" s="13">
        <v>125.13020833333333</v>
      </c>
      <c r="AS717" s="13">
        <v>148.05555555555554</v>
      </c>
      <c r="AT717" s="36">
        <v>27.6</v>
      </c>
      <c r="AU717" s="36" t="str">
        <f t="shared" si="1565"/>
        <v>1</v>
      </c>
      <c r="AV717" s="36">
        <v>0</v>
      </c>
      <c r="AW717" s="36">
        <v>27.6</v>
      </c>
      <c r="AX717" s="36">
        <v>27.6</v>
      </c>
      <c r="AY717" s="36">
        <v>13.901282500000001</v>
      </c>
      <c r="AZ717" s="36" t="str">
        <f t="shared" si="1566"/>
        <v>1</v>
      </c>
      <c r="BA717" s="36">
        <v>0</v>
      </c>
      <c r="BB717" s="36">
        <v>13.901282500000001</v>
      </c>
      <c r="BC717" s="36">
        <v>13.901282500000001</v>
      </c>
      <c r="BD717" s="36">
        <v>13433.449999999999</v>
      </c>
      <c r="BE717" s="36" t="s">
        <v>50</v>
      </c>
      <c r="BF717" s="36">
        <v>12400.1</v>
      </c>
      <c r="BG717" s="36">
        <v>14466.8</v>
      </c>
      <c r="BH717" s="36">
        <v>27.6</v>
      </c>
      <c r="BI717" s="36">
        <v>0</v>
      </c>
      <c r="BJ717" s="36">
        <v>27.6</v>
      </c>
      <c r="BK717" s="36">
        <v>27.6</v>
      </c>
      <c r="BL717" s="36">
        <v>18.520716650000001</v>
      </c>
      <c r="BM717" s="36">
        <v>6.5328664254194324</v>
      </c>
      <c r="BN717" s="36">
        <v>13.901282500000001</v>
      </c>
      <c r="BO717" s="36">
        <v>23.140150800000001</v>
      </c>
      <c r="BP717" s="36">
        <v>9587.1166666666668</v>
      </c>
      <c r="BQ717" s="36">
        <v>1562.0831903796445</v>
      </c>
      <c r="BR717" s="36">
        <v>8266.7000000000007</v>
      </c>
      <c r="BS717" s="36">
        <v>12400.1</v>
      </c>
      <c r="BT717" s="36">
        <v>35.5</v>
      </c>
      <c r="BU717" s="36">
        <v>11.172287142747459</v>
      </c>
      <c r="BV717" s="36">
        <v>27.6</v>
      </c>
      <c r="BW717" s="36">
        <v>43.4</v>
      </c>
      <c r="BX717" s="36">
        <v>27.688142900000006</v>
      </c>
      <c r="BY717" s="36">
        <v>19.497564960224558</v>
      </c>
      <c r="BZ717" s="36">
        <v>13.901282500000001</v>
      </c>
      <c r="CA717" s="36">
        <v>41.475003300000012</v>
      </c>
      <c r="CB717" s="36">
        <v>13045.937500000004</v>
      </c>
      <c r="CC717" s="36">
        <v>5566.6575624127127</v>
      </c>
      <c r="CD717" s="36">
        <v>8266.7000000000007</v>
      </c>
      <c r="CE717" s="36">
        <v>23422.400000000001</v>
      </c>
      <c r="CF717" s="36"/>
      <c r="CG717" s="40">
        <v>26.965</v>
      </c>
      <c r="CH717" s="40">
        <v>59.426000000000002</v>
      </c>
      <c r="CI717" s="40"/>
      <c r="CL717" s="5" t="str">
        <f t="shared" si="1571"/>
        <v>1_0.5_1</v>
      </c>
      <c r="CM717" s="95" t="str">
        <f t="shared" si="1572"/>
        <v>1K</v>
      </c>
      <c r="CN717" s="96">
        <f t="shared" si="1559"/>
        <v>202</v>
      </c>
      <c r="CO717" s="96" t="str">
        <f t="shared" si="1567"/>
        <v>1_0.5_1</v>
      </c>
      <c r="CP717" s="95" t="str">
        <f t="shared" si="1575"/>
        <v>1K</v>
      </c>
      <c r="CQ717" s="5">
        <f t="shared" si="1568"/>
        <v>108</v>
      </c>
      <c r="CV717" s="87"/>
      <c r="CW717" s="87"/>
      <c r="CX717" s="87"/>
      <c r="CY717" s="87"/>
      <c r="CZ717" s="87"/>
    </row>
    <row r="718" spans="1:104" s="5" customFormat="1">
      <c r="A718" s="13" t="s">
        <v>447</v>
      </c>
      <c r="B718" s="13">
        <v>5</v>
      </c>
      <c r="C718" s="13"/>
      <c r="D718" s="13" t="s">
        <v>73</v>
      </c>
      <c r="E718" s="35" t="s">
        <v>353</v>
      </c>
      <c r="F718" s="13" t="s">
        <v>36</v>
      </c>
      <c r="G718" s="36">
        <v>1024515259</v>
      </c>
      <c r="H718" s="13" t="s">
        <v>354</v>
      </c>
      <c r="I718" s="37">
        <v>28</v>
      </c>
      <c r="J718" s="37" t="s">
        <v>38</v>
      </c>
      <c r="K718" s="38">
        <v>43530</v>
      </c>
      <c r="L718" s="39">
        <v>0.64027777777777783</v>
      </c>
      <c r="M718" s="37" t="s">
        <v>157</v>
      </c>
      <c r="N718" s="37" t="s">
        <v>41</v>
      </c>
      <c r="O718" s="37" t="s">
        <v>41</v>
      </c>
      <c r="P718" s="37" t="s">
        <v>41</v>
      </c>
      <c r="Q718" s="37">
        <v>4</v>
      </c>
      <c r="R718" s="13" t="s">
        <v>84</v>
      </c>
      <c r="S718" s="13" t="s">
        <v>56</v>
      </c>
      <c r="T718" s="13" t="s">
        <v>41</v>
      </c>
      <c r="U718" s="13" t="s">
        <v>52</v>
      </c>
      <c r="V718" s="13" t="s">
        <v>42</v>
      </c>
      <c r="W718" s="13" t="s">
        <v>66</v>
      </c>
      <c r="X718" s="13" t="s">
        <v>76</v>
      </c>
      <c r="Y718" s="13" t="s">
        <v>41</v>
      </c>
      <c r="Z718" s="13" t="s">
        <v>41</v>
      </c>
      <c r="AA718" s="13"/>
      <c r="AB718" s="13">
        <v>-2</v>
      </c>
      <c r="AC718" s="72">
        <f t="shared" si="1560"/>
        <v>0</v>
      </c>
      <c r="AD718" s="13">
        <v>2</v>
      </c>
      <c r="AE718" s="72">
        <f t="shared" ref="AE718" si="1592">VALUE(IF(AD718=-2,0%,IF(AD718=-1,50%,IF(AD718=0,100%,IF(AD718=1,50%,IF(AD718=2,0%))))))</f>
        <v>0</v>
      </c>
      <c r="AF718" s="13" t="s">
        <v>41</v>
      </c>
      <c r="AG718" s="13">
        <v>0</v>
      </c>
      <c r="AH718" s="13" t="s">
        <v>42</v>
      </c>
      <c r="AI718" s="13">
        <f t="shared" si="1547"/>
        <v>0</v>
      </c>
      <c r="AJ718" s="70">
        <f t="shared" si="1562"/>
        <v>1</v>
      </c>
      <c r="AK718" s="59">
        <f t="shared" si="1563"/>
        <v>0</v>
      </c>
      <c r="AL718" s="70">
        <f t="shared" ref="AL718" si="1593">VALUE(IF(AK718=-3,0%,IF(AK718=-2,33.3%,IF(AK718=-1,66.6%,IF(AK718=0,100%,IF(AK718=1,66.6%,IF(AK718=2,33.3%,IF(AK718=3,0%))))))))</f>
        <v>1</v>
      </c>
      <c r="AM718" s="13" t="s">
        <v>41</v>
      </c>
      <c r="AN718" s="13" t="s">
        <v>41</v>
      </c>
      <c r="AO718" s="13"/>
      <c r="AP718" s="13">
        <v>101.31965006729475</v>
      </c>
      <c r="AQ718" s="13">
        <v>117.34261838440112</v>
      </c>
      <c r="AR718" s="13">
        <v>125.13020833333333</v>
      </c>
      <c r="AS718" s="13">
        <v>148.05555555555554</v>
      </c>
      <c r="AT718" s="36">
        <v>23.65</v>
      </c>
      <c r="AU718" s="36" t="str">
        <f t="shared" si="1565"/>
        <v>1</v>
      </c>
      <c r="AV718" s="36">
        <v>5.5861435713737597</v>
      </c>
      <c r="AW718" s="36">
        <v>19.7</v>
      </c>
      <c r="AX718" s="36">
        <v>27.6</v>
      </c>
      <c r="AY718" s="36">
        <v>4.6536767999999995</v>
      </c>
      <c r="AZ718" s="36" t="str">
        <f t="shared" si="1566"/>
        <v>1</v>
      </c>
      <c r="BA718" s="36">
        <v>0</v>
      </c>
      <c r="BB718" s="36">
        <v>4.6536767999999995</v>
      </c>
      <c r="BC718" s="36">
        <v>4.6536767999999995</v>
      </c>
      <c r="BD718" s="36">
        <v>10763.95</v>
      </c>
      <c r="BE718" s="36" t="s">
        <v>50</v>
      </c>
      <c r="BF718" s="36">
        <v>9644.5</v>
      </c>
      <c r="BG718" s="36">
        <v>11711.2</v>
      </c>
      <c r="BH718" s="36">
        <v>19.7</v>
      </c>
      <c r="BI718" s="36">
        <v>0</v>
      </c>
      <c r="BJ718" s="36">
        <v>19.7</v>
      </c>
      <c r="BK718" s="36">
        <v>19.7</v>
      </c>
      <c r="BL718" s="36">
        <v>4.6536767999999995</v>
      </c>
      <c r="BM718" s="36">
        <v>0</v>
      </c>
      <c r="BN718" s="36">
        <v>4.6536767999999995</v>
      </c>
      <c r="BO718" s="36">
        <v>4.6536767999999995</v>
      </c>
      <c r="BP718" s="36">
        <v>6774.1000000000013</v>
      </c>
      <c r="BQ718" s="36">
        <v>1805.2057965783276</v>
      </c>
      <c r="BR718" s="36">
        <v>5166.7</v>
      </c>
      <c r="BS718" s="36">
        <v>9644.5</v>
      </c>
      <c r="BT718" s="36">
        <v>23.65</v>
      </c>
      <c r="BU718" s="36">
        <v>5.5861435713737597</v>
      </c>
      <c r="BV718" s="36">
        <v>19.7</v>
      </c>
      <c r="BW718" s="36">
        <v>27.6</v>
      </c>
      <c r="BX718" s="36">
        <v>9.2774796500000001</v>
      </c>
      <c r="BY718" s="36">
        <v>6.539044700209371</v>
      </c>
      <c r="BZ718" s="36">
        <v>4.6536767999999995</v>
      </c>
      <c r="CA718" s="36">
        <v>13.901282500000001</v>
      </c>
      <c r="CB718" s="36">
        <v>8977.1375000000007</v>
      </c>
      <c r="CC718" s="36">
        <v>3112.6918279574911</v>
      </c>
      <c r="CD718" s="36">
        <v>5166.7</v>
      </c>
      <c r="CE718" s="36">
        <v>14466.8</v>
      </c>
      <c r="CF718" s="36"/>
      <c r="CG718" s="40">
        <v>26.061</v>
      </c>
      <c r="CH718" s="40">
        <v>65.576999999999998</v>
      </c>
      <c r="CI718" s="40"/>
      <c r="CL718" s="5" t="str">
        <f t="shared" si="1571"/>
        <v>1_0_1</v>
      </c>
      <c r="CM718" s="95" t="str">
        <f t="shared" si="1572"/>
        <v>1J</v>
      </c>
      <c r="CN718" s="96">
        <f t="shared" si="1559"/>
        <v>14</v>
      </c>
      <c r="CO718" s="96" t="str">
        <f t="shared" si="1567"/>
        <v>1_0_1</v>
      </c>
      <c r="CP718" s="95" t="str">
        <f t="shared" si="1575"/>
        <v>1J</v>
      </c>
      <c r="CQ718" s="5">
        <f t="shared" si="1568"/>
        <v>78</v>
      </c>
      <c r="CV718" s="87"/>
      <c r="CW718" s="87"/>
      <c r="CX718" s="87"/>
      <c r="CY718" s="87"/>
      <c r="CZ718" s="87"/>
    </row>
    <row r="719" spans="1:104" s="5" customFormat="1">
      <c r="A719" s="13" t="s">
        <v>447</v>
      </c>
      <c r="B719" s="13">
        <v>5</v>
      </c>
      <c r="C719" s="13"/>
      <c r="D719" s="13" t="s">
        <v>73</v>
      </c>
      <c r="E719" s="35" t="s">
        <v>353</v>
      </c>
      <c r="F719" s="13" t="s">
        <v>36</v>
      </c>
      <c r="G719" s="36">
        <v>1024515259</v>
      </c>
      <c r="H719" s="13" t="s">
        <v>354</v>
      </c>
      <c r="I719" s="37">
        <v>28</v>
      </c>
      <c r="J719" s="37" t="s">
        <v>38</v>
      </c>
      <c r="K719" s="38">
        <v>43530</v>
      </c>
      <c r="L719" s="39">
        <v>0.64722222222222225</v>
      </c>
      <c r="M719" s="37" t="s">
        <v>157</v>
      </c>
      <c r="N719" s="37" t="s">
        <v>41</v>
      </c>
      <c r="O719" s="37" t="s">
        <v>41</v>
      </c>
      <c r="P719" s="37" t="s">
        <v>41</v>
      </c>
      <c r="Q719" s="37">
        <v>5</v>
      </c>
      <c r="R719" s="13" t="s">
        <v>43</v>
      </c>
      <c r="S719" s="13" t="s">
        <v>44</v>
      </c>
      <c r="T719" s="13" t="s">
        <v>41</v>
      </c>
      <c r="U719" s="13" t="s">
        <v>52</v>
      </c>
      <c r="V719" s="13" t="s">
        <v>42</v>
      </c>
      <c r="W719" s="13" t="s">
        <v>66</v>
      </c>
      <c r="X719" s="13" t="s">
        <v>76</v>
      </c>
      <c r="Y719" s="13" t="s">
        <v>41</v>
      </c>
      <c r="Z719" s="13" t="s">
        <v>41</v>
      </c>
      <c r="AA719" s="13"/>
      <c r="AB719" s="13">
        <v>-1</v>
      </c>
      <c r="AC719" s="72">
        <f t="shared" si="1560"/>
        <v>0.5</v>
      </c>
      <c r="AD719" s="13">
        <v>1</v>
      </c>
      <c r="AE719" s="72">
        <f t="shared" ref="AE719" si="1594">VALUE(IF(AD719=-2,0%,IF(AD719=-1,50%,IF(AD719=0,100%,IF(AD719=1,50%,IF(AD719=2,0%))))))</f>
        <v>0.5</v>
      </c>
      <c r="AF719" s="13" t="s">
        <v>41</v>
      </c>
      <c r="AG719" s="13">
        <v>0</v>
      </c>
      <c r="AH719" s="13" t="s">
        <v>42</v>
      </c>
      <c r="AI719" s="13">
        <f t="shared" si="1547"/>
        <v>0</v>
      </c>
      <c r="AJ719" s="70">
        <f t="shared" si="1562"/>
        <v>1</v>
      </c>
      <c r="AK719" s="59">
        <f t="shared" si="1563"/>
        <v>0</v>
      </c>
      <c r="AL719" s="70">
        <f t="shared" ref="AL719" si="1595">VALUE(IF(AK719=-3,0%,IF(AK719=-2,33.3%,IF(AK719=-1,66.6%,IF(AK719=0,100%,IF(AK719=1,66.6%,IF(AK719=2,33.3%,IF(AK719=3,0%))))))))</f>
        <v>1</v>
      </c>
      <c r="AM719" s="13" t="s">
        <v>41</v>
      </c>
      <c r="AN719" s="13" t="s">
        <v>41</v>
      </c>
      <c r="AO719" s="13"/>
      <c r="AP719" s="13">
        <v>101.31965006729475</v>
      </c>
      <c r="AQ719" s="13">
        <v>117.34261838440112</v>
      </c>
      <c r="AR719" s="13">
        <v>125.13020833333333</v>
      </c>
      <c r="AS719" s="13">
        <v>148.05555555555554</v>
      </c>
      <c r="AT719" s="36">
        <v>27.6</v>
      </c>
      <c r="AU719" s="36" t="str">
        <f t="shared" si="1565"/>
        <v>1</v>
      </c>
      <c r="AV719" s="36">
        <v>0</v>
      </c>
      <c r="AW719" s="36">
        <v>27.6</v>
      </c>
      <c r="AX719" s="36">
        <v>27.6</v>
      </c>
      <c r="AY719" s="36">
        <v>4.6536767999999995</v>
      </c>
      <c r="AZ719" s="36" t="str">
        <f t="shared" si="1566"/>
        <v>1</v>
      </c>
      <c r="BA719" s="36">
        <v>0</v>
      </c>
      <c r="BB719" s="36">
        <v>4.6536767999999995</v>
      </c>
      <c r="BC719" s="36">
        <v>4.6536767999999995</v>
      </c>
      <c r="BD719" s="36">
        <v>12400.1</v>
      </c>
      <c r="BE719" s="36" t="s">
        <v>50</v>
      </c>
      <c r="BF719" s="36">
        <v>12400.1</v>
      </c>
      <c r="BG719" s="36">
        <v>12400.1</v>
      </c>
      <c r="BH719" s="36">
        <v>27.6</v>
      </c>
      <c r="BI719" s="36">
        <v>0</v>
      </c>
      <c r="BJ719" s="36">
        <v>27.6</v>
      </c>
      <c r="BK719" s="36">
        <v>27.6</v>
      </c>
      <c r="BL719" s="36">
        <v>4.6536767999999995</v>
      </c>
      <c r="BM719" s="36">
        <v>0</v>
      </c>
      <c r="BN719" s="36">
        <v>4.6536767999999995</v>
      </c>
      <c r="BO719" s="36">
        <v>4.6536767999999995</v>
      </c>
      <c r="BP719" s="36">
        <v>12400.1</v>
      </c>
      <c r="BQ719" s="36">
        <v>0</v>
      </c>
      <c r="BR719" s="36">
        <v>12400.1</v>
      </c>
      <c r="BS719" s="36">
        <v>12400.1</v>
      </c>
      <c r="BT719" s="36">
        <v>23.65</v>
      </c>
      <c r="BU719" s="36">
        <v>5.5861435713737597</v>
      </c>
      <c r="BV719" s="36">
        <v>19.7</v>
      </c>
      <c r="BW719" s="36">
        <v>27.6</v>
      </c>
      <c r="BX719" s="36">
        <v>4.6536767999999995</v>
      </c>
      <c r="BY719" s="36">
        <v>0</v>
      </c>
      <c r="BZ719" s="36">
        <v>4.6536767999999995</v>
      </c>
      <c r="CA719" s="36">
        <v>4.6536767999999995</v>
      </c>
      <c r="CB719" s="36">
        <v>10010.481250000003</v>
      </c>
      <c r="CC719" s="36">
        <v>2836.129616976561</v>
      </c>
      <c r="CD719" s="36">
        <v>5166.7</v>
      </c>
      <c r="CE719" s="36">
        <v>12400.1</v>
      </c>
      <c r="CF719" s="36"/>
      <c r="CG719" s="40">
        <v>26.792999999999999</v>
      </c>
      <c r="CH719" s="40">
        <v>64.941000000000003</v>
      </c>
      <c r="CI719" s="40"/>
      <c r="CL719" s="5" t="str">
        <f t="shared" si="1571"/>
        <v>1_0.5_1</v>
      </c>
      <c r="CM719" s="95" t="str">
        <f t="shared" si="1572"/>
        <v>1K</v>
      </c>
      <c r="CN719" s="96">
        <f t="shared" si="1559"/>
        <v>202</v>
      </c>
      <c r="CO719" s="96" t="str">
        <f t="shared" si="1567"/>
        <v>1_0.5_1</v>
      </c>
      <c r="CP719" s="95" t="str">
        <f t="shared" si="1575"/>
        <v>1K</v>
      </c>
      <c r="CQ719" s="5">
        <f t="shared" si="1568"/>
        <v>108</v>
      </c>
      <c r="CV719" s="87"/>
      <c r="CW719" s="87"/>
      <c r="CX719" s="87"/>
      <c r="CY719" s="87"/>
      <c r="CZ719" s="87"/>
    </row>
    <row r="720" spans="1:104" s="5" customFormat="1">
      <c r="A720" s="13" t="s">
        <v>447</v>
      </c>
      <c r="B720" s="13">
        <v>5</v>
      </c>
      <c r="C720" s="13"/>
      <c r="D720" s="13" t="s">
        <v>78</v>
      </c>
      <c r="E720" s="35" t="s">
        <v>355</v>
      </c>
      <c r="F720" s="13" t="s">
        <v>141</v>
      </c>
      <c r="G720" s="36">
        <v>1005086627</v>
      </c>
      <c r="H720" s="13" t="s">
        <v>356</v>
      </c>
      <c r="I720" s="37">
        <v>17</v>
      </c>
      <c r="J720" s="37" t="s">
        <v>38</v>
      </c>
      <c r="K720" s="38">
        <v>43530</v>
      </c>
      <c r="L720" s="39">
        <v>0.60763888888888895</v>
      </c>
      <c r="M720" s="37" t="s">
        <v>93</v>
      </c>
      <c r="N720" s="37" t="s">
        <v>41</v>
      </c>
      <c r="O720" s="37" t="s">
        <v>41</v>
      </c>
      <c r="P720" s="37" t="s">
        <v>42</v>
      </c>
      <c r="Q720" s="37">
        <v>1</v>
      </c>
      <c r="R720" s="13" t="s">
        <v>55</v>
      </c>
      <c r="S720" s="13" t="s">
        <v>63</v>
      </c>
      <c r="T720" s="13" t="s">
        <v>42</v>
      </c>
      <c r="U720" s="13" t="s">
        <v>52</v>
      </c>
      <c r="V720" s="13" t="s">
        <v>42</v>
      </c>
      <c r="W720" s="13" t="s">
        <v>46</v>
      </c>
      <c r="X720" s="13" t="s">
        <v>47</v>
      </c>
      <c r="Y720" s="13" t="s">
        <v>41</v>
      </c>
      <c r="Z720" s="13" t="s">
        <v>41</v>
      </c>
      <c r="AA720" s="13"/>
      <c r="AB720" s="13">
        <v>0</v>
      </c>
      <c r="AC720" s="72">
        <f t="shared" si="1560"/>
        <v>1</v>
      </c>
      <c r="AD720" s="13">
        <v>0</v>
      </c>
      <c r="AE720" s="72">
        <f t="shared" ref="AE720" si="1596">VALUE(IF(AD720=-2,0%,IF(AD720=-1,50%,IF(AD720=0,100%,IF(AD720=1,50%,IF(AD720=2,0%))))))</f>
        <v>1</v>
      </c>
      <c r="AF720" s="13" t="s">
        <v>42</v>
      </c>
      <c r="AG720" s="13">
        <v>0</v>
      </c>
      <c r="AH720" s="13" t="s">
        <v>42</v>
      </c>
      <c r="AI720" s="13">
        <f t="shared" si="1547"/>
        <v>1</v>
      </c>
      <c r="AJ720" s="70">
        <f t="shared" si="1562"/>
        <v>0.66599999999999993</v>
      </c>
      <c r="AK720" s="59">
        <f t="shared" si="1563"/>
        <v>-1</v>
      </c>
      <c r="AL720" s="70">
        <f t="shared" ref="AL720" si="1597">VALUE(IF(AK720=-3,0%,IF(AK720=-2,33.3%,IF(AK720=-1,66.6%,IF(AK720=0,100%,IF(AK720=1,66.6%,IF(AK720=2,33.3%,IF(AK720=3,0%))))))))</f>
        <v>0.66599999999999993</v>
      </c>
      <c r="AM720" s="13" t="s">
        <v>41</v>
      </c>
      <c r="AN720" s="13" t="s">
        <v>41</v>
      </c>
      <c r="AO720" s="13"/>
      <c r="AP720" s="13">
        <v>101.31965006729475</v>
      </c>
      <c r="AQ720" s="13">
        <v>117.34261838440112</v>
      </c>
      <c r="AR720" s="13">
        <v>125.13020833333333</v>
      </c>
      <c r="AS720" s="13">
        <v>148.05555555555554</v>
      </c>
      <c r="AT720" s="36">
        <v>1126.14545</v>
      </c>
      <c r="AU720" s="36" t="str">
        <f t="shared" si="1565"/>
        <v>5</v>
      </c>
      <c r="AV720" s="36">
        <v>204.25599618439608</v>
      </c>
      <c r="AW720" s="36">
        <v>981.71465000000001</v>
      </c>
      <c r="AX720" s="36">
        <v>1270.5762500000001</v>
      </c>
      <c r="AY720" s="36">
        <v>649.01401610000005</v>
      </c>
      <c r="AZ720" s="36" t="str">
        <f t="shared" si="1566"/>
        <v>4</v>
      </c>
      <c r="BA720" s="36">
        <v>229.74101397726892</v>
      </c>
      <c r="BB720" s="36">
        <v>486.56258720000005</v>
      </c>
      <c r="BC720" s="36">
        <v>811.46544500000005</v>
      </c>
      <c r="BD720" s="36">
        <v>132267.54999999999</v>
      </c>
      <c r="BE720" s="36" t="s">
        <v>50</v>
      </c>
      <c r="BF720" s="36">
        <v>82667.199999999997</v>
      </c>
      <c r="BG720" s="36">
        <v>176356.7</v>
      </c>
      <c r="BH720" s="36">
        <v>998.44400600000006</v>
      </c>
      <c r="BI720" s="36">
        <v>23.658882144967787</v>
      </c>
      <c r="BJ720" s="36">
        <v>981.71465000000001</v>
      </c>
      <c r="BK720" s="36">
        <v>1015.1733620000001</v>
      </c>
      <c r="BL720" s="36">
        <v>492.57441610000001</v>
      </c>
      <c r="BM720" s="36">
        <v>8.5020099650465006</v>
      </c>
      <c r="BN720" s="36">
        <v>486.56258720000005</v>
      </c>
      <c r="BO720" s="36">
        <v>498.58624500000002</v>
      </c>
      <c r="BP720" s="36">
        <v>66593.016666666677</v>
      </c>
      <c r="BQ720" s="36">
        <v>9290.2840883186345</v>
      </c>
      <c r="BR720" s="36">
        <v>57867</v>
      </c>
      <c r="BS720" s="36">
        <v>82667.199999999997</v>
      </c>
      <c r="BT720" s="36">
        <v>1109.802246</v>
      </c>
      <c r="BU720" s="36">
        <v>181.143215434967</v>
      </c>
      <c r="BV720" s="36">
        <v>981.71465000000001</v>
      </c>
      <c r="BW720" s="36">
        <v>1237.889842</v>
      </c>
      <c r="BX720" s="36">
        <v>667.15416200000004</v>
      </c>
      <c r="BY720" s="36">
        <v>255.39505433247533</v>
      </c>
      <c r="BZ720" s="36">
        <v>486.56258720000005</v>
      </c>
      <c r="CA720" s="36">
        <v>847.74573680000003</v>
      </c>
      <c r="CB720" s="36">
        <v>69578.231250000012</v>
      </c>
      <c r="CC720" s="36">
        <v>8684.8110714985451</v>
      </c>
      <c r="CD720" s="36">
        <v>57867</v>
      </c>
      <c r="CE720" s="36">
        <v>88178.4</v>
      </c>
      <c r="CF720" s="36"/>
      <c r="CG720" s="40">
        <v>28.716999999999999</v>
      </c>
      <c r="CH720" s="40">
        <v>60.103000000000002</v>
      </c>
      <c r="CI720" s="40"/>
      <c r="CL720" s="5" t="str">
        <f t="shared" si="1571"/>
        <v>0.666_1_4</v>
      </c>
      <c r="CM720" s="95" t="str">
        <f t="shared" si="1572"/>
        <v>2S</v>
      </c>
      <c r="CN720" s="96">
        <f t="shared" si="1559"/>
        <v>18</v>
      </c>
      <c r="CO720" s="96" t="str">
        <f t="shared" si="1567"/>
        <v>0.666_1_4</v>
      </c>
      <c r="CP720" s="95" t="str">
        <f t="shared" si="1575"/>
        <v>2S</v>
      </c>
      <c r="CQ720" s="5">
        <f t="shared" si="1568"/>
        <v>25</v>
      </c>
      <c r="CV720" s="87"/>
      <c r="CW720" s="87"/>
      <c r="CX720" s="87"/>
      <c r="CY720" s="87"/>
      <c r="CZ720" s="87"/>
    </row>
    <row r="721" spans="1:104" s="5" customFormat="1">
      <c r="A721" s="13" t="s">
        <v>447</v>
      </c>
      <c r="B721" s="13">
        <v>5</v>
      </c>
      <c r="C721" s="13"/>
      <c r="D721" s="13" t="s">
        <v>78</v>
      </c>
      <c r="E721" s="35" t="s">
        <v>355</v>
      </c>
      <c r="F721" s="13" t="s">
        <v>141</v>
      </c>
      <c r="G721" s="36">
        <v>1005086627</v>
      </c>
      <c r="H721" s="13" t="s">
        <v>356</v>
      </c>
      <c r="I721" s="37">
        <v>17</v>
      </c>
      <c r="J721" s="37" t="s">
        <v>38</v>
      </c>
      <c r="K721" s="38">
        <v>43530</v>
      </c>
      <c r="L721" s="39">
        <v>0.61875000000000002</v>
      </c>
      <c r="M721" s="37" t="s">
        <v>93</v>
      </c>
      <c r="N721" s="37" t="s">
        <v>41</v>
      </c>
      <c r="O721" s="37" t="s">
        <v>41</v>
      </c>
      <c r="P721" s="37" t="s">
        <v>42</v>
      </c>
      <c r="Q721" s="37">
        <v>2</v>
      </c>
      <c r="R721" s="13" t="s">
        <v>43</v>
      </c>
      <c r="S721" s="13" t="s">
        <v>56</v>
      </c>
      <c r="T721" s="13" t="s">
        <v>41</v>
      </c>
      <c r="U721" s="13" t="s">
        <v>52</v>
      </c>
      <c r="V721" s="13" t="s">
        <v>42</v>
      </c>
      <c r="W721" s="13" t="s">
        <v>135</v>
      </c>
      <c r="X721" s="13" t="s">
        <v>76</v>
      </c>
      <c r="Y721" s="13" t="s">
        <v>41</v>
      </c>
      <c r="Z721" s="13" t="s">
        <v>41</v>
      </c>
      <c r="AA721" s="13"/>
      <c r="AB721" s="13">
        <v>-1</v>
      </c>
      <c r="AC721" s="72">
        <f t="shared" si="1560"/>
        <v>0.5</v>
      </c>
      <c r="AD721" s="13">
        <v>2</v>
      </c>
      <c r="AE721" s="72">
        <f t="shared" ref="AE721" si="1598">VALUE(IF(AD721=-2,0%,IF(AD721=-1,50%,IF(AD721=0,100%,IF(AD721=1,50%,IF(AD721=2,0%))))))</f>
        <v>0</v>
      </c>
      <c r="AF721" s="13" t="s">
        <v>41</v>
      </c>
      <c r="AG721" s="13">
        <v>0</v>
      </c>
      <c r="AH721" s="13" t="s">
        <v>42</v>
      </c>
      <c r="AI721" s="13">
        <f t="shared" si="1547"/>
        <v>-2</v>
      </c>
      <c r="AJ721" s="70">
        <f t="shared" si="1562"/>
        <v>0.33299999999999996</v>
      </c>
      <c r="AK721" s="59">
        <f t="shared" si="1563"/>
        <v>0</v>
      </c>
      <c r="AL721" s="70">
        <f t="shared" ref="AL721" si="1599">VALUE(IF(AK721=-3,0%,IF(AK721=-2,33.3%,IF(AK721=-1,66.6%,IF(AK721=0,100%,IF(AK721=1,66.6%,IF(AK721=2,33.3%,IF(AK721=3,0%))))))))</f>
        <v>1</v>
      </c>
      <c r="AM721" s="13" t="s">
        <v>41</v>
      </c>
      <c r="AN721" s="13" t="s">
        <v>41</v>
      </c>
      <c r="AO721" s="13"/>
      <c r="AP721" s="13">
        <v>101.31965006729475</v>
      </c>
      <c r="AQ721" s="13">
        <v>117.34261838440112</v>
      </c>
      <c r="AR721" s="13">
        <v>125.13020833333333</v>
      </c>
      <c r="AS721" s="13">
        <v>148.05555555555554</v>
      </c>
      <c r="AT721" s="36">
        <v>217.58379275000001</v>
      </c>
      <c r="AU721" s="36" t="str">
        <f t="shared" si="1565"/>
        <v>2</v>
      </c>
      <c r="AV721" s="36">
        <v>18.939791848024736</v>
      </c>
      <c r="AW721" s="36">
        <v>204.19133750000003</v>
      </c>
      <c r="AX721" s="36">
        <v>230.976248</v>
      </c>
      <c r="AY721" s="36">
        <v>127.85043570000001</v>
      </c>
      <c r="AZ721" s="36" t="str">
        <f t="shared" si="1566"/>
        <v>2</v>
      </c>
      <c r="BA721" s="36">
        <v>33.686234008433189</v>
      </c>
      <c r="BB721" s="36">
        <v>104.0306712</v>
      </c>
      <c r="BC721" s="36">
        <v>151.67020020000001</v>
      </c>
      <c r="BD721" s="36">
        <v>22905.725000000002</v>
      </c>
      <c r="BE721" s="36" t="s">
        <v>50</v>
      </c>
      <c r="BF721" s="36">
        <v>21355.7</v>
      </c>
      <c r="BG721" s="36">
        <v>23422.400000000001</v>
      </c>
      <c r="BH721" s="36">
        <v>319.31892800000003</v>
      </c>
      <c r="BI721" s="36">
        <v>124.93541619238638</v>
      </c>
      <c r="BJ721" s="36">
        <v>230.976248</v>
      </c>
      <c r="BK721" s="36">
        <v>407.66160800000006</v>
      </c>
      <c r="BL721" s="36">
        <v>187.4749285</v>
      </c>
      <c r="BM721" s="36">
        <v>50.635532358943742</v>
      </c>
      <c r="BN721" s="36">
        <v>151.67020020000001</v>
      </c>
      <c r="BO721" s="36">
        <v>223.2796568</v>
      </c>
      <c r="BP721" s="36">
        <v>26177.966666666664</v>
      </c>
      <c r="BQ721" s="36">
        <v>3592.8168117323789</v>
      </c>
      <c r="BR721" s="36">
        <v>22044.6</v>
      </c>
      <c r="BS721" s="36">
        <v>31689.1</v>
      </c>
      <c r="BT721" s="36">
        <v>660.42829274999997</v>
      </c>
      <c r="BU721" s="36">
        <v>607.33690607430731</v>
      </c>
      <c r="BV721" s="36">
        <v>230.976248</v>
      </c>
      <c r="BW721" s="36">
        <v>1089.8803375</v>
      </c>
      <c r="BX721" s="36">
        <v>331.14129969999999</v>
      </c>
      <c r="BY721" s="36">
        <v>253.81046296691116</v>
      </c>
      <c r="BZ721" s="36">
        <v>151.67020020000001</v>
      </c>
      <c r="CA721" s="36">
        <v>510.61239919999997</v>
      </c>
      <c r="CB721" s="36">
        <v>78189.412500000006</v>
      </c>
      <c r="CC721" s="36">
        <v>60232.033395083883</v>
      </c>
      <c r="CD721" s="36">
        <v>22044.6</v>
      </c>
      <c r="CE721" s="36">
        <v>176356.7</v>
      </c>
      <c r="CF721" s="36"/>
      <c r="CG721" s="40">
        <v>28.965</v>
      </c>
      <c r="CH721" s="40">
        <v>59.985999999999997</v>
      </c>
      <c r="CI721" s="40"/>
      <c r="CL721" s="5" t="str">
        <f t="shared" si="1571"/>
        <v>0.333_0.5_2</v>
      </c>
      <c r="CM721" s="95" t="str">
        <f t="shared" si="1572"/>
        <v>1Q</v>
      </c>
      <c r="CN721" s="96">
        <f t="shared" si="1559"/>
        <v>32</v>
      </c>
      <c r="CO721" s="96" t="str">
        <f t="shared" si="1567"/>
        <v>1_0_2</v>
      </c>
      <c r="CP721" s="95" t="str">
        <f t="shared" si="1575"/>
        <v>1V</v>
      </c>
      <c r="CQ721" s="5">
        <f t="shared" si="1568"/>
        <v>28</v>
      </c>
      <c r="CV721" s="87"/>
      <c r="CW721" s="87"/>
      <c r="CX721" s="87"/>
      <c r="CY721" s="87"/>
      <c r="CZ721" s="87"/>
    </row>
    <row r="722" spans="1:104" s="5" customFormat="1">
      <c r="A722" s="13" t="s">
        <v>447</v>
      </c>
      <c r="B722" s="13">
        <v>5</v>
      </c>
      <c r="C722" s="13"/>
      <c r="D722" s="13" t="s">
        <v>78</v>
      </c>
      <c r="E722" s="35" t="s">
        <v>355</v>
      </c>
      <c r="F722" s="13" t="s">
        <v>141</v>
      </c>
      <c r="G722" s="36">
        <v>1005086627</v>
      </c>
      <c r="H722" s="13" t="s">
        <v>356</v>
      </c>
      <c r="I722" s="37">
        <v>17</v>
      </c>
      <c r="J722" s="37" t="s">
        <v>38</v>
      </c>
      <c r="K722" s="38">
        <v>43530</v>
      </c>
      <c r="L722" s="39">
        <v>0.62986111111111109</v>
      </c>
      <c r="M722" s="37" t="s">
        <v>93</v>
      </c>
      <c r="N722" s="37" t="s">
        <v>41</v>
      </c>
      <c r="O722" s="37" t="s">
        <v>41</v>
      </c>
      <c r="P722" s="37" t="s">
        <v>42</v>
      </c>
      <c r="Q722" s="37">
        <v>3</v>
      </c>
      <c r="R722" s="13" t="s">
        <v>43</v>
      </c>
      <c r="S722" s="13" t="s">
        <v>56</v>
      </c>
      <c r="T722" s="13" t="s">
        <v>41</v>
      </c>
      <c r="U722" s="13" t="s">
        <v>52</v>
      </c>
      <c r="V722" s="13" t="s">
        <v>42</v>
      </c>
      <c r="W722" s="13" t="s">
        <v>135</v>
      </c>
      <c r="X722" s="13" t="s">
        <v>76</v>
      </c>
      <c r="Y722" s="13" t="s">
        <v>41</v>
      </c>
      <c r="Z722" s="13" t="s">
        <v>41</v>
      </c>
      <c r="AA722" s="13"/>
      <c r="AB722" s="13">
        <v>-1</v>
      </c>
      <c r="AC722" s="72">
        <f t="shared" si="1560"/>
        <v>0.5</v>
      </c>
      <c r="AD722" s="13">
        <v>2</v>
      </c>
      <c r="AE722" s="72">
        <f t="shared" ref="AE722" si="1600">VALUE(IF(AD722=-2,0%,IF(AD722=-1,50%,IF(AD722=0,100%,IF(AD722=1,50%,IF(AD722=2,0%))))))</f>
        <v>0</v>
      </c>
      <c r="AF722" s="13" t="s">
        <v>41</v>
      </c>
      <c r="AG722" s="13">
        <v>0</v>
      </c>
      <c r="AH722" s="13" t="s">
        <v>42</v>
      </c>
      <c r="AI722" s="13">
        <f t="shared" si="1547"/>
        <v>-2</v>
      </c>
      <c r="AJ722" s="70">
        <f t="shared" si="1562"/>
        <v>0.33299999999999996</v>
      </c>
      <c r="AK722" s="59">
        <f t="shared" si="1563"/>
        <v>0</v>
      </c>
      <c r="AL722" s="70">
        <f t="shared" ref="AL722" si="1601">VALUE(IF(AK722=-3,0%,IF(AK722=-2,33.3%,IF(AK722=-1,66.6%,IF(AK722=0,100%,IF(AK722=1,66.6%,IF(AK722=2,33.3%,IF(AK722=3,0%))))))))</f>
        <v>1</v>
      </c>
      <c r="AM722" s="13" t="s">
        <v>41</v>
      </c>
      <c r="AN722" s="13" t="s">
        <v>41</v>
      </c>
      <c r="AO722" s="13"/>
      <c r="AP722" s="13">
        <v>101.31965006729475</v>
      </c>
      <c r="AQ722" s="13">
        <v>117.34261838440112</v>
      </c>
      <c r="AR722" s="13">
        <v>125.13020833333333</v>
      </c>
      <c r="AS722" s="13">
        <v>148.05555555555554</v>
      </c>
      <c r="AT722" s="36">
        <v>141.58846550000004</v>
      </c>
      <c r="AU722" s="36" t="str">
        <f t="shared" si="1565"/>
        <v>2</v>
      </c>
      <c r="AV722" s="36">
        <v>0</v>
      </c>
      <c r="AW722" s="36">
        <v>141.58846550000004</v>
      </c>
      <c r="AX722" s="36">
        <v>141.58846550000004</v>
      </c>
      <c r="AY722" s="36">
        <v>109.92705000000001</v>
      </c>
      <c r="AZ722" s="36" t="str">
        <f t="shared" si="1566"/>
        <v>2</v>
      </c>
      <c r="BA722" s="36">
        <v>8.3387388678492069</v>
      </c>
      <c r="BB722" s="36">
        <v>104.0306712</v>
      </c>
      <c r="BC722" s="36">
        <v>115.82342880000002</v>
      </c>
      <c r="BD722" s="36">
        <v>13433.449999999999</v>
      </c>
      <c r="BE722" s="36" t="s">
        <v>50</v>
      </c>
      <c r="BF722" s="36">
        <v>12400.1</v>
      </c>
      <c r="BG722" s="36">
        <v>14466.8</v>
      </c>
      <c r="BH722" s="36">
        <v>146.07754175000002</v>
      </c>
      <c r="BI722" s="36">
        <v>6.3485125152769299</v>
      </c>
      <c r="BJ722" s="36">
        <v>141.58846550000004</v>
      </c>
      <c r="BK722" s="36">
        <v>150.56661800000001</v>
      </c>
      <c r="BL722" s="36">
        <v>92.018595300000015</v>
      </c>
      <c r="BM722" s="36">
        <v>33.665118385733386</v>
      </c>
      <c r="BN722" s="36">
        <v>68.2137618</v>
      </c>
      <c r="BO722" s="36">
        <v>115.82342880000002</v>
      </c>
      <c r="BP722" s="36">
        <v>9587.1166666666668</v>
      </c>
      <c r="BQ722" s="36">
        <v>1562.0831903796445</v>
      </c>
      <c r="BR722" s="36">
        <v>8266.7000000000007</v>
      </c>
      <c r="BS722" s="36">
        <v>12400.1</v>
      </c>
      <c r="BT722" s="36">
        <v>177.35717375000002</v>
      </c>
      <c r="BU722" s="36">
        <v>50.584592315716385</v>
      </c>
      <c r="BV722" s="36">
        <v>141.58846550000004</v>
      </c>
      <c r="BW722" s="36">
        <v>213.12588199999999</v>
      </c>
      <c r="BX722" s="36">
        <v>133.74681450000003</v>
      </c>
      <c r="BY722" s="36">
        <v>25.347495140583828</v>
      </c>
      <c r="BZ722" s="36">
        <v>115.82342880000002</v>
      </c>
      <c r="CA722" s="36">
        <v>151.67020020000001</v>
      </c>
      <c r="CB722" s="36">
        <v>13045.937500000004</v>
      </c>
      <c r="CC722" s="36">
        <v>5566.6575624127127</v>
      </c>
      <c r="CD722" s="36">
        <v>8266.7000000000007</v>
      </c>
      <c r="CE722" s="36">
        <v>23422.400000000001</v>
      </c>
      <c r="CF722" s="36"/>
      <c r="CG722" s="40">
        <v>26.965</v>
      </c>
      <c r="CH722" s="40">
        <v>59.426000000000002</v>
      </c>
      <c r="CI722" s="40"/>
      <c r="CL722" s="5" t="str">
        <f t="shared" si="1571"/>
        <v>0.333_0.5_2</v>
      </c>
      <c r="CM722" s="95" t="str">
        <f t="shared" si="1572"/>
        <v>1Q</v>
      </c>
      <c r="CN722" s="96">
        <f t="shared" si="1559"/>
        <v>32</v>
      </c>
      <c r="CO722" s="96" t="str">
        <f t="shared" si="1567"/>
        <v>1_0_2</v>
      </c>
      <c r="CP722" s="95" t="str">
        <f t="shared" si="1575"/>
        <v>1V</v>
      </c>
      <c r="CQ722" s="5">
        <f t="shared" si="1568"/>
        <v>28</v>
      </c>
      <c r="CV722" s="87"/>
      <c r="CW722" s="87"/>
      <c r="CX722" s="87"/>
      <c r="CY722" s="87"/>
      <c r="CZ722" s="87"/>
    </row>
    <row r="723" spans="1:104" s="5" customFormat="1">
      <c r="A723" s="13" t="s">
        <v>447</v>
      </c>
      <c r="B723" s="13">
        <v>5</v>
      </c>
      <c r="C723" s="13"/>
      <c r="D723" s="13" t="s">
        <v>78</v>
      </c>
      <c r="E723" s="35" t="s">
        <v>355</v>
      </c>
      <c r="F723" s="13" t="s">
        <v>141</v>
      </c>
      <c r="G723" s="36">
        <v>1005086627</v>
      </c>
      <c r="H723" s="13" t="s">
        <v>356</v>
      </c>
      <c r="I723" s="37">
        <v>17</v>
      </c>
      <c r="J723" s="37" t="s">
        <v>38</v>
      </c>
      <c r="K723" s="38">
        <v>43530</v>
      </c>
      <c r="L723" s="39">
        <v>0.64027777777777783</v>
      </c>
      <c r="M723" s="37" t="s">
        <v>93</v>
      </c>
      <c r="N723" s="37" t="s">
        <v>41</v>
      </c>
      <c r="O723" s="37" t="s">
        <v>41</v>
      </c>
      <c r="P723" s="37" t="s">
        <v>42</v>
      </c>
      <c r="Q723" s="37">
        <v>4</v>
      </c>
      <c r="R723" s="13" t="s">
        <v>43</v>
      </c>
      <c r="S723" s="13" t="s">
        <v>56</v>
      </c>
      <c r="T723" s="13" t="s">
        <v>41</v>
      </c>
      <c r="U723" s="13" t="s">
        <v>52</v>
      </c>
      <c r="V723" s="13" t="s">
        <v>42</v>
      </c>
      <c r="W723" s="13" t="s">
        <v>135</v>
      </c>
      <c r="X723" s="13" t="s">
        <v>76</v>
      </c>
      <c r="Y723" s="13" t="s">
        <v>41</v>
      </c>
      <c r="Z723" s="13" t="s">
        <v>41</v>
      </c>
      <c r="AA723" s="13"/>
      <c r="AB723" s="13">
        <v>-1</v>
      </c>
      <c r="AC723" s="72">
        <f t="shared" si="1560"/>
        <v>0.5</v>
      </c>
      <c r="AD723" s="13">
        <v>2</v>
      </c>
      <c r="AE723" s="72">
        <f t="shared" ref="AE723" si="1602">VALUE(IF(AD723=-2,0%,IF(AD723=-1,50%,IF(AD723=0,100%,IF(AD723=1,50%,IF(AD723=2,0%))))))</f>
        <v>0</v>
      </c>
      <c r="AF723" s="13" t="s">
        <v>41</v>
      </c>
      <c r="AG723" s="13">
        <v>0</v>
      </c>
      <c r="AH723" s="13" t="s">
        <v>42</v>
      </c>
      <c r="AI723" s="13">
        <f t="shared" si="1547"/>
        <v>-2</v>
      </c>
      <c r="AJ723" s="70">
        <f t="shared" si="1562"/>
        <v>0.33299999999999996</v>
      </c>
      <c r="AK723" s="59">
        <f t="shared" si="1563"/>
        <v>0</v>
      </c>
      <c r="AL723" s="70">
        <f t="shared" ref="AL723" si="1603">VALUE(IF(AK723=-3,0%,IF(AK723=-2,33.3%,IF(AK723=-1,66.6%,IF(AK723=0,100%,IF(AK723=1,66.6%,IF(AK723=2,33.3%,IF(AK723=3,0%))))))))</f>
        <v>1</v>
      </c>
      <c r="AM723" s="13" t="s">
        <v>41</v>
      </c>
      <c r="AN723" s="13" t="s">
        <v>41</v>
      </c>
      <c r="AO723" s="13"/>
      <c r="AP723" s="13">
        <v>101.31965006729475</v>
      </c>
      <c r="AQ723" s="13">
        <v>117.34261838440112</v>
      </c>
      <c r="AR723" s="13">
        <v>125.13020833333333</v>
      </c>
      <c r="AS723" s="13">
        <v>148.05555555555554</v>
      </c>
      <c r="AT723" s="36">
        <v>110.22896675</v>
      </c>
      <c r="AU723" s="36" t="str">
        <f t="shared" si="1565"/>
        <v>2</v>
      </c>
      <c r="AV723" s="36">
        <v>6.3661088675267852</v>
      </c>
      <c r="AW723" s="36">
        <v>105.727448</v>
      </c>
      <c r="AX723" s="36">
        <v>114.7304855</v>
      </c>
      <c r="AY723" s="36">
        <v>80.150235199999997</v>
      </c>
      <c r="AZ723" s="36" t="str">
        <f t="shared" si="1566"/>
        <v>1</v>
      </c>
      <c r="BA723" s="36">
        <v>0</v>
      </c>
      <c r="BB723" s="36">
        <v>80.150235199999997</v>
      </c>
      <c r="BC723" s="36">
        <v>80.150235199999997</v>
      </c>
      <c r="BD723" s="36">
        <v>10763.95</v>
      </c>
      <c r="BE723" s="36" t="s">
        <v>50</v>
      </c>
      <c r="BF723" s="36">
        <v>9644.5</v>
      </c>
      <c r="BG723" s="36">
        <v>11711.2</v>
      </c>
      <c r="BH723" s="36">
        <v>105.727448</v>
      </c>
      <c r="BI723" s="36">
        <v>0</v>
      </c>
      <c r="BJ723" s="36">
        <v>105.727448</v>
      </c>
      <c r="BK723" s="36">
        <v>105.727448</v>
      </c>
      <c r="BL723" s="36">
        <v>74.181998499999992</v>
      </c>
      <c r="BM723" s="36">
        <v>8.4403612845928428</v>
      </c>
      <c r="BN723" s="36">
        <v>68.2137618</v>
      </c>
      <c r="BO723" s="36">
        <v>80.150235199999997</v>
      </c>
      <c r="BP723" s="36">
        <v>6774.1000000000013</v>
      </c>
      <c r="BQ723" s="36">
        <v>1805.2057965783276</v>
      </c>
      <c r="BR723" s="36">
        <v>5166.7</v>
      </c>
      <c r="BS723" s="36">
        <v>9644.5</v>
      </c>
      <c r="BT723" s="36">
        <v>123.65795675000001</v>
      </c>
      <c r="BU723" s="36">
        <v>25.35756865449958</v>
      </c>
      <c r="BV723" s="36">
        <v>105.727448</v>
      </c>
      <c r="BW723" s="36">
        <v>141.58846550000004</v>
      </c>
      <c r="BX723" s="36">
        <v>97.986832000000007</v>
      </c>
      <c r="BY723" s="36">
        <v>25.224757101140547</v>
      </c>
      <c r="BZ723" s="36">
        <v>80.150235199999997</v>
      </c>
      <c r="CA723" s="36">
        <v>115.82342880000002</v>
      </c>
      <c r="CB723" s="36">
        <v>8977.1375000000007</v>
      </c>
      <c r="CC723" s="36">
        <v>3112.6918279574911</v>
      </c>
      <c r="CD723" s="36">
        <v>5166.7</v>
      </c>
      <c r="CE723" s="36">
        <v>14466.8</v>
      </c>
      <c r="CF723" s="36"/>
      <c r="CG723" s="40">
        <v>26.061</v>
      </c>
      <c r="CH723" s="40">
        <v>65.576999999999998</v>
      </c>
      <c r="CI723" s="40"/>
      <c r="CL723" s="5" t="str">
        <f t="shared" si="1571"/>
        <v>0.333_0.5_1</v>
      </c>
      <c r="CM723" s="95" t="str">
        <f t="shared" si="1572"/>
        <v>1E</v>
      </c>
      <c r="CN723" s="96">
        <f t="shared" si="1559"/>
        <v>50</v>
      </c>
      <c r="CO723" s="96" t="str">
        <f t="shared" si="1567"/>
        <v>1_0_1</v>
      </c>
      <c r="CP723" s="95" t="str">
        <f t="shared" si="1575"/>
        <v>1J</v>
      </c>
      <c r="CQ723" s="5">
        <f t="shared" si="1568"/>
        <v>78</v>
      </c>
      <c r="CV723" s="87"/>
      <c r="CW723" s="87"/>
      <c r="CX723" s="87"/>
      <c r="CY723" s="87"/>
      <c r="CZ723" s="87"/>
    </row>
    <row r="724" spans="1:104" s="5" customFormat="1">
      <c r="A724" s="13" t="s">
        <v>447</v>
      </c>
      <c r="B724" s="13">
        <v>5</v>
      </c>
      <c r="C724" s="13"/>
      <c r="D724" s="13" t="s">
        <v>78</v>
      </c>
      <c r="E724" s="35" t="s">
        <v>355</v>
      </c>
      <c r="F724" s="13" t="s">
        <v>141</v>
      </c>
      <c r="G724" s="36">
        <v>1005086627</v>
      </c>
      <c r="H724" s="13" t="s">
        <v>356</v>
      </c>
      <c r="I724" s="37">
        <v>17</v>
      </c>
      <c r="J724" s="37" t="s">
        <v>38</v>
      </c>
      <c r="K724" s="38">
        <v>43530</v>
      </c>
      <c r="L724" s="39">
        <v>0.64722222222222225</v>
      </c>
      <c r="M724" s="37" t="s">
        <v>93</v>
      </c>
      <c r="N724" s="37" t="s">
        <v>41</v>
      </c>
      <c r="O724" s="37" t="s">
        <v>41</v>
      </c>
      <c r="P724" s="37" t="s">
        <v>42</v>
      </c>
      <c r="Q724" s="37">
        <v>5</v>
      </c>
      <c r="R724" s="13" t="s">
        <v>84</v>
      </c>
      <c r="S724" s="13" t="s">
        <v>44</v>
      </c>
      <c r="T724" s="13" t="s">
        <v>41</v>
      </c>
      <c r="U724" s="13" t="s">
        <v>52</v>
      </c>
      <c r="V724" s="13" t="s">
        <v>42</v>
      </c>
      <c r="W724" s="13" t="s">
        <v>135</v>
      </c>
      <c r="X724" s="13" t="s">
        <v>76</v>
      </c>
      <c r="Y724" s="13" t="s">
        <v>41</v>
      </c>
      <c r="Z724" s="13" t="s">
        <v>41</v>
      </c>
      <c r="AA724" s="13"/>
      <c r="AB724" s="13">
        <v>-2</v>
      </c>
      <c r="AC724" s="72">
        <f t="shared" si="1560"/>
        <v>0</v>
      </c>
      <c r="AD724" s="13">
        <v>1</v>
      </c>
      <c r="AE724" s="72">
        <f t="shared" ref="AE724" si="1604">VALUE(IF(AD724=-2,0%,IF(AD724=-1,50%,IF(AD724=0,100%,IF(AD724=1,50%,IF(AD724=2,0%))))))</f>
        <v>0.5</v>
      </c>
      <c r="AF724" s="13" t="s">
        <v>41</v>
      </c>
      <c r="AG724" s="13">
        <v>0</v>
      </c>
      <c r="AH724" s="13" t="s">
        <v>42</v>
      </c>
      <c r="AI724" s="13">
        <f t="shared" si="1547"/>
        <v>-2</v>
      </c>
      <c r="AJ724" s="70">
        <f t="shared" si="1562"/>
        <v>0.33299999999999996</v>
      </c>
      <c r="AK724" s="59">
        <f t="shared" si="1563"/>
        <v>0</v>
      </c>
      <c r="AL724" s="70">
        <f t="shared" ref="AL724" si="1605">VALUE(IF(AK724=-3,0%,IF(AK724=-2,33.3%,IF(AK724=-1,66.6%,IF(AK724=0,100%,IF(AK724=1,66.6%,IF(AK724=2,33.3%,IF(AK724=3,0%))))))))</f>
        <v>1</v>
      </c>
      <c r="AM724" s="13" t="s">
        <v>41</v>
      </c>
      <c r="AN724" s="13" t="s">
        <v>41</v>
      </c>
      <c r="AO724" s="13"/>
      <c r="AP724" s="13">
        <v>101.31965006729475</v>
      </c>
      <c r="AQ724" s="13">
        <v>117.34261838440112</v>
      </c>
      <c r="AR724" s="13">
        <v>125.13020833333333</v>
      </c>
      <c r="AS724" s="13">
        <v>148.05555555555554</v>
      </c>
      <c r="AT724" s="36">
        <v>168.50420000000003</v>
      </c>
      <c r="AU724" s="36" t="str">
        <f t="shared" si="1565"/>
        <v>2</v>
      </c>
      <c r="AV724" s="36">
        <v>0</v>
      </c>
      <c r="AW724" s="36">
        <v>168.50420000000003</v>
      </c>
      <c r="AX724" s="36">
        <v>168.50420000000003</v>
      </c>
      <c r="AY724" s="36">
        <v>104.0306712</v>
      </c>
      <c r="AZ724" s="36" t="str">
        <f t="shared" si="1566"/>
        <v>2</v>
      </c>
      <c r="BA724" s="36">
        <v>0</v>
      </c>
      <c r="BB724" s="36">
        <v>104.0306712</v>
      </c>
      <c r="BC724" s="36">
        <v>104.0306712</v>
      </c>
      <c r="BD724" s="36">
        <v>12400.1</v>
      </c>
      <c r="BE724" s="36" t="s">
        <v>50</v>
      </c>
      <c r="BF724" s="36">
        <v>12400.1</v>
      </c>
      <c r="BG724" s="36">
        <v>12400.1</v>
      </c>
      <c r="BH724" s="36">
        <v>164.02136475</v>
      </c>
      <c r="BI724" s="36">
        <v>6.3396864084342148</v>
      </c>
      <c r="BJ724" s="36">
        <v>159.53852949999998</v>
      </c>
      <c r="BK724" s="36">
        <v>168.50420000000003</v>
      </c>
      <c r="BL724" s="36">
        <v>98.059938099999997</v>
      </c>
      <c r="BM724" s="36">
        <v>8.4438917273299587</v>
      </c>
      <c r="BN724" s="36">
        <v>92.089204999999993</v>
      </c>
      <c r="BO724" s="36">
        <v>104.0306712</v>
      </c>
      <c r="BP724" s="36">
        <v>12400.1</v>
      </c>
      <c r="BQ724" s="36">
        <v>0</v>
      </c>
      <c r="BR724" s="36">
        <v>12400.1</v>
      </c>
      <c r="BS724" s="36">
        <v>12400.1</v>
      </c>
      <c r="BT724" s="36">
        <v>137.115824</v>
      </c>
      <c r="BU724" s="36">
        <v>44.389867040066171</v>
      </c>
      <c r="BV724" s="36">
        <v>105.727448</v>
      </c>
      <c r="BW724" s="36">
        <v>168.50420000000003</v>
      </c>
      <c r="BX724" s="36">
        <v>86.122216500000007</v>
      </c>
      <c r="BY724" s="36">
        <v>25.326379517884174</v>
      </c>
      <c r="BZ724" s="36">
        <v>68.2137618</v>
      </c>
      <c r="CA724" s="36">
        <v>104.0306712</v>
      </c>
      <c r="CB724" s="36">
        <v>10010.481250000003</v>
      </c>
      <c r="CC724" s="36">
        <v>2836.129616976561</v>
      </c>
      <c r="CD724" s="36">
        <v>5166.7</v>
      </c>
      <c r="CE724" s="36">
        <v>12400.1</v>
      </c>
      <c r="CF724" s="36"/>
      <c r="CG724" s="40">
        <v>26.792999999999999</v>
      </c>
      <c r="CH724" s="40">
        <v>64.941000000000003</v>
      </c>
      <c r="CI724" s="40"/>
      <c r="CL724" s="5" t="str">
        <f t="shared" si="1571"/>
        <v>0.333_0_2</v>
      </c>
      <c r="CM724" s="95" t="str">
        <f t="shared" si="1572"/>
        <v>1P</v>
      </c>
      <c r="CN724" s="96">
        <f t="shared" si="1559"/>
        <v>9</v>
      </c>
      <c r="CO724" s="96" t="str">
        <f t="shared" si="1567"/>
        <v>1_0.5_2</v>
      </c>
      <c r="CP724" s="95" t="str">
        <f t="shared" si="1575"/>
        <v>1W</v>
      </c>
      <c r="CQ724" s="5">
        <f t="shared" si="1568"/>
        <v>89</v>
      </c>
      <c r="CV724" s="87"/>
      <c r="CW724" s="87"/>
      <c r="CX724" s="87"/>
      <c r="CY724" s="87"/>
      <c r="CZ724" s="87"/>
    </row>
    <row r="725" spans="1:104" s="5" customFormat="1">
      <c r="A725" s="13" t="s">
        <v>447</v>
      </c>
      <c r="B725" s="13">
        <v>5</v>
      </c>
      <c r="C725" s="13"/>
      <c r="D725" s="13" t="s">
        <v>85</v>
      </c>
      <c r="E725" s="35" t="s">
        <v>357</v>
      </c>
      <c r="F725" s="13" t="s">
        <v>36</v>
      </c>
      <c r="G725" s="36">
        <v>1097389944</v>
      </c>
      <c r="H725" s="13" t="s">
        <v>358</v>
      </c>
      <c r="I725" s="37">
        <v>20</v>
      </c>
      <c r="J725" s="37" t="s">
        <v>70</v>
      </c>
      <c r="K725" s="38">
        <v>43530</v>
      </c>
      <c r="L725" s="39">
        <v>0.60763888888888895</v>
      </c>
      <c r="M725" s="37" t="s">
        <v>39</v>
      </c>
      <c r="N725" s="37" t="s">
        <v>42</v>
      </c>
      <c r="O725" s="37"/>
      <c r="P725" s="37" t="s">
        <v>42</v>
      </c>
      <c r="Q725" s="37">
        <v>1</v>
      </c>
      <c r="R725" s="13" t="s">
        <v>43</v>
      </c>
      <c r="S725" s="13" t="s">
        <v>63</v>
      </c>
      <c r="T725" s="13" t="s">
        <v>42</v>
      </c>
      <c r="U725" s="13" t="s">
        <v>52</v>
      </c>
      <c r="V725" s="13" t="s">
        <v>42</v>
      </c>
      <c r="W725" s="13" t="s">
        <v>46</v>
      </c>
      <c r="X725" s="13" t="s">
        <v>47</v>
      </c>
      <c r="Y725" s="13" t="s">
        <v>42</v>
      </c>
      <c r="Z725" s="13" t="s">
        <v>41</v>
      </c>
      <c r="AA725" s="13"/>
      <c r="AB725" s="13">
        <v>-1</v>
      </c>
      <c r="AC725" s="72">
        <f t="shared" si="1560"/>
        <v>0.5</v>
      </c>
      <c r="AD725" s="13">
        <v>0</v>
      </c>
      <c r="AE725" s="72">
        <f t="shared" ref="AE725" si="1606">VALUE(IF(AD725=-2,0%,IF(AD725=-1,50%,IF(AD725=0,100%,IF(AD725=1,50%,IF(AD725=2,0%))))))</f>
        <v>1</v>
      </c>
      <c r="AF725" s="13" t="s">
        <v>42</v>
      </c>
      <c r="AG725" s="13">
        <v>0</v>
      </c>
      <c r="AH725" s="13" t="s">
        <v>42</v>
      </c>
      <c r="AI725" s="13">
        <f t="shared" si="1547"/>
        <v>1</v>
      </c>
      <c r="AJ725" s="70">
        <f t="shared" si="1562"/>
        <v>0.66599999999999993</v>
      </c>
      <c r="AK725" s="59">
        <f t="shared" si="1563"/>
        <v>-1</v>
      </c>
      <c r="AL725" s="70">
        <f t="shared" ref="AL725" si="1607">VALUE(IF(AK725=-3,0%,IF(AK725=-2,33.3%,IF(AK725=-1,66.6%,IF(AK725=0,100%,IF(AK725=1,66.6%,IF(AK725=2,33.3%,IF(AK725=3,0%))))))))</f>
        <v>0.66599999999999993</v>
      </c>
      <c r="AM725" s="13" t="s">
        <v>42</v>
      </c>
      <c r="AN725" s="13" t="s">
        <v>41</v>
      </c>
      <c r="AO725" s="13"/>
      <c r="AP725" s="13">
        <v>101.31965006729475</v>
      </c>
      <c r="AQ725" s="13">
        <v>117.34261838440112</v>
      </c>
      <c r="AR725" s="13">
        <v>125.13020833333333</v>
      </c>
      <c r="AS725" s="13">
        <v>148.05555555555554</v>
      </c>
      <c r="AT725" s="36">
        <v>339.77210000000002</v>
      </c>
      <c r="AU725" s="36" t="str">
        <f t="shared" si="1565"/>
        <v>3</v>
      </c>
      <c r="AV725" s="36">
        <v>100.48482335407661</v>
      </c>
      <c r="AW725" s="36">
        <v>268.71859999999998</v>
      </c>
      <c r="AX725" s="36">
        <v>410.82560000000001</v>
      </c>
      <c r="AY725" s="36">
        <v>315.282076915</v>
      </c>
      <c r="AZ725" s="36" t="str">
        <f t="shared" si="1566"/>
        <v>3</v>
      </c>
      <c r="BA725" s="36">
        <v>108.74427049896171</v>
      </c>
      <c r="BB725" s="36">
        <v>238.38826582999999</v>
      </c>
      <c r="BC725" s="36">
        <v>392.17588800000004</v>
      </c>
      <c r="BD725" s="36">
        <v>132267.54999999999</v>
      </c>
      <c r="BE725" s="36" t="s">
        <v>50</v>
      </c>
      <c r="BF725" s="36">
        <v>82667.199999999997</v>
      </c>
      <c r="BG725" s="36">
        <v>176356.7</v>
      </c>
      <c r="BH725" s="36">
        <v>251.88539374999996</v>
      </c>
      <c r="BI725" s="36">
        <v>23.805748576973574</v>
      </c>
      <c r="BJ725" s="36">
        <v>235.05218749999995</v>
      </c>
      <c r="BK725" s="36">
        <v>268.71859999999998</v>
      </c>
      <c r="BL725" s="36">
        <v>233.25683465499998</v>
      </c>
      <c r="BM725" s="36">
        <v>7.2569395620691113</v>
      </c>
      <c r="BN725" s="36">
        <v>228.12540347999999</v>
      </c>
      <c r="BO725" s="36">
        <v>238.38826582999999</v>
      </c>
      <c r="BP725" s="36">
        <v>66593.016666666677</v>
      </c>
      <c r="BQ725" s="36">
        <v>9290.2840883186345</v>
      </c>
      <c r="BR725" s="36">
        <v>57867</v>
      </c>
      <c r="BS725" s="36">
        <v>82667.199999999997</v>
      </c>
      <c r="BT725" s="36">
        <v>343.93304975000001</v>
      </c>
      <c r="BU725" s="36">
        <v>106.36929492287965</v>
      </c>
      <c r="BV725" s="36">
        <v>268.71859999999998</v>
      </c>
      <c r="BW725" s="36">
        <v>419.14749949999998</v>
      </c>
      <c r="BX725" s="36">
        <v>279.39044075499999</v>
      </c>
      <c r="BY725" s="36">
        <v>57.985831865729104</v>
      </c>
      <c r="BZ725" s="36">
        <v>238.38826582999999</v>
      </c>
      <c r="CA725" s="36">
        <v>320.39261568000001</v>
      </c>
      <c r="CB725" s="36">
        <v>69578.231250000012</v>
      </c>
      <c r="CC725" s="36">
        <v>8684.8110714985451</v>
      </c>
      <c r="CD725" s="36">
        <v>57867</v>
      </c>
      <c r="CE725" s="36">
        <v>88178.4</v>
      </c>
      <c r="CF725" s="36"/>
      <c r="CG725" s="40">
        <v>28.716999999999999</v>
      </c>
      <c r="CH725" s="40">
        <v>60.103000000000002</v>
      </c>
      <c r="CI725" s="40"/>
      <c r="CL725" s="5" t="str">
        <f t="shared" si="1571"/>
        <v>0.666_0.5_3</v>
      </c>
      <c r="CM725" s="95" t="str">
        <f t="shared" si="1572"/>
        <v>2F</v>
      </c>
      <c r="CN725" s="96">
        <f t="shared" si="1559"/>
        <v>21</v>
      </c>
      <c r="CO725" s="96" t="str">
        <f t="shared" si="1567"/>
        <v>0.666_1_3</v>
      </c>
      <c r="CP725" s="95" t="str">
        <f t="shared" si="1575"/>
        <v>2G</v>
      </c>
      <c r="CQ725" s="5">
        <f t="shared" si="1568"/>
        <v>27</v>
      </c>
      <c r="CV725" s="87"/>
      <c r="CW725" s="87"/>
      <c r="CX725" s="87"/>
      <c r="CY725" s="87"/>
      <c r="CZ725" s="87"/>
    </row>
    <row r="726" spans="1:104" s="5" customFormat="1">
      <c r="A726" s="13" t="s">
        <v>447</v>
      </c>
      <c r="B726" s="13">
        <v>5</v>
      </c>
      <c r="C726" s="13"/>
      <c r="D726" s="13" t="s">
        <v>85</v>
      </c>
      <c r="E726" s="35" t="s">
        <v>357</v>
      </c>
      <c r="F726" s="13" t="s">
        <v>36</v>
      </c>
      <c r="G726" s="36">
        <v>1097389944</v>
      </c>
      <c r="H726" s="13" t="s">
        <v>358</v>
      </c>
      <c r="I726" s="37">
        <v>20</v>
      </c>
      <c r="J726" s="37" t="s">
        <v>70</v>
      </c>
      <c r="K726" s="38">
        <v>43530</v>
      </c>
      <c r="L726" s="39">
        <v>0.61875000000000002</v>
      </c>
      <c r="M726" s="37" t="s">
        <v>39</v>
      </c>
      <c r="N726" s="37" t="s">
        <v>42</v>
      </c>
      <c r="O726" s="37"/>
      <c r="P726" s="37" t="s">
        <v>42</v>
      </c>
      <c r="Q726" s="37">
        <v>2</v>
      </c>
      <c r="R726" s="13" t="s">
        <v>62</v>
      </c>
      <c r="S726" s="13" t="s">
        <v>63</v>
      </c>
      <c r="T726" s="13" t="s">
        <v>42</v>
      </c>
      <c r="U726" s="13" t="s">
        <v>52</v>
      </c>
      <c r="V726" s="13" t="s">
        <v>42</v>
      </c>
      <c r="W726" s="13" t="s">
        <v>46</v>
      </c>
      <c r="X726" s="13" t="s">
        <v>47</v>
      </c>
      <c r="Y726" s="13" t="s">
        <v>42</v>
      </c>
      <c r="Z726" s="13" t="s">
        <v>41</v>
      </c>
      <c r="AA726" s="13"/>
      <c r="AB726" s="13">
        <v>1</v>
      </c>
      <c r="AC726" s="72">
        <f t="shared" si="1560"/>
        <v>0.5</v>
      </c>
      <c r="AD726" s="13">
        <v>0</v>
      </c>
      <c r="AE726" s="72">
        <f t="shared" ref="AE726" si="1608">VALUE(IF(AD726=-2,0%,IF(AD726=-1,50%,IF(AD726=0,100%,IF(AD726=1,50%,IF(AD726=2,0%))))))</f>
        <v>1</v>
      </c>
      <c r="AF726" s="13" t="s">
        <v>42</v>
      </c>
      <c r="AG726" s="13">
        <v>0</v>
      </c>
      <c r="AH726" s="13" t="s">
        <v>42</v>
      </c>
      <c r="AI726" s="13">
        <f t="shared" si="1547"/>
        <v>1</v>
      </c>
      <c r="AJ726" s="70">
        <f t="shared" si="1562"/>
        <v>0.66599999999999993</v>
      </c>
      <c r="AK726" s="59">
        <f t="shared" si="1563"/>
        <v>-1</v>
      </c>
      <c r="AL726" s="70">
        <f t="shared" ref="AL726" si="1609">VALUE(IF(AK726=-3,0%,IF(AK726=-2,33.3%,IF(AK726=-1,66.6%,IF(AK726=0,100%,IF(AK726=1,66.6%,IF(AK726=2,33.3%,IF(AK726=3,0%))))))))</f>
        <v>0.66599999999999993</v>
      </c>
      <c r="AM726" s="13" t="s">
        <v>42</v>
      </c>
      <c r="AN726" s="13" t="s">
        <v>41</v>
      </c>
      <c r="AO726" s="13"/>
      <c r="AP726" s="13">
        <v>101.31965006729475</v>
      </c>
      <c r="AQ726" s="13">
        <v>117.34261838440112</v>
      </c>
      <c r="AR726" s="13">
        <v>125.13020833333333</v>
      </c>
      <c r="AS726" s="13">
        <v>148.05555555555554</v>
      </c>
      <c r="AT726" s="36">
        <v>65.014527999999999</v>
      </c>
      <c r="AU726" s="36" t="str">
        <f t="shared" si="1565"/>
        <v>1</v>
      </c>
      <c r="AV726" s="36">
        <v>0</v>
      </c>
      <c r="AW726" s="36">
        <v>65.014527999999999</v>
      </c>
      <c r="AX726" s="36">
        <v>65.014527999999999</v>
      </c>
      <c r="AY726" s="36">
        <v>84.92632175</v>
      </c>
      <c r="AZ726" s="36" t="str">
        <f t="shared" si="1566"/>
        <v>1</v>
      </c>
      <c r="BA726" s="36">
        <v>0</v>
      </c>
      <c r="BB726" s="36">
        <v>84.92632175</v>
      </c>
      <c r="BC726" s="36">
        <v>84.92632175</v>
      </c>
      <c r="BD726" s="36">
        <v>22905.725000000002</v>
      </c>
      <c r="BE726" s="36" t="s">
        <v>50</v>
      </c>
      <c r="BF726" s="36">
        <v>21355.7</v>
      </c>
      <c r="BG726" s="36">
        <v>23422.400000000001</v>
      </c>
      <c r="BH726" s="36">
        <v>86.372282999999996</v>
      </c>
      <c r="BI726" s="36">
        <v>30.204426782841757</v>
      </c>
      <c r="BJ726" s="36">
        <v>65.014527999999999</v>
      </c>
      <c r="BK726" s="36">
        <v>107.73003799999999</v>
      </c>
      <c r="BL726" s="36">
        <v>100.23873571</v>
      </c>
      <c r="BM726" s="36">
        <v>21.655023494903105</v>
      </c>
      <c r="BN726" s="36">
        <v>84.92632175</v>
      </c>
      <c r="BO726" s="36">
        <v>115.55114967</v>
      </c>
      <c r="BP726" s="36">
        <v>26177.966666666664</v>
      </c>
      <c r="BQ726" s="36">
        <v>3592.8168117323789</v>
      </c>
      <c r="BR726" s="36">
        <v>22044.6</v>
      </c>
      <c r="BS726" s="36">
        <v>31689.1</v>
      </c>
      <c r="BT726" s="36">
        <v>162.64956375</v>
      </c>
      <c r="BU726" s="36">
        <v>138.07679172043203</v>
      </c>
      <c r="BV726" s="36">
        <v>65.014527999999999</v>
      </c>
      <c r="BW726" s="36">
        <v>260.28459950000001</v>
      </c>
      <c r="BX726" s="36">
        <v>151.45981487500001</v>
      </c>
      <c r="BY726" s="36">
        <v>94.092568329432027</v>
      </c>
      <c r="BZ726" s="36">
        <v>84.92632175</v>
      </c>
      <c r="CA726" s="36">
        <v>217.99330799999998</v>
      </c>
      <c r="CB726" s="36">
        <v>78189.412500000006</v>
      </c>
      <c r="CC726" s="36">
        <v>60232.033395083883</v>
      </c>
      <c r="CD726" s="36">
        <v>22044.6</v>
      </c>
      <c r="CE726" s="36">
        <v>176356.7</v>
      </c>
      <c r="CF726" s="36"/>
      <c r="CG726" s="40">
        <v>28.965</v>
      </c>
      <c r="CH726" s="40">
        <v>59.985999999999997</v>
      </c>
      <c r="CI726" s="40"/>
      <c r="CL726" s="5" t="str">
        <f t="shared" si="1571"/>
        <v>0.666_0.5_1</v>
      </c>
      <c r="CM726" s="95" t="str">
        <f t="shared" si="1572"/>
        <v>1H</v>
      </c>
      <c r="CN726" s="96">
        <f t="shared" si="1559"/>
        <v>131</v>
      </c>
      <c r="CO726" s="96" t="str">
        <f t="shared" si="1567"/>
        <v>0.666_1_1</v>
      </c>
      <c r="CP726" s="95" t="str">
        <f t="shared" si="1575"/>
        <v>1I</v>
      </c>
      <c r="CQ726" s="5">
        <f t="shared" si="1568"/>
        <v>50</v>
      </c>
      <c r="CV726" s="87"/>
      <c r="CW726" s="87"/>
      <c r="CX726" s="87"/>
      <c r="CY726" s="87"/>
      <c r="CZ726" s="87"/>
    </row>
    <row r="727" spans="1:104" s="5" customFormat="1">
      <c r="A727" s="13" t="s">
        <v>447</v>
      </c>
      <c r="B727" s="13">
        <v>5</v>
      </c>
      <c r="C727" s="13"/>
      <c r="D727" s="13" t="s">
        <v>85</v>
      </c>
      <c r="E727" s="35" t="s">
        <v>357</v>
      </c>
      <c r="F727" s="13" t="s">
        <v>36</v>
      </c>
      <c r="G727" s="36">
        <v>1097389944</v>
      </c>
      <c r="H727" s="13" t="s">
        <v>358</v>
      </c>
      <c r="I727" s="37">
        <v>20</v>
      </c>
      <c r="J727" s="37" t="s">
        <v>70</v>
      </c>
      <c r="K727" s="38">
        <v>43530</v>
      </c>
      <c r="L727" s="39">
        <v>0.62986111111111109</v>
      </c>
      <c r="M727" s="37" t="s">
        <v>39</v>
      </c>
      <c r="N727" s="37" t="s">
        <v>42</v>
      </c>
      <c r="O727" s="37"/>
      <c r="P727" s="37" t="s">
        <v>42</v>
      </c>
      <c r="Q727" s="37">
        <v>3</v>
      </c>
      <c r="R727" s="13" t="s">
        <v>43</v>
      </c>
      <c r="S727" s="13" t="s">
        <v>44</v>
      </c>
      <c r="T727" s="13" t="s">
        <v>42</v>
      </c>
      <c r="U727" s="13" t="s">
        <v>45</v>
      </c>
      <c r="V727" s="13" t="s">
        <v>42</v>
      </c>
      <c r="W727" s="13" t="s">
        <v>66</v>
      </c>
      <c r="X727" s="13" t="s">
        <v>76</v>
      </c>
      <c r="Y727" s="13" t="s">
        <v>41</v>
      </c>
      <c r="Z727" s="13" t="s">
        <v>41</v>
      </c>
      <c r="AA727" s="13"/>
      <c r="AB727" s="13">
        <v>-1</v>
      </c>
      <c r="AC727" s="72">
        <f t="shared" si="1560"/>
        <v>0.5</v>
      </c>
      <c r="AD727" s="13">
        <v>1</v>
      </c>
      <c r="AE727" s="72">
        <f t="shared" ref="AE727" si="1610">VALUE(IF(AD727=-2,0%,IF(AD727=-1,50%,IF(AD727=0,100%,IF(AD727=1,50%,IF(AD727=2,0%))))))</f>
        <v>0.5</v>
      </c>
      <c r="AF727" s="13" t="s">
        <v>42</v>
      </c>
      <c r="AG727" s="13">
        <v>1</v>
      </c>
      <c r="AH727" s="13" t="s">
        <v>42</v>
      </c>
      <c r="AI727" s="13">
        <f t="shared" si="1547"/>
        <v>0</v>
      </c>
      <c r="AJ727" s="70">
        <f t="shared" si="1562"/>
        <v>1</v>
      </c>
      <c r="AK727" s="59">
        <f t="shared" si="1563"/>
        <v>0</v>
      </c>
      <c r="AL727" s="70">
        <f t="shared" ref="AL727" si="1611">VALUE(IF(AK727=-3,0%,IF(AK727=-2,33.3%,IF(AK727=-1,66.6%,IF(AK727=0,100%,IF(AK727=1,66.6%,IF(AK727=2,33.3%,IF(AK727=3,0%))))))))</f>
        <v>1</v>
      </c>
      <c r="AM727" s="13" t="s">
        <v>41</v>
      </c>
      <c r="AN727" s="13" t="s">
        <v>41</v>
      </c>
      <c r="AO727" s="13"/>
      <c r="AP727" s="13">
        <v>101.31965006729475</v>
      </c>
      <c r="AQ727" s="13">
        <v>117.34261838440112</v>
      </c>
      <c r="AR727" s="13">
        <v>125.13020833333333</v>
      </c>
      <c r="AS727" s="13">
        <v>148.05555555555554</v>
      </c>
      <c r="AT727" s="36">
        <v>34.944303750000003</v>
      </c>
      <c r="AU727" s="36" t="str">
        <f t="shared" si="1565"/>
        <v>1</v>
      </c>
      <c r="AV727" s="36">
        <v>6.082667942715279</v>
      </c>
      <c r="AW727" s="36">
        <v>30.643208000000001</v>
      </c>
      <c r="AX727" s="36">
        <v>39.245399500000005</v>
      </c>
      <c r="AY727" s="36">
        <v>59.303595655000002</v>
      </c>
      <c r="AZ727" s="36" t="str">
        <f t="shared" si="1566"/>
        <v>1</v>
      </c>
      <c r="BA727" s="36">
        <v>7.2464599567292103</v>
      </c>
      <c r="BB727" s="36">
        <v>54.179574680000002</v>
      </c>
      <c r="BC727" s="36">
        <v>64.427616630000003</v>
      </c>
      <c r="BD727" s="36">
        <v>13433.449999999999</v>
      </c>
      <c r="BE727" s="36" t="s">
        <v>50</v>
      </c>
      <c r="BF727" s="36">
        <v>12400.1</v>
      </c>
      <c r="BG727" s="36">
        <v>14466.8</v>
      </c>
      <c r="BH727" s="36">
        <v>30.643208000000001</v>
      </c>
      <c r="BI727" s="36">
        <v>0</v>
      </c>
      <c r="BJ727" s="36">
        <v>30.643208000000001</v>
      </c>
      <c r="BK727" s="36">
        <v>30.643208000000001</v>
      </c>
      <c r="BL727" s="36">
        <v>59.303595655000002</v>
      </c>
      <c r="BM727" s="36">
        <v>7.2464599567292103</v>
      </c>
      <c r="BN727" s="36">
        <v>54.179574680000002</v>
      </c>
      <c r="BO727" s="36">
        <v>64.427616630000003</v>
      </c>
      <c r="BP727" s="36">
        <v>9587.1166666666668</v>
      </c>
      <c r="BQ727" s="36">
        <v>1562.0831903796445</v>
      </c>
      <c r="BR727" s="36">
        <v>8266.7000000000007</v>
      </c>
      <c r="BS727" s="36">
        <v>12400.1</v>
      </c>
      <c r="BT727" s="36">
        <v>43.537133750000002</v>
      </c>
      <c r="BU727" s="36">
        <v>18.234764667881667</v>
      </c>
      <c r="BV727" s="36">
        <v>30.643208000000001</v>
      </c>
      <c r="BW727" s="36">
        <v>56.431059500000003</v>
      </c>
      <c r="BX727" s="36">
        <v>64.428053500000004</v>
      </c>
      <c r="BY727" s="36">
        <v>14.493537740937439</v>
      </c>
      <c r="BZ727" s="36">
        <v>54.179574680000002</v>
      </c>
      <c r="CA727" s="36">
        <v>74.676532320000007</v>
      </c>
      <c r="CB727" s="36">
        <v>13045.937500000004</v>
      </c>
      <c r="CC727" s="36">
        <v>5566.6575624127127</v>
      </c>
      <c r="CD727" s="36">
        <v>8266.7000000000007</v>
      </c>
      <c r="CE727" s="36">
        <v>23422.400000000001</v>
      </c>
      <c r="CF727" s="36"/>
      <c r="CG727" s="40">
        <v>26.965</v>
      </c>
      <c r="CH727" s="40">
        <v>59.426000000000002</v>
      </c>
      <c r="CI727" s="40"/>
      <c r="CL727" s="5" t="str">
        <f t="shared" si="1571"/>
        <v>1_0.5_1</v>
      </c>
      <c r="CM727" s="95" t="str">
        <f t="shared" si="1572"/>
        <v>1K</v>
      </c>
      <c r="CN727" s="96">
        <f t="shared" si="1559"/>
        <v>202</v>
      </c>
      <c r="CO727" s="96" t="str">
        <f t="shared" si="1567"/>
        <v>1_0.5_1</v>
      </c>
      <c r="CP727" s="95" t="str">
        <f t="shared" si="1575"/>
        <v>1K</v>
      </c>
      <c r="CQ727" s="5">
        <f t="shared" si="1568"/>
        <v>108</v>
      </c>
      <c r="CV727" s="87"/>
      <c r="CW727" s="87"/>
      <c r="CX727" s="87"/>
      <c r="CY727" s="87"/>
      <c r="CZ727" s="87"/>
    </row>
    <row r="728" spans="1:104" s="5" customFormat="1">
      <c r="A728" s="13" t="s">
        <v>447</v>
      </c>
      <c r="B728" s="13">
        <v>5</v>
      </c>
      <c r="C728" s="13"/>
      <c r="D728" s="13" t="s">
        <v>85</v>
      </c>
      <c r="E728" s="35" t="s">
        <v>357</v>
      </c>
      <c r="F728" s="13" t="s">
        <v>36</v>
      </c>
      <c r="G728" s="36">
        <v>1097389944</v>
      </c>
      <c r="H728" s="13" t="s">
        <v>358</v>
      </c>
      <c r="I728" s="37">
        <v>20</v>
      </c>
      <c r="J728" s="37" t="s">
        <v>70</v>
      </c>
      <c r="K728" s="38">
        <v>43530</v>
      </c>
      <c r="L728" s="39">
        <v>0.64027777777777783</v>
      </c>
      <c r="M728" s="37" t="s">
        <v>39</v>
      </c>
      <c r="N728" s="37" t="s">
        <v>42</v>
      </c>
      <c r="O728" s="37"/>
      <c r="P728" s="37" t="s">
        <v>42</v>
      </c>
      <c r="Q728" s="37">
        <v>4</v>
      </c>
      <c r="R728" s="13" t="s">
        <v>43</v>
      </c>
      <c r="S728" s="13" t="s">
        <v>63</v>
      </c>
      <c r="T728" s="13" t="s">
        <v>42</v>
      </c>
      <c r="U728" s="13" t="s">
        <v>45</v>
      </c>
      <c r="V728" s="13" t="s">
        <v>42</v>
      </c>
      <c r="W728" s="13" t="s">
        <v>66</v>
      </c>
      <c r="X728" s="13" t="s">
        <v>76</v>
      </c>
      <c r="Y728" s="13" t="s">
        <v>41</v>
      </c>
      <c r="Z728" s="13" t="s">
        <v>41</v>
      </c>
      <c r="AA728" s="13"/>
      <c r="AB728" s="13">
        <v>-1</v>
      </c>
      <c r="AC728" s="72">
        <f t="shared" si="1560"/>
        <v>0.5</v>
      </c>
      <c r="AD728" s="13">
        <v>0</v>
      </c>
      <c r="AE728" s="72">
        <f t="shared" ref="AE728" si="1612">VALUE(IF(AD728=-2,0%,IF(AD728=-1,50%,IF(AD728=0,100%,IF(AD728=1,50%,IF(AD728=2,0%))))))</f>
        <v>1</v>
      </c>
      <c r="AF728" s="13" t="s">
        <v>42</v>
      </c>
      <c r="AG728" s="13">
        <v>1</v>
      </c>
      <c r="AH728" s="13" t="s">
        <v>42</v>
      </c>
      <c r="AI728" s="13">
        <f t="shared" si="1547"/>
        <v>0</v>
      </c>
      <c r="AJ728" s="70">
        <f t="shared" si="1562"/>
        <v>1</v>
      </c>
      <c r="AK728" s="59">
        <f t="shared" si="1563"/>
        <v>0</v>
      </c>
      <c r="AL728" s="70">
        <f t="shared" ref="AL728" si="1613">VALUE(IF(AK728=-3,0%,IF(AK728=-2,33.3%,IF(AK728=-1,66.6%,IF(AK728=0,100%,IF(AK728=1,66.6%,IF(AK728=2,33.3%,IF(AK728=3,0%))))))))</f>
        <v>1</v>
      </c>
      <c r="AM728" s="13" t="s">
        <v>41</v>
      </c>
      <c r="AN728" s="13" t="s">
        <v>41</v>
      </c>
      <c r="AO728" s="13"/>
      <c r="AP728" s="13">
        <v>101.31965006729475</v>
      </c>
      <c r="AQ728" s="13">
        <v>117.34261838440112</v>
      </c>
      <c r="AR728" s="13">
        <v>125.13020833333333</v>
      </c>
      <c r="AS728" s="13">
        <v>148.05555555555554</v>
      </c>
      <c r="AT728" s="36">
        <v>30.643208000000001</v>
      </c>
      <c r="AU728" s="36" t="str">
        <f t="shared" si="1565"/>
        <v>1</v>
      </c>
      <c r="AV728" s="36">
        <v>0</v>
      </c>
      <c r="AW728" s="36">
        <v>30.643208000000001</v>
      </c>
      <c r="AX728" s="36">
        <v>30.643208000000001</v>
      </c>
      <c r="AY728" s="36">
        <v>54.179574680000002</v>
      </c>
      <c r="AZ728" s="36" t="str">
        <f t="shared" si="1566"/>
        <v>1</v>
      </c>
      <c r="BA728" s="36">
        <v>0</v>
      </c>
      <c r="BB728" s="36">
        <v>54.179574680000002</v>
      </c>
      <c r="BC728" s="36">
        <v>54.179574680000002</v>
      </c>
      <c r="BD728" s="36">
        <v>10763.95</v>
      </c>
      <c r="BE728" s="36" t="s">
        <v>50</v>
      </c>
      <c r="BF728" s="36">
        <v>9644.5</v>
      </c>
      <c r="BG728" s="36">
        <v>11711.2</v>
      </c>
      <c r="BH728" s="36">
        <v>26.393495000000001</v>
      </c>
      <c r="BI728" s="36">
        <v>6.0100017607932399</v>
      </c>
      <c r="BJ728" s="36">
        <v>22.143782000000002</v>
      </c>
      <c r="BK728" s="36">
        <v>30.643208000000001</v>
      </c>
      <c r="BL728" s="36">
        <v>54.179574680000002</v>
      </c>
      <c r="BM728" s="36">
        <v>0</v>
      </c>
      <c r="BN728" s="36">
        <v>54.179574680000002</v>
      </c>
      <c r="BO728" s="36">
        <v>54.179574680000002</v>
      </c>
      <c r="BP728" s="36">
        <v>6774.1000000000013</v>
      </c>
      <c r="BQ728" s="36">
        <v>1805.2057965783276</v>
      </c>
      <c r="BR728" s="36">
        <v>5166.7</v>
      </c>
      <c r="BS728" s="36">
        <v>9644.5</v>
      </c>
      <c r="BT728" s="36">
        <v>30.643208000000001</v>
      </c>
      <c r="BU728" s="36">
        <v>0</v>
      </c>
      <c r="BV728" s="36">
        <v>30.643208000000001</v>
      </c>
      <c r="BW728" s="36">
        <v>30.643208000000001</v>
      </c>
      <c r="BX728" s="36">
        <v>54.179574680000002</v>
      </c>
      <c r="BY728" s="36">
        <v>0</v>
      </c>
      <c r="BZ728" s="36">
        <v>54.179574680000002</v>
      </c>
      <c r="CA728" s="36">
        <v>54.179574680000002</v>
      </c>
      <c r="CB728" s="36">
        <v>8977.1375000000007</v>
      </c>
      <c r="CC728" s="36">
        <v>3112.6918279574911</v>
      </c>
      <c r="CD728" s="36">
        <v>5166.7</v>
      </c>
      <c r="CE728" s="36">
        <v>14466.8</v>
      </c>
      <c r="CF728" s="36"/>
      <c r="CG728" s="40">
        <v>26.061</v>
      </c>
      <c r="CH728" s="40">
        <v>65.576999999999998</v>
      </c>
      <c r="CI728" s="40"/>
      <c r="CL728" s="5" t="str">
        <f t="shared" si="1571"/>
        <v>1_0.5_1</v>
      </c>
      <c r="CM728" s="95" t="str">
        <f t="shared" si="1572"/>
        <v>1K</v>
      </c>
      <c r="CN728" s="96">
        <f t="shared" si="1559"/>
        <v>202</v>
      </c>
      <c r="CO728" s="96" t="str">
        <f t="shared" si="1567"/>
        <v>1_1_1</v>
      </c>
      <c r="CP728" s="95" t="str">
        <f t="shared" si="1575"/>
        <v>1L</v>
      </c>
      <c r="CQ728" s="5">
        <f t="shared" si="1568"/>
        <v>85</v>
      </c>
      <c r="CV728" s="87"/>
      <c r="CW728" s="87"/>
      <c r="CX728" s="87"/>
      <c r="CY728" s="87"/>
      <c r="CZ728" s="87"/>
    </row>
    <row r="729" spans="1:104" s="5" customFormat="1">
      <c r="A729" s="13" t="s">
        <v>447</v>
      </c>
      <c r="B729" s="13">
        <v>5</v>
      </c>
      <c r="C729" s="13"/>
      <c r="D729" s="13" t="s">
        <v>85</v>
      </c>
      <c r="E729" s="35" t="s">
        <v>357</v>
      </c>
      <c r="F729" s="13" t="s">
        <v>36</v>
      </c>
      <c r="G729" s="36">
        <v>1097389944</v>
      </c>
      <c r="H729" s="13" t="s">
        <v>358</v>
      </c>
      <c r="I729" s="37">
        <v>20</v>
      </c>
      <c r="J729" s="37" t="s">
        <v>70</v>
      </c>
      <c r="K729" s="38">
        <v>43530</v>
      </c>
      <c r="L729" s="39">
        <v>0.64722222222222225</v>
      </c>
      <c r="M729" s="37" t="s">
        <v>39</v>
      </c>
      <c r="N729" s="37" t="s">
        <v>42</v>
      </c>
      <c r="O729" s="37"/>
      <c r="P729" s="37" t="s">
        <v>42</v>
      </c>
      <c r="Q729" s="37">
        <v>5</v>
      </c>
      <c r="R729" s="13" t="s">
        <v>43</v>
      </c>
      <c r="S729" s="13" t="s">
        <v>44</v>
      </c>
      <c r="T729" s="13" t="s">
        <v>41</v>
      </c>
      <c r="U729" s="13" t="s">
        <v>45</v>
      </c>
      <c r="V729" s="13" t="s">
        <v>42</v>
      </c>
      <c r="W729" s="13" t="s">
        <v>72</v>
      </c>
      <c r="X729" s="13" t="s">
        <v>76</v>
      </c>
      <c r="Y729" s="13" t="s">
        <v>41</v>
      </c>
      <c r="Z729" s="13" t="s">
        <v>41</v>
      </c>
      <c r="AA729" s="13"/>
      <c r="AB729" s="13">
        <v>-1</v>
      </c>
      <c r="AC729" s="72">
        <f t="shared" si="1560"/>
        <v>0.5</v>
      </c>
      <c r="AD729" s="13">
        <v>1</v>
      </c>
      <c r="AE729" s="72">
        <f t="shared" ref="AE729" si="1614">VALUE(IF(AD729=-2,0%,IF(AD729=-1,50%,IF(AD729=0,100%,IF(AD729=1,50%,IF(AD729=2,0%))))))</f>
        <v>0.5</v>
      </c>
      <c r="AF729" s="13" t="s">
        <v>41</v>
      </c>
      <c r="AG729" s="13">
        <v>1</v>
      </c>
      <c r="AH729" s="13" t="s">
        <v>42</v>
      </c>
      <c r="AI729" s="13">
        <f t="shared" si="1547"/>
        <v>-1</v>
      </c>
      <c r="AJ729" s="70">
        <f t="shared" si="1562"/>
        <v>0.66599999999999993</v>
      </c>
      <c r="AK729" s="59">
        <f t="shared" si="1563"/>
        <v>0</v>
      </c>
      <c r="AL729" s="70">
        <f t="shared" ref="AL729" si="1615">VALUE(IF(AK729=-3,0%,IF(AK729=-2,33.3%,IF(AK729=-1,66.6%,IF(AK729=0,100%,IF(AK729=1,66.6%,IF(AK729=2,33.3%,IF(AK729=3,0%))))))))</f>
        <v>1</v>
      </c>
      <c r="AM729" s="13" t="s">
        <v>41</v>
      </c>
      <c r="AN729" s="13" t="s">
        <v>41</v>
      </c>
      <c r="AO729" s="13"/>
      <c r="AP729" s="13">
        <v>101.31965006729475</v>
      </c>
      <c r="AQ729" s="13">
        <v>117.34261838440112</v>
      </c>
      <c r="AR729" s="13">
        <v>125.13020833333333</v>
      </c>
      <c r="AS729" s="13">
        <v>148.05555555555554</v>
      </c>
      <c r="AT729" s="36">
        <v>39.245399500000005</v>
      </c>
      <c r="AU729" s="36" t="str">
        <f t="shared" si="1565"/>
        <v>1</v>
      </c>
      <c r="AV729" s="36">
        <v>0</v>
      </c>
      <c r="AW729" s="36">
        <v>39.245399500000005</v>
      </c>
      <c r="AX729" s="36">
        <v>39.245399500000005</v>
      </c>
      <c r="AY729" s="36">
        <v>64.427616630000003</v>
      </c>
      <c r="AZ729" s="36" t="str">
        <f t="shared" si="1566"/>
        <v>1</v>
      </c>
      <c r="BA729" s="36">
        <v>0</v>
      </c>
      <c r="BB729" s="36">
        <v>64.427616630000003</v>
      </c>
      <c r="BC729" s="36">
        <v>64.427616630000003</v>
      </c>
      <c r="BD729" s="36">
        <v>12400.1</v>
      </c>
      <c r="BE729" s="36" t="s">
        <v>50</v>
      </c>
      <c r="BF729" s="36">
        <v>12400.1</v>
      </c>
      <c r="BG729" s="36">
        <v>12400.1</v>
      </c>
      <c r="BH729" s="36">
        <v>34.944303750000003</v>
      </c>
      <c r="BI729" s="36">
        <v>6.082667942715279</v>
      </c>
      <c r="BJ729" s="36">
        <v>30.643208000000001</v>
      </c>
      <c r="BK729" s="36">
        <v>39.245399500000005</v>
      </c>
      <c r="BL729" s="36">
        <v>59.303595655000002</v>
      </c>
      <c r="BM729" s="36">
        <v>7.2464599567292103</v>
      </c>
      <c r="BN729" s="36">
        <v>54.179574680000002</v>
      </c>
      <c r="BO729" s="36">
        <v>64.427616630000003</v>
      </c>
      <c r="BP729" s="36">
        <v>12400.1</v>
      </c>
      <c r="BQ729" s="36">
        <v>0</v>
      </c>
      <c r="BR729" s="36">
        <v>12400.1</v>
      </c>
      <c r="BS729" s="36">
        <v>12400.1</v>
      </c>
      <c r="BT729" s="36">
        <v>30.694590750000003</v>
      </c>
      <c r="BU729" s="36">
        <v>12.092669703508534</v>
      </c>
      <c r="BV729" s="36">
        <v>22.143782000000002</v>
      </c>
      <c r="BW729" s="36">
        <v>39.245399500000005</v>
      </c>
      <c r="BX729" s="36">
        <v>59.303595655000002</v>
      </c>
      <c r="BY729" s="36">
        <v>7.2464599567292103</v>
      </c>
      <c r="BZ729" s="36">
        <v>54.179574680000002</v>
      </c>
      <c r="CA729" s="36">
        <v>64.427616630000003</v>
      </c>
      <c r="CB729" s="36">
        <v>10010.481250000003</v>
      </c>
      <c r="CC729" s="36">
        <v>2836.129616976561</v>
      </c>
      <c r="CD729" s="36">
        <v>5166.7</v>
      </c>
      <c r="CE729" s="36">
        <v>12400.1</v>
      </c>
      <c r="CF729" s="36"/>
      <c r="CG729" s="40">
        <v>26.792999999999999</v>
      </c>
      <c r="CH729" s="40">
        <v>64.941000000000003</v>
      </c>
      <c r="CI729" s="40"/>
      <c r="CL729" s="5" t="str">
        <f t="shared" si="1571"/>
        <v>0.666_0.5_1</v>
      </c>
      <c r="CM729" s="95" t="str">
        <f t="shared" si="1572"/>
        <v>1H</v>
      </c>
      <c r="CN729" s="96">
        <f t="shared" si="1559"/>
        <v>131</v>
      </c>
      <c r="CO729" s="96" t="str">
        <f t="shared" si="1567"/>
        <v>1_0.5_1</v>
      </c>
      <c r="CP729" s="95" t="str">
        <f t="shared" si="1575"/>
        <v>1K</v>
      </c>
      <c r="CQ729" s="5">
        <f t="shared" si="1568"/>
        <v>108</v>
      </c>
      <c r="CV729" s="87"/>
      <c r="CW729" s="87"/>
      <c r="CX729" s="87"/>
      <c r="CY729" s="87"/>
      <c r="CZ729" s="87"/>
    </row>
    <row r="730" spans="1:104" s="5" customFormat="1">
      <c r="A730" s="13" t="s">
        <v>447</v>
      </c>
      <c r="B730" s="13">
        <v>5</v>
      </c>
      <c r="C730" s="13"/>
      <c r="D730" s="13" t="s">
        <v>117</v>
      </c>
      <c r="E730" s="35" t="s">
        <v>359</v>
      </c>
      <c r="F730" s="13" t="s">
        <v>36</v>
      </c>
      <c r="G730" s="36">
        <v>1193372701</v>
      </c>
      <c r="H730" s="13" t="s">
        <v>360</v>
      </c>
      <c r="I730" s="37">
        <v>18</v>
      </c>
      <c r="J730" s="37" t="s">
        <v>70</v>
      </c>
      <c r="K730" s="38">
        <v>43530</v>
      </c>
      <c r="L730" s="39">
        <v>0.60763888888888895</v>
      </c>
      <c r="M730" s="37" t="s">
        <v>39</v>
      </c>
      <c r="N730" s="37" t="s">
        <v>42</v>
      </c>
      <c r="O730" s="37" t="s">
        <v>42</v>
      </c>
      <c r="P730" s="37" t="s">
        <v>42</v>
      </c>
      <c r="Q730" s="37">
        <v>1</v>
      </c>
      <c r="R730" s="13" t="s">
        <v>43</v>
      </c>
      <c r="S730" s="13" t="s">
        <v>44</v>
      </c>
      <c r="T730" s="13" t="s">
        <v>42</v>
      </c>
      <c r="U730" s="13" t="s">
        <v>52</v>
      </c>
      <c r="V730" s="13" t="s">
        <v>42</v>
      </c>
      <c r="W730" s="13" t="s">
        <v>81</v>
      </c>
      <c r="X730" s="13" t="s">
        <v>53</v>
      </c>
      <c r="Y730" s="13" t="s">
        <v>41</v>
      </c>
      <c r="Z730" s="13" t="s">
        <v>41</v>
      </c>
      <c r="AA730" s="13"/>
      <c r="AB730" s="13">
        <v>-1</v>
      </c>
      <c r="AC730" s="72">
        <f t="shared" si="1560"/>
        <v>0.5</v>
      </c>
      <c r="AD730" s="13">
        <v>1</v>
      </c>
      <c r="AE730" s="72">
        <f t="shared" ref="AE730" si="1616">VALUE(IF(AD730=-2,0%,IF(AD730=-1,50%,IF(AD730=0,100%,IF(AD730=1,50%,IF(AD730=2,0%))))))</f>
        <v>0.5</v>
      </c>
      <c r="AF730" s="13" t="s">
        <v>42</v>
      </c>
      <c r="AG730" s="13">
        <v>0</v>
      </c>
      <c r="AH730" s="13" t="s">
        <v>42</v>
      </c>
      <c r="AI730" s="13">
        <f t="shared" si="1547"/>
        <v>2</v>
      </c>
      <c r="AJ730" s="70">
        <f t="shared" si="1562"/>
        <v>0.33299999999999996</v>
      </c>
      <c r="AK730" s="59">
        <f t="shared" si="1563"/>
        <v>-2</v>
      </c>
      <c r="AL730" s="70">
        <f t="shared" ref="AL730" si="1617">VALUE(IF(AK730=-3,0%,IF(AK730=-2,33.3%,IF(AK730=-1,66.6%,IF(AK730=0,100%,IF(AK730=1,66.6%,IF(AK730=2,33.3%,IF(AK730=3,0%))))))))</f>
        <v>0.33299999999999996</v>
      </c>
      <c r="AM730" s="13" t="s">
        <v>41</v>
      </c>
      <c r="AN730" s="13" t="s">
        <v>41</v>
      </c>
      <c r="AO730" s="13"/>
      <c r="AP730" s="13">
        <v>101.31965006729475</v>
      </c>
      <c r="AQ730" s="13">
        <v>117.34261838440112</v>
      </c>
      <c r="AR730" s="13">
        <v>125.13020833333333</v>
      </c>
      <c r="AS730" s="13">
        <v>148.05555555555554</v>
      </c>
      <c r="AT730" s="36">
        <v>184.36835538999998</v>
      </c>
      <c r="AU730" s="36" t="str">
        <f t="shared" si="1565"/>
        <v>2</v>
      </c>
      <c r="AV730" s="36">
        <v>68.596851127076704</v>
      </c>
      <c r="AW730" s="36">
        <v>135.86305678999997</v>
      </c>
      <c r="AX730" s="36">
        <v>232.87365398999998</v>
      </c>
      <c r="AY730" s="36">
        <v>189.31594899999999</v>
      </c>
      <c r="AZ730" s="36" t="str">
        <f t="shared" si="1566"/>
        <v>2</v>
      </c>
      <c r="BA730" s="36">
        <v>65.831867602637686</v>
      </c>
      <c r="BB730" s="36">
        <v>142.76578900000001</v>
      </c>
      <c r="BC730" s="36">
        <v>235.86610899999999</v>
      </c>
      <c r="BD730" s="36">
        <v>132267.54999999999</v>
      </c>
      <c r="BE730" s="36" t="s">
        <v>50</v>
      </c>
      <c r="BF730" s="36">
        <v>82667.199999999997</v>
      </c>
      <c r="BG730" s="36">
        <v>176356.7</v>
      </c>
      <c r="BH730" s="36">
        <v>131.80875901499996</v>
      </c>
      <c r="BI730" s="36">
        <v>5.7336428993040549</v>
      </c>
      <c r="BJ730" s="36">
        <v>127.75446123999998</v>
      </c>
      <c r="BK730" s="36">
        <v>135.86305678999997</v>
      </c>
      <c r="BL730" s="36">
        <v>142.76578900000001</v>
      </c>
      <c r="BM730" s="36">
        <v>0</v>
      </c>
      <c r="BN730" s="36">
        <v>142.76578900000001</v>
      </c>
      <c r="BO730" s="36">
        <v>142.76578900000001</v>
      </c>
      <c r="BP730" s="36">
        <v>66593.016666666677</v>
      </c>
      <c r="BQ730" s="36">
        <v>9290.2840883186345</v>
      </c>
      <c r="BR730" s="36">
        <v>57867</v>
      </c>
      <c r="BS730" s="36">
        <v>82667.199999999997</v>
      </c>
      <c r="BT730" s="36">
        <v>180.37202226999995</v>
      </c>
      <c r="BU730" s="36">
        <v>62.945182629011967</v>
      </c>
      <c r="BV730" s="36">
        <v>135.86305678999997</v>
      </c>
      <c r="BW730" s="36">
        <v>224.88098774999995</v>
      </c>
      <c r="BX730" s="36">
        <v>182.67256250000003</v>
      </c>
      <c r="BY730" s="36">
        <v>56.436700314251148</v>
      </c>
      <c r="BZ730" s="36">
        <v>142.76578900000001</v>
      </c>
      <c r="CA730" s="36">
        <v>222.57933600000004</v>
      </c>
      <c r="CB730" s="36">
        <v>69578.231250000012</v>
      </c>
      <c r="CC730" s="36">
        <v>8684.8110714985451</v>
      </c>
      <c r="CD730" s="36">
        <v>57867</v>
      </c>
      <c r="CE730" s="36">
        <v>88178.4</v>
      </c>
      <c r="CF730" s="36"/>
      <c r="CG730" s="40">
        <v>28.716999999999999</v>
      </c>
      <c r="CH730" s="40">
        <v>60.103000000000002</v>
      </c>
      <c r="CI730" s="40"/>
      <c r="CL730" s="5" t="str">
        <f t="shared" si="1571"/>
        <v>0.333_0.5_2</v>
      </c>
      <c r="CM730" s="95" t="str">
        <f t="shared" si="1572"/>
        <v>1Q</v>
      </c>
      <c r="CN730" s="96">
        <f t="shared" si="1559"/>
        <v>32</v>
      </c>
      <c r="CO730" s="96" t="str">
        <f t="shared" si="1567"/>
        <v>0.333_0.5_2</v>
      </c>
      <c r="CP730" s="95" t="str">
        <f t="shared" si="1575"/>
        <v>1Q</v>
      </c>
      <c r="CQ730" s="5">
        <f t="shared" si="1568"/>
        <v>31</v>
      </c>
      <c r="CV730" s="87"/>
      <c r="CW730" s="87"/>
      <c r="CX730" s="87"/>
      <c r="CY730" s="87"/>
      <c r="CZ730" s="87"/>
    </row>
    <row r="731" spans="1:104" s="5" customFormat="1">
      <c r="A731" s="13" t="s">
        <v>447</v>
      </c>
      <c r="B731" s="13">
        <v>5</v>
      </c>
      <c r="C731" s="13"/>
      <c r="D731" s="13" t="s">
        <v>117</v>
      </c>
      <c r="E731" s="35" t="s">
        <v>359</v>
      </c>
      <c r="F731" s="13" t="s">
        <v>36</v>
      </c>
      <c r="G731" s="36">
        <v>1193372701</v>
      </c>
      <c r="H731" s="13" t="s">
        <v>360</v>
      </c>
      <c r="I731" s="37">
        <v>18</v>
      </c>
      <c r="J731" s="37" t="s">
        <v>70</v>
      </c>
      <c r="K731" s="38">
        <v>43530</v>
      </c>
      <c r="L731" s="39">
        <v>0.61875000000000002</v>
      </c>
      <c r="M731" s="37" t="s">
        <v>39</v>
      </c>
      <c r="N731" s="37" t="s">
        <v>42</v>
      </c>
      <c r="O731" s="37" t="s">
        <v>42</v>
      </c>
      <c r="P731" s="37" t="s">
        <v>42</v>
      </c>
      <c r="Q731" s="37">
        <v>2</v>
      </c>
      <c r="R731" s="13" t="s">
        <v>43</v>
      </c>
      <c r="S731" s="13" t="s">
        <v>44</v>
      </c>
      <c r="T731" s="13" t="s">
        <v>41</v>
      </c>
      <c r="U731" s="13" t="s">
        <v>52</v>
      </c>
      <c r="V731" s="13" t="s">
        <v>42</v>
      </c>
      <c r="W731" s="13" t="s">
        <v>66</v>
      </c>
      <c r="X731" s="13" t="s">
        <v>47</v>
      </c>
      <c r="Y731" s="13" t="s">
        <v>41</v>
      </c>
      <c r="Z731" s="13" t="s">
        <v>41</v>
      </c>
      <c r="AA731" s="13"/>
      <c r="AB731" s="13">
        <v>-1</v>
      </c>
      <c r="AC731" s="72">
        <f t="shared" si="1560"/>
        <v>0.5</v>
      </c>
      <c r="AD731" s="13">
        <v>1</v>
      </c>
      <c r="AE731" s="72">
        <f t="shared" ref="AE731" si="1618">VALUE(IF(AD731=-2,0%,IF(AD731=-1,50%,IF(AD731=0,100%,IF(AD731=1,50%,IF(AD731=2,0%))))))</f>
        <v>0.5</v>
      </c>
      <c r="AF731" s="13" t="s">
        <v>41</v>
      </c>
      <c r="AG731" s="13">
        <v>0</v>
      </c>
      <c r="AH731" s="13" t="s">
        <v>42</v>
      </c>
      <c r="AI731" s="13">
        <f t="shared" si="1547"/>
        <v>0</v>
      </c>
      <c r="AJ731" s="70">
        <f t="shared" si="1562"/>
        <v>1</v>
      </c>
      <c r="AK731" s="59">
        <f t="shared" si="1563"/>
        <v>-1</v>
      </c>
      <c r="AL731" s="70">
        <f t="shared" ref="AL731" si="1619">VALUE(IF(AK731=-3,0%,IF(AK731=-2,33.3%,IF(AK731=-1,66.6%,IF(AK731=0,100%,IF(AK731=1,66.6%,IF(AK731=2,33.3%,IF(AK731=3,0%))))))))</f>
        <v>0.66599999999999993</v>
      </c>
      <c r="AM731" s="13" t="s">
        <v>41</v>
      </c>
      <c r="AN731" s="13" t="s">
        <v>41</v>
      </c>
      <c r="AO731" s="13"/>
      <c r="AP731" s="13">
        <v>101.31965006729475</v>
      </c>
      <c r="AQ731" s="13">
        <v>117.34261838440112</v>
      </c>
      <c r="AR731" s="13">
        <v>125.13020833333333</v>
      </c>
      <c r="AS731" s="13">
        <v>148.05555555555554</v>
      </c>
      <c r="AT731" s="36">
        <v>22.548987959999991</v>
      </c>
      <c r="AU731" s="36" t="str">
        <f t="shared" si="1565"/>
        <v>1</v>
      </c>
      <c r="AV731" s="36">
        <v>0</v>
      </c>
      <c r="AW731" s="36">
        <v>22.548987959999991</v>
      </c>
      <c r="AX731" s="36">
        <v>22.548987959999991</v>
      </c>
      <c r="AY731" s="36">
        <v>49.056061</v>
      </c>
      <c r="AZ731" s="36" t="str">
        <f t="shared" si="1566"/>
        <v>1</v>
      </c>
      <c r="BA731" s="36">
        <v>0</v>
      </c>
      <c r="BB731" s="36">
        <v>49.056061</v>
      </c>
      <c r="BC731" s="36">
        <v>49.056061</v>
      </c>
      <c r="BD731" s="36">
        <v>22905.725000000002</v>
      </c>
      <c r="BE731" s="36" t="s">
        <v>50</v>
      </c>
      <c r="BF731" s="36">
        <v>21355.7</v>
      </c>
      <c r="BG731" s="36">
        <v>23422.400000000001</v>
      </c>
      <c r="BH731" s="36">
        <v>38.740543934999991</v>
      </c>
      <c r="BI731" s="36">
        <v>22.89831805576814</v>
      </c>
      <c r="BJ731" s="36">
        <v>22.548987959999991</v>
      </c>
      <c r="BK731" s="36">
        <v>54.932099909999998</v>
      </c>
      <c r="BL731" s="36">
        <v>55.7804225</v>
      </c>
      <c r="BM731" s="36">
        <v>9.5096832315995332</v>
      </c>
      <c r="BN731" s="36">
        <v>49.056061</v>
      </c>
      <c r="BO731" s="36">
        <v>62.504784000000001</v>
      </c>
      <c r="BP731" s="36">
        <v>26177.966666666664</v>
      </c>
      <c r="BQ731" s="36">
        <v>3592.8168117323789</v>
      </c>
      <c r="BR731" s="36">
        <v>22044.6</v>
      </c>
      <c r="BS731" s="36">
        <v>31689.1</v>
      </c>
      <c r="BT731" s="36">
        <v>83.259758459999972</v>
      </c>
      <c r="BU731" s="36">
        <v>85.857995023220397</v>
      </c>
      <c r="BV731" s="36">
        <v>22.548987959999991</v>
      </c>
      <c r="BW731" s="36">
        <v>143.97052895999997</v>
      </c>
      <c r="BX731" s="36">
        <v>89.223930500000009</v>
      </c>
      <c r="BY731" s="36">
        <v>56.805945818532592</v>
      </c>
      <c r="BZ731" s="36">
        <v>49.056061</v>
      </c>
      <c r="CA731" s="36">
        <v>129.39180000000002</v>
      </c>
      <c r="CB731" s="36">
        <v>78189.412500000006</v>
      </c>
      <c r="CC731" s="36">
        <v>60232.033395083883</v>
      </c>
      <c r="CD731" s="36">
        <v>22044.6</v>
      </c>
      <c r="CE731" s="36">
        <v>176356.7</v>
      </c>
      <c r="CF731" s="36"/>
      <c r="CG731" s="40">
        <v>28.965</v>
      </c>
      <c r="CH731" s="40">
        <v>59.985999999999997</v>
      </c>
      <c r="CI731" s="40"/>
      <c r="CL731" s="5" t="str">
        <f t="shared" si="1571"/>
        <v>1_0.5_1</v>
      </c>
      <c r="CM731" s="95" t="str">
        <f t="shared" si="1572"/>
        <v>1K</v>
      </c>
      <c r="CN731" s="96">
        <f t="shared" si="1559"/>
        <v>202</v>
      </c>
      <c r="CO731" s="96" t="str">
        <f t="shared" si="1567"/>
        <v>0.666_0.5_1</v>
      </c>
      <c r="CP731" s="95" t="str">
        <f t="shared" si="1575"/>
        <v>1H</v>
      </c>
      <c r="CQ731" s="5">
        <f t="shared" si="1568"/>
        <v>128</v>
      </c>
      <c r="CV731" s="87"/>
      <c r="CW731" s="87"/>
      <c r="CX731" s="87"/>
      <c r="CY731" s="87"/>
      <c r="CZ731" s="87"/>
    </row>
    <row r="732" spans="1:104" s="5" customFormat="1">
      <c r="A732" s="13" t="s">
        <v>447</v>
      </c>
      <c r="B732" s="13">
        <v>5</v>
      </c>
      <c r="C732" s="13"/>
      <c r="D732" s="13" t="s">
        <v>117</v>
      </c>
      <c r="E732" s="35" t="s">
        <v>359</v>
      </c>
      <c r="F732" s="13" t="s">
        <v>36</v>
      </c>
      <c r="G732" s="36">
        <v>1193372701</v>
      </c>
      <c r="H732" s="13" t="s">
        <v>360</v>
      </c>
      <c r="I732" s="37">
        <v>18</v>
      </c>
      <c r="J732" s="37" t="s">
        <v>70</v>
      </c>
      <c r="K732" s="38">
        <v>43530</v>
      </c>
      <c r="L732" s="39">
        <v>0.62986111111111109</v>
      </c>
      <c r="M732" s="37" t="s">
        <v>39</v>
      </c>
      <c r="N732" s="37" t="s">
        <v>42</v>
      </c>
      <c r="O732" s="37" t="s">
        <v>42</v>
      </c>
      <c r="P732" s="37" t="s">
        <v>42</v>
      </c>
      <c r="Q732" s="37">
        <v>3</v>
      </c>
      <c r="R732" s="13" t="s">
        <v>55</v>
      </c>
      <c r="S732" s="13" t="s">
        <v>44</v>
      </c>
      <c r="T732" s="13" t="s">
        <v>42</v>
      </c>
      <c r="U732" s="13" t="s">
        <v>52</v>
      </c>
      <c r="V732" s="13" t="s">
        <v>42</v>
      </c>
      <c r="W732" s="13" t="s">
        <v>66</v>
      </c>
      <c r="X732" s="13" t="s">
        <v>76</v>
      </c>
      <c r="Y732" s="13" t="s">
        <v>41</v>
      </c>
      <c r="Z732" s="13" t="s">
        <v>41</v>
      </c>
      <c r="AA732" s="13"/>
      <c r="AB732" s="13">
        <v>0</v>
      </c>
      <c r="AC732" s="72">
        <f t="shared" si="1560"/>
        <v>1</v>
      </c>
      <c r="AD732" s="13">
        <v>1</v>
      </c>
      <c r="AE732" s="72">
        <f t="shared" ref="AE732" si="1620">VALUE(IF(AD732=-2,0%,IF(AD732=-1,50%,IF(AD732=0,100%,IF(AD732=1,50%,IF(AD732=2,0%))))))</f>
        <v>0.5</v>
      </c>
      <c r="AF732" s="13" t="s">
        <v>42</v>
      </c>
      <c r="AG732" s="13">
        <v>0</v>
      </c>
      <c r="AH732" s="13" t="s">
        <v>42</v>
      </c>
      <c r="AI732" s="13">
        <f t="shared" si="1547"/>
        <v>0</v>
      </c>
      <c r="AJ732" s="70">
        <f t="shared" si="1562"/>
        <v>1</v>
      </c>
      <c r="AK732" s="59">
        <f t="shared" si="1563"/>
        <v>0</v>
      </c>
      <c r="AL732" s="70">
        <f t="shared" ref="AL732" si="1621">VALUE(IF(AK732=-3,0%,IF(AK732=-2,33.3%,IF(AK732=-1,66.6%,IF(AK732=0,100%,IF(AK732=1,66.6%,IF(AK732=2,33.3%,IF(AK732=3,0%))))))))</f>
        <v>1</v>
      </c>
      <c r="AM732" s="13" t="s">
        <v>41</v>
      </c>
      <c r="AN732" s="13" t="s">
        <v>41</v>
      </c>
      <c r="AO732" s="13"/>
      <c r="AP732" s="13">
        <v>101.31965006729475</v>
      </c>
      <c r="AQ732" s="13">
        <v>117.34261838440112</v>
      </c>
      <c r="AR732" s="13">
        <v>125.13020833333333</v>
      </c>
      <c r="AS732" s="13">
        <v>148.05555555555554</v>
      </c>
      <c r="AT732" s="36">
        <v>6.2993041599999984</v>
      </c>
      <c r="AU732" s="36" t="str">
        <f t="shared" si="1565"/>
        <v>1</v>
      </c>
      <c r="AV732" s="36">
        <v>0</v>
      </c>
      <c r="AW732" s="36">
        <v>6.2993041599999984</v>
      </c>
      <c r="AX732" s="36">
        <v>6.2993041599999984</v>
      </c>
      <c r="AY732" s="36">
        <v>35.594856000000007</v>
      </c>
      <c r="AZ732" s="36" t="str">
        <f t="shared" si="1566"/>
        <v>1</v>
      </c>
      <c r="BA732" s="36">
        <v>0</v>
      </c>
      <c r="BB732" s="36">
        <v>35.594856000000007</v>
      </c>
      <c r="BC732" s="36">
        <v>35.594856000000007</v>
      </c>
      <c r="BD732" s="36">
        <v>13433.449999999999</v>
      </c>
      <c r="BE732" s="36" t="s">
        <v>50</v>
      </c>
      <c r="BF732" s="36">
        <v>12400.1</v>
      </c>
      <c r="BG732" s="36">
        <v>14466.8</v>
      </c>
      <c r="BH732" s="36">
        <v>6.2993041599999984</v>
      </c>
      <c r="BI732" s="36">
        <v>0</v>
      </c>
      <c r="BJ732" s="36">
        <v>6.2993041599999984</v>
      </c>
      <c r="BK732" s="36">
        <v>6.2993041599999984</v>
      </c>
      <c r="BL732" s="36">
        <v>35.594856000000007</v>
      </c>
      <c r="BM732" s="36">
        <v>0</v>
      </c>
      <c r="BN732" s="36">
        <v>35.594856000000007</v>
      </c>
      <c r="BO732" s="36">
        <v>35.594856000000007</v>
      </c>
      <c r="BP732" s="36">
        <v>9587.1166666666668</v>
      </c>
      <c r="BQ732" s="36">
        <v>1562.0831903796445</v>
      </c>
      <c r="BR732" s="36">
        <v>8266.7000000000007</v>
      </c>
      <c r="BS732" s="36">
        <v>12400.1</v>
      </c>
      <c r="BT732" s="36">
        <v>14.424146059999995</v>
      </c>
      <c r="BU732" s="36">
        <v>11.490261607117183</v>
      </c>
      <c r="BV732" s="36">
        <v>6.2993041599999984</v>
      </c>
      <c r="BW732" s="36">
        <v>22.548987959999991</v>
      </c>
      <c r="BX732" s="36">
        <v>35.594856000000007</v>
      </c>
      <c r="BY732" s="36">
        <v>0</v>
      </c>
      <c r="BZ732" s="36">
        <v>35.594856000000007</v>
      </c>
      <c r="CA732" s="36">
        <v>35.594856000000007</v>
      </c>
      <c r="CB732" s="36">
        <v>13045.937500000004</v>
      </c>
      <c r="CC732" s="36">
        <v>5566.6575624127127</v>
      </c>
      <c r="CD732" s="36">
        <v>8266.7000000000007</v>
      </c>
      <c r="CE732" s="36">
        <v>23422.400000000001</v>
      </c>
      <c r="CF732" s="36"/>
      <c r="CG732" s="40">
        <v>26.965</v>
      </c>
      <c r="CH732" s="40">
        <v>59.426000000000002</v>
      </c>
      <c r="CI732" s="40"/>
      <c r="CL732" s="5" t="str">
        <f t="shared" si="1571"/>
        <v>1_1_1</v>
      </c>
      <c r="CM732" s="95" t="str">
        <f t="shared" si="1572"/>
        <v>1L</v>
      </c>
      <c r="CN732" s="96">
        <f t="shared" si="1559"/>
        <v>208</v>
      </c>
      <c r="CO732" s="96" t="str">
        <f t="shared" si="1567"/>
        <v>1_0.5_1</v>
      </c>
      <c r="CP732" s="95" t="str">
        <f t="shared" si="1575"/>
        <v>1K</v>
      </c>
      <c r="CQ732" s="5">
        <f t="shared" si="1568"/>
        <v>108</v>
      </c>
      <c r="CV732" s="87"/>
      <c r="CW732" s="87"/>
      <c r="CX732" s="87"/>
      <c r="CY732" s="87"/>
      <c r="CZ732" s="87"/>
    </row>
    <row r="733" spans="1:104" s="5" customFormat="1">
      <c r="A733" s="13" t="s">
        <v>447</v>
      </c>
      <c r="B733" s="13">
        <v>5</v>
      </c>
      <c r="C733" s="13"/>
      <c r="D733" s="13" t="s">
        <v>117</v>
      </c>
      <c r="E733" s="35" t="s">
        <v>359</v>
      </c>
      <c r="F733" s="13" t="s">
        <v>36</v>
      </c>
      <c r="G733" s="36">
        <v>1193372701</v>
      </c>
      <c r="H733" s="13" t="s">
        <v>360</v>
      </c>
      <c r="I733" s="37">
        <v>18</v>
      </c>
      <c r="J733" s="37" t="s">
        <v>70</v>
      </c>
      <c r="K733" s="38">
        <v>43530</v>
      </c>
      <c r="L733" s="39">
        <v>0.64027777777777783</v>
      </c>
      <c r="M733" s="37" t="s">
        <v>39</v>
      </c>
      <c r="N733" s="37" t="s">
        <v>42</v>
      </c>
      <c r="O733" s="37" t="s">
        <v>42</v>
      </c>
      <c r="P733" s="37" t="s">
        <v>42</v>
      </c>
      <c r="Q733" s="37">
        <v>4</v>
      </c>
      <c r="R733" s="13" t="s">
        <v>55</v>
      </c>
      <c r="S733" s="13" t="s">
        <v>44</v>
      </c>
      <c r="T733" s="13" t="s">
        <v>42</v>
      </c>
      <c r="U733" s="13" t="s">
        <v>52</v>
      </c>
      <c r="V733" s="13" t="s">
        <v>42</v>
      </c>
      <c r="W733" s="13" t="s">
        <v>66</v>
      </c>
      <c r="X733" s="13" t="s">
        <v>76</v>
      </c>
      <c r="Y733" s="13" t="s">
        <v>41</v>
      </c>
      <c r="Z733" s="13" t="s">
        <v>41</v>
      </c>
      <c r="AA733" s="13"/>
      <c r="AB733" s="13">
        <v>0</v>
      </c>
      <c r="AC733" s="72">
        <f t="shared" si="1560"/>
        <v>1</v>
      </c>
      <c r="AD733" s="13">
        <v>1</v>
      </c>
      <c r="AE733" s="72">
        <f t="shared" ref="AE733" si="1622">VALUE(IF(AD733=-2,0%,IF(AD733=-1,50%,IF(AD733=0,100%,IF(AD733=1,50%,IF(AD733=2,0%))))))</f>
        <v>0.5</v>
      </c>
      <c r="AF733" s="13" t="s">
        <v>42</v>
      </c>
      <c r="AG733" s="13">
        <v>0</v>
      </c>
      <c r="AH733" s="13" t="s">
        <v>42</v>
      </c>
      <c r="AI733" s="13">
        <f t="shared" si="1547"/>
        <v>0</v>
      </c>
      <c r="AJ733" s="70">
        <f t="shared" si="1562"/>
        <v>1</v>
      </c>
      <c r="AK733" s="59">
        <f t="shared" si="1563"/>
        <v>0</v>
      </c>
      <c r="AL733" s="70">
        <f t="shared" ref="AL733" si="1623">VALUE(IF(AK733=-3,0%,IF(AK733=-2,33.3%,IF(AK733=-1,66.6%,IF(AK733=0,100%,IF(AK733=1,66.6%,IF(AK733=2,33.3%,IF(AK733=3,0%))))))))</f>
        <v>1</v>
      </c>
      <c r="AM733" s="13" t="s">
        <v>41</v>
      </c>
      <c r="AN733" s="13" t="s">
        <v>41</v>
      </c>
      <c r="AO733" s="13"/>
      <c r="AP733" s="13">
        <v>101.31965006729475</v>
      </c>
      <c r="AQ733" s="13">
        <v>117.34261838440112</v>
      </c>
      <c r="AR733" s="13">
        <v>125.13020833333333</v>
      </c>
      <c r="AS733" s="13">
        <v>148.05555555555554</v>
      </c>
      <c r="AT733" s="36">
        <v>6.2993041599999984</v>
      </c>
      <c r="AU733" s="36" t="str">
        <f t="shared" si="1565"/>
        <v>1</v>
      </c>
      <c r="AV733" s="36">
        <v>0</v>
      </c>
      <c r="AW733" s="36">
        <v>6.2993041599999984</v>
      </c>
      <c r="AX733" s="36">
        <v>6.2993041599999984</v>
      </c>
      <c r="AY733" s="36">
        <v>35.594856000000007</v>
      </c>
      <c r="AZ733" s="36" t="str">
        <f t="shared" si="1566"/>
        <v>1</v>
      </c>
      <c r="BA733" s="36">
        <v>0</v>
      </c>
      <c r="BB733" s="36">
        <v>35.594856000000007</v>
      </c>
      <c r="BC733" s="36">
        <v>35.594856000000007</v>
      </c>
      <c r="BD733" s="36">
        <v>10763.95</v>
      </c>
      <c r="BE733" s="36" t="s">
        <v>50</v>
      </c>
      <c r="BF733" s="36">
        <v>9644.5</v>
      </c>
      <c r="BG733" s="36">
        <v>11711.2</v>
      </c>
      <c r="BH733" s="36">
        <v>2.2360406749999964</v>
      </c>
      <c r="BI733" s="36">
        <v>5.7463223279823703</v>
      </c>
      <c r="BJ733" s="36">
        <v>-1.8272228100000056</v>
      </c>
      <c r="BK733" s="36">
        <v>6.2993041599999984</v>
      </c>
      <c r="BL733" s="36">
        <v>35.594856000000007</v>
      </c>
      <c r="BM733" s="36">
        <v>0</v>
      </c>
      <c r="BN733" s="36">
        <v>35.594856000000007</v>
      </c>
      <c r="BO733" s="36">
        <v>35.594856000000007</v>
      </c>
      <c r="BP733" s="36">
        <v>6774.1000000000013</v>
      </c>
      <c r="BQ733" s="36">
        <v>1805.2057965783276</v>
      </c>
      <c r="BR733" s="36">
        <v>5166.7</v>
      </c>
      <c r="BS733" s="36">
        <v>9644.5</v>
      </c>
      <c r="BT733" s="36">
        <v>6.2993041599999984</v>
      </c>
      <c r="BU733" s="36">
        <v>0</v>
      </c>
      <c r="BV733" s="36">
        <v>6.2993041599999984</v>
      </c>
      <c r="BW733" s="36">
        <v>6.2993041599999984</v>
      </c>
      <c r="BX733" s="36">
        <v>35.594856000000007</v>
      </c>
      <c r="BY733" s="36">
        <v>0</v>
      </c>
      <c r="BZ733" s="36">
        <v>35.594856000000007</v>
      </c>
      <c r="CA733" s="36">
        <v>35.594856000000007</v>
      </c>
      <c r="CB733" s="36">
        <v>8977.1375000000007</v>
      </c>
      <c r="CC733" s="36">
        <v>3112.6918279574911</v>
      </c>
      <c r="CD733" s="36">
        <v>5166.7</v>
      </c>
      <c r="CE733" s="36">
        <v>14466.8</v>
      </c>
      <c r="CF733" s="36"/>
      <c r="CG733" s="40">
        <v>26.061</v>
      </c>
      <c r="CH733" s="40">
        <v>65.576999999999998</v>
      </c>
      <c r="CI733" s="40"/>
      <c r="CL733" s="5" t="str">
        <f t="shared" si="1571"/>
        <v>1_1_1</v>
      </c>
      <c r="CM733" s="95" t="str">
        <f t="shared" si="1572"/>
        <v>1L</v>
      </c>
      <c r="CN733" s="96">
        <f t="shared" si="1559"/>
        <v>208</v>
      </c>
      <c r="CO733" s="96" t="str">
        <f t="shared" si="1567"/>
        <v>1_0.5_1</v>
      </c>
      <c r="CP733" s="95" t="str">
        <f t="shared" si="1575"/>
        <v>1K</v>
      </c>
      <c r="CQ733" s="5">
        <f t="shared" si="1568"/>
        <v>108</v>
      </c>
      <c r="CV733" s="87"/>
      <c r="CW733" s="87"/>
      <c r="CX733" s="87"/>
      <c r="CY733" s="87"/>
      <c r="CZ733" s="87"/>
    </row>
    <row r="734" spans="1:104" s="5" customFormat="1">
      <c r="A734" s="13" t="s">
        <v>447</v>
      </c>
      <c r="B734" s="13">
        <v>5</v>
      </c>
      <c r="C734" s="13"/>
      <c r="D734" s="13" t="s">
        <v>117</v>
      </c>
      <c r="E734" s="35" t="s">
        <v>359</v>
      </c>
      <c r="F734" s="13" t="s">
        <v>36</v>
      </c>
      <c r="G734" s="36">
        <v>1193372701</v>
      </c>
      <c r="H734" s="13" t="s">
        <v>360</v>
      </c>
      <c r="I734" s="37">
        <v>18</v>
      </c>
      <c r="J734" s="37" t="s">
        <v>70</v>
      </c>
      <c r="K734" s="38">
        <v>43530</v>
      </c>
      <c r="L734" s="39">
        <v>0.64722222222222225</v>
      </c>
      <c r="M734" s="37" t="s">
        <v>39</v>
      </c>
      <c r="N734" s="37" t="s">
        <v>42</v>
      </c>
      <c r="O734" s="37" t="s">
        <v>42</v>
      </c>
      <c r="P734" s="37" t="s">
        <v>42</v>
      </c>
      <c r="Q734" s="37">
        <v>5</v>
      </c>
      <c r="R734" s="13" t="s">
        <v>55</v>
      </c>
      <c r="S734" s="13" t="s">
        <v>44</v>
      </c>
      <c r="T734" s="13" t="s">
        <v>42</v>
      </c>
      <c r="U734" s="13" t="s">
        <v>52</v>
      </c>
      <c r="V734" s="13" t="s">
        <v>42</v>
      </c>
      <c r="W734" s="13" t="s">
        <v>66</v>
      </c>
      <c r="X734" s="13" t="s">
        <v>76</v>
      </c>
      <c r="Y734" s="13" t="s">
        <v>41</v>
      </c>
      <c r="Z734" s="13" t="s">
        <v>41</v>
      </c>
      <c r="AA734" s="13"/>
      <c r="AB734" s="13">
        <v>0</v>
      </c>
      <c r="AC734" s="72">
        <f t="shared" si="1560"/>
        <v>1</v>
      </c>
      <c r="AD734" s="13">
        <v>1</v>
      </c>
      <c r="AE734" s="72">
        <f t="shared" ref="AE734" si="1624">VALUE(IF(AD734=-2,0%,IF(AD734=-1,50%,IF(AD734=0,100%,IF(AD734=1,50%,IF(AD734=2,0%))))))</f>
        <v>0.5</v>
      </c>
      <c r="AF734" s="13" t="s">
        <v>42</v>
      </c>
      <c r="AG734" s="13">
        <v>0</v>
      </c>
      <c r="AH734" s="13" t="s">
        <v>42</v>
      </c>
      <c r="AI734" s="13">
        <f t="shared" si="1547"/>
        <v>0</v>
      </c>
      <c r="AJ734" s="70">
        <f t="shared" si="1562"/>
        <v>1</v>
      </c>
      <c r="AK734" s="59">
        <f t="shared" si="1563"/>
        <v>0</v>
      </c>
      <c r="AL734" s="70">
        <f t="shared" ref="AL734" si="1625">VALUE(IF(AK734=-3,0%,IF(AK734=-2,33.3%,IF(AK734=-1,66.6%,IF(AK734=0,100%,IF(AK734=1,66.6%,IF(AK734=2,33.3%,IF(AK734=3,0%))))))))</f>
        <v>1</v>
      </c>
      <c r="AM734" s="13" t="s">
        <v>41</v>
      </c>
      <c r="AN734" s="13" t="s">
        <v>41</v>
      </c>
      <c r="AO734" s="13"/>
      <c r="AP734" s="13">
        <v>101.31965006729475</v>
      </c>
      <c r="AQ734" s="13">
        <v>117.34261838440112</v>
      </c>
      <c r="AR734" s="13">
        <v>125.13020833333333</v>
      </c>
      <c r="AS734" s="13">
        <v>148.05555555555554</v>
      </c>
      <c r="AT734" s="36">
        <v>6.2993041599999984</v>
      </c>
      <c r="AU734" s="36" t="str">
        <f t="shared" si="1565"/>
        <v>1</v>
      </c>
      <c r="AV734" s="36">
        <v>0</v>
      </c>
      <c r="AW734" s="36">
        <v>6.2993041599999984</v>
      </c>
      <c r="AX734" s="36">
        <v>6.2993041599999984</v>
      </c>
      <c r="AY734" s="36">
        <v>35.594856000000007</v>
      </c>
      <c r="AZ734" s="36" t="str">
        <f t="shared" si="1566"/>
        <v>1</v>
      </c>
      <c r="BA734" s="36">
        <v>0</v>
      </c>
      <c r="BB734" s="36">
        <v>35.594856000000007</v>
      </c>
      <c r="BC734" s="36">
        <v>35.594856000000007</v>
      </c>
      <c r="BD734" s="36">
        <v>12400.1</v>
      </c>
      <c r="BE734" s="36" t="s">
        <v>50</v>
      </c>
      <c r="BF734" s="36">
        <v>12400.1</v>
      </c>
      <c r="BG734" s="36">
        <v>12400.1</v>
      </c>
      <c r="BH734" s="36">
        <v>6.2993041599999984</v>
      </c>
      <c r="BI734" s="36">
        <v>0</v>
      </c>
      <c r="BJ734" s="36">
        <v>6.2993041599999984</v>
      </c>
      <c r="BK734" s="36">
        <v>6.2993041599999984</v>
      </c>
      <c r="BL734" s="36">
        <v>35.594856000000007</v>
      </c>
      <c r="BM734" s="36">
        <v>0</v>
      </c>
      <c r="BN734" s="36">
        <v>35.594856000000007</v>
      </c>
      <c r="BO734" s="36">
        <v>35.594856000000007</v>
      </c>
      <c r="BP734" s="36">
        <v>12400.1</v>
      </c>
      <c r="BQ734" s="36">
        <v>0</v>
      </c>
      <c r="BR734" s="36">
        <v>12400.1</v>
      </c>
      <c r="BS734" s="36">
        <v>12400.1</v>
      </c>
      <c r="BT734" s="36">
        <v>2.2360406749999964</v>
      </c>
      <c r="BU734" s="36">
        <v>5.7463223279823703</v>
      </c>
      <c r="BV734" s="36">
        <v>-1.8272228100000056</v>
      </c>
      <c r="BW734" s="36">
        <v>6.2993041599999984</v>
      </c>
      <c r="BX734" s="36">
        <v>35.594856000000007</v>
      </c>
      <c r="BY734" s="36">
        <v>0</v>
      </c>
      <c r="BZ734" s="36">
        <v>35.594856000000007</v>
      </c>
      <c r="CA734" s="36">
        <v>35.594856000000007</v>
      </c>
      <c r="CB734" s="36">
        <v>10010.481250000003</v>
      </c>
      <c r="CC734" s="36">
        <v>2836.129616976561</v>
      </c>
      <c r="CD734" s="36">
        <v>5166.7</v>
      </c>
      <c r="CE734" s="36">
        <v>12400.1</v>
      </c>
      <c r="CF734" s="36"/>
      <c r="CG734" s="40">
        <v>26.792999999999999</v>
      </c>
      <c r="CH734" s="40">
        <v>64.941000000000003</v>
      </c>
      <c r="CI734" s="40"/>
      <c r="CL734" s="5" t="str">
        <f t="shared" si="1571"/>
        <v>1_1_1</v>
      </c>
      <c r="CM734" s="95" t="str">
        <f t="shared" si="1572"/>
        <v>1L</v>
      </c>
      <c r="CN734" s="96">
        <f t="shared" si="1559"/>
        <v>208</v>
      </c>
      <c r="CO734" s="96" t="str">
        <f t="shared" si="1567"/>
        <v>1_0.5_1</v>
      </c>
      <c r="CP734" s="95" t="str">
        <f t="shared" si="1575"/>
        <v>1K</v>
      </c>
      <c r="CQ734" s="5">
        <f t="shared" si="1568"/>
        <v>108</v>
      </c>
      <c r="CV734" s="87"/>
      <c r="CW734" s="87"/>
      <c r="CX734" s="87"/>
      <c r="CY734" s="87"/>
      <c r="CZ734" s="87"/>
    </row>
    <row r="735" spans="1:104" s="5" customFormat="1">
      <c r="A735" s="13" t="s">
        <v>447</v>
      </c>
      <c r="B735" s="13">
        <v>6</v>
      </c>
      <c r="C735" s="13"/>
      <c r="D735" s="13" t="s">
        <v>34</v>
      </c>
      <c r="E735" s="35" t="s">
        <v>361</v>
      </c>
      <c r="F735" s="13" t="s">
        <v>36</v>
      </c>
      <c r="G735" s="36">
        <v>1000705797</v>
      </c>
      <c r="H735" s="13" t="s">
        <v>362</v>
      </c>
      <c r="I735" s="37">
        <v>19</v>
      </c>
      <c r="J735" s="37" t="s">
        <v>70</v>
      </c>
      <c r="K735" s="38">
        <v>43531</v>
      </c>
      <c r="L735" s="39">
        <v>0.60416666666666663</v>
      </c>
      <c r="M735" s="37" t="s">
        <v>39</v>
      </c>
      <c r="N735" s="37" t="s">
        <v>112</v>
      </c>
      <c r="O735" s="37" t="s">
        <v>41</v>
      </c>
      <c r="P735" s="37" t="s">
        <v>42</v>
      </c>
      <c r="Q735" s="37">
        <v>1</v>
      </c>
      <c r="R735" s="13" t="s">
        <v>62</v>
      </c>
      <c r="S735" s="13" t="s">
        <v>63</v>
      </c>
      <c r="T735" s="13" t="s">
        <v>42</v>
      </c>
      <c r="U735" s="13" t="s">
        <v>45</v>
      </c>
      <c r="V735" s="13" t="s">
        <v>42</v>
      </c>
      <c r="W735" s="13" t="s">
        <v>66</v>
      </c>
      <c r="X735" s="13" t="s">
        <v>47</v>
      </c>
      <c r="Y735" s="13" t="s">
        <v>41</v>
      </c>
      <c r="Z735" s="13" t="s">
        <v>41</v>
      </c>
      <c r="AA735" s="13"/>
      <c r="AB735" s="13">
        <v>1</v>
      </c>
      <c r="AC735" s="72">
        <f t="shared" si="1560"/>
        <v>0.5</v>
      </c>
      <c r="AD735" s="13">
        <v>0</v>
      </c>
      <c r="AE735" s="72">
        <f t="shared" ref="AE735" si="1626">VALUE(IF(AD735=-2,0%,IF(AD735=-1,50%,IF(AD735=0,100%,IF(AD735=1,50%,IF(AD735=2,0%))))))</f>
        <v>1</v>
      </c>
      <c r="AF735" s="13" t="s">
        <v>42</v>
      </c>
      <c r="AG735" s="13">
        <v>1</v>
      </c>
      <c r="AH735" s="13" t="s">
        <v>42</v>
      </c>
      <c r="AI735" s="13">
        <f t="shared" si="1547"/>
        <v>0</v>
      </c>
      <c r="AJ735" s="70">
        <f t="shared" si="1562"/>
        <v>1</v>
      </c>
      <c r="AK735" s="59">
        <f t="shared" si="1563"/>
        <v>-1</v>
      </c>
      <c r="AL735" s="70">
        <f t="shared" ref="AL735" si="1627">VALUE(IF(AK735=-3,0%,IF(AK735=-2,33.3%,IF(AK735=-1,66.6%,IF(AK735=0,100%,IF(AK735=1,66.6%,IF(AK735=2,33.3%,IF(AK735=3,0%))))))))</f>
        <v>0.66599999999999993</v>
      </c>
      <c r="AM735" s="13" t="s">
        <v>41</v>
      </c>
      <c r="AN735" s="13" t="s">
        <v>41</v>
      </c>
      <c r="AO735" s="13"/>
      <c r="AP735" s="13">
        <v>101.31965006729475</v>
      </c>
      <c r="AQ735" s="13">
        <v>117.34261838440112</v>
      </c>
      <c r="AR735" s="13">
        <v>125.13020833333333</v>
      </c>
      <c r="AS735" s="13">
        <v>148.05555555555554</v>
      </c>
      <c r="AT735" s="36">
        <v>417.98751960000004</v>
      </c>
      <c r="AU735" s="36" t="str">
        <f t="shared" si="1565"/>
        <v>3</v>
      </c>
      <c r="AV735" s="36">
        <v>11.244638874283911</v>
      </c>
      <c r="AW735" s="36">
        <v>410.03635919999999</v>
      </c>
      <c r="AX735" s="36">
        <v>425.93868000000003</v>
      </c>
      <c r="AY735" s="36">
        <v>511.2822175</v>
      </c>
      <c r="AZ735" s="36" t="str">
        <f t="shared" si="1566"/>
        <v>4</v>
      </c>
      <c r="BA735" s="36">
        <v>8.7320920464642224</v>
      </c>
      <c r="BB735" s="36">
        <v>505.10769600000003</v>
      </c>
      <c r="BC735" s="36">
        <v>517.45673899999997</v>
      </c>
      <c r="BD735" s="36">
        <v>17566.75</v>
      </c>
      <c r="BE735" s="36" t="s">
        <v>50</v>
      </c>
      <c r="BF735" s="36">
        <v>17222.3</v>
      </c>
      <c r="BG735" s="36">
        <v>17911.2</v>
      </c>
      <c r="BH735" s="36">
        <v>429.9123879</v>
      </c>
      <c r="BI735" s="36">
        <v>5.6196716050891018</v>
      </c>
      <c r="BJ735" s="36">
        <v>425.93868000000003</v>
      </c>
      <c r="BK735" s="36">
        <v>433.88609580000002</v>
      </c>
      <c r="BL735" s="36">
        <v>529.70909749999998</v>
      </c>
      <c r="BM735" s="36">
        <v>17.327451561757293</v>
      </c>
      <c r="BN735" s="36">
        <v>517.45673899999997</v>
      </c>
      <c r="BO735" s="36">
        <v>541.961456</v>
      </c>
      <c r="BP735" s="36">
        <v>16763.033333333336</v>
      </c>
      <c r="BQ735" s="36">
        <v>355.7464302936375</v>
      </c>
      <c r="BR735" s="36">
        <v>16533.400000000001</v>
      </c>
      <c r="BS735" s="36">
        <v>17222.3</v>
      </c>
      <c r="BT735" s="36">
        <v>433.88484760000006</v>
      </c>
      <c r="BU735" s="36">
        <v>11.237577988809662</v>
      </c>
      <c r="BV735" s="36">
        <v>425.93868000000003</v>
      </c>
      <c r="BW735" s="36">
        <v>441.83101520000002</v>
      </c>
      <c r="BX735" s="36">
        <v>542.0146115</v>
      </c>
      <c r="BY735" s="36">
        <v>34.730076352529231</v>
      </c>
      <c r="BZ735" s="36">
        <v>517.45673899999997</v>
      </c>
      <c r="CA735" s="36">
        <v>566.57248399999992</v>
      </c>
      <c r="CB735" s="36">
        <v>16576.468749999996</v>
      </c>
      <c r="CC735" s="36">
        <v>1020.8171940288817</v>
      </c>
      <c r="CD735" s="36">
        <v>15155.7</v>
      </c>
      <c r="CE735" s="36">
        <v>19289</v>
      </c>
      <c r="CF735" s="36"/>
      <c r="CG735" s="40">
        <v>26.231000000000002</v>
      </c>
      <c r="CH735" s="40">
        <v>66.938999999999993</v>
      </c>
      <c r="CI735" s="40"/>
      <c r="CL735" s="5" t="str">
        <f t="shared" si="1571"/>
        <v>1_0.5_4</v>
      </c>
      <c r="CM735" s="95" t="str">
        <f t="shared" si="1572"/>
        <v>2U</v>
      </c>
      <c r="CN735" s="96">
        <f t="shared" si="1559"/>
        <v>16</v>
      </c>
      <c r="CO735" s="96" t="str">
        <f t="shared" si="1567"/>
        <v>0.666_1_4</v>
      </c>
      <c r="CP735" s="95" t="str">
        <f t="shared" si="1575"/>
        <v>2S</v>
      </c>
      <c r="CQ735" s="5">
        <f t="shared" si="1568"/>
        <v>25</v>
      </c>
      <c r="CV735" s="87"/>
      <c r="CW735" s="87"/>
      <c r="CX735" s="87"/>
      <c r="CY735" s="87"/>
      <c r="CZ735" s="87"/>
    </row>
    <row r="736" spans="1:104" s="5" customFormat="1">
      <c r="A736" s="13" t="s">
        <v>447</v>
      </c>
      <c r="B736" s="13">
        <v>6</v>
      </c>
      <c r="C736" s="13"/>
      <c r="D736" s="13" t="s">
        <v>34</v>
      </c>
      <c r="E736" s="35" t="s">
        <v>361</v>
      </c>
      <c r="F736" s="13" t="s">
        <v>36</v>
      </c>
      <c r="G736" s="36">
        <v>1000705797</v>
      </c>
      <c r="H736" s="13" t="s">
        <v>362</v>
      </c>
      <c r="I736" s="37">
        <v>19</v>
      </c>
      <c r="J736" s="37" t="s">
        <v>70</v>
      </c>
      <c r="K736" s="38">
        <v>43531</v>
      </c>
      <c r="L736" s="39">
        <v>0.61458333333333337</v>
      </c>
      <c r="M736" s="37" t="s">
        <v>39</v>
      </c>
      <c r="N736" s="37" t="s">
        <v>112</v>
      </c>
      <c r="O736" s="37" t="s">
        <v>41</v>
      </c>
      <c r="P736" s="37" t="s">
        <v>42</v>
      </c>
      <c r="Q736" s="37">
        <v>2</v>
      </c>
      <c r="R736" s="13" t="s">
        <v>55</v>
      </c>
      <c r="S736" s="13" t="s">
        <v>127</v>
      </c>
      <c r="T736" s="13" t="s">
        <v>42</v>
      </c>
      <c r="U736" s="13" t="s">
        <v>45</v>
      </c>
      <c r="V736" s="13" t="s">
        <v>42</v>
      </c>
      <c r="W736" s="13" t="s">
        <v>66</v>
      </c>
      <c r="X736" s="13" t="s">
        <v>47</v>
      </c>
      <c r="Y736" s="13" t="s">
        <v>41</v>
      </c>
      <c r="Z736" s="13" t="s">
        <v>41</v>
      </c>
      <c r="AA736" s="13"/>
      <c r="AB736" s="13">
        <v>0</v>
      </c>
      <c r="AC736" s="72">
        <f t="shared" si="1560"/>
        <v>1</v>
      </c>
      <c r="AD736" s="13">
        <v>-1</v>
      </c>
      <c r="AE736" s="72">
        <f t="shared" ref="AE736" si="1628">VALUE(IF(AD736=-2,0%,IF(AD736=-1,50%,IF(AD736=0,100%,IF(AD736=1,50%,IF(AD736=2,0%))))))</f>
        <v>0.5</v>
      </c>
      <c r="AF736" s="13" t="s">
        <v>42</v>
      </c>
      <c r="AG736" s="13">
        <v>1</v>
      </c>
      <c r="AH736" s="13" t="s">
        <v>42</v>
      </c>
      <c r="AI736" s="13">
        <f t="shared" si="1547"/>
        <v>0</v>
      </c>
      <c r="AJ736" s="70">
        <f t="shared" si="1562"/>
        <v>1</v>
      </c>
      <c r="AK736" s="59">
        <f t="shared" si="1563"/>
        <v>-1</v>
      </c>
      <c r="AL736" s="70">
        <f t="shared" ref="AL736" si="1629">VALUE(IF(AK736=-3,0%,IF(AK736=-2,33.3%,IF(AK736=-1,66.6%,IF(AK736=0,100%,IF(AK736=1,66.6%,IF(AK736=2,33.3%,IF(AK736=3,0%))))))))</f>
        <v>0.66599999999999993</v>
      </c>
      <c r="AM736" s="13" t="s">
        <v>41</v>
      </c>
      <c r="AN736" s="13" t="s">
        <v>41</v>
      </c>
      <c r="AO736" s="13"/>
      <c r="AP736" s="13">
        <v>101.31965006729475</v>
      </c>
      <c r="AQ736" s="13">
        <v>117.34261838440112</v>
      </c>
      <c r="AR736" s="13">
        <v>125.13020833333333</v>
      </c>
      <c r="AS736" s="13">
        <v>148.05555555555554</v>
      </c>
      <c r="AT736" s="36">
        <v>342.54167670000004</v>
      </c>
      <c r="AU736" s="36" t="str">
        <f t="shared" si="1565"/>
        <v>3</v>
      </c>
      <c r="AV736" s="36">
        <v>5.6390443509946229</v>
      </c>
      <c r="AW736" s="36">
        <v>338.55427020000002</v>
      </c>
      <c r="AX736" s="36">
        <v>346.5290832</v>
      </c>
      <c r="AY736" s="36">
        <v>443.33243599999997</v>
      </c>
      <c r="AZ736" s="36" t="str">
        <f t="shared" si="1566"/>
        <v>3</v>
      </c>
      <c r="BA736" s="36">
        <v>0</v>
      </c>
      <c r="BB736" s="36">
        <v>443.33243599999997</v>
      </c>
      <c r="BC736" s="36">
        <v>443.33243599999997</v>
      </c>
      <c r="BD736" s="36">
        <v>23422.400000000001</v>
      </c>
      <c r="BE736" s="36" t="s">
        <v>50</v>
      </c>
      <c r="BF736" s="36">
        <v>23422.400000000001</v>
      </c>
      <c r="BG736" s="36">
        <v>23422.400000000001</v>
      </c>
      <c r="BH736" s="36">
        <v>346.5290832</v>
      </c>
      <c r="BI736" s="36">
        <v>0</v>
      </c>
      <c r="BJ736" s="36">
        <v>346.5290832</v>
      </c>
      <c r="BK736" s="36">
        <v>346.5290832</v>
      </c>
      <c r="BL736" s="36">
        <v>443.33243599999997</v>
      </c>
      <c r="BM736" s="36">
        <v>0</v>
      </c>
      <c r="BN736" s="36">
        <v>443.33243599999997</v>
      </c>
      <c r="BO736" s="36">
        <v>443.33243599999997</v>
      </c>
      <c r="BP736" s="36">
        <v>22159.416666666668</v>
      </c>
      <c r="BQ736" s="36">
        <v>1103.6742751675733</v>
      </c>
      <c r="BR736" s="36">
        <v>20666.8</v>
      </c>
      <c r="BS736" s="36">
        <v>23422.400000000001</v>
      </c>
      <c r="BT736" s="36">
        <v>386.23388160000002</v>
      </c>
      <c r="BU736" s="36">
        <v>56.151064388569324</v>
      </c>
      <c r="BV736" s="36">
        <v>346.5290832</v>
      </c>
      <c r="BW736" s="36">
        <v>425.93868000000003</v>
      </c>
      <c r="BX736" s="36">
        <v>480.39458749999994</v>
      </c>
      <c r="BY736" s="36">
        <v>52.413797302026346</v>
      </c>
      <c r="BZ736" s="36">
        <v>443.33243599999997</v>
      </c>
      <c r="CA736" s="36">
        <v>517.45673899999997</v>
      </c>
      <c r="CB736" s="36">
        <v>19289.000000000004</v>
      </c>
      <c r="CC736" s="36">
        <v>2425.8672271993446</v>
      </c>
      <c r="CD736" s="36">
        <v>16533.400000000001</v>
      </c>
      <c r="CE736" s="36">
        <v>23422.400000000001</v>
      </c>
      <c r="CF736" s="36"/>
      <c r="CG736" s="40">
        <v>25.866</v>
      </c>
      <c r="CH736" s="40">
        <v>68.981999999999999</v>
      </c>
      <c r="CI736" s="40"/>
      <c r="CL736" s="5" t="str">
        <f t="shared" si="1571"/>
        <v>1_1_3</v>
      </c>
      <c r="CM736" s="95" t="str">
        <f t="shared" si="1572"/>
        <v>2J</v>
      </c>
      <c r="CN736" s="96">
        <f t="shared" si="1559"/>
        <v>54</v>
      </c>
      <c r="CO736" s="96" t="str">
        <f t="shared" si="1567"/>
        <v>0.666_0.5_3</v>
      </c>
      <c r="CP736" s="95" t="str">
        <f t="shared" si="1575"/>
        <v>2F</v>
      </c>
      <c r="CQ736" s="5">
        <f t="shared" si="1568"/>
        <v>13</v>
      </c>
      <c r="CV736" s="87"/>
      <c r="CW736" s="87"/>
      <c r="CX736" s="87"/>
      <c r="CY736" s="87"/>
      <c r="CZ736" s="87"/>
    </row>
    <row r="737" spans="1:104" s="5" customFormat="1">
      <c r="A737" s="13" t="s">
        <v>447</v>
      </c>
      <c r="B737" s="13">
        <v>6</v>
      </c>
      <c r="C737" s="13"/>
      <c r="D737" s="13" t="s">
        <v>34</v>
      </c>
      <c r="E737" s="35" t="s">
        <v>361</v>
      </c>
      <c r="F737" s="13" t="s">
        <v>36</v>
      </c>
      <c r="G737" s="36">
        <v>1000705797</v>
      </c>
      <c r="H737" s="13" t="s">
        <v>362</v>
      </c>
      <c r="I737" s="37">
        <v>19</v>
      </c>
      <c r="J737" s="37" t="s">
        <v>70</v>
      </c>
      <c r="K737" s="38">
        <v>43531</v>
      </c>
      <c r="L737" s="39">
        <v>0.625</v>
      </c>
      <c r="M737" s="37" t="s">
        <v>39</v>
      </c>
      <c r="N737" s="37" t="s">
        <v>112</v>
      </c>
      <c r="O737" s="37" t="s">
        <v>41</v>
      </c>
      <c r="P737" s="37" t="s">
        <v>42</v>
      </c>
      <c r="Q737" s="37">
        <v>3</v>
      </c>
      <c r="R737" s="13" t="s">
        <v>55</v>
      </c>
      <c r="S737" s="13" t="s">
        <v>63</v>
      </c>
      <c r="T737" s="13" t="s">
        <v>42</v>
      </c>
      <c r="U737" s="13" t="s">
        <v>45</v>
      </c>
      <c r="V737" s="13" t="s">
        <v>42</v>
      </c>
      <c r="W737" s="13" t="s">
        <v>66</v>
      </c>
      <c r="X737" s="13" t="s">
        <v>47</v>
      </c>
      <c r="Y737" s="13" t="s">
        <v>41</v>
      </c>
      <c r="Z737" s="13" t="s">
        <v>41</v>
      </c>
      <c r="AA737" s="13"/>
      <c r="AB737" s="13">
        <v>0</v>
      </c>
      <c r="AC737" s="72">
        <f t="shared" si="1560"/>
        <v>1</v>
      </c>
      <c r="AD737" s="13">
        <v>0</v>
      </c>
      <c r="AE737" s="72">
        <f t="shared" ref="AE737" si="1630">VALUE(IF(AD737=-2,0%,IF(AD737=-1,50%,IF(AD737=0,100%,IF(AD737=1,50%,IF(AD737=2,0%))))))</f>
        <v>1</v>
      </c>
      <c r="AF737" s="13" t="s">
        <v>42</v>
      </c>
      <c r="AG737" s="13">
        <v>1</v>
      </c>
      <c r="AH737" s="13" t="s">
        <v>42</v>
      </c>
      <c r="AI737" s="13">
        <f t="shared" si="1547"/>
        <v>0</v>
      </c>
      <c r="AJ737" s="70">
        <f t="shared" si="1562"/>
        <v>1</v>
      </c>
      <c r="AK737" s="59">
        <f t="shared" si="1563"/>
        <v>-1</v>
      </c>
      <c r="AL737" s="70">
        <f t="shared" ref="AL737" si="1631">VALUE(IF(AK737=-3,0%,IF(AK737=-2,33.3%,IF(AK737=-1,66.6%,IF(AK737=0,100%,IF(AK737=1,66.6%,IF(AK737=2,33.3%,IF(AK737=3,0%))))))))</f>
        <v>0.66599999999999993</v>
      </c>
      <c r="AM737" s="13" t="s">
        <v>41</v>
      </c>
      <c r="AN737" s="13" t="s">
        <v>41</v>
      </c>
      <c r="AO737" s="13"/>
      <c r="AP737" s="13">
        <v>101.31965006729475</v>
      </c>
      <c r="AQ737" s="13">
        <v>117.34261838440112</v>
      </c>
      <c r="AR737" s="13">
        <v>125.13020833333333</v>
      </c>
      <c r="AS737" s="13">
        <v>148.05555555555554</v>
      </c>
      <c r="AT737" s="36">
        <v>445.74948540000003</v>
      </c>
      <c r="AU737" s="36" t="str">
        <f t="shared" si="1565"/>
        <v>3</v>
      </c>
      <c r="AV737" s="36">
        <v>16.777366468035932</v>
      </c>
      <c r="AW737" s="36">
        <v>433.88609580000002</v>
      </c>
      <c r="AX737" s="36">
        <v>457.61287500000003</v>
      </c>
      <c r="AY737" s="36">
        <v>529.63721899999985</v>
      </c>
      <c r="AZ737" s="36" t="str">
        <f t="shared" si="1566"/>
        <v>4</v>
      </c>
      <c r="BA737" s="36">
        <v>0</v>
      </c>
      <c r="BB737" s="36">
        <v>529.63721899999985</v>
      </c>
      <c r="BC737" s="36">
        <v>529.63721899999985</v>
      </c>
      <c r="BD737" s="36">
        <v>23422.400000000001</v>
      </c>
      <c r="BE737" s="36" t="s">
        <v>50</v>
      </c>
      <c r="BF737" s="36">
        <v>23422.400000000001</v>
      </c>
      <c r="BG737" s="36">
        <v>23422.400000000001</v>
      </c>
      <c r="BH737" s="36">
        <v>398.1282238</v>
      </c>
      <c r="BI737" s="36">
        <v>50.569267544001178</v>
      </c>
      <c r="BJ737" s="36">
        <v>362.37035179999998</v>
      </c>
      <c r="BK737" s="36">
        <v>433.88609580000002</v>
      </c>
      <c r="BL737" s="36">
        <v>498.81144699999993</v>
      </c>
      <c r="BM737" s="36">
        <v>43.594224833020725</v>
      </c>
      <c r="BN737" s="36">
        <v>467.98567499999996</v>
      </c>
      <c r="BO737" s="36">
        <v>529.63721899999985</v>
      </c>
      <c r="BP737" s="36">
        <v>23422.399999999998</v>
      </c>
      <c r="BQ737" s="36">
        <v>3.9852061127397324E-12</v>
      </c>
      <c r="BR737" s="36">
        <v>23422.400000000001</v>
      </c>
      <c r="BS737" s="36">
        <v>23422.400000000001</v>
      </c>
      <c r="BT737" s="36">
        <v>390.20758950000004</v>
      </c>
      <c r="BU737" s="36">
        <v>61.770735993658619</v>
      </c>
      <c r="BV737" s="36">
        <v>346.5290832</v>
      </c>
      <c r="BW737" s="36">
        <v>433.88609580000002</v>
      </c>
      <c r="BX737" s="36">
        <v>486.48482749999994</v>
      </c>
      <c r="BY737" s="36">
        <v>61.026697308133379</v>
      </c>
      <c r="BZ737" s="36">
        <v>443.33243599999997</v>
      </c>
      <c r="CA737" s="36">
        <v>529.63721899999985</v>
      </c>
      <c r="CB737" s="36">
        <v>23250.175000000007</v>
      </c>
      <c r="CC737" s="36">
        <v>470.60829217797209</v>
      </c>
      <c r="CD737" s="36">
        <v>22044.6</v>
      </c>
      <c r="CE737" s="36">
        <v>23422.400000000001</v>
      </c>
      <c r="CF737" s="36"/>
      <c r="CG737" s="40">
        <v>25.792999999999999</v>
      </c>
      <c r="CH737" s="40">
        <v>69.866</v>
      </c>
      <c r="CI737" s="40"/>
      <c r="CL737" s="5" t="str">
        <f t="shared" si="1571"/>
        <v>1_1_4</v>
      </c>
      <c r="CM737" s="95" t="str">
        <f t="shared" si="1572"/>
        <v>2V</v>
      </c>
      <c r="CN737" s="96">
        <f t="shared" si="1559"/>
        <v>39</v>
      </c>
      <c r="CO737" s="96" t="str">
        <f t="shared" si="1567"/>
        <v>0.666_1_4</v>
      </c>
      <c r="CP737" s="95" t="str">
        <f t="shared" si="1575"/>
        <v>2S</v>
      </c>
      <c r="CQ737" s="5">
        <f t="shared" si="1568"/>
        <v>25</v>
      </c>
      <c r="CV737" s="87"/>
      <c r="CW737" s="87"/>
      <c r="CX737" s="87"/>
      <c r="CY737" s="87"/>
      <c r="CZ737" s="87"/>
    </row>
    <row r="738" spans="1:104" s="5" customFormat="1">
      <c r="A738" s="13" t="s">
        <v>447</v>
      </c>
      <c r="B738" s="13">
        <v>6</v>
      </c>
      <c r="C738" s="13"/>
      <c r="D738" s="13" t="s">
        <v>34</v>
      </c>
      <c r="E738" s="35" t="s">
        <v>361</v>
      </c>
      <c r="F738" s="13" t="s">
        <v>36</v>
      </c>
      <c r="G738" s="36">
        <v>1000705797</v>
      </c>
      <c r="H738" s="13" t="s">
        <v>362</v>
      </c>
      <c r="I738" s="37">
        <v>19</v>
      </c>
      <c r="J738" s="37" t="s">
        <v>70</v>
      </c>
      <c r="K738" s="38">
        <v>43531</v>
      </c>
      <c r="L738" s="39">
        <v>0.63888888888888895</v>
      </c>
      <c r="M738" s="37" t="s">
        <v>39</v>
      </c>
      <c r="N738" s="37" t="s">
        <v>112</v>
      </c>
      <c r="O738" s="37" t="s">
        <v>41</v>
      </c>
      <c r="P738" s="37" t="s">
        <v>42</v>
      </c>
      <c r="Q738" s="37">
        <v>4</v>
      </c>
      <c r="R738" s="13" t="s">
        <v>62</v>
      </c>
      <c r="S738" s="13" t="s">
        <v>127</v>
      </c>
      <c r="T738" s="13" t="s">
        <v>41</v>
      </c>
      <c r="U738" s="13" t="s">
        <v>45</v>
      </c>
      <c r="V738" s="13" t="s">
        <v>41</v>
      </c>
      <c r="W738" s="13" t="s">
        <v>46</v>
      </c>
      <c r="X738" s="13" t="s">
        <v>53</v>
      </c>
      <c r="Y738" s="13" t="s">
        <v>41</v>
      </c>
      <c r="Z738" s="13" t="s">
        <v>41</v>
      </c>
      <c r="AA738" s="13"/>
      <c r="AB738" s="13">
        <v>1</v>
      </c>
      <c r="AC738" s="72">
        <f t="shared" si="1560"/>
        <v>0.5</v>
      </c>
      <c r="AD738" s="13">
        <v>-1</v>
      </c>
      <c r="AE738" s="72">
        <f t="shared" ref="AE738" si="1632">VALUE(IF(AD738=-2,0%,IF(AD738=-1,50%,IF(AD738=0,100%,IF(AD738=1,50%,IF(AD738=2,0%))))))</f>
        <v>0.5</v>
      </c>
      <c r="AF738" s="13" t="s">
        <v>41</v>
      </c>
      <c r="AG738" s="13">
        <v>1</v>
      </c>
      <c r="AH738" s="13" t="s">
        <v>41</v>
      </c>
      <c r="AI738" s="13">
        <f t="shared" si="1547"/>
        <v>1</v>
      </c>
      <c r="AJ738" s="70">
        <f t="shared" si="1562"/>
        <v>0.66599999999999993</v>
      </c>
      <c r="AK738" s="59">
        <f t="shared" si="1563"/>
        <v>-2</v>
      </c>
      <c r="AL738" s="70">
        <f t="shared" ref="AL738" si="1633">VALUE(IF(AK738=-3,0%,IF(AK738=-2,33.3%,IF(AK738=-1,66.6%,IF(AK738=0,100%,IF(AK738=1,66.6%,IF(AK738=2,33.3%,IF(AK738=3,0%))))))))</f>
        <v>0.33299999999999996</v>
      </c>
      <c r="AM738" s="13" t="s">
        <v>41</v>
      </c>
      <c r="AN738" s="13" t="s">
        <v>41</v>
      </c>
      <c r="AO738" s="13"/>
      <c r="AP738" s="13">
        <v>101.31965006729475</v>
      </c>
      <c r="AQ738" s="13">
        <v>117.34261838440112</v>
      </c>
      <c r="AR738" s="13">
        <v>125.13020833333333</v>
      </c>
      <c r="AS738" s="13">
        <v>148.05555555555554</v>
      </c>
      <c r="AT738" s="36">
        <v>330.57696079999994</v>
      </c>
      <c r="AU738" s="36" t="str">
        <f t="shared" si="1565"/>
        <v>3</v>
      </c>
      <c r="AV738" s="36">
        <v>0</v>
      </c>
      <c r="AW738" s="36">
        <v>330.57696079999994</v>
      </c>
      <c r="AX738" s="36">
        <v>330.57696079999994</v>
      </c>
      <c r="AY738" s="36">
        <v>306.14329999999995</v>
      </c>
      <c r="AZ738" s="36" t="str">
        <f t="shared" si="1566"/>
        <v>3</v>
      </c>
      <c r="BA738" s="36">
        <v>0</v>
      </c>
      <c r="BB738" s="36">
        <v>306.14329999999995</v>
      </c>
      <c r="BC738" s="36">
        <v>306.14329999999995</v>
      </c>
      <c r="BD738" s="36">
        <v>13261.225</v>
      </c>
      <c r="BE738" s="36" t="s">
        <v>50</v>
      </c>
      <c r="BF738" s="36">
        <v>13089</v>
      </c>
      <c r="BG738" s="36">
        <v>13777.9</v>
      </c>
      <c r="BH738" s="36">
        <v>330.57696079999994</v>
      </c>
      <c r="BI738" s="36">
        <v>0</v>
      </c>
      <c r="BJ738" s="36">
        <v>330.57696079999994</v>
      </c>
      <c r="BK738" s="36">
        <v>330.57696079999994</v>
      </c>
      <c r="BL738" s="36">
        <v>343.61601549999995</v>
      </c>
      <c r="BM738" s="36">
        <v>52.994422479048282</v>
      </c>
      <c r="BN738" s="36">
        <v>306.14329999999995</v>
      </c>
      <c r="BO738" s="36">
        <v>381.08873099999994</v>
      </c>
      <c r="BP738" s="36">
        <v>16418.616666666665</v>
      </c>
      <c r="BQ738" s="36">
        <v>2062.8247006633151</v>
      </c>
      <c r="BR738" s="36">
        <v>13777.9</v>
      </c>
      <c r="BS738" s="36">
        <v>18600.099999999999</v>
      </c>
      <c r="BT738" s="36">
        <v>386.20398799999998</v>
      </c>
      <c r="BU738" s="36">
        <v>78.66849630073709</v>
      </c>
      <c r="BV738" s="36">
        <v>330.57696079999994</v>
      </c>
      <c r="BW738" s="36">
        <v>441.83101520000002</v>
      </c>
      <c r="BX738" s="36">
        <v>411.80001949999996</v>
      </c>
      <c r="BY738" s="36">
        <v>149.42116567274999</v>
      </c>
      <c r="BZ738" s="36">
        <v>306.14329999999995</v>
      </c>
      <c r="CA738" s="36">
        <v>517.45673899999997</v>
      </c>
      <c r="CB738" s="36">
        <v>19289.012500000001</v>
      </c>
      <c r="CC738" s="36">
        <v>2709.2586690519661</v>
      </c>
      <c r="CD738" s="36">
        <v>13777.9</v>
      </c>
      <c r="CE738" s="36">
        <v>22044.6</v>
      </c>
      <c r="CF738" s="36"/>
      <c r="CG738" s="40">
        <v>26.012</v>
      </c>
      <c r="CH738" s="40">
        <v>70.772000000000006</v>
      </c>
      <c r="CI738" s="40"/>
      <c r="CL738" s="5" t="str">
        <f t="shared" si="1571"/>
        <v>0.666_0.5_3</v>
      </c>
      <c r="CM738" s="95" t="str">
        <f t="shared" si="1572"/>
        <v>2F</v>
      </c>
      <c r="CN738" s="96">
        <f t="shared" si="1559"/>
        <v>21</v>
      </c>
      <c r="CO738" s="96" t="str">
        <f t="shared" si="1567"/>
        <v>0.333_0.5_3</v>
      </c>
      <c r="CP738" s="95" t="str">
        <f t="shared" si="1575"/>
        <v>2C</v>
      </c>
      <c r="CQ738" s="5">
        <f t="shared" si="1568"/>
        <v>16</v>
      </c>
      <c r="CV738" s="87"/>
      <c r="CW738" s="87"/>
      <c r="CX738" s="87"/>
      <c r="CY738" s="87"/>
      <c r="CZ738" s="87"/>
    </row>
    <row r="739" spans="1:104" s="5" customFormat="1">
      <c r="A739" s="13" t="s">
        <v>447</v>
      </c>
      <c r="B739" s="13">
        <v>6</v>
      </c>
      <c r="C739" s="13"/>
      <c r="D739" s="13" t="s">
        <v>34</v>
      </c>
      <c r="E739" s="35" t="s">
        <v>361</v>
      </c>
      <c r="F739" s="13" t="s">
        <v>36</v>
      </c>
      <c r="G739" s="36">
        <v>1000705797</v>
      </c>
      <c r="H739" s="13" t="s">
        <v>362</v>
      </c>
      <c r="I739" s="37">
        <v>19</v>
      </c>
      <c r="J739" s="37" t="s">
        <v>70</v>
      </c>
      <c r="K739" s="38">
        <v>43531</v>
      </c>
      <c r="L739" s="39">
        <v>0.64930555555555558</v>
      </c>
      <c r="M739" s="37" t="s">
        <v>39</v>
      </c>
      <c r="N739" s="37" t="s">
        <v>112</v>
      </c>
      <c r="O739" s="37" t="s">
        <v>41</v>
      </c>
      <c r="P739" s="37" t="s">
        <v>42</v>
      </c>
      <c r="Q739" s="37">
        <v>5</v>
      </c>
      <c r="R739" s="13" t="s">
        <v>62</v>
      </c>
      <c r="S739" s="13" t="s">
        <v>127</v>
      </c>
      <c r="T739" s="13" t="s">
        <v>41</v>
      </c>
      <c r="U739" s="13" t="s">
        <v>45</v>
      </c>
      <c r="V739" s="13" t="s">
        <v>41</v>
      </c>
      <c r="W739" s="13" t="s">
        <v>46</v>
      </c>
      <c r="X739" s="13" t="s">
        <v>53</v>
      </c>
      <c r="Y739" s="13" t="s">
        <v>42</v>
      </c>
      <c r="Z739" s="13" t="s">
        <v>41</v>
      </c>
      <c r="AA739" s="13"/>
      <c r="AB739" s="13">
        <v>1</v>
      </c>
      <c r="AC739" s="72">
        <f t="shared" si="1560"/>
        <v>0.5</v>
      </c>
      <c r="AD739" s="13">
        <v>-1</v>
      </c>
      <c r="AE739" s="72">
        <f t="shared" ref="AE739" si="1634">VALUE(IF(AD739=-2,0%,IF(AD739=-1,50%,IF(AD739=0,100%,IF(AD739=1,50%,IF(AD739=2,0%))))))</f>
        <v>0.5</v>
      </c>
      <c r="AF739" s="13" t="s">
        <v>41</v>
      </c>
      <c r="AG739" s="13">
        <v>1</v>
      </c>
      <c r="AH739" s="13" t="s">
        <v>41</v>
      </c>
      <c r="AI739" s="13">
        <f t="shared" si="1547"/>
        <v>1</v>
      </c>
      <c r="AJ739" s="70">
        <f t="shared" si="1562"/>
        <v>0.66599999999999993</v>
      </c>
      <c r="AK739" s="59">
        <f t="shared" si="1563"/>
        <v>-2</v>
      </c>
      <c r="AL739" s="70">
        <f t="shared" ref="AL739" si="1635">VALUE(IF(AK739=-3,0%,IF(AK739=-2,33.3%,IF(AK739=-1,66.6%,IF(AK739=0,100%,IF(AK739=1,66.6%,IF(AK739=2,33.3%,IF(AK739=3,0%))))))))</f>
        <v>0.33299999999999996</v>
      </c>
      <c r="AM739" s="13" t="s">
        <v>42</v>
      </c>
      <c r="AN739" s="13" t="s">
        <v>41</v>
      </c>
      <c r="AO739" s="13"/>
      <c r="AP739" s="13">
        <v>101.31965006729475</v>
      </c>
      <c r="AQ739" s="13">
        <v>117.34261838440112</v>
      </c>
      <c r="AR739" s="13">
        <v>125.13020833333333</v>
      </c>
      <c r="AS739" s="13">
        <v>148.05555555555554</v>
      </c>
      <c r="AT739" s="36">
        <v>266.76986219999998</v>
      </c>
      <c r="AU739" s="36" t="str">
        <f t="shared" si="1565"/>
        <v>2</v>
      </c>
      <c r="AV739" s="36">
        <v>0</v>
      </c>
      <c r="AW739" s="36">
        <v>266.76986219999998</v>
      </c>
      <c r="AX739" s="36">
        <v>266.76986219999998</v>
      </c>
      <c r="AY739" s="36">
        <v>262.28337949999997</v>
      </c>
      <c r="AZ739" s="36" t="str">
        <f t="shared" si="1566"/>
        <v>2</v>
      </c>
      <c r="BA739" s="36">
        <v>8.9082790147053714</v>
      </c>
      <c r="BB739" s="36">
        <v>255.984275</v>
      </c>
      <c r="BC739" s="36">
        <v>268.58248399999997</v>
      </c>
      <c r="BD739" s="36">
        <v>13777.9</v>
      </c>
      <c r="BE739" s="36" t="s">
        <v>50</v>
      </c>
      <c r="BF739" s="36">
        <v>13777.9</v>
      </c>
      <c r="BG739" s="36">
        <v>13777.9</v>
      </c>
      <c r="BH739" s="36">
        <v>282.75687099999999</v>
      </c>
      <c r="BI739" s="36">
        <v>22.609044666738036</v>
      </c>
      <c r="BJ739" s="36">
        <v>266.76986219999998</v>
      </c>
      <c r="BK739" s="36">
        <v>298.7438798</v>
      </c>
      <c r="BL739" s="36">
        <v>262.28337949999997</v>
      </c>
      <c r="BM739" s="36">
        <v>8.9082790147053714</v>
      </c>
      <c r="BN739" s="36">
        <v>255.984275</v>
      </c>
      <c r="BO739" s="36">
        <v>268.58248399999997</v>
      </c>
      <c r="BP739" s="36">
        <v>13777.9</v>
      </c>
      <c r="BQ739" s="36">
        <v>0</v>
      </c>
      <c r="BR739" s="36">
        <v>13777.9</v>
      </c>
      <c r="BS739" s="36">
        <v>13777.9</v>
      </c>
      <c r="BT739" s="36">
        <v>298.67341149999993</v>
      </c>
      <c r="BU739" s="36">
        <v>45.118432107899061</v>
      </c>
      <c r="BV739" s="36">
        <v>266.76986219999998</v>
      </c>
      <c r="BW739" s="36">
        <v>330.57696079999994</v>
      </c>
      <c r="BX739" s="36">
        <v>281.06378749999999</v>
      </c>
      <c r="BY739" s="36">
        <v>35.467786715205534</v>
      </c>
      <c r="BZ739" s="36">
        <v>255.984275</v>
      </c>
      <c r="CA739" s="36">
        <v>306.14329999999995</v>
      </c>
      <c r="CB739" s="36">
        <v>13734.843749999996</v>
      </c>
      <c r="CC739" s="36">
        <v>468.50265167339205</v>
      </c>
      <c r="CD739" s="36">
        <v>13089</v>
      </c>
      <c r="CE739" s="36">
        <v>14466.8</v>
      </c>
      <c r="CF739" s="36"/>
      <c r="CG739" s="40">
        <v>26.085000000000001</v>
      </c>
      <c r="CH739" s="40">
        <v>70.606999999999999</v>
      </c>
      <c r="CI739" s="40"/>
      <c r="CL739" s="5" t="str">
        <f t="shared" si="1571"/>
        <v>0.666_0.5_2</v>
      </c>
      <c r="CM739" s="95" t="str">
        <f t="shared" si="1572"/>
        <v>1T</v>
      </c>
      <c r="CN739" s="96">
        <f t="shared" si="1559"/>
        <v>60</v>
      </c>
      <c r="CO739" s="96" t="str">
        <f t="shared" si="1567"/>
        <v>0.333_0.5_2</v>
      </c>
      <c r="CP739" s="95" t="str">
        <f t="shared" si="1575"/>
        <v>1Q</v>
      </c>
      <c r="CQ739" s="5">
        <f t="shared" si="1568"/>
        <v>31</v>
      </c>
      <c r="CV739" s="87"/>
      <c r="CW739" s="87"/>
      <c r="CX739" s="87"/>
      <c r="CY739" s="87"/>
      <c r="CZ739" s="87"/>
    </row>
    <row r="740" spans="1:104" s="5" customFormat="1">
      <c r="A740" s="13" t="s">
        <v>447</v>
      </c>
      <c r="B740" s="13">
        <v>6</v>
      </c>
      <c r="C740" s="13"/>
      <c r="D740" s="13" t="s">
        <v>101</v>
      </c>
      <c r="E740" s="35" t="s">
        <v>363</v>
      </c>
      <c r="F740" s="13" t="s">
        <v>141</v>
      </c>
      <c r="G740" s="36">
        <v>1007777081</v>
      </c>
      <c r="H740" s="13" t="s">
        <v>364</v>
      </c>
      <c r="I740" s="37">
        <v>17</v>
      </c>
      <c r="J740" s="37" t="s">
        <v>70</v>
      </c>
      <c r="K740" s="38">
        <v>43531</v>
      </c>
      <c r="L740" s="39">
        <v>0.60416666666666663</v>
      </c>
      <c r="M740" s="37" t="s">
        <v>39</v>
      </c>
      <c r="N740" s="37" t="s">
        <v>42</v>
      </c>
      <c r="O740" s="37" t="s">
        <v>42</v>
      </c>
      <c r="P740" s="37" t="s">
        <v>42</v>
      </c>
      <c r="Q740" s="37">
        <v>1</v>
      </c>
      <c r="R740" s="13" t="s">
        <v>43</v>
      </c>
      <c r="S740" s="13" t="s">
        <v>44</v>
      </c>
      <c r="T740" s="13" t="s">
        <v>42</v>
      </c>
      <c r="U740" s="13" t="s">
        <v>52</v>
      </c>
      <c r="V740" s="13" t="s">
        <v>42</v>
      </c>
      <c r="W740" s="13" t="s">
        <v>66</v>
      </c>
      <c r="X740" s="13" t="s">
        <v>47</v>
      </c>
      <c r="Y740" s="13" t="s">
        <v>41</v>
      </c>
      <c r="Z740" s="13" t="s">
        <v>41</v>
      </c>
      <c r="AA740" s="13"/>
      <c r="AB740" s="13">
        <v>-1</v>
      </c>
      <c r="AC740" s="72">
        <f t="shared" si="1560"/>
        <v>0.5</v>
      </c>
      <c r="AD740" s="13">
        <v>1</v>
      </c>
      <c r="AE740" s="72">
        <f t="shared" ref="AE740" si="1636">VALUE(IF(AD740=-2,0%,IF(AD740=-1,50%,IF(AD740=0,100%,IF(AD740=1,50%,IF(AD740=2,0%))))))</f>
        <v>0.5</v>
      </c>
      <c r="AF740" s="13" t="s">
        <v>42</v>
      </c>
      <c r="AG740" s="13">
        <v>0</v>
      </c>
      <c r="AH740" s="13" t="s">
        <v>42</v>
      </c>
      <c r="AI740" s="13">
        <f t="shared" si="1547"/>
        <v>0</v>
      </c>
      <c r="AJ740" s="70">
        <f t="shared" si="1562"/>
        <v>1</v>
      </c>
      <c r="AK740" s="59">
        <f t="shared" si="1563"/>
        <v>-1</v>
      </c>
      <c r="AL740" s="70">
        <f t="shared" ref="AL740" si="1637">VALUE(IF(AK740=-3,0%,IF(AK740=-2,33.3%,IF(AK740=-1,66.6%,IF(AK740=0,100%,IF(AK740=1,66.6%,IF(AK740=2,33.3%,IF(AK740=3,0%))))))))</f>
        <v>0.66599999999999993</v>
      </c>
      <c r="AM740" s="13" t="s">
        <v>41</v>
      </c>
      <c r="AN740" s="13" t="s">
        <v>41</v>
      </c>
      <c r="AO740" s="13"/>
      <c r="AP740" s="13">
        <v>101.31965006729475</v>
      </c>
      <c r="AQ740" s="13">
        <v>117.34261838440112</v>
      </c>
      <c r="AR740" s="13">
        <v>125.13020833333333</v>
      </c>
      <c r="AS740" s="13">
        <v>148.05555555555554</v>
      </c>
      <c r="AT740" s="36">
        <v>216.95107400000001</v>
      </c>
      <c r="AU740" s="36" t="str">
        <f t="shared" si="1565"/>
        <v>2</v>
      </c>
      <c r="AV740" s="36">
        <v>0</v>
      </c>
      <c r="AW740" s="36">
        <v>216.95107400000001</v>
      </c>
      <c r="AX740" s="36">
        <v>216.95107400000001</v>
      </c>
      <c r="AY740" s="36">
        <v>168.84642015</v>
      </c>
      <c r="AZ740" s="36" t="str">
        <f t="shared" si="1566"/>
        <v>2</v>
      </c>
      <c r="BA740" s="36">
        <v>8.2826588654294131</v>
      </c>
      <c r="BB740" s="36">
        <v>162.98969589999999</v>
      </c>
      <c r="BC740" s="36">
        <v>174.70314440000001</v>
      </c>
      <c r="BD740" s="36">
        <v>17566.75</v>
      </c>
      <c r="BE740" s="36" t="s">
        <v>50</v>
      </c>
      <c r="BF740" s="36">
        <v>17222.3</v>
      </c>
      <c r="BG740" s="36">
        <v>17911.2</v>
      </c>
      <c r="BH740" s="36">
        <v>212.87664899999999</v>
      </c>
      <c r="BI740" s="36">
        <v>5.7621070938720047</v>
      </c>
      <c r="BJ740" s="36">
        <v>208.802224</v>
      </c>
      <c r="BK740" s="36">
        <v>216.95107400000001</v>
      </c>
      <c r="BL740" s="36">
        <v>174.70314440000001</v>
      </c>
      <c r="BM740" s="36">
        <v>0</v>
      </c>
      <c r="BN740" s="36">
        <v>174.70314440000001</v>
      </c>
      <c r="BO740" s="36">
        <v>174.70314440000001</v>
      </c>
      <c r="BP740" s="36">
        <v>16763.033333333336</v>
      </c>
      <c r="BQ740" s="36">
        <v>355.7464302936375</v>
      </c>
      <c r="BR740" s="36">
        <v>16533.400000000001</v>
      </c>
      <c r="BS740" s="36">
        <v>17222.3</v>
      </c>
      <c r="BT740" s="36">
        <v>221.010662</v>
      </c>
      <c r="BU740" s="36">
        <v>5.7411244072470557</v>
      </c>
      <c r="BV740" s="36">
        <v>216.95107400000001</v>
      </c>
      <c r="BW740" s="36">
        <v>225.07024999999999</v>
      </c>
      <c r="BX740" s="36">
        <v>180.55425174999999</v>
      </c>
      <c r="BY740" s="36">
        <v>8.2747153692708899</v>
      </c>
      <c r="BZ740" s="36">
        <v>174.70314440000001</v>
      </c>
      <c r="CA740" s="36">
        <v>186.4053591</v>
      </c>
      <c r="CB740" s="36">
        <v>16576.468749999996</v>
      </c>
      <c r="CC740" s="36">
        <v>1020.8171940288817</v>
      </c>
      <c r="CD740" s="36">
        <v>15155.7</v>
      </c>
      <c r="CE740" s="36">
        <v>19289</v>
      </c>
      <c r="CF740" s="36"/>
      <c r="CG740" s="40">
        <v>26.231000000000002</v>
      </c>
      <c r="CH740" s="40">
        <v>66.938999999999993</v>
      </c>
      <c r="CI740" s="40"/>
      <c r="CL740" s="5" t="str">
        <f t="shared" si="1571"/>
        <v>1_0.5_2</v>
      </c>
      <c r="CM740" s="95" t="str">
        <f t="shared" si="1572"/>
        <v>1W</v>
      </c>
      <c r="CN740" s="96">
        <f t="shared" si="1559"/>
        <v>91</v>
      </c>
      <c r="CO740" s="96" t="str">
        <f t="shared" si="1567"/>
        <v>0.666_0.5_2</v>
      </c>
      <c r="CP740" s="95" t="str">
        <f t="shared" si="1575"/>
        <v>1T</v>
      </c>
      <c r="CQ740" s="5">
        <f t="shared" si="1568"/>
        <v>57</v>
      </c>
      <c r="CV740" s="87"/>
      <c r="CW740" s="87"/>
      <c r="CX740" s="87"/>
      <c r="CY740" s="87"/>
      <c r="CZ740" s="87"/>
    </row>
    <row r="741" spans="1:104" s="5" customFormat="1">
      <c r="A741" s="13" t="s">
        <v>447</v>
      </c>
      <c r="B741" s="13">
        <v>6</v>
      </c>
      <c r="C741" s="13"/>
      <c r="D741" s="13" t="s">
        <v>101</v>
      </c>
      <c r="E741" s="35" t="s">
        <v>363</v>
      </c>
      <c r="F741" s="13" t="s">
        <v>141</v>
      </c>
      <c r="G741" s="36">
        <v>1007777081</v>
      </c>
      <c r="H741" s="13" t="s">
        <v>364</v>
      </c>
      <c r="I741" s="37">
        <v>17</v>
      </c>
      <c r="J741" s="37" t="s">
        <v>70</v>
      </c>
      <c r="K741" s="38">
        <v>43531</v>
      </c>
      <c r="L741" s="39">
        <v>0.61458333333333337</v>
      </c>
      <c r="M741" s="37" t="s">
        <v>39</v>
      </c>
      <c r="N741" s="37" t="s">
        <v>42</v>
      </c>
      <c r="O741" s="37" t="s">
        <v>42</v>
      </c>
      <c r="P741" s="37" t="s">
        <v>42</v>
      </c>
      <c r="Q741" s="37">
        <v>2</v>
      </c>
      <c r="R741" s="13" t="s">
        <v>43</v>
      </c>
      <c r="S741" s="13" t="s">
        <v>44</v>
      </c>
      <c r="T741" s="13" t="s">
        <v>42</v>
      </c>
      <c r="U741" s="13" t="s">
        <v>52</v>
      </c>
      <c r="V741" s="13" t="s">
        <v>42</v>
      </c>
      <c r="W741" s="13" t="s">
        <v>72</v>
      </c>
      <c r="X741" s="13" t="s">
        <v>76</v>
      </c>
      <c r="Y741" s="13" t="s">
        <v>41</v>
      </c>
      <c r="Z741" s="13" t="s">
        <v>41</v>
      </c>
      <c r="AA741" s="13"/>
      <c r="AB741" s="13">
        <v>-1</v>
      </c>
      <c r="AC741" s="72">
        <f t="shared" si="1560"/>
        <v>0.5</v>
      </c>
      <c r="AD741" s="13">
        <v>1</v>
      </c>
      <c r="AE741" s="72">
        <f t="shared" ref="AE741" si="1638">VALUE(IF(AD741=-2,0%,IF(AD741=-1,50%,IF(AD741=0,100%,IF(AD741=1,50%,IF(AD741=2,0%))))))</f>
        <v>0.5</v>
      </c>
      <c r="AF741" s="13" t="s">
        <v>42</v>
      </c>
      <c r="AG741" s="13">
        <v>0</v>
      </c>
      <c r="AH741" s="13" t="s">
        <v>42</v>
      </c>
      <c r="AI741" s="13">
        <f t="shared" si="1547"/>
        <v>-1</v>
      </c>
      <c r="AJ741" s="70">
        <f t="shared" si="1562"/>
        <v>0.66599999999999993</v>
      </c>
      <c r="AK741" s="59">
        <f t="shared" si="1563"/>
        <v>0</v>
      </c>
      <c r="AL741" s="70">
        <f t="shared" ref="AL741" si="1639">VALUE(IF(AK741=-3,0%,IF(AK741=-2,33.3%,IF(AK741=-1,66.6%,IF(AK741=0,100%,IF(AK741=1,66.6%,IF(AK741=2,33.3%,IF(AK741=3,0%))))))))</f>
        <v>1</v>
      </c>
      <c r="AM741" s="13" t="s">
        <v>41</v>
      </c>
      <c r="AN741" s="13" t="s">
        <v>41</v>
      </c>
      <c r="AO741" s="13"/>
      <c r="AP741" s="13">
        <v>101.31965006729475</v>
      </c>
      <c r="AQ741" s="13">
        <v>117.34261838440112</v>
      </c>
      <c r="AR741" s="13">
        <v>125.13020833333333</v>
      </c>
      <c r="AS741" s="13">
        <v>148.05555555555554</v>
      </c>
      <c r="AT741" s="36">
        <v>196.72873300000001</v>
      </c>
      <c r="AU741" s="36" t="str">
        <f t="shared" si="1565"/>
        <v>2</v>
      </c>
      <c r="AV741" s="36">
        <v>5.6561938117587713</v>
      </c>
      <c r="AW741" s="36">
        <v>192.72919999999999</v>
      </c>
      <c r="AX741" s="36">
        <v>200.72826600000002</v>
      </c>
      <c r="AY741" s="36">
        <v>139.52909750000001</v>
      </c>
      <c r="AZ741" s="36" t="str">
        <f t="shared" si="1566"/>
        <v>2</v>
      </c>
      <c r="BA741" s="36">
        <v>0</v>
      </c>
      <c r="BB741" s="36">
        <v>139.52909750000001</v>
      </c>
      <c r="BC741" s="36">
        <v>139.52909750000001</v>
      </c>
      <c r="BD741" s="36">
        <v>23422.400000000001</v>
      </c>
      <c r="BE741" s="36" t="s">
        <v>50</v>
      </c>
      <c r="BF741" s="36">
        <v>23422.400000000001</v>
      </c>
      <c r="BG741" s="36">
        <v>23422.400000000001</v>
      </c>
      <c r="BH741" s="36">
        <v>200.72826600000002</v>
      </c>
      <c r="BI741" s="36">
        <v>0</v>
      </c>
      <c r="BJ741" s="36">
        <v>200.72826600000002</v>
      </c>
      <c r="BK741" s="36">
        <v>200.72826600000002</v>
      </c>
      <c r="BL741" s="36">
        <v>139.52909750000001</v>
      </c>
      <c r="BM741" s="36">
        <v>0</v>
      </c>
      <c r="BN741" s="36">
        <v>139.52909750000001</v>
      </c>
      <c r="BO741" s="36">
        <v>139.52909750000001</v>
      </c>
      <c r="BP741" s="36">
        <v>22159.416666666668</v>
      </c>
      <c r="BQ741" s="36">
        <v>1103.6742751675733</v>
      </c>
      <c r="BR741" s="36">
        <v>20666.8</v>
      </c>
      <c r="BS741" s="36">
        <v>23422.400000000001</v>
      </c>
      <c r="BT741" s="36">
        <v>208.83967000000001</v>
      </c>
      <c r="BU741" s="36">
        <v>11.471257546687363</v>
      </c>
      <c r="BV741" s="36">
        <v>200.72826600000002</v>
      </c>
      <c r="BW741" s="36">
        <v>216.95107400000001</v>
      </c>
      <c r="BX741" s="36">
        <v>157.11612095000001</v>
      </c>
      <c r="BY741" s="36">
        <v>24.871807084763699</v>
      </c>
      <c r="BZ741" s="36">
        <v>139.52909750000001</v>
      </c>
      <c r="CA741" s="36">
        <v>174.70314440000001</v>
      </c>
      <c r="CB741" s="36">
        <v>19289.000000000004</v>
      </c>
      <c r="CC741" s="36">
        <v>2425.8672271993446</v>
      </c>
      <c r="CD741" s="36">
        <v>16533.400000000001</v>
      </c>
      <c r="CE741" s="36">
        <v>23422.400000000001</v>
      </c>
      <c r="CF741" s="36"/>
      <c r="CG741" s="40">
        <v>25.866</v>
      </c>
      <c r="CH741" s="40">
        <v>68.981999999999999</v>
      </c>
      <c r="CI741" s="40"/>
      <c r="CL741" s="5" t="str">
        <f t="shared" si="1571"/>
        <v>0.666_0.5_2</v>
      </c>
      <c r="CM741" s="95" t="str">
        <f t="shared" si="1572"/>
        <v>1T</v>
      </c>
      <c r="CN741" s="96">
        <f t="shared" si="1559"/>
        <v>60</v>
      </c>
      <c r="CO741" s="96" t="str">
        <f t="shared" si="1567"/>
        <v>1_0.5_2</v>
      </c>
      <c r="CP741" s="95" t="str">
        <f t="shared" si="1575"/>
        <v>1W</v>
      </c>
      <c r="CQ741" s="5">
        <f t="shared" si="1568"/>
        <v>89</v>
      </c>
      <c r="CV741" s="87"/>
      <c r="CW741" s="87"/>
      <c r="CX741" s="87"/>
      <c r="CY741" s="87"/>
      <c r="CZ741" s="87"/>
    </row>
    <row r="742" spans="1:104" s="5" customFormat="1">
      <c r="A742" s="13" t="s">
        <v>447</v>
      </c>
      <c r="B742" s="13">
        <v>6</v>
      </c>
      <c r="C742" s="13"/>
      <c r="D742" s="13" t="s">
        <v>101</v>
      </c>
      <c r="E742" s="35" t="s">
        <v>363</v>
      </c>
      <c r="F742" s="13" t="s">
        <v>141</v>
      </c>
      <c r="G742" s="36">
        <v>1007777081</v>
      </c>
      <c r="H742" s="13" t="s">
        <v>364</v>
      </c>
      <c r="I742" s="37">
        <v>17</v>
      </c>
      <c r="J742" s="37" t="s">
        <v>70</v>
      </c>
      <c r="K742" s="38">
        <v>43531</v>
      </c>
      <c r="L742" s="39">
        <v>0.625</v>
      </c>
      <c r="M742" s="37" t="s">
        <v>39</v>
      </c>
      <c r="N742" s="37" t="s">
        <v>42</v>
      </c>
      <c r="O742" s="37" t="s">
        <v>42</v>
      </c>
      <c r="P742" s="37" t="s">
        <v>42</v>
      </c>
      <c r="Q742" s="37">
        <v>3</v>
      </c>
      <c r="R742" s="13" t="s">
        <v>43</v>
      </c>
      <c r="S742" s="13" t="s">
        <v>44</v>
      </c>
      <c r="T742" s="13" t="s">
        <v>42</v>
      </c>
      <c r="U742" s="13" t="s">
        <v>52</v>
      </c>
      <c r="V742" s="13" t="s">
        <v>42</v>
      </c>
      <c r="W742" s="13" t="s">
        <v>66</v>
      </c>
      <c r="X742" s="13" t="s">
        <v>76</v>
      </c>
      <c r="Y742" s="13" t="s">
        <v>41</v>
      </c>
      <c r="Z742" s="13" t="s">
        <v>41</v>
      </c>
      <c r="AA742" s="13"/>
      <c r="AB742" s="13">
        <v>-1</v>
      </c>
      <c r="AC742" s="72">
        <f t="shared" si="1560"/>
        <v>0.5</v>
      </c>
      <c r="AD742" s="13">
        <v>1</v>
      </c>
      <c r="AE742" s="72">
        <f t="shared" ref="AE742" si="1640">VALUE(IF(AD742=-2,0%,IF(AD742=-1,50%,IF(AD742=0,100%,IF(AD742=1,50%,IF(AD742=2,0%))))))</f>
        <v>0.5</v>
      </c>
      <c r="AF742" s="13" t="s">
        <v>42</v>
      </c>
      <c r="AG742" s="13">
        <v>0</v>
      </c>
      <c r="AH742" s="13" t="s">
        <v>42</v>
      </c>
      <c r="AI742" s="13">
        <f t="shared" si="1547"/>
        <v>0</v>
      </c>
      <c r="AJ742" s="70">
        <f t="shared" si="1562"/>
        <v>1</v>
      </c>
      <c r="AK742" s="59">
        <f t="shared" si="1563"/>
        <v>0</v>
      </c>
      <c r="AL742" s="70">
        <f t="shared" ref="AL742" si="1641">VALUE(IF(AK742=-3,0%,IF(AK742=-2,33.3%,IF(AK742=-1,66.6%,IF(AK742=0,100%,IF(AK742=1,66.6%,IF(AK742=2,33.3%,IF(AK742=3,0%))))))))</f>
        <v>1</v>
      </c>
      <c r="AM742" s="13" t="s">
        <v>41</v>
      </c>
      <c r="AN742" s="13" t="s">
        <v>41</v>
      </c>
      <c r="AO742" s="13"/>
      <c r="AP742" s="13">
        <v>101.31965006729475</v>
      </c>
      <c r="AQ742" s="13">
        <v>117.34261838440112</v>
      </c>
      <c r="AR742" s="13">
        <v>125.13020833333333</v>
      </c>
      <c r="AS742" s="13">
        <v>148.05555555555554</v>
      </c>
      <c r="AT742" s="36">
        <v>208.802224</v>
      </c>
      <c r="AU742" s="36" t="str">
        <f t="shared" si="1565"/>
        <v>2</v>
      </c>
      <c r="AV742" s="36">
        <v>0</v>
      </c>
      <c r="AW742" s="36">
        <v>208.802224</v>
      </c>
      <c r="AX742" s="36">
        <v>208.802224</v>
      </c>
      <c r="AY742" s="36">
        <v>174.70314440000001</v>
      </c>
      <c r="AZ742" s="36" t="str">
        <f t="shared" si="1566"/>
        <v>2</v>
      </c>
      <c r="BA742" s="36">
        <v>0</v>
      </c>
      <c r="BB742" s="36">
        <v>174.70314440000001</v>
      </c>
      <c r="BC742" s="36">
        <v>174.70314440000001</v>
      </c>
      <c r="BD742" s="36">
        <v>23422.400000000001</v>
      </c>
      <c r="BE742" s="36" t="s">
        <v>50</v>
      </c>
      <c r="BF742" s="36">
        <v>23422.400000000001</v>
      </c>
      <c r="BG742" s="36">
        <v>23422.400000000001</v>
      </c>
      <c r="BH742" s="36">
        <v>204.76524499999999</v>
      </c>
      <c r="BI742" s="36">
        <v>5.7091504528153587</v>
      </c>
      <c r="BJ742" s="36">
        <v>200.72826600000002</v>
      </c>
      <c r="BK742" s="36">
        <v>208.802224</v>
      </c>
      <c r="BL742" s="36">
        <v>162.98407900000001</v>
      </c>
      <c r="BM742" s="36">
        <v>16.573261227017309</v>
      </c>
      <c r="BN742" s="36">
        <v>151.26501359999997</v>
      </c>
      <c r="BO742" s="36">
        <v>174.70314440000001</v>
      </c>
      <c r="BP742" s="36">
        <v>23422.399999999998</v>
      </c>
      <c r="BQ742" s="36">
        <v>3.9852061127397324E-12</v>
      </c>
      <c r="BR742" s="36">
        <v>23422.400000000001</v>
      </c>
      <c r="BS742" s="36">
        <v>23422.400000000001</v>
      </c>
      <c r="BT742" s="36">
        <v>204.76524499999999</v>
      </c>
      <c r="BU742" s="36">
        <v>5.7091504528153587</v>
      </c>
      <c r="BV742" s="36">
        <v>200.72826600000002</v>
      </c>
      <c r="BW742" s="36">
        <v>208.802224</v>
      </c>
      <c r="BX742" s="36">
        <v>157.11612095000001</v>
      </c>
      <c r="BY742" s="36">
        <v>24.871807084763699</v>
      </c>
      <c r="BZ742" s="36">
        <v>139.52909750000001</v>
      </c>
      <c r="CA742" s="36">
        <v>174.70314440000001</v>
      </c>
      <c r="CB742" s="36">
        <v>23250.175000000007</v>
      </c>
      <c r="CC742" s="36">
        <v>470.60829217797209</v>
      </c>
      <c r="CD742" s="36">
        <v>22044.6</v>
      </c>
      <c r="CE742" s="36">
        <v>23422.400000000001</v>
      </c>
      <c r="CF742" s="36"/>
      <c r="CG742" s="40">
        <v>25.792999999999999</v>
      </c>
      <c r="CH742" s="40">
        <v>69.866</v>
      </c>
      <c r="CI742" s="40"/>
      <c r="CL742" s="5" t="str">
        <f t="shared" si="1571"/>
        <v>1_0.5_2</v>
      </c>
      <c r="CM742" s="95" t="str">
        <f t="shared" si="1572"/>
        <v>1W</v>
      </c>
      <c r="CN742" s="96">
        <f t="shared" si="1559"/>
        <v>91</v>
      </c>
      <c r="CO742" s="96" t="str">
        <f t="shared" si="1567"/>
        <v>1_0.5_2</v>
      </c>
      <c r="CP742" s="95" t="str">
        <f t="shared" si="1575"/>
        <v>1W</v>
      </c>
      <c r="CQ742" s="5">
        <f t="shared" si="1568"/>
        <v>89</v>
      </c>
      <c r="CV742" s="87"/>
      <c r="CW742" s="87"/>
      <c r="CX742" s="87"/>
      <c r="CY742" s="87"/>
      <c r="CZ742" s="87"/>
    </row>
    <row r="743" spans="1:104" s="5" customFormat="1">
      <c r="A743" s="13" t="s">
        <v>447</v>
      </c>
      <c r="B743" s="13">
        <v>6</v>
      </c>
      <c r="C743" s="13"/>
      <c r="D743" s="13" t="s">
        <v>101</v>
      </c>
      <c r="E743" s="35" t="s">
        <v>363</v>
      </c>
      <c r="F743" s="13" t="s">
        <v>141</v>
      </c>
      <c r="G743" s="36">
        <v>1007777081</v>
      </c>
      <c r="H743" s="13" t="s">
        <v>364</v>
      </c>
      <c r="I743" s="37">
        <v>17</v>
      </c>
      <c r="J743" s="37" t="s">
        <v>70</v>
      </c>
      <c r="K743" s="38">
        <v>43531</v>
      </c>
      <c r="L743" s="39">
        <v>0.63888888888888895</v>
      </c>
      <c r="M743" s="37" t="s">
        <v>39</v>
      </c>
      <c r="N743" s="37" t="s">
        <v>42</v>
      </c>
      <c r="O743" s="37" t="s">
        <v>42</v>
      </c>
      <c r="P743" s="37" t="s">
        <v>42</v>
      </c>
      <c r="Q743" s="37">
        <v>4</v>
      </c>
      <c r="R743" s="13" t="s">
        <v>43</v>
      </c>
      <c r="S743" s="13" t="s">
        <v>44</v>
      </c>
      <c r="T743" s="13" t="s">
        <v>41</v>
      </c>
      <c r="U743" s="13" t="s">
        <v>52</v>
      </c>
      <c r="V743" s="13" t="s">
        <v>42</v>
      </c>
      <c r="W743" s="13" t="s">
        <v>66</v>
      </c>
      <c r="X743" s="13" t="s">
        <v>76</v>
      </c>
      <c r="Y743" s="13" t="s">
        <v>41</v>
      </c>
      <c r="Z743" s="13" t="s">
        <v>41</v>
      </c>
      <c r="AA743" s="13"/>
      <c r="AB743" s="13">
        <v>-1</v>
      </c>
      <c r="AC743" s="72">
        <f t="shared" si="1560"/>
        <v>0.5</v>
      </c>
      <c r="AD743" s="13">
        <v>1</v>
      </c>
      <c r="AE743" s="72">
        <f t="shared" ref="AE743" si="1642">VALUE(IF(AD743=-2,0%,IF(AD743=-1,50%,IF(AD743=0,100%,IF(AD743=1,50%,IF(AD743=2,0%))))))</f>
        <v>0.5</v>
      </c>
      <c r="AF743" s="13" t="s">
        <v>41</v>
      </c>
      <c r="AG743" s="13">
        <v>0</v>
      </c>
      <c r="AH743" s="13" t="s">
        <v>42</v>
      </c>
      <c r="AI743" s="13">
        <f t="shared" si="1547"/>
        <v>0</v>
      </c>
      <c r="AJ743" s="70">
        <f t="shared" si="1562"/>
        <v>1</v>
      </c>
      <c r="AK743" s="59">
        <f t="shared" si="1563"/>
        <v>0</v>
      </c>
      <c r="AL743" s="70">
        <f t="shared" ref="AL743" si="1643">VALUE(IF(AK743=-3,0%,IF(AK743=-2,33.3%,IF(AK743=-1,66.6%,IF(AK743=0,100%,IF(AK743=1,66.6%,IF(AK743=2,33.3%,IF(AK743=3,0%))))))))</f>
        <v>1</v>
      </c>
      <c r="AM743" s="13" t="s">
        <v>41</v>
      </c>
      <c r="AN743" s="13" t="s">
        <v>41</v>
      </c>
      <c r="AO743" s="13"/>
      <c r="AP743" s="13">
        <v>101.31965006729475</v>
      </c>
      <c r="AQ743" s="13">
        <v>117.34261838440112</v>
      </c>
      <c r="AR743" s="13">
        <v>125.13020833333333</v>
      </c>
      <c r="AS743" s="13">
        <v>148.05555555555554</v>
      </c>
      <c r="AT743" s="36">
        <v>176.95574400000001</v>
      </c>
      <c r="AU743" s="36" t="str">
        <f t="shared" si="1565"/>
        <v>2</v>
      </c>
      <c r="AV743" s="36">
        <v>0</v>
      </c>
      <c r="AW743" s="36">
        <v>176.95574400000001</v>
      </c>
      <c r="AX743" s="36">
        <v>176.95574400000001</v>
      </c>
      <c r="AY743" s="36">
        <v>98.512644550000005</v>
      </c>
      <c r="AZ743" s="36" t="str">
        <f t="shared" si="1566"/>
        <v>1</v>
      </c>
      <c r="BA743" s="36">
        <v>8.3302192917960767</v>
      </c>
      <c r="BB743" s="36">
        <v>92.622290000000007</v>
      </c>
      <c r="BC743" s="36">
        <v>104.40299910000002</v>
      </c>
      <c r="BD743" s="36">
        <v>13261.225</v>
      </c>
      <c r="BE743" s="36" t="s">
        <v>50</v>
      </c>
      <c r="BF743" s="36">
        <v>13089</v>
      </c>
      <c r="BG743" s="36">
        <v>13777.9</v>
      </c>
      <c r="BH743" s="36">
        <v>184.84247199999999</v>
      </c>
      <c r="BI743" s="36">
        <v>11.153517700347622</v>
      </c>
      <c r="BJ743" s="36">
        <v>176.95574400000001</v>
      </c>
      <c r="BK743" s="36">
        <v>192.72919999999999</v>
      </c>
      <c r="BL743" s="36">
        <v>116.16685750000002</v>
      </c>
      <c r="BM743" s="36">
        <v>16.63660809511661</v>
      </c>
      <c r="BN743" s="36">
        <v>104.40299910000002</v>
      </c>
      <c r="BO743" s="36">
        <v>127.93071590000001</v>
      </c>
      <c r="BP743" s="36">
        <v>16418.616666666665</v>
      </c>
      <c r="BQ743" s="36">
        <v>2062.8247006633151</v>
      </c>
      <c r="BR743" s="36">
        <v>13777.9</v>
      </c>
      <c r="BS743" s="36">
        <v>18600.099999999999</v>
      </c>
      <c r="BT743" s="36">
        <v>192.878984</v>
      </c>
      <c r="BU743" s="36">
        <v>22.518861964921751</v>
      </c>
      <c r="BV743" s="36">
        <v>176.95574400000001</v>
      </c>
      <c r="BW743" s="36">
        <v>208.802224</v>
      </c>
      <c r="BX743" s="36">
        <v>133.6963475</v>
      </c>
      <c r="BY743" s="36">
        <v>41.42705059460026</v>
      </c>
      <c r="BZ743" s="36">
        <v>104.40299910000002</v>
      </c>
      <c r="CA743" s="36">
        <v>162.98969589999999</v>
      </c>
      <c r="CB743" s="36">
        <v>19289.012500000001</v>
      </c>
      <c r="CC743" s="36">
        <v>2709.2586690519661</v>
      </c>
      <c r="CD743" s="36">
        <v>13777.9</v>
      </c>
      <c r="CE743" s="36">
        <v>22044.6</v>
      </c>
      <c r="CF743" s="36"/>
      <c r="CG743" s="40">
        <v>26.012</v>
      </c>
      <c r="CH743" s="40">
        <v>70.772000000000006</v>
      </c>
      <c r="CI743" s="40"/>
      <c r="CL743" s="5" t="str">
        <f t="shared" si="1571"/>
        <v>1_0.5_1</v>
      </c>
      <c r="CM743" s="95" t="str">
        <f t="shared" si="1572"/>
        <v>1K</v>
      </c>
      <c r="CN743" s="96">
        <f t="shared" si="1559"/>
        <v>202</v>
      </c>
      <c r="CO743" s="96" t="str">
        <f t="shared" si="1567"/>
        <v>1_0.5_1</v>
      </c>
      <c r="CP743" s="95" t="str">
        <f t="shared" si="1575"/>
        <v>1K</v>
      </c>
      <c r="CQ743" s="5">
        <f t="shared" si="1568"/>
        <v>108</v>
      </c>
      <c r="CV743" s="87"/>
      <c r="CW743" s="87"/>
      <c r="CX743" s="87"/>
      <c r="CY743" s="87"/>
      <c r="CZ743" s="87"/>
    </row>
    <row r="744" spans="1:104" s="5" customFormat="1">
      <c r="A744" s="13" t="s">
        <v>447</v>
      </c>
      <c r="B744" s="13">
        <v>6</v>
      </c>
      <c r="C744" s="13"/>
      <c r="D744" s="13" t="s">
        <v>101</v>
      </c>
      <c r="E744" s="35" t="s">
        <v>363</v>
      </c>
      <c r="F744" s="13" t="s">
        <v>141</v>
      </c>
      <c r="G744" s="36">
        <v>1007777081</v>
      </c>
      <c r="H744" s="13" t="s">
        <v>364</v>
      </c>
      <c r="I744" s="37">
        <v>17</v>
      </c>
      <c r="J744" s="37" t="s">
        <v>70</v>
      </c>
      <c r="K744" s="38">
        <v>43531</v>
      </c>
      <c r="L744" s="39">
        <v>0.64930555555555558</v>
      </c>
      <c r="M744" s="37" t="s">
        <v>39</v>
      </c>
      <c r="N744" s="37" t="s">
        <v>42</v>
      </c>
      <c r="O744" s="37" t="s">
        <v>42</v>
      </c>
      <c r="P744" s="37" t="s">
        <v>42</v>
      </c>
      <c r="Q744" s="37">
        <v>5</v>
      </c>
      <c r="R744" s="13" t="s">
        <v>43</v>
      </c>
      <c r="S744" s="13" t="s">
        <v>44</v>
      </c>
      <c r="T744" s="13" t="s">
        <v>41</v>
      </c>
      <c r="U744" s="13" t="s">
        <v>52</v>
      </c>
      <c r="V744" s="13" t="s">
        <v>42</v>
      </c>
      <c r="W744" s="13" t="s">
        <v>66</v>
      </c>
      <c r="X744" s="13" t="s">
        <v>76</v>
      </c>
      <c r="Y744" s="13" t="s">
        <v>41</v>
      </c>
      <c r="Z744" s="13" t="s">
        <v>41</v>
      </c>
      <c r="AA744" s="13"/>
      <c r="AB744" s="13">
        <v>-1</v>
      </c>
      <c r="AC744" s="72">
        <f t="shared" si="1560"/>
        <v>0.5</v>
      </c>
      <c r="AD744" s="13">
        <v>1</v>
      </c>
      <c r="AE744" s="72">
        <f t="shared" ref="AE744" si="1644">VALUE(IF(AD744=-2,0%,IF(AD744=-1,50%,IF(AD744=0,100%,IF(AD744=1,50%,IF(AD744=2,0%))))))</f>
        <v>0.5</v>
      </c>
      <c r="AF744" s="13" t="s">
        <v>41</v>
      </c>
      <c r="AG744" s="13">
        <v>0</v>
      </c>
      <c r="AH744" s="13" t="s">
        <v>42</v>
      </c>
      <c r="AI744" s="13">
        <f t="shared" si="1547"/>
        <v>0</v>
      </c>
      <c r="AJ744" s="70">
        <f t="shared" si="1562"/>
        <v>1</v>
      </c>
      <c r="AK744" s="59">
        <f t="shared" si="1563"/>
        <v>0</v>
      </c>
      <c r="AL744" s="70">
        <f t="shared" ref="AL744" si="1645">VALUE(IF(AK744=-3,0%,IF(AK744=-2,33.3%,IF(AK744=-1,66.6%,IF(AK744=0,100%,IF(AK744=1,66.6%,IF(AK744=2,33.3%,IF(AK744=3,0%))))))))</f>
        <v>1</v>
      </c>
      <c r="AM744" s="13" t="s">
        <v>41</v>
      </c>
      <c r="AN744" s="13" t="s">
        <v>41</v>
      </c>
      <c r="AO744" s="13"/>
      <c r="AP744" s="13">
        <v>101.31965006729475</v>
      </c>
      <c r="AQ744" s="13">
        <v>117.34261838440112</v>
      </c>
      <c r="AR744" s="13">
        <v>125.13020833333333</v>
      </c>
      <c r="AS744" s="13">
        <v>148.05555555555554</v>
      </c>
      <c r="AT744" s="36">
        <v>169.27929599999999</v>
      </c>
      <c r="AU744" s="36" t="str">
        <f t="shared" si="1565"/>
        <v>2</v>
      </c>
      <c r="AV744" s="36">
        <v>0</v>
      </c>
      <c r="AW744" s="36">
        <v>169.27929599999999</v>
      </c>
      <c r="AX744" s="36">
        <v>169.27929599999999</v>
      </c>
      <c r="AY744" s="36">
        <v>92.622290000000007</v>
      </c>
      <c r="AZ744" s="36" t="str">
        <f t="shared" si="1566"/>
        <v>1</v>
      </c>
      <c r="BA744" s="36">
        <v>0</v>
      </c>
      <c r="BB744" s="36">
        <v>92.622290000000007</v>
      </c>
      <c r="BC744" s="36">
        <v>92.622290000000007</v>
      </c>
      <c r="BD744" s="36">
        <v>13777.9</v>
      </c>
      <c r="BE744" s="36" t="s">
        <v>50</v>
      </c>
      <c r="BF744" s="36">
        <v>13777.9</v>
      </c>
      <c r="BG744" s="36">
        <v>13777.9</v>
      </c>
      <c r="BH744" s="36">
        <v>169.27929599999999</v>
      </c>
      <c r="BI744" s="36">
        <v>0</v>
      </c>
      <c r="BJ744" s="36">
        <v>169.27929599999999</v>
      </c>
      <c r="BK744" s="36">
        <v>169.27929599999999</v>
      </c>
      <c r="BL744" s="36">
        <v>86.726318550000002</v>
      </c>
      <c r="BM744" s="36">
        <v>8.338162787954559</v>
      </c>
      <c r="BN744" s="36">
        <v>80.830347100000012</v>
      </c>
      <c r="BO744" s="36">
        <v>92.622290000000007</v>
      </c>
      <c r="BP744" s="36">
        <v>13777.9</v>
      </c>
      <c r="BQ744" s="36">
        <v>0</v>
      </c>
      <c r="BR744" s="36">
        <v>13777.9</v>
      </c>
      <c r="BS744" s="36">
        <v>13777.9</v>
      </c>
      <c r="BT744" s="36">
        <v>173.11752000000001</v>
      </c>
      <c r="BU744" s="36">
        <v>5.4280684362259262</v>
      </c>
      <c r="BV744" s="36">
        <v>169.27929599999999</v>
      </c>
      <c r="BW744" s="36">
        <v>176.95574400000001</v>
      </c>
      <c r="BX744" s="36">
        <v>98.512644550000005</v>
      </c>
      <c r="BY744" s="36">
        <v>8.3302192917960767</v>
      </c>
      <c r="BZ744" s="36">
        <v>92.622290000000007</v>
      </c>
      <c r="CA744" s="36">
        <v>104.40299910000002</v>
      </c>
      <c r="CB744" s="36">
        <v>13734.843749999996</v>
      </c>
      <c r="CC744" s="36">
        <v>468.50265167339205</v>
      </c>
      <c r="CD744" s="36">
        <v>13089</v>
      </c>
      <c r="CE744" s="36">
        <v>14466.8</v>
      </c>
      <c r="CF744" s="36"/>
      <c r="CG744" s="40">
        <v>26.085000000000001</v>
      </c>
      <c r="CH744" s="40">
        <v>70.606999999999999</v>
      </c>
      <c r="CI744" s="40"/>
      <c r="CL744" s="5" t="str">
        <f t="shared" si="1571"/>
        <v>1_0.5_1</v>
      </c>
      <c r="CM744" s="95" t="str">
        <f t="shared" si="1572"/>
        <v>1K</v>
      </c>
      <c r="CN744" s="96">
        <f t="shared" si="1559"/>
        <v>202</v>
      </c>
      <c r="CO744" s="96" t="str">
        <f t="shared" si="1567"/>
        <v>1_0.5_1</v>
      </c>
      <c r="CP744" s="95" t="str">
        <f t="shared" si="1575"/>
        <v>1K</v>
      </c>
      <c r="CQ744" s="5">
        <f t="shared" si="1568"/>
        <v>108</v>
      </c>
      <c r="CV744" s="87"/>
      <c r="CW744" s="87"/>
      <c r="CX744" s="87"/>
      <c r="CY744" s="87"/>
      <c r="CZ744" s="87"/>
    </row>
    <row r="745" spans="1:104" s="5" customFormat="1">
      <c r="A745" s="13" t="s">
        <v>447</v>
      </c>
      <c r="B745" s="13">
        <v>6</v>
      </c>
      <c r="C745" s="13"/>
      <c r="D745" s="13" t="s">
        <v>58</v>
      </c>
      <c r="E745" s="35" t="s">
        <v>365</v>
      </c>
      <c r="F745" s="13" t="s">
        <v>36</v>
      </c>
      <c r="G745" s="36">
        <v>1005093257</v>
      </c>
      <c r="H745" s="13" t="s">
        <v>366</v>
      </c>
      <c r="I745" s="37">
        <v>18</v>
      </c>
      <c r="J745" s="37" t="s">
        <v>38</v>
      </c>
      <c r="K745" s="38">
        <v>43531</v>
      </c>
      <c r="L745" s="39">
        <v>0.60416666666666663</v>
      </c>
      <c r="M745" s="37" t="s">
        <v>39</v>
      </c>
      <c r="N745" s="37" t="s">
        <v>367</v>
      </c>
      <c r="O745" s="37" t="s">
        <v>41</v>
      </c>
      <c r="P745" s="37" t="s">
        <v>41</v>
      </c>
      <c r="Q745" s="37">
        <v>1</v>
      </c>
      <c r="R745" s="13" t="s">
        <v>43</v>
      </c>
      <c r="S745" s="13" t="s">
        <v>44</v>
      </c>
      <c r="T745" s="13" t="s">
        <v>41</v>
      </c>
      <c r="U745" s="13" t="s">
        <v>83</v>
      </c>
      <c r="V745" s="13" t="s">
        <v>42</v>
      </c>
      <c r="W745" s="13" t="s">
        <v>64</v>
      </c>
      <c r="X745" s="13" t="s">
        <v>88</v>
      </c>
      <c r="Y745" s="13" t="s">
        <v>42</v>
      </c>
      <c r="Z745" s="13" t="s">
        <v>42</v>
      </c>
      <c r="AA745" s="13"/>
      <c r="AB745" s="13">
        <v>-1</v>
      </c>
      <c r="AC745" s="72">
        <f t="shared" si="1560"/>
        <v>0.5</v>
      </c>
      <c r="AD745" s="13">
        <v>1</v>
      </c>
      <c r="AE745" s="72">
        <f t="shared" ref="AE745" si="1646">VALUE(IF(AD745=-2,0%,IF(AD745=-1,50%,IF(AD745=0,100%,IF(AD745=1,50%,IF(AD745=2,0%))))))</f>
        <v>0.5</v>
      </c>
      <c r="AF745" s="13" t="s">
        <v>41</v>
      </c>
      <c r="AG745" s="13">
        <v>2</v>
      </c>
      <c r="AH745" s="13" t="s">
        <v>42</v>
      </c>
      <c r="AI745" s="13">
        <f t="shared" si="1547"/>
        <v>3</v>
      </c>
      <c r="AJ745" s="70">
        <f t="shared" si="1562"/>
        <v>0</v>
      </c>
      <c r="AK745" s="59">
        <f t="shared" si="1563"/>
        <v>-3</v>
      </c>
      <c r="AL745" s="70">
        <f t="shared" ref="AL745" si="1647">VALUE(IF(AK745=-3,0%,IF(AK745=-2,33.3%,IF(AK745=-1,66.6%,IF(AK745=0,100%,IF(AK745=1,66.6%,IF(AK745=2,33.3%,IF(AK745=3,0%))))))))</f>
        <v>0</v>
      </c>
      <c r="AM745" s="13" t="s">
        <v>42</v>
      </c>
      <c r="AN745" s="13" t="s">
        <v>42</v>
      </c>
      <c r="AO745" s="13"/>
      <c r="AP745" s="13">
        <v>101.31965006729475</v>
      </c>
      <c r="AQ745" s="13">
        <v>117.34261838440112</v>
      </c>
      <c r="AR745" s="13">
        <v>125.13020833333333</v>
      </c>
      <c r="AS745" s="13">
        <v>148.05555555555554</v>
      </c>
      <c r="AT745" s="36">
        <v>96.733839000000003</v>
      </c>
      <c r="AU745" s="36" t="str">
        <f t="shared" si="1565"/>
        <v>1</v>
      </c>
      <c r="AV745" s="36">
        <v>0</v>
      </c>
      <c r="AW745" s="36">
        <v>96.733839000000003</v>
      </c>
      <c r="AX745" s="36">
        <v>96.733839000000003</v>
      </c>
      <c r="AY745" s="36">
        <v>146.75062500000001</v>
      </c>
      <c r="AZ745" s="36" t="str">
        <f t="shared" si="1566"/>
        <v>2</v>
      </c>
      <c r="BA745" s="36">
        <v>0</v>
      </c>
      <c r="BB745" s="36">
        <v>146.75062500000001</v>
      </c>
      <c r="BC745" s="36">
        <v>146.75062500000001</v>
      </c>
      <c r="BD745" s="36">
        <v>17566.75</v>
      </c>
      <c r="BE745" s="36" t="s">
        <v>50</v>
      </c>
      <c r="BF745" s="36">
        <v>17222.3</v>
      </c>
      <c r="BG745" s="36">
        <v>17911.2</v>
      </c>
      <c r="BH745" s="36">
        <v>90.384569499999998</v>
      </c>
      <c r="BI745" s="36">
        <v>8.9792230380618374</v>
      </c>
      <c r="BJ745" s="36">
        <v>84.035300000000007</v>
      </c>
      <c r="BK745" s="36">
        <v>96.733839000000003</v>
      </c>
      <c r="BL745" s="36">
        <v>146.75062500000001</v>
      </c>
      <c r="BM745" s="36">
        <v>0</v>
      </c>
      <c r="BN745" s="36">
        <v>146.75062500000001</v>
      </c>
      <c r="BO745" s="36">
        <v>146.75062500000001</v>
      </c>
      <c r="BP745" s="36">
        <v>16763.033333333336</v>
      </c>
      <c r="BQ745" s="36">
        <v>355.7464302936375</v>
      </c>
      <c r="BR745" s="36">
        <v>16533.400000000001</v>
      </c>
      <c r="BS745" s="36">
        <v>17222.3</v>
      </c>
      <c r="BT745" s="36">
        <v>84.02905899999999</v>
      </c>
      <c r="BU745" s="36">
        <v>17.96727218296655</v>
      </c>
      <c r="BV745" s="36">
        <v>71.32427899999999</v>
      </c>
      <c r="BW745" s="36">
        <v>96.733839000000003</v>
      </c>
      <c r="BX745" s="36">
        <v>143.1283565</v>
      </c>
      <c r="BY745" s="36">
        <v>5.1226612392568533</v>
      </c>
      <c r="BZ745" s="36">
        <v>139.50608800000001</v>
      </c>
      <c r="CA745" s="36">
        <v>146.75062500000001</v>
      </c>
      <c r="CB745" s="36">
        <v>16576.468749999996</v>
      </c>
      <c r="CC745" s="36">
        <v>1020.8171940288817</v>
      </c>
      <c r="CD745" s="36">
        <v>15155.7</v>
      </c>
      <c r="CE745" s="36">
        <v>19289</v>
      </c>
      <c r="CF745" s="36"/>
      <c r="CG745" s="40">
        <v>26.231000000000002</v>
      </c>
      <c r="CH745" s="40">
        <v>66.938999999999993</v>
      </c>
      <c r="CI745" s="40"/>
      <c r="CL745" s="5" t="str">
        <f t="shared" si="1571"/>
        <v>0_0.5_2</v>
      </c>
      <c r="CM745" s="95" t="str">
        <f t="shared" si="1572"/>
        <v>1N</v>
      </c>
      <c r="CN745" s="96">
        <f t="shared" si="1559"/>
        <v>12</v>
      </c>
      <c r="CO745" s="96" t="str">
        <f t="shared" si="1567"/>
        <v>0_0.5_2</v>
      </c>
      <c r="CP745" s="95" t="str">
        <f t="shared" si="1575"/>
        <v>1N</v>
      </c>
      <c r="CQ745" s="5">
        <f t="shared" si="1568"/>
        <v>20</v>
      </c>
      <c r="CV745" s="87"/>
      <c r="CW745" s="87"/>
      <c r="CX745" s="87"/>
      <c r="CY745" s="87"/>
      <c r="CZ745" s="87"/>
    </row>
    <row r="746" spans="1:104" s="5" customFormat="1">
      <c r="A746" s="13" t="s">
        <v>447</v>
      </c>
      <c r="B746" s="13">
        <v>6</v>
      </c>
      <c r="C746" s="13"/>
      <c r="D746" s="13" t="s">
        <v>58</v>
      </c>
      <c r="E746" s="35" t="s">
        <v>365</v>
      </c>
      <c r="F746" s="13" t="s">
        <v>36</v>
      </c>
      <c r="G746" s="36">
        <v>1005093257</v>
      </c>
      <c r="H746" s="13" t="s">
        <v>366</v>
      </c>
      <c r="I746" s="37">
        <v>18</v>
      </c>
      <c r="J746" s="37" t="s">
        <v>38</v>
      </c>
      <c r="K746" s="38">
        <v>43531</v>
      </c>
      <c r="L746" s="39">
        <v>0.61458333333333337</v>
      </c>
      <c r="M746" s="37" t="s">
        <v>39</v>
      </c>
      <c r="N746" s="37" t="s">
        <v>367</v>
      </c>
      <c r="O746" s="37" t="s">
        <v>41</v>
      </c>
      <c r="P746" s="37" t="s">
        <v>41</v>
      </c>
      <c r="Q746" s="37">
        <v>2</v>
      </c>
      <c r="R746" s="13" t="s">
        <v>84</v>
      </c>
      <c r="S746" s="13" t="s">
        <v>56</v>
      </c>
      <c r="T746" s="13" t="s">
        <v>41</v>
      </c>
      <c r="U746" s="13" t="s">
        <v>45</v>
      </c>
      <c r="V746" s="13" t="s">
        <v>42</v>
      </c>
      <c r="W746" s="13" t="s">
        <v>81</v>
      </c>
      <c r="X746" s="13" t="s">
        <v>88</v>
      </c>
      <c r="Y746" s="13" t="s">
        <v>42</v>
      </c>
      <c r="Z746" s="13" t="s">
        <v>41</v>
      </c>
      <c r="AA746" s="13"/>
      <c r="AB746" s="13">
        <v>-2</v>
      </c>
      <c r="AC746" s="72">
        <f t="shared" si="1560"/>
        <v>0</v>
      </c>
      <c r="AD746" s="13">
        <v>2</v>
      </c>
      <c r="AE746" s="72">
        <f t="shared" ref="AE746" si="1648">VALUE(IF(AD746=-2,0%,IF(AD746=-1,50%,IF(AD746=0,100%,IF(AD746=1,50%,IF(AD746=2,0%))))))</f>
        <v>0</v>
      </c>
      <c r="AF746" s="13" t="s">
        <v>41</v>
      </c>
      <c r="AG746" s="13">
        <v>1</v>
      </c>
      <c r="AH746" s="13" t="s">
        <v>42</v>
      </c>
      <c r="AI746" s="13">
        <f t="shared" si="1547"/>
        <v>2</v>
      </c>
      <c r="AJ746" s="70">
        <f t="shared" si="1562"/>
        <v>0.33299999999999996</v>
      </c>
      <c r="AK746" s="59">
        <f t="shared" si="1563"/>
        <v>-3</v>
      </c>
      <c r="AL746" s="70">
        <f t="shared" ref="AL746" si="1649">VALUE(IF(AK746=-3,0%,IF(AK746=-2,33.3%,IF(AK746=-1,66.6%,IF(AK746=0,100%,IF(AK746=1,66.6%,IF(AK746=2,33.3%,IF(AK746=3,0%))))))))</f>
        <v>0</v>
      </c>
      <c r="AM746" s="13" t="s">
        <v>42</v>
      </c>
      <c r="AN746" s="13" t="s">
        <v>41</v>
      </c>
      <c r="AO746" s="13"/>
      <c r="AP746" s="13">
        <v>101.31965006729475</v>
      </c>
      <c r="AQ746" s="13">
        <v>117.34261838440112</v>
      </c>
      <c r="AR746" s="13">
        <v>125.13020833333333</v>
      </c>
      <c r="AS746" s="13">
        <v>148.05555555555554</v>
      </c>
      <c r="AT746" s="36">
        <v>46.026083999999997</v>
      </c>
      <c r="AU746" s="36" t="str">
        <f t="shared" si="1565"/>
        <v>1</v>
      </c>
      <c r="AV746" s="36">
        <v>0</v>
      </c>
      <c r="AW746" s="36">
        <v>46.026083999999997</v>
      </c>
      <c r="AX746" s="36">
        <v>46.026083999999997</v>
      </c>
      <c r="AY746" s="36">
        <v>139.50608800000001</v>
      </c>
      <c r="AZ746" s="36" t="str">
        <f t="shared" si="1566"/>
        <v>2</v>
      </c>
      <c r="BA746" s="36">
        <v>0</v>
      </c>
      <c r="BB746" s="36">
        <v>139.50608800000001</v>
      </c>
      <c r="BC746" s="36">
        <v>139.50608800000001</v>
      </c>
      <c r="BD746" s="36">
        <v>23422.400000000001</v>
      </c>
      <c r="BE746" s="36" t="s">
        <v>50</v>
      </c>
      <c r="BF746" s="36">
        <v>23422.400000000001</v>
      </c>
      <c r="BG746" s="36">
        <v>23422.400000000001</v>
      </c>
      <c r="BH746" s="36">
        <v>58.675181499999994</v>
      </c>
      <c r="BI746" s="36">
        <v>17.88852523627963</v>
      </c>
      <c r="BJ746" s="36">
        <v>46.026083999999997</v>
      </c>
      <c r="BK746" s="36">
        <v>71.32427899999999</v>
      </c>
      <c r="BL746" s="36">
        <v>139.50608800000001</v>
      </c>
      <c r="BM746" s="36">
        <v>0</v>
      </c>
      <c r="BN746" s="36">
        <v>139.50608800000001</v>
      </c>
      <c r="BO746" s="36">
        <v>139.50608800000001</v>
      </c>
      <c r="BP746" s="36">
        <v>22159.416666666668</v>
      </c>
      <c r="BQ746" s="36">
        <v>1103.6742751675733</v>
      </c>
      <c r="BR746" s="36">
        <v>20666.8</v>
      </c>
      <c r="BS746" s="36">
        <v>23422.400000000001</v>
      </c>
      <c r="BT746" s="36">
        <v>71.379961500000007</v>
      </c>
      <c r="BU746" s="36">
        <v>35.855797419246045</v>
      </c>
      <c r="BV746" s="36">
        <v>46.026083999999997</v>
      </c>
      <c r="BW746" s="36">
        <v>96.733839000000003</v>
      </c>
      <c r="BX746" s="36">
        <v>143.1283565</v>
      </c>
      <c r="BY746" s="36">
        <v>5.1226612392568533</v>
      </c>
      <c r="BZ746" s="36">
        <v>139.50608800000001</v>
      </c>
      <c r="CA746" s="36">
        <v>146.75062500000001</v>
      </c>
      <c r="CB746" s="36">
        <v>19289.000000000004</v>
      </c>
      <c r="CC746" s="36">
        <v>2425.8672271993446</v>
      </c>
      <c r="CD746" s="36">
        <v>16533.400000000001</v>
      </c>
      <c r="CE746" s="36">
        <v>23422.400000000001</v>
      </c>
      <c r="CF746" s="36"/>
      <c r="CG746" s="40">
        <v>25.866</v>
      </c>
      <c r="CH746" s="40">
        <v>68.981999999999999</v>
      </c>
      <c r="CI746" s="40"/>
      <c r="CL746" s="5" t="str">
        <f t="shared" si="1571"/>
        <v>0.333_0_2</v>
      </c>
      <c r="CM746" s="95" t="str">
        <f t="shared" si="1572"/>
        <v>1P</v>
      </c>
      <c r="CN746" s="96">
        <f t="shared" si="1559"/>
        <v>9</v>
      </c>
      <c r="CO746" s="96" t="str">
        <f t="shared" si="1567"/>
        <v>0_0_2</v>
      </c>
      <c r="CP746" s="95" t="str">
        <f t="shared" si="1575"/>
        <v>1M</v>
      </c>
      <c r="CQ746" s="5">
        <f t="shared" si="1568"/>
        <v>10</v>
      </c>
      <c r="CV746" s="87"/>
      <c r="CW746" s="87"/>
      <c r="CX746" s="87"/>
      <c r="CY746" s="87"/>
      <c r="CZ746" s="87"/>
    </row>
    <row r="747" spans="1:104" s="5" customFormat="1">
      <c r="A747" s="13" t="s">
        <v>447</v>
      </c>
      <c r="B747" s="13">
        <v>6</v>
      </c>
      <c r="C747" s="13"/>
      <c r="D747" s="13" t="s">
        <v>58</v>
      </c>
      <c r="E747" s="35" t="s">
        <v>365</v>
      </c>
      <c r="F747" s="13" t="s">
        <v>36</v>
      </c>
      <c r="G747" s="36">
        <v>1005093257</v>
      </c>
      <c r="H747" s="13" t="s">
        <v>366</v>
      </c>
      <c r="I747" s="37">
        <v>18</v>
      </c>
      <c r="J747" s="37" t="s">
        <v>38</v>
      </c>
      <c r="K747" s="38">
        <v>43531</v>
      </c>
      <c r="L747" s="39">
        <v>0.625</v>
      </c>
      <c r="M747" s="37" t="s">
        <v>39</v>
      </c>
      <c r="N747" s="37" t="s">
        <v>367</v>
      </c>
      <c r="O747" s="37" t="s">
        <v>41</v>
      </c>
      <c r="P747" s="37" t="s">
        <v>41</v>
      </c>
      <c r="Q747" s="37">
        <v>3</v>
      </c>
      <c r="R747" s="13" t="s">
        <v>55</v>
      </c>
      <c r="S747" s="13" t="s">
        <v>63</v>
      </c>
      <c r="T747" s="13" t="s">
        <v>42</v>
      </c>
      <c r="U747" s="13" t="s">
        <v>52</v>
      </c>
      <c r="V747" s="13" t="s">
        <v>42</v>
      </c>
      <c r="W747" s="13" t="s">
        <v>46</v>
      </c>
      <c r="X747" s="13" t="s">
        <v>88</v>
      </c>
      <c r="Y747" s="13" t="s">
        <v>42</v>
      </c>
      <c r="Z747" s="13" t="s">
        <v>41</v>
      </c>
      <c r="AA747" s="13"/>
      <c r="AB747" s="13">
        <v>0</v>
      </c>
      <c r="AC747" s="72">
        <f t="shared" si="1560"/>
        <v>1</v>
      </c>
      <c r="AD747" s="13">
        <v>0</v>
      </c>
      <c r="AE747" s="72">
        <f t="shared" ref="AE747" si="1650">VALUE(IF(AD747=-2,0%,IF(AD747=-1,50%,IF(AD747=0,100%,IF(AD747=1,50%,IF(AD747=2,0%))))))</f>
        <v>1</v>
      </c>
      <c r="AF747" s="13" t="s">
        <v>42</v>
      </c>
      <c r="AG747" s="13">
        <v>0</v>
      </c>
      <c r="AH747" s="13" t="s">
        <v>42</v>
      </c>
      <c r="AI747" s="13">
        <f t="shared" si="1547"/>
        <v>1</v>
      </c>
      <c r="AJ747" s="70">
        <f t="shared" si="1562"/>
        <v>0.66599999999999993</v>
      </c>
      <c r="AK747" s="59">
        <f t="shared" si="1563"/>
        <v>-3</v>
      </c>
      <c r="AL747" s="70">
        <f t="shared" ref="AL747" si="1651">VALUE(IF(AK747=-3,0%,IF(AK747=-2,33.3%,IF(AK747=-1,66.6%,IF(AK747=0,100%,IF(AK747=1,66.6%,IF(AK747=2,33.3%,IF(AK747=3,0%))))))))</f>
        <v>0</v>
      </c>
      <c r="AM747" s="13" t="s">
        <v>42</v>
      </c>
      <c r="AN747" s="13" t="s">
        <v>41</v>
      </c>
      <c r="AO747" s="13"/>
      <c r="AP747" s="13">
        <v>101.31965006729475</v>
      </c>
      <c r="AQ747" s="13">
        <v>117.34261838440112</v>
      </c>
      <c r="AR747" s="13">
        <v>125.13020833333333</v>
      </c>
      <c r="AS747" s="13">
        <v>148.05555555555554</v>
      </c>
      <c r="AT747" s="36">
        <v>84.02905899999999</v>
      </c>
      <c r="AU747" s="36" t="str">
        <f t="shared" si="1565"/>
        <v>1</v>
      </c>
      <c r="AV747" s="36">
        <v>17.96727218296655</v>
      </c>
      <c r="AW747" s="36">
        <v>71.32427899999999</v>
      </c>
      <c r="AX747" s="36">
        <v>96.733839000000003</v>
      </c>
      <c r="AY747" s="36">
        <v>146.75062500000001</v>
      </c>
      <c r="AZ747" s="36" t="str">
        <f t="shared" si="1566"/>
        <v>2</v>
      </c>
      <c r="BA747" s="36">
        <v>0</v>
      </c>
      <c r="BB747" s="36">
        <v>146.75062500000001</v>
      </c>
      <c r="BC747" s="36">
        <v>146.75062500000001</v>
      </c>
      <c r="BD747" s="36">
        <v>23422.400000000001</v>
      </c>
      <c r="BE747" s="36" t="s">
        <v>50</v>
      </c>
      <c r="BF747" s="36">
        <v>23422.400000000001</v>
      </c>
      <c r="BG747" s="36">
        <v>23422.400000000001</v>
      </c>
      <c r="BH747" s="36">
        <v>77.679789499999998</v>
      </c>
      <c r="BI747" s="36">
        <v>8.9880491449046218</v>
      </c>
      <c r="BJ747" s="36">
        <v>71.32427899999999</v>
      </c>
      <c r="BK747" s="36">
        <v>84.035300000000007</v>
      </c>
      <c r="BL747" s="36">
        <v>143.1283565</v>
      </c>
      <c r="BM747" s="36">
        <v>5.1226612392568533</v>
      </c>
      <c r="BN747" s="36">
        <v>139.50608800000001</v>
      </c>
      <c r="BO747" s="36">
        <v>146.75062500000001</v>
      </c>
      <c r="BP747" s="36">
        <v>23422.399999999998</v>
      </c>
      <c r="BQ747" s="36">
        <v>3.9852061127397324E-12</v>
      </c>
      <c r="BR747" s="36">
        <v>23422.400000000001</v>
      </c>
      <c r="BS747" s="36">
        <v>23422.400000000001</v>
      </c>
      <c r="BT747" s="36">
        <v>58.675181499999994</v>
      </c>
      <c r="BU747" s="36">
        <v>17.88852523627963</v>
      </c>
      <c r="BV747" s="36">
        <v>46.026083999999997</v>
      </c>
      <c r="BW747" s="36">
        <v>71.32427899999999</v>
      </c>
      <c r="BX747" s="36">
        <v>143.1283565</v>
      </c>
      <c r="BY747" s="36">
        <v>5.1226612392568533</v>
      </c>
      <c r="BZ747" s="36">
        <v>139.50608800000001</v>
      </c>
      <c r="CA747" s="36">
        <v>146.75062500000001</v>
      </c>
      <c r="CB747" s="36">
        <v>23250.175000000007</v>
      </c>
      <c r="CC747" s="36">
        <v>470.60829217797209</v>
      </c>
      <c r="CD747" s="36">
        <v>22044.6</v>
      </c>
      <c r="CE747" s="36">
        <v>23422.400000000001</v>
      </c>
      <c r="CF747" s="36"/>
      <c r="CG747" s="40">
        <v>25.792999999999999</v>
      </c>
      <c r="CH747" s="40">
        <v>69.866</v>
      </c>
      <c r="CI747" s="40"/>
      <c r="CL747" s="5" t="str">
        <f t="shared" si="1571"/>
        <v>0.666_1_2</v>
      </c>
      <c r="CM747" s="95" t="str">
        <f t="shared" si="1572"/>
        <v>1U</v>
      </c>
      <c r="CN747" s="96">
        <f t="shared" si="1559"/>
        <v>63</v>
      </c>
      <c r="CO747" s="96" t="str">
        <f t="shared" si="1567"/>
        <v>0_1_2</v>
      </c>
      <c r="CP747" s="95" t="str">
        <f t="shared" si="1575"/>
        <v>1O</v>
      </c>
      <c r="CQ747" s="5">
        <f t="shared" si="1568"/>
        <v>19</v>
      </c>
      <c r="CV747" s="87"/>
      <c r="CW747" s="87"/>
      <c r="CX747" s="87"/>
      <c r="CY747" s="87"/>
      <c r="CZ747" s="87"/>
    </row>
    <row r="748" spans="1:104" s="5" customFormat="1">
      <c r="A748" s="13" t="s">
        <v>447</v>
      </c>
      <c r="B748" s="13">
        <v>6</v>
      </c>
      <c r="C748" s="13"/>
      <c r="D748" s="13" t="s">
        <v>58</v>
      </c>
      <c r="E748" s="35" t="s">
        <v>365</v>
      </c>
      <c r="F748" s="13" t="s">
        <v>36</v>
      </c>
      <c r="G748" s="36">
        <v>1005093257</v>
      </c>
      <c r="H748" s="13" t="s">
        <v>366</v>
      </c>
      <c r="I748" s="37">
        <v>18</v>
      </c>
      <c r="J748" s="37" t="s">
        <v>38</v>
      </c>
      <c r="K748" s="38">
        <v>43531</v>
      </c>
      <c r="L748" s="39">
        <v>0.63888888888888895</v>
      </c>
      <c r="M748" s="37" t="s">
        <v>39</v>
      </c>
      <c r="N748" s="37" t="s">
        <v>367</v>
      </c>
      <c r="O748" s="37" t="s">
        <v>41</v>
      </c>
      <c r="P748" s="37" t="s">
        <v>41</v>
      </c>
      <c r="Q748" s="37">
        <v>4</v>
      </c>
      <c r="R748" s="13" t="s">
        <v>55</v>
      </c>
      <c r="S748" s="13" t="s">
        <v>56</v>
      </c>
      <c r="T748" s="13" t="s">
        <v>41</v>
      </c>
      <c r="U748" s="13" t="s">
        <v>45</v>
      </c>
      <c r="V748" s="13" t="s">
        <v>42</v>
      </c>
      <c r="W748" s="13" t="s">
        <v>66</v>
      </c>
      <c r="X748" s="13" t="s">
        <v>53</v>
      </c>
      <c r="Y748" s="13" t="s">
        <v>41</v>
      </c>
      <c r="Z748" s="13" t="s">
        <v>41</v>
      </c>
      <c r="AA748" s="13"/>
      <c r="AB748" s="13">
        <v>0</v>
      </c>
      <c r="AC748" s="72">
        <f t="shared" si="1560"/>
        <v>1</v>
      </c>
      <c r="AD748" s="13">
        <v>2</v>
      </c>
      <c r="AE748" s="72">
        <f t="shared" ref="AE748" si="1652">VALUE(IF(AD748=-2,0%,IF(AD748=-1,50%,IF(AD748=0,100%,IF(AD748=1,50%,IF(AD748=2,0%))))))</f>
        <v>0</v>
      </c>
      <c r="AF748" s="13" t="s">
        <v>41</v>
      </c>
      <c r="AG748" s="13">
        <v>1</v>
      </c>
      <c r="AH748" s="13" t="s">
        <v>42</v>
      </c>
      <c r="AI748" s="13">
        <f t="shared" si="1547"/>
        <v>0</v>
      </c>
      <c r="AJ748" s="70">
        <f t="shared" si="1562"/>
        <v>1</v>
      </c>
      <c r="AK748" s="59">
        <f t="shared" si="1563"/>
        <v>-2</v>
      </c>
      <c r="AL748" s="70">
        <f t="shared" ref="AL748" si="1653">VALUE(IF(AK748=-3,0%,IF(AK748=-2,33.3%,IF(AK748=-1,66.6%,IF(AK748=0,100%,IF(AK748=1,66.6%,IF(AK748=2,33.3%,IF(AK748=3,0%))))))))</f>
        <v>0.33299999999999996</v>
      </c>
      <c r="AM748" s="13" t="s">
        <v>41</v>
      </c>
      <c r="AN748" s="13" t="s">
        <v>41</v>
      </c>
      <c r="AO748" s="13"/>
      <c r="AP748" s="13">
        <v>101.31965006729475</v>
      </c>
      <c r="AQ748" s="13">
        <v>117.34261838440112</v>
      </c>
      <c r="AR748" s="13">
        <v>125.13020833333333</v>
      </c>
      <c r="AS748" s="13">
        <v>148.05555555555554</v>
      </c>
      <c r="AT748" s="36">
        <v>26.884897499999997</v>
      </c>
      <c r="AU748" s="36" t="str">
        <f t="shared" si="1565"/>
        <v>1</v>
      </c>
      <c r="AV748" s="36">
        <v>27.069725548212791</v>
      </c>
      <c r="AW748" s="36">
        <v>7.7437109999999976</v>
      </c>
      <c r="AX748" s="36">
        <v>46.026083999999997</v>
      </c>
      <c r="AY748" s="36">
        <v>128.71417449999998</v>
      </c>
      <c r="AZ748" s="36" t="str">
        <f t="shared" si="1566"/>
        <v>2</v>
      </c>
      <c r="BA748" s="36">
        <v>5.0697045982002162</v>
      </c>
      <c r="BB748" s="36">
        <v>125.129352</v>
      </c>
      <c r="BC748" s="36">
        <v>132.29899699999999</v>
      </c>
      <c r="BD748" s="36">
        <v>13261.225</v>
      </c>
      <c r="BE748" s="36" t="s">
        <v>50</v>
      </c>
      <c r="BF748" s="36">
        <v>13089</v>
      </c>
      <c r="BG748" s="36">
        <v>13777.9</v>
      </c>
      <c r="BH748" s="36">
        <v>52.313429999999997</v>
      </c>
      <c r="BI748" s="36">
        <v>8.891649984532199</v>
      </c>
      <c r="BJ748" s="36">
        <v>46.026083999999997</v>
      </c>
      <c r="BK748" s="36">
        <v>58.600775999999996</v>
      </c>
      <c r="BL748" s="36">
        <v>135.90254249999998</v>
      </c>
      <c r="BM748" s="36">
        <v>5.0961829187285499</v>
      </c>
      <c r="BN748" s="36">
        <v>132.29899699999999</v>
      </c>
      <c r="BO748" s="36">
        <v>139.50608800000001</v>
      </c>
      <c r="BP748" s="36">
        <v>16418.616666666665</v>
      </c>
      <c r="BQ748" s="36">
        <v>2062.8247006633151</v>
      </c>
      <c r="BR748" s="36">
        <v>13777.9</v>
      </c>
      <c r="BS748" s="36">
        <v>18600.099999999999</v>
      </c>
      <c r="BT748" s="36">
        <v>65.030692000000002</v>
      </c>
      <c r="BU748" s="36">
        <v>26.876574381184202</v>
      </c>
      <c r="BV748" s="36">
        <v>46.026083999999997</v>
      </c>
      <c r="BW748" s="36">
        <v>84.035300000000007</v>
      </c>
      <c r="BX748" s="36">
        <v>135.90254249999998</v>
      </c>
      <c r="BY748" s="36">
        <v>5.0961829187285499</v>
      </c>
      <c r="BZ748" s="36">
        <v>132.29899699999999</v>
      </c>
      <c r="CA748" s="36">
        <v>139.50608800000001</v>
      </c>
      <c r="CB748" s="36">
        <v>19289.012500000001</v>
      </c>
      <c r="CC748" s="36">
        <v>2709.2586690519661</v>
      </c>
      <c r="CD748" s="36">
        <v>13777.9</v>
      </c>
      <c r="CE748" s="36">
        <v>22044.6</v>
      </c>
      <c r="CF748" s="36"/>
      <c r="CG748" s="40">
        <v>26.012</v>
      </c>
      <c r="CH748" s="40">
        <v>70.772000000000006</v>
      </c>
      <c r="CI748" s="40"/>
      <c r="CL748" s="5" t="str">
        <f t="shared" si="1571"/>
        <v>1_1_2</v>
      </c>
      <c r="CM748" s="95" t="str">
        <f t="shared" si="1572"/>
        <v>1X</v>
      </c>
      <c r="CN748" s="96">
        <f t="shared" si="1559"/>
        <v>146</v>
      </c>
      <c r="CO748" s="96" t="str">
        <f t="shared" si="1567"/>
        <v>0.333_0_2</v>
      </c>
      <c r="CP748" s="95" t="str">
        <f t="shared" si="1575"/>
        <v>1P</v>
      </c>
      <c r="CQ748" s="5">
        <f t="shared" si="1568"/>
        <v>16</v>
      </c>
      <c r="CV748" s="87"/>
      <c r="CW748" s="87"/>
      <c r="CX748" s="87"/>
      <c r="CY748" s="87"/>
      <c r="CZ748" s="87"/>
    </row>
    <row r="749" spans="1:104" s="5" customFormat="1">
      <c r="A749" s="13" t="s">
        <v>447</v>
      </c>
      <c r="B749" s="13">
        <v>6</v>
      </c>
      <c r="C749" s="13"/>
      <c r="D749" s="13" t="s">
        <v>58</v>
      </c>
      <c r="E749" s="35" t="s">
        <v>365</v>
      </c>
      <c r="F749" s="13" t="s">
        <v>36</v>
      </c>
      <c r="G749" s="36">
        <v>1005093257</v>
      </c>
      <c r="H749" s="13" t="s">
        <v>366</v>
      </c>
      <c r="I749" s="37">
        <v>18</v>
      </c>
      <c r="J749" s="37" t="s">
        <v>38</v>
      </c>
      <c r="K749" s="38">
        <v>43531</v>
      </c>
      <c r="L749" s="39">
        <v>0.64930555555555558</v>
      </c>
      <c r="M749" s="37" t="s">
        <v>39</v>
      </c>
      <c r="N749" s="37" t="s">
        <v>367</v>
      </c>
      <c r="O749" s="37" t="s">
        <v>41</v>
      </c>
      <c r="P749" s="37" t="s">
        <v>41</v>
      </c>
      <c r="Q749" s="37">
        <v>5</v>
      </c>
      <c r="R749" s="13" t="s">
        <v>43</v>
      </c>
      <c r="S749" s="13" t="s">
        <v>56</v>
      </c>
      <c r="T749" s="13" t="s">
        <v>41</v>
      </c>
      <c r="U749" s="13" t="s">
        <v>45</v>
      </c>
      <c r="V749" s="13" t="s">
        <v>42</v>
      </c>
      <c r="W749" s="13" t="s">
        <v>66</v>
      </c>
      <c r="X749" s="13" t="s">
        <v>88</v>
      </c>
      <c r="Y749" s="13" t="s">
        <v>42</v>
      </c>
      <c r="Z749" s="13" t="s">
        <v>41</v>
      </c>
      <c r="AA749" s="13"/>
      <c r="AB749" s="13">
        <v>-1</v>
      </c>
      <c r="AC749" s="72">
        <f t="shared" si="1560"/>
        <v>0.5</v>
      </c>
      <c r="AD749" s="13">
        <v>2</v>
      </c>
      <c r="AE749" s="72">
        <f t="shared" ref="AE749" si="1654">VALUE(IF(AD749=-2,0%,IF(AD749=-1,50%,IF(AD749=0,100%,IF(AD749=1,50%,IF(AD749=2,0%))))))</f>
        <v>0</v>
      </c>
      <c r="AF749" s="13" t="s">
        <v>41</v>
      </c>
      <c r="AG749" s="13">
        <v>1</v>
      </c>
      <c r="AH749" s="13" t="s">
        <v>42</v>
      </c>
      <c r="AI749" s="13">
        <f t="shared" si="1547"/>
        <v>0</v>
      </c>
      <c r="AJ749" s="70">
        <f t="shared" si="1562"/>
        <v>1</v>
      </c>
      <c r="AK749" s="59">
        <f t="shared" si="1563"/>
        <v>-3</v>
      </c>
      <c r="AL749" s="70">
        <f t="shared" ref="AL749" si="1655">VALUE(IF(AK749=-3,0%,IF(AK749=-2,33.3%,IF(AK749=-1,66.6%,IF(AK749=0,100%,IF(AK749=1,66.6%,IF(AK749=2,33.3%,IF(AK749=3,0%))))))))</f>
        <v>0</v>
      </c>
      <c r="AM749" s="13" t="s">
        <v>42</v>
      </c>
      <c r="AN749" s="13" t="s">
        <v>41</v>
      </c>
      <c r="AO749" s="13"/>
      <c r="AP749" s="13">
        <v>101.31965006729475</v>
      </c>
      <c r="AQ749" s="13">
        <v>117.34261838440112</v>
      </c>
      <c r="AR749" s="13">
        <v>125.13020833333333</v>
      </c>
      <c r="AS749" s="13">
        <v>148.05555555555554</v>
      </c>
      <c r="AT749" s="36">
        <v>26.884897499999997</v>
      </c>
      <c r="AU749" s="36" t="str">
        <f t="shared" si="1565"/>
        <v>1</v>
      </c>
      <c r="AV749" s="36">
        <v>27.069725548212791</v>
      </c>
      <c r="AW749" s="36">
        <v>7.7437109999999976</v>
      </c>
      <c r="AX749" s="36">
        <v>46.026083999999997</v>
      </c>
      <c r="AY749" s="36">
        <v>132.29899699999999</v>
      </c>
      <c r="AZ749" s="36" t="str">
        <f t="shared" si="1566"/>
        <v>2</v>
      </c>
      <c r="BA749" s="36">
        <v>0</v>
      </c>
      <c r="BB749" s="36">
        <v>132.29899699999999</v>
      </c>
      <c r="BC749" s="36">
        <v>132.29899699999999</v>
      </c>
      <c r="BD749" s="36">
        <v>13777.9</v>
      </c>
      <c r="BE749" s="36" t="s">
        <v>50</v>
      </c>
      <c r="BF749" s="36">
        <v>13777.9</v>
      </c>
      <c r="BG749" s="36">
        <v>13777.9</v>
      </c>
      <c r="BH749" s="36">
        <v>14.130347500000001</v>
      </c>
      <c r="BI749" s="36">
        <v>9.0320679562470421</v>
      </c>
      <c r="BJ749" s="36">
        <v>7.7437109999999976</v>
      </c>
      <c r="BK749" s="36">
        <v>20.516984000000004</v>
      </c>
      <c r="BL749" s="36">
        <v>128.71417449999998</v>
      </c>
      <c r="BM749" s="36">
        <v>5.0697045982002162</v>
      </c>
      <c r="BN749" s="36">
        <v>125.129352</v>
      </c>
      <c r="BO749" s="36">
        <v>132.29899699999999</v>
      </c>
      <c r="BP749" s="36">
        <v>13777.9</v>
      </c>
      <c r="BQ749" s="36">
        <v>0</v>
      </c>
      <c r="BR749" s="36">
        <v>13777.9</v>
      </c>
      <c r="BS749" s="36">
        <v>13777.9</v>
      </c>
      <c r="BT749" s="36">
        <v>26.884897499999997</v>
      </c>
      <c r="BU749" s="36">
        <v>27.069725548212791</v>
      </c>
      <c r="BV749" s="36">
        <v>7.7437109999999976</v>
      </c>
      <c r="BW749" s="36">
        <v>46.026083999999997</v>
      </c>
      <c r="BX749" s="36">
        <v>132.29899699999999</v>
      </c>
      <c r="BY749" s="36">
        <v>0</v>
      </c>
      <c r="BZ749" s="36">
        <v>132.29899699999999</v>
      </c>
      <c r="CA749" s="36">
        <v>132.29899699999999</v>
      </c>
      <c r="CB749" s="36">
        <v>13734.843749999996</v>
      </c>
      <c r="CC749" s="36">
        <v>468.50265167339205</v>
      </c>
      <c r="CD749" s="36">
        <v>13089</v>
      </c>
      <c r="CE749" s="36">
        <v>14466.8</v>
      </c>
      <c r="CF749" s="36"/>
      <c r="CG749" s="40">
        <v>26.085000000000001</v>
      </c>
      <c r="CH749" s="40">
        <v>70.606999999999999</v>
      </c>
      <c r="CI749" s="40"/>
      <c r="CL749" s="5" t="str">
        <f t="shared" si="1571"/>
        <v>1_0.5_2</v>
      </c>
      <c r="CM749" s="95" t="str">
        <f t="shared" si="1572"/>
        <v>1W</v>
      </c>
      <c r="CN749" s="96">
        <f t="shared" si="1559"/>
        <v>91</v>
      </c>
      <c r="CO749" s="96" t="str">
        <f t="shared" si="1567"/>
        <v>0_0_2</v>
      </c>
      <c r="CP749" s="95" t="str">
        <f t="shared" si="1575"/>
        <v>1M</v>
      </c>
      <c r="CQ749" s="5">
        <f t="shared" si="1568"/>
        <v>10</v>
      </c>
      <c r="CV749" s="87"/>
      <c r="CW749" s="87"/>
      <c r="CX749" s="87"/>
      <c r="CY749" s="87"/>
      <c r="CZ749" s="87"/>
    </row>
    <row r="750" spans="1:104" s="5" customFormat="1">
      <c r="A750" s="13" t="s">
        <v>447</v>
      </c>
      <c r="B750" s="13">
        <v>6</v>
      </c>
      <c r="C750" s="13"/>
      <c r="D750" s="13" t="s">
        <v>67</v>
      </c>
      <c r="E750" s="35" t="s">
        <v>368</v>
      </c>
      <c r="F750" s="13" t="s">
        <v>36</v>
      </c>
      <c r="G750" s="36">
        <v>1094964064</v>
      </c>
      <c r="H750" s="13" t="s">
        <v>369</v>
      </c>
      <c r="I750" s="37">
        <v>21</v>
      </c>
      <c r="J750" s="37" t="s">
        <v>38</v>
      </c>
      <c r="K750" s="38">
        <v>43531</v>
      </c>
      <c r="L750" s="39">
        <v>0.60416666666666663</v>
      </c>
      <c r="M750" s="37" t="s">
        <v>93</v>
      </c>
      <c r="N750" s="37" t="s">
        <v>370</v>
      </c>
      <c r="O750" s="37" t="s">
        <v>42</v>
      </c>
      <c r="P750" s="37" t="s">
        <v>42</v>
      </c>
      <c r="Q750" s="37">
        <v>1</v>
      </c>
      <c r="R750" s="13" t="s">
        <v>51</v>
      </c>
      <c r="S750" s="13" t="s">
        <v>63</v>
      </c>
      <c r="T750" s="13" t="s">
        <v>42</v>
      </c>
      <c r="U750" s="13" t="s">
        <v>52</v>
      </c>
      <c r="V750" s="13" t="s">
        <v>42</v>
      </c>
      <c r="W750" s="13" t="s">
        <v>66</v>
      </c>
      <c r="X750" s="13" t="s">
        <v>76</v>
      </c>
      <c r="Y750" s="13" t="s">
        <v>41</v>
      </c>
      <c r="Z750" s="13" t="s">
        <v>41</v>
      </c>
      <c r="AA750" s="13"/>
      <c r="AB750" s="13">
        <v>2</v>
      </c>
      <c r="AC750" s="72">
        <f t="shared" si="1560"/>
        <v>0</v>
      </c>
      <c r="AD750" s="13">
        <v>0</v>
      </c>
      <c r="AE750" s="72">
        <f t="shared" ref="AE750" si="1656">VALUE(IF(AD750=-2,0%,IF(AD750=-1,50%,IF(AD750=0,100%,IF(AD750=1,50%,IF(AD750=2,0%))))))</f>
        <v>1</v>
      </c>
      <c r="AF750" s="13" t="s">
        <v>42</v>
      </c>
      <c r="AG750" s="13">
        <v>0</v>
      </c>
      <c r="AH750" s="13" t="s">
        <v>42</v>
      </c>
      <c r="AI750" s="13">
        <f t="shared" si="1547"/>
        <v>0</v>
      </c>
      <c r="AJ750" s="70">
        <f t="shared" si="1562"/>
        <v>1</v>
      </c>
      <c r="AK750" s="59">
        <f t="shared" si="1563"/>
        <v>0</v>
      </c>
      <c r="AL750" s="70">
        <f t="shared" ref="AL750" si="1657">VALUE(IF(AK750=-3,0%,IF(AK750=-2,33.3%,IF(AK750=-1,66.6%,IF(AK750=0,100%,IF(AK750=1,66.6%,IF(AK750=2,33.3%,IF(AK750=3,0%))))))))</f>
        <v>1</v>
      </c>
      <c r="AM750" s="13" t="s">
        <v>41</v>
      </c>
      <c r="AN750" s="13" t="s">
        <v>41</v>
      </c>
      <c r="AO750" s="13"/>
      <c r="AP750" s="13">
        <v>101.31965006729475</v>
      </c>
      <c r="AQ750" s="13">
        <v>117.34261838440112</v>
      </c>
      <c r="AR750" s="13">
        <v>125.13020833333333</v>
      </c>
      <c r="AS750" s="13">
        <v>148.05555555555554</v>
      </c>
      <c r="AT750" s="36">
        <v>161.16222959999999</v>
      </c>
      <c r="AU750" s="36" t="str">
        <f t="shared" si="1565"/>
        <v>2</v>
      </c>
      <c r="AV750" s="36">
        <v>0</v>
      </c>
      <c r="AW750" s="36">
        <v>161.16222959999999</v>
      </c>
      <c r="AX750" s="36">
        <v>161.16222959999999</v>
      </c>
      <c r="AY750" s="36">
        <v>208.21661999999998</v>
      </c>
      <c r="AZ750" s="36" t="str">
        <f t="shared" si="1566"/>
        <v>2</v>
      </c>
      <c r="BA750" s="36">
        <v>0</v>
      </c>
      <c r="BB750" s="36">
        <v>208.21661999999998</v>
      </c>
      <c r="BC750" s="36">
        <v>208.21661999999998</v>
      </c>
      <c r="BD750" s="36">
        <v>17566.75</v>
      </c>
      <c r="BE750" s="36" t="s">
        <v>50</v>
      </c>
      <c r="BF750" s="36">
        <v>17222.3</v>
      </c>
      <c r="BG750" s="36">
        <v>17911.2</v>
      </c>
      <c r="BH750" s="36">
        <v>156.9632848</v>
      </c>
      <c r="BI750" s="36">
        <v>5.9382046838159921</v>
      </c>
      <c r="BJ750" s="36">
        <v>152.76433999999998</v>
      </c>
      <c r="BK750" s="36">
        <v>161.16222959999999</v>
      </c>
      <c r="BL750" s="36">
        <v>211.8656221</v>
      </c>
      <c r="BM750" s="36">
        <v>5.1604682589479305</v>
      </c>
      <c r="BN750" s="36">
        <v>208.21661999999998</v>
      </c>
      <c r="BO750" s="36">
        <v>215.51462420000001</v>
      </c>
      <c r="BP750" s="36">
        <v>16763.033333333336</v>
      </c>
      <c r="BQ750" s="36">
        <v>355.7464302936375</v>
      </c>
      <c r="BR750" s="36">
        <v>16533.400000000001</v>
      </c>
      <c r="BS750" s="36">
        <v>17222.3</v>
      </c>
      <c r="BT750" s="36">
        <v>182.06653</v>
      </c>
      <c r="BU750" s="36">
        <v>29.563145137601378</v>
      </c>
      <c r="BV750" s="36">
        <v>161.16222959999999</v>
      </c>
      <c r="BW750" s="36">
        <v>202.97083040000001</v>
      </c>
      <c r="BX750" s="36">
        <v>222.8201176</v>
      </c>
      <c r="BY750" s="36">
        <v>20.652464364002959</v>
      </c>
      <c r="BZ750" s="36">
        <v>208.21661999999998</v>
      </c>
      <c r="CA750" s="36">
        <v>237.4236152</v>
      </c>
      <c r="CB750" s="36">
        <v>16576.468749999996</v>
      </c>
      <c r="CC750" s="36">
        <v>1020.8171940288817</v>
      </c>
      <c r="CD750" s="36">
        <v>15155.7</v>
      </c>
      <c r="CE750" s="36">
        <v>19289</v>
      </c>
      <c r="CF750" s="36"/>
      <c r="CG750" s="40">
        <v>26.231000000000002</v>
      </c>
      <c r="CH750" s="40">
        <v>66.938999999999993</v>
      </c>
      <c r="CI750" s="40"/>
      <c r="CL750" s="5" t="str">
        <f t="shared" si="1571"/>
        <v>1_0_2</v>
      </c>
      <c r="CM750" s="95" t="str">
        <f t="shared" si="1572"/>
        <v>1V</v>
      </c>
      <c r="CN750" s="96">
        <f t="shared" si="1559"/>
        <v>10</v>
      </c>
      <c r="CO750" s="96" t="str">
        <f t="shared" si="1567"/>
        <v>1_1_2</v>
      </c>
      <c r="CP750" s="95" t="str">
        <f t="shared" si="1575"/>
        <v>1X</v>
      </c>
      <c r="CQ750" s="5">
        <f t="shared" si="1568"/>
        <v>93</v>
      </c>
      <c r="CV750" s="87"/>
      <c r="CW750" s="87"/>
      <c r="CX750" s="87"/>
      <c r="CY750" s="87"/>
      <c r="CZ750" s="87"/>
    </row>
    <row r="751" spans="1:104" s="5" customFormat="1">
      <c r="A751" s="13" t="s">
        <v>447</v>
      </c>
      <c r="B751" s="13">
        <v>6</v>
      </c>
      <c r="C751" s="13"/>
      <c r="D751" s="13" t="s">
        <v>67</v>
      </c>
      <c r="E751" s="35" t="s">
        <v>368</v>
      </c>
      <c r="F751" s="13" t="s">
        <v>36</v>
      </c>
      <c r="G751" s="36">
        <v>1094964064</v>
      </c>
      <c r="H751" s="13" t="s">
        <v>369</v>
      </c>
      <c r="I751" s="37">
        <v>21</v>
      </c>
      <c r="J751" s="37" t="s">
        <v>38</v>
      </c>
      <c r="K751" s="38">
        <v>43531</v>
      </c>
      <c r="L751" s="39">
        <v>0.63888888888888895</v>
      </c>
      <c r="M751" s="37" t="s">
        <v>93</v>
      </c>
      <c r="N751" s="37" t="s">
        <v>370</v>
      </c>
      <c r="O751" s="37" t="s">
        <v>42</v>
      </c>
      <c r="P751" s="37" t="s">
        <v>42</v>
      </c>
      <c r="Q751" s="37">
        <v>4</v>
      </c>
      <c r="R751" s="13" t="s">
        <v>55</v>
      </c>
      <c r="S751" s="13" t="s">
        <v>63</v>
      </c>
      <c r="T751" s="13" t="s">
        <v>42</v>
      </c>
      <c r="U751" s="13" t="s">
        <v>52</v>
      </c>
      <c r="V751" s="13" t="s">
        <v>42</v>
      </c>
      <c r="W751" s="13" t="s">
        <v>66</v>
      </c>
      <c r="X751" s="13" t="s">
        <v>76</v>
      </c>
      <c r="Y751" s="13" t="s">
        <v>41</v>
      </c>
      <c r="Z751" s="13" t="s">
        <v>41</v>
      </c>
      <c r="AA751" s="13"/>
      <c r="AB751" s="13">
        <v>0</v>
      </c>
      <c r="AC751" s="72">
        <f t="shared" si="1560"/>
        <v>1</v>
      </c>
      <c r="AD751" s="13">
        <v>0</v>
      </c>
      <c r="AE751" s="72">
        <f t="shared" ref="AE751" si="1658">VALUE(IF(AD751=-2,0%,IF(AD751=-1,50%,IF(AD751=0,100%,IF(AD751=1,50%,IF(AD751=2,0%))))))</f>
        <v>1</v>
      </c>
      <c r="AF751" s="13" t="s">
        <v>42</v>
      </c>
      <c r="AG751" s="13">
        <v>0</v>
      </c>
      <c r="AH751" s="13" t="s">
        <v>42</v>
      </c>
      <c r="AI751" s="13">
        <f t="shared" si="1547"/>
        <v>0</v>
      </c>
      <c r="AJ751" s="70">
        <f t="shared" si="1562"/>
        <v>1</v>
      </c>
      <c r="AK751" s="59">
        <f t="shared" si="1563"/>
        <v>0</v>
      </c>
      <c r="AL751" s="70">
        <f t="shared" ref="AL751" si="1659">VALUE(IF(AK751=-3,0%,IF(AK751=-2,33.3%,IF(AK751=-1,66.6%,IF(AK751=0,100%,IF(AK751=1,66.6%,IF(AK751=2,33.3%,IF(AK751=3,0%))))))))</f>
        <v>1</v>
      </c>
      <c r="AM751" s="13" t="s">
        <v>41</v>
      </c>
      <c r="AN751" s="13" t="s">
        <v>41</v>
      </c>
      <c r="AO751" s="13"/>
      <c r="AP751" s="13">
        <v>101.31965006729475</v>
      </c>
      <c r="AQ751" s="13">
        <v>117.34261838440112</v>
      </c>
      <c r="AR751" s="13">
        <v>125.13020833333333</v>
      </c>
      <c r="AS751" s="13">
        <v>148.05555555555554</v>
      </c>
      <c r="AT751" s="36">
        <v>93.946090400000003</v>
      </c>
      <c r="AU751" s="36" t="str">
        <f t="shared" si="1565"/>
        <v>1</v>
      </c>
      <c r="AV751" s="36">
        <v>0</v>
      </c>
      <c r="AW751" s="36">
        <v>93.946090400000003</v>
      </c>
      <c r="AX751" s="36">
        <v>93.946090400000003</v>
      </c>
      <c r="AY751" s="36">
        <v>150.10668000000001</v>
      </c>
      <c r="AZ751" s="36" t="str">
        <f t="shared" si="1566"/>
        <v>2</v>
      </c>
      <c r="BA751" s="36">
        <v>0</v>
      </c>
      <c r="BB751" s="36">
        <v>150.10668000000001</v>
      </c>
      <c r="BC751" s="36">
        <v>150.10668000000001</v>
      </c>
      <c r="BD751" s="36">
        <v>13261.225</v>
      </c>
      <c r="BE751" s="36" t="s">
        <v>50</v>
      </c>
      <c r="BF751" s="36">
        <v>13089</v>
      </c>
      <c r="BG751" s="36">
        <v>13777.9</v>
      </c>
      <c r="BH751" s="36">
        <v>110.74340240000001</v>
      </c>
      <c r="BI751" s="36">
        <v>23.754986441812243</v>
      </c>
      <c r="BJ751" s="36">
        <v>93.946090400000003</v>
      </c>
      <c r="BK751" s="36">
        <v>127.5407144</v>
      </c>
      <c r="BL751" s="36">
        <v>168.2682676</v>
      </c>
      <c r="BM751" s="36">
        <v>25.684363498147043</v>
      </c>
      <c r="BN751" s="36">
        <v>150.10668000000001</v>
      </c>
      <c r="BO751" s="36">
        <v>186.42985519999999</v>
      </c>
      <c r="BP751" s="36">
        <v>16418.616666666665</v>
      </c>
      <c r="BQ751" s="36">
        <v>2062.8247006633151</v>
      </c>
      <c r="BR751" s="36">
        <v>13777.9</v>
      </c>
      <c r="BS751" s="36">
        <v>18600.099999999999</v>
      </c>
      <c r="BT751" s="36">
        <v>127.55416</v>
      </c>
      <c r="BU751" s="36">
        <v>47.528987833498952</v>
      </c>
      <c r="BV751" s="36">
        <v>93.946090400000003</v>
      </c>
      <c r="BW751" s="36">
        <v>161.16222959999999</v>
      </c>
      <c r="BX751" s="36">
        <v>190.11240089999998</v>
      </c>
      <c r="BY751" s="36">
        <v>56.576633069292747</v>
      </c>
      <c r="BZ751" s="36">
        <v>150.10668000000001</v>
      </c>
      <c r="CA751" s="36">
        <v>230.11812179999995</v>
      </c>
      <c r="CB751" s="36">
        <v>19289.012500000001</v>
      </c>
      <c r="CC751" s="36">
        <v>2709.2586690519661</v>
      </c>
      <c r="CD751" s="36">
        <v>13777.9</v>
      </c>
      <c r="CE751" s="36">
        <v>22044.6</v>
      </c>
      <c r="CF751" s="36"/>
      <c r="CG751" s="40">
        <v>26.012</v>
      </c>
      <c r="CH751" s="40">
        <v>70.772000000000006</v>
      </c>
      <c r="CI751" s="40"/>
      <c r="CL751" s="5" t="str">
        <f t="shared" si="1571"/>
        <v>1_1_2</v>
      </c>
      <c r="CM751" s="95" t="str">
        <f t="shared" si="1572"/>
        <v>1X</v>
      </c>
      <c r="CN751" s="96">
        <f t="shared" si="1559"/>
        <v>146</v>
      </c>
      <c r="CO751" s="96" t="str">
        <f t="shared" si="1567"/>
        <v>1_1_2</v>
      </c>
      <c r="CP751" s="95" t="str">
        <f t="shared" si="1575"/>
        <v>1X</v>
      </c>
      <c r="CQ751" s="5">
        <f t="shared" si="1568"/>
        <v>93</v>
      </c>
      <c r="CV751" s="87"/>
      <c r="CW751" s="87"/>
      <c r="CX751" s="87"/>
      <c r="CY751" s="87"/>
      <c r="CZ751" s="87"/>
    </row>
    <row r="752" spans="1:104" s="5" customFormat="1">
      <c r="A752" s="13" t="s">
        <v>447</v>
      </c>
      <c r="B752" s="13">
        <v>6</v>
      </c>
      <c r="C752" s="13"/>
      <c r="D752" s="13" t="s">
        <v>67</v>
      </c>
      <c r="E752" s="35" t="s">
        <v>368</v>
      </c>
      <c r="F752" s="13" t="s">
        <v>36</v>
      </c>
      <c r="G752" s="36">
        <v>1094964064</v>
      </c>
      <c r="H752" s="13" t="s">
        <v>369</v>
      </c>
      <c r="I752" s="37">
        <v>21</v>
      </c>
      <c r="J752" s="37" t="s">
        <v>38</v>
      </c>
      <c r="K752" s="38">
        <v>43531</v>
      </c>
      <c r="L752" s="39">
        <v>0.64930555555555558</v>
      </c>
      <c r="M752" s="37" t="s">
        <v>93</v>
      </c>
      <c r="N752" s="37" t="s">
        <v>370</v>
      </c>
      <c r="O752" s="37" t="s">
        <v>42</v>
      </c>
      <c r="P752" s="37" t="s">
        <v>42</v>
      </c>
      <c r="Q752" s="37">
        <v>5</v>
      </c>
      <c r="R752" s="13" t="s">
        <v>55</v>
      </c>
      <c r="S752" s="13" t="s">
        <v>44</v>
      </c>
      <c r="T752" s="13" t="s">
        <v>42</v>
      </c>
      <c r="U752" s="13" t="s">
        <v>52</v>
      </c>
      <c r="V752" s="13" t="s">
        <v>42</v>
      </c>
      <c r="W752" s="13" t="s">
        <v>66</v>
      </c>
      <c r="X752" s="13" t="s">
        <v>76</v>
      </c>
      <c r="Y752" s="13" t="s">
        <v>41</v>
      </c>
      <c r="Z752" s="13" t="s">
        <v>41</v>
      </c>
      <c r="AA752" s="13"/>
      <c r="AB752" s="13">
        <v>0</v>
      </c>
      <c r="AC752" s="72">
        <f t="shared" si="1560"/>
        <v>1</v>
      </c>
      <c r="AD752" s="13">
        <v>1</v>
      </c>
      <c r="AE752" s="72">
        <f t="shared" ref="AE752" si="1660">VALUE(IF(AD752=-2,0%,IF(AD752=-1,50%,IF(AD752=0,100%,IF(AD752=1,50%,IF(AD752=2,0%))))))</f>
        <v>0.5</v>
      </c>
      <c r="AF752" s="13" t="s">
        <v>42</v>
      </c>
      <c r="AG752" s="13">
        <v>0</v>
      </c>
      <c r="AH752" s="13" t="s">
        <v>42</v>
      </c>
      <c r="AI752" s="13">
        <f t="shared" si="1547"/>
        <v>0</v>
      </c>
      <c r="AJ752" s="70">
        <f t="shared" si="1562"/>
        <v>1</v>
      </c>
      <c r="AK752" s="59">
        <f t="shared" si="1563"/>
        <v>0</v>
      </c>
      <c r="AL752" s="70">
        <f t="shared" ref="AL752" si="1661">VALUE(IF(AK752=-3,0%,IF(AK752=-2,33.3%,IF(AK752=-1,66.6%,IF(AK752=0,100%,IF(AK752=1,66.6%,IF(AK752=2,33.3%,IF(AK752=3,0%))))))))</f>
        <v>1</v>
      </c>
      <c r="AM752" s="13" t="s">
        <v>41</v>
      </c>
      <c r="AN752" s="13" t="s">
        <v>41</v>
      </c>
      <c r="AO752" s="13"/>
      <c r="AP752" s="13">
        <v>101.31965006729475</v>
      </c>
      <c r="AQ752" s="13">
        <v>117.34261838440112</v>
      </c>
      <c r="AR752" s="13">
        <v>125.13020833333333</v>
      </c>
      <c r="AS752" s="13">
        <v>148.05555555555554</v>
      </c>
      <c r="AT752" s="36">
        <v>98.162478399999998</v>
      </c>
      <c r="AU752" s="36" t="str">
        <f t="shared" si="1565"/>
        <v>1</v>
      </c>
      <c r="AV752" s="36">
        <v>5.9628730938271728</v>
      </c>
      <c r="AW752" s="36">
        <v>93.946090400000003</v>
      </c>
      <c r="AX752" s="36">
        <v>102.37886640000001</v>
      </c>
      <c r="AY752" s="36">
        <v>142.8310802</v>
      </c>
      <c r="AZ752" s="36" t="str">
        <f t="shared" si="1566"/>
        <v>2</v>
      </c>
      <c r="BA752" s="36">
        <v>0</v>
      </c>
      <c r="BB752" s="36">
        <v>142.8310802</v>
      </c>
      <c r="BC752" s="36">
        <v>142.8310802</v>
      </c>
      <c r="BD752" s="36">
        <v>13777.9</v>
      </c>
      <c r="BE752" s="36" t="s">
        <v>50</v>
      </c>
      <c r="BF752" s="36">
        <v>13777.9</v>
      </c>
      <c r="BG752" s="36">
        <v>13777.9</v>
      </c>
      <c r="BH752" s="36">
        <v>98.162478399999998</v>
      </c>
      <c r="BI752" s="36">
        <v>5.9628730938271728</v>
      </c>
      <c r="BJ752" s="36">
        <v>93.946090400000003</v>
      </c>
      <c r="BK752" s="36">
        <v>102.37886640000001</v>
      </c>
      <c r="BL752" s="36">
        <v>142.8310802</v>
      </c>
      <c r="BM752" s="36">
        <v>0</v>
      </c>
      <c r="BN752" s="36">
        <v>142.8310802</v>
      </c>
      <c r="BO752" s="36">
        <v>142.8310802</v>
      </c>
      <c r="BP752" s="36">
        <v>13777.9</v>
      </c>
      <c r="BQ752" s="36">
        <v>0</v>
      </c>
      <c r="BR752" s="36">
        <v>13777.9</v>
      </c>
      <c r="BS752" s="36">
        <v>13777.9</v>
      </c>
      <c r="BT752" s="36">
        <v>98.162478399999998</v>
      </c>
      <c r="BU752" s="36">
        <v>5.9628730938271728</v>
      </c>
      <c r="BV752" s="36">
        <v>93.946090400000003</v>
      </c>
      <c r="BW752" s="36">
        <v>102.37886640000001</v>
      </c>
      <c r="BX752" s="36">
        <v>146.46888010000001</v>
      </c>
      <c r="BY752" s="36">
        <v>5.1446259557794951</v>
      </c>
      <c r="BZ752" s="36">
        <v>142.8310802</v>
      </c>
      <c r="CA752" s="36">
        <v>150.10668000000001</v>
      </c>
      <c r="CB752" s="36">
        <v>13734.843749999996</v>
      </c>
      <c r="CC752" s="36">
        <v>468.50265167339205</v>
      </c>
      <c r="CD752" s="36">
        <v>13089</v>
      </c>
      <c r="CE752" s="36">
        <v>14466.8</v>
      </c>
      <c r="CF752" s="36"/>
      <c r="CG752" s="40">
        <v>26.085000000000001</v>
      </c>
      <c r="CH752" s="40">
        <v>70.606999999999999</v>
      </c>
      <c r="CI752" s="40"/>
      <c r="CL752" s="5" t="str">
        <f t="shared" si="1571"/>
        <v>1_1_2</v>
      </c>
      <c r="CM752" s="95" t="str">
        <f t="shared" si="1572"/>
        <v>1X</v>
      </c>
      <c r="CN752" s="96">
        <f t="shared" si="1559"/>
        <v>146</v>
      </c>
      <c r="CO752" s="96" t="str">
        <f t="shared" si="1567"/>
        <v>1_0.5_2</v>
      </c>
      <c r="CP752" s="95" t="str">
        <f t="shared" si="1575"/>
        <v>1W</v>
      </c>
      <c r="CQ752" s="5">
        <f t="shared" si="1568"/>
        <v>89</v>
      </c>
      <c r="CV752" s="87"/>
      <c r="CW752" s="87"/>
      <c r="CX752" s="87"/>
      <c r="CY752" s="87"/>
      <c r="CZ752" s="87"/>
    </row>
    <row r="753" spans="1:104" s="5" customFormat="1">
      <c r="A753" s="13" t="s">
        <v>447</v>
      </c>
      <c r="B753" s="13">
        <v>6</v>
      </c>
      <c r="C753" s="13"/>
      <c r="D753" s="13" t="s">
        <v>107</v>
      </c>
      <c r="E753" s="35" t="s">
        <v>371</v>
      </c>
      <c r="F753" s="13" t="s">
        <v>36</v>
      </c>
      <c r="G753" s="36">
        <v>1007397650</v>
      </c>
      <c r="H753" s="13" t="s">
        <v>372</v>
      </c>
      <c r="I753" s="37">
        <v>18</v>
      </c>
      <c r="J753" s="37" t="s">
        <v>38</v>
      </c>
      <c r="K753" s="38">
        <v>43531</v>
      </c>
      <c r="L753" s="39">
        <v>0.60416666666666663</v>
      </c>
      <c r="M753" s="37" t="s">
        <v>93</v>
      </c>
      <c r="N753" s="37" t="s">
        <v>42</v>
      </c>
      <c r="O753" s="37" t="s">
        <v>42</v>
      </c>
      <c r="P753" s="37" t="s">
        <v>42</v>
      </c>
      <c r="Q753" s="37">
        <v>1</v>
      </c>
      <c r="R753" s="13" t="s">
        <v>55</v>
      </c>
      <c r="S753" s="13" t="s">
        <v>63</v>
      </c>
      <c r="T753" s="13" t="s">
        <v>42</v>
      </c>
      <c r="U753" s="13" t="s">
        <v>52</v>
      </c>
      <c r="V753" s="13" t="s">
        <v>42</v>
      </c>
      <c r="W753" s="13" t="s">
        <v>46</v>
      </c>
      <c r="X753" s="13" t="s">
        <v>53</v>
      </c>
      <c r="Y753" s="13" t="s">
        <v>41</v>
      </c>
      <c r="Z753" s="13" t="s">
        <v>41</v>
      </c>
      <c r="AA753" s="13"/>
      <c r="AB753" s="13">
        <v>0</v>
      </c>
      <c r="AC753" s="72">
        <f t="shared" si="1560"/>
        <v>1</v>
      </c>
      <c r="AD753" s="13">
        <v>0</v>
      </c>
      <c r="AE753" s="72">
        <f t="shared" ref="AE753" si="1662">VALUE(IF(AD753=-2,0%,IF(AD753=-1,50%,IF(AD753=0,100%,IF(AD753=1,50%,IF(AD753=2,0%))))))</f>
        <v>1</v>
      </c>
      <c r="AF753" s="13" t="s">
        <v>42</v>
      </c>
      <c r="AG753" s="13">
        <v>0</v>
      </c>
      <c r="AH753" s="13" t="s">
        <v>42</v>
      </c>
      <c r="AI753" s="13">
        <f t="shared" si="1547"/>
        <v>1</v>
      </c>
      <c r="AJ753" s="70">
        <f t="shared" si="1562"/>
        <v>0.66599999999999993</v>
      </c>
      <c r="AK753" s="59">
        <f t="shared" si="1563"/>
        <v>-2</v>
      </c>
      <c r="AL753" s="70">
        <f t="shared" ref="AL753" si="1663">VALUE(IF(AK753=-3,0%,IF(AK753=-2,33.3%,IF(AK753=-1,66.6%,IF(AK753=0,100%,IF(AK753=1,66.6%,IF(AK753=2,33.3%,IF(AK753=3,0%))))))))</f>
        <v>0.33299999999999996</v>
      </c>
      <c r="AM753" s="13" t="s">
        <v>41</v>
      </c>
      <c r="AN753" s="13" t="s">
        <v>41</v>
      </c>
      <c r="AO753" s="13"/>
      <c r="AP753" s="13">
        <v>101.31965006729475</v>
      </c>
      <c r="AQ753" s="13">
        <v>117.34261838440112</v>
      </c>
      <c r="AR753" s="13">
        <v>125.13020833333333</v>
      </c>
      <c r="AS753" s="13">
        <v>148.05555555555554</v>
      </c>
      <c r="AT753" s="36">
        <v>84.354464799999988</v>
      </c>
      <c r="AU753" s="36" t="str">
        <f t="shared" si="1565"/>
        <v>1</v>
      </c>
      <c r="AV753" s="36">
        <v>0</v>
      </c>
      <c r="AW753" s="36">
        <v>84.354464799999988</v>
      </c>
      <c r="AX753" s="36">
        <v>84.354464799999988</v>
      </c>
      <c r="AY753" s="36">
        <v>95.369750200000013</v>
      </c>
      <c r="AZ753" s="36" t="str">
        <f t="shared" si="1566"/>
        <v>1</v>
      </c>
      <c r="BA753" s="36">
        <v>0</v>
      </c>
      <c r="BB753" s="36">
        <v>95.369750200000013</v>
      </c>
      <c r="BC753" s="36">
        <v>95.369750200000013</v>
      </c>
      <c r="BD753" s="36">
        <v>17566.75</v>
      </c>
      <c r="BE753" s="36" t="s">
        <v>50</v>
      </c>
      <c r="BF753" s="36">
        <v>17222.3</v>
      </c>
      <c r="BG753" s="36">
        <v>17911.2</v>
      </c>
      <c r="BH753" s="36">
        <v>79.991417249999998</v>
      </c>
      <c r="BI753" s="36">
        <v>6.1702810184886907</v>
      </c>
      <c r="BJ753" s="36">
        <v>75.628369700000007</v>
      </c>
      <c r="BK753" s="36">
        <v>84.354464799999988</v>
      </c>
      <c r="BL753" s="36">
        <v>95.369750200000013</v>
      </c>
      <c r="BM753" s="36">
        <v>0</v>
      </c>
      <c r="BN753" s="36">
        <v>95.369750200000013</v>
      </c>
      <c r="BO753" s="36">
        <v>95.369750200000013</v>
      </c>
      <c r="BP753" s="36">
        <v>16763.033333333336</v>
      </c>
      <c r="BQ753" s="36">
        <v>355.7464302936375</v>
      </c>
      <c r="BR753" s="36">
        <v>16533.400000000001</v>
      </c>
      <c r="BS753" s="36">
        <v>17222.3</v>
      </c>
      <c r="BT753" s="36">
        <v>71.259705249999996</v>
      </c>
      <c r="BU753" s="36">
        <v>18.518786551624551</v>
      </c>
      <c r="BV753" s="36">
        <v>58.16494569999999</v>
      </c>
      <c r="BW753" s="36">
        <v>84.354464799999988</v>
      </c>
      <c r="BX753" s="36">
        <v>107.55877260000001</v>
      </c>
      <c r="BY753" s="36">
        <v>17.237880790149379</v>
      </c>
      <c r="BZ753" s="36">
        <v>95.369750200000013</v>
      </c>
      <c r="CA753" s="36">
        <v>119.74779500000001</v>
      </c>
      <c r="CB753" s="36">
        <v>16576.468749999996</v>
      </c>
      <c r="CC753" s="36">
        <v>1020.8171940288817</v>
      </c>
      <c r="CD753" s="36">
        <v>15155.7</v>
      </c>
      <c r="CE753" s="36">
        <v>19289</v>
      </c>
      <c r="CF753" s="36"/>
      <c r="CG753" s="40">
        <v>26.231000000000002</v>
      </c>
      <c r="CH753" s="40">
        <v>66.938999999999993</v>
      </c>
      <c r="CI753" s="40"/>
      <c r="CL753" s="5" t="str">
        <f t="shared" si="1571"/>
        <v>0.666_1_1</v>
      </c>
      <c r="CM753" s="95" t="str">
        <f t="shared" si="1572"/>
        <v>1I</v>
      </c>
      <c r="CN753" s="96">
        <f t="shared" si="1559"/>
        <v>91</v>
      </c>
      <c r="CO753" s="96" t="str">
        <f t="shared" si="1567"/>
        <v>0.333_1_1</v>
      </c>
      <c r="CP753" s="95" t="str">
        <f t="shared" si="1575"/>
        <v>1F</v>
      </c>
      <c r="CQ753" s="5">
        <f t="shared" si="1568"/>
        <v>45</v>
      </c>
      <c r="CV753" s="87"/>
      <c r="CW753" s="87"/>
      <c r="CX753" s="87"/>
      <c r="CY753" s="87"/>
      <c r="CZ753" s="87"/>
    </row>
    <row r="754" spans="1:104" s="5" customFormat="1">
      <c r="A754" s="13" t="s">
        <v>447</v>
      </c>
      <c r="B754" s="13">
        <v>6</v>
      </c>
      <c r="C754" s="13"/>
      <c r="D754" s="13" t="s">
        <v>107</v>
      </c>
      <c r="E754" s="35" t="s">
        <v>371</v>
      </c>
      <c r="F754" s="13" t="s">
        <v>36</v>
      </c>
      <c r="G754" s="36">
        <v>1007397650</v>
      </c>
      <c r="H754" s="13" t="s">
        <v>372</v>
      </c>
      <c r="I754" s="37">
        <v>18</v>
      </c>
      <c r="J754" s="37" t="s">
        <v>38</v>
      </c>
      <c r="K754" s="38">
        <v>43531</v>
      </c>
      <c r="L754" s="39">
        <v>0.61458333333333337</v>
      </c>
      <c r="M754" s="37" t="s">
        <v>93</v>
      </c>
      <c r="N754" s="37" t="s">
        <v>42</v>
      </c>
      <c r="O754" s="37" t="s">
        <v>42</v>
      </c>
      <c r="P754" s="37" t="s">
        <v>42</v>
      </c>
      <c r="Q754" s="37">
        <v>2</v>
      </c>
      <c r="R754" s="13" t="s">
        <v>55</v>
      </c>
      <c r="S754" s="13" t="s">
        <v>63</v>
      </c>
      <c r="T754" s="13" t="s">
        <v>42</v>
      </c>
      <c r="U754" s="13" t="s">
        <v>52</v>
      </c>
      <c r="V754" s="13" t="s">
        <v>42</v>
      </c>
      <c r="W754" s="13" t="s">
        <v>66</v>
      </c>
      <c r="X754" s="13" t="s">
        <v>47</v>
      </c>
      <c r="Y754" s="13" t="s">
        <v>41</v>
      </c>
      <c r="Z754" s="13" t="s">
        <v>41</v>
      </c>
      <c r="AA754" s="13"/>
      <c r="AB754" s="13">
        <v>0</v>
      </c>
      <c r="AC754" s="72">
        <f t="shared" si="1560"/>
        <v>1</v>
      </c>
      <c r="AD754" s="13">
        <v>0</v>
      </c>
      <c r="AE754" s="72">
        <f t="shared" ref="AE754" si="1664">VALUE(IF(AD754=-2,0%,IF(AD754=-1,50%,IF(AD754=0,100%,IF(AD754=1,50%,IF(AD754=2,0%))))))</f>
        <v>1</v>
      </c>
      <c r="AF754" s="13" t="s">
        <v>42</v>
      </c>
      <c r="AG754" s="13">
        <v>0</v>
      </c>
      <c r="AH754" s="13" t="s">
        <v>42</v>
      </c>
      <c r="AI754" s="13">
        <f t="shared" si="1547"/>
        <v>0</v>
      </c>
      <c r="AJ754" s="70">
        <f t="shared" si="1562"/>
        <v>1</v>
      </c>
      <c r="AK754" s="59">
        <f t="shared" si="1563"/>
        <v>-1</v>
      </c>
      <c r="AL754" s="70">
        <f t="shared" ref="AL754" si="1665">VALUE(IF(AK754=-3,0%,IF(AK754=-2,33.3%,IF(AK754=-1,66.6%,IF(AK754=0,100%,IF(AK754=1,66.6%,IF(AK754=2,33.3%,IF(AK754=3,0%))))))))</f>
        <v>0.66599999999999993</v>
      </c>
      <c r="AM754" s="13" t="s">
        <v>41</v>
      </c>
      <c r="AN754" s="13" t="s">
        <v>41</v>
      </c>
      <c r="AO754" s="13"/>
      <c r="AP754" s="13">
        <v>101.31965006729475</v>
      </c>
      <c r="AQ754" s="13">
        <v>117.34261838440112</v>
      </c>
      <c r="AR754" s="13">
        <v>125.13020833333333</v>
      </c>
      <c r="AS754" s="13">
        <v>148.05555555555554</v>
      </c>
      <c r="AT754" s="36">
        <v>66.898529999999994</v>
      </c>
      <c r="AU754" s="36" t="str">
        <f t="shared" si="1565"/>
        <v>1</v>
      </c>
      <c r="AV754" s="36">
        <v>0</v>
      </c>
      <c r="AW754" s="36">
        <v>66.898529999999994</v>
      </c>
      <c r="AX754" s="36">
        <v>66.898529999999994</v>
      </c>
      <c r="AY754" s="36">
        <v>87.214280000000002</v>
      </c>
      <c r="AZ754" s="36" t="str">
        <f t="shared" si="1566"/>
        <v>1</v>
      </c>
      <c r="BA754" s="36">
        <v>0</v>
      </c>
      <c r="BB754" s="36">
        <v>87.214280000000002</v>
      </c>
      <c r="BC754" s="36">
        <v>87.214280000000002</v>
      </c>
      <c r="BD754" s="36">
        <v>23422.400000000001</v>
      </c>
      <c r="BE754" s="36" t="s">
        <v>50</v>
      </c>
      <c r="BF754" s="36">
        <v>23422.400000000001</v>
      </c>
      <c r="BG754" s="36">
        <v>23422.400000000001</v>
      </c>
      <c r="BH754" s="36">
        <v>62.531737849999992</v>
      </c>
      <c r="BI754" s="36">
        <v>6.1755766825943699</v>
      </c>
      <c r="BJ754" s="36">
        <v>58.16494569999999</v>
      </c>
      <c r="BK754" s="36">
        <v>66.898529999999994</v>
      </c>
      <c r="BL754" s="36">
        <v>83.13779310000001</v>
      </c>
      <c r="BM754" s="36">
        <v>5.7650230608162536</v>
      </c>
      <c r="BN754" s="36">
        <v>79.061306200000004</v>
      </c>
      <c r="BO754" s="36">
        <v>87.214280000000002</v>
      </c>
      <c r="BP754" s="36">
        <v>22159.416666666668</v>
      </c>
      <c r="BQ754" s="36">
        <v>1103.6742751675733</v>
      </c>
      <c r="BR754" s="36">
        <v>20666.8</v>
      </c>
      <c r="BS754" s="36">
        <v>23422.400000000001</v>
      </c>
      <c r="BT754" s="36">
        <v>75.626497399999991</v>
      </c>
      <c r="BU754" s="36">
        <v>12.343209869030208</v>
      </c>
      <c r="BV754" s="36">
        <v>66.898529999999994</v>
      </c>
      <c r="BW754" s="36">
        <v>84.354464799999988</v>
      </c>
      <c r="BX754" s="36">
        <v>91.292015100000015</v>
      </c>
      <c r="BY754" s="36">
        <v>5.766788282184816</v>
      </c>
      <c r="BZ754" s="36">
        <v>87.214280000000002</v>
      </c>
      <c r="CA754" s="36">
        <v>95.369750200000013</v>
      </c>
      <c r="CB754" s="36">
        <v>19289.000000000004</v>
      </c>
      <c r="CC754" s="36">
        <v>2425.8672271993446</v>
      </c>
      <c r="CD754" s="36">
        <v>16533.400000000001</v>
      </c>
      <c r="CE754" s="36">
        <v>23422.400000000001</v>
      </c>
      <c r="CF754" s="36"/>
      <c r="CG754" s="40">
        <v>25.866</v>
      </c>
      <c r="CH754" s="40">
        <v>68.981999999999999</v>
      </c>
      <c r="CI754" s="40"/>
      <c r="CL754" s="5" t="str">
        <f t="shared" si="1571"/>
        <v>1_1_1</v>
      </c>
      <c r="CM754" s="95" t="str">
        <f t="shared" si="1572"/>
        <v>1L</v>
      </c>
      <c r="CN754" s="96">
        <f t="shared" si="1559"/>
        <v>208</v>
      </c>
      <c r="CO754" s="96" t="str">
        <f t="shared" si="1567"/>
        <v>0.666_1_1</v>
      </c>
      <c r="CP754" s="95" t="str">
        <f t="shared" si="1575"/>
        <v>1I</v>
      </c>
      <c r="CQ754" s="5">
        <f t="shared" si="1568"/>
        <v>50</v>
      </c>
      <c r="CV754" s="87"/>
      <c r="CW754" s="87"/>
      <c r="CX754" s="87"/>
      <c r="CY754" s="87"/>
      <c r="CZ754" s="87"/>
    </row>
    <row r="755" spans="1:104" s="5" customFormat="1">
      <c r="A755" s="13" t="s">
        <v>447</v>
      </c>
      <c r="B755" s="13">
        <v>6</v>
      </c>
      <c r="C755" s="13"/>
      <c r="D755" s="13" t="s">
        <v>107</v>
      </c>
      <c r="E755" s="35" t="s">
        <v>371</v>
      </c>
      <c r="F755" s="13" t="s">
        <v>36</v>
      </c>
      <c r="G755" s="36">
        <v>1007397650</v>
      </c>
      <c r="H755" s="13" t="s">
        <v>372</v>
      </c>
      <c r="I755" s="37">
        <v>18</v>
      </c>
      <c r="J755" s="37" t="s">
        <v>38</v>
      </c>
      <c r="K755" s="38">
        <v>43531</v>
      </c>
      <c r="L755" s="39">
        <v>0.625</v>
      </c>
      <c r="M755" s="37" t="s">
        <v>93</v>
      </c>
      <c r="N755" s="37" t="s">
        <v>42</v>
      </c>
      <c r="O755" s="37" t="s">
        <v>42</v>
      </c>
      <c r="P755" s="37" t="s">
        <v>42</v>
      </c>
      <c r="Q755" s="37">
        <v>3</v>
      </c>
      <c r="R755" s="13" t="s">
        <v>55</v>
      </c>
      <c r="S755" s="13" t="s">
        <v>63</v>
      </c>
      <c r="T755" s="13" t="s">
        <v>42</v>
      </c>
      <c r="U755" s="13" t="s">
        <v>52</v>
      </c>
      <c r="V755" s="13" t="s">
        <v>42</v>
      </c>
      <c r="W755" s="13" t="s">
        <v>66</v>
      </c>
      <c r="X755" s="13" t="s">
        <v>47</v>
      </c>
      <c r="Y755" s="13" t="s">
        <v>41</v>
      </c>
      <c r="Z755" s="13" t="s">
        <v>41</v>
      </c>
      <c r="AA755" s="13"/>
      <c r="AB755" s="13">
        <v>0</v>
      </c>
      <c r="AC755" s="72">
        <f t="shared" si="1560"/>
        <v>1</v>
      </c>
      <c r="AD755" s="13">
        <v>0</v>
      </c>
      <c r="AE755" s="72">
        <f t="shared" ref="AE755" si="1666">VALUE(IF(AD755=-2,0%,IF(AD755=-1,50%,IF(AD755=0,100%,IF(AD755=1,50%,IF(AD755=2,0%))))))</f>
        <v>1</v>
      </c>
      <c r="AF755" s="13" t="s">
        <v>42</v>
      </c>
      <c r="AG755" s="13">
        <v>0</v>
      </c>
      <c r="AH755" s="13" t="s">
        <v>42</v>
      </c>
      <c r="AI755" s="13">
        <f t="shared" si="1547"/>
        <v>0</v>
      </c>
      <c r="AJ755" s="70">
        <f t="shared" si="1562"/>
        <v>1</v>
      </c>
      <c r="AK755" s="59">
        <f t="shared" si="1563"/>
        <v>-1</v>
      </c>
      <c r="AL755" s="70">
        <f t="shared" ref="AL755" si="1667">VALUE(IF(AK755=-3,0%,IF(AK755=-2,33.3%,IF(AK755=-1,66.6%,IF(AK755=0,100%,IF(AK755=1,66.6%,IF(AK755=2,33.3%,IF(AK755=3,0%))))))))</f>
        <v>0.66599999999999993</v>
      </c>
      <c r="AM755" s="13" t="s">
        <v>41</v>
      </c>
      <c r="AN755" s="13" t="s">
        <v>41</v>
      </c>
      <c r="AO755" s="13"/>
      <c r="AP755" s="13">
        <v>101.31965006729475</v>
      </c>
      <c r="AQ755" s="13">
        <v>117.34261838440112</v>
      </c>
      <c r="AR755" s="13">
        <v>125.13020833333333</v>
      </c>
      <c r="AS755" s="13">
        <v>148.05555555555554</v>
      </c>
      <c r="AT755" s="36">
        <v>84.354464799999988</v>
      </c>
      <c r="AU755" s="36" t="str">
        <f t="shared" si="1565"/>
        <v>1</v>
      </c>
      <c r="AV755" s="36">
        <v>0</v>
      </c>
      <c r="AW755" s="36">
        <v>84.354464799999988</v>
      </c>
      <c r="AX755" s="36">
        <v>84.354464799999988</v>
      </c>
      <c r="AY755" s="36">
        <v>99.448733500000003</v>
      </c>
      <c r="AZ755" s="36" t="str">
        <f t="shared" si="1566"/>
        <v>1</v>
      </c>
      <c r="BA755" s="36">
        <v>5.7685535035533588</v>
      </c>
      <c r="BB755" s="36">
        <v>95.369750200000013</v>
      </c>
      <c r="BC755" s="36">
        <v>103.52771680000001</v>
      </c>
      <c r="BD755" s="36">
        <v>23422.400000000001</v>
      </c>
      <c r="BE755" s="36" t="s">
        <v>50</v>
      </c>
      <c r="BF755" s="36">
        <v>23422.400000000001</v>
      </c>
      <c r="BG755" s="36">
        <v>23422.400000000001</v>
      </c>
      <c r="BH755" s="36">
        <v>79.991417249999998</v>
      </c>
      <c r="BI755" s="36">
        <v>6.1702810184886907</v>
      </c>
      <c r="BJ755" s="36">
        <v>75.628369700000007</v>
      </c>
      <c r="BK755" s="36">
        <v>84.354464799999988</v>
      </c>
      <c r="BL755" s="36">
        <v>91.292015100000015</v>
      </c>
      <c r="BM755" s="36">
        <v>5.766788282184816</v>
      </c>
      <c r="BN755" s="36">
        <v>87.214280000000002</v>
      </c>
      <c r="BO755" s="36">
        <v>95.369750200000013</v>
      </c>
      <c r="BP755" s="36">
        <v>23422.399999999998</v>
      </c>
      <c r="BQ755" s="36">
        <v>3.9852061127397324E-12</v>
      </c>
      <c r="BR755" s="36">
        <v>23422.400000000001</v>
      </c>
      <c r="BS755" s="36">
        <v>23422.400000000001</v>
      </c>
      <c r="BT755" s="36">
        <v>75.626497399999991</v>
      </c>
      <c r="BU755" s="36">
        <v>12.343209869030208</v>
      </c>
      <c r="BV755" s="36">
        <v>66.898529999999994</v>
      </c>
      <c r="BW755" s="36">
        <v>84.354464799999988</v>
      </c>
      <c r="BX755" s="36">
        <v>91.292015100000015</v>
      </c>
      <c r="BY755" s="36">
        <v>5.766788282184816</v>
      </c>
      <c r="BZ755" s="36">
        <v>87.214280000000002</v>
      </c>
      <c r="CA755" s="36">
        <v>95.369750200000013</v>
      </c>
      <c r="CB755" s="36">
        <v>23250.175000000007</v>
      </c>
      <c r="CC755" s="36">
        <v>470.60829217797209</v>
      </c>
      <c r="CD755" s="36">
        <v>22044.6</v>
      </c>
      <c r="CE755" s="36">
        <v>23422.400000000001</v>
      </c>
      <c r="CF755" s="36"/>
      <c r="CG755" s="40">
        <v>25.792999999999999</v>
      </c>
      <c r="CH755" s="40">
        <v>69.866</v>
      </c>
      <c r="CI755" s="40"/>
      <c r="CL755" s="5" t="str">
        <f t="shared" si="1571"/>
        <v>1_1_1</v>
      </c>
      <c r="CM755" s="95" t="str">
        <f t="shared" si="1572"/>
        <v>1L</v>
      </c>
      <c r="CN755" s="96">
        <f t="shared" si="1559"/>
        <v>208</v>
      </c>
      <c r="CO755" s="96" t="str">
        <f t="shared" si="1567"/>
        <v>0.666_1_1</v>
      </c>
      <c r="CP755" s="95" t="str">
        <f t="shared" si="1575"/>
        <v>1I</v>
      </c>
      <c r="CQ755" s="5">
        <f t="shared" si="1568"/>
        <v>50</v>
      </c>
      <c r="CV755" s="87"/>
      <c r="CW755" s="87"/>
      <c r="CX755" s="87"/>
      <c r="CY755" s="87"/>
      <c r="CZ755" s="87"/>
    </row>
    <row r="756" spans="1:104" s="5" customFormat="1">
      <c r="A756" s="13" t="s">
        <v>447</v>
      </c>
      <c r="B756" s="13">
        <v>6</v>
      </c>
      <c r="C756" s="13"/>
      <c r="D756" s="13" t="s">
        <v>107</v>
      </c>
      <c r="E756" s="35" t="s">
        <v>371</v>
      </c>
      <c r="F756" s="13" t="s">
        <v>36</v>
      </c>
      <c r="G756" s="36">
        <v>1007397650</v>
      </c>
      <c r="H756" s="13" t="s">
        <v>372</v>
      </c>
      <c r="I756" s="37">
        <v>18</v>
      </c>
      <c r="J756" s="37" t="s">
        <v>38</v>
      </c>
      <c r="K756" s="38">
        <v>43531</v>
      </c>
      <c r="L756" s="39">
        <v>0.64930555555555558</v>
      </c>
      <c r="M756" s="37" t="s">
        <v>93</v>
      </c>
      <c r="N756" s="37" t="s">
        <v>42</v>
      </c>
      <c r="O756" s="37" t="s">
        <v>42</v>
      </c>
      <c r="P756" s="37" t="s">
        <v>42</v>
      </c>
      <c r="Q756" s="37">
        <v>5</v>
      </c>
      <c r="R756" s="13" t="s">
        <v>43</v>
      </c>
      <c r="S756" s="13" t="s">
        <v>44</v>
      </c>
      <c r="T756" s="13" t="s">
        <v>42</v>
      </c>
      <c r="U756" s="13" t="s">
        <v>52</v>
      </c>
      <c r="V756" s="13" t="s">
        <v>42</v>
      </c>
      <c r="W756" s="13" t="s">
        <v>66</v>
      </c>
      <c r="X756" s="13" t="s">
        <v>76</v>
      </c>
      <c r="Y756" s="13" t="s">
        <v>41</v>
      </c>
      <c r="Z756" s="13" t="s">
        <v>41</v>
      </c>
      <c r="AA756" s="13"/>
      <c r="AB756" s="13">
        <v>-1</v>
      </c>
      <c r="AC756" s="72">
        <f t="shared" si="1560"/>
        <v>0.5</v>
      </c>
      <c r="AD756" s="13">
        <v>1</v>
      </c>
      <c r="AE756" s="72">
        <f t="shared" ref="AE756" si="1668">VALUE(IF(AD756=-2,0%,IF(AD756=-1,50%,IF(AD756=0,100%,IF(AD756=1,50%,IF(AD756=2,0%))))))</f>
        <v>0.5</v>
      </c>
      <c r="AF756" s="13" t="s">
        <v>42</v>
      </c>
      <c r="AG756" s="13">
        <v>0</v>
      </c>
      <c r="AH756" s="13" t="s">
        <v>42</v>
      </c>
      <c r="AI756" s="13">
        <f t="shared" si="1547"/>
        <v>0</v>
      </c>
      <c r="AJ756" s="70">
        <f t="shared" si="1562"/>
        <v>1</v>
      </c>
      <c r="AK756" s="59">
        <f t="shared" si="1563"/>
        <v>0</v>
      </c>
      <c r="AL756" s="70">
        <f t="shared" ref="AL756" si="1669">VALUE(IF(AK756=-3,0%,IF(AK756=-2,33.3%,IF(AK756=-1,66.6%,IF(AK756=0,100%,IF(AK756=1,66.6%,IF(AK756=2,33.3%,IF(AK756=3,0%))))))))</f>
        <v>1</v>
      </c>
      <c r="AM756" s="13" t="s">
        <v>41</v>
      </c>
      <c r="AN756" s="13" t="s">
        <v>41</v>
      </c>
      <c r="AO756" s="13"/>
      <c r="AP756" s="13">
        <v>101.31965006729475</v>
      </c>
      <c r="AQ756" s="13">
        <v>117.34261838440112</v>
      </c>
      <c r="AR756" s="13">
        <v>125.13020833333333</v>
      </c>
      <c r="AS756" s="13">
        <v>148.05555555555554</v>
      </c>
      <c r="AT756" s="36">
        <v>40.797213199999995</v>
      </c>
      <c r="AU756" s="36" t="str">
        <f t="shared" si="1565"/>
        <v>1</v>
      </c>
      <c r="AV756" s="36">
        <v>0</v>
      </c>
      <c r="AW756" s="36">
        <v>40.797213199999995</v>
      </c>
      <c r="AX756" s="36">
        <v>40.797213199999995</v>
      </c>
      <c r="AY756" s="36">
        <v>54.720455000000001</v>
      </c>
      <c r="AZ756" s="36" t="str">
        <f t="shared" si="1566"/>
        <v>1</v>
      </c>
      <c r="BA756" s="36">
        <v>0</v>
      </c>
      <c r="BB756" s="36">
        <v>54.720455000000001</v>
      </c>
      <c r="BC756" s="36">
        <v>54.720455000000001</v>
      </c>
      <c r="BD756" s="36">
        <v>13777.9</v>
      </c>
      <c r="BE756" s="36" t="s">
        <v>50</v>
      </c>
      <c r="BF756" s="36">
        <v>13777.9</v>
      </c>
      <c r="BG756" s="36">
        <v>13777.9</v>
      </c>
      <c r="BH756" s="36">
        <v>40.797213199999995</v>
      </c>
      <c r="BI756" s="36">
        <v>0</v>
      </c>
      <c r="BJ756" s="36">
        <v>40.797213199999995</v>
      </c>
      <c r="BK756" s="36">
        <v>40.797213199999995</v>
      </c>
      <c r="BL756" s="36">
        <v>58.793213100000003</v>
      </c>
      <c r="BM756" s="36">
        <v>5.7597497412848808</v>
      </c>
      <c r="BN756" s="36">
        <v>54.720455000000001</v>
      </c>
      <c r="BO756" s="36">
        <v>62.865971200000004</v>
      </c>
      <c r="BP756" s="36">
        <v>13777.9</v>
      </c>
      <c r="BQ756" s="36">
        <v>0</v>
      </c>
      <c r="BR756" s="36">
        <v>13777.9</v>
      </c>
      <c r="BS756" s="36">
        <v>13777.9</v>
      </c>
      <c r="BT756" s="36">
        <v>40.797213199999995</v>
      </c>
      <c r="BU756" s="36">
        <v>0</v>
      </c>
      <c r="BV756" s="36">
        <v>40.797213199999995</v>
      </c>
      <c r="BW756" s="36">
        <v>40.797213199999995</v>
      </c>
      <c r="BX756" s="36">
        <v>58.793213100000003</v>
      </c>
      <c r="BY756" s="36">
        <v>5.7597497412848808</v>
      </c>
      <c r="BZ756" s="36">
        <v>54.720455000000001</v>
      </c>
      <c r="CA756" s="36">
        <v>62.865971200000004</v>
      </c>
      <c r="CB756" s="36">
        <v>13734.843749999996</v>
      </c>
      <c r="CC756" s="36">
        <v>468.50265167339205</v>
      </c>
      <c r="CD756" s="36">
        <v>13089</v>
      </c>
      <c r="CE756" s="36">
        <v>14466.8</v>
      </c>
      <c r="CF756" s="36"/>
      <c r="CG756" s="40">
        <v>26.085000000000001</v>
      </c>
      <c r="CH756" s="40">
        <v>70.606999999999999</v>
      </c>
      <c r="CI756" s="40"/>
      <c r="CL756" s="5" t="str">
        <f t="shared" si="1571"/>
        <v>1_0.5_1</v>
      </c>
      <c r="CM756" s="95" t="str">
        <f t="shared" si="1572"/>
        <v>1K</v>
      </c>
      <c r="CN756" s="96">
        <f t="shared" si="1559"/>
        <v>202</v>
      </c>
      <c r="CO756" s="96" t="str">
        <f t="shared" si="1567"/>
        <v>1_0.5_1</v>
      </c>
      <c r="CP756" s="95" t="str">
        <f t="shared" si="1575"/>
        <v>1K</v>
      </c>
      <c r="CQ756" s="5">
        <f t="shared" si="1568"/>
        <v>108</v>
      </c>
      <c r="CV756" s="87"/>
      <c r="CW756" s="87"/>
      <c r="CX756" s="87"/>
      <c r="CY756" s="87"/>
      <c r="CZ756" s="87"/>
    </row>
    <row r="757" spans="1:104" s="5" customFormat="1">
      <c r="A757" s="13" t="s">
        <v>447</v>
      </c>
      <c r="B757" s="13">
        <v>6</v>
      </c>
      <c r="C757" s="13"/>
      <c r="D757" s="13" t="s">
        <v>73</v>
      </c>
      <c r="E757" s="35" t="s">
        <v>373</v>
      </c>
      <c r="F757" s="13" t="s">
        <v>36</v>
      </c>
      <c r="G757" s="36">
        <v>1010115971</v>
      </c>
      <c r="H757" s="13" t="s">
        <v>374</v>
      </c>
      <c r="I757" s="37">
        <v>18</v>
      </c>
      <c r="J757" s="37" t="s">
        <v>38</v>
      </c>
      <c r="K757" s="38">
        <v>43531</v>
      </c>
      <c r="L757" s="39">
        <v>0.60416666666666663</v>
      </c>
      <c r="M757" s="37" t="s">
        <v>39</v>
      </c>
      <c r="N757" s="37" t="s">
        <v>94</v>
      </c>
      <c r="O757" s="37" t="s">
        <v>41</v>
      </c>
      <c r="P757" s="37" t="s">
        <v>41</v>
      </c>
      <c r="Q757" s="37">
        <v>1</v>
      </c>
      <c r="R757" s="13" t="s">
        <v>55</v>
      </c>
      <c r="S757" s="13" t="s">
        <v>56</v>
      </c>
      <c r="T757" s="13" t="s">
        <v>41</v>
      </c>
      <c r="U757" s="13" t="s">
        <v>52</v>
      </c>
      <c r="V757" s="13" t="s">
        <v>42</v>
      </c>
      <c r="W757" s="13" t="s">
        <v>46</v>
      </c>
      <c r="X757" s="13" t="s">
        <v>47</v>
      </c>
      <c r="Y757" s="13" t="s">
        <v>41</v>
      </c>
      <c r="Z757" s="13" t="s">
        <v>42</v>
      </c>
      <c r="AA757" s="13"/>
      <c r="AB757" s="13">
        <v>0</v>
      </c>
      <c r="AC757" s="72">
        <f t="shared" si="1560"/>
        <v>1</v>
      </c>
      <c r="AD757" s="13">
        <v>2</v>
      </c>
      <c r="AE757" s="72">
        <f t="shared" ref="AE757" si="1670">VALUE(IF(AD757=-2,0%,IF(AD757=-1,50%,IF(AD757=0,100%,IF(AD757=1,50%,IF(AD757=2,0%))))))</f>
        <v>0</v>
      </c>
      <c r="AF757" s="13" t="s">
        <v>41</v>
      </c>
      <c r="AG757" s="13">
        <v>0</v>
      </c>
      <c r="AH757" s="13" t="s">
        <v>42</v>
      </c>
      <c r="AI757" s="13">
        <f t="shared" si="1547"/>
        <v>1</v>
      </c>
      <c r="AJ757" s="70">
        <f t="shared" si="1562"/>
        <v>0.66599999999999993</v>
      </c>
      <c r="AK757" s="59">
        <f t="shared" si="1563"/>
        <v>-1</v>
      </c>
      <c r="AL757" s="70">
        <f t="shared" ref="AL757" si="1671">VALUE(IF(AK757=-3,0%,IF(AK757=-2,33.3%,IF(AK757=-1,66.6%,IF(AK757=0,100%,IF(AK757=1,66.6%,IF(AK757=2,33.3%,IF(AK757=3,0%))))))))</f>
        <v>0.66599999999999993</v>
      </c>
      <c r="AM757" s="13" t="s">
        <v>41</v>
      </c>
      <c r="AN757" s="13" t="s">
        <v>42</v>
      </c>
      <c r="AO757" s="13"/>
      <c r="AP757" s="13">
        <v>101.31965006729475</v>
      </c>
      <c r="AQ757" s="13">
        <v>117.34261838440112</v>
      </c>
      <c r="AR757" s="13">
        <v>125.13020833333333</v>
      </c>
      <c r="AS757" s="13">
        <v>148.05555555555554</v>
      </c>
      <c r="AT757" s="36">
        <v>67</v>
      </c>
      <c r="AU757" s="36" t="str">
        <f t="shared" si="1565"/>
        <v>1</v>
      </c>
      <c r="AV757" s="36">
        <v>0</v>
      </c>
      <c r="AW757" s="36">
        <v>67</v>
      </c>
      <c r="AX757" s="36">
        <v>67</v>
      </c>
      <c r="AY757" s="36">
        <v>59.891799300000002</v>
      </c>
      <c r="AZ757" s="36" t="str">
        <f t="shared" si="1566"/>
        <v>1</v>
      </c>
      <c r="BA757" s="36">
        <v>0</v>
      </c>
      <c r="BB757" s="36">
        <v>59.891799300000002</v>
      </c>
      <c r="BC757" s="36">
        <v>59.891799300000002</v>
      </c>
      <c r="BD757" s="36">
        <v>17566.75</v>
      </c>
      <c r="BE757" s="36" t="s">
        <v>50</v>
      </c>
      <c r="BF757" s="36">
        <v>17222.3</v>
      </c>
      <c r="BG757" s="36">
        <v>17911.2</v>
      </c>
      <c r="BH757" s="36">
        <v>67</v>
      </c>
      <c r="BI757" s="36">
        <v>0</v>
      </c>
      <c r="BJ757" s="36">
        <v>67</v>
      </c>
      <c r="BK757" s="36">
        <v>67</v>
      </c>
      <c r="BL757" s="36">
        <v>59.891799300000002</v>
      </c>
      <c r="BM757" s="36">
        <v>0</v>
      </c>
      <c r="BN757" s="36">
        <v>59.891799300000002</v>
      </c>
      <c r="BO757" s="36">
        <v>59.891799300000002</v>
      </c>
      <c r="BP757" s="36">
        <v>16763.033333333336</v>
      </c>
      <c r="BQ757" s="36">
        <v>355.7464302936375</v>
      </c>
      <c r="BR757" s="36">
        <v>16533.400000000001</v>
      </c>
      <c r="BS757" s="36">
        <v>17222.3</v>
      </c>
      <c r="BT757" s="36">
        <v>67</v>
      </c>
      <c r="BU757" s="36">
        <v>0</v>
      </c>
      <c r="BV757" s="36">
        <v>67</v>
      </c>
      <c r="BW757" s="36">
        <v>67</v>
      </c>
      <c r="BX757" s="36">
        <v>64.489445250000003</v>
      </c>
      <c r="BY757" s="36">
        <v>6.5020532574797336</v>
      </c>
      <c r="BZ757" s="36">
        <v>59.891799300000002</v>
      </c>
      <c r="CA757" s="36">
        <v>69.087091200000003</v>
      </c>
      <c r="CB757" s="36">
        <v>16576.468749999996</v>
      </c>
      <c r="CC757" s="36">
        <v>1020.8171940288817</v>
      </c>
      <c r="CD757" s="36">
        <v>15155.7</v>
      </c>
      <c r="CE757" s="36">
        <v>19289</v>
      </c>
      <c r="CF757" s="36"/>
      <c r="CG757" s="40">
        <v>26.231000000000002</v>
      </c>
      <c r="CH757" s="40">
        <v>66.938999999999993</v>
      </c>
      <c r="CI757" s="40"/>
      <c r="CL757" s="5" t="str">
        <f t="shared" si="1571"/>
        <v>0.666_1_1</v>
      </c>
      <c r="CM757" s="95" t="str">
        <f t="shared" si="1572"/>
        <v>1I</v>
      </c>
      <c r="CN757" s="96">
        <f t="shared" si="1559"/>
        <v>91</v>
      </c>
      <c r="CO757" s="96" t="str">
        <f t="shared" si="1567"/>
        <v>0.666_0_1</v>
      </c>
      <c r="CP757" s="95" t="str">
        <f t="shared" si="1575"/>
        <v>1G</v>
      </c>
      <c r="CQ757" s="5">
        <f t="shared" si="1568"/>
        <v>48</v>
      </c>
      <c r="CV757" s="87"/>
      <c r="CW757" s="87"/>
      <c r="CX757" s="87"/>
      <c r="CY757" s="87"/>
      <c r="CZ757" s="87"/>
    </row>
    <row r="758" spans="1:104" s="5" customFormat="1">
      <c r="A758" s="13" t="s">
        <v>447</v>
      </c>
      <c r="B758" s="13">
        <v>6</v>
      </c>
      <c r="C758" s="13"/>
      <c r="D758" s="13" t="s">
        <v>73</v>
      </c>
      <c r="E758" s="35" t="s">
        <v>373</v>
      </c>
      <c r="F758" s="13" t="s">
        <v>36</v>
      </c>
      <c r="G758" s="36">
        <v>1010115971</v>
      </c>
      <c r="H758" s="13" t="s">
        <v>374</v>
      </c>
      <c r="I758" s="37">
        <v>18</v>
      </c>
      <c r="J758" s="37" t="s">
        <v>38</v>
      </c>
      <c r="K758" s="38">
        <v>43531</v>
      </c>
      <c r="L758" s="39">
        <v>0.61458333333333337</v>
      </c>
      <c r="M758" s="37" t="s">
        <v>39</v>
      </c>
      <c r="N758" s="37" t="s">
        <v>94</v>
      </c>
      <c r="O758" s="37" t="s">
        <v>41</v>
      </c>
      <c r="P758" s="37" t="s">
        <v>41</v>
      </c>
      <c r="Q758" s="37">
        <v>2</v>
      </c>
      <c r="R758" s="13" t="s">
        <v>43</v>
      </c>
      <c r="S758" s="13" t="s">
        <v>56</v>
      </c>
      <c r="T758" s="13" t="s">
        <v>41</v>
      </c>
      <c r="U758" s="13" t="s">
        <v>52</v>
      </c>
      <c r="V758" s="13" t="s">
        <v>42</v>
      </c>
      <c r="W758" s="13" t="s">
        <v>46</v>
      </c>
      <c r="X758" s="13" t="s">
        <v>47</v>
      </c>
      <c r="Y758" s="13" t="s">
        <v>41</v>
      </c>
      <c r="Z758" s="13" t="s">
        <v>41</v>
      </c>
      <c r="AA758" s="13"/>
      <c r="AB758" s="13">
        <v>-1</v>
      </c>
      <c r="AC758" s="72">
        <f t="shared" si="1560"/>
        <v>0.5</v>
      </c>
      <c r="AD758" s="13">
        <v>2</v>
      </c>
      <c r="AE758" s="72">
        <f t="shared" ref="AE758" si="1672">VALUE(IF(AD758=-2,0%,IF(AD758=-1,50%,IF(AD758=0,100%,IF(AD758=1,50%,IF(AD758=2,0%))))))</f>
        <v>0</v>
      </c>
      <c r="AF758" s="13" t="s">
        <v>41</v>
      </c>
      <c r="AG758" s="13">
        <v>0</v>
      </c>
      <c r="AH758" s="13" t="s">
        <v>42</v>
      </c>
      <c r="AI758" s="13">
        <f t="shared" si="1547"/>
        <v>1</v>
      </c>
      <c r="AJ758" s="70">
        <f t="shared" si="1562"/>
        <v>0.66599999999999993</v>
      </c>
      <c r="AK758" s="59">
        <f t="shared" si="1563"/>
        <v>-1</v>
      </c>
      <c r="AL758" s="70">
        <f t="shared" ref="AL758" si="1673">VALUE(IF(AK758=-3,0%,IF(AK758=-2,33.3%,IF(AK758=-1,66.6%,IF(AK758=0,100%,IF(AK758=1,66.6%,IF(AK758=2,33.3%,IF(AK758=3,0%))))))))</f>
        <v>0.66599999999999993</v>
      </c>
      <c r="AM758" s="13" t="s">
        <v>41</v>
      </c>
      <c r="AN758" s="13" t="s">
        <v>41</v>
      </c>
      <c r="AO758" s="13"/>
      <c r="AP758" s="13">
        <v>101.31965006729475</v>
      </c>
      <c r="AQ758" s="13">
        <v>117.34261838440112</v>
      </c>
      <c r="AR758" s="13">
        <v>125.13020833333333</v>
      </c>
      <c r="AS758" s="13">
        <v>148.05555555555554</v>
      </c>
      <c r="AT758" s="36">
        <v>59.1</v>
      </c>
      <c r="AU758" s="36" t="str">
        <f t="shared" si="1565"/>
        <v>1</v>
      </c>
      <c r="AV758" s="36">
        <v>0</v>
      </c>
      <c r="AW758" s="36">
        <v>59.1</v>
      </c>
      <c r="AX758" s="36">
        <v>59.1</v>
      </c>
      <c r="AY758" s="36">
        <v>50.687770000000015</v>
      </c>
      <c r="AZ758" s="36" t="str">
        <f t="shared" si="1566"/>
        <v>1</v>
      </c>
      <c r="BA758" s="36">
        <v>0</v>
      </c>
      <c r="BB758" s="36">
        <v>50.687770000000015</v>
      </c>
      <c r="BC758" s="36">
        <v>50.687770000000015</v>
      </c>
      <c r="BD758" s="36">
        <v>23422.400000000001</v>
      </c>
      <c r="BE758" s="36" t="s">
        <v>50</v>
      </c>
      <c r="BF758" s="36">
        <v>23422.400000000001</v>
      </c>
      <c r="BG758" s="36">
        <v>23422.400000000001</v>
      </c>
      <c r="BH758" s="36">
        <v>59.1</v>
      </c>
      <c r="BI758" s="36">
        <v>0</v>
      </c>
      <c r="BJ758" s="36">
        <v>59.1</v>
      </c>
      <c r="BK758" s="36">
        <v>59.1</v>
      </c>
      <c r="BL758" s="36">
        <v>50.687770000000015</v>
      </c>
      <c r="BM758" s="36">
        <v>0</v>
      </c>
      <c r="BN758" s="36">
        <v>50.687770000000015</v>
      </c>
      <c r="BO758" s="36">
        <v>50.687770000000015</v>
      </c>
      <c r="BP758" s="36">
        <v>22159.416666666668</v>
      </c>
      <c r="BQ758" s="36">
        <v>1103.6742751675733</v>
      </c>
      <c r="BR758" s="36">
        <v>20666.8</v>
      </c>
      <c r="BS758" s="36">
        <v>23422.400000000001</v>
      </c>
      <c r="BT758" s="36">
        <v>63.05</v>
      </c>
      <c r="BU758" s="36">
        <v>5.5861435713737251</v>
      </c>
      <c r="BV758" s="36">
        <v>59.1</v>
      </c>
      <c r="BW758" s="36">
        <v>67</v>
      </c>
      <c r="BX758" s="36">
        <v>55.289784650000009</v>
      </c>
      <c r="BY758" s="36">
        <v>6.5082315322696633</v>
      </c>
      <c r="BZ758" s="36">
        <v>50.687770000000015</v>
      </c>
      <c r="CA758" s="36">
        <v>59.891799300000002</v>
      </c>
      <c r="CB758" s="36">
        <v>19289.000000000004</v>
      </c>
      <c r="CC758" s="36">
        <v>2425.8672271993446</v>
      </c>
      <c r="CD758" s="36">
        <v>16533.400000000001</v>
      </c>
      <c r="CE758" s="36">
        <v>23422.400000000001</v>
      </c>
      <c r="CF758" s="36"/>
      <c r="CG758" s="40">
        <v>25.866</v>
      </c>
      <c r="CH758" s="40">
        <v>68.981999999999999</v>
      </c>
      <c r="CI758" s="40"/>
      <c r="CL758" s="5" t="str">
        <f t="shared" si="1571"/>
        <v>0.666_0.5_1</v>
      </c>
      <c r="CM758" s="95" t="str">
        <f t="shared" si="1572"/>
        <v>1H</v>
      </c>
      <c r="CN758" s="96">
        <f t="shared" si="1559"/>
        <v>131</v>
      </c>
      <c r="CO758" s="96" t="str">
        <f t="shared" si="1567"/>
        <v>0.666_0_1</v>
      </c>
      <c r="CP758" s="95" t="str">
        <f t="shared" si="1575"/>
        <v>1G</v>
      </c>
      <c r="CQ758" s="5">
        <f t="shared" si="1568"/>
        <v>48</v>
      </c>
      <c r="CV758" s="87"/>
      <c r="CW758" s="87"/>
      <c r="CX758" s="87"/>
      <c r="CY758" s="87"/>
      <c r="CZ758" s="87"/>
    </row>
    <row r="759" spans="1:104" s="5" customFormat="1">
      <c r="A759" s="13" t="s">
        <v>447</v>
      </c>
      <c r="B759" s="13">
        <v>6</v>
      </c>
      <c r="C759" s="13"/>
      <c r="D759" s="13" t="s">
        <v>73</v>
      </c>
      <c r="E759" s="35" t="s">
        <v>373</v>
      </c>
      <c r="F759" s="13" t="s">
        <v>36</v>
      </c>
      <c r="G759" s="36">
        <v>1010115971</v>
      </c>
      <c r="H759" s="13" t="s">
        <v>374</v>
      </c>
      <c r="I759" s="37">
        <v>18</v>
      </c>
      <c r="J759" s="37" t="s">
        <v>38</v>
      </c>
      <c r="K759" s="38">
        <v>43531</v>
      </c>
      <c r="L759" s="39">
        <v>0.625</v>
      </c>
      <c r="M759" s="37" t="s">
        <v>39</v>
      </c>
      <c r="N759" s="37" t="s">
        <v>94</v>
      </c>
      <c r="O759" s="37" t="s">
        <v>41</v>
      </c>
      <c r="P759" s="37" t="s">
        <v>41</v>
      </c>
      <c r="Q759" s="37">
        <v>3</v>
      </c>
      <c r="R759" s="13" t="s">
        <v>55</v>
      </c>
      <c r="S759" s="13" t="s">
        <v>56</v>
      </c>
      <c r="T759" s="13" t="s">
        <v>41</v>
      </c>
      <c r="U759" s="13" t="s">
        <v>52</v>
      </c>
      <c r="V759" s="13" t="s">
        <v>42</v>
      </c>
      <c r="W759" s="13" t="s">
        <v>66</v>
      </c>
      <c r="X759" s="13" t="s">
        <v>76</v>
      </c>
      <c r="Y759" s="13" t="s">
        <v>41</v>
      </c>
      <c r="Z759" s="13" t="s">
        <v>41</v>
      </c>
      <c r="AA759" s="13"/>
      <c r="AB759" s="13">
        <v>0</v>
      </c>
      <c r="AC759" s="72">
        <f t="shared" si="1560"/>
        <v>1</v>
      </c>
      <c r="AD759" s="13">
        <v>2</v>
      </c>
      <c r="AE759" s="72">
        <f t="shared" ref="AE759" si="1674">VALUE(IF(AD759=-2,0%,IF(AD759=-1,50%,IF(AD759=0,100%,IF(AD759=1,50%,IF(AD759=2,0%))))))</f>
        <v>0</v>
      </c>
      <c r="AF759" s="13" t="s">
        <v>41</v>
      </c>
      <c r="AG759" s="13">
        <v>0</v>
      </c>
      <c r="AH759" s="13" t="s">
        <v>42</v>
      </c>
      <c r="AI759" s="13">
        <f t="shared" si="1547"/>
        <v>0</v>
      </c>
      <c r="AJ759" s="70">
        <f t="shared" si="1562"/>
        <v>1</v>
      </c>
      <c r="AK759" s="59">
        <f t="shared" si="1563"/>
        <v>0</v>
      </c>
      <c r="AL759" s="70">
        <f t="shared" ref="AL759" si="1675">VALUE(IF(AK759=-3,0%,IF(AK759=-2,33.3%,IF(AK759=-1,66.6%,IF(AK759=0,100%,IF(AK759=1,66.6%,IF(AK759=2,33.3%,IF(AK759=3,0%))))))))</f>
        <v>1</v>
      </c>
      <c r="AM759" s="13" t="s">
        <v>41</v>
      </c>
      <c r="AN759" s="13" t="s">
        <v>41</v>
      </c>
      <c r="AO759" s="13"/>
      <c r="AP759" s="13">
        <v>101.31965006729475</v>
      </c>
      <c r="AQ759" s="13">
        <v>117.34261838440112</v>
      </c>
      <c r="AR759" s="13">
        <v>125.13020833333333</v>
      </c>
      <c r="AS759" s="13">
        <v>148.05555555555554</v>
      </c>
      <c r="AT759" s="36">
        <v>70.95</v>
      </c>
      <c r="AU759" s="36" t="str">
        <f t="shared" si="1565"/>
        <v>1</v>
      </c>
      <c r="AV759" s="36">
        <v>5.5861435713737295</v>
      </c>
      <c r="AW759" s="36">
        <v>67</v>
      </c>
      <c r="AX759" s="36">
        <v>74.900000000000006</v>
      </c>
      <c r="AY759" s="36">
        <v>55.289784650000009</v>
      </c>
      <c r="AZ759" s="36" t="str">
        <f t="shared" si="1566"/>
        <v>1</v>
      </c>
      <c r="BA759" s="36">
        <v>6.5082315322696633</v>
      </c>
      <c r="BB759" s="36">
        <v>50.687770000000015</v>
      </c>
      <c r="BC759" s="36">
        <v>59.891799300000002</v>
      </c>
      <c r="BD759" s="36">
        <v>23422.400000000001</v>
      </c>
      <c r="BE759" s="36" t="s">
        <v>50</v>
      </c>
      <c r="BF759" s="36">
        <v>23422.400000000001</v>
      </c>
      <c r="BG759" s="36">
        <v>23422.400000000001</v>
      </c>
      <c r="BH759" s="36">
        <v>63.05</v>
      </c>
      <c r="BI759" s="36">
        <v>5.5861435713737251</v>
      </c>
      <c r="BJ759" s="36">
        <v>59.1</v>
      </c>
      <c r="BK759" s="36">
        <v>67</v>
      </c>
      <c r="BL759" s="36">
        <v>50.687770000000015</v>
      </c>
      <c r="BM759" s="36">
        <v>0</v>
      </c>
      <c r="BN759" s="36">
        <v>50.687770000000015</v>
      </c>
      <c r="BO759" s="36">
        <v>50.687770000000015</v>
      </c>
      <c r="BP759" s="36">
        <v>23422.399999999998</v>
      </c>
      <c r="BQ759" s="36">
        <v>3.9852061127397324E-12</v>
      </c>
      <c r="BR759" s="36">
        <v>23422.400000000001</v>
      </c>
      <c r="BS759" s="36">
        <v>23422.400000000001</v>
      </c>
      <c r="BT759" s="36">
        <v>63.05</v>
      </c>
      <c r="BU759" s="36">
        <v>5.5861435713737251</v>
      </c>
      <c r="BV759" s="36">
        <v>59.1</v>
      </c>
      <c r="BW759" s="36">
        <v>67</v>
      </c>
      <c r="BX759" s="36">
        <v>50.687770000000015</v>
      </c>
      <c r="BY759" s="36">
        <v>0</v>
      </c>
      <c r="BZ759" s="36">
        <v>50.687770000000015</v>
      </c>
      <c r="CA759" s="36">
        <v>50.687770000000015</v>
      </c>
      <c r="CB759" s="36">
        <v>23250.175000000007</v>
      </c>
      <c r="CC759" s="36">
        <v>470.60829217797209</v>
      </c>
      <c r="CD759" s="36">
        <v>22044.6</v>
      </c>
      <c r="CE759" s="36">
        <v>23422.400000000001</v>
      </c>
      <c r="CF759" s="36"/>
      <c r="CG759" s="40">
        <v>25.792999999999999</v>
      </c>
      <c r="CH759" s="40">
        <v>69.866</v>
      </c>
      <c r="CI759" s="40"/>
      <c r="CL759" s="5" t="str">
        <f t="shared" si="1571"/>
        <v>1_1_1</v>
      </c>
      <c r="CM759" s="95" t="str">
        <f t="shared" si="1572"/>
        <v>1L</v>
      </c>
      <c r="CN759" s="96">
        <f t="shared" si="1559"/>
        <v>208</v>
      </c>
      <c r="CO759" s="96" t="str">
        <f t="shared" si="1567"/>
        <v>1_0_1</v>
      </c>
      <c r="CP759" s="95" t="str">
        <f t="shared" si="1575"/>
        <v>1J</v>
      </c>
      <c r="CQ759" s="5">
        <f t="shared" si="1568"/>
        <v>78</v>
      </c>
      <c r="CV759" s="87"/>
      <c r="CW759" s="87"/>
      <c r="CX759" s="87"/>
      <c r="CY759" s="87"/>
      <c r="CZ759" s="87"/>
    </row>
    <row r="760" spans="1:104" s="5" customFormat="1">
      <c r="A760" s="13" t="s">
        <v>447</v>
      </c>
      <c r="B760" s="13">
        <v>6</v>
      </c>
      <c r="C760" s="13"/>
      <c r="D760" s="13" t="s">
        <v>73</v>
      </c>
      <c r="E760" s="35" t="s">
        <v>373</v>
      </c>
      <c r="F760" s="13" t="s">
        <v>36</v>
      </c>
      <c r="G760" s="36">
        <v>1010115971</v>
      </c>
      <c r="H760" s="13" t="s">
        <v>374</v>
      </c>
      <c r="I760" s="37">
        <v>18</v>
      </c>
      <c r="J760" s="37" t="s">
        <v>38</v>
      </c>
      <c r="K760" s="38">
        <v>43531</v>
      </c>
      <c r="L760" s="39">
        <v>0.64930555555555558</v>
      </c>
      <c r="M760" s="37" t="s">
        <v>39</v>
      </c>
      <c r="N760" s="37" t="s">
        <v>94</v>
      </c>
      <c r="O760" s="37" t="s">
        <v>41</v>
      </c>
      <c r="P760" s="37" t="s">
        <v>41</v>
      </c>
      <c r="Q760" s="37">
        <v>5</v>
      </c>
      <c r="R760" s="13" t="s">
        <v>43</v>
      </c>
      <c r="S760" s="13" t="s">
        <v>56</v>
      </c>
      <c r="T760" s="13" t="s">
        <v>41</v>
      </c>
      <c r="U760" s="13" t="s">
        <v>52</v>
      </c>
      <c r="V760" s="13" t="s">
        <v>42</v>
      </c>
      <c r="W760" s="13" t="s">
        <v>46</v>
      </c>
      <c r="X760" s="13" t="s">
        <v>47</v>
      </c>
      <c r="Y760" s="13" t="s">
        <v>41</v>
      </c>
      <c r="Z760" s="13" t="s">
        <v>41</v>
      </c>
      <c r="AA760" s="13"/>
      <c r="AB760" s="13">
        <v>-1</v>
      </c>
      <c r="AC760" s="72">
        <f t="shared" si="1560"/>
        <v>0.5</v>
      </c>
      <c r="AD760" s="13">
        <v>2</v>
      </c>
      <c r="AE760" s="72">
        <f t="shared" ref="AE760" si="1676">VALUE(IF(AD760=-2,0%,IF(AD760=-1,50%,IF(AD760=0,100%,IF(AD760=1,50%,IF(AD760=2,0%))))))</f>
        <v>0</v>
      </c>
      <c r="AF760" s="13" t="s">
        <v>41</v>
      </c>
      <c r="AG760" s="13">
        <v>0</v>
      </c>
      <c r="AH760" s="13" t="s">
        <v>42</v>
      </c>
      <c r="AI760" s="13">
        <f t="shared" si="1547"/>
        <v>1</v>
      </c>
      <c r="AJ760" s="70">
        <f t="shared" si="1562"/>
        <v>0.66599999999999993</v>
      </c>
      <c r="AK760" s="59">
        <f t="shared" si="1563"/>
        <v>-1</v>
      </c>
      <c r="AL760" s="70">
        <f t="shared" ref="AL760" si="1677">VALUE(IF(AK760=-3,0%,IF(AK760=-2,33.3%,IF(AK760=-1,66.6%,IF(AK760=0,100%,IF(AK760=1,66.6%,IF(AK760=2,33.3%,IF(AK760=3,0%))))))))</f>
        <v>0.66599999999999993</v>
      </c>
      <c r="AM760" s="13" t="s">
        <v>41</v>
      </c>
      <c r="AN760" s="13" t="s">
        <v>41</v>
      </c>
      <c r="AO760" s="13"/>
      <c r="AP760" s="13">
        <v>101.31965006729475</v>
      </c>
      <c r="AQ760" s="13">
        <v>117.34261838440112</v>
      </c>
      <c r="AR760" s="13">
        <v>125.13020833333333</v>
      </c>
      <c r="AS760" s="13">
        <v>148.05555555555554</v>
      </c>
      <c r="AT760" s="36">
        <v>39.450000000000003</v>
      </c>
      <c r="AU760" s="36" t="str">
        <f t="shared" si="1565"/>
        <v>1</v>
      </c>
      <c r="AV760" s="36">
        <v>5.5861435713737251</v>
      </c>
      <c r="AW760" s="36">
        <v>35.5</v>
      </c>
      <c r="AX760" s="36">
        <v>43.4</v>
      </c>
      <c r="AY760" s="36">
        <v>27.696825000000004</v>
      </c>
      <c r="AZ760" s="36" t="str">
        <f t="shared" si="1566"/>
        <v>1</v>
      </c>
      <c r="BA760" s="36">
        <v>6.4441104529555746</v>
      </c>
      <c r="BB760" s="36">
        <v>23.140150800000001</v>
      </c>
      <c r="BC760" s="36">
        <v>32.253499200000007</v>
      </c>
      <c r="BD760" s="36">
        <v>13777.9</v>
      </c>
      <c r="BE760" s="36" t="s">
        <v>50</v>
      </c>
      <c r="BF760" s="36">
        <v>13777.9</v>
      </c>
      <c r="BG760" s="36">
        <v>13777.9</v>
      </c>
      <c r="BH760" s="36">
        <v>39.450000000000003</v>
      </c>
      <c r="BI760" s="36">
        <v>5.5861435713737251</v>
      </c>
      <c r="BJ760" s="36">
        <v>35.5</v>
      </c>
      <c r="BK760" s="36">
        <v>43.4</v>
      </c>
      <c r="BL760" s="36">
        <v>23.140150800000001</v>
      </c>
      <c r="BM760" s="36">
        <v>0</v>
      </c>
      <c r="BN760" s="36">
        <v>23.140150800000001</v>
      </c>
      <c r="BO760" s="36">
        <v>23.140150800000001</v>
      </c>
      <c r="BP760" s="36">
        <v>13777.9</v>
      </c>
      <c r="BQ760" s="36">
        <v>0</v>
      </c>
      <c r="BR760" s="36">
        <v>13777.9</v>
      </c>
      <c r="BS760" s="36">
        <v>13777.9</v>
      </c>
      <c r="BT760" s="36">
        <v>39.450000000000003</v>
      </c>
      <c r="BU760" s="36">
        <v>5.5861435713737251</v>
      </c>
      <c r="BV760" s="36">
        <v>35.5</v>
      </c>
      <c r="BW760" s="36">
        <v>43.4</v>
      </c>
      <c r="BX760" s="36">
        <v>27.696825000000004</v>
      </c>
      <c r="BY760" s="36">
        <v>6.4441104529555746</v>
      </c>
      <c r="BZ760" s="36">
        <v>23.140150800000001</v>
      </c>
      <c r="CA760" s="36">
        <v>32.253499200000007</v>
      </c>
      <c r="CB760" s="36">
        <v>13734.843749999996</v>
      </c>
      <c r="CC760" s="36">
        <v>468.50265167339205</v>
      </c>
      <c r="CD760" s="36">
        <v>13089</v>
      </c>
      <c r="CE760" s="36">
        <v>14466.8</v>
      </c>
      <c r="CF760" s="36"/>
      <c r="CG760" s="40">
        <v>26.085000000000001</v>
      </c>
      <c r="CH760" s="40">
        <v>70.606999999999999</v>
      </c>
      <c r="CI760" s="40"/>
      <c r="CL760" s="5" t="str">
        <f t="shared" si="1571"/>
        <v>0.666_0.5_1</v>
      </c>
      <c r="CM760" s="95" t="str">
        <f t="shared" si="1572"/>
        <v>1H</v>
      </c>
      <c r="CN760" s="96">
        <f t="shared" si="1559"/>
        <v>131</v>
      </c>
      <c r="CO760" s="96" t="str">
        <f t="shared" si="1567"/>
        <v>0.666_0_1</v>
      </c>
      <c r="CP760" s="95" t="str">
        <f t="shared" si="1575"/>
        <v>1G</v>
      </c>
      <c r="CQ760" s="5">
        <f t="shared" si="1568"/>
        <v>48</v>
      </c>
      <c r="CV760" s="87"/>
      <c r="CW760" s="87"/>
      <c r="CX760" s="87"/>
      <c r="CY760" s="87"/>
      <c r="CZ760" s="87"/>
    </row>
    <row r="761" spans="1:104" s="5" customFormat="1">
      <c r="A761" s="13" t="s">
        <v>447</v>
      </c>
      <c r="B761" s="13">
        <v>6</v>
      </c>
      <c r="C761" s="13"/>
      <c r="D761" s="13" t="s">
        <v>78</v>
      </c>
      <c r="E761" s="35" t="s">
        <v>375</v>
      </c>
      <c r="F761" s="13" t="s">
        <v>36</v>
      </c>
      <c r="G761" s="36">
        <v>1093222729</v>
      </c>
      <c r="H761" s="13" t="s">
        <v>376</v>
      </c>
      <c r="I761" s="37">
        <v>25</v>
      </c>
      <c r="J761" s="37" t="s">
        <v>38</v>
      </c>
      <c r="K761" s="38">
        <v>43531</v>
      </c>
      <c r="L761" s="39">
        <v>0.60416666666666663</v>
      </c>
      <c r="M761" s="37" t="s">
        <v>157</v>
      </c>
      <c r="N761" s="37" t="s">
        <v>42</v>
      </c>
      <c r="O761" s="37"/>
      <c r="P761" s="37" t="s">
        <v>42</v>
      </c>
      <c r="Q761" s="37">
        <v>1</v>
      </c>
      <c r="R761" s="13" t="s">
        <v>55</v>
      </c>
      <c r="S761" s="13" t="s">
        <v>127</v>
      </c>
      <c r="T761" s="13" t="s">
        <v>42</v>
      </c>
      <c r="U761" s="13" t="s">
        <v>52</v>
      </c>
      <c r="V761" s="13" t="s">
        <v>41</v>
      </c>
      <c r="W761" s="13" t="s">
        <v>66</v>
      </c>
      <c r="X761" s="13" t="s">
        <v>76</v>
      </c>
      <c r="Y761" s="13" t="s">
        <v>41</v>
      </c>
      <c r="Z761" s="13" t="s">
        <v>41</v>
      </c>
      <c r="AA761" s="13"/>
      <c r="AB761" s="13">
        <v>0</v>
      </c>
      <c r="AC761" s="72">
        <f t="shared" si="1560"/>
        <v>1</v>
      </c>
      <c r="AD761" s="13">
        <v>-1</v>
      </c>
      <c r="AE761" s="72">
        <f t="shared" ref="AE761" si="1678">VALUE(IF(AD761=-2,0%,IF(AD761=-1,50%,IF(AD761=0,100%,IF(AD761=1,50%,IF(AD761=2,0%))))))</f>
        <v>0.5</v>
      </c>
      <c r="AF761" s="13" t="s">
        <v>42</v>
      </c>
      <c r="AG761" s="13">
        <v>0</v>
      </c>
      <c r="AH761" s="13" t="s">
        <v>41</v>
      </c>
      <c r="AI761" s="13">
        <f t="shared" si="1547"/>
        <v>0</v>
      </c>
      <c r="AJ761" s="70">
        <f t="shared" si="1562"/>
        <v>1</v>
      </c>
      <c r="AK761" s="59">
        <f t="shared" si="1563"/>
        <v>0</v>
      </c>
      <c r="AL761" s="70">
        <f t="shared" ref="AL761" si="1679">VALUE(IF(AK761=-3,0%,IF(AK761=-2,33.3%,IF(AK761=-1,66.6%,IF(AK761=0,100%,IF(AK761=1,66.6%,IF(AK761=2,33.3%,IF(AK761=3,0%))))))))</f>
        <v>1</v>
      </c>
      <c r="AM761" s="13" t="s">
        <v>41</v>
      </c>
      <c r="AN761" s="13" t="s">
        <v>41</v>
      </c>
      <c r="AO761" s="13"/>
      <c r="AP761" s="13">
        <v>101.31965006729475</v>
      </c>
      <c r="AQ761" s="13">
        <v>117.34261838440112</v>
      </c>
      <c r="AR761" s="13">
        <v>125.13020833333333</v>
      </c>
      <c r="AS761" s="13">
        <v>148.05555555555554</v>
      </c>
      <c r="AT761" s="36">
        <v>253.14061875000004</v>
      </c>
      <c r="AU761" s="36" t="str">
        <f t="shared" si="1565"/>
        <v>2</v>
      </c>
      <c r="AV761" s="36">
        <v>6.2956675970917901</v>
      </c>
      <c r="AW761" s="36">
        <v>248.68890950000002</v>
      </c>
      <c r="AX761" s="36">
        <v>257.59232800000007</v>
      </c>
      <c r="AY761" s="36">
        <v>217.2964733</v>
      </c>
      <c r="AZ761" s="36" t="str">
        <f t="shared" si="1566"/>
        <v>2</v>
      </c>
      <c r="BA761" s="36">
        <v>8.4614992518669379</v>
      </c>
      <c r="BB761" s="36">
        <v>211.31328979999998</v>
      </c>
      <c r="BC761" s="36">
        <v>223.2796568</v>
      </c>
      <c r="BD761" s="36">
        <v>17566.75</v>
      </c>
      <c r="BE761" s="36" t="s">
        <v>50</v>
      </c>
      <c r="BF761" s="36">
        <v>17222.3</v>
      </c>
      <c r="BG761" s="36">
        <v>17911.2</v>
      </c>
      <c r="BH761" s="36">
        <v>253.14061875000004</v>
      </c>
      <c r="BI761" s="36">
        <v>6.2956675970917901</v>
      </c>
      <c r="BJ761" s="36">
        <v>248.68890950000002</v>
      </c>
      <c r="BK761" s="36">
        <v>257.59232800000007</v>
      </c>
      <c r="BL761" s="36">
        <v>223.2796568</v>
      </c>
      <c r="BM761" s="36">
        <v>0</v>
      </c>
      <c r="BN761" s="36">
        <v>223.2796568</v>
      </c>
      <c r="BO761" s="36">
        <v>223.2796568</v>
      </c>
      <c r="BP761" s="36">
        <v>16763.033333333336</v>
      </c>
      <c r="BQ761" s="36">
        <v>355.7464302936375</v>
      </c>
      <c r="BR761" s="36">
        <v>16533.400000000001</v>
      </c>
      <c r="BS761" s="36">
        <v>17222.3</v>
      </c>
      <c r="BT761" s="36">
        <v>235.35910500000003</v>
      </c>
      <c r="BU761" s="36">
        <v>31.442525501865486</v>
      </c>
      <c r="BV761" s="36">
        <v>213.12588199999999</v>
      </c>
      <c r="BW761" s="36">
        <v>257.59232800000007</v>
      </c>
      <c r="BX761" s="36">
        <v>223.2796568</v>
      </c>
      <c r="BY761" s="36">
        <v>0</v>
      </c>
      <c r="BZ761" s="36">
        <v>223.2796568</v>
      </c>
      <c r="CA761" s="36">
        <v>223.2796568</v>
      </c>
      <c r="CB761" s="36">
        <v>16576.468749999996</v>
      </c>
      <c r="CC761" s="36">
        <v>1020.8171940288817</v>
      </c>
      <c r="CD761" s="36">
        <v>15155.7</v>
      </c>
      <c r="CE761" s="36">
        <v>19289</v>
      </c>
      <c r="CF761" s="36"/>
      <c r="CG761" s="40">
        <v>26.231000000000002</v>
      </c>
      <c r="CH761" s="40">
        <v>66.938999999999993</v>
      </c>
      <c r="CI761" s="40"/>
      <c r="CL761" s="5" t="str">
        <f t="shared" si="1571"/>
        <v>1_1_2</v>
      </c>
      <c r="CM761" s="95" t="str">
        <f t="shared" si="1572"/>
        <v>1X</v>
      </c>
      <c r="CN761" s="96">
        <f t="shared" si="1559"/>
        <v>146</v>
      </c>
      <c r="CO761" s="96" t="str">
        <f t="shared" si="1567"/>
        <v>1_0.5_2</v>
      </c>
      <c r="CP761" s="95" t="str">
        <f t="shared" si="1575"/>
        <v>1W</v>
      </c>
      <c r="CQ761" s="5">
        <f t="shared" si="1568"/>
        <v>89</v>
      </c>
      <c r="CV761" s="87"/>
      <c r="CW761" s="87"/>
      <c r="CX761" s="87"/>
      <c r="CY761" s="87"/>
      <c r="CZ761" s="87"/>
    </row>
    <row r="762" spans="1:104" s="5" customFormat="1">
      <c r="A762" s="13" t="s">
        <v>447</v>
      </c>
      <c r="B762" s="13">
        <v>6</v>
      </c>
      <c r="C762" s="13"/>
      <c r="D762" s="13" t="s">
        <v>78</v>
      </c>
      <c r="E762" s="35" t="s">
        <v>375</v>
      </c>
      <c r="F762" s="13" t="s">
        <v>36</v>
      </c>
      <c r="G762" s="36">
        <v>1093222729</v>
      </c>
      <c r="H762" s="13" t="s">
        <v>376</v>
      </c>
      <c r="I762" s="37">
        <v>25</v>
      </c>
      <c r="J762" s="37" t="s">
        <v>38</v>
      </c>
      <c r="K762" s="38">
        <v>43531</v>
      </c>
      <c r="L762" s="39">
        <v>0.64930555555555558</v>
      </c>
      <c r="M762" s="37" t="s">
        <v>157</v>
      </c>
      <c r="N762" s="37" t="s">
        <v>42</v>
      </c>
      <c r="O762" s="37"/>
      <c r="P762" s="37" t="s">
        <v>42</v>
      </c>
      <c r="Q762" s="37">
        <v>5</v>
      </c>
      <c r="R762" s="13" t="s">
        <v>55</v>
      </c>
      <c r="S762" s="13" t="s">
        <v>63</v>
      </c>
      <c r="T762" s="13" t="s">
        <v>42</v>
      </c>
      <c r="U762" s="13" t="s">
        <v>52</v>
      </c>
      <c r="V762" s="13" t="s">
        <v>42</v>
      </c>
      <c r="W762" s="13" t="s">
        <v>46</v>
      </c>
      <c r="X762" s="13" t="s">
        <v>53</v>
      </c>
      <c r="Y762" s="13" t="s">
        <v>42</v>
      </c>
      <c r="Z762" s="13" t="s">
        <v>41</v>
      </c>
      <c r="AA762" s="13"/>
      <c r="AB762" s="13">
        <v>0</v>
      </c>
      <c r="AC762" s="72">
        <f t="shared" si="1560"/>
        <v>1</v>
      </c>
      <c r="AD762" s="13">
        <v>0</v>
      </c>
      <c r="AE762" s="72">
        <f t="shared" ref="AE762" si="1680">VALUE(IF(AD762=-2,0%,IF(AD762=-1,50%,IF(AD762=0,100%,IF(AD762=1,50%,IF(AD762=2,0%))))))</f>
        <v>1</v>
      </c>
      <c r="AF762" s="13" t="s">
        <v>42</v>
      </c>
      <c r="AG762" s="13">
        <v>0</v>
      </c>
      <c r="AH762" s="13" t="s">
        <v>42</v>
      </c>
      <c r="AI762" s="13">
        <f t="shared" si="1547"/>
        <v>1</v>
      </c>
      <c r="AJ762" s="70">
        <f t="shared" si="1562"/>
        <v>0.66599999999999993</v>
      </c>
      <c r="AK762" s="59">
        <f t="shared" si="1563"/>
        <v>-2</v>
      </c>
      <c r="AL762" s="70">
        <f t="shared" ref="AL762" si="1681">VALUE(IF(AK762=-3,0%,IF(AK762=-2,33.3%,IF(AK762=-1,66.6%,IF(AK762=0,100%,IF(AK762=1,66.6%,IF(AK762=2,33.3%,IF(AK762=3,0%))))))))</f>
        <v>0.33299999999999996</v>
      </c>
      <c r="AM762" s="13" t="s">
        <v>42</v>
      </c>
      <c r="AN762" s="13" t="s">
        <v>41</v>
      </c>
      <c r="AO762" s="13"/>
      <c r="AP762" s="13">
        <v>101.31965006729475</v>
      </c>
      <c r="AQ762" s="13">
        <v>117.34261838440112</v>
      </c>
      <c r="AR762" s="13">
        <v>125.13020833333333</v>
      </c>
      <c r="AS762" s="13">
        <v>148.05555555555554</v>
      </c>
      <c r="AT762" s="36">
        <v>132.63298874999998</v>
      </c>
      <c r="AU762" s="36" t="str">
        <f t="shared" si="1565"/>
        <v>2</v>
      </c>
      <c r="AV762" s="36">
        <v>38.050180631632067</v>
      </c>
      <c r="AW762" s="36">
        <v>105.727448</v>
      </c>
      <c r="AX762" s="36">
        <v>159.53852949999998</v>
      </c>
      <c r="AY762" s="36">
        <v>127.76985620000001</v>
      </c>
      <c r="AZ762" s="36" t="str">
        <f t="shared" si="1566"/>
        <v>2</v>
      </c>
      <c r="BA762" s="36">
        <v>0</v>
      </c>
      <c r="BB762" s="36">
        <v>127.76985620000001</v>
      </c>
      <c r="BC762" s="36">
        <v>127.76985620000001</v>
      </c>
      <c r="BD762" s="36">
        <v>13777.9</v>
      </c>
      <c r="BE762" s="36" t="s">
        <v>50</v>
      </c>
      <c r="BF762" s="36">
        <v>13777.9</v>
      </c>
      <c r="BG762" s="36">
        <v>13777.9</v>
      </c>
      <c r="BH762" s="36">
        <v>123.65795675000001</v>
      </c>
      <c r="BI762" s="36">
        <v>25.35756865449958</v>
      </c>
      <c r="BJ762" s="36">
        <v>105.727448</v>
      </c>
      <c r="BK762" s="36">
        <v>141.58846550000004</v>
      </c>
      <c r="BL762" s="36">
        <v>133.74431810000002</v>
      </c>
      <c r="BM762" s="36">
        <v>8.4491650468613315</v>
      </c>
      <c r="BN762" s="36">
        <v>127.76985620000001</v>
      </c>
      <c r="BO762" s="36">
        <v>139.71878000000001</v>
      </c>
      <c r="BP762" s="36">
        <v>13777.9</v>
      </c>
      <c r="BQ762" s="36">
        <v>0</v>
      </c>
      <c r="BR762" s="36">
        <v>13777.9</v>
      </c>
      <c r="BS762" s="36">
        <v>13777.9</v>
      </c>
      <c r="BT762" s="36">
        <v>132.63298874999998</v>
      </c>
      <c r="BU762" s="36">
        <v>38.050180631632067</v>
      </c>
      <c r="BV762" s="36">
        <v>105.727448</v>
      </c>
      <c r="BW762" s="36">
        <v>159.53852949999998</v>
      </c>
      <c r="BX762" s="36">
        <v>133.74431810000002</v>
      </c>
      <c r="BY762" s="36">
        <v>8.4491650468613315</v>
      </c>
      <c r="BZ762" s="36">
        <v>127.76985620000001</v>
      </c>
      <c r="CA762" s="36">
        <v>139.71878000000001</v>
      </c>
      <c r="CB762" s="36">
        <v>13734.843749999996</v>
      </c>
      <c r="CC762" s="36">
        <v>468.50265167339205</v>
      </c>
      <c r="CD762" s="36">
        <v>13089</v>
      </c>
      <c r="CE762" s="36">
        <v>14466.8</v>
      </c>
      <c r="CF762" s="36"/>
      <c r="CG762" s="40">
        <v>26.085000000000001</v>
      </c>
      <c r="CH762" s="40">
        <v>70.606999999999999</v>
      </c>
      <c r="CI762" s="40"/>
      <c r="CL762" s="5" t="str">
        <f t="shared" si="1571"/>
        <v>0.666_1_2</v>
      </c>
      <c r="CM762" s="95" t="str">
        <f t="shared" si="1572"/>
        <v>1U</v>
      </c>
      <c r="CN762" s="96">
        <f t="shared" si="1559"/>
        <v>63</v>
      </c>
      <c r="CO762" s="96" t="str">
        <f t="shared" si="1567"/>
        <v>0.333_1_2</v>
      </c>
      <c r="CP762" s="95" t="str">
        <f t="shared" si="1575"/>
        <v>1R</v>
      </c>
      <c r="CQ762" s="5">
        <f t="shared" si="1568"/>
        <v>42</v>
      </c>
      <c r="CV762" s="87"/>
      <c r="CW762" s="87"/>
      <c r="CX762" s="87"/>
      <c r="CY762" s="87"/>
      <c r="CZ762" s="87"/>
    </row>
    <row r="763" spans="1:104" s="5" customFormat="1">
      <c r="A763" s="13" t="s">
        <v>447</v>
      </c>
      <c r="B763" s="13">
        <v>6</v>
      </c>
      <c r="C763" s="13"/>
      <c r="D763" s="13" t="s">
        <v>85</v>
      </c>
      <c r="E763" s="35" t="s">
        <v>377</v>
      </c>
      <c r="F763" s="13" t="s">
        <v>36</v>
      </c>
      <c r="G763" s="36">
        <v>1192791996</v>
      </c>
      <c r="H763" s="13" t="s">
        <v>378</v>
      </c>
      <c r="I763" s="37">
        <v>18</v>
      </c>
      <c r="J763" s="37" t="s">
        <v>38</v>
      </c>
      <c r="K763" s="38">
        <v>43531</v>
      </c>
      <c r="L763" s="39">
        <v>0.60416666666666663</v>
      </c>
      <c r="M763" s="37" t="s">
        <v>39</v>
      </c>
      <c r="N763" s="37" t="s">
        <v>379</v>
      </c>
      <c r="O763" s="37" t="s">
        <v>41</v>
      </c>
      <c r="P763" s="37" t="s">
        <v>41</v>
      </c>
      <c r="Q763" s="37">
        <v>1</v>
      </c>
      <c r="R763" s="13" t="s">
        <v>55</v>
      </c>
      <c r="S763" s="13" t="s">
        <v>56</v>
      </c>
      <c r="T763" s="13" t="s">
        <v>41</v>
      </c>
      <c r="U763" s="13" t="s">
        <v>52</v>
      </c>
      <c r="V763" s="13" t="s">
        <v>42</v>
      </c>
      <c r="W763" s="13" t="s">
        <v>66</v>
      </c>
      <c r="X763" s="13" t="s">
        <v>76</v>
      </c>
      <c r="Y763" s="13" t="s">
        <v>41</v>
      </c>
      <c r="Z763" s="13" t="s">
        <v>41</v>
      </c>
      <c r="AA763" s="13"/>
      <c r="AB763" s="13">
        <v>0</v>
      </c>
      <c r="AC763" s="72">
        <f t="shared" si="1560"/>
        <v>1</v>
      </c>
      <c r="AD763" s="13">
        <v>2</v>
      </c>
      <c r="AE763" s="72">
        <f t="shared" ref="AE763" si="1682">VALUE(IF(AD763=-2,0%,IF(AD763=-1,50%,IF(AD763=0,100%,IF(AD763=1,50%,IF(AD763=2,0%))))))</f>
        <v>0</v>
      </c>
      <c r="AF763" s="13" t="s">
        <v>41</v>
      </c>
      <c r="AG763" s="13">
        <v>0</v>
      </c>
      <c r="AH763" s="13" t="s">
        <v>42</v>
      </c>
      <c r="AI763" s="13">
        <f t="shared" si="1547"/>
        <v>0</v>
      </c>
      <c r="AJ763" s="70">
        <f t="shared" si="1562"/>
        <v>1</v>
      </c>
      <c r="AK763" s="59">
        <f t="shared" si="1563"/>
        <v>0</v>
      </c>
      <c r="AL763" s="70">
        <f t="shared" ref="AL763" si="1683">VALUE(IF(AK763=-3,0%,IF(AK763=-2,33.3%,IF(AK763=-1,66.6%,IF(AK763=0,100%,IF(AK763=1,66.6%,IF(AK763=2,33.3%,IF(AK763=3,0%))))))))</f>
        <v>1</v>
      </c>
      <c r="AM763" s="13" t="s">
        <v>41</v>
      </c>
      <c r="AN763" s="13" t="s">
        <v>41</v>
      </c>
      <c r="AO763" s="13"/>
      <c r="AP763" s="13">
        <v>101.31965006729475</v>
      </c>
      <c r="AQ763" s="13">
        <v>117.34261838440112</v>
      </c>
      <c r="AR763" s="13">
        <v>125.13020833333333</v>
      </c>
      <c r="AS763" s="13">
        <v>148.05555555555554</v>
      </c>
      <c r="AT763" s="36">
        <v>133.29254774999998</v>
      </c>
      <c r="AU763" s="36" t="str">
        <f t="shared" si="1565"/>
        <v>2</v>
      </c>
      <c r="AV763" s="36">
        <v>11.987648790153145</v>
      </c>
      <c r="AW763" s="36">
        <v>124.81599999999999</v>
      </c>
      <c r="AX763" s="36">
        <v>141.76909549999999</v>
      </c>
      <c r="AY763" s="36">
        <v>146.31359087999999</v>
      </c>
      <c r="AZ763" s="36" t="str">
        <f t="shared" si="1566"/>
        <v>2</v>
      </c>
      <c r="BA763" s="36">
        <v>0</v>
      </c>
      <c r="BB763" s="36">
        <v>146.31359087999999</v>
      </c>
      <c r="BC763" s="36">
        <v>146.31359087999999</v>
      </c>
      <c r="BD763" s="36">
        <v>17566.75</v>
      </c>
      <c r="BE763" s="36" t="s">
        <v>50</v>
      </c>
      <c r="BF763" s="36">
        <v>17222.3</v>
      </c>
      <c r="BG763" s="36">
        <v>17911.2</v>
      </c>
      <c r="BH763" s="36">
        <v>111.99684775</v>
      </c>
      <c r="BI763" s="36">
        <v>18.129018970075606</v>
      </c>
      <c r="BJ763" s="36">
        <v>99.177695500000013</v>
      </c>
      <c r="BK763" s="36">
        <v>124.81599999999999</v>
      </c>
      <c r="BL763" s="36">
        <v>141.18608047499998</v>
      </c>
      <c r="BM763" s="36">
        <v>7.2513947559601553</v>
      </c>
      <c r="BN763" s="36">
        <v>136.05857007</v>
      </c>
      <c r="BO763" s="36">
        <v>146.31359087999999</v>
      </c>
      <c r="BP763" s="36">
        <v>16763.033333333336</v>
      </c>
      <c r="BQ763" s="36">
        <v>355.7464302936375</v>
      </c>
      <c r="BR763" s="36">
        <v>16533.400000000001</v>
      </c>
      <c r="BS763" s="36">
        <v>17222.3</v>
      </c>
      <c r="BT763" s="36">
        <v>111.99684775</v>
      </c>
      <c r="BU763" s="36">
        <v>18.129018970075606</v>
      </c>
      <c r="BV763" s="36">
        <v>99.177695500000013</v>
      </c>
      <c r="BW763" s="36">
        <v>124.81599999999999</v>
      </c>
      <c r="BX763" s="36">
        <v>146.31359087999999</v>
      </c>
      <c r="BY763" s="36">
        <v>0</v>
      </c>
      <c r="BZ763" s="36">
        <v>146.31359087999999</v>
      </c>
      <c r="CA763" s="36">
        <v>146.31359087999999</v>
      </c>
      <c r="CB763" s="36">
        <v>16576.468749999996</v>
      </c>
      <c r="CC763" s="36">
        <v>1020.8171940288817</v>
      </c>
      <c r="CD763" s="36">
        <v>15155.7</v>
      </c>
      <c r="CE763" s="36">
        <v>19289</v>
      </c>
      <c r="CF763" s="36"/>
      <c r="CG763" s="40">
        <v>26.231000000000002</v>
      </c>
      <c r="CH763" s="40">
        <v>66.938999999999993</v>
      </c>
      <c r="CI763" s="40"/>
      <c r="CL763" s="5" t="str">
        <f t="shared" si="1571"/>
        <v>1_1_2</v>
      </c>
      <c r="CM763" s="95" t="str">
        <f t="shared" si="1572"/>
        <v>1X</v>
      </c>
      <c r="CN763" s="96">
        <f t="shared" si="1559"/>
        <v>146</v>
      </c>
      <c r="CO763" s="96" t="str">
        <f t="shared" si="1567"/>
        <v>1_0_2</v>
      </c>
      <c r="CP763" s="95" t="str">
        <f t="shared" si="1575"/>
        <v>1V</v>
      </c>
      <c r="CQ763" s="5">
        <f t="shared" si="1568"/>
        <v>28</v>
      </c>
      <c r="CV763" s="87"/>
      <c r="CW763" s="87"/>
      <c r="CX763" s="87"/>
      <c r="CY763" s="87"/>
      <c r="CZ763" s="87"/>
    </row>
    <row r="764" spans="1:104" s="5" customFormat="1">
      <c r="A764" s="13" t="s">
        <v>447</v>
      </c>
      <c r="B764" s="13">
        <v>6</v>
      </c>
      <c r="C764" s="13"/>
      <c r="D764" s="13" t="s">
        <v>85</v>
      </c>
      <c r="E764" s="35" t="s">
        <v>377</v>
      </c>
      <c r="F764" s="13" t="s">
        <v>36</v>
      </c>
      <c r="G764" s="36">
        <v>1192791996</v>
      </c>
      <c r="H764" s="13" t="s">
        <v>378</v>
      </c>
      <c r="I764" s="37">
        <v>18</v>
      </c>
      <c r="J764" s="37" t="s">
        <v>38</v>
      </c>
      <c r="K764" s="38">
        <v>43531</v>
      </c>
      <c r="L764" s="39">
        <v>0.63888888888888895</v>
      </c>
      <c r="M764" s="37" t="s">
        <v>39</v>
      </c>
      <c r="N764" s="37" t="s">
        <v>379</v>
      </c>
      <c r="O764" s="37" t="s">
        <v>41</v>
      </c>
      <c r="P764" s="37" t="s">
        <v>41</v>
      </c>
      <c r="Q764" s="37">
        <v>4</v>
      </c>
      <c r="R764" s="13" t="s">
        <v>43</v>
      </c>
      <c r="S764" s="13" t="s">
        <v>56</v>
      </c>
      <c r="T764" s="13" t="s">
        <v>41</v>
      </c>
      <c r="U764" s="13" t="s">
        <v>52</v>
      </c>
      <c r="V764" s="13" t="s">
        <v>42</v>
      </c>
      <c r="W764" s="13" t="s">
        <v>66</v>
      </c>
      <c r="X764" s="13" t="s">
        <v>76</v>
      </c>
      <c r="Y764" s="13" t="s">
        <v>41</v>
      </c>
      <c r="Z764" s="13" t="s">
        <v>41</v>
      </c>
      <c r="AA764" s="13"/>
      <c r="AB764" s="13">
        <v>-1</v>
      </c>
      <c r="AC764" s="72">
        <f t="shared" si="1560"/>
        <v>0.5</v>
      </c>
      <c r="AD764" s="13">
        <v>2</v>
      </c>
      <c r="AE764" s="72">
        <f t="shared" ref="AE764" si="1684">VALUE(IF(AD764=-2,0%,IF(AD764=-1,50%,IF(AD764=0,100%,IF(AD764=1,50%,IF(AD764=2,0%))))))</f>
        <v>0</v>
      </c>
      <c r="AF764" s="13" t="s">
        <v>41</v>
      </c>
      <c r="AG764" s="13">
        <v>0</v>
      </c>
      <c r="AH764" s="13" t="s">
        <v>42</v>
      </c>
      <c r="AI764" s="13">
        <f t="shared" si="1547"/>
        <v>0</v>
      </c>
      <c r="AJ764" s="70">
        <f t="shared" si="1562"/>
        <v>1</v>
      </c>
      <c r="AK764" s="59">
        <f t="shared" si="1563"/>
        <v>0</v>
      </c>
      <c r="AL764" s="70">
        <f t="shared" ref="AL764" si="1685">VALUE(IF(AK764=-3,0%,IF(AK764=-2,33.3%,IF(AK764=-1,66.6%,IF(AK764=0,100%,IF(AK764=1,66.6%,IF(AK764=2,33.3%,IF(AK764=3,0%))))))))</f>
        <v>1</v>
      </c>
      <c r="AM764" s="13" t="s">
        <v>41</v>
      </c>
      <c r="AN764" s="13" t="s">
        <v>41</v>
      </c>
      <c r="AO764" s="13"/>
      <c r="AP764" s="13">
        <v>101.31965006729475</v>
      </c>
      <c r="AQ764" s="13">
        <v>117.34261838440112</v>
      </c>
      <c r="AR764" s="13">
        <v>125.13020833333333</v>
      </c>
      <c r="AS764" s="13">
        <v>148.05555555555554</v>
      </c>
      <c r="AT764" s="36">
        <v>65.014527999999999</v>
      </c>
      <c r="AU764" s="36" t="str">
        <f t="shared" si="1565"/>
        <v>1</v>
      </c>
      <c r="AV764" s="36">
        <v>0</v>
      </c>
      <c r="AW764" s="36">
        <v>65.014527999999999</v>
      </c>
      <c r="AX764" s="36">
        <v>65.014527999999999</v>
      </c>
      <c r="AY764" s="36">
        <v>100.23786750000001</v>
      </c>
      <c r="AZ764" s="36" t="str">
        <f t="shared" si="1566"/>
        <v>2</v>
      </c>
      <c r="BA764" s="36">
        <v>7.1571687822137564</v>
      </c>
      <c r="BB764" s="36">
        <v>95.176984919999995</v>
      </c>
      <c r="BC764" s="36">
        <v>105.29875008000002</v>
      </c>
      <c r="BD764" s="36">
        <v>13261.225</v>
      </c>
      <c r="BE764" s="36" t="s">
        <v>50</v>
      </c>
      <c r="BF764" s="36">
        <v>13089</v>
      </c>
      <c r="BG764" s="36">
        <v>13777.9</v>
      </c>
      <c r="BH764" s="36">
        <v>73.53440775</v>
      </c>
      <c r="BI764" s="36">
        <v>12.048929492237898</v>
      </c>
      <c r="BJ764" s="36">
        <v>65.014527999999999</v>
      </c>
      <c r="BK764" s="36">
        <v>82.054287500000001</v>
      </c>
      <c r="BL764" s="36">
        <v>115.55158654000002</v>
      </c>
      <c r="BM764" s="36">
        <v>14.499700374525348</v>
      </c>
      <c r="BN764" s="36">
        <v>105.29875008000002</v>
      </c>
      <c r="BO764" s="36">
        <v>125.80442300000001</v>
      </c>
      <c r="BP764" s="36">
        <v>16418.616666666665</v>
      </c>
      <c r="BQ764" s="36">
        <v>2062.8247006633151</v>
      </c>
      <c r="BR764" s="36">
        <v>13777.9</v>
      </c>
      <c r="BS764" s="36">
        <v>18600.099999999999</v>
      </c>
      <c r="BT764" s="36">
        <v>103.39181174999999</v>
      </c>
      <c r="BU764" s="36">
        <v>54.273675166290637</v>
      </c>
      <c r="BV764" s="36">
        <v>65.014527999999999</v>
      </c>
      <c r="BW764" s="36">
        <v>141.76909549999999</v>
      </c>
      <c r="BX764" s="36">
        <v>125.80617048000001</v>
      </c>
      <c r="BY764" s="36">
        <v>29.001872058966633</v>
      </c>
      <c r="BZ764" s="36">
        <v>105.29875008000002</v>
      </c>
      <c r="CA764" s="36">
        <v>146.31359087999999</v>
      </c>
      <c r="CB764" s="36">
        <v>19289.012500000001</v>
      </c>
      <c r="CC764" s="36">
        <v>2709.2586690519661</v>
      </c>
      <c r="CD764" s="36">
        <v>13777.9</v>
      </c>
      <c r="CE764" s="36">
        <v>22044.6</v>
      </c>
      <c r="CF764" s="36"/>
      <c r="CG764" s="40">
        <v>26.012</v>
      </c>
      <c r="CH764" s="40">
        <v>70.772000000000006</v>
      </c>
      <c r="CI764" s="40"/>
      <c r="CL764" s="5" t="str">
        <f t="shared" si="1571"/>
        <v>1_0.5_2</v>
      </c>
      <c r="CM764" s="95" t="str">
        <f t="shared" si="1572"/>
        <v>1W</v>
      </c>
      <c r="CN764" s="96">
        <f t="shared" si="1559"/>
        <v>91</v>
      </c>
      <c r="CO764" s="96" t="str">
        <f t="shared" si="1567"/>
        <v>1_0_2</v>
      </c>
      <c r="CP764" s="95" t="str">
        <f t="shared" si="1575"/>
        <v>1V</v>
      </c>
      <c r="CQ764" s="5">
        <f t="shared" si="1568"/>
        <v>28</v>
      </c>
      <c r="CV764" s="87"/>
      <c r="CW764" s="87"/>
      <c r="CX764" s="87"/>
      <c r="CY764" s="87"/>
      <c r="CZ764" s="87"/>
    </row>
    <row r="765" spans="1:104" s="5" customFormat="1">
      <c r="A765" s="13" t="s">
        <v>447</v>
      </c>
      <c r="B765" s="13">
        <v>6</v>
      </c>
      <c r="C765" s="13"/>
      <c r="D765" s="13" t="s">
        <v>85</v>
      </c>
      <c r="E765" s="35" t="s">
        <v>377</v>
      </c>
      <c r="F765" s="13" t="s">
        <v>36</v>
      </c>
      <c r="G765" s="36">
        <v>1192791996</v>
      </c>
      <c r="H765" s="13" t="s">
        <v>378</v>
      </c>
      <c r="I765" s="37">
        <v>18</v>
      </c>
      <c r="J765" s="37" t="s">
        <v>38</v>
      </c>
      <c r="K765" s="38">
        <v>43531</v>
      </c>
      <c r="L765" s="39">
        <v>0.64930555555555558</v>
      </c>
      <c r="M765" s="37" t="s">
        <v>39</v>
      </c>
      <c r="N765" s="37" t="s">
        <v>379</v>
      </c>
      <c r="O765" s="37" t="s">
        <v>41</v>
      </c>
      <c r="P765" s="37" t="s">
        <v>41</v>
      </c>
      <c r="Q765" s="37">
        <v>5</v>
      </c>
      <c r="R765" s="13" t="s">
        <v>43</v>
      </c>
      <c r="S765" s="13" t="s">
        <v>56</v>
      </c>
      <c r="T765" s="13" t="s">
        <v>41</v>
      </c>
      <c r="U765" s="13" t="s">
        <v>52</v>
      </c>
      <c r="V765" s="13" t="s">
        <v>42</v>
      </c>
      <c r="W765" s="13" t="s">
        <v>66</v>
      </c>
      <c r="X765" s="13" t="s">
        <v>76</v>
      </c>
      <c r="Y765" s="13" t="s">
        <v>41</v>
      </c>
      <c r="Z765" s="13" t="s">
        <v>41</v>
      </c>
      <c r="AA765" s="13"/>
      <c r="AB765" s="13">
        <v>-1</v>
      </c>
      <c r="AC765" s="72">
        <f t="shared" si="1560"/>
        <v>0.5</v>
      </c>
      <c r="AD765" s="13">
        <v>2</v>
      </c>
      <c r="AE765" s="72">
        <f t="shared" ref="AE765" si="1686">VALUE(IF(AD765=-2,0%,IF(AD765=-1,50%,IF(AD765=0,100%,IF(AD765=1,50%,IF(AD765=2,0%))))))</f>
        <v>0</v>
      </c>
      <c r="AF765" s="13" t="s">
        <v>41</v>
      </c>
      <c r="AG765" s="13">
        <v>0</v>
      </c>
      <c r="AH765" s="13" t="s">
        <v>42</v>
      </c>
      <c r="AI765" s="13">
        <f t="shared" ref="AI765:AI828" si="1687">VALUE(IF(W765="Muy Fría",-3, IF(W765="Fría",-2, IF(W765="Ligeramente Fría",-1, IF(W765="Agradable",0, IF(W765="Ligeramente caliente",1, IF(W765="Caliente",2, IF(W765="Muy Caliente",3))))))))</f>
        <v>0</v>
      </c>
      <c r="AJ765" s="70">
        <f t="shared" si="1562"/>
        <v>1</v>
      </c>
      <c r="AK765" s="59">
        <f t="shared" si="1563"/>
        <v>0</v>
      </c>
      <c r="AL765" s="70">
        <f t="shared" ref="AL765" si="1688">VALUE(IF(AK765=-3,0%,IF(AK765=-2,33.3%,IF(AK765=-1,66.6%,IF(AK765=0,100%,IF(AK765=1,66.6%,IF(AK765=2,33.3%,IF(AK765=3,0%))))))))</f>
        <v>1</v>
      </c>
      <c r="AM765" s="13" t="s">
        <v>41</v>
      </c>
      <c r="AN765" s="13" t="s">
        <v>41</v>
      </c>
      <c r="AO765" s="13"/>
      <c r="AP765" s="13">
        <v>101.31965006729475</v>
      </c>
      <c r="AQ765" s="13">
        <v>117.34261838440112</v>
      </c>
      <c r="AR765" s="13">
        <v>125.13020833333333</v>
      </c>
      <c r="AS765" s="13">
        <v>148.05555555555554</v>
      </c>
      <c r="AT765" s="36">
        <v>60.716552749999998</v>
      </c>
      <c r="AU765" s="36" t="str">
        <f t="shared" si="1565"/>
        <v>1</v>
      </c>
      <c r="AV765" s="36">
        <v>18.208286347353372</v>
      </c>
      <c r="AW765" s="36">
        <v>47.841349999999991</v>
      </c>
      <c r="AX765" s="36">
        <v>73.591755500000005</v>
      </c>
      <c r="AY765" s="36">
        <v>95.176984919999995</v>
      </c>
      <c r="AZ765" s="36" t="str">
        <f t="shared" si="1566"/>
        <v>1</v>
      </c>
      <c r="BA765" s="36">
        <v>0</v>
      </c>
      <c r="BB765" s="36">
        <v>95.176984919999995</v>
      </c>
      <c r="BC765" s="36">
        <v>95.176984919999995</v>
      </c>
      <c r="BD765" s="36">
        <v>13777.9</v>
      </c>
      <c r="BE765" s="36" t="s">
        <v>50</v>
      </c>
      <c r="BF765" s="36">
        <v>13777.9</v>
      </c>
      <c r="BG765" s="36">
        <v>13777.9</v>
      </c>
      <c r="BH765" s="36">
        <v>52.136204749999997</v>
      </c>
      <c r="BI765" s="36">
        <v>6.0738418358725168</v>
      </c>
      <c r="BJ765" s="36">
        <v>47.841349999999991</v>
      </c>
      <c r="BK765" s="36">
        <v>56.431059500000003</v>
      </c>
      <c r="BL765" s="36">
        <v>95.176984919999995</v>
      </c>
      <c r="BM765" s="36">
        <v>0</v>
      </c>
      <c r="BN765" s="36">
        <v>95.176984919999995</v>
      </c>
      <c r="BO765" s="36">
        <v>95.176984919999995</v>
      </c>
      <c r="BP765" s="36">
        <v>13777.9</v>
      </c>
      <c r="BQ765" s="36">
        <v>0</v>
      </c>
      <c r="BR765" s="36">
        <v>13777.9</v>
      </c>
      <c r="BS765" s="36">
        <v>13777.9</v>
      </c>
      <c r="BT765" s="36">
        <v>56.427938999999995</v>
      </c>
      <c r="BU765" s="36">
        <v>12.14327061832366</v>
      </c>
      <c r="BV765" s="36">
        <v>47.841349999999991</v>
      </c>
      <c r="BW765" s="36">
        <v>65.014527999999999</v>
      </c>
      <c r="BX765" s="36">
        <v>100.23786750000001</v>
      </c>
      <c r="BY765" s="36">
        <v>7.1571687822137564</v>
      </c>
      <c r="BZ765" s="36">
        <v>95.176984919999995</v>
      </c>
      <c r="CA765" s="36">
        <v>105.29875008000002</v>
      </c>
      <c r="CB765" s="36">
        <v>13734.843749999996</v>
      </c>
      <c r="CC765" s="36">
        <v>468.50265167339205</v>
      </c>
      <c r="CD765" s="36">
        <v>13089</v>
      </c>
      <c r="CE765" s="36">
        <v>14466.8</v>
      </c>
      <c r="CF765" s="36"/>
      <c r="CG765" s="40">
        <v>26.085000000000001</v>
      </c>
      <c r="CH765" s="40">
        <v>70.606999999999999</v>
      </c>
      <c r="CI765" s="40"/>
      <c r="CL765" s="5" t="str">
        <f t="shared" si="1571"/>
        <v>1_0.5_1</v>
      </c>
      <c r="CM765" s="95" t="str">
        <f t="shared" si="1572"/>
        <v>1K</v>
      </c>
      <c r="CN765" s="96">
        <f t="shared" si="1559"/>
        <v>202</v>
      </c>
      <c r="CO765" s="96" t="str">
        <f t="shared" si="1567"/>
        <v>1_0_1</v>
      </c>
      <c r="CP765" s="95" t="str">
        <f t="shared" si="1575"/>
        <v>1J</v>
      </c>
      <c r="CQ765" s="5">
        <f t="shared" si="1568"/>
        <v>78</v>
      </c>
      <c r="CV765" s="87"/>
      <c r="CW765" s="87"/>
      <c r="CX765" s="87"/>
      <c r="CY765" s="87"/>
      <c r="CZ765" s="87"/>
    </row>
    <row r="766" spans="1:104" s="5" customFormat="1">
      <c r="A766" s="13" t="s">
        <v>447</v>
      </c>
      <c r="B766" s="13">
        <v>6</v>
      </c>
      <c r="C766" s="13"/>
      <c r="D766" s="13" t="s">
        <v>117</v>
      </c>
      <c r="E766" s="35" t="s">
        <v>380</v>
      </c>
      <c r="F766" s="13" t="s">
        <v>36</v>
      </c>
      <c r="G766" s="36">
        <v>1010091132</v>
      </c>
      <c r="H766" s="13" t="s">
        <v>381</v>
      </c>
      <c r="I766" s="37">
        <v>18</v>
      </c>
      <c r="J766" s="37" t="s">
        <v>38</v>
      </c>
      <c r="K766" s="38">
        <v>43531</v>
      </c>
      <c r="L766" s="39">
        <v>0.60416666666666663</v>
      </c>
      <c r="M766" s="37" t="s">
        <v>39</v>
      </c>
      <c r="N766" s="37" t="s">
        <v>382</v>
      </c>
      <c r="O766" s="37" t="s">
        <v>41</v>
      </c>
      <c r="P766" s="37" t="s">
        <v>42</v>
      </c>
      <c r="Q766" s="37">
        <v>1</v>
      </c>
      <c r="R766" s="13" t="s">
        <v>43</v>
      </c>
      <c r="S766" s="13" t="s">
        <v>56</v>
      </c>
      <c r="T766" s="13" t="s">
        <v>41</v>
      </c>
      <c r="U766" s="13" t="s">
        <v>52</v>
      </c>
      <c r="V766" s="13" t="s">
        <v>42</v>
      </c>
      <c r="W766" s="13" t="s">
        <v>66</v>
      </c>
      <c r="X766" s="13" t="s">
        <v>76</v>
      </c>
      <c r="Y766" s="13" t="s">
        <v>41</v>
      </c>
      <c r="Z766" s="13" t="s">
        <v>41</v>
      </c>
      <c r="AA766" s="13"/>
      <c r="AB766" s="13">
        <v>-1</v>
      </c>
      <c r="AC766" s="72">
        <f t="shared" si="1560"/>
        <v>0.5</v>
      </c>
      <c r="AD766" s="13">
        <v>2</v>
      </c>
      <c r="AE766" s="72">
        <f t="shared" ref="AE766" si="1689">VALUE(IF(AD766=-2,0%,IF(AD766=-1,50%,IF(AD766=0,100%,IF(AD766=1,50%,IF(AD766=2,0%))))))</f>
        <v>0</v>
      </c>
      <c r="AF766" s="13" t="s">
        <v>41</v>
      </c>
      <c r="AG766" s="13">
        <v>0</v>
      </c>
      <c r="AH766" s="13" t="s">
        <v>42</v>
      </c>
      <c r="AI766" s="13">
        <f t="shared" si="1687"/>
        <v>0</v>
      </c>
      <c r="AJ766" s="70">
        <f t="shared" si="1562"/>
        <v>1</v>
      </c>
      <c r="AK766" s="59">
        <f t="shared" si="1563"/>
        <v>0</v>
      </c>
      <c r="AL766" s="70">
        <f t="shared" ref="AL766" si="1690">VALUE(IF(AK766=-3,0%,IF(AK766=-2,33.3%,IF(AK766=-1,66.6%,IF(AK766=0,100%,IF(AK766=1,66.6%,IF(AK766=2,33.3%,IF(AK766=3,0%))))))))</f>
        <v>1</v>
      </c>
      <c r="AM766" s="13" t="s">
        <v>41</v>
      </c>
      <c r="AN766" s="13" t="s">
        <v>41</v>
      </c>
      <c r="AO766" s="13"/>
      <c r="AP766" s="13">
        <v>101.31965006729475</v>
      </c>
      <c r="AQ766" s="13">
        <v>117.34261838440112</v>
      </c>
      <c r="AR766" s="13">
        <v>125.13020833333333</v>
      </c>
      <c r="AS766" s="13">
        <v>148.05555555555554</v>
      </c>
      <c r="AT766" s="36">
        <v>38.691374709999998</v>
      </c>
      <c r="AU766" s="36" t="str">
        <f t="shared" si="1565"/>
        <v>1</v>
      </c>
      <c r="AV766" s="36">
        <v>0</v>
      </c>
      <c r="AW766" s="36">
        <v>38.691374709999998</v>
      </c>
      <c r="AX766" s="36">
        <v>38.691374709999998</v>
      </c>
      <c r="AY766" s="36">
        <v>62.504784000000001</v>
      </c>
      <c r="AZ766" s="36" t="str">
        <f t="shared" si="1566"/>
        <v>1</v>
      </c>
      <c r="BA766" s="36">
        <v>0</v>
      </c>
      <c r="BB766" s="36">
        <v>62.504784000000001</v>
      </c>
      <c r="BC766" s="36">
        <v>62.504784000000001</v>
      </c>
      <c r="BD766" s="36">
        <v>17566.75</v>
      </c>
      <c r="BE766" s="36" t="s">
        <v>50</v>
      </c>
      <c r="BF766" s="36">
        <v>17222.3</v>
      </c>
      <c r="BG766" s="36">
        <v>17911.2</v>
      </c>
      <c r="BH766" s="36">
        <v>38.691374709999998</v>
      </c>
      <c r="BI766" s="36">
        <v>0</v>
      </c>
      <c r="BJ766" s="36">
        <v>38.691374709999998</v>
      </c>
      <c r="BK766" s="36">
        <v>38.691374709999998</v>
      </c>
      <c r="BL766" s="36">
        <v>62.504784000000001</v>
      </c>
      <c r="BM766" s="36">
        <v>0</v>
      </c>
      <c r="BN766" s="36">
        <v>62.504784000000001</v>
      </c>
      <c r="BO766" s="36">
        <v>62.504784000000001</v>
      </c>
      <c r="BP766" s="36">
        <v>16763.033333333336</v>
      </c>
      <c r="BQ766" s="36">
        <v>355.7464302936375</v>
      </c>
      <c r="BR766" s="36">
        <v>16533.400000000001</v>
      </c>
      <c r="BS766" s="36">
        <v>17222.3</v>
      </c>
      <c r="BT766" s="36">
        <v>46.811737309999998</v>
      </c>
      <c r="BU766" s="36">
        <v>11.483926920307255</v>
      </c>
      <c r="BV766" s="36">
        <v>38.691374709999998</v>
      </c>
      <c r="BW766" s="36">
        <v>54.932099909999998</v>
      </c>
      <c r="BX766" s="36">
        <v>62.504784000000001</v>
      </c>
      <c r="BY766" s="36">
        <v>0</v>
      </c>
      <c r="BZ766" s="36">
        <v>62.504784000000001</v>
      </c>
      <c r="CA766" s="36">
        <v>62.504784000000001</v>
      </c>
      <c r="CB766" s="36">
        <v>16576.468749999996</v>
      </c>
      <c r="CC766" s="36">
        <v>1020.8171940288817</v>
      </c>
      <c r="CD766" s="36">
        <v>15155.7</v>
      </c>
      <c r="CE766" s="36">
        <v>19289</v>
      </c>
      <c r="CF766" s="36"/>
      <c r="CG766" s="40">
        <v>26.231000000000002</v>
      </c>
      <c r="CH766" s="40">
        <v>66.938999999999993</v>
      </c>
      <c r="CI766" s="40"/>
      <c r="CL766" s="5" t="str">
        <f t="shared" si="1571"/>
        <v>1_0.5_1</v>
      </c>
      <c r="CM766" s="95" t="str">
        <f t="shared" si="1572"/>
        <v>1K</v>
      </c>
      <c r="CN766" s="96">
        <f t="shared" si="1559"/>
        <v>202</v>
      </c>
      <c r="CO766" s="96" t="str">
        <f t="shared" si="1567"/>
        <v>1_0_1</v>
      </c>
      <c r="CP766" s="95" t="str">
        <f t="shared" si="1575"/>
        <v>1J</v>
      </c>
      <c r="CQ766" s="5">
        <f t="shared" si="1568"/>
        <v>78</v>
      </c>
      <c r="CV766" s="87"/>
      <c r="CW766" s="87"/>
      <c r="CX766" s="87"/>
      <c r="CY766" s="87"/>
      <c r="CZ766" s="87"/>
    </row>
    <row r="767" spans="1:104" s="5" customFormat="1">
      <c r="A767" s="13" t="s">
        <v>447</v>
      </c>
      <c r="B767" s="13">
        <v>6</v>
      </c>
      <c r="C767" s="13"/>
      <c r="D767" s="13" t="s">
        <v>117</v>
      </c>
      <c r="E767" s="35" t="s">
        <v>380</v>
      </c>
      <c r="F767" s="13" t="s">
        <v>36</v>
      </c>
      <c r="G767" s="36">
        <v>1010091132</v>
      </c>
      <c r="H767" s="13" t="s">
        <v>381</v>
      </c>
      <c r="I767" s="37">
        <v>18</v>
      </c>
      <c r="J767" s="37" t="s">
        <v>38</v>
      </c>
      <c r="K767" s="38">
        <v>43531</v>
      </c>
      <c r="L767" s="39">
        <v>0.61458333333333337</v>
      </c>
      <c r="M767" s="37" t="s">
        <v>39</v>
      </c>
      <c r="N767" s="37" t="s">
        <v>382</v>
      </c>
      <c r="O767" s="37" t="s">
        <v>41</v>
      </c>
      <c r="P767" s="37" t="s">
        <v>42</v>
      </c>
      <c r="Q767" s="37">
        <v>2</v>
      </c>
      <c r="R767" s="13" t="s">
        <v>55</v>
      </c>
      <c r="S767" s="13" t="s">
        <v>56</v>
      </c>
      <c r="T767" s="13" t="s">
        <v>42</v>
      </c>
      <c r="U767" s="13" t="s">
        <v>52</v>
      </c>
      <c r="V767" s="13" t="s">
        <v>42</v>
      </c>
      <c r="W767" s="13" t="s">
        <v>66</v>
      </c>
      <c r="X767" s="13" t="s">
        <v>47</v>
      </c>
      <c r="Y767" s="13" t="s">
        <v>41</v>
      </c>
      <c r="Z767" s="13" t="s">
        <v>41</v>
      </c>
      <c r="AA767" s="13"/>
      <c r="AB767" s="13">
        <v>0</v>
      </c>
      <c r="AC767" s="72">
        <f t="shared" si="1560"/>
        <v>1</v>
      </c>
      <c r="AD767" s="13">
        <v>2</v>
      </c>
      <c r="AE767" s="72">
        <f t="shared" ref="AE767" si="1691">VALUE(IF(AD767=-2,0%,IF(AD767=-1,50%,IF(AD767=0,100%,IF(AD767=1,50%,IF(AD767=2,0%))))))</f>
        <v>0</v>
      </c>
      <c r="AF767" s="13" t="s">
        <v>42</v>
      </c>
      <c r="AG767" s="13">
        <v>0</v>
      </c>
      <c r="AH767" s="13" t="s">
        <v>42</v>
      </c>
      <c r="AI767" s="13">
        <f t="shared" si="1687"/>
        <v>0</v>
      </c>
      <c r="AJ767" s="70">
        <f t="shared" si="1562"/>
        <v>1</v>
      </c>
      <c r="AK767" s="59">
        <f t="shared" si="1563"/>
        <v>-1</v>
      </c>
      <c r="AL767" s="70">
        <f t="shared" ref="AL767" si="1692">VALUE(IF(AK767=-3,0%,IF(AK767=-2,33.3%,IF(AK767=-1,66.6%,IF(AK767=0,100%,IF(AK767=1,66.6%,IF(AK767=2,33.3%,IF(AK767=3,0%))))))))</f>
        <v>0.66599999999999993</v>
      </c>
      <c r="AM767" s="13" t="s">
        <v>41</v>
      </c>
      <c r="AN767" s="13" t="s">
        <v>41</v>
      </c>
      <c r="AO767" s="13"/>
      <c r="AP767" s="13">
        <v>101.31965006729475</v>
      </c>
      <c r="AQ767" s="13">
        <v>117.34261838440112</v>
      </c>
      <c r="AR767" s="13">
        <v>125.13020833333333</v>
      </c>
      <c r="AS767" s="13">
        <v>148.05555555555554</v>
      </c>
      <c r="AT767" s="36">
        <v>30.569327039999997</v>
      </c>
      <c r="AU767" s="36" t="str">
        <f t="shared" si="1565"/>
        <v>1</v>
      </c>
      <c r="AV767" s="36">
        <v>0</v>
      </c>
      <c r="AW767" s="36">
        <v>30.569327039999997</v>
      </c>
      <c r="AX767" s="36">
        <v>30.569327039999997</v>
      </c>
      <c r="AY767" s="36">
        <v>49.056061</v>
      </c>
      <c r="AZ767" s="36" t="str">
        <f t="shared" si="1566"/>
        <v>1</v>
      </c>
      <c r="BA767" s="36">
        <v>0</v>
      </c>
      <c r="BB767" s="36">
        <v>49.056061</v>
      </c>
      <c r="BC767" s="36">
        <v>49.056061</v>
      </c>
      <c r="BD767" s="36">
        <v>23422.400000000001</v>
      </c>
      <c r="BE767" s="36" t="s">
        <v>50</v>
      </c>
      <c r="BF767" s="36">
        <v>23422.400000000001</v>
      </c>
      <c r="BG767" s="36">
        <v>23422.400000000001</v>
      </c>
      <c r="BH767" s="36">
        <v>30.569327039999997</v>
      </c>
      <c r="BI767" s="36">
        <v>0</v>
      </c>
      <c r="BJ767" s="36">
        <v>30.569327039999997</v>
      </c>
      <c r="BK767" s="36">
        <v>30.569327039999997</v>
      </c>
      <c r="BL767" s="36">
        <v>49.056061</v>
      </c>
      <c r="BM767" s="36">
        <v>0</v>
      </c>
      <c r="BN767" s="36">
        <v>49.056061</v>
      </c>
      <c r="BO767" s="36">
        <v>49.056061</v>
      </c>
      <c r="BP767" s="36">
        <v>22159.416666666668</v>
      </c>
      <c r="BQ767" s="36">
        <v>1103.6742751675733</v>
      </c>
      <c r="BR767" s="36">
        <v>20666.8</v>
      </c>
      <c r="BS767" s="36">
        <v>23422.400000000001</v>
      </c>
      <c r="BT767" s="36">
        <v>34.630350874999998</v>
      </c>
      <c r="BU767" s="36">
        <v>5.7431549845773828</v>
      </c>
      <c r="BV767" s="36">
        <v>30.569327039999997</v>
      </c>
      <c r="BW767" s="36">
        <v>38.691374709999998</v>
      </c>
      <c r="BX767" s="36">
        <v>55.7804225</v>
      </c>
      <c r="BY767" s="36">
        <v>9.5096832315995332</v>
      </c>
      <c r="BZ767" s="36">
        <v>49.056061</v>
      </c>
      <c r="CA767" s="36">
        <v>62.504784000000001</v>
      </c>
      <c r="CB767" s="36">
        <v>19289.000000000004</v>
      </c>
      <c r="CC767" s="36">
        <v>2425.8672271993446</v>
      </c>
      <c r="CD767" s="36">
        <v>16533.400000000001</v>
      </c>
      <c r="CE767" s="36">
        <v>23422.400000000001</v>
      </c>
      <c r="CF767" s="36"/>
      <c r="CG767" s="40">
        <v>25.866</v>
      </c>
      <c r="CH767" s="40">
        <v>68.981999999999999</v>
      </c>
      <c r="CI767" s="40"/>
      <c r="CL767" s="5" t="str">
        <f t="shared" si="1571"/>
        <v>1_1_1</v>
      </c>
      <c r="CM767" s="95" t="str">
        <f t="shared" si="1572"/>
        <v>1L</v>
      </c>
      <c r="CN767" s="96">
        <f t="shared" si="1559"/>
        <v>208</v>
      </c>
      <c r="CO767" s="96" t="str">
        <f t="shared" si="1567"/>
        <v>0.666_0_1</v>
      </c>
      <c r="CP767" s="95" t="str">
        <f t="shared" si="1575"/>
        <v>1G</v>
      </c>
      <c r="CQ767" s="5">
        <f t="shared" si="1568"/>
        <v>48</v>
      </c>
      <c r="CV767" s="87"/>
      <c r="CW767" s="87"/>
      <c r="CX767" s="87"/>
      <c r="CY767" s="87"/>
      <c r="CZ767" s="87"/>
    </row>
    <row r="768" spans="1:104" s="5" customFormat="1">
      <c r="A768" s="13" t="s">
        <v>447</v>
      </c>
      <c r="B768" s="13">
        <v>6</v>
      </c>
      <c r="C768" s="13"/>
      <c r="D768" s="13" t="s">
        <v>117</v>
      </c>
      <c r="E768" s="35" t="s">
        <v>380</v>
      </c>
      <c r="F768" s="13" t="s">
        <v>36</v>
      </c>
      <c r="G768" s="36">
        <v>1010091132</v>
      </c>
      <c r="H768" s="13" t="s">
        <v>381</v>
      </c>
      <c r="I768" s="37">
        <v>18</v>
      </c>
      <c r="J768" s="37" t="s">
        <v>38</v>
      </c>
      <c r="K768" s="38">
        <v>43531</v>
      </c>
      <c r="L768" s="39">
        <v>0.625</v>
      </c>
      <c r="M768" s="37" t="s">
        <v>39</v>
      </c>
      <c r="N768" s="37" t="s">
        <v>382</v>
      </c>
      <c r="O768" s="37" t="s">
        <v>41</v>
      </c>
      <c r="P768" s="37" t="s">
        <v>42</v>
      </c>
      <c r="Q768" s="37">
        <v>3</v>
      </c>
      <c r="R768" s="13" t="s">
        <v>55</v>
      </c>
      <c r="S768" s="13" t="s">
        <v>44</v>
      </c>
      <c r="T768" s="13" t="s">
        <v>42</v>
      </c>
      <c r="U768" s="13" t="s">
        <v>52</v>
      </c>
      <c r="V768" s="13" t="s">
        <v>42</v>
      </c>
      <c r="W768" s="13" t="s">
        <v>66</v>
      </c>
      <c r="X768" s="13" t="s">
        <v>47</v>
      </c>
      <c r="Y768" s="13" t="s">
        <v>41</v>
      </c>
      <c r="Z768" s="13" t="s">
        <v>41</v>
      </c>
      <c r="AA768" s="13"/>
      <c r="AB768" s="13">
        <v>0</v>
      </c>
      <c r="AC768" s="72">
        <f t="shared" si="1560"/>
        <v>1</v>
      </c>
      <c r="AD768" s="13">
        <v>1</v>
      </c>
      <c r="AE768" s="72">
        <f t="shared" ref="AE768" si="1693">VALUE(IF(AD768=-2,0%,IF(AD768=-1,50%,IF(AD768=0,100%,IF(AD768=1,50%,IF(AD768=2,0%))))))</f>
        <v>0.5</v>
      </c>
      <c r="AF768" s="13" t="s">
        <v>42</v>
      </c>
      <c r="AG768" s="13">
        <v>0</v>
      </c>
      <c r="AH768" s="13" t="s">
        <v>42</v>
      </c>
      <c r="AI768" s="13">
        <f t="shared" si="1687"/>
        <v>0</v>
      </c>
      <c r="AJ768" s="70">
        <f t="shared" si="1562"/>
        <v>1</v>
      </c>
      <c r="AK768" s="59">
        <f t="shared" si="1563"/>
        <v>-1</v>
      </c>
      <c r="AL768" s="70">
        <f t="shared" ref="AL768" si="1694">VALUE(IF(AK768=-3,0%,IF(AK768=-2,33.3%,IF(AK768=-1,66.6%,IF(AK768=0,100%,IF(AK768=1,66.6%,IF(AK768=2,33.3%,IF(AK768=3,0%))))))))</f>
        <v>0.66599999999999993</v>
      </c>
      <c r="AM768" s="13" t="s">
        <v>41</v>
      </c>
      <c r="AN768" s="13" t="s">
        <v>41</v>
      </c>
      <c r="AO768" s="13"/>
      <c r="AP768" s="13">
        <v>101.31965006729475</v>
      </c>
      <c r="AQ768" s="13">
        <v>117.34261838440112</v>
      </c>
      <c r="AR768" s="13">
        <v>125.13020833333333</v>
      </c>
      <c r="AS768" s="13">
        <v>148.05555555555554</v>
      </c>
      <c r="AT768" s="36">
        <v>42.751836854999993</v>
      </c>
      <c r="AU768" s="36" t="str">
        <f t="shared" si="1565"/>
        <v>1</v>
      </c>
      <c r="AV768" s="36">
        <v>5.7423606349615426</v>
      </c>
      <c r="AW768" s="36">
        <v>38.691374709999998</v>
      </c>
      <c r="AX768" s="36">
        <v>46.812298999999989</v>
      </c>
      <c r="AY768" s="36">
        <v>55.7804225</v>
      </c>
      <c r="AZ768" s="36" t="str">
        <f t="shared" si="1566"/>
        <v>1</v>
      </c>
      <c r="BA768" s="36">
        <v>9.5096832315995332</v>
      </c>
      <c r="BB768" s="36">
        <v>49.056061</v>
      </c>
      <c r="BC768" s="36">
        <v>62.504784000000001</v>
      </c>
      <c r="BD768" s="36">
        <v>23422.400000000001</v>
      </c>
      <c r="BE768" s="36" t="s">
        <v>50</v>
      </c>
      <c r="BF768" s="36">
        <v>23422.400000000001</v>
      </c>
      <c r="BG768" s="36">
        <v>23422.400000000001</v>
      </c>
      <c r="BH768" s="36">
        <v>42.751836854999993</v>
      </c>
      <c r="BI768" s="36">
        <v>5.7423606349615426</v>
      </c>
      <c r="BJ768" s="36">
        <v>38.691374709999998</v>
      </c>
      <c r="BK768" s="36">
        <v>46.812298999999989</v>
      </c>
      <c r="BL768" s="36">
        <v>49.056061</v>
      </c>
      <c r="BM768" s="36">
        <v>0</v>
      </c>
      <c r="BN768" s="36">
        <v>49.056061</v>
      </c>
      <c r="BO768" s="36">
        <v>49.056061</v>
      </c>
      <c r="BP768" s="36">
        <v>23422.399999999998</v>
      </c>
      <c r="BQ768" s="36">
        <v>3.9852061127397324E-12</v>
      </c>
      <c r="BR768" s="36">
        <v>23422.400000000001</v>
      </c>
      <c r="BS768" s="36">
        <v>23422.400000000001</v>
      </c>
      <c r="BT768" s="36">
        <v>38.690813019999993</v>
      </c>
      <c r="BU768" s="36">
        <v>11.485515619538946</v>
      </c>
      <c r="BV768" s="36">
        <v>30.569327039999997</v>
      </c>
      <c r="BW768" s="36">
        <v>46.812298999999989</v>
      </c>
      <c r="BX768" s="36">
        <v>49.056061</v>
      </c>
      <c r="BY768" s="36">
        <v>0</v>
      </c>
      <c r="BZ768" s="36">
        <v>49.056061</v>
      </c>
      <c r="CA768" s="36">
        <v>49.056061</v>
      </c>
      <c r="CB768" s="36">
        <v>23250.175000000007</v>
      </c>
      <c r="CC768" s="36">
        <v>470.60829217797209</v>
      </c>
      <c r="CD768" s="36">
        <v>22044.6</v>
      </c>
      <c r="CE768" s="36">
        <v>23422.400000000001</v>
      </c>
      <c r="CF768" s="36"/>
      <c r="CG768" s="40">
        <v>25.792999999999999</v>
      </c>
      <c r="CH768" s="40">
        <v>69.866</v>
      </c>
      <c r="CI768" s="40"/>
      <c r="CL768" s="5" t="str">
        <f t="shared" si="1571"/>
        <v>1_1_1</v>
      </c>
      <c r="CM768" s="95" t="str">
        <f t="shared" si="1572"/>
        <v>1L</v>
      </c>
      <c r="CN768" s="96">
        <f t="shared" si="1559"/>
        <v>208</v>
      </c>
      <c r="CO768" s="96" t="str">
        <f t="shared" si="1567"/>
        <v>0.666_0.5_1</v>
      </c>
      <c r="CP768" s="95" t="str">
        <f t="shared" si="1575"/>
        <v>1H</v>
      </c>
      <c r="CQ768" s="5">
        <f t="shared" si="1568"/>
        <v>128</v>
      </c>
      <c r="CV768" s="87"/>
      <c r="CW768" s="87"/>
      <c r="CX768" s="87"/>
      <c r="CY768" s="87"/>
      <c r="CZ768" s="87"/>
    </row>
    <row r="769" spans="1:104" s="5" customFormat="1">
      <c r="A769" s="13" t="s">
        <v>447</v>
      </c>
      <c r="B769" s="13">
        <v>6</v>
      </c>
      <c r="C769" s="13"/>
      <c r="D769" s="13" t="s">
        <v>117</v>
      </c>
      <c r="E769" s="35" t="s">
        <v>380</v>
      </c>
      <c r="F769" s="13" t="s">
        <v>36</v>
      </c>
      <c r="G769" s="36">
        <v>1010091132</v>
      </c>
      <c r="H769" s="13" t="s">
        <v>381</v>
      </c>
      <c r="I769" s="37">
        <v>18</v>
      </c>
      <c r="J769" s="37" t="s">
        <v>38</v>
      </c>
      <c r="K769" s="38">
        <v>43531</v>
      </c>
      <c r="L769" s="39">
        <v>0.64930555555555558</v>
      </c>
      <c r="M769" s="37" t="s">
        <v>39</v>
      </c>
      <c r="N769" s="37" t="s">
        <v>382</v>
      </c>
      <c r="O769" s="37" t="s">
        <v>41</v>
      </c>
      <c r="P769" s="37" t="s">
        <v>42</v>
      </c>
      <c r="Q769" s="37">
        <v>5</v>
      </c>
      <c r="R769" s="13" t="s">
        <v>55</v>
      </c>
      <c r="S769" s="13" t="s">
        <v>44</v>
      </c>
      <c r="T769" s="13" t="s">
        <v>42</v>
      </c>
      <c r="U769" s="13" t="s">
        <v>52</v>
      </c>
      <c r="V769" s="13" t="s">
        <v>42</v>
      </c>
      <c r="W769" s="13" t="s">
        <v>66</v>
      </c>
      <c r="X769" s="13" t="s">
        <v>47</v>
      </c>
      <c r="Y769" s="13" t="s">
        <v>41</v>
      </c>
      <c r="Z769" s="13" t="s">
        <v>42</v>
      </c>
      <c r="AA769" s="13"/>
      <c r="AB769" s="13">
        <v>0</v>
      </c>
      <c r="AC769" s="72">
        <f t="shared" si="1560"/>
        <v>1</v>
      </c>
      <c r="AD769" s="13">
        <v>1</v>
      </c>
      <c r="AE769" s="72">
        <f t="shared" ref="AE769" si="1695">VALUE(IF(AD769=-2,0%,IF(AD769=-1,50%,IF(AD769=0,100%,IF(AD769=1,50%,IF(AD769=2,0%))))))</f>
        <v>0.5</v>
      </c>
      <c r="AF769" s="13" t="s">
        <v>42</v>
      </c>
      <c r="AG769" s="13">
        <v>0</v>
      </c>
      <c r="AH769" s="13" t="s">
        <v>42</v>
      </c>
      <c r="AI769" s="13">
        <f t="shared" si="1687"/>
        <v>0</v>
      </c>
      <c r="AJ769" s="70">
        <f t="shared" si="1562"/>
        <v>1</v>
      </c>
      <c r="AK769" s="59">
        <f t="shared" si="1563"/>
        <v>-1</v>
      </c>
      <c r="AL769" s="70">
        <f t="shared" ref="AL769" si="1696">VALUE(IF(AK769=-3,0%,IF(AK769=-2,33.3%,IF(AK769=-1,66.6%,IF(AK769=0,100%,IF(AK769=1,66.6%,IF(AK769=2,33.3%,IF(AK769=3,0%))))))))</f>
        <v>0.66599999999999993</v>
      </c>
      <c r="AM769" s="13" t="s">
        <v>41</v>
      </c>
      <c r="AN769" s="13" t="s">
        <v>42</v>
      </c>
      <c r="AO769" s="13"/>
      <c r="AP769" s="13">
        <v>101.31965006729475</v>
      </c>
      <c r="AQ769" s="13">
        <v>117.34261838440112</v>
      </c>
      <c r="AR769" s="13">
        <v>125.13020833333333</v>
      </c>
      <c r="AS769" s="13">
        <v>148.05555555555554</v>
      </c>
      <c r="AT769" s="36">
        <v>14.424707749999996</v>
      </c>
      <c r="AU769" s="36" t="str">
        <f t="shared" si="1565"/>
        <v>1</v>
      </c>
      <c r="AV769" s="36">
        <v>0</v>
      </c>
      <c r="AW769" s="36">
        <v>14.424707749999996</v>
      </c>
      <c r="AX769" s="36">
        <v>14.424707749999996</v>
      </c>
      <c r="AY769" s="36">
        <v>35.594856000000007</v>
      </c>
      <c r="AZ769" s="36" t="str">
        <f t="shared" si="1566"/>
        <v>1</v>
      </c>
      <c r="BA769" s="36">
        <v>0</v>
      </c>
      <c r="BB769" s="36">
        <v>35.594856000000007</v>
      </c>
      <c r="BC769" s="36">
        <v>35.594856000000007</v>
      </c>
      <c r="BD769" s="36">
        <v>13777.9</v>
      </c>
      <c r="BE769" s="36" t="s">
        <v>50</v>
      </c>
      <c r="BF769" s="36">
        <v>13777.9</v>
      </c>
      <c r="BG769" s="36">
        <v>13777.9</v>
      </c>
      <c r="BH769" s="36">
        <v>18.486847854999994</v>
      </c>
      <c r="BI769" s="36">
        <v>5.744733628750665</v>
      </c>
      <c r="BJ769" s="36">
        <v>14.424707749999996</v>
      </c>
      <c r="BK769" s="36">
        <v>22.548987959999991</v>
      </c>
      <c r="BL769" s="36">
        <v>35.594856000000007</v>
      </c>
      <c r="BM769" s="36">
        <v>0</v>
      </c>
      <c r="BN769" s="36">
        <v>35.594856000000007</v>
      </c>
      <c r="BO769" s="36">
        <v>35.594856000000007</v>
      </c>
      <c r="BP769" s="36">
        <v>13777.9</v>
      </c>
      <c r="BQ769" s="36">
        <v>0</v>
      </c>
      <c r="BR769" s="36">
        <v>13777.9</v>
      </c>
      <c r="BS769" s="36">
        <v>13777.9</v>
      </c>
      <c r="BT769" s="36">
        <v>18.486847854999994</v>
      </c>
      <c r="BU769" s="36">
        <v>5.744733628750665</v>
      </c>
      <c r="BV769" s="36">
        <v>14.424707749999996</v>
      </c>
      <c r="BW769" s="36">
        <v>22.548987959999991</v>
      </c>
      <c r="BX769" s="36">
        <v>35.594856000000007</v>
      </c>
      <c r="BY769" s="36">
        <v>0</v>
      </c>
      <c r="BZ769" s="36">
        <v>35.594856000000007</v>
      </c>
      <c r="CA769" s="36">
        <v>35.594856000000007</v>
      </c>
      <c r="CB769" s="36">
        <v>13734.843749999996</v>
      </c>
      <c r="CC769" s="36">
        <v>468.50265167339205</v>
      </c>
      <c r="CD769" s="36">
        <v>13089</v>
      </c>
      <c r="CE769" s="36">
        <v>14466.8</v>
      </c>
      <c r="CF769" s="36"/>
      <c r="CG769" s="40">
        <v>26.085000000000001</v>
      </c>
      <c r="CH769" s="40">
        <v>70.606999999999999</v>
      </c>
      <c r="CI769" s="40"/>
      <c r="CL769" s="5" t="str">
        <f t="shared" si="1571"/>
        <v>1_1_1</v>
      </c>
      <c r="CM769" s="95" t="str">
        <f t="shared" si="1572"/>
        <v>1L</v>
      </c>
      <c r="CN769" s="96">
        <f t="shared" si="1559"/>
        <v>208</v>
      </c>
      <c r="CO769" s="96" t="str">
        <f t="shared" si="1567"/>
        <v>0.666_0.5_1</v>
      </c>
      <c r="CP769" s="95" t="str">
        <f t="shared" si="1575"/>
        <v>1H</v>
      </c>
      <c r="CQ769" s="5">
        <f t="shared" si="1568"/>
        <v>128</v>
      </c>
      <c r="CV769" s="87"/>
      <c r="CW769" s="87"/>
      <c r="CX769" s="87"/>
      <c r="CY769" s="87"/>
      <c r="CZ769" s="87"/>
    </row>
    <row r="770" spans="1:104" s="5" customFormat="1">
      <c r="A770" s="13" t="s">
        <v>447</v>
      </c>
      <c r="B770" s="13">
        <v>6</v>
      </c>
      <c r="C770" s="13"/>
      <c r="D770" s="13" t="s">
        <v>90</v>
      </c>
      <c r="E770" s="35" t="s">
        <v>383</v>
      </c>
      <c r="F770" s="13" t="s">
        <v>36</v>
      </c>
      <c r="G770" s="36">
        <v>1094972</v>
      </c>
      <c r="H770" s="13" t="s">
        <v>384</v>
      </c>
      <c r="I770" s="37">
        <v>20</v>
      </c>
      <c r="J770" s="37" t="s">
        <v>70</v>
      </c>
      <c r="K770" s="38">
        <v>43531</v>
      </c>
      <c r="L770" s="39">
        <v>0.60416666666666663</v>
      </c>
      <c r="M770" s="37" t="s">
        <v>39</v>
      </c>
      <c r="N770" s="37" t="s">
        <v>42</v>
      </c>
      <c r="O770" s="37" t="s">
        <v>42</v>
      </c>
      <c r="P770" s="37" t="s">
        <v>42</v>
      </c>
      <c r="Q770" s="37">
        <v>1</v>
      </c>
      <c r="R770" s="13" t="s">
        <v>43</v>
      </c>
      <c r="S770" s="13" t="s">
        <v>56</v>
      </c>
      <c r="T770" s="13" t="s">
        <v>41</v>
      </c>
      <c r="U770" s="13" t="s">
        <v>52</v>
      </c>
      <c r="V770" s="13" t="s">
        <v>42</v>
      </c>
      <c r="W770" s="13" t="s">
        <v>81</v>
      </c>
      <c r="X770" s="13" t="s">
        <v>88</v>
      </c>
      <c r="Y770" s="13" t="s">
        <v>42</v>
      </c>
      <c r="Z770" s="13" t="s">
        <v>41</v>
      </c>
      <c r="AA770" s="13"/>
      <c r="AB770" s="13">
        <v>-1</v>
      </c>
      <c r="AC770" s="72">
        <f t="shared" si="1560"/>
        <v>0.5</v>
      </c>
      <c r="AD770" s="13">
        <v>2</v>
      </c>
      <c r="AE770" s="72">
        <f t="shared" ref="AE770" si="1697">VALUE(IF(AD770=-2,0%,IF(AD770=-1,50%,IF(AD770=0,100%,IF(AD770=1,50%,IF(AD770=2,0%))))))</f>
        <v>0</v>
      </c>
      <c r="AF770" s="13" t="s">
        <v>41</v>
      </c>
      <c r="AG770" s="13">
        <v>0</v>
      </c>
      <c r="AH770" s="13" t="s">
        <v>42</v>
      </c>
      <c r="AI770" s="13">
        <f t="shared" si="1687"/>
        <v>2</v>
      </c>
      <c r="AJ770" s="70">
        <f t="shared" si="1562"/>
        <v>0.33299999999999996</v>
      </c>
      <c r="AK770" s="59">
        <f t="shared" si="1563"/>
        <v>-3</v>
      </c>
      <c r="AL770" s="70">
        <f t="shared" ref="AL770" si="1698">VALUE(IF(AK770=-3,0%,IF(AK770=-2,33.3%,IF(AK770=-1,66.6%,IF(AK770=0,100%,IF(AK770=1,66.6%,IF(AK770=2,33.3%,IF(AK770=3,0%))))))))</f>
        <v>0</v>
      </c>
      <c r="AM770" s="13" t="s">
        <v>42</v>
      </c>
      <c r="AN770" s="13" t="s">
        <v>41</v>
      </c>
      <c r="AO770" s="13"/>
      <c r="AP770" s="13">
        <v>101.31965006729475</v>
      </c>
      <c r="AQ770" s="13">
        <v>117.34261838440112</v>
      </c>
      <c r="AR770" s="13">
        <v>125.13020833333333</v>
      </c>
      <c r="AS770" s="13">
        <v>148.05555555555554</v>
      </c>
      <c r="AT770" s="36">
        <v>139.32706000000002</v>
      </c>
      <c r="AU770" s="36" t="str">
        <f t="shared" si="1565"/>
        <v>2</v>
      </c>
      <c r="AV770" s="36">
        <v>0</v>
      </c>
      <c r="AW770" s="36">
        <v>139.32706000000002</v>
      </c>
      <c r="AX770" s="36">
        <v>139.32706000000002</v>
      </c>
      <c r="AY770" s="36">
        <v>71.019455000000008</v>
      </c>
      <c r="AZ770" s="36" t="str">
        <f t="shared" si="1566"/>
        <v>1</v>
      </c>
      <c r="BA770" s="36">
        <v>11.106929262962353</v>
      </c>
      <c r="BB770" s="36">
        <v>63.16567000000002</v>
      </c>
      <c r="BC770" s="36">
        <v>78.873239999999996</v>
      </c>
      <c r="BD770" s="36">
        <v>17566.75</v>
      </c>
      <c r="BE770" s="36" t="s">
        <v>50</v>
      </c>
      <c r="BF770" s="36">
        <v>17222.3</v>
      </c>
      <c r="BG770" s="36">
        <v>17911.2</v>
      </c>
      <c r="BH770" s="36">
        <v>129.90315000000001</v>
      </c>
      <c r="BI770" s="36">
        <v>13.327421332583443</v>
      </c>
      <c r="BJ770" s="36">
        <v>120.47924</v>
      </c>
      <c r="BK770" s="36">
        <v>139.32706000000002</v>
      </c>
      <c r="BL770" s="36">
        <v>71.019455000000008</v>
      </c>
      <c r="BM770" s="36">
        <v>11.106929262962353</v>
      </c>
      <c r="BN770" s="36">
        <v>63.16567000000002</v>
      </c>
      <c r="BO770" s="36">
        <v>78.873239999999996</v>
      </c>
      <c r="BP770" s="36">
        <v>16763.033333333336</v>
      </c>
      <c r="BQ770" s="36">
        <v>355.7464302936375</v>
      </c>
      <c r="BR770" s="36">
        <v>16533.400000000001</v>
      </c>
      <c r="BS770" s="36">
        <v>17222.3</v>
      </c>
      <c r="BT770" s="36">
        <v>158.05559000000002</v>
      </c>
      <c r="BU770" s="36">
        <v>26.48614112931137</v>
      </c>
      <c r="BV770" s="36">
        <v>139.32706000000002</v>
      </c>
      <c r="BW770" s="36">
        <v>176.78412000000003</v>
      </c>
      <c r="BX770" s="36">
        <v>78.873239999999996</v>
      </c>
      <c r="BY770" s="36">
        <v>0</v>
      </c>
      <c r="BZ770" s="36">
        <v>78.873239999999996</v>
      </c>
      <c r="CA770" s="36">
        <v>78.873239999999996</v>
      </c>
      <c r="CB770" s="36">
        <v>16576.468749999996</v>
      </c>
      <c r="CC770" s="36">
        <v>1020.8171940288817</v>
      </c>
      <c r="CD770" s="36">
        <v>15155.7</v>
      </c>
      <c r="CE770" s="36">
        <v>19289</v>
      </c>
      <c r="CF770" s="36"/>
      <c r="CG770" s="40">
        <v>26.231000000000002</v>
      </c>
      <c r="CH770" s="40">
        <v>66.938999999999993</v>
      </c>
      <c r="CI770" s="40"/>
      <c r="CL770" s="5" t="str">
        <f t="shared" si="1571"/>
        <v>0.333_0.5_1</v>
      </c>
      <c r="CM770" s="95" t="str">
        <f t="shared" si="1572"/>
        <v>1E</v>
      </c>
      <c r="CN770" s="96">
        <f t="shared" ref="CN770:CN833" si="1699">VLOOKUP(CM770,$CW$2:$CZ$61,2)</f>
        <v>50</v>
      </c>
      <c r="CO770" s="96" t="str">
        <f t="shared" si="1567"/>
        <v>0_0_1</v>
      </c>
      <c r="CP770" s="95" t="str">
        <f t="shared" si="1575"/>
        <v>1A</v>
      </c>
      <c r="CQ770" s="5">
        <f t="shared" si="1568"/>
        <v>19</v>
      </c>
      <c r="CV770" s="87"/>
      <c r="CW770" s="87"/>
      <c r="CX770" s="87"/>
      <c r="CY770" s="87"/>
      <c r="CZ770" s="87"/>
    </row>
    <row r="771" spans="1:104" s="5" customFormat="1">
      <c r="A771" s="13" t="s">
        <v>447</v>
      </c>
      <c r="B771" s="13">
        <v>6</v>
      </c>
      <c r="C771" s="13"/>
      <c r="D771" s="13" t="s">
        <v>90</v>
      </c>
      <c r="E771" s="35" t="s">
        <v>383</v>
      </c>
      <c r="F771" s="13" t="s">
        <v>36</v>
      </c>
      <c r="G771" s="36">
        <v>1094972</v>
      </c>
      <c r="H771" s="13" t="s">
        <v>384</v>
      </c>
      <c r="I771" s="37">
        <v>20</v>
      </c>
      <c r="J771" s="37" t="s">
        <v>70</v>
      </c>
      <c r="K771" s="38">
        <v>43531</v>
      </c>
      <c r="L771" s="39">
        <v>0.61458333333333337</v>
      </c>
      <c r="M771" s="37" t="s">
        <v>39</v>
      </c>
      <c r="N771" s="37" t="s">
        <v>42</v>
      </c>
      <c r="O771" s="37" t="s">
        <v>42</v>
      </c>
      <c r="P771" s="37" t="s">
        <v>42</v>
      </c>
      <c r="Q771" s="37">
        <v>2</v>
      </c>
      <c r="R771" s="13" t="s">
        <v>43</v>
      </c>
      <c r="S771" s="13" t="s">
        <v>56</v>
      </c>
      <c r="T771" s="13" t="s">
        <v>41</v>
      </c>
      <c r="U771" s="13" t="s">
        <v>45</v>
      </c>
      <c r="V771" s="13" t="s">
        <v>42</v>
      </c>
      <c r="W771" s="13" t="s">
        <v>81</v>
      </c>
      <c r="X771" s="13" t="s">
        <v>88</v>
      </c>
      <c r="Y771" s="13" t="s">
        <v>42</v>
      </c>
      <c r="Z771" s="13" t="s">
        <v>41</v>
      </c>
      <c r="AA771" s="13"/>
      <c r="AB771" s="13">
        <v>-1</v>
      </c>
      <c r="AC771" s="72">
        <f t="shared" ref="AC771:AC834" si="1700">VALUE(IF(AB771=-2,0%,IF(AB771=-1,50%,IF(AB771=0,100%,IF(AB771=1,50%,IF(AB771=2,0%))))))</f>
        <v>0.5</v>
      </c>
      <c r="AD771" s="13">
        <v>2</v>
      </c>
      <c r="AE771" s="72">
        <f t="shared" ref="AE771" si="1701">VALUE(IF(AD771=-2,0%,IF(AD771=-1,50%,IF(AD771=0,100%,IF(AD771=1,50%,IF(AD771=2,0%))))))</f>
        <v>0</v>
      </c>
      <c r="AF771" s="13" t="s">
        <v>41</v>
      </c>
      <c r="AG771" s="13">
        <v>1</v>
      </c>
      <c r="AH771" s="13" t="s">
        <v>42</v>
      </c>
      <c r="AI771" s="13">
        <f t="shared" si="1687"/>
        <v>2</v>
      </c>
      <c r="AJ771" s="70">
        <f t="shared" ref="AJ771:AJ834" si="1702">VALUE(IF(AI771=-3,0%,IF(AI771=-2,33.3%,IF(AI771=-1,66.6%,IF(AI771=0,100%,IF(AI771=1,66.6%,IF(AI771=2,33.3%,IF(AI771=3,0%))))))))</f>
        <v>0.33299999999999996</v>
      </c>
      <c r="AK771" s="59">
        <f t="shared" ref="AK771:AK834" si="1703">VALUE(IF(X771="Mucho más fría",-3, IF(X771="Más Fría",-2, IF(X771="Ligeramente más Fría",-1, IF(X771="Igual a como está",0, IF(X771="Ligeramente más caliente",1, IF(X771="Más Caliente",2, IF(X771="Mucho más caliente",3))))))))</f>
        <v>-3</v>
      </c>
      <c r="AL771" s="70">
        <f t="shared" ref="AL771" si="1704">VALUE(IF(AK771=-3,0%,IF(AK771=-2,33.3%,IF(AK771=-1,66.6%,IF(AK771=0,100%,IF(AK771=1,66.6%,IF(AK771=2,33.3%,IF(AK771=3,0%))))))))</f>
        <v>0</v>
      </c>
      <c r="AM771" s="13" t="s">
        <v>42</v>
      </c>
      <c r="AN771" s="13" t="s">
        <v>41</v>
      </c>
      <c r="AO771" s="13"/>
      <c r="AP771" s="13">
        <v>101.31965006729475</v>
      </c>
      <c r="AQ771" s="13">
        <v>117.34261838440112</v>
      </c>
      <c r="AR771" s="13">
        <v>125.13020833333333</v>
      </c>
      <c r="AS771" s="13">
        <v>148.05555555555554</v>
      </c>
      <c r="AT771" s="36">
        <v>101.63142000000002</v>
      </c>
      <c r="AU771" s="36" t="str">
        <f t="shared" ref="AU771:AU834" si="1705">IF(AT771&lt;=100,"1",IF(AT771&lt;=300,"2", IF(AT771&lt;=500,"3", IF(AT771&lt;=1000,"4", IF(AT771&gt;1000,"5")))))</f>
        <v>2</v>
      </c>
      <c r="AV771" s="36">
        <v>0</v>
      </c>
      <c r="AW771" s="36">
        <v>101.63142000000002</v>
      </c>
      <c r="AX771" s="36">
        <v>101.63142000000002</v>
      </c>
      <c r="AY771" s="36">
        <v>63.16567000000002</v>
      </c>
      <c r="AZ771" s="36" t="str">
        <f t="shared" ref="AZ771:AZ834" si="1706">IF(AY771&lt;=100,"1",IF(AY771&lt;=300,"2", IF(AY771&lt;=500,"3", IF(AY771&lt;=1000,"4", IF(AY771&gt;1000,"5")))))</f>
        <v>1</v>
      </c>
      <c r="BA771" s="36">
        <v>0</v>
      </c>
      <c r="BB771" s="36">
        <v>63.16567000000002</v>
      </c>
      <c r="BC771" s="36">
        <v>63.16567000000002</v>
      </c>
      <c r="BD771" s="36">
        <v>23422.400000000001</v>
      </c>
      <c r="BE771" s="36" t="s">
        <v>50</v>
      </c>
      <c r="BF771" s="36">
        <v>23422.400000000001</v>
      </c>
      <c r="BG771" s="36">
        <v>23422.400000000001</v>
      </c>
      <c r="BH771" s="36">
        <v>101.63142000000002</v>
      </c>
      <c r="BI771" s="36">
        <v>0</v>
      </c>
      <c r="BJ771" s="36">
        <v>101.63142000000002</v>
      </c>
      <c r="BK771" s="36">
        <v>101.63142000000002</v>
      </c>
      <c r="BL771" s="36">
        <v>55.311885000000004</v>
      </c>
      <c r="BM771" s="36">
        <v>11.106929262962394</v>
      </c>
      <c r="BN771" s="36">
        <v>47.458099999999988</v>
      </c>
      <c r="BO771" s="36">
        <v>63.16567000000002</v>
      </c>
      <c r="BP771" s="36">
        <v>22159.416666666668</v>
      </c>
      <c r="BQ771" s="36">
        <v>1103.6742751675733</v>
      </c>
      <c r="BR771" s="36">
        <v>20666.8</v>
      </c>
      <c r="BS771" s="36">
        <v>23422.400000000001</v>
      </c>
      <c r="BT771" s="36">
        <v>120.47924000000002</v>
      </c>
      <c r="BU771" s="36">
        <v>26.654842665166854</v>
      </c>
      <c r="BV771" s="36">
        <v>101.63142000000002</v>
      </c>
      <c r="BW771" s="36">
        <v>139.32706000000002</v>
      </c>
      <c r="BX771" s="36">
        <v>71.019455000000008</v>
      </c>
      <c r="BY771" s="36">
        <v>11.106929262962353</v>
      </c>
      <c r="BZ771" s="36">
        <v>63.16567000000002</v>
      </c>
      <c r="CA771" s="36">
        <v>78.873239999999996</v>
      </c>
      <c r="CB771" s="36">
        <v>19289.000000000004</v>
      </c>
      <c r="CC771" s="36">
        <v>2425.8672271993446</v>
      </c>
      <c r="CD771" s="36">
        <v>16533.400000000001</v>
      </c>
      <c r="CE771" s="36">
        <v>23422.400000000001</v>
      </c>
      <c r="CF771" s="36"/>
      <c r="CG771" s="40">
        <v>25.866</v>
      </c>
      <c r="CH771" s="40">
        <v>68.981999999999999</v>
      </c>
      <c r="CI771" s="40"/>
      <c r="CL771" s="5" t="str">
        <f t="shared" si="1571"/>
        <v>0.333_0.5_1</v>
      </c>
      <c r="CM771" s="95" t="str">
        <f t="shared" si="1572"/>
        <v>1E</v>
      </c>
      <c r="CN771" s="96">
        <f t="shared" si="1699"/>
        <v>50</v>
      </c>
      <c r="CO771" s="96" t="str">
        <f t="shared" ref="CO771:CO834" si="1707">AL771&amp;"_"&amp;AE771&amp;"_"&amp;AZ771</f>
        <v>0_0_1</v>
      </c>
      <c r="CP771" s="95" t="str">
        <f t="shared" si="1575"/>
        <v>1A</v>
      </c>
      <c r="CQ771" s="5">
        <f t="shared" ref="CQ771:CQ834" si="1708">VLOOKUP(CP771,$CW$2:$CZ$61,4)</f>
        <v>19</v>
      </c>
      <c r="CV771" s="87"/>
      <c r="CW771" s="87"/>
      <c r="CX771" s="87"/>
      <c r="CY771" s="87"/>
      <c r="CZ771" s="87"/>
    </row>
    <row r="772" spans="1:104" s="5" customFormat="1">
      <c r="A772" s="13" t="s">
        <v>447</v>
      </c>
      <c r="B772" s="13">
        <v>6</v>
      </c>
      <c r="C772" s="13"/>
      <c r="D772" s="13" t="s">
        <v>90</v>
      </c>
      <c r="E772" s="35" t="s">
        <v>383</v>
      </c>
      <c r="F772" s="13" t="s">
        <v>36</v>
      </c>
      <c r="G772" s="36">
        <v>1094972</v>
      </c>
      <c r="H772" s="13" t="s">
        <v>384</v>
      </c>
      <c r="I772" s="37">
        <v>20</v>
      </c>
      <c r="J772" s="37" t="s">
        <v>70</v>
      </c>
      <c r="K772" s="38">
        <v>43531</v>
      </c>
      <c r="L772" s="39">
        <v>0.625</v>
      </c>
      <c r="M772" s="37" t="s">
        <v>39</v>
      </c>
      <c r="N772" s="37" t="s">
        <v>42</v>
      </c>
      <c r="O772" s="37" t="s">
        <v>42</v>
      </c>
      <c r="P772" s="37" t="s">
        <v>42</v>
      </c>
      <c r="Q772" s="37">
        <v>3</v>
      </c>
      <c r="R772" s="13" t="s">
        <v>43</v>
      </c>
      <c r="S772" s="13" t="s">
        <v>44</v>
      </c>
      <c r="T772" s="13" t="s">
        <v>41</v>
      </c>
      <c r="U772" s="13" t="s">
        <v>45</v>
      </c>
      <c r="V772" s="13" t="s">
        <v>42</v>
      </c>
      <c r="W772" s="13" t="s">
        <v>81</v>
      </c>
      <c r="X772" s="13" t="s">
        <v>53</v>
      </c>
      <c r="Y772" s="13" t="s">
        <v>42</v>
      </c>
      <c r="Z772" s="13" t="s">
        <v>41</v>
      </c>
      <c r="AA772" s="13"/>
      <c r="AB772" s="13">
        <v>-1</v>
      </c>
      <c r="AC772" s="72">
        <f t="shared" si="1700"/>
        <v>0.5</v>
      </c>
      <c r="AD772" s="13">
        <v>1</v>
      </c>
      <c r="AE772" s="72">
        <f t="shared" ref="AE772" si="1709">VALUE(IF(AD772=-2,0%,IF(AD772=-1,50%,IF(AD772=0,100%,IF(AD772=1,50%,IF(AD772=2,0%))))))</f>
        <v>0.5</v>
      </c>
      <c r="AF772" s="13" t="s">
        <v>41</v>
      </c>
      <c r="AG772" s="13">
        <v>1</v>
      </c>
      <c r="AH772" s="13" t="s">
        <v>42</v>
      </c>
      <c r="AI772" s="13">
        <f t="shared" si="1687"/>
        <v>2</v>
      </c>
      <c r="AJ772" s="70">
        <f t="shared" si="1702"/>
        <v>0.33299999999999996</v>
      </c>
      <c r="AK772" s="59">
        <f t="shared" si="1703"/>
        <v>-2</v>
      </c>
      <c r="AL772" s="70">
        <f t="shared" ref="AL772" si="1710">VALUE(IF(AK772=-3,0%,IF(AK772=-2,33.3%,IF(AK772=-1,66.6%,IF(AK772=0,100%,IF(AK772=1,66.6%,IF(AK772=2,33.3%,IF(AK772=3,0%))))))))</f>
        <v>0.33299999999999996</v>
      </c>
      <c r="AM772" s="13" t="s">
        <v>42</v>
      </c>
      <c r="AN772" s="13" t="s">
        <v>41</v>
      </c>
      <c r="AO772" s="13"/>
      <c r="AP772" s="13">
        <v>101.31965006729475</v>
      </c>
      <c r="AQ772" s="13">
        <v>117.34261838440112</v>
      </c>
      <c r="AR772" s="13">
        <v>125.13020833333333</v>
      </c>
      <c r="AS772" s="13">
        <v>148.05555555555554</v>
      </c>
      <c r="AT772" s="36">
        <v>129.90315000000001</v>
      </c>
      <c r="AU772" s="36" t="str">
        <f t="shared" si="1705"/>
        <v>2</v>
      </c>
      <c r="AV772" s="36">
        <v>13.327421332583443</v>
      </c>
      <c r="AW772" s="36">
        <v>120.47924</v>
      </c>
      <c r="AX772" s="36">
        <v>139.32706000000002</v>
      </c>
      <c r="AY772" s="36">
        <v>94.58081</v>
      </c>
      <c r="AZ772" s="36" t="str">
        <f t="shared" si="1706"/>
        <v>1</v>
      </c>
      <c r="BA772" s="36">
        <v>0</v>
      </c>
      <c r="BB772" s="36">
        <v>94.58081</v>
      </c>
      <c r="BC772" s="36">
        <v>94.58081</v>
      </c>
      <c r="BD772" s="36">
        <v>23422.400000000001</v>
      </c>
      <c r="BE772" s="36" t="s">
        <v>50</v>
      </c>
      <c r="BF772" s="36">
        <v>23422.400000000001</v>
      </c>
      <c r="BG772" s="36">
        <v>23422.400000000001</v>
      </c>
      <c r="BH772" s="36">
        <v>120.47924000000002</v>
      </c>
      <c r="BI772" s="36">
        <v>26.654842665166854</v>
      </c>
      <c r="BJ772" s="36">
        <v>101.63142000000002</v>
      </c>
      <c r="BK772" s="36">
        <v>139.32706000000002</v>
      </c>
      <c r="BL772" s="36">
        <v>78.87324000000001</v>
      </c>
      <c r="BM772" s="36">
        <v>22.213858525924749</v>
      </c>
      <c r="BN772" s="36">
        <v>63.16567000000002</v>
      </c>
      <c r="BO772" s="36">
        <v>94.58081</v>
      </c>
      <c r="BP772" s="36">
        <v>23422.399999999998</v>
      </c>
      <c r="BQ772" s="36">
        <v>3.9852061127397324E-12</v>
      </c>
      <c r="BR772" s="36">
        <v>23422.400000000001</v>
      </c>
      <c r="BS772" s="36">
        <v>23422.400000000001</v>
      </c>
      <c r="BT772" s="36">
        <v>120.47924000000002</v>
      </c>
      <c r="BU772" s="36">
        <v>26.654842665166854</v>
      </c>
      <c r="BV772" s="36">
        <v>101.63142000000002</v>
      </c>
      <c r="BW772" s="36">
        <v>139.32706000000002</v>
      </c>
      <c r="BX772" s="36">
        <v>78.87324000000001</v>
      </c>
      <c r="BY772" s="36">
        <v>22.213858525924749</v>
      </c>
      <c r="BZ772" s="36">
        <v>63.16567000000002</v>
      </c>
      <c r="CA772" s="36">
        <v>94.58081</v>
      </c>
      <c r="CB772" s="36">
        <v>23250.175000000007</v>
      </c>
      <c r="CC772" s="36">
        <v>470.60829217797209</v>
      </c>
      <c r="CD772" s="36">
        <v>22044.6</v>
      </c>
      <c r="CE772" s="36">
        <v>23422.400000000001</v>
      </c>
      <c r="CF772" s="36"/>
      <c r="CG772" s="40">
        <v>25.792999999999999</v>
      </c>
      <c r="CH772" s="40">
        <v>69.866</v>
      </c>
      <c r="CI772" s="40"/>
      <c r="CL772" s="5" t="str">
        <f t="shared" ref="CL772:CL835" si="1711">AJ772&amp;"_"&amp;AC772&amp;"_"&amp;AZ772</f>
        <v>0.333_0.5_1</v>
      </c>
      <c r="CM772" s="95" t="str">
        <f t="shared" ref="CM772:CM835" si="1712">IF(CL772="0_0_1","1A", IF(CL772="0_0.5_1","1B", IF(CL772="0_1_1","1C", IF(CL772="0.333_0_1","1D", IF(CL772="0.333_0.5_1","1E", IF(CL772="0.333_1_1","1F", IF(CL772="0.666_0_1","1G", IF(CL772="0.666_0.5_1","1H", IF(CL772="0.666_1_1","1I", IF(CL772="1_0_1","1J", IF(CL772="1_0.5_1","1K", IF(CL772="1_1_1","1L", IF(CL772="0_0_2","1M", IF(CL772="0_0.5_2","1N", IF(CL772="0_1_2","1O", IF(CL772="0.333_0_2","1P", IF(CL772="0.333_0.5_2","1Q", IF(CL772="0.333_1_2","1R", IF(CL772="0.666_0_2","1S", IF(CL772="0.666_0.5_2","1T", IF(CL772="0.666_1_2","1U", IF(CL772="1_0_2","1V", IF(CL772="1_0.5_2","1W", IF(CL772="1_1_2","1X", IF(CL772="0_0_3","1Y", IF(CL772="0_0.5_3","1Z", IF(CL772="0_1_3","2A", IF(CL772="0.333_0_3","2B", IF(CL772="0.333_0.5_3","2C", IF(CL772="0.333_1_3","2D", IF(CL772="0.666_0_3","2E", IF(CL772="0.666_0.5_3","2F", IF(CL772="0.666_1_3","2G", IF(CL772="1_0_3","2H", IF(CL772="1_0.5_3","2I", IF(CL772="1_1_3","2J", IF(CL772="0_0_4","2K", IF(CL772="0_0.5_4","2L", IF(CL772="0_1_4","2M", IF(CL772="0.333_0_4","2N", IF(CL772="0.333_0.5_4","2O", IF(CL772="0.333_1_4","2P", IF(CL772="0.666_0_4","2Q", IF(CL772="0.666_0.5_4","2R", IF(CL772="0.666_1_4","2S", IF(CL772="1_0_4","2T", IF(CL772="1_0.5_4","2U", IF(CL772="1_1_4","2V", IF(CL772="0_0_5","2W", IF(CL772="0_0.5_5","2X", IF(CL772="0_1_5","2Y", IF(CL772="0.333_0_5","2Z", IF(CL772="0.333_0.5_5","3A", IF(CL772="0.333_1_5","3B", IF(CL772="0.666_0_5","3C", IF(CL772="0.666_0.5_5","3D", IF(CL772="0.666_1_5","3E", IF(CL772="1_0_5","3F", IF(CL772="1_0.5_5","3G", IF(CL772="1_1_5","3H", ))))))))))))))))))))))))))))))))))))))))))))))))))))))))))))</f>
        <v>1E</v>
      </c>
      <c r="CN772" s="96">
        <f t="shared" si="1699"/>
        <v>50</v>
      </c>
      <c r="CO772" s="96" t="str">
        <f t="shared" si="1707"/>
        <v>0.333_0.5_1</v>
      </c>
      <c r="CP772" s="95" t="str">
        <f t="shared" si="1575"/>
        <v>1E</v>
      </c>
      <c r="CQ772" s="5">
        <f t="shared" si="1708"/>
        <v>90</v>
      </c>
      <c r="CV772" s="87"/>
      <c r="CW772" s="87"/>
      <c r="CX772" s="87"/>
      <c r="CY772" s="87"/>
      <c r="CZ772" s="87"/>
    </row>
    <row r="773" spans="1:104" s="5" customFormat="1">
      <c r="A773" s="13" t="s">
        <v>447</v>
      </c>
      <c r="B773" s="13">
        <v>6</v>
      </c>
      <c r="C773" s="13"/>
      <c r="D773" s="13" t="s">
        <v>90</v>
      </c>
      <c r="E773" s="35" t="s">
        <v>383</v>
      </c>
      <c r="F773" s="13" t="s">
        <v>36</v>
      </c>
      <c r="G773" s="36">
        <v>1094972</v>
      </c>
      <c r="H773" s="13" t="s">
        <v>384</v>
      </c>
      <c r="I773" s="37">
        <v>20</v>
      </c>
      <c r="J773" s="37" t="s">
        <v>70</v>
      </c>
      <c r="K773" s="38">
        <v>43531</v>
      </c>
      <c r="L773" s="39">
        <v>0.63888888888888895</v>
      </c>
      <c r="M773" s="37" t="s">
        <v>39</v>
      </c>
      <c r="N773" s="37" t="s">
        <v>42</v>
      </c>
      <c r="O773" s="37" t="s">
        <v>42</v>
      </c>
      <c r="P773" s="37" t="s">
        <v>42</v>
      </c>
      <c r="Q773" s="37">
        <v>4</v>
      </c>
      <c r="R773" s="13" t="s">
        <v>55</v>
      </c>
      <c r="S773" s="13" t="s">
        <v>44</v>
      </c>
      <c r="T773" s="13" t="s">
        <v>41</v>
      </c>
      <c r="U773" s="13" t="s">
        <v>45</v>
      </c>
      <c r="V773" s="13" t="s">
        <v>42</v>
      </c>
      <c r="W773" s="13" t="s">
        <v>46</v>
      </c>
      <c r="X773" s="13" t="s">
        <v>53</v>
      </c>
      <c r="Y773" s="13" t="s">
        <v>42</v>
      </c>
      <c r="Z773" s="13" t="s">
        <v>41</v>
      </c>
      <c r="AA773" s="13"/>
      <c r="AB773" s="13">
        <v>0</v>
      </c>
      <c r="AC773" s="72">
        <f t="shared" si="1700"/>
        <v>1</v>
      </c>
      <c r="AD773" s="13">
        <v>1</v>
      </c>
      <c r="AE773" s="72">
        <f t="shared" ref="AE773" si="1713">VALUE(IF(AD773=-2,0%,IF(AD773=-1,50%,IF(AD773=0,100%,IF(AD773=1,50%,IF(AD773=2,0%))))))</f>
        <v>0.5</v>
      </c>
      <c r="AF773" s="13" t="s">
        <v>41</v>
      </c>
      <c r="AG773" s="13">
        <v>1</v>
      </c>
      <c r="AH773" s="13" t="s">
        <v>42</v>
      </c>
      <c r="AI773" s="13">
        <f t="shared" si="1687"/>
        <v>1</v>
      </c>
      <c r="AJ773" s="70">
        <f t="shared" si="1702"/>
        <v>0.66599999999999993</v>
      </c>
      <c r="AK773" s="59">
        <f t="shared" si="1703"/>
        <v>-2</v>
      </c>
      <c r="AL773" s="70">
        <f t="shared" ref="AL773" si="1714">VALUE(IF(AK773=-3,0%,IF(AK773=-2,33.3%,IF(AK773=-1,66.6%,IF(AK773=0,100%,IF(AK773=1,66.6%,IF(AK773=2,33.3%,IF(AK773=3,0%))))))))</f>
        <v>0.33299999999999996</v>
      </c>
      <c r="AM773" s="13" t="s">
        <v>42</v>
      </c>
      <c r="AN773" s="13" t="s">
        <v>41</v>
      </c>
      <c r="AO773" s="13"/>
      <c r="AP773" s="13">
        <v>101.31965006729475</v>
      </c>
      <c r="AQ773" s="13">
        <v>117.34261838440112</v>
      </c>
      <c r="AR773" s="13">
        <v>125.13020833333333</v>
      </c>
      <c r="AS773" s="13">
        <v>148.05555555555554</v>
      </c>
      <c r="AT773" s="36">
        <v>45.08796000000001</v>
      </c>
      <c r="AU773" s="36" t="str">
        <f t="shared" si="1705"/>
        <v>1</v>
      </c>
      <c r="AV773" s="36">
        <v>0</v>
      </c>
      <c r="AW773" s="36">
        <v>45.08796000000001</v>
      </c>
      <c r="AX773" s="36">
        <v>45.08796000000001</v>
      </c>
      <c r="AY773" s="36">
        <v>16.042960000000008</v>
      </c>
      <c r="AZ773" s="36" t="str">
        <f t="shared" si="1706"/>
        <v>1</v>
      </c>
      <c r="BA773" s="36">
        <v>0</v>
      </c>
      <c r="BB773" s="36">
        <v>16.042960000000008</v>
      </c>
      <c r="BC773" s="36">
        <v>16.042960000000008</v>
      </c>
      <c r="BD773" s="36">
        <v>13261.225</v>
      </c>
      <c r="BE773" s="36" t="s">
        <v>50</v>
      </c>
      <c r="BF773" s="36">
        <v>13089</v>
      </c>
      <c r="BG773" s="36">
        <v>13777.9</v>
      </c>
      <c r="BH773" s="36">
        <v>54.511870000000016</v>
      </c>
      <c r="BI773" s="36">
        <v>13.327421332583461</v>
      </c>
      <c r="BJ773" s="36">
        <v>45.08796000000001</v>
      </c>
      <c r="BK773" s="36">
        <v>63.935780000000022</v>
      </c>
      <c r="BL773" s="36">
        <v>31.750529999999998</v>
      </c>
      <c r="BM773" s="36">
        <v>22.213858525924739</v>
      </c>
      <c r="BN773" s="36">
        <v>16.042960000000008</v>
      </c>
      <c r="BO773" s="36">
        <v>47.458099999999988</v>
      </c>
      <c r="BP773" s="36">
        <v>16418.616666666665</v>
      </c>
      <c r="BQ773" s="36">
        <v>2062.8247006633151</v>
      </c>
      <c r="BR773" s="36">
        <v>13777.9</v>
      </c>
      <c r="BS773" s="36">
        <v>18600.099999999999</v>
      </c>
      <c r="BT773" s="36">
        <v>92.207510000000013</v>
      </c>
      <c r="BU773" s="36">
        <v>66.637106662917176</v>
      </c>
      <c r="BV773" s="36">
        <v>45.08796000000001</v>
      </c>
      <c r="BW773" s="36">
        <v>139.32706000000002</v>
      </c>
      <c r="BX773" s="36">
        <v>47.458100000000002</v>
      </c>
      <c r="BY773" s="36">
        <v>44.427717051849505</v>
      </c>
      <c r="BZ773" s="36">
        <v>16.042960000000008</v>
      </c>
      <c r="CA773" s="36">
        <v>78.873239999999996</v>
      </c>
      <c r="CB773" s="36">
        <v>19289.012500000001</v>
      </c>
      <c r="CC773" s="36">
        <v>2709.2586690519661</v>
      </c>
      <c r="CD773" s="36">
        <v>13777.9</v>
      </c>
      <c r="CE773" s="36">
        <v>22044.6</v>
      </c>
      <c r="CF773" s="36"/>
      <c r="CG773" s="40">
        <v>26.012</v>
      </c>
      <c r="CH773" s="40">
        <v>70.772000000000006</v>
      </c>
      <c r="CI773" s="40"/>
      <c r="CL773" s="5" t="str">
        <f t="shared" si="1711"/>
        <v>0.666_1_1</v>
      </c>
      <c r="CM773" s="95" t="str">
        <f t="shared" si="1712"/>
        <v>1I</v>
      </c>
      <c r="CN773" s="96">
        <f t="shared" si="1699"/>
        <v>91</v>
      </c>
      <c r="CO773" s="96" t="str">
        <f t="shared" si="1707"/>
        <v>0.333_0.5_1</v>
      </c>
      <c r="CP773" s="95" t="str">
        <f t="shared" ref="CP773:CP836" si="1715">IF(CO773="0_0_1","1A", IF(CO773="0_0.5_1","1B", IF(CO773="0_1_1","1C", IF(CO773="0.333_0_1","1D", IF(CO773="0.333_0.5_1","1E", IF(CO773="0.333_1_1","1F", IF(CO773="0.666_0_1","1G", IF(CO773="0.666_0.5_1","1H", IF(CO773="0.666_1_1","1I", IF(CO773="1_0_1","1J", IF(CO773="1_0.5_1","1K", IF(CO773="1_1_1","1L", IF(CO773="0_0_2","1M", IF(CO773="0_0.5_2","1N", IF(CO773="0_1_2","1O", IF(CO773="0.333_0_2","1P", IF(CO773="0.333_0.5_2","1Q", IF(CO773="0.333_1_2","1R", IF(CO773="0.666_0_2","1S", IF(CO773="0.666_0.5_2","1T", IF(CO773="0.666_1_2","1U", IF(CO773="1_0_2","1V", IF(CO773="1_0.5_2","1W", IF(CO773="1_1_2","1X", IF(CO773="0_0_3","1Y", IF(CO773="0_0.5_3","1Z", IF(CO773="0_1_3","2A", IF(CO773="0.333_0_3","2B", IF(CO773="0.333_0.5_3","2C", IF(CO773="0.333_1_3","2D", IF(CO773="0.666_0_3","2E", IF(CO773="0.666_0.5_3","2F", IF(CO773="0.666_1_3","2G", IF(CO773="1_0_3","2H", IF(CO773="1_0.5_3","2I", IF(CO773="1_1_3","2J", IF(CO773="0_0_4","2K", IF(CO773="0_0.5_4","2L", IF(CO773="0_1_4","2M", IF(CO773="0.333_0_4","2N", IF(CO773="0.333_0.5_4","2O", IF(CO773="0.333_1_4","2P", IF(CO773="0.666_0_4","2Q", IF(CO773="0.666_0.5_4","2R", IF(CO773="0.666_1_4","2S", IF(CO773="1_0_4","2T", IF(CO773="1_0.5_4","2U", IF(CO773="1_1_4","2V", IF(CO773="0_0_5","2W", IF(CO773="0_0.5_5","2X", IF(CO773="0_1_5","2Y", IF(CO773="0.333_0_5","2Z", IF(CO773="0.333_0.5_5","3A", IF(CO773="0.333_1_5","3B", IF(CO773="0.666_0_5","3C", IF(CO773="0.666_0.5_5","3D", IF(CO773="0.666_1_5","3E", IF(CO773="1_0_5","3F", IF(CO773="1_0.5_5","3G", IF(CO773="1_1_5","3H", ))))))))))))))))))))))))))))))))))))))))))))))))))))))))))))</f>
        <v>1E</v>
      </c>
      <c r="CQ773" s="5">
        <f t="shared" si="1708"/>
        <v>90</v>
      </c>
      <c r="CV773" s="87"/>
      <c r="CW773" s="87"/>
      <c r="CX773" s="87"/>
      <c r="CY773" s="87"/>
      <c r="CZ773" s="87"/>
    </row>
    <row r="774" spans="1:104" s="5" customFormat="1">
      <c r="A774" s="13" t="s">
        <v>447</v>
      </c>
      <c r="B774" s="13">
        <v>6</v>
      </c>
      <c r="C774" s="13"/>
      <c r="D774" s="13" t="s">
        <v>90</v>
      </c>
      <c r="E774" s="35" t="s">
        <v>383</v>
      </c>
      <c r="F774" s="13" t="s">
        <v>36</v>
      </c>
      <c r="G774" s="36">
        <v>1094972</v>
      </c>
      <c r="H774" s="13" t="s">
        <v>384</v>
      </c>
      <c r="I774" s="37">
        <v>20</v>
      </c>
      <c r="J774" s="37" t="s">
        <v>70</v>
      </c>
      <c r="K774" s="38">
        <v>43531</v>
      </c>
      <c r="L774" s="39">
        <v>0.64930555555555558</v>
      </c>
      <c r="M774" s="37" t="s">
        <v>39</v>
      </c>
      <c r="N774" s="37" t="s">
        <v>42</v>
      </c>
      <c r="O774" s="37" t="s">
        <v>42</v>
      </c>
      <c r="P774" s="37" t="s">
        <v>42</v>
      </c>
      <c r="Q774" s="37">
        <v>5</v>
      </c>
      <c r="R774" s="13" t="s">
        <v>43</v>
      </c>
      <c r="S774" s="13" t="s">
        <v>44</v>
      </c>
      <c r="T774" s="13" t="s">
        <v>41</v>
      </c>
      <c r="U774" s="13" t="s">
        <v>45</v>
      </c>
      <c r="V774" s="13" t="s">
        <v>42</v>
      </c>
      <c r="W774" s="13" t="s">
        <v>66</v>
      </c>
      <c r="X774" s="13" t="s">
        <v>76</v>
      </c>
      <c r="Y774" s="13" t="s">
        <v>41</v>
      </c>
      <c r="Z774" s="13" t="s">
        <v>42</v>
      </c>
      <c r="AA774" s="13"/>
      <c r="AB774" s="13">
        <v>-1</v>
      </c>
      <c r="AC774" s="72">
        <f t="shared" si="1700"/>
        <v>0.5</v>
      </c>
      <c r="AD774" s="13">
        <v>1</v>
      </c>
      <c r="AE774" s="72">
        <f t="shared" ref="AE774" si="1716">VALUE(IF(AD774=-2,0%,IF(AD774=-1,50%,IF(AD774=0,100%,IF(AD774=1,50%,IF(AD774=2,0%))))))</f>
        <v>0.5</v>
      </c>
      <c r="AF774" s="13" t="s">
        <v>41</v>
      </c>
      <c r="AG774" s="13">
        <v>1</v>
      </c>
      <c r="AH774" s="13" t="s">
        <v>42</v>
      </c>
      <c r="AI774" s="13">
        <f t="shared" si="1687"/>
        <v>0</v>
      </c>
      <c r="AJ774" s="70">
        <f t="shared" si="1702"/>
        <v>1</v>
      </c>
      <c r="AK774" s="59">
        <f t="shared" si="1703"/>
        <v>0</v>
      </c>
      <c r="AL774" s="70">
        <f t="shared" ref="AL774" si="1717">VALUE(IF(AK774=-3,0%,IF(AK774=-2,33.3%,IF(AK774=-1,66.6%,IF(AK774=0,100%,IF(AK774=1,66.6%,IF(AK774=2,33.3%,IF(AK774=3,0%))))))))</f>
        <v>1</v>
      </c>
      <c r="AM774" s="13" t="s">
        <v>41</v>
      </c>
      <c r="AN774" s="13" t="s">
        <v>42</v>
      </c>
      <c r="AO774" s="13"/>
      <c r="AP774" s="13">
        <v>101.31965006729475</v>
      </c>
      <c r="AQ774" s="13">
        <v>117.34261838440112</v>
      </c>
      <c r="AR774" s="13">
        <v>125.13020833333333</v>
      </c>
      <c r="AS774" s="13">
        <v>148.05555555555554</v>
      </c>
      <c r="AT774" s="36">
        <v>35.78334000000001</v>
      </c>
      <c r="AU774" s="36" t="str">
        <f t="shared" si="1705"/>
        <v>1</v>
      </c>
      <c r="AV774" s="36">
        <v>13.158719796727963</v>
      </c>
      <c r="AW774" s="36">
        <v>26.47872000000001</v>
      </c>
      <c r="AX774" s="36">
        <v>45.08796000000001</v>
      </c>
      <c r="AY774" s="36">
        <v>0.5342200000000048</v>
      </c>
      <c r="AZ774" s="36" t="str">
        <f t="shared" si="1706"/>
        <v>1</v>
      </c>
      <c r="BA774" s="36">
        <v>0</v>
      </c>
      <c r="BB774" s="36">
        <v>0.5342200000000048</v>
      </c>
      <c r="BC774" s="36">
        <v>0.5342200000000048</v>
      </c>
      <c r="BD774" s="36">
        <v>13777.9</v>
      </c>
      <c r="BE774" s="36" t="s">
        <v>50</v>
      </c>
      <c r="BF774" s="36">
        <v>13777.9</v>
      </c>
      <c r="BG774" s="36">
        <v>13777.9</v>
      </c>
      <c r="BH774" s="36">
        <v>35.78334000000001</v>
      </c>
      <c r="BI774" s="36">
        <v>13.158719796727963</v>
      </c>
      <c r="BJ774" s="36">
        <v>26.47872000000001</v>
      </c>
      <c r="BK774" s="36">
        <v>45.08796000000001</v>
      </c>
      <c r="BL774" s="36">
        <v>0.5342200000000048</v>
      </c>
      <c r="BM774" s="36">
        <v>0</v>
      </c>
      <c r="BN774" s="36">
        <v>0.5342200000000048</v>
      </c>
      <c r="BO774" s="36">
        <v>0.5342200000000048</v>
      </c>
      <c r="BP774" s="36">
        <v>13777.9</v>
      </c>
      <c r="BQ774" s="36">
        <v>0</v>
      </c>
      <c r="BR774" s="36">
        <v>13777.9</v>
      </c>
      <c r="BS774" s="36">
        <v>13777.9</v>
      </c>
      <c r="BT774" s="36">
        <v>35.78334000000001</v>
      </c>
      <c r="BU774" s="36">
        <v>13.158719796727963</v>
      </c>
      <c r="BV774" s="36">
        <v>26.47872000000001</v>
      </c>
      <c r="BW774" s="36">
        <v>45.08796000000001</v>
      </c>
      <c r="BX774" s="36">
        <v>8.2885900000000063</v>
      </c>
      <c r="BY774" s="36">
        <v>10.966335221659058</v>
      </c>
      <c r="BZ774" s="36">
        <v>0.5342200000000048</v>
      </c>
      <c r="CA774" s="36">
        <v>16.042960000000008</v>
      </c>
      <c r="CB774" s="36">
        <v>13734.843749999996</v>
      </c>
      <c r="CC774" s="36">
        <v>468.50265167339205</v>
      </c>
      <c r="CD774" s="36">
        <v>13089</v>
      </c>
      <c r="CE774" s="36">
        <v>14466.8</v>
      </c>
      <c r="CF774" s="36"/>
      <c r="CG774" s="40">
        <v>26.085000000000001</v>
      </c>
      <c r="CH774" s="40">
        <v>70.606999999999999</v>
      </c>
      <c r="CI774" s="40"/>
      <c r="CL774" s="5" t="str">
        <f t="shared" si="1711"/>
        <v>1_0.5_1</v>
      </c>
      <c r="CM774" s="95" t="str">
        <f t="shared" si="1712"/>
        <v>1K</v>
      </c>
      <c r="CN774" s="96">
        <f t="shared" si="1699"/>
        <v>202</v>
      </c>
      <c r="CO774" s="96" t="str">
        <f t="shared" si="1707"/>
        <v>1_0.5_1</v>
      </c>
      <c r="CP774" s="95" t="str">
        <f t="shared" si="1715"/>
        <v>1K</v>
      </c>
      <c r="CQ774" s="5">
        <f t="shared" si="1708"/>
        <v>108</v>
      </c>
      <c r="CV774" s="87"/>
      <c r="CW774" s="87"/>
      <c r="CX774" s="87"/>
      <c r="CY774" s="87"/>
      <c r="CZ774" s="87"/>
    </row>
    <row r="775" spans="1:104" s="5" customFormat="1">
      <c r="A775" s="13" t="s">
        <v>447</v>
      </c>
      <c r="B775" s="13">
        <v>6</v>
      </c>
      <c r="C775" s="13"/>
      <c r="D775" s="13" t="s">
        <v>123</v>
      </c>
      <c r="E775" s="35" t="s">
        <v>385</v>
      </c>
      <c r="F775" s="13" t="s">
        <v>36</v>
      </c>
      <c r="G775" s="36">
        <v>1094973913</v>
      </c>
      <c r="H775" s="13" t="s">
        <v>386</v>
      </c>
      <c r="I775" s="37">
        <v>19</v>
      </c>
      <c r="J775" s="37" t="s">
        <v>70</v>
      </c>
      <c r="K775" s="38">
        <v>43531</v>
      </c>
      <c r="L775" s="39">
        <v>0.60416666666666663</v>
      </c>
      <c r="M775" s="37"/>
      <c r="N775" s="37" t="s">
        <v>71</v>
      </c>
      <c r="O775" s="37" t="s">
        <v>41</v>
      </c>
      <c r="P775" s="37" t="s">
        <v>41</v>
      </c>
      <c r="Q775" s="37">
        <v>1</v>
      </c>
      <c r="R775" s="13" t="s">
        <v>51</v>
      </c>
      <c r="S775" s="13" t="s">
        <v>44</v>
      </c>
      <c r="T775" s="13" t="s">
        <v>42</v>
      </c>
      <c r="U775" s="13" t="s">
        <v>52</v>
      </c>
      <c r="V775" s="13" t="s">
        <v>42</v>
      </c>
      <c r="W775" s="13" t="s">
        <v>66</v>
      </c>
      <c r="X775" s="13" t="s">
        <v>88</v>
      </c>
      <c r="Y775" s="13" t="s">
        <v>41</v>
      </c>
      <c r="Z775" s="13" t="s">
        <v>41</v>
      </c>
      <c r="AA775" s="13"/>
      <c r="AB775" s="13">
        <v>2</v>
      </c>
      <c r="AC775" s="72">
        <f t="shared" si="1700"/>
        <v>0</v>
      </c>
      <c r="AD775" s="13">
        <v>1</v>
      </c>
      <c r="AE775" s="72">
        <f t="shared" ref="AE775" si="1718">VALUE(IF(AD775=-2,0%,IF(AD775=-1,50%,IF(AD775=0,100%,IF(AD775=1,50%,IF(AD775=2,0%))))))</f>
        <v>0.5</v>
      </c>
      <c r="AF775" s="13" t="s">
        <v>42</v>
      </c>
      <c r="AG775" s="13">
        <v>0</v>
      </c>
      <c r="AH775" s="13" t="s">
        <v>42</v>
      </c>
      <c r="AI775" s="13">
        <f t="shared" si="1687"/>
        <v>0</v>
      </c>
      <c r="AJ775" s="70">
        <f t="shared" si="1702"/>
        <v>1</v>
      </c>
      <c r="AK775" s="59">
        <f t="shared" si="1703"/>
        <v>-3</v>
      </c>
      <c r="AL775" s="70">
        <f t="shared" ref="AL775" si="1719">VALUE(IF(AK775=-3,0%,IF(AK775=-2,33.3%,IF(AK775=-1,66.6%,IF(AK775=0,100%,IF(AK775=1,66.6%,IF(AK775=2,33.3%,IF(AK775=3,0%))))))))</f>
        <v>0</v>
      </c>
      <c r="AM775" s="13" t="s">
        <v>41</v>
      </c>
      <c r="AN775" s="13" t="s">
        <v>41</v>
      </c>
      <c r="AO775" s="13"/>
      <c r="AP775" s="13">
        <v>101.31965006729475</v>
      </c>
      <c r="AQ775" s="13">
        <v>117.34261838440112</v>
      </c>
      <c r="AR775" s="13">
        <v>125.13020833333333</v>
      </c>
      <c r="AS775" s="13">
        <v>148.05555555555554</v>
      </c>
      <c r="AT775" s="36">
        <v>175.51355000000001</v>
      </c>
      <c r="AU775" s="36" t="str">
        <f t="shared" si="1705"/>
        <v>2</v>
      </c>
      <c r="AV775" s="36">
        <v>10.339951750612757</v>
      </c>
      <c r="AW775" s="36">
        <v>168.2021</v>
      </c>
      <c r="AX775" s="36">
        <v>182.82499999999999</v>
      </c>
      <c r="AY775" s="36">
        <v>20.453190000000006</v>
      </c>
      <c r="AZ775" s="36" t="str">
        <f t="shared" si="1706"/>
        <v>1</v>
      </c>
      <c r="BA775" s="36">
        <v>0</v>
      </c>
      <c r="BB775" s="36">
        <v>20.453190000000006</v>
      </c>
      <c r="BC775" s="36">
        <v>20.453190000000006</v>
      </c>
      <c r="BD775" s="36">
        <v>17566.75</v>
      </c>
      <c r="BE775" s="36" t="s">
        <v>50</v>
      </c>
      <c r="BF775" s="36">
        <v>17222.3</v>
      </c>
      <c r="BG775" s="36">
        <v>17911.2</v>
      </c>
      <c r="BH775" s="36">
        <v>175.51355000000001</v>
      </c>
      <c r="BI775" s="36">
        <v>10.339951750612757</v>
      </c>
      <c r="BJ775" s="36">
        <v>168.2021</v>
      </c>
      <c r="BK775" s="36">
        <v>182.82499999999999</v>
      </c>
      <c r="BL775" s="36">
        <v>20.453190000000006</v>
      </c>
      <c r="BM775" s="36">
        <v>0</v>
      </c>
      <c r="BN775" s="36">
        <v>20.453190000000006</v>
      </c>
      <c r="BO775" s="36">
        <v>20.453190000000006</v>
      </c>
      <c r="BP775" s="36">
        <v>16763.033333333336</v>
      </c>
      <c r="BQ775" s="36">
        <v>355.7464302936375</v>
      </c>
      <c r="BR775" s="36">
        <v>16533.400000000001</v>
      </c>
      <c r="BS775" s="36">
        <v>17222.3</v>
      </c>
      <c r="BT775" s="36">
        <v>182.82499999999999</v>
      </c>
      <c r="BU775" s="36">
        <v>0</v>
      </c>
      <c r="BV775" s="36">
        <v>182.82499999999999</v>
      </c>
      <c r="BW775" s="36">
        <v>182.82499999999999</v>
      </c>
      <c r="BX775" s="36">
        <v>28.198745000000002</v>
      </c>
      <c r="BY775" s="36">
        <v>10.953868929106726</v>
      </c>
      <c r="BZ775" s="36">
        <v>20.453190000000006</v>
      </c>
      <c r="CA775" s="36">
        <v>35.944299999999998</v>
      </c>
      <c r="CB775" s="36">
        <v>16576.468749999996</v>
      </c>
      <c r="CC775" s="36">
        <v>1020.8171940288817</v>
      </c>
      <c r="CD775" s="36">
        <v>15155.7</v>
      </c>
      <c r="CE775" s="36">
        <v>19289</v>
      </c>
      <c r="CF775" s="36"/>
      <c r="CG775" s="40">
        <v>26.231000000000002</v>
      </c>
      <c r="CH775" s="40">
        <v>66.938999999999993</v>
      </c>
      <c r="CI775" s="40"/>
      <c r="CL775" s="5" t="str">
        <f t="shared" si="1711"/>
        <v>1_0_1</v>
      </c>
      <c r="CM775" s="95" t="str">
        <f t="shared" si="1712"/>
        <v>1J</v>
      </c>
      <c r="CN775" s="96">
        <f t="shared" si="1699"/>
        <v>14</v>
      </c>
      <c r="CO775" s="96" t="str">
        <f t="shared" si="1707"/>
        <v>0_0.5_1</v>
      </c>
      <c r="CP775" s="95" t="str">
        <f t="shared" si="1715"/>
        <v>1B</v>
      </c>
      <c r="CQ775" s="5">
        <f t="shared" si="1708"/>
        <v>15</v>
      </c>
      <c r="CV775" s="87"/>
      <c r="CW775" s="87"/>
      <c r="CX775" s="87"/>
      <c r="CY775" s="87"/>
      <c r="CZ775" s="87"/>
    </row>
    <row r="776" spans="1:104" s="5" customFormat="1">
      <c r="A776" s="13" t="s">
        <v>447</v>
      </c>
      <c r="B776" s="13">
        <v>6</v>
      </c>
      <c r="C776" s="13"/>
      <c r="D776" s="13" t="s">
        <v>123</v>
      </c>
      <c r="E776" s="35" t="s">
        <v>385</v>
      </c>
      <c r="F776" s="13" t="s">
        <v>36</v>
      </c>
      <c r="G776" s="36">
        <v>1094973913</v>
      </c>
      <c r="H776" s="13" t="s">
        <v>386</v>
      </c>
      <c r="I776" s="37">
        <v>19</v>
      </c>
      <c r="J776" s="37" t="s">
        <v>70</v>
      </c>
      <c r="K776" s="38">
        <v>43531</v>
      </c>
      <c r="L776" s="39">
        <v>0.61458333333333337</v>
      </c>
      <c r="M776" s="37"/>
      <c r="N776" s="37" t="s">
        <v>71</v>
      </c>
      <c r="O776" s="37" t="s">
        <v>41</v>
      </c>
      <c r="P776" s="37" t="s">
        <v>41</v>
      </c>
      <c r="Q776" s="37">
        <v>2</v>
      </c>
      <c r="R776" s="13" t="s">
        <v>55</v>
      </c>
      <c r="S776" s="13" t="s">
        <v>44</v>
      </c>
      <c r="T776" s="13" t="s">
        <v>42</v>
      </c>
      <c r="U776" s="13" t="s">
        <v>52</v>
      </c>
      <c r="V776" s="13" t="s">
        <v>42</v>
      </c>
      <c r="W776" s="13" t="s">
        <v>135</v>
      </c>
      <c r="X776" s="13" t="s">
        <v>47</v>
      </c>
      <c r="Y776" s="13" t="s">
        <v>41</v>
      </c>
      <c r="Z776" s="13" t="s">
        <v>41</v>
      </c>
      <c r="AA776" s="13"/>
      <c r="AB776" s="13">
        <v>0</v>
      </c>
      <c r="AC776" s="72">
        <f t="shared" si="1700"/>
        <v>1</v>
      </c>
      <c r="AD776" s="13">
        <v>1</v>
      </c>
      <c r="AE776" s="72">
        <f t="shared" ref="AE776" si="1720">VALUE(IF(AD776=-2,0%,IF(AD776=-1,50%,IF(AD776=0,100%,IF(AD776=1,50%,IF(AD776=2,0%))))))</f>
        <v>0.5</v>
      </c>
      <c r="AF776" s="13" t="s">
        <v>42</v>
      </c>
      <c r="AG776" s="13">
        <v>0</v>
      </c>
      <c r="AH776" s="13" t="s">
        <v>42</v>
      </c>
      <c r="AI776" s="13">
        <f t="shared" si="1687"/>
        <v>-2</v>
      </c>
      <c r="AJ776" s="70">
        <f t="shared" si="1702"/>
        <v>0.33299999999999996</v>
      </c>
      <c r="AK776" s="59">
        <f t="shared" si="1703"/>
        <v>-1</v>
      </c>
      <c r="AL776" s="70">
        <f t="shared" ref="AL776" si="1721">VALUE(IF(AK776=-3,0%,IF(AK776=-2,33.3%,IF(AK776=-1,66.6%,IF(AK776=0,100%,IF(AK776=1,66.6%,IF(AK776=2,33.3%,IF(AK776=3,0%))))))))</f>
        <v>0.66599999999999993</v>
      </c>
      <c r="AM776" s="13" t="s">
        <v>41</v>
      </c>
      <c r="AN776" s="13" t="s">
        <v>41</v>
      </c>
      <c r="AO776" s="13"/>
      <c r="AP776" s="13">
        <v>101.31965006729475</v>
      </c>
      <c r="AQ776" s="13">
        <v>117.34261838440112</v>
      </c>
      <c r="AR776" s="13">
        <v>125.13020833333333</v>
      </c>
      <c r="AS776" s="13">
        <v>148.05555555555554</v>
      </c>
      <c r="AT776" s="36">
        <v>153.57920000000001</v>
      </c>
      <c r="AU776" s="36" t="str">
        <f t="shared" si="1705"/>
        <v>2</v>
      </c>
      <c r="AV776" s="36">
        <v>0</v>
      </c>
      <c r="AW776" s="36">
        <v>153.57920000000001</v>
      </c>
      <c r="AX776" s="36">
        <v>153.57920000000001</v>
      </c>
      <c r="AY776" s="36">
        <v>4.9620800000000003</v>
      </c>
      <c r="AZ776" s="36" t="str">
        <f t="shared" si="1706"/>
        <v>1</v>
      </c>
      <c r="BA776" s="36">
        <v>0</v>
      </c>
      <c r="BB776" s="36">
        <v>4.9620800000000003</v>
      </c>
      <c r="BC776" s="36">
        <v>4.9620800000000003</v>
      </c>
      <c r="BD776" s="36">
        <v>23422.400000000001</v>
      </c>
      <c r="BE776" s="36" t="s">
        <v>50</v>
      </c>
      <c r="BF776" s="36">
        <v>23422.400000000001</v>
      </c>
      <c r="BG776" s="36">
        <v>23422.400000000001</v>
      </c>
      <c r="BH776" s="36">
        <v>153.57920000000001</v>
      </c>
      <c r="BI776" s="36">
        <v>0</v>
      </c>
      <c r="BJ776" s="36">
        <v>153.57920000000001</v>
      </c>
      <c r="BK776" s="36">
        <v>153.57920000000001</v>
      </c>
      <c r="BL776" s="36">
        <v>20.453189999999999</v>
      </c>
      <c r="BM776" s="36">
        <v>21.907737858213473</v>
      </c>
      <c r="BN776" s="36">
        <v>4.9620800000000003</v>
      </c>
      <c r="BO776" s="36">
        <v>35.944299999999998</v>
      </c>
      <c r="BP776" s="36">
        <v>22159.416666666668</v>
      </c>
      <c r="BQ776" s="36">
        <v>1103.6742751675733</v>
      </c>
      <c r="BR776" s="36">
        <v>20666.8</v>
      </c>
      <c r="BS776" s="36">
        <v>23422.400000000001</v>
      </c>
      <c r="BT776" s="36">
        <v>168.2021</v>
      </c>
      <c r="BU776" s="36">
        <v>20.679903501225514</v>
      </c>
      <c r="BV776" s="36">
        <v>153.57920000000001</v>
      </c>
      <c r="BW776" s="36">
        <v>182.82499999999999</v>
      </c>
      <c r="BX776" s="36">
        <v>12.707635000000003</v>
      </c>
      <c r="BY776" s="36">
        <v>10.95386892910674</v>
      </c>
      <c r="BZ776" s="36">
        <v>4.9620800000000003</v>
      </c>
      <c r="CA776" s="36">
        <v>20.453190000000006</v>
      </c>
      <c r="CB776" s="36">
        <v>19289.000000000004</v>
      </c>
      <c r="CC776" s="36">
        <v>2425.8672271993446</v>
      </c>
      <c r="CD776" s="36">
        <v>16533.400000000001</v>
      </c>
      <c r="CE776" s="36">
        <v>23422.400000000001</v>
      </c>
      <c r="CF776" s="36"/>
      <c r="CG776" s="40">
        <v>25.866</v>
      </c>
      <c r="CH776" s="40">
        <v>68.981999999999999</v>
      </c>
      <c r="CI776" s="40"/>
      <c r="CL776" s="5" t="str">
        <f t="shared" si="1711"/>
        <v>0.333_1_1</v>
      </c>
      <c r="CM776" s="95" t="str">
        <f t="shared" si="1712"/>
        <v>1F</v>
      </c>
      <c r="CN776" s="96">
        <f t="shared" si="1699"/>
        <v>16</v>
      </c>
      <c r="CO776" s="96" t="str">
        <f t="shared" si="1707"/>
        <v>0.666_0.5_1</v>
      </c>
      <c r="CP776" s="95" t="str">
        <f t="shared" si="1715"/>
        <v>1H</v>
      </c>
      <c r="CQ776" s="5">
        <f t="shared" si="1708"/>
        <v>128</v>
      </c>
      <c r="CV776" s="87"/>
      <c r="CW776" s="87"/>
      <c r="CX776" s="87"/>
      <c r="CY776" s="87"/>
      <c r="CZ776" s="87"/>
    </row>
    <row r="777" spans="1:104" s="5" customFormat="1">
      <c r="A777" s="13" t="s">
        <v>447</v>
      </c>
      <c r="B777" s="13">
        <v>6</v>
      </c>
      <c r="C777" s="13"/>
      <c r="D777" s="13" t="s">
        <v>123</v>
      </c>
      <c r="E777" s="35" t="s">
        <v>385</v>
      </c>
      <c r="F777" s="13" t="s">
        <v>36</v>
      </c>
      <c r="G777" s="36">
        <v>1094973913</v>
      </c>
      <c r="H777" s="13" t="s">
        <v>386</v>
      </c>
      <c r="I777" s="37">
        <v>19</v>
      </c>
      <c r="J777" s="37" t="s">
        <v>70</v>
      </c>
      <c r="K777" s="38">
        <v>43531</v>
      </c>
      <c r="L777" s="39">
        <v>0.625</v>
      </c>
      <c r="M777" s="37"/>
      <c r="N777" s="37" t="s">
        <v>71</v>
      </c>
      <c r="O777" s="37" t="s">
        <v>41</v>
      </c>
      <c r="P777" s="37" t="s">
        <v>41</v>
      </c>
      <c r="Q777" s="37">
        <v>3</v>
      </c>
      <c r="R777" s="13" t="s">
        <v>55</v>
      </c>
      <c r="S777" s="13" t="s">
        <v>44</v>
      </c>
      <c r="T777" s="13" t="s">
        <v>42</v>
      </c>
      <c r="U777" s="13" t="s">
        <v>52</v>
      </c>
      <c r="V777" s="13" t="s">
        <v>42</v>
      </c>
      <c r="W777" s="13" t="s">
        <v>135</v>
      </c>
      <c r="X777" s="13" t="s">
        <v>53</v>
      </c>
      <c r="Y777" s="13" t="s">
        <v>41</v>
      </c>
      <c r="Z777" s="13" t="s">
        <v>41</v>
      </c>
      <c r="AA777" s="13"/>
      <c r="AB777" s="13">
        <v>0</v>
      </c>
      <c r="AC777" s="72">
        <f t="shared" si="1700"/>
        <v>1</v>
      </c>
      <c r="AD777" s="13">
        <v>1</v>
      </c>
      <c r="AE777" s="72">
        <f t="shared" ref="AE777" si="1722">VALUE(IF(AD777=-2,0%,IF(AD777=-1,50%,IF(AD777=0,100%,IF(AD777=1,50%,IF(AD777=2,0%))))))</f>
        <v>0.5</v>
      </c>
      <c r="AF777" s="13" t="s">
        <v>42</v>
      </c>
      <c r="AG777" s="13">
        <v>0</v>
      </c>
      <c r="AH777" s="13" t="s">
        <v>42</v>
      </c>
      <c r="AI777" s="13">
        <f t="shared" si="1687"/>
        <v>-2</v>
      </c>
      <c r="AJ777" s="70">
        <f t="shared" si="1702"/>
        <v>0.33299999999999996</v>
      </c>
      <c r="AK777" s="59">
        <f t="shared" si="1703"/>
        <v>-2</v>
      </c>
      <c r="AL777" s="70">
        <f t="shared" ref="AL777" si="1723">VALUE(IF(AK777=-3,0%,IF(AK777=-2,33.3%,IF(AK777=-1,66.6%,IF(AK777=0,100%,IF(AK777=1,66.6%,IF(AK777=2,33.3%,IF(AK777=3,0%))))))))</f>
        <v>0.33299999999999996</v>
      </c>
      <c r="AM777" s="13" t="s">
        <v>41</v>
      </c>
      <c r="AN777" s="13" t="s">
        <v>41</v>
      </c>
      <c r="AO777" s="13"/>
      <c r="AP777" s="13">
        <v>101.31965006729475</v>
      </c>
      <c r="AQ777" s="13">
        <v>117.34261838440112</v>
      </c>
      <c r="AR777" s="13">
        <v>125.13020833333333</v>
      </c>
      <c r="AS777" s="13">
        <v>148.05555555555554</v>
      </c>
      <c r="AT777" s="36">
        <v>175.51355000000001</v>
      </c>
      <c r="AU777" s="36" t="str">
        <f t="shared" si="1705"/>
        <v>2</v>
      </c>
      <c r="AV777" s="36">
        <v>10.339951750612757</v>
      </c>
      <c r="AW777" s="36">
        <v>168.2021</v>
      </c>
      <c r="AX777" s="36">
        <v>182.82499999999999</v>
      </c>
      <c r="AY777" s="36">
        <v>28.198745000000002</v>
      </c>
      <c r="AZ777" s="36" t="str">
        <f t="shared" si="1706"/>
        <v>1</v>
      </c>
      <c r="BA777" s="36">
        <v>10.953868929106726</v>
      </c>
      <c r="BB777" s="36">
        <v>20.453190000000006</v>
      </c>
      <c r="BC777" s="36">
        <v>35.944299999999998</v>
      </c>
      <c r="BD777" s="36">
        <v>23422.400000000001</v>
      </c>
      <c r="BE777" s="36" t="s">
        <v>50</v>
      </c>
      <c r="BF777" s="36">
        <v>23422.400000000001</v>
      </c>
      <c r="BG777" s="36">
        <v>23422.400000000001</v>
      </c>
      <c r="BH777" s="36">
        <v>153.67175</v>
      </c>
      <c r="BI777" s="36">
        <v>20.549018036027899</v>
      </c>
      <c r="BJ777" s="36">
        <v>139.1414</v>
      </c>
      <c r="BK777" s="36">
        <v>168.2021</v>
      </c>
      <c r="BL777" s="36">
        <v>12.707635000000003</v>
      </c>
      <c r="BM777" s="36">
        <v>10.95386892910674</v>
      </c>
      <c r="BN777" s="36">
        <v>4.9620800000000003</v>
      </c>
      <c r="BO777" s="36">
        <v>20.453190000000006</v>
      </c>
      <c r="BP777" s="36">
        <v>23422.399999999998</v>
      </c>
      <c r="BQ777" s="36">
        <v>3.9852061127397324E-12</v>
      </c>
      <c r="BR777" s="36">
        <v>23422.400000000001</v>
      </c>
      <c r="BS777" s="36">
        <v>23422.400000000001</v>
      </c>
      <c r="BT777" s="36">
        <v>160.89064999999999</v>
      </c>
      <c r="BU777" s="36">
        <v>10.339951750612757</v>
      </c>
      <c r="BV777" s="36">
        <v>153.57920000000001</v>
      </c>
      <c r="BW777" s="36">
        <v>168.2021</v>
      </c>
      <c r="BX777" s="36">
        <v>12.707635000000003</v>
      </c>
      <c r="BY777" s="36">
        <v>10.95386892910674</v>
      </c>
      <c r="BZ777" s="36">
        <v>4.9620800000000003</v>
      </c>
      <c r="CA777" s="36">
        <v>20.453190000000006</v>
      </c>
      <c r="CB777" s="36">
        <v>23250.175000000007</v>
      </c>
      <c r="CC777" s="36">
        <v>470.60829217797209</v>
      </c>
      <c r="CD777" s="36">
        <v>22044.6</v>
      </c>
      <c r="CE777" s="36">
        <v>23422.400000000001</v>
      </c>
      <c r="CF777" s="36"/>
      <c r="CG777" s="40">
        <v>25.792999999999999</v>
      </c>
      <c r="CH777" s="40">
        <v>69.866</v>
      </c>
      <c r="CI777" s="40"/>
      <c r="CL777" s="5" t="str">
        <f t="shared" si="1711"/>
        <v>0.333_1_1</v>
      </c>
      <c r="CM777" s="95" t="str">
        <f t="shared" si="1712"/>
        <v>1F</v>
      </c>
      <c r="CN777" s="96">
        <f t="shared" si="1699"/>
        <v>16</v>
      </c>
      <c r="CO777" s="96" t="str">
        <f t="shared" si="1707"/>
        <v>0.333_0.5_1</v>
      </c>
      <c r="CP777" s="95" t="str">
        <f t="shared" si="1715"/>
        <v>1E</v>
      </c>
      <c r="CQ777" s="5">
        <f t="shared" si="1708"/>
        <v>90</v>
      </c>
      <c r="CV777" s="87"/>
      <c r="CW777" s="87"/>
      <c r="CX777" s="87"/>
      <c r="CY777" s="87"/>
      <c r="CZ777" s="87"/>
    </row>
    <row r="778" spans="1:104" s="5" customFormat="1">
      <c r="A778" s="13" t="s">
        <v>447</v>
      </c>
      <c r="B778" s="13">
        <v>6</v>
      </c>
      <c r="C778" s="13"/>
      <c r="D778" s="13" t="s">
        <v>123</v>
      </c>
      <c r="E778" s="35" t="s">
        <v>385</v>
      </c>
      <c r="F778" s="13" t="s">
        <v>36</v>
      </c>
      <c r="G778" s="36">
        <v>1094973913</v>
      </c>
      <c r="H778" s="13" t="s">
        <v>386</v>
      </c>
      <c r="I778" s="37">
        <v>19</v>
      </c>
      <c r="J778" s="37" t="s">
        <v>70</v>
      </c>
      <c r="K778" s="38">
        <v>43531</v>
      </c>
      <c r="L778" s="39">
        <v>0.63888888888888895</v>
      </c>
      <c r="M778" s="37"/>
      <c r="N778" s="37" t="s">
        <v>71</v>
      </c>
      <c r="O778" s="37" t="s">
        <v>41</v>
      </c>
      <c r="P778" s="37" t="s">
        <v>41</v>
      </c>
      <c r="Q778" s="37">
        <v>4</v>
      </c>
      <c r="R778" s="13" t="s">
        <v>43</v>
      </c>
      <c r="S778" s="13" t="s">
        <v>44</v>
      </c>
      <c r="T778" s="13" t="s">
        <v>42</v>
      </c>
      <c r="U778" s="13" t="s">
        <v>52</v>
      </c>
      <c r="V778" s="13" t="s">
        <v>42</v>
      </c>
      <c r="W778" s="13" t="s">
        <v>135</v>
      </c>
      <c r="X778" s="13" t="s">
        <v>53</v>
      </c>
      <c r="Y778" s="13" t="s">
        <v>41</v>
      </c>
      <c r="Z778" s="13" t="s">
        <v>41</v>
      </c>
      <c r="AA778" s="13"/>
      <c r="AB778" s="13">
        <v>-1</v>
      </c>
      <c r="AC778" s="72">
        <f t="shared" si="1700"/>
        <v>0.5</v>
      </c>
      <c r="AD778" s="13">
        <v>1</v>
      </c>
      <c r="AE778" s="72">
        <f t="shared" ref="AE778" si="1724">VALUE(IF(AD778=-2,0%,IF(AD778=-1,50%,IF(AD778=0,100%,IF(AD778=1,50%,IF(AD778=2,0%))))))</f>
        <v>0.5</v>
      </c>
      <c r="AF778" s="13" t="s">
        <v>42</v>
      </c>
      <c r="AG778" s="13">
        <v>0</v>
      </c>
      <c r="AH778" s="13" t="s">
        <v>42</v>
      </c>
      <c r="AI778" s="13">
        <f t="shared" si="1687"/>
        <v>-2</v>
      </c>
      <c r="AJ778" s="70">
        <f t="shared" si="1702"/>
        <v>0.33299999999999996</v>
      </c>
      <c r="AK778" s="59">
        <f t="shared" si="1703"/>
        <v>-2</v>
      </c>
      <c r="AL778" s="70">
        <f t="shared" ref="AL778" si="1725">VALUE(IF(AK778=-3,0%,IF(AK778=-2,33.3%,IF(AK778=-1,66.6%,IF(AK778=0,100%,IF(AK778=1,66.6%,IF(AK778=2,33.3%,IF(AK778=3,0%))))))))</f>
        <v>0.33299999999999996</v>
      </c>
      <c r="AM778" s="13" t="s">
        <v>41</v>
      </c>
      <c r="AN778" s="13" t="s">
        <v>41</v>
      </c>
      <c r="AO778" s="13"/>
      <c r="AP778" s="13">
        <v>101.31965006729475</v>
      </c>
      <c r="AQ778" s="13">
        <v>117.34261838440112</v>
      </c>
      <c r="AR778" s="13">
        <v>125.13020833333333</v>
      </c>
      <c r="AS778" s="13">
        <v>148.05555555555554</v>
      </c>
      <c r="AT778" s="36">
        <v>131.82995</v>
      </c>
      <c r="AU778" s="36" t="str">
        <f t="shared" si="1705"/>
        <v>2</v>
      </c>
      <c r="AV778" s="36">
        <v>10.339951750612776</v>
      </c>
      <c r="AW778" s="36">
        <v>124.51849999999999</v>
      </c>
      <c r="AX778" s="36">
        <v>139.1414</v>
      </c>
      <c r="AY778" s="36">
        <v>-25.82405</v>
      </c>
      <c r="AZ778" s="36" t="str">
        <f t="shared" si="1706"/>
        <v>1</v>
      </c>
      <c r="BA778" s="36">
        <v>0</v>
      </c>
      <c r="BB778" s="36">
        <v>-25.82405</v>
      </c>
      <c r="BC778" s="36">
        <v>-25.82405</v>
      </c>
      <c r="BD778" s="36">
        <v>13261.225</v>
      </c>
      <c r="BE778" s="36" t="s">
        <v>50</v>
      </c>
      <c r="BF778" s="36">
        <v>13089</v>
      </c>
      <c r="BG778" s="36">
        <v>13777.9</v>
      </c>
      <c r="BH778" s="36">
        <v>139.04885000000002</v>
      </c>
      <c r="BI778" s="36">
        <v>20.549018036027796</v>
      </c>
      <c r="BJ778" s="36">
        <v>124.51849999999999</v>
      </c>
      <c r="BK778" s="36">
        <v>153.57920000000001</v>
      </c>
      <c r="BL778" s="36">
        <v>-10.430985</v>
      </c>
      <c r="BM778" s="36">
        <v>21.769081289490607</v>
      </c>
      <c r="BN778" s="36">
        <v>-25.82405</v>
      </c>
      <c r="BO778" s="36">
        <v>4.9620800000000003</v>
      </c>
      <c r="BP778" s="36">
        <v>16418.616666666665</v>
      </c>
      <c r="BQ778" s="36">
        <v>2062.8247006633151</v>
      </c>
      <c r="BR778" s="36">
        <v>13777.9</v>
      </c>
      <c r="BS778" s="36">
        <v>18600.099999999999</v>
      </c>
      <c r="BT778" s="36">
        <v>146.3603</v>
      </c>
      <c r="BU778" s="36">
        <v>30.888969786640669</v>
      </c>
      <c r="BV778" s="36">
        <v>124.51849999999999</v>
      </c>
      <c r="BW778" s="36">
        <v>168.2021</v>
      </c>
      <c r="BX778" s="36">
        <v>-2.6854299999999967</v>
      </c>
      <c r="BY778" s="36">
        <v>32.722950218597347</v>
      </c>
      <c r="BZ778" s="36">
        <v>-25.82405</v>
      </c>
      <c r="CA778" s="36">
        <v>20.453190000000006</v>
      </c>
      <c r="CB778" s="36">
        <v>19289.012500000001</v>
      </c>
      <c r="CC778" s="36">
        <v>2709.2586690519661</v>
      </c>
      <c r="CD778" s="36">
        <v>13777.9</v>
      </c>
      <c r="CE778" s="36">
        <v>22044.6</v>
      </c>
      <c r="CF778" s="36"/>
      <c r="CG778" s="40">
        <v>26.012</v>
      </c>
      <c r="CH778" s="40">
        <v>70.772000000000006</v>
      </c>
      <c r="CI778" s="40"/>
      <c r="CL778" s="5" t="str">
        <f t="shared" si="1711"/>
        <v>0.333_0.5_1</v>
      </c>
      <c r="CM778" s="95" t="str">
        <f t="shared" si="1712"/>
        <v>1E</v>
      </c>
      <c r="CN778" s="96">
        <f t="shared" si="1699"/>
        <v>50</v>
      </c>
      <c r="CO778" s="96" t="str">
        <f t="shared" si="1707"/>
        <v>0.333_0.5_1</v>
      </c>
      <c r="CP778" s="95" t="str">
        <f t="shared" si="1715"/>
        <v>1E</v>
      </c>
      <c r="CQ778" s="5">
        <f t="shared" si="1708"/>
        <v>90</v>
      </c>
      <c r="CV778" s="87"/>
      <c r="CW778" s="87"/>
      <c r="CX778" s="87"/>
      <c r="CY778" s="87"/>
      <c r="CZ778" s="87"/>
    </row>
    <row r="779" spans="1:104" s="5" customFormat="1">
      <c r="A779" s="13" t="s">
        <v>447</v>
      </c>
      <c r="B779" s="13">
        <v>6</v>
      </c>
      <c r="C779" s="13"/>
      <c r="D779" s="13" t="s">
        <v>123</v>
      </c>
      <c r="E779" s="35" t="s">
        <v>385</v>
      </c>
      <c r="F779" s="13" t="s">
        <v>36</v>
      </c>
      <c r="G779" s="36">
        <v>1094973913</v>
      </c>
      <c r="H779" s="13" t="s">
        <v>386</v>
      </c>
      <c r="I779" s="37">
        <v>19</v>
      </c>
      <c r="J779" s="37" t="s">
        <v>70</v>
      </c>
      <c r="K779" s="38">
        <v>43531</v>
      </c>
      <c r="L779" s="39">
        <v>0.64930555555555558</v>
      </c>
      <c r="M779" s="37"/>
      <c r="N779" s="37" t="s">
        <v>71</v>
      </c>
      <c r="O779" s="37" t="s">
        <v>41</v>
      </c>
      <c r="P779" s="37" t="s">
        <v>41</v>
      </c>
      <c r="Q779" s="37">
        <v>5</v>
      </c>
      <c r="R779" s="13" t="s">
        <v>43</v>
      </c>
      <c r="S779" s="13" t="s">
        <v>56</v>
      </c>
      <c r="T779" s="13" t="s">
        <v>42</v>
      </c>
      <c r="U779" s="13" t="s">
        <v>52</v>
      </c>
      <c r="V779" s="13" t="s">
        <v>42</v>
      </c>
      <c r="W779" s="13" t="s">
        <v>135</v>
      </c>
      <c r="X779" s="13" t="s">
        <v>53</v>
      </c>
      <c r="Y779" s="13" t="s">
        <v>41</v>
      </c>
      <c r="Z779" s="13" t="s">
        <v>42</v>
      </c>
      <c r="AA779" s="13"/>
      <c r="AB779" s="13">
        <v>-1</v>
      </c>
      <c r="AC779" s="72">
        <f t="shared" si="1700"/>
        <v>0.5</v>
      </c>
      <c r="AD779" s="13">
        <v>2</v>
      </c>
      <c r="AE779" s="72">
        <f t="shared" ref="AE779" si="1726">VALUE(IF(AD779=-2,0%,IF(AD779=-1,50%,IF(AD779=0,100%,IF(AD779=1,50%,IF(AD779=2,0%))))))</f>
        <v>0</v>
      </c>
      <c r="AF779" s="13" t="s">
        <v>42</v>
      </c>
      <c r="AG779" s="13">
        <v>0</v>
      </c>
      <c r="AH779" s="13" t="s">
        <v>42</v>
      </c>
      <c r="AI779" s="13">
        <f t="shared" si="1687"/>
        <v>-2</v>
      </c>
      <c r="AJ779" s="70">
        <f t="shared" si="1702"/>
        <v>0.33299999999999996</v>
      </c>
      <c r="AK779" s="59">
        <f t="shared" si="1703"/>
        <v>-2</v>
      </c>
      <c r="AL779" s="70">
        <f t="shared" ref="AL779" si="1727">VALUE(IF(AK779=-3,0%,IF(AK779=-2,33.3%,IF(AK779=-1,66.6%,IF(AK779=0,100%,IF(AK779=1,66.6%,IF(AK779=2,33.3%,IF(AK779=3,0%))))))))</f>
        <v>0.33299999999999996</v>
      </c>
      <c r="AM779" s="13" t="s">
        <v>41</v>
      </c>
      <c r="AN779" s="13" t="s">
        <v>42</v>
      </c>
      <c r="AO779" s="13"/>
      <c r="AP779" s="13">
        <v>101.31965006729475</v>
      </c>
      <c r="AQ779" s="13">
        <v>117.34261838440112</v>
      </c>
      <c r="AR779" s="13">
        <v>125.13020833333333</v>
      </c>
      <c r="AS779" s="13">
        <v>148.05555555555554</v>
      </c>
      <c r="AT779" s="36">
        <v>124.51849999999999</v>
      </c>
      <c r="AU779" s="36" t="str">
        <f t="shared" si="1705"/>
        <v>2</v>
      </c>
      <c r="AV779" s="36">
        <v>0</v>
      </c>
      <c r="AW779" s="36">
        <v>124.51849999999999</v>
      </c>
      <c r="AX779" s="36">
        <v>124.51849999999999</v>
      </c>
      <c r="AY779" s="36">
        <v>-25.82405</v>
      </c>
      <c r="AZ779" s="36" t="str">
        <f t="shared" si="1706"/>
        <v>1</v>
      </c>
      <c r="BA779" s="36">
        <v>0</v>
      </c>
      <c r="BB779" s="36">
        <v>-25.82405</v>
      </c>
      <c r="BC779" s="36">
        <v>-25.82405</v>
      </c>
      <c r="BD779" s="36">
        <v>13777.9</v>
      </c>
      <c r="BE779" s="36" t="s">
        <v>50</v>
      </c>
      <c r="BF779" s="36">
        <v>13777.9</v>
      </c>
      <c r="BG779" s="36">
        <v>13777.9</v>
      </c>
      <c r="BH779" s="36">
        <v>124.51849999999999</v>
      </c>
      <c r="BI779" s="36">
        <v>0</v>
      </c>
      <c r="BJ779" s="36">
        <v>124.51849999999999</v>
      </c>
      <c r="BK779" s="36">
        <v>124.51849999999999</v>
      </c>
      <c r="BL779" s="36">
        <v>-25.82405</v>
      </c>
      <c r="BM779" s="36">
        <v>0</v>
      </c>
      <c r="BN779" s="36">
        <v>-25.82405</v>
      </c>
      <c r="BO779" s="36">
        <v>-25.82405</v>
      </c>
      <c r="BP779" s="36">
        <v>13777.9</v>
      </c>
      <c r="BQ779" s="36">
        <v>0</v>
      </c>
      <c r="BR779" s="36">
        <v>13777.9</v>
      </c>
      <c r="BS779" s="36">
        <v>13777.9</v>
      </c>
      <c r="BT779" s="36">
        <v>124.51849999999999</v>
      </c>
      <c r="BU779" s="36">
        <v>0</v>
      </c>
      <c r="BV779" s="36">
        <v>124.51849999999999</v>
      </c>
      <c r="BW779" s="36">
        <v>124.51849999999999</v>
      </c>
      <c r="BX779" s="36">
        <v>-25.82405</v>
      </c>
      <c r="BY779" s="36">
        <v>0</v>
      </c>
      <c r="BZ779" s="36">
        <v>-25.82405</v>
      </c>
      <c r="CA779" s="36">
        <v>-25.82405</v>
      </c>
      <c r="CB779" s="36">
        <v>13734.843749999996</v>
      </c>
      <c r="CC779" s="36">
        <v>468.50265167339205</v>
      </c>
      <c r="CD779" s="36">
        <v>13089</v>
      </c>
      <c r="CE779" s="36">
        <v>14466.8</v>
      </c>
      <c r="CF779" s="36"/>
      <c r="CG779" s="40">
        <v>26.085000000000001</v>
      </c>
      <c r="CH779" s="40">
        <v>70.606999999999999</v>
      </c>
      <c r="CI779" s="40"/>
      <c r="CL779" s="5" t="str">
        <f t="shared" si="1711"/>
        <v>0.333_0.5_1</v>
      </c>
      <c r="CM779" s="95" t="str">
        <f t="shared" si="1712"/>
        <v>1E</v>
      </c>
      <c r="CN779" s="96">
        <f t="shared" si="1699"/>
        <v>50</v>
      </c>
      <c r="CO779" s="96" t="str">
        <f t="shared" si="1707"/>
        <v>0.333_0_1</v>
      </c>
      <c r="CP779" s="95" t="str">
        <f t="shared" si="1715"/>
        <v>1D</v>
      </c>
      <c r="CQ779" s="5">
        <f t="shared" si="1708"/>
        <v>66</v>
      </c>
      <c r="CV779" s="87"/>
      <c r="CW779" s="87"/>
      <c r="CX779" s="87"/>
      <c r="CY779" s="87"/>
      <c r="CZ779" s="87"/>
    </row>
    <row r="780" spans="1:104" s="5" customFormat="1">
      <c r="A780" s="13" t="s">
        <v>447</v>
      </c>
      <c r="B780" s="13">
        <v>7</v>
      </c>
      <c r="C780" s="13"/>
      <c r="D780" s="13" t="s">
        <v>58</v>
      </c>
      <c r="E780" s="35" t="s">
        <v>387</v>
      </c>
      <c r="F780" s="13" t="s">
        <v>36</v>
      </c>
      <c r="G780" s="36">
        <v>1094966815</v>
      </c>
      <c r="H780" s="13" t="s">
        <v>388</v>
      </c>
      <c r="I780" s="37">
        <v>21</v>
      </c>
      <c r="J780" s="37" t="s">
        <v>38</v>
      </c>
      <c r="K780" s="38">
        <v>43532</v>
      </c>
      <c r="L780" s="39">
        <v>0.37777777777777777</v>
      </c>
      <c r="M780" s="37" t="s">
        <v>39</v>
      </c>
      <c r="N780" s="37" t="s">
        <v>71</v>
      </c>
      <c r="O780" s="37" t="s">
        <v>41</v>
      </c>
      <c r="P780" s="37" t="s">
        <v>41</v>
      </c>
      <c r="Q780" s="37">
        <v>2</v>
      </c>
      <c r="R780" s="13" t="s">
        <v>62</v>
      </c>
      <c r="S780" s="13" t="s">
        <v>63</v>
      </c>
      <c r="T780" s="13" t="s">
        <v>42</v>
      </c>
      <c r="U780" s="13" t="s">
        <v>52</v>
      </c>
      <c r="V780" s="13" t="s">
        <v>42</v>
      </c>
      <c r="W780" s="13" t="s">
        <v>66</v>
      </c>
      <c r="X780" s="13" t="s">
        <v>76</v>
      </c>
      <c r="Y780" s="13" t="s">
        <v>41</v>
      </c>
      <c r="Z780" s="13" t="s">
        <v>41</v>
      </c>
      <c r="AA780" s="13"/>
      <c r="AB780" s="13">
        <v>1</v>
      </c>
      <c r="AC780" s="72">
        <f t="shared" si="1700"/>
        <v>0.5</v>
      </c>
      <c r="AD780" s="13">
        <v>0</v>
      </c>
      <c r="AE780" s="72">
        <f t="shared" ref="AE780" si="1728">VALUE(IF(AD780=-2,0%,IF(AD780=-1,50%,IF(AD780=0,100%,IF(AD780=1,50%,IF(AD780=2,0%))))))</f>
        <v>1</v>
      </c>
      <c r="AF780" s="13" t="s">
        <v>42</v>
      </c>
      <c r="AG780" s="13">
        <v>0</v>
      </c>
      <c r="AH780" s="13" t="s">
        <v>42</v>
      </c>
      <c r="AI780" s="13">
        <f t="shared" si="1687"/>
        <v>0</v>
      </c>
      <c r="AJ780" s="70">
        <f t="shared" si="1702"/>
        <v>1</v>
      </c>
      <c r="AK780" s="59">
        <f t="shared" si="1703"/>
        <v>0</v>
      </c>
      <c r="AL780" s="70">
        <f t="shared" ref="AL780" si="1729">VALUE(IF(AK780=-3,0%,IF(AK780=-2,33.3%,IF(AK780=-1,66.6%,IF(AK780=0,100%,IF(AK780=1,66.6%,IF(AK780=2,33.3%,IF(AK780=3,0%))))))))</f>
        <v>1</v>
      </c>
      <c r="AM780" s="13" t="s">
        <v>41</v>
      </c>
      <c r="AN780" s="13" t="s">
        <v>41</v>
      </c>
      <c r="AO780" s="13"/>
      <c r="AP780" s="13">
        <v>101.31965006729475</v>
      </c>
      <c r="AQ780" s="13">
        <v>117.34261838440112</v>
      </c>
      <c r="AR780" s="13">
        <v>125.13020833333333</v>
      </c>
      <c r="AS780" s="13">
        <v>148.05555555555554</v>
      </c>
      <c r="AT780" s="36">
        <v>96.733839000000003</v>
      </c>
      <c r="AU780" s="36" t="str">
        <f t="shared" si="1705"/>
        <v>1</v>
      </c>
      <c r="AV780" s="36">
        <v>0</v>
      </c>
      <c r="AW780" s="36">
        <v>96.733839000000003</v>
      </c>
      <c r="AX780" s="36">
        <v>96.733839000000003</v>
      </c>
      <c r="AY780" s="36">
        <v>146.75062500000001</v>
      </c>
      <c r="AZ780" s="36" t="str">
        <f t="shared" si="1706"/>
        <v>2</v>
      </c>
      <c r="BA780" s="36">
        <v>0</v>
      </c>
      <c r="BB780" s="36">
        <v>146.75062500000001</v>
      </c>
      <c r="BC780" s="36">
        <v>146.75062500000001</v>
      </c>
      <c r="BD780" s="36">
        <v>27211.3</v>
      </c>
      <c r="BE780" s="36" t="s">
        <v>50</v>
      </c>
      <c r="BF780" s="36">
        <v>24800.2</v>
      </c>
      <c r="BG780" s="36">
        <v>30311.3</v>
      </c>
      <c r="BH780" s="36">
        <v>84.02905899999999</v>
      </c>
      <c r="BI780" s="36">
        <v>17.96727218296655</v>
      </c>
      <c r="BJ780" s="36">
        <v>71.32427899999999</v>
      </c>
      <c r="BK780" s="36">
        <v>96.733839000000003</v>
      </c>
      <c r="BL780" s="36">
        <v>143.1283565</v>
      </c>
      <c r="BM780" s="36">
        <v>5.1226612392568533</v>
      </c>
      <c r="BN780" s="36">
        <v>139.50608800000001</v>
      </c>
      <c r="BO780" s="36">
        <v>146.75062500000001</v>
      </c>
      <c r="BP780" s="36">
        <v>23422.399999999998</v>
      </c>
      <c r="BQ780" s="36">
        <v>1742.7944640719979</v>
      </c>
      <c r="BR780" s="36">
        <v>20666.8</v>
      </c>
      <c r="BS780" s="36">
        <v>24800.2</v>
      </c>
      <c r="BT780" s="36">
        <v>90.384569499999998</v>
      </c>
      <c r="BU780" s="36">
        <v>8.9792230380618374</v>
      </c>
      <c r="BV780" s="36">
        <v>84.035300000000007</v>
      </c>
      <c r="BW780" s="36">
        <v>96.733839000000003</v>
      </c>
      <c r="BX780" s="36">
        <v>146.75062500000001</v>
      </c>
      <c r="BY780" s="36">
        <v>0</v>
      </c>
      <c r="BZ780" s="36">
        <v>146.75062500000001</v>
      </c>
      <c r="CA780" s="36">
        <v>146.75062500000001</v>
      </c>
      <c r="CB780" s="36">
        <v>20451.53125</v>
      </c>
      <c r="CC780" s="36">
        <v>3418.8358497630329</v>
      </c>
      <c r="CD780" s="36">
        <v>14466.8</v>
      </c>
      <c r="CE780" s="36">
        <v>24800.2</v>
      </c>
      <c r="CF780" s="36"/>
      <c r="CG780" s="40">
        <v>24.122</v>
      </c>
      <c r="CH780" s="40">
        <v>69.858999999999995</v>
      </c>
      <c r="CI780" s="40"/>
      <c r="CL780" s="5" t="str">
        <f t="shared" si="1711"/>
        <v>1_0.5_2</v>
      </c>
      <c r="CM780" s="95" t="str">
        <f t="shared" si="1712"/>
        <v>1W</v>
      </c>
      <c r="CN780" s="96">
        <f t="shared" si="1699"/>
        <v>91</v>
      </c>
      <c r="CO780" s="96" t="str">
        <f t="shared" si="1707"/>
        <v>1_1_2</v>
      </c>
      <c r="CP780" s="95" t="str">
        <f t="shared" si="1715"/>
        <v>1X</v>
      </c>
      <c r="CQ780" s="5">
        <f t="shared" si="1708"/>
        <v>93</v>
      </c>
      <c r="CV780" s="87"/>
      <c r="CW780" s="87"/>
      <c r="CX780" s="87"/>
      <c r="CY780" s="87"/>
      <c r="CZ780" s="87"/>
    </row>
    <row r="781" spans="1:104" s="5" customFormat="1">
      <c r="A781" s="13" t="s">
        <v>447</v>
      </c>
      <c r="B781" s="13">
        <v>7</v>
      </c>
      <c r="C781" s="13"/>
      <c r="D781" s="13" t="s">
        <v>58</v>
      </c>
      <c r="E781" s="35" t="s">
        <v>387</v>
      </c>
      <c r="F781" s="13" t="s">
        <v>36</v>
      </c>
      <c r="G781" s="36">
        <v>1094966815</v>
      </c>
      <c r="H781" s="13" t="s">
        <v>388</v>
      </c>
      <c r="I781" s="37">
        <v>21</v>
      </c>
      <c r="J781" s="37" t="s">
        <v>38</v>
      </c>
      <c r="K781" s="38">
        <v>43532</v>
      </c>
      <c r="L781" s="39">
        <v>0.39513888888888887</v>
      </c>
      <c r="M781" s="37" t="s">
        <v>39</v>
      </c>
      <c r="N781" s="37" t="s">
        <v>71</v>
      </c>
      <c r="O781" s="37" t="s">
        <v>41</v>
      </c>
      <c r="P781" s="37" t="s">
        <v>41</v>
      </c>
      <c r="Q781" s="37">
        <v>3</v>
      </c>
      <c r="R781" s="13" t="s">
        <v>55</v>
      </c>
      <c r="S781" s="13" t="s">
        <v>63</v>
      </c>
      <c r="T781" s="13" t="s">
        <v>42</v>
      </c>
      <c r="U781" s="13" t="s">
        <v>52</v>
      </c>
      <c r="V781" s="13" t="s">
        <v>42</v>
      </c>
      <c r="W781" s="13" t="s">
        <v>66</v>
      </c>
      <c r="X781" s="13" t="s">
        <v>76</v>
      </c>
      <c r="Y781" s="13" t="s">
        <v>41</v>
      </c>
      <c r="Z781" s="13" t="s">
        <v>41</v>
      </c>
      <c r="AA781" s="13"/>
      <c r="AB781" s="13">
        <v>0</v>
      </c>
      <c r="AC781" s="72">
        <f t="shared" si="1700"/>
        <v>1</v>
      </c>
      <c r="AD781" s="13">
        <v>0</v>
      </c>
      <c r="AE781" s="72">
        <f t="shared" ref="AE781" si="1730">VALUE(IF(AD781=-2,0%,IF(AD781=-1,50%,IF(AD781=0,100%,IF(AD781=1,50%,IF(AD781=2,0%))))))</f>
        <v>1</v>
      </c>
      <c r="AF781" s="13" t="s">
        <v>42</v>
      </c>
      <c r="AG781" s="13">
        <v>0</v>
      </c>
      <c r="AH781" s="13" t="s">
        <v>42</v>
      </c>
      <c r="AI781" s="13">
        <f t="shared" si="1687"/>
        <v>0</v>
      </c>
      <c r="AJ781" s="70">
        <f t="shared" si="1702"/>
        <v>1</v>
      </c>
      <c r="AK781" s="59">
        <f t="shared" si="1703"/>
        <v>0</v>
      </c>
      <c r="AL781" s="70">
        <f t="shared" ref="AL781" si="1731">VALUE(IF(AK781=-3,0%,IF(AK781=-2,33.3%,IF(AK781=-1,66.6%,IF(AK781=0,100%,IF(AK781=1,66.6%,IF(AK781=2,33.3%,IF(AK781=3,0%))))))))</f>
        <v>1</v>
      </c>
      <c r="AM781" s="13" t="s">
        <v>41</v>
      </c>
      <c r="AN781" s="13" t="s">
        <v>41</v>
      </c>
      <c r="AO781" s="13"/>
      <c r="AP781" s="13">
        <v>101.31965006729475</v>
      </c>
      <c r="AQ781" s="13">
        <v>117.34261838440112</v>
      </c>
      <c r="AR781" s="13">
        <v>125.13020833333333</v>
      </c>
      <c r="AS781" s="13">
        <v>148.05555555555554</v>
      </c>
      <c r="AT781" s="36">
        <v>241.55063949999999</v>
      </c>
      <c r="AU781" s="36" t="str">
        <f t="shared" si="1705"/>
        <v>2</v>
      </c>
      <c r="AV781" s="36">
        <v>8.8735332016914672</v>
      </c>
      <c r="AW781" s="36">
        <v>235.27610399999998</v>
      </c>
      <c r="AX781" s="36">
        <v>247.825175</v>
      </c>
      <c r="AY781" s="36">
        <v>198.415617</v>
      </c>
      <c r="AZ781" s="36" t="str">
        <f t="shared" si="1706"/>
        <v>2</v>
      </c>
      <c r="BA781" s="36">
        <v>0</v>
      </c>
      <c r="BB781" s="36">
        <v>198.415617</v>
      </c>
      <c r="BC781" s="36">
        <v>198.415617</v>
      </c>
      <c r="BD781" s="36">
        <v>165334.42499999999</v>
      </c>
      <c r="BE781" s="36" t="s">
        <v>50</v>
      </c>
      <c r="BF781" s="36">
        <v>159823.29999999999</v>
      </c>
      <c r="BG781" s="36">
        <v>170845.6</v>
      </c>
      <c r="BH781" s="36">
        <v>203.88966999999997</v>
      </c>
      <c r="BI781" s="36">
        <v>44.387120637328294</v>
      </c>
      <c r="BJ781" s="36">
        <v>172.50323599999999</v>
      </c>
      <c r="BK781" s="36">
        <v>235.27610399999998</v>
      </c>
      <c r="BL781" s="36">
        <v>183.51558499999999</v>
      </c>
      <c r="BM781" s="36">
        <v>21.071827334193106</v>
      </c>
      <c r="BN781" s="36">
        <v>168.61555300000001</v>
      </c>
      <c r="BO781" s="36">
        <v>198.415617</v>
      </c>
      <c r="BP781" s="36">
        <v>112060</v>
      </c>
      <c r="BQ781" s="36">
        <v>41339.716051226082</v>
      </c>
      <c r="BR781" s="36">
        <v>71644.899999999994</v>
      </c>
      <c r="BS781" s="36">
        <v>159823.29999999999</v>
      </c>
      <c r="BT781" s="36">
        <v>159.65570199999999</v>
      </c>
      <c r="BU781" s="36">
        <v>106.9433981005055</v>
      </c>
      <c r="BV781" s="36">
        <v>84.035300000000007</v>
      </c>
      <c r="BW781" s="36">
        <v>235.27610399999998</v>
      </c>
      <c r="BX781" s="36">
        <v>172.58312100000001</v>
      </c>
      <c r="BY781" s="36">
        <v>36.532666193148771</v>
      </c>
      <c r="BZ781" s="36">
        <v>146.75062500000001</v>
      </c>
      <c r="CA781" s="36">
        <v>198.415617</v>
      </c>
      <c r="CB781" s="36">
        <v>78447.737500000003</v>
      </c>
      <c r="CC781" s="36">
        <v>41123.240217341423</v>
      </c>
      <c r="CD781" s="36">
        <v>26178</v>
      </c>
      <c r="CE781" s="36">
        <v>159823.29999999999</v>
      </c>
      <c r="CF781" s="36"/>
      <c r="CG781" s="40">
        <v>24.266999999999999</v>
      </c>
      <c r="CH781" s="40">
        <v>70.271000000000001</v>
      </c>
      <c r="CI781" s="40"/>
      <c r="CL781" s="5" t="str">
        <f t="shared" si="1711"/>
        <v>1_1_2</v>
      </c>
      <c r="CM781" s="95" t="str">
        <f t="shared" si="1712"/>
        <v>1X</v>
      </c>
      <c r="CN781" s="96">
        <f t="shared" si="1699"/>
        <v>146</v>
      </c>
      <c r="CO781" s="96" t="str">
        <f t="shared" si="1707"/>
        <v>1_1_2</v>
      </c>
      <c r="CP781" s="95" t="str">
        <f t="shared" si="1715"/>
        <v>1X</v>
      </c>
      <c r="CQ781" s="5">
        <f t="shared" si="1708"/>
        <v>93</v>
      </c>
      <c r="CV781" s="87"/>
      <c r="CW781" s="87"/>
      <c r="CX781" s="87"/>
      <c r="CY781" s="87"/>
      <c r="CZ781" s="87"/>
    </row>
    <row r="782" spans="1:104" s="5" customFormat="1">
      <c r="A782" s="13" t="s">
        <v>447</v>
      </c>
      <c r="B782" s="13">
        <v>7</v>
      </c>
      <c r="C782" s="13"/>
      <c r="D782" s="13" t="s">
        <v>58</v>
      </c>
      <c r="E782" s="35" t="s">
        <v>387</v>
      </c>
      <c r="F782" s="13" t="s">
        <v>36</v>
      </c>
      <c r="G782" s="36">
        <v>1094966815</v>
      </c>
      <c r="H782" s="13" t="s">
        <v>388</v>
      </c>
      <c r="I782" s="37">
        <v>21</v>
      </c>
      <c r="J782" s="37" t="s">
        <v>38</v>
      </c>
      <c r="K782" s="38">
        <v>43532</v>
      </c>
      <c r="L782" s="39">
        <v>0.40625</v>
      </c>
      <c r="M782" s="37" t="s">
        <v>39</v>
      </c>
      <c r="N782" s="37" t="s">
        <v>71</v>
      </c>
      <c r="O782" s="37" t="s">
        <v>41</v>
      </c>
      <c r="P782" s="37" t="s">
        <v>41</v>
      </c>
      <c r="Q782" s="37">
        <v>4</v>
      </c>
      <c r="R782" s="13" t="s">
        <v>55</v>
      </c>
      <c r="S782" s="13" t="s">
        <v>44</v>
      </c>
      <c r="T782" s="13" t="s">
        <v>42</v>
      </c>
      <c r="U782" s="13" t="s">
        <v>52</v>
      </c>
      <c r="V782" s="13" t="s">
        <v>42</v>
      </c>
      <c r="W782" s="13" t="s">
        <v>66</v>
      </c>
      <c r="X782" s="13" t="s">
        <v>76</v>
      </c>
      <c r="Y782" s="13" t="s">
        <v>41</v>
      </c>
      <c r="Z782" s="13" t="s">
        <v>42</v>
      </c>
      <c r="AA782" s="13"/>
      <c r="AB782" s="13">
        <v>0</v>
      </c>
      <c r="AC782" s="72">
        <f t="shared" si="1700"/>
        <v>1</v>
      </c>
      <c r="AD782" s="13">
        <v>1</v>
      </c>
      <c r="AE782" s="72">
        <f t="shared" ref="AE782" si="1732">VALUE(IF(AD782=-2,0%,IF(AD782=-1,50%,IF(AD782=0,100%,IF(AD782=1,50%,IF(AD782=2,0%))))))</f>
        <v>0.5</v>
      </c>
      <c r="AF782" s="13" t="s">
        <v>42</v>
      </c>
      <c r="AG782" s="13">
        <v>0</v>
      </c>
      <c r="AH782" s="13" t="s">
        <v>42</v>
      </c>
      <c r="AI782" s="13">
        <f t="shared" si="1687"/>
        <v>0</v>
      </c>
      <c r="AJ782" s="70">
        <f t="shared" si="1702"/>
        <v>1</v>
      </c>
      <c r="AK782" s="59">
        <f t="shared" si="1703"/>
        <v>0</v>
      </c>
      <c r="AL782" s="70">
        <f t="shared" ref="AL782" si="1733">VALUE(IF(AK782=-3,0%,IF(AK782=-2,33.3%,IF(AK782=-1,66.6%,IF(AK782=0,100%,IF(AK782=1,66.6%,IF(AK782=2,33.3%,IF(AK782=3,0%))))))))</f>
        <v>1</v>
      </c>
      <c r="AM782" s="13" t="s">
        <v>41</v>
      </c>
      <c r="AN782" s="13" t="s">
        <v>42</v>
      </c>
      <c r="AO782" s="13"/>
      <c r="AP782" s="13">
        <v>101.31965006729475</v>
      </c>
      <c r="AQ782" s="13">
        <v>117.34261838440112</v>
      </c>
      <c r="AR782" s="13">
        <v>125.13020833333333</v>
      </c>
      <c r="AS782" s="13">
        <v>148.05555555555554</v>
      </c>
      <c r="AT782" s="36">
        <v>90.198207499999995</v>
      </c>
      <c r="AU782" s="36" t="str">
        <f t="shared" si="1705"/>
        <v>1</v>
      </c>
      <c r="AV782" s="36">
        <v>98.544131316450802</v>
      </c>
      <c r="AW782" s="36">
        <v>20.516984000000004</v>
      </c>
      <c r="AX782" s="36">
        <v>159.87943099999998</v>
      </c>
      <c r="AY782" s="36">
        <v>157.64587999999998</v>
      </c>
      <c r="AZ782" s="36" t="str">
        <f t="shared" si="1706"/>
        <v>2</v>
      </c>
      <c r="BA782" s="36">
        <v>5.1099382669429705</v>
      </c>
      <c r="BB782" s="36">
        <v>154.03260799999998</v>
      </c>
      <c r="BC782" s="36">
        <v>161.259152</v>
      </c>
      <c r="BD782" s="36">
        <v>42711.375</v>
      </c>
      <c r="BE782" s="36" t="s">
        <v>50</v>
      </c>
      <c r="BF782" s="36">
        <v>37200.199999999997</v>
      </c>
      <c r="BG782" s="36">
        <v>52355.9</v>
      </c>
      <c r="BH782" s="36">
        <v>203.85230300000001</v>
      </c>
      <c r="BI782" s="36">
        <v>62.187031958896064</v>
      </c>
      <c r="BJ782" s="36">
        <v>159.87943099999998</v>
      </c>
      <c r="BK782" s="36">
        <v>247.825175</v>
      </c>
      <c r="BL782" s="36">
        <v>179.83738449999998</v>
      </c>
      <c r="BM782" s="36">
        <v>26.273588366420988</v>
      </c>
      <c r="BN782" s="36">
        <v>161.259152</v>
      </c>
      <c r="BO782" s="36">
        <v>198.415617</v>
      </c>
      <c r="BP782" s="36">
        <v>73481.95</v>
      </c>
      <c r="BQ782" s="36">
        <v>57244.792607738549</v>
      </c>
      <c r="BR782" s="36">
        <v>38578</v>
      </c>
      <c r="BS782" s="36">
        <v>187379</v>
      </c>
      <c r="BT782" s="36">
        <v>191.29699099999999</v>
      </c>
      <c r="BU782" s="36">
        <v>44.431139448670358</v>
      </c>
      <c r="BV782" s="36">
        <v>159.87943099999998</v>
      </c>
      <c r="BW782" s="36">
        <v>222.71455099999997</v>
      </c>
      <c r="BX782" s="36">
        <v>179.83738449999998</v>
      </c>
      <c r="BY782" s="36">
        <v>26.273588366420988</v>
      </c>
      <c r="BZ782" s="36">
        <v>161.259152</v>
      </c>
      <c r="CA782" s="36">
        <v>198.415617</v>
      </c>
      <c r="CB782" s="36">
        <v>136745.33124999999</v>
      </c>
      <c r="CC782" s="36">
        <v>60915.21861579665</v>
      </c>
      <c r="CD782" s="36">
        <v>38578</v>
      </c>
      <c r="CE782" s="36">
        <v>187379</v>
      </c>
      <c r="CF782" s="36"/>
      <c r="CG782" s="40">
        <v>24.774000000000001</v>
      </c>
      <c r="CH782" s="40">
        <v>69.77</v>
      </c>
      <c r="CI782" s="40"/>
      <c r="CL782" s="5" t="str">
        <f t="shared" si="1711"/>
        <v>1_1_2</v>
      </c>
      <c r="CM782" s="95" t="str">
        <f t="shared" si="1712"/>
        <v>1X</v>
      </c>
      <c r="CN782" s="96">
        <f t="shared" si="1699"/>
        <v>146</v>
      </c>
      <c r="CO782" s="96" t="str">
        <f t="shared" si="1707"/>
        <v>1_0.5_2</v>
      </c>
      <c r="CP782" s="95" t="str">
        <f t="shared" si="1715"/>
        <v>1W</v>
      </c>
      <c r="CQ782" s="5">
        <f t="shared" si="1708"/>
        <v>89</v>
      </c>
      <c r="CV782" s="87"/>
      <c r="CW782" s="87"/>
      <c r="CX782" s="87"/>
      <c r="CY782" s="87"/>
      <c r="CZ782" s="87"/>
    </row>
    <row r="783" spans="1:104" s="5" customFormat="1">
      <c r="A783" s="13" t="s">
        <v>447</v>
      </c>
      <c r="B783" s="13">
        <v>7</v>
      </c>
      <c r="C783" s="13"/>
      <c r="D783" s="13" t="s">
        <v>58</v>
      </c>
      <c r="E783" s="35" t="s">
        <v>387</v>
      </c>
      <c r="F783" s="13" t="s">
        <v>36</v>
      </c>
      <c r="G783" s="36">
        <v>1094966815</v>
      </c>
      <c r="H783" s="13" t="s">
        <v>388</v>
      </c>
      <c r="I783" s="37">
        <v>21</v>
      </c>
      <c r="J783" s="37" t="s">
        <v>38</v>
      </c>
      <c r="K783" s="38">
        <v>43532</v>
      </c>
      <c r="L783" s="39">
        <v>0.4201388888888889</v>
      </c>
      <c r="M783" s="37" t="s">
        <v>39</v>
      </c>
      <c r="N783" s="37" t="s">
        <v>71</v>
      </c>
      <c r="O783" s="37" t="s">
        <v>41</v>
      </c>
      <c r="P783" s="37" t="s">
        <v>41</v>
      </c>
      <c r="Q783" s="37">
        <v>5</v>
      </c>
      <c r="R783" s="13" t="s">
        <v>55</v>
      </c>
      <c r="S783" s="13" t="s">
        <v>44</v>
      </c>
      <c r="T783" s="13" t="s">
        <v>42</v>
      </c>
      <c r="U783" s="13" t="s">
        <v>52</v>
      </c>
      <c r="V783" s="13" t="s">
        <v>42</v>
      </c>
      <c r="W783" s="13" t="s">
        <v>66</v>
      </c>
      <c r="X783" s="13" t="s">
        <v>76</v>
      </c>
      <c r="Y783" s="13" t="s">
        <v>41</v>
      </c>
      <c r="Z783" s="13" t="s">
        <v>41</v>
      </c>
      <c r="AA783" s="13"/>
      <c r="AB783" s="13">
        <v>0</v>
      </c>
      <c r="AC783" s="72">
        <f t="shared" si="1700"/>
        <v>1</v>
      </c>
      <c r="AD783" s="13">
        <v>1</v>
      </c>
      <c r="AE783" s="72">
        <f t="shared" ref="AE783" si="1734">VALUE(IF(AD783=-2,0%,IF(AD783=-1,50%,IF(AD783=0,100%,IF(AD783=1,50%,IF(AD783=2,0%))))))</f>
        <v>0.5</v>
      </c>
      <c r="AF783" s="13" t="s">
        <v>42</v>
      </c>
      <c r="AG783" s="13">
        <v>0</v>
      </c>
      <c r="AH783" s="13" t="s">
        <v>42</v>
      </c>
      <c r="AI783" s="13">
        <f t="shared" si="1687"/>
        <v>0</v>
      </c>
      <c r="AJ783" s="70">
        <f t="shared" si="1702"/>
        <v>1</v>
      </c>
      <c r="AK783" s="59">
        <f t="shared" si="1703"/>
        <v>0</v>
      </c>
      <c r="AL783" s="70">
        <f t="shared" ref="AL783" si="1735">VALUE(IF(AK783=-3,0%,IF(AK783=-2,33.3%,IF(AK783=-1,66.6%,IF(AK783=0,100%,IF(AK783=1,66.6%,IF(AK783=2,33.3%,IF(AK783=3,0%))))))))</f>
        <v>1</v>
      </c>
      <c r="AM783" s="13" t="s">
        <v>41</v>
      </c>
      <c r="AN783" s="13" t="s">
        <v>41</v>
      </c>
      <c r="AO783" s="13"/>
      <c r="AP783" s="13">
        <v>101.31965006729475</v>
      </c>
      <c r="AQ783" s="13">
        <v>117.34261838440112</v>
      </c>
      <c r="AR783" s="13">
        <v>125.13020833333333</v>
      </c>
      <c r="AS783" s="13">
        <v>148.05555555555554</v>
      </c>
      <c r="AT783" s="36">
        <v>115.75668349999998</v>
      </c>
      <c r="AU783" s="36" t="str">
        <f t="shared" si="1705"/>
        <v>2</v>
      </c>
      <c r="AV783" s="36">
        <v>8.9615708243762988</v>
      </c>
      <c r="AW783" s="36">
        <v>109.41989599999998</v>
      </c>
      <c r="AX783" s="36">
        <v>122.09347099999998</v>
      </c>
      <c r="AY783" s="36">
        <v>150.3916165</v>
      </c>
      <c r="AZ783" s="36" t="str">
        <f t="shared" si="1706"/>
        <v>2</v>
      </c>
      <c r="BA783" s="36">
        <v>5.1491395597851364</v>
      </c>
      <c r="BB783" s="36">
        <v>146.75062500000001</v>
      </c>
      <c r="BC783" s="36">
        <v>154.03260799999998</v>
      </c>
      <c r="BD783" s="36">
        <v>27211.3</v>
      </c>
      <c r="BE783" s="36" t="s">
        <v>50</v>
      </c>
      <c r="BF783" s="36">
        <v>22044.6</v>
      </c>
      <c r="BG783" s="36">
        <v>31689.1</v>
      </c>
      <c r="BH783" s="36">
        <v>122.00713549999998</v>
      </c>
      <c r="BI783" s="36">
        <v>17.801044813738383</v>
      </c>
      <c r="BJ783" s="36">
        <v>109.41989599999998</v>
      </c>
      <c r="BK783" s="36">
        <v>134.59437499999999</v>
      </c>
      <c r="BL783" s="36">
        <v>150.3916165</v>
      </c>
      <c r="BM783" s="36">
        <v>5.1491395597851364</v>
      </c>
      <c r="BN783" s="36">
        <v>146.75062500000001</v>
      </c>
      <c r="BO783" s="36">
        <v>154.03260799999998</v>
      </c>
      <c r="BP783" s="36">
        <v>21126.066666666669</v>
      </c>
      <c r="BQ783" s="36">
        <v>834.29933157510402</v>
      </c>
      <c r="BR783" s="36">
        <v>19977.900000000001</v>
      </c>
      <c r="BS783" s="36">
        <v>22044.6</v>
      </c>
      <c r="BT783" s="36">
        <v>140.96156599999998</v>
      </c>
      <c r="BU783" s="36">
        <v>44.606657493896584</v>
      </c>
      <c r="BV783" s="36">
        <v>109.41989599999998</v>
      </c>
      <c r="BW783" s="36">
        <v>172.50323599999999</v>
      </c>
      <c r="BX783" s="36">
        <v>161.38001250000002</v>
      </c>
      <c r="BY783" s="36">
        <v>20.689078211711415</v>
      </c>
      <c r="BZ783" s="36">
        <v>146.75062500000001</v>
      </c>
      <c r="CA783" s="36">
        <v>176.0094</v>
      </c>
      <c r="CB783" s="36">
        <v>32205.768749999996</v>
      </c>
      <c r="CC783" s="36">
        <v>10697.458362665344</v>
      </c>
      <c r="CD783" s="36">
        <v>19977.900000000001</v>
      </c>
      <c r="CE783" s="36">
        <v>49600.3</v>
      </c>
      <c r="CF783" s="36"/>
      <c r="CG783" s="40">
        <v>25.38</v>
      </c>
      <c r="CH783" s="40">
        <v>68.325000000000003</v>
      </c>
      <c r="CI783" s="40"/>
      <c r="CL783" s="5" t="str">
        <f t="shared" si="1711"/>
        <v>1_1_2</v>
      </c>
      <c r="CM783" s="95" t="str">
        <f t="shared" si="1712"/>
        <v>1X</v>
      </c>
      <c r="CN783" s="96">
        <f t="shared" si="1699"/>
        <v>146</v>
      </c>
      <c r="CO783" s="96" t="str">
        <f t="shared" si="1707"/>
        <v>1_0.5_2</v>
      </c>
      <c r="CP783" s="95" t="str">
        <f t="shared" si="1715"/>
        <v>1W</v>
      </c>
      <c r="CQ783" s="5">
        <f t="shared" si="1708"/>
        <v>89</v>
      </c>
      <c r="CV783" s="87"/>
      <c r="CW783" s="87"/>
      <c r="CX783" s="87"/>
      <c r="CY783" s="87"/>
      <c r="CZ783" s="87"/>
    </row>
    <row r="784" spans="1:104" s="5" customFormat="1">
      <c r="A784" s="13" t="s">
        <v>447</v>
      </c>
      <c r="B784" s="13">
        <v>7</v>
      </c>
      <c r="C784" s="13"/>
      <c r="D784" s="13" t="s">
        <v>58</v>
      </c>
      <c r="E784" s="35" t="s">
        <v>387</v>
      </c>
      <c r="F784" s="13" t="s">
        <v>36</v>
      </c>
      <c r="G784" s="36">
        <v>1094966815</v>
      </c>
      <c r="H784" s="13" t="s">
        <v>388</v>
      </c>
      <c r="I784" s="37">
        <v>21</v>
      </c>
      <c r="J784" s="37" t="s">
        <v>38</v>
      </c>
      <c r="K784" s="38">
        <v>43532</v>
      </c>
      <c r="L784" s="39">
        <v>0.43055555555555558</v>
      </c>
      <c r="M784" s="37" t="s">
        <v>39</v>
      </c>
      <c r="N784" s="37" t="s">
        <v>71</v>
      </c>
      <c r="O784" s="37" t="s">
        <v>41</v>
      </c>
      <c r="P784" s="37" t="s">
        <v>41</v>
      </c>
      <c r="Q784" s="37">
        <v>6</v>
      </c>
      <c r="R784" s="13" t="s">
        <v>55</v>
      </c>
      <c r="S784" s="13" t="s">
        <v>63</v>
      </c>
      <c r="T784" s="13" t="s">
        <v>42</v>
      </c>
      <c r="U784" s="13" t="s">
        <v>52</v>
      </c>
      <c r="V784" s="13" t="s">
        <v>42</v>
      </c>
      <c r="W784" s="13" t="s">
        <v>66</v>
      </c>
      <c r="X784" s="13" t="s">
        <v>76</v>
      </c>
      <c r="Y784" s="13" t="s">
        <v>41</v>
      </c>
      <c r="Z784" s="13" t="s">
        <v>41</v>
      </c>
      <c r="AA784" s="13"/>
      <c r="AB784" s="13">
        <v>0</v>
      </c>
      <c r="AC784" s="72">
        <f t="shared" si="1700"/>
        <v>1</v>
      </c>
      <c r="AD784" s="13">
        <v>0</v>
      </c>
      <c r="AE784" s="72">
        <f t="shared" ref="AE784" si="1736">VALUE(IF(AD784=-2,0%,IF(AD784=-1,50%,IF(AD784=0,100%,IF(AD784=1,50%,IF(AD784=2,0%))))))</f>
        <v>1</v>
      </c>
      <c r="AF784" s="13" t="s">
        <v>42</v>
      </c>
      <c r="AG784" s="13">
        <v>0</v>
      </c>
      <c r="AH784" s="13" t="s">
        <v>42</v>
      </c>
      <c r="AI784" s="13">
        <f t="shared" si="1687"/>
        <v>0</v>
      </c>
      <c r="AJ784" s="70">
        <f t="shared" si="1702"/>
        <v>1</v>
      </c>
      <c r="AK784" s="59">
        <f t="shared" si="1703"/>
        <v>0</v>
      </c>
      <c r="AL784" s="70">
        <f t="shared" ref="AL784" si="1737">VALUE(IF(AK784=-3,0%,IF(AK784=-2,33.3%,IF(AK784=-1,66.6%,IF(AK784=0,100%,IF(AK784=1,66.6%,IF(AK784=2,33.3%,IF(AK784=3,0%))))))))</f>
        <v>1</v>
      </c>
      <c r="AM784" s="13" t="s">
        <v>41</v>
      </c>
      <c r="AN784" s="13" t="s">
        <v>41</v>
      </c>
      <c r="AO784" s="13"/>
      <c r="AP784" s="13">
        <v>101.31965006729475</v>
      </c>
      <c r="AQ784" s="13">
        <v>117.34261838440112</v>
      </c>
      <c r="AR784" s="13">
        <v>125.13020833333333</v>
      </c>
      <c r="AS784" s="13">
        <v>148.05555555555554</v>
      </c>
      <c r="AT784" s="36">
        <v>241.55063949999999</v>
      </c>
      <c r="AU784" s="36" t="str">
        <f t="shared" si="1705"/>
        <v>2</v>
      </c>
      <c r="AV784" s="36">
        <v>8.8735332016914672</v>
      </c>
      <c r="AW784" s="36">
        <v>235.27610399999998</v>
      </c>
      <c r="AX784" s="36">
        <v>247.825175</v>
      </c>
      <c r="AY784" s="36">
        <v>190.90943199999998</v>
      </c>
      <c r="AZ784" s="36" t="str">
        <f t="shared" si="1706"/>
        <v>2</v>
      </c>
      <c r="BA784" s="36">
        <v>0</v>
      </c>
      <c r="BB784" s="36">
        <v>190.90943199999998</v>
      </c>
      <c r="BC784" s="36">
        <v>190.90943199999998</v>
      </c>
      <c r="BD784" s="36">
        <v>84045</v>
      </c>
      <c r="BE784" s="36" t="s">
        <v>50</v>
      </c>
      <c r="BF784" s="36">
        <v>77156.100000000006</v>
      </c>
      <c r="BG784" s="36">
        <v>93689.5</v>
      </c>
      <c r="BH784" s="36">
        <v>191.20977499999998</v>
      </c>
      <c r="BI784" s="36">
        <v>80.066266519177802</v>
      </c>
      <c r="BJ784" s="36">
        <v>134.59437499999999</v>
      </c>
      <c r="BK784" s="36">
        <v>247.825175</v>
      </c>
      <c r="BL784" s="36">
        <v>176.084292</v>
      </c>
      <c r="BM784" s="36">
        <v>20.965914052079853</v>
      </c>
      <c r="BN784" s="36">
        <v>161.259152</v>
      </c>
      <c r="BO784" s="36">
        <v>190.90943199999998</v>
      </c>
      <c r="BP784" s="36">
        <v>78074.583333333328</v>
      </c>
      <c r="BQ784" s="36">
        <v>16036.114374550509</v>
      </c>
      <c r="BR784" s="36">
        <v>57867</v>
      </c>
      <c r="BS784" s="36">
        <v>93689.5</v>
      </c>
      <c r="BT784" s="36">
        <v>178.6225355</v>
      </c>
      <c r="BU784" s="36">
        <v>97.86731133291606</v>
      </c>
      <c r="BV784" s="36">
        <v>109.41989599999998</v>
      </c>
      <c r="BW784" s="36">
        <v>247.825175</v>
      </c>
      <c r="BX784" s="36">
        <v>168.8300285</v>
      </c>
      <c r="BY784" s="36">
        <v>31.224991878807966</v>
      </c>
      <c r="BZ784" s="36">
        <v>146.75062500000001</v>
      </c>
      <c r="CA784" s="36">
        <v>190.90943199999998</v>
      </c>
      <c r="CB784" s="36">
        <v>47447.525000000001</v>
      </c>
      <c r="CC784" s="36">
        <v>26416.025592747032</v>
      </c>
      <c r="CD784" s="36">
        <v>22044.6</v>
      </c>
      <c r="CE784" s="36">
        <v>93689.5</v>
      </c>
      <c r="CF784" s="36"/>
      <c r="CG784" s="40">
        <v>25.331</v>
      </c>
      <c r="CH784" s="40">
        <v>68.525999999999996</v>
      </c>
      <c r="CI784" s="40"/>
      <c r="CL784" s="5" t="str">
        <f t="shared" si="1711"/>
        <v>1_1_2</v>
      </c>
      <c r="CM784" s="95" t="str">
        <f t="shared" si="1712"/>
        <v>1X</v>
      </c>
      <c r="CN784" s="96">
        <f t="shared" si="1699"/>
        <v>146</v>
      </c>
      <c r="CO784" s="96" t="str">
        <f t="shared" si="1707"/>
        <v>1_1_2</v>
      </c>
      <c r="CP784" s="95" t="str">
        <f t="shared" si="1715"/>
        <v>1X</v>
      </c>
      <c r="CQ784" s="5">
        <f t="shared" si="1708"/>
        <v>93</v>
      </c>
      <c r="CV784" s="87"/>
      <c r="CW784" s="87"/>
      <c r="CX784" s="87"/>
      <c r="CY784" s="87"/>
      <c r="CZ784" s="87"/>
    </row>
    <row r="785" spans="1:104" s="5" customFormat="1">
      <c r="A785" s="13" t="s">
        <v>447</v>
      </c>
      <c r="B785" s="13">
        <v>7</v>
      </c>
      <c r="C785" s="13"/>
      <c r="D785" s="13" t="s">
        <v>67</v>
      </c>
      <c r="E785" s="35" t="s">
        <v>389</v>
      </c>
      <c r="F785" s="13" t="s">
        <v>36</v>
      </c>
      <c r="G785" s="36">
        <v>1097405549</v>
      </c>
      <c r="H785" s="13" t="s">
        <v>390</v>
      </c>
      <c r="I785" s="37">
        <v>21</v>
      </c>
      <c r="J785" s="37" t="s">
        <v>38</v>
      </c>
      <c r="K785" s="38">
        <v>43532</v>
      </c>
      <c r="L785" s="39">
        <v>0.3659722222222222</v>
      </c>
      <c r="M785" s="37" t="s">
        <v>39</v>
      </c>
      <c r="N785" s="37" t="s">
        <v>42</v>
      </c>
      <c r="O785" s="37"/>
      <c r="P785" s="37" t="s">
        <v>42</v>
      </c>
      <c r="Q785" s="37">
        <v>1</v>
      </c>
      <c r="R785" s="13" t="s">
        <v>55</v>
      </c>
      <c r="S785" s="13" t="s">
        <v>63</v>
      </c>
      <c r="T785" s="13" t="s">
        <v>42</v>
      </c>
      <c r="U785" s="13" t="s">
        <v>52</v>
      </c>
      <c r="V785" s="13" t="s">
        <v>42</v>
      </c>
      <c r="W785" s="13" t="s">
        <v>135</v>
      </c>
      <c r="X785" s="13" t="s">
        <v>76</v>
      </c>
      <c r="Y785" s="13" t="s">
        <v>41</v>
      </c>
      <c r="Z785" s="13" t="s">
        <v>41</v>
      </c>
      <c r="AA785" s="13"/>
      <c r="AB785" s="13">
        <v>0</v>
      </c>
      <c r="AC785" s="72">
        <f t="shared" si="1700"/>
        <v>1</v>
      </c>
      <c r="AD785" s="13">
        <v>0</v>
      </c>
      <c r="AE785" s="72">
        <f t="shared" ref="AE785" si="1738">VALUE(IF(AD785=-2,0%,IF(AD785=-1,50%,IF(AD785=0,100%,IF(AD785=1,50%,IF(AD785=2,0%))))))</f>
        <v>1</v>
      </c>
      <c r="AF785" s="13" t="s">
        <v>42</v>
      </c>
      <c r="AG785" s="13">
        <v>0</v>
      </c>
      <c r="AH785" s="13" t="s">
        <v>42</v>
      </c>
      <c r="AI785" s="13">
        <f t="shared" si="1687"/>
        <v>-2</v>
      </c>
      <c r="AJ785" s="70">
        <f t="shared" si="1702"/>
        <v>0.33299999999999996</v>
      </c>
      <c r="AK785" s="59">
        <f t="shared" si="1703"/>
        <v>0</v>
      </c>
      <c r="AL785" s="70">
        <f t="shared" ref="AL785" si="1739">VALUE(IF(AK785=-3,0%,IF(AK785=-2,33.3%,IF(AK785=-1,66.6%,IF(AK785=0,100%,IF(AK785=1,66.6%,IF(AK785=2,33.3%,IF(AK785=3,0%))))))))</f>
        <v>1</v>
      </c>
      <c r="AM785" s="13" t="s">
        <v>41</v>
      </c>
      <c r="AN785" s="13" t="s">
        <v>41</v>
      </c>
      <c r="AO785" s="13"/>
      <c r="AP785" s="13">
        <v>101.31965006729475</v>
      </c>
      <c r="AQ785" s="13">
        <v>117.34261838440112</v>
      </c>
      <c r="AR785" s="13">
        <v>125.13020833333333</v>
      </c>
      <c r="AS785" s="13">
        <v>148.05555555555554</v>
      </c>
      <c r="AT785" s="36">
        <v>148.56289879999997</v>
      </c>
      <c r="AU785" s="36" t="str">
        <f t="shared" si="1705"/>
        <v>2</v>
      </c>
      <c r="AV785" s="36">
        <v>5.9417351265530787</v>
      </c>
      <c r="AW785" s="36">
        <v>144.36145759999999</v>
      </c>
      <c r="AX785" s="36">
        <v>152.76433999999998</v>
      </c>
      <c r="AY785" s="36">
        <v>299.43589609999998</v>
      </c>
      <c r="AZ785" s="36" t="str">
        <f t="shared" si="1706"/>
        <v>2</v>
      </c>
      <c r="BA785" s="36">
        <v>5.1816062262219544</v>
      </c>
      <c r="BB785" s="36">
        <v>295.7719472</v>
      </c>
      <c r="BC785" s="36">
        <v>303.09984499999996</v>
      </c>
      <c r="BD785" s="36">
        <v>23077.95</v>
      </c>
      <c r="BE785" s="36" t="s">
        <v>50</v>
      </c>
      <c r="BF785" s="36">
        <v>20666.8</v>
      </c>
      <c r="BG785" s="36">
        <v>24800.2</v>
      </c>
      <c r="BH785" s="36">
        <v>177.85014199999998</v>
      </c>
      <c r="BI785" s="36">
        <v>47.360151664512287</v>
      </c>
      <c r="BJ785" s="36">
        <v>144.36145759999999</v>
      </c>
      <c r="BK785" s="36">
        <v>211.33882639999996</v>
      </c>
      <c r="BL785" s="36">
        <v>306.76504209999996</v>
      </c>
      <c r="BM785" s="36">
        <v>5.1833714475905373</v>
      </c>
      <c r="BN785" s="36">
        <v>303.09984499999996</v>
      </c>
      <c r="BO785" s="36">
        <v>310.43023919999996</v>
      </c>
      <c r="BP785" s="36">
        <v>24340.933333333334</v>
      </c>
      <c r="BQ785" s="36">
        <v>711.49286058727682</v>
      </c>
      <c r="BR785" s="36">
        <v>23422.400000000001</v>
      </c>
      <c r="BS785" s="36">
        <v>24800.2</v>
      </c>
      <c r="BT785" s="36">
        <v>148.56289879999997</v>
      </c>
      <c r="BU785" s="36">
        <v>5.9417351265530787</v>
      </c>
      <c r="BV785" s="36">
        <v>144.36145759999999</v>
      </c>
      <c r="BW785" s="36">
        <v>152.76433999999998</v>
      </c>
      <c r="BX785" s="36">
        <v>310.43148739999998</v>
      </c>
      <c r="BY785" s="36">
        <v>10.368508116549657</v>
      </c>
      <c r="BZ785" s="36">
        <v>303.09984499999996</v>
      </c>
      <c r="CA785" s="36">
        <v>317.7631298</v>
      </c>
      <c r="CB785" s="36">
        <v>26952.975000000006</v>
      </c>
      <c r="CC785" s="36">
        <v>3591.7142760340193</v>
      </c>
      <c r="CD785" s="36">
        <v>23422.400000000001</v>
      </c>
      <c r="CE785" s="36">
        <v>33066.9</v>
      </c>
      <c r="CF785" s="36"/>
      <c r="CG785" s="40">
        <v>23.736999999999998</v>
      </c>
      <c r="CH785" s="40">
        <v>69.698999999999998</v>
      </c>
      <c r="CI785" s="40"/>
      <c r="CL785" s="5" t="str">
        <f t="shared" si="1711"/>
        <v>0.333_1_2</v>
      </c>
      <c r="CM785" s="95" t="str">
        <f t="shared" si="1712"/>
        <v>1R</v>
      </c>
      <c r="CN785" s="96">
        <f t="shared" si="1699"/>
        <v>33</v>
      </c>
      <c r="CO785" s="96" t="str">
        <f t="shared" si="1707"/>
        <v>1_1_2</v>
      </c>
      <c r="CP785" s="95" t="str">
        <f t="shared" si="1715"/>
        <v>1X</v>
      </c>
      <c r="CQ785" s="5">
        <f t="shared" si="1708"/>
        <v>93</v>
      </c>
      <c r="CV785" s="87"/>
      <c r="CW785" s="87"/>
      <c r="CX785" s="87"/>
      <c r="CY785" s="87"/>
      <c r="CZ785" s="87"/>
    </row>
    <row r="786" spans="1:104" s="5" customFormat="1">
      <c r="A786" s="13" t="s">
        <v>447</v>
      </c>
      <c r="B786" s="13">
        <v>7</v>
      </c>
      <c r="C786" s="13"/>
      <c r="D786" s="13" t="s">
        <v>67</v>
      </c>
      <c r="E786" s="35" t="s">
        <v>389</v>
      </c>
      <c r="F786" s="13" t="s">
        <v>36</v>
      </c>
      <c r="G786" s="36">
        <v>1097405549</v>
      </c>
      <c r="H786" s="13" t="s">
        <v>390</v>
      </c>
      <c r="I786" s="37">
        <v>21</v>
      </c>
      <c r="J786" s="37" t="s">
        <v>38</v>
      </c>
      <c r="K786" s="38">
        <v>43532</v>
      </c>
      <c r="L786" s="39">
        <v>0.37777777777777777</v>
      </c>
      <c r="M786" s="37" t="s">
        <v>39</v>
      </c>
      <c r="N786" s="37" t="s">
        <v>42</v>
      </c>
      <c r="O786" s="37"/>
      <c r="P786" s="37" t="s">
        <v>42</v>
      </c>
      <c r="Q786" s="37">
        <v>2</v>
      </c>
      <c r="R786" s="13" t="s">
        <v>43</v>
      </c>
      <c r="S786" s="13" t="s">
        <v>44</v>
      </c>
      <c r="T786" s="13" t="s">
        <v>42</v>
      </c>
      <c r="U786" s="13" t="s">
        <v>52</v>
      </c>
      <c r="V786" s="13" t="s">
        <v>42</v>
      </c>
      <c r="W786" s="13" t="s">
        <v>154</v>
      </c>
      <c r="X786" s="13" t="s">
        <v>106</v>
      </c>
      <c r="Y786" s="13" t="s">
        <v>42</v>
      </c>
      <c r="Z786" s="13" t="s">
        <v>41</v>
      </c>
      <c r="AA786" s="13"/>
      <c r="AB786" s="13">
        <v>-1</v>
      </c>
      <c r="AC786" s="72">
        <f t="shared" si="1700"/>
        <v>0.5</v>
      </c>
      <c r="AD786" s="13">
        <v>1</v>
      </c>
      <c r="AE786" s="72">
        <f t="shared" ref="AE786" si="1740">VALUE(IF(AD786=-2,0%,IF(AD786=-1,50%,IF(AD786=0,100%,IF(AD786=1,50%,IF(AD786=2,0%))))))</f>
        <v>0.5</v>
      </c>
      <c r="AF786" s="13" t="s">
        <v>42</v>
      </c>
      <c r="AG786" s="13">
        <v>0</v>
      </c>
      <c r="AH786" s="13" t="s">
        <v>42</v>
      </c>
      <c r="AI786" s="13">
        <f t="shared" si="1687"/>
        <v>-3</v>
      </c>
      <c r="AJ786" s="70">
        <f t="shared" si="1702"/>
        <v>0</v>
      </c>
      <c r="AK786" s="59">
        <f t="shared" si="1703"/>
        <v>1</v>
      </c>
      <c r="AL786" s="70">
        <f t="shared" ref="AL786" si="1741">VALUE(IF(AK786=-3,0%,IF(AK786=-2,33.3%,IF(AK786=-1,66.6%,IF(AK786=0,100%,IF(AK786=1,66.6%,IF(AK786=2,33.3%,IF(AK786=3,0%))))))))</f>
        <v>0.66599999999999993</v>
      </c>
      <c r="AM786" s="13" t="s">
        <v>42</v>
      </c>
      <c r="AN786" s="13" t="s">
        <v>41</v>
      </c>
      <c r="AO786" s="13"/>
      <c r="AP786" s="13">
        <v>101.31965006729475</v>
      </c>
      <c r="AQ786" s="13">
        <v>117.34261838440112</v>
      </c>
      <c r="AR786" s="13">
        <v>125.13020833333333</v>
      </c>
      <c r="AS786" s="13">
        <v>148.05555555555554</v>
      </c>
      <c r="AT786" s="36">
        <v>202.9311404</v>
      </c>
      <c r="AU786" s="36" t="str">
        <f t="shared" si="1705"/>
        <v>2</v>
      </c>
      <c r="AV786" s="36">
        <v>47.200811656754226</v>
      </c>
      <c r="AW786" s="36">
        <v>169.55512640000001</v>
      </c>
      <c r="AX786" s="36">
        <v>236.30715439999997</v>
      </c>
      <c r="AY786" s="36">
        <v>284.83391359999996</v>
      </c>
      <c r="AZ786" s="36" t="str">
        <f t="shared" si="1706"/>
        <v>2</v>
      </c>
      <c r="BA786" s="36">
        <v>15.468715462812625</v>
      </c>
      <c r="BB786" s="36">
        <v>273.89587999999998</v>
      </c>
      <c r="BC786" s="36">
        <v>295.7719472</v>
      </c>
      <c r="BD786" s="36">
        <v>27211.3</v>
      </c>
      <c r="BE786" s="36" t="s">
        <v>50</v>
      </c>
      <c r="BF786" s="36">
        <v>24800.2</v>
      </c>
      <c r="BG786" s="36">
        <v>30311.3</v>
      </c>
      <c r="BH786" s="36">
        <v>173.55690199999998</v>
      </c>
      <c r="BI786" s="36">
        <v>88.742257986414813</v>
      </c>
      <c r="BJ786" s="36">
        <v>110.80664959999997</v>
      </c>
      <c r="BK786" s="36">
        <v>236.30715439999997</v>
      </c>
      <c r="BL786" s="36">
        <v>270.25177609999997</v>
      </c>
      <c r="BM786" s="36">
        <v>36.090972083701928</v>
      </c>
      <c r="BN786" s="36">
        <v>244.73160499999997</v>
      </c>
      <c r="BO786" s="36">
        <v>295.7719472</v>
      </c>
      <c r="BP786" s="36">
        <v>23422.399999999998</v>
      </c>
      <c r="BQ786" s="36">
        <v>1742.7944640719979</v>
      </c>
      <c r="BR786" s="36">
        <v>20666.8</v>
      </c>
      <c r="BS786" s="36">
        <v>24800.2</v>
      </c>
      <c r="BT786" s="36">
        <v>194.53574719999997</v>
      </c>
      <c r="BU786" s="36">
        <v>59.073690581649103</v>
      </c>
      <c r="BV786" s="36">
        <v>152.76433999999998</v>
      </c>
      <c r="BW786" s="36">
        <v>236.30715439999997</v>
      </c>
      <c r="BX786" s="36">
        <v>295.7719472</v>
      </c>
      <c r="BY786" s="36">
        <v>0</v>
      </c>
      <c r="BZ786" s="36">
        <v>295.7719472</v>
      </c>
      <c r="CA786" s="36">
        <v>295.7719472</v>
      </c>
      <c r="CB786" s="36">
        <v>20451.53125</v>
      </c>
      <c r="CC786" s="36">
        <v>3418.8358497630329</v>
      </c>
      <c r="CD786" s="36">
        <v>14466.8</v>
      </c>
      <c r="CE786" s="36">
        <v>24800.2</v>
      </c>
      <c r="CF786" s="36"/>
      <c r="CG786" s="40">
        <v>24.122</v>
      </c>
      <c r="CH786" s="40">
        <v>69.858999999999995</v>
      </c>
      <c r="CI786" s="40"/>
      <c r="CL786" s="5" t="str">
        <f t="shared" si="1711"/>
        <v>0_0.5_2</v>
      </c>
      <c r="CM786" s="95" t="str">
        <f t="shared" si="1712"/>
        <v>1N</v>
      </c>
      <c r="CN786" s="96">
        <f t="shared" si="1699"/>
        <v>12</v>
      </c>
      <c r="CO786" s="96" t="str">
        <f t="shared" si="1707"/>
        <v>0.666_0.5_2</v>
      </c>
      <c r="CP786" s="95" t="str">
        <f t="shared" si="1715"/>
        <v>1T</v>
      </c>
      <c r="CQ786" s="5">
        <f t="shared" si="1708"/>
        <v>57</v>
      </c>
      <c r="CV786" s="87"/>
      <c r="CW786" s="87"/>
      <c r="CX786" s="87"/>
      <c r="CY786" s="87"/>
      <c r="CZ786" s="87"/>
    </row>
    <row r="787" spans="1:104" s="5" customFormat="1">
      <c r="A787" s="13" t="s">
        <v>447</v>
      </c>
      <c r="B787" s="13">
        <v>7</v>
      </c>
      <c r="C787" s="13"/>
      <c r="D787" s="13" t="s">
        <v>107</v>
      </c>
      <c r="E787" s="35" t="s">
        <v>391</v>
      </c>
      <c r="F787" s="13" t="s">
        <v>36</v>
      </c>
      <c r="G787" s="36">
        <v>1097040237</v>
      </c>
      <c r="H787" s="13" t="s">
        <v>392</v>
      </c>
      <c r="I787" s="37">
        <v>21</v>
      </c>
      <c r="J787" s="37" t="s">
        <v>70</v>
      </c>
      <c r="K787" s="38">
        <v>43532</v>
      </c>
      <c r="L787" s="39">
        <v>0.3659722222222222</v>
      </c>
      <c r="M787" s="37" t="s">
        <v>39</v>
      </c>
      <c r="N787" s="37" t="s">
        <v>42</v>
      </c>
      <c r="O787" s="37" t="s">
        <v>100</v>
      </c>
      <c r="P787" s="37" t="s">
        <v>42</v>
      </c>
      <c r="Q787" s="37">
        <v>1</v>
      </c>
      <c r="R787" s="13" t="s">
        <v>55</v>
      </c>
      <c r="S787" s="13" t="s">
        <v>44</v>
      </c>
      <c r="T787" s="13" t="s">
        <v>42</v>
      </c>
      <c r="U787" s="13" t="s">
        <v>52</v>
      </c>
      <c r="V787" s="13" t="s">
        <v>42</v>
      </c>
      <c r="W787" s="13" t="s">
        <v>72</v>
      </c>
      <c r="X787" s="13" t="s">
        <v>106</v>
      </c>
      <c r="Y787" s="13" t="s">
        <v>41</v>
      </c>
      <c r="Z787" s="13" t="s">
        <v>41</v>
      </c>
      <c r="AA787" s="13"/>
      <c r="AB787" s="13">
        <v>0</v>
      </c>
      <c r="AC787" s="72">
        <f t="shared" si="1700"/>
        <v>1</v>
      </c>
      <c r="AD787" s="13">
        <v>1</v>
      </c>
      <c r="AE787" s="72">
        <f t="shared" ref="AE787" si="1742">VALUE(IF(AD787=-2,0%,IF(AD787=-1,50%,IF(AD787=0,100%,IF(AD787=1,50%,IF(AD787=2,0%))))))</f>
        <v>0.5</v>
      </c>
      <c r="AF787" s="13" t="s">
        <v>42</v>
      </c>
      <c r="AG787" s="13">
        <v>0</v>
      </c>
      <c r="AH787" s="13" t="s">
        <v>42</v>
      </c>
      <c r="AI787" s="13">
        <f t="shared" si="1687"/>
        <v>-1</v>
      </c>
      <c r="AJ787" s="70">
        <f t="shared" si="1702"/>
        <v>0.66599999999999993</v>
      </c>
      <c r="AK787" s="59">
        <f t="shared" si="1703"/>
        <v>1</v>
      </c>
      <c r="AL787" s="70">
        <f t="shared" ref="AL787" si="1743">VALUE(IF(AK787=-3,0%,IF(AK787=-2,33.3%,IF(AK787=-1,66.6%,IF(AK787=0,100%,IF(AK787=1,66.6%,IF(AK787=2,33.3%,IF(AK787=3,0%))))))))</f>
        <v>0.66599999999999993</v>
      </c>
      <c r="AM787" s="13" t="s">
        <v>41</v>
      </c>
      <c r="AN787" s="13" t="s">
        <v>41</v>
      </c>
      <c r="AO787" s="13"/>
      <c r="AP787" s="13">
        <v>101.31965006729475</v>
      </c>
      <c r="AQ787" s="13">
        <v>117.34261838440112</v>
      </c>
      <c r="AR787" s="13">
        <v>125.13020833333333</v>
      </c>
      <c r="AS787" s="13">
        <v>148.05555555555554</v>
      </c>
      <c r="AT787" s="36">
        <v>84.354464799999988</v>
      </c>
      <c r="AU787" s="36" t="str">
        <f t="shared" si="1705"/>
        <v>1</v>
      </c>
      <c r="AV787" s="36">
        <v>0</v>
      </c>
      <c r="AW787" s="36">
        <v>84.354464799999988</v>
      </c>
      <c r="AX787" s="36">
        <v>84.354464799999988</v>
      </c>
      <c r="AY787" s="36">
        <v>123.83050710000001</v>
      </c>
      <c r="AZ787" s="36" t="str">
        <f t="shared" si="1706"/>
        <v>2</v>
      </c>
      <c r="BA787" s="36">
        <v>5.7738268230847325</v>
      </c>
      <c r="BB787" s="36">
        <v>119.74779500000001</v>
      </c>
      <c r="BC787" s="36">
        <v>127.9132192</v>
      </c>
      <c r="BD787" s="36">
        <v>23077.95</v>
      </c>
      <c r="BE787" s="36" t="s">
        <v>50</v>
      </c>
      <c r="BF787" s="36">
        <v>20666.8</v>
      </c>
      <c r="BG787" s="36">
        <v>24800.2</v>
      </c>
      <c r="BH787" s="36">
        <v>88.71564004999999</v>
      </c>
      <c r="BI787" s="36">
        <v>6.1676331864358866</v>
      </c>
      <c r="BJ787" s="36">
        <v>84.354464799999988</v>
      </c>
      <c r="BK787" s="36">
        <v>93.076815300000007</v>
      </c>
      <c r="BL787" s="36">
        <v>127.91446740000001</v>
      </c>
      <c r="BM787" s="36">
        <v>11.549418867538037</v>
      </c>
      <c r="BN787" s="36">
        <v>119.74779500000001</v>
      </c>
      <c r="BO787" s="36">
        <v>136.08113980000002</v>
      </c>
      <c r="BP787" s="36">
        <v>24340.933333333334</v>
      </c>
      <c r="BQ787" s="36">
        <v>711.49286058727682</v>
      </c>
      <c r="BR787" s="36">
        <v>23422.400000000001</v>
      </c>
      <c r="BS787" s="36">
        <v>24800.2</v>
      </c>
      <c r="BT787" s="36">
        <v>84.354464799999988</v>
      </c>
      <c r="BU787" s="36">
        <v>0</v>
      </c>
      <c r="BV787" s="36">
        <v>84.354464799999988</v>
      </c>
      <c r="BW787" s="36">
        <v>84.354464799999988</v>
      </c>
      <c r="BX787" s="36">
        <v>127.91446740000001</v>
      </c>
      <c r="BY787" s="36">
        <v>11.549418867538037</v>
      </c>
      <c r="BZ787" s="36">
        <v>119.74779500000001</v>
      </c>
      <c r="CA787" s="36">
        <v>136.08113980000002</v>
      </c>
      <c r="CB787" s="36">
        <v>26952.975000000006</v>
      </c>
      <c r="CC787" s="36">
        <v>3591.7142760340193</v>
      </c>
      <c r="CD787" s="36">
        <v>23422.400000000001</v>
      </c>
      <c r="CE787" s="36">
        <v>33066.9</v>
      </c>
      <c r="CF787" s="36"/>
      <c r="CG787" s="40">
        <v>23.736999999999998</v>
      </c>
      <c r="CH787" s="40">
        <v>69.698999999999998</v>
      </c>
      <c r="CI787" s="40"/>
      <c r="CL787" s="5" t="str">
        <f t="shared" si="1711"/>
        <v>0.666_1_2</v>
      </c>
      <c r="CM787" s="95" t="str">
        <f t="shared" si="1712"/>
        <v>1U</v>
      </c>
      <c r="CN787" s="96">
        <f t="shared" si="1699"/>
        <v>63</v>
      </c>
      <c r="CO787" s="96" t="str">
        <f t="shared" si="1707"/>
        <v>0.666_0.5_2</v>
      </c>
      <c r="CP787" s="95" t="str">
        <f t="shared" si="1715"/>
        <v>1T</v>
      </c>
      <c r="CQ787" s="5">
        <f t="shared" si="1708"/>
        <v>57</v>
      </c>
      <c r="CV787" s="87"/>
      <c r="CW787" s="87"/>
      <c r="CX787" s="87"/>
      <c r="CY787" s="87"/>
      <c r="CZ787" s="87"/>
    </row>
    <row r="788" spans="1:104" s="5" customFormat="1">
      <c r="A788" s="13" t="s">
        <v>447</v>
      </c>
      <c r="B788" s="13">
        <v>7</v>
      </c>
      <c r="C788" s="13"/>
      <c r="D788" s="13" t="s">
        <v>107</v>
      </c>
      <c r="E788" s="35" t="s">
        <v>391</v>
      </c>
      <c r="F788" s="13" t="s">
        <v>36</v>
      </c>
      <c r="G788" s="36">
        <v>1097040237</v>
      </c>
      <c r="H788" s="13" t="s">
        <v>392</v>
      </c>
      <c r="I788" s="37">
        <v>21</v>
      </c>
      <c r="J788" s="37" t="s">
        <v>70</v>
      </c>
      <c r="K788" s="38">
        <v>43532</v>
      </c>
      <c r="L788" s="39">
        <v>0.37777777777777777</v>
      </c>
      <c r="M788" s="37" t="s">
        <v>39</v>
      </c>
      <c r="N788" s="37" t="s">
        <v>42</v>
      </c>
      <c r="O788" s="37" t="s">
        <v>100</v>
      </c>
      <c r="P788" s="37" t="s">
        <v>42</v>
      </c>
      <c r="Q788" s="37">
        <v>2</v>
      </c>
      <c r="R788" s="13" t="s">
        <v>55</v>
      </c>
      <c r="S788" s="13" t="s">
        <v>56</v>
      </c>
      <c r="T788" s="13" t="s">
        <v>42</v>
      </c>
      <c r="U788" s="13" t="s">
        <v>52</v>
      </c>
      <c r="V788" s="13" t="s">
        <v>42</v>
      </c>
      <c r="W788" s="13" t="s">
        <v>72</v>
      </c>
      <c r="X788" s="13" t="s">
        <v>106</v>
      </c>
      <c r="Y788" s="13" t="s">
        <v>41</v>
      </c>
      <c r="Z788" s="13" t="s">
        <v>41</v>
      </c>
      <c r="AA788" s="13"/>
      <c r="AB788" s="13">
        <v>0</v>
      </c>
      <c r="AC788" s="72">
        <f t="shared" si="1700"/>
        <v>1</v>
      </c>
      <c r="AD788" s="13">
        <v>2</v>
      </c>
      <c r="AE788" s="72">
        <f t="shared" ref="AE788" si="1744">VALUE(IF(AD788=-2,0%,IF(AD788=-1,50%,IF(AD788=0,100%,IF(AD788=1,50%,IF(AD788=2,0%))))))</f>
        <v>0</v>
      </c>
      <c r="AF788" s="13" t="s">
        <v>42</v>
      </c>
      <c r="AG788" s="13">
        <v>0</v>
      </c>
      <c r="AH788" s="13" t="s">
        <v>42</v>
      </c>
      <c r="AI788" s="13">
        <f t="shared" si="1687"/>
        <v>-1</v>
      </c>
      <c r="AJ788" s="70">
        <f t="shared" si="1702"/>
        <v>0.66599999999999993</v>
      </c>
      <c r="AK788" s="59">
        <f t="shared" si="1703"/>
        <v>1</v>
      </c>
      <c r="AL788" s="70">
        <f t="shared" ref="AL788" si="1745">VALUE(IF(AK788=-3,0%,IF(AK788=-2,33.3%,IF(AK788=-1,66.6%,IF(AK788=0,100%,IF(AK788=1,66.6%,IF(AK788=2,33.3%,IF(AK788=3,0%))))))))</f>
        <v>0.66599999999999993</v>
      </c>
      <c r="AM788" s="13" t="s">
        <v>41</v>
      </c>
      <c r="AN788" s="13" t="s">
        <v>41</v>
      </c>
      <c r="AO788" s="13"/>
      <c r="AP788" s="13">
        <v>101.31965006729475</v>
      </c>
      <c r="AQ788" s="13">
        <v>117.34261838440112</v>
      </c>
      <c r="AR788" s="13">
        <v>125.13020833333333</v>
      </c>
      <c r="AS788" s="13">
        <v>148.05555555555554</v>
      </c>
      <c r="AT788" s="36">
        <v>106.0939853</v>
      </c>
      <c r="AU788" s="36" t="str">
        <f t="shared" si="1705"/>
        <v>2</v>
      </c>
      <c r="AV788" s="36">
        <v>18.409058357716216</v>
      </c>
      <c r="AW788" s="36">
        <v>93.076815300000007</v>
      </c>
      <c r="AX788" s="36">
        <v>119.11115529999999</v>
      </c>
      <c r="AY788" s="36">
        <v>123.88465980000001</v>
      </c>
      <c r="AZ788" s="36" t="str">
        <f t="shared" si="1706"/>
        <v>2</v>
      </c>
      <c r="BA788" s="36">
        <v>17.248427429212217</v>
      </c>
      <c r="BB788" s="36">
        <v>111.6881798</v>
      </c>
      <c r="BC788" s="36">
        <v>136.08113980000002</v>
      </c>
      <c r="BD788" s="36">
        <v>27211.3</v>
      </c>
      <c r="BE788" s="36" t="s">
        <v>50</v>
      </c>
      <c r="BF788" s="36">
        <v>24800.2</v>
      </c>
      <c r="BG788" s="36">
        <v>30311.3</v>
      </c>
      <c r="BH788" s="36">
        <v>97.369762500000007</v>
      </c>
      <c r="BI788" s="36">
        <v>30.74697256264071</v>
      </c>
      <c r="BJ788" s="36">
        <v>75.628369700000007</v>
      </c>
      <c r="BK788" s="36">
        <v>119.11115529999999</v>
      </c>
      <c r="BL788" s="36">
        <v>115.7179874</v>
      </c>
      <c r="BM788" s="36">
        <v>5.6990085616741801</v>
      </c>
      <c r="BN788" s="36">
        <v>111.6881798</v>
      </c>
      <c r="BO788" s="36">
        <v>119.74779500000001</v>
      </c>
      <c r="BP788" s="36">
        <v>23422.399999999998</v>
      </c>
      <c r="BQ788" s="36">
        <v>1742.7944640719979</v>
      </c>
      <c r="BR788" s="36">
        <v>20666.8</v>
      </c>
      <c r="BS788" s="36">
        <v>24800.2</v>
      </c>
      <c r="BT788" s="36">
        <v>101.73281004999998</v>
      </c>
      <c r="BU788" s="36">
        <v>24.576691544152112</v>
      </c>
      <c r="BV788" s="36">
        <v>84.354464799999988</v>
      </c>
      <c r="BW788" s="36">
        <v>119.11115529999999</v>
      </c>
      <c r="BX788" s="36">
        <v>119.80069950000001</v>
      </c>
      <c r="BY788" s="36">
        <v>11.472835384758911</v>
      </c>
      <c r="BZ788" s="36">
        <v>111.6881798</v>
      </c>
      <c r="CA788" s="36">
        <v>127.9132192</v>
      </c>
      <c r="CB788" s="36">
        <v>20451.53125</v>
      </c>
      <c r="CC788" s="36">
        <v>3418.8358497630329</v>
      </c>
      <c r="CD788" s="36">
        <v>14466.8</v>
      </c>
      <c r="CE788" s="36">
        <v>24800.2</v>
      </c>
      <c r="CF788" s="36"/>
      <c r="CG788" s="40">
        <v>24.122</v>
      </c>
      <c r="CH788" s="40">
        <v>69.858999999999995</v>
      </c>
      <c r="CI788" s="40"/>
      <c r="CL788" s="5" t="str">
        <f t="shared" si="1711"/>
        <v>0.666_1_2</v>
      </c>
      <c r="CM788" s="95" t="str">
        <f t="shared" si="1712"/>
        <v>1U</v>
      </c>
      <c r="CN788" s="96">
        <f t="shared" si="1699"/>
        <v>63</v>
      </c>
      <c r="CO788" s="96" t="str">
        <f t="shared" si="1707"/>
        <v>0.666_0_2</v>
      </c>
      <c r="CP788" s="95" t="str">
        <f t="shared" si="1715"/>
        <v>1S</v>
      </c>
      <c r="CQ788" s="5">
        <f t="shared" si="1708"/>
        <v>25</v>
      </c>
      <c r="CV788" s="87"/>
      <c r="CW788" s="87"/>
      <c r="CX788" s="87"/>
      <c r="CY788" s="87"/>
      <c r="CZ788" s="87"/>
    </row>
    <row r="789" spans="1:104" s="5" customFormat="1">
      <c r="A789" s="13" t="s">
        <v>447</v>
      </c>
      <c r="B789" s="13">
        <v>7</v>
      </c>
      <c r="C789" s="13"/>
      <c r="D789" s="13" t="s">
        <v>107</v>
      </c>
      <c r="E789" s="35" t="s">
        <v>391</v>
      </c>
      <c r="F789" s="13" t="s">
        <v>36</v>
      </c>
      <c r="G789" s="36">
        <v>1097040237</v>
      </c>
      <c r="H789" s="13" t="s">
        <v>392</v>
      </c>
      <c r="I789" s="37">
        <v>21</v>
      </c>
      <c r="J789" s="37" t="s">
        <v>70</v>
      </c>
      <c r="K789" s="38">
        <v>43532</v>
      </c>
      <c r="L789" s="39">
        <v>0.39513888888888887</v>
      </c>
      <c r="M789" s="37" t="s">
        <v>39</v>
      </c>
      <c r="N789" s="37" t="s">
        <v>42</v>
      </c>
      <c r="O789" s="37" t="s">
        <v>100</v>
      </c>
      <c r="P789" s="37" t="s">
        <v>42</v>
      </c>
      <c r="Q789" s="37">
        <v>3</v>
      </c>
      <c r="R789" s="13" t="s">
        <v>55</v>
      </c>
      <c r="S789" s="13" t="s">
        <v>63</v>
      </c>
      <c r="T789" s="13" t="s">
        <v>42</v>
      </c>
      <c r="U789" s="13" t="s">
        <v>52</v>
      </c>
      <c r="V789" s="13" t="s">
        <v>42</v>
      </c>
      <c r="W789" s="13" t="s">
        <v>66</v>
      </c>
      <c r="X789" s="13" t="s">
        <v>76</v>
      </c>
      <c r="Y789" s="13" t="s">
        <v>41</v>
      </c>
      <c r="Z789" s="13" t="s">
        <v>41</v>
      </c>
      <c r="AA789" s="13"/>
      <c r="AB789" s="13">
        <v>0</v>
      </c>
      <c r="AC789" s="72">
        <f t="shared" si="1700"/>
        <v>1</v>
      </c>
      <c r="AD789" s="13">
        <v>0</v>
      </c>
      <c r="AE789" s="72">
        <f t="shared" ref="AE789" si="1746">VALUE(IF(AD789=-2,0%,IF(AD789=-1,50%,IF(AD789=0,100%,IF(AD789=1,50%,IF(AD789=2,0%))))))</f>
        <v>1</v>
      </c>
      <c r="AF789" s="13" t="s">
        <v>42</v>
      </c>
      <c r="AG789" s="13">
        <v>0</v>
      </c>
      <c r="AH789" s="13" t="s">
        <v>42</v>
      </c>
      <c r="AI789" s="13">
        <f t="shared" si="1687"/>
        <v>0</v>
      </c>
      <c r="AJ789" s="70">
        <f t="shared" si="1702"/>
        <v>1</v>
      </c>
      <c r="AK789" s="59">
        <f t="shared" si="1703"/>
        <v>0</v>
      </c>
      <c r="AL789" s="70">
        <f t="shared" ref="AL789" si="1747">VALUE(IF(AK789=-3,0%,IF(AK789=-2,33.3%,IF(AK789=-1,66.6%,IF(AK789=0,100%,IF(AK789=1,66.6%,IF(AK789=2,33.3%,IF(AK789=3,0%))))))))</f>
        <v>1</v>
      </c>
      <c r="AM789" s="13" t="s">
        <v>41</v>
      </c>
      <c r="AN789" s="13" t="s">
        <v>41</v>
      </c>
      <c r="AO789" s="13"/>
      <c r="AP789" s="13">
        <v>101.31965006729475</v>
      </c>
      <c r="AQ789" s="13">
        <v>117.34261838440112</v>
      </c>
      <c r="AR789" s="13">
        <v>125.13020833333333</v>
      </c>
      <c r="AS789" s="13">
        <v>148.05555555555554</v>
      </c>
      <c r="AT789" s="36">
        <v>210.1872214</v>
      </c>
      <c r="AU789" s="36" t="str">
        <f t="shared" si="1705"/>
        <v>2</v>
      </c>
      <c r="AV789" s="36">
        <v>6.0530441990922208</v>
      </c>
      <c r="AW789" s="36">
        <v>205.90707280000001</v>
      </c>
      <c r="AX789" s="36">
        <v>214.46737000000002</v>
      </c>
      <c r="AY789" s="36">
        <v>254.59159990000003</v>
      </c>
      <c r="AZ789" s="36" t="str">
        <f t="shared" si="1706"/>
        <v>2</v>
      </c>
      <c r="BA789" s="36">
        <v>17.406077027499084</v>
      </c>
      <c r="BB789" s="36">
        <v>242.28364480000005</v>
      </c>
      <c r="BC789" s="36">
        <v>266.89955500000002</v>
      </c>
      <c r="BD789" s="36">
        <v>165334.42499999999</v>
      </c>
      <c r="BE789" s="36" t="s">
        <v>50</v>
      </c>
      <c r="BF789" s="36">
        <v>159823.29999999999</v>
      </c>
      <c r="BG789" s="36">
        <v>170845.6</v>
      </c>
      <c r="BH789" s="36">
        <v>192.89080765</v>
      </c>
      <c r="BI789" s="36">
        <v>18.407778706574284</v>
      </c>
      <c r="BJ789" s="36">
        <v>179.87454249999999</v>
      </c>
      <c r="BK789" s="36">
        <v>205.90707280000001</v>
      </c>
      <c r="BL789" s="36">
        <v>221.84718000000004</v>
      </c>
      <c r="BM789" s="36">
        <v>28.901525687120376</v>
      </c>
      <c r="BN789" s="36">
        <v>201.41071520000003</v>
      </c>
      <c r="BO789" s="36">
        <v>242.28364480000005</v>
      </c>
      <c r="BP789" s="36">
        <v>112060</v>
      </c>
      <c r="BQ789" s="36">
        <v>41339.716051226082</v>
      </c>
      <c r="BR789" s="36">
        <v>71644.899999999994</v>
      </c>
      <c r="BS789" s="36">
        <v>159823.29999999999</v>
      </c>
      <c r="BT789" s="36">
        <v>153.79607765</v>
      </c>
      <c r="BU789" s="36">
        <v>73.696076089888578</v>
      </c>
      <c r="BV789" s="36">
        <v>101.68508249999999</v>
      </c>
      <c r="BW789" s="36">
        <v>205.90707280000001</v>
      </c>
      <c r="BX789" s="36">
        <v>181.01571990000002</v>
      </c>
      <c r="BY789" s="36">
        <v>86.645930332036286</v>
      </c>
      <c r="BZ789" s="36">
        <v>119.74779500000001</v>
      </c>
      <c r="CA789" s="36">
        <v>242.28364480000005</v>
      </c>
      <c r="CB789" s="36">
        <v>78447.737500000003</v>
      </c>
      <c r="CC789" s="36">
        <v>41123.240217341423</v>
      </c>
      <c r="CD789" s="36">
        <v>26178</v>
      </c>
      <c r="CE789" s="36">
        <v>159823.29999999999</v>
      </c>
      <c r="CF789" s="36"/>
      <c r="CG789" s="40">
        <v>24.266999999999999</v>
      </c>
      <c r="CH789" s="40">
        <v>70.271000000000001</v>
      </c>
      <c r="CI789" s="40"/>
      <c r="CL789" s="5" t="str">
        <f t="shared" si="1711"/>
        <v>1_1_2</v>
      </c>
      <c r="CM789" s="95" t="str">
        <f t="shared" si="1712"/>
        <v>1X</v>
      </c>
      <c r="CN789" s="96">
        <f t="shared" si="1699"/>
        <v>146</v>
      </c>
      <c r="CO789" s="96" t="str">
        <f t="shared" si="1707"/>
        <v>1_1_2</v>
      </c>
      <c r="CP789" s="95" t="str">
        <f t="shared" si="1715"/>
        <v>1X</v>
      </c>
      <c r="CQ789" s="5">
        <f t="shared" si="1708"/>
        <v>93</v>
      </c>
      <c r="CV789" s="87"/>
      <c r="CW789" s="87"/>
      <c r="CX789" s="87"/>
      <c r="CY789" s="87"/>
      <c r="CZ789" s="87"/>
    </row>
    <row r="790" spans="1:104" s="5" customFormat="1">
      <c r="A790" s="13" t="s">
        <v>447</v>
      </c>
      <c r="B790" s="13">
        <v>7</v>
      </c>
      <c r="C790" s="13"/>
      <c r="D790" s="13" t="s">
        <v>73</v>
      </c>
      <c r="E790" s="35" t="s">
        <v>393</v>
      </c>
      <c r="F790" s="13" t="s">
        <v>36</v>
      </c>
      <c r="G790" s="36">
        <v>1125808485</v>
      </c>
      <c r="H790" s="13" t="s">
        <v>394</v>
      </c>
      <c r="I790" s="37">
        <v>20</v>
      </c>
      <c r="J790" s="37" t="s">
        <v>38</v>
      </c>
      <c r="K790" s="38">
        <v>43532</v>
      </c>
      <c r="L790" s="39">
        <v>0.3659722222222222</v>
      </c>
      <c r="M790" s="37" t="s">
        <v>39</v>
      </c>
      <c r="N790" s="37" t="s">
        <v>42</v>
      </c>
      <c r="O790" s="37" t="s">
        <v>100</v>
      </c>
      <c r="P790" s="37" t="s">
        <v>42</v>
      </c>
      <c r="Q790" s="37">
        <v>1</v>
      </c>
      <c r="R790" s="13" t="s">
        <v>55</v>
      </c>
      <c r="S790" s="13" t="s">
        <v>127</v>
      </c>
      <c r="T790" s="13" t="s">
        <v>42</v>
      </c>
      <c r="U790" s="13" t="s">
        <v>52</v>
      </c>
      <c r="V790" s="13" t="s">
        <v>41</v>
      </c>
      <c r="W790" s="13" t="s">
        <v>66</v>
      </c>
      <c r="X790" s="13" t="s">
        <v>76</v>
      </c>
      <c r="Y790" s="13" t="s">
        <v>41</v>
      </c>
      <c r="Z790" s="13" t="s">
        <v>41</v>
      </c>
      <c r="AA790" s="13"/>
      <c r="AB790" s="13">
        <v>0</v>
      </c>
      <c r="AC790" s="72">
        <f t="shared" si="1700"/>
        <v>1</v>
      </c>
      <c r="AD790" s="13">
        <v>-1</v>
      </c>
      <c r="AE790" s="72">
        <f t="shared" ref="AE790" si="1748">VALUE(IF(AD790=-2,0%,IF(AD790=-1,50%,IF(AD790=0,100%,IF(AD790=1,50%,IF(AD790=2,0%))))))</f>
        <v>0.5</v>
      </c>
      <c r="AF790" s="13" t="s">
        <v>42</v>
      </c>
      <c r="AG790" s="13">
        <v>0</v>
      </c>
      <c r="AH790" s="13" t="s">
        <v>41</v>
      </c>
      <c r="AI790" s="13">
        <f t="shared" si="1687"/>
        <v>0</v>
      </c>
      <c r="AJ790" s="70">
        <f t="shared" si="1702"/>
        <v>1</v>
      </c>
      <c r="AK790" s="59">
        <f t="shared" si="1703"/>
        <v>0</v>
      </c>
      <c r="AL790" s="70">
        <f t="shared" ref="AL790" si="1749">VALUE(IF(AK790=-3,0%,IF(AK790=-2,33.3%,IF(AK790=-1,66.6%,IF(AK790=0,100%,IF(AK790=1,66.6%,IF(AK790=2,33.3%,IF(AK790=3,0%))))))))</f>
        <v>1</v>
      </c>
      <c r="AM790" s="13" t="s">
        <v>41</v>
      </c>
      <c r="AN790" s="13" t="s">
        <v>41</v>
      </c>
      <c r="AO790" s="13"/>
      <c r="AP790" s="13">
        <v>101.31965006729475</v>
      </c>
      <c r="AQ790" s="13">
        <v>117.34261838440112</v>
      </c>
      <c r="AR790" s="13">
        <v>125.13020833333333</v>
      </c>
      <c r="AS790" s="13">
        <v>148.05555555555554</v>
      </c>
      <c r="AT790" s="36">
        <v>90.7</v>
      </c>
      <c r="AU790" s="36" t="str">
        <f t="shared" si="1705"/>
        <v>1</v>
      </c>
      <c r="AV790" s="36">
        <v>0</v>
      </c>
      <c r="AW790" s="36">
        <v>90.7</v>
      </c>
      <c r="AX790" s="36">
        <v>90.7</v>
      </c>
      <c r="AY790" s="36">
        <v>78.273645700000003</v>
      </c>
      <c r="AZ790" s="36" t="str">
        <f t="shared" si="1706"/>
        <v>1</v>
      </c>
      <c r="BA790" s="36">
        <v>0</v>
      </c>
      <c r="BB790" s="36">
        <v>78.273645700000003</v>
      </c>
      <c r="BC790" s="36">
        <v>78.273645700000003</v>
      </c>
      <c r="BD790" s="36">
        <v>23077.95</v>
      </c>
      <c r="BE790" s="36" t="s">
        <v>50</v>
      </c>
      <c r="BF790" s="36">
        <v>20666.8</v>
      </c>
      <c r="BG790" s="36">
        <v>24800.2</v>
      </c>
      <c r="BH790" s="36">
        <v>90.7</v>
      </c>
      <c r="BI790" s="36">
        <v>0</v>
      </c>
      <c r="BJ790" s="36">
        <v>90.7</v>
      </c>
      <c r="BK790" s="36">
        <v>90.7</v>
      </c>
      <c r="BL790" s="36">
        <v>82.804494099999999</v>
      </c>
      <c r="BM790" s="36">
        <v>6.4075872563364431</v>
      </c>
      <c r="BN790" s="36">
        <v>78.273645700000003</v>
      </c>
      <c r="BO790" s="36">
        <v>87.33534250000001</v>
      </c>
      <c r="BP790" s="36">
        <v>24340.933333333334</v>
      </c>
      <c r="BQ790" s="36">
        <v>711.49286058727682</v>
      </c>
      <c r="BR790" s="36">
        <v>23422.400000000001</v>
      </c>
      <c r="BS790" s="36">
        <v>24800.2</v>
      </c>
      <c r="BT790" s="36">
        <v>90.7</v>
      </c>
      <c r="BU790" s="36">
        <v>0</v>
      </c>
      <c r="BV790" s="36">
        <v>90.7</v>
      </c>
      <c r="BW790" s="36">
        <v>90.7</v>
      </c>
      <c r="BX790" s="36">
        <v>78.273645700000003</v>
      </c>
      <c r="BY790" s="36">
        <v>0</v>
      </c>
      <c r="BZ790" s="36">
        <v>78.273645700000003</v>
      </c>
      <c r="CA790" s="36">
        <v>78.273645700000003</v>
      </c>
      <c r="CB790" s="36">
        <v>26952.975000000006</v>
      </c>
      <c r="CC790" s="36">
        <v>3591.7142760340193</v>
      </c>
      <c r="CD790" s="36">
        <v>23422.400000000001</v>
      </c>
      <c r="CE790" s="36">
        <v>33066.9</v>
      </c>
      <c r="CF790" s="36"/>
      <c r="CG790" s="40">
        <v>23.736999999999998</v>
      </c>
      <c r="CH790" s="40">
        <v>69.698999999999998</v>
      </c>
      <c r="CI790" s="40"/>
      <c r="CL790" s="5" t="str">
        <f t="shared" si="1711"/>
        <v>1_1_1</v>
      </c>
      <c r="CM790" s="95" t="str">
        <f t="shared" si="1712"/>
        <v>1L</v>
      </c>
      <c r="CN790" s="96">
        <f t="shared" si="1699"/>
        <v>208</v>
      </c>
      <c r="CO790" s="96" t="str">
        <f t="shared" si="1707"/>
        <v>1_0.5_1</v>
      </c>
      <c r="CP790" s="95" t="str">
        <f t="shared" si="1715"/>
        <v>1K</v>
      </c>
      <c r="CQ790" s="5">
        <f t="shared" si="1708"/>
        <v>108</v>
      </c>
      <c r="CV790" s="87"/>
      <c r="CW790" s="87"/>
      <c r="CX790" s="87"/>
      <c r="CY790" s="87"/>
      <c r="CZ790" s="87"/>
    </row>
    <row r="791" spans="1:104" s="5" customFormat="1">
      <c r="A791" s="13" t="s">
        <v>447</v>
      </c>
      <c r="B791" s="13">
        <v>7</v>
      </c>
      <c r="C791" s="13"/>
      <c r="D791" s="13" t="s">
        <v>73</v>
      </c>
      <c r="E791" s="35" t="s">
        <v>393</v>
      </c>
      <c r="F791" s="13" t="s">
        <v>36</v>
      </c>
      <c r="G791" s="36">
        <v>1125808485</v>
      </c>
      <c r="H791" s="13" t="s">
        <v>394</v>
      </c>
      <c r="I791" s="37">
        <v>20</v>
      </c>
      <c r="J791" s="37" t="s">
        <v>38</v>
      </c>
      <c r="K791" s="38">
        <v>43532</v>
      </c>
      <c r="L791" s="39">
        <v>0.37777777777777777</v>
      </c>
      <c r="M791" s="37" t="s">
        <v>39</v>
      </c>
      <c r="N791" s="37" t="s">
        <v>42</v>
      </c>
      <c r="O791" s="37" t="s">
        <v>100</v>
      </c>
      <c r="P791" s="37" t="s">
        <v>42</v>
      </c>
      <c r="Q791" s="37">
        <v>2</v>
      </c>
      <c r="R791" s="13" t="s">
        <v>55</v>
      </c>
      <c r="S791" s="13" t="s">
        <v>63</v>
      </c>
      <c r="T791" s="13" t="s">
        <v>42</v>
      </c>
      <c r="U791" s="13" t="s">
        <v>52</v>
      </c>
      <c r="V791" s="13" t="s">
        <v>41</v>
      </c>
      <c r="W791" s="13" t="s">
        <v>66</v>
      </c>
      <c r="X791" s="13" t="s">
        <v>76</v>
      </c>
      <c r="Y791" s="13" t="s">
        <v>41</v>
      </c>
      <c r="Z791" s="13" t="s">
        <v>41</v>
      </c>
      <c r="AA791" s="13"/>
      <c r="AB791" s="13">
        <v>0</v>
      </c>
      <c r="AC791" s="72">
        <f t="shared" si="1700"/>
        <v>1</v>
      </c>
      <c r="AD791" s="13">
        <v>0</v>
      </c>
      <c r="AE791" s="72">
        <f t="shared" ref="AE791" si="1750">VALUE(IF(AD791=-2,0%,IF(AD791=-1,50%,IF(AD791=0,100%,IF(AD791=1,50%,IF(AD791=2,0%))))))</f>
        <v>1</v>
      </c>
      <c r="AF791" s="13" t="s">
        <v>42</v>
      </c>
      <c r="AG791" s="13">
        <v>0</v>
      </c>
      <c r="AH791" s="13" t="s">
        <v>41</v>
      </c>
      <c r="AI791" s="13">
        <f t="shared" si="1687"/>
        <v>0</v>
      </c>
      <c r="AJ791" s="70">
        <f t="shared" si="1702"/>
        <v>1</v>
      </c>
      <c r="AK791" s="59">
        <f t="shared" si="1703"/>
        <v>0</v>
      </c>
      <c r="AL791" s="70">
        <f t="shared" ref="AL791" si="1751">VALUE(IF(AK791=-3,0%,IF(AK791=-2,33.3%,IF(AK791=-1,66.6%,IF(AK791=0,100%,IF(AK791=1,66.6%,IF(AK791=2,33.3%,IF(AK791=3,0%))))))))</f>
        <v>1</v>
      </c>
      <c r="AM791" s="13" t="s">
        <v>41</v>
      </c>
      <c r="AN791" s="13" t="s">
        <v>41</v>
      </c>
      <c r="AO791" s="13"/>
      <c r="AP791" s="13">
        <v>101.31965006729475</v>
      </c>
      <c r="AQ791" s="13">
        <v>117.34261838440112</v>
      </c>
      <c r="AR791" s="13">
        <v>125.13020833333333</v>
      </c>
      <c r="AS791" s="13">
        <v>148.05555555555554</v>
      </c>
      <c r="AT791" s="36">
        <v>86.75</v>
      </c>
      <c r="AU791" s="36" t="str">
        <f t="shared" si="1705"/>
        <v>1</v>
      </c>
      <c r="AV791" s="36">
        <v>5.5861435713737295</v>
      </c>
      <c r="AW791" s="36">
        <v>82.8</v>
      </c>
      <c r="AX791" s="36">
        <v>90.7</v>
      </c>
      <c r="AY791" s="36">
        <v>87.33534250000001</v>
      </c>
      <c r="AZ791" s="36" t="str">
        <f t="shared" si="1706"/>
        <v>1</v>
      </c>
      <c r="BA791" s="36">
        <v>0</v>
      </c>
      <c r="BB791" s="36">
        <v>87.33534250000001</v>
      </c>
      <c r="BC791" s="36">
        <v>87.33534250000001</v>
      </c>
      <c r="BD791" s="36">
        <v>27211.3</v>
      </c>
      <c r="BE791" s="36" t="s">
        <v>50</v>
      </c>
      <c r="BF791" s="36">
        <v>24800.2</v>
      </c>
      <c r="BG791" s="36">
        <v>30311.3</v>
      </c>
      <c r="BH791" s="36">
        <v>86.75</v>
      </c>
      <c r="BI791" s="36">
        <v>5.5861435713737295</v>
      </c>
      <c r="BJ791" s="36">
        <v>82.8</v>
      </c>
      <c r="BK791" s="36">
        <v>90.7</v>
      </c>
      <c r="BL791" s="36">
        <v>78.21121685</v>
      </c>
      <c r="BM791" s="36">
        <v>12.903462239026373</v>
      </c>
      <c r="BN791" s="36">
        <v>69.087091200000003</v>
      </c>
      <c r="BO791" s="36">
        <v>87.33534250000001</v>
      </c>
      <c r="BP791" s="36">
        <v>23422.399999999998</v>
      </c>
      <c r="BQ791" s="36">
        <v>1742.7944640719979</v>
      </c>
      <c r="BR791" s="36">
        <v>20666.8</v>
      </c>
      <c r="BS791" s="36">
        <v>24800.2</v>
      </c>
      <c r="BT791" s="36">
        <v>90.7</v>
      </c>
      <c r="BU791" s="36">
        <v>0</v>
      </c>
      <c r="BV791" s="36">
        <v>90.7</v>
      </c>
      <c r="BW791" s="36">
        <v>90.7</v>
      </c>
      <c r="BX791" s="36">
        <v>82.804494099999999</v>
      </c>
      <c r="BY791" s="36">
        <v>6.4075872563364431</v>
      </c>
      <c r="BZ791" s="36">
        <v>78.273645700000003</v>
      </c>
      <c r="CA791" s="36">
        <v>87.33534250000001</v>
      </c>
      <c r="CB791" s="36">
        <v>20451.53125</v>
      </c>
      <c r="CC791" s="36">
        <v>3418.8358497630329</v>
      </c>
      <c r="CD791" s="36">
        <v>14466.8</v>
      </c>
      <c r="CE791" s="36">
        <v>24800.2</v>
      </c>
      <c r="CF791" s="36"/>
      <c r="CG791" s="40">
        <v>24.122</v>
      </c>
      <c r="CH791" s="40">
        <v>69.858999999999995</v>
      </c>
      <c r="CI791" s="40"/>
      <c r="CL791" s="5" t="str">
        <f t="shared" si="1711"/>
        <v>1_1_1</v>
      </c>
      <c r="CM791" s="95" t="str">
        <f t="shared" si="1712"/>
        <v>1L</v>
      </c>
      <c r="CN791" s="96">
        <f t="shared" si="1699"/>
        <v>208</v>
      </c>
      <c r="CO791" s="96" t="str">
        <f t="shared" si="1707"/>
        <v>1_1_1</v>
      </c>
      <c r="CP791" s="95" t="str">
        <f t="shared" si="1715"/>
        <v>1L</v>
      </c>
      <c r="CQ791" s="5">
        <f t="shared" si="1708"/>
        <v>85</v>
      </c>
      <c r="CV791" s="87"/>
      <c r="CW791" s="87"/>
      <c r="CX791" s="87"/>
      <c r="CY791" s="87"/>
      <c r="CZ791" s="87"/>
    </row>
    <row r="792" spans="1:104" s="5" customFormat="1">
      <c r="A792" s="13" t="s">
        <v>447</v>
      </c>
      <c r="B792" s="13">
        <v>7</v>
      </c>
      <c r="C792" s="13"/>
      <c r="D792" s="13" t="s">
        <v>73</v>
      </c>
      <c r="E792" s="35" t="s">
        <v>393</v>
      </c>
      <c r="F792" s="13" t="s">
        <v>36</v>
      </c>
      <c r="G792" s="36">
        <v>1125808485</v>
      </c>
      <c r="H792" s="13" t="s">
        <v>394</v>
      </c>
      <c r="I792" s="37">
        <v>20</v>
      </c>
      <c r="J792" s="37" t="s">
        <v>38</v>
      </c>
      <c r="K792" s="38">
        <v>43532</v>
      </c>
      <c r="L792" s="39">
        <v>0.39513888888888887</v>
      </c>
      <c r="M792" s="37" t="s">
        <v>39</v>
      </c>
      <c r="N792" s="37" t="s">
        <v>42</v>
      </c>
      <c r="O792" s="37" t="s">
        <v>100</v>
      </c>
      <c r="P792" s="37" t="s">
        <v>42</v>
      </c>
      <c r="Q792" s="37">
        <v>3</v>
      </c>
      <c r="R792" s="13" t="s">
        <v>55</v>
      </c>
      <c r="S792" s="13" t="s">
        <v>63</v>
      </c>
      <c r="T792" s="13" t="s">
        <v>42</v>
      </c>
      <c r="U792" s="13" t="s">
        <v>52</v>
      </c>
      <c r="V792" s="13" t="s">
        <v>42</v>
      </c>
      <c r="W792" s="13" t="s">
        <v>66</v>
      </c>
      <c r="X792" s="13" t="s">
        <v>76</v>
      </c>
      <c r="Y792" s="13" t="s">
        <v>41</v>
      </c>
      <c r="Z792" s="13" t="s">
        <v>41</v>
      </c>
      <c r="AA792" s="13"/>
      <c r="AB792" s="13">
        <v>0</v>
      </c>
      <c r="AC792" s="72">
        <f t="shared" si="1700"/>
        <v>1</v>
      </c>
      <c r="AD792" s="13">
        <v>0</v>
      </c>
      <c r="AE792" s="72">
        <f t="shared" ref="AE792" si="1752">VALUE(IF(AD792=-2,0%,IF(AD792=-1,50%,IF(AD792=0,100%,IF(AD792=1,50%,IF(AD792=2,0%))))))</f>
        <v>1</v>
      </c>
      <c r="AF792" s="13" t="s">
        <v>42</v>
      </c>
      <c r="AG792" s="13">
        <v>0</v>
      </c>
      <c r="AH792" s="13" t="s">
        <v>42</v>
      </c>
      <c r="AI792" s="13">
        <f t="shared" si="1687"/>
        <v>0</v>
      </c>
      <c r="AJ792" s="70">
        <f t="shared" si="1702"/>
        <v>1</v>
      </c>
      <c r="AK792" s="59">
        <f t="shared" si="1703"/>
        <v>0</v>
      </c>
      <c r="AL792" s="70">
        <f t="shared" ref="AL792" si="1753">VALUE(IF(AK792=-3,0%,IF(AK792=-2,33.3%,IF(AK792=-1,66.6%,IF(AK792=0,100%,IF(AK792=1,66.6%,IF(AK792=2,33.3%,IF(AK792=3,0%))))))))</f>
        <v>1</v>
      </c>
      <c r="AM792" s="13" t="s">
        <v>41</v>
      </c>
      <c r="AN792" s="13" t="s">
        <v>41</v>
      </c>
      <c r="AO792" s="13"/>
      <c r="AP792" s="13">
        <v>101.31965006729475</v>
      </c>
      <c r="AQ792" s="13">
        <v>117.34261838440112</v>
      </c>
      <c r="AR792" s="13">
        <v>125.13020833333333</v>
      </c>
      <c r="AS792" s="13">
        <v>148.05555555555554</v>
      </c>
      <c r="AT792" s="36">
        <v>165.55</v>
      </c>
      <c r="AU792" s="36" t="str">
        <f t="shared" si="1705"/>
        <v>2</v>
      </c>
      <c r="AV792" s="36">
        <v>27.930717856868629</v>
      </c>
      <c r="AW792" s="36">
        <v>145.80000000000001</v>
      </c>
      <c r="AX792" s="36">
        <v>185.3</v>
      </c>
      <c r="AY792" s="36">
        <v>187.52615625000001</v>
      </c>
      <c r="AZ792" s="36" t="str">
        <f t="shared" si="1706"/>
        <v>2</v>
      </c>
      <c r="BA792" s="36">
        <v>25.59411708600981</v>
      </c>
      <c r="BB792" s="36">
        <v>169.4283825</v>
      </c>
      <c r="BC792" s="36">
        <v>205.62393000000003</v>
      </c>
      <c r="BD792" s="36">
        <v>165334.42499999999</v>
      </c>
      <c r="BE792" s="36" t="s">
        <v>50</v>
      </c>
      <c r="BF792" s="36">
        <v>159823.29999999999</v>
      </c>
      <c r="BG792" s="36">
        <v>170845.6</v>
      </c>
      <c r="BH792" s="36">
        <v>122.15</v>
      </c>
      <c r="BI792" s="36">
        <v>33.446150750123707</v>
      </c>
      <c r="BJ792" s="36">
        <v>98.5</v>
      </c>
      <c r="BK792" s="36">
        <v>145.80000000000001</v>
      </c>
      <c r="BL792" s="36">
        <v>151.26115125000001</v>
      </c>
      <c r="BM792" s="36">
        <v>25.69234482451828</v>
      </c>
      <c r="BN792" s="36">
        <v>133.09392000000003</v>
      </c>
      <c r="BO792" s="36">
        <v>169.4283825</v>
      </c>
      <c r="BP792" s="36">
        <v>112060</v>
      </c>
      <c r="BQ792" s="36">
        <v>41339.716051226082</v>
      </c>
      <c r="BR792" s="36">
        <v>71644.899999999994</v>
      </c>
      <c r="BS792" s="36">
        <v>159823.29999999999</v>
      </c>
      <c r="BT792" s="36">
        <v>110.35000000000001</v>
      </c>
      <c r="BU792" s="36">
        <v>50.133870786126245</v>
      </c>
      <c r="BV792" s="36">
        <v>74.900000000000006</v>
      </c>
      <c r="BW792" s="36">
        <v>145.80000000000001</v>
      </c>
      <c r="BX792" s="36">
        <v>160.3246121</v>
      </c>
      <c r="BY792" s="36">
        <v>12.874675568410739</v>
      </c>
      <c r="BZ792" s="36">
        <v>151.22084169999999</v>
      </c>
      <c r="CA792" s="36">
        <v>169.4283825</v>
      </c>
      <c r="CB792" s="36">
        <v>78447.737500000003</v>
      </c>
      <c r="CC792" s="36">
        <v>41123.240217341423</v>
      </c>
      <c r="CD792" s="36">
        <v>26178</v>
      </c>
      <c r="CE792" s="36">
        <v>159823.29999999999</v>
      </c>
      <c r="CF792" s="36"/>
      <c r="CG792" s="40">
        <v>24.266999999999999</v>
      </c>
      <c r="CH792" s="40">
        <v>70.271000000000001</v>
      </c>
      <c r="CI792" s="40"/>
      <c r="CL792" s="5" t="str">
        <f t="shared" si="1711"/>
        <v>1_1_2</v>
      </c>
      <c r="CM792" s="95" t="str">
        <f t="shared" si="1712"/>
        <v>1X</v>
      </c>
      <c r="CN792" s="96">
        <f t="shared" si="1699"/>
        <v>146</v>
      </c>
      <c r="CO792" s="96" t="str">
        <f t="shared" si="1707"/>
        <v>1_1_2</v>
      </c>
      <c r="CP792" s="95" t="str">
        <f t="shared" si="1715"/>
        <v>1X</v>
      </c>
      <c r="CQ792" s="5">
        <f t="shared" si="1708"/>
        <v>93</v>
      </c>
      <c r="CV792" s="87"/>
      <c r="CW792" s="87"/>
      <c r="CX792" s="87"/>
      <c r="CY792" s="87"/>
      <c r="CZ792" s="87"/>
    </row>
    <row r="793" spans="1:104" s="5" customFormat="1">
      <c r="A793" s="13" t="s">
        <v>447</v>
      </c>
      <c r="B793" s="13">
        <v>7</v>
      </c>
      <c r="C793" s="13"/>
      <c r="D793" s="13" t="s">
        <v>73</v>
      </c>
      <c r="E793" s="35" t="s">
        <v>393</v>
      </c>
      <c r="F793" s="13" t="s">
        <v>36</v>
      </c>
      <c r="G793" s="36">
        <v>1125808485</v>
      </c>
      <c r="H793" s="13" t="s">
        <v>394</v>
      </c>
      <c r="I793" s="37">
        <v>20</v>
      </c>
      <c r="J793" s="37" t="s">
        <v>38</v>
      </c>
      <c r="K793" s="38">
        <v>43532</v>
      </c>
      <c r="L793" s="39">
        <v>0.40625</v>
      </c>
      <c r="M793" s="37" t="s">
        <v>39</v>
      </c>
      <c r="N793" s="37" t="s">
        <v>42</v>
      </c>
      <c r="O793" s="37" t="s">
        <v>100</v>
      </c>
      <c r="P793" s="37" t="s">
        <v>42</v>
      </c>
      <c r="Q793" s="37">
        <v>4</v>
      </c>
      <c r="R793" s="13" t="s">
        <v>55</v>
      </c>
      <c r="S793" s="13" t="s">
        <v>63</v>
      </c>
      <c r="T793" s="13" t="s">
        <v>42</v>
      </c>
      <c r="U793" s="13" t="s">
        <v>52</v>
      </c>
      <c r="V793" s="13" t="s">
        <v>42</v>
      </c>
      <c r="W793" s="13" t="s">
        <v>66</v>
      </c>
      <c r="X793" s="13" t="s">
        <v>76</v>
      </c>
      <c r="Y793" s="13" t="s">
        <v>41</v>
      </c>
      <c r="Z793" s="13" t="s">
        <v>41</v>
      </c>
      <c r="AA793" s="13"/>
      <c r="AB793" s="13">
        <v>0</v>
      </c>
      <c r="AC793" s="72">
        <f t="shared" si="1700"/>
        <v>1</v>
      </c>
      <c r="AD793" s="13">
        <v>0</v>
      </c>
      <c r="AE793" s="72">
        <f t="shared" ref="AE793" si="1754">VALUE(IF(AD793=-2,0%,IF(AD793=-1,50%,IF(AD793=0,100%,IF(AD793=1,50%,IF(AD793=2,0%))))))</f>
        <v>1</v>
      </c>
      <c r="AF793" s="13" t="s">
        <v>42</v>
      </c>
      <c r="AG793" s="13">
        <v>0</v>
      </c>
      <c r="AH793" s="13" t="s">
        <v>42</v>
      </c>
      <c r="AI793" s="13">
        <f t="shared" si="1687"/>
        <v>0</v>
      </c>
      <c r="AJ793" s="70">
        <f t="shared" si="1702"/>
        <v>1</v>
      </c>
      <c r="AK793" s="59">
        <f t="shared" si="1703"/>
        <v>0</v>
      </c>
      <c r="AL793" s="70">
        <f t="shared" ref="AL793" si="1755">VALUE(IF(AK793=-3,0%,IF(AK793=-2,33.3%,IF(AK793=-1,66.6%,IF(AK793=0,100%,IF(AK793=1,66.6%,IF(AK793=2,33.3%,IF(AK793=3,0%))))))))</f>
        <v>1</v>
      </c>
      <c r="AM793" s="13" t="s">
        <v>41</v>
      </c>
      <c r="AN793" s="13" t="s">
        <v>41</v>
      </c>
      <c r="AO793" s="13"/>
      <c r="AP793" s="13">
        <v>101.31965006729475</v>
      </c>
      <c r="AQ793" s="13">
        <v>117.34261838440112</v>
      </c>
      <c r="AR793" s="13">
        <v>125.13020833333333</v>
      </c>
      <c r="AS793" s="13">
        <v>148.05555555555554</v>
      </c>
      <c r="AT793" s="36">
        <v>114.3</v>
      </c>
      <c r="AU793" s="36" t="str">
        <f t="shared" si="1705"/>
        <v>2</v>
      </c>
      <c r="AV793" s="36">
        <v>0</v>
      </c>
      <c r="AW793" s="36">
        <v>114.3</v>
      </c>
      <c r="AX793" s="36">
        <v>114.3</v>
      </c>
      <c r="AY793" s="36">
        <v>133.09392000000003</v>
      </c>
      <c r="AZ793" s="36" t="str">
        <f t="shared" si="1706"/>
        <v>2</v>
      </c>
      <c r="BA793" s="36">
        <v>0</v>
      </c>
      <c r="BB793" s="36">
        <v>133.09392000000003</v>
      </c>
      <c r="BC793" s="36">
        <v>133.09392000000003</v>
      </c>
      <c r="BD793" s="36">
        <v>42711.375</v>
      </c>
      <c r="BE793" s="36" t="s">
        <v>50</v>
      </c>
      <c r="BF793" s="36">
        <v>37200.199999999997</v>
      </c>
      <c r="BG793" s="36">
        <v>52355.9</v>
      </c>
      <c r="BH793" s="36">
        <v>126.15</v>
      </c>
      <c r="BI793" s="36">
        <v>16.758430714121179</v>
      </c>
      <c r="BJ793" s="36">
        <v>114.3</v>
      </c>
      <c r="BK793" s="36">
        <v>138</v>
      </c>
      <c r="BL793" s="36">
        <v>164.88404160000002</v>
      </c>
      <c r="BM793" s="36">
        <v>44.958021116209885</v>
      </c>
      <c r="BN793" s="36">
        <v>133.09392000000003</v>
      </c>
      <c r="BO793" s="36">
        <v>196.67416320000001</v>
      </c>
      <c r="BP793" s="36">
        <v>73481.95</v>
      </c>
      <c r="BQ793" s="36">
        <v>57244.792607738549</v>
      </c>
      <c r="BR793" s="36">
        <v>38578</v>
      </c>
      <c r="BS793" s="36">
        <v>187379</v>
      </c>
      <c r="BT793" s="36">
        <v>122.19999999999999</v>
      </c>
      <c r="BU793" s="36">
        <v>11.17228714274745</v>
      </c>
      <c r="BV793" s="36">
        <v>114.3</v>
      </c>
      <c r="BW793" s="36">
        <v>130.1</v>
      </c>
      <c r="BX793" s="36">
        <v>151.26115125000001</v>
      </c>
      <c r="BY793" s="36">
        <v>25.69234482451828</v>
      </c>
      <c r="BZ793" s="36">
        <v>133.09392000000003</v>
      </c>
      <c r="CA793" s="36">
        <v>169.4283825</v>
      </c>
      <c r="CB793" s="36">
        <v>136745.33124999999</v>
      </c>
      <c r="CC793" s="36">
        <v>60915.21861579665</v>
      </c>
      <c r="CD793" s="36">
        <v>38578</v>
      </c>
      <c r="CE793" s="36">
        <v>187379</v>
      </c>
      <c r="CF793" s="36"/>
      <c r="CG793" s="40">
        <v>24.774000000000001</v>
      </c>
      <c r="CH793" s="40">
        <v>69.77</v>
      </c>
      <c r="CI793" s="40"/>
      <c r="CL793" s="5" t="str">
        <f t="shared" si="1711"/>
        <v>1_1_2</v>
      </c>
      <c r="CM793" s="95" t="str">
        <f t="shared" si="1712"/>
        <v>1X</v>
      </c>
      <c r="CN793" s="96">
        <f t="shared" si="1699"/>
        <v>146</v>
      </c>
      <c r="CO793" s="96" t="str">
        <f t="shared" si="1707"/>
        <v>1_1_2</v>
      </c>
      <c r="CP793" s="95" t="str">
        <f t="shared" si="1715"/>
        <v>1X</v>
      </c>
      <c r="CQ793" s="5">
        <f t="shared" si="1708"/>
        <v>93</v>
      </c>
      <c r="CV793" s="87"/>
      <c r="CW793" s="87"/>
      <c r="CX793" s="87"/>
      <c r="CY793" s="87"/>
      <c r="CZ793" s="87"/>
    </row>
    <row r="794" spans="1:104" s="5" customFormat="1">
      <c r="A794" s="13" t="s">
        <v>447</v>
      </c>
      <c r="B794" s="13">
        <v>7</v>
      </c>
      <c r="C794" s="13"/>
      <c r="D794" s="13" t="s">
        <v>73</v>
      </c>
      <c r="E794" s="35" t="s">
        <v>393</v>
      </c>
      <c r="F794" s="13" t="s">
        <v>36</v>
      </c>
      <c r="G794" s="36">
        <v>1125808485</v>
      </c>
      <c r="H794" s="13" t="s">
        <v>394</v>
      </c>
      <c r="I794" s="37">
        <v>20</v>
      </c>
      <c r="J794" s="37" t="s">
        <v>38</v>
      </c>
      <c r="K794" s="38">
        <v>43532</v>
      </c>
      <c r="L794" s="39">
        <v>0.43055555555555558</v>
      </c>
      <c r="M794" s="37" t="s">
        <v>39</v>
      </c>
      <c r="N794" s="37" t="s">
        <v>42</v>
      </c>
      <c r="O794" s="37" t="s">
        <v>100</v>
      </c>
      <c r="P794" s="37" t="s">
        <v>42</v>
      </c>
      <c r="Q794" s="37">
        <v>6</v>
      </c>
      <c r="R794" s="13" t="s">
        <v>55</v>
      </c>
      <c r="S794" s="13" t="s">
        <v>63</v>
      </c>
      <c r="T794" s="13" t="s">
        <v>42</v>
      </c>
      <c r="U794" s="13" t="s">
        <v>52</v>
      </c>
      <c r="V794" s="13" t="s">
        <v>42</v>
      </c>
      <c r="W794" s="13" t="s">
        <v>66</v>
      </c>
      <c r="X794" s="13" t="s">
        <v>53</v>
      </c>
      <c r="Y794" s="13" t="s">
        <v>41</v>
      </c>
      <c r="Z794" s="13" t="s">
        <v>42</v>
      </c>
      <c r="AA794" s="13"/>
      <c r="AB794" s="13">
        <v>0</v>
      </c>
      <c r="AC794" s="72">
        <f t="shared" si="1700"/>
        <v>1</v>
      </c>
      <c r="AD794" s="13">
        <v>0</v>
      </c>
      <c r="AE794" s="72">
        <f t="shared" ref="AE794" si="1756">VALUE(IF(AD794=-2,0%,IF(AD794=-1,50%,IF(AD794=0,100%,IF(AD794=1,50%,IF(AD794=2,0%))))))</f>
        <v>1</v>
      </c>
      <c r="AF794" s="13" t="s">
        <v>42</v>
      </c>
      <c r="AG794" s="13">
        <v>0</v>
      </c>
      <c r="AH794" s="13" t="s">
        <v>42</v>
      </c>
      <c r="AI794" s="13">
        <f t="shared" si="1687"/>
        <v>0</v>
      </c>
      <c r="AJ794" s="70">
        <f t="shared" si="1702"/>
        <v>1</v>
      </c>
      <c r="AK794" s="59">
        <f t="shared" si="1703"/>
        <v>-2</v>
      </c>
      <c r="AL794" s="70">
        <f t="shared" ref="AL794" si="1757">VALUE(IF(AK794=-3,0%,IF(AK794=-2,33.3%,IF(AK794=-1,66.6%,IF(AK794=0,100%,IF(AK794=1,66.6%,IF(AK794=2,33.3%,IF(AK794=3,0%))))))))</f>
        <v>0.33299999999999996</v>
      </c>
      <c r="AM794" s="13" t="s">
        <v>41</v>
      </c>
      <c r="AN794" s="13" t="s">
        <v>42</v>
      </c>
      <c r="AO794" s="13"/>
      <c r="AP794" s="13">
        <v>101.31965006729475</v>
      </c>
      <c r="AQ794" s="13">
        <v>117.34261838440112</v>
      </c>
      <c r="AR794" s="13">
        <v>125.13020833333333</v>
      </c>
      <c r="AS794" s="13">
        <v>148.05555555555554</v>
      </c>
      <c r="AT794" s="36">
        <v>197.1</v>
      </c>
      <c r="AU794" s="36" t="str">
        <f t="shared" si="1705"/>
        <v>2</v>
      </c>
      <c r="AV794" s="36">
        <v>39.032294321497474</v>
      </c>
      <c r="AW794" s="36">
        <v>169.5</v>
      </c>
      <c r="AX794" s="36">
        <v>224.7</v>
      </c>
      <c r="AY794" s="36">
        <v>201.14904660000002</v>
      </c>
      <c r="AZ794" s="36" t="str">
        <f t="shared" si="1706"/>
        <v>2</v>
      </c>
      <c r="BA794" s="36">
        <v>6.3284407943182419</v>
      </c>
      <c r="BB794" s="36">
        <v>196.67416320000001</v>
      </c>
      <c r="BC794" s="36">
        <v>205.62393000000003</v>
      </c>
      <c r="BD794" s="36">
        <v>84045</v>
      </c>
      <c r="BE794" s="36" t="s">
        <v>50</v>
      </c>
      <c r="BF794" s="36">
        <v>77156.100000000006</v>
      </c>
      <c r="BG794" s="36">
        <v>93689.5</v>
      </c>
      <c r="BH794" s="36">
        <v>189.2</v>
      </c>
      <c r="BI794" s="36">
        <v>50.204581464245017</v>
      </c>
      <c r="BJ794" s="36">
        <v>153.69999999999999</v>
      </c>
      <c r="BK794" s="36">
        <v>224.7</v>
      </c>
      <c r="BL794" s="36">
        <v>169.35892500000003</v>
      </c>
      <c r="BM794" s="36">
        <v>51.286461910528068</v>
      </c>
      <c r="BN794" s="36">
        <v>133.09392000000003</v>
      </c>
      <c r="BO794" s="36">
        <v>205.62393000000003</v>
      </c>
      <c r="BP794" s="36">
        <v>78074.583333333328</v>
      </c>
      <c r="BQ794" s="36">
        <v>16036.114374550509</v>
      </c>
      <c r="BR794" s="36">
        <v>57867</v>
      </c>
      <c r="BS794" s="36">
        <v>93689.5</v>
      </c>
      <c r="BT794" s="36">
        <v>165.55</v>
      </c>
      <c r="BU794" s="36">
        <v>83.650732214368489</v>
      </c>
      <c r="BV794" s="36">
        <v>106.4</v>
      </c>
      <c r="BW794" s="36">
        <v>224.7</v>
      </c>
      <c r="BX794" s="36">
        <v>151.06423140000001</v>
      </c>
      <c r="BY794" s="36">
        <v>77.159065719108398</v>
      </c>
      <c r="BZ794" s="36">
        <v>96.504532800000007</v>
      </c>
      <c r="CA794" s="36">
        <v>205.62393000000003</v>
      </c>
      <c r="CB794" s="36">
        <v>47447.525000000001</v>
      </c>
      <c r="CC794" s="36">
        <v>26416.025592747032</v>
      </c>
      <c r="CD794" s="36">
        <v>22044.6</v>
      </c>
      <c r="CE794" s="36">
        <v>93689.5</v>
      </c>
      <c r="CF794" s="36"/>
      <c r="CG794" s="40">
        <v>25.331</v>
      </c>
      <c r="CH794" s="40">
        <v>68.525999999999996</v>
      </c>
      <c r="CI794" s="40"/>
      <c r="CL794" s="5" t="str">
        <f t="shared" si="1711"/>
        <v>1_1_2</v>
      </c>
      <c r="CM794" s="95" t="str">
        <f t="shared" si="1712"/>
        <v>1X</v>
      </c>
      <c r="CN794" s="96">
        <f t="shared" si="1699"/>
        <v>146</v>
      </c>
      <c r="CO794" s="96" t="str">
        <f t="shared" si="1707"/>
        <v>0.333_1_2</v>
      </c>
      <c r="CP794" s="95" t="str">
        <f t="shared" si="1715"/>
        <v>1R</v>
      </c>
      <c r="CQ794" s="5">
        <f t="shared" si="1708"/>
        <v>42</v>
      </c>
      <c r="CV794" s="87"/>
      <c r="CW794" s="87"/>
      <c r="CX794" s="87"/>
      <c r="CY794" s="87"/>
      <c r="CZ794" s="87"/>
    </row>
    <row r="795" spans="1:104" s="5" customFormat="1">
      <c r="A795" s="13" t="s">
        <v>447</v>
      </c>
      <c r="B795" s="13">
        <v>7</v>
      </c>
      <c r="C795" s="13"/>
      <c r="D795" s="13" t="s">
        <v>78</v>
      </c>
      <c r="E795" s="35" t="s">
        <v>395</v>
      </c>
      <c r="F795" s="13" t="s">
        <v>36</v>
      </c>
      <c r="G795" s="36">
        <v>1094941970</v>
      </c>
      <c r="H795" s="13" t="s">
        <v>396</v>
      </c>
      <c r="I795" s="37">
        <v>24</v>
      </c>
      <c r="J795" s="37" t="s">
        <v>70</v>
      </c>
      <c r="K795" s="38">
        <v>43532</v>
      </c>
      <c r="L795" s="39">
        <v>0.39513888888888887</v>
      </c>
      <c r="M795" s="37" t="s">
        <v>39</v>
      </c>
      <c r="N795" s="37" t="s">
        <v>42</v>
      </c>
      <c r="O795" s="37"/>
      <c r="P795" s="37" t="s">
        <v>42</v>
      </c>
      <c r="Q795" s="37">
        <v>3</v>
      </c>
      <c r="R795" s="13" t="s">
        <v>43</v>
      </c>
      <c r="S795" s="13" t="s">
        <v>63</v>
      </c>
      <c r="T795" s="13" t="s">
        <v>42</v>
      </c>
      <c r="U795" s="13" t="s">
        <v>52</v>
      </c>
      <c r="V795" s="13" t="s">
        <v>42</v>
      </c>
      <c r="W795" s="13" t="s">
        <v>66</v>
      </c>
      <c r="X795" s="13" t="s">
        <v>76</v>
      </c>
      <c r="Y795" s="13" t="s">
        <v>41</v>
      </c>
      <c r="Z795" s="13" t="s">
        <v>41</v>
      </c>
      <c r="AA795" s="13"/>
      <c r="AB795" s="13">
        <v>-1</v>
      </c>
      <c r="AC795" s="72">
        <f t="shared" si="1700"/>
        <v>0.5</v>
      </c>
      <c r="AD795" s="13">
        <v>0</v>
      </c>
      <c r="AE795" s="72">
        <f t="shared" ref="AE795" si="1758">VALUE(IF(AD795=-2,0%,IF(AD795=-1,50%,IF(AD795=0,100%,IF(AD795=1,50%,IF(AD795=2,0%))))))</f>
        <v>1</v>
      </c>
      <c r="AF795" s="13" t="s">
        <v>42</v>
      </c>
      <c r="AG795" s="13">
        <v>0</v>
      </c>
      <c r="AH795" s="13" t="s">
        <v>42</v>
      </c>
      <c r="AI795" s="13">
        <f t="shared" si="1687"/>
        <v>0</v>
      </c>
      <c r="AJ795" s="70">
        <f t="shared" si="1702"/>
        <v>1</v>
      </c>
      <c r="AK795" s="59">
        <f t="shared" si="1703"/>
        <v>0</v>
      </c>
      <c r="AL795" s="70">
        <f t="shared" ref="AL795" si="1759">VALUE(IF(AK795=-3,0%,IF(AK795=-2,33.3%,IF(AK795=-1,66.6%,IF(AK795=0,100%,IF(AK795=1,66.6%,IF(AK795=2,33.3%,IF(AK795=3,0%))))))))</f>
        <v>1</v>
      </c>
      <c r="AM795" s="13" t="s">
        <v>41</v>
      </c>
      <c r="AN795" s="13" t="s">
        <v>41</v>
      </c>
      <c r="AO795" s="13"/>
      <c r="AP795" s="13">
        <v>101.31965006729475</v>
      </c>
      <c r="AQ795" s="13">
        <v>117.34261838440112</v>
      </c>
      <c r="AR795" s="13">
        <v>125.13020833333333</v>
      </c>
      <c r="AS795" s="13">
        <v>148.05555555555554</v>
      </c>
      <c r="AT795" s="36">
        <v>372.54556550000001</v>
      </c>
      <c r="AU795" s="36" t="str">
        <f t="shared" si="1705"/>
        <v>3</v>
      </c>
      <c r="AV795" s="36">
        <v>0</v>
      </c>
      <c r="AW795" s="36">
        <v>372.54556550000001</v>
      </c>
      <c r="AX795" s="36">
        <v>372.54556550000001</v>
      </c>
      <c r="AY795" s="36">
        <v>468.61063360000003</v>
      </c>
      <c r="AZ795" s="36" t="str">
        <f t="shared" si="1706"/>
        <v>3</v>
      </c>
      <c r="BA795" s="36">
        <v>25.387896252212542</v>
      </c>
      <c r="BB795" s="36">
        <v>450.65868</v>
      </c>
      <c r="BC795" s="36">
        <v>486.56258720000005</v>
      </c>
      <c r="BD795" s="36">
        <v>165334.42499999999</v>
      </c>
      <c r="BE795" s="36" t="s">
        <v>50</v>
      </c>
      <c r="BF795" s="36">
        <v>159823.29999999999</v>
      </c>
      <c r="BG795" s="36">
        <v>170845.6</v>
      </c>
      <c r="BH795" s="36">
        <v>346.08748274999999</v>
      </c>
      <c r="BI795" s="36">
        <v>37.417379459439658</v>
      </c>
      <c r="BJ795" s="36">
        <v>319.62939999999998</v>
      </c>
      <c r="BK795" s="36">
        <v>372.54556550000001</v>
      </c>
      <c r="BL795" s="36">
        <v>420.71286759999998</v>
      </c>
      <c r="BM795" s="36">
        <v>42.349774032360394</v>
      </c>
      <c r="BN795" s="36">
        <v>390.76705520000002</v>
      </c>
      <c r="BO795" s="36">
        <v>450.65868</v>
      </c>
      <c r="BP795" s="36">
        <v>112060</v>
      </c>
      <c r="BQ795" s="36">
        <v>41339.716051226082</v>
      </c>
      <c r="BR795" s="36">
        <v>71644.899999999994</v>
      </c>
      <c r="BS795" s="36">
        <v>159823.29999999999</v>
      </c>
      <c r="BT795" s="36">
        <v>288.36845149999999</v>
      </c>
      <c r="BU795" s="36">
        <v>119.04441626022637</v>
      </c>
      <c r="BV795" s="36">
        <v>204.19133750000003</v>
      </c>
      <c r="BW795" s="36">
        <v>372.54556550000001</v>
      </c>
      <c r="BX795" s="36">
        <v>342.95360010000002</v>
      </c>
      <c r="BY795" s="36">
        <v>152.31798473105781</v>
      </c>
      <c r="BZ795" s="36">
        <v>235.2485202</v>
      </c>
      <c r="CA795" s="36">
        <v>450.65868</v>
      </c>
      <c r="CB795" s="36">
        <v>78447.737500000003</v>
      </c>
      <c r="CC795" s="36">
        <v>41123.240217341423</v>
      </c>
      <c r="CD795" s="36">
        <v>26178</v>
      </c>
      <c r="CE795" s="36">
        <v>159823.29999999999</v>
      </c>
      <c r="CF795" s="36"/>
      <c r="CG795" s="40">
        <v>24.266999999999999</v>
      </c>
      <c r="CH795" s="40">
        <v>70.271000000000001</v>
      </c>
      <c r="CI795" s="40"/>
      <c r="CL795" s="5" t="str">
        <f t="shared" si="1711"/>
        <v>1_0.5_3</v>
      </c>
      <c r="CM795" s="95" t="str">
        <f t="shared" si="1712"/>
        <v>2I</v>
      </c>
      <c r="CN795" s="96">
        <f t="shared" si="1699"/>
        <v>35</v>
      </c>
      <c r="CO795" s="96" t="str">
        <f t="shared" si="1707"/>
        <v>1_1_3</v>
      </c>
      <c r="CP795" s="95" t="str">
        <f t="shared" si="1715"/>
        <v>2J</v>
      </c>
      <c r="CQ795" s="5">
        <f t="shared" si="1708"/>
        <v>37</v>
      </c>
      <c r="CV795" s="87"/>
      <c r="CW795" s="87"/>
      <c r="CX795" s="87"/>
      <c r="CY795" s="87"/>
      <c r="CZ795" s="87"/>
    </row>
    <row r="796" spans="1:104" s="5" customFormat="1">
      <c r="A796" s="13" t="s">
        <v>447</v>
      </c>
      <c r="B796" s="13">
        <v>7</v>
      </c>
      <c r="C796" s="13"/>
      <c r="D796" s="13" t="s">
        <v>78</v>
      </c>
      <c r="E796" s="35" t="s">
        <v>395</v>
      </c>
      <c r="F796" s="13" t="s">
        <v>36</v>
      </c>
      <c r="G796" s="36">
        <v>1094941970</v>
      </c>
      <c r="H796" s="13" t="s">
        <v>396</v>
      </c>
      <c r="I796" s="37">
        <v>24</v>
      </c>
      <c r="J796" s="37" t="s">
        <v>70</v>
      </c>
      <c r="K796" s="38">
        <v>43532</v>
      </c>
      <c r="L796" s="39">
        <v>0.40625</v>
      </c>
      <c r="M796" s="37" t="s">
        <v>39</v>
      </c>
      <c r="N796" s="37" t="s">
        <v>42</v>
      </c>
      <c r="O796" s="37"/>
      <c r="P796" s="37" t="s">
        <v>42</v>
      </c>
      <c r="Q796" s="37">
        <v>4</v>
      </c>
      <c r="R796" s="13" t="s">
        <v>55</v>
      </c>
      <c r="S796" s="13" t="s">
        <v>63</v>
      </c>
      <c r="T796" s="13" t="s">
        <v>42</v>
      </c>
      <c r="U796" s="13" t="s">
        <v>52</v>
      </c>
      <c r="V796" s="13" t="s">
        <v>42</v>
      </c>
      <c r="W796" s="13" t="s">
        <v>66</v>
      </c>
      <c r="X796" s="13" t="s">
        <v>76</v>
      </c>
      <c r="Y796" s="13" t="s">
        <v>41</v>
      </c>
      <c r="Z796" s="13" t="s">
        <v>41</v>
      </c>
      <c r="AA796" s="13"/>
      <c r="AB796" s="13">
        <v>0</v>
      </c>
      <c r="AC796" s="72">
        <f t="shared" si="1700"/>
        <v>1</v>
      </c>
      <c r="AD796" s="13">
        <v>0</v>
      </c>
      <c r="AE796" s="72">
        <f t="shared" ref="AE796" si="1760">VALUE(IF(AD796=-2,0%,IF(AD796=-1,50%,IF(AD796=0,100%,IF(AD796=1,50%,IF(AD796=2,0%))))))</f>
        <v>1</v>
      </c>
      <c r="AF796" s="13" t="s">
        <v>42</v>
      </c>
      <c r="AG796" s="13">
        <v>0</v>
      </c>
      <c r="AH796" s="13" t="s">
        <v>42</v>
      </c>
      <c r="AI796" s="13">
        <f t="shared" si="1687"/>
        <v>0</v>
      </c>
      <c r="AJ796" s="70">
        <f t="shared" si="1702"/>
        <v>1</v>
      </c>
      <c r="AK796" s="59">
        <f t="shared" si="1703"/>
        <v>0</v>
      </c>
      <c r="AL796" s="70">
        <f t="shared" ref="AL796" si="1761">VALUE(IF(AK796=-3,0%,IF(AK796=-2,33.3%,IF(AK796=-1,66.6%,IF(AK796=0,100%,IF(AK796=1,66.6%,IF(AK796=2,33.3%,IF(AK796=3,0%))))))))</f>
        <v>1</v>
      </c>
      <c r="AM796" s="13" t="s">
        <v>41</v>
      </c>
      <c r="AN796" s="13" t="s">
        <v>41</v>
      </c>
      <c r="AO796" s="13"/>
      <c r="AP796" s="13">
        <v>101.31965006729475</v>
      </c>
      <c r="AQ796" s="13">
        <v>117.34261838440112</v>
      </c>
      <c r="AR796" s="13">
        <v>125.13020833333333</v>
      </c>
      <c r="AS796" s="13">
        <v>148.05555555555554</v>
      </c>
      <c r="AT796" s="36">
        <v>253.1596615</v>
      </c>
      <c r="AU796" s="36" t="str">
        <f t="shared" si="1705"/>
        <v>2</v>
      </c>
      <c r="AV796" s="36">
        <v>43.989786023270682</v>
      </c>
      <c r="AW796" s="36">
        <v>222.05418550000002</v>
      </c>
      <c r="AX796" s="36">
        <v>284.26513749999998</v>
      </c>
      <c r="AY796" s="36">
        <v>306.9934624</v>
      </c>
      <c r="AZ796" s="36" t="str">
        <f t="shared" si="1706"/>
        <v>3</v>
      </c>
      <c r="BA796" s="36">
        <v>84.532610901705766</v>
      </c>
      <c r="BB796" s="36">
        <v>247.21987999999999</v>
      </c>
      <c r="BC796" s="36">
        <v>366.76704480000001</v>
      </c>
      <c r="BD796" s="36">
        <v>42711.375</v>
      </c>
      <c r="BE796" s="36" t="s">
        <v>50</v>
      </c>
      <c r="BF796" s="36">
        <v>37200.199999999997</v>
      </c>
      <c r="BG796" s="36">
        <v>52355.9</v>
      </c>
      <c r="BH796" s="36">
        <v>345.96337275000002</v>
      </c>
      <c r="BI796" s="36">
        <v>87.254481065035876</v>
      </c>
      <c r="BJ796" s="36">
        <v>284.26513749999998</v>
      </c>
      <c r="BK796" s="36">
        <v>407.66160800000006</v>
      </c>
      <c r="BL796" s="36">
        <v>444.70404730000001</v>
      </c>
      <c r="BM796" s="36">
        <v>110.21956594620562</v>
      </c>
      <c r="BN796" s="36">
        <v>366.76704480000001</v>
      </c>
      <c r="BO796" s="36">
        <v>522.64104980000002</v>
      </c>
      <c r="BP796" s="36">
        <v>73481.95</v>
      </c>
      <c r="BQ796" s="36">
        <v>57244.792607738549</v>
      </c>
      <c r="BR796" s="36">
        <v>38578</v>
      </c>
      <c r="BS796" s="36">
        <v>187379</v>
      </c>
      <c r="BT796" s="36">
        <v>323.99412974999996</v>
      </c>
      <c r="BU796" s="36">
        <v>56.185279659366053</v>
      </c>
      <c r="BV796" s="36">
        <v>284.26513749999998</v>
      </c>
      <c r="BW796" s="36">
        <v>363.72312199999999</v>
      </c>
      <c r="BX796" s="36">
        <v>408.71286240000001</v>
      </c>
      <c r="BY796" s="36">
        <v>59.3203441347476</v>
      </c>
      <c r="BZ796" s="36">
        <v>366.76704480000001</v>
      </c>
      <c r="CA796" s="36">
        <v>450.65868</v>
      </c>
      <c r="CB796" s="36">
        <v>136745.33124999999</v>
      </c>
      <c r="CC796" s="36">
        <v>60915.21861579665</v>
      </c>
      <c r="CD796" s="36">
        <v>38578</v>
      </c>
      <c r="CE796" s="36">
        <v>187379</v>
      </c>
      <c r="CF796" s="36"/>
      <c r="CG796" s="40">
        <v>24.774000000000001</v>
      </c>
      <c r="CH796" s="40">
        <v>69.77</v>
      </c>
      <c r="CI796" s="40"/>
      <c r="CL796" s="5" t="str">
        <f t="shared" si="1711"/>
        <v>1_1_3</v>
      </c>
      <c r="CM796" s="95" t="str">
        <f t="shared" si="1712"/>
        <v>2J</v>
      </c>
      <c r="CN796" s="96">
        <f t="shared" si="1699"/>
        <v>54</v>
      </c>
      <c r="CO796" s="96" t="str">
        <f t="shared" si="1707"/>
        <v>1_1_3</v>
      </c>
      <c r="CP796" s="95" t="str">
        <f t="shared" si="1715"/>
        <v>2J</v>
      </c>
      <c r="CQ796" s="5">
        <f t="shared" si="1708"/>
        <v>37</v>
      </c>
      <c r="CV796" s="87"/>
      <c r="CW796" s="87"/>
      <c r="CX796" s="87"/>
      <c r="CY796" s="87"/>
      <c r="CZ796" s="87"/>
    </row>
    <row r="797" spans="1:104" s="5" customFormat="1">
      <c r="A797" s="13" t="s">
        <v>447</v>
      </c>
      <c r="B797" s="13">
        <v>7</v>
      </c>
      <c r="C797" s="13"/>
      <c r="D797" s="13" t="s">
        <v>78</v>
      </c>
      <c r="E797" s="35" t="s">
        <v>395</v>
      </c>
      <c r="F797" s="13" t="s">
        <v>36</v>
      </c>
      <c r="G797" s="36">
        <v>1094941970</v>
      </c>
      <c r="H797" s="13" t="s">
        <v>396</v>
      </c>
      <c r="I797" s="37">
        <v>24</v>
      </c>
      <c r="J797" s="37" t="s">
        <v>70</v>
      </c>
      <c r="K797" s="38">
        <v>43532</v>
      </c>
      <c r="L797" s="39">
        <v>0.4201388888888889</v>
      </c>
      <c r="M797" s="37" t="s">
        <v>39</v>
      </c>
      <c r="N797" s="37" t="s">
        <v>42</v>
      </c>
      <c r="O797" s="37"/>
      <c r="P797" s="37" t="s">
        <v>42</v>
      </c>
      <c r="Q797" s="37">
        <v>5</v>
      </c>
      <c r="R797" s="13" t="s">
        <v>43</v>
      </c>
      <c r="S797" s="13" t="s">
        <v>63</v>
      </c>
      <c r="T797" s="13" t="s">
        <v>42</v>
      </c>
      <c r="U797" s="13" t="s">
        <v>52</v>
      </c>
      <c r="V797" s="13" t="s">
        <v>42</v>
      </c>
      <c r="W797" s="13" t="s">
        <v>66</v>
      </c>
      <c r="X797" s="13" t="s">
        <v>76</v>
      </c>
      <c r="Y797" s="13" t="s">
        <v>41</v>
      </c>
      <c r="Z797" s="13" t="s">
        <v>41</v>
      </c>
      <c r="AA797" s="13"/>
      <c r="AB797" s="13">
        <v>-1</v>
      </c>
      <c r="AC797" s="72">
        <f t="shared" si="1700"/>
        <v>0.5</v>
      </c>
      <c r="AD797" s="13">
        <v>0</v>
      </c>
      <c r="AE797" s="72">
        <f t="shared" ref="AE797" si="1762">VALUE(IF(AD797=-2,0%,IF(AD797=-1,50%,IF(AD797=0,100%,IF(AD797=1,50%,IF(AD797=2,0%))))))</f>
        <v>1</v>
      </c>
      <c r="AF797" s="13" t="s">
        <v>42</v>
      </c>
      <c r="AG797" s="13">
        <v>0</v>
      </c>
      <c r="AH797" s="13" t="s">
        <v>42</v>
      </c>
      <c r="AI797" s="13">
        <f t="shared" si="1687"/>
        <v>0</v>
      </c>
      <c r="AJ797" s="70">
        <f t="shared" si="1702"/>
        <v>1</v>
      </c>
      <c r="AK797" s="59">
        <f t="shared" si="1703"/>
        <v>0</v>
      </c>
      <c r="AL797" s="70">
        <f t="shared" ref="AL797" si="1763">VALUE(IF(AK797=-3,0%,IF(AK797=-2,33.3%,IF(AK797=-1,66.6%,IF(AK797=0,100%,IF(AK797=1,66.6%,IF(AK797=2,33.3%,IF(AK797=3,0%))))))))</f>
        <v>1</v>
      </c>
      <c r="AM797" s="13" t="s">
        <v>41</v>
      </c>
      <c r="AN797" s="13" t="s">
        <v>41</v>
      </c>
      <c r="AO797" s="13"/>
      <c r="AP797" s="13">
        <v>101.31965006729475</v>
      </c>
      <c r="AQ797" s="13">
        <v>117.34261838440112</v>
      </c>
      <c r="AR797" s="13">
        <v>125.13020833333333</v>
      </c>
      <c r="AS797" s="13">
        <v>148.05555555555554</v>
      </c>
      <c r="AT797" s="36">
        <v>132.60095150000001</v>
      </c>
      <c r="AU797" s="36" t="str">
        <f t="shared" si="1705"/>
        <v>2</v>
      </c>
      <c r="AV797" s="36">
        <v>12.710264190818092</v>
      </c>
      <c r="AW797" s="36">
        <v>123.6134375</v>
      </c>
      <c r="AX797" s="36">
        <v>141.58846550000004</v>
      </c>
      <c r="AY797" s="36">
        <v>283.00228400000003</v>
      </c>
      <c r="AZ797" s="36" t="str">
        <f t="shared" si="1706"/>
        <v>2</v>
      </c>
      <c r="BA797" s="36">
        <v>33.884742499278708</v>
      </c>
      <c r="BB797" s="36">
        <v>259.04215280000005</v>
      </c>
      <c r="BC797" s="36">
        <v>306.96241520000001</v>
      </c>
      <c r="BD797" s="36">
        <v>27211.3</v>
      </c>
      <c r="BE797" s="36" t="s">
        <v>50</v>
      </c>
      <c r="BF797" s="36">
        <v>22044.6</v>
      </c>
      <c r="BG797" s="36">
        <v>31689.1</v>
      </c>
      <c r="BH797" s="36">
        <v>141.57598350000001</v>
      </c>
      <c r="BI797" s="36">
        <v>25.402876167950446</v>
      </c>
      <c r="BJ797" s="36">
        <v>123.6134375</v>
      </c>
      <c r="BK797" s="36">
        <v>159.53852949999998</v>
      </c>
      <c r="BL797" s="36">
        <v>283.00228400000003</v>
      </c>
      <c r="BM797" s="36">
        <v>33.884742499278708</v>
      </c>
      <c r="BN797" s="36">
        <v>259.04215280000005</v>
      </c>
      <c r="BO797" s="36">
        <v>306.96241520000001</v>
      </c>
      <c r="BP797" s="36">
        <v>21126.066666666669</v>
      </c>
      <c r="BQ797" s="36">
        <v>834.29933157510402</v>
      </c>
      <c r="BR797" s="36">
        <v>19977.900000000001</v>
      </c>
      <c r="BS797" s="36">
        <v>22044.6</v>
      </c>
      <c r="BT797" s="36">
        <v>150.48184775000004</v>
      </c>
      <c r="BU797" s="36">
        <v>37.997670174954187</v>
      </c>
      <c r="BV797" s="36">
        <v>123.6134375</v>
      </c>
      <c r="BW797" s="36">
        <v>177.35025800000005</v>
      </c>
      <c r="BX797" s="36">
        <v>324.90460400000006</v>
      </c>
      <c r="BY797" s="36">
        <v>93.143571738175766</v>
      </c>
      <c r="BZ797" s="36">
        <v>259.04215280000005</v>
      </c>
      <c r="CA797" s="36">
        <v>390.76705520000002</v>
      </c>
      <c r="CB797" s="36">
        <v>32205.768749999996</v>
      </c>
      <c r="CC797" s="36">
        <v>10697.458362665344</v>
      </c>
      <c r="CD797" s="36">
        <v>19977.900000000001</v>
      </c>
      <c r="CE797" s="36">
        <v>49600.3</v>
      </c>
      <c r="CF797" s="36"/>
      <c r="CG797" s="40">
        <v>25.38</v>
      </c>
      <c r="CH797" s="40">
        <v>68.325000000000003</v>
      </c>
      <c r="CI797" s="40"/>
      <c r="CL797" s="5" t="str">
        <f t="shared" si="1711"/>
        <v>1_0.5_2</v>
      </c>
      <c r="CM797" s="95" t="str">
        <f t="shared" si="1712"/>
        <v>1W</v>
      </c>
      <c r="CN797" s="96">
        <f t="shared" si="1699"/>
        <v>91</v>
      </c>
      <c r="CO797" s="96" t="str">
        <f t="shared" si="1707"/>
        <v>1_1_2</v>
      </c>
      <c r="CP797" s="95" t="str">
        <f t="shared" si="1715"/>
        <v>1X</v>
      </c>
      <c r="CQ797" s="5">
        <f t="shared" si="1708"/>
        <v>93</v>
      </c>
      <c r="CV797" s="87"/>
      <c r="CW797" s="87"/>
      <c r="CX797" s="87"/>
      <c r="CY797" s="87"/>
      <c r="CZ797" s="87"/>
    </row>
    <row r="798" spans="1:104" s="5" customFormat="1">
      <c r="A798" s="13" t="s">
        <v>447</v>
      </c>
      <c r="B798" s="13">
        <v>7</v>
      </c>
      <c r="C798" s="13"/>
      <c r="D798" s="13" t="s">
        <v>78</v>
      </c>
      <c r="E798" s="35" t="s">
        <v>395</v>
      </c>
      <c r="F798" s="13" t="s">
        <v>36</v>
      </c>
      <c r="G798" s="36">
        <v>1094941970</v>
      </c>
      <c r="H798" s="13" t="s">
        <v>396</v>
      </c>
      <c r="I798" s="37">
        <v>24</v>
      </c>
      <c r="J798" s="37" t="s">
        <v>70</v>
      </c>
      <c r="K798" s="38">
        <v>43532</v>
      </c>
      <c r="L798" s="39">
        <v>0.43055555555555558</v>
      </c>
      <c r="M798" s="37" t="s">
        <v>39</v>
      </c>
      <c r="N798" s="37" t="s">
        <v>42</v>
      </c>
      <c r="O798" s="37"/>
      <c r="P798" s="37" t="s">
        <v>42</v>
      </c>
      <c r="Q798" s="37">
        <v>6</v>
      </c>
      <c r="R798" s="13" t="s">
        <v>43</v>
      </c>
      <c r="S798" s="13" t="s">
        <v>63</v>
      </c>
      <c r="T798" s="13" t="s">
        <v>42</v>
      </c>
      <c r="U798" s="13" t="s">
        <v>52</v>
      </c>
      <c r="V798" s="13" t="s">
        <v>42</v>
      </c>
      <c r="W798" s="13" t="s">
        <v>66</v>
      </c>
      <c r="X798" s="13" t="s">
        <v>76</v>
      </c>
      <c r="Y798" s="13" t="s">
        <v>41</v>
      </c>
      <c r="Z798" s="13" t="s">
        <v>41</v>
      </c>
      <c r="AA798" s="13"/>
      <c r="AB798" s="13">
        <v>-1</v>
      </c>
      <c r="AC798" s="72">
        <f t="shared" si="1700"/>
        <v>0.5</v>
      </c>
      <c r="AD798" s="13">
        <v>0</v>
      </c>
      <c r="AE798" s="72">
        <f t="shared" ref="AE798" si="1764">VALUE(IF(AD798=-2,0%,IF(AD798=-1,50%,IF(AD798=0,100%,IF(AD798=1,50%,IF(AD798=2,0%))))))</f>
        <v>1</v>
      </c>
      <c r="AF798" s="13" t="s">
        <v>42</v>
      </c>
      <c r="AG798" s="13">
        <v>0</v>
      </c>
      <c r="AH798" s="13" t="s">
        <v>42</v>
      </c>
      <c r="AI798" s="13">
        <f t="shared" si="1687"/>
        <v>0</v>
      </c>
      <c r="AJ798" s="70">
        <f t="shared" si="1702"/>
        <v>1</v>
      </c>
      <c r="AK798" s="59">
        <f t="shared" si="1703"/>
        <v>0</v>
      </c>
      <c r="AL798" s="70">
        <f t="shared" ref="AL798" si="1765">VALUE(IF(AK798=-3,0%,IF(AK798=-2,33.3%,IF(AK798=-1,66.6%,IF(AK798=0,100%,IF(AK798=1,66.6%,IF(AK798=2,33.3%,IF(AK798=3,0%))))))))</f>
        <v>1</v>
      </c>
      <c r="AM798" s="13" t="s">
        <v>41</v>
      </c>
      <c r="AN798" s="13" t="s">
        <v>41</v>
      </c>
      <c r="AO798" s="13"/>
      <c r="AP798" s="13">
        <v>101.31965006729475</v>
      </c>
      <c r="AQ798" s="13">
        <v>117.34261838440112</v>
      </c>
      <c r="AR798" s="13">
        <v>125.13020833333333</v>
      </c>
      <c r="AS798" s="13">
        <v>148.05555555555554</v>
      </c>
      <c r="AT798" s="36">
        <v>350.34642675000003</v>
      </c>
      <c r="AU798" s="36" t="str">
        <f t="shared" si="1705"/>
        <v>3</v>
      </c>
      <c r="AV798" s="36">
        <v>81.055906653622174</v>
      </c>
      <c r="AW798" s="36">
        <v>293.03124550000001</v>
      </c>
      <c r="AX798" s="36">
        <v>407.66160800000006</v>
      </c>
      <c r="AY798" s="36">
        <v>420.70789060000004</v>
      </c>
      <c r="AZ798" s="36" t="str">
        <f t="shared" si="1706"/>
        <v>3</v>
      </c>
      <c r="BA798" s="36">
        <v>25.366869724967131</v>
      </c>
      <c r="BB798" s="36">
        <v>402.77080500000005</v>
      </c>
      <c r="BC798" s="36">
        <v>438.64497620000003</v>
      </c>
      <c r="BD798" s="36">
        <v>84045</v>
      </c>
      <c r="BE798" s="36" t="s">
        <v>50</v>
      </c>
      <c r="BF798" s="36">
        <v>77156.100000000006</v>
      </c>
      <c r="BG798" s="36">
        <v>93689.5</v>
      </c>
      <c r="BH798" s="36">
        <v>284.20584374999999</v>
      </c>
      <c r="BI798" s="36">
        <v>12.481002848241243</v>
      </c>
      <c r="BJ798" s="36">
        <v>275.38044200000002</v>
      </c>
      <c r="BK798" s="36">
        <v>293.03124550000001</v>
      </c>
      <c r="BL798" s="36">
        <v>366.8541649</v>
      </c>
      <c r="BM798" s="36">
        <v>50.793799544293428</v>
      </c>
      <c r="BN798" s="36">
        <v>330.93752479999995</v>
      </c>
      <c r="BO798" s="36">
        <v>402.77080500000005</v>
      </c>
      <c r="BP798" s="36">
        <v>78074.583333333328</v>
      </c>
      <c r="BQ798" s="36">
        <v>16036.114374550509</v>
      </c>
      <c r="BR798" s="36">
        <v>57867</v>
      </c>
      <c r="BS798" s="36">
        <v>93689.5</v>
      </c>
      <c r="BT798" s="36">
        <v>208.32234149999999</v>
      </c>
      <c r="BU798" s="36">
        <v>119.7964808905605</v>
      </c>
      <c r="BV798" s="36">
        <v>123.6134375</v>
      </c>
      <c r="BW798" s="36">
        <v>293.03124550000001</v>
      </c>
      <c r="BX798" s="36">
        <v>330.90647890000002</v>
      </c>
      <c r="BY798" s="36">
        <v>101.63150462142275</v>
      </c>
      <c r="BZ798" s="36">
        <v>259.04215280000005</v>
      </c>
      <c r="CA798" s="36">
        <v>402.77080500000005</v>
      </c>
      <c r="CB798" s="36">
        <v>47447.525000000001</v>
      </c>
      <c r="CC798" s="36">
        <v>26416.025592747032</v>
      </c>
      <c r="CD798" s="36">
        <v>22044.6</v>
      </c>
      <c r="CE798" s="36">
        <v>93689.5</v>
      </c>
      <c r="CF798" s="36"/>
      <c r="CG798" s="40">
        <v>25.331</v>
      </c>
      <c r="CH798" s="40">
        <v>68.525999999999996</v>
      </c>
      <c r="CI798" s="40"/>
      <c r="CL798" s="5" t="str">
        <f t="shared" si="1711"/>
        <v>1_0.5_3</v>
      </c>
      <c r="CM798" s="95" t="str">
        <f t="shared" si="1712"/>
        <v>2I</v>
      </c>
      <c r="CN798" s="96">
        <f t="shared" si="1699"/>
        <v>35</v>
      </c>
      <c r="CO798" s="96" t="str">
        <f t="shared" si="1707"/>
        <v>1_1_3</v>
      </c>
      <c r="CP798" s="95" t="str">
        <f t="shared" si="1715"/>
        <v>2J</v>
      </c>
      <c r="CQ798" s="5">
        <f t="shared" si="1708"/>
        <v>37</v>
      </c>
      <c r="CV798" s="87"/>
      <c r="CW798" s="87"/>
      <c r="CX798" s="87"/>
      <c r="CY798" s="87"/>
      <c r="CZ798" s="87"/>
    </row>
    <row r="799" spans="1:104" s="5" customFormat="1">
      <c r="A799" s="13" t="s">
        <v>447</v>
      </c>
      <c r="B799" s="13">
        <v>7</v>
      </c>
      <c r="C799" s="13"/>
      <c r="D799" s="13" t="s">
        <v>85</v>
      </c>
      <c r="E799" s="35" t="s">
        <v>397</v>
      </c>
      <c r="F799" s="13" t="s">
        <v>36</v>
      </c>
      <c r="G799" s="36">
        <v>1094949338</v>
      </c>
      <c r="H799" s="13" t="s">
        <v>398</v>
      </c>
      <c r="I799" s="37">
        <v>23</v>
      </c>
      <c r="J799" s="37" t="s">
        <v>38</v>
      </c>
      <c r="K799" s="38">
        <v>43532</v>
      </c>
      <c r="L799" s="39">
        <v>0.3659722222222222</v>
      </c>
      <c r="M799" s="37" t="s">
        <v>39</v>
      </c>
      <c r="N799" s="37" t="s">
        <v>71</v>
      </c>
      <c r="O799" s="37" t="s">
        <v>41</v>
      </c>
      <c r="P799" s="37" t="s">
        <v>42</v>
      </c>
      <c r="Q799" s="37">
        <v>1</v>
      </c>
      <c r="R799" s="13" t="s">
        <v>43</v>
      </c>
      <c r="S799" s="13" t="s">
        <v>56</v>
      </c>
      <c r="T799" s="13" t="s">
        <v>41</v>
      </c>
      <c r="U799" s="13" t="s">
        <v>52</v>
      </c>
      <c r="V799" s="13" t="s">
        <v>42</v>
      </c>
      <c r="W799" s="13" t="s">
        <v>135</v>
      </c>
      <c r="X799" s="13" t="s">
        <v>106</v>
      </c>
      <c r="Y799" s="13" t="s">
        <v>42</v>
      </c>
      <c r="Z799" s="13" t="s">
        <v>41</v>
      </c>
      <c r="AA799" s="13"/>
      <c r="AB799" s="13">
        <v>-1</v>
      </c>
      <c r="AC799" s="72">
        <f t="shared" si="1700"/>
        <v>0.5</v>
      </c>
      <c r="AD799" s="13">
        <v>2</v>
      </c>
      <c r="AE799" s="72">
        <f t="shared" ref="AE799" si="1766">VALUE(IF(AD799=-2,0%,IF(AD799=-1,50%,IF(AD799=0,100%,IF(AD799=1,50%,IF(AD799=2,0%))))))</f>
        <v>0</v>
      </c>
      <c r="AF799" s="13" t="s">
        <v>41</v>
      </c>
      <c r="AG799" s="13">
        <v>0</v>
      </c>
      <c r="AH799" s="13" t="s">
        <v>42</v>
      </c>
      <c r="AI799" s="13">
        <f t="shared" si="1687"/>
        <v>-2</v>
      </c>
      <c r="AJ799" s="70">
        <f t="shared" si="1702"/>
        <v>0.33299999999999996</v>
      </c>
      <c r="AK799" s="59">
        <f t="shared" si="1703"/>
        <v>1</v>
      </c>
      <c r="AL799" s="70">
        <f t="shared" ref="AL799" si="1767">VALUE(IF(AK799=-3,0%,IF(AK799=-2,33.3%,IF(AK799=-1,66.6%,IF(AK799=0,100%,IF(AK799=1,66.6%,IF(AK799=2,33.3%,IF(AK799=3,0%))))))))</f>
        <v>0.66599999999999993</v>
      </c>
      <c r="AM799" s="13" t="s">
        <v>42</v>
      </c>
      <c r="AN799" s="13" t="s">
        <v>41</v>
      </c>
      <c r="AO799" s="13"/>
      <c r="AP799" s="13">
        <v>101.31965006729475</v>
      </c>
      <c r="AQ799" s="13">
        <v>117.34261838440112</v>
      </c>
      <c r="AR799" s="13">
        <v>125.13020833333333</v>
      </c>
      <c r="AS799" s="13">
        <v>148.05555555555554</v>
      </c>
      <c r="AT799" s="36">
        <v>120.54606974999999</v>
      </c>
      <c r="AU799" s="36" t="str">
        <f t="shared" si="1705"/>
        <v>2</v>
      </c>
      <c r="AV799" s="36">
        <v>6.0385932699371425</v>
      </c>
      <c r="AW799" s="36">
        <v>116.27613949999999</v>
      </c>
      <c r="AX799" s="36">
        <v>124.81599999999999</v>
      </c>
      <c r="AY799" s="36">
        <v>151.37749291</v>
      </c>
      <c r="AZ799" s="36" t="str">
        <f t="shared" si="1706"/>
        <v>2</v>
      </c>
      <c r="BA799" s="36">
        <v>21.664228441275046</v>
      </c>
      <c r="BB799" s="36">
        <v>136.05857007</v>
      </c>
      <c r="BC799" s="36">
        <v>166.69641575</v>
      </c>
      <c r="BD799" s="36">
        <v>23077.95</v>
      </c>
      <c r="BE799" s="36" t="s">
        <v>50</v>
      </c>
      <c r="BF799" s="36">
        <v>20666.8</v>
      </c>
      <c r="BG799" s="36">
        <v>24800.2</v>
      </c>
      <c r="BH799" s="36">
        <v>129.0226175</v>
      </c>
      <c r="BI799" s="36">
        <v>18.02624206009029</v>
      </c>
      <c r="BJ799" s="36">
        <v>116.27613949999999</v>
      </c>
      <c r="BK799" s="36">
        <v>141.76909549999999</v>
      </c>
      <c r="BL799" s="36">
        <v>151.37749291</v>
      </c>
      <c r="BM799" s="36">
        <v>21.664228441275046</v>
      </c>
      <c r="BN799" s="36">
        <v>136.05857007</v>
      </c>
      <c r="BO799" s="36">
        <v>166.69641575</v>
      </c>
      <c r="BP799" s="36">
        <v>24340.933333333334</v>
      </c>
      <c r="BQ799" s="36">
        <v>711.49286058727682</v>
      </c>
      <c r="BR799" s="36">
        <v>23422.400000000001</v>
      </c>
      <c r="BS799" s="36">
        <v>24800.2</v>
      </c>
      <c r="BT799" s="36">
        <v>120.54606974999999</v>
      </c>
      <c r="BU799" s="36">
        <v>6.0385932699371425</v>
      </c>
      <c r="BV799" s="36">
        <v>116.27613949999999</v>
      </c>
      <c r="BW799" s="36">
        <v>124.81599999999999</v>
      </c>
      <c r="BX799" s="36">
        <v>156.50630839499999</v>
      </c>
      <c r="BY799" s="36">
        <v>28.917468859071143</v>
      </c>
      <c r="BZ799" s="36">
        <v>136.05857007</v>
      </c>
      <c r="CA799" s="36">
        <v>176.95404671999998</v>
      </c>
      <c r="CB799" s="36">
        <v>26952.975000000006</v>
      </c>
      <c r="CC799" s="36">
        <v>3591.7142760340193</v>
      </c>
      <c r="CD799" s="36">
        <v>23422.400000000001</v>
      </c>
      <c r="CE799" s="36">
        <v>33066.9</v>
      </c>
      <c r="CF799" s="36"/>
      <c r="CG799" s="40">
        <v>23.736999999999998</v>
      </c>
      <c r="CH799" s="40">
        <v>69.698999999999998</v>
      </c>
      <c r="CI799" s="40"/>
      <c r="CL799" s="5" t="str">
        <f t="shared" si="1711"/>
        <v>0.333_0.5_2</v>
      </c>
      <c r="CM799" s="95" t="str">
        <f t="shared" si="1712"/>
        <v>1Q</v>
      </c>
      <c r="CN799" s="96">
        <f t="shared" si="1699"/>
        <v>32</v>
      </c>
      <c r="CO799" s="96" t="str">
        <f t="shared" si="1707"/>
        <v>0.666_0_2</v>
      </c>
      <c r="CP799" s="95" t="str">
        <f t="shared" si="1715"/>
        <v>1S</v>
      </c>
      <c r="CQ799" s="5">
        <f t="shared" si="1708"/>
        <v>25</v>
      </c>
      <c r="CV799" s="87"/>
      <c r="CW799" s="87"/>
      <c r="CX799" s="87"/>
      <c r="CY799" s="87"/>
      <c r="CZ799" s="87"/>
    </row>
    <row r="800" spans="1:104" s="5" customFormat="1">
      <c r="A800" s="13" t="s">
        <v>447</v>
      </c>
      <c r="B800" s="13">
        <v>7</v>
      </c>
      <c r="C800" s="13"/>
      <c r="D800" s="13" t="s">
        <v>85</v>
      </c>
      <c r="E800" s="35" t="s">
        <v>397</v>
      </c>
      <c r="F800" s="13" t="s">
        <v>36</v>
      </c>
      <c r="G800" s="36">
        <v>1094949338</v>
      </c>
      <c r="H800" s="13" t="s">
        <v>398</v>
      </c>
      <c r="I800" s="37">
        <v>23</v>
      </c>
      <c r="J800" s="37" t="s">
        <v>38</v>
      </c>
      <c r="K800" s="38">
        <v>43532</v>
      </c>
      <c r="L800" s="39">
        <v>0.39513888888888887</v>
      </c>
      <c r="M800" s="37" t="s">
        <v>39</v>
      </c>
      <c r="N800" s="37" t="s">
        <v>71</v>
      </c>
      <c r="O800" s="37" t="s">
        <v>41</v>
      </c>
      <c r="P800" s="37" t="s">
        <v>42</v>
      </c>
      <c r="Q800" s="37">
        <v>3</v>
      </c>
      <c r="R800" s="13" t="s">
        <v>62</v>
      </c>
      <c r="S800" s="13" t="s">
        <v>44</v>
      </c>
      <c r="T800" s="13" t="s">
        <v>42</v>
      </c>
      <c r="U800" s="13" t="s">
        <v>52</v>
      </c>
      <c r="V800" s="13" t="s">
        <v>42</v>
      </c>
      <c r="W800" s="13" t="s">
        <v>66</v>
      </c>
      <c r="X800" s="13" t="s">
        <v>76</v>
      </c>
      <c r="Y800" s="13" t="s">
        <v>41</v>
      </c>
      <c r="Z800" s="13" t="s">
        <v>41</v>
      </c>
      <c r="AA800" s="13"/>
      <c r="AB800" s="13">
        <v>1</v>
      </c>
      <c r="AC800" s="72">
        <f t="shared" si="1700"/>
        <v>0.5</v>
      </c>
      <c r="AD800" s="13">
        <v>1</v>
      </c>
      <c r="AE800" s="72">
        <f t="shared" ref="AE800" si="1768">VALUE(IF(AD800=-2,0%,IF(AD800=-1,50%,IF(AD800=0,100%,IF(AD800=1,50%,IF(AD800=2,0%))))))</f>
        <v>0.5</v>
      </c>
      <c r="AF800" s="13" t="s">
        <v>42</v>
      </c>
      <c r="AG800" s="13">
        <v>0</v>
      </c>
      <c r="AH800" s="13" t="s">
        <v>42</v>
      </c>
      <c r="AI800" s="13">
        <f t="shared" si="1687"/>
        <v>0</v>
      </c>
      <c r="AJ800" s="70">
        <f t="shared" si="1702"/>
        <v>1</v>
      </c>
      <c r="AK800" s="59">
        <f t="shared" si="1703"/>
        <v>0</v>
      </c>
      <c r="AL800" s="70">
        <f t="shared" ref="AL800" si="1769">VALUE(IF(AK800=-3,0%,IF(AK800=-2,33.3%,IF(AK800=-1,66.6%,IF(AK800=0,100%,IF(AK800=1,66.6%,IF(AK800=2,33.3%,IF(AK800=3,0%))))))))</f>
        <v>1</v>
      </c>
      <c r="AM800" s="13" t="s">
        <v>41</v>
      </c>
      <c r="AN800" s="13" t="s">
        <v>41</v>
      </c>
      <c r="AO800" s="13"/>
      <c r="AP800" s="13">
        <v>101.31965006729475</v>
      </c>
      <c r="AQ800" s="13">
        <v>117.34261838440112</v>
      </c>
      <c r="AR800" s="13">
        <v>125.13020833333333</v>
      </c>
      <c r="AS800" s="13">
        <v>148.05555555555554</v>
      </c>
      <c r="AT800" s="36">
        <v>272.93247974999997</v>
      </c>
      <c r="AU800" s="36" t="str">
        <f t="shared" si="1705"/>
        <v>2</v>
      </c>
      <c r="AV800" s="36">
        <v>5.959325892659372</v>
      </c>
      <c r="AW800" s="36">
        <v>268.71859999999998</v>
      </c>
      <c r="AX800" s="36">
        <v>277.14635950000002</v>
      </c>
      <c r="AY800" s="36">
        <v>340.93535618999999</v>
      </c>
      <c r="AZ800" s="36" t="str">
        <f t="shared" si="1706"/>
        <v>3</v>
      </c>
      <c r="BA800" s="36">
        <v>14.52683785999513</v>
      </c>
      <c r="BB800" s="36">
        <v>330.66333062999996</v>
      </c>
      <c r="BC800" s="36">
        <v>351.20738175000002</v>
      </c>
      <c r="BD800" s="36">
        <v>165334.42499999999</v>
      </c>
      <c r="BE800" s="36" t="s">
        <v>50</v>
      </c>
      <c r="BF800" s="36">
        <v>159823.29999999999</v>
      </c>
      <c r="BG800" s="36">
        <v>170845.6</v>
      </c>
      <c r="BH800" s="36">
        <v>251.86983075000001</v>
      </c>
      <c r="BI800" s="36">
        <v>35.74640976796347</v>
      </c>
      <c r="BJ800" s="36">
        <v>226.59330199999999</v>
      </c>
      <c r="BK800" s="36">
        <v>277.14635950000002</v>
      </c>
      <c r="BL800" s="36">
        <v>305.05589163000002</v>
      </c>
      <c r="BM800" s="36">
        <v>36.214387531441687</v>
      </c>
      <c r="BN800" s="36">
        <v>279.44845263000002</v>
      </c>
      <c r="BO800" s="36">
        <v>330.66333062999996</v>
      </c>
      <c r="BP800" s="36">
        <v>112060</v>
      </c>
      <c r="BQ800" s="36">
        <v>41339.716051226082</v>
      </c>
      <c r="BR800" s="36">
        <v>71644.899999999994</v>
      </c>
      <c r="BS800" s="36">
        <v>159823.29999999999</v>
      </c>
      <c r="BT800" s="36">
        <v>209.4577275</v>
      </c>
      <c r="BU800" s="36">
        <v>95.726181392881486</v>
      </c>
      <c r="BV800" s="36">
        <v>141.76909549999999</v>
      </c>
      <c r="BW800" s="36">
        <v>277.14635950000002</v>
      </c>
      <c r="BX800" s="36">
        <v>253.80868867499998</v>
      </c>
      <c r="BY800" s="36">
        <v>108.68887698408921</v>
      </c>
      <c r="BZ800" s="36">
        <v>176.95404671999998</v>
      </c>
      <c r="CA800" s="36">
        <v>330.66333062999996</v>
      </c>
      <c r="CB800" s="36">
        <v>78447.737500000003</v>
      </c>
      <c r="CC800" s="36">
        <v>41123.240217341423</v>
      </c>
      <c r="CD800" s="36">
        <v>26178</v>
      </c>
      <c r="CE800" s="36">
        <v>159823.29999999999</v>
      </c>
      <c r="CF800" s="36"/>
      <c r="CG800" s="40">
        <v>24.266999999999999</v>
      </c>
      <c r="CH800" s="40">
        <v>70.271000000000001</v>
      </c>
      <c r="CI800" s="40"/>
      <c r="CL800" s="5" t="str">
        <f t="shared" si="1711"/>
        <v>1_0.5_3</v>
      </c>
      <c r="CM800" s="95" t="str">
        <f t="shared" si="1712"/>
        <v>2I</v>
      </c>
      <c r="CN800" s="96">
        <f t="shared" si="1699"/>
        <v>35</v>
      </c>
      <c r="CO800" s="96" t="str">
        <f t="shared" si="1707"/>
        <v>1_0.5_3</v>
      </c>
      <c r="CP800" s="95" t="str">
        <f t="shared" si="1715"/>
        <v>2I</v>
      </c>
      <c r="CQ800" s="5">
        <f t="shared" si="1708"/>
        <v>27</v>
      </c>
      <c r="CV800" s="87"/>
      <c r="CW800" s="87"/>
      <c r="CX800" s="87"/>
      <c r="CY800" s="87"/>
      <c r="CZ800" s="87"/>
    </row>
    <row r="801" spans="1:104" s="5" customFormat="1">
      <c r="A801" s="13" t="s">
        <v>447</v>
      </c>
      <c r="B801" s="13">
        <v>7</v>
      </c>
      <c r="C801" s="13"/>
      <c r="D801" s="13" t="s">
        <v>117</v>
      </c>
      <c r="E801" s="35" t="s">
        <v>399</v>
      </c>
      <c r="F801" s="13" t="s">
        <v>36</v>
      </c>
      <c r="G801" s="36">
        <v>1098310219</v>
      </c>
      <c r="H801" s="13" t="s">
        <v>400</v>
      </c>
      <c r="I801" s="37">
        <v>25</v>
      </c>
      <c r="J801" s="37" t="s">
        <v>70</v>
      </c>
      <c r="K801" s="38">
        <v>43532</v>
      </c>
      <c r="L801" s="39">
        <v>0.3659722222222222</v>
      </c>
      <c r="M801" s="37"/>
      <c r="N801" s="37" t="s">
        <v>401</v>
      </c>
      <c r="O801" s="37" t="s">
        <v>42</v>
      </c>
      <c r="P801" s="37" t="s">
        <v>42</v>
      </c>
      <c r="Q801" s="37">
        <v>1</v>
      </c>
      <c r="R801" s="13" t="s">
        <v>55</v>
      </c>
      <c r="S801" s="13" t="s">
        <v>63</v>
      </c>
      <c r="T801" s="13" t="s">
        <v>42</v>
      </c>
      <c r="U801" s="13" t="s">
        <v>52</v>
      </c>
      <c r="V801" s="13" t="s">
        <v>42</v>
      </c>
      <c r="W801" s="13" t="s">
        <v>66</v>
      </c>
      <c r="X801" s="13" t="s">
        <v>76</v>
      </c>
      <c r="Y801" s="13" t="s">
        <v>41</v>
      </c>
      <c r="Z801" s="13" t="s">
        <v>41</v>
      </c>
      <c r="AA801" s="13"/>
      <c r="AB801" s="13">
        <v>0</v>
      </c>
      <c r="AC801" s="72">
        <f t="shared" si="1700"/>
        <v>1</v>
      </c>
      <c r="AD801" s="13">
        <v>0</v>
      </c>
      <c r="AE801" s="72">
        <f t="shared" ref="AE801" si="1770">VALUE(IF(AD801=-2,0%,IF(AD801=-1,50%,IF(AD801=0,100%,IF(AD801=1,50%,IF(AD801=2,0%))))))</f>
        <v>1</v>
      </c>
      <c r="AF801" s="13" t="s">
        <v>42</v>
      </c>
      <c r="AG801" s="13">
        <v>0</v>
      </c>
      <c r="AH801" s="13" t="s">
        <v>42</v>
      </c>
      <c r="AI801" s="13">
        <f t="shared" si="1687"/>
        <v>0</v>
      </c>
      <c r="AJ801" s="70">
        <f t="shared" si="1702"/>
        <v>1</v>
      </c>
      <c r="AK801" s="59">
        <f t="shared" si="1703"/>
        <v>0</v>
      </c>
      <c r="AL801" s="70">
        <f t="shared" ref="AL801" si="1771">VALUE(IF(AK801=-3,0%,IF(AK801=-2,33.3%,IF(AK801=-1,66.6%,IF(AK801=0,100%,IF(AK801=1,66.6%,IF(AK801=2,33.3%,IF(AK801=3,0%))))))))</f>
        <v>1</v>
      </c>
      <c r="AM801" s="13" t="s">
        <v>41</v>
      </c>
      <c r="AN801" s="13" t="s">
        <v>41</v>
      </c>
      <c r="AO801" s="13"/>
      <c r="AP801" s="13">
        <v>101.31965006729475</v>
      </c>
      <c r="AQ801" s="13">
        <v>117.34261838440112</v>
      </c>
      <c r="AR801" s="13">
        <v>125.13020833333333</v>
      </c>
      <c r="AS801" s="13">
        <v>148.05555555555554</v>
      </c>
      <c r="AT801" s="36">
        <v>46.812298999999989</v>
      </c>
      <c r="AU801" s="36" t="str">
        <f t="shared" si="1705"/>
        <v>1</v>
      </c>
      <c r="AV801" s="36">
        <v>0</v>
      </c>
      <c r="AW801" s="36">
        <v>46.812298999999989</v>
      </c>
      <c r="AX801" s="36">
        <v>46.812298999999989</v>
      </c>
      <c r="AY801" s="36">
        <v>62.504784000000001</v>
      </c>
      <c r="AZ801" s="36" t="str">
        <f t="shared" si="1706"/>
        <v>1</v>
      </c>
      <c r="BA801" s="36">
        <v>0</v>
      </c>
      <c r="BB801" s="36">
        <v>62.504784000000001</v>
      </c>
      <c r="BC801" s="36">
        <v>62.504784000000001</v>
      </c>
      <c r="BD801" s="36">
        <v>23077.95</v>
      </c>
      <c r="BE801" s="36" t="s">
        <v>50</v>
      </c>
      <c r="BF801" s="36">
        <v>20666.8</v>
      </c>
      <c r="BG801" s="36">
        <v>24800.2</v>
      </c>
      <c r="BH801" s="36">
        <v>50.872199454999993</v>
      </c>
      <c r="BI801" s="36">
        <v>5.7415662853457059</v>
      </c>
      <c r="BJ801" s="36">
        <v>46.812298999999989</v>
      </c>
      <c r="BK801" s="36">
        <v>54.932099909999998</v>
      </c>
      <c r="BL801" s="36">
        <v>69.222904499999999</v>
      </c>
      <c r="BM801" s="36">
        <v>9.5008571247567257</v>
      </c>
      <c r="BN801" s="36">
        <v>62.504784000000001</v>
      </c>
      <c r="BO801" s="36">
        <v>75.94102500000001</v>
      </c>
      <c r="BP801" s="36">
        <v>24340.933333333334</v>
      </c>
      <c r="BQ801" s="36">
        <v>711.49286058727682</v>
      </c>
      <c r="BR801" s="36">
        <v>23422.400000000001</v>
      </c>
      <c r="BS801" s="36">
        <v>24800.2</v>
      </c>
      <c r="BT801" s="36">
        <v>54.931538219999986</v>
      </c>
      <c r="BU801" s="36">
        <v>11.482338221075533</v>
      </c>
      <c r="BV801" s="36">
        <v>46.812298999999989</v>
      </c>
      <c r="BW801" s="36">
        <v>63.050777439999983</v>
      </c>
      <c r="BX801" s="36">
        <v>62.504784000000001</v>
      </c>
      <c r="BY801" s="36">
        <v>0</v>
      </c>
      <c r="BZ801" s="36">
        <v>62.504784000000001</v>
      </c>
      <c r="CA801" s="36">
        <v>62.504784000000001</v>
      </c>
      <c r="CB801" s="36">
        <v>26952.975000000006</v>
      </c>
      <c r="CC801" s="36">
        <v>3591.7142760340193</v>
      </c>
      <c r="CD801" s="36">
        <v>23422.400000000001</v>
      </c>
      <c r="CE801" s="36">
        <v>33066.9</v>
      </c>
      <c r="CF801" s="36"/>
      <c r="CG801" s="40">
        <v>23.736999999999998</v>
      </c>
      <c r="CH801" s="40">
        <v>69.698999999999998</v>
      </c>
      <c r="CI801" s="40"/>
      <c r="CL801" s="5" t="str">
        <f t="shared" si="1711"/>
        <v>1_1_1</v>
      </c>
      <c r="CM801" s="95" t="str">
        <f t="shared" si="1712"/>
        <v>1L</v>
      </c>
      <c r="CN801" s="96">
        <f t="shared" si="1699"/>
        <v>208</v>
      </c>
      <c r="CO801" s="96" t="str">
        <f t="shared" si="1707"/>
        <v>1_1_1</v>
      </c>
      <c r="CP801" s="95" t="str">
        <f t="shared" si="1715"/>
        <v>1L</v>
      </c>
      <c r="CQ801" s="5">
        <f t="shared" si="1708"/>
        <v>85</v>
      </c>
      <c r="CV801" s="87"/>
      <c r="CW801" s="87"/>
      <c r="CX801" s="87"/>
      <c r="CY801" s="87"/>
      <c r="CZ801" s="87"/>
    </row>
    <row r="802" spans="1:104" s="5" customFormat="1">
      <c r="A802" s="13" t="s">
        <v>447</v>
      </c>
      <c r="B802" s="13">
        <v>7</v>
      </c>
      <c r="C802" s="13"/>
      <c r="D802" s="13" t="s">
        <v>117</v>
      </c>
      <c r="E802" s="35" t="s">
        <v>399</v>
      </c>
      <c r="F802" s="13" t="s">
        <v>36</v>
      </c>
      <c r="G802" s="36">
        <v>1098310219</v>
      </c>
      <c r="H802" s="13" t="s">
        <v>400</v>
      </c>
      <c r="I802" s="37">
        <v>25</v>
      </c>
      <c r="J802" s="37" t="s">
        <v>70</v>
      </c>
      <c r="K802" s="38">
        <v>43532</v>
      </c>
      <c r="L802" s="39">
        <v>0.37777777777777777</v>
      </c>
      <c r="M802" s="37"/>
      <c r="N802" s="37" t="s">
        <v>401</v>
      </c>
      <c r="O802" s="37" t="s">
        <v>42</v>
      </c>
      <c r="P802" s="37" t="s">
        <v>42</v>
      </c>
      <c r="Q802" s="37">
        <v>2</v>
      </c>
      <c r="R802" s="13" t="s">
        <v>55</v>
      </c>
      <c r="S802" s="13" t="s">
        <v>63</v>
      </c>
      <c r="T802" s="13" t="s">
        <v>42</v>
      </c>
      <c r="U802" s="13" t="s">
        <v>45</v>
      </c>
      <c r="V802" s="13" t="s">
        <v>41</v>
      </c>
      <c r="W802" s="13" t="s">
        <v>46</v>
      </c>
      <c r="X802" s="13" t="s">
        <v>88</v>
      </c>
      <c r="Y802" s="13" t="s">
        <v>42</v>
      </c>
      <c r="Z802" s="13" t="s">
        <v>41</v>
      </c>
      <c r="AA802" s="13"/>
      <c r="AB802" s="13">
        <v>0</v>
      </c>
      <c r="AC802" s="72">
        <f t="shared" si="1700"/>
        <v>1</v>
      </c>
      <c r="AD802" s="13">
        <v>0</v>
      </c>
      <c r="AE802" s="72">
        <f t="shared" ref="AE802" si="1772">VALUE(IF(AD802=-2,0%,IF(AD802=-1,50%,IF(AD802=0,100%,IF(AD802=1,50%,IF(AD802=2,0%))))))</f>
        <v>1</v>
      </c>
      <c r="AF802" s="13" t="s">
        <v>42</v>
      </c>
      <c r="AG802" s="13">
        <v>1</v>
      </c>
      <c r="AH802" s="13" t="s">
        <v>41</v>
      </c>
      <c r="AI802" s="13">
        <f t="shared" si="1687"/>
        <v>1</v>
      </c>
      <c r="AJ802" s="70">
        <f t="shared" si="1702"/>
        <v>0.66599999999999993</v>
      </c>
      <c r="AK802" s="59">
        <f t="shared" si="1703"/>
        <v>-3</v>
      </c>
      <c r="AL802" s="70">
        <f t="shared" ref="AL802" si="1773">VALUE(IF(AK802=-3,0%,IF(AK802=-2,33.3%,IF(AK802=-1,66.6%,IF(AK802=0,100%,IF(AK802=1,66.6%,IF(AK802=2,33.3%,IF(AK802=3,0%))))))))</f>
        <v>0</v>
      </c>
      <c r="AM802" s="13" t="s">
        <v>42</v>
      </c>
      <c r="AN802" s="13" t="s">
        <v>41</v>
      </c>
      <c r="AO802" s="13"/>
      <c r="AP802" s="13">
        <v>101.31965006729475</v>
      </c>
      <c r="AQ802" s="13">
        <v>117.34261838440112</v>
      </c>
      <c r="AR802" s="13">
        <v>125.13020833333333</v>
      </c>
      <c r="AS802" s="13">
        <v>148.05555555555554</v>
      </c>
      <c r="AT802" s="36">
        <v>54.932099909999998</v>
      </c>
      <c r="AU802" s="36" t="str">
        <f t="shared" si="1705"/>
        <v>1</v>
      </c>
      <c r="AV802" s="36">
        <v>0</v>
      </c>
      <c r="AW802" s="36">
        <v>54.932099909999998</v>
      </c>
      <c r="AX802" s="36">
        <v>54.932099909999998</v>
      </c>
      <c r="AY802" s="36">
        <v>55.7804225</v>
      </c>
      <c r="AZ802" s="36" t="str">
        <f t="shared" si="1706"/>
        <v>1</v>
      </c>
      <c r="BA802" s="36">
        <v>9.5096832315995332</v>
      </c>
      <c r="BB802" s="36">
        <v>49.056061</v>
      </c>
      <c r="BC802" s="36">
        <v>62.504784000000001</v>
      </c>
      <c r="BD802" s="36">
        <v>27211.3</v>
      </c>
      <c r="BE802" s="36" t="s">
        <v>50</v>
      </c>
      <c r="BF802" s="36">
        <v>24800.2</v>
      </c>
      <c r="BG802" s="36">
        <v>30311.3</v>
      </c>
      <c r="BH802" s="36">
        <v>50.872199454999993</v>
      </c>
      <c r="BI802" s="36">
        <v>5.7415662853457059</v>
      </c>
      <c r="BJ802" s="36">
        <v>46.812298999999989</v>
      </c>
      <c r="BK802" s="36">
        <v>54.932099909999998</v>
      </c>
      <c r="BL802" s="36">
        <v>49.056061</v>
      </c>
      <c r="BM802" s="36">
        <v>0</v>
      </c>
      <c r="BN802" s="36">
        <v>49.056061</v>
      </c>
      <c r="BO802" s="36">
        <v>49.056061</v>
      </c>
      <c r="BP802" s="36">
        <v>23422.399999999998</v>
      </c>
      <c r="BQ802" s="36">
        <v>1742.7944640719979</v>
      </c>
      <c r="BR802" s="36">
        <v>20666.8</v>
      </c>
      <c r="BS802" s="36">
        <v>24800.2</v>
      </c>
      <c r="BT802" s="36">
        <v>50.872199454999993</v>
      </c>
      <c r="BU802" s="36">
        <v>5.7415662853457059</v>
      </c>
      <c r="BV802" s="36">
        <v>46.812298999999989</v>
      </c>
      <c r="BW802" s="36">
        <v>54.932099909999998</v>
      </c>
      <c r="BX802" s="36">
        <v>55.7804225</v>
      </c>
      <c r="BY802" s="36">
        <v>9.5096832315995332</v>
      </c>
      <c r="BZ802" s="36">
        <v>49.056061</v>
      </c>
      <c r="CA802" s="36">
        <v>62.504784000000001</v>
      </c>
      <c r="CB802" s="36">
        <v>20451.53125</v>
      </c>
      <c r="CC802" s="36">
        <v>3418.8358497630329</v>
      </c>
      <c r="CD802" s="36">
        <v>14466.8</v>
      </c>
      <c r="CE802" s="36">
        <v>24800.2</v>
      </c>
      <c r="CF802" s="36"/>
      <c r="CG802" s="40">
        <v>24.122</v>
      </c>
      <c r="CH802" s="40">
        <v>69.858999999999995</v>
      </c>
      <c r="CI802" s="40"/>
      <c r="CL802" s="5" t="str">
        <f t="shared" si="1711"/>
        <v>0.666_1_1</v>
      </c>
      <c r="CM802" s="95" t="str">
        <f t="shared" si="1712"/>
        <v>1I</v>
      </c>
      <c r="CN802" s="96">
        <f t="shared" si="1699"/>
        <v>91</v>
      </c>
      <c r="CO802" s="96" t="str">
        <f t="shared" si="1707"/>
        <v>0_1_1</v>
      </c>
      <c r="CP802" s="95" t="str">
        <f t="shared" si="1715"/>
        <v>1C</v>
      </c>
      <c r="CQ802" s="5">
        <f t="shared" si="1708"/>
        <v>7</v>
      </c>
      <c r="CV802" s="87"/>
      <c r="CW802" s="87"/>
      <c r="CX802" s="87"/>
      <c r="CY802" s="87"/>
      <c r="CZ802" s="87"/>
    </row>
    <row r="803" spans="1:104" s="5" customFormat="1">
      <c r="A803" s="13" t="s">
        <v>447</v>
      </c>
      <c r="B803" s="13">
        <v>7</v>
      </c>
      <c r="C803" s="13"/>
      <c r="D803" s="13" t="s">
        <v>117</v>
      </c>
      <c r="E803" s="35" t="s">
        <v>399</v>
      </c>
      <c r="F803" s="13" t="s">
        <v>36</v>
      </c>
      <c r="G803" s="36">
        <v>1098310219</v>
      </c>
      <c r="H803" s="13" t="s">
        <v>400</v>
      </c>
      <c r="I803" s="37">
        <v>25</v>
      </c>
      <c r="J803" s="37" t="s">
        <v>70</v>
      </c>
      <c r="K803" s="38">
        <v>43532</v>
      </c>
      <c r="L803" s="39">
        <v>0.39513888888888887</v>
      </c>
      <c r="M803" s="37"/>
      <c r="N803" s="37" t="s">
        <v>401</v>
      </c>
      <c r="O803" s="37" t="s">
        <v>42</v>
      </c>
      <c r="P803" s="37" t="s">
        <v>42</v>
      </c>
      <c r="Q803" s="37">
        <v>3</v>
      </c>
      <c r="R803" s="13" t="s">
        <v>55</v>
      </c>
      <c r="S803" s="13" t="s">
        <v>63</v>
      </c>
      <c r="T803" s="13" t="s">
        <v>42</v>
      </c>
      <c r="U803" s="13" t="s">
        <v>52</v>
      </c>
      <c r="V803" s="13" t="s">
        <v>42</v>
      </c>
      <c r="W803" s="13" t="s">
        <v>46</v>
      </c>
      <c r="X803" s="13" t="s">
        <v>47</v>
      </c>
      <c r="Y803" s="13" t="s">
        <v>41</v>
      </c>
      <c r="Z803" s="13" t="s">
        <v>41</v>
      </c>
      <c r="AA803" s="13"/>
      <c r="AB803" s="13">
        <v>0</v>
      </c>
      <c r="AC803" s="72">
        <f t="shared" si="1700"/>
        <v>1</v>
      </c>
      <c r="AD803" s="13">
        <v>0</v>
      </c>
      <c r="AE803" s="72">
        <f t="shared" ref="AE803" si="1774">VALUE(IF(AD803=-2,0%,IF(AD803=-1,50%,IF(AD803=0,100%,IF(AD803=1,50%,IF(AD803=2,0%))))))</f>
        <v>1</v>
      </c>
      <c r="AF803" s="13" t="s">
        <v>42</v>
      </c>
      <c r="AG803" s="13">
        <v>0</v>
      </c>
      <c r="AH803" s="13" t="s">
        <v>42</v>
      </c>
      <c r="AI803" s="13">
        <f t="shared" si="1687"/>
        <v>1</v>
      </c>
      <c r="AJ803" s="70">
        <f t="shared" si="1702"/>
        <v>0.66599999999999993</v>
      </c>
      <c r="AK803" s="59">
        <f t="shared" si="1703"/>
        <v>-1</v>
      </c>
      <c r="AL803" s="70">
        <f t="shared" ref="AL803" si="1775">VALUE(IF(AK803=-3,0%,IF(AK803=-2,33.3%,IF(AK803=-1,66.6%,IF(AK803=0,100%,IF(AK803=1,66.6%,IF(AK803=2,33.3%,IF(AK803=3,0%))))))))</f>
        <v>0.66599999999999993</v>
      </c>
      <c r="AM803" s="13" t="s">
        <v>41</v>
      </c>
      <c r="AN803" s="13" t="s">
        <v>41</v>
      </c>
      <c r="AO803" s="13"/>
      <c r="AP803" s="13">
        <v>101.31965006729475</v>
      </c>
      <c r="AQ803" s="13">
        <v>117.34261838440112</v>
      </c>
      <c r="AR803" s="13">
        <v>125.13020833333333</v>
      </c>
      <c r="AS803" s="13">
        <v>148.05555555555554</v>
      </c>
      <c r="AT803" s="36">
        <v>143.96996726999998</v>
      </c>
      <c r="AU803" s="36" t="str">
        <f t="shared" si="1705"/>
        <v>2</v>
      </c>
      <c r="AV803" s="36">
        <v>11.464902749760594</v>
      </c>
      <c r="AW803" s="36">
        <v>135.86305678999997</v>
      </c>
      <c r="AX803" s="36">
        <v>152.07687774999999</v>
      </c>
      <c r="AY803" s="36">
        <v>169.38571050000002</v>
      </c>
      <c r="AZ803" s="36" t="str">
        <f t="shared" si="1706"/>
        <v>2</v>
      </c>
      <c r="BA803" s="36">
        <v>18.750229601464099</v>
      </c>
      <c r="BB803" s="36">
        <v>156.127296</v>
      </c>
      <c r="BC803" s="36">
        <v>182.644125</v>
      </c>
      <c r="BD803" s="36">
        <v>165334.42499999999</v>
      </c>
      <c r="BE803" s="36" t="s">
        <v>50</v>
      </c>
      <c r="BF803" s="36">
        <v>159823.29999999999</v>
      </c>
      <c r="BG803" s="36">
        <v>170845.6</v>
      </c>
      <c r="BH803" s="36">
        <v>115.63730318999998</v>
      </c>
      <c r="BI803" s="36">
        <v>28.60353505033639</v>
      </c>
      <c r="BJ803" s="36">
        <v>95.411549589999993</v>
      </c>
      <c r="BK803" s="36">
        <v>135.86305678999997</v>
      </c>
      <c r="BL803" s="36">
        <v>136.06631250000001</v>
      </c>
      <c r="BM803" s="36">
        <v>28.370514940242863</v>
      </c>
      <c r="BN803" s="36">
        <v>116.005329</v>
      </c>
      <c r="BO803" s="36">
        <v>156.127296</v>
      </c>
      <c r="BP803" s="36">
        <v>112060</v>
      </c>
      <c r="BQ803" s="36">
        <v>41339.716051226082</v>
      </c>
      <c r="BR803" s="36">
        <v>71644.899999999994</v>
      </c>
      <c r="BS803" s="36">
        <v>159823.29999999999</v>
      </c>
      <c r="BT803" s="36">
        <v>95.397578349999989</v>
      </c>
      <c r="BU803" s="36">
        <v>57.226828417764054</v>
      </c>
      <c r="BV803" s="36">
        <v>54.932099909999998</v>
      </c>
      <c r="BW803" s="36">
        <v>135.86305678999997</v>
      </c>
      <c r="BX803" s="36">
        <v>109.31604</v>
      </c>
      <c r="BY803" s="36">
        <v>66.201113106918939</v>
      </c>
      <c r="BZ803" s="36">
        <v>62.504784000000001</v>
      </c>
      <c r="CA803" s="36">
        <v>156.127296</v>
      </c>
      <c r="CB803" s="36">
        <v>78447.737500000003</v>
      </c>
      <c r="CC803" s="36">
        <v>41123.240217341423</v>
      </c>
      <c r="CD803" s="36">
        <v>26178</v>
      </c>
      <c r="CE803" s="36">
        <v>159823.29999999999</v>
      </c>
      <c r="CF803" s="36"/>
      <c r="CG803" s="40">
        <v>24.266999999999999</v>
      </c>
      <c r="CH803" s="40">
        <v>70.271000000000001</v>
      </c>
      <c r="CI803" s="40"/>
      <c r="CL803" s="5" t="str">
        <f t="shared" si="1711"/>
        <v>0.666_1_2</v>
      </c>
      <c r="CM803" s="95" t="str">
        <f t="shared" si="1712"/>
        <v>1U</v>
      </c>
      <c r="CN803" s="96">
        <f t="shared" si="1699"/>
        <v>63</v>
      </c>
      <c r="CO803" s="96" t="str">
        <f t="shared" si="1707"/>
        <v>0.666_1_2</v>
      </c>
      <c r="CP803" s="95" t="str">
        <f t="shared" si="1715"/>
        <v>1U</v>
      </c>
      <c r="CQ803" s="5">
        <f t="shared" si="1708"/>
        <v>52</v>
      </c>
      <c r="CV803" s="87"/>
      <c r="CW803" s="87"/>
      <c r="CX803" s="87"/>
      <c r="CY803" s="87"/>
      <c r="CZ803" s="87"/>
    </row>
    <row r="804" spans="1:104" s="5" customFormat="1">
      <c r="A804" s="13" t="s">
        <v>447</v>
      </c>
      <c r="B804" s="13">
        <v>7</v>
      </c>
      <c r="C804" s="13"/>
      <c r="D804" s="13" t="s">
        <v>117</v>
      </c>
      <c r="E804" s="35" t="s">
        <v>399</v>
      </c>
      <c r="F804" s="13" t="s">
        <v>36</v>
      </c>
      <c r="G804" s="36">
        <v>1098310219</v>
      </c>
      <c r="H804" s="13" t="s">
        <v>400</v>
      </c>
      <c r="I804" s="37">
        <v>25</v>
      </c>
      <c r="J804" s="37" t="s">
        <v>70</v>
      </c>
      <c r="K804" s="38">
        <v>43532</v>
      </c>
      <c r="L804" s="39">
        <v>0.40625</v>
      </c>
      <c r="M804" s="37"/>
      <c r="N804" s="37" t="s">
        <v>401</v>
      </c>
      <c r="O804" s="37" t="s">
        <v>42</v>
      </c>
      <c r="P804" s="37" t="s">
        <v>42</v>
      </c>
      <c r="Q804" s="37">
        <v>4</v>
      </c>
      <c r="R804" s="13" t="s">
        <v>55</v>
      </c>
      <c r="S804" s="13" t="s">
        <v>63</v>
      </c>
      <c r="T804" s="13" t="s">
        <v>42</v>
      </c>
      <c r="U804" s="13" t="s">
        <v>52</v>
      </c>
      <c r="V804" s="13" t="s">
        <v>42</v>
      </c>
      <c r="W804" s="13" t="s">
        <v>66</v>
      </c>
      <c r="X804" s="13" t="s">
        <v>76</v>
      </c>
      <c r="Y804" s="13" t="s">
        <v>41</v>
      </c>
      <c r="Z804" s="13" t="s">
        <v>41</v>
      </c>
      <c r="AA804" s="13"/>
      <c r="AB804" s="13">
        <v>0</v>
      </c>
      <c r="AC804" s="72">
        <f t="shared" si="1700"/>
        <v>1</v>
      </c>
      <c r="AD804" s="13">
        <v>0</v>
      </c>
      <c r="AE804" s="72">
        <f t="shared" ref="AE804" si="1776">VALUE(IF(AD804=-2,0%,IF(AD804=-1,50%,IF(AD804=0,100%,IF(AD804=1,50%,IF(AD804=2,0%))))))</f>
        <v>1</v>
      </c>
      <c r="AF804" s="13" t="s">
        <v>42</v>
      </c>
      <c r="AG804" s="13">
        <v>0</v>
      </c>
      <c r="AH804" s="13" t="s">
        <v>42</v>
      </c>
      <c r="AI804" s="13">
        <f t="shared" si="1687"/>
        <v>0</v>
      </c>
      <c r="AJ804" s="70">
        <f t="shared" si="1702"/>
        <v>1</v>
      </c>
      <c r="AK804" s="59">
        <f t="shared" si="1703"/>
        <v>0</v>
      </c>
      <c r="AL804" s="70">
        <f t="shared" ref="AL804" si="1777">VALUE(IF(AK804=-3,0%,IF(AK804=-2,33.3%,IF(AK804=-1,66.6%,IF(AK804=0,100%,IF(AK804=1,66.6%,IF(AK804=2,33.3%,IF(AK804=3,0%))))))))</f>
        <v>1</v>
      </c>
      <c r="AM804" s="13" t="s">
        <v>41</v>
      </c>
      <c r="AN804" s="13" t="s">
        <v>41</v>
      </c>
      <c r="AO804" s="13"/>
      <c r="AP804" s="13">
        <v>101.31965006729475</v>
      </c>
      <c r="AQ804" s="13">
        <v>117.34261838440112</v>
      </c>
      <c r="AR804" s="13">
        <v>125.13020833333333</v>
      </c>
      <c r="AS804" s="13">
        <v>148.05555555555554</v>
      </c>
      <c r="AT804" s="36">
        <v>79.182029749999998</v>
      </c>
      <c r="AU804" s="36" t="str">
        <f t="shared" si="1705"/>
        <v>1</v>
      </c>
      <c r="AV804" s="36">
        <v>0</v>
      </c>
      <c r="AW804" s="36">
        <v>79.182029749999998</v>
      </c>
      <c r="AX804" s="36">
        <v>79.182029749999998</v>
      </c>
      <c r="AY804" s="36">
        <v>95.985579999999999</v>
      </c>
      <c r="AZ804" s="36" t="str">
        <f t="shared" si="1706"/>
        <v>1</v>
      </c>
      <c r="BA804" s="36">
        <v>9.3632194969055469</v>
      </c>
      <c r="BB804" s="36">
        <v>89.364784</v>
      </c>
      <c r="BC804" s="36">
        <v>102.60637600000001</v>
      </c>
      <c r="BD804" s="36">
        <v>42711.375</v>
      </c>
      <c r="BE804" s="36" t="s">
        <v>50</v>
      </c>
      <c r="BF804" s="36">
        <v>37200.199999999997</v>
      </c>
      <c r="BG804" s="36">
        <v>52355.9</v>
      </c>
      <c r="BH804" s="36">
        <v>115.62945375</v>
      </c>
      <c r="BI804" s="36">
        <v>51.544441334362617</v>
      </c>
      <c r="BJ804" s="36">
        <v>79.182029749999998</v>
      </c>
      <c r="BK804" s="36">
        <v>152.07687774999999</v>
      </c>
      <c r="BL804" s="36">
        <v>129.42055250000001</v>
      </c>
      <c r="BM804" s="36">
        <v>56.647411063976968</v>
      </c>
      <c r="BN804" s="36">
        <v>89.364784</v>
      </c>
      <c r="BO804" s="36">
        <v>169.47632100000001</v>
      </c>
      <c r="BP804" s="36">
        <v>73481.95</v>
      </c>
      <c r="BQ804" s="36">
        <v>57244.792607738549</v>
      </c>
      <c r="BR804" s="36">
        <v>38578</v>
      </c>
      <c r="BS804" s="36">
        <v>187379</v>
      </c>
      <c r="BT804" s="36">
        <v>107.52254326999999</v>
      </c>
      <c r="BU804" s="36">
        <v>40.079538584602041</v>
      </c>
      <c r="BV804" s="36">
        <v>79.182029749999998</v>
      </c>
      <c r="BW804" s="36">
        <v>135.86305678999997</v>
      </c>
      <c r="BX804" s="36">
        <v>122.74603999999999</v>
      </c>
      <c r="BY804" s="36">
        <v>47.208224964248338</v>
      </c>
      <c r="BZ804" s="36">
        <v>89.364784</v>
      </c>
      <c r="CA804" s="36">
        <v>156.127296</v>
      </c>
      <c r="CB804" s="36">
        <v>136745.33124999999</v>
      </c>
      <c r="CC804" s="36">
        <v>60915.21861579665</v>
      </c>
      <c r="CD804" s="36">
        <v>38578</v>
      </c>
      <c r="CE804" s="36">
        <v>187379</v>
      </c>
      <c r="CF804" s="36"/>
      <c r="CG804" s="40">
        <v>24.774000000000001</v>
      </c>
      <c r="CH804" s="40">
        <v>69.77</v>
      </c>
      <c r="CI804" s="40"/>
      <c r="CL804" s="5" t="str">
        <f t="shared" si="1711"/>
        <v>1_1_1</v>
      </c>
      <c r="CM804" s="95" t="str">
        <f t="shared" si="1712"/>
        <v>1L</v>
      </c>
      <c r="CN804" s="96">
        <f t="shared" si="1699"/>
        <v>208</v>
      </c>
      <c r="CO804" s="96" t="str">
        <f t="shared" si="1707"/>
        <v>1_1_1</v>
      </c>
      <c r="CP804" s="95" t="str">
        <f t="shared" si="1715"/>
        <v>1L</v>
      </c>
      <c r="CQ804" s="5">
        <f t="shared" si="1708"/>
        <v>85</v>
      </c>
      <c r="CV804" s="87"/>
      <c r="CW804" s="87"/>
      <c r="CX804" s="87"/>
      <c r="CY804" s="87"/>
      <c r="CZ804" s="87"/>
    </row>
    <row r="805" spans="1:104" s="5" customFormat="1">
      <c r="A805" s="13" t="s">
        <v>447</v>
      </c>
      <c r="B805" s="13">
        <v>7</v>
      </c>
      <c r="C805" s="13"/>
      <c r="D805" s="13" t="s">
        <v>117</v>
      </c>
      <c r="E805" s="35" t="s">
        <v>399</v>
      </c>
      <c r="F805" s="13" t="s">
        <v>36</v>
      </c>
      <c r="G805" s="36">
        <v>1098310219</v>
      </c>
      <c r="H805" s="13" t="s">
        <v>400</v>
      </c>
      <c r="I805" s="37">
        <v>25</v>
      </c>
      <c r="J805" s="37" t="s">
        <v>70</v>
      </c>
      <c r="K805" s="38">
        <v>43532</v>
      </c>
      <c r="L805" s="39">
        <v>0.4201388888888889</v>
      </c>
      <c r="M805" s="37"/>
      <c r="N805" s="37" t="s">
        <v>401</v>
      </c>
      <c r="O805" s="37" t="s">
        <v>42</v>
      </c>
      <c r="P805" s="37" t="s">
        <v>42</v>
      </c>
      <c r="Q805" s="37">
        <v>5</v>
      </c>
      <c r="R805" s="13" t="s">
        <v>55</v>
      </c>
      <c r="S805" s="13" t="s">
        <v>63</v>
      </c>
      <c r="T805" s="13" t="s">
        <v>42</v>
      </c>
      <c r="U805" s="13" t="s">
        <v>52</v>
      </c>
      <c r="V805" s="13" t="s">
        <v>42</v>
      </c>
      <c r="W805" s="13" t="s">
        <v>66</v>
      </c>
      <c r="X805" s="13" t="s">
        <v>76</v>
      </c>
      <c r="Y805" s="13" t="s">
        <v>41</v>
      </c>
      <c r="Z805" s="13" t="s">
        <v>41</v>
      </c>
      <c r="AA805" s="13"/>
      <c r="AB805" s="13">
        <v>0</v>
      </c>
      <c r="AC805" s="72">
        <f t="shared" si="1700"/>
        <v>1</v>
      </c>
      <c r="AD805" s="13">
        <v>0</v>
      </c>
      <c r="AE805" s="72">
        <f t="shared" ref="AE805" si="1778">VALUE(IF(AD805=-2,0%,IF(AD805=-1,50%,IF(AD805=0,100%,IF(AD805=1,50%,IF(AD805=2,0%))))))</f>
        <v>1</v>
      </c>
      <c r="AF805" s="13" t="s">
        <v>42</v>
      </c>
      <c r="AG805" s="13">
        <v>0</v>
      </c>
      <c r="AH805" s="13" t="s">
        <v>42</v>
      </c>
      <c r="AI805" s="13">
        <f t="shared" si="1687"/>
        <v>0</v>
      </c>
      <c r="AJ805" s="70">
        <f t="shared" si="1702"/>
        <v>1</v>
      </c>
      <c r="AK805" s="59">
        <f t="shared" si="1703"/>
        <v>0</v>
      </c>
      <c r="AL805" s="70">
        <f t="shared" ref="AL805" si="1779">VALUE(IF(AK805=-3,0%,IF(AK805=-2,33.3%,IF(AK805=-1,66.6%,IF(AK805=0,100%,IF(AK805=1,66.6%,IF(AK805=2,33.3%,IF(AK805=3,0%))))))))</f>
        <v>1</v>
      </c>
      <c r="AM805" s="13" t="s">
        <v>41</v>
      </c>
      <c r="AN805" s="13" t="s">
        <v>41</v>
      </c>
      <c r="AO805" s="13"/>
      <c r="AP805" s="13">
        <v>101.31965006729475</v>
      </c>
      <c r="AQ805" s="13">
        <v>117.34261838440112</v>
      </c>
      <c r="AR805" s="13">
        <v>125.13020833333333</v>
      </c>
      <c r="AS805" s="13">
        <v>148.05555555555554</v>
      </c>
      <c r="AT805" s="36">
        <v>63.050215749999992</v>
      </c>
      <c r="AU805" s="36" t="str">
        <f t="shared" si="1705"/>
        <v>1</v>
      </c>
      <c r="AV805" s="36">
        <v>11.480749521843801</v>
      </c>
      <c r="AW805" s="36">
        <v>54.932099909999998</v>
      </c>
      <c r="AX805" s="36">
        <v>71.16833158999998</v>
      </c>
      <c r="AY805" s="36">
        <v>82.652904500000005</v>
      </c>
      <c r="AZ805" s="36" t="str">
        <f t="shared" si="1706"/>
        <v>1</v>
      </c>
      <c r="BA805" s="36">
        <v>9.4920310179139413</v>
      </c>
      <c r="BB805" s="36">
        <v>75.94102500000001</v>
      </c>
      <c r="BC805" s="36">
        <v>89.364784</v>
      </c>
      <c r="BD805" s="36">
        <v>27211.3</v>
      </c>
      <c r="BE805" s="36" t="s">
        <v>50</v>
      </c>
      <c r="BF805" s="36">
        <v>22044.6</v>
      </c>
      <c r="BG805" s="36">
        <v>31689.1</v>
      </c>
      <c r="BH805" s="36">
        <v>63.050215749999992</v>
      </c>
      <c r="BI805" s="36">
        <v>11.480749521843801</v>
      </c>
      <c r="BJ805" s="36">
        <v>54.932099909999998</v>
      </c>
      <c r="BK805" s="36">
        <v>71.16833158999998</v>
      </c>
      <c r="BL805" s="36">
        <v>82.652904500000005</v>
      </c>
      <c r="BM805" s="36">
        <v>9.4920310179139413</v>
      </c>
      <c r="BN805" s="36">
        <v>75.94102500000001</v>
      </c>
      <c r="BO805" s="36">
        <v>89.364784</v>
      </c>
      <c r="BP805" s="36">
        <v>21126.066666666669</v>
      </c>
      <c r="BQ805" s="36">
        <v>834.29933157510402</v>
      </c>
      <c r="BR805" s="36">
        <v>19977.900000000001</v>
      </c>
      <c r="BS805" s="36">
        <v>22044.6</v>
      </c>
      <c r="BT805" s="36">
        <v>71.114725634999999</v>
      </c>
      <c r="BU805" s="36">
        <v>22.885688775102725</v>
      </c>
      <c r="BV805" s="36">
        <v>54.932099909999998</v>
      </c>
      <c r="BW805" s="36">
        <v>87.297351359999993</v>
      </c>
      <c r="BX805" s="36">
        <v>95.973177000000007</v>
      </c>
      <c r="BY805" s="36">
        <v>28.329741041919281</v>
      </c>
      <c r="BZ805" s="36">
        <v>75.94102500000001</v>
      </c>
      <c r="CA805" s="36">
        <v>116.005329</v>
      </c>
      <c r="CB805" s="36">
        <v>32205.768749999996</v>
      </c>
      <c r="CC805" s="36">
        <v>10697.458362665344</v>
      </c>
      <c r="CD805" s="36">
        <v>19977.900000000001</v>
      </c>
      <c r="CE805" s="36">
        <v>49600.3</v>
      </c>
      <c r="CF805" s="36"/>
      <c r="CG805" s="40">
        <v>25.38</v>
      </c>
      <c r="CH805" s="40">
        <v>68.325000000000003</v>
      </c>
      <c r="CI805" s="40"/>
      <c r="CL805" s="5" t="str">
        <f t="shared" si="1711"/>
        <v>1_1_1</v>
      </c>
      <c r="CM805" s="95" t="str">
        <f t="shared" si="1712"/>
        <v>1L</v>
      </c>
      <c r="CN805" s="96">
        <f t="shared" si="1699"/>
        <v>208</v>
      </c>
      <c r="CO805" s="96" t="str">
        <f t="shared" si="1707"/>
        <v>1_1_1</v>
      </c>
      <c r="CP805" s="95" t="str">
        <f t="shared" si="1715"/>
        <v>1L</v>
      </c>
      <c r="CQ805" s="5">
        <f t="shared" si="1708"/>
        <v>85</v>
      </c>
      <c r="CV805" s="87"/>
      <c r="CW805" s="87"/>
      <c r="CX805" s="87"/>
      <c r="CY805" s="87"/>
      <c r="CZ805" s="87"/>
    </row>
    <row r="806" spans="1:104" s="5" customFormat="1">
      <c r="A806" s="13" t="s">
        <v>447</v>
      </c>
      <c r="B806" s="13">
        <v>7</v>
      </c>
      <c r="C806" s="13"/>
      <c r="D806" s="13" t="s">
        <v>117</v>
      </c>
      <c r="E806" s="35" t="s">
        <v>399</v>
      </c>
      <c r="F806" s="13" t="s">
        <v>36</v>
      </c>
      <c r="G806" s="36">
        <v>1098310219</v>
      </c>
      <c r="H806" s="13" t="s">
        <v>400</v>
      </c>
      <c r="I806" s="37">
        <v>25</v>
      </c>
      <c r="J806" s="37" t="s">
        <v>70</v>
      </c>
      <c r="K806" s="38">
        <v>43532</v>
      </c>
      <c r="L806" s="39">
        <v>0.43055555555555558</v>
      </c>
      <c r="M806" s="37"/>
      <c r="N806" s="37" t="s">
        <v>401</v>
      </c>
      <c r="O806" s="37" t="s">
        <v>42</v>
      </c>
      <c r="P806" s="37" t="s">
        <v>42</v>
      </c>
      <c r="Q806" s="37">
        <v>6</v>
      </c>
      <c r="R806" s="13" t="s">
        <v>55</v>
      </c>
      <c r="S806" s="13" t="s">
        <v>63</v>
      </c>
      <c r="T806" s="13" t="s">
        <v>42</v>
      </c>
      <c r="U806" s="13" t="s">
        <v>52</v>
      </c>
      <c r="V806" s="13" t="s">
        <v>42</v>
      </c>
      <c r="W806" s="13" t="s">
        <v>66</v>
      </c>
      <c r="X806" s="13" t="s">
        <v>76</v>
      </c>
      <c r="Y806" s="13" t="s">
        <v>41</v>
      </c>
      <c r="Z806" s="13" t="s">
        <v>41</v>
      </c>
      <c r="AA806" s="13"/>
      <c r="AB806" s="13">
        <v>0</v>
      </c>
      <c r="AC806" s="72">
        <f t="shared" si="1700"/>
        <v>1</v>
      </c>
      <c r="AD806" s="13">
        <v>0</v>
      </c>
      <c r="AE806" s="72">
        <f t="shared" ref="AE806" si="1780">VALUE(IF(AD806=-2,0%,IF(AD806=-1,50%,IF(AD806=0,100%,IF(AD806=1,50%,IF(AD806=2,0%))))))</f>
        <v>1</v>
      </c>
      <c r="AF806" s="13" t="s">
        <v>42</v>
      </c>
      <c r="AG806" s="13">
        <v>0</v>
      </c>
      <c r="AH806" s="13" t="s">
        <v>42</v>
      </c>
      <c r="AI806" s="13">
        <f t="shared" si="1687"/>
        <v>0</v>
      </c>
      <c r="AJ806" s="70">
        <f t="shared" si="1702"/>
        <v>1</v>
      </c>
      <c r="AK806" s="59">
        <f t="shared" si="1703"/>
        <v>0</v>
      </c>
      <c r="AL806" s="70">
        <f t="shared" ref="AL806" si="1781">VALUE(IF(AK806=-3,0%,IF(AK806=-2,33.3%,IF(AK806=-1,66.6%,IF(AK806=0,100%,IF(AK806=1,66.6%,IF(AK806=2,33.3%,IF(AK806=3,0%))))))))</f>
        <v>1</v>
      </c>
      <c r="AM806" s="13" t="s">
        <v>41</v>
      </c>
      <c r="AN806" s="13" t="s">
        <v>41</v>
      </c>
      <c r="AO806" s="13"/>
      <c r="AP806" s="13">
        <v>101.31965006729475</v>
      </c>
      <c r="AQ806" s="13">
        <v>117.34261838440112</v>
      </c>
      <c r="AR806" s="13">
        <v>125.13020833333333</v>
      </c>
      <c r="AS806" s="13">
        <v>148.05555555555554</v>
      </c>
      <c r="AT806" s="36">
        <v>139.91679287499997</v>
      </c>
      <c r="AU806" s="36" t="str">
        <f t="shared" si="1705"/>
        <v>2</v>
      </c>
      <c r="AV806" s="36">
        <v>5.7328485496882093</v>
      </c>
      <c r="AW806" s="36">
        <v>135.86305678999997</v>
      </c>
      <c r="AX806" s="36">
        <v>143.97052895999997</v>
      </c>
      <c r="AY806" s="36">
        <v>156.12105500000001</v>
      </c>
      <c r="AZ806" s="36" t="str">
        <f t="shared" si="1706"/>
        <v>2</v>
      </c>
      <c r="BA806" s="36">
        <v>18.887198306300277</v>
      </c>
      <c r="BB806" s="36">
        <v>142.76578900000001</v>
      </c>
      <c r="BC806" s="36">
        <v>169.47632100000001</v>
      </c>
      <c r="BD806" s="36">
        <v>84045</v>
      </c>
      <c r="BE806" s="36" t="s">
        <v>50</v>
      </c>
      <c r="BF806" s="36">
        <v>77156.100000000006</v>
      </c>
      <c r="BG806" s="36">
        <v>93689.5</v>
      </c>
      <c r="BH806" s="36">
        <v>115.63394015999998</v>
      </c>
      <c r="BI806" s="36">
        <v>40.07398819234951</v>
      </c>
      <c r="BJ806" s="36">
        <v>87.297351359999993</v>
      </c>
      <c r="BK806" s="36">
        <v>143.97052895999997</v>
      </c>
      <c r="BL806" s="36">
        <v>136.04134850000003</v>
      </c>
      <c r="BM806" s="36">
        <v>47.284191567071346</v>
      </c>
      <c r="BN806" s="36">
        <v>102.60637600000001</v>
      </c>
      <c r="BO806" s="36">
        <v>169.47632100000001</v>
      </c>
      <c r="BP806" s="36">
        <v>78074.583333333328</v>
      </c>
      <c r="BQ806" s="36">
        <v>16036.114374550509</v>
      </c>
      <c r="BR806" s="36">
        <v>57867</v>
      </c>
      <c r="BS806" s="36">
        <v>93689.5</v>
      </c>
      <c r="BT806" s="36">
        <v>99.451314434999986</v>
      </c>
      <c r="BU806" s="36">
        <v>62.959676967452246</v>
      </c>
      <c r="BV806" s="36">
        <v>54.932099909999998</v>
      </c>
      <c r="BW806" s="36">
        <v>143.97052895999997</v>
      </c>
      <c r="BX806" s="36">
        <v>122.708673</v>
      </c>
      <c r="BY806" s="36">
        <v>66.139442081890962</v>
      </c>
      <c r="BZ806" s="36">
        <v>75.94102500000001</v>
      </c>
      <c r="CA806" s="36">
        <v>169.47632100000001</v>
      </c>
      <c r="CB806" s="36">
        <v>47447.525000000001</v>
      </c>
      <c r="CC806" s="36">
        <v>26416.025592747032</v>
      </c>
      <c r="CD806" s="36">
        <v>22044.6</v>
      </c>
      <c r="CE806" s="36">
        <v>93689.5</v>
      </c>
      <c r="CF806" s="36"/>
      <c r="CG806" s="40">
        <v>25.331</v>
      </c>
      <c r="CH806" s="40">
        <v>68.525999999999996</v>
      </c>
      <c r="CI806" s="40"/>
      <c r="CL806" s="5" t="str">
        <f t="shared" si="1711"/>
        <v>1_1_2</v>
      </c>
      <c r="CM806" s="95" t="str">
        <f t="shared" si="1712"/>
        <v>1X</v>
      </c>
      <c r="CN806" s="96">
        <f t="shared" si="1699"/>
        <v>146</v>
      </c>
      <c r="CO806" s="96" t="str">
        <f t="shared" si="1707"/>
        <v>1_1_2</v>
      </c>
      <c r="CP806" s="95" t="str">
        <f t="shared" si="1715"/>
        <v>1X</v>
      </c>
      <c r="CQ806" s="5">
        <f t="shared" si="1708"/>
        <v>93</v>
      </c>
      <c r="CV806" s="87"/>
      <c r="CW806" s="87"/>
      <c r="CX806" s="87"/>
      <c r="CY806" s="87"/>
      <c r="CZ806" s="87"/>
    </row>
    <row r="807" spans="1:104" s="5" customFormat="1">
      <c r="A807" s="13" t="s">
        <v>447</v>
      </c>
      <c r="B807" s="13">
        <v>7</v>
      </c>
      <c r="C807" s="13"/>
      <c r="D807" s="13" t="s">
        <v>90</v>
      </c>
      <c r="E807" s="35" t="s">
        <v>402</v>
      </c>
      <c r="F807" s="13" t="s">
        <v>36</v>
      </c>
      <c r="G807" s="36">
        <v>1094961039</v>
      </c>
      <c r="H807" s="13" t="s">
        <v>403</v>
      </c>
      <c r="I807" s="37">
        <v>22</v>
      </c>
      <c r="J807" s="37" t="s">
        <v>38</v>
      </c>
      <c r="K807" s="38">
        <v>43532</v>
      </c>
      <c r="L807" s="39">
        <v>0.3659722222222222</v>
      </c>
      <c r="M807" s="37" t="s">
        <v>39</v>
      </c>
      <c r="N807" s="37" t="s">
        <v>42</v>
      </c>
      <c r="O807" s="37" t="s">
        <v>42</v>
      </c>
      <c r="P807" s="37" t="s">
        <v>42</v>
      </c>
      <c r="Q807" s="37">
        <v>1</v>
      </c>
      <c r="R807" s="13" t="s">
        <v>55</v>
      </c>
      <c r="S807" s="13" t="s">
        <v>63</v>
      </c>
      <c r="T807" s="13" t="s">
        <v>42</v>
      </c>
      <c r="U807" s="13" t="s">
        <v>52</v>
      </c>
      <c r="V807" s="13" t="s">
        <v>42</v>
      </c>
      <c r="W807" s="13" t="s">
        <v>66</v>
      </c>
      <c r="X807" s="13" t="s">
        <v>76</v>
      </c>
      <c r="Y807" s="13" t="s">
        <v>41</v>
      </c>
      <c r="Z807" s="13" t="s">
        <v>41</v>
      </c>
      <c r="AA807" s="13"/>
      <c r="AB807" s="13">
        <v>0</v>
      </c>
      <c r="AC807" s="72">
        <f t="shared" si="1700"/>
        <v>1</v>
      </c>
      <c r="AD807" s="13">
        <v>0</v>
      </c>
      <c r="AE807" s="72">
        <f t="shared" ref="AE807" si="1782">VALUE(IF(AD807=-2,0%,IF(AD807=-1,50%,IF(AD807=0,100%,IF(AD807=1,50%,IF(AD807=2,0%))))))</f>
        <v>1</v>
      </c>
      <c r="AF807" s="13" t="s">
        <v>42</v>
      </c>
      <c r="AG807" s="13">
        <v>0</v>
      </c>
      <c r="AH807" s="13" t="s">
        <v>42</v>
      </c>
      <c r="AI807" s="13">
        <f t="shared" si="1687"/>
        <v>0</v>
      </c>
      <c r="AJ807" s="70">
        <f t="shared" si="1702"/>
        <v>1</v>
      </c>
      <c r="AK807" s="59">
        <f t="shared" si="1703"/>
        <v>0</v>
      </c>
      <c r="AL807" s="70">
        <f t="shared" ref="AL807" si="1783">VALUE(IF(AK807=-3,0%,IF(AK807=-2,33.3%,IF(AK807=-1,66.6%,IF(AK807=0,100%,IF(AK807=1,66.6%,IF(AK807=2,33.3%,IF(AK807=3,0%))))))))</f>
        <v>1</v>
      </c>
      <c r="AM807" s="13" t="s">
        <v>41</v>
      </c>
      <c r="AN807" s="13" t="s">
        <v>41</v>
      </c>
      <c r="AO807" s="13"/>
      <c r="AP807" s="13">
        <v>101.31965006729475</v>
      </c>
      <c r="AQ807" s="13">
        <v>117.34261838440112</v>
      </c>
      <c r="AR807" s="13">
        <v>125.13020833333333</v>
      </c>
      <c r="AS807" s="13">
        <v>148.05555555555554</v>
      </c>
      <c r="AT807" s="36">
        <v>129.90315000000001</v>
      </c>
      <c r="AU807" s="36" t="str">
        <f t="shared" si="1705"/>
        <v>2</v>
      </c>
      <c r="AV807" s="36">
        <v>13.327421332583443</v>
      </c>
      <c r="AW807" s="36">
        <v>120.47924</v>
      </c>
      <c r="AX807" s="36">
        <v>139.32706000000002</v>
      </c>
      <c r="AY807" s="36">
        <v>110.08954999999999</v>
      </c>
      <c r="AZ807" s="36" t="str">
        <f t="shared" si="1706"/>
        <v>2</v>
      </c>
      <c r="BA807" s="36">
        <v>0</v>
      </c>
      <c r="BB807" s="36">
        <v>110.08954999999999</v>
      </c>
      <c r="BC807" s="36">
        <v>110.08954999999999</v>
      </c>
      <c r="BD807" s="36">
        <v>23077.95</v>
      </c>
      <c r="BE807" s="36" t="s">
        <v>50</v>
      </c>
      <c r="BF807" s="36">
        <v>20666.8</v>
      </c>
      <c r="BG807" s="36">
        <v>24800.2</v>
      </c>
      <c r="BH807" s="36">
        <v>120.47924</v>
      </c>
      <c r="BI807" s="36">
        <v>0</v>
      </c>
      <c r="BJ807" s="36">
        <v>120.47924</v>
      </c>
      <c r="BK807" s="36">
        <v>120.47924</v>
      </c>
      <c r="BL807" s="36">
        <v>110.08954999999999</v>
      </c>
      <c r="BM807" s="36">
        <v>0</v>
      </c>
      <c r="BN807" s="36">
        <v>110.08954999999999</v>
      </c>
      <c r="BO807" s="36">
        <v>110.08954999999999</v>
      </c>
      <c r="BP807" s="36">
        <v>24340.933333333334</v>
      </c>
      <c r="BQ807" s="36">
        <v>711.49286058727682</v>
      </c>
      <c r="BR807" s="36">
        <v>23422.400000000001</v>
      </c>
      <c r="BS807" s="36">
        <v>24800.2</v>
      </c>
      <c r="BT807" s="36">
        <v>148.63168000000002</v>
      </c>
      <c r="BU807" s="36">
        <v>39.813562461894755</v>
      </c>
      <c r="BV807" s="36">
        <v>120.47924</v>
      </c>
      <c r="BW807" s="36">
        <v>176.78412000000003</v>
      </c>
      <c r="BX807" s="36">
        <v>117.943335</v>
      </c>
      <c r="BY807" s="36">
        <v>11.106929262962401</v>
      </c>
      <c r="BZ807" s="36">
        <v>110.08954999999999</v>
      </c>
      <c r="CA807" s="36">
        <v>125.79712000000002</v>
      </c>
      <c r="CB807" s="36">
        <v>26952.975000000006</v>
      </c>
      <c r="CC807" s="36">
        <v>3591.7142760340193</v>
      </c>
      <c r="CD807" s="36">
        <v>23422.400000000001</v>
      </c>
      <c r="CE807" s="36">
        <v>33066.9</v>
      </c>
      <c r="CF807" s="36"/>
      <c r="CG807" s="40">
        <v>23.736999999999998</v>
      </c>
      <c r="CH807" s="40">
        <v>69.698999999999998</v>
      </c>
      <c r="CI807" s="40"/>
      <c r="CL807" s="5" t="str">
        <f t="shared" si="1711"/>
        <v>1_1_2</v>
      </c>
      <c r="CM807" s="95" t="str">
        <f t="shared" si="1712"/>
        <v>1X</v>
      </c>
      <c r="CN807" s="96">
        <f t="shared" si="1699"/>
        <v>146</v>
      </c>
      <c r="CO807" s="96" t="str">
        <f t="shared" si="1707"/>
        <v>1_1_2</v>
      </c>
      <c r="CP807" s="95" t="str">
        <f t="shared" si="1715"/>
        <v>1X</v>
      </c>
      <c r="CQ807" s="5">
        <f t="shared" si="1708"/>
        <v>93</v>
      </c>
      <c r="CV807" s="87"/>
      <c r="CW807" s="87"/>
      <c r="CX807" s="87"/>
      <c r="CY807" s="87"/>
      <c r="CZ807" s="87"/>
    </row>
    <row r="808" spans="1:104" s="5" customFormat="1">
      <c r="A808" s="13" t="s">
        <v>447</v>
      </c>
      <c r="B808" s="13">
        <v>7</v>
      </c>
      <c r="C808" s="13"/>
      <c r="D808" s="13" t="s">
        <v>90</v>
      </c>
      <c r="E808" s="35" t="s">
        <v>402</v>
      </c>
      <c r="F808" s="13" t="s">
        <v>36</v>
      </c>
      <c r="G808" s="36">
        <v>1094961039</v>
      </c>
      <c r="H808" s="13" t="s">
        <v>403</v>
      </c>
      <c r="I808" s="37">
        <v>22</v>
      </c>
      <c r="J808" s="37" t="s">
        <v>38</v>
      </c>
      <c r="K808" s="38">
        <v>43532</v>
      </c>
      <c r="L808" s="39">
        <v>0.37777777777777777</v>
      </c>
      <c r="M808" s="37" t="s">
        <v>39</v>
      </c>
      <c r="N808" s="37" t="s">
        <v>42</v>
      </c>
      <c r="O808" s="37" t="s">
        <v>42</v>
      </c>
      <c r="P808" s="37" t="s">
        <v>42</v>
      </c>
      <c r="Q808" s="37">
        <v>2</v>
      </c>
      <c r="R808" s="13" t="s">
        <v>55</v>
      </c>
      <c r="S808" s="13" t="s">
        <v>63</v>
      </c>
      <c r="T808" s="13" t="s">
        <v>42</v>
      </c>
      <c r="U808" s="13" t="s">
        <v>52</v>
      </c>
      <c r="V808" s="13" t="s">
        <v>42</v>
      </c>
      <c r="W808" s="13" t="s">
        <v>66</v>
      </c>
      <c r="X808" s="13" t="s">
        <v>53</v>
      </c>
      <c r="Y808" s="13" t="s">
        <v>41</v>
      </c>
      <c r="Z808" s="13" t="s">
        <v>41</v>
      </c>
      <c r="AA808" s="13"/>
      <c r="AB808" s="13">
        <v>0</v>
      </c>
      <c r="AC808" s="72">
        <f t="shared" si="1700"/>
        <v>1</v>
      </c>
      <c r="AD808" s="13">
        <v>0</v>
      </c>
      <c r="AE808" s="72">
        <f t="shared" ref="AE808" si="1784">VALUE(IF(AD808=-2,0%,IF(AD808=-1,50%,IF(AD808=0,100%,IF(AD808=1,50%,IF(AD808=2,0%))))))</f>
        <v>1</v>
      </c>
      <c r="AF808" s="13" t="s">
        <v>42</v>
      </c>
      <c r="AG808" s="13">
        <v>0</v>
      </c>
      <c r="AH808" s="13" t="s">
        <v>42</v>
      </c>
      <c r="AI808" s="13">
        <f t="shared" si="1687"/>
        <v>0</v>
      </c>
      <c r="AJ808" s="70">
        <f t="shared" si="1702"/>
        <v>1</v>
      </c>
      <c r="AK808" s="59">
        <f t="shared" si="1703"/>
        <v>-2</v>
      </c>
      <c r="AL808" s="70">
        <f t="shared" ref="AL808" si="1785">VALUE(IF(AK808=-3,0%,IF(AK808=-2,33.3%,IF(AK808=-1,66.6%,IF(AK808=0,100%,IF(AK808=1,66.6%,IF(AK808=2,33.3%,IF(AK808=3,0%))))))))</f>
        <v>0.33299999999999996</v>
      </c>
      <c r="AM808" s="13" t="s">
        <v>41</v>
      </c>
      <c r="AN808" s="13" t="s">
        <v>41</v>
      </c>
      <c r="AO808" s="13"/>
      <c r="AP808" s="13">
        <v>101.31965006729475</v>
      </c>
      <c r="AQ808" s="13">
        <v>117.34261838440112</v>
      </c>
      <c r="AR808" s="13">
        <v>125.13020833333333</v>
      </c>
      <c r="AS808" s="13">
        <v>148.05555555555554</v>
      </c>
      <c r="AT808" s="36">
        <v>157.93630000000002</v>
      </c>
      <c r="AU808" s="36" t="str">
        <f t="shared" si="1705"/>
        <v>2</v>
      </c>
      <c r="AV808" s="36">
        <v>0</v>
      </c>
      <c r="AW808" s="36">
        <v>157.93630000000002</v>
      </c>
      <c r="AX808" s="36">
        <v>157.93630000000002</v>
      </c>
      <c r="AY808" s="36">
        <v>110.08954999999999</v>
      </c>
      <c r="AZ808" s="36" t="str">
        <f t="shared" si="1706"/>
        <v>2</v>
      </c>
      <c r="BA808" s="36">
        <v>0</v>
      </c>
      <c r="BB808" s="36">
        <v>110.08954999999999</v>
      </c>
      <c r="BC808" s="36">
        <v>110.08954999999999</v>
      </c>
      <c r="BD808" s="36">
        <v>27211.3</v>
      </c>
      <c r="BE808" s="36" t="s">
        <v>50</v>
      </c>
      <c r="BF808" s="36">
        <v>24800.2</v>
      </c>
      <c r="BG808" s="36">
        <v>30311.3</v>
      </c>
      <c r="BH808" s="36">
        <v>139.20777000000001</v>
      </c>
      <c r="BI808" s="36">
        <v>26.48614112931137</v>
      </c>
      <c r="BJ808" s="36">
        <v>120.47924</v>
      </c>
      <c r="BK808" s="36">
        <v>157.93630000000002</v>
      </c>
      <c r="BL808" s="36">
        <v>94.481394999999992</v>
      </c>
      <c r="BM808" s="36">
        <v>22.073264484621397</v>
      </c>
      <c r="BN808" s="36">
        <v>78.873239999999996</v>
      </c>
      <c r="BO808" s="36">
        <v>110.08954999999999</v>
      </c>
      <c r="BP808" s="36">
        <v>23422.399999999998</v>
      </c>
      <c r="BQ808" s="36">
        <v>1742.7944640719979</v>
      </c>
      <c r="BR808" s="36">
        <v>20666.8</v>
      </c>
      <c r="BS808" s="36">
        <v>24800.2</v>
      </c>
      <c r="BT808" s="36">
        <v>148.63168000000002</v>
      </c>
      <c r="BU808" s="36">
        <v>13.158719796727947</v>
      </c>
      <c r="BV808" s="36">
        <v>139.32706000000002</v>
      </c>
      <c r="BW808" s="36">
        <v>157.93630000000002</v>
      </c>
      <c r="BX808" s="36">
        <v>110.08954999999999</v>
      </c>
      <c r="BY808" s="36">
        <v>0</v>
      </c>
      <c r="BZ808" s="36">
        <v>110.08954999999999</v>
      </c>
      <c r="CA808" s="36">
        <v>110.08954999999999</v>
      </c>
      <c r="CB808" s="36">
        <v>20451.53125</v>
      </c>
      <c r="CC808" s="36">
        <v>3418.8358497630329</v>
      </c>
      <c r="CD808" s="36">
        <v>14466.8</v>
      </c>
      <c r="CE808" s="36">
        <v>24800.2</v>
      </c>
      <c r="CF808" s="36"/>
      <c r="CG808" s="40">
        <v>24.122</v>
      </c>
      <c r="CH808" s="40">
        <v>69.858999999999995</v>
      </c>
      <c r="CI808" s="40"/>
      <c r="CL808" s="5" t="str">
        <f t="shared" si="1711"/>
        <v>1_1_2</v>
      </c>
      <c r="CM808" s="95" t="str">
        <f t="shared" si="1712"/>
        <v>1X</v>
      </c>
      <c r="CN808" s="96">
        <f t="shared" si="1699"/>
        <v>146</v>
      </c>
      <c r="CO808" s="96" t="str">
        <f t="shared" si="1707"/>
        <v>0.333_1_2</v>
      </c>
      <c r="CP808" s="95" t="str">
        <f t="shared" si="1715"/>
        <v>1R</v>
      </c>
      <c r="CQ808" s="5">
        <f t="shared" si="1708"/>
        <v>42</v>
      </c>
      <c r="CV808" s="87"/>
      <c r="CW808" s="87"/>
      <c r="CX808" s="87"/>
      <c r="CY808" s="87"/>
      <c r="CZ808" s="87"/>
    </row>
    <row r="809" spans="1:104" s="5" customFormat="1">
      <c r="A809" s="13" t="s">
        <v>447</v>
      </c>
      <c r="B809" s="13">
        <v>7</v>
      </c>
      <c r="C809" s="13"/>
      <c r="D809" s="13" t="s">
        <v>90</v>
      </c>
      <c r="E809" s="35" t="s">
        <v>402</v>
      </c>
      <c r="F809" s="13" t="s">
        <v>36</v>
      </c>
      <c r="G809" s="36">
        <v>1094961039</v>
      </c>
      <c r="H809" s="13" t="s">
        <v>403</v>
      </c>
      <c r="I809" s="37">
        <v>22</v>
      </c>
      <c r="J809" s="37" t="s">
        <v>38</v>
      </c>
      <c r="K809" s="38">
        <v>43532</v>
      </c>
      <c r="L809" s="39">
        <v>0.39513888888888887</v>
      </c>
      <c r="M809" s="37" t="s">
        <v>39</v>
      </c>
      <c r="N809" s="37" t="s">
        <v>42</v>
      </c>
      <c r="O809" s="37" t="s">
        <v>42</v>
      </c>
      <c r="P809" s="37" t="s">
        <v>42</v>
      </c>
      <c r="Q809" s="37">
        <v>3</v>
      </c>
      <c r="R809" s="13" t="s">
        <v>55</v>
      </c>
      <c r="S809" s="13" t="s">
        <v>44</v>
      </c>
      <c r="T809" s="13" t="s">
        <v>42</v>
      </c>
      <c r="U809" s="13" t="s">
        <v>52</v>
      </c>
      <c r="V809" s="13" t="s">
        <v>42</v>
      </c>
      <c r="W809" s="13" t="s">
        <v>46</v>
      </c>
      <c r="X809" s="13" t="s">
        <v>47</v>
      </c>
      <c r="Y809" s="13" t="s">
        <v>42</v>
      </c>
      <c r="Z809" s="13" t="s">
        <v>42</v>
      </c>
      <c r="AA809" s="13"/>
      <c r="AB809" s="13">
        <v>0</v>
      </c>
      <c r="AC809" s="72">
        <f t="shared" si="1700"/>
        <v>1</v>
      </c>
      <c r="AD809" s="13">
        <v>1</v>
      </c>
      <c r="AE809" s="72">
        <f t="shared" ref="AE809" si="1786">VALUE(IF(AD809=-2,0%,IF(AD809=-1,50%,IF(AD809=0,100%,IF(AD809=1,50%,IF(AD809=2,0%))))))</f>
        <v>0.5</v>
      </c>
      <c r="AF809" s="13" t="s">
        <v>42</v>
      </c>
      <c r="AG809" s="13">
        <v>0</v>
      </c>
      <c r="AH809" s="13" t="s">
        <v>42</v>
      </c>
      <c r="AI809" s="13">
        <f t="shared" si="1687"/>
        <v>1</v>
      </c>
      <c r="AJ809" s="70">
        <f t="shared" si="1702"/>
        <v>0.66599999999999993</v>
      </c>
      <c r="AK809" s="59">
        <f t="shared" si="1703"/>
        <v>-1</v>
      </c>
      <c r="AL809" s="70">
        <f t="shared" ref="AL809" si="1787">VALUE(IF(AK809=-3,0%,IF(AK809=-2,33.3%,IF(AK809=-1,66.6%,IF(AK809=0,100%,IF(AK809=1,66.6%,IF(AK809=2,33.3%,IF(AK809=3,0%))))))))</f>
        <v>0.66599999999999993</v>
      </c>
      <c r="AM809" s="13" t="s">
        <v>42</v>
      </c>
      <c r="AN809" s="13" t="s">
        <v>42</v>
      </c>
      <c r="AO809" s="13"/>
      <c r="AP809" s="13">
        <v>101.31965006729475</v>
      </c>
      <c r="AQ809" s="13">
        <v>117.34261838440112</v>
      </c>
      <c r="AR809" s="13">
        <v>125.13020833333333</v>
      </c>
      <c r="AS809" s="13">
        <v>148.05555555555554</v>
      </c>
      <c r="AT809" s="36">
        <v>327.32810000000001</v>
      </c>
      <c r="AU809" s="36" t="str">
        <f t="shared" si="1705"/>
        <v>3</v>
      </c>
      <c r="AV809" s="36">
        <v>0</v>
      </c>
      <c r="AW809" s="36">
        <v>327.32810000000001</v>
      </c>
      <c r="AX809" s="36">
        <v>327.32810000000001</v>
      </c>
      <c r="AY809" s="36">
        <v>306.13593000000003</v>
      </c>
      <c r="AZ809" s="36" t="str">
        <f t="shared" si="1706"/>
        <v>3</v>
      </c>
      <c r="BA809" s="36">
        <v>10.966335221659088</v>
      </c>
      <c r="BB809" s="36">
        <v>298.38155999999998</v>
      </c>
      <c r="BC809" s="36">
        <v>313.89030000000002</v>
      </c>
      <c r="BD809" s="36">
        <v>165334.42499999999</v>
      </c>
      <c r="BE809" s="36" t="s">
        <v>50</v>
      </c>
      <c r="BF809" s="36">
        <v>159823.29999999999</v>
      </c>
      <c r="BG809" s="36">
        <v>170845.6</v>
      </c>
      <c r="BH809" s="36">
        <v>299.05637000000002</v>
      </c>
      <c r="BI809" s="36">
        <v>39.982263997750287</v>
      </c>
      <c r="BJ809" s="36">
        <v>270.78464000000002</v>
      </c>
      <c r="BK809" s="36">
        <v>327.32810000000001</v>
      </c>
      <c r="BL809" s="36">
        <v>259.11263499999995</v>
      </c>
      <c r="BM809" s="36">
        <v>55.534646314811994</v>
      </c>
      <c r="BN809" s="36">
        <v>219.84370999999999</v>
      </c>
      <c r="BO809" s="36">
        <v>298.38155999999998</v>
      </c>
      <c r="BP809" s="36">
        <v>112060</v>
      </c>
      <c r="BQ809" s="36">
        <v>41339.716051226082</v>
      </c>
      <c r="BR809" s="36">
        <v>71644.899999999994</v>
      </c>
      <c r="BS809" s="36">
        <v>159823.29999999999</v>
      </c>
      <c r="BT809" s="36">
        <v>233.32758000000001</v>
      </c>
      <c r="BU809" s="36">
        <v>132.93681025412337</v>
      </c>
      <c r="BV809" s="36">
        <v>139.32706000000002</v>
      </c>
      <c r="BW809" s="36">
        <v>327.32810000000001</v>
      </c>
      <c r="BX809" s="36">
        <v>188.62739999999999</v>
      </c>
      <c r="BY809" s="36">
        <v>155.21582159886657</v>
      </c>
      <c r="BZ809" s="36">
        <v>78.873239999999996</v>
      </c>
      <c r="CA809" s="36">
        <v>298.38155999999998</v>
      </c>
      <c r="CB809" s="36">
        <v>78447.737500000003</v>
      </c>
      <c r="CC809" s="36">
        <v>41123.240217341423</v>
      </c>
      <c r="CD809" s="36">
        <v>26178</v>
      </c>
      <c r="CE809" s="36">
        <v>159823.29999999999</v>
      </c>
      <c r="CF809" s="36"/>
      <c r="CG809" s="40">
        <v>24.266999999999999</v>
      </c>
      <c r="CH809" s="40">
        <v>70.271000000000001</v>
      </c>
      <c r="CI809" s="40"/>
      <c r="CL809" s="5" t="str">
        <f t="shared" si="1711"/>
        <v>0.666_1_3</v>
      </c>
      <c r="CM809" s="95" t="str">
        <f t="shared" si="1712"/>
        <v>2G</v>
      </c>
      <c r="CN809" s="96">
        <f t="shared" si="1699"/>
        <v>22</v>
      </c>
      <c r="CO809" s="96" t="str">
        <f t="shared" si="1707"/>
        <v>0.666_0.5_3</v>
      </c>
      <c r="CP809" s="95" t="str">
        <f t="shared" si="1715"/>
        <v>2F</v>
      </c>
      <c r="CQ809" s="5">
        <f t="shared" si="1708"/>
        <v>13</v>
      </c>
      <c r="CV809" s="87"/>
      <c r="CW809" s="87"/>
      <c r="CX809" s="87"/>
      <c r="CY809" s="87"/>
      <c r="CZ809" s="87"/>
    </row>
    <row r="810" spans="1:104" s="5" customFormat="1">
      <c r="A810" s="13" t="s">
        <v>447</v>
      </c>
      <c r="B810" s="13">
        <v>7</v>
      </c>
      <c r="C810" s="13"/>
      <c r="D810" s="13" t="s">
        <v>90</v>
      </c>
      <c r="E810" s="35" t="s">
        <v>402</v>
      </c>
      <c r="F810" s="13" t="s">
        <v>36</v>
      </c>
      <c r="G810" s="36">
        <v>1094961039</v>
      </c>
      <c r="H810" s="13" t="s">
        <v>403</v>
      </c>
      <c r="I810" s="37">
        <v>22</v>
      </c>
      <c r="J810" s="37" t="s">
        <v>38</v>
      </c>
      <c r="K810" s="38">
        <v>43532</v>
      </c>
      <c r="L810" s="39">
        <v>0.40625</v>
      </c>
      <c r="M810" s="37" t="s">
        <v>39</v>
      </c>
      <c r="N810" s="37" t="s">
        <v>42</v>
      </c>
      <c r="O810" s="37" t="s">
        <v>42</v>
      </c>
      <c r="P810" s="37" t="s">
        <v>42</v>
      </c>
      <c r="Q810" s="37">
        <v>4</v>
      </c>
      <c r="R810" s="13" t="s">
        <v>55</v>
      </c>
      <c r="S810" s="13" t="s">
        <v>44</v>
      </c>
      <c r="T810" s="13" t="s">
        <v>41</v>
      </c>
      <c r="U810" s="13" t="s">
        <v>45</v>
      </c>
      <c r="V810" s="13" t="s">
        <v>42</v>
      </c>
      <c r="W810" s="13" t="s">
        <v>66</v>
      </c>
      <c r="X810" s="13" t="s">
        <v>53</v>
      </c>
      <c r="Y810" s="13" t="s">
        <v>41</v>
      </c>
      <c r="Z810" s="13" t="s">
        <v>41</v>
      </c>
      <c r="AA810" s="13"/>
      <c r="AB810" s="13">
        <v>0</v>
      </c>
      <c r="AC810" s="72">
        <f t="shared" si="1700"/>
        <v>1</v>
      </c>
      <c r="AD810" s="13">
        <v>1</v>
      </c>
      <c r="AE810" s="72">
        <f t="shared" ref="AE810" si="1788">VALUE(IF(AD810=-2,0%,IF(AD810=-1,50%,IF(AD810=0,100%,IF(AD810=1,50%,IF(AD810=2,0%))))))</f>
        <v>0.5</v>
      </c>
      <c r="AF810" s="13" t="s">
        <v>41</v>
      </c>
      <c r="AG810" s="13">
        <v>1</v>
      </c>
      <c r="AH810" s="13" t="s">
        <v>42</v>
      </c>
      <c r="AI810" s="13">
        <f t="shared" si="1687"/>
        <v>0</v>
      </c>
      <c r="AJ810" s="70">
        <f t="shared" si="1702"/>
        <v>1</v>
      </c>
      <c r="AK810" s="59">
        <f t="shared" si="1703"/>
        <v>-2</v>
      </c>
      <c r="AL810" s="70">
        <f t="shared" ref="AL810" si="1789">VALUE(IF(AK810=-3,0%,IF(AK810=-2,33.3%,IF(AK810=-1,66.6%,IF(AK810=0,100%,IF(AK810=1,66.6%,IF(AK810=2,33.3%,IF(AK810=3,0%))))))))</f>
        <v>0.33299999999999996</v>
      </c>
      <c r="AM810" s="13" t="s">
        <v>41</v>
      </c>
      <c r="AN810" s="13" t="s">
        <v>41</v>
      </c>
      <c r="AO810" s="13"/>
      <c r="AP810" s="13">
        <v>101.31965006729475</v>
      </c>
      <c r="AQ810" s="13">
        <v>117.34261838440112</v>
      </c>
      <c r="AR810" s="13">
        <v>125.13020833333333</v>
      </c>
      <c r="AS810" s="13">
        <v>148.05555555555554</v>
      </c>
      <c r="AT810" s="36">
        <v>223.90367000000003</v>
      </c>
      <c r="AU810" s="36" t="str">
        <f t="shared" si="1705"/>
        <v>2</v>
      </c>
      <c r="AV810" s="36">
        <v>172.91907425187364</v>
      </c>
      <c r="AW810" s="36">
        <v>101.63142000000002</v>
      </c>
      <c r="AX810" s="36">
        <v>346.17592000000002</v>
      </c>
      <c r="AY810" s="36">
        <v>165.066045</v>
      </c>
      <c r="AZ810" s="36" t="str">
        <f t="shared" si="1706"/>
        <v>2</v>
      </c>
      <c r="BA810" s="36">
        <v>11.10692926296236</v>
      </c>
      <c r="BB810" s="36">
        <v>157.21226000000001</v>
      </c>
      <c r="BC810" s="36">
        <v>172.91982999999999</v>
      </c>
      <c r="BD810" s="36">
        <v>42711.375</v>
      </c>
      <c r="BE810" s="36" t="s">
        <v>50</v>
      </c>
      <c r="BF810" s="36">
        <v>37200.199999999997</v>
      </c>
      <c r="BG810" s="36">
        <v>52355.9</v>
      </c>
      <c r="BH810" s="36">
        <v>148.63168000000002</v>
      </c>
      <c r="BI810" s="36">
        <v>66.468405127061601</v>
      </c>
      <c r="BJ810" s="36">
        <v>101.63142000000002</v>
      </c>
      <c r="BK810" s="36">
        <v>195.63193999999999</v>
      </c>
      <c r="BL810" s="36">
        <v>172.91982999999999</v>
      </c>
      <c r="BM810" s="36">
        <v>0</v>
      </c>
      <c r="BN810" s="36">
        <v>172.91982999999999</v>
      </c>
      <c r="BO810" s="36">
        <v>172.91982999999999</v>
      </c>
      <c r="BP810" s="36">
        <v>73481.95</v>
      </c>
      <c r="BQ810" s="36">
        <v>57244.792607738549</v>
      </c>
      <c r="BR810" s="36">
        <v>38578</v>
      </c>
      <c r="BS810" s="36">
        <v>187379</v>
      </c>
      <c r="BT810" s="36">
        <v>205.05585000000002</v>
      </c>
      <c r="BU810" s="36">
        <v>146.26423158670676</v>
      </c>
      <c r="BV810" s="36">
        <v>101.63142000000002</v>
      </c>
      <c r="BW810" s="36">
        <v>308.48027999999999</v>
      </c>
      <c r="BX810" s="36">
        <v>227.79691000000003</v>
      </c>
      <c r="BY810" s="36">
        <v>77.60791079943337</v>
      </c>
      <c r="BZ810" s="36">
        <v>172.91982999999999</v>
      </c>
      <c r="CA810" s="36">
        <v>282.67399000000006</v>
      </c>
      <c r="CB810" s="36">
        <v>136745.33124999999</v>
      </c>
      <c r="CC810" s="36">
        <v>60915.21861579665</v>
      </c>
      <c r="CD810" s="36">
        <v>38578</v>
      </c>
      <c r="CE810" s="36">
        <v>187379</v>
      </c>
      <c r="CF810" s="36"/>
      <c r="CG810" s="40">
        <v>24.774000000000001</v>
      </c>
      <c r="CH810" s="40">
        <v>69.77</v>
      </c>
      <c r="CI810" s="40"/>
      <c r="CL810" s="5" t="str">
        <f t="shared" si="1711"/>
        <v>1_1_2</v>
      </c>
      <c r="CM810" s="95" t="str">
        <f t="shared" si="1712"/>
        <v>1X</v>
      </c>
      <c r="CN810" s="96">
        <f t="shared" si="1699"/>
        <v>146</v>
      </c>
      <c r="CO810" s="96" t="str">
        <f t="shared" si="1707"/>
        <v>0.333_0.5_2</v>
      </c>
      <c r="CP810" s="95" t="str">
        <f t="shared" si="1715"/>
        <v>1Q</v>
      </c>
      <c r="CQ810" s="5">
        <f t="shared" si="1708"/>
        <v>31</v>
      </c>
      <c r="CV810" s="87"/>
      <c r="CW810" s="87"/>
      <c r="CX810" s="87"/>
      <c r="CY810" s="87"/>
      <c r="CZ810" s="87"/>
    </row>
    <row r="811" spans="1:104" s="5" customFormat="1">
      <c r="A811" s="13" t="s">
        <v>447</v>
      </c>
      <c r="B811" s="13">
        <v>7</v>
      </c>
      <c r="C811" s="13"/>
      <c r="D811" s="13" t="s">
        <v>90</v>
      </c>
      <c r="E811" s="35" t="s">
        <v>402</v>
      </c>
      <c r="F811" s="13" t="s">
        <v>36</v>
      </c>
      <c r="G811" s="36">
        <v>1094961039</v>
      </c>
      <c r="H811" s="13" t="s">
        <v>403</v>
      </c>
      <c r="I811" s="37">
        <v>22</v>
      </c>
      <c r="J811" s="37" t="s">
        <v>38</v>
      </c>
      <c r="K811" s="38">
        <v>43532</v>
      </c>
      <c r="L811" s="39">
        <v>0.4201388888888889</v>
      </c>
      <c r="M811" s="37" t="s">
        <v>39</v>
      </c>
      <c r="N811" s="37" t="s">
        <v>42</v>
      </c>
      <c r="O811" s="37" t="s">
        <v>42</v>
      </c>
      <c r="P811" s="37" t="s">
        <v>42</v>
      </c>
      <c r="Q811" s="37">
        <v>5</v>
      </c>
      <c r="R811" s="13" t="s">
        <v>55</v>
      </c>
      <c r="S811" s="13" t="s">
        <v>63</v>
      </c>
      <c r="T811" s="13" t="s">
        <v>41</v>
      </c>
      <c r="U811" s="13" t="s">
        <v>52</v>
      </c>
      <c r="V811" s="13" t="s">
        <v>42</v>
      </c>
      <c r="W811" s="13" t="s">
        <v>66</v>
      </c>
      <c r="X811" s="13" t="s">
        <v>53</v>
      </c>
      <c r="Y811" s="13" t="s">
        <v>42</v>
      </c>
      <c r="Z811" s="13" t="s">
        <v>41</v>
      </c>
      <c r="AA811" s="13"/>
      <c r="AB811" s="13">
        <v>0</v>
      </c>
      <c r="AC811" s="72">
        <f t="shared" si="1700"/>
        <v>1</v>
      </c>
      <c r="AD811" s="13">
        <v>0</v>
      </c>
      <c r="AE811" s="72">
        <f t="shared" ref="AE811" si="1790">VALUE(IF(AD811=-2,0%,IF(AD811=-1,50%,IF(AD811=0,100%,IF(AD811=1,50%,IF(AD811=2,0%))))))</f>
        <v>1</v>
      </c>
      <c r="AF811" s="13" t="s">
        <v>41</v>
      </c>
      <c r="AG811" s="13">
        <v>0</v>
      </c>
      <c r="AH811" s="13" t="s">
        <v>42</v>
      </c>
      <c r="AI811" s="13">
        <f t="shared" si="1687"/>
        <v>0</v>
      </c>
      <c r="AJ811" s="70">
        <f t="shared" si="1702"/>
        <v>1</v>
      </c>
      <c r="AK811" s="59">
        <f t="shared" si="1703"/>
        <v>-2</v>
      </c>
      <c r="AL811" s="70">
        <f t="shared" ref="AL811" si="1791">VALUE(IF(AK811=-3,0%,IF(AK811=-2,33.3%,IF(AK811=-1,66.6%,IF(AK811=0,100%,IF(AK811=1,66.6%,IF(AK811=2,33.3%,IF(AK811=3,0%))))))))</f>
        <v>0.33299999999999996</v>
      </c>
      <c r="AM811" s="13" t="s">
        <v>42</v>
      </c>
      <c r="AN811" s="13" t="s">
        <v>41</v>
      </c>
      <c r="AO811" s="13"/>
      <c r="AP811" s="13">
        <v>101.31965006729475</v>
      </c>
      <c r="AQ811" s="13">
        <v>117.34261838440112</v>
      </c>
      <c r="AR811" s="13">
        <v>125.13020833333333</v>
      </c>
      <c r="AS811" s="13">
        <v>148.05555555555554</v>
      </c>
      <c r="AT811" s="36">
        <v>101.63142000000001</v>
      </c>
      <c r="AU811" s="36" t="str">
        <f t="shared" si="1705"/>
        <v>2</v>
      </c>
      <c r="AV811" s="36">
        <v>159.59165291929023</v>
      </c>
      <c r="AW811" s="36">
        <v>-11.216919999999988</v>
      </c>
      <c r="AX811" s="36">
        <v>214.47976</v>
      </c>
      <c r="AY811" s="36">
        <v>110.18896500000001</v>
      </c>
      <c r="AZ811" s="36" t="str">
        <f t="shared" si="1706"/>
        <v>2</v>
      </c>
      <c r="BA811" s="36">
        <v>22.073264484621479</v>
      </c>
      <c r="BB811" s="36">
        <v>94.58081</v>
      </c>
      <c r="BC811" s="36">
        <v>125.79712000000002</v>
      </c>
      <c r="BD811" s="36">
        <v>27211.3</v>
      </c>
      <c r="BE811" s="36" t="s">
        <v>50</v>
      </c>
      <c r="BF811" s="36">
        <v>22044.6</v>
      </c>
      <c r="BG811" s="36">
        <v>31689.1</v>
      </c>
      <c r="BH811" s="36">
        <v>261.48001999999997</v>
      </c>
      <c r="BI811" s="36">
        <v>66.468405127061928</v>
      </c>
      <c r="BJ811" s="36">
        <v>214.47976</v>
      </c>
      <c r="BK811" s="36">
        <v>308.48027999999999</v>
      </c>
      <c r="BL811" s="36">
        <v>110.18896500000001</v>
      </c>
      <c r="BM811" s="36">
        <v>22.073264484621479</v>
      </c>
      <c r="BN811" s="36">
        <v>94.58081</v>
      </c>
      <c r="BO811" s="36">
        <v>125.79712000000002</v>
      </c>
      <c r="BP811" s="36">
        <v>21126.066666666669</v>
      </c>
      <c r="BQ811" s="36">
        <v>834.29933157510402</v>
      </c>
      <c r="BR811" s="36">
        <v>19977.900000000001</v>
      </c>
      <c r="BS811" s="36">
        <v>22044.6</v>
      </c>
      <c r="BT811" s="36">
        <v>82.783600000000007</v>
      </c>
      <c r="BU811" s="36">
        <v>186.24649558445711</v>
      </c>
      <c r="BV811" s="36">
        <v>-48.912559999999999</v>
      </c>
      <c r="BW811" s="36">
        <v>214.47976</v>
      </c>
      <c r="BX811" s="36">
        <v>149.358475</v>
      </c>
      <c r="BY811" s="36">
        <v>77.467316758130025</v>
      </c>
      <c r="BZ811" s="36">
        <v>94.58081</v>
      </c>
      <c r="CA811" s="36">
        <v>204.13614000000001</v>
      </c>
      <c r="CB811" s="36">
        <v>32205.768749999996</v>
      </c>
      <c r="CC811" s="36">
        <v>10697.458362665344</v>
      </c>
      <c r="CD811" s="36">
        <v>19977.900000000001</v>
      </c>
      <c r="CE811" s="36">
        <v>49600.3</v>
      </c>
      <c r="CF811" s="36"/>
      <c r="CG811" s="40">
        <v>25.38</v>
      </c>
      <c r="CH811" s="40">
        <v>68.325000000000003</v>
      </c>
      <c r="CI811" s="40"/>
      <c r="CL811" s="5" t="str">
        <f t="shared" si="1711"/>
        <v>1_1_2</v>
      </c>
      <c r="CM811" s="95" t="str">
        <f t="shared" si="1712"/>
        <v>1X</v>
      </c>
      <c r="CN811" s="96">
        <f t="shared" si="1699"/>
        <v>146</v>
      </c>
      <c r="CO811" s="96" t="str">
        <f t="shared" si="1707"/>
        <v>0.333_1_2</v>
      </c>
      <c r="CP811" s="95" t="str">
        <f t="shared" si="1715"/>
        <v>1R</v>
      </c>
      <c r="CQ811" s="5">
        <f t="shared" si="1708"/>
        <v>42</v>
      </c>
      <c r="CV811" s="87"/>
      <c r="CW811" s="87"/>
      <c r="CX811" s="87"/>
      <c r="CY811" s="87"/>
      <c r="CZ811" s="87"/>
    </row>
    <row r="812" spans="1:104" s="5" customFormat="1">
      <c r="A812" s="13" t="s">
        <v>447</v>
      </c>
      <c r="B812" s="13">
        <v>7</v>
      </c>
      <c r="C812" s="13"/>
      <c r="D812" s="13" t="s">
        <v>90</v>
      </c>
      <c r="E812" s="35" t="s">
        <v>402</v>
      </c>
      <c r="F812" s="13" t="s">
        <v>36</v>
      </c>
      <c r="G812" s="36">
        <v>1094961039</v>
      </c>
      <c r="H812" s="13" t="s">
        <v>403</v>
      </c>
      <c r="I812" s="37">
        <v>22</v>
      </c>
      <c r="J812" s="37" t="s">
        <v>38</v>
      </c>
      <c r="K812" s="38">
        <v>43532</v>
      </c>
      <c r="L812" s="39">
        <v>0.43055555555555558</v>
      </c>
      <c r="M812" s="37" t="s">
        <v>39</v>
      </c>
      <c r="N812" s="37" t="s">
        <v>42</v>
      </c>
      <c r="O812" s="37" t="s">
        <v>42</v>
      </c>
      <c r="P812" s="37" t="s">
        <v>42</v>
      </c>
      <c r="Q812" s="37">
        <v>6</v>
      </c>
      <c r="R812" s="13" t="s">
        <v>55</v>
      </c>
      <c r="S812" s="13" t="s">
        <v>44</v>
      </c>
      <c r="T812" s="13" t="s">
        <v>42</v>
      </c>
      <c r="U812" s="13" t="s">
        <v>52</v>
      </c>
      <c r="V812" s="13" t="s">
        <v>42</v>
      </c>
      <c r="W812" s="13" t="s">
        <v>66</v>
      </c>
      <c r="X812" s="13" t="s">
        <v>53</v>
      </c>
      <c r="Y812" s="13" t="s">
        <v>41</v>
      </c>
      <c r="Z812" s="13" t="s">
        <v>41</v>
      </c>
      <c r="AA812" s="13"/>
      <c r="AB812" s="13">
        <v>0</v>
      </c>
      <c r="AC812" s="72">
        <f t="shared" si="1700"/>
        <v>1</v>
      </c>
      <c r="AD812" s="13">
        <v>1</v>
      </c>
      <c r="AE812" s="72">
        <f t="shared" ref="AE812" si="1792">VALUE(IF(AD812=-2,0%,IF(AD812=-1,50%,IF(AD812=0,100%,IF(AD812=1,50%,IF(AD812=2,0%))))))</f>
        <v>0.5</v>
      </c>
      <c r="AF812" s="13" t="s">
        <v>42</v>
      </c>
      <c r="AG812" s="13">
        <v>0</v>
      </c>
      <c r="AH812" s="13" t="s">
        <v>42</v>
      </c>
      <c r="AI812" s="13">
        <f t="shared" si="1687"/>
        <v>0</v>
      </c>
      <c r="AJ812" s="70">
        <f t="shared" si="1702"/>
        <v>1</v>
      </c>
      <c r="AK812" s="59">
        <f t="shared" si="1703"/>
        <v>-2</v>
      </c>
      <c r="AL812" s="70">
        <f t="shared" ref="AL812" si="1793">VALUE(IF(AK812=-3,0%,IF(AK812=-2,33.3%,IF(AK812=-1,66.6%,IF(AK812=0,100%,IF(AK812=1,66.6%,IF(AK812=2,33.3%,IF(AK812=3,0%))))))))</f>
        <v>0.33299999999999996</v>
      </c>
      <c r="AM812" s="13" t="s">
        <v>41</v>
      </c>
      <c r="AN812" s="13" t="s">
        <v>41</v>
      </c>
      <c r="AO812" s="13"/>
      <c r="AP812" s="13">
        <v>101.31965006729475</v>
      </c>
      <c r="AQ812" s="13">
        <v>117.34261838440112</v>
      </c>
      <c r="AR812" s="13">
        <v>125.13020833333333</v>
      </c>
      <c r="AS812" s="13">
        <v>148.05555555555554</v>
      </c>
      <c r="AT812" s="36">
        <v>308.59957000000003</v>
      </c>
      <c r="AU812" s="36" t="str">
        <f t="shared" si="1705"/>
        <v>3</v>
      </c>
      <c r="AV812" s="36">
        <v>425.63397496339246</v>
      </c>
      <c r="AW812" s="36">
        <v>7.6309000000000111</v>
      </c>
      <c r="AX812" s="36">
        <v>609.56824000000006</v>
      </c>
      <c r="AY812" s="36">
        <v>266.96642000000003</v>
      </c>
      <c r="AZ812" s="36" t="str">
        <f t="shared" si="1706"/>
        <v>2</v>
      </c>
      <c r="BA812" s="36">
        <v>0</v>
      </c>
      <c r="BB812" s="36">
        <v>266.96642000000003</v>
      </c>
      <c r="BC812" s="36">
        <v>266.96642000000003</v>
      </c>
      <c r="BD812" s="36">
        <v>84045</v>
      </c>
      <c r="BE812" s="36" t="s">
        <v>50</v>
      </c>
      <c r="BF812" s="36">
        <v>77156.100000000006</v>
      </c>
      <c r="BG812" s="36">
        <v>93689.5</v>
      </c>
      <c r="BH812" s="36">
        <v>-1.7930099999999882</v>
      </c>
      <c r="BI812" s="36">
        <v>13.327421332583434</v>
      </c>
      <c r="BJ812" s="36">
        <v>-11.216919999999988</v>
      </c>
      <c r="BK812" s="36">
        <v>7.6309000000000111</v>
      </c>
      <c r="BL812" s="36">
        <v>227.79691000000003</v>
      </c>
      <c r="BM812" s="36">
        <v>55.394052273508727</v>
      </c>
      <c r="BN812" s="36">
        <v>188.62740000000002</v>
      </c>
      <c r="BO812" s="36">
        <v>266.96642000000003</v>
      </c>
      <c r="BP812" s="36">
        <v>78074.583333333328</v>
      </c>
      <c r="BQ812" s="36">
        <v>16036.114374550509</v>
      </c>
      <c r="BR812" s="36">
        <v>57867</v>
      </c>
      <c r="BS812" s="36">
        <v>93689.5</v>
      </c>
      <c r="BT812" s="36">
        <v>111.05533</v>
      </c>
      <c r="BU812" s="36">
        <v>146.26423158670681</v>
      </c>
      <c r="BV812" s="36">
        <v>7.6309000000000111</v>
      </c>
      <c r="BW812" s="36">
        <v>214.47976</v>
      </c>
      <c r="BX812" s="36">
        <v>180.77361500000001</v>
      </c>
      <c r="BY812" s="36">
        <v>121.89503380997958</v>
      </c>
      <c r="BZ812" s="36">
        <v>94.58081</v>
      </c>
      <c r="CA812" s="36">
        <v>266.96642000000003</v>
      </c>
      <c r="CB812" s="36">
        <v>47447.525000000001</v>
      </c>
      <c r="CC812" s="36">
        <v>26416.025592747032</v>
      </c>
      <c r="CD812" s="36">
        <v>22044.6</v>
      </c>
      <c r="CE812" s="36">
        <v>93689.5</v>
      </c>
      <c r="CF812" s="36"/>
      <c r="CG812" s="40">
        <v>25.331</v>
      </c>
      <c r="CH812" s="40">
        <v>68.525999999999996</v>
      </c>
      <c r="CI812" s="40"/>
      <c r="CL812" s="5" t="str">
        <f t="shared" si="1711"/>
        <v>1_1_2</v>
      </c>
      <c r="CM812" s="95" t="str">
        <f t="shared" si="1712"/>
        <v>1X</v>
      </c>
      <c r="CN812" s="96">
        <f t="shared" si="1699"/>
        <v>146</v>
      </c>
      <c r="CO812" s="96" t="str">
        <f t="shared" si="1707"/>
        <v>0.333_0.5_2</v>
      </c>
      <c r="CP812" s="95" t="str">
        <f t="shared" si="1715"/>
        <v>1Q</v>
      </c>
      <c r="CQ812" s="5">
        <f t="shared" si="1708"/>
        <v>31</v>
      </c>
      <c r="CV812" s="87"/>
      <c r="CW812" s="87"/>
      <c r="CX812" s="87"/>
      <c r="CY812" s="87"/>
      <c r="CZ812" s="87"/>
    </row>
    <row r="813" spans="1:104" s="5" customFormat="1">
      <c r="A813" s="13" t="s">
        <v>447</v>
      </c>
      <c r="B813" s="13">
        <v>7</v>
      </c>
      <c r="C813" s="13"/>
      <c r="D813" s="13" t="s">
        <v>123</v>
      </c>
      <c r="E813" s="35" t="s">
        <v>404</v>
      </c>
      <c r="F813" s="13" t="s">
        <v>36</v>
      </c>
      <c r="G813" s="36">
        <v>1074965212</v>
      </c>
      <c r="H813" s="13" t="s">
        <v>405</v>
      </c>
      <c r="I813" s="37">
        <v>21</v>
      </c>
      <c r="J813" s="37"/>
      <c r="K813" s="38">
        <v>43532</v>
      </c>
      <c r="L813" s="39">
        <v>0.3659722222222222</v>
      </c>
      <c r="M813" s="37" t="s">
        <v>93</v>
      </c>
      <c r="N813" s="37" t="s">
        <v>406</v>
      </c>
      <c r="O813" s="37" t="s">
        <v>41</v>
      </c>
      <c r="P813" s="37" t="s">
        <v>41</v>
      </c>
      <c r="Q813" s="37">
        <v>1</v>
      </c>
      <c r="R813" s="13" t="s">
        <v>62</v>
      </c>
      <c r="S813" s="13" t="s">
        <v>44</v>
      </c>
      <c r="T813" s="13" t="s">
        <v>41</v>
      </c>
      <c r="U813" s="13" t="s">
        <v>52</v>
      </c>
      <c r="V813" s="13" t="s">
        <v>42</v>
      </c>
      <c r="W813" s="13" t="s">
        <v>135</v>
      </c>
      <c r="X813" s="13" t="s">
        <v>138</v>
      </c>
      <c r="Y813" s="13" t="s">
        <v>41</v>
      </c>
      <c r="Z813" s="13" t="s">
        <v>41</v>
      </c>
      <c r="AA813" s="13"/>
      <c r="AB813" s="13">
        <v>1</v>
      </c>
      <c r="AC813" s="72">
        <f t="shared" si="1700"/>
        <v>0.5</v>
      </c>
      <c r="AD813" s="13">
        <v>1</v>
      </c>
      <c r="AE813" s="72">
        <f t="shared" ref="AE813" si="1794">VALUE(IF(AD813=-2,0%,IF(AD813=-1,50%,IF(AD813=0,100%,IF(AD813=1,50%,IF(AD813=2,0%))))))</f>
        <v>0.5</v>
      </c>
      <c r="AF813" s="13" t="s">
        <v>41</v>
      </c>
      <c r="AG813" s="13">
        <v>0</v>
      </c>
      <c r="AH813" s="13" t="s">
        <v>42</v>
      </c>
      <c r="AI813" s="13">
        <f t="shared" si="1687"/>
        <v>-2</v>
      </c>
      <c r="AJ813" s="70">
        <f t="shared" si="1702"/>
        <v>0.33299999999999996</v>
      </c>
      <c r="AK813" s="59">
        <f t="shared" si="1703"/>
        <v>2</v>
      </c>
      <c r="AL813" s="70">
        <f t="shared" ref="AL813" si="1795">VALUE(IF(AK813=-3,0%,IF(AK813=-2,33.3%,IF(AK813=-1,66.6%,IF(AK813=0,100%,IF(AK813=1,66.6%,IF(AK813=2,33.3%,IF(AK813=3,0%))))))))</f>
        <v>0.33299999999999996</v>
      </c>
      <c r="AM813" s="13" t="s">
        <v>41</v>
      </c>
      <c r="AN813" s="13" t="s">
        <v>41</v>
      </c>
      <c r="AO813" s="13"/>
      <c r="AP813" s="13">
        <v>101.31965006729475</v>
      </c>
      <c r="AQ813" s="13">
        <v>117.34261838440112</v>
      </c>
      <c r="AR813" s="13">
        <v>125.13020833333333</v>
      </c>
      <c r="AS813" s="13">
        <v>148.05555555555554</v>
      </c>
      <c r="AT813" s="36">
        <v>182.82499999999999</v>
      </c>
      <c r="AU813" s="36" t="str">
        <f t="shared" si="1705"/>
        <v>2</v>
      </c>
      <c r="AV813" s="36">
        <v>20.679903501225535</v>
      </c>
      <c r="AW813" s="36">
        <v>168.2021</v>
      </c>
      <c r="AX813" s="36">
        <v>197.4479</v>
      </c>
      <c r="AY813" s="36">
        <v>20.453190000000006</v>
      </c>
      <c r="AZ813" s="36" t="str">
        <f t="shared" si="1706"/>
        <v>1</v>
      </c>
      <c r="BA813" s="36">
        <v>0</v>
      </c>
      <c r="BB813" s="36">
        <v>20.453190000000006</v>
      </c>
      <c r="BC813" s="36">
        <v>20.453190000000006</v>
      </c>
      <c r="BD813" s="36">
        <v>23077.95</v>
      </c>
      <c r="BE813" s="36" t="s">
        <v>50</v>
      </c>
      <c r="BF813" s="36">
        <v>20666.8</v>
      </c>
      <c r="BG813" s="36">
        <v>24800.2</v>
      </c>
      <c r="BH813" s="36">
        <v>182.82499999999999</v>
      </c>
      <c r="BI813" s="36">
        <v>20.679903501225535</v>
      </c>
      <c r="BJ813" s="36">
        <v>168.2021</v>
      </c>
      <c r="BK813" s="36">
        <v>197.4479</v>
      </c>
      <c r="BL813" s="36">
        <v>28.198745000000002</v>
      </c>
      <c r="BM813" s="36">
        <v>10.953868929106726</v>
      </c>
      <c r="BN813" s="36">
        <v>20.453190000000006</v>
      </c>
      <c r="BO813" s="36">
        <v>35.944299999999998</v>
      </c>
      <c r="BP813" s="36">
        <v>24340.933333333334</v>
      </c>
      <c r="BQ813" s="36">
        <v>711.49286058727682</v>
      </c>
      <c r="BR813" s="36">
        <v>23422.400000000001</v>
      </c>
      <c r="BS813" s="36">
        <v>24800.2</v>
      </c>
      <c r="BT813" s="36">
        <v>197.4479</v>
      </c>
      <c r="BU813" s="36">
        <v>41.359807002451049</v>
      </c>
      <c r="BV813" s="36">
        <v>168.2021</v>
      </c>
      <c r="BW813" s="36">
        <v>226.69370000000001</v>
      </c>
      <c r="BX813" s="36">
        <v>28.198745000000002</v>
      </c>
      <c r="BY813" s="36">
        <v>10.953868929106726</v>
      </c>
      <c r="BZ813" s="36">
        <v>20.453190000000006</v>
      </c>
      <c r="CA813" s="36">
        <v>35.944299999999998</v>
      </c>
      <c r="CB813" s="36">
        <v>26952.975000000006</v>
      </c>
      <c r="CC813" s="36">
        <v>3591.7142760340193</v>
      </c>
      <c r="CD813" s="36">
        <v>23422.400000000001</v>
      </c>
      <c r="CE813" s="36">
        <v>33066.9</v>
      </c>
      <c r="CF813" s="36"/>
      <c r="CG813" s="40">
        <v>23.736999999999998</v>
      </c>
      <c r="CH813" s="40">
        <v>69.698999999999998</v>
      </c>
      <c r="CI813" s="40"/>
      <c r="CL813" s="5" t="str">
        <f t="shared" si="1711"/>
        <v>0.333_0.5_1</v>
      </c>
      <c r="CM813" s="95" t="str">
        <f t="shared" si="1712"/>
        <v>1E</v>
      </c>
      <c r="CN813" s="96">
        <f t="shared" si="1699"/>
        <v>50</v>
      </c>
      <c r="CO813" s="96" t="str">
        <f t="shared" si="1707"/>
        <v>0.333_0.5_1</v>
      </c>
      <c r="CP813" s="95" t="str">
        <f t="shared" si="1715"/>
        <v>1E</v>
      </c>
      <c r="CQ813" s="5">
        <f t="shared" si="1708"/>
        <v>90</v>
      </c>
      <c r="CV813" s="87"/>
      <c r="CW813" s="87"/>
      <c r="CX813" s="87"/>
      <c r="CY813" s="87"/>
      <c r="CZ813" s="87"/>
    </row>
    <row r="814" spans="1:104" s="5" customFormat="1">
      <c r="A814" s="13" t="s">
        <v>447</v>
      </c>
      <c r="B814" s="13">
        <v>7</v>
      </c>
      <c r="C814" s="13"/>
      <c r="D814" s="13" t="s">
        <v>123</v>
      </c>
      <c r="E814" s="35" t="s">
        <v>404</v>
      </c>
      <c r="F814" s="13" t="s">
        <v>36</v>
      </c>
      <c r="G814" s="36">
        <v>1074965212</v>
      </c>
      <c r="H814" s="13" t="s">
        <v>405</v>
      </c>
      <c r="I814" s="37">
        <v>21</v>
      </c>
      <c r="J814" s="37"/>
      <c r="K814" s="38">
        <v>43532</v>
      </c>
      <c r="L814" s="39">
        <v>0.37777777777777777</v>
      </c>
      <c r="M814" s="37" t="s">
        <v>93</v>
      </c>
      <c r="N814" s="37" t="s">
        <v>406</v>
      </c>
      <c r="O814" s="37" t="s">
        <v>41</v>
      </c>
      <c r="P814" s="37" t="s">
        <v>41</v>
      </c>
      <c r="Q814" s="37">
        <v>2</v>
      </c>
      <c r="R814" s="13" t="s">
        <v>55</v>
      </c>
      <c r="S814" s="13" t="s">
        <v>56</v>
      </c>
      <c r="T814" s="13" t="s">
        <v>41</v>
      </c>
      <c r="U814" s="13" t="s">
        <v>52</v>
      </c>
      <c r="V814" s="13" t="s">
        <v>42</v>
      </c>
      <c r="W814" s="13" t="s">
        <v>135</v>
      </c>
      <c r="X814" s="13" t="s">
        <v>138</v>
      </c>
      <c r="Y814" s="13" t="s">
        <v>41</v>
      </c>
      <c r="Z814" s="13" t="s">
        <v>42</v>
      </c>
      <c r="AA814" s="13"/>
      <c r="AB814" s="13">
        <v>0</v>
      </c>
      <c r="AC814" s="72">
        <f t="shared" si="1700"/>
        <v>1</v>
      </c>
      <c r="AD814" s="13">
        <v>2</v>
      </c>
      <c r="AE814" s="72">
        <f t="shared" ref="AE814" si="1796">VALUE(IF(AD814=-2,0%,IF(AD814=-1,50%,IF(AD814=0,100%,IF(AD814=1,50%,IF(AD814=2,0%))))))</f>
        <v>0</v>
      </c>
      <c r="AF814" s="13" t="s">
        <v>41</v>
      </c>
      <c r="AG814" s="13">
        <v>0</v>
      </c>
      <c r="AH814" s="13" t="s">
        <v>42</v>
      </c>
      <c r="AI814" s="13">
        <f t="shared" si="1687"/>
        <v>-2</v>
      </c>
      <c r="AJ814" s="70">
        <f t="shared" si="1702"/>
        <v>0.33299999999999996</v>
      </c>
      <c r="AK814" s="59">
        <f t="shared" si="1703"/>
        <v>2</v>
      </c>
      <c r="AL814" s="70">
        <f t="shared" ref="AL814" si="1797">VALUE(IF(AK814=-3,0%,IF(AK814=-2,33.3%,IF(AK814=-1,66.6%,IF(AK814=0,100%,IF(AK814=1,66.6%,IF(AK814=2,33.3%,IF(AK814=3,0%))))))))</f>
        <v>0.33299999999999996</v>
      </c>
      <c r="AM814" s="13" t="s">
        <v>41</v>
      </c>
      <c r="AN814" s="13" t="s">
        <v>42</v>
      </c>
      <c r="AO814" s="13"/>
      <c r="AP814" s="13">
        <v>101.31965006729475</v>
      </c>
      <c r="AQ814" s="13">
        <v>117.34261838440112</v>
      </c>
      <c r="AR814" s="13">
        <v>125.13020833333333</v>
      </c>
      <c r="AS814" s="13">
        <v>148.05555555555554</v>
      </c>
      <c r="AT814" s="36">
        <v>204.75934999999998</v>
      </c>
      <c r="AU814" s="36" t="str">
        <f t="shared" si="1705"/>
        <v>2</v>
      </c>
      <c r="AV814" s="36">
        <v>10.339951750612757</v>
      </c>
      <c r="AW814" s="36">
        <v>197.4479</v>
      </c>
      <c r="AX814" s="36">
        <v>212.07079999999999</v>
      </c>
      <c r="AY814" s="36">
        <v>35.944299999999998</v>
      </c>
      <c r="AZ814" s="36" t="str">
        <f t="shared" si="1706"/>
        <v>1</v>
      </c>
      <c r="BA814" s="36">
        <v>0</v>
      </c>
      <c r="BB814" s="36">
        <v>35.944299999999998</v>
      </c>
      <c r="BC814" s="36">
        <v>35.944299999999998</v>
      </c>
      <c r="BD814" s="36">
        <v>27211.3</v>
      </c>
      <c r="BE814" s="36" t="s">
        <v>50</v>
      </c>
      <c r="BF814" s="36">
        <v>24800.2</v>
      </c>
      <c r="BG814" s="36">
        <v>30311.3</v>
      </c>
      <c r="BH814" s="36">
        <v>182.82499999999999</v>
      </c>
      <c r="BI814" s="36">
        <v>20.679903501225535</v>
      </c>
      <c r="BJ814" s="36">
        <v>168.2021</v>
      </c>
      <c r="BK814" s="36">
        <v>197.4479</v>
      </c>
      <c r="BL814" s="36">
        <v>28.198745000000002</v>
      </c>
      <c r="BM814" s="36">
        <v>10.953868929106726</v>
      </c>
      <c r="BN814" s="36">
        <v>20.453190000000006</v>
      </c>
      <c r="BO814" s="36">
        <v>35.944299999999998</v>
      </c>
      <c r="BP814" s="36">
        <v>23422.399999999998</v>
      </c>
      <c r="BQ814" s="36">
        <v>1742.7944640719979</v>
      </c>
      <c r="BR814" s="36">
        <v>20666.8</v>
      </c>
      <c r="BS814" s="36">
        <v>24800.2</v>
      </c>
      <c r="BT814" s="36">
        <v>197.4479</v>
      </c>
      <c r="BU814" s="36">
        <v>0</v>
      </c>
      <c r="BV814" s="36">
        <v>197.4479</v>
      </c>
      <c r="BW814" s="36">
        <v>197.4479</v>
      </c>
      <c r="BX814" s="36">
        <v>28.198745000000002</v>
      </c>
      <c r="BY814" s="36">
        <v>10.953868929106726</v>
      </c>
      <c r="BZ814" s="36">
        <v>20.453190000000006</v>
      </c>
      <c r="CA814" s="36">
        <v>35.944299999999998</v>
      </c>
      <c r="CB814" s="36">
        <v>20451.53125</v>
      </c>
      <c r="CC814" s="36">
        <v>3418.8358497630329</v>
      </c>
      <c r="CD814" s="36">
        <v>14466.8</v>
      </c>
      <c r="CE814" s="36">
        <v>24800.2</v>
      </c>
      <c r="CF814" s="36"/>
      <c r="CG814" s="40">
        <v>24.122</v>
      </c>
      <c r="CH814" s="40">
        <v>69.858999999999995</v>
      </c>
      <c r="CI814" s="40"/>
      <c r="CL814" s="5" t="str">
        <f t="shared" si="1711"/>
        <v>0.333_1_1</v>
      </c>
      <c r="CM814" s="95" t="str">
        <f t="shared" si="1712"/>
        <v>1F</v>
      </c>
      <c r="CN814" s="96">
        <f t="shared" si="1699"/>
        <v>16</v>
      </c>
      <c r="CO814" s="96" t="str">
        <f t="shared" si="1707"/>
        <v>0.333_0_1</v>
      </c>
      <c r="CP814" s="95" t="str">
        <f t="shared" si="1715"/>
        <v>1D</v>
      </c>
      <c r="CQ814" s="5">
        <f t="shared" si="1708"/>
        <v>66</v>
      </c>
      <c r="CV814" s="87"/>
      <c r="CW814" s="87"/>
      <c r="CX814" s="87"/>
      <c r="CY814" s="87"/>
      <c r="CZ814" s="87"/>
    </row>
    <row r="815" spans="1:104" s="5" customFormat="1">
      <c r="A815" s="13" t="s">
        <v>447</v>
      </c>
      <c r="B815" s="13">
        <v>7</v>
      </c>
      <c r="C815" s="13"/>
      <c r="D815" s="13" t="s">
        <v>123</v>
      </c>
      <c r="E815" s="35" t="s">
        <v>404</v>
      </c>
      <c r="F815" s="13" t="s">
        <v>36</v>
      </c>
      <c r="G815" s="36">
        <v>1074965212</v>
      </c>
      <c r="H815" s="13" t="s">
        <v>405</v>
      </c>
      <c r="I815" s="37">
        <v>21</v>
      </c>
      <c r="J815" s="37"/>
      <c r="K815" s="38">
        <v>43532</v>
      </c>
      <c r="L815" s="39">
        <v>0.39513888888888887</v>
      </c>
      <c r="M815" s="37" t="s">
        <v>93</v>
      </c>
      <c r="N815" s="37" t="s">
        <v>406</v>
      </c>
      <c r="O815" s="37" t="s">
        <v>41</v>
      </c>
      <c r="P815" s="37" t="s">
        <v>41</v>
      </c>
      <c r="Q815" s="37">
        <v>3</v>
      </c>
      <c r="R815" s="13" t="s">
        <v>55</v>
      </c>
      <c r="S815" s="13" t="s">
        <v>44</v>
      </c>
      <c r="T815" s="13" t="s">
        <v>42</v>
      </c>
      <c r="U815" s="13" t="s">
        <v>52</v>
      </c>
      <c r="V815" s="13" t="s">
        <v>42</v>
      </c>
      <c r="W815" s="13" t="s">
        <v>72</v>
      </c>
      <c r="X815" s="13" t="s">
        <v>106</v>
      </c>
      <c r="Y815" s="13" t="s">
        <v>41</v>
      </c>
      <c r="Z815" s="13" t="s">
        <v>41</v>
      </c>
      <c r="AA815" s="13"/>
      <c r="AB815" s="13">
        <v>0</v>
      </c>
      <c r="AC815" s="72">
        <f t="shared" si="1700"/>
        <v>1</v>
      </c>
      <c r="AD815" s="13">
        <v>1</v>
      </c>
      <c r="AE815" s="72">
        <f t="shared" ref="AE815" si="1798">VALUE(IF(AD815=-2,0%,IF(AD815=-1,50%,IF(AD815=0,100%,IF(AD815=1,50%,IF(AD815=2,0%))))))</f>
        <v>0.5</v>
      </c>
      <c r="AF815" s="13" t="s">
        <v>42</v>
      </c>
      <c r="AG815" s="13">
        <v>0</v>
      </c>
      <c r="AH815" s="13" t="s">
        <v>42</v>
      </c>
      <c r="AI815" s="13">
        <f t="shared" si="1687"/>
        <v>-1</v>
      </c>
      <c r="AJ815" s="70">
        <f t="shared" si="1702"/>
        <v>0.66599999999999993</v>
      </c>
      <c r="AK815" s="59">
        <f t="shared" si="1703"/>
        <v>1</v>
      </c>
      <c r="AL815" s="70">
        <f t="shared" ref="AL815" si="1799">VALUE(IF(AK815=-3,0%,IF(AK815=-2,33.3%,IF(AK815=-1,66.6%,IF(AK815=0,100%,IF(AK815=1,66.6%,IF(AK815=2,33.3%,IF(AK815=3,0%))))))))</f>
        <v>0.66599999999999993</v>
      </c>
      <c r="AM815" s="13" t="s">
        <v>41</v>
      </c>
      <c r="AN815" s="13" t="s">
        <v>41</v>
      </c>
      <c r="AO815" s="13"/>
      <c r="AP815" s="13">
        <v>101.31965006729475</v>
      </c>
      <c r="AQ815" s="13">
        <v>117.34261838440112</v>
      </c>
      <c r="AR815" s="13">
        <v>125.13020833333333</v>
      </c>
      <c r="AS815" s="13">
        <v>148.05555555555554</v>
      </c>
      <c r="AT815" s="36">
        <v>328.77634999999998</v>
      </c>
      <c r="AU815" s="36" t="str">
        <f t="shared" si="1705"/>
        <v>3</v>
      </c>
      <c r="AV815" s="36">
        <v>20.549018036027899</v>
      </c>
      <c r="AW815" s="36">
        <v>314.24599999999998</v>
      </c>
      <c r="AX815" s="36">
        <v>343.30669999999998</v>
      </c>
      <c r="AY815" s="36">
        <v>151.931535</v>
      </c>
      <c r="AZ815" s="36" t="str">
        <f t="shared" si="1706"/>
        <v>2</v>
      </c>
      <c r="BA815" s="36">
        <v>10.953868929106733</v>
      </c>
      <c r="BB815" s="36">
        <v>144.18598</v>
      </c>
      <c r="BC815" s="36">
        <v>159.67708999999999</v>
      </c>
      <c r="BD815" s="36">
        <v>165334.42499999999</v>
      </c>
      <c r="BE815" s="36" t="s">
        <v>50</v>
      </c>
      <c r="BF815" s="36">
        <v>159823.29999999999</v>
      </c>
      <c r="BG815" s="36">
        <v>170845.6</v>
      </c>
      <c r="BH815" s="36">
        <v>306.93454999999994</v>
      </c>
      <c r="BI815" s="36">
        <v>10.339951750612776</v>
      </c>
      <c r="BJ815" s="36">
        <v>299.62309999999997</v>
      </c>
      <c r="BK815" s="36">
        <v>314.24599999999998</v>
      </c>
      <c r="BL815" s="36">
        <v>120.949315</v>
      </c>
      <c r="BM815" s="36">
        <v>32.86160678732022</v>
      </c>
      <c r="BN815" s="36">
        <v>97.712649999999996</v>
      </c>
      <c r="BO815" s="36">
        <v>144.18598</v>
      </c>
      <c r="BP815" s="36">
        <v>112060</v>
      </c>
      <c r="BQ815" s="36">
        <v>41339.716051226082</v>
      </c>
      <c r="BR815" s="36">
        <v>71644.899999999994</v>
      </c>
      <c r="BS815" s="36">
        <v>159823.29999999999</v>
      </c>
      <c r="BT815" s="36">
        <v>263.15839999999997</v>
      </c>
      <c r="BU815" s="36">
        <v>72.248776789091878</v>
      </c>
      <c r="BV815" s="36">
        <v>212.07079999999999</v>
      </c>
      <c r="BW815" s="36">
        <v>314.24599999999998</v>
      </c>
      <c r="BX815" s="36">
        <v>82.319585000000004</v>
      </c>
      <c r="BY815" s="36">
        <v>87.492294864131026</v>
      </c>
      <c r="BZ815" s="36">
        <v>20.453190000000006</v>
      </c>
      <c r="CA815" s="36">
        <v>144.18598</v>
      </c>
      <c r="CB815" s="36">
        <v>78447.737500000003</v>
      </c>
      <c r="CC815" s="36">
        <v>41123.240217341423</v>
      </c>
      <c r="CD815" s="36">
        <v>26178</v>
      </c>
      <c r="CE815" s="36">
        <v>159823.29999999999</v>
      </c>
      <c r="CF815" s="36"/>
      <c r="CG815" s="40">
        <v>24.266999999999999</v>
      </c>
      <c r="CH815" s="40">
        <v>70.271000000000001</v>
      </c>
      <c r="CI815" s="40"/>
      <c r="CL815" s="5" t="str">
        <f t="shared" si="1711"/>
        <v>0.666_1_2</v>
      </c>
      <c r="CM815" s="95" t="str">
        <f t="shared" si="1712"/>
        <v>1U</v>
      </c>
      <c r="CN815" s="96">
        <f t="shared" si="1699"/>
        <v>63</v>
      </c>
      <c r="CO815" s="96" t="str">
        <f t="shared" si="1707"/>
        <v>0.666_0.5_2</v>
      </c>
      <c r="CP815" s="95" t="str">
        <f t="shared" si="1715"/>
        <v>1T</v>
      </c>
      <c r="CQ815" s="5">
        <f t="shared" si="1708"/>
        <v>57</v>
      </c>
      <c r="CV815" s="87"/>
      <c r="CW815" s="87"/>
      <c r="CX815" s="87"/>
      <c r="CY815" s="87"/>
      <c r="CZ815" s="87"/>
    </row>
    <row r="816" spans="1:104" s="5" customFormat="1">
      <c r="A816" s="13" t="s">
        <v>447</v>
      </c>
      <c r="B816" s="13">
        <v>7</v>
      </c>
      <c r="C816" s="13"/>
      <c r="D816" s="13" t="s">
        <v>123</v>
      </c>
      <c r="E816" s="35" t="s">
        <v>404</v>
      </c>
      <c r="F816" s="13" t="s">
        <v>36</v>
      </c>
      <c r="G816" s="36">
        <v>1074965212</v>
      </c>
      <c r="H816" s="13" t="s">
        <v>405</v>
      </c>
      <c r="I816" s="37">
        <v>21</v>
      </c>
      <c r="J816" s="37"/>
      <c r="K816" s="38">
        <v>43532</v>
      </c>
      <c r="L816" s="39">
        <v>0.40625</v>
      </c>
      <c r="M816" s="37" t="s">
        <v>93</v>
      </c>
      <c r="N816" s="37" t="s">
        <v>406</v>
      </c>
      <c r="O816" s="37" t="s">
        <v>41</v>
      </c>
      <c r="P816" s="37" t="s">
        <v>41</v>
      </c>
      <c r="Q816" s="37">
        <v>4</v>
      </c>
      <c r="R816" s="13" t="s">
        <v>43</v>
      </c>
      <c r="S816" s="13" t="s">
        <v>56</v>
      </c>
      <c r="T816" s="13" t="s">
        <v>41</v>
      </c>
      <c r="U816" s="13" t="s">
        <v>52</v>
      </c>
      <c r="V816" s="13" t="s">
        <v>42</v>
      </c>
      <c r="W816" s="13" t="s">
        <v>66</v>
      </c>
      <c r="X816" s="13" t="s">
        <v>76</v>
      </c>
      <c r="Y816" s="13" t="s">
        <v>41</v>
      </c>
      <c r="Z816" s="13" t="s">
        <v>41</v>
      </c>
      <c r="AA816" s="13"/>
      <c r="AB816" s="13">
        <v>-1</v>
      </c>
      <c r="AC816" s="72">
        <f t="shared" si="1700"/>
        <v>0.5</v>
      </c>
      <c r="AD816" s="13">
        <v>2</v>
      </c>
      <c r="AE816" s="72">
        <f t="shared" ref="AE816" si="1800">VALUE(IF(AD816=-2,0%,IF(AD816=-1,50%,IF(AD816=0,100%,IF(AD816=1,50%,IF(AD816=2,0%))))))</f>
        <v>0</v>
      </c>
      <c r="AF816" s="13" t="s">
        <v>41</v>
      </c>
      <c r="AG816" s="13">
        <v>0</v>
      </c>
      <c r="AH816" s="13" t="s">
        <v>42</v>
      </c>
      <c r="AI816" s="13">
        <f t="shared" si="1687"/>
        <v>0</v>
      </c>
      <c r="AJ816" s="70">
        <f t="shared" si="1702"/>
        <v>1</v>
      </c>
      <c r="AK816" s="59">
        <f t="shared" si="1703"/>
        <v>0</v>
      </c>
      <c r="AL816" s="70">
        <f t="shared" ref="AL816" si="1801">VALUE(IF(AK816=-3,0%,IF(AK816=-2,33.3%,IF(AK816=-1,66.6%,IF(AK816=0,100%,IF(AK816=1,66.6%,IF(AK816=2,33.3%,IF(AK816=3,0%))))))))</f>
        <v>1</v>
      </c>
      <c r="AM816" s="13" t="s">
        <v>41</v>
      </c>
      <c r="AN816" s="13" t="s">
        <v>41</v>
      </c>
      <c r="AO816" s="13"/>
      <c r="AP816" s="13">
        <v>101.31965006729475</v>
      </c>
      <c r="AQ816" s="13">
        <v>117.34261838440112</v>
      </c>
      <c r="AR816" s="13">
        <v>125.13020833333333</v>
      </c>
      <c r="AS816" s="13">
        <v>148.05555555555554</v>
      </c>
      <c r="AT816" s="36">
        <v>197.4479</v>
      </c>
      <c r="AU816" s="36" t="str">
        <f t="shared" si="1705"/>
        <v>2</v>
      </c>
      <c r="AV816" s="36">
        <v>0</v>
      </c>
      <c r="AW816" s="36">
        <v>197.4479</v>
      </c>
      <c r="AX816" s="36">
        <v>197.4479</v>
      </c>
      <c r="AY816" s="36">
        <v>59.180965</v>
      </c>
      <c r="AZ816" s="36" t="str">
        <f t="shared" si="1706"/>
        <v>1</v>
      </c>
      <c r="BA816" s="36">
        <v>10.953868929106736</v>
      </c>
      <c r="BB816" s="36">
        <v>51.435410000000019</v>
      </c>
      <c r="BC816" s="36">
        <v>66.926519999999982</v>
      </c>
      <c r="BD816" s="36">
        <v>42711.375</v>
      </c>
      <c r="BE816" s="36" t="s">
        <v>50</v>
      </c>
      <c r="BF816" s="36">
        <v>37200.199999999997</v>
      </c>
      <c r="BG816" s="36">
        <v>52355.9</v>
      </c>
      <c r="BH816" s="36">
        <v>233.9126</v>
      </c>
      <c r="BI816" s="36">
        <v>51.568873287866268</v>
      </c>
      <c r="BJ816" s="36">
        <v>197.4479</v>
      </c>
      <c r="BK816" s="36">
        <v>270.37729999999999</v>
      </c>
      <c r="BL816" s="36">
        <v>113.30180499999999</v>
      </c>
      <c r="BM816" s="36">
        <v>65.584557005917546</v>
      </c>
      <c r="BN816" s="36">
        <v>66.926519999999982</v>
      </c>
      <c r="BO816" s="36">
        <v>159.67708999999999</v>
      </c>
      <c r="BP816" s="36">
        <v>73481.95</v>
      </c>
      <c r="BQ816" s="36">
        <v>57244.792607738549</v>
      </c>
      <c r="BR816" s="36">
        <v>38578</v>
      </c>
      <c r="BS816" s="36">
        <v>187379</v>
      </c>
      <c r="BT816" s="36">
        <v>263.06585000000001</v>
      </c>
      <c r="BU816" s="36">
        <v>92.797794825119709</v>
      </c>
      <c r="BV816" s="36">
        <v>197.4479</v>
      </c>
      <c r="BW816" s="36">
        <v>328.68380000000002</v>
      </c>
      <c r="BX816" s="36">
        <v>105.55624999999999</v>
      </c>
      <c r="BY816" s="36">
        <v>54.630688076810827</v>
      </c>
      <c r="BZ816" s="36">
        <v>66.926519999999982</v>
      </c>
      <c r="CA816" s="36">
        <v>144.18598</v>
      </c>
      <c r="CB816" s="36">
        <v>136745.33124999999</v>
      </c>
      <c r="CC816" s="36">
        <v>60915.21861579665</v>
      </c>
      <c r="CD816" s="36">
        <v>38578</v>
      </c>
      <c r="CE816" s="36">
        <v>187379</v>
      </c>
      <c r="CF816" s="36"/>
      <c r="CG816" s="40">
        <v>24.774000000000001</v>
      </c>
      <c r="CH816" s="40">
        <v>69.77</v>
      </c>
      <c r="CI816" s="40"/>
      <c r="CL816" s="5" t="str">
        <f t="shared" si="1711"/>
        <v>1_0.5_1</v>
      </c>
      <c r="CM816" s="95" t="str">
        <f t="shared" si="1712"/>
        <v>1K</v>
      </c>
      <c r="CN816" s="96">
        <f t="shared" si="1699"/>
        <v>202</v>
      </c>
      <c r="CO816" s="96" t="str">
        <f t="shared" si="1707"/>
        <v>1_0_1</v>
      </c>
      <c r="CP816" s="95" t="str">
        <f t="shared" si="1715"/>
        <v>1J</v>
      </c>
      <c r="CQ816" s="5">
        <f t="shared" si="1708"/>
        <v>78</v>
      </c>
      <c r="CV816" s="87"/>
      <c r="CW816" s="87"/>
      <c r="CX816" s="87"/>
      <c r="CY816" s="87"/>
      <c r="CZ816" s="87"/>
    </row>
    <row r="817" spans="1:104" s="5" customFormat="1">
      <c r="A817" s="13" t="s">
        <v>447</v>
      </c>
      <c r="B817" s="13">
        <v>7</v>
      </c>
      <c r="C817" s="13"/>
      <c r="D817" s="13" t="s">
        <v>123</v>
      </c>
      <c r="E817" s="35" t="s">
        <v>404</v>
      </c>
      <c r="F817" s="13" t="s">
        <v>36</v>
      </c>
      <c r="G817" s="36">
        <v>1074965212</v>
      </c>
      <c r="H817" s="13" t="s">
        <v>405</v>
      </c>
      <c r="I817" s="37">
        <v>21</v>
      </c>
      <c r="J817" s="37"/>
      <c r="K817" s="38">
        <v>43532</v>
      </c>
      <c r="L817" s="39">
        <v>0.4201388888888889</v>
      </c>
      <c r="M817" s="37" t="s">
        <v>93</v>
      </c>
      <c r="N817" s="37" t="s">
        <v>406</v>
      </c>
      <c r="O817" s="37" t="s">
        <v>41</v>
      </c>
      <c r="P817" s="37" t="s">
        <v>41</v>
      </c>
      <c r="Q817" s="37">
        <v>5</v>
      </c>
      <c r="R817" s="13" t="s">
        <v>43</v>
      </c>
      <c r="S817" s="13" t="s">
        <v>56</v>
      </c>
      <c r="T817" s="13" t="s">
        <v>41</v>
      </c>
      <c r="U817" s="13" t="s">
        <v>52</v>
      </c>
      <c r="V817" s="13" t="s">
        <v>42</v>
      </c>
      <c r="W817" s="13" t="s">
        <v>66</v>
      </c>
      <c r="X817" s="13" t="s">
        <v>76</v>
      </c>
      <c r="Y817" s="13" t="s">
        <v>41</v>
      </c>
      <c r="Z817" s="13" t="s">
        <v>41</v>
      </c>
      <c r="AA817" s="13"/>
      <c r="AB817" s="13">
        <v>-1</v>
      </c>
      <c r="AC817" s="72">
        <f t="shared" si="1700"/>
        <v>0.5</v>
      </c>
      <c r="AD817" s="13">
        <v>2</v>
      </c>
      <c r="AE817" s="72">
        <f t="shared" ref="AE817" si="1802">VALUE(IF(AD817=-2,0%,IF(AD817=-1,50%,IF(AD817=0,100%,IF(AD817=1,50%,IF(AD817=2,0%))))))</f>
        <v>0</v>
      </c>
      <c r="AF817" s="13" t="s">
        <v>41</v>
      </c>
      <c r="AG817" s="13">
        <v>0</v>
      </c>
      <c r="AH817" s="13" t="s">
        <v>42</v>
      </c>
      <c r="AI817" s="13">
        <f t="shared" si="1687"/>
        <v>0</v>
      </c>
      <c r="AJ817" s="70">
        <f t="shared" si="1702"/>
        <v>1</v>
      </c>
      <c r="AK817" s="59">
        <f t="shared" si="1703"/>
        <v>0</v>
      </c>
      <c r="AL817" s="70">
        <f t="shared" ref="AL817" si="1803">VALUE(IF(AK817=-3,0%,IF(AK817=-2,33.3%,IF(AK817=-1,66.6%,IF(AK817=0,100%,IF(AK817=1,66.6%,IF(AK817=2,33.3%,IF(AK817=3,0%))))))))</f>
        <v>1</v>
      </c>
      <c r="AM817" s="13" t="s">
        <v>41</v>
      </c>
      <c r="AN817" s="13" t="s">
        <v>41</v>
      </c>
      <c r="AO817" s="13"/>
      <c r="AP817" s="13">
        <v>101.31965006729475</v>
      </c>
      <c r="AQ817" s="13">
        <v>117.34261838440112</v>
      </c>
      <c r="AR817" s="13">
        <v>125.13020833333333</v>
      </c>
      <c r="AS817" s="13">
        <v>148.05555555555554</v>
      </c>
      <c r="AT817" s="36">
        <v>182.82499999999999</v>
      </c>
      <c r="AU817" s="36" t="str">
        <f t="shared" si="1705"/>
        <v>2</v>
      </c>
      <c r="AV817" s="36">
        <v>20.679903501225535</v>
      </c>
      <c r="AW817" s="36">
        <v>168.2021</v>
      </c>
      <c r="AX817" s="36">
        <v>197.4479</v>
      </c>
      <c r="AY817" s="36">
        <v>43.689855000000009</v>
      </c>
      <c r="AZ817" s="36" t="str">
        <f t="shared" si="1706"/>
        <v>1</v>
      </c>
      <c r="BA817" s="36">
        <v>10.953868929106756</v>
      </c>
      <c r="BB817" s="36">
        <v>35.944299999999998</v>
      </c>
      <c r="BC817" s="36">
        <v>51.435410000000019</v>
      </c>
      <c r="BD817" s="36">
        <v>27211.3</v>
      </c>
      <c r="BE817" s="36" t="s">
        <v>50</v>
      </c>
      <c r="BF817" s="36">
        <v>22044.6</v>
      </c>
      <c r="BG817" s="36">
        <v>31689.1</v>
      </c>
      <c r="BH817" s="36">
        <v>175.51355000000001</v>
      </c>
      <c r="BI817" s="36">
        <v>10.339951750612757</v>
      </c>
      <c r="BJ817" s="36">
        <v>168.2021</v>
      </c>
      <c r="BK817" s="36">
        <v>182.82499999999999</v>
      </c>
      <c r="BL817" s="36">
        <v>43.689855000000009</v>
      </c>
      <c r="BM817" s="36">
        <v>10.953868929106756</v>
      </c>
      <c r="BN817" s="36">
        <v>35.944299999999998</v>
      </c>
      <c r="BO817" s="36">
        <v>51.435410000000019</v>
      </c>
      <c r="BP817" s="36">
        <v>21126.066666666669</v>
      </c>
      <c r="BQ817" s="36">
        <v>834.29933157510402</v>
      </c>
      <c r="BR817" s="36">
        <v>19977.900000000001</v>
      </c>
      <c r="BS817" s="36">
        <v>22044.6</v>
      </c>
      <c r="BT817" s="36">
        <v>211.97825</v>
      </c>
      <c r="BU817" s="36">
        <v>61.90882503847898</v>
      </c>
      <c r="BV817" s="36">
        <v>168.2021</v>
      </c>
      <c r="BW817" s="36">
        <v>255.7544</v>
      </c>
      <c r="BX817" s="36">
        <v>66.828474999999997</v>
      </c>
      <c r="BY817" s="36">
        <v>43.67681914770408</v>
      </c>
      <c r="BZ817" s="36">
        <v>35.944299999999998</v>
      </c>
      <c r="CA817" s="36">
        <v>97.712649999999996</v>
      </c>
      <c r="CB817" s="36">
        <v>32205.768749999996</v>
      </c>
      <c r="CC817" s="36">
        <v>10697.458362665344</v>
      </c>
      <c r="CD817" s="36">
        <v>19977.900000000001</v>
      </c>
      <c r="CE817" s="36">
        <v>49600.3</v>
      </c>
      <c r="CF817" s="36"/>
      <c r="CG817" s="40">
        <v>25.38</v>
      </c>
      <c r="CH817" s="40">
        <v>68.325000000000003</v>
      </c>
      <c r="CI817" s="40"/>
      <c r="CL817" s="5" t="str">
        <f t="shared" si="1711"/>
        <v>1_0.5_1</v>
      </c>
      <c r="CM817" s="95" t="str">
        <f t="shared" si="1712"/>
        <v>1K</v>
      </c>
      <c r="CN817" s="96">
        <f t="shared" si="1699"/>
        <v>202</v>
      </c>
      <c r="CO817" s="96" t="str">
        <f t="shared" si="1707"/>
        <v>1_0_1</v>
      </c>
      <c r="CP817" s="95" t="str">
        <f t="shared" si="1715"/>
        <v>1J</v>
      </c>
      <c r="CQ817" s="5">
        <f t="shared" si="1708"/>
        <v>78</v>
      </c>
      <c r="CV817" s="87"/>
      <c r="CW817" s="87"/>
      <c r="CX817" s="87"/>
      <c r="CY817" s="87"/>
      <c r="CZ817" s="87"/>
    </row>
    <row r="818" spans="1:104" s="5" customFormat="1">
      <c r="A818" s="13" t="s">
        <v>447</v>
      </c>
      <c r="B818" s="13">
        <v>7</v>
      </c>
      <c r="C818" s="13"/>
      <c r="D818" s="13" t="s">
        <v>123</v>
      </c>
      <c r="E818" s="35" t="s">
        <v>404</v>
      </c>
      <c r="F818" s="13" t="s">
        <v>36</v>
      </c>
      <c r="G818" s="36">
        <v>1074965212</v>
      </c>
      <c r="H818" s="13" t="s">
        <v>405</v>
      </c>
      <c r="I818" s="37">
        <v>21</v>
      </c>
      <c r="J818" s="37"/>
      <c r="K818" s="38">
        <v>43532</v>
      </c>
      <c r="L818" s="39">
        <v>0.43055555555555558</v>
      </c>
      <c r="M818" s="37" t="s">
        <v>93</v>
      </c>
      <c r="N818" s="37" t="s">
        <v>406</v>
      </c>
      <c r="O818" s="37" t="s">
        <v>41</v>
      </c>
      <c r="P818" s="37" t="s">
        <v>41</v>
      </c>
      <c r="Q818" s="37">
        <v>6</v>
      </c>
      <c r="R818" s="13" t="s">
        <v>43</v>
      </c>
      <c r="S818" s="13" t="s">
        <v>56</v>
      </c>
      <c r="T818" s="13" t="s">
        <v>41</v>
      </c>
      <c r="U818" s="13" t="s">
        <v>52</v>
      </c>
      <c r="V818" s="13" t="s">
        <v>42</v>
      </c>
      <c r="W818" s="13" t="s">
        <v>66</v>
      </c>
      <c r="X818" s="13" t="s">
        <v>76</v>
      </c>
      <c r="Y818" s="13" t="s">
        <v>41</v>
      </c>
      <c r="Z818" s="13" t="s">
        <v>41</v>
      </c>
      <c r="AA818" s="13"/>
      <c r="AB818" s="13">
        <v>-1</v>
      </c>
      <c r="AC818" s="72">
        <f t="shared" si="1700"/>
        <v>0.5</v>
      </c>
      <c r="AD818" s="13">
        <v>2</v>
      </c>
      <c r="AE818" s="72">
        <f t="shared" ref="AE818" si="1804">VALUE(IF(AD818=-2,0%,IF(AD818=-1,50%,IF(AD818=0,100%,IF(AD818=1,50%,IF(AD818=2,0%))))))</f>
        <v>0</v>
      </c>
      <c r="AF818" s="13" t="s">
        <v>41</v>
      </c>
      <c r="AG818" s="13">
        <v>0</v>
      </c>
      <c r="AH818" s="13" t="s">
        <v>42</v>
      </c>
      <c r="AI818" s="13">
        <f t="shared" si="1687"/>
        <v>0</v>
      </c>
      <c r="AJ818" s="70">
        <f t="shared" si="1702"/>
        <v>1</v>
      </c>
      <c r="AK818" s="59">
        <f t="shared" si="1703"/>
        <v>0</v>
      </c>
      <c r="AL818" s="70">
        <f t="shared" ref="AL818" si="1805">VALUE(IF(AK818=-3,0%,IF(AK818=-2,33.3%,IF(AK818=-1,66.6%,IF(AK818=0,100%,IF(AK818=1,66.6%,IF(AK818=2,33.3%,IF(AK818=3,0%))))))))</f>
        <v>1</v>
      </c>
      <c r="AM818" s="13" t="s">
        <v>41</v>
      </c>
      <c r="AN818" s="13" t="s">
        <v>41</v>
      </c>
      <c r="AO818" s="13"/>
      <c r="AP818" s="13">
        <v>101.31965006729475</v>
      </c>
      <c r="AQ818" s="13">
        <v>117.34261838440112</v>
      </c>
      <c r="AR818" s="13">
        <v>125.13020833333333</v>
      </c>
      <c r="AS818" s="13">
        <v>148.05555555555554</v>
      </c>
      <c r="AT818" s="36">
        <v>299.62309999999997</v>
      </c>
      <c r="AU818" s="36" t="str">
        <f t="shared" si="1705"/>
        <v>2</v>
      </c>
      <c r="AV818" s="36">
        <v>0</v>
      </c>
      <c r="AW818" s="36">
        <v>299.62309999999997</v>
      </c>
      <c r="AX818" s="36">
        <v>299.62309999999997</v>
      </c>
      <c r="AY818" s="36">
        <v>144.18598</v>
      </c>
      <c r="AZ818" s="36" t="str">
        <f t="shared" si="1706"/>
        <v>2</v>
      </c>
      <c r="BA818" s="36">
        <v>0</v>
      </c>
      <c r="BB818" s="36">
        <v>144.18598</v>
      </c>
      <c r="BC818" s="36">
        <v>144.18598</v>
      </c>
      <c r="BD818" s="36">
        <v>84045</v>
      </c>
      <c r="BE818" s="36" t="s">
        <v>50</v>
      </c>
      <c r="BF818" s="36">
        <v>77156.100000000006</v>
      </c>
      <c r="BG818" s="36">
        <v>93689.5</v>
      </c>
      <c r="BH818" s="36">
        <v>263.15839999999997</v>
      </c>
      <c r="BI818" s="36">
        <v>51.568873287866268</v>
      </c>
      <c r="BJ818" s="36">
        <v>226.69370000000001</v>
      </c>
      <c r="BK818" s="36">
        <v>299.62309999999997</v>
      </c>
      <c r="BL818" s="36">
        <v>113.301805</v>
      </c>
      <c r="BM818" s="36">
        <v>43.67681914770408</v>
      </c>
      <c r="BN818" s="36">
        <v>82.417630000000003</v>
      </c>
      <c r="BO818" s="36">
        <v>144.18598</v>
      </c>
      <c r="BP818" s="36">
        <v>78074.583333333328</v>
      </c>
      <c r="BQ818" s="36">
        <v>16036.114374550509</v>
      </c>
      <c r="BR818" s="36">
        <v>57867</v>
      </c>
      <c r="BS818" s="36">
        <v>93689.5</v>
      </c>
      <c r="BT818" s="36">
        <v>233.9126</v>
      </c>
      <c r="BU818" s="36">
        <v>92.92868029031716</v>
      </c>
      <c r="BV818" s="36">
        <v>168.2021</v>
      </c>
      <c r="BW818" s="36">
        <v>299.62309999999997</v>
      </c>
      <c r="BX818" s="36">
        <v>90.06514</v>
      </c>
      <c r="BY818" s="36">
        <v>76.538425935024293</v>
      </c>
      <c r="BZ818" s="36">
        <v>35.944299999999998</v>
      </c>
      <c r="CA818" s="36">
        <v>144.18598</v>
      </c>
      <c r="CB818" s="36">
        <v>47447.525000000001</v>
      </c>
      <c r="CC818" s="36">
        <v>26416.025592747032</v>
      </c>
      <c r="CD818" s="36">
        <v>22044.6</v>
      </c>
      <c r="CE818" s="36">
        <v>93689.5</v>
      </c>
      <c r="CF818" s="36"/>
      <c r="CG818" s="40">
        <v>25.331</v>
      </c>
      <c r="CH818" s="40">
        <v>68.525999999999996</v>
      </c>
      <c r="CI818" s="40"/>
      <c r="CL818" s="5" t="str">
        <f t="shared" si="1711"/>
        <v>1_0.5_2</v>
      </c>
      <c r="CM818" s="95" t="str">
        <f t="shared" si="1712"/>
        <v>1W</v>
      </c>
      <c r="CN818" s="96">
        <f t="shared" si="1699"/>
        <v>91</v>
      </c>
      <c r="CO818" s="96" t="str">
        <f t="shared" si="1707"/>
        <v>1_0_2</v>
      </c>
      <c r="CP818" s="95" t="str">
        <f t="shared" si="1715"/>
        <v>1V</v>
      </c>
      <c r="CQ818" s="5">
        <f t="shared" si="1708"/>
        <v>28</v>
      </c>
      <c r="CV818" s="87"/>
      <c r="CW818" s="87"/>
      <c r="CX818" s="87"/>
      <c r="CY818" s="87"/>
      <c r="CZ818" s="87"/>
    </row>
    <row r="819" spans="1:104" s="5" customFormat="1">
      <c r="A819" s="13" t="s">
        <v>447</v>
      </c>
      <c r="B819" s="13">
        <v>7</v>
      </c>
      <c r="C819" s="13"/>
      <c r="D819" s="13" t="s">
        <v>95</v>
      </c>
      <c r="E819" s="35" t="s">
        <v>407</v>
      </c>
      <c r="F819" s="13" t="s">
        <v>408</v>
      </c>
      <c r="G819" s="36">
        <v>30000024271</v>
      </c>
      <c r="H819" s="13" t="s">
        <v>409</v>
      </c>
      <c r="I819" s="37">
        <v>21</v>
      </c>
      <c r="J819" s="37" t="s">
        <v>38</v>
      </c>
      <c r="K819" s="38">
        <v>43532</v>
      </c>
      <c r="L819" s="39">
        <v>0.3659722222222222</v>
      </c>
      <c r="M819" s="37" t="s">
        <v>39</v>
      </c>
      <c r="N819" s="37" t="s">
        <v>410</v>
      </c>
      <c r="O819" s="37" t="s">
        <v>42</v>
      </c>
      <c r="P819" s="37" t="s">
        <v>42</v>
      </c>
      <c r="Q819" s="37">
        <v>1</v>
      </c>
      <c r="R819" s="13" t="s">
        <v>55</v>
      </c>
      <c r="S819" s="13" t="s">
        <v>63</v>
      </c>
      <c r="T819" s="13" t="s">
        <v>42</v>
      </c>
      <c r="U819" s="13" t="s">
        <v>52</v>
      </c>
      <c r="V819" s="13" t="s">
        <v>42</v>
      </c>
      <c r="W819" s="13" t="s">
        <v>72</v>
      </c>
      <c r="X819" s="13" t="s">
        <v>76</v>
      </c>
      <c r="Y819" s="13" t="s">
        <v>41</v>
      </c>
      <c r="Z819" s="13" t="s">
        <v>41</v>
      </c>
      <c r="AA819" s="13"/>
      <c r="AB819" s="13">
        <v>0</v>
      </c>
      <c r="AC819" s="72">
        <f t="shared" si="1700"/>
        <v>1</v>
      </c>
      <c r="AD819" s="13">
        <v>0</v>
      </c>
      <c r="AE819" s="72">
        <f t="shared" ref="AE819" si="1806">VALUE(IF(AD819=-2,0%,IF(AD819=-1,50%,IF(AD819=0,100%,IF(AD819=1,50%,IF(AD819=2,0%))))))</f>
        <v>1</v>
      </c>
      <c r="AF819" s="13" t="s">
        <v>42</v>
      </c>
      <c r="AG819" s="13">
        <v>0</v>
      </c>
      <c r="AH819" s="13" t="s">
        <v>42</v>
      </c>
      <c r="AI819" s="13">
        <f t="shared" si="1687"/>
        <v>-1</v>
      </c>
      <c r="AJ819" s="70">
        <f t="shared" si="1702"/>
        <v>0.66599999999999993</v>
      </c>
      <c r="AK819" s="59">
        <f t="shared" si="1703"/>
        <v>0</v>
      </c>
      <c r="AL819" s="70">
        <f t="shared" ref="AL819" si="1807">VALUE(IF(AK819=-3,0%,IF(AK819=-2,33.3%,IF(AK819=-1,66.6%,IF(AK819=0,100%,IF(AK819=1,66.6%,IF(AK819=2,33.3%,IF(AK819=3,0%))))))))</f>
        <v>1</v>
      </c>
      <c r="AM819" s="13" t="s">
        <v>41</v>
      </c>
      <c r="AN819" s="13" t="s">
        <v>41</v>
      </c>
      <c r="AO819" s="13"/>
      <c r="AP819" s="13">
        <v>101.31965006729475</v>
      </c>
      <c r="AQ819" s="13">
        <v>117.34261838440112</v>
      </c>
      <c r="AR819" s="13">
        <v>125.13020833333333</v>
      </c>
      <c r="AS819" s="13">
        <v>148.05555555555554</v>
      </c>
      <c r="AT819" s="36">
        <v>45.603949999999998</v>
      </c>
      <c r="AU819" s="36" t="str">
        <f t="shared" si="1705"/>
        <v>1</v>
      </c>
      <c r="AV819" s="36">
        <v>0</v>
      </c>
      <c r="AW819" s="36">
        <v>45.603949999999998</v>
      </c>
      <c r="AX819" s="36">
        <v>45.603949999999998</v>
      </c>
      <c r="AY819" s="36">
        <v>-14.189430000000005</v>
      </c>
      <c r="AZ819" s="36" t="str">
        <f t="shared" si="1706"/>
        <v>1</v>
      </c>
      <c r="BA819" s="36">
        <v>9.9578595303308042</v>
      </c>
      <c r="BB819" s="36">
        <v>-21.230700000000006</v>
      </c>
      <c r="BC819" s="36">
        <v>-7.1481600000000043</v>
      </c>
      <c r="BD819" s="36">
        <v>23077.95</v>
      </c>
      <c r="BE819" s="36" t="s">
        <v>50</v>
      </c>
      <c r="BF819" s="36">
        <v>20666.8</v>
      </c>
      <c r="BG819" s="36">
        <v>24800.2</v>
      </c>
      <c r="BH819" s="36">
        <v>45.603949999999998</v>
      </c>
      <c r="BI819" s="36">
        <v>0</v>
      </c>
      <c r="BJ819" s="36">
        <v>45.603949999999998</v>
      </c>
      <c r="BK819" s="36">
        <v>45.603949999999998</v>
      </c>
      <c r="BL819" s="36">
        <v>-14.189430000000005</v>
      </c>
      <c r="BM819" s="36">
        <v>9.9578595303308042</v>
      </c>
      <c r="BN819" s="36">
        <v>-21.230700000000006</v>
      </c>
      <c r="BO819" s="36">
        <v>-7.1481600000000043</v>
      </c>
      <c r="BP819" s="36">
        <v>24340.933333333334</v>
      </c>
      <c r="BQ819" s="36">
        <v>711.49286058727682</v>
      </c>
      <c r="BR819" s="36">
        <v>23422.400000000001</v>
      </c>
      <c r="BS819" s="36">
        <v>24800.2</v>
      </c>
      <c r="BT819" s="36">
        <v>45.603949999999998</v>
      </c>
      <c r="BU819" s="36">
        <v>0</v>
      </c>
      <c r="BV819" s="36">
        <v>45.603949999999998</v>
      </c>
      <c r="BW819" s="36">
        <v>45.603949999999998</v>
      </c>
      <c r="BX819" s="36">
        <v>-14.189430000000005</v>
      </c>
      <c r="BY819" s="36">
        <v>9.9578595303308042</v>
      </c>
      <c r="BZ819" s="36">
        <v>-21.230700000000006</v>
      </c>
      <c r="CA819" s="36">
        <v>-7.1481600000000043</v>
      </c>
      <c r="CB819" s="36">
        <v>26952.975000000006</v>
      </c>
      <c r="CC819" s="36">
        <v>3591.7142760340193</v>
      </c>
      <c r="CD819" s="36">
        <v>23422.400000000001</v>
      </c>
      <c r="CE819" s="36">
        <v>33066.9</v>
      </c>
      <c r="CF819" s="36"/>
      <c r="CG819" s="40">
        <v>23.736999999999998</v>
      </c>
      <c r="CH819" s="40">
        <v>69.698999999999998</v>
      </c>
      <c r="CI819" s="40"/>
      <c r="CL819" s="5" t="str">
        <f t="shared" si="1711"/>
        <v>0.666_1_1</v>
      </c>
      <c r="CM819" s="95" t="str">
        <f t="shared" si="1712"/>
        <v>1I</v>
      </c>
      <c r="CN819" s="96">
        <f t="shared" si="1699"/>
        <v>91</v>
      </c>
      <c r="CO819" s="96" t="str">
        <f t="shared" si="1707"/>
        <v>1_1_1</v>
      </c>
      <c r="CP819" s="95" t="str">
        <f t="shared" si="1715"/>
        <v>1L</v>
      </c>
      <c r="CQ819" s="5">
        <f t="shared" si="1708"/>
        <v>85</v>
      </c>
      <c r="CV819" s="87"/>
      <c r="CW819" s="87"/>
      <c r="CX819" s="87"/>
      <c r="CY819" s="87"/>
      <c r="CZ819" s="87"/>
    </row>
    <row r="820" spans="1:104" s="5" customFormat="1">
      <c r="A820" s="13" t="s">
        <v>447</v>
      </c>
      <c r="B820" s="13">
        <v>7</v>
      </c>
      <c r="C820" s="13"/>
      <c r="D820" s="13" t="s">
        <v>95</v>
      </c>
      <c r="E820" s="35" t="s">
        <v>407</v>
      </c>
      <c r="F820" s="13" t="s">
        <v>408</v>
      </c>
      <c r="G820" s="36">
        <v>30000024271</v>
      </c>
      <c r="H820" s="13" t="s">
        <v>409</v>
      </c>
      <c r="I820" s="37">
        <v>21</v>
      </c>
      <c r="J820" s="37" t="s">
        <v>38</v>
      </c>
      <c r="K820" s="38">
        <v>43532</v>
      </c>
      <c r="L820" s="39">
        <v>0.37777777777777777</v>
      </c>
      <c r="M820" s="37" t="s">
        <v>39</v>
      </c>
      <c r="N820" s="37" t="s">
        <v>410</v>
      </c>
      <c r="O820" s="37" t="s">
        <v>42</v>
      </c>
      <c r="P820" s="37" t="s">
        <v>42</v>
      </c>
      <c r="Q820" s="37">
        <v>2</v>
      </c>
      <c r="R820" s="13" t="s">
        <v>62</v>
      </c>
      <c r="S820" s="13" t="s">
        <v>63</v>
      </c>
      <c r="T820" s="13" t="s">
        <v>42</v>
      </c>
      <c r="U820" s="13" t="s">
        <v>52</v>
      </c>
      <c r="V820" s="13" t="s">
        <v>42</v>
      </c>
      <c r="W820" s="13" t="s">
        <v>66</v>
      </c>
      <c r="X820" s="13" t="s">
        <v>76</v>
      </c>
      <c r="Y820" s="13" t="s">
        <v>41</v>
      </c>
      <c r="Z820" s="13" t="s">
        <v>41</v>
      </c>
      <c r="AA820" s="13"/>
      <c r="AB820" s="13">
        <v>1</v>
      </c>
      <c r="AC820" s="72">
        <f t="shared" si="1700"/>
        <v>0.5</v>
      </c>
      <c r="AD820" s="13">
        <v>0</v>
      </c>
      <c r="AE820" s="72">
        <f t="shared" ref="AE820" si="1808">VALUE(IF(AD820=-2,0%,IF(AD820=-1,50%,IF(AD820=0,100%,IF(AD820=1,50%,IF(AD820=2,0%))))))</f>
        <v>1</v>
      </c>
      <c r="AF820" s="13" t="s">
        <v>42</v>
      </c>
      <c r="AG820" s="13">
        <v>0</v>
      </c>
      <c r="AH820" s="13" t="s">
        <v>42</v>
      </c>
      <c r="AI820" s="13">
        <f t="shared" si="1687"/>
        <v>0</v>
      </c>
      <c r="AJ820" s="70">
        <f t="shared" si="1702"/>
        <v>1</v>
      </c>
      <c r="AK820" s="59">
        <f t="shared" si="1703"/>
        <v>0</v>
      </c>
      <c r="AL820" s="70">
        <f t="shared" ref="AL820" si="1809">VALUE(IF(AK820=-3,0%,IF(AK820=-2,33.3%,IF(AK820=-1,66.6%,IF(AK820=0,100%,IF(AK820=1,66.6%,IF(AK820=2,33.3%,IF(AK820=3,0%))))))))</f>
        <v>1</v>
      </c>
      <c r="AM820" s="13" t="s">
        <v>41</v>
      </c>
      <c r="AN820" s="13" t="s">
        <v>41</v>
      </c>
      <c r="AO820" s="13"/>
      <c r="AP820" s="13">
        <v>101.31965006729475</v>
      </c>
      <c r="AQ820" s="13">
        <v>117.34261838440112</v>
      </c>
      <c r="AR820" s="13">
        <v>125.13020833333333</v>
      </c>
      <c r="AS820" s="13">
        <v>148.05555555555554</v>
      </c>
      <c r="AT820" s="36">
        <v>45.603949999999998</v>
      </c>
      <c r="AU820" s="36" t="str">
        <f t="shared" si="1705"/>
        <v>1</v>
      </c>
      <c r="AV820" s="36">
        <v>0</v>
      </c>
      <c r="AW820" s="36">
        <v>45.603949999999998</v>
      </c>
      <c r="AX820" s="36">
        <v>45.603949999999998</v>
      </c>
      <c r="AY820" s="36">
        <v>-7.1481600000000043</v>
      </c>
      <c r="AZ820" s="36" t="str">
        <f t="shared" si="1706"/>
        <v>1</v>
      </c>
      <c r="BA820" s="36">
        <v>0</v>
      </c>
      <c r="BB820" s="36">
        <v>-7.1481600000000043</v>
      </c>
      <c r="BC820" s="36">
        <v>-7.1481600000000043</v>
      </c>
      <c r="BD820" s="36">
        <v>27211.3</v>
      </c>
      <c r="BE820" s="36" t="s">
        <v>50</v>
      </c>
      <c r="BF820" s="36">
        <v>24800.2</v>
      </c>
      <c r="BG820" s="36">
        <v>30311.3</v>
      </c>
      <c r="BH820" s="36">
        <v>45.603949999999998</v>
      </c>
      <c r="BI820" s="36">
        <v>0</v>
      </c>
      <c r="BJ820" s="36">
        <v>45.603949999999998</v>
      </c>
      <c r="BK820" s="36">
        <v>45.603949999999998</v>
      </c>
      <c r="BL820" s="36">
        <v>-14.189430000000005</v>
      </c>
      <c r="BM820" s="36">
        <v>9.9578595303308042</v>
      </c>
      <c r="BN820" s="36">
        <v>-21.230700000000006</v>
      </c>
      <c r="BO820" s="36">
        <v>-7.1481600000000043</v>
      </c>
      <c r="BP820" s="36">
        <v>23422.399999999998</v>
      </c>
      <c r="BQ820" s="36">
        <v>1742.7944640719979</v>
      </c>
      <c r="BR820" s="36">
        <v>20666.8</v>
      </c>
      <c r="BS820" s="36">
        <v>24800.2</v>
      </c>
      <c r="BT820" s="36">
        <v>45.603949999999998</v>
      </c>
      <c r="BU820" s="36">
        <v>0</v>
      </c>
      <c r="BV820" s="36">
        <v>45.603949999999998</v>
      </c>
      <c r="BW820" s="36">
        <v>45.603949999999998</v>
      </c>
      <c r="BX820" s="36">
        <v>-7.1481600000000043</v>
      </c>
      <c r="BY820" s="36">
        <v>0</v>
      </c>
      <c r="BZ820" s="36">
        <v>-7.1481600000000043</v>
      </c>
      <c r="CA820" s="36">
        <v>-7.1481600000000043</v>
      </c>
      <c r="CB820" s="36">
        <v>20451.53125</v>
      </c>
      <c r="CC820" s="36">
        <v>3418.8358497630329</v>
      </c>
      <c r="CD820" s="36">
        <v>14466.8</v>
      </c>
      <c r="CE820" s="36">
        <v>24800.2</v>
      </c>
      <c r="CF820" s="36"/>
      <c r="CG820" s="40">
        <v>24.122</v>
      </c>
      <c r="CH820" s="40">
        <v>69.858999999999995</v>
      </c>
      <c r="CI820" s="40"/>
      <c r="CL820" s="5" t="str">
        <f t="shared" si="1711"/>
        <v>1_0.5_1</v>
      </c>
      <c r="CM820" s="95" t="str">
        <f t="shared" si="1712"/>
        <v>1K</v>
      </c>
      <c r="CN820" s="96">
        <f t="shared" si="1699"/>
        <v>202</v>
      </c>
      <c r="CO820" s="96" t="str">
        <f t="shared" si="1707"/>
        <v>1_1_1</v>
      </c>
      <c r="CP820" s="95" t="str">
        <f t="shared" si="1715"/>
        <v>1L</v>
      </c>
      <c r="CQ820" s="5">
        <f t="shared" si="1708"/>
        <v>85</v>
      </c>
      <c r="CV820" s="87"/>
      <c r="CW820" s="87"/>
      <c r="CX820" s="87"/>
      <c r="CY820" s="87"/>
      <c r="CZ820" s="87"/>
    </row>
    <row r="821" spans="1:104" s="5" customFormat="1">
      <c r="A821" s="13" t="s">
        <v>447</v>
      </c>
      <c r="B821" s="13">
        <v>7</v>
      </c>
      <c r="C821" s="13"/>
      <c r="D821" s="13" t="s">
        <v>95</v>
      </c>
      <c r="E821" s="35" t="s">
        <v>407</v>
      </c>
      <c r="F821" s="13" t="s">
        <v>408</v>
      </c>
      <c r="G821" s="36">
        <v>30000024271</v>
      </c>
      <c r="H821" s="13" t="s">
        <v>409</v>
      </c>
      <c r="I821" s="37">
        <v>21</v>
      </c>
      <c r="J821" s="37" t="s">
        <v>38</v>
      </c>
      <c r="K821" s="38">
        <v>43532</v>
      </c>
      <c r="L821" s="39">
        <v>0.39513888888888887</v>
      </c>
      <c r="M821" s="37" t="s">
        <v>39</v>
      </c>
      <c r="N821" s="37" t="s">
        <v>410</v>
      </c>
      <c r="O821" s="37" t="s">
        <v>42</v>
      </c>
      <c r="P821" s="37" t="s">
        <v>42</v>
      </c>
      <c r="Q821" s="37">
        <v>3</v>
      </c>
      <c r="R821" s="13" t="s">
        <v>55</v>
      </c>
      <c r="S821" s="13" t="s">
        <v>44</v>
      </c>
      <c r="T821" s="13" t="s">
        <v>42</v>
      </c>
      <c r="U821" s="13" t="s">
        <v>52</v>
      </c>
      <c r="V821" s="13" t="s">
        <v>42</v>
      </c>
      <c r="W821" s="13" t="s">
        <v>66</v>
      </c>
      <c r="X821" s="13" t="s">
        <v>76</v>
      </c>
      <c r="Y821" s="13" t="s">
        <v>41</v>
      </c>
      <c r="Z821" s="13" t="s">
        <v>42</v>
      </c>
      <c r="AA821" s="13"/>
      <c r="AB821" s="13">
        <v>0</v>
      </c>
      <c r="AC821" s="72">
        <f t="shared" si="1700"/>
        <v>1</v>
      </c>
      <c r="AD821" s="13">
        <v>1</v>
      </c>
      <c r="AE821" s="72">
        <f t="shared" ref="AE821" si="1810">VALUE(IF(AD821=-2,0%,IF(AD821=-1,50%,IF(AD821=0,100%,IF(AD821=1,50%,IF(AD821=2,0%))))))</f>
        <v>0.5</v>
      </c>
      <c r="AF821" s="13" t="s">
        <v>42</v>
      </c>
      <c r="AG821" s="13">
        <v>0</v>
      </c>
      <c r="AH821" s="13" t="s">
        <v>42</v>
      </c>
      <c r="AI821" s="13">
        <f t="shared" si="1687"/>
        <v>0</v>
      </c>
      <c r="AJ821" s="70">
        <f t="shared" si="1702"/>
        <v>1</v>
      </c>
      <c r="AK821" s="59">
        <f t="shared" si="1703"/>
        <v>0</v>
      </c>
      <c r="AL821" s="70">
        <f t="shared" ref="AL821" si="1811">VALUE(IF(AK821=-3,0%,IF(AK821=-2,33.3%,IF(AK821=-1,66.6%,IF(AK821=0,100%,IF(AK821=1,66.6%,IF(AK821=2,33.3%,IF(AK821=3,0%))))))))</f>
        <v>1</v>
      </c>
      <c r="AM821" s="13" t="s">
        <v>41</v>
      </c>
      <c r="AN821" s="13" t="s">
        <v>42</v>
      </c>
      <c r="AO821" s="13"/>
      <c r="AP821" s="13">
        <v>101.31965006729475</v>
      </c>
      <c r="AQ821" s="13">
        <v>117.34261838440112</v>
      </c>
      <c r="AR821" s="13">
        <v>125.13020833333333</v>
      </c>
      <c r="AS821" s="13">
        <v>148.05555555555554</v>
      </c>
      <c r="AT821" s="36">
        <v>123.17861000000001</v>
      </c>
      <c r="AU821" s="36" t="str">
        <f t="shared" si="1705"/>
        <v>2</v>
      </c>
      <c r="AV821" s="36">
        <v>21.997116155355418</v>
      </c>
      <c r="AW821" s="36">
        <v>107.62430000000001</v>
      </c>
      <c r="AX821" s="36">
        <v>138.73292000000001</v>
      </c>
      <c r="AY821" s="36">
        <v>105.15564000000001</v>
      </c>
      <c r="AZ821" s="36" t="str">
        <f t="shared" si="1706"/>
        <v>2</v>
      </c>
      <c r="BA821" s="36">
        <v>0</v>
      </c>
      <c r="BB821" s="36">
        <v>105.15564000000001</v>
      </c>
      <c r="BC821" s="36">
        <v>105.15564000000001</v>
      </c>
      <c r="BD821" s="36">
        <v>165334.42499999999</v>
      </c>
      <c r="BE821" s="36" t="s">
        <v>50</v>
      </c>
      <c r="BF821" s="36">
        <v>159823.29999999999</v>
      </c>
      <c r="BG821" s="36">
        <v>170845.6</v>
      </c>
      <c r="BH821" s="36">
        <v>99.847145000000012</v>
      </c>
      <c r="BI821" s="36">
        <v>10.998558077677728</v>
      </c>
      <c r="BJ821" s="36">
        <v>92.069990000000004</v>
      </c>
      <c r="BK821" s="36">
        <v>107.62430000000001</v>
      </c>
      <c r="BL821" s="36">
        <v>77.079689999999999</v>
      </c>
      <c r="BM821" s="36">
        <v>39.705389266508917</v>
      </c>
      <c r="BN821" s="36">
        <v>49.003739999999993</v>
      </c>
      <c r="BO821" s="36">
        <v>105.15564000000001</v>
      </c>
      <c r="BP821" s="36">
        <v>112060</v>
      </c>
      <c r="BQ821" s="36">
        <v>41339.716051226082</v>
      </c>
      <c r="BR821" s="36">
        <v>71644.899999999994</v>
      </c>
      <c r="BS821" s="36">
        <v>159823.29999999999</v>
      </c>
      <c r="BT821" s="36">
        <v>76.614125000000001</v>
      </c>
      <c r="BU821" s="36">
        <v>43.855010056563103</v>
      </c>
      <c r="BV821" s="36">
        <v>45.603949999999998</v>
      </c>
      <c r="BW821" s="36">
        <v>107.62430000000001</v>
      </c>
      <c r="BX821" s="36">
        <v>49.003740000000001</v>
      </c>
      <c r="BY821" s="36">
        <v>79.410778533017805</v>
      </c>
      <c r="BZ821" s="36">
        <v>-7.1481600000000043</v>
      </c>
      <c r="CA821" s="36">
        <v>105.15564000000001</v>
      </c>
      <c r="CB821" s="36">
        <v>78447.737500000003</v>
      </c>
      <c r="CC821" s="36">
        <v>41123.240217341423</v>
      </c>
      <c r="CD821" s="36">
        <v>26178</v>
      </c>
      <c r="CE821" s="36">
        <v>159823.29999999999</v>
      </c>
      <c r="CF821" s="36"/>
      <c r="CG821" s="40">
        <v>24.266999999999999</v>
      </c>
      <c r="CH821" s="40">
        <v>70.271000000000001</v>
      </c>
      <c r="CI821" s="40"/>
      <c r="CL821" s="5" t="str">
        <f t="shared" si="1711"/>
        <v>1_1_2</v>
      </c>
      <c r="CM821" s="95" t="str">
        <f t="shared" si="1712"/>
        <v>1X</v>
      </c>
      <c r="CN821" s="96">
        <f t="shared" si="1699"/>
        <v>146</v>
      </c>
      <c r="CO821" s="96" t="str">
        <f t="shared" si="1707"/>
        <v>1_0.5_2</v>
      </c>
      <c r="CP821" s="95" t="str">
        <f t="shared" si="1715"/>
        <v>1W</v>
      </c>
      <c r="CQ821" s="5">
        <f t="shared" si="1708"/>
        <v>89</v>
      </c>
      <c r="CV821" s="87"/>
      <c r="CW821" s="87"/>
      <c r="CX821" s="87"/>
      <c r="CY821" s="87"/>
      <c r="CZ821" s="87"/>
    </row>
    <row r="822" spans="1:104" s="5" customFormat="1">
      <c r="A822" s="13" t="s">
        <v>447</v>
      </c>
      <c r="B822" s="13">
        <v>7</v>
      </c>
      <c r="C822" s="13"/>
      <c r="D822" s="13" t="s">
        <v>95</v>
      </c>
      <c r="E822" s="35" t="s">
        <v>407</v>
      </c>
      <c r="F822" s="13" t="s">
        <v>408</v>
      </c>
      <c r="G822" s="36">
        <v>30000024271</v>
      </c>
      <c r="H822" s="13" t="s">
        <v>409</v>
      </c>
      <c r="I822" s="37">
        <v>21</v>
      </c>
      <c r="J822" s="37" t="s">
        <v>38</v>
      </c>
      <c r="K822" s="38">
        <v>43532</v>
      </c>
      <c r="L822" s="39">
        <v>0.40625</v>
      </c>
      <c r="M822" s="37" t="s">
        <v>39</v>
      </c>
      <c r="N822" s="37" t="s">
        <v>410</v>
      </c>
      <c r="O822" s="37" t="s">
        <v>42</v>
      </c>
      <c r="P822" s="37" t="s">
        <v>42</v>
      </c>
      <c r="Q822" s="37">
        <v>4</v>
      </c>
      <c r="R822" s="13" t="s">
        <v>43</v>
      </c>
      <c r="S822" s="13" t="s">
        <v>44</v>
      </c>
      <c r="T822" s="13" t="s">
        <v>42</v>
      </c>
      <c r="U822" s="13" t="s">
        <v>52</v>
      </c>
      <c r="V822" s="13" t="s">
        <v>42</v>
      </c>
      <c r="W822" s="13" t="s">
        <v>66</v>
      </c>
      <c r="X822" s="13" t="s">
        <v>76</v>
      </c>
      <c r="Y822" s="13" t="s">
        <v>41</v>
      </c>
      <c r="Z822" s="13" t="s">
        <v>41</v>
      </c>
      <c r="AA822" s="13"/>
      <c r="AB822" s="13">
        <v>-1</v>
      </c>
      <c r="AC822" s="72">
        <f t="shared" si="1700"/>
        <v>0.5</v>
      </c>
      <c r="AD822" s="13">
        <v>1</v>
      </c>
      <c r="AE822" s="72">
        <f t="shared" ref="AE822" si="1812">VALUE(IF(AD822=-2,0%,IF(AD822=-1,50%,IF(AD822=0,100%,IF(AD822=1,50%,IF(AD822=2,0%))))))</f>
        <v>0.5</v>
      </c>
      <c r="AF822" s="13" t="s">
        <v>42</v>
      </c>
      <c r="AG822" s="13">
        <v>0</v>
      </c>
      <c r="AH822" s="13" t="s">
        <v>42</v>
      </c>
      <c r="AI822" s="13">
        <f t="shared" si="1687"/>
        <v>0</v>
      </c>
      <c r="AJ822" s="70">
        <f t="shared" si="1702"/>
        <v>1</v>
      </c>
      <c r="AK822" s="59">
        <f t="shared" si="1703"/>
        <v>0</v>
      </c>
      <c r="AL822" s="70">
        <f t="shared" ref="AL822" si="1813">VALUE(IF(AK822=-3,0%,IF(AK822=-2,33.3%,IF(AK822=-1,66.6%,IF(AK822=0,100%,IF(AK822=1,66.6%,IF(AK822=2,33.3%,IF(AK822=3,0%))))))))</f>
        <v>1</v>
      </c>
      <c r="AM822" s="13" t="s">
        <v>41</v>
      </c>
      <c r="AN822" s="13" t="s">
        <v>41</v>
      </c>
      <c r="AO822" s="13"/>
      <c r="AP822" s="13">
        <v>101.31965006729475</v>
      </c>
      <c r="AQ822" s="13">
        <v>117.34261838440112</v>
      </c>
      <c r="AR822" s="13">
        <v>125.13020833333333</v>
      </c>
      <c r="AS822" s="13">
        <v>148.05555555555554</v>
      </c>
      <c r="AT822" s="36">
        <v>68.836970000000008</v>
      </c>
      <c r="AU822" s="36" t="str">
        <f t="shared" si="1705"/>
        <v>1</v>
      </c>
      <c r="AV822" s="36">
        <v>10.859335823529738</v>
      </c>
      <c r="AW822" s="36">
        <v>61.158259999999999</v>
      </c>
      <c r="AX822" s="36">
        <v>76.515680000000003</v>
      </c>
      <c r="AY822" s="36">
        <v>20.83865999999999</v>
      </c>
      <c r="AZ822" s="36" t="str">
        <f t="shared" si="1706"/>
        <v>1</v>
      </c>
      <c r="BA822" s="36">
        <v>0</v>
      </c>
      <c r="BB822" s="36">
        <v>20.83865999999999</v>
      </c>
      <c r="BC822" s="36">
        <v>20.83865999999999</v>
      </c>
      <c r="BD822" s="36">
        <v>42711.375</v>
      </c>
      <c r="BE822" s="36" t="s">
        <v>50</v>
      </c>
      <c r="BF822" s="36">
        <v>37200.199999999997</v>
      </c>
      <c r="BG822" s="36">
        <v>52355.9</v>
      </c>
      <c r="BH822" s="36">
        <v>99.94559000000001</v>
      </c>
      <c r="BI822" s="36">
        <v>54.853568134240767</v>
      </c>
      <c r="BJ822" s="36">
        <v>61.158259999999999</v>
      </c>
      <c r="BK822" s="36">
        <v>138.73292000000001</v>
      </c>
      <c r="BL822" s="36">
        <v>62.997149999999998</v>
      </c>
      <c r="BM822" s="36">
        <v>59.621108327170525</v>
      </c>
      <c r="BN822" s="36">
        <v>20.83865999999999</v>
      </c>
      <c r="BO822" s="36">
        <v>105.15564000000001</v>
      </c>
      <c r="BP822" s="36">
        <v>73481.95</v>
      </c>
      <c r="BQ822" s="36">
        <v>57244.792607738549</v>
      </c>
      <c r="BR822" s="36">
        <v>38578</v>
      </c>
      <c r="BS822" s="36">
        <v>187379</v>
      </c>
      <c r="BT822" s="36">
        <v>84.391279999999995</v>
      </c>
      <c r="BU822" s="36">
        <v>32.856451978885417</v>
      </c>
      <c r="BV822" s="36">
        <v>61.158259999999999</v>
      </c>
      <c r="BW822" s="36">
        <v>107.62430000000001</v>
      </c>
      <c r="BX822" s="36">
        <v>55.955879999999986</v>
      </c>
      <c r="BY822" s="36">
        <v>49.663248796839703</v>
      </c>
      <c r="BZ822" s="36">
        <v>20.83865999999999</v>
      </c>
      <c r="CA822" s="36">
        <v>91.073099999999982</v>
      </c>
      <c r="CB822" s="36">
        <v>136745.33124999999</v>
      </c>
      <c r="CC822" s="36">
        <v>60915.21861579665</v>
      </c>
      <c r="CD822" s="36">
        <v>38578</v>
      </c>
      <c r="CE822" s="36">
        <v>187379</v>
      </c>
      <c r="CF822" s="36"/>
      <c r="CG822" s="40">
        <v>24.774000000000001</v>
      </c>
      <c r="CH822" s="40">
        <v>69.77</v>
      </c>
      <c r="CI822" s="40"/>
      <c r="CL822" s="5" t="str">
        <f t="shared" si="1711"/>
        <v>1_0.5_1</v>
      </c>
      <c r="CM822" s="95" t="str">
        <f t="shared" si="1712"/>
        <v>1K</v>
      </c>
      <c r="CN822" s="96">
        <f t="shared" si="1699"/>
        <v>202</v>
      </c>
      <c r="CO822" s="96" t="str">
        <f t="shared" si="1707"/>
        <v>1_0.5_1</v>
      </c>
      <c r="CP822" s="95" t="str">
        <f t="shared" si="1715"/>
        <v>1K</v>
      </c>
      <c r="CQ822" s="5">
        <f t="shared" si="1708"/>
        <v>108</v>
      </c>
      <c r="CV822" s="87"/>
      <c r="CW822" s="87"/>
      <c r="CX822" s="87"/>
      <c r="CY822" s="87"/>
      <c r="CZ822" s="87"/>
    </row>
    <row r="823" spans="1:104" s="5" customFormat="1">
      <c r="A823" s="13" t="s">
        <v>447</v>
      </c>
      <c r="B823" s="13">
        <v>7</v>
      </c>
      <c r="C823" s="13"/>
      <c r="D823" s="13" t="s">
        <v>95</v>
      </c>
      <c r="E823" s="35" t="s">
        <v>407</v>
      </c>
      <c r="F823" s="13" t="s">
        <v>408</v>
      </c>
      <c r="G823" s="36">
        <v>30000024271</v>
      </c>
      <c r="H823" s="13" t="s">
        <v>409</v>
      </c>
      <c r="I823" s="37">
        <v>21</v>
      </c>
      <c r="J823" s="37" t="s">
        <v>38</v>
      </c>
      <c r="K823" s="38">
        <v>43532</v>
      </c>
      <c r="L823" s="39">
        <v>0.4201388888888889</v>
      </c>
      <c r="M823" s="37" t="s">
        <v>39</v>
      </c>
      <c r="N823" s="37" t="s">
        <v>410</v>
      </c>
      <c r="O823" s="37" t="s">
        <v>42</v>
      </c>
      <c r="P823" s="37" t="s">
        <v>42</v>
      </c>
      <c r="Q823" s="37">
        <v>5</v>
      </c>
      <c r="R823" s="13" t="s">
        <v>43</v>
      </c>
      <c r="S823" s="13" t="s">
        <v>44</v>
      </c>
      <c r="T823" s="13" t="s">
        <v>42</v>
      </c>
      <c r="U823" s="13" t="s">
        <v>52</v>
      </c>
      <c r="V823" s="13" t="s">
        <v>42</v>
      </c>
      <c r="W823" s="13" t="s">
        <v>72</v>
      </c>
      <c r="X823" s="13" t="s">
        <v>106</v>
      </c>
      <c r="Y823" s="13" t="s">
        <v>42</v>
      </c>
      <c r="Z823" s="13" t="s">
        <v>41</v>
      </c>
      <c r="AA823" s="13"/>
      <c r="AB823" s="13">
        <v>-1</v>
      </c>
      <c r="AC823" s="72">
        <f t="shared" si="1700"/>
        <v>0.5</v>
      </c>
      <c r="AD823" s="13">
        <v>1</v>
      </c>
      <c r="AE823" s="72">
        <f t="shared" ref="AE823" si="1814">VALUE(IF(AD823=-2,0%,IF(AD823=-1,50%,IF(AD823=0,100%,IF(AD823=1,50%,IF(AD823=2,0%))))))</f>
        <v>0.5</v>
      </c>
      <c r="AF823" s="13" t="s">
        <v>42</v>
      </c>
      <c r="AG823" s="13">
        <v>0</v>
      </c>
      <c r="AH823" s="13" t="s">
        <v>42</v>
      </c>
      <c r="AI823" s="13">
        <f t="shared" si="1687"/>
        <v>-1</v>
      </c>
      <c r="AJ823" s="70">
        <f t="shared" si="1702"/>
        <v>0.66599999999999993</v>
      </c>
      <c r="AK823" s="59">
        <f t="shared" si="1703"/>
        <v>1</v>
      </c>
      <c r="AL823" s="70">
        <f t="shared" ref="AL823" si="1815">VALUE(IF(AK823=-3,0%,IF(AK823=-2,33.3%,IF(AK823=-1,66.6%,IF(AK823=0,100%,IF(AK823=1,66.6%,IF(AK823=2,33.3%,IF(AK823=3,0%))))))))</f>
        <v>0.66599999999999993</v>
      </c>
      <c r="AM823" s="13" t="s">
        <v>42</v>
      </c>
      <c r="AN823" s="13" t="s">
        <v>41</v>
      </c>
      <c r="AO823" s="13"/>
      <c r="AP823" s="13">
        <v>101.31965006729475</v>
      </c>
      <c r="AQ823" s="13">
        <v>117.34261838440112</v>
      </c>
      <c r="AR823" s="13">
        <v>125.13020833333333</v>
      </c>
      <c r="AS823" s="13">
        <v>148.05555555555554</v>
      </c>
      <c r="AT823" s="36">
        <v>68.836970000000008</v>
      </c>
      <c r="AU823" s="36" t="str">
        <f t="shared" si="1705"/>
        <v>1</v>
      </c>
      <c r="AV823" s="36">
        <v>10.859335823529738</v>
      </c>
      <c r="AW823" s="36">
        <v>61.158259999999999</v>
      </c>
      <c r="AX823" s="36">
        <v>76.515680000000003</v>
      </c>
      <c r="AY823" s="36">
        <v>-0.1960200000000043</v>
      </c>
      <c r="AZ823" s="36" t="str">
        <f t="shared" si="1706"/>
        <v>1</v>
      </c>
      <c r="BA823" s="36">
        <v>9.8318106755164898</v>
      </c>
      <c r="BB823" s="36">
        <v>-7.1481600000000043</v>
      </c>
      <c r="BC823" s="36">
        <v>6.7561199999999957</v>
      </c>
      <c r="BD823" s="36">
        <v>27211.3</v>
      </c>
      <c r="BE823" s="36" t="s">
        <v>50</v>
      </c>
      <c r="BF823" s="36">
        <v>22044.6</v>
      </c>
      <c r="BG823" s="36">
        <v>31689.1</v>
      </c>
      <c r="BH823" s="36">
        <v>68.836970000000008</v>
      </c>
      <c r="BI823" s="36">
        <v>10.859335823529738</v>
      </c>
      <c r="BJ823" s="36">
        <v>61.158259999999999</v>
      </c>
      <c r="BK823" s="36">
        <v>76.515680000000003</v>
      </c>
      <c r="BL823" s="36">
        <v>-0.1960200000000043</v>
      </c>
      <c r="BM823" s="36">
        <v>9.8318106755164898</v>
      </c>
      <c r="BN823" s="36">
        <v>-7.1481600000000043</v>
      </c>
      <c r="BO823" s="36">
        <v>6.7561199999999957</v>
      </c>
      <c r="BP823" s="36">
        <v>21126.066666666669</v>
      </c>
      <c r="BQ823" s="36">
        <v>834.29933157510402</v>
      </c>
      <c r="BR823" s="36">
        <v>19977.900000000001</v>
      </c>
      <c r="BS823" s="36">
        <v>22044.6</v>
      </c>
      <c r="BT823" s="36">
        <v>84.391279999999995</v>
      </c>
      <c r="BU823" s="36">
        <v>32.856451978885417</v>
      </c>
      <c r="BV823" s="36">
        <v>61.158259999999999</v>
      </c>
      <c r="BW823" s="36">
        <v>107.62430000000001</v>
      </c>
      <c r="BX823" s="36">
        <v>20.927789999999995</v>
      </c>
      <c r="BY823" s="36">
        <v>39.705389266508895</v>
      </c>
      <c r="BZ823" s="36">
        <v>-7.1481600000000043</v>
      </c>
      <c r="CA823" s="36">
        <v>49.003739999999993</v>
      </c>
      <c r="CB823" s="36">
        <v>32205.768749999996</v>
      </c>
      <c r="CC823" s="36">
        <v>10697.458362665344</v>
      </c>
      <c r="CD823" s="36">
        <v>19977.900000000001</v>
      </c>
      <c r="CE823" s="36">
        <v>49600.3</v>
      </c>
      <c r="CF823" s="36"/>
      <c r="CG823" s="40">
        <v>25.38</v>
      </c>
      <c r="CH823" s="40">
        <v>68.325000000000003</v>
      </c>
      <c r="CI823" s="40"/>
      <c r="CL823" s="5" t="str">
        <f t="shared" si="1711"/>
        <v>0.666_0.5_1</v>
      </c>
      <c r="CM823" s="95" t="str">
        <f t="shared" si="1712"/>
        <v>1H</v>
      </c>
      <c r="CN823" s="96">
        <f t="shared" si="1699"/>
        <v>131</v>
      </c>
      <c r="CO823" s="96" t="str">
        <f t="shared" si="1707"/>
        <v>0.666_0.5_1</v>
      </c>
      <c r="CP823" s="95" t="str">
        <f t="shared" si="1715"/>
        <v>1H</v>
      </c>
      <c r="CQ823" s="5">
        <f t="shared" si="1708"/>
        <v>128</v>
      </c>
      <c r="CV823" s="87"/>
      <c r="CW823" s="87"/>
      <c r="CX823" s="87"/>
      <c r="CY823" s="87"/>
      <c r="CZ823" s="87"/>
    </row>
    <row r="824" spans="1:104" s="5" customFormat="1">
      <c r="A824" s="13" t="s">
        <v>447</v>
      </c>
      <c r="B824" s="13">
        <v>7</v>
      </c>
      <c r="C824" s="13"/>
      <c r="D824" s="13" t="s">
        <v>95</v>
      </c>
      <c r="E824" s="35" t="s">
        <v>407</v>
      </c>
      <c r="F824" s="13" t="s">
        <v>408</v>
      </c>
      <c r="G824" s="36">
        <v>30000024271</v>
      </c>
      <c r="H824" s="13" t="s">
        <v>409</v>
      </c>
      <c r="I824" s="37">
        <v>21</v>
      </c>
      <c r="J824" s="37" t="s">
        <v>38</v>
      </c>
      <c r="K824" s="38">
        <v>43532</v>
      </c>
      <c r="L824" s="39">
        <v>0.43055555555555558</v>
      </c>
      <c r="M824" s="37" t="s">
        <v>39</v>
      </c>
      <c r="N824" s="37" t="s">
        <v>410</v>
      </c>
      <c r="O824" s="37" t="s">
        <v>42</v>
      </c>
      <c r="P824" s="37" t="s">
        <v>42</v>
      </c>
      <c r="Q824" s="37">
        <v>6</v>
      </c>
      <c r="R824" s="13" t="s">
        <v>55</v>
      </c>
      <c r="S824" s="13" t="s">
        <v>56</v>
      </c>
      <c r="T824" s="13" t="s">
        <v>42</v>
      </c>
      <c r="U824" s="13" t="s">
        <v>52</v>
      </c>
      <c r="V824" s="13" t="s">
        <v>42</v>
      </c>
      <c r="W824" s="13" t="s">
        <v>66</v>
      </c>
      <c r="X824" s="13" t="s">
        <v>106</v>
      </c>
      <c r="Y824" s="13" t="s">
        <v>41</v>
      </c>
      <c r="Z824" s="13" t="s">
        <v>41</v>
      </c>
      <c r="AA824" s="13"/>
      <c r="AB824" s="13">
        <v>0</v>
      </c>
      <c r="AC824" s="72">
        <f t="shared" si="1700"/>
        <v>1</v>
      </c>
      <c r="AD824" s="13">
        <v>2</v>
      </c>
      <c r="AE824" s="72">
        <f t="shared" ref="AE824" si="1816">VALUE(IF(AD824=-2,0%,IF(AD824=-1,50%,IF(AD824=0,100%,IF(AD824=1,50%,IF(AD824=2,0%))))))</f>
        <v>0</v>
      </c>
      <c r="AF824" s="13" t="s">
        <v>42</v>
      </c>
      <c r="AG824" s="13">
        <v>0</v>
      </c>
      <c r="AH824" s="13" t="s">
        <v>42</v>
      </c>
      <c r="AI824" s="13">
        <f t="shared" si="1687"/>
        <v>0</v>
      </c>
      <c r="AJ824" s="70">
        <f t="shared" si="1702"/>
        <v>1</v>
      </c>
      <c r="AK824" s="59">
        <f t="shared" si="1703"/>
        <v>1</v>
      </c>
      <c r="AL824" s="70">
        <f t="shared" ref="AL824" si="1817">VALUE(IF(AK824=-3,0%,IF(AK824=-2,33.3%,IF(AK824=-1,66.6%,IF(AK824=0,100%,IF(AK824=1,66.6%,IF(AK824=2,33.3%,IF(AK824=3,0%))))))))</f>
        <v>0.66599999999999993</v>
      </c>
      <c r="AM824" s="13" t="s">
        <v>41</v>
      </c>
      <c r="AN824" s="13" t="s">
        <v>41</v>
      </c>
      <c r="AO824" s="13"/>
      <c r="AP824" s="13">
        <v>101.31965006729475</v>
      </c>
      <c r="AQ824" s="13">
        <v>117.34261838440112</v>
      </c>
      <c r="AR824" s="13">
        <v>125.13020833333333</v>
      </c>
      <c r="AS824" s="13">
        <v>148.05555555555554</v>
      </c>
      <c r="AT824" s="36">
        <v>146.51007500000003</v>
      </c>
      <c r="AU824" s="36" t="str">
        <f t="shared" si="1705"/>
        <v>2</v>
      </c>
      <c r="AV824" s="36">
        <v>10.998558077677739</v>
      </c>
      <c r="AW824" s="36">
        <v>138.73292000000001</v>
      </c>
      <c r="AX824" s="36">
        <v>154.28723000000002</v>
      </c>
      <c r="AY824" s="36">
        <v>91.073099999999982</v>
      </c>
      <c r="AZ824" s="36" t="str">
        <f t="shared" si="1706"/>
        <v>1</v>
      </c>
      <c r="BA824" s="36">
        <v>0</v>
      </c>
      <c r="BB824" s="36">
        <v>91.073099999999982</v>
      </c>
      <c r="BC824" s="36">
        <v>91.073099999999982</v>
      </c>
      <c r="BD824" s="36">
        <v>84045</v>
      </c>
      <c r="BE824" s="36" t="s">
        <v>50</v>
      </c>
      <c r="BF824" s="36">
        <v>77156.100000000006</v>
      </c>
      <c r="BG824" s="36">
        <v>93689.5</v>
      </c>
      <c r="BH824" s="36">
        <v>123.17861000000002</v>
      </c>
      <c r="BI824" s="36">
        <v>43.99423231071092</v>
      </c>
      <c r="BJ824" s="36">
        <v>92.069990000000004</v>
      </c>
      <c r="BK824" s="36">
        <v>154.28723000000002</v>
      </c>
      <c r="BL824" s="36">
        <v>62.997149999999991</v>
      </c>
      <c r="BM824" s="36">
        <v>39.705389266508902</v>
      </c>
      <c r="BN824" s="36">
        <v>34.921199999999999</v>
      </c>
      <c r="BO824" s="36">
        <v>91.073099999999982</v>
      </c>
      <c r="BP824" s="36">
        <v>78074.583333333328</v>
      </c>
      <c r="BQ824" s="36">
        <v>16036.114374550509</v>
      </c>
      <c r="BR824" s="36">
        <v>57867</v>
      </c>
      <c r="BS824" s="36">
        <v>93689.5</v>
      </c>
      <c r="BT824" s="36">
        <v>107.722745</v>
      </c>
      <c r="BU824" s="36">
        <v>65.852126211918588</v>
      </c>
      <c r="BV824" s="36">
        <v>61.158259999999999</v>
      </c>
      <c r="BW824" s="36">
        <v>154.28723000000002</v>
      </c>
      <c r="BX824" s="36">
        <v>41.962469999999989</v>
      </c>
      <c r="BY824" s="36">
        <v>69.452919002686997</v>
      </c>
      <c r="BZ824" s="36">
        <v>-7.1481600000000043</v>
      </c>
      <c r="CA824" s="36">
        <v>91.073099999999982</v>
      </c>
      <c r="CB824" s="36">
        <v>47447.525000000001</v>
      </c>
      <c r="CC824" s="36">
        <v>26416.025592747032</v>
      </c>
      <c r="CD824" s="36">
        <v>22044.6</v>
      </c>
      <c r="CE824" s="36">
        <v>93689.5</v>
      </c>
      <c r="CF824" s="36"/>
      <c r="CG824" s="40">
        <v>25.331</v>
      </c>
      <c r="CH824" s="40">
        <v>68.525999999999996</v>
      </c>
      <c r="CI824" s="40"/>
      <c r="CL824" s="5" t="str">
        <f t="shared" si="1711"/>
        <v>1_1_1</v>
      </c>
      <c r="CM824" s="95" t="str">
        <f t="shared" si="1712"/>
        <v>1L</v>
      </c>
      <c r="CN824" s="96">
        <f t="shared" si="1699"/>
        <v>208</v>
      </c>
      <c r="CO824" s="96" t="str">
        <f t="shared" si="1707"/>
        <v>0.666_0_1</v>
      </c>
      <c r="CP824" s="95" t="str">
        <f t="shared" si="1715"/>
        <v>1G</v>
      </c>
      <c r="CQ824" s="5">
        <f t="shared" si="1708"/>
        <v>48</v>
      </c>
      <c r="CV824" s="87"/>
      <c r="CW824" s="87"/>
      <c r="CX824" s="87"/>
      <c r="CY824" s="87"/>
      <c r="CZ824" s="87"/>
    </row>
    <row r="825" spans="1:104" s="5" customFormat="1">
      <c r="A825" s="13" t="s">
        <v>447</v>
      </c>
      <c r="B825" s="13">
        <v>8</v>
      </c>
      <c r="C825" s="13">
        <v>1</v>
      </c>
      <c r="D825" s="13" t="s">
        <v>34</v>
      </c>
      <c r="E825" s="35" t="s">
        <v>411</v>
      </c>
      <c r="F825" s="13" t="s">
        <v>36</v>
      </c>
      <c r="G825" s="36">
        <v>1097971929</v>
      </c>
      <c r="H825" s="13" t="s">
        <v>412</v>
      </c>
      <c r="I825" s="37">
        <v>20</v>
      </c>
      <c r="J825" s="37" t="s">
        <v>38</v>
      </c>
      <c r="K825" s="38">
        <v>43532</v>
      </c>
      <c r="L825" s="39">
        <v>0.64930555555555558</v>
      </c>
      <c r="M825" s="37" t="s">
        <v>39</v>
      </c>
      <c r="N825" s="37" t="s">
        <v>41</v>
      </c>
      <c r="O825" s="37" t="s">
        <v>41</v>
      </c>
      <c r="P825" s="37" t="s">
        <v>41</v>
      </c>
      <c r="Q825" s="37">
        <v>1</v>
      </c>
      <c r="R825" s="13" t="s">
        <v>55</v>
      </c>
      <c r="S825" s="13" t="s">
        <v>56</v>
      </c>
      <c r="T825" s="13" t="s">
        <v>42</v>
      </c>
      <c r="U825" s="13" t="s">
        <v>52</v>
      </c>
      <c r="V825" s="13" t="s">
        <v>42</v>
      </c>
      <c r="W825" s="13" t="s">
        <v>81</v>
      </c>
      <c r="X825" s="13" t="s">
        <v>88</v>
      </c>
      <c r="Y825" s="13" t="s">
        <v>42</v>
      </c>
      <c r="Z825" s="13" t="s">
        <v>41</v>
      </c>
      <c r="AA825" s="13"/>
      <c r="AB825" s="13">
        <v>0</v>
      </c>
      <c r="AC825" s="72">
        <f t="shared" si="1700"/>
        <v>1</v>
      </c>
      <c r="AD825" s="13">
        <v>2</v>
      </c>
      <c r="AE825" s="72">
        <f t="shared" ref="AE825" si="1818">VALUE(IF(AD825=-2,0%,IF(AD825=-1,50%,IF(AD825=0,100%,IF(AD825=1,50%,IF(AD825=2,0%))))))</f>
        <v>0</v>
      </c>
      <c r="AF825" s="13" t="s">
        <v>42</v>
      </c>
      <c r="AG825" s="13">
        <v>0</v>
      </c>
      <c r="AH825" s="13" t="s">
        <v>42</v>
      </c>
      <c r="AI825" s="13">
        <f t="shared" si="1687"/>
        <v>2</v>
      </c>
      <c r="AJ825" s="70">
        <f t="shared" si="1702"/>
        <v>0.33299999999999996</v>
      </c>
      <c r="AK825" s="59">
        <f t="shared" si="1703"/>
        <v>-3</v>
      </c>
      <c r="AL825" s="70">
        <f t="shared" ref="AL825" si="1819">VALUE(IF(AK825=-3,0%,IF(AK825=-2,33.3%,IF(AK825=-1,66.6%,IF(AK825=0,100%,IF(AK825=1,66.6%,IF(AK825=2,33.3%,IF(AK825=3,0%))))))))</f>
        <v>0</v>
      </c>
      <c r="AM825" s="13" t="s">
        <v>42</v>
      </c>
      <c r="AN825" s="13" t="s">
        <v>41</v>
      </c>
      <c r="AO825" s="13"/>
      <c r="AP825" s="13">
        <v>101.31965006729475</v>
      </c>
      <c r="AQ825" s="13">
        <v>117.34261838440112</v>
      </c>
      <c r="AR825" s="13">
        <v>125.13020833333333</v>
      </c>
      <c r="AS825" s="13">
        <v>148.05555555555554</v>
      </c>
      <c r="AT825" s="36">
        <v>1110.5174871000002</v>
      </c>
      <c r="AU825" s="36" t="str">
        <f t="shared" si="1705"/>
        <v>5</v>
      </c>
      <c r="AV825" s="36">
        <v>16.399230510194634</v>
      </c>
      <c r="AW825" s="36">
        <v>1098.9214800000002</v>
      </c>
      <c r="AX825" s="36">
        <v>1122.1134942000001</v>
      </c>
      <c r="AY825" s="36">
        <v>1868.0680494999997</v>
      </c>
      <c r="AZ825" s="36" t="str">
        <f t="shared" si="1706"/>
        <v>5</v>
      </c>
      <c r="BA825" s="36">
        <v>7.7015602804173389</v>
      </c>
      <c r="BB825" s="36">
        <v>1862.6222239999997</v>
      </c>
      <c r="BC825" s="36">
        <v>1873.5138749999999</v>
      </c>
      <c r="BD825" s="36">
        <v>111600.72500000001</v>
      </c>
      <c r="BE825" s="36" t="s">
        <v>50</v>
      </c>
      <c r="BF825" s="36">
        <v>93689.5</v>
      </c>
      <c r="BG825" s="36">
        <v>121245.2</v>
      </c>
      <c r="BH825" s="36">
        <v>1106.6533996000003</v>
      </c>
      <c r="BI825" s="36">
        <v>10.934585561498313</v>
      </c>
      <c r="BJ825" s="36">
        <v>1098.9214800000002</v>
      </c>
      <c r="BK825" s="36">
        <v>1114.3853192000001</v>
      </c>
      <c r="BL825" s="36">
        <v>1829.8856574999998</v>
      </c>
      <c r="BM825" s="36">
        <v>46.296496329828699</v>
      </c>
      <c r="BN825" s="36">
        <v>1797.1490909999998</v>
      </c>
      <c r="BO825" s="36">
        <v>1862.6222239999997</v>
      </c>
      <c r="BP825" s="36">
        <v>117571.13333333335</v>
      </c>
      <c r="BQ825" s="36">
        <v>2845.9198025711548</v>
      </c>
      <c r="BR825" s="36">
        <v>115734.1</v>
      </c>
      <c r="BS825" s="36">
        <v>121245.2</v>
      </c>
      <c r="BT825" s="36">
        <v>951.36368640000001</v>
      </c>
      <c r="BU825" s="36">
        <v>208.67823294297048</v>
      </c>
      <c r="BV825" s="36">
        <v>803.80589279999992</v>
      </c>
      <c r="BW825" s="36">
        <v>1098.9214800000002</v>
      </c>
      <c r="BX825" s="36">
        <v>2257.8994174999998</v>
      </c>
      <c r="BY825" s="36">
        <v>559.00636794447507</v>
      </c>
      <c r="BZ825" s="36">
        <v>1862.6222239999997</v>
      </c>
      <c r="CA825" s="36">
        <v>2653.1766109999999</v>
      </c>
      <c r="CB825" s="36">
        <v>120900.78125000003</v>
      </c>
      <c r="CC825" s="36">
        <v>9538.9482240771667</v>
      </c>
      <c r="CD825" s="36">
        <v>93689.5</v>
      </c>
      <c r="CE825" s="36">
        <v>132267.5</v>
      </c>
      <c r="CF825" s="36"/>
      <c r="CG825" s="40">
        <v>29.916</v>
      </c>
      <c r="CH825" s="40">
        <v>56.387</v>
      </c>
      <c r="CI825" s="40"/>
      <c r="CL825" s="5" t="str">
        <f t="shared" si="1711"/>
        <v>0.333_1_5</v>
      </c>
      <c r="CM825" s="95" t="str">
        <f t="shared" si="1712"/>
        <v>3B</v>
      </c>
      <c r="CN825" s="96">
        <f t="shared" si="1699"/>
        <v>3</v>
      </c>
      <c r="CO825" s="96" t="str">
        <f t="shared" si="1707"/>
        <v>0_0_5</v>
      </c>
      <c r="CP825" s="95" t="str">
        <f t="shared" si="1715"/>
        <v>2W</v>
      </c>
      <c r="CQ825" s="5">
        <f t="shared" si="1708"/>
        <v>3</v>
      </c>
      <c r="CV825" s="87"/>
      <c r="CW825" s="87"/>
      <c r="CX825" s="87"/>
      <c r="CY825" s="87"/>
      <c r="CZ825" s="87"/>
    </row>
    <row r="826" spans="1:104" s="5" customFormat="1">
      <c r="A826" s="13" t="s">
        <v>447</v>
      </c>
      <c r="B826" s="13">
        <v>8</v>
      </c>
      <c r="C826" s="13">
        <v>1</v>
      </c>
      <c r="D826" s="13" t="s">
        <v>34</v>
      </c>
      <c r="E826" s="35" t="s">
        <v>411</v>
      </c>
      <c r="F826" s="13" t="s">
        <v>36</v>
      </c>
      <c r="G826" s="36">
        <v>1097971929</v>
      </c>
      <c r="H826" s="13" t="s">
        <v>412</v>
      </c>
      <c r="I826" s="37">
        <v>20</v>
      </c>
      <c r="J826" s="37" t="s">
        <v>38</v>
      </c>
      <c r="K826" s="38">
        <v>43532</v>
      </c>
      <c r="L826" s="39">
        <v>0.67013888888888884</v>
      </c>
      <c r="M826" s="37" t="s">
        <v>39</v>
      </c>
      <c r="N826" s="37" t="s">
        <v>41</v>
      </c>
      <c r="O826" s="37" t="s">
        <v>41</v>
      </c>
      <c r="P826" s="37" t="s">
        <v>41</v>
      </c>
      <c r="Q826" s="37">
        <v>3</v>
      </c>
      <c r="R826" s="13" t="s">
        <v>55</v>
      </c>
      <c r="S826" s="13" t="s">
        <v>44</v>
      </c>
      <c r="T826" s="13" t="s">
        <v>42</v>
      </c>
      <c r="U826" s="13" t="s">
        <v>52</v>
      </c>
      <c r="V826" s="13" t="s">
        <v>42</v>
      </c>
      <c r="W826" s="13" t="s">
        <v>81</v>
      </c>
      <c r="X826" s="13" t="s">
        <v>88</v>
      </c>
      <c r="Y826" s="13" t="s">
        <v>42</v>
      </c>
      <c r="Z826" s="13" t="s">
        <v>41</v>
      </c>
      <c r="AA826" s="13"/>
      <c r="AB826" s="13">
        <v>0</v>
      </c>
      <c r="AC826" s="72">
        <f t="shared" si="1700"/>
        <v>1</v>
      </c>
      <c r="AD826" s="13">
        <v>1</v>
      </c>
      <c r="AE826" s="72">
        <f t="shared" ref="AE826" si="1820">VALUE(IF(AD826=-2,0%,IF(AD826=-1,50%,IF(AD826=0,100%,IF(AD826=1,50%,IF(AD826=2,0%))))))</f>
        <v>0.5</v>
      </c>
      <c r="AF826" s="13" t="s">
        <v>42</v>
      </c>
      <c r="AG826" s="13">
        <v>0</v>
      </c>
      <c r="AH826" s="13" t="s">
        <v>42</v>
      </c>
      <c r="AI826" s="13">
        <f t="shared" si="1687"/>
        <v>2</v>
      </c>
      <c r="AJ826" s="70">
        <f t="shared" si="1702"/>
        <v>0.33299999999999996</v>
      </c>
      <c r="AK826" s="59">
        <f t="shared" si="1703"/>
        <v>-3</v>
      </c>
      <c r="AL826" s="70">
        <f t="shared" ref="AL826" si="1821">VALUE(IF(AK826=-3,0%,IF(AK826=-2,33.3%,IF(AK826=-1,66.6%,IF(AK826=0,100%,IF(AK826=1,66.6%,IF(AK826=2,33.3%,IF(AK826=3,0%))))))))</f>
        <v>0</v>
      </c>
      <c r="AM826" s="13" t="s">
        <v>42</v>
      </c>
      <c r="AN826" s="13" t="s">
        <v>41</v>
      </c>
      <c r="AO826" s="13"/>
      <c r="AP826" s="13">
        <v>101.31965006729475</v>
      </c>
      <c r="AQ826" s="13">
        <v>117.34261838440112</v>
      </c>
      <c r="AR826" s="13">
        <v>125.13020833333333</v>
      </c>
      <c r="AS826" s="13">
        <v>148.05555555555554</v>
      </c>
      <c r="AT826" s="36">
        <v>1033.2282582</v>
      </c>
      <c r="AU826" s="36" t="str">
        <f t="shared" si="1705"/>
        <v>5</v>
      </c>
      <c r="AV826" s="36">
        <v>27.350726247522481</v>
      </c>
      <c r="AW826" s="36">
        <v>1013.8883741999999</v>
      </c>
      <c r="AX826" s="36">
        <v>1052.5681422</v>
      </c>
      <c r="AY826" s="36">
        <v>1884.3180654999999</v>
      </c>
      <c r="AZ826" s="36" t="str">
        <f t="shared" si="1706"/>
        <v>5</v>
      </c>
      <c r="BA826" s="36">
        <v>15.279432735562557</v>
      </c>
      <c r="BB826" s="36">
        <v>1873.5138749999999</v>
      </c>
      <c r="BC826" s="36">
        <v>1895.1222559999999</v>
      </c>
      <c r="BD826" s="36">
        <v>99200.7</v>
      </c>
      <c r="BE826" s="36" t="s">
        <v>50</v>
      </c>
      <c r="BF826" s="36">
        <v>99200.7</v>
      </c>
      <c r="BG826" s="36">
        <v>99200.7</v>
      </c>
      <c r="BH826" s="36">
        <v>1091.1104371000001</v>
      </c>
      <c r="BI826" s="36">
        <v>109.20848866760842</v>
      </c>
      <c r="BJ826" s="36">
        <v>1013.8883741999999</v>
      </c>
      <c r="BK826" s="36">
        <v>1168.3325000000002</v>
      </c>
      <c r="BL826" s="36">
        <v>1900.5808870000001</v>
      </c>
      <c r="BM826" s="36">
        <v>38.278535463315443</v>
      </c>
      <c r="BN826" s="36">
        <v>1873.5138749999999</v>
      </c>
      <c r="BO826" s="36">
        <v>1927.6478990000001</v>
      </c>
      <c r="BP826" s="36">
        <v>99200.7</v>
      </c>
      <c r="BQ826" s="36">
        <v>0</v>
      </c>
      <c r="BR826" s="36">
        <v>99200.7</v>
      </c>
      <c r="BS826" s="36">
        <v>99200.7</v>
      </c>
      <c r="BT826" s="36">
        <v>916.67372669999997</v>
      </c>
      <c r="BU826" s="36">
        <v>137.48227295581989</v>
      </c>
      <c r="BV826" s="36">
        <v>819.45907920000002</v>
      </c>
      <c r="BW826" s="36">
        <v>1013.8883741999999</v>
      </c>
      <c r="BX826" s="36">
        <v>1713.3358254999998</v>
      </c>
      <c r="BY826" s="36">
        <v>226.52596999736903</v>
      </c>
      <c r="BZ826" s="36">
        <v>1553.1577759999998</v>
      </c>
      <c r="CA826" s="36">
        <v>1873.5138749999999</v>
      </c>
      <c r="CB826" s="36">
        <v>99200.699999999968</v>
      </c>
      <c r="CC826" s="36">
        <v>3.0058306845273019E-11</v>
      </c>
      <c r="CD826" s="36">
        <v>99200.7</v>
      </c>
      <c r="CE826" s="36">
        <v>99200.7</v>
      </c>
      <c r="CF826" s="36"/>
      <c r="CG826" s="40">
        <v>30.318000000000001</v>
      </c>
      <c r="CH826" s="40">
        <v>55.555999999999997</v>
      </c>
      <c r="CI826" s="40"/>
      <c r="CL826" s="5" t="str">
        <f t="shared" si="1711"/>
        <v>0.333_1_5</v>
      </c>
      <c r="CM826" s="95" t="str">
        <f t="shared" si="1712"/>
        <v>3B</v>
      </c>
      <c r="CN826" s="96">
        <f t="shared" si="1699"/>
        <v>3</v>
      </c>
      <c r="CO826" s="96" t="str">
        <f t="shared" si="1707"/>
        <v>0_0.5_5</v>
      </c>
      <c r="CP826" s="95" t="str">
        <f t="shared" si="1715"/>
        <v>2X</v>
      </c>
      <c r="CQ826" s="5">
        <f t="shared" si="1708"/>
        <v>1</v>
      </c>
      <c r="CV826" s="87"/>
      <c r="CW826" s="87"/>
      <c r="CX826" s="87"/>
      <c r="CY826" s="87"/>
      <c r="CZ826" s="87"/>
    </row>
    <row r="827" spans="1:104" s="5" customFormat="1">
      <c r="A827" s="13" t="s">
        <v>447</v>
      </c>
      <c r="B827" s="13">
        <v>8</v>
      </c>
      <c r="C827" s="13">
        <v>1</v>
      </c>
      <c r="D827" s="13" t="s">
        <v>34</v>
      </c>
      <c r="E827" s="35" t="s">
        <v>411</v>
      </c>
      <c r="F827" s="13" t="s">
        <v>36</v>
      </c>
      <c r="G827" s="36">
        <v>1097971929</v>
      </c>
      <c r="H827" s="13" t="s">
        <v>412</v>
      </c>
      <c r="I827" s="37">
        <v>20</v>
      </c>
      <c r="J827" s="37" t="s">
        <v>38</v>
      </c>
      <c r="K827" s="38">
        <v>43532</v>
      </c>
      <c r="L827" s="39">
        <v>0.68055555555555547</v>
      </c>
      <c r="M827" s="37" t="s">
        <v>39</v>
      </c>
      <c r="N827" s="37" t="s">
        <v>41</v>
      </c>
      <c r="O827" s="37" t="s">
        <v>41</v>
      </c>
      <c r="P827" s="37" t="s">
        <v>41</v>
      </c>
      <c r="Q827" s="37">
        <v>4</v>
      </c>
      <c r="R827" s="13" t="s">
        <v>43</v>
      </c>
      <c r="S827" s="13" t="s">
        <v>63</v>
      </c>
      <c r="T827" s="13" t="s">
        <v>42</v>
      </c>
      <c r="U827" s="13" t="s">
        <v>52</v>
      </c>
      <c r="V827" s="13" t="s">
        <v>42</v>
      </c>
      <c r="W827" s="13" t="s">
        <v>81</v>
      </c>
      <c r="X827" s="13" t="s">
        <v>88</v>
      </c>
      <c r="Y827" s="13" t="s">
        <v>42</v>
      </c>
      <c r="Z827" s="13" t="s">
        <v>41</v>
      </c>
      <c r="AA827" s="13"/>
      <c r="AB827" s="13">
        <v>-1</v>
      </c>
      <c r="AC827" s="72">
        <f t="shared" si="1700"/>
        <v>0.5</v>
      </c>
      <c r="AD827" s="13">
        <v>0</v>
      </c>
      <c r="AE827" s="72">
        <f t="shared" ref="AE827" si="1822">VALUE(IF(AD827=-2,0%,IF(AD827=-1,50%,IF(AD827=0,100%,IF(AD827=1,50%,IF(AD827=2,0%))))))</f>
        <v>1</v>
      </c>
      <c r="AF827" s="13" t="s">
        <v>42</v>
      </c>
      <c r="AG827" s="13">
        <v>0</v>
      </c>
      <c r="AH827" s="13" t="s">
        <v>42</v>
      </c>
      <c r="AI827" s="13">
        <f t="shared" si="1687"/>
        <v>2</v>
      </c>
      <c r="AJ827" s="70">
        <f t="shared" si="1702"/>
        <v>0.33299999999999996</v>
      </c>
      <c r="AK827" s="59">
        <f t="shared" si="1703"/>
        <v>-3</v>
      </c>
      <c r="AL827" s="70">
        <f t="shared" ref="AL827" si="1823">VALUE(IF(AK827=-3,0%,IF(AK827=-2,33.3%,IF(AK827=-1,66.6%,IF(AK827=0,100%,IF(AK827=1,66.6%,IF(AK827=2,33.3%,IF(AK827=3,0%))))))))</f>
        <v>0</v>
      </c>
      <c r="AM827" s="13" t="s">
        <v>42</v>
      </c>
      <c r="AN827" s="13" t="s">
        <v>41</v>
      </c>
      <c r="AO827" s="13"/>
      <c r="AP827" s="13">
        <v>101.31965006729475</v>
      </c>
      <c r="AQ827" s="13">
        <v>117.34261838440112</v>
      </c>
      <c r="AR827" s="13">
        <v>125.13020833333333</v>
      </c>
      <c r="AS827" s="13">
        <v>148.05555555555554</v>
      </c>
      <c r="AT827" s="36">
        <v>1133.6494102000001</v>
      </c>
      <c r="AU827" s="36" t="str">
        <f t="shared" si="1705"/>
        <v>5</v>
      </c>
      <c r="AV827" s="36">
        <v>16.314248861596685</v>
      </c>
      <c r="AW827" s="36">
        <v>1122.1134942000001</v>
      </c>
      <c r="AX827" s="36">
        <v>1145.1853262</v>
      </c>
      <c r="AY827" s="36">
        <v>1730.923796</v>
      </c>
      <c r="AZ827" s="36" t="str">
        <f t="shared" si="1706"/>
        <v>5</v>
      </c>
      <c r="BA827" s="36">
        <v>109.16552075836401</v>
      </c>
      <c r="BB827" s="36">
        <v>1653.7321159999999</v>
      </c>
      <c r="BC827" s="36">
        <v>1808.1154759999999</v>
      </c>
      <c r="BD827" s="36">
        <v>80600.55</v>
      </c>
      <c r="BE827" s="36" t="s">
        <v>50</v>
      </c>
      <c r="BF827" s="36">
        <v>74400.5</v>
      </c>
      <c r="BG827" s="36">
        <v>85422.8</v>
      </c>
      <c r="BH827" s="36">
        <v>1137.5122495000001</v>
      </c>
      <c r="BI827" s="36">
        <v>10.851369134268866</v>
      </c>
      <c r="BJ827" s="36">
        <v>1129.8391728000001</v>
      </c>
      <c r="BK827" s="36">
        <v>1145.1853262</v>
      </c>
      <c r="BL827" s="36">
        <v>1862.4669880000001</v>
      </c>
      <c r="BM827" s="36">
        <v>76.864645405884119</v>
      </c>
      <c r="BN827" s="36">
        <v>1808.1154759999999</v>
      </c>
      <c r="BO827" s="36">
        <v>1916.8185000000001</v>
      </c>
      <c r="BP827" s="36">
        <v>86800.6</v>
      </c>
      <c r="BQ827" s="36">
        <v>1509.3042794612309</v>
      </c>
      <c r="BR827" s="36">
        <v>85422.8</v>
      </c>
      <c r="BS827" s="36">
        <v>88178.4</v>
      </c>
      <c r="BT827" s="36">
        <v>1079.5368501999999</v>
      </c>
      <c r="BU827" s="36">
        <v>92.840965108324653</v>
      </c>
      <c r="BV827" s="36">
        <v>1013.8883741999999</v>
      </c>
      <c r="BW827" s="36">
        <v>1145.1853262</v>
      </c>
      <c r="BX827" s="36">
        <v>1840.8146754999998</v>
      </c>
      <c r="BY827" s="36">
        <v>46.243651411643476</v>
      </c>
      <c r="BZ827" s="36">
        <v>1808.1154759999999</v>
      </c>
      <c r="CA827" s="36">
        <v>1873.5138749999999</v>
      </c>
      <c r="CB827" s="36">
        <v>90933.962499999994</v>
      </c>
      <c r="CC827" s="36">
        <v>5511.1533333625657</v>
      </c>
      <c r="CD827" s="36">
        <v>85422.8</v>
      </c>
      <c r="CE827" s="36">
        <v>99200.7</v>
      </c>
      <c r="CF827" s="36"/>
      <c r="CG827" s="40">
        <v>30.495000000000001</v>
      </c>
      <c r="CH827" s="40">
        <v>54.179000000000002</v>
      </c>
      <c r="CI827" s="40"/>
      <c r="CL827" s="5" t="str">
        <f t="shared" si="1711"/>
        <v>0.333_0.5_5</v>
      </c>
      <c r="CM827" s="95" t="str">
        <f t="shared" si="1712"/>
        <v>3A</v>
      </c>
      <c r="CN827" s="96">
        <f t="shared" si="1699"/>
        <v>6</v>
      </c>
      <c r="CO827" s="96" t="str">
        <f t="shared" si="1707"/>
        <v>0_1_5</v>
      </c>
      <c r="CP827" s="95" t="str">
        <f t="shared" si="1715"/>
        <v>2Y</v>
      </c>
      <c r="CQ827" s="5">
        <f t="shared" si="1708"/>
        <v>3</v>
      </c>
      <c r="CV827" s="87"/>
      <c r="CW827" s="87"/>
      <c r="CX827" s="87"/>
      <c r="CY827" s="87"/>
      <c r="CZ827" s="87"/>
    </row>
    <row r="828" spans="1:104" s="5" customFormat="1">
      <c r="A828" s="13" t="s">
        <v>447</v>
      </c>
      <c r="B828" s="13">
        <v>8</v>
      </c>
      <c r="C828" s="13">
        <v>1</v>
      </c>
      <c r="D828" s="13" t="s">
        <v>34</v>
      </c>
      <c r="E828" s="35" t="s">
        <v>411</v>
      </c>
      <c r="F828" s="13" t="s">
        <v>36</v>
      </c>
      <c r="G828" s="36">
        <v>1097971929</v>
      </c>
      <c r="H828" s="13" t="s">
        <v>412</v>
      </c>
      <c r="I828" s="37">
        <v>20</v>
      </c>
      <c r="J828" s="37" t="s">
        <v>38</v>
      </c>
      <c r="K828" s="38">
        <v>43532</v>
      </c>
      <c r="L828" s="39">
        <v>0.69513888888888886</v>
      </c>
      <c r="M828" s="37" t="s">
        <v>39</v>
      </c>
      <c r="N828" s="37" t="s">
        <v>41</v>
      </c>
      <c r="O828" s="37" t="s">
        <v>41</v>
      </c>
      <c r="P828" s="37" t="s">
        <v>41</v>
      </c>
      <c r="Q828" s="37">
        <v>5</v>
      </c>
      <c r="R828" s="13" t="s">
        <v>62</v>
      </c>
      <c r="S828" s="13" t="s">
        <v>44</v>
      </c>
      <c r="T828" s="13" t="s">
        <v>42</v>
      </c>
      <c r="U828" s="13" t="s">
        <v>52</v>
      </c>
      <c r="V828" s="13" t="s">
        <v>42</v>
      </c>
      <c r="W828" s="13" t="s">
        <v>46</v>
      </c>
      <c r="X828" s="13" t="s">
        <v>88</v>
      </c>
      <c r="Y828" s="13" t="s">
        <v>41</v>
      </c>
      <c r="Z828" s="13" t="s">
        <v>41</v>
      </c>
      <c r="AA828" s="13"/>
      <c r="AB828" s="13">
        <v>1</v>
      </c>
      <c r="AC828" s="72">
        <f t="shared" si="1700"/>
        <v>0.5</v>
      </c>
      <c r="AD828" s="13">
        <v>1</v>
      </c>
      <c r="AE828" s="72">
        <f t="shared" ref="AE828" si="1824">VALUE(IF(AD828=-2,0%,IF(AD828=-1,50%,IF(AD828=0,100%,IF(AD828=1,50%,IF(AD828=2,0%))))))</f>
        <v>0.5</v>
      </c>
      <c r="AF828" s="13" t="s">
        <v>42</v>
      </c>
      <c r="AG828" s="13">
        <v>0</v>
      </c>
      <c r="AH828" s="13" t="s">
        <v>42</v>
      </c>
      <c r="AI828" s="13">
        <f t="shared" si="1687"/>
        <v>1</v>
      </c>
      <c r="AJ828" s="70">
        <f t="shared" si="1702"/>
        <v>0.66599999999999993</v>
      </c>
      <c r="AK828" s="59">
        <f t="shared" si="1703"/>
        <v>-3</v>
      </c>
      <c r="AL828" s="70">
        <f t="shared" ref="AL828" si="1825">VALUE(IF(AK828=-3,0%,IF(AK828=-2,33.3%,IF(AK828=-1,66.6%,IF(AK828=0,100%,IF(AK828=1,66.6%,IF(AK828=2,33.3%,IF(AK828=3,0%))))))))</f>
        <v>0</v>
      </c>
      <c r="AM828" s="13" t="s">
        <v>41</v>
      </c>
      <c r="AN828" s="13" t="s">
        <v>41</v>
      </c>
      <c r="AO828" s="13"/>
      <c r="AP828" s="13">
        <v>101.31965006729475</v>
      </c>
      <c r="AQ828" s="13">
        <v>117.34261838440112</v>
      </c>
      <c r="AR828" s="13">
        <v>125.13020833333333</v>
      </c>
      <c r="AS828" s="13">
        <v>148.05555555555554</v>
      </c>
      <c r="AT828" s="36">
        <v>694.1916655</v>
      </c>
      <c r="AU828" s="36" t="str">
        <f t="shared" si="1705"/>
        <v>4</v>
      </c>
      <c r="AV828" s="36">
        <v>33.293569410401673</v>
      </c>
      <c r="AW828" s="36">
        <v>670.64955679999991</v>
      </c>
      <c r="AX828" s="36">
        <v>717.73377419999997</v>
      </c>
      <c r="AY828" s="36">
        <v>566.56624299999999</v>
      </c>
      <c r="AZ828" s="36" t="str">
        <f t="shared" si="1706"/>
        <v>4</v>
      </c>
      <c r="BA828" s="36">
        <v>17.38497257708643</v>
      </c>
      <c r="BB828" s="36">
        <v>554.27321099999995</v>
      </c>
      <c r="BC828" s="36">
        <v>578.85927499999991</v>
      </c>
      <c r="BD828" s="36">
        <v>37889.1</v>
      </c>
      <c r="BE828" s="36" t="s">
        <v>50</v>
      </c>
      <c r="BF828" s="36">
        <v>37200.199999999997</v>
      </c>
      <c r="BG828" s="36">
        <v>38578</v>
      </c>
      <c r="BH828" s="36">
        <v>725.52807199999984</v>
      </c>
      <c r="BI828" s="36">
        <v>77.609940478738011</v>
      </c>
      <c r="BJ828" s="36">
        <v>670.64955679999991</v>
      </c>
      <c r="BK828" s="36">
        <v>780.40658719999988</v>
      </c>
      <c r="BL828" s="36">
        <v>621.61112299999991</v>
      </c>
      <c r="BM828" s="36">
        <v>60.460243258113152</v>
      </c>
      <c r="BN828" s="36">
        <v>578.85927499999991</v>
      </c>
      <c r="BO828" s="36">
        <v>664.36297100000002</v>
      </c>
      <c r="BP828" s="36">
        <v>37200.200000000004</v>
      </c>
      <c r="BQ828" s="36">
        <v>7.9704122254794649E-12</v>
      </c>
      <c r="BR828" s="36">
        <v>37200.199999999997</v>
      </c>
      <c r="BS828" s="36">
        <v>37200.199999999997</v>
      </c>
      <c r="BT828" s="36">
        <v>911.77655200000004</v>
      </c>
      <c r="BU828" s="36">
        <v>341.00506686611271</v>
      </c>
      <c r="BV828" s="36">
        <v>670.64955679999991</v>
      </c>
      <c r="BW828" s="36">
        <v>1152.9035472000003</v>
      </c>
      <c r="BX828" s="36">
        <v>1032.2275749999999</v>
      </c>
      <c r="BY828" s="36">
        <v>641.15959861003432</v>
      </c>
      <c r="BZ828" s="36">
        <v>578.85927499999991</v>
      </c>
      <c r="CA828" s="36">
        <v>1485.595875</v>
      </c>
      <c r="CB828" s="36">
        <v>53561.443749999984</v>
      </c>
      <c r="CC828" s="36">
        <v>19568.306498586619</v>
      </c>
      <c r="CD828" s="36">
        <v>37200.199999999997</v>
      </c>
      <c r="CE828" s="36">
        <v>85422.8</v>
      </c>
      <c r="CF828" s="36"/>
      <c r="CG828" s="40">
        <v>30.216999999999999</v>
      </c>
      <c r="CH828" s="40">
        <v>55.701000000000001</v>
      </c>
      <c r="CI828" s="40"/>
      <c r="CL828" s="5" t="str">
        <f t="shared" si="1711"/>
        <v>0.666_0.5_4</v>
      </c>
      <c r="CM828" s="95" t="str">
        <f t="shared" si="1712"/>
        <v>2R</v>
      </c>
      <c r="CN828" s="96">
        <f t="shared" si="1699"/>
        <v>21</v>
      </c>
      <c r="CO828" s="96" t="str">
        <f t="shared" si="1707"/>
        <v>0_0.5_4</v>
      </c>
      <c r="CP828" s="95" t="str">
        <f t="shared" si="1715"/>
        <v>2L</v>
      </c>
      <c r="CQ828" s="5">
        <f t="shared" si="1708"/>
        <v>5</v>
      </c>
      <c r="CV828" s="87"/>
      <c r="CW828" s="87"/>
      <c r="CX828" s="87"/>
      <c r="CY828" s="87"/>
      <c r="CZ828" s="87"/>
    </row>
    <row r="829" spans="1:104" s="5" customFormat="1">
      <c r="A829" s="13" t="s">
        <v>447</v>
      </c>
      <c r="B829" s="13">
        <v>8</v>
      </c>
      <c r="C829" s="13">
        <v>2</v>
      </c>
      <c r="D829" s="13" t="s">
        <v>101</v>
      </c>
      <c r="E829" s="35" t="s">
        <v>413</v>
      </c>
      <c r="F829" s="13" t="s">
        <v>36</v>
      </c>
      <c r="G829" s="36">
        <v>1114456834</v>
      </c>
      <c r="H829" s="13" t="s">
        <v>414</v>
      </c>
      <c r="I829" s="37">
        <v>24</v>
      </c>
      <c r="J829" s="37" t="s">
        <v>70</v>
      </c>
      <c r="K829" s="38">
        <v>43532</v>
      </c>
      <c r="L829" s="39">
        <v>0.64930555555555558</v>
      </c>
      <c r="M829" s="37" t="s">
        <v>39</v>
      </c>
      <c r="N829" s="37" t="s">
        <v>42</v>
      </c>
      <c r="O829" s="37" t="s">
        <v>42</v>
      </c>
      <c r="P829" s="37" t="s">
        <v>42</v>
      </c>
      <c r="Q829" s="37">
        <v>1</v>
      </c>
      <c r="R829" s="13" t="s">
        <v>84</v>
      </c>
      <c r="S829" s="13" t="s">
        <v>56</v>
      </c>
      <c r="T829" s="13" t="s">
        <v>41</v>
      </c>
      <c r="U829" s="13" t="s">
        <v>52</v>
      </c>
      <c r="V829" s="13" t="s">
        <v>42</v>
      </c>
      <c r="W829" s="13" t="s">
        <v>66</v>
      </c>
      <c r="X829" s="13" t="s">
        <v>53</v>
      </c>
      <c r="Y829" s="13" t="s">
        <v>41</v>
      </c>
      <c r="Z829" s="13" t="s">
        <v>41</v>
      </c>
      <c r="AA829" s="13"/>
      <c r="AB829" s="13">
        <v>-2</v>
      </c>
      <c r="AC829" s="72">
        <f t="shared" si="1700"/>
        <v>0</v>
      </c>
      <c r="AD829" s="13">
        <v>2</v>
      </c>
      <c r="AE829" s="72">
        <f t="shared" ref="AE829" si="1826">VALUE(IF(AD829=-2,0%,IF(AD829=-1,50%,IF(AD829=0,100%,IF(AD829=1,50%,IF(AD829=2,0%))))))</f>
        <v>0</v>
      </c>
      <c r="AF829" s="13" t="s">
        <v>41</v>
      </c>
      <c r="AG829" s="13">
        <v>0</v>
      </c>
      <c r="AH829" s="13" t="s">
        <v>42</v>
      </c>
      <c r="AI829" s="13">
        <f t="shared" ref="AI829:AI892" si="1827">VALUE(IF(W829="Muy Fría",-3, IF(W829="Fría",-2, IF(W829="Ligeramente Fría",-1, IF(W829="Agradable",0, IF(W829="Ligeramente caliente",1, IF(W829="Caliente",2, IF(W829="Muy Caliente",3))))))))</f>
        <v>0</v>
      </c>
      <c r="AJ829" s="70">
        <f t="shared" si="1702"/>
        <v>1</v>
      </c>
      <c r="AK829" s="59">
        <f t="shared" si="1703"/>
        <v>-2</v>
      </c>
      <c r="AL829" s="70">
        <f t="shared" ref="AL829" si="1828">VALUE(IF(AK829=-3,0%,IF(AK829=-2,33.3%,IF(AK829=-1,66.6%,IF(AK829=0,100%,IF(AK829=1,66.6%,IF(AK829=2,33.3%,IF(AK829=3,0%))))))))</f>
        <v>0.33299999999999996</v>
      </c>
      <c r="AM829" s="13" t="s">
        <v>41</v>
      </c>
      <c r="AN829" s="13" t="s">
        <v>41</v>
      </c>
      <c r="AO829" s="13"/>
      <c r="AP829" s="13">
        <v>101.31965006729475</v>
      </c>
      <c r="AQ829" s="13">
        <v>117.34261838440112</v>
      </c>
      <c r="AR829" s="13">
        <v>125.13020833333333</v>
      </c>
      <c r="AS829" s="13">
        <v>148.05555555555554</v>
      </c>
      <c r="AT829" s="36">
        <v>475.02412000000004</v>
      </c>
      <c r="AU829" s="36" t="str">
        <f t="shared" si="1705"/>
        <v>3</v>
      </c>
      <c r="AV829" s="36">
        <v>29.072078711371663</v>
      </c>
      <c r="AW829" s="36">
        <v>454.46705600000007</v>
      </c>
      <c r="AX829" s="36">
        <v>495.58118400000001</v>
      </c>
      <c r="AY829" s="36">
        <v>904.99574779999989</v>
      </c>
      <c r="AZ829" s="36" t="str">
        <f t="shared" si="1706"/>
        <v>4</v>
      </c>
      <c r="BA829" s="36">
        <v>38.7386156218652</v>
      </c>
      <c r="BB829" s="36">
        <v>877.60340999999994</v>
      </c>
      <c r="BC829" s="36">
        <v>932.38808559999995</v>
      </c>
      <c r="BD829" s="36">
        <v>111600.72500000001</v>
      </c>
      <c r="BE829" s="36" t="s">
        <v>50</v>
      </c>
      <c r="BF829" s="36">
        <v>93689.5</v>
      </c>
      <c r="BG829" s="36">
        <v>121245.2</v>
      </c>
      <c r="BH829" s="36">
        <v>506.01744500000001</v>
      </c>
      <c r="BI829" s="36">
        <v>14.759101846665402</v>
      </c>
      <c r="BJ829" s="36">
        <v>495.58118400000001</v>
      </c>
      <c r="BK829" s="36">
        <v>516.45370600000001</v>
      </c>
      <c r="BL829" s="36">
        <v>921.42012060000002</v>
      </c>
      <c r="BM829" s="36">
        <v>15.511044854633413</v>
      </c>
      <c r="BN829" s="36">
        <v>910.45215559999997</v>
      </c>
      <c r="BO829" s="36">
        <v>932.38808559999995</v>
      </c>
      <c r="BP829" s="36">
        <v>117571.13333333335</v>
      </c>
      <c r="BQ829" s="36">
        <v>2845.9198025711548</v>
      </c>
      <c r="BR829" s="36">
        <v>115734.1</v>
      </c>
      <c r="BS829" s="36">
        <v>121245.2</v>
      </c>
      <c r="BT829" s="36">
        <v>506.01744500000001</v>
      </c>
      <c r="BU829" s="36">
        <v>14.759101846665402</v>
      </c>
      <c r="BV829" s="36">
        <v>495.58118400000001</v>
      </c>
      <c r="BW829" s="36">
        <v>516.45370600000001</v>
      </c>
      <c r="BX829" s="36">
        <v>910.49931834999995</v>
      </c>
      <c r="BY829" s="36">
        <v>30.955391508578035</v>
      </c>
      <c r="BZ829" s="36">
        <v>888.61055109999995</v>
      </c>
      <c r="CA829" s="36">
        <v>932.38808559999995</v>
      </c>
      <c r="CB829" s="36">
        <v>120900.78125000003</v>
      </c>
      <c r="CC829" s="36">
        <v>9538.9482240771667</v>
      </c>
      <c r="CD829" s="36">
        <v>93689.5</v>
      </c>
      <c r="CE829" s="36">
        <v>132267.5</v>
      </c>
      <c r="CF829" s="36"/>
      <c r="CG829" s="40">
        <v>29.916</v>
      </c>
      <c r="CH829" s="40">
        <v>56.387</v>
      </c>
      <c r="CI829" s="40"/>
      <c r="CL829" s="5" t="str">
        <f t="shared" si="1711"/>
        <v>1_0_4</v>
      </c>
      <c r="CM829" s="95" t="str">
        <f t="shared" si="1712"/>
        <v>2T</v>
      </c>
      <c r="CN829" s="96">
        <f t="shared" si="1699"/>
        <v>5</v>
      </c>
      <c r="CO829" s="96" t="str">
        <f t="shared" si="1707"/>
        <v>0.333_0_4</v>
      </c>
      <c r="CP829" s="95" t="str">
        <f t="shared" si="1715"/>
        <v>2N</v>
      </c>
      <c r="CQ829" s="5">
        <f t="shared" si="1708"/>
        <v>7</v>
      </c>
      <c r="CV829" s="87"/>
      <c r="CW829" s="87"/>
      <c r="CX829" s="87"/>
      <c r="CY829" s="87"/>
      <c r="CZ829" s="87"/>
    </row>
    <row r="830" spans="1:104" s="5" customFormat="1">
      <c r="A830" s="13" t="s">
        <v>447</v>
      </c>
      <c r="B830" s="13">
        <v>8</v>
      </c>
      <c r="C830" s="13">
        <v>2</v>
      </c>
      <c r="D830" s="13" t="s">
        <v>101</v>
      </c>
      <c r="E830" s="35" t="s">
        <v>413</v>
      </c>
      <c r="F830" s="13" t="s">
        <v>36</v>
      </c>
      <c r="G830" s="36">
        <v>1114456834</v>
      </c>
      <c r="H830" s="13" t="s">
        <v>414</v>
      </c>
      <c r="I830" s="37">
        <v>24</v>
      </c>
      <c r="J830" s="37" t="s">
        <v>70</v>
      </c>
      <c r="K830" s="38">
        <v>43532</v>
      </c>
      <c r="L830" s="39">
        <v>0.65972222222222221</v>
      </c>
      <c r="M830" s="37" t="s">
        <v>39</v>
      </c>
      <c r="N830" s="37" t="s">
        <v>42</v>
      </c>
      <c r="O830" s="37" t="s">
        <v>42</v>
      </c>
      <c r="P830" s="37" t="s">
        <v>42</v>
      </c>
      <c r="Q830" s="37">
        <v>2</v>
      </c>
      <c r="R830" s="13" t="s">
        <v>55</v>
      </c>
      <c r="S830" s="13" t="s">
        <v>63</v>
      </c>
      <c r="T830" s="13" t="s">
        <v>42</v>
      </c>
      <c r="U830" s="13" t="s">
        <v>52</v>
      </c>
      <c r="V830" s="13" t="s">
        <v>42</v>
      </c>
      <c r="W830" s="13" t="s">
        <v>66</v>
      </c>
      <c r="X830" s="13" t="s">
        <v>53</v>
      </c>
      <c r="Y830" s="13" t="s">
        <v>41</v>
      </c>
      <c r="Z830" s="13" t="s">
        <v>41</v>
      </c>
      <c r="AA830" s="13"/>
      <c r="AB830" s="13">
        <v>0</v>
      </c>
      <c r="AC830" s="72">
        <f t="shared" si="1700"/>
        <v>1</v>
      </c>
      <c r="AD830" s="13">
        <v>0</v>
      </c>
      <c r="AE830" s="72">
        <f t="shared" ref="AE830" si="1829">VALUE(IF(AD830=-2,0%,IF(AD830=-1,50%,IF(AD830=0,100%,IF(AD830=1,50%,IF(AD830=2,0%))))))</f>
        <v>1</v>
      </c>
      <c r="AF830" s="13" t="s">
        <v>42</v>
      </c>
      <c r="AG830" s="13">
        <v>0</v>
      </c>
      <c r="AH830" s="13" t="s">
        <v>42</v>
      </c>
      <c r="AI830" s="13">
        <f t="shared" si="1827"/>
        <v>0</v>
      </c>
      <c r="AJ830" s="70">
        <f t="shared" si="1702"/>
        <v>1</v>
      </c>
      <c r="AK830" s="59">
        <f t="shared" si="1703"/>
        <v>-2</v>
      </c>
      <c r="AL830" s="70">
        <f t="shared" ref="AL830" si="1830">VALUE(IF(AK830=-3,0%,IF(AK830=-2,33.3%,IF(AK830=-1,66.6%,IF(AK830=0,100%,IF(AK830=1,66.6%,IF(AK830=2,33.3%,IF(AK830=3,0%))))))))</f>
        <v>0.33299999999999996</v>
      </c>
      <c r="AM830" s="13" t="s">
        <v>41</v>
      </c>
      <c r="AN830" s="13" t="s">
        <v>41</v>
      </c>
      <c r="AO830" s="13"/>
      <c r="AP830" s="13">
        <v>101.31965006729475</v>
      </c>
      <c r="AQ830" s="13">
        <v>117.34261838440112</v>
      </c>
      <c r="AR830" s="13">
        <v>125.13020833333333</v>
      </c>
      <c r="AS830" s="13">
        <v>148.05555555555554</v>
      </c>
      <c r="AT830" s="36">
        <v>454.56813699999998</v>
      </c>
      <c r="AU830" s="36" t="str">
        <f t="shared" si="1705"/>
        <v>3</v>
      </c>
      <c r="AV830" s="36">
        <v>14.234219311417744</v>
      </c>
      <c r="AW830" s="36">
        <v>444.50302399999998</v>
      </c>
      <c r="AX830" s="36">
        <v>464.63324999999998</v>
      </c>
      <c r="AY830" s="36">
        <v>899.53135335000002</v>
      </c>
      <c r="AZ830" s="36" t="str">
        <f t="shared" si="1706"/>
        <v>4</v>
      </c>
      <c r="BA830" s="36">
        <v>15.444346653944624</v>
      </c>
      <c r="BB830" s="36">
        <v>888.61055109999995</v>
      </c>
      <c r="BC830" s="36">
        <v>910.45215559999997</v>
      </c>
      <c r="BD830" s="36">
        <v>99200.7</v>
      </c>
      <c r="BE830" s="36" t="s">
        <v>50</v>
      </c>
      <c r="BF830" s="36">
        <v>99200.7</v>
      </c>
      <c r="BG830" s="36">
        <v>99200.7</v>
      </c>
      <c r="BH830" s="36">
        <v>454.56813699999998</v>
      </c>
      <c r="BI830" s="36">
        <v>14.234219311417744</v>
      </c>
      <c r="BJ830" s="36">
        <v>444.50302399999998</v>
      </c>
      <c r="BK830" s="36">
        <v>464.63324999999998</v>
      </c>
      <c r="BL830" s="36">
        <v>888.61055109999995</v>
      </c>
      <c r="BM830" s="36">
        <v>0</v>
      </c>
      <c r="BN830" s="36">
        <v>888.61055109999995</v>
      </c>
      <c r="BO830" s="36">
        <v>888.61055109999995</v>
      </c>
      <c r="BP830" s="36">
        <v>102874.76666666666</v>
      </c>
      <c r="BQ830" s="36">
        <v>2845.9198025711621</v>
      </c>
      <c r="BR830" s="36">
        <v>99200.7</v>
      </c>
      <c r="BS830" s="36">
        <v>104711.8</v>
      </c>
      <c r="BT830" s="36">
        <v>470.04210399999999</v>
      </c>
      <c r="BU830" s="36">
        <v>36.117713306531485</v>
      </c>
      <c r="BV830" s="36">
        <v>444.50302399999998</v>
      </c>
      <c r="BW830" s="36">
        <v>495.58118400000001</v>
      </c>
      <c r="BX830" s="36">
        <v>910.49931834999995</v>
      </c>
      <c r="BY830" s="36">
        <v>30.955391508578035</v>
      </c>
      <c r="BZ830" s="36">
        <v>888.61055109999995</v>
      </c>
      <c r="CA830" s="36">
        <v>932.38808559999995</v>
      </c>
      <c r="CB830" s="36">
        <v>93517.293750000012</v>
      </c>
      <c r="CC830" s="36">
        <v>28609.671835062298</v>
      </c>
      <c r="CD830" s="36">
        <v>33066.9</v>
      </c>
      <c r="CE830" s="36">
        <v>121245.2</v>
      </c>
      <c r="CF830" s="36"/>
      <c r="CG830" s="40">
        <v>30.167000000000002</v>
      </c>
      <c r="CH830" s="40">
        <v>55.789000000000001</v>
      </c>
      <c r="CI830" s="40"/>
      <c r="CL830" s="5" t="str">
        <f t="shared" si="1711"/>
        <v>1_1_4</v>
      </c>
      <c r="CM830" s="95" t="str">
        <f t="shared" si="1712"/>
        <v>2V</v>
      </c>
      <c r="CN830" s="96">
        <f t="shared" si="1699"/>
        <v>39</v>
      </c>
      <c r="CO830" s="96" t="str">
        <f t="shared" si="1707"/>
        <v>0.333_1_4</v>
      </c>
      <c r="CP830" s="95" t="str">
        <f t="shared" si="1715"/>
        <v>2P</v>
      </c>
      <c r="CQ830" s="5">
        <f t="shared" si="1708"/>
        <v>13</v>
      </c>
      <c r="CV830" s="87"/>
      <c r="CW830" s="87"/>
      <c r="CX830" s="87"/>
      <c r="CY830" s="87"/>
      <c r="CZ830" s="87"/>
    </row>
    <row r="831" spans="1:104" s="5" customFormat="1">
      <c r="A831" s="13" t="s">
        <v>447</v>
      </c>
      <c r="B831" s="13">
        <v>8</v>
      </c>
      <c r="C831" s="13">
        <v>2</v>
      </c>
      <c r="D831" s="13" t="s">
        <v>101</v>
      </c>
      <c r="E831" s="35" t="s">
        <v>413</v>
      </c>
      <c r="F831" s="13" t="s">
        <v>36</v>
      </c>
      <c r="G831" s="36">
        <v>1114456834</v>
      </c>
      <c r="H831" s="13" t="s">
        <v>414</v>
      </c>
      <c r="I831" s="37">
        <v>24</v>
      </c>
      <c r="J831" s="37" t="s">
        <v>70</v>
      </c>
      <c r="K831" s="38">
        <v>43532</v>
      </c>
      <c r="L831" s="39">
        <v>0.67013888888888884</v>
      </c>
      <c r="M831" s="37" t="s">
        <v>39</v>
      </c>
      <c r="N831" s="37" t="s">
        <v>42</v>
      </c>
      <c r="O831" s="37" t="s">
        <v>42</v>
      </c>
      <c r="P831" s="37" t="s">
        <v>42</v>
      </c>
      <c r="Q831" s="37">
        <v>3</v>
      </c>
      <c r="R831" s="13" t="s">
        <v>55</v>
      </c>
      <c r="S831" s="13" t="s">
        <v>56</v>
      </c>
      <c r="T831" s="13" t="s">
        <v>42</v>
      </c>
      <c r="U831" s="13" t="s">
        <v>52</v>
      </c>
      <c r="V831" s="13" t="s">
        <v>42</v>
      </c>
      <c r="W831" s="13" t="s">
        <v>81</v>
      </c>
      <c r="X831" s="13" t="s">
        <v>53</v>
      </c>
      <c r="Y831" s="13" t="s">
        <v>41</v>
      </c>
      <c r="Z831" s="13" t="s">
        <v>41</v>
      </c>
      <c r="AA831" s="13"/>
      <c r="AB831" s="13">
        <v>0</v>
      </c>
      <c r="AC831" s="72">
        <f t="shared" si="1700"/>
        <v>1</v>
      </c>
      <c r="AD831" s="13">
        <v>2</v>
      </c>
      <c r="AE831" s="72">
        <f t="shared" ref="AE831" si="1831">VALUE(IF(AD831=-2,0%,IF(AD831=-1,50%,IF(AD831=0,100%,IF(AD831=1,50%,IF(AD831=2,0%))))))</f>
        <v>0</v>
      </c>
      <c r="AF831" s="13" t="s">
        <v>42</v>
      </c>
      <c r="AG831" s="13">
        <v>0</v>
      </c>
      <c r="AH831" s="13" t="s">
        <v>42</v>
      </c>
      <c r="AI831" s="13">
        <f t="shared" si="1827"/>
        <v>2</v>
      </c>
      <c r="AJ831" s="70">
        <f t="shared" si="1702"/>
        <v>0.33299999999999996</v>
      </c>
      <c r="AK831" s="59">
        <f t="shared" si="1703"/>
        <v>-2</v>
      </c>
      <c r="AL831" s="70">
        <f t="shared" ref="AL831" si="1832">VALUE(IF(AK831=-3,0%,IF(AK831=-2,33.3%,IF(AK831=-1,66.6%,IF(AK831=0,100%,IF(AK831=1,66.6%,IF(AK831=2,33.3%,IF(AK831=3,0%))))))))</f>
        <v>0.33299999999999996</v>
      </c>
      <c r="AM831" s="13" t="s">
        <v>41</v>
      </c>
      <c r="AN831" s="13" t="s">
        <v>41</v>
      </c>
      <c r="AO831" s="13"/>
      <c r="AP831" s="13">
        <v>101.31965006729475</v>
      </c>
      <c r="AQ831" s="13">
        <v>117.34261838440112</v>
      </c>
      <c r="AR831" s="13">
        <v>125.13020833333333</v>
      </c>
      <c r="AS831" s="13">
        <v>148.05555555555554</v>
      </c>
      <c r="AT831" s="36">
        <v>543.13998500000002</v>
      </c>
      <c r="AU831" s="36" t="str">
        <f t="shared" si="1705"/>
        <v>4</v>
      </c>
      <c r="AV831" s="36">
        <v>7.6115675074824596</v>
      </c>
      <c r="AW831" s="36">
        <v>537.75779399999999</v>
      </c>
      <c r="AX831" s="36">
        <v>548.52217600000006</v>
      </c>
      <c r="AY831" s="36">
        <v>981.44017574999998</v>
      </c>
      <c r="AZ831" s="36" t="str">
        <f t="shared" si="1706"/>
        <v>4</v>
      </c>
      <c r="BA831" s="36">
        <v>7.7119337490292441</v>
      </c>
      <c r="BB831" s="36">
        <v>975.98701510000001</v>
      </c>
      <c r="BC831" s="36">
        <v>986.89333639999995</v>
      </c>
      <c r="BD831" s="36">
        <v>99200.7</v>
      </c>
      <c r="BE831" s="36" t="s">
        <v>50</v>
      </c>
      <c r="BF831" s="36">
        <v>99200.7</v>
      </c>
      <c r="BG831" s="36">
        <v>99200.7</v>
      </c>
      <c r="BH831" s="36">
        <v>548.55962199999999</v>
      </c>
      <c r="BI831" s="36">
        <v>15.276091656021444</v>
      </c>
      <c r="BJ831" s="36">
        <v>537.75779399999999</v>
      </c>
      <c r="BK831" s="36">
        <v>559.36144999999999</v>
      </c>
      <c r="BL831" s="36">
        <v>992.32964635000008</v>
      </c>
      <c r="BM831" s="36">
        <v>23.111970758612383</v>
      </c>
      <c r="BN831" s="36">
        <v>975.98701510000001</v>
      </c>
      <c r="BO831" s="36">
        <v>1008.6722776</v>
      </c>
      <c r="BP831" s="36">
        <v>99200.7</v>
      </c>
      <c r="BQ831" s="36">
        <v>0</v>
      </c>
      <c r="BR831" s="36">
        <v>99200.7</v>
      </c>
      <c r="BS831" s="36">
        <v>99200.7</v>
      </c>
      <c r="BT831" s="36">
        <v>491.13040899999999</v>
      </c>
      <c r="BU831" s="36">
        <v>65.941080244991824</v>
      </c>
      <c r="BV831" s="36">
        <v>444.50302399999998</v>
      </c>
      <c r="BW831" s="36">
        <v>537.75779399999999</v>
      </c>
      <c r="BX831" s="36">
        <v>932.29878310000004</v>
      </c>
      <c r="BY831" s="36">
        <v>61.784490210502284</v>
      </c>
      <c r="BZ831" s="36">
        <v>888.61055109999995</v>
      </c>
      <c r="CA831" s="36">
        <v>975.98701510000001</v>
      </c>
      <c r="CB831" s="36">
        <v>99200.699999999968</v>
      </c>
      <c r="CC831" s="36">
        <v>3.0058306845273019E-11</v>
      </c>
      <c r="CD831" s="36">
        <v>99200.7</v>
      </c>
      <c r="CE831" s="36">
        <v>99200.7</v>
      </c>
      <c r="CF831" s="36"/>
      <c r="CG831" s="40">
        <v>30.318000000000001</v>
      </c>
      <c r="CH831" s="40">
        <v>55.555999999999997</v>
      </c>
      <c r="CI831" s="40"/>
      <c r="CL831" s="5" t="str">
        <f t="shared" si="1711"/>
        <v>0.333_1_4</v>
      </c>
      <c r="CM831" s="95" t="str">
        <f t="shared" si="1712"/>
        <v>2P</v>
      </c>
      <c r="CN831" s="96">
        <f t="shared" si="1699"/>
        <v>14</v>
      </c>
      <c r="CO831" s="96" t="str">
        <f t="shared" si="1707"/>
        <v>0.333_0_4</v>
      </c>
      <c r="CP831" s="95" t="str">
        <f t="shared" si="1715"/>
        <v>2N</v>
      </c>
      <c r="CQ831" s="5">
        <f t="shared" si="1708"/>
        <v>7</v>
      </c>
      <c r="CV831" s="87"/>
      <c r="CW831" s="87"/>
      <c r="CX831" s="87"/>
      <c r="CY831" s="87"/>
      <c r="CZ831" s="87"/>
    </row>
    <row r="832" spans="1:104" s="5" customFormat="1">
      <c r="A832" s="13" t="s">
        <v>447</v>
      </c>
      <c r="B832" s="13">
        <v>8</v>
      </c>
      <c r="C832" s="13">
        <v>2</v>
      </c>
      <c r="D832" s="13" t="s">
        <v>101</v>
      </c>
      <c r="E832" s="35" t="s">
        <v>413</v>
      </c>
      <c r="F832" s="13" t="s">
        <v>36</v>
      </c>
      <c r="G832" s="36">
        <v>1114456834</v>
      </c>
      <c r="H832" s="13" t="s">
        <v>414</v>
      </c>
      <c r="I832" s="37">
        <v>24</v>
      </c>
      <c r="J832" s="37" t="s">
        <v>70</v>
      </c>
      <c r="K832" s="38">
        <v>43532</v>
      </c>
      <c r="L832" s="39">
        <v>0.68055555555555547</v>
      </c>
      <c r="M832" s="37" t="s">
        <v>39</v>
      </c>
      <c r="N832" s="37" t="s">
        <v>42</v>
      </c>
      <c r="O832" s="37" t="s">
        <v>42</v>
      </c>
      <c r="P832" s="37" t="s">
        <v>42</v>
      </c>
      <c r="Q832" s="37">
        <v>4</v>
      </c>
      <c r="R832" s="13" t="s">
        <v>55</v>
      </c>
      <c r="S832" s="13" t="s">
        <v>56</v>
      </c>
      <c r="T832" s="13" t="s">
        <v>42</v>
      </c>
      <c r="U832" s="13" t="s">
        <v>52</v>
      </c>
      <c r="V832" s="13" t="s">
        <v>41</v>
      </c>
      <c r="W832" s="13" t="s">
        <v>81</v>
      </c>
      <c r="X832" s="13" t="s">
        <v>53</v>
      </c>
      <c r="Y832" s="13" t="s">
        <v>41</v>
      </c>
      <c r="Z832" s="13" t="s">
        <v>41</v>
      </c>
      <c r="AA832" s="13"/>
      <c r="AB832" s="13">
        <v>0</v>
      </c>
      <c r="AC832" s="72">
        <f t="shared" si="1700"/>
        <v>1</v>
      </c>
      <c r="AD832" s="13">
        <v>2</v>
      </c>
      <c r="AE832" s="72">
        <f t="shared" ref="AE832" si="1833">VALUE(IF(AD832=-2,0%,IF(AD832=-1,50%,IF(AD832=0,100%,IF(AD832=1,50%,IF(AD832=2,0%))))))</f>
        <v>0</v>
      </c>
      <c r="AF832" s="13" t="s">
        <v>42</v>
      </c>
      <c r="AG832" s="13">
        <v>0</v>
      </c>
      <c r="AH832" s="13" t="s">
        <v>41</v>
      </c>
      <c r="AI832" s="13">
        <f t="shared" si="1827"/>
        <v>2</v>
      </c>
      <c r="AJ832" s="70">
        <f t="shared" si="1702"/>
        <v>0.33299999999999996</v>
      </c>
      <c r="AK832" s="59">
        <f t="shared" si="1703"/>
        <v>-2</v>
      </c>
      <c r="AL832" s="70">
        <f t="shared" ref="AL832" si="1834">VALUE(IF(AK832=-3,0%,IF(AK832=-2,33.3%,IF(AK832=-1,66.6%,IF(AK832=0,100%,IF(AK832=1,66.6%,IF(AK832=2,33.3%,IF(AK832=3,0%))))))))</f>
        <v>0.33299999999999996</v>
      </c>
      <c r="AM832" s="13" t="s">
        <v>41</v>
      </c>
      <c r="AN832" s="13" t="s">
        <v>41</v>
      </c>
      <c r="AO832" s="13"/>
      <c r="AP832" s="13">
        <v>101.31965006729475</v>
      </c>
      <c r="AQ832" s="13">
        <v>117.34261838440112</v>
      </c>
      <c r="AR832" s="13">
        <v>125.13020833333333</v>
      </c>
      <c r="AS832" s="13">
        <v>148.05555555555554</v>
      </c>
      <c r="AT832" s="36">
        <v>511.25032600000003</v>
      </c>
      <c r="AU832" s="36" t="str">
        <f t="shared" si="1705"/>
        <v>4</v>
      </c>
      <c r="AV832" s="36">
        <v>7.358690566180889</v>
      </c>
      <c r="AW832" s="36">
        <v>506.04694600000005</v>
      </c>
      <c r="AX832" s="36">
        <v>516.45370600000001</v>
      </c>
      <c r="AY832" s="36">
        <v>921.44481574999998</v>
      </c>
      <c r="AZ832" s="36" t="str">
        <f t="shared" si="1706"/>
        <v>4</v>
      </c>
      <c r="BA832" s="36">
        <v>46.434662378577514</v>
      </c>
      <c r="BB832" s="36">
        <v>888.61055109999995</v>
      </c>
      <c r="BC832" s="36">
        <v>954.2790804</v>
      </c>
      <c r="BD832" s="36">
        <v>80600.55</v>
      </c>
      <c r="BE832" s="36" t="s">
        <v>50</v>
      </c>
      <c r="BF832" s="36">
        <v>74400.5</v>
      </c>
      <c r="BG832" s="36">
        <v>85422.8</v>
      </c>
      <c r="BH832" s="36">
        <v>571.140085</v>
      </c>
      <c r="BI832" s="36">
        <v>77.338218858875194</v>
      </c>
      <c r="BJ832" s="36">
        <v>516.45370600000001</v>
      </c>
      <c r="BK832" s="36">
        <v>625.82646399999999</v>
      </c>
      <c r="BL832" s="36">
        <v>970.58620840000003</v>
      </c>
      <c r="BM832" s="36">
        <v>23.061761580954013</v>
      </c>
      <c r="BN832" s="36">
        <v>954.2790804</v>
      </c>
      <c r="BO832" s="36">
        <v>986.89333639999995</v>
      </c>
      <c r="BP832" s="36">
        <v>86800.6</v>
      </c>
      <c r="BQ832" s="36">
        <v>1509.3042794612309</v>
      </c>
      <c r="BR832" s="36">
        <v>85422.8</v>
      </c>
      <c r="BS832" s="36">
        <v>88178.4</v>
      </c>
      <c r="BT832" s="36">
        <v>527.10574999999994</v>
      </c>
      <c r="BU832" s="36">
        <v>15.064265091794937</v>
      </c>
      <c r="BV832" s="36">
        <v>516.45370600000001</v>
      </c>
      <c r="BW832" s="36">
        <v>537.75779399999999</v>
      </c>
      <c r="BX832" s="36">
        <v>965.13304775000006</v>
      </c>
      <c r="BY832" s="36">
        <v>15.349827831924769</v>
      </c>
      <c r="BZ832" s="36">
        <v>954.2790804</v>
      </c>
      <c r="CA832" s="36">
        <v>975.98701510000001</v>
      </c>
      <c r="CB832" s="36">
        <v>90933.962499999994</v>
      </c>
      <c r="CC832" s="36">
        <v>5511.1533333625657</v>
      </c>
      <c r="CD832" s="36">
        <v>85422.8</v>
      </c>
      <c r="CE832" s="36">
        <v>99200.7</v>
      </c>
      <c r="CF832" s="36"/>
      <c r="CG832" s="40">
        <v>30.495000000000001</v>
      </c>
      <c r="CH832" s="40">
        <v>54.179000000000002</v>
      </c>
      <c r="CI832" s="40"/>
      <c r="CL832" s="5" t="str">
        <f t="shared" si="1711"/>
        <v>0.333_1_4</v>
      </c>
      <c r="CM832" s="95" t="str">
        <f t="shared" si="1712"/>
        <v>2P</v>
      </c>
      <c r="CN832" s="96">
        <f t="shared" si="1699"/>
        <v>14</v>
      </c>
      <c r="CO832" s="96" t="str">
        <f t="shared" si="1707"/>
        <v>0.333_0_4</v>
      </c>
      <c r="CP832" s="95" t="str">
        <f t="shared" si="1715"/>
        <v>2N</v>
      </c>
      <c r="CQ832" s="5">
        <f t="shared" si="1708"/>
        <v>7</v>
      </c>
      <c r="CV832" s="87"/>
      <c r="CW832" s="87"/>
      <c r="CX832" s="87"/>
      <c r="CY832" s="87"/>
      <c r="CZ832" s="87"/>
    </row>
    <row r="833" spans="1:104" s="5" customFormat="1">
      <c r="A833" s="13" t="s">
        <v>447</v>
      </c>
      <c r="B833" s="13">
        <v>8</v>
      </c>
      <c r="C833" s="13">
        <v>2</v>
      </c>
      <c r="D833" s="13" t="s">
        <v>101</v>
      </c>
      <c r="E833" s="35" t="s">
        <v>413</v>
      </c>
      <c r="F833" s="13" t="s">
        <v>36</v>
      </c>
      <c r="G833" s="36">
        <v>1114456834</v>
      </c>
      <c r="H833" s="13" t="s">
        <v>414</v>
      </c>
      <c r="I833" s="37">
        <v>24</v>
      </c>
      <c r="J833" s="37" t="s">
        <v>70</v>
      </c>
      <c r="K833" s="38">
        <v>43532</v>
      </c>
      <c r="L833" s="39">
        <v>0.69513888888888886</v>
      </c>
      <c r="M833" s="37" t="s">
        <v>39</v>
      </c>
      <c r="N833" s="37" t="s">
        <v>42</v>
      </c>
      <c r="O833" s="37" t="s">
        <v>42</v>
      </c>
      <c r="P833" s="37" t="s">
        <v>42</v>
      </c>
      <c r="Q833" s="37">
        <v>5</v>
      </c>
      <c r="R833" s="13" t="s">
        <v>55</v>
      </c>
      <c r="S833" s="13" t="s">
        <v>63</v>
      </c>
      <c r="T833" s="13" t="s">
        <v>42</v>
      </c>
      <c r="U833" s="13" t="s">
        <v>52</v>
      </c>
      <c r="V833" s="13" t="s">
        <v>42</v>
      </c>
      <c r="W833" s="13" t="s">
        <v>66</v>
      </c>
      <c r="X833" s="13" t="s">
        <v>53</v>
      </c>
      <c r="Y833" s="13" t="s">
        <v>41</v>
      </c>
      <c r="Z833" s="13" t="s">
        <v>41</v>
      </c>
      <c r="AA833" s="13"/>
      <c r="AB833" s="13">
        <v>0</v>
      </c>
      <c r="AC833" s="72">
        <f t="shared" si="1700"/>
        <v>1</v>
      </c>
      <c r="AD833" s="13">
        <v>0</v>
      </c>
      <c r="AE833" s="72">
        <f t="shared" ref="AE833" si="1835">VALUE(IF(AD833=-2,0%,IF(AD833=-1,50%,IF(AD833=0,100%,IF(AD833=1,50%,IF(AD833=2,0%))))))</f>
        <v>1</v>
      </c>
      <c r="AF833" s="13" t="s">
        <v>42</v>
      </c>
      <c r="AG833" s="13">
        <v>0</v>
      </c>
      <c r="AH833" s="13" t="s">
        <v>42</v>
      </c>
      <c r="AI833" s="13">
        <f t="shared" si="1827"/>
        <v>0</v>
      </c>
      <c r="AJ833" s="70">
        <f t="shared" si="1702"/>
        <v>1</v>
      </c>
      <c r="AK833" s="59">
        <f t="shared" si="1703"/>
        <v>-2</v>
      </c>
      <c r="AL833" s="70">
        <f t="shared" ref="AL833" si="1836">VALUE(IF(AK833=-3,0%,IF(AK833=-2,33.3%,IF(AK833=-1,66.6%,IF(AK833=0,100%,IF(AK833=1,66.6%,IF(AK833=2,33.3%,IF(AK833=3,0%))))))))</f>
        <v>0.33299999999999996</v>
      </c>
      <c r="AM833" s="13" t="s">
        <v>41</v>
      </c>
      <c r="AN833" s="13" t="s">
        <v>41</v>
      </c>
      <c r="AO833" s="13"/>
      <c r="AP833" s="13">
        <v>101.31965006729475</v>
      </c>
      <c r="AQ833" s="13">
        <v>117.34261838440112</v>
      </c>
      <c r="AR833" s="13">
        <v>125.13020833333333</v>
      </c>
      <c r="AS833" s="13">
        <v>148.05555555555554</v>
      </c>
      <c r="AT833" s="36">
        <v>263.00897299999997</v>
      </c>
      <c r="AU833" s="36" t="str">
        <f t="shared" si="1705"/>
        <v>2</v>
      </c>
      <c r="AV833" s="36">
        <v>6.0791766029831855</v>
      </c>
      <c r="AW833" s="36">
        <v>258.71034599999996</v>
      </c>
      <c r="AX833" s="36">
        <v>267.30759999999998</v>
      </c>
      <c r="AY833" s="36">
        <v>279.47173839999999</v>
      </c>
      <c r="AZ833" s="36" t="str">
        <f t="shared" si="1706"/>
        <v>2</v>
      </c>
      <c r="BA833" s="36">
        <v>0</v>
      </c>
      <c r="BB833" s="36">
        <v>279.47173839999999</v>
      </c>
      <c r="BC833" s="36">
        <v>279.47173839999999</v>
      </c>
      <c r="BD833" s="36">
        <v>37889.1</v>
      </c>
      <c r="BE833" s="36" t="s">
        <v>50</v>
      </c>
      <c r="BF833" s="36">
        <v>37200.199999999997</v>
      </c>
      <c r="BG833" s="36">
        <v>38578</v>
      </c>
      <c r="BH833" s="36">
        <v>263.00897299999997</v>
      </c>
      <c r="BI833" s="36">
        <v>6.0791766029831855</v>
      </c>
      <c r="BJ833" s="36">
        <v>258.71034599999996</v>
      </c>
      <c r="BK833" s="36">
        <v>267.30759999999998</v>
      </c>
      <c r="BL833" s="36">
        <v>302.56736515</v>
      </c>
      <c r="BM833" s="36">
        <v>32.66214858135686</v>
      </c>
      <c r="BN833" s="36">
        <v>279.47173839999999</v>
      </c>
      <c r="BO833" s="36">
        <v>325.66299190000001</v>
      </c>
      <c r="BP833" s="36">
        <v>37200.200000000004</v>
      </c>
      <c r="BQ833" s="36">
        <v>7.9704122254794649E-12</v>
      </c>
      <c r="BR833" s="36">
        <v>37200.199999999997</v>
      </c>
      <c r="BS833" s="36">
        <v>37200.199999999997</v>
      </c>
      <c r="BT833" s="36">
        <v>382.378646</v>
      </c>
      <c r="BU833" s="36">
        <v>174.89338709562475</v>
      </c>
      <c r="BV833" s="36">
        <v>258.71034599999996</v>
      </c>
      <c r="BW833" s="36">
        <v>506.04694600000005</v>
      </c>
      <c r="BX833" s="36">
        <v>539.92550539999991</v>
      </c>
      <c r="BY833" s="36">
        <v>368.33724966256221</v>
      </c>
      <c r="BZ833" s="36">
        <v>279.47173839999999</v>
      </c>
      <c r="CA833" s="36">
        <v>800.37927239999988</v>
      </c>
      <c r="CB833" s="36">
        <v>53561.443749999984</v>
      </c>
      <c r="CC833" s="36">
        <v>19568.306498586619</v>
      </c>
      <c r="CD833" s="36">
        <v>37200.199999999997</v>
      </c>
      <c r="CE833" s="36">
        <v>85422.8</v>
      </c>
      <c r="CF833" s="36"/>
      <c r="CG833" s="40">
        <v>30.216999999999999</v>
      </c>
      <c r="CH833" s="40">
        <v>55.701000000000001</v>
      </c>
      <c r="CI833" s="40"/>
      <c r="CL833" s="5" t="str">
        <f t="shared" si="1711"/>
        <v>1_1_2</v>
      </c>
      <c r="CM833" s="95" t="str">
        <f t="shared" si="1712"/>
        <v>1X</v>
      </c>
      <c r="CN833" s="96">
        <f t="shared" si="1699"/>
        <v>146</v>
      </c>
      <c r="CO833" s="96" t="str">
        <f t="shared" si="1707"/>
        <v>0.333_1_2</v>
      </c>
      <c r="CP833" s="95" t="str">
        <f t="shared" si="1715"/>
        <v>1R</v>
      </c>
      <c r="CQ833" s="5">
        <f t="shared" si="1708"/>
        <v>42</v>
      </c>
      <c r="CV833" s="87"/>
      <c r="CW833" s="87"/>
      <c r="CX833" s="87"/>
      <c r="CY833" s="87"/>
      <c r="CZ833" s="87"/>
    </row>
    <row r="834" spans="1:104" s="5" customFormat="1">
      <c r="A834" s="13" t="s">
        <v>447</v>
      </c>
      <c r="B834" s="13">
        <v>8</v>
      </c>
      <c r="C834" s="13">
        <v>3</v>
      </c>
      <c r="D834" s="13" t="s">
        <v>58</v>
      </c>
      <c r="E834" s="35" t="s">
        <v>415</v>
      </c>
      <c r="F834" s="13" t="s">
        <v>36</v>
      </c>
      <c r="G834" s="36">
        <v>1112629493</v>
      </c>
      <c r="H834" s="13" t="s">
        <v>416</v>
      </c>
      <c r="I834" s="37">
        <v>23</v>
      </c>
      <c r="J834" s="37" t="s">
        <v>38</v>
      </c>
      <c r="K834" s="38">
        <v>43532</v>
      </c>
      <c r="L834" s="39">
        <v>0.64930555555555558</v>
      </c>
      <c r="M834" s="37" t="s">
        <v>39</v>
      </c>
      <c r="N834" s="37" t="s">
        <v>94</v>
      </c>
      <c r="O834" s="37" t="s">
        <v>41</v>
      </c>
      <c r="P834" s="37" t="s">
        <v>41</v>
      </c>
      <c r="Q834" s="37">
        <v>1</v>
      </c>
      <c r="R834" s="13" t="s">
        <v>55</v>
      </c>
      <c r="S834" s="13" t="s">
        <v>63</v>
      </c>
      <c r="T834" s="13" t="s">
        <v>42</v>
      </c>
      <c r="U834" s="13" t="s">
        <v>52</v>
      </c>
      <c r="V834" s="13" t="s">
        <v>42</v>
      </c>
      <c r="W834" s="13" t="s">
        <v>64</v>
      </c>
      <c r="X834" s="13" t="s">
        <v>88</v>
      </c>
      <c r="Y834" s="13" t="s">
        <v>42</v>
      </c>
      <c r="Z834" s="13" t="s">
        <v>41</v>
      </c>
      <c r="AA834" s="13"/>
      <c r="AB834" s="13">
        <v>0</v>
      </c>
      <c r="AC834" s="72">
        <f t="shared" si="1700"/>
        <v>1</v>
      </c>
      <c r="AD834" s="13">
        <v>0</v>
      </c>
      <c r="AE834" s="72">
        <f t="shared" ref="AE834" si="1837">VALUE(IF(AD834=-2,0%,IF(AD834=-1,50%,IF(AD834=0,100%,IF(AD834=1,50%,IF(AD834=2,0%))))))</f>
        <v>1</v>
      </c>
      <c r="AF834" s="13" t="s">
        <v>42</v>
      </c>
      <c r="AG834" s="13">
        <v>0</v>
      </c>
      <c r="AH834" s="13" t="s">
        <v>42</v>
      </c>
      <c r="AI834" s="13">
        <f t="shared" si="1827"/>
        <v>3</v>
      </c>
      <c r="AJ834" s="70">
        <f t="shared" si="1702"/>
        <v>0</v>
      </c>
      <c r="AK834" s="59">
        <f t="shared" si="1703"/>
        <v>-3</v>
      </c>
      <c r="AL834" s="70">
        <f t="shared" ref="AL834" si="1838">VALUE(IF(AK834=-3,0%,IF(AK834=-2,33.3%,IF(AK834=-1,66.6%,IF(AK834=0,100%,IF(AK834=1,66.6%,IF(AK834=2,33.3%,IF(AK834=3,0%))))))))</f>
        <v>0</v>
      </c>
      <c r="AM834" s="13" t="s">
        <v>42</v>
      </c>
      <c r="AN834" s="13" t="s">
        <v>41</v>
      </c>
      <c r="AO834" s="13"/>
      <c r="AP834" s="13">
        <v>101.31965006729475</v>
      </c>
      <c r="AQ834" s="13">
        <v>117.34261838440112</v>
      </c>
      <c r="AR834" s="13">
        <v>125.13020833333333</v>
      </c>
      <c r="AS834" s="13">
        <v>148.05555555555554</v>
      </c>
      <c r="AT834" s="36">
        <v>501.77211499999993</v>
      </c>
      <c r="AU834" s="36" t="str">
        <f t="shared" si="1705"/>
        <v>4</v>
      </c>
      <c r="AV834" s="36">
        <v>25.955745989597492</v>
      </c>
      <c r="AW834" s="36">
        <v>483.418631</v>
      </c>
      <c r="AX834" s="36">
        <v>520.12559899999985</v>
      </c>
      <c r="AY834" s="36">
        <v>291.20875699999999</v>
      </c>
      <c r="AZ834" s="36" t="str">
        <f t="shared" si="1706"/>
        <v>2</v>
      </c>
      <c r="BA834" s="36">
        <v>0</v>
      </c>
      <c r="BB834" s="36">
        <v>291.20875699999999</v>
      </c>
      <c r="BC834" s="36">
        <v>291.20875699999999</v>
      </c>
      <c r="BD834" s="36">
        <v>111600.72500000001</v>
      </c>
      <c r="BE834" s="36" t="s">
        <v>50</v>
      </c>
      <c r="BF834" s="36">
        <v>93689.5</v>
      </c>
      <c r="BG834" s="36">
        <v>121245.2</v>
      </c>
      <c r="BH834" s="36">
        <v>501.77211499999993</v>
      </c>
      <c r="BI834" s="36">
        <v>25.955745989597492</v>
      </c>
      <c r="BJ834" s="36">
        <v>483.418631</v>
      </c>
      <c r="BK834" s="36">
        <v>520.12559899999985</v>
      </c>
      <c r="BL834" s="36">
        <v>287.23146250000002</v>
      </c>
      <c r="BM834" s="36">
        <v>5.6247438234519169</v>
      </c>
      <c r="BN834" s="36">
        <v>283.25416799999999</v>
      </c>
      <c r="BO834" s="36">
        <v>291.20875699999999</v>
      </c>
      <c r="BP834" s="36">
        <v>117571.13333333335</v>
      </c>
      <c r="BQ834" s="36">
        <v>2845.9198025711548</v>
      </c>
      <c r="BR834" s="36">
        <v>115734.1</v>
      </c>
      <c r="BS834" s="36">
        <v>121245.2</v>
      </c>
      <c r="BT834" s="36">
        <v>483.28481149999993</v>
      </c>
      <c r="BU834" s="36">
        <v>52.100741331005075</v>
      </c>
      <c r="BV834" s="36">
        <v>446.44402400000001</v>
      </c>
      <c r="BW834" s="36">
        <v>520.12559899999985</v>
      </c>
      <c r="BX834" s="36">
        <v>291.20875699999999</v>
      </c>
      <c r="BY834" s="36">
        <v>0</v>
      </c>
      <c r="BZ834" s="36">
        <v>291.20875699999999</v>
      </c>
      <c r="CA834" s="36">
        <v>291.20875699999999</v>
      </c>
      <c r="CB834" s="36">
        <v>120900.78125000003</v>
      </c>
      <c r="CC834" s="36">
        <v>9538.9482240771667</v>
      </c>
      <c r="CD834" s="36">
        <v>93689.5</v>
      </c>
      <c r="CE834" s="36">
        <v>132267.5</v>
      </c>
      <c r="CF834" s="36"/>
      <c r="CG834" s="40">
        <v>29.916</v>
      </c>
      <c r="CH834" s="40">
        <v>56.387</v>
      </c>
      <c r="CI834" s="40"/>
      <c r="CL834" s="5" t="str">
        <f t="shared" si="1711"/>
        <v>0_1_2</v>
      </c>
      <c r="CM834" s="95" t="str">
        <f t="shared" si="1712"/>
        <v>1O</v>
      </c>
      <c r="CN834" s="96">
        <f t="shared" ref="CN834:CN897" si="1839">VLOOKUP(CM834,$CW$2:$CZ$61,2)</f>
        <v>15</v>
      </c>
      <c r="CO834" s="96" t="str">
        <f t="shared" si="1707"/>
        <v>0_1_2</v>
      </c>
      <c r="CP834" s="95" t="str">
        <f t="shared" si="1715"/>
        <v>1O</v>
      </c>
      <c r="CQ834" s="5">
        <f t="shared" si="1708"/>
        <v>19</v>
      </c>
      <c r="CV834" s="87"/>
      <c r="CW834" s="87"/>
      <c r="CX834" s="87"/>
      <c r="CY834" s="87"/>
      <c r="CZ834" s="87"/>
    </row>
    <row r="835" spans="1:104" s="5" customFormat="1">
      <c r="A835" s="13" t="s">
        <v>447</v>
      </c>
      <c r="B835" s="13">
        <v>8</v>
      </c>
      <c r="C835" s="13">
        <v>3</v>
      </c>
      <c r="D835" s="13" t="s">
        <v>58</v>
      </c>
      <c r="E835" s="35" t="s">
        <v>415</v>
      </c>
      <c r="F835" s="13" t="s">
        <v>36</v>
      </c>
      <c r="G835" s="36">
        <v>1112629493</v>
      </c>
      <c r="H835" s="13" t="s">
        <v>416</v>
      </c>
      <c r="I835" s="37">
        <v>23</v>
      </c>
      <c r="J835" s="37" t="s">
        <v>38</v>
      </c>
      <c r="K835" s="38">
        <v>43532</v>
      </c>
      <c r="L835" s="39">
        <v>0.65972222222222221</v>
      </c>
      <c r="M835" s="37" t="s">
        <v>39</v>
      </c>
      <c r="N835" s="37" t="s">
        <v>94</v>
      </c>
      <c r="O835" s="37" t="s">
        <v>41</v>
      </c>
      <c r="P835" s="37" t="s">
        <v>41</v>
      </c>
      <c r="Q835" s="37">
        <v>2</v>
      </c>
      <c r="R835" s="13" t="s">
        <v>55</v>
      </c>
      <c r="S835" s="13" t="s">
        <v>44</v>
      </c>
      <c r="T835" s="13" t="s">
        <v>42</v>
      </c>
      <c r="U835" s="13" t="s">
        <v>52</v>
      </c>
      <c r="V835" s="13" t="s">
        <v>42</v>
      </c>
      <c r="W835" s="13" t="s">
        <v>64</v>
      </c>
      <c r="X835" s="13" t="s">
        <v>88</v>
      </c>
      <c r="Y835" s="13" t="s">
        <v>42</v>
      </c>
      <c r="Z835" s="13" t="s">
        <v>41</v>
      </c>
      <c r="AA835" s="13"/>
      <c r="AB835" s="13">
        <v>0</v>
      </c>
      <c r="AC835" s="72">
        <f t="shared" ref="AC835:AC898" si="1840">VALUE(IF(AB835=-2,0%,IF(AB835=-1,50%,IF(AB835=0,100%,IF(AB835=1,50%,IF(AB835=2,0%))))))</f>
        <v>1</v>
      </c>
      <c r="AD835" s="13">
        <v>1</v>
      </c>
      <c r="AE835" s="72">
        <f t="shared" ref="AE835" si="1841">VALUE(IF(AD835=-2,0%,IF(AD835=-1,50%,IF(AD835=0,100%,IF(AD835=1,50%,IF(AD835=2,0%))))))</f>
        <v>0.5</v>
      </c>
      <c r="AF835" s="13" t="s">
        <v>42</v>
      </c>
      <c r="AG835" s="13">
        <v>0</v>
      </c>
      <c r="AH835" s="13" t="s">
        <v>42</v>
      </c>
      <c r="AI835" s="13">
        <f t="shared" si="1827"/>
        <v>3</v>
      </c>
      <c r="AJ835" s="70">
        <f t="shared" ref="AJ835:AJ898" si="1842">VALUE(IF(AI835=-3,0%,IF(AI835=-2,33.3%,IF(AI835=-1,66.6%,IF(AI835=0,100%,IF(AI835=1,66.6%,IF(AI835=2,33.3%,IF(AI835=3,0%))))))))</f>
        <v>0</v>
      </c>
      <c r="AK835" s="59">
        <f t="shared" ref="AK835:AK898" si="1843">VALUE(IF(X835="Mucho más fría",-3, IF(X835="Más Fría",-2, IF(X835="Ligeramente más Fría",-1, IF(X835="Igual a como está",0, IF(X835="Ligeramente más caliente",1, IF(X835="Más Caliente",2, IF(X835="Mucho más caliente",3))))))))</f>
        <v>-3</v>
      </c>
      <c r="AL835" s="70">
        <f t="shared" ref="AL835" si="1844">VALUE(IF(AK835=-3,0%,IF(AK835=-2,33.3%,IF(AK835=-1,66.6%,IF(AK835=0,100%,IF(AK835=1,66.6%,IF(AK835=2,33.3%,IF(AK835=3,0%))))))))</f>
        <v>0</v>
      </c>
      <c r="AM835" s="13" t="s">
        <v>42</v>
      </c>
      <c r="AN835" s="13" t="s">
        <v>41</v>
      </c>
      <c r="AO835" s="13"/>
      <c r="AP835" s="13">
        <v>101.31965006729475</v>
      </c>
      <c r="AQ835" s="13">
        <v>117.34261838440112</v>
      </c>
      <c r="AR835" s="13">
        <v>125.13020833333333</v>
      </c>
      <c r="AS835" s="13">
        <v>148.05555555555554</v>
      </c>
      <c r="AT835" s="36">
        <v>477.26243749999992</v>
      </c>
      <c r="AU835" s="36" t="str">
        <f t="shared" ref="AU835:AU898" si="1845">IF(AT835&lt;=100,"1",IF(AT835&lt;=300,"2", IF(AT835&lt;=500,"3", IF(AT835&lt;=1000,"4", IF(AT835&gt;1000,"5")))))</f>
        <v>3</v>
      </c>
      <c r="AV835" s="36">
        <v>8.7061723402931737</v>
      </c>
      <c r="AW835" s="36">
        <v>471.10624399999989</v>
      </c>
      <c r="AX835" s="36">
        <v>483.418631</v>
      </c>
      <c r="AY835" s="36">
        <v>295.20477449999998</v>
      </c>
      <c r="AZ835" s="36" t="str">
        <f t="shared" ref="AZ835:AZ898" si="1846">IF(AY835&lt;=100,"1",IF(AY835&lt;=300,"2", IF(AY835&lt;=500,"3", IF(AY835&lt;=1000,"4", IF(AY835&gt;1000,"5")))))</f>
        <v>2</v>
      </c>
      <c r="BA835" s="36">
        <v>5.6512221439802204</v>
      </c>
      <c r="BB835" s="36">
        <v>291.20875699999999</v>
      </c>
      <c r="BC835" s="36">
        <v>299.20079199999998</v>
      </c>
      <c r="BD835" s="36">
        <v>99200.7</v>
      </c>
      <c r="BE835" s="36" t="s">
        <v>50</v>
      </c>
      <c r="BF835" s="36">
        <v>99200.7</v>
      </c>
      <c r="BG835" s="36">
        <v>99200.7</v>
      </c>
      <c r="BH835" s="36">
        <v>464.94380949999993</v>
      </c>
      <c r="BI835" s="36">
        <v>8.7149984471358071</v>
      </c>
      <c r="BJ835" s="36">
        <v>458.78137499999997</v>
      </c>
      <c r="BK835" s="36">
        <v>471.10624399999989</v>
      </c>
      <c r="BL835" s="36">
        <v>291.20875699999999</v>
      </c>
      <c r="BM835" s="36">
        <v>0</v>
      </c>
      <c r="BN835" s="36">
        <v>291.20875699999999</v>
      </c>
      <c r="BO835" s="36">
        <v>291.20875699999999</v>
      </c>
      <c r="BP835" s="36">
        <v>102874.76666666666</v>
      </c>
      <c r="BQ835" s="36">
        <v>2845.9198025711621</v>
      </c>
      <c r="BR835" s="36">
        <v>99200.7</v>
      </c>
      <c r="BS835" s="36">
        <v>104711.8</v>
      </c>
      <c r="BT835" s="36">
        <v>495.6159214999999</v>
      </c>
      <c r="BU835" s="36">
        <v>34.661918329890668</v>
      </c>
      <c r="BV835" s="36">
        <v>471.10624399999989</v>
      </c>
      <c r="BW835" s="36">
        <v>520.12559899999985</v>
      </c>
      <c r="BX835" s="36">
        <v>291.20875699999999</v>
      </c>
      <c r="BY835" s="36">
        <v>0</v>
      </c>
      <c r="BZ835" s="36">
        <v>291.20875699999999</v>
      </c>
      <c r="CA835" s="36">
        <v>291.20875699999999</v>
      </c>
      <c r="CB835" s="36">
        <v>93517.293750000012</v>
      </c>
      <c r="CC835" s="36">
        <v>28609.671835062298</v>
      </c>
      <c r="CD835" s="36">
        <v>33066.9</v>
      </c>
      <c r="CE835" s="36">
        <v>121245.2</v>
      </c>
      <c r="CF835" s="36"/>
      <c r="CG835" s="40">
        <v>30.167000000000002</v>
      </c>
      <c r="CH835" s="40">
        <v>55.789000000000001</v>
      </c>
      <c r="CI835" s="40"/>
      <c r="CL835" s="5" t="str">
        <f t="shared" si="1711"/>
        <v>0_1_2</v>
      </c>
      <c r="CM835" s="95" t="str">
        <f t="shared" si="1712"/>
        <v>1O</v>
      </c>
      <c r="CN835" s="96">
        <f t="shared" si="1839"/>
        <v>15</v>
      </c>
      <c r="CO835" s="96" t="str">
        <f t="shared" ref="CO835:CO898" si="1847">AL835&amp;"_"&amp;AE835&amp;"_"&amp;AZ835</f>
        <v>0_0.5_2</v>
      </c>
      <c r="CP835" s="95" t="str">
        <f t="shared" si="1715"/>
        <v>1N</v>
      </c>
      <c r="CQ835" s="5">
        <f t="shared" ref="CQ835:CQ898" si="1848">VLOOKUP(CP835,$CW$2:$CZ$61,4)</f>
        <v>20</v>
      </c>
      <c r="CV835" s="87"/>
      <c r="CW835" s="87"/>
      <c r="CX835" s="87"/>
      <c r="CY835" s="87"/>
      <c r="CZ835" s="87"/>
    </row>
    <row r="836" spans="1:104" s="5" customFormat="1">
      <c r="A836" s="13" t="s">
        <v>447</v>
      </c>
      <c r="B836" s="13">
        <v>8</v>
      </c>
      <c r="C836" s="13">
        <v>3</v>
      </c>
      <c r="D836" s="13" t="s">
        <v>58</v>
      </c>
      <c r="E836" s="35" t="s">
        <v>415</v>
      </c>
      <c r="F836" s="13" t="s">
        <v>36</v>
      </c>
      <c r="G836" s="36">
        <v>1112629493</v>
      </c>
      <c r="H836" s="13" t="s">
        <v>416</v>
      </c>
      <c r="I836" s="37">
        <v>23</v>
      </c>
      <c r="J836" s="37" t="s">
        <v>38</v>
      </c>
      <c r="K836" s="38">
        <v>43532</v>
      </c>
      <c r="L836" s="39">
        <v>0.67013888888888884</v>
      </c>
      <c r="M836" s="37" t="s">
        <v>39</v>
      </c>
      <c r="N836" s="37" t="s">
        <v>94</v>
      </c>
      <c r="O836" s="37" t="s">
        <v>41</v>
      </c>
      <c r="P836" s="37" t="s">
        <v>41</v>
      </c>
      <c r="Q836" s="37">
        <v>3</v>
      </c>
      <c r="R836" s="13" t="s">
        <v>55</v>
      </c>
      <c r="S836" s="13" t="s">
        <v>44</v>
      </c>
      <c r="T836" s="13" t="s">
        <v>42</v>
      </c>
      <c r="U836" s="13" t="s">
        <v>52</v>
      </c>
      <c r="V836" s="13" t="s">
        <v>42</v>
      </c>
      <c r="W836" s="13" t="s">
        <v>81</v>
      </c>
      <c r="X836" s="13" t="s">
        <v>88</v>
      </c>
      <c r="Y836" s="13" t="s">
        <v>42</v>
      </c>
      <c r="Z836" s="13" t="s">
        <v>41</v>
      </c>
      <c r="AA836" s="13"/>
      <c r="AB836" s="13">
        <v>0</v>
      </c>
      <c r="AC836" s="72">
        <f t="shared" si="1840"/>
        <v>1</v>
      </c>
      <c r="AD836" s="13">
        <v>1</v>
      </c>
      <c r="AE836" s="72">
        <f t="shared" ref="AE836" si="1849">VALUE(IF(AD836=-2,0%,IF(AD836=-1,50%,IF(AD836=0,100%,IF(AD836=1,50%,IF(AD836=2,0%))))))</f>
        <v>0.5</v>
      </c>
      <c r="AF836" s="13" t="s">
        <v>42</v>
      </c>
      <c r="AG836" s="13">
        <v>0</v>
      </c>
      <c r="AH836" s="13" t="s">
        <v>42</v>
      </c>
      <c r="AI836" s="13">
        <f t="shared" si="1827"/>
        <v>2</v>
      </c>
      <c r="AJ836" s="70">
        <f t="shared" si="1842"/>
        <v>0.33299999999999996</v>
      </c>
      <c r="AK836" s="59">
        <f t="shared" si="1843"/>
        <v>-3</v>
      </c>
      <c r="AL836" s="70">
        <f t="shared" ref="AL836" si="1850">VALUE(IF(AK836=-3,0%,IF(AK836=-2,33.3%,IF(AK836=-1,66.6%,IF(AK836=0,100%,IF(AK836=1,66.6%,IF(AK836=2,33.3%,IF(AK836=3,0%))))))))</f>
        <v>0</v>
      </c>
      <c r="AM836" s="13" t="s">
        <v>42</v>
      </c>
      <c r="AN836" s="13" t="s">
        <v>41</v>
      </c>
      <c r="AO836" s="13"/>
      <c r="AP836" s="13">
        <v>101.31965006729475</v>
      </c>
      <c r="AQ836" s="13">
        <v>117.34261838440112</v>
      </c>
      <c r="AR836" s="13">
        <v>125.13020833333333</v>
      </c>
      <c r="AS836" s="13">
        <v>148.05555555555554</v>
      </c>
      <c r="AT836" s="36">
        <v>501.77211499999993</v>
      </c>
      <c r="AU836" s="36" t="str">
        <f t="shared" si="1845"/>
        <v>4</v>
      </c>
      <c r="AV836" s="36">
        <v>25.955745989597492</v>
      </c>
      <c r="AW836" s="36">
        <v>483.418631</v>
      </c>
      <c r="AX836" s="36">
        <v>520.12559899999985</v>
      </c>
      <c r="AY836" s="36">
        <v>311.24977200000001</v>
      </c>
      <c r="AZ836" s="36" t="str">
        <f t="shared" si="1846"/>
        <v>3</v>
      </c>
      <c r="BA836" s="36">
        <v>17.039830928762214</v>
      </c>
      <c r="BB836" s="36">
        <v>299.20079199999998</v>
      </c>
      <c r="BC836" s="36">
        <v>323.29875200000004</v>
      </c>
      <c r="BD836" s="36">
        <v>99200.7</v>
      </c>
      <c r="BE836" s="36" t="s">
        <v>50</v>
      </c>
      <c r="BF836" s="36">
        <v>99200.7</v>
      </c>
      <c r="BG836" s="36">
        <v>99200.7</v>
      </c>
      <c r="BH836" s="36">
        <v>507.90342349999997</v>
      </c>
      <c r="BI836" s="36">
        <v>34.626725625390996</v>
      </c>
      <c r="BJ836" s="36">
        <v>483.418631</v>
      </c>
      <c r="BK836" s="36">
        <v>532.38821599999994</v>
      </c>
      <c r="BL836" s="36">
        <v>307.19782249999997</v>
      </c>
      <c r="BM836" s="36">
        <v>11.309508991811285</v>
      </c>
      <c r="BN836" s="36">
        <v>299.20079199999998</v>
      </c>
      <c r="BO836" s="36">
        <v>315.19485299999997</v>
      </c>
      <c r="BP836" s="36">
        <v>99200.7</v>
      </c>
      <c r="BQ836" s="36">
        <v>0</v>
      </c>
      <c r="BR836" s="36">
        <v>99200.7</v>
      </c>
      <c r="BS836" s="36">
        <v>99200.7</v>
      </c>
      <c r="BT836" s="36">
        <v>477.26243749999992</v>
      </c>
      <c r="BU836" s="36">
        <v>8.7061723402931737</v>
      </c>
      <c r="BV836" s="36">
        <v>471.10624399999989</v>
      </c>
      <c r="BW836" s="36">
        <v>483.418631</v>
      </c>
      <c r="BX836" s="36">
        <v>295.20477449999998</v>
      </c>
      <c r="BY836" s="36">
        <v>5.6512221439802204</v>
      </c>
      <c r="BZ836" s="36">
        <v>291.20875699999999</v>
      </c>
      <c r="CA836" s="36">
        <v>299.20079199999998</v>
      </c>
      <c r="CB836" s="36">
        <v>99200.699999999968</v>
      </c>
      <c r="CC836" s="36">
        <v>3.0058306845273019E-11</v>
      </c>
      <c r="CD836" s="36">
        <v>99200.7</v>
      </c>
      <c r="CE836" s="36">
        <v>99200.7</v>
      </c>
      <c r="CF836" s="36"/>
      <c r="CG836" s="40">
        <v>30.318000000000001</v>
      </c>
      <c r="CH836" s="40">
        <v>55.555999999999997</v>
      </c>
      <c r="CI836" s="40"/>
      <c r="CL836" s="5" t="str">
        <f t="shared" ref="CL836:CL899" si="1851">AJ836&amp;"_"&amp;AC836&amp;"_"&amp;AZ836</f>
        <v>0.333_1_3</v>
      </c>
      <c r="CM836" s="95" t="str">
        <f t="shared" ref="CM836:CM899" si="1852">IF(CL836="0_0_1","1A", IF(CL836="0_0.5_1","1B", IF(CL836="0_1_1","1C", IF(CL836="0.333_0_1","1D", IF(CL836="0.333_0.5_1","1E", IF(CL836="0.333_1_1","1F", IF(CL836="0.666_0_1","1G", IF(CL836="0.666_0.5_1","1H", IF(CL836="0.666_1_1","1I", IF(CL836="1_0_1","1J", IF(CL836="1_0.5_1","1K", IF(CL836="1_1_1","1L", IF(CL836="0_0_2","1M", IF(CL836="0_0.5_2","1N", IF(CL836="0_1_2","1O", IF(CL836="0.333_0_2","1P", IF(CL836="0.333_0.5_2","1Q", IF(CL836="0.333_1_2","1R", IF(CL836="0.666_0_2","1S", IF(CL836="0.666_0.5_2","1T", IF(CL836="0.666_1_2","1U", IF(CL836="1_0_2","1V", IF(CL836="1_0.5_2","1W", IF(CL836="1_1_2","1X", IF(CL836="0_0_3","1Y", IF(CL836="0_0.5_3","1Z", IF(CL836="0_1_3","2A", IF(CL836="0.333_0_3","2B", IF(CL836="0.333_0.5_3","2C", IF(CL836="0.333_1_3","2D", IF(CL836="0.666_0_3","2E", IF(CL836="0.666_0.5_3","2F", IF(CL836="0.666_1_3","2G", IF(CL836="1_0_3","2H", IF(CL836="1_0.5_3","2I", IF(CL836="1_1_3","2J", IF(CL836="0_0_4","2K", IF(CL836="0_0.5_4","2L", IF(CL836="0_1_4","2M", IF(CL836="0.333_0_4","2N", IF(CL836="0.333_0.5_4","2O", IF(CL836="0.333_1_4","2P", IF(CL836="0.666_0_4","2Q", IF(CL836="0.666_0.5_4","2R", IF(CL836="0.666_1_4","2S", IF(CL836="1_0_4","2T", IF(CL836="1_0.5_4","2U", IF(CL836="1_1_4","2V", IF(CL836="0_0_5","2W", IF(CL836="0_0.5_5","2X", IF(CL836="0_1_5","2Y", IF(CL836="0.333_0_5","2Z", IF(CL836="0.333_0.5_5","3A", IF(CL836="0.333_1_5","3B", IF(CL836="0.666_0_5","3C", IF(CL836="0.666_0.5_5","3D", IF(CL836="0.666_1_5","3E", IF(CL836="1_0_5","3F", IF(CL836="1_0.5_5","3G", IF(CL836="1_1_5","3H", ))))))))))))))))))))))))))))))))))))))))))))))))))))))))))))</f>
        <v>2D</v>
      </c>
      <c r="CN836" s="96">
        <f t="shared" si="1839"/>
        <v>12</v>
      </c>
      <c r="CO836" s="96" t="str">
        <f t="shared" si="1847"/>
        <v>0_0.5_3</v>
      </c>
      <c r="CP836" s="95" t="str">
        <f t="shared" si="1715"/>
        <v>1Z</v>
      </c>
      <c r="CQ836" s="5">
        <f t="shared" si="1848"/>
        <v>8</v>
      </c>
      <c r="CV836" s="87"/>
      <c r="CW836" s="87"/>
      <c r="CX836" s="87"/>
      <c r="CY836" s="87"/>
      <c r="CZ836" s="87"/>
    </row>
    <row r="837" spans="1:104" s="5" customFormat="1">
      <c r="A837" s="13" t="s">
        <v>447</v>
      </c>
      <c r="B837" s="13">
        <v>8</v>
      </c>
      <c r="C837" s="13">
        <v>3</v>
      </c>
      <c r="D837" s="13" t="s">
        <v>58</v>
      </c>
      <c r="E837" s="35" t="s">
        <v>415</v>
      </c>
      <c r="F837" s="13" t="s">
        <v>36</v>
      </c>
      <c r="G837" s="36">
        <v>1112629493</v>
      </c>
      <c r="H837" s="13" t="s">
        <v>416</v>
      </c>
      <c r="I837" s="37">
        <v>23</v>
      </c>
      <c r="J837" s="37" t="s">
        <v>38</v>
      </c>
      <c r="K837" s="38">
        <v>43532</v>
      </c>
      <c r="L837" s="39">
        <v>0.68055555555555547</v>
      </c>
      <c r="M837" s="37" t="s">
        <v>39</v>
      </c>
      <c r="N837" s="37" t="s">
        <v>94</v>
      </c>
      <c r="O837" s="37" t="s">
        <v>41</v>
      </c>
      <c r="P837" s="37" t="s">
        <v>41</v>
      </c>
      <c r="Q837" s="37">
        <v>4</v>
      </c>
      <c r="R837" s="13" t="s">
        <v>55</v>
      </c>
      <c r="S837" s="13" t="s">
        <v>44</v>
      </c>
      <c r="T837" s="13" t="s">
        <v>42</v>
      </c>
      <c r="U837" s="13" t="s">
        <v>52</v>
      </c>
      <c r="V837" s="13" t="s">
        <v>42</v>
      </c>
      <c r="W837" s="13" t="s">
        <v>64</v>
      </c>
      <c r="X837" s="13" t="s">
        <v>88</v>
      </c>
      <c r="Y837" s="13" t="s">
        <v>42</v>
      </c>
      <c r="Z837" s="13" t="s">
        <v>41</v>
      </c>
      <c r="AA837" s="13"/>
      <c r="AB837" s="13">
        <v>0</v>
      </c>
      <c r="AC837" s="72">
        <f t="shared" si="1840"/>
        <v>1</v>
      </c>
      <c r="AD837" s="13">
        <v>1</v>
      </c>
      <c r="AE837" s="72">
        <f t="shared" ref="AE837" si="1853">VALUE(IF(AD837=-2,0%,IF(AD837=-1,50%,IF(AD837=0,100%,IF(AD837=1,50%,IF(AD837=2,0%))))))</f>
        <v>0.5</v>
      </c>
      <c r="AF837" s="13" t="s">
        <v>42</v>
      </c>
      <c r="AG837" s="13">
        <v>0</v>
      </c>
      <c r="AH837" s="13" t="s">
        <v>42</v>
      </c>
      <c r="AI837" s="13">
        <f t="shared" si="1827"/>
        <v>3</v>
      </c>
      <c r="AJ837" s="70">
        <f t="shared" si="1842"/>
        <v>0</v>
      </c>
      <c r="AK837" s="59">
        <f t="shared" si="1843"/>
        <v>-3</v>
      </c>
      <c r="AL837" s="70">
        <f t="shared" ref="AL837" si="1854">VALUE(IF(AK837=-3,0%,IF(AK837=-2,33.3%,IF(AK837=-1,66.6%,IF(AK837=0,100%,IF(AK837=1,66.6%,IF(AK837=2,33.3%,IF(AK837=3,0%))))))))</f>
        <v>0</v>
      </c>
      <c r="AM837" s="13" t="s">
        <v>42</v>
      </c>
      <c r="AN837" s="13" t="s">
        <v>41</v>
      </c>
      <c r="AO837" s="13"/>
      <c r="AP837" s="13">
        <v>101.31965006729475</v>
      </c>
      <c r="AQ837" s="13">
        <v>117.34261838440112</v>
      </c>
      <c r="AR837" s="13">
        <v>125.13020833333333</v>
      </c>
      <c r="AS837" s="13">
        <v>148.05555555555554</v>
      </c>
      <c r="AT837" s="36">
        <v>483.39366699999994</v>
      </c>
      <c r="AU837" s="36" t="str">
        <f t="shared" si="1845"/>
        <v>3</v>
      </c>
      <c r="AV837" s="36">
        <v>34.807037147486824</v>
      </c>
      <c r="AW837" s="36">
        <v>458.78137499999997</v>
      </c>
      <c r="AX837" s="36">
        <v>508.00595899999996</v>
      </c>
      <c r="AY837" s="36">
        <v>315.21357599999999</v>
      </c>
      <c r="AZ837" s="36" t="str">
        <f t="shared" si="1846"/>
        <v>3</v>
      </c>
      <c r="BA837" s="36">
        <v>11.434165553373477</v>
      </c>
      <c r="BB837" s="36">
        <v>307.1284</v>
      </c>
      <c r="BC837" s="36">
        <v>323.29875200000004</v>
      </c>
      <c r="BD837" s="36">
        <v>80600.55</v>
      </c>
      <c r="BE837" s="36" t="s">
        <v>50</v>
      </c>
      <c r="BF837" s="36">
        <v>74400.5</v>
      </c>
      <c r="BG837" s="36">
        <v>85422.8</v>
      </c>
      <c r="BH837" s="36">
        <v>495.71229499999998</v>
      </c>
      <c r="BI837" s="36">
        <v>17.385866360057843</v>
      </c>
      <c r="BJ837" s="36">
        <v>483.418631</v>
      </c>
      <c r="BK837" s="36">
        <v>508.00595899999996</v>
      </c>
      <c r="BL837" s="36">
        <v>319.2468025</v>
      </c>
      <c r="BM837" s="36">
        <v>5.7303219369509311</v>
      </c>
      <c r="BN837" s="36">
        <v>315.19485299999997</v>
      </c>
      <c r="BO837" s="36">
        <v>323.29875200000004</v>
      </c>
      <c r="BP837" s="36">
        <v>86800.6</v>
      </c>
      <c r="BQ837" s="36">
        <v>1509.3042794612309</v>
      </c>
      <c r="BR837" s="36">
        <v>85422.8</v>
      </c>
      <c r="BS837" s="36">
        <v>88178.4</v>
      </c>
      <c r="BT837" s="36">
        <v>495.71229499999998</v>
      </c>
      <c r="BU837" s="36">
        <v>17.385866360057843</v>
      </c>
      <c r="BV837" s="36">
        <v>483.418631</v>
      </c>
      <c r="BW837" s="36">
        <v>508.00595899999996</v>
      </c>
      <c r="BX837" s="36">
        <v>311.24977200000001</v>
      </c>
      <c r="BY837" s="36">
        <v>17.039830928762214</v>
      </c>
      <c r="BZ837" s="36">
        <v>299.20079199999998</v>
      </c>
      <c r="CA837" s="36">
        <v>323.29875200000004</v>
      </c>
      <c r="CB837" s="36">
        <v>90933.962499999994</v>
      </c>
      <c r="CC837" s="36">
        <v>5511.1533333625657</v>
      </c>
      <c r="CD837" s="36">
        <v>85422.8</v>
      </c>
      <c r="CE837" s="36">
        <v>99200.7</v>
      </c>
      <c r="CF837" s="36"/>
      <c r="CG837" s="40">
        <v>30.495000000000001</v>
      </c>
      <c r="CH837" s="40">
        <v>54.179000000000002</v>
      </c>
      <c r="CI837" s="40"/>
      <c r="CL837" s="5" t="str">
        <f t="shared" si="1851"/>
        <v>0_1_3</v>
      </c>
      <c r="CM837" s="95" t="str">
        <f t="shared" si="1852"/>
        <v>2A</v>
      </c>
      <c r="CN837" s="96">
        <f t="shared" si="1839"/>
        <v>5</v>
      </c>
      <c r="CO837" s="96" t="str">
        <f t="shared" si="1847"/>
        <v>0_0.5_3</v>
      </c>
      <c r="CP837" s="95" t="str">
        <f t="shared" ref="CP837:CP900" si="1855">IF(CO837="0_0_1","1A", IF(CO837="0_0.5_1","1B", IF(CO837="0_1_1","1C", IF(CO837="0.333_0_1","1D", IF(CO837="0.333_0.5_1","1E", IF(CO837="0.333_1_1","1F", IF(CO837="0.666_0_1","1G", IF(CO837="0.666_0.5_1","1H", IF(CO837="0.666_1_1","1I", IF(CO837="1_0_1","1J", IF(CO837="1_0.5_1","1K", IF(CO837="1_1_1","1L", IF(CO837="0_0_2","1M", IF(CO837="0_0.5_2","1N", IF(CO837="0_1_2","1O", IF(CO837="0.333_0_2","1P", IF(CO837="0.333_0.5_2","1Q", IF(CO837="0.333_1_2","1R", IF(CO837="0.666_0_2","1S", IF(CO837="0.666_0.5_2","1T", IF(CO837="0.666_1_2","1U", IF(CO837="1_0_2","1V", IF(CO837="1_0.5_2","1W", IF(CO837="1_1_2","1X", IF(CO837="0_0_3","1Y", IF(CO837="0_0.5_3","1Z", IF(CO837="0_1_3","2A", IF(CO837="0.333_0_3","2B", IF(CO837="0.333_0.5_3","2C", IF(CO837="0.333_1_3","2D", IF(CO837="0.666_0_3","2E", IF(CO837="0.666_0.5_3","2F", IF(CO837="0.666_1_3","2G", IF(CO837="1_0_3","2H", IF(CO837="1_0.5_3","2I", IF(CO837="1_1_3","2J", IF(CO837="0_0_4","2K", IF(CO837="0_0.5_4","2L", IF(CO837="0_1_4","2M", IF(CO837="0.333_0_4","2N", IF(CO837="0.333_0.5_4","2O", IF(CO837="0.333_1_4","2P", IF(CO837="0.666_0_4","2Q", IF(CO837="0.666_0.5_4","2R", IF(CO837="0.666_1_4","2S", IF(CO837="1_0_4","2T", IF(CO837="1_0.5_4","2U", IF(CO837="1_1_4","2V", IF(CO837="0_0_5","2W", IF(CO837="0_0.5_5","2X", IF(CO837="0_1_5","2Y", IF(CO837="0.333_0_5","2Z", IF(CO837="0.333_0.5_5","3A", IF(CO837="0.333_1_5","3B", IF(CO837="0.666_0_5","3C", IF(CO837="0.666_0.5_5","3D", IF(CO837="0.666_1_5","3E", IF(CO837="1_0_5","3F", IF(CO837="1_0.5_5","3G", IF(CO837="1_1_5","3H", ))))))))))))))))))))))))))))))))))))))))))))))))))))))))))))</f>
        <v>1Z</v>
      </c>
      <c r="CQ837" s="5">
        <f t="shared" si="1848"/>
        <v>8</v>
      </c>
      <c r="CV837" s="87"/>
      <c r="CW837" s="87"/>
      <c r="CX837" s="87"/>
      <c r="CY837" s="87"/>
      <c r="CZ837" s="87"/>
    </row>
    <row r="838" spans="1:104" s="5" customFormat="1">
      <c r="A838" s="13" t="s">
        <v>447</v>
      </c>
      <c r="B838" s="13">
        <v>8</v>
      </c>
      <c r="C838" s="13">
        <v>3</v>
      </c>
      <c r="D838" s="13" t="s">
        <v>58</v>
      </c>
      <c r="E838" s="35" t="s">
        <v>415</v>
      </c>
      <c r="F838" s="13" t="s">
        <v>36</v>
      </c>
      <c r="G838" s="36">
        <v>1112629493</v>
      </c>
      <c r="H838" s="13" t="s">
        <v>416</v>
      </c>
      <c r="I838" s="37">
        <v>23</v>
      </c>
      <c r="J838" s="37" t="s">
        <v>38</v>
      </c>
      <c r="K838" s="38">
        <v>43532</v>
      </c>
      <c r="L838" s="39">
        <v>0.69513888888888886</v>
      </c>
      <c r="M838" s="37" t="s">
        <v>39</v>
      </c>
      <c r="N838" s="37" t="s">
        <v>94</v>
      </c>
      <c r="O838" s="37" t="s">
        <v>41</v>
      </c>
      <c r="P838" s="37" t="s">
        <v>41</v>
      </c>
      <c r="Q838" s="37">
        <v>5</v>
      </c>
      <c r="R838" s="13" t="s">
        <v>43</v>
      </c>
      <c r="S838" s="13" t="s">
        <v>44</v>
      </c>
      <c r="T838" s="13" t="s">
        <v>41</v>
      </c>
      <c r="U838" s="13" t="s">
        <v>52</v>
      </c>
      <c r="V838" s="13" t="s">
        <v>42</v>
      </c>
      <c r="W838" s="13" t="s">
        <v>64</v>
      </c>
      <c r="X838" s="13" t="s">
        <v>88</v>
      </c>
      <c r="Y838" s="13" t="s">
        <v>42</v>
      </c>
      <c r="Z838" s="13" t="s">
        <v>41</v>
      </c>
      <c r="AA838" s="13"/>
      <c r="AB838" s="13">
        <v>-1</v>
      </c>
      <c r="AC838" s="72">
        <f t="shared" si="1840"/>
        <v>0.5</v>
      </c>
      <c r="AD838" s="13">
        <v>1</v>
      </c>
      <c r="AE838" s="72">
        <f t="shared" ref="AE838" si="1856">VALUE(IF(AD838=-2,0%,IF(AD838=-1,50%,IF(AD838=0,100%,IF(AD838=1,50%,IF(AD838=2,0%))))))</f>
        <v>0.5</v>
      </c>
      <c r="AF838" s="13" t="s">
        <v>41</v>
      </c>
      <c r="AG838" s="13">
        <v>0</v>
      </c>
      <c r="AH838" s="13" t="s">
        <v>42</v>
      </c>
      <c r="AI838" s="13">
        <f t="shared" si="1827"/>
        <v>3</v>
      </c>
      <c r="AJ838" s="70">
        <f t="shared" si="1842"/>
        <v>0</v>
      </c>
      <c r="AK838" s="59">
        <f t="shared" si="1843"/>
        <v>-3</v>
      </c>
      <c r="AL838" s="70">
        <f t="shared" ref="AL838" si="1857">VALUE(IF(AK838=-3,0%,IF(AK838=-2,33.3%,IF(AK838=-1,66.6%,IF(AK838=0,100%,IF(AK838=1,66.6%,IF(AK838=2,33.3%,IF(AK838=3,0%))))))))</f>
        <v>0</v>
      </c>
      <c r="AM838" s="13" t="s">
        <v>42</v>
      </c>
      <c r="AN838" s="13" t="s">
        <v>41</v>
      </c>
      <c r="AO838" s="13"/>
      <c r="AP838" s="13">
        <v>101.31965006729475</v>
      </c>
      <c r="AQ838" s="13">
        <v>117.34261838440112</v>
      </c>
      <c r="AR838" s="13">
        <v>125.13020833333333</v>
      </c>
      <c r="AS838" s="13">
        <v>148.05555555555554</v>
      </c>
      <c r="AT838" s="36">
        <v>147.243144</v>
      </c>
      <c r="AU838" s="36" t="str">
        <f t="shared" si="1845"/>
        <v>2</v>
      </c>
      <c r="AV838" s="36">
        <v>0</v>
      </c>
      <c r="AW838" s="36">
        <v>147.243144</v>
      </c>
      <c r="AX838" s="36">
        <v>147.243144</v>
      </c>
      <c r="AY838" s="36">
        <v>168.61555300000001</v>
      </c>
      <c r="AZ838" s="36" t="str">
        <f t="shared" si="1846"/>
        <v>2</v>
      </c>
      <c r="BA838" s="36">
        <v>0</v>
      </c>
      <c r="BB838" s="36">
        <v>168.61555300000001</v>
      </c>
      <c r="BC838" s="36">
        <v>168.61555300000001</v>
      </c>
      <c r="BD838" s="36">
        <v>37889.1</v>
      </c>
      <c r="BE838" s="36" t="s">
        <v>50</v>
      </c>
      <c r="BF838" s="36">
        <v>37200.199999999997</v>
      </c>
      <c r="BG838" s="36">
        <v>38578</v>
      </c>
      <c r="BH838" s="36">
        <v>159.87318999999999</v>
      </c>
      <c r="BI838" s="36">
        <v>17.861582346596052</v>
      </c>
      <c r="BJ838" s="36">
        <v>147.243144</v>
      </c>
      <c r="BK838" s="36">
        <v>172.50323599999999</v>
      </c>
      <c r="BL838" s="36">
        <v>172.3124765</v>
      </c>
      <c r="BM838" s="36">
        <v>5.2282393527558062</v>
      </c>
      <c r="BN838" s="36">
        <v>168.61555300000001</v>
      </c>
      <c r="BO838" s="36">
        <v>176.0094</v>
      </c>
      <c r="BP838" s="36">
        <v>37200.200000000004</v>
      </c>
      <c r="BQ838" s="36">
        <v>7.9704122254794649E-12</v>
      </c>
      <c r="BR838" s="36">
        <v>37200.199999999997</v>
      </c>
      <c r="BS838" s="36">
        <v>37200.199999999997</v>
      </c>
      <c r="BT838" s="36">
        <v>284.56579149999993</v>
      </c>
      <c r="BU838" s="36">
        <v>194.20355051547975</v>
      </c>
      <c r="BV838" s="36">
        <v>147.243144</v>
      </c>
      <c r="BW838" s="36">
        <v>421.88843899999989</v>
      </c>
      <c r="BX838" s="36">
        <v>229.91215499999998</v>
      </c>
      <c r="BY838" s="36">
        <v>86.68648587578582</v>
      </c>
      <c r="BZ838" s="36">
        <v>168.61555300000001</v>
      </c>
      <c r="CA838" s="36">
        <v>291.20875699999999</v>
      </c>
      <c r="CB838" s="36">
        <v>53561.443749999984</v>
      </c>
      <c r="CC838" s="36">
        <v>19568.306498586619</v>
      </c>
      <c r="CD838" s="36">
        <v>37200.199999999997</v>
      </c>
      <c r="CE838" s="36">
        <v>85422.8</v>
      </c>
      <c r="CF838" s="36"/>
      <c r="CG838" s="40">
        <v>30.216999999999999</v>
      </c>
      <c r="CH838" s="40">
        <v>55.701000000000001</v>
      </c>
      <c r="CI838" s="40"/>
      <c r="CL838" s="5" t="str">
        <f t="shared" si="1851"/>
        <v>0_0.5_2</v>
      </c>
      <c r="CM838" s="95" t="str">
        <f t="shared" si="1852"/>
        <v>1N</v>
      </c>
      <c r="CN838" s="96">
        <f t="shared" si="1839"/>
        <v>12</v>
      </c>
      <c r="CO838" s="96" t="str">
        <f t="shared" si="1847"/>
        <v>0_0.5_2</v>
      </c>
      <c r="CP838" s="95" t="str">
        <f t="shared" si="1855"/>
        <v>1N</v>
      </c>
      <c r="CQ838" s="5">
        <f t="shared" si="1848"/>
        <v>20</v>
      </c>
      <c r="CV838" s="87"/>
      <c r="CW838" s="87"/>
      <c r="CX838" s="87"/>
      <c r="CY838" s="87"/>
      <c r="CZ838" s="87"/>
    </row>
    <row r="839" spans="1:104" s="5" customFormat="1">
      <c r="A839" s="13" t="s">
        <v>447</v>
      </c>
      <c r="B839" s="13">
        <v>8</v>
      </c>
      <c r="C839" s="13">
        <v>4</v>
      </c>
      <c r="D839" s="13" t="s">
        <v>67</v>
      </c>
      <c r="E839" s="35" t="s">
        <v>417</v>
      </c>
      <c r="F839" s="13" t="s">
        <v>36</v>
      </c>
      <c r="G839" s="36">
        <v>1094974045</v>
      </c>
      <c r="H839" s="13" t="s">
        <v>418</v>
      </c>
      <c r="I839" s="37">
        <v>19</v>
      </c>
      <c r="J839" s="37" t="s">
        <v>38</v>
      </c>
      <c r="K839" s="38">
        <v>43532</v>
      </c>
      <c r="L839" s="39">
        <v>0.64930555555555558</v>
      </c>
      <c r="M839" s="37" t="s">
        <v>39</v>
      </c>
      <c r="N839" s="37" t="s">
        <v>42</v>
      </c>
      <c r="O839" s="37" t="s">
        <v>42</v>
      </c>
      <c r="P839" s="37" t="s">
        <v>42</v>
      </c>
      <c r="Q839" s="37">
        <v>1</v>
      </c>
      <c r="R839" s="13" t="s">
        <v>62</v>
      </c>
      <c r="S839" s="13" t="s">
        <v>56</v>
      </c>
      <c r="T839" s="13" t="s">
        <v>41</v>
      </c>
      <c r="U839" s="13" t="s">
        <v>52</v>
      </c>
      <c r="V839" s="13" t="s">
        <v>42</v>
      </c>
      <c r="W839" s="13" t="s">
        <v>46</v>
      </c>
      <c r="X839" s="13" t="s">
        <v>47</v>
      </c>
      <c r="Y839" s="13" t="s">
        <v>42</v>
      </c>
      <c r="Z839" s="13" t="s">
        <v>41</v>
      </c>
      <c r="AA839" s="13"/>
      <c r="AB839" s="13">
        <v>1</v>
      </c>
      <c r="AC839" s="72">
        <f t="shared" si="1840"/>
        <v>0.5</v>
      </c>
      <c r="AD839" s="13">
        <v>2</v>
      </c>
      <c r="AE839" s="72">
        <f t="shared" ref="AE839" si="1858">VALUE(IF(AD839=-2,0%,IF(AD839=-1,50%,IF(AD839=0,100%,IF(AD839=1,50%,IF(AD839=2,0%))))))</f>
        <v>0</v>
      </c>
      <c r="AF839" s="13" t="s">
        <v>41</v>
      </c>
      <c r="AG839" s="13">
        <v>0</v>
      </c>
      <c r="AH839" s="13" t="s">
        <v>42</v>
      </c>
      <c r="AI839" s="13">
        <f t="shared" si="1827"/>
        <v>1</v>
      </c>
      <c r="AJ839" s="70">
        <f t="shared" si="1842"/>
        <v>0.66599999999999993</v>
      </c>
      <c r="AK839" s="59">
        <f t="shared" si="1843"/>
        <v>-1</v>
      </c>
      <c r="AL839" s="70">
        <f t="shared" ref="AL839" si="1859">VALUE(IF(AK839=-3,0%,IF(AK839=-2,33.3%,IF(AK839=-1,66.6%,IF(AK839=0,100%,IF(AK839=1,66.6%,IF(AK839=2,33.3%,IF(AK839=3,0%))))))))</f>
        <v>0.66599999999999993</v>
      </c>
      <c r="AM839" s="13" t="s">
        <v>42</v>
      </c>
      <c r="AN839" s="13" t="s">
        <v>41</v>
      </c>
      <c r="AO839" s="13"/>
      <c r="AP839" s="13">
        <v>101.31965006729475</v>
      </c>
      <c r="AQ839" s="13">
        <v>117.34261838440112</v>
      </c>
      <c r="AR839" s="13">
        <v>125.13020833333333</v>
      </c>
      <c r="AS839" s="13">
        <v>148.05555555555554</v>
      </c>
      <c r="AT839" s="36">
        <v>1300.7301291999997</v>
      </c>
      <c r="AU839" s="36" t="str">
        <f t="shared" si="1845"/>
        <v>5</v>
      </c>
      <c r="AV839" s="36">
        <v>10.872288888390267</v>
      </c>
      <c r="AW839" s="36">
        <v>1293.0422599999999</v>
      </c>
      <c r="AX839" s="36">
        <v>1308.4179983999998</v>
      </c>
      <c r="AY839" s="36">
        <v>1470.5245744999997</v>
      </c>
      <c r="AZ839" s="36" t="str">
        <f t="shared" si="1846"/>
        <v>5</v>
      </c>
      <c r="BA839" s="36">
        <v>16.369266436077936</v>
      </c>
      <c r="BB839" s="36">
        <v>1458.9497551999998</v>
      </c>
      <c r="BC839" s="36">
        <v>1482.0993937999999</v>
      </c>
      <c r="BD839" s="36">
        <v>111600.72500000001</v>
      </c>
      <c r="BE839" s="36" t="s">
        <v>50</v>
      </c>
      <c r="BF839" s="36">
        <v>93689.5</v>
      </c>
      <c r="BG839" s="36">
        <v>121245.2</v>
      </c>
      <c r="BH839" s="36">
        <v>1459.7468639999997</v>
      </c>
      <c r="BI839" s="36">
        <v>214.01133411005557</v>
      </c>
      <c r="BJ839" s="36">
        <v>1308.4179983999998</v>
      </c>
      <c r="BK839" s="36">
        <v>1611.0757295999997</v>
      </c>
      <c r="BL839" s="36">
        <v>1412.8600675999999</v>
      </c>
      <c r="BM839" s="36">
        <v>65.180661289458968</v>
      </c>
      <c r="BN839" s="36">
        <v>1366.7703799999999</v>
      </c>
      <c r="BO839" s="36">
        <v>1458.9497551999998</v>
      </c>
      <c r="BP839" s="36">
        <v>117571.13333333335</v>
      </c>
      <c r="BQ839" s="36">
        <v>2845.9198025711548</v>
      </c>
      <c r="BR839" s="36">
        <v>115734.1</v>
      </c>
      <c r="BS839" s="36">
        <v>121245.2</v>
      </c>
      <c r="BT839" s="36">
        <v>1392.1337843999997</v>
      </c>
      <c r="BU839" s="36">
        <v>118.39199994592366</v>
      </c>
      <c r="BV839" s="36">
        <v>1308.4179983999998</v>
      </c>
      <c r="BW839" s="36">
        <v>1475.8495703999997</v>
      </c>
      <c r="BX839" s="36">
        <v>1374.6048740000001</v>
      </c>
      <c r="BY839" s="36">
        <v>119.28167490978721</v>
      </c>
      <c r="BZ839" s="36">
        <v>1290.2599928000002</v>
      </c>
      <c r="CA839" s="36">
        <v>1458.9497551999998</v>
      </c>
      <c r="CB839" s="36">
        <v>120900.78125000003</v>
      </c>
      <c r="CC839" s="36">
        <v>9538.9482240771667</v>
      </c>
      <c r="CD839" s="36">
        <v>93689.5</v>
      </c>
      <c r="CE839" s="36">
        <v>132267.5</v>
      </c>
      <c r="CF839" s="36"/>
      <c r="CG839" s="40">
        <v>29.916</v>
      </c>
      <c r="CH839" s="40">
        <v>56.387</v>
      </c>
      <c r="CI839" s="40"/>
      <c r="CL839" s="5" t="str">
        <f t="shared" si="1851"/>
        <v>0.666_0.5_5</v>
      </c>
      <c r="CM839" s="95" t="str">
        <f t="shared" si="1852"/>
        <v>3D</v>
      </c>
      <c r="CN839" s="96">
        <f t="shared" si="1839"/>
        <v>10</v>
      </c>
      <c r="CO839" s="96" t="str">
        <f t="shared" si="1847"/>
        <v>0.666_0_5</v>
      </c>
      <c r="CP839" s="95" t="str">
        <f t="shared" si="1855"/>
        <v>3C</v>
      </c>
      <c r="CQ839" s="5">
        <f t="shared" si="1848"/>
        <v>1</v>
      </c>
      <c r="CV839" s="87"/>
      <c r="CW839" s="87"/>
      <c r="CX839" s="87"/>
      <c r="CY839" s="87"/>
      <c r="CZ839" s="87"/>
    </row>
    <row r="840" spans="1:104" s="5" customFormat="1">
      <c r="A840" s="13" t="s">
        <v>447</v>
      </c>
      <c r="B840" s="13">
        <v>8</v>
      </c>
      <c r="C840" s="13">
        <v>4</v>
      </c>
      <c r="D840" s="13" t="s">
        <v>67</v>
      </c>
      <c r="E840" s="35" t="s">
        <v>417</v>
      </c>
      <c r="F840" s="13" t="s">
        <v>36</v>
      </c>
      <c r="G840" s="36">
        <v>1094974045</v>
      </c>
      <c r="H840" s="13" t="s">
        <v>418</v>
      </c>
      <c r="I840" s="37">
        <v>19</v>
      </c>
      <c r="J840" s="37" t="s">
        <v>38</v>
      </c>
      <c r="K840" s="38">
        <v>43532</v>
      </c>
      <c r="L840" s="39">
        <v>0.65972222222222221</v>
      </c>
      <c r="M840" s="37" t="s">
        <v>39</v>
      </c>
      <c r="N840" s="37" t="s">
        <v>42</v>
      </c>
      <c r="O840" s="37" t="s">
        <v>42</v>
      </c>
      <c r="P840" s="37" t="s">
        <v>42</v>
      </c>
      <c r="Q840" s="37">
        <v>2</v>
      </c>
      <c r="R840" s="13" t="s">
        <v>43</v>
      </c>
      <c r="S840" s="13" t="s">
        <v>56</v>
      </c>
      <c r="T840" s="13" t="s">
        <v>41</v>
      </c>
      <c r="U840" s="13" t="s">
        <v>52</v>
      </c>
      <c r="V840" s="13" t="s">
        <v>42</v>
      </c>
      <c r="W840" s="13" t="s">
        <v>81</v>
      </c>
      <c r="X840" s="13" t="s">
        <v>88</v>
      </c>
      <c r="Y840" s="13" t="s">
        <v>42</v>
      </c>
      <c r="Z840" s="13" t="s">
        <v>41</v>
      </c>
      <c r="AA840" s="13"/>
      <c r="AB840" s="13">
        <v>-1</v>
      </c>
      <c r="AC840" s="72">
        <f t="shared" si="1840"/>
        <v>0.5</v>
      </c>
      <c r="AD840" s="13">
        <v>2</v>
      </c>
      <c r="AE840" s="72">
        <f t="shared" ref="AE840" si="1860">VALUE(IF(AD840=-2,0%,IF(AD840=-1,50%,IF(AD840=0,100%,IF(AD840=1,50%,IF(AD840=2,0%))))))</f>
        <v>0</v>
      </c>
      <c r="AF840" s="13" t="s">
        <v>41</v>
      </c>
      <c r="AG840" s="13">
        <v>0</v>
      </c>
      <c r="AH840" s="13" t="s">
        <v>42</v>
      </c>
      <c r="AI840" s="13">
        <f t="shared" si="1827"/>
        <v>2</v>
      </c>
      <c r="AJ840" s="70">
        <f t="shared" si="1842"/>
        <v>0.33299999999999996</v>
      </c>
      <c r="AK840" s="59">
        <f t="shared" si="1843"/>
        <v>-3</v>
      </c>
      <c r="AL840" s="70">
        <f t="shared" ref="AL840" si="1861">VALUE(IF(AK840=-3,0%,IF(AK840=-2,33.3%,IF(AK840=-1,66.6%,IF(AK840=0,100%,IF(AK840=1,66.6%,IF(AK840=2,33.3%,IF(AK840=3,0%))))))))</f>
        <v>0</v>
      </c>
      <c r="AM840" s="13" t="s">
        <v>42</v>
      </c>
      <c r="AN840" s="13" t="s">
        <v>41</v>
      </c>
      <c r="AO840" s="13"/>
      <c r="AP840" s="13">
        <v>101.31965006729475</v>
      </c>
      <c r="AQ840" s="13">
        <v>117.34261838440112</v>
      </c>
      <c r="AR840" s="13">
        <v>125.13020833333333</v>
      </c>
      <c r="AS840" s="13">
        <v>148.05555555555554</v>
      </c>
      <c r="AT840" s="36">
        <v>1558.6633296</v>
      </c>
      <c r="AU840" s="36" t="str">
        <f t="shared" si="1845"/>
        <v>5</v>
      </c>
      <c r="AV840" s="36">
        <v>0</v>
      </c>
      <c r="AW840" s="36">
        <v>1558.6633296</v>
      </c>
      <c r="AX840" s="36">
        <v>1558.6633296</v>
      </c>
      <c r="AY840" s="36">
        <v>1416.6648733000002</v>
      </c>
      <c r="AZ840" s="36" t="str">
        <f t="shared" si="1846"/>
        <v>5</v>
      </c>
      <c r="BA840" s="36">
        <v>5.4440879403537981</v>
      </c>
      <c r="BB840" s="36">
        <v>1412.8153218</v>
      </c>
      <c r="BC840" s="36">
        <v>1420.5144248000001</v>
      </c>
      <c r="BD840" s="36">
        <v>99200.7</v>
      </c>
      <c r="BE840" s="36" t="s">
        <v>50</v>
      </c>
      <c r="BF840" s="36">
        <v>99200.7</v>
      </c>
      <c r="BG840" s="36">
        <v>99200.7</v>
      </c>
      <c r="BH840" s="36">
        <v>1562.4213279999999</v>
      </c>
      <c r="BI840" s="36">
        <v>5.3146123046562579</v>
      </c>
      <c r="BJ840" s="36">
        <v>1558.6633296</v>
      </c>
      <c r="BK840" s="36">
        <v>1566.1793263999998</v>
      </c>
      <c r="BL840" s="36">
        <v>1412.8153218</v>
      </c>
      <c r="BM840" s="36">
        <v>0</v>
      </c>
      <c r="BN840" s="36">
        <v>1412.8153218</v>
      </c>
      <c r="BO840" s="36">
        <v>1412.8153218</v>
      </c>
      <c r="BP840" s="36">
        <v>102874.76666666666</v>
      </c>
      <c r="BQ840" s="36">
        <v>2845.9198025711621</v>
      </c>
      <c r="BR840" s="36">
        <v>99200.7</v>
      </c>
      <c r="BS840" s="36">
        <v>104711.8</v>
      </c>
      <c r="BT840" s="36">
        <v>1433.5406639999999</v>
      </c>
      <c r="BU840" s="36">
        <v>176.95017065179368</v>
      </c>
      <c r="BV840" s="36">
        <v>1308.4179983999998</v>
      </c>
      <c r="BW840" s="36">
        <v>1558.6633296</v>
      </c>
      <c r="BX840" s="36">
        <v>1435.8825385</v>
      </c>
      <c r="BY840" s="36">
        <v>32.621970703339009</v>
      </c>
      <c r="BZ840" s="36">
        <v>1412.8153218</v>
      </c>
      <c r="CA840" s="36">
        <v>1458.9497551999998</v>
      </c>
      <c r="CB840" s="36">
        <v>93517.293750000012</v>
      </c>
      <c r="CC840" s="36">
        <v>28609.671835062298</v>
      </c>
      <c r="CD840" s="36">
        <v>33066.9</v>
      </c>
      <c r="CE840" s="36">
        <v>121245.2</v>
      </c>
      <c r="CF840" s="36"/>
      <c r="CG840" s="40">
        <v>30.167000000000002</v>
      </c>
      <c r="CH840" s="40">
        <v>55.789000000000001</v>
      </c>
      <c r="CI840" s="40"/>
      <c r="CL840" s="5" t="str">
        <f t="shared" si="1851"/>
        <v>0.333_0.5_5</v>
      </c>
      <c r="CM840" s="95" t="str">
        <f t="shared" si="1852"/>
        <v>3A</v>
      </c>
      <c r="CN840" s="96">
        <f t="shared" si="1839"/>
        <v>6</v>
      </c>
      <c r="CO840" s="96" t="str">
        <f t="shared" si="1847"/>
        <v>0_0_5</v>
      </c>
      <c r="CP840" s="95" t="str">
        <f t="shared" si="1855"/>
        <v>2W</v>
      </c>
      <c r="CQ840" s="5">
        <f t="shared" si="1848"/>
        <v>3</v>
      </c>
      <c r="CV840" s="87"/>
      <c r="CW840" s="87"/>
      <c r="CX840" s="87"/>
      <c r="CY840" s="87"/>
      <c r="CZ840" s="87"/>
    </row>
    <row r="841" spans="1:104" s="5" customFormat="1">
      <c r="A841" s="13" t="s">
        <v>447</v>
      </c>
      <c r="B841" s="13">
        <v>8</v>
      </c>
      <c r="C841" s="13">
        <v>4</v>
      </c>
      <c r="D841" s="13" t="s">
        <v>67</v>
      </c>
      <c r="E841" s="35" t="s">
        <v>417</v>
      </c>
      <c r="F841" s="13" t="s">
        <v>36</v>
      </c>
      <c r="G841" s="36">
        <v>1094974045</v>
      </c>
      <c r="H841" s="13" t="s">
        <v>418</v>
      </c>
      <c r="I841" s="37">
        <v>19</v>
      </c>
      <c r="J841" s="37" t="s">
        <v>38</v>
      </c>
      <c r="K841" s="38">
        <v>43532</v>
      </c>
      <c r="L841" s="39">
        <v>0.67013888888888884</v>
      </c>
      <c r="M841" s="37" t="s">
        <v>39</v>
      </c>
      <c r="N841" s="37" t="s">
        <v>42</v>
      </c>
      <c r="O841" s="37" t="s">
        <v>42</v>
      </c>
      <c r="P841" s="37" t="s">
        <v>42</v>
      </c>
      <c r="Q841" s="37">
        <v>3</v>
      </c>
      <c r="R841" s="13" t="s">
        <v>62</v>
      </c>
      <c r="S841" s="13" t="s">
        <v>63</v>
      </c>
      <c r="T841" s="13" t="s">
        <v>42</v>
      </c>
      <c r="U841" s="13" t="s">
        <v>52</v>
      </c>
      <c r="V841" s="13" t="s">
        <v>42</v>
      </c>
      <c r="W841" s="13" t="s">
        <v>64</v>
      </c>
      <c r="X841" s="13" t="s">
        <v>88</v>
      </c>
      <c r="Y841" s="13" t="s">
        <v>42</v>
      </c>
      <c r="Z841" s="13" t="s">
        <v>42</v>
      </c>
      <c r="AA841" s="13"/>
      <c r="AB841" s="13">
        <v>1</v>
      </c>
      <c r="AC841" s="72">
        <f t="shared" si="1840"/>
        <v>0.5</v>
      </c>
      <c r="AD841" s="13">
        <v>0</v>
      </c>
      <c r="AE841" s="72">
        <f t="shared" ref="AE841" si="1862">VALUE(IF(AD841=-2,0%,IF(AD841=-1,50%,IF(AD841=0,100%,IF(AD841=1,50%,IF(AD841=2,0%))))))</f>
        <v>1</v>
      </c>
      <c r="AF841" s="13" t="s">
        <v>42</v>
      </c>
      <c r="AG841" s="13">
        <v>0</v>
      </c>
      <c r="AH841" s="13" t="s">
        <v>42</v>
      </c>
      <c r="AI841" s="13">
        <f t="shared" si="1827"/>
        <v>3</v>
      </c>
      <c r="AJ841" s="70">
        <f t="shared" si="1842"/>
        <v>0</v>
      </c>
      <c r="AK841" s="59">
        <f t="shared" si="1843"/>
        <v>-3</v>
      </c>
      <c r="AL841" s="70">
        <f t="shared" ref="AL841" si="1863">VALUE(IF(AK841=-3,0%,IF(AK841=-2,33.3%,IF(AK841=-1,66.6%,IF(AK841=0,100%,IF(AK841=1,66.6%,IF(AK841=2,33.3%,IF(AK841=3,0%))))))))</f>
        <v>0</v>
      </c>
      <c r="AM841" s="13" t="s">
        <v>42</v>
      </c>
      <c r="AN841" s="13" t="s">
        <v>42</v>
      </c>
      <c r="AO841" s="13"/>
      <c r="AP841" s="13">
        <v>101.31965006729475</v>
      </c>
      <c r="AQ841" s="13">
        <v>117.34261838440112</v>
      </c>
      <c r="AR841" s="13">
        <v>125.13020833333333</v>
      </c>
      <c r="AS841" s="13">
        <v>148.05555555555554</v>
      </c>
      <c r="AT841" s="36">
        <v>1704.0593719999997</v>
      </c>
      <c r="AU841" s="36" t="str">
        <f t="shared" si="1845"/>
        <v>5</v>
      </c>
      <c r="AV841" s="36">
        <v>36.667093414791928</v>
      </c>
      <c r="AW841" s="36">
        <v>1678.1318215999997</v>
      </c>
      <c r="AX841" s="36">
        <v>1729.9869223999997</v>
      </c>
      <c r="AY841" s="36">
        <v>1505.2275513</v>
      </c>
      <c r="AZ841" s="36" t="str">
        <f t="shared" si="1846"/>
        <v>5</v>
      </c>
      <c r="BA841" s="36">
        <v>21.788248833008282</v>
      </c>
      <c r="BB841" s="36">
        <v>1489.8209328</v>
      </c>
      <c r="BC841" s="36">
        <v>1520.6341698000001</v>
      </c>
      <c r="BD841" s="36">
        <v>99200.7</v>
      </c>
      <c r="BE841" s="36" t="s">
        <v>50</v>
      </c>
      <c r="BF841" s="36">
        <v>99200.7</v>
      </c>
      <c r="BG841" s="36">
        <v>99200.7</v>
      </c>
      <c r="BH841" s="36">
        <v>1670.6880939999996</v>
      </c>
      <c r="BI841" s="36">
        <v>10.527020526530912</v>
      </c>
      <c r="BJ841" s="36">
        <v>1663.2443663999998</v>
      </c>
      <c r="BK841" s="36">
        <v>1678.1318215999997</v>
      </c>
      <c r="BL841" s="36">
        <v>1505.2275513</v>
      </c>
      <c r="BM841" s="36">
        <v>21.788248833008282</v>
      </c>
      <c r="BN841" s="36">
        <v>1489.8209328</v>
      </c>
      <c r="BO841" s="36">
        <v>1520.6341698000001</v>
      </c>
      <c r="BP841" s="36">
        <v>99200.7</v>
      </c>
      <c r="BQ841" s="36">
        <v>0</v>
      </c>
      <c r="BR841" s="36">
        <v>99200.7</v>
      </c>
      <c r="BS841" s="36">
        <v>99200.7</v>
      </c>
      <c r="BT841" s="36">
        <v>1618.3975756</v>
      </c>
      <c r="BU841" s="36">
        <v>84.476980831330621</v>
      </c>
      <c r="BV841" s="36">
        <v>1558.6633296</v>
      </c>
      <c r="BW841" s="36">
        <v>1678.1318215999997</v>
      </c>
      <c r="BX841" s="36">
        <v>1451.3181273</v>
      </c>
      <c r="BY841" s="36">
        <v>54.45118972751343</v>
      </c>
      <c r="BZ841" s="36">
        <v>1412.8153218</v>
      </c>
      <c r="CA841" s="36">
        <v>1489.8209328</v>
      </c>
      <c r="CB841" s="36">
        <v>99200.699999999968</v>
      </c>
      <c r="CC841" s="36">
        <v>3.0058306845273019E-11</v>
      </c>
      <c r="CD841" s="36">
        <v>99200.7</v>
      </c>
      <c r="CE841" s="36">
        <v>99200.7</v>
      </c>
      <c r="CF841" s="36"/>
      <c r="CG841" s="40">
        <v>30.318000000000001</v>
      </c>
      <c r="CH841" s="40">
        <v>55.555999999999997</v>
      </c>
      <c r="CI841" s="40"/>
      <c r="CL841" s="5" t="str">
        <f t="shared" si="1851"/>
        <v>0_0.5_5</v>
      </c>
      <c r="CM841" s="95" t="str">
        <f t="shared" si="1852"/>
        <v>2X</v>
      </c>
      <c r="CN841" s="96">
        <f t="shared" si="1839"/>
        <v>3</v>
      </c>
      <c r="CO841" s="96" t="str">
        <f t="shared" si="1847"/>
        <v>0_1_5</v>
      </c>
      <c r="CP841" s="95" t="str">
        <f t="shared" si="1855"/>
        <v>2Y</v>
      </c>
      <c r="CQ841" s="5">
        <f t="shared" si="1848"/>
        <v>3</v>
      </c>
      <c r="CV841" s="87"/>
      <c r="CW841" s="87"/>
      <c r="CX841" s="87"/>
      <c r="CY841" s="87"/>
      <c r="CZ841" s="87"/>
    </row>
    <row r="842" spans="1:104" s="5" customFormat="1">
      <c r="A842" s="13" t="s">
        <v>447</v>
      </c>
      <c r="B842" s="13">
        <v>8</v>
      </c>
      <c r="C842" s="13">
        <v>4</v>
      </c>
      <c r="D842" s="13" t="s">
        <v>67</v>
      </c>
      <c r="E842" s="35" t="s">
        <v>417</v>
      </c>
      <c r="F842" s="13" t="s">
        <v>36</v>
      </c>
      <c r="G842" s="36">
        <v>1094974045</v>
      </c>
      <c r="H842" s="13" t="s">
        <v>418</v>
      </c>
      <c r="I842" s="37">
        <v>19</v>
      </c>
      <c r="J842" s="37" t="s">
        <v>38</v>
      </c>
      <c r="K842" s="38">
        <v>43532</v>
      </c>
      <c r="L842" s="39">
        <v>0.68055555555555547</v>
      </c>
      <c r="M842" s="37" t="s">
        <v>39</v>
      </c>
      <c r="N842" s="37" t="s">
        <v>42</v>
      </c>
      <c r="O842" s="37" t="s">
        <v>42</v>
      </c>
      <c r="P842" s="37" t="s">
        <v>42</v>
      </c>
      <c r="Q842" s="37">
        <v>4</v>
      </c>
      <c r="R842" s="13" t="s">
        <v>62</v>
      </c>
      <c r="S842" s="13" t="s">
        <v>63</v>
      </c>
      <c r="T842" s="13" t="s">
        <v>42</v>
      </c>
      <c r="U842" s="13" t="s">
        <v>52</v>
      </c>
      <c r="V842" s="13" t="s">
        <v>42</v>
      </c>
      <c r="W842" s="13" t="s">
        <v>64</v>
      </c>
      <c r="X842" s="13" t="s">
        <v>88</v>
      </c>
      <c r="Y842" s="13" t="s">
        <v>42</v>
      </c>
      <c r="Z842" s="13" t="s">
        <v>41</v>
      </c>
      <c r="AA842" s="13"/>
      <c r="AB842" s="13">
        <v>1</v>
      </c>
      <c r="AC842" s="72">
        <f t="shared" si="1840"/>
        <v>0.5</v>
      </c>
      <c r="AD842" s="13">
        <v>0</v>
      </c>
      <c r="AE842" s="72">
        <f t="shared" ref="AE842" si="1864">VALUE(IF(AD842=-2,0%,IF(AD842=-1,50%,IF(AD842=0,100%,IF(AD842=1,50%,IF(AD842=2,0%))))))</f>
        <v>1</v>
      </c>
      <c r="AF842" s="13" t="s">
        <v>42</v>
      </c>
      <c r="AG842" s="13">
        <v>0</v>
      </c>
      <c r="AH842" s="13" t="s">
        <v>42</v>
      </c>
      <c r="AI842" s="13">
        <f t="shared" si="1827"/>
        <v>3</v>
      </c>
      <c r="AJ842" s="70">
        <f t="shared" si="1842"/>
        <v>0</v>
      </c>
      <c r="AK842" s="59">
        <f t="shared" si="1843"/>
        <v>-3</v>
      </c>
      <c r="AL842" s="70">
        <f t="shared" ref="AL842" si="1865">VALUE(IF(AK842=-3,0%,IF(AK842=-2,33.3%,IF(AK842=-1,66.6%,IF(AK842=0,100%,IF(AK842=1,66.6%,IF(AK842=2,33.3%,IF(AK842=3,0%))))))))</f>
        <v>0</v>
      </c>
      <c r="AM842" s="13" t="s">
        <v>42</v>
      </c>
      <c r="AN842" s="13" t="s">
        <v>41</v>
      </c>
      <c r="AO842" s="13"/>
      <c r="AP842" s="13">
        <v>101.31965006729475</v>
      </c>
      <c r="AQ842" s="13">
        <v>117.34261838440112</v>
      </c>
      <c r="AR842" s="13">
        <v>125.13020833333333</v>
      </c>
      <c r="AS842" s="13">
        <v>148.05555555555554</v>
      </c>
      <c r="AT842" s="36">
        <v>1663.1224847999997</v>
      </c>
      <c r="AU842" s="36" t="str">
        <f t="shared" si="1845"/>
        <v>5</v>
      </c>
      <c r="AV842" s="36">
        <v>73.605227081352581</v>
      </c>
      <c r="AW842" s="36">
        <v>1611.0757295999997</v>
      </c>
      <c r="AX842" s="36">
        <v>1715.1692399999999</v>
      </c>
      <c r="AY842" s="36">
        <v>1259.8468517000001</v>
      </c>
      <c r="AZ842" s="36" t="str">
        <f t="shared" si="1846"/>
        <v>5</v>
      </c>
      <c r="BA842" s="36">
        <v>118.77017408753103</v>
      </c>
      <c r="BB842" s="36">
        <v>1175.8636562000002</v>
      </c>
      <c r="BC842" s="36">
        <v>1343.8300472000001</v>
      </c>
      <c r="BD842" s="36">
        <v>80600.55</v>
      </c>
      <c r="BE842" s="36" t="s">
        <v>50</v>
      </c>
      <c r="BF842" s="36">
        <v>74400.5</v>
      </c>
      <c r="BG842" s="36">
        <v>85422.8</v>
      </c>
      <c r="BH842" s="36">
        <v>1715.1692399999999</v>
      </c>
      <c r="BI842" s="36">
        <v>0</v>
      </c>
      <c r="BJ842" s="36">
        <v>1715.1692399999999</v>
      </c>
      <c r="BK842" s="36">
        <v>1715.1692399999999</v>
      </c>
      <c r="BL842" s="36">
        <v>1393.7283797</v>
      </c>
      <c r="BM842" s="36">
        <v>70.566898561302239</v>
      </c>
      <c r="BN842" s="36">
        <v>1343.8300472000001</v>
      </c>
      <c r="BO842" s="36">
        <v>1443.6267122000002</v>
      </c>
      <c r="BP842" s="36">
        <v>86800.6</v>
      </c>
      <c r="BQ842" s="36">
        <v>1509.3042794612309</v>
      </c>
      <c r="BR842" s="36">
        <v>85422.8</v>
      </c>
      <c r="BS842" s="36">
        <v>88178.4</v>
      </c>
      <c r="BT842" s="36">
        <v>1696.6505307999998</v>
      </c>
      <c r="BU842" s="36">
        <v>26.189409708283556</v>
      </c>
      <c r="BV842" s="36">
        <v>1678.1318215999997</v>
      </c>
      <c r="BW842" s="36">
        <v>1715.1692399999999</v>
      </c>
      <c r="BX842" s="36">
        <v>1416.8254900000002</v>
      </c>
      <c r="BY842" s="36">
        <v>103.23114519918946</v>
      </c>
      <c r="BZ842" s="36">
        <v>1343.8300472000001</v>
      </c>
      <c r="CA842" s="36">
        <v>1489.8209328</v>
      </c>
      <c r="CB842" s="36">
        <v>90933.962499999994</v>
      </c>
      <c r="CC842" s="36">
        <v>5511.1533333625657</v>
      </c>
      <c r="CD842" s="36">
        <v>85422.8</v>
      </c>
      <c r="CE842" s="36">
        <v>99200.7</v>
      </c>
      <c r="CF842" s="36"/>
      <c r="CG842" s="40">
        <v>30.495000000000001</v>
      </c>
      <c r="CH842" s="40">
        <v>54.179000000000002</v>
      </c>
      <c r="CI842" s="40"/>
      <c r="CL842" s="5" t="str">
        <f t="shared" si="1851"/>
        <v>0_0.5_5</v>
      </c>
      <c r="CM842" s="95" t="str">
        <f t="shared" si="1852"/>
        <v>2X</v>
      </c>
      <c r="CN842" s="96">
        <f t="shared" si="1839"/>
        <v>3</v>
      </c>
      <c r="CO842" s="96" t="str">
        <f t="shared" si="1847"/>
        <v>0_1_5</v>
      </c>
      <c r="CP842" s="95" t="str">
        <f t="shared" si="1855"/>
        <v>2Y</v>
      </c>
      <c r="CQ842" s="5">
        <f t="shared" si="1848"/>
        <v>3</v>
      </c>
      <c r="CV842" s="87"/>
      <c r="CW842" s="87"/>
      <c r="CX842" s="87"/>
      <c r="CY842" s="87"/>
      <c r="CZ842" s="87"/>
    </row>
    <row r="843" spans="1:104" s="5" customFormat="1">
      <c r="A843" s="13" t="s">
        <v>447</v>
      </c>
      <c r="B843" s="13">
        <v>8</v>
      </c>
      <c r="C843" s="13">
        <v>4</v>
      </c>
      <c r="D843" s="13" t="s">
        <v>67</v>
      </c>
      <c r="E843" s="35" t="s">
        <v>417</v>
      </c>
      <c r="F843" s="13" t="s">
        <v>36</v>
      </c>
      <c r="G843" s="36">
        <v>1094974045</v>
      </c>
      <c r="H843" s="13" t="s">
        <v>418</v>
      </c>
      <c r="I843" s="37">
        <v>19</v>
      </c>
      <c r="J843" s="37" t="s">
        <v>38</v>
      </c>
      <c r="K843" s="38">
        <v>43532</v>
      </c>
      <c r="L843" s="39">
        <v>0.69513888888888886</v>
      </c>
      <c r="M843" s="37" t="s">
        <v>39</v>
      </c>
      <c r="N843" s="37" t="s">
        <v>42</v>
      </c>
      <c r="O843" s="37" t="s">
        <v>42</v>
      </c>
      <c r="P843" s="37" t="s">
        <v>42</v>
      </c>
      <c r="Q843" s="37">
        <v>5</v>
      </c>
      <c r="R843" s="13" t="s">
        <v>43</v>
      </c>
      <c r="S843" s="13" t="s">
        <v>44</v>
      </c>
      <c r="T843" s="13" t="s">
        <v>41</v>
      </c>
      <c r="U843" s="13" t="s">
        <v>52</v>
      </c>
      <c r="V843" s="13" t="s">
        <v>42</v>
      </c>
      <c r="W843" s="13" t="s">
        <v>46</v>
      </c>
      <c r="X843" s="13" t="s">
        <v>47</v>
      </c>
      <c r="Y843" s="13" t="s">
        <v>42</v>
      </c>
      <c r="Z843" s="13" t="s">
        <v>41</v>
      </c>
      <c r="AA843" s="13"/>
      <c r="AB843" s="13">
        <v>-1</v>
      </c>
      <c r="AC843" s="72">
        <f t="shared" si="1840"/>
        <v>0.5</v>
      </c>
      <c r="AD843" s="13">
        <v>1</v>
      </c>
      <c r="AE843" s="72">
        <f t="shared" ref="AE843" si="1866">VALUE(IF(AD843=-2,0%,IF(AD843=-1,50%,IF(AD843=0,100%,IF(AD843=1,50%,IF(AD843=2,0%))))))</f>
        <v>0.5</v>
      </c>
      <c r="AF843" s="13" t="s">
        <v>41</v>
      </c>
      <c r="AG843" s="13">
        <v>0</v>
      </c>
      <c r="AH843" s="13" t="s">
        <v>42</v>
      </c>
      <c r="AI843" s="13">
        <f t="shared" si="1827"/>
        <v>1</v>
      </c>
      <c r="AJ843" s="70">
        <f t="shared" si="1842"/>
        <v>0.66599999999999993</v>
      </c>
      <c r="AK843" s="59">
        <f t="shared" si="1843"/>
        <v>-1</v>
      </c>
      <c r="AL843" s="70">
        <f t="shared" ref="AL843" si="1867">VALUE(IF(AK843=-3,0%,IF(AK843=-2,33.3%,IF(AK843=-1,66.6%,IF(AK843=0,100%,IF(AK843=1,66.6%,IF(AK843=2,33.3%,IF(AK843=3,0%))))))))</f>
        <v>0.66599999999999993</v>
      </c>
      <c r="AM843" s="13" t="s">
        <v>42</v>
      </c>
      <c r="AN843" s="13" t="s">
        <v>41</v>
      </c>
      <c r="AO843" s="13"/>
      <c r="AP843" s="13">
        <v>101.31965006729475</v>
      </c>
      <c r="AQ843" s="13">
        <v>117.34261838440112</v>
      </c>
      <c r="AR843" s="13">
        <v>125.13020833333333</v>
      </c>
      <c r="AS843" s="13">
        <v>148.05555555555554</v>
      </c>
      <c r="AT843" s="36">
        <v>675.04275999999993</v>
      </c>
      <c r="AU843" s="36" t="str">
        <f t="shared" si="1845"/>
        <v>4</v>
      </c>
      <c r="AV843" s="36">
        <v>17.076410411081095</v>
      </c>
      <c r="AW843" s="36">
        <v>662.96791439999993</v>
      </c>
      <c r="AX843" s="36">
        <v>687.11760559999993</v>
      </c>
      <c r="AY843" s="36">
        <v>387.36413649999997</v>
      </c>
      <c r="AZ843" s="36" t="str">
        <f t="shared" si="1846"/>
        <v>3</v>
      </c>
      <c r="BA843" s="36">
        <v>5.2027441934960592</v>
      </c>
      <c r="BB843" s="36">
        <v>383.68524079999997</v>
      </c>
      <c r="BC843" s="36">
        <v>391.04303219999997</v>
      </c>
      <c r="BD843" s="36">
        <v>37889.1</v>
      </c>
      <c r="BE843" s="36" t="s">
        <v>50</v>
      </c>
      <c r="BF843" s="36">
        <v>37200.199999999997</v>
      </c>
      <c r="BG843" s="36">
        <v>38578</v>
      </c>
      <c r="BH843" s="36">
        <v>687.11760559999993</v>
      </c>
      <c r="BI843" s="36">
        <v>0</v>
      </c>
      <c r="BJ843" s="36">
        <v>687.11760559999993</v>
      </c>
      <c r="BK843" s="36">
        <v>687.11760559999993</v>
      </c>
      <c r="BL843" s="36">
        <v>427.85390610000002</v>
      </c>
      <c r="BM843" s="36">
        <v>52.058437112185807</v>
      </c>
      <c r="BN843" s="36">
        <v>391.04303219999997</v>
      </c>
      <c r="BO843" s="36">
        <v>464.66478000000001</v>
      </c>
      <c r="BP843" s="36">
        <v>37200.200000000004</v>
      </c>
      <c r="BQ843" s="36">
        <v>7.9704122254794649E-12</v>
      </c>
      <c r="BR843" s="36">
        <v>37200.199999999997</v>
      </c>
      <c r="BS843" s="36">
        <v>37200.199999999997</v>
      </c>
      <c r="BT843" s="36">
        <v>1054.9640727999999</v>
      </c>
      <c r="BU843" s="36">
        <v>520.21346278526983</v>
      </c>
      <c r="BV843" s="36">
        <v>687.11760559999993</v>
      </c>
      <c r="BW843" s="36">
        <v>1422.8105399999999</v>
      </c>
      <c r="BX843" s="36">
        <v>715.21377610000002</v>
      </c>
      <c r="BY843" s="36">
        <v>458.44666254795527</v>
      </c>
      <c r="BZ843" s="36">
        <v>391.04303219999997</v>
      </c>
      <c r="CA843" s="36">
        <v>1039.3845200000001</v>
      </c>
      <c r="CB843" s="36">
        <v>53561.443749999984</v>
      </c>
      <c r="CC843" s="36">
        <v>19568.306498586619</v>
      </c>
      <c r="CD843" s="36">
        <v>37200.199999999997</v>
      </c>
      <c r="CE843" s="36">
        <v>85422.8</v>
      </c>
      <c r="CF843" s="36"/>
      <c r="CG843" s="40">
        <v>30.216999999999999</v>
      </c>
      <c r="CH843" s="40">
        <v>55.701000000000001</v>
      </c>
      <c r="CI843" s="40"/>
      <c r="CL843" s="5" t="str">
        <f t="shared" si="1851"/>
        <v>0.666_0.5_3</v>
      </c>
      <c r="CM843" s="95" t="str">
        <f t="shared" si="1852"/>
        <v>2F</v>
      </c>
      <c r="CN843" s="96">
        <f t="shared" si="1839"/>
        <v>21</v>
      </c>
      <c r="CO843" s="96" t="str">
        <f t="shared" si="1847"/>
        <v>0.666_0.5_3</v>
      </c>
      <c r="CP843" s="95" t="str">
        <f t="shared" si="1855"/>
        <v>2F</v>
      </c>
      <c r="CQ843" s="5">
        <f t="shared" si="1848"/>
        <v>13</v>
      </c>
      <c r="CV843" s="87"/>
      <c r="CW843" s="87"/>
      <c r="CX843" s="87"/>
      <c r="CY843" s="87"/>
      <c r="CZ843" s="87"/>
    </row>
    <row r="844" spans="1:104" s="5" customFormat="1">
      <c r="A844" s="13" t="s">
        <v>447</v>
      </c>
      <c r="B844" s="13">
        <v>8</v>
      </c>
      <c r="C844" s="13">
        <v>5</v>
      </c>
      <c r="D844" s="13" t="s">
        <v>107</v>
      </c>
      <c r="E844" s="35" t="s">
        <v>419</v>
      </c>
      <c r="F844" s="13" t="s">
        <v>36</v>
      </c>
      <c r="G844" s="36">
        <v>94287787</v>
      </c>
      <c r="H844" s="13" t="s">
        <v>420</v>
      </c>
      <c r="I844" s="37">
        <v>36</v>
      </c>
      <c r="J844" s="37" t="s">
        <v>70</v>
      </c>
      <c r="K844" s="38">
        <v>43532</v>
      </c>
      <c r="L844" s="39">
        <v>0.64930555555555558</v>
      </c>
      <c r="M844" s="37" t="s">
        <v>157</v>
      </c>
      <c r="N844" s="37" t="s">
        <v>42</v>
      </c>
      <c r="O844" s="37" t="s">
        <v>42</v>
      </c>
      <c r="P844" s="37" t="s">
        <v>42</v>
      </c>
      <c r="Q844" s="37">
        <v>1</v>
      </c>
      <c r="R844" s="13" t="s">
        <v>43</v>
      </c>
      <c r="S844" s="13" t="s">
        <v>44</v>
      </c>
      <c r="T844" s="13" t="s">
        <v>42</v>
      </c>
      <c r="U844" s="13" t="s">
        <v>52</v>
      </c>
      <c r="V844" s="13"/>
      <c r="W844" s="13" t="s">
        <v>81</v>
      </c>
      <c r="X844" s="13" t="s">
        <v>88</v>
      </c>
      <c r="Y844" s="13" t="s">
        <v>42</v>
      </c>
      <c r="Z844" s="13" t="s">
        <v>41</v>
      </c>
      <c r="AA844" s="13"/>
      <c r="AB844" s="13">
        <v>-1</v>
      </c>
      <c r="AC844" s="72">
        <f t="shared" si="1840"/>
        <v>0.5</v>
      </c>
      <c r="AD844" s="13">
        <v>1</v>
      </c>
      <c r="AE844" s="72">
        <f t="shared" ref="AE844" si="1868">VALUE(IF(AD844=-2,0%,IF(AD844=-1,50%,IF(AD844=0,100%,IF(AD844=1,50%,IF(AD844=2,0%))))))</f>
        <v>0.5</v>
      </c>
      <c r="AF844" s="13" t="s">
        <v>42</v>
      </c>
      <c r="AG844" s="13">
        <v>0</v>
      </c>
      <c r="AH844" s="13">
        <v>0</v>
      </c>
      <c r="AI844" s="13">
        <f t="shared" si="1827"/>
        <v>2</v>
      </c>
      <c r="AJ844" s="70">
        <f t="shared" si="1842"/>
        <v>0.33299999999999996</v>
      </c>
      <c r="AK844" s="59">
        <f t="shared" si="1843"/>
        <v>-3</v>
      </c>
      <c r="AL844" s="70">
        <f t="shared" ref="AL844" si="1869">VALUE(IF(AK844=-3,0%,IF(AK844=-2,33.3%,IF(AK844=-1,66.6%,IF(AK844=0,100%,IF(AK844=1,66.6%,IF(AK844=2,33.3%,IF(AK844=3,0%))))))))</f>
        <v>0</v>
      </c>
      <c r="AM844" s="13" t="s">
        <v>42</v>
      </c>
      <c r="AN844" s="13" t="s">
        <v>41</v>
      </c>
      <c r="AO844" s="13"/>
      <c r="AP844" s="13">
        <v>101.31965006729475</v>
      </c>
      <c r="AQ844" s="13">
        <v>117.34261838440112</v>
      </c>
      <c r="AR844" s="13">
        <v>125.13020833333333</v>
      </c>
      <c r="AS844" s="13">
        <v>148.05555555555554</v>
      </c>
      <c r="AT844" s="36">
        <v>523.48503964999998</v>
      </c>
      <c r="AU844" s="36" t="str">
        <f t="shared" si="1845"/>
        <v>4</v>
      </c>
      <c r="AV844" s="36">
        <v>36.128833055640321</v>
      </c>
      <c r="AW844" s="36">
        <v>497.93809679999998</v>
      </c>
      <c r="AX844" s="36">
        <v>549.03198249999991</v>
      </c>
      <c r="AY844" s="36">
        <v>567.51258960000007</v>
      </c>
      <c r="AZ844" s="36" t="str">
        <f t="shared" si="1846"/>
        <v>4</v>
      </c>
      <c r="BA844" s="36">
        <v>17.532585925985273</v>
      </c>
      <c r="BB844" s="36">
        <v>555.11517920000006</v>
      </c>
      <c r="BC844" s="36">
        <v>579.91000000000008</v>
      </c>
      <c r="BD844" s="36">
        <v>111600.72500000001</v>
      </c>
      <c r="BE844" s="36" t="s">
        <v>50</v>
      </c>
      <c r="BF844" s="36">
        <v>93689.5</v>
      </c>
      <c r="BG844" s="36">
        <v>121245.2</v>
      </c>
      <c r="BH844" s="36">
        <v>527.75653409999995</v>
      </c>
      <c r="BI844" s="36">
        <v>30.088027672848909</v>
      </c>
      <c r="BJ844" s="36">
        <v>506.48108569999999</v>
      </c>
      <c r="BK844" s="36">
        <v>549.03198249999991</v>
      </c>
      <c r="BL844" s="36">
        <v>448.0023384000001</v>
      </c>
      <c r="BM844" s="36">
        <v>186.54560401564046</v>
      </c>
      <c r="BN844" s="36">
        <v>316.09467680000006</v>
      </c>
      <c r="BO844" s="36">
        <v>579.91000000000008</v>
      </c>
      <c r="BP844" s="36">
        <v>117571.13333333335</v>
      </c>
      <c r="BQ844" s="36">
        <v>2845.9198025711548</v>
      </c>
      <c r="BR844" s="36">
        <v>115734.1</v>
      </c>
      <c r="BS844" s="36">
        <v>121245.2</v>
      </c>
      <c r="BT844" s="36">
        <v>459.29682009999999</v>
      </c>
      <c r="BU844" s="36">
        <v>126.90468368783198</v>
      </c>
      <c r="BV844" s="36">
        <v>369.56165770000001</v>
      </c>
      <c r="BW844" s="36">
        <v>549.03198249999991</v>
      </c>
      <c r="BX844" s="36">
        <v>484.95648190000009</v>
      </c>
      <c r="BY844" s="36">
        <v>134.28455309205879</v>
      </c>
      <c r="BZ844" s="36">
        <v>390.00296380000003</v>
      </c>
      <c r="CA844" s="36">
        <v>579.91000000000008</v>
      </c>
      <c r="CB844" s="36">
        <v>120900.78125000003</v>
      </c>
      <c r="CC844" s="36">
        <v>9538.9482240771667</v>
      </c>
      <c r="CD844" s="36">
        <v>93689.5</v>
      </c>
      <c r="CE844" s="36">
        <v>132267.5</v>
      </c>
      <c r="CF844" s="36"/>
      <c r="CG844" s="40">
        <v>29.916</v>
      </c>
      <c r="CH844" s="40">
        <v>56.387</v>
      </c>
      <c r="CI844" s="40"/>
      <c r="CL844" s="5" t="str">
        <f t="shared" si="1851"/>
        <v>0.333_0.5_4</v>
      </c>
      <c r="CM844" s="95" t="str">
        <f t="shared" si="1852"/>
        <v>2O</v>
      </c>
      <c r="CN844" s="96">
        <f t="shared" si="1839"/>
        <v>11</v>
      </c>
      <c r="CO844" s="96" t="str">
        <f t="shared" si="1847"/>
        <v>0_0.5_4</v>
      </c>
      <c r="CP844" s="95" t="str">
        <f t="shared" si="1855"/>
        <v>2L</v>
      </c>
      <c r="CQ844" s="5">
        <f t="shared" si="1848"/>
        <v>5</v>
      </c>
      <c r="CV844" s="87"/>
      <c r="CW844" s="87"/>
      <c r="CX844" s="87"/>
      <c r="CY844" s="87"/>
      <c r="CZ844" s="87"/>
    </row>
    <row r="845" spans="1:104" s="5" customFormat="1">
      <c r="A845" s="13" t="s">
        <v>447</v>
      </c>
      <c r="B845" s="13">
        <v>8</v>
      </c>
      <c r="C845" s="13">
        <v>5</v>
      </c>
      <c r="D845" s="13" t="s">
        <v>107</v>
      </c>
      <c r="E845" s="35" t="s">
        <v>419</v>
      </c>
      <c r="F845" s="13" t="s">
        <v>36</v>
      </c>
      <c r="G845" s="36">
        <v>94287787</v>
      </c>
      <c r="H845" s="13" t="s">
        <v>420</v>
      </c>
      <c r="I845" s="37">
        <v>36</v>
      </c>
      <c r="J845" s="37" t="s">
        <v>70</v>
      </c>
      <c r="K845" s="38">
        <v>43532</v>
      </c>
      <c r="L845" s="39">
        <v>0.65972222222222221</v>
      </c>
      <c r="M845" s="37" t="s">
        <v>157</v>
      </c>
      <c r="N845" s="37" t="s">
        <v>42</v>
      </c>
      <c r="O845" s="37" t="s">
        <v>42</v>
      </c>
      <c r="P845" s="37" t="s">
        <v>42</v>
      </c>
      <c r="Q845" s="37">
        <v>2</v>
      </c>
      <c r="R845" s="13" t="s">
        <v>84</v>
      </c>
      <c r="S845" s="13" t="s">
        <v>56</v>
      </c>
      <c r="T845" s="13" t="s">
        <v>41</v>
      </c>
      <c r="U845" s="13" t="s">
        <v>52</v>
      </c>
      <c r="V845" s="13" t="s">
        <v>42</v>
      </c>
      <c r="W845" s="13" t="s">
        <v>81</v>
      </c>
      <c r="X845" s="13" t="s">
        <v>88</v>
      </c>
      <c r="Y845" s="13" t="s">
        <v>42</v>
      </c>
      <c r="Z845" s="13" t="s">
        <v>41</v>
      </c>
      <c r="AA845" s="13"/>
      <c r="AB845" s="13">
        <v>-2</v>
      </c>
      <c r="AC845" s="72">
        <f t="shared" si="1840"/>
        <v>0</v>
      </c>
      <c r="AD845" s="13">
        <v>2</v>
      </c>
      <c r="AE845" s="72">
        <f t="shared" ref="AE845" si="1870">VALUE(IF(AD845=-2,0%,IF(AD845=-1,50%,IF(AD845=0,100%,IF(AD845=1,50%,IF(AD845=2,0%))))))</f>
        <v>0</v>
      </c>
      <c r="AF845" s="13" t="s">
        <v>41</v>
      </c>
      <c r="AG845" s="13">
        <v>0</v>
      </c>
      <c r="AH845" s="13" t="s">
        <v>42</v>
      </c>
      <c r="AI845" s="13">
        <f t="shared" si="1827"/>
        <v>2</v>
      </c>
      <c r="AJ845" s="70">
        <f t="shared" si="1842"/>
        <v>0.33299999999999996</v>
      </c>
      <c r="AK845" s="59">
        <f t="shared" si="1843"/>
        <v>-3</v>
      </c>
      <c r="AL845" s="70">
        <f t="shared" ref="AL845" si="1871">VALUE(IF(AK845=-3,0%,IF(AK845=-2,33.3%,IF(AK845=-1,66.6%,IF(AK845=0,100%,IF(AK845=1,66.6%,IF(AK845=2,33.3%,IF(AK845=3,0%))))))))</f>
        <v>0</v>
      </c>
      <c r="AM845" s="13" t="s">
        <v>42</v>
      </c>
      <c r="AN845" s="13" t="s">
        <v>41</v>
      </c>
      <c r="AO845" s="13"/>
      <c r="AP845" s="13">
        <v>101.31965006729475</v>
      </c>
      <c r="AQ845" s="13">
        <v>117.34261838440112</v>
      </c>
      <c r="AR845" s="13">
        <v>125.13020833333333</v>
      </c>
      <c r="AS845" s="13">
        <v>148.05555555555554</v>
      </c>
      <c r="AT845" s="36">
        <v>510.74696324999991</v>
      </c>
      <c r="AU845" s="36" t="str">
        <f t="shared" si="1845"/>
        <v>4</v>
      </c>
      <c r="AV845" s="36">
        <v>18.114472652215653</v>
      </c>
      <c r="AW845" s="36">
        <v>497.93809679999998</v>
      </c>
      <c r="AX845" s="36">
        <v>523.55582969999989</v>
      </c>
      <c r="AY845" s="36">
        <v>546.88387350000016</v>
      </c>
      <c r="AZ845" s="36" t="str">
        <f t="shared" si="1846"/>
        <v>4</v>
      </c>
      <c r="BA845" s="36">
        <v>35.113173795811434</v>
      </c>
      <c r="BB845" s="36">
        <v>522.05511020000006</v>
      </c>
      <c r="BC845" s="36">
        <v>571.71263680000015</v>
      </c>
      <c r="BD845" s="36">
        <v>99200.7</v>
      </c>
      <c r="BE845" s="36" t="s">
        <v>50</v>
      </c>
      <c r="BF845" s="36">
        <v>99200.7</v>
      </c>
      <c r="BG845" s="36">
        <v>99200.7</v>
      </c>
      <c r="BH845" s="36">
        <v>510.74696324999991</v>
      </c>
      <c r="BI845" s="36">
        <v>18.114472652215653</v>
      </c>
      <c r="BJ845" s="36">
        <v>497.93809679999998</v>
      </c>
      <c r="BK845" s="36">
        <v>523.55582969999989</v>
      </c>
      <c r="BL845" s="36">
        <v>534.43765260000009</v>
      </c>
      <c r="BM845" s="36">
        <v>17.511559398739863</v>
      </c>
      <c r="BN845" s="36">
        <v>522.05511020000006</v>
      </c>
      <c r="BO845" s="36">
        <v>546.82019500000001</v>
      </c>
      <c r="BP845" s="36">
        <v>102874.76666666666</v>
      </c>
      <c r="BQ845" s="36">
        <v>2845.9198025711621</v>
      </c>
      <c r="BR845" s="36">
        <v>99200.7</v>
      </c>
      <c r="BS845" s="36">
        <v>104711.8</v>
      </c>
      <c r="BT845" s="36">
        <v>523.48503964999998</v>
      </c>
      <c r="BU845" s="36">
        <v>36.128833055640321</v>
      </c>
      <c r="BV845" s="36">
        <v>497.93809679999998</v>
      </c>
      <c r="BW845" s="36">
        <v>549.03198249999991</v>
      </c>
      <c r="BX845" s="36">
        <v>550.98255510000013</v>
      </c>
      <c r="BY845" s="36">
        <v>40.909584902380438</v>
      </c>
      <c r="BZ845" s="36">
        <v>522.05511020000006</v>
      </c>
      <c r="CA845" s="36">
        <v>579.91000000000008</v>
      </c>
      <c r="CB845" s="36">
        <v>93517.293750000012</v>
      </c>
      <c r="CC845" s="36">
        <v>28609.671835062298</v>
      </c>
      <c r="CD845" s="36">
        <v>33066.9</v>
      </c>
      <c r="CE845" s="36">
        <v>121245.2</v>
      </c>
      <c r="CF845" s="36"/>
      <c r="CG845" s="40">
        <v>30.167000000000002</v>
      </c>
      <c r="CH845" s="40">
        <v>55.789000000000001</v>
      </c>
      <c r="CI845" s="40"/>
      <c r="CL845" s="5" t="str">
        <f t="shared" si="1851"/>
        <v>0.333_0_4</v>
      </c>
      <c r="CM845" s="95" t="str">
        <f t="shared" si="1852"/>
        <v>2N</v>
      </c>
      <c r="CN845" s="96">
        <f t="shared" si="1839"/>
        <v>7</v>
      </c>
      <c r="CO845" s="96" t="str">
        <f t="shared" si="1847"/>
        <v>0_0_4</v>
      </c>
      <c r="CP845" s="95" t="str">
        <f t="shared" si="1855"/>
        <v>2K</v>
      </c>
      <c r="CQ845" s="5">
        <f t="shared" si="1848"/>
        <v>3</v>
      </c>
      <c r="CV845" s="87"/>
      <c r="CW845" s="87"/>
      <c r="CX845" s="87"/>
      <c r="CY845" s="87"/>
      <c r="CZ845" s="87"/>
    </row>
    <row r="846" spans="1:104" s="5" customFormat="1">
      <c r="A846" s="13" t="s">
        <v>447</v>
      </c>
      <c r="B846" s="13">
        <v>8</v>
      </c>
      <c r="C846" s="13">
        <v>5</v>
      </c>
      <c r="D846" s="13" t="s">
        <v>107</v>
      </c>
      <c r="E846" s="35" t="s">
        <v>419</v>
      </c>
      <c r="F846" s="13" t="s">
        <v>36</v>
      </c>
      <c r="G846" s="36">
        <v>94287787</v>
      </c>
      <c r="H846" s="13" t="s">
        <v>420</v>
      </c>
      <c r="I846" s="37">
        <v>36</v>
      </c>
      <c r="J846" s="37" t="s">
        <v>70</v>
      </c>
      <c r="K846" s="38">
        <v>43532</v>
      </c>
      <c r="L846" s="39">
        <v>0.67013888888888884</v>
      </c>
      <c r="M846" s="37" t="s">
        <v>157</v>
      </c>
      <c r="N846" s="37" t="s">
        <v>42</v>
      </c>
      <c r="O846" s="37" t="s">
        <v>42</v>
      </c>
      <c r="P846" s="37" t="s">
        <v>42</v>
      </c>
      <c r="Q846" s="37">
        <v>3</v>
      </c>
      <c r="R846" s="13" t="s">
        <v>43</v>
      </c>
      <c r="S846" s="13" t="s">
        <v>44</v>
      </c>
      <c r="T846" s="13" t="s">
        <v>42</v>
      </c>
      <c r="U846" s="13" t="s">
        <v>52</v>
      </c>
      <c r="V846" s="13" t="s">
        <v>42</v>
      </c>
      <c r="W846" s="13" t="s">
        <v>81</v>
      </c>
      <c r="X846" s="13" t="s">
        <v>88</v>
      </c>
      <c r="Y846" s="13" t="s">
        <v>42</v>
      </c>
      <c r="Z846" s="13" t="s">
        <v>41</v>
      </c>
      <c r="AA846" s="13"/>
      <c r="AB846" s="13">
        <v>-1</v>
      </c>
      <c r="AC846" s="72">
        <f t="shared" si="1840"/>
        <v>0.5</v>
      </c>
      <c r="AD846" s="13">
        <v>1</v>
      </c>
      <c r="AE846" s="72">
        <f t="shared" ref="AE846" si="1872">VALUE(IF(AD846=-2,0%,IF(AD846=-1,50%,IF(AD846=0,100%,IF(AD846=1,50%,IF(AD846=2,0%))))))</f>
        <v>0.5</v>
      </c>
      <c r="AF846" s="13" t="s">
        <v>42</v>
      </c>
      <c r="AG846" s="13">
        <v>0</v>
      </c>
      <c r="AH846" s="13" t="s">
        <v>42</v>
      </c>
      <c r="AI846" s="13">
        <f t="shared" si="1827"/>
        <v>2</v>
      </c>
      <c r="AJ846" s="70">
        <f t="shared" si="1842"/>
        <v>0.33299999999999996</v>
      </c>
      <c r="AK846" s="59">
        <f t="shared" si="1843"/>
        <v>-3</v>
      </c>
      <c r="AL846" s="70">
        <f t="shared" ref="AL846" si="1873">VALUE(IF(AK846=-3,0%,IF(AK846=-2,33.3%,IF(AK846=-1,66.6%,IF(AK846=0,100%,IF(AK846=1,66.6%,IF(AK846=2,33.3%,IF(AK846=3,0%))))))))</f>
        <v>0</v>
      </c>
      <c r="AM846" s="13" t="s">
        <v>42</v>
      </c>
      <c r="AN846" s="13" t="s">
        <v>41</v>
      </c>
      <c r="AO846" s="13"/>
      <c r="AP846" s="13">
        <v>101.31965006729475</v>
      </c>
      <c r="AQ846" s="13">
        <v>117.34261838440112</v>
      </c>
      <c r="AR846" s="13">
        <v>125.13020833333333</v>
      </c>
      <c r="AS846" s="13">
        <v>148.05555555555554</v>
      </c>
      <c r="AT846" s="36">
        <v>519.28807984999992</v>
      </c>
      <c r="AU846" s="36" t="str">
        <f t="shared" si="1845"/>
        <v>4</v>
      </c>
      <c r="AV846" s="36">
        <v>6.0355097186857041</v>
      </c>
      <c r="AW846" s="36">
        <v>515.02032999999994</v>
      </c>
      <c r="AX846" s="36">
        <v>523.55582969999989</v>
      </c>
      <c r="AY846" s="36">
        <v>617.25203980000015</v>
      </c>
      <c r="AZ846" s="36" t="str">
        <f t="shared" si="1846"/>
        <v>4</v>
      </c>
      <c r="BA846" s="36">
        <v>17.564159092293295</v>
      </c>
      <c r="BB846" s="36">
        <v>604.8323038000002</v>
      </c>
      <c r="BC846" s="36">
        <v>629.67177580000009</v>
      </c>
      <c r="BD846" s="36">
        <v>99200.7</v>
      </c>
      <c r="BE846" s="36" t="s">
        <v>50</v>
      </c>
      <c r="BF846" s="36">
        <v>99200.7</v>
      </c>
      <c r="BG846" s="36">
        <v>99200.7</v>
      </c>
      <c r="BH846" s="36">
        <v>523.55582969999989</v>
      </c>
      <c r="BI846" s="36">
        <v>0</v>
      </c>
      <c r="BJ846" s="36">
        <v>523.55582969999989</v>
      </c>
      <c r="BK846" s="36">
        <v>523.55582969999989</v>
      </c>
      <c r="BL846" s="36">
        <v>617.25203980000015</v>
      </c>
      <c r="BM846" s="36">
        <v>17.564159092293295</v>
      </c>
      <c r="BN846" s="36">
        <v>604.8323038000002</v>
      </c>
      <c r="BO846" s="36">
        <v>629.67177580000009</v>
      </c>
      <c r="BP846" s="36">
        <v>99200.7</v>
      </c>
      <c r="BQ846" s="36">
        <v>0</v>
      </c>
      <c r="BR846" s="36">
        <v>99200.7</v>
      </c>
      <c r="BS846" s="36">
        <v>99200.7</v>
      </c>
      <c r="BT846" s="36">
        <v>510.74696324999991</v>
      </c>
      <c r="BU846" s="36">
        <v>18.114472652215653</v>
      </c>
      <c r="BV846" s="36">
        <v>497.93809679999998</v>
      </c>
      <c r="BW846" s="36">
        <v>523.55582969999989</v>
      </c>
      <c r="BX846" s="36">
        <v>563.44370700000013</v>
      </c>
      <c r="BY846" s="36">
        <v>58.532314922151784</v>
      </c>
      <c r="BZ846" s="36">
        <v>522.05511020000006</v>
      </c>
      <c r="CA846" s="36">
        <v>604.8323038000002</v>
      </c>
      <c r="CB846" s="36">
        <v>99200.699999999968</v>
      </c>
      <c r="CC846" s="36">
        <v>3.0058306845273019E-11</v>
      </c>
      <c r="CD846" s="36">
        <v>99200.7</v>
      </c>
      <c r="CE846" s="36">
        <v>99200.7</v>
      </c>
      <c r="CF846" s="36"/>
      <c r="CG846" s="40">
        <v>30.318000000000001</v>
      </c>
      <c r="CH846" s="40">
        <v>55.555999999999997</v>
      </c>
      <c r="CI846" s="40"/>
      <c r="CL846" s="5" t="str">
        <f t="shared" si="1851"/>
        <v>0.333_0.5_4</v>
      </c>
      <c r="CM846" s="95" t="str">
        <f t="shared" si="1852"/>
        <v>2O</v>
      </c>
      <c r="CN846" s="96">
        <f t="shared" si="1839"/>
        <v>11</v>
      </c>
      <c r="CO846" s="96" t="str">
        <f t="shared" si="1847"/>
        <v>0_0.5_4</v>
      </c>
      <c r="CP846" s="95" t="str">
        <f t="shared" si="1855"/>
        <v>2L</v>
      </c>
      <c r="CQ846" s="5">
        <f t="shared" si="1848"/>
        <v>5</v>
      </c>
      <c r="CV846" s="87"/>
      <c r="CW846" s="87"/>
      <c r="CX846" s="87"/>
      <c r="CY846" s="87"/>
      <c r="CZ846" s="87"/>
    </row>
    <row r="847" spans="1:104" s="5" customFormat="1">
      <c r="A847" s="13" t="s">
        <v>447</v>
      </c>
      <c r="B847" s="13">
        <v>8</v>
      </c>
      <c r="C847" s="13">
        <v>5</v>
      </c>
      <c r="D847" s="13" t="s">
        <v>107</v>
      </c>
      <c r="E847" s="35" t="s">
        <v>419</v>
      </c>
      <c r="F847" s="13" t="s">
        <v>36</v>
      </c>
      <c r="G847" s="36">
        <v>94287787</v>
      </c>
      <c r="H847" s="13" t="s">
        <v>420</v>
      </c>
      <c r="I847" s="37">
        <v>36</v>
      </c>
      <c r="J847" s="37" t="s">
        <v>70</v>
      </c>
      <c r="K847" s="38">
        <v>43532</v>
      </c>
      <c r="L847" s="39">
        <v>0.68055555555555547</v>
      </c>
      <c r="M847" s="37" t="s">
        <v>157</v>
      </c>
      <c r="N847" s="37" t="s">
        <v>42</v>
      </c>
      <c r="O847" s="37" t="s">
        <v>42</v>
      </c>
      <c r="P847" s="37" t="s">
        <v>42</v>
      </c>
      <c r="Q847" s="37">
        <v>4</v>
      </c>
      <c r="R847" s="13" t="s">
        <v>43</v>
      </c>
      <c r="S847" s="13" t="s">
        <v>44</v>
      </c>
      <c r="T847" s="13" t="s">
        <v>42</v>
      </c>
      <c r="U847" s="13" t="s">
        <v>52</v>
      </c>
      <c r="V847" s="13" t="s">
        <v>42</v>
      </c>
      <c r="W847" s="13" t="s">
        <v>81</v>
      </c>
      <c r="X847" s="13" t="s">
        <v>88</v>
      </c>
      <c r="Y847" s="13" t="s">
        <v>42</v>
      </c>
      <c r="Z847" s="13" t="s">
        <v>41</v>
      </c>
      <c r="AA847" s="13"/>
      <c r="AB847" s="13">
        <v>-1</v>
      </c>
      <c r="AC847" s="72">
        <f t="shared" si="1840"/>
        <v>0.5</v>
      </c>
      <c r="AD847" s="13">
        <v>1</v>
      </c>
      <c r="AE847" s="72">
        <f t="shared" ref="AE847" si="1874">VALUE(IF(AD847=-2,0%,IF(AD847=-1,50%,IF(AD847=0,100%,IF(AD847=1,50%,IF(AD847=2,0%))))))</f>
        <v>0.5</v>
      </c>
      <c r="AF847" s="13" t="s">
        <v>42</v>
      </c>
      <c r="AG847" s="13">
        <v>0</v>
      </c>
      <c r="AH847" s="13" t="s">
        <v>42</v>
      </c>
      <c r="AI847" s="13">
        <f t="shared" si="1827"/>
        <v>2</v>
      </c>
      <c r="AJ847" s="70">
        <f t="shared" si="1842"/>
        <v>0.33299999999999996</v>
      </c>
      <c r="AK847" s="59">
        <f t="shared" si="1843"/>
        <v>-3</v>
      </c>
      <c r="AL847" s="70">
        <f t="shared" ref="AL847" si="1875">VALUE(IF(AK847=-3,0%,IF(AK847=-2,33.3%,IF(AK847=-1,66.6%,IF(AK847=0,100%,IF(AK847=1,66.6%,IF(AK847=2,33.3%,IF(AK847=3,0%))))))))</f>
        <v>0</v>
      </c>
      <c r="AM847" s="13" t="s">
        <v>42</v>
      </c>
      <c r="AN847" s="13" t="s">
        <v>41</v>
      </c>
      <c r="AO847" s="13"/>
      <c r="AP847" s="13">
        <v>101.31965006729475</v>
      </c>
      <c r="AQ847" s="13">
        <v>117.34261838440112</v>
      </c>
      <c r="AR847" s="13">
        <v>125.13020833333333</v>
      </c>
      <c r="AS847" s="13">
        <v>148.05555555555554</v>
      </c>
      <c r="AT847" s="36">
        <v>476.59552969999999</v>
      </c>
      <c r="AU847" s="36" t="str">
        <f t="shared" si="1845"/>
        <v>3</v>
      </c>
      <c r="AV847" s="36">
        <v>42.264558614260636</v>
      </c>
      <c r="AW847" s="36">
        <v>446.70997369999998</v>
      </c>
      <c r="AX847" s="36">
        <v>506.48108569999999</v>
      </c>
      <c r="AY847" s="36">
        <v>575.83621919999996</v>
      </c>
      <c r="AZ847" s="36" t="str">
        <f t="shared" si="1846"/>
        <v>4</v>
      </c>
      <c r="BA847" s="36">
        <v>52.762203662359376</v>
      </c>
      <c r="BB847" s="36">
        <v>538.52770720000001</v>
      </c>
      <c r="BC847" s="36">
        <v>613.14473120000002</v>
      </c>
      <c r="BD847" s="36">
        <v>80600.55</v>
      </c>
      <c r="BE847" s="36" t="s">
        <v>50</v>
      </c>
      <c r="BF847" s="36">
        <v>74400.5</v>
      </c>
      <c r="BG847" s="36">
        <v>85422.8</v>
      </c>
      <c r="BH847" s="36">
        <v>506.48108569999999</v>
      </c>
      <c r="BI847" s="36">
        <v>0</v>
      </c>
      <c r="BJ847" s="36">
        <v>506.48108569999999</v>
      </c>
      <c r="BK847" s="36">
        <v>506.48108569999999</v>
      </c>
      <c r="BL847" s="36">
        <v>608.98851750000017</v>
      </c>
      <c r="BM847" s="36">
        <v>5.8777737826607348</v>
      </c>
      <c r="BN847" s="36">
        <v>604.8323038000002</v>
      </c>
      <c r="BO847" s="36">
        <v>613.14473120000002</v>
      </c>
      <c r="BP847" s="36">
        <v>86800.6</v>
      </c>
      <c r="BQ847" s="36">
        <v>1509.3042794612309</v>
      </c>
      <c r="BR847" s="36">
        <v>85422.8</v>
      </c>
      <c r="BS847" s="36">
        <v>88178.4</v>
      </c>
      <c r="BT847" s="36">
        <v>515.0184577</v>
      </c>
      <c r="BU847" s="36">
        <v>12.073667269424242</v>
      </c>
      <c r="BV847" s="36">
        <v>506.48108569999999</v>
      </c>
      <c r="BW847" s="36">
        <v>523.55582969999989</v>
      </c>
      <c r="BX847" s="36">
        <v>608.98851750000017</v>
      </c>
      <c r="BY847" s="36">
        <v>5.8777737826607348</v>
      </c>
      <c r="BZ847" s="36">
        <v>604.8323038000002</v>
      </c>
      <c r="CA847" s="36">
        <v>613.14473120000002</v>
      </c>
      <c r="CB847" s="36">
        <v>90933.962499999994</v>
      </c>
      <c r="CC847" s="36">
        <v>5511.1533333625657</v>
      </c>
      <c r="CD847" s="36">
        <v>85422.8</v>
      </c>
      <c r="CE847" s="36">
        <v>99200.7</v>
      </c>
      <c r="CF847" s="36"/>
      <c r="CG847" s="40">
        <v>30.495000000000001</v>
      </c>
      <c r="CH847" s="40">
        <v>54.179000000000002</v>
      </c>
      <c r="CI847" s="40"/>
      <c r="CL847" s="5" t="str">
        <f t="shared" si="1851"/>
        <v>0.333_0.5_4</v>
      </c>
      <c r="CM847" s="95" t="str">
        <f t="shared" si="1852"/>
        <v>2O</v>
      </c>
      <c r="CN847" s="96">
        <f t="shared" si="1839"/>
        <v>11</v>
      </c>
      <c r="CO847" s="96" t="str">
        <f t="shared" si="1847"/>
        <v>0_0.5_4</v>
      </c>
      <c r="CP847" s="95" t="str">
        <f t="shared" si="1855"/>
        <v>2L</v>
      </c>
      <c r="CQ847" s="5">
        <f t="shared" si="1848"/>
        <v>5</v>
      </c>
      <c r="CV847" s="87"/>
      <c r="CW847" s="87"/>
      <c r="CX847" s="87"/>
      <c r="CY847" s="87"/>
      <c r="CZ847" s="87"/>
    </row>
    <row r="848" spans="1:104" s="5" customFormat="1">
      <c r="A848" s="13" t="s">
        <v>447</v>
      </c>
      <c r="B848" s="13">
        <v>8</v>
      </c>
      <c r="C848" s="13">
        <v>5</v>
      </c>
      <c r="D848" s="13" t="s">
        <v>107</v>
      </c>
      <c r="E848" s="35" t="s">
        <v>419</v>
      </c>
      <c r="F848" s="13" t="s">
        <v>36</v>
      </c>
      <c r="G848" s="36">
        <v>94287787</v>
      </c>
      <c r="H848" s="13" t="s">
        <v>420</v>
      </c>
      <c r="I848" s="37">
        <v>36</v>
      </c>
      <c r="J848" s="37" t="s">
        <v>70</v>
      </c>
      <c r="K848" s="38">
        <v>43532</v>
      </c>
      <c r="L848" s="39">
        <v>0.69513888888888886</v>
      </c>
      <c r="M848" s="37" t="s">
        <v>157</v>
      </c>
      <c r="N848" s="37" t="s">
        <v>42</v>
      </c>
      <c r="O848" s="37" t="s">
        <v>42</v>
      </c>
      <c r="P848" s="37" t="s">
        <v>42</v>
      </c>
      <c r="Q848" s="37">
        <v>5</v>
      </c>
      <c r="R848" s="13" t="s">
        <v>43</v>
      </c>
      <c r="S848" s="13" t="s">
        <v>44</v>
      </c>
      <c r="T848" s="13" t="s">
        <v>42</v>
      </c>
      <c r="U848" s="13" t="s">
        <v>52</v>
      </c>
      <c r="V848" s="13" t="s">
        <v>42</v>
      </c>
      <c r="W848" s="13" t="s">
        <v>81</v>
      </c>
      <c r="X848" s="13" t="s">
        <v>88</v>
      </c>
      <c r="Y848" s="13" t="s">
        <v>42</v>
      </c>
      <c r="Z848" s="13" t="s">
        <v>41</v>
      </c>
      <c r="AA848" s="13"/>
      <c r="AB848" s="13">
        <v>-1</v>
      </c>
      <c r="AC848" s="72">
        <f t="shared" si="1840"/>
        <v>0.5</v>
      </c>
      <c r="AD848" s="13">
        <v>1</v>
      </c>
      <c r="AE848" s="72">
        <f t="shared" ref="AE848" si="1876">VALUE(IF(AD848=-2,0%,IF(AD848=-1,50%,IF(AD848=0,100%,IF(AD848=1,50%,IF(AD848=2,0%))))))</f>
        <v>0.5</v>
      </c>
      <c r="AF848" s="13" t="s">
        <v>42</v>
      </c>
      <c r="AG848" s="13">
        <v>0</v>
      </c>
      <c r="AH848" s="13" t="s">
        <v>42</v>
      </c>
      <c r="AI848" s="13">
        <f t="shared" si="1827"/>
        <v>2</v>
      </c>
      <c r="AJ848" s="70">
        <f t="shared" si="1842"/>
        <v>0.33299999999999996</v>
      </c>
      <c r="AK848" s="59">
        <f t="shared" si="1843"/>
        <v>-3</v>
      </c>
      <c r="AL848" s="70">
        <f t="shared" ref="AL848" si="1877">VALUE(IF(AK848=-3,0%,IF(AK848=-2,33.3%,IF(AK848=-1,66.6%,IF(AK848=0,100%,IF(AK848=1,66.6%,IF(AK848=2,33.3%,IF(AK848=3,0%))))))))</f>
        <v>0</v>
      </c>
      <c r="AM848" s="13" t="s">
        <v>42</v>
      </c>
      <c r="AN848" s="13" t="s">
        <v>41</v>
      </c>
      <c r="AO848" s="13"/>
      <c r="AP848" s="13">
        <v>101.31965006729475</v>
      </c>
      <c r="AQ848" s="13">
        <v>117.34261838440112</v>
      </c>
      <c r="AR848" s="13">
        <v>125.13020833333333</v>
      </c>
      <c r="AS848" s="13">
        <v>148.05555555555554</v>
      </c>
      <c r="AT848" s="36">
        <v>136.5222497</v>
      </c>
      <c r="AU848" s="36" t="str">
        <f t="shared" si="1845"/>
        <v>2</v>
      </c>
      <c r="AV848" s="36">
        <v>0</v>
      </c>
      <c r="AW848" s="36">
        <v>136.5222497</v>
      </c>
      <c r="AX848" s="36">
        <v>136.5222497</v>
      </c>
      <c r="AY848" s="36">
        <v>185.03749120000001</v>
      </c>
      <c r="AZ848" s="36" t="str">
        <f t="shared" si="1846"/>
        <v>2</v>
      </c>
      <c r="BA848" s="36">
        <v>0</v>
      </c>
      <c r="BB848" s="36">
        <v>185.03749120000001</v>
      </c>
      <c r="BC848" s="36">
        <v>185.03749120000001</v>
      </c>
      <c r="BD848" s="36">
        <v>37889.1</v>
      </c>
      <c r="BE848" s="36" t="s">
        <v>50</v>
      </c>
      <c r="BF848" s="36">
        <v>37200.199999999997</v>
      </c>
      <c r="BG848" s="36">
        <v>38578</v>
      </c>
      <c r="BH848" s="36">
        <v>153.85589644999999</v>
      </c>
      <c r="BI848" s="36">
        <v>24.513478319234473</v>
      </c>
      <c r="BJ848" s="36">
        <v>136.5222497</v>
      </c>
      <c r="BK848" s="36">
        <v>171.1895432</v>
      </c>
      <c r="BL848" s="36">
        <v>201.415708</v>
      </c>
      <c r="BM848" s="36">
        <v>23.162296326046878</v>
      </c>
      <c r="BN848" s="36">
        <v>185.03749120000001</v>
      </c>
      <c r="BO848" s="36">
        <v>217.79392480000001</v>
      </c>
      <c r="BP848" s="36">
        <v>37200.200000000004</v>
      </c>
      <c r="BQ848" s="36">
        <v>7.9704122254794649E-12</v>
      </c>
      <c r="BR848" s="36">
        <v>37200.199999999997</v>
      </c>
      <c r="BS848" s="36">
        <v>37200.199999999997</v>
      </c>
      <c r="BT848" s="36">
        <v>270.2288461</v>
      </c>
      <c r="BU848" s="36">
        <v>189.08968200762556</v>
      </c>
      <c r="BV848" s="36">
        <v>136.5222497</v>
      </c>
      <c r="BW848" s="36">
        <v>403.93544249999997</v>
      </c>
      <c r="BX848" s="36">
        <v>332.84620720000004</v>
      </c>
      <c r="BY848" s="36">
        <v>209.03309080415309</v>
      </c>
      <c r="BZ848" s="36">
        <v>185.03749120000001</v>
      </c>
      <c r="CA848" s="36">
        <v>480.65492320000004</v>
      </c>
      <c r="CB848" s="36">
        <v>53561.443749999984</v>
      </c>
      <c r="CC848" s="36">
        <v>19568.306498586619</v>
      </c>
      <c r="CD848" s="36">
        <v>37200.199999999997</v>
      </c>
      <c r="CE848" s="36">
        <v>85422.8</v>
      </c>
      <c r="CF848" s="36"/>
      <c r="CG848" s="40">
        <v>30.216999999999999</v>
      </c>
      <c r="CH848" s="40">
        <v>55.701000000000001</v>
      </c>
      <c r="CI848" s="40"/>
      <c r="CL848" s="5" t="str">
        <f t="shared" si="1851"/>
        <v>0.333_0.5_2</v>
      </c>
      <c r="CM848" s="95" t="str">
        <f t="shared" si="1852"/>
        <v>1Q</v>
      </c>
      <c r="CN848" s="96">
        <f t="shared" si="1839"/>
        <v>32</v>
      </c>
      <c r="CO848" s="96" t="str">
        <f t="shared" si="1847"/>
        <v>0_0.5_2</v>
      </c>
      <c r="CP848" s="95" t="str">
        <f t="shared" si="1855"/>
        <v>1N</v>
      </c>
      <c r="CQ848" s="5">
        <f t="shared" si="1848"/>
        <v>20</v>
      </c>
      <c r="CV848" s="87"/>
      <c r="CW848" s="87"/>
      <c r="CX848" s="87"/>
      <c r="CY848" s="87"/>
      <c r="CZ848" s="87"/>
    </row>
    <row r="849" spans="1:104" s="5" customFormat="1">
      <c r="A849" s="13" t="s">
        <v>447</v>
      </c>
      <c r="B849" s="13">
        <v>8</v>
      </c>
      <c r="C849" s="13">
        <v>6</v>
      </c>
      <c r="D849" s="13" t="s">
        <v>73</v>
      </c>
      <c r="E849" s="35" t="s">
        <v>421</v>
      </c>
      <c r="F849" s="13" t="s">
        <v>141</v>
      </c>
      <c r="G849" s="36">
        <v>1007917337</v>
      </c>
      <c r="H849" s="13" t="s">
        <v>422</v>
      </c>
      <c r="I849" s="37">
        <v>17</v>
      </c>
      <c r="J849" s="37" t="s">
        <v>38</v>
      </c>
      <c r="K849" s="38">
        <v>43532</v>
      </c>
      <c r="L849" s="39">
        <v>0.64930555555555558</v>
      </c>
      <c r="M849" s="37" t="s">
        <v>93</v>
      </c>
      <c r="N849" s="37" t="s">
        <v>71</v>
      </c>
      <c r="O849" s="37" t="s">
        <v>41</v>
      </c>
      <c r="P849" s="37" t="s">
        <v>41</v>
      </c>
      <c r="Q849" s="37">
        <v>1</v>
      </c>
      <c r="R849" s="13" t="s">
        <v>62</v>
      </c>
      <c r="S849" s="13" t="s">
        <v>127</v>
      </c>
      <c r="T849" s="13" t="s">
        <v>42</v>
      </c>
      <c r="U849" s="13" t="s">
        <v>45</v>
      </c>
      <c r="V849" s="13" t="s">
        <v>41</v>
      </c>
      <c r="W849" s="13" t="s">
        <v>66</v>
      </c>
      <c r="X849" s="13" t="s">
        <v>76</v>
      </c>
      <c r="Y849" s="13" t="s">
        <v>41</v>
      </c>
      <c r="Z849" s="13" t="s">
        <v>41</v>
      </c>
      <c r="AA849" s="13"/>
      <c r="AB849" s="13">
        <v>1</v>
      </c>
      <c r="AC849" s="72">
        <f t="shared" si="1840"/>
        <v>0.5</v>
      </c>
      <c r="AD849" s="13">
        <v>-1</v>
      </c>
      <c r="AE849" s="72">
        <f t="shared" ref="AE849" si="1878">VALUE(IF(AD849=-2,0%,IF(AD849=-1,50%,IF(AD849=0,100%,IF(AD849=1,50%,IF(AD849=2,0%))))))</f>
        <v>0.5</v>
      </c>
      <c r="AF849" s="13" t="s">
        <v>42</v>
      </c>
      <c r="AG849" s="13">
        <v>1</v>
      </c>
      <c r="AH849" s="13" t="s">
        <v>41</v>
      </c>
      <c r="AI849" s="13">
        <f t="shared" si="1827"/>
        <v>0</v>
      </c>
      <c r="AJ849" s="70">
        <f t="shared" si="1842"/>
        <v>1</v>
      </c>
      <c r="AK849" s="59">
        <f t="shared" si="1843"/>
        <v>0</v>
      </c>
      <c r="AL849" s="70">
        <f t="shared" ref="AL849" si="1879">VALUE(IF(AK849=-3,0%,IF(AK849=-2,33.3%,IF(AK849=-1,66.6%,IF(AK849=0,100%,IF(AK849=1,66.6%,IF(AK849=2,33.3%,IF(AK849=3,0%))))))))</f>
        <v>1</v>
      </c>
      <c r="AM849" s="13" t="s">
        <v>41</v>
      </c>
      <c r="AN849" s="13" t="s">
        <v>41</v>
      </c>
      <c r="AO849" s="13"/>
      <c r="AP849" s="13">
        <v>101.31965006729475</v>
      </c>
      <c r="AQ849" s="13">
        <v>117.34261838440112</v>
      </c>
      <c r="AR849" s="13">
        <v>125.13020833333333</v>
      </c>
      <c r="AS849" s="13">
        <v>148.05555555555554</v>
      </c>
      <c r="AT849" s="36">
        <v>402.04999999999995</v>
      </c>
      <c r="AU849" s="36" t="str">
        <f t="shared" si="1845"/>
        <v>3</v>
      </c>
      <c r="AV849" s="36">
        <v>16.758430714121168</v>
      </c>
      <c r="AW849" s="36">
        <v>390.2</v>
      </c>
      <c r="AX849" s="36">
        <v>413.9</v>
      </c>
      <c r="AY849" s="36">
        <v>313.52976104999999</v>
      </c>
      <c r="AZ849" s="36" t="str">
        <f t="shared" si="1846"/>
        <v>3</v>
      </c>
      <c r="BA849" s="36">
        <v>25.249852250094182</v>
      </c>
      <c r="BB849" s="36">
        <v>295.67541929999999</v>
      </c>
      <c r="BC849" s="36">
        <v>331.38410279999999</v>
      </c>
      <c r="BD849" s="36">
        <v>111600.72500000001</v>
      </c>
      <c r="BE849" s="36" t="s">
        <v>50</v>
      </c>
      <c r="BF849" s="36">
        <v>93689.5</v>
      </c>
      <c r="BG849" s="36">
        <v>121245.2</v>
      </c>
      <c r="BH849" s="36">
        <v>402.04999999999995</v>
      </c>
      <c r="BI849" s="36">
        <v>16.758430714121168</v>
      </c>
      <c r="BJ849" s="36">
        <v>390.2</v>
      </c>
      <c r="BK849" s="36">
        <v>413.9</v>
      </c>
      <c r="BL849" s="36">
        <v>326.91287265</v>
      </c>
      <c r="BM849" s="36">
        <v>6.3232743186214835</v>
      </c>
      <c r="BN849" s="36">
        <v>322.4416425</v>
      </c>
      <c r="BO849" s="36">
        <v>331.38410279999999</v>
      </c>
      <c r="BP849" s="36">
        <v>117571.13333333335</v>
      </c>
      <c r="BQ849" s="36">
        <v>2845.9198025711548</v>
      </c>
      <c r="BR849" s="36">
        <v>115734.1</v>
      </c>
      <c r="BS849" s="36">
        <v>121245.2</v>
      </c>
      <c r="BT849" s="36">
        <v>382.35</v>
      </c>
      <c r="BU849" s="36">
        <v>44.618437892871121</v>
      </c>
      <c r="BV849" s="36">
        <v>350.8</v>
      </c>
      <c r="BW849" s="36">
        <v>413.9</v>
      </c>
      <c r="BX849" s="36">
        <v>326.91287265</v>
      </c>
      <c r="BY849" s="36">
        <v>6.3232743186214835</v>
      </c>
      <c r="BZ849" s="36">
        <v>322.4416425</v>
      </c>
      <c r="CA849" s="36">
        <v>331.38410279999999</v>
      </c>
      <c r="CB849" s="36">
        <v>120900.78125000003</v>
      </c>
      <c r="CC849" s="36">
        <v>9538.9482240771667</v>
      </c>
      <c r="CD849" s="36">
        <v>93689.5</v>
      </c>
      <c r="CE849" s="36">
        <v>132267.5</v>
      </c>
      <c r="CF849" s="36"/>
      <c r="CG849" s="40">
        <v>29.916</v>
      </c>
      <c r="CH849" s="40">
        <v>56.387</v>
      </c>
      <c r="CI849" s="40"/>
      <c r="CL849" s="5" t="str">
        <f t="shared" si="1851"/>
        <v>1_0.5_3</v>
      </c>
      <c r="CM849" s="95" t="str">
        <f t="shared" si="1852"/>
        <v>2I</v>
      </c>
      <c r="CN849" s="96">
        <f t="shared" si="1839"/>
        <v>35</v>
      </c>
      <c r="CO849" s="96" t="str">
        <f t="shared" si="1847"/>
        <v>1_0.5_3</v>
      </c>
      <c r="CP849" s="95" t="str">
        <f t="shared" si="1855"/>
        <v>2I</v>
      </c>
      <c r="CQ849" s="5">
        <f t="shared" si="1848"/>
        <v>27</v>
      </c>
      <c r="CV849" s="87"/>
      <c r="CW849" s="87"/>
      <c r="CX849" s="87"/>
      <c r="CY849" s="87"/>
      <c r="CZ849" s="87"/>
    </row>
    <row r="850" spans="1:104" s="5" customFormat="1">
      <c r="A850" s="13" t="s">
        <v>447</v>
      </c>
      <c r="B850" s="13">
        <v>8</v>
      </c>
      <c r="C850" s="13">
        <v>6</v>
      </c>
      <c r="D850" s="13" t="s">
        <v>73</v>
      </c>
      <c r="E850" s="35" t="s">
        <v>421</v>
      </c>
      <c r="F850" s="13" t="s">
        <v>141</v>
      </c>
      <c r="G850" s="36">
        <v>1007917337</v>
      </c>
      <c r="H850" s="13" t="s">
        <v>422</v>
      </c>
      <c r="I850" s="37">
        <v>17</v>
      </c>
      <c r="J850" s="37" t="s">
        <v>38</v>
      </c>
      <c r="K850" s="38">
        <v>43532</v>
      </c>
      <c r="L850" s="39">
        <v>0.65972222222222221</v>
      </c>
      <c r="M850" s="37" t="s">
        <v>93</v>
      </c>
      <c r="N850" s="37" t="s">
        <v>71</v>
      </c>
      <c r="O850" s="37" t="s">
        <v>41</v>
      </c>
      <c r="P850" s="37" t="s">
        <v>41</v>
      </c>
      <c r="Q850" s="37">
        <v>2</v>
      </c>
      <c r="R850" s="13" t="s">
        <v>62</v>
      </c>
      <c r="S850" s="13" t="s">
        <v>127</v>
      </c>
      <c r="T850" s="13" t="s">
        <v>42</v>
      </c>
      <c r="U850" s="13" t="s">
        <v>45</v>
      </c>
      <c r="V850" s="13" t="s">
        <v>41</v>
      </c>
      <c r="W850" s="13" t="s">
        <v>46</v>
      </c>
      <c r="X850" s="13" t="s">
        <v>106</v>
      </c>
      <c r="Y850" s="13" t="s">
        <v>41</v>
      </c>
      <c r="Z850" s="13" t="s">
        <v>41</v>
      </c>
      <c r="AA850" s="13"/>
      <c r="AB850" s="13">
        <v>1</v>
      </c>
      <c r="AC850" s="72">
        <f t="shared" si="1840"/>
        <v>0.5</v>
      </c>
      <c r="AD850" s="13">
        <v>-1</v>
      </c>
      <c r="AE850" s="72">
        <f t="shared" ref="AE850" si="1880">VALUE(IF(AD850=-2,0%,IF(AD850=-1,50%,IF(AD850=0,100%,IF(AD850=1,50%,IF(AD850=2,0%))))))</f>
        <v>0.5</v>
      </c>
      <c r="AF850" s="13" t="s">
        <v>42</v>
      </c>
      <c r="AG850" s="13">
        <v>1</v>
      </c>
      <c r="AH850" s="13" t="s">
        <v>41</v>
      </c>
      <c r="AI850" s="13">
        <f t="shared" si="1827"/>
        <v>1</v>
      </c>
      <c r="AJ850" s="70">
        <f t="shared" si="1842"/>
        <v>0.66599999999999993</v>
      </c>
      <c r="AK850" s="59">
        <f t="shared" si="1843"/>
        <v>1</v>
      </c>
      <c r="AL850" s="70">
        <f t="shared" ref="AL850" si="1881">VALUE(IF(AK850=-3,0%,IF(AK850=-2,33.3%,IF(AK850=-1,66.6%,IF(AK850=0,100%,IF(AK850=1,66.6%,IF(AK850=2,33.3%,IF(AK850=3,0%))))))))</f>
        <v>0.66599999999999993</v>
      </c>
      <c r="AM850" s="13" t="s">
        <v>41</v>
      </c>
      <c r="AN850" s="13" t="s">
        <v>41</v>
      </c>
      <c r="AO850" s="13"/>
      <c r="AP850" s="13">
        <v>101.31965006729475</v>
      </c>
      <c r="AQ850" s="13">
        <v>117.34261838440112</v>
      </c>
      <c r="AR850" s="13">
        <v>125.13020833333333</v>
      </c>
      <c r="AS850" s="13">
        <v>148.05555555555554</v>
      </c>
      <c r="AT850" s="36">
        <v>398.1</v>
      </c>
      <c r="AU850" s="36" t="str">
        <f t="shared" si="1845"/>
        <v>3</v>
      </c>
      <c r="AV850" s="36">
        <v>11.172287142747459</v>
      </c>
      <c r="AW850" s="36">
        <v>390.2</v>
      </c>
      <c r="AX850" s="36">
        <v>406</v>
      </c>
      <c r="AY850" s="36">
        <v>326.91287265</v>
      </c>
      <c r="AZ850" s="36" t="str">
        <f t="shared" si="1846"/>
        <v>3</v>
      </c>
      <c r="BA850" s="36">
        <v>6.3232743186214835</v>
      </c>
      <c r="BB850" s="36">
        <v>322.4416425</v>
      </c>
      <c r="BC850" s="36">
        <v>331.38410279999999</v>
      </c>
      <c r="BD850" s="36">
        <v>99200.7</v>
      </c>
      <c r="BE850" s="36" t="s">
        <v>50</v>
      </c>
      <c r="BF850" s="36">
        <v>99200.7</v>
      </c>
      <c r="BG850" s="36">
        <v>99200.7</v>
      </c>
      <c r="BH850" s="36">
        <v>394.15</v>
      </c>
      <c r="BI850" s="36">
        <v>5.5861435713737491</v>
      </c>
      <c r="BJ850" s="36">
        <v>390.2</v>
      </c>
      <c r="BK850" s="36">
        <v>398.1</v>
      </c>
      <c r="BL850" s="36">
        <v>326.91287265</v>
      </c>
      <c r="BM850" s="36">
        <v>6.3232743186214835</v>
      </c>
      <c r="BN850" s="36">
        <v>322.4416425</v>
      </c>
      <c r="BO850" s="36">
        <v>331.38410279999999</v>
      </c>
      <c r="BP850" s="36">
        <v>102874.76666666666</v>
      </c>
      <c r="BQ850" s="36">
        <v>2845.9198025711621</v>
      </c>
      <c r="BR850" s="36">
        <v>99200.7</v>
      </c>
      <c r="BS850" s="36">
        <v>104711.8</v>
      </c>
      <c r="BT850" s="36">
        <v>402.04999999999995</v>
      </c>
      <c r="BU850" s="36">
        <v>16.758430714121168</v>
      </c>
      <c r="BV850" s="36">
        <v>390.2</v>
      </c>
      <c r="BW850" s="36">
        <v>413.9</v>
      </c>
      <c r="BX850" s="36">
        <v>331.38410279999999</v>
      </c>
      <c r="BY850" s="36">
        <v>0</v>
      </c>
      <c r="BZ850" s="36">
        <v>331.38410279999999</v>
      </c>
      <c r="CA850" s="36">
        <v>331.38410279999999</v>
      </c>
      <c r="CB850" s="36">
        <v>93517.293750000012</v>
      </c>
      <c r="CC850" s="36">
        <v>28609.671835062298</v>
      </c>
      <c r="CD850" s="36">
        <v>33066.9</v>
      </c>
      <c r="CE850" s="36">
        <v>121245.2</v>
      </c>
      <c r="CF850" s="36"/>
      <c r="CG850" s="40">
        <v>30.167000000000002</v>
      </c>
      <c r="CH850" s="40">
        <v>55.789000000000001</v>
      </c>
      <c r="CI850" s="40"/>
      <c r="CL850" s="5" t="str">
        <f t="shared" si="1851"/>
        <v>0.666_0.5_3</v>
      </c>
      <c r="CM850" s="95" t="str">
        <f t="shared" si="1852"/>
        <v>2F</v>
      </c>
      <c r="CN850" s="96">
        <f t="shared" si="1839"/>
        <v>21</v>
      </c>
      <c r="CO850" s="96" t="str">
        <f t="shared" si="1847"/>
        <v>0.666_0.5_3</v>
      </c>
      <c r="CP850" s="95" t="str">
        <f t="shared" si="1855"/>
        <v>2F</v>
      </c>
      <c r="CQ850" s="5">
        <f t="shared" si="1848"/>
        <v>13</v>
      </c>
      <c r="CV850" s="87"/>
      <c r="CW850" s="87"/>
      <c r="CX850" s="87"/>
      <c r="CY850" s="87"/>
      <c r="CZ850" s="87"/>
    </row>
    <row r="851" spans="1:104" s="5" customFormat="1">
      <c r="A851" s="13" t="s">
        <v>447</v>
      </c>
      <c r="B851" s="13">
        <v>8</v>
      </c>
      <c r="C851" s="13">
        <v>6</v>
      </c>
      <c r="D851" s="13" t="s">
        <v>73</v>
      </c>
      <c r="E851" s="35" t="s">
        <v>421</v>
      </c>
      <c r="F851" s="13" t="s">
        <v>141</v>
      </c>
      <c r="G851" s="36">
        <v>1007917337</v>
      </c>
      <c r="H851" s="13" t="s">
        <v>422</v>
      </c>
      <c r="I851" s="37">
        <v>17</v>
      </c>
      <c r="J851" s="37" t="s">
        <v>38</v>
      </c>
      <c r="K851" s="38">
        <v>43532</v>
      </c>
      <c r="L851" s="39">
        <v>0.67013888888888884</v>
      </c>
      <c r="M851" s="37" t="s">
        <v>93</v>
      </c>
      <c r="N851" s="37" t="s">
        <v>71</v>
      </c>
      <c r="O851" s="37" t="s">
        <v>41</v>
      </c>
      <c r="P851" s="37" t="s">
        <v>41</v>
      </c>
      <c r="Q851" s="37">
        <v>3</v>
      </c>
      <c r="R851" s="13" t="s">
        <v>55</v>
      </c>
      <c r="S851" s="13" t="s">
        <v>63</v>
      </c>
      <c r="T851" s="13" t="s">
        <v>42</v>
      </c>
      <c r="U851" s="13" t="s">
        <v>52</v>
      </c>
      <c r="V851" s="13" t="s">
        <v>42</v>
      </c>
      <c r="W851" s="13" t="s">
        <v>46</v>
      </c>
      <c r="X851" s="13" t="s">
        <v>47</v>
      </c>
      <c r="Y851" s="13" t="s">
        <v>41</v>
      </c>
      <c r="Z851" s="13" t="s">
        <v>41</v>
      </c>
      <c r="AA851" s="13"/>
      <c r="AB851" s="13">
        <v>0</v>
      </c>
      <c r="AC851" s="72">
        <f t="shared" si="1840"/>
        <v>1</v>
      </c>
      <c r="AD851" s="13">
        <v>0</v>
      </c>
      <c r="AE851" s="72">
        <f t="shared" ref="AE851" si="1882">VALUE(IF(AD851=-2,0%,IF(AD851=-1,50%,IF(AD851=0,100%,IF(AD851=1,50%,IF(AD851=2,0%))))))</f>
        <v>1</v>
      </c>
      <c r="AF851" s="13" t="s">
        <v>42</v>
      </c>
      <c r="AG851" s="13">
        <v>0</v>
      </c>
      <c r="AH851" s="13" t="s">
        <v>42</v>
      </c>
      <c r="AI851" s="13">
        <f t="shared" si="1827"/>
        <v>1</v>
      </c>
      <c r="AJ851" s="70">
        <f t="shared" si="1842"/>
        <v>0.66599999999999993</v>
      </c>
      <c r="AK851" s="59">
        <f t="shared" si="1843"/>
        <v>-1</v>
      </c>
      <c r="AL851" s="70">
        <f t="shared" ref="AL851" si="1883">VALUE(IF(AK851=-3,0%,IF(AK851=-2,33.3%,IF(AK851=-1,66.6%,IF(AK851=0,100%,IF(AK851=1,66.6%,IF(AK851=2,33.3%,IF(AK851=3,0%))))))))</f>
        <v>0.66599999999999993</v>
      </c>
      <c r="AM851" s="13" t="s">
        <v>41</v>
      </c>
      <c r="AN851" s="13" t="s">
        <v>41</v>
      </c>
      <c r="AO851" s="13"/>
      <c r="AP851" s="13">
        <v>101.31965006729475</v>
      </c>
      <c r="AQ851" s="13">
        <v>117.34261838440112</v>
      </c>
      <c r="AR851" s="13">
        <v>125.13020833333333</v>
      </c>
      <c r="AS851" s="13">
        <v>148.05555555555554</v>
      </c>
      <c r="AT851" s="36">
        <v>374.5</v>
      </c>
      <c r="AU851" s="36" t="str">
        <f t="shared" si="1845"/>
        <v>3</v>
      </c>
      <c r="AV851" s="36">
        <v>0</v>
      </c>
      <c r="AW851" s="36">
        <v>374.5</v>
      </c>
      <c r="AX851" s="36">
        <v>374.5</v>
      </c>
      <c r="AY851" s="36">
        <v>362.54778320000003</v>
      </c>
      <c r="AZ851" s="36" t="str">
        <f t="shared" si="1846"/>
        <v>3</v>
      </c>
      <c r="BA851" s="36">
        <v>18.816071849394351</v>
      </c>
      <c r="BB851" s="36">
        <v>349.24281119999995</v>
      </c>
      <c r="BC851" s="36">
        <v>375.85275520000005</v>
      </c>
      <c r="BD851" s="36">
        <v>99200.7</v>
      </c>
      <c r="BE851" s="36" t="s">
        <v>50</v>
      </c>
      <c r="BF851" s="36">
        <v>99200.7</v>
      </c>
      <c r="BG851" s="36">
        <v>99200.7</v>
      </c>
      <c r="BH851" s="36">
        <v>402.1</v>
      </c>
      <c r="BI851" s="36">
        <v>39.032294321497417</v>
      </c>
      <c r="BJ851" s="36">
        <v>374.5</v>
      </c>
      <c r="BK851" s="36">
        <v>429.7</v>
      </c>
      <c r="BL851" s="36">
        <v>362.54778320000003</v>
      </c>
      <c r="BM851" s="36">
        <v>18.816071849394351</v>
      </c>
      <c r="BN851" s="36">
        <v>349.24281119999995</v>
      </c>
      <c r="BO851" s="36">
        <v>375.85275520000005</v>
      </c>
      <c r="BP851" s="36">
        <v>99200.7</v>
      </c>
      <c r="BQ851" s="36">
        <v>0</v>
      </c>
      <c r="BR851" s="36">
        <v>99200.7</v>
      </c>
      <c r="BS851" s="36">
        <v>99200.7</v>
      </c>
      <c r="BT851" s="36">
        <v>382.35</v>
      </c>
      <c r="BU851" s="36">
        <v>11.101576464628788</v>
      </c>
      <c r="BV851" s="36">
        <v>374.5</v>
      </c>
      <c r="BW851" s="36">
        <v>390.2</v>
      </c>
      <c r="BX851" s="36">
        <v>340.31345699999997</v>
      </c>
      <c r="BY851" s="36">
        <v>12.628013812873126</v>
      </c>
      <c r="BZ851" s="36">
        <v>331.38410279999999</v>
      </c>
      <c r="CA851" s="36">
        <v>349.24281119999995</v>
      </c>
      <c r="CB851" s="36">
        <v>99200.699999999968</v>
      </c>
      <c r="CC851" s="36">
        <v>3.0058306845273019E-11</v>
      </c>
      <c r="CD851" s="36">
        <v>99200.7</v>
      </c>
      <c r="CE851" s="36">
        <v>99200.7</v>
      </c>
      <c r="CF851" s="36"/>
      <c r="CG851" s="40">
        <v>30.318000000000001</v>
      </c>
      <c r="CH851" s="40">
        <v>55.555999999999997</v>
      </c>
      <c r="CI851" s="40"/>
      <c r="CL851" s="5" t="str">
        <f t="shared" si="1851"/>
        <v>0.666_1_3</v>
      </c>
      <c r="CM851" s="95" t="str">
        <f t="shared" si="1852"/>
        <v>2G</v>
      </c>
      <c r="CN851" s="96">
        <f t="shared" si="1839"/>
        <v>22</v>
      </c>
      <c r="CO851" s="96" t="str">
        <f t="shared" si="1847"/>
        <v>0.666_1_3</v>
      </c>
      <c r="CP851" s="95" t="str">
        <f t="shared" si="1855"/>
        <v>2G</v>
      </c>
      <c r="CQ851" s="5">
        <f t="shared" si="1848"/>
        <v>27</v>
      </c>
      <c r="CV851" s="87"/>
      <c r="CW851" s="87"/>
      <c r="CX851" s="87"/>
      <c r="CY851" s="87"/>
      <c r="CZ851" s="87"/>
    </row>
    <row r="852" spans="1:104" s="5" customFormat="1">
      <c r="A852" s="13" t="s">
        <v>447</v>
      </c>
      <c r="B852" s="13">
        <v>8</v>
      </c>
      <c r="C852" s="13">
        <v>6</v>
      </c>
      <c r="D852" s="13" t="s">
        <v>73</v>
      </c>
      <c r="E852" s="35" t="s">
        <v>421</v>
      </c>
      <c r="F852" s="13" t="s">
        <v>141</v>
      </c>
      <c r="G852" s="36">
        <v>1007917337</v>
      </c>
      <c r="H852" s="13" t="s">
        <v>422</v>
      </c>
      <c r="I852" s="37">
        <v>17</v>
      </c>
      <c r="J852" s="37" t="s">
        <v>38</v>
      </c>
      <c r="K852" s="38">
        <v>43532</v>
      </c>
      <c r="L852" s="39">
        <v>0.68055555555555547</v>
      </c>
      <c r="M852" s="37" t="s">
        <v>93</v>
      </c>
      <c r="N852" s="37" t="s">
        <v>71</v>
      </c>
      <c r="O852" s="37" t="s">
        <v>41</v>
      </c>
      <c r="P852" s="37" t="s">
        <v>41</v>
      </c>
      <c r="Q852" s="37">
        <v>4</v>
      </c>
      <c r="R852" s="13" t="s">
        <v>55</v>
      </c>
      <c r="S852" s="13" t="s">
        <v>63</v>
      </c>
      <c r="T852" s="13" t="s">
        <v>42</v>
      </c>
      <c r="U852" s="13" t="s">
        <v>52</v>
      </c>
      <c r="V852" s="13" t="s">
        <v>42</v>
      </c>
      <c r="W852" s="13" t="s">
        <v>66</v>
      </c>
      <c r="X852" s="13" t="s">
        <v>76</v>
      </c>
      <c r="Y852" s="13" t="s">
        <v>41</v>
      </c>
      <c r="Z852" s="13" t="s">
        <v>41</v>
      </c>
      <c r="AA852" s="13"/>
      <c r="AB852" s="13">
        <v>0</v>
      </c>
      <c r="AC852" s="72">
        <f t="shared" si="1840"/>
        <v>1</v>
      </c>
      <c r="AD852" s="13">
        <v>0</v>
      </c>
      <c r="AE852" s="72">
        <f t="shared" ref="AE852" si="1884">VALUE(IF(AD852=-2,0%,IF(AD852=-1,50%,IF(AD852=0,100%,IF(AD852=1,50%,IF(AD852=2,0%))))))</f>
        <v>1</v>
      </c>
      <c r="AF852" s="13" t="s">
        <v>42</v>
      </c>
      <c r="AG852" s="13">
        <v>0</v>
      </c>
      <c r="AH852" s="13" t="s">
        <v>42</v>
      </c>
      <c r="AI852" s="13">
        <f t="shared" si="1827"/>
        <v>0</v>
      </c>
      <c r="AJ852" s="70">
        <f t="shared" si="1842"/>
        <v>1</v>
      </c>
      <c r="AK852" s="59">
        <f t="shared" si="1843"/>
        <v>0</v>
      </c>
      <c r="AL852" s="70">
        <f t="shared" ref="AL852" si="1885">VALUE(IF(AK852=-3,0%,IF(AK852=-2,33.3%,IF(AK852=-1,66.6%,IF(AK852=0,100%,IF(AK852=1,66.6%,IF(AK852=2,33.3%,IF(AK852=3,0%))))))))</f>
        <v>1</v>
      </c>
      <c r="AM852" s="13" t="s">
        <v>41</v>
      </c>
      <c r="AN852" s="13" t="s">
        <v>41</v>
      </c>
      <c r="AO852" s="13"/>
      <c r="AP852" s="13">
        <v>101.31965006729475</v>
      </c>
      <c r="AQ852" s="13">
        <v>117.34261838440112</v>
      </c>
      <c r="AR852" s="13">
        <v>125.13020833333333</v>
      </c>
      <c r="AS852" s="13">
        <v>148.05555555555554</v>
      </c>
      <c r="AT852" s="36">
        <v>374.5</v>
      </c>
      <c r="AU852" s="36" t="str">
        <f t="shared" si="1845"/>
        <v>3</v>
      </c>
      <c r="AV852" s="36">
        <v>11.172287142747418</v>
      </c>
      <c r="AW852" s="36">
        <v>366.6</v>
      </c>
      <c r="AX852" s="36">
        <v>382.4</v>
      </c>
      <c r="AY852" s="36">
        <v>349.16898704999994</v>
      </c>
      <c r="AZ852" s="36" t="str">
        <f t="shared" si="1846"/>
        <v>3</v>
      </c>
      <c r="BA852" s="36">
        <v>25.151624511585617</v>
      </c>
      <c r="BB852" s="36">
        <v>331.38410279999999</v>
      </c>
      <c r="BC852" s="36">
        <v>366.95387129999995</v>
      </c>
      <c r="BD852" s="36">
        <v>80600.55</v>
      </c>
      <c r="BE852" s="36" t="s">
        <v>50</v>
      </c>
      <c r="BF852" s="36">
        <v>74400.5</v>
      </c>
      <c r="BG852" s="36">
        <v>85422.8</v>
      </c>
      <c r="BH852" s="36">
        <v>390.25</v>
      </c>
      <c r="BI852" s="36">
        <v>11.101576464628828</v>
      </c>
      <c r="BJ852" s="36">
        <v>382.4</v>
      </c>
      <c r="BK852" s="36">
        <v>398.1</v>
      </c>
      <c r="BL852" s="36">
        <v>366.95387129999995</v>
      </c>
      <c r="BM852" s="36">
        <v>0</v>
      </c>
      <c r="BN852" s="36">
        <v>366.95387129999995</v>
      </c>
      <c r="BO852" s="36">
        <v>366.95387129999995</v>
      </c>
      <c r="BP852" s="36">
        <v>86800.6</v>
      </c>
      <c r="BQ852" s="36">
        <v>1509.3042794612309</v>
      </c>
      <c r="BR852" s="36">
        <v>85422.8</v>
      </c>
      <c r="BS852" s="36">
        <v>88178.4</v>
      </c>
      <c r="BT852" s="36">
        <v>378.45</v>
      </c>
      <c r="BU852" s="36">
        <v>5.5861435713737091</v>
      </c>
      <c r="BV852" s="36">
        <v>374.5</v>
      </c>
      <c r="BW852" s="36">
        <v>382.4</v>
      </c>
      <c r="BX852" s="36">
        <v>358.09834124999998</v>
      </c>
      <c r="BY852" s="36">
        <v>12.52361069871249</v>
      </c>
      <c r="BZ852" s="36">
        <v>349.24281119999995</v>
      </c>
      <c r="CA852" s="36">
        <v>366.95387129999995</v>
      </c>
      <c r="CB852" s="36">
        <v>90933.962499999994</v>
      </c>
      <c r="CC852" s="36">
        <v>5511.1533333625657</v>
      </c>
      <c r="CD852" s="36">
        <v>85422.8</v>
      </c>
      <c r="CE852" s="36">
        <v>99200.7</v>
      </c>
      <c r="CF852" s="36"/>
      <c r="CG852" s="40">
        <v>30.495000000000001</v>
      </c>
      <c r="CH852" s="40">
        <v>54.179000000000002</v>
      </c>
      <c r="CI852" s="40"/>
      <c r="CL852" s="5" t="str">
        <f t="shared" si="1851"/>
        <v>1_1_3</v>
      </c>
      <c r="CM852" s="95" t="str">
        <f t="shared" si="1852"/>
        <v>2J</v>
      </c>
      <c r="CN852" s="96">
        <f t="shared" si="1839"/>
        <v>54</v>
      </c>
      <c r="CO852" s="96" t="str">
        <f t="shared" si="1847"/>
        <v>1_1_3</v>
      </c>
      <c r="CP852" s="95" t="str">
        <f t="shared" si="1855"/>
        <v>2J</v>
      </c>
      <c r="CQ852" s="5">
        <f t="shared" si="1848"/>
        <v>37</v>
      </c>
      <c r="CV852" s="87"/>
      <c r="CW852" s="87"/>
      <c r="CX852" s="87"/>
      <c r="CY852" s="87"/>
      <c r="CZ852" s="87"/>
    </row>
    <row r="853" spans="1:104" s="5" customFormat="1">
      <c r="A853" s="13" t="s">
        <v>447</v>
      </c>
      <c r="B853" s="13">
        <v>8</v>
      </c>
      <c r="C853" s="13">
        <v>6</v>
      </c>
      <c r="D853" s="13" t="s">
        <v>73</v>
      </c>
      <c r="E853" s="35" t="s">
        <v>421</v>
      </c>
      <c r="F853" s="13" t="s">
        <v>141</v>
      </c>
      <c r="G853" s="36">
        <v>1007917337</v>
      </c>
      <c r="H853" s="13" t="s">
        <v>422</v>
      </c>
      <c r="I853" s="37">
        <v>17</v>
      </c>
      <c r="J853" s="37" t="s">
        <v>38</v>
      </c>
      <c r="K853" s="38">
        <v>43532</v>
      </c>
      <c r="L853" s="39">
        <v>0.69513888888888886</v>
      </c>
      <c r="M853" s="37" t="s">
        <v>93</v>
      </c>
      <c r="N853" s="37" t="s">
        <v>71</v>
      </c>
      <c r="O853" s="37" t="s">
        <v>41</v>
      </c>
      <c r="P853" s="37" t="s">
        <v>41</v>
      </c>
      <c r="Q853" s="37">
        <v>5</v>
      </c>
      <c r="R853" s="13" t="s">
        <v>43</v>
      </c>
      <c r="S853" s="13" t="s">
        <v>44</v>
      </c>
      <c r="T853" s="13" t="s">
        <v>41</v>
      </c>
      <c r="U853" s="13" t="s">
        <v>52</v>
      </c>
      <c r="V853" s="13" t="s">
        <v>42</v>
      </c>
      <c r="W853" s="13" t="s">
        <v>66</v>
      </c>
      <c r="X853" s="13" t="s">
        <v>76</v>
      </c>
      <c r="Y853" s="13" t="s">
        <v>41</v>
      </c>
      <c r="Z853" s="13" t="s">
        <v>41</v>
      </c>
      <c r="AA853" s="13"/>
      <c r="AB853" s="13">
        <v>-1</v>
      </c>
      <c r="AC853" s="72">
        <f t="shared" si="1840"/>
        <v>0.5</v>
      </c>
      <c r="AD853" s="13">
        <v>1</v>
      </c>
      <c r="AE853" s="72">
        <f t="shared" ref="AE853" si="1886">VALUE(IF(AD853=-2,0%,IF(AD853=-1,50%,IF(AD853=0,100%,IF(AD853=1,50%,IF(AD853=2,0%))))))</f>
        <v>0.5</v>
      </c>
      <c r="AF853" s="13" t="s">
        <v>41</v>
      </c>
      <c r="AG853" s="13">
        <v>0</v>
      </c>
      <c r="AH853" s="13" t="s">
        <v>42</v>
      </c>
      <c r="AI853" s="13">
        <f t="shared" si="1827"/>
        <v>0</v>
      </c>
      <c r="AJ853" s="70">
        <f t="shared" si="1842"/>
        <v>1</v>
      </c>
      <c r="AK853" s="59">
        <f t="shared" si="1843"/>
        <v>0</v>
      </c>
      <c r="AL853" s="70">
        <f t="shared" ref="AL853" si="1887">VALUE(IF(AK853=-3,0%,IF(AK853=-2,33.3%,IF(AK853=-1,66.6%,IF(AK853=0,100%,IF(AK853=1,66.6%,IF(AK853=2,33.3%,IF(AK853=3,0%))))))))</f>
        <v>1</v>
      </c>
      <c r="AM853" s="13" t="s">
        <v>41</v>
      </c>
      <c r="AN853" s="13" t="s">
        <v>41</v>
      </c>
      <c r="AO853" s="13"/>
      <c r="AP853" s="13">
        <v>101.31965006729475</v>
      </c>
      <c r="AQ853" s="13">
        <v>117.34261838440112</v>
      </c>
      <c r="AR853" s="13">
        <v>125.13020833333333</v>
      </c>
      <c r="AS853" s="13">
        <v>148.05555555555554</v>
      </c>
      <c r="AT853" s="36">
        <v>114.3</v>
      </c>
      <c r="AU853" s="36" t="str">
        <f t="shared" si="1845"/>
        <v>2</v>
      </c>
      <c r="AV853" s="36">
        <v>0</v>
      </c>
      <c r="AW853" s="36">
        <v>114.3</v>
      </c>
      <c r="AX853" s="36">
        <v>114.3</v>
      </c>
      <c r="AY853" s="36">
        <v>96.504532800000007</v>
      </c>
      <c r="AZ853" s="36" t="str">
        <f t="shared" si="1846"/>
        <v>1</v>
      </c>
      <c r="BA853" s="36">
        <v>0</v>
      </c>
      <c r="BB853" s="36">
        <v>96.504532800000007</v>
      </c>
      <c r="BC853" s="36">
        <v>96.504532800000007</v>
      </c>
      <c r="BD853" s="36">
        <v>37889.1</v>
      </c>
      <c r="BE853" s="36" t="s">
        <v>50</v>
      </c>
      <c r="BF853" s="36">
        <v>37200.199999999997</v>
      </c>
      <c r="BG853" s="36">
        <v>38578</v>
      </c>
      <c r="BH853" s="36">
        <v>126.15</v>
      </c>
      <c r="BI853" s="36">
        <v>16.758430714121179</v>
      </c>
      <c r="BJ853" s="36">
        <v>114.3</v>
      </c>
      <c r="BK853" s="36">
        <v>138</v>
      </c>
      <c r="BL853" s="36">
        <v>105.660617</v>
      </c>
      <c r="BM853" s="36">
        <v>12.948658453870003</v>
      </c>
      <c r="BN853" s="36">
        <v>96.504532800000007</v>
      </c>
      <c r="BO853" s="36">
        <v>114.8167012</v>
      </c>
      <c r="BP853" s="36">
        <v>37200.200000000004</v>
      </c>
      <c r="BQ853" s="36">
        <v>7.9704122254794649E-12</v>
      </c>
      <c r="BR853" s="36">
        <v>37200.199999999997</v>
      </c>
      <c r="BS853" s="36">
        <v>37200.199999999997</v>
      </c>
      <c r="BT853" s="36">
        <v>220.75</v>
      </c>
      <c r="BU853" s="36">
        <v>150.54303371461597</v>
      </c>
      <c r="BV853" s="36">
        <v>114.3</v>
      </c>
      <c r="BW853" s="36">
        <v>327.2</v>
      </c>
      <c r="BX853" s="36">
        <v>200.57425699999999</v>
      </c>
      <c r="BY853" s="36">
        <v>147.17681539606752</v>
      </c>
      <c r="BZ853" s="36">
        <v>96.504532800000007</v>
      </c>
      <c r="CA853" s="36">
        <v>304.64398119999998</v>
      </c>
      <c r="CB853" s="36">
        <v>53561.443749999984</v>
      </c>
      <c r="CC853" s="36">
        <v>19568.306498586619</v>
      </c>
      <c r="CD853" s="36">
        <v>37200.199999999997</v>
      </c>
      <c r="CE853" s="36">
        <v>85422.8</v>
      </c>
      <c r="CF853" s="36"/>
      <c r="CG853" s="40">
        <v>30.216999999999999</v>
      </c>
      <c r="CH853" s="40">
        <v>55.701000000000001</v>
      </c>
      <c r="CI853" s="40"/>
      <c r="CL853" s="5" t="str">
        <f t="shared" si="1851"/>
        <v>1_0.5_1</v>
      </c>
      <c r="CM853" s="95" t="str">
        <f t="shared" si="1852"/>
        <v>1K</v>
      </c>
      <c r="CN853" s="96">
        <f t="shared" si="1839"/>
        <v>202</v>
      </c>
      <c r="CO853" s="96" t="str">
        <f t="shared" si="1847"/>
        <v>1_0.5_1</v>
      </c>
      <c r="CP853" s="95" t="str">
        <f t="shared" si="1855"/>
        <v>1K</v>
      </c>
      <c r="CQ853" s="5">
        <f t="shared" si="1848"/>
        <v>108</v>
      </c>
      <c r="CV853" s="87"/>
      <c r="CW853" s="87"/>
      <c r="CX853" s="87"/>
      <c r="CY853" s="87"/>
      <c r="CZ853" s="87"/>
    </row>
    <row r="854" spans="1:104" s="5" customFormat="1">
      <c r="A854" s="13" t="s">
        <v>447</v>
      </c>
      <c r="B854" s="13">
        <v>8</v>
      </c>
      <c r="C854" s="13">
        <v>7</v>
      </c>
      <c r="D854" s="13" t="s">
        <v>78</v>
      </c>
      <c r="E854" s="35" t="s">
        <v>423</v>
      </c>
      <c r="F854" s="13" t="s">
        <v>36</v>
      </c>
      <c r="G854" s="36">
        <v>1097408536</v>
      </c>
      <c r="H854" s="13" t="s">
        <v>424</v>
      </c>
      <c r="I854" s="37">
        <v>19</v>
      </c>
      <c r="J854" s="37" t="s">
        <v>70</v>
      </c>
      <c r="K854" s="38">
        <v>43532</v>
      </c>
      <c r="L854" s="39">
        <v>0.64930555555555558</v>
      </c>
      <c r="M854" s="37"/>
      <c r="N854" s="37"/>
      <c r="O854" s="37"/>
      <c r="P854" s="37" t="s">
        <v>41</v>
      </c>
      <c r="Q854" s="37">
        <v>1</v>
      </c>
      <c r="R854" s="13" t="s">
        <v>62</v>
      </c>
      <c r="S854" s="13" t="s">
        <v>63</v>
      </c>
      <c r="T854" s="13" t="s">
        <v>42</v>
      </c>
      <c r="U854" s="13" t="s">
        <v>52</v>
      </c>
      <c r="V854" s="13" t="s">
        <v>42</v>
      </c>
      <c r="W854" s="13" t="s">
        <v>81</v>
      </c>
      <c r="X854" s="13" t="s">
        <v>47</v>
      </c>
      <c r="Y854" s="13" t="s">
        <v>41</v>
      </c>
      <c r="Z854" s="13" t="s">
        <v>41</v>
      </c>
      <c r="AA854" s="13"/>
      <c r="AB854" s="13">
        <v>1</v>
      </c>
      <c r="AC854" s="72">
        <f t="shared" si="1840"/>
        <v>0.5</v>
      </c>
      <c r="AD854" s="13">
        <v>0</v>
      </c>
      <c r="AE854" s="72">
        <f t="shared" ref="AE854" si="1888">VALUE(IF(AD854=-2,0%,IF(AD854=-1,50%,IF(AD854=0,100%,IF(AD854=1,50%,IF(AD854=2,0%))))))</f>
        <v>1</v>
      </c>
      <c r="AF854" s="13" t="s">
        <v>42</v>
      </c>
      <c r="AG854" s="13">
        <v>0</v>
      </c>
      <c r="AH854" s="13" t="s">
        <v>42</v>
      </c>
      <c r="AI854" s="13">
        <f t="shared" si="1827"/>
        <v>2</v>
      </c>
      <c r="AJ854" s="70">
        <f t="shared" si="1842"/>
        <v>0.33299999999999996</v>
      </c>
      <c r="AK854" s="59">
        <f t="shared" si="1843"/>
        <v>-1</v>
      </c>
      <c r="AL854" s="70">
        <f t="shared" ref="AL854" si="1889">VALUE(IF(AK854=-3,0%,IF(AK854=-2,33.3%,IF(AK854=-1,66.6%,IF(AK854=0,100%,IF(AK854=1,66.6%,IF(AK854=2,33.3%,IF(AK854=3,0%))))))))</f>
        <v>0.66599999999999993</v>
      </c>
      <c r="AM854" s="13" t="s">
        <v>41</v>
      </c>
      <c r="AN854" s="13" t="s">
        <v>41</v>
      </c>
      <c r="AO854" s="13"/>
      <c r="AP854" s="13">
        <v>101.31965006729475</v>
      </c>
      <c r="AQ854" s="13">
        <v>117.34261838440112</v>
      </c>
      <c r="AR854" s="13">
        <v>125.13020833333333</v>
      </c>
      <c r="AS854" s="13">
        <v>148.05555555555554</v>
      </c>
      <c r="AT854" s="36">
        <v>1010.9241975</v>
      </c>
      <c r="AU854" s="36" t="str">
        <f t="shared" si="1845"/>
        <v>5</v>
      </c>
      <c r="AV854" s="36">
        <v>29.465857992533206</v>
      </c>
      <c r="AW854" s="36">
        <v>990.08868949999999</v>
      </c>
      <c r="AX854" s="36">
        <v>1031.7597055000001</v>
      </c>
      <c r="AY854" s="36">
        <v>1168.4279141000002</v>
      </c>
      <c r="AZ854" s="36" t="str">
        <f t="shared" si="1846"/>
        <v>5</v>
      </c>
      <c r="BA854" s="36">
        <v>8.6006612605170574</v>
      </c>
      <c r="BB854" s="36">
        <v>1162.3463282</v>
      </c>
      <c r="BC854" s="36">
        <v>1174.5095000000001</v>
      </c>
      <c r="BD854" s="36">
        <v>111600.72500000001</v>
      </c>
      <c r="BE854" s="36" t="s">
        <v>50</v>
      </c>
      <c r="BF854" s="36">
        <v>93689.5</v>
      </c>
      <c r="BG854" s="36">
        <v>121245.2</v>
      </c>
      <c r="BH854" s="36">
        <v>977.57136749999995</v>
      </c>
      <c r="BI854" s="36">
        <v>17.702166536991086</v>
      </c>
      <c r="BJ854" s="36">
        <v>965.05404550000003</v>
      </c>
      <c r="BK854" s="36">
        <v>990.08868949999999</v>
      </c>
      <c r="BL854" s="36">
        <v>1138.1156029000001</v>
      </c>
      <c r="BM854" s="36">
        <v>51.468742866430858</v>
      </c>
      <c r="BN854" s="36">
        <v>1101.7217058000001</v>
      </c>
      <c r="BO854" s="36">
        <v>1174.5095000000001</v>
      </c>
      <c r="BP854" s="36">
        <v>117571.13333333335</v>
      </c>
      <c r="BQ854" s="36">
        <v>2845.9198025711548</v>
      </c>
      <c r="BR854" s="36">
        <v>115734.1</v>
      </c>
      <c r="BS854" s="36">
        <v>121245.2</v>
      </c>
      <c r="BT854" s="36">
        <v>1126.2513495000001</v>
      </c>
      <c r="BU854" s="36">
        <v>192.56308046079494</v>
      </c>
      <c r="BV854" s="36">
        <v>990.08868949999999</v>
      </c>
      <c r="BW854" s="36">
        <v>1262.4140095</v>
      </c>
      <c r="BX854" s="36">
        <v>1107.8343389000001</v>
      </c>
      <c r="BY854" s="36">
        <v>94.292917101031122</v>
      </c>
      <c r="BZ854" s="36">
        <v>1041.1591778</v>
      </c>
      <c r="CA854" s="36">
        <v>1174.5095000000001</v>
      </c>
      <c r="CB854" s="36">
        <v>120900.78125000003</v>
      </c>
      <c r="CC854" s="36">
        <v>9538.9482240771667</v>
      </c>
      <c r="CD854" s="36">
        <v>93689.5</v>
      </c>
      <c r="CE854" s="36">
        <v>132267.5</v>
      </c>
      <c r="CF854" s="36"/>
      <c r="CG854" s="40">
        <v>29.916</v>
      </c>
      <c r="CH854" s="40">
        <v>56.387</v>
      </c>
      <c r="CI854" s="40"/>
      <c r="CL854" s="5" t="str">
        <f t="shared" si="1851"/>
        <v>0.333_0.5_5</v>
      </c>
      <c r="CM854" s="95" t="str">
        <f t="shared" si="1852"/>
        <v>3A</v>
      </c>
      <c r="CN854" s="96">
        <f t="shared" si="1839"/>
        <v>6</v>
      </c>
      <c r="CO854" s="96" t="str">
        <f t="shared" si="1847"/>
        <v>0.666_1_5</v>
      </c>
      <c r="CP854" s="95" t="str">
        <f t="shared" si="1855"/>
        <v>3E</v>
      </c>
      <c r="CQ854" s="5">
        <f t="shared" si="1848"/>
        <v>19</v>
      </c>
      <c r="CV854" s="87"/>
      <c r="CW854" s="87"/>
      <c r="CX854" s="87"/>
      <c r="CY854" s="87"/>
      <c r="CZ854" s="87"/>
    </row>
    <row r="855" spans="1:104" s="5" customFormat="1">
      <c r="A855" s="13" t="s">
        <v>447</v>
      </c>
      <c r="B855" s="13">
        <v>8</v>
      </c>
      <c r="C855" s="13">
        <v>7</v>
      </c>
      <c r="D855" s="13" t="s">
        <v>78</v>
      </c>
      <c r="E855" s="35" t="s">
        <v>423</v>
      </c>
      <c r="F855" s="13" t="s">
        <v>36</v>
      </c>
      <c r="G855" s="36">
        <v>1097408536</v>
      </c>
      <c r="H855" s="13" t="s">
        <v>424</v>
      </c>
      <c r="I855" s="37">
        <v>19</v>
      </c>
      <c r="J855" s="37" t="s">
        <v>70</v>
      </c>
      <c r="K855" s="38">
        <v>43532</v>
      </c>
      <c r="L855" s="39">
        <v>0.65972222222222221</v>
      </c>
      <c r="M855" s="37"/>
      <c r="N855" s="37"/>
      <c r="O855" s="37"/>
      <c r="P855" s="37" t="s">
        <v>41</v>
      </c>
      <c r="Q855" s="37">
        <v>2</v>
      </c>
      <c r="R855" s="13" t="s">
        <v>55</v>
      </c>
      <c r="S855" s="13" t="s">
        <v>63</v>
      </c>
      <c r="T855" s="13" t="s">
        <v>42</v>
      </c>
      <c r="U855" s="13" t="s">
        <v>52</v>
      </c>
      <c r="V855" s="13" t="s">
        <v>42</v>
      </c>
      <c r="W855" s="13" t="s">
        <v>81</v>
      </c>
      <c r="X855" s="13" t="s">
        <v>47</v>
      </c>
      <c r="Y855" s="13" t="s">
        <v>41</v>
      </c>
      <c r="Z855" s="13" t="s">
        <v>41</v>
      </c>
      <c r="AA855" s="13"/>
      <c r="AB855" s="13">
        <v>0</v>
      </c>
      <c r="AC855" s="72">
        <f t="shared" si="1840"/>
        <v>1</v>
      </c>
      <c r="AD855" s="13">
        <v>0</v>
      </c>
      <c r="AE855" s="72">
        <f t="shared" ref="AE855" si="1890">VALUE(IF(AD855=-2,0%,IF(AD855=-1,50%,IF(AD855=0,100%,IF(AD855=1,50%,IF(AD855=2,0%))))))</f>
        <v>1</v>
      </c>
      <c r="AF855" s="13" t="s">
        <v>42</v>
      </c>
      <c r="AG855" s="13">
        <v>0</v>
      </c>
      <c r="AH855" s="13" t="s">
        <v>42</v>
      </c>
      <c r="AI855" s="13">
        <f t="shared" si="1827"/>
        <v>2</v>
      </c>
      <c r="AJ855" s="70">
        <f t="shared" si="1842"/>
        <v>0.33299999999999996</v>
      </c>
      <c r="AK855" s="59">
        <f t="shared" si="1843"/>
        <v>-1</v>
      </c>
      <c r="AL855" s="70">
        <f t="shared" ref="AL855" si="1891">VALUE(IF(AK855=-3,0%,IF(AK855=-2,33.3%,IF(AK855=-1,66.6%,IF(AK855=0,100%,IF(AK855=1,66.6%,IF(AK855=2,33.3%,IF(AK855=3,0%))))))))</f>
        <v>0.66599999999999993</v>
      </c>
      <c r="AM855" s="13" t="s">
        <v>41</v>
      </c>
      <c r="AN855" s="13" t="s">
        <v>41</v>
      </c>
      <c r="AO855" s="13"/>
      <c r="AP855" s="13">
        <v>101.31965006729475</v>
      </c>
      <c r="AQ855" s="13">
        <v>117.34261838440112</v>
      </c>
      <c r="AR855" s="13">
        <v>125.13020833333333</v>
      </c>
      <c r="AS855" s="13">
        <v>148.05555555555554</v>
      </c>
      <c r="AT855" s="36">
        <v>960.85770375000004</v>
      </c>
      <c r="AU855" s="36" t="str">
        <f t="shared" si="1845"/>
        <v>4</v>
      </c>
      <c r="AV855" s="36">
        <v>5.9345234152024311</v>
      </c>
      <c r="AW855" s="36">
        <v>956.66136200000005</v>
      </c>
      <c r="AX855" s="36">
        <v>965.05404550000003</v>
      </c>
      <c r="AY855" s="36">
        <v>1101.7266986</v>
      </c>
      <c r="AZ855" s="36" t="str">
        <f t="shared" si="1846"/>
        <v>5</v>
      </c>
      <c r="BA855" s="36">
        <v>34.36389955025686</v>
      </c>
      <c r="BB855" s="36">
        <v>1077.4277522</v>
      </c>
      <c r="BC855" s="36">
        <v>1126.0256449999999</v>
      </c>
      <c r="BD855" s="36">
        <v>99200.7</v>
      </c>
      <c r="BE855" s="36" t="s">
        <v>50</v>
      </c>
      <c r="BF855" s="36">
        <v>99200.7</v>
      </c>
      <c r="BG855" s="36">
        <v>99200.7</v>
      </c>
      <c r="BH855" s="36">
        <v>990.09189975000004</v>
      </c>
      <c r="BI855" s="36">
        <v>47.277919883475796</v>
      </c>
      <c r="BJ855" s="36">
        <v>956.66136200000005</v>
      </c>
      <c r="BK855" s="36">
        <v>1023.5224375000001</v>
      </c>
      <c r="BL855" s="36">
        <v>1101.7266986</v>
      </c>
      <c r="BM855" s="36">
        <v>34.36389955025686</v>
      </c>
      <c r="BN855" s="36">
        <v>1077.4277522</v>
      </c>
      <c r="BO855" s="36">
        <v>1126.0256449999999</v>
      </c>
      <c r="BP855" s="36">
        <v>102874.76666666666</v>
      </c>
      <c r="BQ855" s="36">
        <v>2845.9198025711621</v>
      </c>
      <c r="BR855" s="36">
        <v>99200.7</v>
      </c>
      <c r="BS855" s="36">
        <v>104711.8</v>
      </c>
      <c r="BT855" s="36">
        <v>973.37502575000008</v>
      </c>
      <c r="BU855" s="36">
        <v>23.636689952193514</v>
      </c>
      <c r="BV855" s="36">
        <v>956.66136200000005</v>
      </c>
      <c r="BW855" s="36">
        <v>990.08868949999999</v>
      </c>
      <c r="BX855" s="36">
        <v>1125.9686261000002</v>
      </c>
      <c r="BY855" s="36">
        <v>68.647162198822272</v>
      </c>
      <c r="BZ855" s="36">
        <v>1077.4277522</v>
      </c>
      <c r="CA855" s="36">
        <v>1174.5095000000001</v>
      </c>
      <c r="CB855" s="36">
        <v>93517.293750000012</v>
      </c>
      <c r="CC855" s="36">
        <v>28609.671835062298</v>
      </c>
      <c r="CD855" s="36">
        <v>33066.9</v>
      </c>
      <c r="CE855" s="36">
        <v>121245.2</v>
      </c>
      <c r="CF855" s="36"/>
      <c r="CG855" s="40">
        <v>30.167000000000002</v>
      </c>
      <c r="CH855" s="40">
        <v>55.789000000000001</v>
      </c>
      <c r="CI855" s="40"/>
      <c r="CL855" s="5" t="str">
        <f t="shared" si="1851"/>
        <v>0.333_1_5</v>
      </c>
      <c r="CM855" s="95" t="str">
        <f t="shared" si="1852"/>
        <v>3B</v>
      </c>
      <c r="CN855" s="96">
        <f t="shared" si="1839"/>
        <v>3</v>
      </c>
      <c r="CO855" s="96" t="str">
        <f t="shared" si="1847"/>
        <v>0.666_1_5</v>
      </c>
      <c r="CP855" s="95" t="str">
        <f t="shared" si="1855"/>
        <v>3E</v>
      </c>
      <c r="CQ855" s="5">
        <f t="shared" si="1848"/>
        <v>19</v>
      </c>
      <c r="CV855" s="87"/>
      <c r="CW855" s="87"/>
      <c r="CX855" s="87"/>
      <c r="CY855" s="87"/>
      <c r="CZ855" s="87"/>
    </row>
    <row r="856" spans="1:104" s="5" customFormat="1">
      <c r="A856" s="13" t="s">
        <v>447</v>
      </c>
      <c r="B856" s="13">
        <v>8</v>
      </c>
      <c r="C856" s="13">
        <v>7</v>
      </c>
      <c r="D856" s="13" t="s">
        <v>78</v>
      </c>
      <c r="E856" s="35" t="s">
        <v>423</v>
      </c>
      <c r="F856" s="13" t="s">
        <v>36</v>
      </c>
      <c r="G856" s="36">
        <v>1097408536</v>
      </c>
      <c r="H856" s="13" t="s">
        <v>424</v>
      </c>
      <c r="I856" s="37">
        <v>19</v>
      </c>
      <c r="J856" s="37" t="s">
        <v>70</v>
      </c>
      <c r="K856" s="38">
        <v>43532</v>
      </c>
      <c r="L856" s="39">
        <v>0.67013888888888884</v>
      </c>
      <c r="M856" s="37"/>
      <c r="N856" s="37"/>
      <c r="O856" s="37"/>
      <c r="P856" s="37" t="s">
        <v>41</v>
      </c>
      <c r="Q856" s="37">
        <v>3</v>
      </c>
      <c r="R856" s="13" t="s">
        <v>55</v>
      </c>
      <c r="S856" s="13" t="s">
        <v>63</v>
      </c>
      <c r="T856" s="13" t="s">
        <v>42</v>
      </c>
      <c r="U856" s="13" t="s">
        <v>52</v>
      </c>
      <c r="V856" s="13" t="s">
        <v>42</v>
      </c>
      <c r="W856" s="13" t="s">
        <v>46</v>
      </c>
      <c r="X856" s="13" t="s">
        <v>47</v>
      </c>
      <c r="Y856" s="13" t="s">
        <v>41</v>
      </c>
      <c r="Z856" s="13" t="s">
        <v>41</v>
      </c>
      <c r="AA856" s="13"/>
      <c r="AB856" s="13">
        <v>0</v>
      </c>
      <c r="AC856" s="72">
        <f t="shared" si="1840"/>
        <v>1</v>
      </c>
      <c r="AD856" s="13">
        <v>0</v>
      </c>
      <c r="AE856" s="72">
        <f t="shared" ref="AE856" si="1892">VALUE(IF(AD856=-2,0%,IF(AD856=-1,50%,IF(AD856=0,100%,IF(AD856=1,50%,IF(AD856=2,0%))))))</f>
        <v>1</v>
      </c>
      <c r="AF856" s="13" t="s">
        <v>42</v>
      </c>
      <c r="AG856" s="13">
        <v>0</v>
      </c>
      <c r="AH856" s="13" t="s">
        <v>42</v>
      </c>
      <c r="AI856" s="13">
        <f t="shared" si="1827"/>
        <v>1</v>
      </c>
      <c r="AJ856" s="70">
        <f t="shared" si="1842"/>
        <v>0.66599999999999993</v>
      </c>
      <c r="AK856" s="59">
        <f t="shared" si="1843"/>
        <v>-1</v>
      </c>
      <c r="AL856" s="70">
        <f t="shared" ref="AL856" si="1893">VALUE(IF(AK856=-3,0%,IF(AK856=-2,33.3%,IF(AK856=-1,66.6%,IF(AK856=0,100%,IF(AK856=1,66.6%,IF(AK856=2,33.3%,IF(AK856=3,0%))))))))</f>
        <v>0.66599999999999993</v>
      </c>
      <c r="AM856" s="13" t="s">
        <v>41</v>
      </c>
      <c r="AN856" s="13" t="s">
        <v>41</v>
      </c>
      <c r="AO856" s="13"/>
      <c r="AP856" s="13">
        <v>101.31965006729475</v>
      </c>
      <c r="AQ856" s="13">
        <v>117.34261838440112</v>
      </c>
      <c r="AR856" s="13">
        <v>125.13020833333333</v>
      </c>
      <c r="AS856" s="13">
        <v>148.05555555555554</v>
      </c>
      <c r="AT856" s="36">
        <v>1010.9957037500001</v>
      </c>
      <c r="AU856" s="36" t="str">
        <f t="shared" si="1845"/>
        <v>5</v>
      </c>
      <c r="AV856" s="36">
        <v>5.9081009561099007</v>
      </c>
      <c r="AW856" s="36">
        <v>1006.8180455</v>
      </c>
      <c r="AX856" s="36">
        <v>1015.1733620000001</v>
      </c>
      <c r="AY856" s="36">
        <v>1119.9515325000002</v>
      </c>
      <c r="AZ856" s="36" t="str">
        <f t="shared" si="1846"/>
        <v>5</v>
      </c>
      <c r="BA856" s="36">
        <v>25.780868158851149</v>
      </c>
      <c r="BB856" s="36">
        <v>1101.7217058000001</v>
      </c>
      <c r="BC856" s="36">
        <v>1138.1813592000001</v>
      </c>
      <c r="BD856" s="36">
        <v>99200.7</v>
      </c>
      <c r="BE856" s="36" t="s">
        <v>50</v>
      </c>
      <c r="BF856" s="36">
        <v>99200.7</v>
      </c>
      <c r="BG856" s="36">
        <v>99200.7</v>
      </c>
      <c r="BH856" s="36">
        <v>926.948306</v>
      </c>
      <c r="BI856" s="36">
        <v>124.76907073632587</v>
      </c>
      <c r="BJ856" s="36">
        <v>838.72325000000001</v>
      </c>
      <c r="BK856" s="36">
        <v>1015.1733620000001</v>
      </c>
      <c r="BL856" s="36">
        <v>1119.9515325000002</v>
      </c>
      <c r="BM856" s="36">
        <v>25.780868158851149</v>
      </c>
      <c r="BN856" s="36">
        <v>1101.7217058000001</v>
      </c>
      <c r="BO856" s="36">
        <v>1138.1813592000001</v>
      </c>
      <c r="BP856" s="36">
        <v>99200.7</v>
      </c>
      <c r="BQ856" s="36">
        <v>0</v>
      </c>
      <c r="BR856" s="36">
        <v>99200.7</v>
      </c>
      <c r="BS856" s="36">
        <v>99200.7</v>
      </c>
      <c r="BT856" s="36">
        <v>985.91736200000014</v>
      </c>
      <c r="BU856" s="36">
        <v>41.374231980787307</v>
      </c>
      <c r="BV856" s="36">
        <v>956.66136200000005</v>
      </c>
      <c r="BW856" s="36">
        <v>1015.1733620000001</v>
      </c>
      <c r="BX856" s="36">
        <v>1089.5747289999999</v>
      </c>
      <c r="BY856" s="36">
        <v>17.178419332391424</v>
      </c>
      <c r="BZ856" s="36">
        <v>1077.4277522</v>
      </c>
      <c r="CA856" s="36">
        <v>1101.7217058000001</v>
      </c>
      <c r="CB856" s="36">
        <v>99200.699999999968</v>
      </c>
      <c r="CC856" s="36">
        <v>3.0058306845273019E-11</v>
      </c>
      <c r="CD856" s="36">
        <v>99200.7</v>
      </c>
      <c r="CE856" s="36">
        <v>99200.7</v>
      </c>
      <c r="CF856" s="36"/>
      <c r="CG856" s="40">
        <v>30.318000000000001</v>
      </c>
      <c r="CH856" s="40">
        <v>55.555999999999997</v>
      </c>
      <c r="CI856" s="40"/>
      <c r="CL856" s="5" t="str">
        <f t="shared" si="1851"/>
        <v>0.666_1_5</v>
      </c>
      <c r="CM856" s="95" t="str">
        <f t="shared" si="1852"/>
        <v>3E</v>
      </c>
      <c r="CN856" s="96">
        <f t="shared" si="1839"/>
        <v>13</v>
      </c>
      <c r="CO856" s="96" t="str">
        <f t="shared" si="1847"/>
        <v>0.666_1_5</v>
      </c>
      <c r="CP856" s="95" t="str">
        <f t="shared" si="1855"/>
        <v>3E</v>
      </c>
      <c r="CQ856" s="5">
        <f t="shared" si="1848"/>
        <v>19</v>
      </c>
      <c r="CV856" s="87"/>
      <c r="CW856" s="87"/>
      <c r="CX856" s="87"/>
      <c r="CY856" s="87"/>
      <c r="CZ856" s="87"/>
    </row>
    <row r="857" spans="1:104" s="5" customFormat="1">
      <c r="A857" s="13" t="s">
        <v>447</v>
      </c>
      <c r="B857" s="13">
        <v>8</v>
      </c>
      <c r="C857" s="13">
        <v>7</v>
      </c>
      <c r="D857" s="13" t="s">
        <v>78</v>
      </c>
      <c r="E857" s="35" t="s">
        <v>423</v>
      </c>
      <c r="F857" s="13" t="s">
        <v>36</v>
      </c>
      <c r="G857" s="36">
        <v>1097408536</v>
      </c>
      <c r="H857" s="13" t="s">
        <v>424</v>
      </c>
      <c r="I857" s="37">
        <v>19</v>
      </c>
      <c r="J857" s="37" t="s">
        <v>70</v>
      </c>
      <c r="K857" s="38">
        <v>43532</v>
      </c>
      <c r="L857" s="39">
        <v>0.68055555555555547</v>
      </c>
      <c r="M857" s="37"/>
      <c r="N857" s="37"/>
      <c r="O857" s="37"/>
      <c r="P857" s="37" t="s">
        <v>41</v>
      </c>
      <c r="Q857" s="37">
        <v>4</v>
      </c>
      <c r="R857" s="13" t="s">
        <v>55</v>
      </c>
      <c r="S857" s="13" t="s">
        <v>63</v>
      </c>
      <c r="T857" s="13" t="s">
        <v>42</v>
      </c>
      <c r="U857" s="13" t="s">
        <v>52</v>
      </c>
      <c r="V857" s="13" t="s">
        <v>42</v>
      </c>
      <c r="W857" s="13" t="s">
        <v>46</v>
      </c>
      <c r="X857" s="13" t="s">
        <v>47</v>
      </c>
      <c r="Y857" s="13" t="s">
        <v>41</v>
      </c>
      <c r="Z857" s="13" t="s">
        <v>41</v>
      </c>
      <c r="AA857" s="13"/>
      <c r="AB857" s="13">
        <v>0</v>
      </c>
      <c r="AC857" s="72">
        <f t="shared" si="1840"/>
        <v>1</v>
      </c>
      <c r="AD857" s="13">
        <v>0</v>
      </c>
      <c r="AE857" s="72">
        <f t="shared" ref="AE857" si="1894">VALUE(IF(AD857=-2,0%,IF(AD857=-1,50%,IF(AD857=0,100%,IF(AD857=1,50%,IF(AD857=2,0%))))))</f>
        <v>1</v>
      </c>
      <c r="AF857" s="13" t="s">
        <v>42</v>
      </c>
      <c r="AG857" s="13">
        <v>0</v>
      </c>
      <c r="AH857" s="13" t="s">
        <v>42</v>
      </c>
      <c r="AI857" s="13">
        <f t="shared" si="1827"/>
        <v>1</v>
      </c>
      <c r="AJ857" s="70">
        <f t="shared" si="1842"/>
        <v>0.66599999999999993</v>
      </c>
      <c r="AK857" s="59">
        <f t="shared" si="1843"/>
        <v>-1</v>
      </c>
      <c r="AL857" s="70">
        <f t="shared" ref="AL857" si="1895">VALUE(IF(AK857=-3,0%,IF(AK857=-2,33.3%,IF(AK857=-1,66.6%,IF(AK857=0,100%,IF(AK857=1,66.6%,IF(AK857=2,33.3%,IF(AK857=3,0%))))))))</f>
        <v>0.66599999999999993</v>
      </c>
      <c r="AM857" s="13" t="s">
        <v>41</v>
      </c>
      <c r="AN857" s="13" t="s">
        <v>41</v>
      </c>
      <c r="AO857" s="13"/>
      <c r="AP857" s="13">
        <v>101.31965006729475</v>
      </c>
      <c r="AQ857" s="13">
        <v>117.34261838440112</v>
      </c>
      <c r="AR857" s="13">
        <v>125.13020833333333</v>
      </c>
      <c r="AS857" s="13">
        <v>148.05555555555554</v>
      </c>
      <c r="AT857" s="36">
        <v>1023.4572117499999</v>
      </c>
      <c r="AU857" s="36" t="str">
        <f t="shared" si="1845"/>
        <v>5</v>
      </c>
      <c r="AV857" s="36">
        <v>23.531334577330615</v>
      </c>
      <c r="AW857" s="36">
        <v>1006.8180455</v>
      </c>
      <c r="AX857" s="36">
        <v>1040.096378</v>
      </c>
      <c r="AY857" s="36">
        <v>1053.3284960000001</v>
      </c>
      <c r="AZ857" s="36" t="str">
        <f t="shared" si="1846"/>
        <v>5</v>
      </c>
      <c r="BA857" s="36">
        <v>85.622048622423705</v>
      </c>
      <c r="BB857" s="36">
        <v>992.7845648</v>
      </c>
      <c r="BC857" s="36">
        <v>1113.8724272000002</v>
      </c>
      <c r="BD857" s="36">
        <v>80600.55</v>
      </c>
      <c r="BE857" s="36" t="s">
        <v>50</v>
      </c>
      <c r="BF857" s="36">
        <v>74400.5</v>
      </c>
      <c r="BG857" s="36">
        <v>85422.8</v>
      </c>
      <c r="BH857" s="36">
        <v>998.37887000000001</v>
      </c>
      <c r="BI857" s="36">
        <v>58.997465602008027</v>
      </c>
      <c r="BJ857" s="36">
        <v>956.66136200000005</v>
      </c>
      <c r="BK857" s="36">
        <v>1040.096378</v>
      </c>
      <c r="BL857" s="36">
        <v>1132.0290400000001</v>
      </c>
      <c r="BM857" s="36">
        <v>25.677328068516864</v>
      </c>
      <c r="BN857" s="36">
        <v>1113.8724272000002</v>
      </c>
      <c r="BO857" s="36">
        <v>1150.1856528000001</v>
      </c>
      <c r="BP857" s="36">
        <v>86800.6</v>
      </c>
      <c r="BQ857" s="36">
        <v>1509.3042794612309</v>
      </c>
      <c r="BR857" s="36">
        <v>85422.8</v>
      </c>
      <c r="BS857" s="36">
        <v>88178.4</v>
      </c>
      <c r="BT857" s="36">
        <v>1027.6348700000001</v>
      </c>
      <c r="BU857" s="36">
        <v>17.623233621220717</v>
      </c>
      <c r="BV857" s="36">
        <v>1015.1733620000001</v>
      </c>
      <c r="BW857" s="36">
        <v>1040.096378</v>
      </c>
      <c r="BX857" s="36">
        <v>1107.7970665000003</v>
      </c>
      <c r="BY857" s="36">
        <v>8.5918574982485474</v>
      </c>
      <c r="BZ857" s="36">
        <v>1101.7217058000001</v>
      </c>
      <c r="CA857" s="36">
        <v>1113.8724272000002</v>
      </c>
      <c r="CB857" s="36">
        <v>90933.962499999994</v>
      </c>
      <c r="CC857" s="36">
        <v>5511.1533333625657</v>
      </c>
      <c r="CD857" s="36">
        <v>85422.8</v>
      </c>
      <c r="CE857" s="36">
        <v>99200.7</v>
      </c>
      <c r="CF857" s="36"/>
      <c r="CG857" s="40">
        <v>30.495000000000001</v>
      </c>
      <c r="CH857" s="40">
        <v>54.179000000000002</v>
      </c>
      <c r="CI857" s="40"/>
      <c r="CL857" s="5" t="str">
        <f t="shared" si="1851"/>
        <v>0.666_1_5</v>
      </c>
      <c r="CM857" s="95" t="str">
        <f t="shared" si="1852"/>
        <v>3E</v>
      </c>
      <c r="CN857" s="96">
        <f t="shared" si="1839"/>
        <v>13</v>
      </c>
      <c r="CO857" s="96" t="str">
        <f t="shared" si="1847"/>
        <v>0.666_1_5</v>
      </c>
      <c r="CP857" s="95" t="str">
        <f t="shared" si="1855"/>
        <v>3E</v>
      </c>
      <c r="CQ857" s="5">
        <f t="shared" si="1848"/>
        <v>19</v>
      </c>
      <c r="CV857" s="87"/>
      <c r="CW857" s="87"/>
      <c r="CX857" s="87"/>
      <c r="CY857" s="87"/>
      <c r="CZ857" s="87"/>
    </row>
    <row r="858" spans="1:104" s="5" customFormat="1">
      <c r="A858" s="13" t="s">
        <v>447</v>
      </c>
      <c r="B858" s="13">
        <v>8</v>
      </c>
      <c r="C858" s="13">
        <v>7</v>
      </c>
      <c r="D858" s="13" t="s">
        <v>78</v>
      </c>
      <c r="E858" s="35" t="s">
        <v>423</v>
      </c>
      <c r="F858" s="13" t="s">
        <v>36</v>
      </c>
      <c r="G858" s="36">
        <v>1097408536</v>
      </c>
      <c r="H858" s="13" t="s">
        <v>424</v>
      </c>
      <c r="I858" s="37">
        <v>19</v>
      </c>
      <c r="J858" s="37" t="s">
        <v>70</v>
      </c>
      <c r="K858" s="38">
        <v>43532</v>
      </c>
      <c r="L858" s="39">
        <v>0.69513888888888886</v>
      </c>
      <c r="M858" s="37"/>
      <c r="N858" s="37"/>
      <c r="O858" s="37"/>
      <c r="P858" s="37" t="s">
        <v>41</v>
      </c>
      <c r="Q858" s="37">
        <v>5</v>
      </c>
      <c r="R858" s="13" t="s">
        <v>55</v>
      </c>
      <c r="S858" s="13" t="s">
        <v>63</v>
      </c>
      <c r="T858" s="13" t="s">
        <v>42</v>
      </c>
      <c r="U858" s="13" t="s">
        <v>52</v>
      </c>
      <c r="V858" s="13" t="s">
        <v>42</v>
      </c>
      <c r="W858" s="13" t="s">
        <v>66</v>
      </c>
      <c r="X858" s="13" t="s">
        <v>47</v>
      </c>
      <c r="Y858" s="13" t="s">
        <v>41</v>
      </c>
      <c r="Z858" s="13" t="s">
        <v>41</v>
      </c>
      <c r="AA858" s="13"/>
      <c r="AB858" s="13">
        <v>0</v>
      </c>
      <c r="AC858" s="72">
        <f t="shared" si="1840"/>
        <v>1</v>
      </c>
      <c r="AD858" s="13">
        <v>0</v>
      </c>
      <c r="AE858" s="72">
        <f t="shared" ref="AE858" si="1896">VALUE(IF(AD858=-2,0%,IF(AD858=-1,50%,IF(AD858=0,100%,IF(AD858=1,50%,IF(AD858=2,0%))))))</f>
        <v>1</v>
      </c>
      <c r="AF858" s="13" t="s">
        <v>42</v>
      </c>
      <c r="AG858" s="13">
        <v>0</v>
      </c>
      <c r="AH858" s="13" t="s">
        <v>42</v>
      </c>
      <c r="AI858" s="13">
        <f t="shared" si="1827"/>
        <v>0</v>
      </c>
      <c r="AJ858" s="70">
        <f t="shared" si="1842"/>
        <v>1</v>
      </c>
      <c r="AK858" s="59">
        <f t="shared" si="1843"/>
        <v>-1</v>
      </c>
      <c r="AL858" s="70">
        <f t="shared" ref="AL858" si="1897">VALUE(IF(AK858=-3,0%,IF(AK858=-2,33.3%,IF(AK858=-1,66.6%,IF(AK858=0,100%,IF(AK858=1,66.6%,IF(AK858=2,33.3%,IF(AK858=3,0%))))))))</f>
        <v>0.66599999999999993</v>
      </c>
      <c r="AM858" s="13" t="s">
        <v>41</v>
      </c>
      <c r="AN858" s="13" t="s">
        <v>41</v>
      </c>
      <c r="AO858" s="13"/>
      <c r="AP858" s="13">
        <v>101.31965006729475</v>
      </c>
      <c r="AQ858" s="13">
        <v>117.34261838440112</v>
      </c>
      <c r="AR858" s="13">
        <v>125.13020833333333</v>
      </c>
      <c r="AS858" s="13">
        <v>148.05555555555554</v>
      </c>
      <c r="AT858" s="36">
        <v>288.55477400000007</v>
      </c>
      <c r="AU858" s="36" t="str">
        <f t="shared" si="1845"/>
        <v>2</v>
      </c>
      <c r="AV858" s="36">
        <v>68.979007552654096</v>
      </c>
      <c r="AW858" s="36">
        <v>239.77925000000005</v>
      </c>
      <c r="AX858" s="36">
        <v>337.33029800000003</v>
      </c>
      <c r="AY858" s="36">
        <v>372.76891970000003</v>
      </c>
      <c r="AZ858" s="36" t="str">
        <f t="shared" si="1846"/>
        <v>3</v>
      </c>
      <c r="BA858" s="36">
        <v>25.453207321528652</v>
      </c>
      <c r="BB858" s="36">
        <v>354.77078420000004</v>
      </c>
      <c r="BC858" s="36">
        <v>390.76705520000002</v>
      </c>
      <c r="BD858" s="36">
        <v>37889.1</v>
      </c>
      <c r="BE858" s="36" t="s">
        <v>50</v>
      </c>
      <c r="BF858" s="36">
        <v>37200.199999999997</v>
      </c>
      <c r="BG858" s="36">
        <v>38578</v>
      </c>
      <c r="BH858" s="36">
        <v>341.28434100000004</v>
      </c>
      <c r="BI858" s="36">
        <v>143.54987634211494</v>
      </c>
      <c r="BJ858" s="36">
        <v>239.77925000000005</v>
      </c>
      <c r="BK858" s="36">
        <v>442.78943199999998</v>
      </c>
      <c r="BL858" s="36">
        <v>402.6960565</v>
      </c>
      <c r="BM858" s="36">
        <v>16.870155424026255</v>
      </c>
      <c r="BN858" s="36">
        <v>390.76705520000002</v>
      </c>
      <c r="BO858" s="36">
        <v>414.62505779999998</v>
      </c>
      <c r="BP858" s="36">
        <v>37200.200000000004</v>
      </c>
      <c r="BQ858" s="36">
        <v>7.9704122254794649E-12</v>
      </c>
      <c r="BR858" s="36">
        <v>37200.199999999997</v>
      </c>
      <c r="BS858" s="36">
        <v>37200.199999999997</v>
      </c>
      <c r="BT858" s="36">
        <v>535.00817975000007</v>
      </c>
      <c r="BU858" s="36">
        <v>417.51675645734372</v>
      </c>
      <c r="BV858" s="36">
        <v>239.77925000000005</v>
      </c>
      <c r="BW858" s="36">
        <v>830.23710950000009</v>
      </c>
      <c r="BX858" s="36">
        <v>643.38410450000003</v>
      </c>
      <c r="BY858" s="36">
        <v>357.25445720673292</v>
      </c>
      <c r="BZ858" s="36">
        <v>390.76705520000002</v>
      </c>
      <c r="CA858" s="36">
        <v>896.00115380000011</v>
      </c>
      <c r="CB858" s="36">
        <v>53561.443749999984</v>
      </c>
      <c r="CC858" s="36">
        <v>19568.306498586619</v>
      </c>
      <c r="CD858" s="36">
        <v>37200.199999999997</v>
      </c>
      <c r="CE858" s="36">
        <v>85422.8</v>
      </c>
      <c r="CF858" s="36"/>
      <c r="CG858" s="40">
        <v>30.216999999999999</v>
      </c>
      <c r="CH858" s="40">
        <v>55.701000000000001</v>
      </c>
      <c r="CI858" s="40"/>
      <c r="CL858" s="5" t="str">
        <f t="shared" si="1851"/>
        <v>1_1_3</v>
      </c>
      <c r="CM858" s="95" t="str">
        <f t="shared" si="1852"/>
        <v>2J</v>
      </c>
      <c r="CN858" s="96">
        <f t="shared" si="1839"/>
        <v>54</v>
      </c>
      <c r="CO858" s="96" t="str">
        <f t="shared" si="1847"/>
        <v>0.666_1_3</v>
      </c>
      <c r="CP858" s="95" t="str">
        <f t="shared" si="1855"/>
        <v>2G</v>
      </c>
      <c r="CQ858" s="5">
        <f t="shared" si="1848"/>
        <v>27</v>
      </c>
      <c r="CV858" s="87"/>
      <c r="CW858" s="87"/>
      <c r="CX858" s="87"/>
      <c r="CY858" s="87"/>
      <c r="CZ858" s="87"/>
    </row>
    <row r="859" spans="1:104" s="5" customFormat="1">
      <c r="A859" s="13" t="s">
        <v>447</v>
      </c>
      <c r="B859" s="13">
        <v>8</v>
      </c>
      <c r="C859" s="13">
        <v>8</v>
      </c>
      <c r="D859" s="13" t="s">
        <v>85</v>
      </c>
      <c r="E859" s="35" t="s">
        <v>425</v>
      </c>
      <c r="F859" s="13" t="s">
        <v>36</v>
      </c>
      <c r="G859" s="36">
        <v>1097407881</v>
      </c>
      <c r="H859" s="13" t="s">
        <v>426</v>
      </c>
      <c r="I859" s="37">
        <v>20</v>
      </c>
      <c r="J859" s="37" t="s">
        <v>38</v>
      </c>
      <c r="K859" s="38">
        <v>43532</v>
      </c>
      <c r="L859" s="39">
        <v>0.64930555555555558</v>
      </c>
      <c r="M859" s="37"/>
      <c r="N859" s="37" t="s">
        <v>427</v>
      </c>
      <c r="O859" s="37" t="s">
        <v>41</v>
      </c>
      <c r="P859" s="37" t="s">
        <v>41</v>
      </c>
      <c r="Q859" s="37">
        <v>1</v>
      </c>
      <c r="R859" s="13" t="s">
        <v>55</v>
      </c>
      <c r="S859" s="13" t="s">
        <v>63</v>
      </c>
      <c r="T859" s="13" t="s">
        <v>42</v>
      </c>
      <c r="U859" s="13" t="s">
        <v>52</v>
      </c>
      <c r="V859" s="13" t="s">
        <v>42</v>
      </c>
      <c r="W859" s="13" t="s">
        <v>46</v>
      </c>
      <c r="X859" s="13" t="s">
        <v>53</v>
      </c>
      <c r="Y859" s="13" t="s">
        <v>41</v>
      </c>
      <c r="Z859" s="13" t="s">
        <v>41</v>
      </c>
      <c r="AA859" s="13"/>
      <c r="AB859" s="13">
        <v>0</v>
      </c>
      <c r="AC859" s="72">
        <f t="shared" si="1840"/>
        <v>1</v>
      </c>
      <c r="AD859" s="13">
        <v>0</v>
      </c>
      <c r="AE859" s="72">
        <f t="shared" ref="AE859" si="1898">VALUE(IF(AD859=-2,0%,IF(AD859=-1,50%,IF(AD859=0,100%,IF(AD859=1,50%,IF(AD859=2,0%))))))</f>
        <v>1</v>
      </c>
      <c r="AF859" s="13" t="s">
        <v>42</v>
      </c>
      <c r="AG859" s="13">
        <v>0</v>
      </c>
      <c r="AH859" s="13" t="s">
        <v>42</v>
      </c>
      <c r="AI859" s="13">
        <f t="shared" si="1827"/>
        <v>1</v>
      </c>
      <c r="AJ859" s="70">
        <f t="shared" si="1842"/>
        <v>0.66599999999999993</v>
      </c>
      <c r="AK859" s="59">
        <f t="shared" si="1843"/>
        <v>-2</v>
      </c>
      <c r="AL859" s="70">
        <f t="shared" ref="AL859" si="1899">VALUE(IF(AK859=-3,0%,IF(AK859=-2,33.3%,IF(AK859=-1,66.6%,IF(AK859=0,100%,IF(AK859=1,66.6%,IF(AK859=2,33.3%,IF(AK859=3,0%))))))))</f>
        <v>0.33299999999999996</v>
      </c>
      <c r="AM859" s="13" t="s">
        <v>41</v>
      </c>
      <c r="AN859" s="13" t="s">
        <v>41</v>
      </c>
      <c r="AO859" s="13"/>
      <c r="AP859" s="13">
        <v>101.31965006729475</v>
      </c>
      <c r="AQ859" s="13">
        <v>117.34261838440112</v>
      </c>
      <c r="AR859" s="13">
        <v>125.13020833333333</v>
      </c>
      <c r="AS859" s="13">
        <v>148.05555555555554</v>
      </c>
      <c r="AT859" s="36">
        <v>774.39576375000001</v>
      </c>
      <c r="AU859" s="36" t="str">
        <f t="shared" si="1845"/>
        <v>4</v>
      </c>
      <c r="AV859" s="36">
        <v>5.6906882483119752</v>
      </c>
      <c r="AW859" s="36">
        <v>770.37183949999996</v>
      </c>
      <c r="AX859" s="36">
        <v>778.41968799999995</v>
      </c>
      <c r="AY859" s="36">
        <v>772.21720383000013</v>
      </c>
      <c r="AZ859" s="36" t="str">
        <f t="shared" si="1846"/>
        <v>4</v>
      </c>
      <c r="BA859" s="36">
        <v>0</v>
      </c>
      <c r="BB859" s="36">
        <v>772.21720383000013</v>
      </c>
      <c r="BC859" s="36">
        <v>772.21720383000013</v>
      </c>
      <c r="BD859" s="36">
        <v>111600.72500000001</v>
      </c>
      <c r="BE859" s="36" t="s">
        <v>50</v>
      </c>
      <c r="BF859" s="36">
        <v>93689.5</v>
      </c>
      <c r="BG859" s="36">
        <v>121245.2</v>
      </c>
      <c r="BH859" s="36">
        <v>786.39801575000001</v>
      </c>
      <c r="BI859" s="36">
        <v>22.664435805731578</v>
      </c>
      <c r="BJ859" s="36">
        <v>770.37183949999996</v>
      </c>
      <c r="BK859" s="36">
        <v>802.42419199999995</v>
      </c>
      <c r="BL859" s="36">
        <v>756.75620191500002</v>
      </c>
      <c r="BM859" s="36">
        <v>21.86515859606947</v>
      </c>
      <c r="BN859" s="36">
        <v>741.29520000000002</v>
      </c>
      <c r="BO859" s="36">
        <v>772.21720383000013</v>
      </c>
      <c r="BP859" s="36">
        <v>117571.13333333335</v>
      </c>
      <c r="BQ859" s="36">
        <v>2845.9198025711548</v>
      </c>
      <c r="BR859" s="36">
        <v>115734.1</v>
      </c>
      <c r="BS859" s="36">
        <v>121245.2</v>
      </c>
      <c r="BT859" s="36">
        <v>726.00549875000002</v>
      </c>
      <c r="BU859" s="36">
        <v>62.743480801516043</v>
      </c>
      <c r="BV859" s="36">
        <v>681.63915800000007</v>
      </c>
      <c r="BW859" s="36">
        <v>770.37183949999996</v>
      </c>
      <c r="BX859" s="36">
        <v>756.75620191500002</v>
      </c>
      <c r="BY859" s="36">
        <v>21.86515859606947</v>
      </c>
      <c r="BZ859" s="36">
        <v>741.29520000000002</v>
      </c>
      <c r="CA859" s="36">
        <v>772.21720383000013</v>
      </c>
      <c r="CB859" s="36">
        <v>120900.78125000003</v>
      </c>
      <c r="CC859" s="36">
        <v>9538.9482240771667</v>
      </c>
      <c r="CD859" s="36">
        <v>93689.5</v>
      </c>
      <c r="CE859" s="36">
        <v>132267.5</v>
      </c>
      <c r="CF859" s="36"/>
      <c r="CG859" s="40">
        <v>29.916</v>
      </c>
      <c r="CH859" s="40">
        <v>56.387</v>
      </c>
      <c r="CI859" s="40"/>
      <c r="CL859" s="5" t="str">
        <f t="shared" si="1851"/>
        <v>0.666_1_4</v>
      </c>
      <c r="CM859" s="95" t="str">
        <f t="shared" si="1852"/>
        <v>2S</v>
      </c>
      <c r="CN859" s="96">
        <f t="shared" si="1839"/>
        <v>18</v>
      </c>
      <c r="CO859" s="96" t="str">
        <f t="shared" si="1847"/>
        <v>0.333_1_4</v>
      </c>
      <c r="CP859" s="95" t="str">
        <f t="shared" si="1855"/>
        <v>2P</v>
      </c>
      <c r="CQ859" s="5">
        <f t="shared" si="1848"/>
        <v>13</v>
      </c>
      <c r="CV859" s="87"/>
      <c r="CW859" s="87"/>
      <c r="CX859" s="87"/>
      <c r="CY859" s="87"/>
      <c r="CZ859" s="87"/>
    </row>
    <row r="860" spans="1:104" s="5" customFormat="1">
      <c r="A860" s="13" t="s">
        <v>447</v>
      </c>
      <c r="B860" s="13">
        <v>8</v>
      </c>
      <c r="C860" s="13">
        <v>8</v>
      </c>
      <c r="D860" s="13" t="s">
        <v>85</v>
      </c>
      <c r="E860" s="35" t="s">
        <v>425</v>
      </c>
      <c r="F860" s="13" t="s">
        <v>36</v>
      </c>
      <c r="G860" s="36">
        <v>1097407881</v>
      </c>
      <c r="H860" s="13" t="s">
        <v>426</v>
      </c>
      <c r="I860" s="37">
        <v>20</v>
      </c>
      <c r="J860" s="37" t="s">
        <v>38</v>
      </c>
      <c r="K860" s="38">
        <v>43532</v>
      </c>
      <c r="L860" s="39">
        <v>0.65972222222222221</v>
      </c>
      <c r="M860" s="37"/>
      <c r="N860" s="37" t="s">
        <v>427</v>
      </c>
      <c r="O860" s="37" t="s">
        <v>41</v>
      </c>
      <c r="P860" s="37" t="s">
        <v>41</v>
      </c>
      <c r="Q860" s="37">
        <v>2</v>
      </c>
      <c r="R860" s="13" t="s">
        <v>55</v>
      </c>
      <c r="S860" s="13" t="s">
        <v>63</v>
      </c>
      <c r="T860" s="13" t="s">
        <v>42</v>
      </c>
      <c r="U860" s="13" t="s">
        <v>52</v>
      </c>
      <c r="V860" s="13" t="s">
        <v>42</v>
      </c>
      <c r="W860" s="13" t="s">
        <v>81</v>
      </c>
      <c r="X860" s="13" t="s">
        <v>53</v>
      </c>
      <c r="Y860" s="13" t="s">
        <v>41</v>
      </c>
      <c r="Z860" s="13" t="s">
        <v>41</v>
      </c>
      <c r="AA860" s="13"/>
      <c r="AB860" s="13">
        <v>0</v>
      </c>
      <c r="AC860" s="72">
        <f t="shared" si="1840"/>
        <v>1</v>
      </c>
      <c r="AD860" s="13">
        <v>0</v>
      </c>
      <c r="AE860" s="72">
        <f t="shared" ref="AE860" si="1900">VALUE(IF(AD860=-2,0%,IF(AD860=-1,50%,IF(AD860=0,100%,IF(AD860=1,50%,IF(AD860=2,0%))))))</f>
        <v>1</v>
      </c>
      <c r="AF860" s="13" t="s">
        <v>42</v>
      </c>
      <c r="AG860" s="13">
        <v>0</v>
      </c>
      <c r="AH860" s="13" t="s">
        <v>42</v>
      </c>
      <c r="AI860" s="13">
        <f t="shared" si="1827"/>
        <v>2</v>
      </c>
      <c r="AJ860" s="70">
        <f t="shared" si="1842"/>
        <v>0.33299999999999996</v>
      </c>
      <c r="AK860" s="59">
        <f t="shared" si="1843"/>
        <v>-2</v>
      </c>
      <c r="AL860" s="70">
        <f t="shared" ref="AL860" si="1901">VALUE(IF(AK860=-3,0%,IF(AK860=-2,33.3%,IF(AK860=-1,66.6%,IF(AK860=0,100%,IF(AK860=1,66.6%,IF(AK860=2,33.3%,IF(AK860=3,0%))))))))</f>
        <v>0.33299999999999996</v>
      </c>
      <c r="AM860" s="13" t="s">
        <v>41</v>
      </c>
      <c r="AN860" s="13" t="s">
        <v>41</v>
      </c>
      <c r="AO860" s="13"/>
      <c r="AP860" s="13">
        <v>101.31965006729475</v>
      </c>
      <c r="AQ860" s="13">
        <v>117.34261838440112</v>
      </c>
      <c r="AR860" s="13">
        <v>125.13020833333333</v>
      </c>
      <c r="AS860" s="13">
        <v>148.05555555555554</v>
      </c>
      <c r="AT860" s="36">
        <v>730.13816700000007</v>
      </c>
      <c r="AU860" s="36" t="str">
        <f t="shared" si="1845"/>
        <v>4</v>
      </c>
      <c r="AV860" s="36">
        <v>11.429808361387753</v>
      </c>
      <c r="AW860" s="36">
        <v>722.05607200000009</v>
      </c>
      <c r="AX860" s="36">
        <v>738.22026200000005</v>
      </c>
      <c r="AY860" s="36">
        <v>720.81577029999994</v>
      </c>
      <c r="AZ860" s="36" t="str">
        <f t="shared" si="1846"/>
        <v>4</v>
      </c>
      <c r="BA860" s="36">
        <v>14.572463246228791</v>
      </c>
      <c r="BB860" s="36">
        <v>710.51148271999989</v>
      </c>
      <c r="BC860" s="36">
        <v>731.1200578800001</v>
      </c>
      <c r="BD860" s="36">
        <v>99200.7</v>
      </c>
      <c r="BE860" s="36" t="s">
        <v>50</v>
      </c>
      <c r="BF860" s="36">
        <v>99200.7</v>
      </c>
      <c r="BG860" s="36">
        <v>99200.7</v>
      </c>
      <c r="BH860" s="36">
        <v>742.18691100000001</v>
      </c>
      <c r="BI860" s="36">
        <v>28.469305535749125</v>
      </c>
      <c r="BJ860" s="36">
        <v>722.05607200000009</v>
      </c>
      <c r="BK860" s="36">
        <v>762.31774999999993</v>
      </c>
      <c r="BL860" s="36">
        <v>731.05657179499985</v>
      </c>
      <c r="BM860" s="36">
        <v>29.055143610028335</v>
      </c>
      <c r="BN860" s="36">
        <v>710.51148271999989</v>
      </c>
      <c r="BO860" s="36">
        <v>751.60166086999993</v>
      </c>
      <c r="BP860" s="36">
        <v>102874.76666666666</v>
      </c>
      <c r="BQ860" s="36">
        <v>2845.9198025711621</v>
      </c>
      <c r="BR860" s="36">
        <v>99200.7</v>
      </c>
      <c r="BS860" s="36">
        <v>104711.8</v>
      </c>
      <c r="BT860" s="36">
        <v>746.21395574999997</v>
      </c>
      <c r="BU860" s="36">
        <v>34.164406837482517</v>
      </c>
      <c r="BV860" s="36">
        <v>722.05607200000009</v>
      </c>
      <c r="BW860" s="36">
        <v>770.37183949999996</v>
      </c>
      <c r="BX860" s="36">
        <v>741.36434327500001</v>
      </c>
      <c r="BY860" s="36">
        <v>43.632533834887063</v>
      </c>
      <c r="BZ860" s="36">
        <v>710.51148271999989</v>
      </c>
      <c r="CA860" s="36">
        <v>772.21720383000013</v>
      </c>
      <c r="CB860" s="36">
        <v>93517.293750000012</v>
      </c>
      <c r="CC860" s="36">
        <v>28609.671835062298</v>
      </c>
      <c r="CD860" s="36">
        <v>33066.9</v>
      </c>
      <c r="CE860" s="36">
        <v>121245.2</v>
      </c>
      <c r="CF860" s="36"/>
      <c r="CG860" s="40">
        <v>30.167000000000002</v>
      </c>
      <c r="CH860" s="40">
        <v>55.789000000000001</v>
      </c>
      <c r="CI860" s="40"/>
      <c r="CL860" s="5" t="str">
        <f t="shared" si="1851"/>
        <v>0.333_1_4</v>
      </c>
      <c r="CM860" s="95" t="str">
        <f t="shared" si="1852"/>
        <v>2P</v>
      </c>
      <c r="CN860" s="96">
        <f t="shared" si="1839"/>
        <v>14</v>
      </c>
      <c r="CO860" s="96" t="str">
        <f t="shared" si="1847"/>
        <v>0.333_1_4</v>
      </c>
      <c r="CP860" s="95" t="str">
        <f t="shared" si="1855"/>
        <v>2P</v>
      </c>
      <c r="CQ860" s="5">
        <f t="shared" si="1848"/>
        <v>13</v>
      </c>
      <c r="CV860" s="87"/>
      <c r="CW860" s="87"/>
      <c r="CX860" s="87"/>
      <c r="CY860" s="87"/>
      <c r="CZ860" s="87"/>
    </row>
    <row r="861" spans="1:104" s="5" customFormat="1">
      <c r="A861" s="13" t="s">
        <v>447</v>
      </c>
      <c r="B861" s="13">
        <v>8</v>
      </c>
      <c r="C861" s="13">
        <v>8</v>
      </c>
      <c r="D861" s="13" t="s">
        <v>85</v>
      </c>
      <c r="E861" s="35" t="s">
        <v>425</v>
      </c>
      <c r="F861" s="13" t="s">
        <v>36</v>
      </c>
      <c r="G861" s="36">
        <v>1097407881</v>
      </c>
      <c r="H861" s="13" t="s">
        <v>426</v>
      </c>
      <c r="I861" s="37">
        <v>20</v>
      </c>
      <c r="J861" s="37" t="s">
        <v>38</v>
      </c>
      <c r="K861" s="38">
        <v>43532</v>
      </c>
      <c r="L861" s="39">
        <v>0.67013888888888884</v>
      </c>
      <c r="M861" s="37"/>
      <c r="N861" s="37" t="s">
        <v>427</v>
      </c>
      <c r="O861" s="37" t="s">
        <v>41</v>
      </c>
      <c r="P861" s="37" t="s">
        <v>41</v>
      </c>
      <c r="Q861" s="37">
        <v>3</v>
      </c>
      <c r="R861" s="13" t="s">
        <v>43</v>
      </c>
      <c r="S861" s="13" t="s">
        <v>44</v>
      </c>
      <c r="T861" s="13" t="s">
        <v>42</v>
      </c>
      <c r="U861" s="13" t="s">
        <v>52</v>
      </c>
      <c r="V861" s="13" t="s">
        <v>42</v>
      </c>
      <c r="W861" s="13" t="s">
        <v>66</v>
      </c>
      <c r="X861" s="13" t="s">
        <v>53</v>
      </c>
      <c r="Y861" s="13" t="s">
        <v>41</v>
      </c>
      <c r="Z861" s="13" t="s">
        <v>41</v>
      </c>
      <c r="AA861" s="13"/>
      <c r="AB861" s="13">
        <v>-1</v>
      </c>
      <c r="AC861" s="72">
        <f t="shared" si="1840"/>
        <v>0.5</v>
      </c>
      <c r="AD861" s="13">
        <v>1</v>
      </c>
      <c r="AE861" s="72">
        <f t="shared" ref="AE861" si="1902">VALUE(IF(AD861=-2,0%,IF(AD861=-1,50%,IF(AD861=0,100%,IF(AD861=1,50%,IF(AD861=2,0%))))))</f>
        <v>0.5</v>
      </c>
      <c r="AF861" s="13" t="s">
        <v>42</v>
      </c>
      <c r="AG861" s="13">
        <v>0</v>
      </c>
      <c r="AH861" s="13" t="s">
        <v>42</v>
      </c>
      <c r="AI861" s="13">
        <f t="shared" si="1827"/>
        <v>0</v>
      </c>
      <c r="AJ861" s="70">
        <f t="shared" si="1842"/>
        <v>1</v>
      </c>
      <c r="AK861" s="59">
        <f t="shared" si="1843"/>
        <v>-2</v>
      </c>
      <c r="AL861" s="70">
        <f t="shared" ref="AL861" si="1903">VALUE(IF(AK861=-3,0%,IF(AK861=-2,33.3%,IF(AK861=-1,66.6%,IF(AK861=0,100%,IF(AK861=1,66.6%,IF(AK861=2,33.3%,IF(AK861=3,0%))))))))</f>
        <v>0.33299999999999996</v>
      </c>
      <c r="AM861" s="13" t="s">
        <v>41</v>
      </c>
      <c r="AN861" s="13" t="s">
        <v>41</v>
      </c>
      <c r="AO861" s="13"/>
      <c r="AP861" s="13">
        <v>101.31965006729475</v>
      </c>
      <c r="AQ861" s="13">
        <v>117.34261838440112</v>
      </c>
      <c r="AR861" s="13">
        <v>125.13020833333333</v>
      </c>
      <c r="AS861" s="13">
        <v>148.05555555555554</v>
      </c>
      <c r="AT861" s="36">
        <v>762.31462950000002</v>
      </c>
      <c r="AU861" s="36" t="str">
        <f t="shared" si="1845"/>
        <v>4</v>
      </c>
      <c r="AV861" s="36">
        <v>11.394615656888041</v>
      </c>
      <c r="AW861" s="36">
        <v>754.25741950000008</v>
      </c>
      <c r="AX861" s="36">
        <v>770.37183949999996</v>
      </c>
      <c r="AY861" s="36">
        <v>972.95326106999983</v>
      </c>
      <c r="AZ861" s="36" t="str">
        <f t="shared" si="1846"/>
        <v>4</v>
      </c>
      <c r="BA861" s="36">
        <v>65.619576893519863</v>
      </c>
      <c r="BB861" s="36">
        <v>926.5532132699999</v>
      </c>
      <c r="BC861" s="36">
        <v>1019.3533088699999</v>
      </c>
      <c r="BD861" s="36">
        <v>99200.7</v>
      </c>
      <c r="BE861" s="36" t="s">
        <v>50</v>
      </c>
      <c r="BF861" s="36">
        <v>99200.7</v>
      </c>
      <c r="BG861" s="36">
        <v>99200.7</v>
      </c>
      <c r="BH861" s="36">
        <v>730.06366950000006</v>
      </c>
      <c r="BI861" s="36">
        <v>57.004360688440265</v>
      </c>
      <c r="BJ861" s="36">
        <v>689.75549950000004</v>
      </c>
      <c r="BK861" s="36">
        <v>770.37183949999996</v>
      </c>
      <c r="BL861" s="36">
        <v>921.49705806999987</v>
      </c>
      <c r="BM861" s="36">
        <v>138.38963704434326</v>
      </c>
      <c r="BN861" s="36">
        <v>823.64080726999998</v>
      </c>
      <c r="BO861" s="36">
        <v>1019.3533088699999</v>
      </c>
      <c r="BP861" s="36">
        <v>99200.7</v>
      </c>
      <c r="BQ861" s="36">
        <v>0</v>
      </c>
      <c r="BR861" s="36">
        <v>99200.7</v>
      </c>
      <c r="BS861" s="36">
        <v>99200.7</v>
      </c>
      <c r="BT861" s="36">
        <v>746.21395574999997</v>
      </c>
      <c r="BU861" s="36">
        <v>34.164406837482517</v>
      </c>
      <c r="BV861" s="36">
        <v>722.05607200000009</v>
      </c>
      <c r="BW861" s="36">
        <v>770.37183949999996</v>
      </c>
      <c r="BX861" s="36">
        <v>864.93239579499982</v>
      </c>
      <c r="BY861" s="36">
        <v>218.38414958470239</v>
      </c>
      <c r="BZ861" s="36">
        <v>710.51148271999989</v>
      </c>
      <c r="CA861" s="36">
        <v>1019.3533088699999</v>
      </c>
      <c r="CB861" s="36">
        <v>99200.699999999968</v>
      </c>
      <c r="CC861" s="36">
        <v>3.0058306845273019E-11</v>
      </c>
      <c r="CD861" s="36">
        <v>99200.7</v>
      </c>
      <c r="CE861" s="36">
        <v>99200.7</v>
      </c>
      <c r="CF861" s="36"/>
      <c r="CG861" s="40">
        <v>30.318000000000001</v>
      </c>
      <c r="CH861" s="40">
        <v>55.555999999999997</v>
      </c>
      <c r="CI861" s="40"/>
      <c r="CL861" s="5" t="str">
        <f t="shared" si="1851"/>
        <v>1_0.5_4</v>
      </c>
      <c r="CM861" s="95" t="str">
        <f t="shared" si="1852"/>
        <v>2U</v>
      </c>
      <c r="CN861" s="96">
        <f t="shared" si="1839"/>
        <v>16</v>
      </c>
      <c r="CO861" s="96" t="str">
        <f t="shared" si="1847"/>
        <v>0.333_0.5_4</v>
      </c>
      <c r="CP861" s="95" t="str">
        <f t="shared" si="1855"/>
        <v>2O</v>
      </c>
      <c r="CQ861" s="5">
        <f t="shared" si="1848"/>
        <v>17</v>
      </c>
      <c r="CV861" s="87"/>
      <c r="CW861" s="87"/>
      <c r="CX861" s="87"/>
      <c r="CY861" s="87"/>
      <c r="CZ861" s="87"/>
    </row>
    <row r="862" spans="1:104" s="5" customFormat="1">
      <c r="A862" s="13" t="s">
        <v>447</v>
      </c>
      <c r="B862" s="13">
        <v>8</v>
      </c>
      <c r="C862" s="13">
        <v>8</v>
      </c>
      <c r="D862" s="13" t="s">
        <v>85</v>
      </c>
      <c r="E862" s="35" t="s">
        <v>425</v>
      </c>
      <c r="F862" s="13" t="s">
        <v>36</v>
      </c>
      <c r="G862" s="36">
        <v>1097407881</v>
      </c>
      <c r="H862" s="13" t="s">
        <v>426</v>
      </c>
      <c r="I862" s="37">
        <v>20</v>
      </c>
      <c r="J862" s="37" t="s">
        <v>38</v>
      </c>
      <c r="K862" s="38">
        <v>43532</v>
      </c>
      <c r="L862" s="39">
        <v>0.68055555555555547</v>
      </c>
      <c r="M862" s="37"/>
      <c r="N862" s="37" t="s">
        <v>427</v>
      </c>
      <c r="O862" s="37" t="s">
        <v>41</v>
      </c>
      <c r="P862" s="37" t="s">
        <v>41</v>
      </c>
      <c r="Q862" s="37">
        <v>4</v>
      </c>
      <c r="R862" s="13" t="s">
        <v>55</v>
      </c>
      <c r="S862" s="13" t="s">
        <v>63</v>
      </c>
      <c r="T862" s="13" t="s">
        <v>42</v>
      </c>
      <c r="U862" s="13" t="s">
        <v>52</v>
      </c>
      <c r="V862" s="13" t="s">
        <v>42</v>
      </c>
      <c r="W862" s="13" t="s">
        <v>81</v>
      </c>
      <c r="X862" s="13" t="s">
        <v>53</v>
      </c>
      <c r="Y862" s="13" t="s">
        <v>41</v>
      </c>
      <c r="Z862" s="13" t="s">
        <v>41</v>
      </c>
      <c r="AA862" s="13"/>
      <c r="AB862" s="13">
        <v>0</v>
      </c>
      <c r="AC862" s="72">
        <f t="shared" si="1840"/>
        <v>1</v>
      </c>
      <c r="AD862" s="13">
        <v>0</v>
      </c>
      <c r="AE862" s="72">
        <f t="shared" ref="AE862" si="1904">VALUE(IF(AD862=-2,0%,IF(AD862=-1,50%,IF(AD862=0,100%,IF(AD862=1,50%,IF(AD862=2,0%))))))</f>
        <v>1</v>
      </c>
      <c r="AF862" s="13" t="s">
        <v>42</v>
      </c>
      <c r="AG862" s="13">
        <v>0</v>
      </c>
      <c r="AH862" s="13" t="s">
        <v>42</v>
      </c>
      <c r="AI862" s="13">
        <f t="shared" si="1827"/>
        <v>2</v>
      </c>
      <c r="AJ862" s="70">
        <f t="shared" si="1842"/>
        <v>0.33299999999999996</v>
      </c>
      <c r="AK862" s="59">
        <f t="shared" si="1843"/>
        <v>-2</v>
      </c>
      <c r="AL862" s="70">
        <f t="shared" ref="AL862" si="1905">VALUE(IF(AK862=-3,0%,IF(AK862=-2,33.3%,IF(AK862=-1,66.6%,IF(AK862=0,100%,IF(AK862=1,66.6%,IF(AK862=2,33.3%,IF(AK862=3,0%))))))))</f>
        <v>0.33299999999999996</v>
      </c>
      <c r="AM862" s="13" t="s">
        <v>41</v>
      </c>
      <c r="AN862" s="13" t="s">
        <v>41</v>
      </c>
      <c r="AO862" s="13"/>
      <c r="AP862" s="13">
        <v>101.31965006729475</v>
      </c>
      <c r="AQ862" s="13">
        <v>117.34261838440112</v>
      </c>
      <c r="AR862" s="13">
        <v>125.13020833333333</v>
      </c>
      <c r="AS862" s="13">
        <v>148.05555555555554</v>
      </c>
      <c r="AT862" s="36">
        <v>705.71456599999999</v>
      </c>
      <c r="AU862" s="36" t="str">
        <f t="shared" si="1845"/>
        <v>4</v>
      </c>
      <c r="AV862" s="36">
        <v>80.048990486299687</v>
      </c>
      <c r="AW862" s="36">
        <v>649.11138200000005</v>
      </c>
      <c r="AX862" s="36">
        <v>762.31774999999993</v>
      </c>
      <c r="AY862" s="36">
        <v>854.52542675500001</v>
      </c>
      <c r="AZ862" s="36" t="str">
        <f t="shared" si="1846"/>
        <v>4</v>
      </c>
      <c r="BA862" s="36">
        <v>58.261618430344832</v>
      </c>
      <c r="BB862" s="36">
        <v>813.32824128000004</v>
      </c>
      <c r="BC862" s="36">
        <v>895.72261222999998</v>
      </c>
      <c r="BD862" s="36">
        <v>80600.55</v>
      </c>
      <c r="BE862" s="36" t="s">
        <v>50</v>
      </c>
      <c r="BF862" s="36">
        <v>74400.5</v>
      </c>
      <c r="BG862" s="36">
        <v>85422.8</v>
      </c>
      <c r="BH862" s="36">
        <v>713.8527509999999</v>
      </c>
      <c r="BI862" s="36">
        <v>68.539858886198459</v>
      </c>
      <c r="BJ862" s="36">
        <v>665.38775199999998</v>
      </c>
      <c r="BK862" s="36">
        <v>762.31774999999993</v>
      </c>
      <c r="BL862" s="36">
        <v>911.13791274999994</v>
      </c>
      <c r="BM862" s="36">
        <v>21.800527063440967</v>
      </c>
      <c r="BN862" s="36">
        <v>895.72261222999998</v>
      </c>
      <c r="BO862" s="36">
        <v>926.5532132699999</v>
      </c>
      <c r="BP862" s="36">
        <v>86800.6</v>
      </c>
      <c r="BQ862" s="36">
        <v>1509.3042794612309</v>
      </c>
      <c r="BR862" s="36">
        <v>85422.8</v>
      </c>
      <c r="BS862" s="36">
        <v>88178.4</v>
      </c>
      <c r="BT862" s="36">
        <v>766.34479474999989</v>
      </c>
      <c r="BU862" s="36">
        <v>5.6951013017333922</v>
      </c>
      <c r="BV862" s="36">
        <v>762.31774999999993</v>
      </c>
      <c r="BW862" s="36">
        <v>770.37183949999996</v>
      </c>
      <c r="BX862" s="36">
        <v>957.53796054999998</v>
      </c>
      <c r="BY862" s="36">
        <v>87.42010395696083</v>
      </c>
      <c r="BZ862" s="36">
        <v>895.72261222999998</v>
      </c>
      <c r="CA862" s="36">
        <v>1019.3533088699999</v>
      </c>
      <c r="CB862" s="36">
        <v>90933.962499999994</v>
      </c>
      <c r="CC862" s="36">
        <v>5511.1533333625657</v>
      </c>
      <c r="CD862" s="36">
        <v>85422.8</v>
      </c>
      <c r="CE862" s="36">
        <v>99200.7</v>
      </c>
      <c r="CF862" s="36"/>
      <c r="CG862" s="40">
        <v>30.495000000000001</v>
      </c>
      <c r="CH862" s="40">
        <v>54.179000000000002</v>
      </c>
      <c r="CI862" s="40"/>
      <c r="CL862" s="5" t="str">
        <f t="shared" si="1851"/>
        <v>0.333_1_4</v>
      </c>
      <c r="CM862" s="95" t="str">
        <f t="shared" si="1852"/>
        <v>2P</v>
      </c>
      <c r="CN862" s="96">
        <f t="shared" si="1839"/>
        <v>14</v>
      </c>
      <c r="CO862" s="96" t="str">
        <f t="shared" si="1847"/>
        <v>0.333_1_4</v>
      </c>
      <c r="CP862" s="95" t="str">
        <f t="shared" si="1855"/>
        <v>2P</v>
      </c>
      <c r="CQ862" s="5">
        <f t="shared" si="1848"/>
        <v>13</v>
      </c>
      <c r="CV862" s="87"/>
      <c r="CW862" s="87"/>
      <c r="CX862" s="87"/>
      <c r="CY862" s="87"/>
      <c r="CZ862" s="87"/>
    </row>
    <row r="863" spans="1:104" s="5" customFormat="1">
      <c r="A863" s="13" t="s">
        <v>447</v>
      </c>
      <c r="B863" s="13">
        <v>8</v>
      </c>
      <c r="C863" s="13">
        <v>8</v>
      </c>
      <c r="D863" s="13" t="s">
        <v>85</v>
      </c>
      <c r="E863" s="35" t="s">
        <v>425</v>
      </c>
      <c r="F863" s="13" t="s">
        <v>36</v>
      </c>
      <c r="G863" s="36">
        <v>1097407881</v>
      </c>
      <c r="H863" s="13" t="s">
        <v>426</v>
      </c>
      <c r="I863" s="37">
        <v>20</v>
      </c>
      <c r="J863" s="37" t="s">
        <v>38</v>
      </c>
      <c r="K863" s="38">
        <v>43532</v>
      </c>
      <c r="L863" s="39">
        <v>0.69513888888888886</v>
      </c>
      <c r="M863" s="37"/>
      <c r="N863" s="37" t="s">
        <v>427</v>
      </c>
      <c r="O863" s="37" t="s">
        <v>41</v>
      </c>
      <c r="P863" s="37" t="s">
        <v>41</v>
      </c>
      <c r="Q863" s="37">
        <v>5</v>
      </c>
      <c r="R863" s="13" t="s">
        <v>43</v>
      </c>
      <c r="S863" s="13" t="s">
        <v>44</v>
      </c>
      <c r="T863" s="13" t="s">
        <v>42</v>
      </c>
      <c r="U863" s="13" t="s">
        <v>52</v>
      </c>
      <c r="V863" s="13" t="s">
        <v>42</v>
      </c>
      <c r="W863" s="13" t="s">
        <v>66</v>
      </c>
      <c r="X863" s="13" t="s">
        <v>47</v>
      </c>
      <c r="Y863" s="13" t="s">
        <v>41</v>
      </c>
      <c r="Z863" s="13" t="s">
        <v>41</v>
      </c>
      <c r="AA863" s="13"/>
      <c r="AB863" s="13">
        <v>-1</v>
      </c>
      <c r="AC863" s="72">
        <f t="shared" si="1840"/>
        <v>0.5</v>
      </c>
      <c r="AD863" s="13">
        <v>1</v>
      </c>
      <c r="AE863" s="72">
        <f t="shared" ref="AE863" si="1906">VALUE(IF(AD863=-2,0%,IF(AD863=-1,50%,IF(AD863=0,100%,IF(AD863=1,50%,IF(AD863=2,0%))))))</f>
        <v>0.5</v>
      </c>
      <c r="AF863" s="13" t="s">
        <v>42</v>
      </c>
      <c r="AG863" s="13">
        <v>0</v>
      </c>
      <c r="AH863" s="13" t="s">
        <v>42</v>
      </c>
      <c r="AI863" s="13">
        <f t="shared" si="1827"/>
        <v>0</v>
      </c>
      <c r="AJ863" s="70">
        <f t="shared" si="1842"/>
        <v>1</v>
      </c>
      <c r="AK863" s="59">
        <f t="shared" si="1843"/>
        <v>-1</v>
      </c>
      <c r="AL863" s="70">
        <f t="shared" ref="AL863" si="1907">VALUE(IF(AK863=-3,0%,IF(AK863=-2,33.3%,IF(AK863=-1,66.6%,IF(AK863=0,100%,IF(AK863=1,66.6%,IF(AK863=2,33.3%,IF(AK863=3,0%))))))))</f>
        <v>0.66599999999999993</v>
      </c>
      <c r="AM863" s="13" t="s">
        <v>41</v>
      </c>
      <c r="AN863" s="13" t="s">
        <v>41</v>
      </c>
      <c r="AO863" s="13"/>
      <c r="AP863" s="13">
        <v>101.31965006729475</v>
      </c>
      <c r="AQ863" s="13">
        <v>117.34261838440112</v>
      </c>
      <c r="AR863" s="13">
        <v>125.13020833333333</v>
      </c>
      <c r="AS863" s="13">
        <v>148.05555555555554</v>
      </c>
      <c r="AT863" s="36">
        <v>226.51177875000002</v>
      </c>
      <c r="AU863" s="36" t="str">
        <f t="shared" si="1845"/>
        <v>2</v>
      </c>
      <c r="AV863" s="36">
        <v>35.825677145241293</v>
      </c>
      <c r="AW863" s="36">
        <v>201.17919950000004</v>
      </c>
      <c r="AX863" s="36">
        <v>251.844358</v>
      </c>
      <c r="AY863" s="36">
        <v>274.31527397499997</v>
      </c>
      <c r="AZ863" s="36" t="str">
        <f t="shared" si="1846"/>
        <v>2</v>
      </c>
      <c r="BA863" s="36">
        <v>7.2594108719851151</v>
      </c>
      <c r="BB863" s="36">
        <v>269.18209531999997</v>
      </c>
      <c r="BC863" s="36">
        <v>279.44845263000002</v>
      </c>
      <c r="BD863" s="36">
        <v>37889.1</v>
      </c>
      <c r="BE863" s="36" t="s">
        <v>50</v>
      </c>
      <c r="BF863" s="36">
        <v>37200.199999999997</v>
      </c>
      <c r="BG863" s="36">
        <v>38578</v>
      </c>
      <c r="BH863" s="36">
        <v>226.51177875000002</v>
      </c>
      <c r="BI863" s="36">
        <v>35.825677145241293</v>
      </c>
      <c r="BJ863" s="36">
        <v>201.17919950000004</v>
      </c>
      <c r="BK863" s="36">
        <v>251.844358</v>
      </c>
      <c r="BL863" s="36">
        <v>299.92053415500004</v>
      </c>
      <c r="BM863" s="36">
        <v>28.951895342662667</v>
      </c>
      <c r="BN863" s="36">
        <v>279.44845263000002</v>
      </c>
      <c r="BO863" s="36">
        <v>320.39261568000001</v>
      </c>
      <c r="BP863" s="36">
        <v>37200.200000000004</v>
      </c>
      <c r="BQ863" s="36">
        <v>7.9704122254794649E-12</v>
      </c>
      <c r="BR863" s="36">
        <v>37200.199999999997</v>
      </c>
      <c r="BS863" s="36">
        <v>37200.199999999997</v>
      </c>
      <c r="BT863" s="36">
        <v>376.15809975000002</v>
      </c>
      <c r="BU863" s="36">
        <v>247.45753386267882</v>
      </c>
      <c r="BV863" s="36">
        <v>201.17919950000004</v>
      </c>
      <c r="BW863" s="36">
        <v>551.13699999999994</v>
      </c>
      <c r="BX863" s="36">
        <v>505.28425525500006</v>
      </c>
      <c r="BY863" s="36">
        <v>319.38005494168851</v>
      </c>
      <c r="BZ863" s="36">
        <v>279.44845263000002</v>
      </c>
      <c r="CA863" s="36">
        <v>731.1200578800001</v>
      </c>
      <c r="CB863" s="36">
        <v>53561.443749999984</v>
      </c>
      <c r="CC863" s="36">
        <v>19568.306498586619</v>
      </c>
      <c r="CD863" s="36">
        <v>37200.199999999997</v>
      </c>
      <c r="CE863" s="36">
        <v>85422.8</v>
      </c>
      <c r="CF863" s="36"/>
      <c r="CG863" s="40">
        <v>30.216999999999999</v>
      </c>
      <c r="CH863" s="40">
        <v>55.701000000000001</v>
      </c>
      <c r="CI863" s="40"/>
      <c r="CL863" s="5" t="str">
        <f t="shared" si="1851"/>
        <v>1_0.5_2</v>
      </c>
      <c r="CM863" s="95" t="str">
        <f t="shared" si="1852"/>
        <v>1W</v>
      </c>
      <c r="CN863" s="96">
        <f t="shared" si="1839"/>
        <v>91</v>
      </c>
      <c r="CO863" s="96" t="str">
        <f t="shared" si="1847"/>
        <v>0.666_0.5_2</v>
      </c>
      <c r="CP863" s="95" t="str">
        <f t="shared" si="1855"/>
        <v>1T</v>
      </c>
      <c r="CQ863" s="5">
        <f t="shared" si="1848"/>
        <v>57</v>
      </c>
      <c r="CV863" s="87"/>
      <c r="CW863" s="87"/>
      <c r="CX863" s="87"/>
      <c r="CY863" s="87"/>
      <c r="CZ863" s="87"/>
    </row>
    <row r="864" spans="1:104" s="5" customFormat="1">
      <c r="A864" s="13" t="s">
        <v>447</v>
      </c>
      <c r="B864" s="13">
        <v>8</v>
      </c>
      <c r="C864" s="13">
        <v>9</v>
      </c>
      <c r="D864" s="13" t="s">
        <v>117</v>
      </c>
      <c r="E864" s="35" t="s">
        <v>428</v>
      </c>
      <c r="F864" s="13" t="s">
        <v>36</v>
      </c>
      <c r="G864" s="36">
        <v>1010122571</v>
      </c>
      <c r="H864" s="13"/>
      <c r="I864" s="37">
        <v>18</v>
      </c>
      <c r="J864" s="37" t="s">
        <v>38</v>
      </c>
      <c r="K864" s="38">
        <v>43532</v>
      </c>
      <c r="L864" s="39">
        <v>0.64930555555555558</v>
      </c>
      <c r="M864" s="37" t="s">
        <v>39</v>
      </c>
      <c r="N864" s="37" t="s">
        <v>41</v>
      </c>
      <c r="O864" s="37" t="s">
        <v>41</v>
      </c>
      <c r="P864" s="37" t="s">
        <v>41</v>
      </c>
      <c r="Q864" s="37">
        <v>1</v>
      </c>
      <c r="R864" s="13" t="s">
        <v>43</v>
      </c>
      <c r="S864" s="13" t="s">
        <v>44</v>
      </c>
      <c r="T864" s="13" t="s">
        <v>42</v>
      </c>
      <c r="U864" s="13" t="s">
        <v>52</v>
      </c>
      <c r="V864" s="13" t="s">
        <v>42</v>
      </c>
      <c r="W864" s="13" t="s">
        <v>81</v>
      </c>
      <c r="X864" s="13" t="s">
        <v>88</v>
      </c>
      <c r="Y864" s="13" t="s">
        <v>42</v>
      </c>
      <c r="Z864" s="13" t="s">
        <v>41</v>
      </c>
      <c r="AA864" s="13"/>
      <c r="AB864" s="13">
        <v>-1</v>
      </c>
      <c r="AC864" s="72">
        <f t="shared" si="1840"/>
        <v>0.5</v>
      </c>
      <c r="AD864" s="13">
        <v>1</v>
      </c>
      <c r="AE864" s="72">
        <f t="shared" ref="AE864" si="1908">VALUE(IF(AD864=-2,0%,IF(AD864=-1,50%,IF(AD864=0,100%,IF(AD864=1,50%,IF(AD864=2,0%))))))</f>
        <v>0.5</v>
      </c>
      <c r="AF864" s="13" t="s">
        <v>42</v>
      </c>
      <c r="AG864" s="13">
        <v>0</v>
      </c>
      <c r="AH864" s="13" t="s">
        <v>42</v>
      </c>
      <c r="AI864" s="13">
        <f t="shared" si="1827"/>
        <v>2</v>
      </c>
      <c r="AJ864" s="70">
        <f t="shared" si="1842"/>
        <v>0.33299999999999996</v>
      </c>
      <c r="AK864" s="59">
        <f t="shared" si="1843"/>
        <v>-3</v>
      </c>
      <c r="AL864" s="70">
        <f t="shared" ref="AL864" si="1909">VALUE(IF(AK864=-3,0%,IF(AK864=-2,33.3%,IF(AK864=-1,66.6%,IF(AK864=0,100%,IF(AK864=1,66.6%,IF(AK864=2,33.3%,IF(AK864=3,0%))))))))</f>
        <v>0</v>
      </c>
      <c r="AM864" s="13" t="s">
        <v>42</v>
      </c>
      <c r="AN864" s="13" t="s">
        <v>41</v>
      </c>
      <c r="AO864" s="13"/>
      <c r="AP864" s="13">
        <v>101.31965006729475</v>
      </c>
      <c r="AQ864" s="13">
        <v>117.34261838440112</v>
      </c>
      <c r="AR864" s="13">
        <v>125.13020833333333</v>
      </c>
      <c r="AS864" s="13">
        <v>148.05555555555554</v>
      </c>
      <c r="AT864" s="36">
        <v>341.84345651499996</v>
      </c>
      <c r="AU864" s="36" t="str">
        <f t="shared" si="1845"/>
        <v>3</v>
      </c>
      <c r="AV864" s="36">
        <v>5.7130300295256973</v>
      </c>
      <c r="AW864" s="36">
        <v>337.80373423999998</v>
      </c>
      <c r="AX864" s="36">
        <v>345.88317878999999</v>
      </c>
      <c r="AY864" s="36">
        <v>315.15122300000002</v>
      </c>
      <c r="AZ864" s="36" t="str">
        <f t="shared" si="1846"/>
        <v>3</v>
      </c>
      <c r="BA864" s="36">
        <v>18.675818633559516</v>
      </c>
      <c r="BB864" s="36">
        <v>301.945425</v>
      </c>
      <c r="BC864" s="36">
        <v>328.35702100000003</v>
      </c>
      <c r="BD864" s="36">
        <v>111600.72500000001</v>
      </c>
      <c r="BE864" s="36" t="s">
        <v>50</v>
      </c>
      <c r="BF864" s="36">
        <v>93689.5</v>
      </c>
      <c r="BG864" s="36">
        <v>121245.2</v>
      </c>
      <c r="BH864" s="36">
        <v>325.73235783999996</v>
      </c>
      <c r="BI864" s="36">
        <v>17.071504221390537</v>
      </c>
      <c r="BJ864" s="36">
        <v>313.66098143999994</v>
      </c>
      <c r="BK864" s="36">
        <v>337.80373423999998</v>
      </c>
      <c r="BL864" s="36">
        <v>321.75724249999996</v>
      </c>
      <c r="BM864" s="36">
        <v>9.3334962633584215</v>
      </c>
      <c r="BN864" s="36">
        <v>315.15746399999995</v>
      </c>
      <c r="BO864" s="36">
        <v>328.35702100000003</v>
      </c>
      <c r="BP864" s="36">
        <v>117571.13333333335</v>
      </c>
      <c r="BQ864" s="36">
        <v>2845.9198025711548</v>
      </c>
      <c r="BR864" s="36">
        <v>115734.1</v>
      </c>
      <c r="BS864" s="36">
        <v>121245.2</v>
      </c>
      <c r="BT864" s="36">
        <v>301.52336407500002</v>
      </c>
      <c r="BU864" s="36">
        <v>51.308191535258963</v>
      </c>
      <c r="BV864" s="36">
        <v>265.24299391</v>
      </c>
      <c r="BW864" s="36">
        <v>337.80373423999998</v>
      </c>
      <c r="BX864" s="36">
        <v>301.92046099999999</v>
      </c>
      <c r="BY864" s="36">
        <v>37.386941694490126</v>
      </c>
      <c r="BZ864" s="36">
        <v>275.48390099999995</v>
      </c>
      <c r="CA864" s="36">
        <v>328.35702100000003</v>
      </c>
      <c r="CB864" s="36">
        <v>120900.78125000003</v>
      </c>
      <c r="CC864" s="36">
        <v>9538.9482240771667</v>
      </c>
      <c r="CD864" s="36">
        <v>93689.5</v>
      </c>
      <c r="CE864" s="36">
        <v>132267.5</v>
      </c>
      <c r="CF864" s="36"/>
      <c r="CG864" s="40">
        <v>29.916</v>
      </c>
      <c r="CH864" s="40">
        <v>56.387</v>
      </c>
      <c r="CI864" s="40"/>
      <c r="CL864" s="5" t="str">
        <f t="shared" si="1851"/>
        <v>0.333_0.5_3</v>
      </c>
      <c r="CM864" s="95" t="str">
        <f t="shared" si="1852"/>
        <v>2C</v>
      </c>
      <c r="CN864" s="96">
        <f t="shared" si="1839"/>
        <v>17</v>
      </c>
      <c r="CO864" s="96" t="str">
        <f t="shared" si="1847"/>
        <v>0_0.5_3</v>
      </c>
      <c r="CP864" s="95" t="str">
        <f t="shared" si="1855"/>
        <v>1Z</v>
      </c>
      <c r="CQ864" s="5">
        <f t="shared" si="1848"/>
        <v>8</v>
      </c>
      <c r="CV864" s="87"/>
      <c r="CW864" s="87"/>
      <c r="CX864" s="87"/>
      <c r="CY864" s="87"/>
      <c r="CZ864" s="87"/>
    </row>
    <row r="865" spans="1:104" s="5" customFormat="1">
      <c r="A865" s="13" t="s">
        <v>447</v>
      </c>
      <c r="B865" s="13">
        <v>8</v>
      </c>
      <c r="C865" s="13">
        <v>9</v>
      </c>
      <c r="D865" s="13" t="s">
        <v>117</v>
      </c>
      <c r="E865" s="35" t="s">
        <v>428</v>
      </c>
      <c r="F865" s="13" t="s">
        <v>36</v>
      </c>
      <c r="G865" s="36">
        <v>1010122571</v>
      </c>
      <c r="H865" s="13"/>
      <c r="I865" s="37">
        <v>18</v>
      </c>
      <c r="J865" s="37" t="s">
        <v>38</v>
      </c>
      <c r="K865" s="38">
        <v>43532</v>
      </c>
      <c r="L865" s="39">
        <v>0.65972222222222221</v>
      </c>
      <c r="M865" s="37" t="s">
        <v>39</v>
      </c>
      <c r="N865" s="37" t="s">
        <v>41</v>
      </c>
      <c r="O865" s="37" t="s">
        <v>41</v>
      </c>
      <c r="P865" s="37" t="s">
        <v>41</v>
      </c>
      <c r="Q865" s="37">
        <v>2</v>
      </c>
      <c r="R865" s="13" t="s">
        <v>55</v>
      </c>
      <c r="S865" s="13" t="s">
        <v>44</v>
      </c>
      <c r="T865" s="13" t="s">
        <v>42</v>
      </c>
      <c r="U865" s="13" t="s">
        <v>52</v>
      </c>
      <c r="V865" s="13" t="s">
        <v>42</v>
      </c>
      <c r="W865" s="13" t="s">
        <v>81</v>
      </c>
      <c r="X865" s="13" t="s">
        <v>88</v>
      </c>
      <c r="Y865" s="13" t="s">
        <v>42</v>
      </c>
      <c r="Z865" s="13" t="s">
        <v>41</v>
      </c>
      <c r="AA865" s="13"/>
      <c r="AB865" s="13">
        <v>0</v>
      </c>
      <c r="AC865" s="72">
        <f t="shared" si="1840"/>
        <v>1</v>
      </c>
      <c r="AD865" s="13">
        <v>1</v>
      </c>
      <c r="AE865" s="72">
        <f t="shared" ref="AE865" si="1910">VALUE(IF(AD865=-2,0%,IF(AD865=-1,50%,IF(AD865=0,100%,IF(AD865=1,50%,IF(AD865=2,0%))))))</f>
        <v>0.5</v>
      </c>
      <c r="AF865" s="13" t="s">
        <v>42</v>
      </c>
      <c r="AG865" s="13">
        <v>0</v>
      </c>
      <c r="AH865" s="13" t="s">
        <v>42</v>
      </c>
      <c r="AI865" s="13">
        <f t="shared" si="1827"/>
        <v>2</v>
      </c>
      <c r="AJ865" s="70">
        <f t="shared" si="1842"/>
        <v>0.33299999999999996</v>
      </c>
      <c r="AK865" s="59">
        <f t="shared" si="1843"/>
        <v>-3</v>
      </c>
      <c r="AL865" s="70">
        <f t="shared" ref="AL865" si="1911">VALUE(IF(AK865=-3,0%,IF(AK865=-2,33.3%,IF(AK865=-1,66.6%,IF(AK865=0,100%,IF(AK865=1,66.6%,IF(AK865=2,33.3%,IF(AK865=3,0%))))))))</f>
        <v>0</v>
      </c>
      <c r="AM865" s="13" t="s">
        <v>42</v>
      </c>
      <c r="AN865" s="13" t="s">
        <v>41</v>
      </c>
      <c r="AO865" s="13"/>
      <c r="AP865" s="13">
        <v>101.31965006729475</v>
      </c>
      <c r="AQ865" s="13">
        <v>117.34261838440112</v>
      </c>
      <c r="AR865" s="13">
        <v>125.13020833333333</v>
      </c>
      <c r="AS865" s="13">
        <v>148.05555555555554</v>
      </c>
      <c r="AT865" s="36">
        <v>337.80317255</v>
      </c>
      <c r="AU865" s="36" t="str">
        <f t="shared" si="1845"/>
        <v>3</v>
      </c>
      <c r="AV865" s="36">
        <v>11.426854408667221</v>
      </c>
      <c r="AW865" s="36">
        <v>329.72316631000001</v>
      </c>
      <c r="AX865" s="36">
        <v>345.88317878999999</v>
      </c>
      <c r="AY865" s="36">
        <v>321.74476049999998</v>
      </c>
      <c r="AZ865" s="36" t="str">
        <f t="shared" si="1846"/>
        <v>3</v>
      </c>
      <c r="BA865" s="36">
        <v>28.00048879007506</v>
      </c>
      <c r="BB865" s="36">
        <v>301.945425</v>
      </c>
      <c r="BC865" s="36">
        <v>341.54409599999997</v>
      </c>
      <c r="BD865" s="36">
        <v>99200.7</v>
      </c>
      <c r="BE865" s="36" t="s">
        <v>50</v>
      </c>
      <c r="BF865" s="36">
        <v>99200.7</v>
      </c>
      <c r="BG865" s="36">
        <v>99200.7</v>
      </c>
      <c r="BH865" s="36">
        <v>333.76345027499997</v>
      </c>
      <c r="BI865" s="36">
        <v>5.7138243791415242</v>
      </c>
      <c r="BJ865" s="36">
        <v>329.72316631000001</v>
      </c>
      <c r="BK865" s="36">
        <v>337.80373423999998</v>
      </c>
      <c r="BL865" s="36">
        <v>308.5514445</v>
      </c>
      <c r="BM865" s="36">
        <v>9.3423223702010958</v>
      </c>
      <c r="BN865" s="36">
        <v>301.945425</v>
      </c>
      <c r="BO865" s="36">
        <v>315.15746399999995</v>
      </c>
      <c r="BP865" s="36">
        <v>102874.76666666666</v>
      </c>
      <c r="BQ865" s="36">
        <v>2845.9198025711621</v>
      </c>
      <c r="BR865" s="36">
        <v>99200.7</v>
      </c>
      <c r="BS865" s="36">
        <v>104711.8</v>
      </c>
      <c r="BT865" s="36">
        <v>333.76345027499997</v>
      </c>
      <c r="BU865" s="36">
        <v>5.7138243791415242</v>
      </c>
      <c r="BV865" s="36">
        <v>329.72316631000001</v>
      </c>
      <c r="BW865" s="36">
        <v>337.80373423999998</v>
      </c>
      <c r="BX865" s="36">
        <v>315.15122300000002</v>
      </c>
      <c r="BY865" s="36">
        <v>18.675818633559516</v>
      </c>
      <c r="BZ865" s="36">
        <v>301.945425</v>
      </c>
      <c r="CA865" s="36">
        <v>328.35702100000003</v>
      </c>
      <c r="CB865" s="36">
        <v>93517.293750000012</v>
      </c>
      <c r="CC865" s="36">
        <v>28609.671835062298</v>
      </c>
      <c r="CD865" s="36">
        <v>33066.9</v>
      </c>
      <c r="CE865" s="36">
        <v>121245.2</v>
      </c>
      <c r="CF865" s="36"/>
      <c r="CG865" s="40">
        <v>30.167000000000002</v>
      </c>
      <c r="CH865" s="40">
        <v>55.789000000000001</v>
      </c>
      <c r="CI865" s="40"/>
      <c r="CL865" s="5" t="str">
        <f t="shared" si="1851"/>
        <v>0.333_1_3</v>
      </c>
      <c r="CM865" s="95" t="str">
        <f t="shared" si="1852"/>
        <v>2D</v>
      </c>
      <c r="CN865" s="96">
        <f t="shared" si="1839"/>
        <v>12</v>
      </c>
      <c r="CO865" s="96" t="str">
        <f t="shared" si="1847"/>
        <v>0_0.5_3</v>
      </c>
      <c r="CP865" s="95" t="str">
        <f t="shared" si="1855"/>
        <v>1Z</v>
      </c>
      <c r="CQ865" s="5">
        <f t="shared" si="1848"/>
        <v>8</v>
      </c>
      <c r="CV865" s="87"/>
      <c r="CW865" s="87"/>
      <c r="CX865" s="87"/>
      <c r="CY865" s="87"/>
      <c r="CZ865" s="87"/>
    </row>
    <row r="866" spans="1:104" s="5" customFormat="1">
      <c r="A866" s="13" t="s">
        <v>447</v>
      </c>
      <c r="B866" s="13">
        <v>8</v>
      </c>
      <c r="C866" s="13">
        <v>9</v>
      </c>
      <c r="D866" s="13" t="s">
        <v>117</v>
      </c>
      <c r="E866" s="35" t="s">
        <v>428</v>
      </c>
      <c r="F866" s="13" t="s">
        <v>36</v>
      </c>
      <c r="G866" s="36">
        <v>1010122571</v>
      </c>
      <c r="H866" s="13"/>
      <c r="I866" s="37">
        <v>18</v>
      </c>
      <c r="J866" s="37" t="s">
        <v>38</v>
      </c>
      <c r="K866" s="38">
        <v>43532</v>
      </c>
      <c r="L866" s="39">
        <v>0.67013888888888884</v>
      </c>
      <c r="M866" s="37" t="s">
        <v>39</v>
      </c>
      <c r="N866" s="37" t="s">
        <v>41</v>
      </c>
      <c r="O866" s="37" t="s">
        <v>41</v>
      </c>
      <c r="P866" s="37" t="s">
        <v>41</v>
      </c>
      <c r="Q866" s="37">
        <v>3</v>
      </c>
      <c r="R866" s="13" t="s">
        <v>43</v>
      </c>
      <c r="S866" s="13" t="s">
        <v>44</v>
      </c>
      <c r="T866" s="13" t="s">
        <v>42</v>
      </c>
      <c r="U866" s="13" t="s">
        <v>52</v>
      </c>
      <c r="V866" s="13" t="s">
        <v>42</v>
      </c>
      <c r="W866" s="13" t="s">
        <v>46</v>
      </c>
      <c r="X866" s="13" t="s">
        <v>53</v>
      </c>
      <c r="Y866" s="13" t="s">
        <v>41</v>
      </c>
      <c r="Z866" s="13" t="s">
        <v>41</v>
      </c>
      <c r="AA866" s="13"/>
      <c r="AB866" s="13">
        <v>-1</v>
      </c>
      <c r="AC866" s="72">
        <f t="shared" si="1840"/>
        <v>0.5</v>
      </c>
      <c r="AD866" s="13">
        <v>1</v>
      </c>
      <c r="AE866" s="72">
        <f t="shared" ref="AE866" si="1912">VALUE(IF(AD866=-2,0%,IF(AD866=-1,50%,IF(AD866=0,100%,IF(AD866=1,50%,IF(AD866=2,0%))))))</f>
        <v>0.5</v>
      </c>
      <c r="AF866" s="13" t="s">
        <v>42</v>
      </c>
      <c r="AG866" s="13">
        <v>0</v>
      </c>
      <c r="AH866" s="13" t="s">
        <v>42</v>
      </c>
      <c r="AI866" s="13">
        <f t="shared" si="1827"/>
        <v>1</v>
      </c>
      <c r="AJ866" s="70">
        <f t="shared" si="1842"/>
        <v>0.66599999999999993</v>
      </c>
      <c r="AK866" s="59">
        <f t="shared" si="1843"/>
        <v>-2</v>
      </c>
      <c r="AL866" s="70">
        <f t="shared" ref="AL866" si="1913">VALUE(IF(AK866=-3,0%,IF(AK866=-2,33.3%,IF(AK866=-1,66.6%,IF(AK866=0,100%,IF(AK866=1,66.6%,IF(AK866=2,33.3%,IF(AK866=3,0%))))))))</f>
        <v>0.33299999999999996</v>
      </c>
      <c r="AM866" s="13" t="s">
        <v>41</v>
      </c>
      <c r="AN866" s="13" t="s">
        <v>41</v>
      </c>
      <c r="AO866" s="13"/>
      <c r="AP866" s="13">
        <v>101.31965006729475</v>
      </c>
      <c r="AQ866" s="13">
        <v>117.34261838440112</v>
      </c>
      <c r="AR866" s="13">
        <v>125.13020833333333</v>
      </c>
      <c r="AS866" s="13">
        <v>148.05555555555554</v>
      </c>
      <c r="AT866" s="36">
        <v>341.84345651499996</v>
      </c>
      <c r="AU866" s="36" t="str">
        <f t="shared" si="1845"/>
        <v>3</v>
      </c>
      <c r="AV866" s="36">
        <v>5.7130300295256973</v>
      </c>
      <c r="AW866" s="36">
        <v>337.80373423999998</v>
      </c>
      <c r="AX866" s="36">
        <v>345.88317878999999</v>
      </c>
      <c r="AY866" s="36">
        <v>341.54409599999997</v>
      </c>
      <c r="AZ866" s="36" t="str">
        <f t="shared" si="1846"/>
        <v>3</v>
      </c>
      <c r="BA866" s="36">
        <v>0</v>
      </c>
      <c r="BB866" s="36">
        <v>341.54409599999997</v>
      </c>
      <c r="BC866" s="36">
        <v>341.54409599999997</v>
      </c>
      <c r="BD866" s="36">
        <v>99200.7</v>
      </c>
      <c r="BE866" s="36" t="s">
        <v>50</v>
      </c>
      <c r="BF866" s="36">
        <v>99200.7</v>
      </c>
      <c r="BG866" s="36">
        <v>99200.7</v>
      </c>
      <c r="BH866" s="36">
        <v>345.8826171</v>
      </c>
      <c r="BI866" s="36">
        <v>11.425265709435569</v>
      </c>
      <c r="BJ866" s="36">
        <v>337.80373423999998</v>
      </c>
      <c r="BK866" s="36">
        <v>353.96149996000003</v>
      </c>
      <c r="BL866" s="36">
        <v>348.04804799999999</v>
      </c>
      <c r="BM866" s="36">
        <v>9.1979771274236128</v>
      </c>
      <c r="BN866" s="36">
        <v>341.54409599999997</v>
      </c>
      <c r="BO866" s="36">
        <v>354.55199999999996</v>
      </c>
      <c r="BP866" s="36">
        <v>99200.7</v>
      </c>
      <c r="BQ866" s="36">
        <v>0</v>
      </c>
      <c r="BR866" s="36">
        <v>99200.7</v>
      </c>
      <c r="BS866" s="36">
        <v>99200.7</v>
      </c>
      <c r="BT866" s="36">
        <v>333.76345027499997</v>
      </c>
      <c r="BU866" s="36">
        <v>5.7138243791415242</v>
      </c>
      <c r="BV866" s="36">
        <v>329.72316631000001</v>
      </c>
      <c r="BW866" s="36">
        <v>337.80373423999998</v>
      </c>
      <c r="BX866" s="36">
        <v>321.74476049999998</v>
      </c>
      <c r="BY866" s="36">
        <v>28.00048879007506</v>
      </c>
      <c r="BZ866" s="36">
        <v>301.945425</v>
      </c>
      <c r="CA866" s="36">
        <v>341.54409599999997</v>
      </c>
      <c r="CB866" s="36">
        <v>99200.699999999968</v>
      </c>
      <c r="CC866" s="36">
        <v>3.0058306845273019E-11</v>
      </c>
      <c r="CD866" s="36">
        <v>99200.7</v>
      </c>
      <c r="CE866" s="36">
        <v>99200.7</v>
      </c>
      <c r="CF866" s="36"/>
      <c r="CG866" s="40">
        <v>30.318000000000001</v>
      </c>
      <c r="CH866" s="40">
        <v>55.555999999999997</v>
      </c>
      <c r="CI866" s="40"/>
      <c r="CL866" s="5" t="str">
        <f t="shared" si="1851"/>
        <v>0.666_0.5_3</v>
      </c>
      <c r="CM866" s="95" t="str">
        <f t="shared" si="1852"/>
        <v>2F</v>
      </c>
      <c r="CN866" s="96">
        <f t="shared" si="1839"/>
        <v>21</v>
      </c>
      <c r="CO866" s="96" t="str">
        <f t="shared" si="1847"/>
        <v>0.333_0.5_3</v>
      </c>
      <c r="CP866" s="95" t="str">
        <f t="shared" si="1855"/>
        <v>2C</v>
      </c>
      <c r="CQ866" s="5">
        <f t="shared" si="1848"/>
        <v>16</v>
      </c>
      <c r="CV866" s="87"/>
      <c r="CW866" s="87"/>
      <c r="CX866" s="87"/>
      <c r="CY866" s="87"/>
      <c r="CZ866" s="87"/>
    </row>
    <row r="867" spans="1:104" s="5" customFormat="1">
      <c r="A867" s="13" t="s">
        <v>447</v>
      </c>
      <c r="B867" s="13">
        <v>8</v>
      </c>
      <c r="C867" s="13">
        <v>9</v>
      </c>
      <c r="D867" s="13" t="s">
        <v>117</v>
      </c>
      <c r="E867" s="35" t="s">
        <v>428</v>
      </c>
      <c r="F867" s="13" t="s">
        <v>36</v>
      </c>
      <c r="G867" s="36">
        <v>1010122571</v>
      </c>
      <c r="H867" s="13"/>
      <c r="I867" s="37">
        <v>18</v>
      </c>
      <c r="J867" s="37" t="s">
        <v>38</v>
      </c>
      <c r="K867" s="38">
        <v>43532</v>
      </c>
      <c r="L867" s="39">
        <v>0.68055555555555547</v>
      </c>
      <c r="M867" s="37" t="s">
        <v>39</v>
      </c>
      <c r="N867" s="37" t="s">
        <v>41</v>
      </c>
      <c r="O867" s="37" t="s">
        <v>41</v>
      </c>
      <c r="P867" s="37" t="s">
        <v>41</v>
      </c>
      <c r="Q867" s="37">
        <v>4</v>
      </c>
      <c r="R867" s="13" t="s">
        <v>55</v>
      </c>
      <c r="S867" s="13" t="s">
        <v>63</v>
      </c>
      <c r="T867" s="13" t="s">
        <v>42</v>
      </c>
      <c r="U867" s="13" t="s">
        <v>52</v>
      </c>
      <c r="V867" s="13" t="s">
        <v>42</v>
      </c>
      <c r="W867" s="13" t="s">
        <v>64</v>
      </c>
      <c r="X867" s="13" t="s">
        <v>88</v>
      </c>
      <c r="Y867" s="13" t="s">
        <v>42</v>
      </c>
      <c r="Z867" s="13" t="s">
        <v>41</v>
      </c>
      <c r="AA867" s="13"/>
      <c r="AB867" s="13">
        <v>0</v>
      </c>
      <c r="AC867" s="72">
        <f t="shared" si="1840"/>
        <v>1</v>
      </c>
      <c r="AD867" s="13">
        <v>0</v>
      </c>
      <c r="AE867" s="72">
        <f t="shared" ref="AE867" si="1914">VALUE(IF(AD867=-2,0%,IF(AD867=-1,50%,IF(AD867=0,100%,IF(AD867=1,50%,IF(AD867=2,0%))))))</f>
        <v>1</v>
      </c>
      <c r="AF867" s="13" t="s">
        <v>42</v>
      </c>
      <c r="AG867" s="13">
        <v>0</v>
      </c>
      <c r="AH867" s="13" t="s">
        <v>42</v>
      </c>
      <c r="AI867" s="13">
        <f t="shared" si="1827"/>
        <v>3</v>
      </c>
      <c r="AJ867" s="70">
        <f t="shared" si="1842"/>
        <v>0</v>
      </c>
      <c r="AK867" s="59">
        <f t="shared" si="1843"/>
        <v>-3</v>
      </c>
      <c r="AL867" s="70">
        <f t="shared" ref="AL867" si="1915">VALUE(IF(AK867=-3,0%,IF(AK867=-2,33.3%,IF(AK867=-1,66.6%,IF(AK867=0,100%,IF(AK867=1,66.6%,IF(AK867=2,33.3%,IF(AK867=3,0%))))))))</f>
        <v>0</v>
      </c>
      <c r="AM867" s="13" t="s">
        <v>42</v>
      </c>
      <c r="AN867" s="13" t="s">
        <v>41</v>
      </c>
      <c r="AO867" s="13"/>
      <c r="AP867" s="13">
        <v>101.31965006729475</v>
      </c>
      <c r="AQ867" s="13">
        <v>117.34261838440112</v>
      </c>
      <c r="AR867" s="13">
        <v>125.13020833333333</v>
      </c>
      <c r="AS867" s="13">
        <v>148.05555555555554</v>
      </c>
      <c r="AT867" s="36">
        <v>349.92233937499998</v>
      </c>
      <c r="AU867" s="36" t="str">
        <f t="shared" si="1845"/>
        <v>3</v>
      </c>
      <c r="AV867" s="36">
        <v>5.7122356799098712</v>
      </c>
      <c r="AW867" s="36">
        <v>345.88317878999999</v>
      </c>
      <c r="AX867" s="36">
        <v>353.96149996000003</v>
      </c>
      <c r="AY867" s="36">
        <v>321.75724249999996</v>
      </c>
      <c r="AZ867" s="36" t="str">
        <f t="shared" si="1846"/>
        <v>3</v>
      </c>
      <c r="BA867" s="36">
        <v>9.3334962633584215</v>
      </c>
      <c r="BB867" s="36">
        <v>315.15746399999995</v>
      </c>
      <c r="BC867" s="36">
        <v>328.35702100000003</v>
      </c>
      <c r="BD867" s="36">
        <v>80600.55</v>
      </c>
      <c r="BE867" s="36" t="s">
        <v>50</v>
      </c>
      <c r="BF867" s="36">
        <v>74400.5</v>
      </c>
      <c r="BG867" s="36">
        <v>85422.8</v>
      </c>
      <c r="BH867" s="36">
        <v>333.81124069999998</v>
      </c>
      <c r="BI867" s="36">
        <v>28.496769930826105</v>
      </c>
      <c r="BJ867" s="36">
        <v>313.66098143999994</v>
      </c>
      <c r="BK867" s="36">
        <v>353.96149996000003</v>
      </c>
      <c r="BL867" s="36">
        <v>328.35702100000003</v>
      </c>
      <c r="BM867" s="36">
        <v>0</v>
      </c>
      <c r="BN867" s="36">
        <v>328.35702100000003</v>
      </c>
      <c r="BO867" s="36">
        <v>328.35702100000003</v>
      </c>
      <c r="BP867" s="36">
        <v>86800.6</v>
      </c>
      <c r="BQ867" s="36">
        <v>1509.3042794612309</v>
      </c>
      <c r="BR867" s="36">
        <v>85422.8</v>
      </c>
      <c r="BS867" s="36">
        <v>88178.4</v>
      </c>
      <c r="BT867" s="36">
        <v>345.8826171</v>
      </c>
      <c r="BU867" s="36">
        <v>11.425265709435569</v>
      </c>
      <c r="BV867" s="36">
        <v>337.80373423999998</v>
      </c>
      <c r="BW867" s="36">
        <v>353.96149996000003</v>
      </c>
      <c r="BX867" s="36">
        <v>334.9505585</v>
      </c>
      <c r="BY867" s="36">
        <v>9.3246701565155465</v>
      </c>
      <c r="BZ867" s="36">
        <v>328.35702100000003</v>
      </c>
      <c r="CA867" s="36">
        <v>341.54409599999997</v>
      </c>
      <c r="CB867" s="36">
        <v>90933.962499999994</v>
      </c>
      <c r="CC867" s="36">
        <v>5511.1533333625657</v>
      </c>
      <c r="CD867" s="36">
        <v>85422.8</v>
      </c>
      <c r="CE867" s="36">
        <v>99200.7</v>
      </c>
      <c r="CF867" s="36"/>
      <c r="CG867" s="40">
        <v>30.495000000000001</v>
      </c>
      <c r="CH867" s="40">
        <v>54.179000000000002</v>
      </c>
      <c r="CI867" s="40"/>
      <c r="CL867" s="5" t="str">
        <f t="shared" si="1851"/>
        <v>0_1_3</v>
      </c>
      <c r="CM867" s="95" t="str">
        <f t="shared" si="1852"/>
        <v>2A</v>
      </c>
      <c r="CN867" s="96">
        <f t="shared" si="1839"/>
        <v>5</v>
      </c>
      <c r="CO867" s="96" t="str">
        <f t="shared" si="1847"/>
        <v>0_1_3</v>
      </c>
      <c r="CP867" s="95" t="str">
        <f t="shared" si="1855"/>
        <v>2A</v>
      </c>
      <c r="CQ867" s="5">
        <f t="shared" si="1848"/>
        <v>4</v>
      </c>
      <c r="CV867" s="87"/>
      <c r="CW867" s="87"/>
      <c r="CX867" s="87"/>
      <c r="CY867" s="87"/>
      <c r="CZ867" s="87"/>
    </row>
    <row r="868" spans="1:104" s="5" customFormat="1">
      <c r="A868" s="13" t="s">
        <v>447</v>
      </c>
      <c r="B868" s="13">
        <v>8</v>
      </c>
      <c r="C868" s="13">
        <v>10</v>
      </c>
      <c r="D868" s="13" t="s">
        <v>90</v>
      </c>
      <c r="E868" s="35" t="s">
        <v>429</v>
      </c>
      <c r="F868" s="13" t="s">
        <v>36</v>
      </c>
      <c r="G868" s="36">
        <v>1094968152</v>
      </c>
      <c r="H868" s="13" t="s">
        <v>430</v>
      </c>
      <c r="I868" s="37">
        <v>20</v>
      </c>
      <c r="J868" s="37" t="s">
        <v>38</v>
      </c>
      <c r="K868" s="38">
        <v>43532</v>
      </c>
      <c r="L868" s="39">
        <v>0.64930555555555558</v>
      </c>
      <c r="M868" s="37" t="s">
        <v>39</v>
      </c>
      <c r="N868" s="37" t="s">
        <v>41</v>
      </c>
      <c r="O868" s="37" t="s">
        <v>42</v>
      </c>
      <c r="P868" s="37" t="s">
        <v>42</v>
      </c>
      <c r="Q868" s="37">
        <v>1</v>
      </c>
      <c r="R868" s="13" t="s">
        <v>43</v>
      </c>
      <c r="S868" s="13" t="s">
        <v>44</v>
      </c>
      <c r="T868" s="13" t="s">
        <v>41</v>
      </c>
      <c r="U868" s="13" t="s">
        <v>52</v>
      </c>
      <c r="V868" s="13" t="s">
        <v>42</v>
      </c>
      <c r="W868" s="13" t="s">
        <v>81</v>
      </c>
      <c r="X868" s="13" t="s">
        <v>47</v>
      </c>
      <c r="Y868" s="13" t="s">
        <v>42</v>
      </c>
      <c r="Z868" s="13" t="s">
        <v>41</v>
      </c>
      <c r="AA868" s="13"/>
      <c r="AB868" s="13">
        <v>-1</v>
      </c>
      <c r="AC868" s="72">
        <f t="shared" si="1840"/>
        <v>0.5</v>
      </c>
      <c r="AD868" s="13">
        <v>1</v>
      </c>
      <c r="AE868" s="72">
        <f t="shared" ref="AE868" si="1916">VALUE(IF(AD868=-2,0%,IF(AD868=-1,50%,IF(AD868=0,100%,IF(AD868=1,50%,IF(AD868=2,0%))))))</f>
        <v>0.5</v>
      </c>
      <c r="AF868" s="13" t="s">
        <v>41</v>
      </c>
      <c r="AG868" s="13">
        <v>0</v>
      </c>
      <c r="AH868" s="13" t="s">
        <v>42</v>
      </c>
      <c r="AI868" s="13">
        <f t="shared" si="1827"/>
        <v>2</v>
      </c>
      <c r="AJ868" s="70">
        <f t="shared" si="1842"/>
        <v>0.33299999999999996</v>
      </c>
      <c r="AK868" s="59">
        <f t="shared" si="1843"/>
        <v>-1</v>
      </c>
      <c r="AL868" s="70">
        <f t="shared" ref="AL868" si="1917">VALUE(IF(AK868=-3,0%,IF(AK868=-2,33.3%,IF(AK868=-1,66.6%,IF(AK868=0,100%,IF(AK868=1,66.6%,IF(AK868=2,33.3%,IF(AK868=3,0%))))))))</f>
        <v>0.66599999999999993</v>
      </c>
      <c r="AM868" s="13" t="s">
        <v>42</v>
      </c>
      <c r="AN868" s="13" t="s">
        <v>41</v>
      </c>
      <c r="AO868" s="13"/>
      <c r="AP868" s="13">
        <v>101.31965006729475</v>
      </c>
      <c r="AQ868" s="13">
        <v>117.34261838440112</v>
      </c>
      <c r="AR868" s="13">
        <v>125.13020833333333</v>
      </c>
      <c r="AS868" s="13">
        <v>148.05555555555554</v>
      </c>
      <c r="AT868" s="36">
        <v>1333.53925</v>
      </c>
      <c r="AU868" s="36" t="str">
        <f t="shared" si="1845"/>
        <v>5</v>
      </c>
      <c r="AV868" s="36">
        <v>13.327421332583725</v>
      </c>
      <c r="AW868" s="36">
        <v>1324.1153399999998</v>
      </c>
      <c r="AX868" s="36">
        <v>1342.9631600000002</v>
      </c>
      <c r="AY868" s="36">
        <v>948.85390499999994</v>
      </c>
      <c r="AZ868" s="36" t="str">
        <f t="shared" si="1846"/>
        <v>4</v>
      </c>
      <c r="BA868" s="36">
        <v>11.106929262962401</v>
      </c>
      <c r="BB868" s="36">
        <v>941.00011999999992</v>
      </c>
      <c r="BC868" s="36">
        <v>956.70768999999996</v>
      </c>
      <c r="BD868" s="36">
        <v>111600.72500000001</v>
      </c>
      <c r="BE868" s="36" t="s">
        <v>50</v>
      </c>
      <c r="BF868" s="36">
        <v>93689.5</v>
      </c>
      <c r="BG868" s="36">
        <v>121245.2</v>
      </c>
      <c r="BH868" s="36">
        <v>1314.8107199999999</v>
      </c>
      <c r="BI868" s="36">
        <v>13.158719796727787</v>
      </c>
      <c r="BJ868" s="36">
        <v>1305.5061000000001</v>
      </c>
      <c r="BK868" s="36">
        <v>1324.1153399999998</v>
      </c>
      <c r="BL868" s="36">
        <v>941.00011999999992</v>
      </c>
      <c r="BM868" s="36">
        <v>22.213858525924802</v>
      </c>
      <c r="BN868" s="36">
        <v>925.29254999999989</v>
      </c>
      <c r="BO868" s="36">
        <v>956.70768999999996</v>
      </c>
      <c r="BP868" s="36">
        <v>117571.13333333335</v>
      </c>
      <c r="BQ868" s="36">
        <v>2845.9198025711548</v>
      </c>
      <c r="BR868" s="36">
        <v>115734.1</v>
      </c>
      <c r="BS868" s="36">
        <v>121245.2</v>
      </c>
      <c r="BT868" s="36">
        <v>1399.38733</v>
      </c>
      <c r="BU868" s="36">
        <v>106.45066912481209</v>
      </c>
      <c r="BV868" s="36">
        <v>1324.1153399999998</v>
      </c>
      <c r="BW868" s="36">
        <v>1474.65932</v>
      </c>
      <c r="BX868" s="36">
        <v>674.56791999999996</v>
      </c>
      <c r="BY868" s="36">
        <v>399.00588921882593</v>
      </c>
      <c r="BZ868" s="36">
        <v>392.42815000000002</v>
      </c>
      <c r="CA868" s="36">
        <v>956.70768999999996</v>
      </c>
      <c r="CB868" s="36">
        <v>120900.78125000003</v>
      </c>
      <c r="CC868" s="36">
        <v>9538.9482240771667</v>
      </c>
      <c r="CD868" s="36">
        <v>93689.5</v>
      </c>
      <c r="CE868" s="36">
        <v>132267.5</v>
      </c>
      <c r="CF868" s="36"/>
      <c r="CG868" s="40">
        <v>29.916</v>
      </c>
      <c r="CH868" s="40">
        <v>56.387</v>
      </c>
      <c r="CI868" s="40"/>
      <c r="CL868" s="5" t="str">
        <f t="shared" si="1851"/>
        <v>0.333_0.5_4</v>
      </c>
      <c r="CM868" s="95" t="str">
        <f t="shared" si="1852"/>
        <v>2O</v>
      </c>
      <c r="CN868" s="96">
        <f t="shared" si="1839"/>
        <v>11</v>
      </c>
      <c r="CO868" s="96" t="str">
        <f t="shared" si="1847"/>
        <v>0.666_0.5_4</v>
      </c>
      <c r="CP868" s="95" t="str">
        <f t="shared" si="1855"/>
        <v>2R</v>
      </c>
      <c r="CQ868" s="5">
        <f t="shared" si="1848"/>
        <v>9</v>
      </c>
      <c r="CV868" s="87"/>
      <c r="CW868" s="87"/>
      <c r="CX868" s="87"/>
      <c r="CY868" s="87"/>
      <c r="CZ868" s="87"/>
    </row>
    <row r="869" spans="1:104" s="5" customFormat="1">
      <c r="A869" s="13" t="s">
        <v>447</v>
      </c>
      <c r="B869" s="13">
        <v>8</v>
      </c>
      <c r="C869" s="13">
        <v>10</v>
      </c>
      <c r="D869" s="13" t="s">
        <v>90</v>
      </c>
      <c r="E869" s="35" t="s">
        <v>429</v>
      </c>
      <c r="F869" s="13" t="s">
        <v>36</v>
      </c>
      <c r="G869" s="36">
        <v>1094968152</v>
      </c>
      <c r="H869" s="13" t="s">
        <v>430</v>
      </c>
      <c r="I869" s="37">
        <v>20</v>
      </c>
      <c r="J869" s="37" t="s">
        <v>38</v>
      </c>
      <c r="K869" s="38">
        <v>43532</v>
      </c>
      <c r="L869" s="39">
        <v>0.65972222222222221</v>
      </c>
      <c r="M869" s="37" t="s">
        <v>39</v>
      </c>
      <c r="N869" s="37" t="s">
        <v>41</v>
      </c>
      <c r="O869" s="37" t="s">
        <v>42</v>
      </c>
      <c r="P869" s="37" t="s">
        <v>42</v>
      </c>
      <c r="Q869" s="37">
        <v>2</v>
      </c>
      <c r="R869" s="13" t="s">
        <v>43</v>
      </c>
      <c r="S869" s="13" t="s">
        <v>44</v>
      </c>
      <c r="T869" s="13" t="s">
        <v>41</v>
      </c>
      <c r="U869" s="13" t="s">
        <v>52</v>
      </c>
      <c r="V869" s="13" t="s">
        <v>42</v>
      </c>
      <c r="W869" s="13" t="s">
        <v>64</v>
      </c>
      <c r="X869" s="13" t="s">
        <v>53</v>
      </c>
      <c r="Y869" s="13" t="s">
        <v>42</v>
      </c>
      <c r="Z869" s="13" t="s">
        <v>41</v>
      </c>
      <c r="AA869" s="13"/>
      <c r="AB869" s="13">
        <v>-1</v>
      </c>
      <c r="AC869" s="72">
        <f t="shared" si="1840"/>
        <v>0.5</v>
      </c>
      <c r="AD869" s="13">
        <v>1</v>
      </c>
      <c r="AE869" s="72">
        <f t="shared" ref="AE869" si="1918">VALUE(IF(AD869=-2,0%,IF(AD869=-1,50%,IF(AD869=0,100%,IF(AD869=1,50%,IF(AD869=2,0%))))))</f>
        <v>0.5</v>
      </c>
      <c r="AF869" s="13" t="s">
        <v>41</v>
      </c>
      <c r="AG869" s="13">
        <v>0</v>
      </c>
      <c r="AH869" s="13" t="s">
        <v>42</v>
      </c>
      <c r="AI869" s="13">
        <f t="shared" si="1827"/>
        <v>3</v>
      </c>
      <c r="AJ869" s="70">
        <f t="shared" si="1842"/>
        <v>0</v>
      </c>
      <c r="AK869" s="59">
        <f t="shared" si="1843"/>
        <v>-2</v>
      </c>
      <c r="AL869" s="70">
        <f t="shared" ref="AL869" si="1919">VALUE(IF(AK869=-3,0%,IF(AK869=-2,33.3%,IF(AK869=-1,66.6%,IF(AK869=0,100%,IF(AK869=1,66.6%,IF(AK869=2,33.3%,IF(AK869=3,0%))))))))</f>
        <v>0.33299999999999996</v>
      </c>
      <c r="AM869" s="13" t="s">
        <v>42</v>
      </c>
      <c r="AN869" s="13" t="s">
        <v>41</v>
      </c>
      <c r="AO869" s="13"/>
      <c r="AP869" s="13">
        <v>101.31965006729475</v>
      </c>
      <c r="AQ869" s="13">
        <v>117.34261838440112</v>
      </c>
      <c r="AR869" s="13">
        <v>125.13020833333333</v>
      </c>
      <c r="AS869" s="13">
        <v>148.05555555555554</v>
      </c>
      <c r="AT869" s="36">
        <v>1277.2343700000001</v>
      </c>
      <c r="AU869" s="36" t="str">
        <f t="shared" si="1845"/>
        <v>5</v>
      </c>
      <c r="AV869" s="36">
        <v>13.327421332583404</v>
      </c>
      <c r="AW869" s="36">
        <v>1267.8104600000001</v>
      </c>
      <c r="AX869" s="36">
        <v>1286.6582800000001</v>
      </c>
      <c r="AY869" s="36">
        <v>964.46205999999984</v>
      </c>
      <c r="AZ869" s="36" t="str">
        <f t="shared" si="1846"/>
        <v>4</v>
      </c>
      <c r="BA869" s="36">
        <v>55.394052273508493</v>
      </c>
      <c r="BB869" s="36">
        <v>925.29254999999989</v>
      </c>
      <c r="BC869" s="36">
        <v>1003.6315699999998</v>
      </c>
      <c r="BD869" s="36">
        <v>99200.7</v>
      </c>
      <c r="BE869" s="36" t="s">
        <v>50</v>
      </c>
      <c r="BF869" s="36">
        <v>99200.7</v>
      </c>
      <c r="BG869" s="36">
        <v>99200.7</v>
      </c>
      <c r="BH869" s="36">
        <v>1295.9629</v>
      </c>
      <c r="BI869" s="36">
        <v>39.813562461894591</v>
      </c>
      <c r="BJ869" s="36">
        <v>1267.8104600000001</v>
      </c>
      <c r="BK869" s="36">
        <v>1324.1153399999998</v>
      </c>
      <c r="BL869" s="36">
        <v>948.85390499999994</v>
      </c>
      <c r="BM869" s="36">
        <v>33.320787788887202</v>
      </c>
      <c r="BN869" s="36">
        <v>925.29254999999989</v>
      </c>
      <c r="BO869" s="36">
        <v>972.41525999999999</v>
      </c>
      <c r="BP869" s="36">
        <v>102874.76666666666</v>
      </c>
      <c r="BQ869" s="36">
        <v>2845.9198025711621</v>
      </c>
      <c r="BR869" s="36">
        <v>99200.7</v>
      </c>
      <c r="BS869" s="36">
        <v>104711.8</v>
      </c>
      <c r="BT869" s="36">
        <v>1295.9629</v>
      </c>
      <c r="BU869" s="36">
        <v>39.813562461894591</v>
      </c>
      <c r="BV869" s="36">
        <v>1267.8104600000001</v>
      </c>
      <c r="BW869" s="36">
        <v>1324.1153399999998</v>
      </c>
      <c r="BX869" s="36">
        <v>941.00011999999992</v>
      </c>
      <c r="BY869" s="36">
        <v>22.213858525924802</v>
      </c>
      <c r="BZ869" s="36">
        <v>925.29254999999989</v>
      </c>
      <c r="CA869" s="36">
        <v>956.70768999999996</v>
      </c>
      <c r="CB869" s="36">
        <v>93517.293750000012</v>
      </c>
      <c r="CC869" s="36">
        <v>28609.671835062298</v>
      </c>
      <c r="CD869" s="36">
        <v>33066.9</v>
      </c>
      <c r="CE869" s="36">
        <v>121245.2</v>
      </c>
      <c r="CF869" s="36"/>
      <c r="CG869" s="40">
        <v>30.167000000000002</v>
      </c>
      <c r="CH869" s="40">
        <v>55.789000000000001</v>
      </c>
      <c r="CI869" s="40"/>
      <c r="CL869" s="5" t="str">
        <f t="shared" si="1851"/>
        <v>0_0.5_4</v>
      </c>
      <c r="CM869" s="95" t="str">
        <f t="shared" si="1852"/>
        <v>2L</v>
      </c>
      <c r="CN869" s="96">
        <f t="shared" si="1839"/>
        <v>7</v>
      </c>
      <c r="CO869" s="96" t="str">
        <f t="shared" si="1847"/>
        <v>0.333_0.5_4</v>
      </c>
      <c r="CP869" s="95" t="str">
        <f t="shared" si="1855"/>
        <v>2O</v>
      </c>
      <c r="CQ869" s="5">
        <f t="shared" si="1848"/>
        <v>17</v>
      </c>
      <c r="CV869" s="87"/>
      <c r="CW869" s="87"/>
      <c r="CX869" s="87"/>
      <c r="CY869" s="87"/>
      <c r="CZ869" s="87"/>
    </row>
    <row r="870" spans="1:104" s="5" customFormat="1">
      <c r="A870" s="13" t="s">
        <v>447</v>
      </c>
      <c r="B870" s="13">
        <v>8</v>
      </c>
      <c r="C870" s="13">
        <v>10</v>
      </c>
      <c r="D870" s="13" t="s">
        <v>90</v>
      </c>
      <c r="E870" s="35" t="s">
        <v>429</v>
      </c>
      <c r="F870" s="13" t="s">
        <v>36</v>
      </c>
      <c r="G870" s="36">
        <v>1094968152</v>
      </c>
      <c r="H870" s="13" t="s">
        <v>430</v>
      </c>
      <c r="I870" s="37">
        <v>20</v>
      </c>
      <c r="J870" s="37" t="s">
        <v>38</v>
      </c>
      <c r="K870" s="38">
        <v>43532</v>
      </c>
      <c r="L870" s="39">
        <v>0.67013888888888884</v>
      </c>
      <c r="M870" s="37" t="s">
        <v>39</v>
      </c>
      <c r="N870" s="37" t="s">
        <v>41</v>
      </c>
      <c r="O870" s="37" t="s">
        <v>42</v>
      </c>
      <c r="P870" s="37" t="s">
        <v>42</v>
      </c>
      <c r="Q870" s="37">
        <v>3</v>
      </c>
      <c r="R870" s="13" t="s">
        <v>55</v>
      </c>
      <c r="S870" s="13" t="s">
        <v>63</v>
      </c>
      <c r="T870" s="13" t="s">
        <v>42</v>
      </c>
      <c r="U870" s="13" t="s">
        <v>52</v>
      </c>
      <c r="V870" s="13" t="s">
        <v>42</v>
      </c>
      <c r="W870" s="13" t="s">
        <v>64</v>
      </c>
      <c r="X870" s="13" t="s">
        <v>53</v>
      </c>
      <c r="Y870" s="13" t="s">
        <v>42</v>
      </c>
      <c r="Z870" s="13" t="s">
        <v>41</v>
      </c>
      <c r="AA870" s="13"/>
      <c r="AB870" s="13">
        <v>0</v>
      </c>
      <c r="AC870" s="72">
        <f t="shared" si="1840"/>
        <v>1</v>
      </c>
      <c r="AD870" s="13">
        <v>0</v>
      </c>
      <c r="AE870" s="72">
        <f t="shared" ref="AE870" si="1920">VALUE(IF(AD870=-2,0%,IF(AD870=-1,50%,IF(AD870=0,100%,IF(AD870=1,50%,IF(AD870=2,0%))))))</f>
        <v>1</v>
      </c>
      <c r="AF870" s="13" t="s">
        <v>42</v>
      </c>
      <c r="AG870" s="13">
        <v>0</v>
      </c>
      <c r="AH870" s="13" t="s">
        <v>42</v>
      </c>
      <c r="AI870" s="13">
        <f t="shared" si="1827"/>
        <v>3</v>
      </c>
      <c r="AJ870" s="70">
        <f t="shared" si="1842"/>
        <v>0</v>
      </c>
      <c r="AK870" s="59">
        <f t="shared" si="1843"/>
        <v>-2</v>
      </c>
      <c r="AL870" s="70">
        <f t="shared" ref="AL870" si="1921">VALUE(IF(AK870=-3,0%,IF(AK870=-2,33.3%,IF(AK870=-1,66.6%,IF(AK870=0,100%,IF(AK870=1,66.6%,IF(AK870=2,33.3%,IF(AK870=3,0%))))))))</f>
        <v>0.33299999999999996</v>
      </c>
      <c r="AM870" s="13" t="s">
        <v>42</v>
      </c>
      <c r="AN870" s="13" t="s">
        <v>41</v>
      </c>
      <c r="AO870" s="13"/>
      <c r="AP870" s="13">
        <v>101.31965006729475</v>
      </c>
      <c r="AQ870" s="13">
        <v>117.34261838440112</v>
      </c>
      <c r="AR870" s="13">
        <v>125.13020833333333</v>
      </c>
      <c r="AS870" s="13">
        <v>148.05555555555554</v>
      </c>
      <c r="AT870" s="36">
        <v>722.29729000000009</v>
      </c>
      <c r="AU870" s="36" t="str">
        <f t="shared" si="1845"/>
        <v>4</v>
      </c>
      <c r="AV870" s="36">
        <v>771.47212346713991</v>
      </c>
      <c r="AW870" s="36">
        <v>176.78412000000003</v>
      </c>
      <c r="AX870" s="36">
        <v>1267.8104600000001</v>
      </c>
      <c r="AY870" s="36">
        <v>956.70768999999996</v>
      </c>
      <c r="AZ870" s="36" t="str">
        <f t="shared" si="1846"/>
        <v>4</v>
      </c>
      <c r="BA870" s="36">
        <v>22.213858525924802</v>
      </c>
      <c r="BB870" s="36">
        <v>941.00011999999992</v>
      </c>
      <c r="BC870" s="36">
        <v>972.41525999999999</v>
      </c>
      <c r="BD870" s="36">
        <v>99200.7</v>
      </c>
      <c r="BE870" s="36" t="s">
        <v>50</v>
      </c>
      <c r="BF870" s="36">
        <v>99200.7</v>
      </c>
      <c r="BG870" s="36">
        <v>99200.7</v>
      </c>
      <c r="BH870" s="36">
        <v>1258.3865500000002</v>
      </c>
      <c r="BI870" s="36">
        <v>13.327421332583564</v>
      </c>
      <c r="BJ870" s="36">
        <v>1248.96264</v>
      </c>
      <c r="BK870" s="36">
        <v>1267.8104600000001</v>
      </c>
      <c r="BL870" s="36">
        <v>964.46205999999995</v>
      </c>
      <c r="BM870" s="36">
        <v>33.18019374758385</v>
      </c>
      <c r="BN870" s="36">
        <v>941.00011999999992</v>
      </c>
      <c r="BO870" s="36">
        <v>987.92399999999998</v>
      </c>
      <c r="BP870" s="36">
        <v>99200.7</v>
      </c>
      <c r="BQ870" s="36">
        <v>0</v>
      </c>
      <c r="BR870" s="36">
        <v>99200.7</v>
      </c>
      <c r="BS870" s="36">
        <v>99200.7</v>
      </c>
      <c r="BT870" s="36">
        <v>1267.8104600000001</v>
      </c>
      <c r="BU870" s="36">
        <v>0</v>
      </c>
      <c r="BV870" s="36">
        <v>1267.8104600000001</v>
      </c>
      <c r="BW870" s="36">
        <v>1267.8104600000001</v>
      </c>
      <c r="BX870" s="36">
        <v>933.14633499999991</v>
      </c>
      <c r="BY870" s="36">
        <v>11.106929262962401</v>
      </c>
      <c r="BZ870" s="36">
        <v>925.29254999999989</v>
      </c>
      <c r="CA870" s="36">
        <v>941.00011999999992</v>
      </c>
      <c r="CB870" s="36">
        <v>99200.699999999968</v>
      </c>
      <c r="CC870" s="36">
        <v>3.0058306845273019E-11</v>
      </c>
      <c r="CD870" s="36">
        <v>99200.7</v>
      </c>
      <c r="CE870" s="36">
        <v>99200.7</v>
      </c>
      <c r="CF870" s="36"/>
      <c r="CG870" s="40">
        <v>30.318000000000001</v>
      </c>
      <c r="CH870" s="40">
        <v>55.555999999999997</v>
      </c>
      <c r="CI870" s="40"/>
      <c r="CL870" s="5" t="str">
        <f t="shared" si="1851"/>
        <v>0_1_4</v>
      </c>
      <c r="CM870" s="95" t="str">
        <f t="shared" si="1852"/>
        <v>2M</v>
      </c>
      <c r="CN870" s="96">
        <f t="shared" si="1839"/>
        <v>4</v>
      </c>
      <c r="CO870" s="96" t="str">
        <f t="shared" si="1847"/>
        <v>0.333_1_4</v>
      </c>
      <c r="CP870" s="95" t="str">
        <f t="shared" si="1855"/>
        <v>2P</v>
      </c>
      <c r="CQ870" s="5">
        <f t="shared" si="1848"/>
        <v>13</v>
      </c>
      <c r="CV870" s="87"/>
      <c r="CW870" s="87"/>
      <c r="CX870" s="87"/>
      <c r="CY870" s="87"/>
      <c r="CZ870" s="87"/>
    </row>
    <row r="871" spans="1:104" s="5" customFormat="1">
      <c r="A871" s="13" t="s">
        <v>447</v>
      </c>
      <c r="B871" s="13">
        <v>8</v>
      </c>
      <c r="C871" s="13">
        <v>10</v>
      </c>
      <c r="D871" s="13" t="s">
        <v>90</v>
      </c>
      <c r="E871" s="35" t="s">
        <v>429</v>
      </c>
      <c r="F871" s="13" t="s">
        <v>36</v>
      </c>
      <c r="G871" s="36">
        <v>1094968152</v>
      </c>
      <c r="H871" s="13" t="s">
        <v>430</v>
      </c>
      <c r="I871" s="37">
        <v>20</v>
      </c>
      <c r="J871" s="37" t="s">
        <v>38</v>
      </c>
      <c r="K871" s="38">
        <v>43532</v>
      </c>
      <c r="L871" s="39">
        <v>0.68055555555555547</v>
      </c>
      <c r="M871" s="37" t="s">
        <v>39</v>
      </c>
      <c r="N871" s="37" t="s">
        <v>41</v>
      </c>
      <c r="O871" s="37" t="s">
        <v>42</v>
      </c>
      <c r="P871" s="37" t="s">
        <v>42</v>
      </c>
      <c r="Q871" s="37">
        <v>4</v>
      </c>
      <c r="R871" s="13" t="s">
        <v>55</v>
      </c>
      <c r="S871" s="13" t="s">
        <v>63</v>
      </c>
      <c r="T871" s="13" t="s">
        <v>42</v>
      </c>
      <c r="U871" s="13" t="s">
        <v>52</v>
      </c>
      <c r="V871" s="13" t="s">
        <v>42</v>
      </c>
      <c r="W871" s="13" t="s">
        <v>64</v>
      </c>
      <c r="X871" s="13" t="s">
        <v>88</v>
      </c>
      <c r="Y871" s="13" t="s">
        <v>42</v>
      </c>
      <c r="Z871" s="13" t="s">
        <v>41</v>
      </c>
      <c r="AA871" s="13"/>
      <c r="AB871" s="13">
        <v>0</v>
      </c>
      <c r="AC871" s="72">
        <f t="shared" si="1840"/>
        <v>1</v>
      </c>
      <c r="AD871" s="13">
        <v>0</v>
      </c>
      <c r="AE871" s="72">
        <f t="shared" ref="AE871" si="1922">VALUE(IF(AD871=-2,0%,IF(AD871=-1,50%,IF(AD871=0,100%,IF(AD871=1,50%,IF(AD871=2,0%))))))</f>
        <v>1</v>
      </c>
      <c r="AF871" s="13" t="s">
        <v>42</v>
      </c>
      <c r="AG871" s="13">
        <v>0</v>
      </c>
      <c r="AH871" s="13" t="s">
        <v>42</v>
      </c>
      <c r="AI871" s="13">
        <f t="shared" si="1827"/>
        <v>3</v>
      </c>
      <c r="AJ871" s="70">
        <f t="shared" si="1842"/>
        <v>0</v>
      </c>
      <c r="AK871" s="59">
        <f t="shared" si="1843"/>
        <v>-3</v>
      </c>
      <c r="AL871" s="70">
        <f t="shared" ref="AL871" si="1923">VALUE(IF(AK871=-3,0%,IF(AK871=-2,33.3%,IF(AK871=-1,66.6%,IF(AK871=0,100%,IF(AK871=1,66.6%,IF(AK871=2,33.3%,IF(AK871=3,0%))))))))</f>
        <v>0</v>
      </c>
      <c r="AM871" s="13" t="s">
        <v>42</v>
      </c>
      <c r="AN871" s="13" t="s">
        <v>41</v>
      </c>
      <c r="AO871" s="13"/>
      <c r="AP871" s="13">
        <v>101.31965006729475</v>
      </c>
      <c r="AQ871" s="13">
        <v>117.34261838440112</v>
      </c>
      <c r="AR871" s="13">
        <v>125.13020833333333</v>
      </c>
      <c r="AS871" s="13">
        <v>148.05555555555554</v>
      </c>
      <c r="AT871" s="36">
        <v>1249.0819300000001</v>
      </c>
      <c r="AU871" s="36" t="str">
        <f t="shared" si="1845"/>
        <v>5</v>
      </c>
      <c r="AV871" s="36">
        <v>79.795826459645127</v>
      </c>
      <c r="AW871" s="36">
        <v>1192.6577600000001</v>
      </c>
      <c r="AX871" s="36">
        <v>1305.5061000000001</v>
      </c>
      <c r="AY871" s="36">
        <v>909.68439499999999</v>
      </c>
      <c r="AZ871" s="36" t="str">
        <f t="shared" si="1846"/>
        <v>4</v>
      </c>
      <c r="BA871" s="36">
        <v>88.714840062395695</v>
      </c>
      <c r="BB871" s="36">
        <v>846.95353</v>
      </c>
      <c r="BC871" s="36">
        <v>972.41525999999999</v>
      </c>
      <c r="BD871" s="36">
        <v>80600.55</v>
      </c>
      <c r="BE871" s="36" t="s">
        <v>50</v>
      </c>
      <c r="BF871" s="36">
        <v>74400.5</v>
      </c>
      <c r="BG871" s="36">
        <v>85422.8</v>
      </c>
      <c r="BH871" s="36">
        <v>1230.2341099999999</v>
      </c>
      <c r="BI871" s="36">
        <v>106.45066912481209</v>
      </c>
      <c r="BJ871" s="36">
        <v>1154.9621199999999</v>
      </c>
      <c r="BK871" s="36">
        <v>1305.5061000000001</v>
      </c>
      <c r="BL871" s="36">
        <v>948.85390499999994</v>
      </c>
      <c r="BM871" s="36">
        <v>33.320787788887202</v>
      </c>
      <c r="BN871" s="36">
        <v>925.29254999999989</v>
      </c>
      <c r="BO871" s="36">
        <v>972.41525999999999</v>
      </c>
      <c r="BP871" s="36">
        <v>86800.6</v>
      </c>
      <c r="BQ871" s="36">
        <v>1509.3042794612309</v>
      </c>
      <c r="BR871" s="36">
        <v>85422.8</v>
      </c>
      <c r="BS871" s="36">
        <v>88178.4</v>
      </c>
      <c r="BT871" s="36">
        <v>1286.6582800000001</v>
      </c>
      <c r="BU871" s="36">
        <v>26.654842665166807</v>
      </c>
      <c r="BV871" s="36">
        <v>1267.8104600000001</v>
      </c>
      <c r="BW871" s="36">
        <v>1305.5061000000001</v>
      </c>
      <c r="BX871" s="36">
        <v>956.70768999999996</v>
      </c>
      <c r="BY871" s="36">
        <v>22.213858525924802</v>
      </c>
      <c r="BZ871" s="36">
        <v>941.00011999999992</v>
      </c>
      <c r="CA871" s="36">
        <v>972.41525999999999</v>
      </c>
      <c r="CB871" s="36">
        <v>90933.962499999994</v>
      </c>
      <c r="CC871" s="36">
        <v>5511.1533333625657</v>
      </c>
      <c r="CD871" s="36">
        <v>85422.8</v>
      </c>
      <c r="CE871" s="36">
        <v>99200.7</v>
      </c>
      <c r="CF871" s="36"/>
      <c r="CG871" s="40">
        <v>30.495000000000001</v>
      </c>
      <c r="CH871" s="40">
        <v>54.179000000000002</v>
      </c>
      <c r="CI871" s="40"/>
      <c r="CL871" s="5" t="str">
        <f t="shared" si="1851"/>
        <v>0_1_4</v>
      </c>
      <c r="CM871" s="95" t="str">
        <f t="shared" si="1852"/>
        <v>2M</v>
      </c>
      <c r="CN871" s="96">
        <f t="shared" si="1839"/>
        <v>4</v>
      </c>
      <c r="CO871" s="96" t="str">
        <f t="shared" si="1847"/>
        <v>0_1_4</v>
      </c>
      <c r="CP871" s="95" t="str">
        <f t="shared" si="1855"/>
        <v>2M</v>
      </c>
      <c r="CQ871" s="5">
        <f t="shared" si="1848"/>
        <v>8</v>
      </c>
      <c r="CV871" s="87"/>
      <c r="CW871" s="87"/>
      <c r="CX871" s="87"/>
      <c r="CY871" s="87"/>
      <c r="CZ871" s="87"/>
    </row>
    <row r="872" spans="1:104" s="5" customFormat="1">
      <c r="A872" s="13" t="s">
        <v>447</v>
      </c>
      <c r="B872" s="13">
        <v>8</v>
      </c>
      <c r="C872" s="13">
        <v>10</v>
      </c>
      <c r="D872" s="13" t="s">
        <v>90</v>
      </c>
      <c r="E872" s="35" t="s">
        <v>429</v>
      </c>
      <c r="F872" s="13" t="s">
        <v>36</v>
      </c>
      <c r="G872" s="36">
        <v>1094968152</v>
      </c>
      <c r="H872" s="13" t="s">
        <v>430</v>
      </c>
      <c r="I872" s="37">
        <v>20</v>
      </c>
      <c r="J872" s="37" t="s">
        <v>38</v>
      </c>
      <c r="K872" s="38">
        <v>43532</v>
      </c>
      <c r="L872" s="39">
        <v>0.69513888888888886</v>
      </c>
      <c r="M872" s="37" t="s">
        <v>39</v>
      </c>
      <c r="N872" s="37" t="s">
        <v>41</v>
      </c>
      <c r="O872" s="37" t="s">
        <v>42</v>
      </c>
      <c r="P872" s="37" t="s">
        <v>42</v>
      </c>
      <c r="Q872" s="37">
        <v>5</v>
      </c>
      <c r="R872" s="13" t="s">
        <v>43</v>
      </c>
      <c r="S872" s="13" t="s">
        <v>44</v>
      </c>
      <c r="T872" s="13" t="s">
        <v>42</v>
      </c>
      <c r="U872" s="13" t="s">
        <v>52</v>
      </c>
      <c r="V872" s="13" t="s">
        <v>42</v>
      </c>
      <c r="W872" s="13" t="s">
        <v>81</v>
      </c>
      <c r="X872" s="13" t="s">
        <v>47</v>
      </c>
      <c r="Y872" s="13" t="s">
        <v>42</v>
      </c>
      <c r="Z872" s="13" t="s">
        <v>41</v>
      </c>
      <c r="AA872" s="13"/>
      <c r="AB872" s="13">
        <v>-1</v>
      </c>
      <c r="AC872" s="72">
        <f t="shared" si="1840"/>
        <v>0.5</v>
      </c>
      <c r="AD872" s="13">
        <v>1</v>
      </c>
      <c r="AE872" s="72">
        <f t="shared" ref="AE872" si="1924">VALUE(IF(AD872=-2,0%,IF(AD872=-1,50%,IF(AD872=0,100%,IF(AD872=1,50%,IF(AD872=2,0%))))))</f>
        <v>0.5</v>
      </c>
      <c r="AF872" s="13" t="s">
        <v>42</v>
      </c>
      <c r="AG872" s="13">
        <v>0</v>
      </c>
      <c r="AH872" s="13" t="s">
        <v>42</v>
      </c>
      <c r="AI872" s="13">
        <f t="shared" si="1827"/>
        <v>2</v>
      </c>
      <c r="AJ872" s="70">
        <f t="shared" si="1842"/>
        <v>0.33299999999999996</v>
      </c>
      <c r="AK872" s="59">
        <f t="shared" si="1843"/>
        <v>-1</v>
      </c>
      <c r="AL872" s="70">
        <f t="shared" ref="AL872" si="1925">VALUE(IF(AK872=-3,0%,IF(AK872=-2,33.3%,IF(AK872=-1,66.6%,IF(AK872=0,100%,IF(AK872=1,66.6%,IF(AK872=2,33.3%,IF(AK872=3,0%))))))))</f>
        <v>0.66599999999999993</v>
      </c>
      <c r="AM872" s="13" t="s">
        <v>42</v>
      </c>
      <c r="AN872" s="13" t="s">
        <v>41</v>
      </c>
      <c r="AO872" s="13"/>
      <c r="AP872" s="13">
        <v>101.31965006729475</v>
      </c>
      <c r="AQ872" s="13">
        <v>117.34261838440112</v>
      </c>
      <c r="AR872" s="13">
        <v>125.13020833333333</v>
      </c>
      <c r="AS872" s="13">
        <v>148.05555555555554</v>
      </c>
      <c r="AT872" s="36">
        <v>355.59983</v>
      </c>
      <c r="AU872" s="36" t="str">
        <f t="shared" si="1845"/>
        <v>3</v>
      </c>
      <c r="AV872" s="36">
        <v>39.982263997750287</v>
      </c>
      <c r="AW872" s="36">
        <v>327.32810000000001</v>
      </c>
      <c r="AX872" s="36">
        <v>383.87155999999999</v>
      </c>
      <c r="AY872" s="36">
        <v>196.38177000000002</v>
      </c>
      <c r="AZ872" s="36" t="str">
        <f t="shared" si="1846"/>
        <v>2</v>
      </c>
      <c r="BA872" s="36">
        <v>10.966335221659049</v>
      </c>
      <c r="BB872" s="36">
        <v>188.62740000000002</v>
      </c>
      <c r="BC872" s="36">
        <v>204.13614000000001</v>
      </c>
      <c r="BD872" s="36">
        <v>37889.1</v>
      </c>
      <c r="BE872" s="36" t="s">
        <v>50</v>
      </c>
      <c r="BF872" s="36">
        <v>37200.199999999997</v>
      </c>
      <c r="BG872" s="36">
        <v>38578</v>
      </c>
      <c r="BH872" s="36">
        <v>412.024</v>
      </c>
      <c r="BI872" s="36">
        <v>119.77809045739536</v>
      </c>
      <c r="BJ872" s="36">
        <v>327.32810000000001</v>
      </c>
      <c r="BK872" s="36">
        <v>496.7199</v>
      </c>
      <c r="BL872" s="36">
        <v>227.79691000000003</v>
      </c>
      <c r="BM872" s="36">
        <v>55.394052273508727</v>
      </c>
      <c r="BN872" s="36">
        <v>188.62740000000002</v>
      </c>
      <c r="BO872" s="36">
        <v>266.96642000000003</v>
      </c>
      <c r="BP872" s="36">
        <v>37200.200000000004</v>
      </c>
      <c r="BQ872" s="36">
        <v>7.9704122254794649E-12</v>
      </c>
      <c r="BR872" s="36">
        <v>37200.199999999997</v>
      </c>
      <c r="BS872" s="36">
        <v>37200.199999999997</v>
      </c>
      <c r="BT872" s="36">
        <v>731.72119999999995</v>
      </c>
      <c r="BU872" s="36">
        <v>571.8982065500993</v>
      </c>
      <c r="BV872" s="36">
        <v>327.32810000000001</v>
      </c>
      <c r="BW872" s="36">
        <v>1136.1143</v>
      </c>
      <c r="BX872" s="36">
        <v>470.76716999999996</v>
      </c>
      <c r="BY872" s="36">
        <v>399.0058892188257</v>
      </c>
      <c r="BZ872" s="36">
        <v>188.62740000000002</v>
      </c>
      <c r="CA872" s="36">
        <v>752.90693999999996</v>
      </c>
      <c r="CB872" s="36">
        <v>53561.443749999984</v>
      </c>
      <c r="CC872" s="36">
        <v>19568.306498586619</v>
      </c>
      <c r="CD872" s="36">
        <v>37200.199999999997</v>
      </c>
      <c r="CE872" s="36">
        <v>85422.8</v>
      </c>
      <c r="CF872" s="36"/>
      <c r="CG872" s="40">
        <v>30.216999999999999</v>
      </c>
      <c r="CH872" s="40">
        <v>55.701000000000001</v>
      </c>
      <c r="CI872" s="40"/>
      <c r="CL872" s="5" t="str">
        <f t="shared" si="1851"/>
        <v>0.333_0.5_2</v>
      </c>
      <c r="CM872" s="95" t="str">
        <f t="shared" si="1852"/>
        <v>1Q</v>
      </c>
      <c r="CN872" s="96">
        <f t="shared" si="1839"/>
        <v>32</v>
      </c>
      <c r="CO872" s="96" t="str">
        <f t="shared" si="1847"/>
        <v>0.666_0.5_2</v>
      </c>
      <c r="CP872" s="95" t="str">
        <f t="shared" si="1855"/>
        <v>1T</v>
      </c>
      <c r="CQ872" s="5">
        <f t="shared" si="1848"/>
        <v>57</v>
      </c>
      <c r="CV872" s="87"/>
      <c r="CW872" s="87"/>
      <c r="CX872" s="87"/>
      <c r="CY872" s="87"/>
      <c r="CZ872" s="87"/>
    </row>
    <row r="873" spans="1:104" s="5" customFormat="1">
      <c r="A873" s="13" t="s">
        <v>447</v>
      </c>
      <c r="B873" s="13">
        <v>8</v>
      </c>
      <c r="C873" s="13">
        <v>11</v>
      </c>
      <c r="D873" s="13" t="s">
        <v>123</v>
      </c>
      <c r="E873" s="35" t="s">
        <v>431</v>
      </c>
      <c r="F873" s="13" t="s">
        <v>141</v>
      </c>
      <c r="G873" s="36">
        <v>1006167579</v>
      </c>
      <c r="H873" s="13" t="s">
        <v>432</v>
      </c>
      <c r="I873" s="37">
        <v>17</v>
      </c>
      <c r="J873" s="37" t="s">
        <v>38</v>
      </c>
      <c r="K873" s="38">
        <v>43532</v>
      </c>
      <c r="L873" s="39">
        <v>0.64930555555555558</v>
      </c>
      <c r="M873" s="37" t="s">
        <v>39</v>
      </c>
      <c r="N873" s="37" t="s">
        <v>71</v>
      </c>
      <c r="O873" s="37" t="s">
        <v>41</v>
      </c>
      <c r="P873" s="37" t="s">
        <v>41</v>
      </c>
      <c r="Q873" s="37">
        <v>1</v>
      </c>
      <c r="R873" s="13" t="s">
        <v>55</v>
      </c>
      <c r="S873" s="13" t="s">
        <v>63</v>
      </c>
      <c r="T873" s="13" t="s">
        <v>42</v>
      </c>
      <c r="U873" s="13" t="s">
        <v>52</v>
      </c>
      <c r="V873" s="13" t="s">
        <v>42</v>
      </c>
      <c r="W873" s="13" t="s">
        <v>46</v>
      </c>
      <c r="X873" s="13" t="s">
        <v>47</v>
      </c>
      <c r="Y873" s="13" t="s">
        <v>42</v>
      </c>
      <c r="Z873" s="13" t="s">
        <v>41</v>
      </c>
      <c r="AA873" s="13"/>
      <c r="AB873" s="13">
        <v>0</v>
      </c>
      <c r="AC873" s="72">
        <f t="shared" si="1840"/>
        <v>1</v>
      </c>
      <c r="AD873" s="13">
        <v>0</v>
      </c>
      <c r="AE873" s="72">
        <f t="shared" ref="AE873" si="1926">VALUE(IF(AD873=-2,0%,IF(AD873=-1,50%,IF(AD873=0,100%,IF(AD873=1,50%,IF(AD873=2,0%))))))</f>
        <v>1</v>
      </c>
      <c r="AF873" s="13" t="s">
        <v>42</v>
      </c>
      <c r="AG873" s="13">
        <v>0</v>
      </c>
      <c r="AH873" s="13" t="s">
        <v>42</v>
      </c>
      <c r="AI873" s="13">
        <f t="shared" si="1827"/>
        <v>1</v>
      </c>
      <c r="AJ873" s="70">
        <f t="shared" si="1842"/>
        <v>0.66599999999999993</v>
      </c>
      <c r="AK873" s="59">
        <f t="shared" si="1843"/>
        <v>-1</v>
      </c>
      <c r="AL873" s="70">
        <f t="shared" ref="AL873" si="1927">VALUE(IF(AK873=-3,0%,IF(AK873=-2,33.3%,IF(AK873=-1,66.6%,IF(AK873=0,100%,IF(AK873=1,66.6%,IF(AK873=2,33.3%,IF(AK873=3,0%))))))))</f>
        <v>0.66599999999999993</v>
      </c>
      <c r="AM873" s="13" t="s">
        <v>42</v>
      </c>
      <c r="AN873" s="13" t="s">
        <v>41</v>
      </c>
      <c r="AO873" s="13"/>
      <c r="AP873" s="13">
        <v>101.31965006729475</v>
      </c>
      <c r="AQ873" s="13">
        <v>117.34261838440112</v>
      </c>
      <c r="AR873" s="13">
        <v>125.13020833333333</v>
      </c>
      <c r="AS873" s="13">
        <v>148.05555555555554</v>
      </c>
      <c r="AT873" s="36">
        <v>679.07810000000006</v>
      </c>
      <c r="AU873" s="36" t="str">
        <f t="shared" si="1845"/>
        <v>4</v>
      </c>
      <c r="AV873" s="36">
        <v>0</v>
      </c>
      <c r="AW873" s="36">
        <v>679.07810000000006</v>
      </c>
      <c r="AX873" s="36">
        <v>679.07810000000006</v>
      </c>
      <c r="AY873" s="36">
        <v>631.17549499999996</v>
      </c>
      <c r="AZ873" s="36" t="str">
        <f t="shared" si="1846"/>
        <v>4</v>
      </c>
      <c r="BA873" s="36">
        <v>10.953868929106772</v>
      </c>
      <c r="BB873" s="36">
        <v>623.42993999999999</v>
      </c>
      <c r="BC873" s="36">
        <v>638.92105000000004</v>
      </c>
      <c r="BD873" s="36">
        <v>111600.72500000001</v>
      </c>
      <c r="BE873" s="36" t="s">
        <v>50</v>
      </c>
      <c r="BF873" s="36">
        <v>93689.5</v>
      </c>
      <c r="BG873" s="36">
        <v>121245.2</v>
      </c>
      <c r="BH873" s="36">
        <v>686.29700000000003</v>
      </c>
      <c r="BI873" s="36">
        <v>10.209066285415082</v>
      </c>
      <c r="BJ873" s="36">
        <v>679.07810000000006</v>
      </c>
      <c r="BK873" s="36">
        <v>693.51589999999999</v>
      </c>
      <c r="BL873" s="36">
        <v>623.42993999999999</v>
      </c>
      <c r="BM873" s="36">
        <v>21.907737858213544</v>
      </c>
      <c r="BN873" s="36">
        <v>607.93882999999994</v>
      </c>
      <c r="BO873" s="36">
        <v>638.92105000000004</v>
      </c>
      <c r="BP873" s="36">
        <v>117571.13333333335</v>
      </c>
      <c r="BQ873" s="36">
        <v>2845.9198025711548</v>
      </c>
      <c r="BR873" s="36">
        <v>115734.1</v>
      </c>
      <c r="BS873" s="36">
        <v>121245.2</v>
      </c>
      <c r="BT873" s="36">
        <v>525.81529999999998</v>
      </c>
      <c r="BU873" s="36">
        <v>216.74633036727562</v>
      </c>
      <c r="BV873" s="36">
        <v>372.55250000000001</v>
      </c>
      <c r="BW873" s="36">
        <v>679.07810000000006</v>
      </c>
      <c r="BX873" s="36">
        <v>561.56354499999998</v>
      </c>
      <c r="BY873" s="36">
        <v>109.40003272234517</v>
      </c>
      <c r="BZ873" s="36">
        <v>484.20604000000003</v>
      </c>
      <c r="CA873" s="36">
        <v>638.92105000000004</v>
      </c>
      <c r="CB873" s="36">
        <v>120900.78125000003</v>
      </c>
      <c r="CC873" s="36">
        <v>9538.9482240771667</v>
      </c>
      <c r="CD873" s="36">
        <v>93689.5</v>
      </c>
      <c r="CE873" s="36">
        <v>132267.5</v>
      </c>
      <c r="CF873" s="36"/>
      <c r="CG873" s="40">
        <v>29.916</v>
      </c>
      <c r="CH873" s="40">
        <v>56.387</v>
      </c>
      <c r="CI873" s="40"/>
      <c r="CL873" s="5" t="str">
        <f t="shared" si="1851"/>
        <v>0.666_1_4</v>
      </c>
      <c r="CM873" s="95" t="str">
        <f t="shared" si="1852"/>
        <v>2S</v>
      </c>
      <c r="CN873" s="96">
        <f t="shared" si="1839"/>
        <v>18</v>
      </c>
      <c r="CO873" s="96" t="str">
        <f t="shared" si="1847"/>
        <v>0.666_1_4</v>
      </c>
      <c r="CP873" s="95" t="str">
        <f t="shared" si="1855"/>
        <v>2S</v>
      </c>
      <c r="CQ873" s="5">
        <f t="shared" si="1848"/>
        <v>25</v>
      </c>
      <c r="CV873" s="87"/>
      <c r="CW873" s="87"/>
      <c r="CX873" s="87"/>
      <c r="CY873" s="87"/>
      <c r="CZ873" s="87"/>
    </row>
    <row r="874" spans="1:104" s="5" customFormat="1">
      <c r="A874" s="13" t="s">
        <v>447</v>
      </c>
      <c r="B874" s="13">
        <v>8</v>
      </c>
      <c r="C874" s="13">
        <v>11</v>
      </c>
      <c r="D874" s="13" t="s">
        <v>123</v>
      </c>
      <c r="E874" s="35" t="s">
        <v>431</v>
      </c>
      <c r="F874" s="13" t="s">
        <v>141</v>
      </c>
      <c r="G874" s="36">
        <v>1006167579</v>
      </c>
      <c r="H874" s="13" t="s">
        <v>432</v>
      </c>
      <c r="I874" s="37">
        <v>17</v>
      </c>
      <c r="J874" s="37" t="s">
        <v>38</v>
      </c>
      <c r="K874" s="38">
        <v>43532</v>
      </c>
      <c r="L874" s="39">
        <v>0.65972222222222221</v>
      </c>
      <c r="M874" s="37" t="s">
        <v>39</v>
      </c>
      <c r="N874" s="37" t="s">
        <v>71</v>
      </c>
      <c r="O874" s="37" t="s">
        <v>41</v>
      </c>
      <c r="P874" s="37" t="s">
        <v>41</v>
      </c>
      <c r="Q874" s="37">
        <v>2</v>
      </c>
      <c r="R874" s="13" t="s">
        <v>62</v>
      </c>
      <c r="S874" s="13" t="s">
        <v>63</v>
      </c>
      <c r="T874" s="13" t="s">
        <v>42</v>
      </c>
      <c r="U874" s="13" t="s">
        <v>52</v>
      </c>
      <c r="V874" s="13" t="s">
        <v>42</v>
      </c>
      <c r="W874" s="13" t="s">
        <v>81</v>
      </c>
      <c r="X874" s="13" t="s">
        <v>53</v>
      </c>
      <c r="Y874" s="13" t="s">
        <v>42</v>
      </c>
      <c r="Z874" s="13" t="s">
        <v>41</v>
      </c>
      <c r="AA874" s="13"/>
      <c r="AB874" s="13">
        <v>1</v>
      </c>
      <c r="AC874" s="72">
        <f t="shared" si="1840"/>
        <v>0.5</v>
      </c>
      <c r="AD874" s="13">
        <v>0</v>
      </c>
      <c r="AE874" s="72">
        <f t="shared" ref="AE874" si="1928">VALUE(IF(AD874=-2,0%,IF(AD874=-1,50%,IF(AD874=0,100%,IF(AD874=1,50%,IF(AD874=2,0%))))))</f>
        <v>1</v>
      </c>
      <c r="AF874" s="13" t="s">
        <v>42</v>
      </c>
      <c r="AG874" s="13">
        <v>0</v>
      </c>
      <c r="AH874" s="13" t="s">
        <v>42</v>
      </c>
      <c r="AI874" s="13">
        <f t="shared" si="1827"/>
        <v>2</v>
      </c>
      <c r="AJ874" s="70">
        <f t="shared" si="1842"/>
        <v>0.33299999999999996</v>
      </c>
      <c r="AK874" s="59">
        <f t="shared" si="1843"/>
        <v>-2</v>
      </c>
      <c r="AL874" s="70">
        <f t="shared" ref="AL874" si="1929">VALUE(IF(AK874=-3,0%,IF(AK874=-2,33.3%,IF(AK874=-1,66.6%,IF(AK874=0,100%,IF(AK874=1,66.6%,IF(AK874=2,33.3%,IF(AK874=3,0%))))))))</f>
        <v>0.33299999999999996</v>
      </c>
      <c r="AM874" s="13" t="s">
        <v>42</v>
      </c>
      <c r="AN874" s="13" t="s">
        <v>41</v>
      </c>
      <c r="AO874" s="13"/>
      <c r="AP874" s="13">
        <v>101.31965006729475</v>
      </c>
      <c r="AQ874" s="13">
        <v>117.34261838440112</v>
      </c>
      <c r="AR874" s="13">
        <v>125.13020833333333</v>
      </c>
      <c r="AS874" s="13">
        <v>148.05555555555554</v>
      </c>
      <c r="AT874" s="36">
        <v>649.73974999999996</v>
      </c>
      <c r="AU874" s="36" t="str">
        <f t="shared" si="1845"/>
        <v>4</v>
      </c>
      <c r="AV874" s="36">
        <v>61.90882503847893</v>
      </c>
      <c r="AW874" s="36">
        <v>605.96360000000004</v>
      </c>
      <c r="AX874" s="36">
        <v>693.51589999999999</v>
      </c>
      <c r="AY874" s="36">
        <v>623.42993999999999</v>
      </c>
      <c r="AZ874" s="36" t="str">
        <f t="shared" si="1846"/>
        <v>4</v>
      </c>
      <c r="BA874" s="36">
        <v>43.815475716426931</v>
      </c>
      <c r="BB874" s="36">
        <v>592.44772</v>
      </c>
      <c r="BC874" s="36">
        <v>654.41215999999997</v>
      </c>
      <c r="BD874" s="36">
        <v>99200.7</v>
      </c>
      <c r="BE874" s="36" t="s">
        <v>50</v>
      </c>
      <c r="BF874" s="36">
        <v>99200.7</v>
      </c>
      <c r="BG874" s="36">
        <v>99200.7</v>
      </c>
      <c r="BH874" s="36">
        <v>642.52085000000011</v>
      </c>
      <c r="BI874" s="36">
        <v>51.699758753063847</v>
      </c>
      <c r="BJ874" s="36">
        <v>605.96360000000004</v>
      </c>
      <c r="BK874" s="36">
        <v>679.07810000000006</v>
      </c>
      <c r="BL874" s="36">
        <v>615.68438500000002</v>
      </c>
      <c r="BM874" s="36">
        <v>32.861606787320241</v>
      </c>
      <c r="BN874" s="36">
        <v>592.44772</v>
      </c>
      <c r="BO874" s="36">
        <v>638.92105000000004</v>
      </c>
      <c r="BP874" s="36">
        <v>102874.76666666666</v>
      </c>
      <c r="BQ874" s="36">
        <v>2845.9198025711621</v>
      </c>
      <c r="BR874" s="36">
        <v>99200.7</v>
      </c>
      <c r="BS874" s="36">
        <v>104711.8</v>
      </c>
      <c r="BT874" s="36">
        <v>642.52085000000011</v>
      </c>
      <c r="BU874" s="36">
        <v>51.699758753063847</v>
      </c>
      <c r="BV874" s="36">
        <v>605.96360000000004</v>
      </c>
      <c r="BW874" s="36">
        <v>679.07810000000006</v>
      </c>
      <c r="BX874" s="36">
        <v>615.68438500000002</v>
      </c>
      <c r="BY874" s="36">
        <v>32.861606787320241</v>
      </c>
      <c r="BZ874" s="36">
        <v>592.44772</v>
      </c>
      <c r="CA874" s="36">
        <v>638.92105000000004</v>
      </c>
      <c r="CB874" s="36">
        <v>93517.293750000012</v>
      </c>
      <c r="CC874" s="36">
        <v>28609.671835062298</v>
      </c>
      <c r="CD874" s="36">
        <v>33066.9</v>
      </c>
      <c r="CE874" s="36">
        <v>121245.2</v>
      </c>
      <c r="CF874" s="36"/>
      <c r="CG874" s="40">
        <v>30.167000000000002</v>
      </c>
      <c r="CH874" s="40">
        <v>55.789000000000001</v>
      </c>
      <c r="CI874" s="40"/>
      <c r="CL874" s="5" t="str">
        <f t="shared" si="1851"/>
        <v>0.333_0.5_4</v>
      </c>
      <c r="CM874" s="95" t="str">
        <f t="shared" si="1852"/>
        <v>2O</v>
      </c>
      <c r="CN874" s="96">
        <f t="shared" si="1839"/>
        <v>11</v>
      </c>
      <c r="CO874" s="96" t="str">
        <f t="shared" si="1847"/>
        <v>0.333_1_4</v>
      </c>
      <c r="CP874" s="95" t="str">
        <f t="shared" si="1855"/>
        <v>2P</v>
      </c>
      <c r="CQ874" s="5">
        <f t="shared" si="1848"/>
        <v>13</v>
      </c>
      <c r="CV874" s="87"/>
      <c r="CW874" s="87"/>
      <c r="CX874" s="87"/>
      <c r="CY874" s="87"/>
      <c r="CZ874" s="87"/>
    </row>
    <row r="875" spans="1:104" s="5" customFormat="1">
      <c r="A875" s="13" t="s">
        <v>447</v>
      </c>
      <c r="B875" s="13">
        <v>8</v>
      </c>
      <c r="C875" s="13">
        <v>11</v>
      </c>
      <c r="D875" s="13" t="s">
        <v>123</v>
      </c>
      <c r="E875" s="35" t="s">
        <v>431</v>
      </c>
      <c r="F875" s="13" t="s">
        <v>141</v>
      </c>
      <c r="G875" s="36">
        <v>1006167579</v>
      </c>
      <c r="H875" s="13" t="s">
        <v>432</v>
      </c>
      <c r="I875" s="37">
        <v>17</v>
      </c>
      <c r="J875" s="37" t="s">
        <v>38</v>
      </c>
      <c r="K875" s="38">
        <v>43532</v>
      </c>
      <c r="L875" s="39">
        <v>0.67013888888888884</v>
      </c>
      <c r="M875" s="37" t="s">
        <v>39</v>
      </c>
      <c r="N875" s="37" t="s">
        <v>71</v>
      </c>
      <c r="O875" s="37" t="s">
        <v>41</v>
      </c>
      <c r="P875" s="37" t="s">
        <v>41</v>
      </c>
      <c r="Q875" s="37">
        <v>3</v>
      </c>
      <c r="R875" s="13" t="s">
        <v>62</v>
      </c>
      <c r="S875" s="13" t="s">
        <v>63</v>
      </c>
      <c r="T875" s="13" t="s">
        <v>42</v>
      </c>
      <c r="U875" s="13" t="s">
        <v>52</v>
      </c>
      <c r="V875" s="13" t="s">
        <v>42</v>
      </c>
      <c r="W875" s="13" t="s">
        <v>64</v>
      </c>
      <c r="X875" s="13" t="s">
        <v>88</v>
      </c>
      <c r="Y875" s="13" t="s">
        <v>42</v>
      </c>
      <c r="Z875" s="13" t="s">
        <v>41</v>
      </c>
      <c r="AA875" s="13"/>
      <c r="AB875" s="13">
        <v>1</v>
      </c>
      <c r="AC875" s="72">
        <f t="shared" si="1840"/>
        <v>0.5</v>
      </c>
      <c r="AD875" s="13">
        <v>0</v>
      </c>
      <c r="AE875" s="72">
        <f t="shared" ref="AE875" si="1930">VALUE(IF(AD875=-2,0%,IF(AD875=-1,50%,IF(AD875=0,100%,IF(AD875=1,50%,IF(AD875=2,0%))))))</f>
        <v>1</v>
      </c>
      <c r="AF875" s="13" t="s">
        <v>42</v>
      </c>
      <c r="AG875" s="13">
        <v>0</v>
      </c>
      <c r="AH875" s="13" t="s">
        <v>42</v>
      </c>
      <c r="AI875" s="13">
        <f t="shared" si="1827"/>
        <v>3</v>
      </c>
      <c r="AJ875" s="70">
        <f t="shared" si="1842"/>
        <v>0</v>
      </c>
      <c r="AK875" s="59">
        <f t="shared" si="1843"/>
        <v>-3</v>
      </c>
      <c r="AL875" s="70">
        <f t="shared" ref="AL875" si="1931">VALUE(IF(AK875=-3,0%,IF(AK875=-2,33.3%,IF(AK875=-1,66.6%,IF(AK875=0,100%,IF(AK875=1,66.6%,IF(AK875=2,33.3%,IF(AK875=3,0%))))))))</f>
        <v>0</v>
      </c>
      <c r="AM875" s="13" t="s">
        <v>42</v>
      </c>
      <c r="AN875" s="13" t="s">
        <v>41</v>
      </c>
      <c r="AO875" s="13"/>
      <c r="AP875" s="13">
        <v>101.31965006729475</v>
      </c>
      <c r="AQ875" s="13">
        <v>117.34261838440112</v>
      </c>
      <c r="AR875" s="13">
        <v>125.13020833333333</v>
      </c>
      <c r="AS875" s="13">
        <v>148.05555555555554</v>
      </c>
      <c r="AT875" s="36">
        <v>635.20939999999996</v>
      </c>
      <c r="AU875" s="36" t="str">
        <f t="shared" si="1845"/>
        <v>4</v>
      </c>
      <c r="AV875" s="36">
        <v>20.679903501225553</v>
      </c>
      <c r="AW875" s="36">
        <v>620.5865</v>
      </c>
      <c r="AX875" s="36">
        <v>649.83230000000003</v>
      </c>
      <c r="AY875" s="36">
        <v>638.92105000000004</v>
      </c>
      <c r="AZ875" s="36" t="str">
        <f t="shared" si="1846"/>
        <v>4</v>
      </c>
      <c r="BA875" s="36">
        <v>0</v>
      </c>
      <c r="BB875" s="36">
        <v>638.92105000000004</v>
      </c>
      <c r="BC875" s="36">
        <v>638.92105000000004</v>
      </c>
      <c r="BD875" s="36">
        <v>99200.7</v>
      </c>
      <c r="BE875" s="36" t="s">
        <v>50</v>
      </c>
      <c r="BF875" s="36">
        <v>99200.7</v>
      </c>
      <c r="BG875" s="36">
        <v>99200.7</v>
      </c>
      <c r="BH875" s="36">
        <v>620.5865</v>
      </c>
      <c r="BI875" s="36">
        <v>0</v>
      </c>
      <c r="BJ875" s="36">
        <v>620.5865</v>
      </c>
      <c r="BK875" s="36">
        <v>620.5865</v>
      </c>
      <c r="BL875" s="36">
        <v>654.31411500000002</v>
      </c>
      <c r="BM875" s="36">
        <v>21.769081289490575</v>
      </c>
      <c r="BN875" s="36">
        <v>638.92105000000004</v>
      </c>
      <c r="BO875" s="36">
        <v>669.70717999999999</v>
      </c>
      <c r="BP875" s="36">
        <v>99200.7</v>
      </c>
      <c r="BQ875" s="36">
        <v>0</v>
      </c>
      <c r="BR875" s="36">
        <v>99200.7</v>
      </c>
      <c r="BS875" s="36">
        <v>99200.7</v>
      </c>
      <c r="BT875" s="36">
        <v>613.27504999999996</v>
      </c>
      <c r="BU875" s="36">
        <v>10.339951750612737</v>
      </c>
      <c r="BV875" s="36">
        <v>605.96360000000004</v>
      </c>
      <c r="BW875" s="36">
        <v>620.5865</v>
      </c>
      <c r="BX875" s="36">
        <v>615.68438500000002</v>
      </c>
      <c r="BY875" s="36">
        <v>32.861606787320241</v>
      </c>
      <c r="BZ875" s="36">
        <v>592.44772</v>
      </c>
      <c r="CA875" s="36">
        <v>638.92105000000004</v>
      </c>
      <c r="CB875" s="36">
        <v>99200.699999999968</v>
      </c>
      <c r="CC875" s="36">
        <v>3.0058306845273019E-11</v>
      </c>
      <c r="CD875" s="36">
        <v>99200.7</v>
      </c>
      <c r="CE875" s="36">
        <v>99200.7</v>
      </c>
      <c r="CF875" s="36"/>
      <c r="CG875" s="40">
        <v>30.318000000000001</v>
      </c>
      <c r="CH875" s="40">
        <v>55.555999999999997</v>
      </c>
      <c r="CI875" s="40"/>
      <c r="CL875" s="5" t="str">
        <f t="shared" si="1851"/>
        <v>0_0.5_4</v>
      </c>
      <c r="CM875" s="95" t="str">
        <f t="shared" si="1852"/>
        <v>2L</v>
      </c>
      <c r="CN875" s="96">
        <f t="shared" si="1839"/>
        <v>7</v>
      </c>
      <c r="CO875" s="96" t="str">
        <f t="shared" si="1847"/>
        <v>0_1_4</v>
      </c>
      <c r="CP875" s="95" t="str">
        <f t="shared" si="1855"/>
        <v>2M</v>
      </c>
      <c r="CQ875" s="5">
        <f t="shared" si="1848"/>
        <v>8</v>
      </c>
      <c r="CV875" s="87"/>
      <c r="CW875" s="87"/>
      <c r="CX875" s="87"/>
      <c r="CY875" s="87"/>
      <c r="CZ875" s="87"/>
    </row>
    <row r="876" spans="1:104" s="5" customFormat="1">
      <c r="A876" s="13" t="s">
        <v>447</v>
      </c>
      <c r="B876" s="13">
        <v>8</v>
      </c>
      <c r="C876" s="13">
        <v>11</v>
      </c>
      <c r="D876" s="13" t="s">
        <v>123</v>
      </c>
      <c r="E876" s="35" t="s">
        <v>431</v>
      </c>
      <c r="F876" s="13" t="s">
        <v>141</v>
      </c>
      <c r="G876" s="36">
        <v>1006167579</v>
      </c>
      <c r="H876" s="13" t="s">
        <v>432</v>
      </c>
      <c r="I876" s="37">
        <v>17</v>
      </c>
      <c r="J876" s="37" t="s">
        <v>38</v>
      </c>
      <c r="K876" s="38">
        <v>43532</v>
      </c>
      <c r="L876" s="39">
        <v>0.68055555555555547</v>
      </c>
      <c r="M876" s="37" t="s">
        <v>39</v>
      </c>
      <c r="N876" s="37" t="s">
        <v>71</v>
      </c>
      <c r="O876" s="37" t="s">
        <v>41</v>
      </c>
      <c r="P876" s="37" t="s">
        <v>41</v>
      </c>
      <c r="Q876" s="37">
        <v>4</v>
      </c>
      <c r="R876" s="13" t="s">
        <v>62</v>
      </c>
      <c r="S876" s="13" t="s">
        <v>63</v>
      </c>
      <c r="T876" s="13" t="s">
        <v>42</v>
      </c>
      <c r="U876" s="13" t="s">
        <v>52</v>
      </c>
      <c r="V876" s="13" t="s">
        <v>42</v>
      </c>
      <c r="W876" s="13" t="s">
        <v>81</v>
      </c>
      <c r="X876" s="13" t="s">
        <v>88</v>
      </c>
      <c r="Y876" s="13" t="s">
        <v>42</v>
      </c>
      <c r="Z876" s="13" t="s">
        <v>41</v>
      </c>
      <c r="AA876" s="13"/>
      <c r="AB876" s="13">
        <v>1</v>
      </c>
      <c r="AC876" s="72">
        <f t="shared" si="1840"/>
        <v>0.5</v>
      </c>
      <c r="AD876" s="13">
        <v>0</v>
      </c>
      <c r="AE876" s="72">
        <f t="shared" ref="AE876" si="1932">VALUE(IF(AD876=-2,0%,IF(AD876=-1,50%,IF(AD876=0,100%,IF(AD876=1,50%,IF(AD876=2,0%))))))</f>
        <v>1</v>
      </c>
      <c r="AF876" s="13" t="s">
        <v>42</v>
      </c>
      <c r="AG876" s="13">
        <v>0</v>
      </c>
      <c r="AH876" s="13" t="s">
        <v>42</v>
      </c>
      <c r="AI876" s="13">
        <f t="shared" si="1827"/>
        <v>2</v>
      </c>
      <c r="AJ876" s="70">
        <f t="shared" si="1842"/>
        <v>0.33299999999999996</v>
      </c>
      <c r="AK876" s="59">
        <f t="shared" si="1843"/>
        <v>-3</v>
      </c>
      <c r="AL876" s="70">
        <f t="shared" ref="AL876" si="1933">VALUE(IF(AK876=-3,0%,IF(AK876=-2,33.3%,IF(AK876=-1,66.6%,IF(AK876=0,100%,IF(AK876=1,66.6%,IF(AK876=2,33.3%,IF(AK876=3,0%))))))))</f>
        <v>0</v>
      </c>
      <c r="AM876" s="13" t="s">
        <v>42</v>
      </c>
      <c r="AN876" s="13" t="s">
        <v>41</v>
      </c>
      <c r="AO876" s="13"/>
      <c r="AP876" s="13">
        <v>101.31965006729475</v>
      </c>
      <c r="AQ876" s="13">
        <v>117.34261838440112</v>
      </c>
      <c r="AR876" s="13">
        <v>125.13020833333333</v>
      </c>
      <c r="AS876" s="13">
        <v>148.05555555555554</v>
      </c>
      <c r="AT876" s="36">
        <v>598.74469999999997</v>
      </c>
      <c r="AU876" s="36" t="str">
        <f t="shared" si="1845"/>
        <v>4</v>
      </c>
      <c r="AV876" s="36">
        <v>51.56887328786619</v>
      </c>
      <c r="AW876" s="36">
        <v>562.28</v>
      </c>
      <c r="AX876" s="36">
        <v>635.20939999999996</v>
      </c>
      <c r="AY876" s="36">
        <v>592.54576500000007</v>
      </c>
      <c r="AZ876" s="36" t="str">
        <f t="shared" si="1846"/>
        <v>4</v>
      </c>
      <c r="BA876" s="36">
        <v>65.584557005917588</v>
      </c>
      <c r="BB876" s="36">
        <v>546.17048</v>
      </c>
      <c r="BC876" s="36">
        <v>638.92105000000004</v>
      </c>
      <c r="BD876" s="36">
        <v>80600.55</v>
      </c>
      <c r="BE876" s="36" t="s">
        <v>50</v>
      </c>
      <c r="BF876" s="36">
        <v>74400.5</v>
      </c>
      <c r="BG876" s="36">
        <v>85422.8</v>
      </c>
      <c r="BH876" s="36">
        <v>598.74469999999997</v>
      </c>
      <c r="BI876" s="36">
        <v>51.56887328786619</v>
      </c>
      <c r="BJ876" s="36">
        <v>562.28</v>
      </c>
      <c r="BK876" s="36">
        <v>635.20939999999996</v>
      </c>
      <c r="BL876" s="36">
        <v>615.68438500000002</v>
      </c>
      <c r="BM876" s="36">
        <v>32.861606787320241</v>
      </c>
      <c r="BN876" s="36">
        <v>592.44772</v>
      </c>
      <c r="BO876" s="36">
        <v>638.92105000000004</v>
      </c>
      <c r="BP876" s="36">
        <v>86800.6</v>
      </c>
      <c r="BQ876" s="36">
        <v>1509.3042794612309</v>
      </c>
      <c r="BR876" s="36">
        <v>85422.8</v>
      </c>
      <c r="BS876" s="36">
        <v>88178.4</v>
      </c>
      <c r="BT876" s="36">
        <v>627.89795000000004</v>
      </c>
      <c r="BU876" s="36">
        <v>10.339951750612737</v>
      </c>
      <c r="BV876" s="36">
        <v>620.5865</v>
      </c>
      <c r="BW876" s="36">
        <v>635.20939999999996</v>
      </c>
      <c r="BX876" s="36">
        <v>638.92105000000004</v>
      </c>
      <c r="BY876" s="36">
        <v>0</v>
      </c>
      <c r="BZ876" s="36">
        <v>638.92105000000004</v>
      </c>
      <c r="CA876" s="36">
        <v>638.92105000000004</v>
      </c>
      <c r="CB876" s="36">
        <v>90933.962499999994</v>
      </c>
      <c r="CC876" s="36">
        <v>5511.1533333625657</v>
      </c>
      <c r="CD876" s="36">
        <v>85422.8</v>
      </c>
      <c r="CE876" s="36">
        <v>99200.7</v>
      </c>
      <c r="CF876" s="36"/>
      <c r="CG876" s="40">
        <v>30.495000000000001</v>
      </c>
      <c r="CH876" s="40">
        <v>54.179000000000002</v>
      </c>
      <c r="CI876" s="40"/>
      <c r="CL876" s="5" t="str">
        <f t="shared" si="1851"/>
        <v>0.333_0.5_4</v>
      </c>
      <c r="CM876" s="95" t="str">
        <f t="shared" si="1852"/>
        <v>2O</v>
      </c>
      <c r="CN876" s="96">
        <f t="shared" si="1839"/>
        <v>11</v>
      </c>
      <c r="CO876" s="96" t="str">
        <f t="shared" si="1847"/>
        <v>0_1_4</v>
      </c>
      <c r="CP876" s="95" t="str">
        <f t="shared" si="1855"/>
        <v>2M</v>
      </c>
      <c r="CQ876" s="5">
        <f t="shared" si="1848"/>
        <v>8</v>
      </c>
      <c r="CV876" s="87"/>
      <c r="CW876" s="87"/>
      <c r="CX876" s="87"/>
      <c r="CY876" s="87"/>
      <c r="CZ876" s="87"/>
    </row>
    <row r="877" spans="1:104" s="5" customFormat="1">
      <c r="A877" s="13" t="s">
        <v>447</v>
      </c>
      <c r="B877" s="13">
        <v>8</v>
      </c>
      <c r="C877" s="13">
        <v>11</v>
      </c>
      <c r="D877" s="13" t="s">
        <v>123</v>
      </c>
      <c r="E877" s="35" t="s">
        <v>431</v>
      </c>
      <c r="F877" s="13" t="s">
        <v>141</v>
      </c>
      <c r="G877" s="36">
        <v>1006167579</v>
      </c>
      <c r="H877" s="13" t="s">
        <v>432</v>
      </c>
      <c r="I877" s="37">
        <v>17</v>
      </c>
      <c r="J877" s="37" t="s">
        <v>38</v>
      </c>
      <c r="K877" s="38">
        <v>43532</v>
      </c>
      <c r="L877" s="39">
        <v>0.69513888888888886</v>
      </c>
      <c r="M877" s="37" t="s">
        <v>39</v>
      </c>
      <c r="N877" s="37" t="s">
        <v>71</v>
      </c>
      <c r="O877" s="37" t="s">
        <v>41</v>
      </c>
      <c r="P877" s="37" t="s">
        <v>41</v>
      </c>
      <c r="Q877" s="37">
        <v>5</v>
      </c>
      <c r="R877" s="13" t="s">
        <v>62</v>
      </c>
      <c r="S877" s="13" t="s">
        <v>63</v>
      </c>
      <c r="T877" s="13" t="s">
        <v>42</v>
      </c>
      <c r="U877" s="13" t="s">
        <v>52</v>
      </c>
      <c r="V877" s="13" t="s">
        <v>42</v>
      </c>
      <c r="W877" s="13" t="s">
        <v>46</v>
      </c>
      <c r="X877" s="13" t="s">
        <v>53</v>
      </c>
      <c r="Y877" s="13" t="s">
        <v>42</v>
      </c>
      <c r="Z877" s="13" t="s">
        <v>41</v>
      </c>
      <c r="AA877" s="13"/>
      <c r="AB877" s="13">
        <v>1</v>
      </c>
      <c r="AC877" s="72">
        <f t="shared" si="1840"/>
        <v>0.5</v>
      </c>
      <c r="AD877" s="13">
        <v>0</v>
      </c>
      <c r="AE877" s="72">
        <f t="shared" ref="AE877" si="1934">VALUE(IF(AD877=-2,0%,IF(AD877=-1,50%,IF(AD877=0,100%,IF(AD877=1,50%,IF(AD877=2,0%))))))</f>
        <v>1</v>
      </c>
      <c r="AF877" s="13" t="s">
        <v>42</v>
      </c>
      <c r="AG877" s="13">
        <v>0</v>
      </c>
      <c r="AH877" s="13" t="s">
        <v>42</v>
      </c>
      <c r="AI877" s="13">
        <f t="shared" si="1827"/>
        <v>1</v>
      </c>
      <c r="AJ877" s="70">
        <f t="shared" si="1842"/>
        <v>0.66599999999999993</v>
      </c>
      <c r="AK877" s="59">
        <f t="shared" si="1843"/>
        <v>-2</v>
      </c>
      <c r="AL877" s="70">
        <f t="shared" ref="AL877" si="1935">VALUE(IF(AK877=-3,0%,IF(AK877=-2,33.3%,IF(AK877=-1,66.6%,IF(AK877=0,100%,IF(AK877=1,66.6%,IF(AK877=2,33.3%,IF(AK877=3,0%))))))))</f>
        <v>0.33299999999999996</v>
      </c>
      <c r="AM877" s="13" t="s">
        <v>42</v>
      </c>
      <c r="AN877" s="13" t="s">
        <v>41</v>
      </c>
      <c r="AO877" s="13"/>
      <c r="AP877" s="13">
        <v>101.31965006729475</v>
      </c>
      <c r="AQ877" s="13">
        <v>117.34261838440112</v>
      </c>
      <c r="AR877" s="13">
        <v>125.13020833333333</v>
      </c>
      <c r="AS877" s="13">
        <v>148.05555555555554</v>
      </c>
      <c r="AT877" s="36">
        <v>248.44295</v>
      </c>
      <c r="AU877" s="36" t="str">
        <f t="shared" si="1845"/>
        <v>2</v>
      </c>
      <c r="AV877" s="36">
        <v>10.339951750612776</v>
      </c>
      <c r="AW877" s="36">
        <v>241.13149999999999</v>
      </c>
      <c r="AX877" s="36">
        <v>255.7544</v>
      </c>
      <c r="AY877" s="36">
        <v>105.45820500000001</v>
      </c>
      <c r="AZ877" s="36" t="str">
        <f t="shared" si="1846"/>
        <v>2</v>
      </c>
      <c r="BA877" s="36">
        <v>10.953868929106752</v>
      </c>
      <c r="BB877" s="36">
        <v>97.712649999999996</v>
      </c>
      <c r="BC877" s="36">
        <v>113.20376000000002</v>
      </c>
      <c r="BD877" s="36">
        <v>37889.1</v>
      </c>
      <c r="BE877" s="36" t="s">
        <v>50</v>
      </c>
      <c r="BF877" s="36">
        <v>37200.199999999997</v>
      </c>
      <c r="BG877" s="36">
        <v>38578</v>
      </c>
      <c r="BH877" s="36">
        <v>270.37729999999999</v>
      </c>
      <c r="BI877" s="36">
        <v>41.359807002450879</v>
      </c>
      <c r="BJ877" s="36">
        <v>241.13149999999999</v>
      </c>
      <c r="BK877" s="36">
        <v>299.62309999999997</v>
      </c>
      <c r="BL877" s="36">
        <v>120.949315</v>
      </c>
      <c r="BM877" s="36">
        <v>32.86160678732022</v>
      </c>
      <c r="BN877" s="36">
        <v>97.712649999999996</v>
      </c>
      <c r="BO877" s="36">
        <v>144.18598</v>
      </c>
      <c r="BP877" s="36">
        <v>37200.200000000004</v>
      </c>
      <c r="BQ877" s="36">
        <v>7.9704122254794649E-12</v>
      </c>
      <c r="BR877" s="36">
        <v>37200.199999999997</v>
      </c>
      <c r="BS877" s="36">
        <v>37200.199999999997</v>
      </c>
      <c r="BT877" s="36">
        <v>387.08284999999995</v>
      </c>
      <c r="BU877" s="36">
        <v>206.40637861666247</v>
      </c>
      <c r="BV877" s="36">
        <v>241.13149999999999</v>
      </c>
      <c r="BW877" s="36">
        <v>533.03419999999994</v>
      </c>
      <c r="BX877" s="36">
        <v>306.45045499999992</v>
      </c>
      <c r="BY877" s="36">
        <v>295.19983481099047</v>
      </c>
      <c r="BZ877" s="36">
        <v>97.712649999999996</v>
      </c>
      <c r="CA877" s="36">
        <v>515.1882599999999</v>
      </c>
      <c r="CB877" s="36">
        <v>53561.443749999984</v>
      </c>
      <c r="CC877" s="36">
        <v>19568.306498586619</v>
      </c>
      <c r="CD877" s="36">
        <v>37200.199999999997</v>
      </c>
      <c r="CE877" s="36">
        <v>85422.8</v>
      </c>
      <c r="CF877" s="36"/>
      <c r="CG877" s="40">
        <v>30.216999999999999</v>
      </c>
      <c r="CH877" s="40">
        <v>55.701000000000001</v>
      </c>
      <c r="CI877" s="40"/>
      <c r="CL877" s="5" t="str">
        <f t="shared" si="1851"/>
        <v>0.666_0.5_2</v>
      </c>
      <c r="CM877" s="95" t="str">
        <f t="shared" si="1852"/>
        <v>1T</v>
      </c>
      <c r="CN877" s="96">
        <f t="shared" si="1839"/>
        <v>60</v>
      </c>
      <c r="CO877" s="96" t="str">
        <f t="shared" si="1847"/>
        <v>0.333_1_2</v>
      </c>
      <c r="CP877" s="95" t="str">
        <f t="shared" si="1855"/>
        <v>1R</v>
      </c>
      <c r="CQ877" s="5">
        <f t="shared" si="1848"/>
        <v>42</v>
      </c>
      <c r="CV877" s="87"/>
      <c r="CW877" s="87"/>
      <c r="CX877" s="87"/>
      <c r="CY877" s="87"/>
      <c r="CZ877" s="87"/>
    </row>
    <row r="878" spans="1:104" s="5" customFormat="1">
      <c r="A878" s="13" t="s">
        <v>447</v>
      </c>
      <c r="B878" s="13">
        <v>8</v>
      </c>
      <c r="C878" s="13">
        <v>12</v>
      </c>
      <c r="D878" s="13" t="s">
        <v>95</v>
      </c>
      <c r="E878" s="35" t="s">
        <v>433</v>
      </c>
      <c r="F878" s="13" t="s">
        <v>36</v>
      </c>
      <c r="G878" s="36">
        <v>1094911351</v>
      </c>
      <c r="H878" s="13" t="s">
        <v>434</v>
      </c>
      <c r="I878" s="37">
        <v>29</v>
      </c>
      <c r="J878" s="37" t="s">
        <v>70</v>
      </c>
      <c r="K878" s="38">
        <v>43532</v>
      </c>
      <c r="L878" s="39">
        <v>0.64930555555555558</v>
      </c>
      <c r="M878" s="37"/>
      <c r="N878" s="37" t="s">
        <v>94</v>
      </c>
      <c r="O878" s="37" t="s">
        <v>42</v>
      </c>
      <c r="P878" s="37" t="s">
        <v>42</v>
      </c>
      <c r="Q878" s="37">
        <v>1</v>
      </c>
      <c r="R878" s="13" t="s">
        <v>55</v>
      </c>
      <c r="S878" s="13" t="s">
        <v>63</v>
      </c>
      <c r="T878" s="13" t="s">
        <v>42</v>
      </c>
      <c r="U878" s="13" t="s">
        <v>52</v>
      </c>
      <c r="V878" s="13" t="s">
        <v>42</v>
      </c>
      <c r="W878" s="13" t="s">
        <v>81</v>
      </c>
      <c r="X878" s="13" t="s">
        <v>88</v>
      </c>
      <c r="Y878" s="13" t="s">
        <v>42</v>
      </c>
      <c r="Z878" s="13" t="s">
        <v>41</v>
      </c>
      <c r="AA878" s="13"/>
      <c r="AB878" s="13">
        <v>0</v>
      </c>
      <c r="AC878" s="72">
        <f t="shared" si="1840"/>
        <v>1</v>
      </c>
      <c r="AD878" s="13">
        <v>0</v>
      </c>
      <c r="AE878" s="72">
        <f t="shared" ref="AE878" si="1936">VALUE(IF(AD878=-2,0%,IF(AD878=-1,50%,IF(AD878=0,100%,IF(AD878=1,50%,IF(AD878=2,0%))))))</f>
        <v>1</v>
      </c>
      <c r="AF878" s="13" t="s">
        <v>42</v>
      </c>
      <c r="AG878" s="13">
        <v>0</v>
      </c>
      <c r="AH878" s="13" t="s">
        <v>42</v>
      </c>
      <c r="AI878" s="13">
        <f t="shared" si="1827"/>
        <v>2</v>
      </c>
      <c r="AJ878" s="70">
        <f t="shared" si="1842"/>
        <v>0.33299999999999996</v>
      </c>
      <c r="AK878" s="59">
        <f t="shared" si="1843"/>
        <v>-3</v>
      </c>
      <c r="AL878" s="70">
        <f t="shared" ref="AL878" si="1937">VALUE(IF(AK878=-3,0%,IF(AK878=-2,33.3%,IF(AK878=-1,66.6%,IF(AK878=0,100%,IF(AK878=1,66.6%,IF(AK878=2,33.3%,IF(AK878=3,0%))))))))</f>
        <v>0</v>
      </c>
      <c r="AM878" s="13" t="s">
        <v>42</v>
      </c>
      <c r="AN878" s="13" t="s">
        <v>41</v>
      </c>
      <c r="AO878" s="13"/>
      <c r="AP878" s="13">
        <v>101.31965006729475</v>
      </c>
      <c r="AQ878" s="13">
        <v>117.34261838440112</v>
      </c>
      <c r="AR878" s="13">
        <v>125.13020833333333</v>
      </c>
      <c r="AS878" s="13">
        <v>148.05555555555554</v>
      </c>
      <c r="AT878" s="36">
        <v>340.54516999999998</v>
      </c>
      <c r="AU878" s="36" t="str">
        <f t="shared" si="1845"/>
        <v>3</v>
      </c>
      <c r="AV878" s="36">
        <v>0</v>
      </c>
      <c r="AW878" s="36">
        <v>340.54516999999998</v>
      </c>
      <c r="AX878" s="36">
        <v>340.54516999999998</v>
      </c>
      <c r="AY878" s="36">
        <v>287.87213999999994</v>
      </c>
      <c r="AZ878" s="36" t="str">
        <f t="shared" si="1846"/>
        <v>2</v>
      </c>
      <c r="BA878" s="36">
        <v>0</v>
      </c>
      <c r="BB878" s="36">
        <v>287.87213999999994</v>
      </c>
      <c r="BC878" s="36">
        <v>287.87213999999994</v>
      </c>
      <c r="BD878" s="36">
        <v>111600.72500000001</v>
      </c>
      <c r="BE878" s="36" t="s">
        <v>50</v>
      </c>
      <c r="BF878" s="36">
        <v>93689.5</v>
      </c>
      <c r="BG878" s="36">
        <v>121245.2</v>
      </c>
      <c r="BH878" s="36">
        <v>340.54516999999998</v>
      </c>
      <c r="BI878" s="36">
        <v>0</v>
      </c>
      <c r="BJ878" s="36">
        <v>340.54516999999998</v>
      </c>
      <c r="BK878" s="36">
        <v>340.54516999999998</v>
      </c>
      <c r="BL878" s="36">
        <v>259.79618999999997</v>
      </c>
      <c r="BM878" s="36">
        <v>39.705389266509279</v>
      </c>
      <c r="BN878" s="36">
        <v>231.72024000000002</v>
      </c>
      <c r="BO878" s="36">
        <v>287.87213999999994</v>
      </c>
      <c r="BP878" s="36">
        <v>117571.13333333335</v>
      </c>
      <c r="BQ878" s="36">
        <v>2845.9198025711548</v>
      </c>
      <c r="BR878" s="36">
        <v>115734.1</v>
      </c>
      <c r="BS878" s="36">
        <v>121245.2</v>
      </c>
      <c r="BT878" s="36">
        <v>790.63571000000002</v>
      </c>
      <c r="BU878" s="36">
        <v>636.52414596383028</v>
      </c>
      <c r="BV878" s="36">
        <v>340.54516999999998</v>
      </c>
      <c r="BW878" s="36">
        <v>1240.7262500000002</v>
      </c>
      <c r="BX878" s="36">
        <v>238.67237999999998</v>
      </c>
      <c r="BY878" s="36">
        <v>69.578967857501269</v>
      </c>
      <c r="BZ878" s="36">
        <v>189.47261999999998</v>
      </c>
      <c r="CA878" s="36">
        <v>287.87213999999994</v>
      </c>
      <c r="CB878" s="36">
        <v>120900.78125000003</v>
      </c>
      <c r="CC878" s="36">
        <v>9538.9482240771667</v>
      </c>
      <c r="CD878" s="36">
        <v>93689.5</v>
      </c>
      <c r="CE878" s="36">
        <v>132267.5</v>
      </c>
      <c r="CF878" s="36"/>
      <c r="CG878" s="40">
        <v>29.916</v>
      </c>
      <c r="CH878" s="40">
        <v>56.387</v>
      </c>
      <c r="CI878" s="40"/>
      <c r="CL878" s="5" t="str">
        <f t="shared" si="1851"/>
        <v>0.333_1_2</v>
      </c>
      <c r="CM878" s="95" t="str">
        <f t="shared" si="1852"/>
        <v>1R</v>
      </c>
      <c r="CN878" s="96">
        <f t="shared" si="1839"/>
        <v>33</v>
      </c>
      <c r="CO878" s="96" t="str">
        <f t="shared" si="1847"/>
        <v>0_1_2</v>
      </c>
      <c r="CP878" s="95" t="str">
        <f t="shared" si="1855"/>
        <v>1O</v>
      </c>
      <c r="CQ878" s="5">
        <f t="shared" si="1848"/>
        <v>19</v>
      </c>
      <c r="CV878" s="87"/>
      <c r="CW878" s="87"/>
      <c r="CX878" s="87"/>
      <c r="CY878" s="87"/>
      <c r="CZ878" s="87"/>
    </row>
    <row r="879" spans="1:104" s="5" customFormat="1">
      <c r="A879" s="13" t="s">
        <v>447</v>
      </c>
      <c r="B879" s="13">
        <v>8</v>
      </c>
      <c r="C879" s="13">
        <v>12</v>
      </c>
      <c r="D879" s="13" t="s">
        <v>95</v>
      </c>
      <c r="E879" s="35" t="s">
        <v>433</v>
      </c>
      <c r="F879" s="13" t="s">
        <v>36</v>
      </c>
      <c r="G879" s="36">
        <v>1094911351</v>
      </c>
      <c r="H879" s="13" t="s">
        <v>434</v>
      </c>
      <c r="I879" s="37">
        <v>29</v>
      </c>
      <c r="J879" s="37" t="s">
        <v>70</v>
      </c>
      <c r="K879" s="38">
        <v>43532</v>
      </c>
      <c r="L879" s="39">
        <v>0.65972222222222221</v>
      </c>
      <c r="M879" s="37"/>
      <c r="N879" s="37" t="s">
        <v>94</v>
      </c>
      <c r="O879" s="37" t="s">
        <v>42</v>
      </c>
      <c r="P879" s="37" t="s">
        <v>42</v>
      </c>
      <c r="Q879" s="37">
        <v>2</v>
      </c>
      <c r="R879" s="13" t="s">
        <v>55</v>
      </c>
      <c r="S879" s="13" t="s">
        <v>63</v>
      </c>
      <c r="T879" s="13" t="s">
        <v>42</v>
      </c>
      <c r="U879" s="13" t="s">
        <v>52</v>
      </c>
      <c r="V879" s="13" t="s">
        <v>42</v>
      </c>
      <c r="W879" s="13" t="s">
        <v>81</v>
      </c>
      <c r="X879" s="13" t="s">
        <v>88</v>
      </c>
      <c r="Y879" s="13" t="s">
        <v>42</v>
      </c>
      <c r="Z879" s="13" t="s">
        <v>41</v>
      </c>
      <c r="AA879" s="13"/>
      <c r="AB879" s="13">
        <v>0</v>
      </c>
      <c r="AC879" s="72">
        <f t="shared" si="1840"/>
        <v>1</v>
      </c>
      <c r="AD879" s="13">
        <v>0</v>
      </c>
      <c r="AE879" s="72">
        <f t="shared" ref="AE879" si="1938">VALUE(IF(AD879=-2,0%,IF(AD879=-1,50%,IF(AD879=0,100%,IF(AD879=1,50%,IF(AD879=2,0%))))))</f>
        <v>1</v>
      </c>
      <c r="AF879" s="13" t="s">
        <v>42</v>
      </c>
      <c r="AG879" s="13">
        <v>0</v>
      </c>
      <c r="AH879" s="13" t="s">
        <v>42</v>
      </c>
      <c r="AI879" s="13">
        <f t="shared" si="1827"/>
        <v>2</v>
      </c>
      <c r="AJ879" s="70">
        <f t="shared" si="1842"/>
        <v>0.33299999999999996</v>
      </c>
      <c r="AK879" s="59">
        <f t="shared" si="1843"/>
        <v>-3</v>
      </c>
      <c r="AL879" s="70">
        <f t="shared" ref="AL879" si="1939">VALUE(IF(AK879=-3,0%,IF(AK879=-2,33.3%,IF(AK879=-1,66.6%,IF(AK879=0,100%,IF(AK879=1,66.6%,IF(AK879=2,33.3%,IF(AK879=3,0%))))))))</f>
        <v>0</v>
      </c>
      <c r="AM879" s="13" t="s">
        <v>42</v>
      </c>
      <c r="AN879" s="13" t="s">
        <v>41</v>
      </c>
      <c r="AO879" s="13"/>
      <c r="AP879" s="13">
        <v>101.31965006729475</v>
      </c>
      <c r="AQ879" s="13">
        <v>117.34261838440112</v>
      </c>
      <c r="AR879" s="13">
        <v>125.13020833333333</v>
      </c>
      <c r="AS879" s="13">
        <v>148.05555555555554</v>
      </c>
      <c r="AT879" s="36">
        <v>324.99086</v>
      </c>
      <c r="AU879" s="36" t="str">
        <f t="shared" si="1845"/>
        <v>3</v>
      </c>
      <c r="AV879" s="36">
        <v>0</v>
      </c>
      <c r="AW879" s="36">
        <v>324.99086</v>
      </c>
      <c r="AX879" s="36">
        <v>324.99086</v>
      </c>
      <c r="AY879" s="36">
        <v>280.83086999999995</v>
      </c>
      <c r="AZ879" s="36" t="str">
        <f t="shared" si="1846"/>
        <v>2</v>
      </c>
      <c r="BA879" s="36">
        <v>9.9578595303307988</v>
      </c>
      <c r="BB879" s="36">
        <v>273.78959999999995</v>
      </c>
      <c r="BC879" s="36">
        <v>287.87213999999994</v>
      </c>
      <c r="BD879" s="36">
        <v>99200.7</v>
      </c>
      <c r="BE879" s="36" t="s">
        <v>50</v>
      </c>
      <c r="BF879" s="36">
        <v>99200.7</v>
      </c>
      <c r="BG879" s="36">
        <v>99200.7</v>
      </c>
      <c r="BH879" s="36">
        <v>340.54516999999998</v>
      </c>
      <c r="BI879" s="36">
        <v>21.997116155355439</v>
      </c>
      <c r="BJ879" s="36">
        <v>324.99086</v>
      </c>
      <c r="BK879" s="36">
        <v>356.09947999999997</v>
      </c>
      <c r="BL879" s="36">
        <v>280.83086999999995</v>
      </c>
      <c r="BM879" s="36">
        <v>9.9578595303307988</v>
      </c>
      <c r="BN879" s="36">
        <v>273.78959999999995</v>
      </c>
      <c r="BO879" s="36">
        <v>287.87213999999994</v>
      </c>
      <c r="BP879" s="36">
        <v>102874.76666666666</v>
      </c>
      <c r="BQ879" s="36">
        <v>2845.9198025711621</v>
      </c>
      <c r="BR879" s="36">
        <v>99200.7</v>
      </c>
      <c r="BS879" s="36">
        <v>104711.8</v>
      </c>
      <c r="BT879" s="36">
        <v>332.76801499999999</v>
      </c>
      <c r="BU879" s="36">
        <v>10.998558077677719</v>
      </c>
      <c r="BV879" s="36">
        <v>324.99086</v>
      </c>
      <c r="BW879" s="36">
        <v>340.54516999999998</v>
      </c>
      <c r="BX879" s="36">
        <v>280.83086999999995</v>
      </c>
      <c r="BY879" s="36">
        <v>9.9578595303307988</v>
      </c>
      <c r="BZ879" s="36">
        <v>273.78959999999995</v>
      </c>
      <c r="CA879" s="36">
        <v>287.87213999999994</v>
      </c>
      <c r="CB879" s="36">
        <v>93517.293750000012</v>
      </c>
      <c r="CC879" s="36">
        <v>28609.671835062298</v>
      </c>
      <c r="CD879" s="36">
        <v>33066.9</v>
      </c>
      <c r="CE879" s="36">
        <v>121245.2</v>
      </c>
      <c r="CF879" s="36"/>
      <c r="CG879" s="40">
        <v>30.167000000000002</v>
      </c>
      <c r="CH879" s="40">
        <v>55.789000000000001</v>
      </c>
      <c r="CI879" s="40"/>
      <c r="CL879" s="5" t="str">
        <f t="shared" si="1851"/>
        <v>0.333_1_2</v>
      </c>
      <c r="CM879" s="95" t="str">
        <f t="shared" si="1852"/>
        <v>1R</v>
      </c>
      <c r="CN879" s="96">
        <f t="shared" si="1839"/>
        <v>33</v>
      </c>
      <c r="CO879" s="96" t="str">
        <f t="shared" si="1847"/>
        <v>0_1_2</v>
      </c>
      <c r="CP879" s="95" t="str">
        <f t="shared" si="1855"/>
        <v>1O</v>
      </c>
      <c r="CQ879" s="5">
        <f t="shared" si="1848"/>
        <v>19</v>
      </c>
      <c r="CV879" s="87"/>
      <c r="CW879" s="87"/>
      <c r="CX879" s="87"/>
      <c r="CY879" s="87"/>
      <c r="CZ879" s="87"/>
    </row>
    <row r="880" spans="1:104" s="5" customFormat="1">
      <c r="A880" s="13" t="s">
        <v>447</v>
      </c>
      <c r="B880" s="13">
        <v>8</v>
      </c>
      <c r="C880" s="13">
        <v>12</v>
      </c>
      <c r="D880" s="13" t="s">
        <v>95</v>
      </c>
      <c r="E880" s="35" t="s">
        <v>433</v>
      </c>
      <c r="F880" s="13" t="s">
        <v>36</v>
      </c>
      <c r="G880" s="36">
        <v>1094911351</v>
      </c>
      <c r="H880" s="13" t="s">
        <v>434</v>
      </c>
      <c r="I880" s="37">
        <v>29</v>
      </c>
      <c r="J880" s="37" t="s">
        <v>70</v>
      </c>
      <c r="K880" s="38">
        <v>43532</v>
      </c>
      <c r="L880" s="39">
        <v>0.67013888888888884</v>
      </c>
      <c r="M880" s="37"/>
      <c r="N880" s="37" t="s">
        <v>94</v>
      </c>
      <c r="O880" s="37" t="s">
        <v>42</v>
      </c>
      <c r="P880" s="37" t="s">
        <v>42</v>
      </c>
      <c r="Q880" s="37">
        <v>3</v>
      </c>
      <c r="R880" s="13" t="s">
        <v>55</v>
      </c>
      <c r="S880" s="13" t="s">
        <v>63</v>
      </c>
      <c r="T880" s="13" t="s">
        <v>42</v>
      </c>
      <c r="U880" s="13" t="s">
        <v>52</v>
      </c>
      <c r="V880" s="13" t="s">
        <v>42</v>
      </c>
      <c r="W880" s="13" t="s">
        <v>64</v>
      </c>
      <c r="X880" s="13" t="s">
        <v>88</v>
      </c>
      <c r="Y880" s="13" t="s">
        <v>42</v>
      </c>
      <c r="Z880" s="13" t="s">
        <v>41</v>
      </c>
      <c r="AA880" s="13"/>
      <c r="AB880" s="13">
        <v>0</v>
      </c>
      <c r="AC880" s="72">
        <f t="shared" si="1840"/>
        <v>1</v>
      </c>
      <c r="AD880" s="13">
        <v>0</v>
      </c>
      <c r="AE880" s="72">
        <f t="shared" ref="AE880" si="1940">VALUE(IF(AD880=-2,0%,IF(AD880=-1,50%,IF(AD880=0,100%,IF(AD880=1,50%,IF(AD880=2,0%))))))</f>
        <v>1</v>
      </c>
      <c r="AF880" s="13" t="s">
        <v>42</v>
      </c>
      <c r="AG880" s="13">
        <v>0</v>
      </c>
      <c r="AH880" s="13" t="s">
        <v>42</v>
      </c>
      <c r="AI880" s="13">
        <f t="shared" si="1827"/>
        <v>3</v>
      </c>
      <c r="AJ880" s="70">
        <f t="shared" si="1842"/>
        <v>0</v>
      </c>
      <c r="AK880" s="59">
        <f t="shared" si="1843"/>
        <v>-3</v>
      </c>
      <c r="AL880" s="70">
        <f t="shared" ref="AL880" si="1941">VALUE(IF(AK880=-3,0%,IF(AK880=-2,33.3%,IF(AK880=-1,66.6%,IF(AK880=0,100%,IF(AK880=1,66.6%,IF(AK880=2,33.3%,IF(AK880=3,0%))))))))</f>
        <v>0</v>
      </c>
      <c r="AM880" s="13" t="s">
        <v>42</v>
      </c>
      <c r="AN880" s="13" t="s">
        <v>41</v>
      </c>
      <c r="AO880" s="13"/>
      <c r="AP880" s="13">
        <v>101.31965006729475</v>
      </c>
      <c r="AQ880" s="13">
        <v>117.34261838440112</v>
      </c>
      <c r="AR880" s="13">
        <v>125.13020833333333</v>
      </c>
      <c r="AS880" s="13">
        <v>148.05555555555554</v>
      </c>
      <c r="AT880" s="36">
        <v>270.55077500000004</v>
      </c>
      <c r="AU880" s="36" t="str">
        <f t="shared" si="1845"/>
        <v>2</v>
      </c>
      <c r="AV880" s="36">
        <v>10.998558077677719</v>
      </c>
      <c r="AW880" s="36">
        <v>262.77362000000005</v>
      </c>
      <c r="AX880" s="36">
        <v>278.32793000000004</v>
      </c>
      <c r="AY880" s="36">
        <v>316.03721999999993</v>
      </c>
      <c r="AZ880" s="36" t="str">
        <f t="shared" si="1846"/>
        <v>3</v>
      </c>
      <c r="BA880" s="36">
        <v>0</v>
      </c>
      <c r="BB880" s="36">
        <v>316.03721999999993</v>
      </c>
      <c r="BC880" s="36">
        <v>316.03721999999993</v>
      </c>
      <c r="BD880" s="36">
        <v>99200.7</v>
      </c>
      <c r="BE880" s="36" t="s">
        <v>50</v>
      </c>
      <c r="BF880" s="36">
        <v>99200.7</v>
      </c>
      <c r="BG880" s="36">
        <v>99200.7</v>
      </c>
      <c r="BH880" s="36">
        <v>262.77362000000005</v>
      </c>
      <c r="BI880" s="36">
        <v>0</v>
      </c>
      <c r="BJ880" s="36">
        <v>262.77362000000005</v>
      </c>
      <c r="BK880" s="36">
        <v>262.77362000000005</v>
      </c>
      <c r="BL880" s="36">
        <v>316.03721999999993</v>
      </c>
      <c r="BM880" s="36">
        <v>0</v>
      </c>
      <c r="BN880" s="36">
        <v>316.03721999999993</v>
      </c>
      <c r="BO880" s="36">
        <v>316.03721999999993</v>
      </c>
      <c r="BP880" s="36">
        <v>99200.7</v>
      </c>
      <c r="BQ880" s="36">
        <v>0</v>
      </c>
      <c r="BR880" s="36">
        <v>99200.7</v>
      </c>
      <c r="BS880" s="36">
        <v>99200.7</v>
      </c>
      <c r="BT880" s="36">
        <v>293.88224000000002</v>
      </c>
      <c r="BU880" s="36">
        <v>43.994232310711006</v>
      </c>
      <c r="BV880" s="36">
        <v>262.77362000000005</v>
      </c>
      <c r="BW880" s="36">
        <v>324.99086</v>
      </c>
      <c r="BX880" s="36">
        <v>294.91340999999994</v>
      </c>
      <c r="BY880" s="36">
        <v>29.873578590992395</v>
      </c>
      <c r="BZ880" s="36">
        <v>273.78959999999995</v>
      </c>
      <c r="CA880" s="36">
        <v>316.03721999999993</v>
      </c>
      <c r="CB880" s="36">
        <v>99200.699999999968</v>
      </c>
      <c r="CC880" s="36">
        <v>3.0058306845273019E-11</v>
      </c>
      <c r="CD880" s="36">
        <v>99200.7</v>
      </c>
      <c r="CE880" s="36">
        <v>99200.7</v>
      </c>
      <c r="CF880" s="36"/>
      <c r="CG880" s="40">
        <v>30.318000000000001</v>
      </c>
      <c r="CH880" s="40">
        <v>55.555999999999997</v>
      </c>
      <c r="CI880" s="40"/>
      <c r="CL880" s="5" t="str">
        <f t="shared" si="1851"/>
        <v>0_1_3</v>
      </c>
      <c r="CM880" s="95" t="str">
        <f t="shared" si="1852"/>
        <v>2A</v>
      </c>
      <c r="CN880" s="96">
        <f t="shared" si="1839"/>
        <v>5</v>
      </c>
      <c r="CO880" s="96" t="str">
        <f t="shared" si="1847"/>
        <v>0_1_3</v>
      </c>
      <c r="CP880" s="95" t="str">
        <f t="shared" si="1855"/>
        <v>2A</v>
      </c>
      <c r="CQ880" s="5">
        <f t="shared" si="1848"/>
        <v>4</v>
      </c>
      <c r="CV880" s="87"/>
      <c r="CW880" s="87"/>
      <c r="CX880" s="87"/>
      <c r="CY880" s="87"/>
      <c r="CZ880" s="87"/>
    </row>
    <row r="881" spans="1:104" s="5" customFormat="1">
      <c r="A881" s="13" t="s">
        <v>447</v>
      </c>
      <c r="B881" s="13">
        <v>8</v>
      </c>
      <c r="C881" s="13">
        <v>12</v>
      </c>
      <c r="D881" s="13" t="s">
        <v>95</v>
      </c>
      <c r="E881" s="35" t="s">
        <v>433</v>
      </c>
      <c r="F881" s="13" t="s">
        <v>36</v>
      </c>
      <c r="G881" s="36">
        <v>1094911351</v>
      </c>
      <c r="H881" s="13" t="s">
        <v>434</v>
      </c>
      <c r="I881" s="37">
        <v>29</v>
      </c>
      <c r="J881" s="37" t="s">
        <v>70</v>
      </c>
      <c r="K881" s="38">
        <v>43532</v>
      </c>
      <c r="L881" s="39">
        <v>0.68055555555555547</v>
      </c>
      <c r="M881" s="37"/>
      <c r="N881" s="37" t="s">
        <v>94</v>
      </c>
      <c r="O881" s="37" t="s">
        <v>42</v>
      </c>
      <c r="P881" s="37" t="s">
        <v>42</v>
      </c>
      <c r="Q881" s="37">
        <v>4</v>
      </c>
      <c r="R881" s="13" t="s">
        <v>55</v>
      </c>
      <c r="S881" s="13" t="s">
        <v>63</v>
      </c>
      <c r="T881" s="13" t="s">
        <v>42</v>
      </c>
      <c r="U881" s="13" t="s">
        <v>52</v>
      </c>
      <c r="V881" s="13" t="s">
        <v>42</v>
      </c>
      <c r="W881" s="13" t="s">
        <v>64</v>
      </c>
      <c r="X881" s="13" t="s">
        <v>88</v>
      </c>
      <c r="Y881" s="13" t="s">
        <v>42</v>
      </c>
      <c r="Z881" s="13" t="s">
        <v>41</v>
      </c>
      <c r="AA881" s="13"/>
      <c r="AB881" s="13">
        <v>0</v>
      </c>
      <c r="AC881" s="72">
        <f t="shared" si="1840"/>
        <v>1</v>
      </c>
      <c r="AD881" s="13">
        <v>0</v>
      </c>
      <c r="AE881" s="72">
        <f t="shared" ref="AE881" si="1942">VALUE(IF(AD881=-2,0%,IF(AD881=-1,50%,IF(AD881=0,100%,IF(AD881=1,50%,IF(AD881=2,0%))))))</f>
        <v>1</v>
      </c>
      <c r="AF881" s="13" t="s">
        <v>42</v>
      </c>
      <c r="AG881" s="13">
        <v>0</v>
      </c>
      <c r="AH881" s="13" t="s">
        <v>42</v>
      </c>
      <c r="AI881" s="13">
        <f t="shared" si="1827"/>
        <v>3</v>
      </c>
      <c r="AJ881" s="70">
        <f t="shared" si="1842"/>
        <v>0</v>
      </c>
      <c r="AK881" s="59">
        <f t="shared" si="1843"/>
        <v>-3</v>
      </c>
      <c r="AL881" s="70">
        <f t="shared" ref="AL881" si="1943">VALUE(IF(AK881=-3,0%,IF(AK881=-2,33.3%,IF(AK881=-1,66.6%,IF(AK881=0,100%,IF(AK881=1,66.6%,IF(AK881=2,33.3%,IF(AK881=3,0%))))))))</f>
        <v>0</v>
      </c>
      <c r="AM881" s="13" t="s">
        <v>42</v>
      </c>
      <c r="AN881" s="13" t="s">
        <v>41</v>
      </c>
      <c r="AO881" s="13"/>
      <c r="AP881" s="13">
        <v>101.31965006729475</v>
      </c>
      <c r="AQ881" s="13">
        <v>117.34261838440112</v>
      </c>
      <c r="AR881" s="13">
        <v>125.13020833333333</v>
      </c>
      <c r="AS881" s="13">
        <v>148.05555555555554</v>
      </c>
      <c r="AT881" s="36">
        <v>270.55077500000004</v>
      </c>
      <c r="AU881" s="36" t="str">
        <f t="shared" si="1845"/>
        <v>2</v>
      </c>
      <c r="AV881" s="36">
        <v>10.998558077677719</v>
      </c>
      <c r="AW881" s="36">
        <v>262.77362000000005</v>
      </c>
      <c r="AX881" s="36">
        <v>278.32793000000004</v>
      </c>
      <c r="AY881" s="36">
        <v>280.83086999999995</v>
      </c>
      <c r="AZ881" s="36" t="str">
        <f t="shared" si="1846"/>
        <v>2</v>
      </c>
      <c r="BA881" s="36">
        <v>9.9578595303307988</v>
      </c>
      <c r="BB881" s="36">
        <v>273.78959999999995</v>
      </c>
      <c r="BC881" s="36">
        <v>287.87213999999994</v>
      </c>
      <c r="BD881" s="36">
        <v>80600.55</v>
      </c>
      <c r="BE881" s="36" t="s">
        <v>50</v>
      </c>
      <c r="BF881" s="36">
        <v>74400.5</v>
      </c>
      <c r="BG881" s="36">
        <v>85422.8</v>
      </c>
      <c r="BH881" s="36">
        <v>262.87206500000002</v>
      </c>
      <c r="BI881" s="36">
        <v>21.857893901207639</v>
      </c>
      <c r="BJ881" s="36">
        <v>247.41620000000003</v>
      </c>
      <c r="BK881" s="36">
        <v>278.32793000000004</v>
      </c>
      <c r="BL881" s="36">
        <v>287.87213999999994</v>
      </c>
      <c r="BM881" s="36">
        <v>0</v>
      </c>
      <c r="BN881" s="36">
        <v>287.87213999999994</v>
      </c>
      <c r="BO881" s="36">
        <v>287.87213999999994</v>
      </c>
      <c r="BP881" s="36">
        <v>86800.6</v>
      </c>
      <c r="BQ881" s="36">
        <v>1509.3042794612309</v>
      </c>
      <c r="BR881" s="36">
        <v>85422.8</v>
      </c>
      <c r="BS881" s="36">
        <v>88178.4</v>
      </c>
      <c r="BT881" s="36">
        <v>270.55077500000004</v>
      </c>
      <c r="BU881" s="36">
        <v>10.998558077677719</v>
      </c>
      <c r="BV881" s="36">
        <v>262.77362000000005</v>
      </c>
      <c r="BW881" s="36">
        <v>278.32793000000004</v>
      </c>
      <c r="BX881" s="36">
        <v>301.95467999999994</v>
      </c>
      <c r="BY881" s="36">
        <v>19.915719060661598</v>
      </c>
      <c r="BZ881" s="36">
        <v>287.87213999999994</v>
      </c>
      <c r="CA881" s="36">
        <v>316.03721999999993</v>
      </c>
      <c r="CB881" s="36">
        <v>90933.962499999994</v>
      </c>
      <c r="CC881" s="36">
        <v>5511.1533333625657</v>
      </c>
      <c r="CD881" s="36">
        <v>85422.8</v>
      </c>
      <c r="CE881" s="36">
        <v>99200.7</v>
      </c>
      <c r="CF881" s="36"/>
      <c r="CG881" s="40">
        <v>30.495000000000001</v>
      </c>
      <c r="CH881" s="40">
        <v>54.179000000000002</v>
      </c>
      <c r="CI881" s="40"/>
      <c r="CL881" s="5" t="str">
        <f t="shared" si="1851"/>
        <v>0_1_2</v>
      </c>
      <c r="CM881" s="95" t="str">
        <f t="shared" si="1852"/>
        <v>1O</v>
      </c>
      <c r="CN881" s="96">
        <f t="shared" si="1839"/>
        <v>15</v>
      </c>
      <c r="CO881" s="96" t="str">
        <f t="shared" si="1847"/>
        <v>0_1_2</v>
      </c>
      <c r="CP881" s="95" t="str">
        <f t="shared" si="1855"/>
        <v>1O</v>
      </c>
      <c r="CQ881" s="5">
        <f t="shared" si="1848"/>
        <v>19</v>
      </c>
      <c r="CV881" s="87"/>
      <c r="CW881" s="87"/>
      <c r="CX881" s="87"/>
      <c r="CY881" s="87"/>
      <c r="CZ881" s="87"/>
    </row>
    <row r="882" spans="1:104" s="5" customFormat="1">
      <c r="A882" s="13" t="s">
        <v>447</v>
      </c>
      <c r="B882" s="13">
        <v>8</v>
      </c>
      <c r="C882" s="13">
        <v>12</v>
      </c>
      <c r="D882" s="13" t="s">
        <v>95</v>
      </c>
      <c r="E882" s="35" t="s">
        <v>433</v>
      </c>
      <c r="F882" s="13" t="s">
        <v>36</v>
      </c>
      <c r="G882" s="36">
        <v>1094911351</v>
      </c>
      <c r="H882" s="13" t="s">
        <v>434</v>
      </c>
      <c r="I882" s="37">
        <v>29</v>
      </c>
      <c r="J882" s="37" t="s">
        <v>70</v>
      </c>
      <c r="K882" s="38">
        <v>43532</v>
      </c>
      <c r="L882" s="39">
        <v>0.69513888888888886</v>
      </c>
      <c r="M882" s="37"/>
      <c r="N882" s="37" t="s">
        <v>94</v>
      </c>
      <c r="O882" s="37" t="s">
        <v>42</v>
      </c>
      <c r="P882" s="37" t="s">
        <v>42</v>
      </c>
      <c r="Q882" s="37">
        <v>5</v>
      </c>
      <c r="R882" s="13" t="s">
        <v>55</v>
      </c>
      <c r="S882" s="13" t="s">
        <v>63</v>
      </c>
      <c r="T882" s="13" t="s">
        <v>42</v>
      </c>
      <c r="U882" s="13" t="s">
        <v>52</v>
      </c>
      <c r="V882" s="13" t="s">
        <v>42</v>
      </c>
      <c r="W882" s="13" t="s">
        <v>81</v>
      </c>
      <c r="X882" s="13" t="s">
        <v>88</v>
      </c>
      <c r="Y882" s="13" t="s">
        <v>42</v>
      </c>
      <c r="Z882" s="13" t="s">
        <v>41</v>
      </c>
      <c r="AA882" s="13"/>
      <c r="AB882" s="13">
        <v>0</v>
      </c>
      <c r="AC882" s="72">
        <f t="shared" si="1840"/>
        <v>1</v>
      </c>
      <c r="AD882" s="13">
        <v>0</v>
      </c>
      <c r="AE882" s="72">
        <f t="shared" ref="AE882" si="1944">VALUE(IF(AD882=-2,0%,IF(AD882=-1,50%,IF(AD882=0,100%,IF(AD882=1,50%,IF(AD882=2,0%))))))</f>
        <v>1</v>
      </c>
      <c r="AF882" s="13" t="s">
        <v>42</v>
      </c>
      <c r="AG882" s="13">
        <v>0</v>
      </c>
      <c r="AH882" s="13" t="s">
        <v>42</v>
      </c>
      <c r="AI882" s="13">
        <f t="shared" si="1827"/>
        <v>2</v>
      </c>
      <c r="AJ882" s="70">
        <f t="shared" si="1842"/>
        <v>0.33299999999999996</v>
      </c>
      <c r="AK882" s="59">
        <f t="shared" si="1843"/>
        <v>-3</v>
      </c>
      <c r="AL882" s="70">
        <f t="shared" ref="AL882" si="1945">VALUE(IF(AK882=-3,0%,IF(AK882=-2,33.3%,IF(AK882=-1,66.6%,IF(AK882=0,100%,IF(AK882=1,66.6%,IF(AK882=2,33.3%,IF(AK882=3,0%))))))))</f>
        <v>0</v>
      </c>
      <c r="AM882" s="13" t="s">
        <v>42</v>
      </c>
      <c r="AN882" s="13" t="s">
        <v>41</v>
      </c>
      <c r="AO882" s="13"/>
      <c r="AP882" s="13">
        <v>101.31965006729475</v>
      </c>
      <c r="AQ882" s="13">
        <v>117.34261838440112</v>
      </c>
      <c r="AR882" s="13">
        <v>125.13020833333333</v>
      </c>
      <c r="AS882" s="13">
        <v>148.05555555555554</v>
      </c>
      <c r="AT882" s="36">
        <v>68.836970000000008</v>
      </c>
      <c r="AU882" s="36" t="str">
        <f t="shared" si="1845"/>
        <v>1</v>
      </c>
      <c r="AV882" s="36">
        <v>10.859335823529738</v>
      </c>
      <c r="AW882" s="36">
        <v>61.158259999999999</v>
      </c>
      <c r="AX882" s="36">
        <v>76.515680000000003</v>
      </c>
      <c r="AY882" s="36">
        <v>13.797389999999993</v>
      </c>
      <c r="AZ882" s="36" t="str">
        <f t="shared" si="1846"/>
        <v>1</v>
      </c>
      <c r="BA882" s="36">
        <v>9.9578595303308024</v>
      </c>
      <c r="BB882" s="36">
        <v>6.7561199999999957</v>
      </c>
      <c r="BC882" s="36">
        <v>20.83865999999999</v>
      </c>
      <c r="BD882" s="36">
        <v>37889.1</v>
      </c>
      <c r="BE882" s="36" t="s">
        <v>50</v>
      </c>
      <c r="BF882" s="36">
        <v>37200.199999999997</v>
      </c>
      <c r="BG882" s="36">
        <v>38578</v>
      </c>
      <c r="BH882" s="36">
        <v>76.614125000000001</v>
      </c>
      <c r="BI882" s="36">
        <v>21.85789390120766</v>
      </c>
      <c r="BJ882" s="36">
        <v>61.158259999999999</v>
      </c>
      <c r="BK882" s="36">
        <v>92.069990000000004</v>
      </c>
      <c r="BL882" s="36">
        <v>27.879929999999995</v>
      </c>
      <c r="BM882" s="36">
        <v>9.9578595303308095</v>
      </c>
      <c r="BN882" s="36">
        <v>20.83865999999999</v>
      </c>
      <c r="BO882" s="36">
        <v>34.921199999999999</v>
      </c>
      <c r="BP882" s="36">
        <v>37200.200000000004</v>
      </c>
      <c r="BQ882" s="36">
        <v>7.9704122254794649E-12</v>
      </c>
      <c r="BR882" s="36">
        <v>37200.199999999997</v>
      </c>
      <c r="BS882" s="36">
        <v>37200.199999999997</v>
      </c>
      <c r="BT882" s="36">
        <v>154.28723000000002</v>
      </c>
      <c r="BU882" s="36">
        <v>131.70425242383712</v>
      </c>
      <c r="BV882" s="36">
        <v>61.158259999999999</v>
      </c>
      <c r="BW882" s="36">
        <v>247.41620000000003</v>
      </c>
      <c r="BX882" s="36">
        <v>133.32071999999999</v>
      </c>
      <c r="BY882" s="36">
        <v>159.07365477566424</v>
      </c>
      <c r="BZ882" s="36">
        <v>20.83865999999999</v>
      </c>
      <c r="CA882" s="36">
        <v>245.80278000000001</v>
      </c>
      <c r="CB882" s="36">
        <v>53561.443749999984</v>
      </c>
      <c r="CC882" s="36">
        <v>19568.306498586619</v>
      </c>
      <c r="CD882" s="36">
        <v>37200.199999999997</v>
      </c>
      <c r="CE882" s="36">
        <v>85422.8</v>
      </c>
      <c r="CF882" s="36"/>
      <c r="CG882" s="40">
        <v>30.216999999999999</v>
      </c>
      <c r="CH882" s="40">
        <v>55.701000000000001</v>
      </c>
      <c r="CI882" s="40"/>
      <c r="CL882" s="5" t="str">
        <f t="shared" si="1851"/>
        <v>0.333_1_1</v>
      </c>
      <c r="CM882" s="95" t="str">
        <f t="shared" si="1852"/>
        <v>1F</v>
      </c>
      <c r="CN882" s="96">
        <f t="shared" si="1839"/>
        <v>16</v>
      </c>
      <c r="CO882" s="96" t="str">
        <f t="shared" si="1847"/>
        <v>0_1_1</v>
      </c>
      <c r="CP882" s="95" t="str">
        <f t="shared" si="1855"/>
        <v>1C</v>
      </c>
      <c r="CQ882" s="5">
        <f t="shared" si="1848"/>
        <v>7</v>
      </c>
      <c r="CV882" s="87"/>
      <c r="CW882" s="87"/>
      <c r="CX882" s="87"/>
      <c r="CY882" s="87"/>
      <c r="CZ882" s="87"/>
    </row>
    <row r="883" spans="1:104" s="5" customFormat="1">
      <c r="A883" s="13" t="s">
        <v>511</v>
      </c>
      <c r="B883" s="13">
        <v>1</v>
      </c>
      <c r="C883" s="13">
        <v>1</v>
      </c>
      <c r="D883" s="13" t="s">
        <v>34</v>
      </c>
      <c r="E883" s="35" t="s">
        <v>435</v>
      </c>
      <c r="F883" s="13" t="s">
        <v>36</v>
      </c>
      <c r="G883" s="36">
        <v>1053861810</v>
      </c>
      <c r="H883" s="13">
        <v>0</v>
      </c>
      <c r="I883" s="37">
        <v>21</v>
      </c>
      <c r="J883" s="37" t="s">
        <v>38</v>
      </c>
      <c r="K883" s="38">
        <v>43537</v>
      </c>
      <c r="L883" s="39">
        <v>0.41666666666666669</v>
      </c>
      <c r="M883" s="37" t="s">
        <v>93</v>
      </c>
      <c r="N883" s="37" t="s">
        <v>190</v>
      </c>
      <c r="O883" s="37" t="s">
        <v>190</v>
      </c>
      <c r="P883" s="37" t="s">
        <v>190</v>
      </c>
      <c r="Q883" s="37">
        <v>1</v>
      </c>
      <c r="R883" s="13" t="s">
        <v>62</v>
      </c>
      <c r="S883" s="13" t="s">
        <v>63</v>
      </c>
      <c r="T883" s="13" t="s">
        <v>42</v>
      </c>
      <c r="U883" s="13" t="s">
        <v>52</v>
      </c>
      <c r="V883" s="13" t="s">
        <v>42</v>
      </c>
      <c r="W883" s="13" t="s">
        <v>72</v>
      </c>
      <c r="X883" s="13" t="s">
        <v>106</v>
      </c>
      <c r="Y883" s="13" t="s">
        <v>41</v>
      </c>
      <c r="Z883" s="13" t="s">
        <v>41</v>
      </c>
      <c r="AA883" s="13">
        <v>0</v>
      </c>
      <c r="AB883" s="13">
        <v>1</v>
      </c>
      <c r="AC883" s="72">
        <f t="shared" si="1840"/>
        <v>0.5</v>
      </c>
      <c r="AD883" s="13">
        <v>0</v>
      </c>
      <c r="AE883" s="72">
        <f t="shared" ref="AE883" si="1946">VALUE(IF(AD883=-2,0%,IF(AD883=-1,50%,IF(AD883=0,100%,IF(AD883=1,50%,IF(AD883=2,0%))))))</f>
        <v>1</v>
      </c>
      <c r="AF883" s="13" t="s">
        <v>42</v>
      </c>
      <c r="AG883" s="13">
        <v>0</v>
      </c>
      <c r="AH883" s="13" t="s">
        <v>42</v>
      </c>
      <c r="AI883" s="13">
        <f t="shared" si="1827"/>
        <v>-1</v>
      </c>
      <c r="AJ883" s="70">
        <f t="shared" si="1842"/>
        <v>0.66599999999999993</v>
      </c>
      <c r="AK883" s="59">
        <f t="shared" si="1843"/>
        <v>1</v>
      </c>
      <c r="AL883" s="70">
        <f t="shared" ref="AL883" si="1947">VALUE(IF(AK883=-3,0%,IF(AK883=-2,33.3%,IF(AK883=-1,66.6%,IF(AK883=0,100%,IF(AK883=1,66.6%,IF(AK883=2,33.3%,IF(AK883=3,0%))))))))</f>
        <v>0.66599999999999993</v>
      </c>
      <c r="AM883" s="13" t="s">
        <v>41</v>
      </c>
      <c r="AN883" s="13" t="s">
        <v>41</v>
      </c>
      <c r="AO883" s="13"/>
      <c r="AP883" s="13">
        <v>101.31965006729475</v>
      </c>
      <c r="AQ883" s="13">
        <v>117.34261838440112</v>
      </c>
      <c r="AR883" s="13">
        <v>125.13020833333333</v>
      </c>
      <c r="AS883" s="13">
        <v>148.05555555555554</v>
      </c>
      <c r="AT883" s="36">
        <v>2305.7247231000001</v>
      </c>
      <c r="AU883" s="36" t="str">
        <f t="shared" si="1845"/>
        <v>5</v>
      </c>
      <c r="AV883" s="36">
        <v>15.558962794188291</v>
      </c>
      <c r="AW883" s="36">
        <v>2294.7228750000004</v>
      </c>
      <c r="AX883" s="36">
        <v>2316.7265711999999</v>
      </c>
      <c r="AY883" s="36">
        <v>1383.486404</v>
      </c>
      <c r="AZ883" s="36" t="str">
        <f t="shared" si="1846"/>
        <v>5</v>
      </c>
      <c r="BA883" s="36">
        <v>0</v>
      </c>
      <c r="BB883" s="36">
        <v>1383.486404</v>
      </c>
      <c r="BC883" s="36">
        <v>1383.486404</v>
      </c>
      <c r="BD883" s="36">
        <v>165334.42499999999</v>
      </c>
      <c r="BE883" s="36" t="s">
        <v>50</v>
      </c>
      <c r="BF883" s="36">
        <v>159823.29999999999</v>
      </c>
      <c r="BG883" s="36">
        <v>170845.6</v>
      </c>
      <c r="BH883" s="36">
        <v>2393.2406966999997</v>
      </c>
      <c r="BI883" s="36">
        <v>108.20731399521688</v>
      </c>
      <c r="BJ883" s="36">
        <v>2316.7265711999999</v>
      </c>
      <c r="BK883" s="36">
        <v>2469.7548221999996</v>
      </c>
      <c r="BL883" s="36">
        <v>1400.53646</v>
      </c>
      <c r="BM883" s="36">
        <v>24.11242043442082</v>
      </c>
      <c r="BN883" s="36">
        <v>1383.486404</v>
      </c>
      <c r="BO883" s="36">
        <v>1417.5865160000001</v>
      </c>
      <c r="BP883" s="36">
        <v>158904.76666666669</v>
      </c>
      <c r="BQ883" s="36">
        <v>2249.9379784044349</v>
      </c>
      <c r="BR883" s="36">
        <v>154312.1</v>
      </c>
      <c r="BS883" s="36">
        <v>159823.29999999999</v>
      </c>
      <c r="BT883" s="36">
        <v>1750.1902407</v>
      </c>
      <c r="BU883" s="36">
        <v>801.20336217018541</v>
      </c>
      <c r="BV883" s="36">
        <v>1183.6539102000002</v>
      </c>
      <c r="BW883" s="36">
        <v>2316.7265711999999</v>
      </c>
      <c r="BX883" s="36">
        <v>1029.9411395</v>
      </c>
      <c r="BY883" s="36">
        <v>499.98850796868317</v>
      </c>
      <c r="BZ883" s="36">
        <v>676.39587499999993</v>
      </c>
      <c r="CA883" s="36">
        <v>1383.486404</v>
      </c>
      <c r="CB883" s="36">
        <v>152589.89374999999</v>
      </c>
      <c r="CC883" s="36">
        <v>6888.953000030192</v>
      </c>
      <c r="CD883" s="36">
        <v>143289.79999999999</v>
      </c>
      <c r="CE883" s="36">
        <v>159823.29999999999</v>
      </c>
      <c r="CF883" s="36"/>
      <c r="CG883" s="40">
        <v>23.832999999999998</v>
      </c>
      <c r="CH883" s="40">
        <v>61.826000000000001</v>
      </c>
      <c r="CI883" s="40"/>
      <c r="CL883" s="5" t="str">
        <f t="shared" si="1851"/>
        <v>0.666_0.5_5</v>
      </c>
      <c r="CM883" s="95" t="str">
        <f t="shared" si="1852"/>
        <v>3D</v>
      </c>
      <c r="CN883" s="96">
        <f t="shared" si="1839"/>
        <v>10</v>
      </c>
      <c r="CO883" s="96" t="str">
        <f t="shared" si="1847"/>
        <v>0.666_1_5</v>
      </c>
      <c r="CP883" s="95" t="str">
        <f t="shared" si="1855"/>
        <v>3E</v>
      </c>
      <c r="CQ883" s="5">
        <f t="shared" si="1848"/>
        <v>19</v>
      </c>
      <c r="CV883" s="87"/>
      <c r="CW883" s="87"/>
      <c r="CX883" s="87"/>
      <c r="CY883" s="87"/>
      <c r="CZ883" s="87"/>
    </row>
    <row r="884" spans="1:104" s="5" customFormat="1">
      <c r="A884" s="13" t="s">
        <v>511</v>
      </c>
      <c r="B884" s="13">
        <v>1</v>
      </c>
      <c r="C884" s="13">
        <v>1</v>
      </c>
      <c r="D884" s="13" t="s">
        <v>34</v>
      </c>
      <c r="E884" s="35" t="s">
        <v>435</v>
      </c>
      <c r="F884" s="13" t="s">
        <v>36</v>
      </c>
      <c r="G884" s="36">
        <v>1053861810</v>
      </c>
      <c r="H884" s="13">
        <v>0</v>
      </c>
      <c r="I884" s="37">
        <v>21</v>
      </c>
      <c r="J884" s="37" t="s">
        <v>38</v>
      </c>
      <c r="K884" s="38">
        <v>43537</v>
      </c>
      <c r="L884" s="39">
        <v>0.42708333333333331</v>
      </c>
      <c r="M884" s="37" t="s">
        <v>93</v>
      </c>
      <c r="N884" s="37" t="s">
        <v>190</v>
      </c>
      <c r="O884" s="37" t="s">
        <v>190</v>
      </c>
      <c r="P884" s="37" t="s">
        <v>190</v>
      </c>
      <c r="Q884" s="37">
        <v>2</v>
      </c>
      <c r="R884" s="13" t="s">
        <v>51</v>
      </c>
      <c r="S884" s="13" t="s">
        <v>127</v>
      </c>
      <c r="T884" s="13" t="s">
        <v>42</v>
      </c>
      <c r="U884" s="13" t="s">
        <v>83</v>
      </c>
      <c r="V884" s="13" t="s">
        <v>41</v>
      </c>
      <c r="W884" s="13" t="s">
        <v>66</v>
      </c>
      <c r="X884" s="13" t="s">
        <v>76</v>
      </c>
      <c r="Y884" s="13" t="s">
        <v>41</v>
      </c>
      <c r="Z884" s="13" t="s">
        <v>41</v>
      </c>
      <c r="AA884" s="13">
        <v>0</v>
      </c>
      <c r="AB884" s="13">
        <v>2</v>
      </c>
      <c r="AC884" s="72">
        <f t="shared" si="1840"/>
        <v>0</v>
      </c>
      <c r="AD884" s="13">
        <v>-1</v>
      </c>
      <c r="AE884" s="72">
        <f t="shared" ref="AE884" si="1948">VALUE(IF(AD884=-2,0%,IF(AD884=-1,50%,IF(AD884=0,100%,IF(AD884=1,50%,IF(AD884=2,0%))))))</f>
        <v>0.5</v>
      </c>
      <c r="AF884" s="13" t="s">
        <v>42</v>
      </c>
      <c r="AG884" s="13">
        <v>2</v>
      </c>
      <c r="AH884" s="13" t="s">
        <v>41</v>
      </c>
      <c r="AI884" s="13">
        <f t="shared" si="1827"/>
        <v>0</v>
      </c>
      <c r="AJ884" s="70">
        <f t="shared" si="1842"/>
        <v>1</v>
      </c>
      <c r="AK884" s="59">
        <f t="shared" si="1843"/>
        <v>0</v>
      </c>
      <c r="AL884" s="70">
        <f t="shared" ref="AL884" si="1949">VALUE(IF(AK884=-3,0%,IF(AK884=-2,33.3%,IF(AK884=-1,66.6%,IF(AK884=0,100%,IF(AK884=1,66.6%,IF(AK884=2,33.3%,IF(AK884=3,0%))))))))</f>
        <v>1</v>
      </c>
      <c r="AM884" s="13" t="s">
        <v>41</v>
      </c>
      <c r="AN884" s="13" t="s">
        <v>41</v>
      </c>
      <c r="AO884" s="13"/>
      <c r="AP884" s="13">
        <v>101.31965006729475</v>
      </c>
      <c r="AQ884" s="13">
        <v>117.34261838440112</v>
      </c>
      <c r="AR884" s="13">
        <v>125.13020833333333</v>
      </c>
      <c r="AS884" s="13">
        <v>148.05555555555554</v>
      </c>
      <c r="AT884" s="36">
        <v>2538.6885043000002</v>
      </c>
      <c r="AU884" s="36" t="str">
        <f t="shared" si="1845"/>
        <v>5</v>
      </c>
      <c r="AV884" s="36">
        <v>25.649727852369733</v>
      </c>
      <c r="AW884" s="36">
        <v>2520.5514078000001</v>
      </c>
      <c r="AX884" s="36">
        <v>2556.8256008000003</v>
      </c>
      <c r="AY884" s="36">
        <v>1320.4721719999998</v>
      </c>
      <c r="AZ884" s="36" t="str">
        <f t="shared" si="1846"/>
        <v>5</v>
      </c>
      <c r="BA884" s="36">
        <v>24.296652863618274</v>
      </c>
      <c r="BB884" s="36">
        <v>1303.2918439999999</v>
      </c>
      <c r="BC884" s="36">
        <v>1337.6524999999999</v>
      </c>
      <c r="BD884" s="36">
        <v>179112.27500000002</v>
      </c>
      <c r="BE884" s="36" t="s">
        <v>50</v>
      </c>
      <c r="BF884" s="36">
        <v>176356.7</v>
      </c>
      <c r="BG884" s="36">
        <v>187379</v>
      </c>
      <c r="BH884" s="36">
        <v>2585.6885468</v>
      </c>
      <c r="BI884" s="36">
        <v>40.818369683242224</v>
      </c>
      <c r="BJ884" s="36">
        <v>2556.8256008000003</v>
      </c>
      <c r="BK884" s="36">
        <v>2614.5514928000002</v>
      </c>
      <c r="BL884" s="36">
        <v>1366.2830875</v>
      </c>
      <c r="BM884" s="36">
        <v>40.489765141209674</v>
      </c>
      <c r="BN884" s="36">
        <v>1337.6524999999999</v>
      </c>
      <c r="BO884" s="36">
        <v>1394.913675</v>
      </c>
      <c r="BP884" s="36">
        <v>183704.9</v>
      </c>
      <c r="BQ884" s="36">
        <v>5691.8912449202626</v>
      </c>
      <c r="BR884" s="36">
        <v>176356.7</v>
      </c>
      <c r="BS884" s="36">
        <v>187379</v>
      </c>
      <c r="BT884" s="36">
        <v>2436.7760859999999</v>
      </c>
      <c r="BU884" s="36">
        <v>169.77565198646991</v>
      </c>
      <c r="BV884" s="36">
        <v>2316.7265711999999</v>
      </c>
      <c r="BW884" s="36">
        <v>2556.8256008000003</v>
      </c>
      <c r="BX884" s="36">
        <v>1360.569452</v>
      </c>
      <c r="BY884" s="36">
        <v>32.409464326653278</v>
      </c>
      <c r="BZ884" s="36">
        <v>1337.6524999999999</v>
      </c>
      <c r="CA884" s="36">
        <v>1383.486404</v>
      </c>
      <c r="CB884" s="36">
        <v>165851.08124999999</v>
      </c>
      <c r="CC884" s="36">
        <v>30655.368027546119</v>
      </c>
      <c r="CD884" s="36">
        <v>63378.2</v>
      </c>
      <c r="CE884" s="36">
        <v>187379</v>
      </c>
      <c r="CF884" s="36"/>
      <c r="CG884" s="40">
        <v>24.05</v>
      </c>
      <c r="CH884" s="40">
        <v>63.689</v>
      </c>
      <c r="CI884" s="40"/>
      <c r="CL884" s="5" t="str">
        <f t="shared" si="1851"/>
        <v>1_0_5</v>
      </c>
      <c r="CM884" s="95" t="str">
        <f t="shared" si="1852"/>
        <v>3F</v>
      </c>
      <c r="CN884" s="96">
        <f t="shared" si="1839"/>
        <v>8</v>
      </c>
      <c r="CO884" s="96" t="str">
        <f t="shared" si="1847"/>
        <v>1_0.5_5</v>
      </c>
      <c r="CP884" s="95" t="str">
        <f t="shared" si="1855"/>
        <v>3G</v>
      </c>
      <c r="CQ884" s="5">
        <f t="shared" si="1848"/>
        <v>13</v>
      </c>
      <c r="CV884" s="87"/>
      <c r="CW884" s="87"/>
      <c r="CX884" s="87"/>
      <c r="CY884" s="87"/>
      <c r="CZ884" s="87"/>
    </row>
    <row r="885" spans="1:104" s="5" customFormat="1">
      <c r="A885" s="13" t="s">
        <v>511</v>
      </c>
      <c r="B885" s="13">
        <v>1</v>
      </c>
      <c r="C885" s="13">
        <v>1</v>
      </c>
      <c r="D885" s="13" t="s">
        <v>34</v>
      </c>
      <c r="E885" s="35" t="s">
        <v>435</v>
      </c>
      <c r="F885" s="13" t="s">
        <v>36</v>
      </c>
      <c r="G885" s="36">
        <v>1053861810</v>
      </c>
      <c r="H885" s="13">
        <v>0</v>
      </c>
      <c r="I885" s="37">
        <v>21</v>
      </c>
      <c r="J885" s="37" t="s">
        <v>38</v>
      </c>
      <c r="K885" s="38">
        <v>43537</v>
      </c>
      <c r="L885" s="39">
        <v>0.4375</v>
      </c>
      <c r="M885" s="37" t="s">
        <v>93</v>
      </c>
      <c r="N885" s="37" t="s">
        <v>190</v>
      </c>
      <c r="O885" s="37" t="s">
        <v>190</v>
      </c>
      <c r="P885" s="37" t="s">
        <v>190</v>
      </c>
      <c r="Q885" s="37">
        <v>3</v>
      </c>
      <c r="R885" s="13" t="s">
        <v>62</v>
      </c>
      <c r="S885" s="13" t="s">
        <v>134</v>
      </c>
      <c r="T885" s="13" t="s">
        <v>42</v>
      </c>
      <c r="U885" s="13" t="s">
        <v>52</v>
      </c>
      <c r="V885" s="13" t="s">
        <v>42</v>
      </c>
      <c r="W885" s="13" t="s">
        <v>66</v>
      </c>
      <c r="X885" s="13" t="s">
        <v>76</v>
      </c>
      <c r="Y885" s="13" t="s">
        <v>41</v>
      </c>
      <c r="Z885" s="13" t="s">
        <v>42</v>
      </c>
      <c r="AA885" s="13">
        <v>0</v>
      </c>
      <c r="AB885" s="13">
        <v>1</v>
      </c>
      <c r="AC885" s="72">
        <f t="shared" si="1840"/>
        <v>0.5</v>
      </c>
      <c r="AD885" s="13">
        <v>-2</v>
      </c>
      <c r="AE885" s="72">
        <f t="shared" ref="AE885" si="1950">VALUE(IF(AD885=-2,0%,IF(AD885=-1,50%,IF(AD885=0,100%,IF(AD885=1,50%,IF(AD885=2,0%))))))</f>
        <v>0</v>
      </c>
      <c r="AF885" s="13" t="s">
        <v>42</v>
      </c>
      <c r="AG885" s="13">
        <v>0</v>
      </c>
      <c r="AH885" s="13" t="s">
        <v>42</v>
      </c>
      <c r="AI885" s="13">
        <f t="shared" si="1827"/>
        <v>0</v>
      </c>
      <c r="AJ885" s="70">
        <f t="shared" si="1842"/>
        <v>1</v>
      </c>
      <c r="AK885" s="59">
        <f t="shared" si="1843"/>
        <v>0</v>
      </c>
      <c r="AL885" s="70">
        <f t="shared" ref="AL885" si="1951">VALUE(IF(AK885=-3,0%,IF(AK885=-2,33.3%,IF(AK885=-1,66.6%,IF(AK885=0,100%,IF(AK885=1,66.6%,IF(AK885=2,33.3%,IF(AK885=3,0%))))))))</f>
        <v>1</v>
      </c>
      <c r="AM885" s="13" t="s">
        <v>41</v>
      </c>
      <c r="AN885" s="13" t="s">
        <v>42</v>
      </c>
      <c r="AO885" s="13"/>
      <c r="AP885" s="13">
        <v>101.31965006729475</v>
      </c>
      <c r="AQ885" s="13">
        <v>117.34261838440112</v>
      </c>
      <c r="AR885" s="13">
        <v>125.13020833333333</v>
      </c>
      <c r="AS885" s="13">
        <v>148.05555555555554</v>
      </c>
      <c r="AT885" s="36">
        <v>2768.4325166999997</v>
      </c>
      <c r="AU885" s="36" t="str">
        <f t="shared" si="1845"/>
        <v>5</v>
      </c>
      <c r="AV885" s="36">
        <v>237.94402058719899</v>
      </c>
      <c r="AW885" s="36">
        <v>2600.1806861999999</v>
      </c>
      <c r="AX885" s="36">
        <v>2936.6843471999996</v>
      </c>
      <c r="AY885" s="36">
        <v>1388.6803749999999</v>
      </c>
      <c r="AZ885" s="36" t="str">
        <f t="shared" si="1846"/>
        <v>5</v>
      </c>
      <c r="BA885" s="36">
        <v>137.05921450416963</v>
      </c>
      <c r="BB885" s="36">
        <v>1291.7648750000001</v>
      </c>
      <c r="BC885" s="36">
        <v>1485.595875</v>
      </c>
      <c r="BD885" s="36">
        <v>163956.625</v>
      </c>
      <c r="BE885" s="36" t="s">
        <v>50</v>
      </c>
      <c r="BF885" s="36">
        <v>82667.199999999997</v>
      </c>
      <c r="BG885" s="36">
        <v>209423.6</v>
      </c>
      <c r="BH885" s="36">
        <v>2451.1203114999998</v>
      </c>
      <c r="BI885" s="36">
        <v>210.80320351315538</v>
      </c>
      <c r="BJ885" s="36">
        <v>2302.0599367999998</v>
      </c>
      <c r="BK885" s="36">
        <v>2600.1806861999999</v>
      </c>
      <c r="BL885" s="36">
        <v>1193.0537750000001</v>
      </c>
      <c r="BM885" s="36">
        <v>139.5985763767668</v>
      </c>
      <c r="BN885" s="36">
        <v>1094.3426750000001</v>
      </c>
      <c r="BO885" s="36">
        <v>1291.7648750000001</v>
      </c>
      <c r="BP885" s="36">
        <v>53733.700000000004</v>
      </c>
      <c r="BQ885" s="36">
        <v>14450.335756099204</v>
      </c>
      <c r="BR885" s="36">
        <v>44089.2</v>
      </c>
      <c r="BS885" s="36">
        <v>82667.199999999997</v>
      </c>
      <c r="BT885" s="36">
        <v>2578.5031435000001</v>
      </c>
      <c r="BU885" s="36">
        <v>30.656674885261562</v>
      </c>
      <c r="BV885" s="36">
        <v>2556.8256008000003</v>
      </c>
      <c r="BW885" s="36">
        <v>2600.1806861999999</v>
      </c>
      <c r="BX885" s="36">
        <v>1314.7086875</v>
      </c>
      <c r="BY885" s="36">
        <v>32.44745081004524</v>
      </c>
      <c r="BZ885" s="36">
        <v>1291.7648750000001</v>
      </c>
      <c r="CA885" s="36">
        <v>1337.6524999999999</v>
      </c>
      <c r="CB885" s="36">
        <v>124345.26250000001</v>
      </c>
      <c r="CC885" s="36">
        <v>70705.20482801694</v>
      </c>
      <c r="CD885" s="36">
        <v>44089.2</v>
      </c>
      <c r="CE885" s="36">
        <v>209423.6</v>
      </c>
      <c r="CF885" s="36"/>
      <c r="CG885" s="40">
        <v>24.122</v>
      </c>
      <c r="CH885" s="40">
        <v>64.700999999999993</v>
      </c>
      <c r="CI885" s="40"/>
      <c r="CL885" s="5" t="str">
        <f t="shared" si="1851"/>
        <v>1_0.5_5</v>
      </c>
      <c r="CM885" s="95" t="str">
        <f t="shared" si="1852"/>
        <v>3G</v>
      </c>
      <c r="CN885" s="96">
        <f t="shared" si="1839"/>
        <v>8</v>
      </c>
      <c r="CO885" s="96" t="str">
        <f t="shared" si="1847"/>
        <v>1_0_5</v>
      </c>
      <c r="CP885" s="95" t="str">
        <f t="shared" si="1855"/>
        <v>3F</v>
      </c>
      <c r="CQ885" s="5">
        <f t="shared" si="1848"/>
        <v>4</v>
      </c>
      <c r="CV885" s="87"/>
      <c r="CW885" s="87"/>
      <c r="CX885" s="87"/>
      <c r="CY885" s="87"/>
      <c r="CZ885" s="87"/>
    </row>
    <row r="886" spans="1:104" s="5" customFormat="1">
      <c r="A886" s="13" t="s">
        <v>511</v>
      </c>
      <c r="B886" s="13">
        <v>1</v>
      </c>
      <c r="C886" s="13">
        <v>1</v>
      </c>
      <c r="D886" s="13" t="s">
        <v>34</v>
      </c>
      <c r="E886" s="35" t="s">
        <v>435</v>
      </c>
      <c r="F886" s="13" t="s">
        <v>36</v>
      </c>
      <c r="G886" s="36">
        <v>1053861810</v>
      </c>
      <c r="H886" s="13">
        <v>0</v>
      </c>
      <c r="I886" s="37">
        <v>21</v>
      </c>
      <c r="J886" s="37" t="s">
        <v>38</v>
      </c>
      <c r="K886" s="38">
        <v>43537</v>
      </c>
      <c r="L886" s="39">
        <v>0.45</v>
      </c>
      <c r="M886" s="37" t="s">
        <v>93</v>
      </c>
      <c r="N886" s="37" t="s">
        <v>190</v>
      </c>
      <c r="O886" s="37" t="s">
        <v>190</v>
      </c>
      <c r="P886" s="37" t="s">
        <v>190</v>
      </c>
      <c r="Q886" s="37">
        <v>4</v>
      </c>
      <c r="R886" s="13" t="s">
        <v>55</v>
      </c>
      <c r="S886" s="13" t="s">
        <v>63</v>
      </c>
      <c r="T886" s="13" t="s">
        <v>41</v>
      </c>
      <c r="U886" s="13" t="s">
        <v>52</v>
      </c>
      <c r="V886" s="13" t="s">
        <v>42</v>
      </c>
      <c r="W886" s="13" t="s">
        <v>66</v>
      </c>
      <c r="X886" s="13" t="s">
        <v>47</v>
      </c>
      <c r="Y886" s="13" t="s">
        <v>41</v>
      </c>
      <c r="Z886" s="13" t="s">
        <v>41</v>
      </c>
      <c r="AA886" s="13">
        <v>0</v>
      </c>
      <c r="AB886" s="13">
        <v>0</v>
      </c>
      <c r="AC886" s="72">
        <f t="shared" si="1840"/>
        <v>1</v>
      </c>
      <c r="AD886" s="13">
        <v>0</v>
      </c>
      <c r="AE886" s="72">
        <f t="shared" ref="AE886" si="1952">VALUE(IF(AD886=-2,0%,IF(AD886=-1,50%,IF(AD886=0,100%,IF(AD886=1,50%,IF(AD886=2,0%))))))</f>
        <v>1</v>
      </c>
      <c r="AF886" s="13" t="s">
        <v>41</v>
      </c>
      <c r="AG886" s="13">
        <v>0</v>
      </c>
      <c r="AH886" s="13" t="s">
        <v>42</v>
      </c>
      <c r="AI886" s="13">
        <f t="shared" si="1827"/>
        <v>0</v>
      </c>
      <c r="AJ886" s="70">
        <f t="shared" si="1842"/>
        <v>1</v>
      </c>
      <c r="AK886" s="59">
        <f t="shared" si="1843"/>
        <v>-1</v>
      </c>
      <c r="AL886" s="70">
        <f t="shared" ref="AL886" si="1953">VALUE(IF(AK886=-3,0%,IF(AK886=-2,33.3%,IF(AK886=-1,66.6%,IF(AK886=0,100%,IF(AK886=1,66.6%,IF(AK886=2,33.3%,IF(AK886=3,0%))))))))</f>
        <v>0.66599999999999993</v>
      </c>
      <c r="AM886" s="13" t="s">
        <v>41</v>
      </c>
      <c r="AN886" s="13" t="s">
        <v>41</v>
      </c>
      <c r="AO886" s="13"/>
      <c r="AP886" s="13">
        <v>101.31965006729475</v>
      </c>
      <c r="AQ886" s="13">
        <v>117.34261838440112</v>
      </c>
      <c r="AR886" s="13">
        <v>125.13020833333333</v>
      </c>
      <c r="AS886" s="13">
        <v>148.05555555555554</v>
      </c>
      <c r="AT886" s="36">
        <v>3476.4566070000001</v>
      </c>
      <c r="AU886" s="36" t="str">
        <f t="shared" si="1845"/>
        <v>5</v>
      </c>
      <c r="AV886" s="36">
        <v>493.40731058263765</v>
      </c>
      <c r="AW886" s="36">
        <v>3127.5649518</v>
      </c>
      <c r="AX886" s="36">
        <v>3825.3482622000001</v>
      </c>
      <c r="AY886" s="36">
        <v>1553.2041514999999</v>
      </c>
      <c r="AZ886" s="36" t="str">
        <f t="shared" si="1846"/>
        <v>5</v>
      </c>
      <c r="BA886" s="36">
        <v>31.709740447369029</v>
      </c>
      <c r="BB886" s="36">
        <v>1530.7819789999999</v>
      </c>
      <c r="BC886" s="36">
        <v>1575.6263239999998</v>
      </c>
      <c r="BD886" s="36">
        <v>231468.2</v>
      </c>
      <c r="BE886" s="36" t="s">
        <v>50</v>
      </c>
      <c r="BF886" s="36">
        <v>231468.2</v>
      </c>
      <c r="BG886" s="36">
        <v>231468.2</v>
      </c>
      <c r="BH886" s="36">
        <v>3263.1410211000002</v>
      </c>
      <c r="BI886" s="36">
        <v>795.08110522798165</v>
      </c>
      <c r="BJ886" s="36">
        <v>2700.9337800000003</v>
      </c>
      <c r="BK886" s="36">
        <v>3825.3482622000001</v>
      </c>
      <c r="BL886" s="36">
        <v>1439.4590839999998</v>
      </c>
      <c r="BM886" s="36">
        <v>192.56955755891221</v>
      </c>
      <c r="BN886" s="36">
        <v>1303.2918439999999</v>
      </c>
      <c r="BO886" s="36">
        <v>1575.6263239999998</v>
      </c>
      <c r="BP886" s="36">
        <v>201156.88333333333</v>
      </c>
      <c r="BQ886" s="36">
        <v>32650.931557945696</v>
      </c>
      <c r="BR886" s="36">
        <v>148801</v>
      </c>
      <c r="BS886" s="36">
        <v>231468.2</v>
      </c>
      <c r="BT886" s="36">
        <v>3248.7790685999998</v>
      </c>
      <c r="BU886" s="36">
        <v>815.39197323563997</v>
      </c>
      <c r="BV886" s="36">
        <v>2672.209875</v>
      </c>
      <c r="BW886" s="36">
        <v>3825.3482622000001</v>
      </c>
      <c r="BX886" s="36">
        <v>1479.556364</v>
      </c>
      <c r="BY886" s="36">
        <v>135.86344036864062</v>
      </c>
      <c r="BZ886" s="36">
        <v>1383.486404</v>
      </c>
      <c r="CA886" s="36">
        <v>1575.6263239999998</v>
      </c>
      <c r="CB886" s="36">
        <v>196679.06875000003</v>
      </c>
      <c r="CC886" s="36">
        <v>22742.531013051608</v>
      </c>
      <c r="CD886" s="36">
        <v>148801</v>
      </c>
      <c r="CE886" s="36">
        <v>231468.2</v>
      </c>
      <c r="CF886" s="36"/>
      <c r="CG886" s="40">
        <v>24.074000000000002</v>
      </c>
      <c r="CH886" s="40">
        <v>65.206999999999994</v>
      </c>
      <c r="CI886" s="40"/>
      <c r="CL886" s="5" t="str">
        <f t="shared" si="1851"/>
        <v>1_1_5</v>
      </c>
      <c r="CM886" s="95" t="str">
        <f t="shared" si="1852"/>
        <v>3H</v>
      </c>
      <c r="CN886" s="96">
        <f t="shared" si="1839"/>
        <v>30</v>
      </c>
      <c r="CO886" s="96" t="str">
        <f t="shared" si="1847"/>
        <v>0.666_1_5</v>
      </c>
      <c r="CP886" s="95" t="str">
        <f t="shared" si="1855"/>
        <v>3E</v>
      </c>
      <c r="CQ886" s="5">
        <f t="shared" si="1848"/>
        <v>19</v>
      </c>
      <c r="CV886" s="87"/>
      <c r="CW886" s="87"/>
      <c r="CX886" s="87"/>
      <c r="CY886" s="87"/>
      <c r="CZ886" s="87"/>
    </row>
    <row r="887" spans="1:104" s="5" customFormat="1">
      <c r="A887" s="13" t="s">
        <v>511</v>
      </c>
      <c r="B887" s="13">
        <v>1</v>
      </c>
      <c r="C887" s="13">
        <v>1</v>
      </c>
      <c r="D887" s="13" t="s">
        <v>34</v>
      </c>
      <c r="E887" s="35" t="s">
        <v>435</v>
      </c>
      <c r="F887" s="13" t="s">
        <v>36</v>
      </c>
      <c r="G887" s="36">
        <v>1053861810</v>
      </c>
      <c r="H887" s="13">
        <v>0</v>
      </c>
      <c r="I887" s="37">
        <v>21</v>
      </c>
      <c r="J887" s="37" t="s">
        <v>38</v>
      </c>
      <c r="K887" s="38">
        <v>43537</v>
      </c>
      <c r="L887" s="39">
        <v>0.4604166666666667</v>
      </c>
      <c r="M887" s="37" t="s">
        <v>93</v>
      </c>
      <c r="N887" s="37" t="s">
        <v>190</v>
      </c>
      <c r="O887" s="37" t="s">
        <v>190</v>
      </c>
      <c r="P887" s="37" t="s">
        <v>190</v>
      </c>
      <c r="Q887" s="37">
        <v>5</v>
      </c>
      <c r="R887" s="13" t="s">
        <v>55</v>
      </c>
      <c r="S887" s="13" t="s">
        <v>63</v>
      </c>
      <c r="T887" s="13" t="s">
        <v>42</v>
      </c>
      <c r="U887" s="13" t="s">
        <v>52</v>
      </c>
      <c r="V887" s="13" t="s">
        <v>42</v>
      </c>
      <c r="W887" s="13" t="s">
        <v>46</v>
      </c>
      <c r="X887" s="13" t="s">
        <v>47</v>
      </c>
      <c r="Y887" s="13" t="s">
        <v>41</v>
      </c>
      <c r="Z887" s="13" t="s">
        <v>41</v>
      </c>
      <c r="AA887" s="13">
        <v>0</v>
      </c>
      <c r="AB887" s="13">
        <v>0</v>
      </c>
      <c r="AC887" s="72">
        <f t="shared" si="1840"/>
        <v>1</v>
      </c>
      <c r="AD887" s="13">
        <v>0</v>
      </c>
      <c r="AE887" s="72">
        <f t="shared" ref="AE887" si="1954">VALUE(IF(AD887=-2,0%,IF(AD887=-1,50%,IF(AD887=0,100%,IF(AD887=1,50%,IF(AD887=2,0%))))))</f>
        <v>1</v>
      </c>
      <c r="AF887" s="13" t="s">
        <v>42</v>
      </c>
      <c r="AG887" s="13">
        <v>0</v>
      </c>
      <c r="AH887" s="13" t="s">
        <v>42</v>
      </c>
      <c r="AI887" s="13">
        <f t="shared" si="1827"/>
        <v>1</v>
      </c>
      <c r="AJ887" s="70">
        <f t="shared" si="1842"/>
        <v>0.66599999999999993</v>
      </c>
      <c r="AK887" s="59">
        <f t="shared" si="1843"/>
        <v>-1</v>
      </c>
      <c r="AL887" s="70">
        <f t="shared" ref="AL887" si="1955">VALUE(IF(AK887=-3,0%,IF(AK887=-2,33.3%,IF(AK887=-1,66.6%,IF(AK887=0,100%,IF(AK887=1,66.6%,IF(AK887=2,33.3%,IF(AK887=3,0%))))))))</f>
        <v>0.66599999999999993</v>
      </c>
      <c r="AM887" s="13" t="s">
        <v>41</v>
      </c>
      <c r="AN887" s="13" t="s">
        <v>41</v>
      </c>
      <c r="AO887" s="13"/>
      <c r="AP887" s="13">
        <v>101.31965006729475</v>
      </c>
      <c r="AQ887" s="13">
        <v>117.34261838440112</v>
      </c>
      <c r="AR887" s="13">
        <v>125.13020833333333</v>
      </c>
      <c r="AS887" s="13">
        <v>148.05555555555554</v>
      </c>
      <c r="AT887" s="36">
        <v>2932.6031343000004</v>
      </c>
      <c r="AU887" s="36" t="str">
        <f t="shared" si="1845"/>
        <v>5</v>
      </c>
      <c r="AV887" s="36">
        <v>205.97318166798405</v>
      </c>
      <c r="AW887" s="36">
        <v>2786.9581008</v>
      </c>
      <c r="AX887" s="36">
        <v>3078.2481678000004</v>
      </c>
      <c r="AY887" s="36">
        <v>1297.4540195</v>
      </c>
      <c r="AZ887" s="36" t="str">
        <f t="shared" si="1846"/>
        <v>5</v>
      </c>
      <c r="BA887" s="36">
        <v>56.849236309890337</v>
      </c>
      <c r="BB887" s="36">
        <v>1257.255539</v>
      </c>
      <c r="BC887" s="36">
        <v>1337.6524999999999</v>
      </c>
      <c r="BD887" s="36">
        <v>202534.67499999999</v>
      </c>
      <c r="BE887" s="36" t="s">
        <v>50</v>
      </c>
      <c r="BF887" s="36">
        <v>159823.29999999999</v>
      </c>
      <c r="BG887" s="36">
        <v>231468.2</v>
      </c>
      <c r="BH887" s="36">
        <v>2964.7674122999997</v>
      </c>
      <c r="BI887" s="36">
        <v>160.48602349644582</v>
      </c>
      <c r="BJ887" s="36">
        <v>2851.2866567999995</v>
      </c>
      <c r="BK887" s="36">
        <v>3078.2481678000004</v>
      </c>
      <c r="BL887" s="36">
        <v>1303.1926189999999</v>
      </c>
      <c r="BM887" s="36">
        <v>64.964841551817756</v>
      </c>
      <c r="BN887" s="36">
        <v>1257.255539</v>
      </c>
      <c r="BO887" s="36">
        <v>1349.1296989999998</v>
      </c>
      <c r="BP887" s="36">
        <v>208505.08333333334</v>
      </c>
      <c r="BQ887" s="36">
        <v>27092.577196672522</v>
      </c>
      <c r="BR887" s="36">
        <v>159823.29999999999</v>
      </c>
      <c r="BS887" s="36">
        <v>242490.5</v>
      </c>
      <c r="BT887" s="36">
        <v>3451.7982150000003</v>
      </c>
      <c r="BU887" s="36">
        <v>528.2795429753495</v>
      </c>
      <c r="BV887" s="36">
        <v>3078.2481678000004</v>
      </c>
      <c r="BW887" s="36">
        <v>3825.3482622000001</v>
      </c>
      <c r="BX887" s="36">
        <v>1416.4409314999998</v>
      </c>
      <c r="BY887" s="36">
        <v>225.12214100518568</v>
      </c>
      <c r="BZ887" s="36">
        <v>1257.255539</v>
      </c>
      <c r="CA887" s="36">
        <v>1575.6263239999998</v>
      </c>
      <c r="CB887" s="36">
        <v>202879.125</v>
      </c>
      <c r="CC887" s="36">
        <v>46599.615877451193</v>
      </c>
      <c r="CD887" s="36">
        <v>99200.7</v>
      </c>
      <c r="CE887" s="36">
        <v>242490.5</v>
      </c>
      <c r="CF887" s="36"/>
      <c r="CG887" s="40">
        <v>24.291</v>
      </c>
      <c r="CH887" s="40">
        <v>64.063000000000002</v>
      </c>
      <c r="CI887" s="40"/>
      <c r="CL887" s="5" t="str">
        <f t="shared" si="1851"/>
        <v>0.666_1_5</v>
      </c>
      <c r="CM887" s="95" t="str">
        <f t="shared" si="1852"/>
        <v>3E</v>
      </c>
      <c r="CN887" s="96">
        <f t="shared" si="1839"/>
        <v>13</v>
      </c>
      <c r="CO887" s="96" t="str">
        <f t="shared" si="1847"/>
        <v>0.666_1_5</v>
      </c>
      <c r="CP887" s="95" t="str">
        <f t="shared" si="1855"/>
        <v>3E</v>
      </c>
      <c r="CQ887" s="5">
        <f t="shared" si="1848"/>
        <v>19</v>
      </c>
      <c r="CV887" s="87"/>
      <c r="CW887" s="87"/>
      <c r="CX887" s="87"/>
      <c r="CY887" s="87"/>
      <c r="CZ887" s="87"/>
    </row>
    <row r="888" spans="1:104" s="5" customFormat="1">
      <c r="A888" s="13" t="s">
        <v>511</v>
      </c>
      <c r="B888" s="13">
        <v>1</v>
      </c>
      <c r="C888" s="13">
        <v>1</v>
      </c>
      <c r="D888" s="13" t="s">
        <v>34</v>
      </c>
      <c r="E888" s="35" t="s">
        <v>435</v>
      </c>
      <c r="F888" s="13" t="s">
        <v>36</v>
      </c>
      <c r="G888" s="36">
        <v>1053861810</v>
      </c>
      <c r="H888" s="13">
        <v>0</v>
      </c>
      <c r="I888" s="37">
        <v>21</v>
      </c>
      <c r="J888" s="37" t="s">
        <v>38</v>
      </c>
      <c r="K888" s="38">
        <v>43537</v>
      </c>
      <c r="L888" s="39">
        <v>0.47152777777777777</v>
      </c>
      <c r="M888" s="37" t="s">
        <v>93</v>
      </c>
      <c r="N888" s="37" t="s">
        <v>190</v>
      </c>
      <c r="O888" s="37" t="s">
        <v>190</v>
      </c>
      <c r="P888" s="37" t="s">
        <v>190</v>
      </c>
      <c r="Q888" s="37">
        <v>6</v>
      </c>
      <c r="R888" s="13" t="s">
        <v>55</v>
      </c>
      <c r="S888" s="13" t="s">
        <v>63</v>
      </c>
      <c r="T888" s="13" t="s">
        <v>42</v>
      </c>
      <c r="U888" s="13" t="s">
        <v>52</v>
      </c>
      <c r="V888" s="13" t="s">
        <v>42</v>
      </c>
      <c r="W888" s="13" t="s">
        <v>46</v>
      </c>
      <c r="X888" s="13" t="s">
        <v>47</v>
      </c>
      <c r="Y888" s="13" t="s">
        <v>41</v>
      </c>
      <c r="Z888" s="13" t="s">
        <v>41</v>
      </c>
      <c r="AA888" s="13"/>
      <c r="AB888" s="13">
        <v>0</v>
      </c>
      <c r="AC888" s="72">
        <f t="shared" si="1840"/>
        <v>1</v>
      </c>
      <c r="AD888" s="13">
        <v>0</v>
      </c>
      <c r="AE888" s="72">
        <f t="shared" ref="AE888" si="1956">VALUE(IF(AD888=-2,0%,IF(AD888=-1,50%,IF(AD888=0,100%,IF(AD888=1,50%,IF(AD888=2,0%))))))</f>
        <v>1</v>
      </c>
      <c r="AF888" s="13" t="s">
        <v>42</v>
      </c>
      <c r="AG888" s="13">
        <v>0</v>
      </c>
      <c r="AH888" s="13" t="s">
        <v>42</v>
      </c>
      <c r="AI888" s="13">
        <f t="shared" si="1827"/>
        <v>1</v>
      </c>
      <c r="AJ888" s="70">
        <f t="shared" si="1842"/>
        <v>0.66599999999999993</v>
      </c>
      <c r="AK888" s="59">
        <f t="shared" si="1843"/>
        <v>-1</v>
      </c>
      <c r="AL888" s="70">
        <f t="shared" ref="AL888" si="1957">VALUE(IF(AK888=-3,0%,IF(AK888=-2,33.3%,IF(AK888=-1,66.6%,IF(AK888=0,100%,IF(AK888=1,66.6%,IF(AK888=2,33.3%,IF(AK888=3,0%))))))))</f>
        <v>0.66599999999999993</v>
      </c>
      <c r="AM888" s="13" t="s">
        <v>41</v>
      </c>
      <c r="AN888" s="13" t="s">
        <v>41</v>
      </c>
      <c r="AO888" s="13"/>
      <c r="AP888" s="13">
        <v>101.31965006729475</v>
      </c>
      <c r="AQ888" s="13">
        <v>117.34261838440112</v>
      </c>
      <c r="AR888" s="13">
        <v>125.13020833333333</v>
      </c>
      <c r="AS888" s="13">
        <v>148.05555555555554</v>
      </c>
      <c r="AT888" s="36">
        <v>2829.7806239000001</v>
      </c>
      <c r="AU888" s="36" t="str">
        <f t="shared" si="1845"/>
        <v>5</v>
      </c>
      <c r="AV888" s="36">
        <v>90.862689496750178</v>
      </c>
      <c r="AW888" s="36">
        <v>2765.5310000000004</v>
      </c>
      <c r="AX888" s="36">
        <v>2894.0302477999999</v>
      </c>
      <c r="AY888" s="36">
        <v>1394.5372374999997</v>
      </c>
      <c r="AZ888" s="36" t="str">
        <f t="shared" si="1846"/>
        <v>5</v>
      </c>
      <c r="BA888" s="36">
        <v>112.75652931260124</v>
      </c>
      <c r="BB888" s="36">
        <v>1314.8063309999998</v>
      </c>
      <c r="BC888" s="36">
        <v>1474.2681439999999</v>
      </c>
      <c r="BD888" s="36">
        <v>245246.07499999998</v>
      </c>
      <c r="BE888" s="36" t="s">
        <v>50</v>
      </c>
      <c r="BF888" s="36">
        <v>187379</v>
      </c>
      <c r="BG888" s="36">
        <v>264535.09999999998</v>
      </c>
      <c r="BH888" s="36">
        <v>2894.0302477999999</v>
      </c>
      <c r="BI888" s="36">
        <v>0</v>
      </c>
      <c r="BJ888" s="36">
        <v>2894.0302477999999</v>
      </c>
      <c r="BK888" s="36">
        <v>2894.0302477999999</v>
      </c>
      <c r="BL888" s="36">
        <v>1359.9734720000001</v>
      </c>
      <c r="BM888" s="36">
        <v>161.63707524938425</v>
      </c>
      <c r="BN888" s="36">
        <v>1245.6788000000001</v>
      </c>
      <c r="BO888" s="36">
        <v>1474.2681439999999</v>
      </c>
      <c r="BP888" s="36">
        <v>145126.88333333333</v>
      </c>
      <c r="BQ888" s="36">
        <v>64333.453666764028</v>
      </c>
      <c r="BR888" s="36">
        <v>82667.199999999997</v>
      </c>
      <c r="BS888" s="36">
        <v>264535.09999999998</v>
      </c>
      <c r="BT888" s="36">
        <v>2861.9331357999999</v>
      </c>
      <c r="BU888" s="36">
        <v>45.39217110340811</v>
      </c>
      <c r="BV888" s="36">
        <v>2829.8360238</v>
      </c>
      <c r="BW888" s="36">
        <v>2894.0302477999999</v>
      </c>
      <c r="BX888" s="36">
        <v>1423.1573975000001</v>
      </c>
      <c r="BY888" s="36">
        <v>72.281510883313047</v>
      </c>
      <c r="BZ888" s="36">
        <v>1372.0466510000001</v>
      </c>
      <c r="CA888" s="36">
        <v>1474.2681439999999</v>
      </c>
      <c r="CB888" s="36">
        <v>161201.06875000001</v>
      </c>
      <c r="CC888" s="36">
        <v>60955.712497022141</v>
      </c>
      <c r="CD888" s="36">
        <v>82667.199999999997</v>
      </c>
      <c r="CE888" s="36">
        <v>264535.09999999998</v>
      </c>
      <c r="CF888" s="36"/>
      <c r="CG888" s="40">
        <v>24.652999999999999</v>
      </c>
      <c r="CH888" s="40">
        <v>62.417999999999999</v>
      </c>
      <c r="CI888" s="40"/>
      <c r="CL888" s="5" t="str">
        <f t="shared" si="1851"/>
        <v>0.666_1_5</v>
      </c>
      <c r="CM888" s="95" t="str">
        <f t="shared" si="1852"/>
        <v>3E</v>
      </c>
      <c r="CN888" s="96">
        <f t="shared" si="1839"/>
        <v>13</v>
      </c>
      <c r="CO888" s="96" t="str">
        <f t="shared" si="1847"/>
        <v>0.666_1_5</v>
      </c>
      <c r="CP888" s="95" t="str">
        <f t="shared" si="1855"/>
        <v>3E</v>
      </c>
      <c r="CQ888" s="5">
        <f t="shared" si="1848"/>
        <v>19</v>
      </c>
      <c r="CV888" s="87"/>
      <c r="CW888" s="87"/>
      <c r="CX888" s="87"/>
      <c r="CY888" s="87"/>
      <c r="CZ888" s="87"/>
    </row>
    <row r="889" spans="1:104" s="5" customFormat="1">
      <c r="A889" s="13" t="s">
        <v>511</v>
      </c>
      <c r="B889" s="13">
        <v>1</v>
      </c>
      <c r="C889" s="13">
        <v>2</v>
      </c>
      <c r="D889" s="13" t="s">
        <v>101</v>
      </c>
      <c r="E889" s="35" t="s">
        <v>436</v>
      </c>
      <c r="F889" s="13" t="s">
        <v>36</v>
      </c>
      <c r="G889" s="36">
        <v>1032412358</v>
      </c>
      <c r="H889" s="13">
        <v>0</v>
      </c>
      <c r="I889" s="37">
        <v>30</v>
      </c>
      <c r="J889" s="37" t="s">
        <v>38</v>
      </c>
      <c r="K889" s="38">
        <v>43537</v>
      </c>
      <c r="L889" s="39">
        <v>0.41666666666666669</v>
      </c>
      <c r="M889" s="37" t="s">
        <v>39</v>
      </c>
      <c r="N889" s="37" t="s">
        <v>190</v>
      </c>
      <c r="O889" s="37"/>
      <c r="P889" s="37" t="s">
        <v>190</v>
      </c>
      <c r="Q889" s="37">
        <v>1</v>
      </c>
      <c r="R889" s="13" t="s">
        <v>55</v>
      </c>
      <c r="S889" s="13" t="s">
        <v>63</v>
      </c>
      <c r="T889" s="13" t="s">
        <v>42</v>
      </c>
      <c r="U889" s="13" t="s">
        <v>52</v>
      </c>
      <c r="V889" s="13" t="s">
        <v>42</v>
      </c>
      <c r="W889" s="13" t="s">
        <v>46</v>
      </c>
      <c r="X889" s="13" t="s">
        <v>47</v>
      </c>
      <c r="Y889" s="13" t="s">
        <v>41</v>
      </c>
      <c r="Z889" s="13" t="s">
        <v>41</v>
      </c>
      <c r="AA889" s="13"/>
      <c r="AB889" s="13">
        <v>0</v>
      </c>
      <c r="AC889" s="72">
        <f t="shared" si="1840"/>
        <v>1</v>
      </c>
      <c r="AD889" s="13">
        <v>0</v>
      </c>
      <c r="AE889" s="72">
        <f t="shared" ref="AE889" si="1958">VALUE(IF(AD889=-2,0%,IF(AD889=-1,50%,IF(AD889=0,100%,IF(AD889=1,50%,IF(AD889=2,0%))))))</f>
        <v>1</v>
      </c>
      <c r="AF889" s="13" t="s">
        <v>42</v>
      </c>
      <c r="AG889" s="13">
        <v>0</v>
      </c>
      <c r="AH889" s="13" t="s">
        <v>42</v>
      </c>
      <c r="AI889" s="13">
        <f t="shared" si="1827"/>
        <v>1</v>
      </c>
      <c r="AJ889" s="70">
        <f t="shared" si="1842"/>
        <v>0.66599999999999993</v>
      </c>
      <c r="AK889" s="59">
        <f t="shared" si="1843"/>
        <v>-1</v>
      </c>
      <c r="AL889" s="70">
        <f t="shared" ref="AL889" si="1959">VALUE(IF(AK889=-3,0%,IF(AK889=-2,33.3%,IF(AK889=-1,66.6%,IF(AK889=0,100%,IF(AK889=1,66.6%,IF(AK889=2,33.3%,IF(AK889=3,0%))))))))</f>
        <v>0.66599999999999993</v>
      </c>
      <c r="AM889" s="13" t="s">
        <v>41</v>
      </c>
      <c r="AN889" s="13" t="s">
        <v>41</v>
      </c>
      <c r="AO889" s="13"/>
      <c r="AP889" s="13">
        <v>101.31965006729475</v>
      </c>
      <c r="AQ889" s="13">
        <v>117.34261838440112</v>
      </c>
      <c r="AR889" s="13">
        <v>125.13020833333333</v>
      </c>
      <c r="AS889" s="13">
        <v>148.05555555555554</v>
      </c>
      <c r="AT889" s="36">
        <v>683.24014399999999</v>
      </c>
      <c r="AU889" s="36" t="str">
        <f t="shared" si="1845"/>
        <v>4</v>
      </c>
      <c r="AV889" s="36">
        <v>0</v>
      </c>
      <c r="AW889" s="36">
        <v>683.24014399999999</v>
      </c>
      <c r="AX889" s="36">
        <v>683.24014399999999</v>
      </c>
      <c r="AY889" s="36">
        <v>817.00210875000005</v>
      </c>
      <c r="AZ889" s="36" t="str">
        <f t="shared" si="1846"/>
        <v>4</v>
      </c>
      <c r="BA889" s="36">
        <v>7.8307845396537967</v>
      </c>
      <c r="BB889" s="36">
        <v>811.46490790000007</v>
      </c>
      <c r="BC889" s="36">
        <v>822.53930960000002</v>
      </c>
      <c r="BD889" s="36">
        <v>165334.42499999999</v>
      </c>
      <c r="BE889" s="36" t="s">
        <v>50</v>
      </c>
      <c r="BF889" s="36">
        <v>159823.29999999999</v>
      </c>
      <c r="BG889" s="36">
        <v>170845.6</v>
      </c>
      <c r="BH889" s="36">
        <v>695.01367200000004</v>
      </c>
      <c r="BI889" s="36">
        <v>16.65028297457938</v>
      </c>
      <c r="BJ889" s="36">
        <v>683.24014399999999</v>
      </c>
      <c r="BK889" s="36">
        <v>706.78719999999998</v>
      </c>
      <c r="BL889" s="36">
        <v>811.46490790000007</v>
      </c>
      <c r="BM889" s="36">
        <v>0</v>
      </c>
      <c r="BN889" s="36">
        <v>811.46490790000007</v>
      </c>
      <c r="BO889" s="36">
        <v>811.46490790000007</v>
      </c>
      <c r="BP889" s="36">
        <v>158904.76666666669</v>
      </c>
      <c r="BQ889" s="36">
        <v>2249.9379784044349</v>
      </c>
      <c r="BR889" s="36">
        <v>154312.1</v>
      </c>
      <c r="BS889" s="36">
        <v>159823.29999999999</v>
      </c>
      <c r="BT889" s="36">
        <v>660.21458899999993</v>
      </c>
      <c r="BU889" s="36">
        <v>32.563052162167629</v>
      </c>
      <c r="BV889" s="36">
        <v>637.18903399999999</v>
      </c>
      <c r="BW889" s="36">
        <v>683.24014399999999</v>
      </c>
      <c r="BX889" s="36">
        <v>822.53369270000007</v>
      </c>
      <c r="BY889" s="36">
        <v>15.65362558314909</v>
      </c>
      <c r="BZ889" s="36">
        <v>811.46490790000007</v>
      </c>
      <c r="CA889" s="36">
        <v>833.60247749999996</v>
      </c>
      <c r="CB889" s="36">
        <v>152589.89374999999</v>
      </c>
      <c r="CC889" s="36">
        <v>6888.953000030192</v>
      </c>
      <c r="CD889" s="36">
        <v>143289.79999999999</v>
      </c>
      <c r="CE889" s="36">
        <v>159823.29999999999</v>
      </c>
      <c r="CF889" s="36"/>
      <c r="CG889" s="40">
        <v>23.832999999999998</v>
      </c>
      <c r="CH889" s="40">
        <v>61.826000000000001</v>
      </c>
      <c r="CI889" s="40"/>
      <c r="CL889" s="5" t="str">
        <f t="shared" si="1851"/>
        <v>0.666_1_4</v>
      </c>
      <c r="CM889" s="95" t="str">
        <f t="shared" si="1852"/>
        <v>2S</v>
      </c>
      <c r="CN889" s="96">
        <f t="shared" si="1839"/>
        <v>18</v>
      </c>
      <c r="CO889" s="96" t="str">
        <f t="shared" si="1847"/>
        <v>0.666_1_4</v>
      </c>
      <c r="CP889" s="95" t="str">
        <f t="shared" si="1855"/>
        <v>2S</v>
      </c>
      <c r="CQ889" s="5">
        <f t="shared" si="1848"/>
        <v>25</v>
      </c>
      <c r="CV889" s="87"/>
      <c r="CW889" s="87"/>
      <c r="CX889" s="87"/>
      <c r="CY889" s="87"/>
      <c r="CZ889" s="87"/>
    </row>
    <row r="890" spans="1:104" s="5" customFormat="1">
      <c r="A890" s="13" t="s">
        <v>511</v>
      </c>
      <c r="B890" s="13">
        <v>1</v>
      </c>
      <c r="C890" s="13">
        <v>2</v>
      </c>
      <c r="D890" s="13" t="s">
        <v>101</v>
      </c>
      <c r="E890" s="35" t="s">
        <v>436</v>
      </c>
      <c r="F890" s="13" t="s">
        <v>36</v>
      </c>
      <c r="G890" s="36">
        <v>1032412358</v>
      </c>
      <c r="H890" s="13">
        <v>0</v>
      </c>
      <c r="I890" s="37">
        <v>30</v>
      </c>
      <c r="J890" s="37" t="s">
        <v>38</v>
      </c>
      <c r="K890" s="38">
        <v>43537</v>
      </c>
      <c r="L890" s="39">
        <v>0.42708333333333331</v>
      </c>
      <c r="M890" s="37" t="s">
        <v>39</v>
      </c>
      <c r="N890" s="37" t="s">
        <v>190</v>
      </c>
      <c r="O890" s="37"/>
      <c r="P890" s="37" t="s">
        <v>190</v>
      </c>
      <c r="Q890" s="37">
        <v>2</v>
      </c>
      <c r="R890" s="13" t="s">
        <v>55</v>
      </c>
      <c r="S890" s="13" t="s">
        <v>63</v>
      </c>
      <c r="T890" s="13" t="s">
        <v>42</v>
      </c>
      <c r="U890" s="13" t="s">
        <v>45</v>
      </c>
      <c r="V890" s="13" t="s">
        <v>41</v>
      </c>
      <c r="W890" s="13" t="s">
        <v>46</v>
      </c>
      <c r="X890" s="13" t="s">
        <v>47</v>
      </c>
      <c r="Y890" s="13" t="s">
        <v>41</v>
      </c>
      <c r="Z890" s="13" t="s">
        <v>41</v>
      </c>
      <c r="AA890" s="13"/>
      <c r="AB890" s="13">
        <v>0</v>
      </c>
      <c r="AC890" s="72">
        <f t="shared" si="1840"/>
        <v>1</v>
      </c>
      <c r="AD890" s="13">
        <v>0</v>
      </c>
      <c r="AE890" s="72">
        <f t="shared" ref="AE890" si="1960">VALUE(IF(AD890=-2,0%,IF(AD890=-1,50%,IF(AD890=0,100%,IF(AD890=1,50%,IF(AD890=2,0%))))))</f>
        <v>1</v>
      </c>
      <c r="AF890" s="13" t="s">
        <v>42</v>
      </c>
      <c r="AG890" s="13">
        <v>1</v>
      </c>
      <c r="AH890" s="13" t="s">
        <v>41</v>
      </c>
      <c r="AI890" s="13">
        <f t="shared" si="1827"/>
        <v>1</v>
      </c>
      <c r="AJ890" s="70">
        <f t="shared" si="1842"/>
        <v>0.66599999999999993</v>
      </c>
      <c r="AK890" s="59">
        <f t="shared" si="1843"/>
        <v>-1</v>
      </c>
      <c r="AL890" s="70">
        <f t="shared" ref="AL890" si="1961">VALUE(IF(AK890=-3,0%,IF(AK890=-2,33.3%,IF(AK890=-1,66.6%,IF(AK890=0,100%,IF(AK890=1,66.6%,IF(AK890=2,33.3%,IF(AK890=3,0%))))))))</f>
        <v>0.66599999999999993</v>
      </c>
      <c r="AM890" s="13" t="s">
        <v>41</v>
      </c>
      <c r="AN890" s="13" t="s">
        <v>41</v>
      </c>
      <c r="AO890" s="13"/>
      <c r="AP890" s="13">
        <v>101.31965006729475</v>
      </c>
      <c r="AQ890" s="13">
        <v>117.34261838440112</v>
      </c>
      <c r="AR890" s="13">
        <v>125.13020833333333</v>
      </c>
      <c r="AS890" s="13">
        <v>148.05555555555554</v>
      </c>
      <c r="AT890" s="36">
        <v>677.40954899999997</v>
      </c>
      <c r="AU890" s="36" t="str">
        <f t="shared" si="1845"/>
        <v>4</v>
      </c>
      <c r="AV890" s="36">
        <v>8.2457065257047795</v>
      </c>
      <c r="AW890" s="36">
        <v>671.57895399999995</v>
      </c>
      <c r="AX890" s="36">
        <v>683.24014399999999</v>
      </c>
      <c r="AY890" s="36">
        <v>778.22231414999987</v>
      </c>
      <c r="AZ890" s="36" t="str">
        <f t="shared" si="1846"/>
        <v>4</v>
      </c>
      <c r="BA890" s="36">
        <v>31.334670858084362</v>
      </c>
      <c r="BB890" s="36">
        <v>756.06535589999999</v>
      </c>
      <c r="BC890" s="36">
        <v>800.37927239999988</v>
      </c>
      <c r="BD890" s="36">
        <v>179112.27500000002</v>
      </c>
      <c r="BE890" s="36" t="s">
        <v>50</v>
      </c>
      <c r="BF890" s="36">
        <v>176356.7</v>
      </c>
      <c r="BG890" s="36">
        <v>187379</v>
      </c>
      <c r="BH890" s="36">
        <v>700.95660499999997</v>
      </c>
      <c r="BI890" s="36">
        <v>25.05485942345398</v>
      </c>
      <c r="BJ890" s="36">
        <v>683.24014399999999</v>
      </c>
      <c r="BK890" s="36">
        <v>718.67306599999995</v>
      </c>
      <c r="BL890" s="36">
        <v>822.44692814999985</v>
      </c>
      <c r="BM890" s="36">
        <v>31.208378051430653</v>
      </c>
      <c r="BN890" s="36">
        <v>800.37927239999988</v>
      </c>
      <c r="BO890" s="36">
        <v>844.51458389999993</v>
      </c>
      <c r="BP890" s="36">
        <v>183704.9</v>
      </c>
      <c r="BQ890" s="36">
        <v>5691.8912449202626</v>
      </c>
      <c r="BR890" s="36">
        <v>176356.7</v>
      </c>
      <c r="BS890" s="36">
        <v>187379</v>
      </c>
      <c r="BT890" s="36">
        <v>683.24014399999999</v>
      </c>
      <c r="BU890" s="36">
        <v>0</v>
      </c>
      <c r="BV890" s="36">
        <v>683.24014399999999</v>
      </c>
      <c r="BW890" s="36">
        <v>683.24014399999999</v>
      </c>
      <c r="BX890" s="36">
        <v>805.92209015000003</v>
      </c>
      <c r="BY890" s="36">
        <v>7.8387280358124602</v>
      </c>
      <c r="BZ890" s="36">
        <v>800.37927239999988</v>
      </c>
      <c r="CA890" s="36">
        <v>811.46490790000007</v>
      </c>
      <c r="CB890" s="36">
        <v>165851.08124999999</v>
      </c>
      <c r="CC890" s="36">
        <v>30655.368027546119</v>
      </c>
      <c r="CD890" s="36">
        <v>63378.2</v>
      </c>
      <c r="CE890" s="36">
        <v>187379</v>
      </c>
      <c r="CF890" s="36"/>
      <c r="CG890" s="40">
        <v>24.05</v>
      </c>
      <c r="CH890" s="40">
        <v>63.689</v>
      </c>
      <c r="CI890" s="40"/>
      <c r="CL890" s="5" t="str">
        <f t="shared" si="1851"/>
        <v>0.666_1_4</v>
      </c>
      <c r="CM890" s="95" t="str">
        <f t="shared" si="1852"/>
        <v>2S</v>
      </c>
      <c r="CN890" s="96">
        <f t="shared" si="1839"/>
        <v>18</v>
      </c>
      <c r="CO890" s="96" t="str">
        <f t="shared" si="1847"/>
        <v>0.666_1_4</v>
      </c>
      <c r="CP890" s="95" t="str">
        <f t="shared" si="1855"/>
        <v>2S</v>
      </c>
      <c r="CQ890" s="5">
        <f t="shared" si="1848"/>
        <v>25</v>
      </c>
      <c r="CV890" s="87"/>
      <c r="CW890" s="87"/>
      <c r="CX890" s="87"/>
      <c r="CY890" s="87"/>
      <c r="CZ890" s="87"/>
    </row>
    <row r="891" spans="1:104" s="5" customFormat="1">
      <c r="A891" s="13" t="s">
        <v>511</v>
      </c>
      <c r="B891" s="13">
        <v>1</v>
      </c>
      <c r="C891" s="13">
        <v>2</v>
      </c>
      <c r="D891" s="13" t="s">
        <v>101</v>
      </c>
      <c r="E891" s="35" t="s">
        <v>436</v>
      </c>
      <c r="F891" s="13" t="s">
        <v>36</v>
      </c>
      <c r="G891" s="36">
        <v>1032412358</v>
      </c>
      <c r="H891" s="13">
        <v>0</v>
      </c>
      <c r="I891" s="37">
        <v>30</v>
      </c>
      <c r="J891" s="37" t="s">
        <v>38</v>
      </c>
      <c r="K891" s="38">
        <v>43537</v>
      </c>
      <c r="L891" s="39">
        <v>0.4375</v>
      </c>
      <c r="M891" s="37" t="s">
        <v>39</v>
      </c>
      <c r="N891" s="37" t="s">
        <v>190</v>
      </c>
      <c r="O891" s="37"/>
      <c r="P891" s="37" t="s">
        <v>190</v>
      </c>
      <c r="Q891" s="37">
        <v>3</v>
      </c>
      <c r="R891" s="13" t="s">
        <v>55</v>
      </c>
      <c r="S891" s="13" t="s">
        <v>127</v>
      </c>
      <c r="T891" s="13" t="s">
        <v>42</v>
      </c>
      <c r="U891" s="13" t="s">
        <v>45</v>
      </c>
      <c r="V891" s="13" t="s">
        <v>41</v>
      </c>
      <c r="W891" s="13" t="s">
        <v>46</v>
      </c>
      <c r="X891" s="13" t="s">
        <v>47</v>
      </c>
      <c r="Y891" s="13" t="s">
        <v>41</v>
      </c>
      <c r="Z891" s="13" t="s">
        <v>42</v>
      </c>
      <c r="AA891" s="13">
        <v>0</v>
      </c>
      <c r="AB891" s="13">
        <v>0</v>
      </c>
      <c r="AC891" s="72">
        <f t="shared" si="1840"/>
        <v>1</v>
      </c>
      <c r="AD891" s="13">
        <v>-1</v>
      </c>
      <c r="AE891" s="72">
        <f t="shared" ref="AE891" si="1962">VALUE(IF(AD891=-2,0%,IF(AD891=-1,50%,IF(AD891=0,100%,IF(AD891=1,50%,IF(AD891=2,0%))))))</f>
        <v>0.5</v>
      </c>
      <c r="AF891" s="13" t="s">
        <v>42</v>
      </c>
      <c r="AG891" s="13">
        <v>1</v>
      </c>
      <c r="AH891" s="13" t="s">
        <v>41</v>
      </c>
      <c r="AI891" s="13">
        <f t="shared" si="1827"/>
        <v>1</v>
      </c>
      <c r="AJ891" s="70">
        <f t="shared" si="1842"/>
        <v>0.66599999999999993</v>
      </c>
      <c r="AK891" s="59">
        <f t="shared" si="1843"/>
        <v>-1</v>
      </c>
      <c r="AL891" s="70">
        <f t="shared" ref="AL891" si="1963">VALUE(IF(AK891=-3,0%,IF(AK891=-2,33.3%,IF(AK891=-1,66.6%,IF(AK891=0,100%,IF(AK891=1,66.6%,IF(AK891=2,33.3%,IF(AK891=3,0%))))))))</f>
        <v>0.66599999999999993</v>
      </c>
      <c r="AM891" s="13" t="s">
        <v>41</v>
      </c>
      <c r="AN891" s="13" t="s">
        <v>42</v>
      </c>
      <c r="AO891" s="13"/>
      <c r="AP891" s="13">
        <v>101.31965006729475</v>
      </c>
      <c r="AQ891" s="13">
        <v>117.34261838440112</v>
      </c>
      <c r="AR891" s="13">
        <v>125.13020833333333</v>
      </c>
      <c r="AS891" s="13">
        <v>148.05555555555554</v>
      </c>
      <c r="AT891" s="36">
        <v>678.15420900000004</v>
      </c>
      <c r="AU891" s="36" t="str">
        <f t="shared" si="1845"/>
        <v>4</v>
      </c>
      <c r="AV891" s="36">
        <v>74.002606667400912</v>
      </c>
      <c r="AW891" s="36">
        <v>625.82646399999999</v>
      </c>
      <c r="AX891" s="36">
        <v>730.48195399999997</v>
      </c>
      <c r="AY891" s="36">
        <v>761.46284434999995</v>
      </c>
      <c r="AZ891" s="36" t="str">
        <f t="shared" si="1846"/>
        <v>4</v>
      </c>
      <c r="BA891" s="36">
        <v>86.375165498359138</v>
      </c>
      <c r="BB891" s="36">
        <v>700.38637909999989</v>
      </c>
      <c r="BC891" s="36">
        <v>822.53930960000002</v>
      </c>
      <c r="BD891" s="36">
        <v>163956.625</v>
      </c>
      <c r="BE891" s="36" t="s">
        <v>50</v>
      </c>
      <c r="BF891" s="36">
        <v>82667.199999999997</v>
      </c>
      <c r="BG891" s="36">
        <v>209423.6</v>
      </c>
      <c r="BH891" s="36">
        <v>565.93670500000007</v>
      </c>
      <c r="BI891" s="36">
        <v>84.696909425054741</v>
      </c>
      <c r="BJ891" s="36">
        <v>506.04694600000005</v>
      </c>
      <c r="BK891" s="36">
        <v>625.82646399999999</v>
      </c>
      <c r="BL891" s="36">
        <v>655.50975374999985</v>
      </c>
      <c r="BM891" s="36">
        <v>63.465132203506222</v>
      </c>
      <c r="BN891" s="36">
        <v>610.63312839999992</v>
      </c>
      <c r="BO891" s="36">
        <v>700.38637909999989</v>
      </c>
      <c r="BP891" s="36">
        <v>53733.700000000004</v>
      </c>
      <c r="BQ891" s="36">
        <v>14450.335756099204</v>
      </c>
      <c r="BR891" s="36">
        <v>44089.2</v>
      </c>
      <c r="BS891" s="36">
        <v>82667.199999999997</v>
      </c>
      <c r="BT891" s="36">
        <v>654.53330400000004</v>
      </c>
      <c r="BU891" s="36">
        <v>40.597602460874455</v>
      </c>
      <c r="BV891" s="36">
        <v>625.82646399999999</v>
      </c>
      <c r="BW891" s="36">
        <v>683.24014399999999</v>
      </c>
      <c r="BX891" s="36">
        <v>750.38282574999994</v>
      </c>
      <c r="BY891" s="36">
        <v>70.705652922892881</v>
      </c>
      <c r="BZ891" s="36">
        <v>700.38637909999989</v>
      </c>
      <c r="CA891" s="36">
        <v>800.37927239999988</v>
      </c>
      <c r="CB891" s="36">
        <v>124345.26250000001</v>
      </c>
      <c r="CC891" s="36">
        <v>70705.20482801694</v>
      </c>
      <c r="CD891" s="36">
        <v>44089.2</v>
      </c>
      <c r="CE891" s="36">
        <v>209423.6</v>
      </c>
      <c r="CF891" s="36"/>
      <c r="CG891" s="40">
        <v>24.122</v>
      </c>
      <c r="CH891" s="40">
        <v>64.700999999999993</v>
      </c>
      <c r="CI891" s="40"/>
      <c r="CL891" s="5" t="str">
        <f t="shared" si="1851"/>
        <v>0.666_1_4</v>
      </c>
      <c r="CM891" s="95" t="str">
        <f t="shared" si="1852"/>
        <v>2S</v>
      </c>
      <c r="CN891" s="96">
        <f t="shared" si="1839"/>
        <v>18</v>
      </c>
      <c r="CO891" s="96" t="str">
        <f t="shared" si="1847"/>
        <v>0.666_0.5_4</v>
      </c>
      <c r="CP891" s="95" t="str">
        <f t="shared" si="1855"/>
        <v>2R</v>
      </c>
      <c r="CQ891" s="5">
        <f t="shared" si="1848"/>
        <v>9</v>
      </c>
      <c r="CV891" s="87"/>
      <c r="CW891" s="87"/>
      <c r="CX891" s="87"/>
      <c r="CY891" s="87"/>
      <c r="CZ891" s="87"/>
    </row>
    <row r="892" spans="1:104" s="5" customFormat="1">
      <c r="A892" s="13" t="s">
        <v>511</v>
      </c>
      <c r="B892" s="13">
        <v>1</v>
      </c>
      <c r="C892" s="13">
        <v>2</v>
      </c>
      <c r="D892" s="13" t="s">
        <v>101</v>
      </c>
      <c r="E892" s="35" t="s">
        <v>436</v>
      </c>
      <c r="F892" s="13" t="s">
        <v>36</v>
      </c>
      <c r="G892" s="36">
        <v>1032412358</v>
      </c>
      <c r="H892" s="13">
        <v>0</v>
      </c>
      <c r="I892" s="37">
        <v>30</v>
      </c>
      <c r="J892" s="37" t="s">
        <v>38</v>
      </c>
      <c r="K892" s="38">
        <v>43537</v>
      </c>
      <c r="L892" s="39">
        <v>0.45</v>
      </c>
      <c r="M892" s="37" t="s">
        <v>39</v>
      </c>
      <c r="N892" s="37" t="s">
        <v>190</v>
      </c>
      <c r="O892" s="37"/>
      <c r="P892" s="37" t="s">
        <v>190</v>
      </c>
      <c r="Q892" s="37">
        <v>4</v>
      </c>
      <c r="R892" s="13" t="s">
        <v>55</v>
      </c>
      <c r="S892" s="13" t="s">
        <v>127</v>
      </c>
      <c r="T892" s="13" t="s">
        <v>42</v>
      </c>
      <c r="U892" s="13" t="s">
        <v>45</v>
      </c>
      <c r="V892" s="13" t="s">
        <v>41</v>
      </c>
      <c r="W892" s="13" t="s">
        <v>46</v>
      </c>
      <c r="X892" s="13" t="s">
        <v>47</v>
      </c>
      <c r="Y892" s="13" t="s">
        <v>41</v>
      </c>
      <c r="Z892" s="13" t="s">
        <v>41</v>
      </c>
      <c r="AA892" s="13">
        <v>0</v>
      </c>
      <c r="AB892" s="13">
        <v>0</v>
      </c>
      <c r="AC892" s="72">
        <f t="shared" si="1840"/>
        <v>1</v>
      </c>
      <c r="AD892" s="13">
        <v>-1</v>
      </c>
      <c r="AE892" s="72">
        <f t="shared" ref="AE892" si="1964">VALUE(IF(AD892=-2,0%,IF(AD892=-1,50%,IF(AD892=0,100%,IF(AD892=1,50%,IF(AD892=2,0%))))))</f>
        <v>0.5</v>
      </c>
      <c r="AF892" s="13" t="s">
        <v>42</v>
      </c>
      <c r="AG892" s="13">
        <v>1</v>
      </c>
      <c r="AH892" s="13" t="s">
        <v>41</v>
      </c>
      <c r="AI892" s="13">
        <f t="shared" si="1827"/>
        <v>1</v>
      </c>
      <c r="AJ892" s="70">
        <f t="shared" si="1842"/>
        <v>0.66599999999999993</v>
      </c>
      <c r="AK892" s="59">
        <f t="shared" si="1843"/>
        <v>-1</v>
      </c>
      <c r="AL892" s="70">
        <f t="shared" ref="AL892" si="1965">VALUE(IF(AK892=-3,0%,IF(AK892=-2,33.3%,IF(AK892=-1,66.6%,IF(AK892=0,100%,IF(AK892=1,66.6%,IF(AK892=2,33.3%,IF(AK892=3,0%))))))))</f>
        <v>0.66599999999999993</v>
      </c>
      <c r="AM892" s="13" t="s">
        <v>41</v>
      </c>
      <c r="AN892" s="13" t="s">
        <v>41</v>
      </c>
      <c r="AO892" s="13"/>
      <c r="AP892" s="13">
        <v>101.31965006729475</v>
      </c>
      <c r="AQ892" s="13">
        <v>117.34261838440112</v>
      </c>
      <c r="AR892" s="13">
        <v>125.13020833333333</v>
      </c>
      <c r="AS892" s="13">
        <v>148.05555555555554</v>
      </c>
      <c r="AT892" s="36">
        <v>835.01354900000001</v>
      </c>
      <c r="AU892" s="36" t="str">
        <f t="shared" si="1845"/>
        <v>4</v>
      </c>
      <c r="AV892" s="36">
        <v>8.932802184983867</v>
      </c>
      <c r="AW892" s="36">
        <v>828.69710399999985</v>
      </c>
      <c r="AX892" s="36">
        <v>841.32999400000006</v>
      </c>
      <c r="AY892" s="36">
        <v>877.58094240000003</v>
      </c>
      <c r="AZ892" s="36" t="str">
        <f t="shared" si="1846"/>
        <v>4</v>
      </c>
      <c r="BA892" s="36">
        <v>31.148783445465497</v>
      </c>
      <c r="BB892" s="36">
        <v>855.5554264000001</v>
      </c>
      <c r="BC892" s="36">
        <v>899.60645839999995</v>
      </c>
      <c r="BD892" s="36">
        <v>231468.2</v>
      </c>
      <c r="BE892" s="36" t="s">
        <v>50</v>
      </c>
      <c r="BF892" s="36">
        <v>231468.2</v>
      </c>
      <c r="BG892" s="36">
        <v>231468.2</v>
      </c>
      <c r="BH892" s="36">
        <v>756.454474</v>
      </c>
      <c r="BI892" s="36">
        <v>120.03211149746873</v>
      </c>
      <c r="BJ892" s="36">
        <v>671.57895399999995</v>
      </c>
      <c r="BK892" s="36">
        <v>841.32999400000006</v>
      </c>
      <c r="BL892" s="36">
        <v>833.40112139999997</v>
      </c>
      <c r="BM892" s="36">
        <v>93.62848548688126</v>
      </c>
      <c r="BN892" s="36">
        <v>767.19578439999998</v>
      </c>
      <c r="BO892" s="36">
        <v>899.60645839999995</v>
      </c>
      <c r="BP892" s="36">
        <v>201156.88333333333</v>
      </c>
      <c r="BQ892" s="36">
        <v>32650.931557945696</v>
      </c>
      <c r="BR892" s="36">
        <v>148801</v>
      </c>
      <c r="BS892" s="36">
        <v>231468.2</v>
      </c>
      <c r="BT892" s="36">
        <v>744.90562199999999</v>
      </c>
      <c r="BU892" s="36">
        <v>136.36465462570837</v>
      </c>
      <c r="BV892" s="36">
        <v>648.48124999999993</v>
      </c>
      <c r="BW892" s="36">
        <v>841.32999400000006</v>
      </c>
      <c r="BX892" s="36">
        <v>827.83590714999991</v>
      </c>
      <c r="BY892" s="36">
        <v>101.49888695674326</v>
      </c>
      <c r="BZ892" s="36">
        <v>756.06535589999999</v>
      </c>
      <c r="CA892" s="36">
        <v>899.60645839999995</v>
      </c>
      <c r="CB892" s="36">
        <v>196679.06875000003</v>
      </c>
      <c r="CC892" s="36">
        <v>22742.531013051608</v>
      </c>
      <c r="CD892" s="36">
        <v>148801</v>
      </c>
      <c r="CE892" s="36">
        <v>231468.2</v>
      </c>
      <c r="CF892" s="36"/>
      <c r="CG892" s="40">
        <v>24.074000000000002</v>
      </c>
      <c r="CH892" s="40">
        <v>65.206999999999994</v>
      </c>
      <c r="CI892" s="40"/>
      <c r="CL892" s="5" t="str">
        <f t="shared" si="1851"/>
        <v>0.666_1_4</v>
      </c>
      <c r="CM892" s="95" t="str">
        <f t="shared" si="1852"/>
        <v>2S</v>
      </c>
      <c r="CN892" s="96">
        <f t="shared" si="1839"/>
        <v>18</v>
      </c>
      <c r="CO892" s="96" t="str">
        <f t="shared" si="1847"/>
        <v>0.666_0.5_4</v>
      </c>
      <c r="CP892" s="95" t="str">
        <f t="shared" si="1855"/>
        <v>2R</v>
      </c>
      <c r="CQ892" s="5">
        <f t="shared" si="1848"/>
        <v>9</v>
      </c>
      <c r="CV892" s="87"/>
      <c r="CW892" s="87"/>
      <c r="CX892" s="87"/>
      <c r="CY892" s="87"/>
      <c r="CZ892" s="87"/>
    </row>
    <row r="893" spans="1:104" s="5" customFormat="1">
      <c r="A893" s="13" t="s">
        <v>511</v>
      </c>
      <c r="B893" s="13">
        <v>1</v>
      </c>
      <c r="C893" s="13">
        <v>2</v>
      </c>
      <c r="D893" s="13" t="s">
        <v>101</v>
      </c>
      <c r="E893" s="35" t="s">
        <v>436</v>
      </c>
      <c r="F893" s="13" t="s">
        <v>36</v>
      </c>
      <c r="G893" s="36">
        <v>1032412358</v>
      </c>
      <c r="H893" s="13">
        <v>0</v>
      </c>
      <c r="I893" s="37">
        <v>30</v>
      </c>
      <c r="J893" s="37" t="s">
        <v>38</v>
      </c>
      <c r="K893" s="38">
        <v>43537</v>
      </c>
      <c r="L893" s="39">
        <v>0.4604166666666667</v>
      </c>
      <c r="M893" s="37" t="s">
        <v>39</v>
      </c>
      <c r="N893" s="37" t="s">
        <v>190</v>
      </c>
      <c r="O893" s="37"/>
      <c r="P893" s="37" t="s">
        <v>190</v>
      </c>
      <c r="Q893" s="37">
        <v>5</v>
      </c>
      <c r="R893" s="13" t="s">
        <v>55</v>
      </c>
      <c r="S893" s="13" t="s">
        <v>63</v>
      </c>
      <c r="T893" s="13" t="s">
        <v>42</v>
      </c>
      <c r="U893" s="13" t="s">
        <v>52</v>
      </c>
      <c r="V893" s="13" t="s">
        <v>42</v>
      </c>
      <c r="W893" s="13" t="s">
        <v>46</v>
      </c>
      <c r="X893" s="13" t="s">
        <v>47</v>
      </c>
      <c r="Y893" s="13" t="s">
        <v>41</v>
      </c>
      <c r="Z893" s="13" t="s">
        <v>41</v>
      </c>
      <c r="AA893" s="13">
        <v>0</v>
      </c>
      <c r="AB893" s="13">
        <v>0</v>
      </c>
      <c r="AC893" s="72">
        <f t="shared" si="1840"/>
        <v>1</v>
      </c>
      <c r="AD893" s="13">
        <v>0</v>
      </c>
      <c r="AE893" s="72">
        <f t="shared" ref="AE893" si="1966">VALUE(IF(AD893=-2,0%,IF(AD893=-1,50%,IF(AD893=0,100%,IF(AD893=1,50%,IF(AD893=2,0%))))))</f>
        <v>1</v>
      </c>
      <c r="AF893" s="13" t="s">
        <v>42</v>
      </c>
      <c r="AG893" s="13">
        <v>0</v>
      </c>
      <c r="AH893" s="13" t="s">
        <v>42</v>
      </c>
      <c r="AI893" s="13">
        <f t="shared" ref="AI893:AI956" si="1967">VALUE(IF(W893="Muy Fría",-3, IF(W893="Fría",-2, IF(W893="Ligeramente Fría",-1, IF(W893="Agradable",0, IF(W893="Ligeramente caliente",1, IF(W893="Caliente",2, IF(W893="Muy Caliente",3))))))))</f>
        <v>1</v>
      </c>
      <c r="AJ893" s="70">
        <f t="shared" si="1842"/>
        <v>0.66599999999999993</v>
      </c>
      <c r="AK893" s="59">
        <f t="shared" si="1843"/>
        <v>-1</v>
      </c>
      <c r="AL893" s="70">
        <f t="shared" ref="AL893" si="1968">VALUE(IF(AK893=-3,0%,IF(AK893=-2,33.3%,IF(AK893=-1,66.6%,IF(AK893=0,100%,IF(AK893=1,66.6%,IF(AK893=2,33.3%,IF(AK893=3,0%))))))))</f>
        <v>0.66599999999999993</v>
      </c>
      <c r="AM893" s="13" t="s">
        <v>41</v>
      </c>
      <c r="AN893" s="13" t="s">
        <v>41</v>
      </c>
      <c r="AO893" s="13"/>
      <c r="AP893" s="13">
        <v>101.31965006729475</v>
      </c>
      <c r="AQ893" s="13">
        <v>117.34261838440112</v>
      </c>
      <c r="AR893" s="13">
        <v>125.13020833333333</v>
      </c>
      <c r="AS893" s="13">
        <v>148.05555555555554</v>
      </c>
      <c r="AT893" s="36">
        <v>643.28307199999995</v>
      </c>
      <c r="AU893" s="36" t="str">
        <f t="shared" si="1845"/>
        <v>4</v>
      </c>
      <c r="AV893" s="36">
        <v>56.507833135118226</v>
      </c>
      <c r="AW893" s="36">
        <v>603.32600000000002</v>
      </c>
      <c r="AX893" s="36">
        <v>683.24014399999999</v>
      </c>
      <c r="AY893" s="36">
        <v>755.94453535000002</v>
      </c>
      <c r="AZ893" s="36" t="str">
        <f t="shared" si="1846"/>
        <v>4</v>
      </c>
      <c r="BA893" s="36">
        <v>47.146864712650597</v>
      </c>
      <c r="BB893" s="36">
        <v>722.60666760000004</v>
      </c>
      <c r="BC893" s="36">
        <v>789.28240310000001</v>
      </c>
      <c r="BD893" s="36">
        <v>202534.67499999999</v>
      </c>
      <c r="BE893" s="36" t="s">
        <v>50</v>
      </c>
      <c r="BF893" s="36">
        <v>159823.29999999999</v>
      </c>
      <c r="BG893" s="36">
        <v>231468.2</v>
      </c>
      <c r="BH893" s="36">
        <v>649.15111300000001</v>
      </c>
      <c r="BI893" s="36">
        <v>64.806496301879619</v>
      </c>
      <c r="BJ893" s="36">
        <v>603.32600000000002</v>
      </c>
      <c r="BK893" s="36">
        <v>694.976226</v>
      </c>
      <c r="BL893" s="36">
        <v>755.94453535000002</v>
      </c>
      <c r="BM893" s="36">
        <v>47.146864712650597</v>
      </c>
      <c r="BN893" s="36">
        <v>722.60666760000004</v>
      </c>
      <c r="BO893" s="36">
        <v>789.28240310000001</v>
      </c>
      <c r="BP893" s="36">
        <v>208505.08333333334</v>
      </c>
      <c r="BQ893" s="36">
        <v>27092.577196672522</v>
      </c>
      <c r="BR893" s="36">
        <v>159823.29999999999</v>
      </c>
      <c r="BS893" s="36">
        <v>242490.5</v>
      </c>
      <c r="BT893" s="36">
        <v>722.3279970000001</v>
      </c>
      <c r="BU893" s="36">
        <v>168.2942381068822</v>
      </c>
      <c r="BV893" s="36">
        <v>603.32600000000002</v>
      </c>
      <c r="BW893" s="36">
        <v>841.32999400000006</v>
      </c>
      <c r="BX893" s="36">
        <v>811.10656300000005</v>
      </c>
      <c r="BY893" s="36">
        <v>125.1577523432794</v>
      </c>
      <c r="BZ893" s="36">
        <v>722.60666760000004</v>
      </c>
      <c r="CA893" s="36">
        <v>899.60645839999995</v>
      </c>
      <c r="CB893" s="36">
        <v>202879.125</v>
      </c>
      <c r="CC893" s="36">
        <v>46599.615877451193</v>
      </c>
      <c r="CD893" s="36">
        <v>99200.7</v>
      </c>
      <c r="CE893" s="36">
        <v>242490.5</v>
      </c>
      <c r="CF893" s="36"/>
      <c r="CG893" s="40">
        <v>24.291</v>
      </c>
      <c r="CH893" s="40">
        <v>64.063000000000002</v>
      </c>
      <c r="CI893" s="40"/>
      <c r="CL893" s="5" t="str">
        <f t="shared" si="1851"/>
        <v>0.666_1_4</v>
      </c>
      <c r="CM893" s="95" t="str">
        <f t="shared" si="1852"/>
        <v>2S</v>
      </c>
      <c r="CN893" s="96">
        <f t="shared" si="1839"/>
        <v>18</v>
      </c>
      <c r="CO893" s="96" t="str">
        <f t="shared" si="1847"/>
        <v>0.666_1_4</v>
      </c>
      <c r="CP893" s="95" t="str">
        <f t="shared" si="1855"/>
        <v>2S</v>
      </c>
      <c r="CQ893" s="5">
        <f t="shared" si="1848"/>
        <v>25</v>
      </c>
      <c r="CV893" s="87"/>
      <c r="CW893" s="87"/>
      <c r="CX893" s="87"/>
      <c r="CY893" s="87"/>
      <c r="CZ893" s="87"/>
    </row>
    <row r="894" spans="1:104" s="5" customFormat="1">
      <c r="A894" s="13" t="s">
        <v>511</v>
      </c>
      <c r="B894" s="13">
        <v>1</v>
      </c>
      <c r="C894" s="13">
        <v>2</v>
      </c>
      <c r="D894" s="13" t="s">
        <v>101</v>
      </c>
      <c r="E894" s="35" t="s">
        <v>436</v>
      </c>
      <c r="F894" s="13" t="s">
        <v>36</v>
      </c>
      <c r="G894" s="36">
        <v>1032412358</v>
      </c>
      <c r="H894" s="13">
        <v>0</v>
      </c>
      <c r="I894" s="37">
        <v>30</v>
      </c>
      <c r="J894" s="37" t="s">
        <v>38</v>
      </c>
      <c r="K894" s="38">
        <v>43537</v>
      </c>
      <c r="L894" s="39">
        <v>0.47152777777777777</v>
      </c>
      <c r="M894" s="37" t="s">
        <v>39</v>
      </c>
      <c r="N894" s="37" t="s">
        <v>190</v>
      </c>
      <c r="O894" s="37"/>
      <c r="P894" s="37" t="s">
        <v>190</v>
      </c>
      <c r="Q894" s="37">
        <v>6</v>
      </c>
      <c r="R894" s="13" t="s">
        <v>55</v>
      </c>
      <c r="S894" s="13" t="s">
        <v>63</v>
      </c>
      <c r="T894" s="13" t="s">
        <v>42</v>
      </c>
      <c r="U894" s="13" t="s">
        <v>52</v>
      </c>
      <c r="V894" s="13" t="s">
        <v>42</v>
      </c>
      <c r="W894" s="13" t="s">
        <v>46</v>
      </c>
      <c r="X894" s="13" t="s">
        <v>47</v>
      </c>
      <c r="Y894" s="13" t="s">
        <v>41</v>
      </c>
      <c r="Z894" s="13" t="s">
        <v>41</v>
      </c>
      <c r="AA894" s="13">
        <v>0</v>
      </c>
      <c r="AB894" s="13">
        <v>0</v>
      </c>
      <c r="AC894" s="72">
        <f t="shared" si="1840"/>
        <v>1</v>
      </c>
      <c r="AD894" s="13">
        <v>0</v>
      </c>
      <c r="AE894" s="72">
        <f t="shared" ref="AE894" si="1969">VALUE(IF(AD894=-2,0%,IF(AD894=-1,50%,IF(AD894=0,100%,IF(AD894=1,50%,IF(AD894=2,0%))))))</f>
        <v>1</v>
      </c>
      <c r="AF894" s="13" t="s">
        <v>42</v>
      </c>
      <c r="AG894" s="13">
        <v>0</v>
      </c>
      <c r="AH894" s="13" t="s">
        <v>42</v>
      </c>
      <c r="AI894" s="13">
        <f t="shared" si="1967"/>
        <v>1</v>
      </c>
      <c r="AJ894" s="70">
        <f t="shared" si="1842"/>
        <v>0.66599999999999993</v>
      </c>
      <c r="AK894" s="59">
        <f t="shared" si="1843"/>
        <v>-1</v>
      </c>
      <c r="AL894" s="70">
        <f t="shared" ref="AL894" si="1970">VALUE(IF(AK894=-3,0%,IF(AK894=-2,33.3%,IF(AK894=-1,66.6%,IF(AK894=0,100%,IF(AK894=1,66.6%,IF(AK894=2,33.3%,IF(AK894=3,0%))))))))</f>
        <v>0.66599999999999993</v>
      </c>
      <c r="AM894" s="13" t="s">
        <v>41</v>
      </c>
      <c r="AN894" s="13" t="s">
        <v>41</v>
      </c>
      <c r="AO894" s="13"/>
      <c r="AP894" s="13">
        <v>101.31965006729475</v>
      </c>
      <c r="AQ894" s="13">
        <v>117.34261838440112</v>
      </c>
      <c r="AR894" s="13">
        <v>125.13020833333333</v>
      </c>
      <c r="AS894" s="13">
        <v>148.05555555555554</v>
      </c>
      <c r="AT894" s="36">
        <v>785.60687999999993</v>
      </c>
      <c r="AU894" s="36" t="str">
        <f t="shared" si="1845"/>
        <v>4</v>
      </c>
      <c r="AV894" s="36">
        <v>60.938779186494529</v>
      </c>
      <c r="AW894" s="36">
        <v>742.51665600000001</v>
      </c>
      <c r="AX894" s="36">
        <v>828.69710399999985</v>
      </c>
      <c r="AY894" s="36">
        <v>822.41891475000011</v>
      </c>
      <c r="AZ894" s="36" t="str">
        <f t="shared" si="1846"/>
        <v>4</v>
      </c>
      <c r="BA894" s="36">
        <v>46.862104185164128</v>
      </c>
      <c r="BB894" s="36">
        <v>789.28240310000001</v>
      </c>
      <c r="BC894" s="36">
        <v>855.5554264000001</v>
      </c>
      <c r="BD894" s="36">
        <v>245246.07499999998</v>
      </c>
      <c r="BE894" s="36" t="s">
        <v>50</v>
      </c>
      <c r="BF894" s="36">
        <v>187379</v>
      </c>
      <c r="BG894" s="36">
        <v>264535.09999999998</v>
      </c>
      <c r="BH894" s="36">
        <v>755.96862399999986</v>
      </c>
      <c r="BI894" s="36">
        <v>102.8536027867803</v>
      </c>
      <c r="BJ894" s="36">
        <v>683.24014399999999</v>
      </c>
      <c r="BK894" s="36">
        <v>828.69710399999985</v>
      </c>
      <c r="BL894" s="36">
        <v>794.66311195000003</v>
      </c>
      <c r="BM894" s="36">
        <v>86.114736939477297</v>
      </c>
      <c r="BN894" s="36">
        <v>733.77079749999996</v>
      </c>
      <c r="BO894" s="36">
        <v>855.5554264000001</v>
      </c>
      <c r="BP894" s="36">
        <v>145126.88333333333</v>
      </c>
      <c r="BQ894" s="36">
        <v>64333.453666764028</v>
      </c>
      <c r="BR894" s="36">
        <v>82667.199999999997</v>
      </c>
      <c r="BS894" s="36">
        <v>264535.09999999998</v>
      </c>
      <c r="BT894" s="36">
        <v>767.74215199999992</v>
      </c>
      <c r="BU894" s="36">
        <v>86.203319812200917</v>
      </c>
      <c r="BV894" s="36">
        <v>706.78719999999998</v>
      </c>
      <c r="BW894" s="36">
        <v>828.69710399999985</v>
      </c>
      <c r="BX894" s="36">
        <v>816.86486319999995</v>
      </c>
      <c r="BY894" s="36">
        <v>54.716719213293516</v>
      </c>
      <c r="BZ894" s="36">
        <v>778.1742999999999</v>
      </c>
      <c r="CA894" s="36">
        <v>855.5554264000001</v>
      </c>
      <c r="CB894" s="36">
        <v>161201.06875000001</v>
      </c>
      <c r="CC894" s="36">
        <v>60955.712497022141</v>
      </c>
      <c r="CD894" s="36">
        <v>82667.199999999997</v>
      </c>
      <c r="CE894" s="36">
        <v>264535.09999999998</v>
      </c>
      <c r="CF894" s="36"/>
      <c r="CG894" s="40">
        <v>24.652999999999999</v>
      </c>
      <c r="CH894" s="40">
        <v>62.417999999999999</v>
      </c>
      <c r="CI894" s="40"/>
      <c r="CL894" s="5" t="str">
        <f t="shared" si="1851"/>
        <v>0.666_1_4</v>
      </c>
      <c r="CM894" s="95" t="str">
        <f t="shared" si="1852"/>
        <v>2S</v>
      </c>
      <c r="CN894" s="96">
        <f t="shared" si="1839"/>
        <v>18</v>
      </c>
      <c r="CO894" s="96" t="str">
        <f t="shared" si="1847"/>
        <v>0.666_1_4</v>
      </c>
      <c r="CP894" s="95" t="str">
        <f t="shared" si="1855"/>
        <v>2S</v>
      </c>
      <c r="CQ894" s="5">
        <f t="shared" si="1848"/>
        <v>25</v>
      </c>
      <c r="CV894" s="87"/>
      <c r="CW894" s="87"/>
      <c r="CX894" s="87"/>
      <c r="CY894" s="87"/>
      <c r="CZ894" s="87"/>
    </row>
    <row r="895" spans="1:104" s="5" customFormat="1">
      <c r="A895" s="13" t="s">
        <v>511</v>
      </c>
      <c r="B895" s="13">
        <v>1</v>
      </c>
      <c r="C895" s="13">
        <v>3</v>
      </c>
      <c r="D895" s="13" t="s">
        <v>58</v>
      </c>
      <c r="E895" s="35" t="s">
        <v>437</v>
      </c>
      <c r="F895" s="13" t="s">
        <v>36</v>
      </c>
      <c r="G895" s="36">
        <v>1053844536</v>
      </c>
      <c r="H895" s="13">
        <v>0</v>
      </c>
      <c r="I895" s="37">
        <v>23</v>
      </c>
      <c r="J895" s="37" t="s">
        <v>38</v>
      </c>
      <c r="K895" s="38">
        <v>43537</v>
      </c>
      <c r="L895" s="39">
        <v>0.41666666666666669</v>
      </c>
      <c r="M895" s="37" t="s">
        <v>93</v>
      </c>
      <c r="N895" s="37" t="s">
        <v>190</v>
      </c>
      <c r="O895" s="37"/>
      <c r="P895" s="37"/>
      <c r="Q895" s="37">
        <v>1</v>
      </c>
      <c r="R895" s="13" t="s">
        <v>55</v>
      </c>
      <c r="S895" s="13" t="s">
        <v>63</v>
      </c>
      <c r="T895" s="13" t="s">
        <v>42</v>
      </c>
      <c r="U895" s="13" t="s">
        <v>52</v>
      </c>
      <c r="V895" s="13" t="s">
        <v>42</v>
      </c>
      <c r="W895" s="13" t="s">
        <v>66</v>
      </c>
      <c r="X895" s="13" t="s">
        <v>76</v>
      </c>
      <c r="Y895" s="13" t="s">
        <v>41</v>
      </c>
      <c r="Z895" s="13" t="s">
        <v>42</v>
      </c>
      <c r="AA895" s="13">
        <v>0</v>
      </c>
      <c r="AB895" s="13">
        <v>0</v>
      </c>
      <c r="AC895" s="72">
        <f t="shared" si="1840"/>
        <v>1</v>
      </c>
      <c r="AD895" s="13">
        <v>0</v>
      </c>
      <c r="AE895" s="72">
        <f t="shared" ref="AE895" si="1971">VALUE(IF(AD895=-2,0%,IF(AD895=-1,50%,IF(AD895=0,100%,IF(AD895=1,50%,IF(AD895=2,0%))))))</f>
        <v>1</v>
      </c>
      <c r="AF895" s="13" t="s">
        <v>42</v>
      </c>
      <c r="AG895" s="13">
        <v>0</v>
      </c>
      <c r="AH895" s="13" t="s">
        <v>42</v>
      </c>
      <c r="AI895" s="13">
        <f t="shared" si="1967"/>
        <v>0</v>
      </c>
      <c r="AJ895" s="70">
        <f t="shared" si="1842"/>
        <v>1</v>
      </c>
      <c r="AK895" s="59">
        <f t="shared" si="1843"/>
        <v>0</v>
      </c>
      <c r="AL895" s="70">
        <f t="shared" ref="AL895" si="1972">VALUE(IF(AK895=-3,0%,IF(AK895=-2,33.3%,IF(AK895=-1,66.6%,IF(AK895=0,100%,IF(AK895=1,66.6%,IF(AK895=2,33.3%,IF(AK895=3,0%))))))))</f>
        <v>1</v>
      </c>
      <c r="AM895" s="13" t="s">
        <v>41</v>
      </c>
      <c r="AN895" s="13" t="s">
        <v>42</v>
      </c>
      <c r="AO895" s="13"/>
      <c r="AP895" s="13">
        <v>101.31965006729475</v>
      </c>
      <c r="AQ895" s="13">
        <v>117.34261838440112</v>
      </c>
      <c r="AR895" s="13">
        <v>125.13020833333333</v>
      </c>
      <c r="AS895" s="13">
        <v>148.05555555555554</v>
      </c>
      <c r="AT895" s="36">
        <v>798.45218750000004</v>
      </c>
      <c r="AU895" s="36" t="str">
        <f t="shared" si="1845"/>
        <v>4</v>
      </c>
      <c r="AV895" s="36">
        <v>33.783882626487966</v>
      </c>
      <c r="AW895" s="36">
        <v>774.56337499999995</v>
      </c>
      <c r="AX895" s="36">
        <v>822.34100000000001</v>
      </c>
      <c r="AY895" s="36">
        <v>389.37139300000001</v>
      </c>
      <c r="AZ895" s="36" t="str">
        <f t="shared" si="1846"/>
        <v>3</v>
      </c>
      <c r="BA895" s="36">
        <v>0</v>
      </c>
      <c r="BB895" s="36">
        <v>389.37139300000001</v>
      </c>
      <c r="BC895" s="36">
        <v>389.37139300000001</v>
      </c>
      <c r="BD895" s="36">
        <v>165334.42499999999</v>
      </c>
      <c r="BE895" s="36" t="s">
        <v>50</v>
      </c>
      <c r="BF895" s="36">
        <v>159823.29999999999</v>
      </c>
      <c r="BG895" s="36">
        <v>170845.6</v>
      </c>
      <c r="BH895" s="36">
        <v>822.31713949999994</v>
      </c>
      <c r="BI895" s="36">
        <v>67.53402141027091</v>
      </c>
      <c r="BJ895" s="36">
        <v>774.56337499999995</v>
      </c>
      <c r="BK895" s="36">
        <v>870.07090400000004</v>
      </c>
      <c r="BL895" s="36">
        <v>368.60325899999998</v>
      </c>
      <c r="BM895" s="36">
        <v>29.370576767981802</v>
      </c>
      <c r="BN895" s="36">
        <v>347.83512500000001</v>
      </c>
      <c r="BO895" s="36">
        <v>389.37139300000001</v>
      </c>
      <c r="BP895" s="36">
        <v>158904.76666666669</v>
      </c>
      <c r="BQ895" s="36">
        <v>2249.9379784044349</v>
      </c>
      <c r="BR895" s="36">
        <v>154312.1</v>
      </c>
      <c r="BS895" s="36">
        <v>159823.29999999999</v>
      </c>
      <c r="BT895" s="36">
        <v>810.39714549999997</v>
      </c>
      <c r="BU895" s="36">
        <v>50.676604232064946</v>
      </c>
      <c r="BV895" s="36">
        <v>774.56337499999995</v>
      </c>
      <c r="BW895" s="36">
        <v>846.23091599999998</v>
      </c>
      <c r="BX895" s="36">
        <v>385.16989649999999</v>
      </c>
      <c r="BY895" s="36">
        <v>5.9418133325631173</v>
      </c>
      <c r="BZ895" s="36">
        <v>380.96839999999997</v>
      </c>
      <c r="CA895" s="36">
        <v>389.37139300000001</v>
      </c>
      <c r="CB895" s="36">
        <v>152589.89374999999</v>
      </c>
      <c r="CC895" s="36">
        <v>6888.953000030192</v>
      </c>
      <c r="CD895" s="36">
        <v>143289.79999999999</v>
      </c>
      <c r="CE895" s="36">
        <v>159823.29999999999</v>
      </c>
      <c r="CF895" s="36"/>
      <c r="CG895" s="40">
        <v>23.832999999999998</v>
      </c>
      <c r="CH895" s="40">
        <v>61.826000000000001</v>
      </c>
      <c r="CI895" s="40"/>
      <c r="CL895" s="5" t="str">
        <f t="shared" si="1851"/>
        <v>1_1_3</v>
      </c>
      <c r="CM895" s="95" t="str">
        <f t="shared" si="1852"/>
        <v>2J</v>
      </c>
      <c r="CN895" s="96">
        <f t="shared" si="1839"/>
        <v>54</v>
      </c>
      <c r="CO895" s="96" t="str">
        <f t="shared" si="1847"/>
        <v>1_1_3</v>
      </c>
      <c r="CP895" s="95" t="str">
        <f t="shared" si="1855"/>
        <v>2J</v>
      </c>
      <c r="CQ895" s="5">
        <f t="shared" si="1848"/>
        <v>37</v>
      </c>
      <c r="CV895" s="87"/>
      <c r="CW895" s="87"/>
      <c r="CX895" s="87"/>
      <c r="CY895" s="87"/>
      <c r="CZ895" s="87"/>
    </row>
    <row r="896" spans="1:104" s="5" customFormat="1">
      <c r="A896" s="13" t="s">
        <v>511</v>
      </c>
      <c r="B896" s="13">
        <v>1</v>
      </c>
      <c r="C896" s="13">
        <v>3</v>
      </c>
      <c r="D896" s="13" t="s">
        <v>58</v>
      </c>
      <c r="E896" s="35" t="s">
        <v>437</v>
      </c>
      <c r="F896" s="13" t="s">
        <v>36</v>
      </c>
      <c r="G896" s="36">
        <v>1053844536</v>
      </c>
      <c r="H896" s="13">
        <v>0</v>
      </c>
      <c r="I896" s="37">
        <v>23</v>
      </c>
      <c r="J896" s="37" t="s">
        <v>38</v>
      </c>
      <c r="K896" s="38">
        <v>43537</v>
      </c>
      <c r="L896" s="39">
        <v>0.42708333333333331</v>
      </c>
      <c r="M896" s="37" t="s">
        <v>93</v>
      </c>
      <c r="N896" s="37" t="s">
        <v>190</v>
      </c>
      <c r="O896" s="37"/>
      <c r="P896" s="37"/>
      <c r="Q896" s="37">
        <v>2</v>
      </c>
      <c r="R896" s="13" t="s">
        <v>55</v>
      </c>
      <c r="S896" s="13" t="s">
        <v>63</v>
      </c>
      <c r="T896" s="13" t="s">
        <v>42</v>
      </c>
      <c r="U896" s="13" t="s">
        <v>52</v>
      </c>
      <c r="V896" s="13" t="s">
        <v>42</v>
      </c>
      <c r="W896" s="13" t="s">
        <v>66</v>
      </c>
      <c r="X896" s="13" t="s">
        <v>76</v>
      </c>
      <c r="Y896" s="13" t="s">
        <v>41</v>
      </c>
      <c r="Z896" s="13" t="s">
        <v>41</v>
      </c>
      <c r="AA896" s="13">
        <v>0</v>
      </c>
      <c r="AB896" s="13">
        <v>0</v>
      </c>
      <c r="AC896" s="72">
        <f t="shared" si="1840"/>
        <v>1</v>
      </c>
      <c r="AD896" s="13">
        <v>0</v>
      </c>
      <c r="AE896" s="72">
        <f t="shared" ref="AE896" si="1973">VALUE(IF(AD896=-2,0%,IF(AD896=-1,50%,IF(AD896=0,100%,IF(AD896=1,50%,IF(AD896=2,0%))))))</f>
        <v>1</v>
      </c>
      <c r="AF896" s="13" t="s">
        <v>42</v>
      </c>
      <c r="AG896" s="13">
        <v>0</v>
      </c>
      <c r="AH896" s="13" t="s">
        <v>42</v>
      </c>
      <c r="AI896" s="13">
        <f t="shared" si="1967"/>
        <v>0</v>
      </c>
      <c r="AJ896" s="70">
        <f t="shared" si="1842"/>
        <v>1</v>
      </c>
      <c r="AK896" s="59">
        <f t="shared" si="1843"/>
        <v>0</v>
      </c>
      <c r="AL896" s="70">
        <f t="shared" ref="AL896" si="1974">VALUE(IF(AK896=-3,0%,IF(AK896=-2,33.3%,IF(AK896=-1,66.6%,IF(AK896=0,100%,IF(AK896=1,66.6%,IF(AK896=2,33.3%,IF(AK896=3,0%))))))))</f>
        <v>1</v>
      </c>
      <c r="AM896" s="13" t="s">
        <v>41</v>
      </c>
      <c r="AN896" s="13" t="s">
        <v>41</v>
      </c>
      <c r="AO896" s="13"/>
      <c r="AP896" s="13">
        <v>101.31965006729475</v>
      </c>
      <c r="AQ896" s="13">
        <v>117.34261838440112</v>
      </c>
      <c r="AR896" s="13">
        <v>125.13020833333333</v>
      </c>
      <c r="AS896" s="13">
        <v>148.05555555555554</v>
      </c>
      <c r="AT896" s="36">
        <v>816.39762999999994</v>
      </c>
      <c r="AU896" s="36" t="str">
        <f t="shared" si="1845"/>
        <v>4</v>
      </c>
      <c r="AV896" s="36">
        <v>42.190637671355368</v>
      </c>
      <c r="AW896" s="36">
        <v>786.56434400000001</v>
      </c>
      <c r="AX896" s="36">
        <v>846.23091599999998</v>
      </c>
      <c r="AY896" s="36">
        <v>380.987123</v>
      </c>
      <c r="AZ896" s="36" t="str">
        <f t="shared" si="1846"/>
        <v>3</v>
      </c>
      <c r="BA896" s="36">
        <v>11.857148344597851</v>
      </c>
      <c r="BB896" s="36">
        <v>372.60285300000004</v>
      </c>
      <c r="BC896" s="36">
        <v>389.37139300000001</v>
      </c>
      <c r="BD896" s="36">
        <v>179112.27500000002</v>
      </c>
      <c r="BE896" s="36" t="s">
        <v>50</v>
      </c>
      <c r="BF896" s="36">
        <v>176356.7</v>
      </c>
      <c r="BG896" s="36">
        <v>187379</v>
      </c>
      <c r="BH896" s="36">
        <v>858.15091000000007</v>
      </c>
      <c r="BI896" s="36">
        <v>16.857417178205964</v>
      </c>
      <c r="BJ896" s="36">
        <v>846.23091599999998</v>
      </c>
      <c r="BK896" s="36">
        <v>870.07090400000004</v>
      </c>
      <c r="BL896" s="36">
        <v>397.77678050000003</v>
      </c>
      <c r="BM896" s="36">
        <v>11.887012999501309</v>
      </c>
      <c r="BN896" s="36">
        <v>389.37139300000001</v>
      </c>
      <c r="BO896" s="36">
        <v>406.18216800000005</v>
      </c>
      <c r="BP896" s="36">
        <v>183704.9</v>
      </c>
      <c r="BQ896" s="36">
        <v>5691.8912449202626</v>
      </c>
      <c r="BR896" s="36">
        <v>176356.7</v>
      </c>
      <c r="BS896" s="36">
        <v>187379</v>
      </c>
      <c r="BT896" s="36">
        <v>810.39714549999997</v>
      </c>
      <c r="BU896" s="36">
        <v>50.676604232064946</v>
      </c>
      <c r="BV896" s="36">
        <v>774.56337499999995</v>
      </c>
      <c r="BW896" s="36">
        <v>846.23091599999998</v>
      </c>
      <c r="BX896" s="36">
        <v>389.37139300000001</v>
      </c>
      <c r="BY896" s="36">
        <v>0</v>
      </c>
      <c r="BZ896" s="36">
        <v>389.37139300000001</v>
      </c>
      <c r="CA896" s="36">
        <v>389.37139300000001</v>
      </c>
      <c r="CB896" s="36">
        <v>165851.08124999999</v>
      </c>
      <c r="CC896" s="36">
        <v>30655.368027546119</v>
      </c>
      <c r="CD896" s="36">
        <v>63378.2</v>
      </c>
      <c r="CE896" s="36">
        <v>187379</v>
      </c>
      <c r="CF896" s="36"/>
      <c r="CG896" s="40">
        <v>24.05</v>
      </c>
      <c r="CH896" s="40">
        <v>63.689</v>
      </c>
      <c r="CI896" s="40"/>
      <c r="CL896" s="5" t="str">
        <f t="shared" si="1851"/>
        <v>1_1_3</v>
      </c>
      <c r="CM896" s="95" t="str">
        <f t="shared" si="1852"/>
        <v>2J</v>
      </c>
      <c r="CN896" s="96">
        <f t="shared" si="1839"/>
        <v>54</v>
      </c>
      <c r="CO896" s="96" t="str">
        <f t="shared" si="1847"/>
        <v>1_1_3</v>
      </c>
      <c r="CP896" s="95" t="str">
        <f t="shared" si="1855"/>
        <v>2J</v>
      </c>
      <c r="CQ896" s="5">
        <f t="shared" si="1848"/>
        <v>37</v>
      </c>
      <c r="CV896" s="87"/>
      <c r="CW896" s="87"/>
      <c r="CX896" s="87"/>
      <c r="CY896" s="87"/>
      <c r="CZ896" s="87"/>
    </row>
    <row r="897" spans="1:104" s="5" customFormat="1">
      <c r="A897" s="13" t="s">
        <v>511</v>
      </c>
      <c r="B897" s="13">
        <v>1</v>
      </c>
      <c r="C897" s="13">
        <v>3</v>
      </c>
      <c r="D897" s="13" t="s">
        <v>58</v>
      </c>
      <c r="E897" s="35" t="s">
        <v>437</v>
      </c>
      <c r="F897" s="13" t="s">
        <v>36</v>
      </c>
      <c r="G897" s="36">
        <v>1053844536</v>
      </c>
      <c r="H897" s="13">
        <v>0</v>
      </c>
      <c r="I897" s="37">
        <v>23</v>
      </c>
      <c r="J897" s="37" t="s">
        <v>38</v>
      </c>
      <c r="K897" s="38">
        <v>43537</v>
      </c>
      <c r="L897" s="39">
        <v>0.4375</v>
      </c>
      <c r="M897" s="37" t="s">
        <v>93</v>
      </c>
      <c r="N897" s="37" t="s">
        <v>190</v>
      </c>
      <c r="O897" s="37"/>
      <c r="P897" s="37"/>
      <c r="Q897" s="37">
        <v>3</v>
      </c>
      <c r="R897" s="13" t="s">
        <v>55</v>
      </c>
      <c r="S897" s="13" t="s">
        <v>63</v>
      </c>
      <c r="T897" s="13" t="s">
        <v>42</v>
      </c>
      <c r="U897" s="13" t="s">
        <v>52</v>
      </c>
      <c r="V897" s="13" t="s">
        <v>42</v>
      </c>
      <c r="W897" s="13" t="s">
        <v>66</v>
      </c>
      <c r="X897" s="13" t="s">
        <v>76</v>
      </c>
      <c r="Y897" s="13" t="s">
        <v>41</v>
      </c>
      <c r="Z897" s="13" t="s">
        <v>41</v>
      </c>
      <c r="AA897" s="13">
        <v>0</v>
      </c>
      <c r="AB897" s="13">
        <v>0</v>
      </c>
      <c r="AC897" s="72">
        <f t="shared" si="1840"/>
        <v>1</v>
      </c>
      <c r="AD897" s="13">
        <v>0</v>
      </c>
      <c r="AE897" s="72">
        <f t="shared" ref="AE897" si="1975">VALUE(IF(AD897=-2,0%,IF(AD897=-1,50%,IF(AD897=0,100%,IF(AD897=1,50%,IF(AD897=2,0%))))))</f>
        <v>1</v>
      </c>
      <c r="AF897" s="13" t="s">
        <v>42</v>
      </c>
      <c r="AG897" s="13">
        <v>0</v>
      </c>
      <c r="AH897" s="13" t="s">
        <v>42</v>
      </c>
      <c r="AI897" s="13">
        <f t="shared" si="1967"/>
        <v>0</v>
      </c>
      <c r="AJ897" s="70">
        <f t="shared" si="1842"/>
        <v>1</v>
      </c>
      <c r="AK897" s="59">
        <f t="shared" si="1843"/>
        <v>0</v>
      </c>
      <c r="AL897" s="70">
        <f t="shared" ref="AL897" si="1976">VALUE(IF(AK897=-3,0%,IF(AK897=-2,33.3%,IF(AK897=-1,66.6%,IF(AK897=0,100%,IF(AK897=1,66.6%,IF(AK897=2,33.3%,IF(AK897=3,0%))))))))</f>
        <v>1</v>
      </c>
      <c r="AM897" s="13" t="s">
        <v>41</v>
      </c>
      <c r="AN897" s="13" t="s">
        <v>41</v>
      </c>
      <c r="AO897" s="13"/>
      <c r="AP897" s="13">
        <v>101.31965006729475</v>
      </c>
      <c r="AQ897" s="13">
        <v>117.34261838440112</v>
      </c>
      <c r="AR897" s="13">
        <v>125.13020833333333</v>
      </c>
      <c r="AS897" s="13">
        <v>148.05555555555554</v>
      </c>
      <c r="AT897" s="36">
        <v>774.58343749999995</v>
      </c>
      <c r="AU897" s="36" t="str">
        <f t="shared" si="1845"/>
        <v>4</v>
      </c>
      <c r="AV897" s="36">
        <v>50.8344700636056</v>
      </c>
      <c r="AW897" s="36">
        <v>738.63803899999994</v>
      </c>
      <c r="AX897" s="36">
        <v>810.52883600000007</v>
      </c>
      <c r="AY897" s="36">
        <v>343.78675199999998</v>
      </c>
      <c r="AZ897" s="36" t="str">
        <f t="shared" si="1846"/>
        <v>3</v>
      </c>
      <c r="BA897" s="36">
        <v>28.97440746589993</v>
      </c>
      <c r="BB897" s="36">
        <v>323.29875200000004</v>
      </c>
      <c r="BC897" s="36">
        <v>364.27475199999998</v>
      </c>
      <c r="BD897" s="36">
        <v>163956.625</v>
      </c>
      <c r="BE897" s="36" t="s">
        <v>50</v>
      </c>
      <c r="BF897" s="36">
        <v>82667.199999999997</v>
      </c>
      <c r="BG897" s="36">
        <v>209423.6</v>
      </c>
      <c r="BH897" s="36">
        <v>672.09281899999996</v>
      </c>
      <c r="BI897" s="36">
        <v>94.109152635101296</v>
      </c>
      <c r="BJ897" s="36">
        <v>605.54759899999999</v>
      </c>
      <c r="BK897" s="36">
        <v>738.63803899999994</v>
      </c>
      <c r="BL897" s="36">
        <v>276.00821200000001</v>
      </c>
      <c r="BM897" s="36">
        <v>66.878923039947409</v>
      </c>
      <c r="BN897" s="36">
        <v>228.71767199999999</v>
      </c>
      <c r="BO897" s="36">
        <v>323.29875200000004</v>
      </c>
      <c r="BP897" s="36">
        <v>53733.700000000004</v>
      </c>
      <c r="BQ897" s="36">
        <v>14450.335756099204</v>
      </c>
      <c r="BR897" s="36">
        <v>44089.2</v>
      </c>
      <c r="BS897" s="36">
        <v>82667.199999999997</v>
      </c>
      <c r="BT897" s="36">
        <v>792.43447749999996</v>
      </c>
      <c r="BU897" s="36">
        <v>76.079652934070154</v>
      </c>
      <c r="BV897" s="36">
        <v>738.63803899999994</v>
      </c>
      <c r="BW897" s="36">
        <v>846.23091599999998</v>
      </c>
      <c r="BX897" s="36">
        <v>356.33507250000002</v>
      </c>
      <c r="BY897" s="36">
        <v>46.720412502004294</v>
      </c>
      <c r="BZ897" s="36">
        <v>323.29875200000004</v>
      </c>
      <c r="CA897" s="36">
        <v>389.37139300000001</v>
      </c>
      <c r="CB897" s="36">
        <v>124345.26250000001</v>
      </c>
      <c r="CC897" s="36">
        <v>70705.20482801694</v>
      </c>
      <c r="CD897" s="36">
        <v>44089.2</v>
      </c>
      <c r="CE897" s="36">
        <v>209423.6</v>
      </c>
      <c r="CF897" s="36"/>
      <c r="CG897" s="40">
        <v>24.122</v>
      </c>
      <c r="CH897" s="40">
        <v>64.700999999999993</v>
      </c>
      <c r="CI897" s="40"/>
      <c r="CL897" s="5" t="str">
        <f t="shared" si="1851"/>
        <v>1_1_3</v>
      </c>
      <c r="CM897" s="95" t="str">
        <f t="shared" si="1852"/>
        <v>2J</v>
      </c>
      <c r="CN897" s="96">
        <f t="shared" si="1839"/>
        <v>54</v>
      </c>
      <c r="CO897" s="96" t="str">
        <f t="shared" si="1847"/>
        <v>1_1_3</v>
      </c>
      <c r="CP897" s="95" t="str">
        <f t="shared" si="1855"/>
        <v>2J</v>
      </c>
      <c r="CQ897" s="5">
        <f t="shared" si="1848"/>
        <v>37</v>
      </c>
      <c r="CV897" s="87"/>
      <c r="CW897" s="87"/>
      <c r="CX897" s="87"/>
      <c r="CY897" s="87"/>
      <c r="CZ897" s="87"/>
    </row>
    <row r="898" spans="1:104" s="5" customFormat="1">
      <c r="A898" s="13" t="s">
        <v>511</v>
      </c>
      <c r="B898" s="13">
        <v>1</v>
      </c>
      <c r="C898" s="13">
        <v>3</v>
      </c>
      <c r="D898" s="13" t="s">
        <v>58</v>
      </c>
      <c r="E898" s="35" t="s">
        <v>437</v>
      </c>
      <c r="F898" s="13" t="s">
        <v>36</v>
      </c>
      <c r="G898" s="36">
        <v>1053844536</v>
      </c>
      <c r="H898" s="13"/>
      <c r="I898" s="37">
        <v>23</v>
      </c>
      <c r="J898" s="37" t="s">
        <v>38</v>
      </c>
      <c r="K898" s="38">
        <v>43537</v>
      </c>
      <c r="L898" s="39">
        <v>0.45</v>
      </c>
      <c r="M898" s="37" t="s">
        <v>93</v>
      </c>
      <c r="N898" s="37" t="s">
        <v>190</v>
      </c>
      <c r="O898" s="37"/>
      <c r="P898" s="37"/>
      <c r="Q898" s="37">
        <v>4</v>
      </c>
      <c r="R898" s="13" t="s">
        <v>55</v>
      </c>
      <c r="S898" s="13" t="s">
        <v>63</v>
      </c>
      <c r="T898" s="13" t="s">
        <v>42</v>
      </c>
      <c r="U898" s="13" t="s">
        <v>52</v>
      </c>
      <c r="V898" s="13" t="s">
        <v>42</v>
      </c>
      <c r="W898" s="13" t="s">
        <v>66</v>
      </c>
      <c r="X898" s="13" t="s">
        <v>76</v>
      </c>
      <c r="Y898" s="13" t="s">
        <v>41</v>
      </c>
      <c r="Z898" s="13" t="s">
        <v>41</v>
      </c>
      <c r="AA898" s="13">
        <v>0</v>
      </c>
      <c r="AB898" s="13">
        <v>0</v>
      </c>
      <c r="AC898" s="72">
        <f t="shared" si="1840"/>
        <v>1</v>
      </c>
      <c r="AD898" s="13">
        <v>0</v>
      </c>
      <c r="AE898" s="72">
        <f t="shared" ref="AE898" si="1977">VALUE(IF(AD898=-2,0%,IF(AD898=-1,50%,IF(AD898=0,100%,IF(AD898=1,50%,IF(AD898=2,0%))))))</f>
        <v>1</v>
      </c>
      <c r="AF898" s="13" t="s">
        <v>42</v>
      </c>
      <c r="AG898" s="13" t="s">
        <v>57</v>
      </c>
      <c r="AH898" s="13" t="s">
        <v>42</v>
      </c>
      <c r="AI898" s="13">
        <f t="shared" si="1967"/>
        <v>0</v>
      </c>
      <c r="AJ898" s="70">
        <f t="shared" si="1842"/>
        <v>1</v>
      </c>
      <c r="AK898" s="59">
        <f t="shared" si="1843"/>
        <v>0</v>
      </c>
      <c r="AL898" s="70">
        <f t="shared" ref="AL898" si="1978">VALUE(IF(AK898=-3,0%,IF(AK898=-2,33.3%,IF(AK898=-1,66.6%,IF(AK898=0,100%,IF(AK898=1,66.6%,IF(AK898=2,33.3%,IF(AK898=3,0%))))))))</f>
        <v>1</v>
      </c>
      <c r="AM898" s="13" t="s">
        <v>41</v>
      </c>
      <c r="AN898" s="13" t="s">
        <v>41</v>
      </c>
      <c r="AO898" s="13"/>
      <c r="AP898" s="13">
        <v>101.31965006729475</v>
      </c>
      <c r="AQ898" s="13">
        <v>117.34261838440112</v>
      </c>
      <c r="AR898" s="13">
        <v>125.13020833333333</v>
      </c>
      <c r="AS898" s="13">
        <v>148.05555555555554</v>
      </c>
      <c r="AT898" s="36">
        <v>804.45267200000001</v>
      </c>
      <c r="AU898" s="36" t="str">
        <f t="shared" si="1845"/>
        <v>4</v>
      </c>
      <c r="AV898" s="36">
        <v>25.297916065778384</v>
      </c>
      <c r="AW898" s="36">
        <v>786.56434400000001</v>
      </c>
      <c r="AX898" s="36">
        <v>822.34100000000001</v>
      </c>
      <c r="AY898" s="36">
        <v>406.18216800000005</v>
      </c>
      <c r="AZ898" s="36" t="str">
        <f t="shared" si="1846"/>
        <v>3</v>
      </c>
      <c r="BA898" s="36">
        <v>0</v>
      </c>
      <c r="BB898" s="36">
        <v>406.18216800000005</v>
      </c>
      <c r="BC898" s="36">
        <v>406.18216800000005</v>
      </c>
      <c r="BD898" s="36">
        <v>231468.2</v>
      </c>
      <c r="BE898" s="36" t="s">
        <v>50</v>
      </c>
      <c r="BF898" s="36">
        <v>231468.2</v>
      </c>
      <c r="BG898" s="36">
        <v>231468.2</v>
      </c>
      <c r="BH898" s="36">
        <v>732.41193399999997</v>
      </c>
      <c r="BI898" s="36">
        <v>76.583072657188467</v>
      </c>
      <c r="BJ898" s="36">
        <v>678.25952399999994</v>
      </c>
      <c r="BK898" s="36">
        <v>786.56434400000001</v>
      </c>
      <c r="BL898" s="36">
        <v>385.22846000000004</v>
      </c>
      <c r="BM898" s="36">
        <v>29.633018035605669</v>
      </c>
      <c r="BN898" s="36">
        <v>364.27475199999998</v>
      </c>
      <c r="BO898" s="36">
        <v>406.18216800000005</v>
      </c>
      <c r="BP898" s="36">
        <v>201156.88333333333</v>
      </c>
      <c r="BQ898" s="36">
        <v>32650.931557945696</v>
      </c>
      <c r="BR898" s="36">
        <v>148801</v>
      </c>
      <c r="BS898" s="36">
        <v>231468.2</v>
      </c>
      <c r="BT898" s="36">
        <v>762.60119149999991</v>
      </c>
      <c r="BU898" s="36">
        <v>33.889015262714786</v>
      </c>
      <c r="BV898" s="36">
        <v>738.63803899999994</v>
      </c>
      <c r="BW898" s="36">
        <v>786.56434400000001</v>
      </c>
      <c r="BX898" s="36">
        <v>372.90052800000001</v>
      </c>
      <c r="BY898" s="36">
        <v>47.067346666018949</v>
      </c>
      <c r="BZ898" s="36">
        <v>339.61888799999997</v>
      </c>
      <c r="CA898" s="36">
        <v>406.18216800000005</v>
      </c>
      <c r="CB898" s="36">
        <v>196679.06875000003</v>
      </c>
      <c r="CC898" s="36">
        <v>22742.531013051608</v>
      </c>
      <c r="CD898" s="36">
        <v>148801</v>
      </c>
      <c r="CE898" s="36">
        <v>231468.2</v>
      </c>
      <c r="CF898" s="36"/>
      <c r="CG898" s="40">
        <v>24.074000000000002</v>
      </c>
      <c r="CH898" s="40">
        <v>65.206999999999994</v>
      </c>
      <c r="CI898" s="40"/>
      <c r="CL898" s="5" t="str">
        <f t="shared" si="1851"/>
        <v>1_1_3</v>
      </c>
      <c r="CM898" s="95" t="str">
        <f t="shared" si="1852"/>
        <v>2J</v>
      </c>
      <c r="CN898" s="96">
        <f t="shared" ref="CN898:CN961" si="1979">VLOOKUP(CM898,$CW$2:$CZ$61,2)</f>
        <v>54</v>
      </c>
      <c r="CO898" s="96" t="str">
        <f t="shared" si="1847"/>
        <v>1_1_3</v>
      </c>
      <c r="CP898" s="95" t="str">
        <f t="shared" si="1855"/>
        <v>2J</v>
      </c>
      <c r="CQ898" s="5">
        <f t="shared" si="1848"/>
        <v>37</v>
      </c>
      <c r="CV898" s="87"/>
      <c r="CW898" s="87"/>
      <c r="CX898" s="87"/>
      <c r="CY898" s="87"/>
      <c r="CZ898" s="87"/>
    </row>
    <row r="899" spans="1:104" s="5" customFormat="1">
      <c r="A899" s="13" t="s">
        <v>511</v>
      </c>
      <c r="B899" s="13">
        <v>1</v>
      </c>
      <c r="C899" s="13">
        <v>3</v>
      </c>
      <c r="D899" s="13" t="s">
        <v>58</v>
      </c>
      <c r="E899" s="35" t="s">
        <v>437</v>
      </c>
      <c r="F899" s="13" t="s">
        <v>36</v>
      </c>
      <c r="G899" s="36">
        <v>1053844536</v>
      </c>
      <c r="H899" s="13">
        <v>0</v>
      </c>
      <c r="I899" s="37">
        <v>23</v>
      </c>
      <c r="J899" s="37" t="s">
        <v>38</v>
      </c>
      <c r="K899" s="38">
        <v>43537</v>
      </c>
      <c r="L899" s="39">
        <v>0.4604166666666667</v>
      </c>
      <c r="M899" s="37" t="s">
        <v>93</v>
      </c>
      <c r="N899" s="37" t="s">
        <v>190</v>
      </c>
      <c r="O899" s="37"/>
      <c r="P899" s="37"/>
      <c r="Q899" s="37">
        <v>5</v>
      </c>
      <c r="R899" s="13" t="s">
        <v>55</v>
      </c>
      <c r="S899" s="13" t="s">
        <v>63</v>
      </c>
      <c r="T899" s="13" t="s">
        <v>42</v>
      </c>
      <c r="U899" s="13" t="s">
        <v>52</v>
      </c>
      <c r="V899" s="13" t="s">
        <v>42</v>
      </c>
      <c r="W899" s="13" t="s">
        <v>66</v>
      </c>
      <c r="X899" s="13" t="s">
        <v>76</v>
      </c>
      <c r="Y899" s="13" t="s">
        <v>41</v>
      </c>
      <c r="Z899" s="13" t="s">
        <v>41</v>
      </c>
      <c r="AA899" s="13">
        <v>0</v>
      </c>
      <c r="AB899" s="13">
        <v>0</v>
      </c>
      <c r="AC899" s="72">
        <f t="shared" ref="AC899:AC962" si="1980">VALUE(IF(AB899=-2,0%,IF(AB899=-1,50%,IF(AB899=0,100%,IF(AB899=1,50%,IF(AB899=2,0%))))))</f>
        <v>1</v>
      </c>
      <c r="AD899" s="13">
        <v>0</v>
      </c>
      <c r="AE899" s="72">
        <f t="shared" ref="AE899" si="1981">VALUE(IF(AD899=-2,0%,IF(AD899=-1,50%,IF(AD899=0,100%,IF(AD899=1,50%,IF(AD899=2,0%))))))</f>
        <v>1</v>
      </c>
      <c r="AF899" s="13" t="s">
        <v>42</v>
      </c>
      <c r="AG899" s="13">
        <v>0</v>
      </c>
      <c r="AH899" s="13" t="s">
        <v>42</v>
      </c>
      <c r="AI899" s="13">
        <f t="shared" si="1967"/>
        <v>0</v>
      </c>
      <c r="AJ899" s="70">
        <f t="shared" ref="AJ899:AJ962" si="1982">VALUE(IF(AI899=-3,0%,IF(AI899=-2,33.3%,IF(AI899=-1,66.6%,IF(AI899=0,100%,IF(AI899=1,66.6%,IF(AI899=2,33.3%,IF(AI899=3,0%))))))))</f>
        <v>1</v>
      </c>
      <c r="AK899" s="59">
        <f t="shared" ref="AK899:AK962" si="1983">VALUE(IF(X899="Mucho más fría",-3, IF(X899="Más Fría",-2, IF(X899="Ligeramente más Fría",-1, IF(X899="Igual a como está",0, IF(X899="Ligeramente más caliente",1, IF(X899="Más Caliente",2, IF(X899="Mucho más caliente",3))))))))</f>
        <v>0</v>
      </c>
      <c r="AL899" s="70">
        <f t="shared" ref="AL899" si="1984">VALUE(IF(AK899=-3,0%,IF(AK899=-2,33.3%,IF(AK899=-1,66.6%,IF(AK899=0,100%,IF(AK899=1,66.6%,IF(AK899=2,33.3%,IF(AK899=3,0%))))))))</f>
        <v>1</v>
      </c>
      <c r="AM899" s="13" t="s">
        <v>41</v>
      </c>
      <c r="AN899" s="13" t="s">
        <v>41</v>
      </c>
      <c r="AO899" s="13"/>
      <c r="AP899" s="13">
        <v>101.31965006729475</v>
      </c>
      <c r="AQ899" s="13">
        <v>117.34261838440112</v>
      </c>
      <c r="AR899" s="13">
        <v>125.13020833333333</v>
      </c>
      <c r="AS899" s="13">
        <v>148.05555555555554</v>
      </c>
      <c r="AT899" s="36">
        <v>702.34915100000001</v>
      </c>
      <c r="AU899" s="36" t="str">
        <f t="shared" ref="AU899:AU962" si="1985">IF(AT899&lt;=100,"1",IF(AT899&lt;=300,"2", IF(AT899&lt;=500,"3", IF(AT899&lt;=1000,"4", IF(AT899&gt;1000,"5")))))</f>
        <v>4</v>
      </c>
      <c r="AV899" s="36">
        <v>68.129512093153906</v>
      </c>
      <c r="AW899" s="36">
        <v>654.17431099999999</v>
      </c>
      <c r="AX899" s="36">
        <v>750.52399100000002</v>
      </c>
      <c r="AY899" s="36">
        <v>360.21898900000002</v>
      </c>
      <c r="AZ899" s="36" t="str">
        <f t="shared" ref="AZ899:AZ962" si="1986">IF(AY899&lt;=100,"1",IF(AY899&lt;=300,"2", IF(AY899&lt;=500,"3", IF(AY899&lt;=1000,"4", IF(AY899&gt;1000,"5")))))</f>
        <v>3</v>
      </c>
      <c r="BA899" s="36">
        <v>17.513428423383949</v>
      </c>
      <c r="BB899" s="36">
        <v>347.83512500000001</v>
      </c>
      <c r="BC899" s="36">
        <v>372.60285300000004</v>
      </c>
      <c r="BD899" s="36">
        <v>202534.67499999999</v>
      </c>
      <c r="BE899" s="36" t="s">
        <v>50</v>
      </c>
      <c r="BF899" s="36">
        <v>159823.29999999999</v>
      </c>
      <c r="BG899" s="36">
        <v>231468.2</v>
      </c>
      <c r="BH899" s="36">
        <v>654.17431099999999</v>
      </c>
      <c r="BI899" s="36">
        <v>0</v>
      </c>
      <c r="BJ899" s="36">
        <v>654.17431099999999</v>
      </c>
      <c r="BK899" s="36">
        <v>654.17431099999999</v>
      </c>
      <c r="BL899" s="36">
        <v>360.21898900000002</v>
      </c>
      <c r="BM899" s="36">
        <v>17.513428423383949</v>
      </c>
      <c r="BN899" s="36">
        <v>347.83512500000001</v>
      </c>
      <c r="BO899" s="36">
        <v>372.60285300000004</v>
      </c>
      <c r="BP899" s="36">
        <v>208505.08333333334</v>
      </c>
      <c r="BQ899" s="36">
        <v>27092.577196672522</v>
      </c>
      <c r="BR899" s="36">
        <v>159823.29999999999</v>
      </c>
      <c r="BS899" s="36">
        <v>242490.5</v>
      </c>
      <c r="BT899" s="36">
        <v>720.36932750000005</v>
      </c>
      <c r="BU899" s="36">
        <v>93.613890095810817</v>
      </c>
      <c r="BV899" s="36">
        <v>654.17431099999999</v>
      </c>
      <c r="BW899" s="36">
        <v>786.56434400000001</v>
      </c>
      <c r="BX899" s="36">
        <v>377.00864650000005</v>
      </c>
      <c r="BY899" s="36">
        <v>41.257589767483111</v>
      </c>
      <c r="BZ899" s="36">
        <v>347.83512500000001</v>
      </c>
      <c r="CA899" s="36">
        <v>406.18216800000005</v>
      </c>
      <c r="CB899" s="36">
        <v>202879.125</v>
      </c>
      <c r="CC899" s="36">
        <v>46599.615877451193</v>
      </c>
      <c r="CD899" s="36">
        <v>99200.7</v>
      </c>
      <c r="CE899" s="36">
        <v>242490.5</v>
      </c>
      <c r="CF899" s="36"/>
      <c r="CG899" s="40">
        <v>24.291</v>
      </c>
      <c r="CH899" s="40">
        <v>64.063000000000002</v>
      </c>
      <c r="CI899" s="40"/>
      <c r="CL899" s="5" t="str">
        <f t="shared" si="1851"/>
        <v>1_1_3</v>
      </c>
      <c r="CM899" s="95" t="str">
        <f t="shared" si="1852"/>
        <v>2J</v>
      </c>
      <c r="CN899" s="96">
        <f t="shared" si="1979"/>
        <v>54</v>
      </c>
      <c r="CO899" s="96" t="str">
        <f t="shared" ref="CO899:CO962" si="1987">AL899&amp;"_"&amp;AE899&amp;"_"&amp;AZ899</f>
        <v>1_1_3</v>
      </c>
      <c r="CP899" s="95" t="str">
        <f t="shared" si="1855"/>
        <v>2J</v>
      </c>
      <c r="CQ899" s="5">
        <f t="shared" ref="CQ899:CQ962" si="1988">VLOOKUP(CP899,$CW$2:$CZ$61,4)</f>
        <v>37</v>
      </c>
      <c r="CV899" s="87"/>
      <c r="CW899" s="87"/>
      <c r="CX899" s="87"/>
      <c r="CY899" s="87"/>
      <c r="CZ899" s="87"/>
    </row>
    <row r="900" spans="1:104" s="5" customFormat="1">
      <c r="A900" s="13" t="s">
        <v>511</v>
      </c>
      <c r="B900" s="13">
        <v>1</v>
      </c>
      <c r="C900" s="13">
        <v>3</v>
      </c>
      <c r="D900" s="13" t="s">
        <v>58</v>
      </c>
      <c r="E900" s="35" t="s">
        <v>437</v>
      </c>
      <c r="F900" s="13" t="s">
        <v>36</v>
      </c>
      <c r="G900" s="36">
        <v>1053844536</v>
      </c>
      <c r="H900" s="13">
        <v>0</v>
      </c>
      <c r="I900" s="37">
        <v>23</v>
      </c>
      <c r="J900" s="37" t="s">
        <v>38</v>
      </c>
      <c r="K900" s="38">
        <v>43537</v>
      </c>
      <c r="L900" s="39">
        <v>0.47152777777777777</v>
      </c>
      <c r="M900" s="37" t="s">
        <v>93</v>
      </c>
      <c r="N900" s="37" t="s">
        <v>190</v>
      </c>
      <c r="O900" s="37"/>
      <c r="P900" s="37"/>
      <c r="Q900" s="37">
        <v>6</v>
      </c>
      <c r="R900" s="13" t="s">
        <v>55</v>
      </c>
      <c r="S900" s="13" t="s">
        <v>63</v>
      </c>
      <c r="T900" s="13" t="s">
        <v>42</v>
      </c>
      <c r="U900" s="13" t="s">
        <v>52</v>
      </c>
      <c r="V900" s="13" t="s">
        <v>42</v>
      </c>
      <c r="W900" s="13" t="s">
        <v>66</v>
      </c>
      <c r="X900" s="13" t="s">
        <v>76</v>
      </c>
      <c r="Y900" s="13" t="s">
        <v>41</v>
      </c>
      <c r="Z900" s="13" t="s">
        <v>41</v>
      </c>
      <c r="AA900" s="13">
        <v>0</v>
      </c>
      <c r="AB900" s="13">
        <v>0</v>
      </c>
      <c r="AC900" s="72">
        <f t="shared" si="1980"/>
        <v>1</v>
      </c>
      <c r="AD900" s="13">
        <v>0</v>
      </c>
      <c r="AE900" s="72">
        <f t="shared" ref="AE900" si="1989">VALUE(IF(AD900=-2,0%,IF(AD900=-1,50%,IF(AD900=0,100%,IF(AD900=1,50%,IF(AD900=2,0%))))))</f>
        <v>1</v>
      </c>
      <c r="AF900" s="13" t="s">
        <v>42</v>
      </c>
      <c r="AG900" s="13">
        <v>0</v>
      </c>
      <c r="AH900" s="13" t="s">
        <v>42</v>
      </c>
      <c r="AI900" s="13">
        <f t="shared" si="1967"/>
        <v>0</v>
      </c>
      <c r="AJ900" s="70">
        <f t="shared" si="1982"/>
        <v>1</v>
      </c>
      <c r="AK900" s="59">
        <f t="shared" si="1983"/>
        <v>0</v>
      </c>
      <c r="AL900" s="70">
        <f t="shared" ref="AL900" si="1990">VALUE(IF(AK900=-3,0%,IF(AK900=-2,33.3%,IF(AK900=-1,66.6%,IF(AK900=0,100%,IF(AK900=1,66.6%,IF(AK900=2,33.3%,IF(AK900=3,0%))))))))</f>
        <v>1</v>
      </c>
      <c r="AM900" s="13" t="s">
        <v>41</v>
      </c>
      <c r="AN900" s="13" t="s">
        <v>41</v>
      </c>
      <c r="AO900" s="13"/>
      <c r="AP900" s="13">
        <v>101.31965006729475</v>
      </c>
      <c r="AQ900" s="13">
        <v>117.34261838440112</v>
      </c>
      <c r="AR900" s="13">
        <v>125.13020833333333</v>
      </c>
      <c r="AS900" s="13">
        <v>148.05555555555554</v>
      </c>
      <c r="AT900" s="36">
        <v>828.35499099999993</v>
      </c>
      <c r="AU900" s="36" t="str">
        <f t="shared" si="1985"/>
        <v>4</v>
      </c>
      <c r="AV900" s="36">
        <v>42.146618860013056</v>
      </c>
      <c r="AW900" s="36">
        <v>798.55283099999986</v>
      </c>
      <c r="AX900" s="36">
        <v>858.157151</v>
      </c>
      <c r="AY900" s="36">
        <v>376.82307249999997</v>
      </c>
      <c r="AZ900" s="36" t="str">
        <f t="shared" si="1986"/>
        <v>3</v>
      </c>
      <c r="BA900" s="36">
        <v>17.746005036104361</v>
      </c>
      <c r="BB900" s="36">
        <v>364.27475199999998</v>
      </c>
      <c r="BC900" s="36">
        <v>389.37139300000001</v>
      </c>
      <c r="BD900" s="36">
        <v>245246.07499999998</v>
      </c>
      <c r="BE900" s="36" t="s">
        <v>50</v>
      </c>
      <c r="BF900" s="36">
        <v>187379</v>
      </c>
      <c r="BG900" s="36">
        <v>264535.09999999998</v>
      </c>
      <c r="BH900" s="36">
        <v>816.36026300000003</v>
      </c>
      <c r="BI900" s="36">
        <v>59.109725874589301</v>
      </c>
      <c r="BJ900" s="36">
        <v>774.56337499999995</v>
      </c>
      <c r="BK900" s="36">
        <v>858.157151</v>
      </c>
      <c r="BL900" s="36">
        <v>372.67774500000002</v>
      </c>
      <c r="BM900" s="36">
        <v>23.608383407082489</v>
      </c>
      <c r="BN900" s="36">
        <v>355.98409700000002</v>
      </c>
      <c r="BO900" s="36">
        <v>389.37139300000001</v>
      </c>
      <c r="BP900" s="36">
        <v>145126.88333333333</v>
      </c>
      <c r="BQ900" s="36">
        <v>64333.453666764028</v>
      </c>
      <c r="BR900" s="36">
        <v>82667.199999999997</v>
      </c>
      <c r="BS900" s="36">
        <v>264535.09999999998</v>
      </c>
      <c r="BT900" s="36">
        <v>822.3607475</v>
      </c>
      <c r="BU900" s="36">
        <v>50.623759313879724</v>
      </c>
      <c r="BV900" s="36">
        <v>786.56434400000001</v>
      </c>
      <c r="BW900" s="36">
        <v>858.157151</v>
      </c>
      <c r="BX900" s="36">
        <v>385.16989649999999</v>
      </c>
      <c r="BY900" s="36">
        <v>5.9418133325631173</v>
      </c>
      <c r="BZ900" s="36">
        <v>380.96839999999997</v>
      </c>
      <c r="CA900" s="36">
        <v>389.37139300000001</v>
      </c>
      <c r="CB900" s="36">
        <v>161201.06875000001</v>
      </c>
      <c r="CC900" s="36">
        <v>60955.712497022141</v>
      </c>
      <c r="CD900" s="36">
        <v>82667.199999999997</v>
      </c>
      <c r="CE900" s="36">
        <v>264535.09999999998</v>
      </c>
      <c r="CF900" s="36"/>
      <c r="CG900" s="40">
        <v>24.652999999999999</v>
      </c>
      <c r="CH900" s="40">
        <v>62.417999999999999</v>
      </c>
      <c r="CI900" s="40"/>
      <c r="CL900" s="5" t="str">
        <f t="shared" ref="CL900:CL963" si="1991">AJ900&amp;"_"&amp;AC900&amp;"_"&amp;AZ900</f>
        <v>1_1_3</v>
      </c>
      <c r="CM900" s="95" t="str">
        <f t="shared" ref="CM900:CM963" si="1992">IF(CL900="0_0_1","1A", IF(CL900="0_0.5_1","1B", IF(CL900="0_1_1","1C", IF(CL900="0.333_0_1","1D", IF(CL900="0.333_0.5_1","1E", IF(CL900="0.333_1_1","1F", IF(CL900="0.666_0_1","1G", IF(CL900="0.666_0.5_1","1H", IF(CL900="0.666_1_1","1I", IF(CL900="1_0_1","1J", IF(CL900="1_0.5_1","1K", IF(CL900="1_1_1","1L", IF(CL900="0_0_2","1M", IF(CL900="0_0.5_2","1N", IF(CL900="0_1_2","1O", IF(CL900="0.333_0_2","1P", IF(CL900="0.333_0.5_2","1Q", IF(CL900="0.333_1_2","1R", IF(CL900="0.666_0_2","1S", IF(CL900="0.666_0.5_2","1T", IF(CL900="0.666_1_2","1U", IF(CL900="1_0_2","1V", IF(CL900="1_0.5_2","1W", IF(CL900="1_1_2","1X", IF(CL900="0_0_3","1Y", IF(CL900="0_0.5_3","1Z", IF(CL900="0_1_3","2A", IF(CL900="0.333_0_3","2B", IF(CL900="0.333_0.5_3","2C", IF(CL900="0.333_1_3","2D", IF(CL900="0.666_0_3","2E", IF(CL900="0.666_0.5_3","2F", IF(CL900="0.666_1_3","2G", IF(CL900="1_0_3","2H", IF(CL900="1_0.5_3","2I", IF(CL900="1_1_3","2J", IF(CL900="0_0_4","2K", IF(CL900="0_0.5_4","2L", IF(CL900="0_1_4","2M", IF(CL900="0.333_0_4","2N", IF(CL900="0.333_0.5_4","2O", IF(CL900="0.333_1_4","2P", IF(CL900="0.666_0_4","2Q", IF(CL900="0.666_0.5_4","2R", IF(CL900="0.666_1_4","2S", IF(CL900="1_0_4","2T", IF(CL900="1_0.5_4","2U", IF(CL900="1_1_4","2V", IF(CL900="0_0_5","2W", IF(CL900="0_0.5_5","2X", IF(CL900="0_1_5","2Y", IF(CL900="0.333_0_5","2Z", IF(CL900="0.333_0.5_5","3A", IF(CL900="0.333_1_5","3B", IF(CL900="0.666_0_5","3C", IF(CL900="0.666_0.5_5","3D", IF(CL900="0.666_1_5","3E", IF(CL900="1_0_5","3F", IF(CL900="1_0.5_5","3G", IF(CL900="1_1_5","3H", ))))))))))))))))))))))))))))))))))))))))))))))))))))))))))))</f>
        <v>2J</v>
      </c>
      <c r="CN900" s="96">
        <f t="shared" si="1979"/>
        <v>54</v>
      </c>
      <c r="CO900" s="96" t="str">
        <f t="shared" si="1987"/>
        <v>1_1_3</v>
      </c>
      <c r="CP900" s="95" t="str">
        <f t="shared" si="1855"/>
        <v>2J</v>
      </c>
      <c r="CQ900" s="5">
        <f t="shared" si="1988"/>
        <v>37</v>
      </c>
      <c r="CV900" s="87"/>
      <c r="CW900" s="87"/>
      <c r="CX900" s="87"/>
      <c r="CY900" s="87"/>
      <c r="CZ900" s="87"/>
    </row>
    <row r="901" spans="1:104" s="5" customFormat="1">
      <c r="A901" s="13" t="s">
        <v>511</v>
      </c>
      <c r="B901" s="13">
        <v>1</v>
      </c>
      <c r="C901" s="13">
        <v>4</v>
      </c>
      <c r="D901" s="13" t="s">
        <v>67</v>
      </c>
      <c r="E901" s="35" t="s">
        <v>438</v>
      </c>
      <c r="F901" s="13" t="s">
        <v>36</v>
      </c>
      <c r="G901" s="36">
        <v>1053865922</v>
      </c>
      <c r="H901" s="13"/>
      <c r="I901" s="37">
        <v>20</v>
      </c>
      <c r="J901" s="37" t="s">
        <v>38</v>
      </c>
      <c r="K901" s="38">
        <v>43537</v>
      </c>
      <c r="L901" s="39">
        <v>0.41666666666666669</v>
      </c>
      <c r="M901" s="37" t="s">
        <v>230</v>
      </c>
      <c r="N901" s="37" t="s">
        <v>188</v>
      </c>
      <c r="O901" s="37" t="s">
        <v>188</v>
      </c>
      <c r="P901" s="37" t="s">
        <v>188</v>
      </c>
      <c r="Q901" s="37">
        <v>1</v>
      </c>
      <c r="R901" s="13" t="s">
        <v>55</v>
      </c>
      <c r="S901" s="13" t="s">
        <v>44</v>
      </c>
      <c r="T901" s="13" t="s">
        <v>42</v>
      </c>
      <c r="U901" s="13" t="s">
        <v>52</v>
      </c>
      <c r="V901" s="13" t="s">
        <v>42</v>
      </c>
      <c r="W901" s="13" t="s">
        <v>66</v>
      </c>
      <c r="X901" s="13" t="s">
        <v>76</v>
      </c>
      <c r="Y901" s="13" t="s">
        <v>41</v>
      </c>
      <c r="Z901" s="13" t="s">
        <v>41</v>
      </c>
      <c r="AA901" s="13">
        <v>0</v>
      </c>
      <c r="AB901" s="13">
        <v>0</v>
      </c>
      <c r="AC901" s="72">
        <f t="shared" si="1980"/>
        <v>1</v>
      </c>
      <c r="AD901" s="13">
        <v>1</v>
      </c>
      <c r="AE901" s="72">
        <f t="shared" ref="AE901" si="1993">VALUE(IF(AD901=-2,0%,IF(AD901=-1,50%,IF(AD901=0,100%,IF(AD901=1,50%,IF(AD901=2,0%))))))</f>
        <v>0.5</v>
      </c>
      <c r="AF901" s="13" t="s">
        <v>42</v>
      </c>
      <c r="AG901" s="13">
        <v>0</v>
      </c>
      <c r="AH901" s="13" t="s">
        <v>42</v>
      </c>
      <c r="AI901" s="13">
        <f t="shared" si="1967"/>
        <v>0</v>
      </c>
      <c r="AJ901" s="70">
        <f t="shared" si="1982"/>
        <v>1</v>
      </c>
      <c r="AK901" s="59">
        <f t="shared" si="1983"/>
        <v>0</v>
      </c>
      <c r="AL901" s="70">
        <f t="shared" ref="AL901" si="1994">VALUE(IF(AK901=-3,0%,IF(AK901=-2,33.3%,IF(AK901=-1,66.6%,IF(AK901=0,100%,IF(AK901=1,66.6%,IF(AK901=2,33.3%,IF(AK901=3,0%))))))))</f>
        <v>1</v>
      </c>
      <c r="AM901" s="13" t="s">
        <v>41</v>
      </c>
      <c r="AN901" s="13" t="s">
        <v>41</v>
      </c>
      <c r="AO901" s="13"/>
      <c r="AP901" s="13">
        <v>101.31965006729475</v>
      </c>
      <c r="AQ901" s="13">
        <v>117.34261838440112</v>
      </c>
      <c r="AR901" s="13">
        <v>125.13020833333333</v>
      </c>
      <c r="AS901" s="13">
        <v>148.05555555555554</v>
      </c>
      <c r="AT901" s="36">
        <v>2046.647606</v>
      </c>
      <c r="AU901" s="36" t="str">
        <f t="shared" si="1985"/>
        <v>5</v>
      </c>
      <c r="AV901" s="36">
        <v>5.0177422906988962</v>
      </c>
      <c r="AW901" s="36">
        <v>2043.0995264000003</v>
      </c>
      <c r="AX901" s="36">
        <v>2050.1956855999997</v>
      </c>
      <c r="AY901" s="36">
        <v>1737.6356792000001</v>
      </c>
      <c r="AZ901" s="36" t="str">
        <f t="shared" si="1986"/>
        <v>5</v>
      </c>
      <c r="BA901" s="36">
        <v>0</v>
      </c>
      <c r="BB901" s="36">
        <v>1737.6356792000001</v>
      </c>
      <c r="BC901" s="36">
        <v>1737.6356792000001</v>
      </c>
      <c r="BD901" s="36">
        <v>165334.42499999999</v>
      </c>
      <c r="BE901" s="36" t="s">
        <v>50</v>
      </c>
      <c r="BF901" s="36">
        <v>159823.29999999999</v>
      </c>
      <c r="BG901" s="36">
        <v>170845.6</v>
      </c>
      <c r="BH901" s="36">
        <v>2078.832332</v>
      </c>
      <c r="BI901" s="36">
        <v>50.533818301160807</v>
      </c>
      <c r="BJ901" s="36">
        <v>2043.0995264000003</v>
      </c>
      <c r="BK901" s="36">
        <v>2114.5651375999996</v>
      </c>
      <c r="BL901" s="36">
        <v>1780.575292</v>
      </c>
      <c r="BM901" s="36">
        <v>60.725782784809297</v>
      </c>
      <c r="BN901" s="36">
        <v>1737.6356792000001</v>
      </c>
      <c r="BO901" s="36">
        <v>1823.5149048000001</v>
      </c>
      <c r="BP901" s="36">
        <v>158904.76666666669</v>
      </c>
      <c r="BQ901" s="36">
        <v>2249.9379784044349</v>
      </c>
      <c r="BR901" s="36">
        <v>154312.1</v>
      </c>
      <c r="BS901" s="36">
        <v>159823.29999999999</v>
      </c>
      <c r="BT901" s="36">
        <v>2103.7154983999999</v>
      </c>
      <c r="BU901" s="36">
        <v>85.723929698827547</v>
      </c>
      <c r="BV901" s="36">
        <v>2043.0995264000003</v>
      </c>
      <c r="BW901" s="36">
        <v>2164.3314703999999</v>
      </c>
      <c r="BX901" s="36">
        <v>1749.3450197000002</v>
      </c>
      <c r="BY901" s="36">
        <v>16.559508141544473</v>
      </c>
      <c r="BZ901" s="36">
        <v>1737.6356792000001</v>
      </c>
      <c r="CA901" s="36">
        <v>1761.0543602</v>
      </c>
      <c r="CB901" s="36">
        <v>152589.89374999999</v>
      </c>
      <c r="CC901" s="36">
        <v>6888.953000030192</v>
      </c>
      <c r="CD901" s="36">
        <v>143289.79999999999</v>
      </c>
      <c r="CE901" s="36">
        <v>159823.29999999999</v>
      </c>
      <c r="CF901" s="36"/>
      <c r="CG901" s="40">
        <v>23.832999999999998</v>
      </c>
      <c r="CH901" s="40">
        <v>61.826000000000001</v>
      </c>
      <c r="CI901" s="40"/>
      <c r="CL901" s="5" t="str">
        <f t="shared" si="1991"/>
        <v>1_1_5</v>
      </c>
      <c r="CM901" s="95" t="str">
        <f t="shared" si="1992"/>
        <v>3H</v>
      </c>
      <c r="CN901" s="96">
        <f t="shared" si="1979"/>
        <v>30</v>
      </c>
      <c r="CO901" s="96" t="str">
        <f t="shared" si="1987"/>
        <v>1_0.5_5</v>
      </c>
      <c r="CP901" s="95" t="str">
        <f t="shared" ref="CP901:CP964" si="1995">IF(CO901="0_0_1","1A", IF(CO901="0_0.5_1","1B", IF(CO901="0_1_1","1C", IF(CO901="0.333_0_1","1D", IF(CO901="0.333_0.5_1","1E", IF(CO901="0.333_1_1","1F", IF(CO901="0.666_0_1","1G", IF(CO901="0.666_0.5_1","1H", IF(CO901="0.666_1_1","1I", IF(CO901="1_0_1","1J", IF(CO901="1_0.5_1","1K", IF(CO901="1_1_1","1L", IF(CO901="0_0_2","1M", IF(CO901="0_0.5_2","1N", IF(CO901="0_1_2","1O", IF(CO901="0.333_0_2","1P", IF(CO901="0.333_0.5_2","1Q", IF(CO901="0.333_1_2","1R", IF(CO901="0.666_0_2","1S", IF(CO901="0.666_0.5_2","1T", IF(CO901="0.666_1_2","1U", IF(CO901="1_0_2","1V", IF(CO901="1_0.5_2","1W", IF(CO901="1_1_2","1X", IF(CO901="0_0_3","1Y", IF(CO901="0_0.5_3","1Z", IF(CO901="0_1_3","2A", IF(CO901="0.333_0_3","2B", IF(CO901="0.333_0.5_3","2C", IF(CO901="0.333_1_3","2D", IF(CO901="0.666_0_3","2E", IF(CO901="0.666_0.5_3","2F", IF(CO901="0.666_1_3","2G", IF(CO901="1_0_3","2H", IF(CO901="1_0.5_3","2I", IF(CO901="1_1_3","2J", IF(CO901="0_0_4","2K", IF(CO901="0_0.5_4","2L", IF(CO901="0_1_4","2M", IF(CO901="0.333_0_4","2N", IF(CO901="0.333_0.5_4","2O", IF(CO901="0.333_1_4","2P", IF(CO901="0.666_0_4","2Q", IF(CO901="0.666_0.5_4","2R", IF(CO901="0.666_1_4","2S", IF(CO901="1_0_4","2T", IF(CO901="1_0.5_4","2U", IF(CO901="1_1_4","2V", IF(CO901="0_0_5","2W", IF(CO901="0_0.5_5","2X", IF(CO901="0_1_5","2Y", IF(CO901="0.333_0_5","2Z", IF(CO901="0.333_0.5_5","3A", IF(CO901="0.333_1_5","3B", IF(CO901="0.666_0_5","3C", IF(CO901="0.666_0.5_5","3D", IF(CO901="0.666_1_5","3E", IF(CO901="1_0_5","3F", IF(CO901="1_0.5_5","3G", IF(CO901="1_1_5","3H", ))))))))))))))))))))))))))))))))))))))))))))))))))))))))))))</f>
        <v>3G</v>
      </c>
      <c r="CQ901" s="5">
        <f t="shared" si="1988"/>
        <v>13</v>
      </c>
      <c r="CV901" s="87"/>
      <c r="CW901" s="87"/>
      <c r="CX901" s="87"/>
      <c r="CY901" s="87"/>
      <c r="CZ901" s="87"/>
    </row>
    <row r="902" spans="1:104" s="5" customFormat="1">
      <c r="A902" s="13" t="s">
        <v>511</v>
      </c>
      <c r="B902" s="13">
        <v>1</v>
      </c>
      <c r="C902" s="13">
        <v>4</v>
      </c>
      <c r="D902" s="13" t="s">
        <v>67</v>
      </c>
      <c r="E902" s="35" t="s">
        <v>438</v>
      </c>
      <c r="F902" s="13" t="s">
        <v>36</v>
      </c>
      <c r="G902" s="36">
        <v>1053865922</v>
      </c>
      <c r="H902" s="13"/>
      <c r="I902" s="37">
        <v>20</v>
      </c>
      <c r="J902" s="37" t="s">
        <v>38</v>
      </c>
      <c r="K902" s="38">
        <v>43537</v>
      </c>
      <c r="L902" s="39">
        <v>0.42708333333333331</v>
      </c>
      <c r="M902" s="37" t="s">
        <v>230</v>
      </c>
      <c r="N902" s="37" t="s">
        <v>188</v>
      </c>
      <c r="O902" s="37" t="s">
        <v>188</v>
      </c>
      <c r="P902" s="37" t="s">
        <v>188</v>
      </c>
      <c r="Q902" s="37">
        <v>2</v>
      </c>
      <c r="R902" s="13" t="s">
        <v>55</v>
      </c>
      <c r="S902" s="13" t="s">
        <v>63</v>
      </c>
      <c r="T902" s="13" t="s">
        <v>42</v>
      </c>
      <c r="U902" s="13" t="s">
        <v>52</v>
      </c>
      <c r="V902" s="13" t="s">
        <v>42</v>
      </c>
      <c r="W902" s="13" t="s">
        <v>66</v>
      </c>
      <c r="X902" s="13" t="s">
        <v>76</v>
      </c>
      <c r="Y902" s="13" t="s">
        <v>41</v>
      </c>
      <c r="Z902" s="13" t="s">
        <v>41</v>
      </c>
      <c r="AA902" s="13">
        <v>0</v>
      </c>
      <c r="AB902" s="13">
        <v>0</v>
      </c>
      <c r="AC902" s="72">
        <f t="shared" si="1980"/>
        <v>1</v>
      </c>
      <c r="AD902" s="13">
        <v>0</v>
      </c>
      <c r="AE902" s="72">
        <f t="shared" ref="AE902" si="1996">VALUE(IF(AD902=-2,0%,IF(AD902=-1,50%,IF(AD902=0,100%,IF(AD902=1,50%,IF(AD902=2,0%))))))</f>
        <v>1</v>
      </c>
      <c r="AF902" s="13" t="s">
        <v>42</v>
      </c>
      <c r="AG902" s="13">
        <v>0</v>
      </c>
      <c r="AH902" s="13" t="s">
        <v>42</v>
      </c>
      <c r="AI902" s="13">
        <f t="shared" si="1967"/>
        <v>0</v>
      </c>
      <c r="AJ902" s="70">
        <f t="shared" si="1982"/>
        <v>1</v>
      </c>
      <c r="AK902" s="59">
        <f t="shared" si="1983"/>
        <v>0</v>
      </c>
      <c r="AL902" s="70">
        <f t="shared" ref="AL902" si="1997">VALUE(IF(AK902=-3,0%,IF(AK902=-2,33.3%,IF(AK902=-1,66.6%,IF(AK902=0,100%,IF(AK902=1,66.6%,IF(AK902=2,33.3%,IF(AK902=3,0%))))))))</f>
        <v>1</v>
      </c>
      <c r="AM902" s="13" t="s">
        <v>41</v>
      </c>
      <c r="AN902" s="13" t="s">
        <v>41</v>
      </c>
      <c r="AO902" s="13"/>
      <c r="AP902" s="13">
        <v>101.31965006729475</v>
      </c>
      <c r="AQ902" s="13">
        <v>117.34261838440112</v>
      </c>
      <c r="AR902" s="13">
        <v>125.13020833333333</v>
      </c>
      <c r="AS902" s="13">
        <v>148.05555555555554</v>
      </c>
      <c r="AT902" s="36">
        <v>2068.0018111999998</v>
      </c>
      <c r="AU902" s="36" t="str">
        <f t="shared" si="1985"/>
        <v>5</v>
      </c>
      <c r="AV902" s="36">
        <v>75.944157556923557</v>
      </c>
      <c r="AW902" s="36">
        <v>2014.3011823999996</v>
      </c>
      <c r="AX902" s="36">
        <v>2121.70244</v>
      </c>
      <c r="AY902" s="36">
        <v>1640.5608434000001</v>
      </c>
      <c r="AZ902" s="36" t="str">
        <f t="shared" si="1986"/>
        <v>5</v>
      </c>
      <c r="BA902" s="36">
        <v>38.396692440766245</v>
      </c>
      <c r="BB902" s="36">
        <v>1613.4102817999999</v>
      </c>
      <c r="BC902" s="36">
        <v>1667.711405</v>
      </c>
      <c r="BD902" s="36">
        <v>179112.27500000002</v>
      </c>
      <c r="BE902" s="36" t="s">
        <v>50</v>
      </c>
      <c r="BF902" s="36">
        <v>176356.7</v>
      </c>
      <c r="BG902" s="36">
        <v>187379</v>
      </c>
      <c r="BH902" s="36">
        <v>2128.7871591999997</v>
      </c>
      <c r="BI902" s="36">
        <v>10.019305978244574</v>
      </c>
      <c r="BJ902" s="36">
        <v>2121.70244</v>
      </c>
      <c r="BK902" s="36">
        <v>2135.8718783999993</v>
      </c>
      <c r="BL902" s="36">
        <v>1702.6735421000001</v>
      </c>
      <c r="BM902" s="36">
        <v>49.443928456367637</v>
      </c>
      <c r="BN902" s="36">
        <v>1667.711405</v>
      </c>
      <c r="BO902" s="36">
        <v>1737.6356792000001</v>
      </c>
      <c r="BP902" s="36">
        <v>183704.9</v>
      </c>
      <c r="BQ902" s="36">
        <v>5691.8912449202626</v>
      </c>
      <c r="BR902" s="36">
        <v>176356.7</v>
      </c>
      <c r="BS902" s="36">
        <v>187379</v>
      </c>
      <c r="BT902" s="36">
        <v>2082.4009832000002</v>
      </c>
      <c r="BU902" s="36">
        <v>55.580653227580115</v>
      </c>
      <c r="BV902" s="36">
        <v>2043.0995264000003</v>
      </c>
      <c r="BW902" s="36">
        <v>2121.70244</v>
      </c>
      <c r="BX902" s="36">
        <v>1702.6735421000001</v>
      </c>
      <c r="BY902" s="36">
        <v>49.443928456367637</v>
      </c>
      <c r="BZ902" s="36">
        <v>1667.711405</v>
      </c>
      <c r="CA902" s="36">
        <v>1737.6356792000001</v>
      </c>
      <c r="CB902" s="36">
        <v>165851.08124999999</v>
      </c>
      <c r="CC902" s="36">
        <v>30655.368027546119</v>
      </c>
      <c r="CD902" s="36">
        <v>63378.2</v>
      </c>
      <c r="CE902" s="36">
        <v>187379</v>
      </c>
      <c r="CF902" s="36"/>
      <c r="CG902" s="40">
        <v>24.05</v>
      </c>
      <c r="CH902" s="40">
        <v>63.689</v>
      </c>
      <c r="CI902" s="40"/>
      <c r="CL902" s="5" t="str">
        <f t="shared" si="1991"/>
        <v>1_1_5</v>
      </c>
      <c r="CM902" s="95" t="str">
        <f t="shared" si="1992"/>
        <v>3H</v>
      </c>
      <c r="CN902" s="96">
        <f t="shared" si="1979"/>
        <v>30</v>
      </c>
      <c r="CO902" s="96" t="str">
        <f t="shared" si="1987"/>
        <v>1_1_5</v>
      </c>
      <c r="CP902" s="95" t="str">
        <f t="shared" si="1995"/>
        <v>3H</v>
      </c>
      <c r="CQ902" s="5">
        <f t="shared" si="1988"/>
        <v>24</v>
      </c>
      <c r="CV902" s="87"/>
      <c r="CW902" s="87"/>
      <c r="CX902" s="87"/>
      <c r="CY902" s="87"/>
      <c r="CZ902" s="87"/>
    </row>
    <row r="903" spans="1:104" s="5" customFormat="1">
      <c r="A903" s="13" t="s">
        <v>511</v>
      </c>
      <c r="B903" s="13">
        <v>1</v>
      </c>
      <c r="C903" s="13">
        <v>4</v>
      </c>
      <c r="D903" s="13" t="s">
        <v>67</v>
      </c>
      <c r="E903" s="35" t="s">
        <v>438</v>
      </c>
      <c r="F903" s="13" t="s">
        <v>36</v>
      </c>
      <c r="G903" s="36">
        <v>1053865922</v>
      </c>
      <c r="H903" s="13"/>
      <c r="I903" s="37">
        <v>20</v>
      </c>
      <c r="J903" s="37" t="s">
        <v>38</v>
      </c>
      <c r="K903" s="38">
        <v>43537</v>
      </c>
      <c r="L903" s="39">
        <v>0.4375</v>
      </c>
      <c r="M903" s="37" t="s">
        <v>230</v>
      </c>
      <c r="N903" s="37" t="s">
        <v>188</v>
      </c>
      <c r="O903" s="37" t="s">
        <v>188</v>
      </c>
      <c r="P903" s="37" t="s">
        <v>188</v>
      </c>
      <c r="Q903" s="37">
        <v>3</v>
      </c>
      <c r="R903" s="13" t="s">
        <v>55</v>
      </c>
      <c r="S903" s="13" t="s">
        <v>63</v>
      </c>
      <c r="T903" s="13" t="s">
        <v>42</v>
      </c>
      <c r="U903" s="13" t="s">
        <v>52</v>
      </c>
      <c r="V903" s="13" t="s">
        <v>42</v>
      </c>
      <c r="W903" s="13" t="s">
        <v>66</v>
      </c>
      <c r="X903" s="13" t="s">
        <v>76</v>
      </c>
      <c r="Y903" s="13" t="s">
        <v>41</v>
      </c>
      <c r="Z903" s="13" t="s">
        <v>42</v>
      </c>
      <c r="AA903" s="13">
        <v>0</v>
      </c>
      <c r="AB903" s="13">
        <v>0</v>
      </c>
      <c r="AC903" s="72">
        <f t="shared" si="1980"/>
        <v>1</v>
      </c>
      <c r="AD903" s="13">
        <v>0</v>
      </c>
      <c r="AE903" s="72">
        <f t="shared" ref="AE903" si="1998">VALUE(IF(AD903=-2,0%,IF(AD903=-1,50%,IF(AD903=0,100%,IF(AD903=1,50%,IF(AD903=2,0%))))))</f>
        <v>1</v>
      </c>
      <c r="AF903" s="13" t="s">
        <v>42</v>
      </c>
      <c r="AG903" s="13">
        <v>0</v>
      </c>
      <c r="AH903" s="13" t="s">
        <v>42</v>
      </c>
      <c r="AI903" s="13">
        <f t="shared" si="1967"/>
        <v>0</v>
      </c>
      <c r="AJ903" s="70">
        <f t="shared" si="1982"/>
        <v>1</v>
      </c>
      <c r="AK903" s="59">
        <f t="shared" si="1983"/>
        <v>0</v>
      </c>
      <c r="AL903" s="70">
        <f t="shared" ref="AL903" si="1999">VALUE(IF(AK903=-3,0%,IF(AK903=-2,33.3%,IF(AK903=-1,66.6%,IF(AK903=0,100%,IF(AK903=1,66.6%,IF(AK903=2,33.3%,IF(AK903=3,0%))))))))</f>
        <v>1</v>
      </c>
      <c r="AM903" s="13" t="s">
        <v>41</v>
      </c>
      <c r="AN903" s="13" t="s">
        <v>42</v>
      </c>
      <c r="AO903" s="13"/>
      <c r="AP903" s="13">
        <v>101.31965006729475</v>
      </c>
      <c r="AQ903" s="13">
        <v>117.34261838440112</v>
      </c>
      <c r="AR903" s="13">
        <v>125.13020833333333</v>
      </c>
      <c r="AS903" s="13">
        <v>148.05555555555554</v>
      </c>
      <c r="AT903" s="36">
        <v>2088.6456123999997</v>
      </c>
      <c r="AU903" s="36" t="str">
        <f t="shared" si="1985"/>
        <v>5</v>
      </c>
      <c r="AV903" s="36">
        <v>196.92800253780021</v>
      </c>
      <c r="AW903" s="36">
        <v>1949.3964863999995</v>
      </c>
      <c r="AX903" s="36">
        <v>2227.8947383999998</v>
      </c>
      <c r="AY903" s="36">
        <v>1567.2955042000001</v>
      </c>
      <c r="AZ903" s="36" t="str">
        <f t="shared" si="1986"/>
        <v>5</v>
      </c>
      <c r="BA903" s="36">
        <v>174.89408288869723</v>
      </c>
      <c r="BB903" s="36">
        <v>1443.6267122000002</v>
      </c>
      <c r="BC903" s="36">
        <v>1690.9642962</v>
      </c>
      <c r="BD903" s="36">
        <v>163956.625</v>
      </c>
      <c r="BE903" s="36" t="s">
        <v>50</v>
      </c>
      <c r="BF903" s="36">
        <v>82667.199999999997</v>
      </c>
      <c r="BG903" s="36">
        <v>209423.6</v>
      </c>
      <c r="BH903" s="36">
        <v>1780.2361079999996</v>
      </c>
      <c r="BI903" s="36">
        <v>239.22890134944461</v>
      </c>
      <c r="BJ903" s="36">
        <v>1611.0757295999997</v>
      </c>
      <c r="BK903" s="36">
        <v>1949.3964863999995</v>
      </c>
      <c r="BL903" s="36">
        <v>1366.9433525000002</v>
      </c>
      <c r="BM903" s="36">
        <v>108.4466472960744</v>
      </c>
      <c r="BN903" s="36">
        <v>1290.2599928000002</v>
      </c>
      <c r="BO903" s="36">
        <v>1443.6267122000002</v>
      </c>
      <c r="BP903" s="36">
        <v>53733.700000000004</v>
      </c>
      <c r="BQ903" s="36">
        <v>14450.335756099204</v>
      </c>
      <c r="BR903" s="36">
        <v>44089.2</v>
      </c>
      <c r="BS903" s="36">
        <v>82667.199999999997</v>
      </c>
      <c r="BT903" s="36">
        <v>2035.5494631999998</v>
      </c>
      <c r="BU903" s="36">
        <v>121.83870822937499</v>
      </c>
      <c r="BV903" s="36">
        <v>1949.3964863999995</v>
      </c>
      <c r="BW903" s="36">
        <v>2121.70244</v>
      </c>
      <c r="BX903" s="36">
        <v>1555.6690586</v>
      </c>
      <c r="BY903" s="36">
        <v>158.45180583898423</v>
      </c>
      <c r="BZ903" s="36">
        <v>1443.6267122000002</v>
      </c>
      <c r="CA903" s="36">
        <v>1667.711405</v>
      </c>
      <c r="CB903" s="36">
        <v>124345.26250000001</v>
      </c>
      <c r="CC903" s="36">
        <v>70705.20482801694</v>
      </c>
      <c r="CD903" s="36">
        <v>44089.2</v>
      </c>
      <c r="CE903" s="36">
        <v>209423.6</v>
      </c>
      <c r="CF903" s="36"/>
      <c r="CG903" s="40">
        <v>24.122</v>
      </c>
      <c r="CH903" s="40">
        <v>64.700999999999993</v>
      </c>
      <c r="CI903" s="40"/>
      <c r="CL903" s="5" t="str">
        <f t="shared" si="1991"/>
        <v>1_1_5</v>
      </c>
      <c r="CM903" s="95" t="str">
        <f t="shared" si="1992"/>
        <v>3H</v>
      </c>
      <c r="CN903" s="96">
        <f t="shared" si="1979"/>
        <v>30</v>
      </c>
      <c r="CO903" s="96" t="str">
        <f t="shared" si="1987"/>
        <v>1_1_5</v>
      </c>
      <c r="CP903" s="95" t="str">
        <f t="shared" si="1995"/>
        <v>3H</v>
      </c>
      <c r="CQ903" s="5">
        <f t="shared" si="1988"/>
        <v>24</v>
      </c>
      <c r="CV903" s="87"/>
      <c r="CW903" s="87"/>
      <c r="CX903" s="87"/>
      <c r="CY903" s="87"/>
      <c r="CZ903" s="87"/>
    </row>
    <row r="904" spans="1:104" s="5" customFormat="1">
      <c r="A904" s="13" t="s">
        <v>511</v>
      </c>
      <c r="B904" s="13">
        <v>1</v>
      </c>
      <c r="C904" s="13">
        <v>4</v>
      </c>
      <c r="D904" s="13" t="s">
        <v>67</v>
      </c>
      <c r="E904" s="35" t="s">
        <v>438</v>
      </c>
      <c r="F904" s="13" t="s">
        <v>36</v>
      </c>
      <c r="G904" s="36">
        <v>1053865922</v>
      </c>
      <c r="H904" s="13"/>
      <c r="I904" s="37">
        <v>20</v>
      </c>
      <c r="J904" s="37" t="s">
        <v>38</v>
      </c>
      <c r="K904" s="38">
        <v>43537</v>
      </c>
      <c r="L904" s="39">
        <v>0.45</v>
      </c>
      <c r="M904" s="37" t="s">
        <v>230</v>
      </c>
      <c r="N904" s="37" t="s">
        <v>188</v>
      </c>
      <c r="O904" s="37" t="s">
        <v>188</v>
      </c>
      <c r="P904" s="37" t="s">
        <v>188</v>
      </c>
      <c r="Q904" s="37">
        <v>4</v>
      </c>
      <c r="R904" s="13" t="s">
        <v>55</v>
      </c>
      <c r="S904" s="13" t="s">
        <v>63</v>
      </c>
      <c r="T904" s="13" t="s">
        <v>42</v>
      </c>
      <c r="U904" s="13" t="s">
        <v>52</v>
      </c>
      <c r="V904" s="13" t="s">
        <v>42</v>
      </c>
      <c r="W904" s="13" t="s">
        <v>66</v>
      </c>
      <c r="X904" s="13" t="s">
        <v>76</v>
      </c>
      <c r="Y904" s="13" t="s">
        <v>41</v>
      </c>
      <c r="Z904" s="13" t="s">
        <v>42</v>
      </c>
      <c r="AA904" s="13">
        <v>0</v>
      </c>
      <c r="AB904" s="13">
        <v>0</v>
      </c>
      <c r="AC904" s="72">
        <f t="shared" si="1980"/>
        <v>1</v>
      </c>
      <c r="AD904" s="13">
        <v>0</v>
      </c>
      <c r="AE904" s="72">
        <f t="shared" ref="AE904" si="2000">VALUE(IF(AD904=-2,0%,IF(AD904=-1,50%,IF(AD904=0,100%,IF(AD904=1,50%,IF(AD904=2,0%))))))</f>
        <v>1</v>
      </c>
      <c r="AF904" s="13" t="s">
        <v>42</v>
      </c>
      <c r="AG904" s="13">
        <v>0</v>
      </c>
      <c r="AH904" s="13" t="s">
        <v>42</v>
      </c>
      <c r="AI904" s="13">
        <f t="shared" si="1967"/>
        <v>0</v>
      </c>
      <c r="AJ904" s="70">
        <f t="shared" si="1982"/>
        <v>1</v>
      </c>
      <c r="AK904" s="59">
        <f t="shared" si="1983"/>
        <v>0</v>
      </c>
      <c r="AL904" s="70">
        <f t="shared" ref="AL904" si="2001">VALUE(IF(AK904=-3,0%,IF(AK904=-2,33.3%,IF(AK904=-1,66.6%,IF(AK904=0,100%,IF(AK904=1,66.6%,IF(AK904=2,33.3%,IF(AK904=3,0%))))))))</f>
        <v>1</v>
      </c>
      <c r="AM904" s="13" t="s">
        <v>41</v>
      </c>
      <c r="AN904" s="13" t="s">
        <v>42</v>
      </c>
      <c r="AO904" s="13"/>
      <c r="AP904" s="13">
        <v>101.31965006729475</v>
      </c>
      <c r="AQ904" s="13">
        <v>117.34261838440112</v>
      </c>
      <c r="AR904" s="13">
        <v>125.13020833333333</v>
      </c>
      <c r="AS904" s="13">
        <v>148.05555555555554</v>
      </c>
      <c r="AT904" s="36">
        <v>2433.5511164</v>
      </c>
      <c r="AU904" s="36" t="str">
        <f t="shared" si="1985"/>
        <v>5</v>
      </c>
      <c r="AV904" s="36">
        <v>43.932824329405562</v>
      </c>
      <c r="AW904" s="36">
        <v>2402.4859183999997</v>
      </c>
      <c r="AX904" s="36">
        <v>2464.6163143999997</v>
      </c>
      <c r="AY904" s="36">
        <v>1636.6801501</v>
      </c>
      <c r="AZ904" s="36" t="str">
        <f t="shared" si="1986"/>
        <v>5</v>
      </c>
      <c r="BA904" s="36">
        <v>43.88482153703643</v>
      </c>
      <c r="BB904" s="36">
        <v>1605.6488952000002</v>
      </c>
      <c r="BC904" s="36">
        <v>1667.711405</v>
      </c>
      <c r="BD904" s="36">
        <v>231468.2</v>
      </c>
      <c r="BE904" s="36" t="s">
        <v>50</v>
      </c>
      <c r="BF904" s="36">
        <v>231468.2</v>
      </c>
      <c r="BG904" s="36">
        <v>231468.2</v>
      </c>
      <c r="BH904" s="36">
        <v>2097.3016183999998</v>
      </c>
      <c r="BI904" s="36">
        <v>519.46142474214855</v>
      </c>
      <c r="BJ904" s="36">
        <v>1729.9869223999997</v>
      </c>
      <c r="BK904" s="36">
        <v>2464.6163143999997</v>
      </c>
      <c r="BL904" s="36">
        <v>1559.4748033999999</v>
      </c>
      <c r="BM904" s="36">
        <v>153.06966992789339</v>
      </c>
      <c r="BN904" s="36">
        <v>1451.2382018000001</v>
      </c>
      <c r="BO904" s="36">
        <v>1667.711405</v>
      </c>
      <c r="BP904" s="36">
        <v>201156.88333333333</v>
      </c>
      <c r="BQ904" s="36">
        <v>32650.931557945696</v>
      </c>
      <c r="BR904" s="36">
        <v>148801</v>
      </c>
      <c r="BS904" s="36">
        <v>231468.2</v>
      </c>
      <c r="BT904" s="36">
        <v>2275.336472</v>
      </c>
      <c r="BU904" s="36">
        <v>267.68212020592199</v>
      </c>
      <c r="BV904" s="36">
        <v>2086.0566295999997</v>
      </c>
      <c r="BW904" s="36">
        <v>2464.6163143999997</v>
      </c>
      <c r="BX904" s="36">
        <v>1594.1727874000001</v>
      </c>
      <c r="BY904" s="36">
        <v>103.99931036808871</v>
      </c>
      <c r="BZ904" s="36">
        <v>1520.6341698000001</v>
      </c>
      <c r="CA904" s="36">
        <v>1667.711405</v>
      </c>
      <c r="CB904" s="36">
        <v>196679.06875000003</v>
      </c>
      <c r="CC904" s="36">
        <v>22742.531013051608</v>
      </c>
      <c r="CD904" s="36">
        <v>148801</v>
      </c>
      <c r="CE904" s="36">
        <v>231468.2</v>
      </c>
      <c r="CF904" s="36"/>
      <c r="CG904" s="40">
        <v>24.074000000000002</v>
      </c>
      <c r="CH904" s="40">
        <v>65.206999999999994</v>
      </c>
      <c r="CI904" s="40"/>
      <c r="CL904" s="5" t="str">
        <f t="shared" si="1991"/>
        <v>1_1_5</v>
      </c>
      <c r="CM904" s="95" t="str">
        <f t="shared" si="1992"/>
        <v>3H</v>
      </c>
      <c r="CN904" s="96">
        <f t="shared" si="1979"/>
        <v>30</v>
      </c>
      <c r="CO904" s="96" t="str">
        <f t="shared" si="1987"/>
        <v>1_1_5</v>
      </c>
      <c r="CP904" s="95" t="str">
        <f t="shared" si="1995"/>
        <v>3H</v>
      </c>
      <c r="CQ904" s="5">
        <f t="shared" si="1988"/>
        <v>24</v>
      </c>
      <c r="CV904" s="87"/>
      <c r="CW904" s="87"/>
      <c r="CX904" s="87"/>
      <c r="CY904" s="87"/>
      <c r="CZ904" s="87"/>
    </row>
    <row r="905" spans="1:104" s="5" customFormat="1">
      <c r="A905" s="13" t="s">
        <v>511</v>
      </c>
      <c r="B905" s="13">
        <v>1</v>
      </c>
      <c r="C905" s="13">
        <v>4</v>
      </c>
      <c r="D905" s="13" t="s">
        <v>67</v>
      </c>
      <c r="E905" s="35" t="s">
        <v>438</v>
      </c>
      <c r="F905" s="13" t="s">
        <v>36</v>
      </c>
      <c r="G905" s="36">
        <v>1053865922</v>
      </c>
      <c r="H905" s="13"/>
      <c r="I905" s="37">
        <v>20</v>
      </c>
      <c r="J905" s="37" t="s">
        <v>38</v>
      </c>
      <c r="K905" s="38">
        <v>43537</v>
      </c>
      <c r="L905" s="39">
        <v>0.4604166666666667</v>
      </c>
      <c r="M905" s="37" t="s">
        <v>230</v>
      </c>
      <c r="N905" s="37" t="s">
        <v>188</v>
      </c>
      <c r="O905" s="37" t="s">
        <v>188</v>
      </c>
      <c r="P905" s="37" t="s">
        <v>188</v>
      </c>
      <c r="Q905" s="37">
        <v>5</v>
      </c>
      <c r="R905" s="13" t="s">
        <v>55</v>
      </c>
      <c r="S905" s="13" t="s">
        <v>63</v>
      </c>
      <c r="T905" s="13" t="s">
        <v>42</v>
      </c>
      <c r="U905" s="13" t="s">
        <v>52</v>
      </c>
      <c r="V905" s="13" t="s">
        <v>42</v>
      </c>
      <c r="W905" s="13" t="s">
        <v>66</v>
      </c>
      <c r="X905" s="13" t="s">
        <v>76</v>
      </c>
      <c r="Y905" s="13" t="s">
        <v>41</v>
      </c>
      <c r="Z905" s="13" t="s">
        <v>41</v>
      </c>
      <c r="AA905" s="13">
        <v>0</v>
      </c>
      <c r="AB905" s="13">
        <v>0</v>
      </c>
      <c r="AC905" s="72">
        <f t="shared" si="1980"/>
        <v>1</v>
      </c>
      <c r="AD905" s="13">
        <v>0</v>
      </c>
      <c r="AE905" s="72">
        <f t="shared" ref="AE905" si="2002">VALUE(IF(AD905=-2,0%,IF(AD905=-1,50%,IF(AD905=0,100%,IF(AD905=1,50%,IF(AD905=2,0%))))))</f>
        <v>1</v>
      </c>
      <c r="AF905" s="13" t="s">
        <v>42</v>
      </c>
      <c r="AG905" s="13">
        <v>0</v>
      </c>
      <c r="AH905" s="13" t="s">
        <v>42</v>
      </c>
      <c r="AI905" s="13">
        <f t="shared" si="1967"/>
        <v>0</v>
      </c>
      <c r="AJ905" s="70">
        <f t="shared" si="1982"/>
        <v>1</v>
      </c>
      <c r="AK905" s="59">
        <f t="shared" si="1983"/>
        <v>0</v>
      </c>
      <c r="AL905" s="70">
        <f t="shared" ref="AL905" si="2003">VALUE(IF(AK905=-3,0%,IF(AK905=-2,33.3%,IF(AK905=-1,66.6%,IF(AK905=0,100%,IF(AK905=1,66.6%,IF(AK905=2,33.3%,IF(AK905=3,0%))))))))</f>
        <v>1</v>
      </c>
      <c r="AM905" s="13" t="s">
        <v>41</v>
      </c>
      <c r="AN905" s="13" t="s">
        <v>41</v>
      </c>
      <c r="AO905" s="13"/>
      <c r="AP905" s="13">
        <v>101.31965006729475</v>
      </c>
      <c r="AQ905" s="13">
        <v>117.34261838440112</v>
      </c>
      <c r="AR905" s="13">
        <v>125.13020833333333</v>
      </c>
      <c r="AS905" s="13">
        <v>148.05555555555554</v>
      </c>
      <c r="AT905" s="36">
        <v>1659.4442131999999</v>
      </c>
      <c r="AU905" s="36" t="str">
        <f t="shared" si="1985"/>
        <v>5</v>
      </c>
      <c r="AV905" s="36">
        <v>57.823477709250312</v>
      </c>
      <c r="AW905" s="36">
        <v>1618.5568399999997</v>
      </c>
      <c r="AX905" s="36">
        <v>1700.3315863999999</v>
      </c>
      <c r="AY905" s="36">
        <v>1432.1202913</v>
      </c>
      <c r="AZ905" s="36" t="str">
        <f t="shared" si="1986"/>
        <v>5</v>
      </c>
      <c r="BA905" s="36">
        <v>70.681124590734996</v>
      </c>
      <c r="BB905" s="36">
        <v>1382.1411888</v>
      </c>
      <c r="BC905" s="36">
        <v>1482.0993937999999</v>
      </c>
      <c r="BD905" s="36">
        <v>202534.67499999999</v>
      </c>
      <c r="BE905" s="36" t="s">
        <v>50</v>
      </c>
      <c r="BF905" s="36">
        <v>159823.29999999999</v>
      </c>
      <c r="BG905" s="36">
        <v>231468.2</v>
      </c>
      <c r="BH905" s="36">
        <v>1868.1195079999998</v>
      </c>
      <c r="BI905" s="36">
        <v>237.28795432911357</v>
      </c>
      <c r="BJ905" s="36">
        <v>1700.3315863999999</v>
      </c>
      <c r="BK905" s="36">
        <v>2035.9074295999999</v>
      </c>
      <c r="BL905" s="36">
        <v>1432.1202913</v>
      </c>
      <c r="BM905" s="36">
        <v>70.681124590734996</v>
      </c>
      <c r="BN905" s="36">
        <v>1382.1411888</v>
      </c>
      <c r="BO905" s="36">
        <v>1482.0993937999999</v>
      </c>
      <c r="BP905" s="36">
        <v>208505.08333333334</v>
      </c>
      <c r="BQ905" s="36">
        <v>27092.577196672522</v>
      </c>
      <c r="BR905" s="36">
        <v>159823.29999999999</v>
      </c>
      <c r="BS905" s="36">
        <v>242490.5</v>
      </c>
      <c r="BT905" s="36">
        <v>2082.4739503999999</v>
      </c>
      <c r="BU905" s="36">
        <v>540.43091392611609</v>
      </c>
      <c r="BV905" s="36">
        <v>1700.3315863999999</v>
      </c>
      <c r="BW905" s="36">
        <v>2464.6163143999997</v>
      </c>
      <c r="BX905" s="36">
        <v>1524.9262969000001</v>
      </c>
      <c r="BY905" s="36">
        <v>201.92863637992846</v>
      </c>
      <c r="BZ905" s="36">
        <v>1382.1411888</v>
      </c>
      <c r="CA905" s="36">
        <v>1667.711405</v>
      </c>
      <c r="CB905" s="36">
        <v>202879.125</v>
      </c>
      <c r="CC905" s="36">
        <v>46599.615877451193</v>
      </c>
      <c r="CD905" s="36">
        <v>99200.7</v>
      </c>
      <c r="CE905" s="36">
        <v>242490.5</v>
      </c>
      <c r="CF905" s="36"/>
      <c r="CG905" s="40">
        <v>24.291</v>
      </c>
      <c r="CH905" s="40">
        <v>64.063000000000002</v>
      </c>
      <c r="CI905" s="40"/>
      <c r="CL905" s="5" t="str">
        <f t="shared" si="1991"/>
        <v>1_1_5</v>
      </c>
      <c r="CM905" s="95" t="str">
        <f t="shared" si="1992"/>
        <v>3H</v>
      </c>
      <c r="CN905" s="96">
        <f t="shared" si="1979"/>
        <v>30</v>
      </c>
      <c r="CO905" s="96" t="str">
        <f t="shared" si="1987"/>
        <v>1_1_5</v>
      </c>
      <c r="CP905" s="95" t="str">
        <f t="shared" si="1995"/>
        <v>3H</v>
      </c>
      <c r="CQ905" s="5">
        <f t="shared" si="1988"/>
        <v>24</v>
      </c>
      <c r="CV905" s="87"/>
      <c r="CW905" s="87"/>
      <c r="CX905" s="87"/>
      <c r="CY905" s="87"/>
      <c r="CZ905" s="87"/>
    </row>
    <row r="906" spans="1:104" s="5" customFormat="1">
      <c r="A906" s="13" t="s">
        <v>511</v>
      </c>
      <c r="B906" s="13">
        <v>1</v>
      </c>
      <c r="C906" s="13">
        <v>4</v>
      </c>
      <c r="D906" s="13" t="s">
        <v>67</v>
      </c>
      <c r="E906" s="35" t="s">
        <v>438</v>
      </c>
      <c r="F906" s="13" t="s">
        <v>36</v>
      </c>
      <c r="G906" s="36">
        <v>1053865922</v>
      </c>
      <c r="H906" s="13"/>
      <c r="I906" s="37">
        <v>20</v>
      </c>
      <c r="J906" s="37" t="s">
        <v>38</v>
      </c>
      <c r="K906" s="38">
        <v>43537</v>
      </c>
      <c r="L906" s="39">
        <v>0.47152777777777777</v>
      </c>
      <c r="M906" s="37" t="s">
        <v>230</v>
      </c>
      <c r="N906" s="37" t="s">
        <v>188</v>
      </c>
      <c r="O906" s="37" t="s">
        <v>188</v>
      </c>
      <c r="P906" s="37" t="s">
        <v>188</v>
      </c>
      <c r="Q906" s="37">
        <v>6</v>
      </c>
      <c r="R906" s="13" t="s">
        <v>55</v>
      </c>
      <c r="S906" s="13" t="s">
        <v>63</v>
      </c>
      <c r="T906" s="13" t="s">
        <v>42</v>
      </c>
      <c r="U906" s="13" t="s">
        <v>52</v>
      </c>
      <c r="V906" s="13" t="s">
        <v>42</v>
      </c>
      <c r="W906" s="13" t="s">
        <v>66</v>
      </c>
      <c r="X906" s="13" t="s">
        <v>76</v>
      </c>
      <c r="Y906" s="13" t="s">
        <v>41</v>
      </c>
      <c r="Z906" s="13" t="s">
        <v>41</v>
      </c>
      <c r="AA906" s="13">
        <v>0</v>
      </c>
      <c r="AB906" s="13">
        <v>0</v>
      </c>
      <c r="AC906" s="72">
        <f t="shared" si="1980"/>
        <v>1</v>
      </c>
      <c r="AD906" s="13">
        <v>0</v>
      </c>
      <c r="AE906" s="72">
        <f t="shared" ref="AE906" si="2004">VALUE(IF(AD906=-2,0%,IF(AD906=-1,50%,IF(AD906=0,100%,IF(AD906=1,50%,IF(AD906=2,0%))))))</f>
        <v>1</v>
      </c>
      <c r="AF906" s="13" t="s">
        <v>42</v>
      </c>
      <c r="AG906" s="13">
        <v>0</v>
      </c>
      <c r="AH906" s="13" t="s">
        <v>42</v>
      </c>
      <c r="AI906" s="13">
        <f t="shared" si="1967"/>
        <v>0</v>
      </c>
      <c r="AJ906" s="70">
        <f t="shared" si="1982"/>
        <v>1</v>
      </c>
      <c r="AK906" s="59">
        <f t="shared" si="1983"/>
        <v>0</v>
      </c>
      <c r="AL906" s="70">
        <f t="shared" ref="AL906" si="2005">VALUE(IF(AK906=-3,0%,IF(AK906=-2,33.3%,IF(AK906=-1,66.6%,IF(AK906=0,100%,IF(AK906=1,66.6%,IF(AK906=2,33.3%,IF(AK906=3,0%))))))))</f>
        <v>1</v>
      </c>
      <c r="AM906" s="13" t="s">
        <v>41</v>
      </c>
      <c r="AN906" s="13" t="s">
        <v>41</v>
      </c>
      <c r="AO906" s="13"/>
      <c r="AP906" s="13">
        <v>101.31965006729475</v>
      </c>
      <c r="AQ906" s="13">
        <v>117.34261838440112</v>
      </c>
      <c r="AR906" s="13">
        <v>125.13020833333333</v>
      </c>
      <c r="AS906" s="13">
        <v>148.05555555555554</v>
      </c>
      <c r="AT906" s="36">
        <v>1685.1011707999999</v>
      </c>
      <c r="AU906" s="36" t="str">
        <f t="shared" si="1985"/>
        <v>5</v>
      </c>
      <c r="AV906" s="36">
        <v>136.33557669781015</v>
      </c>
      <c r="AW906" s="36">
        <v>1588.6973599999997</v>
      </c>
      <c r="AX906" s="36">
        <v>1781.5049816000001</v>
      </c>
      <c r="AY906" s="36">
        <v>1385.9520210000001</v>
      </c>
      <c r="AZ906" s="36" t="str">
        <f t="shared" si="1986"/>
        <v>5</v>
      </c>
      <c r="BA906" s="36">
        <v>37.990444321468082</v>
      </c>
      <c r="BB906" s="36">
        <v>1359.0887201999999</v>
      </c>
      <c r="BC906" s="36">
        <v>1412.8153218</v>
      </c>
      <c r="BD906" s="36">
        <v>245246.07499999998</v>
      </c>
      <c r="BE906" s="36" t="s">
        <v>50</v>
      </c>
      <c r="BF906" s="36">
        <v>187379</v>
      </c>
      <c r="BG906" s="36">
        <v>264535.09999999998</v>
      </c>
      <c r="BH906" s="36">
        <v>1617.3541375999998</v>
      </c>
      <c r="BI906" s="36">
        <v>232.14434985979116</v>
      </c>
      <c r="BJ906" s="36">
        <v>1453.2032935999998</v>
      </c>
      <c r="BK906" s="36">
        <v>1781.5049816000001</v>
      </c>
      <c r="BL906" s="36">
        <v>1301.9626097999999</v>
      </c>
      <c r="BM906" s="36">
        <v>156.76940873623874</v>
      </c>
      <c r="BN906" s="36">
        <v>1191.1098978</v>
      </c>
      <c r="BO906" s="36">
        <v>1412.8153218</v>
      </c>
      <c r="BP906" s="36">
        <v>145126.88333333333</v>
      </c>
      <c r="BQ906" s="36">
        <v>64333.453666764028</v>
      </c>
      <c r="BR906" s="36">
        <v>82667.199999999997</v>
      </c>
      <c r="BS906" s="36">
        <v>264535.09999999998</v>
      </c>
      <c r="BT906" s="36">
        <v>1755.7459519999998</v>
      </c>
      <c r="BU906" s="36">
        <v>36.428769013890268</v>
      </c>
      <c r="BV906" s="36">
        <v>1729.9869223999997</v>
      </c>
      <c r="BW906" s="36">
        <v>1781.5049816000001</v>
      </c>
      <c r="BX906" s="36">
        <v>1451.3181273</v>
      </c>
      <c r="BY906" s="36">
        <v>54.45118972751343</v>
      </c>
      <c r="BZ906" s="36">
        <v>1412.8153218</v>
      </c>
      <c r="CA906" s="36">
        <v>1489.8209328</v>
      </c>
      <c r="CB906" s="36">
        <v>161201.06875000001</v>
      </c>
      <c r="CC906" s="36">
        <v>60955.712497022141</v>
      </c>
      <c r="CD906" s="36">
        <v>82667.199999999997</v>
      </c>
      <c r="CE906" s="36">
        <v>264535.09999999998</v>
      </c>
      <c r="CF906" s="36"/>
      <c r="CG906" s="40">
        <v>24.652999999999999</v>
      </c>
      <c r="CH906" s="40">
        <v>62.417999999999999</v>
      </c>
      <c r="CI906" s="40"/>
      <c r="CL906" s="5" t="str">
        <f t="shared" si="1991"/>
        <v>1_1_5</v>
      </c>
      <c r="CM906" s="95" t="str">
        <f t="shared" si="1992"/>
        <v>3H</v>
      </c>
      <c r="CN906" s="96">
        <f t="shared" si="1979"/>
        <v>30</v>
      </c>
      <c r="CO906" s="96" t="str">
        <f t="shared" si="1987"/>
        <v>1_1_5</v>
      </c>
      <c r="CP906" s="95" t="str">
        <f t="shared" si="1995"/>
        <v>3H</v>
      </c>
      <c r="CQ906" s="5">
        <f t="shared" si="1988"/>
        <v>24</v>
      </c>
      <c r="CV906" s="87"/>
      <c r="CW906" s="87"/>
      <c r="CX906" s="87"/>
      <c r="CY906" s="87"/>
      <c r="CZ906" s="87"/>
    </row>
    <row r="907" spans="1:104" s="5" customFormat="1">
      <c r="A907" s="13" t="s">
        <v>511</v>
      </c>
      <c r="B907" s="13">
        <v>1</v>
      </c>
      <c r="C907" s="13">
        <v>5</v>
      </c>
      <c r="D907" s="13" t="s">
        <v>107</v>
      </c>
      <c r="E907" s="35" t="s">
        <v>439</v>
      </c>
      <c r="F907" s="13" t="s">
        <v>36</v>
      </c>
      <c r="G907" s="36">
        <v>1116275644</v>
      </c>
      <c r="H907" s="13">
        <v>0</v>
      </c>
      <c r="I907" s="37">
        <v>21</v>
      </c>
      <c r="J907" s="37" t="s">
        <v>38</v>
      </c>
      <c r="K907" s="38">
        <v>43537</v>
      </c>
      <c r="L907" s="39">
        <v>0.41666666666666669</v>
      </c>
      <c r="M907" s="37" t="s">
        <v>39</v>
      </c>
      <c r="N907" s="37" t="s">
        <v>190</v>
      </c>
      <c r="O907" s="37" t="s">
        <v>190</v>
      </c>
      <c r="P907" s="37" t="s">
        <v>190</v>
      </c>
      <c r="Q907" s="37">
        <v>1</v>
      </c>
      <c r="R907" s="13" t="s">
        <v>62</v>
      </c>
      <c r="S907" s="13" t="s">
        <v>44</v>
      </c>
      <c r="T907" s="13" t="s">
        <v>42</v>
      </c>
      <c r="U907" s="13" t="s">
        <v>52</v>
      </c>
      <c r="V907" s="13" t="s">
        <v>42</v>
      </c>
      <c r="W907" s="13" t="s">
        <v>66</v>
      </c>
      <c r="X907" s="13" t="s">
        <v>76</v>
      </c>
      <c r="Y907" s="13" t="s">
        <v>41</v>
      </c>
      <c r="Z907" s="13" t="s">
        <v>41</v>
      </c>
      <c r="AA907" s="13">
        <v>0</v>
      </c>
      <c r="AB907" s="13">
        <v>1</v>
      </c>
      <c r="AC907" s="72">
        <f t="shared" si="1980"/>
        <v>0.5</v>
      </c>
      <c r="AD907" s="13">
        <v>1</v>
      </c>
      <c r="AE907" s="72">
        <f t="shared" ref="AE907" si="2006">VALUE(IF(AD907=-2,0%,IF(AD907=-1,50%,IF(AD907=0,100%,IF(AD907=1,50%,IF(AD907=2,0%))))))</f>
        <v>0.5</v>
      </c>
      <c r="AF907" s="13" t="s">
        <v>42</v>
      </c>
      <c r="AG907" s="13">
        <v>0</v>
      </c>
      <c r="AH907" s="13" t="s">
        <v>42</v>
      </c>
      <c r="AI907" s="13">
        <f t="shared" si="1967"/>
        <v>0</v>
      </c>
      <c r="AJ907" s="70">
        <f t="shared" si="1982"/>
        <v>1</v>
      </c>
      <c r="AK907" s="59">
        <f t="shared" si="1983"/>
        <v>0</v>
      </c>
      <c r="AL907" s="70">
        <f t="shared" ref="AL907" si="2007">VALUE(IF(AK907=-3,0%,IF(AK907=-2,33.3%,IF(AK907=-1,66.6%,IF(AK907=0,100%,IF(AK907=1,66.6%,IF(AK907=2,33.3%,IF(AK907=3,0%))))))))</f>
        <v>1</v>
      </c>
      <c r="AM907" s="13" t="s">
        <v>41</v>
      </c>
      <c r="AN907" s="13" t="s">
        <v>41</v>
      </c>
      <c r="AO907" s="13"/>
      <c r="AP907" s="13">
        <v>101.31965006729475</v>
      </c>
      <c r="AQ907" s="13">
        <v>117.34261838440112</v>
      </c>
      <c r="AR907" s="13">
        <v>125.13020833333333</v>
      </c>
      <c r="AS907" s="13">
        <v>148.05555555555554</v>
      </c>
      <c r="AT907" s="36">
        <v>1052.5859101999999</v>
      </c>
      <c r="AU907" s="36" t="str">
        <f t="shared" si="1985"/>
        <v>5</v>
      </c>
      <c r="AV907" s="36">
        <v>11.735482137613465</v>
      </c>
      <c r="AW907" s="36">
        <v>1044.2876712</v>
      </c>
      <c r="AX907" s="36">
        <v>1060.8841492000001</v>
      </c>
      <c r="AY907" s="36">
        <v>812.96793280000009</v>
      </c>
      <c r="AZ907" s="36" t="str">
        <f t="shared" si="1986"/>
        <v>4</v>
      </c>
      <c r="BA907" s="36">
        <v>0</v>
      </c>
      <c r="BB907" s="36">
        <v>812.96793280000009</v>
      </c>
      <c r="BC907" s="36">
        <v>812.96793280000009</v>
      </c>
      <c r="BD907" s="36">
        <v>165334.42499999999</v>
      </c>
      <c r="BE907" s="36" t="s">
        <v>50</v>
      </c>
      <c r="BF907" s="36">
        <v>159823.29999999999</v>
      </c>
      <c r="BG907" s="36">
        <v>170845.6</v>
      </c>
      <c r="BH907" s="36">
        <v>847.36925025000005</v>
      </c>
      <c r="BI907" s="36">
        <v>301.95566586381125</v>
      </c>
      <c r="BJ907" s="36">
        <v>633.85435129999996</v>
      </c>
      <c r="BK907" s="36">
        <v>1060.8841492000001</v>
      </c>
      <c r="BL907" s="36">
        <v>812.96793280000009</v>
      </c>
      <c r="BM907" s="36">
        <v>0</v>
      </c>
      <c r="BN907" s="36">
        <v>812.96793280000009</v>
      </c>
      <c r="BO907" s="36">
        <v>812.96793280000009</v>
      </c>
      <c r="BP907" s="36">
        <v>158904.76666666669</v>
      </c>
      <c r="BQ907" s="36">
        <v>2249.9379784044349</v>
      </c>
      <c r="BR907" s="36">
        <v>154312.1</v>
      </c>
      <c r="BS907" s="36">
        <v>159823.29999999999</v>
      </c>
      <c r="BT907" s="36">
        <v>902.25733400000001</v>
      </c>
      <c r="BU907" s="36">
        <v>224.33219341189076</v>
      </c>
      <c r="BV907" s="36">
        <v>743.63051879999989</v>
      </c>
      <c r="BW907" s="36">
        <v>1060.8841492000001</v>
      </c>
      <c r="BX907" s="36">
        <v>796.23099280000019</v>
      </c>
      <c r="BY907" s="36">
        <v>23.669607540624675</v>
      </c>
      <c r="BZ907" s="36">
        <v>779.49405280000019</v>
      </c>
      <c r="CA907" s="36">
        <v>812.96793280000009</v>
      </c>
      <c r="CB907" s="36">
        <v>152589.89374999999</v>
      </c>
      <c r="CC907" s="36">
        <v>6888.953000030192</v>
      </c>
      <c r="CD907" s="36">
        <v>143289.79999999999</v>
      </c>
      <c r="CE907" s="36">
        <v>159823.29999999999</v>
      </c>
      <c r="CF907" s="36"/>
      <c r="CG907" s="40">
        <v>23.832999999999998</v>
      </c>
      <c r="CH907" s="40">
        <v>61.826000000000001</v>
      </c>
      <c r="CI907" s="40"/>
      <c r="CL907" s="5" t="str">
        <f t="shared" si="1991"/>
        <v>1_0.5_4</v>
      </c>
      <c r="CM907" s="95" t="str">
        <f t="shared" si="1992"/>
        <v>2U</v>
      </c>
      <c r="CN907" s="96">
        <f t="shared" si="1979"/>
        <v>16</v>
      </c>
      <c r="CO907" s="96" t="str">
        <f t="shared" si="1987"/>
        <v>1_0.5_4</v>
      </c>
      <c r="CP907" s="95" t="str">
        <f t="shared" si="1995"/>
        <v>2U</v>
      </c>
      <c r="CQ907" s="5">
        <f t="shared" si="1988"/>
        <v>14</v>
      </c>
      <c r="CV907" s="87"/>
      <c r="CW907" s="87"/>
      <c r="CX907" s="87"/>
      <c r="CY907" s="87"/>
      <c r="CZ907" s="87"/>
    </row>
    <row r="908" spans="1:104" s="5" customFormat="1">
      <c r="A908" s="13" t="s">
        <v>511</v>
      </c>
      <c r="B908" s="13">
        <v>1</v>
      </c>
      <c r="C908" s="13">
        <v>5</v>
      </c>
      <c r="D908" s="13" t="s">
        <v>107</v>
      </c>
      <c r="E908" s="35" t="s">
        <v>439</v>
      </c>
      <c r="F908" s="13" t="s">
        <v>36</v>
      </c>
      <c r="G908" s="36">
        <v>1116275644</v>
      </c>
      <c r="H908" s="13">
        <v>0</v>
      </c>
      <c r="I908" s="37">
        <v>21</v>
      </c>
      <c r="J908" s="37" t="s">
        <v>38</v>
      </c>
      <c r="K908" s="38">
        <v>43537</v>
      </c>
      <c r="L908" s="39">
        <v>0.42708333333333331</v>
      </c>
      <c r="M908" s="37" t="s">
        <v>39</v>
      </c>
      <c r="N908" s="37" t="s">
        <v>190</v>
      </c>
      <c r="O908" s="37" t="s">
        <v>190</v>
      </c>
      <c r="P908" s="37" t="s">
        <v>190</v>
      </c>
      <c r="Q908" s="37">
        <v>2</v>
      </c>
      <c r="R908" s="13" t="s">
        <v>55</v>
      </c>
      <c r="S908" s="13" t="s">
        <v>127</v>
      </c>
      <c r="T908" s="13" t="s">
        <v>42</v>
      </c>
      <c r="U908" s="13" t="s">
        <v>52</v>
      </c>
      <c r="V908" s="13" t="s">
        <v>41</v>
      </c>
      <c r="W908" s="13" t="s">
        <v>66</v>
      </c>
      <c r="X908" s="13" t="s">
        <v>76</v>
      </c>
      <c r="Y908" s="13" t="s">
        <v>41</v>
      </c>
      <c r="Z908" s="13" t="s">
        <v>41</v>
      </c>
      <c r="AA908" s="13">
        <v>0</v>
      </c>
      <c r="AB908" s="13">
        <v>0</v>
      </c>
      <c r="AC908" s="72">
        <f t="shared" si="1980"/>
        <v>1</v>
      </c>
      <c r="AD908" s="13">
        <v>-1</v>
      </c>
      <c r="AE908" s="72">
        <f t="shared" ref="AE908" si="2008">VALUE(IF(AD908=-2,0%,IF(AD908=-1,50%,IF(AD908=0,100%,IF(AD908=1,50%,IF(AD908=2,0%))))))</f>
        <v>0.5</v>
      </c>
      <c r="AF908" s="13" t="s">
        <v>42</v>
      </c>
      <c r="AG908" s="13">
        <v>0</v>
      </c>
      <c r="AH908" s="13" t="s">
        <v>41</v>
      </c>
      <c r="AI908" s="13">
        <f t="shared" si="1967"/>
        <v>0</v>
      </c>
      <c r="AJ908" s="70">
        <f t="shared" si="1982"/>
        <v>1</v>
      </c>
      <c r="AK908" s="59">
        <f t="shared" si="1983"/>
        <v>0</v>
      </c>
      <c r="AL908" s="70">
        <f t="shared" ref="AL908" si="2009">VALUE(IF(AK908=-3,0%,IF(AK908=-2,33.3%,IF(AK908=-1,66.6%,IF(AK908=0,100%,IF(AK908=1,66.6%,IF(AK908=2,33.3%,IF(AK908=3,0%))))))))</f>
        <v>1</v>
      </c>
      <c r="AM908" s="13" t="s">
        <v>41</v>
      </c>
      <c r="AN908" s="13" t="s">
        <v>41</v>
      </c>
      <c r="AO908" s="13"/>
      <c r="AP908" s="13">
        <v>101.31965006729475</v>
      </c>
      <c r="AQ908" s="13">
        <v>117.34261838440112</v>
      </c>
      <c r="AR908" s="13">
        <v>125.13020833333333</v>
      </c>
      <c r="AS908" s="13">
        <v>148.05555555555554</v>
      </c>
      <c r="AT908" s="36">
        <v>1147.6089976000001</v>
      </c>
      <c r="AU908" s="36" t="str">
        <f t="shared" si="1985"/>
        <v>5</v>
      </c>
      <c r="AV908" s="36">
        <v>17.438133430581217</v>
      </c>
      <c r="AW908" s="36">
        <v>1135.2783752000003</v>
      </c>
      <c r="AX908" s="36">
        <v>1159.9396199999999</v>
      </c>
      <c r="AY908" s="36">
        <v>779.5519475000001</v>
      </c>
      <c r="AZ908" s="36" t="str">
        <f t="shared" si="1986"/>
        <v>4</v>
      </c>
      <c r="BA908" s="36">
        <v>23.580671185221032</v>
      </c>
      <c r="BB908" s="36">
        <v>762.87789500000008</v>
      </c>
      <c r="BC908" s="36">
        <v>796.22600000000011</v>
      </c>
      <c r="BD908" s="36">
        <v>179112.27500000002</v>
      </c>
      <c r="BE908" s="36" t="s">
        <v>50</v>
      </c>
      <c r="BF908" s="36">
        <v>176356.7</v>
      </c>
      <c r="BG908" s="36">
        <v>187379</v>
      </c>
      <c r="BH908" s="36">
        <v>1205.0955376500001</v>
      </c>
      <c r="BI908" s="36">
        <v>63.860111162032766</v>
      </c>
      <c r="BJ908" s="36">
        <v>1159.9396199999999</v>
      </c>
      <c r="BK908" s="36">
        <v>1250.2514553000001</v>
      </c>
      <c r="BL908" s="36">
        <v>808.78432190000012</v>
      </c>
      <c r="BM908" s="36">
        <v>17.760149151627068</v>
      </c>
      <c r="BN908" s="36">
        <v>796.22600000000011</v>
      </c>
      <c r="BO908" s="36">
        <v>821.34264380000013</v>
      </c>
      <c r="BP908" s="36">
        <v>183704.9</v>
      </c>
      <c r="BQ908" s="36">
        <v>5691.8912449202626</v>
      </c>
      <c r="BR908" s="36">
        <v>176356.7</v>
      </c>
      <c r="BS908" s="36">
        <v>187379</v>
      </c>
      <c r="BT908" s="36">
        <v>1110.4118846000001</v>
      </c>
      <c r="BU908" s="36">
        <v>70.042795116305868</v>
      </c>
      <c r="BV908" s="36">
        <v>1060.8841492000001</v>
      </c>
      <c r="BW908" s="36">
        <v>1159.9396199999999</v>
      </c>
      <c r="BX908" s="36">
        <v>804.59696640000016</v>
      </c>
      <c r="BY908" s="36">
        <v>11.838334213049464</v>
      </c>
      <c r="BZ908" s="36">
        <v>796.22600000000011</v>
      </c>
      <c r="CA908" s="36">
        <v>812.96793280000009</v>
      </c>
      <c r="CB908" s="36">
        <v>165851.08124999999</v>
      </c>
      <c r="CC908" s="36">
        <v>30655.368027546119</v>
      </c>
      <c r="CD908" s="36">
        <v>63378.2</v>
      </c>
      <c r="CE908" s="36">
        <v>187379</v>
      </c>
      <c r="CF908" s="36"/>
      <c r="CG908" s="40">
        <v>24.05</v>
      </c>
      <c r="CH908" s="40">
        <v>63.689</v>
      </c>
      <c r="CI908" s="40"/>
      <c r="CL908" s="5" t="str">
        <f t="shared" si="1991"/>
        <v>1_1_4</v>
      </c>
      <c r="CM908" s="95" t="str">
        <f t="shared" si="1992"/>
        <v>2V</v>
      </c>
      <c r="CN908" s="96">
        <f t="shared" si="1979"/>
        <v>39</v>
      </c>
      <c r="CO908" s="96" t="str">
        <f t="shared" si="1987"/>
        <v>1_0.5_4</v>
      </c>
      <c r="CP908" s="95" t="str">
        <f t="shared" si="1995"/>
        <v>2U</v>
      </c>
      <c r="CQ908" s="5">
        <f t="shared" si="1988"/>
        <v>14</v>
      </c>
      <c r="CV908" s="87"/>
      <c r="CW908" s="87"/>
      <c r="CX908" s="87"/>
      <c r="CY908" s="87"/>
      <c r="CZ908" s="87"/>
    </row>
    <row r="909" spans="1:104" s="5" customFormat="1">
      <c r="A909" s="13" t="s">
        <v>511</v>
      </c>
      <c r="B909" s="13">
        <v>1</v>
      </c>
      <c r="C909" s="13">
        <v>5</v>
      </c>
      <c r="D909" s="13" t="s">
        <v>107</v>
      </c>
      <c r="E909" s="35" t="s">
        <v>439</v>
      </c>
      <c r="F909" s="13" t="s">
        <v>36</v>
      </c>
      <c r="G909" s="36">
        <v>1116275644</v>
      </c>
      <c r="H909" s="13">
        <v>0</v>
      </c>
      <c r="I909" s="37">
        <v>21</v>
      </c>
      <c r="J909" s="37" t="s">
        <v>38</v>
      </c>
      <c r="K909" s="38">
        <v>43537</v>
      </c>
      <c r="L909" s="39">
        <v>0.4375</v>
      </c>
      <c r="M909" s="37" t="s">
        <v>39</v>
      </c>
      <c r="N909" s="37" t="s">
        <v>190</v>
      </c>
      <c r="O909" s="37" t="s">
        <v>190</v>
      </c>
      <c r="P909" s="37" t="s">
        <v>190</v>
      </c>
      <c r="Q909" s="37">
        <v>3</v>
      </c>
      <c r="R909" s="13" t="s">
        <v>55</v>
      </c>
      <c r="S909" s="13" t="s">
        <v>127</v>
      </c>
      <c r="T909" s="13" t="s">
        <v>42</v>
      </c>
      <c r="U909" s="13" t="s">
        <v>52</v>
      </c>
      <c r="V909" s="13" t="s">
        <v>41</v>
      </c>
      <c r="W909" s="13" t="s">
        <v>66</v>
      </c>
      <c r="X909" s="13" t="s">
        <v>76</v>
      </c>
      <c r="Y909" s="13" t="s">
        <v>41</v>
      </c>
      <c r="Z909" s="13" t="s">
        <v>42</v>
      </c>
      <c r="AA909" s="13">
        <v>0</v>
      </c>
      <c r="AB909" s="13">
        <v>0</v>
      </c>
      <c r="AC909" s="72">
        <f t="shared" si="1980"/>
        <v>1</v>
      </c>
      <c r="AD909" s="13">
        <v>-1</v>
      </c>
      <c r="AE909" s="72">
        <f t="shared" ref="AE909" si="2010">VALUE(IF(AD909=-2,0%,IF(AD909=-1,50%,IF(AD909=0,100%,IF(AD909=1,50%,IF(AD909=2,0%))))))</f>
        <v>0.5</v>
      </c>
      <c r="AF909" s="13" t="s">
        <v>42</v>
      </c>
      <c r="AG909" s="13">
        <v>0</v>
      </c>
      <c r="AH909" s="13" t="s">
        <v>41</v>
      </c>
      <c r="AI909" s="13">
        <f t="shared" si="1967"/>
        <v>0</v>
      </c>
      <c r="AJ909" s="70">
        <f t="shared" si="1982"/>
        <v>1</v>
      </c>
      <c r="AK909" s="59">
        <f t="shared" si="1983"/>
        <v>0</v>
      </c>
      <c r="AL909" s="70">
        <f t="shared" ref="AL909" si="2011">VALUE(IF(AK909=-3,0%,IF(AK909=-2,33.3%,IF(AK909=-1,66.6%,IF(AK909=0,100%,IF(AK909=1,66.6%,IF(AK909=2,33.3%,IF(AK909=3,0%))))))))</f>
        <v>1</v>
      </c>
      <c r="AM909" s="13" t="s">
        <v>41</v>
      </c>
      <c r="AN909" s="13" t="s">
        <v>42</v>
      </c>
      <c r="AO909" s="13"/>
      <c r="AP909" s="13">
        <v>101.31965006729475</v>
      </c>
      <c r="AQ909" s="13">
        <v>117.34261838440112</v>
      </c>
      <c r="AR909" s="13">
        <v>125.13020833333333</v>
      </c>
      <c r="AS909" s="13">
        <v>148.05555555555554</v>
      </c>
      <c r="AT909" s="36">
        <v>1237.5384085000001</v>
      </c>
      <c r="AU909" s="36" t="str">
        <f t="shared" si="1985"/>
        <v>5</v>
      </c>
      <c r="AV909" s="36">
        <v>179.6891340608984</v>
      </c>
      <c r="AW909" s="36">
        <v>1110.4790033000002</v>
      </c>
      <c r="AX909" s="36">
        <v>1364.5978137</v>
      </c>
      <c r="AY909" s="36">
        <v>737.85832660000005</v>
      </c>
      <c r="AZ909" s="36" t="str">
        <f t="shared" si="1986"/>
        <v>4</v>
      </c>
      <c r="BA909" s="36">
        <v>70.711316777499547</v>
      </c>
      <c r="BB909" s="36">
        <v>687.85787500000004</v>
      </c>
      <c r="BC909" s="36">
        <v>787.85877820000007</v>
      </c>
      <c r="BD909" s="36">
        <v>163956.625</v>
      </c>
      <c r="BE909" s="36" t="s">
        <v>50</v>
      </c>
      <c r="BF909" s="36">
        <v>82667.199999999997</v>
      </c>
      <c r="BG909" s="36">
        <v>209423.6</v>
      </c>
      <c r="BH909" s="36">
        <v>977.43276125000011</v>
      </c>
      <c r="BI909" s="36">
        <v>188.15579992988353</v>
      </c>
      <c r="BJ909" s="36">
        <v>844.38651919999995</v>
      </c>
      <c r="BK909" s="36">
        <v>1110.4790033000002</v>
      </c>
      <c r="BL909" s="36">
        <v>650.50130310000009</v>
      </c>
      <c r="BM909" s="36">
        <v>52.830170624745669</v>
      </c>
      <c r="BN909" s="36">
        <v>613.14473120000002</v>
      </c>
      <c r="BO909" s="36">
        <v>687.85787500000004</v>
      </c>
      <c r="BP909" s="36">
        <v>53733.700000000004</v>
      </c>
      <c r="BQ909" s="36">
        <v>14450.335756099204</v>
      </c>
      <c r="BR909" s="36">
        <v>44089.2</v>
      </c>
      <c r="BS909" s="36">
        <v>82667.199999999997</v>
      </c>
      <c r="BT909" s="36">
        <v>1135.20931165</v>
      </c>
      <c r="BU909" s="36">
        <v>34.973937470238397</v>
      </c>
      <c r="BV909" s="36">
        <v>1110.4790033000002</v>
      </c>
      <c r="BW909" s="36">
        <v>1159.9396199999999</v>
      </c>
      <c r="BX909" s="36">
        <v>742.04193750000013</v>
      </c>
      <c r="BY909" s="36">
        <v>76.627836051971485</v>
      </c>
      <c r="BZ909" s="36">
        <v>687.85787500000004</v>
      </c>
      <c r="CA909" s="36">
        <v>796.22600000000011</v>
      </c>
      <c r="CB909" s="36">
        <v>124345.26250000001</v>
      </c>
      <c r="CC909" s="36">
        <v>70705.20482801694</v>
      </c>
      <c r="CD909" s="36">
        <v>44089.2</v>
      </c>
      <c r="CE909" s="36">
        <v>209423.6</v>
      </c>
      <c r="CF909" s="36"/>
      <c r="CG909" s="40">
        <v>24.122</v>
      </c>
      <c r="CH909" s="40">
        <v>64.700999999999993</v>
      </c>
      <c r="CI909" s="40"/>
      <c r="CL909" s="5" t="str">
        <f t="shared" si="1991"/>
        <v>1_1_4</v>
      </c>
      <c r="CM909" s="95" t="str">
        <f t="shared" si="1992"/>
        <v>2V</v>
      </c>
      <c r="CN909" s="96">
        <f t="shared" si="1979"/>
        <v>39</v>
      </c>
      <c r="CO909" s="96" t="str">
        <f t="shared" si="1987"/>
        <v>1_0.5_4</v>
      </c>
      <c r="CP909" s="95" t="str">
        <f t="shared" si="1995"/>
        <v>2U</v>
      </c>
      <c r="CQ909" s="5">
        <f t="shared" si="1988"/>
        <v>14</v>
      </c>
      <c r="CV909" s="87"/>
      <c r="CW909" s="87"/>
      <c r="CX909" s="87"/>
      <c r="CY909" s="87"/>
      <c r="CZ909" s="87"/>
    </row>
    <row r="910" spans="1:104" s="5" customFormat="1">
      <c r="A910" s="13" t="s">
        <v>511</v>
      </c>
      <c r="B910" s="13">
        <v>1</v>
      </c>
      <c r="C910" s="13">
        <v>5</v>
      </c>
      <c r="D910" s="13" t="s">
        <v>107</v>
      </c>
      <c r="E910" s="35" t="s">
        <v>439</v>
      </c>
      <c r="F910" s="13" t="s">
        <v>36</v>
      </c>
      <c r="G910" s="36">
        <v>1116275644</v>
      </c>
      <c r="H910" s="13">
        <v>0</v>
      </c>
      <c r="I910" s="37">
        <v>21</v>
      </c>
      <c r="J910" s="37" t="s">
        <v>38</v>
      </c>
      <c r="K910" s="38">
        <v>43537</v>
      </c>
      <c r="L910" s="39">
        <v>0.45</v>
      </c>
      <c r="M910" s="37" t="s">
        <v>39</v>
      </c>
      <c r="N910" s="37" t="s">
        <v>190</v>
      </c>
      <c r="O910" s="37" t="s">
        <v>190</v>
      </c>
      <c r="P910" s="37" t="s">
        <v>190</v>
      </c>
      <c r="Q910" s="37">
        <v>4</v>
      </c>
      <c r="R910" s="13" t="s">
        <v>55</v>
      </c>
      <c r="S910" s="13" t="s">
        <v>127</v>
      </c>
      <c r="T910" s="13" t="s">
        <v>42</v>
      </c>
      <c r="U910" s="13" t="s">
        <v>52</v>
      </c>
      <c r="V910" s="13" t="s">
        <v>41</v>
      </c>
      <c r="W910" s="13" t="s">
        <v>66</v>
      </c>
      <c r="X910" s="13" t="s">
        <v>76</v>
      </c>
      <c r="Y910" s="13" t="s">
        <v>41</v>
      </c>
      <c r="Z910" s="13" t="s">
        <v>41</v>
      </c>
      <c r="AA910" s="13">
        <v>0</v>
      </c>
      <c r="AB910" s="13">
        <v>0</v>
      </c>
      <c r="AC910" s="72">
        <f t="shared" si="1980"/>
        <v>1</v>
      </c>
      <c r="AD910" s="13">
        <v>-1</v>
      </c>
      <c r="AE910" s="72">
        <f t="shared" ref="AE910" si="2012">VALUE(IF(AD910=-2,0%,IF(AD910=-1,50%,IF(AD910=0,100%,IF(AD910=1,50%,IF(AD910=2,0%))))))</f>
        <v>0.5</v>
      </c>
      <c r="AF910" s="13" t="s">
        <v>42</v>
      </c>
      <c r="AG910" s="13">
        <v>0</v>
      </c>
      <c r="AH910" s="13" t="s">
        <v>41</v>
      </c>
      <c r="AI910" s="13">
        <f t="shared" si="1967"/>
        <v>0</v>
      </c>
      <c r="AJ910" s="70">
        <f t="shared" si="1982"/>
        <v>1</v>
      </c>
      <c r="AK910" s="59">
        <f t="shared" si="1983"/>
        <v>0</v>
      </c>
      <c r="AL910" s="70">
        <f t="shared" ref="AL910" si="2013">VALUE(IF(AK910=-3,0%,IF(AK910=-2,33.3%,IF(AK910=-1,66.6%,IF(AK910=0,100%,IF(AK910=1,66.6%,IF(AK910=2,33.3%,IF(AK910=3,0%))))))))</f>
        <v>1</v>
      </c>
      <c r="AM910" s="13" t="s">
        <v>41</v>
      </c>
      <c r="AN910" s="13" t="s">
        <v>41</v>
      </c>
      <c r="AO910" s="13"/>
      <c r="AP910" s="13">
        <v>101.31965006729475</v>
      </c>
      <c r="AQ910" s="13">
        <v>117.34261838440112</v>
      </c>
      <c r="AR910" s="13">
        <v>125.13020833333333</v>
      </c>
      <c r="AS910" s="13">
        <v>148.05555555555554</v>
      </c>
      <c r="AT910" s="36">
        <v>1409.3260897</v>
      </c>
      <c r="AU910" s="36" t="str">
        <f t="shared" si="1985"/>
        <v>5</v>
      </c>
      <c r="AV910" s="36">
        <v>40.196627661107556</v>
      </c>
      <c r="AW910" s="36">
        <v>1380.9027817000001</v>
      </c>
      <c r="AX910" s="36">
        <v>1437.7493976999999</v>
      </c>
      <c r="AY910" s="36">
        <v>796.22724820000008</v>
      </c>
      <c r="AZ910" s="36" t="str">
        <f t="shared" si="1986"/>
        <v>4</v>
      </c>
      <c r="BA910" s="36">
        <v>11.834803770312298</v>
      </c>
      <c r="BB910" s="36">
        <v>787.85877820000007</v>
      </c>
      <c r="BC910" s="36">
        <v>804.59571819999996</v>
      </c>
      <c r="BD910" s="36">
        <v>231468.2</v>
      </c>
      <c r="BE910" s="36" t="s">
        <v>50</v>
      </c>
      <c r="BF910" s="36">
        <v>231468.2</v>
      </c>
      <c r="BG910" s="36">
        <v>231468.2</v>
      </c>
      <c r="BH910" s="36">
        <v>1294.7187457</v>
      </c>
      <c r="BI910" s="36">
        <v>202.27588789346555</v>
      </c>
      <c r="BJ910" s="36">
        <v>1151.6880936999999</v>
      </c>
      <c r="BK910" s="36">
        <v>1437.7493976999999</v>
      </c>
      <c r="BL910" s="36">
        <v>754.56537299999991</v>
      </c>
      <c r="BM910" s="36">
        <v>70.753592712047677</v>
      </c>
      <c r="BN910" s="36">
        <v>704.53502779999997</v>
      </c>
      <c r="BO910" s="36">
        <v>804.59571819999996</v>
      </c>
      <c r="BP910" s="36">
        <v>201156.88333333333</v>
      </c>
      <c r="BQ910" s="36">
        <v>32650.931557945696</v>
      </c>
      <c r="BR910" s="36">
        <v>148801</v>
      </c>
      <c r="BS910" s="36">
        <v>231468.2</v>
      </c>
      <c r="BT910" s="36">
        <v>1323.5076984999998</v>
      </c>
      <c r="BU910" s="36">
        <v>161.56216039718768</v>
      </c>
      <c r="BV910" s="36">
        <v>1209.2659992999997</v>
      </c>
      <c r="BW910" s="36">
        <v>1437.7493976999999</v>
      </c>
      <c r="BX910" s="36">
        <v>758.73653350000006</v>
      </c>
      <c r="BY910" s="36">
        <v>64.854680962112596</v>
      </c>
      <c r="BZ910" s="36">
        <v>712.87734880000016</v>
      </c>
      <c r="CA910" s="36">
        <v>804.59571819999996</v>
      </c>
      <c r="CB910" s="36">
        <v>196679.06875000003</v>
      </c>
      <c r="CC910" s="36">
        <v>22742.531013051608</v>
      </c>
      <c r="CD910" s="36">
        <v>148801</v>
      </c>
      <c r="CE910" s="36">
        <v>231468.2</v>
      </c>
      <c r="CF910" s="36"/>
      <c r="CG910" s="40">
        <v>24.074000000000002</v>
      </c>
      <c r="CH910" s="40">
        <v>65.206999999999994</v>
      </c>
      <c r="CI910" s="40"/>
      <c r="CL910" s="5" t="str">
        <f t="shared" si="1991"/>
        <v>1_1_4</v>
      </c>
      <c r="CM910" s="95" t="str">
        <f t="shared" si="1992"/>
        <v>2V</v>
      </c>
      <c r="CN910" s="96">
        <f t="shared" si="1979"/>
        <v>39</v>
      </c>
      <c r="CO910" s="96" t="str">
        <f t="shared" si="1987"/>
        <v>1_0.5_4</v>
      </c>
      <c r="CP910" s="95" t="str">
        <f t="shared" si="1995"/>
        <v>2U</v>
      </c>
      <c r="CQ910" s="5">
        <f t="shared" si="1988"/>
        <v>14</v>
      </c>
      <c r="CV910" s="87"/>
      <c r="CW910" s="87"/>
      <c r="CX910" s="87"/>
      <c r="CY910" s="87"/>
      <c r="CZ910" s="87"/>
    </row>
    <row r="911" spans="1:104" s="5" customFormat="1">
      <c r="A911" s="13" t="s">
        <v>511</v>
      </c>
      <c r="B911" s="13">
        <v>1</v>
      </c>
      <c r="C911" s="13">
        <v>5</v>
      </c>
      <c r="D911" s="13" t="s">
        <v>107</v>
      </c>
      <c r="E911" s="35" t="s">
        <v>439</v>
      </c>
      <c r="F911" s="13" t="s">
        <v>36</v>
      </c>
      <c r="G911" s="36">
        <v>1116275644</v>
      </c>
      <c r="H911" s="13">
        <v>0</v>
      </c>
      <c r="I911" s="37">
        <v>21</v>
      </c>
      <c r="J911" s="37" t="s">
        <v>38</v>
      </c>
      <c r="K911" s="38">
        <v>43537</v>
      </c>
      <c r="L911" s="39">
        <v>0.47152777777777777</v>
      </c>
      <c r="M911" s="37" t="s">
        <v>39</v>
      </c>
      <c r="N911" s="37" t="s">
        <v>190</v>
      </c>
      <c r="O911" s="37" t="s">
        <v>190</v>
      </c>
      <c r="P911" s="37" t="s">
        <v>190</v>
      </c>
      <c r="Q911" s="37">
        <v>6</v>
      </c>
      <c r="R911" s="13" t="s">
        <v>55</v>
      </c>
      <c r="S911" s="13" t="s">
        <v>127</v>
      </c>
      <c r="T911" s="13" t="s">
        <v>42</v>
      </c>
      <c r="U911" s="13" t="s">
        <v>52</v>
      </c>
      <c r="V911" s="13" t="s">
        <v>41</v>
      </c>
      <c r="W911" s="13" t="s">
        <v>66</v>
      </c>
      <c r="X911" s="13" t="s">
        <v>76</v>
      </c>
      <c r="Y911" s="13" t="s">
        <v>41</v>
      </c>
      <c r="Z911" s="13" t="s">
        <v>41</v>
      </c>
      <c r="AA911" s="13">
        <v>0</v>
      </c>
      <c r="AB911" s="13">
        <v>0</v>
      </c>
      <c r="AC911" s="72">
        <f t="shared" si="1980"/>
        <v>1</v>
      </c>
      <c r="AD911" s="13">
        <v>-1</v>
      </c>
      <c r="AE911" s="72">
        <f t="shared" ref="AE911" si="2014">VALUE(IF(AD911=-2,0%,IF(AD911=-1,50%,IF(AD911=0,100%,IF(AD911=1,50%,IF(AD911=2,0%))))))</f>
        <v>0.5</v>
      </c>
      <c r="AF911" s="13" t="s">
        <v>42</v>
      </c>
      <c r="AG911" s="13">
        <v>0</v>
      </c>
      <c r="AH911" s="13" t="s">
        <v>41</v>
      </c>
      <c r="AI911" s="13">
        <f t="shared" si="1967"/>
        <v>0</v>
      </c>
      <c r="AJ911" s="70">
        <f t="shared" si="1982"/>
        <v>1</v>
      </c>
      <c r="AK911" s="59">
        <f t="shared" si="1983"/>
        <v>0</v>
      </c>
      <c r="AL911" s="70">
        <f t="shared" ref="AL911" si="2015">VALUE(IF(AK911=-3,0%,IF(AK911=-2,33.3%,IF(AK911=-1,66.6%,IF(AK911=0,100%,IF(AK911=1,66.6%,IF(AK911=2,33.3%,IF(AK911=3,0%))))))))</f>
        <v>1</v>
      </c>
      <c r="AM911" s="13" t="s">
        <v>41</v>
      </c>
      <c r="AN911" s="13" t="s">
        <v>41</v>
      </c>
      <c r="AO911" s="13"/>
      <c r="AP911" s="13">
        <v>101.31965006729475</v>
      </c>
      <c r="AQ911" s="13">
        <v>117.34261838440112</v>
      </c>
      <c r="AR911" s="13">
        <v>125.13020833333333</v>
      </c>
      <c r="AS911" s="13">
        <v>148.05555555555554</v>
      </c>
      <c r="AT911" s="36">
        <v>1209.1745880999999</v>
      </c>
      <c r="AU911" s="36" t="str">
        <f t="shared" si="1985"/>
        <v>5</v>
      </c>
      <c r="AV911" s="36">
        <v>81.298180033765092</v>
      </c>
      <c r="AW911" s="36">
        <v>1151.6880936999999</v>
      </c>
      <c r="AX911" s="36">
        <v>1266.6610825</v>
      </c>
      <c r="AY911" s="36">
        <v>662.9185427000001</v>
      </c>
      <c r="AZ911" s="36" t="str">
        <f t="shared" si="1986"/>
        <v>4</v>
      </c>
      <c r="BA911" s="36">
        <v>23.482309803530796</v>
      </c>
      <c r="BB911" s="36">
        <v>646.31404220000013</v>
      </c>
      <c r="BC911" s="36">
        <v>679.52304320000007</v>
      </c>
      <c r="BD911" s="36">
        <v>245246.07499999998</v>
      </c>
      <c r="BE911" s="36" t="s">
        <v>50</v>
      </c>
      <c r="BF911" s="36">
        <v>187379</v>
      </c>
      <c r="BG911" s="36">
        <v>264535.09999999998</v>
      </c>
      <c r="BH911" s="36">
        <v>1138.9080701</v>
      </c>
      <c r="BI911" s="36">
        <v>180.6700427700973</v>
      </c>
      <c r="BJ911" s="36">
        <v>1011.1550576999999</v>
      </c>
      <c r="BK911" s="36">
        <v>1266.6610825</v>
      </c>
      <c r="BL911" s="36">
        <v>654.59740950000014</v>
      </c>
      <c r="BM911" s="36">
        <v>35.250169229283856</v>
      </c>
      <c r="BN911" s="36">
        <v>629.67177580000009</v>
      </c>
      <c r="BO911" s="36">
        <v>679.52304320000007</v>
      </c>
      <c r="BP911" s="36">
        <v>145126.88333333333</v>
      </c>
      <c r="BQ911" s="36">
        <v>64333.453666764028</v>
      </c>
      <c r="BR911" s="36">
        <v>82667.199999999997</v>
      </c>
      <c r="BS911" s="36">
        <v>264535.09999999998</v>
      </c>
      <c r="BT911" s="36">
        <v>1229.7846808499999</v>
      </c>
      <c r="BU911" s="36">
        <v>52.151107344947647</v>
      </c>
      <c r="BV911" s="36">
        <v>1192.9082791999999</v>
      </c>
      <c r="BW911" s="36">
        <v>1266.6610825</v>
      </c>
      <c r="BX911" s="36">
        <v>700.37260470000012</v>
      </c>
      <c r="BY911" s="36">
        <v>29.485732642832001</v>
      </c>
      <c r="BZ911" s="36">
        <v>679.52304320000007</v>
      </c>
      <c r="CA911" s="36">
        <v>721.22216620000017</v>
      </c>
      <c r="CB911" s="36">
        <v>161201.06875000001</v>
      </c>
      <c r="CC911" s="36">
        <v>60955.712497022141</v>
      </c>
      <c r="CD911" s="36">
        <v>82667.199999999997</v>
      </c>
      <c r="CE911" s="36">
        <v>264535.09999999998</v>
      </c>
      <c r="CF911" s="36"/>
      <c r="CG911" s="40">
        <v>24.652999999999999</v>
      </c>
      <c r="CH911" s="40">
        <v>62.417999999999999</v>
      </c>
      <c r="CI911" s="40"/>
      <c r="CL911" s="5" t="str">
        <f t="shared" si="1991"/>
        <v>1_1_4</v>
      </c>
      <c r="CM911" s="95" t="str">
        <f t="shared" si="1992"/>
        <v>2V</v>
      </c>
      <c r="CN911" s="96">
        <f t="shared" si="1979"/>
        <v>39</v>
      </c>
      <c r="CO911" s="96" t="str">
        <f t="shared" si="1987"/>
        <v>1_0.5_4</v>
      </c>
      <c r="CP911" s="95" t="str">
        <f t="shared" si="1995"/>
        <v>2U</v>
      </c>
      <c r="CQ911" s="5">
        <f t="shared" si="1988"/>
        <v>14</v>
      </c>
      <c r="CV911" s="87"/>
      <c r="CW911" s="87"/>
      <c r="CX911" s="87"/>
      <c r="CY911" s="87"/>
      <c r="CZ911" s="87"/>
    </row>
    <row r="912" spans="1:104" s="5" customFormat="1">
      <c r="A912" s="13" t="s">
        <v>511</v>
      </c>
      <c r="B912" s="13">
        <v>1</v>
      </c>
      <c r="C912" s="13">
        <v>6</v>
      </c>
      <c r="D912" s="13" t="s">
        <v>73</v>
      </c>
      <c r="E912" s="35" t="s">
        <v>440</v>
      </c>
      <c r="F912" s="13" t="s">
        <v>36</v>
      </c>
      <c r="G912" s="36">
        <v>1124861125</v>
      </c>
      <c r="H912" s="13">
        <v>0</v>
      </c>
      <c r="I912" s="37">
        <v>24</v>
      </c>
      <c r="J912" s="37" t="s">
        <v>70</v>
      </c>
      <c r="K912" s="38">
        <v>43537</v>
      </c>
      <c r="L912" s="39">
        <v>0.41666666666666669</v>
      </c>
      <c r="M912" s="37" t="s">
        <v>39</v>
      </c>
      <c r="N912" s="37" t="s">
        <v>190</v>
      </c>
      <c r="O912" s="37" t="s">
        <v>100</v>
      </c>
      <c r="P912" s="37" t="s">
        <v>190</v>
      </c>
      <c r="Q912" s="37">
        <v>1</v>
      </c>
      <c r="R912" s="13" t="s">
        <v>62</v>
      </c>
      <c r="S912" s="13" t="s">
        <v>63</v>
      </c>
      <c r="T912" s="13" t="s">
        <v>42</v>
      </c>
      <c r="U912" s="13" t="s">
        <v>52</v>
      </c>
      <c r="V912" s="13" t="s">
        <v>42</v>
      </c>
      <c r="W912" s="13" t="s">
        <v>72</v>
      </c>
      <c r="X912" s="13" t="s">
        <v>76</v>
      </c>
      <c r="Y912" s="13" t="s">
        <v>41</v>
      </c>
      <c r="Z912" s="13" t="s">
        <v>41</v>
      </c>
      <c r="AA912" s="13">
        <v>0</v>
      </c>
      <c r="AB912" s="13">
        <v>1</v>
      </c>
      <c r="AC912" s="72">
        <f t="shared" si="1980"/>
        <v>0.5</v>
      </c>
      <c r="AD912" s="13">
        <v>0</v>
      </c>
      <c r="AE912" s="72">
        <f t="shared" ref="AE912" si="2016">VALUE(IF(AD912=-2,0%,IF(AD912=-1,50%,IF(AD912=0,100%,IF(AD912=1,50%,IF(AD912=2,0%))))))</f>
        <v>1</v>
      </c>
      <c r="AF912" s="13" t="s">
        <v>42</v>
      </c>
      <c r="AG912" s="13">
        <v>0</v>
      </c>
      <c r="AH912" s="13" t="s">
        <v>42</v>
      </c>
      <c r="AI912" s="13">
        <f t="shared" si="1967"/>
        <v>-1</v>
      </c>
      <c r="AJ912" s="70">
        <f t="shared" si="1982"/>
        <v>0.66599999999999993</v>
      </c>
      <c r="AK912" s="59">
        <f t="shared" si="1983"/>
        <v>0</v>
      </c>
      <c r="AL912" s="70">
        <f t="shared" ref="AL912" si="2017">VALUE(IF(AK912=-3,0%,IF(AK912=-2,33.3%,IF(AK912=-1,66.6%,IF(AK912=0,100%,IF(AK912=1,66.6%,IF(AK912=2,33.3%,IF(AK912=3,0%))))))))</f>
        <v>1</v>
      </c>
      <c r="AM912" s="13" t="s">
        <v>41</v>
      </c>
      <c r="AN912" s="13" t="s">
        <v>41</v>
      </c>
      <c r="AO912" s="13"/>
      <c r="AP912" s="13">
        <v>101.31965006729475</v>
      </c>
      <c r="AQ912" s="13">
        <v>117.34261838440112</v>
      </c>
      <c r="AR912" s="13">
        <v>125.13020833333333</v>
      </c>
      <c r="AS912" s="13">
        <v>148.05555555555554</v>
      </c>
      <c r="AT912" s="36">
        <v>674.05</v>
      </c>
      <c r="AU912" s="36" t="str">
        <f t="shared" si="1985"/>
        <v>4</v>
      </c>
      <c r="AV912" s="36">
        <v>11.101576464628748</v>
      </c>
      <c r="AW912" s="36">
        <v>666.2</v>
      </c>
      <c r="AX912" s="36">
        <v>681.9</v>
      </c>
      <c r="AY912" s="36">
        <v>564.65248740000004</v>
      </c>
      <c r="AZ912" s="36" t="str">
        <f t="shared" si="1986"/>
        <v>4</v>
      </c>
      <c r="BA912" s="36">
        <v>30.706129792116666</v>
      </c>
      <c r="BB912" s="36">
        <v>542.93997480000007</v>
      </c>
      <c r="BC912" s="36">
        <v>586.36500000000001</v>
      </c>
      <c r="BD912" s="36">
        <v>165334.42499999999</v>
      </c>
      <c r="BE912" s="36" t="s">
        <v>50</v>
      </c>
      <c r="BF912" s="36">
        <v>159823.29999999999</v>
      </c>
      <c r="BG912" s="36">
        <v>170845.6</v>
      </c>
      <c r="BH912" s="36">
        <v>685.84999999999991</v>
      </c>
      <c r="BI912" s="36">
        <v>5.5861435713737091</v>
      </c>
      <c r="BJ912" s="36">
        <v>681.9</v>
      </c>
      <c r="BK912" s="36">
        <v>689.8</v>
      </c>
      <c r="BL912" s="36">
        <v>556.01357025000004</v>
      </c>
      <c r="BM912" s="36">
        <v>18.488855994369146</v>
      </c>
      <c r="BN912" s="36">
        <v>542.93997480000007</v>
      </c>
      <c r="BO912" s="36">
        <v>569.08716570000001</v>
      </c>
      <c r="BP912" s="36">
        <v>158904.76666666669</v>
      </c>
      <c r="BQ912" s="36">
        <v>2249.9379784044349</v>
      </c>
      <c r="BR912" s="36">
        <v>154312.1</v>
      </c>
      <c r="BS912" s="36">
        <v>159823.29999999999</v>
      </c>
      <c r="BT912" s="36">
        <v>662.2</v>
      </c>
      <c r="BU912" s="36">
        <v>27.860007178749957</v>
      </c>
      <c r="BV912" s="36">
        <v>642.5</v>
      </c>
      <c r="BW912" s="36">
        <v>681.9</v>
      </c>
      <c r="BX912" s="36">
        <v>551.66007380000008</v>
      </c>
      <c r="BY912" s="36">
        <v>12.332082271036072</v>
      </c>
      <c r="BZ912" s="36">
        <v>542.93997480000007</v>
      </c>
      <c r="CA912" s="36">
        <v>560.38017280000008</v>
      </c>
      <c r="CB912" s="36">
        <v>152589.89374999999</v>
      </c>
      <c r="CC912" s="36">
        <v>6888.953000030192</v>
      </c>
      <c r="CD912" s="36">
        <v>143289.79999999999</v>
      </c>
      <c r="CE912" s="36">
        <v>159823.29999999999</v>
      </c>
      <c r="CF912" s="36"/>
      <c r="CG912" s="40">
        <v>23.832999999999998</v>
      </c>
      <c r="CH912" s="40">
        <v>61.826000000000001</v>
      </c>
      <c r="CI912" s="40"/>
      <c r="CL912" s="5" t="str">
        <f t="shared" si="1991"/>
        <v>0.666_0.5_4</v>
      </c>
      <c r="CM912" s="95" t="str">
        <f t="shared" si="1992"/>
        <v>2R</v>
      </c>
      <c r="CN912" s="96">
        <f t="shared" si="1979"/>
        <v>21</v>
      </c>
      <c r="CO912" s="96" t="str">
        <f t="shared" si="1987"/>
        <v>1_1_4</v>
      </c>
      <c r="CP912" s="95" t="str">
        <f t="shared" si="1995"/>
        <v>2V</v>
      </c>
      <c r="CQ912" s="5">
        <f t="shared" si="1988"/>
        <v>37</v>
      </c>
      <c r="CV912" s="87"/>
      <c r="CW912" s="87"/>
      <c r="CX912" s="87"/>
      <c r="CY912" s="87"/>
      <c r="CZ912" s="87"/>
    </row>
    <row r="913" spans="1:104" s="5" customFormat="1">
      <c r="A913" s="13" t="s">
        <v>511</v>
      </c>
      <c r="B913" s="13">
        <v>1</v>
      </c>
      <c r="C913" s="13">
        <v>6</v>
      </c>
      <c r="D913" s="13" t="s">
        <v>73</v>
      </c>
      <c r="E913" s="35" t="s">
        <v>440</v>
      </c>
      <c r="F913" s="13" t="s">
        <v>36</v>
      </c>
      <c r="G913" s="36">
        <v>1124861125</v>
      </c>
      <c r="H913" s="13">
        <v>0</v>
      </c>
      <c r="I913" s="37">
        <v>24</v>
      </c>
      <c r="J913" s="37" t="s">
        <v>70</v>
      </c>
      <c r="K913" s="38">
        <v>43537</v>
      </c>
      <c r="L913" s="39">
        <v>0.42708333333333331</v>
      </c>
      <c r="M913" s="37" t="s">
        <v>39</v>
      </c>
      <c r="N913" s="37" t="s">
        <v>190</v>
      </c>
      <c r="O913" s="37" t="s">
        <v>100</v>
      </c>
      <c r="P913" s="37" t="s">
        <v>190</v>
      </c>
      <c r="Q913" s="37">
        <v>2</v>
      </c>
      <c r="R913" s="13" t="s">
        <v>62</v>
      </c>
      <c r="S913" s="13" t="s">
        <v>63</v>
      </c>
      <c r="T913" s="13" t="s">
        <v>42</v>
      </c>
      <c r="U913" s="13" t="s">
        <v>52</v>
      </c>
      <c r="V913" s="13" t="s">
        <v>42</v>
      </c>
      <c r="W913" s="13" t="s">
        <v>72</v>
      </c>
      <c r="X913" s="13" t="s">
        <v>76</v>
      </c>
      <c r="Y913" s="13" t="s">
        <v>41</v>
      </c>
      <c r="Z913" s="13" t="s">
        <v>41</v>
      </c>
      <c r="AA913" s="13">
        <v>0</v>
      </c>
      <c r="AB913" s="13">
        <v>1</v>
      </c>
      <c r="AC913" s="72">
        <f t="shared" si="1980"/>
        <v>0.5</v>
      </c>
      <c r="AD913" s="13">
        <v>0</v>
      </c>
      <c r="AE913" s="72">
        <f t="shared" ref="AE913" si="2018">VALUE(IF(AD913=-2,0%,IF(AD913=-1,50%,IF(AD913=0,100%,IF(AD913=1,50%,IF(AD913=2,0%))))))</f>
        <v>1</v>
      </c>
      <c r="AF913" s="13" t="s">
        <v>42</v>
      </c>
      <c r="AG913" s="13">
        <v>0</v>
      </c>
      <c r="AH913" s="13" t="s">
        <v>42</v>
      </c>
      <c r="AI913" s="13">
        <f t="shared" si="1967"/>
        <v>-1</v>
      </c>
      <c r="AJ913" s="70">
        <f t="shared" si="1982"/>
        <v>0.66599999999999993</v>
      </c>
      <c r="AK913" s="59">
        <f t="shared" si="1983"/>
        <v>0</v>
      </c>
      <c r="AL913" s="70">
        <f t="shared" ref="AL913" si="2019">VALUE(IF(AK913=-3,0%,IF(AK913=-2,33.3%,IF(AK913=-1,66.6%,IF(AK913=0,100%,IF(AK913=1,66.6%,IF(AK913=2,33.3%,IF(AK913=3,0%))))))))</f>
        <v>1</v>
      </c>
      <c r="AM913" s="13" t="s">
        <v>41</v>
      </c>
      <c r="AN913" s="13" t="s">
        <v>41</v>
      </c>
      <c r="AO913" s="13"/>
      <c r="AP913" s="13">
        <v>101.31965006729475</v>
      </c>
      <c r="AQ913" s="13">
        <v>117.34261838440112</v>
      </c>
      <c r="AR913" s="13">
        <v>125.13020833333333</v>
      </c>
      <c r="AS913" s="13">
        <v>148.05555555555554</v>
      </c>
      <c r="AT913" s="36">
        <v>638.54999999999995</v>
      </c>
      <c r="AU913" s="36" t="str">
        <f t="shared" si="1985"/>
        <v>4</v>
      </c>
      <c r="AV913" s="36">
        <v>5.5861435713737091</v>
      </c>
      <c r="AW913" s="36">
        <v>634.6</v>
      </c>
      <c r="AX913" s="36">
        <v>642.5</v>
      </c>
      <c r="AY913" s="36">
        <v>555.9960954500001</v>
      </c>
      <c r="AZ913" s="36" t="str">
        <f t="shared" si="1986"/>
        <v>4</v>
      </c>
      <c r="BA913" s="36">
        <v>30.814759990615293</v>
      </c>
      <c r="BB913" s="36">
        <v>534.20676970000011</v>
      </c>
      <c r="BC913" s="36">
        <v>577.78542120000009</v>
      </c>
      <c r="BD913" s="36">
        <v>179112.27500000002</v>
      </c>
      <c r="BE913" s="36" t="s">
        <v>50</v>
      </c>
      <c r="BF913" s="36">
        <v>176356.7</v>
      </c>
      <c r="BG913" s="36">
        <v>187379</v>
      </c>
      <c r="BH913" s="36">
        <v>678</v>
      </c>
      <c r="BI913" s="36">
        <v>50.204581464244875</v>
      </c>
      <c r="BJ913" s="36">
        <v>642.5</v>
      </c>
      <c r="BK913" s="36">
        <v>713.5</v>
      </c>
      <c r="BL913" s="36">
        <v>586.4156562500001</v>
      </c>
      <c r="BM913" s="36">
        <v>12.204995454177659</v>
      </c>
      <c r="BN913" s="36">
        <v>577.78542120000009</v>
      </c>
      <c r="BO913" s="36">
        <v>595.04589130000011</v>
      </c>
      <c r="BP913" s="36">
        <v>183704.9</v>
      </c>
      <c r="BQ913" s="36">
        <v>5691.8912449202626</v>
      </c>
      <c r="BR913" s="36">
        <v>176356.7</v>
      </c>
      <c r="BS913" s="36">
        <v>187379</v>
      </c>
      <c r="BT913" s="36">
        <v>662.2</v>
      </c>
      <c r="BU913" s="36">
        <v>27.860007178749957</v>
      </c>
      <c r="BV913" s="36">
        <v>642.5</v>
      </c>
      <c r="BW913" s="36">
        <v>681.9</v>
      </c>
      <c r="BX913" s="36">
        <v>560.36269800000014</v>
      </c>
      <c r="BY913" s="36">
        <v>24.639451442912382</v>
      </c>
      <c r="BZ913" s="36">
        <v>542.93997480000007</v>
      </c>
      <c r="CA913" s="36">
        <v>577.78542120000009</v>
      </c>
      <c r="CB913" s="36">
        <v>165851.08124999999</v>
      </c>
      <c r="CC913" s="36">
        <v>30655.368027546119</v>
      </c>
      <c r="CD913" s="36">
        <v>63378.2</v>
      </c>
      <c r="CE913" s="36">
        <v>187379</v>
      </c>
      <c r="CF913" s="36"/>
      <c r="CG913" s="40">
        <v>24.05</v>
      </c>
      <c r="CH913" s="40">
        <v>63.689</v>
      </c>
      <c r="CI913" s="40"/>
      <c r="CL913" s="5" t="str">
        <f t="shared" si="1991"/>
        <v>0.666_0.5_4</v>
      </c>
      <c r="CM913" s="95" t="str">
        <f t="shared" si="1992"/>
        <v>2R</v>
      </c>
      <c r="CN913" s="96">
        <f t="shared" si="1979"/>
        <v>21</v>
      </c>
      <c r="CO913" s="96" t="str">
        <f t="shared" si="1987"/>
        <v>1_1_4</v>
      </c>
      <c r="CP913" s="95" t="str">
        <f t="shared" si="1995"/>
        <v>2V</v>
      </c>
      <c r="CQ913" s="5">
        <f t="shared" si="1988"/>
        <v>37</v>
      </c>
      <c r="CV913" s="87"/>
      <c r="CW913" s="87"/>
      <c r="CX913" s="87"/>
      <c r="CY913" s="87"/>
      <c r="CZ913" s="87"/>
    </row>
    <row r="914" spans="1:104" s="5" customFormat="1">
      <c r="A914" s="13" t="s">
        <v>511</v>
      </c>
      <c r="B914" s="13">
        <v>1</v>
      </c>
      <c r="C914" s="13">
        <v>6</v>
      </c>
      <c r="D914" s="13" t="s">
        <v>73</v>
      </c>
      <c r="E914" s="35" t="s">
        <v>440</v>
      </c>
      <c r="F914" s="13" t="s">
        <v>36</v>
      </c>
      <c r="G914" s="36">
        <v>1124861125</v>
      </c>
      <c r="H914" s="13">
        <v>0</v>
      </c>
      <c r="I914" s="37">
        <v>24</v>
      </c>
      <c r="J914" s="37" t="s">
        <v>70</v>
      </c>
      <c r="K914" s="38">
        <v>43537</v>
      </c>
      <c r="L914" s="39">
        <v>0.4375</v>
      </c>
      <c r="M914" s="37" t="s">
        <v>39</v>
      </c>
      <c r="N914" s="37" t="s">
        <v>190</v>
      </c>
      <c r="O914" s="37" t="s">
        <v>100</v>
      </c>
      <c r="P914" s="37" t="s">
        <v>190</v>
      </c>
      <c r="Q914" s="37">
        <v>3</v>
      </c>
      <c r="R914" s="13" t="s">
        <v>62</v>
      </c>
      <c r="S914" s="13" t="s">
        <v>63</v>
      </c>
      <c r="T914" s="13" t="s">
        <v>42</v>
      </c>
      <c r="U914" s="13" t="s">
        <v>52</v>
      </c>
      <c r="V914" s="13" t="s">
        <v>42</v>
      </c>
      <c r="W914" s="13" t="s">
        <v>72</v>
      </c>
      <c r="X914" s="13" t="s">
        <v>76</v>
      </c>
      <c r="Y914" s="13" t="s">
        <v>41</v>
      </c>
      <c r="Z914" s="13" t="s">
        <v>41</v>
      </c>
      <c r="AA914" s="13">
        <v>0</v>
      </c>
      <c r="AB914" s="13">
        <v>1</v>
      </c>
      <c r="AC914" s="72">
        <f t="shared" si="1980"/>
        <v>0.5</v>
      </c>
      <c r="AD914" s="13">
        <v>0</v>
      </c>
      <c r="AE914" s="72">
        <f t="shared" ref="AE914" si="2020">VALUE(IF(AD914=-2,0%,IF(AD914=-1,50%,IF(AD914=0,100%,IF(AD914=1,50%,IF(AD914=2,0%))))))</f>
        <v>1</v>
      </c>
      <c r="AF914" s="13" t="s">
        <v>42</v>
      </c>
      <c r="AG914" s="13">
        <v>0</v>
      </c>
      <c r="AH914" s="13" t="s">
        <v>42</v>
      </c>
      <c r="AI914" s="13">
        <f t="shared" si="1967"/>
        <v>-1</v>
      </c>
      <c r="AJ914" s="70">
        <f t="shared" si="1982"/>
        <v>0.66599999999999993</v>
      </c>
      <c r="AK914" s="59">
        <f t="shared" si="1983"/>
        <v>0</v>
      </c>
      <c r="AL914" s="70">
        <f t="shared" ref="AL914" si="2021">VALUE(IF(AK914=-3,0%,IF(AK914=-2,33.3%,IF(AK914=-1,66.6%,IF(AK914=0,100%,IF(AK914=1,66.6%,IF(AK914=2,33.3%,IF(AK914=3,0%))))))))</f>
        <v>1</v>
      </c>
      <c r="AM914" s="13" t="s">
        <v>41</v>
      </c>
      <c r="AN914" s="13" t="s">
        <v>41</v>
      </c>
      <c r="AO914" s="13"/>
      <c r="AP914" s="13">
        <v>101.31965006729475</v>
      </c>
      <c r="AQ914" s="13">
        <v>117.34261838440112</v>
      </c>
      <c r="AR914" s="13">
        <v>125.13020833333333</v>
      </c>
      <c r="AS914" s="13">
        <v>148.05555555555554</v>
      </c>
      <c r="AT914" s="36">
        <v>662.2</v>
      </c>
      <c r="AU914" s="36" t="str">
        <f t="shared" si="1985"/>
        <v>4</v>
      </c>
      <c r="AV914" s="36">
        <v>94.752308678996755</v>
      </c>
      <c r="AW914" s="36">
        <v>595.20000000000005</v>
      </c>
      <c r="AX914" s="36">
        <v>729.2</v>
      </c>
      <c r="AY914" s="36">
        <v>521.05774580000002</v>
      </c>
      <c r="AZ914" s="36" t="str">
        <f t="shared" si="1986"/>
        <v>4</v>
      </c>
      <c r="BA914" s="36">
        <v>55.610309568826025</v>
      </c>
      <c r="BB914" s="36">
        <v>481.73531880000002</v>
      </c>
      <c r="BC914" s="36">
        <v>560.38017280000008</v>
      </c>
      <c r="BD914" s="36">
        <v>163956.625</v>
      </c>
      <c r="BE914" s="36" t="s">
        <v>50</v>
      </c>
      <c r="BF914" s="36">
        <v>82667.199999999997</v>
      </c>
      <c r="BG914" s="36">
        <v>209423.6</v>
      </c>
      <c r="BH914" s="36">
        <v>540.04999999999995</v>
      </c>
      <c r="BI914" s="36">
        <v>77.993877964877214</v>
      </c>
      <c r="BJ914" s="36">
        <v>484.9</v>
      </c>
      <c r="BK914" s="36">
        <v>595.20000000000005</v>
      </c>
      <c r="BL914" s="36">
        <v>455.34298305000004</v>
      </c>
      <c r="BM914" s="36">
        <v>37.32439916035429</v>
      </c>
      <c r="BN914" s="36">
        <v>428.95064730000001</v>
      </c>
      <c r="BO914" s="36">
        <v>481.73531880000002</v>
      </c>
      <c r="BP914" s="36">
        <v>53733.700000000004</v>
      </c>
      <c r="BQ914" s="36">
        <v>14450.335756099204</v>
      </c>
      <c r="BR914" s="36">
        <v>44089.2</v>
      </c>
      <c r="BS914" s="36">
        <v>82667.199999999997</v>
      </c>
      <c r="BT914" s="36">
        <v>618.85</v>
      </c>
      <c r="BU914" s="36">
        <v>33.446150750123664</v>
      </c>
      <c r="BV914" s="36">
        <v>595.20000000000005</v>
      </c>
      <c r="BW914" s="36">
        <v>642.5</v>
      </c>
      <c r="BX914" s="36">
        <v>529.76037000000008</v>
      </c>
      <c r="BY914" s="36">
        <v>67.917678740702328</v>
      </c>
      <c r="BZ914" s="36">
        <v>481.73531880000002</v>
      </c>
      <c r="CA914" s="36">
        <v>577.78542120000009</v>
      </c>
      <c r="CB914" s="36">
        <v>124345.26250000001</v>
      </c>
      <c r="CC914" s="36">
        <v>70705.20482801694</v>
      </c>
      <c r="CD914" s="36">
        <v>44089.2</v>
      </c>
      <c r="CE914" s="36">
        <v>209423.6</v>
      </c>
      <c r="CF914" s="36"/>
      <c r="CG914" s="40">
        <v>24.122</v>
      </c>
      <c r="CH914" s="40">
        <v>64.700999999999993</v>
      </c>
      <c r="CI914" s="40"/>
      <c r="CL914" s="5" t="str">
        <f t="shared" si="1991"/>
        <v>0.666_0.5_4</v>
      </c>
      <c r="CM914" s="95" t="str">
        <f t="shared" si="1992"/>
        <v>2R</v>
      </c>
      <c r="CN914" s="96">
        <f t="shared" si="1979"/>
        <v>21</v>
      </c>
      <c r="CO914" s="96" t="str">
        <f t="shared" si="1987"/>
        <v>1_1_4</v>
      </c>
      <c r="CP914" s="95" t="str">
        <f t="shared" si="1995"/>
        <v>2V</v>
      </c>
      <c r="CQ914" s="5">
        <f t="shared" si="1988"/>
        <v>37</v>
      </c>
      <c r="CV914" s="87"/>
      <c r="CW914" s="87"/>
      <c r="CX914" s="87"/>
      <c r="CY914" s="87"/>
      <c r="CZ914" s="87"/>
    </row>
    <row r="915" spans="1:104" s="5" customFormat="1">
      <c r="A915" s="13" t="s">
        <v>511</v>
      </c>
      <c r="B915" s="13">
        <v>1</v>
      </c>
      <c r="C915" s="13">
        <v>6</v>
      </c>
      <c r="D915" s="13" t="s">
        <v>73</v>
      </c>
      <c r="E915" s="35" t="s">
        <v>440</v>
      </c>
      <c r="F915" s="13" t="s">
        <v>36</v>
      </c>
      <c r="G915" s="36">
        <v>1124861125</v>
      </c>
      <c r="H915" s="13">
        <v>0</v>
      </c>
      <c r="I915" s="37">
        <v>24</v>
      </c>
      <c r="J915" s="37" t="s">
        <v>70</v>
      </c>
      <c r="K915" s="38">
        <v>43537</v>
      </c>
      <c r="L915" s="39">
        <v>0.45</v>
      </c>
      <c r="M915" s="37" t="s">
        <v>39</v>
      </c>
      <c r="N915" s="37" t="s">
        <v>190</v>
      </c>
      <c r="O915" s="37" t="s">
        <v>100</v>
      </c>
      <c r="P915" s="37" t="s">
        <v>190</v>
      </c>
      <c r="Q915" s="37">
        <v>4</v>
      </c>
      <c r="R915" s="13" t="s">
        <v>62</v>
      </c>
      <c r="S915" s="13" t="s">
        <v>63</v>
      </c>
      <c r="T915" s="13" t="s">
        <v>42</v>
      </c>
      <c r="U915" s="13" t="s">
        <v>52</v>
      </c>
      <c r="V915" s="13" t="s">
        <v>42</v>
      </c>
      <c r="W915" s="13" t="s">
        <v>72</v>
      </c>
      <c r="X915" s="13" t="s">
        <v>76</v>
      </c>
      <c r="Y915" s="13" t="s">
        <v>41</v>
      </c>
      <c r="Z915" s="13" t="s">
        <v>41</v>
      </c>
      <c r="AA915" s="13">
        <v>0</v>
      </c>
      <c r="AB915" s="13">
        <v>1</v>
      </c>
      <c r="AC915" s="72">
        <f t="shared" si="1980"/>
        <v>0.5</v>
      </c>
      <c r="AD915" s="13">
        <v>0</v>
      </c>
      <c r="AE915" s="72">
        <f t="shared" ref="AE915" si="2022">VALUE(IF(AD915=-2,0%,IF(AD915=-1,50%,IF(AD915=0,100%,IF(AD915=1,50%,IF(AD915=2,0%))))))</f>
        <v>1</v>
      </c>
      <c r="AF915" s="13" t="s">
        <v>42</v>
      </c>
      <c r="AG915" s="13">
        <v>0</v>
      </c>
      <c r="AH915" s="13" t="s">
        <v>42</v>
      </c>
      <c r="AI915" s="13">
        <f t="shared" si="1967"/>
        <v>-1</v>
      </c>
      <c r="AJ915" s="70">
        <f t="shared" si="1982"/>
        <v>0.66599999999999993</v>
      </c>
      <c r="AK915" s="59">
        <f t="shared" si="1983"/>
        <v>0</v>
      </c>
      <c r="AL915" s="70">
        <f t="shared" ref="AL915" si="2023">VALUE(IF(AK915=-3,0%,IF(AK915=-2,33.3%,IF(AK915=-1,66.6%,IF(AK915=0,100%,IF(AK915=1,66.6%,IF(AK915=2,33.3%,IF(AK915=3,0%))))))))</f>
        <v>1</v>
      </c>
      <c r="AM915" s="13" t="s">
        <v>41</v>
      </c>
      <c r="AN915" s="13" t="s">
        <v>41</v>
      </c>
      <c r="AO915" s="13"/>
      <c r="AP915" s="13">
        <v>101.31965006729475</v>
      </c>
      <c r="AQ915" s="13">
        <v>117.34261838440112</v>
      </c>
      <c r="AR915" s="13">
        <v>125.13020833333333</v>
      </c>
      <c r="AS915" s="13">
        <v>148.05555555555554</v>
      </c>
      <c r="AT915" s="36">
        <v>741.05</v>
      </c>
      <c r="AU915" s="36" t="str">
        <f t="shared" si="1985"/>
        <v>4</v>
      </c>
      <c r="AV915" s="36">
        <v>5.5861435713737091</v>
      </c>
      <c r="AW915" s="36">
        <v>737.1</v>
      </c>
      <c r="AX915" s="36">
        <v>745</v>
      </c>
      <c r="AY915" s="36">
        <v>582.07521059999999</v>
      </c>
      <c r="AZ915" s="36" t="str">
        <f t="shared" si="1986"/>
        <v>4</v>
      </c>
      <c r="BA915" s="36">
        <v>6.0666783492042864</v>
      </c>
      <c r="BB915" s="36">
        <v>577.78542120000009</v>
      </c>
      <c r="BC915" s="36">
        <v>586.36500000000001</v>
      </c>
      <c r="BD915" s="36">
        <v>231468.2</v>
      </c>
      <c r="BE915" s="36" t="s">
        <v>50</v>
      </c>
      <c r="BF915" s="36">
        <v>231468.2</v>
      </c>
      <c r="BG915" s="36">
        <v>231468.2</v>
      </c>
      <c r="BH915" s="36">
        <v>693.75</v>
      </c>
      <c r="BI915" s="36">
        <v>61.306157928873702</v>
      </c>
      <c r="BJ915" s="36">
        <v>650.4</v>
      </c>
      <c r="BK915" s="36">
        <v>737.1</v>
      </c>
      <c r="BL915" s="36">
        <v>555.97026965000009</v>
      </c>
      <c r="BM915" s="36">
        <v>42.984639885643098</v>
      </c>
      <c r="BN915" s="36">
        <v>525.57553930000006</v>
      </c>
      <c r="BO915" s="36">
        <v>586.36500000000001</v>
      </c>
      <c r="BP915" s="36">
        <v>201156.88333333333</v>
      </c>
      <c r="BQ915" s="36">
        <v>32650.931557945696</v>
      </c>
      <c r="BR915" s="36">
        <v>148801</v>
      </c>
      <c r="BS915" s="36">
        <v>231468.2</v>
      </c>
      <c r="BT915" s="36">
        <v>689.8</v>
      </c>
      <c r="BU915" s="36">
        <v>66.892301500247413</v>
      </c>
      <c r="BV915" s="36">
        <v>642.5</v>
      </c>
      <c r="BW915" s="36">
        <v>737.1</v>
      </c>
      <c r="BX915" s="36">
        <v>551.59498500000007</v>
      </c>
      <c r="BY915" s="36">
        <v>49.172226776915871</v>
      </c>
      <c r="BZ915" s="36">
        <v>516.82497000000012</v>
      </c>
      <c r="CA915" s="36">
        <v>586.36500000000001</v>
      </c>
      <c r="CB915" s="36">
        <v>196679.06875000003</v>
      </c>
      <c r="CC915" s="36">
        <v>22742.531013051608</v>
      </c>
      <c r="CD915" s="36">
        <v>148801</v>
      </c>
      <c r="CE915" s="36">
        <v>231468.2</v>
      </c>
      <c r="CF915" s="36"/>
      <c r="CG915" s="40">
        <v>24.074000000000002</v>
      </c>
      <c r="CH915" s="40">
        <v>65.206999999999994</v>
      </c>
      <c r="CI915" s="40"/>
      <c r="CL915" s="5" t="str">
        <f t="shared" si="1991"/>
        <v>0.666_0.5_4</v>
      </c>
      <c r="CM915" s="95" t="str">
        <f t="shared" si="1992"/>
        <v>2R</v>
      </c>
      <c r="CN915" s="96">
        <f t="shared" si="1979"/>
        <v>21</v>
      </c>
      <c r="CO915" s="96" t="str">
        <f t="shared" si="1987"/>
        <v>1_1_4</v>
      </c>
      <c r="CP915" s="95" t="str">
        <f t="shared" si="1995"/>
        <v>2V</v>
      </c>
      <c r="CQ915" s="5">
        <f t="shared" si="1988"/>
        <v>37</v>
      </c>
      <c r="CV915" s="87"/>
      <c r="CW915" s="87"/>
      <c r="CX915" s="87"/>
      <c r="CY915" s="87"/>
      <c r="CZ915" s="87"/>
    </row>
    <row r="916" spans="1:104" s="5" customFormat="1">
      <c r="A916" s="13" t="s">
        <v>511</v>
      </c>
      <c r="B916" s="13">
        <v>1</v>
      </c>
      <c r="C916" s="13">
        <v>6</v>
      </c>
      <c r="D916" s="13" t="s">
        <v>73</v>
      </c>
      <c r="E916" s="35" t="s">
        <v>440</v>
      </c>
      <c r="F916" s="13" t="s">
        <v>36</v>
      </c>
      <c r="G916" s="36">
        <v>1124861125</v>
      </c>
      <c r="H916" s="13">
        <v>0</v>
      </c>
      <c r="I916" s="37">
        <v>24</v>
      </c>
      <c r="J916" s="37" t="s">
        <v>70</v>
      </c>
      <c r="K916" s="38">
        <v>43537</v>
      </c>
      <c r="L916" s="39">
        <v>0.4604166666666667</v>
      </c>
      <c r="M916" s="37" t="s">
        <v>39</v>
      </c>
      <c r="N916" s="37" t="s">
        <v>190</v>
      </c>
      <c r="O916" s="37" t="s">
        <v>100</v>
      </c>
      <c r="P916" s="37" t="s">
        <v>190</v>
      </c>
      <c r="Q916" s="37">
        <v>5</v>
      </c>
      <c r="R916" s="13" t="s">
        <v>62</v>
      </c>
      <c r="S916" s="13" t="s">
        <v>63</v>
      </c>
      <c r="T916" s="13" t="s">
        <v>42</v>
      </c>
      <c r="U916" s="13" t="s">
        <v>52</v>
      </c>
      <c r="V916" s="13" t="s">
        <v>42</v>
      </c>
      <c r="W916" s="13" t="s">
        <v>72</v>
      </c>
      <c r="X916" s="13" t="s">
        <v>76</v>
      </c>
      <c r="Y916" s="13" t="s">
        <v>41</v>
      </c>
      <c r="Z916" s="13" t="s">
        <v>41</v>
      </c>
      <c r="AA916" s="13">
        <v>0</v>
      </c>
      <c r="AB916" s="13">
        <v>1</v>
      </c>
      <c r="AC916" s="72">
        <f t="shared" si="1980"/>
        <v>0.5</v>
      </c>
      <c r="AD916" s="13">
        <v>0</v>
      </c>
      <c r="AE916" s="72">
        <f t="shared" ref="AE916" si="2024">VALUE(IF(AD916=-2,0%,IF(AD916=-1,50%,IF(AD916=0,100%,IF(AD916=1,50%,IF(AD916=2,0%))))))</f>
        <v>1</v>
      </c>
      <c r="AF916" s="13" t="s">
        <v>42</v>
      </c>
      <c r="AG916" s="13">
        <v>0</v>
      </c>
      <c r="AH916" s="13" t="s">
        <v>42</v>
      </c>
      <c r="AI916" s="13">
        <f t="shared" si="1967"/>
        <v>-1</v>
      </c>
      <c r="AJ916" s="70">
        <f t="shared" si="1982"/>
        <v>0.66599999999999993</v>
      </c>
      <c r="AK916" s="59">
        <f t="shared" si="1983"/>
        <v>0</v>
      </c>
      <c r="AL916" s="70">
        <f t="shared" ref="AL916" si="2025">VALUE(IF(AK916=-3,0%,IF(AK916=-2,33.3%,IF(AK916=-1,66.6%,IF(AK916=0,100%,IF(AK916=1,66.6%,IF(AK916=2,33.3%,IF(AK916=3,0%))))))))</f>
        <v>1</v>
      </c>
      <c r="AM916" s="13" t="s">
        <v>41</v>
      </c>
      <c r="AN916" s="13" t="s">
        <v>41</v>
      </c>
      <c r="AO916" s="13"/>
      <c r="AP916" s="13">
        <v>101.31965006729475</v>
      </c>
      <c r="AQ916" s="13">
        <v>117.34261838440112</v>
      </c>
      <c r="AR916" s="13">
        <v>125.13020833333333</v>
      </c>
      <c r="AS916" s="13">
        <v>148.05555555555554</v>
      </c>
      <c r="AT916" s="36">
        <v>591.29999999999995</v>
      </c>
      <c r="AU916" s="36" t="str">
        <f t="shared" si="1985"/>
        <v>4</v>
      </c>
      <c r="AV916" s="36">
        <v>27.860007178749957</v>
      </c>
      <c r="AW916" s="36">
        <v>571.6</v>
      </c>
      <c r="AX916" s="36">
        <v>611</v>
      </c>
      <c r="AY916" s="36">
        <v>508.04818850000004</v>
      </c>
      <c r="AZ916" s="36" t="str">
        <f t="shared" si="1986"/>
        <v>4</v>
      </c>
      <c r="BA916" s="36">
        <v>24.78741721383091</v>
      </c>
      <c r="BB916" s="36">
        <v>490.52083770000007</v>
      </c>
      <c r="BC916" s="36">
        <v>525.57553930000006</v>
      </c>
      <c r="BD916" s="36">
        <v>202534.67499999999</v>
      </c>
      <c r="BE916" s="36" t="s">
        <v>50</v>
      </c>
      <c r="BF916" s="36">
        <v>159823.29999999999</v>
      </c>
      <c r="BG916" s="36">
        <v>231468.2</v>
      </c>
      <c r="BH916" s="36">
        <v>595.25</v>
      </c>
      <c r="BI916" s="36">
        <v>33.446150750123664</v>
      </c>
      <c r="BJ916" s="36">
        <v>571.6</v>
      </c>
      <c r="BK916" s="36">
        <v>618.9</v>
      </c>
      <c r="BL916" s="36">
        <v>512.36380370000006</v>
      </c>
      <c r="BM916" s="36">
        <v>30.890618759654423</v>
      </c>
      <c r="BN916" s="36">
        <v>490.52083770000007</v>
      </c>
      <c r="BO916" s="36">
        <v>534.20676970000011</v>
      </c>
      <c r="BP916" s="36">
        <v>208505.08333333334</v>
      </c>
      <c r="BQ916" s="36">
        <v>27092.577196672522</v>
      </c>
      <c r="BR916" s="36">
        <v>159823.29999999999</v>
      </c>
      <c r="BS916" s="36">
        <v>242490.5</v>
      </c>
      <c r="BT916" s="36">
        <v>654.35</v>
      </c>
      <c r="BU916" s="36">
        <v>117.02617228637311</v>
      </c>
      <c r="BV916" s="36">
        <v>571.6</v>
      </c>
      <c r="BW916" s="36">
        <v>737.1</v>
      </c>
      <c r="BX916" s="36">
        <v>538.44291885000007</v>
      </c>
      <c r="BY916" s="36">
        <v>67.772057099473997</v>
      </c>
      <c r="BZ916" s="36">
        <v>490.52083770000007</v>
      </c>
      <c r="CA916" s="36">
        <v>586.36500000000001</v>
      </c>
      <c r="CB916" s="36">
        <v>202879.125</v>
      </c>
      <c r="CC916" s="36">
        <v>46599.615877451193</v>
      </c>
      <c r="CD916" s="36">
        <v>99200.7</v>
      </c>
      <c r="CE916" s="36">
        <v>242490.5</v>
      </c>
      <c r="CF916" s="36"/>
      <c r="CG916" s="40">
        <v>24.291</v>
      </c>
      <c r="CH916" s="40">
        <v>64.063000000000002</v>
      </c>
      <c r="CI916" s="40"/>
      <c r="CL916" s="5" t="str">
        <f t="shared" si="1991"/>
        <v>0.666_0.5_4</v>
      </c>
      <c r="CM916" s="95" t="str">
        <f t="shared" si="1992"/>
        <v>2R</v>
      </c>
      <c r="CN916" s="96">
        <f t="shared" si="1979"/>
        <v>21</v>
      </c>
      <c r="CO916" s="96" t="str">
        <f t="shared" si="1987"/>
        <v>1_1_4</v>
      </c>
      <c r="CP916" s="95" t="str">
        <f t="shared" si="1995"/>
        <v>2V</v>
      </c>
      <c r="CQ916" s="5">
        <f t="shared" si="1988"/>
        <v>37</v>
      </c>
      <c r="CV916" s="87"/>
      <c r="CW916" s="87"/>
      <c r="CX916" s="87"/>
      <c r="CY916" s="87"/>
      <c r="CZ916" s="87"/>
    </row>
    <row r="917" spans="1:104" s="5" customFormat="1">
      <c r="A917" s="13" t="s">
        <v>511</v>
      </c>
      <c r="B917" s="13">
        <v>1</v>
      </c>
      <c r="C917" s="13">
        <v>6</v>
      </c>
      <c r="D917" s="13" t="s">
        <v>73</v>
      </c>
      <c r="E917" s="35" t="s">
        <v>440</v>
      </c>
      <c r="F917" s="13" t="s">
        <v>36</v>
      </c>
      <c r="G917" s="36">
        <v>1124861125</v>
      </c>
      <c r="H917" s="13">
        <v>0</v>
      </c>
      <c r="I917" s="37">
        <v>24</v>
      </c>
      <c r="J917" s="37" t="s">
        <v>70</v>
      </c>
      <c r="K917" s="38">
        <v>43537</v>
      </c>
      <c r="L917" s="39">
        <v>0.47152777777777777</v>
      </c>
      <c r="M917" s="37" t="s">
        <v>39</v>
      </c>
      <c r="N917" s="37" t="s">
        <v>190</v>
      </c>
      <c r="O917" s="37" t="s">
        <v>100</v>
      </c>
      <c r="P917" s="37" t="s">
        <v>190</v>
      </c>
      <c r="Q917" s="37">
        <v>6</v>
      </c>
      <c r="R917" s="13" t="s">
        <v>62</v>
      </c>
      <c r="S917" s="13" t="s">
        <v>63</v>
      </c>
      <c r="T917" s="13" t="s">
        <v>42</v>
      </c>
      <c r="U917" s="13" t="s">
        <v>52</v>
      </c>
      <c r="V917" s="13" t="s">
        <v>42</v>
      </c>
      <c r="W917" s="13" t="s">
        <v>72</v>
      </c>
      <c r="X917" s="13" t="s">
        <v>76</v>
      </c>
      <c r="Y917" s="13" t="s">
        <v>41</v>
      </c>
      <c r="Z917" s="13" t="s">
        <v>41</v>
      </c>
      <c r="AA917" s="13">
        <v>0</v>
      </c>
      <c r="AB917" s="13">
        <v>1</v>
      </c>
      <c r="AC917" s="72">
        <f t="shared" si="1980"/>
        <v>0.5</v>
      </c>
      <c r="AD917" s="13">
        <v>0</v>
      </c>
      <c r="AE917" s="72">
        <f t="shared" ref="AE917" si="2026">VALUE(IF(AD917=-2,0%,IF(AD917=-1,50%,IF(AD917=0,100%,IF(AD917=1,50%,IF(AD917=2,0%))))))</f>
        <v>1</v>
      </c>
      <c r="AF917" s="13" t="s">
        <v>42</v>
      </c>
      <c r="AG917" s="13">
        <v>0</v>
      </c>
      <c r="AH917" s="13" t="s">
        <v>42</v>
      </c>
      <c r="AI917" s="13">
        <f t="shared" si="1967"/>
        <v>-1</v>
      </c>
      <c r="AJ917" s="70">
        <f t="shared" si="1982"/>
        <v>0.66599999999999993</v>
      </c>
      <c r="AK917" s="59">
        <f t="shared" si="1983"/>
        <v>0</v>
      </c>
      <c r="AL917" s="70">
        <f t="shared" ref="AL917" si="2027">VALUE(IF(AK917=-3,0%,IF(AK917=-2,33.3%,IF(AK917=-1,66.6%,IF(AK917=0,100%,IF(AK917=1,66.6%,IF(AK917=2,33.3%,IF(AK917=3,0%))))))))</f>
        <v>1</v>
      </c>
      <c r="AM917" s="13" t="s">
        <v>41</v>
      </c>
      <c r="AN917" s="13" t="s">
        <v>41</v>
      </c>
      <c r="AO917" s="13"/>
      <c r="AP917" s="13">
        <v>101.31965006729475</v>
      </c>
      <c r="AQ917" s="13">
        <v>117.34261838440112</v>
      </c>
      <c r="AR917" s="13">
        <v>125.13020833333333</v>
      </c>
      <c r="AS917" s="13">
        <v>148.05555555555554</v>
      </c>
      <c r="AT917" s="36">
        <v>630.70000000000005</v>
      </c>
      <c r="AU917" s="36" t="str">
        <f t="shared" si="1985"/>
        <v>4</v>
      </c>
      <c r="AV917" s="36">
        <v>39.032294321497375</v>
      </c>
      <c r="AW917" s="36">
        <v>603.1</v>
      </c>
      <c r="AX917" s="36">
        <v>658.3</v>
      </c>
      <c r="AY917" s="36">
        <v>503.67290385000013</v>
      </c>
      <c r="AZ917" s="36" t="str">
        <f t="shared" si="1986"/>
        <v>4</v>
      </c>
      <c r="BA917" s="36">
        <v>18.59983032255813</v>
      </c>
      <c r="BB917" s="36">
        <v>490.52083770000007</v>
      </c>
      <c r="BC917" s="36">
        <v>516.82497000000012</v>
      </c>
      <c r="BD917" s="36">
        <v>245246.07499999998</v>
      </c>
      <c r="BE917" s="36" t="s">
        <v>50</v>
      </c>
      <c r="BF917" s="36">
        <v>187379</v>
      </c>
      <c r="BG917" s="36">
        <v>264535.09999999998</v>
      </c>
      <c r="BH917" s="36">
        <v>607.04999999999995</v>
      </c>
      <c r="BI917" s="36">
        <v>72.478445071621124</v>
      </c>
      <c r="BJ917" s="36">
        <v>555.79999999999995</v>
      </c>
      <c r="BK917" s="36">
        <v>658.3</v>
      </c>
      <c r="BL917" s="36">
        <v>499.28014440000004</v>
      </c>
      <c r="BM917" s="36">
        <v>24.81213031299075</v>
      </c>
      <c r="BN917" s="36">
        <v>481.73531880000002</v>
      </c>
      <c r="BO917" s="36">
        <v>516.82497000000012</v>
      </c>
      <c r="BP917" s="36">
        <v>145126.88333333333</v>
      </c>
      <c r="BQ917" s="36">
        <v>64333.453666764028</v>
      </c>
      <c r="BR917" s="36">
        <v>82667.199999999997</v>
      </c>
      <c r="BS917" s="36">
        <v>264535.09999999998</v>
      </c>
      <c r="BT917" s="36">
        <v>654.34999999999991</v>
      </c>
      <c r="BU917" s="36">
        <v>5.5861435713737091</v>
      </c>
      <c r="BV917" s="36">
        <v>650.4</v>
      </c>
      <c r="BW917" s="36">
        <v>658.3</v>
      </c>
      <c r="BX917" s="36">
        <v>521.20025465000003</v>
      </c>
      <c r="BY917" s="36">
        <v>6.1875868912727769</v>
      </c>
      <c r="BZ917" s="36">
        <v>516.82497000000012</v>
      </c>
      <c r="CA917" s="36">
        <v>525.57553930000006</v>
      </c>
      <c r="CB917" s="36">
        <v>161201.06875000001</v>
      </c>
      <c r="CC917" s="36">
        <v>60955.712497022141</v>
      </c>
      <c r="CD917" s="36">
        <v>82667.199999999997</v>
      </c>
      <c r="CE917" s="36">
        <v>264535.09999999998</v>
      </c>
      <c r="CF917" s="36"/>
      <c r="CG917" s="40">
        <v>24.652999999999999</v>
      </c>
      <c r="CH917" s="40">
        <v>62.417999999999999</v>
      </c>
      <c r="CI917" s="40"/>
      <c r="CL917" s="5" t="str">
        <f t="shared" si="1991"/>
        <v>0.666_0.5_4</v>
      </c>
      <c r="CM917" s="95" t="str">
        <f t="shared" si="1992"/>
        <v>2R</v>
      </c>
      <c r="CN917" s="96">
        <f t="shared" si="1979"/>
        <v>21</v>
      </c>
      <c r="CO917" s="96" t="str">
        <f t="shared" si="1987"/>
        <v>1_1_4</v>
      </c>
      <c r="CP917" s="95" t="str">
        <f t="shared" si="1995"/>
        <v>2V</v>
      </c>
      <c r="CQ917" s="5">
        <f t="shared" si="1988"/>
        <v>37</v>
      </c>
      <c r="CV917" s="87"/>
      <c r="CW917" s="87"/>
      <c r="CX917" s="87"/>
      <c r="CY917" s="87"/>
      <c r="CZ917" s="87"/>
    </row>
    <row r="918" spans="1:104" s="5" customFormat="1">
      <c r="A918" s="13" t="s">
        <v>511</v>
      </c>
      <c r="B918" s="13">
        <v>1</v>
      </c>
      <c r="C918" s="13">
        <v>7</v>
      </c>
      <c r="D918" s="13" t="s">
        <v>78</v>
      </c>
      <c r="E918" s="35" t="s">
        <v>441</v>
      </c>
      <c r="F918" s="13" t="s">
        <v>36</v>
      </c>
      <c r="G918" s="36">
        <v>1053855704</v>
      </c>
      <c r="H918" s="13"/>
      <c r="I918" s="37">
        <v>22</v>
      </c>
      <c r="J918" s="37" t="s">
        <v>38</v>
      </c>
      <c r="K918" s="38">
        <v>43537</v>
      </c>
      <c r="L918" s="39">
        <v>0.41666666666666669</v>
      </c>
      <c r="M918" s="37" t="s">
        <v>39</v>
      </c>
      <c r="N918" s="37" t="s">
        <v>190</v>
      </c>
      <c r="O918" s="37" t="s">
        <v>100</v>
      </c>
      <c r="P918" s="37" t="s">
        <v>190</v>
      </c>
      <c r="Q918" s="37">
        <v>1</v>
      </c>
      <c r="R918" s="13" t="s">
        <v>55</v>
      </c>
      <c r="S918" s="13" t="s">
        <v>63</v>
      </c>
      <c r="T918" s="13" t="s">
        <v>42</v>
      </c>
      <c r="U918" s="13" t="s">
        <v>52</v>
      </c>
      <c r="V918" s="13" t="s">
        <v>42</v>
      </c>
      <c r="W918" s="13" t="s">
        <v>66</v>
      </c>
      <c r="X918" s="13" t="s">
        <v>47</v>
      </c>
      <c r="Y918" s="13" t="s">
        <v>41</v>
      </c>
      <c r="Z918" s="13" t="s">
        <v>41</v>
      </c>
      <c r="AA918" s="13">
        <v>0</v>
      </c>
      <c r="AB918" s="13">
        <v>0</v>
      </c>
      <c r="AC918" s="72">
        <f t="shared" si="1980"/>
        <v>1</v>
      </c>
      <c r="AD918" s="13">
        <v>0</v>
      </c>
      <c r="AE918" s="72">
        <f t="shared" ref="AE918" si="2028">VALUE(IF(AD918=-2,0%,IF(AD918=-1,50%,IF(AD918=0,100%,IF(AD918=1,50%,IF(AD918=2,0%))))))</f>
        <v>1</v>
      </c>
      <c r="AF918" s="13" t="s">
        <v>42</v>
      </c>
      <c r="AG918" s="13">
        <v>0</v>
      </c>
      <c r="AH918" s="13" t="s">
        <v>42</v>
      </c>
      <c r="AI918" s="13">
        <f t="shared" si="1967"/>
        <v>0</v>
      </c>
      <c r="AJ918" s="70">
        <f t="shared" si="1982"/>
        <v>1</v>
      </c>
      <c r="AK918" s="59">
        <f t="shared" si="1983"/>
        <v>-1</v>
      </c>
      <c r="AL918" s="70">
        <f t="shared" ref="AL918" si="2029">VALUE(IF(AK918=-3,0%,IF(AK918=-2,33.3%,IF(AK918=-1,66.6%,IF(AK918=0,100%,IF(AK918=1,66.6%,IF(AK918=2,33.3%,IF(AK918=3,0%))))))))</f>
        <v>0.66599999999999993</v>
      </c>
      <c r="AM918" s="13" t="s">
        <v>41</v>
      </c>
      <c r="AN918" s="13" t="s">
        <v>41</v>
      </c>
      <c r="AO918" s="13"/>
      <c r="AP918" s="13">
        <v>101.31965006729475</v>
      </c>
      <c r="AQ918" s="13">
        <v>117.34261838440112</v>
      </c>
      <c r="AR918" s="13">
        <v>125.13020833333333</v>
      </c>
      <c r="AS918" s="13">
        <v>148.05555555555554</v>
      </c>
      <c r="AT918" s="36">
        <v>1871.3515187500002</v>
      </c>
      <c r="AU918" s="36" t="str">
        <f t="shared" si="1985"/>
        <v>5</v>
      </c>
      <c r="AV918" s="36">
        <v>54.277959526277762</v>
      </c>
      <c r="AW918" s="36">
        <v>1832.9712055000002</v>
      </c>
      <c r="AX918" s="36">
        <v>1909.7318320000002</v>
      </c>
      <c r="AY918" s="36">
        <v>2611.8822009999994</v>
      </c>
      <c r="AZ918" s="36" t="str">
        <f t="shared" si="1986"/>
        <v>5</v>
      </c>
      <c r="BA918" s="36">
        <v>105.46882420623433</v>
      </c>
      <c r="BB918" s="36">
        <v>2537.3044801999995</v>
      </c>
      <c r="BC918" s="36">
        <v>2686.4599217999998</v>
      </c>
      <c r="BD918" s="36">
        <v>165334.42499999999</v>
      </c>
      <c r="BE918" s="36" t="s">
        <v>50</v>
      </c>
      <c r="BF918" s="36">
        <v>159823.29999999999</v>
      </c>
      <c r="BG918" s="36">
        <v>170845.6</v>
      </c>
      <c r="BH918" s="36">
        <v>1974.201912</v>
      </c>
      <c r="BI918" s="36">
        <v>91.174461503278337</v>
      </c>
      <c r="BJ918" s="36">
        <v>1909.7318320000002</v>
      </c>
      <c r="BK918" s="36">
        <v>2038.671992</v>
      </c>
      <c r="BL918" s="36">
        <v>2574.5709676999995</v>
      </c>
      <c r="BM918" s="36">
        <v>52.702772044507796</v>
      </c>
      <c r="BN918" s="36">
        <v>2537.3044801999995</v>
      </c>
      <c r="BO918" s="36">
        <v>2611.8374552</v>
      </c>
      <c r="BP918" s="36">
        <v>158904.76666666669</v>
      </c>
      <c r="BQ918" s="36">
        <v>2249.9379784044349</v>
      </c>
      <c r="BR918" s="36">
        <v>154312.1</v>
      </c>
      <c r="BS918" s="36">
        <v>159823.29999999999</v>
      </c>
      <c r="BT918" s="36">
        <v>1817.1257987500003</v>
      </c>
      <c r="BU918" s="36">
        <v>130.96470817972377</v>
      </c>
      <c r="BV918" s="36">
        <v>1724.5197655000002</v>
      </c>
      <c r="BW918" s="36">
        <v>1909.7318320000002</v>
      </c>
      <c r="BX918" s="36">
        <v>2518.7273625999997</v>
      </c>
      <c r="BY918" s="36">
        <v>26.272011659719691</v>
      </c>
      <c r="BZ918" s="36">
        <v>2500.1502449999998</v>
      </c>
      <c r="CA918" s="36">
        <v>2537.3044801999995</v>
      </c>
      <c r="CB918" s="36">
        <v>152589.89374999999</v>
      </c>
      <c r="CC918" s="36">
        <v>6888.953000030192</v>
      </c>
      <c r="CD918" s="36">
        <v>143289.79999999999</v>
      </c>
      <c r="CE918" s="36">
        <v>159823.29999999999</v>
      </c>
      <c r="CF918" s="36"/>
      <c r="CG918" s="40">
        <v>23.832999999999998</v>
      </c>
      <c r="CH918" s="40">
        <v>61.826000000000001</v>
      </c>
      <c r="CI918" s="40"/>
      <c r="CL918" s="5" t="str">
        <f t="shared" si="1991"/>
        <v>1_1_5</v>
      </c>
      <c r="CM918" s="95" t="str">
        <f t="shared" si="1992"/>
        <v>3H</v>
      </c>
      <c r="CN918" s="96">
        <f t="shared" si="1979"/>
        <v>30</v>
      </c>
      <c r="CO918" s="96" t="str">
        <f t="shared" si="1987"/>
        <v>0.666_1_5</v>
      </c>
      <c r="CP918" s="95" t="str">
        <f t="shared" si="1995"/>
        <v>3E</v>
      </c>
      <c r="CQ918" s="5">
        <f t="shared" si="1988"/>
        <v>19</v>
      </c>
      <c r="CV918" s="87"/>
      <c r="CW918" s="87"/>
      <c r="CX918" s="87"/>
      <c r="CY918" s="87"/>
      <c r="CZ918" s="87"/>
    </row>
    <row r="919" spans="1:104" s="5" customFormat="1">
      <c r="A919" s="13" t="s">
        <v>511</v>
      </c>
      <c r="B919" s="13">
        <v>1</v>
      </c>
      <c r="C919" s="13">
        <v>7</v>
      </c>
      <c r="D919" s="13" t="s">
        <v>78</v>
      </c>
      <c r="E919" s="35" t="s">
        <v>441</v>
      </c>
      <c r="F919" s="13" t="s">
        <v>36</v>
      </c>
      <c r="G919" s="36">
        <v>1053855704</v>
      </c>
      <c r="H919" s="13"/>
      <c r="I919" s="37">
        <v>22</v>
      </c>
      <c r="J919" s="37" t="s">
        <v>38</v>
      </c>
      <c r="K919" s="38">
        <v>43537</v>
      </c>
      <c r="L919" s="39">
        <v>0.42708333333333331</v>
      </c>
      <c r="M919" s="37" t="s">
        <v>39</v>
      </c>
      <c r="N919" s="37" t="s">
        <v>190</v>
      </c>
      <c r="O919" s="37" t="s">
        <v>100</v>
      </c>
      <c r="P919" s="37" t="s">
        <v>190</v>
      </c>
      <c r="Q919" s="37">
        <v>2</v>
      </c>
      <c r="R919" s="13" t="s">
        <v>43</v>
      </c>
      <c r="S919" s="13" t="s">
        <v>127</v>
      </c>
      <c r="T919" s="13" t="s">
        <v>42</v>
      </c>
      <c r="U919" s="13" t="s">
        <v>45</v>
      </c>
      <c r="V919" s="13"/>
      <c r="W919" s="13" t="s">
        <v>46</v>
      </c>
      <c r="X919" s="13" t="s">
        <v>53</v>
      </c>
      <c r="Y919" s="13" t="s">
        <v>41</v>
      </c>
      <c r="Z919" s="13" t="s">
        <v>41</v>
      </c>
      <c r="AA919" s="13">
        <v>0</v>
      </c>
      <c r="AB919" s="13">
        <v>-1</v>
      </c>
      <c r="AC919" s="72">
        <f t="shared" si="1980"/>
        <v>0.5</v>
      </c>
      <c r="AD919" s="13">
        <v>-1</v>
      </c>
      <c r="AE919" s="72">
        <f t="shared" ref="AE919" si="2030">VALUE(IF(AD919=-2,0%,IF(AD919=-1,50%,IF(AD919=0,100%,IF(AD919=1,50%,IF(AD919=2,0%))))))</f>
        <v>0.5</v>
      </c>
      <c r="AF919" s="13" t="s">
        <v>42</v>
      </c>
      <c r="AG919" s="13">
        <v>1</v>
      </c>
      <c r="AH919" s="13">
        <v>0</v>
      </c>
      <c r="AI919" s="13">
        <f t="shared" si="1967"/>
        <v>1</v>
      </c>
      <c r="AJ919" s="70">
        <f t="shared" si="1982"/>
        <v>0.66599999999999993</v>
      </c>
      <c r="AK919" s="59">
        <f t="shared" si="1983"/>
        <v>-2</v>
      </c>
      <c r="AL919" s="70">
        <f t="shared" ref="AL919" si="2031">VALUE(IF(AK919=-3,0%,IF(AK919=-2,33.3%,IF(AK919=-1,66.6%,IF(AK919=0,100%,IF(AK919=1,66.6%,IF(AK919=2,33.3%,IF(AK919=3,0%))))))))</f>
        <v>0.33299999999999996</v>
      </c>
      <c r="AM919" s="13" t="s">
        <v>41</v>
      </c>
      <c r="AN919" s="13" t="s">
        <v>41</v>
      </c>
      <c r="AO919" s="13"/>
      <c r="AP919" s="13">
        <v>101.31965006729475</v>
      </c>
      <c r="AQ919" s="13">
        <v>117.34261838440112</v>
      </c>
      <c r="AR919" s="13">
        <v>125.13020833333333</v>
      </c>
      <c r="AS919" s="13">
        <v>148.05555555555554</v>
      </c>
      <c r="AT919" s="36">
        <v>1790.5426339999999</v>
      </c>
      <c r="AU919" s="36" t="str">
        <f t="shared" si="1985"/>
        <v>5</v>
      </c>
      <c r="AV919" s="36">
        <v>38.29692589648041</v>
      </c>
      <c r="AW919" s="36">
        <v>1763.462618</v>
      </c>
      <c r="AX919" s="36">
        <v>1817.62265</v>
      </c>
      <c r="AY919" s="36">
        <v>2755.9483569999998</v>
      </c>
      <c r="AZ919" s="36" t="str">
        <f t="shared" si="1986"/>
        <v>5</v>
      </c>
      <c r="BA919" s="36">
        <v>484.52970939563414</v>
      </c>
      <c r="BB919" s="36">
        <v>2413.3341137999996</v>
      </c>
      <c r="BC919" s="36">
        <v>3098.5626001999999</v>
      </c>
      <c r="BD919" s="36">
        <v>179112.27500000002</v>
      </c>
      <c r="BE919" s="36" t="s">
        <v>50</v>
      </c>
      <c r="BF919" s="36">
        <v>176356.7</v>
      </c>
      <c r="BG919" s="36">
        <v>187379</v>
      </c>
      <c r="BH919" s="36">
        <v>1836.8583210000002</v>
      </c>
      <c r="BI919" s="36">
        <v>27.203346809546868</v>
      </c>
      <c r="BJ919" s="36">
        <v>1817.62265</v>
      </c>
      <c r="BK919" s="36">
        <v>1856.0939920000001</v>
      </c>
      <c r="BL919" s="36">
        <v>3004.7134356999995</v>
      </c>
      <c r="BM919" s="36">
        <v>132.72276125328381</v>
      </c>
      <c r="BN919" s="36">
        <v>2910.8642711999996</v>
      </c>
      <c r="BO919" s="36">
        <v>3098.5626001999999</v>
      </c>
      <c r="BP919" s="36">
        <v>183704.9</v>
      </c>
      <c r="BQ919" s="36">
        <v>5691.8912449202626</v>
      </c>
      <c r="BR919" s="36">
        <v>176356.7</v>
      </c>
      <c r="BS919" s="36">
        <v>187379</v>
      </c>
      <c r="BT919" s="36">
        <v>1863.6772410000001</v>
      </c>
      <c r="BU919" s="36">
        <v>65.131027201745994</v>
      </c>
      <c r="BV919" s="36">
        <v>1817.62265</v>
      </c>
      <c r="BW919" s="36">
        <v>1909.7318320000002</v>
      </c>
      <c r="BX919" s="36">
        <v>2817.9335401999997</v>
      </c>
      <c r="BY919" s="36">
        <v>396.86942264801331</v>
      </c>
      <c r="BZ919" s="36">
        <v>2537.3044801999995</v>
      </c>
      <c r="CA919" s="36">
        <v>3098.5626001999999</v>
      </c>
      <c r="CB919" s="36">
        <v>165851.08124999999</v>
      </c>
      <c r="CC919" s="36">
        <v>30655.368027546119</v>
      </c>
      <c r="CD919" s="36">
        <v>63378.2</v>
      </c>
      <c r="CE919" s="36">
        <v>187379</v>
      </c>
      <c r="CF919" s="36"/>
      <c r="CG919" s="40">
        <v>24.05</v>
      </c>
      <c r="CH919" s="40">
        <v>63.689</v>
      </c>
      <c r="CI919" s="40"/>
      <c r="CL919" s="5" t="str">
        <f t="shared" si="1991"/>
        <v>0.666_0.5_5</v>
      </c>
      <c r="CM919" s="95" t="str">
        <f t="shared" si="1992"/>
        <v>3D</v>
      </c>
      <c r="CN919" s="96">
        <f t="shared" si="1979"/>
        <v>10</v>
      </c>
      <c r="CO919" s="96" t="str">
        <f t="shared" si="1987"/>
        <v>0.333_0.5_5</v>
      </c>
      <c r="CP919" s="95" t="str">
        <f t="shared" si="1995"/>
        <v>3A</v>
      </c>
      <c r="CQ919" s="5">
        <f t="shared" si="1988"/>
        <v>4</v>
      </c>
      <c r="CV919" s="87"/>
      <c r="CW919" s="87"/>
      <c r="CX919" s="87"/>
      <c r="CY919" s="87"/>
      <c r="CZ919" s="87"/>
    </row>
    <row r="920" spans="1:104" s="5" customFormat="1">
      <c r="A920" s="13" t="s">
        <v>511</v>
      </c>
      <c r="B920" s="13">
        <v>1</v>
      </c>
      <c r="C920" s="13">
        <v>7</v>
      </c>
      <c r="D920" s="13" t="s">
        <v>78</v>
      </c>
      <c r="E920" s="35" t="s">
        <v>441</v>
      </c>
      <c r="F920" s="13" t="s">
        <v>36</v>
      </c>
      <c r="G920" s="36">
        <v>1053855704</v>
      </c>
      <c r="H920" s="13"/>
      <c r="I920" s="37">
        <v>22</v>
      </c>
      <c r="J920" s="37" t="s">
        <v>38</v>
      </c>
      <c r="K920" s="38">
        <v>43537</v>
      </c>
      <c r="L920" s="39">
        <v>0.4375</v>
      </c>
      <c r="M920" s="37" t="s">
        <v>39</v>
      </c>
      <c r="N920" s="37" t="s">
        <v>190</v>
      </c>
      <c r="O920" s="37" t="s">
        <v>100</v>
      </c>
      <c r="P920" s="37" t="s">
        <v>190</v>
      </c>
      <c r="Q920" s="37">
        <v>3</v>
      </c>
      <c r="R920" s="13" t="s">
        <v>51</v>
      </c>
      <c r="S920" s="13" t="s">
        <v>134</v>
      </c>
      <c r="T920" s="13" t="s">
        <v>42</v>
      </c>
      <c r="U920" s="13" t="s">
        <v>83</v>
      </c>
      <c r="V920" s="13" t="s">
        <v>41</v>
      </c>
      <c r="W920" s="13" t="s">
        <v>64</v>
      </c>
      <c r="X920" s="13" t="s">
        <v>88</v>
      </c>
      <c r="Y920" s="13" t="s">
        <v>190</v>
      </c>
      <c r="Z920" s="13" t="s">
        <v>41</v>
      </c>
      <c r="AA920" s="13">
        <v>0</v>
      </c>
      <c r="AB920" s="13">
        <v>2</v>
      </c>
      <c r="AC920" s="72">
        <f t="shared" si="1980"/>
        <v>0</v>
      </c>
      <c r="AD920" s="13">
        <v>-2</v>
      </c>
      <c r="AE920" s="72">
        <f t="shared" ref="AE920" si="2032">VALUE(IF(AD920=-2,0%,IF(AD920=-1,50%,IF(AD920=0,100%,IF(AD920=1,50%,IF(AD920=2,0%))))))</f>
        <v>0</v>
      </c>
      <c r="AF920" s="13" t="s">
        <v>42</v>
      </c>
      <c r="AG920" s="13">
        <v>2</v>
      </c>
      <c r="AH920" s="13" t="s">
        <v>41</v>
      </c>
      <c r="AI920" s="13">
        <f t="shared" si="1967"/>
        <v>3</v>
      </c>
      <c r="AJ920" s="70">
        <f t="shared" si="1982"/>
        <v>0</v>
      </c>
      <c r="AK920" s="59">
        <f t="shared" si="1983"/>
        <v>-3</v>
      </c>
      <c r="AL920" s="70">
        <f t="shared" ref="AL920" si="2033">VALUE(IF(AK920=-3,0%,IF(AK920=-2,33.3%,IF(AK920=-1,66.6%,IF(AK920=0,100%,IF(AK920=1,66.6%,IF(AK920=2,33.3%,IF(AK920=3,0%))))))))</f>
        <v>0</v>
      </c>
      <c r="AM920" s="13" t="s">
        <v>190</v>
      </c>
      <c r="AN920" s="13" t="s">
        <v>41</v>
      </c>
      <c r="AO920" s="13"/>
      <c r="AP920" s="13">
        <v>101.31965006729475</v>
      </c>
      <c r="AQ920" s="13">
        <v>117.34261838440112</v>
      </c>
      <c r="AR920" s="13">
        <v>125.13020833333333</v>
      </c>
      <c r="AS920" s="13">
        <v>148.05555555555554</v>
      </c>
      <c r="AT920" s="36">
        <v>1979.7938597500001</v>
      </c>
      <c r="AU920" s="36" t="str">
        <f t="shared" si="1985"/>
        <v>5</v>
      </c>
      <c r="AV920" s="36">
        <v>284.1098792927578</v>
      </c>
      <c r="AW920" s="36">
        <v>1778.8978375000002</v>
      </c>
      <c r="AX920" s="36">
        <v>2180.6898820000001</v>
      </c>
      <c r="AY920" s="36">
        <v>2383.1749900999998</v>
      </c>
      <c r="AZ920" s="36" t="str">
        <f t="shared" si="1986"/>
        <v>5</v>
      </c>
      <c r="BA920" s="36">
        <v>464.18960139120327</v>
      </c>
      <c r="BB920" s="36">
        <v>2054.9433752</v>
      </c>
      <c r="BC920" s="36">
        <v>2711.4066049999997</v>
      </c>
      <c r="BD920" s="36">
        <v>163956.625</v>
      </c>
      <c r="BE920" s="36" t="s">
        <v>50</v>
      </c>
      <c r="BF920" s="36">
        <v>82667.199999999997</v>
      </c>
      <c r="BG920" s="36">
        <v>209423.6</v>
      </c>
      <c r="BH920" s="36">
        <v>1573.36475475</v>
      </c>
      <c r="BI920" s="36">
        <v>290.66767314140253</v>
      </c>
      <c r="BJ920" s="36">
        <v>1367.831672</v>
      </c>
      <c r="BK920" s="36">
        <v>1778.8978375000002</v>
      </c>
      <c r="BL920" s="36">
        <v>1803.4873112</v>
      </c>
      <c r="BM920" s="36">
        <v>355.61257604975623</v>
      </c>
      <c r="BN920" s="36">
        <v>1552.0312472000001</v>
      </c>
      <c r="BO920" s="36">
        <v>2054.9433752</v>
      </c>
      <c r="BP920" s="36">
        <v>53733.700000000004</v>
      </c>
      <c r="BQ920" s="36">
        <v>14450.335756099204</v>
      </c>
      <c r="BR920" s="36">
        <v>44089.2</v>
      </c>
      <c r="BS920" s="36">
        <v>82667.199999999997</v>
      </c>
      <c r="BT920" s="36">
        <v>1798.26024375</v>
      </c>
      <c r="BU920" s="36">
        <v>27.382577518927491</v>
      </c>
      <c r="BV920" s="36">
        <v>1778.8978375000002</v>
      </c>
      <c r="BW920" s="36">
        <v>1817.62265</v>
      </c>
      <c r="BX920" s="36">
        <v>2576.7529876999997</v>
      </c>
      <c r="BY920" s="36">
        <v>737.9502309741506</v>
      </c>
      <c r="BZ920" s="36">
        <v>2054.9433752</v>
      </c>
      <c r="CA920" s="36">
        <v>3098.5626001999999</v>
      </c>
      <c r="CB920" s="36">
        <v>124345.26250000001</v>
      </c>
      <c r="CC920" s="36">
        <v>70705.20482801694</v>
      </c>
      <c r="CD920" s="36">
        <v>44089.2</v>
      </c>
      <c r="CE920" s="36">
        <v>209423.6</v>
      </c>
      <c r="CF920" s="36"/>
      <c r="CG920" s="40">
        <v>24.122</v>
      </c>
      <c r="CH920" s="40">
        <v>64.700999999999993</v>
      </c>
      <c r="CI920" s="40"/>
      <c r="CL920" s="5" t="str">
        <f t="shared" si="1991"/>
        <v>0_0_5</v>
      </c>
      <c r="CM920" s="95" t="str">
        <f t="shared" si="1992"/>
        <v>2W</v>
      </c>
      <c r="CN920" s="96">
        <f t="shared" si="1979"/>
        <v>2</v>
      </c>
      <c r="CO920" s="96" t="str">
        <f t="shared" si="1987"/>
        <v>0_0_5</v>
      </c>
      <c r="CP920" s="95" t="str">
        <f t="shared" si="1995"/>
        <v>2W</v>
      </c>
      <c r="CQ920" s="5">
        <f t="shared" si="1988"/>
        <v>3</v>
      </c>
      <c r="CV920" s="87"/>
      <c r="CW920" s="87"/>
      <c r="CX920" s="87"/>
      <c r="CY920" s="87"/>
      <c r="CZ920" s="87"/>
    </row>
    <row r="921" spans="1:104" s="5" customFormat="1">
      <c r="A921" s="13" t="s">
        <v>511</v>
      </c>
      <c r="B921" s="13">
        <v>1</v>
      </c>
      <c r="C921" s="13">
        <v>7</v>
      </c>
      <c r="D921" s="13" t="s">
        <v>78</v>
      </c>
      <c r="E921" s="35" t="s">
        <v>441</v>
      </c>
      <c r="F921" s="13" t="s">
        <v>36</v>
      </c>
      <c r="G921" s="36">
        <v>1053855704</v>
      </c>
      <c r="H921" s="13"/>
      <c r="I921" s="37">
        <v>22</v>
      </c>
      <c r="J921" s="37" t="s">
        <v>38</v>
      </c>
      <c r="K921" s="38">
        <v>43537</v>
      </c>
      <c r="L921" s="39">
        <v>0.4604166666666667</v>
      </c>
      <c r="M921" s="37" t="s">
        <v>39</v>
      </c>
      <c r="N921" s="37" t="s">
        <v>190</v>
      </c>
      <c r="O921" s="37" t="s">
        <v>100</v>
      </c>
      <c r="P921" s="37" t="s">
        <v>190</v>
      </c>
      <c r="Q921" s="37">
        <v>5</v>
      </c>
      <c r="R921" s="13" t="s">
        <v>62</v>
      </c>
      <c r="S921" s="13" t="s">
        <v>63</v>
      </c>
      <c r="T921" s="13" t="s">
        <v>42</v>
      </c>
      <c r="U921" s="13" t="s">
        <v>52</v>
      </c>
      <c r="V921" s="13" t="s">
        <v>41</v>
      </c>
      <c r="W921" s="13" t="s">
        <v>135</v>
      </c>
      <c r="X921" s="13" t="s">
        <v>138</v>
      </c>
      <c r="Y921" s="13" t="s">
        <v>41</v>
      </c>
      <c r="Z921" s="13" t="s">
        <v>41</v>
      </c>
      <c r="AA921" s="13">
        <v>0</v>
      </c>
      <c r="AB921" s="13">
        <v>1</v>
      </c>
      <c r="AC921" s="72">
        <f t="shared" si="1980"/>
        <v>0.5</v>
      </c>
      <c r="AD921" s="13">
        <v>0</v>
      </c>
      <c r="AE921" s="72">
        <f t="shared" ref="AE921" si="2034">VALUE(IF(AD921=-2,0%,IF(AD921=-1,50%,IF(AD921=0,100%,IF(AD921=1,50%,IF(AD921=2,0%))))))</f>
        <v>1</v>
      </c>
      <c r="AF921" s="13" t="s">
        <v>42</v>
      </c>
      <c r="AG921" s="13">
        <v>0</v>
      </c>
      <c r="AH921" s="13" t="s">
        <v>41</v>
      </c>
      <c r="AI921" s="13">
        <f t="shared" si="1967"/>
        <v>-2</v>
      </c>
      <c r="AJ921" s="70">
        <f t="shared" si="1982"/>
        <v>0.33299999999999996</v>
      </c>
      <c r="AK921" s="59">
        <f t="shared" si="1983"/>
        <v>2</v>
      </c>
      <c r="AL921" s="70">
        <f t="shared" ref="AL921" si="2035">VALUE(IF(AK921=-3,0%,IF(AK921=-2,33.3%,IF(AK921=-1,66.6%,IF(AK921=0,100%,IF(AK921=1,66.6%,IF(AK921=2,33.3%,IF(AK921=3,0%))))))))</f>
        <v>0.33299999999999996</v>
      </c>
      <c r="AM921" s="13" t="s">
        <v>41</v>
      </c>
      <c r="AN921" s="13" t="s">
        <v>41</v>
      </c>
      <c r="AO921" s="13"/>
      <c r="AP921" s="13">
        <v>101.31965006729475</v>
      </c>
      <c r="AQ921" s="13">
        <v>117.34261838440112</v>
      </c>
      <c r="AR921" s="13">
        <v>125.13020833333333</v>
      </c>
      <c r="AS921" s="13">
        <v>148.05555555555554</v>
      </c>
      <c r="AT921" s="36">
        <v>1882.9016347500001</v>
      </c>
      <c r="AU921" s="36" t="str">
        <f t="shared" si="1985"/>
        <v>5</v>
      </c>
      <c r="AV921" s="36">
        <v>5.4280836390216631</v>
      </c>
      <c r="AW921" s="36">
        <v>1879.0634000000002</v>
      </c>
      <c r="AX921" s="36">
        <v>1886.7398695000002</v>
      </c>
      <c r="AY921" s="36">
        <v>2178.3544378000001</v>
      </c>
      <c r="AZ921" s="36" t="str">
        <f t="shared" si="1986"/>
        <v>5</v>
      </c>
      <c r="BA921" s="36">
        <v>34.984006175827815</v>
      </c>
      <c r="BB921" s="36">
        <v>2153.6170098000002</v>
      </c>
      <c r="BC921" s="36">
        <v>2203.0918658000001</v>
      </c>
      <c r="BD921" s="36">
        <v>202534.67499999999</v>
      </c>
      <c r="BE921" s="36" t="s">
        <v>50</v>
      </c>
      <c r="BF921" s="36">
        <v>159823.29999999999</v>
      </c>
      <c r="BG921" s="36">
        <v>231468.2</v>
      </c>
      <c r="BH921" s="36">
        <v>1879.0602795</v>
      </c>
      <c r="BI921" s="36">
        <v>10.860580331464904</v>
      </c>
      <c r="BJ921" s="36">
        <v>1871.3806895</v>
      </c>
      <c r="BK921" s="36">
        <v>1886.7398695000002</v>
      </c>
      <c r="BL921" s="36">
        <v>2079.8384344999999</v>
      </c>
      <c r="BM921" s="36">
        <v>174.30667415348051</v>
      </c>
      <c r="BN921" s="36">
        <v>1956.5850032000001</v>
      </c>
      <c r="BO921" s="36">
        <v>2203.0918658000001</v>
      </c>
      <c r="BP921" s="36">
        <v>208505.08333333334</v>
      </c>
      <c r="BQ921" s="36">
        <v>27092.577196672522</v>
      </c>
      <c r="BR921" s="36">
        <v>159823.29999999999</v>
      </c>
      <c r="BS921" s="36">
        <v>242490.5</v>
      </c>
      <c r="BT921" s="36">
        <v>2139.9144347500001</v>
      </c>
      <c r="BU921" s="36">
        <v>358.04290382446021</v>
      </c>
      <c r="BV921" s="36">
        <v>1886.7398695000002</v>
      </c>
      <c r="BW921" s="36">
        <v>2393.0889999999999</v>
      </c>
      <c r="BX921" s="36">
        <v>2030.6607554000002</v>
      </c>
      <c r="BY921" s="36">
        <v>243.8544149027324</v>
      </c>
      <c r="BZ921" s="36">
        <v>1858.2296450000001</v>
      </c>
      <c r="CA921" s="36">
        <v>2203.0918658000001</v>
      </c>
      <c r="CB921" s="36">
        <v>202879.125</v>
      </c>
      <c r="CC921" s="36">
        <v>46599.615877451193</v>
      </c>
      <c r="CD921" s="36">
        <v>99200.7</v>
      </c>
      <c r="CE921" s="36">
        <v>242490.5</v>
      </c>
      <c r="CF921" s="36"/>
      <c r="CG921" s="40">
        <v>24.291</v>
      </c>
      <c r="CH921" s="40">
        <v>64.063000000000002</v>
      </c>
      <c r="CI921" s="40"/>
      <c r="CL921" s="5" t="str">
        <f t="shared" si="1991"/>
        <v>0.333_0.5_5</v>
      </c>
      <c r="CM921" s="95" t="str">
        <f t="shared" si="1992"/>
        <v>3A</v>
      </c>
      <c r="CN921" s="96">
        <f t="shared" si="1979"/>
        <v>6</v>
      </c>
      <c r="CO921" s="96" t="str">
        <f t="shared" si="1987"/>
        <v>0.333_1_5</v>
      </c>
      <c r="CP921" s="95" t="str">
        <f t="shared" si="1995"/>
        <v>3B</v>
      </c>
      <c r="CQ921" s="5">
        <f t="shared" si="1988"/>
        <v>5</v>
      </c>
      <c r="CV921" s="87"/>
      <c r="CW921" s="87"/>
      <c r="CX921" s="87"/>
      <c r="CY921" s="87"/>
      <c r="CZ921" s="87"/>
    </row>
    <row r="922" spans="1:104" s="5" customFormat="1">
      <c r="A922" s="13" t="s">
        <v>511</v>
      </c>
      <c r="B922" s="13">
        <v>1</v>
      </c>
      <c r="C922" s="13">
        <v>7</v>
      </c>
      <c r="D922" s="13" t="s">
        <v>78</v>
      </c>
      <c r="E922" s="35" t="s">
        <v>441</v>
      </c>
      <c r="F922" s="13" t="s">
        <v>36</v>
      </c>
      <c r="G922" s="36">
        <v>1053855704</v>
      </c>
      <c r="H922" s="13"/>
      <c r="I922" s="37">
        <v>22</v>
      </c>
      <c r="J922" s="37" t="s">
        <v>38</v>
      </c>
      <c r="K922" s="38">
        <v>43537</v>
      </c>
      <c r="L922" s="39">
        <v>0.47152777777777777</v>
      </c>
      <c r="M922" s="37" t="s">
        <v>39</v>
      </c>
      <c r="N922" s="37" t="s">
        <v>190</v>
      </c>
      <c r="O922" s="37" t="s">
        <v>100</v>
      </c>
      <c r="P922" s="37" t="s">
        <v>190</v>
      </c>
      <c r="Q922" s="37">
        <v>6</v>
      </c>
      <c r="R922" s="13" t="s">
        <v>43</v>
      </c>
      <c r="S922" s="13" t="s">
        <v>63</v>
      </c>
      <c r="T922" s="13" t="s">
        <v>42</v>
      </c>
      <c r="U922" s="13" t="s">
        <v>52</v>
      </c>
      <c r="V922" s="13" t="s">
        <v>42</v>
      </c>
      <c r="W922" s="13" t="s">
        <v>66</v>
      </c>
      <c r="X922" s="13" t="s">
        <v>76</v>
      </c>
      <c r="Y922" s="13" t="s">
        <v>41</v>
      </c>
      <c r="Z922" s="13" t="s">
        <v>41</v>
      </c>
      <c r="AA922" s="13">
        <v>0</v>
      </c>
      <c r="AB922" s="13">
        <v>-1</v>
      </c>
      <c r="AC922" s="72">
        <f t="shared" si="1980"/>
        <v>0.5</v>
      </c>
      <c r="AD922" s="13">
        <v>0</v>
      </c>
      <c r="AE922" s="72">
        <f t="shared" ref="AE922" si="2036">VALUE(IF(AD922=-2,0%,IF(AD922=-1,50%,IF(AD922=0,100%,IF(AD922=1,50%,IF(AD922=2,0%))))))</f>
        <v>1</v>
      </c>
      <c r="AF922" s="13" t="s">
        <v>42</v>
      </c>
      <c r="AG922" s="13">
        <v>0</v>
      </c>
      <c r="AH922" s="13" t="s">
        <v>42</v>
      </c>
      <c r="AI922" s="13">
        <f t="shared" si="1967"/>
        <v>0</v>
      </c>
      <c r="AJ922" s="70">
        <f t="shared" si="1982"/>
        <v>1</v>
      </c>
      <c r="AK922" s="59">
        <f t="shared" si="1983"/>
        <v>0</v>
      </c>
      <c r="AL922" s="70">
        <f t="shared" ref="AL922" si="2037">VALUE(IF(AK922=-3,0%,IF(AK922=-2,33.3%,IF(AK922=-1,66.6%,IF(AK922=0,100%,IF(AK922=1,66.6%,IF(AK922=2,33.3%,IF(AK922=3,0%))))))))</f>
        <v>1</v>
      </c>
      <c r="AM922" s="13" t="s">
        <v>41</v>
      </c>
      <c r="AN922" s="13" t="s">
        <v>41</v>
      </c>
      <c r="AO922" s="13"/>
      <c r="AP922" s="13">
        <v>101.31965006729475</v>
      </c>
      <c r="AQ922" s="13">
        <v>117.34261838440112</v>
      </c>
      <c r="AR922" s="13">
        <v>125.13020833333333</v>
      </c>
      <c r="AS922" s="13">
        <v>148.05555555555554</v>
      </c>
      <c r="AT922" s="36">
        <v>1988.7745635000001</v>
      </c>
      <c r="AU922" s="36" t="str">
        <f t="shared" si="1985"/>
        <v>5</v>
      </c>
      <c r="AV922" s="36">
        <v>166.02000875031823</v>
      </c>
      <c r="AW922" s="36">
        <v>1871.3806895</v>
      </c>
      <c r="AX922" s="36">
        <v>2106.1684375</v>
      </c>
      <c r="AY922" s="36">
        <v>1925.8530949000001</v>
      </c>
      <c r="AZ922" s="36" t="str">
        <f t="shared" si="1986"/>
        <v>5</v>
      </c>
      <c r="BA922" s="36">
        <v>130.42771976425027</v>
      </c>
      <c r="BB922" s="36">
        <v>1833.6267698000001</v>
      </c>
      <c r="BC922" s="36">
        <v>2018.0794200000003</v>
      </c>
      <c r="BD922" s="36">
        <v>245246.07499999998</v>
      </c>
      <c r="BE922" s="36" t="s">
        <v>50</v>
      </c>
      <c r="BF922" s="36">
        <v>187379</v>
      </c>
      <c r="BG922" s="36">
        <v>264535.09999999998</v>
      </c>
      <c r="BH922" s="36">
        <v>1950.2874615000001</v>
      </c>
      <c r="BI922" s="36">
        <v>220.44899037515481</v>
      </c>
      <c r="BJ922" s="36">
        <v>1794.4064855000001</v>
      </c>
      <c r="BK922" s="36">
        <v>2106.1684375</v>
      </c>
      <c r="BL922" s="36">
        <v>1821.7251789000002</v>
      </c>
      <c r="BM922" s="36">
        <v>277.68683079309869</v>
      </c>
      <c r="BN922" s="36">
        <v>1625.3709378000003</v>
      </c>
      <c r="BO922" s="36">
        <v>2018.0794200000003</v>
      </c>
      <c r="BP922" s="36">
        <v>145126.88333333333</v>
      </c>
      <c r="BQ922" s="36">
        <v>64333.453666764028</v>
      </c>
      <c r="BR922" s="36">
        <v>82667.199999999997</v>
      </c>
      <c r="BS922" s="36">
        <v>264535.09999999998</v>
      </c>
      <c r="BT922" s="36">
        <v>2045.9711347500001</v>
      </c>
      <c r="BU922" s="36">
        <v>85.131841967328981</v>
      </c>
      <c r="BV922" s="36">
        <v>1985.7738320000003</v>
      </c>
      <c r="BW922" s="36">
        <v>2106.1684375</v>
      </c>
      <c r="BX922" s="36">
        <v>2433.2773684000003</v>
      </c>
      <c r="BY922" s="36">
        <v>587.17856969676257</v>
      </c>
      <c r="BZ922" s="36">
        <v>2018.0794200000003</v>
      </c>
      <c r="CA922" s="36">
        <v>2848.4753168000002</v>
      </c>
      <c r="CB922" s="36">
        <v>161201.06875000001</v>
      </c>
      <c r="CC922" s="36">
        <v>60955.712497022141</v>
      </c>
      <c r="CD922" s="36">
        <v>82667.199999999997</v>
      </c>
      <c r="CE922" s="36">
        <v>264535.09999999998</v>
      </c>
      <c r="CF922" s="36"/>
      <c r="CG922" s="40">
        <v>24.652999999999999</v>
      </c>
      <c r="CH922" s="40">
        <v>62.417999999999999</v>
      </c>
      <c r="CI922" s="40"/>
      <c r="CL922" s="5" t="str">
        <f t="shared" si="1991"/>
        <v>1_0.5_5</v>
      </c>
      <c r="CM922" s="95" t="str">
        <f t="shared" si="1992"/>
        <v>3G</v>
      </c>
      <c r="CN922" s="96">
        <f t="shared" si="1979"/>
        <v>8</v>
      </c>
      <c r="CO922" s="96" t="str">
        <f t="shared" si="1987"/>
        <v>1_1_5</v>
      </c>
      <c r="CP922" s="95" t="str">
        <f t="shared" si="1995"/>
        <v>3H</v>
      </c>
      <c r="CQ922" s="5">
        <f t="shared" si="1988"/>
        <v>24</v>
      </c>
      <c r="CV922" s="87"/>
      <c r="CW922" s="87"/>
      <c r="CX922" s="87"/>
      <c r="CY922" s="87"/>
      <c r="CZ922" s="87"/>
    </row>
    <row r="923" spans="1:104" s="5" customFormat="1">
      <c r="A923" s="13" t="s">
        <v>511</v>
      </c>
      <c r="B923" s="13">
        <v>1</v>
      </c>
      <c r="C923" s="13">
        <v>8</v>
      </c>
      <c r="D923" s="13" t="s">
        <v>85</v>
      </c>
      <c r="E923" s="35" t="s">
        <v>442</v>
      </c>
      <c r="F923" s="13" t="s">
        <v>36</v>
      </c>
      <c r="G923" s="36">
        <v>1053855149</v>
      </c>
      <c r="H923" s="13"/>
      <c r="I923" s="37">
        <v>22</v>
      </c>
      <c r="J923" s="37" t="s">
        <v>70</v>
      </c>
      <c r="K923" s="38">
        <v>43537</v>
      </c>
      <c r="L923" s="39">
        <v>0.41666666666666669</v>
      </c>
      <c r="M923" s="37" t="s">
        <v>93</v>
      </c>
      <c r="N923" s="37" t="s">
        <v>190</v>
      </c>
      <c r="O923" s="37" t="s">
        <v>100</v>
      </c>
      <c r="P923" s="37" t="s">
        <v>190</v>
      </c>
      <c r="Q923" s="37">
        <v>1</v>
      </c>
      <c r="R923" s="13" t="s">
        <v>55</v>
      </c>
      <c r="S923" s="13" t="s">
        <v>63</v>
      </c>
      <c r="T923" s="13" t="s">
        <v>42</v>
      </c>
      <c r="U923" s="13" t="s">
        <v>52</v>
      </c>
      <c r="V923" s="13" t="s">
        <v>42</v>
      </c>
      <c r="W923" s="13" t="s">
        <v>66</v>
      </c>
      <c r="X923" s="13" t="s">
        <v>76</v>
      </c>
      <c r="Y923" s="13" t="s">
        <v>41</v>
      </c>
      <c r="Z923" s="13" t="s">
        <v>41</v>
      </c>
      <c r="AA923" s="13">
        <v>0</v>
      </c>
      <c r="AB923" s="13">
        <v>0</v>
      </c>
      <c r="AC923" s="72">
        <f t="shared" si="1980"/>
        <v>1</v>
      </c>
      <c r="AD923" s="13">
        <v>0</v>
      </c>
      <c r="AE923" s="72">
        <f t="shared" ref="AE923" si="2038">VALUE(IF(AD923=-2,0%,IF(AD923=-1,50%,IF(AD923=0,100%,IF(AD923=1,50%,IF(AD923=2,0%))))))</f>
        <v>1</v>
      </c>
      <c r="AF923" s="13" t="s">
        <v>42</v>
      </c>
      <c r="AG923" s="13">
        <v>0</v>
      </c>
      <c r="AH923" s="13" t="s">
        <v>42</v>
      </c>
      <c r="AI923" s="13">
        <f t="shared" si="1967"/>
        <v>0</v>
      </c>
      <c r="AJ923" s="70">
        <f t="shared" si="1982"/>
        <v>1</v>
      </c>
      <c r="AK923" s="59">
        <f t="shared" si="1983"/>
        <v>0</v>
      </c>
      <c r="AL923" s="70">
        <f t="shared" ref="AL923" si="2039">VALUE(IF(AK923=-3,0%,IF(AK923=-2,33.3%,IF(AK923=-1,66.6%,IF(AK923=0,100%,IF(AK923=1,66.6%,IF(AK923=2,33.3%,IF(AK923=3,0%))))))))</f>
        <v>1</v>
      </c>
      <c r="AM923" s="13" t="s">
        <v>41</v>
      </c>
      <c r="AN923" s="13" t="s">
        <v>41</v>
      </c>
      <c r="AO923" s="13"/>
      <c r="AP923" s="13">
        <v>101.31965006729475</v>
      </c>
      <c r="AQ923" s="13">
        <v>117.34261838440112</v>
      </c>
      <c r="AR923" s="13">
        <v>125.13020833333333</v>
      </c>
      <c r="AS923" s="13">
        <v>148.05555555555554</v>
      </c>
      <c r="AT923" s="36">
        <v>1183.57772</v>
      </c>
      <c r="AU923" s="36" t="str">
        <f t="shared" si="1985"/>
        <v>5</v>
      </c>
      <c r="AV923" s="36">
        <v>38.16265480401438</v>
      </c>
      <c r="AW923" s="36">
        <v>1156.5926480000001</v>
      </c>
      <c r="AX923" s="36">
        <v>1210.5627919999999</v>
      </c>
      <c r="AY923" s="36">
        <v>957.52273639000009</v>
      </c>
      <c r="AZ923" s="36" t="str">
        <f t="shared" si="1986"/>
        <v>4</v>
      </c>
      <c r="BA923" s="36">
        <v>14.600820745454374</v>
      </c>
      <c r="BB923" s="36">
        <v>947.19839703000002</v>
      </c>
      <c r="BC923" s="36">
        <v>967.84707575000004</v>
      </c>
      <c r="BD923" s="36">
        <v>165334.42499999999</v>
      </c>
      <c r="BE923" s="36" t="s">
        <v>50</v>
      </c>
      <c r="BF923" s="36">
        <v>159823.29999999999</v>
      </c>
      <c r="BG923" s="36">
        <v>170845.6</v>
      </c>
      <c r="BH923" s="36">
        <v>1187.4490557499998</v>
      </c>
      <c r="BI923" s="36">
        <v>32.687759281864622</v>
      </c>
      <c r="BJ923" s="36">
        <v>1164.3353195</v>
      </c>
      <c r="BK923" s="36">
        <v>1210.5627919999999</v>
      </c>
      <c r="BL923" s="36">
        <v>973.00990073499997</v>
      </c>
      <c r="BM923" s="36">
        <v>7.3013371139455714</v>
      </c>
      <c r="BN923" s="36">
        <v>967.84707575000004</v>
      </c>
      <c r="BO923" s="36">
        <v>978.1727257199999</v>
      </c>
      <c r="BP923" s="36">
        <v>158904.76666666669</v>
      </c>
      <c r="BQ923" s="36">
        <v>2249.9379784044349</v>
      </c>
      <c r="BR923" s="36">
        <v>154312.1</v>
      </c>
      <c r="BS923" s="36">
        <v>159823.29999999999</v>
      </c>
      <c r="BT923" s="36">
        <v>1248.82098</v>
      </c>
      <c r="BU923" s="36">
        <v>54.105248341419781</v>
      </c>
      <c r="BV923" s="36">
        <v>1210.5627919999999</v>
      </c>
      <c r="BW923" s="36">
        <v>1287.0791680000002</v>
      </c>
      <c r="BX923" s="36">
        <v>1009.0965143349999</v>
      </c>
      <c r="BY923" s="36">
        <v>58.335515487182981</v>
      </c>
      <c r="BZ923" s="36">
        <v>967.84707575000004</v>
      </c>
      <c r="CA923" s="36">
        <v>1050.3459529199999</v>
      </c>
      <c r="CB923" s="36">
        <v>152589.89374999999</v>
      </c>
      <c r="CC923" s="36">
        <v>6888.953000030192</v>
      </c>
      <c r="CD923" s="36">
        <v>143289.79999999999</v>
      </c>
      <c r="CE923" s="36">
        <v>159823.29999999999</v>
      </c>
      <c r="CF923" s="36"/>
      <c r="CG923" s="40">
        <v>23.832999999999998</v>
      </c>
      <c r="CH923" s="40">
        <v>61.826000000000001</v>
      </c>
      <c r="CI923" s="40"/>
      <c r="CL923" s="5" t="str">
        <f t="shared" si="1991"/>
        <v>1_1_4</v>
      </c>
      <c r="CM923" s="95" t="str">
        <f t="shared" si="1992"/>
        <v>2V</v>
      </c>
      <c r="CN923" s="96">
        <f t="shared" si="1979"/>
        <v>39</v>
      </c>
      <c r="CO923" s="96" t="str">
        <f t="shared" si="1987"/>
        <v>1_1_4</v>
      </c>
      <c r="CP923" s="95" t="str">
        <f t="shared" si="1995"/>
        <v>2V</v>
      </c>
      <c r="CQ923" s="5">
        <f t="shared" si="1988"/>
        <v>37</v>
      </c>
      <c r="CV923" s="87"/>
      <c r="CW923" s="87"/>
      <c r="CX923" s="87"/>
      <c r="CY923" s="87"/>
      <c r="CZ923" s="87"/>
    </row>
    <row r="924" spans="1:104" s="5" customFormat="1">
      <c r="A924" s="13" t="s">
        <v>511</v>
      </c>
      <c r="B924" s="13">
        <v>1</v>
      </c>
      <c r="C924" s="13">
        <v>8</v>
      </c>
      <c r="D924" s="13" t="s">
        <v>85</v>
      </c>
      <c r="E924" s="35" t="s">
        <v>442</v>
      </c>
      <c r="F924" s="13" t="s">
        <v>36</v>
      </c>
      <c r="G924" s="36">
        <v>1053855149</v>
      </c>
      <c r="H924" s="13"/>
      <c r="I924" s="37">
        <v>22</v>
      </c>
      <c r="J924" s="37" t="s">
        <v>70</v>
      </c>
      <c r="K924" s="38">
        <v>43537</v>
      </c>
      <c r="L924" s="39">
        <v>0.42708333333333331</v>
      </c>
      <c r="M924" s="37" t="s">
        <v>93</v>
      </c>
      <c r="N924" s="37" t="s">
        <v>190</v>
      </c>
      <c r="O924" s="37" t="s">
        <v>100</v>
      </c>
      <c r="P924" s="37" t="s">
        <v>190</v>
      </c>
      <c r="Q924" s="37">
        <v>2</v>
      </c>
      <c r="R924" s="13" t="s">
        <v>55</v>
      </c>
      <c r="S924" s="13" t="s">
        <v>63</v>
      </c>
      <c r="T924" s="13" t="s">
        <v>42</v>
      </c>
      <c r="U924" s="13" t="s">
        <v>52</v>
      </c>
      <c r="V924" s="13" t="s">
        <v>42</v>
      </c>
      <c r="W924" s="13" t="s">
        <v>66</v>
      </c>
      <c r="X924" s="13" t="s">
        <v>76</v>
      </c>
      <c r="Y924" s="13" t="s">
        <v>41</v>
      </c>
      <c r="Z924" s="13" t="s">
        <v>41</v>
      </c>
      <c r="AA924" s="13">
        <v>0</v>
      </c>
      <c r="AB924" s="13">
        <v>0</v>
      </c>
      <c r="AC924" s="72">
        <f t="shared" si="1980"/>
        <v>1</v>
      </c>
      <c r="AD924" s="13">
        <v>0</v>
      </c>
      <c r="AE924" s="72">
        <f t="shared" ref="AE924" si="2040">VALUE(IF(AD924=-2,0%,IF(AD924=-1,50%,IF(AD924=0,100%,IF(AD924=1,50%,IF(AD924=2,0%))))))</f>
        <v>1</v>
      </c>
      <c r="AF924" s="13" t="s">
        <v>42</v>
      </c>
      <c r="AG924" s="13">
        <v>0</v>
      </c>
      <c r="AH924" s="13" t="s">
        <v>42</v>
      </c>
      <c r="AI924" s="13">
        <f t="shared" si="1967"/>
        <v>0</v>
      </c>
      <c r="AJ924" s="70">
        <f t="shared" si="1982"/>
        <v>1</v>
      </c>
      <c r="AK924" s="59">
        <f t="shared" si="1983"/>
        <v>0</v>
      </c>
      <c r="AL924" s="70">
        <f t="shared" ref="AL924" si="2041">VALUE(IF(AK924=-3,0%,IF(AK924=-2,33.3%,IF(AK924=-1,66.6%,IF(AK924=0,100%,IF(AK924=1,66.6%,IF(AK924=2,33.3%,IF(AK924=3,0%))))))))</f>
        <v>1</v>
      </c>
      <c r="AM924" s="13" t="s">
        <v>41</v>
      </c>
      <c r="AN924" s="13" t="s">
        <v>41</v>
      </c>
      <c r="AO924" s="13"/>
      <c r="AP924" s="13">
        <v>101.31965006729475</v>
      </c>
      <c r="AQ924" s="13">
        <v>117.34261838440112</v>
      </c>
      <c r="AR924" s="13">
        <v>125.13020833333333</v>
      </c>
      <c r="AS924" s="13">
        <v>148.05555555555554</v>
      </c>
      <c r="AT924" s="36">
        <v>1214.0838750000003</v>
      </c>
      <c r="AU924" s="36" t="str">
        <f t="shared" si="1985"/>
        <v>5</v>
      </c>
      <c r="AV924" s="36">
        <v>103.23093334999794</v>
      </c>
      <c r="AW924" s="36">
        <v>1141.0885820000001</v>
      </c>
      <c r="AX924" s="36">
        <v>1287.0791680000002</v>
      </c>
      <c r="AY924" s="36">
        <v>911.202366375</v>
      </c>
      <c r="AZ924" s="36" t="str">
        <f t="shared" si="1986"/>
        <v>4</v>
      </c>
      <c r="BA924" s="36">
        <v>7.2976379696726488</v>
      </c>
      <c r="BB924" s="36">
        <v>906.04215708000004</v>
      </c>
      <c r="BC924" s="36">
        <v>916.36257566999996</v>
      </c>
      <c r="BD924" s="36">
        <v>179112.27500000002</v>
      </c>
      <c r="BE924" s="36" t="s">
        <v>50</v>
      </c>
      <c r="BF924" s="36">
        <v>176356.7</v>
      </c>
      <c r="BG924" s="36">
        <v>187379</v>
      </c>
      <c r="BH924" s="36">
        <v>1298.5250237500002</v>
      </c>
      <c r="BI924" s="36">
        <v>16.186884434616022</v>
      </c>
      <c r="BJ924" s="36">
        <v>1287.0791680000002</v>
      </c>
      <c r="BK924" s="36">
        <v>1309.9708795000001</v>
      </c>
      <c r="BL924" s="36">
        <v>936.94461641500004</v>
      </c>
      <c r="BM924" s="36">
        <v>43.70267710224006</v>
      </c>
      <c r="BN924" s="36">
        <v>906.04215708000004</v>
      </c>
      <c r="BO924" s="36">
        <v>967.84707575000004</v>
      </c>
      <c r="BP924" s="36">
        <v>183704.9</v>
      </c>
      <c r="BQ924" s="36">
        <v>5691.8912449202626</v>
      </c>
      <c r="BR924" s="36">
        <v>176356.7</v>
      </c>
      <c r="BS924" s="36">
        <v>187379</v>
      </c>
      <c r="BT924" s="36">
        <v>1248.82098</v>
      </c>
      <c r="BU924" s="36">
        <v>54.105248341419781</v>
      </c>
      <c r="BV924" s="36">
        <v>1210.5627919999999</v>
      </c>
      <c r="BW924" s="36">
        <v>1287.0791680000002</v>
      </c>
      <c r="BX924" s="36">
        <v>936.94461641500004</v>
      </c>
      <c r="BY924" s="36">
        <v>43.70267710224006</v>
      </c>
      <c r="BZ924" s="36">
        <v>906.04215708000004</v>
      </c>
      <c r="CA924" s="36">
        <v>967.84707575000004</v>
      </c>
      <c r="CB924" s="36">
        <v>165851.08124999999</v>
      </c>
      <c r="CC924" s="36">
        <v>30655.368027546119</v>
      </c>
      <c r="CD924" s="36">
        <v>63378.2</v>
      </c>
      <c r="CE924" s="36">
        <v>187379</v>
      </c>
      <c r="CF924" s="36"/>
      <c r="CG924" s="40">
        <v>24.05</v>
      </c>
      <c r="CH924" s="40">
        <v>63.689</v>
      </c>
      <c r="CI924" s="40"/>
      <c r="CL924" s="5" t="str">
        <f t="shared" si="1991"/>
        <v>1_1_4</v>
      </c>
      <c r="CM924" s="95" t="str">
        <f t="shared" si="1992"/>
        <v>2V</v>
      </c>
      <c r="CN924" s="96">
        <f t="shared" si="1979"/>
        <v>39</v>
      </c>
      <c r="CO924" s="96" t="str">
        <f t="shared" si="1987"/>
        <v>1_1_4</v>
      </c>
      <c r="CP924" s="95" t="str">
        <f t="shared" si="1995"/>
        <v>2V</v>
      </c>
      <c r="CQ924" s="5">
        <f t="shared" si="1988"/>
        <v>37</v>
      </c>
      <c r="CV924" s="87"/>
      <c r="CW924" s="87"/>
      <c r="CX924" s="87"/>
      <c r="CY924" s="87"/>
      <c r="CZ924" s="87"/>
    </row>
    <row r="925" spans="1:104" s="5" customFormat="1">
      <c r="A925" s="13" t="s">
        <v>511</v>
      </c>
      <c r="B925" s="13">
        <v>1</v>
      </c>
      <c r="C925" s="13">
        <v>8</v>
      </c>
      <c r="D925" s="13" t="s">
        <v>85</v>
      </c>
      <c r="E925" s="35" t="s">
        <v>442</v>
      </c>
      <c r="F925" s="13" t="s">
        <v>36</v>
      </c>
      <c r="G925" s="36">
        <v>1053855149</v>
      </c>
      <c r="H925" s="13"/>
      <c r="I925" s="37">
        <v>22</v>
      </c>
      <c r="J925" s="37" t="s">
        <v>70</v>
      </c>
      <c r="K925" s="38">
        <v>43537</v>
      </c>
      <c r="L925" s="39">
        <v>0.4375</v>
      </c>
      <c r="M925" s="37" t="s">
        <v>93</v>
      </c>
      <c r="N925" s="37" t="s">
        <v>190</v>
      </c>
      <c r="O925" s="37" t="s">
        <v>100</v>
      </c>
      <c r="P925" s="37" t="s">
        <v>190</v>
      </c>
      <c r="Q925" s="37">
        <v>3</v>
      </c>
      <c r="R925" s="13" t="s">
        <v>55</v>
      </c>
      <c r="S925" s="13" t="s">
        <v>63</v>
      </c>
      <c r="T925" s="13" t="s">
        <v>42</v>
      </c>
      <c r="U925" s="13" t="s">
        <v>52</v>
      </c>
      <c r="V925" s="13" t="s">
        <v>42</v>
      </c>
      <c r="W925" s="13" t="s">
        <v>66</v>
      </c>
      <c r="X925" s="13" t="s">
        <v>76</v>
      </c>
      <c r="Y925" s="13" t="s">
        <v>41</v>
      </c>
      <c r="Z925" s="13" t="s">
        <v>41</v>
      </c>
      <c r="AA925" s="13">
        <v>0</v>
      </c>
      <c r="AB925" s="13">
        <v>0</v>
      </c>
      <c r="AC925" s="72">
        <f t="shared" si="1980"/>
        <v>1</v>
      </c>
      <c r="AD925" s="13">
        <v>0</v>
      </c>
      <c r="AE925" s="72">
        <f t="shared" ref="AE925" si="2042">VALUE(IF(AD925=-2,0%,IF(AD925=-1,50%,IF(AD925=0,100%,IF(AD925=1,50%,IF(AD925=2,0%))))))</f>
        <v>1</v>
      </c>
      <c r="AF925" s="13" t="s">
        <v>42</v>
      </c>
      <c r="AG925" s="13">
        <v>0</v>
      </c>
      <c r="AH925" s="13" t="s">
        <v>42</v>
      </c>
      <c r="AI925" s="13">
        <f t="shared" si="1967"/>
        <v>0</v>
      </c>
      <c r="AJ925" s="70">
        <f t="shared" si="1982"/>
        <v>1</v>
      </c>
      <c r="AK925" s="59">
        <f t="shared" si="1983"/>
        <v>0</v>
      </c>
      <c r="AL925" s="70">
        <f t="shared" ref="AL925" si="2043">VALUE(IF(AK925=-3,0%,IF(AK925=-2,33.3%,IF(AK925=-1,66.6%,IF(AK925=0,100%,IF(AK925=1,66.6%,IF(AK925=2,33.3%,IF(AK925=3,0%))))))))</f>
        <v>1</v>
      </c>
      <c r="AM925" s="13" t="s">
        <v>41</v>
      </c>
      <c r="AN925" s="13" t="s">
        <v>41</v>
      </c>
      <c r="AO925" s="13"/>
      <c r="AP925" s="13">
        <v>101.31965006729475</v>
      </c>
      <c r="AQ925" s="13">
        <v>117.34261838440112</v>
      </c>
      <c r="AR925" s="13">
        <v>125.13020833333333</v>
      </c>
      <c r="AS925" s="13">
        <v>148.05555555555554</v>
      </c>
      <c r="AT925" s="36">
        <v>1271.4362295000001</v>
      </c>
      <c r="AU925" s="36" t="str">
        <f t="shared" si="1985"/>
        <v>5</v>
      </c>
      <c r="AV925" s="36">
        <v>129.59045569642907</v>
      </c>
      <c r="AW925" s="36">
        <v>1179.8019395000001</v>
      </c>
      <c r="AX925" s="36">
        <v>1363.0705194999998</v>
      </c>
      <c r="AY925" s="36">
        <v>947.21405805999996</v>
      </c>
      <c r="AZ925" s="36" t="str">
        <f t="shared" si="1986"/>
        <v>4</v>
      </c>
      <c r="BA925" s="36">
        <v>87.412705668415072</v>
      </c>
      <c r="BB925" s="36">
        <v>885.4039411199999</v>
      </c>
      <c r="BC925" s="36">
        <v>1009.024175</v>
      </c>
      <c r="BD925" s="36">
        <v>163956.625</v>
      </c>
      <c r="BE925" s="36" t="s">
        <v>50</v>
      </c>
      <c r="BF925" s="36">
        <v>82667.199999999997</v>
      </c>
      <c r="BG925" s="36">
        <v>209423.6</v>
      </c>
      <c r="BH925" s="36">
        <v>1035.0173737500002</v>
      </c>
      <c r="BI925" s="36">
        <v>204.75629650594902</v>
      </c>
      <c r="BJ925" s="36">
        <v>890.23280800000009</v>
      </c>
      <c r="BK925" s="36">
        <v>1179.8019395000001</v>
      </c>
      <c r="BL925" s="36">
        <v>828.81057247500007</v>
      </c>
      <c r="BM925" s="36">
        <v>80.035109478139105</v>
      </c>
      <c r="BN925" s="36">
        <v>772.21720383000013</v>
      </c>
      <c r="BO925" s="36">
        <v>885.4039411199999</v>
      </c>
      <c r="BP925" s="36">
        <v>53733.700000000004</v>
      </c>
      <c r="BQ925" s="36">
        <v>14450.335756099204</v>
      </c>
      <c r="BR925" s="36">
        <v>44089.2</v>
      </c>
      <c r="BS925" s="36">
        <v>82667.199999999997</v>
      </c>
      <c r="BT925" s="36">
        <v>1233.4405537500002</v>
      </c>
      <c r="BU925" s="36">
        <v>75.85645573924883</v>
      </c>
      <c r="BV925" s="36">
        <v>1179.8019395000001</v>
      </c>
      <c r="BW925" s="36">
        <v>1287.0791680000002</v>
      </c>
      <c r="BX925" s="36">
        <v>895.72304910000003</v>
      </c>
      <c r="BY925" s="36">
        <v>14.593422456908533</v>
      </c>
      <c r="BZ925" s="36">
        <v>885.4039411199999</v>
      </c>
      <c r="CA925" s="36">
        <v>906.04215708000004</v>
      </c>
      <c r="CB925" s="36">
        <v>124345.26250000001</v>
      </c>
      <c r="CC925" s="36">
        <v>70705.20482801694</v>
      </c>
      <c r="CD925" s="36">
        <v>44089.2</v>
      </c>
      <c r="CE925" s="36">
        <v>209423.6</v>
      </c>
      <c r="CF925" s="36"/>
      <c r="CG925" s="40">
        <v>24.122</v>
      </c>
      <c r="CH925" s="40">
        <v>64.700999999999993</v>
      </c>
      <c r="CI925" s="40"/>
      <c r="CL925" s="5" t="str">
        <f t="shared" si="1991"/>
        <v>1_1_4</v>
      </c>
      <c r="CM925" s="95" t="str">
        <f t="shared" si="1992"/>
        <v>2V</v>
      </c>
      <c r="CN925" s="96">
        <f t="shared" si="1979"/>
        <v>39</v>
      </c>
      <c r="CO925" s="96" t="str">
        <f t="shared" si="1987"/>
        <v>1_1_4</v>
      </c>
      <c r="CP925" s="95" t="str">
        <f t="shared" si="1995"/>
        <v>2V</v>
      </c>
      <c r="CQ925" s="5">
        <f t="shared" si="1988"/>
        <v>37</v>
      </c>
      <c r="CV925" s="87"/>
      <c r="CW925" s="87"/>
      <c r="CX925" s="87"/>
      <c r="CY925" s="87"/>
      <c r="CZ925" s="87"/>
    </row>
    <row r="926" spans="1:104" s="5" customFormat="1">
      <c r="A926" s="13" t="s">
        <v>511</v>
      </c>
      <c r="B926" s="13">
        <v>1</v>
      </c>
      <c r="C926" s="13">
        <v>8</v>
      </c>
      <c r="D926" s="13" t="s">
        <v>85</v>
      </c>
      <c r="E926" s="35" t="s">
        <v>442</v>
      </c>
      <c r="F926" s="13" t="s">
        <v>36</v>
      </c>
      <c r="G926" s="36">
        <v>1053855149</v>
      </c>
      <c r="H926" s="13"/>
      <c r="I926" s="37">
        <v>22</v>
      </c>
      <c r="J926" s="37" t="s">
        <v>70</v>
      </c>
      <c r="K926" s="38">
        <v>43537</v>
      </c>
      <c r="L926" s="39">
        <v>0.4604166666666667</v>
      </c>
      <c r="M926" s="37" t="s">
        <v>93</v>
      </c>
      <c r="N926" s="37" t="s">
        <v>190</v>
      </c>
      <c r="O926" s="37" t="s">
        <v>100</v>
      </c>
      <c r="P926" s="37" t="s">
        <v>190</v>
      </c>
      <c r="Q926" s="37">
        <v>5</v>
      </c>
      <c r="R926" s="13" t="s">
        <v>55</v>
      </c>
      <c r="S926" s="13" t="s">
        <v>63</v>
      </c>
      <c r="T926" s="13" t="s">
        <v>42</v>
      </c>
      <c r="U926" s="13" t="s">
        <v>52</v>
      </c>
      <c r="V926" s="13" t="s">
        <v>42</v>
      </c>
      <c r="W926" s="13" t="s">
        <v>66</v>
      </c>
      <c r="X926" s="13" t="s">
        <v>76</v>
      </c>
      <c r="Y926" s="13" t="s">
        <v>41</v>
      </c>
      <c r="Z926" s="13" t="s">
        <v>41</v>
      </c>
      <c r="AA926" s="13">
        <v>0</v>
      </c>
      <c r="AB926" s="13">
        <v>0</v>
      </c>
      <c r="AC926" s="72">
        <f t="shared" si="1980"/>
        <v>1</v>
      </c>
      <c r="AD926" s="13">
        <v>0</v>
      </c>
      <c r="AE926" s="72">
        <f t="shared" ref="AE926" si="2044">VALUE(IF(AD926=-2,0%,IF(AD926=-1,50%,IF(AD926=0,100%,IF(AD926=1,50%,IF(AD926=2,0%))))))</f>
        <v>1</v>
      </c>
      <c r="AF926" s="13" t="s">
        <v>42</v>
      </c>
      <c r="AG926" s="13">
        <v>0</v>
      </c>
      <c r="AH926" s="13" t="s">
        <v>42</v>
      </c>
      <c r="AI926" s="13">
        <f t="shared" si="1967"/>
        <v>0</v>
      </c>
      <c r="AJ926" s="70">
        <f t="shared" si="1982"/>
        <v>1</v>
      </c>
      <c r="AK926" s="59">
        <f t="shared" si="1983"/>
        <v>0</v>
      </c>
      <c r="AL926" s="70">
        <f t="shared" ref="AL926" si="2045">VALUE(IF(AK926=-3,0%,IF(AK926=-2,33.3%,IF(AK926=-1,66.6%,IF(AK926=0,100%,IF(AK926=1,66.6%,IF(AK926=2,33.3%,IF(AK926=3,0%))))))))</f>
        <v>1</v>
      </c>
      <c r="AM926" s="13" t="s">
        <v>41</v>
      </c>
      <c r="AN926" s="13" t="s">
        <v>41</v>
      </c>
      <c r="AO926" s="13"/>
      <c r="AP926" s="13">
        <v>101.31965006729475</v>
      </c>
      <c r="AQ926" s="13">
        <v>117.34261838440112</v>
      </c>
      <c r="AR926" s="13">
        <v>125.13020833333333</v>
      </c>
      <c r="AS926" s="13">
        <v>148.05555555555554</v>
      </c>
      <c r="AT926" s="36">
        <v>1102.3173297499998</v>
      </c>
      <c r="AU926" s="36" t="str">
        <f t="shared" si="1985"/>
        <v>5</v>
      </c>
      <c r="AV926" s="36">
        <v>43.993556670181512</v>
      </c>
      <c r="AW926" s="36">
        <v>1071.2091874999999</v>
      </c>
      <c r="AX926" s="36">
        <v>1133.4254719999999</v>
      </c>
      <c r="AY926" s="36">
        <v>854.52237419499988</v>
      </c>
      <c r="AZ926" s="36" t="str">
        <f t="shared" si="1986"/>
        <v>4</v>
      </c>
      <c r="BA926" s="36">
        <v>43.673130772667335</v>
      </c>
      <c r="BB926" s="36">
        <v>823.64080726999998</v>
      </c>
      <c r="BC926" s="36">
        <v>885.4039411199999</v>
      </c>
      <c r="BD926" s="36">
        <v>202534.67499999999</v>
      </c>
      <c r="BE926" s="36" t="s">
        <v>50</v>
      </c>
      <c r="BF926" s="36">
        <v>159823.29999999999</v>
      </c>
      <c r="BG926" s="36">
        <v>231468.2</v>
      </c>
      <c r="BH926" s="36">
        <v>1113.90091775</v>
      </c>
      <c r="BI926" s="36">
        <v>60.375223920723855</v>
      </c>
      <c r="BJ926" s="36">
        <v>1071.2091874999999</v>
      </c>
      <c r="BK926" s="36">
        <v>1156.5926480000001</v>
      </c>
      <c r="BL926" s="36">
        <v>849.36347550999994</v>
      </c>
      <c r="BM926" s="36">
        <v>36.377346285431699</v>
      </c>
      <c r="BN926" s="36">
        <v>823.64080726999998</v>
      </c>
      <c r="BO926" s="36">
        <v>875.08614375000002</v>
      </c>
      <c r="BP926" s="36">
        <v>208505.08333333334</v>
      </c>
      <c r="BQ926" s="36">
        <v>27092.577196672522</v>
      </c>
      <c r="BR926" s="36">
        <v>159823.29999999999</v>
      </c>
      <c r="BS926" s="36">
        <v>242490.5</v>
      </c>
      <c r="BT926" s="36">
        <v>1228.4443715</v>
      </c>
      <c r="BU926" s="36">
        <v>222.36412969502862</v>
      </c>
      <c r="BV926" s="36">
        <v>1071.2091874999999</v>
      </c>
      <c r="BW926" s="36">
        <v>1385.6795555000001</v>
      </c>
      <c r="BX926" s="36">
        <v>895.74394151000001</v>
      </c>
      <c r="BY926" s="36">
        <v>101.96923033181594</v>
      </c>
      <c r="BZ926" s="36">
        <v>823.64080726999998</v>
      </c>
      <c r="CA926" s="36">
        <v>967.84707575000004</v>
      </c>
      <c r="CB926" s="36">
        <v>202879.125</v>
      </c>
      <c r="CC926" s="36">
        <v>46599.615877451193</v>
      </c>
      <c r="CD926" s="36">
        <v>99200.7</v>
      </c>
      <c r="CE926" s="36">
        <v>242490.5</v>
      </c>
      <c r="CF926" s="36"/>
      <c r="CG926" s="40">
        <v>24.291</v>
      </c>
      <c r="CH926" s="40">
        <v>64.063000000000002</v>
      </c>
      <c r="CI926" s="40"/>
      <c r="CL926" s="5" t="str">
        <f t="shared" si="1991"/>
        <v>1_1_4</v>
      </c>
      <c r="CM926" s="95" t="str">
        <f t="shared" si="1992"/>
        <v>2V</v>
      </c>
      <c r="CN926" s="96">
        <f t="shared" si="1979"/>
        <v>39</v>
      </c>
      <c r="CO926" s="96" t="str">
        <f t="shared" si="1987"/>
        <v>1_1_4</v>
      </c>
      <c r="CP926" s="95" t="str">
        <f t="shared" si="1995"/>
        <v>2V</v>
      </c>
      <c r="CQ926" s="5">
        <f t="shared" si="1988"/>
        <v>37</v>
      </c>
      <c r="CV926" s="87"/>
      <c r="CW926" s="87"/>
      <c r="CX926" s="87"/>
      <c r="CY926" s="87"/>
      <c r="CZ926" s="87"/>
    </row>
    <row r="927" spans="1:104" s="5" customFormat="1">
      <c r="A927" s="13" t="s">
        <v>511</v>
      </c>
      <c r="B927" s="13">
        <v>1</v>
      </c>
      <c r="C927" s="13">
        <v>8</v>
      </c>
      <c r="D927" s="13" t="s">
        <v>85</v>
      </c>
      <c r="E927" s="35" t="s">
        <v>442</v>
      </c>
      <c r="F927" s="13" t="s">
        <v>36</v>
      </c>
      <c r="G927" s="36">
        <v>1053855149</v>
      </c>
      <c r="H927" s="13"/>
      <c r="I927" s="37">
        <v>22</v>
      </c>
      <c r="J927" s="37" t="s">
        <v>70</v>
      </c>
      <c r="K927" s="38">
        <v>43537</v>
      </c>
      <c r="L927" s="39">
        <v>0.47152777777777777</v>
      </c>
      <c r="M927" s="37" t="s">
        <v>93</v>
      </c>
      <c r="N927" s="37" t="s">
        <v>190</v>
      </c>
      <c r="O927" s="37" t="s">
        <v>100</v>
      </c>
      <c r="P927" s="37" t="s">
        <v>190</v>
      </c>
      <c r="Q927" s="37">
        <v>6</v>
      </c>
      <c r="R927" s="13" t="s">
        <v>55</v>
      </c>
      <c r="S927" s="13" t="s">
        <v>63</v>
      </c>
      <c r="T927" s="13" t="s">
        <v>42</v>
      </c>
      <c r="U927" s="13" t="s">
        <v>52</v>
      </c>
      <c r="V927" s="13" t="s">
        <v>42</v>
      </c>
      <c r="W927" s="13" t="s">
        <v>66</v>
      </c>
      <c r="X927" s="13" t="s">
        <v>76</v>
      </c>
      <c r="Y927" s="13" t="s">
        <v>41</v>
      </c>
      <c r="Z927" s="13" t="s">
        <v>41</v>
      </c>
      <c r="AA927" s="13">
        <v>0</v>
      </c>
      <c r="AB927" s="13">
        <v>0</v>
      </c>
      <c r="AC927" s="72">
        <f t="shared" si="1980"/>
        <v>1</v>
      </c>
      <c r="AD927" s="13">
        <v>0</v>
      </c>
      <c r="AE927" s="72">
        <f t="shared" ref="AE927" si="2046">VALUE(IF(AD927=-2,0%,IF(AD927=-1,50%,IF(AD927=0,100%,IF(AD927=1,50%,IF(AD927=2,0%))))))</f>
        <v>1</v>
      </c>
      <c r="AF927" s="13" t="s">
        <v>42</v>
      </c>
      <c r="AG927" s="13">
        <v>0</v>
      </c>
      <c r="AH927" s="13" t="s">
        <v>42</v>
      </c>
      <c r="AI927" s="13">
        <f t="shared" si="1967"/>
        <v>0</v>
      </c>
      <c r="AJ927" s="70">
        <f t="shared" si="1982"/>
        <v>1</v>
      </c>
      <c r="AK927" s="59">
        <f t="shared" si="1983"/>
        <v>0</v>
      </c>
      <c r="AL927" s="70">
        <f t="shared" ref="AL927" si="2047">VALUE(IF(AK927=-3,0%,IF(AK927=-2,33.3%,IF(AK927=-1,66.6%,IF(AK927=0,100%,IF(AK927=1,66.6%,IF(AK927=2,33.3%,IF(AK927=3,0%))))))))</f>
        <v>1</v>
      </c>
      <c r="AM927" s="13" t="s">
        <v>41</v>
      </c>
      <c r="AN927" s="13" t="s">
        <v>41</v>
      </c>
      <c r="AO927" s="13"/>
      <c r="AP927" s="13">
        <v>101.31965006729475</v>
      </c>
      <c r="AQ927" s="13">
        <v>117.34261838440112</v>
      </c>
      <c r="AR927" s="13">
        <v>125.13020833333333</v>
      </c>
      <c r="AS927" s="13">
        <v>148.05555555555554</v>
      </c>
      <c r="AT927" s="36">
        <v>1244.9309607499999</v>
      </c>
      <c r="AU927" s="36" t="str">
        <f t="shared" si="1985"/>
        <v>5</v>
      </c>
      <c r="AV927" s="36">
        <v>70.406648719248921</v>
      </c>
      <c r="AW927" s="36">
        <v>1195.1459419999999</v>
      </c>
      <c r="AX927" s="36">
        <v>1294.7159795</v>
      </c>
      <c r="AY927" s="36">
        <v>823.64124414000003</v>
      </c>
      <c r="AZ927" s="36" t="str">
        <f t="shared" si="1986"/>
        <v>4</v>
      </c>
      <c r="BA927" s="36">
        <v>14.584788513404494</v>
      </c>
      <c r="BB927" s="36">
        <v>813.32824128000004</v>
      </c>
      <c r="BC927" s="36">
        <v>833.95424700000001</v>
      </c>
      <c r="BD927" s="36">
        <v>245246.07499999998</v>
      </c>
      <c r="BE927" s="36" t="s">
        <v>50</v>
      </c>
      <c r="BF927" s="36">
        <v>187379</v>
      </c>
      <c r="BG927" s="36">
        <v>264535.09999999998</v>
      </c>
      <c r="BH927" s="36">
        <v>1186.8681657500001</v>
      </c>
      <c r="BI927" s="36">
        <v>152.51984087753758</v>
      </c>
      <c r="BJ927" s="36">
        <v>1079.020352</v>
      </c>
      <c r="BK927" s="36">
        <v>1294.7159795</v>
      </c>
      <c r="BL927" s="36">
        <v>782.53715244</v>
      </c>
      <c r="BM927" s="36">
        <v>72.714752464571816</v>
      </c>
      <c r="BN927" s="36">
        <v>731.1200578800001</v>
      </c>
      <c r="BO927" s="36">
        <v>833.95424700000001</v>
      </c>
      <c r="BP927" s="36">
        <v>145126.88333333333</v>
      </c>
      <c r="BQ927" s="36">
        <v>64333.453666764028</v>
      </c>
      <c r="BR927" s="36">
        <v>82667.199999999997</v>
      </c>
      <c r="BS927" s="36">
        <v>264535.09999999998</v>
      </c>
      <c r="BT927" s="36">
        <v>1248.7867335000001</v>
      </c>
      <c r="BU927" s="36">
        <v>64.953762602770269</v>
      </c>
      <c r="BV927" s="36">
        <v>1202.8574874999999</v>
      </c>
      <c r="BW927" s="36">
        <v>1294.7159795</v>
      </c>
      <c r="BX927" s="36">
        <v>864.838429615</v>
      </c>
      <c r="BY927" s="36">
        <v>43.676829916940342</v>
      </c>
      <c r="BZ927" s="36">
        <v>833.95424700000001</v>
      </c>
      <c r="CA927" s="36">
        <v>895.72261222999998</v>
      </c>
      <c r="CB927" s="36">
        <v>161201.06875000001</v>
      </c>
      <c r="CC927" s="36">
        <v>60955.712497022141</v>
      </c>
      <c r="CD927" s="36">
        <v>82667.199999999997</v>
      </c>
      <c r="CE927" s="36">
        <v>264535.09999999998</v>
      </c>
      <c r="CF927" s="36"/>
      <c r="CG927" s="40">
        <v>24.652999999999999</v>
      </c>
      <c r="CH927" s="40">
        <v>62.417999999999999</v>
      </c>
      <c r="CI927" s="40"/>
      <c r="CL927" s="5" t="str">
        <f t="shared" si="1991"/>
        <v>1_1_4</v>
      </c>
      <c r="CM927" s="95" t="str">
        <f t="shared" si="1992"/>
        <v>2V</v>
      </c>
      <c r="CN927" s="96">
        <f t="shared" si="1979"/>
        <v>39</v>
      </c>
      <c r="CO927" s="96" t="str">
        <f t="shared" si="1987"/>
        <v>1_1_4</v>
      </c>
      <c r="CP927" s="95" t="str">
        <f t="shared" si="1995"/>
        <v>2V</v>
      </c>
      <c r="CQ927" s="5">
        <f t="shared" si="1988"/>
        <v>37</v>
      </c>
      <c r="CV927" s="87"/>
      <c r="CW927" s="87"/>
      <c r="CX927" s="87"/>
      <c r="CY927" s="87"/>
      <c r="CZ927" s="87"/>
    </row>
    <row r="928" spans="1:104" s="5" customFormat="1">
      <c r="A928" s="13" t="s">
        <v>511</v>
      </c>
      <c r="B928" s="13">
        <v>1</v>
      </c>
      <c r="C928" s="13">
        <v>9</v>
      </c>
      <c r="D928" s="13" t="s">
        <v>117</v>
      </c>
      <c r="E928" s="35" t="s">
        <v>443</v>
      </c>
      <c r="F928" s="13" t="s">
        <v>36</v>
      </c>
      <c r="G928" s="36">
        <v>1053851217</v>
      </c>
      <c r="H928" s="13"/>
      <c r="I928" s="37">
        <v>23</v>
      </c>
      <c r="J928" s="37" t="s">
        <v>70</v>
      </c>
      <c r="K928" s="38">
        <v>43537</v>
      </c>
      <c r="L928" s="39">
        <v>0.41666666666666669</v>
      </c>
      <c r="M928" s="37" t="s">
        <v>39</v>
      </c>
      <c r="N928" s="37" t="s">
        <v>190</v>
      </c>
      <c r="O928" s="37" t="s">
        <v>190</v>
      </c>
      <c r="P928" s="37" t="s">
        <v>190</v>
      </c>
      <c r="Q928" s="37">
        <v>1</v>
      </c>
      <c r="R928" s="13" t="s">
        <v>55</v>
      </c>
      <c r="S928" s="13" t="s">
        <v>44</v>
      </c>
      <c r="T928" s="13" t="s">
        <v>42</v>
      </c>
      <c r="U928" s="13" t="s">
        <v>52</v>
      </c>
      <c r="V928" s="13" t="s">
        <v>42</v>
      </c>
      <c r="W928" s="13" t="s">
        <v>66</v>
      </c>
      <c r="X928" s="13" t="s">
        <v>106</v>
      </c>
      <c r="Y928" s="13" t="s">
        <v>41</v>
      </c>
      <c r="Z928" s="13" t="s">
        <v>41</v>
      </c>
      <c r="AA928" s="13">
        <v>0</v>
      </c>
      <c r="AB928" s="13">
        <v>0</v>
      </c>
      <c r="AC928" s="72">
        <f t="shared" si="1980"/>
        <v>1</v>
      </c>
      <c r="AD928" s="13">
        <v>1</v>
      </c>
      <c r="AE928" s="72">
        <f t="shared" ref="AE928" si="2048">VALUE(IF(AD928=-2,0%,IF(AD928=-1,50%,IF(AD928=0,100%,IF(AD928=1,50%,IF(AD928=2,0%))))))</f>
        <v>0.5</v>
      </c>
      <c r="AF928" s="13" t="s">
        <v>42</v>
      </c>
      <c r="AG928" s="13">
        <v>0</v>
      </c>
      <c r="AH928" s="13" t="s">
        <v>42</v>
      </c>
      <c r="AI928" s="13">
        <f t="shared" si="1967"/>
        <v>0</v>
      </c>
      <c r="AJ928" s="70">
        <f t="shared" si="1982"/>
        <v>1</v>
      </c>
      <c r="AK928" s="59">
        <f t="shared" si="1983"/>
        <v>1</v>
      </c>
      <c r="AL928" s="70">
        <f t="shared" ref="AL928" si="2049">VALUE(IF(AK928=-3,0%,IF(AK928=-2,33.3%,IF(AK928=-1,66.6%,IF(AK928=0,100%,IF(AK928=1,66.6%,IF(AK928=2,33.3%,IF(AK928=3,0%))))))))</f>
        <v>0.66599999999999993</v>
      </c>
      <c r="AM928" s="13" t="s">
        <v>41</v>
      </c>
      <c r="AN928" s="13" t="s">
        <v>41</v>
      </c>
      <c r="AO928" s="13"/>
      <c r="AP928" s="13">
        <v>101.31965006729475</v>
      </c>
      <c r="AQ928" s="13">
        <v>117.34261838440112</v>
      </c>
      <c r="AR928" s="13">
        <v>125.13020833333333</v>
      </c>
      <c r="AS928" s="13">
        <v>148.05555555555554</v>
      </c>
      <c r="AT928" s="36">
        <v>591.25729807499999</v>
      </c>
      <c r="AU928" s="36" t="str">
        <f t="shared" si="1985"/>
        <v>4</v>
      </c>
      <c r="AV928" s="36">
        <v>5.6884554667265546</v>
      </c>
      <c r="AW928" s="36">
        <v>587.23495263999996</v>
      </c>
      <c r="AX928" s="36">
        <v>595.27964351000003</v>
      </c>
      <c r="AY928" s="36">
        <v>653.54937050000001</v>
      </c>
      <c r="AZ928" s="36" t="str">
        <f t="shared" si="1986"/>
        <v>4</v>
      </c>
      <c r="BA928" s="36">
        <v>18.102563630517686</v>
      </c>
      <c r="BB928" s="36">
        <v>640.74892499999999</v>
      </c>
      <c r="BC928" s="36">
        <v>666.34981600000003</v>
      </c>
      <c r="BD928" s="36">
        <v>165334.42499999999</v>
      </c>
      <c r="BE928" s="36" t="s">
        <v>50</v>
      </c>
      <c r="BF928" s="36">
        <v>159823.29999999999</v>
      </c>
      <c r="BG928" s="36">
        <v>170845.6</v>
      </c>
      <c r="BH928" s="36">
        <v>611.30972319499995</v>
      </c>
      <c r="BI928" s="36">
        <v>34.046867029901428</v>
      </c>
      <c r="BJ928" s="36">
        <v>587.23495263999996</v>
      </c>
      <c r="BK928" s="36">
        <v>635.38449374999993</v>
      </c>
      <c r="BL928" s="36">
        <v>653.54937050000001</v>
      </c>
      <c r="BM928" s="36">
        <v>18.102563630517686</v>
      </c>
      <c r="BN928" s="36">
        <v>640.74892499999999</v>
      </c>
      <c r="BO928" s="36">
        <v>666.34981600000003</v>
      </c>
      <c r="BP928" s="36">
        <v>158904.76666666669</v>
      </c>
      <c r="BQ928" s="36">
        <v>2249.9379784044349</v>
      </c>
      <c r="BR928" s="36">
        <v>154312.1</v>
      </c>
      <c r="BS928" s="36">
        <v>159823.29999999999</v>
      </c>
      <c r="BT928" s="36">
        <v>635.36435813999992</v>
      </c>
      <c r="BU928" s="36">
        <v>68.065258007054268</v>
      </c>
      <c r="BV928" s="36">
        <v>587.23495263999996</v>
      </c>
      <c r="BW928" s="36">
        <v>683.49376364</v>
      </c>
      <c r="BX928" s="36">
        <v>653.54937050000001</v>
      </c>
      <c r="BY928" s="36">
        <v>18.102563630517686</v>
      </c>
      <c r="BZ928" s="36">
        <v>640.74892499999999</v>
      </c>
      <c r="CA928" s="36">
        <v>666.34981600000003</v>
      </c>
      <c r="CB928" s="36">
        <v>152589.89374999999</v>
      </c>
      <c r="CC928" s="36">
        <v>6888.953000030192</v>
      </c>
      <c r="CD928" s="36">
        <v>143289.79999999999</v>
      </c>
      <c r="CE928" s="36">
        <v>159823.29999999999</v>
      </c>
      <c r="CF928" s="36"/>
      <c r="CG928" s="40">
        <v>23.832999999999998</v>
      </c>
      <c r="CH928" s="40">
        <v>61.826000000000001</v>
      </c>
      <c r="CI928" s="40"/>
      <c r="CL928" s="5" t="str">
        <f t="shared" si="1991"/>
        <v>1_1_4</v>
      </c>
      <c r="CM928" s="95" t="str">
        <f t="shared" si="1992"/>
        <v>2V</v>
      </c>
      <c r="CN928" s="96">
        <f t="shared" si="1979"/>
        <v>39</v>
      </c>
      <c r="CO928" s="96" t="str">
        <f t="shared" si="1987"/>
        <v>0.666_0.5_4</v>
      </c>
      <c r="CP928" s="95" t="str">
        <f t="shared" si="1995"/>
        <v>2R</v>
      </c>
      <c r="CQ928" s="5">
        <f t="shared" si="1988"/>
        <v>9</v>
      </c>
      <c r="CV928" s="87"/>
      <c r="CW928" s="87"/>
      <c r="CX928" s="87"/>
      <c r="CY928" s="87"/>
      <c r="CZ928" s="87"/>
    </row>
    <row r="929" spans="1:104" s="5" customFormat="1">
      <c r="A929" s="13" t="s">
        <v>511</v>
      </c>
      <c r="B929" s="13">
        <v>1</v>
      </c>
      <c r="C929" s="13">
        <v>9</v>
      </c>
      <c r="D929" s="13" t="s">
        <v>117</v>
      </c>
      <c r="E929" s="35" t="s">
        <v>443</v>
      </c>
      <c r="F929" s="13" t="s">
        <v>36</v>
      </c>
      <c r="G929" s="36">
        <v>1053851217</v>
      </c>
      <c r="H929" s="13"/>
      <c r="I929" s="37">
        <v>23</v>
      </c>
      <c r="J929" s="37" t="s">
        <v>70</v>
      </c>
      <c r="K929" s="38">
        <v>43537</v>
      </c>
      <c r="L929" s="39">
        <v>0.42708333333333331</v>
      </c>
      <c r="M929" s="37" t="s">
        <v>39</v>
      </c>
      <c r="N929" s="37" t="s">
        <v>190</v>
      </c>
      <c r="O929" s="37" t="s">
        <v>190</v>
      </c>
      <c r="P929" s="37" t="s">
        <v>190</v>
      </c>
      <c r="Q929" s="37">
        <v>2</v>
      </c>
      <c r="R929" s="13" t="s">
        <v>55</v>
      </c>
      <c r="S929" s="13" t="s">
        <v>44</v>
      </c>
      <c r="T929" s="13" t="s">
        <v>42</v>
      </c>
      <c r="U929" s="13" t="s">
        <v>52</v>
      </c>
      <c r="V929" s="13" t="s">
        <v>42</v>
      </c>
      <c r="W929" s="13" t="s">
        <v>72</v>
      </c>
      <c r="X929" s="13" t="s">
        <v>106</v>
      </c>
      <c r="Y929" s="13" t="s">
        <v>41</v>
      </c>
      <c r="Z929" s="13" t="s">
        <v>41</v>
      </c>
      <c r="AA929" s="13">
        <v>0</v>
      </c>
      <c r="AB929" s="13">
        <v>0</v>
      </c>
      <c r="AC929" s="72">
        <f t="shared" si="1980"/>
        <v>1</v>
      </c>
      <c r="AD929" s="13">
        <v>1</v>
      </c>
      <c r="AE929" s="72">
        <f t="shared" ref="AE929" si="2050">VALUE(IF(AD929=-2,0%,IF(AD929=-1,50%,IF(AD929=0,100%,IF(AD929=1,50%,IF(AD929=2,0%))))))</f>
        <v>0.5</v>
      </c>
      <c r="AF929" s="13" t="s">
        <v>42</v>
      </c>
      <c r="AG929" s="13">
        <v>0</v>
      </c>
      <c r="AH929" s="13" t="s">
        <v>42</v>
      </c>
      <c r="AI929" s="13">
        <f t="shared" si="1967"/>
        <v>-1</v>
      </c>
      <c r="AJ929" s="70">
        <f t="shared" si="1982"/>
        <v>0.66599999999999993</v>
      </c>
      <c r="AK929" s="59">
        <f t="shared" si="1983"/>
        <v>1</v>
      </c>
      <c r="AL929" s="70">
        <f t="shared" ref="AL929" si="2051">VALUE(IF(AK929=-3,0%,IF(AK929=-2,33.3%,IF(AK929=-1,66.6%,IF(AK929=0,100%,IF(AK929=1,66.6%,IF(AK929=2,33.3%,IF(AK929=3,0%))))))))</f>
        <v>0.66599999999999993</v>
      </c>
      <c r="AM929" s="13" t="s">
        <v>41</v>
      </c>
      <c r="AN929" s="13" t="s">
        <v>41</v>
      </c>
      <c r="AO929" s="13"/>
      <c r="AP929" s="13">
        <v>101.31965006729475</v>
      </c>
      <c r="AQ929" s="13">
        <v>117.34261838440112</v>
      </c>
      <c r="AR929" s="13">
        <v>125.13020833333333</v>
      </c>
      <c r="AS929" s="13">
        <v>148.05555555555554</v>
      </c>
      <c r="AT929" s="36">
        <v>543.07084877499983</v>
      </c>
      <c r="AU929" s="36" t="str">
        <f t="shared" si="1985"/>
        <v>4</v>
      </c>
      <c r="AV929" s="36">
        <v>5.6932115093632261</v>
      </c>
      <c r="AW929" s="36">
        <v>539.04514030999985</v>
      </c>
      <c r="AX929" s="36">
        <v>547.09655723999992</v>
      </c>
      <c r="AY929" s="36">
        <v>634.29861449999999</v>
      </c>
      <c r="AZ929" s="36" t="str">
        <f t="shared" si="1986"/>
        <v>4</v>
      </c>
      <c r="BA929" s="36">
        <v>9.1221165906174999</v>
      </c>
      <c r="BB929" s="36">
        <v>627.8483040000001</v>
      </c>
      <c r="BC929" s="36">
        <v>640.74892499999999</v>
      </c>
      <c r="BD929" s="36">
        <v>179112.27500000002</v>
      </c>
      <c r="BE929" s="36" t="s">
        <v>50</v>
      </c>
      <c r="BF929" s="36">
        <v>176356.7</v>
      </c>
      <c r="BG929" s="36">
        <v>187379</v>
      </c>
      <c r="BH929" s="36">
        <v>571.18417565499999</v>
      </c>
      <c r="BI929" s="36">
        <v>45.451459666487381</v>
      </c>
      <c r="BJ929" s="36">
        <v>539.04514030999985</v>
      </c>
      <c r="BK929" s="36">
        <v>603.32321100000001</v>
      </c>
      <c r="BL929" s="36">
        <v>653.54937050000001</v>
      </c>
      <c r="BM929" s="36">
        <v>18.102563630517686</v>
      </c>
      <c r="BN929" s="36">
        <v>640.74892499999999</v>
      </c>
      <c r="BO929" s="36">
        <v>666.34981600000003</v>
      </c>
      <c r="BP929" s="36">
        <v>183704.9</v>
      </c>
      <c r="BQ929" s="36">
        <v>5691.8912449202626</v>
      </c>
      <c r="BR929" s="36">
        <v>176356.7</v>
      </c>
      <c r="BS929" s="36">
        <v>187379</v>
      </c>
      <c r="BT929" s="36">
        <v>563.14004647499996</v>
      </c>
      <c r="BU929" s="36">
        <v>34.075343082650178</v>
      </c>
      <c r="BV929" s="36">
        <v>539.04514030999985</v>
      </c>
      <c r="BW929" s="36">
        <v>587.23495263999996</v>
      </c>
      <c r="BX929" s="36">
        <v>640.74892499999999</v>
      </c>
      <c r="BY929" s="36">
        <v>0</v>
      </c>
      <c r="BZ929" s="36">
        <v>640.74892499999999</v>
      </c>
      <c r="CA929" s="36">
        <v>640.74892499999999</v>
      </c>
      <c r="CB929" s="36">
        <v>165851.08124999999</v>
      </c>
      <c r="CC929" s="36">
        <v>30655.368027546119</v>
      </c>
      <c r="CD929" s="36">
        <v>63378.2</v>
      </c>
      <c r="CE929" s="36">
        <v>187379</v>
      </c>
      <c r="CF929" s="36"/>
      <c r="CG929" s="40">
        <v>24.05</v>
      </c>
      <c r="CH929" s="40">
        <v>63.689</v>
      </c>
      <c r="CI929" s="40"/>
      <c r="CL929" s="5" t="str">
        <f t="shared" si="1991"/>
        <v>0.666_1_4</v>
      </c>
      <c r="CM929" s="95" t="str">
        <f t="shared" si="1992"/>
        <v>2S</v>
      </c>
      <c r="CN929" s="96">
        <f t="shared" si="1979"/>
        <v>18</v>
      </c>
      <c r="CO929" s="96" t="str">
        <f t="shared" si="1987"/>
        <v>0.666_0.5_4</v>
      </c>
      <c r="CP929" s="95" t="str">
        <f t="shared" si="1995"/>
        <v>2R</v>
      </c>
      <c r="CQ929" s="5">
        <f t="shared" si="1988"/>
        <v>9</v>
      </c>
      <c r="CV929" s="87"/>
      <c r="CW929" s="87"/>
      <c r="CX929" s="87"/>
      <c r="CY929" s="87"/>
      <c r="CZ929" s="87"/>
    </row>
    <row r="930" spans="1:104" s="5" customFormat="1">
      <c r="A930" s="13" t="s">
        <v>511</v>
      </c>
      <c r="B930" s="13">
        <v>1</v>
      </c>
      <c r="C930" s="13">
        <v>9</v>
      </c>
      <c r="D930" s="13" t="s">
        <v>117</v>
      </c>
      <c r="E930" s="35" t="s">
        <v>443</v>
      </c>
      <c r="F930" s="13" t="s">
        <v>36</v>
      </c>
      <c r="G930" s="36">
        <v>1053851217</v>
      </c>
      <c r="H930" s="13"/>
      <c r="I930" s="37">
        <v>23</v>
      </c>
      <c r="J930" s="37" t="s">
        <v>70</v>
      </c>
      <c r="K930" s="38">
        <v>43537</v>
      </c>
      <c r="L930" s="39">
        <v>0.4375</v>
      </c>
      <c r="M930" s="37" t="s">
        <v>39</v>
      </c>
      <c r="N930" s="37" t="s">
        <v>190</v>
      </c>
      <c r="O930" s="37" t="s">
        <v>190</v>
      </c>
      <c r="P930" s="37" t="s">
        <v>190</v>
      </c>
      <c r="Q930" s="37">
        <v>3</v>
      </c>
      <c r="R930" s="13" t="s">
        <v>55</v>
      </c>
      <c r="S930" s="13" t="s">
        <v>63</v>
      </c>
      <c r="T930" s="13" t="s">
        <v>42</v>
      </c>
      <c r="U930" s="13" t="s">
        <v>52</v>
      </c>
      <c r="V930" s="13" t="s">
        <v>42</v>
      </c>
      <c r="W930" s="13" t="s">
        <v>66</v>
      </c>
      <c r="X930" s="13" t="s">
        <v>106</v>
      </c>
      <c r="Y930" s="13" t="s">
        <v>41</v>
      </c>
      <c r="Z930" s="13" t="s">
        <v>41</v>
      </c>
      <c r="AA930" s="13">
        <v>0</v>
      </c>
      <c r="AB930" s="13">
        <v>0</v>
      </c>
      <c r="AC930" s="72">
        <f t="shared" si="1980"/>
        <v>1</v>
      </c>
      <c r="AD930" s="13">
        <v>0</v>
      </c>
      <c r="AE930" s="72">
        <f t="shared" ref="AE930" si="2052">VALUE(IF(AD930=-2,0%,IF(AD930=-1,50%,IF(AD930=0,100%,IF(AD930=1,50%,IF(AD930=2,0%))))))</f>
        <v>1</v>
      </c>
      <c r="AF930" s="13" t="s">
        <v>42</v>
      </c>
      <c r="AG930" s="13">
        <v>0</v>
      </c>
      <c r="AH930" s="13" t="s">
        <v>42</v>
      </c>
      <c r="AI930" s="13">
        <f t="shared" si="1967"/>
        <v>0</v>
      </c>
      <c r="AJ930" s="70">
        <f t="shared" si="1982"/>
        <v>1</v>
      </c>
      <c r="AK930" s="59">
        <f t="shared" si="1983"/>
        <v>1</v>
      </c>
      <c r="AL930" s="70">
        <f t="shared" ref="AL930" si="2053">VALUE(IF(AK930=-3,0%,IF(AK930=-2,33.3%,IF(AK930=-1,66.6%,IF(AK930=0,100%,IF(AK930=1,66.6%,IF(AK930=2,33.3%,IF(AK930=3,0%))))))))</f>
        <v>0.66599999999999993</v>
      </c>
      <c r="AM930" s="13" t="s">
        <v>41</v>
      </c>
      <c r="AN930" s="13" t="s">
        <v>41</v>
      </c>
      <c r="AO930" s="13"/>
      <c r="AP930" s="13">
        <v>101.31965006729475</v>
      </c>
      <c r="AQ930" s="13">
        <v>117.34261838440112</v>
      </c>
      <c r="AR930" s="13">
        <v>125.13020833333333</v>
      </c>
      <c r="AS930" s="13">
        <v>148.05555555555554</v>
      </c>
      <c r="AT930" s="36">
        <v>595.25222014999986</v>
      </c>
      <c r="AU930" s="36" t="str">
        <f t="shared" si="1985"/>
        <v>4</v>
      </c>
      <c r="AV930" s="36">
        <v>79.488814611115458</v>
      </c>
      <c r="AW930" s="36">
        <v>539.04514030999985</v>
      </c>
      <c r="AX930" s="36">
        <v>651.45929998999998</v>
      </c>
      <c r="AY930" s="36">
        <v>627.71068250000008</v>
      </c>
      <c r="AZ930" s="36" t="str">
        <f t="shared" si="1986"/>
        <v>4</v>
      </c>
      <c r="BA930" s="36">
        <v>54.643986634044616</v>
      </c>
      <c r="BB930" s="36">
        <v>589.071549</v>
      </c>
      <c r="BC930" s="36">
        <v>666.34981600000003</v>
      </c>
      <c r="BD930" s="36">
        <v>163956.625</v>
      </c>
      <c r="BE930" s="36" t="s">
        <v>50</v>
      </c>
      <c r="BF930" s="36">
        <v>82667.199999999997</v>
      </c>
      <c r="BG930" s="36">
        <v>209423.6</v>
      </c>
      <c r="BH930" s="36">
        <v>486.76192493499991</v>
      </c>
      <c r="BI930" s="36">
        <v>73.939632267798103</v>
      </c>
      <c r="BJ930" s="36">
        <v>434.47870955999991</v>
      </c>
      <c r="BK930" s="36">
        <v>539.04514030999985</v>
      </c>
      <c r="BL930" s="36">
        <v>563.21524649999992</v>
      </c>
      <c r="BM930" s="36">
        <v>36.566333668321398</v>
      </c>
      <c r="BN930" s="36">
        <v>537.35894399999995</v>
      </c>
      <c r="BO930" s="36">
        <v>589.071549</v>
      </c>
      <c r="BP930" s="36">
        <v>53733.700000000004</v>
      </c>
      <c r="BQ930" s="36">
        <v>14450.335756099204</v>
      </c>
      <c r="BR930" s="36">
        <v>44089.2</v>
      </c>
      <c r="BS930" s="36">
        <v>82667.199999999997</v>
      </c>
      <c r="BT930" s="36">
        <v>539.04514030999985</v>
      </c>
      <c r="BU930" s="36">
        <v>0</v>
      </c>
      <c r="BV930" s="36">
        <v>539.04514030999985</v>
      </c>
      <c r="BW930" s="36">
        <v>539.04514030999985</v>
      </c>
      <c r="BX930" s="36">
        <v>614.91023700000005</v>
      </c>
      <c r="BY930" s="36">
        <v>36.54142300352693</v>
      </c>
      <c r="BZ930" s="36">
        <v>589.071549</v>
      </c>
      <c r="CA930" s="36">
        <v>640.74892499999999</v>
      </c>
      <c r="CB930" s="36">
        <v>124345.26250000001</v>
      </c>
      <c r="CC930" s="36">
        <v>70705.20482801694</v>
      </c>
      <c r="CD930" s="36">
        <v>44089.2</v>
      </c>
      <c r="CE930" s="36">
        <v>209423.6</v>
      </c>
      <c r="CF930" s="36"/>
      <c r="CG930" s="40">
        <v>24.122</v>
      </c>
      <c r="CH930" s="40">
        <v>64.700999999999993</v>
      </c>
      <c r="CI930" s="40"/>
      <c r="CL930" s="5" t="str">
        <f t="shared" si="1991"/>
        <v>1_1_4</v>
      </c>
      <c r="CM930" s="95" t="str">
        <f t="shared" si="1992"/>
        <v>2V</v>
      </c>
      <c r="CN930" s="96">
        <f t="shared" si="1979"/>
        <v>39</v>
      </c>
      <c r="CO930" s="96" t="str">
        <f t="shared" si="1987"/>
        <v>0.666_1_4</v>
      </c>
      <c r="CP930" s="95" t="str">
        <f t="shared" si="1995"/>
        <v>2S</v>
      </c>
      <c r="CQ930" s="5">
        <f t="shared" si="1988"/>
        <v>25</v>
      </c>
      <c r="CV930" s="87"/>
      <c r="CW930" s="87"/>
      <c r="CX930" s="87"/>
      <c r="CY930" s="87"/>
      <c r="CZ930" s="87"/>
    </row>
    <row r="931" spans="1:104" s="5" customFormat="1">
      <c r="A931" s="13" t="s">
        <v>511</v>
      </c>
      <c r="B931" s="13">
        <v>1</v>
      </c>
      <c r="C931" s="13">
        <v>9</v>
      </c>
      <c r="D931" s="13" t="s">
        <v>117</v>
      </c>
      <c r="E931" s="35" t="s">
        <v>443</v>
      </c>
      <c r="F931" s="13" t="s">
        <v>36</v>
      </c>
      <c r="G931" s="36">
        <v>1053851217</v>
      </c>
      <c r="H931" s="13"/>
      <c r="I931" s="37">
        <v>23</v>
      </c>
      <c r="J931" s="37" t="s">
        <v>70</v>
      </c>
      <c r="K931" s="38">
        <v>43537</v>
      </c>
      <c r="L931" s="39">
        <v>0.45</v>
      </c>
      <c r="M931" s="37" t="s">
        <v>39</v>
      </c>
      <c r="N931" s="37" t="s">
        <v>190</v>
      </c>
      <c r="O931" s="37" t="s">
        <v>190</v>
      </c>
      <c r="P931" s="37" t="s">
        <v>190</v>
      </c>
      <c r="Q931" s="37">
        <v>4</v>
      </c>
      <c r="R931" s="13" t="s">
        <v>55</v>
      </c>
      <c r="S931" s="13" t="s">
        <v>63</v>
      </c>
      <c r="T931" s="13" t="s">
        <v>42</v>
      </c>
      <c r="U931" s="13" t="s">
        <v>52</v>
      </c>
      <c r="V931" s="13" t="s">
        <v>42</v>
      </c>
      <c r="W931" s="13" t="s">
        <v>66</v>
      </c>
      <c r="X931" s="13" t="s">
        <v>106</v>
      </c>
      <c r="Y931" s="13" t="s">
        <v>41</v>
      </c>
      <c r="Z931" s="13" t="s">
        <v>41</v>
      </c>
      <c r="AA931" s="13">
        <v>0</v>
      </c>
      <c r="AB931" s="13">
        <v>0</v>
      </c>
      <c r="AC931" s="72">
        <f t="shared" si="1980"/>
        <v>1</v>
      </c>
      <c r="AD931" s="13">
        <v>0</v>
      </c>
      <c r="AE931" s="72">
        <f t="shared" ref="AE931" si="2054">VALUE(IF(AD931=-2,0%,IF(AD931=-1,50%,IF(AD931=0,100%,IF(AD931=1,50%,IF(AD931=2,0%))))))</f>
        <v>1</v>
      </c>
      <c r="AF931" s="13" t="s">
        <v>42</v>
      </c>
      <c r="AG931" s="13">
        <v>0</v>
      </c>
      <c r="AH931" s="13" t="s">
        <v>42</v>
      </c>
      <c r="AI931" s="13">
        <f t="shared" si="1967"/>
        <v>0</v>
      </c>
      <c r="AJ931" s="70">
        <f t="shared" si="1982"/>
        <v>1</v>
      </c>
      <c r="AK931" s="59">
        <f t="shared" si="1983"/>
        <v>1</v>
      </c>
      <c r="AL931" s="70">
        <f t="shared" ref="AL931" si="2055">VALUE(IF(AK931=-3,0%,IF(AK931=-2,33.3%,IF(AK931=-1,66.6%,IF(AK931=0,100%,IF(AK931=1,66.6%,IF(AK931=2,33.3%,IF(AK931=3,0%))))))))</f>
        <v>0.66599999999999993</v>
      </c>
      <c r="AM931" s="13" t="s">
        <v>41</v>
      </c>
      <c r="AN931" s="13" t="s">
        <v>41</v>
      </c>
      <c r="AO931" s="13"/>
      <c r="AP931" s="13">
        <v>101.31965006729475</v>
      </c>
      <c r="AQ931" s="13">
        <v>117.34261838440112</v>
      </c>
      <c r="AR931" s="13">
        <v>125.13020833333333</v>
      </c>
      <c r="AS931" s="13">
        <v>148.05555555555554</v>
      </c>
      <c r="AT931" s="36">
        <v>687.50938301500003</v>
      </c>
      <c r="AU931" s="36" t="str">
        <f t="shared" si="1985"/>
        <v>4</v>
      </c>
      <c r="AV931" s="36">
        <v>5.6789433814532115</v>
      </c>
      <c r="AW931" s="36">
        <v>683.49376364</v>
      </c>
      <c r="AX931" s="36">
        <v>691.52500239000005</v>
      </c>
      <c r="AY931" s="36">
        <v>647.19299449999994</v>
      </c>
      <c r="AZ931" s="36" t="str">
        <f t="shared" si="1986"/>
        <v>4</v>
      </c>
      <c r="BA931" s="36">
        <v>9.1132904837748256</v>
      </c>
      <c r="BB931" s="36">
        <v>640.74892499999999</v>
      </c>
      <c r="BC931" s="36">
        <v>653.63706400000001</v>
      </c>
      <c r="BD931" s="36">
        <v>231468.2</v>
      </c>
      <c r="BE931" s="36" t="s">
        <v>50</v>
      </c>
      <c r="BF931" s="36">
        <v>231468.2</v>
      </c>
      <c r="BG931" s="36">
        <v>231468.2</v>
      </c>
      <c r="BH931" s="36">
        <v>651.44532875000004</v>
      </c>
      <c r="BI931" s="36">
        <v>56.681218037175526</v>
      </c>
      <c r="BJ931" s="36">
        <v>611.36565510999992</v>
      </c>
      <c r="BK931" s="36">
        <v>691.52500239000005</v>
      </c>
      <c r="BL931" s="36">
        <v>627.82334000000003</v>
      </c>
      <c r="BM931" s="36">
        <v>36.506118576155828</v>
      </c>
      <c r="BN931" s="36">
        <v>602.00961600000005</v>
      </c>
      <c r="BO931" s="36">
        <v>653.63706400000001</v>
      </c>
      <c r="BP931" s="36">
        <v>201156.88333333333</v>
      </c>
      <c r="BQ931" s="36">
        <v>32650.931557945696</v>
      </c>
      <c r="BR931" s="36">
        <v>148801</v>
      </c>
      <c r="BS931" s="36">
        <v>231468.2</v>
      </c>
      <c r="BT931" s="36">
        <v>631.38453507000008</v>
      </c>
      <c r="BU931" s="36">
        <v>85.051464531399944</v>
      </c>
      <c r="BV931" s="36">
        <v>571.24406775</v>
      </c>
      <c r="BW931" s="36">
        <v>691.52500239000005</v>
      </c>
      <c r="BX931" s="36">
        <v>640.74268400000005</v>
      </c>
      <c r="BY931" s="36">
        <v>18.235407074392327</v>
      </c>
      <c r="BZ931" s="36">
        <v>627.8483040000001</v>
      </c>
      <c r="CA931" s="36">
        <v>653.63706400000001</v>
      </c>
      <c r="CB931" s="36">
        <v>196679.06875000003</v>
      </c>
      <c r="CC931" s="36">
        <v>22742.531013051608</v>
      </c>
      <c r="CD931" s="36">
        <v>148801</v>
      </c>
      <c r="CE931" s="36">
        <v>231468.2</v>
      </c>
      <c r="CF931" s="36"/>
      <c r="CG931" s="40">
        <v>24.074000000000002</v>
      </c>
      <c r="CH931" s="40">
        <v>65.206999999999994</v>
      </c>
      <c r="CI931" s="40"/>
      <c r="CL931" s="5" t="str">
        <f t="shared" si="1991"/>
        <v>1_1_4</v>
      </c>
      <c r="CM931" s="95" t="str">
        <f t="shared" si="1992"/>
        <v>2V</v>
      </c>
      <c r="CN931" s="96">
        <f t="shared" si="1979"/>
        <v>39</v>
      </c>
      <c r="CO931" s="96" t="str">
        <f t="shared" si="1987"/>
        <v>0.666_1_4</v>
      </c>
      <c r="CP931" s="95" t="str">
        <f t="shared" si="1995"/>
        <v>2S</v>
      </c>
      <c r="CQ931" s="5">
        <f t="shared" si="1988"/>
        <v>25</v>
      </c>
      <c r="CV931" s="87"/>
      <c r="CW931" s="87"/>
      <c r="CX931" s="87"/>
      <c r="CY931" s="87"/>
      <c r="CZ931" s="87"/>
    </row>
    <row r="932" spans="1:104" s="5" customFormat="1">
      <c r="A932" s="13" t="s">
        <v>511</v>
      </c>
      <c r="B932" s="13">
        <v>1</v>
      </c>
      <c r="C932" s="13">
        <v>9</v>
      </c>
      <c r="D932" s="13" t="s">
        <v>117</v>
      </c>
      <c r="E932" s="35" t="s">
        <v>443</v>
      </c>
      <c r="F932" s="13" t="s">
        <v>36</v>
      </c>
      <c r="G932" s="36">
        <v>1053851217</v>
      </c>
      <c r="H932" s="13"/>
      <c r="I932" s="37">
        <v>23</v>
      </c>
      <c r="J932" s="37" t="s">
        <v>70</v>
      </c>
      <c r="K932" s="38">
        <v>43537</v>
      </c>
      <c r="L932" s="39">
        <v>0.4604166666666667</v>
      </c>
      <c r="M932" s="37" t="s">
        <v>39</v>
      </c>
      <c r="N932" s="37" t="s">
        <v>190</v>
      </c>
      <c r="O932" s="37" t="s">
        <v>190</v>
      </c>
      <c r="P932" s="37" t="s">
        <v>190</v>
      </c>
      <c r="Q932" s="37">
        <v>5</v>
      </c>
      <c r="R932" s="13" t="s">
        <v>55</v>
      </c>
      <c r="S932" s="13" t="s">
        <v>63</v>
      </c>
      <c r="T932" s="13" t="s">
        <v>42</v>
      </c>
      <c r="U932" s="13" t="s">
        <v>52</v>
      </c>
      <c r="V932" s="13" t="s">
        <v>42</v>
      </c>
      <c r="W932" s="13" t="s">
        <v>66</v>
      </c>
      <c r="X932" s="13" t="s">
        <v>76</v>
      </c>
      <c r="Y932" s="13" t="s">
        <v>41</v>
      </c>
      <c r="Z932" s="13" t="s">
        <v>41</v>
      </c>
      <c r="AA932" s="13">
        <v>0</v>
      </c>
      <c r="AB932" s="13">
        <v>0</v>
      </c>
      <c r="AC932" s="72">
        <f t="shared" si="1980"/>
        <v>1</v>
      </c>
      <c r="AD932" s="13">
        <v>0</v>
      </c>
      <c r="AE932" s="72">
        <f t="shared" ref="AE932" si="2056">VALUE(IF(AD932=-2,0%,IF(AD932=-1,50%,IF(AD932=0,100%,IF(AD932=1,50%,IF(AD932=2,0%))))))</f>
        <v>1</v>
      </c>
      <c r="AF932" s="13" t="s">
        <v>42</v>
      </c>
      <c r="AG932" s="13">
        <v>0</v>
      </c>
      <c r="AH932" s="13" t="s">
        <v>42</v>
      </c>
      <c r="AI932" s="13">
        <f t="shared" si="1967"/>
        <v>0</v>
      </c>
      <c r="AJ932" s="70">
        <f t="shared" si="1982"/>
        <v>1</v>
      </c>
      <c r="AK932" s="59">
        <f t="shared" si="1983"/>
        <v>0</v>
      </c>
      <c r="AL932" s="70">
        <f t="shared" ref="AL932" si="2057">VALUE(IF(AK932=-3,0%,IF(AK932=-2,33.3%,IF(AK932=-1,66.6%,IF(AK932=0,100%,IF(AK932=1,66.6%,IF(AK932=2,33.3%,IF(AK932=3,0%))))))))</f>
        <v>1</v>
      </c>
      <c r="AM932" s="13" t="s">
        <v>41</v>
      </c>
      <c r="AN932" s="13" t="s">
        <v>41</v>
      </c>
      <c r="AO932" s="13"/>
      <c r="AP932" s="13">
        <v>101.31965006729475</v>
      </c>
      <c r="AQ932" s="13">
        <v>117.34261838440112</v>
      </c>
      <c r="AR932" s="13">
        <v>125.13020833333333</v>
      </c>
      <c r="AS932" s="13">
        <v>148.05555555555554</v>
      </c>
      <c r="AT932" s="36">
        <v>490.863828635</v>
      </c>
      <c r="AU932" s="36" t="str">
        <f t="shared" si="1985"/>
        <v>3</v>
      </c>
      <c r="AV932" s="36">
        <v>22.72130766168037</v>
      </c>
      <c r="AW932" s="36">
        <v>474.79743790999993</v>
      </c>
      <c r="AX932" s="36">
        <v>506.93021936000002</v>
      </c>
      <c r="AY932" s="36">
        <v>582.67827899999997</v>
      </c>
      <c r="AZ932" s="36" t="str">
        <f t="shared" si="1986"/>
        <v>4</v>
      </c>
      <c r="BA932" s="36">
        <v>9.0414491419129988</v>
      </c>
      <c r="BB932" s="36">
        <v>576.28500900000006</v>
      </c>
      <c r="BC932" s="36">
        <v>589.071549</v>
      </c>
      <c r="BD932" s="36">
        <v>202534.67499999999</v>
      </c>
      <c r="BE932" s="36" t="s">
        <v>50</v>
      </c>
      <c r="BF932" s="36">
        <v>159823.29999999999</v>
      </c>
      <c r="BG932" s="36">
        <v>231468.2</v>
      </c>
      <c r="BH932" s="36">
        <v>422.45610503499995</v>
      </c>
      <c r="BI932" s="36">
        <v>74.021822824509613</v>
      </c>
      <c r="BJ932" s="36">
        <v>370.11477215999992</v>
      </c>
      <c r="BK932" s="36">
        <v>474.79743790999993</v>
      </c>
      <c r="BL932" s="36">
        <v>589.1473125</v>
      </c>
      <c r="BM932" s="36">
        <v>18.190044053058923</v>
      </c>
      <c r="BN932" s="36">
        <v>576.28500900000006</v>
      </c>
      <c r="BO932" s="36">
        <v>602.00961600000005</v>
      </c>
      <c r="BP932" s="36">
        <v>208505.08333333334</v>
      </c>
      <c r="BQ932" s="36">
        <v>27092.577196672522</v>
      </c>
      <c r="BR932" s="36">
        <v>159823.29999999999</v>
      </c>
      <c r="BS932" s="36">
        <v>242490.5</v>
      </c>
      <c r="BT932" s="36">
        <v>583.16122014999996</v>
      </c>
      <c r="BU932" s="36">
        <v>153.24953051385279</v>
      </c>
      <c r="BV932" s="36">
        <v>474.79743790999993</v>
      </c>
      <c r="BW932" s="36">
        <v>691.52500239000005</v>
      </c>
      <c r="BX932" s="36">
        <v>614.96103650000009</v>
      </c>
      <c r="BY932" s="36">
        <v>54.696162629214754</v>
      </c>
      <c r="BZ932" s="36">
        <v>576.28500900000006</v>
      </c>
      <c r="CA932" s="36">
        <v>653.63706400000001</v>
      </c>
      <c r="CB932" s="36">
        <v>202879.125</v>
      </c>
      <c r="CC932" s="36">
        <v>46599.615877451193</v>
      </c>
      <c r="CD932" s="36">
        <v>99200.7</v>
      </c>
      <c r="CE932" s="36">
        <v>242490.5</v>
      </c>
      <c r="CF932" s="36"/>
      <c r="CG932" s="40">
        <v>24.291</v>
      </c>
      <c r="CH932" s="40">
        <v>64.063000000000002</v>
      </c>
      <c r="CI932" s="40"/>
      <c r="CL932" s="5" t="str">
        <f t="shared" si="1991"/>
        <v>1_1_4</v>
      </c>
      <c r="CM932" s="95" t="str">
        <f t="shared" si="1992"/>
        <v>2V</v>
      </c>
      <c r="CN932" s="96">
        <f t="shared" si="1979"/>
        <v>39</v>
      </c>
      <c r="CO932" s="96" t="str">
        <f t="shared" si="1987"/>
        <v>1_1_4</v>
      </c>
      <c r="CP932" s="95" t="str">
        <f t="shared" si="1995"/>
        <v>2V</v>
      </c>
      <c r="CQ932" s="5">
        <f t="shared" si="1988"/>
        <v>37</v>
      </c>
      <c r="CV932" s="87"/>
      <c r="CW932" s="87"/>
      <c r="CX932" s="87"/>
      <c r="CY932" s="87"/>
      <c r="CZ932" s="87"/>
    </row>
    <row r="933" spans="1:104" s="5" customFormat="1">
      <c r="A933" s="13" t="s">
        <v>511</v>
      </c>
      <c r="B933" s="13">
        <v>1</v>
      </c>
      <c r="C933" s="13">
        <v>9</v>
      </c>
      <c r="D933" s="13" t="s">
        <v>117</v>
      </c>
      <c r="E933" s="35" t="s">
        <v>443</v>
      </c>
      <c r="F933" s="13" t="s">
        <v>36</v>
      </c>
      <c r="G933" s="36">
        <v>1053851217</v>
      </c>
      <c r="H933" s="13"/>
      <c r="I933" s="37">
        <v>23</v>
      </c>
      <c r="J933" s="37" t="s">
        <v>70</v>
      </c>
      <c r="K933" s="38">
        <v>43537</v>
      </c>
      <c r="L933" s="39">
        <v>0.47152777777777777</v>
      </c>
      <c r="M933" s="37" t="s">
        <v>39</v>
      </c>
      <c r="N933" s="37" t="s">
        <v>190</v>
      </c>
      <c r="O933" s="37" t="s">
        <v>190</v>
      </c>
      <c r="P933" s="37" t="s">
        <v>190</v>
      </c>
      <c r="Q933" s="37">
        <v>6</v>
      </c>
      <c r="R933" s="13" t="s">
        <v>55</v>
      </c>
      <c r="S933" s="13" t="s">
        <v>63</v>
      </c>
      <c r="T933" s="13" t="s">
        <v>42</v>
      </c>
      <c r="U933" s="13" t="s">
        <v>52</v>
      </c>
      <c r="V933" s="13" t="s">
        <v>42</v>
      </c>
      <c r="W933" s="13" t="s">
        <v>66</v>
      </c>
      <c r="X933" s="13" t="s">
        <v>76</v>
      </c>
      <c r="Y933" s="13" t="s">
        <v>41</v>
      </c>
      <c r="Z933" s="13" t="s">
        <v>41</v>
      </c>
      <c r="AA933" s="13">
        <v>0</v>
      </c>
      <c r="AB933" s="13">
        <v>0</v>
      </c>
      <c r="AC933" s="72">
        <f t="shared" si="1980"/>
        <v>1</v>
      </c>
      <c r="AD933" s="13">
        <v>0</v>
      </c>
      <c r="AE933" s="72">
        <f t="shared" ref="AE933" si="2058">VALUE(IF(AD933=-2,0%,IF(AD933=-1,50%,IF(AD933=0,100%,IF(AD933=1,50%,IF(AD933=2,0%))))))</f>
        <v>1</v>
      </c>
      <c r="AF933" s="13" t="s">
        <v>42</v>
      </c>
      <c r="AG933" s="13">
        <v>0</v>
      </c>
      <c r="AH933" s="13" t="s">
        <v>42</v>
      </c>
      <c r="AI933" s="13">
        <f t="shared" si="1967"/>
        <v>0</v>
      </c>
      <c r="AJ933" s="70">
        <f t="shared" si="1982"/>
        <v>1</v>
      </c>
      <c r="AK933" s="59">
        <f t="shared" si="1983"/>
        <v>0</v>
      </c>
      <c r="AL933" s="70">
        <f t="shared" ref="AL933" si="2059">VALUE(IF(AK933=-3,0%,IF(AK933=-2,33.3%,IF(AK933=-1,66.6%,IF(AK933=0,100%,IF(AK933=1,66.6%,IF(AK933=2,33.3%,IF(AK933=3,0%))))))))</f>
        <v>1</v>
      </c>
      <c r="AM933" s="13" t="s">
        <v>41</v>
      </c>
      <c r="AN933" s="13" t="s">
        <v>41</v>
      </c>
      <c r="AO933" s="13"/>
      <c r="AP933" s="13">
        <v>101.31965006729475</v>
      </c>
      <c r="AQ933" s="13">
        <v>117.34261838440112</v>
      </c>
      <c r="AR933" s="13">
        <v>125.13020833333333</v>
      </c>
      <c r="AS933" s="13">
        <v>148.05555555555554</v>
      </c>
      <c r="AT933" s="36">
        <v>514.93289987499998</v>
      </c>
      <c r="AU933" s="36" t="str">
        <f t="shared" si="1985"/>
        <v>4</v>
      </c>
      <c r="AV933" s="36">
        <v>22.711845724419899</v>
      </c>
      <c r="AW933" s="36">
        <v>498.87319974999991</v>
      </c>
      <c r="AX933" s="36">
        <v>530.99259999999992</v>
      </c>
      <c r="AY933" s="36">
        <v>537.35270300000002</v>
      </c>
      <c r="AZ933" s="36" t="str">
        <f t="shared" si="1986"/>
        <v>4</v>
      </c>
      <c r="BA933" s="36">
        <v>18.376401338133864</v>
      </c>
      <c r="BB933" s="36">
        <v>524.35862500000007</v>
      </c>
      <c r="BC933" s="36">
        <v>550.34678100000008</v>
      </c>
      <c r="BD933" s="36">
        <v>245246.07499999998</v>
      </c>
      <c r="BE933" s="36" t="s">
        <v>50</v>
      </c>
      <c r="BF933" s="36">
        <v>187379</v>
      </c>
      <c r="BG933" s="36">
        <v>264535.09999999998</v>
      </c>
      <c r="BH933" s="36">
        <v>486.76865099499992</v>
      </c>
      <c r="BI933" s="36">
        <v>62.542108464567114</v>
      </c>
      <c r="BJ933" s="36">
        <v>442.54470198999996</v>
      </c>
      <c r="BK933" s="36">
        <v>530.99259999999992</v>
      </c>
      <c r="BL933" s="36">
        <v>524.41613849999999</v>
      </c>
      <c r="BM933" s="36">
        <v>36.671466304548225</v>
      </c>
      <c r="BN933" s="36">
        <v>498.48549600000001</v>
      </c>
      <c r="BO933" s="36">
        <v>550.34678100000008</v>
      </c>
      <c r="BP933" s="36">
        <v>145126.88333333333</v>
      </c>
      <c r="BQ933" s="36">
        <v>64333.453666764028</v>
      </c>
      <c r="BR933" s="36">
        <v>82667.199999999997</v>
      </c>
      <c r="BS933" s="36">
        <v>264535.09999999998</v>
      </c>
      <c r="BT933" s="36">
        <v>530.99259999999992</v>
      </c>
      <c r="BU933" s="36">
        <v>0</v>
      </c>
      <c r="BV933" s="36">
        <v>530.99259999999992</v>
      </c>
      <c r="BW933" s="36">
        <v>530.99259999999992</v>
      </c>
      <c r="BX933" s="36">
        <v>576.17819850000001</v>
      </c>
      <c r="BY933" s="36">
        <v>36.531140963821692</v>
      </c>
      <c r="BZ933" s="36">
        <v>550.34678100000008</v>
      </c>
      <c r="CA933" s="36">
        <v>602.00961600000005</v>
      </c>
      <c r="CB933" s="36">
        <v>161201.06875000001</v>
      </c>
      <c r="CC933" s="36">
        <v>60955.712497022141</v>
      </c>
      <c r="CD933" s="36">
        <v>82667.199999999997</v>
      </c>
      <c r="CE933" s="36">
        <v>264535.09999999998</v>
      </c>
      <c r="CF933" s="36"/>
      <c r="CG933" s="40">
        <v>24.652999999999999</v>
      </c>
      <c r="CH933" s="40">
        <v>62.417999999999999</v>
      </c>
      <c r="CI933" s="40"/>
      <c r="CL933" s="5" t="str">
        <f t="shared" si="1991"/>
        <v>1_1_4</v>
      </c>
      <c r="CM933" s="95" t="str">
        <f t="shared" si="1992"/>
        <v>2V</v>
      </c>
      <c r="CN933" s="96">
        <f t="shared" si="1979"/>
        <v>39</v>
      </c>
      <c r="CO933" s="96" t="str">
        <f t="shared" si="1987"/>
        <v>1_1_4</v>
      </c>
      <c r="CP933" s="95" t="str">
        <f t="shared" si="1995"/>
        <v>2V</v>
      </c>
      <c r="CQ933" s="5">
        <f t="shared" si="1988"/>
        <v>37</v>
      </c>
      <c r="CV933" s="87"/>
      <c r="CW933" s="87"/>
      <c r="CX933" s="87"/>
      <c r="CY933" s="87"/>
      <c r="CZ933" s="87"/>
    </row>
    <row r="934" spans="1:104" s="5" customFormat="1">
      <c r="A934" s="13" t="s">
        <v>511</v>
      </c>
      <c r="B934" s="13">
        <v>1</v>
      </c>
      <c r="C934" s="13">
        <v>10</v>
      </c>
      <c r="D934" s="13" t="s">
        <v>90</v>
      </c>
      <c r="E934" s="35" t="s">
        <v>444</v>
      </c>
      <c r="F934" s="13" t="s">
        <v>36</v>
      </c>
      <c r="G934" s="36">
        <v>1053835313</v>
      </c>
      <c r="H934" s="13">
        <v>0</v>
      </c>
      <c r="I934" s="37">
        <v>24</v>
      </c>
      <c r="J934" s="37" t="s">
        <v>38</v>
      </c>
      <c r="K934" s="38">
        <v>43537</v>
      </c>
      <c r="L934" s="39">
        <v>0.41666666666666669</v>
      </c>
      <c r="M934" s="37" t="s">
        <v>93</v>
      </c>
      <c r="N934" s="37" t="s">
        <v>188</v>
      </c>
      <c r="O934" s="37" t="s">
        <v>188</v>
      </c>
      <c r="P934" s="37" t="s">
        <v>188</v>
      </c>
      <c r="Q934" s="37">
        <v>1</v>
      </c>
      <c r="R934" s="13" t="s">
        <v>55</v>
      </c>
      <c r="S934" s="13" t="s">
        <v>63</v>
      </c>
      <c r="T934" s="13" t="s">
        <v>42</v>
      </c>
      <c r="U934" s="13" t="s">
        <v>52</v>
      </c>
      <c r="V934" s="13" t="s">
        <v>42</v>
      </c>
      <c r="W934" s="13" t="s">
        <v>66</v>
      </c>
      <c r="X934" s="13" t="s">
        <v>76</v>
      </c>
      <c r="Y934" s="13" t="s">
        <v>41</v>
      </c>
      <c r="Z934" s="13" t="s">
        <v>42</v>
      </c>
      <c r="AA934" s="13">
        <v>0</v>
      </c>
      <c r="AB934" s="13">
        <v>0</v>
      </c>
      <c r="AC934" s="72">
        <f t="shared" si="1980"/>
        <v>1</v>
      </c>
      <c r="AD934" s="13">
        <v>0</v>
      </c>
      <c r="AE934" s="72">
        <f t="shared" ref="AE934" si="2060">VALUE(IF(AD934=-2,0%,IF(AD934=-1,50%,IF(AD934=0,100%,IF(AD934=1,50%,IF(AD934=2,0%))))))</f>
        <v>1</v>
      </c>
      <c r="AF934" s="13" t="s">
        <v>42</v>
      </c>
      <c r="AG934" s="13">
        <v>0</v>
      </c>
      <c r="AH934" s="13" t="s">
        <v>42</v>
      </c>
      <c r="AI934" s="13">
        <f t="shared" si="1967"/>
        <v>0</v>
      </c>
      <c r="AJ934" s="70">
        <f t="shared" si="1982"/>
        <v>1</v>
      </c>
      <c r="AK934" s="59">
        <f t="shared" si="1983"/>
        <v>0</v>
      </c>
      <c r="AL934" s="70">
        <f t="shared" ref="AL934" si="2061">VALUE(IF(AK934=-3,0%,IF(AK934=-2,33.3%,IF(AK934=-1,66.6%,IF(AK934=0,100%,IF(AK934=1,66.6%,IF(AK934=2,33.3%,IF(AK934=3,0%))))))))</f>
        <v>1</v>
      </c>
      <c r="AM934" s="13" t="s">
        <v>41</v>
      </c>
      <c r="AN934" s="13" t="s">
        <v>42</v>
      </c>
      <c r="AO934" s="13"/>
      <c r="AP934" s="13">
        <v>101.31965006729475</v>
      </c>
      <c r="AQ934" s="13">
        <v>117.34261838440112</v>
      </c>
      <c r="AR934" s="13">
        <v>125.13020833333333</v>
      </c>
      <c r="AS934" s="13">
        <v>148.05555555555554</v>
      </c>
      <c r="AT934" s="36">
        <v>299.05637000000002</v>
      </c>
      <c r="AU934" s="36" t="str">
        <f t="shared" si="1985"/>
        <v>2</v>
      </c>
      <c r="AV934" s="36">
        <v>13.327421332583445</v>
      </c>
      <c r="AW934" s="36">
        <v>289.63245999999998</v>
      </c>
      <c r="AX934" s="36">
        <v>308.48027999999999</v>
      </c>
      <c r="AY934" s="36">
        <v>282.67399000000006</v>
      </c>
      <c r="AZ934" s="36" t="str">
        <f t="shared" si="1986"/>
        <v>2</v>
      </c>
      <c r="BA934" s="36">
        <v>0</v>
      </c>
      <c r="BB934" s="36">
        <v>282.67399000000006</v>
      </c>
      <c r="BC934" s="36">
        <v>282.67399000000006</v>
      </c>
      <c r="BD934" s="36">
        <v>165334.42499999999</v>
      </c>
      <c r="BE934" s="36" t="s">
        <v>50</v>
      </c>
      <c r="BF934" s="36">
        <v>159823.29999999999</v>
      </c>
      <c r="BG934" s="36">
        <v>170845.6</v>
      </c>
      <c r="BH934" s="36">
        <v>317.90418999999997</v>
      </c>
      <c r="BI934" s="36">
        <v>39.98226399775033</v>
      </c>
      <c r="BJ934" s="36">
        <v>289.63245999999998</v>
      </c>
      <c r="BK934" s="36">
        <v>346.17592000000002</v>
      </c>
      <c r="BL934" s="36">
        <v>266.96642000000003</v>
      </c>
      <c r="BM934" s="36">
        <v>22.213858525924802</v>
      </c>
      <c r="BN934" s="36">
        <v>251.25885</v>
      </c>
      <c r="BO934" s="36">
        <v>282.67399000000006</v>
      </c>
      <c r="BP934" s="36">
        <v>158904.76666666669</v>
      </c>
      <c r="BQ934" s="36">
        <v>2249.9379784044349</v>
      </c>
      <c r="BR934" s="36">
        <v>154312.1</v>
      </c>
      <c r="BS934" s="36">
        <v>159823.29999999999</v>
      </c>
      <c r="BT934" s="36">
        <v>317.90418999999997</v>
      </c>
      <c r="BU934" s="36">
        <v>39.98226399775033</v>
      </c>
      <c r="BV934" s="36">
        <v>289.63245999999998</v>
      </c>
      <c r="BW934" s="36">
        <v>346.17592000000002</v>
      </c>
      <c r="BX934" s="36">
        <v>274.82020500000004</v>
      </c>
      <c r="BY934" s="36">
        <v>11.106929262962401</v>
      </c>
      <c r="BZ934" s="36">
        <v>266.96642000000003</v>
      </c>
      <c r="CA934" s="36">
        <v>282.67399000000006</v>
      </c>
      <c r="CB934" s="36">
        <v>152589.89374999999</v>
      </c>
      <c r="CC934" s="36">
        <v>6888.953000030192</v>
      </c>
      <c r="CD934" s="36">
        <v>143289.79999999999</v>
      </c>
      <c r="CE934" s="36">
        <v>159823.29999999999</v>
      </c>
      <c r="CF934" s="36"/>
      <c r="CG934" s="40">
        <v>23.832999999999998</v>
      </c>
      <c r="CH934" s="40">
        <v>61.826000000000001</v>
      </c>
      <c r="CI934" s="40"/>
      <c r="CL934" s="5" t="str">
        <f t="shared" si="1991"/>
        <v>1_1_2</v>
      </c>
      <c r="CM934" s="95" t="str">
        <f t="shared" si="1992"/>
        <v>1X</v>
      </c>
      <c r="CN934" s="96">
        <f t="shared" si="1979"/>
        <v>146</v>
      </c>
      <c r="CO934" s="96" t="str">
        <f t="shared" si="1987"/>
        <v>1_1_2</v>
      </c>
      <c r="CP934" s="95" t="str">
        <f t="shared" si="1995"/>
        <v>1X</v>
      </c>
      <c r="CQ934" s="5">
        <f t="shared" si="1988"/>
        <v>93</v>
      </c>
      <c r="CV934" s="87"/>
      <c r="CW934" s="87"/>
      <c r="CX934" s="87"/>
      <c r="CY934" s="87"/>
      <c r="CZ934" s="87"/>
    </row>
    <row r="935" spans="1:104" s="5" customFormat="1">
      <c r="A935" s="13" t="s">
        <v>511</v>
      </c>
      <c r="B935" s="13">
        <v>1</v>
      </c>
      <c r="C935" s="13">
        <v>10</v>
      </c>
      <c r="D935" s="13" t="s">
        <v>90</v>
      </c>
      <c r="E935" s="35" t="s">
        <v>444</v>
      </c>
      <c r="F935" s="13" t="s">
        <v>36</v>
      </c>
      <c r="G935" s="36">
        <v>1053835313</v>
      </c>
      <c r="H935" s="13">
        <v>0</v>
      </c>
      <c r="I935" s="37">
        <v>24</v>
      </c>
      <c r="J935" s="37" t="s">
        <v>38</v>
      </c>
      <c r="K935" s="38">
        <v>43537</v>
      </c>
      <c r="L935" s="39">
        <v>0.42708333333333331</v>
      </c>
      <c r="M935" s="37" t="s">
        <v>93</v>
      </c>
      <c r="N935" s="37" t="s">
        <v>188</v>
      </c>
      <c r="O935" s="37" t="s">
        <v>188</v>
      </c>
      <c r="P935" s="37" t="s">
        <v>188</v>
      </c>
      <c r="Q935" s="37">
        <v>2</v>
      </c>
      <c r="R935" s="13" t="s">
        <v>55</v>
      </c>
      <c r="S935" s="13" t="s">
        <v>63</v>
      </c>
      <c r="T935" s="13" t="s">
        <v>42</v>
      </c>
      <c r="U935" s="13" t="s">
        <v>52</v>
      </c>
      <c r="V935" s="13" t="s">
        <v>42</v>
      </c>
      <c r="W935" s="13" t="s">
        <v>66</v>
      </c>
      <c r="X935" s="13" t="s">
        <v>76</v>
      </c>
      <c r="Y935" s="13" t="s">
        <v>41</v>
      </c>
      <c r="Z935" s="13" t="s">
        <v>41</v>
      </c>
      <c r="AA935" s="13">
        <v>0</v>
      </c>
      <c r="AB935" s="13">
        <v>0</v>
      </c>
      <c r="AC935" s="72">
        <f t="shared" si="1980"/>
        <v>1</v>
      </c>
      <c r="AD935" s="13">
        <v>0</v>
      </c>
      <c r="AE935" s="72">
        <f t="shared" ref="AE935" si="2062">VALUE(IF(AD935=-2,0%,IF(AD935=-1,50%,IF(AD935=0,100%,IF(AD935=1,50%,IF(AD935=2,0%))))))</f>
        <v>1</v>
      </c>
      <c r="AF935" s="13" t="s">
        <v>42</v>
      </c>
      <c r="AG935" s="13">
        <v>0</v>
      </c>
      <c r="AH935" s="13" t="s">
        <v>42</v>
      </c>
      <c r="AI935" s="13">
        <f t="shared" si="1967"/>
        <v>0</v>
      </c>
      <c r="AJ935" s="70">
        <f t="shared" si="1982"/>
        <v>1</v>
      </c>
      <c r="AK935" s="59">
        <f t="shared" si="1983"/>
        <v>0</v>
      </c>
      <c r="AL935" s="70">
        <f t="shared" ref="AL935" si="2063">VALUE(IF(AK935=-3,0%,IF(AK935=-2,33.3%,IF(AK935=-1,66.6%,IF(AK935=0,100%,IF(AK935=1,66.6%,IF(AK935=2,33.3%,IF(AK935=3,0%))))))))</f>
        <v>1</v>
      </c>
      <c r="AM935" s="13" t="s">
        <v>41</v>
      </c>
      <c r="AN935" s="13" t="s">
        <v>41</v>
      </c>
      <c r="AO935" s="13"/>
      <c r="AP935" s="13">
        <v>101.31965006729475</v>
      </c>
      <c r="AQ935" s="13">
        <v>117.34261838440112</v>
      </c>
      <c r="AR935" s="13">
        <v>125.13020833333333</v>
      </c>
      <c r="AS935" s="13">
        <v>148.05555555555554</v>
      </c>
      <c r="AT935" s="36">
        <v>308.48027999999999</v>
      </c>
      <c r="AU935" s="36" t="str">
        <f t="shared" si="1985"/>
        <v>3</v>
      </c>
      <c r="AV935" s="36">
        <v>0</v>
      </c>
      <c r="AW935" s="36">
        <v>308.48027999999999</v>
      </c>
      <c r="AX935" s="36">
        <v>308.48027999999999</v>
      </c>
      <c r="AY935" s="36">
        <v>266.96642000000003</v>
      </c>
      <c r="AZ935" s="36" t="str">
        <f t="shared" si="1986"/>
        <v>2</v>
      </c>
      <c r="BA935" s="36">
        <v>0</v>
      </c>
      <c r="BB935" s="36">
        <v>266.96642000000003</v>
      </c>
      <c r="BC935" s="36">
        <v>266.96642000000003</v>
      </c>
      <c r="BD935" s="36">
        <v>179112.27500000002</v>
      </c>
      <c r="BE935" s="36" t="s">
        <v>50</v>
      </c>
      <c r="BF935" s="36">
        <v>176356.7</v>
      </c>
      <c r="BG935" s="36">
        <v>187379</v>
      </c>
      <c r="BH935" s="36">
        <v>308.48027999999999</v>
      </c>
      <c r="BI935" s="36">
        <v>0</v>
      </c>
      <c r="BJ935" s="36">
        <v>308.48027999999999</v>
      </c>
      <c r="BK935" s="36">
        <v>308.48027999999999</v>
      </c>
      <c r="BL935" s="36">
        <v>282.67399</v>
      </c>
      <c r="BM935" s="36">
        <v>22.213858525924721</v>
      </c>
      <c r="BN935" s="36">
        <v>266.96642000000003</v>
      </c>
      <c r="BO935" s="36">
        <v>298.38155999999998</v>
      </c>
      <c r="BP935" s="36">
        <v>183704.9</v>
      </c>
      <c r="BQ935" s="36">
        <v>5691.8912449202626</v>
      </c>
      <c r="BR935" s="36">
        <v>176356.7</v>
      </c>
      <c r="BS935" s="36">
        <v>187379</v>
      </c>
      <c r="BT935" s="36">
        <v>299.05637000000002</v>
      </c>
      <c r="BU935" s="36">
        <v>13.327421332583445</v>
      </c>
      <c r="BV935" s="36">
        <v>289.63245999999998</v>
      </c>
      <c r="BW935" s="36">
        <v>308.48027999999999</v>
      </c>
      <c r="BX935" s="36">
        <v>274.82020500000004</v>
      </c>
      <c r="BY935" s="36">
        <v>11.106929262962401</v>
      </c>
      <c r="BZ935" s="36">
        <v>266.96642000000003</v>
      </c>
      <c r="CA935" s="36">
        <v>282.67399000000006</v>
      </c>
      <c r="CB935" s="36">
        <v>165851.08124999999</v>
      </c>
      <c r="CC935" s="36">
        <v>30655.368027546119</v>
      </c>
      <c r="CD935" s="36">
        <v>63378.2</v>
      </c>
      <c r="CE935" s="36">
        <v>187379</v>
      </c>
      <c r="CF935" s="36"/>
      <c r="CG935" s="40">
        <v>24.05</v>
      </c>
      <c r="CH935" s="40">
        <v>63.689</v>
      </c>
      <c r="CI935" s="40"/>
      <c r="CL935" s="5" t="str">
        <f t="shared" si="1991"/>
        <v>1_1_2</v>
      </c>
      <c r="CM935" s="95" t="str">
        <f t="shared" si="1992"/>
        <v>1X</v>
      </c>
      <c r="CN935" s="96">
        <f t="shared" si="1979"/>
        <v>146</v>
      </c>
      <c r="CO935" s="96" t="str">
        <f t="shared" si="1987"/>
        <v>1_1_2</v>
      </c>
      <c r="CP935" s="95" t="str">
        <f t="shared" si="1995"/>
        <v>1X</v>
      </c>
      <c r="CQ935" s="5">
        <f t="shared" si="1988"/>
        <v>93</v>
      </c>
      <c r="CV935" s="87"/>
      <c r="CW935" s="87"/>
      <c r="CX935" s="87"/>
      <c r="CY935" s="87"/>
      <c r="CZ935" s="87"/>
    </row>
    <row r="936" spans="1:104" s="5" customFormat="1">
      <c r="A936" s="13" t="s">
        <v>511</v>
      </c>
      <c r="B936" s="13">
        <v>1</v>
      </c>
      <c r="C936" s="13">
        <v>10</v>
      </c>
      <c r="D936" s="13" t="s">
        <v>90</v>
      </c>
      <c r="E936" s="35" t="s">
        <v>444</v>
      </c>
      <c r="F936" s="13" t="s">
        <v>36</v>
      </c>
      <c r="G936" s="36">
        <v>1053835313</v>
      </c>
      <c r="H936" s="13"/>
      <c r="I936" s="37">
        <v>24</v>
      </c>
      <c r="J936" s="37" t="s">
        <v>38</v>
      </c>
      <c r="K936" s="38">
        <v>43537</v>
      </c>
      <c r="L936" s="39">
        <v>0.4375</v>
      </c>
      <c r="M936" s="37" t="s">
        <v>93</v>
      </c>
      <c r="N936" s="37" t="s">
        <v>188</v>
      </c>
      <c r="O936" s="37" t="s">
        <v>188</v>
      </c>
      <c r="P936" s="37" t="s">
        <v>188</v>
      </c>
      <c r="Q936" s="37">
        <v>3</v>
      </c>
      <c r="R936" s="13" t="s">
        <v>55</v>
      </c>
      <c r="S936" s="13" t="s">
        <v>63</v>
      </c>
      <c r="T936" s="13" t="s">
        <v>42</v>
      </c>
      <c r="U936" s="13" t="s">
        <v>52</v>
      </c>
      <c r="V936" s="13" t="s">
        <v>42</v>
      </c>
      <c r="W936" s="13" t="s">
        <v>66</v>
      </c>
      <c r="X936" s="13" t="s">
        <v>47</v>
      </c>
      <c r="Y936" s="13" t="s">
        <v>41</v>
      </c>
      <c r="Z936" s="13" t="s">
        <v>41</v>
      </c>
      <c r="AA936" s="13">
        <v>0</v>
      </c>
      <c r="AB936" s="13">
        <v>0</v>
      </c>
      <c r="AC936" s="72">
        <f t="shared" si="1980"/>
        <v>1</v>
      </c>
      <c r="AD936" s="13">
        <v>0</v>
      </c>
      <c r="AE936" s="72">
        <f t="shared" ref="AE936" si="2064">VALUE(IF(AD936=-2,0%,IF(AD936=-1,50%,IF(AD936=0,100%,IF(AD936=1,50%,IF(AD936=2,0%))))))</f>
        <v>1</v>
      </c>
      <c r="AF936" s="13" t="s">
        <v>42</v>
      </c>
      <c r="AG936" s="13">
        <v>0</v>
      </c>
      <c r="AH936" s="13" t="s">
        <v>42</v>
      </c>
      <c r="AI936" s="13">
        <f t="shared" si="1967"/>
        <v>0</v>
      </c>
      <c r="AJ936" s="70">
        <f t="shared" si="1982"/>
        <v>1</v>
      </c>
      <c r="AK936" s="59">
        <f t="shared" si="1983"/>
        <v>-1</v>
      </c>
      <c r="AL936" s="70">
        <f t="shared" ref="AL936" si="2065">VALUE(IF(AK936=-3,0%,IF(AK936=-2,33.3%,IF(AK936=-1,66.6%,IF(AK936=0,100%,IF(AK936=1,66.6%,IF(AK936=2,33.3%,IF(AK936=3,0%))))))))</f>
        <v>0.66599999999999993</v>
      </c>
      <c r="AM936" s="13" t="s">
        <v>41</v>
      </c>
      <c r="AN936" s="13" t="s">
        <v>41</v>
      </c>
      <c r="AO936" s="13"/>
      <c r="AP936" s="13">
        <v>101.31965006729475</v>
      </c>
      <c r="AQ936" s="13">
        <v>117.34261838440112</v>
      </c>
      <c r="AR936" s="13">
        <v>125.13020833333333</v>
      </c>
      <c r="AS936" s="13">
        <v>148.05555555555554</v>
      </c>
      <c r="AT936" s="36">
        <v>299.05637000000002</v>
      </c>
      <c r="AU936" s="36" t="str">
        <f t="shared" si="1985"/>
        <v>2</v>
      </c>
      <c r="AV936" s="36">
        <v>39.982263997750287</v>
      </c>
      <c r="AW936" s="36">
        <v>270.78464000000002</v>
      </c>
      <c r="AX936" s="36">
        <v>327.32810000000001</v>
      </c>
      <c r="AY936" s="36">
        <v>251.25885000000002</v>
      </c>
      <c r="AZ936" s="36" t="str">
        <f t="shared" si="1986"/>
        <v>2</v>
      </c>
      <c r="BA936" s="36">
        <v>44.427717051849577</v>
      </c>
      <c r="BB936" s="36">
        <v>219.84370999999999</v>
      </c>
      <c r="BC936" s="36">
        <v>282.67399000000006</v>
      </c>
      <c r="BD936" s="36">
        <v>163956.625</v>
      </c>
      <c r="BE936" s="36" t="s">
        <v>50</v>
      </c>
      <c r="BF936" s="36">
        <v>82667.199999999997</v>
      </c>
      <c r="BG936" s="36">
        <v>209423.6</v>
      </c>
      <c r="BH936" s="36">
        <v>242.63220000000001</v>
      </c>
      <c r="BI936" s="36">
        <v>39.813562461894847</v>
      </c>
      <c r="BJ936" s="36">
        <v>214.47976</v>
      </c>
      <c r="BK936" s="36">
        <v>270.78464000000002</v>
      </c>
      <c r="BL936" s="36">
        <v>196.38176999999999</v>
      </c>
      <c r="BM936" s="36">
        <v>33.180193747583715</v>
      </c>
      <c r="BN936" s="36">
        <v>172.91982999999999</v>
      </c>
      <c r="BO936" s="36">
        <v>219.84370999999999</v>
      </c>
      <c r="BP936" s="36">
        <v>53733.700000000004</v>
      </c>
      <c r="BQ936" s="36">
        <v>14450.335756099204</v>
      </c>
      <c r="BR936" s="36">
        <v>44089.2</v>
      </c>
      <c r="BS936" s="36">
        <v>82667.199999999997</v>
      </c>
      <c r="BT936" s="36">
        <v>289.63246000000004</v>
      </c>
      <c r="BU936" s="36">
        <v>26.654842665166846</v>
      </c>
      <c r="BV936" s="36">
        <v>270.78464000000002</v>
      </c>
      <c r="BW936" s="36">
        <v>308.48027999999999</v>
      </c>
      <c r="BX936" s="36">
        <v>243.40506500000001</v>
      </c>
      <c r="BY936" s="36">
        <v>33.320787788887159</v>
      </c>
      <c r="BZ936" s="36">
        <v>219.84370999999999</v>
      </c>
      <c r="CA936" s="36">
        <v>266.96642000000003</v>
      </c>
      <c r="CB936" s="36">
        <v>124345.26250000001</v>
      </c>
      <c r="CC936" s="36">
        <v>70705.20482801694</v>
      </c>
      <c r="CD936" s="36">
        <v>44089.2</v>
      </c>
      <c r="CE936" s="36">
        <v>209423.6</v>
      </c>
      <c r="CF936" s="36"/>
      <c r="CG936" s="40">
        <v>24.122</v>
      </c>
      <c r="CH936" s="40">
        <v>64.700999999999993</v>
      </c>
      <c r="CI936" s="40"/>
      <c r="CL936" s="5" t="str">
        <f t="shared" si="1991"/>
        <v>1_1_2</v>
      </c>
      <c r="CM936" s="95" t="str">
        <f t="shared" si="1992"/>
        <v>1X</v>
      </c>
      <c r="CN936" s="96">
        <f t="shared" si="1979"/>
        <v>146</v>
      </c>
      <c r="CO936" s="96" t="str">
        <f t="shared" si="1987"/>
        <v>0.666_1_2</v>
      </c>
      <c r="CP936" s="95" t="str">
        <f t="shared" si="1995"/>
        <v>1U</v>
      </c>
      <c r="CQ936" s="5">
        <f t="shared" si="1988"/>
        <v>52</v>
      </c>
      <c r="CV936" s="87"/>
      <c r="CW936" s="87"/>
      <c r="CX936" s="87"/>
      <c r="CY936" s="87"/>
      <c r="CZ936" s="87"/>
    </row>
    <row r="937" spans="1:104" s="5" customFormat="1">
      <c r="A937" s="13" t="s">
        <v>511</v>
      </c>
      <c r="B937" s="13">
        <v>1</v>
      </c>
      <c r="C937" s="13">
        <v>10</v>
      </c>
      <c r="D937" s="13" t="s">
        <v>90</v>
      </c>
      <c r="E937" s="35" t="s">
        <v>444</v>
      </c>
      <c r="F937" s="13" t="s">
        <v>36</v>
      </c>
      <c r="G937" s="36">
        <v>1053835313</v>
      </c>
      <c r="H937" s="13"/>
      <c r="I937" s="37">
        <v>24</v>
      </c>
      <c r="J937" s="37" t="s">
        <v>38</v>
      </c>
      <c r="K937" s="38">
        <v>43537</v>
      </c>
      <c r="L937" s="39">
        <v>0.45</v>
      </c>
      <c r="M937" s="37" t="s">
        <v>93</v>
      </c>
      <c r="N937" s="37" t="s">
        <v>188</v>
      </c>
      <c r="O937" s="37" t="s">
        <v>188</v>
      </c>
      <c r="P937" s="37" t="s">
        <v>188</v>
      </c>
      <c r="Q937" s="37">
        <v>4</v>
      </c>
      <c r="R937" s="13" t="s">
        <v>55</v>
      </c>
      <c r="S937" s="13" t="s">
        <v>63</v>
      </c>
      <c r="T937" s="13" t="s">
        <v>42</v>
      </c>
      <c r="U937" s="13" t="s">
        <v>52</v>
      </c>
      <c r="V937" s="13" t="s">
        <v>42</v>
      </c>
      <c r="W937" s="13" t="s">
        <v>66</v>
      </c>
      <c r="X937" s="13" t="s">
        <v>76</v>
      </c>
      <c r="Y937" s="13" t="s">
        <v>41</v>
      </c>
      <c r="Z937" s="13" t="s">
        <v>42</v>
      </c>
      <c r="AA937" s="13">
        <v>0</v>
      </c>
      <c r="AB937" s="13">
        <v>0</v>
      </c>
      <c r="AC937" s="72">
        <f t="shared" si="1980"/>
        <v>1</v>
      </c>
      <c r="AD937" s="13">
        <v>0</v>
      </c>
      <c r="AE937" s="72">
        <f t="shared" ref="AE937" si="2066">VALUE(IF(AD937=-2,0%,IF(AD937=-1,50%,IF(AD937=0,100%,IF(AD937=1,50%,IF(AD937=2,0%))))))</f>
        <v>1</v>
      </c>
      <c r="AF937" s="13" t="s">
        <v>42</v>
      </c>
      <c r="AG937" s="13">
        <v>0</v>
      </c>
      <c r="AH937" s="13" t="s">
        <v>42</v>
      </c>
      <c r="AI937" s="13">
        <f t="shared" si="1967"/>
        <v>0</v>
      </c>
      <c r="AJ937" s="70">
        <f t="shared" si="1982"/>
        <v>1</v>
      </c>
      <c r="AK937" s="59">
        <f t="shared" si="1983"/>
        <v>0</v>
      </c>
      <c r="AL937" s="70">
        <f t="shared" ref="AL937" si="2067">VALUE(IF(AK937=-3,0%,IF(AK937=-2,33.3%,IF(AK937=-1,66.6%,IF(AK937=0,100%,IF(AK937=1,66.6%,IF(AK937=2,33.3%,IF(AK937=3,0%))))))))</f>
        <v>1</v>
      </c>
      <c r="AM937" s="13" t="s">
        <v>41</v>
      </c>
      <c r="AN937" s="13" t="s">
        <v>42</v>
      </c>
      <c r="AO937" s="13"/>
      <c r="AP937" s="13">
        <v>101.31965006729475</v>
      </c>
      <c r="AQ937" s="13">
        <v>117.34261838440112</v>
      </c>
      <c r="AR937" s="13">
        <v>125.13020833333333</v>
      </c>
      <c r="AS937" s="13">
        <v>148.05555555555554</v>
      </c>
      <c r="AT937" s="36">
        <v>336.75201000000004</v>
      </c>
      <c r="AU937" s="36" t="str">
        <f t="shared" si="1985"/>
        <v>3</v>
      </c>
      <c r="AV937" s="36">
        <v>13.327421332583445</v>
      </c>
      <c r="AW937" s="36">
        <v>327.32810000000001</v>
      </c>
      <c r="AX937" s="36">
        <v>346.17592000000002</v>
      </c>
      <c r="AY937" s="36">
        <v>290.52777500000002</v>
      </c>
      <c r="AZ937" s="36" t="str">
        <f t="shared" si="1986"/>
        <v>2</v>
      </c>
      <c r="BA937" s="36">
        <v>11.106929262962321</v>
      </c>
      <c r="BB937" s="36">
        <v>282.67399000000006</v>
      </c>
      <c r="BC937" s="36">
        <v>298.38155999999998</v>
      </c>
      <c r="BD937" s="36">
        <v>231468.2</v>
      </c>
      <c r="BE937" s="36" t="s">
        <v>50</v>
      </c>
      <c r="BF937" s="36">
        <v>231468.2</v>
      </c>
      <c r="BG937" s="36">
        <v>231468.2</v>
      </c>
      <c r="BH937" s="36">
        <v>308.48027999999999</v>
      </c>
      <c r="BI937" s="36">
        <v>26.654842665166885</v>
      </c>
      <c r="BJ937" s="36">
        <v>289.63245999999998</v>
      </c>
      <c r="BK937" s="36">
        <v>327.32810000000001</v>
      </c>
      <c r="BL937" s="36">
        <v>274.82020500000004</v>
      </c>
      <c r="BM937" s="36">
        <v>11.106929262962401</v>
      </c>
      <c r="BN937" s="36">
        <v>266.96642000000003</v>
      </c>
      <c r="BO937" s="36">
        <v>282.67399000000006</v>
      </c>
      <c r="BP937" s="36">
        <v>201156.88333333333</v>
      </c>
      <c r="BQ937" s="36">
        <v>32650.931557945696</v>
      </c>
      <c r="BR937" s="36">
        <v>148801</v>
      </c>
      <c r="BS937" s="36">
        <v>231468.2</v>
      </c>
      <c r="BT937" s="36">
        <v>308.48027999999999</v>
      </c>
      <c r="BU937" s="36">
        <v>26.654842665166885</v>
      </c>
      <c r="BV937" s="36">
        <v>289.63245999999998</v>
      </c>
      <c r="BW937" s="36">
        <v>327.32810000000001</v>
      </c>
      <c r="BX937" s="36">
        <v>266.96642000000003</v>
      </c>
      <c r="BY937" s="36">
        <v>22.213858525924802</v>
      </c>
      <c r="BZ937" s="36">
        <v>251.25885</v>
      </c>
      <c r="CA937" s="36">
        <v>282.67399000000006</v>
      </c>
      <c r="CB937" s="36">
        <v>196679.06875000003</v>
      </c>
      <c r="CC937" s="36">
        <v>22742.531013051608</v>
      </c>
      <c r="CD937" s="36">
        <v>148801</v>
      </c>
      <c r="CE937" s="36">
        <v>231468.2</v>
      </c>
      <c r="CF937" s="36"/>
      <c r="CG937" s="40">
        <v>24.074000000000002</v>
      </c>
      <c r="CH937" s="40">
        <v>65.206999999999994</v>
      </c>
      <c r="CI937" s="40"/>
      <c r="CL937" s="5" t="str">
        <f t="shared" si="1991"/>
        <v>1_1_2</v>
      </c>
      <c r="CM937" s="95" t="str">
        <f t="shared" si="1992"/>
        <v>1X</v>
      </c>
      <c r="CN937" s="96">
        <f t="shared" si="1979"/>
        <v>146</v>
      </c>
      <c r="CO937" s="96" t="str">
        <f t="shared" si="1987"/>
        <v>1_1_2</v>
      </c>
      <c r="CP937" s="95" t="str">
        <f t="shared" si="1995"/>
        <v>1X</v>
      </c>
      <c r="CQ937" s="5">
        <f t="shared" si="1988"/>
        <v>93</v>
      </c>
      <c r="CV937" s="87"/>
      <c r="CW937" s="87"/>
      <c r="CX937" s="87"/>
      <c r="CY937" s="87"/>
      <c r="CZ937" s="87"/>
    </row>
    <row r="938" spans="1:104" s="5" customFormat="1">
      <c r="A938" s="13" t="s">
        <v>511</v>
      </c>
      <c r="B938" s="13">
        <v>1</v>
      </c>
      <c r="C938" s="13">
        <v>10</v>
      </c>
      <c r="D938" s="13" t="s">
        <v>90</v>
      </c>
      <c r="E938" s="35" t="s">
        <v>444</v>
      </c>
      <c r="F938" s="13" t="s">
        <v>36</v>
      </c>
      <c r="G938" s="36">
        <v>1053835313</v>
      </c>
      <c r="H938" s="13"/>
      <c r="I938" s="37">
        <v>24</v>
      </c>
      <c r="J938" s="37" t="s">
        <v>38</v>
      </c>
      <c r="K938" s="38">
        <v>43537</v>
      </c>
      <c r="L938" s="39">
        <v>0.4604166666666667</v>
      </c>
      <c r="M938" s="37" t="s">
        <v>93</v>
      </c>
      <c r="N938" s="37" t="s">
        <v>188</v>
      </c>
      <c r="O938" s="37" t="s">
        <v>188</v>
      </c>
      <c r="P938" s="37" t="s">
        <v>188</v>
      </c>
      <c r="Q938" s="37">
        <v>5</v>
      </c>
      <c r="R938" s="13" t="s">
        <v>55</v>
      </c>
      <c r="S938" s="13" t="s">
        <v>63</v>
      </c>
      <c r="T938" s="13" t="s">
        <v>42</v>
      </c>
      <c r="U938" s="13" t="s">
        <v>83</v>
      </c>
      <c r="V938" s="13" t="s">
        <v>42</v>
      </c>
      <c r="W938" s="13" t="s">
        <v>46</v>
      </c>
      <c r="X938" s="13" t="s">
        <v>47</v>
      </c>
      <c r="Y938" s="13" t="s">
        <v>41</v>
      </c>
      <c r="Z938" s="13" t="s">
        <v>42</v>
      </c>
      <c r="AA938" s="13">
        <v>0</v>
      </c>
      <c r="AB938" s="13">
        <v>0</v>
      </c>
      <c r="AC938" s="72">
        <f t="shared" si="1980"/>
        <v>1</v>
      </c>
      <c r="AD938" s="13">
        <v>0</v>
      </c>
      <c r="AE938" s="72">
        <f t="shared" ref="AE938" si="2068">VALUE(IF(AD938=-2,0%,IF(AD938=-1,50%,IF(AD938=0,100%,IF(AD938=1,50%,IF(AD938=2,0%))))))</f>
        <v>1</v>
      </c>
      <c r="AF938" s="13" t="s">
        <v>42</v>
      </c>
      <c r="AG938" s="13">
        <v>2</v>
      </c>
      <c r="AH938" s="13" t="s">
        <v>42</v>
      </c>
      <c r="AI938" s="13">
        <f t="shared" si="1967"/>
        <v>1</v>
      </c>
      <c r="AJ938" s="70">
        <f t="shared" si="1982"/>
        <v>0.66599999999999993</v>
      </c>
      <c r="AK938" s="59">
        <f t="shared" si="1983"/>
        <v>-1</v>
      </c>
      <c r="AL938" s="70">
        <f t="shared" ref="AL938" si="2069">VALUE(IF(AK938=-3,0%,IF(AK938=-2,33.3%,IF(AK938=-1,66.6%,IF(AK938=0,100%,IF(AK938=1,66.6%,IF(AK938=2,33.3%,IF(AK938=3,0%))))))))</f>
        <v>0.66599999999999993</v>
      </c>
      <c r="AM938" s="13" t="s">
        <v>41</v>
      </c>
      <c r="AN938" s="13" t="s">
        <v>42</v>
      </c>
      <c r="AO938" s="13"/>
      <c r="AP938" s="13">
        <v>101.31965006729475</v>
      </c>
      <c r="AQ938" s="13">
        <v>117.34261838440112</v>
      </c>
      <c r="AR938" s="13">
        <v>125.13020833333333</v>
      </c>
      <c r="AS938" s="13">
        <v>148.05555555555554</v>
      </c>
      <c r="AT938" s="36">
        <v>299.05637000000002</v>
      </c>
      <c r="AU938" s="36" t="str">
        <f t="shared" si="1985"/>
        <v>2</v>
      </c>
      <c r="AV938" s="36">
        <v>39.982263997750287</v>
      </c>
      <c r="AW938" s="36">
        <v>270.78464000000002</v>
      </c>
      <c r="AX938" s="36">
        <v>327.32810000000001</v>
      </c>
      <c r="AY938" s="36">
        <v>251.25885000000002</v>
      </c>
      <c r="AZ938" s="36" t="str">
        <f t="shared" si="1986"/>
        <v>2</v>
      </c>
      <c r="BA938" s="36">
        <v>22.213858525924763</v>
      </c>
      <c r="BB938" s="36">
        <v>235.55128000000002</v>
      </c>
      <c r="BC938" s="36">
        <v>266.96642000000003</v>
      </c>
      <c r="BD938" s="36">
        <v>202534.67499999999</v>
      </c>
      <c r="BE938" s="36" t="s">
        <v>50</v>
      </c>
      <c r="BF938" s="36">
        <v>159823.29999999999</v>
      </c>
      <c r="BG938" s="36">
        <v>231468.2</v>
      </c>
      <c r="BH938" s="36">
        <v>289.63246000000004</v>
      </c>
      <c r="BI938" s="36">
        <v>26.654842665166846</v>
      </c>
      <c r="BJ938" s="36">
        <v>270.78464000000002</v>
      </c>
      <c r="BK938" s="36">
        <v>308.48027999999999</v>
      </c>
      <c r="BL938" s="36">
        <v>251.25885000000002</v>
      </c>
      <c r="BM938" s="36">
        <v>22.213858525924763</v>
      </c>
      <c r="BN938" s="36">
        <v>235.55128000000002</v>
      </c>
      <c r="BO938" s="36">
        <v>266.96642000000003</v>
      </c>
      <c r="BP938" s="36">
        <v>208505.08333333334</v>
      </c>
      <c r="BQ938" s="36">
        <v>27092.577196672522</v>
      </c>
      <c r="BR938" s="36">
        <v>159823.29999999999</v>
      </c>
      <c r="BS938" s="36">
        <v>242490.5</v>
      </c>
      <c r="BT938" s="36">
        <v>299.05637000000002</v>
      </c>
      <c r="BU938" s="36">
        <v>39.982263997750287</v>
      </c>
      <c r="BV938" s="36">
        <v>270.78464000000002</v>
      </c>
      <c r="BW938" s="36">
        <v>327.32810000000001</v>
      </c>
      <c r="BX938" s="36">
        <v>259.11263500000007</v>
      </c>
      <c r="BY938" s="36">
        <v>33.320787788887159</v>
      </c>
      <c r="BZ938" s="36">
        <v>235.55128000000002</v>
      </c>
      <c r="CA938" s="36">
        <v>282.67399000000006</v>
      </c>
      <c r="CB938" s="36">
        <v>202879.125</v>
      </c>
      <c r="CC938" s="36">
        <v>46599.615877451193</v>
      </c>
      <c r="CD938" s="36">
        <v>99200.7</v>
      </c>
      <c r="CE938" s="36">
        <v>242490.5</v>
      </c>
      <c r="CF938" s="36"/>
      <c r="CG938" s="40">
        <v>24.291</v>
      </c>
      <c r="CH938" s="40">
        <v>64.063000000000002</v>
      </c>
      <c r="CI938" s="40"/>
      <c r="CL938" s="5" t="str">
        <f t="shared" si="1991"/>
        <v>0.666_1_2</v>
      </c>
      <c r="CM938" s="95" t="str">
        <f t="shared" si="1992"/>
        <v>1U</v>
      </c>
      <c r="CN938" s="96">
        <f t="shared" si="1979"/>
        <v>63</v>
      </c>
      <c r="CO938" s="96" t="str">
        <f t="shared" si="1987"/>
        <v>0.666_1_2</v>
      </c>
      <c r="CP938" s="95" t="str">
        <f t="shared" si="1995"/>
        <v>1U</v>
      </c>
      <c r="CQ938" s="5">
        <f t="shared" si="1988"/>
        <v>52</v>
      </c>
      <c r="CV938" s="87"/>
      <c r="CW938" s="87"/>
      <c r="CX938" s="87"/>
      <c r="CY938" s="87"/>
      <c r="CZ938" s="87"/>
    </row>
    <row r="939" spans="1:104" s="5" customFormat="1">
      <c r="A939" s="13" t="s">
        <v>511</v>
      </c>
      <c r="B939" s="13">
        <v>1</v>
      </c>
      <c r="C939" s="13">
        <v>10</v>
      </c>
      <c r="D939" s="13" t="s">
        <v>90</v>
      </c>
      <c r="E939" s="35" t="s">
        <v>444</v>
      </c>
      <c r="F939" s="13" t="s">
        <v>36</v>
      </c>
      <c r="G939" s="36">
        <v>1053835313</v>
      </c>
      <c r="H939" s="13"/>
      <c r="I939" s="37">
        <v>24</v>
      </c>
      <c r="J939" s="37" t="s">
        <v>38</v>
      </c>
      <c r="K939" s="38">
        <v>43537</v>
      </c>
      <c r="L939" s="39">
        <v>0.47152777777777777</v>
      </c>
      <c r="M939" s="37" t="s">
        <v>93</v>
      </c>
      <c r="N939" s="37" t="s">
        <v>188</v>
      </c>
      <c r="O939" s="37" t="s">
        <v>188</v>
      </c>
      <c r="P939" s="37" t="s">
        <v>188</v>
      </c>
      <c r="Q939" s="37">
        <v>6</v>
      </c>
      <c r="R939" s="13" t="s">
        <v>55</v>
      </c>
      <c r="S939" s="13" t="s">
        <v>63</v>
      </c>
      <c r="T939" s="13" t="s">
        <v>42</v>
      </c>
      <c r="U939" s="13" t="s">
        <v>52</v>
      </c>
      <c r="V939" s="13" t="s">
        <v>42</v>
      </c>
      <c r="W939" s="13" t="s">
        <v>66</v>
      </c>
      <c r="X939" s="13" t="s">
        <v>76</v>
      </c>
      <c r="Y939" s="13" t="s">
        <v>41</v>
      </c>
      <c r="Z939" s="13" t="s">
        <v>41</v>
      </c>
      <c r="AA939" s="13">
        <v>0</v>
      </c>
      <c r="AB939" s="13">
        <v>0</v>
      </c>
      <c r="AC939" s="72">
        <f t="shared" si="1980"/>
        <v>1</v>
      </c>
      <c r="AD939" s="13">
        <v>0</v>
      </c>
      <c r="AE939" s="72">
        <f t="shared" ref="AE939" si="2070">VALUE(IF(AD939=-2,0%,IF(AD939=-1,50%,IF(AD939=0,100%,IF(AD939=1,50%,IF(AD939=2,0%))))))</f>
        <v>1</v>
      </c>
      <c r="AF939" s="13" t="s">
        <v>42</v>
      </c>
      <c r="AG939" s="13">
        <v>0</v>
      </c>
      <c r="AH939" s="13" t="s">
        <v>42</v>
      </c>
      <c r="AI939" s="13">
        <f t="shared" si="1967"/>
        <v>0</v>
      </c>
      <c r="AJ939" s="70">
        <f t="shared" si="1982"/>
        <v>1</v>
      </c>
      <c r="AK939" s="59">
        <f t="shared" si="1983"/>
        <v>0</v>
      </c>
      <c r="AL939" s="70">
        <f t="shared" ref="AL939" si="2071">VALUE(IF(AK939=-3,0%,IF(AK939=-2,33.3%,IF(AK939=-1,66.6%,IF(AK939=0,100%,IF(AK939=1,66.6%,IF(AK939=2,33.3%,IF(AK939=3,0%))))))))</f>
        <v>1</v>
      </c>
      <c r="AM939" s="13" t="s">
        <v>41</v>
      </c>
      <c r="AN939" s="13" t="s">
        <v>41</v>
      </c>
      <c r="AO939" s="13"/>
      <c r="AP939" s="13">
        <v>101.31965006729475</v>
      </c>
      <c r="AQ939" s="13">
        <v>117.34261838440112</v>
      </c>
      <c r="AR939" s="13">
        <v>125.13020833333333</v>
      </c>
      <c r="AS939" s="13">
        <v>148.05555555555554</v>
      </c>
      <c r="AT939" s="36">
        <v>336.75201000000004</v>
      </c>
      <c r="AU939" s="36" t="str">
        <f t="shared" si="1985"/>
        <v>3</v>
      </c>
      <c r="AV939" s="36">
        <v>39.98226399775033</v>
      </c>
      <c r="AW939" s="36">
        <v>308.48027999999999</v>
      </c>
      <c r="AX939" s="36">
        <v>365.02374000000003</v>
      </c>
      <c r="AY939" s="36">
        <v>266.96642000000003</v>
      </c>
      <c r="AZ939" s="36" t="str">
        <f t="shared" si="1986"/>
        <v>2</v>
      </c>
      <c r="BA939" s="36">
        <v>22.213858525924802</v>
      </c>
      <c r="BB939" s="36">
        <v>251.25885</v>
      </c>
      <c r="BC939" s="36">
        <v>282.67399000000006</v>
      </c>
      <c r="BD939" s="36">
        <v>245246.07499999998</v>
      </c>
      <c r="BE939" s="36" t="s">
        <v>50</v>
      </c>
      <c r="BF939" s="36">
        <v>187379</v>
      </c>
      <c r="BG939" s="36">
        <v>264535.09999999998</v>
      </c>
      <c r="BH939" s="36">
        <v>346.17592000000002</v>
      </c>
      <c r="BI939" s="36">
        <v>26.654842665166885</v>
      </c>
      <c r="BJ939" s="36">
        <v>327.32810000000001</v>
      </c>
      <c r="BK939" s="36">
        <v>365.02374000000003</v>
      </c>
      <c r="BL939" s="36">
        <v>259.11263500000007</v>
      </c>
      <c r="BM939" s="36">
        <v>33.320787788887159</v>
      </c>
      <c r="BN939" s="36">
        <v>235.55128000000002</v>
      </c>
      <c r="BO939" s="36">
        <v>282.67399000000006</v>
      </c>
      <c r="BP939" s="36">
        <v>145126.88333333333</v>
      </c>
      <c r="BQ939" s="36">
        <v>64333.453666764028</v>
      </c>
      <c r="BR939" s="36">
        <v>82667.199999999997</v>
      </c>
      <c r="BS939" s="36">
        <v>264535.09999999998</v>
      </c>
      <c r="BT939" s="36">
        <v>365.02374000000003</v>
      </c>
      <c r="BU939" s="36">
        <v>0</v>
      </c>
      <c r="BV939" s="36">
        <v>365.02374000000003</v>
      </c>
      <c r="BW939" s="36">
        <v>365.02374000000003</v>
      </c>
      <c r="BX939" s="36">
        <v>274.82020500000004</v>
      </c>
      <c r="BY939" s="36">
        <v>11.106929262962401</v>
      </c>
      <c r="BZ939" s="36">
        <v>266.96642000000003</v>
      </c>
      <c r="CA939" s="36">
        <v>282.67399000000006</v>
      </c>
      <c r="CB939" s="36">
        <v>161201.06875000001</v>
      </c>
      <c r="CC939" s="36">
        <v>60955.712497022141</v>
      </c>
      <c r="CD939" s="36">
        <v>82667.199999999997</v>
      </c>
      <c r="CE939" s="36">
        <v>264535.09999999998</v>
      </c>
      <c r="CF939" s="36"/>
      <c r="CG939" s="40">
        <v>24.652999999999999</v>
      </c>
      <c r="CH939" s="40">
        <v>62.417999999999999</v>
      </c>
      <c r="CI939" s="40"/>
      <c r="CL939" s="5" t="str">
        <f t="shared" si="1991"/>
        <v>1_1_2</v>
      </c>
      <c r="CM939" s="95" t="str">
        <f t="shared" si="1992"/>
        <v>1X</v>
      </c>
      <c r="CN939" s="96">
        <f t="shared" si="1979"/>
        <v>146</v>
      </c>
      <c r="CO939" s="96" t="str">
        <f t="shared" si="1987"/>
        <v>1_1_2</v>
      </c>
      <c r="CP939" s="95" t="str">
        <f t="shared" si="1995"/>
        <v>1X</v>
      </c>
      <c r="CQ939" s="5">
        <f t="shared" si="1988"/>
        <v>93</v>
      </c>
      <c r="CV939" s="87"/>
      <c r="CW939" s="87"/>
      <c r="CX939" s="87"/>
      <c r="CY939" s="87"/>
      <c r="CZ939" s="87"/>
    </row>
    <row r="940" spans="1:104" s="5" customFormat="1">
      <c r="A940" s="13" t="s">
        <v>511</v>
      </c>
      <c r="B940" s="13">
        <v>1</v>
      </c>
      <c r="C940" s="13">
        <v>11</v>
      </c>
      <c r="D940" s="13" t="s">
        <v>123</v>
      </c>
      <c r="E940" s="35" t="s">
        <v>445</v>
      </c>
      <c r="F940" s="13" t="s">
        <v>36</v>
      </c>
      <c r="G940" s="36">
        <v>1060651424</v>
      </c>
      <c r="H940" s="13">
        <v>0</v>
      </c>
      <c r="I940" s="37">
        <v>26</v>
      </c>
      <c r="J940" s="37" t="s">
        <v>70</v>
      </c>
      <c r="K940" s="38">
        <v>43537</v>
      </c>
      <c r="L940" s="39">
        <v>0.41666666666666669</v>
      </c>
      <c r="M940" s="37" t="s">
        <v>39</v>
      </c>
      <c r="N940" s="37" t="s">
        <v>190</v>
      </c>
      <c r="O940" s="37"/>
      <c r="P940" s="37" t="s">
        <v>190</v>
      </c>
      <c r="Q940" s="37">
        <v>1</v>
      </c>
      <c r="R940" s="13" t="s">
        <v>55</v>
      </c>
      <c r="S940" s="13" t="s">
        <v>44</v>
      </c>
      <c r="T940" s="13" t="s">
        <v>42</v>
      </c>
      <c r="U940" s="13" t="s">
        <v>45</v>
      </c>
      <c r="V940" s="13" t="s">
        <v>42</v>
      </c>
      <c r="W940" s="13" t="s">
        <v>66</v>
      </c>
      <c r="X940" s="13" t="s">
        <v>76</v>
      </c>
      <c r="Y940" s="13" t="s">
        <v>41</v>
      </c>
      <c r="Z940" s="13" t="s">
        <v>41</v>
      </c>
      <c r="AA940" s="13">
        <v>0</v>
      </c>
      <c r="AB940" s="13">
        <v>0</v>
      </c>
      <c r="AC940" s="72">
        <f t="shared" si="1980"/>
        <v>1</v>
      </c>
      <c r="AD940" s="13">
        <v>1</v>
      </c>
      <c r="AE940" s="72">
        <f t="shared" ref="AE940" si="2072">VALUE(IF(AD940=-2,0%,IF(AD940=-1,50%,IF(AD940=0,100%,IF(AD940=1,50%,IF(AD940=2,0%))))))</f>
        <v>0.5</v>
      </c>
      <c r="AF940" s="13" t="s">
        <v>42</v>
      </c>
      <c r="AG940" s="13">
        <v>1</v>
      </c>
      <c r="AH940" s="13" t="s">
        <v>42</v>
      </c>
      <c r="AI940" s="13">
        <f t="shared" si="1967"/>
        <v>0</v>
      </c>
      <c r="AJ940" s="70">
        <f t="shared" si="1982"/>
        <v>1</v>
      </c>
      <c r="AK940" s="59">
        <f t="shared" si="1983"/>
        <v>0</v>
      </c>
      <c r="AL940" s="70">
        <f t="shared" ref="AL940" si="2073">VALUE(IF(AK940=-3,0%,IF(AK940=-2,33.3%,IF(AK940=-1,66.6%,IF(AK940=0,100%,IF(AK940=1,66.6%,IF(AK940=2,33.3%,IF(AK940=3,0%))))))))</f>
        <v>1</v>
      </c>
      <c r="AM940" s="13" t="s">
        <v>41</v>
      </c>
      <c r="AN940" s="13" t="s">
        <v>41</v>
      </c>
      <c r="AO940" s="13"/>
      <c r="AP940" s="13">
        <v>101.31965006729475</v>
      </c>
      <c r="AQ940" s="13">
        <v>117.34261838440112</v>
      </c>
      <c r="AR940" s="13">
        <v>125.13020833333333</v>
      </c>
      <c r="AS940" s="13">
        <v>148.05555555555554</v>
      </c>
      <c r="AT940" s="36">
        <v>292.31164999999999</v>
      </c>
      <c r="AU940" s="36" t="str">
        <f t="shared" si="1985"/>
        <v>2</v>
      </c>
      <c r="AV940" s="36">
        <v>113.47769832634545</v>
      </c>
      <c r="AW940" s="36">
        <v>212.07079999999999</v>
      </c>
      <c r="AX940" s="36">
        <v>372.55250000000001</v>
      </c>
      <c r="AY940" s="36">
        <v>244.68210499999998</v>
      </c>
      <c r="AZ940" s="36" t="str">
        <f t="shared" si="1986"/>
        <v>2</v>
      </c>
      <c r="BA940" s="36">
        <v>32.86160678732022</v>
      </c>
      <c r="BB940" s="36">
        <v>221.44543999999999</v>
      </c>
      <c r="BC940" s="36">
        <v>267.91876999999999</v>
      </c>
      <c r="BD940" s="36">
        <v>165334.42499999999</v>
      </c>
      <c r="BE940" s="36" t="s">
        <v>50</v>
      </c>
      <c r="BF940" s="36">
        <v>159823.29999999999</v>
      </c>
      <c r="BG940" s="36">
        <v>170845.6</v>
      </c>
      <c r="BH940" s="36">
        <v>321.4649</v>
      </c>
      <c r="BI940" s="36">
        <v>154.70661986359852</v>
      </c>
      <c r="BJ940" s="36">
        <v>212.07079999999999</v>
      </c>
      <c r="BK940" s="36">
        <v>430.85899999999998</v>
      </c>
      <c r="BL940" s="36">
        <v>229.19099499999999</v>
      </c>
      <c r="BM940" s="36">
        <v>10.953868929106733</v>
      </c>
      <c r="BN940" s="36">
        <v>221.44543999999999</v>
      </c>
      <c r="BO940" s="36">
        <v>236.93654999999998</v>
      </c>
      <c r="BP940" s="36">
        <v>158904.76666666669</v>
      </c>
      <c r="BQ940" s="36">
        <v>2249.9379784044349</v>
      </c>
      <c r="BR940" s="36">
        <v>154312.1</v>
      </c>
      <c r="BS940" s="36">
        <v>159823.29999999999</v>
      </c>
      <c r="BT940" s="36">
        <v>314.24599999999998</v>
      </c>
      <c r="BU940" s="36">
        <v>144.49755357818333</v>
      </c>
      <c r="BV940" s="36">
        <v>212.07079999999999</v>
      </c>
      <c r="BW940" s="36">
        <v>416.42119999999994</v>
      </c>
      <c r="BX940" s="36">
        <v>229.19099499999999</v>
      </c>
      <c r="BY940" s="36">
        <v>10.953868929106733</v>
      </c>
      <c r="BZ940" s="36">
        <v>221.44543999999999</v>
      </c>
      <c r="CA940" s="36">
        <v>236.93654999999998</v>
      </c>
      <c r="CB940" s="36">
        <v>152589.89374999999</v>
      </c>
      <c r="CC940" s="36">
        <v>6888.953000030192</v>
      </c>
      <c r="CD940" s="36">
        <v>143289.79999999999</v>
      </c>
      <c r="CE940" s="36">
        <v>159823.29999999999</v>
      </c>
      <c r="CF940" s="36"/>
      <c r="CG940" s="40">
        <v>23.832999999999998</v>
      </c>
      <c r="CH940" s="40">
        <v>61.826000000000001</v>
      </c>
      <c r="CI940" s="40"/>
      <c r="CL940" s="5" t="str">
        <f t="shared" si="1991"/>
        <v>1_1_2</v>
      </c>
      <c r="CM940" s="95" t="str">
        <f t="shared" si="1992"/>
        <v>1X</v>
      </c>
      <c r="CN940" s="96">
        <f t="shared" si="1979"/>
        <v>146</v>
      </c>
      <c r="CO940" s="96" t="str">
        <f t="shared" si="1987"/>
        <v>1_0.5_2</v>
      </c>
      <c r="CP940" s="95" t="str">
        <f t="shared" si="1995"/>
        <v>1W</v>
      </c>
      <c r="CQ940" s="5">
        <f t="shared" si="1988"/>
        <v>89</v>
      </c>
      <c r="CV940" s="87"/>
      <c r="CW940" s="87"/>
      <c r="CX940" s="87"/>
      <c r="CY940" s="87"/>
      <c r="CZ940" s="87"/>
    </row>
    <row r="941" spans="1:104" s="5" customFormat="1">
      <c r="A941" s="13" t="s">
        <v>511</v>
      </c>
      <c r="B941" s="13">
        <v>1</v>
      </c>
      <c r="C941" s="13">
        <v>11</v>
      </c>
      <c r="D941" s="13" t="s">
        <v>123</v>
      </c>
      <c r="E941" s="35" t="s">
        <v>445</v>
      </c>
      <c r="F941" s="13" t="s">
        <v>36</v>
      </c>
      <c r="G941" s="36">
        <v>1060651424</v>
      </c>
      <c r="H941" s="13">
        <v>0</v>
      </c>
      <c r="I941" s="37">
        <v>26</v>
      </c>
      <c r="J941" s="37" t="s">
        <v>70</v>
      </c>
      <c r="K941" s="38">
        <v>43537</v>
      </c>
      <c r="L941" s="39">
        <v>0.42708333333333331</v>
      </c>
      <c r="M941" s="37" t="s">
        <v>39</v>
      </c>
      <c r="N941" s="37" t="s">
        <v>190</v>
      </c>
      <c r="O941" s="37"/>
      <c r="P941" s="37" t="s">
        <v>190</v>
      </c>
      <c r="Q941" s="37">
        <v>2</v>
      </c>
      <c r="R941" s="13" t="s">
        <v>55</v>
      </c>
      <c r="S941" s="13" t="s">
        <v>44</v>
      </c>
      <c r="T941" s="13" t="s">
        <v>42</v>
      </c>
      <c r="U941" s="13" t="s">
        <v>45</v>
      </c>
      <c r="V941" s="13" t="s">
        <v>42</v>
      </c>
      <c r="W941" s="13" t="s">
        <v>66</v>
      </c>
      <c r="X941" s="13" t="s">
        <v>76</v>
      </c>
      <c r="Y941" s="13" t="s">
        <v>41</v>
      </c>
      <c r="Z941" s="13" t="s">
        <v>41</v>
      </c>
      <c r="AA941" s="13">
        <v>0</v>
      </c>
      <c r="AB941" s="13">
        <v>0</v>
      </c>
      <c r="AC941" s="72">
        <f t="shared" si="1980"/>
        <v>1</v>
      </c>
      <c r="AD941" s="13">
        <v>1</v>
      </c>
      <c r="AE941" s="72">
        <f t="shared" ref="AE941" si="2074">VALUE(IF(AD941=-2,0%,IF(AD941=-1,50%,IF(AD941=0,100%,IF(AD941=1,50%,IF(AD941=2,0%))))))</f>
        <v>0.5</v>
      </c>
      <c r="AF941" s="13" t="s">
        <v>42</v>
      </c>
      <c r="AG941" s="13">
        <v>1</v>
      </c>
      <c r="AH941" s="13" t="s">
        <v>42</v>
      </c>
      <c r="AI941" s="13">
        <f t="shared" si="1967"/>
        <v>0</v>
      </c>
      <c r="AJ941" s="70">
        <f t="shared" si="1982"/>
        <v>1</v>
      </c>
      <c r="AK941" s="59">
        <f t="shared" si="1983"/>
        <v>0</v>
      </c>
      <c r="AL941" s="70">
        <f t="shared" ref="AL941" si="2075">VALUE(IF(AK941=-3,0%,IF(AK941=-2,33.3%,IF(AK941=-1,66.6%,IF(AK941=0,100%,IF(AK941=1,66.6%,IF(AK941=2,33.3%,IF(AK941=3,0%))))))))</f>
        <v>1</v>
      </c>
      <c r="AM941" s="13" t="s">
        <v>41</v>
      </c>
      <c r="AN941" s="13" t="s">
        <v>41</v>
      </c>
      <c r="AO941" s="13"/>
      <c r="AP941" s="13">
        <v>101.31965006729475</v>
      </c>
      <c r="AQ941" s="13">
        <v>117.34261838440112</v>
      </c>
      <c r="AR941" s="13">
        <v>125.13020833333333</v>
      </c>
      <c r="AS941" s="13">
        <v>148.05555555555554</v>
      </c>
      <c r="AT941" s="36">
        <v>379.86395000000005</v>
      </c>
      <c r="AU941" s="36" t="str">
        <f t="shared" si="1985"/>
        <v>3</v>
      </c>
      <c r="AV941" s="36">
        <v>10.339951750612776</v>
      </c>
      <c r="AW941" s="36">
        <v>372.55250000000001</v>
      </c>
      <c r="AX941" s="36">
        <v>387.17540000000002</v>
      </c>
      <c r="AY941" s="36">
        <v>252.42766000000003</v>
      </c>
      <c r="AZ941" s="36" t="str">
        <f t="shared" si="1986"/>
        <v>2</v>
      </c>
      <c r="BA941" s="36">
        <v>0</v>
      </c>
      <c r="BB941" s="36">
        <v>252.42766000000003</v>
      </c>
      <c r="BC941" s="36">
        <v>252.42766000000003</v>
      </c>
      <c r="BD941" s="36">
        <v>179112.27500000002</v>
      </c>
      <c r="BE941" s="36" t="s">
        <v>50</v>
      </c>
      <c r="BF941" s="36">
        <v>176356.7</v>
      </c>
      <c r="BG941" s="36">
        <v>187379</v>
      </c>
      <c r="BH941" s="36">
        <v>394.48685</v>
      </c>
      <c r="BI941" s="36">
        <v>10.339951750612737</v>
      </c>
      <c r="BJ941" s="36">
        <v>387.17540000000002</v>
      </c>
      <c r="BK941" s="36">
        <v>401.79829999999998</v>
      </c>
      <c r="BL941" s="36">
        <v>267.91877000000005</v>
      </c>
      <c r="BM941" s="36">
        <v>21.907737858213483</v>
      </c>
      <c r="BN941" s="36">
        <v>252.42766000000003</v>
      </c>
      <c r="BO941" s="36">
        <v>283.40988000000004</v>
      </c>
      <c r="BP941" s="36">
        <v>183704.9</v>
      </c>
      <c r="BQ941" s="36">
        <v>5691.8912449202626</v>
      </c>
      <c r="BR941" s="36">
        <v>176356.7</v>
      </c>
      <c r="BS941" s="36">
        <v>187379</v>
      </c>
      <c r="BT941" s="36">
        <v>299.62310000000002</v>
      </c>
      <c r="BU941" s="36">
        <v>123.81765007695772</v>
      </c>
      <c r="BV941" s="36">
        <v>212.07079999999999</v>
      </c>
      <c r="BW941" s="36">
        <v>387.17540000000002</v>
      </c>
      <c r="BX941" s="36">
        <v>236.93655000000001</v>
      </c>
      <c r="BY941" s="36">
        <v>21.907737858213505</v>
      </c>
      <c r="BZ941" s="36">
        <v>221.44543999999999</v>
      </c>
      <c r="CA941" s="36">
        <v>252.42766000000003</v>
      </c>
      <c r="CB941" s="36">
        <v>165851.08124999999</v>
      </c>
      <c r="CC941" s="36">
        <v>30655.368027546119</v>
      </c>
      <c r="CD941" s="36">
        <v>63378.2</v>
      </c>
      <c r="CE941" s="36">
        <v>187379</v>
      </c>
      <c r="CF941" s="36"/>
      <c r="CG941" s="40">
        <v>24.05</v>
      </c>
      <c r="CH941" s="40">
        <v>63.689</v>
      </c>
      <c r="CI941" s="40"/>
      <c r="CL941" s="5" t="str">
        <f t="shared" si="1991"/>
        <v>1_1_2</v>
      </c>
      <c r="CM941" s="95" t="str">
        <f t="shared" si="1992"/>
        <v>1X</v>
      </c>
      <c r="CN941" s="96">
        <f t="shared" si="1979"/>
        <v>146</v>
      </c>
      <c r="CO941" s="96" t="str">
        <f t="shared" si="1987"/>
        <v>1_0.5_2</v>
      </c>
      <c r="CP941" s="95" t="str">
        <f t="shared" si="1995"/>
        <v>1W</v>
      </c>
      <c r="CQ941" s="5">
        <f t="shared" si="1988"/>
        <v>89</v>
      </c>
      <c r="CV941" s="87"/>
      <c r="CW941" s="87"/>
      <c r="CX941" s="87"/>
      <c r="CY941" s="87"/>
      <c r="CZ941" s="87"/>
    </row>
    <row r="942" spans="1:104" s="5" customFormat="1">
      <c r="A942" s="13" t="s">
        <v>511</v>
      </c>
      <c r="B942" s="13">
        <v>1</v>
      </c>
      <c r="C942" s="13">
        <v>11</v>
      </c>
      <c r="D942" s="13" t="s">
        <v>123</v>
      </c>
      <c r="E942" s="35" t="s">
        <v>445</v>
      </c>
      <c r="F942" s="13" t="s">
        <v>36</v>
      </c>
      <c r="G942" s="36">
        <v>1060651424</v>
      </c>
      <c r="H942" s="13">
        <v>0</v>
      </c>
      <c r="I942" s="37">
        <v>26</v>
      </c>
      <c r="J942" s="37" t="s">
        <v>70</v>
      </c>
      <c r="K942" s="38">
        <v>43537</v>
      </c>
      <c r="L942" s="39">
        <v>0.4375</v>
      </c>
      <c r="M942" s="37" t="s">
        <v>39</v>
      </c>
      <c r="N942" s="37" t="s">
        <v>190</v>
      </c>
      <c r="O942" s="37"/>
      <c r="P942" s="37" t="s">
        <v>190</v>
      </c>
      <c r="Q942" s="37">
        <v>3</v>
      </c>
      <c r="R942" s="13" t="s">
        <v>55</v>
      </c>
      <c r="S942" s="13" t="s">
        <v>44</v>
      </c>
      <c r="T942" s="13" t="s">
        <v>42</v>
      </c>
      <c r="U942" s="13" t="s">
        <v>45</v>
      </c>
      <c r="V942" s="13" t="s">
        <v>42</v>
      </c>
      <c r="W942" s="13" t="s">
        <v>66</v>
      </c>
      <c r="X942" s="13" t="s">
        <v>76</v>
      </c>
      <c r="Y942" s="13" t="s">
        <v>190</v>
      </c>
      <c r="Z942" s="13" t="s">
        <v>41</v>
      </c>
      <c r="AA942" s="13">
        <v>0</v>
      </c>
      <c r="AB942" s="13">
        <v>0</v>
      </c>
      <c r="AC942" s="72">
        <f t="shared" si="1980"/>
        <v>1</v>
      </c>
      <c r="AD942" s="13">
        <v>1</v>
      </c>
      <c r="AE942" s="72">
        <f t="shared" ref="AE942" si="2076">VALUE(IF(AD942=-2,0%,IF(AD942=-1,50%,IF(AD942=0,100%,IF(AD942=1,50%,IF(AD942=2,0%))))))</f>
        <v>0.5</v>
      </c>
      <c r="AF942" s="13" t="s">
        <v>42</v>
      </c>
      <c r="AG942" s="13">
        <v>1</v>
      </c>
      <c r="AH942" s="13" t="s">
        <v>42</v>
      </c>
      <c r="AI942" s="13">
        <f t="shared" si="1967"/>
        <v>0</v>
      </c>
      <c r="AJ942" s="70">
        <f t="shared" si="1982"/>
        <v>1</v>
      </c>
      <c r="AK942" s="59">
        <f t="shared" si="1983"/>
        <v>0</v>
      </c>
      <c r="AL942" s="70">
        <f t="shared" ref="AL942" si="2077">VALUE(IF(AK942=-3,0%,IF(AK942=-2,33.3%,IF(AK942=-1,66.6%,IF(AK942=0,100%,IF(AK942=1,66.6%,IF(AK942=2,33.3%,IF(AK942=3,0%))))))))</f>
        <v>1</v>
      </c>
      <c r="AM942" s="13" t="s">
        <v>190</v>
      </c>
      <c r="AN942" s="13" t="s">
        <v>41</v>
      </c>
      <c r="AO942" s="13"/>
      <c r="AP942" s="13">
        <v>101.31965006729475</v>
      </c>
      <c r="AQ942" s="13">
        <v>117.34261838440112</v>
      </c>
      <c r="AR942" s="13">
        <v>125.13020833333333</v>
      </c>
      <c r="AS942" s="13">
        <v>148.05555555555554</v>
      </c>
      <c r="AT942" s="36">
        <v>387.17539999999997</v>
      </c>
      <c r="AU942" s="36" t="str">
        <f t="shared" si="1985"/>
        <v>3</v>
      </c>
      <c r="AV942" s="36">
        <v>20.679903501225514</v>
      </c>
      <c r="AW942" s="36">
        <v>372.55250000000001</v>
      </c>
      <c r="AX942" s="36">
        <v>401.79829999999998</v>
      </c>
      <c r="AY942" s="36">
        <v>229.19099499999999</v>
      </c>
      <c r="AZ942" s="36" t="str">
        <f t="shared" si="1986"/>
        <v>2</v>
      </c>
      <c r="BA942" s="36">
        <v>10.953868929106733</v>
      </c>
      <c r="BB942" s="36">
        <v>221.44543999999999</v>
      </c>
      <c r="BC942" s="36">
        <v>236.93654999999998</v>
      </c>
      <c r="BD942" s="36">
        <v>163956.625</v>
      </c>
      <c r="BE942" s="36" t="s">
        <v>50</v>
      </c>
      <c r="BF942" s="36">
        <v>82667.199999999997</v>
      </c>
      <c r="BG942" s="36">
        <v>209423.6</v>
      </c>
      <c r="BH942" s="36">
        <v>350.61815000000001</v>
      </c>
      <c r="BI942" s="36">
        <v>31.01985525183829</v>
      </c>
      <c r="BJ942" s="36">
        <v>328.68380000000002</v>
      </c>
      <c r="BK942" s="36">
        <v>372.55250000000001</v>
      </c>
      <c r="BL942" s="36">
        <v>198.30681999999999</v>
      </c>
      <c r="BM942" s="36">
        <v>32.722950218597468</v>
      </c>
      <c r="BN942" s="36">
        <v>175.16819999999998</v>
      </c>
      <c r="BO942" s="36">
        <v>221.44543999999999</v>
      </c>
      <c r="BP942" s="36">
        <v>53733.700000000004</v>
      </c>
      <c r="BQ942" s="36">
        <v>14450.335756099204</v>
      </c>
      <c r="BR942" s="36">
        <v>44089.2</v>
      </c>
      <c r="BS942" s="36">
        <v>82667.199999999997</v>
      </c>
      <c r="BT942" s="36">
        <v>379.86395000000005</v>
      </c>
      <c r="BU942" s="36">
        <v>10.339951750612776</v>
      </c>
      <c r="BV942" s="36">
        <v>372.55250000000001</v>
      </c>
      <c r="BW942" s="36">
        <v>387.17540000000002</v>
      </c>
      <c r="BX942" s="36">
        <v>236.93655000000001</v>
      </c>
      <c r="BY942" s="36">
        <v>21.907737858213505</v>
      </c>
      <c r="BZ942" s="36">
        <v>221.44543999999999</v>
      </c>
      <c r="CA942" s="36">
        <v>252.42766000000003</v>
      </c>
      <c r="CB942" s="36">
        <v>124345.26250000001</v>
      </c>
      <c r="CC942" s="36">
        <v>70705.20482801694</v>
      </c>
      <c r="CD942" s="36">
        <v>44089.2</v>
      </c>
      <c r="CE942" s="36">
        <v>209423.6</v>
      </c>
      <c r="CF942" s="36"/>
      <c r="CG942" s="40">
        <v>24.122</v>
      </c>
      <c r="CH942" s="40">
        <v>64.700999999999993</v>
      </c>
      <c r="CI942" s="40"/>
      <c r="CL942" s="5" t="str">
        <f t="shared" si="1991"/>
        <v>1_1_2</v>
      </c>
      <c r="CM942" s="95" t="str">
        <f t="shared" si="1992"/>
        <v>1X</v>
      </c>
      <c r="CN942" s="96">
        <f t="shared" si="1979"/>
        <v>146</v>
      </c>
      <c r="CO942" s="96" t="str">
        <f t="shared" si="1987"/>
        <v>1_0.5_2</v>
      </c>
      <c r="CP942" s="95" t="str">
        <f t="shared" si="1995"/>
        <v>1W</v>
      </c>
      <c r="CQ942" s="5">
        <f t="shared" si="1988"/>
        <v>89</v>
      </c>
      <c r="CV942" s="87"/>
      <c r="CW942" s="87"/>
      <c r="CX942" s="87"/>
      <c r="CY942" s="87"/>
      <c r="CZ942" s="87"/>
    </row>
    <row r="943" spans="1:104" s="5" customFormat="1">
      <c r="A943" s="13" t="s">
        <v>511</v>
      </c>
      <c r="B943" s="13">
        <v>1</v>
      </c>
      <c r="C943" s="13">
        <v>11</v>
      </c>
      <c r="D943" s="13" t="s">
        <v>123</v>
      </c>
      <c r="E943" s="35" t="s">
        <v>445</v>
      </c>
      <c r="F943" s="13" t="s">
        <v>36</v>
      </c>
      <c r="G943" s="36">
        <v>1060651424</v>
      </c>
      <c r="H943" s="13"/>
      <c r="I943" s="37">
        <v>26</v>
      </c>
      <c r="J943" s="37" t="s">
        <v>70</v>
      </c>
      <c r="K943" s="38">
        <v>43537</v>
      </c>
      <c r="L943" s="39">
        <v>0.45</v>
      </c>
      <c r="M943" s="37" t="s">
        <v>39</v>
      </c>
      <c r="N943" s="37" t="s">
        <v>190</v>
      </c>
      <c r="O943" s="37"/>
      <c r="P943" s="37" t="s">
        <v>190</v>
      </c>
      <c r="Q943" s="37">
        <v>4</v>
      </c>
      <c r="R943" s="13" t="s">
        <v>55</v>
      </c>
      <c r="S943" s="13" t="s">
        <v>44</v>
      </c>
      <c r="T943" s="13" t="s">
        <v>42</v>
      </c>
      <c r="U943" s="13" t="s">
        <v>45</v>
      </c>
      <c r="V943" s="13" t="s">
        <v>42</v>
      </c>
      <c r="W943" s="13" t="s">
        <v>66</v>
      </c>
      <c r="X943" s="13" t="s">
        <v>76</v>
      </c>
      <c r="Y943" s="13" t="s">
        <v>41</v>
      </c>
      <c r="Z943" s="13" t="s">
        <v>42</v>
      </c>
      <c r="AA943" s="13">
        <v>0</v>
      </c>
      <c r="AB943" s="13">
        <v>0</v>
      </c>
      <c r="AC943" s="72">
        <f t="shared" si="1980"/>
        <v>1</v>
      </c>
      <c r="AD943" s="13">
        <v>1</v>
      </c>
      <c r="AE943" s="72">
        <f t="shared" ref="AE943" si="2078">VALUE(IF(AD943=-2,0%,IF(AD943=-1,50%,IF(AD943=0,100%,IF(AD943=1,50%,IF(AD943=2,0%))))))</f>
        <v>0.5</v>
      </c>
      <c r="AF943" s="13" t="s">
        <v>42</v>
      </c>
      <c r="AG943" s="13">
        <v>1</v>
      </c>
      <c r="AH943" s="13" t="s">
        <v>42</v>
      </c>
      <c r="AI943" s="13">
        <f t="shared" si="1967"/>
        <v>0</v>
      </c>
      <c r="AJ943" s="70">
        <f t="shared" si="1982"/>
        <v>1</v>
      </c>
      <c r="AK943" s="59">
        <f t="shared" si="1983"/>
        <v>0</v>
      </c>
      <c r="AL943" s="70">
        <f t="shared" ref="AL943" si="2079">VALUE(IF(AK943=-3,0%,IF(AK943=-2,33.3%,IF(AK943=-1,66.6%,IF(AK943=0,100%,IF(AK943=1,66.6%,IF(AK943=2,33.3%,IF(AK943=3,0%))))))))</f>
        <v>1</v>
      </c>
      <c r="AM943" s="13" t="s">
        <v>41</v>
      </c>
      <c r="AN943" s="13" t="s">
        <v>42</v>
      </c>
      <c r="AO943" s="13"/>
      <c r="AP943" s="13">
        <v>101.31965006729475</v>
      </c>
      <c r="AQ943" s="13">
        <v>117.34261838440112</v>
      </c>
      <c r="AR943" s="13">
        <v>125.13020833333333</v>
      </c>
      <c r="AS943" s="13">
        <v>148.05555555555554</v>
      </c>
      <c r="AT943" s="36">
        <v>387.17539999999997</v>
      </c>
      <c r="AU943" s="36" t="str">
        <f t="shared" si="1985"/>
        <v>3</v>
      </c>
      <c r="AV943" s="36">
        <v>20.679903501225514</v>
      </c>
      <c r="AW943" s="36">
        <v>372.55250000000001</v>
      </c>
      <c r="AX943" s="36">
        <v>401.79829999999998</v>
      </c>
      <c r="AY943" s="36">
        <v>244.68210499999998</v>
      </c>
      <c r="AZ943" s="36" t="str">
        <f t="shared" si="1986"/>
        <v>2</v>
      </c>
      <c r="BA943" s="36">
        <v>32.86160678732022</v>
      </c>
      <c r="BB943" s="36">
        <v>221.44543999999999</v>
      </c>
      <c r="BC943" s="36">
        <v>267.91876999999999</v>
      </c>
      <c r="BD943" s="36">
        <v>231468.2</v>
      </c>
      <c r="BE943" s="36" t="s">
        <v>50</v>
      </c>
      <c r="BF943" s="36">
        <v>231468.2</v>
      </c>
      <c r="BG943" s="36">
        <v>231468.2</v>
      </c>
      <c r="BH943" s="36">
        <v>394.48685</v>
      </c>
      <c r="BI943" s="36">
        <v>10.339951750612737</v>
      </c>
      <c r="BJ943" s="36">
        <v>387.17540000000002</v>
      </c>
      <c r="BK943" s="36">
        <v>401.79829999999998</v>
      </c>
      <c r="BL943" s="36">
        <v>252.42766</v>
      </c>
      <c r="BM943" s="36">
        <v>21.907737858213483</v>
      </c>
      <c r="BN943" s="36">
        <v>236.93654999999998</v>
      </c>
      <c r="BO943" s="36">
        <v>267.91876999999999</v>
      </c>
      <c r="BP943" s="36">
        <v>201156.88333333333</v>
      </c>
      <c r="BQ943" s="36">
        <v>32650.931557945696</v>
      </c>
      <c r="BR943" s="36">
        <v>148801</v>
      </c>
      <c r="BS943" s="36">
        <v>231468.2</v>
      </c>
      <c r="BT943" s="36">
        <v>394.48685</v>
      </c>
      <c r="BU943" s="36">
        <v>10.339951750612737</v>
      </c>
      <c r="BV943" s="36">
        <v>387.17540000000002</v>
      </c>
      <c r="BW943" s="36">
        <v>401.79829999999998</v>
      </c>
      <c r="BX943" s="36">
        <v>252.42766</v>
      </c>
      <c r="BY943" s="36">
        <v>21.907737858213483</v>
      </c>
      <c r="BZ943" s="36">
        <v>236.93654999999998</v>
      </c>
      <c r="CA943" s="36">
        <v>267.91876999999999</v>
      </c>
      <c r="CB943" s="36">
        <v>196679.06875000003</v>
      </c>
      <c r="CC943" s="36">
        <v>22742.531013051608</v>
      </c>
      <c r="CD943" s="36">
        <v>148801</v>
      </c>
      <c r="CE943" s="36">
        <v>231468.2</v>
      </c>
      <c r="CF943" s="36"/>
      <c r="CG943" s="40">
        <v>24.074000000000002</v>
      </c>
      <c r="CH943" s="40">
        <v>65.206999999999994</v>
      </c>
      <c r="CI943" s="40"/>
      <c r="CL943" s="5" t="str">
        <f t="shared" si="1991"/>
        <v>1_1_2</v>
      </c>
      <c r="CM943" s="95" t="str">
        <f t="shared" si="1992"/>
        <v>1X</v>
      </c>
      <c r="CN943" s="96">
        <f t="shared" si="1979"/>
        <v>146</v>
      </c>
      <c r="CO943" s="96" t="str">
        <f t="shared" si="1987"/>
        <v>1_0.5_2</v>
      </c>
      <c r="CP943" s="95" t="str">
        <f t="shared" si="1995"/>
        <v>1W</v>
      </c>
      <c r="CQ943" s="5">
        <f t="shared" si="1988"/>
        <v>89</v>
      </c>
      <c r="CV943" s="87"/>
      <c r="CW943" s="87"/>
      <c r="CX943" s="87"/>
      <c r="CY943" s="87"/>
      <c r="CZ943" s="87"/>
    </row>
    <row r="944" spans="1:104" s="5" customFormat="1">
      <c r="A944" s="13" t="s">
        <v>511</v>
      </c>
      <c r="B944" s="13">
        <v>1</v>
      </c>
      <c r="C944" s="13">
        <v>11</v>
      </c>
      <c r="D944" s="13" t="s">
        <v>123</v>
      </c>
      <c r="E944" s="35" t="s">
        <v>445</v>
      </c>
      <c r="F944" s="13" t="s">
        <v>36</v>
      </c>
      <c r="G944" s="36">
        <v>1060651424</v>
      </c>
      <c r="H944" s="13"/>
      <c r="I944" s="37">
        <v>26</v>
      </c>
      <c r="J944" s="37" t="s">
        <v>70</v>
      </c>
      <c r="K944" s="38">
        <v>43537</v>
      </c>
      <c r="L944" s="39">
        <v>0.4604166666666667</v>
      </c>
      <c r="M944" s="37" t="s">
        <v>39</v>
      </c>
      <c r="N944" s="37" t="s">
        <v>190</v>
      </c>
      <c r="O944" s="37"/>
      <c r="P944" s="37" t="s">
        <v>190</v>
      </c>
      <c r="Q944" s="37">
        <v>5</v>
      </c>
      <c r="R944" s="13" t="s">
        <v>55</v>
      </c>
      <c r="S944" s="13" t="s">
        <v>44</v>
      </c>
      <c r="T944" s="13" t="s">
        <v>42</v>
      </c>
      <c r="U944" s="13" t="s">
        <v>45</v>
      </c>
      <c r="V944" s="13" t="s">
        <v>42</v>
      </c>
      <c r="W944" s="13" t="s">
        <v>66</v>
      </c>
      <c r="X944" s="13" t="s">
        <v>76</v>
      </c>
      <c r="Y944" s="13" t="s">
        <v>41</v>
      </c>
      <c r="Z944" s="13" t="s">
        <v>41</v>
      </c>
      <c r="AA944" s="13">
        <v>0</v>
      </c>
      <c r="AB944" s="13">
        <v>0</v>
      </c>
      <c r="AC944" s="72">
        <f t="shared" si="1980"/>
        <v>1</v>
      </c>
      <c r="AD944" s="13">
        <v>1</v>
      </c>
      <c r="AE944" s="72">
        <f t="shared" ref="AE944" si="2080">VALUE(IF(AD944=-2,0%,IF(AD944=-1,50%,IF(AD944=0,100%,IF(AD944=1,50%,IF(AD944=2,0%))))))</f>
        <v>0.5</v>
      </c>
      <c r="AF944" s="13" t="s">
        <v>42</v>
      </c>
      <c r="AG944" s="13">
        <v>1</v>
      </c>
      <c r="AH944" s="13" t="s">
        <v>42</v>
      </c>
      <c r="AI944" s="13">
        <f t="shared" si="1967"/>
        <v>0</v>
      </c>
      <c r="AJ944" s="70">
        <f t="shared" si="1982"/>
        <v>1</v>
      </c>
      <c r="AK944" s="59">
        <f t="shared" si="1983"/>
        <v>0</v>
      </c>
      <c r="AL944" s="70">
        <f t="shared" ref="AL944" si="2081">VALUE(IF(AK944=-3,0%,IF(AK944=-2,33.3%,IF(AK944=-1,66.6%,IF(AK944=0,100%,IF(AK944=1,66.6%,IF(AK944=2,33.3%,IF(AK944=3,0%))))))))</f>
        <v>1</v>
      </c>
      <c r="AM944" s="13" t="s">
        <v>41</v>
      </c>
      <c r="AN944" s="13" t="s">
        <v>41</v>
      </c>
      <c r="AO944" s="13"/>
      <c r="AP944" s="13">
        <v>101.31965006729475</v>
      </c>
      <c r="AQ944" s="13">
        <v>117.34261838440112</v>
      </c>
      <c r="AR944" s="13">
        <v>125.13020833333333</v>
      </c>
      <c r="AS944" s="13">
        <v>148.05555555555554</v>
      </c>
      <c r="AT944" s="36">
        <v>365.24104999999997</v>
      </c>
      <c r="AU944" s="36" t="str">
        <f t="shared" si="1985"/>
        <v>3</v>
      </c>
      <c r="AV944" s="36">
        <v>10.339951750612776</v>
      </c>
      <c r="AW944" s="36">
        <v>357.92959999999999</v>
      </c>
      <c r="AX944" s="36">
        <v>372.55250000000001</v>
      </c>
      <c r="AY944" s="36">
        <v>236.93654999999998</v>
      </c>
      <c r="AZ944" s="36" t="str">
        <f t="shared" si="1986"/>
        <v>2</v>
      </c>
      <c r="BA944" s="36">
        <v>0</v>
      </c>
      <c r="BB944" s="36">
        <v>236.93654999999998</v>
      </c>
      <c r="BC944" s="36">
        <v>236.93654999999998</v>
      </c>
      <c r="BD944" s="36">
        <v>202534.67499999999</v>
      </c>
      <c r="BE944" s="36" t="s">
        <v>50</v>
      </c>
      <c r="BF944" s="36">
        <v>159823.29999999999</v>
      </c>
      <c r="BG944" s="36">
        <v>231468.2</v>
      </c>
      <c r="BH944" s="36">
        <v>372.55250000000001</v>
      </c>
      <c r="BI944" s="36">
        <v>20.679903501225553</v>
      </c>
      <c r="BJ944" s="36">
        <v>357.92959999999999</v>
      </c>
      <c r="BK944" s="36">
        <v>387.17540000000002</v>
      </c>
      <c r="BL944" s="36">
        <v>244.68210500000001</v>
      </c>
      <c r="BM944" s="36">
        <v>10.953868929106772</v>
      </c>
      <c r="BN944" s="36">
        <v>236.93654999999998</v>
      </c>
      <c r="BO944" s="36">
        <v>252.42766000000003</v>
      </c>
      <c r="BP944" s="36">
        <v>208505.08333333334</v>
      </c>
      <c r="BQ944" s="36">
        <v>27092.577196672522</v>
      </c>
      <c r="BR944" s="36">
        <v>159823.29999999999</v>
      </c>
      <c r="BS944" s="36">
        <v>242490.5</v>
      </c>
      <c r="BT944" s="36">
        <v>379.86394999999999</v>
      </c>
      <c r="BU944" s="36">
        <v>31.01985525183829</v>
      </c>
      <c r="BV944" s="36">
        <v>357.92959999999999</v>
      </c>
      <c r="BW944" s="36">
        <v>401.79829999999998</v>
      </c>
      <c r="BX944" s="36">
        <v>252.42766</v>
      </c>
      <c r="BY944" s="36">
        <v>21.907737858213483</v>
      </c>
      <c r="BZ944" s="36">
        <v>236.93654999999998</v>
      </c>
      <c r="CA944" s="36">
        <v>267.91876999999999</v>
      </c>
      <c r="CB944" s="36">
        <v>202879.125</v>
      </c>
      <c r="CC944" s="36">
        <v>46599.615877451193</v>
      </c>
      <c r="CD944" s="36">
        <v>99200.7</v>
      </c>
      <c r="CE944" s="36">
        <v>242490.5</v>
      </c>
      <c r="CF944" s="36"/>
      <c r="CG944" s="40">
        <v>24.291</v>
      </c>
      <c r="CH944" s="40">
        <v>64.063000000000002</v>
      </c>
      <c r="CI944" s="40"/>
      <c r="CL944" s="5" t="str">
        <f t="shared" si="1991"/>
        <v>1_1_2</v>
      </c>
      <c r="CM944" s="95" t="str">
        <f t="shared" si="1992"/>
        <v>1X</v>
      </c>
      <c r="CN944" s="96">
        <f t="shared" si="1979"/>
        <v>146</v>
      </c>
      <c r="CO944" s="96" t="str">
        <f t="shared" si="1987"/>
        <v>1_0.5_2</v>
      </c>
      <c r="CP944" s="95" t="str">
        <f t="shared" si="1995"/>
        <v>1W</v>
      </c>
      <c r="CQ944" s="5">
        <f t="shared" si="1988"/>
        <v>89</v>
      </c>
      <c r="CV944" s="87"/>
      <c r="CW944" s="87"/>
      <c r="CX944" s="87"/>
      <c r="CY944" s="87"/>
      <c r="CZ944" s="87"/>
    </row>
    <row r="945" spans="1:104" s="5" customFormat="1">
      <c r="A945" s="13" t="s">
        <v>511</v>
      </c>
      <c r="B945" s="13">
        <v>1</v>
      </c>
      <c r="C945" s="13">
        <v>11</v>
      </c>
      <c r="D945" s="13" t="s">
        <v>123</v>
      </c>
      <c r="E945" s="35" t="s">
        <v>445</v>
      </c>
      <c r="F945" s="13" t="s">
        <v>36</v>
      </c>
      <c r="G945" s="36">
        <v>1060651424</v>
      </c>
      <c r="H945" s="13"/>
      <c r="I945" s="37">
        <v>26</v>
      </c>
      <c r="J945" s="37" t="s">
        <v>70</v>
      </c>
      <c r="K945" s="38">
        <v>43537</v>
      </c>
      <c r="L945" s="39">
        <v>0.47152777777777777</v>
      </c>
      <c r="M945" s="37" t="s">
        <v>39</v>
      </c>
      <c r="N945" s="37" t="s">
        <v>190</v>
      </c>
      <c r="O945" s="37"/>
      <c r="P945" s="37" t="s">
        <v>190</v>
      </c>
      <c r="Q945" s="37">
        <v>6</v>
      </c>
      <c r="R945" s="13" t="s">
        <v>55</v>
      </c>
      <c r="S945" s="13" t="s">
        <v>44</v>
      </c>
      <c r="T945" s="13" t="s">
        <v>42</v>
      </c>
      <c r="U945" s="13" t="s">
        <v>45</v>
      </c>
      <c r="V945" s="13" t="s">
        <v>42</v>
      </c>
      <c r="W945" s="13" t="s">
        <v>66</v>
      </c>
      <c r="X945" s="13" t="s">
        <v>76</v>
      </c>
      <c r="Y945" s="13" t="s">
        <v>41</v>
      </c>
      <c r="Z945" s="13" t="s">
        <v>41</v>
      </c>
      <c r="AA945" s="13">
        <v>0</v>
      </c>
      <c r="AB945" s="13">
        <v>0</v>
      </c>
      <c r="AC945" s="72">
        <f t="shared" si="1980"/>
        <v>1</v>
      </c>
      <c r="AD945" s="13">
        <v>1</v>
      </c>
      <c r="AE945" s="72">
        <f t="shared" ref="AE945" si="2082">VALUE(IF(AD945=-2,0%,IF(AD945=-1,50%,IF(AD945=0,100%,IF(AD945=1,50%,IF(AD945=2,0%))))))</f>
        <v>0.5</v>
      </c>
      <c r="AF945" s="13" t="s">
        <v>42</v>
      </c>
      <c r="AG945" s="13">
        <v>1</v>
      </c>
      <c r="AH945" s="13" t="s">
        <v>42</v>
      </c>
      <c r="AI945" s="13">
        <f t="shared" si="1967"/>
        <v>0</v>
      </c>
      <c r="AJ945" s="70">
        <f t="shared" si="1982"/>
        <v>1</v>
      </c>
      <c r="AK945" s="59">
        <f t="shared" si="1983"/>
        <v>0</v>
      </c>
      <c r="AL945" s="70">
        <f t="shared" ref="AL945" si="2083">VALUE(IF(AK945=-3,0%,IF(AK945=-2,33.3%,IF(AK945=-1,66.6%,IF(AK945=0,100%,IF(AK945=1,66.6%,IF(AK945=2,33.3%,IF(AK945=3,0%))))))))</f>
        <v>1</v>
      </c>
      <c r="AM945" s="13" t="s">
        <v>41</v>
      </c>
      <c r="AN945" s="13" t="s">
        <v>41</v>
      </c>
      <c r="AO945" s="13"/>
      <c r="AP945" s="13">
        <v>101.31965006729475</v>
      </c>
      <c r="AQ945" s="13">
        <v>117.34261838440112</v>
      </c>
      <c r="AR945" s="13">
        <v>125.13020833333333</v>
      </c>
      <c r="AS945" s="13">
        <v>148.05555555555554</v>
      </c>
      <c r="AT945" s="36">
        <v>372.55250000000001</v>
      </c>
      <c r="AU945" s="36" t="str">
        <f t="shared" si="1985"/>
        <v>3</v>
      </c>
      <c r="AV945" s="36">
        <v>20.679903501225553</v>
      </c>
      <c r="AW945" s="36">
        <v>357.92959999999999</v>
      </c>
      <c r="AX945" s="36">
        <v>387.17540000000002</v>
      </c>
      <c r="AY945" s="36">
        <v>244.68210499999998</v>
      </c>
      <c r="AZ945" s="36" t="str">
        <f t="shared" si="1986"/>
        <v>2</v>
      </c>
      <c r="BA945" s="36">
        <v>32.86160678732022</v>
      </c>
      <c r="BB945" s="36">
        <v>221.44543999999999</v>
      </c>
      <c r="BC945" s="36">
        <v>267.91876999999999</v>
      </c>
      <c r="BD945" s="36">
        <v>245246.07499999998</v>
      </c>
      <c r="BE945" s="36" t="s">
        <v>50</v>
      </c>
      <c r="BF945" s="36">
        <v>187379</v>
      </c>
      <c r="BG945" s="36">
        <v>264535.09999999998</v>
      </c>
      <c r="BH945" s="36">
        <v>372.55250000000001</v>
      </c>
      <c r="BI945" s="36">
        <v>20.679903501225553</v>
      </c>
      <c r="BJ945" s="36">
        <v>357.92959999999999</v>
      </c>
      <c r="BK945" s="36">
        <v>387.17540000000002</v>
      </c>
      <c r="BL945" s="36">
        <v>236.93655000000001</v>
      </c>
      <c r="BM945" s="36">
        <v>43.815475716426612</v>
      </c>
      <c r="BN945" s="36">
        <v>205.95433</v>
      </c>
      <c r="BO945" s="36">
        <v>267.91876999999999</v>
      </c>
      <c r="BP945" s="36">
        <v>145126.88333333333</v>
      </c>
      <c r="BQ945" s="36">
        <v>64333.453666764028</v>
      </c>
      <c r="BR945" s="36">
        <v>82667.199999999997</v>
      </c>
      <c r="BS945" s="36">
        <v>264535.09999999998</v>
      </c>
      <c r="BT945" s="36">
        <v>379.86395000000005</v>
      </c>
      <c r="BU945" s="36">
        <v>10.339951750612776</v>
      </c>
      <c r="BV945" s="36">
        <v>372.55250000000001</v>
      </c>
      <c r="BW945" s="36">
        <v>387.17540000000002</v>
      </c>
      <c r="BX945" s="36">
        <v>260.17321500000003</v>
      </c>
      <c r="BY945" s="36">
        <v>10.953868929106712</v>
      </c>
      <c r="BZ945" s="36">
        <v>252.42766000000003</v>
      </c>
      <c r="CA945" s="36">
        <v>267.91876999999999</v>
      </c>
      <c r="CB945" s="36">
        <v>161201.06875000001</v>
      </c>
      <c r="CC945" s="36">
        <v>60955.712497022141</v>
      </c>
      <c r="CD945" s="36">
        <v>82667.199999999997</v>
      </c>
      <c r="CE945" s="36">
        <v>264535.09999999998</v>
      </c>
      <c r="CF945" s="36"/>
      <c r="CG945" s="40">
        <v>24.652999999999999</v>
      </c>
      <c r="CH945" s="40">
        <v>62.417999999999999</v>
      </c>
      <c r="CI945" s="40"/>
      <c r="CL945" s="5" t="str">
        <f t="shared" si="1991"/>
        <v>1_1_2</v>
      </c>
      <c r="CM945" s="95" t="str">
        <f t="shared" si="1992"/>
        <v>1X</v>
      </c>
      <c r="CN945" s="96">
        <f t="shared" si="1979"/>
        <v>146</v>
      </c>
      <c r="CO945" s="96" t="str">
        <f t="shared" si="1987"/>
        <v>1_0.5_2</v>
      </c>
      <c r="CP945" s="95" t="str">
        <f t="shared" si="1995"/>
        <v>1W</v>
      </c>
      <c r="CQ945" s="5">
        <f t="shared" si="1988"/>
        <v>89</v>
      </c>
      <c r="CV945" s="87"/>
      <c r="CW945" s="87"/>
      <c r="CX945" s="87"/>
      <c r="CY945" s="87"/>
      <c r="CZ945" s="87"/>
    </row>
    <row r="946" spans="1:104" s="5" customFormat="1">
      <c r="A946" s="13" t="s">
        <v>511</v>
      </c>
      <c r="B946" s="13">
        <v>1</v>
      </c>
      <c r="C946" s="13">
        <v>12</v>
      </c>
      <c r="D946" s="13" t="s">
        <v>95</v>
      </c>
      <c r="E946" s="35" t="s">
        <v>446</v>
      </c>
      <c r="F946" s="13" t="s">
        <v>36</v>
      </c>
      <c r="G946" s="36">
        <v>1053841731</v>
      </c>
      <c r="H946" s="13"/>
      <c r="I946" s="37">
        <v>23</v>
      </c>
      <c r="J946" s="37" t="s">
        <v>70</v>
      </c>
      <c r="K946" s="38">
        <v>43537</v>
      </c>
      <c r="L946" s="39">
        <v>0.41666666666666669</v>
      </c>
      <c r="M946" s="37" t="s">
        <v>39</v>
      </c>
      <c r="N946" s="37" t="s">
        <v>188</v>
      </c>
      <c r="O946" s="37" t="s">
        <v>188</v>
      </c>
      <c r="P946" s="37" t="s">
        <v>190</v>
      </c>
      <c r="Q946" s="37">
        <v>1</v>
      </c>
      <c r="R946" s="13" t="s">
        <v>55</v>
      </c>
      <c r="S946" s="13" t="s">
        <v>44</v>
      </c>
      <c r="T946" s="13" t="s">
        <v>42</v>
      </c>
      <c r="U946" s="13" t="s">
        <v>52</v>
      </c>
      <c r="V946" s="13" t="s">
        <v>42</v>
      </c>
      <c r="W946" s="13" t="s">
        <v>66</v>
      </c>
      <c r="X946" s="13" t="s">
        <v>76</v>
      </c>
      <c r="Y946" s="13" t="s">
        <v>41</v>
      </c>
      <c r="Z946" s="13" t="s">
        <v>42</v>
      </c>
      <c r="AA946" s="13">
        <v>0</v>
      </c>
      <c r="AB946" s="13">
        <v>0</v>
      </c>
      <c r="AC946" s="72">
        <f t="shared" si="1980"/>
        <v>1</v>
      </c>
      <c r="AD946" s="13">
        <v>1</v>
      </c>
      <c r="AE946" s="72">
        <f t="shared" ref="AE946" si="2084">VALUE(IF(AD946=-2,0%,IF(AD946=-1,50%,IF(AD946=0,100%,IF(AD946=1,50%,IF(AD946=2,0%))))))</f>
        <v>0.5</v>
      </c>
      <c r="AF946" s="13" t="s">
        <v>42</v>
      </c>
      <c r="AG946" s="13">
        <v>0</v>
      </c>
      <c r="AH946" s="13" t="s">
        <v>42</v>
      </c>
      <c r="AI946" s="13">
        <f t="shared" si="1967"/>
        <v>0</v>
      </c>
      <c r="AJ946" s="70">
        <f t="shared" si="1982"/>
        <v>1</v>
      </c>
      <c r="AK946" s="59">
        <f t="shared" si="1983"/>
        <v>0</v>
      </c>
      <c r="AL946" s="70">
        <f t="shared" ref="AL946" si="2085">VALUE(IF(AK946=-3,0%,IF(AK946=-2,33.3%,IF(AK946=-1,66.6%,IF(AK946=0,100%,IF(AK946=1,66.6%,IF(AK946=2,33.3%,IF(AK946=3,0%))))))))</f>
        <v>1</v>
      </c>
      <c r="AM946" s="13" t="s">
        <v>41</v>
      </c>
      <c r="AN946" s="13" t="s">
        <v>42</v>
      </c>
      <c r="AO946" s="13"/>
      <c r="AP946" s="13">
        <v>101.31965006729475</v>
      </c>
      <c r="AQ946" s="13">
        <v>117.34261838440112</v>
      </c>
      <c r="AR946" s="13">
        <v>125.13020833333333</v>
      </c>
      <c r="AS946" s="13">
        <v>148.05555555555554</v>
      </c>
      <c r="AT946" s="36">
        <v>425.89698500000003</v>
      </c>
      <c r="AU946" s="36" t="str">
        <f t="shared" si="1985"/>
        <v>3</v>
      </c>
      <c r="AV946" s="36">
        <v>32.995674233033235</v>
      </c>
      <c r="AW946" s="36">
        <v>402.56551999999999</v>
      </c>
      <c r="AX946" s="36">
        <v>449.22845000000007</v>
      </c>
      <c r="AY946" s="36">
        <v>344.11316999999997</v>
      </c>
      <c r="AZ946" s="36" t="str">
        <f t="shared" si="1986"/>
        <v>3</v>
      </c>
      <c r="BA946" s="36">
        <v>19.789670205847347</v>
      </c>
      <c r="BB946" s="36">
        <v>330.11975999999993</v>
      </c>
      <c r="BC946" s="36">
        <v>358.10658000000001</v>
      </c>
      <c r="BD946" s="36">
        <v>165334.42499999999</v>
      </c>
      <c r="BE946" s="36" t="s">
        <v>50</v>
      </c>
      <c r="BF946" s="36">
        <v>159823.29999999999</v>
      </c>
      <c r="BG946" s="36">
        <v>170845.6</v>
      </c>
      <c r="BH946" s="36">
        <v>402.56551999999999</v>
      </c>
      <c r="BI946" s="36">
        <v>0</v>
      </c>
      <c r="BJ946" s="36">
        <v>402.56551999999999</v>
      </c>
      <c r="BK946" s="36">
        <v>402.56551999999999</v>
      </c>
      <c r="BL946" s="36">
        <v>344.11316999999997</v>
      </c>
      <c r="BM946" s="36">
        <v>19.789670205847347</v>
      </c>
      <c r="BN946" s="36">
        <v>330.11975999999993</v>
      </c>
      <c r="BO946" s="36">
        <v>358.10658000000001</v>
      </c>
      <c r="BP946" s="36">
        <v>158904.76666666669</v>
      </c>
      <c r="BQ946" s="36">
        <v>2249.9379784044349</v>
      </c>
      <c r="BR946" s="36">
        <v>154312.1</v>
      </c>
      <c r="BS946" s="36">
        <v>159823.29999999999</v>
      </c>
      <c r="BT946" s="36">
        <v>387.01121000000001</v>
      </c>
      <c r="BU946" s="36">
        <v>21.997116155355439</v>
      </c>
      <c r="BV946" s="36">
        <v>371.45690000000002</v>
      </c>
      <c r="BW946" s="36">
        <v>402.56551999999999</v>
      </c>
      <c r="BX946" s="36">
        <v>344.11316999999997</v>
      </c>
      <c r="BY946" s="36">
        <v>19.789670205847347</v>
      </c>
      <c r="BZ946" s="36">
        <v>330.11975999999993</v>
      </c>
      <c r="CA946" s="36">
        <v>358.10658000000001</v>
      </c>
      <c r="CB946" s="36">
        <v>152589.89374999999</v>
      </c>
      <c r="CC946" s="36">
        <v>6888.953000030192</v>
      </c>
      <c r="CD946" s="36">
        <v>143289.79999999999</v>
      </c>
      <c r="CE946" s="36">
        <v>159823.29999999999</v>
      </c>
      <c r="CF946" s="36"/>
      <c r="CG946" s="40">
        <v>23.832999999999998</v>
      </c>
      <c r="CH946" s="40">
        <v>61.826000000000001</v>
      </c>
      <c r="CI946" s="40"/>
      <c r="CL946" s="5" t="str">
        <f t="shared" si="1991"/>
        <v>1_1_3</v>
      </c>
      <c r="CM946" s="95" t="str">
        <f t="shared" si="1992"/>
        <v>2J</v>
      </c>
      <c r="CN946" s="96">
        <f t="shared" si="1979"/>
        <v>54</v>
      </c>
      <c r="CO946" s="96" t="str">
        <f t="shared" si="1987"/>
        <v>1_0.5_3</v>
      </c>
      <c r="CP946" s="95" t="str">
        <f t="shared" si="1995"/>
        <v>2I</v>
      </c>
      <c r="CQ946" s="5">
        <f t="shared" si="1988"/>
        <v>27</v>
      </c>
      <c r="CV946" s="87"/>
      <c r="CW946" s="87"/>
      <c r="CX946" s="87"/>
      <c r="CY946" s="87"/>
      <c r="CZ946" s="87"/>
    </row>
    <row r="947" spans="1:104" s="5" customFormat="1">
      <c r="A947" s="13" t="s">
        <v>511</v>
      </c>
      <c r="B947" s="13">
        <v>1</v>
      </c>
      <c r="C947" s="13">
        <v>12</v>
      </c>
      <c r="D947" s="13" t="s">
        <v>95</v>
      </c>
      <c r="E947" s="35" t="s">
        <v>446</v>
      </c>
      <c r="F947" s="13" t="s">
        <v>36</v>
      </c>
      <c r="G947" s="36">
        <v>1053841731</v>
      </c>
      <c r="H947" s="13"/>
      <c r="I947" s="37">
        <v>23</v>
      </c>
      <c r="J947" s="37" t="s">
        <v>70</v>
      </c>
      <c r="K947" s="38">
        <v>43537</v>
      </c>
      <c r="L947" s="39">
        <v>0.42708333333333331</v>
      </c>
      <c r="M947" s="37" t="s">
        <v>39</v>
      </c>
      <c r="N947" s="37" t="s">
        <v>188</v>
      </c>
      <c r="O947" s="37" t="s">
        <v>188</v>
      </c>
      <c r="P947" s="37" t="s">
        <v>190</v>
      </c>
      <c r="Q947" s="37">
        <v>2</v>
      </c>
      <c r="R947" s="13" t="s">
        <v>55</v>
      </c>
      <c r="S947" s="13" t="s">
        <v>44</v>
      </c>
      <c r="T947" s="13" t="s">
        <v>42</v>
      </c>
      <c r="U947" s="13" t="s">
        <v>52</v>
      </c>
      <c r="V947" s="13" t="s">
        <v>42</v>
      </c>
      <c r="W947" s="13" t="s">
        <v>66</v>
      </c>
      <c r="X947" s="13" t="s">
        <v>76</v>
      </c>
      <c r="Y947" s="13" t="s">
        <v>41</v>
      </c>
      <c r="Z947" s="13" t="s">
        <v>41</v>
      </c>
      <c r="AA947" s="13">
        <v>0</v>
      </c>
      <c r="AB947" s="13">
        <v>0</v>
      </c>
      <c r="AC947" s="72">
        <f t="shared" si="1980"/>
        <v>1</v>
      </c>
      <c r="AD947" s="13">
        <v>1</v>
      </c>
      <c r="AE947" s="72">
        <f t="shared" ref="AE947" si="2086">VALUE(IF(AD947=-2,0%,IF(AD947=-1,50%,IF(AD947=0,100%,IF(AD947=1,50%,IF(AD947=2,0%))))))</f>
        <v>0.5</v>
      </c>
      <c r="AF947" s="13" t="s">
        <v>42</v>
      </c>
      <c r="AG947" s="13">
        <v>0</v>
      </c>
      <c r="AH947" s="13" t="s">
        <v>42</v>
      </c>
      <c r="AI947" s="13">
        <f t="shared" si="1967"/>
        <v>0</v>
      </c>
      <c r="AJ947" s="70">
        <f t="shared" si="1982"/>
        <v>1</v>
      </c>
      <c r="AK947" s="59">
        <f t="shared" si="1983"/>
        <v>0</v>
      </c>
      <c r="AL947" s="70">
        <f t="shared" ref="AL947" si="2087">VALUE(IF(AK947=-3,0%,IF(AK947=-2,33.3%,IF(AK947=-1,66.6%,IF(AK947=0,100%,IF(AK947=1,66.6%,IF(AK947=2,33.3%,IF(AK947=3,0%))))))))</f>
        <v>1</v>
      </c>
      <c r="AM947" s="13" t="s">
        <v>41</v>
      </c>
      <c r="AN947" s="13" t="s">
        <v>41</v>
      </c>
      <c r="AO947" s="13"/>
      <c r="AP947" s="13">
        <v>101.31965006729475</v>
      </c>
      <c r="AQ947" s="13">
        <v>117.34261838440112</v>
      </c>
      <c r="AR947" s="13">
        <v>125.13020833333333</v>
      </c>
      <c r="AS947" s="13">
        <v>148.05555555555554</v>
      </c>
      <c r="AT947" s="36">
        <v>356.09947999999997</v>
      </c>
      <c r="AU947" s="36" t="str">
        <f t="shared" si="1985"/>
        <v>3</v>
      </c>
      <c r="AV947" s="36">
        <v>0</v>
      </c>
      <c r="AW947" s="36">
        <v>356.09947999999997</v>
      </c>
      <c r="AX947" s="36">
        <v>356.09947999999997</v>
      </c>
      <c r="AY947" s="36">
        <v>337.16102999999998</v>
      </c>
      <c r="AZ947" s="36" t="str">
        <f t="shared" si="1986"/>
        <v>3</v>
      </c>
      <c r="BA947" s="36">
        <v>9.9578595303308788</v>
      </c>
      <c r="BB947" s="36">
        <v>330.11975999999993</v>
      </c>
      <c r="BC947" s="36">
        <v>344.20230000000004</v>
      </c>
      <c r="BD947" s="36">
        <v>179112.27500000002</v>
      </c>
      <c r="BE947" s="36" t="s">
        <v>50</v>
      </c>
      <c r="BF947" s="36">
        <v>176356.7</v>
      </c>
      <c r="BG947" s="36">
        <v>187379</v>
      </c>
      <c r="BH947" s="36">
        <v>371.55534499999999</v>
      </c>
      <c r="BI947" s="36">
        <v>21.85789390120766</v>
      </c>
      <c r="BJ947" s="36">
        <v>356.09947999999997</v>
      </c>
      <c r="BK947" s="36">
        <v>387.01121000000001</v>
      </c>
      <c r="BL947" s="36">
        <v>351.15444000000002</v>
      </c>
      <c r="BM947" s="36">
        <v>9.8318106755164685</v>
      </c>
      <c r="BN947" s="36">
        <v>344.20230000000004</v>
      </c>
      <c r="BO947" s="36">
        <v>358.10658000000001</v>
      </c>
      <c r="BP947" s="36">
        <v>183704.9</v>
      </c>
      <c r="BQ947" s="36">
        <v>5691.8912449202626</v>
      </c>
      <c r="BR947" s="36">
        <v>176356.7</v>
      </c>
      <c r="BS947" s="36">
        <v>187379</v>
      </c>
      <c r="BT947" s="36">
        <v>379.33249999999998</v>
      </c>
      <c r="BU947" s="36">
        <v>32.856451978885381</v>
      </c>
      <c r="BV947" s="36">
        <v>356.09947999999997</v>
      </c>
      <c r="BW947" s="36">
        <v>402.56551999999999</v>
      </c>
      <c r="BX947" s="36">
        <v>337.16102999999998</v>
      </c>
      <c r="BY947" s="36">
        <v>9.9578595303308788</v>
      </c>
      <c r="BZ947" s="36">
        <v>330.11975999999993</v>
      </c>
      <c r="CA947" s="36">
        <v>344.20230000000004</v>
      </c>
      <c r="CB947" s="36">
        <v>165851.08124999999</v>
      </c>
      <c r="CC947" s="36">
        <v>30655.368027546119</v>
      </c>
      <c r="CD947" s="36">
        <v>63378.2</v>
      </c>
      <c r="CE947" s="36">
        <v>187379</v>
      </c>
      <c r="CF947" s="36"/>
      <c r="CG947" s="40">
        <v>24.05</v>
      </c>
      <c r="CH947" s="40">
        <v>63.689</v>
      </c>
      <c r="CI947" s="40"/>
      <c r="CL947" s="5" t="str">
        <f t="shared" si="1991"/>
        <v>1_1_3</v>
      </c>
      <c r="CM947" s="95" t="str">
        <f t="shared" si="1992"/>
        <v>2J</v>
      </c>
      <c r="CN947" s="96">
        <f t="shared" si="1979"/>
        <v>54</v>
      </c>
      <c r="CO947" s="96" t="str">
        <f t="shared" si="1987"/>
        <v>1_0.5_3</v>
      </c>
      <c r="CP947" s="95" t="str">
        <f t="shared" si="1995"/>
        <v>2I</v>
      </c>
      <c r="CQ947" s="5">
        <f t="shared" si="1988"/>
        <v>27</v>
      </c>
      <c r="CV947" s="87"/>
      <c r="CW947" s="87"/>
      <c r="CX947" s="87"/>
      <c r="CY947" s="87"/>
      <c r="CZ947" s="87"/>
    </row>
    <row r="948" spans="1:104" s="5" customFormat="1">
      <c r="A948" s="13" t="s">
        <v>511</v>
      </c>
      <c r="B948" s="13">
        <v>1</v>
      </c>
      <c r="C948" s="13">
        <v>12</v>
      </c>
      <c r="D948" s="13" t="s">
        <v>95</v>
      </c>
      <c r="E948" s="35" t="s">
        <v>446</v>
      </c>
      <c r="F948" s="13" t="s">
        <v>36</v>
      </c>
      <c r="G948" s="36">
        <v>1053841731</v>
      </c>
      <c r="H948" s="13"/>
      <c r="I948" s="37">
        <v>23</v>
      </c>
      <c r="J948" s="37" t="s">
        <v>70</v>
      </c>
      <c r="K948" s="38">
        <v>43537</v>
      </c>
      <c r="L948" s="39">
        <v>0.4375</v>
      </c>
      <c r="M948" s="37" t="s">
        <v>39</v>
      </c>
      <c r="N948" s="37" t="s">
        <v>188</v>
      </c>
      <c r="O948" s="37" t="s">
        <v>188</v>
      </c>
      <c r="P948" s="37" t="s">
        <v>190</v>
      </c>
      <c r="Q948" s="37">
        <v>3</v>
      </c>
      <c r="R948" s="13" t="s">
        <v>55</v>
      </c>
      <c r="S948" s="13" t="s">
        <v>44</v>
      </c>
      <c r="T948" s="13" t="s">
        <v>42</v>
      </c>
      <c r="U948" s="13" t="s">
        <v>52</v>
      </c>
      <c r="V948" s="13" t="s">
        <v>42</v>
      </c>
      <c r="W948" s="13" t="s">
        <v>72</v>
      </c>
      <c r="X948" s="13" t="s">
        <v>106</v>
      </c>
      <c r="Y948" s="13" t="s">
        <v>41</v>
      </c>
      <c r="Z948" s="13" t="s">
        <v>41</v>
      </c>
      <c r="AA948" s="13">
        <v>0</v>
      </c>
      <c r="AB948" s="13">
        <v>0</v>
      </c>
      <c r="AC948" s="72">
        <f t="shared" si="1980"/>
        <v>1</v>
      </c>
      <c r="AD948" s="13">
        <v>1</v>
      </c>
      <c r="AE948" s="72">
        <f t="shared" ref="AE948" si="2088">VALUE(IF(AD948=-2,0%,IF(AD948=-1,50%,IF(AD948=0,100%,IF(AD948=1,50%,IF(AD948=2,0%))))))</f>
        <v>0.5</v>
      </c>
      <c r="AF948" s="13" t="s">
        <v>42</v>
      </c>
      <c r="AG948" s="13">
        <v>0</v>
      </c>
      <c r="AH948" s="13" t="s">
        <v>42</v>
      </c>
      <c r="AI948" s="13">
        <f t="shared" si="1967"/>
        <v>-1</v>
      </c>
      <c r="AJ948" s="70">
        <f t="shared" si="1982"/>
        <v>0.66599999999999993</v>
      </c>
      <c r="AK948" s="59">
        <f t="shared" si="1983"/>
        <v>1</v>
      </c>
      <c r="AL948" s="70">
        <f t="shared" ref="AL948" si="2089">VALUE(IF(AK948=-3,0%,IF(AK948=-2,33.3%,IF(AK948=-1,66.6%,IF(AK948=0,100%,IF(AK948=1,66.6%,IF(AK948=2,33.3%,IF(AK948=3,0%))))))))</f>
        <v>0.66599999999999993</v>
      </c>
      <c r="AM948" s="13" t="s">
        <v>41</v>
      </c>
      <c r="AN948" s="13" t="s">
        <v>41</v>
      </c>
      <c r="AO948" s="13"/>
      <c r="AP948" s="13">
        <v>101.31965006729475</v>
      </c>
      <c r="AQ948" s="13">
        <v>117.34261838440112</v>
      </c>
      <c r="AR948" s="13">
        <v>125.13020833333333</v>
      </c>
      <c r="AS948" s="13">
        <v>148.05555555555554</v>
      </c>
      <c r="AT948" s="36">
        <v>402.56551999999999</v>
      </c>
      <c r="AU948" s="36" t="str">
        <f t="shared" si="1985"/>
        <v>3</v>
      </c>
      <c r="AV948" s="36">
        <v>43.994232310710878</v>
      </c>
      <c r="AW948" s="36">
        <v>371.45690000000002</v>
      </c>
      <c r="AX948" s="36">
        <v>433.67413999999997</v>
      </c>
      <c r="AY948" s="36">
        <v>344.11316999999997</v>
      </c>
      <c r="AZ948" s="36" t="str">
        <f t="shared" si="1986"/>
        <v>3</v>
      </c>
      <c r="BA948" s="36">
        <v>39.705389266508945</v>
      </c>
      <c r="BB948" s="36">
        <v>316.03721999999993</v>
      </c>
      <c r="BC948" s="36">
        <v>372.18912</v>
      </c>
      <c r="BD948" s="36">
        <v>163956.625</v>
      </c>
      <c r="BE948" s="36" t="s">
        <v>50</v>
      </c>
      <c r="BF948" s="36">
        <v>82667.199999999997</v>
      </c>
      <c r="BG948" s="36">
        <v>209423.6</v>
      </c>
      <c r="BH948" s="36">
        <v>340.44672500000001</v>
      </c>
      <c r="BI948" s="36">
        <v>43.855010056563096</v>
      </c>
      <c r="BJ948" s="36">
        <v>309.43655000000001</v>
      </c>
      <c r="BK948" s="36">
        <v>371.45690000000002</v>
      </c>
      <c r="BL948" s="36">
        <v>287.96126999999996</v>
      </c>
      <c r="BM948" s="36">
        <v>39.705389266508867</v>
      </c>
      <c r="BN948" s="36">
        <v>259.88531999999998</v>
      </c>
      <c r="BO948" s="36">
        <v>316.03721999999993</v>
      </c>
      <c r="BP948" s="36">
        <v>53733.700000000004</v>
      </c>
      <c r="BQ948" s="36">
        <v>14450.335756099204</v>
      </c>
      <c r="BR948" s="36">
        <v>44089.2</v>
      </c>
      <c r="BS948" s="36">
        <v>82667.199999999997</v>
      </c>
      <c r="BT948" s="36">
        <v>363.77819</v>
      </c>
      <c r="BU948" s="36">
        <v>10.859335823529943</v>
      </c>
      <c r="BV948" s="36">
        <v>356.09947999999997</v>
      </c>
      <c r="BW948" s="36">
        <v>371.45690000000002</v>
      </c>
      <c r="BX948" s="36">
        <v>330.11975999999999</v>
      </c>
      <c r="BY948" s="36">
        <v>19.915719060661679</v>
      </c>
      <c r="BZ948" s="36">
        <v>316.03721999999993</v>
      </c>
      <c r="CA948" s="36">
        <v>344.20230000000004</v>
      </c>
      <c r="CB948" s="36">
        <v>124345.26250000001</v>
      </c>
      <c r="CC948" s="36">
        <v>70705.20482801694</v>
      </c>
      <c r="CD948" s="36">
        <v>44089.2</v>
      </c>
      <c r="CE948" s="36">
        <v>209423.6</v>
      </c>
      <c r="CF948" s="36"/>
      <c r="CG948" s="40">
        <v>24.122</v>
      </c>
      <c r="CH948" s="40">
        <v>64.700999999999993</v>
      </c>
      <c r="CI948" s="40"/>
      <c r="CL948" s="5" t="str">
        <f t="shared" si="1991"/>
        <v>0.666_1_3</v>
      </c>
      <c r="CM948" s="95" t="str">
        <f t="shared" si="1992"/>
        <v>2G</v>
      </c>
      <c r="CN948" s="96">
        <f t="shared" si="1979"/>
        <v>22</v>
      </c>
      <c r="CO948" s="96" t="str">
        <f t="shared" si="1987"/>
        <v>0.666_0.5_3</v>
      </c>
      <c r="CP948" s="95" t="str">
        <f t="shared" si="1995"/>
        <v>2F</v>
      </c>
      <c r="CQ948" s="5">
        <f t="shared" si="1988"/>
        <v>13</v>
      </c>
      <c r="CV948" s="87"/>
      <c r="CW948" s="87"/>
      <c r="CX948" s="87"/>
      <c r="CY948" s="87"/>
      <c r="CZ948" s="87"/>
    </row>
    <row r="949" spans="1:104" s="5" customFormat="1">
      <c r="A949" s="13" t="s">
        <v>511</v>
      </c>
      <c r="B949" s="13">
        <v>1</v>
      </c>
      <c r="C949" s="13">
        <v>12</v>
      </c>
      <c r="D949" s="13" t="s">
        <v>95</v>
      </c>
      <c r="E949" s="35" t="s">
        <v>446</v>
      </c>
      <c r="F949" s="13" t="s">
        <v>36</v>
      </c>
      <c r="G949" s="36">
        <v>1053841731</v>
      </c>
      <c r="H949" s="13"/>
      <c r="I949" s="37">
        <v>23</v>
      </c>
      <c r="J949" s="37" t="s">
        <v>70</v>
      </c>
      <c r="K949" s="38">
        <v>43537</v>
      </c>
      <c r="L949" s="39">
        <v>0.45</v>
      </c>
      <c r="M949" s="37" t="s">
        <v>39</v>
      </c>
      <c r="N949" s="37" t="s">
        <v>188</v>
      </c>
      <c r="O949" s="37" t="s">
        <v>188</v>
      </c>
      <c r="P949" s="37" t="s">
        <v>190</v>
      </c>
      <c r="Q949" s="37">
        <v>4</v>
      </c>
      <c r="R949" s="13" t="s">
        <v>55</v>
      </c>
      <c r="S949" s="13" t="s">
        <v>44</v>
      </c>
      <c r="T949" s="13" t="s">
        <v>42</v>
      </c>
      <c r="U949" s="13" t="s">
        <v>52</v>
      </c>
      <c r="V949" s="13" t="s">
        <v>42</v>
      </c>
      <c r="W949" s="13" t="s">
        <v>66</v>
      </c>
      <c r="X949" s="13" t="s">
        <v>76</v>
      </c>
      <c r="Y949" s="13" t="s">
        <v>41</v>
      </c>
      <c r="Z949" s="13" t="s">
        <v>42</v>
      </c>
      <c r="AA949" s="13">
        <v>0</v>
      </c>
      <c r="AB949" s="13">
        <v>0</v>
      </c>
      <c r="AC949" s="72">
        <f t="shared" si="1980"/>
        <v>1</v>
      </c>
      <c r="AD949" s="13">
        <v>1</v>
      </c>
      <c r="AE949" s="72">
        <f t="shared" ref="AE949" si="2090">VALUE(IF(AD949=-2,0%,IF(AD949=-1,50%,IF(AD949=0,100%,IF(AD949=1,50%,IF(AD949=2,0%))))))</f>
        <v>0.5</v>
      </c>
      <c r="AF949" s="13" t="s">
        <v>42</v>
      </c>
      <c r="AG949" s="13">
        <v>0</v>
      </c>
      <c r="AH949" s="13" t="s">
        <v>42</v>
      </c>
      <c r="AI949" s="13">
        <f t="shared" si="1967"/>
        <v>0</v>
      </c>
      <c r="AJ949" s="70">
        <f t="shared" si="1982"/>
        <v>1</v>
      </c>
      <c r="AK949" s="59">
        <f t="shared" si="1983"/>
        <v>0</v>
      </c>
      <c r="AL949" s="70">
        <f t="shared" ref="AL949" si="2091">VALUE(IF(AK949=-3,0%,IF(AK949=-2,33.3%,IF(AK949=-1,66.6%,IF(AK949=0,100%,IF(AK949=1,66.6%,IF(AK949=2,33.3%,IF(AK949=3,0%))))))))</f>
        <v>1</v>
      </c>
      <c r="AM949" s="13" t="s">
        <v>41</v>
      </c>
      <c r="AN949" s="13" t="s">
        <v>42</v>
      </c>
      <c r="AO949" s="13"/>
      <c r="AP949" s="13">
        <v>101.31965006729475</v>
      </c>
      <c r="AQ949" s="13">
        <v>117.34261838440112</v>
      </c>
      <c r="AR949" s="13">
        <v>125.13020833333333</v>
      </c>
      <c r="AS949" s="13">
        <v>148.05555555555554</v>
      </c>
      <c r="AT949" s="36">
        <v>387.01121000000001</v>
      </c>
      <c r="AU949" s="36" t="str">
        <f t="shared" si="1985"/>
        <v>3</v>
      </c>
      <c r="AV949" s="36">
        <v>21.997116155355439</v>
      </c>
      <c r="AW949" s="36">
        <v>371.45690000000002</v>
      </c>
      <c r="AX949" s="36">
        <v>402.56551999999999</v>
      </c>
      <c r="AY949" s="36">
        <v>372.18912</v>
      </c>
      <c r="AZ949" s="36" t="str">
        <f t="shared" si="1986"/>
        <v>3</v>
      </c>
      <c r="BA949" s="36">
        <v>19.915719060661598</v>
      </c>
      <c r="BB949" s="36">
        <v>358.10658000000001</v>
      </c>
      <c r="BC949" s="36">
        <v>386.27166</v>
      </c>
      <c r="BD949" s="36">
        <v>231468.2</v>
      </c>
      <c r="BE949" s="36" t="s">
        <v>50</v>
      </c>
      <c r="BF949" s="36">
        <v>231468.2</v>
      </c>
      <c r="BG949" s="36">
        <v>231468.2</v>
      </c>
      <c r="BH949" s="36">
        <v>387.01121000000001</v>
      </c>
      <c r="BI949" s="36">
        <v>21.997116155355439</v>
      </c>
      <c r="BJ949" s="36">
        <v>371.45690000000002</v>
      </c>
      <c r="BK949" s="36">
        <v>402.56551999999999</v>
      </c>
      <c r="BL949" s="36">
        <v>365.23698000000002</v>
      </c>
      <c r="BM949" s="36">
        <v>29.747529736178066</v>
      </c>
      <c r="BN949" s="36">
        <v>344.20230000000004</v>
      </c>
      <c r="BO949" s="36">
        <v>386.27166</v>
      </c>
      <c r="BP949" s="36">
        <v>201156.88333333333</v>
      </c>
      <c r="BQ949" s="36">
        <v>32650.931557945696</v>
      </c>
      <c r="BR949" s="36">
        <v>148801</v>
      </c>
      <c r="BS949" s="36">
        <v>231468.2</v>
      </c>
      <c r="BT949" s="36">
        <v>402.56551999999999</v>
      </c>
      <c r="BU949" s="36">
        <v>0</v>
      </c>
      <c r="BV949" s="36">
        <v>402.56551999999999</v>
      </c>
      <c r="BW949" s="36">
        <v>402.56551999999999</v>
      </c>
      <c r="BX949" s="36">
        <v>365.23698000000002</v>
      </c>
      <c r="BY949" s="36">
        <v>29.747529736178066</v>
      </c>
      <c r="BZ949" s="36">
        <v>344.20230000000004</v>
      </c>
      <c r="CA949" s="36">
        <v>386.27166</v>
      </c>
      <c r="CB949" s="36">
        <v>196679.06875000003</v>
      </c>
      <c r="CC949" s="36">
        <v>22742.531013051608</v>
      </c>
      <c r="CD949" s="36">
        <v>148801</v>
      </c>
      <c r="CE949" s="36">
        <v>231468.2</v>
      </c>
      <c r="CF949" s="36"/>
      <c r="CG949" s="40">
        <v>24.074000000000002</v>
      </c>
      <c r="CH949" s="40">
        <v>65.206999999999994</v>
      </c>
      <c r="CI949" s="40"/>
      <c r="CL949" s="5" t="str">
        <f t="shared" si="1991"/>
        <v>1_1_3</v>
      </c>
      <c r="CM949" s="95" t="str">
        <f t="shared" si="1992"/>
        <v>2J</v>
      </c>
      <c r="CN949" s="96">
        <f t="shared" si="1979"/>
        <v>54</v>
      </c>
      <c r="CO949" s="96" t="str">
        <f t="shared" si="1987"/>
        <v>1_0.5_3</v>
      </c>
      <c r="CP949" s="95" t="str">
        <f t="shared" si="1995"/>
        <v>2I</v>
      </c>
      <c r="CQ949" s="5">
        <f t="shared" si="1988"/>
        <v>27</v>
      </c>
      <c r="CV949" s="87"/>
      <c r="CW949" s="87"/>
      <c r="CX949" s="87"/>
      <c r="CY949" s="87"/>
      <c r="CZ949" s="87"/>
    </row>
    <row r="950" spans="1:104" s="5" customFormat="1">
      <c r="A950" s="13" t="s">
        <v>511</v>
      </c>
      <c r="B950" s="13">
        <v>1</v>
      </c>
      <c r="C950" s="13">
        <v>12</v>
      </c>
      <c r="D950" s="13" t="s">
        <v>95</v>
      </c>
      <c r="E950" s="35" t="s">
        <v>446</v>
      </c>
      <c r="F950" s="13" t="s">
        <v>36</v>
      </c>
      <c r="G950" s="36">
        <v>1053841731</v>
      </c>
      <c r="H950" s="13"/>
      <c r="I950" s="37">
        <v>23</v>
      </c>
      <c r="J950" s="37" t="s">
        <v>70</v>
      </c>
      <c r="K950" s="38">
        <v>43537</v>
      </c>
      <c r="L950" s="39">
        <v>0.4604166666666667</v>
      </c>
      <c r="M950" s="37" t="s">
        <v>39</v>
      </c>
      <c r="N950" s="37" t="s">
        <v>188</v>
      </c>
      <c r="O950" s="37" t="s">
        <v>188</v>
      </c>
      <c r="P950" s="37" t="s">
        <v>190</v>
      </c>
      <c r="Q950" s="37">
        <v>5</v>
      </c>
      <c r="R950" s="13" t="s">
        <v>55</v>
      </c>
      <c r="S950" s="13" t="s">
        <v>44</v>
      </c>
      <c r="T950" s="13" t="s">
        <v>42</v>
      </c>
      <c r="U950" s="13" t="s">
        <v>52</v>
      </c>
      <c r="V950" s="13" t="s">
        <v>42</v>
      </c>
      <c r="W950" s="13" t="s">
        <v>66</v>
      </c>
      <c r="X950" s="13" t="s">
        <v>76</v>
      </c>
      <c r="Y950" s="13" t="s">
        <v>41</v>
      </c>
      <c r="Z950" s="13" t="s">
        <v>41</v>
      </c>
      <c r="AA950" s="13">
        <v>0</v>
      </c>
      <c r="AB950" s="13">
        <v>0</v>
      </c>
      <c r="AC950" s="72">
        <f t="shared" si="1980"/>
        <v>1</v>
      </c>
      <c r="AD950" s="13">
        <v>1</v>
      </c>
      <c r="AE950" s="72">
        <f t="shared" ref="AE950" si="2092">VALUE(IF(AD950=-2,0%,IF(AD950=-1,50%,IF(AD950=0,100%,IF(AD950=1,50%,IF(AD950=2,0%))))))</f>
        <v>0.5</v>
      </c>
      <c r="AF950" s="13" t="s">
        <v>42</v>
      </c>
      <c r="AG950" s="13">
        <v>0</v>
      </c>
      <c r="AH950" s="13" t="s">
        <v>42</v>
      </c>
      <c r="AI950" s="13">
        <f t="shared" si="1967"/>
        <v>0</v>
      </c>
      <c r="AJ950" s="70">
        <f t="shared" si="1982"/>
        <v>1</v>
      </c>
      <c r="AK950" s="59">
        <f t="shared" si="1983"/>
        <v>0</v>
      </c>
      <c r="AL950" s="70">
        <f t="shared" ref="AL950" si="2093">VALUE(IF(AK950=-3,0%,IF(AK950=-2,33.3%,IF(AK950=-1,66.6%,IF(AK950=0,100%,IF(AK950=1,66.6%,IF(AK950=2,33.3%,IF(AK950=3,0%))))))))</f>
        <v>1</v>
      </c>
      <c r="AM950" s="13" t="s">
        <v>41</v>
      </c>
      <c r="AN950" s="13" t="s">
        <v>41</v>
      </c>
      <c r="AO950" s="13"/>
      <c r="AP950" s="13">
        <v>101.31965006729475</v>
      </c>
      <c r="AQ950" s="13">
        <v>117.34261838440112</v>
      </c>
      <c r="AR950" s="13">
        <v>125.13020833333333</v>
      </c>
      <c r="AS950" s="13">
        <v>148.05555555555554</v>
      </c>
      <c r="AT950" s="36">
        <v>270.55077500000004</v>
      </c>
      <c r="AU950" s="36" t="str">
        <f t="shared" si="1985"/>
        <v>2</v>
      </c>
      <c r="AV950" s="36">
        <v>10.998558077677719</v>
      </c>
      <c r="AW950" s="36">
        <v>262.77362000000005</v>
      </c>
      <c r="AX950" s="36">
        <v>278.32793000000004</v>
      </c>
      <c r="AY950" s="36">
        <v>316.03721999999993</v>
      </c>
      <c r="AZ950" s="36" t="str">
        <f t="shared" si="1986"/>
        <v>3</v>
      </c>
      <c r="BA950" s="36">
        <v>0</v>
      </c>
      <c r="BB950" s="36">
        <v>316.03721999999993</v>
      </c>
      <c r="BC950" s="36">
        <v>316.03721999999993</v>
      </c>
      <c r="BD950" s="36">
        <v>202534.67499999999</v>
      </c>
      <c r="BE950" s="36" t="s">
        <v>50</v>
      </c>
      <c r="BF950" s="36">
        <v>159823.29999999999</v>
      </c>
      <c r="BG950" s="36">
        <v>231468.2</v>
      </c>
      <c r="BH950" s="36">
        <v>317.213705</v>
      </c>
      <c r="BI950" s="36">
        <v>54.992790388388507</v>
      </c>
      <c r="BJ950" s="36">
        <v>278.32793000000004</v>
      </c>
      <c r="BK950" s="36">
        <v>356.09947999999997</v>
      </c>
      <c r="BL950" s="36">
        <v>323.07848999999993</v>
      </c>
      <c r="BM950" s="36">
        <v>9.9578595303307988</v>
      </c>
      <c r="BN950" s="36">
        <v>316.03721999999993</v>
      </c>
      <c r="BO950" s="36">
        <v>330.11975999999993</v>
      </c>
      <c r="BP950" s="36">
        <v>208505.08333333334</v>
      </c>
      <c r="BQ950" s="36">
        <v>27092.577196672522</v>
      </c>
      <c r="BR950" s="36">
        <v>159823.29999999999</v>
      </c>
      <c r="BS950" s="36">
        <v>242490.5</v>
      </c>
      <c r="BT950" s="36">
        <v>340.44672500000001</v>
      </c>
      <c r="BU950" s="36">
        <v>87.849242367273916</v>
      </c>
      <c r="BV950" s="36">
        <v>278.32793000000004</v>
      </c>
      <c r="BW950" s="36">
        <v>402.56551999999999</v>
      </c>
      <c r="BX950" s="36">
        <v>351.15443999999997</v>
      </c>
      <c r="BY950" s="36">
        <v>49.663248796839746</v>
      </c>
      <c r="BZ950" s="36">
        <v>316.03721999999993</v>
      </c>
      <c r="CA950" s="36">
        <v>386.27166</v>
      </c>
      <c r="CB950" s="36">
        <v>202879.125</v>
      </c>
      <c r="CC950" s="36">
        <v>46599.615877451193</v>
      </c>
      <c r="CD950" s="36">
        <v>99200.7</v>
      </c>
      <c r="CE950" s="36">
        <v>242490.5</v>
      </c>
      <c r="CF950" s="36"/>
      <c r="CG950" s="40">
        <v>24.291</v>
      </c>
      <c r="CH950" s="40">
        <v>64.063000000000002</v>
      </c>
      <c r="CI950" s="40"/>
      <c r="CL950" s="5" t="str">
        <f t="shared" si="1991"/>
        <v>1_1_3</v>
      </c>
      <c r="CM950" s="95" t="str">
        <f t="shared" si="1992"/>
        <v>2J</v>
      </c>
      <c r="CN950" s="96">
        <f t="shared" si="1979"/>
        <v>54</v>
      </c>
      <c r="CO950" s="96" t="str">
        <f t="shared" si="1987"/>
        <v>1_0.5_3</v>
      </c>
      <c r="CP950" s="95" t="str">
        <f t="shared" si="1995"/>
        <v>2I</v>
      </c>
      <c r="CQ950" s="5">
        <f t="shared" si="1988"/>
        <v>27</v>
      </c>
      <c r="CV950" s="87"/>
      <c r="CW950" s="87"/>
      <c r="CX950" s="87"/>
      <c r="CY950" s="87"/>
      <c r="CZ950" s="87"/>
    </row>
    <row r="951" spans="1:104" s="5" customFormat="1">
      <c r="A951" s="13" t="s">
        <v>511</v>
      </c>
      <c r="B951" s="13">
        <v>1</v>
      </c>
      <c r="C951" s="13">
        <v>12</v>
      </c>
      <c r="D951" s="13" t="s">
        <v>95</v>
      </c>
      <c r="E951" s="35" t="s">
        <v>446</v>
      </c>
      <c r="F951" s="13" t="s">
        <v>36</v>
      </c>
      <c r="G951" s="36">
        <v>1053841731</v>
      </c>
      <c r="H951" s="13"/>
      <c r="I951" s="37">
        <v>23</v>
      </c>
      <c r="J951" s="37" t="s">
        <v>70</v>
      </c>
      <c r="K951" s="38">
        <v>43537</v>
      </c>
      <c r="L951" s="39">
        <v>0.47152777777777777</v>
      </c>
      <c r="M951" s="37" t="s">
        <v>39</v>
      </c>
      <c r="N951" s="37" t="s">
        <v>188</v>
      </c>
      <c r="O951" s="37" t="s">
        <v>188</v>
      </c>
      <c r="P951" s="37" t="s">
        <v>190</v>
      </c>
      <c r="Q951" s="37">
        <v>6</v>
      </c>
      <c r="R951" s="13" t="s">
        <v>55</v>
      </c>
      <c r="S951" s="13" t="s">
        <v>44</v>
      </c>
      <c r="T951" s="13" t="s">
        <v>42</v>
      </c>
      <c r="U951" s="13" t="s">
        <v>52</v>
      </c>
      <c r="V951" s="13" t="s">
        <v>42</v>
      </c>
      <c r="W951" s="13" t="s">
        <v>66</v>
      </c>
      <c r="X951" s="13" t="s">
        <v>76</v>
      </c>
      <c r="Y951" s="13" t="s">
        <v>41</v>
      </c>
      <c r="Z951" s="13" t="s">
        <v>41</v>
      </c>
      <c r="AA951" s="13">
        <v>0</v>
      </c>
      <c r="AB951" s="13">
        <v>0</v>
      </c>
      <c r="AC951" s="72">
        <f t="shared" si="1980"/>
        <v>1</v>
      </c>
      <c r="AD951" s="13">
        <v>1</v>
      </c>
      <c r="AE951" s="72">
        <f t="shared" ref="AE951" si="2094">VALUE(IF(AD951=-2,0%,IF(AD951=-1,50%,IF(AD951=0,100%,IF(AD951=1,50%,IF(AD951=2,0%))))))</f>
        <v>0.5</v>
      </c>
      <c r="AF951" s="13" t="s">
        <v>42</v>
      </c>
      <c r="AG951" s="13">
        <v>0</v>
      </c>
      <c r="AH951" s="13" t="s">
        <v>42</v>
      </c>
      <c r="AI951" s="13">
        <f t="shared" si="1967"/>
        <v>0</v>
      </c>
      <c r="AJ951" s="70">
        <f t="shared" si="1982"/>
        <v>1</v>
      </c>
      <c r="AK951" s="59">
        <f t="shared" si="1983"/>
        <v>0</v>
      </c>
      <c r="AL951" s="70">
        <f t="shared" ref="AL951" si="2095">VALUE(IF(AK951=-3,0%,IF(AK951=-2,33.3%,IF(AK951=-1,66.6%,IF(AK951=0,100%,IF(AK951=1,66.6%,IF(AK951=2,33.3%,IF(AK951=3,0%))))))))</f>
        <v>1</v>
      </c>
      <c r="AM951" s="13" t="s">
        <v>41</v>
      </c>
      <c r="AN951" s="13" t="s">
        <v>41</v>
      </c>
      <c r="AO951" s="13"/>
      <c r="AP951" s="13">
        <v>101.31965006729475</v>
      </c>
      <c r="AQ951" s="13">
        <v>117.34261838440112</v>
      </c>
      <c r="AR951" s="13">
        <v>125.13020833333333</v>
      </c>
      <c r="AS951" s="13">
        <v>148.05555555555554</v>
      </c>
      <c r="AT951" s="36">
        <v>301.65939500000002</v>
      </c>
      <c r="AU951" s="36" t="str">
        <f t="shared" si="1985"/>
        <v>3</v>
      </c>
      <c r="AV951" s="36">
        <v>10.998558077677719</v>
      </c>
      <c r="AW951" s="36">
        <v>293.88224000000002</v>
      </c>
      <c r="AX951" s="36">
        <v>309.43655000000001</v>
      </c>
      <c r="AY951" s="36">
        <v>294.91340999999994</v>
      </c>
      <c r="AZ951" s="36" t="str">
        <f t="shared" si="1986"/>
        <v>2</v>
      </c>
      <c r="BA951" s="36">
        <v>29.873578590992395</v>
      </c>
      <c r="BB951" s="36">
        <v>273.78959999999995</v>
      </c>
      <c r="BC951" s="36">
        <v>316.03721999999993</v>
      </c>
      <c r="BD951" s="36">
        <v>245246.07499999998</v>
      </c>
      <c r="BE951" s="36" t="s">
        <v>50</v>
      </c>
      <c r="BF951" s="36">
        <v>187379</v>
      </c>
      <c r="BG951" s="36">
        <v>264535.09999999998</v>
      </c>
      <c r="BH951" s="36">
        <v>301.65939500000002</v>
      </c>
      <c r="BI951" s="36">
        <v>10.998558077677719</v>
      </c>
      <c r="BJ951" s="36">
        <v>293.88224000000002</v>
      </c>
      <c r="BK951" s="36">
        <v>309.43655000000001</v>
      </c>
      <c r="BL951" s="36">
        <v>294.91340999999994</v>
      </c>
      <c r="BM951" s="36">
        <v>29.873578590992395</v>
      </c>
      <c r="BN951" s="36">
        <v>273.78959999999995</v>
      </c>
      <c r="BO951" s="36">
        <v>316.03721999999993</v>
      </c>
      <c r="BP951" s="36">
        <v>145126.88333333333</v>
      </c>
      <c r="BQ951" s="36">
        <v>64333.453666764028</v>
      </c>
      <c r="BR951" s="36">
        <v>82667.199999999997</v>
      </c>
      <c r="BS951" s="36">
        <v>264535.09999999998</v>
      </c>
      <c r="BT951" s="36">
        <v>309.43655000000001</v>
      </c>
      <c r="BU951" s="36">
        <v>0</v>
      </c>
      <c r="BV951" s="36">
        <v>309.43655000000001</v>
      </c>
      <c r="BW951" s="36">
        <v>309.43655000000001</v>
      </c>
      <c r="BX951" s="36">
        <v>323.07848999999993</v>
      </c>
      <c r="BY951" s="36">
        <v>9.9578595303307988</v>
      </c>
      <c r="BZ951" s="36">
        <v>316.03721999999993</v>
      </c>
      <c r="CA951" s="36">
        <v>330.11975999999993</v>
      </c>
      <c r="CB951" s="36">
        <v>161201.06875000001</v>
      </c>
      <c r="CC951" s="36">
        <v>60955.712497022141</v>
      </c>
      <c r="CD951" s="36">
        <v>82667.199999999997</v>
      </c>
      <c r="CE951" s="36">
        <v>264535.09999999998</v>
      </c>
      <c r="CF951" s="36"/>
      <c r="CG951" s="40">
        <v>24.652999999999999</v>
      </c>
      <c r="CH951" s="40">
        <v>62.417999999999999</v>
      </c>
      <c r="CI951" s="40"/>
      <c r="CL951" s="5" t="str">
        <f t="shared" si="1991"/>
        <v>1_1_2</v>
      </c>
      <c r="CM951" s="95" t="str">
        <f t="shared" si="1992"/>
        <v>1X</v>
      </c>
      <c r="CN951" s="96">
        <f t="shared" si="1979"/>
        <v>146</v>
      </c>
      <c r="CO951" s="96" t="str">
        <f t="shared" si="1987"/>
        <v>1_0.5_2</v>
      </c>
      <c r="CP951" s="95" t="str">
        <f t="shared" si="1995"/>
        <v>1W</v>
      </c>
      <c r="CQ951" s="5">
        <f t="shared" si="1988"/>
        <v>89</v>
      </c>
      <c r="CV951" s="87"/>
      <c r="CW951" s="87"/>
      <c r="CX951" s="87"/>
      <c r="CY951" s="87"/>
      <c r="CZ951" s="87"/>
    </row>
    <row r="952" spans="1:104" s="5" customFormat="1">
      <c r="A952" s="13" t="s">
        <v>511</v>
      </c>
      <c r="B952" s="13">
        <v>2</v>
      </c>
      <c r="C952" s="13">
        <v>2</v>
      </c>
      <c r="D952" s="13" t="s">
        <v>101</v>
      </c>
      <c r="E952" s="35" t="s">
        <v>448</v>
      </c>
      <c r="F952" s="13" t="s">
        <v>36</v>
      </c>
      <c r="G952" s="36">
        <v>1054998071</v>
      </c>
      <c r="H952" s="13">
        <v>0</v>
      </c>
      <c r="I952" s="37">
        <v>21</v>
      </c>
      <c r="J952" s="37" t="s">
        <v>38</v>
      </c>
      <c r="K952" s="38">
        <v>43537</v>
      </c>
      <c r="L952" s="39">
        <v>0.60416666666666663</v>
      </c>
      <c r="M952" s="37" t="s">
        <v>39</v>
      </c>
      <c r="N952" s="37"/>
      <c r="O952" s="37"/>
      <c r="P952" s="37"/>
      <c r="Q952" s="37">
        <v>1</v>
      </c>
      <c r="R952" s="13" t="s">
        <v>62</v>
      </c>
      <c r="S952" s="13" t="s">
        <v>63</v>
      </c>
      <c r="T952" s="13" t="s">
        <v>42</v>
      </c>
      <c r="U952" s="13" t="s">
        <v>45</v>
      </c>
      <c r="V952" s="13" t="s">
        <v>41</v>
      </c>
      <c r="W952" s="13" t="s">
        <v>64</v>
      </c>
      <c r="X952" s="13" t="s">
        <v>88</v>
      </c>
      <c r="Y952" s="13" t="s">
        <v>41</v>
      </c>
      <c r="Z952" s="13" t="s">
        <v>41</v>
      </c>
      <c r="AA952" s="13">
        <v>0</v>
      </c>
      <c r="AB952" s="13">
        <v>1</v>
      </c>
      <c r="AC952" s="72">
        <f t="shared" si="1980"/>
        <v>0.5</v>
      </c>
      <c r="AD952" s="13">
        <v>0</v>
      </c>
      <c r="AE952" s="72">
        <f t="shared" ref="AE952" si="2096">VALUE(IF(AD952=-2,0%,IF(AD952=-1,50%,IF(AD952=0,100%,IF(AD952=1,50%,IF(AD952=2,0%))))))</f>
        <v>1</v>
      </c>
      <c r="AF952" s="13" t="s">
        <v>42</v>
      </c>
      <c r="AG952" s="13">
        <v>1</v>
      </c>
      <c r="AH952" s="13" t="s">
        <v>41</v>
      </c>
      <c r="AI952" s="13">
        <f t="shared" si="1967"/>
        <v>3</v>
      </c>
      <c r="AJ952" s="70">
        <f t="shared" si="1982"/>
        <v>0</v>
      </c>
      <c r="AK952" s="59">
        <f t="shared" si="1983"/>
        <v>-3</v>
      </c>
      <c r="AL952" s="70">
        <f t="shared" ref="AL952" si="2097">VALUE(IF(AK952=-3,0%,IF(AK952=-2,33.3%,IF(AK952=-1,66.6%,IF(AK952=0,100%,IF(AK952=1,66.6%,IF(AK952=2,33.3%,IF(AK952=3,0%))))))))</f>
        <v>0</v>
      </c>
      <c r="AM952" s="13" t="s">
        <v>41</v>
      </c>
      <c r="AN952" s="13" t="s">
        <v>41</v>
      </c>
      <c r="AO952" s="13"/>
      <c r="AP952" s="13">
        <v>101.31965006729475</v>
      </c>
      <c r="AQ952" s="13">
        <v>117.34261838440112</v>
      </c>
      <c r="AR952" s="13">
        <v>125.13020833333333</v>
      </c>
      <c r="AS952" s="13">
        <v>148.05555555555554</v>
      </c>
      <c r="AT952" s="36">
        <v>597.83194499999991</v>
      </c>
      <c r="AU952" s="36" t="str">
        <f t="shared" si="1985"/>
        <v>4</v>
      </c>
      <c r="AV952" s="36">
        <v>23.62704112661088</v>
      </c>
      <c r="AW952" s="36">
        <v>581.12510399999996</v>
      </c>
      <c r="AX952" s="36">
        <v>614.53878599999996</v>
      </c>
      <c r="AY952" s="36">
        <v>542.8781606</v>
      </c>
      <c r="AZ952" s="36" t="str">
        <f t="shared" si="1986"/>
        <v>4</v>
      </c>
      <c r="BA952" s="36">
        <v>16.049995986399487</v>
      </c>
      <c r="BB952" s="36">
        <v>531.5290996</v>
      </c>
      <c r="BC952" s="36">
        <v>554.22722159999989</v>
      </c>
      <c r="BD952" s="36">
        <v>176356.7</v>
      </c>
      <c r="BE952" s="36" t="s">
        <v>50</v>
      </c>
      <c r="BF952" s="36">
        <v>176356.7</v>
      </c>
      <c r="BG952" s="36">
        <v>176356.7</v>
      </c>
      <c r="BH952" s="36">
        <v>586.95011799999997</v>
      </c>
      <c r="BI952" s="36">
        <v>39.016268453408586</v>
      </c>
      <c r="BJ952" s="36">
        <v>559.36144999999999</v>
      </c>
      <c r="BK952" s="36">
        <v>614.53878599999996</v>
      </c>
      <c r="BL952" s="36">
        <v>520.15757099999996</v>
      </c>
      <c r="BM952" s="36">
        <v>16.081769971033541</v>
      </c>
      <c r="BN952" s="36">
        <v>508.78604239999999</v>
      </c>
      <c r="BO952" s="36">
        <v>531.5290996</v>
      </c>
      <c r="BP952" s="36">
        <v>176356.69999999998</v>
      </c>
      <c r="BQ952" s="36">
        <v>3.188164890191786E-11</v>
      </c>
      <c r="BR952" s="36">
        <v>176356.7</v>
      </c>
      <c r="BS952" s="36">
        <v>176356.7</v>
      </c>
      <c r="BT952" s="36">
        <v>560.292866</v>
      </c>
      <c r="BU952" s="36">
        <v>76.715315767405855</v>
      </c>
      <c r="BV952" s="36">
        <v>506.04694600000005</v>
      </c>
      <c r="BW952" s="36">
        <v>614.53878599999996</v>
      </c>
      <c r="BX952" s="36">
        <v>503.13040699999999</v>
      </c>
      <c r="BY952" s="36">
        <v>40.161816228584456</v>
      </c>
      <c r="BZ952" s="36">
        <v>474.73171439999999</v>
      </c>
      <c r="CA952" s="36">
        <v>531.5290996</v>
      </c>
      <c r="CB952" s="36">
        <v>176356.70000000004</v>
      </c>
      <c r="CC952" s="36">
        <v>3.0058306845273019E-11</v>
      </c>
      <c r="CD952" s="36">
        <v>176356.7</v>
      </c>
      <c r="CE952" s="36">
        <v>176356.7</v>
      </c>
      <c r="CF952" s="36"/>
      <c r="CG952" s="40">
        <v>27.308</v>
      </c>
      <c r="CH952" s="40">
        <v>54.777000000000001</v>
      </c>
      <c r="CI952" s="40"/>
      <c r="CL952" s="5" t="str">
        <f t="shared" si="1991"/>
        <v>0_0.5_4</v>
      </c>
      <c r="CM952" s="95" t="str">
        <f t="shared" si="1992"/>
        <v>2L</v>
      </c>
      <c r="CN952" s="96">
        <f t="shared" si="1979"/>
        <v>7</v>
      </c>
      <c r="CO952" s="96" t="str">
        <f t="shared" si="1987"/>
        <v>0_1_4</v>
      </c>
      <c r="CP952" s="95" t="str">
        <f t="shared" si="1995"/>
        <v>2M</v>
      </c>
      <c r="CQ952" s="5">
        <f t="shared" si="1988"/>
        <v>8</v>
      </c>
      <c r="CV952" s="87"/>
      <c r="CW952" s="87"/>
      <c r="CX952" s="87"/>
      <c r="CY952" s="87"/>
      <c r="CZ952" s="87"/>
    </row>
    <row r="953" spans="1:104" s="5" customFormat="1">
      <c r="A953" s="13" t="s">
        <v>511</v>
      </c>
      <c r="B953" s="13">
        <v>2</v>
      </c>
      <c r="C953" s="13">
        <v>2</v>
      </c>
      <c r="D953" s="13" t="s">
        <v>101</v>
      </c>
      <c r="E953" s="35" t="s">
        <v>448</v>
      </c>
      <c r="F953" s="13" t="s">
        <v>36</v>
      </c>
      <c r="G953" s="36">
        <v>1054998071</v>
      </c>
      <c r="H953" s="13"/>
      <c r="I953" s="37">
        <v>21</v>
      </c>
      <c r="J953" s="37" t="s">
        <v>38</v>
      </c>
      <c r="K953" s="38">
        <v>43537</v>
      </c>
      <c r="L953" s="39">
        <v>0.62013888888888891</v>
      </c>
      <c r="M953" s="37" t="s">
        <v>39</v>
      </c>
      <c r="N953" s="37"/>
      <c r="O953" s="37"/>
      <c r="P953" s="37"/>
      <c r="Q953" s="37">
        <v>2</v>
      </c>
      <c r="R953" s="13" t="s">
        <v>55</v>
      </c>
      <c r="S953" s="13" t="s">
        <v>63</v>
      </c>
      <c r="T953" s="13" t="s">
        <v>42</v>
      </c>
      <c r="U953" s="13" t="s">
        <v>45</v>
      </c>
      <c r="V953" s="13" t="s">
        <v>41</v>
      </c>
      <c r="W953" s="13" t="s">
        <v>66</v>
      </c>
      <c r="X953" s="13" t="s">
        <v>76</v>
      </c>
      <c r="Y953" s="13" t="s">
        <v>41</v>
      </c>
      <c r="Z953" s="13" t="s">
        <v>41</v>
      </c>
      <c r="AA953" s="13">
        <v>0</v>
      </c>
      <c r="AB953" s="13">
        <v>0</v>
      </c>
      <c r="AC953" s="72">
        <f t="shared" si="1980"/>
        <v>1</v>
      </c>
      <c r="AD953" s="13">
        <v>0</v>
      </c>
      <c r="AE953" s="72">
        <f t="shared" ref="AE953" si="2098">VALUE(IF(AD953=-2,0%,IF(AD953=-1,50%,IF(AD953=0,100%,IF(AD953=1,50%,IF(AD953=2,0%))))))</f>
        <v>1</v>
      </c>
      <c r="AF953" s="13" t="s">
        <v>42</v>
      </c>
      <c r="AG953" s="13">
        <v>1</v>
      </c>
      <c r="AH953" s="13" t="s">
        <v>41</v>
      </c>
      <c r="AI953" s="13">
        <f t="shared" si="1967"/>
        <v>0</v>
      </c>
      <c r="AJ953" s="70">
        <f t="shared" si="1982"/>
        <v>1</v>
      </c>
      <c r="AK953" s="59">
        <f t="shared" si="1983"/>
        <v>0</v>
      </c>
      <c r="AL953" s="70">
        <f t="shared" ref="AL953" si="2099">VALUE(IF(AK953=-3,0%,IF(AK953=-2,33.3%,IF(AK953=-1,66.6%,IF(AK953=0,100%,IF(AK953=1,66.6%,IF(AK953=2,33.3%,IF(AK953=3,0%))))))))</f>
        <v>1</v>
      </c>
      <c r="AM953" s="13" t="s">
        <v>41</v>
      </c>
      <c r="AN953" s="13" t="s">
        <v>41</v>
      </c>
      <c r="AO953" s="13"/>
      <c r="AP953" s="13">
        <v>101.31965006729475</v>
      </c>
      <c r="AQ953" s="13">
        <v>117.34261838440112</v>
      </c>
      <c r="AR953" s="13">
        <v>125.13020833333333</v>
      </c>
      <c r="AS953" s="13">
        <v>148.05555555555554</v>
      </c>
      <c r="AT953" s="36">
        <v>597.75705300000004</v>
      </c>
      <c r="AU953" s="36" t="str">
        <f t="shared" si="1985"/>
        <v>4</v>
      </c>
      <c r="AV953" s="36">
        <v>7.8756803755369322</v>
      </c>
      <c r="AW953" s="36">
        <v>592.18810600000006</v>
      </c>
      <c r="AX953" s="36">
        <v>603.32600000000002</v>
      </c>
      <c r="AY953" s="36">
        <v>582.39211754999997</v>
      </c>
      <c r="AZ953" s="36" t="str">
        <f t="shared" si="1986"/>
        <v>4</v>
      </c>
      <c r="BA953" s="36">
        <v>7.9972963072292877</v>
      </c>
      <c r="BB953" s="36">
        <v>576.73717510000006</v>
      </c>
      <c r="BC953" s="36">
        <v>588.04705999999999</v>
      </c>
      <c r="BD953" s="36">
        <v>169467.8</v>
      </c>
      <c r="BE953" s="36" t="s">
        <v>50</v>
      </c>
      <c r="BF953" s="36">
        <v>165334.39999999999</v>
      </c>
      <c r="BG953" s="36">
        <v>170845.6</v>
      </c>
      <c r="BH953" s="36">
        <v>603.36344600000007</v>
      </c>
      <c r="BI953" s="36">
        <v>15.804317392130471</v>
      </c>
      <c r="BJ953" s="36">
        <v>592.18810600000006</v>
      </c>
      <c r="BK953" s="36">
        <v>614.53878599999996</v>
      </c>
      <c r="BL953" s="36">
        <v>582.39211754999997</v>
      </c>
      <c r="BM953" s="36">
        <v>7.9972963072292877</v>
      </c>
      <c r="BN953" s="36">
        <v>576.73717510000006</v>
      </c>
      <c r="BO953" s="36">
        <v>588.04705999999999</v>
      </c>
      <c r="BP953" s="36">
        <v>148341.70000000001</v>
      </c>
      <c r="BQ953" s="36">
        <v>47549.968319526721</v>
      </c>
      <c r="BR953" s="36">
        <v>57867</v>
      </c>
      <c r="BS953" s="36">
        <v>176356.7</v>
      </c>
      <c r="BT953" s="36">
        <v>597.75705300000004</v>
      </c>
      <c r="BU953" s="36">
        <v>7.8756803755369322</v>
      </c>
      <c r="BV953" s="36">
        <v>592.18810600000006</v>
      </c>
      <c r="BW953" s="36">
        <v>603.32600000000002</v>
      </c>
      <c r="BX953" s="36">
        <v>582.39211754999997</v>
      </c>
      <c r="BY953" s="36">
        <v>7.9972963072292877</v>
      </c>
      <c r="BZ953" s="36">
        <v>576.73717510000006</v>
      </c>
      <c r="CA953" s="36">
        <v>588.04705999999999</v>
      </c>
      <c r="CB953" s="36">
        <v>162062.16875000001</v>
      </c>
      <c r="CC953" s="36">
        <v>30206.240035081461</v>
      </c>
      <c r="CD953" s="36">
        <v>57867</v>
      </c>
      <c r="CE953" s="36">
        <v>176356.7</v>
      </c>
      <c r="CF953" s="36"/>
      <c r="CG953" s="40">
        <v>26.965</v>
      </c>
      <c r="CH953" s="40">
        <v>49.957000000000001</v>
      </c>
      <c r="CI953" s="40"/>
      <c r="CL953" s="5" t="str">
        <f t="shared" si="1991"/>
        <v>1_1_4</v>
      </c>
      <c r="CM953" s="95" t="str">
        <f t="shared" si="1992"/>
        <v>2V</v>
      </c>
      <c r="CN953" s="96">
        <f t="shared" si="1979"/>
        <v>39</v>
      </c>
      <c r="CO953" s="96" t="str">
        <f t="shared" si="1987"/>
        <v>1_1_4</v>
      </c>
      <c r="CP953" s="95" t="str">
        <f t="shared" si="1995"/>
        <v>2V</v>
      </c>
      <c r="CQ953" s="5">
        <f t="shared" si="1988"/>
        <v>37</v>
      </c>
      <c r="CV953" s="87"/>
      <c r="CW953" s="87"/>
      <c r="CX953" s="87"/>
      <c r="CY953" s="87"/>
      <c r="CZ953" s="87"/>
    </row>
    <row r="954" spans="1:104" s="5" customFormat="1">
      <c r="A954" s="13" t="s">
        <v>511</v>
      </c>
      <c r="B954" s="13">
        <v>2</v>
      </c>
      <c r="C954" s="13">
        <v>2</v>
      </c>
      <c r="D954" s="13" t="s">
        <v>101</v>
      </c>
      <c r="E954" s="35" t="s">
        <v>448</v>
      </c>
      <c r="F954" s="13" t="s">
        <v>36</v>
      </c>
      <c r="G954" s="36">
        <v>1054998071</v>
      </c>
      <c r="H954" s="13">
        <v>0</v>
      </c>
      <c r="I954" s="37">
        <v>21</v>
      </c>
      <c r="J954" s="37" t="s">
        <v>38</v>
      </c>
      <c r="K954" s="38">
        <v>43537</v>
      </c>
      <c r="L954" s="39">
        <v>0.62986111111111109</v>
      </c>
      <c r="M954" s="37" t="s">
        <v>39</v>
      </c>
      <c r="N954" s="37"/>
      <c r="O954" s="37"/>
      <c r="P954" s="37"/>
      <c r="Q954" s="37">
        <v>3</v>
      </c>
      <c r="R954" s="13" t="s">
        <v>55</v>
      </c>
      <c r="S954" s="13" t="s">
        <v>63</v>
      </c>
      <c r="T954" s="13" t="s">
        <v>42</v>
      </c>
      <c r="U954" s="13" t="s">
        <v>45</v>
      </c>
      <c r="V954" s="13" t="s">
        <v>41</v>
      </c>
      <c r="W954" s="13" t="s">
        <v>66</v>
      </c>
      <c r="X954" s="13" t="s">
        <v>76</v>
      </c>
      <c r="Y954" s="13" t="s">
        <v>41</v>
      </c>
      <c r="Z954" s="13" t="s">
        <v>41</v>
      </c>
      <c r="AA954" s="13">
        <v>0</v>
      </c>
      <c r="AB954" s="13">
        <v>0</v>
      </c>
      <c r="AC954" s="72">
        <f t="shared" si="1980"/>
        <v>1</v>
      </c>
      <c r="AD954" s="13">
        <v>0</v>
      </c>
      <c r="AE954" s="72">
        <f t="shared" ref="AE954" si="2100">VALUE(IF(AD954=-2,0%,IF(AD954=-1,50%,IF(AD954=0,100%,IF(AD954=1,50%,IF(AD954=2,0%))))))</f>
        <v>1</v>
      </c>
      <c r="AF954" s="13" t="s">
        <v>42</v>
      </c>
      <c r="AG954" s="13">
        <v>1</v>
      </c>
      <c r="AH954" s="13" t="s">
        <v>41</v>
      </c>
      <c r="AI954" s="13">
        <f t="shared" si="1967"/>
        <v>0</v>
      </c>
      <c r="AJ954" s="70">
        <f t="shared" si="1982"/>
        <v>1</v>
      </c>
      <c r="AK954" s="59">
        <f t="shared" si="1983"/>
        <v>0</v>
      </c>
      <c r="AL954" s="70">
        <f t="shared" ref="AL954" si="2101">VALUE(IF(AK954=-3,0%,IF(AK954=-2,33.3%,IF(AK954=-1,66.6%,IF(AK954=0,100%,IF(AK954=1,66.6%,IF(AK954=2,33.3%,IF(AK954=3,0%))))))))</f>
        <v>1</v>
      </c>
      <c r="AM954" s="13" t="s">
        <v>41</v>
      </c>
      <c r="AN954" s="13" t="s">
        <v>41</v>
      </c>
      <c r="AO954" s="13"/>
      <c r="AP954" s="13">
        <v>101.31965006729475</v>
      </c>
      <c r="AQ954" s="13">
        <v>117.34261838440112</v>
      </c>
      <c r="AR954" s="13">
        <v>125.13020833333333</v>
      </c>
      <c r="AS954" s="13">
        <v>148.05555555555554</v>
      </c>
      <c r="AT954" s="36">
        <v>586.65660500000001</v>
      </c>
      <c r="AU954" s="36" t="str">
        <f t="shared" si="1985"/>
        <v>4</v>
      </c>
      <c r="AV954" s="36">
        <v>7.8227237344804061</v>
      </c>
      <c r="AW954" s="36">
        <v>581.12510399999996</v>
      </c>
      <c r="AX954" s="36">
        <v>592.18810600000006</v>
      </c>
      <c r="AY954" s="36">
        <v>565.48219834999998</v>
      </c>
      <c r="AZ954" s="36" t="str">
        <f t="shared" si="1986"/>
        <v>4</v>
      </c>
      <c r="BA954" s="36">
        <v>15.916940764043977</v>
      </c>
      <c r="BB954" s="36">
        <v>554.22722159999989</v>
      </c>
      <c r="BC954" s="36">
        <v>576.73717510000006</v>
      </c>
      <c r="BD954" s="36">
        <v>155689.90000000002</v>
      </c>
      <c r="BE954" s="36" t="s">
        <v>50</v>
      </c>
      <c r="BF954" s="36">
        <v>154312.1</v>
      </c>
      <c r="BG954" s="36">
        <v>159823.29999999999</v>
      </c>
      <c r="BH954" s="36">
        <v>586.65660500000001</v>
      </c>
      <c r="BI954" s="36">
        <v>7.8227237344804061</v>
      </c>
      <c r="BJ954" s="36">
        <v>581.12510399999996</v>
      </c>
      <c r="BK954" s="36">
        <v>592.18810600000006</v>
      </c>
      <c r="BL954" s="36">
        <v>559.821639</v>
      </c>
      <c r="BM954" s="36">
        <v>7.9117009606561055</v>
      </c>
      <c r="BN954" s="36">
        <v>554.22722159999989</v>
      </c>
      <c r="BO954" s="36">
        <v>565.4160564</v>
      </c>
      <c r="BP954" s="36">
        <v>157067.70000000001</v>
      </c>
      <c r="BQ954" s="36">
        <v>7596.5778911296593</v>
      </c>
      <c r="BR954" s="36">
        <v>148801</v>
      </c>
      <c r="BS954" s="36">
        <v>165334.39999999999</v>
      </c>
      <c r="BT954" s="36">
        <v>592.22555199999999</v>
      </c>
      <c r="BU954" s="36">
        <v>15.698404110017339</v>
      </c>
      <c r="BV954" s="36">
        <v>581.12510399999996</v>
      </c>
      <c r="BW954" s="36">
        <v>603.32600000000002</v>
      </c>
      <c r="BX954" s="36">
        <v>576.78646634999996</v>
      </c>
      <c r="BY954" s="36">
        <v>31.90358988234405</v>
      </c>
      <c r="BZ954" s="36">
        <v>554.22722159999989</v>
      </c>
      <c r="CA954" s="36">
        <v>599.3457110999999</v>
      </c>
      <c r="CB954" s="36">
        <v>166367.76874999999</v>
      </c>
      <c r="CC954" s="36">
        <v>9048.7479080602661</v>
      </c>
      <c r="CD954" s="36">
        <v>148801</v>
      </c>
      <c r="CE954" s="36">
        <v>176356.7</v>
      </c>
      <c r="CF954" s="36"/>
      <c r="CG954" s="40">
        <v>26.989000000000001</v>
      </c>
      <c r="CH954" s="40">
        <v>50.249000000000002</v>
      </c>
      <c r="CI954" s="40"/>
      <c r="CL954" s="5" t="str">
        <f t="shared" si="1991"/>
        <v>1_1_4</v>
      </c>
      <c r="CM954" s="95" t="str">
        <f t="shared" si="1992"/>
        <v>2V</v>
      </c>
      <c r="CN954" s="96">
        <f t="shared" si="1979"/>
        <v>39</v>
      </c>
      <c r="CO954" s="96" t="str">
        <f t="shared" si="1987"/>
        <v>1_1_4</v>
      </c>
      <c r="CP954" s="95" t="str">
        <f t="shared" si="1995"/>
        <v>2V</v>
      </c>
      <c r="CQ954" s="5">
        <f t="shared" si="1988"/>
        <v>37</v>
      </c>
      <c r="CV954" s="87"/>
      <c r="CW954" s="87"/>
      <c r="CX954" s="87"/>
      <c r="CY954" s="87"/>
      <c r="CZ954" s="87"/>
    </row>
    <row r="955" spans="1:104" s="5" customFormat="1">
      <c r="A955" s="13" t="s">
        <v>511</v>
      </c>
      <c r="B955" s="13">
        <v>2</v>
      </c>
      <c r="C955" s="13">
        <v>2</v>
      </c>
      <c r="D955" s="13" t="s">
        <v>101</v>
      </c>
      <c r="E955" s="35" t="s">
        <v>448</v>
      </c>
      <c r="F955" s="13" t="s">
        <v>36</v>
      </c>
      <c r="G955" s="36">
        <v>1054998071</v>
      </c>
      <c r="H955" s="13">
        <v>0</v>
      </c>
      <c r="I955" s="37">
        <v>21</v>
      </c>
      <c r="J955" s="37" t="s">
        <v>38</v>
      </c>
      <c r="K955" s="38">
        <v>43537</v>
      </c>
      <c r="L955" s="39">
        <v>0.64027777777777783</v>
      </c>
      <c r="M955" s="37" t="s">
        <v>39</v>
      </c>
      <c r="N955" s="37"/>
      <c r="O955" s="37"/>
      <c r="P955" s="37"/>
      <c r="Q955" s="37">
        <v>4</v>
      </c>
      <c r="R955" s="13" t="s">
        <v>55</v>
      </c>
      <c r="S955" s="13" t="s">
        <v>63</v>
      </c>
      <c r="T955" s="13" t="s">
        <v>42</v>
      </c>
      <c r="U955" s="13" t="s">
        <v>45</v>
      </c>
      <c r="V955" s="13" t="s">
        <v>41</v>
      </c>
      <c r="W955" s="13" t="s">
        <v>66</v>
      </c>
      <c r="X955" s="13" t="s">
        <v>76</v>
      </c>
      <c r="Y955" s="13" t="s">
        <v>41</v>
      </c>
      <c r="Z955" s="13" t="s">
        <v>41</v>
      </c>
      <c r="AA955" s="13">
        <v>0</v>
      </c>
      <c r="AB955" s="13">
        <v>0</v>
      </c>
      <c r="AC955" s="72">
        <f t="shared" si="1980"/>
        <v>1</v>
      </c>
      <c r="AD955" s="13">
        <v>0</v>
      </c>
      <c r="AE955" s="72">
        <f t="shared" ref="AE955" si="2102">VALUE(IF(AD955=-2,0%,IF(AD955=-1,50%,IF(AD955=0,100%,IF(AD955=1,50%,IF(AD955=2,0%))))))</f>
        <v>1</v>
      </c>
      <c r="AF955" s="13" t="s">
        <v>42</v>
      </c>
      <c r="AG955" s="13">
        <v>1</v>
      </c>
      <c r="AH955" s="13" t="s">
        <v>41</v>
      </c>
      <c r="AI955" s="13">
        <f t="shared" si="1967"/>
        <v>0</v>
      </c>
      <c r="AJ955" s="70">
        <f t="shared" si="1982"/>
        <v>1</v>
      </c>
      <c r="AK955" s="59">
        <f t="shared" si="1983"/>
        <v>0</v>
      </c>
      <c r="AL955" s="70">
        <f t="shared" ref="AL955" si="2103">VALUE(IF(AK955=-3,0%,IF(AK955=-2,33.3%,IF(AK955=-1,66.6%,IF(AK955=0,100%,IF(AK955=1,66.6%,IF(AK955=2,33.3%,IF(AK955=3,0%))))))))</f>
        <v>1</v>
      </c>
      <c r="AM955" s="13" t="s">
        <v>41</v>
      </c>
      <c r="AN955" s="13" t="s">
        <v>41</v>
      </c>
      <c r="AO955" s="13"/>
      <c r="AP955" s="13">
        <v>101.31965006729475</v>
      </c>
      <c r="AQ955" s="13">
        <v>117.34261838440112</v>
      </c>
      <c r="AR955" s="13">
        <v>125.13020833333333</v>
      </c>
      <c r="AS955" s="13">
        <v>148.05555555555554</v>
      </c>
      <c r="AT955" s="36">
        <v>581.23186099999998</v>
      </c>
      <c r="AU955" s="36" t="str">
        <f t="shared" si="1985"/>
        <v>4</v>
      </c>
      <c r="AV955" s="36">
        <v>15.494470271682525</v>
      </c>
      <c r="AW955" s="36">
        <v>570.2756159999999</v>
      </c>
      <c r="AX955" s="36">
        <v>592.18810600000006</v>
      </c>
      <c r="AY955" s="36">
        <v>548.472578</v>
      </c>
      <c r="AZ955" s="36" t="str">
        <f t="shared" si="1986"/>
        <v>4</v>
      </c>
      <c r="BA955" s="36">
        <v>23.961696947055593</v>
      </c>
      <c r="BB955" s="36">
        <v>531.5290996</v>
      </c>
      <c r="BC955" s="36">
        <v>565.4160564</v>
      </c>
      <c r="BD955" s="36">
        <v>151556.54999999999</v>
      </c>
      <c r="BE955" s="36" t="s">
        <v>50</v>
      </c>
      <c r="BF955" s="36">
        <v>148801</v>
      </c>
      <c r="BG955" s="36">
        <v>154312.1</v>
      </c>
      <c r="BH955" s="36">
        <v>570.355141</v>
      </c>
      <c r="BI955" s="36">
        <v>30.876475209817102</v>
      </c>
      <c r="BJ955" s="36">
        <v>548.52217600000006</v>
      </c>
      <c r="BK955" s="36">
        <v>592.18810600000006</v>
      </c>
      <c r="BL955" s="36">
        <v>565.4160564</v>
      </c>
      <c r="BM955" s="36">
        <v>0</v>
      </c>
      <c r="BN955" s="36">
        <v>565.4160564</v>
      </c>
      <c r="BO955" s="36">
        <v>565.4160564</v>
      </c>
      <c r="BP955" s="36">
        <v>120785.96666666666</v>
      </c>
      <c r="BQ955" s="36">
        <v>46581.966299831882</v>
      </c>
      <c r="BR955" s="36">
        <v>57867</v>
      </c>
      <c r="BS955" s="36">
        <v>159823.29999999999</v>
      </c>
      <c r="BT955" s="36">
        <v>586.65660500000001</v>
      </c>
      <c r="BU955" s="36">
        <v>7.8227237344804061</v>
      </c>
      <c r="BV955" s="36">
        <v>581.12510399999996</v>
      </c>
      <c r="BW955" s="36">
        <v>592.18810600000006</v>
      </c>
      <c r="BX955" s="36">
        <v>559.821639</v>
      </c>
      <c r="BY955" s="36">
        <v>7.9117009606561055</v>
      </c>
      <c r="BZ955" s="36">
        <v>554.22722159999989</v>
      </c>
      <c r="CA955" s="36">
        <v>565.4160564</v>
      </c>
      <c r="CB955" s="36">
        <v>128995.28750000003</v>
      </c>
      <c r="CC955" s="36">
        <v>39501.49838138411</v>
      </c>
      <c r="CD955" s="36">
        <v>57867</v>
      </c>
      <c r="CE955" s="36">
        <v>159823.29999999999</v>
      </c>
      <c r="CF955" s="36"/>
      <c r="CG955" s="40">
        <v>27.062999999999999</v>
      </c>
      <c r="CH955" s="40">
        <v>49.167999999999999</v>
      </c>
      <c r="CI955" s="40"/>
      <c r="CL955" s="5" t="str">
        <f t="shared" si="1991"/>
        <v>1_1_4</v>
      </c>
      <c r="CM955" s="95" t="str">
        <f t="shared" si="1992"/>
        <v>2V</v>
      </c>
      <c r="CN955" s="96">
        <f t="shared" si="1979"/>
        <v>39</v>
      </c>
      <c r="CO955" s="96" t="str">
        <f t="shared" si="1987"/>
        <v>1_1_4</v>
      </c>
      <c r="CP955" s="95" t="str">
        <f t="shared" si="1995"/>
        <v>2V</v>
      </c>
      <c r="CQ955" s="5">
        <f t="shared" si="1988"/>
        <v>37</v>
      </c>
      <c r="CV955" s="87"/>
      <c r="CW955" s="87"/>
      <c r="CX955" s="87"/>
      <c r="CY955" s="87"/>
      <c r="CZ955" s="87"/>
    </row>
    <row r="956" spans="1:104" s="5" customFormat="1">
      <c r="A956" s="13" t="s">
        <v>511</v>
      </c>
      <c r="B956" s="13">
        <v>2</v>
      </c>
      <c r="C956" s="13">
        <v>2</v>
      </c>
      <c r="D956" s="13" t="s">
        <v>101</v>
      </c>
      <c r="E956" s="35" t="s">
        <v>448</v>
      </c>
      <c r="F956" s="13" t="s">
        <v>36</v>
      </c>
      <c r="G956" s="36">
        <v>1054998071</v>
      </c>
      <c r="H956" s="13">
        <v>0</v>
      </c>
      <c r="I956" s="37">
        <v>21</v>
      </c>
      <c r="J956" s="37" t="s">
        <v>38</v>
      </c>
      <c r="K956" s="38">
        <v>43537</v>
      </c>
      <c r="L956" s="39">
        <v>0.65069444444444446</v>
      </c>
      <c r="M956" s="37" t="s">
        <v>39</v>
      </c>
      <c r="N956" s="37"/>
      <c r="O956" s="37"/>
      <c r="P956" s="37"/>
      <c r="Q956" s="37">
        <v>5</v>
      </c>
      <c r="R956" s="13" t="s">
        <v>55</v>
      </c>
      <c r="S956" s="13" t="s">
        <v>63</v>
      </c>
      <c r="T956" s="13" t="s">
        <v>42</v>
      </c>
      <c r="U956" s="13" t="s">
        <v>52</v>
      </c>
      <c r="V956" s="13" t="s">
        <v>42</v>
      </c>
      <c r="W956" s="13" t="s">
        <v>66</v>
      </c>
      <c r="X956" s="13" t="s">
        <v>76</v>
      </c>
      <c r="Y956" s="13" t="s">
        <v>41</v>
      </c>
      <c r="Z956" s="13" t="s">
        <v>41</v>
      </c>
      <c r="AA956" s="13">
        <v>0</v>
      </c>
      <c r="AB956" s="13">
        <v>0</v>
      </c>
      <c r="AC956" s="72">
        <f t="shared" si="1980"/>
        <v>1</v>
      </c>
      <c r="AD956" s="13">
        <v>0</v>
      </c>
      <c r="AE956" s="72">
        <f t="shared" ref="AE956" si="2104">VALUE(IF(AD956=-2,0%,IF(AD956=-1,50%,IF(AD956=0,100%,IF(AD956=1,50%,IF(AD956=2,0%))))))</f>
        <v>1</v>
      </c>
      <c r="AF956" s="13" t="s">
        <v>42</v>
      </c>
      <c r="AG956" s="13">
        <v>0</v>
      </c>
      <c r="AH956" s="13" t="s">
        <v>42</v>
      </c>
      <c r="AI956" s="13">
        <f t="shared" si="1967"/>
        <v>0</v>
      </c>
      <c r="AJ956" s="70">
        <f t="shared" si="1982"/>
        <v>1</v>
      </c>
      <c r="AK956" s="59">
        <f t="shared" si="1983"/>
        <v>0</v>
      </c>
      <c r="AL956" s="70">
        <f t="shared" ref="AL956" si="2105">VALUE(IF(AK956=-3,0%,IF(AK956=-2,33.3%,IF(AK956=-1,66.6%,IF(AK956=0,100%,IF(AK956=1,66.6%,IF(AK956=2,33.3%,IF(AK956=3,0%))))))))</f>
        <v>1</v>
      </c>
      <c r="AM956" s="13" t="s">
        <v>41</v>
      </c>
      <c r="AN956" s="13" t="s">
        <v>41</v>
      </c>
      <c r="AO956" s="13"/>
      <c r="AP956" s="13">
        <v>101.31965006729475</v>
      </c>
      <c r="AQ956" s="13">
        <v>117.34261838440112</v>
      </c>
      <c r="AR956" s="13">
        <v>125.13020833333333</v>
      </c>
      <c r="AS956" s="13">
        <v>148.05555555555554</v>
      </c>
      <c r="AT956" s="36">
        <v>495.85077699999999</v>
      </c>
      <c r="AU956" s="36" t="str">
        <f t="shared" si="1985"/>
        <v>3</v>
      </c>
      <c r="AV956" s="36">
        <v>44.148250067148304</v>
      </c>
      <c r="AW956" s="36">
        <v>464.63324999999998</v>
      </c>
      <c r="AX956" s="36">
        <v>527.06830400000001</v>
      </c>
      <c r="AY956" s="36">
        <v>491.73648189999994</v>
      </c>
      <c r="AZ956" s="36" t="str">
        <f t="shared" si="1986"/>
        <v>3</v>
      </c>
      <c r="BA956" s="36">
        <v>40.201433158792547</v>
      </c>
      <c r="BB956" s="36">
        <v>463.30977590000003</v>
      </c>
      <c r="BC956" s="36">
        <v>520.16318789999991</v>
      </c>
      <c r="BD956" s="36">
        <v>90245.024999999994</v>
      </c>
      <c r="BE956" s="36" t="s">
        <v>50</v>
      </c>
      <c r="BF956" s="36">
        <v>49600.3</v>
      </c>
      <c r="BG956" s="36">
        <v>121245.2</v>
      </c>
      <c r="BH956" s="36">
        <v>511.99734999999998</v>
      </c>
      <c r="BI956" s="36">
        <v>66.982952589595527</v>
      </c>
      <c r="BJ956" s="36">
        <v>464.63324999999998</v>
      </c>
      <c r="BK956" s="36">
        <v>559.36144999999999</v>
      </c>
      <c r="BL956" s="36">
        <v>497.41943775000004</v>
      </c>
      <c r="BM956" s="36">
        <v>48.238346396230135</v>
      </c>
      <c r="BN956" s="36">
        <v>463.30977590000003</v>
      </c>
      <c r="BO956" s="36">
        <v>531.5290996</v>
      </c>
      <c r="BP956" s="36">
        <v>98282.133333333346</v>
      </c>
      <c r="BQ956" s="36">
        <v>43592.689797839601</v>
      </c>
      <c r="BR956" s="36">
        <v>49600.3</v>
      </c>
      <c r="BS956" s="36">
        <v>137778.70000000001</v>
      </c>
      <c r="BT956" s="36">
        <v>528.41067799999996</v>
      </c>
      <c r="BU956" s="36">
        <v>90.194903650874139</v>
      </c>
      <c r="BV956" s="36">
        <v>464.63324999999998</v>
      </c>
      <c r="BW956" s="36">
        <v>592.18810600000006</v>
      </c>
      <c r="BX956" s="36">
        <v>514.36291615000005</v>
      </c>
      <c r="BY956" s="36">
        <v>72.200043343285728</v>
      </c>
      <c r="BZ956" s="36">
        <v>463.30977590000003</v>
      </c>
      <c r="CA956" s="36">
        <v>565.4160564</v>
      </c>
      <c r="CB956" s="36">
        <v>127789.72499999999</v>
      </c>
      <c r="CC956" s="36">
        <v>35157.421082525478</v>
      </c>
      <c r="CD956" s="36">
        <v>49600.3</v>
      </c>
      <c r="CE956" s="36">
        <v>154312.1</v>
      </c>
      <c r="CF956" s="36"/>
      <c r="CG956" s="40">
        <v>26.451000000000001</v>
      </c>
      <c r="CH956" s="40">
        <v>49.73</v>
      </c>
      <c r="CI956" s="40"/>
      <c r="CL956" s="5" t="str">
        <f t="shared" si="1991"/>
        <v>1_1_3</v>
      </c>
      <c r="CM956" s="95" t="str">
        <f t="shared" si="1992"/>
        <v>2J</v>
      </c>
      <c r="CN956" s="96">
        <f t="shared" si="1979"/>
        <v>54</v>
      </c>
      <c r="CO956" s="96" t="str">
        <f t="shared" si="1987"/>
        <v>1_1_3</v>
      </c>
      <c r="CP956" s="95" t="str">
        <f t="shared" si="1995"/>
        <v>2J</v>
      </c>
      <c r="CQ956" s="5">
        <f t="shared" si="1988"/>
        <v>37</v>
      </c>
      <c r="CV956" s="87"/>
      <c r="CW956" s="87"/>
      <c r="CX956" s="87"/>
      <c r="CY956" s="87"/>
      <c r="CZ956" s="87"/>
    </row>
    <row r="957" spans="1:104" s="5" customFormat="1">
      <c r="A957" s="13" t="s">
        <v>511</v>
      </c>
      <c r="B957" s="13">
        <v>2</v>
      </c>
      <c r="C957" s="13">
        <v>3</v>
      </c>
      <c r="D957" s="13" t="s">
        <v>58</v>
      </c>
      <c r="E957" s="35" t="s">
        <v>449</v>
      </c>
      <c r="F957" s="13" t="s">
        <v>36</v>
      </c>
      <c r="G957" s="36">
        <v>1053859366</v>
      </c>
      <c r="H957" s="13">
        <v>0</v>
      </c>
      <c r="I957" s="37">
        <v>21</v>
      </c>
      <c r="J957" s="37" t="s">
        <v>38</v>
      </c>
      <c r="K957" s="38">
        <v>43537</v>
      </c>
      <c r="L957" s="39">
        <v>0.60416666666666663</v>
      </c>
      <c r="M957" s="37" t="s">
        <v>93</v>
      </c>
      <c r="N957" s="37" t="s">
        <v>190</v>
      </c>
      <c r="O957" s="37" t="s">
        <v>190</v>
      </c>
      <c r="P957" s="37"/>
      <c r="Q957" s="37">
        <v>1</v>
      </c>
      <c r="R957" s="13" t="s">
        <v>55</v>
      </c>
      <c r="S957" s="13" t="s">
        <v>44</v>
      </c>
      <c r="T957" s="13" t="s">
        <v>41</v>
      </c>
      <c r="U957" s="13" t="s">
        <v>45</v>
      </c>
      <c r="V957" s="13" t="s">
        <v>42</v>
      </c>
      <c r="W957" s="13" t="s">
        <v>46</v>
      </c>
      <c r="X957" s="13" t="s">
        <v>47</v>
      </c>
      <c r="Y957" s="13" t="s">
        <v>190</v>
      </c>
      <c r="Z957" s="13" t="s">
        <v>41</v>
      </c>
      <c r="AA957" s="13">
        <v>0</v>
      </c>
      <c r="AB957" s="13">
        <v>0</v>
      </c>
      <c r="AC957" s="72">
        <f t="shared" si="1980"/>
        <v>1</v>
      </c>
      <c r="AD957" s="13">
        <v>1</v>
      </c>
      <c r="AE957" s="72">
        <f t="shared" ref="AE957" si="2106">VALUE(IF(AD957=-2,0%,IF(AD957=-1,50%,IF(AD957=0,100%,IF(AD957=1,50%,IF(AD957=2,0%))))))</f>
        <v>0.5</v>
      </c>
      <c r="AF957" s="13" t="s">
        <v>41</v>
      </c>
      <c r="AG957" s="13">
        <v>1</v>
      </c>
      <c r="AH957" s="13" t="s">
        <v>42</v>
      </c>
      <c r="AI957" s="13">
        <f t="shared" ref="AI957:AI1020" si="2107">VALUE(IF(W957="Muy Fría",-3, IF(W957="Fría",-2, IF(W957="Ligeramente Fría",-1, IF(W957="Agradable",0, IF(W957="Ligeramente caliente",1, IF(W957="Caliente",2, IF(W957="Muy Caliente",3))))))))</f>
        <v>1</v>
      </c>
      <c r="AJ957" s="70">
        <f t="shared" si="1982"/>
        <v>0.66599999999999993</v>
      </c>
      <c r="AK957" s="59">
        <f t="shared" si="1983"/>
        <v>-1</v>
      </c>
      <c r="AL957" s="70">
        <f t="shared" ref="AL957" si="2108">VALUE(IF(AK957=-3,0%,IF(AK957=-2,33.3%,IF(AK957=-1,66.6%,IF(AK957=0,100%,IF(AK957=1,66.6%,IF(AK957=2,33.3%,IF(AK957=3,0%))))))))</f>
        <v>0.66599999999999993</v>
      </c>
      <c r="AM957" s="13" t="s">
        <v>190</v>
      </c>
      <c r="AN957" s="13" t="s">
        <v>41</v>
      </c>
      <c r="AO957" s="13"/>
      <c r="AP957" s="13">
        <v>101.31965006729475</v>
      </c>
      <c r="AQ957" s="13">
        <v>117.34261838440112</v>
      </c>
      <c r="AR957" s="13">
        <v>125.13020833333333</v>
      </c>
      <c r="AS957" s="13">
        <v>148.05555555555554</v>
      </c>
      <c r="AT957" s="36">
        <v>684.26197899999988</v>
      </c>
      <c r="AU957" s="36" t="str">
        <f t="shared" si="1985"/>
        <v>4</v>
      </c>
      <c r="AV957" s="36">
        <v>76.899361520413152</v>
      </c>
      <c r="AW957" s="36">
        <v>629.88591899999994</v>
      </c>
      <c r="AX957" s="36">
        <v>738.63803899999994</v>
      </c>
      <c r="AY957" s="36">
        <v>295.265939</v>
      </c>
      <c r="AZ957" s="36" t="str">
        <f t="shared" si="1986"/>
        <v>2</v>
      </c>
      <c r="BA957" s="36">
        <v>28.183740462167037</v>
      </c>
      <c r="BB957" s="36">
        <v>275.33702499999998</v>
      </c>
      <c r="BC957" s="36">
        <v>315.19485299999997</v>
      </c>
      <c r="BD957" s="36">
        <v>176356.7</v>
      </c>
      <c r="BE957" s="36" t="s">
        <v>50</v>
      </c>
      <c r="BF957" s="36">
        <v>176356.7</v>
      </c>
      <c r="BG957" s="36">
        <v>176356.7</v>
      </c>
      <c r="BH957" s="36">
        <v>642.03011500000002</v>
      </c>
      <c r="BI957" s="36">
        <v>17.17448668731712</v>
      </c>
      <c r="BJ957" s="36">
        <v>629.88591899999994</v>
      </c>
      <c r="BK957" s="36">
        <v>654.17431099999999</v>
      </c>
      <c r="BL957" s="36">
        <v>279.29559649999999</v>
      </c>
      <c r="BM957" s="36">
        <v>5.5982655029236135</v>
      </c>
      <c r="BN957" s="36">
        <v>275.33702499999998</v>
      </c>
      <c r="BO957" s="36">
        <v>283.25416799999999</v>
      </c>
      <c r="BP957" s="36">
        <v>176356.69999999998</v>
      </c>
      <c r="BQ957" s="36">
        <v>3.188164890191786E-11</v>
      </c>
      <c r="BR957" s="36">
        <v>176356.7</v>
      </c>
      <c r="BS957" s="36">
        <v>176356.7</v>
      </c>
      <c r="BT957" s="36">
        <v>581.13706749999994</v>
      </c>
      <c r="BU957" s="36">
        <v>68.941286941412002</v>
      </c>
      <c r="BV957" s="36">
        <v>532.38821599999994</v>
      </c>
      <c r="BW957" s="36">
        <v>629.88591899999994</v>
      </c>
      <c r="BX957" s="36">
        <v>275.33702499999998</v>
      </c>
      <c r="BY957" s="36">
        <v>0</v>
      </c>
      <c r="BZ957" s="36">
        <v>275.33702499999998</v>
      </c>
      <c r="CA957" s="36">
        <v>275.33702499999998</v>
      </c>
      <c r="CB957" s="36">
        <v>176356.70000000004</v>
      </c>
      <c r="CC957" s="36">
        <v>3.0058306845273019E-11</v>
      </c>
      <c r="CD957" s="36">
        <v>176356.7</v>
      </c>
      <c r="CE957" s="36">
        <v>176356.7</v>
      </c>
      <c r="CF957" s="36"/>
      <c r="CG957" s="40">
        <v>27.308</v>
      </c>
      <c r="CH957" s="40">
        <v>54.777000000000001</v>
      </c>
      <c r="CI957" s="40"/>
      <c r="CL957" s="5" t="str">
        <f t="shared" si="1991"/>
        <v>0.666_1_2</v>
      </c>
      <c r="CM957" s="95" t="str">
        <f t="shared" si="1992"/>
        <v>1U</v>
      </c>
      <c r="CN957" s="96">
        <f t="shared" si="1979"/>
        <v>63</v>
      </c>
      <c r="CO957" s="96" t="str">
        <f t="shared" si="1987"/>
        <v>0.666_0.5_2</v>
      </c>
      <c r="CP957" s="95" t="str">
        <f t="shared" si="1995"/>
        <v>1T</v>
      </c>
      <c r="CQ957" s="5">
        <f t="shared" si="1988"/>
        <v>57</v>
      </c>
      <c r="CV957" s="87"/>
      <c r="CW957" s="87"/>
      <c r="CX957" s="87"/>
      <c r="CY957" s="87"/>
      <c r="CZ957" s="87"/>
    </row>
    <row r="958" spans="1:104" s="5" customFormat="1">
      <c r="A958" s="13" t="s">
        <v>511</v>
      </c>
      <c r="B958" s="13">
        <v>2</v>
      </c>
      <c r="C958" s="13">
        <v>3</v>
      </c>
      <c r="D958" s="13" t="s">
        <v>58</v>
      </c>
      <c r="E958" s="35" t="s">
        <v>449</v>
      </c>
      <c r="F958" s="13" t="s">
        <v>36</v>
      </c>
      <c r="G958" s="36">
        <v>1053859366</v>
      </c>
      <c r="H958" s="13">
        <v>0</v>
      </c>
      <c r="I958" s="37">
        <v>21</v>
      </c>
      <c r="J958" s="37" t="s">
        <v>38</v>
      </c>
      <c r="K958" s="38">
        <v>43537</v>
      </c>
      <c r="L958" s="39">
        <v>0.62013888888888891</v>
      </c>
      <c r="M958" s="37" t="s">
        <v>93</v>
      </c>
      <c r="N958" s="37" t="s">
        <v>190</v>
      </c>
      <c r="O958" s="37" t="s">
        <v>190</v>
      </c>
      <c r="P958" s="37"/>
      <c r="Q958" s="37">
        <v>2</v>
      </c>
      <c r="R958" s="13" t="s">
        <v>55</v>
      </c>
      <c r="S958" s="13" t="s">
        <v>44</v>
      </c>
      <c r="T958" s="13" t="s">
        <v>41</v>
      </c>
      <c r="U958" s="13" t="s">
        <v>45</v>
      </c>
      <c r="V958" s="13" t="s">
        <v>42</v>
      </c>
      <c r="W958" s="13" t="s">
        <v>46</v>
      </c>
      <c r="X958" s="13" t="s">
        <v>47</v>
      </c>
      <c r="Y958" s="13" t="s">
        <v>41</v>
      </c>
      <c r="Z958" s="13" t="s">
        <v>41</v>
      </c>
      <c r="AA958" s="13"/>
      <c r="AB958" s="13">
        <v>0</v>
      </c>
      <c r="AC958" s="72">
        <f t="shared" si="1980"/>
        <v>1</v>
      </c>
      <c r="AD958" s="13">
        <v>1</v>
      </c>
      <c r="AE958" s="72">
        <f t="shared" ref="AE958" si="2109">VALUE(IF(AD958=-2,0%,IF(AD958=-1,50%,IF(AD958=0,100%,IF(AD958=1,50%,IF(AD958=2,0%))))))</f>
        <v>0.5</v>
      </c>
      <c r="AF958" s="13" t="s">
        <v>41</v>
      </c>
      <c r="AG958" s="13">
        <v>1</v>
      </c>
      <c r="AH958" s="13" t="s">
        <v>42</v>
      </c>
      <c r="AI958" s="13">
        <f t="shared" si="2107"/>
        <v>1</v>
      </c>
      <c r="AJ958" s="70">
        <f t="shared" si="1982"/>
        <v>0.66599999999999993</v>
      </c>
      <c r="AK958" s="59">
        <f t="shared" si="1983"/>
        <v>-1</v>
      </c>
      <c r="AL958" s="70">
        <f t="shared" ref="AL958" si="2110">VALUE(IF(AK958=-3,0%,IF(AK958=-2,33.3%,IF(AK958=-1,66.6%,IF(AK958=0,100%,IF(AK958=1,66.6%,IF(AK958=2,33.3%,IF(AK958=3,0%))))))))</f>
        <v>0.66599999999999993</v>
      </c>
      <c r="AM958" s="13" t="s">
        <v>41</v>
      </c>
      <c r="AN958" s="13" t="s">
        <v>41</v>
      </c>
      <c r="AO958" s="13"/>
      <c r="AP958" s="13">
        <v>101.31965006729475</v>
      </c>
      <c r="AQ958" s="13">
        <v>117.34261838440112</v>
      </c>
      <c r="AR958" s="13">
        <v>125.13020833333333</v>
      </c>
      <c r="AS958" s="13">
        <v>148.05555555555554</v>
      </c>
      <c r="AT958" s="36">
        <v>810.44691549999993</v>
      </c>
      <c r="AU958" s="36" t="str">
        <f t="shared" si="1985"/>
        <v>4</v>
      </c>
      <c r="AV958" s="36">
        <v>16.820775611911721</v>
      </c>
      <c r="AW958" s="36">
        <v>798.55283099999986</v>
      </c>
      <c r="AX958" s="36">
        <v>822.34100000000001</v>
      </c>
      <c r="AY958" s="36">
        <v>315.19485299999997</v>
      </c>
      <c r="AZ958" s="36" t="str">
        <f t="shared" si="1986"/>
        <v>3</v>
      </c>
      <c r="BA958" s="36">
        <v>0</v>
      </c>
      <c r="BB958" s="36">
        <v>315.19485299999997</v>
      </c>
      <c r="BC958" s="36">
        <v>315.19485299999997</v>
      </c>
      <c r="BD958" s="36">
        <v>169467.8</v>
      </c>
      <c r="BE958" s="36" t="s">
        <v>50</v>
      </c>
      <c r="BF958" s="36">
        <v>165334.39999999999</v>
      </c>
      <c r="BG958" s="36">
        <v>170845.6</v>
      </c>
      <c r="BH958" s="36">
        <v>786.55810299999985</v>
      </c>
      <c r="BI958" s="36">
        <v>16.963107014576241</v>
      </c>
      <c r="BJ958" s="36">
        <v>774.56337499999995</v>
      </c>
      <c r="BK958" s="36">
        <v>798.55283099999986</v>
      </c>
      <c r="BL958" s="36">
        <v>319.2468025</v>
      </c>
      <c r="BM958" s="36">
        <v>5.7303219369509311</v>
      </c>
      <c r="BN958" s="36">
        <v>315.19485299999997</v>
      </c>
      <c r="BO958" s="36">
        <v>323.29875200000004</v>
      </c>
      <c r="BP958" s="36">
        <v>148341.70000000001</v>
      </c>
      <c r="BQ958" s="36">
        <v>47549.968319526721</v>
      </c>
      <c r="BR958" s="36">
        <v>57867</v>
      </c>
      <c r="BS958" s="36">
        <v>176356.7</v>
      </c>
      <c r="BT958" s="36">
        <v>792.55858749999993</v>
      </c>
      <c r="BU958" s="36">
        <v>8.4771404538666637</v>
      </c>
      <c r="BV958" s="36">
        <v>786.56434400000001</v>
      </c>
      <c r="BW958" s="36">
        <v>798.55283099999986</v>
      </c>
      <c r="BX958" s="36">
        <v>319.2468025</v>
      </c>
      <c r="BY958" s="36">
        <v>5.7303219369509311</v>
      </c>
      <c r="BZ958" s="36">
        <v>315.19485299999997</v>
      </c>
      <c r="CA958" s="36">
        <v>323.29875200000004</v>
      </c>
      <c r="CB958" s="36">
        <v>162062.16875000001</v>
      </c>
      <c r="CC958" s="36">
        <v>30206.240035081461</v>
      </c>
      <c r="CD958" s="36">
        <v>57867</v>
      </c>
      <c r="CE958" s="36">
        <v>176356.7</v>
      </c>
      <c r="CF958" s="36"/>
      <c r="CG958" s="40">
        <v>26.965</v>
      </c>
      <c r="CH958" s="40">
        <v>49.957000000000001</v>
      </c>
      <c r="CI958" s="40"/>
      <c r="CL958" s="5" t="str">
        <f t="shared" si="1991"/>
        <v>0.666_1_3</v>
      </c>
      <c r="CM958" s="95" t="str">
        <f t="shared" si="1992"/>
        <v>2G</v>
      </c>
      <c r="CN958" s="96">
        <f t="shared" si="1979"/>
        <v>22</v>
      </c>
      <c r="CO958" s="96" t="str">
        <f t="shared" si="1987"/>
        <v>0.666_0.5_3</v>
      </c>
      <c r="CP958" s="95" t="str">
        <f t="shared" si="1995"/>
        <v>2F</v>
      </c>
      <c r="CQ958" s="5">
        <f t="shared" si="1988"/>
        <v>13</v>
      </c>
      <c r="CV958" s="87"/>
      <c r="CW958" s="87"/>
      <c r="CX958" s="87"/>
      <c r="CY958" s="87"/>
      <c r="CZ958" s="87"/>
    </row>
    <row r="959" spans="1:104" s="5" customFormat="1">
      <c r="A959" s="13" t="s">
        <v>511</v>
      </c>
      <c r="B959" s="13">
        <v>2</v>
      </c>
      <c r="C959" s="13">
        <v>3</v>
      </c>
      <c r="D959" s="13" t="s">
        <v>58</v>
      </c>
      <c r="E959" s="35" t="s">
        <v>449</v>
      </c>
      <c r="F959" s="13" t="s">
        <v>36</v>
      </c>
      <c r="G959" s="36">
        <v>1053859366</v>
      </c>
      <c r="H959" s="13">
        <v>0</v>
      </c>
      <c r="I959" s="37">
        <v>21</v>
      </c>
      <c r="J959" s="37" t="s">
        <v>38</v>
      </c>
      <c r="K959" s="38">
        <v>43537</v>
      </c>
      <c r="L959" s="39">
        <v>0.62986111111111109</v>
      </c>
      <c r="M959" s="37" t="s">
        <v>93</v>
      </c>
      <c r="N959" s="37" t="s">
        <v>190</v>
      </c>
      <c r="O959" s="37" t="s">
        <v>190</v>
      </c>
      <c r="P959" s="37"/>
      <c r="Q959" s="37">
        <v>3</v>
      </c>
      <c r="R959" s="13" t="s">
        <v>62</v>
      </c>
      <c r="S959" s="13" t="s">
        <v>44</v>
      </c>
      <c r="T959" s="13" t="s">
        <v>41</v>
      </c>
      <c r="U959" s="13" t="s">
        <v>45</v>
      </c>
      <c r="V959" s="13" t="s">
        <v>42</v>
      </c>
      <c r="W959" s="13" t="s">
        <v>66</v>
      </c>
      <c r="X959" s="13" t="s">
        <v>76</v>
      </c>
      <c r="Y959" s="13" t="s">
        <v>41</v>
      </c>
      <c r="Z959" s="13" t="s">
        <v>41</v>
      </c>
      <c r="AA959" s="13"/>
      <c r="AB959" s="13">
        <v>1</v>
      </c>
      <c r="AC959" s="72">
        <f t="shared" si="1980"/>
        <v>0.5</v>
      </c>
      <c r="AD959" s="13">
        <v>1</v>
      </c>
      <c r="AE959" s="72">
        <f t="shared" ref="AE959" si="2111">VALUE(IF(AD959=-2,0%,IF(AD959=-1,50%,IF(AD959=0,100%,IF(AD959=1,50%,IF(AD959=2,0%))))))</f>
        <v>0.5</v>
      </c>
      <c r="AF959" s="13" t="s">
        <v>41</v>
      </c>
      <c r="AG959" s="13">
        <v>1</v>
      </c>
      <c r="AH959" s="13" t="s">
        <v>42</v>
      </c>
      <c r="AI959" s="13">
        <f t="shared" si="2107"/>
        <v>0</v>
      </c>
      <c r="AJ959" s="70">
        <f t="shared" si="1982"/>
        <v>1</v>
      </c>
      <c r="AK959" s="59">
        <f t="shared" si="1983"/>
        <v>0</v>
      </c>
      <c r="AL959" s="70">
        <f t="shared" ref="AL959" si="2112">VALUE(IF(AK959=-3,0%,IF(AK959=-2,33.3%,IF(AK959=-1,66.6%,IF(AK959=0,100%,IF(AK959=1,66.6%,IF(AK959=2,33.3%,IF(AK959=3,0%))))))))</f>
        <v>1</v>
      </c>
      <c r="AM959" s="13" t="s">
        <v>41</v>
      </c>
      <c r="AN959" s="13" t="s">
        <v>41</v>
      </c>
      <c r="AO959" s="13"/>
      <c r="AP959" s="13">
        <v>101.31965006729475</v>
      </c>
      <c r="AQ959" s="13">
        <v>117.34261838440112</v>
      </c>
      <c r="AR959" s="13">
        <v>125.13020833333333</v>
      </c>
      <c r="AS959" s="13">
        <v>148.05555555555554</v>
      </c>
      <c r="AT959" s="36">
        <v>738.63803899999994</v>
      </c>
      <c r="AU959" s="36" t="str">
        <f t="shared" si="1985"/>
        <v>4</v>
      </c>
      <c r="AV959" s="36">
        <v>0</v>
      </c>
      <c r="AW959" s="36">
        <v>738.63803899999994</v>
      </c>
      <c r="AX959" s="36">
        <v>738.63803899999994</v>
      </c>
      <c r="AY959" s="36">
        <v>315.19485299999997</v>
      </c>
      <c r="AZ959" s="36" t="str">
        <f t="shared" si="1986"/>
        <v>3</v>
      </c>
      <c r="BA959" s="36">
        <v>0</v>
      </c>
      <c r="BB959" s="36">
        <v>315.19485299999997</v>
      </c>
      <c r="BC959" s="36">
        <v>315.19485299999997</v>
      </c>
      <c r="BD959" s="36">
        <v>155689.90000000002</v>
      </c>
      <c r="BE959" s="36" t="s">
        <v>50</v>
      </c>
      <c r="BF959" s="36">
        <v>154312.1</v>
      </c>
      <c r="BG959" s="36">
        <v>159823.29999999999</v>
      </c>
      <c r="BH959" s="36">
        <v>750.59398149999993</v>
      </c>
      <c r="BI959" s="36">
        <v>16.908256034452958</v>
      </c>
      <c r="BJ959" s="36">
        <v>738.63803899999994</v>
      </c>
      <c r="BK959" s="36">
        <v>762.54992400000003</v>
      </c>
      <c r="BL959" s="36">
        <v>307.19782249999997</v>
      </c>
      <c r="BM959" s="36">
        <v>11.309508991811285</v>
      </c>
      <c r="BN959" s="36">
        <v>299.20079199999998</v>
      </c>
      <c r="BO959" s="36">
        <v>315.19485299999997</v>
      </c>
      <c r="BP959" s="36">
        <v>157067.70000000001</v>
      </c>
      <c r="BQ959" s="36">
        <v>7596.5778911296593</v>
      </c>
      <c r="BR959" s="36">
        <v>148801</v>
      </c>
      <c r="BS959" s="36">
        <v>165334.39999999999</v>
      </c>
      <c r="BT959" s="36">
        <v>774.58343749999995</v>
      </c>
      <c r="BU959" s="36">
        <v>50.8344700636056</v>
      </c>
      <c r="BV959" s="36">
        <v>738.63803899999994</v>
      </c>
      <c r="BW959" s="36">
        <v>810.52883600000007</v>
      </c>
      <c r="BX959" s="36">
        <v>319.2468025</v>
      </c>
      <c r="BY959" s="36">
        <v>5.7303219369509311</v>
      </c>
      <c r="BZ959" s="36">
        <v>315.19485299999997</v>
      </c>
      <c r="CA959" s="36">
        <v>323.29875200000004</v>
      </c>
      <c r="CB959" s="36">
        <v>166367.76874999999</v>
      </c>
      <c r="CC959" s="36">
        <v>9048.7479080602661</v>
      </c>
      <c r="CD959" s="36">
        <v>148801</v>
      </c>
      <c r="CE959" s="36">
        <v>176356.7</v>
      </c>
      <c r="CF959" s="36"/>
      <c r="CG959" s="40">
        <v>26.989000000000001</v>
      </c>
      <c r="CH959" s="40">
        <v>50.249000000000002</v>
      </c>
      <c r="CI959" s="40"/>
      <c r="CL959" s="5" t="str">
        <f t="shared" si="1991"/>
        <v>1_0.5_3</v>
      </c>
      <c r="CM959" s="95" t="str">
        <f t="shared" si="1992"/>
        <v>2I</v>
      </c>
      <c r="CN959" s="96">
        <f t="shared" si="1979"/>
        <v>35</v>
      </c>
      <c r="CO959" s="96" t="str">
        <f t="shared" si="1987"/>
        <v>1_0.5_3</v>
      </c>
      <c r="CP959" s="95" t="str">
        <f t="shared" si="1995"/>
        <v>2I</v>
      </c>
      <c r="CQ959" s="5">
        <f t="shared" si="1988"/>
        <v>27</v>
      </c>
      <c r="CV959" s="87"/>
      <c r="CW959" s="87"/>
      <c r="CX959" s="87"/>
      <c r="CY959" s="87"/>
      <c r="CZ959" s="87"/>
    </row>
    <row r="960" spans="1:104" s="5" customFormat="1">
      <c r="A960" s="13" t="s">
        <v>511</v>
      </c>
      <c r="B960" s="13">
        <v>2</v>
      </c>
      <c r="C960" s="13">
        <v>3</v>
      </c>
      <c r="D960" s="13" t="s">
        <v>58</v>
      </c>
      <c r="E960" s="35" t="s">
        <v>449</v>
      </c>
      <c r="F960" s="13" t="s">
        <v>36</v>
      </c>
      <c r="G960" s="36">
        <v>1053859366</v>
      </c>
      <c r="H960" s="13"/>
      <c r="I960" s="37">
        <v>21</v>
      </c>
      <c r="J960" s="37" t="s">
        <v>38</v>
      </c>
      <c r="K960" s="38">
        <v>43537</v>
      </c>
      <c r="L960" s="39">
        <v>0.64027777777777783</v>
      </c>
      <c r="M960" s="37" t="s">
        <v>93</v>
      </c>
      <c r="N960" s="37" t="s">
        <v>190</v>
      </c>
      <c r="O960" s="37" t="s">
        <v>190</v>
      </c>
      <c r="P960" s="37"/>
      <c r="Q960" s="37">
        <v>4</v>
      </c>
      <c r="R960" s="13" t="s">
        <v>55</v>
      </c>
      <c r="S960" s="13" t="s">
        <v>44</v>
      </c>
      <c r="T960" s="13" t="s">
        <v>42</v>
      </c>
      <c r="U960" s="13" t="s">
        <v>52</v>
      </c>
      <c r="V960" s="13" t="s">
        <v>42</v>
      </c>
      <c r="W960" s="13" t="s">
        <v>66</v>
      </c>
      <c r="X960" s="13" t="s">
        <v>76</v>
      </c>
      <c r="Y960" s="13" t="s">
        <v>41</v>
      </c>
      <c r="Z960" s="13" t="s">
        <v>41</v>
      </c>
      <c r="AA960" s="13"/>
      <c r="AB960" s="13">
        <v>0</v>
      </c>
      <c r="AC960" s="72">
        <f t="shared" si="1980"/>
        <v>1</v>
      </c>
      <c r="AD960" s="13">
        <v>1</v>
      </c>
      <c r="AE960" s="72">
        <f t="shared" ref="AE960" si="2113">VALUE(IF(AD960=-2,0%,IF(AD960=-1,50%,IF(AD960=0,100%,IF(AD960=1,50%,IF(AD960=2,0%))))))</f>
        <v>0.5</v>
      </c>
      <c r="AF960" s="13" t="s">
        <v>42</v>
      </c>
      <c r="AG960" s="13" t="s">
        <v>57</v>
      </c>
      <c r="AH960" s="13" t="s">
        <v>42</v>
      </c>
      <c r="AI960" s="13">
        <f t="shared" si="2107"/>
        <v>0</v>
      </c>
      <c r="AJ960" s="70">
        <f t="shared" si="1982"/>
        <v>1</v>
      </c>
      <c r="AK960" s="59">
        <f t="shared" si="1983"/>
        <v>0</v>
      </c>
      <c r="AL960" s="70">
        <f t="shared" ref="AL960" si="2114">VALUE(IF(AK960=-3,0%,IF(AK960=-2,33.3%,IF(AK960=-1,66.6%,IF(AK960=0,100%,IF(AK960=1,66.6%,IF(AK960=2,33.3%,IF(AK960=3,0%))))))))</f>
        <v>1</v>
      </c>
      <c r="AM960" s="13" t="s">
        <v>41</v>
      </c>
      <c r="AN960" s="13" t="s">
        <v>41</v>
      </c>
      <c r="AO960" s="13"/>
      <c r="AP960" s="13">
        <v>101.31965006729475</v>
      </c>
      <c r="AQ960" s="13">
        <v>117.34261838440112</v>
      </c>
      <c r="AR960" s="13">
        <v>125.13020833333333</v>
      </c>
      <c r="AS960" s="13">
        <v>148.05555555555554</v>
      </c>
      <c r="AT960" s="36">
        <v>629.75304549999987</v>
      </c>
      <c r="AU960" s="36" t="str">
        <f t="shared" si="1985"/>
        <v>4</v>
      </c>
      <c r="AV960" s="36">
        <v>51.467940158812837</v>
      </c>
      <c r="AW960" s="36">
        <v>593.35971599999993</v>
      </c>
      <c r="AX960" s="36">
        <v>666.14637499999992</v>
      </c>
      <c r="AY960" s="36">
        <v>299.20079199999998</v>
      </c>
      <c r="AZ960" s="36" t="str">
        <f t="shared" si="1986"/>
        <v>2</v>
      </c>
      <c r="BA960" s="36">
        <v>0</v>
      </c>
      <c r="BB960" s="36">
        <v>299.20079199999998</v>
      </c>
      <c r="BC960" s="36">
        <v>299.20079199999998</v>
      </c>
      <c r="BD960" s="36">
        <v>151556.54999999999</v>
      </c>
      <c r="BE960" s="36" t="s">
        <v>50</v>
      </c>
      <c r="BF960" s="36">
        <v>148801</v>
      </c>
      <c r="BG960" s="36">
        <v>154312.1</v>
      </c>
      <c r="BH960" s="36">
        <v>666.14637499999992</v>
      </c>
      <c r="BI960" s="36">
        <v>0</v>
      </c>
      <c r="BJ960" s="36">
        <v>666.14637499999992</v>
      </c>
      <c r="BK960" s="36">
        <v>666.14637499999992</v>
      </c>
      <c r="BL960" s="36">
        <v>299.20079199999998</v>
      </c>
      <c r="BM960" s="36">
        <v>0</v>
      </c>
      <c r="BN960" s="36">
        <v>299.20079199999998</v>
      </c>
      <c r="BO960" s="36">
        <v>299.20079199999998</v>
      </c>
      <c r="BP960" s="36">
        <v>120785.96666666666</v>
      </c>
      <c r="BQ960" s="36">
        <v>46581.966299831882</v>
      </c>
      <c r="BR960" s="36">
        <v>57867</v>
      </c>
      <c r="BS960" s="36">
        <v>159823.29999999999</v>
      </c>
      <c r="BT960" s="36">
        <v>702.39220699999987</v>
      </c>
      <c r="BU960" s="36">
        <v>51.259347193896737</v>
      </c>
      <c r="BV960" s="36">
        <v>666.14637499999992</v>
      </c>
      <c r="BW960" s="36">
        <v>738.63803899999994</v>
      </c>
      <c r="BX960" s="36">
        <v>307.19782249999997</v>
      </c>
      <c r="BY960" s="36">
        <v>11.309508991811285</v>
      </c>
      <c r="BZ960" s="36">
        <v>299.20079199999998</v>
      </c>
      <c r="CA960" s="36">
        <v>315.19485299999997</v>
      </c>
      <c r="CB960" s="36">
        <v>128995.28750000003</v>
      </c>
      <c r="CC960" s="36">
        <v>39501.49838138411</v>
      </c>
      <c r="CD960" s="36">
        <v>57867</v>
      </c>
      <c r="CE960" s="36">
        <v>159823.29999999999</v>
      </c>
      <c r="CF960" s="36"/>
      <c r="CG960" s="40">
        <v>27.062999999999999</v>
      </c>
      <c r="CH960" s="40">
        <v>49.167999999999999</v>
      </c>
      <c r="CI960" s="40"/>
      <c r="CL960" s="5" t="str">
        <f t="shared" si="1991"/>
        <v>1_1_2</v>
      </c>
      <c r="CM960" s="95" t="str">
        <f t="shared" si="1992"/>
        <v>1X</v>
      </c>
      <c r="CN960" s="96">
        <f t="shared" si="1979"/>
        <v>146</v>
      </c>
      <c r="CO960" s="96" t="str">
        <f t="shared" si="1987"/>
        <v>1_0.5_2</v>
      </c>
      <c r="CP960" s="95" t="str">
        <f t="shared" si="1995"/>
        <v>1W</v>
      </c>
      <c r="CQ960" s="5">
        <f t="shared" si="1988"/>
        <v>89</v>
      </c>
      <c r="CV960" s="87"/>
      <c r="CW960" s="87"/>
      <c r="CX960" s="87"/>
      <c r="CY960" s="87"/>
      <c r="CZ960" s="87"/>
    </row>
    <row r="961" spans="1:104" s="5" customFormat="1">
      <c r="A961" s="13" t="s">
        <v>511</v>
      </c>
      <c r="B961" s="13">
        <v>2</v>
      </c>
      <c r="C961" s="13">
        <v>3</v>
      </c>
      <c r="D961" s="13" t="s">
        <v>58</v>
      </c>
      <c r="E961" s="35" t="s">
        <v>449</v>
      </c>
      <c r="F961" s="13" t="s">
        <v>36</v>
      </c>
      <c r="G961" s="36">
        <v>1053859366</v>
      </c>
      <c r="H961" s="13"/>
      <c r="I961" s="37">
        <v>21</v>
      </c>
      <c r="J961" s="37" t="s">
        <v>38</v>
      </c>
      <c r="K961" s="38">
        <v>43537</v>
      </c>
      <c r="L961" s="39">
        <v>0.65069444444444446</v>
      </c>
      <c r="M961" s="37" t="s">
        <v>93</v>
      </c>
      <c r="N961" s="37" t="s">
        <v>190</v>
      </c>
      <c r="O961" s="37" t="s">
        <v>190</v>
      </c>
      <c r="P961" s="37"/>
      <c r="Q961" s="37">
        <v>5</v>
      </c>
      <c r="R961" s="13" t="s">
        <v>55</v>
      </c>
      <c r="S961" s="13" t="s">
        <v>44</v>
      </c>
      <c r="T961" s="13" t="s">
        <v>41</v>
      </c>
      <c r="U961" s="13" t="s">
        <v>52</v>
      </c>
      <c r="V961" s="13" t="s">
        <v>42</v>
      </c>
      <c r="W961" s="13" t="s">
        <v>66</v>
      </c>
      <c r="X961" s="13" t="s">
        <v>76</v>
      </c>
      <c r="Y961" s="13" t="s">
        <v>41</v>
      </c>
      <c r="Z961" s="13" t="s">
        <v>41</v>
      </c>
      <c r="AA961" s="13"/>
      <c r="AB961" s="13">
        <v>0</v>
      </c>
      <c r="AC961" s="72">
        <f t="shared" si="1980"/>
        <v>1</v>
      </c>
      <c r="AD961" s="13">
        <v>1</v>
      </c>
      <c r="AE961" s="72">
        <f t="shared" ref="AE961" si="2115">VALUE(IF(AD961=-2,0%,IF(AD961=-1,50%,IF(AD961=0,100%,IF(AD961=1,50%,IF(AD961=2,0%))))))</f>
        <v>0.5</v>
      </c>
      <c r="AF961" s="13" t="s">
        <v>41</v>
      </c>
      <c r="AG961" s="13">
        <v>0</v>
      </c>
      <c r="AH961" s="13" t="s">
        <v>42</v>
      </c>
      <c r="AI961" s="13">
        <f t="shared" si="2107"/>
        <v>0</v>
      </c>
      <c r="AJ961" s="70">
        <f t="shared" si="1982"/>
        <v>1</v>
      </c>
      <c r="AK961" s="59">
        <f t="shared" si="1983"/>
        <v>0</v>
      </c>
      <c r="AL961" s="70">
        <f t="shared" ref="AL961" si="2116">VALUE(IF(AK961=-3,0%,IF(AK961=-2,33.3%,IF(AK961=-1,66.6%,IF(AK961=0,100%,IF(AK961=1,66.6%,IF(AK961=2,33.3%,IF(AK961=3,0%))))))))</f>
        <v>1</v>
      </c>
      <c r="AM961" s="13" t="s">
        <v>41</v>
      </c>
      <c r="AN961" s="13" t="s">
        <v>41</v>
      </c>
      <c r="AO961" s="13"/>
      <c r="AP961" s="13">
        <v>101.31965006729475</v>
      </c>
      <c r="AQ961" s="13">
        <v>117.34261838440112</v>
      </c>
      <c r="AR961" s="13">
        <v>125.13020833333333</v>
      </c>
      <c r="AS961" s="13">
        <v>148.05555555555554</v>
      </c>
      <c r="AT961" s="36">
        <v>587.26213499999994</v>
      </c>
      <c r="AU961" s="36" t="str">
        <f t="shared" si="1985"/>
        <v>4</v>
      </c>
      <c r="AV961" s="36">
        <v>60.279133412461334</v>
      </c>
      <c r="AW961" s="36">
        <v>544.63835099999994</v>
      </c>
      <c r="AX961" s="36">
        <v>629.88591899999994</v>
      </c>
      <c r="AY961" s="36">
        <v>279.33304250000003</v>
      </c>
      <c r="AZ961" s="36" t="str">
        <f t="shared" si="1986"/>
        <v>2</v>
      </c>
      <c r="BA961" s="36">
        <v>16.794796508770801</v>
      </c>
      <c r="BB961" s="36">
        <v>267.45732800000002</v>
      </c>
      <c r="BC961" s="36">
        <v>291.20875699999999</v>
      </c>
      <c r="BD961" s="36">
        <v>90245.024999999994</v>
      </c>
      <c r="BE961" s="36" t="s">
        <v>50</v>
      </c>
      <c r="BF961" s="36">
        <v>49600.3</v>
      </c>
      <c r="BG961" s="36">
        <v>121245.2</v>
      </c>
      <c r="BH961" s="36">
        <v>581.18067550000001</v>
      </c>
      <c r="BI961" s="36">
        <v>51.678650908538636</v>
      </c>
      <c r="BJ961" s="36">
        <v>544.63835099999994</v>
      </c>
      <c r="BK961" s="36">
        <v>617.72299999999996</v>
      </c>
      <c r="BL961" s="36">
        <v>283.32906000000003</v>
      </c>
      <c r="BM961" s="36">
        <v>22.446018652751022</v>
      </c>
      <c r="BN961" s="36">
        <v>267.45732800000002</v>
      </c>
      <c r="BO961" s="36">
        <v>299.20079199999998</v>
      </c>
      <c r="BP961" s="36">
        <v>98282.133333333346</v>
      </c>
      <c r="BQ961" s="36">
        <v>43592.689797839601</v>
      </c>
      <c r="BR961" s="36">
        <v>49600.3</v>
      </c>
      <c r="BS961" s="36">
        <v>137778.70000000001</v>
      </c>
      <c r="BT961" s="36">
        <v>605.39236299999993</v>
      </c>
      <c r="BU961" s="36">
        <v>85.919147738977756</v>
      </c>
      <c r="BV961" s="36">
        <v>544.63835099999994</v>
      </c>
      <c r="BW961" s="36">
        <v>666.14637499999992</v>
      </c>
      <c r="BX961" s="36">
        <v>283.32906000000003</v>
      </c>
      <c r="BY961" s="36">
        <v>22.446018652751022</v>
      </c>
      <c r="BZ961" s="36">
        <v>267.45732800000002</v>
      </c>
      <c r="CA961" s="36">
        <v>299.20079199999998</v>
      </c>
      <c r="CB961" s="36">
        <v>127789.72499999999</v>
      </c>
      <c r="CC961" s="36">
        <v>35157.421082525478</v>
      </c>
      <c r="CD961" s="36">
        <v>49600.3</v>
      </c>
      <c r="CE961" s="36">
        <v>154312.1</v>
      </c>
      <c r="CF961" s="36"/>
      <c r="CG961" s="40">
        <v>26.451000000000001</v>
      </c>
      <c r="CH961" s="40">
        <v>49.73</v>
      </c>
      <c r="CI961" s="40"/>
      <c r="CL961" s="5" t="str">
        <f t="shared" si="1991"/>
        <v>1_1_2</v>
      </c>
      <c r="CM961" s="95" t="str">
        <f t="shared" si="1992"/>
        <v>1X</v>
      </c>
      <c r="CN961" s="96">
        <f t="shared" si="1979"/>
        <v>146</v>
      </c>
      <c r="CO961" s="96" t="str">
        <f t="shared" si="1987"/>
        <v>1_0.5_2</v>
      </c>
      <c r="CP961" s="95" t="str">
        <f t="shared" si="1995"/>
        <v>1W</v>
      </c>
      <c r="CQ961" s="5">
        <f t="shared" si="1988"/>
        <v>89</v>
      </c>
      <c r="CV961" s="87"/>
      <c r="CW961" s="87"/>
      <c r="CX961" s="87"/>
      <c r="CY961" s="87"/>
      <c r="CZ961" s="87"/>
    </row>
    <row r="962" spans="1:104" s="5" customFormat="1">
      <c r="A962" s="13" t="s">
        <v>511</v>
      </c>
      <c r="B962" s="13">
        <v>2</v>
      </c>
      <c r="C962" s="13">
        <v>4</v>
      </c>
      <c r="D962" s="13" t="s">
        <v>67</v>
      </c>
      <c r="E962" s="35" t="s">
        <v>450</v>
      </c>
      <c r="F962" s="13" t="s">
        <v>36</v>
      </c>
      <c r="G962" s="36">
        <v>1053850335</v>
      </c>
      <c r="H962" s="13"/>
      <c r="I962" s="37">
        <v>22</v>
      </c>
      <c r="J962" s="37" t="s">
        <v>38</v>
      </c>
      <c r="K962" s="38">
        <v>43537</v>
      </c>
      <c r="L962" s="39">
        <v>0.60416666666666663</v>
      </c>
      <c r="M962" s="37" t="s">
        <v>39</v>
      </c>
      <c r="N962" s="37" t="s">
        <v>190</v>
      </c>
      <c r="O962" s="37" t="s">
        <v>100</v>
      </c>
      <c r="P962" s="37" t="s">
        <v>190</v>
      </c>
      <c r="Q962" s="37">
        <v>1</v>
      </c>
      <c r="R962" s="13" t="s">
        <v>51</v>
      </c>
      <c r="S962" s="13" t="s">
        <v>63</v>
      </c>
      <c r="T962" s="13" t="s">
        <v>42</v>
      </c>
      <c r="U962" s="13" t="s">
        <v>52</v>
      </c>
      <c r="V962" s="13" t="s">
        <v>42</v>
      </c>
      <c r="W962" s="13" t="s">
        <v>64</v>
      </c>
      <c r="X962" s="13" t="s">
        <v>47</v>
      </c>
      <c r="Y962" s="13" t="s">
        <v>190</v>
      </c>
      <c r="Z962" s="13" t="s">
        <v>41</v>
      </c>
      <c r="AA962" s="13"/>
      <c r="AB962" s="13">
        <v>2</v>
      </c>
      <c r="AC962" s="72">
        <f t="shared" si="1980"/>
        <v>0</v>
      </c>
      <c r="AD962" s="13">
        <v>0</v>
      </c>
      <c r="AE962" s="72">
        <f t="shared" ref="AE962" si="2117">VALUE(IF(AD962=-2,0%,IF(AD962=-1,50%,IF(AD962=0,100%,IF(AD962=1,50%,IF(AD962=2,0%))))))</f>
        <v>1</v>
      </c>
      <c r="AF962" s="13" t="s">
        <v>42</v>
      </c>
      <c r="AG962" s="13">
        <v>0</v>
      </c>
      <c r="AH962" s="13" t="s">
        <v>42</v>
      </c>
      <c r="AI962" s="13">
        <f t="shared" si="2107"/>
        <v>3</v>
      </c>
      <c r="AJ962" s="70">
        <f t="shared" si="1982"/>
        <v>0</v>
      </c>
      <c r="AK962" s="59">
        <f t="shared" si="1983"/>
        <v>-1</v>
      </c>
      <c r="AL962" s="70">
        <f t="shared" ref="AL962" si="2118">VALUE(IF(AK962=-3,0%,IF(AK962=-2,33.3%,IF(AK962=-1,66.6%,IF(AK962=0,100%,IF(AK962=1,66.6%,IF(AK962=2,33.3%,IF(AK962=3,0%))))))))</f>
        <v>0.66599999999999993</v>
      </c>
      <c r="AM962" s="13" t="s">
        <v>190</v>
      </c>
      <c r="AN962" s="13" t="s">
        <v>41</v>
      </c>
      <c r="AO962" s="13"/>
      <c r="AP962" s="13">
        <v>101.31965006729475</v>
      </c>
      <c r="AQ962" s="13">
        <v>117.34261838440112</v>
      </c>
      <c r="AR962" s="13">
        <v>125.13020833333333</v>
      </c>
      <c r="AS962" s="13">
        <v>148.05555555555554</v>
      </c>
      <c r="AT962" s="36">
        <v>1573.6878339999998</v>
      </c>
      <c r="AU962" s="36" t="str">
        <f t="shared" si="1985"/>
        <v>5</v>
      </c>
      <c r="AV962" s="36">
        <v>10.61863328110134</v>
      </c>
      <c r="AW962" s="36">
        <v>1566.1793263999998</v>
      </c>
      <c r="AX962" s="36">
        <v>1581.1963415999996</v>
      </c>
      <c r="AY962" s="36">
        <v>930.03698600000007</v>
      </c>
      <c r="AZ962" s="36" t="str">
        <f t="shared" si="1986"/>
        <v>4</v>
      </c>
      <c r="BA962" s="36">
        <v>5.2638629681279543</v>
      </c>
      <c r="BB962" s="36">
        <v>926.31487279999999</v>
      </c>
      <c r="BC962" s="36">
        <v>933.75909920000004</v>
      </c>
      <c r="BD962" s="36">
        <v>176356.7</v>
      </c>
      <c r="BE962" s="36" t="s">
        <v>50</v>
      </c>
      <c r="BF962" s="36">
        <v>176356.7</v>
      </c>
      <c r="BG962" s="36">
        <v>176356.7</v>
      </c>
      <c r="BH962" s="36">
        <v>1517.1998175999997</v>
      </c>
      <c r="BI962" s="36">
        <v>90.504752185535153</v>
      </c>
      <c r="BJ962" s="36">
        <v>1453.2032935999998</v>
      </c>
      <c r="BK962" s="36">
        <v>1581.1963415999996</v>
      </c>
      <c r="BL962" s="36">
        <v>926.31487279999999</v>
      </c>
      <c r="BM962" s="36">
        <v>0</v>
      </c>
      <c r="BN962" s="36">
        <v>926.31487279999999</v>
      </c>
      <c r="BO962" s="36">
        <v>926.31487279999999</v>
      </c>
      <c r="BP962" s="36">
        <v>176356.69999999998</v>
      </c>
      <c r="BQ962" s="36">
        <v>3.188164890191786E-11</v>
      </c>
      <c r="BR962" s="36">
        <v>176356.7</v>
      </c>
      <c r="BS962" s="36">
        <v>176356.7</v>
      </c>
      <c r="BT962" s="36">
        <v>1293.3917099999999</v>
      </c>
      <c r="BU962" s="36">
        <v>407.01721332251162</v>
      </c>
      <c r="BV962" s="36">
        <v>1005.5870784</v>
      </c>
      <c r="BW962" s="36">
        <v>1581.1963415999996</v>
      </c>
      <c r="BX962" s="36">
        <v>866.26209799999992</v>
      </c>
      <c r="BY962" s="36">
        <v>84.927448580297238</v>
      </c>
      <c r="BZ962" s="36">
        <v>806.20932319999997</v>
      </c>
      <c r="CA962" s="36">
        <v>926.31487279999999</v>
      </c>
      <c r="CB962" s="36">
        <v>176356.70000000004</v>
      </c>
      <c r="CC962" s="36">
        <v>3.0058306845273019E-11</v>
      </c>
      <c r="CD962" s="36">
        <v>176356.7</v>
      </c>
      <c r="CE962" s="36">
        <v>176356.7</v>
      </c>
      <c r="CF962" s="36"/>
      <c r="CG962" s="40">
        <v>27.308</v>
      </c>
      <c r="CH962" s="40">
        <v>54.777000000000001</v>
      </c>
      <c r="CI962" s="40"/>
      <c r="CL962" s="5" t="str">
        <f t="shared" si="1991"/>
        <v>0_0_4</v>
      </c>
      <c r="CM962" s="95" t="str">
        <f t="shared" si="1992"/>
        <v>2K</v>
      </c>
      <c r="CN962" s="96">
        <f t="shared" ref="CN962:CN1025" si="2119">VLOOKUP(CM962,$CW$2:$CZ$61,2)</f>
        <v>2</v>
      </c>
      <c r="CO962" s="96" t="str">
        <f t="shared" si="1987"/>
        <v>0.666_1_4</v>
      </c>
      <c r="CP962" s="95" t="str">
        <f t="shared" si="1995"/>
        <v>2S</v>
      </c>
      <c r="CQ962" s="5">
        <f t="shared" si="1988"/>
        <v>25</v>
      </c>
      <c r="CV962" s="87"/>
      <c r="CW962" s="87"/>
      <c r="CX962" s="87"/>
      <c r="CY962" s="87"/>
      <c r="CZ962" s="87"/>
    </row>
    <row r="963" spans="1:104" s="5" customFormat="1">
      <c r="A963" s="13" t="s">
        <v>511</v>
      </c>
      <c r="B963" s="13">
        <v>2</v>
      </c>
      <c r="C963" s="13">
        <v>4</v>
      </c>
      <c r="D963" s="13" t="s">
        <v>67</v>
      </c>
      <c r="E963" s="35" t="s">
        <v>450</v>
      </c>
      <c r="F963" s="13" t="s">
        <v>36</v>
      </c>
      <c r="G963" s="36">
        <v>1053850335</v>
      </c>
      <c r="H963" s="13"/>
      <c r="I963" s="37">
        <v>22</v>
      </c>
      <c r="J963" s="37" t="s">
        <v>38</v>
      </c>
      <c r="K963" s="38">
        <v>43537</v>
      </c>
      <c r="L963" s="39">
        <v>0.62013888888888891</v>
      </c>
      <c r="M963" s="37" t="s">
        <v>39</v>
      </c>
      <c r="N963" s="37" t="s">
        <v>190</v>
      </c>
      <c r="O963" s="37" t="s">
        <v>100</v>
      </c>
      <c r="P963" s="37" t="s">
        <v>190</v>
      </c>
      <c r="Q963" s="37">
        <v>2</v>
      </c>
      <c r="R963" s="13" t="s">
        <v>51</v>
      </c>
      <c r="S963" s="13" t="s">
        <v>63</v>
      </c>
      <c r="T963" s="13" t="s">
        <v>42</v>
      </c>
      <c r="U963" s="13" t="s">
        <v>52</v>
      </c>
      <c r="V963" s="13" t="s">
        <v>42</v>
      </c>
      <c r="W963" s="13" t="s">
        <v>81</v>
      </c>
      <c r="X963" s="13" t="s">
        <v>47</v>
      </c>
      <c r="Y963" s="13" t="s">
        <v>190</v>
      </c>
      <c r="Z963" s="13" t="s">
        <v>41</v>
      </c>
      <c r="AA963" s="13"/>
      <c r="AB963" s="13">
        <v>2</v>
      </c>
      <c r="AC963" s="72">
        <f t="shared" ref="AC963:AC1026" si="2120">VALUE(IF(AB963=-2,0%,IF(AB963=-1,50%,IF(AB963=0,100%,IF(AB963=1,50%,IF(AB963=2,0%))))))</f>
        <v>0</v>
      </c>
      <c r="AD963" s="13">
        <v>0</v>
      </c>
      <c r="AE963" s="72">
        <f t="shared" ref="AE963" si="2121">VALUE(IF(AD963=-2,0%,IF(AD963=-1,50%,IF(AD963=0,100%,IF(AD963=1,50%,IF(AD963=2,0%))))))</f>
        <v>1</v>
      </c>
      <c r="AF963" s="13" t="s">
        <v>42</v>
      </c>
      <c r="AG963" s="13">
        <v>0</v>
      </c>
      <c r="AH963" s="13" t="s">
        <v>42</v>
      </c>
      <c r="AI963" s="13">
        <f t="shared" si="2107"/>
        <v>2</v>
      </c>
      <c r="AJ963" s="70">
        <f t="shared" ref="AJ963:AJ1026" si="2122">VALUE(IF(AI963=-3,0%,IF(AI963=-2,33.3%,IF(AI963=-1,66.6%,IF(AI963=0,100%,IF(AI963=1,66.6%,IF(AI963=2,33.3%,IF(AI963=3,0%))))))))</f>
        <v>0.33299999999999996</v>
      </c>
      <c r="AK963" s="59">
        <f t="shared" ref="AK963:AK1026" si="2123">VALUE(IF(X963="Mucho más fría",-3, IF(X963="Más Fría",-2, IF(X963="Ligeramente más Fría",-1, IF(X963="Igual a como está",0, IF(X963="Ligeramente más caliente",1, IF(X963="Más Caliente",2, IF(X963="Mucho más caliente",3))))))))</f>
        <v>-1</v>
      </c>
      <c r="AL963" s="70">
        <f t="shared" ref="AL963" si="2124">VALUE(IF(AK963=-3,0%,IF(AK963=-2,33.3%,IF(AK963=-1,66.6%,IF(AK963=0,100%,IF(AK963=1,66.6%,IF(AK963=2,33.3%,IF(AK963=3,0%))))))))</f>
        <v>0.66599999999999993</v>
      </c>
      <c r="AM963" s="13" t="s">
        <v>190</v>
      </c>
      <c r="AN963" s="13" t="s">
        <v>41</v>
      </c>
      <c r="AO963" s="13"/>
      <c r="AP963" s="13">
        <v>101.31965006729475</v>
      </c>
      <c r="AQ963" s="13">
        <v>117.34261838440112</v>
      </c>
      <c r="AR963" s="13">
        <v>125.13020833333333</v>
      </c>
      <c r="AS963" s="13">
        <v>148.05555555555554</v>
      </c>
      <c r="AT963" s="36">
        <v>1506.0325995999997</v>
      </c>
      <c r="AU963" s="36" t="str">
        <f t="shared" ref="AU963:AU1026" si="2125">IF(AT963&lt;=100,"1",IF(AT963&lt;=300,"2", IF(AT963&lt;=500,"3", IF(AT963&lt;=1000,"4", IF(AT963&gt;1000,"5")))))</f>
        <v>5</v>
      </c>
      <c r="AV963" s="36">
        <v>31.978533655208338</v>
      </c>
      <c r="AW963" s="36">
        <v>1483.4203615999998</v>
      </c>
      <c r="AX963" s="36">
        <v>1528.6448375999998</v>
      </c>
      <c r="AY963" s="36">
        <v>930.03946659999997</v>
      </c>
      <c r="AZ963" s="36" t="str">
        <f t="shared" ref="AZ963:AZ1026" si="2126">IF(AY963&lt;=100,"1",IF(AY963&lt;=300,"2", IF(AY963&lt;=500,"3", IF(AY963&lt;=1000,"4", IF(AY963&gt;1000,"5")))))</f>
        <v>4</v>
      </c>
      <c r="BA963" s="36">
        <v>15.926559749720331</v>
      </c>
      <c r="BB963" s="36">
        <v>918.77768820000006</v>
      </c>
      <c r="BC963" s="36">
        <v>941.30124499999999</v>
      </c>
      <c r="BD963" s="36">
        <v>169467.8</v>
      </c>
      <c r="BE963" s="36" t="s">
        <v>50</v>
      </c>
      <c r="BF963" s="36">
        <v>165334.39999999999</v>
      </c>
      <c r="BG963" s="36">
        <v>170845.6</v>
      </c>
      <c r="BH963" s="36">
        <v>1543.5049939999999</v>
      </c>
      <c r="BI963" s="36">
        <v>84.972502030282101</v>
      </c>
      <c r="BJ963" s="36">
        <v>1483.4203615999998</v>
      </c>
      <c r="BK963" s="36">
        <v>1603.5896264</v>
      </c>
      <c r="BL963" s="36">
        <v>982.7695948999999</v>
      </c>
      <c r="BM963" s="36">
        <v>58.645102837812928</v>
      </c>
      <c r="BN963" s="36">
        <v>941.30124499999999</v>
      </c>
      <c r="BO963" s="36">
        <v>1024.2379447999999</v>
      </c>
      <c r="BP963" s="36">
        <v>148341.70000000001</v>
      </c>
      <c r="BQ963" s="36">
        <v>47549.968319526721</v>
      </c>
      <c r="BR963" s="36">
        <v>57867</v>
      </c>
      <c r="BS963" s="36">
        <v>176356.7</v>
      </c>
      <c r="BT963" s="36">
        <v>1528.5553459999999</v>
      </c>
      <c r="BU963" s="36">
        <v>63.83050707597824</v>
      </c>
      <c r="BV963" s="36">
        <v>1483.4203615999998</v>
      </c>
      <c r="BW963" s="36">
        <v>1573.6903304</v>
      </c>
      <c r="BX963" s="36">
        <v>971.46689409999999</v>
      </c>
      <c r="BY963" s="36">
        <v>42.660670075007666</v>
      </c>
      <c r="BZ963" s="36">
        <v>941.30124499999999</v>
      </c>
      <c r="CA963" s="36">
        <v>1001.6325431999999</v>
      </c>
      <c r="CB963" s="36">
        <v>162062.16875000001</v>
      </c>
      <c r="CC963" s="36">
        <v>30206.240035081461</v>
      </c>
      <c r="CD963" s="36">
        <v>57867</v>
      </c>
      <c r="CE963" s="36">
        <v>176356.7</v>
      </c>
      <c r="CF963" s="36"/>
      <c r="CG963" s="40">
        <v>26.965</v>
      </c>
      <c r="CH963" s="40">
        <v>49.957000000000001</v>
      </c>
      <c r="CI963" s="40"/>
      <c r="CL963" s="5" t="str">
        <f t="shared" si="1991"/>
        <v>0.333_0_4</v>
      </c>
      <c r="CM963" s="95" t="str">
        <f t="shared" si="1992"/>
        <v>2N</v>
      </c>
      <c r="CN963" s="96">
        <f t="shared" si="2119"/>
        <v>7</v>
      </c>
      <c r="CO963" s="96" t="str">
        <f t="shared" ref="CO963:CO1026" si="2127">AL963&amp;"_"&amp;AE963&amp;"_"&amp;AZ963</f>
        <v>0.666_1_4</v>
      </c>
      <c r="CP963" s="95" t="str">
        <f t="shared" si="1995"/>
        <v>2S</v>
      </c>
      <c r="CQ963" s="5">
        <f t="shared" ref="CQ963:CQ1026" si="2128">VLOOKUP(CP963,$CW$2:$CZ$61,4)</f>
        <v>25</v>
      </c>
      <c r="CV963" s="87"/>
      <c r="CW963" s="87"/>
      <c r="CX963" s="87"/>
      <c r="CY963" s="87"/>
      <c r="CZ963" s="87"/>
    </row>
    <row r="964" spans="1:104" s="5" customFormat="1">
      <c r="A964" s="13" t="s">
        <v>511</v>
      </c>
      <c r="B964" s="13">
        <v>2</v>
      </c>
      <c r="C964" s="13">
        <v>4</v>
      </c>
      <c r="D964" s="13" t="s">
        <v>67</v>
      </c>
      <c r="E964" s="35" t="s">
        <v>450</v>
      </c>
      <c r="F964" s="13" t="s">
        <v>36</v>
      </c>
      <c r="G964" s="36">
        <v>1053850335</v>
      </c>
      <c r="H964" s="13"/>
      <c r="I964" s="37">
        <v>22</v>
      </c>
      <c r="J964" s="37" t="s">
        <v>38</v>
      </c>
      <c r="K964" s="38">
        <v>43537</v>
      </c>
      <c r="L964" s="39">
        <v>0.62986111111111109</v>
      </c>
      <c r="M964" s="37" t="s">
        <v>39</v>
      </c>
      <c r="N964" s="37" t="s">
        <v>190</v>
      </c>
      <c r="O964" s="37" t="s">
        <v>100</v>
      </c>
      <c r="P964" s="37" t="s">
        <v>190</v>
      </c>
      <c r="Q964" s="37">
        <v>3</v>
      </c>
      <c r="R964" s="13" t="s">
        <v>62</v>
      </c>
      <c r="S964" s="13" t="s">
        <v>63</v>
      </c>
      <c r="T964" s="13" t="s">
        <v>42</v>
      </c>
      <c r="U964" s="13" t="s">
        <v>52</v>
      </c>
      <c r="V964" s="13" t="s">
        <v>42</v>
      </c>
      <c r="W964" s="13" t="s">
        <v>81</v>
      </c>
      <c r="X964" s="13" t="s">
        <v>47</v>
      </c>
      <c r="Y964" s="13" t="s">
        <v>190</v>
      </c>
      <c r="Z964" s="13" t="s">
        <v>41</v>
      </c>
      <c r="AA964" s="13"/>
      <c r="AB964" s="13">
        <v>1</v>
      </c>
      <c r="AC964" s="72">
        <f t="shared" si="2120"/>
        <v>0.5</v>
      </c>
      <c r="AD964" s="13">
        <v>0</v>
      </c>
      <c r="AE964" s="72">
        <f t="shared" ref="AE964" si="2129">VALUE(IF(AD964=-2,0%,IF(AD964=-1,50%,IF(AD964=0,100%,IF(AD964=1,50%,IF(AD964=2,0%))))))</f>
        <v>1</v>
      </c>
      <c r="AF964" s="13" t="s">
        <v>42</v>
      </c>
      <c r="AG964" s="13">
        <v>0</v>
      </c>
      <c r="AH964" s="13" t="s">
        <v>42</v>
      </c>
      <c r="AI964" s="13">
        <f t="shared" si="2107"/>
        <v>2</v>
      </c>
      <c r="AJ964" s="70">
        <f t="shared" si="2122"/>
        <v>0.33299999999999996</v>
      </c>
      <c r="AK964" s="59">
        <f t="shared" si="2123"/>
        <v>-1</v>
      </c>
      <c r="AL964" s="70">
        <f t="shared" ref="AL964" si="2130">VALUE(IF(AK964=-3,0%,IF(AK964=-2,33.3%,IF(AK964=-1,66.6%,IF(AK964=0,100%,IF(AK964=1,66.6%,IF(AK964=2,33.3%,IF(AK964=3,0%))))))))</f>
        <v>0.66599999999999993</v>
      </c>
      <c r="AM964" s="13" t="s">
        <v>190</v>
      </c>
      <c r="AN964" s="13" t="s">
        <v>41</v>
      </c>
      <c r="AO964" s="13"/>
      <c r="AP964" s="13">
        <v>101.31965006729475</v>
      </c>
      <c r="AQ964" s="13">
        <v>117.34261838440112</v>
      </c>
      <c r="AR964" s="13">
        <v>125.13020833333333</v>
      </c>
      <c r="AS964" s="13">
        <v>148.05555555555554</v>
      </c>
      <c r="AT964" s="36">
        <v>1437.529376</v>
      </c>
      <c r="AU964" s="36" t="str">
        <f t="shared" si="2125"/>
        <v>5</v>
      </c>
      <c r="AV964" s="36">
        <v>150.16441819695572</v>
      </c>
      <c r="AW964" s="36">
        <v>1331.3470975999999</v>
      </c>
      <c r="AX964" s="36">
        <v>1543.7116543999998</v>
      </c>
      <c r="AY964" s="36">
        <v>877.46332610000013</v>
      </c>
      <c r="AZ964" s="36" t="str">
        <f t="shared" si="2126"/>
        <v>4</v>
      </c>
      <c r="BA964" s="36">
        <v>5.3190253580777558</v>
      </c>
      <c r="BB964" s="36">
        <v>873.70220720000009</v>
      </c>
      <c r="BC964" s="36">
        <v>881.22444500000006</v>
      </c>
      <c r="BD964" s="36">
        <v>155689.90000000002</v>
      </c>
      <c r="BE964" s="36" t="s">
        <v>50</v>
      </c>
      <c r="BF964" s="36">
        <v>154312.1</v>
      </c>
      <c r="BG964" s="36">
        <v>159823.29999999999</v>
      </c>
      <c r="BH964" s="36">
        <v>1483.2610971999998</v>
      </c>
      <c r="BI964" s="36">
        <v>85.489997845250457</v>
      </c>
      <c r="BJ964" s="36">
        <v>1422.8105399999999</v>
      </c>
      <c r="BK964" s="36">
        <v>1543.7116543999998</v>
      </c>
      <c r="BL964" s="36">
        <v>873.70220720000009</v>
      </c>
      <c r="BM964" s="36">
        <v>0</v>
      </c>
      <c r="BN964" s="36">
        <v>873.70220720000009</v>
      </c>
      <c r="BO964" s="36">
        <v>873.70220720000009</v>
      </c>
      <c r="BP964" s="36">
        <v>157067.70000000001</v>
      </c>
      <c r="BQ964" s="36">
        <v>7596.5778911296593</v>
      </c>
      <c r="BR964" s="36">
        <v>148801</v>
      </c>
      <c r="BS964" s="36">
        <v>165334.39999999999</v>
      </c>
      <c r="BT964" s="36">
        <v>1532.4077972</v>
      </c>
      <c r="BU964" s="36">
        <v>15.986068159368655</v>
      </c>
      <c r="BV964" s="36">
        <v>1521.10394</v>
      </c>
      <c r="BW964" s="36">
        <v>1543.7116543999998</v>
      </c>
      <c r="BX964" s="36">
        <v>937.66737519999992</v>
      </c>
      <c r="BY964" s="36">
        <v>90.460408105073356</v>
      </c>
      <c r="BZ964" s="36">
        <v>873.70220720000009</v>
      </c>
      <c r="CA964" s="36">
        <v>1001.6325431999999</v>
      </c>
      <c r="CB964" s="36">
        <v>166367.76874999999</v>
      </c>
      <c r="CC964" s="36">
        <v>9048.7479080602661</v>
      </c>
      <c r="CD964" s="36">
        <v>148801</v>
      </c>
      <c r="CE964" s="36">
        <v>176356.7</v>
      </c>
      <c r="CF964" s="36"/>
      <c r="CG964" s="40">
        <v>26.989000000000001</v>
      </c>
      <c r="CH964" s="40">
        <v>50.249000000000002</v>
      </c>
      <c r="CI964" s="40"/>
      <c r="CL964" s="5" t="str">
        <f t="shared" ref="CL964:CL1027" si="2131">AJ964&amp;"_"&amp;AC964&amp;"_"&amp;AZ964</f>
        <v>0.333_0.5_4</v>
      </c>
      <c r="CM964" s="95" t="str">
        <f t="shared" ref="CM964:CM1027" si="2132">IF(CL964="0_0_1","1A", IF(CL964="0_0.5_1","1B", IF(CL964="0_1_1","1C", IF(CL964="0.333_0_1","1D", IF(CL964="0.333_0.5_1","1E", IF(CL964="0.333_1_1","1F", IF(CL964="0.666_0_1","1G", IF(CL964="0.666_0.5_1","1H", IF(CL964="0.666_1_1","1I", IF(CL964="1_0_1","1J", IF(CL964="1_0.5_1","1K", IF(CL964="1_1_1","1L", IF(CL964="0_0_2","1M", IF(CL964="0_0.5_2","1N", IF(CL964="0_1_2","1O", IF(CL964="0.333_0_2","1P", IF(CL964="0.333_0.5_2","1Q", IF(CL964="0.333_1_2","1R", IF(CL964="0.666_0_2","1S", IF(CL964="0.666_0.5_2","1T", IF(CL964="0.666_1_2","1U", IF(CL964="1_0_2","1V", IF(CL964="1_0.5_2","1W", IF(CL964="1_1_2","1X", IF(CL964="0_0_3","1Y", IF(CL964="0_0.5_3","1Z", IF(CL964="0_1_3","2A", IF(CL964="0.333_0_3","2B", IF(CL964="0.333_0.5_3","2C", IF(CL964="0.333_1_3","2D", IF(CL964="0.666_0_3","2E", IF(CL964="0.666_0.5_3","2F", IF(CL964="0.666_1_3","2G", IF(CL964="1_0_3","2H", IF(CL964="1_0.5_3","2I", IF(CL964="1_1_3","2J", IF(CL964="0_0_4","2K", IF(CL964="0_0.5_4","2L", IF(CL964="0_1_4","2M", IF(CL964="0.333_0_4","2N", IF(CL964="0.333_0.5_4","2O", IF(CL964="0.333_1_4","2P", IF(CL964="0.666_0_4","2Q", IF(CL964="0.666_0.5_4","2R", IF(CL964="0.666_1_4","2S", IF(CL964="1_0_4","2T", IF(CL964="1_0.5_4","2U", IF(CL964="1_1_4","2V", IF(CL964="0_0_5","2W", IF(CL964="0_0.5_5","2X", IF(CL964="0_1_5","2Y", IF(CL964="0.333_0_5","2Z", IF(CL964="0.333_0.5_5","3A", IF(CL964="0.333_1_5","3B", IF(CL964="0.666_0_5","3C", IF(CL964="0.666_0.5_5","3D", IF(CL964="0.666_1_5","3E", IF(CL964="1_0_5","3F", IF(CL964="1_0.5_5","3G", IF(CL964="1_1_5","3H", ))))))))))))))))))))))))))))))))))))))))))))))))))))))))))))</f>
        <v>2O</v>
      </c>
      <c r="CN964" s="96">
        <f t="shared" si="2119"/>
        <v>11</v>
      </c>
      <c r="CO964" s="96" t="str">
        <f t="shared" si="2127"/>
        <v>0.666_1_4</v>
      </c>
      <c r="CP964" s="95" t="str">
        <f t="shared" si="1995"/>
        <v>2S</v>
      </c>
      <c r="CQ964" s="5">
        <f t="shared" si="2128"/>
        <v>25</v>
      </c>
      <c r="CV964" s="87"/>
      <c r="CW964" s="87"/>
      <c r="CX964" s="87"/>
      <c r="CY964" s="87"/>
      <c r="CZ964" s="87"/>
    </row>
    <row r="965" spans="1:104" s="5" customFormat="1">
      <c r="A965" s="13" t="s">
        <v>511</v>
      </c>
      <c r="B965" s="13">
        <v>2</v>
      </c>
      <c r="C965" s="13">
        <v>4</v>
      </c>
      <c r="D965" s="13" t="s">
        <v>67</v>
      </c>
      <c r="E965" s="35" t="s">
        <v>450</v>
      </c>
      <c r="F965" s="13" t="s">
        <v>36</v>
      </c>
      <c r="G965" s="36">
        <v>1053850335</v>
      </c>
      <c r="H965" s="13"/>
      <c r="I965" s="37">
        <v>22</v>
      </c>
      <c r="J965" s="37" t="s">
        <v>38</v>
      </c>
      <c r="K965" s="38">
        <v>43537</v>
      </c>
      <c r="L965" s="39">
        <v>0.64027777777777783</v>
      </c>
      <c r="M965" s="37" t="s">
        <v>39</v>
      </c>
      <c r="N965" s="37" t="s">
        <v>190</v>
      </c>
      <c r="O965" s="37" t="s">
        <v>100</v>
      </c>
      <c r="P965" s="37" t="s">
        <v>190</v>
      </c>
      <c r="Q965" s="37">
        <v>4</v>
      </c>
      <c r="R965" s="13" t="s">
        <v>62</v>
      </c>
      <c r="S965" s="13" t="s">
        <v>63</v>
      </c>
      <c r="T965" s="13" t="s">
        <v>42</v>
      </c>
      <c r="U965" s="13" t="s">
        <v>52</v>
      </c>
      <c r="V965" s="13" t="s">
        <v>42</v>
      </c>
      <c r="W965" s="13" t="s">
        <v>66</v>
      </c>
      <c r="X965" s="13" t="s">
        <v>47</v>
      </c>
      <c r="Y965" s="13" t="s">
        <v>41</v>
      </c>
      <c r="Z965" s="13" t="s">
        <v>41</v>
      </c>
      <c r="AA965" s="13"/>
      <c r="AB965" s="13">
        <v>1</v>
      </c>
      <c r="AC965" s="72">
        <f t="shared" si="2120"/>
        <v>0.5</v>
      </c>
      <c r="AD965" s="13">
        <v>0</v>
      </c>
      <c r="AE965" s="72">
        <f t="shared" ref="AE965" si="2133">VALUE(IF(AD965=-2,0%,IF(AD965=-1,50%,IF(AD965=0,100%,IF(AD965=1,50%,IF(AD965=2,0%))))))</f>
        <v>1</v>
      </c>
      <c r="AF965" s="13" t="s">
        <v>42</v>
      </c>
      <c r="AG965" s="13">
        <v>0</v>
      </c>
      <c r="AH965" s="13" t="s">
        <v>42</v>
      </c>
      <c r="AI965" s="13">
        <f t="shared" si="2107"/>
        <v>0</v>
      </c>
      <c r="AJ965" s="70">
        <f t="shared" si="2122"/>
        <v>1</v>
      </c>
      <c r="AK965" s="59">
        <f t="shared" si="2123"/>
        <v>-1</v>
      </c>
      <c r="AL965" s="70">
        <f t="shared" ref="AL965" si="2134">VALUE(IF(AK965=-3,0%,IF(AK965=-2,33.3%,IF(AK965=-1,66.6%,IF(AK965=0,100%,IF(AK965=1,66.6%,IF(AK965=2,33.3%,IF(AK965=3,0%))))))))</f>
        <v>0.66599999999999993</v>
      </c>
      <c r="AM965" s="13" t="s">
        <v>41</v>
      </c>
      <c r="AN965" s="13" t="s">
        <v>41</v>
      </c>
      <c r="AO965" s="13"/>
      <c r="AP965" s="13">
        <v>101.31965006729475</v>
      </c>
      <c r="AQ965" s="13">
        <v>117.34261838440112</v>
      </c>
      <c r="AR965" s="13">
        <v>125.13020833333333</v>
      </c>
      <c r="AS965" s="13">
        <v>148.05555555555554</v>
      </c>
      <c r="AT965" s="36">
        <v>950.06642720000002</v>
      </c>
      <c r="AU965" s="36" t="str">
        <f t="shared" si="2125"/>
        <v>4</v>
      </c>
      <c r="AV965" s="36">
        <v>133.98956101229155</v>
      </c>
      <c r="AW965" s="36">
        <v>855.32150000000001</v>
      </c>
      <c r="AX965" s="36">
        <v>1044.8113544</v>
      </c>
      <c r="AY965" s="36">
        <v>843.68699049999998</v>
      </c>
      <c r="AZ965" s="36" t="str">
        <f t="shared" si="2126"/>
        <v>4</v>
      </c>
      <c r="BA965" s="36">
        <v>10.554957042663387</v>
      </c>
      <c r="BB965" s="36">
        <v>836.22350879999999</v>
      </c>
      <c r="BC965" s="36">
        <v>851.15047219999997</v>
      </c>
      <c r="BD965" s="36">
        <v>151556.54999999999</v>
      </c>
      <c r="BE965" s="36" t="s">
        <v>50</v>
      </c>
      <c r="BF965" s="36">
        <v>148801</v>
      </c>
      <c r="BG965" s="36">
        <v>154312.1</v>
      </c>
      <c r="BH965" s="36">
        <v>839.40832999999998</v>
      </c>
      <c r="BI965" s="36">
        <v>22.504620834348636</v>
      </c>
      <c r="BJ965" s="36">
        <v>823.49516000000006</v>
      </c>
      <c r="BK965" s="36">
        <v>855.32150000000001</v>
      </c>
      <c r="BL965" s="36">
        <v>843.68699049999998</v>
      </c>
      <c r="BM965" s="36">
        <v>10.554957042663387</v>
      </c>
      <c r="BN965" s="36">
        <v>836.22350879999999</v>
      </c>
      <c r="BO965" s="36">
        <v>851.15047219999997</v>
      </c>
      <c r="BP965" s="36">
        <v>120785.96666666666</v>
      </c>
      <c r="BQ965" s="36">
        <v>46581.966299831882</v>
      </c>
      <c r="BR965" s="36">
        <v>57867</v>
      </c>
      <c r="BS965" s="36">
        <v>159823.29999999999</v>
      </c>
      <c r="BT965" s="36">
        <v>1199.5165772</v>
      </c>
      <c r="BU965" s="36">
        <v>486.76534627829386</v>
      </c>
      <c r="BV965" s="36">
        <v>855.32150000000001</v>
      </c>
      <c r="BW965" s="36">
        <v>1543.7116543999998</v>
      </c>
      <c r="BX965" s="36">
        <v>862.42633969999997</v>
      </c>
      <c r="BY965" s="36">
        <v>15.946484746022092</v>
      </c>
      <c r="BZ965" s="36">
        <v>851.15047219999997</v>
      </c>
      <c r="CA965" s="36">
        <v>873.70220720000009</v>
      </c>
      <c r="CB965" s="36">
        <v>128995.28750000003</v>
      </c>
      <c r="CC965" s="36">
        <v>39501.49838138411</v>
      </c>
      <c r="CD965" s="36">
        <v>57867</v>
      </c>
      <c r="CE965" s="36">
        <v>159823.29999999999</v>
      </c>
      <c r="CF965" s="36"/>
      <c r="CG965" s="40">
        <v>27.062999999999999</v>
      </c>
      <c r="CH965" s="40">
        <v>49.167999999999999</v>
      </c>
      <c r="CI965" s="40"/>
      <c r="CL965" s="5" t="str">
        <f t="shared" si="2131"/>
        <v>1_0.5_4</v>
      </c>
      <c r="CM965" s="95" t="str">
        <f t="shared" si="2132"/>
        <v>2U</v>
      </c>
      <c r="CN965" s="96">
        <f t="shared" si="2119"/>
        <v>16</v>
      </c>
      <c r="CO965" s="96" t="str">
        <f t="shared" si="2127"/>
        <v>0.666_1_4</v>
      </c>
      <c r="CP965" s="95" t="str">
        <f t="shared" ref="CP965:CP1028" si="2135">IF(CO965="0_0_1","1A", IF(CO965="0_0.5_1","1B", IF(CO965="0_1_1","1C", IF(CO965="0.333_0_1","1D", IF(CO965="0.333_0.5_1","1E", IF(CO965="0.333_1_1","1F", IF(CO965="0.666_0_1","1G", IF(CO965="0.666_0.5_1","1H", IF(CO965="0.666_1_1","1I", IF(CO965="1_0_1","1J", IF(CO965="1_0.5_1","1K", IF(CO965="1_1_1","1L", IF(CO965="0_0_2","1M", IF(CO965="0_0.5_2","1N", IF(CO965="0_1_2","1O", IF(CO965="0.333_0_2","1P", IF(CO965="0.333_0.5_2","1Q", IF(CO965="0.333_1_2","1R", IF(CO965="0.666_0_2","1S", IF(CO965="0.666_0.5_2","1T", IF(CO965="0.666_1_2","1U", IF(CO965="1_0_2","1V", IF(CO965="1_0.5_2","1W", IF(CO965="1_1_2","1X", IF(CO965="0_0_3","1Y", IF(CO965="0_0.5_3","1Z", IF(CO965="0_1_3","2A", IF(CO965="0.333_0_3","2B", IF(CO965="0.333_0.5_3","2C", IF(CO965="0.333_1_3","2D", IF(CO965="0.666_0_3","2E", IF(CO965="0.666_0.5_3","2F", IF(CO965="0.666_1_3","2G", IF(CO965="1_0_3","2H", IF(CO965="1_0.5_3","2I", IF(CO965="1_1_3","2J", IF(CO965="0_0_4","2K", IF(CO965="0_0.5_4","2L", IF(CO965="0_1_4","2M", IF(CO965="0.333_0_4","2N", IF(CO965="0.333_0.5_4","2O", IF(CO965="0.333_1_4","2P", IF(CO965="0.666_0_4","2Q", IF(CO965="0.666_0.5_4","2R", IF(CO965="0.666_1_4","2S", IF(CO965="1_0_4","2T", IF(CO965="1_0.5_4","2U", IF(CO965="1_1_4","2V", IF(CO965="0_0_5","2W", IF(CO965="0_0.5_5","2X", IF(CO965="0_1_5","2Y", IF(CO965="0.333_0_5","2Z", IF(CO965="0.333_0.5_5","3A", IF(CO965="0.333_1_5","3B", IF(CO965="0.666_0_5","3C", IF(CO965="0.666_0.5_5","3D", IF(CO965="0.666_1_5","3E", IF(CO965="1_0_5","3F", IF(CO965="1_0.5_5","3G", IF(CO965="1_1_5","3H", ))))))))))))))))))))))))))))))))))))))))))))))))))))))))))))</f>
        <v>2S</v>
      </c>
      <c r="CQ965" s="5">
        <f t="shared" si="2128"/>
        <v>25</v>
      </c>
      <c r="CV965" s="87"/>
      <c r="CW965" s="87"/>
      <c r="CX965" s="87"/>
      <c r="CY965" s="87"/>
      <c r="CZ965" s="87"/>
    </row>
    <row r="966" spans="1:104" s="5" customFormat="1">
      <c r="A966" s="13" t="s">
        <v>511</v>
      </c>
      <c r="B966" s="13">
        <v>2</v>
      </c>
      <c r="C966" s="13">
        <v>4</v>
      </c>
      <c r="D966" s="13" t="s">
        <v>67</v>
      </c>
      <c r="E966" s="35" t="s">
        <v>450</v>
      </c>
      <c r="F966" s="13" t="s">
        <v>36</v>
      </c>
      <c r="G966" s="36">
        <v>1053850335</v>
      </c>
      <c r="H966" s="13"/>
      <c r="I966" s="37">
        <v>22</v>
      </c>
      <c r="J966" s="37" t="s">
        <v>38</v>
      </c>
      <c r="K966" s="38">
        <v>43537</v>
      </c>
      <c r="L966" s="39">
        <v>0.65069444444444446</v>
      </c>
      <c r="M966" s="37" t="s">
        <v>39</v>
      </c>
      <c r="N966" s="37" t="s">
        <v>190</v>
      </c>
      <c r="O966" s="37" t="s">
        <v>100</v>
      </c>
      <c r="P966" s="37" t="s">
        <v>190</v>
      </c>
      <c r="Q966" s="37">
        <v>5</v>
      </c>
      <c r="R966" s="13" t="s">
        <v>55</v>
      </c>
      <c r="S966" s="13" t="s">
        <v>63</v>
      </c>
      <c r="T966" s="13" t="s">
        <v>42</v>
      </c>
      <c r="U966" s="13" t="s">
        <v>52</v>
      </c>
      <c r="V966" s="13" t="s">
        <v>42</v>
      </c>
      <c r="W966" s="13" t="s">
        <v>46</v>
      </c>
      <c r="X966" s="13" t="s">
        <v>47</v>
      </c>
      <c r="Y966" s="13" t="s">
        <v>41</v>
      </c>
      <c r="Z966" s="13" t="s">
        <v>41</v>
      </c>
      <c r="AA966" s="13"/>
      <c r="AB966" s="13">
        <v>0</v>
      </c>
      <c r="AC966" s="72">
        <f t="shared" si="2120"/>
        <v>1</v>
      </c>
      <c r="AD966" s="13">
        <v>0</v>
      </c>
      <c r="AE966" s="72">
        <f t="shared" ref="AE966" si="2136">VALUE(IF(AD966=-2,0%,IF(AD966=-1,50%,IF(AD966=0,100%,IF(AD966=1,50%,IF(AD966=2,0%))))))</f>
        <v>1</v>
      </c>
      <c r="AF966" s="13" t="s">
        <v>42</v>
      </c>
      <c r="AG966" s="13">
        <v>0</v>
      </c>
      <c r="AH966" s="13" t="s">
        <v>42</v>
      </c>
      <c r="AI966" s="13">
        <f t="shared" si="2107"/>
        <v>1</v>
      </c>
      <c r="AJ966" s="70">
        <f t="shared" si="2122"/>
        <v>0.66599999999999993</v>
      </c>
      <c r="AK966" s="59">
        <f t="shared" si="2123"/>
        <v>-1</v>
      </c>
      <c r="AL966" s="70">
        <f t="shared" ref="AL966" si="2137">VALUE(IF(AK966=-3,0%,IF(AK966=-2,33.3%,IF(AK966=-1,66.6%,IF(AK966=0,100%,IF(AK966=1,66.6%,IF(AK966=2,33.3%,IF(AK966=3,0%))))))))</f>
        <v>0.66599999999999993</v>
      </c>
      <c r="AM966" s="13" t="s">
        <v>41</v>
      </c>
      <c r="AN966" s="13" t="s">
        <v>41</v>
      </c>
      <c r="AO966" s="13"/>
      <c r="AP966" s="13">
        <v>101.31965006729475</v>
      </c>
      <c r="AQ966" s="13">
        <v>117.34261838440112</v>
      </c>
      <c r="AR966" s="13">
        <v>125.13020833333333</v>
      </c>
      <c r="AS966" s="13">
        <v>148.05555555555554</v>
      </c>
      <c r="AT966" s="36">
        <v>883.13661999999999</v>
      </c>
      <c r="AU966" s="36" t="str">
        <f t="shared" si="2125"/>
        <v>4</v>
      </c>
      <c r="AV966" s="36">
        <v>16.802731802490687</v>
      </c>
      <c r="AW966" s="36">
        <v>871.25529439999991</v>
      </c>
      <c r="AX966" s="36">
        <v>895.01794559999996</v>
      </c>
      <c r="AY966" s="36">
        <v>809.99649650000003</v>
      </c>
      <c r="AZ966" s="36" t="str">
        <f t="shared" si="2126"/>
        <v>4</v>
      </c>
      <c r="BA966" s="36">
        <v>58.200510580512692</v>
      </c>
      <c r="BB966" s="36">
        <v>768.8425208000001</v>
      </c>
      <c r="BC966" s="36">
        <v>851.15047219999997</v>
      </c>
      <c r="BD966" s="36">
        <v>90245.024999999994</v>
      </c>
      <c r="BE966" s="36" t="s">
        <v>50</v>
      </c>
      <c r="BF966" s="36">
        <v>49600.3</v>
      </c>
      <c r="BG966" s="36">
        <v>121245.2</v>
      </c>
      <c r="BH966" s="36">
        <v>969.91464999999994</v>
      </c>
      <c r="BI966" s="36">
        <v>105.91993513952872</v>
      </c>
      <c r="BJ966" s="36">
        <v>895.01794559999996</v>
      </c>
      <c r="BK966" s="36">
        <v>1044.8113544</v>
      </c>
      <c r="BL966" s="36">
        <v>847.57869679999999</v>
      </c>
      <c r="BM966" s="36">
        <v>111.3497679485949</v>
      </c>
      <c r="BN966" s="36">
        <v>768.8425208000001</v>
      </c>
      <c r="BO966" s="36">
        <v>926.31487279999999</v>
      </c>
      <c r="BP966" s="36">
        <v>98282.133333333346</v>
      </c>
      <c r="BQ966" s="36">
        <v>43592.689797839601</v>
      </c>
      <c r="BR966" s="36">
        <v>49600.3</v>
      </c>
      <c r="BS966" s="36">
        <v>137778.70000000001</v>
      </c>
      <c r="BT966" s="36">
        <v>875.16972280000005</v>
      </c>
      <c r="BU966" s="36">
        <v>28.069625872762849</v>
      </c>
      <c r="BV966" s="36">
        <v>855.32150000000001</v>
      </c>
      <c r="BW966" s="36">
        <v>895.01794559999996</v>
      </c>
      <c r="BX966" s="36">
        <v>809.99649650000003</v>
      </c>
      <c r="BY966" s="36">
        <v>58.200510580512692</v>
      </c>
      <c r="BZ966" s="36">
        <v>768.8425208000001</v>
      </c>
      <c r="CA966" s="36">
        <v>851.15047219999997</v>
      </c>
      <c r="CB966" s="36">
        <v>127789.72499999999</v>
      </c>
      <c r="CC966" s="36">
        <v>35157.421082525478</v>
      </c>
      <c r="CD966" s="36">
        <v>49600.3</v>
      </c>
      <c r="CE966" s="36">
        <v>154312.1</v>
      </c>
      <c r="CF966" s="36"/>
      <c r="CG966" s="40">
        <v>26.451000000000001</v>
      </c>
      <c r="CH966" s="40">
        <v>49.73</v>
      </c>
      <c r="CI966" s="40"/>
      <c r="CL966" s="5" t="str">
        <f t="shared" si="2131"/>
        <v>0.666_1_4</v>
      </c>
      <c r="CM966" s="95" t="str">
        <f t="shared" si="2132"/>
        <v>2S</v>
      </c>
      <c r="CN966" s="96">
        <f t="shared" si="2119"/>
        <v>18</v>
      </c>
      <c r="CO966" s="96" t="str">
        <f t="shared" si="2127"/>
        <v>0.666_1_4</v>
      </c>
      <c r="CP966" s="95" t="str">
        <f t="shared" si="2135"/>
        <v>2S</v>
      </c>
      <c r="CQ966" s="5">
        <f t="shared" si="2128"/>
        <v>25</v>
      </c>
      <c r="CV966" s="87"/>
      <c r="CW966" s="87"/>
      <c r="CX966" s="87"/>
      <c r="CY966" s="87"/>
      <c r="CZ966" s="87"/>
    </row>
    <row r="967" spans="1:104" s="5" customFormat="1">
      <c r="A967" s="13" t="s">
        <v>511</v>
      </c>
      <c r="B967" s="13">
        <v>2</v>
      </c>
      <c r="C967" s="13">
        <v>5</v>
      </c>
      <c r="D967" s="13" t="s">
        <v>107</v>
      </c>
      <c r="E967" s="35" t="s">
        <v>451</v>
      </c>
      <c r="F967" s="13" t="s">
        <v>36</v>
      </c>
      <c r="G967" s="36">
        <v>1053853314</v>
      </c>
      <c r="H967" s="13"/>
      <c r="I967" s="37">
        <v>22</v>
      </c>
      <c r="J967" s="37" t="s">
        <v>70</v>
      </c>
      <c r="K967" s="38">
        <v>43537</v>
      </c>
      <c r="L967" s="39">
        <v>0.60416666666666663</v>
      </c>
      <c r="M967" s="37" t="s">
        <v>39</v>
      </c>
      <c r="N967" s="37" t="s">
        <v>188</v>
      </c>
      <c r="O967" s="37" t="s">
        <v>188</v>
      </c>
      <c r="P967" s="37" t="s">
        <v>188</v>
      </c>
      <c r="Q967" s="37">
        <v>1</v>
      </c>
      <c r="R967" s="13" t="s">
        <v>62</v>
      </c>
      <c r="S967" s="13" t="s">
        <v>63</v>
      </c>
      <c r="T967" s="13" t="s">
        <v>42</v>
      </c>
      <c r="U967" s="13" t="s">
        <v>52</v>
      </c>
      <c r="V967" s="13" t="s">
        <v>42</v>
      </c>
      <c r="W967" s="13" t="s">
        <v>64</v>
      </c>
      <c r="X967" s="13" t="s">
        <v>53</v>
      </c>
      <c r="Y967" s="13" t="s">
        <v>190</v>
      </c>
      <c r="Z967" s="13" t="s">
        <v>41</v>
      </c>
      <c r="AA967" s="13"/>
      <c r="AB967" s="13">
        <v>1</v>
      </c>
      <c r="AC967" s="72">
        <f t="shared" si="2120"/>
        <v>0.5</v>
      </c>
      <c r="AD967" s="13">
        <v>0</v>
      </c>
      <c r="AE967" s="72">
        <f t="shared" ref="AE967" si="2138">VALUE(IF(AD967=-2,0%,IF(AD967=-1,50%,IF(AD967=0,100%,IF(AD967=1,50%,IF(AD967=2,0%))))))</f>
        <v>1</v>
      </c>
      <c r="AF967" s="13" t="s">
        <v>42</v>
      </c>
      <c r="AG967" s="13">
        <v>0</v>
      </c>
      <c r="AH967" s="13" t="s">
        <v>42</v>
      </c>
      <c r="AI967" s="13">
        <f t="shared" si="2107"/>
        <v>3</v>
      </c>
      <c r="AJ967" s="70">
        <f t="shared" si="2122"/>
        <v>0</v>
      </c>
      <c r="AK967" s="59">
        <f t="shared" si="2123"/>
        <v>-2</v>
      </c>
      <c r="AL967" s="70">
        <f t="shared" ref="AL967" si="2139">VALUE(IF(AK967=-3,0%,IF(AK967=-2,33.3%,IF(AK967=-1,66.6%,IF(AK967=0,100%,IF(AK967=1,66.6%,IF(AK967=2,33.3%,IF(AK967=3,0%))))))))</f>
        <v>0.33299999999999996</v>
      </c>
      <c r="AM967" s="13" t="s">
        <v>190</v>
      </c>
      <c r="AN967" s="13" t="s">
        <v>41</v>
      </c>
      <c r="AO967" s="13"/>
      <c r="AP967" s="13">
        <v>101.31965006729475</v>
      </c>
      <c r="AQ967" s="13">
        <v>117.34261838440112</v>
      </c>
      <c r="AR967" s="13">
        <v>125.13020833333333</v>
      </c>
      <c r="AS967" s="13">
        <v>148.05555555555554</v>
      </c>
      <c r="AT967" s="36">
        <v>802.42073129999994</v>
      </c>
      <c r="AU967" s="36" t="str">
        <f t="shared" si="2125"/>
        <v>4</v>
      </c>
      <c r="AV967" s="36">
        <v>71.213544177163342</v>
      </c>
      <c r="AW967" s="36">
        <v>752.06515130000003</v>
      </c>
      <c r="AX967" s="36">
        <v>852.77631129999997</v>
      </c>
      <c r="AY967" s="36">
        <v>480.65492320000004</v>
      </c>
      <c r="AZ967" s="36" t="str">
        <f t="shared" si="2126"/>
        <v>3</v>
      </c>
      <c r="BA967" s="36">
        <v>0</v>
      </c>
      <c r="BB967" s="36">
        <v>480.65492320000004</v>
      </c>
      <c r="BC967" s="36">
        <v>480.65492320000004</v>
      </c>
      <c r="BD967" s="36">
        <v>176356.7</v>
      </c>
      <c r="BE967" s="36" t="s">
        <v>50</v>
      </c>
      <c r="BF967" s="36">
        <v>176356.7</v>
      </c>
      <c r="BG967" s="36">
        <v>176356.7</v>
      </c>
      <c r="BH967" s="36">
        <v>802.42073129999994</v>
      </c>
      <c r="BI967" s="36">
        <v>71.213544177163342</v>
      </c>
      <c r="BJ967" s="36">
        <v>752.06515130000003</v>
      </c>
      <c r="BK967" s="36">
        <v>852.77631129999997</v>
      </c>
      <c r="BL967" s="36">
        <v>476.51864910000006</v>
      </c>
      <c r="BM967" s="36">
        <v>5.8495749299125395</v>
      </c>
      <c r="BN967" s="36">
        <v>472.38237500000008</v>
      </c>
      <c r="BO967" s="36">
        <v>480.65492320000004</v>
      </c>
      <c r="BP967" s="36">
        <v>176356.69999999998</v>
      </c>
      <c r="BQ967" s="36">
        <v>3.188164890191786E-11</v>
      </c>
      <c r="BR967" s="36">
        <v>176356.7</v>
      </c>
      <c r="BS967" s="36">
        <v>176356.7</v>
      </c>
      <c r="BT967" s="36">
        <v>718.32775824999999</v>
      </c>
      <c r="BU967" s="36">
        <v>47.711878810421851</v>
      </c>
      <c r="BV967" s="36">
        <v>684.59036519999995</v>
      </c>
      <c r="BW967" s="36">
        <v>752.06515130000003</v>
      </c>
      <c r="BX967" s="36">
        <v>476.51864910000006</v>
      </c>
      <c r="BY967" s="36">
        <v>5.8495749299125395</v>
      </c>
      <c r="BZ967" s="36">
        <v>472.38237500000008</v>
      </c>
      <c r="CA967" s="36">
        <v>480.65492320000004</v>
      </c>
      <c r="CB967" s="36">
        <v>176356.70000000004</v>
      </c>
      <c r="CC967" s="36">
        <v>3.0058306845273019E-11</v>
      </c>
      <c r="CD967" s="36">
        <v>176356.7</v>
      </c>
      <c r="CE967" s="36">
        <v>176356.7</v>
      </c>
      <c r="CF967" s="36"/>
      <c r="CG967" s="40">
        <v>27.308</v>
      </c>
      <c r="CH967" s="40">
        <v>54.777000000000001</v>
      </c>
      <c r="CI967" s="40"/>
      <c r="CL967" s="5" t="str">
        <f t="shared" si="2131"/>
        <v>0_0.5_3</v>
      </c>
      <c r="CM967" s="95" t="str">
        <f t="shared" si="2132"/>
        <v>1Z</v>
      </c>
      <c r="CN967" s="96">
        <f t="shared" si="2119"/>
        <v>5</v>
      </c>
      <c r="CO967" s="96" t="str">
        <f t="shared" si="2127"/>
        <v>0.333_1_3</v>
      </c>
      <c r="CP967" s="95" t="str">
        <f t="shared" si="2135"/>
        <v>2D</v>
      </c>
      <c r="CQ967" s="5">
        <f t="shared" si="2128"/>
        <v>13</v>
      </c>
      <c r="CV967" s="87"/>
      <c r="CW967" s="87"/>
      <c r="CX967" s="87"/>
      <c r="CY967" s="87"/>
      <c r="CZ967" s="87"/>
    </row>
    <row r="968" spans="1:104" s="5" customFormat="1">
      <c r="A968" s="13" t="s">
        <v>511</v>
      </c>
      <c r="B968" s="13">
        <v>2</v>
      </c>
      <c r="C968" s="13">
        <v>5</v>
      </c>
      <c r="D968" s="13" t="s">
        <v>107</v>
      </c>
      <c r="E968" s="35" t="s">
        <v>451</v>
      </c>
      <c r="F968" s="13" t="s">
        <v>36</v>
      </c>
      <c r="G968" s="36">
        <v>1053853314</v>
      </c>
      <c r="H968" s="13"/>
      <c r="I968" s="37">
        <v>22</v>
      </c>
      <c r="J968" s="37" t="s">
        <v>70</v>
      </c>
      <c r="K968" s="38">
        <v>43537</v>
      </c>
      <c r="L968" s="39">
        <v>0.62013888888888891</v>
      </c>
      <c r="M968" s="37" t="s">
        <v>39</v>
      </c>
      <c r="N968" s="37" t="s">
        <v>188</v>
      </c>
      <c r="O968" s="37" t="s">
        <v>188</v>
      </c>
      <c r="P968" s="37" t="s">
        <v>188</v>
      </c>
      <c r="Q968" s="37">
        <v>2</v>
      </c>
      <c r="R968" s="13" t="s">
        <v>55</v>
      </c>
      <c r="S968" s="13" t="s">
        <v>63</v>
      </c>
      <c r="T968" s="13" t="s">
        <v>42</v>
      </c>
      <c r="U968" s="13" t="s">
        <v>52</v>
      </c>
      <c r="V968" s="13" t="s">
        <v>42</v>
      </c>
      <c r="W968" s="13" t="s">
        <v>81</v>
      </c>
      <c r="X968" s="13" t="s">
        <v>53</v>
      </c>
      <c r="Y968" s="13" t="s">
        <v>190</v>
      </c>
      <c r="Z968" s="13" t="s">
        <v>41</v>
      </c>
      <c r="AA968" s="13"/>
      <c r="AB968" s="13">
        <v>0</v>
      </c>
      <c r="AC968" s="72">
        <f t="shared" si="2120"/>
        <v>1</v>
      </c>
      <c r="AD968" s="13">
        <v>0</v>
      </c>
      <c r="AE968" s="72">
        <f t="shared" ref="AE968" si="2140">VALUE(IF(AD968=-2,0%,IF(AD968=-1,50%,IF(AD968=0,100%,IF(AD968=1,50%,IF(AD968=2,0%))))))</f>
        <v>1</v>
      </c>
      <c r="AF968" s="13" t="s">
        <v>42</v>
      </c>
      <c r="AG968" s="13">
        <v>0</v>
      </c>
      <c r="AH968" s="13" t="s">
        <v>42</v>
      </c>
      <c r="AI968" s="13">
        <f t="shared" si="2107"/>
        <v>2</v>
      </c>
      <c r="AJ968" s="70">
        <f t="shared" si="2122"/>
        <v>0.33299999999999996</v>
      </c>
      <c r="AK968" s="59">
        <f t="shared" si="2123"/>
        <v>-2</v>
      </c>
      <c r="AL968" s="70">
        <f t="shared" ref="AL968" si="2141">VALUE(IF(AK968=-3,0%,IF(AK968=-2,33.3%,IF(AK968=-1,66.6%,IF(AK968=0,100%,IF(AK968=1,66.6%,IF(AK968=2,33.3%,IF(AK968=3,0%))))))))</f>
        <v>0.33299999999999996</v>
      </c>
      <c r="AM968" s="13" t="s">
        <v>190</v>
      </c>
      <c r="AN968" s="13" t="s">
        <v>41</v>
      </c>
      <c r="AO968" s="13"/>
      <c r="AP968" s="13">
        <v>101.31965006729475</v>
      </c>
      <c r="AQ968" s="13">
        <v>117.34261838440112</v>
      </c>
      <c r="AR968" s="13">
        <v>125.13020833333333</v>
      </c>
      <c r="AS968" s="13">
        <v>148.05555555555554</v>
      </c>
      <c r="AT968" s="36">
        <v>726.80161425000006</v>
      </c>
      <c r="AU968" s="36" t="str">
        <f t="shared" si="2125"/>
        <v>4</v>
      </c>
      <c r="AV968" s="36">
        <v>11.865997715253712</v>
      </c>
      <c r="AW968" s="36">
        <v>718.41108680000002</v>
      </c>
      <c r="AX968" s="36">
        <v>735.19214169999998</v>
      </c>
      <c r="AY968" s="36">
        <v>509.63130950000004</v>
      </c>
      <c r="AZ968" s="36" t="str">
        <f t="shared" si="2126"/>
        <v>4</v>
      </c>
      <c r="BA968" s="36">
        <v>17.569907446160375</v>
      </c>
      <c r="BB968" s="36">
        <v>497.20750880000003</v>
      </c>
      <c r="BC968" s="36">
        <v>522.05511020000006</v>
      </c>
      <c r="BD968" s="36">
        <v>169467.8</v>
      </c>
      <c r="BE968" s="36" t="s">
        <v>50</v>
      </c>
      <c r="BF968" s="36">
        <v>165334.39999999999</v>
      </c>
      <c r="BG968" s="36">
        <v>170845.6</v>
      </c>
      <c r="BH968" s="36">
        <v>735.19214169999998</v>
      </c>
      <c r="BI968" s="36">
        <v>0</v>
      </c>
      <c r="BJ968" s="36">
        <v>735.19214169999998</v>
      </c>
      <c r="BK968" s="36">
        <v>735.19214169999998</v>
      </c>
      <c r="BL968" s="36">
        <v>513.72261230000004</v>
      </c>
      <c r="BM968" s="36">
        <v>23.355883353695386</v>
      </c>
      <c r="BN968" s="36">
        <v>497.20750880000003</v>
      </c>
      <c r="BO968" s="36">
        <v>530.23771580000005</v>
      </c>
      <c r="BP968" s="36">
        <v>148341.70000000001</v>
      </c>
      <c r="BQ968" s="36">
        <v>47549.968319526721</v>
      </c>
      <c r="BR968" s="36">
        <v>57867</v>
      </c>
      <c r="BS968" s="36">
        <v>176356.7</v>
      </c>
      <c r="BT968" s="36">
        <v>760.42591125000001</v>
      </c>
      <c r="BU968" s="36">
        <v>35.685939127407281</v>
      </c>
      <c r="BV968" s="36">
        <v>735.19214169999998</v>
      </c>
      <c r="BW968" s="36">
        <v>785.65968080000005</v>
      </c>
      <c r="BX968" s="36">
        <v>522.01385189999996</v>
      </c>
      <c r="BY968" s="36">
        <v>35.081466844900234</v>
      </c>
      <c r="BZ968" s="36">
        <v>497.20750880000003</v>
      </c>
      <c r="CA968" s="36">
        <v>546.82019500000001</v>
      </c>
      <c r="CB968" s="36">
        <v>162062.16875000001</v>
      </c>
      <c r="CC968" s="36">
        <v>30206.240035081461</v>
      </c>
      <c r="CD968" s="36">
        <v>57867</v>
      </c>
      <c r="CE968" s="36">
        <v>176356.7</v>
      </c>
      <c r="CF968" s="36"/>
      <c r="CG968" s="40">
        <v>26.965</v>
      </c>
      <c r="CH968" s="40">
        <v>49.957000000000001</v>
      </c>
      <c r="CI968" s="40"/>
      <c r="CL968" s="5" t="str">
        <f t="shared" si="2131"/>
        <v>0.333_1_4</v>
      </c>
      <c r="CM968" s="95" t="str">
        <f t="shared" si="2132"/>
        <v>2P</v>
      </c>
      <c r="CN968" s="96">
        <f t="shared" si="2119"/>
        <v>14</v>
      </c>
      <c r="CO968" s="96" t="str">
        <f t="shared" si="2127"/>
        <v>0.333_1_4</v>
      </c>
      <c r="CP968" s="95" t="str">
        <f t="shared" si="2135"/>
        <v>2P</v>
      </c>
      <c r="CQ968" s="5">
        <f t="shared" si="2128"/>
        <v>13</v>
      </c>
      <c r="CV968" s="87"/>
      <c r="CW968" s="87"/>
      <c r="CX968" s="87"/>
      <c r="CY968" s="87"/>
      <c r="CZ968" s="87"/>
    </row>
    <row r="969" spans="1:104" s="5" customFormat="1">
      <c r="A969" s="13" t="s">
        <v>511</v>
      </c>
      <c r="B969" s="13">
        <v>2</v>
      </c>
      <c r="C969" s="13">
        <v>5</v>
      </c>
      <c r="D969" s="13" t="s">
        <v>107</v>
      </c>
      <c r="E969" s="35" t="s">
        <v>451</v>
      </c>
      <c r="F969" s="13" t="s">
        <v>36</v>
      </c>
      <c r="G969" s="36">
        <v>1053853314</v>
      </c>
      <c r="H969" s="13"/>
      <c r="I969" s="37">
        <v>22</v>
      </c>
      <c r="J969" s="37" t="s">
        <v>70</v>
      </c>
      <c r="K969" s="38">
        <v>43537</v>
      </c>
      <c r="L969" s="39">
        <v>0.62986111111111109</v>
      </c>
      <c r="M969" s="37" t="s">
        <v>39</v>
      </c>
      <c r="N969" s="37" t="s">
        <v>188</v>
      </c>
      <c r="O969" s="37" t="s">
        <v>188</v>
      </c>
      <c r="P969" s="37" t="s">
        <v>188</v>
      </c>
      <c r="Q969" s="37">
        <v>3</v>
      </c>
      <c r="R969" s="13" t="s">
        <v>62</v>
      </c>
      <c r="S969" s="13" t="s">
        <v>63</v>
      </c>
      <c r="T969" s="13" t="s">
        <v>42</v>
      </c>
      <c r="U969" s="13" t="s">
        <v>52</v>
      </c>
      <c r="V969" s="13" t="s">
        <v>42</v>
      </c>
      <c r="W969" s="13" t="s">
        <v>81</v>
      </c>
      <c r="X969" s="13" t="s">
        <v>53</v>
      </c>
      <c r="Y969" s="13" t="s">
        <v>190</v>
      </c>
      <c r="Z969" s="13" t="s">
        <v>41</v>
      </c>
      <c r="AA969" s="13"/>
      <c r="AB969" s="13">
        <v>1</v>
      </c>
      <c r="AC969" s="72">
        <f t="shared" si="2120"/>
        <v>0.5</v>
      </c>
      <c r="AD969" s="13">
        <v>0</v>
      </c>
      <c r="AE969" s="72">
        <f t="shared" ref="AE969" si="2142">VALUE(IF(AD969=-2,0%,IF(AD969=-1,50%,IF(AD969=0,100%,IF(AD969=1,50%,IF(AD969=2,0%))))))</f>
        <v>1</v>
      </c>
      <c r="AF969" s="13" t="s">
        <v>42</v>
      </c>
      <c r="AG969" s="13">
        <v>0</v>
      </c>
      <c r="AH969" s="13" t="s">
        <v>42</v>
      </c>
      <c r="AI969" s="13">
        <f t="shared" si="2107"/>
        <v>2</v>
      </c>
      <c r="AJ969" s="70">
        <f t="shared" si="2122"/>
        <v>0.33299999999999996</v>
      </c>
      <c r="AK969" s="59">
        <f t="shared" si="2123"/>
        <v>-2</v>
      </c>
      <c r="AL969" s="70">
        <f t="shared" ref="AL969" si="2143">VALUE(IF(AK969=-3,0%,IF(AK969=-2,33.3%,IF(AK969=-1,66.6%,IF(AK969=0,100%,IF(AK969=1,66.6%,IF(AK969=2,33.3%,IF(AK969=3,0%))))))))</f>
        <v>0.33299999999999996</v>
      </c>
      <c r="AM969" s="13" t="s">
        <v>190</v>
      </c>
      <c r="AN969" s="13" t="s">
        <v>41</v>
      </c>
      <c r="AO969" s="13"/>
      <c r="AP969" s="13">
        <v>101.31965006729475</v>
      </c>
      <c r="AQ969" s="13">
        <v>117.34261838440112</v>
      </c>
      <c r="AR969" s="13">
        <v>125.13020833333333</v>
      </c>
      <c r="AS969" s="13">
        <v>148.05555555555554</v>
      </c>
      <c r="AT969" s="36">
        <v>701.50072599999999</v>
      </c>
      <c r="AU969" s="36" t="str">
        <f t="shared" si="2125"/>
        <v>4</v>
      </c>
      <c r="AV969" s="36">
        <v>23.91486158798239</v>
      </c>
      <c r="AW969" s="36">
        <v>684.59036519999995</v>
      </c>
      <c r="AX969" s="36">
        <v>718.41108680000002</v>
      </c>
      <c r="AY969" s="36">
        <v>497.20750880000003</v>
      </c>
      <c r="AZ969" s="36" t="str">
        <f t="shared" si="2126"/>
        <v>3</v>
      </c>
      <c r="BA969" s="36">
        <v>0</v>
      </c>
      <c r="BB969" s="36">
        <v>497.20750880000003</v>
      </c>
      <c r="BC969" s="36">
        <v>497.20750880000003</v>
      </c>
      <c r="BD969" s="36">
        <v>155689.90000000002</v>
      </c>
      <c r="BE969" s="36" t="s">
        <v>50</v>
      </c>
      <c r="BF969" s="36">
        <v>154312.1</v>
      </c>
      <c r="BG969" s="36">
        <v>159823.29999999999</v>
      </c>
      <c r="BH969" s="36">
        <v>697.27594424999995</v>
      </c>
      <c r="BI969" s="36">
        <v>17.940117939066003</v>
      </c>
      <c r="BJ969" s="36">
        <v>684.59036519999995</v>
      </c>
      <c r="BK969" s="36">
        <v>709.96152329999995</v>
      </c>
      <c r="BL969" s="36">
        <v>488.93121600000006</v>
      </c>
      <c r="BM969" s="36">
        <v>11.704445523930787</v>
      </c>
      <c r="BN969" s="36">
        <v>480.65492320000004</v>
      </c>
      <c r="BO969" s="36">
        <v>497.20750880000003</v>
      </c>
      <c r="BP969" s="36">
        <v>157067.70000000001</v>
      </c>
      <c r="BQ969" s="36">
        <v>7596.5778911296593</v>
      </c>
      <c r="BR969" s="36">
        <v>148801</v>
      </c>
      <c r="BS969" s="36">
        <v>165334.39999999999</v>
      </c>
      <c r="BT969" s="36">
        <v>705.72363544999996</v>
      </c>
      <c r="BU969" s="36">
        <v>29.886957404845862</v>
      </c>
      <c r="BV969" s="36">
        <v>684.59036519999995</v>
      </c>
      <c r="BW969" s="36">
        <v>726.85690569999997</v>
      </c>
      <c r="BX969" s="36">
        <v>505.48879440000002</v>
      </c>
      <c r="BY969" s="36">
        <v>11.711506409404999</v>
      </c>
      <c r="BZ969" s="36">
        <v>497.20750880000003</v>
      </c>
      <c r="CA969" s="36">
        <v>513.77008000000001</v>
      </c>
      <c r="CB969" s="36">
        <v>166367.76874999999</v>
      </c>
      <c r="CC969" s="36">
        <v>9048.7479080602661</v>
      </c>
      <c r="CD969" s="36">
        <v>148801</v>
      </c>
      <c r="CE969" s="36">
        <v>176356.7</v>
      </c>
      <c r="CF969" s="36"/>
      <c r="CG969" s="40">
        <v>26.989000000000001</v>
      </c>
      <c r="CH969" s="40">
        <v>50.249000000000002</v>
      </c>
      <c r="CI969" s="40"/>
      <c r="CL969" s="5" t="str">
        <f t="shared" si="2131"/>
        <v>0.333_0.5_3</v>
      </c>
      <c r="CM969" s="95" t="str">
        <f t="shared" si="2132"/>
        <v>2C</v>
      </c>
      <c r="CN969" s="96">
        <f t="shared" si="2119"/>
        <v>17</v>
      </c>
      <c r="CO969" s="96" t="str">
        <f t="shared" si="2127"/>
        <v>0.333_1_3</v>
      </c>
      <c r="CP969" s="95" t="str">
        <f t="shared" si="2135"/>
        <v>2D</v>
      </c>
      <c r="CQ969" s="5">
        <f t="shared" si="2128"/>
        <v>13</v>
      </c>
      <c r="CV969" s="87"/>
      <c r="CW969" s="87"/>
      <c r="CX969" s="87"/>
      <c r="CY969" s="87"/>
      <c r="CZ969" s="87"/>
    </row>
    <row r="970" spans="1:104" s="5" customFormat="1">
      <c r="A970" s="13" t="s">
        <v>511</v>
      </c>
      <c r="B970" s="13">
        <v>2</v>
      </c>
      <c r="C970" s="13">
        <v>5</v>
      </c>
      <c r="D970" s="13" t="s">
        <v>107</v>
      </c>
      <c r="E970" s="35" t="s">
        <v>451</v>
      </c>
      <c r="F970" s="13" t="s">
        <v>36</v>
      </c>
      <c r="G970" s="36">
        <v>1053853314</v>
      </c>
      <c r="H970" s="13"/>
      <c r="I970" s="37">
        <v>22</v>
      </c>
      <c r="J970" s="37" t="s">
        <v>70</v>
      </c>
      <c r="K970" s="38">
        <v>43537</v>
      </c>
      <c r="L970" s="39">
        <v>0.64027777777777783</v>
      </c>
      <c r="M970" s="37" t="s">
        <v>39</v>
      </c>
      <c r="N970" s="37" t="s">
        <v>188</v>
      </c>
      <c r="O970" s="37" t="s">
        <v>188</v>
      </c>
      <c r="P970" s="37" t="s">
        <v>188</v>
      </c>
      <c r="Q970" s="37">
        <v>4</v>
      </c>
      <c r="R970" s="13" t="s">
        <v>55</v>
      </c>
      <c r="S970" s="13" t="s">
        <v>63</v>
      </c>
      <c r="T970" s="13" t="s">
        <v>42</v>
      </c>
      <c r="U970" s="13" t="s">
        <v>52</v>
      </c>
      <c r="V970" s="13" t="s">
        <v>42</v>
      </c>
      <c r="W970" s="13" t="s">
        <v>46</v>
      </c>
      <c r="X970" s="13" t="s">
        <v>47</v>
      </c>
      <c r="Y970" s="13" t="s">
        <v>190</v>
      </c>
      <c r="Z970" s="13" t="s">
        <v>41</v>
      </c>
      <c r="AA970" s="13"/>
      <c r="AB970" s="13">
        <v>0</v>
      </c>
      <c r="AC970" s="72">
        <f t="shared" si="2120"/>
        <v>1</v>
      </c>
      <c r="AD970" s="13">
        <v>0</v>
      </c>
      <c r="AE970" s="72">
        <f t="shared" ref="AE970" si="2144">VALUE(IF(AD970=-2,0%,IF(AD970=-1,50%,IF(AD970=0,100%,IF(AD970=1,50%,IF(AD970=2,0%))))))</f>
        <v>1</v>
      </c>
      <c r="AF970" s="13" t="s">
        <v>42</v>
      </c>
      <c r="AG970" s="13">
        <v>0</v>
      </c>
      <c r="AH970" s="13" t="s">
        <v>42</v>
      </c>
      <c r="AI970" s="13">
        <f t="shared" si="2107"/>
        <v>1</v>
      </c>
      <c r="AJ970" s="70">
        <f t="shared" si="2122"/>
        <v>0.66599999999999993</v>
      </c>
      <c r="AK970" s="59">
        <f t="shared" si="2123"/>
        <v>-1</v>
      </c>
      <c r="AL970" s="70">
        <f t="shared" ref="AL970" si="2145">VALUE(IF(AK970=-3,0%,IF(AK970=-2,33.3%,IF(AK970=-1,66.6%,IF(AK970=0,100%,IF(AK970=1,66.6%,IF(AK970=2,33.3%,IF(AK970=3,0%))))))))</f>
        <v>0.66599999999999993</v>
      </c>
      <c r="AM970" s="13" t="s">
        <v>190</v>
      </c>
      <c r="AN970" s="13" t="s">
        <v>41</v>
      </c>
      <c r="AO970" s="13"/>
      <c r="AP970" s="13">
        <v>101.31965006729475</v>
      </c>
      <c r="AQ970" s="13">
        <v>117.34261838440112</v>
      </c>
      <c r="AR970" s="13">
        <v>125.13020833333333</v>
      </c>
      <c r="AS970" s="13">
        <v>148.05555555555554</v>
      </c>
      <c r="AT970" s="36">
        <v>693.04929019999997</v>
      </c>
      <c r="AU970" s="36" t="str">
        <f t="shared" si="2125"/>
        <v>4</v>
      </c>
      <c r="AV970" s="36">
        <v>11.962726458096864</v>
      </c>
      <c r="AW970" s="36">
        <v>684.59036519999995</v>
      </c>
      <c r="AX970" s="36">
        <v>701.5082152</v>
      </c>
      <c r="AY970" s="36">
        <v>472.43595750000003</v>
      </c>
      <c r="AZ970" s="36" t="str">
        <f t="shared" si="2126"/>
        <v>3</v>
      </c>
      <c r="BA970" s="36">
        <v>11.623372761619295</v>
      </c>
      <c r="BB970" s="36">
        <v>464.21699180000002</v>
      </c>
      <c r="BC970" s="36">
        <v>480.65492320000004</v>
      </c>
      <c r="BD970" s="36">
        <v>151556.54999999999</v>
      </c>
      <c r="BE970" s="36" t="s">
        <v>50</v>
      </c>
      <c r="BF970" s="36">
        <v>148801</v>
      </c>
      <c r="BG970" s="36">
        <v>154312.1</v>
      </c>
      <c r="BH970" s="36">
        <v>667.68128324999998</v>
      </c>
      <c r="BI970" s="36">
        <v>47.838505937161791</v>
      </c>
      <c r="BJ970" s="36">
        <v>633.85435129999996</v>
      </c>
      <c r="BK970" s="36">
        <v>701.5082152</v>
      </c>
      <c r="BL970" s="36">
        <v>480.65492320000004</v>
      </c>
      <c r="BM970" s="36">
        <v>0</v>
      </c>
      <c r="BN970" s="36">
        <v>480.65492320000004</v>
      </c>
      <c r="BO970" s="36">
        <v>480.65492320000004</v>
      </c>
      <c r="BP970" s="36">
        <v>120785.96666666666</v>
      </c>
      <c r="BQ970" s="36">
        <v>46581.966299831882</v>
      </c>
      <c r="BR970" s="36">
        <v>57867</v>
      </c>
      <c r="BS970" s="36">
        <v>159823.29999999999</v>
      </c>
      <c r="BT970" s="36">
        <v>693.04929019999997</v>
      </c>
      <c r="BU970" s="36">
        <v>11.962726458096864</v>
      </c>
      <c r="BV970" s="36">
        <v>684.59036519999995</v>
      </c>
      <c r="BW970" s="36">
        <v>701.5082152</v>
      </c>
      <c r="BX970" s="36">
        <v>488.93121600000006</v>
      </c>
      <c r="BY970" s="36">
        <v>11.704445523930787</v>
      </c>
      <c r="BZ970" s="36">
        <v>480.65492320000004</v>
      </c>
      <c r="CA970" s="36">
        <v>497.20750880000003</v>
      </c>
      <c r="CB970" s="36">
        <v>128995.28750000003</v>
      </c>
      <c r="CC970" s="36">
        <v>39501.49838138411</v>
      </c>
      <c r="CD970" s="36">
        <v>57867</v>
      </c>
      <c r="CE970" s="36">
        <v>159823.29999999999</v>
      </c>
      <c r="CF970" s="36"/>
      <c r="CG970" s="40">
        <v>27.062999999999999</v>
      </c>
      <c r="CH970" s="40">
        <v>49.167999999999999</v>
      </c>
      <c r="CI970" s="40"/>
      <c r="CL970" s="5" t="str">
        <f t="shared" si="2131"/>
        <v>0.666_1_3</v>
      </c>
      <c r="CM970" s="95" t="str">
        <f t="shared" si="2132"/>
        <v>2G</v>
      </c>
      <c r="CN970" s="96">
        <f t="shared" si="2119"/>
        <v>22</v>
      </c>
      <c r="CO970" s="96" t="str">
        <f t="shared" si="2127"/>
        <v>0.666_1_3</v>
      </c>
      <c r="CP970" s="95" t="str">
        <f t="shared" si="2135"/>
        <v>2G</v>
      </c>
      <c r="CQ970" s="5">
        <f t="shared" si="2128"/>
        <v>27</v>
      </c>
      <c r="CV970" s="87"/>
      <c r="CW970" s="87"/>
      <c r="CX970" s="87"/>
      <c r="CY970" s="87"/>
      <c r="CZ970" s="87"/>
    </row>
    <row r="971" spans="1:104" s="5" customFormat="1">
      <c r="A971" s="13" t="s">
        <v>511</v>
      </c>
      <c r="B971" s="13">
        <v>2</v>
      </c>
      <c r="C971" s="13">
        <v>5</v>
      </c>
      <c r="D971" s="13" t="s">
        <v>107</v>
      </c>
      <c r="E971" s="35" t="s">
        <v>451</v>
      </c>
      <c r="F971" s="13" t="s">
        <v>36</v>
      </c>
      <c r="G971" s="36">
        <v>1053853314</v>
      </c>
      <c r="H971" s="13"/>
      <c r="I971" s="37">
        <v>22</v>
      </c>
      <c r="J971" s="37" t="s">
        <v>70</v>
      </c>
      <c r="K971" s="38">
        <v>43537</v>
      </c>
      <c r="L971" s="39">
        <v>0.65069444444444446</v>
      </c>
      <c r="M971" s="37" t="s">
        <v>39</v>
      </c>
      <c r="N971" s="37" t="s">
        <v>188</v>
      </c>
      <c r="O971" s="37" t="s">
        <v>188</v>
      </c>
      <c r="P971" s="37" t="s">
        <v>188</v>
      </c>
      <c r="Q971" s="37">
        <v>5</v>
      </c>
      <c r="R971" s="13" t="s">
        <v>55</v>
      </c>
      <c r="S971" s="13" t="s">
        <v>63</v>
      </c>
      <c r="T971" s="13" t="s">
        <v>42</v>
      </c>
      <c r="U971" s="13" t="s">
        <v>52</v>
      </c>
      <c r="V971" s="13" t="s">
        <v>42</v>
      </c>
      <c r="W971" s="13" t="s">
        <v>66</v>
      </c>
      <c r="X971" s="13" t="s">
        <v>47</v>
      </c>
      <c r="Y971" s="13" t="s">
        <v>41</v>
      </c>
      <c r="Z971" s="13" t="s">
        <v>41</v>
      </c>
      <c r="AA971" s="13"/>
      <c r="AB971" s="13">
        <v>0</v>
      </c>
      <c r="AC971" s="72">
        <f t="shared" si="2120"/>
        <v>1</v>
      </c>
      <c r="AD971" s="13">
        <v>0</v>
      </c>
      <c r="AE971" s="72">
        <f t="shared" ref="AE971" si="2146">VALUE(IF(AD971=-2,0%,IF(AD971=-1,50%,IF(AD971=0,100%,IF(AD971=1,50%,IF(AD971=2,0%))))))</f>
        <v>1</v>
      </c>
      <c r="AF971" s="13" t="s">
        <v>42</v>
      </c>
      <c r="AG971" s="13">
        <v>0</v>
      </c>
      <c r="AH971" s="13" t="s">
        <v>42</v>
      </c>
      <c r="AI971" s="13">
        <f t="shared" si="2107"/>
        <v>0</v>
      </c>
      <c r="AJ971" s="70">
        <f t="shared" si="2122"/>
        <v>1</v>
      </c>
      <c r="AK971" s="59">
        <f t="shared" si="2123"/>
        <v>-1</v>
      </c>
      <c r="AL971" s="70">
        <f t="shared" ref="AL971" si="2147">VALUE(IF(AK971=-3,0%,IF(AK971=-2,33.3%,IF(AK971=-1,66.6%,IF(AK971=0,100%,IF(AK971=1,66.6%,IF(AK971=2,33.3%,IF(AK971=3,0%))))))))</f>
        <v>0.66599999999999993</v>
      </c>
      <c r="AM971" s="13" t="s">
        <v>41</v>
      </c>
      <c r="AN971" s="13" t="s">
        <v>41</v>
      </c>
      <c r="AO971" s="13"/>
      <c r="AP971" s="13">
        <v>101.31965006729475</v>
      </c>
      <c r="AQ971" s="13">
        <v>117.34261838440112</v>
      </c>
      <c r="AR971" s="13">
        <v>125.13020833333333</v>
      </c>
      <c r="AS971" s="13">
        <v>148.05555555555554</v>
      </c>
      <c r="AT971" s="36">
        <v>570.16771849999998</v>
      </c>
      <c r="AU971" s="36" t="str">
        <f t="shared" si="2125"/>
        <v>4</v>
      </c>
      <c r="AV971" s="36">
        <v>90.066499847635356</v>
      </c>
      <c r="AW971" s="36">
        <v>506.48108569999999</v>
      </c>
      <c r="AX971" s="36">
        <v>633.85435129999996</v>
      </c>
      <c r="AY971" s="36">
        <v>439.48519350000004</v>
      </c>
      <c r="AZ971" s="36" t="str">
        <f t="shared" si="2126"/>
        <v>3</v>
      </c>
      <c r="BA971" s="36">
        <v>34.976044577735827</v>
      </c>
      <c r="BB971" s="36">
        <v>414.75339520000006</v>
      </c>
      <c r="BC971" s="36">
        <v>464.21699180000002</v>
      </c>
      <c r="BD971" s="36">
        <v>90245.024999999994</v>
      </c>
      <c r="BE971" s="36" t="s">
        <v>50</v>
      </c>
      <c r="BF971" s="36">
        <v>49600.3</v>
      </c>
      <c r="BG971" s="36">
        <v>121245.2</v>
      </c>
      <c r="BH971" s="36">
        <v>595.53572544999997</v>
      </c>
      <c r="BI971" s="36">
        <v>125.9422793266999</v>
      </c>
      <c r="BJ971" s="36">
        <v>506.48108569999999</v>
      </c>
      <c r="BK971" s="36">
        <v>684.59036519999995</v>
      </c>
      <c r="BL971" s="36">
        <v>472.49555550000002</v>
      </c>
      <c r="BM971" s="36">
        <v>81.659746216981574</v>
      </c>
      <c r="BN971" s="36">
        <v>414.75339520000006</v>
      </c>
      <c r="BO971" s="36">
        <v>530.23771580000005</v>
      </c>
      <c r="BP971" s="36">
        <v>98282.133333333346</v>
      </c>
      <c r="BQ971" s="36">
        <v>43592.689797839601</v>
      </c>
      <c r="BR971" s="36">
        <v>49600.3</v>
      </c>
      <c r="BS971" s="36">
        <v>137778.70000000001</v>
      </c>
      <c r="BT971" s="36">
        <v>603.99465044999999</v>
      </c>
      <c r="BU971" s="36">
        <v>137.90500578479651</v>
      </c>
      <c r="BV971" s="36">
        <v>506.48108569999999</v>
      </c>
      <c r="BW971" s="36">
        <v>701.5082152</v>
      </c>
      <c r="BX971" s="36">
        <v>447.70415920000005</v>
      </c>
      <c r="BY971" s="36">
        <v>46.599417339355121</v>
      </c>
      <c r="BZ971" s="36">
        <v>414.75339520000006</v>
      </c>
      <c r="CA971" s="36">
        <v>480.65492320000004</v>
      </c>
      <c r="CB971" s="36">
        <v>127789.72499999999</v>
      </c>
      <c r="CC971" s="36">
        <v>35157.421082525478</v>
      </c>
      <c r="CD971" s="36">
        <v>49600.3</v>
      </c>
      <c r="CE971" s="36">
        <v>154312.1</v>
      </c>
      <c r="CF971" s="36"/>
      <c r="CG971" s="40">
        <v>26.451000000000001</v>
      </c>
      <c r="CH971" s="40">
        <v>49.73</v>
      </c>
      <c r="CI971" s="40"/>
      <c r="CL971" s="5" t="str">
        <f t="shared" si="2131"/>
        <v>1_1_3</v>
      </c>
      <c r="CM971" s="95" t="str">
        <f t="shared" si="2132"/>
        <v>2J</v>
      </c>
      <c r="CN971" s="96">
        <f t="shared" si="2119"/>
        <v>54</v>
      </c>
      <c r="CO971" s="96" t="str">
        <f t="shared" si="2127"/>
        <v>0.666_1_3</v>
      </c>
      <c r="CP971" s="95" t="str">
        <f t="shared" si="2135"/>
        <v>2G</v>
      </c>
      <c r="CQ971" s="5">
        <f t="shared" si="2128"/>
        <v>27</v>
      </c>
      <c r="CV971" s="87"/>
      <c r="CW971" s="87"/>
      <c r="CX971" s="87"/>
      <c r="CY971" s="87"/>
      <c r="CZ971" s="87"/>
    </row>
    <row r="972" spans="1:104" s="5" customFormat="1">
      <c r="A972" s="13" t="s">
        <v>511</v>
      </c>
      <c r="B972" s="13">
        <v>2</v>
      </c>
      <c r="C972" s="13">
        <v>6</v>
      </c>
      <c r="D972" s="13" t="s">
        <v>73</v>
      </c>
      <c r="E972" s="35" t="s">
        <v>452</v>
      </c>
      <c r="F972" s="13" t="s">
        <v>36</v>
      </c>
      <c r="G972" s="36">
        <v>1053853147</v>
      </c>
      <c r="H972" s="13"/>
      <c r="I972" s="37">
        <v>23</v>
      </c>
      <c r="J972" s="37" t="s">
        <v>38</v>
      </c>
      <c r="K972" s="38">
        <v>43537</v>
      </c>
      <c r="L972" s="39">
        <v>0.60416666666666663</v>
      </c>
      <c r="M972" s="37" t="s">
        <v>39</v>
      </c>
      <c r="N972" s="37" t="s">
        <v>190</v>
      </c>
      <c r="O972" s="37" t="s">
        <v>100</v>
      </c>
      <c r="P972" s="37" t="s">
        <v>190</v>
      </c>
      <c r="Q972" s="37">
        <v>1</v>
      </c>
      <c r="R972" s="13" t="s">
        <v>55</v>
      </c>
      <c r="S972" s="13" t="s">
        <v>56</v>
      </c>
      <c r="T972" s="13" t="s">
        <v>42</v>
      </c>
      <c r="U972" s="13" t="s">
        <v>52</v>
      </c>
      <c r="V972" s="13" t="s">
        <v>42</v>
      </c>
      <c r="W972" s="13" t="s">
        <v>66</v>
      </c>
      <c r="X972" s="13" t="s">
        <v>76</v>
      </c>
      <c r="Y972" s="13" t="s">
        <v>41</v>
      </c>
      <c r="Z972" s="13" t="s">
        <v>41</v>
      </c>
      <c r="AA972" s="13"/>
      <c r="AB972" s="13">
        <v>0</v>
      </c>
      <c r="AC972" s="72">
        <f t="shared" si="2120"/>
        <v>1</v>
      </c>
      <c r="AD972" s="13">
        <v>2</v>
      </c>
      <c r="AE972" s="72">
        <f t="shared" ref="AE972" si="2148">VALUE(IF(AD972=-2,0%,IF(AD972=-1,50%,IF(AD972=0,100%,IF(AD972=1,50%,IF(AD972=2,0%))))))</f>
        <v>0</v>
      </c>
      <c r="AF972" s="13" t="s">
        <v>42</v>
      </c>
      <c r="AG972" s="13">
        <v>0</v>
      </c>
      <c r="AH972" s="13" t="s">
        <v>42</v>
      </c>
      <c r="AI972" s="13">
        <f t="shared" si="2107"/>
        <v>0</v>
      </c>
      <c r="AJ972" s="70">
        <f t="shared" si="2122"/>
        <v>1</v>
      </c>
      <c r="AK972" s="59">
        <f t="shared" si="2123"/>
        <v>0</v>
      </c>
      <c r="AL972" s="70">
        <f t="shared" ref="AL972" si="2149">VALUE(IF(AK972=-3,0%,IF(AK972=-2,33.3%,IF(AK972=-1,66.6%,IF(AK972=0,100%,IF(AK972=1,66.6%,IF(AK972=2,33.3%,IF(AK972=3,0%))))))))</f>
        <v>1</v>
      </c>
      <c r="AM972" s="13" t="s">
        <v>41</v>
      </c>
      <c r="AN972" s="13" t="s">
        <v>41</v>
      </c>
      <c r="AO972" s="13"/>
      <c r="AP972" s="13">
        <v>101.31965006729475</v>
      </c>
      <c r="AQ972" s="13">
        <v>117.34261838440112</v>
      </c>
      <c r="AR972" s="13">
        <v>125.13020833333333</v>
      </c>
      <c r="AS972" s="13">
        <v>148.05555555555554</v>
      </c>
      <c r="AT972" s="36">
        <v>394.15</v>
      </c>
      <c r="AU972" s="36" t="str">
        <f t="shared" si="2125"/>
        <v>3</v>
      </c>
      <c r="AV972" s="36">
        <v>5.5861435713737491</v>
      </c>
      <c r="AW972" s="36">
        <v>390.2</v>
      </c>
      <c r="AX972" s="36">
        <v>398.1</v>
      </c>
      <c r="AY972" s="36">
        <v>375.84838649999995</v>
      </c>
      <c r="AZ972" s="36" t="str">
        <f t="shared" si="2126"/>
        <v>3</v>
      </c>
      <c r="BA972" s="36">
        <v>12.578744026573682</v>
      </c>
      <c r="BB972" s="36">
        <v>366.95387129999995</v>
      </c>
      <c r="BC972" s="36">
        <v>384.7429017</v>
      </c>
      <c r="BD972" s="36">
        <v>176356.7</v>
      </c>
      <c r="BE972" s="36" t="s">
        <v>50</v>
      </c>
      <c r="BF972" s="36">
        <v>176356.7</v>
      </c>
      <c r="BG972" s="36">
        <v>176356.7</v>
      </c>
      <c r="BH972" s="36">
        <v>370.5</v>
      </c>
      <c r="BI972" s="36">
        <v>39.032294321497453</v>
      </c>
      <c r="BJ972" s="36">
        <v>342.9</v>
      </c>
      <c r="BK972" s="36">
        <v>398.1</v>
      </c>
      <c r="BL972" s="36">
        <v>366.95387129999995</v>
      </c>
      <c r="BM972" s="36">
        <v>0</v>
      </c>
      <c r="BN972" s="36">
        <v>366.95387129999995</v>
      </c>
      <c r="BO972" s="36">
        <v>366.95387129999995</v>
      </c>
      <c r="BP972" s="36">
        <v>176356.69999999998</v>
      </c>
      <c r="BQ972" s="36">
        <v>3.188164890191786E-11</v>
      </c>
      <c r="BR972" s="36">
        <v>176356.7</v>
      </c>
      <c r="BS972" s="36">
        <v>176356.7</v>
      </c>
      <c r="BT972" s="36">
        <v>370.5</v>
      </c>
      <c r="BU972" s="36">
        <v>39.032294321497453</v>
      </c>
      <c r="BV972" s="36">
        <v>342.9</v>
      </c>
      <c r="BW972" s="36">
        <v>398.1</v>
      </c>
      <c r="BX972" s="36">
        <v>353.63584849999995</v>
      </c>
      <c r="BY972" s="36">
        <v>18.834528467754055</v>
      </c>
      <c r="BZ972" s="36">
        <v>340.31782570000001</v>
      </c>
      <c r="CA972" s="36">
        <v>366.95387129999995</v>
      </c>
      <c r="CB972" s="36">
        <v>176356.70000000004</v>
      </c>
      <c r="CC972" s="36">
        <v>3.0058306845273019E-11</v>
      </c>
      <c r="CD972" s="36">
        <v>176356.7</v>
      </c>
      <c r="CE972" s="36">
        <v>176356.7</v>
      </c>
      <c r="CF972" s="36"/>
      <c r="CG972" s="40">
        <v>27.308</v>
      </c>
      <c r="CH972" s="40">
        <v>54.777000000000001</v>
      </c>
      <c r="CI972" s="40"/>
      <c r="CL972" s="5" t="str">
        <f t="shared" si="2131"/>
        <v>1_1_3</v>
      </c>
      <c r="CM972" s="95" t="str">
        <f t="shared" si="2132"/>
        <v>2J</v>
      </c>
      <c r="CN972" s="96">
        <f t="shared" si="2119"/>
        <v>54</v>
      </c>
      <c r="CO972" s="96" t="str">
        <f t="shared" si="2127"/>
        <v>1_0_3</v>
      </c>
      <c r="CP972" s="95" t="str">
        <f t="shared" si="2135"/>
        <v>2H</v>
      </c>
      <c r="CQ972" s="5">
        <f t="shared" si="2128"/>
        <v>8</v>
      </c>
      <c r="CV972" s="87"/>
      <c r="CW972" s="87"/>
      <c r="CX972" s="87"/>
      <c r="CY972" s="87"/>
      <c r="CZ972" s="87"/>
    </row>
    <row r="973" spans="1:104" s="5" customFormat="1">
      <c r="A973" s="13" t="s">
        <v>511</v>
      </c>
      <c r="B973" s="13">
        <v>2</v>
      </c>
      <c r="C973" s="13">
        <v>6</v>
      </c>
      <c r="D973" s="13" t="s">
        <v>73</v>
      </c>
      <c r="E973" s="35" t="s">
        <v>452</v>
      </c>
      <c r="F973" s="13" t="s">
        <v>36</v>
      </c>
      <c r="G973" s="36">
        <v>1053853147</v>
      </c>
      <c r="H973" s="13"/>
      <c r="I973" s="37">
        <v>23</v>
      </c>
      <c r="J973" s="37" t="s">
        <v>38</v>
      </c>
      <c r="K973" s="38">
        <v>43537</v>
      </c>
      <c r="L973" s="39">
        <v>0.62013888888888891</v>
      </c>
      <c r="M973" s="37" t="s">
        <v>39</v>
      </c>
      <c r="N973" s="37" t="s">
        <v>190</v>
      </c>
      <c r="O973" s="37" t="s">
        <v>100</v>
      </c>
      <c r="P973" s="37" t="s">
        <v>190</v>
      </c>
      <c r="Q973" s="37">
        <v>2</v>
      </c>
      <c r="R973" s="13" t="s">
        <v>62</v>
      </c>
      <c r="S973" s="13" t="s">
        <v>56</v>
      </c>
      <c r="T973" s="13" t="s">
        <v>42</v>
      </c>
      <c r="U973" s="13" t="s">
        <v>52</v>
      </c>
      <c r="V973" s="13" t="s">
        <v>42</v>
      </c>
      <c r="W973" s="13" t="s">
        <v>46</v>
      </c>
      <c r="X973" s="13" t="s">
        <v>47</v>
      </c>
      <c r="Y973" s="13" t="s">
        <v>41</v>
      </c>
      <c r="Z973" s="13" t="s">
        <v>41</v>
      </c>
      <c r="AA973" s="13"/>
      <c r="AB973" s="13">
        <v>1</v>
      </c>
      <c r="AC973" s="72">
        <f t="shared" si="2120"/>
        <v>0.5</v>
      </c>
      <c r="AD973" s="13">
        <v>2</v>
      </c>
      <c r="AE973" s="72">
        <f t="shared" ref="AE973" si="2150">VALUE(IF(AD973=-2,0%,IF(AD973=-1,50%,IF(AD973=0,100%,IF(AD973=1,50%,IF(AD973=2,0%))))))</f>
        <v>0</v>
      </c>
      <c r="AF973" s="13" t="s">
        <v>42</v>
      </c>
      <c r="AG973" s="13">
        <v>0</v>
      </c>
      <c r="AH973" s="13" t="s">
        <v>42</v>
      </c>
      <c r="AI973" s="13">
        <f t="shared" si="2107"/>
        <v>1</v>
      </c>
      <c r="AJ973" s="70">
        <f t="shared" si="2122"/>
        <v>0.66599999999999993</v>
      </c>
      <c r="AK973" s="59">
        <f t="shared" si="2123"/>
        <v>-1</v>
      </c>
      <c r="AL973" s="70">
        <f t="shared" ref="AL973" si="2151">VALUE(IF(AK973=-3,0%,IF(AK973=-2,33.3%,IF(AK973=-1,66.6%,IF(AK973=0,100%,IF(AK973=1,66.6%,IF(AK973=2,33.3%,IF(AK973=3,0%))))))))</f>
        <v>0.66599999999999993</v>
      </c>
      <c r="AM973" s="13" t="s">
        <v>41</v>
      </c>
      <c r="AN973" s="13" t="s">
        <v>41</v>
      </c>
      <c r="AO973" s="13"/>
      <c r="AP973" s="13">
        <v>101.31965006729475</v>
      </c>
      <c r="AQ973" s="13">
        <v>117.34261838440112</v>
      </c>
      <c r="AR973" s="13">
        <v>125.13020833333333</v>
      </c>
      <c r="AS973" s="13">
        <v>148.05555555555554</v>
      </c>
      <c r="AT973" s="36">
        <v>382.4</v>
      </c>
      <c r="AU973" s="36" t="str">
        <f t="shared" si="2125"/>
        <v>3</v>
      </c>
      <c r="AV973" s="36">
        <v>0</v>
      </c>
      <c r="AW973" s="36">
        <v>382.4</v>
      </c>
      <c r="AX973" s="36">
        <v>382.4</v>
      </c>
      <c r="AY973" s="36">
        <v>384.73853300000007</v>
      </c>
      <c r="AZ973" s="36" t="str">
        <f t="shared" si="2126"/>
        <v>3</v>
      </c>
      <c r="BA973" s="36">
        <v>12.566387476993762</v>
      </c>
      <c r="BB973" s="36">
        <v>375.85275520000005</v>
      </c>
      <c r="BC973" s="36">
        <v>393.62431080000005</v>
      </c>
      <c r="BD973" s="36">
        <v>169467.8</v>
      </c>
      <c r="BE973" s="36" t="s">
        <v>50</v>
      </c>
      <c r="BF973" s="36">
        <v>165334.39999999999</v>
      </c>
      <c r="BG973" s="36">
        <v>170845.6</v>
      </c>
      <c r="BH973" s="36">
        <v>394.2</v>
      </c>
      <c r="BI973" s="36">
        <v>16.687720036002538</v>
      </c>
      <c r="BJ973" s="36">
        <v>382.4</v>
      </c>
      <c r="BK973" s="36">
        <v>406</v>
      </c>
      <c r="BL973" s="36">
        <v>389.17486885000005</v>
      </c>
      <c r="BM973" s="36">
        <v>18.840313803305705</v>
      </c>
      <c r="BN973" s="36">
        <v>375.85275520000005</v>
      </c>
      <c r="BO973" s="36">
        <v>402.4969825</v>
      </c>
      <c r="BP973" s="36">
        <v>148341.70000000001</v>
      </c>
      <c r="BQ973" s="36">
        <v>47549.968319526721</v>
      </c>
      <c r="BR973" s="36">
        <v>57867</v>
      </c>
      <c r="BS973" s="36">
        <v>176356.7</v>
      </c>
      <c r="BT973" s="36">
        <v>398.15</v>
      </c>
      <c r="BU973" s="36">
        <v>22.273863607376246</v>
      </c>
      <c r="BV973" s="36">
        <v>382.4</v>
      </c>
      <c r="BW973" s="36">
        <v>413.9</v>
      </c>
      <c r="BX973" s="36">
        <v>389.17486885000005</v>
      </c>
      <c r="BY973" s="36">
        <v>18.840313803305705</v>
      </c>
      <c r="BZ973" s="36">
        <v>375.85275520000005</v>
      </c>
      <c r="CA973" s="36">
        <v>402.4969825</v>
      </c>
      <c r="CB973" s="36">
        <v>162062.16875000001</v>
      </c>
      <c r="CC973" s="36">
        <v>30206.240035081461</v>
      </c>
      <c r="CD973" s="36">
        <v>57867</v>
      </c>
      <c r="CE973" s="36">
        <v>176356.7</v>
      </c>
      <c r="CF973" s="36"/>
      <c r="CG973" s="40">
        <v>26.965</v>
      </c>
      <c r="CH973" s="40">
        <v>49.957000000000001</v>
      </c>
      <c r="CI973" s="40"/>
      <c r="CL973" s="5" t="str">
        <f t="shared" si="2131"/>
        <v>0.666_0.5_3</v>
      </c>
      <c r="CM973" s="95" t="str">
        <f t="shared" si="2132"/>
        <v>2F</v>
      </c>
      <c r="CN973" s="96">
        <f t="shared" si="2119"/>
        <v>21</v>
      </c>
      <c r="CO973" s="96" t="str">
        <f t="shared" si="2127"/>
        <v>0.666_0_3</v>
      </c>
      <c r="CP973" s="95" t="str">
        <f t="shared" si="2135"/>
        <v>2E</v>
      </c>
      <c r="CQ973" s="5">
        <f t="shared" si="2128"/>
        <v>7</v>
      </c>
      <c r="CV973" s="87"/>
      <c r="CW973" s="87"/>
      <c r="CX973" s="87"/>
      <c r="CY973" s="87"/>
      <c r="CZ973" s="87"/>
    </row>
    <row r="974" spans="1:104" s="5" customFormat="1">
      <c r="A974" s="13" t="s">
        <v>511</v>
      </c>
      <c r="B974" s="13">
        <v>2</v>
      </c>
      <c r="C974" s="13">
        <v>6</v>
      </c>
      <c r="D974" s="13" t="s">
        <v>73</v>
      </c>
      <c r="E974" s="35" t="s">
        <v>452</v>
      </c>
      <c r="F974" s="13" t="s">
        <v>36</v>
      </c>
      <c r="G974" s="36">
        <v>1053853147</v>
      </c>
      <c r="H974" s="13"/>
      <c r="I974" s="37">
        <v>23</v>
      </c>
      <c r="J974" s="37" t="s">
        <v>38</v>
      </c>
      <c r="K974" s="38">
        <v>43537</v>
      </c>
      <c r="L974" s="39">
        <v>0.62986111111111109</v>
      </c>
      <c r="M974" s="37" t="s">
        <v>39</v>
      </c>
      <c r="N974" s="37" t="s">
        <v>190</v>
      </c>
      <c r="O974" s="37" t="s">
        <v>100</v>
      </c>
      <c r="P974" s="37" t="s">
        <v>190</v>
      </c>
      <c r="Q974" s="37">
        <v>3</v>
      </c>
      <c r="R974" s="13" t="s">
        <v>62</v>
      </c>
      <c r="S974" s="13" t="s">
        <v>56</v>
      </c>
      <c r="T974" s="13" t="s">
        <v>42</v>
      </c>
      <c r="U974" s="13" t="s">
        <v>45</v>
      </c>
      <c r="V974" s="13" t="s">
        <v>42</v>
      </c>
      <c r="W974" s="13" t="s">
        <v>72</v>
      </c>
      <c r="X974" s="13" t="s">
        <v>106</v>
      </c>
      <c r="Y974" s="13" t="s">
        <v>190</v>
      </c>
      <c r="Z974" s="13" t="s">
        <v>41</v>
      </c>
      <c r="AA974" s="13"/>
      <c r="AB974" s="13">
        <v>1</v>
      </c>
      <c r="AC974" s="72">
        <f t="shared" si="2120"/>
        <v>0.5</v>
      </c>
      <c r="AD974" s="13">
        <v>2</v>
      </c>
      <c r="AE974" s="72">
        <f t="shared" ref="AE974" si="2152">VALUE(IF(AD974=-2,0%,IF(AD974=-1,50%,IF(AD974=0,100%,IF(AD974=1,50%,IF(AD974=2,0%))))))</f>
        <v>0</v>
      </c>
      <c r="AF974" s="13" t="s">
        <v>42</v>
      </c>
      <c r="AG974" s="13">
        <v>1</v>
      </c>
      <c r="AH974" s="13" t="s">
        <v>42</v>
      </c>
      <c r="AI974" s="13">
        <f t="shared" si="2107"/>
        <v>-1</v>
      </c>
      <c r="AJ974" s="70">
        <f t="shared" si="2122"/>
        <v>0.66599999999999993</v>
      </c>
      <c r="AK974" s="59">
        <f t="shared" si="2123"/>
        <v>1</v>
      </c>
      <c r="AL974" s="70">
        <f t="shared" ref="AL974" si="2153">VALUE(IF(AK974=-3,0%,IF(AK974=-2,33.3%,IF(AK974=-1,66.6%,IF(AK974=0,100%,IF(AK974=1,66.6%,IF(AK974=2,33.3%,IF(AK974=3,0%))))))))</f>
        <v>0.66599999999999993</v>
      </c>
      <c r="AM974" s="13" t="s">
        <v>190</v>
      </c>
      <c r="AN974" s="13" t="s">
        <v>41</v>
      </c>
      <c r="AO974" s="13"/>
      <c r="AP974" s="13">
        <v>101.31965006729475</v>
      </c>
      <c r="AQ974" s="13">
        <v>117.34261838440112</v>
      </c>
      <c r="AR974" s="13">
        <v>125.13020833333333</v>
      </c>
      <c r="AS974" s="13">
        <v>148.05555555555554</v>
      </c>
      <c r="AT974" s="36">
        <v>445.4</v>
      </c>
      <c r="AU974" s="36" t="str">
        <f t="shared" si="2125"/>
        <v>3</v>
      </c>
      <c r="AV974" s="36">
        <v>78.064588642995318</v>
      </c>
      <c r="AW974" s="36">
        <v>390.2</v>
      </c>
      <c r="AX974" s="36">
        <v>500.6</v>
      </c>
      <c r="AY974" s="36">
        <v>384.7429017</v>
      </c>
      <c r="AZ974" s="36" t="str">
        <f t="shared" si="2126"/>
        <v>3</v>
      </c>
      <c r="BA974" s="36">
        <v>0</v>
      </c>
      <c r="BB974" s="36">
        <v>384.7429017</v>
      </c>
      <c r="BC974" s="36">
        <v>384.7429017</v>
      </c>
      <c r="BD974" s="36">
        <v>155689.90000000002</v>
      </c>
      <c r="BE974" s="36" t="s">
        <v>50</v>
      </c>
      <c r="BF974" s="36">
        <v>154312.1</v>
      </c>
      <c r="BG974" s="36">
        <v>159823.29999999999</v>
      </c>
      <c r="BH974" s="36">
        <v>433.6</v>
      </c>
      <c r="BI974" s="36">
        <v>94.752308678997366</v>
      </c>
      <c r="BJ974" s="36">
        <v>366.6</v>
      </c>
      <c r="BK974" s="36">
        <v>500.6</v>
      </c>
      <c r="BL974" s="36">
        <v>375.84838649999995</v>
      </c>
      <c r="BM974" s="36">
        <v>12.578744026573682</v>
      </c>
      <c r="BN974" s="36">
        <v>366.95387129999995</v>
      </c>
      <c r="BO974" s="36">
        <v>384.7429017</v>
      </c>
      <c r="BP974" s="36">
        <v>157067.70000000001</v>
      </c>
      <c r="BQ974" s="36">
        <v>7596.5778911296593</v>
      </c>
      <c r="BR974" s="36">
        <v>148801</v>
      </c>
      <c r="BS974" s="36">
        <v>165334.39999999999</v>
      </c>
      <c r="BT974" s="36">
        <v>449.35</v>
      </c>
      <c r="BU974" s="36">
        <v>72.478445071621124</v>
      </c>
      <c r="BV974" s="36">
        <v>398.1</v>
      </c>
      <c r="BW974" s="36">
        <v>500.6</v>
      </c>
      <c r="BX974" s="36">
        <v>393.6199421</v>
      </c>
      <c r="BY974" s="36">
        <v>12.554030927413883</v>
      </c>
      <c r="BZ974" s="36">
        <v>384.7429017</v>
      </c>
      <c r="CA974" s="36">
        <v>402.4969825</v>
      </c>
      <c r="CB974" s="36">
        <v>166367.76874999999</v>
      </c>
      <c r="CC974" s="36">
        <v>9048.7479080602661</v>
      </c>
      <c r="CD974" s="36">
        <v>148801</v>
      </c>
      <c r="CE974" s="36">
        <v>176356.7</v>
      </c>
      <c r="CF974" s="36"/>
      <c r="CG974" s="40">
        <v>26.989000000000001</v>
      </c>
      <c r="CH974" s="40">
        <v>50.249000000000002</v>
      </c>
      <c r="CI974" s="40"/>
      <c r="CL974" s="5" t="str">
        <f t="shared" si="2131"/>
        <v>0.666_0.5_3</v>
      </c>
      <c r="CM974" s="95" t="str">
        <f t="shared" si="2132"/>
        <v>2F</v>
      </c>
      <c r="CN974" s="96">
        <f t="shared" si="2119"/>
        <v>21</v>
      </c>
      <c r="CO974" s="96" t="str">
        <f t="shared" si="2127"/>
        <v>0.666_0_3</v>
      </c>
      <c r="CP974" s="95" t="str">
        <f t="shared" si="2135"/>
        <v>2E</v>
      </c>
      <c r="CQ974" s="5">
        <f t="shared" si="2128"/>
        <v>7</v>
      </c>
      <c r="CV974" s="87"/>
      <c r="CW974" s="87"/>
      <c r="CX974" s="87"/>
      <c r="CY974" s="87"/>
      <c r="CZ974" s="87"/>
    </row>
    <row r="975" spans="1:104" s="5" customFormat="1">
      <c r="A975" s="13" t="s">
        <v>511</v>
      </c>
      <c r="B975" s="13">
        <v>2</v>
      </c>
      <c r="C975" s="13">
        <v>6</v>
      </c>
      <c r="D975" s="13" t="s">
        <v>73</v>
      </c>
      <c r="E975" s="35" t="s">
        <v>452</v>
      </c>
      <c r="F975" s="13" t="s">
        <v>36</v>
      </c>
      <c r="G975" s="36">
        <v>1053853147</v>
      </c>
      <c r="H975" s="13"/>
      <c r="I975" s="37">
        <v>23</v>
      </c>
      <c r="J975" s="37" t="s">
        <v>38</v>
      </c>
      <c r="K975" s="38">
        <v>43537</v>
      </c>
      <c r="L975" s="39">
        <v>0.64027777777777783</v>
      </c>
      <c r="M975" s="37" t="s">
        <v>39</v>
      </c>
      <c r="N975" s="37" t="s">
        <v>190</v>
      </c>
      <c r="O975" s="37" t="s">
        <v>100</v>
      </c>
      <c r="P975" s="37" t="s">
        <v>190</v>
      </c>
      <c r="Q975" s="37">
        <v>4</v>
      </c>
      <c r="R975" s="13" t="s">
        <v>62</v>
      </c>
      <c r="S975" s="13" t="s">
        <v>56</v>
      </c>
      <c r="T975" s="13" t="s">
        <v>42</v>
      </c>
      <c r="U975" s="13" t="s">
        <v>83</v>
      </c>
      <c r="V975" s="13" t="s">
        <v>42</v>
      </c>
      <c r="W975" s="13" t="s">
        <v>135</v>
      </c>
      <c r="X975" s="13" t="s">
        <v>138</v>
      </c>
      <c r="Y975" s="13" t="s">
        <v>190</v>
      </c>
      <c r="Z975" s="13" t="s">
        <v>41</v>
      </c>
      <c r="AA975" s="13"/>
      <c r="AB975" s="13">
        <v>1</v>
      </c>
      <c r="AC975" s="72">
        <f t="shared" si="2120"/>
        <v>0.5</v>
      </c>
      <c r="AD975" s="13">
        <v>2</v>
      </c>
      <c r="AE975" s="72">
        <f t="shared" ref="AE975" si="2154">VALUE(IF(AD975=-2,0%,IF(AD975=-1,50%,IF(AD975=0,100%,IF(AD975=1,50%,IF(AD975=2,0%))))))</f>
        <v>0</v>
      </c>
      <c r="AF975" s="13" t="s">
        <v>42</v>
      </c>
      <c r="AG975" s="13">
        <v>2</v>
      </c>
      <c r="AH975" s="13" t="s">
        <v>42</v>
      </c>
      <c r="AI975" s="13">
        <f t="shared" si="2107"/>
        <v>-2</v>
      </c>
      <c r="AJ975" s="70">
        <f t="shared" si="2122"/>
        <v>0.33299999999999996</v>
      </c>
      <c r="AK975" s="59">
        <f t="shared" si="2123"/>
        <v>2</v>
      </c>
      <c r="AL975" s="70">
        <f t="shared" ref="AL975" si="2155">VALUE(IF(AK975=-3,0%,IF(AK975=-2,33.3%,IF(AK975=-1,66.6%,IF(AK975=0,100%,IF(AK975=1,66.6%,IF(AK975=2,33.3%,IF(AK975=3,0%))))))))</f>
        <v>0.33299999999999996</v>
      </c>
      <c r="AM975" s="13" t="s">
        <v>190</v>
      </c>
      <c r="AN975" s="13" t="s">
        <v>41</v>
      </c>
      <c r="AO975" s="13"/>
      <c r="AP975" s="13">
        <v>101.31965006729475</v>
      </c>
      <c r="AQ975" s="13">
        <v>117.34261838440112</v>
      </c>
      <c r="AR975" s="13">
        <v>125.13020833333333</v>
      </c>
      <c r="AS975" s="13">
        <v>148.05555555555554</v>
      </c>
      <c r="AT975" s="36">
        <v>398.1</v>
      </c>
      <c r="AU975" s="36" t="str">
        <f t="shared" si="2125"/>
        <v>3</v>
      </c>
      <c r="AV975" s="36">
        <v>11.172287142747459</v>
      </c>
      <c r="AW975" s="36">
        <v>390.2</v>
      </c>
      <c r="AX975" s="36">
        <v>406</v>
      </c>
      <c r="AY975" s="36">
        <v>353.70093524999999</v>
      </c>
      <c r="AZ975" s="36" t="str">
        <f t="shared" si="2126"/>
        <v>3</v>
      </c>
      <c r="BA975" s="36">
        <v>6.3047394942517236</v>
      </c>
      <c r="BB975" s="36">
        <v>349.24281119999995</v>
      </c>
      <c r="BC975" s="36">
        <v>358.15905930000002</v>
      </c>
      <c r="BD975" s="36">
        <v>151556.54999999999</v>
      </c>
      <c r="BE975" s="36" t="s">
        <v>50</v>
      </c>
      <c r="BF975" s="36">
        <v>148801</v>
      </c>
      <c r="BG975" s="36">
        <v>154312.1</v>
      </c>
      <c r="BH975" s="36">
        <v>382.35</v>
      </c>
      <c r="BI975" s="36">
        <v>33.446150750123707</v>
      </c>
      <c r="BJ975" s="36">
        <v>358.7</v>
      </c>
      <c r="BK975" s="36">
        <v>406</v>
      </c>
      <c r="BL975" s="36">
        <v>358.15905930000002</v>
      </c>
      <c r="BM975" s="36">
        <v>0</v>
      </c>
      <c r="BN975" s="36">
        <v>358.15905930000002</v>
      </c>
      <c r="BO975" s="36">
        <v>358.15905930000002</v>
      </c>
      <c r="BP975" s="36">
        <v>120785.96666666666</v>
      </c>
      <c r="BQ975" s="36">
        <v>46581.966299831882</v>
      </c>
      <c r="BR975" s="36">
        <v>57867</v>
      </c>
      <c r="BS975" s="36">
        <v>159823.29999999999</v>
      </c>
      <c r="BT975" s="36">
        <v>453.3</v>
      </c>
      <c r="BU975" s="36">
        <v>66.892301500247086</v>
      </c>
      <c r="BV975" s="36">
        <v>406</v>
      </c>
      <c r="BW975" s="36">
        <v>500.6</v>
      </c>
      <c r="BX975" s="36">
        <v>371.45098050000001</v>
      </c>
      <c r="BY975" s="36">
        <v>18.797615231034449</v>
      </c>
      <c r="BZ975" s="36">
        <v>358.15905930000002</v>
      </c>
      <c r="CA975" s="36">
        <v>384.7429017</v>
      </c>
      <c r="CB975" s="36">
        <v>128995.28750000003</v>
      </c>
      <c r="CC975" s="36">
        <v>39501.49838138411</v>
      </c>
      <c r="CD975" s="36">
        <v>57867</v>
      </c>
      <c r="CE975" s="36">
        <v>159823.29999999999</v>
      </c>
      <c r="CF975" s="36"/>
      <c r="CG975" s="40">
        <v>27.062999999999999</v>
      </c>
      <c r="CH975" s="40">
        <v>49.167999999999999</v>
      </c>
      <c r="CI975" s="40"/>
      <c r="CL975" s="5" t="str">
        <f t="shared" si="2131"/>
        <v>0.333_0.5_3</v>
      </c>
      <c r="CM975" s="95" t="str">
        <f t="shared" si="2132"/>
        <v>2C</v>
      </c>
      <c r="CN975" s="96">
        <f t="shared" si="2119"/>
        <v>17</v>
      </c>
      <c r="CO975" s="96" t="str">
        <f t="shared" si="2127"/>
        <v>0.333_0_3</v>
      </c>
      <c r="CP975" s="95" t="str">
        <f t="shared" si="2135"/>
        <v>2B</v>
      </c>
      <c r="CQ975" s="5">
        <f t="shared" si="2128"/>
        <v>12</v>
      </c>
      <c r="CV975" s="87"/>
      <c r="CW975" s="87"/>
      <c r="CX975" s="87"/>
      <c r="CY975" s="87"/>
      <c r="CZ975" s="87"/>
    </row>
    <row r="976" spans="1:104" s="5" customFormat="1">
      <c r="A976" s="13" t="s">
        <v>511</v>
      </c>
      <c r="B976" s="13">
        <v>2</v>
      </c>
      <c r="C976" s="13">
        <v>6</v>
      </c>
      <c r="D976" s="13" t="s">
        <v>73</v>
      </c>
      <c r="E976" s="35" t="s">
        <v>452</v>
      </c>
      <c r="F976" s="13" t="s">
        <v>36</v>
      </c>
      <c r="G976" s="36">
        <v>1053853147</v>
      </c>
      <c r="H976" s="13"/>
      <c r="I976" s="37">
        <v>23</v>
      </c>
      <c r="J976" s="37" t="s">
        <v>38</v>
      </c>
      <c r="K976" s="38">
        <v>43537</v>
      </c>
      <c r="L976" s="39">
        <v>0.65069444444444446</v>
      </c>
      <c r="M976" s="37" t="s">
        <v>39</v>
      </c>
      <c r="N976" s="37" t="s">
        <v>190</v>
      </c>
      <c r="O976" s="37" t="s">
        <v>100</v>
      </c>
      <c r="P976" s="37" t="s">
        <v>190</v>
      </c>
      <c r="Q976" s="37">
        <v>5</v>
      </c>
      <c r="R976" s="13" t="s">
        <v>43</v>
      </c>
      <c r="S976" s="13" t="s">
        <v>56</v>
      </c>
      <c r="T976" s="13" t="s">
        <v>41</v>
      </c>
      <c r="U976" s="13" t="s">
        <v>83</v>
      </c>
      <c r="V976" s="13" t="s">
        <v>42</v>
      </c>
      <c r="W976" s="13" t="s">
        <v>135</v>
      </c>
      <c r="X976" s="13" t="s">
        <v>138</v>
      </c>
      <c r="Y976" s="13" t="s">
        <v>190</v>
      </c>
      <c r="Z976" s="13" t="s">
        <v>41</v>
      </c>
      <c r="AA976" s="13"/>
      <c r="AB976" s="13">
        <v>-1</v>
      </c>
      <c r="AC976" s="72">
        <f t="shared" si="2120"/>
        <v>0.5</v>
      </c>
      <c r="AD976" s="13">
        <v>2</v>
      </c>
      <c r="AE976" s="72">
        <f t="shared" ref="AE976" si="2156">VALUE(IF(AD976=-2,0%,IF(AD976=-1,50%,IF(AD976=0,100%,IF(AD976=1,50%,IF(AD976=2,0%))))))</f>
        <v>0</v>
      </c>
      <c r="AF976" s="13" t="s">
        <v>41</v>
      </c>
      <c r="AG976" s="13">
        <v>2</v>
      </c>
      <c r="AH976" s="13" t="s">
        <v>42</v>
      </c>
      <c r="AI976" s="13">
        <f t="shared" si="2107"/>
        <v>-2</v>
      </c>
      <c r="AJ976" s="70">
        <f t="shared" si="2122"/>
        <v>0.33299999999999996</v>
      </c>
      <c r="AK976" s="59">
        <f t="shared" si="2123"/>
        <v>2</v>
      </c>
      <c r="AL976" s="70">
        <f t="shared" ref="AL976" si="2157">VALUE(IF(AK976=-3,0%,IF(AK976=-2,33.3%,IF(AK976=-1,66.6%,IF(AK976=0,100%,IF(AK976=1,66.6%,IF(AK976=2,33.3%,IF(AK976=3,0%))))))))</f>
        <v>0.33299999999999996</v>
      </c>
      <c r="AM976" s="13" t="s">
        <v>190</v>
      </c>
      <c r="AN976" s="13" t="s">
        <v>41</v>
      </c>
      <c r="AO976" s="13"/>
      <c r="AP976" s="13">
        <v>101.31965006729475</v>
      </c>
      <c r="AQ976" s="13">
        <v>117.34261838440112</v>
      </c>
      <c r="AR976" s="13">
        <v>125.13020833333333</v>
      </c>
      <c r="AS976" s="13">
        <v>148.05555555555554</v>
      </c>
      <c r="AT976" s="36">
        <v>319.29999999999995</v>
      </c>
      <c r="AU976" s="36" t="str">
        <f t="shared" si="2125"/>
        <v>3</v>
      </c>
      <c r="AV976" s="36">
        <v>55.720014357499956</v>
      </c>
      <c r="AW976" s="36">
        <v>279.89999999999998</v>
      </c>
      <c r="AX976" s="36">
        <v>358.7</v>
      </c>
      <c r="AY976" s="36">
        <v>322.45911524999997</v>
      </c>
      <c r="AZ976" s="36" t="str">
        <f t="shared" si="2126"/>
        <v>3</v>
      </c>
      <c r="BA976" s="36">
        <v>37.877866062967307</v>
      </c>
      <c r="BB976" s="36">
        <v>295.67541929999999</v>
      </c>
      <c r="BC976" s="36">
        <v>349.24281119999995</v>
      </c>
      <c r="BD976" s="36">
        <v>90245.024999999994</v>
      </c>
      <c r="BE976" s="36" t="s">
        <v>50</v>
      </c>
      <c r="BF976" s="36">
        <v>49600.3</v>
      </c>
      <c r="BG976" s="36">
        <v>121245.2</v>
      </c>
      <c r="BH976" s="36">
        <v>319.29999999999995</v>
      </c>
      <c r="BI976" s="36">
        <v>55.720014357499956</v>
      </c>
      <c r="BJ976" s="36">
        <v>279.89999999999998</v>
      </c>
      <c r="BK976" s="36">
        <v>358.7</v>
      </c>
      <c r="BL976" s="36">
        <v>322.45911524999997</v>
      </c>
      <c r="BM976" s="36">
        <v>37.877866062967307</v>
      </c>
      <c r="BN976" s="36">
        <v>295.67541929999999</v>
      </c>
      <c r="BO976" s="36">
        <v>349.24281119999995</v>
      </c>
      <c r="BP976" s="36">
        <v>98282.133333333346</v>
      </c>
      <c r="BQ976" s="36">
        <v>43592.689797839601</v>
      </c>
      <c r="BR976" s="36">
        <v>49600.3</v>
      </c>
      <c r="BS976" s="36">
        <v>137778.70000000001</v>
      </c>
      <c r="BT976" s="36">
        <v>342.95</v>
      </c>
      <c r="BU976" s="36">
        <v>89.166165107623542</v>
      </c>
      <c r="BV976" s="36">
        <v>279.89999999999998</v>
      </c>
      <c r="BW976" s="36">
        <v>406</v>
      </c>
      <c r="BX976" s="36">
        <v>326.91723930000001</v>
      </c>
      <c r="BY976" s="36">
        <v>44.182605557219034</v>
      </c>
      <c r="BZ976" s="36">
        <v>295.67541929999999</v>
      </c>
      <c r="CA976" s="36">
        <v>358.15905930000002</v>
      </c>
      <c r="CB976" s="36">
        <v>127789.72499999999</v>
      </c>
      <c r="CC976" s="36">
        <v>35157.421082525478</v>
      </c>
      <c r="CD976" s="36">
        <v>49600.3</v>
      </c>
      <c r="CE976" s="36">
        <v>154312.1</v>
      </c>
      <c r="CF976" s="36"/>
      <c r="CG976" s="40">
        <v>26.451000000000001</v>
      </c>
      <c r="CH976" s="40">
        <v>49.73</v>
      </c>
      <c r="CI976" s="40"/>
      <c r="CL976" s="5" t="str">
        <f t="shared" si="2131"/>
        <v>0.333_0.5_3</v>
      </c>
      <c r="CM976" s="95" t="str">
        <f t="shared" si="2132"/>
        <v>2C</v>
      </c>
      <c r="CN976" s="96">
        <f t="shared" si="2119"/>
        <v>17</v>
      </c>
      <c r="CO976" s="96" t="str">
        <f t="shared" si="2127"/>
        <v>0.333_0_3</v>
      </c>
      <c r="CP976" s="95" t="str">
        <f t="shared" si="2135"/>
        <v>2B</v>
      </c>
      <c r="CQ976" s="5">
        <f t="shared" si="2128"/>
        <v>12</v>
      </c>
      <c r="CV976" s="87"/>
      <c r="CW976" s="87"/>
      <c r="CX976" s="87"/>
      <c r="CY976" s="87"/>
      <c r="CZ976" s="87"/>
    </row>
    <row r="977" spans="1:104" s="5" customFormat="1">
      <c r="A977" s="13" t="s">
        <v>511</v>
      </c>
      <c r="B977" s="13">
        <v>2</v>
      </c>
      <c r="C977" s="13">
        <v>7</v>
      </c>
      <c r="D977" s="13" t="s">
        <v>78</v>
      </c>
      <c r="E977" s="35" t="s">
        <v>453</v>
      </c>
      <c r="F977" s="13" t="s">
        <v>36</v>
      </c>
      <c r="G977" s="36">
        <v>1214720438</v>
      </c>
      <c r="H977" s="13"/>
      <c r="I977" s="37">
        <v>25</v>
      </c>
      <c r="J977" s="37" t="s">
        <v>70</v>
      </c>
      <c r="K977" s="38">
        <v>43537</v>
      </c>
      <c r="L977" s="39">
        <v>0.60416666666666663</v>
      </c>
      <c r="M977" s="37" t="s">
        <v>39</v>
      </c>
      <c r="N977" s="37" t="s">
        <v>190</v>
      </c>
      <c r="O977" s="37" t="s">
        <v>100</v>
      </c>
      <c r="P977" s="37" t="s">
        <v>188</v>
      </c>
      <c r="Q977" s="37">
        <v>1</v>
      </c>
      <c r="R977" s="13" t="s">
        <v>55</v>
      </c>
      <c r="S977" s="13" t="s">
        <v>44</v>
      </c>
      <c r="T977" s="13" t="s">
        <v>42</v>
      </c>
      <c r="U977" s="13" t="s">
        <v>52</v>
      </c>
      <c r="V977" s="13" t="s">
        <v>42</v>
      </c>
      <c r="W977" s="13" t="s">
        <v>81</v>
      </c>
      <c r="X977" s="13" t="s">
        <v>53</v>
      </c>
      <c r="Y977" s="13" t="s">
        <v>41</v>
      </c>
      <c r="Z977" s="13" t="s">
        <v>41</v>
      </c>
      <c r="AA977" s="13"/>
      <c r="AB977" s="13">
        <v>0</v>
      </c>
      <c r="AC977" s="72">
        <f t="shared" si="2120"/>
        <v>1</v>
      </c>
      <c r="AD977" s="13">
        <v>1</v>
      </c>
      <c r="AE977" s="72">
        <f t="shared" ref="AE977" si="2158">VALUE(IF(AD977=-2,0%,IF(AD977=-1,50%,IF(AD977=0,100%,IF(AD977=1,50%,IF(AD977=2,0%))))))</f>
        <v>0.5</v>
      </c>
      <c r="AF977" s="13" t="s">
        <v>42</v>
      </c>
      <c r="AG977" s="13">
        <v>0</v>
      </c>
      <c r="AH977" s="13" t="s">
        <v>42</v>
      </c>
      <c r="AI977" s="13">
        <f t="shared" si="2107"/>
        <v>2</v>
      </c>
      <c r="AJ977" s="70">
        <f t="shared" si="2122"/>
        <v>0.33299999999999996</v>
      </c>
      <c r="AK977" s="59">
        <f t="shared" si="2123"/>
        <v>-2</v>
      </c>
      <c r="AL977" s="70">
        <f t="shared" ref="AL977" si="2159">VALUE(IF(AK977=-3,0%,IF(AK977=-2,33.3%,IF(AK977=-1,66.6%,IF(AK977=0,100%,IF(AK977=1,66.6%,IF(AK977=2,33.3%,IF(AK977=3,0%))))))))</f>
        <v>0.33299999999999996</v>
      </c>
      <c r="AM977" s="13" t="s">
        <v>41</v>
      </c>
      <c r="AN977" s="13" t="s">
        <v>41</v>
      </c>
      <c r="AO977" s="13"/>
      <c r="AP977" s="13">
        <v>101.31965006729475</v>
      </c>
      <c r="AQ977" s="13">
        <v>117.34261838440112</v>
      </c>
      <c r="AR977" s="13">
        <v>125.13020833333333</v>
      </c>
      <c r="AS977" s="13">
        <v>148.05555555555554</v>
      </c>
      <c r="AT977" s="36">
        <v>1286.81804375</v>
      </c>
      <c r="AU977" s="36" t="str">
        <f t="shared" si="2125"/>
        <v>5</v>
      </c>
      <c r="AV977" s="36">
        <v>22.969364998516649</v>
      </c>
      <c r="AW977" s="36">
        <v>1270.5762500000001</v>
      </c>
      <c r="AX977" s="36">
        <v>1303.0598375000002</v>
      </c>
      <c r="AY977" s="36">
        <v>968.53666820000001</v>
      </c>
      <c r="AZ977" s="36" t="str">
        <f t="shared" si="2126"/>
        <v>4</v>
      </c>
      <c r="BA977" s="36">
        <v>17.143204283317388</v>
      </c>
      <c r="BB977" s="36">
        <v>956.41459220000002</v>
      </c>
      <c r="BC977" s="36">
        <v>980.6587442</v>
      </c>
      <c r="BD977" s="36">
        <v>176356.7</v>
      </c>
      <c r="BE977" s="36" t="s">
        <v>50</v>
      </c>
      <c r="BF977" s="36">
        <v>176356.7</v>
      </c>
      <c r="BG977" s="36">
        <v>176356.7</v>
      </c>
      <c r="BH977" s="36">
        <v>1298.99115975</v>
      </c>
      <c r="BI977" s="36">
        <v>5.7539792549758184</v>
      </c>
      <c r="BJ977" s="36">
        <v>1294.9224819999999</v>
      </c>
      <c r="BK977" s="36">
        <v>1303.0598375000002</v>
      </c>
      <c r="BL977" s="36">
        <v>956.41459220000002</v>
      </c>
      <c r="BM977" s="36">
        <v>0</v>
      </c>
      <c r="BN977" s="36">
        <v>956.41459220000002</v>
      </c>
      <c r="BO977" s="36">
        <v>956.41459220000002</v>
      </c>
      <c r="BP977" s="36">
        <v>176356.69999999998</v>
      </c>
      <c r="BQ977" s="36">
        <v>3.188164890191786E-11</v>
      </c>
      <c r="BR977" s="36">
        <v>176356.7</v>
      </c>
      <c r="BS977" s="36">
        <v>176356.7</v>
      </c>
      <c r="BT977" s="36">
        <v>1138.2501627500001</v>
      </c>
      <c r="BU977" s="36">
        <v>233.07607724174991</v>
      </c>
      <c r="BV977" s="36">
        <v>973.44048800000007</v>
      </c>
      <c r="BW977" s="36">
        <v>1303.0598375000002</v>
      </c>
      <c r="BX977" s="36">
        <v>908.05279610000002</v>
      </c>
      <c r="BY977" s="36">
        <v>68.393907945342249</v>
      </c>
      <c r="BZ977" s="36">
        <v>859.69100000000003</v>
      </c>
      <c r="CA977" s="36">
        <v>956.41459220000002</v>
      </c>
      <c r="CB977" s="36">
        <v>176356.70000000004</v>
      </c>
      <c r="CC977" s="36">
        <v>3.0058306845273019E-11</v>
      </c>
      <c r="CD977" s="36">
        <v>176356.7</v>
      </c>
      <c r="CE977" s="36">
        <v>176356.7</v>
      </c>
      <c r="CF977" s="36"/>
      <c r="CG977" s="40">
        <v>27.308</v>
      </c>
      <c r="CH977" s="40">
        <v>54.777000000000001</v>
      </c>
      <c r="CI977" s="40"/>
      <c r="CL977" s="5" t="str">
        <f t="shared" si="2131"/>
        <v>0.333_1_4</v>
      </c>
      <c r="CM977" s="95" t="str">
        <f t="shared" si="2132"/>
        <v>2P</v>
      </c>
      <c r="CN977" s="96">
        <f t="shared" si="2119"/>
        <v>14</v>
      </c>
      <c r="CO977" s="96" t="str">
        <f t="shared" si="2127"/>
        <v>0.333_0.5_4</v>
      </c>
      <c r="CP977" s="95" t="str">
        <f t="shared" si="2135"/>
        <v>2O</v>
      </c>
      <c r="CQ977" s="5">
        <f t="shared" si="2128"/>
        <v>17</v>
      </c>
      <c r="CV977" s="87"/>
      <c r="CW977" s="87"/>
      <c r="CX977" s="87"/>
      <c r="CY977" s="87"/>
      <c r="CZ977" s="87"/>
    </row>
    <row r="978" spans="1:104" s="5" customFormat="1">
      <c r="A978" s="13" t="s">
        <v>511</v>
      </c>
      <c r="B978" s="13">
        <v>2</v>
      </c>
      <c r="C978" s="13">
        <v>7</v>
      </c>
      <c r="D978" s="13" t="s">
        <v>78</v>
      </c>
      <c r="E978" s="35" t="s">
        <v>453</v>
      </c>
      <c r="F978" s="13" t="s">
        <v>36</v>
      </c>
      <c r="G978" s="36">
        <v>1214720438</v>
      </c>
      <c r="H978" s="13"/>
      <c r="I978" s="37">
        <v>25</v>
      </c>
      <c r="J978" s="37" t="s">
        <v>70</v>
      </c>
      <c r="K978" s="38">
        <v>43537</v>
      </c>
      <c r="L978" s="39">
        <v>0.62013888888888891</v>
      </c>
      <c r="M978" s="37" t="s">
        <v>39</v>
      </c>
      <c r="N978" s="37" t="s">
        <v>190</v>
      </c>
      <c r="O978" s="37" t="s">
        <v>100</v>
      </c>
      <c r="P978" s="37" t="s">
        <v>188</v>
      </c>
      <c r="Q978" s="37">
        <v>2</v>
      </c>
      <c r="R978" s="13" t="s">
        <v>43</v>
      </c>
      <c r="S978" s="13" t="s">
        <v>56</v>
      </c>
      <c r="T978" s="13" t="s">
        <v>42</v>
      </c>
      <c r="U978" s="13" t="s">
        <v>52</v>
      </c>
      <c r="V978" s="13" t="s">
        <v>42</v>
      </c>
      <c r="W978" s="13" t="s">
        <v>46</v>
      </c>
      <c r="X978" s="13" t="s">
        <v>53</v>
      </c>
      <c r="Y978" s="13" t="s">
        <v>41</v>
      </c>
      <c r="Z978" s="13" t="s">
        <v>41</v>
      </c>
      <c r="AA978" s="13"/>
      <c r="AB978" s="13">
        <v>-1</v>
      </c>
      <c r="AC978" s="72">
        <f t="shared" si="2120"/>
        <v>0.5</v>
      </c>
      <c r="AD978" s="13">
        <v>2</v>
      </c>
      <c r="AE978" s="72">
        <f t="shared" ref="AE978" si="2160">VALUE(IF(AD978=-2,0%,IF(AD978=-1,50%,IF(AD978=0,100%,IF(AD978=1,50%,IF(AD978=2,0%))))))</f>
        <v>0</v>
      </c>
      <c r="AF978" s="13" t="s">
        <v>42</v>
      </c>
      <c r="AG978" s="13">
        <v>0</v>
      </c>
      <c r="AH978" s="13" t="s">
        <v>42</v>
      </c>
      <c r="AI978" s="13">
        <f t="shared" si="2107"/>
        <v>1</v>
      </c>
      <c r="AJ978" s="70">
        <f t="shared" si="2122"/>
        <v>0.66599999999999993</v>
      </c>
      <c r="AK978" s="59">
        <f t="shared" si="2123"/>
        <v>-2</v>
      </c>
      <c r="AL978" s="70">
        <f t="shared" ref="AL978" si="2161">VALUE(IF(AK978=-3,0%,IF(AK978=-2,33.3%,IF(AK978=-1,66.6%,IF(AK978=0,100%,IF(AK978=1,66.6%,IF(AK978=2,33.3%,IF(AK978=3,0%))))))))</f>
        <v>0.33299999999999996</v>
      </c>
      <c r="AM978" s="13" t="s">
        <v>41</v>
      </c>
      <c r="AN978" s="13" t="s">
        <v>41</v>
      </c>
      <c r="AO978" s="13"/>
      <c r="AP978" s="13">
        <v>101.31965006729475</v>
      </c>
      <c r="AQ978" s="13">
        <v>117.34261838440112</v>
      </c>
      <c r="AR978" s="13">
        <v>125.13020833333333</v>
      </c>
      <c r="AS978" s="13">
        <v>148.05555555555554</v>
      </c>
      <c r="AT978" s="36">
        <v>1262.3363915000002</v>
      </c>
      <c r="AU978" s="36" t="str">
        <f t="shared" si="2125"/>
        <v>5</v>
      </c>
      <c r="AV978" s="36">
        <v>57.59164963976832</v>
      </c>
      <c r="AW978" s="36">
        <v>1221.6129455000003</v>
      </c>
      <c r="AX978" s="36">
        <v>1303.0598375000002</v>
      </c>
      <c r="AY978" s="36">
        <v>908.03784929999995</v>
      </c>
      <c r="AZ978" s="36" t="str">
        <f t="shared" si="2126"/>
        <v>4</v>
      </c>
      <c r="BA978" s="36">
        <v>34.142759116929994</v>
      </c>
      <c r="BB978" s="36">
        <v>883.89527279999993</v>
      </c>
      <c r="BC978" s="36">
        <v>932.18042579999997</v>
      </c>
      <c r="BD978" s="36">
        <v>169467.8</v>
      </c>
      <c r="BE978" s="36" t="s">
        <v>50</v>
      </c>
      <c r="BF978" s="36">
        <v>165334.39999999999</v>
      </c>
      <c r="BG978" s="36">
        <v>170845.6</v>
      </c>
      <c r="BH978" s="36">
        <v>1254.1959155000002</v>
      </c>
      <c r="BI978" s="36">
        <v>46.079278076395589</v>
      </c>
      <c r="BJ978" s="36">
        <v>1221.6129455000003</v>
      </c>
      <c r="BK978" s="36">
        <v>1286.7788855000001</v>
      </c>
      <c r="BL978" s="36">
        <v>974.53527539999993</v>
      </c>
      <c r="BM978" s="36">
        <v>59.898802736592614</v>
      </c>
      <c r="BN978" s="36">
        <v>932.18042579999997</v>
      </c>
      <c r="BO978" s="36">
        <v>1016.8901249999999</v>
      </c>
      <c r="BP978" s="36">
        <v>148341.70000000001</v>
      </c>
      <c r="BQ978" s="36">
        <v>47549.968319526721</v>
      </c>
      <c r="BR978" s="36">
        <v>57867</v>
      </c>
      <c r="BS978" s="36">
        <v>176356.7</v>
      </c>
      <c r="BT978" s="36">
        <v>867.06885375000013</v>
      </c>
      <c r="BU978" s="36">
        <v>501.40106301210108</v>
      </c>
      <c r="BV978" s="36">
        <v>512.52476200000001</v>
      </c>
      <c r="BW978" s="36">
        <v>1221.6129455000003</v>
      </c>
      <c r="BX978" s="36">
        <v>980.60191449999991</v>
      </c>
      <c r="BY978" s="36">
        <v>68.478326029835486</v>
      </c>
      <c r="BZ978" s="36">
        <v>932.18042579999997</v>
      </c>
      <c r="CA978" s="36">
        <v>1029.0234031999998</v>
      </c>
      <c r="CB978" s="36">
        <v>162062.16875000001</v>
      </c>
      <c r="CC978" s="36">
        <v>30206.240035081461</v>
      </c>
      <c r="CD978" s="36">
        <v>57867</v>
      </c>
      <c r="CE978" s="36">
        <v>176356.7</v>
      </c>
      <c r="CF978" s="36"/>
      <c r="CG978" s="40">
        <v>26.965</v>
      </c>
      <c r="CH978" s="40">
        <v>49.957000000000001</v>
      </c>
      <c r="CI978" s="40"/>
      <c r="CL978" s="5" t="str">
        <f t="shared" si="2131"/>
        <v>0.666_0.5_4</v>
      </c>
      <c r="CM978" s="95" t="str">
        <f t="shared" si="2132"/>
        <v>2R</v>
      </c>
      <c r="CN978" s="96">
        <f t="shared" si="2119"/>
        <v>21</v>
      </c>
      <c r="CO978" s="96" t="str">
        <f t="shared" si="2127"/>
        <v>0.333_0_4</v>
      </c>
      <c r="CP978" s="95" t="str">
        <f t="shared" si="2135"/>
        <v>2N</v>
      </c>
      <c r="CQ978" s="5">
        <f t="shared" si="2128"/>
        <v>7</v>
      </c>
      <c r="CV978" s="87"/>
      <c r="CW978" s="87"/>
      <c r="CX978" s="87"/>
      <c r="CY978" s="87"/>
      <c r="CZ978" s="87"/>
    </row>
    <row r="979" spans="1:104" s="5" customFormat="1">
      <c r="A979" s="13" t="s">
        <v>511</v>
      </c>
      <c r="B979" s="13">
        <v>2</v>
      </c>
      <c r="C979" s="13">
        <v>7</v>
      </c>
      <c r="D979" s="13" t="s">
        <v>78</v>
      </c>
      <c r="E979" s="35" t="s">
        <v>453</v>
      </c>
      <c r="F979" s="13" t="s">
        <v>36</v>
      </c>
      <c r="G979" s="36">
        <v>1214720438</v>
      </c>
      <c r="H979" s="13"/>
      <c r="I979" s="37">
        <v>25</v>
      </c>
      <c r="J979" s="37" t="s">
        <v>70</v>
      </c>
      <c r="K979" s="38">
        <v>43537</v>
      </c>
      <c r="L979" s="39">
        <v>0.62986111111111109</v>
      </c>
      <c r="M979" s="37" t="s">
        <v>39</v>
      </c>
      <c r="N979" s="37" t="s">
        <v>190</v>
      </c>
      <c r="O979" s="37" t="s">
        <v>100</v>
      </c>
      <c r="P979" s="37" t="s">
        <v>188</v>
      </c>
      <c r="Q979" s="37">
        <v>3</v>
      </c>
      <c r="R979" s="13" t="s">
        <v>55</v>
      </c>
      <c r="S979" s="13" t="s">
        <v>56</v>
      </c>
      <c r="T979" s="13" t="s">
        <v>42</v>
      </c>
      <c r="U979" s="13" t="s">
        <v>52</v>
      </c>
      <c r="V979" s="13" t="s">
        <v>42</v>
      </c>
      <c r="W979" s="13" t="s">
        <v>46</v>
      </c>
      <c r="X979" s="13" t="s">
        <v>53</v>
      </c>
      <c r="Y979" s="13" t="s">
        <v>41</v>
      </c>
      <c r="Z979" s="13" t="s">
        <v>41</v>
      </c>
      <c r="AA979" s="13"/>
      <c r="AB979" s="13">
        <v>0</v>
      </c>
      <c r="AC979" s="72">
        <f t="shared" si="2120"/>
        <v>1</v>
      </c>
      <c r="AD979" s="13">
        <v>2</v>
      </c>
      <c r="AE979" s="72">
        <f t="shared" ref="AE979" si="2162">VALUE(IF(AD979=-2,0%,IF(AD979=-1,50%,IF(AD979=0,100%,IF(AD979=1,50%,IF(AD979=2,0%))))))</f>
        <v>0</v>
      </c>
      <c r="AF979" s="13" t="s">
        <v>42</v>
      </c>
      <c r="AG979" s="13">
        <v>0</v>
      </c>
      <c r="AH979" s="13" t="s">
        <v>42</v>
      </c>
      <c r="AI979" s="13">
        <f t="shared" si="2107"/>
        <v>1</v>
      </c>
      <c r="AJ979" s="70">
        <f t="shared" si="2122"/>
        <v>0.66599999999999993</v>
      </c>
      <c r="AK979" s="59">
        <f t="shared" si="2123"/>
        <v>-2</v>
      </c>
      <c r="AL979" s="70">
        <f t="shared" ref="AL979" si="2163">VALUE(IF(AK979=-3,0%,IF(AK979=-2,33.3%,IF(AK979=-1,66.6%,IF(AK979=0,100%,IF(AK979=1,66.6%,IF(AK979=2,33.3%,IF(AK979=3,0%))))))))</f>
        <v>0.33299999999999996</v>
      </c>
      <c r="AM979" s="13" t="s">
        <v>41</v>
      </c>
      <c r="AN979" s="13" t="s">
        <v>41</v>
      </c>
      <c r="AO979" s="13"/>
      <c r="AP979" s="13">
        <v>101.31965006729475</v>
      </c>
      <c r="AQ979" s="13">
        <v>117.34261838440112</v>
      </c>
      <c r="AR979" s="13">
        <v>125.13020833333333</v>
      </c>
      <c r="AS979" s="13">
        <v>148.05555555555554</v>
      </c>
      <c r="AT979" s="36">
        <v>1387.9339775000003</v>
      </c>
      <c r="AU979" s="36" t="str">
        <f t="shared" si="2125"/>
        <v>5</v>
      </c>
      <c r="AV979" s="36">
        <v>39.866414451147769</v>
      </c>
      <c r="AW979" s="36">
        <v>1359.7441655000002</v>
      </c>
      <c r="AX979" s="36">
        <v>1416.1237895000002</v>
      </c>
      <c r="AY979" s="36">
        <v>883.90026560000001</v>
      </c>
      <c r="AZ979" s="36" t="str">
        <f t="shared" si="2126"/>
        <v>4</v>
      </c>
      <c r="BA979" s="36">
        <v>34.237071746612393</v>
      </c>
      <c r="BB979" s="36">
        <v>859.69100000000003</v>
      </c>
      <c r="BC979" s="36">
        <v>908.10953119999999</v>
      </c>
      <c r="BD979" s="36">
        <v>155689.90000000002</v>
      </c>
      <c r="BE979" s="36" t="s">
        <v>50</v>
      </c>
      <c r="BF979" s="36">
        <v>154312.1</v>
      </c>
      <c r="BG979" s="36">
        <v>159823.29999999999</v>
      </c>
      <c r="BH979" s="36">
        <v>1355.6972917500002</v>
      </c>
      <c r="BI979" s="36">
        <v>5.7231437424617111</v>
      </c>
      <c r="BJ979" s="36">
        <v>1351.6504180000002</v>
      </c>
      <c r="BK979" s="36">
        <v>1359.7441655000002</v>
      </c>
      <c r="BL979" s="36">
        <v>896.00240199999996</v>
      </c>
      <c r="BM979" s="36">
        <v>17.122066316043362</v>
      </c>
      <c r="BN979" s="36">
        <v>883.89527279999993</v>
      </c>
      <c r="BO979" s="36">
        <v>908.10953119999999</v>
      </c>
      <c r="BP979" s="36">
        <v>157067.70000000001</v>
      </c>
      <c r="BQ979" s="36">
        <v>7596.5778911296593</v>
      </c>
      <c r="BR979" s="36">
        <v>148801</v>
      </c>
      <c r="BS979" s="36">
        <v>165334.39999999999</v>
      </c>
      <c r="BT979" s="36">
        <v>1315.1602077500002</v>
      </c>
      <c r="BU979" s="36">
        <v>63.051237714319171</v>
      </c>
      <c r="BV979" s="36">
        <v>1270.5762500000001</v>
      </c>
      <c r="BW979" s="36">
        <v>1359.7441655000002</v>
      </c>
      <c r="BX979" s="36">
        <v>938.32247559999996</v>
      </c>
      <c r="BY979" s="36">
        <v>42.727555729704207</v>
      </c>
      <c r="BZ979" s="36">
        <v>908.10953119999999</v>
      </c>
      <c r="CA979" s="36">
        <v>968.53541999999993</v>
      </c>
      <c r="CB979" s="36">
        <v>166367.76874999999</v>
      </c>
      <c r="CC979" s="36">
        <v>9048.7479080602661</v>
      </c>
      <c r="CD979" s="36">
        <v>148801</v>
      </c>
      <c r="CE979" s="36">
        <v>176356.7</v>
      </c>
      <c r="CF979" s="36"/>
      <c r="CG979" s="40">
        <v>26.989000000000001</v>
      </c>
      <c r="CH979" s="40">
        <v>50.249000000000002</v>
      </c>
      <c r="CI979" s="40"/>
      <c r="CL979" s="5" t="str">
        <f t="shared" si="2131"/>
        <v>0.666_1_4</v>
      </c>
      <c r="CM979" s="95" t="str">
        <f t="shared" si="2132"/>
        <v>2S</v>
      </c>
      <c r="CN979" s="96">
        <f t="shared" si="2119"/>
        <v>18</v>
      </c>
      <c r="CO979" s="96" t="str">
        <f t="shared" si="2127"/>
        <v>0.333_0_4</v>
      </c>
      <c r="CP979" s="95" t="str">
        <f t="shared" si="2135"/>
        <v>2N</v>
      </c>
      <c r="CQ979" s="5">
        <f t="shared" si="2128"/>
        <v>7</v>
      </c>
      <c r="CV979" s="87"/>
      <c r="CW979" s="87"/>
      <c r="CX979" s="87"/>
      <c r="CY979" s="87"/>
      <c r="CZ979" s="87"/>
    </row>
    <row r="980" spans="1:104" s="5" customFormat="1">
      <c r="A980" s="13" t="s">
        <v>511</v>
      </c>
      <c r="B980" s="13">
        <v>2</v>
      </c>
      <c r="C980" s="13">
        <v>7</v>
      </c>
      <c r="D980" s="13" t="s">
        <v>78</v>
      </c>
      <c r="E980" s="35" t="s">
        <v>453</v>
      </c>
      <c r="F980" s="13" t="s">
        <v>36</v>
      </c>
      <c r="G980" s="36">
        <v>1214720438</v>
      </c>
      <c r="H980" s="13"/>
      <c r="I980" s="37">
        <v>25</v>
      </c>
      <c r="J980" s="37" t="s">
        <v>70</v>
      </c>
      <c r="K980" s="38">
        <v>43537</v>
      </c>
      <c r="L980" s="39">
        <v>0.64027777777777783</v>
      </c>
      <c r="M980" s="37" t="s">
        <v>39</v>
      </c>
      <c r="N980" s="37" t="s">
        <v>190</v>
      </c>
      <c r="O980" s="37" t="s">
        <v>100</v>
      </c>
      <c r="P980" s="37" t="s">
        <v>188</v>
      </c>
      <c r="Q980" s="37">
        <v>4</v>
      </c>
      <c r="R980" s="13" t="s">
        <v>55</v>
      </c>
      <c r="S980" s="13" t="s">
        <v>56</v>
      </c>
      <c r="T980" s="13" t="s">
        <v>42</v>
      </c>
      <c r="U980" s="13" t="s">
        <v>52</v>
      </c>
      <c r="V980" s="13" t="s">
        <v>42</v>
      </c>
      <c r="W980" s="13" t="s">
        <v>66</v>
      </c>
      <c r="X980" s="13" t="s">
        <v>47</v>
      </c>
      <c r="Y980" s="13" t="s">
        <v>41</v>
      </c>
      <c r="Z980" s="13" t="s">
        <v>41</v>
      </c>
      <c r="AA980" s="13"/>
      <c r="AB980" s="13">
        <v>0</v>
      </c>
      <c r="AC980" s="72">
        <f t="shared" si="2120"/>
        <v>1</v>
      </c>
      <c r="AD980" s="13">
        <v>2</v>
      </c>
      <c r="AE980" s="72">
        <f t="shared" ref="AE980" si="2164">VALUE(IF(AD980=-2,0%,IF(AD980=-1,50%,IF(AD980=0,100%,IF(AD980=1,50%,IF(AD980=2,0%))))))</f>
        <v>0</v>
      </c>
      <c r="AF980" s="13" t="s">
        <v>42</v>
      </c>
      <c r="AG980" s="13">
        <v>0</v>
      </c>
      <c r="AH980" s="13" t="s">
        <v>42</v>
      </c>
      <c r="AI980" s="13">
        <f t="shared" si="2107"/>
        <v>0</v>
      </c>
      <c r="AJ980" s="70">
        <f t="shared" si="2122"/>
        <v>1</v>
      </c>
      <c r="AK980" s="59">
        <f t="shared" si="2123"/>
        <v>-1</v>
      </c>
      <c r="AL980" s="70">
        <f t="shared" ref="AL980" si="2165">VALUE(IF(AK980=-3,0%,IF(AK980=-2,33.3%,IF(AK980=-1,66.6%,IF(AK980=0,100%,IF(AK980=1,66.6%,IF(AK980=2,33.3%,IF(AK980=3,0%))))))))</f>
        <v>0.66599999999999993</v>
      </c>
      <c r="AM980" s="13" t="s">
        <v>41</v>
      </c>
      <c r="AN980" s="13" t="s">
        <v>41</v>
      </c>
      <c r="AO980" s="13"/>
      <c r="AP980" s="13">
        <v>101.31965006729475</v>
      </c>
      <c r="AQ980" s="13">
        <v>117.34261838440112</v>
      </c>
      <c r="AR980" s="13">
        <v>125.13020833333333</v>
      </c>
      <c r="AS980" s="13">
        <v>148.05555555555554</v>
      </c>
      <c r="AT980" s="36">
        <v>1270.4748397500002</v>
      </c>
      <c r="AU980" s="36" t="str">
        <f t="shared" si="2125"/>
        <v>5</v>
      </c>
      <c r="AV980" s="36">
        <v>46.082145747946889</v>
      </c>
      <c r="AW980" s="36">
        <v>1237.889842</v>
      </c>
      <c r="AX980" s="36">
        <v>1303.0598375000002</v>
      </c>
      <c r="AY980" s="36">
        <v>823.5576274</v>
      </c>
      <c r="AZ980" s="36" t="str">
        <f t="shared" si="2126"/>
        <v>4</v>
      </c>
      <c r="BA980" s="36">
        <v>17.10092834876918</v>
      </c>
      <c r="BB980" s="36">
        <v>811.46544500000005</v>
      </c>
      <c r="BC980" s="36">
        <v>835.64980979999996</v>
      </c>
      <c r="BD980" s="36">
        <v>151556.54999999999</v>
      </c>
      <c r="BE980" s="36" t="s">
        <v>50</v>
      </c>
      <c r="BF980" s="36">
        <v>148801</v>
      </c>
      <c r="BG980" s="36">
        <v>154312.1</v>
      </c>
      <c r="BH980" s="36">
        <v>1246.067685</v>
      </c>
      <c r="BI980" s="36">
        <v>11.565216481557954</v>
      </c>
      <c r="BJ980" s="36">
        <v>1237.889842</v>
      </c>
      <c r="BK980" s="36">
        <v>1254.2455280000001</v>
      </c>
      <c r="BL980" s="36">
        <v>805.50518499999998</v>
      </c>
      <c r="BM980" s="36">
        <v>42.630937224808314</v>
      </c>
      <c r="BN980" s="36">
        <v>775.36056020000001</v>
      </c>
      <c r="BO980" s="36">
        <v>835.64980979999996</v>
      </c>
      <c r="BP980" s="36">
        <v>120785.96666666666</v>
      </c>
      <c r="BQ980" s="36">
        <v>46581.966299831882</v>
      </c>
      <c r="BR980" s="36">
        <v>57867</v>
      </c>
      <c r="BS980" s="36">
        <v>159823.29999999999</v>
      </c>
      <c r="BT980" s="36">
        <v>1298.8170037500001</v>
      </c>
      <c r="BU980" s="36">
        <v>86.164018463749414</v>
      </c>
      <c r="BV980" s="36">
        <v>1237.889842</v>
      </c>
      <c r="BW980" s="36">
        <v>1359.7441655000002</v>
      </c>
      <c r="BX980" s="36">
        <v>871.87967049999997</v>
      </c>
      <c r="BY980" s="36">
        <v>51.236760364828022</v>
      </c>
      <c r="BZ980" s="36">
        <v>835.64980979999996</v>
      </c>
      <c r="CA980" s="36">
        <v>908.10953119999999</v>
      </c>
      <c r="CB980" s="36">
        <v>128995.28750000003</v>
      </c>
      <c r="CC980" s="36">
        <v>39501.49838138411</v>
      </c>
      <c r="CD980" s="36">
        <v>57867</v>
      </c>
      <c r="CE980" s="36">
        <v>159823.29999999999</v>
      </c>
      <c r="CF980" s="36"/>
      <c r="CG980" s="40">
        <v>27.062999999999999</v>
      </c>
      <c r="CH980" s="40">
        <v>49.167999999999999</v>
      </c>
      <c r="CI980" s="40"/>
      <c r="CL980" s="5" t="str">
        <f t="shared" si="2131"/>
        <v>1_1_4</v>
      </c>
      <c r="CM980" s="95" t="str">
        <f t="shared" si="2132"/>
        <v>2V</v>
      </c>
      <c r="CN980" s="96">
        <f t="shared" si="2119"/>
        <v>39</v>
      </c>
      <c r="CO980" s="96" t="str">
        <f t="shared" si="2127"/>
        <v>0.666_0_4</v>
      </c>
      <c r="CP980" s="95" t="str">
        <f t="shared" si="2135"/>
        <v>2Q</v>
      </c>
      <c r="CQ980" s="5">
        <f t="shared" si="2128"/>
        <v>6</v>
      </c>
      <c r="CV980" s="87"/>
      <c r="CW980" s="87"/>
      <c r="CX980" s="87"/>
      <c r="CY980" s="87"/>
      <c r="CZ980" s="87"/>
    </row>
    <row r="981" spans="1:104" s="5" customFormat="1">
      <c r="A981" s="13" t="s">
        <v>511</v>
      </c>
      <c r="B981" s="13">
        <v>2</v>
      </c>
      <c r="C981" s="13">
        <v>7</v>
      </c>
      <c r="D981" s="13" t="s">
        <v>78</v>
      </c>
      <c r="E981" s="35" t="s">
        <v>453</v>
      </c>
      <c r="F981" s="13" t="s">
        <v>36</v>
      </c>
      <c r="G981" s="36">
        <v>1214720438</v>
      </c>
      <c r="H981" s="13"/>
      <c r="I981" s="37">
        <v>25</v>
      </c>
      <c r="J981" s="37" t="s">
        <v>70</v>
      </c>
      <c r="K981" s="38">
        <v>43537</v>
      </c>
      <c r="L981" s="39">
        <v>0.65069444444444446</v>
      </c>
      <c r="M981" s="37" t="s">
        <v>39</v>
      </c>
      <c r="N981" s="37" t="s">
        <v>190</v>
      </c>
      <c r="O981" s="37" t="s">
        <v>100</v>
      </c>
      <c r="P981" s="37" t="s">
        <v>188</v>
      </c>
      <c r="Q981" s="37">
        <v>5</v>
      </c>
      <c r="R981" s="13" t="s">
        <v>55</v>
      </c>
      <c r="S981" s="13" t="s">
        <v>56</v>
      </c>
      <c r="T981" s="13" t="s">
        <v>42</v>
      </c>
      <c r="U981" s="13" t="s">
        <v>52</v>
      </c>
      <c r="V981" s="13" t="s">
        <v>42</v>
      </c>
      <c r="W981" s="13" t="s">
        <v>66</v>
      </c>
      <c r="X981" s="13" t="s">
        <v>47</v>
      </c>
      <c r="Y981" s="13" t="s">
        <v>41</v>
      </c>
      <c r="Z981" s="13" t="s">
        <v>41</v>
      </c>
      <c r="AA981" s="13"/>
      <c r="AB981" s="13">
        <v>0</v>
      </c>
      <c r="AC981" s="72">
        <f t="shared" si="2120"/>
        <v>1</v>
      </c>
      <c r="AD981" s="13">
        <v>2</v>
      </c>
      <c r="AE981" s="72">
        <f t="shared" ref="AE981" si="2166">VALUE(IF(AD981=-2,0%,IF(AD981=-1,50%,IF(AD981=0,100%,IF(AD981=1,50%,IF(AD981=2,0%))))))</f>
        <v>0</v>
      </c>
      <c r="AF981" s="13" t="s">
        <v>42</v>
      </c>
      <c r="AG981" s="13">
        <v>0</v>
      </c>
      <c r="AH981" s="13" t="s">
        <v>42</v>
      </c>
      <c r="AI981" s="13">
        <f t="shared" si="2107"/>
        <v>0</v>
      </c>
      <c r="AJ981" s="70">
        <f t="shared" si="2122"/>
        <v>1</v>
      </c>
      <c r="AK981" s="59">
        <f t="shared" si="2123"/>
        <v>-1</v>
      </c>
      <c r="AL981" s="70">
        <f t="shared" ref="AL981" si="2167">VALUE(IF(AK981=-3,0%,IF(AK981=-2,33.3%,IF(AK981=-1,66.6%,IF(AK981=0,100%,IF(AK981=1,66.6%,IF(AK981=2,33.3%,IF(AK981=3,0%))))))))</f>
        <v>0.66599999999999993</v>
      </c>
      <c r="AM981" s="13" t="s">
        <v>41</v>
      </c>
      <c r="AN981" s="13" t="s">
        <v>41</v>
      </c>
      <c r="AO981" s="13"/>
      <c r="AP981" s="13">
        <v>101.31965006729475</v>
      </c>
      <c r="AQ981" s="13">
        <v>117.34261838440112</v>
      </c>
      <c r="AR981" s="13">
        <v>125.13020833333333</v>
      </c>
      <c r="AS981" s="13">
        <v>148.05555555555554</v>
      </c>
      <c r="AT981" s="36">
        <v>1155.63525</v>
      </c>
      <c r="AU981" s="36" t="str">
        <f t="shared" si="2125"/>
        <v>5</v>
      </c>
      <c r="AV981" s="36">
        <v>116.32555957386549</v>
      </c>
      <c r="AW981" s="36">
        <v>1073.380658</v>
      </c>
      <c r="AX981" s="36">
        <v>1237.889842</v>
      </c>
      <c r="AY981" s="36">
        <v>823.57622419999996</v>
      </c>
      <c r="AZ981" s="36" t="str">
        <f t="shared" si="2126"/>
        <v>4</v>
      </c>
      <c r="BA981" s="36">
        <v>68.18724594762412</v>
      </c>
      <c r="BB981" s="36">
        <v>775.36056020000001</v>
      </c>
      <c r="BC981" s="36">
        <v>871.7918881999999</v>
      </c>
      <c r="BD981" s="36">
        <v>90245.024999999994</v>
      </c>
      <c r="BE981" s="36" t="s">
        <v>50</v>
      </c>
      <c r="BF981" s="36">
        <v>49600.3</v>
      </c>
      <c r="BG981" s="36">
        <v>121245.2</v>
      </c>
      <c r="BH981" s="36">
        <v>1268.7864180000001</v>
      </c>
      <c r="BI981" s="36">
        <v>276.34547595782198</v>
      </c>
      <c r="BJ981" s="36">
        <v>1073.380658</v>
      </c>
      <c r="BK981" s="36">
        <v>1464.1921780000002</v>
      </c>
      <c r="BL981" s="36">
        <v>817.52578010000002</v>
      </c>
      <c r="BM981" s="36">
        <v>59.630625843023935</v>
      </c>
      <c r="BN981" s="36">
        <v>775.36056020000001</v>
      </c>
      <c r="BO981" s="36">
        <v>859.69100000000003</v>
      </c>
      <c r="BP981" s="36">
        <v>98282.133333333346</v>
      </c>
      <c r="BQ981" s="36">
        <v>43592.689797839601</v>
      </c>
      <c r="BR981" s="36">
        <v>49600.3</v>
      </c>
      <c r="BS981" s="36">
        <v>137778.70000000001</v>
      </c>
      <c r="BT981" s="36">
        <v>1155.63525</v>
      </c>
      <c r="BU981" s="36">
        <v>116.32555957386549</v>
      </c>
      <c r="BV981" s="36">
        <v>1073.380658</v>
      </c>
      <c r="BW981" s="36">
        <v>1237.889842</v>
      </c>
      <c r="BX981" s="36">
        <v>805.50518499999998</v>
      </c>
      <c r="BY981" s="36">
        <v>42.630937224808314</v>
      </c>
      <c r="BZ981" s="36">
        <v>775.36056020000001</v>
      </c>
      <c r="CA981" s="36">
        <v>835.64980979999996</v>
      </c>
      <c r="CB981" s="36">
        <v>127789.72499999999</v>
      </c>
      <c r="CC981" s="36">
        <v>35157.421082525478</v>
      </c>
      <c r="CD981" s="36">
        <v>49600.3</v>
      </c>
      <c r="CE981" s="36">
        <v>154312.1</v>
      </c>
      <c r="CF981" s="36"/>
      <c r="CG981" s="40">
        <v>26.451000000000001</v>
      </c>
      <c r="CH981" s="40">
        <v>49.73</v>
      </c>
      <c r="CI981" s="40"/>
      <c r="CL981" s="5" t="str">
        <f t="shared" si="2131"/>
        <v>1_1_4</v>
      </c>
      <c r="CM981" s="95" t="str">
        <f t="shared" si="2132"/>
        <v>2V</v>
      </c>
      <c r="CN981" s="96">
        <f t="shared" si="2119"/>
        <v>39</v>
      </c>
      <c r="CO981" s="96" t="str">
        <f t="shared" si="2127"/>
        <v>0.666_0_4</v>
      </c>
      <c r="CP981" s="95" t="str">
        <f t="shared" si="2135"/>
        <v>2Q</v>
      </c>
      <c r="CQ981" s="5">
        <f t="shared" si="2128"/>
        <v>6</v>
      </c>
      <c r="CV981" s="87"/>
      <c r="CW981" s="87"/>
      <c r="CX981" s="87"/>
      <c r="CY981" s="87"/>
      <c r="CZ981" s="87"/>
    </row>
    <row r="982" spans="1:104" s="5" customFormat="1">
      <c r="A982" s="13" t="s">
        <v>511</v>
      </c>
      <c r="B982" s="13">
        <v>2</v>
      </c>
      <c r="C982" s="13">
        <v>8</v>
      </c>
      <c r="D982" s="13" t="s">
        <v>85</v>
      </c>
      <c r="E982" s="35" t="s">
        <v>454</v>
      </c>
      <c r="F982" s="13" t="s">
        <v>36</v>
      </c>
      <c r="G982" s="36">
        <v>1069403249</v>
      </c>
      <c r="H982" s="13"/>
      <c r="I982" s="37">
        <v>26</v>
      </c>
      <c r="J982" s="37" t="s">
        <v>70</v>
      </c>
      <c r="K982" s="38">
        <v>43537</v>
      </c>
      <c r="L982" s="39">
        <v>0.60416666666666663</v>
      </c>
      <c r="M982" s="37" t="s">
        <v>39</v>
      </c>
      <c r="N982" s="37" t="s">
        <v>188</v>
      </c>
      <c r="O982" s="37" t="s">
        <v>190</v>
      </c>
      <c r="P982" s="37" t="s">
        <v>188</v>
      </c>
      <c r="Q982" s="37">
        <v>1</v>
      </c>
      <c r="R982" s="13" t="s">
        <v>55</v>
      </c>
      <c r="S982" s="13" t="s">
        <v>44</v>
      </c>
      <c r="T982" s="13" t="s">
        <v>42</v>
      </c>
      <c r="U982" s="13" t="s">
        <v>52</v>
      </c>
      <c r="V982" s="13" t="s">
        <v>42</v>
      </c>
      <c r="W982" s="13" t="s">
        <v>46</v>
      </c>
      <c r="X982" s="13" t="s">
        <v>47</v>
      </c>
      <c r="Y982" s="13" t="s">
        <v>190</v>
      </c>
      <c r="Z982" s="13" t="s">
        <v>41</v>
      </c>
      <c r="AA982" s="13"/>
      <c r="AB982" s="13">
        <v>0</v>
      </c>
      <c r="AC982" s="72">
        <f t="shared" si="2120"/>
        <v>1</v>
      </c>
      <c r="AD982" s="13">
        <v>1</v>
      </c>
      <c r="AE982" s="72">
        <f t="shared" ref="AE982" si="2168">VALUE(IF(AD982=-2,0%,IF(AD982=-1,50%,IF(AD982=0,100%,IF(AD982=1,50%,IF(AD982=2,0%))))))</f>
        <v>0.5</v>
      </c>
      <c r="AF982" s="13" t="s">
        <v>42</v>
      </c>
      <c r="AG982" s="13">
        <v>0</v>
      </c>
      <c r="AH982" s="13" t="s">
        <v>42</v>
      </c>
      <c r="AI982" s="13">
        <f t="shared" si="2107"/>
        <v>1</v>
      </c>
      <c r="AJ982" s="70">
        <f t="shared" si="2122"/>
        <v>0.66599999999999993</v>
      </c>
      <c r="AK982" s="59">
        <f t="shared" si="2123"/>
        <v>-1</v>
      </c>
      <c r="AL982" s="70">
        <f t="shared" ref="AL982" si="2169">VALUE(IF(AK982=-3,0%,IF(AK982=-2,33.3%,IF(AK982=-1,66.6%,IF(AK982=0,100%,IF(AK982=1,66.6%,IF(AK982=2,33.3%,IF(AK982=3,0%))))))))</f>
        <v>0.66599999999999993</v>
      </c>
      <c r="AM982" s="13" t="s">
        <v>190</v>
      </c>
      <c r="AN982" s="13" t="s">
        <v>41</v>
      </c>
      <c r="AO982" s="13"/>
      <c r="AP982" s="13">
        <v>101.31965006729475</v>
      </c>
      <c r="AQ982" s="13">
        <v>117.34261838440112</v>
      </c>
      <c r="AR982" s="13">
        <v>125.13020833333333</v>
      </c>
      <c r="AS982" s="13">
        <v>148.05555555555554</v>
      </c>
      <c r="AT982" s="36">
        <v>526.55571199999997</v>
      </c>
      <c r="AU982" s="36" t="str">
        <f t="shared" si="2125"/>
        <v>4</v>
      </c>
      <c r="AV982" s="36">
        <v>0</v>
      </c>
      <c r="AW982" s="36">
        <v>526.55571199999997</v>
      </c>
      <c r="AX982" s="36">
        <v>526.55571199999997</v>
      </c>
      <c r="AY982" s="36">
        <v>535.87040831999991</v>
      </c>
      <c r="AZ982" s="36" t="str">
        <f t="shared" si="2126"/>
        <v>4</v>
      </c>
      <c r="BA982" s="36">
        <v>0</v>
      </c>
      <c r="BB982" s="36">
        <v>535.87040831999991</v>
      </c>
      <c r="BC982" s="36">
        <v>535.87040831999991</v>
      </c>
      <c r="BD982" s="36">
        <v>176356.7</v>
      </c>
      <c r="BE982" s="36" t="s">
        <v>50</v>
      </c>
      <c r="BF982" s="36">
        <v>176356.7</v>
      </c>
      <c r="BG982" s="36">
        <v>176356.7</v>
      </c>
      <c r="BH982" s="36">
        <v>518.31166699999994</v>
      </c>
      <c r="BI982" s="36">
        <v>11.658840247814062</v>
      </c>
      <c r="BJ982" s="36">
        <v>510.06762200000003</v>
      </c>
      <c r="BK982" s="36">
        <v>526.55571199999997</v>
      </c>
      <c r="BL982" s="36">
        <v>530.72633003499993</v>
      </c>
      <c r="BM982" s="36">
        <v>7.2748252765558998</v>
      </c>
      <c r="BN982" s="36">
        <v>525.58225174999995</v>
      </c>
      <c r="BO982" s="36">
        <v>535.87040831999991</v>
      </c>
      <c r="BP982" s="36">
        <v>176356.69999999998</v>
      </c>
      <c r="BQ982" s="36">
        <v>3.188164890191786E-11</v>
      </c>
      <c r="BR982" s="36">
        <v>176356.7</v>
      </c>
      <c r="BS982" s="36">
        <v>176356.7</v>
      </c>
      <c r="BT982" s="36">
        <v>481.16414374999999</v>
      </c>
      <c r="BU982" s="36">
        <v>64.193371436533937</v>
      </c>
      <c r="BV982" s="36">
        <v>435.77257550000002</v>
      </c>
      <c r="BW982" s="36">
        <v>526.55571199999997</v>
      </c>
      <c r="BX982" s="36">
        <v>520.43948407499988</v>
      </c>
      <c r="BY982" s="36">
        <v>21.822622347230769</v>
      </c>
      <c r="BZ982" s="36">
        <v>505.00855982999997</v>
      </c>
      <c r="CA982" s="36">
        <v>535.87040831999991</v>
      </c>
      <c r="CB982" s="36">
        <v>176356.70000000004</v>
      </c>
      <c r="CC982" s="36">
        <v>3.0058306845273019E-11</v>
      </c>
      <c r="CD982" s="36">
        <v>176356.7</v>
      </c>
      <c r="CE982" s="36">
        <v>176356.7</v>
      </c>
      <c r="CF982" s="36"/>
      <c r="CG982" s="40">
        <v>27.308</v>
      </c>
      <c r="CH982" s="40">
        <v>54.777000000000001</v>
      </c>
      <c r="CI982" s="40"/>
      <c r="CL982" s="5" t="str">
        <f t="shared" si="2131"/>
        <v>0.666_1_4</v>
      </c>
      <c r="CM982" s="95" t="str">
        <f t="shared" si="2132"/>
        <v>2S</v>
      </c>
      <c r="CN982" s="96">
        <f t="shared" si="2119"/>
        <v>18</v>
      </c>
      <c r="CO982" s="96" t="str">
        <f t="shared" si="2127"/>
        <v>0.666_0.5_4</v>
      </c>
      <c r="CP982" s="95" t="str">
        <f t="shared" si="2135"/>
        <v>2R</v>
      </c>
      <c r="CQ982" s="5">
        <f t="shared" si="2128"/>
        <v>9</v>
      </c>
      <c r="CV982" s="87"/>
      <c r="CW982" s="87"/>
      <c r="CX982" s="87"/>
      <c r="CY982" s="87"/>
      <c r="CZ982" s="87"/>
    </row>
    <row r="983" spans="1:104" s="5" customFormat="1">
      <c r="A983" s="13" t="s">
        <v>511</v>
      </c>
      <c r="B983" s="13">
        <v>2</v>
      </c>
      <c r="C983" s="13">
        <v>8</v>
      </c>
      <c r="D983" s="13" t="s">
        <v>85</v>
      </c>
      <c r="E983" s="35" t="s">
        <v>454</v>
      </c>
      <c r="F983" s="13" t="s">
        <v>36</v>
      </c>
      <c r="G983" s="36">
        <v>1069403249</v>
      </c>
      <c r="H983" s="13"/>
      <c r="I983" s="37">
        <v>26</v>
      </c>
      <c r="J983" s="37" t="s">
        <v>70</v>
      </c>
      <c r="K983" s="38">
        <v>43537</v>
      </c>
      <c r="L983" s="39">
        <v>0.62013888888888891</v>
      </c>
      <c r="M983" s="37" t="s">
        <v>39</v>
      </c>
      <c r="N983" s="37" t="s">
        <v>188</v>
      </c>
      <c r="O983" s="37" t="s">
        <v>190</v>
      </c>
      <c r="P983" s="37" t="s">
        <v>188</v>
      </c>
      <c r="Q983" s="37">
        <v>2</v>
      </c>
      <c r="R983" s="13" t="s">
        <v>43</v>
      </c>
      <c r="S983" s="13" t="s">
        <v>56</v>
      </c>
      <c r="T983" s="13" t="s">
        <v>42</v>
      </c>
      <c r="U983" s="13" t="s">
        <v>52</v>
      </c>
      <c r="V983" s="13" t="s">
        <v>42</v>
      </c>
      <c r="W983" s="13" t="s">
        <v>46</v>
      </c>
      <c r="X983" s="13" t="s">
        <v>47</v>
      </c>
      <c r="Y983" s="13" t="s">
        <v>41</v>
      </c>
      <c r="Z983" s="13" t="s">
        <v>41</v>
      </c>
      <c r="AA983" s="13"/>
      <c r="AB983" s="13">
        <v>-1</v>
      </c>
      <c r="AC983" s="72">
        <f t="shared" si="2120"/>
        <v>0.5</v>
      </c>
      <c r="AD983" s="13">
        <v>2</v>
      </c>
      <c r="AE983" s="72">
        <f t="shared" ref="AE983" si="2170">VALUE(IF(AD983=-2,0%,IF(AD983=-1,50%,IF(AD983=0,100%,IF(AD983=1,50%,IF(AD983=2,0%))))))</f>
        <v>0</v>
      </c>
      <c r="AF983" s="13" t="s">
        <v>42</v>
      </c>
      <c r="AG983" s="13">
        <v>0</v>
      </c>
      <c r="AH983" s="13" t="s">
        <v>42</v>
      </c>
      <c r="AI983" s="13">
        <f t="shared" si="2107"/>
        <v>1</v>
      </c>
      <c r="AJ983" s="70">
        <f t="shared" si="2122"/>
        <v>0.66599999999999993</v>
      </c>
      <c r="AK983" s="59">
        <f t="shared" si="2123"/>
        <v>-1</v>
      </c>
      <c r="AL983" s="70">
        <f t="shared" ref="AL983" si="2171">VALUE(IF(AK983=-3,0%,IF(AK983=-2,33.3%,IF(AK983=-1,66.6%,IF(AK983=0,100%,IF(AK983=1,66.6%,IF(AK983=2,33.3%,IF(AK983=3,0%))))))))</f>
        <v>0.66599999999999993</v>
      </c>
      <c r="AM983" s="13" t="s">
        <v>41</v>
      </c>
      <c r="AN983" s="13" t="s">
        <v>41</v>
      </c>
      <c r="AO983" s="13"/>
      <c r="AP983" s="13">
        <v>101.31965006729475</v>
      </c>
      <c r="AQ983" s="13">
        <v>117.34261838440112</v>
      </c>
      <c r="AR983" s="13">
        <v>125.13020833333333</v>
      </c>
      <c r="AS983" s="13">
        <v>148.05555555555554</v>
      </c>
      <c r="AT983" s="36">
        <v>526.55259149999995</v>
      </c>
      <c r="AU983" s="36" t="str">
        <f t="shared" si="2125"/>
        <v>4</v>
      </c>
      <c r="AV983" s="36">
        <v>11.650014140971308</v>
      </c>
      <c r="AW983" s="36">
        <v>518.31478749999997</v>
      </c>
      <c r="AX983" s="36">
        <v>534.79039549999993</v>
      </c>
      <c r="AY983" s="36">
        <v>530.72633003499993</v>
      </c>
      <c r="AZ983" s="36" t="str">
        <f t="shared" si="2126"/>
        <v>4</v>
      </c>
      <c r="BA983" s="36">
        <v>7.2748252765558998</v>
      </c>
      <c r="BB983" s="36">
        <v>525.58225174999995</v>
      </c>
      <c r="BC983" s="36">
        <v>535.87040831999991</v>
      </c>
      <c r="BD983" s="36">
        <v>169467.8</v>
      </c>
      <c r="BE983" s="36" t="s">
        <v>50</v>
      </c>
      <c r="BF983" s="36">
        <v>165334.39999999999</v>
      </c>
      <c r="BG983" s="36">
        <v>170845.6</v>
      </c>
      <c r="BH983" s="36">
        <v>526.55259149999995</v>
      </c>
      <c r="BI983" s="36">
        <v>11.650014140971308</v>
      </c>
      <c r="BJ983" s="36">
        <v>518.31478749999997</v>
      </c>
      <c r="BK983" s="36">
        <v>534.79039549999993</v>
      </c>
      <c r="BL983" s="36">
        <v>556.3859503949999</v>
      </c>
      <c r="BM983" s="36">
        <v>29.013357841900849</v>
      </c>
      <c r="BN983" s="36">
        <v>535.87040831999991</v>
      </c>
      <c r="BO983" s="36">
        <v>576.90149246999988</v>
      </c>
      <c r="BP983" s="36">
        <v>148341.70000000001</v>
      </c>
      <c r="BQ983" s="36">
        <v>47549.968319526721</v>
      </c>
      <c r="BR983" s="36">
        <v>57867</v>
      </c>
      <c r="BS983" s="36">
        <v>176356.7</v>
      </c>
      <c r="BT983" s="36">
        <v>518.31478749999997</v>
      </c>
      <c r="BU983" s="36">
        <v>0</v>
      </c>
      <c r="BV983" s="36">
        <v>518.31478749999997</v>
      </c>
      <c r="BW983" s="36">
        <v>518.31478749999997</v>
      </c>
      <c r="BX983" s="36">
        <v>551.24013016000004</v>
      </c>
      <c r="BY983" s="36">
        <v>21.736069076030056</v>
      </c>
      <c r="BZ983" s="36">
        <v>535.87040831999991</v>
      </c>
      <c r="CA983" s="36">
        <v>566.60985200000005</v>
      </c>
      <c r="CB983" s="36">
        <v>162062.16875000001</v>
      </c>
      <c r="CC983" s="36">
        <v>30206.240035081461</v>
      </c>
      <c r="CD983" s="36">
        <v>57867</v>
      </c>
      <c r="CE983" s="36">
        <v>176356.7</v>
      </c>
      <c r="CF983" s="36"/>
      <c r="CG983" s="40">
        <v>26.965</v>
      </c>
      <c r="CH983" s="40">
        <v>49.957000000000001</v>
      </c>
      <c r="CI983" s="40"/>
      <c r="CL983" s="5" t="str">
        <f t="shared" si="2131"/>
        <v>0.666_0.5_4</v>
      </c>
      <c r="CM983" s="95" t="str">
        <f t="shared" si="2132"/>
        <v>2R</v>
      </c>
      <c r="CN983" s="96">
        <f t="shared" si="2119"/>
        <v>21</v>
      </c>
      <c r="CO983" s="96" t="str">
        <f t="shared" si="2127"/>
        <v>0.666_0_4</v>
      </c>
      <c r="CP983" s="95" t="str">
        <f t="shared" si="2135"/>
        <v>2Q</v>
      </c>
      <c r="CQ983" s="5">
        <f t="shared" si="2128"/>
        <v>6</v>
      </c>
      <c r="CV983" s="87"/>
      <c r="CW983" s="87"/>
      <c r="CX983" s="87"/>
      <c r="CY983" s="87"/>
      <c r="CZ983" s="87"/>
    </row>
    <row r="984" spans="1:104" s="5" customFormat="1">
      <c r="A984" s="13" t="s">
        <v>511</v>
      </c>
      <c r="B984" s="13">
        <v>2</v>
      </c>
      <c r="C984" s="13">
        <v>8</v>
      </c>
      <c r="D984" s="13" t="s">
        <v>85</v>
      </c>
      <c r="E984" s="35" t="s">
        <v>454</v>
      </c>
      <c r="F984" s="13" t="s">
        <v>36</v>
      </c>
      <c r="G984" s="36">
        <v>1069403249</v>
      </c>
      <c r="H984" s="13"/>
      <c r="I984" s="37">
        <v>26</v>
      </c>
      <c r="J984" s="37" t="s">
        <v>70</v>
      </c>
      <c r="K984" s="38">
        <v>43537</v>
      </c>
      <c r="L984" s="39">
        <v>0.62986111111111109</v>
      </c>
      <c r="M984" s="37" t="s">
        <v>39</v>
      </c>
      <c r="N984" s="37" t="s">
        <v>188</v>
      </c>
      <c r="O984" s="37" t="s">
        <v>190</v>
      </c>
      <c r="P984" s="37" t="s">
        <v>188</v>
      </c>
      <c r="Q984" s="37">
        <v>3</v>
      </c>
      <c r="R984" s="13" t="s">
        <v>43</v>
      </c>
      <c r="S984" s="13" t="s">
        <v>44</v>
      </c>
      <c r="T984" s="13" t="s">
        <v>42</v>
      </c>
      <c r="U984" s="13" t="s">
        <v>52</v>
      </c>
      <c r="V984" s="13" t="s">
        <v>42</v>
      </c>
      <c r="W984" s="13" t="s">
        <v>46</v>
      </c>
      <c r="X984" s="13" t="s">
        <v>47</v>
      </c>
      <c r="Y984" s="13" t="s">
        <v>190</v>
      </c>
      <c r="Z984" s="13" t="s">
        <v>41</v>
      </c>
      <c r="AA984" s="13"/>
      <c r="AB984" s="13">
        <v>-1</v>
      </c>
      <c r="AC984" s="72">
        <f t="shared" si="2120"/>
        <v>0.5</v>
      </c>
      <c r="AD984" s="13">
        <v>1</v>
      </c>
      <c r="AE984" s="72">
        <f t="shared" ref="AE984" si="2172">VALUE(IF(AD984=-2,0%,IF(AD984=-1,50%,IF(AD984=0,100%,IF(AD984=1,50%,IF(AD984=2,0%))))))</f>
        <v>0.5</v>
      </c>
      <c r="AF984" s="13" t="s">
        <v>42</v>
      </c>
      <c r="AG984" s="13">
        <v>0</v>
      </c>
      <c r="AH984" s="13" t="s">
        <v>42</v>
      </c>
      <c r="AI984" s="13">
        <f t="shared" si="2107"/>
        <v>1</v>
      </c>
      <c r="AJ984" s="70">
        <f t="shared" si="2122"/>
        <v>0.66599999999999993</v>
      </c>
      <c r="AK984" s="59">
        <f t="shared" si="2123"/>
        <v>-1</v>
      </c>
      <c r="AL984" s="70">
        <f t="shared" ref="AL984" si="2173">VALUE(IF(AK984=-3,0%,IF(AK984=-2,33.3%,IF(AK984=-1,66.6%,IF(AK984=0,100%,IF(AK984=1,66.6%,IF(AK984=2,33.3%,IF(AK984=3,0%))))))))</f>
        <v>0.66599999999999993</v>
      </c>
      <c r="AM984" s="13" t="s">
        <v>190</v>
      </c>
      <c r="AN984" s="13" t="s">
        <v>41</v>
      </c>
      <c r="AO984" s="13"/>
      <c r="AP984" s="13">
        <v>101.31965006729475</v>
      </c>
      <c r="AQ984" s="13">
        <v>117.34261838440112</v>
      </c>
      <c r="AR984" s="13">
        <v>125.13020833333333</v>
      </c>
      <c r="AS984" s="13">
        <v>148.05555555555554</v>
      </c>
      <c r="AT984" s="36">
        <v>522.43524974999991</v>
      </c>
      <c r="AU984" s="36" t="str">
        <f t="shared" si="2125"/>
        <v>4</v>
      </c>
      <c r="AV984" s="36">
        <v>5.8272135971963621</v>
      </c>
      <c r="AW984" s="36">
        <v>518.31478749999997</v>
      </c>
      <c r="AX984" s="36">
        <v>526.55571199999997</v>
      </c>
      <c r="AY984" s="36">
        <v>515.2954057899999</v>
      </c>
      <c r="AZ984" s="36" t="str">
        <f t="shared" si="2126"/>
        <v>4</v>
      </c>
      <c r="BA984" s="36">
        <v>14.547797070674873</v>
      </c>
      <c r="BB984" s="36">
        <v>505.00855982999997</v>
      </c>
      <c r="BC984" s="36">
        <v>525.58225174999995</v>
      </c>
      <c r="BD984" s="36">
        <v>155689.90000000002</v>
      </c>
      <c r="BE984" s="36" t="s">
        <v>50</v>
      </c>
      <c r="BF984" s="36">
        <v>154312.1</v>
      </c>
      <c r="BG984" s="36">
        <v>159823.29999999999</v>
      </c>
      <c r="BH984" s="36">
        <v>514.18496374999995</v>
      </c>
      <c r="BI984" s="36">
        <v>17.49487995185326</v>
      </c>
      <c r="BJ984" s="36">
        <v>501.81421549999993</v>
      </c>
      <c r="BK984" s="36">
        <v>526.55571199999997</v>
      </c>
      <c r="BL984" s="36">
        <v>510.15176437499997</v>
      </c>
      <c r="BM984" s="36">
        <v>7.2735896215979476</v>
      </c>
      <c r="BN984" s="36">
        <v>505.00855982999997</v>
      </c>
      <c r="BO984" s="36">
        <v>515.29496891999997</v>
      </c>
      <c r="BP984" s="36">
        <v>157067.70000000001</v>
      </c>
      <c r="BQ984" s="36">
        <v>7596.5778911296593</v>
      </c>
      <c r="BR984" s="36">
        <v>148801</v>
      </c>
      <c r="BS984" s="36">
        <v>165334.39999999999</v>
      </c>
      <c r="BT984" s="36">
        <v>501.83850574999997</v>
      </c>
      <c r="BU984" s="36">
        <v>34.955408302722994</v>
      </c>
      <c r="BV984" s="36">
        <v>477.12129950000002</v>
      </c>
      <c r="BW984" s="36">
        <v>526.55571199999997</v>
      </c>
      <c r="BX984" s="36">
        <v>535.80920591500001</v>
      </c>
      <c r="BY984" s="36">
        <v>43.558691423260825</v>
      </c>
      <c r="BZ984" s="36">
        <v>505.00855982999997</v>
      </c>
      <c r="CA984" s="36">
        <v>566.60985200000005</v>
      </c>
      <c r="CB984" s="36">
        <v>166367.76874999999</v>
      </c>
      <c r="CC984" s="36">
        <v>9048.7479080602661</v>
      </c>
      <c r="CD984" s="36">
        <v>148801</v>
      </c>
      <c r="CE984" s="36">
        <v>176356.7</v>
      </c>
      <c r="CF984" s="36"/>
      <c r="CG984" s="40">
        <v>26.989000000000001</v>
      </c>
      <c r="CH984" s="40">
        <v>50.249000000000002</v>
      </c>
      <c r="CI984" s="40"/>
      <c r="CL984" s="5" t="str">
        <f t="shared" si="2131"/>
        <v>0.666_0.5_4</v>
      </c>
      <c r="CM984" s="95" t="str">
        <f t="shared" si="2132"/>
        <v>2R</v>
      </c>
      <c r="CN984" s="96">
        <f t="shared" si="2119"/>
        <v>21</v>
      </c>
      <c r="CO984" s="96" t="str">
        <f t="shared" si="2127"/>
        <v>0.666_0.5_4</v>
      </c>
      <c r="CP984" s="95" t="str">
        <f t="shared" si="2135"/>
        <v>2R</v>
      </c>
      <c r="CQ984" s="5">
        <f t="shared" si="2128"/>
        <v>9</v>
      </c>
      <c r="CV984" s="87"/>
      <c r="CW984" s="87"/>
      <c r="CX984" s="87"/>
      <c r="CY984" s="87"/>
      <c r="CZ984" s="87"/>
    </row>
    <row r="985" spans="1:104" s="5" customFormat="1">
      <c r="A985" s="13" t="s">
        <v>511</v>
      </c>
      <c r="B985" s="13">
        <v>2</v>
      </c>
      <c r="C985" s="13">
        <v>8</v>
      </c>
      <c r="D985" s="13" t="s">
        <v>85</v>
      </c>
      <c r="E985" s="35" t="s">
        <v>454</v>
      </c>
      <c r="F985" s="13" t="s">
        <v>36</v>
      </c>
      <c r="G985" s="36">
        <v>1069403249</v>
      </c>
      <c r="H985" s="13"/>
      <c r="I985" s="37">
        <v>26</v>
      </c>
      <c r="J985" s="37" t="s">
        <v>70</v>
      </c>
      <c r="K985" s="38">
        <v>43537</v>
      </c>
      <c r="L985" s="39">
        <v>0.64027777777777783</v>
      </c>
      <c r="M985" s="37" t="s">
        <v>39</v>
      </c>
      <c r="N985" s="37" t="s">
        <v>188</v>
      </c>
      <c r="O985" s="37" t="s">
        <v>190</v>
      </c>
      <c r="P985" s="37" t="s">
        <v>188</v>
      </c>
      <c r="Q985" s="37">
        <v>4</v>
      </c>
      <c r="R985" s="13" t="s">
        <v>43</v>
      </c>
      <c r="S985" s="13" t="s">
        <v>56</v>
      </c>
      <c r="T985" s="13" t="s">
        <v>42</v>
      </c>
      <c r="U985" s="13" t="s">
        <v>52</v>
      </c>
      <c r="V985" s="13" t="s">
        <v>42</v>
      </c>
      <c r="W985" s="13" t="s">
        <v>66</v>
      </c>
      <c r="X985" s="13" t="s">
        <v>47</v>
      </c>
      <c r="Y985" s="13" t="s">
        <v>41</v>
      </c>
      <c r="Z985" s="13" t="s">
        <v>41</v>
      </c>
      <c r="AA985" s="13"/>
      <c r="AB985" s="13">
        <v>-1</v>
      </c>
      <c r="AC985" s="72">
        <f t="shared" si="2120"/>
        <v>0.5</v>
      </c>
      <c r="AD985" s="13">
        <v>2</v>
      </c>
      <c r="AE985" s="72">
        <f t="shared" ref="AE985" si="2174">VALUE(IF(AD985=-2,0%,IF(AD985=-1,50%,IF(AD985=0,100%,IF(AD985=1,50%,IF(AD985=2,0%))))))</f>
        <v>0</v>
      </c>
      <c r="AF985" s="13" t="s">
        <v>42</v>
      </c>
      <c r="AG985" s="13">
        <v>0</v>
      </c>
      <c r="AH985" s="13" t="s">
        <v>42</v>
      </c>
      <c r="AI985" s="13">
        <f t="shared" si="2107"/>
        <v>0</v>
      </c>
      <c r="AJ985" s="70">
        <f t="shared" si="2122"/>
        <v>1</v>
      </c>
      <c r="AK985" s="59">
        <f t="shared" si="2123"/>
        <v>-1</v>
      </c>
      <c r="AL985" s="70">
        <f t="shared" ref="AL985" si="2175">VALUE(IF(AK985=-3,0%,IF(AK985=-2,33.3%,IF(AK985=-1,66.6%,IF(AK985=0,100%,IF(AK985=1,66.6%,IF(AK985=2,33.3%,IF(AK985=3,0%))))))))</f>
        <v>0.66599999999999993</v>
      </c>
      <c r="AM985" s="13" t="s">
        <v>41</v>
      </c>
      <c r="AN985" s="13" t="s">
        <v>41</v>
      </c>
      <c r="AO985" s="13"/>
      <c r="AP985" s="13">
        <v>101.31965006729475</v>
      </c>
      <c r="AQ985" s="13">
        <v>117.34261838440112</v>
      </c>
      <c r="AR985" s="13">
        <v>125.13020833333333</v>
      </c>
      <c r="AS985" s="13">
        <v>148.05555555555554</v>
      </c>
      <c r="AT985" s="36">
        <v>489.46775749999995</v>
      </c>
      <c r="AU985" s="36" t="str">
        <f t="shared" si="2125"/>
        <v>3</v>
      </c>
      <c r="AV985" s="36">
        <v>17.460528350869733</v>
      </c>
      <c r="AW985" s="36">
        <v>477.12129950000002</v>
      </c>
      <c r="AX985" s="36">
        <v>501.81421549999993</v>
      </c>
      <c r="AY985" s="36">
        <v>489.58069367500002</v>
      </c>
      <c r="AZ985" s="36" t="str">
        <f t="shared" si="2126"/>
        <v>3</v>
      </c>
      <c r="BA985" s="36">
        <v>7.2723539666399555</v>
      </c>
      <c r="BB985" s="36">
        <v>484.43836286999999</v>
      </c>
      <c r="BC985" s="36">
        <v>494.72302447999999</v>
      </c>
      <c r="BD985" s="36">
        <v>151556.54999999999</v>
      </c>
      <c r="BE985" s="36" t="s">
        <v>50</v>
      </c>
      <c r="BF985" s="36">
        <v>148801</v>
      </c>
      <c r="BG985" s="36">
        <v>154312.1</v>
      </c>
      <c r="BH985" s="36">
        <v>448.13439949999997</v>
      </c>
      <c r="BI985" s="36">
        <v>40.993667111152696</v>
      </c>
      <c r="BJ985" s="36">
        <v>419.14749949999998</v>
      </c>
      <c r="BK985" s="36">
        <v>477.12129950000002</v>
      </c>
      <c r="BL985" s="36">
        <v>479.36155346999999</v>
      </c>
      <c r="BM985" s="36">
        <v>7.179692707063178</v>
      </c>
      <c r="BN985" s="36">
        <v>474.28474407000004</v>
      </c>
      <c r="BO985" s="36">
        <v>484.43836286999999</v>
      </c>
      <c r="BP985" s="36">
        <v>120785.96666666666</v>
      </c>
      <c r="BQ985" s="36">
        <v>46581.966299831882</v>
      </c>
      <c r="BR985" s="36">
        <v>57867</v>
      </c>
      <c r="BS985" s="36">
        <v>159823.29999999999</v>
      </c>
      <c r="BT985" s="36">
        <v>501.83850574999997</v>
      </c>
      <c r="BU985" s="36">
        <v>34.955408302722994</v>
      </c>
      <c r="BV985" s="36">
        <v>477.12129950000002</v>
      </c>
      <c r="BW985" s="36">
        <v>526.55571199999997</v>
      </c>
      <c r="BX985" s="36">
        <v>494.72346134999998</v>
      </c>
      <c r="BY985" s="36">
        <v>14.545325760758887</v>
      </c>
      <c r="BZ985" s="36">
        <v>484.43836286999999</v>
      </c>
      <c r="CA985" s="36">
        <v>505.00855982999997</v>
      </c>
      <c r="CB985" s="36">
        <v>128995.28750000003</v>
      </c>
      <c r="CC985" s="36">
        <v>39501.49838138411</v>
      </c>
      <c r="CD985" s="36">
        <v>57867</v>
      </c>
      <c r="CE985" s="36">
        <v>159823.29999999999</v>
      </c>
      <c r="CF985" s="36"/>
      <c r="CG985" s="40">
        <v>27.062999999999999</v>
      </c>
      <c r="CH985" s="40">
        <v>49.167999999999999</v>
      </c>
      <c r="CI985" s="40"/>
      <c r="CL985" s="5" t="str">
        <f t="shared" si="2131"/>
        <v>1_0.5_3</v>
      </c>
      <c r="CM985" s="95" t="str">
        <f t="shared" si="2132"/>
        <v>2I</v>
      </c>
      <c r="CN985" s="96">
        <f t="shared" si="2119"/>
        <v>35</v>
      </c>
      <c r="CO985" s="96" t="str">
        <f t="shared" si="2127"/>
        <v>0.666_0_3</v>
      </c>
      <c r="CP985" s="95" t="str">
        <f t="shared" si="2135"/>
        <v>2E</v>
      </c>
      <c r="CQ985" s="5">
        <f t="shared" si="2128"/>
        <v>7</v>
      </c>
      <c r="CV985" s="87"/>
      <c r="CW985" s="87"/>
      <c r="CX985" s="87"/>
      <c r="CY985" s="87"/>
      <c r="CZ985" s="87"/>
    </row>
    <row r="986" spans="1:104" s="5" customFormat="1">
      <c r="A986" s="13" t="s">
        <v>511</v>
      </c>
      <c r="B986" s="13">
        <v>2</v>
      </c>
      <c r="C986" s="13">
        <v>8</v>
      </c>
      <c r="D986" s="13" t="s">
        <v>85</v>
      </c>
      <c r="E986" s="35" t="s">
        <v>454</v>
      </c>
      <c r="F986" s="13" t="s">
        <v>36</v>
      </c>
      <c r="G986" s="36">
        <v>1069403249</v>
      </c>
      <c r="H986" s="13"/>
      <c r="I986" s="37">
        <v>26</v>
      </c>
      <c r="J986" s="37" t="s">
        <v>70</v>
      </c>
      <c r="K986" s="38">
        <v>43537</v>
      </c>
      <c r="L986" s="39">
        <v>0.65069444444444446</v>
      </c>
      <c r="M986" s="37" t="s">
        <v>39</v>
      </c>
      <c r="N986" s="37" t="s">
        <v>188</v>
      </c>
      <c r="O986" s="37" t="s">
        <v>190</v>
      </c>
      <c r="P986" s="37" t="s">
        <v>188</v>
      </c>
      <c r="Q986" s="37">
        <v>5</v>
      </c>
      <c r="R986" s="13" t="s">
        <v>43</v>
      </c>
      <c r="S986" s="13" t="s">
        <v>44</v>
      </c>
      <c r="T986" s="13" t="s">
        <v>42</v>
      </c>
      <c r="U986" s="13" t="s">
        <v>52</v>
      </c>
      <c r="V986" s="13" t="s">
        <v>42</v>
      </c>
      <c r="W986" s="13" t="s">
        <v>66</v>
      </c>
      <c r="X986" s="13" t="s">
        <v>47</v>
      </c>
      <c r="Y986" s="13" t="s">
        <v>41</v>
      </c>
      <c r="Z986" s="13" t="s">
        <v>41</v>
      </c>
      <c r="AA986" s="13"/>
      <c r="AB986" s="13">
        <v>-1</v>
      </c>
      <c r="AC986" s="72">
        <f t="shared" si="2120"/>
        <v>0.5</v>
      </c>
      <c r="AD986" s="13">
        <v>1</v>
      </c>
      <c r="AE986" s="72">
        <f t="shared" ref="AE986" si="2176">VALUE(IF(AD986=-2,0%,IF(AD986=-1,50%,IF(AD986=0,100%,IF(AD986=1,50%,IF(AD986=2,0%))))))</f>
        <v>0.5</v>
      </c>
      <c r="AF986" s="13" t="s">
        <v>42</v>
      </c>
      <c r="AG986" s="13">
        <v>0</v>
      </c>
      <c r="AH986" s="13" t="s">
        <v>42</v>
      </c>
      <c r="AI986" s="13">
        <f t="shared" si="2107"/>
        <v>0</v>
      </c>
      <c r="AJ986" s="70">
        <f t="shared" si="2122"/>
        <v>1</v>
      </c>
      <c r="AK986" s="59">
        <f t="shared" si="2123"/>
        <v>-1</v>
      </c>
      <c r="AL986" s="70">
        <f t="shared" ref="AL986" si="2177">VALUE(IF(AK986=-3,0%,IF(AK986=-2,33.3%,IF(AK986=-1,66.6%,IF(AK986=0,100%,IF(AK986=1,66.6%,IF(AK986=2,33.3%,IF(AK986=3,0%))))))))</f>
        <v>0.66599999999999993</v>
      </c>
      <c r="AM986" s="13" t="s">
        <v>41</v>
      </c>
      <c r="AN986" s="13" t="s">
        <v>41</v>
      </c>
      <c r="AO986" s="13"/>
      <c r="AP986" s="13">
        <v>101.31965006729475</v>
      </c>
      <c r="AQ986" s="13">
        <v>117.34261838440112</v>
      </c>
      <c r="AR986" s="13">
        <v>125.13020833333333</v>
      </c>
      <c r="AS986" s="13">
        <v>148.05555555555554</v>
      </c>
      <c r="AT986" s="36">
        <v>431.48731874999999</v>
      </c>
      <c r="AU986" s="36" t="str">
        <f t="shared" si="2125"/>
        <v>3</v>
      </c>
      <c r="AV986" s="36">
        <v>76.234640487458506</v>
      </c>
      <c r="AW986" s="36">
        <v>377.58128749999997</v>
      </c>
      <c r="AX986" s="36">
        <v>485.39335000000005</v>
      </c>
      <c r="AY986" s="36">
        <v>433.22726347499997</v>
      </c>
      <c r="AZ986" s="36" t="str">
        <f t="shared" si="2126"/>
        <v>3</v>
      </c>
      <c r="BA986" s="36">
        <v>43.52179362975324</v>
      </c>
      <c r="BB986" s="36">
        <v>402.45270806999997</v>
      </c>
      <c r="BC986" s="36">
        <v>464.00181887999997</v>
      </c>
      <c r="BD986" s="36">
        <v>90245.024999999994</v>
      </c>
      <c r="BE986" s="36" t="s">
        <v>50</v>
      </c>
      <c r="BF986" s="36">
        <v>49600.3</v>
      </c>
      <c r="BG986" s="36">
        <v>121245.2</v>
      </c>
      <c r="BH986" s="36">
        <v>431.48731874999999</v>
      </c>
      <c r="BI986" s="36">
        <v>76.234640487458506</v>
      </c>
      <c r="BJ986" s="36">
        <v>377.58128749999997</v>
      </c>
      <c r="BK986" s="36">
        <v>485.39335000000005</v>
      </c>
      <c r="BL986" s="36">
        <v>484.53128003500001</v>
      </c>
      <c r="BM986" s="36">
        <v>116.0766296531189</v>
      </c>
      <c r="BN986" s="36">
        <v>402.45270806999997</v>
      </c>
      <c r="BO986" s="36">
        <v>566.60985200000005</v>
      </c>
      <c r="BP986" s="36">
        <v>98282.133333333346</v>
      </c>
      <c r="BQ986" s="36">
        <v>43592.689797839601</v>
      </c>
      <c r="BR986" s="36">
        <v>49600.3</v>
      </c>
      <c r="BS986" s="36">
        <v>137778.70000000001</v>
      </c>
      <c r="BT986" s="36">
        <v>427.3512935</v>
      </c>
      <c r="BU986" s="36">
        <v>70.38541748458988</v>
      </c>
      <c r="BV986" s="36">
        <v>377.58128749999997</v>
      </c>
      <c r="BW986" s="36">
        <v>477.12129950000002</v>
      </c>
      <c r="BX986" s="36">
        <v>443.44553546999998</v>
      </c>
      <c r="BY986" s="36">
        <v>57.972612469099438</v>
      </c>
      <c r="BZ986" s="36">
        <v>402.45270806999997</v>
      </c>
      <c r="CA986" s="36">
        <v>484.43836286999999</v>
      </c>
      <c r="CB986" s="36">
        <v>127789.72499999999</v>
      </c>
      <c r="CC986" s="36">
        <v>35157.421082525478</v>
      </c>
      <c r="CD986" s="36">
        <v>49600.3</v>
      </c>
      <c r="CE986" s="36">
        <v>154312.1</v>
      </c>
      <c r="CF986" s="36"/>
      <c r="CG986" s="40">
        <v>26.451000000000001</v>
      </c>
      <c r="CH986" s="40">
        <v>49.73</v>
      </c>
      <c r="CI986" s="40"/>
      <c r="CL986" s="5" t="str">
        <f t="shared" si="2131"/>
        <v>1_0.5_3</v>
      </c>
      <c r="CM986" s="95" t="str">
        <f t="shared" si="2132"/>
        <v>2I</v>
      </c>
      <c r="CN986" s="96">
        <f t="shared" si="2119"/>
        <v>35</v>
      </c>
      <c r="CO986" s="96" t="str">
        <f t="shared" si="2127"/>
        <v>0.666_0.5_3</v>
      </c>
      <c r="CP986" s="95" t="str">
        <f t="shared" si="2135"/>
        <v>2F</v>
      </c>
      <c r="CQ986" s="5">
        <f t="shared" si="2128"/>
        <v>13</v>
      </c>
      <c r="CV986" s="87"/>
      <c r="CW986" s="87"/>
      <c r="CX986" s="87"/>
      <c r="CY986" s="87"/>
      <c r="CZ986" s="87"/>
    </row>
    <row r="987" spans="1:104" s="5" customFormat="1">
      <c r="A987" s="13" t="s">
        <v>511</v>
      </c>
      <c r="B987" s="13">
        <v>2</v>
      </c>
      <c r="C987" s="13">
        <v>9</v>
      </c>
      <c r="D987" s="13" t="s">
        <v>117</v>
      </c>
      <c r="E987" s="35" t="s">
        <v>455</v>
      </c>
      <c r="F987" s="13" t="s">
        <v>36</v>
      </c>
      <c r="G987" s="36">
        <v>1053847330</v>
      </c>
      <c r="H987" s="13"/>
      <c r="I987" s="37">
        <v>23</v>
      </c>
      <c r="J987" s="37" t="s">
        <v>38</v>
      </c>
      <c r="K987" s="38">
        <v>43537</v>
      </c>
      <c r="L987" s="39">
        <v>0.60416666666666663</v>
      </c>
      <c r="M987" s="37" t="s">
        <v>39</v>
      </c>
      <c r="N987" s="37" t="s">
        <v>190</v>
      </c>
      <c r="O987" s="37" t="s">
        <v>190</v>
      </c>
      <c r="P987" s="37" t="s">
        <v>190</v>
      </c>
      <c r="Q987" s="37">
        <v>1</v>
      </c>
      <c r="R987" s="13" t="s">
        <v>55</v>
      </c>
      <c r="S987" s="13" t="s">
        <v>63</v>
      </c>
      <c r="T987" s="13" t="s">
        <v>42</v>
      </c>
      <c r="U987" s="13" t="s">
        <v>52</v>
      </c>
      <c r="V987" s="13" t="s">
        <v>42</v>
      </c>
      <c r="W987" s="13" t="s">
        <v>66</v>
      </c>
      <c r="X987" s="13" t="s">
        <v>76</v>
      </c>
      <c r="Y987" s="13" t="s">
        <v>41</v>
      </c>
      <c r="Z987" s="13" t="s">
        <v>41</v>
      </c>
      <c r="AA987" s="13"/>
      <c r="AB987" s="13">
        <v>0</v>
      </c>
      <c r="AC987" s="72">
        <f t="shared" si="2120"/>
        <v>1</v>
      </c>
      <c r="AD987" s="13">
        <v>0</v>
      </c>
      <c r="AE987" s="72">
        <f t="shared" ref="AE987" si="2178">VALUE(IF(AD987=-2,0%,IF(AD987=-1,50%,IF(AD987=0,100%,IF(AD987=1,50%,IF(AD987=2,0%))))))</f>
        <v>1</v>
      </c>
      <c r="AF987" s="13" t="s">
        <v>42</v>
      </c>
      <c r="AG987" s="13">
        <v>0</v>
      </c>
      <c r="AH987" s="13" t="s">
        <v>42</v>
      </c>
      <c r="AI987" s="13">
        <f t="shared" si="2107"/>
        <v>0</v>
      </c>
      <c r="AJ987" s="70">
        <f t="shared" si="2122"/>
        <v>1</v>
      </c>
      <c r="AK987" s="59">
        <f t="shared" si="2123"/>
        <v>0</v>
      </c>
      <c r="AL987" s="70">
        <f t="shared" ref="AL987" si="2179">VALUE(IF(AK987=-3,0%,IF(AK987=-2,33.3%,IF(AK987=-1,66.6%,IF(AK987=0,100%,IF(AK987=1,66.6%,IF(AK987=2,33.3%,IF(AK987=3,0%))))))))</f>
        <v>1</v>
      </c>
      <c r="AM987" s="13" t="s">
        <v>41</v>
      </c>
      <c r="AN987" s="13" t="s">
        <v>41</v>
      </c>
      <c r="AO987" s="13"/>
      <c r="AP987" s="13">
        <v>101.31965006729475</v>
      </c>
      <c r="AQ987" s="13">
        <v>117.34261838440112</v>
      </c>
      <c r="AR987" s="13">
        <v>125.13020833333333</v>
      </c>
      <c r="AS987" s="13">
        <v>148.05555555555554</v>
      </c>
      <c r="AT987" s="36">
        <v>269.28775717500002</v>
      </c>
      <c r="AU987" s="36" t="str">
        <f t="shared" si="2125"/>
        <v>2</v>
      </c>
      <c r="AV987" s="36">
        <v>5.7201590659515213</v>
      </c>
      <c r="AW987" s="36">
        <v>265.24299391</v>
      </c>
      <c r="AX987" s="36">
        <v>273.33252044000005</v>
      </c>
      <c r="AY987" s="36">
        <v>354.55199999999996</v>
      </c>
      <c r="AZ987" s="36" t="str">
        <f t="shared" si="2126"/>
        <v>3</v>
      </c>
      <c r="BA987" s="36">
        <v>0</v>
      </c>
      <c r="BB987" s="36">
        <v>354.55199999999996</v>
      </c>
      <c r="BC987" s="36">
        <v>354.55199999999996</v>
      </c>
      <c r="BD987" s="36">
        <v>176356.7</v>
      </c>
      <c r="BE987" s="36" t="s">
        <v>50</v>
      </c>
      <c r="BF987" s="36">
        <v>176356.7</v>
      </c>
      <c r="BG987" s="36">
        <v>176356.7</v>
      </c>
      <c r="BH987" s="36">
        <v>325.70217571000001</v>
      </c>
      <c r="BI987" s="36">
        <v>85.502194871540553</v>
      </c>
      <c r="BJ987" s="36">
        <v>265.24299391</v>
      </c>
      <c r="BK987" s="36">
        <v>386.16135751000002</v>
      </c>
      <c r="BL987" s="36">
        <v>348.04804799999999</v>
      </c>
      <c r="BM987" s="36">
        <v>9.1979771274236128</v>
      </c>
      <c r="BN987" s="36">
        <v>341.54409599999997</v>
      </c>
      <c r="BO987" s="36">
        <v>354.55199999999996</v>
      </c>
      <c r="BP987" s="36">
        <v>176356.69999999998</v>
      </c>
      <c r="BQ987" s="36">
        <v>3.188164890191786E-11</v>
      </c>
      <c r="BR987" s="36">
        <v>176356.7</v>
      </c>
      <c r="BS987" s="36">
        <v>176356.7</v>
      </c>
      <c r="BT987" s="36">
        <v>305.56308634999999</v>
      </c>
      <c r="BU987" s="36">
        <v>57.021221564784611</v>
      </c>
      <c r="BV987" s="36">
        <v>265.24299391</v>
      </c>
      <c r="BW987" s="36">
        <v>345.88317878999999</v>
      </c>
      <c r="BX987" s="36">
        <v>341.45451049999997</v>
      </c>
      <c r="BY987" s="36">
        <v>18.522647283939158</v>
      </c>
      <c r="BZ987" s="36">
        <v>328.35702100000003</v>
      </c>
      <c r="CA987" s="36">
        <v>354.55199999999996</v>
      </c>
      <c r="CB987" s="36">
        <v>176356.70000000004</v>
      </c>
      <c r="CC987" s="36">
        <v>3.0058306845273019E-11</v>
      </c>
      <c r="CD987" s="36">
        <v>176356.7</v>
      </c>
      <c r="CE987" s="36">
        <v>176356.7</v>
      </c>
      <c r="CF987" s="36"/>
      <c r="CG987" s="40">
        <v>27.308</v>
      </c>
      <c r="CH987" s="40">
        <v>54.777000000000001</v>
      </c>
      <c r="CI987" s="40"/>
      <c r="CL987" s="5" t="str">
        <f t="shared" si="2131"/>
        <v>1_1_3</v>
      </c>
      <c r="CM987" s="95" t="str">
        <f t="shared" si="2132"/>
        <v>2J</v>
      </c>
      <c r="CN987" s="96">
        <f t="shared" si="2119"/>
        <v>54</v>
      </c>
      <c r="CO987" s="96" t="str">
        <f t="shared" si="2127"/>
        <v>1_1_3</v>
      </c>
      <c r="CP987" s="95" t="str">
        <f t="shared" si="2135"/>
        <v>2J</v>
      </c>
      <c r="CQ987" s="5">
        <f t="shared" si="2128"/>
        <v>37</v>
      </c>
      <c r="CV987" s="87"/>
      <c r="CW987" s="87"/>
      <c r="CX987" s="87"/>
      <c r="CY987" s="87"/>
      <c r="CZ987" s="87"/>
    </row>
    <row r="988" spans="1:104" s="5" customFormat="1">
      <c r="A988" s="13" t="s">
        <v>511</v>
      </c>
      <c r="B988" s="13">
        <v>2</v>
      </c>
      <c r="C988" s="13">
        <v>9</v>
      </c>
      <c r="D988" s="13" t="s">
        <v>117</v>
      </c>
      <c r="E988" s="35" t="s">
        <v>455</v>
      </c>
      <c r="F988" s="13" t="s">
        <v>36</v>
      </c>
      <c r="G988" s="36">
        <v>1053847330</v>
      </c>
      <c r="H988" s="13"/>
      <c r="I988" s="37">
        <v>23</v>
      </c>
      <c r="J988" s="37" t="s">
        <v>38</v>
      </c>
      <c r="K988" s="38">
        <v>43537</v>
      </c>
      <c r="L988" s="39">
        <v>0.62013888888888891</v>
      </c>
      <c r="M988" s="37" t="s">
        <v>39</v>
      </c>
      <c r="N988" s="37" t="s">
        <v>190</v>
      </c>
      <c r="O988" s="37" t="s">
        <v>190</v>
      </c>
      <c r="P988" s="37" t="s">
        <v>190</v>
      </c>
      <c r="Q988" s="37">
        <v>2</v>
      </c>
      <c r="R988" s="13" t="s">
        <v>55</v>
      </c>
      <c r="S988" s="13" t="s">
        <v>63</v>
      </c>
      <c r="T988" s="13" t="s">
        <v>42</v>
      </c>
      <c r="U988" s="13" t="s">
        <v>52</v>
      </c>
      <c r="V988" s="13" t="s">
        <v>42</v>
      </c>
      <c r="W988" s="13" t="s">
        <v>72</v>
      </c>
      <c r="X988" s="13" t="s">
        <v>106</v>
      </c>
      <c r="Y988" s="13" t="s">
        <v>41</v>
      </c>
      <c r="Z988" s="13" t="s">
        <v>41</v>
      </c>
      <c r="AA988" s="13"/>
      <c r="AB988" s="13">
        <v>0</v>
      </c>
      <c r="AC988" s="72">
        <f t="shared" si="2120"/>
        <v>1</v>
      </c>
      <c r="AD988" s="13">
        <v>0</v>
      </c>
      <c r="AE988" s="72">
        <f t="shared" ref="AE988" si="2180">VALUE(IF(AD988=-2,0%,IF(AD988=-1,50%,IF(AD988=0,100%,IF(AD988=1,50%,IF(AD988=2,0%))))))</f>
        <v>1</v>
      </c>
      <c r="AF988" s="13" t="s">
        <v>42</v>
      </c>
      <c r="AG988" s="13">
        <v>0</v>
      </c>
      <c r="AH988" s="13" t="s">
        <v>42</v>
      </c>
      <c r="AI988" s="13">
        <f t="shared" si="2107"/>
        <v>-1</v>
      </c>
      <c r="AJ988" s="70">
        <f t="shared" si="2122"/>
        <v>0.66599999999999993</v>
      </c>
      <c r="AK988" s="59">
        <f t="shared" si="2123"/>
        <v>1</v>
      </c>
      <c r="AL988" s="70">
        <f t="shared" ref="AL988" si="2181">VALUE(IF(AK988=-3,0%,IF(AK988=-2,33.3%,IF(AK988=-1,66.6%,IF(AK988=0,100%,IF(AK988=1,66.6%,IF(AK988=2,33.3%,IF(AK988=3,0%))))))))</f>
        <v>0.66599999999999993</v>
      </c>
      <c r="AM988" s="13" t="s">
        <v>41</v>
      </c>
      <c r="AN988" s="13" t="s">
        <v>41</v>
      </c>
      <c r="AO988" s="13"/>
      <c r="AP988" s="13">
        <v>101.31965006729475</v>
      </c>
      <c r="AQ988" s="13">
        <v>117.34261838440112</v>
      </c>
      <c r="AR988" s="13">
        <v>125.13020833333333</v>
      </c>
      <c r="AS988" s="13">
        <v>148.05555555555554</v>
      </c>
      <c r="AT988" s="36">
        <v>374.10114389999995</v>
      </c>
      <c r="AU988" s="36" t="str">
        <f t="shared" si="2125"/>
        <v>3</v>
      </c>
      <c r="AV988" s="36">
        <v>5.6375809793688871</v>
      </c>
      <c r="AW988" s="36">
        <v>370.11477215999992</v>
      </c>
      <c r="AX988" s="36">
        <v>378.08751563999999</v>
      </c>
      <c r="AY988" s="36">
        <v>393.90213599999993</v>
      </c>
      <c r="AZ988" s="36" t="str">
        <f t="shared" si="2126"/>
        <v>3</v>
      </c>
      <c r="BA988" s="36">
        <v>74.045450267272983</v>
      </c>
      <c r="BB988" s="36">
        <v>341.54409599999997</v>
      </c>
      <c r="BC988" s="36">
        <v>446.26017599999994</v>
      </c>
      <c r="BD988" s="36">
        <v>169467.8</v>
      </c>
      <c r="BE988" s="36" t="s">
        <v>50</v>
      </c>
      <c r="BF988" s="36">
        <v>165334.39999999999</v>
      </c>
      <c r="BG988" s="36">
        <v>170845.6</v>
      </c>
      <c r="BH988" s="36">
        <v>398.26650341499999</v>
      </c>
      <c r="BI988" s="36">
        <v>28.537398186365877</v>
      </c>
      <c r="BJ988" s="36">
        <v>378.08751563999999</v>
      </c>
      <c r="BK988" s="36">
        <v>418.44549118999998</v>
      </c>
      <c r="BL988" s="36">
        <v>426.69317999999998</v>
      </c>
      <c r="BM988" s="36">
        <v>27.671911118100088</v>
      </c>
      <c r="BN988" s="36">
        <v>407.12618399999997</v>
      </c>
      <c r="BO988" s="36">
        <v>446.26017599999994</v>
      </c>
      <c r="BP988" s="36">
        <v>148341.70000000001</v>
      </c>
      <c r="BQ988" s="36">
        <v>47549.968319526721</v>
      </c>
      <c r="BR988" s="36">
        <v>57867</v>
      </c>
      <c r="BS988" s="36">
        <v>176356.7</v>
      </c>
      <c r="BT988" s="36">
        <v>361.98534721499999</v>
      </c>
      <c r="BU988" s="36">
        <v>22.771904970250823</v>
      </c>
      <c r="BV988" s="36">
        <v>345.88317878999999</v>
      </c>
      <c r="BW988" s="36">
        <v>378.08751563999999</v>
      </c>
      <c r="BX988" s="36">
        <v>413.56211599999995</v>
      </c>
      <c r="BY988" s="36">
        <v>46.242039915289162</v>
      </c>
      <c r="BZ988" s="36">
        <v>380.86405600000001</v>
      </c>
      <c r="CA988" s="36">
        <v>446.26017599999994</v>
      </c>
      <c r="CB988" s="36">
        <v>162062.16875000001</v>
      </c>
      <c r="CC988" s="36">
        <v>30206.240035081461</v>
      </c>
      <c r="CD988" s="36">
        <v>57867</v>
      </c>
      <c r="CE988" s="36">
        <v>176356.7</v>
      </c>
      <c r="CF988" s="36"/>
      <c r="CG988" s="40">
        <v>26.965</v>
      </c>
      <c r="CH988" s="40">
        <v>49.957000000000001</v>
      </c>
      <c r="CI988" s="40"/>
      <c r="CL988" s="5" t="str">
        <f t="shared" si="2131"/>
        <v>0.666_1_3</v>
      </c>
      <c r="CM988" s="95" t="str">
        <f t="shared" si="2132"/>
        <v>2G</v>
      </c>
      <c r="CN988" s="96">
        <f t="shared" si="2119"/>
        <v>22</v>
      </c>
      <c r="CO988" s="96" t="str">
        <f t="shared" si="2127"/>
        <v>0.666_1_3</v>
      </c>
      <c r="CP988" s="95" t="str">
        <f t="shared" si="2135"/>
        <v>2G</v>
      </c>
      <c r="CQ988" s="5">
        <f t="shared" si="2128"/>
        <v>27</v>
      </c>
      <c r="CV988" s="87"/>
      <c r="CW988" s="87"/>
      <c r="CX988" s="87"/>
      <c r="CY988" s="87"/>
      <c r="CZ988" s="87"/>
    </row>
    <row r="989" spans="1:104" s="5" customFormat="1">
      <c r="A989" s="13" t="s">
        <v>511</v>
      </c>
      <c r="B989" s="13">
        <v>2</v>
      </c>
      <c r="C989" s="13">
        <v>9</v>
      </c>
      <c r="D989" s="13" t="s">
        <v>117</v>
      </c>
      <c r="E989" s="35" t="s">
        <v>455</v>
      </c>
      <c r="F989" s="13" t="s">
        <v>36</v>
      </c>
      <c r="G989" s="36">
        <v>1053847330</v>
      </c>
      <c r="H989" s="13"/>
      <c r="I989" s="37">
        <v>23</v>
      </c>
      <c r="J989" s="37" t="s">
        <v>38</v>
      </c>
      <c r="K989" s="38">
        <v>43537</v>
      </c>
      <c r="L989" s="39">
        <v>0.62986111111111109</v>
      </c>
      <c r="M989" s="37" t="s">
        <v>39</v>
      </c>
      <c r="N989" s="37" t="s">
        <v>190</v>
      </c>
      <c r="O989" s="37" t="s">
        <v>190</v>
      </c>
      <c r="P989" s="37" t="s">
        <v>190</v>
      </c>
      <c r="Q989" s="37">
        <v>3</v>
      </c>
      <c r="R989" s="13" t="s">
        <v>55</v>
      </c>
      <c r="S989" s="13" t="s">
        <v>44</v>
      </c>
      <c r="T989" s="13" t="s">
        <v>42</v>
      </c>
      <c r="U989" s="13" t="s">
        <v>52</v>
      </c>
      <c r="V989" s="13" t="s">
        <v>42</v>
      </c>
      <c r="W989" s="13" t="s">
        <v>72</v>
      </c>
      <c r="X989" s="13" t="s">
        <v>106</v>
      </c>
      <c r="Y989" s="13" t="s">
        <v>41</v>
      </c>
      <c r="Z989" s="13" t="s">
        <v>41</v>
      </c>
      <c r="AA989" s="13"/>
      <c r="AB989" s="13">
        <v>0</v>
      </c>
      <c r="AC989" s="72">
        <f t="shared" si="2120"/>
        <v>1</v>
      </c>
      <c r="AD989" s="13">
        <v>1</v>
      </c>
      <c r="AE989" s="72">
        <f t="shared" ref="AE989" si="2182">VALUE(IF(AD989=-2,0%,IF(AD989=-1,50%,IF(AD989=0,100%,IF(AD989=1,50%,IF(AD989=2,0%))))))</f>
        <v>0.5</v>
      </c>
      <c r="AF989" s="13" t="s">
        <v>42</v>
      </c>
      <c r="AG989" s="13">
        <v>0</v>
      </c>
      <c r="AH989" s="13" t="s">
        <v>42</v>
      </c>
      <c r="AI989" s="13">
        <f t="shared" si="2107"/>
        <v>-1</v>
      </c>
      <c r="AJ989" s="70">
        <f t="shared" si="2122"/>
        <v>0.66599999999999993</v>
      </c>
      <c r="AK989" s="59">
        <f t="shared" si="2123"/>
        <v>1</v>
      </c>
      <c r="AL989" s="70">
        <f t="shared" ref="AL989" si="2183">VALUE(IF(AK989=-3,0%,IF(AK989=-2,33.3%,IF(AK989=-1,66.6%,IF(AK989=0,100%,IF(AK989=1,66.6%,IF(AK989=2,33.3%,IF(AK989=3,0%))))))))</f>
        <v>0.66599999999999993</v>
      </c>
      <c r="AM989" s="13" t="s">
        <v>41</v>
      </c>
      <c r="AN989" s="13" t="s">
        <v>41</v>
      </c>
      <c r="AO989" s="13"/>
      <c r="AP989" s="13">
        <v>101.31965006729475</v>
      </c>
      <c r="AQ989" s="13">
        <v>117.34261838440112</v>
      </c>
      <c r="AR989" s="13">
        <v>125.13020833333333</v>
      </c>
      <c r="AS989" s="13">
        <v>148.05555555555554</v>
      </c>
      <c r="AT989" s="36">
        <v>386.21022163499993</v>
      </c>
      <c r="AU989" s="36" t="str">
        <f t="shared" si="2125"/>
        <v>3</v>
      </c>
      <c r="AV989" s="36">
        <v>22.762402940035926</v>
      </c>
      <c r="AW989" s="36">
        <v>370.11477215999992</v>
      </c>
      <c r="AX989" s="36">
        <v>402.30567110999993</v>
      </c>
      <c r="AY989" s="36">
        <v>354.55199999999996</v>
      </c>
      <c r="AZ989" s="36" t="str">
        <f t="shared" si="2126"/>
        <v>3</v>
      </c>
      <c r="BA989" s="36">
        <v>0</v>
      </c>
      <c r="BB989" s="36">
        <v>354.55199999999996</v>
      </c>
      <c r="BC989" s="36">
        <v>354.55199999999996</v>
      </c>
      <c r="BD989" s="36">
        <v>155689.90000000002</v>
      </c>
      <c r="BE989" s="36" t="s">
        <v>50</v>
      </c>
      <c r="BF989" s="36">
        <v>154312.1</v>
      </c>
      <c r="BG989" s="36">
        <v>159823.29999999999</v>
      </c>
      <c r="BH989" s="36">
        <v>374.09442494999996</v>
      </c>
      <c r="BI989" s="36">
        <v>39.896726930917865</v>
      </c>
      <c r="BJ989" s="36">
        <v>345.88317878999999</v>
      </c>
      <c r="BK989" s="36">
        <v>402.30567110999993</v>
      </c>
      <c r="BL989" s="36">
        <v>354.55199999999996</v>
      </c>
      <c r="BM989" s="36">
        <v>0</v>
      </c>
      <c r="BN989" s="36">
        <v>354.55199999999996</v>
      </c>
      <c r="BO989" s="36">
        <v>354.55199999999996</v>
      </c>
      <c r="BP989" s="36">
        <v>157067.70000000001</v>
      </c>
      <c r="BQ989" s="36">
        <v>7596.5778911296593</v>
      </c>
      <c r="BR989" s="36">
        <v>148801</v>
      </c>
      <c r="BS989" s="36">
        <v>165334.39999999999</v>
      </c>
      <c r="BT989" s="36">
        <v>398.269873555</v>
      </c>
      <c r="BU989" s="36">
        <v>5.7074796372731189</v>
      </c>
      <c r="BV989" s="36">
        <v>394.23407600000002</v>
      </c>
      <c r="BW989" s="36">
        <v>402.30567110999993</v>
      </c>
      <c r="BX989" s="36">
        <v>367.70802800000001</v>
      </c>
      <c r="BY989" s="36">
        <v>18.605433224560212</v>
      </c>
      <c r="BZ989" s="36">
        <v>354.55199999999996</v>
      </c>
      <c r="CA989" s="36">
        <v>380.86405600000001</v>
      </c>
      <c r="CB989" s="36">
        <v>166367.76874999999</v>
      </c>
      <c r="CC989" s="36">
        <v>9048.7479080602661</v>
      </c>
      <c r="CD989" s="36">
        <v>148801</v>
      </c>
      <c r="CE989" s="36">
        <v>176356.7</v>
      </c>
      <c r="CF989" s="36"/>
      <c r="CG989" s="40">
        <v>26.989000000000001</v>
      </c>
      <c r="CH989" s="40">
        <v>50.249000000000002</v>
      </c>
      <c r="CI989" s="40"/>
      <c r="CL989" s="5" t="str">
        <f t="shared" si="2131"/>
        <v>0.666_1_3</v>
      </c>
      <c r="CM989" s="95" t="str">
        <f t="shared" si="2132"/>
        <v>2G</v>
      </c>
      <c r="CN989" s="96">
        <f t="shared" si="2119"/>
        <v>22</v>
      </c>
      <c r="CO989" s="96" t="str">
        <f t="shared" si="2127"/>
        <v>0.666_0.5_3</v>
      </c>
      <c r="CP989" s="95" t="str">
        <f t="shared" si="2135"/>
        <v>2F</v>
      </c>
      <c r="CQ989" s="5">
        <f t="shared" si="2128"/>
        <v>13</v>
      </c>
      <c r="CV989" s="87"/>
      <c r="CW989" s="87"/>
      <c r="CX989" s="87"/>
      <c r="CY989" s="87"/>
      <c r="CZ989" s="87"/>
    </row>
    <row r="990" spans="1:104" s="5" customFormat="1">
      <c r="A990" s="13" t="s">
        <v>511</v>
      </c>
      <c r="B990" s="13">
        <v>2</v>
      </c>
      <c r="C990" s="13">
        <v>9</v>
      </c>
      <c r="D990" s="13" t="s">
        <v>117</v>
      </c>
      <c r="E990" s="35" t="s">
        <v>455</v>
      </c>
      <c r="F990" s="13" t="s">
        <v>36</v>
      </c>
      <c r="G990" s="36">
        <v>1053847330</v>
      </c>
      <c r="H990" s="13"/>
      <c r="I990" s="37">
        <v>23</v>
      </c>
      <c r="J990" s="37" t="s">
        <v>38</v>
      </c>
      <c r="K990" s="38">
        <v>43537</v>
      </c>
      <c r="L990" s="39">
        <v>0.64027777777777783</v>
      </c>
      <c r="M990" s="37" t="s">
        <v>39</v>
      </c>
      <c r="N990" s="37" t="s">
        <v>190</v>
      </c>
      <c r="O990" s="37" t="s">
        <v>190</v>
      </c>
      <c r="P990" s="37" t="s">
        <v>190</v>
      </c>
      <c r="Q990" s="37">
        <v>4</v>
      </c>
      <c r="R990" s="13" t="s">
        <v>55</v>
      </c>
      <c r="S990" s="13" t="s">
        <v>44</v>
      </c>
      <c r="T990" s="13" t="s">
        <v>42</v>
      </c>
      <c r="U990" s="13" t="s">
        <v>52</v>
      </c>
      <c r="V990" s="13" t="s">
        <v>42</v>
      </c>
      <c r="W990" s="13" t="s">
        <v>72</v>
      </c>
      <c r="X990" s="13" t="s">
        <v>106</v>
      </c>
      <c r="Y990" s="13" t="s">
        <v>41</v>
      </c>
      <c r="Z990" s="13" t="s">
        <v>41</v>
      </c>
      <c r="AA990" s="13"/>
      <c r="AB990" s="13">
        <v>0</v>
      </c>
      <c r="AC990" s="72">
        <f t="shared" si="2120"/>
        <v>1</v>
      </c>
      <c r="AD990" s="13">
        <v>1</v>
      </c>
      <c r="AE990" s="72">
        <f t="shared" ref="AE990" si="2184">VALUE(IF(AD990=-2,0%,IF(AD990=-1,50%,IF(AD990=0,100%,IF(AD990=1,50%,IF(AD990=2,0%))))))</f>
        <v>0.5</v>
      </c>
      <c r="AF990" s="13" t="s">
        <v>42</v>
      </c>
      <c r="AG990" s="13">
        <v>0</v>
      </c>
      <c r="AH990" s="13" t="s">
        <v>42</v>
      </c>
      <c r="AI990" s="13">
        <f t="shared" si="2107"/>
        <v>-1</v>
      </c>
      <c r="AJ990" s="70">
        <f t="shared" si="2122"/>
        <v>0.66599999999999993</v>
      </c>
      <c r="AK990" s="59">
        <f t="shared" si="2123"/>
        <v>1</v>
      </c>
      <c r="AL990" s="70">
        <f t="shared" ref="AL990" si="2185">VALUE(IF(AK990=-3,0%,IF(AK990=-2,33.3%,IF(AK990=-1,66.6%,IF(AK990=0,100%,IF(AK990=1,66.6%,IF(AK990=2,33.3%,IF(AK990=3,0%))))))))</f>
        <v>0.66599999999999993</v>
      </c>
      <c r="AM990" s="13" t="s">
        <v>41</v>
      </c>
      <c r="AN990" s="13" t="s">
        <v>41</v>
      </c>
      <c r="AO990" s="13"/>
      <c r="AP990" s="13">
        <v>101.31965006729475</v>
      </c>
      <c r="AQ990" s="13">
        <v>117.34261838440112</v>
      </c>
      <c r="AR990" s="13">
        <v>125.13020833333333</v>
      </c>
      <c r="AS990" s="13">
        <v>148.05555555555554</v>
      </c>
      <c r="AT990" s="36">
        <v>366.07673495499995</v>
      </c>
      <c r="AU990" s="36" t="str">
        <f t="shared" si="2125"/>
        <v>3</v>
      </c>
      <c r="AV990" s="36">
        <v>5.7106469806780984</v>
      </c>
      <c r="AW990" s="36">
        <v>362.03869774999998</v>
      </c>
      <c r="AX990" s="36">
        <v>370.11477215999992</v>
      </c>
      <c r="AY990" s="36">
        <v>426.44496000000004</v>
      </c>
      <c r="AZ990" s="36" t="str">
        <f t="shared" si="2126"/>
        <v>3</v>
      </c>
      <c r="BA990" s="36">
        <v>120.06795332599347</v>
      </c>
      <c r="BB990" s="36">
        <v>341.54409599999997</v>
      </c>
      <c r="BC990" s="36">
        <v>511.34582400000005</v>
      </c>
      <c r="BD990" s="36">
        <v>151556.54999999999</v>
      </c>
      <c r="BE990" s="36" t="s">
        <v>50</v>
      </c>
      <c r="BF990" s="36">
        <v>148801</v>
      </c>
      <c r="BG990" s="36">
        <v>154312.1</v>
      </c>
      <c r="BH990" s="36">
        <v>357.99897547499995</v>
      </c>
      <c r="BI990" s="36">
        <v>17.134323990881935</v>
      </c>
      <c r="BJ990" s="36">
        <v>345.88317878999999</v>
      </c>
      <c r="BK990" s="36">
        <v>370.11477215999992</v>
      </c>
      <c r="BL990" s="36">
        <v>334.9505585</v>
      </c>
      <c r="BM990" s="36">
        <v>9.3246701565155465</v>
      </c>
      <c r="BN990" s="36">
        <v>328.35702100000003</v>
      </c>
      <c r="BO990" s="36">
        <v>341.54409599999997</v>
      </c>
      <c r="BP990" s="36">
        <v>120785.96666666666</v>
      </c>
      <c r="BQ990" s="36">
        <v>46581.966299831882</v>
      </c>
      <c r="BR990" s="36">
        <v>57867</v>
      </c>
      <c r="BS990" s="36">
        <v>159823.29999999999</v>
      </c>
      <c r="BT990" s="36">
        <v>386.21022163499993</v>
      </c>
      <c r="BU990" s="36">
        <v>22.762402940035926</v>
      </c>
      <c r="BV990" s="36">
        <v>370.11477215999992</v>
      </c>
      <c r="BW990" s="36">
        <v>402.30567110999993</v>
      </c>
      <c r="BX990" s="36">
        <v>348.04804799999999</v>
      </c>
      <c r="BY990" s="36">
        <v>9.1979771274236128</v>
      </c>
      <c r="BZ990" s="36">
        <v>341.54409599999997</v>
      </c>
      <c r="CA990" s="36">
        <v>354.55199999999996</v>
      </c>
      <c r="CB990" s="36">
        <v>128995.28750000003</v>
      </c>
      <c r="CC990" s="36">
        <v>39501.49838138411</v>
      </c>
      <c r="CD990" s="36">
        <v>57867</v>
      </c>
      <c r="CE990" s="36">
        <v>159823.29999999999</v>
      </c>
      <c r="CF990" s="36"/>
      <c r="CG990" s="40">
        <v>27.062999999999999</v>
      </c>
      <c r="CH990" s="40">
        <v>49.167999999999999</v>
      </c>
      <c r="CI990" s="40"/>
      <c r="CL990" s="5" t="str">
        <f t="shared" si="2131"/>
        <v>0.666_1_3</v>
      </c>
      <c r="CM990" s="95" t="str">
        <f t="shared" si="2132"/>
        <v>2G</v>
      </c>
      <c r="CN990" s="96">
        <f t="shared" si="2119"/>
        <v>22</v>
      </c>
      <c r="CO990" s="96" t="str">
        <f t="shared" si="2127"/>
        <v>0.666_0.5_3</v>
      </c>
      <c r="CP990" s="95" t="str">
        <f t="shared" si="2135"/>
        <v>2F</v>
      </c>
      <c r="CQ990" s="5">
        <f t="shared" si="2128"/>
        <v>13</v>
      </c>
      <c r="CV990" s="87"/>
      <c r="CW990" s="87"/>
      <c r="CX990" s="87"/>
      <c r="CY990" s="87"/>
      <c r="CZ990" s="87"/>
    </row>
    <row r="991" spans="1:104" s="5" customFormat="1">
      <c r="A991" s="13" t="s">
        <v>511</v>
      </c>
      <c r="B991" s="13">
        <v>2</v>
      </c>
      <c r="C991" s="13">
        <v>9</v>
      </c>
      <c r="D991" s="13" t="s">
        <v>117</v>
      </c>
      <c r="E991" s="35" t="s">
        <v>455</v>
      </c>
      <c r="F991" s="13" t="s">
        <v>36</v>
      </c>
      <c r="G991" s="36">
        <v>1053847330</v>
      </c>
      <c r="H991" s="13"/>
      <c r="I991" s="37">
        <v>23</v>
      </c>
      <c r="J991" s="37" t="s">
        <v>38</v>
      </c>
      <c r="K991" s="38">
        <v>43537</v>
      </c>
      <c r="L991" s="39">
        <v>0.65069444444444446</v>
      </c>
      <c r="M991" s="37" t="s">
        <v>39</v>
      </c>
      <c r="N991" s="37" t="s">
        <v>190</v>
      </c>
      <c r="O991" s="37" t="s">
        <v>190</v>
      </c>
      <c r="P991" s="37" t="s">
        <v>190</v>
      </c>
      <c r="Q991" s="37">
        <v>5</v>
      </c>
      <c r="R991" s="13" t="s">
        <v>55</v>
      </c>
      <c r="S991" s="13" t="s">
        <v>56</v>
      </c>
      <c r="T991" s="13" t="s">
        <v>42</v>
      </c>
      <c r="U991" s="13" t="s">
        <v>52</v>
      </c>
      <c r="V991" s="13" t="s">
        <v>42</v>
      </c>
      <c r="W991" s="13" t="s">
        <v>135</v>
      </c>
      <c r="X991" s="13" t="s">
        <v>106</v>
      </c>
      <c r="Y991" s="13" t="s">
        <v>41</v>
      </c>
      <c r="Z991" s="13" t="s">
        <v>41</v>
      </c>
      <c r="AA991" s="13"/>
      <c r="AB991" s="13">
        <v>0</v>
      </c>
      <c r="AC991" s="72">
        <f t="shared" si="2120"/>
        <v>1</v>
      </c>
      <c r="AD991" s="13">
        <v>2</v>
      </c>
      <c r="AE991" s="72">
        <f t="shared" ref="AE991" si="2186">VALUE(IF(AD991=-2,0%,IF(AD991=-1,50%,IF(AD991=0,100%,IF(AD991=1,50%,IF(AD991=2,0%))))))</f>
        <v>0</v>
      </c>
      <c r="AF991" s="13" t="s">
        <v>42</v>
      </c>
      <c r="AG991" s="13">
        <v>0</v>
      </c>
      <c r="AH991" s="13" t="s">
        <v>42</v>
      </c>
      <c r="AI991" s="13">
        <f t="shared" si="2107"/>
        <v>-2</v>
      </c>
      <c r="AJ991" s="70">
        <f t="shared" si="2122"/>
        <v>0.33299999999999996</v>
      </c>
      <c r="AK991" s="59">
        <f t="shared" si="2123"/>
        <v>1</v>
      </c>
      <c r="AL991" s="70">
        <f t="shared" ref="AL991" si="2187">VALUE(IF(AK991=-3,0%,IF(AK991=-2,33.3%,IF(AK991=-1,66.6%,IF(AK991=0,100%,IF(AK991=1,66.6%,IF(AK991=2,33.3%,IF(AK991=3,0%))))))))</f>
        <v>0.66599999999999993</v>
      </c>
      <c r="AM991" s="13" t="s">
        <v>41</v>
      </c>
      <c r="AN991" s="13" t="s">
        <v>41</v>
      </c>
      <c r="AO991" s="13"/>
      <c r="AP991" s="13">
        <v>101.31965006729475</v>
      </c>
      <c r="AQ991" s="13">
        <v>117.34261838440112</v>
      </c>
      <c r="AR991" s="13">
        <v>125.13020833333333</v>
      </c>
      <c r="AS991" s="13">
        <v>148.05555555555554</v>
      </c>
      <c r="AT991" s="36">
        <v>309.60784961500002</v>
      </c>
      <c r="AU991" s="36" t="str">
        <f t="shared" si="2125"/>
        <v>3</v>
      </c>
      <c r="AV991" s="36">
        <v>51.301062498833126</v>
      </c>
      <c r="AW991" s="36">
        <v>273.33252044000005</v>
      </c>
      <c r="AX991" s="36">
        <v>345.88317878999999</v>
      </c>
      <c r="AY991" s="36">
        <v>242.38199099999997</v>
      </c>
      <c r="AZ991" s="36" t="str">
        <f t="shared" si="2126"/>
        <v>2</v>
      </c>
      <c r="BA991" s="36">
        <v>46.813170062453757</v>
      </c>
      <c r="BB991" s="36">
        <v>209.28008100000002</v>
      </c>
      <c r="BC991" s="36">
        <v>275.48390099999995</v>
      </c>
      <c r="BD991" s="36">
        <v>90245.024999999994</v>
      </c>
      <c r="BE991" s="36" t="s">
        <v>50</v>
      </c>
      <c r="BF991" s="36">
        <v>49600.3</v>
      </c>
      <c r="BG991" s="36">
        <v>121245.2</v>
      </c>
      <c r="BH991" s="36">
        <v>313.64701020000007</v>
      </c>
      <c r="BI991" s="36">
        <v>57.013298178742993</v>
      </c>
      <c r="BJ991" s="36">
        <v>273.33252044000005</v>
      </c>
      <c r="BK991" s="36">
        <v>353.96149996000003</v>
      </c>
      <c r="BL991" s="36">
        <v>235.7572485</v>
      </c>
      <c r="BM991" s="36">
        <v>37.444369371724456</v>
      </c>
      <c r="BN991" s="36">
        <v>209.28008100000002</v>
      </c>
      <c r="BO991" s="36">
        <v>262.23441600000001</v>
      </c>
      <c r="BP991" s="36">
        <v>98282.133333333346</v>
      </c>
      <c r="BQ991" s="36">
        <v>43592.689797839601</v>
      </c>
      <c r="BR991" s="36">
        <v>49600.3</v>
      </c>
      <c r="BS991" s="36">
        <v>137778.70000000001</v>
      </c>
      <c r="BT991" s="36">
        <v>321.72364629999998</v>
      </c>
      <c r="BU991" s="36">
        <v>68.435386489715441</v>
      </c>
      <c r="BV991" s="36">
        <v>273.33252044000005</v>
      </c>
      <c r="BW991" s="36">
        <v>370.11477215999992</v>
      </c>
      <c r="BX991" s="36">
        <v>275.41208849999998</v>
      </c>
      <c r="BY991" s="36">
        <v>93.524781913459378</v>
      </c>
      <c r="BZ991" s="36">
        <v>209.28008100000002</v>
      </c>
      <c r="CA991" s="36">
        <v>341.54409599999997</v>
      </c>
      <c r="CB991" s="36">
        <v>127789.72499999999</v>
      </c>
      <c r="CC991" s="36">
        <v>35157.421082525478</v>
      </c>
      <c r="CD991" s="36">
        <v>49600.3</v>
      </c>
      <c r="CE991" s="36">
        <v>154312.1</v>
      </c>
      <c r="CF991" s="36"/>
      <c r="CG991" s="40">
        <v>26.451000000000001</v>
      </c>
      <c r="CH991" s="40">
        <v>49.73</v>
      </c>
      <c r="CI991" s="40"/>
      <c r="CL991" s="5" t="str">
        <f t="shared" si="2131"/>
        <v>0.333_1_2</v>
      </c>
      <c r="CM991" s="95" t="str">
        <f t="shared" si="2132"/>
        <v>1R</v>
      </c>
      <c r="CN991" s="96">
        <f t="shared" si="2119"/>
        <v>33</v>
      </c>
      <c r="CO991" s="96" t="str">
        <f t="shared" si="2127"/>
        <v>0.666_0_2</v>
      </c>
      <c r="CP991" s="95" t="str">
        <f t="shared" si="2135"/>
        <v>1S</v>
      </c>
      <c r="CQ991" s="5">
        <f t="shared" si="2128"/>
        <v>25</v>
      </c>
      <c r="CV991" s="87"/>
      <c r="CW991" s="87"/>
      <c r="CX991" s="87"/>
      <c r="CY991" s="87"/>
      <c r="CZ991" s="87"/>
    </row>
    <row r="992" spans="1:104" s="5" customFormat="1">
      <c r="A992" s="13" t="s">
        <v>511</v>
      </c>
      <c r="B992" s="13">
        <v>2</v>
      </c>
      <c r="C992" s="13">
        <v>10</v>
      </c>
      <c r="D992" s="13" t="s">
        <v>90</v>
      </c>
      <c r="E992" s="35" t="s">
        <v>456</v>
      </c>
      <c r="F992" s="13" t="s">
        <v>36</v>
      </c>
      <c r="G992" s="36">
        <v>1053854201</v>
      </c>
      <c r="H992" s="13"/>
      <c r="I992" s="37">
        <v>21</v>
      </c>
      <c r="J992" s="37" t="s">
        <v>70</v>
      </c>
      <c r="K992" s="38">
        <v>43537</v>
      </c>
      <c r="L992" s="39">
        <v>0.60416666666666663</v>
      </c>
      <c r="M992" s="37"/>
      <c r="N992" s="37" t="s">
        <v>188</v>
      </c>
      <c r="O992" s="37" t="s">
        <v>188</v>
      </c>
      <c r="P992" s="37" t="s">
        <v>190</v>
      </c>
      <c r="Q992" s="37">
        <v>1</v>
      </c>
      <c r="R992" s="13" t="s">
        <v>55</v>
      </c>
      <c r="S992" s="13" t="s">
        <v>63</v>
      </c>
      <c r="T992" s="13" t="s">
        <v>42</v>
      </c>
      <c r="U992" s="13" t="s">
        <v>52</v>
      </c>
      <c r="V992" s="13" t="s">
        <v>42</v>
      </c>
      <c r="W992" s="13" t="s">
        <v>46</v>
      </c>
      <c r="X992" s="13" t="s">
        <v>47</v>
      </c>
      <c r="Y992" s="13" t="s">
        <v>41</v>
      </c>
      <c r="Z992" s="13" t="s">
        <v>41</v>
      </c>
      <c r="AA992" s="13"/>
      <c r="AB992" s="13">
        <v>0</v>
      </c>
      <c r="AC992" s="72">
        <f t="shared" si="2120"/>
        <v>1</v>
      </c>
      <c r="AD992" s="13">
        <v>0</v>
      </c>
      <c r="AE992" s="72">
        <f t="shared" ref="AE992" si="2188">VALUE(IF(AD992=-2,0%,IF(AD992=-1,50%,IF(AD992=0,100%,IF(AD992=1,50%,IF(AD992=2,0%))))))</f>
        <v>1</v>
      </c>
      <c r="AF992" s="13" t="s">
        <v>42</v>
      </c>
      <c r="AG992" s="13">
        <v>0</v>
      </c>
      <c r="AH992" s="13" t="s">
        <v>42</v>
      </c>
      <c r="AI992" s="13">
        <f t="shared" si="2107"/>
        <v>1</v>
      </c>
      <c r="AJ992" s="70">
        <f t="shared" si="2122"/>
        <v>0.66599999999999993</v>
      </c>
      <c r="AK992" s="59">
        <f t="shared" si="2123"/>
        <v>-1</v>
      </c>
      <c r="AL992" s="70">
        <f t="shared" ref="AL992" si="2189">VALUE(IF(AK992=-3,0%,IF(AK992=-2,33.3%,IF(AK992=-1,66.6%,IF(AK992=0,100%,IF(AK992=1,66.6%,IF(AK992=2,33.3%,IF(AK992=3,0%))))))))</f>
        <v>0.66599999999999993</v>
      </c>
      <c r="AM992" s="13" t="s">
        <v>41</v>
      </c>
      <c r="AN992" s="13" t="s">
        <v>41</v>
      </c>
      <c r="AO992" s="13"/>
      <c r="AP992" s="13">
        <v>101.31965006729475</v>
      </c>
      <c r="AQ992" s="13">
        <v>117.34261838440112</v>
      </c>
      <c r="AR992" s="13">
        <v>125.13020833333333</v>
      </c>
      <c r="AS992" s="13">
        <v>148.05555555555554</v>
      </c>
      <c r="AT992" s="36">
        <v>270.90393</v>
      </c>
      <c r="AU992" s="36" t="str">
        <f t="shared" si="2125"/>
        <v>2</v>
      </c>
      <c r="AV992" s="36">
        <v>26.486141129311349</v>
      </c>
      <c r="AW992" s="36">
        <v>252.17540000000002</v>
      </c>
      <c r="AX992" s="36">
        <v>289.63245999999998</v>
      </c>
      <c r="AY992" s="36">
        <v>157.21226000000001</v>
      </c>
      <c r="AZ992" s="36" t="str">
        <f t="shared" si="2126"/>
        <v>2</v>
      </c>
      <c r="BA992" s="36">
        <v>44.427717051849577</v>
      </c>
      <c r="BB992" s="36">
        <v>125.79712000000002</v>
      </c>
      <c r="BC992" s="36">
        <v>188.62740000000002</v>
      </c>
      <c r="BD992" s="36">
        <v>176356.7</v>
      </c>
      <c r="BE992" s="36" t="s">
        <v>50</v>
      </c>
      <c r="BF992" s="36">
        <v>176356.7</v>
      </c>
      <c r="BG992" s="36">
        <v>176356.7</v>
      </c>
      <c r="BH992" s="36">
        <v>270.90393</v>
      </c>
      <c r="BI992" s="36">
        <v>26.486141129311349</v>
      </c>
      <c r="BJ992" s="36">
        <v>252.17540000000002</v>
      </c>
      <c r="BK992" s="36">
        <v>289.63245999999998</v>
      </c>
      <c r="BL992" s="36">
        <v>141.50469000000001</v>
      </c>
      <c r="BM992" s="36">
        <v>22.21385852592487</v>
      </c>
      <c r="BN992" s="36">
        <v>125.79712000000002</v>
      </c>
      <c r="BO992" s="36">
        <v>157.21226000000001</v>
      </c>
      <c r="BP992" s="36">
        <v>176356.69999999998</v>
      </c>
      <c r="BQ992" s="36">
        <v>3.188164890191786E-11</v>
      </c>
      <c r="BR992" s="36">
        <v>176356.7</v>
      </c>
      <c r="BS992" s="36">
        <v>176356.7</v>
      </c>
      <c r="BT992" s="36">
        <v>261.48001999999997</v>
      </c>
      <c r="BU992" s="36">
        <v>39.813562461895032</v>
      </c>
      <c r="BV992" s="36">
        <v>233.32758000000001</v>
      </c>
      <c r="BW992" s="36">
        <v>289.63245999999998</v>
      </c>
      <c r="BX992" s="36">
        <v>125.79712000000002</v>
      </c>
      <c r="BY992" s="36">
        <v>0</v>
      </c>
      <c r="BZ992" s="36">
        <v>125.79712000000002</v>
      </c>
      <c r="CA992" s="36">
        <v>125.79712000000002</v>
      </c>
      <c r="CB992" s="36">
        <v>176356.70000000004</v>
      </c>
      <c r="CC992" s="36">
        <v>3.0058306845273019E-11</v>
      </c>
      <c r="CD992" s="36">
        <v>176356.7</v>
      </c>
      <c r="CE992" s="36">
        <v>176356.7</v>
      </c>
      <c r="CF992" s="36"/>
      <c r="CG992" s="40">
        <v>27.308</v>
      </c>
      <c r="CH992" s="40">
        <v>54.777000000000001</v>
      </c>
      <c r="CI992" s="40"/>
      <c r="CL992" s="5" t="str">
        <f t="shared" si="2131"/>
        <v>0.666_1_2</v>
      </c>
      <c r="CM992" s="95" t="str">
        <f t="shared" si="2132"/>
        <v>1U</v>
      </c>
      <c r="CN992" s="96">
        <f t="shared" si="2119"/>
        <v>63</v>
      </c>
      <c r="CO992" s="96" t="str">
        <f t="shared" si="2127"/>
        <v>0.666_1_2</v>
      </c>
      <c r="CP992" s="95" t="str">
        <f t="shared" si="2135"/>
        <v>1U</v>
      </c>
      <c r="CQ992" s="5">
        <f t="shared" si="2128"/>
        <v>52</v>
      </c>
      <c r="CV992" s="87"/>
      <c r="CW992" s="87"/>
      <c r="CX992" s="87"/>
      <c r="CY992" s="87"/>
      <c r="CZ992" s="87"/>
    </row>
    <row r="993" spans="1:104" s="5" customFormat="1">
      <c r="A993" s="13" t="s">
        <v>511</v>
      </c>
      <c r="B993" s="13">
        <v>2</v>
      </c>
      <c r="C993" s="13">
        <v>10</v>
      </c>
      <c r="D993" s="13" t="s">
        <v>90</v>
      </c>
      <c r="E993" s="35" t="s">
        <v>456</v>
      </c>
      <c r="F993" s="13" t="s">
        <v>36</v>
      </c>
      <c r="G993" s="36">
        <v>1053854201</v>
      </c>
      <c r="H993" s="13"/>
      <c r="I993" s="37">
        <v>21</v>
      </c>
      <c r="J993" s="37" t="s">
        <v>70</v>
      </c>
      <c r="K993" s="38">
        <v>43537</v>
      </c>
      <c r="L993" s="39">
        <v>0.62013888888888891</v>
      </c>
      <c r="M993" s="37"/>
      <c r="N993" s="37" t="s">
        <v>188</v>
      </c>
      <c r="O993" s="37" t="s">
        <v>188</v>
      </c>
      <c r="P993" s="37" t="s">
        <v>190</v>
      </c>
      <c r="Q993" s="37">
        <v>2</v>
      </c>
      <c r="R993" s="13" t="s">
        <v>55</v>
      </c>
      <c r="S993" s="13" t="s">
        <v>63</v>
      </c>
      <c r="T993" s="13" t="s">
        <v>42</v>
      </c>
      <c r="U993" s="13" t="s">
        <v>52</v>
      </c>
      <c r="V993" s="13" t="s">
        <v>42</v>
      </c>
      <c r="W993" s="13" t="s">
        <v>81</v>
      </c>
      <c r="X993" s="13" t="s">
        <v>47</v>
      </c>
      <c r="Y993" s="13" t="s">
        <v>41</v>
      </c>
      <c r="Z993" s="13" t="s">
        <v>41</v>
      </c>
      <c r="AA993" s="13"/>
      <c r="AB993" s="13">
        <v>0</v>
      </c>
      <c r="AC993" s="72">
        <f t="shared" si="2120"/>
        <v>1</v>
      </c>
      <c r="AD993" s="13">
        <v>0</v>
      </c>
      <c r="AE993" s="72">
        <f t="shared" ref="AE993" si="2190">VALUE(IF(AD993=-2,0%,IF(AD993=-1,50%,IF(AD993=0,100%,IF(AD993=1,50%,IF(AD993=2,0%))))))</f>
        <v>1</v>
      </c>
      <c r="AF993" s="13" t="s">
        <v>42</v>
      </c>
      <c r="AG993" s="13">
        <v>0</v>
      </c>
      <c r="AH993" s="13" t="s">
        <v>42</v>
      </c>
      <c r="AI993" s="13">
        <f t="shared" si="2107"/>
        <v>2</v>
      </c>
      <c r="AJ993" s="70">
        <f t="shared" si="2122"/>
        <v>0.33299999999999996</v>
      </c>
      <c r="AK993" s="59">
        <f t="shared" si="2123"/>
        <v>-1</v>
      </c>
      <c r="AL993" s="70">
        <f t="shared" ref="AL993" si="2191">VALUE(IF(AK993=-3,0%,IF(AK993=-2,33.3%,IF(AK993=-1,66.6%,IF(AK993=0,100%,IF(AK993=1,66.6%,IF(AK993=2,33.3%,IF(AK993=3,0%))))))))</f>
        <v>0.66599999999999993</v>
      </c>
      <c r="AM993" s="13" t="s">
        <v>41</v>
      </c>
      <c r="AN993" s="13" t="s">
        <v>41</v>
      </c>
      <c r="AO993" s="13"/>
      <c r="AP993" s="13">
        <v>101.31965006729475</v>
      </c>
      <c r="AQ993" s="13">
        <v>117.34261838440112</v>
      </c>
      <c r="AR993" s="13">
        <v>125.13020833333333</v>
      </c>
      <c r="AS993" s="13">
        <v>148.05555555555554</v>
      </c>
      <c r="AT993" s="36">
        <v>289.63245999999998</v>
      </c>
      <c r="AU993" s="36" t="str">
        <f t="shared" si="2125"/>
        <v>2</v>
      </c>
      <c r="AV993" s="36">
        <v>0</v>
      </c>
      <c r="AW993" s="36">
        <v>289.63245999999998</v>
      </c>
      <c r="AX993" s="36">
        <v>289.63245999999998</v>
      </c>
      <c r="AY993" s="36">
        <v>172.91982999999999</v>
      </c>
      <c r="AZ993" s="36" t="str">
        <f t="shared" si="2126"/>
        <v>2</v>
      </c>
      <c r="BA993" s="36">
        <v>0</v>
      </c>
      <c r="BB993" s="36">
        <v>172.91982999999999</v>
      </c>
      <c r="BC993" s="36">
        <v>172.91982999999999</v>
      </c>
      <c r="BD993" s="36">
        <v>169467.8</v>
      </c>
      <c r="BE993" s="36" t="s">
        <v>50</v>
      </c>
      <c r="BF993" s="36">
        <v>165334.39999999999</v>
      </c>
      <c r="BG993" s="36">
        <v>170845.6</v>
      </c>
      <c r="BH993" s="36">
        <v>299.05637000000002</v>
      </c>
      <c r="BI993" s="36">
        <v>13.327421332583445</v>
      </c>
      <c r="BJ993" s="36">
        <v>289.63245999999998</v>
      </c>
      <c r="BK993" s="36">
        <v>308.48027999999999</v>
      </c>
      <c r="BL993" s="36">
        <v>180.77361500000001</v>
      </c>
      <c r="BM993" s="36">
        <v>11.106929262962401</v>
      </c>
      <c r="BN993" s="36">
        <v>172.91982999999999</v>
      </c>
      <c r="BO993" s="36">
        <v>188.62740000000002</v>
      </c>
      <c r="BP993" s="36">
        <v>148341.70000000001</v>
      </c>
      <c r="BQ993" s="36">
        <v>47549.968319526721</v>
      </c>
      <c r="BR993" s="36">
        <v>57867</v>
      </c>
      <c r="BS993" s="36">
        <v>176356.7</v>
      </c>
      <c r="BT993" s="36">
        <v>289.63245999999998</v>
      </c>
      <c r="BU993" s="36">
        <v>0</v>
      </c>
      <c r="BV993" s="36">
        <v>289.63245999999998</v>
      </c>
      <c r="BW993" s="36">
        <v>289.63245999999998</v>
      </c>
      <c r="BX993" s="36">
        <v>180.77361500000001</v>
      </c>
      <c r="BY993" s="36">
        <v>11.106929262962401</v>
      </c>
      <c r="BZ993" s="36">
        <v>172.91982999999999</v>
      </c>
      <c r="CA993" s="36">
        <v>188.62740000000002</v>
      </c>
      <c r="CB993" s="36">
        <v>162062.16875000001</v>
      </c>
      <c r="CC993" s="36">
        <v>30206.240035081461</v>
      </c>
      <c r="CD993" s="36">
        <v>57867</v>
      </c>
      <c r="CE993" s="36">
        <v>176356.7</v>
      </c>
      <c r="CF993" s="36"/>
      <c r="CG993" s="40">
        <v>26.965</v>
      </c>
      <c r="CH993" s="40">
        <v>49.957000000000001</v>
      </c>
      <c r="CI993" s="40"/>
      <c r="CL993" s="5" t="str">
        <f t="shared" si="2131"/>
        <v>0.333_1_2</v>
      </c>
      <c r="CM993" s="95" t="str">
        <f t="shared" si="2132"/>
        <v>1R</v>
      </c>
      <c r="CN993" s="96">
        <f t="shared" si="2119"/>
        <v>33</v>
      </c>
      <c r="CO993" s="96" t="str">
        <f t="shared" si="2127"/>
        <v>0.666_1_2</v>
      </c>
      <c r="CP993" s="95" t="str">
        <f t="shared" si="2135"/>
        <v>1U</v>
      </c>
      <c r="CQ993" s="5">
        <f t="shared" si="2128"/>
        <v>52</v>
      </c>
      <c r="CV993" s="87"/>
      <c r="CW993" s="87"/>
      <c r="CX993" s="87"/>
      <c r="CY993" s="87"/>
      <c r="CZ993" s="87"/>
    </row>
    <row r="994" spans="1:104" s="5" customFormat="1">
      <c r="A994" s="13" t="s">
        <v>511</v>
      </c>
      <c r="B994" s="13">
        <v>2</v>
      </c>
      <c r="C994" s="13">
        <v>10</v>
      </c>
      <c r="D994" s="13" t="s">
        <v>90</v>
      </c>
      <c r="E994" s="35" t="s">
        <v>456</v>
      </c>
      <c r="F994" s="13" t="s">
        <v>36</v>
      </c>
      <c r="G994" s="36">
        <v>1053854201</v>
      </c>
      <c r="H994" s="13"/>
      <c r="I994" s="37">
        <v>21</v>
      </c>
      <c r="J994" s="37" t="s">
        <v>70</v>
      </c>
      <c r="K994" s="38">
        <v>43537</v>
      </c>
      <c r="L994" s="39">
        <v>0.62986111111111109</v>
      </c>
      <c r="M994" s="37"/>
      <c r="N994" s="37" t="s">
        <v>188</v>
      </c>
      <c r="O994" s="37" t="s">
        <v>188</v>
      </c>
      <c r="P994" s="37" t="s">
        <v>190</v>
      </c>
      <c r="Q994" s="37">
        <v>3</v>
      </c>
      <c r="R994" s="13" t="s">
        <v>62</v>
      </c>
      <c r="S994" s="13" t="s">
        <v>63</v>
      </c>
      <c r="T994" s="13" t="s">
        <v>42</v>
      </c>
      <c r="U994" s="13" t="s">
        <v>52</v>
      </c>
      <c r="V994" s="13"/>
      <c r="W994" s="13" t="s">
        <v>81</v>
      </c>
      <c r="X994" s="13" t="s">
        <v>47</v>
      </c>
      <c r="Y994" s="13" t="s">
        <v>41</v>
      </c>
      <c r="Z994" s="13" t="s">
        <v>41</v>
      </c>
      <c r="AA994" s="13"/>
      <c r="AB994" s="13">
        <v>1</v>
      </c>
      <c r="AC994" s="72">
        <f t="shared" si="2120"/>
        <v>0.5</v>
      </c>
      <c r="AD994" s="13">
        <v>0</v>
      </c>
      <c r="AE994" s="72">
        <f t="shared" ref="AE994" si="2192">VALUE(IF(AD994=-2,0%,IF(AD994=-1,50%,IF(AD994=0,100%,IF(AD994=1,50%,IF(AD994=2,0%))))))</f>
        <v>1</v>
      </c>
      <c r="AF994" s="13" t="s">
        <v>42</v>
      </c>
      <c r="AG994" s="13">
        <v>0</v>
      </c>
      <c r="AH994" s="13">
        <v>0</v>
      </c>
      <c r="AI994" s="13">
        <f t="shared" si="2107"/>
        <v>2</v>
      </c>
      <c r="AJ994" s="70">
        <f t="shared" si="2122"/>
        <v>0.33299999999999996</v>
      </c>
      <c r="AK994" s="59">
        <f t="shared" si="2123"/>
        <v>-1</v>
      </c>
      <c r="AL994" s="70">
        <f t="shared" ref="AL994" si="2193">VALUE(IF(AK994=-3,0%,IF(AK994=-2,33.3%,IF(AK994=-1,66.6%,IF(AK994=0,100%,IF(AK994=1,66.6%,IF(AK994=2,33.3%,IF(AK994=3,0%))))))))</f>
        <v>0.66599999999999993</v>
      </c>
      <c r="AM994" s="13" t="s">
        <v>41</v>
      </c>
      <c r="AN994" s="13" t="s">
        <v>41</v>
      </c>
      <c r="AO994" s="13"/>
      <c r="AP994" s="13">
        <v>101.31965006729475</v>
      </c>
      <c r="AQ994" s="13">
        <v>117.34261838440112</v>
      </c>
      <c r="AR994" s="13">
        <v>125.13020833333333</v>
      </c>
      <c r="AS994" s="13">
        <v>148.05555555555554</v>
      </c>
      <c r="AT994" s="36">
        <v>289.63245999999998</v>
      </c>
      <c r="AU994" s="36" t="str">
        <f t="shared" si="2125"/>
        <v>2</v>
      </c>
      <c r="AV994" s="36">
        <v>0</v>
      </c>
      <c r="AW994" s="36">
        <v>289.63245999999998</v>
      </c>
      <c r="AX994" s="36">
        <v>289.63245999999998</v>
      </c>
      <c r="AY994" s="36">
        <v>157.21225999999999</v>
      </c>
      <c r="AZ994" s="36" t="str">
        <f t="shared" si="2126"/>
        <v>2</v>
      </c>
      <c r="BA994" s="36">
        <v>22.213858525924763</v>
      </c>
      <c r="BB994" s="36">
        <v>141.50468999999998</v>
      </c>
      <c r="BC994" s="36">
        <v>172.91982999999999</v>
      </c>
      <c r="BD994" s="36">
        <v>155689.90000000002</v>
      </c>
      <c r="BE994" s="36" t="s">
        <v>50</v>
      </c>
      <c r="BF994" s="36">
        <v>154312.1</v>
      </c>
      <c r="BG994" s="36">
        <v>159823.29999999999</v>
      </c>
      <c r="BH994" s="36">
        <v>289.63245999999998</v>
      </c>
      <c r="BI994" s="36">
        <v>0</v>
      </c>
      <c r="BJ994" s="36">
        <v>289.63245999999998</v>
      </c>
      <c r="BK994" s="36">
        <v>289.63245999999998</v>
      </c>
      <c r="BL994" s="36">
        <v>141.50468999999998</v>
      </c>
      <c r="BM994" s="36">
        <v>0</v>
      </c>
      <c r="BN994" s="36">
        <v>141.50468999999998</v>
      </c>
      <c r="BO994" s="36">
        <v>141.50468999999998</v>
      </c>
      <c r="BP994" s="36">
        <v>157067.70000000001</v>
      </c>
      <c r="BQ994" s="36">
        <v>7596.5778911296593</v>
      </c>
      <c r="BR994" s="36">
        <v>148801</v>
      </c>
      <c r="BS994" s="36">
        <v>165334.39999999999</v>
      </c>
      <c r="BT994" s="36">
        <v>299.05637000000002</v>
      </c>
      <c r="BU994" s="36">
        <v>13.327421332583445</v>
      </c>
      <c r="BV994" s="36">
        <v>289.63245999999998</v>
      </c>
      <c r="BW994" s="36">
        <v>308.48027999999999</v>
      </c>
      <c r="BX994" s="36">
        <v>165.066045</v>
      </c>
      <c r="BY994" s="36">
        <v>33.320787788887117</v>
      </c>
      <c r="BZ994" s="36">
        <v>141.50468999999998</v>
      </c>
      <c r="CA994" s="36">
        <v>188.62740000000002</v>
      </c>
      <c r="CB994" s="36">
        <v>166367.76874999999</v>
      </c>
      <c r="CC994" s="36">
        <v>9048.7479080602661</v>
      </c>
      <c r="CD994" s="36">
        <v>148801</v>
      </c>
      <c r="CE994" s="36">
        <v>176356.7</v>
      </c>
      <c r="CF994" s="36"/>
      <c r="CG994" s="40">
        <v>26.989000000000001</v>
      </c>
      <c r="CH994" s="40">
        <v>50.249000000000002</v>
      </c>
      <c r="CI994" s="40"/>
      <c r="CL994" s="5" t="str">
        <f t="shared" si="2131"/>
        <v>0.333_0.5_2</v>
      </c>
      <c r="CM994" s="95" t="str">
        <f t="shared" si="2132"/>
        <v>1Q</v>
      </c>
      <c r="CN994" s="96">
        <f t="shared" si="2119"/>
        <v>32</v>
      </c>
      <c r="CO994" s="96" t="str">
        <f t="shared" si="2127"/>
        <v>0.666_1_2</v>
      </c>
      <c r="CP994" s="95" t="str">
        <f t="shared" si="2135"/>
        <v>1U</v>
      </c>
      <c r="CQ994" s="5">
        <f t="shared" si="2128"/>
        <v>52</v>
      </c>
      <c r="CV994" s="87"/>
      <c r="CW994" s="87"/>
      <c r="CX994" s="87"/>
      <c r="CY994" s="87"/>
      <c r="CZ994" s="87"/>
    </row>
    <row r="995" spans="1:104" s="5" customFormat="1">
      <c r="A995" s="13" t="s">
        <v>511</v>
      </c>
      <c r="B995" s="13">
        <v>2</v>
      </c>
      <c r="C995" s="13">
        <v>10</v>
      </c>
      <c r="D995" s="13" t="s">
        <v>90</v>
      </c>
      <c r="E995" s="35" t="s">
        <v>456</v>
      </c>
      <c r="F995" s="13" t="s">
        <v>36</v>
      </c>
      <c r="G995" s="36">
        <v>1053854201</v>
      </c>
      <c r="H995" s="13"/>
      <c r="I995" s="37">
        <v>21</v>
      </c>
      <c r="J995" s="37" t="s">
        <v>70</v>
      </c>
      <c r="K995" s="38">
        <v>43537</v>
      </c>
      <c r="L995" s="39">
        <v>0.64027777777777783</v>
      </c>
      <c r="M995" s="37"/>
      <c r="N995" s="37" t="s">
        <v>188</v>
      </c>
      <c r="O995" s="37" t="s">
        <v>188</v>
      </c>
      <c r="P995" s="37" t="s">
        <v>190</v>
      </c>
      <c r="Q995" s="37">
        <v>4</v>
      </c>
      <c r="R995" s="13" t="s">
        <v>55</v>
      </c>
      <c r="S995" s="13" t="s">
        <v>63</v>
      </c>
      <c r="T995" s="13" t="s">
        <v>42</v>
      </c>
      <c r="U995" s="13" t="s">
        <v>52</v>
      </c>
      <c r="V995" s="13" t="s">
        <v>42</v>
      </c>
      <c r="W995" s="13" t="s">
        <v>81</v>
      </c>
      <c r="X995" s="13" t="s">
        <v>53</v>
      </c>
      <c r="Y995" s="13" t="s">
        <v>41</v>
      </c>
      <c r="Z995" s="13" t="s">
        <v>41</v>
      </c>
      <c r="AA995" s="13"/>
      <c r="AB995" s="13">
        <v>0</v>
      </c>
      <c r="AC995" s="72">
        <f t="shared" si="2120"/>
        <v>1</v>
      </c>
      <c r="AD995" s="13">
        <v>0</v>
      </c>
      <c r="AE995" s="72">
        <f t="shared" ref="AE995" si="2194">VALUE(IF(AD995=-2,0%,IF(AD995=-1,50%,IF(AD995=0,100%,IF(AD995=1,50%,IF(AD995=2,0%))))))</f>
        <v>1</v>
      </c>
      <c r="AF995" s="13" t="s">
        <v>42</v>
      </c>
      <c r="AG995" s="13">
        <v>0</v>
      </c>
      <c r="AH995" s="13" t="s">
        <v>42</v>
      </c>
      <c r="AI995" s="13">
        <f t="shared" si="2107"/>
        <v>2</v>
      </c>
      <c r="AJ995" s="70">
        <f t="shared" si="2122"/>
        <v>0.33299999999999996</v>
      </c>
      <c r="AK995" s="59">
        <f t="shared" si="2123"/>
        <v>-2</v>
      </c>
      <c r="AL995" s="70">
        <f t="shared" ref="AL995" si="2195">VALUE(IF(AK995=-3,0%,IF(AK995=-2,33.3%,IF(AK995=-1,66.6%,IF(AK995=0,100%,IF(AK995=1,66.6%,IF(AK995=2,33.3%,IF(AK995=3,0%))))))))</f>
        <v>0.33299999999999996</v>
      </c>
      <c r="AM995" s="13" t="s">
        <v>41</v>
      </c>
      <c r="AN995" s="13" t="s">
        <v>41</v>
      </c>
      <c r="AO995" s="13"/>
      <c r="AP995" s="13">
        <v>101.31965006729475</v>
      </c>
      <c r="AQ995" s="13">
        <v>117.34261838440112</v>
      </c>
      <c r="AR995" s="13">
        <v>125.13020833333333</v>
      </c>
      <c r="AS995" s="13">
        <v>148.05555555555554</v>
      </c>
      <c r="AT995" s="36">
        <v>261.48002000000002</v>
      </c>
      <c r="AU995" s="36" t="str">
        <f t="shared" si="2125"/>
        <v>2</v>
      </c>
      <c r="AV995" s="36">
        <v>13.158719796727947</v>
      </c>
      <c r="AW995" s="36">
        <v>252.17540000000002</v>
      </c>
      <c r="AX995" s="36">
        <v>270.78464000000002</v>
      </c>
      <c r="AY995" s="36">
        <v>149.358475</v>
      </c>
      <c r="AZ995" s="36" t="str">
        <f t="shared" si="2126"/>
        <v>2</v>
      </c>
      <c r="BA995" s="36">
        <v>11.106929262962401</v>
      </c>
      <c r="BB995" s="36">
        <v>141.50468999999998</v>
      </c>
      <c r="BC995" s="36">
        <v>157.21226000000001</v>
      </c>
      <c r="BD995" s="36">
        <v>151556.54999999999</v>
      </c>
      <c r="BE995" s="36" t="s">
        <v>50</v>
      </c>
      <c r="BF995" s="36">
        <v>148801</v>
      </c>
      <c r="BG995" s="36">
        <v>154312.1</v>
      </c>
      <c r="BH995" s="36">
        <v>261.48002000000002</v>
      </c>
      <c r="BI995" s="36">
        <v>13.158719796727947</v>
      </c>
      <c r="BJ995" s="36">
        <v>252.17540000000002</v>
      </c>
      <c r="BK995" s="36">
        <v>270.78464000000002</v>
      </c>
      <c r="BL995" s="36">
        <v>165.066045</v>
      </c>
      <c r="BM995" s="36">
        <v>11.10692926296236</v>
      </c>
      <c r="BN995" s="36">
        <v>157.21226000000001</v>
      </c>
      <c r="BO995" s="36">
        <v>172.91982999999999</v>
      </c>
      <c r="BP995" s="36">
        <v>120785.96666666666</v>
      </c>
      <c r="BQ995" s="36">
        <v>46581.966299831882</v>
      </c>
      <c r="BR995" s="36">
        <v>57867</v>
      </c>
      <c r="BS995" s="36">
        <v>159823.29999999999</v>
      </c>
      <c r="BT995" s="36">
        <v>280.20855</v>
      </c>
      <c r="BU995" s="36">
        <v>13.327421332583404</v>
      </c>
      <c r="BV995" s="36">
        <v>270.78464000000002</v>
      </c>
      <c r="BW995" s="36">
        <v>289.63245999999998</v>
      </c>
      <c r="BX995" s="36">
        <v>149.358475</v>
      </c>
      <c r="BY995" s="36">
        <v>11.106929262962401</v>
      </c>
      <c r="BZ995" s="36">
        <v>141.50468999999998</v>
      </c>
      <c r="CA995" s="36">
        <v>157.21226000000001</v>
      </c>
      <c r="CB995" s="36">
        <v>128995.28750000003</v>
      </c>
      <c r="CC995" s="36">
        <v>39501.49838138411</v>
      </c>
      <c r="CD995" s="36">
        <v>57867</v>
      </c>
      <c r="CE995" s="36">
        <v>159823.29999999999</v>
      </c>
      <c r="CF995" s="36"/>
      <c r="CG995" s="40">
        <v>27.062999999999999</v>
      </c>
      <c r="CH995" s="40">
        <v>49.167999999999999</v>
      </c>
      <c r="CI995" s="40"/>
      <c r="CL995" s="5" t="str">
        <f t="shared" si="2131"/>
        <v>0.333_1_2</v>
      </c>
      <c r="CM995" s="95" t="str">
        <f t="shared" si="2132"/>
        <v>1R</v>
      </c>
      <c r="CN995" s="96">
        <f t="shared" si="2119"/>
        <v>33</v>
      </c>
      <c r="CO995" s="96" t="str">
        <f t="shared" si="2127"/>
        <v>0.333_1_2</v>
      </c>
      <c r="CP995" s="95" t="str">
        <f t="shared" si="2135"/>
        <v>1R</v>
      </c>
      <c r="CQ995" s="5">
        <f t="shared" si="2128"/>
        <v>42</v>
      </c>
      <c r="CV995" s="87"/>
      <c r="CW995" s="87"/>
      <c r="CX995" s="87"/>
      <c r="CY995" s="87"/>
      <c r="CZ995" s="87"/>
    </row>
    <row r="996" spans="1:104" s="5" customFormat="1">
      <c r="A996" s="13" t="s">
        <v>511</v>
      </c>
      <c r="B996" s="13">
        <v>2</v>
      </c>
      <c r="C996" s="13">
        <v>10</v>
      </c>
      <c r="D996" s="13" t="s">
        <v>90</v>
      </c>
      <c r="E996" s="35" t="s">
        <v>456</v>
      </c>
      <c r="F996" s="13" t="s">
        <v>36</v>
      </c>
      <c r="G996" s="36">
        <v>1053854201</v>
      </c>
      <c r="H996" s="13"/>
      <c r="I996" s="37">
        <v>21</v>
      </c>
      <c r="J996" s="37" t="s">
        <v>70</v>
      </c>
      <c r="K996" s="38">
        <v>43537</v>
      </c>
      <c r="L996" s="39">
        <v>0.65069444444444446</v>
      </c>
      <c r="M996" s="37"/>
      <c r="N996" s="37" t="s">
        <v>188</v>
      </c>
      <c r="O996" s="37" t="s">
        <v>188</v>
      </c>
      <c r="P996" s="37" t="s">
        <v>190</v>
      </c>
      <c r="Q996" s="37">
        <v>5</v>
      </c>
      <c r="R996" s="13" t="s">
        <v>55</v>
      </c>
      <c r="S996" s="13" t="s">
        <v>63</v>
      </c>
      <c r="T996" s="13" t="s">
        <v>42</v>
      </c>
      <c r="U996" s="13" t="s">
        <v>52</v>
      </c>
      <c r="V996" s="13" t="s">
        <v>42</v>
      </c>
      <c r="W996" s="13" t="s">
        <v>81</v>
      </c>
      <c r="X996" s="13" t="s">
        <v>47</v>
      </c>
      <c r="Y996" s="13" t="s">
        <v>41</v>
      </c>
      <c r="Z996" s="13" t="s">
        <v>41</v>
      </c>
      <c r="AA996" s="13"/>
      <c r="AB996" s="13">
        <v>0</v>
      </c>
      <c r="AC996" s="72">
        <f t="shared" si="2120"/>
        <v>1</v>
      </c>
      <c r="AD996" s="13">
        <v>0</v>
      </c>
      <c r="AE996" s="72">
        <f t="shared" ref="AE996" si="2196">VALUE(IF(AD996=-2,0%,IF(AD996=-1,50%,IF(AD996=0,100%,IF(AD996=1,50%,IF(AD996=2,0%))))))</f>
        <v>1</v>
      </c>
      <c r="AF996" s="13" t="s">
        <v>42</v>
      </c>
      <c r="AG996" s="13">
        <v>0</v>
      </c>
      <c r="AH996" s="13" t="s">
        <v>42</v>
      </c>
      <c r="AI996" s="13">
        <f t="shared" si="2107"/>
        <v>2</v>
      </c>
      <c r="AJ996" s="70">
        <f t="shared" si="2122"/>
        <v>0.33299999999999996</v>
      </c>
      <c r="AK996" s="59">
        <f t="shared" si="2123"/>
        <v>-1</v>
      </c>
      <c r="AL996" s="70">
        <f t="shared" ref="AL996" si="2197">VALUE(IF(AK996=-3,0%,IF(AK996=-2,33.3%,IF(AK996=-1,66.6%,IF(AK996=0,100%,IF(AK996=1,66.6%,IF(AK996=2,33.3%,IF(AK996=3,0%))))))))</f>
        <v>0.66599999999999993</v>
      </c>
      <c r="AM996" s="13" t="s">
        <v>41</v>
      </c>
      <c r="AN996" s="13" t="s">
        <v>41</v>
      </c>
      <c r="AO996" s="13"/>
      <c r="AP996" s="13">
        <v>101.31965006729475</v>
      </c>
      <c r="AQ996" s="13">
        <v>117.34261838440112</v>
      </c>
      <c r="AR996" s="13">
        <v>125.13020833333333</v>
      </c>
      <c r="AS996" s="13">
        <v>148.05555555555554</v>
      </c>
      <c r="AT996" s="36">
        <v>205.05585000000002</v>
      </c>
      <c r="AU996" s="36" t="str">
        <f t="shared" si="2125"/>
        <v>2</v>
      </c>
      <c r="AV996" s="36">
        <v>39.982263997750209</v>
      </c>
      <c r="AW996" s="36">
        <v>176.78412000000003</v>
      </c>
      <c r="AX996" s="36">
        <v>233.32758000000001</v>
      </c>
      <c r="AY996" s="36">
        <v>133.65090499999999</v>
      </c>
      <c r="AZ996" s="36" t="str">
        <f t="shared" si="2126"/>
        <v>2</v>
      </c>
      <c r="BA996" s="36">
        <v>33.320787788887223</v>
      </c>
      <c r="BB996" s="36">
        <v>110.08954999999999</v>
      </c>
      <c r="BC996" s="36">
        <v>157.21226000000001</v>
      </c>
      <c r="BD996" s="36">
        <v>90245.024999999994</v>
      </c>
      <c r="BE996" s="36" t="s">
        <v>50</v>
      </c>
      <c r="BF996" s="36">
        <v>49600.3</v>
      </c>
      <c r="BG996" s="36">
        <v>121245.2</v>
      </c>
      <c r="BH996" s="36">
        <v>214.47976000000003</v>
      </c>
      <c r="BI996" s="36">
        <v>53.309685330333707</v>
      </c>
      <c r="BJ996" s="36">
        <v>176.78412000000003</v>
      </c>
      <c r="BK996" s="36">
        <v>252.17540000000002</v>
      </c>
      <c r="BL996" s="36">
        <v>125.79711999999998</v>
      </c>
      <c r="BM996" s="36">
        <v>22.21385852592487</v>
      </c>
      <c r="BN996" s="36">
        <v>110.08954999999999</v>
      </c>
      <c r="BO996" s="36">
        <v>141.50468999999998</v>
      </c>
      <c r="BP996" s="36">
        <v>98282.133333333346</v>
      </c>
      <c r="BQ996" s="36">
        <v>43592.689797839601</v>
      </c>
      <c r="BR996" s="36">
        <v>49600.3</v>
      </c>
      <c r="BS996" s="36">
        <v>137778.70000000001</v>
      </c>
      <c r="BT996" s="36">
        <v>223.78438000000003</v>
      </c>
      <c r="BU996" s="36">
        <v>66.468405127061601</v>
      </c>
      <c r="BV996" s="36">
        <v>176.78412000000003</v>
      </c>
      <c r="BW996" s="36">
        <v>270.78464000000002</v>
      </c>
      <c r="BX996" s="36">
        <v>133.65090499999999</v>
      </c>
      <c r="BY996" s="36">
        <v>33.320787788887223</v>
      </c>
      <c r="BZ996" s="36">
        <v>110.08954999999999</v>
      </c>
      <c r="CA996" s="36">
        <v>157.21226000000001</v>
      </c>
      <c r="CB996" s="36">
        <v>127789.72499999999</v>
      </c>
      <c r="CC996" s="36">
        <v>35157.421082525478</v>
      </c>
      <c r="CD996" s="36">
        <v>49600.3</v>
      </c>
      <c r="CE996" s="36">
        <v>154312.1</v>
      </c>
      <c r="CF996" s="36"/>
      <c r="CG996" s="40">
        <v>26.451000000000001</v>
      </c>
      <c r="CH996" s="40">
        <v>49.73</v>
      </c>
      <c r="CI996" s="40"/>
      <c r="CL996" s="5" t="str">
        <f t="shared" si="2131"/>
        <v>0.333_1_2</v>
      </c>
      <c r="CM996" s="95" t="str">
        <f t="shared" si="2132"/>
        <v>1R</v>
      </c>
      <c r="CN996" s="96">
        <f t="shared" si="2119"/>
        <v>33</v>
      </c>
      <c r="CO996" s="96" t="str">
        <f t="shared" si="2127"/>
        <v>0.666_1_2</v>
      </c>
      <c r="CP996" s="95" t="str">
        <f t="shared" si="2135"/>
        <v>1U</v>
      </c>
      <c r="CQ996" s="5">
        <f t="shared" si="2128"/>
        <v>52</v>
      </c>
      <c r="CV996" s="87"/>
      <c r="CW996" s="87"/>
      <c r="CX996" s="87"/>
      <c r="CY996" s="87"/>
      <c r="CZ996" s="87"/>
    </row>
    <row r="997" spans="1:104" s="5" customFormat="1">
      <c r="A997" s="13" t="s">
        <v>511</v>
      </c>
      <c r="B997" s="13">
        <v>2</v>
      </c>
      <c r="C997" s="13">
        <v>11</v>
      </c>
      <c r="D997" s="13" t="s">
        <v>123</v>
      </c>
      <c r="E997" s="35" t="s">
        <v>457</v>
      </c>
      <c r="F997" s="13" t="s">
        <v>36</v>
      </c>
      <c r="G997" s="36">
        <v>1116270841</v>
      </c>
      <c r="H997" s="13"/>
      <c r="I997" s="37">
        <v>23</v>
      </c>
      <c r="J997" s="37" t="s">
        <v>70</v>
      </c>
      <c r="K997" s="38">
        <v>43537</v>
      </c>
      <c r="L997" s="39">
        <v>0.60416666666666663</v>
      </c>
      <c r="M997" s="37" t="s">
        <v>93</v>
      </c>
      <c r="N997" s="37" t="s">
        <v>188</v>
      </c>
      <c r="O997" s="37" t="s">
        <v>188</v>
      </c>
      <c r="P997" s="37" t="s">
        <v>188</v>
      </c>
      <c r="Q997" s="37">
        <v>1</v>
      </c>
      <c r="R997" s="13" t="s">
        <v>62</v>
      </c>
      <c r="S997" s="13" t="s">
        <v>63</v>
      </c>
      <c r="T997" s="13" t="s">
        <v>42</v>
      </c>
      <c r="U997" s="13" t="s">
        <v>52</v>
      </c>
      <c r="V997" s="13" t="s">
        <v>42</v>
      </c>
      <c r="W997" s="13" t="s">
        <v>46</v>
      </c>
      <c r="X997" s="13" t="s">
        <v>47</v>
      </c>
      <c r="Y997" s="13" t="s">
        <v>190</v>
      </c>
      <c r="Z997" s="13" t="s">
        <v>41</v>
      </c>
      <c r="AA997" s="13"/>
      <c r="AB997" s="13">
        <v>1</v>
      </c>
      <c r="AC997" s="72">
        <f t="shared" si="2120"/>
        <v>0.5</v>
      </c>
      <c r="AD997" s="13">
        <v>0</v>
      </c>
      <c r="AE997" s="72">
        <f t="shared" ref="AE997" si="2198">VALUE(IF(AD997=-2,0%,IF(AD997=-1,50%,IF(AD997=0,100%,IF(AD997=1,50%,IF(AD997=2,0%))))))</f>
        <v>1</v>
      </c>
      <c r="AF997" s="13" t="s">
        <v>42</v>
      </c>
      <c r="AG997" s="13">
        <v>0</v>
      </c>
      <c r="AH997" s="13" t="s">
        <v>42</v>
      </c>
      <c r="AI997" s="13">
        <f t="shared" si="2107"/>
        <v>1</v>
      </c>
      <c r="AJ997" s="70">
        <f t="shared" si="2122"/>
        <v>0.66599999999999993</v>
      </c>
      <c r="AK997" s="59">
        <f t="shared" si="2123"/>
        <v>-1</v>
      </c>
      <c r="AL997" s="70">
        <f t="shared" ref="AL997" si="2199">VALUE(IF(AK997=-3,0%,IF(AK997=-2,33.3%,IF(AK997=-1,66.6%,IF(AK997=0,100%,IF(AK997=1,66.6%,IF(AK997=2,33.3%,IF(AK997=3,0%))))))))</f>
        <v>0.66599999999999993</v>
      </c>
      <c r="AM997" s="13" t="s">
        <v>190</v>
      </c>
      <c r="AN997" s="13" t="s">
        <v>41</v>
      </c>
      <c r="AO997" s="13"/>
      <c r="AP997" s="13">
        <v>101.31965006729475</v>
      </c>
      <c r="AQ997" s="13">
        <v>117.34261838440112</v>
      </c>
      <c r="AR997" s="13">
        <v>125.13020833333333</v>
      </c>
      <c r="AS997" s="13">
        <v>148.05555555555554</v>
      </c>
      <c r="AT997" s="36">
        <v>87.961250000000007</v>
      </c>
      <c r="AU997" s="36" t="str">
        <f t="shared" si="2125"/>
        <v>1</v>
      </c>
      <c r="AV997" s="36">
        <v>10.339951750612768</v>
      </c>
      <c r="AW997" s="36">
        <v>80.649799999999999</v>
      </c>
      <c r="AX997" s="36">
        <v>95.2727</v>
      </c>
      <c r="AY997" s="36">
        <v>190.56126499999999</v>
      </c>
      <c r="AZ997" s="36" t="str">
        <f t="shared" si="2126"/>
        <v>2</v>
      </c>
      <c r="BA997" s="36">
        <v>21.769081289490614</v>
      </c>
      <c r="BB997" s="36">
        <v>175.16819999999998</v>
      </c>
      <c r="BC997" s="36">
        <v>205.95433</v>
      </c>
      <c r="BD997" s="36">
        <v>176356.7</v>
      </c>
      <c r="BE997" s="36" t="s">
        <v>50</v>
      </c>
      <c r="BF997" s="36">
        <v>176356.7</v>
      </c>
      <c r="BG997" s="36">
        <v>176356.7</v>
      </c>
      <c r="BH997" s="36">
        <v>211.97825</v>
      </c>
      <c r="BI997" s="36">
        <v>185.72647511543687</v>
      </c>
      <c r="BJ997" s="36">
        <v>80.649799999999999</v>
      </c>
      <c r="BK997" s="36">
        <v>343.30669999999998</v>
      </c>
      <c r="BL997" s="36">
        <v>175.16819999999998</v>
      </c>
      <c r="BM997" s="36">
        <v>0</v>
      </c>
      <c r="BN997" s="36">
        <v>175.16819999999998</v>
      </c>
      <c r="BO997" s="36">
        <v>175.16819999999998</v>
      </c>
      <c r="BP997" s="36">
        <v>176356.69999999998</v>
      </c>
      <c r="BQ997" s="36">
        <v>3.188164890191786E-11</v>
      </c>
      <c r="BR997" s="36">
        <v>176356.7</v>
      </c>
      <c r="BS997" s="36">
        <v>176356.7</v>
      </c>
      <c r="BT997" s="36">
        <v>146.3603</v>
      </c>
      <c r="BU997" s="36">
        <v>92.928680290317246</v>
      </c>
      <c r="BV997" s="36">
        <v>80.649799999999999</v>
      </c>
      <c r="BW997" s="36">
        <v>212.07079999999999</v>
      </c>
      <c r="BX997" s="36">
        <v>167.42264499999999</v>
      </c>
      <c r="BY997" s="36">
        <v>10.953868929106733</v>
      </c>
      <c r="BZ997" s="36">
        <v>159.67708999999999</v>
      </c>
      <c r="CA997" s="36">
        <v>175.16819999999998</v>
      </c>
      <c r="CB997" s="36">
        <v>176356.70000000004</v>
      </c>
      <c r="CC997" s="36">
        <v>3.0058306845273019E-11</v>
      </c>
      <c r="CD997" s="36">
        <v>176356.7</v>
      </c>
      <c r="CE997" s="36">
        <v>176356.7</v>
      </c>
      <c r="CF997" s="36"/>
      <c r="CG997" s="40">
        <v>27.308</v>
      </c>
      <c r="CH997" s="40">
        <v>54.777000000000001</v>
      </c>
      <c r="CI997" s="40"/>
      <c r="CL997" s="5" t="str">
        <f t="shared" si="2131"/>
        <v>0.666_0.5_2</v>
      </c>
      <c r="CM997" s="95" t="str">
        <f t="shared" si="2132"/>
        <v>1T</v>
      </c>
      <c r="CN997" s="96">
        <f t="shared" si="2119"/>
        <v>60</v>
      </c>
      <c r="CO997" s="96" t="str">
        <f t="shared" si="2127"/>
        <v>0.666_1_2</v>
      </c>
      <c r="CP997" s="95" t="str">
        <f t="shared" si="2135"/>
        <v>1U</v>
      </c>
      <c r="CQ997" s="5">
        <f t="shared" si="2128"/>
        <v>52</v>
      </c>
      <c r="CV997" s="87"/>
      <c r="CW997" s="87"/>
      <c r="CX997" s="87"/>
      <c r="CY997" s="87"/>
      <c r="CZ997" s="87"/>
    </row>
    <row r="998" spans="1:104" s="5" customFormat="1">
      <c r="A998" s="13" t="s">
        <v>511</v>
      </c>
      <c r="B998" s="13">
        <v>2</v>
      </c>
      <c r="C998" s="13">
        <v>11</v>
      </c>
      <c r="D998" s="13" t="s">
        <v>123</v>
      </c>
      <c r="E998" s="35" t="s">
        <v>457</v>
      </c>
      <c r="F998" s="13" t="s">
        <v>36</v>
      </c>
      <c r="G998" s="36">
        <v>1116270841</v>
      </c>
      <c r="H998" s="13"/>
      <c r="I998" s="37">
        <v>23</v>
      </c>
      <c r="J998" s="37" t="s">
        <v>70</v>
      </c>
      <c r="K998" s="38">
        <v>43537</v>
      </c>
      <c r="L998" s="39">
        <v>0.62013888888888891</v>
      </c>
      <c r="M998" s="37" t="s">
        <v>93</v>
      </c>
      <c r="N998" s="37" t="s">
        <v>188</v>
      </c>
      <c r="O998" s="37" t="s">
        <v>188</v>
      </c>
      <c r="P998" s="37" t="s">
        <v>188</v>
      </c>
      <c r="Q998" s="37">
        <v>2</v>
      </c>
      <c r="R998" s="13" t="s">
        <v>62</v>
      </c>
      <c r="S998" s="13" t="s">
        <v>63</v>
      </c>
      <c r="T998" s="13" t="s">
        <v>42</v>
      </c>
      <c r="U998" s="13" t="s">
        <v>52</v>
      </c>
      <c r="V998" s="13" t="s">
        <v>42</v>
      </c>
      <c r="W998" s="13" t="s">
        <v>66</v>
      </c>
      <c r="X998" s="13" t="s">
        <v>76</v>
      </c>
      <c r="Y998" s="13" t="s">
        <v>41</v>
      </c>
      <c r="Z998" s="13" t="s">
        <v>42</v>
      </c>
      <c r="AA998" s="13"/>
      <c r="AB998" s="13">
        <v>1</v>
      </c>
      <c r="AC998" s="72">
        <f t="shared" si="2120"/>
        <v>0.5</v>
      </c>
      <c r="AD998" s="13">
        <v>0</v>
      </c>
      <c r="AE998" s="72">
        <f t="shared" ref="AE998" si="2200">VALUE(IF(AD998=-2,0%,IF(AD998=-1,50%,IF(AD998=0,100%,IF(AD998=1,50%,IF(AD998=2,0%))))))</f>
        <v>1</v>
      </c>
      <c r="AF998" s="13" t="s">
        <v>42</v>
      </c>
      <c r="AG998" s="13">
        <v>0</v>
      </c>
      <c r="AH998" s="13" t="s">
        <v>42</v>
      </c>
      <c r="AI998" s="13">
        <f t="shared" si="2107"/>
        <v>0</v>
      </c>
      <c r="AJ998" s="70">
        <f t="shared" si="2122"/>
        <v>1</v>
      </c>
      <c r="AK998" s="59">
        <f t="shared" si="2123"/>
        <v>0</v>
      </c>
      <c r="AL998" s="70">
        <f t="shared" ref="AL998" si="2201">VALUE(IF(AK998=-3,0%,IF(AK998=-2,33.3%,IF(AK998=-1,66.6%,IF(AK998=0,100%,IF(AK998=1,66.6%,IF(AK998=2,33.3%,IF(AK998=3,0%))))))))</f>
        <v>1</v>
      </c>
      <c r="AM998" s="13" t="s">
        <v>41</v>
      </c>
      <c r="AN998" s="13" t="s">
        <v>42</v>
      </c>
      <c r="AO998" s="13"/>
      <c r="AP998" s="13">
        <v>101.31965006729475</v>
      </c>
      <c r="AQ998" s="13">
        <v>117.34261838440112</v>
      </c>
      <c r="AR998" s="13">
        <v>125.13020833333333</v>
      </c>
      <c r="AS998" s="13">
        <v>148.05555555555554</v>
      </c>
      <c r="AT998" s="36">
        <v>350.61815000000001</v>
      </c>
      <c r="AU998" s="36" t="str">
        <f t="shared" si="2125"/>
        <v>3</v>
      </c>
      <c r="AV998" s="36">
        <v>31.01985525183829</v>
      </c>
      <c r="AW998" s="36">
        <v>328.68380000000002</v>
      </c>
      <c r="AX998" s="36">
        <v>372.55250000000001</v>
      </c>
      <c r="AY998" s="36">
        <v>198.208775</v>
      </c>
      <c r="AZ998" s="36" t="str">
        <f t="shared" si="2126"/>
        <v>2</v>
      </c>
      <c r="BA998" s="36">
        <v>10.953868929106733</v>
      </c>
      <c r="BB998" s="36">
        <v>190.46322000000001</v>
      </c>
      <c r="BC998" s="36">
        <v>205.95433</v>
      </c>
      <c r="BD998" s="36">
        <v>169467.8</v>
      </c>
      <c r="BE998" s="36" t="s">
        <v>50</v>
      </c>
      <c r="BF998" s="36">
        <v>165334.39999999999</v>
      </c>
      <c r="BG998" s="36">
        <v>170845.6</v>
      </c>
      <c r="BH998" s="36">
        <v>372.55250000000001</v>
      </c>
      <c r="BI998" s="36">
        <v>0</v>
      </c>
      <c r="BJ998" s="36">
        <v>372.55250000000001</v>
      </c>
      <c r="BK998" s="36">
        <v>372.55250000000001</v>
      </c>
      <c r="BL998" s="36">
        <v>198.208775</v>
      </c>
      <c r="BM998" s="36">
        <v>10.953868929106733</v>
      </c>
      <c r="BN998" s="36">
        <v>190.46322000000001</v>
      </c>
      <c r="BO998" s="36">
        <v>205.95433</v>
      </c>
      <c r="BP998" s="36">
        <v>148341.70000000001</v>
      </c>
      <c r="BQ998" s="36">
        <v>47549.968319526721</v>
      </c>
      <c r="BR998" s="36">
        <v>57867</v>
      </c>
      <c r="BS998" s="36">
        <v>176356.7</v>
      </c>
      <c r="BT998" s="36">
        <v>277.68875000000003</v>
      </c>
      <c r="BU998" s="36">
        <v>134.1576018275706</v>
      </c>
      <c r="BV998" s="36">
        <v>182.82499999999999</v>
      </c>
      <c r="BW998" s="36">
        <v>372.55250000000001</v>
      </c>
      <c r="BX998" s="36">
        <v>198.208775</v>
      </c>
      <c r="BY998" s="36">
        <v>10.953868929106733</v>
      </c>
      <c r="BZ998" s="36">
        <v>190.46322000000001</v>
      </c>
      <c r="CA998" s="36">
        <v>205.95433</v>
      </c>
      <c r="CB998" s="36">
        <v>162062.16875000001</v>
      </c>
      <c r="CC998" s="36">
        <v>30206.240035081461</v>
      </c>
      <c r="CD998" s="36">
        <v>57867</v>
      </c>
      <c r="CE998" s="36">
        <v>176356.7</v>
      </c>
      <c r="CF998" s="36"/>
      <c r="CG998" s="40">
        <v>26.965</v>
      </c>
      <c r="CH998" s="40">
        <v>49.957000000000001</v>
      </c>
      <c r="CI998" s="40"/>
      <c r="CL998" s="5" t="str">
        <f t="shared" si="2131"/>
        <v>1_0.5_2</v>
      </c>
      <c r="CM998" s="95" t="str">
        <f t="shared" si="2132"/>
        <v>1W</v>
      </c>
      <c r="CN998" s="96">
        <f t="shared" si="2119"/>
        <v>91</v>
      </c>
      <c r="CO998" s="96" t="str">
        <f t="shared" si="2127"/>
        <v>1_1_2</v>
      </c>
      <c r="CP998" s="95" t="str">
        <f t="shared" si="2135"/>
        <v>1X</v>
      </c>
      <c r="CQ998" s="5">
        <f t="shared" si="2128"/>
        <v>93</v>
      </c>
      <c r="CV998" s="87"/>
      <c r="CW998" s="87"/>
      <c r="CX998" s="87"/>
      <c r="CY998" s="87"/>
      <c r="CZ998" s="87"/>
    </row>
    <row r="999" spans="1:104" s="5" customFormat="1">
      <c r="A999" s="13" t="s">
        <v>511</v>
      </c>
      <c r="B999" s="13">
        <v>2</v>
      </c>
      <c r="C999" s="13">
        <v>11</v>
      </c>
      <c r="D999" s="13" t="s">
        <v>123</v>
      </c>
      <c r="E999" s="35" t="s">
        <v>457</v>
      </c>
      <c r="F999" s="13" t="s">
        <v>36</v>
      </c>
      <c r="G999" s="36">
        <v>1116270841</v>
      </c>
      <c r="H999" s="13"/>
      <c r="I999" s="37">
        <v>23</v>
      </c>
      <c r="J999" s="37" t="s">
        <v>70</v>
      </c>
      <c r="K999" s="38">
        <v>43537</v>
      </c>
      <c r="L999" s="39">
        <v>0.62986111111111109</v>
      </c>
      <c r="M999" s="37" t="s">
        <v>93</v>
      </c>
      <c r="N999" s="37" t="s">
        <v>188</v>
      </c>
      <c r="O999" s="37" t="s">
        <v>188</v>
      </c>
      <c r="P999" s="37" t="s">
        <v>188</v>
      </c>
      <c r="Q999" s="37">
        <v>3</v>
      </c>
      <c r="R999" s="13" t="s">
        <v>55</v>
      </c>
      <c r="S999" s="13" t="s">
        <v>63</v>
      </c>
      <c r="T999" s="13" t="s">
        <v>42</v>
      </c>
      <c r="U999" s="13" t="s">
        <v>52</v>
      </c>
      <c r="V999" s="13" t="s">
        <v>42</v>
      </c>
      <c r="W999" s="13" t="s">
        <v>66</v>
      </c>
      <c r="X999" s="13" t="s">
        <v>76</v>
      </c>
      <c r="Y999" s="13" t="s">
        <v>41</v>
      </c>
      <c r="Z999" s="13" t="s">
        <v>41</v>
      </c>
      <c r="AA999" s="13"/>
      <c r="AB999" s="13">
        <v>0</v>
      </c>
      <c r="AC999" s="72">
        <f t="shared" si="2120"/>
        <v>1</v>
      </c>
      <c r="AD999" s="13">
        <v>0</v>
      </c>
      <c r="AE999" s="72">
        <f t="shared" ref="AE999" si="2202">VALUE(IF(AD999=-2,0%,IF(AD999=-1,50%,IF(AD999=0,100%,IF(AD999=1,50%,IF(AD999=2,0%))))))</f>
        <v>1</v>
      </c>
      <c r="AF999" s="13" t="s">
        <v>42</v>
      </c>
      <c r="AG999" s="13">
        <v>0</v>
      </c>
      <c r="AH999" s="13" t="s">
        <v>42</v>
      </c>
      <c r="AI999" s="13">
        <f t="shared" si="2107"/>
        <v>0</v>
      </c>
      <c r="AJ999" s="70">
        <f t="shared" si="2122"/>
        <v>1</v>
      </c>
      <c r="AK999" s="59">
        <f t="shared" si="2123"/>
        <v>0</v>
      </c>
      <c r="AL999" s="70">
        <f t="shared" ref="AL999" si="2203">VALUE(IF(AK999=-3,0%,IF(AK999=-2,33.3%,IF(AK999=-1,66.6%,IF(AK999=0,100%,IF(AK999=1,66.6%,IF(AK999=2,33.3%,IF(AK999=3,0%))))))))</f>
        <v>1</v>
      </c>
      <c r="AM999" s="13" t="s">
        <v>41</v>
      </c>
      <c r="AN999" s="13" t="s">
        <v>41</v>
      </c>
      <c r="AO999" s="13"/>
      <c r="AP999" s="13">
        <v>101.31965006729475</v>
      </c>
      <c r="AQ999" s="13">
        <v>117.34261838440112</v>
      </c>
      <c r="AR999" s="13">
        <v>125.13020833333333</v>
      </c>
      <c r="AS999" s="13">
        <v>148.05555555555554</v>
      </c>
      <c r="AT999" s="36">
        <v>335.99525</v>
      </c>
      <c r="AU999" s="36" t="str">
        <f t="shared" si="2125"/>
        <v>3</v>
      </c>
      <c r="AV999" s="36">
        <v>10.339951750612737</v>
      </c>
      <c r="AW999" s="36">
        <v>328.68380000000002</v>
      </c>
      <c r="AX999" s="36">
        <v>343.30669999999998</v>
      </c>
      <c r="AY999" s="36">
        <v>198.208775</v>
      </c>
      <c r="AZ999" s="36" t="str">
        <f t="shared" si="2126"/>
        <v>2</v>
      </c>
      <c r="BA999" s="36">
        <v>10.953868929106733</v>
      </c>
      <c r="BB999" s="36">
        <v>190.46322000000001</v>
      </c>
      <c r="BC999" s="36">
        <v>205.95433</v>
      </c>
      <c r="BD999" s="36">
        <v>155689.90000000002</v>
      </c>
      <c r="BE999" s="36" t="s">
        <v>50</v>
      </c>
      <c r="BF999" s="36">
        <v>154312.1</v>
      </c>
      <c r="BG999" s="36">
        <v>159823.29999999999</v>
      </c>
      <c r="BH999" s="36">
        <v>335.99525</v>
      </c>
      <c r="BI999" s="36">
        <v>10.339951750612737</v>
      </c>
      <c r="BJ999" s="36">
        <v>328.68380000000002</v>
      </c>
      <c r="BK999" s="36">
        <v>343.30669999999998</v>
      </c>
      <c r="BL999" s="36">
        <v>190.46322000000001</v>
      </c>
      <c r="BM999" s="36">
        <v>0</v>
      </c>
      <c r="BN999" s="36">
        <v>190.46322000000001</v>
      </c>
      <c r="BO999" s="36">
        <v>190.46322000000001</v>
      </c>
      <c r="BP999" s="36">
        <v>157067.70000000001</v>
      </c>
      <c r="BQ999" s="36">
        <v>7596.5778911296593</v>
      </c>
      <c r="BR999" s="36">
        <v>148801</v>
      </c>
      <c r="BS999" s="36">
        <v>165334.39999999999</v>
      </c>
      <c r="BT999" s="36">
        <v>357.92960000000005</v>
      </c>
      <c r="BU999" s="36">
        <v>41.35980700245107</v>
      </c>
      <c r="BV999" s="36">
        <v>328.68380000000002</v>
      </c>
      <c r="BW999" s="36">
        <v>387.17540000000002</v>
      </c>
      <c r="BX999" s="36">
        <v>198.208775</v>
      </c>
      <c r="BY999" s="36">
        <v>10.953868929106733</v>
      </c>
      <c r="BZ999" s="36">
        <v>190.46322000000001</v>
      </c>
      <c r="CA999" s="36">
        <v>205.95433</v>
      </c>
      <c r="CB999" s="36">
        <v>166367.76874999999</v>
      </c>
      <c r="CC999" s="36">
        <v>9048.7479080602661</v>
      </c>
      <c r="CD999" s="36">
        <v>148801</v>
      </c>
      <c r="CE999" s="36">
        <v>176356.7</v>
      </c>
      <c r="CF999" s="36"/>
      <c r="CG999" s="40">
        <v>26.989000000000001</v>
      </c>
      <c r="CH999" s="40">
        <v>50.249000000000002</v>
      </c>
      <c r="CI999" s="40"/>
      <c r="CL999" s="5" t="str">
        <f t="shared" si="2131"/>
        <v>1_1_2</v>
      </c>
      <c r="CM999" s="95" t="str">
        <f t="shared" si="2132"/>
        <v>1X</v>
      </c>
      <c r="CN999" s="96">
        <f t="shared" si="2119"/>
        <v>146</v>
      </c>
      <c r="CO999" s="96" t="str">
        <f t="shared" si="2127"/>
        <v>1_1_2</v>
      </c>
      <c r="CP999" s="95" t="str">
        <f t="shared" si="2135"/>
        <v>1X</v>
      </c>
      <c r="CQ999" s="5">
        <f t="shared" si="2128"/>
        <v>93</v>
      </c>
      <c r="CV999" s="87"/>
      <c r="CW999" s="87"/>
      <c r="CX999" s="87"/>
      <c r="CY999" s="87"/>
      <c r="CZ999" s="87"/>
    </row>
    <row r="1000" spans="1:104" s="5" customFormat="1">
      <c r="A1000" s="13" t="s">
        <v>511</v>
      </c>
      <c r="B1000" s="13">
        <v>2</v>
      </c>
      <c r="C1000" s="13">
        <v>11</v>
      </c>
      <c r="D1000" s="13" t="s">
        <v>123</v>
      </c>
      <c r="E1000" s="35" t="s">
        <v>457</v>
      </c>
      <c r="F1000" s="13" t="s">
        <v>36</v>
      </c>
      <c r="G1000" s="36">
        <v>1116270841</v>
      </c>
      <c r="H1000" s="13"/>
      <c r="I1000" s="37">
        <v>23</v>
      </c>
      <c r="J1000" s="37" t="s">
        <v>70</v>
      </c>
      <c r="K1000" s="38">
        <v>43537</v>
      </c>
      <c r="L1000" s="39">
        <v>0.64027777777777783</v>
      </c>
      <c r="M1000" s="37" t="s">
        <v>93</v>
      </c>
      <c r="N1000" s="37" t="s">
        <v>188</v>
      </c>
      <c r="O1000" s="37" t="s">
        <v>188</v>
      </c>
      <c r="P1000" s="37" t="s">
        <v>188</v>
      </c>
      <c r="Q1000" s="37">
        <v>4</v>
      </c>
      <c r="R1000" s="13" t="s">
        <v>55</v>
      </c>
      <c r="S1000" s="13" t="s">
        <v>44</v>
      </c>
      <c r="T1000" s="13" t="s">
        <v>42</v>
      </c>
      <c r="U1000" s="13" t="s">
        <v>52</v>
      </c>
      <c r="V1000" s="13" t="s">
        <v>42</v>
      </c>
      <c r="W1000" s="13" t="s">
        <v>66</v>
      </c>
      <c r="X1000" s="13" t="s">
        <v>47</v>
      </c>
      <c r="Y1000" s="13" t="s">
        <v>41</v>
      </c>
      <c r="Z1000" s="13" t="s">
        <v>41</v>
      </c>
      <c r="AA1000" s="13"/>
      <c r="AB1000" s="13">
        <v>0</v>
      </c>
      <c r="AC1000" s="72">
        <f t="shared" si="2120"/>
        <v>1</v>
      </c>
      <c r="AD1000" s="13">
        <v>1</v>
      </c>
      <c r="AE1000" s="72">
        <f t="shared" ref="AE1000" si="2204">VALUE(IF(AD1000=-2,0%,IF(AD1000=-1,50%,IF(AD1000=0,100%,IF(AD1000=1,50%,IF(AD1000=2,0%))))))</f>
        <v>0.5</v>
      </c>
      <c r="AF1000" s="13" t="s">
        <v>42</v>
      </c>
      <c r="AG1000" s="13">
        <v>0</v>
      </c>
      <c r="AH1000" s="13" t="s">
        <v>42</v>
      </c>
      <c r="AI1000" s="13">
        <f t="shared" si="2107"/>
        <v>0</v>
      </c>
      <c r="AJ1000" s="70">
        <f t="shared" si="2122"/>
        <v>1</v>
      </c>
      <c r="AK1000" s="59">
        <f t="shared" si="2123"/>
        <v>-1</v>
      </c>
      <c r="AL1000" s="70">
        <f t="shared" ref="AL1000" si="2205">VALUE(IF(AK1000=-3,0%,IF(AK1000=-2,33.3%,IF(AK1000=-1,66.6%,IF(AK1000=0,100%,IF(AK1000=1,66.6%,IF(AK1000=2,33.3%,IF(AK1000=3,0%))))))))</f>
        <v>0.66599999999999993</v>
      </c>
      <c r="AM1000" s="13" t="s">
        <v>41</v>
      </c>
      <c r="AN1000" s="13" t="s">
        <v>41</v>
      </c>
      <c r="AO1000" s="13"/>
      <c r="AP1000" s="13">
        <v>101.31965006729475</v>
      </c>
      <c r="AQ1000" s="13">
        <v>117.34261838440112</v>
      </c>
      <c r="AR1000" s="13">
        <v>125.13020833333333</v>
      </c>
      <c r="AS1000" s="13">
        <v>148.05555555555554</v>
      </c>
      <c r="AT1000" s="36">
        <v>328.68380000000002</v>
      </c>
      <c r="AU1000" s="36" t="str">
        <f t="shared" si="2125"/>
        <v>3</v>
      </c>
      <c r="AV1000" s="36">
        <v>0</v>
      </c>
      <c r="AW1000" s="36">
        <v>328.68380000000002</v>
      </c>
      <c r="AX1000" s="36">
        <v>328.68380000000002</v>
      </c>
      <c r="AY1000" s="36">
        <v>175.070155</v>
      </c>
      <c r="AZ1000" s="36" t="str">
        <f t="shared" si="2126"/>
        <v>2</v>
      </c>
      <c r="BA1000" s="36">
        <v>21.769081289490614</v>
      </c>
      <c r="BB1000" s="36">
        <v>159.67708999999999</v>
      </c>
      <c r="BC1000" s="36">
        <v>190.46322000000001</v>
      </c>
      <c r="BD1000" s="36">
        <v>151556.54999999999</v>
      </c>
      <c r="BE1000" s="36" t="s">
        <v>50</v>
      </c>
      <c r="BF1000" s="36">
        <v>148801</v>
      </c>
      <c r="BG1000" s="36">
        <v>154312.1</v>
      </c>
      <c r="BH1000" s="36">
        <v>321.4649</v>
      </c>
      <c r="BI1000" s="36">
        <v>10.209066285415163</v>
      </c>
      <c r="BJ1000" s="36">
        <v>314.24599999999998</v>
      </c>
      <c r="BK1000" s="36">
        <v>328.68380000000002</v>
      </c>
      <c r="BL1000" s="36">
        <v>182.81571</v>
      </c>
      <c r="BM1000" s="36">
        <v>10.815212360383883</v>
      </c>
      <c r="BN1000" s="36">
        <v>175.16819999999998</v>
      </c>
      <c r="BO1000" s="36">
        <v>190.46322000000001</v>
      </c>
      <c r="BP1000" s="36">
        <v>120785.96666666666</v>
      </c>
      <c r="BQ1000" s="36">
        <v>46581.966299831882</v>
      </c>
      <c r="BR1000" s="36">
        <v>57867</v>
      </c>
      <c r="BS1000" s="36">
        <v>159823.29999999999</v>
      </c>
      <c r="BT1000" s="36">
        <v>328.68380000000002</v>
      </c>
      <c r="BU1000" s="36">
        <v>0</v>
      </c>
      <c r="BV1000" s="36">
        <v>328.68380000000002</v>
      </c>
      <c r="BW1000" s="36">
        <v>328.68380000000002</v>
      </c>
      <c r="BX1000" s="36">
        <v>190.46322000000001</v>
      </c>
      <c r="BY1000" s="36">
        <v>0</v>
      </c>
      <c r="BZ1000" s="36">
        <v>190.46322000000001</v>
      </c>
      <c r="CA1000" s="36">
        <v>190.46322000000001</v>
      </c>
      <c r="CB1000" s="36">
        <v>128995.28750000003</v>
      </c>
      <c r="CC1000" s="36">
        <v>39501.49838138411</v>
      </c>
      <c r="CD1000" s="36">
        <v>57867</v>
      </c>
      <c r="CE1000" s="36">
        <v>159823.29999999999</v>
      </c>
      <c r="CF1000" s="36"/>
      <c r="CG1000" s="40">
        <v>27.062999999999999</v>
      </c>
      <c r="CH1000" s="40">
        <v>49.167999999999999</v>
      </c>
      <c r="CI1000" s="40"/>
      <c r="CL1000" s="5" t="str">
        <f t="shared" si="2131"/>
        <v>1_1_2</v>
      </c>
      <c r="CM1000" s="95" t="str">
        <f t="shared" si="2132"/>
        <v>1X</v>
      </c>
      <c r="CN1000" s="96">
        <f t="shared" si="2119"/>
        <v>146</v>
      </c>
      <c r="CO1000" s="96" t="str">
        <f t="shared" si="2127"/>
        <v>0.666_0.5_2</v>
      </c>
      <c r="CP1000" s="95" t="str">
        <f t="shared" si="2135"/>
        <v>1T</v>
      </c>
      <c r="CQ1000" s="5">
        <f t="shared" si="2128"/>
        <v>57</v>
      </c>
      <c r="CV1000" s="87"/>
      <c r="CW1000" s="87"/>
      <c r="CX1000" s="87"/>
      <c r="CY1000" s="87"/>
      <c r="CZ1000" s="87"/>
    </row>
    <row r="1001" spans="1:104" s="5" customFormat="1">
      <c r="A1001" s="13" t="s">
        <v>511</v>
      </c>
      <c r="B1001" s="13">
        <v>2</v>
      </c>
      <c r="C1001" s="13">
        <v>11</v>
      </c>
      <c r="D1001" s="13" t="s">
        <v>123</v>
      </c>
      <c r="E1001" s="35" t="s">
        <v>457</v>
      </c>
      <c r="F1001" s="13" t="s">
        <v>36</v>
      </c>
      <c r="G1001" s="36">
        <v>1116270841</v>
      </c>
      <c r="H1001" s="13"/>
      <c r="I1001" s="37">
        <v>23</v>
      </c>
      <c r="J1001" s="37" t="s">
        <v>70</v>
      </c>
      <c r="K1001" s="38">
        <v>43537</v>
      </c>
      <c r="L1001" s="39">
        <v>0.65069444444444446</v>
      </c>
      <c r="M1001" s="37" t="s">
        <v>93</v>
      </c>
      <c r="N1001" s="37" t="s">
        <v>188</v>
      </c>
      <c r="O1001" s="37" t="s">
        <v>188</v>
      </c>
      <c r="P1001" s="37" t="s">
        <v>188</v>
      </c>
      <c r="Q1001" s="37">
        <v>5</v>
      </c>
      <c r="R1001" s="13" t="s">
        <v>55</v>
      </c>
      <c r="S1001" s="13" t="s">
        <v>44</v>
      </c>
      <c r="T1001" s="13" t="s">
        <v>41</v>
      </c>
      <c r="U1001" s="13" t="s">
        <v>52</v>
      </c>
      <c r="V1001" s="13" t="s">
        <v>42</v>
      </c>
      <c r="W1001" s="13" t="s">
        <v>66</v>
      </c>
      <c r="X1001" s="13" t="s">
        <v>47</v>
      </c>
      <c r="Y1001" s="13" t="s">
        <v>41</v>
      </c>
      <c r="Z1001" s="13" t="s">
        <v>41</v>
      </c>
      <c r="AA1001" s="13"/>
      <c r="AB1001" s="13">
        <v>0</v>
      </c>
      <c r="AC1001" s="72">
        <f t="shared" si="2120"/>
        <v>1</v>
      </c>
      <c r="AD1001" s="13">
        <v>1</v>
      </c>
      <c r="AE1001" s="72">
        <f t="shared" ref="AE1001" si="2206">VALUE(IF(AD1001=-2,0%,IF(AD1001=-1,50%,IF(AD1001=0,100%,IF(AD1001=1,50%,IF(AD1001=2,0%))))))</f>
        <v>0.5</v>
      </c>
      <c r="AF1001" s="13" t="s">
        <v>41</v>
      </c>
      <c r="AG1001" s="13">
        <v>0</v>
      </c>
      <c r="AH1001" s="13" t="s">
        <v>42</v>
      </c>
      <c r="AI1001" s="13">
        <f t="shared" si="2107"/>
        <v>0</v>
      </c>
      <c r="AJ1001" s="70">
        <f t="shared" si="2122"/>
        <v>1</v>
      </c>
      <c r="AK1001" s="59">
        <f t="shared" si="2123"/>
        <v>-1</v>
      </c>
      <c r="AL1001" s="70">
        <f t="shared" ref="AL1001" si="2207">VALUE(IF(AK1001=-3,0%,IF(AK1001=-2,33.3%,IF(AK1001=-1,66.6%,IF(AK1001=0,100%,IF(AK1001=1,66.6%,IF(AK1001=2,33.3%,IF(AK1001=3,0%))))))))</f>
        <v>0.66599999999999993</v>
      </c>
      <c r="AM1001" s="13" t="s">
        <v>41</v>
      </c>
      <c r="AN1001" s="13" t="s">
        <v>41</v>
      </c>
      <c r="AO1001" s="13"/>
      <c r="AP1001" s="13">
        <v>101.31965006729475</v>
      </c>
      <c r="AQ1001" s="13">
        <v>117.34261838440112</v>
      </c>
      <c r="AR1001" s="13">
        <v>125.13020833333333</v>
      </c>
      <c r="AS1001" s="13">
        <v>148.05555555555554</v>
      </c>
      <c r="AT1001" s="36">
        <v>270.37729999999999</v>
      </c>
      <c r="AU1001" s="36" t="str">
        <f t="shared" si="2125"/>
        <v>2</v>
      </c>
      <c r="AV1001" s="36">
        <v>41.359807002450879</v>
      </c>
      <c r="AW1001" s="36">
        <v>241.13149999999999</v>
      </c>
      <c r="AX1001" s="36">
        <v>299.62309999999997</v>
      </c>
      <c r="AY1001" s="36">
        <v>144.18598</v>
      </c>
      <c r="AZ1001" s="36" t="str">
        <f t="shared" si="2126"/>
        <v>2</v>
      </c>
      <c r="BA1001" s="36">
        <v>43.815475716426945</v>
      </c>
      <c r="BB1001" s="36">
        <v>113.20376000000002</v>
      </c>
      <c r="BC1001" s="36">
        <v>175.16819999999998</v>
      </c>
      <c r="BD1001" s="36">
        <v>90245.024999999994</v>
      </c>
      <c r="BE1001" s="36" t="s">
        <v>50</v>
      </c>
      <c r="BF1001" s="36">
        <v>49600.3</v>
      </c>
      <c r="BG1001" s="36">
        <v>121245.2</v>
      </c>
      <c r="BH1001" s="36">
        <v>270.37729999999999</v>
      </c>
      <c r="BI1001" s="36">
        <v>41.359807002450879</v>
      </c>
      <c r="BJ1001" s="36">
        <v>241.13149999999999</v>
      </c>
      <c r="BK1001" s="36">
        <v>299.62309999999997</v>
      </c>
      <c r="BL1001" s="36">
        <v>144.18598</v>
      </c>
      <c r="BM1001" s="36">
        <v>43.815475716426945</v>
      </c>
      <c r="BN1001" s="36">
        <v>113.20376000000002</v>
      </c>
      <c r="BO1001" s="36">
        <v>175.16819999999998</v>
      </c>
      <c r="BP1001" s="36">
        <v>98282.133333333346</v>
      </c>
      <c r="BQ1001" s="36">
        <v>43592.689797839601</v>
      </c>
      <c r="BR1001" s="36">
        <v>49600.3</v>
      </c>
      <c r="BS1001" s="36">
        <v>137778.70000000001</v>
      </c>
      <c r="BT1001" s="36">
        <v>284.90764999999999</v>
      </c>
      <c r="BU1001" s="36">
        <v>61.908825038479215</v>
      </c>
      <c r="BV1001" s="36">
        <v>241.13149999999999</v>
      </c>
      <c r="BW1001" s="36">
        <v>328.68380000000002</v>
      </c>
      <c r="BX1001" s="36">
        <v>151.83349000000001</v>
      </c>
      <c r="BY1001" s="36">
        <v>54.630688076810827</v>
      </c>
      <c r="BZ1001" s="36">
        <v>113.20376000000002</v>
      </c>
      <c r="CA1001" s="36">
        <v>190.46322000000001</v>
      </c>
      <c r="CB1001" s="36">
        <v>127789.72499999999</v>
      </c>
      <c r="CC1001" s="36">
        <v>35157.421082525478</v>
      </c>
      <c r="CD1001" s="36">
        <v>49600.3</v>
      </c>
      <c r="CE1001" s="36">
        <v>154312.1</v>
      </c>
      <c r="CF1001" s="36"/>
      <c r="CG1001" s="40">
        <v>26.451000000000001</v>
      </c>
      <c r="CH1001" s="40">
        <v>49.73</v>
      </c>
      <c r="CI1001" s="40"/>
      <c r="CL1001" s="5" t="str">
        <f t="shared" si="2131"/>
        <v>1_1_2</v>
      </c>
      <c r="CM1001" s="95" t="str">
        <f t="shared" si="2132"/>
        <v>1X</v>
      </c>
      <c r="CN1001" s="96">
        <f t="shared" si="2119"/>
        <v>146</v>
      </c>
      <c r="CO1001" s="96" t="str">
        <f t="shared" si="2127"/>
        <v>0.666_0.5_2</v>
      </c>
      <c r="CP1001" s="95" t="str">
        <f t="shared" si="2135"/>
        <v>1T</v>
      </c>
      <c r="CQ1001" s="5">
        <f t="shared" si="2128"/>
        <v>57</v>
      </c>
      <c r="CV1001" s="87"/>
      <c r="CW1001" s="87"/>
      <c r="CX1001" s="87"/>
      <c r="CY1001" s="87"/>
      <c r="CZ1001" s="87"/>
    </row>
    <row r="1002" spans="1:104" s="5" customFormat="1">
      <c r="A1002" s="13" t="s">
        <v>511</v>
      </c>
      <c r="B1002" s="13">
        <v>2</v>
      </c>
      <c r="C1002" s="13">
        <v>12</v>
      </c>
      <c r="D1002" s="13" t="s">
        <v>95</v>
      </c>
      <c r="E1002" s="35" t="s">
        <v>458</v>
      </c>
      <c r="F1002" s="13" t="s">
        <v>36</v>
      </c>
      <c r="G1002" s="36">
        <v>1125803515</v>
      </c>
      <c r="H1002" s="13"/>
      <c r="I1002" s="37">
        <v>24</v>
      </c>
      <c r="J1002" s="37" t="s">
        <v>70</v>
      </c>
      <c r="K1002" s="38">
        <v>43537</v>
      </c>
      <c r="L1002" s="39">
        <v>0.60416666666666663</v>
      </c>
      <c r="M1002" s="37"/>
      <c r="N1002" s="37" t="s">
        <v>188</v>
      </c>
      <c r="O1002" s="37" t="s">
        <v>188</v>
      </c>
      <c r="P1002" s="37" t="s">
        <v>188</v>
      </c>
      <c r="Q1002" s="37">
        <v>1</v>
      </c>
      <c r="R1002" s="13" t="s">
        <v>55</v>
      </c>
      <c r="S1002" s="13" t="s">
        <v>63</v>
      </c>
      <c r="T1002" s="13" t="s">
        <v>42</v>
      </c>
      <c r="U1002" s="13" t="s">
        <v>52</v>
      </c>
      <c r="V1002" s="13" t="s">
        <v>42</v>
      </c>
      <c r="W1002" s="13" t="s">
        <v>46</v>
      </c>
      <c r="X1002" s="13" t="s">
        <v>47</v>
      </c>
      <c r="Y1002" s="13" t="s">
        <v>41</v>
      </c>
      <c r="Z1002" s="13" t="s">
        <v>41</v>
      </c>
      <c r="AA1002" s="13"/>
      <c r="AB1002" s="13">
        <v>0</v>
      </c>
      <c r="AC1002" s="72">
        <f t="shared" si="2120"/>
        <v>1</v>
      </c>
      <c r="AD1002" s="13">
        <v>0</v>
      </c>
      <c r="AE1002" s="72">
        <f t="shared" ref="AE1002" si="2208">VALUE(IF(AD1002=-2,0%,IF(AD1002=-1,50%,IF(AD1002=0,100%,IF(AD1002=1,50%,IF(AD1002=2,0%))))))</f>
        <v>1</v>
      </c>
      <c r="AF1002" s="13" t="s">
        <v>42</v>
      </c>
      <c r="AG1002" s="13">
        <v>0</v>
      </c>
      <c r="AH1002" s="13" t="s">
        <v>42</v>
      </c>
      <c r="AI1002" s="13">
        <f t="shared" si="2107"/>
        <v>1</v>
      </c>
      <c r="AJ1002" s="70">
        <f t="shared" si="2122"/>
        <v>0.66599999999999993</v>
      </c>
      <c r="AK1002" s="59">
        <f t="shared" si="2123"/>
        <v>-1</v>
      </c>
      <c r="AL1002" s="70">
        <f t="shared" ref="AL1002" si="2209">VALUE(IF(AK1002=-3,0%,IF(AK1002=-2,33.3%,IF(AK1002=-1,66.6%,IF(AK1002=0,100%,IF(AK1002=1,66.6%,IF(AK1002=2,33.3%,IF(AK1002=3,0%))))))))</f>
        <v>0.66599999999999993</v>
      </c>
      <c r="AM1002" s="13" t="s">
        <v>41</v>
      </c>
      <c r="AN1002" s="13" t="s">
        <v>41</v>
      </c>
      <c r="AO1002" s="13"/>
      <c r="AP1002" s="13">
        <v>101.31965006729475</v>
      </c>
      <c r="AQ1002" s="13">
        <v>117.34261838440112</v>
      </c>
      <c r="AR1002" s="13">
        <v>125.13020833333333</v>
      </c>
      <c r="AS1002" s="13">
        <v>148.05555555555554</v>
      </c>
      <c r="AT1002" s="36">
        <v>247.41620000000003</v>
      </c>
      <c r="AU1002" s="36" t="str">
        <f t="shared" si="2125"/>
        <v>2</v>
      </c>
      <c r="AV1002" s="36">
        <v>0</v>
      </c>
      <c r="AW1002" s="36">
        <v>247.41620000000003</v>
      </c>
      <c r="AX1002" s="36">
        <v>247.41620000000003</v>
      </c>
      <c r="AY1002" s="36">
        <v>182.52047999999996</v>
      </c>
      <c r="AZ1002" s="36" t="str">
        <f t="shared" si="2126"/>
        <v>2</v>
      </c>
      <c r="BA1002" s="36">
        <v>29.747529736178247</v>
      </c>
      <c r="BB1002" s="36">
        <v>161.48579999999998</v>
      </c>
      <c r="BC1002" s="36">
        <v>203.55515999999997</v>
      </c>
      <c r="BD1002" s="36">
        <v>176356.7</v>
      </c>
      <c r="BE1002" s="36" t="s">
        <v>50</v>
      </c>
      <c r="BF1002" s="36">
        <v>176356.7</v>
      </c>
      <c r="BG1002" s="36">
        <v>176356.7</v>
      </c>
      <c r="BH1002" s="36">
        <v>262.87206500000002</v>
      </c>
      <c r="BI1002" s="36">
        <v>21.857893901207639</v>
      </c>
      <c r="BJ1002" s="36">
        <v>247.41620000000003</v>
      </c>
      <c r="BK1002" s="36">
        <v>278.32793000000004</v>
      </c>
      <c r="BL1002" s="36">
        <v>196.51388999999998</v>
      </c>
      <c r="BM1002" s="36">
        <v>9.9578595303307988</v>
      </c>
      <c r="BN1002" s="36">
        <v>189.47261999999998</v>
      </c>
      <c r="BO1002" s="36">
        <v>203.55515999999997</v>
      </c>
      <c r="BP1002" s="36">
        <v>176356.69999999998</v>
      </c>
      <c r="BQ1002" s="36">
        <v>3.188164890191786E-11</v>
      </c>
      <c r="BR1002" s="36">
        <v>176356.7</v>
      </c>
      <c r="BS1002" s="36">
        <v>176356.7</v>
      </c>
      <c r="BT1002" s="36">
        <v>123.17861000000002</v>
      </c>
      <c r="BU1002" s="36">
        <v>175.69848473454806</v>
      </c>
      <c r="BV1002" s="36">
        <v>-1.0589799999999983</v>
      </c>
      <c r="BW1002" s="36">
        <v>247.41620000000003</v>
      </c>
      <c r="BX1002" s="36">
        <v>189.47261999999998</v>
      </c>
      <c r="BY1002" s="36">
        <v>19.915719060661598</v>
      </c>
      <c r="BZ1002" s="36">
        <v>175.39007999999998</v>
      </c>
      <c r="CA1002" s="36">
        <v>203.55515999999997</v>
      </c>
      <c r="CB1002" s="36">
        <v>176356.70000000004</v>
      </c>
      <c r="CC1002" s="36">
        <v>3.0058306845273019E-11</v>
      </c>
      <c r="CD1002" s="36">
        <v>176356.7</v>
      </c>
      <c r="CE1002" s="36">
        <v>176356.7</v>
      </c>
      <c r="CF1002" s="36"/>
      <c r="CG1002" s="40">
        <v>27.308</v>
      </c>
      <c r="CH1002" s="40">
        <v>54.777000000000001</v>
      </c>
      <c r="CI1002" s="40"/>
      <c r="CL1002" s="5" t="str">
        <f t="shared" si="2131"/>
        <v>0.666_1_2</v>
      </c>
      <c r="CM1002" s="95" t="str">
        <f t="shared" si="2132"/>
        <v>1U</v>
      </c>
      <c r="CN1002" s="96">
        <f t="shared" si="2119"/>
        <v>63</v>
      </c>
      <c r="CO1002" s="96" t="str">
        <f t="shared" si="2127"/>
        <v>0.666_1_2</v>
      </c>
      <c r="CP1002" s="95" t="str">
        <f t="shared" si="2135"/>
        <v>1U</v>
      </c>
      <c r="CQ1002" s="5">
        <f t="shared" si="2128"/>
        <v>52</v>
      </c>
      <c r="CV1002" s="87"/>
      <c r="CW1002" s="87"/>
      <c r="CX1002" s="87"/>
      <c r="CY1002" s="87"/>
      <c r="CZ1002" s="87"/>
    </row>
    <row r="1003" spans="1:104" s="5" customFormat="1">
      <c r="A1003" s="13" t="s">
        <v>511</v>
      </c>
      <c r="B1003" s="13">
        <v>2</v>
      </c>
      <c r="C1003" s="13">
        <v>12</v>
      </c>
      <c r="D1003" s="13" t="s">
        <v>95</v>
      </c>
      <c r="E1003" s="35" t="s">
        <v>458</v>
      </c>
      <c r="F1003" s="13" t="s">
        <v>36</v>
      </c>
      <c r="G1003" s="36">
        <v>1125803515</v>
      </c>
      <c r="H1003" s="13"/>
      <c r="I1003" s="37">
        <v>24</v>
      </c>
      <c r="J1003" s="37" t="s">
        <v>70</v>
      </c>
      <c r="K1003" s="38">
        <v>43537</v>
      </c>
      <c r="L1003" s="39">
        <v>0.62013888888888891</v>
      </c>
      <c r="M1003" s="37"/>
      <c r="N1003" s="37" t="s">
        <v>188</v>
      </c>
      <c r="O1003" s="37" t="s">
        <v>188</v>
      </c>
      <c r="P1003" s="37" t="s">
        <v>188</v>
      </c>
      <c r="Q1003" s="37">
        <v>2</v>
      </c>
      <c r="R1003" s="13" t="s">
        <v>55</v>
      </c>
      <c r="S1003" s="13" t="s">
        <v>63</v>
      </c>
      <c r="T1003" s="13" t="s">
        <v>42</v>
      </c>
      <c r="U1003" s="13" t="s">
        <v>52</v>
      </c>
      <c r="V1003" s="13" t="s">
        <v>42</v>
      </c>
      <c r="W1003" s="13" t="s">
        <v>46</v>
      </c>
      <c r="X1003" s="13" t="s">
        <v>47</v>
      </c>
      <c r="Y1003" s="13" t="s">
        <v>41</v>
      </c>
      <c r="Z1003" s="13" t="s">
        <v>41</v>
      </c>
      <c r="AA1003" s="13"/>
      <c r="AB1003" s="13">
        <v>0</v>
      </c>
      <c r="AC1003" s="72">
        <f t="shared" si="2120"/>
        <v>1</v>
      </c>
      <c r="AD1003" s="13">
        <v>0</v>
      </c>
      <c r="AE1003" s="72">
        <f t="shared" ref="AE1003" si="2210">VALUE(IF(AD1003=-2,0%,IF(AD1003=-1,50%,IF(AD1003=0,100%,IF(AD1003=1,50%,IF(AD1003=2,0%))))))</f>
        <v>1</v>
      </c>
      <c r="AF1003" s="13" t="s">
        <v>42</v>
      </c>
      <c r="AG1003" s="13">
        <v>0</v>
      </c>
      <c r="AH1003" s="13" t="s">
        <v>42</v>
      </c>
      <c r="AI1003" s="13">
        <f t="shared" si="2107"/>
        <v>1</v>
      </c>
      <c r="AJ1003" s="70">
        <f t="shared" si="2122"/>
        <v>0.66599999999999993</v>
      </c>
      <c r="AK1003" s="59">
        <f t="shared" si="2123"/>
        <v>-1</v>
      </c>
      <c r="AL1003" s="70">
        <f t="shared" ref="AL1003" si="2211">VALUE(IF(AK1003=-3,0%,IF(AK1003=-2,33.3%,IF(AK1003=-1,66.6%,IF(AK1003=0,100%,IF(AK1003=1,66.6%,IF(AK1003=2,33.3%,IF(AK1003=3,0%))))))))</f>
        <v>0.66599999999999993</v>
      </c>
      <c r="AM1003" s="13" t="s">
        <v>41</v>
      </c>
      <c r="AN1003" s="13" t="s">
        <v>41</v>
      </c>
      <c r="AO1003" s="13"/>
      <c r="AP1003" s="13">
        <v>101.31965006729475</v>
      </c>
      <c r="AQ1003" s="13">
        <v>117.34261838440112</v>
      </c>
      <c r="AR1003" s="13">
        <v>125.13020833333333</v>
      </c>
      <c r="AS1003" s="13">
        <v>148.05555555555554</v>
      </c>
      <c r="AT1003" s="36">
        <v>293.88224000000002</v>
      </c>
      <c r="AU1003" s="36" t="str">
        <f t="shared" si="2125"/>
        <v>2</v>
      </c>
      <c r="AV1003" s="36">
        <v>0</v>
      </c>
      <c r="AW1003" s="36">
        <v>293.88224000000002</v>
      </c>
      <c r="AX1003" s="36">
        <v>293.88224000000002</v>
      </c>
      <c r="AY1003" s="36">
        <v>238.67237999999998</v>
      </c>
      <c r="AZ1003" s="36" t="str">
        <f t="shared" si="2126"/>
        <v>2</v>
      </c>
      <c r="BA1003" s="36">
        <v>69.578967857501269</v>
      </c>
      <c r="BB1003" s="36">
        <v>189.47261999999998</v>
      </c>
      <c r="BC1003" s="36">
        <v>287.87213999999994</v>
      </c>
      <c r="BD1003" s="36">
        <v>169467.8</v>
      </c>
      <c r="BE1003" s="36" t="s">
        <v>50</v>
      </c>
      <c r="BF1003" s="36">
        <v>165334.39999999999</v>
      </c>
      <c r="BG1003" s="36">
        <v>170845.6</v>
      </c>
      <c r="BH1003" s="36">
        <v>301.65939500000002</v>
      </c>
      <c r="BI1003" s="36">
        <v>10.998558077677719</v>
      </c>
      <c r="BJ1003" s="36">
        <v>293.88224000000002</v>
      </c>
      <c r="BK1003" s="36">
        <v>309.43655000000001</v>
      </c>
      <c r="BL1003" s="36">
        <v>252.75491999999997</v>
      </c>
      <c r="BM1003" s="36">
        <v>89.494686918162856</v>
      </c>
      <c r="BN1003" s="36">
        <v>189.47261999999998</v>
      </c>
      <c r="BO1003" s="36">
        <v>316.03721999999993</v>
      </c>
      <c r="BP1003" s="36">
        <v>148341.70000000001</v>
      </c>
      <c r="BQ1003" s="36">
        <v>47549.968319526721</v>
      </c>
      <c r="BR1003" s="36">
        <v>57867</v>
      </c>
      <c r="BS1003" s="36">
        <v>176356.7</v>
      </c>
      <c r="BT1003" s="36">
        <v>286.10508500000003</v>
      </c>
      <c r="BU1003" s="36">
        <v>10.998558077677719</v>
      </c>
      <c r="BV1003" s="36">
        <v>278.32793000000004</v>
      </c>
      <c r="BW1003" s="36">
        <v>293.88224000000002</v>
      </c>
      <c r="BX1003" s="36">
        <v>196.51388999999998</v>
      </c>
      <c r="BY1003" s="36">
        <v>9.9578595303307988</v>
      </c>
      <c r="BZ1003" s="36">
        <v>189.47261999999998</v>
      </c>
      <c r="CA1003" s="36">
        <v>203.55515999999997</v>
      </c>
      <c r="CB1003" s="36">
        <v>162062.16875000001</v>
      </c>
      <c r="CC1003" s="36">
        <v>30206.240035081461</v>
      </c>
      <c r="CD1003" s="36">
        <v>57867</v>
      </c>
      <c r="CE1003" s="36">
        <v>176356.7</v>
      </c>
      <c r="CF1003" s="36"/>
      <c r="CG1003" s="40">
        <v>26.965</v>
      </c>
      <c r="CH1003" s="40">
        <v>49.957000000000001</v>
      </c>
      <c r="CI1003" s="40"/>
      <c r="CL1003" s="5" t="str">
        <f t="shared" si="2131"/>
        <v>0.666_1_2</v>
      </c>
      <c r="CM1003" s="95" t="str">
        <f t="shared" si="2132"/>
        <v>1U</v>
      </c>
      <c r="CN1003" s="96">
        <f t="shared" si="2119"/>
        <v>63</v>
      </c>
      <c r="CO1003" s="96" t="str">
        <f t="shared" si="2127"/>
        <v>0.666_1_2</v>
      </c>
      <c r="CP1003" s="95" t="str">
        <f t="shared" si="2135"/>
        <v>1U</v>
      </c>
      <c r="CQ1003" s="5">
        <f t="shared" si="2128"/>
        <v>52</v>
      </c>
      <c r="CV1003" s="87"/>
      <c r="CW1003" s="87"/>
      <c r="CX1003" s="87"/>
      <c r="CY1003" s="87"/>
      <c r="CZ1003" s="87"/>
    </row>
    <row r="1004" spans="1:104" s="5" customFormat="1">
      <c r="A1004" s="13" t="s">
        <v>511</v>
      </c>
      <c r="B1004" s="13">
        <v>2</v>
      </c>
      <c r="C1004" s="13">
        <v>12</v>
      </c>
      <c r="D1004" s="13" t="s">
        <v>95</v>
      </c>
      <c r="E1004" s="35" t="s">
        <v>458</v>
      </c>
      <c r="F1004" s="13" t="s">
        <v>36</v>
      </c>
      <c r="G1004" s="36">
        <v>1125803515</v>
      </c>
      <c r="H1004" s="13"/>
      <c r="I1004" s="37">
        <v>24</v>
      </c>
      <c r="J1004" s="37" t="s">
        <v>70</v>
      </c>
      <c r="K1004" s="38">
        <v>43537</v>
      </c>
      <c r="L1004" s="39">
        <v>0.62986111111111109</v>
      </c>
      <c r="M1004" s="37"/>
      <c r="N1004" s="37" t="s">
        <v>188</v>
      </c>
      <c r="O1004" s="37" t="s">
        <v>188</v>
      </c>
      <c r="P1004" s="37" t="s">
        <v>188</v>
      </c>
      <c r="Q1004" s="37">
        <v>3</v>
      </c>
      <c r="R1004" s="13" t="s">
        <v>55</v>
      </c>
      <c r="S1004" s="13" t="s">
        <v>63</v>
      </c>
      <c r="T1004" s="13" t="s">
        <v>42</v>
      </c>
      <c r="U1004" s="13" t="s">
        <v>83</v>
      </c>
      <c r="V1004" s="13" t="s">
        <v>42</v>
      </c>
      <c r="W1004" s="13" t="s">
        <v>46</v>
      </c>
      <c r="X1004" s="13" t="s">
        <v>47</v>
      </c>
      <c r="Y1004" s="13" t="s">
        <v>41</v>
      </c>
      <c r="Z1004" s="13" t="s">
        <v>41</v>
      </c>
      <c r="AA1004" s="13"/>
      <c r="AB1004" s="13">
        <v>0</v>
      </c>
      <c r="AC1004" s="72">
        <f t="shared" si="2120"/>
        <v>1</v>
      </c>
      <c r="AD1004" s="13">
        <v>0</v>
      </c>
      <c r="AE1004" s="72">
        <f t="shared" ref="AE1004" si="2212">VALUE(IF(AD1004=-2,0%,IF(AD1004=-1,50%,IF(AD1004=0,100%,IF(AD1004=1,50%,IF(AD1004=2,0%))))))</f>
        <v>1</v>
      </c>
      <c r="AF1004" s="13" t="s">
        <v>42</v>
      </c>
      <c r="AG1004" s="13">
        <v>2</v>
      </c>
      <c r="AH1004" s="13" t="s">
        <v>42</v>
      </c>
      <c r="AI1004" s="13">
        <f t="shared" si="2107"/>
        <v>1</v>
      </c>
      <c r="AJ1004" s="70">
        <f t="shared" si="2122"/>
        <v>0.66599999999999993</v>
      </c>
      <c r="AK1004" s="59">
        <f t="shared" si="2123"/>
        <v>-1</v>
      </c>
      <c r="AL1004" s="70">
        <f t="shared" ref="AL1004" si="2213">VALUE(IF(AK1004=-3,0%,IF(AK1004=-2,33.3%,IF(AK1004=-1,66.6%,IF(AK1004=0,100%,IF(AK1004=1,66.6%,IF(AK1004=2,33.3%,IF(AK1004=3,0%))))))))</f>
        <v>0.66599999999999993</v>
      </c>
      <c r="AM1004" s="13" t="s">
        <v>41</v>
      </c>
      <c r="AN1004" s="13" t="s">
        <v>41</v>
      </c>
      <c r="AO1004" s="13"/>
      <c r="AP1004" s="13">
        <v>101.31965006729475</v>
      </c>
      <c r="AQ1004" s="13">
        <v>117.34261838440112</v>
      </c>
      <c r="AR1004" s="13">
        <v>125.13020833333333</v>
      </c>
      <c r="AS1004" s="13">
        <v>148.05555555555554</v>
      </c>
      <c r="AT1004" s="36">
        <v>270.55077500000004</v>
      </c>
      <c r="AU1004" s="36" t="str">
        <f t="shared" si="2125"/>
        <v>2</v>
      </c>
      <c r="AV1004" s="36">
        <v>10.998558077677719</v>
      </c>
      <c r="AW1004" s="36">
        <v>262.77362000000005</v>
      </c>
      <c r="AX1004" s="36">
        <v>278.32793000000004</v>
      </c>
      <c r="AY1004" s="36">
        <v>210.59642999999997</v>
      </c>
      <c r="AZ1004" s="36" t="str">
        <f t="shared" si="2126"/>
        <v>2</v>
      </c>
      <c r="BA1004" s="36">
        <v>9.9578595303307988</v>
      </c>
      <c r="BB1004" s="36">
        <v>203.55515999999997</v>
      </c>
      <c r="BC1004" s="36">
        <v>217.63769999999997</v>
      </c>
      <c r="BD1004" s="36">
        <v>155689.90000000002</v>
      </c>
      <c r="BE1004" s="36" t="s">
        <v>50</v>
      </c>
      <c r="BF1004" s="36">
        <v>154312.1</v>
      </c>
      <c r="BG1004" s="36">
        <v>159823.29999999999</v>
      </c>
      <c r="BH1004" s="36">
        <v>278.32793000000004</v>
      </c>
      <c r="BI1004" s="36">
        <v>0</v>
      </c>
      <c r="BJ1004" s="36">
        <v>278.32793000000004</v>
      </c>
      <c r="BK1004" s="36">
        <v>278.32793000000004</v>
      </c>
      <c r="BL1004" s="36">
        <v>203.55515999999997</v>
      </c>
      <c r="BM1004" s="36">
        <v>19.915719060661598</v>
      </c>
      <c r="BN1004" s="36">
        <v>189.47261999999998</v>
      </c>
      <c r="BO1004" s="36">
        <v>217.63769999999997</v>
      </c>
      <c r="BP1004" s="36">
        <v>157067.70000000001</v>
      </c>
      <c r="BQ1004" s="36">
        <v>7596.5778911296593</v>
      </c>
      <c r="BR1004" s="36">
        <v>148801</v>
      </c>
      <c r="BS1004" s="36">
        <v>165334.39999999999</v>
      </c>
      <c r="BT1004" s="36">
        <v>286.10508500000003</v>
      </c>
      <c r="BU1004" s="36">
        <v>10.998558077677719</v>
      </c>
      <c r="BV1004" s="36">
        <v>278.32793000000004</v>
      </c>
      <c r="BW1004" s="36">
        <v>293.88224000000002</v>
      </c>
      <c r="BX1004" s="36">
        <v>238.76150999999999</v>
      </c>
      <c r="BY1004" s="36">
        <v>29.873578590992416</v>
      </c>
      <c r="BZ1004" s="36">
        <v>217.63769999999997</v>
      </c>
      <c r="CA1004" s="36">
        <v>259.88531999999998</v>
      </c>
      <c r="CB1004" s="36">
        <v>166367.76874999999</v>
      </c>
      <c r="CC1004" s="36">
        <v>9048.7479080602661</v>
      </c>
      <c r="CD1004" s="36">
        <v>148801</v>
      </c>
      <c r="CE1004" s="36">
        <v>176356.7</v>
      </c>
      <c r="CF1004" s="36"/>
      <c r="CG1004" s="40">
        <v>26.989000000000001</v>
      </c>
      <c r="CH1004" s="40">
        <v>50.249000000000002</v>
      </c>
      <c r="CI1004" s="40"/>
      <c r="CL1004" s="5" t="str">
        <f t="shared" si="2131"/>
        <v>0.666_1_2</v>
      </c>
      <c r="CM1004" s="95" t="str">
        <f t="shared" si="2132"/>
        <v>1U</v>
      </c>
      <c r="CN1004" s="96">
        <f t="shared" si="2119"/>
        <v>63</v>
      </c>
      <c r="CO1004" s="96" t="str">
        <f t="shared" si="2127"/>
        <v>0.666_1_2</v>
      </c>
      <c r="CP1004" s="95" t="str">
        <f t="shared" si="2135"/>
        <v>1U</v>
      </c>
      <c r="CQ1004" s="5">
        <f t="shared" si="2128"/>
        <v>52</v>
      </c>
      <c r="CV1004" s="87"/>
      <c r="CW1004" s="87"/>
      <c r="CX1004" s="87"/>
      <c r="CY1004" s="87"/>
      <c r="CZ1004" s="87"/>
    </row>
    <row r="1005" spans="1:104" s="5" customFormat="1">
      <c r="A1005" s="13" t="s">
        <v>511</v>
      </c>
      <c r="B1005" s="13">
        <v>2</v>
      </c>
      <c r="C1005" s="13">
        <v>12</v>
      </c>
      <c r="D1005" s="13" t="s">
        <v>95</v>
      </c>
      <c r="E1005" s="35" t="s">
        <v>458</v>
      </c>
      <c r="F1005" s="13" t="s">
        <v>36</v>
      </c>
      <c r="G1005" s="36">
        <v>1125803515</v>
      </c>
      <c r="H1005" s="13"/>
      <c r="I1005" s="37">
        <v>24</v>
      </c>
      <c r="J1005" s="37" t="s">
        <v>70</v>
      </c>
      <c r="K1005" s="38">
        <v>43537</v>
      </c>
      <c r="L1005" s="39">
        <v>0.64027777777777783</v>
      </c>
      <c r="M1005" s="37"/>
      <c r="N1005" s="37" t="s">
        <v>188</v>
      </c>
      <c r="O1005" s="37" t="s">
        <v>188</v>
      </c>
      <c r="P1005" s="37" t="s">
        <v>188</v>
      </c>
      <c r="Q1005" s="37">
        <v>4</v>
      </c>
      <c r="R1005" s="13" t="s">
        <v>55</v>
      </c>
      <c r="S1005" s="13" t="s">
        <v>63</v>
      </c>
      <c r="T1005" s="13" t="s">
        <v>42</v>
      </c>
      <c r="U1005" s="13" t="s">
        <v>52</v>
      </c>
      <c r="V1005" s="13" t="s">
        <v>42</v>
      </c>
      <c r="W1005" s="13" t="s">
        <v>66</v>
      </c>
      <c r="X1005" s="13" t="s">
        <v>76</v>
      </c>
      <c r="Y1005" s="13" t="s">
        <v>41</v>
      </c>
      <c r="Z1005" s="13" t="s">
        <v>41</v>
      </c>
      <c r="AA1005" s="13"/>
      <c r="AB1005" s="13">
        <v>0</v>
      </c>
      <c r="AC1005" s="72">
        <f t="shared" si="2120"/>
        <v>1</v>
      </c>
      <c r="AD1005" s="13">
        <v>0</v>
      </c>
      <c r="AE1005" s="72">
        <f t="shared" ref="AE1005" si="2214">VALUE(IF(AD1005=-2,0%,IF(AD1005=-1,50%,IF(AD1005=0,100%,IF(AD1005=1,50%,IF(AD1005=2,0%))))))</f>
        <v>1</v>
      </c>
      <c r="AF1005" s="13" t="s">
        <v>42</v>
      </c>
      <c r="AG1005" s="13">
        <v>0</v>
      </c>
      <c r="AH1005" s="13" t="s">
        <v>42</v>
      </c>
      <c r="AI1005" s="13">
        <f t="shared" si="2107"/>
        <v>0</v>
      </c>
      <c r="AJ1005" s="70">
        <f t="shared" si="2122"/>
        <v>1</v>
      </c>
      <c r="AK1005" s="59">
        <f t="shared" si="2123"/>
        <v>0</v>
      </c>
      <c r="AL1005" s="70">
        <f t="shared" ref="AL1005" si="2215">VALUE(IF(AK1005=-3,0%,IF(AK1005=-2,33.3%,IF(AK1005=-1,66.6%,IF(AK1005=0,100%,IF(AK1005=1,66.6%,IF(AK1005=2,33.3%,IF(AK1005=3,0%))))))))</f>
        <v>1</v>
      </c>
      <c r="AM1005" s="13" t="s">
        <v>41</v>
      </c>
      <c r="AN1005" s="13" t="s">
        <v>41</v>
      </c>
      <c r="AO1005" s="13"/>
      <c r="AP1005" s="13">
        <v>101.31965006729475</v>
      </c>
      <c r="AQ1005" s="13">
        <v>117.34261838440112</v>
      </c>
      <c r="AR1005" s="13">
        <v>125.13020833333333</v>
      </c>
      <c r="AS1005" s="13">
        <v>148.05555555555554</v>
      </c>
      <c r="AT1005" s="36">
        <v>255.09491000000003</v>
      </c>
      <c r="AU1005" s="36" t="str">
        <f t="shared" si="2125"/>
        <v>2</v>
      </c>
      <c r="AV1005" s="36">
        <v>10.859335823529923</v>
      </c>
      <c r="AW1005" s="36">
        <v>247.41620000000003</v>
      </c>
      <c r="AX1005" s="36">
        <v>262.77362000000005</v>
      </c>
      <c r="AY1005" s="36">
        <v>245.80277999999998</v>
      </c>
      <c r="AZ1005" s="36" t="str">
        <f t="shared" si="2126"/>
        <v>2</v>
      </c>
      <c r="BA1005" s="36">
        <v>19.915719060661576</v>
      </c>
      <c r="BB1005" s="36">
        <v>231.72024000000002</v>
      </c>
      <c r="BC1005" s="36">
        <v>259.88531999999998</v>
      </c>
      <c r="BD1005" s="36">
        <v>151556.54999999999</v>
      </c>
      <c r="BE1005" s="36" t="s">
        <v>50</v>
      </c>
      <c r="BF1005" s="36">
        <v>148801</v>
      </c>
      <c r="BG1005" s="36">
        <v>154312.1</v>
      </c>
      <c r="BH1005" s="36">
        <v>239.54060000000004</v>
      </c>
      <c r="BI1005" s="36">
        <v>32.856451978885403</v>
      </c>
      <c r="BJ1005" s="36">
        <v>216.30758</v>
      </c>
      <c r="BK1005" s="36">
        <v>262.77362000000005</v>
      </c>
      <c r="BL1005" s="36">
        <v>217.6377</v>
      </c>
      <c r="BM1005" s="36">
        <v>59.747157181984761</v>
      </c>
      <c r="BN1005" s="36">
        <v>175.39007999999998</v>
      </c>
      <c r="BO1005" s="36">
        <v>259.88531999999998</v>
      </c>
      <c r="BP1005" s="36">
        <v>120785.96666666666</v>
      </c>
      <c r="BQ1005" s="36">
        <v>46581.966299831882</v>
      </c>
      <c r="BR1005" s="36">
        <v>57867</v>
      </c>
      <c r="BS1005" s="36">
        <v>159823.29999999999</v>
      </c>
      <c r="BT1005" s="36">
        <v>270.55077500000004</v>
      </c>
      <c r="BU1005" s="36">
        <v>10.998558077677719</v>
      </c>
      <c r="BV1005" s="36">
        <v>262.77362000000005</v>
      </c>
      <c r="BW1005" s="36">
        <v>278.32793000000004</v>
      </c>
      <c r="BX1005" s="36">
        <v>238.76150999999999</v>
      </c>
      <c r="BY1005" s="36">
        <v>29.873578590992416</v>
      </c>
      <c r="BZ1005" s="36">
        <v>217.63769999999997</v>
      </c>
      <c r="CA1005" s="36">
        <v>259.88531999999998</v>
      </c>
      <c r="CB1005" s="36">
        <v>128995.28750000003</v>
      </c>
      <c r="CC1005" s="36">
        <v>39501.49838138411</v>
      </c>
      <c r="CD1005" s="36">
        <v>57867</v>
      </c>
      <c r="CE1005" s="36">
        <v>159823.29999999999</v>
      </c>
      <c r="CF1005" s="36"/>
      <c r="CG1005" s="40">
        <v>27.062999999999999</v>
      </c>
      <c r="CH1005" s="40">
        <v>49.167999999999999</v>
      </c>
      <c r="CI1005" s="40"/>
      <c r="CL1005" s="5" t="str">
        <f t="shared" si="2131"/>
        <v>1_1_2</v>
      </c>
      <c r="CM1005" s="95" t="str">
        <f t="shared" si="2132"/>
        <v>1X</v>
      </c>
      <c r="CN1005" s="96">
        <f t="shared" si="2119"/>
        <v>146</v>
      </c>
      <c r="CO1005" s="96" t="str">
        <f t="shared" si="2127"/>
        <v>1_1_2</v>
      </c>
      <c r="CP1005" s="95" t="str">
        <f t="shared" si="2135"/>
        <v>1X</v>
      </c>
      <c r="CQ1005" s="5">
        <f t="shared" si="2128"/>
        <v>93</v>
      </c>
      <c r="CV1005" s="87"/>
      <c r="CW1005" s="87"/>
      <c r="CX1005" s="87"/>
      <c r="CY1005" s="87"/>
      <c r="CZ1005" s="87"/>
    </row>
    <row r="1006" spans="1:104" s="5" customFormat="1">
      <c r="A1006" s="13" t="s">
        <v>511</v>
      </c>
      <c r="B1006" s="13">
        <v>2</v>
      </c>
      <c r="C1006" s="13">
        <v>12</v>
      </c>
      <c r="D1006" s="13" t="s">
        <v>95</v>
      </c>
      <c r="E1006" s="35" t="s">
        <v>458</v>
      </c>
      <c r="F1006" s="13" t="s">
        <v>36</v>
      </c>
      <c r="G1006" s="36">
        <v>1125803515</v>
      </c>
      <c r="H1006" s="13"/>
      <c r="I1006" s="37">
        <v>24</v>
      </c>
      <c r="J1006" s="37" t="s">
        <v>70</v>
      </c>
      <c r="K1006" s="38">
        <v>43537</v>
      </c>
      <c r="L1006" s="39">
        <v>0.65069444444444446</v>
      </c>
      <c r="M1006" s="37"/>
      <c r="N1006" s="37" t="s">
        <v>188</v>
      </c>
      <c r="O1006" s="37" t="s">
        <v>188</v>
      </c>
      <c r="P1006" s="37" t="s">
        <v>188</v>
      </c>
      <c r="Q1006" s="37">
        <v>5</v>
      </c>
      <c r="R1006" s="13" t="s">
        <v>55</v>
      </c>
      <c r="S1006" s="13" t="s">
        <v>63</v>
      </c>
      <c r="T1006" s="13" t="s">
        <v>42</v>
      </c>
      <c r="U1006" s="13" t="s">
        <v>52</v>
      </c>
      <c r="V1006" s="13" t="s">
        <v>42</v>
      </c>
      <c r="W1006" s="13" t="s">
        <v>66</v>
      </c>
      <c r="X1006" s="13" t="s">
        <v>76</v>
      </c>
      <c r="Y1006" s="13" t="s">
        <v>41</v>
      </c>
      <c r="Z1006" s="13" t="s">
        <v>41</v>
      </c>
      <c r="AA1006" s="13"/>
      <c r="AB1006" s="13">
        <v>0</v>
      </c>
      <c r="AC1006" s="72">
        <f t="shared" si="2120"/>
        <v>1</v>
      </c>
      <c r="AD1006" s="13">
        <v>0</v>
      </c>
      <c r="AE1006" s="72">
        <f t="shared" ref="AE1006" si="2216">VALUE(IF(AD1006=-2,0%,IF(AD1006=-1,50%,IF(AD1006=0,100%,IF(AD1006=1,50%,IF(AD1006=2,0%))))))</f>
        <v>1</v>
      </c>
      <c r="AF1006" s="13" t="s">
        <v>42</v>
      </c>
      <c r="AG1006" s="13">
        <v>0</v>
      </c>
      <c r="AH1006" s="13" t="s">
        <v>42</v>
      </c>
      <c r="AI1006" s="13">
        <f t="shared" si="2107"/>
        <v>0</v>
      </c>
      <c r="AJ1006" s="70">
        <f t="shared" si="2122"/>
        <v>1</v>
      </c>
      <c r="AK1006" s="59">
        <f t="shared" si="2123"/>
        <v>0</v>
      </c>
      <c r="AL1006" s="70">
        <f t="shared" ref="AL1006" si="2217">VALUE(IF(AK1006=-3,0%,IF(AK1006=-2,33.3%,IF(AK1006=-1,66.6%,IF(AK1006=0,100%,IF(AK1006=1,66.6%,IF(AK1006=2,33.3%,IF(AK1006=3,0%))))))))</f>
        <v>1</v>
      </c>
      <c r="AM1006" s="13" t="s">
        <v>41</v>
      </c>
      <c r="AN1006" s="13" t="s">
        <v>41</v>
      </c>
      <c r="AO1006" s="13"/>
      <c r="AP1006" s="13">
        <v>101.31965006729475</v>
      </c>
      <c r="AQ1006" s="13">
        <v>117.34261838440112</v>
      </c>
      <c r="AR1006" s="13">
        <v>125.13020833333333</v>
      </c>
      <c r="AS1006" s="13">
        <v>148.05555555555554</v>
      </c>
      <c r="AT1006" s="36">
        <v>200.75326999999999</v>
      </c>
      <c r="AU1006" s="36" t="str">
        <f t="shared" si="2125"/>
        <v>2</v>
      </c>
      <c r="AV1006" s="36">
        <v>43.994232310711006</v>
      </c>
      <c r="AW1006" s="36">
        <v>169.64465000000001</v>
      </c>
      <c r="AX1006" s="36">
        <v>231.86188999999999</v>
      </c>
      <c r="AY1006" s="36">
        <v>133.23158999999998</v>
      </c>
      <c r="AZ1006" s="36" t="str">
        <f t="shared" si="2126"/>
        <v>2</v>
      </c>
      <c r="BA1006" s="36">
        <v>59.621108327170518</v>
      </c>
      <c r="BB1006" s="36">
        <v>91.073099999999982</v>
      </c>
      <c r="BC1006" s="36">
        <v>175.39007999999998</v>
      </c>
      <c r="BD1006" s="36">
        <v>90245.024999999994</v>
      </c>
      <c r="BE1006" s="36" t="s">
        <v>50</v>
      </c>
      <c r="BF1006" s="36">
        <v>49600.3</v>
      </c>
      <c r="BG1006" s="36">
        <v>121245.2</v>
      </c>
      <c r="BH1006" s="36">
        <v>200.75326999999999</v>
      </c>
      <c r="BI1006" s="36">
        <v>43.994232310711006</v>
      </c>
      <c r="BJ1006" s="36">
        <v>169.64465000000001</v>
      </c>
      <c r="BK1006" s="36">
        <v>231.86188999999999</v>
      </c>
      <c r="BL1006" s="36">
        <v>119.23817999999999</v>
      </c>
      <c r="BM1006" s="36">
        <v>39.831438121323238</v>
      </c>
      <c r="BN1006" s="36">
        <v>91.073099999999982</v>
      </c>
      <c r="BO1006" s="36">
        <v>147.40325999999999</v>
      </c>
      <c r="BP1006" s="36">
        <v>98282.133333333346</v>
      </c>
      <c r="BQ1006" s="36">
        <v>43592.689797839601</v>
      </c>
      <c r="BR1006" s="36">
        <v>49600.3</v>
      </c>
      <c r="BS1006" s="36">
        <v>137778.70000000001</v>
      </c>
      <c r="BT1006" s="36">
        <v>216.20913500000003</v>
      </c>
      <c r="BU1006" s="36">
        <v>65.852126211918502</v>
      </c>
      <c r="BV1006" s="36">
        <v>169.64465000000001</v>
      </c>
      <c r="BW1006" s="36">
        <v>262.77362000000005</v>
      </c>
      <c r="BX1006" s="36">
        <v>175.47920999999997</v>
      </c>
      <c r="BY1006" s="36">
        <v>119.36826550915541</v>
      </c>
      <c r="BZ1006" s="36">
        <v>91.073099999999982</v>
      </c>
      <c r="CA1006" s="36">
        <v>259.88531999999998</v>
      </c>
      <c r="CB1006" s="36">
        <v>127789.72499999999</v>
      </c>
      <c r="CC1006" s="36">
        <v>35157.421082525478</v>
      </c>
      <c r="CD1006" s="36">
        <v>49600.3</v>
      </c>
      <c r="CE1006" s="36">
        <v>154312.1</v>
      </c>
      <c r="CF1006" s="36"/>
      <c r="CG1006" s="40">
        <v>26.451000000000001</v>
      </c>
      <c r="CH1006" s="40">
        <v>49.73</v>
      </c>
      <c r="CI1006" s="40"/>
      <c r="CL1006" s="5" t="str">
        <f t="shared" si="2131"/>
        <v>1_1_2</v>
      </c>
      <c r="CM1006" s="95" t="str">
        <f t="shared" si="2132"/>
        <v>1X</v>
      </c>
      <c r="CN1006" s="96">
        <f t="shared" si="2119"/>
        <v>146</v>
      </c>
      <c r="CO1006" s="96" t="str">
        <f t="shared" si="2127"/>
        <v>1_1_2</v>
      </c>
      <c r="CP1006" s="95" t="str">
        <f t="shared" si="2135"/>
        <v>1X</v>
      </c>
      <c r="CQ1006" s="5">
        <f t="shared" si="2128"/>
        <v>93</v>
      </c>
      <c r="CV1006" s="87"/>
      <c r="CW1006" s="87"/>
      <c r="CX1006" s="87"/>
      <c r="CY1006" s="87"/>
      <c r="CZ1006" s="87"/>
    </row>
    <row r="1007" spans="1:104" s="5" customFormat="1">
      <c r="A1007" s="13" t="s">
        <v>511</v>
      </c>
      <c r="B1007" s="13">
        <v>3</v>
      </c>
      <c r="C1007" s="13">
        <v>1</v>
      </c>
      <c r="D1007" s="13" t="s">
        <v>34</v>
      </c>
      <c r="E1007" s="35" t="s">
        <v>459</v>
      </c>
      <c r="F1007" s="13" t="s">
        <v>36</v>
      </c>
      <c r="G1007" s="36">
        <v>1953833526</v>
      </c>
      <c r="H1007" s="13"/>
      <c r="I1007" s="37">
        <v>25</v>
      </c>
      <c r="J1007" s="37" t="s">
        <v>70</v>
      </c>
      <c r="K1007" s="38">
        <v>43538</v>
      </c>
      <c r="L1007" s="39">
        <v>0.40972222222222227</v>
      </c>
      <c r="M1007" s="37" t="s">
        <v>39</v>
      </c>
      <c r="N1007" s="37" t="s">
        <v>190</v>
      </c>
      <c r="O1007" s="37" t="s">
        <v>100</v>
      </c>
      <c r="P1007" s="37" t="s">
        <v>190</v>
      </c>
      <c r="Q1007" s="37">
        <v>1</v>
      </c>
      <c r="R1007" s="13" t="s">
        <v>62</v>
      </c>
      <c r="S1007" s="13" t="s">
        <v>127</v>
      </c>
      <c r="T1007" s="13" t="s">
        <v>42</v>
      </c>
      <c r="U1007" s="13" t="s">
        <v>45</v>
      </c>
      <c r="V1007" s="13" t="s">
        <v>41</v>
      </c>
      <c r="W1007" s="13" t="s">
        <v>81</v>
      </c>
      <c r="X1007" s="13" t="s">
        <v>53</v>
      </c>
      <c r="Y1007" s="13" t="s">
        <v>190</v>
      </c>
      <c r="Z1007" s="13" t="s">
        <v>41</v>
      </c>
      <c r="AA1007" s="13"/>
      <c r="AB1007" s="13">
        <v>1</v>
      </c>
      <c r="AC1007" s="72">
        <f t="shared" si="2120"/>
        <v>0.5</v>
      </c>
      <c r="AD1007" s="13">
        <v>-1</v>
      </c>
      <c r="AE1007" s="72">
        <f t="shared" ref="AE1007" si="2218">VALUE(IF(AD1007=-2,0%,IF(AD1007=-1,50%,IF(AD1007=0,100%,IF(AD1007=1,50%,IF(AD1007=2,0%))))))</f>
        <v>0.5</v>
      </c>
      <c r="AF1007" s="13" t="s">
        <v>42</v>
      </c>
      <c r="AG1007" s="13">
        <v>1</v>
      </c>
      <c r="AH1007" s="13" t="s">
        <v>41</v>
      </c>
      <c r="AI1007" s="13">
        <f t="shared" si="2107"/>
        <v>2</v>
      </c>
      <c r="AJ1007" s="70">
        <f t="shared" si="2122"/>
        <v>0.33299999999999996</v>
      </c>
      <c r="AK1007" s="59">
        <f t="shared" si="2123"/>
        <v>-2</v>
      </c>
      <c r="AL1007" s="70">
        <f t="shared" ref="AL1007" si="2219">VALUE(IF(AK1007=-3,0%,IF(AK1007=-2,33.3%,IF(AK1007=-1,66.6%,IF(AK1007=0,100%,IF(AK1007=1,66.6%,IF(AK1007=2,33.3%,IF(AK1007=3,0%))))))))</f>
        <v>0.33299999999999996</v>
      </c>
      <c r="AM1007" s="13" t="s">
        <v>190</v>
      </c>
      <c r="AN1007" s="13" t="s">
        <v>41</v>
      </c>
      <c r="AO1007" s="13"/>
      <c r="AP1007" s="13">
        <v>101.31965006729475</v>
      </c>
      <c r="AQ1007" s="13">
        <v>117.34261838440112</v>
      </c>
      <c r="AR1007" s="13">
        <v>125.13020833333333</v>
      </c>
      <c r="AS1007" s="13">
        <v>148.05555555555554</v>
      </c>
      <c r="AT1007" s="36">
        <v>850.4424962999999</v>
      </c>
      <c r="AU1007" s="36" t="str">
        <f t="shared" si="2125"/>
        <v>4</v>
      </c>
      <c r="AV1007" s="36">
        <v>154.3621110758441</v>
      </c>
      <c r="AW1007" s="36">
        <v>741.29200079999998</v>
      </c>
      <c r="AX1007" s="36">
        <v>959.59299179999994</v>
      </c>
      <c r="AY1007" s="36">
        <v>1135.2232429999999</v>
      </c>
      <c r="AZ1007" s="36" t="str">
        <f t="shared" si="2126"/>
        <v>5</v>
      </c>
      <c r="BA1007" s="36">
        <v>57.813853703115448</v>
      </c>
      <c r="BB1007" s="36">
        <v>1094.3426750000001</v>
      </c>
      <c r="BC1007" s="36">
        <v>1176.103811</v>
      </c>
      <c r="BD1007" s="36">
        <v>73022.7</v>
      </c>
      <c r="BE1007" s="36" t="s">
        <v>50</v>
      </c>
      <c r="BF1007" s="36">
        <v>68889.3</v>
      </c>
      <c r="BG1007" s="36">
        <v>74400.5</v>
      </c>
      <c r="BH1007" s="36">
        <v>627.15720749999991</v>
      </c>
      <c r="BI1007" s="36">
        <v>161.41097262351016</v>
      </c>
      <c r="BJ1007" s="36">
        <v>513.02241419999996</v>
      </c>
      <c r="BK1007" s="36">
        <v>741.29200079999998</v>
      </c>
      <c r="BL1007" s="36">
        <v>1100.2120195</v>
      </c>
      <c r="BM1007" s="36">
        <v>8.3005065941397866</v>
      </c>
      <c r="BN1007" s="36">
        <v>1094.3426750000001</v>
      </c>
      <c r="BO1007" s="36">
        <v>1106.0813639999999</v>
      </c>
      <c r="BP1007" s="36">
        <v>68889.333333333328</v>
      </c>
      <c r="BQ1007" s="36">
        <v>3896.9644661796269</v>
      </c>
      <c r="BR1007" s="36">
        <v>63378.2</v>
      </c>
      <c r="BS1007" s="36">
        <v>74400.5</v>
      </c>
      <c r="BT1007" s="36">
        <v>807.67988879999984</v>
      </c>
      <c r="BU1007" s="36">
        <v>93.886651586905927</v>
      </c>
      <c r="BV1007" s="36">
        <v>741.29200079999998</v>
      </c>
      <c r="BW1007" s="36">
        <v>874.06777679999982</v>
      </c>
      <c r="BX1007" s="36">
        <v>1047.2382095</v>
      </c>
      <c r="BY1007" s="36">
        <v>66.61577395843571</v>
      </c>
      <c r="BZ1007" s="36">
        <v>1000.1337439999999</v>
      </c>
      <c r="CA1007" s="36">
        <v>1094.3426750000001</v>
      </c>
      <c r="CB1007" s="36">
        <v>66305.974999999991</v>
      </c>
      <c r="CC1007" s="36">
        <v>6240.7445559537755</v>
      </c>
      <c r="CD1007" s="36">
        <v>57867</v>
      </c>
      <c r="CE1007" s="36">
        <v>77156.100000000006</v>
      </c>
      <c r="CF1007" s="36"/>
      <c r="CG1007" s="40">
        <v>23.640999999999998</v>
      </c>
      <c r="CH1007" s="40">
        <v>63.164999999999999</v>
      </c>
      <c r="CI1007" s="40"/>
      <c r="CL1007" s="5" t="str">
        <f t="shared" si="2131"/>
        <v>0.333_0.5_5</v>
      </c>
      <c r="CM1007" s="95" t="str">
        <f t="shared" si="2132"/>
        <v>3A</v>
      </c>
      <c r="CN1007" s="96">
        <f t="shared" si="2119"/>
        <v>6</v>
      </c>
      <c r="CO1007" s="96" t="str">
        <f t="shared" si="2127"/>
        <v>0.333_0.5_5</v>
      </c>
      <c r="CP1007" s="95" t="str">
        <f t="shared" si="2135"/>
        <v>3A</v>
      </c>
      <c r="CQ1007" s="5">
        <f t="shared" si="2128"/>
        <v>4</v>
      </c>
      <c r="CV1007" s="87"/>
      <c r="CW1007" s="87"/>
      <c r="CX1007" s="87"/>
      <c r="CY1007" s="87"/>
      <c r="CZ1007" s="87"/>
    </row>
    <row r="1008" spans="1:104" s="5" customFormat="1">
      <c r="A1008" s="13" t="s">
        <v>511</v>
      </c>
      <c r="B1008" s="13">
        <v>3</v>
      </c>
      <c r="C1008" s="13">
        <v>1</v>
      </c>
      <c r="D1008" s="13" t="s">
        <v>34</v>
      </c>
      <c r="E1008" s="35" t="s">
        <v>459</v>
      </c>
      <c r="F1008" s="13" t="s">
        <v>36</v>
      </c>
      <c r="G1008" s="36">
        <v>1953833526</v>
      </c>
      <c r="H1008" s="13"/>
      <c r="I1008" s="37">
        <v>25</v>
      </c>
      <c r="J1008" s="37" t="s">
        <v>70</v>
      </c>
      <c r="K1008" s="38">
        <v>43538</v>
      </c>
      <c r="L1008" s="39">
        <v>0.4201388888888889</v>
      </c>
      <c r="M1008" s="37" t="s">
        <v>39</v>
      </c>
      <c r="N1008" s="37" t="s">
        <v>190</v>
      </c>
      <c r="O1008" s="37" t="s">
        <v>100</v>
      </c>
      <c r="P1008" s="37" t="s">
        <v>190</v>
      </c>
      <c r="Q1008" s="37">
        <v>2</v>
      </c>
      <c r="R1008" s="13" t="s">
        <v>55</v>
      </c>
      <c r="S1008" s="13" t="s">
        <v>127</v>
      </c>
      <c r="T1008" s="13" t="s">
        <v>42</v>
      </c>
      <c r="U1008" s="13" t="s">
        <v>52</v>
      </c>
      <c r="V1008" s="13" t="s">
        <v>41</v>
      </c>
      <c r="W1008" s="13" t="s">
        <v>46</v>
      </c>
      <c r="X1008" s="13" t="s">
        <v>47</v>
      </c>
      <c r="Y1008" s="13" t="s">
        <v>41</v>
      </c>
      <c r="Z1008" s="13" t="s">
        <v>41</v>
      </c>
      <c r="AA1008" s="13"/>
      <c r="AB1008" s="13">
        <v>0</v>
      </c>
      <c r="AC1008" s="72">
        <f t="shared" si="2120"/>
        <v>1</v>
      </c>
      <c r="AD1008" s="13">
        <v>-1</v>
      </c>
      <c r="AE1008" s="72">
        <f t="shared" ref="AE1008" si="2220">VALUE(IF(AD1008=-2,0%,IF(AD1008=-1,50%,IF(AD1008=0,100%,IF(AD1008=1,50%,IF(AD1008=2,0%))))))</f>
        <v>0.5</v>
      </c>
      <c r="AF1008" s="13" t="s">
        <v>42</v>
      </c>
      <c r="AG1008" s="13">
        <v>0</v>
      </c>
      <c r="AH1008" s="13" t="s">
        <v>41</v>
      </c>
      <c r="AI1008" s="13">
        <f t="shared" si="2107"/>
        <v>1</v>
      </c>
      <c r="AJ1008" s="70">
        <f t="shared" si="2122"/>
        <v>0.66599999999999993</v>
      </c>
      <c r="AK1008" s="59">
        <f t="shared" si="2123"/>
        <v>-1</v>
      </c>
      <c r="AL1008" s="70">
        <f t="shared" ref="AL1008" si="2221">VALUE(IF(AK1008=-3,0%,IF(AK1008=-2,33.3%,IF(AK1008=-1,66.6%,IF(AK1008=0,100%,IF(AK1008=1,66.6%,IF(AK1008=2,33.3%,IF(AK1008=3,0%))))))))</f>
        <v>0.66599999999999993</v>
      </c>
      <c r="AM1008" s="13" t="s">
        <v>41</v>
      </c>
      <c r="AN1008" s="13" t="s">
        <v>41</v>
      </c>
      <c r="AO1008" s="13"/>
      <c r="AP1008" s="13">
        <v>101.31965006729475</v>
      </c>
      <c r="AQ1008" s="13">
        <v>117.34261838440112</v>
      </c>
      <c r="AR1008" s="13">
        <v>125.13020833333333</v>
      </c>
      <c r="AS1008" s="13">
        <v>148.05555555555554</v>
      </c>
      <c r="AT1008" s="36">
        <v>799.67930519999982</v>
      </c>
      <c r="AU1008" s="36" t="str">
        <f t="shared" si="2125"/>
        <v>4</v>
      </c>
      <c r="AV1008" s="36">
        <v>160.2189047174642</v>
      </c>
      <c r="AW1008" s="36">
        <v>686.38743119999992</v>
      </c>
      <c r="AX1008" s="36">
        <v>912.97117919999982</v>
      </c>
      <c r="AY1008" s="36">
        <v>857.24792000000002</v>
      </c>
      <c r="AZ1008" s="36" t="str">
        <f t="shared" si="2126"/>
        <v>4</v>
      </c>
      <c r="BA1008" s="36">
        <v>84.596354598130759</v>
      </c>
      <c r="BB1008" s="36">
        <v>797.42926399999999</v>
      </c>
      <c r="BC1008" s="36">
        <v>917.06657600000005</v>
      </c>
      <c r="BD1008" s="36">
        <v>95067.324999999997</v>
      </c>
      <c r="BE1008" s="36" t="s">
        <v>50</v>
      </c>
      <c r="BF1008" s="36">
        <v>66133.8</v>
      </c>
      <c r="BG1008" s="36">
        <v>110223</v>
      </c>
      <c r="BH1008" s="36">
        <v>686.38743119999992</v>
      </c>
      <c r="BI1008" s="36">
        <v>0</v>
      </c>
      <c r="BJ1008" s="36">
        <v>686.38743119999992</v>
      </c>
      <c r="BK1008" s="36">
        <v>686.38743119999992</v>
      </c>
      <c r="BL1008" s="36">
        <v>791.39796950000004</v>
      </c>
      <c r="BM1008" s="36">
        <v>8.5295384805662557</v>
      </c>
      <c r="BN1008" s="36">
        <v>785.36667499999999</v>
      </c>
      <c r="BO1008" s="36">
        <v>797.42926399999999</v>
      </c>
      <c r="BP1008" s="36">
        <v>58785.566666666658</v>
      </c>
      <c r="BQ1008" s="36">
        <v>4148.645219185014</v>
      </c>
      <c r="BR1008" s="36">
        <v>55111.5</v>
      </c>
      <c r="BS1008" s="36">
        <v>66133.8</v>
      </c>
      <c r="BT1008" s="36">
        <v>713.83971599999995</v>
      </c>
      <c r="BU1008" s="36">
        <v>38.823393482288807</v>
      </c>
      <c r="BV1008" s="36">
        <v>686.38743119999992</v>
      </c>
      <c r="BW1008" s="36">
        <v>741.29200079999998</v>
      </c>
      <c r="BX1008" s="36">
        <v>945.8859695000001</v>
      </c>
      <c r="BY1008" s="36">
        <v>209.94948634332795</v>
      </c>
      <c r="BZ1008" s="36">
        <v>797.42926399999999</v>
      </c>
      <c r="CA1008" s="36">
        <v>1094.3426750000001</v>
      </c>
      <c r="CB1008" s="36">
        <v>74744.937500000015</v>
      </c>
      <c r="CC1008" s="36">
        <v>21151.015142757664</v>
      </c>
      <c r="CD1008" s="36">
        <v>55111.5</v>
      </c>
      <c r="CE1008" s="36">
        <v>132267.5</v>
      </c>
      <c r="CF1008" s="36"/>
      <c r="CG1008" s="40">
        <v>24.122</v>
      </c>
      <c r="CH1008" s="40">
        <v>62.697000000000003</v>
      </c>
      <c r="CI1008" s="40"/>
      <c r="CL1008" s="5" t="str">
        <f t="shared" si="2131"/>
        <v>0.666_1_4</v>
      </c>
      <c r="CM1008" s="95" t="str">
        <f t="shared" si="2132"/>
        <v>2S</v>
      </c>
      <c r="CN1008" s="96">
        <f t="shared" si="2119"/>
        <v>18</v>
      </c>
      <c r="CO1008" s="96" t="str">
        <f t="shared" si="2127"/>
        <v>0.666_0.5_4</v>
      </c>
      <c r="CP1008" s="95" t="str">
        <f t="shared" si="2135"/>
        <v>2R</v>
      </c>
      <c r="CQ1008" s="5">
        <f t="shared" si="2128"/>
        <v>9</v>
      </c>
      <c r="CV1008" s="87"/>
      <c r="CW1008" s="87"/>
      <c r="CX1008" s="87"/>
      <c r="CY1008" s="87"/>
      <c r="CZ1008" s="87"/>
    </row>
    <row r="1009" spans="1:104" s="5" customFormat="1">
      <c r="A1009" s="13" t="s">
        <v>511</v>
      </c>
      <c r="B1009" s="13">
        <v>3</v>
      </c>
      <c r="C1009" s="13">
        <v>1</v>
      </c>
      <c r="D1009" s="13" t="s">
        <v>34</v>
      </c>
      <c r="E1009" s="35" t="s">
        <v>459</v>
      </c>
      <c r="F1009" s="13" t="s">
        <v>36</v>
      </c>
      <c r="G1009" s="36">
        <v>1953833526</v>
      </c>
      <c r="H1009" s="13"/>
      <c r="I1009" s="37">
        <v>25</v>
      </c>
      <c r="J1009" s="37" t="s">
        <v>70</v>
      </c>
      <c r="K1009" s="38">
        <v>43538</v>
      </c>
      <c r="L1009" s="39">
        <v>0.43124999999999997</v>
      </c>
      <c r="M1009" s="37" t="s">
        <v>39</v>
      </c>
      <c r="N1009" s="37" t="s">
        <v>190</v>
      </c>
      <c r="O1009" s="37" t="s">
        <v>100</v>
      </c>
      <c r="P1009" s="37" t="s">
        <v>190</v>
      </c>
      <c r="Q1009" s="37">
        <v>3</v>
      </c>
      <c r="R1009" s="13" t="s">
        <v>55</v>
      </c>
      <c r="S1009" s="13" t="s">
        <v>127</v>
      </c>
      <c r="T1009" s="13" t="s">
        <v>42</v>
      </c>
      <c r="U1009" s="13" t="s">
        <v>52</v>
      </c>
      <c r="V1009" s="13" t="s">
        <v>42</v>
      </c>
      <c r="W1009" s="13" t="s">
        <v>66</v>
      </c>
      <c r="X1009" s="13" t="s">
        <v>47</v>
      </c>
      <c r="Y1009" s="13" t="s">
        <v>41</v>
      </c>
      <c r="Z1009" s="13" t="s">
        <v>41</v>
      </c>
      <c r="AA1009" s="13"/>
      <c r="AB1009" s="13">
        <v>0</v>
      </c>
      <c r="AC1009" s="72">
        <f t="shared" si="2120"/>
        <v>1</v>
      </c>
      <c r="AD1009" s="13">
        <v>-1</v>
      </c>
      <c r="AE1009" s="72">
        <f t="shared" ref="AE1009" si="2222">VALUE(IF(AD1009=-2,0%,IF(AD1009=-1,50%,IF(AD1009=0,100%,IF(AD1009=1,50%,IF(AD1009=2,0%))))))</f>
        <v>0.5</v>
      </c>
      <c r="AF1009" s="13" t="s">
        <v>42</v>
      </c>
      <c r="AG1009" s="13">
        <v>0</v>
      </c>
      <c r="AH1009" s="13" t="s">
        <v>42</v>
      </c>
      <c r="AI1009" s="13">
        <f t="shared" si="2107"/>
        <v>0</v>
      </c>
      <c r="AJ1009" s="70">
        <f t="shared" si="2122"/>
        <v>1</v>
      </c>
      <c r="AK1009" s="59">
        <f t="shared" si="2123"/>
        <v>-1</v>
      </c>
      <c r="AL1009" s="70">
        <f t="shared" ref="AL1009" si="2223">VALUE(IF(AK1009=-3,0%,IF(AK1009=-2,33.3%,IF(AK1009=-1,66.6%,IF(AK1009=0,100%,IF(AK1009=1,66.6%,IF(AK1009=2,33.3%,IF(AK1009=3,0%))))))))</f>
        <v>0.66599999999999993</v>
      </c>
      <c r="AM1009" s="13" t="s">
        <v>41</v>
      </c>
      <c r="AN1009" s="13" t="s">
        <v>41</v>
      </c>
      <c r="AO1009" s="13"/>
      <c r="AP1009" s="13">
        <v>101.31965006729475</v>
      </c>
      <c r="AQ1009" s="13">
        <v>117.34261838440112</v>
      </c>
      <c r="AR1009" s="13">
        <v>125.13020833333333</v>
      </c>
      <c r="AS1009" s="13">
        <v>148.05555555555554</v>
      </c>
      <c r="AT1009" s="36">
        <v>1317.4294924000001</v>
      </c>
      <c r="AU1009" s="36" t="str">
        <f t="shared" si="2125"/>
        <v>5</v>
      </c>
      <c r="AV1009" s="36">
        <v>210.85498876111907</v>
      </c>
      <c r="AW1009" s="36">
        <v>1168.3325000000002</v>
      </c>
      <c r="AX1009" s="36">
        <v>1466.5264848000002</v>
      </c>
      <c r="AY1009" s="36">
        <v>1146.9189594999998</v>
      </c>
      <c r="AZ1009" s="36" t="str">
        <f t="shared" si="2126"/>
        <v>5</v>
      </c>
      <c r="BA1009" s="36">
        <v>8.2653138896402361</v>
      </c>
      <c r="BB1009" s="36">
        <v>1141.0744999999999</v>
      </c>
      <c r="BC1009" s="36">
        <v>1152.7634189999999</v>
      </c>
      <c r="BD1009" s="36">
        <v>187379</v>
      </c>
      <c r="BE1009" s="36" t="s">
        <v>50</v>
      </c>
      <c r="BF1009" s="36">
        <v>176356.7</v>
      </c>
      <c r="BG1009" s="36">
        <v>198401.3</v>
      </c>
      <c r="BH1009" s="36">
        <v>1214.4172684</v>
      </c>
      <c r="BI1009" s="36">
        <v>65.173704490102764</v>
      </c>
      <c r="BJ1009" s="36">
        <v>1168.3325000000002</v>
      </c>
      <c r="BK1009" s="36">
        <v>1260.5020367999998</v>
      </c>
      <c r="BL1009" s="36">
        <v>1152.7634189999999</v>
      </c>
      <c r="BM1009" s="36">
        <v>0</v>
      </c>
      <c r="BN1009" s="36">
        <v>1152.7634189999999</v>
      </c>
      <c r="BO1009" s="36">
        <v>1152.7634189999999</v>
      </c>
      <c r="BP1009" s="36">
        <v>117571.14999999998</v>
      </c>
      <c r="BQ1009" s="36">
        <v>29712.522348313043</v>
      </c>
      <c r="BR1009" s="36">
        <v>93689.5</v>
      </c>
      <c r="BS1009" s="36">
        <v>176356.7</v>
      </c>
      <c r="BT1009" s="36">
        <v>1063.9627459000001</v>
      </c>
      <c r="BU1009" s="36">
        <v>147.60112174976513</v>
      </c>
      <c r="BV1009" s="36">
        <v>959.59299179999994</v>
      </c>
      <c r="BW1009" s="36">
        <v>1168.3325000000002</v>
      </c>
      <c r="BX1009" s="36">
        <v>1040.8777989999999</v>
      </c>
      <c r="BY1009" s="36">
        <v>158.23016123852352</v>
      </c>
      <c r="BZ1009" s="36">
        <v>928.99217899999996</v>
      </c>
      <c r="CA1009" s="36">
        <v>1152.7634189999999</v>
      </c>
      <c r="CB1009" s="36">
        <v>122967.49375000001</v>
      </c>
      <c r="CC1009" s="36">
        <v>30233.965506418212</v>
      </c>
      <c r="CD1009" s="36">
        <v>88178.4</v>
      </c>
      <c r="CE1009" s="36">
        <v>176356.7</v>
      </c>
      <c r="CF1009" s="36"/>
      <c r="CG1009" s="40">
        <v>24.581</v>
      </c>
      <c r="CH1009" s="40">
        <v>62.1</v>
      </c>
      <c r="CI1009" s="40"/>
      <c r="CL1009" s="5" t="str">
        <f t="shared" si="2131"/>
        <v>1_1_5</v>
      </c>
      <c r="CM1009" s="95" t="str">
        <f t="shared" si="2132"/>
        <v>3H</v>
      </c>
      <c r="CN1009" s="96">
        <f t="shared" si="2119"/>
        <v>30</v>
      </c>
      <c r="CO1009" s="96" t="str">
        <f t="shared" si="2127"/>
        <v>0.666_0.5_5</v>
      </c>
      <c r="CP1009" s="95" t="str">
        <f t="shared" si="2135"/>
        <v>3D</v>
      </c>
      <c r="CQ1009" s="5">
        <f t="shared" si="2128"/>
        <v>8</v>
      </c>
      <c r="CV1009" s="87"/>
      <c r="CW1009" s="87"/>
      <c r="CX1009" s="87"/>
      <c r="CY1009" s="87"/>
      <c r="CZ1009" s="87"/>
    </row>
    <row r="1010" spans="1:104" s="5" customFormat="1">
      <c r="A1010" s="13" t="s">
        <v>511</v>
      </c>
      <c r="B1010" s="13">
        <v>3</v>
      </c>
      <c r="C1010" s="13">
        <v>1</v>
      </c>
      <c r="D1010" s="13" t="s">
        <v>34</v>
      </c>
      <c r="E1010" s="35" t="s">
        <v>459</v>
      </c>
      <c r="F1010" s="13" t="s">
        <v>36</v>
      </c>
      <c r="G1010" s="36">
        <v>1953833526</v>
      </c>
      <c r="H1010" s="13"/>
      <c r="I1010" s="37">
        <v>25</v>
      </c>
      <c r="J1010" s="37" t="s">
        <v>70</v>
      </c>
      <c r="K1010" s="38">
        <v>43538</v>
      </c>
      <c r="L1010" s="39">
        <v>0.44166666666666665</v>
      </c>
      <c r="M1010" s="37" t="s">
        <v>39</v>
      </c>
      <c r="N1010" s="37" t="s">
        <v>190</v>
      </c>
      <c r="O1010" s="37" t="s">
        <v>100</v>
      </c>
      <c r="P1010" s="37" t="s">
        <v>190</v>
      </c>
      <c r="Q1010" s="37">
        <v>4</v>
      </c>
      <c r="R1010" s="13" t="s">
        <v>43</v>
      </c>
      <c r="S1010" s="13" t="s">
        <v>63</v>
      </c>
      <c r="T1010" s="13" t="s">
        <v>42</v>
      </c>
      <c r="U1010" s="13" t="s">
        <v>45</v>
      </c>
      <c r="V1010" s="13" t="s">
        <v>42</v>
      </c>
      <c r="W1010" s="13" t="s">
        <v>66</v>
      </c>
      <c r="X1010" s="13" t="s">
        <v>47</v>
      </c>
      <c r="Y1010" s="13" t="s">
        <v>41</v>
      </c>
      <c r="Z1010" s="13" t="s">
        <v>41</v>
      </c>
      <c r="AA1010" s="13"/>
      <c r="AB1010" s="13">
        <v>-1</v>
      </c>
      <c r="AC1010" s="72">
        <f t="shared" si="2120"/>
        <v>0.5</v>
      </c>
      <c r="AD1010" s="13">
        <v>0</v>
      </c>
      <c r="AE1010" s="72">
        <f t="shared" ref="AE1010" si="2224">VALUE(IF(AD1010=-2,0%,IF(AD1010=-1,50%,IF(AD1010=0,100%,IF(AD1010=1,50%,IF(AD1010=2,0%))))))</f>
        <v>1</v>
      </c>
      <c r="AF1010" s="13" t="s">
        <v>42</v>
      </c>
      <c r="AG1010" s="13">
        <v>1</v>
      </c>
      <c r="AH1010" s="13" t="s">
        <v>42</v>
      </c>
      <c r="AI1010" s="13">
        <f t="shared" si="2107"/>
        <v>0</v>
      </c>
      <c r="AJ1010" s="70">
        <f t="shared" si="2122"/>
        <v>1</v>
      </c>
      <c r="AK1010" s="59">
        <f t="shared" si="2123"/>
        <v>-1</v>
      </c>
      <c r="AL1010" s="70">
        <f t="shared" ref="AL1010" si="2225">VALUE(IF(AK1010=-3,0%,IF(AK1010=-2,33.3%,IF(AK1010=-1,66.6%,IF(AK1010=0,100%,IF(AK1010=1,66.6%,IF(AK1010=2,33.3%,IF(AK1010=3,0%))))))))</f>
        <v>0.66599999999999993</v>
      </c>
      <c r="AM1010" s="13" t="s">
        <v>41</v>
      </c>
      <c r="AN1010" s="13" t="s">
        <v>41</v>
      </c>
      <c r="AO1010" s="13"/>
      <c r="AP1010" s="13">
        <v>101.31965006729475</v>
      </c>
      <c r="AQ1010" s="13">
        <v>117.34261838440112</v>
      </c>
      <c r="AR1010" s="13">
        <v>125.13020833333333</v>
      </c>
      <c r="AS1010" s="13">
        <v>148.05555555555554</v>
      </c>
      <c r="AT1010" s="36">
        <v>1241.1520682999999</v>
      </c>
      <c r="AU1010" s="36" t="str">
        <f t="shared" si="2125"/>
        <v>5</v>
      </c>
      <c r="AV1010" s="36">
        <v>113.89057302613239</v>
      </c>
      <c r="AW1010" s="36">
        <v>1160.6192718</v>
      </c>
      <c r="AX1010" s="36">
        <v>1321.6848647999998</v>
      </c>
      <c r="AY1010" s="36">
        <v>1035.5305675</v>
      </c>
      <c r="AZ1010" s="36" t="str">
        <f t="shared" si="2126"/>
        <v>5</v>
      </c>
      <c r="BA1010" s="36">
        <v>16.592305168269302</v>
      </c>
      <c r="BB1010" s="36">
        <v>1023.7980360000001</v>
      </c>
      <c r="BC1010" s="36">
        <v>1047.2630989999998</v>
      </c>
      <c r="BD1010" s="36">
        <v>124000.82500000001</v>
      </c>
      <c r="BE1010" s="36" t="s">
        <v>50</v>
      </c>
      <c r="BF1010" s="36">
        <v>93689.5</v>
      </c>
      <c r="BG1010" s="36">
        <v>209423.6</v>
      </c>
      <c r="BH1010" s="36">
        <v>1279.3522134</v>
      </c>
      <c r="BI1010" s="36">
        <v>167.91373631117264</v>
      </c>
      <c r="BJ1010" s="36">
        <v>1160.6192718</v>
      </c>
      <c r="BK1010" s="36">
        <v>1398.085155</v>
      </c>
      <c r="BL1010" s="36">
        <v>1023.7980360000001</v>
      </c>
      <c r="BM1010" s="36">
        <v>0</v>
      </c>
      <c r="BN1010" s="36">
        <v>1023.7980360000001</v>
      </c>
      <c r="BO1010" s="36">
        <v>1023.7980360000001</v>
      </c>
      <c r="BP1010" s="36">
        <v>100119.2</v>
      </c>
      <c r="BQ1010" s="36">
        <v>4148.6363629510861</v>
      </c>
      <c r="BR1010" s="36">
        <v>93689.5</v>
      </c>
      <c r="BS1010" s="36">
        <v>104711.8</v>
      </c>
      <c r="BT1010" s="36">
        <v>1164.4758859000001</v>
      </c>
      <c r="BU1010" s="36">
        <v>5.454075965059471</v>
      </c>
      <c r="BV1010" s="36">
        <v>1160.6192718</v>
      </c>
      <c r="BW1010" s="36">
        <v>1168.3325000000002</v>
      </c>
      <c r="BX1010" s="36">
        <v>1088.2807275</v>
      </c>
      <c r="BY1010" s="36">
        <v>91.192296857620107</v>
      </c>
      <c r="BZ1010" s="36">
        <v>1023.7980360000001</v>
      </c>
      <c r="CA1010" s="36">
        <v>1152.7634189999999</v>
      </c>
      <c r="CB1010" s="36">
        <v>133989.77499999997</v>
      </c>
      <c r="CC1010" s="36">
        <v>41423.8139799239</v>
      </c>
      <c r="CD1010" s="36">
        <v>93689.5</v>
      </c>
      <c r="CE1010" s="36">
        <v>198401.3</v>
      </c>
      <c r="CF1010" s="36"/>
      <c r="CG1010" s="40">
        <v>25.186</v>
      </c>
      <c r="CH1010" s="40">
        <v>60.509</v>
      </c>
      <c r="CI1010" s="40"/>
      <c r="CL1010" s="5" t="str">
        <f t="shared" si="2131"/>
        <v>1_0.5_5</v>
      </c>
      <c r="CM1010" s="95" t="str">
        <f t="shared" si="2132"/>
        <v>3G</v>
      </c>
      <c r="CN1010" s="96">
        <f t="shared" si="2119"/>
        <v>8</v>
      </c>
      <c r="CO1010" s="96" t="str">
        <f t="shared" si="2127"/>
        <v>0.666_1_5</v>
      </c>
      <c r="CP1010" s="95" t="str">
        <f t="shared" si="2135"/>
        <v>3E</v>
      </c>
      <c r="CQ1010" s="5">
        <f t="shared" si="2128"/>
        <v>19</v>
      </c>
      <c r="CV1010" s="87"/>
      <c r="CW1010" s="87"/>
      <c r="CX1010" s="87"/>
      <c r="CY1010" s="87"/>
      <c r="CZ1010" s="87"/>
    </row>
    <row r="1011" spans="1:104" s="5" customFormat="1">
      <c r="A1011" s="13" t="s">
        <v>511</v>
      </c>
      <c r="B1011" s="13">
        <v>3</v>
      </c>
      <c r="C1011" s="13">
        <v>1</v>
      </c>
      <c r="D1011" s="13" t="s">
        <v>34</v>
      </c>
      <c r="E1011" s="35" t="s">
        <v>459</v>
      </c>
      <c r="F1011" s="13" t="s">
        <v>36</v>
      </c>
      <c r="G1011" s="36">
        <v>1953833526</v>
      </c>
      <c r="H1011" s="13"/>
      <c r="I1011" s="37">
        <v>25</v>
      </c>
      <c r="J1011" s="37" t="s">
        <v>70</v>
      </c>
      <c r="K1011" s="38">
        <v>43538</v>
      </c>
      <c r="L1011" s="39">
        <v>0.45277777777777778</v>
      </c>
      <c r="M1011" s="37" t="s">
        <v>39</v>
      </c>
      <c r="N1011" s="37" t="s">
        <v>190</v>
      </c>
      <c r="O1011" s="37" t="s">
        <v>100</v>
      </c>
      <c r="P1011" s="37" t="s">
        <v>190</v>
      </c>
      <c r="Q1011" s="37">
        <v>5</v>
      </c>
      <c r="R1011" s="13" t="s">
        <v>55</v>
      </c>
      <c r="S1011" s="13" t="s">
        <v>63</v>
      </c>
      <c r="T1011" s="13" t="s">
        <v>42</v>
      </c>
      <c r="U1011" s="13" t="s">
        <v>52</v>
      </c>
      <c r="V1011" s="13" t="s">
        <v>42</v>
      </c>
      <c r="W1011" s="13" t="s">
        <v>66</v>
      </c>
      <c r="X1011" s="13" t="s">
        <v>76</v>
      </c>
      <c r="Y1011" s="13" t="s">
        <v>41</v>
      </c>
      <c r="Z1011" s="13" t="s">
        <v>41</v>
      </c>
      <c r="AA1011" s="13"/>
      <c r="AB1011" s="13">
        <v>0</v>
      </c>
      <c r="AC1011" s="72">
        <f t="shared" si="2120"/>
        <v>1</v>
      </c>
      <c r="AD1011" s="13">
        <v>0</v>
      </c>
      <c r="AE1011" s="72">
        <f t="shared" ref="AE1011" si="2226">VALUE(IF(AD1011=-2,0%,IF(AD1011=-1,50%,IF(AD1011=0,100%,IF(AD1011=1,50%,IF(AD1011=2,0%))))))</f>
        <v>1</v>
      </c>
      <c r="AF1011" s="13" t="s">
        <v>42</v>
      </c>
      <c r="AG1011" s="13">
        <v>0</v>
      </c>
      <c r="AH1011" s="13" t="s">
        <v>42</v>
      </c>
      <c r="AI1011" s="13">
        <f t="shared" si="2107"/>
        <v>0</v>
      </c>
      <c r="AJ1011" s="70">
        <f t="shared" si="2122"/>
        <v>1</v>
      </c>
      <c r="AK1011" s="59">
        <f t="shared" si="2123"/>
        <v>0</v>
      </c>
      <c r="AL1011" s="70">
        <f t="shared" ref="AL1011" si="2227">VALUE(IF(AK1011=-3,0%,IF(AK1011=-2,33.3%,IF(AK1011=-1,66.6%,IF(AK1011=0,100%,IF(AK1011=1,66.6%,IF(AK1011=2,33.3%,IF(AK1011=3,0%))))))))</f>
        <v>1</v>
      </c>
      <c r="AM1011" s="13" t="s">
        <v>41</v>
      </c>
      <c r="AN1011" s="13" t="s">
        <v>41</v>
      </c>
      <c r="AO1011" s="13"/>
      <c r="AP1011" s="13">
        <v>101.31965006729475</v>
      </c>
      <c r="AQ1011" s="13">
        <v>117.34261838440112</v>
      </c>
      <c r="AR1011" s="13">
        <v>125.13020833333333</v>
      </c>
      <c r="AS1011" s="13">
        <v>148.05555555555554</v>
      </c>
      <c r="AT1011" s="36">
        <v>1515.9143644000001</v>
      </c>
      <c r="AU1011" s="36" t="str">
        <f t="shared" si="2125"/>
        <v>5</v>
      </c>
      <c r="AV1011" s="36">
        <v>26.797203624895158</v>
      </c>
      <c r="AW1011" s="36">
        <v>1496.96588</v>
      </c>
      <c r="AX1011" s="36">
        <v>1534.8628488000002</v>
      </c>
      <c r="AY1011" s="36">
        <v>1181.8434399999999</v>
      </c>
      <c r="AZ1011" s="36" t="str">
        <f t="shared" si="2126"/>
        <v>5</v>
      </c>
      <c r="BA1011" s="36">
        <v>24.612384526699273</v>
      </c>
      <c r="BB1011" s="36">
        <v>1164.439856</v>
      </c>
      <c r="BC1011" s="36">
        <v>1199.2470239999998</v>
      </c>
      <c r="BD1011" s="36">
        <v>203912.44999999998</v>
      </c>
      <c r="BE1011" s="36" t="s">
        <v>50</v>
      </c>
      <c r="BF1011" s="36">
        <v>187379</v>
      </c>
      <c r="BG1011" s="36">
        <v>209423.6</v>
      </c>
      <c r="BH1011" s="36">
        <v>1412.9880723000001</v>
      </c>
      <c r="BI1011" s="36">
        <v>172.35696183749002</v>
      </c>
      <c r="BJ1011" s="36">
        <v>1291.1132957999998</v>
      </c>
      <c r="BK1011" s="36">
        <v>1534.8628488000002</v>
      </c>
      <c r="BL1011" s="36">
        <v>1129.1493699999999</v>
      </c>
      <c r="BM1011" s="36">
        <v>99.133052977336519</v>
      </c>
      <c r="BN1011" s="36">
        <v>1059.0517159999999</v>
      </c>
      <c r="BO1011" s="36">
        <v>1199.2470239999998</v>
      </c>
      <c r="BP1011" s="36">
        <v>171764.08333333334</v>
      </c>
      <c r="BQ1011" s="36">
        <v>47333.890592150427</v>
      </c>
      <c r="BR1011" s="36">
        <v>115734.1</v>
      </c>
      <c r="BS1011" s="36">
        <v>220445.9</v>
      </c>
      <c r="BT1011" s="36">
        <v>1382.3082844</v>
      </c>
      <c r="BU1011" s="36">
        <v>215.7447339764</v>
      </c>
      <c r="BV1011" s="36">
        <v>1229.7537200000002</v>
      </c>
      <c r="BW1011" s="36">
        <v>1534.8628488000002</v>
      </c>
      <c r="BX1011" s="36">
        <v>1129.1493699999999</v>
      </c>
      <c r="BY1011" s="36">
        <v>99.133052977336519</v>
      </c>
      <c r="BZ1011" s="36">
        <v>1059.0517159999999</v>
      </c>
      <c r="CA1011" s="36">
        <v>1199.2470239999998</v>
      </c>
      <c r="CB1011" s="36">
        <v>155345.46875</v>
      </c>
      <c r="CC1011" s="36">
        <v>45098.053731910593</v>
      </c>
      <c r="CD1011" s="36">
        <v>93689.5</v>
      </c>
      <c r="CE1011" s="36">
        <v>220445.9</v>
      </c>
      <c r="CF1011" s="36"/>
      <c r="CG1011" s="40">
        <v>25.452999999999999</v>
      </c>
      <c r="CH1011" s="40">
        <v>59.811</v>
      </c>
      <c r="CI1011" s="40"/>
      <c r="CL1011" s="5" t="str">
        <f t="shared" si="2131"/>
        <v>1_1_5</v>
      </c>
      <c r="CM1011" s="95" t="str">
        <f t="shared" si="2132"/>
        <v>3H</v>
      </c>
      <c r="CN1011" s="96">
        <f t="shared" si="2119"/>
        <v>30</v>
      </c>
      <c r="CO1011" s="96" t="str">
        <f t="shared" si="2127"/>
        <v>1_1_5</v>
      </c>
      <c r="CP1011" s="95" t="str">
        <f t="shared" si="2135"/>
        <v>3H</v>
      </c>
      <c r="CQ1011" s="5">
        <f t="shared" si="2128"/>
        <v>24</v>
      </c>
      <c r="CV1011" s="87"/>
      <c r="CW1011" s="87"/>
      <c r="CX1011" s="87"/>
      <c r="CY1011" s="87"/>
      <c r="CZ1011" s="87"/>
    </row>
    <row r="1012" spans="1:104" s="5" customFormat="1">
      <c r="A1012" s="13" t="s">
        <v>511</v>
      </c>
      <c r="B1012" s="13">
        <v>3</v>
      </c>
      <c r="C1012" s="13">
        <v>2</v>
      </c>
      <c r="D1012" s="13" t="s">
        <v>101</v>
      </c>
      <c r="E1012" s="35" t="s">
        <v>460</v>
      </c>
      <c r="F1012" s="13" t="s">
        <v>36</v>
      </c>
      <c r="G1012" s="36">
        <v>1053831792</v>
      </c>
      <c r="H1012" s="13">
        <v>0</v>
      </c>
      <c r="I1012" s="37">
        <v>25</v>
      </c>
      <c r="J1012" s="37" t="s">
        <v>70</v>
      </c>
      <c r="K1012" s="38">
        <v>43538</v>
      </c>
      <c r="L1012" s="39">
        <v>0.40972222222222227</v>
      </c>
      <c r="M1012" s="37" t="s">
        <v>39</v>
      </c>
      <c r="N1012" s="37" t="s">
        <v>188</v>
      </c>
      <c r="O1012" s="37" t="s">
        <v>190</v>
      </c>
      <c r="P1012" s="37" t="s">
        <v>190</v>
      </c>
      <c r="Q1012" s="37">
        <v>1</v>
      </c>
      <c r="R1012" s="13" t="s">
        <v>55</v>
      </c>
      <c r="S1012" s="13" t="s">
        <v>63</v>
      </c>
      <c r="T1012" s="13" t="s">
        <v>42</v>
      </c>
      <c r="U1012" s="13" t="s">
        <v>52</v>
      </c>
      <c r="V1012" s="13" t="s">
        <v>42</v>
      </c>
      <c r="W1012" s="13" t="s">
        <v>66</v>
      </c>
      <c r="X1012" s="13" t="s">
        <v>47</v>
      </c>
      <c r="Y1012" s="13" t="s">
        <v>41</v>
      </c>
      <c r="Z1012" s="13" t="s">
        <v>41</v>
      </c>
      <c r="AA1012" s="13"/>
      <c r="AB1012" s="13">
        <v>0</v>
      </c>
      <c r="AC1012" s="72">
        <f t="shared" si="2120"/>
        <v>1</v>
      </c>
      <c r="AD1012" s="13">
        <v>0</v>
      </c>
      <c r="AE1012" s="72">
        <f t="shared" ref="AE1012" si="2228">VALUE(IF(AD1012=-2,0%,IF(AD1012=-1,50%,IF(AD1012=0,100%,IF(AD1012=1,50%,IF(AD1012=2,0%))))))</f>
        <v>1</v>
      </c>
      <c r="AF1012" s="13" t="s">
        <v>42</v>
      </c>
      <c r="AG1012" s="13">
        <v>0</v>
      </c>
      <c r="AH1012" s="13" t="s">
        <v>42</v>
      </c>
      <c r="AI1012" s="13">
        <f t="shared" si="2107"/>
        <v>0</v>
      </c>
      <c r="AJ1012" s="70">
        <f t="shared" si="2122"/>
        <v>1</v>
      </c>
      <c r="AK1012" s="59">
        <f t="shared" si="2123"/>
        <v>-1</v>
      </c>
      <c r="AL1012" s="70">
        <f t="shared" ref="AL1012" si="2229">VALUE(IF(AK1012=-3,0%,IF(AK1012=-2,33.3%,IF(AK1012=-1,66.6%,IF(AK1012=0,100%,IF(AK1012=1,66.6%,IF(AK1012=2,33.3%,IF(AK1012=3,0%))))))))</f>
        <v>0.66599999999999993</v>
      </c>
      <c r="AM1012" s="13" t="s">
        <v>41</v>
      </c>
      <c r="AN1012" s="13" t="s">
        <v>41</v>
      </c>
      <c r="AO1012" s="13"/>
      <c r="AP1012" s="13">
        <v>101.31965006729475</v>
      </c>
      <c r="AQ1012" s="13">
        <v>117.34261838440112</v>
      </c>
      <c r="AR1012" s="13">
        <v>125.13020833333333</v>
      </c>
      <c r="AS1012" s="13">
        <v>148.05555555555554</v>
      </c>
      <c r="AT1012" s="36">
        <v>273.21024899999998</v>
      </c>
      <c r="AU1012" s="36" t="str">
        <f t="shared" si="2125"/>
        <v>2</v>
      </c>
      <c r="AV1012" s="36">
        <v>79.562488292921557</v>
      </c>
      <c r="AW1012" s="36">
        <v>216.95107400000001</v>
      </c>
      <c r="AX1012" s="36">
        <v>329.469424</v>
      </c>
      <c r="AY1012" s="36">
        <v>168.84642015</v>
      </c>
      <c r="AZ1012" s="36" t="str">
        <f t="shared" si="2126"/>
        <v>2</v>
      </c>
      <c r="BA1012" s="36">
        <v>8.2826588654294131</v>
      </c>
      <c r="BB1012" s="36">
        <v>162.98969589999999</v>
      </c>
      <c r="BC1012" s="36">
        <v>174.70314440000001</v>
      </c>
      <c r="BD1012" s="36">
        <v>73022.7</v>
      </c>
      <c r="BE1012" s="36" t="s">
        <v>50</v>
      </c>
      <c r="BF1012" s="36">
        <v>68889.3</v>
      </c>
      <c r="BG1012" s="36">
        <v>74400.5</v>
      </c>
      <c r="BH1012" s="36">
        <v>268.64997400000004</v>
      </c>
      <c r="BI1012" s="36">
        <v>73.113285539770274</v>
      </c>
      <c r="BJ1012" s="36">
        <v>216.95107400000001</v>
      </c>
      <c r="BK1012" s="36">
        <v>320.34887400000002</v>
      </c>
      <c r="BL1012" s="36">
        <v>174.70314440000001</v>
      </c>
      <c r="BM1012" s="36">
        <v>0</v>
      </c>
      <c r="BN1012" s="36">
        <v>174.70314440000001</v>
      </c>
      <c r="BO1012" s="36">
        <v>174.70314440000001</v>
      </c>
      <c r="BP1012" s="36">
        <v>68889.333333333328</v>
      </c>
      <c r="BQ1012" s="36">
        <v>3896.9644661796269</v>
      </c>
      <c r="BR1012" s="36">
        <v>63378.2</v>
      </c>
      <c r="BS1012" s="36">
        <v>74400.5</v>
      </c>
      <c r="BT1012" s="36">
        <v>282.38423</v>
      </c>
      <c r="BU1012" s="36">
        <v>92.53645664407459</v>
      </c>
      <c r="BV1012" s="36">
        <v>216.95107400000001</v>
      </c>
      <c r="BW1012" s="36">
        <v>347.817386</v>
      </c>
      <c r="BX1012" s="36">
        <v>174.70314440000001</v>
      </c>
      <c r="BY1012" s="36">
        <v>0</v>
      </c>
      <c r="BZ1012" s="36">
        <v>174.70314440000001</v>
      </c>
      <c r="CA1012" s="36">
        <v>174.70314440000001</v>
      </c>
      <c r="CB1012" s="36">
        <v>66305.974999999991</v>
      </c>
      <c r="CC1012" s="36">
        <v>6240.7445559537755</v>
      </c>
      <c r="CD1012" s="36">
        <v>57867</v>
      </c>
      <c r="CE1012" s="36">
        <v>77156.100000000006</v>
      </c>
      <c r="CF1012" s="36"/>
      <c r="CG1012" s="40">
        <v>23.640999999999998</v>
      </c>
      <c r="CH1012" s="40">
        <v>63.164999999999999</v>
      </c>
      <c r="CI1012" s="40"/>
      <c r="CL1012" s="5" t="str">
        <f t="shared" si="2131"/>
        <v>1_1_2</v>
      </c>
      <c r="CM1012" s="95" t="str">
        <f t="shared" si="2132"/>
        <v>1X</v>
      </c>
      <c r="CN1012" s="96">
        <f t="shared" si="2119"/>
        <v>146</v>
      </c>
      <c r="CO1012" s="96" t="str">
        <f t="shared" si="2127"/>
        <v>0.666_1_2</v>
      </c>
      <c r="CP1012" s="95" t="str">
        <f t="shared" si="2135"/>
        <v>1U</v>
      </c>
      <c r="CQ1012" s="5">
        <f t="shared" si="2128"/>
        <v>52</v>
      </c>
      <c r="CV1012" s="87"/>
      <c r="CW1012" s="87"/>
      <c r="CX1012" s="87"/>
      <c r="CY1012" s="87"/>
      <c r="CZ1012" s="87"/>
    </row>
    <row r="1013" spans="1:104" s="5" customFormat="1">
      <c r="A1013" s="13" t="s">
        <v>511</v>
      </c>
      <c r="B1013" s="13">
        <v>3</v>
      </c>
      <c r="C1013" s="13">
        <v>2</v>
      </c>
      <c r="D1013" s="13" t="s">
        <v>101</v>
      </c>
      <c r="E1013" s="35" t="s">
        <v>460</v>
      </c>
      <c r="F1013" s="13" t="s">
        <v>36</v>
      </c>
      <c r="G1013" s="36">
        <v>1053831792</v>
      </c>
      <c r="H1013" s="13">
        <v>0</v>
      </c>
      <c r="I1013" s="37">
        <v>25</v>
      </c>
      <c r="J1013" s="37" t="s">
        <v>70</v>
      </c>
      <c r="K1013" s="38">
        <v>43538</v>
      </c>
      <c r="L1013" s="39">
        <v>0.4201388888888889</v>
      </c>
      <c r="M1013" s="37" t="s">
        <v>39</v>
      </c>
      <c r="N1013" s="37" t="s">
        <v>188</v>
      </c>
      <c r="O1013" s="37" t="s">
        <v>190</v>
      </c>
      <c r="P1013" s="37" t="s">
        <v>190</v>
      </c>
      <c r="Q1013" s="37">
        <v>2</v>
      </c>
      <c r="R1013" s="13" t="s">
        <v>55</v>
      </c>
      <c r="S1013" s="13" t="s">
        <v>63</v>
      </c>
      <c r="T1013" s="13" t="s">
        <v>42</v>
      </c>
      <c r="U1013" s="13" t="s">
        <v>52</v>
      </c>
      <c r="V1013" s="13" t="s">
        <v>42</v>
      </c>
      <c r="W1013" s="13" t="s">
        <v>46</v>
      </c>
      <c r="X1013" s="13" t="s">
        <v>53</v>
      </c>
      <c r="Y1013" s="13" t="s">
        <v>41</v>
      </c>
      <c r="Z1013" s="13" t="s">
        <v>41</v>
      </c>
      <c r="AA1013" s="13"/>
      <c r="AB1013" s="13">
        <v>0</v>
      </c>
      <c r="AC1013" s="72">
        <f t="shared" si="2120"/>
        <v>1</v>
      </c>
      <c r="AD1013" s="13">
        <v>0</v>
      </c>
      <c r="AE1013" s="72">
        <f t="shared" ref="AE1013" si="2230">VALUE(IF(AD1013=-2,0%,IF(AD1013=-1,50%,IF(AD1013=0,100%,IF(AD1013=1,50%,IF(AD1013=2,0%))))))</f>
        <v>1</v>
      </c>
      <c r="AF1013" s="13" t="s">
        <v>42</v>
      </c>
      <c r="AG1013" s="13">
        <v>0</v>
      </c>
      <c r="AH1013" s="13" t="s">
        <v>42</v>
      </c>
      <c r="AI1013" s="13">
        <f t="shared" si="2107"/>
        <v>1</v>
      </c>
      <c r="AJ1013" s="70">
        <f t="shared" si="2122"/>
        <v>0.66599999999999993</v>
      </c>
      <c r="AK1013" s="59">
        <f t="shared" si="2123"/>
        <v>-2</v>
      </c>
      <c r="AL1013" s="70">
        <f t="shared" ref="AL1013" si="2231">VALUE(IF(AK1013=-3,0%,IF(AK1013=-2,33.3%,IF(AK1013=-1,66.6%,IF(AK1013=0,100%,IF(AK1013=1,66.6%,IF(AK1013=2,33.3%,IF(AK1013=3,0%))))))))</f>
        <v>0.33299999999999996</v>
      </c>
      <c r="AM1013" s="13" t="s">
        <v>41</v>
      </c>
      <c r="AN1013" s="13" t="s">
        <v>41</v>
      </c>
      <c r="AO1013" s="13"/>
      <c r="AP1013" s="13">
        <v>101.31965006729475</v>
      </c>
      <c r="AQ1013" s="13">
        <v>117.34261838440112</v>
      </c>
      <c r="AR1013" s="13">
        <v>125.13020833333333</v>
      </c>
      <c r="AS1013" s="13">
        <v>148.05555555555554</v>
      </c>
      <c r="AT1013" s="36">
        <v>321.69124799999997</v>
      </c>
      <c r="AU1013" s="36" t="str">
        <f t="shared" si="2125"/>
        <v>3</v>
      </c>
      <c r="AV1013" s="36">
        <v>76.910092572924341</v>
      </c>
      <c r="AW1013" s="36">
        <v>267.30759999999998</v>
      </c>
      <c r="AX1013" s="36">
        <v>376.07489599999997</v>
      </c>
      <c r="AY1013" s="36">
        <v>174.70314440000001</v>
      </c>
      <c r="AZ1013" s="36" t="str">
        <f t="shared" si="2126"/>
        <v>2</v>
      </c>
      <c r="BA1013" s="36">
        <v>0</v>
      </c>
      <c r="BB1013" s="36">
        <v>174.70314440000001</v>
      </c>
      <c r="BC1013" s="36">
        <v>174.70314440000001</v>
      </c>
      <c r="BD1013" s="36">
        <v>95067.324999999997</v>
      </c>
      <c r="BE1013" s="36" t="s">
        <v>50</v>
      </c>
      <c r="BF1013" s="36">
        <v>66133.8</v>
      </c>
      <c r="BG1013" s="36">
        <v>110223</v>
      </c>
      <c r="BH1013" s="36">
        <v>280.37208799999996</v>
      </c>
      <c r="BI1013" s="36">
        <v>18.475976115060568</v>
      </c>
      <c r="BJ1013" s="36">
        <v>267.30759999999998</v>
      </c>
      <c r="BK1013" s="36">
        <v>293.436576</v>
      </c>
      <c r="BL1013" s="36">
        <v>168.84642015</v>
      </c>
      <c r="BM1013" s="36">
        <v>8.2826588654294131</v>
      </c>
      <c r="BN1013" s="36">
        <v>162.98969589999999</v>
      </c>
      <c r="BO1013" s="36">
        <v>174.70314440000001</v>
      </c>
      <c r="BP1013" s="36">
        <v>58785.566666666658</v>
      </c>
      <c r="BQ1013" s="36">
        <v>4148.645219185014</v>
      </c>
      <c r="BR1013" s="36">
        <v>55111.5</v>
      </c>
      <c r="BS1013" s="36">
        <v>66133.8</v>
      </c>
      <c r="BT1013" s="36">
        <v>242.12933699999999</v>
      </c>
      <c r="BU1013" s="36">
        <v>35.607441011596563</v>
      </c>
      <c r="BV1013" s="36">
        <v>216.95107400000001</v>
      </c>
      <c r="BW1013" s="36">
        <v>267.30759999999998</v>
      </c>
      <c r="BX1013" s="36">
        <v>174.70314440000001</v>
      </c>
      <c r="BY1013" s="36">
        <v>0</v>
      </c>
      <c r="BZ1013" s="36">
        <v>174.70314440000001</v>
      </c>
      <c r="CA1013" s="36">
        <v>174.70314440000001</v>
      </c>
      <c r="CB1013" s="36">
        <v>74744.937500000015</v>
      </c>
      <c r="CC1013" s="36">
        <v>21151.015142757664</v>
      </c>
      <c r="CD1013" s="36">
        <v>55111.5</v>
      </c>
      <c r="CE1013" s="36">
        <v>132267.5</v>
      </c>
      <c r="CF1013" s="36"/>
      <c r="CG1013" s="40">
        <v>24.122</v>
      </c>
      <c r="CH1013" s="40">
        <v>62.697000000000003</v>
      </c>
      <c r="CI1013" s="40"/>
      <c r="CL1013" s="5" t="str">
        <f t="shared" si="2131"/>
        <v>0.666_1_2</v>
      </c>
      <c r="CM1013" s="95" t="str">
        <f t="shared" si="2132"/>
        <v>1U</v>
      </c>
      <c r="CN1013" s="96">
        <f t="shared" si="2119"/>
        <v>63</v>
      </c>
      <c r="CO1013" s="96" t="str">
        <f t="shared" si="2127"/>
        <v>0.333_1_2</v>
      </c>
      <c r="CP1013" s="95" t="str">
        <f t="shared" si="2135"/>
        <v>1R</v>
      </c>
      <c r="CQ1013" s="5">
        <f t="shared" si="2128"/>
        <v>42</v>
      </c>
      <c r="CV1013" s="87"/>
      <c r="CW1013" s="87"/>
      <c r="CX1013" s="87"/>
      <c r="CY1013" s="87"/>
      <c r="CZ1013" s="87"/>
    </row>
    <row r="1014" spans="1:104" s="5" customFormat="1">
      <c r="A1014" s="13" t="s">
        <v>511</v>
      </c>
      <c r="B1014" s="13">
        <v>3</v>
      </c>
      <c r="C1014" s="13">
        <v>2</v>
      </c>
      <c r="D1014" s="13" t="s">
        <v>101</v>
      </c>
      <c r="E1014" s="35" t="s">
        <v>460</v>
      </c>
      <c r="F1014" s="13" t="s">
        <v>36</v>
      </c>
      <c r="G1014" s="36">
        <v>1053831792</v>
      </c>
      <c r="H1014" s="13">
        <v>0</v>
      </c>
      <c r="I1014" s="37">
        <v>25</v>
      </c>
      <c r="J1014" s="37" t="s">
        <v>70</v>
      </c>
      <c r="K1014" s="38">
        <v>43538</v>
      </c>
      <c r="L1014" s="39">
        <v>0.43124999999999997</v>
      </c>
      <c r="M1014" s="37" t="s">
        <v>39</v>
      </c>
      <c r="N1014" s="37" t="s">
        <v>188</v>
      </c>
      <c r="O1014" s="37" t="s">
        <v>190</v>
      </c>
      <c r="P1014" s="37" t="s">
        <v>190</v>
      </c>
      <c r="Q1014" s="37">
        <v>3</v>
      </c>
      <c r="R1014" s="13" t="s">
        <v>55</v>
      </c>
      <c r="S1014" s="13" t="s">
        <v>63</v>
      </c>
      <c r="T1014" s="13" t="s">
        <v>42</v>
      </c>
      <c r="U1014" s="13" t="s">
        <v>52</v>
      </c>
      <c r="V1014" s="13" t="s">
        <v>42</v>
      </c>
      <c r="W1014" s="13" t="s">
        <v>46</v>
      </c>
      <c r="X1014" s="13" t="s">
        <v>53</v>
      </c>
      <c r="Y1014" s="13" t="s">
        <v>41</v>
      </c>
      <c r="Z1014" s="13" t="s">
        <v>41</v>
      </c>
      <c r="AA1014" s="13"/>
      <c r="AB1014" s="13">
        <v>0</v>
      </c>
      <c r="AC1014" s="72">
        <f t="shared" si="2120"/>
        <v>1</v>
      </c>
      <c r="AD1014" s="13">
        <v>0</v>
      </c>
      <c r="AE1014" s="72">
        <f t="shared" ref="AE1014" si="2232">VALUE(IF(AD1014=-2,0%,IF(AD1014=-1,50%,IF(AD1014=0,100%,IF(AD1014=1,50%,IF(AD1014=2,0%))))))</f>
        <v>1</v>
      </c>
      <c r="AF1014" s="13" t="s">
        <v>42</v>
      </c>
      <c r="AG1014" s="13">
        <v>0</v>
      </c>
      <c r="AH1014" s="13" t="s">
        <v>42</v>
      </c>
      <c r="AI1014" s="13">
        <f t="shared" si="2107"/>
        <v>1</v>
      </c>
      <c r="AJ1014" s="70">
        <f t="shared" si="2122"/>
        <v>0.66599999999999993</v>
      </c>
      <c r="AK1014" s="59">
        <f t="shared" si="2123"/>
        <v>-2</v>
      </c>
      <c r="AL1014" s="70">
        <f t="shared" ref="AL1014" si="2233">VALUE(IF(AK1014=-3,0%,IF(AK1014=-2,33.3%,IF(AK1014=-1,66.6%,IF(AK1014=0,100%,IF(AK1014=1,66.6%,IF(AK1014=2,33.3%,IF(AK1014=3,0%))))))))</f>
        <v>0.33299999999999996</v>
      </c>
      <c r="AM1014" s="13" t="s">
        <v>41</v>
      </c>
      <c r="AN1014" s="13" t="s">
        <v>41</v>
      </c>
      <c r="AO1014" s="13"/>
      <c r="AP1014" s="13">
        <v>101.31965006729475</v>
      </c>
      <c r="AQ1014" s="13">
        <v>117.34261838440112</v>
      </c>
      <c r="AR1014" s="13">
        <v>125.13020833333333</v>
      </c>
      <c r="AS1014" s="13">
        <v>148.05555555555554</v>
      </c>
      <c r="AT1014" s="36">
        <v>548.6719599999999</v>
      </c>
      <c r="AU1014" s="36" t="str">
        <f t="shared" si="2125"/>
        <v>4</v>
      </c>
      <c r="AV1014" s="36">
        <v>30.552183312042811</v>
      </c>
      <c r="AW1014" s="36">
        <v>527.06830400000001</v>
      </c>
      <c r="AX1014" s="36">
        <v>570.2756159999999</v>
      </c>
      <c r="AY1014" s="36">
        <v>122.05159515</v>
      </c>
      <c r="AZ1014" s="36" t="str">
        <f t="shared" si="2126"/>
        <v>2</v>
      </c>
      <c r="BA1014" s="36">
        <v>8.3143322994790907</v>
      </c>
      <c r="BB1014" s="36">
        <v>116.1724744</v>
      </c>
      <c r="BC1014" s="36">
        <v>127.93071590000001</v>
      </c>
      <c r="BD1014" s="36">
        <v>187379</v>
      </c>
      <c r="BE1014" s="36" t="s">
        <v>50</v>
      </c>
      <c r="BF1014" s="36">
        <v>176356.7</v>
      </c>
      <c r="BG1014" s="36">
        <v>198401.3</v>
      </c>
      <c r="BH1014" s="36">
        <v>527.06830400000001</v>
      </c>
      <c r="BI1014" s="36">
        <v>0</v>
      </c>
      <c r="BJ1014" s="36">
        <v>527.06830400000001</v>
      </c>
      <c r="BK1014" s="36">
        <v>527.06830400000001</v>
      </c>
      <c r="BL1014" s="36">
        <v>122.05159515</v>
      </c>
      <c r="BM1014" s="36">
        <v>8.3143322994790907</v>
      </c>
      <c r="BN1014" s="36">
        <v>116.1724744</v>
      </c>
      <c r="BO1014" s="36">
        <v>127.93071590000001</v>
      </c>
      <c r="BP1014" s="36">
        <v>117571.14999999998</v>
      </c>
      <c r="BQ1014" s="36">
        <v>29712.522348313043</v>
      </c>
      <c r="BR1014" s="36">
        <v>93689.5</v>
      </c>
      <c r="BS1014" s="36">
        <v>176356.7</v>
      </c>
      <c r="BT1014" s="36">
        <v>456.35607700000003</v>
      </c>
      <c r="BU1014" s="36">
        <v>100.00219044900524</v>
      </c>
      <c r="BV1014" s="36">
        <v>385.64385000000004</v>
      </c>
      <c r="BW1014" s="36">
        <v>527.06830400000001</v>
      </c>
      <c r="BX1014" s="36">
        <v>145.43780939999999</v>
      </c>
      <c r="BY1014" s="36">
        <v>41.38743366439212</v>
      </c>
      <c r="BZ1014" s="36">
        <v>116.1724744</v>
      </c>
      <c r="CA1014" s="36">
        <v>174.70314440000001</v>
      </c>
      <c r="CB1014" s="36">
        <v>122967.49375000001</v>
      </c>
      <c r="CC1014" s="36">
        <v>30233.965506418212</v>
      </c>
      <c r="CD1014" s="36">
        <v>88178.4</v>
      </c>
      <c r="CE1014" s="36">
        <v>176356.7</v>
      </c>
      <c r="CF1014" s="36"/>
      <c r="CG1014" s="40">
        <v>24.581</v>
      </c>
      <c r="CH1014" s="40">
        <v>62.1</v>
      </c>
      <c r="CI1014" s="40"/>
      <c r="CL1014" s="5" t="str">
        <f t="shared" si="2131"/>
        <v>0.666_1_2</v>
      </c>
      <c r="CM1014" s="95" t="str">
        <f t="shared" si="2132"/>
        <v>1U</v>
      </c>
      <c r="CN1014" s="96">
        <f t="shared" si="2119"/>
        <v>63</v>
      </c>
      <c r="CO1014" s="96" t="str">
        <f t="shared" si="2127"/>
        <v>0.333_1_2</v>
      </c>
      <c r="CP1014" s="95" t="str">
        <f t="shared" si="2135"/>
        <v>1R</v>
      </c>
      <c r="CQ1014" s="5">
        <f t="shared" si="2128"/>
        <v>42</v>
      </c>
      <c r="CV1014" s="87"/>
      <c r="CW1014" s="87"/>
      <c r="CX1014" s="87"/>
      <c r="CY1014" s="87"/>
      <c r="CZ1014" s="87"/>
    </row>
    <row r="1015" spans="1:104" s="5" customFormat="1">
      <c r="A1015" s="13" t="s">
        <v>511</v>
      </c>
      <c r="B1015" s="13">
        <v>3</v>
      </c>
      <c r="C1015" s="13">
        <v>2</v>
      </c>
      <c r="D1015" s="13" t="s">
        <v>101</v>
      </c>
      <c r="E1015" s="35" t="s">
        <v>460</v>
      </c>
      <c r="F1015" s="13" t="s">
        <v>36</v>
      </c>
      <c r="G1015" s="36">
        <v>1053831792</v>
      </c>
      <c r="H1015" s="13">
        <v>0</v>
      </c>
      <c r="I1015" s="37">
        <v>25</v>
      </c>
      <c r="J1015" s="37" t="s">
        <v>70</v>
      </c>
      <c r="K1015" s="38">
        <v>43538</v>
      </c>
      <c r="L1015" s="39">
        <v>0.44166666666666665</v>
      </c>
      <c r="M1015" s="37" t="s">
        <v>39</v>
      </c>
      <c r="N1015" s="37" t="s">
        <v>188</v>
      </c>
      <c r="O1015" s="37" t="s">
        <v>190</v>
      </c>
      <c r="P1015" s="37" t="s">
        <v>190</v>
      </c>
      <c r="Q1015" s="37">
        <v>4</v>
      </c>
      <c r="R1015" s="13" t="s">
        <v>55</v>
      </c>
      <c r="S1015" s="13" t="s">
        <v>63</v>
      </c>
      <c r="T1015" s="13" t="s">
        <v>42</v>
      </c>
      <c r="U1015" s="13" t="s">
        <v>45</v>
      </c>
      <c r="V1015" s="13" t="s">
        <v>41</v>
      </c>
      <c r="W1015" s="13" t="s">
        <v>66</v>
      </c>
      <c r="X1015" s="13" t="s">
        <v>53</v>
      </c>
      <c r="Y1015" s="13" t="s">
        <v>41</v>
      </c>
      <c r="Z1015" s="13" t="s">
        <v>41</v>
      </c>
      <c r="AA1015" s="13"/>
      <c r="AB1015" s="13">
        <v>0</v>
      </c>
      <c r="AC1015" s="72">
        <f t="shared" si="2120"/>
        <v>1</v>
      </c>
      <c r="AD1015" s="13">
        <v>0</v>
      </c>
      <c r="AE1015" s="72">
        <f t="shared" ref="AE1015" si="2234">VALUE(IF(AD1015=-2,0%,IF(AD1015=-1,50%,IF(AD1015=0,100%,IF(AD1015=1,50%,IF(AD1015=2,0%))))))</f>
        <v>1</v>
      </c>
      <c r="AF1015" s="13" t="s">
        <v>42</v>
      </c>
      <c r="AG1015" s="13">
        <v>1</v>
      </c>
      <c r="AH1015" s="13" t="s">
        <v>41</v>
      </c>
      <c r="AI1015" s="13">
        <f t="shared" si="2107"/>
        <v>0</v>
      </c>
      <c r="AJ1015" s="70">
        <f t="shared" si="2122"/>
        <v>1</v>
      </c>
      <c r="AK1015" s="59">
        <f t="shared" si="2123"/>
        <v>-2</v>
      </c>
      <c r="AL1015" s="70">
        <f t="shared" ref="AL1015" si="2235">VALUE(IF(AK1015=-3,0%,IF(AK1015=-2,33.3%,IF(AK1015=-1,66.6%,IF(AK1015=0,100%,IF(AK1015=1,66.6%,IF(AK1015=2,33.3%,IF(AK1015=3,0%))))))))</f>
        <v>0.33299999999999996</v>
      </c>
      <c r="AM1015" s="13" t="s">
        <v>41</v>
      </c>
      <c r="AN1015" s="13" t="s">
        <v>41</v>
      </c>
      <c r="AO1015" s="13"/>
      <c r="AP1015" s="13">
        <v>101.31965006729475</v>
      </c>
      <c r="AQ1015" s="13">
        <v>117.34261838440112</v>
      </c>
      <c r="AR1015" s="13">
        <v>125.13020833333333</v>
      </c>
      <c r="AS1015" s="13">
        <v>148.05555555555554</v>
      </c>
      <c r="AT1015" s="36">
        <v>464.84666900000002</v>
      </c>
      <c r="AU1015" s="36" t="str">
        <f t="shared" si="2125"/>
        <v>3</v>
      </c>
      <c r="AV1015" s="36">
        <v>28.770258667103658</v>
      </c>
      <c r="AW1015" s="36">
        <v>444.50302399999998</v>
      </c>
      <c r="AX1015" s="36">
        <v>485.19031400000006</v>
      </c>
      <c r="AY1015" s="36">
        <v>157.12735474999999</v>
      </c>
      <c r="AZ1015" s="36" t="str">
        <f t="shared" si="2126"/>
        <v>2</v>
      </c>
      <c r="BA1015" s="36">
        <v>8.2906023615878954</v>
      </c>
      <c r="BB1015" s="36">
        <v>151.26501359999997</v>
      </c>
      <c r="BC1015" s="36">
        <v>162.98969589999999</v>
      </c>
      <c r="BD1015" s="36">
        <v>124000.82500000001</v>
      </c>
      <c r="BE1015" s="36" t="s">
        <v>50</v>
      </c>
      <c r="BF1015" s="36">
        <v>93689.5</v>
      </c>
      <c r="BG1015" s="36">
        <v>209423.6</v>
      </c>
      <c r="BH1015" s="36">
        <v>485.785664</v>
      </c>
      <c r="BI1015" s="36">
        <v>58.38246937856605</v>
      </c>
      <c r="BJ1015" s="36">
        <v>444.50302399999998</v>
      </c>
      <c r="BK1015" s="36">
        <v>527.06830400000001</v>
      </c>
      <c r="BL1015" s="36">
        <v>174.69752749999998</v>
      </c>
      <c r="BM1015" s="36">
        <v>16.557374234700301</v>
      </c>
      <c r="BN1015" s="36">
        <v>162.98969589999999</v>
      </c>
      <c r="BO1015" s="36">
        <v>186.4053591</v>
      </c>
      <c r="BP1015" s="36">
        <v>100119.2</v>
      </c>
      <c r="BQ1015" s="36">
        <v>4148.6363629510861</v>
      </c>
      <c r="BR1015" s="36">
        <v>93689.5</v>
      </c>
      <c r="BS1015" s="36">
        <v>104711.8</v>
      </c>
      <c r="BT1015" s="36">
        <v>485.785664</v>
      </c>
      <c r="BU1015" s="36">
        <v>58.38246937856605</v>
      </c>
      <c r="BV1015" s="36">
        <v>444.50302399999998</v>
      </c>
      <c r="BW1015" s="36">
        <v>527.06830400000001</v>
      </c>
      <c r="BX1015" s="36">
        <v>139.58108514999998</v>
      </c>
      <c r="BY1015" s="36">
        <v>33.104774798962723</v>
      </c>
      <c r="BZ1015" s="36">
        <v>116.1724744</v>
      </c>
      <c r="CA1015" s="36">
        <v>162.98969589999999</v>
      </c>
      <c r="CB1015" s="36">
        <v>133989.77499999997</v>
      </c>
      <c r="CC1015" s="36">
        <v>41423.8139799239</v>
      </c>
      <c r="CD1015" s="36">
        <v>93689.5</v>
      </c>
      <c r="CE1015" s="36">
        <v>198401.3</v>
      </c>
      <c r="CF1015" s="36"/>
      <c r="CG1015" s="40">
        <v>25.186</v>
      </c>
      <c r="CH1015" s="40">
        <v>60.509</v>
      </c>
      <c r="CI1015" s="40"/>
      <c r="CL1015" s="5" t="str">
        <f t="shared" si="2131"/>
        <v>1_1_2</v>
      </c>
      <c r="CM1015" s="95" t="str">
        <f t="shared" si="2132"/>
        <v>1X</v>
      </c>
      <c r="CN1015" s="96">
        <f t="shared" si="2119"/>
        <v>146</v>
      </c>
      <c r="CO1015" s="96" t="str">
        <f t="shared" si="2127"/>
        <v>0.333_1_2</v>
      </c>
      <c r="CP1015" s="95" t="str">
        <f t="shared" si="2135"/>
        <v>1R</v>
      </c>
      <c r="CQ1015" s="5">
        <f t="shared" si="2128"/>
        <v>42</v>
      </c>
      <c r="CV1015" s="87"/>
      <c r="CW1015" s="87"/>
      <c r="CX1015" s="87"/>
      <c r="CY1015" s="87"/>
      <c r="CZ1015" s="87"/>
    </row>
    <row r="1016" spans="1:104" s="5" customFormat="1">
      <c r="A1016" s="13" t="s">
        <v>511</v>
      </c>
      <c r="B1016" s="13">
        <v>3</v>
      </c>
      <c r="C1016" s="13">
        <v>2</v>
      </c>
      <c r="D1016" s="13" t="s">
        <v>101</v>
      </c>
      <c r="E1016" s="35" t="s">
        <v>460</v>
      </c>
      <c r="F1016" s="13" t="s">
        <v>36</v>
      </c>
      <c r="G1016" s="36">
        <v>1053831792</v>
      </c>
      <c r="H1016" s="13">
        <v>0</v>
      </c>
      <c r="I1016" s="37">
        <v>25</v>
      </c>
      <c r="J1016" s="37" t="s">
        <v>70</v>
      </c>
      <c r="K1016" s="38">
        <v>43538</v>
      </c>
      <c r="L1016" s="39">
        <v>0.45277777777777778</v>
      </c>
      <c r="M1016" s="37" t="s">
        <v>39</v>
      </c>
      <c r="N1016" s="37" t="s">
        <v>188</v>
      </c>
      <c r="O1016" s="37" t="s">
        <v>190</v>
      </c>
      <c r="P1016" s="37" t="s">
        <v>190</v>
      </c>
      <c r="Q1016" s="37">
        <v>5</v>
      </c>
      <c r="R1016" s="13" t="s">
        <v>55</v>
      </c>
      <c r="S1016" s="13" t="s">
        <v>63</v>
      </c>
      <c r="T1016" s="13" t="s">
        <v>42</v>
      </c>
      <c r="U1016" s="13" t="s">
        <v>45</v>
      </c>
      <c r="V1016" s="13" t="s">
        <v>41</v>
      </c>
      <c r="W1016" s="13" t="s">
        <v>66</v>
      </c>
      <c r="X1016" s="13" t="s">
        <v>47</v>
      </c>
      <c r="Y1016" s="13" t="s">
        <v>41</v>
      </c>
      <c r="Z1016" s="13" t="s">
        <v>41</v>
      </c>
      <c r="AA1016" s="13"/>
      <c r="AB1016" s="13">
        <v>0</v>
      </c>
      <c r="AC1016" s="72">
        <f t="shared" si="2120"/>
        <v>1</v>
      </c>
      <c r="AD1016" s="13">
        <v>0</v>
      </c>
      <c r="AE1016" s="72">
        <f t="shared" ref="AE1016" si="2236">VALUE(IF(AD1016=-2,0%,IF(AD1016=-1,50%,IF(AD1016=0,100%,IF(AD1016=1,50%,IF(AD1016=2,0%))))))</f>
        <v>1</v>
      </c>
      <c r="AF1016" s="13" t="s">
        <v>42</v>
      </c>
      <c r="AG1016" s="13">
        <v>1</v>
      </c>
      <c r="AH1016" s="13" t="s">
        <v>41</v>
      </c>
      <c r="AI1016" s="13">
        <f t="shared" si="2107"/>
        <v>0</v>
      </c>
      <c r="AJ1016" s="70">
        <f t="shared" si="2122"/>
        <v>1</v>
      </c>
      <c r="AK1016" s="59">
        <f t="shared" si="2123"/>
        <v>-1</v>
      </c>
      <c r="AL1016" s="70">
        <f t="shared" ref="AL1016" si="2237">VALUE(IF(AK1016=-3,0%,IF(AK1016=-2,33.3%,IF(AK1016=-1,66.6%,IF(AK1016=0,100%,IF(AK1016=1,66.6%,IF(AK1016=2,33.3%,IF(AK1016=3,0%))))))))</f>
        <v>0.66599999999999993</v>
      </c>
      <c r="AM1016" s="13" t="s">
        <v>41</v>
      </c>
      <c r="AN1016" s="13" t="s">
        <v>41</v>
      </c>
      <c r="AO1016" s="13"/>
      <c r="AP1016" s="13">
        <v>101.31965006729475</v>
      </c>
      <c r="AQ1016" s="13">
        <v>117.34261838440112</v>
      </c>
      <c r="AR1016" s="13">
        <v>125.13020833333333</v>
      </c>
      <c r="AS1016" s="13">
        <v>148.05555555555554</v>
      </c>
      <c r="AT1016" s="36">
        <v>532.48794100000009</v>
      </c>
      <c r="AU1016" s="36" t="str">
        <f t="shared" si="2125"/>
        <v>4</v>
      </c>
      <c r="AV1016" s="36">
        <v>22.675832599277399</v>
      </c>
      <c r="AW1016" s="36">
        <v>516.45370600000001</v>
      </c>
      <c r="AX1016" s="36">
        <v>548.52217600000006</v>
      </c>
      <c r="AY1016" s="36">
        <v>139.52909750000001</v>
      </c>
      <c r="AZ1016" s="36" t="str">
        <f t="shared" si="2126"/>
        <v>2</v>
      </c>
      <c r="BA1016" s="36">
        <v>0</v>
      </c>
      <c r="BB1016" s="36">
        <v>139.52909750000001</v>
      </c>
      <c r="BC1016" s="36">
        <v>139.52909750000001</v>
      </c>
      <c r="BD1016" s="36">
        <v>203912.44999999998</v>
      </c>
      <c r="BE1016" s="36" t="s">
        <v>50</v>
      </c>
      <c r="BF1016" s="36">
        <v>187379</v>
      </c>
      <c r="BG1016" s="36">
        <v>209423.6</v>
      </c>
      <c r="BH1016" s="36">
        <v>527.28456100000005</v>
      </c>
      <c r="BI1016" s="36">
        <v>30.034523165458285</v>
      </c>
      <c r="BJ1016" s="36">
        <v>506.04694600000005</v>
      </c>
      <c r="BK1016" s="36">
        <v>548.52217600000006</v>
      </c>
      <c r="BL1016" s="36">
        <v>157.11612095000001</v>
      </c>
      <c r="BM1016" s="36">
        <v>24.871807084763699</v>
      </c>
      <c r="BN1016" s="36">
        <v>139.52909750000001</v>
      </c>
      <c r="BO1016" s="36">
        <v>174.70314440000001</v>
      </c>
      <c r="BP1016" s="36">
        <v>171764.08333333334</v>
      </c>
      <c r="BQ1016" s="36">
        <v>47333.890592150427</v>
      </c>
      <c r="BR1016" s="36">
        <v>115734.1</v>
      </c>
      <c r="BS1016" s="36">
        <v>220445.9</v>
      </c>
      <c r="BT1016" s="36">
        <v>511.69825600000001</v>
      </c>
      <c r="BU1016" s="36">
        <v>52.076887083741923</v>
      </c>
      <c r="BV1016" s="36">
        <v>474.87433599999997</v>
      </c>
      <c r="BW1016" s="36">
        <v>548.52217600000006</v>
      </c>
      <c r="BX1016" s="36">
        <v>139.52909750000001</v>
      </c>
      <c r="BY1016" s="36">
        <v>0</v>
      </c>
      <c r="BZ1016" s="36">
        <v>139.52909750000001</v>
      </c>
      <c r="CA1016" s="36">
        <v>139.52909750000001</v>
      </c>
      <c r="CB1016" s="36">
        <v>155345.46875</v>
      </c>
      <c r="CC1016" s="36">
        <v>45098.053731910593</v>
      </c>
      <c r="CD1016" s="36">
        <v>93689.5</v>
      </c>
      <c r="CE1016" s="36">
        <v>220445.9</v>
      </c>
      <c r="CF1016" s="36"/>
      <c r="CG1016" s="40">
        <v>25.452999999999999</v>
      </c>
      <c r="CH1016" s="40">
        <v>59.811</v>
      </c>
      <c r="CI1016" s="40"/>
      <c r="CL1016" s="5" t="str">
        <f t="shared" si="2131"/>
        <v>1_1_2</v>
      </c>
      <c r="CM1016" s="95" t="str">
        <f t="shared" si="2132"/>
        <v>1X</v>
      </c>
      <c r="CN1016" s="96">
        <f t="shared" si="2119"/>
        <v>146</v>
      </c>
      <c r="CO1016" s="96" t="str">
        <f t="shared" si="2127"/>
        <v>0.666_1_2</v>
      </c>
      <c r="CP1016" s="95" t="str">
        <f t="shared" si="2135"/>
        <v>1U</v>
      </c>
      <c r="CQ1016" s="5">
        <f t="shared" si="2128"/>
        <v>52</v>
      </c>
      <c r="CV1016" s="87"/>
      <c r="CW1016" s="87"/>
      <c r="CX1016" s="87"/>
      <c r="CY1016" s="87"/>
      <c r="CZ1016" s="87"/>
    </row>
    <row r="1017" spans="1:104" s="5" customFormat="1">
      <c r="A1017" s="13" t="s">
        <v>511</v>
      </c>
      <c r="B1017" s="13">
        <v>3</v>
      </c>
      <c r="C1017" s="13">
        <v>3</v>
      </c>
      <c r="D1017" s="13" t="s">
        <v>58</v>
      </c>
      <c r="E1017" s="35" t="s">
        <v>461</v>
      </c>
      <c r="F1017" s="13" t="s">
        <v>36</v>
      </c>
      <c r="G1017" s="36">
        <v>1053865334</v>
      </c>
      <c r="H1017" s="13">
        <v>0</v>
      </c>
      <c r="I1017" s="37">
        <v>20</v>
      </c>
      <c r="J1017" s="37" t="s">
        <v>38</v>
      </c>
      <c r="K1017" s="38">
        <v>43538</v>
      </c>
      <c r="L1017" s="39">
        <v>0.40972222222222227</v>
      </c>
      <c r="M1017" s="37" t="s">
        <v>39</v>
      </c>
      <c r="N1017" s="37" t="s">
        <v>188</v>
      </c>
      <c r="O1017" s="37" t="s">
        <v>190</v>
      </c>
      <c r="P1017" s="37" t="s">
        <v>190</v>
      </c>
      <c r="Q1017" s="37">
        <v>1</v>
      </c>
      <c r="R1017" s="13" t="s">
        <v>55</v>
      </c>
      <c r="S1017" s="13" t="s">
        <v>63</v>
      </c>
      <c r="T1017" s="13" t="s">
        <v>42</v>
      </c>
      <c r="U1017" s="13" t="s">
        <v>52</v>
      </c>
      <c r="V1017" s="13" t="s">
        <v>42</v>
      </c>
      <c r="W1017" s="13" t="s">
        <v>66</v>
      </c>
      <c r="X1017" s="13" t="s">
        <v>76</v>
      </c>
      <c r="Y1017" s="13" t="s">
        <v>41</v>
      </c>
      <c r="Z1017" s="13" t="s">
        <v>41</v>
      </c>
      <c r="AA1017" s="13">
        <v>0</v>
      </c>
      <c r="AB1017" s="13">
        <v>0</v>
      </c>
      <c r="AC1017" s="72">
        <f t="shared" si="2120"/>
        <v>1</v>
      </c>
      <c r="AD1017" s="13">
        <v>0</v>
      </c>
      <c r="AE1017" s="72">
        <f t="shared" ref="AE1017" si="2238">VALUE(IF(AD1017=-2,0%,IF(AD1017=-1,50%,IF(AD1017=0,100%,IF(AD1017=1,50%,IF(AD1017=2,0%))))))</f>
        <v>1</v>
      </c>
      <c r="AF1017" s="13" t="s">
        <v>42</v>
      </c>
      <c r="AG1017" s="13">
        <v>0</v>
      </c>
      <c r="AH1017" s="13" t="s">
        <v>42</v>
      </c>
      <c r="AI1017" s="13">
        <f t="shared" si="2107"/>
        <v>0</v>
      </c>
      <c r="AJ1017" s="70">
        <f t="shared" si="2122"/>
        <v>1</v>
      </c>
      <c r="AK1017" s="59">
        <f t="shared" si="2123"/>
        <v>0</v>
      </c>
      <c r="AL1017" s="70">
        <f t="shared" ref="AL1017" si="2239">VALUE(IF(AK1017=-3,0%,IF(AK1017=-2,33.3%,IF(AK1017=-1,66.6%,IF(AK1017=0,100%,IF(AK1017=1,66.6%,IF(AK1017=2,33.3%,IF(AK1017=3,0%))))))))</f>
        <v>1</v>
      </c>
      <c r="AM1017" s="13" t="s">
        <v>41</v>
      </c>
      <c r="AN1017" s="13" t="s">
        <v>41</v>
      </c>
      <c r="AO1017" s="13"/>
      <c r="AP1017" s="13">
        <v>101.31965006729475</v>
      </c>
      <c r="AQ1017" s="13">
        <v>117.34261838440112</v>
      </c>
      <c r="AR1017" s="13">
        <v>125.13020833333333</v>
      </c>
      <c r="AS1017" s="13">
        <v>148.05555555555554</v>
      </c>
      <c r="AT1017" s="36">
        <v>328.91810149999992</v>
      </c>
      <c r="AU1017" s="36" t="str">
        <f t="shared" si="2125"/>
        <v>3</v>
      </c>
      <c r="AV1017" s="36">
        <v>26.435586529990438</v>
      </c>
      <c r="AW1017" s="36">
        <v>310.22531899999996</v>
      </c>
      <c r="AX1017" s="36">
        <v>347.61088399999994</v>
      </c>
      <c r="AY1017" s="36">
        <v>263.5362025</v>
      </c>
      <c r="AZ1017" s="36" t="str">
        <f t="shared" si="2126"/>
        <v>2</v>
      </c>
      <c r="BA1017" s="36">
        <v>5.5453088618670066</v>
      </c>
      <c r="BB1017" s="36">
        <v>259.61507699999999</v>
      </c>
      <c r="BC1017" s="36">
        <v>267.45732800000002</v>
      </c>
      <c r="BD1017" s="36">
        <v>73022.7</v>
      </c>
      <c r="BE1017" s="36" t="s">
        <v>50</v>
      </c>
      <c r="BF1017" s="36">
        <v>68889.3</v>
      </c>
      <c r="BG1017" s="36">
        <v>74400.5</v>
      </c>
      <c r="BH1017" s="36">
        <v>353.67599899999999</v>
      </c>
      <c r="BI1017" s="36">
        <v>61.44854095033353</v>
      </c>
      <c r="BJ1017" s="36">
        <v>310.22531899999996</v>
      </c>
      <c r="BK1017" s="36">
        <v>397.12667900000002</v>
      </c>
      <c r="BL1017" s="36">
        <v>259.61507699999999</v>
      </c>
      <c r="BM1017" s="36">
        <v>0</v>
      </c>
      <c r="BN1017" s="36">
        <v>259.61507699999999</v>
      </c>
      <c r="BO1017" s="36">
        <v>259.61507699999999</v>
      </c>
      <c r="BP1017" s="36">
        <v>68889.333333333328</v>
      </c>
      <c r="BQ1017" s="36">
        <v>3896.9644661796269</v>
      </c>
      <c r="BR1017" s="36">
        <v>63378.2</v>
      </c>
      <c r="BS1017" s="36">
        <v>74400.5</v>
      </c>
      <c r="BT1017" s="36">
        <v>366.05687899999992</v>
      </c>
      <c r="BU1017" s="36">
        <v>78.957749360447053</v>
      </c>
      <c r="BV1017" s="36">
        <v>310.22531899999996</v>
      </c>
      <c r="BW1017" s="36">
        <v>421.88843899999989</v>
      </c>
      <c r="BX1017" s="36">
        <v>255.71267449999999</v>
      </c>
      <c r="BY1017" s="36">
        <v>5.5188305413386631</v>
      </c>
      <c r="BZ1017" s="36">
        <v>251.810272</v>
      </c>
      <c r="CA1017" s="36">
        <v>259.61507699999999</v>
      </c>
      <c r="CB1017" s="36">
        <v>66305.974999999991</v>
      </c>
      <c r="CC1017" s="36">
        <v>6240.7445559537755</v>
      </c>
      <c r="CD1017" s="36">
        <v>57867</v>
      </c>
      <c r="CE1017" s="36">
        <v>77156.100000000006</v>
      </c>
      <c r="CF1017" s="36"/>
      <c r="CG1017" s="40">
        <v>23.640999999999998</v>
      </c>
      <c r="CH1017" s="40">
        <v>63.164999999999999</v>
      </c>
      <c r="CI1017" s="40"/>
      <c r="CL1017" s="5" t="str">
        <f t="shared" si="2131"/>
        <v>1_1_2</v>
      </c>
      <c r="CM1017" s="95" t="str">
        <f t="shared" si="2132"/>
        <v>1X</v>
      </c>
      <c r="CN1017" s="96">
        <f t="shared" si="2119"/>
        <v>146</v>
      </c>
      <c r="CO1017" s="96" t="str">
        <f t="shared" si="2127"/>
        <v>1_1_2</v>
      </c>
      <c r="CP1017" s="95" t="str">
        <f t="shared" si="2135"/>
        <v>1X</v>
      </c>
      <c r="CQ1017" s="5">
        <f t="shared" si="2128"/>
        <v>93</v>
      </c>
      <c r="CV1017" s="87"/>
      <c r="CW1017" s="87"/>
      <c r="CX1017" s="87"/>
      <c r="CY1017" s="87"/>
      <c r="CZ1017" s="87"/>
    </row>
    <row r="1018" spans="1:104" s="5" customFormat="1">
      <c r="A1018" s="13" t="s">
        <v>511</v>
      </c>
      <c r="B1018" s="13">
        <v>3</v>
      </c>
      <c r="C1018" s="13">
        <v>3</v>
      </c>
      <c r="D1018" s="13" t="s">
        <v>58</v>
      </c>
      <c r="E1018" s="35" t="s">
        <v>461</v>
      </c>
      <c r="F1018" s="13" t="s">
        <v>36</v>
      </c>
      <c r="G1018" s="36">
        <v>1053865334</v>
      </c>
      <c r="H1018" s="13">
        <v>0</v>
      </c>
      <c r="I1018" s="37">
        <v>20</v>
      </c>
      <c r="J1018" s="37" t="s">
        <v>38</v>
      </c>
      <c r="K1018" s="38">
        <v>43538</v>
      </c>
      <c r="L1018" s="39">
        <v>0.4201388888888889</v>
      </c>
      <c r="M1018" s="37" t="s">
        <v>39</v>
      </c>
      <c r="N1018" s="37" t="s">
        <v>188</v>
      </c>
      <c r="O1018" s="37" t="s">
        <v>190</v>
      </c>
      <c r="P1018" s="37" t="s">
        <v>190</v>
      </c>
      <c r="Q1018" s="37">
        <v>2</v>
      </c>
      <c r="R1018" s="13" t="s">
        <v>55</v>
      </c>
      <c r="S1018" s="13" t="s">
        <v>63</v>
      </c>
      <c r="T1018" s="13" t="s">
        <v>42</v>
      </c>
      <c r="U1018" s="13" t="s">
        <v>52</v>
      </c>
      <c r="V1018" s="13" t="s">
        <v>42</v>
      </c>
      <c r="W1018" s="13" t="s">
        <v>66</v>
      </c>
      <c r="X1018" s="13" t="s">
        <v>76</v>
      </c>
      <c r="Y1018" s="13" t="s">
        <v>41</v>
      </c>
      <c r="Z1018" s="13" t="s">
        <v>41</v>
      </c>
      <c r="AA1018" s="13">
        <v>0</v>
      </c>
      <c r="AB1018" s="13">
        <v>0</v>
      </c>
      <c r="AC1018" s="72">
        <f t="shared" si="2120"/>
        <v>1</v>
      </c>
      <c r="AD1018" s="13">
        <v>0</v>
      </c>
      <c r="AE1018" s="72">
        <f t="shared" ref="AE1018" si="2240">VALUE(IF(AD1018=-2,0%,IF(AD1018=-1,50%,IF(AD1018=0,100%,IF(AD1018=1,50%,IF(AD1018=2,0%))))))</f>
        <v>1</v>
      </c>
      <c r="AF1018" s="13" t="s">
        <v>42</v>
      </c>
      <c r="AG1018" s="13">
        <v>0</v>
      </c>
      <c r="AH1018" s="13" t="s">
        <v>42</v>
      </c>
      <c r="AI1018" s="13">
        <f t="shared" si="2107"/>
        <v>0</v>
      </c>
      <c r="AJ1018" s="70">
        <f t="shared" si="2122"/>
        <v>1</v>
      </c>
      <c r="AK1018" s="59">
        <f t="shared" si="2123"/>
        <v>0</v>
      </c>
      <c r="AL1018" s="70">
        <f t="shared" ref="AL1018" si="2241">VALUE(IF(AK1018=-3,0%,IF(AK1018=-2,33.3%,IF(AK1018=-1,66.6%,IF(AK1018=0,100%,IF(AK1018=1,66.6%,IF(AK1018=2,33.3%,IF(AK1018=3,0%))))))))</f>
        <v>1</v>
      </c>
      <c r="AM1018" s="13" t="s">
        <v>41</v>
      </c>
      <c r="AN1018" s="13" t="s">
        <v>41</v>
      </c>
      <c r="AO1018" s="13"/>
      <c r="AP1018" s="13">
        <v>101.31965006729475</v>
      </c>
      <c r="AQ1018" s="13">
        <v>117.34261838440112</v>
      </c>
      <c r="AR1018" s="13">
        <v>125.13020833333333</v>
      </c>
      <c r="AS1018" s="13">
        <v>148.05555555555554</v>
      </c>
      <c r="AT1018" s="36">
        <v>266.50730199999998</v>
      </c>
      <c r="AU1018" s="36" t="str">
        <f t="shared" si="2125"/>
        <v>2</v>
      </c>
      <c r="AV1018" s="36">
        <v>44.167583780759664</v>
      </c>
      <c r="AW1018" s="36">
        <v>235.27610399999998</v>
      </c>
      <c r="AX1018" s="36">
        <v>297.73849999999999</v>
      </c>
      <c r="AY1018" s="36">
        <v>244.14099999999996</v>
      </c>
      <c r="AZ1018" s="36" t="str">
        <f t="shared" si="2126"/>
        <v>2</v>
      </c>
      <c r="BA1018" s="36">
        <v>0</v>
      </c>
      <c r="BB1018" s="36">
        <v>244.14099999999996</v>
      </c>
      <c r="BC1018" s="36">
        <v>244.14099999999996</v>
      </c>
      <c r="BD1018" s="36">
        <v>95067.324999999997</v>
      </c>
      <c r="BE1018" s="36" t="s">
        <v>50</v>
      </c>
      <c r="BF1018" s="36">
        <v>66133.8</v>
      </c>
      <c r="BG1018" s="36">
        <v>110223</v>
      </c>
      <c r="BH1018" s="36">
        <v>247.81893399999996</v>
      </c>
      <c r="BI1018" s="36">
        <v>17.738240296540102</v>
      </c>
      <c r="BJ1018" s="36">
        <v>235.27610399999998</v>
      </c>
      <c r="BK1018" s="36">
        <v>260.36176399999994</v>
      </c>
      <c r="BL1018" s="36">
        <v>240.27580649999999</v>
      </c>
      <c r="BM1018" s="36">
        <v>5.4662090688962968</v>
      </c>
      <c r="BN1018" s="36">
        <v>236.41061300000001</v>
      </c>
      <c r="BO1018" s="36">
        <v>244.14099999999996</v>
      </c>
      <c r="BP1018" s="36">
        <v>58785.566666666658</v>
      </c>
      <c r="BQ1018" s="36">
        <v>4148.645219185014</v>
      </c>
      <c r="BR1018" s="36">
        <v>55111.5</v>
      </c>
      <c r="BS1018" s="36">
        <v>66133.8</v>
      </c>
      <c r="BT1018" s="36">
        <v>272.75071149999997</v>
      </c>
      <c r="BU1018" s="36">
        <v>52.997098171108519</v>
      </c>
      <c r="BV1018" s="36">
        <v>235.27610399999998</v>
      </c>
      <c r="BW1018" s="36">
        <v>310.22531899999996</v>
      </c>
      <c r="BX1018" s="36">
        <v>251.87803849999997</v>
      </c>
      <c r="BY1018" s="36">
        <v>10.941824779302804</v>
      </c>
      <c r="BZ1018" s="36">
        <v>244.14099999999996</v>
      </c>
      <c r="CA1018" s="36">
        <v>259.61507699999999</v>
      </c>
      <c r="CB1018" s="36">
        <v>74744.937500000015</v>
      </c>
      <c r="CC1018" s="36">
        <v>21151.015142757664</v>
      </c>
      <c r="CD1018" s="36">
        <v>55111.5</v>
      </c>
      <c r="CE1018" s="36">
        <v>132267.5</v>
      </c>
      <c r="CF1018" s="36"/>
      <c r="CG1018" s="40">
        <v>24.122</v>
      </c>
      <c r="CH1018" s="40">
        <v>62.697000000000003</v>
      </c>
      <c r="CI1018" s="40"/>
      <c r="CL1018" s="5" t="str">
        <f t="shared" si="2131"/>
        <v>1_1_2</v>
      </c>
      <c r="CM1018" s="95" t="str">
        <f t="shared" si="2132"/>
        <v>1X</v>
      </c>
      <c r="CN1018" s="96">
        <f t="shared" si="2119"/>
        <v>146</v>
      </c>
      <c r="CO1018" s="96" t="str">
        <f t="shared" si="2127"/>
        <v>1_1_2</v>
      </c>
      <c r="CP1018" s="95" t="str">
        <f t="shared" si="2135"/>
        <v>1X</v>
      </c>
      <c r="CQ1018" s="5">
        <f t="shared" si="2128"/>
        <v>93</v>
      </c>
      <c r="CV1018" s="87"/>
      <c r="CW1018" s="87"/>
      <c r="CX1018" s="87"/>
      <c r="CY1018" s="87"/>
      <c r="CZ1018" s="87"/>
    </row>
    <row r="1019" spans="1:104" s="5" customFormat="1">
      <c r="A1019" s="13" t="s">
        <v>511</v>
      </c>
      <c r="B1019" s="13">
        <v>3</v>
      </c>
      <c r="C1019" s="13">
        <v>3</v>
      </c>
      <c r="D1019" s="13" t="s">
        <v>58</v>
      </c>
      <c r="E1019" s="35" t="s">
        <v>461</v>
      </c>
      <c r="F1019" s="13" t="s">
        <v>36</v>
      </c>
      <c r="G1019" s="36">
        <v>1053865334</v>
      </c>
      <c r="H1019" s="13"/>
      <c r="I1019" s="37">
        <v>20</v>
      </c>
      <c r="J1019" s="37" t="s">
        <v>38</v>
      </c>
      <c r="K1019" s="38">
        <v>43538</v>
      </c>
      <c r="L1019" s="39">
        <v>0.43124999999999997</v>
      </c>
      <c r="M1019" s="37" t="s">
        <v>39</v>
      </c>
      <c r="N1019" s="37" t="s">
        <v>188</v>
      </c>
      <c r="O1019" s="37" t="s">
        <v>190</v>
      </c>
      <c r="P1019" s="37" t="s">
        <v>190</v>
      </c>
      <c r="Q1019" s="37">
        <v>3</v>
      </c>
      <c r="R1019" s="13" t="s">
        <v>55</v>
      </c>
      <c r="S1019" s="13" t="s">
        <v>63</v>
      </c>
      <c r="T1019" s="13" t="s">
        <v>42</v>
      </c>
      <c r="U1019" s="13" t="s">
        <v>52</v>
      </c>
      <c r="V1019" s="13" t="s">
        <v>42</v>
      </c>
      <c r="W1019" s="13" t="s">
        <v>66</v>
      </c>
      <c r="X1019" s="13" t="s">
        <v>76</v>
      </c>
      <c r="Y1019" s="13" t="s">
        <v>41</v>
      </c>
      <c r="Z1019" s="13" t="s">
        <v>41</v>
      </c>
      <c r="AA1019" s="13">
        <v>0</v>
      </c>
      <c r="AB1019" s="13">
        <v>0</v>
      </c>
      <c r="AC1019" s="72">
        <f t="shared" si="2120"/>
        <v>1</v>
      </c>
      <c r="AD1019" s="13">
        <v>0</v>
      </c>
      <c r="AE1019" s="72">
        <f t="shared" ref="AE1019" si="2242">VALUE(IF(AD1019=-2,0%,IF(AD1019=-1,50%,IF(AD1019=0,100%,IF(AD1019=1,50%,IF(AD1019=2,0%))))))</f>
        <v>1</v>
      </c>
      <c r="AF1019" s="13" t="s">
        <v>42</v>
      </c>
      <c r="AG1019" s="13">
        <v>0</v>
      </c>
      <c r="AH1019" s="13" t="s">
        <v>42</v>
      </c>
      <c r="AI1019" s="13">
        <f t="shared" si="2107"/>
        <v>0</v>
      </c>
      <c r="AJ1019" s="70">
        <f t="shared" si="2122"/>
        <v>1</v>
      </c>
      <c r="AK1019" s="59">
        <f t="shared" si="2123"/>
        <v>0</v>
      </c>
      <c r="AL1019" s="70">
        <f t="shared" ref="AL1019" si="2243">VALUE(IF(AK1019=-3,0%,IF(AK1019=-2,33.3%,IF(AK1019=-1,66.6%,IF(AK1019=0,100%,IF(AK1019=1,66.6%,IF(AK1019=2,33.3%,IF(AK1019=3,0%))))))))</f>
        <v>1</v>
      </c>
      <c r="AM1019" s="13" t="s">
        <v>41</v>
      </c>
      <c r="AN1019" s="13" t="s">
        <v>41</v>
      </c>
      <c r="AO1019" s="13"/>
      <c r="AP1019" s="13">
        <v>101.31965006729475</v>
      </c>
      <c r="AQ1019" s="13">
        <v>117.34261838440112</v>
      </c>
      <c r="AR1019" s="13">
        <v>125.13020833333333</v>
      </c>
      <c r="AS1019" s="13">
        <v>148.05555555555554</v>
      </c>
      <c r="AT1019" s="36">
        <v>458.77513399999998</v>
      </c>
      <c r="AU1019" s="36" t="str">
        <f t="shared" si="2125"/>
        <v>3</v>
      </c>
      <c r="AV1019" s="36">
        <v>17.438823001114411</v>
      </c>
      <c r="AW1019" s="36">
        <v>446.44402400000001</v>
      </c>
      <c r="AX1019" s="36">
        <v>471.10624399999989</v>
      </c>
      <c r="AY1019" s="36">
        <v>351.90961100000004</v>
      </c>
      <c r="AZ1019" s="36" t="str">
        <f t="shared" si="2126"/>
        <v>3</v>
      </c>
      <c r="BA1019" s="36">
        <v>5.762193360899313</v>
      </c>
      <c r="BB1019" s="36">
        <v>347.83512500000001</v>
      </c>
      <c r="BC1019" s="36">
        <v>355.98409700000002</v>
      </c>
      <c r="BD1019" s="36">
        <v>187379</v>
      </c>
      <c r="BE1019" s="36" t="s">
        <v>50</v>
      </c>
      <c r="BF1019" s="36">
        <v>176356.7</v>
      </c>
      <c r="BG1019" s="36">
        <v>198401.3</v>
      </c>
      <c r="BH1019" s="36">
        <v>409.37950749999999</v>
      </c>
      <c r="BI1019" s="36">
        <v>52.417141917101397</v>
      </c>
      <c r="BJ1019" s="36">
        <v>372.31499099999996</v>
      </c>
      <c r="BK1019" s="36">
        <v>446.44402400000001</v>
      </c>
      <c r="BL1019" s="36">
        <v>339.63761099999999</v>
      </c>
      <c r="BM1019" s="36">
        <v>11.593035476543337</v>
      </c>
      <c r="BN1019" s="36">
        <v>331.44009699999998</v>
      </c>
      <c r="BO1019" s="36">
        <v>347.83512500000001</v>
      </c>
      <c r="BP1019" s="36">
        <v>117571.14999999998</v>
      </c>
      <c r="BQ1019" s="36">
        <v>29712.522348313043</v>
      </c>
      <c r="BR1019" s="36">
        <v>93689.5</v>
      </c>
      <c r="BS1019" s="36">
        <v>176356.7</v>
      </c>
      <c r="BT1019" s="36">
        <v>384.57184000000001</v>
      </c>
      <c r="BU1019" s="36">
        <v>87.500481746443512</v>
      </c>
      <c r="BV1019" s="36">
        <v>322.699656</v>
      </c>
      <c r="BW1019" s="36">
        <v>446.44402400000001</v>
      </c>
      <c r="BX1019" s="36">
        <v>311.58607499999999</v>
      </c>
      <c r="BY1019" s="36">
        <v>51.263898133140401</v>
      </c>
      <c r="BZ1019" s="36">
        <v>275.33702499999998</v>
      </c>
      <c r="CA1019" s="36">
        <v>347.83512500000001</v>
      </c>
      <c r="CB1019" s="36">
        <v>122967.49375000001</v>
      </c>
      <c r="CC1019" s="36">
        <v>30233.965506418212</v>
      </c>
      <c r="CD1019" s="36">
        <v>88178.4</v>
      </c>
      <c r="CE1019" s="36">
        <v>176356.7</v>
      </c>
      <c r="CF1019" s="36"/>
      <c r="CG1019" s="40">
        <v>24.581</v>
      </c>
      <c r="CH1019" s="40">
        <v>62.1</v>
      </c>
      <c r="CI1019" s="40"/>
      <c r="CL1019" s="5" t="str">
        <f t="shared" si="2131"/>
        <v>1_1_3</v>
      </c>
      <c r="CM1019" s="95" t="str">
        <f t="shared" si="2132"/>
        <v>2J</v>
      </c>
      <c r="CN1019" s="96">
        <f t="shared" si="2119"/>
        <v>54</v>
      </c>
      <c r="CO1019" s="96" t="str">
        <f t="shared" si="2127"/>
        <v>1_1_3</v>
      </c>
      <c r="CP1019" s="95" t="str">
        <f t="shared" si="2135"/>
        <v>2J</v>
      </c>
      <c r="CQ1019" s="5">
        <f t="shared" si="2128"/>
        <v>37</v>
      </c>
      <c r="CV1019" s="87"/>
      <c r="CW1019" s="87"/>
      <c r="CX1019" s="87"/>
      <c r="CY1019" s="87"/>
      <c r="CZ1019" s="87"/>
    </row>
    <row r="1020" spans="1:104" s="5" customFormat="1">
      <c r="A1020" s="13" t="s">
        <v>511</v>
      </c>
      <c r="B1020" s="13">
        <v>3</v>
      </c>
      <c r="C1020" s="13">
        <v>3</v>
      </c>
      <c r="D1020" s="13" t="s">
        <v>58</v>
      </c>
      <c r="E1020" s="35" t="s">
        <v>461</v>
      </c>
      <c r="F1020" s="13" t="s">
        <v>36</v>
      </c>
      <c r="G1020" s="36">
        <v>1053865334</v>
      </c>
      <c r="H1020" s="13"/>
      <c r="I1020" s="37">
        <v>20</v>
      </c>
      <c r="J1020" s="37" t="s">
        <v>38</v>
      </c>
      <c r="K1020" s="38">
        <v>43538</v>
      </c>
      <c r="L1020" s="39">
        <v>0.44166666666666665</v>
      </c>
      <c r="M1020" s="37" t="s">
        <v>39</v>
      </c>
      <c r="N1020" s="37" t="s">
        <v>188</v>
      </c>
      <c r="O1020" s="37" t="s">
        <v>190</v>
      </c>
      <c r="P1020" s="37" t="s">
        <v>190</v>
      </c>
      <c r="Q1020" s="37">
        <v>4</v>
      </c>
      <c r="R1020" s="13" t="s">
        <v>62</v>
      </c>
      <c r="S1020" s="13" t="s">
        <v>63</v>
      </c>
      <c r="T1020" s="13" t="s">
        <v>42</v>
      </c>
      <c r="U1020" s="13" t="s">
        <v>52</v>
      </c>
      <c r="V1020" s="13" t="s">
        <v>42</v>
      </c>
      <c r="W1020" s="13" t="s">
        <v>66</v>
      </c>
      <c r="X1020" s="13" t="s">
        <v>76</v>
      </c>
      <c r="Y1020" s="13" t="s">
        <v>41</v>
      </c>
      <c r="Z1020" s="13" t="s">
        <v>41</v>
      </c>
      <c r="AA1020" s="13">
        <v>0</v>
      </c>
      <c r="AB1020" s="13">
        <v>1</v>
      </c>
      <c r="AC1020" s="72">
        <f t="shared" si="2120"/>
        <v>0.5</v>
      </c>
      <c r="AD1020" s="13">
        <v>0</v>
      </c>
      <c r="AE1020" s="72">
        <f t="shared" ref="AE1020" si="2244">VALUE(IF(AD1020=-2,0%,IF(AD1020=-1,50%,IF(AD1020=0,100%,IF(AD1020=1,50%,IF(AD1020=2,0%))))))</f>
        <v>1</v>
      </c>
      <c r="AF1020" s="13" t="s">
        <v>42</v>
      </c>
      <c r="AG1020" s="13" t="s">
        <v>57</v>
      </c>
      <c r="AH1020" s="13" t="s">
        <v>42</v>
      </c>
      <c r="AI1020" s="13">
        <f t="shared" si="2107"/>
        <v>0</v>
      </c>
      <c r="AJ1020" s="70">
        <f t="shared" si="2122"/>
        <v>1</v>
      </c>
      <c r="AK1020" s="59">
        <f t="shared" si="2123"/>
        <v>0</v>
      </c>
      <c r="AL1020" s="70">
        <f t="shared" ref="AL1020" si="2245">VALUE(IF(AK1020=-3,0%,IF(AK1020=-2,33.3%,IF(AK1020=-1,66.6%,IF(AK1020=0,100%,IF(AK1020=1,66.6%,IF(AK1020=2,33.3%,IF(AK1020=3,0%))))))))</f>
        <v>1</v>
      </c>
      <c r="AM1020" s="13" t="s">
        <v>41</v>
      </c>
      <c r="AN1020" s="13" t="s">
        <v>41</v>
      </c>
      <c r="AO1020" s="13"/>
      <c r="AP1020" s="13">
        <v>101.31965006729475</v>
      </c>
      <c r="AQ1020" s="13">
        <v>117.34261838440112</v>
      </c>
      <c r="AR1020" s="13">
        <v>125.13020833333333</v>
      </c>
      <c r="AS1020" s="13">
        <v>148.05555555555554</v>
      </c>
      <c r="AT1020" s="36">
        <v>334.46094549999998</v>
      </c>
      <c r="AU1020" s="36" t="str">
        <f t="shared" si="2125"/>
        <v>3</v>
      </c>
      <c r="AV1020" s="36">
        <v>175.81563747894819</v>
      </c>
      <c r="AW1020" s="36">
        <v>210.14051599999999</v>
      </c>
      <c r="AX1020" s="36">
        <v>458.78137499999997</v>
      </c>
      <c r="AY1020" s="36">
        <v>311.16162650000001</v>
      </c>
      <c r="AZ1020" s="36" t="str">
        <f t="shared" si="2126"/>
        <v>3</v>
      </c>
      <c r="BA1020" s="36">
        <v>5.7038436164225468</v>
      </c>
      <c r="BB1020" s="36">
        <v>307.1284</v>
      </c>
      <c r="BC1020" s="36">
        <v>315.19485299999997</v>
      </c>
      <c r="BD1020" s="36">
        <v>124000.82500000001</v>
      </c>
      <c r="BE1020" s="36" t="s">
        <v>50</v>
      </c>
      <c r="BF1020" s="36">
        <v>93689.5</v>
      </c>
      <c r="BG1020" s="36">
        <v>209423.6</v>
      </c>
      <c r="BH1020" s="36">
        <v>322.19555600000001</v>
      </c>
      <c r="BI1020" s="36">
        <v>158.46975730025957</v>
      </c>
      <c r="BJ1020" s="36">
        <v>210.14051599999999</v>
      </c>
      <c r="BK1020" s="36">
        <v>434.25059599999997</v>
      </c>
      <c r="BL1020" s="36">
        <v>319.28424849999999</v>
      </c>
      <c r="BM1020" s="36">
        <v>17.190965810852632</v>
      </c>
      <c r="BN1020" s="36">
        <v>307.1284</v>
      </c>
      <c r="BO1020" s="36">
        <v>331.44009699999998</v>
      </c>
      <c r="BP1020" s="36">
        <v>100119.2</v>
      </c>
      <c r="BQ1020" s="36">
        <v>4148.6363629510861</v>
      </c>
      <c r="BR1020" s="36">
        <v>93689.5</v>
      </c>
      <c r="BS1020" s="36">
        <v>104711.8</v>
      </c>
      <c r="BT1020" s="36">
        <v>328.29227000000003</v>
      </c>
      <c r="BU1020" s="36">
        <v>167.09181292496947</v>
      </c>
      <c r="BV1020" s="36">
        <v>210.14051599999999</v>
      </c>
      <c r="BW1020" s="36">
        <v>446.44402400000001</v>
      </c>
      <c r="BX1020" s="36">
        <v>327.4817625</v>
      </c>
      <c r="BY1020" s="36">
        <v>28.784001287395967</v>
      </c>
      <c r="BZ1020" s="36">
        <v>307.1284</v>
      </c>
      <c r="CA1020" s="36">
        <v>347.83512500000001</v>
      </c>
      <c r="CB1020" s="36">
        <v>133989.77499999997</v>
      </c>
      <c r="CC1020" s="36">
        <v>41423.8139799239</v>
      </c>
      <c r="CD1020" s="36">
        <v>93689.5</v>
      </c>
      <c r="CE1020" s="36">
        <v>198401.3</v>
      </c>
      <c r="CF1020" s="36"/>
      <c r="CG1020" s="40">
        <v>25.186</v>
      </c>
      <c r="CH1020" s="40">
        <v>60.509</v>
      </c>
      <c r="CI1020" s="40"/>
      <c r="CL1020" s="5" t="str">
        <f t="shared" si="2131"/>
        <v>1_0.5_3</v>
      </c>
      <c r="CM1020" s="95" t="str">
        <f t="shared" si="2132"/>
        <v>2I</v>
      </c>
      <c r="CN1020" s="96">
        <f t="shared" si="2119"/>
        <v>35</v>
      </c>
      <c r="CO1020" s="96" t="str">
        <f t="shared" si="2127"/>
        <v>1_1_3</v>
      </c>
      <c r="CP1020" s="95" t="str">
        <f t="shared" si="2135"/>
        <v>2J</v>
      </c>
      <c r="CQ1020" s="5">
        <f t="shared" si="2128"/>
        <v>37</v>
      </c>
      <c r="CV1020" s="87"/>
      <c r="CW1020" s="87"/>
      <c r="CX1020" s="87"/>
      <c r="CY1020" s="87"/>
      <c r="CZ1020" s="87"/>
    </row>
    <row r="1021" spans="1:104" s="5" customFormat="1">
      <c r="A1021" s="13" t="s">
        <v>511</v>
      </c>
      <c r="B1021" s="13">
        <v>3</v>
      </c>
      <c r="C1021" s="13">
        <v>3</v>
      </c>
      <c r="D1021" s="13" t="s">
        <v>58</v>
      </c>
      <c r="E1021" s="35" t="s">
        <v>461</v>
      </c>
      <c r="F1021" s="13" t="s">
        <v>36</v>
      </c>
      <c r="G1021" s="36">
        <v>1053865334</v>
      </c>
      <c r="H1021" s="13"/>
      <c r="I1021" s="37">
        <v>20</v>
      </c>
      <c r="J1021" s="37" t="s">
        <v>38</v>
      </c>
      <c r="K1021" s="38">
        <v>43538</v>
      </c>
      <c r="L1021" s="39">
        <v>0.45277777777777778</v>
      </c>
      <c r="M1021" s="37" t="s">
        <v>39</v>
      </c>
      <c r="N1021" s="37" t="s">
        <v>188</v>
      </c>
      <c r="O1021" s="37" t="s">
        <v>190</v>
      </c>
      <c r="P1021" s="37" t="s">
        <v>190</v>
      </c>
      <c r="Q1021" s="37">
        <v>5</v>
      </c>
      <c r="R1021" s="13" t="s">
        <v>62</v>
      </c>
      <c r="S1021" s="13" t="s">
        <v>63</v>
      </c>
      <c r="T1021" s="13" t="s">
        <v>42</v>
      </c>
      <c r="U1021" s="13" t="s">
        <v>52</v>
      </c>
      <c r="V1021" s="13" t="s">
        <v>42</v>
      </c>
      <c r="W1021" s="13" t="s">
        <v>66</v>
      </c>
      <c r="X1021" s="13" t="s">
        <v>76</v>
      </c>
      <c r="Y1021" s="13" t="s">
        <v>41</v>
      </c>
      <c r="Z1021" s="13" t="s">
        <v>41</v>
      </c>
      <c r="AA1021" s="13">
        <v>0</v>
      </c>
      <c r="AB1021" s="13">
        <v>1</v>
      </c>
      <c r="AC1021" s="72">
        <f t="shared" si="2120"/>
        <v>0.5</v>
      </c>
      <c r="AD1021" s="13">
        <v>0</v>
      </c>
      <c r="AE1021" s="72">
        <f t="shared" ref="AE1021" si="2246">VALUE(IF(AD1021=-2,0%,IF(AD1021=-1,50%,IF(AD1021=0,100%,IF(AD1021=1,50%,IF(AD1021=2,0%))))))</f>
        <v>1</v>
      </c>
      <c r="AF1021" s="13" t="s">
        <v>42</v>
      </c>
      <c r="AG1021" s="13">
        <v>0</v>
      </c>
      <c r="AH1021" s="13" t="s">
        <v>42</v>
      </c>
      <c r="AI1021" s="13">
        <f t="shared" ref="AI1021:AI1052" si="2247">VALUE(IF(W1021="Muy Fría",-3, IF(W1021="Fría",-2, IF(W1021="Ligeramente Fría",-1, IF(W1021="Agradable",0, IF(W1021="Ligeramente caliente",1, IF(W1021="Caliente",2, IF(W1021="Muy Caliente",3))))))))</f>
        <v>0</v>
      </c>
      <c r="AJ1021" s="70">
        <f t="shared" si="2122"/>
        <v>1</v>
      </c>
      <c r="AK1021" s="59">
        <f t="shared" si="2123"/>
        <v>0</v>
      </c>
      <c r="AL1021" s="70">
        <f t="shared" ref="AL1021" si="2248">VALUE(IF(AK1021=-3,0%,IF(AK1021=-2,33.3%,IF(AK1021=-1,66.6%,IF(AK1021=0,100%,IF(AK1021=1,66.6%,IF(AK1021=2,33.3%,IF(AK1021=3,0%))))))))</f>
        <v>1</v>
      </c>
      <c r="AM1021" s="13" t="s">
        <v>41</v>
      </c>
      <c r="AN1021" s="13" t="s">
        <v>41</v>
      </c>
      <c r="AO1021" s="13"/>
      <c r="AP1021" s="13">
        <v>101.31965006729475</v>
      </c>
      <c r="AQ1021" s="13">
        <v>117.34261838440112</v>
      </c>
      <c r="AR1021" s="13">
        <v>125.13020833333333</v>
      </c>
      <c r="AS1021" s="13">
        <v>148.05555555555554</v>
      </c>
      <c r="AT1021" s="36">
        <v>544.61338699999988</v>
      </c>
      <c r="AU1021" s="36" t="str">
        <f t="shared" si="2125"/>
        <v>4</v>
      </c>
      <c r="AV1021" s="36">
        <v>34.630961902117164</v>
      </c>
      <c r="AW1021" s="36">
        <v>520.12559899999985</v>
      </c>
      <c r="AX1021" s="36">
        <v>569.1011749999999</v>
      </c>
      <c r="AY1021" s="36">
        <v>343.72700650000002</v>
      </c>
      <c r="AZ1021" s="36" t="str">
        <f t="shared" si="2126"/>
        <v>3</v>
      </c>
      <c r="BA1021" s="36">
        <v>5.8097568985358405</v>
      </c>
      <c r="BB1021" s="36">
        <v>339.61888799999997</v>
      </c>
      <c r="BC1021" s="36">
        <v>347.83512500000001</v>
      </c>
      <c r="BD1021" s="36">
        <v>203912.44999999998</v>
      </c>
      <c r="BE1021" s="36" t="s">
        <v>50</v>
      </c>
      <c r="BF1021" s="36">
        <v>187379</v>
      </c>
      <c r="BG1021" s="36">
        <v>209423.6</v>
      </c>
      <c r="BH1021" s="36">
        <v>520.10370949999992</v>
      </c>
      <c r="BI1021" s="36">
        <v>69.292880232007832</v>
      </c>
      <c r="BJ1021" s="36">
        <v>471.10624399999989</v>
      </c>
      <c r="BK1021" s="36">
        <v>569.1011749999999</v>
      </c>
      <c r="BL1021" s="36">
        <v>335.56693849999999</v>
      </c>
      <c r="BM1021" s="36">
        <v>17.349835734022491</v>
      </c>
      <c r="BN1021" s="36">
        <v>323.29875200000004</v>
      </c>
      <c r="BO1021" s="36">
        <v>347.83512500000001</v>
      </c>
      <c r="BP1021" s="36">
        <v>171764.08333333334</v>
      </c>
      <c r="BQ1021" s="36">
        <v>47333.890592150427</v>
      </c>
      <c r="BR1021" s="36">
        <v>115734.1</v>
      </c>
      <c r="BS1021" s="36">
        <v>220445.9</v>
      </c>
      <c r="BT1021" s="36">
        <v>489.30748749999998</v>
      </c>
      <c r="BU1021" s="36">
        <v>112.84531505426013</v>
      </c>
      <c r="BV1021" s="36">
        <v>409.5138</v>
      </c>
      <c r="BW1021" s="36">
        <v>569.1011749999999</v>
      </c>
      <c r="BX1021" s="36">
        <v>327.4817625</v>
      </c>
      <c r="BY1021" s="36">
        <v>28.784001287395967</v>
      </c>
      <c r="BZ1021" s="36">
        <v>307.1284</v>
      </c>
      <c r="CA1021" s="36">
        <v>347.83512500000001</v>
      </c>
      <c r="CB1021" s="36">
        <v>155345.46875</v>
      </c>
      <c r="CC1021" s="36">
        <v>45098.053731910593</v>
      </c>
      <c r="CD1021" s="36">
        <v>93689.5</v>
      </c>
      <c r="CE1021" s="36">
        <v>220445.9</v>
      </c>
      <c r="CF1021" s="36"/>
      <c r="CG1021" s="40">
        <v>25.452999999999999</v>
      </c>
      <c r="CH1021" s="40">
        <v>59.811</v>
      </c>
      <c r="CI1021" s="40"/>
      <c r="CL1021" s="5" t="str">
        <f t="shared" si="2131"/>
        <v>1_0.5_3</v>
      </c>
      <c r="CM1021" s="95" t="str">
        <f t="shared" si="2132"/>
        <v>2I</v>
      </c>
      <c r="CN1021" s="96">
        <f t="shared" si="2119"/>
        <v>35</v>
      </c>
      <c r="CO1021" s="96" t="str">
        <f t="shared" si="2127"/>
        <v>1_1_3</v>
      </c>
      <c r="CP1021" s="95" t="str">
        <f t="shared" si="2135"/>
        <v>2J</v>
      </c>
      <c r="CQ1021" s="5">
        <f t="shared" si="2128"/>
        <v>37</v>
      </c>
      <c r="CV1021" s="87"/>
      <c r="CW1021" s="87"/>
      <c r="CX1021" s="87"/>
      <c r="CY1021" s="87"/>
      <c r="CZ1021" s="87"/>
    </row>
    <row r="1022" spans="1:104" s="5" customFormat="1">
      <c r="A1022" s="13" t="s">
        <v>511</v>
      </c>
      <c r="B1022" s="13">
        <v>3</v>
      </c>
      <c r="C1022" s="13">
        <v>4</v>
      </c>
      <c r="D1022" s="13" t="s">
        <v>67</v>
      </c>
      <c r="E1022" s="35" t="s">
        <v>462</v>
      </c>
      <c r="F1022" s="13" t="s">
        <v>36</v>
      </c>
      <c r="G1022" s="36">
        <v>1053862873</v>
      </c>
      <c r="H1022" s="13"/>
      <c r="I1022" s="37">
        <v>21</v>
      </c>
      <c r="J1022" s="37" t="s">
        <v>38</v>
      </c>
      <c r="K1022" s="38">
        <v>43538</v>
      </c>
      <c r="L1022" s="39">
        <v>0.40972222222222227</v>
      </c>
      <c r="M1022" s="37" t="s">
        <v>39</v>
      </c>
      <c r="N1022" s="37" t="s">
        <v>188</v>
      </c>
      <c r="O1022" s="37" t="s">
        <v>188</v>
      </c>
      <c r="P1022" s="37" t="s">
        <v>188</v>
      </c>
      <c r="Q1022" s="37">
        <v>1</v>
      </c>
      <c r="R1022" s="13" t="s">
        <v>51</v>
      </c>
      <c r="S1022" s="13" t="s">
        <v>127</v>
      </c>
      <c r="T1022" s="13" t="s">
        <v>42</v>
      </c>
      <c r="U1022" s="13" t="s">
        <v>45</v>
      </c>
      <c r="V1022" s="13" t="s">
        <v>41</v>
      </c>
      <c r="W1022" s="13" t="s">
        <v>66</v>
      </c>
      <c r="X1022" s="13" t="s">
        <v>76</v>
      </c>
      <c r="Y1022" s="13" t="s">
        <v>41</v>
      </c>
      <c r="Z1022" s="13" t="s">
        <v>41</v>
      </c>
      <c r="AA1022" s="13"/>
      <c r="AB1022" s="13">
        <v>2</v>
      </c>
      <c r="AC1022" s="72">
        <f t="shared" si="2120"/>
        <v>0</v>
      </c>
      <c r="AD1022" s="13">
        <v>-1</v>
      </c>
      <c r="AE1022" s="72">
        <f t="shared" ref="AE1022" si="2249">VALUE(IF(AD1022=-2,0%,IF(AD1022=-1,50%,IF(AD1022=0,100%,IF(AD1022=1,50%,IF(AD1022=2,0%))))))</f>
        <v>0.5</v>
      </c>
      <c r="AF1022" s="13" t="s">
        <v>42</v>
      </c>
      <c r="AG1022" s="13">
        <v>1</v>
      </c>
      <c r="AH1022" s="13" t="s">
        <v>41</v>
      </c>
      <c r="AI1022" s="13">
        <f t="shared" si="2247"/>
        <v>0</v>
      </c>
      <c r="AJ1022" s="70">
        <f t="shared" si="2122"/>
        <v>1</v>
      </c>
      <c r="AK1022" s="59">
        <f t="shared" si="2123"/>
        <v>0</v>
      </c>
      <c r="AL1022" s="70">
        <f t="shared" ref="AL1022" si="2250">VALUE(IF(AK1022=-3,0%,IF(AK1022=-2,33.3%,IF(AK1022=-1,66.6%,IF(AK1022=0,100%,IF(AK1022=1,66.6%,IF(AK1022=2,33.3%,IF(AK1022=3,0%))))))))</f>
        <v>1</v>
      </c>
      <c r="AM1022" s="13" t="s">
        <v>41</v>
      </c>
      <c r="AN1022" s="13" t="s">
        <v>41</v>
      </c>
      <c r="AO1022" s="13"/>
      <c r="AP1022" s="13">
        <v>101.31965006729475</v>
      </c>
      <c r="AQ1022" s="13">
        <v>117.34261838440112</v>
      </c>
      <c r="AR1022" s="13">
        <v>125.13020833333333</v>
      </c>
      <c r="AS1022" s="13">
        <v>148.05555555555554</v>
      </c>
      <c r="AT1022" s="36">
        <v>1142.4118027999998</v>
      </c>
      <c r="AU1022" s="36" t="str">
        <f t="shared" si="2125"/>
        <v>5</v>
      </c>
      <c r="AV1022" s="36">
        <v>27.472084438793143</v>
      </c>
      <c r="AW1022" s="36">
        <v>1122.9861055999997</v>
      </c>
      <c r="AX1022" s="36">
        <v>1161.8374999999999</v>
      </c>
      <c r="AY1022" s="36">
        <v>1153.140433</v>
      </c>
      <c r="AZ1022" s="36" t="str">
        <f t="shared" si="2126"/>
        <v>5</v>
      </c>
      <c r="BA1022" s="36">
        <v>53.696932076207794</v>
      </c>
      <c r="BB1022" s="36">
        <v>1115.1709682000001</v>
      </c>
      <c r="BC1022" s="36">
        <v>1191.1098978</v>
      </c>
      <c r="BD1022" s="36">
        <v>73022.7</v>
      </c>
      <c r="BE1022" s="36" t="s">
        <v>50</v>
      </c>
      <c r="BF1022" s="36">
        <v>68889.3</v>
      </c>
      <c r="BG1022" s="36">
        <v>74400.5</v>
      </c>
      <c r="BH1022" s="36">
        <v>1103.4487735999996</v>
      </c>
      <c r="BI1022" s="36">
        <v>27.629959886985855</v>
      </c>
      <c r="BJ1022" s="36">
        <v>1083.9114415999998</v>
      </c>
      <c r="BK1022" s="36">
        <v>1122.9861055999997</v>
      </c>
      <c r="BL1022" s="36">
        <v>1111.3712341</v>
      </c>
      <c r="BM1022" s="36">
        <v>5.3736354976315592</v>
      </c>
      <c r="BN1022" s="36">
        <v>1107.5715</v>
      </c>
      <c r="BO1022" s="36">
        <v>1115.1709682000001</v>
      </c>
      <c r="BP1022" s="36">
        <v>68889.333333333328</v>
      </c>
      <c r="BQ1022" s="36">
        <v>3896.9644661796269</v>
      </c>
      <c r="BR1022" s="36">
        <v>63378.2</v>
      </c>
      <c r="BS1022" s="36">
        <v>74400.5</v>
      </c>
      <c r="BT1022" s="36">
        <v>1130.7342439999998</v>
      </c>
      <c r="BU1022" s="36">
        <v>10.957522408423795</v>
      </c>
      <c r="BV1022" s="36">
        <v>1122.9861055999997</v>
      </c>
      <c r="BW1022" s="36">
        <v>1138.4823823999998</v>
      </c>
      <c r="BX1022" s="36">
        <v>1084.8560244999999</v>
      </c>
      <c r="BY1022" s="36">
        <v>42.871804523116914</v>
      </c>
      <c r="BZ1022" s="36">
        <v>1054.5410807999999</v>
      </c>
      <c r="CA1022" s="36">
        <v>1115.1709682000001</v>
      </c>
      <c r="CB1022" s="36">
        <v>66305.974999999991</v>
      </c>
      <c r="CC1022" s="36">
        <v>6240.7445559537755</v>
      </c>
      <c r="CD1022" s="36">
        <v>57867</v>
      </c>
      <c r="CE1022" s="36">
        <v>77156.100000000006</v>
      </c>
      <c r="CF1022" s="36"/>
      <c r="CG1022" s="40">
        <v>23.640999999999998</v>
      </c>
      <c r="CH1022" s="40">
        <v>63.164999999999999</v>
      </c>
      <c r="CI1022" s="40"/>
      <c r="CL1022" s="5" t="str">
        <f t="shared" si="2131"/>
        <v>1_0_5</v>
      </c>
      <c r="CM1022" s="95" t="str">
        <f t="shared" si="2132"/>
        <v>3F</v>
      </c>
      <c r="CN1022" s="96">
        <f t="shared" si="2119"/>
        <v>8</v>
      </c>
      <c r="CO1022" s="96" t="str">
        <f t="shared" si="2127"/>
        <v>1_0.5_5</v>
      </c>
      <c r="CP1022" s="95" t="str">
        <f t="shared" si="2135"/>
        <v>3G</v>
      </c>
      <c r="CQ1022" s="5">
        <f t="shared" si="2128"/>
        <v>13</v>
      </c>
      <c r="CV1022" s="87"/>
      <c r="CW1022" s="87"/>
      <c r="CX1022" s="87"/>
      <c r="CY1022" s="87"/>
      <c r="CZ1022" s="87"/>
    </row>
    <row r="1023" spans="1:104" s="5" customFormat="1">
      <c r="A1023" s="13" t="s">
        <v>511</v>
      </c>
      <c r="B1023" s="13">
        <v>3</v>
      </c>
      <c r="C1023" s="13">
        <v>4</v>
      </c>
      <c r="D1023" s="13" t="s">
        <v>67</v>
      </c>
      <c r="E1023" s="35" t="s">
        <v>462</v>
      </c>
      <c r="F1023" s="13" t="s">
        <v>36</v>
      </c>
      <c r="G1023" s="36">
        <v>1053862873</v>
      </c>
      <c r="H1023" s="13"/>
      <c r="I1023" s="37">
        <v>21</v>
      </c>
      <c r="J1023" s="37" t="s">
        <v>38</v>
      </c>
      <c r="K1023" s="38">
        <v>43538</v>
      </c>
      <c r="L1023" s="39">
        <v>0.4201388888888889</v>
      </c>
      <c r="M1023" s="37" t="s">
        <v>39</v>
      </c>
      <c r="N1023" s="37" t="s">
        <v>188</v>
      </c>
      <c r="O1023" s="37" t="s">
        <v>188</v>
      </c>
      <c r="P1023" s="37" t="s">
        <v>188</v>
      </c>
      <c r="Q1023" s="37">
        <v>2</v>
      </c>
      <c r="R1023" s="13" t="s">
        <v>55</v>
      </c>
      <c r="S1023" s="13" t="s">
        <v>63</v>
      </c>
      <c r="T1023" s="13" t="s">
        <v>42</v>
      </c>
      <c r="U1023" s="13" t="s">
        <v>52</v>
      </c>
      <c r="V1023" s="13" t="s">
        <v>42</v>
      </c>
      <c r="W1023" s="13" t="s">
        <v>66</v>
      </c>
      <c r="X1023" s="13" t="s">
        <v>76</v>
      </c>
      <c r="Y1023" s="13" t="s">
        <v>41</v>
      </c>
      <c r="Z1023" s="13" t="s">
        <v>41</v>
      </c>
      <c r="AA1023" s="13"/>
      <c r="AB1023" s="13">
        <v>0</v>
      </c>
      <c r="AC1023" s="72">
        <f t="shared" si="2120"/>
        <v>1</v>
      </c>
      <c r="AD1023" s="13">
        <v>0</v>
      </c>
      <c r="AE1023" s="72">
        <f t="shared" ref="AE1023" si="2251">VALUE(IF(AD1023=-2,0%,IF(AD1023=-1,50%,IF(AD1023=0,100%,IF(AD1023=1,50%,IF(AD1023=2,0%))))))</f>
        <v>1</v>
      </c>
      <c r="AF1023" s="13" t="s">
        <v>42</v>
      </c>
      <c r="AG1023" s="13">
        <v>0</v>
      </c>
      <c r="AH1023" s="13" t="s">
        <v>42</v>
      </c>
      <c r="AI1023" s="13">
        <f t="shared" si="2247"/>
        <v>0</v>
      </c>
      <c r="AJ1023" s="70">
        <f t="shared" si="2122"/>
        <v>1</v>
      </c>
      <c r="AK1023" s="59">
        <f t="shared" si="2123"/>
        <v>0</v>
      </c>
      <c r="AL1023" s="70">
        <f t="shared" ref="AL1023" si="2252">VALUE(IF(AK1023=-3,0%,IF(AK1023=-2,33.3%,IF(AK1023=-1,66.6%,IF(AK1023=0,100%,IF(AK1023=1,66.6%,IF(AK1023=2,33.3%,IF(AK1023=3,0%))))))))</f>
        <v>1</v>
      </c>
      <c r="AM1023" s="13" t="s">
        <v>41</v>
      </c>
      <c r="AN1023" s="13" t="s">
        <v>41</v>
      </c>
      <c r="AO1023" s="13"/>
      <c r="AP1023" s="13">
        <v>101.31965006729475</v>
      </c>
      <c r="AQ1023" s="13">
        <v>117.34261838440112</v>
      </c>
      <c r="AR1023" s="13">
        <v>125.13020833333333</v>
      </c>
      <c r="AS1023" s="13">
        <v>148.05555555555554</v>
      </c>
      <c r="AT1023" s="36">
        <v>881.26210000000003</v>
      </c>
      <c r="AU1023" s="36" t="str">
        <f t="shared" si="2125"/>
        <v>4</v>
      </c>
      <c r="AV1023" s="36">
        <v>308.71459786270964</v>
      </c>
      <c r="AW1023" s="36">
        <v>662.96791439999993</v>
      </c>
      <c r="AX1023" s="36">
        <v>1099.5562856000001</v>
      </c>
      <c r="AY1023" s="36">
        <v>1100.1248660000001</v>
      </c>
      <c r="AZ1023" s="36" t="str">
        <f t="shared" si="2126"/>
        <v>5</v>
      </c>
      <c r="BA1023" s="36">
        <v>117.88977990017018</v>
      </c>
      <c r="BB1023" s="36">
        <v>1016.7642032000001</v>
      </c>
      <c r="BC1023" s="36">
        <v>1183.4855287999999</v>
      </c>
      <c r="BD1023" s="36">
        <v>95067.324999999997</v>
      </c>
      <c r="BE1023" s="36" t="s">
        <v>50</v>
      </c>
      <c r="BF1023" s="36">
        <v>66133.8</v>
      </c>
      <c r="BG1023" s="36">
        <v>110223</v>
      </c>
      <c r="BH1023" s="36">
        <v>735.23474639999995</v>
      </c>
      <c r="BI1023" s="36">
        <v>102.20073392413809</v>
      </c>
      <c r="BJ1023" s="36">
        <v>662.96791439999993</v>
      </c>
      <c r="BK1023" s="36">
        <v>807.50157840000008</v>
      </c>
      <c r="BL1023" s="36">
        <v>967.77094570000008</v>
      </c>
      <c r="BM1023" s="36">
        <v>69.286929221337402</v>
      </c>
      <c r="BN1023" s="36">
        <v>918.77768820000006</v>
      </c>
      <c r="BO1023" s="36">
        <v>1016.7642032000001</v>
      </c>
      <c r="BP1023" s="36">
        <v>58785.566666666658</v>
      </c>
      <c r="BQ1023" s="36">
        <v>4148.645219185014</v>
      </c>
      <c r="BR1023" s="36">
        <v>55111.5</v>
      </c>
      <c r="BS1023" s="36">
        <v>66133.8</v>
      </c>
      <c r="BT1023" s="36">
        <v>892.97700999999984</v>
      </c>
      <c r="BU1023" s="36">
        <v>325.28198246668967</v>
      </c>
      <c r="BV1023" s="36">
        <v>662.96791439999993</v>
      </c>
      <c r="BW1023" s="36">
        <v>1122.9861055999997</v>
      </c>
      <c r="BX1023" s="36">
        <v>1065.9675857000002</v>
      </c>
      <c r="BY1023" s="36">
        <v>69.584090846130962</v>
      </c>
      <c r="BZ1023" s="36">
        <v>1016.7642032000001</v>
      </c>
      <c r="CA1023" s="36">
        <v>1115.1709682000001</v>
      </c>
      <c r="CB1023" s="36">
        <v>74744.937500000015</v>
      </c>
      <c r="CC1023" s="36">
        <v>21151.015142757664</v>
      </c>
      <c r="CD1023" s="36">
        <v>55111.5</v>
      </c>
      <c r="CE1023" s="36">
        <v>132267.5</v>
      </c>
      <c r="CF1023" s="36"/>
      <c r="CG1023" s="40">
        <v>24.122</v>
      </c>
      <c r="CH1023" s="40">
        <v>62.697000000000003</v>
      </c>
      <c r="CI1023" s="40"/>
      <c r="CL1023" s="5" t="str">
        <f t="shared" si="2131"/>
        <v>1_1_5</v>
      </c>
      <c r="CM1023" s="95" t="str">
        <f t="shared" si="2132"/>
        <v>3H</v>
      </c>
      <c r="CN1023" s="96">
        <f t="shared" si="2119"/>
        <v>30</v>
      </c>
      <c r="CO1023" s="96" t="str">
        <f t="shared" si="2127"/>
        <v>1_1_5</v>
      </c>
      <c r="CP1023" s="95" t="str">
        <f t="shared" si="2135"/>
        <v>3H</v>
      </c>
      <c r="CQ1023" s="5">
        <f t="shared" si="2128"/>
        <v>24</v>
      </c>
      <c r="CV1023" s="87"/>
      <c r="CW1023" s="87"/>
      <c r="CX1023" s="87"/>
      <c r="CY1023" s="87"/>
      <c r="CZ1023" s="87"/>
    </row>
    <row r="1024" spans="1:104" s="5" customFormat="1">
      <c r="A1024" s="13" t="s">
        <v>511</v>
      </c>
      <c r="B1024" s="13">
        <v>3</v>
      </c>
      <c r="C1024" s="13">
        <v>4</v>
      </c>
      <c r="D1024" s="13" t="s">
        <v>67</v>
      </c>
      <c r="E1024" s="35" t="s">
        <v>462</v>
      </c>
      <c r="F1024" s="13" t="s">
        <v>36</v>
      </c>
      <c r="G1024" s="36">
        <v>1053862873</v>
      </c>
      <c r="H1024" s="13"/>
      <c r="I1024" s="37">
        <v>21</v>
      </c>
      <c r="J1024" s="37" t="s">
        <v>38</v>
      </c>
      <c r="K1024" s="38">
        <v>43538</v>
      </c>
      <c r="L1024" s="39">
        <v>0.43124999999999997</v>
      </c>
      <c r="M1024" s="37" t="s">
        <v>39</v>
      </c>
      <c r="N1024" s="37" t="s">
        <v>188</v>
      </c>
      <c r="O1024" s="37" t="s">
        <v>188</v>
      </c>
      <c r="P1024" s="37" t="s">
        <v>188</v>
      </c>
      <c r="Q1024" s="37">
        <v>3</v>
      </c>
      <c r="R1024" s="13" t="s">
        <v>62</v>
      </c>
      <c r="S1024" s="13" t="s">
        <v>127</v>
      </c>
      <c r="T1024" s="13" t="s">
        <v>42</v>
      </c>
      <c r="U1024" s="13" t="s">
        <v>45</v>
      </c>
      <c r="V1024" s="13" t="s">
        <v>41</v>
      </c>
      <c r="W1024" s="13" t="s">
        <v>66</v>
      </c>
      <c r="X1024" s="13" t="s">
        <v>76</v>
      </c>
      <c r="Y1024" s="13" t="s">
        <v>41</v>
      </c>
      <c r="Z1024" s="13" t="s">
        <v>42</v>
      </c>
      <c r="AA1024" s="13"/>
      <c r="AB1024" s="13">
        <v>1</v>
      </c>
      <c r="AC1024" s="72">
        <f t="shared" si="2120"/>
        <v>0.5</v>
      </c>
      <c r="AD1024" s="13">
        <v>-1</v>
      </c>
      <c r="AE1024" s="72">
        <f t="shared" ref="AE1024" si="2253">VALUE(IF(AD1024=-2,0%,IF(AD1024=-1,50%,IF(AD1024=0,100%,IF(AD1024=1,50%,IF(AD1024=2,0%))))))</f>
        <v>0.5</v>
      </c>
      <c r="AF1024" s="13" t="s">
        <v>42</v>
      </c>
      <c r="AG1024" s="13">
        <v>1</v>
      </c>
      <c r="AH1024" s="13" t="s">
        <v>41</v>
      </c>
      <c r="AI1024" s="13">
        <f t="shared" si="2247"/>
        <v>0</v>
      </c>
      <c r="AJ1024" s="70">
        <f t="shared" si="2122"/>
        <v>1</v>
      </c>
      <c r="AK1024" s="59">
        <f t="shared" si="2123"/>
        <v>0</v>
      </c>
      <c r="AL1024" s="70">
        <f t="shared" ref="AL1024" si="2254">VALUE(IF(AK1024=-3,0%,IF(AK1024=-2,33.3%,IF(AK1024=-1,66.6%,IF(AK1024=0,100%,IF(AK1024=1,66.6%,IF(AK1024=2,33.3%,IF(AK1024=3,0%))))))))</f>
        <v>1</v>
      </c>
      <c r="AM1024" s="13" t="s">
        <v>41</v>
      </c>
      <c r="AN1024" s="13" t="s">
        <v>42</v>
      </c>
      <c r="AO1024" s="13"/>
      <c r="AP1024" s="13">
        <v>101.31965006729475</v>
      </c>
      <c r="AQ1024" s="13">
        <v>117.34261838440112</v>
      </c>
      <c r="AR1024" s="13">
        <v>125.13020833333333</v>
      </c>
      <c r="AS1024" s="13">
        <v>148.05555555555554</v>
      </c>
      <c r="AT1024" s="36">
        <v>1498.436876</v>
      </c>
      <c r="AU1024" s="36" t="str">
        <f t="shared" si="2125"/>
        <v>5</v>
      </c>
      <c r="AV1024" s="36">
        <v>53.377887759278011</v>
      </c>
      <c r="AW1024" s="36">
        <v>1460.6930096000001</v>
      </c>
      <c r="AX1024" s="36">
        <v>1536.1807423999999</v>
      </c>
      <c r="AY1024" s="36">
        <v>1559.2508851999999</v>
      </c>
      <c r="AZ1024" s="36" t="str">
        <f t="shared" si="2126"/>
        <v>5</v>
      </c>
      <c r="BA1024" s="36">
        <v>43.674769952252269</v>
      </c>
      <c r="BB1024" s="36">
        <v>1528.3681591999998</v>
      </c>
      <c r="BC1024" s="36">
        <v>1590.1336111999999</v>
      </c>
      <c r="BD1024" s="36">
        <v>187379</v>
      </c>
      <c r="BE1024" s="36" t="s">
        <v>50</v>
      </c>
      <c r="BF1024" s="36">
        <v>176356.7</v>
      </c>
      <c r="BG1024" s="36">
        <v>198401.3</v>
      </c>
      <c r="BH1024" s="36">
        <v>1483.3500880000001</v>
      </c>
      <c r="BI1024" s="36">
        <v>32.041947557030404</v>
      </c>
      <c r="BJ1024" s="36">
        <v>1460.6930096000001</v>
      </c>
      <c r="BK1024" s="36">
        <v>1506.0071664</v>
      </c>
      <c r="BL1024" s="36">
        <v>1505.2337764999997</v>
      </c>
      <c r="BM1024" s="36">
        <v>32.716957771469424</v>
      </c>
      <c r="BN1024" s="36">
        <v>1482.0993937999999</v>
      </c>
      <c r="BO1024" s="36">
        <v>1528.3681591999998</v>
      </c>
      <c r="BP1024" s="36">
        <v>117571.14999999998</v>
      </c>
      <c r="BQ1024" s="36">
        <v>29712.522348313043</v>
      </c>
      <c r="BR1024" s="36">
        <v>93689.5</v>
      </c>
      <c r="BS1024" s="36">
        <v>176356.7</v>
      </c>
      <c r="BT1024" s="36">
        <v>1303.482712</v>
      </c>
      <c r="BU1024" s="36">
        <v>222.32893501063057</v>
      </c>
      <c r="BV1024" s="36">
        <v>1146.2724143999999</v>
      </c>
      <c r="BW1024" s="36">
        <v>1460.6930096000001</v>
      </c>
      <c r="BX1024" s="36">
        <v>1371.1347604999999</v>
      </c>
      <c r="BY1024" s="36">
        <v>222.36160489955518</v>
      </c>
      <c r="BZ1024" s="36">
        <v>1213.9013617999999</v>
      </c>
      <c r="CA1024" s="36">
        <v>1528.3681591999998</v>
      </c>
      <c r="CB1024" s="36">
        <v>122967.49375000001</v>
      </c>
      <c r="CC1024" s="36">
        <v>30233.965506418212</v>
      </c>
      <c r="CD1024" s="36">
        <v>88178.4</v>
      </c>
      <c r="CE1024" s="36">
        <v>176356.7</v>
      </c>
      <c r="CF1024" s="36"/>
      <c r="CG1024" s="40">
        <v>24.581</v>
      </c>
      <c r="CH1024" s="40">
        <v>62.1</v>
      </c>
      <c r="CI1024" s="40"/>
      <c r="CL1024" s="5" t="str">
        <f t="shared" si="2131"/>
        <v>1_0.5_5</v>
      </c>
      <c r="CM1024" s="95" t="str">
        <f t="shared" si="2132"/>
        <v>3G</v>
      </c>
      <c r="CN1024" s="96">
        <f t="shared" si="2119"/>
        <v>8</v>
      </c>
      <c r="CO1024" s="96" t="str">
        <f t="shared" si="2127"/>
        <v>1_0.5_5</v>
      </c>
      <c r="CP1024" s="95" t="str">
        <f t="shared" si="2135"/>
        <v>3G</v>
      </c>
      <c r="CQ1024" s="5">
        <f t="shared" si="2128"/>
        <v>13</v>
      </c>
      <c r="CV1024" s="87"/>
      <c r="CW1024" s="87"/>
      <c r="CX1024" s="87"/>
      <c r="CY1024" s="87"/>
      <c r="CZ1024" s="87"/>
    </row>
    <row r="1025" spans="1:104" s="5" customFormat="1">
      <c r="A1025" s="13" t="s">
        <v>511</v>
      </c>
      <c r="B1025" s="13">
        <v>3</v>
      </c>
      <c r="C1025" s="13">
        <v>4</v>
      </c>
      <c r="D1025" s="13" t="s">
        <v>67</v>
      </c>
      <c r="E1025" s="35" t="s">
        <v>462</v>
      </c>
      <c r="F1025" s="13" t="s">
        <v>36</v>
      </c>
      <c r="G1025" s="36">
        <v>1053862873</v>
      </c>
      <c r="H1025" s="13"/>
      <c r="I1025" s="37">
        <v>21</v>
      </c>
      <c r="J1025" s="37" t="s">
        <v>38</v>
      </c>
      <c r="K1025" s="38">
        <v>43538</v>
      </c>
      <c r="L1025" s="39">
        <v>0.44166666666666665</v>
      </c>
      <c r="M1025" s="37" t="s">
        <v>39</v>
      </c>
      <c r="N1025" s="37" t="s">
        <v>188</v>
      </c>
      <c r="O1025" s="37" t="s">
        <v>188</v>
      </c>
      <c r="P1025" s="37" t="s">
        <v>188</v>
      </c>
      <c r="Q1025" s="37">
        <v>4</v>
      </c>
      <c r="R1025" s="13" t="s">
        <v>51</v>
      </c>
      <c r="S1025" s="13" t="s">
        <v>127</v>
      </c>
      <c r="T1025" s="13" t="s">
        <v>42</v>
      </c>
      <c r="U1025" s="13" t="s">
        <v>45</v>
      </c>
      <c r="V1025" s="13" t="s">
        <v>41</v>
      </c>
      <c r="W1025" s="13" t="s">
        <v>66</v>
      </c>
      <c r="X1025" s="13" t="s">
        <v>76</v>
      </c>
      <c r="Y1025" s="13" t="s">
        <v>41</v>
      </c>
      <c r="Z1025" s="13" t="s">
        <v>41</v>
      </c>
      <c r="AA1025" s="13"/>
      <c r="AB1025" s="13">
        <v>2</v>
      </c>
      <c r="AC1025" s="72">
        <f t="shared" si="2120"/>
        <v>0</v>
      </c>
      <c r="AD1025" s="13">
        <v>-1</v>
      </c>
      <c r="AE1025" s="72">
        <f t="shared" ref="AE1025" si="2255">VALUE(IF(AD1025=-2,0%,IF(AD1025=-1,50%,IF(AD1025=0,100%,IF(AD1025=1,50%,IF(AD1025=2,0%))))))</f>
        <v>0.5</v>
      </c>
      <c r="AF1025" s="13" t="s">
        <v>42</v>
      </c>
      <c r="AG1025" s="13">
        <v>1</v>
      </c>
      <c r="AH1025" s="13" t="s">
        <v>41</v>
      </c>
      <c r="AI1025" s="13">
        <f t="shared" si="2247"/>
        <v>0</v>
      </c>
      <c r="AJ1025" s="70">
        <f t="shared" si="2122"/>
        <v>1</v>
      </c>
      <c r="AK1025" s="59">
        <f t="shared" si="2123"/>
        <v>0</v>
      </c>
      <c r="AL1025" s="70">
        <f t="shared" ref="AL1025" si="2256">VALUE(IF(AK1025=-3,0%,IF(AK1025=-2,33.3%,IF(AK1025=-1,66.6%,IF(AK1025=0,100%,IF(AK1025=1,66.6%,IF(AK1025=2,33.3%,IF(AK1025=3,0%))))))))</f>
        <v>1</v>
      </c>
      <c r="AM1025" s="13" t="s">
        <v>41</v>
      </c>
      <c r="AN1025" s="13" t="s">
        <v>41</v>
      </c>
      <c r="AO1025" s="13"/>
      <c r="AP1025" s="13">
        <v>101.31965006729475</v>
      </c>
      <c r="AQ1025" s="13">
        <v>117.34261838440112</v>
      </c>
      <c r="AR1025" s="13">
        <v>125.13020833333333</v>
      </c>
      <c r="AS1025" s="13">
        <v>148.05555555555554</v>
      </c>
      <c r="AT1025" s="36">
        <v>1118.9595151999997</v>
      </c>
      <c r="AU1025" s="36" t="str">
        <f t="shared" si="2125"/>
        <v>5</v>
      </c>
      <c r="AV1025" s="36">
        <v>60.638627631387472</v>
      </c>
      <c r="AW1025" s="36">
        <v>1076.0815303999998</v>
      </c>
      <c r="AX1025" s="36">
        <v>1161.8374999999999</v>
      </c>
      <c r="AY1025" s="36">
        <v>1316.9815733</v>
      </c>
      <c r="AZ1025" s="36" t="str">
        <f t="shared" si="2126"/>
        <v>5</v>
      </c>
      <c r="BA1025" s="36">
        <v>5.4211847517111105</v>
      </c>
      <c r="BB1025" s="36">
        <v>1313.1482168</v>
      </c>
      <c r="BC1025" s="36">
        <v>1320.8149298000001</v>
      </c>
      <c r="BD1025" s="36">
        <v>124000.82500000001</v>
      </c>
      <c r="BE1025" s="36" t="s">
        <v>50</v>
      </c>
      <c r="BF1025" s="36">
        <v>93689.5</v>
      </c>
      <c r="BG1025" s="36">
        <v>209423.6</v>
      </c>
      <c r="BH1025" s="36">
        <v>1176.8640403999998</v>
      </c>
      <c r="BI1025" s="36">
        <v>142.52799249200208</v>
      </c>
      <c r="BJ1025" s="36">
        <v>1076.0815303999998</v>
      </c>
      <c r="BK1025" s="36">
        <v>1277.6465503999998</v>
      </c>
      <c r="BL1025" s="36">
        <v>1347.6447028</v>
      </c>
      <c r="BM1025" s="36">
        <v>48.785398355413605</v>
      </c>
      <c r="BN1025" s="36">
        <v>1313.1482168</v>
      </c>
      <c r="BO1025" s="36">
        <v>1382.1411888</v>
      </c>
      <c r="BP1025" s="36">
        <v>100119.2</v>
      </c>
      <c r="BQ1025" s="36">
        <v>4148.6363629510861</v>
      </c>
      <c r="BR1025" s="36">
        <v>93689.5</v>
      </c>
      <c r="BS1025" s="36">
        <v>104711.8</v>
      </c>
      <c r="BT1025" s="36">
        <v>1268.3872699999999</v>
      </c>
      <c r="BU1025" s="36">
        <v>271.96138506450814</v>
      </c>
      <c r="BV1025" s="36">
        <v>1076.0815303999998</v>
      </c>
      <c r="BW1025" s="36">
        <v>1460.6930096000001</v>
      </c>
      <c r="BX1025" s="36">
        <v>1420.7581879999998</v>
      </c>
      <c r="BY1025" s="36">
        <v>152.18348071761804</v>
      </c>
      <c r="BZ1025" s="36">
        <v>1313.1482168</v>
      </c>
      <c r="CA1025" s="36">
        <v>1528.3681591999998</v>
      </c>
      <c r="CB1025" s="36">
        <v>133989.77499999997</v>
      </c>
      <c r="CC1025" s="36">
        <v>41423.8139799239</v>
      </c>
      <c r="CD1025" s="36">
        <v>93689.5</v>
      </c>
      <c r="CE1025" s="36">
        <v>198401.3</v>
      </c>
      <c r="CF1025" s="36"/>
      <c r="CG1025" s="40">
        <v>25.186</v>
      </c>
      <c r="CH1025" s="40">
        <v>60.509</v>
      </c>
      <c r="CI1025" s="40"/>
      <c r="CL1025" s="5" t="str">
        <f t="shared" si="2131"/>
        <v>1_0_5</v>
      </c>
      <c r="CM1025" s="95" t="str">
        <f t="shared" si="2132"/>
        <v>3F</v>
      </c>
      <c r="CN1025" s="96">
        <f t="shared" si="2119"/>
        <v>8</v>
      </c>
      <c r="CO1025" s="96" t="str">
        <f t="shared" si="2127"/>
        <v>1_0.5_5</v>
      </c>
      <c r="CP1025" s="95" t="str">
        <f t="shared" si="2135"/>
        <v>3G</v>
      </c>
      <c r="CQ1025" s="5">
        <f t="shared" si="2128"/>
        <v>13</v>
      </c>
      <c r="CV1025" s="87"/>
      <c r="CW1025" s="87"/>
      <c r="CX1025" s="87"/>
      <c r="CY1025" s="87"/>
      <c r="CZ1025" s="87"/>
    </row>
    <row r="1026" spans="1:104" s="5" customFormat="1">
      <c r="A1026" s="13" t="s">
        <v>511</v>
      </c>
      <c r="B1026" s="13">
        <v>3</v>
      </c>
      <c r="C1026" s="13">
        <v>4</v>
      </c>
      <c r="D1026" s="13" t="s">
        <v>67</v>
      </c>
      <c r="E1026" s="35" t="s">
        <v>462</v>
      </c>
      <c r="F1026" s="13" t="s">
        <v>36</v>
      </c>
      <c r="G1026" s="36">
        <v>1053862873</v>
      </c>
      <c r="H1026" s="13"/>
      <c r="I1026" s="37">
        <v>21</v>
      </c>
      <c r="J1026" s="37" t="s">
        <v>38</v>
      </c>
      <c r="K1026" s="38">
        <v>43538</v>
      </c>
      <c r="L1026" s="39">
        <v>0.45277777777777778</v>
      </c>
      <c r="M1026" s="37" t="s">
        <v>39</v>
      </c>
      <c r="N1026" s="37" t="s">
        <v>188</v>
      </c>
      <c r="O1026" s="37" t="s">
        <v>188</v>
      </c>
      <c r="P1026" s="37" t="s">
        <v>188</v>
      </c>
      <c r="Q1026" s="37">
        <v>5</v>
      </c>
      <c r="R1026" s="13" t="s">
        <v>55</v>
      </c>
      <c r="S1026" s="13" t="s">
        <v>63</v>
      </c>
      <c r="T1026" s="13" t="s">
        <v>42</v>
      </c>
      <c r="U1026" s="13" t="s">
        <v>52</v>
      </c>
      <c r="V1026" s="13" t="s">
        <v>42</v>
      </c>
      <c r="W1026" s="13" t="s">
        <v>72</v>
      </c>
      <c r="X1026" s="13" t="s">
        <v>76</v>
      </c>
      <c r="Y1026" s="13" t="s">
        <v>41</v>
      </c>
      <c r="Z1026" s="13" t="s">
        <v>42</v>
      </c>
      <c r="AA1026" s="13"/>
      <c r="AB1026" s="13">
        <v>0</v>
      </c>
      <c r="AC1026" s="72">
        <f t="shared" si="2120"/>
        <v>1</v>
      </c>
      <c r="AD1026" s="13">
        <v>0</v>
      </c>
      <c r="AE1026" s="72">
        <f t="shared" ref="AE1026" si="2257">VALUE(IF(AD1026=-2,0%,IF(AD1026=-1,50%,IF(AD1026=0,100%,IF(AD1026=1,50%,IF(AD1026=2,0%))))))</f>
        <v>1</v>
      </c>
      <c r="AF1026" s="13" t="s">
        <v>42</v>
      </c>
      <c r="AG1026" s="13">
        <v>0</v>
      </c>
      <c r="AH1026" s="13" t="s">
        <v>42</v>
      </c>
      <c r="AI1026" s="13">
        <f t="shared" si="2247"/>
        <v>-1</v>
      </c>
      <c r="AJ1026" s="70">
        <f t="shared" si="2122"/>
        <v>0.66599999999999993</v>
      </c>
      <c r="AK1026" s="59">
        <f t="shared" si="2123"/>
        <v>0</v>
      </c>
      <c r="AL1026" s="70">
        <f t="shared" ref="AL1026" si="2258">VALUE(IF(AK1026=-3,0%,IF(AK1026=-2,33.3%,IF(AK1026=-1,66.6%,IF(AK1026=0,100%,IF(AK1026=1,66.6%,IF(AK1026=2,33.3%,IF(AK1026=3,0%))))))))</f>
        <v>1</v>
      </c>
      <c r="AM1026" s="13" t="s">
        <v>41</v>
      </c>
      <c r="AN1026" s="13" t="s">
        <v>42</v>
      </c>
      <c r="AO1026" s="13"/>
      <c r="AP1026" s="13">
        <v>101.31965006729475</v>
      </c>
      <c r="AQ1026" s="13">
        <v>117.34261838440112</v>
      </c>
      <c r="AR1026" s="13">
        <v>125.13020833333333</v>
      </c>
      <c r="AS1026" s="13">
        <v>148.05555555555554</v>
      </c>
      <c r="AT1026" s="36">
        <v>1596.0837059999999</v>
      </c>
      <c r="AU1026" s="36" t="str">
        <f t="shared" si="2125"/>
        <v>5</v>
      </c>
      <c r="AV1026" s="36">
        <v>52.920403813985949</v>
      </c>
      <c r="AW1026" s="36">
        <v>1558.6633296</v>
      </c>
      <c r="AX1026" s="36">
        <v>1633.5040823999998</v>
      </c>
      <c r="AY1026" s="36">
        <v>1489.8031805000001</v>
      </c>
      <c r="AZ1026" s="36" t="str">
        <f t="shared" si="2126"/>
        <v>5</v>
      </c>
      <c r="BA1026" s="36">
        <v>54.539115910169343</v>
      </c>
      <c r="BB1026" s="36">
        <v>1451.2382018000001</v>
      </c>
      <c r="BC1026" s="36">
        <v>1528.3681591999998</v>
      </c>
      <c r="BD1026" s="36">
        <v>203912.44999999998</v>
      </c>
      <c r="BE1026" s="36" t="s">
        <v>50</v>
      </c>
      <c r="BF1026" s="36">
        <v>187379</v>
      </c>
      <c r="BG1026" s="36">
        <v>209423.6</v>
      </c>
      <c r="BH1026" s="36">
        <v>1524.3519759999997</v>
      </c>
      <c r="BI1026" s="36">
        <v>154.36438923247124</v>
      </c>
      <c r="BJ1026" s="36">
        <v>1415.1998695999996</v>
      </c>
      <c r="BK1026" s="36">
        <v>1633.5040823999998</v>
      </c>
      <c r="BL1026" s="36">
        <v>1462.9450711999998</v>
      </c>
      <c r="BM1026" s="36">
        <v>92.522218341928493</v>
      </c>
      <c r="BN1026" s="36">
        <v>1397.5219831999998</v>
      </c>
      <c r="BO1026" s="36">
        <v>1528.3681591999998</v>
      </c>
      <c r="BP1026" s="36">
        <v>171764.08333333334</v>
      </c>
      <c r="BQ1026" s="36">
        <v>47333.890592150427</v>
      </c>
      <c r="BR1026" s="36">
        <v>115734.1</v>
      </c>
      <c r="BS1026" s="36">
        <v>220445.9</v>
      </c>
      <c r="BT1026" s="36">
        <v>1358.7077619999998</v>
      </c>
      <c r="BU1026" s="36">
        <v>388.6206831999026</v>
      </c>
      <c r="BV1026" s="36">
        <v>1083.9114415999998</v>
      </c>
      <c r="BW1026" s="36">
        <v>1633.5040823999998</v>
      </c>
      <c r="BX1026" s="36">
        <v>1416.9260796999999</v>
      </c>
      <c r="BY1026" s="36">
        <v>157.60290024796046</v>
      </c>
      <c r="BZ1026" s="36">
        <v>1305.4840002000001</v>
      </c>
      <c r="CA1026" s="36">
        <v>1528.3681591999998</v>
      </c>
      <c r="CB1026" s="36">
        <v>155345.46875</v>
      </c>
      <c r="CC1026" s="36">
        <v>45098.053731910593</v>
      </c>
      <c r="CD1026" s="36">
        <v>93689.5</v>
      </c>
      <c r="CE1026" s="36">
        <v>220445.9</v>
      </c>
      <c r="CF1026" s="36"/>
      <c r="CG1026" s="40">
        <v>25.452999999999999</v>
      </c>
      <c r="CH1026" s="40">
        <v>59.811</v>
      </c>
      <c r="CI1026" s="40"/>
      <c r="CL1026" s="5" t="str">
        <f t="shared" si="2131"/>
        <v>0.666_1_5</v>
      </c>
      <c r="CM1026" s="95" t="str">
        <f t="shared" si="2132"/>
        <v>3E</v>
      </c>
      <c r="CN1026" s="96">
        <f t="shared" ref="CN1026:CN1089" si="2259">VLOOKUP(CM1026,$CW$2:$CZ$61,2)</f>
        <v>13</v>
      </c>
      <c r="CO1026" s="96" t="str">
        <f t="shared" si="2127"/>
        <v>1_1_5</v>
      </c>
      <c r="CP1026" s="95" t="str">
        <f t="shared" si="2135"/>
        <v>3H</v>
      </c>
      <c r="CQ1026" s="5">
        <f t="shared" si="2128"/>
        <v>24</v>
      </c>
      <c r="CV1026" s="87"/>
      <c r="CW1026" s="87"/>
      <c r="CX1026" s="87"/>
      <c r="CY1026" s="87"/>
      <c r="CZ1026" s="87"/>
    </row>
    <row r="1027" spans="1:104" s="5" customFormat="1">
      <c r="A1027" s="13" t="s">
        <v>511</v>
      </c>
      <c r="B1027" s="13">
        <v>3</v>
      </c>
      <c r="C1027" s="13">
        <v>5</v>
      </c>
      <c r="D1027" s="13" t="s">
        <v>107</v>
      </c>
      <c r="E1027" s="35" t="s">
        <v>463</v>
      </c>
      <c r="F1027" s="13" t="s">
        <v>36</v>
      </c>
      <c r="G1027" s="36">
        <v>1053854786</v>
      </c>
      <c r="H1027" s="13"/>
      <c r="I1027" s="37">
        <v>22</v>
      </c>
      <c r="J1027" s="37" t="s">
        <v>38</v>
      </c>
      <c r="K1027" s="38">
        <v>43538</v>
      </c>
      <c r="L1027" s="39">
        <v>0.40972222222222227</v>
      </c>
      <c r="M1027" s="37" t="s">
        <v>93</v>
      </c>
      <c r="N1027" s="37" t="s">
        <v>188</v>
      </c>
      <c r="O1027" s="37" t="s">
        <v>188</v>
      </c>
      <c r="P1027" s="37" t="s">
        <v>188</v>
      </c>
      <c r="Q1027" s="37">
        <v>1</v>
      </c>
      <c r="R1027" s="13" t="s">
        <v>51</v>
      </c>
      <c r="S1027" s="13" t="s">
        <v>134</v>
      </c>
      <c r="T1027" s="13" t="s">
        <v>42</v>
      </c>
      <c r="U1027" s="13" t="s">
        <v>45</v>
      </c>
      <c r="V1027" s="13" t="s">
        <v>41</v>
      </c>
      <c r="W1027" s="13" t="s">
        <v>66</v>
      </c>
      <c r="X1027" s="13" t="s">
        <v>76</v>
      </c>
      <c r="Y1027" s="13" t="s">
        <v>41</v>
      </c>
      <c r="Z1027" s="13" t="s">
        <v>41</v>
      </c>
      <c r="AA1027" s="13"/>
      <c r="AB1027" s="13">
        <v>2</v>
      </c>
      <c r="AC1027" s="72">
        <f t="shared" ref="AC1027:AC1090" si="2260">VALUE(IF(AB1027=-2,0%,IF(AB1027=-1,50%,IF(AB1027=0,100%,IF(AB1027=1,50%,IF(AB1027=2,0%))))))</f>
        <v>0</v>
      </c>
      <c r="AD1027" s="13">
        <v>-2</v>
      </c>
      <c r="AE1027" s="72">
        <f t="shared" ref="AE1027" si="2261">VALUE(IF(AD1027=-2,0%,IF(AD1027=-1,50%,IF(AD1027=0,100%,IF(AD1027=1,50%,IF(AD1027=2,0%))))))</f>
        <v>0</v>
      </c>
      <c r="AF1027" s="13" t="s">
        <v>42</v>
      </c>
      <c r="AG1027" s="13">
        <v>1</v>
      </c>
      <c r="AH1027" s="13" t="s">
        <v>41</v>
      </c>
      <c r="AI1027" s="13">
        <f t="shared" si="2247"/>
        <v>0</v>
      </c>
      <c r="AJ1027" s="70">
        <f t="shared" ref="AJ1027:AJ1090" si="2262">VALUE(IF(AI1027=-3,0%,IF(AI1027=-2,33.3%,IF(AI1027=-1,66.6%,IF(AI1027=0,100%,IF(AI1027=1,66.6%,IF(AI1027=2,33.3%,IF(AI1027=3,0%))))))))</f>
        <v>1</v>
      </c>
      <c r="AK1027" s="59">
        <f t="shared" ref="AK1027:AK1090" si="2263">VALUE(IF(X1027="Mucho más fría",-3, IF(X1027="Más Fría",-2, IF(X1027="Ligeramente más Fría",-1, IF(X1027="Igual a como está",0, IF(X1027="Ligeramente más caliente",1, IF(X1027="Más Caliente",2, IF(X1027="Mucho más caliente",3))))))))</f>
        <v>0</v>
      </c>
      <c r="AL1027" s="70">
        <f t="shared" ref="AL1027" si="2264">VALUE(IF(AK1027=-3,0%,IF(AK1027=-2,33.3%,IF(AK1027=-1,66.6%,IF(AK1027=0,100%,IF(AK1027=1,66.6%,IF(AK1027=2,33.3%,IF(AK1027=3,0%))))))))</f>
        <v>1</v>
      </c>
      <c r="AM1027" s="13" t="s">
        <v>41</v>
      </c>
      <c r="AN1027" s="13" t="s">
        <v>41</v>
      </c>
      <c r="AO1027" s="13"/>
      <c r="AP1027" s="13">
        <v>101.31965006729475</v>
      </c>
      <c r="AQ1027" s="13">
        <v>117.34261838440112</v>
      </c>
      <c r="AR1027" s="13">
        <v>125.13020833333333</v>
      </c>
      <c r="AS1027" s="13">
        <v>148.05555555555554</v>
      </c>
      <c r="AT1027" s="36">
        <v>459.55621504999999</v>
      </c>
      <c r="AU1027" s="36" t="str">
        <f t="shared" ref="AU1027:AU1090" si="2265">IF(AT1027&lt;=100,"1",IF(AT1027&lt;=300,"2", IF(AT1027&lt;=500,"3", IF(AT1027&lt;=1000,"4", IF(AT1027&gt;1000,"5")))))</f>
        <v>3</v>
      </c>
      <c r="AV1027" s="36">
        <v>6.0540110261941358</v>
      </c>
      <c r="AW1027" s="36">
        <v>455.27538279999999</v>
      </c>
      <c r="AX1027" s="36">
        <v>463.83704729999999</v>
      </c>
      <c r="AY1027" s="36">
        <v>209.6010718</v>
      </c>
      <c r="AZ1027" s="36" t="str">
        <f t="shared" ref="AZ1027:AZ1090" si="2266">IF(AY1027&lt;=100,"1",IF(AY1027&lt;=300,"2", IF(AY1027&lt;=500,"3", IF(AY1027&lt;=1000,"4", IF(AY1027&gt;1000,"5")))))</f>
        <v>2</v>
      </c>
      <c r="BA1027" s="36">
        <v>0</v>
      </c>
      <c r="BB1027" s="36">
        <v>209.6010718</v>
      </c>
      <c r="BC1027" s="36">
        <v>209.6010718</v>
      </c>
      <c r="BD1027" s="36">
        <v>73022.7</v>
      </c>
      <c r="BE1027" s="36" t="s">
        <v>50</v>
      </c>
      <c r="BF1027" s="36">
        <v>68889.3</v>
      </c>
      <c r="BG1027" s="36">
        <v>74400.5</v>
      </c>
      <c r="BH1027" s="36">
        <v>506.41396699999996</v>
      </c>
      <c r="BI1027" s="36">
        <v>72.320879336198644</v>
      </c>
      <c r="BJ1027" s="36">
        <v>455.27538279999999</v>
      </c>
      <c r="BK1027" s="36">
        <v>557.55255119999993</v>
      </c>
      <c r="BL1027" s="36">
        <v>217.74329590000002</v>
      </c>
      <c r="BM1027" s="36">
        <v>11.514843750101077</v>
      </c>
      <c r="BN1027" s="36">
        <v>209.6010718</v>
      </c>
      <c r="BO1027" s="36">
        <v>225.88552000000001</v>
      </c>
      <c r="BP1027" s="36">
        <v>68889.333333333328</v>
      </c>
      <c r="BQ1027" s="36">
        <v>3896.9644661796269</v>
      </c>
      <c r="BR1027" s="36">
        <v>63378.2</v>
      </c>
      <c r="BS1027" s="36">
        <v>74400.5</v>
      </c>
      <c r="BT1027" s="36">
        <v>536.12978299999997</v>
      </c>
      <c r="BU1027" s="36">
        <v>114.34538934038191</v>
      </c>
      <c r="BV1027" s="36">
        <v>455.27538279999999</v>
      </c>
      <c r="BW1027" s="36">
        <v>616.98418319999996</v>
      </c>
      <c r="BX1027" s="36">
        <v>217.74329590000002</v>
      </c>
      <c r="BY1027" s="36">
        <v>11.514843750101077</v>
      </c>
      <c r="BZ1027" s="36">
        <v>209.6010718</v>
      </c>
      <c r="CA1027" s="36">
        <v>225.88552000000001</v>
      </c>
      <c r="CB1027" s="36">
        <v>66305.974999999991</v>
      </c>
      <c r="CC1027" s="36">
        <v>6240.7445559537755</v>
      </c>
      <c r="CD1027" s="36">
        <v>57867</v>
      </c>
      <c r="CE1027" s="36">
        <v>77156.100000000006</v>
      </c>
      <c r="CF1027" s="36"/>
      <c r="CG1027" s="40">
        <v>23.640999999999998</v>
      </c>
      <c r="CH1027" s="40">
        <v>63.164999999999999</v>
      </c>
      <c r="CI1027" s="40"/>
      <c r="CL1027" s="5" t="str">
        <f t="shared" si="2131"/>
        <v>1_0_2</v>
      </c>
      <c r="CM1027" s="95" t="str">
        <f t="shared" si="2132"/>
        <v>1V</v>
      </c>
      <c r="CN1027" s="96">
        <f t="shared" si="2259"/>
        <v>10</v>
      </c>
      <c r="CO1027" s="96" t="str">
        <f t="shared" ref="CO1027:CO1090" si="2267">AL1027&amp;"_"&amp;AE1027&amp;"_"&amp;AZ1027</f>
        <v>1_0_2</v>
      </c>
      <c r="CP1027" s="95" t="str">
        <f t="shared" si="2135"/>
        <v>1V</v>
      </c>
      <c r="CQ1027" s="5">
        <f t="shared" ref="CQ1027:CQ1090" si="2268">VLOOKUP(CP1027,$CW$2:$CZ$61,4)</f>
        <v>28</v>
      </c>
      <c r="CV1027" s="87"/>
      <c r="CW1027" s="87"/>
      <c r="CX1027" s="87"/>
      <c r="CY1027" s="87"/>
      <c r="CZ1027" s="87"/>
    </row>
    <row r="1028" spans="1:104" s="5" customFormat="1">
      <c r="A1028" s="13" t="s">
        <v>511</v>
      </c>
      <c r="B1028" s="13">
        <v>3</v>
      </c>
      <c r="C1028" s="13">
        <v>5</v>
      </c>
      <c r="D1028" s="13" t="s">
        <v>107</v>
      </c>
      <c r="E1028" s="35" t="s">
        <v>463</v>
      </c>
      <c r="F1028" s="13" t="s">
        <v>36</v>
      </c>
      <c r="G1028" s="36">
        <v>1053854786</v>
      </c>
      <c r="H1028" s="13"/>
      <c r="I1028" s="37">
        <v>22</v>
      </c>
      <c r="J1028" s="37" t="s">
        <v>38</v>
      </c>
      <c r="K1028" s="38">
        <v>43538</v>
      </c>
      <c r="L1028" s="39">
        <v>0.4201388888888889</v>
      </c>
      <c r="M1028" s="37" t="s">
        <v>93</v>
      </c>
      <c r="N1028" s="37" t="s">
        <v>188</v>
      </c>
      <c r="O1028" s="37" t="s">
        <v>188</v>
      </c>
      <c r="P1028" s="37" t="s">
        <v>188</v>
      </c>
      <c r="Q1028" s="37">
        <v>2</v>
      </c>
      <c r="R1028" s="13" t="s">
        <v>62</v>
      </c>
      <c r="S1028" s="13" t="s">
        <v>127</v>
      </c>
      <c r="T1028" s="13" t="s">
        <v>42</v>
      </c>
      <c r="U1028" s="13" t="s">
        <v>45</v>
      </c>
      <c r="V1028" s="13" t="s">
        <v>41</v>
      </c>
      <c r="W1028" s="13" t="s">
        <v>66</v>
      </c>
      <c r="X1028" s="13" t="s">
        <v>76</v>
      </c>
      <c r="Y1028" s="13" t="s">
        <v>41</v>
      </c>
      <c r="Z1028" s="13" t="s">
        <v>41</v>
      </c>
      <c r="AA1028" s="13"/>
      <c r="AB1028" s="13">
        <v>1</v>
      </c>
      <c r="AC1028" s="72">
        <f t="shared" si="2260"/>
        <v>0.5</v>
      </c>
      <c r="AD1028" s="13">
        <v>-1</v>
      </c>
      <c r="AE1028" s="72">
        <f t="shared" ref="AE1028" si="2269">VALUE(IF(AD1028=-2,0%,IF(AD1028=-1,50%,IF(AD1028=0,100%,IF(AD1028=1,50%,IF(AD1028=2,0%))))))</f>
        <v>0.5</v>
      </c>
      <c r="AF1028" s="13" t="s">
        <v>42</v>
      </c>
      <c r="AG1028" s="13">
        <v>1</v>
      </c>
      <c r="AH1028" s="13" t="s">
        <v>41</v>
      </c>
      <c r="AI1028" s="13">
        <f t="shared" si="2247"/>
        <v>0</v>
      </c>
      <c r="AJ1028" s="70">
        <f t="shared" si="2262"/>
        <v>1</v>
      </c>
      <c r="AK1028" s="59">
        <f t="shared" si="2263"/>
        <v>0</v>
      </c>
      <c r="AL1028" s="70">
        <f t="shared" ref="AL1028" si="2270">VALUE(IF(AK1028=-3,0%,IF(AK1028=-2,33.3%,IF(AK1028=-1,66.6%,IF(AK1028=0,100%,IF(AK1028=1,66.6%,IF(AK1028=2,33.3%,IF(AK1028=3,0%))))))))</f>
        <v>1</v>
      </c>
      <c r="AM1028" s="13" t="s">
        <v>41</v>
      </c>
      <c r="AN1028" s="13" t="s">
        <v>41</v>
      </c>
      <c r="AO1028" s="13"/>
      <c r="AP1028" s="13">
        <v>101.31965006729475</v>
      </c>
      <c r="AQ1028" s="13">
        <v>117.34261838440112</v>
      </c>
      <c r="AR1028" s="13">
        <v>125.13020833333333</v>
      </c>
      <c r="AS1028" s="13">
        <v>148.05555555555554</v>
      </c>
      <c r="AT1028" s="36">
        <v>612.23570199999995</v>
      </c>
      <c r="AU1028" s="36" t="str">
        <f t="shared" si="2265"/>
        <v>4</v>
      </c>
      <c r="AV1028" s="36">
        <v>185.82033194408788</v>
      </c>
      <c r="AW1028" s="36">
        <v>480.84088519999995</v>
      </c>
      <c r="AX1028" s="36">
        <v>743.63051879999989</v>
      </c>
      <c r="AY1028" s="36">
        <v>229.9844271</v>
      </c>
      <c r="AZ1028" s="36" t="str">
        <f t="shared" si="2266"/>
        <v>2</v>
      </c>
      <c r="BA1028" s="36">
        <v>5.7967300117273792</v>
      </c>
      <c r="BB1028" s="36">
        <v>225.88552000000001</v>
      </c>
      <c r="BC1028" s="36">
        <v>234.08333420000002</v>
      </c>
      <c r="BD1028" s="36">
        <v>95067.324999999997</v>
      </c>
      <c r="BE1028" s="36" t="s">
        <v>50</v>
      </c>
      <c r="BF1028" s="36">
        <v>66133.8</v>
      </c>
      <c r="BG1028" s="36">
        <v>110223</v>
      </c>
      <c r="BH1028" s="36">
        <v>502.19835744999989</v>
      </c>
      <c r="BI1028" s="36">
        <v>30.204026913956984</v>
      </c>
      <c r="BJ1028" s="36">
        <v>480.84088519999995</v>
      </c>
      <c r="BK1028" s="36">
        <v>523.55582969999989</v>
      </c>
      <c r="BL1028" s="36">
        <v>217.74329590000002</v>
      </c>
      <c r="BM1028" s="36">
        <v>11.514843750101077</v>
      </c>
      <c r="BN1028" s="36">
        <v>209.6010718</v>
      </c>
      <c r="BO1028" s="36">
        <v>225.88552000000001</v>
      </c>
      <c r="BP1028" s="36">
        <v>58785.566666666658</v>
      </c>
      <c r="BQ1028" s="36">
        <v>4148.645219185014</v>
      </c>
      <c r="BR1028" s="36">
        <v>55111.5</v>
      </c>
      <c r="BS1028" s="36">
        <v>66133.8</v>
      </c>
      <c r="BT1028" s="36">
        <v>468.058134</v>
      </c>
      <c r="BU1028" s="36">
        <v>18.077540111480925</v>
      </c>
      <c r="BV1028" s="36">
        <v>455.27538279999999</v>
      </c>
      <c r="BW1028" s="36">
        <v>480.84088519999995</v>
      </c>
      <c r="BX1028" s="36">
        <v>217.74329590000002</v>
      </c>
      <c r="BY1028" s="36">
        <v>11.514843750101077</v>
      </c>
      <c r="BZ1028" s="36">
        <v>209.6010718</v>
      </c>
      <c r="CA1028" s="36">
        <v>225.88552000000001</v>
      </c>
      <c r="CB1028" s="36">
        <v>74744.937500000015</v>
      </c>
      <c r="CC1028" s="36">
        <v>21151.015142757664</v>
      </c>
      <c r="CD1028" s="36">
        <v>55111.5</v>
      </c>
      <c r="CE1028" s="36">
        <v>132267.5</v>
      </c>
      <c r="CF1028" s="36"/>
      <c r="CG1028" s="40">
        <v>24.122</v>
      </c>
      <c r="CH1028" s="40">
        <v>62.697000000000003</v>
      </c>
      <c r="CI1028" s="40"/>
      <c r="CL1028" s="5" t="str">
        <f t="shared" ref="CL1028:CL1091" si="2271">AJ1028&amp;"_"&amp;AC1028&amp;"_"&amp;AZ1028</f>
        <v>1_0.5_2</v>
      </c>
      <c r="CM1028" s="95" t="str">
        <f t="shared" ref="CM1028:CM1091" si="2272">IF(CL1028="0_0_1","1A", IF(CL1028="0_0.5_1","1B", IF(CL1028="0_1_1","1C", IF(CL1028="0.333_0_1","1D", IF(CL1028="0.333_0.5_1","1E", IF(CL1028="0.333_1_1","1F", IF(CL1028="0.666_0_1","1G", IF(CL1028="0.666_0.5_1","1H", IF(CL1028="0.666_1_1","1I", IF(CL1028="1_0_1","1J", IF(CL1028="1_0.5_1","1K", IF(CL1028="1_1_1","1L", IF(CL1028="0_0_2","1M", IF(CL1028="0_0.5_2","1N", IF(CL1028="0_1_2","1O", IF(CL1028="0.333_0_2","1P", IF(CL1028="0.333_0.5_2","1Q", IF(CL1028="0.333_1_2","1R", IF(CL1028="0.666_0_2","1S", IF(CL1028="0.666_0.5_2","1T", IF(CL1028="0.666_1_2","1U", IF(CL1028="1_0_2","1V", IF(CL1028="1_0.5_2","1W", IF(CL1028="1_1_2","1X", IF(CL1028="0_0_3","1Y", IF(CL1028="0_0.5_3","1Z", IF(CL1028="0_1_3","2A", IF(CL1028="0.333_0_3","2B", IF(CL1028="0.333_0.5_3","2C", IF(CL1028="0.333_1_3","2D", IF(CL1028="0.666_0_3","2E", IF(CL1028="0.666_0.5_3","2F", IF(CL1028="0.666_1_3","2G", IF(CL1028="1_0_3","2H", IF(CL1028="1_0.5_3","2I", IF(CL1028="1_1_3","2J", IF(CL1028="0_0_4","2K", IF(CL1028="0_0.5_4","2L", IF(CL1028="0_1_4","2M", IF(CL1028="0.333_0_4","2N", IF(CL1028="0.333_0.5_4","2O", IF(CL1028="0.333_1_4","2P", IF(CL1028="0.666_0_4","2Q", IF(CL1028="0.666_0.5_4","2R", IF(CL1028="0.666_1_4","2S", IF(CL1028="1_0_4","2T", IF(CL1028="1_0.5_4","2U", IF(CL1028="1_1_4","2V", IF(CL1028="0_0_5","2W", IF(CL1028="0_0.5_5","2X", IF(CL1028="0_1_5","2Y", IF(CL1028="0.333_0_5","2Z", IF(CL1028="0.333_0.5_5","3A", IF(CL1028="0.333_1_5","3B", IF(CL1028="0.666_0_5","3C", IF(CL1028="0.666_0.5_5","3D", IF(CL1028="0.666_1_5","3E", IF(CL1028="1_0_5","3F", IF(CL1028="1_0.5_5","3G", IF(CL1028="1_1_5","3H", ))))))))))))))))))))))))))))))))))))))))))))))))))))))))))))</f>
        <v>1W</v>
      </c>
      <c r="CN1028" s="96">
        <f t="shared" si="2259"/>
        <v>91</v>
      </c>
      <c r="CO1028" s="96" t="str">
        <f t="shared" si="2267"/>
        <v>1_0.5_2</v>
      </c>
      <c r="CP1028" s="95" t="str">
        <f t="shared" si="2135"/>
        <v>1W</v>
      </c>
      <c r="CQ1028" s="5">
        <f t="shared" si="2268"/>
        <v>89</v>
      </c>
      <c r="CV1028" s="87"/>
      <c r="CW1028" s="87"/>
      <c r="CX1028" s="87"/>
      <c r="CY1028" s="87"/>
      <c r="CZ1028" s="87"/>
    </row>
    <row r="1029" spans="1:104" s="5" customFormat="1">
      <c r="A1029" s="13" t="s">
        <v>511</v>
      </c>
      <c r="B1029" s="13">
        <v>3</v>
      </c>
      <c r="C1029" s="13">
        <v>5</v>
      </c>
      <c r="D1029" s="13" t="s">
        <v>107</v>
      </c>
      <c r="E1029" s="35" t="s">
        <v>463</v>
      </c>
      <c r="F1029" s="13" t="s">
        <v>36</v>
      </c>
      <c r="G1029" s="36">
        <v>1053854786</v>
      </c>
      <c r="H1029" s="13"/>
      <c r="I1029" s="37">
        <v>22</v>
      </c>
      <c r="J1029" s="37" t="s">
        <v>38</v>
      </c>
      <c r="K1029" s="38">
        <v>43538</v>
      </c>
      <c r="L1029" s="39">
        <v>0.43124999999999997</v>
      </c>
      <c r="M1029" s="37" t="s">
        <v>93</v>
      </c>
      <c r="N1029" s="37" t="s">
        <v>188</v>
      </c>
      <c r="O1029" s="37" t="s">
        <v>188</v>
      </c>
      <c r="P1029" s="37" t="s">
        <v>188</v>
      </c>
      <c r="Q1029" s="37">
        <v>3</v>
      </c>
      <c r="R1029" s="13" t="s">
        <v>62</v>
      </c>
      <c r="S1029" s="13" t="s">
        <v>127</v>
      </c>
      <c r="T1029" s="13" t="s">
        <v>42</v>
      </c>
      <c r="U1029" s="13" t="s">
        <v>45</v>
      </c>
      <c r="V1029" s="13" t="s">
        <v>41</v>
      </c>
      <c r="W1029" s="13" t="s">
        <v>66</v>
      </c>
      <c r="X1029" s="13" t="s">
        <v>76</v>
      </c>
      <c r="Y1029" s="13" t="s">
        <v>41</v>
      </c>
      <c r="Z1029" s="13" t="s">
        <v>42</v>
      </c>
      <c r="AA1029" s="13"/>
      <c r="AB1029" s="13">
        <v>1</v>
      </c>
      <c r="AC1029" s="72">
        <f t="shared" si="2260"/>
        <v>0.5</v>
      </c>
      <c r="AD1029" s="13">
        <v>-1</v>
      </c>
      <c r="AE1029" s="72">
        <f t="shared" ref="AE1029" si="2273">VALUE(IF(AD1029=-2,0%,IF(AD1029=-1,50%,IF(AD1029=0,100%,IF(AD1029=1,50%,IF(AD1029=2,0%))))))</f>
        <v>0.5</v>
      </c>
      <c r="AF1029" s="13" t="s">
        <v>42</v>
      </c>
      <c r="AG1029" s="13">
        <v>1</v>
      </c>
      <c r="AH1029" s="13" t="s">
        <v>41</v>
      </c>
      <c r="AI1029" s="13">
        <f t="shared" si="2247"/>
        <v>0</v>
      </c>
      <c r="AJ1029" s="70">
        <f t="shared" si="2262"/>
        <v>1</v>
      </c>
      <c r="AK1029" s="59">
        <f t="shared" si="2263"/>
        <v>0</v>
      </c>
      <c r="AL1029" s="70">
        <f t="shared" ref="AL1029" si="2274">VALUE(IF(AK1029=-3,0%,IF(AK1029=-2,33.3%,IF(AK1029=-1,66.6%,IF(AK1029=0,100%,IF(AK1029=1,66.6%,IF(AK1029=2,33.3%,IF(AK1029=3,0%))))))))</f>
        <v>1</v>
      </c>
      <c r="AM1029" s="13" t="s">
        <v>41</v>
      </c>
      <c r="AN1029" s="13" t="s">
        <v>42</v>
      </c>
      <c r="AO1029" s="13"/>
      <c r="AP1029" s="13">
        <v>101.31965006729475</v>
      </c>
      <c r="AQ1029" s="13">
        <v>117.34261838440112</v>
      </c>
      <c r="AR1029" s="13">
        <v>125.13020833333333</v>
      </c>
      <c r="AS1029" s="13">
        <v>148.05555555555554</v>
      </c>
      <c r="AT1029" s="36">
        <v>1048.4678744</v>
      </c>
      <c r="AU1029" s="36" t="str">
        <f t="shared" si="2265"/>
        <v>5</v>
      </c>
      <c r="AV1029" s="36">
        <v>41.009045835115373</v>
      </c>
      <c r="AW1029" s="36">
        <v>1019.4701</v>
      </c>
      <c r="AX1029" s="36">
        <v>1077.4656488000001</v>
      </c>
      <c r="AY1029" s="36">
        <v>168.67425280000003</v>
      </c>
      <c r="AZ1029" s="36" t="str">
        <f t="shared" si="2266"/>
        <v>2</v>
      </c>
      <c r="BA1029" s="36">
        <v>0</v>
      </c>
      <c r="BB1029" s="36">
        <v>168.67425280000003</v>
      </c>
      <c r="BC1029" s="36">
        <v>168.67425280000003</v>
      </c>
      <c r="BD1029" s="36">
        <v>187379</v>
      </c>
      <c r="BE1029" s="36" t="s">
        <v>50</v>
      </c>
      <c r="BF1029" s="36">
        <v>176356.7</v>
      </c>
      <c r="BG1029" s="36">
        <v>198401.3</v>
      </c>
      <c r="BH1029" s="36">
        <v>1015.20808525</v>
      </c>
      <c r="BI1029" s="36">
        <v>88.045490732714995</v>
      </c>
      <c r="BJ1029" s="36">
        <v>952.95052169999985</v>
      </c>
      <c r="BK1029" s="36">
        <v>1077.4656488000001</v>
      </c>
      <c r="BL1029" s="36">
        <v>172.76443829999999</v>
      </c>
      <c r="BM1029" s="36">
        <v>5.7843958067217445</v>
      </c>
      <c r="BN1029" s="36">
        <v>168.67425280000003</v>
      </c>
      <c r="BO1029" s="36">
        <v>176.85462379999998</v>
      </c>
      <c r="BP1029" s="36">
        <v>117571.14999999998</v>
      </c>
      <c r="BQ1029" s="36">
        <v>29712.522348313043</v>
      </c>
      <c r="BR1029" s="36">
        <v>93689.5</v>
      </c>
      <c r="BS1029" s="36">
        <v>176356.7</v>
      </c>
      <c r="BT1029" s="36">
        <v>927.406115</v>
      </c>
      <c r="BU1029" s="36">
        <v>212.21622786334433</v>
      </c>
      <c r="BV1029" s="36">
        <v>777.34658119999995</v>
      </c>
      <c r="BW1029" s="36">
        <v>1077.4656488000001</v>
      </c>
      <c r="BX1029" s="36">
        <v>197.27988640000001</v>
      </c>
      <c r="BY1029" s="36">
        <v>40.454474997395593</v>
      </c>
      <c r="BZ1029" s="36">
        <v>168.67425280000003</v>
      </c>
      <c r="CA1029" s="36">
        <v>225.88552000000001</v>
      </c>
      <c r="CB1029" s="36">
        <v>122967.49375000001</v>
      </c>
      <c r="CC1029" s="36">
        <v>30233.965506418212</v>
      </c>
      <c r="CD1029" s="36">
        <v>88178.4</v>
      </c>
      <c r="CE1029" s="36">
        <v>176356.7</v>
      </c>
      <c r="CF1029" s="36"/>
      <c r="CG1029" s="40">
        <v>24.581</v>
      </c>
      <c r="CH1029" s="40">
        <v>62.1</v>
      </c>
      <c r="CI1029" s="40"/>
      <c r="CL1029" s="5" t="str">
        <f t="shared" si="2271"/>
        <v>1_0.5_2</v>
      </c>
      <c r="CM1029" s="95" t="str">
        <f t="shared" si="2272"/>
        <v>1W</v>
      </c>
      <c r="CN1029" s="96">
        <f t="shared" si="2259"/>
        <v>91</v>
      </c>
      <c r="CO1029" s="96" t="str">
        <f t="shared" si="2267"/>
        <v>1_0.5_2</v>
      </c>
      <c r="CP1029" s="95" t="str">
        <f t="shared" ref="CP1029:CP1092" si="2275">IF(CO1029="0_0_1","1A", IF(CO1029="0_0.5_1","1B", IF(CO1029="0_1_1","1C", IF(CO1029="0.333_0_1","1D", IF(CO1029="0.333_0.5_1","1E", IF(CO1029="0.333_1_1","1F", IF(CO1029="0.666_0_1","1G", IF(CO1029="0.666_0.5_1","1H", IF(CO1029="0.666_1_1","1I", IF(CO1029="1_0_1","1J", IF(CO1029="1_0.5_1","1K", IF(CO1029="1_1_1","1L", IF(CO1029="0_0_2","1M", IF(CO1029="0_0.5_2","1N", IF(CO1029="0_1_2","1O", IF(CO1029="0.333_0_2","1P", IF(CO1029="0.333_0.5_2","1Q", IF(CO1029="0.333_1_2","1R", IF(CO1029="0.666_0_2","1S", IF(CO1029="0.666_0.5_2","1T", IF(CO1029="0.666_1_2","1U", IF(CO1029="1_0_2","1V", IF(CO1029="1_0.5_2","1W", IF(CO1029="1_1_2","1X", IF(CO1029="0_0_3","1Y", IF(CO1029="0_0.5_3","1Z", IF(CO1029="0_1_3","2A", IF(CO1029="0.333_0_3","2B", IF(CO1029="0.333_0.5_3","2C", IF(CO1029="0.333_1_3","2D", IF(CO1029="0.666_0_3","2E", IF(CO1029="0.666_0.5_3","2F", IF(CO1029="0.666_1_3","2G", IF(CO1029="1_0_3","2H", IF(CO1029="1_0.5_3","2I", IF(CO1029="1_1_3","2J", IF(CO1029="0_0_4","2K", IF(CO1029="0_0.5_4","2L", IF(CO1029="0_1_4","2M", IF(CO1029="0.333_0_4","2N", IF(CO1029="0.333_0.5_4","2O", IF(CO1029="0.333_1_4","2P", IF(CO1029="0.666_0_4","2Q", IF(CO1029="0.666_0.5_4","2R", IF(CO1029="0.666_1_4","2S", IF(CO1029="1_0_4","2T", IF(CO1029="1_0.5_4","2U", IF(CO1029="1_1_4","2V", IF(CO1029="0_0_5","2W", IF(CO1029="0_0.5_5","2X", IF(CO1029="0_1_5","2Y", IF(CO1029="0.333_0_5","2Z", IF(CO1029="0.333_0.5_5","3A", IF(CO1029="0.333_1_5","3B", IF(CO1029="0.666_0_5","3C", IF(CO1029="0.666_0.5_5","3D", IF(CO1029="0.666_1_5","3E", IF(CO1029="1_0_5","3F", IF(CO1029="1_0.5_5","3G", IF(CO1029="1_1_5","3H", ))))))))))))))))))))))))))))))))))))))))))))))))))))))))))))</f>
        <v>1W</v>
      </c>
      <c r="CQ1029" s="5">
        <f t="shared" si="2268"/>
        <v>89</v>
      </c>
      <c r="CV1029" s="87"/>
      <c r="CW1029" s="87"/>
      <c r="CX1029" s="87"/>
      <c r="CY1029" s="87"/>
      <c r="CZ1029" s="87"/>
    </row>
    <row r="1030" spans="1:104" s="5" customFormat="1">
      <c r="A1030" s="13" t="s">
        <v>511</v>
      </c>
      <c r="B1030" s="13">
        <v>3</v>
      </c>
      <c r="C1030" s="13">
        <v>5</v>
      </c>
      <c r="D1030" s="13" t="s">
        <v>107</v>
      </c>
      <c r="E1030" s="35" t="s">
        <v>463</v>
      </c>
      <c r="F1030" s="13" t="s">
        <v>36</v>
      </c>
      <c r="G1030" s="36">
        <v>1053854786</v>
      </c>
      <c r="H1030" s="13"/>
      <c r="I1030" s="37">
        <v>22</v>
      </c>
      <c r="J1030" s="37" t="s">
        <v>38</v>
      </c>
      <c r="K1030" s="38">
        <v>43538</v>
      </c>
      <c r="L1030" s="39">
        <v>0.44166666666666665</v>
      </c>
      <c r="M1030" s="37" t="s">
        <v>93</v>
      </c>
      <c r="N1030" s="37" t="s">
        <v>188</v>
      </c>
      <c r="O1030" s="37" t="s">
        <v>188</v>
      </c>
      <c r="P1030" s="37" t="s">
        <v>188</v>
      </c>
      <c r="Q1030" s="37">
        <v>4</v>
      </c>
      <c r="R1030" s="13" t="s">
        <v>55</v>
      </c>
      <c r="S1030" s="13" t="s">
        <v>127</v>
      </c>
      <c r="T1030" s="13"/>
      <c r="U1030" s="13" t="s">
        <v>45</v>
      </c>
      <c r="V1030" s="13" t="s">
        <v>41</v>
      </c>
      <c r="W1030" s="13" t="s">
        <v>66</v>
      </c>
      <c r="X1030" s="13" t="s">
        <v>76</v>
      </c>
      <c r="Y1030" s="13" t="s">
        <v>41</v>
      </c>
      <c r="Z1030" s="13" t="s">
        <v>41</v>
      </c>
      <c r="AA1030" s="13"/>
      <c r="AB1030" s="13">
        <v>0</v>
      </c>
      <c r="AC1030" s="72">
        <f t="shared" si="2260"/>
        <v>1</v>
      </c>
      <c r="AD1030" s="13">
        <v>-1</v>
      </c>
      <c r="AE1030" s="72">
        <f t="shared" ref="AE1030" si="2276">VALUE(IF(AD1030=-2,0%,IF(AD1030=-1,50%,IF(AD1030=0,100%,IF(AD1030=1,50%,IF(AD1030=2,0%))))))</f>
        <v>0.5</v>
      </c>
      <c r="AF1030" s="13">
        <v>0</v>
      </c>
      <c r="AG1030" s="13">
        <v>1</v>
      </c>
      <c r="AH1030" s="13" t="s">
        <v>41</v>
      </c>
      <c r="AI1030" s="13">
        <f t="shared" si="2247"/>
        <v>0</v>
      </c>
      <c r="AJ1030" s="70">
        <f t="shared" si="2262"/>
        <v>1</v>
      </c>
      <c r="AK1030" s="59">
        <f t="shared" si="2263"/>
        <v>0</v>
      </c>
      <c r="AL1030" s="70">
        <f t="shared" ref="AL1030" si="2277">VALUE(IF(AK1030=-3,0%,IF(AK1030=-2,33.3%,IF(AK1030=-1,66.6%,IF(AK1030=0,100%,IF(AK1030=1,66.6%,IF(AK1030=2,33.3%,IF(AK1030=3,0%))))))))</f>
        <v>1</v>
      </c>
      <c r="AM1030" s="13" t="s">
        <v>41</v>
      </c>
      <c r="AN1030" s="13" t="s">
        <v>41</v>
      </c>
      <c r="AO1030" s="13"/>
      <c r="AP1030" s="13">
        <v>101.31965006729475</v>
      </c>
      <c r="AQ1030" s="13">
        <v>117.34261838440112</v>
      </c>
      <c r="AR1030" s="13">
        <v>125.13020833333333</v>
      </c>
      <c r="AS1030" s="13">
        <v>148.05555555555554</v>
      </c>
      <c r="AT1030" s="36">
        <v>957.16274299999986</v>
      </c>
      <c r="AU1030" s="36" t="str">
        <f t="shared" si="2265"/>
        <v>4</v>
      </c>
      <c r="AV1030" s="36">
        <v>29.415877139654413</v>
      </c>
      <c r="AW1030" s="36">
        <v>936.36257679999994</v>
      </c>
      <c r="AX1030" s="36">
        <v>977.9629091999999</v>
      </c>
      <c r="AY1030" s="36">
        <v>205.50589350000001</v>
      </c>
      <c r="AZ1030" s="36" t="str">
        <f t="shared" si="2266"/>
        <v>2</v>
      </c>
      <c r="BA1030" s="36">
        <v>5.7914566921959763</v>
      </c>
      <c r="BB1030" s="36">
        <v>201.41071520000003</v>
      </c>
      <c r="BC1030" s="36">
        <v>209.6010718</v>
      </c>
      <c r="BD1030" s="36">
        <v>124000.82500000001</v>
      </c>
      <c r="BE1030" s="36" t="s">
        <v>50</v>
      </c>
      <c r="BF1030" s="36">
        <v>93689.5</v>
      </c>
      <c r="BG1030" s="36">
        <v>209423.6</v>
      </c>
      <c r="BH1030" s="36">
        <v>990.32512399999996</v>
      </c>
      <c r="BI1030" s="36">
        <v>76.314566110438307</v>
      </c>
      <c r="BJ1030" s="36">
        <v>936.36257679999994</v>
      </c>
      <c r="BK1030" s="36">
        <v>1044.2876712</v>
      </c>
      <c r="BL1030" s="36">
        <v>221.84220300000001</v>
      </c>
      <c r="BM1030" s="36">
        <v>17.311573761828459</v>
      </c>
      <c r="BN1030" s="36">
        <v>209.6010718</v>
      </c>
      <c r="BO1030" s="36">
        <v>234.08333420000002</v>
      </c>
      <c r="BP1030" s="36">
        <v>100119.2</v>
      </c>
      <c r="BQ1030" s="36">
        <v>4148.6363629510861</v>
      </c>
      <c r="BR1030" s="36">
        <v>93689.5</v>
      </c>
      <c r="BS1030" s="36">
        <v>104711.8</v>
      </c>
      <c r="BT1030" s="36">
        <v>1006.9141128</v>
      </c>
      <c r="BU1030" s="36">
        <v>99.774939057453736</v>
      </c>
      <c r="BV1030" s="36">
        <v>936.36257679999994</v>
      </c>
      <c r="BW1030" s="36">
        <v>1077.4656488000001</v>
      </c>
      <c r="BX1030" s="36">
        <v>189.13766230000002</v>
      </c>
      <c r="BY1030" s="36">
        <v>28.939631247294393</v>
      </c>
      <c r="BZ1030" s="36">
        <v>168.67425280000003</v>
      </c>
      <c r="CA1030" s="36">
        <v>209.6010718</v>
      </c>
      <c r="CB1030" s="36">
        <v>133989.77499999997</v>
      </c>
      <c r="CC1030" s="36">
        <v>41423.8139799239</v>
      </c>
      <c r="CD1030" s="36">
        <v>93689.5</v>
      </c>
      <c r="CE1030" s="36">
        <v>198401.3</v>
      </c>
      <c r="CF1030" s="36"/>
      <c r="CG1030" s="40">
        <v>25.186</v>
      </c>
      <c r="CH1030" s="40">
        <v>60.509</v>
      </c>
      <c r="CI1030" s="40"/>
      <c r="CL1030" s="5" t="str">
        <f t="shared" si="2271"/>
        <v>1_1_2</v>
      </c>
      <c r="CM1030" s="95" t="str">
        <f t="shared" si="2272"/>
        <v>1X</v>
      </c>
      <c r="CN1030" s="96">
        <f t="shared" si="2259"/>
        <v>146</v>
      </c>
      <c r="CO1030" s="96" t="str">
        <f t="shared" si="2267"/>
        <v>1_0.5_2</v>
      </c>
      <c r="CP1030" s="95" t="str">
        <f t="shared" si="2275"/>
        <v>1W</v>
      </c>
      <c r="CQ1030" s="5">
        <f t="shared" si="2268"/>
        <v>89</v>
      </c>
      <c r="CV1030" s="87"/>
      <c r="CW1030" s="87"/>
      <c r="CX1030" s="87"/>
      <c r="CY1030" s="87"/>
      <c r="CZ1030" s="87"/>
    </row>
    <row r="1031" spans="1:104" s="5" customFormat="1">
      <c r="A1031" s="13" t="s">
        <v>511</v>
      </c>
      <c r="B1031" s="13">
        <v>3</v>
      </c>
      <c r="C1031" s="13">
        <v>5</v>
      </c>
      <c r="D1031" s="13" t="s">
        <v>107</v>
      </c>
      <c r="E1031" s="35" t="s">
        <v>463</v>
      </c>
      <c r="F1031" s="13" t="s">
        <v>36</v>
      </c>
      <c r="G1031" s="36">
        <v>1053854786</v>
      </c>
      <c r="H1031" s="13"/>
      <c r="I1031" s="37">
        <v>22</v>
      </c>
      <c r="J1031" s="37" t="s">
        <v>38</v>
      </c>
      <c r="K1031" s="38">
        <v>43538</v>
      </c>
      <c r="L1031" s="39">
        <v>0.45277777777777778</v>
      </c>
      <c r="M1031" s="37" t="s">
        <v>93</v>
      </c>
      <c r="N1031" s="37" t="s">
        <v>188</v>
      </c>
      <c r="O1031" s="37" t="s">
        <v>188</v>
      </c>
      <c r="P1031" s="37" t="s">
        <v>188</v>
      </c>
      <c r="Q1031" s="37">
        <v>5</v>
      </c>
      <c r="R1031" s="13" t="s">
        <v>62</v>
      </c>
      <c r="S1031" s="13" t="s">
        <v>127</v>
      </c>
      <c r="T1031" s="13" t="s">
        <v>42</v>
      </c>
      <c r="U1031" s="13" t="s">
        <v>45</v>
      </c>
      <c r="V1031" s="13" t="s">
        <v>41</v>
      </c>
      <c r="W1031" s="13" t="s">
        <v>66</v>
      </c>
      <c r="X1031" s="13" t="s">
        <v>76</v>
      </c>
      <c r="Y1031" s="13" t="s">
        <v>41</v>
      </c>
      <c r="Z1031" s="13" t="s">
        <v>41</v>
      </c>
      <c r="AA1031" s="13"/>
      <c r="AB1031" s="13">
        <v>1</v>
      </c>
      <c r="AC1031" s="72">
        <f t="shared" si="2260"/>
        <v>0.5</v>
      </c>
      <c r="AD1031" s="13">
        <v>-1</v>
      </c>
      <c r="AE1031" s="72">
        <f t="shared" ref="AE1031" si="2278">VALUE(IF(AD1031=-2,0%,IF(AD1031=-1,50%,IF(AD1031=0,100%,IF(AD1031=1,50%,IF(AD1031=2,0%))))))</f>
        <v>0.5</v>
      </c>
      <c r="AF1031" s="13" t="s">
        <v>42</v>
      </c>
      <c r="AG1031" s="13">
        <v>1</v>
      </c>
      <c r="AH1031" s="13" t="s">
        <v>41</v>
      </c>
      <c r="AI1031" s="13">
        <f t="shared" si="2247"/>
        <v>0</v>
      </c>
      <c r="AJ1031" s="70">
        <f t="shared" si="2262"/>
        <v>1</v>
      </c>
      <c r="AK1031" s="59">
        <f t="shared" si="2263"/>
        <v>0</v>
      </c>
      <c r="AL1031" s="70">
        <f t="shared" ref="AL1031" si="2279">VALUE(IF(AK1031=-3,0%,IF(AK1031=-2,33.3%,IF(AK1031=-1,66.6%,IF(AK1031=0,100%,IF(AK1031=1,66.6%,IF(AK1031=2,33.3%,IF(AK1031=3,0%))))))))</f>
        <v>1</v>
      </c>
      <c r="AM1031" s="13" t="s">
        <v>41</v>
      </c>
      <c r="AN1031" s="13" t="s">
        <v>41</v>
      </c>
      <c r="AO1031" s="13"/>
      <c r="AP1031" s="13">
        <v>101.31965006729475</v>
      </c>
      <c r="AQ1031" s="13">
        <v>117.34261838440112</v>
      </c>
      <c r="AR1031" s="13">
        <v>125.13020833333333</v>
      </c>
      <c r="AS1031" s="13">
        <v>148.05555555555554</v>
      </c>
      <c r="AT1031" s="36">
        <v>1015.2902768499999</v>
      </c>
      <c r="AU1031" s="36" t="str">
        <f t="shared" si="2265"/>
        <v>5</v>
      </c>
      <c r="AV1031" s="36">
        <v>41.008508363251011</v>
      </c>
      <c r="AW1031" s="36">
        <v>986.29288249999991</v>
      </c>
      <c r="AX1031" s="36">
        <v>1044.2876712</v>
      </c>
      <c r="AY1031" s="36">
        <v>185.03749120000001</v>
      </c>
      <c r="AZ1031" s="36" t="str">
        <f t="shared" si="2266"/>
        <v>2</v>
      </c>
      <c r="BA1031" s="36">
        <v>0</v>
      </c>
      <c r="BB1031" s="36">
        <v>185.03749120000001</v>
      </c>
      <c r="BC1031" s="36">
        <v>185.03749120000001</v>
      </c>
      <c r="BD1031" s="36">
        <v>203912.44999999998</v>
      </c>
      <c r="BE1031" s="36" t="s">
        <v>50</v>
      </c>
      <c r="BF1031" s="36">
        <v>187379</v>
      </c>
      <c r="BG1031" s="36">
        <v>209423.6</v>
      </c>
      <c r="BH1031" s="36">
        <v>1031.8788856000001</v>
      </c>
      <c r="BI1031" s="36">
        <v>17.548672888099947</v>
      </c>
      <c r="BJ1031" s="36">
        <v>1019.4701</v>
      </c>
      <c r="BK1031" s="36">
        <v>1044.2876712</v>
      </c>
      <c r="BL1031" s="36">
        <v>209.56041270000003</v>
      </c>
      <c r="BM1031" s="36">
        <v>34.680648174310619</v>
      </c>
      <c r="BN1031" s="36">
        <v>185.03749120000001</v>
      </c>
      <c r="BO1031" s="36">
        <v>234.08333420000002</v>
      </c>
      <c r="BP1031" s="36">
        <v>171764.08333333334</v>
      </c>
      <c r="BQ1031" s="36">
        <v>47333.890592150427</v>
      </c>
      <c r="BR1031" s="36">
        <v>115734.1</v>
      </c>
      <c r="BS1031" s="36">
        <v>220445.9</v>
      </c>
      <c r="BT1031" s="36">
        <v>990.32512399999996</v>
      </c>
      <c r="BU1031" s="36">
        <v>76.314566110438307</v>
      </c>
      <c r="BV1031" s="36">
        <v>936.36257679999994</v>
      </c>
      <c r="BW1031" s="36">
        <v>1044.2876712</v>
      </c>
      <c r="BX1031" s="36">
        <v>185.03749120000001</v>
      </c>
      <c r="BY1031" s="36">
        <v>0</v>
      </c>
      <c r="BZ1031" s="36">
        <v>185.03749120000001</v>
      </c>
      <c r="CA1031" s="36">
        <v>185.03749120000001</v>
      </c>
      <c r="CB1031" s="36">
        <v>155345.46875</v>
      </c>
      <c r="CC1031" s="36">
        <v>45098.053731910593</v>
      </c>
      <c r="CD1031" s="36">
        <v>93689.5</v>
      </c>
      <c r="CE1031" s="36">
        <v>220445.9</v>
      </c>
      <c r="CF1031" s="36"/>
      <c r="CG1031" s="40">
        <v>25.452999999999999</v>
      </c>
      <c r="CH1031" s="40">
        <v>59.811</v>
      </c>
      <c r="CI1031" s="40"/>
      <c r="CL1031" s="5" t="str">
        <f t="shared" si="2271"/>
        <v>1_0.5_2</v>
      </c>
      <c r="CM1031" s="95" t="str">
        <f t="shared" si="2272"/>
        <v>1W</v>
      </c>
      <c r="CN1031" s="96">
        <f t="shared" si="2259"/>
        <v>91</v>
      </c>
      <c r="CO1031" s="96" t="str">
        <f t="shared" si="2267"/>
        <v>1_0.5_2</v>
      </c>
      <c r="CP1031" s="95" t="str">
        <f t="shared" si="2275"/>
        <v>1W</v>
      </c>
      <c r="CQ1031" s="5">
        <f t="shared" si="2268"/>
        <v>89</v>
      </c>
      <c r="CV1031" s="87"/>
      <c r="CW1031" s="87"/>
      <c r="CX1031" s="87"/>
      <c r="CY1031" s="87"/>
      <c r="CZ1031" s="87"/>
    </row>
    <row r="1032" spans="1:104" s="5" customFormat="1">
      <c r="A1032" s="13" t="s">
        <v>511</v>
      </c>
      <c r="B1032" s="13">
        <v>3</v>
      </c>
      <c r="C1032" s="13">
        <v>6</v>
      </c>
      <c r="D1032" s="13" t="s">
        <v>73</v>
      </c>
      <c r="E1032" s="35" t="s">
        <v>464</v>
      </c>
      <c r="F1032" s="13" t="s">
        <v>36</v>
      </c>
      <c r="G1032" s="36">
        <v>1053830805</v>
      </c>
      <c r="H1032" s="13"/>
      <c r="I1032" s="37">
        <v>25</v>
      </c>
      <c r="J1032" s="37" t="s">
        <v>38</v>
      </c>
      <c r="K1032" s="38">
        <v>43538</v>
      </c>
      <c r="L1032" s="39">
        <v>0.40972222222222227</v>
      </c>
      <c r="M1032" s="37" t="s">
        <v>39</v>
      </c>
      <c r="N1032" s="37" t="s">
        <v>188</v>
      </c>
      <c r="O1032" s="37" t="s">
        <v>188</v>
      </c>
      <c r="P1032" s="37" t="s">
        <v>188</v>
      </c>
      <c r="Q1032" s="37">
        <v>1</v>
      </c>
      <c r="R1032" s="13" t="s">
        <v>62</v>
      </c>
      <c r="S1032" s="13" t="s">
        <v>127</v>
      </c>
      <c r="T1032" s="13" t="s">
        <v>42</v>
      </c>
      <c r="U1032" s="13" t="s">
        <v>52</v>
      </c>
      <c r="V1032" s="13" t="s">
        <v>41</v>
      </c>
      <c r="W1032" s="13" t="s">
        <v>66</v>
      </c>
      <c r="X1032" s="13" t="s">
        <v>76</v>
      </c>
      <c r="Y1032" s="13" t="s">
        <v>41</v>
      </c>
      <c r="Z1032" s="13" t="s">
        <v>41</v>
      </c>
      <c r="AA1032" s="13"/>
      <c r="AB1032" s="13">
        <v>1</v>
      </c>
      <c r="AC1032" s="72">
        <f t="shared" si="2260"/>
        <v>0.5</v>
      </c>
      <c r="AD1032" s="13">
        <v>-1</v>
      </c>
      <c r="AE1032" s="72">
        <f t="shared" ref="AE1032" si="2280">VALUE(IF(AD1032=-2,0%,IF(AD1032=-1,50%,IF(AD1032=0,100%,IF(AD1032=1,50%,IF(AD1032=2,0%))))))</f>
        <v>0.5</v>
      </c>
      <c r="AF1032" s="13" t="s">
        <v>42</v>
      </c>
      <c r="AG1032" s="13">
        <v>0</v>
      </c>
      <c r="AH1032" s="13" t="s">
        <v>41</v>
      </c>
      <c r="AI1032" s="13">
        <f t="shared" si="2247"/>
        <v>0</v>
      </c>
      <c r="AJ1032" s="70">
        <f t="shared" si="2262"/>
        <v>1</v>
      </c>
      <c r="AK1032" s="59">
        <f t="shared" si="2263"/>
        <v>0</v>
      </c>
      <c r="AL1032" s="70">
        <f t="shared" ref="AL1032" si="2281">VALUE(IF(AK1032=-3,0%,IF(AK1032=-2,33.3%,IF(AK1032=-1,66.6%,IF(AK1032=0,100%,IF(AK1032=1,66.6%,IF(AK1032=2,33.3%,IF(AK1032=3,0%))))))))</f>
        <v>1</v>
      </c>
      <c r="AM1032" s="13" t="s">
        <v>41</v>
      </c>
      <c r="AN1032" s="13" t="s">
        <v>41</v>
      </c>
      <c r="AO1032" s="13"/>
      <c r="AP1032" s="13">
        <v>101.31965006729475</v>
      </c>
      <c r="AQ1032" s="13">
        <v>117.34261838440112</v>
      </c>
      <c r="AR1032" s="13">
        <v>125.13020833333333</v>
      </c>
      <c r="AS1032" s="13">
        <v>148.05555555555554</v>
      </c>
      <c r="AT1032" s="36">
        <v>417.85</v>
      </c>
      <c r="AU1032" s="36" t="str">
        <f t="shared" si="2265"/>
        <v>3</v>
      </c>
      <c r="AV1032" s="36">
        <v>16.758430714121168</v>
      </c>
      <c r="AW1032" s="36">
        <v>406</v>
      </c>
      <c r="AX1032" s="36">
        <v>429.7</v>
      </c>
      <c r="AY1032" s="36">
        <v>358.15905930000002</v>
      </c>
      <c r="AZ1032" s="36" t="str">
        <f t="shared" si="2266"/>
        <v>3</v>
      </c>
      <c r="BA1032" s="36">
        <v>0</v>
      </c>
      <c r="BB1032" s="36">
        <v>358.15905930000002</v>
      </c>
      <c r="BC1032" s="36">
        <v>358.15905930000002</v>
      </c>
      <c r="BD1032" s="36">
        <v>73022.7</v>
      </c>
      <c r="BE1032" s="36" t="s">
        <v>50</v>
      </c>
      <c r="BF1032" s="36">
        <v>68889.3</v>
      </c>
      <c r="BG1032" s="36">
        <v>74400.5</v>
      </c>
      <c r="BH1032" s="36">
        <v>339</v>
      </c>
      <c r="BI1032" s="36">
        <v>94.752308678997366</v>
      </c>
      <c r="BJ1032" s="36">
        <v>272</v>
      </c>
      <c r="BK1032" s="36">
        <v>406</v>
      </c>
      <c r="BL1032" s="36">
        <v>353.70093524999999</v>
      </c>
      <c r="BM1032" s="36">
        <v>6.3047394942517236</v>
      </c>
      <c r="BN1032" s="36">
        <v>349.24281119999995</v>
      </c>
      <c r="BO1032" s="36">
        <v>358.15905930000002</v>
      </c>
      <c r="BP1032" s="36">
        <v>68889.333333333328</v>
      </c>
      <c r="BQ1032" s="36">
        <v>3896.9644661796269</v>
      </c>
      <c r="BR1032" s="36">
        <v>63378.2</v>
      </c>
      <c r="BS1032" s="36">
        <v>74400.5</v>
      </c>
      <c r="BT1032" s="36">
        <v>323.25</v>
      </c>
      <c r="BU1032" s="36">
        <v>117.02617228637361</v>
      </c>
      <c r="BV1032" s="36">
        <v>240.5</v>
      </c>
      <c r="BW1032" s="36">
        <v>406</v>
      </c>
      <c r="BX1032" s="36">
        <v>340.30035090000001</v>
      </c>
      <c r="BY1032" s="36">
        <v>25.256027625746331</v>
      </c>
      <c r="BZ1032" s="36">
        <v>322.4416425</v>
      </c>
      <c r="CA1032" s="36">
        <v>358.15905930000002</v>
      </c>
      <c r="CB1032" s="36">
        <v>66305.974999999991</v>
      </c>
      <c r="CC1032" s="36">
        <v>6240.7445559537755</v>
      </c>
      <c r="CD1032" s="36">
        <v>57867</v>
      </c>
      <c r="CE1032" s="36">
        <v>77156.100000000006</v>
      </c>
      <c r="CF1032" s="36"/>
      <c r="CG1032" s="40">
        <v>23.640999999999998</v>
      </c>
      <c r="CH1032" s="40">
        <v>63.164999999999999</v>
      </c>
      <c r="CI1032" s="40"/>
      <c r="CL1032" s="5" t="str">
        <f t="shared" si="2271"/>
        <v>1_0.5_3</v>
      </c>
      <c r="CM1032" s="95" t="str">
        <f t="shared" si="2272"/>
        <v>2I</v>
      </c>
      <c r="CN1032" s="96">
        <f t="shared" si="2259"/>
        <v>35</v>
      </c>
      <c r="CO1032" s="96" t="str">
        <f t="shared" si="2267"/>
        <v>1_0.5_3</v>
      </c>
      <c r="CP1032" s="95" t="str">
        <f t="shared" si="2275"/>
        <v>2I</v>
      </c>
      <c r="CQ1032" s="5">
        <f t="shared" si="2268"/>
        <v>27</v>
      </c>
      <c r="CV1032" s="87"/>
      <c r="CW1032" s="87"/>
      <c r="CX1032" s="87"/>
      <c r="CY1032" s="87"/>
      <c r="CZ1032" s="87"/>
    </row>
    <row r="1033" spans="1:104" s="5" customFormat="1">
      <c r="A1033" s="13" t="s">
        <v>511</v>
      </c>
      <c r="B1033" s="13">
        <v>3</v>
      </c>
      <c r="C1033" s="13">
        <v>6</v>
      </c>
      <c r="D1033" s="13" t="s">
        <v>73</v>
      </c>
      <c r="E1033" s="35" t="s">
        <v>464</v>
      </c>
      <c r="F1033" s="13" t="s">
        <v>36</v>
      </c>
      <c r="G1033" s="36">
        <v>1053830805</v>
      </c>
      <c r="H1033" s="13"/>
      <c r="I1033" s="37">
        <v>25</v>
      </c>
      <c r="J1033" s="37" t="s">
        <v>38</v>
      </c>
      <c r="K1033" s="38">
        <v>43538</v>
      </c>
      <c r="L1033" s="39">
        <v>0.4201388888888889</v>
      </c>
      <c r="M1033" s="37" t="s">
        <v>39</v>
      </c>
      <c r="N1033" s="37" t="s">
        <v>188</v>
      </c>
      <c r="O1033" s="37" t="s">
        <v>188</v>
      </c>
      <c r="P1033" s="37" t="s">
        <v>188</v>
      </c>
      <c r="Q1033" s="37">
        <v>2</v>
      </c>
      <c r="R1033" s="13" t="s">
        <v>62</v>
      </c>
      <c r="S1033" s="13" t="s">
        <v>127</v>
      </c>
      <c r="T1033" s="13" t="s">
        <v>42</v>
      </c>
      <c r="U1033" s="13" t="s">
        <v>52</v>
      </c>
      <c r="V1033" s="13" t="s">
        <v>42</v>
      </c>
      <c r="W1033" s="13" t="s">
        <v>66</v>
      </c>
      <c r="X1033" s="13" t="s">
        <v>76</v>
      </c>
      <c r="Y1033" s="13" t="s">
        <v>41</v>
      </c>
      <c r="Z1033" s="13" t="s">
        <v>41</v>
      </c>
      <c r="AA1033" s="13"/>
      <c r="AB1033" s="13">
        <v>1</v>
      </c>
      <c r="AC1033" s="72">
        <f t="shared" si="2260"/>
        <v>0.5</v>
      </c>
      <c r="AD1033" s="13">
        <v>-1</v>
      </c>
      <c r="AE1033" s="72">
        <f t="shared" ref="AE1033" si="2282">VALUE(IF(AD1033=-2,0%,IF(AD1033=-1,50%,IF(AD1033=0,100%,IF(AD1033=1,50%,IF(AD1033=2,0%))))))</f>
        <v>0.5</v>
      </c>
      <c r="AF1033" s="13" t="s">
        <v>42</v>
      </c>
      <c r="AG1033" s="13">
        <v>0</v>
      </c>
      <c r="AH1033" s="13" t="s">
        <v>42</v>
      </c>
      <c r="AI1033" s="13">
        <f t="shared" si="2247"/>
        <v>0</v>
      </c>
      <c r="AJ1033" s="70">
        <f t="shared" si="2262"/>
        <v>1</v>
      </c>
      <c r="AK1033" s="59">
        <f t="shared" si="2263"/>
        <v>0</v>
      </c>
      <c r="AL1033" s="70">
        <f t="shared" ref="AL1033" si="2283">VALUE(IF(AK1033=-3,0%,IF(AK1033=-2,33.3%,IF(AK1033=-1,66.6%,IF(AK1033=0,100%,IF(AK1033=1,66.6%,IF(AK1033=2,33.3%,IF(AK1033=3,0%))))))))</f>
        <v>1</v>
      </c>
      <c r="AM1033" s="13" t="s">
        <v>41</v>
      </c>
      <c r="AN1033" s="13" t="s">
        <v>41</v>
      </c>
      <c r="AO1033" s="13"/>
      <c r="AP1033" s="13">
        <v>101.31965006729475</v>
      </c>
      <c r="AQ1033" s="13">
        <v>117.34261838440112</v>
      </c>
      <c r="AR1033" s="13">
        <v>125.13020833333333</v>
      </c>
      <c r="AS1033" s="13">
        <v>148.05555555555554</v>
      </c>
      <c r="AT1033" s="36">
        <v>374.45</v>
      </c>
      <c r="AU1033" s="36" t="str">
        <f t="shared" si="2265"/>
        <v>3</v>
      </c>
      <c r="AV1033" s="36">
        <v>44.618437892871164</v>
      </c>
      <c r="AW1033" s="36">
        <v>342.9</v>
      </c>
      <c r="AX1033" s="36">
        <v>406</v>
      </c>
      <c r="AY1033" s="36">
        <v>344.69775689999994</v>
      </c>
      <c r="AZ1033" s="36" t="str">
        <f t="shared" si="2266"/>
        <v>3</v>
      </c>
      <c r="BA1033" s="36">
        <v>31.474898830207099</v>
      </c>
      <c r="BB1033" s="36">
        <v>322.4416425</v>
      </c>
      <c r="BC1033" s="36">
        <v>366.95387129999995</v>
      </c>
      <c r="BD1033" s="36">
        <v>95067.324999999997</v>
      </c>
      <c r="BE1033" s="36" t="s">
        <v>50</v>
      </c>
      <c r="BF1033" s="36">
        <v>66133.8</v>
      </c>
      <c r="BG1033" s="36">
        <v>110223</v>
      </c>
      <c r="BH1033" s="36">
        <v>327.14999999999998</v>
      </c>
      <c r="BI1033" s="36">
        <v>22.273863607376246</v>
      </c>
      <c r="BJ1033" s="36">
        <v>311.39999999999998</v>
      </c>
      <c r="BK1033" s="36">
        <v>342.9</v>
      </c>
      <c r="BL1033" s="36">
        <v>304.56988124999998</v>
      </c>
      <c r="BM1033" s="36">
        <v>25.274487143243928</v>
      </c>
      <c r="BN1033" s="36">
        <v>286.69812000000002</v>
      </c>
      <c r="BO1033" s="36">
        <v>322.4416425</v>
      </c>
      <c r="BP1033" s="36">
        <v>58785.566666666658</v>
      </c>
      <c r="BQ1033" s="36">
        <v>4148.645219185014</v>
      </c>
      <c r="BR1033" s="36">
        <v>55111.5</v>
      </c>
      <c r="BS1033" s="36">
        <v>66133.8</v>
      </c>
      <c r="BT1033" s="36">
        <v>374.45</v>
      </c>
      <c r="BU1033" s="36">
        <v>44.618437892871164</v>
      </c>
      <c r="BV1033" s="36">
        <v>342.9</v>
      </c>
      <c r="BW1033" s="36">
        <v>406</v>
      </c>
      <c r="BX1033" s="36">
        <v>340.30035090000001</v>
      </c>
      <c r="BY1033" s="36">
        <v>25.256027625746331</v>
      </c>
      <c r="BZ1033" s="36">
        <v>322.4416425</v>
      </c>
      <c r="CA1033" s="36">
        <v>358.15905930000002</v>
      </c>
      <c r="CB1033" s="36">
        <v>74744.937500000015</v>
      </c>
      <c r="CC1033" s="36">
        <v>21151.015142757664</v>
      </c>
      <c r="CD1033" s="36">
        <v>55111.5</v>
      </c>
      <c r="CE1033" s="36">
        <v>132267.5</v>
      </c>
      <c r="CF1033" s="36"/>
      <c r="CG1033" s="40">
        <v>24.122</v>
      </c>
      <c r="CH1033" s="40">
        <v>62.697000000000003</v>
      </c>
      <c r="CI1033" s="40"/>
      <c r="CL1033" s="5" t="str">
        <f t="shared" si="2271"/>
        <v>1_0.5_3</v>
      </c>
      <c r="CM1033" s="95" t="str">
        <f t="shared" si="2272"/>
        <v>2I</v>
      </c>
      <c r="CN1033" s="96">
        <f t="shared" si="2259"/>
        <v>35</v>
      </c>
      <c r="CO1033" s="96" t="str">
        <f t="shared" si="2267"/>
        <v>1_0.5_3</v>
      </c>
      <c r="CP1033" s="95" t="str">
        <f t="shared" si="2275"/>
        <v>2I</v>
      </c>
      <c r="CQ1033" s="5">
        <f t="shared" si="2268"/>
        <v>27</v>
      </c>
      <c r="CV1033" s="87"/>
      <c r="CW1033" s="87"/>
      <c r="CX1033" s="87"/>
      <c r="CY1033" s="87"/>
      <c r="CZ1033" s="87"/>
    </row>
    <row r="1034" spans="1:104" s="5" customFormat="1">
      <c r="A1034" s="13" t="s">
        <v>511</v>
      </c>
      <c r="B1034" s="13">
        <v>3</v>
      </c>
      <c r="C1034" s="13">
        <v>6</v>
      </c>
      <c r="D1034" s="13" t="s">
        <v>73</v>
      </c>
      <c r="E1034" s="35" t="s">
        <v>464</v>
      </c>
      <c r="F1034" s="13" t="s">
        <v>36</v>
      </c>
      <c r="G1034" s="36">
        <v>1053830805</v>
      </c>
      <c r="H1034" s="13"/>
      <c r="I1034" s="37">
        <v>25</v>
      </c>
      <c r="J1034" s="37" t="s">
        <v>38</v>
      </c>
      <c r="K1034" s="38">
        <v>43538</v>
      </c>
      <c r="L1034" s="39">
        <v>0.43124999999999997</v>
      </c>
      <c r="M1034" s="37" t="s">
        <v>39</v>
      </c>
      <c r="N1034" s="37" t="s">
        <v>188</v>
      </c>
      <c r="O1034" s="37" t="s">
        <v>188</v>
      </c>
      <c r="P1034" s="37" t="s">
        <v>188</v>
      </c>
      <c r="Q1034" s="37">
        <v>3</v>
      </c>
      <c r="R1034" s="13" t="s">
        <v>62</v>
      </c>
      <c r="S1034" s="13" t="s">
        <v>127</v>
      </c>
      <c r="T1034" s="13" t="s">
        <v>42</v>
      </c>
      <c r="U1034" s="13" t="s">
        <v>52</v>
      </c>
      <c r="V1034" s="13" t="s">
        <v>42</v>
      </c>
      <c r="W1034" s="13" t="s">
        <v>66</v>
      </c>
      <c r="X1034" s="13" t="s">
        <v>76</v>
      </c>
      <c r="Y1034" s="13" t="s">
        <v>41</v>
      </c>
      <c r="Z1034" s="13" t="s">
        <v>41</v>
      </c>
      <c r="AA1034" s="13"/>
      <c r="AB1034" s="13">
        <v>1</v>
      </c>
      <c r="AC1034" s="72">
        <f t="shared" si="2260"/>
        <v>0.5</v>
      </c>
      <c r="AD1034" s="13">
        <v>-1</v>
      </c>
      <c r="AE1034" s="72">
        <f t="shared" ref="AE1034" si="2284">VALUE(IF(AD1034=-2,0%,IF(AD1034=-1,50%,IF(AD1034=0,100%,IF(AD1034=1,50%,IF(AD1034=2,0%))))))</f>
        <v>0.5</v>
      </c>
      <c r="AF1034" s="13" t="s">
        <v>42</v>
      </c>
      <c r="AG1034" s="13">
        <v>0</v>
      </c>
      <c r="AH1034" s="13" t="s">
        <v>42</v>
      </c>
      <c r="AI1034" s="13">
        <f t="shared" si="2247"/>
        <v>0</v>
      </c>
      <c r="AJ1034" s="70">
        <f t="shared" si="2262"/>
        <v>1</v>
      </c>
      <c r="AK1034" s="59">
        <f t="shared" si="2263"/>
        <v>0</v>
      </c>
      <c r="AL1034" s="70">
        <f t="shared" ref="AL1034" si="2285">VALUE(IF(AK1034=-3,0%,IF(AK1034=-2,33.3%,IF(AK1034=-1,66.6%,IF(AK1034=0,100%,IF(AK1034=1,66.6%,IF(AK1034=2,33.3%,IF(AK1034=3,0%))))))))</f>
        <v>1</v>
      </c>
      <c r="AM1034" s="13" t="s">
        <v>41</v>
      </c>
      <c r="AN1034" s="13" t="s">
        <v>41</v>
      </c>
      <c r="AO1034" s="13"/>
      <c r="AP1034" s="13">
        <v>101.31965006729475</v>
      </c>
      <c r="AQ1034" s="13">
        <v>117.34261838440112</v>
      </c>
      <c r="AR1034" s="13">
        <v>125.13020833333333</v>
      </c>
      <c r="AS1034" s="13">
        <v>148.05555555555554</v>
      </c>
      <c r="AT1034" s="36">
        <v>484.85</v>
      </c>
      <c r="AU1034" s="36" t="str">
        <f t="shared" si="2265"/>
        <v>3</v>
      </c>
      <c r="AV1034" s="36">
        <v>33.446150750123707</v>
      </c>
      <c r="AW1034" s="36">
        <v>461.2</v>
      </c>
      <c r="AX1034" s="36">
        <v>508.5</v>
      </c>
      <c r="AY1034" s="36">
        <v>494.90922845</v>
      </c>
      <c r="AZ1034" s="36" t="str">
        <f t="shared" si="2266"/>
        <v>3</v>
      </c>
      <c r="BA1034" s="36">
        <v>6.2061217156425368</v>
      </c>
      <c r="BB1034" s="36">
        <v>490.52083770000007</v>
      </c>
      <c r="BC1034" s="36">
        <v>499.29761919999993</v>
      </c>
      <c r="BD1034" s="36">
        <v>187379</v>
      </c>
      <c r="BE1034" s="36" t="s">
        <v>50</v>
      </c>
      <c r="BF1034" s="36">
        <v>176356.7</v>
      </c>
      <c r="BG1034" s="36">
        <v>198401.3</v>
      </c>
      <c r="BH1034" s="36">
        <v>441.5</v>
      </c>
      <c r="BI1034" s="36">
        <v>94.752308678997366</v>
      </c>
      <c r="BJ1034" s="36">
        <v>374.5</v>
      </c>
      <c r="BK1034" s="36">
        <v>508.5</v>
      </c>
      <c r="BL1034" s="36">
        <v>499.2932505</v>
      </c>
      <c r="BM1034" s="36">
        <v>12.406065156495234</v>
      </c>
      <c r="BN1034" s="36">
        <v>490.52083770000007</v>
      </c>
      <c r="BO1034" s="36">
        <v>508.06566329999993</v>
      </c>
      <c r="BP1034" s="36">
        <v>117571.14999999998</v>
      </c>
      <c r="BQ1034" s="36">
        <v>29712.522348313043</v>
      </c>
      <c r="BR1034" s="36">
        <v>93689.5</v>
      </c>
      <c r="BS1034" s="36">
        <v>176356.7</v>
      </c>
      <c r="BT1034" s="36">
        <v>473</v>
      </c>
      <c r="BU1034" s="36">
        <v>50.204581464244875</v>
      </c>
      <c r="BV1034" s="36">
        <v>437.5</v>
      </c>
      <c r="BW1034" s="36">
        <v>508.5</v>
      </c>
      <c r="BX1034" s="36">
        <v>437.63186970000004</v>
      </c>
      <c r="BY1034" s="36">
        <v>74.796295845516326</v>
      </c>
      <c r="BZ1034" s="36">
        <v>384.7429017</v>
      </c>
      <c r="CA1034" s="36">
        <v>490.52083770000007</v>
      </c>
      <c r="CB1034" s="36">
        <v>122967.49375000001</v>
      </c>
      <c r="CC1034" s="36">
        <v>30233.965506418212</v>
      </c>
      <c r="CD1034" s="36">
        <v>88178.4</v>
      </c>
      <c r="CE1034" s="36">
        <v>176356.7</v>
      </c>
      <c r="CF1034" s="36"/>
      <c r="CG1034" s="40">
        <v>24.581</v>
      </c>
      <c r="CH1034" s="40">
        <v>62.1</v>
      </c>
      <c r="CI1034" s="40"/>
      <c r="CL1034" s="5" t="str">
        <f t="shared" si="2271"/>
        <v>1_0.5_3</v>
      </c>
      <c r="CM1034" s="95" t="str">
        <f t="shared" si="2272"/>
        <v>2I</v>
      </c>
      <c r="CN1034" s="96">
        <f t="shared" si="2259"/>
        <v>35</v>
      </c>
      <c r="CO1034" s="96" t="str">
        <f t="shared" si="2267"/>
        <v>1_0.5_3</v>
      </c>
      <c r="CP1034" s="95" t="str">
        <f t="shared" si="2275"/>
        <v>2I</v>
      </c>
      <c r="CQ1034" s="5">
        <f t="shared" si="2268"/>
        <v>27</v>
      </c>
      <c r="CV1034" s="87"/>
      <c r="CW1034" s="87"/>
      <c r="CX1034" s="87"/>
      <c r="CY1034" s="87"/>
      <c r="CZ1034" s="87"/>
    </row>
    <row r="1035" spans="1:104" s="5" customFormat="1">
      <c r="A1035" s="13" t="s">
        <v>511</v>
      </c>
      <c r="B1035" s="13">
        <v>3</v>
      </c>
      <c r="C1035" s="13">
        <v>6</v>
      </c>
      <c r="D1035" s="13" t="s">
        <v>73</v>
      </c>
      <c r="E1035" s="35" t="s">
        <v>464</v>
      </c>
      <c r="F1035" s="13" t="s">
        <v>36</v>
      </c>
      <c r="G1035" s="36">
        <v>1053830805</v>
      </c>
      <c r="H1035" s="13"/>
      <c r="I1035" s="37">
        <v>25</v>
      </c>
      <c r="J1035" s="37" t="s">
        <v>38</v>
      </c>
      <c r="K1035" s="38">
        <v>43538</v>
      </c>
      <c r="L1035" s="39">
        <v>0.44166666666666665</v>
      </c>
      <c r="M1035" s="37" t="s">
        <v>39</v>
      </c>
      <c r="N1035" s="37" t="s">
        <v>188</v>
      </c>
      <c r="O1035" s="37" t="s">
        <v>188</v>
      </c>
      <c r="P1035" s="37" t="s">
        <v>188</v>
      </c>
      <c r="Q1035" s="37">
        <v>4</v>
      </c>
      <c r="R1035" s="13" t="s">
        <v>55</v>
      </c>
      <c r="S1035" s="13" t="s">
        <v>63</v>
      </c>
      <c r="T1035" s="13" t="s">
        <v>42</v>
      </c>
      <c r="U1035" s="13" t="s">
        <v>52</v>
      </c>
      <c r="V1035" s="13" t="s">
        <v>42</v>
      </c>
      <c r="W1035" s="13" t="s">
        <v>66</v>
      </c>
      <c r="X1035" s="13" t="s">
        <v>47</v>
      </c>
      <c r="Y1035" s="13" t="s">
        <v>41</v>
      </c>
      <c r="Z1035" s="13" t="s">
        <v>41</v>
      </c>
      <c r="AA1035" s="13"/>
      <c r="AB1035" s="13">
        <v>0</v>
      </c>
      <c r="AC1035" s="72">
        <f t="shared" si="2260"/>
        <v>1</v>
      </c>
      <c r="AD1035" s="13">
        <v>0</v>
      </c>
      <c r="AE1035" s="72">
        <f t="shared" ref="AE1035" si="2286">VALUE(IF(AD1035=-2,0%,IF(AD1035=-1,50%,IF(AD1035=0,100%,IF(AD1035=1,50%,IF(AD1035=2,0%))))))</f>
        <v>1</v>
      </c>
      <c r="AF1035" s="13" t="s">
        <v>42</v>
      </c>
      <c r="AG1035" s="13">
        <v>0</v>
      </c>
      <c r="AH1035" s="13" t="s">
        <v>42</v>
      </c>
      <c r="AI1035" s="13">
        <f t="shared" si="2247"/>
        <v>0</v>
      </c>
      <c r="AJ1035" s="70">
        <f t="shared" si="2262"/>
        <v>1</v>
      </c>
      <c r="AK1035" s="59">
        <f t="shared" si="2263"/>
        <v>-1</v>
      </c>
      <c r="AL1035" s="70">
        <f t="shared" ref="AL1035" si="2287">VALUE(IF(AK1035=-3,0%,IF(AK1035=-2,33.3%,IF(AK1035=-1,66.6%,IF(AK1035=0,100%,IF(AK1035=1,66.6%,IF(AK1035=2,33.3%,IF(AK1035=3,0%))))))))</f>
        <v>0.66599999999999993</v>
      </c>
      <c r="AM1035" s="13" t="s">
        <v>41</v>
      </c>
      <c r="AN1035" s="13" t="s">
        <v>41</v>
      </c>
      <c r="AO1035" s="13"/>
      <c r="AP1035" s="13">
        <v>101.31965006729475</v>
      </c>
      <c r="AQ1035" s="13">
        <v>117.34261838440112</v>
      </c>
      <c r="AR1035" s="13">
        <v>125.13020833333333</v>
      </c>
      <c r="AS1035" s="13">
        <v>148.05555555555554</v>
      </c>
      <c r="AT1035" s="36">
        <v>260.2</v>
      </c>
      <c r="AU1035" s="36" t="str">
        <f t="shared" si="2265"/>
        <v>2</v>
      </c>
      <c r="AV1035" s="36">
        <v>27.860007178749957</v>
      </c>
      <c r="AW1035" s="36">
        <v>240.5</v>
      </c>
      <c r="AX1035" s="36">
        <v>279.89999999999998</v>
      </c>
      <c r="AY1035" s="36">
        <v>459.77931889999996</v>
      </c>
      <c r="AZ1035" s="36" t="str">
        <f t="shared" si="2266"/>
        <v>3</v>
      </c>
      <c r="BA1035" s="36">
        <v>18.613516303597315</v>
      </c>
      <c r="BB1035" s="36">
        <v>446.61757529999994</v>
      </c>
      <c r="BC1035" s="36">
        <v>472.94106249999999</v>
      </c>
      <c r="BD1035" s="36">
        <v>124000.82500000001</v>
      </c>
      <c r="BE1035" s="36" t="s">
        <v>50</v>
      </c>
      <c r="BF1035" s="36">
        <v>93689.5</v>
      </c>
      <c r="BG1035" s="36">
        <v>209423.6</v>
      </c>
      <c r="BH1035" s="36">
        <v>354.8</v>
      </c>
      <c r="BI1035" s="36">
        <v>161.64461017924489</v>
      </c>
      <c r="BJ1035" s="36">
        <v>240.5</v>
      </c>
      <c r="BK1035" s="36">
        <v>469.1</v>
      </c>
      <c r="BL1035" s="36">
        <v>472.95759724999994</v>
      </c>
      <c r="BM1035" s="36">
        <v>37.250416274895009</v>
      </c>
      <c r="BN1035" s="36">
        <v>446.61757529999994</v>
      </c>
      <c r="BO1035" s="36">
        <v>499.29761919999993</v>
      </c>
      <c r="BP1035" s="36">
        <v>100119.2</v>
      </c>
      <c r="BQ1035" s="36">
        <v>4148.6363629510861</v>
      </c>
      <c r="BR1035" s="36">
        <v>93689.5</v>
      </c>
      <c r="BS1035" s="36">
        <v>104711.8</v>
      </c>
      <c r="BT1035" s="36">
        <v>374.5</v>
      </c>
      <c r="BU1035" s="36">
        <v>189.50461735799473</v>
      </c>
      <c r="BV1035" s="36">
        <v>240.5</v>
      </c>
      <c r="BW1035" s="36">
        <v>508.5</v>
      </c>
      <c r="BX1035" s="36">
        <v>468.56920650000001</v>
      </c>
      <c r="BY1035" s="36">
        <v>31.044294559252471</v>
      </c>
      <c r="BZ1035" s="36">
        <v>446.61757529999994</v>
      </c>
      <c r="CA1035" s="36">
        <v>490.52083770000007</v>
      </c>
      <c r="CB1035" s="36">
        <v>133989.77499999997</v>
      </c>
      <c r="CC1035" s="36">
        <v>41423.8139799239</v>
      </c>
      <c r="CD1035" s="36">
        <v>93689.5</v>
      </c>
      <c r="CE1035" s="36">
        <v>198401.3</v>
      </c>
      <c r="CF1035" s="36"/>
      <c r="CG1035" s="40">
        <v>25.186</v>
      </c>
      <c r="CH1035" s="40">
        <v>60.509</v>
      </c>
      <c r="CI1035" s="40"/>
      <c r="CL1035" s="5" t="str">
        <f t="shared" si="2271"/>
        <v>1_1_3</v>
      </c>
      <c r="CM1035" s="95" t="str">
        <f t="shared" si="2272"/>
        <v>2J</v>
      </c>
      <c r="CN1035" s="96">
        <f t="shared" si="2259"/>
        <v>54</v>
      </c>
      <c r="CO1035" s="96" t="str">
        <f t="shared" si="2267"/>
        <v>0.666_1_3</v>
      </c>
      <c r="CP1035" s="95" t="str">
        <f t="shared" si="2275"/>
        <v>2G</v>
      </c>
      <c r="CQ1035" s="5">
        <f t="shared" si="2268"/>
        <v>27</v>
      </c>
      <c r="CV1035" s="87"/>
      <c r="CW1035" s="87"/>
      <c r="CX1035" s="87"/>
      <c r="CY1035" s="87"/>
      <c r="CZ1035" s="87"/>
    </row>
    <row r="1036" spans="1:104" s="5" customFormat="1">
      <c r="A1036" s="13" t="s">
        <v>511</v>
      </c>
      <c r="B1036" s="13">
        <v>3</v>
      </c>
      <c r="C1036" s="13">
        <v>6</v>
      </c>
      <c r="D1036" s="13" t="s">
        <v>73</v>
      </c>
      <c r="E1036" s="35" t="s">
        <v>464</v>
      </c>
      <c r="F1036" s="13" t="s">
        <v>36</v>
      </c>
      <c r="G1036" s="36">
        <v>1053830805</v>
      </c>
      <c r="H1036" s="13"/>
      <c r="I1036" s="37">
        <v>25</v>
      </c>
      <c r="J1036" s="37" t="s">
        <v>38</v>
      </c>
      <c r="K1036" s="38">
        <v>43538</v>
      </c>
      <c r="L1036" s="39">
        <v>0.45277777777777778</v>
      </c>
      <c r="M1036" s="37" t="s">
        <v>39</v>
      </c>
      <c r="N1036" s="37" t="s">
        <v>188</v>
      </c>
      <c r="O1036" s="37" t="s">
        <v>188</v>
      </c>
      <c r="P1036" s="37" t="s">
        <v>188</v>
      </c>
      <c r="Q1036" s="37">
        <v>5</v>
      </c>
      <c r="R1036" s="13" t="s">
        <v>62</v>
      </c>
      <c r="S1036" s="13" t="s">
        <v>127</v>
      </c>
      <c r="T1036" s="13" t="s">
        <v>42</v>
      </c>
      <c r="U1036" s="13" t="s">
        <v>52</v>
      </c>
      <c r="V1036" s="13" t="s">
        <v>42</v>
      </c>
      <c r="W1036" s="13" t="s">
        <v>66</v>
      </c>
      <c r="X1036" s="13" t="s">
        <v>76</v>
      </c>
      <c r="Y1036" s="13" t="s">
        <v>41</v>
      </c>
      <c r="Z1036" s="13" t="s">
        <v>41</v>
      </c>
      <c r="AA1036" s="13"/>
      <c r="AB1036" s="13">
        <v>1</v>
      </c>
      <c r="AC1036" s="72">
        <f t="shared" si="2260"/>
        <v>0.5</v>
      </c>
      <c r="AD1036" s="13">
        <v>-1</v>
      </c>
      <c r="AE1036" s="72">
        <f t="shared" ref="AE1036" si="2288">VALUE(IF(AD1036=-2,0%,IF(AD1036=-1,50%,IF(AD1036=0,100%,IF(AD1036=1,50%,IF(AD1036=2,0%))))))</f>
        <v>0.5</v>
      </c>
      <c r="AF1036" s="13" t="s">
        <v>42</v>
      </c>
      <c r="AG1036" s="13">
        <v>0</v>
      </c>
      <c r="AH1036" s="13" t="s">
        <v>42</v>
      </c>
      <c r="AI1036" s="13">
        <f t="shared" si="2247"/>
        <v>0</v>
      </c>
      <c r="AJ1036" s="70">
        <f t="shared" si="2262"/>
        <v>1</v>
      </c>
      <c r="AK1036" s="59">
        <f t="shared" si="2263"/>
        <v>0</v>
      </c>
      <c r="AL1036" s="70">
        <f t="shared" ref="AL1036" si="2289">VALUE(IF(AK1036=-3,0%,IF(AK1036=-2,33.3%,IF(AK1036=-1,66.6%,IF(AK1036=0,100%,IF(AK1036=1,66.6%,IF(AK1036=2,33.3%,IF(AK1036=3,0%))))))))</f>
        <v>1</v>
      </c>
      <c r="AM1036" s="13" t="s">
        <v>41</v>
      </c>
      <c r="AN1036" s="13" t="s">
        <v>41</v>
      </c>
      <c r="AO1036" s="13"/>
      <c r="AP1036" s="13">
        <v>101.31965006729475</v>
      </c>
      <c r="AQ1036" s="13">
        <v>117.34261838440112</v>
      </c>
      <c r="AR1036" s="13">
        <v>125.13020833333333</v>
      </c>
      <c r="AS1036" s="13">
        <v>148.05555555555554</v>
      </c>
      <c r="AT1036" s="36">
        <v>43.35</v>
      </c>
      <c r="AU1036" s="36" t="str">
        <f t="shared" si="2265"/>
        <v>1</v>
      </c>
      <c r="AV1036" s="36">
        <v>33.446150750123699</v>
      </c>
      <c r="AW1036" s="36">
        <v>19.7</v>
      </c>
      <c r="AX1036" s="36">
        <v>67</v>
      </c>
      <c r="AY1036" s="36">
        <v>499.2932505</v>
      </c>
      <c r="AZ1036" s="36" t="str">
        <f t="shared" si="2266"/>
        <v>3</v>
      </c>
      <c r="BA1036" s="36">
        <v>12.406065156495234</v>
      </c>
      <c r="BB1036" s="36">
        <v>490.52083770000007</v>
      </c>
      <c r="BC1036" s="36">
        <v>508.06566329999993</v>
      </c>
      <c r="BD1036" s="36">
        <v>203912.44999999998</v>
      </c>
      <c r="BE1036" s="36" t="s">
        <v>50</v>
      </c>
      <c r="BF1036" s="36">
        <v>187379</v>
      </c>
      <c r="BG1036" s="36">
        <v>209423.6</v>
      </c>
      <c r="BH1036" s="36">
        <v>102.5</v>
      </c>
      <c r="BI1036" s="36">
        <v>117.09688296449227</v>
      </c>
      <c r="BJ1036" s="36">
        <v>19.7</v>
      </c>
      <c r="BK1036" s="36">
        <v>185.3</v>
      </c>
      <c r="BL1036" s="36">
        <v>481.73095010000003</v>
      </c>
      <c r="BM1036" s="36">
        <v>12.430778255655156</v>
      </c>
      <c r="BN1036" s="36">
        <v>472.94106249999999</v>
      </c>
      <c r="BO1036" s="36">
        <v>490.52083770000007</v>
      </c>
      <c r="BP1036" s="36">
        <v>171764.08333333334</v>
      </c>
      <c r="BQ1036" s="36">
        <v>47333.890592150427</v>
      </c>
      <c r="BR1036" s="36">
        <v>115734.1</v>
      </c>
      <c r="BS1036" s="36">
        <v>220445.9</v>
      </c>
      <c r="BT1036" s="36">
        <v>149.79999999999998</v>
      </c>
      <c r="BU1036" s="36">
        <v>183.98918446473965</v>
      </c>
      <c r="BV1036" s="36">
        <v>19.7</v>
      </c>
      <c r="BW1036" s="36">
        <v>279.89999999999998</v>
      </c>
      <c r="BX1036" s="36">
        <v>472.97938545</v>
      </c>
      <c r="BY1036" s="36">
        <v>24.80735967567011</v>
      </c>
      <c r="BZ1036" s="36">
        <v>455.43793319999997</v>
      </c>
      <c r="CA1036" s="36">
        <v>490.52083770000007</v>
      </c>
      <c r="CB1036" s="36">
        <v>155345.46875</v>
      </c>
      <c r="CC1036" s="36">
        <v>45098.053731910593</v>
      </c>
      <c r="CD1036" s="36">
        <v>93689.5</v>
      </c>
      <c r="CE1036" s="36">
        <v>220445.9</v>
      </c>
      <c r="CF1036" s="36"/>
      <c r="CG1036" s="40">
        <v>25.452999999999999</v>
      </c>
      <c r="CH1036" s="40">
        <v>59.811</v>
      </c>
      <c r="CI1036" s="40"/>
      <c r="CL1036" s="5" t="str">
        <f t="shared" si="2271"/>
        <v>1_0.5_3</v>
      </c>
      <c r="CM1036" s="95" t="str">
        <f t="shared" si="2272"/>
        <v>2I</v>
      </c>
      <c r="CN1036" s="96">
        <f t="shared" si="2259"/>
        <v>35</v>
      </c>
      <c r="CO1036" s="96" t="str">
        <f t="shared" si="2267"/>
        <v>1_0.5_3</v>
      </c>
      <c r="CP1036" s="95" t="str">
        <f t="shared" si="2275"/>
        <v>2I</v>
      </c>
      <c r="CQ1036" s="5">
        <f t="shared" si="2268"/>
        <v>27</v>
      </c>
      <c r="CV1036" s="87"/>
      <c r="CW1036" s="87"/>
      <c r="CX1036" s="87"/>
      <c r="CY1036" s="87"/>
      <c r="CZ1036" s="87"/>
    </row>
    <row r="1037" spans="1:104" s="5" customFormat="1">
      <c r="A1037" s="13" t="s">
        <v>511</v>
      </c>
      <c r="B1037" s="13">
        <v>3</v>
      </c>
      <c r="C1037" s="13">
        <v>7</v>
      </c>
      <c r="D1037" s="13" t="s">
        <v>78</v>
      </c>
      <c r="E1037" s="35" t="s">
        <v>465</v>
      </c>
      <c r="F1037" s="13" t="s">
        <v>36</v>
      </c>
      <c r="G1037" s="36">
        <v>1053853889</v>
      </c>
      <c r="H1037" s="13"/>
      <c r="I1037" s="37">
        <v>22</v>
      </c>
      <c r="J1037" s="37" t="s">
        <v>70</v>
      </c>
      <c r="K1037" s="38">
        <v>43538</v>
      </c>
      <c r="L1037" s="39">
        <v>0.40972222222222227</v>
      </c>
      <c r="M1037" s="37" t="s">
        <v>39</v>
      </c>
      <c r="N1037" s="37" t="s">
        <v>190</v>
      </c>
      <c r="O1037" s="37" t="s">
        <v>190</v>
      </c>
      <c r="P1037" s="37" t="s">
        <v>190</v>
      </c>
      <c r="Q1037" s="37">
        <v>1</v>
      </c>
      <c r="R1037" s="13" t="s">
        <v>55</v>
      </c>
      <c r="S1037" s="13" t="s">
        <v>127</v>
      </c>
      <c r="T1037" s="13" t="s">
        <v>42</v>
      </c>
      <c r="U1037" s="13" t="s">
        <v>45</v>
      </c>
      <c r="V1037" s="13" t="s">
        <v>41</v>
      </c>
      <c r="W1037" s="13" t="s">
        <v>72</v>
      </c>
      <c r="X1037" s="13" t="s">
        <v>106</v>
      </c>
      <c r="Y1037" s="13" t="s">
        <v>41</v>
      </c>
      <c r="Z1037" s="13" t="s">
        <v>41</v>
      </c>
      <c r="AA1037" s="13"/>
      <c r="AB1037" s="13">
        <v>0</v>
      </c>
      <c r="AC1037" s="72">
        <f t="shared" si="2260"/>
        <v>1</v>
      </c>
      <c r="AD1037" s="13">
        <v>-1</v>
      </c>
      <c r="AE1037" s="72">
        <f t="shared" ref="AE1037" si="2290">VALUE(IF(AD1037=-2,0%,IF(AD1037=-1,50%,IF(AD1037=0,100%,IF(AD1037=1,50%,IF(AD1037=2,0%))))))</f>
        <v>0.5</v>
      </c>
      <c r="AF1037" s="13" t="s">
        <v>42</v>
      </c>
      <c r="AG1037" s="13">
        <v>1</v>
      </c>
      <c r="AH1037" s="13" t="s">
        <v>41</v>
      </c>
      <c r="AI1037" s="13">
        <f t="shared" si="2247"/>
        <v>-1</v>
      </c>
      <c r="AJ1037" s="70">
        <f t="shared" si="2262"/>
        <v>0.66599999999999993</v>
      </c>
      <c r="AK1037" s="59">
        <f t="shared" si="2263"/>
        <v>1</v>
      </c>
      <c r="AL1037" s="70">
        <f t="shared" ref="AL1037" si="2291">VALUE(IF(AK1037=-3,0%,IF(AK1037=-2,33.3%,IF(AK1037=-1,66.6%,IF(AK1037=0,100%,IF(AK1037=1,66.6%,IF(AK1037=2,33.3%,IF(AK1037=3,0%))))))))</f>
        <v>0.66599999999999993</v>
      </c>
      <c r="AM1037" s="13" t="s">
        <v>41</v>
      </c>
      <c r="AN1037" s="13" t="s">
        <v>41</v>
      </c>
      <c r="AO1037" s="13"/>
      <c r="AP1037" s="13">
        <v>101.31965006729475</v>
      </c>
      <c r="AQ1037" s="13">
        <v>117.34261838440112</v>
      </c>
      <c r="AR1037" s="13">
        <v>125.13020833333333</v>
      </c>
      <c r="AS1037" s="13">
        <v>148.05555555555554</v>
      </c>
      <c r="AT1037" s="36">
        <v>1101.90672275</v>
      </c>
      <c r="AU1037" s="36" t="str">
        <f t="shared" si="2265"/>
        <v>5</v>
      </c>
      <c r="AV1037" s="36">
        <v>134.47569699506798</v>
      </c>
      <c r="AW1037" s="36">
        <v>1006.8180455</v>
      </c>
      <c r="AX1037" s="36">
        <v>1196.9954</v>
      </c>
      <c r="AY1037" s="36">
        <v>1144.3477316000001</v>
      </c>
      <c r="AZ1037" s="36" t="str">
        <f t="shared" si="2266"/>
        <v>5</v>
      </c>
      <c r="BA1037" s="36">
        <v>197.40779202508415</v>
      </c>
      <c r="BB1037" s="36">
        <v>1004.7593432000001</v>
      </c>
      <c r="BC1037" s="36">
        <v>1283.9361200000001</v>
      </c>
      <c r="BD1037" s="36">
        <v>73022.7</v>
      </c>
      <c r="BE1037" s="36" t="s">
        <v>50</v>
      </c>
      <c r="BF1037" s="36">
        <v>68889.3</v>
      </c>
      <c r="BG1037" s="36">
        <v>74400.5</v>
      </c>
      <c r="BH1037" s="36">
        <v>1060.06510475</v>
      </c>
      <c r="BI1037" s="36">
        <v>193.64868064230197</v>
      </c>
      <c r="BJ1037" s="36">
        <v>923.13480950000007</v>
      </c>
      <c r="BK1037" s="36">
        <v>1196.9954</v>
      </c>
      <c r="BL1037" s="36">
        <v>1101.8013380000002</v>
      </c>
      <c r="BM1037" s="36">
        <v>137.23810516589936</v>
      </c>
      <c r="BN1037" s="36">
        <v>1004.7593432000001</v>
      </c>
      <c r="BO1037" s="36">
        <v>1198.8433328000001</v>
      </c>
      <c r="BP1037" s="36">
        <v>68889.333333333328</v>
      </c>
      <c r="BQ1037" s="36">
        <v>3896.9644661796269</v>
      </c>
      <c r="BR1037" s="36">
        <v>63378.2</v>
      </c>
      <c r="BS1037" s="36">
        <v>74400.5</v>
      </c>
      <c r="BT1037" s="36">
        <v>1068.426336</v>
      </c>
      <c r="BU1037" s="36">
        <v>181.8241140104156</v>
      </c>
      <c r="BV1037" s="36">
        <v>939.85727200000008</v>
      </c>
      <c r="BW1037" s="36">
        <v>1196.9954</v>
      </c>
      <c r="BX1037" s="36">
        <v>1095.7172556999999</v>
      </c>
      <c r="BY1037" s="36">
        <v>128.63391346264513</v>
      </c>
      <c r="BZ1037" s="36">
        <v>1004.7593432000001</v>
      </c>
      <c r="CA1037" s="36">
        <v>1186.6751681999999</v>
      </c>
      <c r="CB1037" s="36">
        <v>66305.974999999991</v>
      </c>
      <c r="CC1037" s="36">
        <v>6240.7445559537755</v>
      </c>
      <c r="CD1037" s="36">
        <v>57867</v>
      </c>
      <c r="CE1037" s="36">
        <v>77156.100000000006</v>
      </c>
      <c r="CF1037" s="36"/>
      <c r="CG1037" s="40">
        <v>23.640999999999998</v>
      </c>
      <c r="CH1037" s="40">
        <v>63.164999999999999</v>
      </c>
      <c r="CI1037" s="40"/>
      <c r="CL1037" s="5" t="str">
        <f t="shared" si="2271"/>
        <v>0.666_1_5</v>
      </c>
      <c r="CM1037" s="95" t="str">
        <f t="shared" si="2272"/>
        <v>3E</v>
      </c>
      <c r="CN1037" s="96">
        <f t="shared" si="2259"/>
        <v>13</v>
      </c>
      <c r="CO1037" s="96" t="str">
        <f t="shared" si="2267"/>
        <v>0.666_0.5_5</v>
      </c>
      <c r="CP1037" s="95" t="str">
        <f t="shared" si="2275"/>
        <v>3D</v>
      </c>
      <c r="CQ1037" s="5">
        <f t="shared" si="2268"/>
        <v>8</v>
      </c>
      <c r="CV1037" s="87"/>
      <c r="CW1037" s="87"/>
      <c r="CX1037" s="87"/>
      <c r="CY1037" s="87"/>
      <c r="CZ1037" s="87"/>
    </row>
    <row r="1038" spans="1:104" s="5" customFormat="1">
      <c r="A1038" s="13" t="s">
        <v>511</v>
      </c>
      <c r="B1038" s="13">
        <v>3</v>
      </c>
      <c r="C1038" s="13">
        <v>7</v>
      </c>
      <c r="D1038" s="13" t="s">
        <v>78</v>
      </c>
      <c r="E1038" s="35" t="s">
        <v>465</v>
      </c>
      <c r="F1038" s="13" t="s">
        <v>36</v>
      </c>
      <c r="G1038" s="36">
        <v>1053853889</v>
      </c>
      <c r="H1038" s="13"/>
      <c r="I1038" s="37">
        <v>22</v>
      </c>
      <c r="J1038" s="37" t="s">
        <v>70</v>
      </c>
      <c r="K1038" s="38">
        <v>43538</v>
      </c>
      <c r="L1038" s="39">
        <v>0.4201388888888889</v>
      </c>
      <c r="M1038" s="37" t="s">
        <v>39</v>
      </c>
      <c r="N1038" s="37" t="s">
        <v>190</v>
      </c>
      <c r="O1038" s="37" t="s">
        <v>190</v>
      </c>
      <c r="P1038" s="37" t="s">
        <v>190</v>
      </c>
      <c r="Q1038" s="37">
        <v>2</v>
      </c>
      <c r="R1038" s="13" t="s">
        <v>55</v>
      </c>
      <c r="S1038" s="13" t="s">
        <v>127</v>
      </c>
      <c r="T1038" s="13" t="s">
        <v>42</v>
      </c>
      <c r="U1038" s="13" t="s">
        <v>45</v>
      </c>
      <c r="V1038" s="13" t="s">
        <v>41</v>
      </c>
      <c r="W1038" s="13" t="s">
        <v>66</v>
      </c>
      <c r="X1038" s="13" t="s">
        <v>106</v>
      </c>
      <c r="Y1038" s="13" t="s">
        <v>41</v>
      </c>
      <c r="Z1038" s="13" t="s">
        <v>41</v>
      </c>
      <c r="AA1038" s="13"/>
      <c r="AB1038" s="13">
        <v>0</v>
      </c>
      <c r="AC1038" s="72">
        <f t="shared" si="2260"/>
        <v>1</v>
      </c>
      <c r="AD1038" s="13">
        <v>-1</v>
      </c>
      <c r="AE1038" s="72">
        <f t="shared" ref="AE1038" si="2292">VALUE(IF(AD1038=-2,0%,IF(AD1038=-1,50%,IF(AD1038=0,100%,IF(AD1038=1,50%,IF(AD1038=2,0%))))))</f>
        <v>0.5</v>
      </c>
      <c r="AF1038" s="13" t="s">
        <v>42</v>
      </c>
      <c r="AG1038" s="13">
        <v>1</v>
      </c>
      <c r="AH1038" s="13" t="s">
        <v>41</v>
      </c>
      <c r="AI1038" s="13">
        <f t="shared" si="2247"/>
        <v>0</v>
      </c>
      <c r="AJ1038" s="70">
        <f t="shared" si="2262"/>
        <v>1</v>
      </c>
      <c r="AK1038" s="59">
        <f t="shared" si="2263"/>
        <v>1</v>
      </c>
      <c r="AL1038" s="70">
        <f t="shared" ref="AL1038" si="2293">VALUE(IF(AK1038=-3,0%,IF(AK1038=-2,33.3%,IF(AK1038=-1,66.6%,IF(AK1038=0,100%,IF(AK1038=1,66.6%,IF(AK1038=2,33.3%,IF(AK1038=3,0%))))))))</f>
        <v>0.66599999999999993</v>
      </c>
      <c r="AM1038" s="13" t="s">
        <v>41</v>
      </c>
      <c r="AN1038" s="13" t="s">
        <v>41</v>
      </c>
      <c r="AO1038" s="13"/>
      <c r="AP1038" s="13">
        <v>101.31965006729475</v>
      </c>
      <c r="AQ1038" s="13">
        <v>117.34261838440112</v>
      </c>
      <c r="AR1038" s="13">
        <v>125.13020833333333</v>
      </c>
      <c r="AS1038" s="13">
        <v>148.05555555555554</v>
      </c>
      <c r="AT1038" s="36">
        <v>937.91485149999994</v>
      </c>
      <c r="AU1038" s="36" t="str">
        <f t="shared" si="2265"/>
        <v>4</v>
      </c>
      <c r="AV1038" s="36">
        <v>296.6757208126055</v>
      </c>
      <c r="AW1038" s="36">
        <v>728.13343750000001</v>
      </c>
      <c r="AX1038" s="36">
        <v>1147.6962655</v>
      </c>
      <c r="AY1038" s="36">
        <v>1314.4460900000001</v>
      </c>
      <c r="AZ1038" s="36" t="str">
        <f t="shared" si="2266"/>
        <v>5</v>
      </c>
      <c r="BA1038" s="36">
        <v>163.48698707996402</v>
      </c>
      <c r="BB1038" s="36">
        <v>1198.8433328000001</v>
      </c>
      <c r="BC1038" s="36">
        <v>1430.0488472000002</v>
      </c>
      <c r="BD1038" s="36">
        <v>95067.324999999997</v>
      </c>
      <c r="BE1038" s="36" t="s">
        <v>50</v>
      </c>
      <c r="BF1038" s="36">
        <v>66133.8</v>
      </c>
      <c r="BG1038" s="36">
        <v>110223</v>
      </c>
      <c r="BH1038" s="36">
        <v>838.19793750000008</v>
      </c>
      <c r="BI1038" s="36">
        <v>155.65470863581362</v>
      </c>
      <c r="BJ1038" s="36">
        <v>728.13343750000001</v>
      </c>
      <c r="BK1038" s="36">
        <v>948.26243750000015</v>
      </c>
      <c r="BL1038" s="36">
        <v>1120.0012553000001</v>
      </c>
      <c r="BM1038" s="36">
        <v>111.49953528617074</v>
      </c>
      <c r="BN1038" s="36">
        <v>1041.1591778</v>
      </c>
      <c r="BO1038" s="36">
        <v>1198.8433328000001</v>
      </c>
      <c r="BP1038" s="36">
        <v>58785.566666666658</v>
      </c>
      <c r="BQ1038" s="36">
        <v>4148.645219185014</v>
      </c>
      <c r="BR1038" s="36">
        <v>55111.5</v>
      </c>
      <c r="BS1038" s="36">
        <v>66133.8</v>
      </c>
      <c r="BT1038" s="36">
        <v>962.56441874999996</v>
      </c>
      <c r="BU1038" s="36">
        <v>331.53547312418311</v>
      </c>
      <c r="BV1038" s="36">
        <v>728.13343750000001</v>
      </c>
      <c r="BW1038" s="36">
        <v>1196.9954</v>
      </c>
      <c r="BX1038" s="36">
        <v>1101.8013380000002</v>
      </c>
      <c r="BY1038" s="36">
        <v>137.23810516589936</v>
      </c>
      <c r="BZ1038" s="36">
        <v>1004.7593432000001</v>
      </c>
      <c r="CA1038" s="36">
        <v>1198.8433328000001</v>
      </c>
      <c r="CB1038" s="36">
        <v>74744.937500000015</v>
      </c>
      <c r="CC1038" s="36">
        <v>21151.015142757664</v>
      </c>
      <c r="CD1038" s="36">
        <v>55111.5</v>
      </c>
      <c r="CE1038" s="36">
        <v>132267.5</v>
      </c>
      <c r="CF1038" s="36"/>
      <c r="CG1038" s="40">
        <v>24.122</v>
      </c>
      <c r="CH1038" s="40">
        <v>62.697000000000003</v>
      </c>
      <c r="CI1038" s="40"/>
      <c r="CL1038" s="5" t="str">
        <f t="shared" si="2271"/>
        <v>1_1_5</v>
      </c>
      <c r="CM1038" s="95" t="str">
        <f t="shared" si="2272"/>
        <v>3H</v>
      </c>
      <c r="CN1038" s="96">
        <f t="shared" si="2259"/>
        <v>30</v>
      </c>
      <c r="CO1038" s="96" t="str">
        <f t="shared" si="2267"/>
        <v>0.666_0.5_5</v>
      </c>
      <c r="CP1038" s="95" t="str">
        <f t="shared" si="2275"/>
        <v>3D</v>
      </c>
      <c r="CQ1038" s="5">
        <f t="shared" si="2268"/>
        <v>8</v>
      </c>
      <c r="CV1038" s="87"/>
      <c r="CW1038" s="87"/>
      <c r="CX1038" s="87"/>
      <c r="CY1038" s="87"/>
      <c r="CZ1038" s="87"/>
    </row>
    <row r="1039" spans="1:104" s="5" customFormat="1">
      <c r="A1039" s="13" t="s">
        <v>511</v>
      </c>
      <c r="B1039" s="13">
        <v>3</v>
      </c>
      <c r="C1039" s="13">
        <v>7</v>
      </c>
      <c r="D1039" s="13" t="s">
        <v>78</v>
      </c>
      <c r="E1039" s="35" t="s">
        <v>465</v>
      </c>
      <c r="F1039" s="13" t="s">
        <v>36</v>
      </c>
      <c r="G1039" s="36">
        <v>1053853889</v>
      </c>
      <c r="H1039" s="13"/>
      <c r="I1039" s="37">
        <v>22</v>
      </c>
      <c r="J1039" s="37" t="s">
        <v>70</v>
      </c>
      <c r="K1039" s="38">
        <v>43538</v>
      </c>
      <c r="L1039" s="39">
        <v>0.43124999999999997</v>
      </c>
      <c r="M1039" s="37" t="s">
        <v>39</v>
      </c>
      <c r="N1039" s="37" t="s">
        <v>190</v>
      </c>
      <c r="O1039" s="37" t="s">
        <v>190</v>
      </c>
      <c r="P1039" s="37" t="s">
        <v>190</v>
      </c>
      <c r="Q1039" s="37">
        <v>3</v>
      </c>
      <c r="R1039" s="13" t="s">
        <v>55</v>
      </c>
      <c r="S1039" s="13" t="s">
        <v>63</v>
      </c>
      <c r="T1039" s="13" t="s">
        <v>42</v>
      </c>
      <c r="U1039" s="13" t="s">
        <v>45</v>
      </c>
      <c r="V1039" s="13" t="s">
        <v>41</v>
      </c>
      <c r="W1039" s="13" t="s">
        <v>72</v>
      </c>
      <c r="X1039" s="13" t="s">
        <v>106</v>
      </c>
      <c r="Y1039" s="13" t="s">
        <v>41</v>
      </c>
      <c r="Z1039" s="13" t="s">
        <v>41</v>
      </c>
      <c r="AA1039" s="13"/>
      <c r="AB1039" s="13">
        <v>0</v>
      </c>
      <c r="AC1039" s="72">
        <f t="shared" si="2260"/>
        <v>1</v>
      </c>
      <c r="AD1039" s="13">
        <v>0</v>
      </c>
      <c r="AE1039" s="72">
        <f t="shared" ref="AE1039" si="2294">VALUE(IF(AD1039=-2,0%,IF(AD1039=-1,50%,IF(AD1039=0,100%,IF(AD1039=1,50%,IF(AD1039=2,0%))))))</f>
        <v>1</v>
      </c>
      <c r="AF1039" s="13" t="s">
        <v>42</v>
      </c>
      <c r="AG1039" s="13">
        <v>1</v>
      </c>
      <c r="AH1039" s="13" t="s">
        <v>41</v>
      </c>
      <c r="AI1039" s="13">
        <f t="shared" si="2247"/>
        <v>-1</v>
      </c>
      <c r="AJ1039" s="70">
        <f t="shared" si="2262"/>
        <v>0.66599999999999993</v>
      </c>
      <c r="AK1039" s="59">
        <f t="shared" si="2263"/>
        <v>1</v>
      </c>
      <c r="AL1039" s="70">
        <f t="shared" ref="AL1039" si="2295">VALUE(IF(AK1039=-3,0%,IF(AK1039=-2,33.3%,IF(AK1039=-1,66.6%,IF(AK1039=0,100%,IF(AK1039=1,66.6%,IF(AK1039=2,33.3%,IF(AK1039=3,0%))))))))</f>
        <v>0.66599999999999993</v>
      </c>
      <c r="AM1039" s="13" t="s">
        <v>41</v>
      </c>
      <c r="AN1039" s="13" t="s">
        <v>41</v>
      </c>
      <c r="AO1039" s="13"/>
      <c r="AP1039" s="13">
        <v>101.31965006729475</v>
      </c>
      <c r="AQ1039" s="13">
        <v>117.34261838440112</v>
      </c>
      <c r="AR1039" s="13">
        <v>125.13020833333333</v>
      </c>
      <c r="AS1039" s="13">
        <v>148.05555555555554</v>
      </c>
      <c r="AT1039" s="36">
        <v>1303.4283347500002</v>
      </c>
      <c r="AU1039" s="36" t="str">
        <f t="shared" si="2265"/>
        <v>5</v>
      </c>
      <c r="AV1039" s="36">
        <v>395.84671607916022</v>
      </c>
      <c r="AW1039" s="36">
        <v>1023.5224375000001</v>
      </c>
      <c r="AX1039" s="36">
        <v>1583.3342320000004</v>
      </c>
      <c r="AY1039" s="36">
        <v>1729.4168356</v>
      </c>
      <c r="AZ1039" s="36" t="str">
        <f t="shared" si="2266"/>
        <v>5</v>
      </c>
      <c r="BA1039" s="36">
        <v>43.298574436840106</v>
      </c>
      <c r="BB1039" s="36">
        <v>1698.8001199999999</v>
      </c>
      <c r="BC1039" s="36">
        <v>1760.0335512000001</v>
      </c>
      <c r="BD1039" s="36">
        <v>187379</v>
      </c>
      <c r="BE1039" s="36" t="s">
        <v>50</v>
      </c>
      <c r="BF1039" s="36">
        <v>176356.7</v>
      </c>
      <c r="BG1039" s="36">
        <v>198401.3</v>
      </c>
      <c r="BH1039" s="36">
        <v>1523.7632050000002</v>
      </c>
      <c r="BI1039" s="36">
        <v>84.246154307893931</v>
      </c>
      <c r="BJ1039" s="36">
        <v>1464.1921780000002</v>
      </c>
      <c r="BK1039" s="36">
        <v>1583.3342320000004</v>
      </c>
      <c r="BL1039" s="36">
        <v>1662.0855289000001</v>
      </c>
      <c r="BM1039" s="36">
        <v>51.922272670602219</v>
      </c>
      <c r="BN1039" s="36">
        <v>1625.3709378000003</v>
      </c>
      <c r="BO1039" s="36">
        <v>1698.8001199999999</v>
      </c>
      <c r="BP1039" s="36">
        <v>117571.14999999998</v>
      </c>
      <c r="BQ1039" s="36">
        <v>29712.522348313043</v>
      </c>
      <c r="BR1039" s="36">
        <v>93689.5</v>
      </c>
      <c r="BS1039" s="36">
        <v>176356.7</v>
      </c>
      <c r="BT1039" s="36">
        <v>1369.6399770000003</v>
      </c>
      <c r="BU1039" s="36">
        <v>302.20931362221415</v>
      </c>
      <c r="BV1039" s="36">
        <v>1155.9457219999999</v>
      </c>
      <c r="BW1039" s="36">
        <v>1583.3342320000004</v>
      </c>
      <c r="BX1039" s="36">
        <v>1607.1362564000001</v>
      </c>
      <c r="BY1039" s="36">
        <v>129.63227908263733</v>
      </c>
      <c r="BZ1039" s="36">
        <v>1515.4723928000001</v>
      </c>
      <c r="CA1039" s="36">
        <v>1698.8001199999999</v>
      </c>
      <c r="CB1039" s="36">
        <v>122967.49375000001</v>
      </c>
      <c r="CC1039" s="36">
        <v>30233.965506418212</v>
      </c>
      <c r="CD1039" s="36">
        <v>88178.4</v>
      </c>
      <c r="CE1039" s="36">
        <v>176356.7</v>
      </c>
      <c r="CF1039" s="36"/>
      <c r="CG1039" s="40">
        <v>24.581</v>
      </c>
      <c r="CH1039" s="40">
        <v>62.1</v>
      </c>
      <c r="CI1039" s="40"/>
      <c r="CL1039" s="5" t="str">
        <f t="shared" si="2271"/>
        <v>0.666_1_5</v>
      </c>
      <c r="CM1039" s="95" t="str">
        <f t="shared" si="2272"/>
        <v>3E</v>
      </c>
      <c r="CN1039" s="96">
        <f t="shared" si="2259"/>
        <v>13</v>
      </c>
      <c r="CO1039" s="96" t="str">
        <f t="shared" si="2267"/>
        <v>0.666_1_5</v>
      </c>
      <c r="CP1039" s="95" t="str">
        <f t="shared" si="2275"/>
        <v>3E</v>
      </c>
      <c r="CQ1039" s="5">
        <f t="shared" si="2268"/>
        <v>19</v>
      </c>
      <c r="CV1039" s="87"/>
      <c r="CW1039" s="87"/>
      <c r="CX1039" s="87"/>
      <c r="CY1039" s="87"/>
      <c r="CZ1039" s="87"/>
    </row>
    <row r="1040" spans="1:104" s="5" customFormat="1">
      <c r="A1040" s="13" t="s">
        <v>511</v>
      </c>
      <c r="B1040" s="13">
        <v>3</v>
      </c>
      <c r="C1040" s="13">
        <v>7</v>
      </c>
      <c r="D1040" s="13" t="s">
        <v>78</v>
      </c>
      <c r="E1040" s="35" t="s">
        <v>465</v>
      </c>
      <c r="F1040" s="13" t="s">
        <v>36</v>
      </c>
      <c r="G1040" s="36">
        <v>1053853889</v>
      </c>
      <c r="H1040" s="13"/>
      <c r="I1040" s="37">
        <v>22</v>
      </c>
      <c r="J1040" s="37" t="s">
        <v>70</v>
      </c>
      <c r="K1040" s="38">
        <v>43538</v>
      </c>
      <c r="L1040" s="39">
        <v>0.44166666666666665</v>
      </c>
      <c r="M1040" s="37" t="s">
        <v>39</v>
      </c>
      <c r="N1040" s="37" t="s">
        <v>190</v>
      </c>
      <c r="O1040" s="37" t="s">
        <v>190</v>
      </c>
      <c r="P1040" s="37" t="s">
        <v>190</v>
      </c>
      <c r="Q1040" s="37">
        <v>4</v>
      </c>
      <c r="R1040" s="13" t="s">
        <v>55</v>
      </c>
      <c r="S1040" s="13" t="s">
        <v>44</v>
      </c>
      <c r="T1040" s="13" t="s">
        <v>42</v>
      </c>
      <c r="U1040" s="13" t="s">
        <v>45</v>
      </c>
      <c r="V1040" s="13" t="s">
        <v>42</v>
      </c>
      <c r="W1040" s="13" t="s">
        <v>72</v>
      </c>
      <c r="X1040" s="13" t="s">
        <v>106</v>
      </c>
      <c r="Y1040" s="13" t="s">
        <v>41</v>
      </c>
      <c r="Z1040" s="13" t="s">
        <v>41</v>
      </c>
      <c r="AA1040" s="13"/>
      <c r="AB1040" s="13">
        <v>0</v>
      </c>
      <c r="AC1040" s="72">
        <f t="shared" si="2260"/>
        <v>1</v>
      </c>
      <c r="AD1040" s="13">
        <v>1</v>
      </c>
      <c r="AE1040" s="72">
        <f t="shared" ref="AE1040" si="2296">VALUE(IF(AD1040=-2,0%,IF(AD1040=-1,50%,IF(AD1040=0,100%,IF(AD1040=1,50%,IF(AD1040=2,0%))))))</f>
        <v>0.5</v>
      </c>
      <c r="AF1040" s="13" t="s">
        <v>42</v>
      </c>
      <c r="AG1040" s="13">
        <v>1</v>
      </c>
      <c r="AH1040" s="13" t="s">
        <v>42</v>
      </c>
      <c r="AI1040" s="13">
        <f t="shared" si="2247"/>
        <v>-1</v>
      </c>
      <c r="AJ1040" s="70">
        <f t="shared" si="2262"/>
        <v>0.66599999999999993</v>
      </c>
      <c r="AK1040" s="59">
        <f t="shared" si="2263"/>
        <v>1</v>
      </c>
      <c r="AL1040" s="70">
        <f t="shared" ref="AL1040" si="2297">VALUE(IF(AK1040=-3,0%,IF(AK1040=-2,33.3%,IF(AK1040=-1,66.6%,IF(AK1040=0,100%,IF(AK1040=1,66.6%,IF(AK1040=2,33.3%,IF(AK1040=3,0%))))))))</f>
        <v>0.66599999999999993</v>
      </c>
      <c r="AM1040" s="13" t="s">
        <v>41</v>
      </c>
      <c r="AN1040" s="13" t="s">
        <v>41</v>
      </c>
      <c r="AO1040" s="13"/>
      <c r="AP1040" s="13">
        <v>101.31965006729475</v>
      </c>
      <c r="AQ1040" s="13">
        <v>117.34261838440112</v>
      </c>
      <c r="AR1040" s="13">
        <v>125.13020833333333</v>
      </c>
      <c r="AS1040" s="13">
        <v>148.05555555555554</v>
      </c>
      <c r="AT1040" s="36">
        <v>790.85655150000002</v>
      </c>
      <c r="AU1040" s="36" t="str">
        <f t="shared" si="2265"/>
        <v>4</v>
      </c>
      <c r="AV1040" s="36">
        <v>504.64756313213627</v>
      </c>
      <c r="AW1040" s="36">
        <v>434.01683750000001</v>
      </c>
      <c r="AX1040" s="36">
        <v>1147.6962655</v>
      </c>
      <c r="AY1040" s="36">
        <v>1393.4110803999999</v>
      </c>
      <c r="AZ1040" s="36" t="str">
        <f t="shared" si="2266"/>
        <v>5</v>
      </c>
      <c r="BA1040" s="36">
        <v>17.266501644224686</v>
      </c>
      <c r="BB1040" s="36">
        <v>1381.20182</v>
      </c>
      <c r="BC1040" s="36">
        <v>1405.6203407999999</v>
      </c>
      <c r="BD1040" s="36">
        <v>124000.82500000001</v>
      </c>
      <c r="BE1040" s="36" t="s">
        <v>50</v>
      </c>
      <c r="BF1040" s="36">
        <v>93689.5</v>
      </c>
      <c r="BG1040" s="36">
        <v>209423.6</v>
      </c>
      <c r="BH1040" s="36">
        <v>1155.9426014999999</v>
      </c>
      <c r="BI1040" s="36">
        <v>11.662080211085559</v>
      </c>
      <c r="BJ1040" s="36">
        <v>1147.6962655</v>
      </c>
      <c r="BK1040" s="36">
        <v>1164.1889375000001</v>
      </c>
      <c r="BL1040" s="36">
        <v>1417.7672269</v>
      </c>
      <c r="BM1040" s="36">
        <v>51.711294351670709</v>
      </c>
      <c r="BN1040" s="36">
        <v>1381.20182</v>
      </c>
      <c r="BO1040" s="36">
        <v>1454.3326337999999</v>
      </c>
      <c r="BP1040" s="36">
        <v>100119.2</v>
      </c>
      <c r="BQ1040" s="36">
        <v>4148.6363629510861</v>
      </c>
      <c r="BR1040" s="36">
        <v>93689.5</v>
      </c>
      <c r="BS1040" s="36">
        <v>104711.8</v>
      </c>
      <c r="BT1040" s="36">
        <v>1365.5152487500002</v>
      </c>
      <c r="BU1040" s="36">
        <v>308.04256025446801</v>
      </c>
      <c r="BV1040" s="36">
        <v>1147.6962655</v>
      </c>
      <c r="BW1040" s="36">
        <v>1583.3342320000004</v>
      </c>
      <c r="BX1040" s="36">
        <v>1540.0009700000001</v>
      </c>
      <c r="BY1040" s="36">
        <v>224.57591162331727</v>
      </c>
      <c r="BZ1040" s="36">
        <v>1381.20182</v>
      </c>
      <c r="CA1040" s="36">
        <v>1698.8001199999999</v>
      </c>
      <c r="CB1040" s="36">
        <v>133989.77499999997</v>
      </c>
      <c r="CC1040" s="36">
        <v>41423.8139799239</v>
      </c>
      <c r="CD1040" s="36">
        <v>93689.5</v>
      </c>
      <c r="CE1040" s="36">
        <v>198401.3</v>
      </c>
      <c r="CF1040" s="36"/>
      <c r="CG1040" s="40">
        <v>25.186</v>
      </c>
      <c r="CH1040" s="40">
        <v>60.509</v>
      </c>
      <c r="CI1040" s="40"/>
      <c r="CL1040" s="5" t="str">
        <f t="shared" si="2271"/>
        <v>0.666_1_5</v>
      </c>
      <c r="CM1040" s="95" t="str">
        <f t="shared" si="2272"/>
        <v>3E</v>
      </c>
      <c r="CN1040" s="96">
        <f t="shared" si="2259"/>
        <v>13</v>
      </c>
      <c r="CO1040" s="96" t="str">
        <f t="shared" si="2267"/>
        <v>0.666_0.5_5</v>
      </c>
      <c r="CP1040" s="95" t="str">
        <f t="shared" si="2275"/>
        <v>3D</v>
      </c>
      <c r="CQ1040" s="5">
        <f t="shared" si="2268"/>
        <v>8</v>
      </c>
      <c r="CV1040" s="87"/>
      <c r="CW1040" s="87"/>
      <c r="CX1040" s="87"/>
      <c r="CY1040" s="87"/>
      <c r="CZ1040" s="87"/>
    </row>
    <row r="1041" spans="1:104" s="5" customFormat="1">
      <c r="A1041" s="13" t="s">
        <v>511</v>
      </c>
      <c r="B1041" s="13">
        <v>3</v>
      </c>
      <c r="C1041" s="13">
        <v>8</v>
      </c>
      <c r="D1041" s="13" t="s">
        <v>85</v>
      </c>
      <c r="E1041" s="35" t="s">
        <v>466</v>
      </c>
      <c r="F1041" s="13" t="s">
        <v>36</v>
      </c>
      <c r="G1041" s="36">
        <v>1112629683</v>
      </c>
      <c r="H1041" s="13"/>
      <c r="I1041" s="37">
        <v>22</v>
      </c>
      <c r="J1041" s="37" t="s">
        <v>70</v>
      </c>
      <c r="K1041" s="38">
        <v>43538</v>
      </c>
      <c r="L1041" s="39">
        <v>0.40972222222222227</v>
      </c>
      <c r="M1041" s="37" t="s">
        <v>39</v>
      </c>
      <c r="N1041" s="37" t="s">
        <v>188</v>
      </c>
      <c r="O1041" s="37" t="s">
        <v>188</v>
      </c>
      <c r="P1041" s="37" t="s">
        <v>188</v>
      </c>
      <c r="Q1041" s="37">
        <v>1</v>
      </c>
      <c r="R1041" s="13" t="s">
        <v>55</v>
      </c>
      <c r="S1041" s="13" t="s">
        <v>56</v>
      </c>
      <c r="T1041" s="13" t="s">
        <v>41</v>
      </c>
      <c r="U1041" s="13" t="s">
        <v>52</v>
      </c>
      <c r="V1041" s="13" t="s">
        <v>41</v>
      </c>
      <c r="W1041" s="13" t="s">
        <v>72</v>
      </c>
      <c r="X1041" s="13" t="s">
        <v>138</v>
      </c>
      <c r="Y1041" s="13" t="s">
        <v>190</v>
      </c>
      <c r="Z1041" s="13" t="s">
        <v>41</v>
      </c>
      <c r="AA1041" s="13"/>
      <c r="AB1041" s="13">
        <v>0</v>
      </c>
      <c r="AC1041" s="72">
        <f t="shared" si="2260"/>
        <v>1</v>
      </c>
      <c r="AD1041" s="13">
        <v>2</v>
      </c>
      <c r="AE1041" s="72">
        <f t="shared" ref="AE1041" si="2298">VALUE(IF(AD1041=-2,0%,IF(AD1041=-1,50%,IF(AD1041=0,100%,IF(AD1041=1,50%,IF(AD1041=2,0%))))))</f>
        <v>0</v>
      </c>
      <c r="AF1041" s="13" t="s">
        <v>41</v>
      </c>
      <c r="AG1041" s="13">
        <v>0</v>
      </c>
      <c r="AH1041" s="13" t="s">
        <v>41</v>
      </c>
      <c r="AI1041" s="13">
        <f t="shared" si="2247"/>
        <v>-1</v>
      </c>
      <c r="AJ1041" s="70">
        <f t="shared" si="2262"/>
        <v>0.66599999999999993</v>
      </c>
      <c r="AK1041" s="59">
        <f t="shared" si="2263"/>
        <v>2</v>
      </c>
      <c r="AL1041" s="70">
        <f t="shared" ref="AL1041" si="2299">VALUE(IF(AK1041=-3,0%,IF(AK1041=-2,33.3%,IF(AK1041=-1,66.6%,IF(AK1041=0,100%,IF(AK1041=1,66.6%,IF(AK1041=2,33.3%,IF(AK1041=3,0%))))))))</f>
        <v>0.33299999999999996</v>
      </c>
      <c r="AM1041" s="13" t="s">
        <v>190</v>
      </c>
      <c r="AN1041" s="13" t="s">
        <v>41</v>
      </c>
      <c r="AO1041" s="13"/>
      <c r="AP1041" s="13">
        <v>101.31965006729475</v>
      </c>
      <c r="AQ1041" s="13">
        <v>117.34261838440112</v>
      </c>
      <c r="AR1041" s="13">
        <v>125.13020833333333</v>
      </c>
      <c r="AS1041" s="13">
        <v>148.05555555555554</v>
      </c>
      <c r="AT1041" s="36">
        <v>485.32861174999994</v>
      </c>
      <c r="AU1041" s="36" t="str">
        <f t="shared" si="2265"/>
        <v>3</v>
      </c>
      <c r="AV1041" s="36">
        <v>23.314164407158707</v>
      </c>
      <c r="AW1041" s="36">
        <v>468.843008</v>
      </c>
      <c r="AX1041" s="36">
        <v>501.81421549999993</v>
      </c>
      <c r="AY1041" s="36">
        <v>489.64665194999998</v>
      </c>
      <c r="AZ1041" s="36" t="str">
        <f t="shared" si="2266"/>
        <v>3</v>
      </c>
      <c r="BA1041" s="36">
        <v>21.725018467822068</v>
      </c>
      <c r="BB1041" s="36">
        <v>474.28474407000004</v>
      </c>
      <c r="BC1041" s="36">
        <v>505.00855982999997</v>
      </c>
      <c r="BD1041" s="36">
        <v>73022.7</v>
      </c>
      <c r="BE1041" s="36" t="s">
        <v>50</v>
      </c>
      <c r="BF1041" s="36">
        <v>68889.3</v>
      </c>
      <c r="BG1041" s="36">
        <v>74400.5</v>
      </c>
      <c r="BH1041" s="36">
        <v>526.47560774999988</v>
      </c>
      <c r="BI1041" s="36">
        <v>34.876475386952741</v>
      </c>
      <c r="BJ1041" s="36">
        <v>501.81421549999993</v>
      </c>
      <c r="BK1041" s="36">
        <v>551.13699999999994</v>
      </c>
      <c r="BL1041" s="36">
        <v>515.2954057899999</v>
      </c>
      <c r="BM1041" s="36">
        <v>14.547797070674873</v>
      </c>
      <c r="BN1041" s="36">
        <v>505.00855982999997</v>
      </c>
      <c r="BO1041" s="36">
        <v>525.58225174999995</v>
      </c>
      <c r="BP1041" s="36">
        <v>68889.333333333328</v>
      </c>
      <c r="BQ1041" s="36">
        <v>3896.9644661796269</v>
      </c>
      <c r="BR1041" s="36">
        <v>63378.2</v>
      </c>
      <c r="BS1041" s="36">
        <v>74400.5</v>
      </c>
      <c r="BT1041" s="36">
        <v>534.68852674999994</v>
      </c>
      <c r="BU1041" s="36">
        <v>46.49129682342442</v>
      </c>
      <c r="BV1041" s="36">
        <v>501.81421549999993</v>
      </c>
      <c r="BW1041" s="36">
        <v>567.56283799999994</v>
      </c>
      <c r="BX1041" s="36">
        <v>525.51887605499996</v>
      </c>
      <c r="BY1041" s="36">
        <v>29.005967373955936</v>
      </c>
      <c r="BZ1041" s="36">
        <v>505.00855982999997</v>
      </c>
      <c r="CA1041" s="36">
        <v>546.02919227999996</v>
      </c>
      <c r="CB1041" s="36">
        <v>66305.974999999991</v>
      </c>
      <c r="CC1041" s="36">
        <v>6240.7445559537755</v>
      </c>
      <c r="CD1041" s="36">
        <v>57867</v>
      </c>
      <c r="CE1041" s="36">
        <v>77156.100000000006</v>
      </c>
      <c r="CF1041" s="36"/>
      <c r="CG1041" s="40">
        <v>23.640999999999998</v>
      </c>
      <c r="CH1041" s="40">
        <v>63.164999999999999</v>
      </c>
      <c r="CI1041" s="40"/>
      <c r="CL1041" s="5" t="str">
        <f t="shared" si="2271"/>
        <v>0.666_1_3</v>
      </c>
      <c r="CM1041" s="95" t="str">
        <f t="shared" si="2272"/>
        <v>2G</v>
      </c>
      <c r="CN1041" s="96">
        <f t="shared" si="2259"/>
        <v>22</v>
      </c>
      <c r="CO1041" s="96" t="str">
        <f t="shared" si="2267"/>
        <v>0.333_0_3</v>
      </c>
      <c r="CP1041" s="95" t="str">
        <f t="shared" si="2275"/>
        <v>2B</v>
      </c>
      <c r="CQ1041" s="5">
        <f t="shared" si="2268"/>
        <v>12</v>
      </c>
      <c r="CV1041" s="87"/>
      <c r="CW1041" s="87"/>
      <c r="CX1041" s="87"/>
      <c r="CY1041" s="87"/>
      <c r="CZ1041" s="87"/>
    </row>
    <row r="1042" spans="1:104" s="5" customFormat="1">
      <c r="A1042" s="13" t="s">
        <v>511</v>
      </c>
      <c r="B1042" s="13">
        <v>3</v>
      </c>
      <c r="C1042" s="13">
        <v>8</v>
      </c>
      <c r="D1042" s="13" t="s">
        <v>85</v>
      </c>
      <c r="E1042" s="35" t="s">
        <v>466</v>
      </c>
      <c r="F1042" s="13" t="s">
        <v>36</v>
      </c>
      <c r="G1042" s="36">
        <v>1112629683</v>
      </c>
      <c r="H1042" s="13"/>
      <c r="I1042" s="37">
        <v>22</v>
      </c>
      <c r="J1042" s="37" t="s">
        <v>70</v>
      </c>
      <c r="K1042" s="38">
        <v>43538</v>
      </c>
      <c r="L1042" s="39">
        <v>0.4201388888888889</v>
      </c>
      <c r="M1042" s="37" t="s">
        <v>39</v>
      </c>
      <c r="N1042" s="37" t="s">
        <v>188</v>
      </c>
      <c r="O1042" s="37" t="s">
        <v>188</v>
      </c>
      <c r="P1042" s="37" t="s">
        <v>188</v>
      </c>
      <c r="Q1042" s="37">
        <v>2</v>
      </c>
      <c r="R1042" s="13" t="s">
        <v>55</v>
      </c>
      <c r="S1042" s="13" t="s">
        <v>56</v>
      </c>
      <c r="T1042" s="13" t="s">
        <v>41</v>
      </c>
      <c r="U1042" s="13" t="s">
        <v>52</v>
      </c>
      <c r="V1042" s="13" t="s">
        <v>41</v>
      </c>
      <c r="W1042" s="13" t="s">
        <v>66</v>
      </c>
      <c r="X1042" s="13" t="s">
        <v>138</v>
      </c>
      <c r="Y1042" s="13" t="s">
        <v>190</v>
      </c>
      <c r="Z1042" s="13" t="s">
        <v>41</v>
      </c>
      <c r="AA1042" s="13"/>
      <c r="AB1042" s="13">
        <v>0</v>
      </c>
      <c r="AC1042" s="72">
        <f t="shared" si="2260"/>
        <v>1</v>
      </c>
      <c r="AD1042" s="13">
        <v>2</v>
      </c>
      <c r="AE1042" s="72">
        <f t="shared" ref="AE1042" si="2300">VALUE(IF(AD1042=-2,0%,IF(AD1042=-1,50%,IF(AD1042=0,100%,IF(AD1042=1,50%,IF(AD1042=2,0%))))))</f>
        <v>0</v>
      </c>
      <c r="AF1042" s="13" t="s">
        <v>41</v>
      </c>
      <c r="AG1042" s="13">
        <v>0</v>
      </c>
      <c r="AH1042" s="13" t="s">
        <v>41</v>
      </c>
      <c r="AI1042" s="13">
        <f t="shared" si="2247"/>
        <v>0</v>
      </c>
      <c r="AJ1042" s="70">
        <f t="shared" si="2262"/>
        <v>1</v>
      </c>
      <c r="AK1042" s="59">
        <f t="shared" si="2263"/>
        <v>2</v>
      </c>
      <c r="AL1042" s="70">
        <f t="shared" ref="AL1042" si="2301">VALUE(IF(AK1042=-3,0%,IF(AK1042=-2,33.3%,IF(AK1042=-1,66.6%,IF(AK1042=0,100%,IF(AK1042=1,66.6%,IF(AK1042=2,33.3%,IF(AK1042=3,0%))))))))</f>
        <v>0.33299999999999996</v>
      </c>
      <c r="AM1042" s="13" t="s">
        <v>190</v>
      </c>
      <c r="AN1042" s="13" t="s">
        <v>41</v>
      </c>
      <c r="AO1042" s="13"/>
      <c r="AP1042" s="13">
        <v>101.31965006729475</v>
      </c>
      <c r="AQ1042" s="13">
        <v>117.34261838440112</v>
      </c>
      <c r="AR1042" s="13">
        <v>125.13020833333333</v>
      </c>
      <c r="AS1042" s="13">
        <v>148.05555555555554</v>
      </c>
      <c r="AT1042" s="36">
        <v>534.48660174999998</v>
      </c>
      <c r="AU1042" s="36" t="str">
        <f t="shared" si="2265"/>
        <v>4</v>
      </c>
      <c r="AV1042" s="36">
        <v>104.55015878358061</v>
      </c>
      <c r="AW1042" s="36">
        <v>460.55847549999999</v>
      </c>
      <c r="AX1042" s="36">
        <v>608.41472799999997</v>
      </c>
      <c r="AY1042" s="36">
        <v>510.15176437499997</v>
      </c>
      <c r="AZ1042" s="36" t="str">
        <f t="shared" si="2266"/>
        <v>4</v>
      </c>
      <c r="BA1042" s="36">
        <v>7.2735896215979476</v>
      </c>
      <c r="BB1042" s="36">
        <v>505.00855982999997</v>
      </c>
      <c r="BC1042" s="36">
        <v>515.29496891999997</v>
      </c>
      <c r="BD1042" s="36">
        <v>95067.324999999997</v>
      </c>
      <c r="BE1042" s="36" t="s">
        <v>50</v>
      </c>
      <c r="BF1042" s="36">
        <v>66133.8</v>
      </c>
      <c r="BG1042" s="36">
        <v>110223</v>
      </c>
      <c r="BH1042" s="36">
        <v>394.01708174999999</v>
      </c>
      <c r="BI1042" s="36">
        <v>94.103741500458383</v>
      </c>
      <c r="BJ1042" s="36">
        <v>327.47568799999999</v>
      </c>
      <c r="BK1042" s="36">
        <v>460.55847549999999</v>
      </c>
      <c r="BL1042" s="36">
        <v>484.50518935499997</v>
      </c>
      <c r="BM1042" s="36">
        <v>28.996144600105083</v>
      </c>
      <c r="BN1042" s="36">
        <v>464.00181887999997</v>
      </c>
      <c r="BO1042" s="36">
        <v>505.00855982999997</v>
      </c>
      <c r="BP1042" s="36">
        <v>58785.566666666658</v>
      </c>
      <c r="BQ1042" s="36">
        <v>4148.645219185014</v>
      </c>
      <c r="BR1042" s="36">
        <v>55111.5</v>
      </c>
      <c r="BS1042" s="36">
        <v>66133.8</v>
      </c>
      <c r="BT1042" s="36">
        <v>481.18634549999996</v>
      </c>
      <c r="BU1042" s="36">
        <v>29.172213516869057</v>
      </c>
      <c r="BV1042" s="36">
        <v>460.55847549999999</v>
      </c>
      <c r="BW1042" s="36">
        <v>501.81421549999993</v>
      </c>
      <c r="BX1042" s="36">
        <v>505.00855982999997</v>
      </c>
      <c r="BY1042" s="36">
        <v>0</v>
      </c>
      <c r="BZ1042" s="36">
        <v>505.00855982999997</v>
      </c>
      <c r="CA1042" s="36">
        <v>505.00855982999997</v>
      </c>
      <c r="CB1042" s="36">
        <v>74744.937500000015</v>
      </c>
      <c r="CC1042" s="36">
        <v>21151.015142757664</v>
      </c>
      <c r="CD1042" s="36">
        <v>55111.5</v>
      </c>
      <c r="CE1042" s="36">
        <v>132267.5</v>
      </c>
      <c r="CF1042" s="36"/>
      <c r="CG1042" s="40">
        <v>24.122</v>
      </c>
      <c r="CH1042" s="40">
        <v>62.697000000000003</v>
      </c>
      <c r="CI1042" s="40"/>
      <c r="CL1042" s="5" t="str">
        <f t="shared" si="2271"/>
        <v>1_1_4</v>
      </c>
      <c r="CM1042" s="95" t="str">
        <f t="shared" si="2272"/>
        <v>2V</v>
      </c>
      <c r="CN1042" s="96">
        <f t="shared" si="2259"/>
        <v>39</v>
      </c>
      <c r="CO1042" s="96" t="str">
        <f t="shared" si="2267"/>
        <v>0.333_0_4</v>
      </c>
      <c r="CP1042" s="95" t="str">
        <f t="shared" si="2275"/>
        <v>2N</v>
      </c>
      <c r="CQ1042" s="5">
        <f t="shared" si="2268"/>
        <v>7</v>
      </c>
      <c r="CV1042" s="87"/>
      <c r="CW1042" s="87"/>
      <c r="CX1042" s="87"/>
      <c r="CY1042" s="87"/>
      <c r="CZ1042" s="87"/>
    </row>
    <row r="1043" spans="1:104" s="5" customFormat="1">
      <c r="A1043" s="13" t="s">
        <v>511</v>
      </c>
      <c r="B1043" s="13">
        <v>3</v>
      </c>
      <c r="C1043" s="13">
        <v>8</v>
      </c>
      <c r="D1043" s="13" t="s">
        <v>85</v>
      </c>
      <c r="E1043" s="35" t="s">
        <v>466</v>
      </c>
      <c r="F1043" s="13" t="s">
        <v>36</v>
      </c>
      <c r="G1043" s="36">
        <v>1112629683</v>
      </c>
      <c r="H1043" s="13"/>
      <c r="I1043" s="37">
        <v>22</v>
      </c>
      <c r="J1043" s="37" t="s">
        <v>70</v>
      </c>
      <c r="K1043" s="38">
        <v>43538</v>
      </c>
      <c r="L1043" s="39">
        <v>0.43124999999999997</v>
      </c>
      <c r="M1043" s="37" t="s">
        <v>39</v>
      </c>
      <c r="N1043" s="37" t="s">
        <v>188</v>
      </c>
      <c r="O1043" s="37" t="s">
        <v>188</v>
      </c>
      <c r="P1043" s="37" t="s">
        <v>188</v>
      </c>
      <c r="Q1043" s="37">
        <v>3</v>
      </c>
      <c r="R1043" s="13" t="s">
        <v>55</v>
      </c>
      <c r="S1043" s="13" t="s">
        <v>44</v>
      </c>
      <c r="T1043" s="13" t="s">
        <v>41</v>
      </c>
      <c r="U1043" s="13" t="s">
        <v>52</v>
      </c>
      <c r="V1043" s="13" t="s">
        <v>41</v>
      </c>
      <c r="W1043" s="13" t="s">
        <v>66</v>
      </c>
      <c r="X1043" s="13" t="s">
        <v>138</v>
      </c>
      <c r="Y1043" s="13" t="s">
        <v>190</v>
      </c>
      <c r="Z1043" s="13" t="s">
        <v>41</v>
      </c>
      <c r="AA1043" s="13"/>
      <c r="AB1043" s="13">
        <v>0</v>
      </c>
      <c r="AC1043" s="72">
        <f t="shared" si="2260"/>
        <v>1</v>
      </c>
      <c r="AD1043" s="13">
        <v>1</v>
      </c>
      <c r="AE1043" s="72">
        <f t="shared" ref="AE1043" si="2302">VALUE(IF(AD1043=-2,0%,IF(AD1043=-1,50%,IF(AD1043=0,100%,IF(AD1043=1,50%,IF(AD1043=2,0%))))))</f>
        <v>0.5</v>
      </c>
      <c r="AF1043" s="13" t="s">
        <v>41</v>
      </c>
      <c r="AG1043" s="13">
        <v>0</v>
      </c>
      <c r="AH1043" s="13" t="s">
        <v>41</v>
      </c>
      <c r="AI1043" s="13">
        <f t="shared" si="2247"/>
        <v>0</v>
      </c>
      <c r="AJ1043" s="70">
        <f t="shared" si="2262"/>
        <v>1</v>
      </c>
      <c r="AK1043" s="59">
        <f t="shared" si="2263"/>
        <v>2</v>
      </c>
      <c r="AL1043" s="70">
        <f t="shared" ref="AL1043" si="2303">VALUE(IF(AK1043=-3,0%,IF(AK1043=-2,33.3%,IF(AK1043=-1,66.6%,IF(AK1043=0,100%,IF(AK1043=1,66.6%,IF(AK1043=2,33.3%,IF(AK1043=3,0%))))))))</f>
        <v>0.33299999999999996</v>
      </c>
      <c r="AM1043" s="13" t="s">
        <v>190</v>
      </c>
      <c r="AN1043" s="13" t="s">
        <v>41</v>
      </c>
      <c r="AO1043" s="13"/>
      <c r="AP1043" s="13">
        <v>101.31965006729475</v>
      </c>
      <c r="AQ1043" s="13">
        <v>117.34261838440112</v>
      </c>
      <c r="AR1043" s="13">
        <v>125.13020833333333</v>
      </c>
      <c r="AS1043" s="13">
        <v>148.05555555555554</v>
      </c>
      <c r="AT1043" s="36">
        <v>850.40539375000003</v>
      </c>
      <c r="AU1043" s="36" t="str">
        <f t="shared" si="2265"/>
        <v>4</v>
      </c>
      <c r="AV1043" s="36">
        <v>22.523887726369129</v>
      </c>
      <c r="AW1043" s="36">
        <v>834.47859999999991</v>
      </c>
      <c r="AX1043" s="36">
        <v>866.33218750000003</v>
      </c>
      <c r="AY1043" s="36">
        <v>392.17588800000004</v>
      </c>
      <c r="AZ1043" s="36" t="str">
        <f t="shared" si="2266"/>
        <v>3</v>
      </c>
      <c r="BA1043" s="36">
        <v>0</v>
      </c>
      <c r="BB1043" s="36">
        <v>392.17588800000004</v>
      </c>
      <c r="BC1043" s="36">
        <v>392.17588800000004</v>
      </c>
      <c r="BD1043" s="36">
        <v>187379</v>
      </c>
      <c r="BE1043" s="36" t="s">
        <v>50</v>
      </c>
      <c r="BF1043" s="36">
        <v>176356.7</v>
      </c>
      <c r="BG1043" s="36">
        <v>198401.3</v>
      </c>
      <c r="BH1043" s="36">
        <v>846.40327350000007</v>
      </c>
      <c r="BI1043" s="36">
        <v>28.183740462166995</v>
      </c>
      <c r="BJ1043" s="36">
        <v>826.47435950000011</v>
      </c>
      <c r="BK1043" s="36">
        <v>866.33218750000003</v>
      </c>
      <c r="BL1043" s="36">
        <v>407.52737176000005</v>
      </c>
      <c r="BM1043" s="36">
        <v>21.710276535942327</v>
      </c>
      <c r="BN1043" s="36">
        <v>392.17588800000004</v>
      </c>
      <c r="BO1043" s="36">
        <v>422.87885552000006</v>
      </c>
      <c r="BP1043" s="36">
        <v>117571.14999999998</v>
      </c>
      <c r="BQ1043" s="36">
        <v>29712.522348313043</v>
      </c>
      <c r="BR1043" s="36">
        <v>93689.5</v>
      </c>
      <c r="BS1043" s="36">
        <v>176356.7</v>
      </c>
      <c r="BT1043" s="36">
        <v>745.54276875000005</v>
      </c>
      <c r="BU1043" s="36">
        <v>170.82203418741273</v>
      </c>
      <c r="BV1043" s="36">
        <v>624.75334999999995</v>
      </c>
      <c r="BW1043" s="36">
        <v>866.33218750000003</v>
      </c>
      <c r="BX1043" s="36">
        <v>448.59222391499998</v>
      </c>
      <c r="BY1043" s="36">
        <v>79.784747390389256</v>
      </c>
      <c r="BZ1043" s="36">
        <v>392.17588800000004</v>
      </c>
      <c r="CA1043" s="36">
        <v>505.00855982999997</v>
      </c>
      <c r="CB1043" s="36">
        <v>122967.49375000001</v>
      </c>
      <c r="CC1043" s="36">
        <v>30233.965506418212</v>
      </c>
      <c r="CD1043" s="36">
        <v>88178.4</v>
      </c>
      <c r="CE1043" s="36">
        <v>176356.7</v>
      </c>
      <c r="CF1043" s="36"/>
      <c r="CG1043" s="40">
        <v>24.581</v>
      </c>
      <c r="CH1043" s="40">
        <v>62.1</v>
      </c>
      <c r="CI1043" s="40"/>
      <c r="CL1043" s="5" t="str">
        <f t="shared" si="2271"/>
        <v>1_1_3</v>
      </c>
      <c r="CM1043" s="95" t="str">
        <f t="shared" si="2272"/>
        <v>2J</v>
      </c>
      <c r="CN1043" s="96">
        <f t="shared" si="2259"/>
        <v>54</v>
      </c>
      <c r="CO1043" s="96" t="str">
        <f t="shared" si="2267"/>
        <v>0.333_0.5_3</v>
      </c>
      <c r="CP1043" s="95" t="str">
        <f t="shared" si="2275"/>
        <v>2C</v>
      </c>
      <c r="CQ1043" s="5">
        <f t="shared" si="2268"/>
        <v>16</v>
      </c>
      <c r="CV1043" s="87"/>
      <c r="CW1043" s="87"/>
      <c r="CX1043" s="87"/>
      <c r="CY1043" s="87"/>
      <c r="CZ1043" s="87"/>
    </row>
    <row r="1044" spans="1:104" s="5" customFormat="1">
      <c r="A1044" s="13" t="s">
        <v>511</v>
      </c>
      <c r="B1044" s="13">
        <v>3</v>
      </c>
      <c r="C1044" s="13">
        <v>8</v>
      </c>
      <c r="D1044" s="13" t="s">
        <v>85</v>
      </c>
      <c r="E1044" s="35" t="s">
        <v>466</v>
      </c>
      <c r="F1044" s="13" t="s">
        <v>36</v>
      </c>
      <c r="G1044" s="36">
        <v>1112629683</v>
      </c>
      <c r="H1044" s="13"/>
      <c r="I1044" s="37">
        <v>22</v>
      </c>
      <c r="J1044" s="37" t="s">
        <v>70</v>
      </c>
      <c r="K1044" s="38">
        <v>43538</v>
      </c>
      <c r="L1044" s="39">
        <v>0.44166666666666665</v>
      </c>
      <c r="M1044" s="37" t="s">
        <v>39</v>
      </c>
      <c r="N1044" s="37" t="s">
        <v>188</v>
      </c>
      <c r="O1044" s="37" t="s">
        <v>188</v>
      </c>
      <c r="P1044" s="37" t="s">
        <v>188</v>
      </c>
      <c r="Q1044" s="37">
        <v>4</v>
      </c>
      <c r="R1044" s="13" t="s">
        <v>55</v>
      </c>
      <c r="S1044" s="13" t="s">
        <v>56</v>
      </c>
      <c r="T1044" s="13" t="s">
        <v>41</v>
      </c>
      <c r="U1044" s="13" t="s">
        <v>52</v>
      </c>
      <c r="V1044" s="13" t="s">
        <v>41</v>
      </c>
      <c r="W1044" s="13" t="s">
        <v>66</v>
      </c>
      <c r="X1044" s="13" t="s">
        <v>138</v>
      </c>
      <c r="Y1044" s="13" t="s">
        <v>190</v>
      </c>
      <c r="Z1044" s="13" t="s">
        <v>41</v>
      </c>
      <c r="AA1044" s="13"/>
      <c r="AB1044" s="13">
        <v>0</v>
      </c>
      <c r="AC1044" s="72">
        <f t="shared" si="2260"/>
        <v>1</v>
      </c>
      <c r="AD1044" s="13">
        <v>2</v>
      </c>
      <c r="AE1044" s="72">
        <f t="shared" ref="AE1044" si="2304">VALUE(IF(AD1044=-2,0%,IF(AD1044=-1,50%,IF(AD1044=0,100%,IF(AD1044=1,50%,IF(AD1044=2,0%))))))</f>
        <v>0</v>
      </c>
      <c r="AF1044" s="13" t="s">
        <v>41</v>
      </c>
      <c r="AG1044" s="13">
        <v>0</v>
      </c>
      <c r="AH1044" s="13" t="s">
        <v>41</v>
      </c>
      <c r="AI1044" s="13">
        <f t="shared" si="2247"/>
        <v>0</v>
      </c>
      <c r="AJ1044" s="70">
        <f t="shared" si="2262"/>
        <v>1</v>
      </c>
      <c r="AK1044" s="59">
        <f t="shared" si="2263"/>
        <v>2</v>
      </c>
      <c r="AL1044" s="70">
        <f t="shared" ref="AL1044" si="2305">VALUE(IF(AK1044=-3,0%,IF(AK1044=-2,33.3%,IF(AK1044=-1,66.6%,IF(AK1044=0,100%,IF(AK1044=1,66.6%,IF(AK1044=2,33.3%,IF(AK1044=3,0%))))))))</f>
        <v>0.33299999999999996</v>
      </c>
      <c r="AM1044" s="13" t="s">
        <v>190</v>
      </c>
      <c r="AN1044" s="13" t="s">
        <v>41</v>
      </c>
      <c r="AO1044" s="13"/>
      <c r="AP1044" s="13">
        <v>101.31965006729475</v>
      </c>
      <c r="AQ1044" s="13">
        <v>117.34261838440112</v>
      </c>
      <c r="AR1044" s="13">
        <v>125.13020833333333</v>
      </c>
      <c r="AS1044" s="13">
        <v>148.05555555555554</v>
      </c>
      <c r="AT1044" s="36">
        <v>452.26458149999996</v>
      </c>
      <c r="AU1044" s="36" t="str">
        <f t="shared" si="2265"/>
        <v>3</v>
      </c>
      <c r="AV1044" s="36">
        <v>11.72933737968483</v>
      </c>
      <c r="AW1044" s="36">
        <v>443.9706875</v>
      </c>
      <c r="AX1044" s="36">
        <v>460.55847549999999</v>
      </c>
      <c r="AY1044" s="36">
        <v>464.00225575000002</v>
      </c>
      <c r="AZ1044" s="36" t="str">
        <f t="shared" si="2266"/>
        <v>3</v>
      </c>
      <c r="BA1044" s="36">
        <v>14.54163443708698</v>
      </c>
      <c r="BB1044" s="36">
        <v>453.71976742999999</v>
      </c>
      <c r="BC1044" s="36">
        <v>474.28474407000004</v>
      </c>
      <c r="BD1044" s="36">
        <v>124000.82500000001</v>
      </c>
      <c r="BE1044" s="36" t="s">
        <v>50</v>
      </c>
      <c r="BF1044" s="36">
        <v>93689.5</v>
      </c>
      <c r="BG1044" s="36">
        <v>209423.6</v>
      </c>
      <c r="BH1044" s="36">
        <v>460.54599350000001</v>
      </c>
      <c r="BI1044" s="36">
        <v>23.441022545684152</v>
      </c>
      <c r="BJ1044" s="36">
        <v>443.9706875</v>
      </c>
      <c r="BK1044" s="36">
        <v>477.12129950000002</v>
      </c>
      <c r="BL1044" s="36">
        <v>494.78985649499998</v>
      </c>
      <c r="BM1044" s="36">
        <v>28.998608089420014</v>
      </c>
      <c r="BN1044" s="36">
        <v>474.28474407000004</v>
      </c>
      <c r="BO1044" s="36">
        <v>515.29496891999997</v>
      </c>
      <c r="BP1044" s="36">
        <v>100119.2</v>
      </c>
      <c r="BQ1044" s="36">
        <v>4148.6363629510861</v>
      </c>
      <c r="BR1044" s="36">
        <v>93689.5</v>
      </c>
      <c r="BS1044" s="36">
        <v>104711.8</v>
      </c>
      <c r="BT1044" s="36">
        <v>655.15143750000004</v>
      </c>
      <c r="BU1044" s="36">
        <v>298.65468076212193</v>
      </c>
      <c r="BV1044" s="36">
        <v>443.9706875</v>
      </c>
      <c r="BW1044" s="36">
        <v>866.33218750000003</v>
      </c>
      <c r="BX1044" s="36">
        <v>433.23031603500004</v>
      </c>
      <c r="BY1044" s="36">
        <v>58.059728922567217</v>
      </c>
      <c r="BZ1044" s="36">
        <v>392.17588800000004</v>
      </c>
      <c r="CA1044" s="36">
        <v>474.28474407000004</v>
      </c>
      <c r="CB1044" s="36">
        <v>133989.77499999997</v>
      </c>
      <c r="CC1044" s="36">
        <v>41423.8139799239</v>
      </c>
      <c r="CD1044" s="36">
        <v>93689.5</v>
      </c>
      <c r="CE1044" s="36">
        <v>198401.3</v>
      </c>
      <c r="CF1044" s="36"/>
      <c r="CG1044" s="40">
        <v>25.186</v>
      </c>
      <c r="CH1044" s="40">
        <v>60.509</v>
      </c>
      <c r="CI1044" s="40"/>
      <c r="CL1044" s="5" t="str">
        <f t="shared" si="2271"/>
        <v>1_1_3</v>
      </c>
      <c r="CM1044" s="95" t="str">
        <f t="shared" si="2272"/>
        <v>2J</v>
      </c>
      <c r="CN1044" s="96">
        <f t="shared" si="2259"/>
        <v>54</v>
      </c>
      <c r="CO1044" s="96" t="str">
        <f t="shared" si="2267"/>
        <v>0.333_0_3</v>
      </c>
      <c r="CP1044" s="95" t="str">
        <f t="shared" si="2275"/>
        <v>2B</v>
      </c>
      <c r="CQ1044" s="5">
        <f t="shared" si="2268"/>
        <v>12</v>
      </c>
      <c r="CV1044" s="87"/>
      <c r="CW1044" s="87"/>
      <c r="CX1044" s="87"/>
      <c r="CY1044" s="87"/>
      <c r="CZ1044" s="87"/>
    </row>
    <row r="1045" spans="1:104" s="5" customFormat="1">
      <c r="A1045" s="13" t="s">
        <v>511</v>
      </c>
      <c r="B1045" s="13">
        <v>3</v>
      </c>
      <c r="C1045" s="13">
        <v>8</v>
      </c>
      <c r="D1045" s="13" t="s">
        <v>85</v>
      </c>
      <c r="E1045" s="35" t="s">
        <v>466</v>
      </c>
      <c r="F1045" s="13" t="s">
        <v>36</v>
      </c>
      <c r="G1045" s="36">
        <v>1112629683</v>
      </c>
      <c r="H1045" s="13"/>
      <c r="I1045" s="37">
        <v>22</v>
      </c>
      <c r="J1045" s="37" t="s">
        <v>70</v>
      </c>
      <c r="K1045" s="38">
        <v>43538</v>
      </c>
      <c r="L1045" s="39">
        <v>0.45277777777777778</v>
      </c>
      <c r="M1045" s="37" t="s">
        <v>39</v>
      </c>
      <c r="N1045" s="37" t="s">
        <v>188</v>
      </c>
      <c r="O1045" s="37" t="s">
        <v>188</v>
      </c>
      <c r="P1045" s="37" t="s">
        <v>188</v>
      </c>
      <c r="Q1045" s="37">
        <v>5</v>
      </c>
      <c r="R1045" s="13" t="s">
        <v>55</v>
      </c>
      <c r="S1045" s="13" t="s">
        <v>56</v>
      </c>
      <c r="T1045" s="13" t="s">
        <v>41</v>
      </c>
      <c r="U1045" s="13" t="s">
        <v>52</v>
      </c>
      <c r="V1045" s="13" t="s">
        <v>41</v>
      </c>
      <c r="W1045" s="13" t="s">
        <v>46</v>
      </c>
      <c r="X1045" s="13" t="s">
        <v>138</v>
      </c>
      <c r="Y1045" s="13" t="s">
        <v>190</v>
      </c>
      <c r="Z1045" s="13" t="s">
        <v>41</v>
      </c>
      <c r="AA1045" s="13"/>
      <c r="AB1045" s="13">
        <v>0</v>
      </c>
      <c r="AC1045" s="72">
        <f t="shared" si="2260"/>
        <v>1</v>
      </c>
      <c r="AD1045" s="13">
        <v>2</v>
      </c>
      <c r="AE1045" s="72">
        <f t="shared" ref="AE1045" si="2306">VALUE(IF(AD1045=-2,0%,IF(AD1045=-1,50%,IF(AD1045=0,100%,IF(AD1045=1,50%,IF(AD1045=2,0%))))))</f>
        <v>0</v>
      </c>
      <c r="AF1045" s="13" t="s">
        <v>41</v>
      </c>
      <c r="AG1045" s="13">
        <v>0</v>
      </c>
      <c r="AH1045" s="13" t="s">
        <v>41</v>
      </c>
      <c r="AI1045" s="13">
        <f t="shared" si="2247"/>
        <v>1</v>
      </c>
      <c r="AJ1045" s="70">
        <f t="shared" si="2262"/>
        <v>0.66599999999999993</v>
      </c>
      <c r="AK1045" s="59">
        <f t="shared" si="2263"/>
        <v>2</v>
      </c>
      <c r="AL1045" s="70">
        <f t="shared" ref="AL1045" si="2307">VALUE(IF(AK1045=-3,0%,IF(AK1045=-2,33.3%,IF(AK1045=-1,66.6%,IF(AK1045=0,100%,IF(AK1045=1,66.6%,IF(AK1045=2,33.3%,IF(AK1045=3,0%))))))))</f>
        <v>0.33299999999999996</v>
      </c>
      <c r="AM1045" s="13" t="s">
        <v>190</v>
      </c>
      <c r="AN1045" s="13" t="s">
        <v>41</v>
      </c>
      <c r="AO1045" s="13"/>
      <c r="AP1045" s="13">
        <v>101.31965006729475</v>
      </c>
      <c r="AQ1045" s="13">
        <v>117.34261838440112</v>
      </c>
      <c r="AR1045" s="13">
        <v>125.13020833333333</v>
      </c>
      <c r="AS1045" s="13">
        <v>148.05555555555554</v>
      </c>
      <c r="AT1045" s="36">
        <v>583.96059149999996</v>
      </c>
      <c r="AU1045" s="36" t="str">
        <f t="shared" si="2265"/>
        <v>4</v>
      </c>
      <c r="AV1045" s="36">
        <v>11.588343115943331</v>
      </c>
      <c r="AW1045" s="36">
        <v>575.76639550000004</v>
      </c>
      <c r="AX1045" s="36">
        <v>592.1547875</v>
      </c>
      <c r="AY1045" s="36">
        <v>397.31429803499998</v>
      </c>
      <c r="AZ1045" s="36" t="str">
        <f t="shared" si="2266"/>
        <v>3</v>
      </c>
      <c r="BA1045" s="36">
        <v>7.2668091605309595</v>
      </c>
      <c r="BB1045" s="36">
        <v>392.17588800000004</v>
      </c>
      <c r="BC1045" s="36">
        <v>402.45270806999997</v>
      </c>
      <c r="BD1045" s="36">
        <v>203912.44999999998</v>
      </c>
      <c r="BE1045" s="36" t="s">
        <v>50</v>
      </c>
      <c r="BF1045" s="36">
        <v>187379</v>
      </c>
      <c r="BG1045" s="36">
        <v>209423.6</v>
      </c>
      <c r="BH1045" s="36">
        <v>509.80897275000001</v>
      </c>
      <c r="BI1045" s="36">
        <v>116.45456802411267</v>
      </c>
      <c r="BJ1045" s="36">
        <v>427.46315800000002</v>
      </c>
      <c r="BK1045" s="36">
        <v>592.1547875</v>
      </c>
      <c r="BL1045" s="36">
        <v>453.73063394999997</v>
      </c>
      <c r="BM1045" s="36">
        <v>72.517938229858785</v>
      </c>
      <c r="BN1045" s="36">
        <v>402.45270806999997</v>
      </c>
      <c r="BO1045" s="36">
        <v>505.00855982999997</v>
      </c>
      <c r="BP1045" s="36">
        <v>171764.08333333334</v>
      </c>
      <c r="BQ1045" s="36">
        <v>47333.890592150427</v>
      </c>
      <c r="BR1045" s="36">
        <v>115734.1</v>
      </c>
      <c r="BS1045" s="36">
        <v>220445.9</v>
      </c>
      <c r="BT1045" s="36">
        <v>518.06273750000003</v>
      </c>
      <c r="BU1045" s="36">
        <v>104.78198197402502</v>
      </c>
      <c r="BV1045" s="36">
        <v>443.9706875</v>
      </c>
      <c r="BW1045" s="36">
        <v>592.1547875</v>
      </c>
      <c r="BX1045" s="36">
        <v>412.66578179500004</v>
      </c>
      <c r="BY1045" s="36">
        <v>14.443467375411368</v>
      </c>
      <c r="BZ1045" s="36">
        <v>402.45270806999997</v>
      </c>
      <c r="CA1045" s="36">
        <v>422.87885552000006</v>
      </c>
      <c r="CB1045" s="36">
        <v>155345.46875</v>
      </c>
      <c r="CC1045" s="36">
        <v>45098.053731910593</v>
      </c>
      <c r="CD1045" s="36">
        <v>93689.5</v>
      </c>
      <c r="CE1045" s="36">
        <v>220445.9</v>
      </c>
      <c r="CF1045" s="36"/>
      <c r="CG1045" s="40">
        <v>25.452999999999999</v>
      </c>
      <c r="CH1045" s="40">
        <v>59.811</v>
      </c>
      <c r="CI1045" s="40"/>
      <c r="CL1045" s="5" t="str">
        <f t="shared" si="2271"/>
        <v>0.666_1_3</v>
      </c>
      <c r="CM1045" s="95" t="str">
        <f t="shared" si="2272"/>
        <v>2G</v>
      </c>
      <c r="CN1045" s="96">
        <f t="shared" si="2259"/>
        <v>22</v>
      </c>
      <c r="CO1045" s="96" t="str">
        <f t="shared" si="2267"/>
        <v>0.333_0_3</v>
      </c>
      <c r="CP1045" s="95" t="str">
        <f t="shared" si="2275"/>
        <v>2B</v>
      </c>
      <c r="CQ1045" s="5">
        <f t="shared" si="2268"/>
        <v>12</v>
      </c>
      <c r="CV1045" s="87"/>
      <c r="CW1045" s="87"/>
      <c r="CX1045" s="87"/>
      <c r="CY1045" s="87"/>
      <c r="CZ1045" s="87"/>
    </row>
    <row r="1046" spans="1:104" s="5" customFormat="1">
      <c r="A1046" s="13" t="s">
        <v>511</v>
      </c>
      <c r="B1046" s="13">
        <v>3</v>
      </c>
      <c r="C1046" s="13">
        <v>9</v>
      </c>
      <c r="D1046" s="13" t="s">
        <v>117</v>
      </c>
      <c r="E1046" s="35" t="s">
        <v>467</v>
      </c>
      <c r="F1046" s="13" t="s">
        <v>36</v>
      </c>
      <c r="G1046" s="36">
        <v>1053867750</v>
      </c>
      <c r="H1046" s="13"/>
      <c r="I1046" s="37">
        <v>20</v>
      </c>
      <c r="J1046" s="37" t="s">
        <v>38</v>
      </c>
      <c r="K1046" s="38">
        <v>43538</v>
      </c>
      <c r="L1046" s="39">
        <v>0.40972222222222227</v>
      </c>
      <c r="M1046" s="37" t="s">
        <v>39</v>
      </c>
      <c r="N1046" s="37" t="s">
        <v>188</v>
      </c>
      <c r="O1046" s="37" t="s">
        <v>188</v>
      </c>
      <c r="P1046" s="37" t="s">
        <v>188</v>
      </c>
      <c r="Q1046" s="37">
        <v>1</v>
      </c>
      <c r="R1046" s="13" t="s">
        <v>62</v>
      </c>
      <c r="S1046" s="13" t="s">
        <v>63</v>
      </c>
      <c r="T1046" s="13" t="s">
        <v>42</v>
      </c>
      <c r="U1046" s="13" t="s">
        <v>52</v>
      </c>
      <c r="V1046" s="13" t="s">
        <v>42</v>
      </c>
      <c r="W1046" s="13" t="s">
        <v>46</v>
      </c>
      <c r="X1046" s="13" t="s">
        <v>47</v>
      </c>
      <c r="Y1046" s="13" t="s">
        <v>41</v>
      </c>
      <c r="Z1046" s="13" t="s">
        <v>41</v>
      </c>
      <c r="AA1046" s="13"/>
      <c r="AB1046" s="13">
        <v>1</v>
      </c>
      <c r="AC1046" s="72">
        <f t="shared" si="2260"/>
        <v>0.5</v>
      </c>
      <c r="AD1046" s="13">
        <v>0</v>
      </c>
      <c r="AE1046" s="72">
        <f t="shared" ref="AE1046" si="2308">VALUE(IF(AD1046=-2,0%,IF(AD1046=-1,50%,IF(AD1046=0,100%,IF(AD1046=1,50%,IF(AD1046=2,0%))))))</f>
        <v>1</v>
      </c>
      <c r="AF1046" s="13" t="s">
        <v>42</v>
      </c>
      <c r="AG1046" s="13">
        <v>0</v>
      </c>
      <c r="AH1046" s="13" t="s">
        <v>42</v>
      </c>
      <c r="AI1046" s="13">
        <f t="shared" si="2247"/>
        <v>1</v>
      </c>
      <c r="AJ1046" s="70">
        <f t="shared" si="2262"/>
        <v>0.66599999999999993</v>
      </c>
      <c r="AK1046" s="59">
        <f t="shared" si="2263"/>
        <v>-1</v>
      </c>
      <c r="AL1046" s="70">
        <f t="shared" ref="AL1046" si="2309">VALUE(IF(AK1046=-3,0%,IF(AK1046=-2,33.3%,IF(AK1046=-1,66.6%,IF(AK1046=0,100%,IF(AK1046=1,66.6%,IF(AK1046=2,33.3%,IF(AK1046=3,0%))))))))</f>
        <v>0.66599999999999993</v>
      </c>
      <c r="AM1046" s="13" t="s">
        <v>41</v>
      </c>
      <c r="AN1046" s="13" t="s">
        <v>41</v>
      </c>
      <c r="AO1046" s="13"/>
      <c r="AP1046" s="13">
        <v>101.31965006729475</v>
      </c>
      <c r="AQ1046" s="13">
        <v>117.34261838440112</v>
      </c>
      <c r="AR1046" s="13">
        <v>125.13020833333333</v>
      </c>
      <c r="AS1046" s="13">
        <v>148.05555555555554</v>
      </c>
      <c r="AT1046" s="36">
        <v>281.367502135</v>
      </c>
      <c r="AU1046" s="36" t="str">
        <f t="shared" si="2265"/>
        <v>2</v>
      </c>
      <c r="AV1046" s="36">
        <v>22.803498218391521</v>
      </c>
      <c r="AW1046" s="36">
        <v>265.24299391</v>
      </c>
      <c r="AX1046" s="36">
        <v>297.49201035999999</v>
      </c>
      <c r="AY1046" s="36">
        <v>374.2766805</v>
      </c>
      <c r="AZ1046" s="36" t="str">
        <f t="shared" si="2266"/>
        <v>3</v>
      </c>
      <c r="BA1046" s="36">
        <v>27.894910676576128</v>
      </c>
      <c r="BB1046" s="36">
        <v>354.55199999999996</v>
      </c>
      <c r="BC1046" s="36">
        <v>394.00136099999997</v>
      </c>
      <c r="BD1046" s="36">
        <v>73022.7</v>
      </c>
      <c r="BE1046" s="36" t="s">
        <v>50</v>
      </c>
      <c r="BF1046" s="36">
        <v>68889.3</v>
      </c>
      <c r="BG1046" s="36">
        <v>74400.5</v>
      </c>
      <c r="BH1046" s="36">
        <v>269.28775717500002</v>
      </c>
      <c r="BI1046" s="36">
        <v>5.7201590659515213</v>
      </c>
      <c r="BJ1046" s="36">
        <v>265.24299391</v>
      </c>
      <c r="BK1046" s="36">
        <v>273.33252044000005</v>
      </c>
      <c r="BL1046" s="36">
        <v>367.70802800000001</v>
      </c>
      <c r="BM1046" s="36">
        <v>18.605433224560212</v>
      </c>
      <c r="BN1046" s="36">
        <v>354.55199999999996</v>
      </c>
      <c r="BO1046" s="36">
        <v>380.86405600000001</v>
      </c>
      <c r="BP1046" s="36">
        <v>68889.333333333328</v>
      </c>
      <c r="BQ1046" s="36">
        <v>3896.9644661796269</v>
      </c>
      <c r="BR1046" s="36">
        <v>63378.2</v>
      </c>
      <c r="BS1046" s="36">
        <v>74400.5</v>
      </c>
      <c r="BT1046" s="36">
        <v>305.56308634999999</v>
      </c>
      <c r="BU1046" s="36">
        <v>57.021221564784611</v>
      </c>
      <c r="BV1046" s="36">
        <v>265.24299391</v>
      </c>
      <c r="BW1046" s="36">
        <v>345.88317878999999</v>
      </c>
      <c r="BX1046" s="36">
        <v>361.13313449999998</v>
      </c>
      <c r="BY1046" s="36">
        <v>9.3071296657015044</v>
      </c>
      <c r="BZ1046" s="36">
        <v>354.55199999999996</v>
      </c>
      <c r="CA1046" s="36">
        <v>367.714269</v>
      </c>
      <c r="CB1046" s="36">
        <v>66305.974999999991</v>
      </c>
      <c r="CC1046" s="36">
        <v>6240.7445559537755</v>
      </c>
      <c r="CD1046" s="36">
        <v>57867</v>
      </c>
      <c r="CE1046" s="36">
        <v>77156.100000000006</v>
      </c>
      <c r="CF1046" s="36"/>
      <c r="CG1046" s="40">
        <v>23.640999999999998</v>
      </c>
      <c r="CH1046" s="40">
        <v>63.164999999999999</v>
      </c>
      <c r="CI1046" s="40"/>
      <c r="CL1046" s="5" t="str">
        <f t="shared" si="2271"/>
        <v>0.666_0.5_3</v>
      </c>
      <c r="CM1046" s="95" t="str">
        <f t="shared" si="2272"/>
        <v>2F</v>
      </c>
      <c r="CN1046" s="96">
        <f t="shared" si="2259"/>
        <v>21</v>
      </c>
      <c r="CO1046" s="96" t="str">
        <f t="shared" si="2267"/>
        <v>0.666_1_3</v>
      </c>
      <c r="CP1046" s="95" t="str">
        <f t="shared" si="2275"/>
        <v>2G</v>
      </c>
      <c r="CQ1046" s="5">
        <f t="shared" si="2268"/>
        <v>27</v>
      </c>
      <c r="CV1046" s="87"/>
      <c r="CW1046" s="87"/>
      <c r="CX1046" s="87"/>
      <c r="CY1046" s="87"/>
      <c r="CZ1046" s="87"/>
    </row>
    <row r="1047" spans="1:104" s="5" customFormat="1">
      <c r="A1047" s="13" t="s">
        <v>511</v>
      </c>
      <c r="B1047" s="13">
        <v>3</v>
      </c>
      <c r="C1047" s="13">
        <v>9</v>
      </c>
      <c r="D1047" s="13" t="s">
        <v>117</v>
      </c>
      <c r="E1047" s="35" t="s">
        <v>467</v>
      </c>
      <c r="F1047" s="13" t="s">
        <v>36</v>
      </c>
      <c r="G1047" s="36">
        <v>1053867750</v>
      </c>
      <c r="H1047" s="13"/>
      <c r="I1047" s="37">
        <v>20</v>
      </c>
      <c r="J1047" s="37" t="s">
        <v>38</v>
      </c>
      <c r="K1047" s="38">
        <v>43538</v>
      </c>
      <c r="L1047" s="39">
        <v>0.4201388888888889</v>
      </c>
      <c r="M1047" s="37" t="s">
        <v>39</v>
      </c>
      <c r="N1047" s="37" t="s">
        <v>188</v>
      </c>
      <c r="O1047" s="37" t="s">
        <v>188</v>
      </c>
      <c r="P1047" s="37" t="s">
        <v>188</v>
      </c>
      <c r="Q1047" s="37">
        <v>2</v>
      </c>
      <c r="R1047" s="13" t="s">
        <v>62</v>
      </c>
      <c r="S1047" s="13" t="s">
        <v>63</v>
      </c>
      <c r="T1047" s="13" t="s">
        <v>42</v>
      </c>
      <c r="U1047" s="13" t="s">
        <v>52</v>
      </c>
      <c r="V1047" s="13" t="s">
        <v>42</v>
      </c>
      <c r="W1047" s="13" t="s">
        <v>81</v>
      </c>
      <c r="X1047" s="13" t="s">
        <v>53</v>
      </c>
      <c r="Y1047" s="13" t="s">
        <v>190</v>
      </c>
      <c r="Z1047" s="13" t="s">
        <v>41</v>
      </c>
      <c r="AA1047" s="13"/>
      <c r="AB1047" s="13">
        <v>1</v>
      </c>
      <c r="AC1047" s="72">
        <f t="shared" si="2260"/>
        <v>0.5</v>
      </c>
      <c r="AD1047" s="13">
        <v>0</v>
      </c>
      <c r="AE1047" s="72">
        <f t="shared" ref="AE1047" si="2310">VALUE(IF(AD1047=-2,0%,IF(AD1047=-1,50%,IF(AD1047=0,100%,IF(AD1047=1,50%,IF(AD1047=2,0%))))))</f>
        <v>1</v>
      </c>
      <c r="AF1047" s="13" t="s">
        <v>42</v>
      </c>
      <c r="AG1047" s="13">
        <v>0</v>
      </c>
      <c r="AH1047" s="13" t="s">
        <v>42</v>
      </c>
      <c r="AI1047" s="13">
        <f t="shared" si="2247"/>
        <v>2</v>
      </c>
      <c r="AJ1047" s="70">
        <f t="shared" si="2262"/>
        <v>0.33299999999999996</v>
      </c>
      <c r="AK1047" s="59">
        <f t="shared" si="2263"/>
        <v>-2</v>
      </c>
      <c r="AL1047" s="70">
        <f t="shared" ref="AL1047" si="2311">VALUE(IF(AK1047=-3,0%,IF(AK1047=-2,33.3%,IF(AK1047=-1,66.6%,IF(AK1047=0,100%,IF(AK1047=1,66.6%,IF(AK1047=2,33.3%,IF(AK1047=3,0%))))))))</f>
        <v>0.33299999999999996</v>
      </c>
      <c r="AM1047" s="13" t="s">
        <v>190</v>
      </c>
      <c r="AN1047" s="13" t="s">
        <v>41</v>
      </c>
      <c r="AO1047" s="13"/>
      <c r="AP1047" s="13">
        <v>101.31965006729475</v>
      </c>
      <c r="AQ1047" s="13">
        <v>117.34261838440112</v>
      </c>
      <c r="AR1047" s="13">
        <v>125.13020833333333</v>
      </c>
      <c r="AS1047" s="13">
        <v>148.05555555555554</v>
      </c>
      <c r="AT1047" s="36">
        <v>305.54963422999998</v>
      </c>
      <c r="AU1047" s="36" t="str">
        <f t="shared" si="2265"/>
        <v>3</v>
      </c>
      <c r="AV1047" s="36">
        <v>79.887599755739231</v>
      </c>
      <c r="AW1047" s="36">
        <v>249.06057070999995</v>
      </c>
      <c r="AX1047" s="36">
        <v>362.03869774999998</v>
      </c>
      <c r="AY1047" s="36">
        <v>400.44345500000003</v>
      </c>
      <c r="AZ1047" s="36" t="str">
        <f t="shared" si="2266"/>
        <v>3</v>
      </c>
      <c r="BA1047" s="36">
        <v>46.286058726631666</v>
      </c>
      <c r="BB1047" s="36">
        <v>367.714269</v>
      </c>
      <c r="BC1047" s="36">
        <v>433.17264100000006</v>
      </c>
      <c r="BD1047" s="36">
        <v>95067.324999999997</v>
      </c>
      <c r="BE1047" s="36" t="s">
        <v>50</v>
      </c>
      <c r="BF1047" s="36">
        <v>66133.8</v>
      </c>
      <c r="BG1047" s="36">
        <v>110223</v>
      </c>
      <c r="BH1047" s="36">
        <v>236.97077922999995</v>
      </c>
      <c r="BI1047" s="36">
        <v>17.097547077278698</v>
      </c>
      <c r="BJ1047" s="36">
        <v>224.88098774999995</v>
      </c>
      <c r="BK1047" s="36">
        <v>249.06057070999995</v>
      </c>
      <c r="BL1047" s="36">
        <v>328.21758650000004</v>
      </c>
      <c r="BM1047" s="36">
        <v>55.85674406024367</v>
      </c>
      <c r="BN1047" s="36">
        <v>288.72090400000002</v>
      </c>
      <c r="BO1047" s="36">
        <v>367.714269</v>
      </c>
      <c r="BP1047" s="36">
        <v>58785.566666666658</v>
      </c>
      <c r="BQ1047" s="36">
        <v>4148.645219185014</v>
      </c>
      <c r="BR1047" s="36">
        <v>55111.5</v>
      </c>
      <c r="BS1047" s="36">
        <v>66133.8</v>
      </c>
      <c r="BT1047" s="36">
        <v>257.15178230999999</v>
      </c>
      <c r="BU1047" s="36">
        <v>11.442701180750543</v>
      </c>
      <c r="BV1047" s="36">
        <v>249.06057070999995</v>
      </c>
      <c r="BW1047" s="36">
        <v>265.24299391</v>
      </c>
      <c r="BX1047" s="36">
        <v>361.13313449999998</v>
      </c>
      <c r="BY1047" s="36">
        <v>9.3071296657015044</v>
      </c>
      <c r="BZ1047" s="36">
        <v>354.55199999999996</v>
      </c>
      <c r="CA1047" s="36">
        <v>367.714269</v>
      </c>
      <c r="CB1047" s="36">
        <v>74744.937500000015</v>
      </c>
      <c r="CC1047" s="36">
        <v>21151.015142757664</v>
      </c>
      <c r="CD1047" s="36">
        <v>55111.5</v>
      </c>
      <c r="CE1047" s="36">
        <v>132267.5</v>
      </c>
      <c r="CF1047" s="36"/>
      <c r="CG1047" s="40">
        <v>24.122</v>
      </c>
      <c r="CH1047" s="40">
        <v>62.697000000000003</v>
      </c>
      <c r="CI1047" s="40"/>
      <c r="CL1047" s="5" t="str">
        <f t="shared" si="2271"/>
        <v>0.333_0.5_3</v>
      </c>
      <c r="CM1047" s="95" t="str">
        <f t="shared" si="2272"/>
        <v>2C</v>
      </c>
      <c r="CN1047" s="96">
        <f t="shared" si="2259"/>
        <v>17</v>
      </c>
      <c r="CO1047" s="96" t="str">
        <f t="shared" si="2267"/>
        <v>0.333_1_3</v>
      </c>
      <c r="CP1047" s="95" t="str">
        <f t="shared" si="2275"/>
        <v>2D</v>
      </c>
      <c r="CQ1047" s="5">
        <f t="shared" si="2268"/>
        <v>13</v>
      </c>
      <c r="CV1047" s="87"/>
      <c r="CW1047" s="87"/>
      <c r="CX1047" s="87"/>
      <c r="CY1047" s="87"/>
      <c r="CZ1047" s="87"/>
    </row>
    <row r="1048" spans="1:104" s="5" customFormat="1">
      <c r="A1048" s="13" t="s">
        <v>511</v>
      </c>
      <c r="B1048" s="13">
        <v>3</v>
      </c>
      <c r="C1048" s="13">
        <v>9</v>
      </c>
      <c r="D1048" s="13" t="s">
        <v>117</v>
      </c>
      <c r="E1048" s="35" t="s">
        <v>467</v>
      </c>
      <c r="F1048" s="13" t="s">
        <v>36</v>
      </c>
      <c r="G1048" s="36">
        <v>1053867750</v>
      </c>
      <c r="H1048" s="13"/>
      <c r="I1048" s="37">
        <v>20</v>
      </c>
      <c r="J1048" s="37" t="s">
        <v>38</v>
      </c>
      <c r="K1048" s="38">
        <v>43538</v>
      </c>
      <c r="L1048" s="39">
        <v>0.43124999999999997</v>
      </c>
      <c r="M1048" s="37" t="s">
        <v>39</v>
      </c>
      <c r="N1048" s="37" t="s">
        <v>188</v>
      </c>
      <c r="O1048" s="37" t="s">
        <v>188</v>
      </c>
      <c r="P1048" s="37" t="s">
        <v>188</v>
      </c>
      <c r="Q1048" s="37">
        <v>3</v>
      </c>
      <c r="R1048" s="13" t="s">
        <v>51</v>
      </c>
      <c r="S1048" s="13" t="s">
        <v>127</v>
      </c>
      <c r="T1048" s="13" t="s">
        <v>42</v>
      </c>
      <c r="U1048" s="13" t="s">
        <v>45</v>
      </c>
      <c r="V1048" s="13" t="s">
        <v>42</v>
      </c>
      <c r="W1048" s="13" t="s">
        <v>81</v>
      </c>
      <c r="X1048" s="13" t="s">
        <v>53</v>
      </c>
      <c r="Y1048" s="13" t="s">
        <v>190</v>
      </c>
      <c r="Z1048" s="13" t="s">
        <v>41</v>
      </c>
      <c r="AA1048" s="13"/>
      <c r="AB1048" s="13">
        <v>2</v>
      </c>
      <c r="AC1048" s="72">
        <f t="shared" si="2260"/>
        <v>0</v>
      </c>
      <c r="AD1048" s="13">
        <v>-1</v>
      </c>
      <c r="AE1048" s="72">
        <f t="shared" ref="AE1048" si="2312">VALUE(IF(AD1048=-2,0%,IF(AD1048=-1,50%,IF(AD1048=0,100%,IF(AD1048=1,50%,IF(AD1048=2,0%))))))</f>
        <v>0.5</v>
      </c>
      <c r="AF1048" s="13" t="s">
        <v>42</v>
      </c>
      <c r="AG1048" s="13">
        <v>1</v>
      </c>
      <c r="AH1048" s="13" t="s">
        <v>42</v>
      </c>
      <c r="AI1048" s="13">
        <f t="shared" si="2247"/>
        <v>2</v>
      </c>
      <c r="AJ1048" s="70">
        <f t="shared" si="2262"/>
        <v>0.33299999999999996</v>
      </c>
      <c r="AK1048" s="59">
        <f t="shared" si="2263"/>
        <v>-2</v>
      </c>
      <c r="AL1048" s="70">
        <f t="shared" ref="AL1048" si="2313">VALUE(IF(AK1048=-3,0%,IF(AK1048=-2,33.3%,IF(AK1048=-1,66.6%,IF(AK1048=0,100%,IF(AK1048=1,66.6%,IF(AK1048=2,33.3%,IF(AK1048=3,0%))))))))</f>
        <v>0.33299999999999996</v>
      </c>
      <c r="AM1048" s="13" t="s">
        <v>190</v>
      </c>
      <c r="AN1048" s="13" t="s">
        <v>41</v>
      </c>
      <c r="AO1048" s="13"/>
      <c r="AP1048" s="13">
        <v>101.31965006729475</v>
      </c>
      <c r="AQ1048" s="13">
        <v>117.34261838440112</v>
      </c>
      <c r="AR1048" s="13">
        <v>125.13020833333333</v>
      </c>
      <c r="AS1048" s="13">
        <v>148.05555555555554</v>
      </c>
      <c r="AT1048" s="36">
        <v>539.091068275</v>
      </c>
      <c r="AU1048" s="36" t="str">
        <f t="shared" si="2265"/>
        <v>4</v>
      </c>
      <c r="AV1048" s="36">
        <v>34.089551007488836</v>
      </c>
      <c r="AW1048" s="36">
        <v>514.98611558999994</v>
      </c>
      <c r="AX1048" s="36">
        <v>563.19602096000006</v>
      </c>
      <c r="AY1048" s="36">
        <v>537.35894399999995</v>
      </c>
      <c r="AZ1048" s="36" t="str">
        <f t="shared" si="2266"/>
        <v>4</v>
      </c>
      <c r="BA1048" s="36">
        <v>0</v>
      </c>
      <c r="BB1048" s="36">
        <v>537.35894399999995</v>
      </c>
      <c r="BC1048" s="36">
        <v>537.35894399999995</v>
      </c>
      <c r="BD1048" s="36">
        <v>187379</v>
      </c>
      <c r="BE1048" s="36" t="s">
        <v>50</v>
      </c>
      <c r="BF1048" s="36">
        <v>176356.7</v>
      </c>
      <c r="BG1048" s="36">
        <v>198401.3</v>
      </c>
      <c r="BH1048" s="36">
        <v>539.091068275</v>
      </c>
      <c r="BI1048" s="36">
        <v>34.089551007488836</v>
      </c>
      <c r="BJ1048" s="36">
        <v>514.98611558999994</v>
      </c>
      <c r="BK1048" s="36">
        <v>563.19602096000006</v>
      </c>
      <c r="BL1048" s="36">
        <v>543.85286250000001</v>
      </c>
      <c r="BM1048" s="36">
        <v>9.1837876156456364</v>
      </c>
      <c r="BN1048" s="36">
        <v>537.35894399999995</v>
      </c>
      <c r="BO1048" s="36">
        <v>550.34678100000008</v>
      </c>
      <c r="BP1048" s="36">
        <v>117571.14999999998</v>
      </c>
      <c r="BQ1048" s="36">
        <v>29712.522348313043</v>
      </c>
      <c r="BR1048" s="36">
        <v>93689.5</v>
      </c>
      <c r="BS1048" s="36">
        <v>176356.7</v>
      </c>
      <c r="BT1048" s="36">
        <v>450.49987759999999</v>
      </c>
      <c r="BU1048" s="36">
        <v>159.37641436685476</v>
      </c>
      <c r="BV1048" s="36">
        <v>337.80373423999998</v>
      </c>
      <c r="BW1048" s="36">
        <v>563.19602096000006</v>
      </c>
      <c r="BX1048" s="36">
        <v>491.80955999999992</v>
      </c>
      <c r="BY1048" s="36">
        <v>64.416556610540056</v>
      </c>
      <c r="BZ1048" s="36">
        <v>446.26017599999994</v>
      </c>
      <c r="CA1048" s="36">
        <v>537.35894399999995</v>
      </c>
      <c r="CB1048" s="36">
        <v>122967.49375000001</v>
      </c>
      <c r="CC1048" s="36">
        <v>30233.965506418212</v>
      </c>
      <c r="CD1048" s="36">
        <v>88178.4</v>
      </c>
      <c r="CE1048" s="36">
        <v>176356.7</v>
      </c>
      <c r="CF1048" s="36"/>
      <c r="CG1048" s="40">
        <v>24.581</v>
      </c>
      <c r="CH1048" s="40">
        <v>62.1</v>
      </c>
      <c r="CI1048" s="40"/>
      <c r="CL1048" s="5" t="str">
        <f t="shared" si="2271"/>
        <v>0.333_0_4</v>
      </c>
      <c r="CM1048" s="95" t="str">
        <f t="shared" si="2272"/>
        <v>2N</v>
      </c>
      <c r="CN1048" s="96">
        <f t="shared" si="2259"/>
        <v>7</v>
      </c>
      <c r="CO1048" s="96" t="str">
        <f t="shared" si="2267"/>
        <v>0.333_0.5_4</v>
      </c>
      <c r="CP1048" s="95" t="str">
        <f t="shared" si="2275"/>
        <v>2O</v>
      </c>
      <c r="CQ1048" s="5">
        <f t="shared" si="2268"/>
        <v>17</v>
      </c>
      <c r="CV1048" s="87"/>
      <c r="CW1048" s="87"/>
      <c r="CX1048" s="87"/>
      <c r="CY1048" s="87"/>
      <c r="CZ1048" s="87"/>
    </row>
    <row r="1049" spans="1:104" s="5" customFormat="1">
      <c r="A1049" s="13" t="s">
        <v>511</v>
      </c>
      <c r="B1049" s="13">
        <v>3</v>
      </c>
      <c r="C1049" s="13">
        <v>9</v>
      </c>
      <c r="D1049" s="13" t="s">
        <v>117</v>
      </c>
      <c r="E1049" s="35" t="s">
        <v>467</v>
      </c>
      <c r="F1049" s="13" t="s">
        <v>36</v>
      </c>
      <c r="G1049" s="36">
        <v>1053867750</v>
      </c>
      <c r="H1049" s="13"/>
      <c r="I1049" s="37">
        <v>20</v>
      </c>
      <c r="J1049" s="37" t="s">
        <v>38</v>
      </c>
      <c r="K1049" s="38">
        <v>43538</v>
      </c>
      <c r="L1049" s="39">
        <v>0.44166666666666665</v>
      </c>
      <c r="M1049" s="37" t="s">
        <v>39</v>
      </c>
      <c r="N1049" s="37" t="s">
        <v>188</v>
      </c>
      <c r="O1049" s="37" t="s">
        <v>188</v>
      </c>
      <c r="P1049" s="37" t="s">
        <v>188</v>
      </c>
      <c r="Q1049" s="37">
        <v>4</v>
      </c>
      <c r="R1049" s="13" t="s">
        <v>51</v>
      </c>
      <c r="S1049" s="13" t="s">
        <v>127</v>
      </c>
      <c r="T1049" s="13" t="s">
        <v>42</v>
      </c>
      <c r="U1049" s="13" t="s">
        <v>45</v>
      </c>
      <c r="V1049" s="13" t="s">
        <v>42</v>
      </c>
      <c r="W1049" s="13" t="s">
        <v>81</v>
      </c>
      <c r="X1049" s="13" t="s">
        <v>53</v>
      </c>
      <c r="Y1049" s="13" t="s">
        <v>190</v>
      </c>
      <c r="Z1049" s="13" t="s">
        <v>41</v>
      </c>
      <c r="AA1049" s="13"/>
      <c r="AB1049" s="13">
        <v>2</v>
      </c>
      <c r="AC1049" s="72">
        <f t="shared" si="2260"/>
        <v>0</v>
      </c>
      <c r="AD1049" s="13">
        <v>-1</v>
      </c>
      <c r="AE1049" s="72">
        <f t="shared" ref="AE1049" si="2314">VALUE(IF(AD1049=-2,0%,IF(AD1049=-1,50%,IF(AD1049=0,100%,IF(AD1049=1,50%,IF(AD1049=2,0%))))))</f>
        <v>0.5</v>
      </c>
      <c r="AF1049" s="13" t="s">
        <v>42</v>
      </c>
      <c r="AG1049" s="13">
        <v>1</v>
      </c>
      <c r="AH1049" s="13" t="s">
        <v>42</v>
      </c>
      <c r="AI1049" s="13">
        <f t="shared" si="2247"/>
        <v>2</v>
      </c>
      <c r="AJ1049" s="70">
        <f t="shared" si="2262"/>
        <v>0.33299999999999996</v>
      </c>
      <c r="AK1049" s="59">
        <f t="shared" si="2263"/>
        <v>-2</v>
      </c>
      <c r="AL1049" s="70">
        <f t="shared" ref="AL1049" si="2315">VALUE(IF(AK1049=-3,0%,IF(AK1049=-2,33.3%,IF(AK1049=-1,66.6%,IF(AK1049=0,100%,IF(AK1049=1,66.6%,IF(AK1049=2,33.3%,IF(AK1049=3,0%))))))))</f>
        <v>0.33299999999999996</v>
      </c>
      <c r="AM1049" s="13" t="s">
        <v>190</v>
      </c>
      <c r="AN1049" s="13" t="s">
        <v>41</v>
      </c>
      <c r="AO1049" s="13"/>
      <c r="AP1049" s="13">
        <v>101.31965006729475</v>
      </c>
      <c r="AQ1049" s="13">
        <v>117.34261838440112</v>
      </c>
      <c r="AR1049" s="13">
        <v>125.13020833333333</v>
      </c>
      <c r="AS1049" s="13">
        <v>148.05555555555554</v>
      </c>
      <c r="AT1049" s="36">
        <v>414.35863242999994</v>
      </c>
      <c r="AU1049" s="36" t="str">
        <f t="shared" si="2265"/>
        <v>3</v>
      </c>
      <c r="AV1049" s="36">
        <v>17.045461365502334</v>
      </c>
      <c r="AW1049" s="36">
        <v>402.30567110999993</v>
      </c>
      <c r="AX1049" s="36">
        <v>426.41159374999995</v>
      </c>
      <c r="AY1049" s="36">
        <v>485.44164799999999</v>
      </c>
      <c r="AZ1049" s="36" t="str">
        <f t="shared" si="2266"/>
        <v>3</v>
      </c>
      <c r="BA1049" s="36">
        <v>18.446786747133167</v>
      </c>
      <c r="BB1049" s="36">
        <v>472.39780000000002</v>
      </c>
      <c r="BC1049" s="36">
        <v>498.48549600000001</v>
      </c>
      <c r="BD1049" s="36">
        <v>124000.82500000001</v>
      </c>
      <c r="BE1049" s="36" t="s">
        <v>50</v>
      </c>
      <c r="BF1049" s="36">
        <v>93689.5</v>
      </c>
      <c r="BG1049" s="36">
        <v>209423.6</v>
      </c>
      <c r="BH1049" s="36">
        <v>434.52080505499998</v>
      </c>
      <c r="BI1049" s="36">
        <v>45.559079338684896</v>
      </c>
      <c r="BJ1049" s="36">
        <v>402.30567110999993</v>
      </c>
      <c r="BK1049" s="36">
        <v>466.73593899999997</v>
      </c>
      <c r="BL1049" s="36">
        <v>491.87181200000003</v>
      </c>
      <c r="BM1049" s="36">
        <v>27.540411884216425</v>
      </c>
      <c r="BN1049" s="36">
        <v>472.39780000000002</v>
      </c>
      <c r="BO1049" s="36">
        <v>511.34582400000005</v>
      </c>
      <c r="BP1049" s="36">
        <v>100119.2</v>
      </c>
      <c r="BQ1049" s="36">
        <v>4148.6363629510861</v>
      </c>
      <c r="BR1049" s="36">
        <v>93689.5</v>
      </c>
      <c r="BS1049" s="36">
        <v>104711.8</v>
      </c>
      <c r="BT1049" s="36">
        <v>482.750846035</v>
      </c>
      <c r="BU1049" s="36">
        <v>113.76665740641117</v>
      </c>
      <c r="BV1049" s="36">
        <v>402.30567110999993</v>
      </c>
      <c r="BW1049" s="36">
        <v>563.19602096000006</v>
      </c>
      <c r="BX1049" s="36">
        <v>504.87837200000001</v>
      </c>
      <c r="BY1049" s="36">
        <v>45.934465436035758</v>
      </c>
      <c r="BZ1049" s="36">
        <v>472.39780000000002</v>
      </c>
      <c r="CA1049" s="36">
        <v>537.35894399999995</v>
      </c>
      <c r="CB1049" s="36">
        <v>133989.77499999997</v>
      </c>
      <c r="CC1049" s="36">
        <v>41423.8139799239</v>
      </c>
      <c r="CD1049" s="36">
        <v>93689.5</v>
      </c>
      <c r="CE1049" s="36">
        <v>198401.3</v>
      </c>
      <c r="CF1049" s="36"/>
      <c r="CG1049" s="40">
        <v>25.186</v>
      </c>
      <c r="CH1049" s="40">
        <v>60.509</v>
      </c>
      <c r="CI1049" s="40"/>
      <c r="CL1049" s="5" t="str">
        <f t="shared" si="2271"/>
        <v>0.333_0_3</v>
      </c>
      <c r="CM1049" s="95" t="str">
        <f t="shared" si="2272"/>
        <v>2B</v>
      </c>
      <c r="CN1049" s="96">
        <f t="shared" si="2259"/>
        <v>2</v>
      </c>
      <c r="CO1049" s="96" t="str">
        <f t="shared" si="2267"/>
        <v>0.333_0.5_3</v>
      </c>
      <c r="CP1049" s="95" t="str">
        <f t="shared" si="2275"/>
        <v>2C</v>
      </c>
      <c r="CQ1049" s="5">
        <f t="shared" si="2268"/>
        <v>16</v>
      </c>
      <c r="CV1049" s="87"/>
      <c r="CW1049" s="87"/>
      <c r="CX1049" s="87"/>
      <c r="CY1049" s="87"/>
      <c r="CZ1049" s="87"/>
    </row>
    <row r="1050" spans="1:104" s="5" customFormat="1">
      <c r="A1050" s="13" t="s">
        <v>511</v>
      </c>
      <c r="B1050" s="13">
        <v>3</v>
      </c>
      <c r="C1050" s="13">
        <v>9</v>
      </c>
      <c r="D1050" s="13" t="s">
        <v>117</v>
      </c>
      <c r="E1050" s="35" t="s">
        <v>467</v>
      </c>
      <c r="F1050" s="13" t="s">
        <v>36</v>
      </c>
      <c r="G1050" s="36">
        <v>1053867750</v>
      </c>
      <c r="H1050" s="13"/>
      <c r="I1050" s="37">
        <v>20</v>
      </c>
      <c r="J1050" s="37" t="s">
        <v>38</v>
      </c>
      <c r="K1050" s="38">
        <v>43538</v>
      </c>
      <c r="L1050" s="39">
        <v>0.45277777777777778</v>
      </c>
      <c r="M1050" s="37" t="s">
        <v>39</v>
      </c>
      <c r="N1050" s="37" t="s">
        <v>188</v>
      </c>
      <c r="O1050" s="37" t="s">
        <v>188</v>
      </c>
      <c r="P1050" s="37" t="s">
        <v>188</v>
      </c>
      <c r="Q1050" s="37">
        <v>5</v>
      </c>
      <c r="R1050" s="13" t="s">
        <v>51</v>
      </c>
      <c r="S1050" s="13" t="s">
        <v>127</v>
      </c>
      <c r="T1050" s="13" t="s">
        <v>42</v>
      </c>
      <c r="U1050" s="13" t="s">
        <v>45</v>
      </c>
      <c r="V1050" s="13" t="s">
        <v>42</v>
      </c>
      <c r="W1050" s="13" t="s">
        <v>81</v>
      </c>
      <c r="X1050" s="13" t="s">
        <v>53</v>
      </c>
      <c r="Y1050" s="13" t="s">
        <v>190</v>
      </c>
      <c r="Z1050" s="13" t="s">
        <v>41</v>
      </c>
      <c r="AA1050" s="13"/>
      <c r="AB1050" s="13">
        <v>2</v>
      </c>
      <c r="AC1050" s="72">
        <f t="shared" si="2260"/>
        <v>0</v>
      </c>
      <c r="AD1050" s="13">
        <v>-1</v>
      </c>
      <c r="AE1050" s="72">
        <f t="shared" ref="AE1050" si="2316">VALUE(IF(AD1050=-2,0%,IF(AD1050=-1,50%,IF(AD1050=0,100%,IF(AD1050=1,50%,IF(AD1050=2,0%))))))</f>
        <v>0.5</v>
      </c>
      <c r="AF1050" s="13" t="s">
        <v>42</v>
      </c>
      <c r="AG1050" s="13">
        <v>1</v>
      </c>
      <c r="AH1050" s="13" t="s">
        <v>42</v>
      </c>
      <c r="AI1050" s="13">
        <f t="shared" si="2247"/>
        <v>2</v>
      </c>
      <c r="AJ1050" s="70">
        <f t="shared" si="2262"/>
        <v>0.33299999999999996</v>
      </c>
      <c r="AK1050" s="59">
        <f t="shared" si="2263"/>
        <v>-2</v>
      </c>
      <c r="AL1050" s="70">
        <f t="shared" ref="AL1050" si="2317">VALUE(IF(AK1050=-3,0%,IF(AK1050=-2,33.3%,IF(AK1050=-1,66.6%,IF(AK1050=0,100%,IF(AK1050=1,66.6%,IF(AK1050=2,33.3%,IF(AK1050=3,0%))))))))</f>
        <v>0.33299999999999996</v>
      </c>
      <c r="AM1050" s="13" t="s">
        <v>190</v>
      </c>
      <c r="AN1050" s="13" t="s">
        <v>41</v>
      </c>
      <c r="AO1050" s="13"/>
      <c r="AP1050" s="13">
        <v>101.31965006729475</v>
      </c>
      <c r="AQ1050" s="13">
        <v>117.34261838440112</v>
      </c>
      <c r="AR1050" s="13">
        <v>125.13020833333333</v>
      </c>
      <c r="AS1050" s="13">
        <v>148.05555555555554</v>
      </c>
      <c r="AT1050" s="36">
        <v>406.34090697499994</v>
      </c>
      <c r="AU1050" s="36" t="str">
        <f t="shared" si="2265"/>
        <v>3</v>
      </c>
      <c r="AV1050" s="36">
        <v>5.7066852876573737</v>
      </c>
      <c r="AW1050" s="36">
        <v>402.30567110999993</v>
      </c>
      <c r="AX1050" s="36">
        <v>410.37614284</v>
      </c>
      <c r="AY1050" s="36">
        <v>524.35238400000003</v>
      </c>
      <c r="AZ1050" s="36" t="str">
        <f t="shared" si="2266"/>
        <v>4</v>
      </c>
      <c r="BA1050" s="36">
        <v>18.394053551819333</v>
      </c>
      <c r="BB1050" s="36">
        <v>511.34582400000005</v>
      </c>
      <c r="BC1050" s="36">
        <v>537.35894399999995</v>
      </c>
      <c r="BD1050" s="36">
        <v>203912.44999999998</v>
      </c>
      <c r="BE1050" s="36" t="s">
        <v>50</v>
      </c>
      <c r="BF1050" s="36">
        <v>187379</v>
      </c>
      <c r="BG1050" s="36">
        <v>209423.6</v>
      </c>
      <c r="BH1050" s="36">
        <v>418.39386829499995</v>
      </c>
      <c r="BI1050" s="36">
        <v>11.33877607784496</v>
      </c>
      <c r="BJ1050" s="36">
        <v>410.37614284</v>
      </c>
      <c r="BK1050" s="36">
        <v>426.41159374999995</v>
      </c>
      <c r="BL1050" s="36">
        <v>517.92221999999992</v>
      </c>
      <c r="BM1050" s="36">
        <v>27.487678688902591</v>
      </c>
      <c r="BN1050" s="36">
        <v>498.48549600000001</v>
      </c>
      <c r="BO1050" s="36">
        <v>537.35894399999995</v>
      </c>
      <c r="BP1050" s="36">
        <v>171764.08333333334</v>
      </c>
      <c r="BQ1050" s="36">
        <v>47333.890592150427</v>
      </c>
      <c r="BR1050" s="36">
        <v>115734.1</v>
      </c>
      <c r="BS1050" s="36">
        <v>220445.9</v>
      </c>
      <c r="BT1050" s="36">
        <v>406.34090697499994</v>
      </c>
      <c r="BU1050" s="36">
        <v>5.7066852876573737</v>
      </c>
      <c r="BV1050" s="36">
        <v>402.30567110999993</v>
      </c>
      <c r="BW1050" s="36">
        <v>410.37614284</v>
      </c>
      <c r="BX1050" s="36">
        <v>511.40341649999993</v>
      </c>
      <c r="BY1050" s="36">
        <v>36.706659009047861</v>
      </c>
      <c r="BZ1050" s="36">
        <v>485.44788899999992</v>
      </c>
      <c r="CA1050" s="36">
        <v>537.35894399999995</v>
      </c>
      <c r="CB1050" s="36">
        <v>155345.46875</v>
      </c>
      <c r="CC1050" s="36">
        <v>45098.053731910593</v>
      </c>
      <c r="CD1050" s="36">
        <v>93689.5</v>
      </c>
      <c r="CE1050" s="36">
        <v>220445.9</v>
      </c>
      <c r="CF1050" s="36"/>
      <c r="CG1050" s="40">
        <v>25.452999999999999</v>
      </c>
      <c r="CH1050" s="40">
        <v>59.811</v>
      </c>
      <c r="CI1050" s="40"/>
      <c r="CL1050" s="5" t="str">
        <f t="shared" si="2271"/>
        <v>0.333_0_4</v>
      </c>
      <c r="CM1050" s="95" t="str">
        <f t="shared" si="2272"/>
        <v>2N</v>
      </c>
      <c r="CN1050" s="96">
        <f t="shared" si="2259"/>
        <v>7</v>
      </c>
      <c r="CO1050" s="96" t="str">
        <f t="shared" si="2267"/>
        <v>0.333_0.5_4</v>
      </c>
      <c r="CP1050" s="95" t="str">
        <f t="shared" si="2275"/>
        <v>2O</v>
      </c>
      <c r="CQ1050" s="5">
        <f t="shared" si="2268"/>
        <v>17</v>
      </c>
      <c r="CV1050" s="87"/>
      <c r="CW1050" s="87"/>
      <c r="CX1050" s="87"/>
      <c r="CY1050" s="87"/>
      <c r="CZ1050" s="87"/>
    </row>
    <row r="1051" spans="1:104" s="5" customFormat="1">
      <c r="A1051" s="13" t="s">
        <v>511</v>
      </c>
      <c r="B1051" s="13">
        <v>3</v>
      </c>
      <c r="C1051" s="13">
        <v>10</v>
      </c>
      <c r="D1051" s="13" t="s">
        <v>90</v>
      </c>
      <c r="E1051" s="35" t="s">
        <v>468</v>
      </c>
      <c r="F1051" s="13" t="s">
        <v>36</v>
      </c>
      <c r="G1051" s="36">
        <v>1113042896</v>
      </c>
      <c r="H1051" s="13"/>
      <c r="I1051" s="37">
        <v>19</v>
      </c>
      <c r="J1051" s="37" t="s">
        <v>38</v>
      </c>
      <c r="K1051" s="38">
        <v>43538</v>
      </c>
      <c r="L1051" s="39">
        <v>0.40972222222222227</v>
      </c>
      <c r="M1051" s="37" t="s">
        <v>39</v>
      </c>
      <c r="N1051" s="37" t="s">
        <v>188</v>
      </c>
      <c r="O1051" s="37" t="s">
        <v>188</v>
      </c>
      <c r="P1051" s="37" t="s">
        <v>188</v>
      </c>
      <c r="Q1051" s="37">
        <v>1</v>
      </c>
      <c r="R1051" s="13" t="s">
        <v>55</v>
      </c>
      <c r="S1051" s="13" t="s">
        <v>63</v>
      </c>
      <c r="T1051" s="13" t="s">
        <v>42</v>
      </c>
      <c r="U1051" s="13" t="s">
        <v>52</v>
      </c>
      <c r="V1051" s="13" t="s">
        <v>42</v>
      </c>
      <c r="W1051" s="13" t="s">
        <v>66</v>
      </c>
      <c r="X1051" s="13" t="s">
        <v>76</v>
      </c>
      <c r="Y1051" s="13" t="s">
        <v>41</v>
      </c>
      <c r="Z1051" s="13" t="s">
        <v>41</v>
      </c>
      <c r="AA1051" s="13"/>
      <c r="AB1051" s="13">
        <v>0</v>
      </c>
      <c r="AC1051" s="72">
        <f t="shared" si="2260"/>
        <v>1</v>
      </c>
      <c r="AD1051" s="13">
        <v>0</v>
      </c>
      <c r="AE1051" s="72">
        <f t="shared" ref="AE1051" si="2318">VALUE(IF(AD1051=-2,0%,IF(AD1051=-1,50%,IF(AD1051=0,100%,IF(AD1051=1,50%,IF(AD1051=2,0%))))))</f>
        <v>1</v>
      </c>
      <c r="AF1051" s="13" t="s">
        <v>42</v>
      </c>
      <c r="AG1051" s="13">
        <v>0</v>
      </c>
      <c r="AH1051" s="13" t="s">
        <v>42</v>
      </c>
      <c r="AI1051" s="13">
        <f t="shared" si="2247"/>
        <v>0</v>
      </c>
      <c r="AJ1051" s="70">
        <f t="shared" si="2262"/>
        <v>1</v>
      </c>
      <c r="AK1051" s="59">
        <f t="shared" si="2263"/>
        <v>0</v>
      </c>
      <c r="AL1051" s="70">
        <f t="shared" ref="AL1051" si="2319">VALUE(IF(AK1051=-3,0%,IF(AK1051=-2,33.3%,IF(AK1051=-1,66.6%,IF(AK1051=0,100%,IF(AK1051=1,66.6%,IF(AK1051=2,33.3%,IF(AK1051=3,0%))))))))</f>
        <v>1</v>
      </c>
      <c r="AM1051" s="13" t="s">
        <v>41</v>
      </c>
      <c r="AN1051" s="13" t="s">
        <v>41</v>
      </c>
      <c r="AO1051" s="13"/>
      <c r="AP1051" s="13">
        <v>101.31965006729475</v>
      </c>
      <c r="AQ1051" s="13">
        <v>117.34261838440112</v>
      </c>
      <c r="AR1051" s="13">
        <v>125.13020833333333</v>
      </c>
      <c r="AS1051" s="13">
        <v>148.05555555555554</v>
      </c>
      <c r="AT1051" s="36">
        <v>148.63168000000002</v>
      </c>
      <c r="AU1051" s="36" t="str">
        <f t="shared" si="2265"/>
        <v>2</v>
      </c>
      <c r="AV1051" s="36">
        <v>13.158719796727947</v>
      </c>
      <c r="AW1051" s="36">
        <v>139.32706000000002</v>
      </c>
      <c r="AX1051" s="36">
        <v>157.93630000000002</v>
      </c>
      <c r="AY1051" s="36">
        <v>133.65090499999999</v>
      </c>
      <c r="AZ1051" s="36" t="str">
        <f t="shared" si="2266"/>
        <v>2</v>
      </c>
      <c r="BA1051" s="36">
        <v>11.106929262962352</v>
      </c>
      <c r="BB1051" s="36">
        <v>125.79712000000002</v>
      </c>
      <c r="BC1051" s="36">
        <v>141.50468999999998</v>
      </c>
      <c r="BD1051" s="36">
        <v>73022.7</v>
      </c>
      <c r="BE1051" s="36" t="s">
        <v>50</v>
      </c>
      <c r="BF1051" s="36">
        <v>68889.3</v>
      </c>
      <c r="BG1051" s="36">
        <v>74400.5</v>
      </c>
      <c r="BH1051" s="36">
        <v>148.63168000000002</v>
      </c>
      <c r="BI1051" s="36">
        <v>13.158719796727947</v>
      </c>
      <c r="BJ1051" s="36">
        <v>139.32706000000002</v>
      </c>
      <c r="BK1051" s="36">
        <v>157.93630000000002</v>
      </c>
      <c r="BL1051" s="36">
        <v>125.79712000000002</v>
      </c>
      <c r="BM1051" s="36">
        <v>0</v>
      </c>
      <c r="BN1051" s="36">
        <v>125.79712000000002</v>
      </c>
      <c r="BO1051" s="36">
        <v>125.79712000000002</v>
      </c>
      <c r="BP1051" s="36">
        <v>68889.333333333328</v>
      </c>
      <c r="BQ1051" s="36">
        <v>3896.9644661796269</v>
      </c>
      <c r="BR1051" s="36">
        <v>63378.2</v>
      </c>
      <c r="BS1051" s="36">
        <v>74400.5</v>
      </c>
      <c r="BT1051" s="36">
        <v>129.90315000000001</v>
      </c>
      <c r="BU1051" s="36">
        <v>13.327421332583443</v>
      </c>
      <c r="BV1051" s="36">
        <v>120.47924</v>
      </c>
      <c r="BW1051" s="36">
        <v>139.32706000000002</v>
      </c>
      <c r="BX1051" s="36">
        <v>157.21226000000001</v>
      </c>
      <c r="BY1051" s="36">
        <v>44.427717051849577</v>
      </c>
      <c r="BZ1051" s="36">
        <v>125.79712000000002</v>
      </c>
      <c r="CA1051" s="36">
        <v>188.62740000000002</v>
      </c>
      <c r="CB1051" s="36">
        <v>66305.974999999991</v>
      </c>
      <c r="CC1051" s="36">
        <v>6240.7445559537755</v>
      </c>
      <c r="CD1051" s="36">
        <v>57867</v>
      </c>
      <c r="CE1051" s="36">
        <v>77156.100000000006</v>
      </c>
      <c r="CF1051" s="36"/>
      <c r="CG1051" s="40">
        <v>23.640999999999998</v>
      </c>
      <c r="CH1051" s="40">
        <v>63.164999999999999</v>
      </c>
      <c r="CI1051" s="40"/>
      <c r="CL1051" s="5" t="str">
        <f t="shared" si="2271"/>
        <v>1_1_2</v>
      </c>
      <c r="CM1051" s="95" t="str">
        <f t="shared" si="2272"/>
        <v>1X</v>
      </c>
      <c r="CN1051" s="96">
        <f t="shared" si="2259"/>
        <v>146</v>
      </c>
      <c r="CO1051" s="96" t="str">
        <f t="shared" si="2267"/>
        <v>1_1_2</v>
      </c>
      <c r="CP1051" s="95" t="str">
        <f t="shared" si="2275"/>
        <v>1X</v>
      </c>
      <c r="CQ1051" s="5">
        <f t="shared" si="2268"/>
        <v>93</v>
      </c>
      <c r="CV1051" s="87"/>
      <c r="CW1051" s="87"/>
      <c r="CX1051" s="87"/>
      <c r="CY1051" s="87"/>
      <c r="CZ1051" s="87"/>
    </row>
    <row r="1052" spans="1:104" s="5" customFormat="1">
      <c r="A1052" s="13" t="s">
        <v>511</v>
      </c>
      <c r="B1052" s="13">
        <v>3</v>
      </c>
      <c r="C1052" s="13">
        <v>10</v>
      </c>
      <c r="D1052" s="13" t="s">
        <v>90</v>
      </c>
      <c r="E1052" s="35" t="s">
        <v>468</v>
      </c>
      <c r="F1052" s="13" t="s">
        <v>36</v>
      </c>
      <c r="G1052" s="36">
        <v>1113042896</v>
      </c>
      <c r="H1052" s="13"/>
      <c r="I1052" s="37">
        <v>19</v>
      </c>
      <c r="J1052" s="37" t="s">
        <v>38</v>
      </c>
      <c r="K1052" s="38">
        <v>43538</v>
      </c>
      <c r="L1052" s="39">
        <v>0.4201388888888889</v>
      </c>
      <c r="M1052" s="37" t="s">
        <v>39</v>
      </c>
      <c r="N1052" s="37" t="s">
        <v>188</v>
      </c>
      <c r="O1052" s="37" t="s">
        <v>188</v>
      </c>
      <c r="P1052" s="37" t="s">
        <v>188</v>
      </c>
      <c r="Q1052" s="37">
        <v>2</v>
      </c>
      <c r="R1052" s="13" t="s">
        <v>55</v>
      </c>
      <c r="S1052" s="13" t="s">
        <v>63</v>
      </c>
      <c r="T1052" s="13" t="s">
        <v>42</v>
      </c>
      <c r="U1052" s="13" t="s">
        <v>52</v>
      </c>
      <c r="V1052" s="13" t="s">
        <v>42</v>
      </c>
      <c r="W1052" s="13" t="s">
        <v>72</v>
      </c>
      <c r="X1052" s="13" t="s">
        <v>76</v>
      </c>
      <c r="Y1052" s="13" t="s">
        <v>41</v>
      </c>
      <c r="Z1052" s="13" t="s">
        <v>41</v>
      </c>
      <c r="AA1052" s="13"/>
      <c r="AB1052" s="13">
        <v>0</v>
      </c>
      <c r="AC1052" s="72">
        <f t="shared" si="2260"/>
        <v>1</v>
      </c>
      <c r="AD1052" s="13">
        <v>0</v>
      </c>
      <c r="AE1052" s="72">
        <f t="shared" ref="AE1052" si="2320">VALUE(IF(AD1052=-2,0%,IF(AD1052=-1,50%,IF(AD1052=0,100%,IF(AD1052=1,50%,IF(AD1052=2,0%))))))</f>
        <v>1</v>
      </c>
      <c r="AF1052" s="13" t="s">
        <v>42</v>
      </c>
      <c r="AG1052" s="13">
        <v>0</v>
      </c>
      <c r="AH1052" s="13" t="s">
        <v>42</v>
      </c>
      <c r="AI1052" s="13">
        <f t="shared" si="2247"/>
        <v>-1</v>
      </c>
      <c r="AJ1052" s="70">
        <f t="shared" si="2262"/>
        <v>0.66599999999999993</v>
      </c>
      <c r="AK1052" s="59">
        <f t="shared" si="2263"/>
        <v>0</v>
      </c>
      <c r="AL1052" s="70">
        <f t="shared" ref="AL1052" si="2321">VALUE(IF(AK1052=-3,0%,IF(AK1052=-2,33.3%,IF(AK1052=-1,66.6%,IF(AK1052=0,100%,IF(AK1052=1,66.6%,IF(AK1052=2,33.3%,IF(AK1052=3,0%))))))))</f>
        <v>1</v>
      </c>
      <c r="AM1052" s="13" t="s">
        <v>41</v>
      </c>
      <c r="AN1052" s="13" t="s">
        <v>41</v>
      </c>
      <c r="AO1052" s="13"/>
      <c r="AP1052" s="13">
        <v>101.31965006729475</v>
      </c>
      <c r="AQ1052" s="13">
        <v>117.34261838440112</v>
      </c>
      <c r="AR1052" s="13">
        <v>125.13020833333333</v>
      </c>
      <c r="AS1052" s="13">
        <v>148.05555555555554</v>
      </c>
      <c r="AT1052" s="36">
        <v>120.47924000000002</v>
      </c>
      <c r="AU1052" s="36" t="str">
        <f t="shared" si="2265"/>
        <v>2</v>
      </c>
      <c r="AV1052" s="36">
        <v>26.654842665166854</v>
      </c>
      <c r="AW1052" s="36">
        <v>101.63142000000002</v>
      </c>
      <c r="AX1052" s="36">
        <v>139.32706000000002</v>
      </c>
      <c r="AY1052" s="36">
        <v>125.79711999999998</v>
      </c>
      <c r="AZ1052" s="36" t="str">
        <f t="shared" si="2266"/>
        <v>2</v>
      </c>
      <c r="BA1052" s="36">
        <v>22.21385852592487</v>
      </c>
      <c r="BB1052" s="36">
        <v>110.08954999999999</v>
      </c>
      <c r="BC1052" s="36">
        <v>141.50468999999998</v>
      </c>
      <c r="BD1052" s="36">
        <v>95067.324999999997</v>
      </c>
      <c r="BE1052" s="36" t="s">
        <v>50</v>
      </c>
      <c r="BF1052" s="36">
        <v>66133.8</v>
      </c>
      <c r="BG1052" s="36">
        <v>110223</v>
      </c>
      <c r="BH1052" s="36">
        <v>111.05533000000001</v>
      </c>
      <c r="BI1052" s="36">
        <v>13.327421332583423</v>
      </c>
      <c r="BJ1052" s="36">
        <v>101.63142000000002</v>
      </c>
      <c r="BK1052" s="36">
        <v>120.47924</v>
      </c>
      <c r="BL1052" s="36">
        <v>102.33517999999999</v>
      </c>
      <c r="BM1052" s="36">
        <v>10.966335221659049</v>
      </c>
      <c r="BN1052" s="36">
        <v>94.58081</v>
      </c>
      <c r="BO1052" s="36">
        <v>110.08954999999999</v>
      </c>
      <c r="BP1052" s="36">
        <v>58785.566666666658</v>
      </c>
      <c r="BQ1052" s="36">
        <v>4148.645219185014</v>
      </c>
      <c r="BR1052" s="36">
        <v>55111.5</v>
      </c>
      <c r="BS1052" s="36">
        <v>66133.8</v>
      </c>
      <c r="BT1052" s="36">
        <v>120.47924000000002</v>
      </c>
      <c r="BU1052" s="36">
        <v>26.654842665166854</v>
      </c>
      <c r="BV1052" s="36">
        <v>101.63142000000002</v>
      </c>
      <c r="BW1052" s="36">
        <v>139.32706000000002</v>
      </c>
      <c r="BX1052" s="36">
        <v>117.943335</v>
      </c>
      <c r="BY1052" s="36">
        <v>11.106929262962401</v>
      </c>
      <c r="BZ1052" s="36">
        <v>110.08954999999999</v>
      </c>
      <c r="CA1052" s="36">
        <v>125.79712000000002</v>
      </c>
      <c r="CB1052" s="36">
        <v>74744.937500000015</v>
      </c>
      <c r="CC1052" s="36">
        <v>21151.015142757664</v>
      </c>
      <c r="CD1052" s="36">
        <v>55111.5</v>
      </c>
      <c r="CE1052" s="36">
        <v>132267.5</v>
      </c>
      <c r="CF1052" s="36"/>
      <c r="CG1052" s="40">
        <v>24.122</v>
      </c>
      <c r="CH1052" s="40">
        <v>62.697000000000003</v>
      </c>
      <c r="CI1052" s="40"/>
      <c r="CL1052" s="5" t="str">
        <f t="shared" si="2271"/>
        <v>0.666_1_2</v>
      </c>
      <c r="CM1052" s="95" t="str">
        <f t="shared" si="2272"/>
        <v>1U</v>
      </c>
      <c r="CN1052" s="96">
        <f t="shared" si="2259"/>
        <v>63</v>
      </c>
      <c r="CO1052" s="96" t="str">
        <f t="shared" si="2267"/>
        <v>1_1_2</v>
      </c>
      <c r="CP1052" s="95" t="str">
        <f t="shared" si="2275"/>
        <v>1X</v>
      </c>
      <c r="CQ1052" s="5">
        <f t="shared" si="2268"/>
        <v>93</v>
      </c>
      <c r="CV1052" s="87"/>
      <c r="CW1052" s="87"/>
      <c r="CX1052" s="87"/>
      <c r="CY1052" s="87"/>
      <c r="CZ1052" s="87"/>
    </row>
    <row r="1053" spans="1:104" s="5" customFormat="1">
      <c r="A1053" s="13" t="s">
        <v>511</v>
      </c>
      <c r="B1053" s="13">
        <v>3</v>
      </c>
      <c r="C1053" s="13">
        <v>10</v>
      </c>
      <c r="D1053" s="13" t="s">
        <v>90</v>
      </c>
      <c r="E1053" s="35" t="s">
        <v>468</v>
      </c>
      <c r="F1053" s="13" t="s">
        <v>36</v>
      </c>
      <c r="G1053" s="36">
        <v>1113042896</v>
      </c>
      <c r="H1053" s="13"/>
      <c r="I1053" s="37">
        <v>19</v>
      </c>
      <c r="J1053" s="37" t="s">
        <v>38</v>
      </c>
      <c r="K1053" s="38">
        <v>43538</v>
      </c>
      <c r="L1053" s="39">
        <v>0.43124999999999997</v>
      </c>
      <c r="M1053" s="37" t="s">
        <v>39</v>
      </c>
      <c r="N1053" s="37" t="s">
        <v>188</v>
      </c>
      <c r="O1053" s="37" t="s">
        <v>188</v>
      </c>
      <c r="P1053" s="37" t="s">
        <v>188</v>
      </c>
      <c r="Q1053" s="37">
        <v>3</v>
      </c>
      <c r="R1053" s="13" t="s">
        <v>62</v>
      </c>
      <c r="S1053" s="13" t="s">
        <v>63</v>
      </c>
      <c r="T1053" s="13" t="s">
        <v>42</v>
      </c>
      <c r="U1053" s="13" t="s">
        <v>52</v>
      </c>
      <c r="V1053" s="13" t="s">
        <v>42</v>
      </c>
      <c r="W1053" s="13" t="s">
        <v>66</v>
      </c>
      <c r="X1053" s="13" t="s">
        <v>76</v>
      </c>
      <c r="Y1053" s="13" t="s">
        <v>41</v>
      </c>
      <c r="Z1053" s="13" t="s">
        <v>41</v>
      </c>
      <c r="AA1053" s="13"/>
      <c r="AB1053" s="13">
        <v>1</v>
      </c>
      <c r="AC1053" s="72">
        <f t="shared" si="2260"/>
        <v>0.5</v>
      </c>
      <c r="AD1053" s="13">
        <v>0</v>
      </c>
      <c r="AE1053" s="72">
        <f t="shared" ref="AE1053" si="2322">VALUE(IF(AD1053=-2,0%,IF(AD1053=-1,50%,IF(AD1053=0,100%,IF(AD1053=1,50%,IF(AD1053=2,0%))))))</f>
        <v>1</v>
      </c>
      <c r="AF1053" s="13" t="s">
        <v>42</v>
      </c>
      <c r="AG1053" s="13">
        <v>0</v>
      </c>
      <c r="AH1053" s="13" t="s">
        <v>42</v>
      </c>
      <c r="AI1053" s="13">
        <f t="shared" ref="AI1053:AI1084" si="2323">VALUE(IF(W1053="Muy Fría",-3, IF(W1053="Fría",-2, IF(W1053="Ligeramente Fría",-1, IF(W1053="Agradable",0, IF(W1053="Ligeramente caliente",1, IF(W1053="Caliente",2, IF(W1053="Muy Caliente",3))))))))</f>
        <v>0</v>
      </c>
      <c r="AJ1053" s="70">
        <f t="shared" si="2262"/>
        <v>1</v>
      </c>
      <c r="AK1053" s="59">
        <f t="shared" si="2263"/>
        <v>0</v>
      </c>
      <c r="AL1053" s="70">
        <f t="shared" ref="AL1053" si="2324">VALUE(IF(AK1053=-3,0%,IF(AK1053=-2,33.3%,IF(AK1053=-1,66.6%,IF(AK1053=0,100%,IF(AK1053=1,66.6%,IF(AK1053=2,33.3%,IF(AK1053=3,0%))))))))</f>
        <v>1</v>
      </c>
      <c r="AM1053" s="13" t="s">
        <v>41</v>
      </c>
      <c r="AN1053" s="13" t="s">
        <v>41</v>
      </c>
      <c r="AO1053" s="13"/>
      <c r="AP1053" s="13">
        <v>101.31965006729475</v>
      </c>
      <c r="AQ1053" s="13">
        <v>117.34261838440112</v>
      </c>
      <c r="AR1053" s="13">
        <v>125.13020833333333</v>
      </c>
      <c r="AS1053" s="13">
        <v>148.05555555555554</v>
      </c>
      <c r="AT1053" s="36">
        <v>280.20855</v>
      </c>
      <c r="AU1053" s="36" t="str">
        <f t="shared" si="2265"/>
        <v>2</v>
      </c>
      <c r="AV1053" s="36">
        <v>13.327421332583404</v>
      </c>
      <c r="AW1053" s="36">
        <v>270.78464000000002</v>
      </c>
      <c r="AX1053" s="36">
        <v>289.63245999999998</v>
      </c>
      <c r="AY1053" s="36">
        <v>259.11263500000001</v>
      </c>
      <c r="AZ1053" s="36" t="str">
        <f t="shared" si="2266"/>
        <v>2</v>
      </c>
      <c r="BA1053" s="36">
        <v>11.106929262962401</v>
      </c>
      <c r="BB1053" s="36">
        <v>251.25885</v>
      </c>
      <c r="BC1053" s="36">
        <v>266.96642000000003</v>
      </c>
      <c r="BD1053" s="36">
        <v>187379</v>
      </c>
      <c r="BE1053" s="36" t="s">
        <v>50</v>
      </c>
      <c r="BF1053" s="36">
        <v>176356.7</v>
      </c>
      <c r="BG1053" s="36">
        <v>198401.3</v>
      </c>
      <c r="BH1053" s="36">
        <v>261.48002000000002</v>
      </c>
      <c r="BI1053" s="36">
        <v>13.158719796727947</v>
      </c>
      <c r="BJ1053" s="36">
        <v>252.17540000000002</v>
      </c>
      <c r="BK1053" s="36">
        <v>270.78464000000002</v>
      </c>
      <c r="BL1053" s="36">
        <v>243.40506500000001</v>
      </c>
      <c r="BM1053" s="36">
        <v>11.10692926296236</v>
      </c>
      <c r="BN1053" s="36">
        <v>235.55128000000002</v>
      </c>
      <c r="BO1053" s="36">
        <v>251.25885</v>
      </c>
      <c r="BP1053" s="36">
        <v>117571.14999999998</v>
      </c>
      <c r="BQ1053" s="36">
        <v>29712.522348313043</v>
      </c>
      <c r="BR1053" s="36">
        <v>93689.5</v>
      </c>
      <c r="BS1053" s="36">
        <v>176356.7</v>
      </c>
      <c r="BT1053" s="36">
        <v>214.36047000000002</v>
      </c>
      <c r="BU1053" s="36">
        <v>79.795826459645184</v>
      </c>
      <c r="BV1053" s="36">
        <v>157.93630000000002</v>
      </c>
      <c r="BW1053" s="36">
        <v>270.78464000000002</v>
      </c>
      <c r="BX1053" s="36">
        <v>204.23555500000001</v>
      </c>
      <c r="BY1053" s="36">
        <v>66.50098153647086</v>
      </c>
      <c r="BZ1053" s="36">
        <v>157.21226000000001</v>
      </c>
      <c r="CA1053" s="36">
        <v>251.25885</v>
      </c>
      <c r="CB1053" s="36">
        <v>122967.49375000001</v>
      </c>
      <c r="CC1053" s="36">
        <v>30233.965506418212</v>
      </c>
      <c r="CD1053" s="36">
        <v>88178.4</v>
      </c>
      <c r="CE1053" s="36">
        <v>176356.7</v>
      </c>
      <c r="CF1053" s="36"/>
      <c r="CG1053" s="40">
        <v>24.581</v>
      </c>
      <c r="CH1053" s="40">
        <v>62.1</v>
      </c>
      <c r="CI1053" s="40"/>
      <c r="CL1053" s="5" t="str">
        <f t="shared" si="2271"/>
        <v>1_0.5_2</v>
      </c>
      <c r="CM1053" s="95" t="str">
        <f t="shared" si="2272"/>
        <v>1W</v>
      </c>
      <c r="CN1053" s="96">
        <f t="shared" si="2259"/>
        <v>91</v>
      </c>
      <c r="CO1053" s="96" t="str">
        <f t="shared" si="2267"/>
        <v>1_1_2</v>
      </c>
      <c r="CP1053" s="95" t="str">
        <f t="shared" si="2275"/>
        <v>1X</v>
      </c>
      <c r="CQ1053" s="5">
        <f t="shared" si="2268"/>
        <v>93</v>
      </c>
      <c r="CV1053" s="87"/>
      <c r="CW1053" s="87"/>
      <c r="CX1053" s="87"/>
      <c r="CY1053" s="87"/>
      <c r="CZ1053" s="87"/>
    </row>
    <row r="1054" spans="1:104" s="5" customFormat="1">
      <c r="A1054" s="13" t="s">
        <v>511</v>
      </c>
      <c r="B1054" s="13">
        <v>3</v>
      </c>
      <c r="C1054" s="13">
        <v>10</v>
      </c>
      <c r="D1054" s="13" t="s">
        <v>90</v>
      </c>
      <c r="E1054" s="35" t="s">
        <v>468</v>
      </c>
      <c r="F1054" s="13" t="s">
        <v>36</v>
      </c>
      <c r="G1054" s="36">
        <v>1113042896</v>
      </c>
      <c r="H1054" s="13"/>
      <c r="I1054" s="37">
        <v>19</v>
      </c>
      <c r="J1054" s="37" t="s">
        <v>38</v>
      </c>
      <c r="K1054" s="38">
        <v>43538</v>
      </c>
      <c r="L1054" s="39">
        <v>0.44166666666666665</v>
      </c>
      <c r="M1054" s="37" t="s">
        <v>39</v>
      </c>
      <c r="N1054" s="37" t="s">
        <v>188</v>
      </c>
      <c r="O1054" s="37" t="s">
        <v>188</v>
      </c>
      <c r="P1054" s="37" t="s">
        <v>188</v>
      </c>
      <c r="Q1054" s="37">
        <v>4</v>
      </c>
      <c r="R1054" s="13" t="s">
        <v>55</v>
      </c>
      <c r="S1054" s="13" t="s">
        <v>63</v>
      </c>
      <c r="T1054" s="13" t="s">
        <v>42</v>
      </c>
      <c r="U1054" s="13" t="s">
        <v>52</v>
      </c>
      <c r="V1054" s="13" t="s">
        <v>42</v>
      </c>
      <c r="W1054" s="13" t="s">
        <v>66</v>
      </c>
      <c r="X1054" s="13" t="s">
        <v>76</v>
      </c>
      <c r="Y1054" s="13" t="s">
        <v>41</v>
      </c>
      <c r="Z1054" s="13" t="s">
        <v>41</v>
      </c>
      <c r="AA1054" s="13"/>
      <c r="AB1054" s="13">
        <v>0</v>
      </c>
      <c r="AC1054" s="72">
        <f t="shared" si="2260"/>
        <v>1</v>
      </c>
      <c r="AD1054" s="13">
        <v>0</v>
      </c>
      <c r="AE1054" s="72">
        <f t="shared" ref="AE1054" si="2325">VALUE(IF(AD1054=-2,0%,IF(AD1054=-1,50%,IF(AD1054=0,100%,IF(AD1054=1,50%,IF(AD1054=2,0%))))))</f>
        <v>1</v>
      </c>
      <c r="AF1054" s="13" t="s">
        <v>42</v>
      </c>
      <c r="AG1054" s="13">
        <v>0</v>
      </c>
      <c r="AH1054" s="13" t="s">
        <v>42</v>
      </c>
      <c r="AI1054" s="13">
        <f t="shared" si="2323"/>
        <v>0</v>
      </c>
      <c r="AJ1054" s="70">
        <f t="shared" si="2262"/>
        <v>1</v>
      </c>
      <c r="AK1054" s="59">
        <f t="shared" si="2263"/>
        <v>0</v>
      </c>
      <c r="AL1054" s="70">
        <f t="shared" ref="AL1054" si="2326">VALUE(IF(AK1054=-3,0%,IF(AK1054=-2,33.3%,IF(AK1054=-1,66.6%,IF(AK1054=0,100%,IF(AK1054=1,66.6%,IF(AK1054=2,33.3%,IF(AK1054=3,0%))))))))</f>
        <v>1</v>
      </c>
      <c r="AM1054" s="13" t="s">
        <v>41</v>
      </c>
      <c r="AN1054" s="13" t="s">
        <v>41</v>
      </c>
      <c r="AO1054" s="13"/>
      <c r="AP1054" s="13">
        <v>101.31965006729475</v>
      </c>
      <c r="AQ1054" s="13">
        <v>117.34261838440112</v>
      </c>
      <c r="AR1054" s="13">
        <v>125.13020833333333</v>
      </c>
      <c r="AS1054" s="13">
        <v>148.05555555555554</v>
      </c>
      <c r="AT1054" s="36">
        <v>214.47976</v>
      </c>
      <c r="AU1054" s="36" t="str">
        <f t="shared" si="2265"/>
        <v>2</v>
      </c>
      <c r="AV1054" s="36">
        <v>26.654842665166885</v>
      </c>
      <c r="AW1054" s="36">
        <v>195.63193999999999</v>
      </c>
      <c r="AX1054" s="36">
        <v>233.32758000000001</v>
      </c>
      <c r="AY1054" s="36">
        <v>211.989925</v>
      </c>
      <c r="AZ1054" s="36" t="str">
        <f t="shared" si="2266"/>
        <v>2</v>
      </c>
      <c r="BA1054" s="36">
        <v>11.10692926296236</v>
      </c>
      <c r="BB1054" s="36">
        <v>204.13614000000001</v>
      </c>
      <c r="BC1054" s="36">
        <v>219.84370999999999</v>
      </c>
      <c r="BD1054" s="36">
        <v>124000.82500000001</v>
      </c>
      <c r="BE1054" s="36" t="s">
        <v>50</v>
      </c>
      <c r="BF1054" s="36">
        <v>93689.5</v>
      </c>
      <c r="BG1054" s="36">
        <v>209423.6</v>
      </c>
      <c r="BH1054" s="36">
        <v>223.90367000000001</v>
      </c>
      <c r="BI1054" s="36">
        <v>39.982263997750209</v>
      </c>
      <c r="BJ1054" s="36">
        <v>195.63193999999999</v>
      </c>
      <c r="BK1054" s="36">
        <v>252.17540000000002</v>
      </c>
      <c r="BL1054" s="36">
        <v>219.84371000000002</v>
      </c>
      <c r="BM1054" s="36">
        <v>22.213858525924763</v>
      </c>
      <c r="BN1054" s="36">
        <v>204.13614000000001</v>
      </c>
      <c r="BO1054" s="36">
        <v>235.55128000000002</v>
      </c>
      <c r="BP1054" s="36">
        <v>100119.2</v>
      </c>
      <c r="BQ1054" s="36">
        <v>4148.6363629510861</v>
      </c>
      <c r="BR1054" s="36">
        <v>93689.5</v>
      </c>
      <c r="BS1054" s="36">
        <v>104711.8</v>
      </c>
      <c r="BT1054" s="36">
        <v>233.20829000000001</v>
      </c>
      <c r="BU1054" s="36">
        <v>53.140983794478132</v>
      </c>
      <c r="BV1054" s="36">
        <v>195.63193999999999</v>
      </c>
      <c r="BW1054" s="36">
        <v>270.78464000000002</v>
      </c>
      <c r="BX1054" s="36">
        <v>227.697495</v>
      </c>
      <c r="BY1054" s="36">
        <v>33.320787788887223</v>
      </c>
      <c r="BZ1054" s="36">
        <v>204.13614000000001</v>
      </c>
      <c r="CA1054" s="36">
        <v>251.25885</v>
      </c>
      <c r="CB1054" s="36">
        <v>133989.77499999997</v>
      </c>
      <c r="CC1054" s="36">
        <v>41423.8139799239</v>
      </c>
      <c r="CD1054" s="36">
        <v>93689.5</v>
      </c>
      <c r="CE1054" s="36">
        <v>198401.3</v>
      </c>
      <c r="CF1054" s="36"/>
      <c r="CG1054" s="40">
        <v>25.186</v>
      </c>
      <c r="CH1054" s="40">
        <v>60.509</v>
      </c>
      <c r="CI1054" s="40"/>
      <c r="CL1054" s="5" t="str">
        <f t="shared" si="2271"/>
        <v>1_1_2</v>
      </c>
      <c r="CM1054" s="95" t="str">
        <f t="shared" si="2272"/>
        <v>1X</v>
      </c>
      <c r="CN1054" s="96">
        <f t="shared" si="2259"/>
        <v>146</v>
      </c>
      <c r="CO1054" s="96" t="str">
        <f t="shared" si="2267"/>
        <v>1_1_2</v>
      </c>
      <c r="CP1054" s="95" t="str">
        <f t="shared" si="2275"/>
        <v>1X</v>
      </c>
      <c r="CQ1054" s="5">
        <f t="shared" si="2268"/>
        <v>93</v>
      </c>
      <c r="CV1054" s="87"/>
      <c r="CW1054" s="87"/>
      <c r="CX1054" s="87"/>
      <c r="CY1054" s="87"/>
      <c r="CZ1054" s="87"/>
    </row>
    <row r="1055" spans="1:104" s="5" customFormat="1">
      <c r="A1055" s="13" t="s">
        <v>511</v>
      </c>
      <c r="B1055" s="13">
        <v>3</v>
      </c>
      <c r="C1055" s="13">
        <v>10</v>
      </c>
      <c r="D1055" s="13" t="s">
        <v>90</v>
      </c>
      <c r="E1055" s="35" t="s">
        <v>468</v>
      </c>
      <c r="F1055" s="13" t="s">
        <v>36</v>
      </c>
      <c r="G1055" s="36">
        <v>1113042896</v>
      </c>
      <c r="H1055" s="13"/>
      <c r="I1055" s="37">
        <v>19</v>
      </c>
      <c r="J1055" s="37" t="s">
        <v>38</v>
      </c>
      <c r="K1055" s="38">
        <v>43538</v>
      </c>
      <c r="L1055" s="39">
        <v>0.45277777777777778</v>
      </c>
      <c r="M1055" s="37" t="s">
        <v>39</v>
      </c>
      <c r="N1055" s="37" t="s">
        <v>188</v>
      </c>
      <c r="O1055" s="37" t="s">
        <v>188</v>
      </c>
      <c r="P1055" s="37" t="s">
        <v>188</v>
      </c>
      <c r="Q1055" s="37">
        <v>5</v>
      </c>
      <c r="R1055" s="13" t="s">
        <v>55</v>
      </c>
      <c r="S1055" s="13" t="s">
        <v>63</v>
      </c>
      <c r="T1055" s="13" t="s">
        <v>42</v>
      </c>
      <c r="U1055" s="13" t="s">
        <v>52</v>
      </c>
      <c r="V1055" s="13" t="s">
        <v>42</v>
      </c>
      <c r="W1055" s="13" t="s">
        <v>66</v>
      </c>
      <c r="X1055" s="13" t="s">
        <v>106</v>
      </c>
      <c r="Y1055" s="13" t="s">
        <v>41</v>
      </c>
      <c r="Z1055" s="13" t="s">
        <v>41</v>
      </c>
      <c r="AA1055" s="13"/>
      <c r="AB1055" s="13">
        <v>0</v>
      </c>
      <c r="AC1055" s="72">
        <f t="shared" si="2260"/>
        <v>1</v>
      </c>
      <c r="AD1055" s="13">
        <v>0</v>
      </c>
      <c r="AE1055" s="72">
        <f t="shared" ref="AE1055" si="2327">VALUE(IF(AD1055=-2,0%,IF(AD1055=-1,50%,IF(AD1055=0,100%,IF(AD1055=1,50%,IF(AD1055=2,0%))))))</f>
        <v>1</v>
      </c>
      <c r="AF1055" s="13" t="s">
        <v>42</v>
      </c>
      <c r="AG1055" s="13">
        <v>0</v>
      </c>
      <c r="AH1055" s="13" t="s">
        <v>42</v>
      </c>
      <c r="AI1055" s="13">
        <f t="shared" si="2323"/>
        <v>0</v>
      </c>
      <c r="AJ1055" s="70">
        <f t="shared" si="2262"/>
        <v>1</v>
      </c>
      <c r="AK1055" s="59">
        <f t="shared" si="2263"/>
        <v>1</v>
      </c>
      <c r="AL1055" s="70">
        <f t="shared" ref="AL1055" si="2328">VALUE(IF(AK1055=-3,0%,IF(AK1055=-2,33.3%,IF(AK1055=-1,66.6%,IF(AK1055=0,100%,IF(AK1055=1,66.6%,IF(AK1055=2,33.3%,IF(AK1055=3,0%))))))))</f>
        <v>0.66599999999999993</v>
      </c>
      <c r="AM1055" s="13" t="s">
        <v>41</v>
      </c>
      <c r="AN1055" s="13" t="s">
        <v>41</v>
      </c>
      <c r="AO1055" s="13"/>
      <c r="AP1055" s="13">
        <v>101.31965006729475</v>
      </c>
      <c r="AQ1055" s="13">
        <v>117.34261838440112</v>
      </c>
      <c r="AR1055" s="13">
        <v>125.13020833333333</v>
      </c>
      <c r="AS1055" s="13">
        <v>148.05555555555554</v>
      </c>
      <c r="AT1055" s="36">
        <v>270.78464000000002</v>
      </c>
      <c r="AU1055" s="36" t="str">
        <f t="shared" si="2265"/>
        <v>2</v>
      </c>
      <c r="AV1055" s="36">
        <v>0</v>
      </c>
      <c r="AW1055" s="36">
        <v>270.78464000000002</v>
      </c>
      <c r="AX1055" s="36">
        <v>270.78464000000002</v>
      </c>
      <c r="AY1055" s="36">
        <v>251.25885</v>
      </c>
      <c r="AZ1055" s="36" t="str">
        <f t="shared" si="2266"/>
        <v>2</v>
      </c>
      <c r="BA1055" s="36">
        <v>0</v>
      </c>
      <c r="BB1055" s="36">
        <v>251.25885</v>
      </c>
      <c r="BC1055" s="36">
        <v>251.25885</v>
      </c>
      <c r="BD1055" s="36">
        <v>203912.44999999998</v>
      </c>
      <c r="BE1055" s="36" t="s">
        <v>50</v>
      </c>
      <c r="BF1055" s="36">
        <v>187379</v>
      </c>
      <c r="BG1055" s="36">
        <v>209423.6</v>
      </c>
      <c r="BH1055" s="36">
        <v>252.05611000000002</v>
      </c>
      <c r="BI1055" s="36">
        <v>26.486141129311392</v>
      </c>
      <c r="BJ1055" s="36">
        <v>233.32758000000001</v>
      </c>
      <c r="BK1055" s="36">
        <v>270.78464000000002</v>
      </c>
      <c r="BL1055" s="36">
        <v>235.55127999999999</v>
      </c>
      <c r="BM1055" s="36">
        <v>22.213858525924763</v>
      </c>
      <c r="BN1055" s="36">
        <v>219.84370999999999</v>
      </c>
      <c r="BO1055" s="36">
        <v>251.25885</v>
      </c>
      <c r="BP1055" s="36">
        <v>171764.08333333334</v>
      </c>
      <c r="BQ1055" s="36">
        <v>47333.890592150427</v>
      </c>
      <c r="BR1055" s="36">
        <v>115734.1</v>
      </c>
      <c r="BS1055" s="36">
        <v>220445.9</v>
      </c>
      <c r="BT1055" s="36">
        <v>242.63220000000001</v>
      </c>
      <c r="BU1055" s="36">
        <v>39.813562461894847</v>
      </c>
      <c r="BV1055" s="36">
        <v>214.47976</v>
      </c>
      <c r="BW1055" s="36">
        <v>270.78464000000002</v>
      </c>
      <c r="BX1055" s="36">
        <v>227.697495</v>
      </c>
      <c r="BY1055" s="36">
        <v>33.320787788887223</v>
      </c>
      <c r="BZ1055" s="36">
        <v>204.13614000000001</v>
      </c>
      <c r="CA1055" s="36">
        <v>251.25885</v>
      </c>
      <c r="CB1055" s="36">
        <v>155345.46875</v>
      </c>
      <c r="CC1055" s="36">
        <v>45098.053731910593</v>
      </c>
      <c r="CD1055" s="36">
        <v>93689.5</v>
      </c>
      <c r="CE1055" s="36">
        <v>220445.9</v>
      </c>
      <c r="CF1055" s="36"/>
      <c r="CG1055" s="40">
        <v>25.452999999999999</v>
      </c>
      <c r="CH1055" s="40">
        <v>59.811</v>
      </c>
      <c r="CI1055" s="40"/>
      <c r="CL1055" s="5" t="str">
        <f t="shared" si="2271"/>
        <v>1_1_2</v>
      </c>
      <c r="CM1055" s="95" t="str">
        <f t="shared" si="2272"/>
        <v>1X</v>
      </c>
      <c r="CN1055" s="96">
        <f t="shared" si="2259"/>
        <v>146</v>
      </c>
      <c r="CO1055" s="96" t="str">
        <f t="shared" si="2267"/>
        <v>0.666_1_2</v>
      </c>
      <c r="CP1055" s="95" t="str">
        <f t="shared" si="2275"/>
        <v>1U</v>
      </c>
      <c r="CQ1055" s="5">
        <f t="shared" si="2268"/>
        <v>52</v>
      </c>
      <c r="CV1055" s="87"/>
      <c r="CW1055" s="87"/>
      <c r="CX1055" s="87"/>
      <c r="CY1055" s="87"/>
      <c r="CZ1055" s="87"/>
    </row>
    <row r="1056" spans="1:104" s="5" customFormat="1">
      <c r="A1056" s="13" t="s">
        <v>511</v>
      </c>
      <c r="B1056" s="13">
        <v>3</v>
      </c>
      <c r="C1056" s="13">
        <v>11</v>
      </c>
      <c r="D1056" s="13" t="s">
        <v>123</v>
      </c>
      <c r="E1056" s="35" t="s">
        <v>469</v>
      </c>
      <c r="F1056" s="13" t="s">
        <v>36</v>
      </c>
      <c r="G1056" s="36">
        <v>1053846516</v>
      </c>
      <c r="H1056" s="13"/>
      <c r="I1056" s="37">
        <v>23</v>
      </c>
      <c r="J1056" s="37" t="s">
        <v>38</v>
      </c>
      <c r="K1056" s="38">
        <v>43538</v>
      </c>
      <c r="L1056" s="39">
        <v>0.40972222222222227</v>
      </c>
      <c r="M1056" s="37" t="s">
        <v>39</v>
      </c>
      <c r="N1056" s="37" t="s">
        <v>190</v>
      </c>
      <c r="O1056" s="37"/>
      <c r="P1056" s="37" t="s">
        <v>190</v>
      </c>
      <c r="Q1056" s="37">
        <v>1</v>
      </c>
      <c r="R1056" s="13" t="s">
        <v>55</v>
      </c>
      <c r="S1056" s="13" t="s">
        <v>56</v>
      </c>
      <c r="T1056" s="13" t="s">
        <v>42</v>
      </c>
      <c r="U1056" s="13" t="s">
        <v>52</v>
      </c>
      <c r="V1056" s="13" t="s">
        <v>42</v>
      </c>
      <c r="W1056" s="13" t="s">
        <v>66</v>
      </c>
      <c r="X1056" s="13" t="s">
        <v>76</v>
      </c>
      <c r="Y1056" s="13" t="s">
        <v>41</v>
      </c>
      <c r="Z1056" s="13" t="s">
        <v>41</v>
      </c>
      <c r="AA1056" s="13"/>
      <c r="AB1056" s="13">
        <v>0</v>
      </c>
      <c r="AC1056" s="72">
        <f t="shared" si="2260"/>
        <v>1</v>
      </c>
      <c r="AD1056" s="13">
        <v>2</v>
      </c>
      <c r="AE1056" s="72">
        <f t="shared" ref="AE1056" si="2329">VALUE(IF(AD1056=-2,0%,IF(AD1056=-1,50%,IF(AD1056=0,100%,IF(AD1056=1,50%,IF(AD1056=2,0%))))))</f>
        <v>0</v>
      </c>
      <c r="AF1056" s="13" t="s">
        <v>42</v>
      </c>
      <c r="AG1056" s="13">
        <v>0</v>
      </c>
      <c r="AH1056" s="13" t="s">
        <v>42</v>
      </c>
      <c r="AI1056" s="13">
        <f t="shared" si="2323"/>
        <v>0</v>
      </c>
      <c r="AJ1056" s="70">
        <f t="shared" si="2262"/>
        <v>1</v>
      </c>
      <c r="AK1056" s="59">
        <f t="shared" si="2263"/>
        <v>0</v>
      </c>
      <c r="AL1056" s="70">
        <f t="shared" ref="AL1056" si="2330">VALUE(IF(AK1056=-3,0%,IF(AK1056=-2,33.3%,IF(AK1056=-1,66.6%,IF(AK1056=0,100%,IF(AK1056=1,66.6%,IF(AK1056=2,33.3%,IF(AK1056=3,0%))))))))</f>
        <v>1</v>
      </c>
      <c r="AM1056" s="13" t="s">
        <v>41</v>
      </c>
      <c r="AN1056" s="13" t="s">
        <v>41</v>
      </c>
      <c r="AO1056" s="13"/>
      <c r="AP1056" s="13">
        <v>101.31965006729475</v>
      </c>
      <c r="AQ1056" s="13">
        <v>117.34261838440112</v>
      </c>
      <c r="AR1056" s="13">
        <v>125.13020833333333</v>
      </c>
      <c r="AS1056" s="13">
        <v>148.05555555555554</v>
      </c>
      <c r="AT1056" s="36">
        <v>255.7544</v>
      </c>
      <c r="AU1056" s="36" t="str">
        <f t="shared" si="2265"/>
        <v>2</v>
      </c>
      <c r="AV1056" s="36">
        <v>0</v>
      </c>
      <c r="AW1056" s="36">
        <v>255.7544</v>
      </c>
      <c r="AX1056" s="36">
        <v>255.7544</v>
      </c>
      <c r="AY1056" s="36">
        <v>51.435410000000005</v>
      </c>
      <c r="AZ1056" s="36" t="str">
        <f t="shared" si="2266"/>
        <v>1</v>
      </c>
      <c r="BA1056" s="36">
        <v>43.815475716426953</v>
      </c>
      <c r="BB1056" s="36">
        <v>20.453190000000006</v>
      </c>
      <c r="BC1056" s="36">
        <v>82.417630000000003</v>
      </c>
      <c r="BD1056" s="36">
        <v>73022.7</v>
      </c>
      <c r="BE1056" s="36" t="s">
        <v>50</v>
      </c>
      <c r="BF1056" s="36">
        <v>68889.3</v>
      </c>
      <c r="BG1056" s="36">
        <v>74400.5</v>
      </c>
      <c r="BH1056" s="36">
        <v>255.7544</v>
      </c>
      <c r="BI1056" s="36">
        <v>0</v>
      </c>
      <c r="BJ1056" s="36">
        <v>255.7544</v>
      </c>
      <c r="BK1056" s="36">
        <v>255.7544</v>
      </c>
      <c r="BL1056" s="36">
        <v>74.672074999999992</v>
      </c>
      <c r="BM1056" s="36">
        <v>10.953868929106777</v>
      </c>
      <c r="BN1056" s="36">
        <v>66.926519999999982</v>
      </c>
      <c r="BO1056" s="36">
        <v>82.417630000000003</v>
      </c>
      <c r="BP1056" s="36">
        <v>68889.333333333328</v>
      </c>
      <c r="BQ1056" s="36">
        <v>3896.9644661796269</v>
      </c>
      <c r="BR1056" s="36">
        <v>63378.2</v>
      </c>
      <c r="BS1056" s="36">
        <v>74400.5</v>
      </c>
      <c r="BT1056" s="36">
        <v>255.7544</v>
      </c>
      <c r="BU1056" s="36">
        <v>0</v>
      </c>
      <c r="BV1056" s="36">
        <v>255.7544</v>
      </c>
      <c r="BW1056" s="36">
        <v>255.7544</v>
      </c>
      <c r="BX1056" s="36">
        <v>82.417630000000003</v>
      </c>
      <c r="BY1056" s="36">
        <v>0</v>
      </c>
      <c r="BZ1056" s="36">
        <v>82.417630000000003</v>
      </c>
      <c r="CA1056" s="36">
        <v>82.417630000000003</v>
      </c>
      <c r="CB1056" s="36">
        <v>66305.974999999991</v>
      </c>
      <c r="CC1056" s="36">
        <v>6240.7445559537755</v>
      </c>
      <c r="CD1056" s="36">
        <v>57867</v>
      </c>
      <c r="CE1056" s="36">
        <v>77156.100000000006</v>
      </c>
      <c r="CF1056" s="36"/>
      <c r="CG1056" s="40">
        <v>23.640999999999998</v>
      </c>
      <c r="CH1056" s="40">
        <v>63.164999999999999</v>
      </c>
      <c r="CI1056" s="40"/>
      <c r="CL1056" s="5" t="str">
        <f t="shared" si="2271"/>
        <v>1_1_1</v>
      </c>
      <c r="CM1056" s="95" t="str">
        <f t="shared" si="2272"/>
        <v>1L</v>
      </c>
      <c r="CN1056" s="96">
        <f t="shared" si="2259"/>
        <v>208</v>
      </c>
      <c r="CO1056" s="96" t="str">
        <f t="shared" si="2267"/>
        <v>1_0_1</v>
      </c>
      <c r="CP1056" s="95" t="str">
        <f t="shared" si="2275"/>
        <v>1J</v>
      </c>
      <c r="CQ1056" s="5">
        <f t="shared" si="2268"/>
        <v>78</v>
      </c>
      <c r="CV1056" s="87"/>
      <c r="CW1056" s="87"/>
      <c r="CX1056" s="87"/>
      <c r="CY1056" s="87"/>
      <c r="CZ1056" s="87"/>
    </row>
    <row r="1057" spans="1:104" s="5" customFormat="1">
      <c r="A1057" s="13" t="s">
        <v>511</v>
      </c>
      <c r="B1057" s="13">
        <v>3</v>
      </c>
      <c r="C1057" s="13">
        <v>11</v>
      </c>
      <c r="D1057" s="13" t="s">
        <v>123</v>
      </c>
      <c r="E1057" s="35" t="s">
        <v>469</v>
      </c>
      <c r="F1057" s="13" t="s">
        <v>36</v>
      </c>
      <c r="G1057" s="36">
        <v>1053846516</v>
      </c>
      <c r="H1057" s="13"/>
      <c r="I1057" s="37">
        <v>23</v>
      </c>
      <c r="J1057" s="37" t="s">
        <v>38</v>
      </c>
      <c r="K1057" s="38">
        <v>43538</v>
      </c>
      <c r="L1057" s="39">
        <v>0.4201388888888889</v>
      </c>
      <c r="M1057" s="37" t="s">
        <v>39</v>
      </c>
      <c r="N1057" s="37" t="s">
        <v>190</v>
      </c>
      <c r="O1057" s="37"/>
      <c r="P1057" s="37" t="s">
        <v>190</v>
      </c>
      <c r="Q1057" s="37">
        <v>2</v>
      </c>
      <c r="R1057" s="13" t="s">
        <v>55</v>
      </c>
      <c r="S1057" s="13" t="s">
        <v>56</v>
      </c>
      <c r="T1057" s="13" t="s">
        <v>41</v>
      </c>
      <c r="U1057" s="13" t="s">
        <v>45</v>
      </c>
      <c r="V1057" s="13" t="s">
        <v>42</v>
      </c>
      <c r="W1057" s="13" t="s">
        <v>66</v>
      </c>
      <c r="X1057" s="13" t="s">
        <v>76</v>
      </c>
      <c r="Y1057" s="13" t="s">
        <v>41</v>
      </c>
      <c r="Z1057" s="13" t="s">
        <v>41</v>
      </c>
      <c r="AA1057" s="13"/>
      <c r="AB1057" s="13">
        <v>0</v>
      </c>
      <c r="AC1057" s="72">
        <f t="shared" si="2260"/>
        <v>1</v>
      </c>
      <c r="AD1057" s="13">
        <v>2</v>
      </c>
      <c r="AE1057" s="72">
        <f t="shared" ref="AE1057" si="2331">VALUE(IF(AD1057=-2,0%,IF(AD1057=-1,50%,IF(AD1057=0,100%,IF(AD1057=1,50%,IF(AD1057=2,0%))))))</f>
        <v>0</v>
      </c>
      <c r="AF1057" s="13" t="s">
        <v>41</v>
      </c>
      <c r="AG1057" s="13">
        <v>1</v>
      </c>
      <c r="AH1057" s="13" t="s">
        <v>42</v>
      </c>
      <c r="AI1057" s="13">
        <f t="shared" si="2323"/>
        <v>0</v>
      </c>
      <c r="AJ1057" s="70">
        <f t="shared" si="2262"/>
        <v>1</v>
      </c>
      <c r="AK1057" s="59">
        <f t="shared" si="2263"/>
        <v>0</v>
      </c>
      <c r="AL1057" s="70">
        <f t="shared" ref="AL1057" si="2332">VALUE(IF(AK1057=-3,0%,IF(AK1057=-2,33.3%,IF(AK1057=-1,66.6%,IF(AK1057=0,100%,IF(AK1057=1,66.6%,IF(AK1057=2,33.3%,IF(AK1057=3,0%))))))))</f>
        <v>1</v>
      </c>
      <c r="AM1057" s="13" t="s">
        <v>41</v>
      </c>
      <c r="AN1057" s="13" t="s">
        <v>41</v>
      </c>
      <c r="AO1057" s="13"/>
      <c r="AP1057" s="13">
        <v>101.31965006729475</v>
      </c>
      <c r="AQ1057" s="13">
        <v>117.34261838440112</v>
      </c>
      <c r="AR1057" s="13">
        <v>125.13020833333333</v>
      </c>
      <c r="AS1057" s="13">
        <v>148.05555555555554</v>
      </c>
      <c r="AT1057" s="36">
        <v>233.9126</v>
      </c>
      <c r="AU1057" s="36" t="str">
        <f t="shared" si="2265"/>
        <v>2</v>
      </c>
      <c r="AV1057" s="36">
        <v>30.888969786640676</v>
      </c>
      <c r="AW1057" s="36">
        <v>212.07079999999999</v>
      </c>
      <c r="AX1057" s="36">
        <v>255.7544</v>
      </c>
      <c r="AY1057" s="36">
        <v>82.417630000000003</v>
      </c>
      <c r="AZ1057" s="36" t="str">
        <f t="shared" si="2266"/>
        <v>1</v>
      </c>
      <c r="BA1057" s="36">
        <v>0</v>
      </c>
      <c r="BB1057" s="36">
        <v>82.417630000000003</v>
      </c>
      <c r="BC1057" s="36">
        <v>82.417630000000003</v>
      </c>
      <c r="BD1057" s="36">
        <v>95067.324999999997</v>
      </c>
      <c r="BE1057" s="36" t="s">
        <v>50</v>
      </c>
      <c r="BF1057" s="36">
        <v>66133.8</v>
      </c>
      <c r="BG1057" s="36">
        <v>110223</v>
      </c>
      <c r="BH1057" s="36">
        <v>212.07079999999999</v>
      </c>
      <c r="BI1057" s="36">
        <v>0</v>
      </c>
      <c r="BJ1057" s="36">
        <v>212.07079999999999</v>
      </c>
      <c r="BK1057" s="36">
        <v>212.07079999999999</v>
      </c>
      <c r="BL1057" s="36">
        <v>74.672074999999992</v>
      </c>
      <c r="BM1057" s="36">
        <v>10.953868929106777</v>
      </c>
      <c r="BN1057" s="36">
        <v>66.926519999999982</v>
      </c>
      <c r="BO1057" s="36">
        <v>82.417630000000003</v>
      </c>
      <c r="BP1057" s="36">
        <v>58785.566666666658</v>
      </c>
      <c r="BQ1057" s="36">
        <v>4148.645219185014</v>
      </c>
      <c r="BR1057" s="36">
        <v>55111.5</v>
      </c>
      <c r="BS1057" s="36">
        <v>66133.8</v>
      </c>
      <c r="BT1057" s="36">
        <v>233.9126</v>
      </c>
      <c r="BU1057" s="36">
        <v>30.888969786640676</v>
      </c>
      <c r="BV1057" s="36">
        <v>212.07079999999999</v>
      </c>
      <c r="BW1057" s="36">
        <v>255.7544</v>
      </c>
      <c r="BX1057" s="36">
        <v>82.417630000000003</v>
      </c>
      <c r="BY1057" s="36">
        <v>0</v>
      </c>
      <c r="BZ1057" s="36">
        <v>82.417630000000003</v>
      </c>
      <c r="CA1057" s="36">
        <v>82.417630000000003</v>
      </c>
      <c r="CB1057" s="36">
        <v>74744.937500000015</v>
      </c>
      <c r="CC1057" s="36">
        <v>21151.015142757664</v>
      </c>
      <c r="CD1057" s="36">
        <v>55111.5</v>
      </c>
      <c r="CE1057" s="36">
        <v>132267.5</v>
      </c>
      <c r="CF1057" s="36"/>
      <c r="CG1057" s="40">
        <v>24.122</v>
      </c>
      <c r="CH1057" s="40">
        <v>62.697000000000003</v>
      </c>
      <c r="CI1057" s="40"/>
      <c r="CL1057" s="5" t="str">
        <f t="shared" si="2271"/>
        <v>1_1_1</v>
      </c>
      <c r="CM1057" s="95" t="str">
        <f t="shared" si="2272"/>
        <v>1L</v>
      </c>
      <c r="CN1057" s="96">
        <f t="shared" si="2259"/>
        <v>208</v>
      </c>
      <c r="CO1057" s="96" t="str">
        <f t="shared" si="2267"/>
        <v>1_0_1</v>
      </c>
      <c r="CP1057" s="95" t="str">
        <f t="shared" si="2275"/>
        <v>1J</v>
      </c>
      <c r="CQ1057" s="5">
        <f t="shared" si="2268"/>
        <v>78</v>
      </c>
      <c r="CV1057" s="87"/>
      <c r="CW1057" s="87"/>
      <c r="CX1057" s="87"/>
      <c r="CY1057" s="87"/>
      <c r="CZ1057" s="87"/>
    </row>
    <row r="1058" spans="1:104" s="5" customFormat="1">
      <c r="A1058" s="13" t="s">
        <v>511</v>
      </c>
      <c r="B1058" s="13">
        <v>3</v>
      </c>
      <c r="C1058" s="13">
        <v>11</v>
      </c>
      <c r="D1058" s="13" t="s">
        <v>123</v>
      </c>
      <c r="E1058" s="35" t="s">
        <v>469</v>
      </c>
      <c r="F1058" s="13" t="s">
        <v>36</v>
      </c>
      <c r="G1058" s="36">
        <v>1053846516</v>
      </c>
      <c r="H1058" s="13"/>
      <c r="I1058" s="37">
        <v>23</v>
      </c>
      <c r="J1058" s="37" t="s">
        <v>38</v>
      </c>
      <c r="K1058" s="38">
        <v>43538</v>
      </c>
      <c r="L1058" s="39">
        <v>0.43124999999999997</v>
      </c>
      <c r="M1058" s="37" t="s">
        <v>39</v>
      </c>
      <c r="N1058" s="37" t="s">
        <v>190</v>
      </c>
      <c r="O1058" s="37"/>
      <c r="P1058" s="37" t="s">
        <v>190</v>
      </c>
      <c r="Q1058" s="37">
        <v>3</v>
      </c>
      <c r="R1058" s="13" t="s">
        <v>55</v>
      </c>
      <c r="S1058" s="13" t="s">
        <v>56</v>
      </c>
      <c r="T1058" s="13" t="s">
        <v>41</v>
      </c>
      <c r="U1058" s="13" t="s">
        <v>45</v>
      </c>
      <c r="V1058" s="13" t="s">
        <v>42</v>
      </c>
      <c r="W1058" s="13" t="s">
        <v>66</v>
      </c>
      <c r="X1058" s="13" t="s">
        <v>76</v>
      </c>
      <c r="Y1058" s="13" t="s">
        <v>41</v>
      </c>
      <c r="Z1058" s="13" t="s">
        <v>41</v>
      </c>
      <c r="AA1058" s="13"/>
      <c r="AB1058" s="13">
        <v>0</v>
      </c>
      <c r="AC1058" s="72">
        <f t="shared" si="2260"/>
        <v>1</v>
      </c>
      <c r="AD1058" s="13">
        <v>2</v>
      </c>
      <c r="AE1058" s="72">
        <f t="shared" ref="AE1058" si="2333">VALUE(IF(AD1058=-2,0%,IF(AD1058=-1,50%,IF(AD1058=0,100%,IF(AD1058=1,50%,IF(AD1058=2,0%))))))</f>
        <v>0</v>
      </c>
      <c r="AF1058" s="13" t="s">
        <v>41</v>
      </c>
      <c r="AG1058" s="13">
        <v>1</v>
      </c>
      <c r="AH1058" s="13" t="s">
        <v>42</v>
      </c>
      <c r="AI1058" s="13">
        <f t="shared" si="2323"/>
        <v>0</v>
      </c>
      <c r="AJ1058" s="70">
        <f t="shared" si="2262"/>
        <v>1</v>
      </c>
      <c r="AK1058" s="59">
        <f t="shared" si="2263"/>
        <v>0</v>
      </c>
      <c r="AL1058" s="70">
        <f t="shared" ref="AL1058" si="2334">VALUE(IF(AK1058=-3,0%,IF(AK1058=-2,33.3%,IF(AK1058=-1,66.6%,IF(AK1058=0,100%,IF(AK1058=1,66.6%,IF(AK1058=2,33.3%,IF(AK1058=3,0%))))))))</f>
        <v>1</v>
      </c>
      <c r="AM1058" s="13" t="s">
        <v>41</v>
      </c>
      <c r="AN1058" s="13" t="s">
        <v>41</v>
      </c>
      <c r="AO1058" s="13"/>
      <c r="AP1058" s="13">
        <v>101.31965006729475</v>
      </c>
      <c r="AQ1058" s="13">
        <v>117.34261838440112</v>
      </c>
      <c r="AR1058" s="13">
        <v>125.13020833333333</v>
      </c>
      <c r="AS1058" s="13">
        <v>148.05555555555554</v>
      </c>
      <c r="AT1058" s="36">
        <v>387.17540000000002</v>
      </c>
      <c r="AU1058" s="36" t="str">
        <f t="shared" si="2265"/>
        <v>3</v>
      </c>
      <c r="AV1058" s="36">
        <v>0</v>
      </c>
      <c r="AW1058" s="36">
        <v>387.17540000000002</v>
      </c>
      <c r="AX1058" s="36">
        <v>387.17540000000002</v>
      </c>
      <c r="AY1058" s="36">
        <v>51.435410000000019</v>
      </c>
      <c r="AZ1058" s="36" t="str">
        <f t="shared" si="2266"/>
        <v>1</v>
      </c>
      <c r="BA1058" s="36">
        <v>0</v>
      </c>
      <c r="BB1058" s="36">
        <v>51.435410000000019</v>
      </c>
      <c r="BC1058" s="36">
        <v>51.435410000000019</v>
      </c>
      <c r="BD1058" s="36">
        <v>187379</v>
      </c>
      <c r="BE1058" s="36" t="s">
        <v>50</v>
      </c>
      <c r="BF1058" s="36">
        <v>176356.7</v>
      </c>
      <c r="BG1058" s="36">
        <v>198401.3</v>
      </c>
      <c r="BH1058" s="36">
        <v>372.55250000000001</v>
      </c>
      <c r="BI1058" s="36">
        <v>20.679903501225553</v>
      </c>
      <c r="BJ1058" s="36">
        <v>357.92959999999999</v>
      </c>
      <c r="BK1058" s="36">
        <v>387.17540000000002</v>
      </c>
      <c r="BL1058" s="36">
        <v>51.435410000000019</v>
      </c>
      <c r="BM1058" s="36">
        <v>0</v>
      </c>
      <c r="BN1058" s="36">
        <v>51.435410000000019</v>
      </c>
      <c r="BO1058" s="36">
        <v>51.435410000000019</v>
      </c>
      <c r="BP1058" s="36">
        <v>117571.14999999998</v>
      </c>
      <c r="BQ1058" s="36">
        <v>29712.522348313043</v>
      </c>
      <c r="BR1058" s="36">
        <v>93689.5</v>
      </c>
      <c r="BS1058" s="36">
        <v>176356.7</v>
      </c>
      <c r="BT1058" s="36">
        <v>321.4649</v>
      </c>
      <c r="BU1058" s="36">
        <v>92.928680290317317</v>
      </c>
      <c r="BV1058" s="36">
        <v>255.7544</v>
      </c>
      <c r="BW1058" s="36">
        <v>387.17540000000002</v>
      </c>
      <c r="BX1058" s="36">
        <v>66.926520000000011</v>
      </c>
      <c r="BY1058" s="36">
        <v>21.907737858213473</v>
      </c>
      <c r="BZ1058" s="36">
        <v>51.435410000000019</v>
      </c>
      <c r="CA1058" s="36">
        <v>82.417630000000003</v>
      </c>
      <c r="CB1058" s="36">
        <v>122967.49375000001</v>
      </c>
      <c r="CC1058" s="36">
        <v>30233.965506418212</v>
      </c>
      <c r="CD1058" s="36">
        <v>88178.4</v>
      </c>
      <c r="CE1058" s="36">
        <v>176356.7</v>
      </c>
      <c r="CF1058" s="36"/>
      <c r="CG1058" s="40">
        <v>24.581</v>
      </c>
      <c r="CH1058" s="40">
        <v>62.1</v>
      </c>
      <c r="CI1058" s="40"/>
      <c r="CL1058" s="5" t="str">
        <f t="shared" si="2271"/>
        <v>1_1_1</v>
      </c>
      <c r="CM1058" s="95" t="str">
        <f t="shared" si="2272"/>
        <v>1L</v>
      </c>
      <c r="CN1058" s="96">
        <f t="shared" si="2259"/>
        <v>208</v>
      </c>
      <c r="CO1058" s="96" t="str">
        <f t="shared" si="2267"/>
        <v>1_0_1</v>
      </c>
      <c r="CP1058" s="95" t="str">
        <f t="shared" si="2275"/>
        <v>1J</v>
      </c>
      <c r="CQ1058" s="5">
        <f t="shared" si="2268"/>
        <v>78</v>
      </c>
      <c r="CV1058" s="87"/>
      <c r="CW1058" s="87"/>
      <c r="CX1058" s="87"/>
      <c r="CY1058" s="87"/>
      <c r="CZ1058" s="87"/>
    </row>
    <row r="1059" spans="1:104" s="5" customFormat="1">
      <c r="A1059" s="13" t="s">
        <v>511</v>
      </c>
      <c r="B1059" s="13">
        <v>3</v>
      </c>
      <c r="C1059" s="13">
        <v>11</v>
      </c>
      <c r="D1059" s="13" t="s">
        <v>123</v>
      </c>
      <c r="E1059" s="35" t="s">
        <v>469</v>
      </c>
      <c r="F1059" s="13" t="s">
        <v>36</v>
      </c>
      <c r="G1059" s="36">
        <v>1053846516</v>
      </c>
      <c r="H1059" s="13"/>
      <c r="I1059" s="37">
        <v>23</v>
      </c>
      <c r="J1059" s="37" t="s">
        <v>38</v>
      </c>
      <c r="K1059" s="38">
        <v>43538</v>
      </c>
      <c r="L1059" s="39">
        <v>0.44166666666666665</v>
      </c>
      <c r="M1059" s="37" t="s">
        <v>39</v>
      </c>
      <c r="N1059" s="37" t="s">
        <v>190</v>
      </c>
      <c r="O1059" s="37"/>
      <c r="P1059" s="37" t="s">
        <v>190</v>
      </c>
      <c r="Q1059" s="37">
        <v>4</v>
      </c>
      <c r="R1059" s="13" t="s">
        <v>55</v>
      </c>
      <c r="S1059" s="13" t="s">
        <v>56</v>
      </c>
      <c r="T1059" s="13" t="s">
        <v>41</v>
      </c>
      <c r="U1059" s="13" t="s">
        <v>45</v>
      </c>
      <c r="V1059" s="13" t="s">
        <v>42</v>
      </c>
      <c r="W1059" s="13" t="s">
        <v>66</v>
      </c>
      <c r="X1059" s="13" t="s">
        <v>76</v>
      </c>
      <c r="Y1059" s="13" t="s">
        <v>41</v>
      </c>
      <c r="Z1059" s="13" t="s">
        <v>41</v>
      </c>
      <c r="AA1059" s="13"/>
      <c r="AB1059" s="13">
        <v>0</v>
      </c>
      <c r="AC1059" s="72">
        <f t="shared" si="2260"/>
        <v>1</v>
      </c>
      <c r="AD1059" s="13">
        <v>2</v>
      </c>
      <c r="AE1059" s="72">
        <f t="shared" ref="AE1059" si="2335">VALUE(IF(AD1059=-2,0%,IF(AD1059=-1,50%,IF(AD1059=0,100%,IF(AD1059=1,50%,IF(AD1059=2,0%))))))</f>
        <v>0</v>
      </c>
      <c r="AF1059" s="13" t="s">
        <v>41</v>
      </c>
      <c r="AG1059" s="13">
        <v>1</v>
      </c>
      <c r="AH1059" s="13" t="s">
        <v>42</v>
      </c>
      <c r="AI1059" s="13">
        <f t="shared" si="2323"/>
        <v>0</v>
      </c>
      <c r="AJ1059" s="70">
        <f t="shared" si="2262"/>
        <v>1</v>
      </c>
      <c r="AK1059" s="59">
        <f t="shared" si="2263"/>
        <v>0</v>
      </c>
      <c r="AL1059" s="70">
        <f t="shared" ref="AL1059" si="2336">VALUE(IF(AK1059=-3,0%,IF(AK1059=-2,33.3%,IF(AK1059=-1,66.6%,IF(AK1059=0,100%,IF(AK1059=1,66.6%,IF(AK1059=2,33.3%,IF(AK1059=3,0%))))))))</f>
        <v>1</v>
      </c>
      <c r="AM1059" s="13" t="s">
        <v>41</v>
      </c>
      <c r="AN1059" s="13" t="s">
        <v>41</v>
      </c>
      <c r="AO1059" s="13"/>
      <c r="AP1059" s="13">
        <v>101.31965006729475</v>
      </c>
      <c r="AQ1059" s="13">
        <v>117.34261838440112</v>
      </c>
      <c r="AR1059" s="13">
        <v>125.13020833333333</v>
      </c>
      <c r="AS1059" s="13">
        <v>148.05555555555554</v>
      </c>
      <c r="AT1059" s="36">
        <v>314.15345000000002</v>
      </c>
      <c r="AU1059" s="36" t="str">
        <f t="shared" si="2265"/>
        <v>3</v>
      </c>
      <c r="AV1059" s="36">
        <v>20.549018036027938</v>
      </c>
      <c r="AW1059" s="36">
        <v>299.62309999999997</v>
      </c>
      <c r="AX1059" s="36">
        <v>328.68380000000002</v>
      </c>
      <c r="AY1059" s="36">
        <v>74.672074999999992</v>
      </c>
      <c r="AZ1059" s="36" t="str">
        <f t="shared" si="2266"/>
        <v>1</v>
      </c>
      <c r="BA1059" s="36">
        <v>10.953868929106777</v>
      </c>
      <c r="BB1059" s="36">
        <v>66.926519999999982</v>
      </c>
      <c r="BC1059" s="36">
        <v>82.417630000000003</v>
      </c>
      <c r="BD1059" s="36">
        <v>124000.82500000001</v>
      </c>
      <c r="BE1059" s="36" t="s">
        <v>50</v>
      </c>
      <c r="BF1059" s="36">
        <v>93689.5</v>
      </c>
      <c r="BG1059" s="36">
        <v>209423.6</v>
      </c>
      <c r="BH1059" s="36">
        <v>321.46489999999994</v>
      </c>
      <c r="BI1059" s="36">
        <v>30.888969786640676</v>
      </c>
      <c r="BJ1059" s="36">
        <v>299.62309999999997</v>
      </c>
      <c r="BK1059" s="36">
        <v>343.30669999999998</v>
      </c>
      <c r="BL1059" s="36">
        <v>90.06514</v>
      </c>
      <c r="BM1059" s="36">
        <v>10.815212360383864</v>
      </c>
      <c r="BN1059" s="36">
        <v>82.417630000000003</v>
      </c>
      <c r="BO1059" s="36">
        <v>97.712649999999996</v>
      </c>
      <c r="BP1059" s="36">
        <v>100119.2</v>
      </c>
      <c r="BQ1059" s="36">
        <v>4148.6363629510861</v>
      </c>
      <c r="BR1059" s="36">
        <v>93689.5</v>
      </c>
      <c r="BS1059" s="36">
        <v>104711.8</v>
      </c>
      <c r="BT1059" s="36">
        <v>343.39924999999999</v>
      </c>
      <c r="BU1059" s="36">
        <v>61.908825038478746</v>
      </c>
      <c r="BV1059" s="36">
        <v>299.62309999999997</v>
      </c>
      <c r="BW1059" s="36">
        <v>387.17540000000002</v>
      </c>
      <c r="BX1059" s="36">
        <v>66.926520000000011</v>
      </c>
      <c r="BY1059" s="36">
        <v>21.907737858213473</v>
      </c>
      <c r="BZ1059" s="36">
        <v>51.435410000000019</v>
      </c>
      <c r="CA1059" s="36">
        <v>82.417630000000003</v>
      </c>
      <c r="CB1059" s="36">
        <v>133989.77499999997</v>
      </c>
      <c r="CC1059" s="36">
        <v>41423.8139799239</v>
      </c>
      <c r="CD1059" s="36">
        <v>93689.5</v>
      </c>
      <c r="CE1059" s="36">
        <v>198401.3</v>
      </c>
      <c r="CF1059" s="36"/>
      <c r="CG1059" s="40">
        <v>25.186</v>
      </c>
      <c r="CH1059" s="40">
        <v>60.509</v>
      </c>
      <c r="CI1059" s="40"/>
      <c r="CL1059" s="5" t="str">
        <f t="shared" si="2271"/>
        <v>1_1_1</v>
      </c>
      <c r="CM1059" s="95" t="str">
        <f t="shared" si="2272"/>
        <v>1L</v>
      </c>
      <c r="CN1059" s="96">
        <f t="shared" si="2259"/>
        <v>208</v>
      </c>
      <c r="CO1059" s="96" t="str">
        <f t="shared" si="2267"/>
        <v>1_0_1</v>
      </c>
      <c r="CP1059" s="95" t="str">
        <f t="shared" si="2275"/>
        <v>1J</v>
      </c>
      <c r="CQ1059" s="5">
        <f t="shared" si="2268"/>
        <v>78</v>
      </c>
      <c r="CV1059" s="87"/>
      <c r="CW1059" s="87"/>
      <c r="CX1059" s="87"/>
      <c r="CY1059" s="87"/>
      <c r="CZ1059" s="87"/>
    </row>
    <row r="1060" spans="1:104" s="5" customFormat="1">
      <c r="A1060" s="13" t="s">
        <v>511</v>
      </c>
      <c r="B1060" s="13">
        <v>3</v>
      </c>
      <c r="C1060" s="13">
        <v>11</v>
      </c>
      <c r="D1060" s="13" t="s">
        <v>123</v>
      </c>
      <c r="E1060" s="35" t="s">
        <v>469</v>
      </c>
      <c r="F1060" s="13" t="s">
        <v>36</v>
      </c>
      <c r="G1060" s="36">
        <v>1053846516</v>
      </c>
      <c r="H1060" s="13"/>
      <c r="I1060" s="37">
        <v>23</v>
      </c>
      <c r="J1060" s="37" t="s">
        <v>38</v>
      </c>
      <c r="K1060" s="38">
        <v>43538</v>
      </c>
      <c r="L1060" s="39">
        <v>0.45277777777777778</v>
      </c>
      <c r="M1060" s="37" t="s">
        <v>39</v>
      </c>
      <c r="N1060" s="37" t="s">
        <v>190</v>
      </c>
      <c r="O1060" s="37"/>
      <c r="P1060" s="37" t="s">
        <v>190</v>
      </c>
      <c r="Q1060" s="37">
        <v>5</v>
      </c>
      <c r="R1060" s="13" t="s">
        <v>43</v>
      </c>
      <c r="S1060" s="13" t="s">
        <v>56</v>
      </c>
      <c r="T1060" s="13" t="s">
        <v>41</v>
      </c>
      <c r="U1060" s="13" t="s">
        <v>52</v>
      </c>
      <c r="V1060" s="13" t="s">
        <v>42</v>
      </c>
      <c r="W1060" s="13" t="s">
        <v>66</v>
      </c>
      <c r="X1060" s="13" t="s">
        <v>76</v>
      </c>
      <c r="Y1060" s="13" t="s">
        <v>41</v>
      </c>
      <c r="Z1060" s="13" t="s">
        <v>41</v>
      </c>
      <c r="AA1060" s="13"/>
      <c r="AB1060" s="13">
        <v>-1</v>
      </c>
      <c r="AC1060" s="72">
        <f t="shared" si="2260"/>
        <v>0.5</v>
      </c>
      <c r="AD1060" s="13">
        <v>2</v>
      </c>
      <c r="AE1060" s="72">
        <f t="shared" ref="AE1060" si="2337">VALUE(IF(AD1060=-2,0%,IF(AD1060=-1,50%,IF(AD1060=0,100%,IF(AD1060=1,50%,IF(AD1060=2,0%))))))</f>
        <v>0</v>
      </c>
      <c r="AF1060" s="13" t="s">
        <v>41</v>
      </c>
      <c r="AG1060" s="13">
        <v>0</v>
      </c>
      <c r="AH1060" s="13" t="s">
        <v>42</v>
      </c>
      <c r="AI1060" s="13">
        <f t="shared" si="2323"/>
        <v>0</v>
      </c>
      <c r="AJ1060" s="70">
        <f t="shared" si="2262"/>
        <v>1</v>
      </c>
      <c r="AK1060" s="59">
        <f t="shared" si="2263"/>
        <v>0</v>
      </c>
      <c r="AL1060" s="70">
        <f t="shared" ref="AL1060" si="2338">VALUE(IF(AK1060=-3,0%,IF(AK1060=-2,33.3%,IF(AK1060=-1,66.6%,IF(AK1060=0,100%,IF(AK1060=1,66.6%,IF(AK1060=2,33.3%,IF(AK1060=3,0%))))))))</f>
        <v>1</v>
      </c>
      <c r="AM1060" s="13" t="s">
        <v>41</v>
      </c>
      <c r="AN1060" s="13" t="s">
        <v>41</v>
      </c>
      <c r="AO1060" s="13"/>
      <c r="AP1060" s="13">
        <v>101.31965006729475</v>
      </c>
      <c r="AQ1060" s="13">
        <v>117.34261838440112</v>
      </c>
      <c r="AR1060" s="13">
        <v>125.13020833333333</v>
      </c>
      <c r="AS1060" s="13">
        <v>148.05555555555554</v>
      </c>
      <c r="AT1060" s="36">
        <v>335.99525</v>
      </c>
      <c r="AU1060" s="36" t="str">
        <f t="shared" si="2265"/>
        <v>3</v>
      </c>
      <c r="AV1060" s="36">
        <v>10.339951750612737</v>
      </c>
      <c r="AW1060" s="36">
        <v>328.68380000000002</v>
      </c>
      <c r="AX1060" s="36">
        <v>343.30669999999998</v>
      </c>
      <c r="AY1060" s="36">
        <v>66.926519999999982</v>
      </c>
      <c r="AZ1060" s="36" t="str">
        <f t="shared" si="2266"/>
        <v>1</v>
      </c>
      <c r="BA1060" s="36">
        <v>0</v>
      </c>
      <c r="BB1060" s="36">
        <v>66.926519999999982</v>
      </c>
      <c r="BC1060" s="36">
        <v>66.926519999999982</v>
      </c>
      <c r="BD1060" s="36">
        <v>203912.44999999998</v>
      </c>
      <c r="BE1060" s="36" t="s">
        <v>50</v>
      </c>
      <c r="BF1060" s="36">
        <v>187379</v>
      </c>
      <c r="BG1060" s="36">
        <v>209423.6</v>
      </c>
      <c r="BH1060" s="36">
        <v>321.46489999999994</v>
      </c>
      <c r="BI1060" s="36">
        <v>30.888969786640676</v>
      </c>
      <c r="BJ1060" s="36">
        <v>299.62309999999997</v>
      </c>
      <c r="BK1060" s="36">
        <v>343.30669999999998</v>
      </c>
      <c r="BL1060" s="36">
        <v>82.319584999999989</v>
      </c>
      <c r="BM1060" s="36">
        <v>21.769081289490646</v>
      </c>
      <c r="BN1060" s="36">
        <v>66.926519999999982</v>
      </c>
      <c r="BO1060" s="36">
        <v>97.712649999999996</v>
      </c>
      <c r="BP1060" s="36">
        <v>171764.08333333334</v>
      </c>
      <c r="BQ1060" s="36">
        <v>47333.890592150427</v>
      </c>
      <c r="BR1060" s="36">
        <v>115734.1</v>
      </c>
      <c r="BS1060" s="36">
        <v>220445.9</v>
      </c>
      <c r="BT1060" s="36">
        <v>328.77634999999998</v>
      </c>
      <c r="BU1060" s="36">
        <v>20.549018036027899</v>
      </c>
      <c r="BV1060" s="36">
        <v>314.24599999999998</v>
      </c>
      <c r="BW1060" s="36">
        <v>343.30669999999998</v>
      </c>
      <c r="BX1060" s="36">
        <v>66.926519999999982</v>
      </c>
      <c r="BY1060" s="36">
        <v>0</v>
      </c>
      <c r="BZ1060" s="36">
        <v>66.926519999999982</v>
      </c>
      <c r="CA1060" s="36">
        <v>66.926519999999982</v>
      </c>
      <c r="CB1060" s="36">
        <v>155345.46875</v>
      </c>
      <c r="CC1060" s="36">
        <v>45098.053731910593</v>
      </c>
      <c r="CD1060" s="36">
        <v>93689.5</v>
      </c>
      <c r="CE1060" s="36">
        <v>220445.9</v>
      </c>
      <c r="CF1060" s="36"/>
      <c r="CG1060" s="40">
        <v>25.452999999999999</v>
      </c>
      <c r="CH1060" s="40">
        <v>59.811</v>
      </c>
      <c r="CI1060" s="40"/>
      <c r="CL1060" s="5" t="str">
        <f t="shared" si="2271"/>
        <v>1_0.5_1</v>
      </c>
      <c r="CM1060" s="95" t="str">
        <f t="shared" si="2272"/>
        <v>1K</v>
      </c>
      <c r="CN1060" s="96">
        <f t="shared" si="2259"/>
        <v>202</v>
      </c>
      <c r="CO1060" s="96" t="str">
        <f t="shared" si="2267"/>
        <v>1_0_1</v>
      </c>
      <c r="CP1060" s="95" t="str">
        <f t="shared" si="2275"/>
        <v>1J</v>
      </c>
      <c r="CQ1060" s="5">
        <f t="shared" si="2268"/>
        <v>78</v>
      </c>
      <c r="CV1060" s="87"/>
      <c r="CW1060" s="87"/>
      <c r="CX1060" s="87"/>
      <c r="CY1060" s="87"/>
      <c r="CZ1060" s="87"/>
    </row>
    <row r="1061" spans="1:104" s="5" customFormat="1">
      <c r="A1061" s="13" t="s">
        <v>511</v>
      </c>
      <c r="B1061" s="13">
        <v>3</v>
      </c>
      <c r="C1061" s="13">
        <v>12</v>
      </c>
      <c r="D1061" s="13" t="s">
        <v>95</v>
      </c>
      <c r="E1061" s="35" t="s">
        <v>470</v>
      </c>
      <c r="F1061" s="13" t="s">
        <v>36</v>
      </c>
      <c r="G1061" s="36">
        <v>1053842460</v>
      </c>
      <c r="H1061" s="13"/>
      <c r="I1061" s="37">
        <v>23</v>
      </c>
      <c r="J1061" s="37" t="s">
        <v>38</v>
      </c>
      <c r="K1061" s="38">
        <v>43538</v>
      </c>
      <c r="L1061" s="39">
        <v>0.40972222222222227</v>
      </c>
      <c r="M1061" s="37" t="s">
        <v>39</v>
      </c>
      <c r="N1061" s="37" t="s">
        <v>188</v>
      </c>
      <c r="O1061" s="37" t="s">
        <v>188</v>
      </c>
      <c r="P1061" s="37" t="s">
        <v>188</v>
      </c>
      <c r="Q1061" s="37">
        <v>1</v>
      </c>
      <c r="R1061" s="13" t="s">
        <v>55</v>
      </c>
      <c r="S1061" s="13" t="s">
        <v>127</v>
      </c>
      <c r="T1061" s="13" t="s">
        <v>42</v>
      </c>
      <c r="U1061" s="13" t="s">
        <v>52</v>
      </c>
      <c r="V1061" s="13" t="s">
        <v>42</v>
      </c>
      <c r="W1061" s="13" t="s">
        <v>66</v>
      </c>
      <c r="X1061" s="13" t="s">
        <v>76</v>
      </c>
      <c r="Y1061" s="13" t="s">
        <v>41</v>
      </c>
      <c r="Z1061" s="13" t="s">
        <v>41</v>
      </c>
      <c r="AA1061" s="13"/>
      <c r="AB1061" s="13">
        <v>0</v>
      </c>
      <c r="AC1061" s="72">
        <f t="shared" si="2260"/>
        <v>1</v>
      </c>
      <c r="AD1061" s="13">
        <v>-1</v>
      </c>
      <c r="AE1061" s="72">
        <f t="shared" ref="AE1061" si="2339">VALUE(IF(AD1061=-2,0%,IF(AD1061=-1,50%,IF(AD1061=0,100%,IF(AD1061=1,50%,IF(AD1061=2,0%))))))</f>
        <v>0.5</v>
      </c>
      <c r="AF1061" s="13" t="s">
        <v>42</v>
      </c>
      <c r="AG1061" s="13">
        <v>0</v>
      </c>
      <c r="AH1061" s="13" t="s">
        <v>42</v>
      </c>
      <c r="AI1061" s="13">
        <f t="shared" si="2323"/>
        <v>0</v>
      </c>
      <c r="AJ1061" s="70">
        <f t="shared" si="2262"/>
        <v>1</v>
      </c>
      <c r="AK1061" s="59">
        <f t="shared" si="2263"/>
        <v>0</v>
      </c>
      <c r="AL1061" s="70">
        <f t="shared" ref="AL1061" si="2340">VALUE(IF(AK1061=-3,0%,IF(AK1061=-2,33.3%,IF(AK1061=-1,66.6%,IF(AK1061=0,100%,IF(AK1061=1,66.6%,IF(AK1061=2,33.3%,IF(AK1061=3,0%))))))))</f>
        <v>1</v>
      </c>
      <c r="AM1061" s="13" t="s">
        <v>41</v>
      </c>
      <c r="AN1061" s="13" t="s">
        <v>41</v>
      </c>
      <c r="AO1061" s="13"/>
      <c r="AP1061" s="13">
        <v>101.31965006729475</v>
      </c>
      <c r="AQ1061" s="13">
        <v>117.34261838440112</v>
      </c>
      <c r="AR1061" s="13">
        <v>125.13020833333333</v>
      </c>
      <c r="AS1061" s="13">
        <v>148.05555555555554</v>
      </c>
      <c r="AT1061" s="36">
        <v>192.97611500000002</v>
      </c>
      <c r="AU1061" s="36" t="str">
        <f t="shared" si="2265"/>
        <v>2</v>
      </c>
      <c r="AV1061" s="36">
        <v>10.998558077677719</v>
      </c>
      <c r="AW1061" s="36">
        <v>185.19896000000003</v>
      </c>
      <c r="AX1061" s="36">
        <v>200.75327000000001</v>
      </c>
      <c r="AY1061" s="36">
        <v>140.36198999999999</v>
      </c>
      <c r="AZ1061" s="36" t="str">
        <f t="shared" si="2266"/>
        <v>2</v>
      </c>
      <c r="BA1061" s="36">
        <v>9.9578595303307988</v>
      </c>
      <c r="BB1061" s="36">
        <v>133.32071999999999</v>
      </c>
      <c r="BC1061" s="36">
        <v>147.40325999999999</v>
      </c>
      <c r="BD1061" s="36">
        <v>73022.7</v>
      </c>
      <c r="BE1061" s="36" t="s">
        <v>50</v>
      </c>
      <c r="BF1061" s="36">
        <v>68889.3</v>
      </c>
      <c r="BG1061" s="36">
        <v>74400.5</v>
      </c>
      <c r="BH1061" s="36">
        <v>192.97611500000002</v>
      </c>
      <c r="BI1061" s="36">
        <v>10.998558077677719</v>
      </c>
      <c r="BJ1061" s="36">
        <v>185.19896000000003</v>
      </c>
      <c r="BK1061" s="36">
        <v>200.75327000000001</v>
      </c>
      <c r="BL1061" s="36">
        <v>140.36198999999999</v>
      </c>
      <c r="BM1061" s="36">
        <v>9.9578595303307988</v>
      </c>
      <c r="BN1061" s="36">
        <v>133.32071999999999</v>
      </c>
      <c r="BO1061" s="36">
        <v>147.40325999999999</v>
      </c>
      <c r="BP1061" s="36">
        <v>68889.333333333328</v>
      </c>
      <c r="BQ1061" s="36">
        <v>3896.9644661796269</v>
      </c>
      <c r="BR1061" s="36">
        <v>63378.2</v>
      </c>
      <c r="BS1061" s="36">
        <v>74400.5</v>
      </c>
      <c r="BT1061" s="36">
        <v>208.53042500000001</v>
      </c>
      <c r="BU1061" s="36">
        <v>32.995674233033057</v>
      </c>
      <c r="BV1061" s="36">
        <v>185.19896000000003</v>
      </c>
      <c r="BW1061" s="36">
        <v>231.86188999999999</v>
      </c>
      <c r="BX1061" s="36">
        <v>161.39666999999997</v>
      </c>
      <c r="BY1061" s="36">
        <v>39.705389266509002</v>
      </c>
      <c r="BZ1061" s="36">
        <v>133.32071999999999</v>
      </c>
      <c r="CA1061" s="36">
        <v>189.47261999999998</v>
      </c>
      <c r="CB1061" s="36">
        <v>66305.974999999991</v>
      </c>
      <c r="CC1061" s="36">
        <v>6240.7445559537755</v>
      </c>
      <c r="CD1061" s="36">
        <v>57867</v>
      </c>
      <c r="CE1061" s="36">
        <v>77156.100000000006</v>
      </c>
      <c r="CF1061" s="36"/>
      <c r="CG1061" s="40">
        <v>23.640999999999998</v>
      </c>
      <c r="CH1061" s="40">
        <v>63.164999999999999</v>
      </c>
      <c r="CI1061" s="40"/>
      <c r="CL1061" s="5" t="str">
        <f t="shared" si="2271"/>
        <v>1_1_2</v>
      </c>
      <c r="CM1061" s="95" t="str">
        <f t="shared" si="2272"/>
        <v>1X</v>
      </c>
      <c r="CN1061" s="96">
        <f t="shared" si="2259"/>
        <v>146</v>
      </c>
      <c r="CO1061" s="96" t="str">
        <f t="shared" si="2267"/>
        <v>1_0.5_2</v>
      </c>
      <c r="CP1061" s="95" t="str">
        <f t="shared" si="2275"/>
        <v>1W</v>
      </c>
      <c r="CQ1061" s="5">
        <f t="shared" si="2268"/>
        <v>89</v>
      </c>
      <c r="CV1061" s="87"/>
      <c r="CW1061" s="87"/>
      <c r="CX1061" s="87"/>
      <c r="CY1061" s="87"/>
      <c r="CZ1061" s="87"/>
    </row>
    <row r="1062" spans="1:104" s="5" customFormat="1">
      <c r="A1062" s="13" t="s">
        <v>511</v>
      </c>
      <c r="B1062" s="13">
        <v>3</v>
      </c>
      <c r="C1062" s="13">
        <v>12</v>
      </c>
      <c r="D1062" s="13" t="s">
        <v>95</v>
      </c>
      <c r="E1062" s="35" t="s">
        <v>470</v>
      </c>
      <c r="F1062" s="13" t="s">
        <v>36</v>
      </c>
      <c r="G1062" s="36">
        <v>1053842460</v>
      </c>
      <c r="H1062" s="13"/>
      <c r="I1062" s="37">
        <v>23</v>
      </c>
      <c r="J1062" s="37" t="s">
        <v>38</v>
      </c>
      <c r="K1062" s="38">
        <v>43538</v>
      </c>
      <c r="L1062" s="39">
        <v>0.4201388888888889</v>
      </c>
      <c r="M1062" s="37" t="s">
        <v>39</v>
      </c>
      <c r="N1062" s="37" t="s">
        <v>188</v>
      </c>
      <c r="O1062" s="37" t="s">
        <v>188</v>
      </c>
      <c r="P1062" s="37" t="s">
        <v>188</v>
      </c>
      <c r="Q1062" s="37">
        <v>2</v>
      </c>
      <c r="R1062" s="13" t="s">
        <v>84</v>
      </c>
      <c r="S1062" s="13" t="s">
        <v>44</v>
      </c>
      <c r="T1062" s="13" t="s">
        <v>42</v>
      </c>
      <c r="U1062" s="13" t="s">
        <v>52</v>
      </c>
      <c r="V1062" s="13" t="s">
        <v>42</v>
      </c>
      <c r="W1062" s="13" t="s">
        <v>66</v>
      </c>
      <c r="X1062" s="13" t="s">
        <v>76</v>
      </c>
      <c r="Y1062" s="13" t="s">
        <v>41</v>
      </c>
      <c r="Z1062" s="13" t="s">
        <v>41</v>
      </c>
      <c r="AA1062" s="13"/>
      <c r="AB1062" s="13">
        <v>-2</v>
      </c>
      <c r="AC1062" s="72">
        <f t="shared" si="2260"/>
        <v>0</v>
      </c>
      <c r="AD1062" s="13">
        <v>1</v>
      </c>
      <c r="AE1062" s="72">
        <f t="shared" ref="AE1062" si="2341">VALUE(IF(AD1062=-2,0%,IF(AD1062=-1,50%,IF(AD1062=0,100%,IF(AD1062=1,50%,IF(AD1062=2,0%))))))</f>
        <v>0.5</v>
      </c>
      <c r="AF1062" s="13" t="s">
        <v>42</v>
      </c>
      <c r="AG1062" s="13">
        <v>0</v>
      </c>
      <c r="AH1062" s="13" t="s">
        <v>42</v>
      </c>
      <c r="AI1062" s="13">
        <f t="shared" si="2323"/>
        <v>0</v>
      </c>
      <c r="AJ1062" s="70">
        <f t="shared" si="2262"/>
        <v>1</v>
      </c>
      <c r="AK1062" s="59">
        <f t="shared" si="2263"/>
        <v>0</v>
      </c>
      <c r="AL1062" s="70">
        <f t="shared" ref="AL1062" si="2342">VALUE(IF(AK1062=-3,0%,IF(AK1062=-2,33.3%,IF(AK1062=-1,66.6%,IF(AK1062=0,100%,IF(AK1062=1,66.6%,IF(AK1062=2,33.3%,IF(AK1062=3,0%))))))))</f>
        <v>1</v>
      </c>
      <c r="AM1062" s="13" t="s">
        <v>41</v>
      </c>
      <c r="AN1062" s="13" t="s">
        <v>41</v>
      </c>
      <c r="AO1062" s="13"/>
      <c r="AP1062" s="13">
        <v>101.31965006729475</v>
      </c>
      <c r="AQ1062" s="13">
        <v>117.34261838440112</v>
      </c>
      <c r="AR1062" s="13">
        <v>125.13020833333333</v>
      </c>
      <c r="AS1062" s="13">
        <v>148.05555555555554</v>
      </c>
      <c r="AT1062" s="36">
        <v>192.97611500000002</v>
      </c>
      <c r="AU1062" s="36" t="str">
        <f t="shared" si="2265"/>
        <v>2</v>
      </c>
      <c r="AV1062" s="36">
        <v>120.70569434615935</v>
      </c>
      <c r="AW1062" s="36">
        <v>107.62430000000001</v>
      </c>
      <c r="AX1062" s="36">
        <v>278.32793000000004</v>
      </c>
      <c r="AY1062" s="36">
        <v>147.40325999999999</v>
      </c>
      <c r="AZ1062" s="36" t="str">
        <f t="shared" si="2266"/>
        <v>2</v>
      </c>
      <c r="BA1062" s="36">
        <v>19.915719060661598</v>
      </c>
      <c r="BB1062" s="36">
        <v>133.32071999999999</v>
      </c>
      <c r="BC1062" s="36">
        <v>161.48579999999998</v>
      </c>
      <c r="BD1062" s="36">
        <v>95067.324999999997</v>
      </c>
      <c r="BE1062" s="36" t="s">
        <v>50</v>
      </c>
      <c r="BF1062" s="36">
        <v>66133.8</v>
      </c>
      <c r="BG1062" s="36">
        <v>110223</v>
      </c>
      <c r="BH1062" s="36">
        <v>216.30758000000003</v>
      </c>
      <c r="BI1062" s="36">
        <v>87.710020113126163</v>
      </c>
      <c r="BJ1062" s="36">
        <v>154.28723000000002</v>
      </c>
      <c r="BK1062" s="36">
        <v>278.32793000000004</v>
      </c>
      <c r="BL1062" s="36">
        <v>126.27944999999998</v>
      </c>
      <c r="BM1062" s="36">
        <v>9.9578595303308202</v>
      </c>
      <c r="BN1062" s="36">
        <v>119.23817999999997</v>
      </c>
      <c r="BO1062" s="36">
        <v>133.32071999999999</v>
      </c>
      <c r="BP1062" s="36">
        <v>58785.566666666658</v>
      </c>
      <c r="BQ1062" s="36">
        <v>4148.645219185014</v>
      </c>
      <c r="BR1062" s="36">
        <v>55111.5</v>
      </c>
      <c r="BS1062" s="36">
        <v>66133.8</v>
      </c>
      <c r="BT1062" s="36">
        <v>231.76344500000005</v>
      </c>
      <c r="BU1062" s="36">
        <v>65.852126211918502</v>
      </c>
      <c r="BV1062" s="36">
        <v>185.19896000000003</v>
      </c>
      <c r="BW1062" s="36">
        <v>278.32793000000004</v>
      </c>
      <c r="BX1062" s="36">
        <v>133.32071999999999</v>
      </c>
      <c r="BY1062" s="36">
        <v>0</v>
      </c>
      <c r="BZ1062" s="36">
        <v>133.32071999999999</v>
      </c>
      <c r="CA1062" s="36">
        <v>133.32071999999999</v>
      </c>
      <c r="CB1062" s="36">
        <v>74744.937500000015</v>
      </c>
      <c r="CC1062" s="36">
        <v>21151.015142757664</v>
      </c>
      <c r="CD1062" s="36">
        <v>55111.5</v>
      </c>
      <c r="CE1062" s="36">
        <v>132267.5</v>
      </c>
      <c r="CF1062" s="36"/>
      <c r="CG1062" s="40">
        <v>24.122</v>
      </c>
      <c r="CH1062" s="40">
        <v>62.697000000000003</v>
      </c>
      <c r="CI1062" s="40"/>
      <c r="CL1062" s="5" t="str">
        <f t="shared" si="2271"/>
        <v>1_0_2</v>
      </c>
      <c r="CM1062" s="95" t="str">
        <f t="shared" si="2272"/>
        <v>1V</v>
      </c>
      <c r="CN1062" s="96">
        <f t="shared" si="2259"/>
        <v>10</v>
      </c>
      <c r="CO1062" s="96" t="str">
        <f t="shared" si="2267"/>
        <v>1_0.5_2</v>
      </c>
      <c r="CP1062" s="95" t="str">
        <f t="shared" si="2275"/>
        <v>1W</v>
      </c>
      <c r="CQ1062" s="5">
        <f t="shared" si="2268"/>
        <v>89</v>
      </c>
      <c r="CV1062" s="87"/>
      <c r="CW1062" s="87"/>
      <c r="CX1062" s="87"/>
      <c r="CY1062" s="87"/>
      <c r="CZ1062" s="87"/>
    </row>
    <row r="1063" spans="1:104" s="5" customFormat="1">
      <c r="A1063" s="13" t="s">
        <v>511</v>
      </c>
      <c r="B1063" s="13">
        <v>3</v>
      </c>
      <c r="C1063" s="13">
        <v>12</v>
      </c>
      <c r="D1063" s="13" t="s">
        <v>95</v>
      </c>
      <c r="E1063" s="35" t="s">
        <v>470</v>
      </c>
      <c r="F1063" s="13" t="s">
        <v>36</v>
      </c>
      <c r="G1063" s="36">
        <v>1053842460</v>
      </c>
      <c r="H1063" s="13"/>
      <c r="I1063" s="37">
        <v>23</v>
      </c>
      <c r="J1063" s="37" t="s">
        <v>38</v>
      </c>
      <c r="K1063" s="38">
        <v>43538</v>
      </c>
      <c r="L1063" s="39">
        <v>0.43124999999999997</v>
      </c>
      <c r="M1063" s="37" t="s">
        <v>39</v>
      </c>
      <c r="N1063" s="37" t="s">
        <v>188</v>
      </c>
      <c r="O1063" s="37" t="s">
        <v>188</v>
      </c>
      <c r="P1063" s="37" t="s">
        <v>188</v>
      </c>
      <c r="Q1063" s="37">
        <v>3</v>
      </c>
      <c r="R1063" s="13" t="s">
        <v>55</v>
      </c>
      <c r="S1063" s="13" t="s">
        <v>127</v>
      </c>
      <c r="T1063" s="13" t="s">
        <v>42</v>
      </c>
      <c r="U1063" s="13" t="s">
        <v>45</v>
      </c>
      <c r="V1063" s="13" t="s">
        <v>42</v>
      </c>
      <c r="W1063" s="13" t="s">
        <v>81</v>
      </c>
      <c r="X1063" s="13" t="s">
        <v>88</v>
      </c>
      <c r="Y1063" s="13" t="s">
        <v>190</v>
      </c>
      <c r="Z1063" s="13" t="s">
        <v>41</v>
      </c>
      <c r="AA1063" s="13"/>
      <c r="AB1063" s="13">
        <v>0</v>
      </c>
      <c r="AC1063" s="72">
        <f t="shared" si="2260"/>
        <v>1</v>
      </c>
      <c r="AD1063" s="13">
        <v>-1</v>
      </c>
      <c r="AE1063" s="72">
        <f t="shared" ref="AE1063" si="2343">VALUE(IF(AD1063=-2,0%,IF(AD1063=-1,50%,IF(AD1063=0,100%,IF(AD1063=1,50%,IF(AD1063=2,0%))))))</f>
        <v>0.5</v>
      </c>
      <c r="AF1063" s="13" t="s">
        <v>42</v>
      </c>
      <c r="AG1063" s="13">
        <v>1</v>
      </c>
      <c r="AH1063" s="13" t="s">
        <v>42</v>
      </c>
      <c r="AI1063" s="13">
        <f t="shared" si="2323"/>
        <v>2</v>
      </c>
      <c r="AJ1063" s="70">
        <f t="shared" si="2262"/>
        <v>0.33299999999999996</v>
      </c>
      <c r="AK1063" s="59">
        <f t="shared" si="2263"/>
        <v>-3</v>
      </c>
      <c r="AL1063" s="70">
        <f t="shared" ref="AL1063" si="2344">VALUE(IF(AK1063=-3,0%,IF(AK1063=-2,33.3%,IF(AK1063=-1,66.6%,IF(AK1063=0,100%,IF(AK1063=1,66.6%,IF(AK1063=2,33.3%,IF(AK1063=3,0%))))))))</f>
        <v>0</v>
      </c>
      <c r="AM1063" s="13" t="s">
        <v>190</v>
      </c>
      <c r="AN1063" s="13" t="s">
        <v>41</v>
      </c>
      <c r="AO1063" s="13"/>
      <c r="AP1063" s="13">
        <v>101.31965006729475</v>
      </c>
      <c r="AQ1063" s="13">
        <v>117.34261838440112</v>
      </c>
      <c r="AR1063" s="13">
        <v>125.13020833333333</v>
      </c>
      <c r="AS1063" s="13">
        <v>148.05555555555554</v>
      </c>
      <c r="AT1063" s="36">
        <v>200.75327000000001</v>
      </c>
      <c r="AU1063" s="36" t="str">
        <f t="shared" si="2265"/>
        <v>2</v>
      </c>
      <c r="AV1063" s="36">
        <v>153.70136857919252</v>
      </c>
      <c r="AW1063" s="36">
        <v>92.069990000000004</v>
      </c>
      <c r="AX1063" s="36">
        <v>309.43655000000001</v>
      </c>
      <c r="AY1063" s="36">
        <v>266.83745999999996</v>
      </c>
      <c r="AZ1063" s="36" t="str">
        <f t="shared" si="2266"/>
        <v>2</v>
      </c>
      <c r="BA1063" s="36">
        <v>9.8318106755164685</v>
      </c>
      <c r="BB1063" s="36">
        <v>259.88531999999998</v>
      </c>
      <c r="BC1063" s="36">
        <v>273.78959999999995</v>
      </c>
      <c r="BD1063" s="36">
        <v>187379</v>
      </c>
      <c r="BE1063" s="36" t="s">
        <v>50</v>
      </c>
      <c r="BF1063" s="36">
        <v>176356.7</v>
      </c>
      <c r="BG1063" s="36">
        <v>198401.3</v>
      </c>
      <c r="BH1063" s="36">
        <v>115.401455</v>
      </c>
      <c r="BI1063" s="36">
        <v>32.995674233033171</v>
      </c>
      <c r="BJ1063" s="36">
        <v>92.069990000000004</v>
      </c>
      <c r="BK1063" s="36">
        <v>138.73292000000001</v>
      </c>
      <c r="BL1063" s="36">
        <v>259.88531999999998</v>
      </c>
      <c r="BM1063" s="36">
        <v>0</v>
      </c>
      <c r="BN1063" s="36">
        <v>259.88531999999998</v>
      </c>
      <c r="BO1063" s="36">
        <v>259.88531999999998</v>
      </c>
      <c r="BP1063" s="36">
        <v>117571.14999999998</v>
      </c>
      <c r="BQ1063" s="36">
        <v>29712.522348313043</v>
      </c>
      <c r="BR1063" s="36">
        <v>93689.5</v>
      </c>
      <c r="BS1063" s="36">
        <v>176356.7</v>
      </c>
      <c r="BT1063" s="36">
        <v>115.401455</v>
      </c>
      <c r="BU1063" s="36">
        <v>32.995674233033171</v>
      </c>
      <c r="BV1063" s="36">
        <v>92.069990000000004</v>
      </c>
      <c r="BW1063" s="36">
        <v>138.73292000000001</v>
      </c>
      <c r="BX1063" s="36">
        <v>217.6377</v>
      </c>
      <c r="BY1063" s="36">
        <v>59.747157181984761</v>
      </c>
      <c r="BZ1063" s="36">
        <v>175.39007999999998</v>
      </c>
      <c r="CA1063" s="36">
        <v>259.88531999999998</v>
      </c>
      <c r="CB1063" s="36">
        <v>122967.49375000001</v>
      </c>
      <c r="CC1063" s="36">
        <v>30233.965506418212</v>
      </c>
      <c r="CD1063" s="36">
        <v>88178.4</v>
      </c>
      <c r="CE1063" s="36">
        <v>176356.7</v>
      </c>
      <c r="CF1063" s="36"/>
      <c r="CG1063" s="40">
        <v>24.581</v>
      </c>
      <c r="CH1063" s="40">
        <v>62.1</v>
      </c>
      <c r="CI1063" s="40"/>
      <c r="CL1063" s="5" t="str">
        <f t="shared" si="2271"/>
        <v>0.333_1_2</v>
      </c>
      <c r="CM1063" s="95" t="str">
        <f t="shared" si="2272"/>
        <v>1R</v>
      </c>
      <c r="CN1063" s="96">
        <f t="shared" si="2259"/>
        <v>33</v>
      </c>
      <c r="CO1063" s="96" t="str">
        <f t="shared" si="2267"/>
        <v>0_0.5_2</v>
      </c>
      <c r="CP1063" s="95" t="str">
        <f t="shared" si="2275"/>
        <v>1N</v>
      </c>
      <c r="CQ1063" s="5">
        <f t="shared" si="2268"/>
        <v>20</v>
      </c>
      <c r="CV1063" s="87"/>
      <c r="CW1063" s="87"/>
      <c r="CX1063" s="87"/>
      <c r="CY1063" s="87"/>
      <c r="CZ1063" s="87"/>
    </row>
    <row r="1064" spans="1:104" s="5" customFormat="1">
      <c r="A1064" s="13" t="s">
        <v>511</v>
      </c>
      <c r="B1064" s="13">
        <v>3</v>
      </c>
      <c r="C1064" s="13">
        <v>12</v>
      </c>
      <c r="D1064" s="13" t="s">
        <v>95</v>
      </c>
      <c r="E1064" s="35" t="s">
        <v>470</v>
      </c>
      <c r="F1064" s="13" t="s">
        <v>36</v>
      </c>
      <c r="G1064" s="36">
        <v>1053842460</v>
      </c>
      <c r="H1064" s="13"/>
      <c r="I1064" s="37">
        <v>23</v>
      </c>
      <c r="J1064" s="37" t="s">
        <v>38</v>
      </c>
      <c r="K1064" s="38">
        <v>43538</v>
      </c>
      <c r="L1064" s="39">
        <v>0.44166666666666665</v>
      </c>
      <c r="M1064" s="37" t="s">
        <v>39</v>
      </c>
      <c r="N1064" s="37" t="s">
        <v>188</v>
      </c>
      <c r="O1064" s="37" t="s">
        <v>188</v>
      </c>
      <c r="P1064" s="37" t="s">
        <v>188</v>
      </c>
      <c r="Q1064" s="37">
        <v>4</v>
      </c>
      <c r="R1064" s="13" t="s">
        <v>84</v>
      </c>
      <c r="S1064" s="13" t="s">
        <v>63</v>
      </c>
      <c r="T1064" s="13" t="s">
        <v>42</v>
      </c>
      <c r="U1064" s="13" t="s">
        <v>45</v>
      </c>
      <c r="V1064" s="13" t="s">
        <v>41</v>
      </c>
      <c r="W1064" s="13" t="s">
        <v>81</v>
      </c>
      <c r="X1064" s="13" t="s">
        <v>88</v>
      </c>
      <c r="Y1064" s="13" t="s">
        <v>190</v>
      </c>
      <c r="Z1064" s="13" t="s">
        <v>41</v>
      </c>
      <c r="AA1064" s="13"/>
      <c r="AB1064" s="13">
        <v>-2</v>
      </c>
      <c r="AC1064" s="72">
        <f t="shared" si="2260"/>
        <v>0</v>
      </c>
      <c r="AD1064" s="13">
        <v>0</v>
      </c>
      <c r="AE1064" s="72">
        <f t="shared" ref="AE1064" si="2345">VALUE(IF(AD1064=-2,0%,IF(AD1064=-1,50%,IF(AD1064=0,100%,IF(AD1064=1,50%,IF(AD1064=2,0%))))))</f>
        <v>1</v>
      </c>
      <c r="AF1064" s="13" t="s">
        <v>42</v>
      </c>
      <c r="AG1064" s="13">
        <v>1</v>
      </c>
      <c r="AH1064" s="13" t="s">
        <v>41</v>
      </c>
      <c r="AI1064" s="13">
        <f t="shared" si="2323"/>
        <v>2</v>
      </c>
      <c r="AJ1064" s="70">
        <f t="shared" si="2262"/>
        <v>0.33299999999999996</v>
      </c>
      <c r="AK1064" s="59">
        <f t="shared" si="2263"/>
        <v>-3</v>
      </c>
      <c r="AL1064" s="70">
        <f t="shared" ref="AL1064" si="2346">VALUE(IF(AK1064=-3,0%,IF(AK1064=-2,33.3%,IF(AK1064=-1,66.6%,IF(AK1064=0,100%,IF(AK1064=1,66.6%,IF(AK1064=2,33.3%,IF(AK1064=3,0%))))))))</f>
        <v>0</v>
      </c>
      <c r="AM1064" s="13" t="s">
        <v>190</v>
      </c>
      <c r="AN1064" s="13" t="s">
        <v>41</v>
      </c>
      <c r="AO1064" s="13"/>
      <c r="AP1064" s="13">
        <v>101.31965006729475</v>
      </c>
      <c r="AQ1064" s="13">
        <v>117.34261838440112</v>
      </c>
      <c r="AR1064" s="13">
        <v>125.13020833333333</v>
      </c>
      <c r="AS1064" s="13">
        <v>148.05555555555554</v>
      </c>
      <c r="AT1064" s="36">
        <v>192.97611500000002</v>
      </c>
      <c r="AU1064" s="36" t="str">
        <f t="shared" si="2265"/>
        <v>2</v>
      </c>
      <c r="AV1064" s="36">
        <v>10.998558077677719</v>
      </c>
      <c r="AW1064" s="36">
        <v>185.19896000000003</v>
      </c>
      <c r="AX1064" s="36">
        <v>200.75327000000001</v>
      </c>
      <c r="AY1064" s="36">
        <v>210.59642999999997</v>
      </c>
      <c r="AZ1064" s="36" t="str">
        <f t="shared" si="2266"/>
        <v>2</v>
      </c>
      <c r="BA1064" s="36">
        <v>9.9578595303307988</v>
      </c>
      <c r="BB1064" s="36">
        <v>203.55515999999997</v>
      </c>
      <c r="BC1064" s="36">
        <v>217.63769999999997</v>
      </c>
      <c r="BD1064" s="36">
        <v>124000.82500000001</v>
      </c>
      <c r="BE1064" s="36" t="s">
        <v>50</v>
      </c>
      <c r="BF1064" s="36">
        <v>93689.5</v>
      </c>
      <c r="BG1064" s="36">
        <v>209423.6</v>
      </c>
      <c r="BH1064" s="36">
        <v>216.30758</v>
      </c>
      <c r="BI1064" s="36">
        <v>21.997116155355439</v>
      </c>
      <c r="BJ1064" s="36">
        <v>200.75327000000001</v>
      </c>
      <c r="BK1064" s="36">
        <v>231.86188999999999</v>
      </c>
      <c r="BL1064" s="36">
        <v>224.67896999999999</v>
      </c>
      <c r="BM1064" s="36">
        <v>29.873578590992437</v>
      </c>
      <c r="BN1064" s="36">
        <v>203.55515999999997</v>
      </c>
      <c r="BO1064" s="36">
        <v>245.80278000000001</v>
      </c>
      <c r="BP1064" s="36">
        <v>100119.2</v>
      </c>
      <c r="BQ1064" s="36">
        <v>4148.6363629510861</v>
      </c>
      <c r="BR1064" s="36">
        <v>93689.5</v>
      </c>
      <c r="BS1064" s="36">
        <v>104711.8</v>
      </c>
      <c r="BT1064" s="36">
        <v>146.41163</v>
      </c>
      <c r="BU1064" s="36">
        <v>76.850684289596288</v>
      </c>
      <c r="BV1064" s="36">
        <v>92.069990000000004</v>
      </c>
      <c r="BW1064" s="36">
        <v>200.75327000000001</v>
      </c>
      <c r="BX1064" s="36">
        <v>231.72023999999999</v>
      </c>
      <c r="BY1064" s="36">
        <v>39.831438121323195</v>
      </c>
      <c r="BZ1064" s="36">
        <v>203.55515999999997</v>
      </c>
      <c r="CA1064" s="36">
        <v>259.88531999999998</v>
      </c>
      <c r="CB1064" s="36">
        <v>133989.77499999997</v>
      </c>
      <c r="CC1064" s="36">
        <v>41423.8139799239</v>
      </c>
      <c r="CD1064" s="36">
        <v>93689.5</v>
      </c>
      <c r="CE1064" s="36">
        <v>198401.3</v>
      </c>
      <c r="CF1064" s="36"/>
      <c r="CG1064" s="40">
        <v>25.186</v>
      </c>
      <c r="CH1064" s="40">
        <v>60.509</v>
      </c>
      <c r="CI1064" s="40"/>
      <c r="CL1064" s="5" t="str">
        <f t="shared" si="2271"/>
        <v>0.333_0_2</v>
      </c>
      <c r="CM1064" s="95" t="str">
        <f t="shared" si="2272"/>
        <v>1P</v>
      </c>
      <c r="CN1064" s="96">
        <f t="shared" si="2259"/>
        <v>9</v>
      </c>
      <c r="CO1064" s="96" t="str">
        <f t="shared" si="2267"/>
        <v>0_1_2</v>
      </c>
      <c r="CP1064" s="95" t="str">
        <f t="shared" si="2275"/>
        <v>1O</v>
      </c>
      <c r="CQ1064" s="5">
        <f t="shared" si="2268"/>
        <v>19</v>
      </c>
      <c r="CV1064" s="87"/>
      <c r="CW1064" s="87"/>
      <c r="CX1064" s="87"/>
      <c r="CY1064" s="87"/>
      <c r="CZ1064" s="87"/>
    </row>
    <row r="1065" spans="1:104" s="5" customFormat="1">
      <c r="A1065" s="13" t="s">
        <v>511</v>
      </c>
      <c r="B1065" s="13">
        <v>3</v>
      </c>
      <c r="C1065" s="13">
        <v>12</v>
      </c>
      <c r="D1065" s="13" t="s">
        <v>95</v>
      </c>
      <c r="E1065" s="35" t="s">
        <v>470</v>
      </c>
      <c r="F1065" s="13" t="s">
        <v>36</v>
      </c>
      <c r="G1065" s="36">
        <v>1053842460</v>
      </c>
      <c r="H1065" s="13"/>
      <c r="I1065" s="37">
        <v>23</v>
      </c>
      <c r="J1065" s="37" t="s">
        <v>38</v>
      </c>
      <c r="K1065" s="38">
        <v>43538</v>
      </c>
      <c r="L1065" s="39">
        <v>0.45277777777777778</v>
      </c>
      <c r="M1065" s="37" t="s">
        <v>39</v>
      </c>
      <c r="N1065" s="37" t="s">
        <v>188</v>
      </c>
      <c r="O1065" s="37" t="s">
        <v>188</v>
      </c>
      <c r="P1065" s="37" t="s">
        <v>188</v>
      </c>
      <c r="Q1065" s="37">
        <v>5</v>
      </c>
      <c r="R1065" s="13" t="s">
        <v>55</v>
      </c>
      <c r="S1065" s="13" t="s">
        <v>63</v>
      </c>
      <c r="T1065" s="13" t="s">
        <v>42</v>
      </c>
      <c r="U1065" s="13" t="s">
        <v>52</v>
      </c>
      <c r="V1065" s="13" t="s">
        <v>42</v>
      </c>
      <c r="W1065" s="13" t="s">
        <v>66</v>
      </c>
      <c r="X1065" s="13" t="s">
        <v>53</v>
      </c>
      <c r="Y1065" s="13" t="s">
        <v>41</v>
      </c>
      <c r="Z1065" s="13" t="s">
        <v>41</v>
      </c>
      <c r="AA1065" s="13"/>
      <c r="AB1065" s="13">
        <v>0</v>
      </c>
      <c r="AC1065" s="72">
        <f t="shared" si="2260"/>
        <v>1</v>
      </c>
      <c r="AD1065" s="13">
        <v>0</v>
      </c>
      <c r="AE1065" s="72">
        <f t="shared" ref="AE1065" si="2347">VALUE(IF(AD1065=-2,0%,IF(AD1065=-1,50%,IF(AD1065=0,100%,IF(AD1065=1,50%,IF(AD1065=2,0%))))))</f>
        <v>1</v>
      </c>
      <c r="AF1065" s="13" t="s">
        <v>42</v>
      </c>
      <c r="AG1065" s="13">
        <v>0</v>
      </c>
      <c r="AH1065" s="13" t="s">
        <v>42</v>
      </c>
      <c r="AI1065" s="13">
        <f t="shared" si="2323"/>
        <v>0</v>
      </c>
      <c r="AJ1065" s="70">
        <f t="shared" si="2262"/>
        <v>1</v>
      </c>
      <c r="AK1065" s="59">
        <f t="shared" si="2263"/>
        <v>-2</v>
      </c>
      <c r="AL1065" s="70">
        <f t="shared" ref="AL1065" si="2348">VALUE(IF(AK1065=-3,0%,IF(AK1065=-2,33.3%,IF(AK1065=-1,66.6%,IF(AK1065=0,100%,IF(AK1065=1,66.6%,IF(AK1065=2,33.3%,IF(AK1065=3,0%))))))))</f>
        <v>0.33299999999999996</v>
      </c>
      <c r="AM1065" s="13" t="s">
        <v>41</v>
      </c>
      <c r="AN1065" s="13" t="s">
        <v>41</v>
      </c>
      <c r="AO1065" s="13"/>
      <c r="AP1065" s="13">
        <v>101.31965006729475</v>
      </c>
      <c r="AQ1065" s="13">
        <v>117.34261838440112</v>
      </c>
      <c r="AR1065" s="13">
        <v>125.13020833333333</v>
      </c>
      <c r="AS1065" s="13">
        <v>148.05555555555554</v>
      </c>
      <c r="AT1065" s="36">
        <v>239.63904500000001</v>
      </c>
      <c r="AU1065" s="36" t="str">
        <f t="shared" si="2265"/>
        <v>2</v>
      </c>
      <c r="AV1065" s="36">
        <v>10.998558077677759</v>
      </c>
      <c r="AW1065" s="36">
        <v>231.86188999999999</v>
      </c>
      <c r="AX1065" s="36">
        <v>247.41620000000003</v>
      </c>
      <c r="AY1065" s="36">
        <v>245.80278000000001</v>
      </c>
      <c r="AZ1065" s="36" t="str">
        <f t="shared" si="2266"/>
        <v>2</v>
      </c>
      <c r="BA1065" s="36">
        <v>0</v>
      </c>
      <c r="BB1065" s="36">
        <v>245.80278000000001</v>
      </c>
      <c r="BC1065" s="36">
        <v>245.80278000000001</v>
      </c>
      <c r="BD1065" s="36">
        <v>203912.44999999998</v>
      </c>
      <c r="BE1065" s="36" t="s">
        <v>50</v>
      </c>
      <c r="BF1065" s="36">
        <v>187379</v>
      </c>
      <c r="BG1065" s="36">
        <v>209423.6</v>
      </c>
      <c r="BH1065" s="36">
        <v>231.86189000000002</v>
      </c>
      <c r="BI1065" s="36">
        <v>21.997116155355478</v>
      </c>
      <c r="BJ1065" s="36">
        <v>216.30758</v>
      </c>
      <c r="BK1065" s="36">
        <v>247.41620000000003</v>
      </c>
      <c r="BL1065" s="36">
        <v>231.72023999999999</v>
      </c>
      <c r="BM1065" s="36">
        <v>19.91571906066164</v>
      </c>
      <c r="BN1065" s="36">
        <v>217.63769999999997</v>
      </c>
      <c r="BO1065" s="36">
        <v>245.80278000000001</v>
      </c>
      <c r="BP1065" s="36">
        <v>171764.08333333334</v>
      </c>
      <c r="BQ1065" s="36">
        <v>47333.890592150427</v>
      </c>
      <c r="BR1065" s="36">
        <v>115734.1</v>
      </c>
      <c r="BS1065" s="36">
        <v>220445.9</v>
      </c>
      <c r="BT1065" s="36">
        <v>216.30758000000003</v>
      </c>
      <c r="BU1065" s="36">
        <v>43.994232310710835</v>
      </c>
      <c r="BV1065" s="36">
        <v>185.19896000000003</v>
      </c>
      <c r="BW1065" s="36">
        <v>247.41620000000003</v>
      </c>
      <c r="BX1065" s="36">
        <v>231.72023999999999</v>
      </c>
      <c r="BY1065" s="36">
        <v>19.91571906066164</v>
      </c>
      <c r="BZ1065" s="36">
        <v>217.63769999999997</v>
      </c>
      <c r="CA1065" s="36">
        <v>245.80278000000001</v>
      </c>
      <c r="CB1065" s="36">
        <v>155345.46875</v>
      </c>
      <c r="CC1065" s="36">
        <v>45098.053731910593</v>
      </c>
      <c r="CD1065" s="36">
        <v>93689.5</v>
      </c>
      <c r="CE1065" s="36">
        <v>220445.9</v>
      </c>
      <c r="CF1065" s="36"/>
      <c r="CG1065" s="40">
        <v>25.452999999999999</v>
      </c>
      <c r="CH1065" s="40">
        <v>59.811</v>
      </c>
      <c r="CI1065" s="40"/>
      <c r="CL1065" s="5" t="str">
        <f t="shared" si="2271"/>
        <v>1_1_2</v>
      </c>
      <c r="CM1065" s="95" t="str">
        <f t="shared" si="2272"/>
        <v>1X</v>
      </c>
      <c r="CN1065" s="96">
        <f t="shared" si="2259"/>
        <v>146</v>
      </c>
      <c r="CO1065" s="96" t="str">
        <f t="shared" si="2267"/>
        <v>0.333_1_2</v>
      </c>
      <c r="CP1065" s="95" t="str">
        <f t="shared" si="2275"/>
        <v>1R</v>
      </c>
      <c r="CQ1065" s="5">
        <f t="shared" si="2268"/>
        <v>42</v>
      </c>
      <c r="CV1065" s="87"/>
      <c r="CW1065" s="87"/>
      <c r="CX1065" s="87"/>
      <c r="CY1065" s="87"/>
      <c r="CZ1065" s="87"/>
    </row>
    <row r="1066" spans="1:104" s="5" customFormat="1">
      <c r="A1066" s="13" t="s">
        <v>511</v>
      </c>
      <c r="B1066" s="13">
        <v>4</v>
      </c>
      <c r="C1066" s="13">
        <v>2</v>
      </c>
      <c r="D1066" s="13" t="s">
        <v>101</v>
      </c>
      <c r="E1066" s="35" t="s">
        <v>471</v>
      </c>
      <c r="F1066" s="13" t="s">
        <v>36</v>
      </c>
      <c r="G1066" s="36">
        <v>1053865135</v>
      </c>
      <c r="H1066" s="13"/>
      <c r="I1066" s="37">
        <v>20</v>
      </c>
      <c r="J1066" s="37" t="s">
        <v>70</v>
      </c>
      <c r="K1066" s="38">
        <v>43538</v>
      </c>
      <c r="L1066" s="39">
        <v>0.45833333333333331</v>
      </c>
      <c r="M1066" s="37" t="s">
        <v>39</v>
      </c>
      <c r="N1066" s="37" t="s">
        <v>188</v>
      </c>
      <c r="O1066" s="37" t="s">
        <v>188</v>
      </c>
      <c r="P1066" s="37" t="s">
        <v>188</v>
      </c>
      <c r="Q1066" s="37">
        <v>1</v>
      </c>
      <c r="R1066" s="13" t="s">
        <v>55</v>
      </c>
      <c r="S1066" s="13" t="s">
        <v>44</v>
      </c>
      <c r="T1066" s="13" t="s">
        <v>42</v>
      </c>
      <c r="U1066" s="13" t="s">
        <v>52</v>
      </c>
      <c r="V1066" s="13" t="s">
        <v>42</v>
      </c>
      <c r="W1066" s="13" t="s">
        <v>46</v>
      </c>
      <c r="X1066" s="13" t="s">
        <v>47</v>
      </c>
      <c r="Y1066" s="13" t="s">
        <v>41</v>
      </c>
      <c r="Z1066" s="13" t="s">
        <v>41</v>
      </c>
      <c r="AA1066" s="13">
        <v>0</v>
      </c>
      <c r="AB1066" s="13">
        <v>0</v>
      </c>
      <c r="AC1066" s="72">
        <f t="shared" si="2260"/>
        <v>1</v>
      </c>
      <c r="AD1066" s="13">
        <v>1</v>
      </c>
      <c r="AE1066" s="72">
        <f t="shared" ref="AE1066" si="2349">VALUE(IF(AD1066=-2,0%,IF(AD1066=-1,50%,IF(AD1066=0,100%,IF(AD1066=1,50%,IF(AD1066=2,0%))))))</f>
        <v>0.5</v>
      </c>
      <c r="AF1066" s="13" t="s">
        <v>42</v>
      </c>
      <c r="AG1066" s="13">
        <v>0</v>
      </c>
      <c r="AH1066" s="13" t="s">
        <v>42</v>
      </c>
      <c r="AI1066" s="13">
        <f t="shared" si="2323"/>
        <v>1</v>
      </c>
      <c r="AJ1066" s="70">
        <f t="shared" si="2262"/>
        <v>0.66599999999999993</v>
      </c>
      <c r="AK1066" s="59">
        <f t="shared" si="2263"/>
        <v>-1</v>
      </c>
      <c r="AL1066" s="70">
        <f t="shared" ref="AL1066" si="2350">VALUE(IF(AK1066=-3,0%,IF(AK1066=-2,33.3%,IF(AK1066=-1,66.6%,IF(AK1066=0,100%,IF(AK1066=1,66.6%,IF(AK1066=2,33.3%,IF(AK1066=3,0%))))))))</f>
        <v>0.66599999999999993</v>
      </c>
      <c r="AM1066" s="13" t="s">
        <v>41</v>
      </c>
      <c r="AN1066" s="13" t="s">
        <v>41</v>
      </c>
      <c r="AO1066" s="13"/>
      <c r="AP1066" s="13">
        <v>101.31965006729475</v>
      </c>
      <c r="AQ1066" s="13">
        <v>117.34261838440112</v>
      </c>
      <c r="AR1066" s="13">
        <v>125.13020833333333</v>
      </c>
      <c r="AS1066" s="13">
        <v>148.05555555555554</v>
      </c>
      <c r="AT1066" s="36">
        <v>343.18269299999997</v>
      </c>
      <c r="AU1066" s="36" t="str">
        <f t="shared" si="2265"/>
        <v>3</v>
      </c>
      <c r="AV1066" s="36">
        <v>6.5544456980356447</v>
      </c>
      <c r="AW1066" s="36">
        <v>338.548</v>
      </c>
      <c r="AX1066" s="36">
        <v>347.817386</v>
      </c>
      <c r="AY1066" s="36">
        <v>127.93071590000001</v>
      </c>
      <c r="AZ1066" s="36" t="str">
        <f t="shared" si="2266"/>
        <v>2</v>
      </c>
      <c r="BA1066" s="36">
        <v>0</v>
      </c>
      <c r="BB1066" s="36">
        <v>127.93071590000001</v>
      </c>
      <c r="BC1066" s="36">
        <v>127.93071590000001</v>
      </c>
      <c r="BD1066" s="36">
        <v>112978.52499999999</v>
      </c>
      <c r="BE1066" s="36" t="s">
        <v>50</v>
      </c>
      <c r="BF1066" s="36">
        <v>104711.8</v>
      </c>
      <c r="BG1066" s="36">
        <v>126756.4</v>
      </c>
      <c r="BH1066" s="36">
        <v>343.18269299999997</v>
      </c>
      <c r="BI1066" s="36">
        <v>6.5544456980356447</v>
      </c>
      <c r="BJ1066" s="36">
        <v>338.548</v>
      </c>
      <c r="BK1066" s="36">
        <v>347.817386</v>
      </c>
      <c r="BL1066" s="36">
        <v>151.31693015000002</v>
      </c>
      <c r="BM1066" s="36">
        <v>33.073101364912937</v>
      </c>
      <c r="BN1066" s="36">
        <v>127.93071590000001</v>
      </c>
      <c r="BO1066" s="36">
        <v>174.70314440000001</v>
      </c>
      <c r="BP1066" s="36">
        <v>96445.083333333328</v>
      </c>
      <c r="BQ1066" s="36">
        <v>4610.9648814176271</v>
      </c>
      <c r="BR1066" s="36">
        <v>93689.5</v>
      </c>
      <c r="BS1066" s="36">
        <v>104711.8</v>
      </c>
      <c r="BT1066" s="36">
        <v>416.50385000000006</v>
      </c>
      <c r="BU1066" s="36">
        <v>97.137328940251123</v>
      </c>
      <c r="BV1066" s="36">
        <v>347.817386</v>
      </c>
      <c r="BW1066" s="36">
        <v>485.19031400000006</v>
      </c>
      <c r="BX1066" s="36">
        <v>133.72990670000002</v>
      </c>
      <c r="BY1066" s="36">
        <v>8.2012942801492752</v>
      </c>
      <c r="BZ1066" s="36">
        <v>127.93071590000001</v>
      </c>
      <c r="CA1066" s="36">
        <v>139.52909750000001</v>
      </c>
      <c r="CB1066" s="36">
        <v>105745.15</v>
      </c>
      <c r="CC1066" s="36">
        <v>9903.4576065129895</v>
      </c>
      <c r="CD1066" s="36">
        <v>93689.5</v>
      </c>
      <c r="CE1066" s="36">
        <v>121245.2</v>
      </c>
      <c r="CF1066" s="36"/>
      <c r="CG1066" s="40">
        <v>25.89</v>
      </c>
      <c r="CH1066" s="40">
        <v>58.795000000000002</v>
      </c>
      <c r="CI1066" s="40"/>
      <c r="CL1066" s="5" t="str">
        <f t="shared" si="2271"/>
        <v>0.666_1_2</v>
      </c>
      <c r="CM1066" s="95" t="str">
        <f t="shared" si="2272"/>
        <v>1U</v>
      </c>
      <c r="CN1066" s="96">
        <f t="shared" si="2259"/>
        <v>63</v>
      </c>
      <c r="CO1066" s="96" t="str">
        <f t="shared" si="2267"/>
        <v>0.666_0.5_2</v>
      </c>
      <c r="CP1066" s="95" t="str">
        <f t="shared" si="2275"/>
        <v>1T</v>
      </c>
      <c r="CQ1066" s="5">
        <f t="shared" si="2268"/>
        <v>57</v>
      </c>
      <c r="CV1066" s="87"/>
      <c r="CW1066" s="87"/>
      <c r="CX1066" s="87"/>
      <c r="CY1066" s="87"/>
      <c r="CZ1066" s="87"/>
    </row>
    <row r="1067" spans="1:104" s="5" customFormat="1">
      <c r="A1067" s="13" t="s">
        <v>511</v>
      </c>
      <c r="B1067" s="13">
        <v>4</v>
      </c>
      <c r="C1067" s="13">
        <v>2</v>
      </c>
      <c r="D1067" s="13" t="s">
        <v>101</v>
      </c>
      <c r="E1067" s="35" t="s">
        <v>471</v>
      </c>
      <c r="F1067" s="13" t="s">
        <v>36</v>
      </c>
      <c r="G1067" s="36">
        <v>1053865135</v>
      </c>
      <c r="H1067" s="13">
        <v>0</v>
      </c>
      <c r="I1067" s="37">
        <v>20</v>
      </c>
      <c r="J1067" s="37" t="s">
        <v>70</v>
      </c>
      <c r="K1067" s="38">
        <v>43538</v>
      </c>
      <c r="L1067" s="39">
        <v>0.47916666666666669</v>
      </c>
      <c r="M1067" s="37" t="s">
        <v>39</v>
      </c>
      <c r="N1067" s="37" t="s">
        <v>188</v>
      </c>
      <c r="O1067" s="37" t="s">
        <v>188</v>
      </c>
      <c r="P1067" s="37" t="s">
        <v>188</v>
      </c>
      <c r="Q1067" s="37">
        <v>2</v>
      </c>
      <c r="R1067" s="13" t="s">
        <v>43</v>
      </c>
      <c r="S1067" s="13" t="s">
        <v>44</v>
      </c>
      <c r="T1067" s="13" t="s">
        <v>42</v>
      </c>
      <c r="U1067" s="13" t="s">
        <v>52</v>
      </c>
      <c r="V1067" s="13" t="s">
        <v>42</v>
      </c>
      <c r="W1067" s="13" t="s">
        <v>66</v>
      </c>
      <c r="X1067" s="13" t="s">
        <v>76</v>
      </c>
      <c r="Y1067" s="13" t="s">
        <v>41</v>
      </c>
      <c r="Z1067" s="13" t="s">
        <v>41</v>
      </c>
      <c r="AA1067" s="13">
        <v>0</v>
      </c>
      <c r="AB1067" s="13">
        <v>-1</v>
      </c>
      <c r="AC1067" s="72">
        <f t="shared" si="2260"/>
        <v>0.5</v>
      </c>
      <c r="AD1067" s="13">
        <v>1</v>
      </c>
      <c r="AE1067" s="72">
        <f t="shared" ref="AE1067" si="2351">VALUE(IF(AD1067=-2,0%,IF(AD1067=-1,50%,IF(AD1067=0,100%,IF(AD1067=1,50%,IF(AD1067=2,0%))))))</f>
        <v>0.5</v>
      </c>
      <c r="AF1067" s="13" t="s">
        <v>42</v>
      </c>
      <c r="AG1067" s="13">
        <v>0</v>
      </c>
      <c r="AH1067" s="13" t="s">
        <v>42</v>
      </c>
      <c r="AI1067" s="13">
        <f t="shared" si="2323"/>
        <v>0</v>
      </c>
      <c r="AJ1067" s="70">
        <f t="shared" si="2262"/>
        <v>1</v>
      </c>
      <c r="AK1067" s="59">
        <f t="shared" si="2263"/>
        <v>0</v>
      </c>
      <c r="AL1067" s="70">
        <f t="shared" ref="AL1067" si="2352">VALUE(IF(AK1067=-3,0%,IF(AK1067=-2,33.3%,IF(AK1067=-1,66.6%,IF(AK1067=0,100%,IF(AK1067=1,66.6%,IF(AK1067=2,33.3%,IF(AK1067=3,0%))))))))</f>
        <v>1</v>
      </c>
      <c r="AM1067" s="13" t="s">
        <v>41</v>
      </c>
      <c r="AN1067" s="13" t="s">
        <v>41</v>
      </c>
      <c r="AO1067" s="13"/>
      <c r="AP1067" s="13">
        <v>101.31965006729475</v>
      </c>
      <c r="AQ1067" s="13">
        <v>117.34261838440112</v>
      </c>
      <c r="AR1067" s="13">
        <v>125.13020833333333</v>
      </c>
      <c r="AS1067" s="13">
        <v>148.05555555555554</v>
      </c>
      <c r="AT1067" s="36">
        <v>307.208752</v>
      </c>
      <c r="AU1067" s="36" t="str">
        <f t="shared" si="2265"/>
        <v>3</v>
      </c>
      <c r="AV1067" s="36">
        <v>44.320389556173652</v>
      </c>
      <c r="AW1067" s="36">
        <v>275.86950400000001</v>
      </c>
      <c r="AX1067" s="36">
        <v>338.548</v>
      </c>
      <c r="AY1067" s="36">
        <v>104.40299910000002</v>
      </c>
      <c r="AZ1067" s="36" t="str">
        <f t="shared" si="2266"/>
        <v>2</v>
      </c>
      <c r="BA1067" s="36">
        <v>0</v>
      </c>
      <c r="BB1067" s="36">
        <v>104.40299910000002</v>
      </c>
      <c r="BC1067" s="36">
        <v>104.40299910000002</v>
      </c>
      <c r="BD1067" s="36">
        <v>79222.725000000006</v>
      </c>
      <c r="BE1067" s="36" t="s">
        <v>50</v>
      </c>
      <c r="BF1067" s="36">
        <v>38578</v>
      </c>
      <c r="BG1067" s="36">
        <v>176356.7</v>
      </c>
      <c r="BH1067" s="36">
        <v>338.548</v>
      </c>
      <c r="BI1067" s="36">
        <v>0</v>
      </c>
      <c r="BJ1067" s="36">
        <v>338.548</v>
      </c>
      <c r="BK1067" s="36">
        <v>338.548</v>
      </c>
      <c r="BL1067" s="36">
        <v>104.40299910000002</v>
      </c>
      <c r="BM1067" s="36">
        <v>0</v>
      </c>
      <c r="BN1067" s="36">
        <v>104.40299910000002</v>
      </c>
      <c r="BO1067" s="36">
        <v>104.40299910000002</v>
      </c>
      <c r="BP1067" s="36">
        <v>120326.71666666667</v>
      </c>
      <c r="BQ1067" s="36">
        <v>29040.477945613515</v>
      </c>
      <c r="BR1067" s="36">
        <v>93689.5</v>
      </c>
      <c r="BS1067" s="36">
        <v>176356.7</v>
      </c>
      <c r="BT1067" s="36">
        <v>343.18269299999997</v>
      </c>
      <c r="BU1067" s="36">
        <v>6.5544456980356447</v>
      </c>
      <c r="BV1067" s="36">
        <v>338.548</v>
      </c>
      <c r="BW1067" s="36">
        <v>347.817386</v>
      </c>
      <c r="BX1067" s="36">
        <v>116.16685750000002</v>
      </c>
      <c r="BY1067" s="36">
        <v>16.63660809511661</v>
      </c>
      <c r="BZ1067" s="36">
        <v>104.40299910000002</v>
      </c>
      <c r="CA1067" s="36">
        <v>127.93071590000001</v>
      </c>
      <c r="CB1067" s="36">
        <v>125723.04999999999</v>
      </c>
      <c r="CC1067" s="36">
        <v>23914.284793291819</v>
      </c>
      <c r="CD1067" s="36">
        <v>93689.5</v>
      </c>
      <c r="CE1067" s="36">
        <v>176356.7</v>
      </c>
      <c r="CF1067" s="36"/>
      <c r="CG1067" s="40">
        <v>25.452999999999999</v>
      </c>
      <c r="CH1067" s="40">
        <v>58.944000000000003</v>
      </c>
      <c r="CI1067" s="40"/>
      <c r="CL1067" s="5" t="str">
        <f t="shared" si="2271"/>
        <v>1_0.5_2</v>
      </c>
      <c r="CM1067" s="95" t="str">
        <f t="shared" si="2272"/>
        <v>1W</v>
      </c>
      <c r="CN1067" s="96">
        <f t="shared" si="2259"/>
        <v>91</v>
      </c>
      <c r="CO1067" s="96" t="str">
        <f t="shared" si="2267"/>
        <v>1_0.5_2</v>
      </c>
      <c r="CP1067" s="95" t="str">
        <f t="shared" si="2275"/>
        <v>1W</v>
      </c>
      <c r="CQ1067" s="5">
        <f t="shared" si="2268"/>
        <v>89</v>
      </c>
      <c r="CV1067" s="87"/>
      <c r="CW1067" s="87"/>
      <c r="CX1067" s="87"/>
      <c r="CY1067" s="87"/>
      <c r="CZ1067" s="87"/>
    </row>
    <row r="1068" spans="1:104" s="5" customFormat="1">
      <c r="A1068" s="13" t="s">
        <v>511</v>
      </c>
      <c r="B1068" s="13">
        <v>4</v>
      </c>
      <c r="C1068" s="13">
        <v>2</v>
      </c>
      <c r="D1068" s="13" t="s">
        <v>101</v>
      </c>
      <c r="E1068" s="35" t="s">
        <v>471</v>
      </c>
      <c r="F1068" s="13" t="s">
        <v>36</v>
      </c>
      <c r="G1068" s="36">
        <v>1053865135</v>
      </c>
      <c r="H1068" s="13">
        <v>0</v>
      </c>
      <c r="I1068" s="37">
        <v>20</v>
      </c>
      <c r="J1068" s="37" t="s">
        <v>70</v>
      </c>
      <c r="K1068" s="38">
        <v>43538</v>
      </c>
      <c r="L1068" s="39">
        <v>0.48958333333333331</v>
      </c>
      <c r="M1068" s="37" t="s">
        <v>39</v>
      </c>
      <c r="N1068" s="37" t="s">
        <v>188</v>
      </c>
      <c r="O1068" s="37" t="s">
        <v>188</v>
      </c>
      <c r="P1068" s="37" t="s">
        <v>188</v>
      </c>
      <c r="Q1068" s="37">
        <v>3</v>
      </c>
      <c r="R1068" s="13" t="s">
        <v>55</v>
      </c>
      <c r="S1068" s="13" t="s">
        <v>63</v>
      </c>
      <c r="T1068" s="13" t="s">
        <v>42</v>
      </c>
      <c r="U1068" s="13" t="s">
        <v>52</v>
      </c>
      <c r="V1068" s="13" t="s">
        <v>42</v>
      </c>
      <c r="W1068" s="13" t="s">
        <v>66</v>
      </c>
      <c r="X1068" s="13" t="s">
        <v>76</v>
      </c>
      <c r="Y1068" s="13" t="s">
        <v>41</v>
      </c>
      <c r="Z1068" s="13" t="s">
        <v>41</v>
      </c>
      <c r="AA1068" s="13">
        <v>0</v>
      </c>
      <c r="AB1068" s="13">
        <v>0</v>
      </c>
      <c r="AC1068" s="72">
        <f t="shared" si="2260"/>
        <v>1</v>
      </c>
      <c r="AD1068" s="13">
        <v>0</v>
      </c>
      <c r="AE1068" s="72">
        <f t="shared" ref="AE1068" si="2353">VALUE(IF(AD1068=-2,0%,IF(AD1068=-1,50%,IF(AD1068=0,100%,IF(AD1068=1,50%,IF(AD1068=2,0%))))))</f>
        <v>1</v>
      </c>
      <c r="AF1068" s="13" t="s">
        <v>42</v>
      </c>
      <c r="AG1068" s="13">
        <v>0</v>
      </c>
      <c r="AH1068" s="13" t="s">
        <v>42</v>
      </c>
      <c r="AI1068" s="13">
        <f t="shared" si="2323"/>
        <v>0</v>
      </c>
      <c r="AJ1068" s="70">
        <f t="shared" si="2262"/>
        <v>1</v>
      </c>
      <c r="AK1068" s="59">
        <f t="shared" si="2263"/>
        <v>0</v>
      </c>
      <c r="AL1068" s="70">
        <f t="shared" ref="AL1068" si="2354">VALUE(IF(AK1068=-3,0%,IF(AK1068=-2,33.3%,IF(AK1068=-1,66.6%,IF(AK1068=0,100%,IF(AK1068=1,66.6%,IF(AK1068=2,33.3%,IF(AK1068=3,0%))))))))</f>
        <v>1</v>
      </c>
      <c r="AM1068" s="13" t="s">
        <v>41</v>
      </c>
      <c r="AN1068" s="13" t="s">
        <v>41</v>
      </c>
      <c r="AO1068" s="13"/>
      <c r="AP1068" s="13">
        <v>101.31965006729475</v>
      </c>
      <c r="AQ1068" s="13">
        <v>117.34261838440112</v>
      </c>
      <c r="AR1068" s="13">
        <v>125.13020833333333</v>
      </c>
      <c r="AS1068" s="13">
        <v>148.05555555555554</v>
      </c>
      <c r="AT1068" s="36">
        <v>320.34887400000002</v>
      </c>
      <c r="AU1068" s="36" t="str">
        <f t="shared" si="2265"/>
        <v>3</v>
      </c>
      <c r="AV1068" s="36">
        <v>0</v>
      </c>
      <c r="AW1068" s="36">
        <v>320.34887400000002</v>
      </c>
      <c r="AX1068" s="36">
        <v>320.34887400000002</v>
      </c>
      <c r="AY1068" s="36">
        <v>104.40299910000002</v>
      </c>
      <c r="AZ1068" s="36" t="str">
        <f t="shared" si="2266"/>
        <v>2</v>
      </c>
      <c r="BA1068" s="36">
        <v>0</v>
      </c>
      <c r="BB1068" s="36">
        <v>104.40299910000002</v>
      </c>
      <c r="BC1068" s="36">
        <v>104.40299910000002</v>
      </c>
      <c r="BD1068" s="36">
        <v>83356.125</v>
      </c>
      <c r="BE1068" s="36" t="s">
        <v>50</v>
      </c>
      <c r="BF1068" s="36">
        <v>74400.5</v>
      </c>
      <c r="BG1068" s="36">
        <v>88178.4</v>
      </c>
      <c r="BH1068" s="36">
        <v>268.64997400000004</v>
      </c>
      <c r="BI1068" s="36">
        <v>73.113285539770274</v>
      </c>
      <c r="BJ1068" s="36">
        <v>216.95107400000001</v>
      </c>
      <c r="BK1068" s="36">
        <v>320.34887400000002</v>
      </c>
      <c r="BL1068" s="36">
        <v>104.40299910000002</v>
      </c>
      <c r="BM1068" s="36">
        <v>0</v>
      </c>
      <c r="BN1068" s="36">
        <v>104.40299910000002</v>
      </c>
      <c r="BO1068" s="36">
        <v>104.40299910000002</v>
      </c>
      <c r="BP1068" s="36">
        <v>63378.19999999999</v>
      </c>
      <c r="BQ1068" s="36">
        <v>15877.446596603668</v>
      </c>
      <c r="BR1068" s="36">
        <v>35822.5</v>
      </c>
      <c r="BS1068" s="36">
        <v>74400.5</v>
      </c>
      <c r="BT1068" s="36">
        <v>329.44843700000001</v>
      </c>
      <c r="BU1068" s="36">
        <v>12.868725406268393</v>
      </c>
      <c r="BV1068" s="36">
        <v>320.34887400000002</v>
      </c>
      <c r="BW1068" s="36">
        <v>338.548</v>
      </c>
      <c r="BX1068" s="36">
        <v>104.40299910000002</v>
      </c>
      <c r="BY1068" s="36">
        <v>0</v>
      </c>
      <c r="BZ1068" s="36">
        <v>104.40299910000002</v>
      </c>
      <c r="CA1068" s="36">
        <v>104.40299910000002</v>
      </c>
      <c r="CB1068" s="36">
        <v>59847.618750000009</v>
      </c>
      <c r="CC1068" s="36">
        <v>34140.089721503231</v>
      </c>
      <c r="CD1068" s="36">
        <v>35822.5</v>
      </c>
      <c r="CE1068" s="36">
        <v>176356.7</v>
      </c>
      <c r="CF1068" s="36"/>
      <c r="CG1068" s="40">
        <v>24.919</v>
      </c>
      <c r="CH1068" s="40">
        <v>60.466999999999999</v>
      </c>
      <c r="CI1068" s="40"/>
      <c r="CL1068" s="5" t="str">
        <f t="shared" si="2271"/>
        <v>1_1_2</v>
      </c>
      <c r="CM1068" s="95" t="str">
        <f t="shared" si="2272"/>
        <v>1X</v>
      </c>
      <c r="CN1068" s="96">
        <f t="shared" si="2259"/>
        <v>146</v>
      </c>
      <c r="CO1068" s="96" t="str">
        <f t="shared" si="2267"/>
        <v>1_1_2</v>
      </c>
      <c r="CP1068" s="95" t="str">
        <f t="shared" si="2275"/>
        <v>1X</v>
      </c>
      <c r="CQ1068" s="5">
        <f t="shared" si="2268"/>
        <v>93</v>
      </c>
      <c r="CV1068" s="87"/>
      <c r="CW1068" s="87"/>
      <c r="CX1068" s="87"/>
      <c r="CY1068" s="87"/>
      <c r="CZ1068" s="87"/>
    </row>
    <row r="1069" spans="1:104" s="5" customFormat="1">
      <c r="A1069" s="13" t="s">
        <v>511</v>
      </c>
      <c r="B1069" s="13">
        <v>4</v>
      </c>
      <c r="C1069" s="13">
        <v>2</v>
      </c>
      <c r="D1069" s="13" t="s">
        <v>101</v>
      </c>
      <c r="E1069" s="35" t="s">
        <v>471</v>
      </c>
      <c r="F1069" s="13" t="s">
        <v>36</v>
      </c>
      <c r="G1069" s="36">
        <v>1053865135</v>
      </c>
      <c r="H1069" s="13">
        <v>0</v>
      </c>
      <c r="I1069" s="37">
        <v>20</v>
      </c>
      <c r="J1069" s="37" t="s">
        <v>70</v>
      </c>
      <c r="K1069" s="38">
        <v>43538</v>
      </c>
      <c r="L1069" s="39">
        <v>0.5</v>
      </c>
      <c r="M1069" s="37" t="s">
        <v>39</v>
      </c>
      <c r="N1069" s="37" t="s">
        <v>188</v>
      </c>
      <c r="O1069" s="37" t="s">
        <v>188</v>
      </c>
      <c r="P1069" s="37" t="s">
        <v>188</v>
      </c>
      <c r="Q1069" s="37">
        <v>4</v>
      </c>
      <c r="R1069" s="13" t="s">
        <v>55</v>
      </c>
      <c r="S1069" s="13" t="s">
        <v>63</v>
      </c>
      <c r="T1069" s="13" t="s">
        <v>42</v>
      </c>
      <c r="U1069" s="13" t="s">
        <v>52</v>
      </c>
      <c r="V1069" s="13" t="s">
        <v>42</v>
      </c>
      <c r="W1069" s="13" t="s">
        <v>66</v>
      </c>
      <c r="X1069" s="13" t="s">
        <v>76</v>
      </c>
      <c r="Y1069" s="13" t="s">
        <v>41</v>
      </c>
      <c r="Z1069" s="13" t="s">
        <v>41</v>
      </c>
      <c r="AA1069" s="13">
        <v>0</v>
      </c>
      <c r="AB1069" s="13">
        <v>0</v>
      </c>
      <c r="AC1069" s="72">
        <f t="shared" si="2260"/>
        <v>1</v>
      </c>
      <c r="AD1069" s="13">
        <v>0</v>
      </c>
      <c r="AE1069" s="72">
        <f t="shared" ref="AE1069" si="2355">VALUE(IF(AD1069=-2,0%,IF(AD1069=-1,50%,IF(AD1069=0,100%,IF(AD1069=1,50%,IF(AD1069=2,0%))))))</f>
        <v>1</v>
      </c>
      <c r="AF1069" s="13" t="s">
        <v>42</v>
      </c>
      <c r="AG1069" s="13">
        <v>0</v>
      </c>
      <c r="AH1069" s="13" t="s">
        <v>42</v>
      </c>
      <c r="AI1069" s="13">
        <f t="shared" si="2323"/>
        <v>0</v>
      </c>
      <c r="AJ1069" s="70">
        <f t="shared" si="2262"/>
        <v>1</v>
      </c>
      <c r="AK1069" s="59">
        <f t="shared" si="2263"/>
        <v>0</v>
      </c>
      <c r="AL1069" s="70">
        <f t="shared" ref="AL1069" si="2356">VALUE(IF(AK1069=-3,0%,IF(AK1069=-2,33.3%,IF(AK1069=-1,66.6%,IF(AK1069=0,100%,IF(AK1069=1,66.6%,IF(AK1069=2,33.3%,IF(AK1069=3,0%))))))))</f>
        <v>1</v>
      </c>
      <c r="AM1069" s="13" t="s">
        <v>41</v>
      </c>
      <c r="AN1069" s="13" t="s">
        <v>41</v>
      </c>
      <c r="AO1069" s="13"/>
      <c r="AP1069" s="13">
        <v>101.31965006729475</v>
      </c>
      <c r="AQ1069" s="13">
        <v>117.34261838440112</v>
      </c>
      <c r="AR1069" s="13">
        <v>125.13020833333333</v>
      </c>
      <c r="AS1069" s="13">
        <v>148.05555555555554</v>
      </c>
      <c r="AT1069" s="36">
        <v>208.83967000000001</v>
      </c>
      <c r="AU1069" s="36" t="str">
        <f t="shared" si="2265"/>
        <v>2</v>
      </c>
      <c r="AV1069" s="36">
        <v>11.471257546687363</v>
      </c>
      <c r="AW1069" s="36">
        <v>200.72826600000002</v>
      </c>
      <c r="AX1069" s="36">
        <v>216.95107400000001</v>
      </c>
      <c r="AY1069" s="36">
        <v>92.622290000000007</v>
      </c>
      <c r="AZ1069" s="36" t="str">
        <f t="shared" si="2266"/>
        <v>1</v>
      </c>
      <c r="BA1069" s="36">
        <v>0</v>
      </c>
      <c r="BB1069" s="36">
        <v>92.622290000000007</v>
      </c>
      <c r="BC1069" s="36">
        <v>92.622290000000007</v>
      </c>
      <c r="BD1069" s="36">
        <v>88867.25</v>
      </c>
      <c r="BE1069" s="36" t="s">
        <v>50</v>
      </c>
      <c r="BF1069" s="36">
        <v>60622.6</v>
      </c>
      <c r="BG1069" s="36">
        <v>126756.4</v>
      </c>
      <c r="BH1069" s="36">
        <v>221.010662</v>
      </c>
      <c r="BI1069" s="36">
        <v>5.7411244072470557</v>
      </c>
      <c r="BJ1069" s="36">
        <v>216.95107400000001</v>
      </c>
      <c r="BK1069" s="36">
        <v>225.07024999999999</v>
      </c>
      <c r="BL1069" s="36">
        <v>92.622290000000007</v>
      </c>
      <c r="BM1069" s="36">
        <v>0</v>
      </c>
      <c r="BN1069" s="36">
        <v>92.622290000000007</v>
      </c>
      <c r="BO1069" s="36">
        <v>92.622290000000007</v>
      </c>
      <c r="BP1069" s="36">
        <v>116652.61666666668</v>
      </c>
      <c r="BQ1069" s="36">
        <v>27537.339683303904</v>
      </c>
      <c r="BR1069" s="36">
        <v>88178.4</v>
      </c>
      <c r="BS1069" s="36">
        <v>165334.39999999999</v>
      </c>
      <c r="BT1069" s="36">
        <v>268.64997400000004</v>
      </c>
      <c r="BU1069" s="36">
        <v>73.113285539770274</v>
      </c>
      <c r="BV1069" s="36">
        <v>216.95107400000001</v>
      </c>
      <c r="BW1069" s="36">
        <v>320.34887400000002</v>
      </c>
      <c r="BX1069" s="36">
        <v>98.512644550000005</v>
      </c>
      <c r="BY1069" s="36">
        <v>8.3302192917960767</v>
      </c>
      <c r="BZ1069" s="36">
        <v>92.622290000000007</v>
      </c>
      <c r="CA1069" s="36">
        <v>104.40299910000002</v>
      </c>
      <c r="CB1069" s="36">
        <v>104195.1375</v>
      </c>
      <c r="CC1069" s="36">
        <v>24548.191094223188</v>
      </c>
      <c r="CD1069" s="36">
        <v>74400.5</v>
      </c>
      <c r="CE1069" s="36">
        <v>165334.39999999999</v>
      </c>
      <c r="CF1069" s="36"/>
      <c r="CG1069" s="40">
        <v>24.870999999999999</v>
      </c>
      <c r="CH1069" s="40">
        <v>62.545000000000002</v>
      </c>
      <c r="CI1069" s="40"/>
      <c r="CL1069" s="5" t="str">
        <f t="shared" si="2271"/>
        <v>1_1_1</v>
      </c>
      <c r="CM1069" s="95" t="str">
        <f t="shared" si="2272"/>
        <v>1L</v>
      </c>
      <c r="CN1069" s="96">
        <f t="shared" si="2259"/>
        <v>208</v>
      </c>
      <c r="CO1069" s="96" t="str">
        <f t="shared" si="2267"/>
        <v>1_1_1</v>
      </c>
      <c r="CP1069" s="95" t="str">
        <f t="shared" si="2275"/>
        <v>1L</v>
      </c>
      <c r="CQ1069" s="5">
        <f t="shared" si="2268"/>
        <v>85</v>
      </c>
      <c r="CV1069" s="87"/>
      <c r="CW1069" s="87"/>
      <c r="CX1069" s="87"/>
      <c r="CY1069" s="87"/>
      <c r="CZ1069" s="87"/>
    </row>
    <row r="1070" spans="1:104" s="5" customFormat="1">
      <c r="A1070" s="13" t="s">
        <v>511</v>
      </c>
      <c r="B1070" s="13">
        <v>4</v>
      </c>
      <c r="C1070" s="13">
        <v>2</v>
      </c>
      <c r="D1070" s="13" t="s">
        <v>101</v>
      </c>
      <c r="E1070" s="35" t="s">
        <v>471</v>
      </c>
      <c r="F1070" s="13" t="s">
        <v>36</v>
      </c>
      <c r="G1070" s="36">
        <v>1053865135</v>
      </c>
      <c r="H1070" s="13">
        <v>0</v>
      </c>
      <c r="I1070" s="37">
        <v>20</v>
      </c>
      <c r="J1070" s="37" t="s">
        <v>70</v>
      </c>
      <c r="K1070" s="38">
        <v>43538</v>
      </c>
      <c r="L1070" s="39">
        <v>0.51041666666666663</v>
      </c>
      <c r="M1070" s="37" t="s">
        <v>39</v>
      </c>
      <c r="N1070" s="37" t="s">
        <v>188</v>
      </c>
      <c r="O1070" s="37" t="s">
        <v>188</v>
      </c>
      <c r="P1070" s="37" t="s">
        <v>188</v>
      </c>
      <c r="Q1070" s="37">
        <v>5</v>
      </c>
      <c r="R1070" s="13" t="s">
        <v>43</v>
      </c>
      <c r="S1070" s="13" t="s">
        <v>44</v>
      </c>
      <c r="T1070" s="13" t="s">
        <v>42</v>
      </c>
      <c r="U1070" s="13" t="s">
        <v>52</v>
      </c>
      <c r="V1070" s="13" t="s">
        <v>42</v>
      </c>
      <c r="W1070" s="13" t="s">
        <v>66</v>
      </c>
      <c r="X1070" s="13" t="s">
        <v>76</v>
      </c>
      <c r="Y1070" s="13" t="s">
        <v>41</v>
      </c>
      <c r="Z1070" s="13" t="s">
        <v>41</v>
      </c>
      <c r="AA1070" s="13">
        <v>0</v>
      </c>
      <c r="AB1070" s="13">
        <v>-1</v>
      </c>
      <c r="AC1070" s="72">
        <f t="shared" si="2260"/>
        <v>0.5</v>
      </c>
      <c r="AD1070" s="13">
        <v>1</v>
      </c>
      <c r="AE1070" s="72">
        <f t="shared" ref="AE1070" si="2357">VALUE(IF(AD1070=-2,0%,IF(AD1070=-1,50%,IF(AD1070=0,100%,IF(AD1070=1,50%,IF(AD1070=2,0%))))))</f>
        <v>0.5</v>
      </c>
      <c r="AF1070" s="13" t="s">
        <v>42</v>
      </c>
      <c r="AG1070" s="13">
        <v>0</v>
      </c>
      <c r="AH1070" s="13" t="s">
        <v>42</v>
      </c>
      <c r="AI1070" s="13">
        <f t="shared" si="2323"/>
        <v>0</v>
      </c>
      <c r="AJ1070" s="70">
        <f t="shared" si="2262"/>
        <v>1</v>
      </c>
      <c r="AK1070" s="59">
        <f t="shared" si="2263"/>
        <v>0</v>
      </c>
      <c r="AL1070" s="70">
        <f t="shared" ref="AL1070" si="2358">VALUE(IF(AK1070=-3,0%,IF(AK1070=-2,33.3%,IF(AK1070=-1,66.6%,IF(AK1070=0,100%,IF(AK1070=1,66.6%,IF(AK1070=2,33.3%,IF(AK1070=3,0%))))))))</f>
        <v>1</v>
      </c>
      <c r="AM1070" s="13" t="s">
        <v>41</v>
      </c>
      <c r="AN1070" s="13" t="s">
        <v>41</v>
      </c>
      <c r="AO1070" s="13"/>
      <c r="AP1070" s="13">
        <v>101.31965006729475</v>
      </c>
      <c r="AQ1070" s="13">
        <v>117.34261838440112</v>
      </c>
      <c r="AR1070" s="13">
        <v>125.13020833333333</v>
      </c>
      <c r="AS1070" s="13">
        <v>148.05555555555554</v>
      </c>
      <c r="AT1070" s="36">
        <v>177.34078100000002</v>
      </c>
      <c r="AU1070" s="36" t="str">
        <f t="shared" si="2265"/>
        <v>2</v>
      </c>
      <c r="AV1070" s="36">
        <v>33.074898476797244</v>
      </c>
      <c r="AW1070" s="36">
        <v>153.95329600000002</v>
      </c>
      <c r="AX1070" s="36">
        <v>200.72826600000002</v>
      </c>
      <c r="AY1070" s="36">
        <v>554.14991695000003</v>
      </c>
      <c r="AZ1070" s="36" t="str">
        <f t="shared" si="2266"/>
        <v>4</v>
      </c>
      <c r="BA1070" s="36">
        <v>15.932727205776517</v>
      </c>
      <c r="BB1070" s="36">
        <v>542.88377750000006</v>
      </c>
      <c r="BC1070" s="36">
        <v>565.4160564</v>
      </c>
      <c r="BD1070" s="36">
        <v>24283.499999999996</v>
      </c>
      <c r="BE1070" s="36" t="s">
        <v>50</v>
      </c>
      <c r="BF1070" s="36">
        <v>15155.7</v>
      </c>
      <c r="BG1070" s="36">
        <v>34444.699999999997</v>
      </c>
      <c r="BH1070" s="36">
        <v>212.899258</v>
      </c>
      <c r="BI1070" s="36">
        <v>17.212381953934418</v>
      </c>
      <c r="BJ1070" s="36">
        <v>200.72826600000002</v>
      </c>
      <c r="BK1070" s="36">
        <v>225.07024999999999</v>
      </c>
      <c r="BL1070" s="36">
        <v>508.80774595000003</v>
      </c>
      <c r="BM1070" s="36">
        <v>48.190785969863533</v>
      </c>
      <c r="BN1070" s="36">
        <v>474.73171439999999</v>
      </c>
      <c r="BO1070" s="36">
        <v>542.88377750000006</v>
      </c>
      <c r="BP1070" s="36">
        <v>52126.283333333333</v>
      </c>
      <c r="BQ1070" s="36">
        <v>12458.600257078102</v>
      </c>
      <c r="BR1070" s="36">
        <v>34444.699999999997</v>
      </c>
      <c r="BS1070" s="36">
        <v>68889.3</v>
      </c>
      <c r="BT1070" s="36">
        <v>208.83967000000001</v>
      </c>
      <c r="BU1070" s="36">
        <v>11.471257546687363</v>
      </c>
      <c r="BV1070" s="36">
        <v>200.72826600000002</v>
      </c>
      <c r="BW1070" s="36">
        <v>216.95107400000001</v>
      </c>
      <c r="BX1070" s="36">
        <v>317.75303375000004</v>
      </c>
      <c r="BY1070" s="36">
        <v>318.38295111839193</v>
      </c>
      <c r="BZ1070" s="36">
        <v>92.622290000000007</v>
      </c>
      <c r="CA1070" s="36">
        <v>542.88377750000006</v>
      </c>
      <c r="CB1070" s="36">
        <v>62775.412500000006</v>
      </c>
      <c r="CC1070" s="36">
        <v>21632.968350794981</v>
      </c>
      <c r="CD1070" s="36">
        <v>34444.699999999997</v>
      </c>
      <c r="CE1070" s="36">
        <v>126756.4</v>
      </c>
      <c r="CF1070" s="36"/>
      <c r="CG1070" s="40">
        <v>24.170999999999999</v>
      </c>
      <c r="CH1070" s="40">
        <v>64.072999999999993</v>
      </c>
      <c r="CI1070" s="40"/>
      <c r="CL1070" s="5" t="str">
        <f t="shared" si="2271"/>
        <v>1_0.5_4</v>
      </c>
      <c r="CM1070" s="95" t="str">
        <f t="shared" si="2272"/>
        <v>2U</v>
      </c>
      <c r="CN1070" s="96">
        <f t="shared" si="2259"/>
        <v>16</v>
      </c>
      <c r="CO1070" s="96" t="str">
        <f t="shared" si="2267"/>
        <v>1_0.5_4</v>
      </c>
      <c r="CP1070" s="95" t="str">
        <f t="shared" si="2275"/>
        <v>2U</v>
      </c>
      <c r="CQ1070" s="5">
        <f t="shared" si="2268"/>
        <v>14</v>
      </c>
      <c r="CV1070" s="87"/>
      <c r="CW1070" s="87"/>
      <c r="CX1070" s="87"/>
      <c r="CY1070" s="87"/>
      <c r="CZ1070" s="87"/>
    </row>
    <row r="1071" spans="1:104" s="5" customFormat="1">
      <c r="A1071" s="13" t="s">
        <v>511</v>
      </c>
      <c r="B1071" s="13">
        <v>4</v>
      </c>
      <c r="C1071" s="13">
        <v>3</v>
      </c>
      <c r="D1071" s="13" t="s">
        <v>58</v>
      </c>
      <c r="E1071" s="35" t="s">
        <v>472</v>
      </c>
      <c r="F1071" s="13" t="s">
        <v>36</v>
      </c>
      <c r="G1071" s="36">
        <v>1053847735</v>
      </c>
      <c r="H1071" s="13">
        <v>0</v>
      </c>
      <c r="I1071" s="37">
        <v>22</v>
      </c>
      <c r="J1071" s="37" t="s">
        <v>38</v>
      </c>
      <c r="K1071" s="38">
        <v>43538</v>
      </c>
      <c r="L1071" s="39">
        <v>0.45833333333333331</v>
      </c>
      <c r="M1071" s="37" t="s">
        <v>39</v>
      </c>
      <c r="N1071" s="37" t="s">
        <v>190</v>
      </c>
      <c r="O1071" s="37" t="s">
        <v>100</v>
      </c>
      <c r="P1071" s="37" t="s">
        <v>190</v>
      </c>
      <c r="Q1071" s="37">
        <v>1</v>
      </c>
      <c r="R1071" s="13" t="s">
        <v>55</v>
      </c>
      <c r="S1071" s="13" t="s">
        <v>63</v>
      </c>
      <c r="T1071" s="13" t="s">
        <v>42</v>
      </c>
      <c r="U1071" s="13" t="s">
        <v>45</v>
      </c>
      <c r="V1071" s="13" t="s">
        <v>42</v>
      </c>
      <c r="W1071" s="13" t="s">
        <v>46</v>
      </c>
      <c r="X1071" s="13" t="s">
        <v>47</v>
      </c>
      <c r="Y1071" s="13" t="s">
        <v>41</v>
      </c>
      <c r="Z1071" s="13" t="s">
        <v>41</v>
      </c>
      <c r="AA1071" s="13">
        <v>0</v>
      </c>
      <c r="AB1071" s="13">
        <v>0</v>
      </c>
      <c r="AC1071" s="72">
        <f t="shared" si="2260"/>
        <v>1</v>
      </c>
      <c r="AD1071" s="13">
        <v>0</v>
      </c>
      <c r="AE1071" s="72">
        <f t="shared" ref="AE1071" si="2359">VALUE(IF(AD1071=-2,0%,IF(AD1071=-1,50%,IF(AD1071=0,100%,IF(AD1071=1,50%,IF(AD1071=2,0%))))))</f>
        <v>1</v>
      </c>
      <c r="AF1071" s="13" t="s">
        <v>42</v>
      </c>
      <c r="AG1071" s="13">
        <v>1</v>
      </c>
      <c r="AH1071" s="13" t="s">
        <v>42</v>
      </c>
      <c r="AI1071" s="13">
        <f t="shared" si="2323"/>
        <v>1</v>
      </c>
      <c r="AJ1071" s="70">
        <f t="shared" si="2262"/>
        <v>0.66599999999999993</v>
      </c>
      <c r="AK1071" s="59">
        <f t="shared" si="2263"/>
        <v>-1</v>
      </c>
      <c r="AL1071" s="70">
        <f t="shared" ref="AL1071" si="2360">VALUE(IF(AK1071=-3,0%,IF(AK1071=-2,33.3%,IF(AK1071=-1,66.6%,IF(AK1071=0,100%,IF(AK1071=1,66.6%,IF(AK1071=2,33.3%,IF(AK1071=3,0%))))))))</f>
        <v>0.66599999999999993</v>
      </c>
      <c r="AM1071" s="13" t="s">
        <v>41</v>
      </c>
      <c r="AN1071" s="13" t="s">
        <v>41</v>
      </c>
      <c r="AO1071" s="13"/>
      <c r="AP1071" s="13">
        <v>101.31965006729475</v>
      </c>
      <c r="AQ1071" s="13">
        <v>117.34261838440112</v>
      </c>
      <c r="AR1071" s="13">
        <v>125.13020833333333</v>
      </c>
      <c r="AS1071" s="13">
        <v>148.05555555555554</v>
      </c>
      <c r="AT1071" s="36">
        <v>341.3737155</v>
      </c>
      <c r="AU1071" s="36" t="str">
        <f t="shared" si="2265"/>
        <v>3</v>
      </c>
      <c r="AV1071" s="36">
        <v>26.409108209462136</v>
      </c>
      <c r="AW1071" s="36">
        <v>322.699656</v>
      </c>
      <c r="AX1071" s="36">
        <v>360.047775</v>
      </c>
      <c r="AY1071" s="36">
        <v>271.3971765</v>
      </c>
      <c r="AZ1071" s="36" t="str">
        <f t="shared" si="2266"/>
        <v>2</v>
      </c>
      <c r="BA1071" s="36">
        <v>5.57178718239527</v>
      </c>
      <c r="BB1071" s="36">
        <v>267.45732800000002</v>
      </c>
      <c r="BC1071" s="36">
        <v>275.33702499999998</v>
      </c>
      <c r="BD1071" s="36">
        <v>112978.52499999999</v>
      </c>
      <c r="BE1071" s="36" t="s">
        <v>50</v>
      </c>
      <c r="BF1071" s="36">
        <v>104711.8</v>
      </c>
      <c r="BG1071" s="36">
        <v>126756.4</v>
      </c>
      <c r="BH1071" s="36">
        <v>316.46248749999995</v>
      </c>
      <c r="BI1071" s="36">
        <v>8.8206882835062874</v>
      </c>
      <c r="BJ1071" s="36">
        <v>310.22531899999996</v>
      </c>
      <c r="BK1071" s="36">
        <v>322.699656</v>
      </c>
      <c r="BL1071" s="36">
        <v>255.79916399999999</v>
      </c>
      <c r="BM1071" s="36">
        <v>16.487133641169812</v>
      </c>
      <c r="BN1071" s="36">
        <v>244.14099999999996</v>
      </c>
      <c r="BO1071" s="36">
        <v>267.45732800000002</v>
      </c>
      <c r="BP1071" s="36">
        <v>96445.083333333328</v>
      </c>
      <c r="BQ1071" s="36">
        <v>4610.9648814176271</v>
      </c>
      <c r="BR1071" s="36">
        <v>93689.5</v>
      </c>
      <c r="BS1071" s="36">
        <v>104711.8</v>
      </c>
      <c r="BT1071" s="36">
        <v>228.64701550000001</v>
      </c>
      <c r="BU1071" s="36">
        <v>133.01051977210096</v>
      </c>
      <c r="BV1071" s="36">
        <v>134.59437499999999</v>
      </c>
      <c r="BW1071" s="36">
        <v>322.699656</v>
      </c>
      <c r="BX1071" s="36">
        <v>283.32906000000003</v>
      </c>
      <c r="BY1071" s="36">
        <v>22.446018652751022</v>
      </c>
      <c r="BZ1071" s="36">
        <v>267.45732800000002</v>
      </c>
      <c r="CA1071" s="36">
        <v>299.20079199999998</v>
      </c>
      <c r="CB1071" s="36">
        <v>105745.15</v>
      </c>
      <c r="CC1071" s="36">
        <v>9903.4576065129895</v>
      </c>
      <c r="CD1071" s="36">
        <v>93689.5</v>
      </c>
      <c r="CE1071" s="36">
        <v>121245.2</v>
      </c>
      <c r="CF1071" s="36"/>
      <c r="CG1071" s="40">
        <v>25.89</v>
      </c>
      <c r="CH1071" s="40">
        <v>58.795000000000002</v>
      </c>
      <c r="CI1071" s="40"/>
      <c r="CL1071" s="5" t="str">
        <f t="shared" si="2271"/>
        <v>0.666_1_2</v>
      </c>
      <c r="CM1071" s="95" t="str">
        <f t="shared" si="2272"/>
        <v>1U</v>
      </c>
      <c r="CN1071" s="96">
        <f t="shared" si="2259"/>
        <v>63</v>
      </c>
      <c r="CO1071" s="96" t="str">
        <f t="shared" si="2267"/>
        <v>0.666_1_2</v>
      </c>
      <c r="CP1071" s="95" t="str">
        <f t="shared" si="2275"/>
        <v>1U</v>
      </c>
      <c r="CQ1071" s="5">
        <f t="shared" si="2268"/>
        <v>52</v>
      </c>
      <c r="CV1071" s="87"/>
      <c r="CW1071" s="87"/>
      <c r="CX1071" s="87"/>
      <c r="CY1071" s="87"/>
      <c r="CZ1071" s="87"/>
    </row>
    <row r="1072" spans="1:104" s="5" customFormat="1">
      <c r="A1072" s="13" t="s">
        <v>511</v>
      </c>
      <c r="B1072" s="13">
        <v>4</v>
      </c>
      <c r="C1072" s="13">
        <v>3</v>
      </c>
      <c r="D1072" s="13" t="s">
        <v>58</v>
      </c>
      <c r="E1072" s="35" t="s">
        <v>472</v>
      </c>
      <c r="F1072" s="13" t="s">
        <v>36</v>
      </c>
      <c r="G1072" s="36">
        <v>1053847735</v>
      </c>
      <c r="H1072" s="13">
        <v>0</v>
      </c>
      <c r="I1072" s="37">
        <v>22</v>
      </c>
      <c r="J1072" s="37" t="s">
        <v>38</v>
      </c>
      <c r="K1072" s="38">
        <v>43538</v>
      </c>
      <c r="L1072" s="39">
        <v>0.47916666666666669</v>
      </c>
      <c r="M1072" s="37" t="s">
        <v>39</v>
      </c>
      <c r="N1072" s="37" t="s">
        <v>190</v>
      </c>
      <c r="O1072" s="37" t="s">
        <v>100</v>
      </c>
      <c r="P1072" s="37" t="s">
        <v>190</v>
      </c>
      <c r="Q1072" s="37">
        <v>2</v>
      </c>
      <c r="R1072" s="13" t="s">
        <v>55</v>
      </c>
      <c r="S1072" s="13" t="s">
        <v>63</v>
      </c>
      <c r="T1072" s="13" t="s">
        <v>42</v>
      </c>
      <c r="U1072" s="13" t="s">
        <v>45</v>
      </c>
      <c r="V1072" s="13" t="s">
        <v>42</v>
      </c>
      <c r="W1072" s="13" t="s">
        <v>66</v>
      </c>
      <c r="X1072" s="13" t="s">
        <v>76</v>
      </c>
      <c r="Y1072" s="13" t="s">
        <v>41</v>
      </c>
      <c r="Z1072" s="13" t="s">
        <v>41</v>
      </c>
      <c r="AA1072" s="13"/>
      <c r="AB1072" s="13">
        <v>0</v>
      </c>
      <c r="AC1072" s="72">
        <f t="shared" si="2260"/>
        <v>1</v>
      </c>
      <c r="AD1072" s="13">
        <v>0</v>
      </c>
      <c r="AE1072" s="72">
        <f t="shared" ref="AE1072" si="2361">VALUE(IF(AD1072=-2,0%,IF(AD1072=-1,50%,IF(AD1072=0,100%,IF(AD1072=1,50%,IF(AD1072=2,0%))))))</f>
        <v>1</v>
      </c>
      <c r="AF1072" s="13" t="s">
        <v>42</v>
      </c>
      <c r="AG1072" s="13">
        <v>1</v>
      </c>
      <c r="AH1072" s="13" t="s">
        <v>42</v>
      </c>
      <c r="AI1072" s="13">
        <f t="shared" si="2323"/>
        <v>0</v>
      </c>
      <c r="AJ1072" s="70">
        <f t="shared" si="2262"/>
        <v>1</v>
      </c>
      <c r="AK1072" s="59">
        <f t="shared" si="2263"/>
        <v>0</v>
      </c>
      <c r="AL1072" s="70">
        <f t="shared" ref="AL1072" si="2362">VALUE(IF(AK1072=-3,0%,IF(AK1072=-2,33.3%,IF(AK1072=-1,66.6%,IF(AK1072=0,100%,IF(AK1072=1,66.6%,IF(AK1072=2,33.3%,IF(AK1072=3,0%))))))))</f>
        <v>1</v>
      </c>
      <c r="AM1072" s="13" t="s">
        <v>41</v>
      </c>
      <c r="AN1072" s="13" t="s">
        <v>41</v>
      </c>
      <c r="AO1072" s="13"/>
      <c r="AP1072" s="13">
        <v>101.31965006729475</v>
      </c>
      <c r="AQ1072" s="13">
        <v>117.34261838440112</v>
      </c>
      <c r="AR1072" s="13">
        <v>125.13020833333333</v>
      </c>
      <c r="AS1072" s="13">
        <v>148.05555555555554</v>
      </c>
      <c r="AT1072" s="36">
        <v>297.71802949999994</v>
      </c>
      <c r="AU1072" s="36" t="str">
        <f t="shared" si="2265"/>
        <v>2</v>
      </c>
      <c r="AV1072" s="36">
        <v>70.559151499407591</v>
      </c>
      <c r="AW1072" s="36">
        <v>247.825175</v>
      </c>
      <c r="AX1072" s="36">
        <v>347.61088399999994</v>
      </c>
      <c r="AY1072" s="36">
        <v>232.73930099999998</v>
      </c>
      <c r="AZ1072" s="36" t="str">
        <f t="shared" si="2266"/>
        <v>2</v>
      </c>
      <c r="BA1072" s="36">
        <v>38.008086918501569</v>
      </c>
      <c r="BB1072" s="36">
        <v>205.86352499999998</v>
      </c>
      <c r="BC1072" s="36">
        <v>259.61507699999999</v>
      </c>
      <c r="BD1072" s="36">
        <v>79222.725000000006</v>
      </c>
      <c r="BE1072" s="36" t="s">
        <v>50</v>
      </c>
      <c r="BF1072" s="36">
        <v>38578</v>
      </c>
      <c r="BG1072" s="36">
        <v>176356.7</v>
      </c>
      <c r="BH1072" s="36">
        <v>291.44349399999999</v>
      </c>
      <c r="BI1072" s="36">
        <v>79.432684701098779</v>
      </c>
      <c r="BJ1072" s="36">
        <v>235.27610399999998</v>
      </c>
      <c r="BK1072" s="36">
        <v>347.61088399999994</v>
      </c>
      <c r="BL1072" s="36">
        <v>267.47605099999998</v>
      </c>
      <c r="BM1072" s="36">
        <v>11.117096044262277</v>
      </c>
      <c r="BN1072" s="36">
        <v>259.61507699999999</v>
      </c>
      <c r="BO1072" s="36">
        <v>275.33702499999998</v>
      </c>
      <c r="BP1072" s="36">
        <v>120326.71666666667</v>
      </c>
      <c r="BQ1072" s="36">
        <v>29040.477945613515</v>
      </c>
      <c r="BR1072" s="36">
        <v>93689.5</v>
      </c>
      <c r="BS1072" s="36">
        <v>176356.7</v>
      </c>
      <c r="BT1072" s="36">
        <v>335.15526999999997</v>
      </c>
      <c r="BU1072" s="36">
        <v>17.614898246484152</v>
      </c>
      <c r="BV1072" s="36">
        <v>322.699656</v>
      </c>
      <c r="BW1072" s="36">
        <v>347.61088399999994</v>
      </c>
      <c r="BX1072" s="36">
        <v>263.5362025</v>
      </c>
      <c r="BY1072" s="36">
        <v>5.5453088618670066</v>
      </c>
      <c r="BZ1072" s="36">
        <v>259.61507699999999</v>
      </c>
      <c r="CA1072" s="36">
        <v>267.45732800000002</v>
      </c>
      <c r="CB1072" s="36">
        <v>125723.04999999999</v>
      </c>
      <c r="CC1072" s="36">
        <v>23914.284793291819</v>
      </c>
      <c r="CD1072" s="36">
        <v>93689.5</v>
      </c>
      <c r="CE1072" s="36">
        <v>176356.7</v>
      </c>
      <c r="CF1072" s="36"/>
      <c r="CG1072" s="40">
        <v>25.452999999999999</v>
      </c>
      <c r="CH1072" s="40">
        <v>58.944000000000003</v>
      </c>
      <c r="CI1072" s="40"/>
      <c r="CL1072" s="5" t="str">
        <f t="shared" si="2271"/>
        <v>1_1_2</v>
      </c>
      <c r="CM1072" s="95" t="str">
        <f t="shared" si="2272"/>
        <v>1X</v>
      </c>
      <c r="CN1072" s="96">
        <f t="shared" si="2259"/>
        <v>146</v>
      </c>
      <c r="CO1072" s="96" t="str">
        <f t="shared" si="2267"/>
        <v>1_1_2</v>
      </c>
      <c r="CP1072" s="95" t="str">
        <f t="shared" si="2275"/>
        <v>1X</v>
      </c>
      <c r="CQ1072" s="5">
        <f t="shared" si="2268"/>
        <v>93</v>
      </c>
      <c r="CV1072" s="87"/>
      <c r="CW1072" s="87"/>
      <c r="CX1072" s="87"/>
      <c r="CY1072" s="87"/>
      <c r="CZ1072" s="87"/>
    </row>
    <row r="1073" spans="1:104" s="5" customFormat="1">
      <c r="A1073" s="13" t="s">
        <v>511</v>
      </c>
      <c r="B1073" s="13">
        <v>4</v>
      </c>
      <c r="C1073" s="13">
        <v>3</v>
      </c>
      <c r="D1073" s="13" t="s">
        <v>58</v>
      </c>
      <c r="E1073" s="35" t="s">
        <v>472</v>
      </c>
      <c r="F1073" s="13" t="s">
        <v>36</v>
      </c>
      <c r="G1073" s="36">
        <v>1053847735</v>
      </c>
      <c r="H1073" s="13">
        <v>0</v>
      </c>
      <c r="I1073" s="37">
        <v>22</v>
      </c>
      <c r="J1073" s="37" t="s">
        <v>38</v>
      </c>
      <c r="K1073" s="38">
        <v>43538</v>
      </c>
      <c r="L1073" s="39">
        <v>0.48958333333333331</v>
      </c>
      <c r="M1073" s="37" t="s">
        <v>39</v>
      </c>
      <c r="N1073" s="37" t="s">
        <v>190</v>
      </c>
      <c r="O1073" s="37" t="s">
        <v>100</v>
      </c>
      <c r="P1073" s="37" t="s">
        <v>190</v>
      </c>
      <c r="Q1073" s="37">
        <v>3</v>
      </c>
      <c r="R1073" s="13" t="s">
        <v>55</v>
      </c>
      <c r="S1073" s="13" t="s">
        <v>63</v>
      </c>
      <c r="T1073" s="13" t="s">
        <v>42</v>
      </c>
      <c r="U1073" s="13" t="s">
        <v>52</v>
      </c>
      <c r="V1073" s="13" t="s">
        <v>42</v>
      </c>
      <c r="W1073" s="13" t="s">
        <v>66</v>
      </c>
      <c r="X1073" s="13" t="s">
        <v>76</v>
      </c>
      <c r="Y1073" s="13" t="s">
        <v>41</v>
      </c>
      <c r="Z1073" s="13" t="s">
        <v>41</v>
      </c>
      <c r="AA1073" s="13"/>
      <c r="AB1073" s="13">
        <v>0</v>
      </c>
      <c r="AC1073" s="72">
        <f t="shared" si="2260"/>
        <v>1</v>
      </c>
      <c r="AD1073" s="13">
        <v>0</v>
      </c>
      <c r="AE1073" s="72">
        <f t="shared" ref="AE1073" si="2363">VALUE(IF(AD1073=-2,0%,IF(AD1073=-1,50%,IF(AD1073=0,100%,IF(AD1073=1,50%,IF(AD1073=2,0%))))))</f>
        <v>1</v>
      </c>
      <c r="AF1073" s="13" t="s">
        <v>42</v>
      </c>
      <c r="AG1073" s="13">
        <v>0</v>
      </c>
      <c r="AH1073" s="13" t="s">
        <v>42</v>
      </c>
      <c r="AI1073" s="13">
        <f t="shared" si="2323"/>
        <v>0</v>
      </c>
      <c r="AJ1073" s="70">
        <f t="shared" si="2262"/>
        <v>1</v>
      </c>
      <c r="AK1073" s="59">
        <f t="shared" si="2263"/>
        <v>0</v>
      </c>
      <c r="AL1073" s="70">
        <f t="shared" ref="AL1073" si="2364">VALUE(IF(AK1073=-3,0%,IF(AK1073=-2,33.3%,IF(AK1073=-1,66.6%,IF(AK1073=0,100%,IF(AK1073=1,66.6%,IF(AK1073=2,33.3%,IF(AK1073=3,0%))))))))</f>
        <v>1</v>
      </c>
      <c r="AM1073" s="13" t="s">
        <v>41</v>
      </c>
      <c r="AN1073" s="13" t="s">
        <v>41</v>
      </c>
      <c r="AO1073" s="13"/>
      <c r="AP1073" s="13">
        <v>101.31965006729475</v>
      </c>
      <c r="AQ1073" s="13">
        <v>117.34261838440112</v>
      </c>
      <c r="AR1073" s="13">
        <v>125.13020833333333</v>
      </c>
      <c r="AS1073" s="13">
        <v>148.05555555555554</v>
      </c>
      <c r="AT1073" s="36">
        <v>279.1416835</v>
      </c>
      <c r="AU1073" s="36" t="str">
        <f t="shared" si="2265"/>
        <v>2</v>
      </c>
      <c r="AV1073" s="36">
        <v>8.8470548811631247</v>
      </c>
      <c r="AW1073" s="36">
        <v>272.88587100000001</v>
      </c>
      <c r="AX1073" s="36">
        <v>285.39749599999999</v>
      </c>
      <c r="AY1073" s="36">
        <v>221.08089999999999</v>
      </c>
      <c r="AZ1073" s="36" t="str">
        <f t="shared" si="2266"/>
        <v>2</v>
      </c>
      <c r="BA1073" s="36">
        <v>10.800026535151096</v>
      </c>
      <c r="BB1073" s="36">
        <v>213.44412800000001</v>
      </c>
      <c r="BC1073" s="36">
        <v>228.71767199999999</v>
      </c>
      <c r="BD1073" s="36">
        <v>83356.125</v>
      </c>
      <c r="BE1073" s="36" t="s">
        <v>50</v>
      </c>
      <c r="BF1073" s="36">
        <v>74400.5</v>
      </c>
      <c r="BG1073" s="36">
        <v>88178.4</v>
      </c>
      <c r="BH1073" s="36">
        <v>203.74548349999998</v>
      </c>
      <c r="BI1073" s="36">
        <v>115.47338347255752</v>
      </c>
      <c r="BJ1073" s="36">
        <v>122.09347099999998</v>
      </c>
      <c r="BK1073" s="36">
        <v>285.39749599999999</v>
      </c>
      <c r="BL1073" s="36">
        <v>191.02984050000001</v>
      </c>
      <c r="BM1073" s="36">
        <v>31.698589373429797</v>
      </c>
      <c r="BN1073" s="36">
        <v>168.61555300000001</v>
      </c>
      <c r="BO1073" s="36">
        <v>213.44412800000001</v>
      </c>
      <c r="BP1073" s="36">
        <v>63378.19999999999</v>
      </c>
      <c r="BQ1073" s="36">
        <v>15877.446596603668</v>
      </c>
      <c r="BR1073" s="36">
        <v>35822.5</v>
      </c>
      <c r="BS1073" s="36">
        <v>74400.5</v>
      </c>
      <c r="BT1073" s="36">
        <v>316.50418999999999</v>
      </c>
      <c r="BU1073" s="36">
        <v>43.991508535389748</v>
      </c>
      <c r="BV1073" s="36">
        <v>285.39749599999999</v>
      </c>
      <c r="BW1073" s="36">
        <v>347.61088399999994</v>
      </c>
      <c r="BX1073" s="36">
        <v>236.52960250000001</v>
      </c>
      <c r="BY1073" s="36">
        <v>32.647791131718229</v>
      </c>
      <c r="BZ1073" s="36">
        <v>213.44412800000001</v>
      </c>
      <c r="CA1073" s="36">
        <v>259.61507699999999</v>
      </c>
      <c r="CB1073" s="36">
        <v>59847.618750000009</v>
      </c>
      <c r="CC1073" s="36">
        <v>34140.089721503231</v>
      </c>
      <c r="CD1073" s="36">
        <v>35822.5</v>
      </c>
      <c r="CE1073" s="36">
        <v>176356.7</v>
      </c>
      <c r="CF1073" s="36"/>
      <c r="CG1073" s="40">
        <v>24.919</v>
      </c>
      <c r="CH1073" s="40">
        <v>60.466999999999999</v>
      </c>
      <c r="CI1073" s="40"/>
      <c r="CL1073" s="5" t="str">
        <f t="shared" si="2271"/>
        <v>1_1_2</v>
      </c>
      <c r="CM1073" s="95" t="str">
        <f t="shared" si="2272"/>
        <v>1X</v>
      </c>
      <c r="CN1073" s="96">
        <f t="shared" si="2259"/>
        <v>146</v>
      </c>
      <c r="CO1073" s="96" t="str">
        <f t="shared" si="2267"/>
        <v>1_1_2</v>
      </c>
      <c r="CP1073" s="95" t="str">
        <f t="shared" si="2275"/>
        <v>1X</v>
      </c>
      <c r="CQ1073" s="5">
        <f t="shared" si="2268"/>
        <v>93</v>
      </c>
      <c r="CV1073" s="87"/>
      <c r="CW1073" s="87"/>
      <c r="CX1073" s="87"/>
      <c r="CY1073" s="87"/>
      <c r="CZ1073" s="87"/>
    </row>
    <row r="1074" spans="1:104" s="5" customFormat="1">
      <c r="A1074" s="13" t="s">
        <v>511</v>
      </c>
      <c r="B1074" s="13">
        <v>4</v>
      </c>
      <c r="C1074" s="13">
        <v>3</v>
      </c>
      <c r="D1074" s="13" t="s">
        <v>58</v>
      </c>
      <c r="E1074" s="35" t="s">
        <v>472</v>
      </c>
      <c r="F1074" s="13" t="s">
        <v>36</v>
      </c>
      <c r="G1074" s="36">
        <v>1053847735</v>
      </c>
      <c r="H1074" s="13"/>
      <c r="I1074" s="37">
        <v>22</v>
      </c>
      <c r="J1074" s="37" t="s">
        <v>38</v>
      </c>
      <c r="K1074" s="38">
        <v>43538</v>
      </c>
      <c r="L1074" s="39">
        <v>0.5</v>
      </c>
      <c r="M1074" s="37" t="s">
        <v>39</v>
      </c>
      <c r="N1074" s="37" t="s">
        <v>190</v>
      </c>
      <c r="O1074" s="37" t="s">
        <v>100</v>
      </c>
      <c r="P1074" s="37" t="s">
        <v>190</v>
      </c>
      <c r="Q1074" s="37">
        <v>4</v>
      </c>
      <c r="R1074" s="13" t="s">
        <v>55</v>
      </c>
      <c r="S1074" s="13" t="s">
        <v>63</v>
      </c>
      <c r="T1074" s="13" t="s">
        <v>42</v>
      </c>
      <c r="U1074" s="13" t="s">
        <v>52</v>
      </c>
      <c r="V1074" s="13" t="s">
        <v>42</v>
      </c>
      <c r="W1074" s="13" t="s">
        <v>66</v>
      </c>
      <c r="X1074" s="13" t="s">
        <v>76</v>
      </c>
      <c r="Y1074" s="13" t="s">
        <v>41</v>
      </c>
      <c r="Z1074" s="13" t="s">
        <v>41</v>
      </c>
      <c r="AA1074" s="13"/>
      <c r="AB1074" s="13">
        <v>0</v>
      </c>
      <c r="AC1074" s="72">
        <f t="shared" si="2260"/>
        <v>1</v>
      </c>
      <c r="AD1074" s="13">
        <v>0</v>
      </c>
      <c r="AE1074" s="72">
        <f t="shared" ref="AE1074" si="2365">VALUE(IF(AD1074=-2,0%,IF(AD1074=-1,50%,IF(AD1074=0,100%,IF(AD1074=1,50%,IF(AD1074=2,0%))))))</f>
        <v>1</v>
      </c>
      <c r="AF1074" s="13" t="s">
        <v>42</v>
      </c>
      <c r="AG1074" s="13">
        <v>0</v>
      </c>
      <c r="AH1074" s="13" t="s">
        <v>42</v>
      </c>
      <c r="AI1074" s="13">
        <f t="shared" si="2323"/>
        <v>0</v>
      </c>
      <c r="AJ1074" s="70">
        <f t="shared" si="2262"/>
        <v>1</v>
      </c>
      <c r="AK1074" s="59">
        <f t="shared" si="2263"/>
        <v>0</v>
      </c>
      <c r="AL1074" s="70">
        <f t="shared" ref="AL1074" si="2366">VALUE(IF(AK1074=-3,0%,IF(AK1074=-2,33.3%,IF(AK1074=-1,66.6%,IF(AK1074=0,100%,IF(AK1074=1,66.6%,IF(AK1074=2,33.3%,IF(AK1074=3,0%))))))))</f>
        <v>1</v>
      </c>
      <c r="AM1074" s="13" t="s">
        <v>41</v>
      </c>
      <c r="AN1074" s="13" t="s">
        <v>41</v>
      </c>
      <c r="AO1074" s="13"/>
      <c r="AP1074" s="13">
        <v>101.31965006729475</v>
      </c>
      <c r="AQ1074" s="13">
        <v>117.34261838440112</v>
      </c>
      <c r="AR1074" s="13">
        <v>125.13020833333333</v>
      </c>
      <c r="AS1074" s="13">
        <v>148.05555555555554</v>
      </c>
      <c r="AT1074" s="36">
        <v>260.33679999999998</v>
      </c>
      <c r="AU1074" s="36" t="str">
        <f t="shared" si="2265"/>
        <v>2</v>
      </c>
      <c r="AV1074" s="36">
        <v>35.44117616570918</v>
      </c>
      <c r="AW1074" s="36">
        <v>235.27610399999998</v>
      </c>
      <c r="AX1074" s="36">
        <v>285.39749599999999</v>
      </c>
      <c r="AY1074" s="36">
        <v>213.462851</v>
      </c>
      <c r="AZ1074" s="36" t="str">
        <f t="shared" si="2266"/>
        <v>2</v>
      </c>
      <c r="BA1074" s="36">
        <v>10.747069894094489</v>
      </c>
      <c r="BB1074" s="36">
        <v>205.86352499999998</v>
      </c>
      <c r="BC1074" s="36">
        <v>221.06217699999999</v>
      </c>
      <c r="BD1074" s="36">
        <v>88867.25</v>
      </c>
      <c r="BE1074" s="36" t="s">
        <v>50</v>
      </c>
      <c r="BF1074" s="36">
        <v>60622.6</v>
      </c>
      <c r="BG1074" s="36">
        <v>126756.4</v>
      </c>
      <c r="BH1074" s="36">
        <v>310.27950349999998</v>
      </c>
      <c r="BI1074" s="36">
        <v>35.188472465569049</v>
      </c>
      <c r="BJ1074" s="36">
        <v>285.39749599999999</v>
      </c>
      <c r="BK1074" s="36">
        <v>335.16151099999996</v>
      </c>
      <c r="BL1074" s="36">
        <v>224.88992450000001</v>
      </c>
      <c r="BM1074" s="36">
        <v>5.4132524278397103</v>
      </c>
      <c r="BN1074" s="36">
        <v>221.06217699999999</v>
      </c>
      <c r="BO1074" s="36">
        <v>228.71767199999999</v>
      </c>
      <c r="BP1074" s="36">
        <v>116652.61666666668</v>
      </c>
      <c r="BQ1074" s="36">
        <v>27537.339683303904</v>
      </c>
      <c r="BR1074" s="36">
        <v>88178.4</v>
      </c>
      <c r="BS1074" s="36">
        <v>165334.39999999999</v>
      </c>
      <c r="BT1074" s="36">
        <v>285.39749599999999</v>
      </c>
      <c r="BU1074" s="36">
        <v>0</v>
      </c>
      <c r="BV1074" s="36">
        <v>285.39749599999999</v>
      </c>
      <c r="BW1074" s="36">
        <v>285.39749599999999</v>
      </c>
      <c r="BX1074" s="36">
        <v>217.2531525</v>
      </c>
      <c r="BY1074" s="36">
        <v>5.3867741073113864</v>
      </c>
      <c r="BZ1074" s="36">
        <v>213.44412800000001</v>
      </c>
      <c r="CA1074" s="36">
        <v>221.06217699999999</v>
      </c>
      <c r="CB1074" s="36">
        <v>104195.1375</v>
      </c>
      <c r="CC1074" s="36">
        <v>24548.191094223188</v>
      </c>
      <c r="CD1074" s="36">
        <v>74400.5</v>
      </c>
      <c r="CE1074" s="36">
        <v>165334.39999999999</v>
      </c>
      <c r="CF1074" s="36"/>
      <c r="CG1074" s="40">
        <v>24.870999999999999</v>
      </c>
      <c r="CH1074" s="40">
        <v>62.545000000000002</v>
      </c>
      <c r="CI1074" s="40"/>
      <c r="CL1074" s="5" t="str">
        <f t="shared" si="2271"/>
        <v>1_1_2</v>
      </c>
      <c r="CM1074" s="95" t="str">
        <f t="shared" si="2272"/>
        <v>1X</v>
      </c>
      <c r="CN1074" s="96">
        <f t="shared" si="2259"/>
        <v>146</v>
      </c>
      <c r="CO1074" s="96" t="str">
        <f t="shared" si="2267"/>
        <v>1_1_2</v>
      </c>
      <c r="CP1074" s="95" t="str">
        <f t="shared" si="2275"/>
        <v>1X</v>
      </c>
      <c r="CQ1074" s="5">
        <f t="shared" si="2268"/>
        <v>93</v>
      </c>
      <c r="CV1074" s="87"/>
      <c r="CW1074" s="87"/>
      <c r="CX1074" s="87"/>
      <c r="CY1074" s="87"/>
      <c r="CZ1074" s="87"/>
    </row>
    <row r="1075" spans="1:104" s="5" customFormat="1">
      <c r="A1075" s="13" t="s">
        <v>511</v>
      </c>
      <c r="B1075" s="13">
        <v>4</v>
      </c>
      <c r="C1075" s="13">
        <v>3</v>
      </c>
      <c r="D1075" s="13" t="s">
        <v>58</v>
      </c>
      <c r="E1075" s="35" t="s">
        <v>472</v>
      </c>
      <c r="F1075" s="13" t="s">
        <v>36</v>
      </c>
      <c r="G1075" s="36">
        <v>1053847735</v>
      </c>
      <c r="H1075" s="13"/>
      <c r="I1075" s="37">
        <v>22</v>
      </c>
      <c r="J1075" s="37" t="s">
        <v>38</v>
      </c>
      <c r="K1075" s="38">
        <v>43538</v>
      </c>
      <c r="L1075" s="39">
        <v>0.51041666666666663</v>
      </c>
      <c r="M1075" s="37" t="s">
        <v>39</v>
      </c>
      <c r="N1075" s="37" t="s">
        <v>190</v>
      </c>
      <c r="O1075" s="37" t="s">
        <v>100</v>
      </c>
      <c r="P1075" s="37" t="s">
        <v>190</v>
      </c>
      <c r="Q1075" s="37">
        <v>5</v>
      </c>
      <c r="R1075" s="13" t="s">
        <v>62</v>
      </c>
      <c r="S1075" s="13" t="s">
        <v>63</v>
      </c>
      <c r="T1075" s="13" t="s">
        <v>42</v>
      </c>
      <c r="U1075" s="13" t="s">
        <v>52</v>
      </c>
      <c r="V1075" s="13" t="s">
        <v>42</v>
      </c>
      <c r="W1075" s="13" t="s">
        <v>66</v>
      </c>
      <c r="X1075" s="13" t="s">
        <v>76</v>
      </c>
      <c r="Y1075" s="13" t="s">
        <v>41</v>
      </c>
      <c r="Z1075" s="13" t="s">
        <v>41</v>
      </c>
      <c r="AA1075" s="13"/>
      <c r="AB1075" s="13">
        <v>1</v>
      </c>
      <c r="AC1075" s="72">
        <f t="shared" si="2260"/>
        <v>0.5</v>
      </c>
      <c r="AD1075" s="13">
        <v>0</v>
      </c>
      <c r="AE1075" s="72">
        <f t="shared" ref="AE1075" si="2367">VALUE(IF(AD1075=-2,0%,IF(AD1075=-1,50%,IF(AD1075=0,100%,IF(AD1075=1,50%,IF(AD1075=2,0%))))))</f>
        <v>1</v>
      </c>
      <c r="AF1075" s="13" t="s">
        <v>42</v>
      </c>
      <c r="AG1075" s="13">
        <v>0</v>
      </c>
      <c r="AH1075" s="13" t="s">
        <v>42</v>
      </c>
      <c r="AI1075" s="13">
        <f t="shared" si="2323"/>
        <v>0</v>
      </c>
      <c r="AJ1075" s="70">
        <f t="shared" si="2262"/>
        <v>1</v>
      </c>
      <c r="AK1075" s="59">
        <f t="shared" si="2263"/>
        <v>0</v>
      </c>
      <c r="AL1075" s="70">
        <f t="shared" ref="AL1075" si="2368">VALUE(IF(AK1075=-3,0%,IF(AK1075=-2,33.3%,IF(AK1075=-1,66.6%,IF(AK1075=0,100%,IF(AK1075=1,66.6%,IF(AK1075=2,33.3%,IF(AK1075=3,0%))))))))</f>
        <v>1</v>
      </c>
      <c r="AM1075" s="13" t="s">
        <v>41</v>
      </c>
      <c r="AN1075" s="13" t="s">
        <v>41</v>
      </c>
      <c r="AO1075" s="13"/>
      <c r="AP1075" s="13">
        <v>101.31965006729475</v>
      </c>
      <c r="AQ1075" s="13">
        <v>117.34261838440112</v>
      </c>
      <c r="AR1075" s="13">
        <v>125.13020833333333</v>
      </c>
      <c r="AS1075" s="13">
        <v>148.05555555555554</v>
      </c>
      <c r="AT1075" s="36">
        <v>184.95932299999998</v>
      </c>
      <c r="AU1075" s="36" t="str">
        <f t="shared" si="2265"/>
        <v>2</v>
      </c>
      <c r="AV1075" s="36">
        <v>88.905740508539751</v>
      </c>
      <c r="AW1075" s="36">
        <v>122.09347099999998</v>
      </c>
      <c r="AX1075" s="36">
        <v>247.825175</v>
      </c>
      <c r="AY1075" s="36">
        <v>172.47101999999998</v>
      </c>
      <c r="AZ1075" s="36" t="str">
        <f t="shared" si="2266"/>
        <v>2</v>
      </c>
      <c r="BA1075" s="36">
        <v>26.075852319022882</v>
      </c>
      <c r="BB1075" s="36">
        <v>154.03260799999998</v>
      </c>
      <c r="BC1075" s="36">
        <v>190.90943199999998</v>
      </c>
      <c r="BD1075" s="36">
        <v>24283.499999999996</v>
      </c>
      <c r="BE1075" s="36" t="s">
        <v>50</v>
      </c>
      <c r="BF1075" s="36">
        <v>15155.7</v>
      </c>
      <c r="BG1075" s="36">
        <v>34444.699999999997</v>
      </c>
      <c r="BH1075" s="36">
        <v>291.49334299999998</v>
      </c>
      <c r="BI1075" s="36">
        <v>61.756115429586721</v>
      </c>
      <c r="BJ1075" s="36">
        <v>247.825175</v>
      </c>
      <c r="BK1075" s="36">
        <v>335.16151099999996</v>
      </c>
      <c r="BL1075" s="36">
        <v>205.98580449999997</v>
      </c>
      <c r="BM1075" s="36">
        <v>21.321210460888771</v>
      </c>
      <c r="BN1075" s="36">
        <v>190.90943199999998</v>
      </c>
      <c r="BO1075" s="36">
        <v>221.06217699999999</v>
      </c>
      <c r="BP1075" s="36">
        <v>52126.283333333333</v>
      </c>
      <c r="BQ1075" s="36">
        <v>12458.600257078102</v>
      </c>
      <c r="BR1075" s="36">
        <v>34444.699999999997</v>
      </c>
      <c r="BS1075" s="36">
        <v>68889.3</v>
      </c>
      <c r="BT1075" s="36">
        <v>266.6113355</v>
      </c>
      <c r="BU1075" s="36">
        <v>26.567642964017715</v>
      </c>
      <c r="BV1075" s="36">
        <v>247.825175</v>
      </c>
      <c r="BW1075" s="36">
        <v>285.39749599999999</v>
      </c>
      <c r="BX1075" s="36">
        <v>205.98580449999997</v>
      </c>
      <c r="BY1075" s="36">
        <v>21.321210460888771</v>
      </c>
      <c r="BZ1075" s="36">
        <v>190.90943199999998</v>
      </c>
      <c r="CA1075" s="36">
        <v>221.06217699999999</v>
      </c>
      <c r="CB1075" s="36">
        <v>62775.412500000006</v>
      </c>
      <c r="CC1075" s="36">
        <v>21632.968350794981</v>
      </c>
      <c r="CD1075" s="36">
        <v>34444.699999999997</v>
      </c>
      <c r="CE1075" s="36">
        <v>126756.4</v>
      </c>
      <c r="CF1075" s="36"/>
      <c r="CG1075" s="40">
        <v>24.170999999999999</v>
      </c>
      <c r="CH1075" s="40">
        <v>64.072999999999993</v>
      </c>
      <c r="CI1075" s="40"/>
      <c r="CL1075" s="5" t="str">
        <f t="shared" si="2271"/>
        <v>1_0.5_2</v>
      </c>
      <c r="CM1075" s="95" t="str">
        <f t="shared" si="2272"/>
        <v>1W</v>
      </c>
      <c r="CN1075" s="96">
        <f t="shared" si="2259"/>
        <v>91</v>
      </c>
      <c r="CO1075" s="96" t="str">
        <f t="shared" si="2267"/>
        <v>1_1_2</v>
      </c>
      <c r="CP1075" s="95" t="str">
        <f t="shared" si="2275"/>
        <v>1X</v>
      </c>
      <c r="CQ1075" s="5">
        <f t="shared" si="2268"/>
        <v>93</v>
      </c>
      <c r="CV1075" s="87"/>
      <c r="CW1075" s="87"/>
      <c r="CX1075" s="87"/>
      <c r="CY1075" s="87"/>
      <c r="CZ1075" s="87"/>
    </row>
    <row r="1076" spans="1:104" s="5" customFormat="1">
      <c r="A1076" s="13" t="s">
        <v>511</v>
      </c>
      <c r="B1076" s="13">
        <v>4</v>
      </c>
      <c r="C1076" s="13">
        <v>4</v>
      </c>
      <c r="D1076" s="13" t="s">
        <v>67</v>
      </c>
      <c r="E1076" s="35" t="s">
        <v>473</v>
      </c>
      <c r="F1076" s="13" t="s">
        <v>36</v>
      </c>
      <c r="G1076" s="36">
        <v>1053855717</v>
      </c>
      <c r="H1076" s="13"/>
      <c r="I1076" s="37">
        <v>22</v>
      </c>
      <c r="J1076" s="37" t="s">
        <v>38</v>
      </c>
      <c r="K1076" s="38">
        <v>43538</v>
      </c>
      <c r="L1076" s="39">
        <v>0.45833333333333331</v>
      </c>
      <c r="M1076" s="37" t="s">
        <v>39</v>
      </c>
      <c r="N1076" s="37" t="s">
        <v>188</v>
      </c>
      <c r="O1076" s="37" t="s">
        <v>190</v>
      </c>
      <c r="P1076" s="37" t="s">
        <v>190</v>
      </c>
      <c r="Q1076" s="37">
        <v>1</v>
      </c>
      <c r="R1076" s="13" t="s">
        <v>55</v>
      </c>
      <c r="S1076" s="13" t="s">
        <v>63</v>
      </c>
      <c r="T1076" s="13" t="s">
        <v>42</v>
      </c>
      <c r="U1076" s="13" t="s">
        <v>52</v>
      </c>
      <c r="V1076" s="13" t="s">
        <v>42</v>
      </c>
      <c r="W1076" s="13" t="s">
        <v>66</v>
      </c>
      <c r="X1076" s="13" t="s">
        <v>76</v>
      </c>
      <c r="Y1076" s="13" t="s">
        <v>41</v>
      </c>
      <c r="Z1076" s="13" t="s">
        <v>42</v>
      </c>
      <c r="AA1076" s="13"/>
      <c r="AB1076" s="13">
        <v>0</v>
      </c>
      <c r="AC1076" s="72">
        <f t="shared" si="2260"/>
        <v>1</v>
      </c>
      <c r="AD1076" s="13">
        <v>0</v>
      </c>
      <c r="AE1076" s="72">
        <f t="shared" ref="AE1076" si="2369">VALUE(IF(AD1076=-2,0%,IF(AD1076=-1,50%,IF(AD1076=0,100%,IF(AD1076=1,50%,IF(AD1076=2,0%))))))</f>
        <v>1</v>
      </c>
      <c r="AF1076" s="13" t="s">
        <v>42</v>
      </c>
      <c r="AG1076" s="13">
        <v>0</v>
      </c>
      <c r="AH1076" s="13" t="s">
        <v>42</v>
      </c>
      <c r="AI1076" s="13">
        <f t="shared" si="2323"/>
        <v>0</v>
      </c>
      <c r="AJ1076" s="70">
        <f t="shared" si="2262"/>
        <v>1</v>
      </c>
      <c r="AK1076" s="59">
        <f t="shared" si="2263"/>
        <v>0</v>
      </c>
      <c r="AL1076" s="70">
        <f t="shared" ref="AL1076" si="2370">VALUE(IF(AK1076=-3,0%,IF(AK1076=-2,33.3%,IF(AK1076=-1,66.6%,IF(AK1076=0,100%,IF(AK1076=1,66.6%,IF(AK1076=2,33.3%,IF(AK1076=3,0%))))))))</f>
        <v>1</v>
      </c>
      <c r="AM1076" s="13" t="s">
        <v>41</v>
      </c>
      <c r="AN1076" s="13" t="s">
        <v>42</v>
      </c>
      <c r="AO1076" s="13"/>
      <c r="AP1076" s="13">
        <v>101.31965006729475</v>
      </c>
      <c r="AQ1076" s="13">
        <v>117.34261838440112</v>
      </c>
      <c r="AR1076" s="13">
        <v>125.13020833333333</v>
      </c>
      <c r="AS1076" s="13">
        <v>148.05555555555554</v>
      </c>
      <c r="AT1076" s="36">
        <v>1146.269918</v>
      </c>
      <c r="AU1076" s="36" t="str">
        <f t="shared" si="2265"/>
        <v>5</v>
      </c>
      <c r="AV1076" s="36">
        <v>11.013238462983397</v>
      </c>
      <c r="AW1076" s="36">
        <v>1138.4823823999998</v>
      </c>
      <c r="AX1076" s="36">
        <v>1154.0574535999999</v>
      </c>
      <c r="AY1076" s="36">
        <v>915.01284050000004</v>
      </c>
      <c r="AZ1076" s="36" t="str">
        <f t="shared" si="2266"/>
        <v>4</v>
      </c>
      <c r="BA1076" s="36">
        <v>15.983487361038716</v>
      </c>
      <c r="BB1076" s="36">
        <v>903.71080820000009</v>
      </c>
      <c r="BC1076" s="36">
        <v>926.31487279999999</v>
      </c>
      <c r="BD1076" s="36">
        <v>112978.52499999999</v>
      </c>
      <c r="BE1076" s="36" t="s">
        <v>50</v>
      </c>
      <c r="BF1076" s="36">
        <v>104711.8</v>
      </c>
      <c r="BG1076" s="36">
        <v>126756.4</v>
      </c>
      <c r="BH1076" s="36">
        <v>1142.3773983999999</v>
      </c>
      <c r="BI1076" s="36">
        <v>5.5083844528602812</v>
      </c>
      <c r="BJ1076" s="36">
        <v>1138.4823823999998</v>
      </c>
      <c r="BK1076" s="36">
        <v>1146.2724143999999</v>
      </c>
      <c r="BL1076" s="36">
        <v>888.70650770000009</v>
      </c>
      <c r="BM1076" s="36">
        <v>21.219285261021412</v>
      </c>
      <c r="BN1076" s="36">
        <v>873.70220720000009</v>
      </c>
      <c r="BO1076" s="36">
        <v>903.71080820000009</v>
      </c>
      <c r="BP1076" s="36">
        <v>96445.083333333328</v>
      </c>
      <c r="BQ1076" s="36">
        <v>4610.9648814176271</v>
      </c>
      <c r="BR1076" s="36">
        <v>93689.5</v>
      </c>
      <c r="BS1076" s="36">
        <v>104711.8</v>
      </c>
      <c r="BT1076" s="36">
        <v>1138.4823823999998</v>
      </c>
      <c r="BU1076" s="36">
        <v>0</v>
      </c>
      <c r="BV1076" s="36">
        <v>1138.4823823999998</v>
      </c>
      <c r="BW1076" s="36">
        <v>1138.4823823999998</v>
      </c>
      <c r="BX1076" s="36">
        <v>1039.7872322000001</v>
      </c>
      <c r="BY1076" s="36">
        <v>192.44112434003233</v>
      </c>
      <c r="BZ1076" s="36">
        <v>903.71080820000009</v>
      </c>
      <c r="CA1076" s="36">
        <v>1175.8636562000002</v>
      </c>
      <c r="CB1076" s="36">
        <v>105745.15</v>
      </c>
      <c r="CC1076" s="36">
        <v>9903.4576065129895</v>
      </c>
      <c r="CD1076" s="36">
        <v>93689.5</v>
      </c>
      <c r="CE1076" s="36">
        <v>121245.2</v>
      </c>
      <c r="CF1076" s="36"/>
      <c r="CG1076" s="40">
        <v>25.89</v>
      </c>
      <c r="CH1076" s="40">
        <v>58.795000000000002</v>
      </c>
      <c r="CI1076" s="40"/>
      <c r="CL1076" s="5" t="str">
        <f t="shared" si="2271"/>
        <v>1_1_4</v>
      </c>
      <c r="CM1076" s="95" t="str">
        <f t="shared" si="2272"/>
        <v>2V</v>
      </c>
      <c r="CN1076" s="96">
        <f t="shared" si="2259"/>
        <v>39</v>
      </c>
      <c r="CO1076" s="96" t="str">
        <f t="shared" si="2267"/>
        <v>1_1_4</v>
      </c>
      <c r="CP1076" s="95" t="str">
        <f t="shared" si="2275"/>
        <v>2V</v>
      </c>
      <c r="CQ1076" s="5">
        <f t="shared" si="2268"/>
        <v>37</v>
      </c>
      <c r="CV1076" s="87"/>
      <c r="CW1076" s="87"/>
      <c r="CX1076" s="87"/>
      <c r="CY1076" s="87"/>
      <c r="CZ1076" s="87"/>
    </row>
    <row r="1077" spans="1:104" s="5" customFormat="1">
      <c r="A1077" s="13" t="s">
        <v>511</v>
      </c>
      <c r="B1077" s="13">
        <v>4</v>
      </c>
      <c r="C1077" s="13">
        <v>4</v>
      </c>
      <c r="D1077" s="13" t="s">
        <v>67</v>
      </c>
      <c r="E1077" s="35" t="s">
        <v>473</v>
      </c>
      <c r="F1077" s="13" t="s">
        <v>36</v>
      </c>
      <c r="G1077" s="36">
        <v>1053855717</v>
      </c>
      <c r="H1077" s="13"/>
      <c r="I1077" s="37">
        <v>22</v>
      </c>
      <c r="J1077" s="37" t="s">
        <v>38</v>
      </c>
      <c r="K1077" s="38">
        <v>43538</v>
      </c>
      <c r="L1077" s="39">
        <v>0.47916666666666669</v>
      </c>
      <c r="M1077" s="37" t="s">
        <v>39</v>
      </c>
      <c r="N1077" s="37" t="s">
        <v>188</v>
      </c>
      <c r="O1077" s="37" t="s">
        <v>190</v>
      </c>
      <c r="P1077" s="37" t="s">
        <v>190</v>
      </c>
      <c r="Q1077" s="37">
        <v>2</v>
      </c>
      <c r="R1077" s="13" t="s">
        <v>55</v>
      </c>
      <c r="S1077" s="13" t="s">
        <v>63</v>
      </c>
      <c r="T1077" s="13" t="s">
        <v>42</v>
      </c>
      <c r="U1077" s="13" t="s">
        <v>52</v>
      </c>
      <c r="V1077" s="13" t="s">
        <v>42</v>
      </c>
      <c r="W1077" s="13" t="s">
        <v>66</v>
      </c>
      <c r="X1077" s="13" t="s">
        <v>76</v>
      </c>
      <c r="Y1077" s="13" t="s">
        <v>41</v>
      </c>
      <c r="Z1077" s="13" t="s">
        <v>42</v>
      </c>
      <c r="AA1077" s="13"/>
      <c r="AB1077" s="13">
        <v>0</v>
      </c>
      <c r="AC1077" s="72">
        <f t="shared" si="2260"/>
        <v>1</v>
      </c>
      <c r="AD1077" s="13">
        <v>0</v>
      </c>
      <c r="AE1077" s="72">
        <f t="shared" ref="AE1077" si="2371">VALUE(IF(AD1077=-2,0%,IF(AD1077=-1,50%,IF(AD1077=0,100%,IF(AD1077=1,50%,IF(AD1077=2,0%))))))</f>
        <v>1</v>
      </c>
      <c r="AF1077" s="13" t="s">
        <v>42</v>
      </c>
      <c r="AG1077" s="13">
        <v>0</v>
      </c>
      <c r="AH1077" s="13" t="s">
        <v>42</v>
      </c>
      <c r="AI1077" s="13">
        <f t="shared" si="2323"/>
        <v>0</v>
      </c>
      <c r="AJ1077" s="70">
        <f t="shared" si="2262"/>
        <v>1</v>
      </c>
      <c r="AK1077" s="59">
        <f t="shared" si="2263"/>
        <v>0</v>
      </c>
      <c r="AL1077" s="70">
        <f t="shared" ref="AL1077" si="2372">VALUE(IF(AK1077=-3,0%,IF(AK1077=-2,33.3%,IF(AK1077=-1,66.6%,IF(AK1077=0,100%,IF(AK1077=1,66.6%,IF(AK1077=2,33.3%,IF(AK1077=3,0%))))))))</f>
        <v>1</v>
      </c>
      <c r="AM1077" s="13" t="s">
        <v>41</v>
      </c>
      <c r="AN1077" s="13" t="s">
        <v>42</v>
      </c>
      <c r="AO1077" s="13"/>
      <c r="AP1077" s="13">
        <v>101.31965006729475</v>
      </c>
      <c r="AQ1077" s="13">
        <v>117.34261838440112</v>
      </c>
      <c r="AR1077" s="13">
        <v>125.13020833333333</v>
      </c>
      <c r="AS1077" s="13">
        <v>148.05555555555554</v>
      </c>
      <c r="AT1077" s="36">
        <v>727.22796999999991</v>
      </c>
      <c r="AU1077" s="36" t="str">
        <f t="shared" si="2265"/>
        <v>4</v>
      </c>
      <c r="AV1077" s="36">
        <v>90.877442148369141</v>
      </c>
      <c r="AW1077" s="36">
        <v>662.96791439999993</v>
      </c>
      <c r="AX1077" s="36">
        <v>791.4880255999999</v>
      </c>
      <c r="AY1077" s="36">
        <v>601.43613300000015</v>
      </c>
      <c r="AZ1077" s="36" t="str">
        <f t="shared" si="2266"/>
        <v>4</v>
      </c>
      <c r="BA1077" s="36">
        <v>78.608013215101437</v>
      </c>
      <c r="BB1077" s="36">
        <v>545.85187380000013</v>
      </c>
      <c r="BC1077" s="36">
        <v>657.02039220000006</v>
      </c>
      <c r="BD1077" s="36">
        <v>79222.725000000006</v>
      </c>
      <c r="BE1077" s="36" t="s">
        <v>50</v>
      </c>
      <c r="BF1077" s="36">
        <v>38578</v>
      </c>
      <c r="BG1077" s="36">
        <v>176356.7</v>
      </c>
      <c r="BH1077" s="36">
        <v>859.12699279999993</v>
      </c>
      <c r="BI1077" s="36">
        <v>95.655944759149051</v>
      </c>
      <c r="BJ1077" s="36">
        <v>791.4880255999999</v>
      </c>
      <c r="BK1077" s="36">
        <v>926.76596000000006</v>
      </c>
      <c r="BL1077" s="36">
        <v>731.61485770000002</v>
      </c>
      <c r="BM1077" s="36">
        <v>105.49250478807213</v>
      </c>
      <c r="BN1077" s="36">
        <v>657.02039220000006</v>
      </c>
      <c r="BO1077" s="36">
        <v>806.20932319999997</v>
      </c>
      <c r="BP1077" s="36">
        <v>120326.71666666667</v>
      </c>
      <c r="BQ1077" s="36">
        <v>29040.477945613515</v>
      </c>
      <c r="BR1077" s="36">
        <v>93689.5</v>
      </c>
      <c r="BS1077" s="36">
        <v>176356.7</v>
      </c>
      <c r="BT1077" s="36">
        <v>964.98520399999984</v>
      </c>
      <c r="BU1077" s="36">
        <v>245.36206272674451</v>
      </c>
      <c r="BV1077" s="36">
        <v>791.4880255999999</v>
      </c>
      <c r="BW1077" s="36">
        <v>1138.4823823999998</v>
      </c>
      <c r="BX1077" s="36">
        <v>780.36560020000002</v>
      </c>
      <c r="BY1077" s="36">
        <v>174.43646600733098</v>
      </c>
      <c r="BZ1077" s="36">
        <v>657.02039220000006</v>
      </c>
      <c r="CA1077" s="36">
        <v>903.71080820000009</v>
      </c>
      <c r="CB1077" s="36">
        <v>125723.04999999999</v>
      </c>
      <c r="CC1077" s="36">
        <v>23914.284793291819</v>
      </c>
      <c r="CD1077" s="36">
        <v>93689.5</v>
      </c>
      <c r="CE1077" s="36">
        <v>176356.7</v>
      </c>
      <c r="CF1077" s="36"/>
      <c r="CG1077" s="40">
        <v>25.452999999999999</v>
      </c>
      <c r="CH1077" s="40">
        <v>58.944000000000003</v>
      </c>
      <c r="CI1077" s="40"/>
      <c r="CL1077" s="5" t="str">
        <f t="shared" si="2271"/>
        <v>1_1_4</v>
      </c>
      <c r="CM1077" s="95" t="str">
        <f t="shared" si="2272"/>
        <v>2V</v>
      </c>
      <c r="CN1077" s="96">
        <f t="shared" si="2259"/>
        <v>39</v>
      </c>
      <c r="CO1077" s="96" t="str">
        <f t="shared" si="2267"/>
        <v>1_1_4</v>
      </c>
      <c r="CP1077" s="95" t="str">
        <f t="shared" si="2275"/>
        <v>2V</v>
      </c>
      <c r="CQ1077" s="5">
        <f t="shared" si="2268"/>
        <v>37</v>
      </c>
      <c r="CV1077" s="87"/>
      <c r="CW1077" s="87"/>
      <c r="CX1077" s="87"/>
      <c r="CY1077" s="87"/>
      <c r="CZ1077" s="87"/>
    </row>
    <row r="1078" spans="1:104" s="5" customFormat="1">
      <c r="A1078" s="13" t="s">
        <v>511</v>
      </c>
      <c r="B1078" s="13">
        <v>4</v>
      </c>
      <c r="C1078" s="13">
        <v>4</v>
      </c>
      <c r="D1078" s="13" t="s">
        <v>67</v>
      </c>
      <c r="E1078" s="35" t="s">
        <v>473</v>
      </c>
      <c r="F1078" s="13" t="s">
        <v>36</v>
      </c>
      <c r="G1078" s="36">
        <v>1053855717</v>
      </c>
      <c r="H1078" s="13"/>
      <c r="I1078" s="37">
        <v>22</v>
      </c>
      <c r="J1078" s="37" t="s">
        <v>38</v>
      </c>
      <c r="K1078" s="38">
        <v>43538</v>
      </c>
      <c r="L1078" s="39">
        <v>0.48958333333333331</v>
      </c>
      <c r="M1078" s="37" t="s">
        <v>39</v>
      </c>
      <c r="N1078" s="37" t="s">
        <v>188</v>
      </c>
      <c r="O1078" s="37" t="s">
        <v>190</v>
      </c>
      <c r="P1078" s="37" t="s">
        <v>190</v>
      </c>
      <c r="Q1078" s="37">
        <v>3</v>
      </c>
      <c r="R1078" s="13" t="s">
        <v>43</v>
      </c>
      <c r="S1078" s="13" t="s">
        <v>44</v>
      </c>
      <c r="T1078" s="13" t="s">
        <v>42</v>
      </c>
      <c r="U1078" s="13" t="s">
        <v>52</v>
      </c>
      <c r="V1078" s="13" t="s">
        <v>42</v>
      </c>
      <c r="W1078" s="13" t="s">
        <v>66</v>
      </c>
      <c r="X1078" s="13" t="s">
        <v>76</v>
      </c>
      <c r="Y1078" s="13" t="s">
        <v>41</v>
      </c>
      <c r="Z1078" s="13" t="s">
        <v>41</v>
      </c>
      <c r="AA1078" s="13"/>
      <c r="AB1078" s="13">
        <v>-1</v>
      </c>
      <c r="AC1078" s="72">
        <f t="shared" si="2260"/>
        <v>0.5</v>
      </c>
      <c r="AD1078" s="13">
        <v>1</v>
      </c>
      <c r="AE1078" s="72">
        <f t="shared" ref="AE1078" si="2373">VALUE(IF(AD1078=-2,0%,IF(AD1078=-1,50%,IF(AD1078=0,100%,IF(AD1078=1,50%,IF(AD1078=2,0%))))))</f>
        <v>0.5</v>
      </c>
      <c r="AF1078" s="13" t="s">
        <v>42</v>
      </c>
      <c r="AG1078" s="13">
        <v>0</v>
      </c>
      <c r="AH1078" s="13" t="s">
        <v>42</v>
      </c>
      <c r="AI1078" s="13">
        <f t="shared" si="2323"/>
        <v>0</v>
      </c>
      <c r="AJ1078" s="70">
        <f t="shared" si="2262"/>
        <v>1</v>
      </c>
      <c r="AK1078" s="59">
        <f t="shared" si="2263"/>
        <v>0</v>
      </c>
      <c r="AL1078" s="70">
        <f t="shared" ref="AL1078" si="2374">VALUE(IF(AK1078=-3,0%,IF(AK1078=-2,33.3%,IF(AK1078=-1,66.6%,IF(AK1078=0,100%,IF(AK1078=1,66.6%,IF(AK1078=2,33.3%,IF(AK1078=3,0%))))))))</f>
        <v>1</v>
      </c>
      <c r="AM1078" s="13" t="s">
        <v>41</v>
      </c>
      <c r="AN1078" s="13" t="s">
        <v>41</v>
      </c>
      <c r="AO1078" s="13"/>
      <c r="AP1078" s="13">
        <v>101.31965006729475</v>
      </c>
      <c r="AQ1078" s="13">
        <v>117.34261838440112</v>
      </c>
      <c r="AR1078" s="13">
        <v>125.13020833333333</v>
      </c>
      <c r="AS1078" s="13">
        <v>148.05555555555554</v>
      </c>
      <c r="AT1078" s="36">
        <v>962.20643119999988</v>
      </c>
      <c r="AU1078" s="36" t="str">
        <f t="shared" si="2265"/>
        <v>4</v>
      </c>
      <c r="AV1078" s="36">
        <v>39.055245310558526</v>
      </c>
      <c r="AW1078" s="36">
        <v>934.59020239999984</v>
      </c>
      <c r="AX1078" s="36">
        <v>989.82265999999993</v>
      </c>
      <c r="AY1078" s="36">
        <v>642.22341700000004</v>
      </c>
      <c r="AZ1078" s="36" t="str">
        <f t="shared" si="2266"/>
        <v>4</v>
      </c>
      <c r="BA1078" s="36">
        <v>10.527065215679563</v>
      </c>
      <c r="BB1078" s="36">
        <v>634.7796578</v>
      </c>
      <c r="BC1078" s="36">
        <v>649.66717620000009</v>
      </c>
      <c r="BD1078" s="36">
        <v>83356.125</v>
      </c>
      <c r="BE1078" s="36" t="s">
        <v>50</v>
      </c>
      <c r="BF1078" s="36">
        <v>74400.5</v>
      </c>
      <c r="BG1078" s="36">
        <v>88178.4</v>
      </c>
      <c r="BH1078" s="36">
        <v>712.34457999999995</v>
      </c>
      <c r="BI1078" s="36">
        <v>392.4132639972467</v>
      </c>
      <c r="BJ1078" s="36">
        <v>434.86650000000003</v>
      </c>
      <c r="BK1078" s="36">
        <v>989.82265999999993</v>
      </c>
      <c r="BL1078" s="36">
        <v>498.24976449999997</v>
      </c>
      <c r="BM1078" s="36">
        <v>193.08242677421177</v>
      </c>
      <c r="BN1078" s="36">
        <v>361.7198712</v>
      </c>
      <c r="BO1078" s="36">
        <v>634.7796578</v>
      </c>
      <c r="BP1078" s="36">
        <v>63378.19999999999</v>
      </c>
      <c r="BQ1078" s="36">
        <v>15877.446596603668</v>
      </c>
      <c r="BR1078" s="36">
        <v>35822.5</v>
      </c>
      <c r="BS1078" s="36">
        <v>74400.5</v>
      </c>
      <c r="BT1078" s="36">
        <v>890.65534279999997</v>
      </c>
      <c r="BU1078" s="36">
        <v>140.24376492839377</v>
      </c>
      <c r="BV1078" s="36">
        <v>791.4880255999999</v>
      </c>
      <c r="BW1078" s="36">
        <v>989.82265999999993</v>
      </c>
      <c r="BX1078" s="36">
        <v>645.90002500000003</v>
      </c>
      <c r="BY1078" s="36">
        <v>15.726574112808967</v>
      </c>
      <c r="BZ1078" s="36">
        <v>634.7796578</v>
      </c>
      <c r="CA1078" s="36">
        <v>657.02039220000006</v>
      </c>
      <c r="CB1078" s="36">
        <v>59847.618750000009</v>
      </c>
      <c r="CC1078" s="36">
        <v>34140.089721503231</v>
      </c>
      <c r="CD1078" s="36">
        <v>35822.5</v>
      </c>
      <c r="CE1078" s="36">
        <v>176356.7</v>
      </c>
      <c r="CF1078" s="36"/>
      <c r="CG1078" s="40">
        <v>24.919</v>
      </c>
      <c r="CH1078" s="40">
        <v>60.466999999999999</v>
      </c>
      <c r="CI1078" s="40"/>
      <c r="CL1078" s="5" t="str">
        <f t="shared" si="2271"/>
        <v>1_0.5_4</v>
      </c>
      <c r="CM1078" s="95" t="str">
        <f t="shared" si="2272"/>
        <v>2U</v>
      </c>
      <c r="CN1078" s="96">
        <f t="shared" si="2259"/>
        <v>16</v>
      </c>
      <c r="CO1078" s="96" t="str">
        <f t="shared" si="2267"/>
        <v>1_0.5_4</v>
      </c>
      <c r="CP1078" s="95" t="str">
        <f t="shared" si="2275"/>
        <v>2U</v>
      </c>
      <c r="CQ1078" s="5">
        <f t="shared" si="2268"/>
        <v>14</v>
      </c>
      <c r="CV1078" s="87"/>
      <c r="CW1078" s="87"/>
      <c r="CX1078" s="87"/>
      <c r="CY1078" s="87"/>
      <c r="CZ1078" s="87"/>
    </row>
    <row r="1079" spans="1:104" s="5" customFormat="1">
      <c r="A1079" s="13" t="s">
        <v>511</v>
      </c>
      <c r="B1079" s="13">
        <v>4</v>
      </c>
      <c r="C1079" s="13">
        <v>4</v>
      </c>
      <c r="D1079" s="13" t="s">
        <v>67</v>
      </c>
      <c r="E1079" s="35" t="s">
        <v>473</v>
      </c>
      <c r="F1079" s="13" t="s">
        <v>36</v>
      </c>
      <c r="G1079" s="36">
        <v>1053855717</v>
      </c>
      <c r="H1079" s="13"/>
      <c r="I1079" s="37">
        <v>22</v>
      </c>
      <c r="J1079" s="37" t="s">
        <v>38</v>
      </c>
      <c r="K1079" s="38">
        <v>43538</v>
      </c>
      <c r="L1079" s="39">
        <v>0.51041666666666663</v>
      </c>
      <c r="M1079" s="37" t="s">
        <v>39</v>
      </c>
      <c r="N1079" s="37" t="s">
        <v>188</v>
      </c>
      <c r="O1079" s="37" t="s">
        <v>190</v>
      </c>
      <c r="P1079" s="37" t="s">
        <v>190</v>
      </c>
      <c r="Q1079" s="37">
        <v>5</v>
      </c>
      <c r="R1079" s="13" t="s">
        <v>55</v>
      </c>
      <c r="S1079" s="13" t="s">
        <v>63</v>
      </c>
      <c r="T1079" s="13" t="s">
        <v>42</v>
      </c>
      <c r="U1079" s="13" t="s">
        <v>52</v>
      </c>
      <c r="V1079" s="13" t="s">
        <v>42</v>
      </c>
      <c r="W1079" s="13" t="s">
        <v>66</v>
      </c>
      <c r="X1079" s="13" t="s">
        <v>76</v>
      </c>
      <c r="Y1079" s="13" t="s">
        <v>41</v>
      </c>
      <c r="Z1079" s="13" t="s">
        <v>42</v>
      </c>
      <c r="AA1079" s="13"/>
      <c r="AB1079" s="13">
        <v>0</v>
      </c>
      <c r="AC1079" s="72">
        <f t="shared" si="2260"/>
        <v>1</v>
      </c>
      <c r="AD1079" s="13">
        <v>0</v>
      </c>
      <c r="AE1079" s="72">
        <f t="shared" ref="AE1079" si="2375">VALUE(IF(AD1079=-2,0%,IF(AD1079=-1,50%,IF(AD1079=0,100%,IF(AD1079=1,50%,IF(AD1079=2,0%))))))</f>
        <v>1</v>
      </c>
      <c r="AF1079" s="13" t="s">
        <v>42</v>
      </c>
      <c r="AG1079" s="13">
        <v>0</v>
      </c>
      <c r="AH1079" s="13" t="s">
        <v>42</v>
      </c>
      <c r="AI1079" s="13">
        <f t="shared" si="2323"/>
        <v>0</v>
      </c>
      <c r="AJ1079" s="70">
        <f t="shared" si="2262"/>
        <v>1</v>
      </c>
      <c r="AK1079" s="59">
        <f t="shared" si="2263"/>
        <v>0</v>
      </c>
      <c r="AL1079" s="70">
        <f t="shared" ref="AL1079" si="2376">VALUE(IF(AK1079=-3,0%,IF(AK1079=-2,33.3%,IF(AK1079=-1,66.6%,IF(AK1079=0,100%,IF(AK1079=1,66.6%,IF(AK1079=2,33.3%,IF(AK1079=3,0%))))))))</f>
        <v>1</v>
      </c>
      <c r="AM1079" s="13" t="s">
        <v>41</v>
      </c>
      <c r="AN1079" s="13" t="s">
        <v>42</v>
      </c>
      <c r="AO1079" s="13"/>
      <c r="AP1079" s="13">
        <v>101.31965006729475</v>
      </c>
      <c r="AQ1079" s="13">
        <v>117.34261838440112</v>
      </c>
      <c r="AR1079" s="13">
        <v>125.13020833333333</v>
      </c>
      <c r="AS1079" s="13">
        <v>148.05555555555554</v>
      </c>
      <c r="AT1079" s="36">
        <v>507.4370576</v>
      </c>
      <c r="AU1079" s="36" t="str">
        <f t="shared" si="2265"/>
        <v>4</v>
      </c>
      <c r="AV1079" s="36">
        <v>254.10666787622961</v>
      </c>
      <c r="AW1079" s="36">
        <v>327.75650960000002</v>
      </c>
      <c r="AX1079" s="36">
        <v>687.11760559999993</v>
      </c>
      <c r="AY1079" s="36">
        <v>420.69606490000001</v>
      </c>
      <c r="AZ1079" s="36" t="str">
        <f t="shared" si="2266"/>
        <v>3</v>
      </c>
      <c r="BA1079" s="36">
        <v>145.56915283328962</v>
      </c>
      <c r="BB1079" s="36">
        <v>317.7631298</v>
      </c>
      <c r="BC1079" s="36">
        <v>523.62900000000002</v>
      </c>
      <c r="BD1079" s="36">
        <v>24283.499999999996</v>
      </c>
      <c r="BE1079" s="36" t="s">
        <v>50</v>
      </c>
      <c r="BF1079" s="36">
        <v>15155.7</v>
      </c>
      <c r="BG1079" s="36">
        <v>34444.699999999997</v>
      </c>
      <c r="BH1079" s="36">
        <v>747.30959200000007</v>
      </c>
      <c r="BI1079" s="36">
        <v>85.124323513056993</v>
      </c>
      <c r="BJ1079" s="36">
        <v>687.11760559999993</v>
      </c>
      <c r="BK1079" s="36">
        <v>807.50157840000008</v>
      </c>
      <c r="BL1079" s="36">
        <v>560.66379209999991</v>
      </c>
      <c r="BM1079" s="36">
        <v>52.375105267487882</v>
      </c>
      <c r="BN1079" s="36">
        <v>523.62900000000002</v>
      </c>
      <c r="BO1079" s="36">
        <v>597.69858419999991</v>
      </c>
      <c r="BP1079" s="36">
        <v>52126.283333333333</v>
      </c>
      <c r="BQ1079" s="36">
        <v>12458.600257078102</v>
      </c>
      <c r="BR1079" s="36">
        <v>34444.699999999997</v>
      </c>
      <c r="BS1079" s="36">
        <v>68889.3</v>
      </c>
      <c r="BT1079" s="36">
        <v>802.97702559999993</v>
      </c>
      <c r="BU1079" s="36">
        <v>163.84996309268121</v>
      </c>
      <c r="BV1079" s="36">
        <v>687.11760559999993</v>
      </c>
      <c r="BW1079" s="36">
        <v>918.83644560000005</v>
      </c>
      <c r="BX1079" s="36">
        <v>538.44674559999999</v>
      </c>
      <c r="BY1079" s="36">
        <v>20.955456791314205</v>
      </c>
      <c r="BZ1079" s="36">
        <v>523.62900000000002</v>
      </c>
      <c r="CA1079" s="36">
        <v>553.26449119999995</v>
      </c>
      <c r="CB1079" s="36">
        <v>62775.412500000006</v>
      </c>
      <c r="CC1079" s="36">
        <v>21632.968350794981</v>
      </c>
      <c r="CD1079" s="36">
        <v>34444.699999999997</v>
      </c>
      <c r="CE1079" s="36">
        <v>126756.4</v>
      </c>
      <c r="CF1079" s="36"/>
      <c r="CG1079" s="40">
        <v>24.170999999999999</v>
      </c>
      <c r="CH1079" s="40">
        <v>64.072999999999993</v>
      </c>
      <c r="CI1079" s="40"/>
      <c r="CL1079" s="5" t="str">
        <f t="shared" si="2271"/>
        <v>1_1_3</v>
      </c>
      <c r="CM1079" s="95" t="str">
        <f t="shared" si="2272"/>
        <v>2J</v>
      </c>
      <c r="CN1079" s="96">
        <f t="shared" si="2259"/>
        <v>54</v>
      </c>
      <c r="CO1079" s="96" t="str">
        <f t="shared" si="2267"/>
        <v>1_1_3</v>
      </c>
      <c r="CP1079" s="95" t="str">
        <f t="shared" si="2275"/>
        <v>2J</v>
      </c>
      <c r="CQ1079" s="5">
        <f t="shared" si="2268"/>
        <v>37</v>
      </c>
      <c r="CV1079" s="87"/>
      <c r="CW1079" s="87"/>
      <c r="CX1079" s="87"/>
      <c r="CY1079" s="87"/>
      <c r="CZ1079" s="87"/>
    </row>
    <row r="1080" spans="1:104" s="5" customFormat="1">
      <c r="A1080" s="13" t="s">
        <v>511</v>
      </c>
      <c r="B1080" s="13">
        <v>4</v>
      </c>
      <c r="C1080" s="13">
        <v>5</v>
      </c>
      <c r="D1080" s="13" t="s">
        <v>107</v>
      </c>
      <c r="E1080" s="35" t="s">
        <v>474</v>
      </c>
      <c r="F1080" s="13" t="s">
        <v>36</v>
      </c>
      <c r="G1080" s="36">
        <v>1053842521</v>
      </c>
      <c r="H1080" s="13"/>
      <c r="I1080" s="37">
        <v>23</v>
      </c>
      <c r="J1080" s="37" t="s">
        <v>38</v>
      </c>
      <c r="K1080" s="38">
        <v>43538</v>
      </c>
      <c r="L1080" s="39">
        <v>0.45833333333333331</v>
      </c>
      <c r="M1080" s="37" t="s">
        <v>230</v>
      </c>
      <c r="N1080" s="37" t="s">
        <v>190</v>
      </c>
      <c r="O1080" s="37" t="s">
        <v>190</v>
      </c>
      <c r="P1080" s="37" t="s">
        <v>190</v>
      </c>
      <c r="Q1080" s="37">
        <v>1</v>
      </c>
      <c r="R1080" s="13" t="s">
        <v>43</v>
      </c>
      <c r="S1080" s="13" t="s">
        <v>63</v>
      </c>
      <c r="T1080" s="13" t="s">
        <v>41</v>
      </c>
      <c r="U1080" s="13" t="s">
        <v>45</v>
      </c>
      <c r="V1080" s="13" t="s">
        <v>42</v>
      </c>
      <c r="W1080" s="13" t="s">
        <v>46</v>
      </c>
      <c r="X1080" s="13" t="s">
        <v>47</v>
      </c>
      <c r="Y1080" s="13" t="s">
        <v>41</v>
      </c>
      <c r="Z1080" s="13" t="s">
        <v>41</v>
      </c>
      <c r="AA1080" s="13"/>
      <c r="AB1080" s="13">
        <v>-1</v>
      </c>
      <c r="AC1080" s="72">
        <f t="shared" si="2260"/>
        <v>0.5</v>
      </c>
      <c r="AD1080" s="13">
        <v>0</v>
      </c>
      <c r="AE1080" s="72">
        <f t="shared" ref="AE1080" si="2377">VALUE(IF(AD1080=-2,0%,IF(AD1080=-1,50%,IF(AD1080=0,100%,IF(AD1080=1,50%,IF(AD1080=2,0%))))))</f>
        <v>1</v>
      </c>
      <c r="AF1080" s="13" t="s">
        <v>41</v>
      </c>
      <c r="AG1080" s="13">
        <v>1</v>
      </c>
      <c r="AH1080" s="13" t="s">
        <v>42</v>
      </c>
      <c r="AI1080" s="13">
        <f t="shared" si="2323"/>
        <v>1</v>
      </c>
      <c r="AJ1080" s="70">
        <f t="shared" si="2262"/>
        <v>0.66599999999999993</v>
      </c>
      <c r="AK1080" s="59">
        <f t="shared" si="2263"/>
        <v>-1</v>
      </c>
      <c r="AL1080" s="70">
        <f t="shared" ref="AL1080" si="2378">VALUE(IF(AK1080=-3,0%,IF(AK1080=-2,33.3%,IF(AK1080=-1,66.6%,IF(AK1080=0,100%,IF(AK1080=1,66.6%,IF(AK1080=2,33.3%,IF(AK1080=3,0%))))))))</f>
        <v>0.66599999999999993</v>
      </c>
      <c r="AM1080" s="13" t="s">
        <v>41</v>
      </c>
      <c r="AN1080" s="13" t="s">
        <v>41</v>
      </c>
      <c r="AO1080" s="13"/>
      <c r="AP1080" s="13">
        <v>101.31965006729475</v>
      </c>
      <c r="AQ1080" s="13">
        <v>117.34261838440112</v>
      </c>
      <c r="AR1080" s="13">
        <v>125.13020833333333</v>
      </c>
      <c r="AS1080" s="13">
        <v>148.05555555555554</v>
      </c>
      <c r="AT1080" s="36">
        <v>549.0244932999999</v>
      </c>
      <c r="AU1080" s="36" t="str">
        <f t="shared" si="2265"/>
        <v>4</v>
      </c>
      <c r="AV1080" s="36">
        <v>24.105103293449009</v>
      </c>
      <c r="AW1080" s="36">
        <v>531.97961129999999</v>
      </c>
      <c r="AX1080" s="36">
        <v>566.06937529999993</v>
      </c>
      <c r="AY1080" s="36">
        <v>180.94605749999999</v>
      </c>
      <c r="AZ1080" s="36" t="str">
        <f t="shared" si="2266"/>
        <v>2</v>
      </c>
      <c r="BA1080" s="36">
        <v>5.7861610280903477</v>
      </c>
      <c r="BB1080" s="36">
        <v>176.85462379999998</v>
      </c>
      <c r="BC1080" s="36">
        <v>185.03749120000001</v>
      </c>
      <c r="BD1080" s="36">
        <v>112978.52499999999</v>
      </c>
      <c r="BE1080" s="36" t="s">
        <v>50</v>
      </c>
      <c r="BF1080" s="36">
        <v>104711.8</v>
      </c>
      <c r="BG1080" s="36">
        <v>126756.4</v>
      </c>
      <c r="BH1080" s="36">
        <v>587.15859004999993</v>
      </c>
      <c r="BI1080" s="36">
        <v>78.034860106146809</v>
      </c>
      <c r="BJ1080" s="36">
        <v>531.97961129999999</v>
      </c>
      <c r="BK1080" s="36">
        <v>642.33756879999999</v>
      </c>
      <c r="BL1080" s="36">
        <v>201.415708</v>
      </c>
      <c r="BM1080" s="36">
        <v>23.162296326046878</v>
      </c>
      <c r="BN1080" s="36">
        <v>185.03749120000001</v>
      </c>
      <c r="BO1080" s="36">
        <v>217.79392480000001</v>
      </c>
      <c r="BP1080" s="36">
        <v>96445.083333333328</v>
      </c>
      <c r="BQ1080" s="36">
        <v>4610.9648814176271</v>
      </c>
      <c r="BR1080" s="36">
        <v>93689.5</v>
      </c>
      <c r="BS1080" s="36">
        <v>104711.8</v>
      </c>
      <c r="BT1080" s="36">
        <v>642.02238130000001</v>
      </c>
      <c r="BU1080" s="36">
        <v>155.6239777751035</v>
      </c>
      <c r="BV1080" s="36">
        <v>531.97961129999999</v>
      </c>
      <c r="BW1080" s="36">
        <v>752.06515130000003</v>
      </c>
      <c r="BX1080" s="36">
        <v>185.03749120000001</v>
      </c>
      <c r="BY1080" s="36">
        <v>0</v>
      </c>
      <c r="BZ1080" s="36">
        <v>185.03749120000001</v>
      </c>
      <c r="CA1080" s="36">
        <v>185.03749120000001</v>
      </c>
      <c r="CB1080" s="36">
        <v>105745.15</v>
      </c>
      <c r="CC1080" s="36">
        <v>9903.4576065129895</v>
      </c>
      <c r="CD1080" s="36">
        <v>93689.5</v>
      </c>
      <c r="CE1080" s="36">
        <v>121245.2</v>
      </c>
      <c r="CF1080" s="36"/>
      <c r="CG1080" s="40">
        <v>25.89</v>
      </c>
      <c r="CH1080" s="40">
        <v>58.795000000000002</v>
      </c>
      <c r="CI1080" s="40"/>
      <c r="CL1080" s="5" t="str">
        <f t="shared" si="2271"/>
        <v>0.666_0.5_2</v>
      </c>
      <c r="CM1080" s="95" t="str">
        <f t="shared" si="2272"/>
        <v>1T</v>
      </c>
      <c r="CN1080" s="96">
        <f t="shared" si="2259"/>
        <v>60</v>
      </c>
      <c r="CO1080" s="96" t="str">
        <f t="shared" si="2267"/>
        <v>0.666_1_2</v>
      </c>
      <c r="CP1080" s="95" t="str">
        <f t="shared" si="2275"/>
        <v>1U</v>
      </c>
      <c r="CQ1080" s="5">
        <f t="shared" si="2268"/>
        <v>52</v>
      </c>
      <c r="CV1080" s="87"/>
      <c r="CW1080" s="87"/>
      <c r="CX1080" s="87"/>
      <c r="CY1080" s="87"/>
      <c r="CZ1080" s="87"/>
    </row>
    <row r="1081" spans="1:104" s="5" customFormat="1">
      <c r="A1081" s="13" t="s">
        <v>511</v>
      </c>
      <c r="B1081" s="13">
        <v>4</v>
      </c>
      <c r="C1081" s="13">
        <v>5</v>
      </c>
      <c r="D1081" s="13" t="s">
        <v>107</v>
      </c>
      <c r="E1081" s="35" t="s">
        <v>474</v>
      </c>
      <c r="F1081" s="13" t="s">
        <v>36</v>
      </c>
      <c r="G1081" s="36">
        <v>1053842521</v>
      </c>
      <c r="H1081" s="13"/>
      <c r="I1081" s="37">
        <v>23</v>
      </c>
      <c r="J1081" s="37" t="s">
        <v>38</v>
      </c>
      <c r="K1081" s="38">
        <v>43538</v>
      </c>
      <c r="L1081" s="39">
        <v>0.47916666666666669</v>
      </c>
      <c r="M1081" s="37" t="s">
        <v>230</v>
      </c>
      <c r="N1081" s="37" t="s">
        <v>190</v>
      </c>
      <c r="O1081" s="37" t="s">
        <v>190</v>
      </c>
      <c r="P1081" s="37" t="s">
        <v>190</v>
      </c>
      <c r="Q1081" s="37">
        <v>2</v>
      </c>
      <c r="R1081" s="13" t="s">
        <v>43</v>
      </c>
      <c r="S1081" s="13" t="s">
        <v>63</v>
      </c>
      <c r="T1081" s="13" t="s">
        <v>42</v>
      </c>
      <c r="U1081" s="13" t="s">
        <v>45</v>
      </c>
      <c r="V1081" s="13" t="s">
        <v>42</v>
      </c>
      <c r="W1081" s="13" t="s">
        <v>46</v>
      </c>
      <c r="X1081" s="13" t="s">
        <v>88</v>
      </c>
      <c r="Y1081" s="13" t="s">
        <v>41</v>
      </c>
      <c r="Z1081" s="13" t="s">
        <v>42</v>
      </c>
      <c r="AA1081" s="13"/>
      <c r="AB1081" s="13">
        <v>-1</v>
      </c>
      <c r="AC1081" s="72">
        <f t="shared" si="2260"/>
        <v>0.5</v>
      </c>
      <c r="AD1081" s="13">
        <v>0</v>
      </c>
      <c r="AE1081" s="72">
        <f t="shared" ref="AE1081" si="2379">VALUE(IF(AD1081=-2,0%,IF(AD1081=-1,50%,IF(AD1081=0,100%,IF(AD1081=1,50%,IF(AD1081=2,0%))))))</f>
        <v>1</v>
      </c>
      <c r="AF1081" s="13" t="s">
        <v>42</v>
      </c>
      <c r="AG1081" s="13">
        <v>1</v>
      </c>
      <c r="AH1081" s="13" t="s">
        <v>42</v>
      </c>
      <c r="AI1081" s="13">
        <f t="shared" si="2323"/>
        <v>1</v>
      </c>
      <c r="AJ1081" s="70">
        <f t="shared" si="2262"/>
        <v>0.66599999999999993</v>
      </c>
      <c r="AK1081" s="59">
        <f t="shared" si="2263"/>
        <v>-3</v>
      </c>
      <c r="AL1081" s="70">
        <f t="shared" ref="AL1081" si="2380">VALUE(IF(AK1081=-3,0%,IF(AK1081=-2,33.3%,IF(AK1081=-1,66.6%,IF(AK1081=0,100%,IF(AK1081=1,66.6%,IF(AK1081=2,33.3%,IF(AK1081=3,0%))))))))</f>
        <v>0</v>
      </c>
      <c r="AM1081" s="13" t="s">
        <v>41</v>
      </c>
      <c r="AN1081" s="13" t="s">
        <v>42</v>
      </c>
      <c r="AO1081" s="13"/>
      <c r="AP1081" s="13">
        <v>101.31965006729475</v>
      </c>
      <c r="AQ1081" s="13">
        <v>117.34261838440112</v>
      </c>
      <c r="AR1081" s="13">
        <v>125.13020833333333</v>
      </c>
      <c r="AS1081" s="13">
        <v>148.05555555555554</v>
      </c>
      <c r="AT1081" s="36">
        <v>382.35388645</v>
      </c>
      <c r="AU1081" s="36" t="str">
        <f t="shared" si="2265"/>
        <v>3</v>
      </c>
      <c r="AV1081" s="36">
        <v>91.013251410216171</v>
      </c>
      <c r="AW1081" s="36">
        <v>317.99779920000003</v>
      </c>
      <c r="AX1081" s="36">
        <v>446.70997369999998</v>
      </c>
      <c r="AY1081" s="36">
        <v>144.25155680000003</v>
      </c>
      <c r="AZ1081" s="36" t="str">
        <f t="shared" si="2266"/>
        <v>2</v>
      </c>
      <c r="BA1081" s="36">
        <v>0</v>
      </c>
      <c r="BB1081" s="36">
        <v>144.25155680000003</v>
      </c>
      <c r="BC1081" s="36">
        <v>144.25155680000003</v>
      </c>
      <c r="BD1081" s="36">
        <v>79222.725000000006</v>
      </c>
      <c r="BE1081" s="36" t="s">
        <v>50</v>
      </c>
      <c r="BF1081" s="36">
        <v>38578</v>
      </c>
      <c r="BG1081" s="36">
        <v>176356.7</v>
      </c>
      <c r="BH1081" s="36">
        <v>476.59552969999999</v>
      </c>
      <c r="BI1081" s="36">
        <v>42.264558614260636</v>
      </c>
      <c r="BJ1081" s="36">
        <v>446.70997369999998</v>
      </c>
      <c r="BK1081" s="36">
        <v>506.48108569999999</v>
      </c>
      <c r="BL1081" s="36">
        <v>148.33801350000002</v>
      </c>
      <c r="BM1081" s="36">
        <v>5.7791224871903815</v>
      </c>
      <c r="BN1081" s="36">
        <v>144.25155680000003</v>
      </c>
      <c r="BO1081" s="36">
        <v>152.4244702</v>
      </c>
      <c r="BP1081" s="36">
        <v>120326.71666666667</v>
      </c>
      <c r="BQ1081" s="36">
        <v>29040.477945613515</v>
      </c>
      <c r="BR1081" s="36">
        <v>93689.5</v>
      </c>
      <c r="BS1081" s="36">
        <v>176356.7</v>
      </c>
      <c r="BT1081" s="36">
        <v>489.34479249999998</v>
      </c>
      <c r="BU1081" s="36">
        <v>60.294738976279412</v>
      </c>
      <c r="BV1081" s="36">
        <v>446.70997369999998</v>
      </c>
      <c r="BW1081" s="36">
        <v>531.97961129999999</v>
      </c>
      <c r="BX1081" s="36">
        <v>164.64452400000002</v>
      </c>
      <c r="BY1081" s="36">
        <v>28.840010791269588</v>
      </c>
      <c r="BZ1081" s="36">
        <v>144.25155680000003</v>
      </c>
      <c r="CA1081" s="36">
        <v>185.03749120000001</v>
      </c>
      <c r="CB1081" s="36">
        <v>125723.04999999999</v>
      </c>
      <c r="CC1081" s="36">
        <v>23914.284793291819</v>
      </c>
      <c r="CD1081" s="36">
        <v>93689.5</v>
      </c>
      <c r="CE1081" s="36">
        <v>176356.7</v>
      </c>
      <c r="CF1081" s="36"/>
      <c r="CG1081" s="40">
        <v>25.452999999999999</v>
      </c>
      <c r="CH1081" s="40">
        <v>58.944000000000003</v>
      </c>
      <c r="CI1081" s="40"/>
      <c r="CL1081" s="5" t="str">
        <f t="shared" si="2271"/>
        <v>0.666_0.5_2</v>
      </c>
      <c r="CM1081" s="95" t="str">
        <f t="shared" si="2272"/>
        <v>1T</v>
      </c>
      <c r="CN1081" s="96">
        <f t="shared" si="2259"/>
        <v>60</v>
      </c>
      <c r="CO1081" s="96" t="str">
        <f t="shared" si="2267"/>
        <v>0_1_2</v>
      </c>
      <c r="CP1081" s="95" t="str">
        <f t="shared" si="2275"/>
        <v>1O</v>
      </c>
      <c r="CQ1081" s="5">
        <f t="shared" si="2268"/>
        <v>19</v>
      </c>
      <c r="CV1081" s="87"/>
      <c r="CW1081" s="87"/>
      <c r="CX1081" s="87"/>
      <c r="CY1081" s="87"/>
      <c r="CZ1081" s="87"/>
    </row>
    <row r="1082" spans="1:104" s="5" customFormat="1">
      <c r="A1082" s="13" t="s">
        <v>511</v>
      </c>
      <c r="B1082" s="13">
        <v>4</v>
      </c>
      <c r="C1082" s="13">
        <v>5</v>
      </c>
      <c r="D1082" s="13" t="s">
        <v>107</v>
      </c>
      <c r="E1082" s="35" t="s">
        <v>474</v>
      </c>
      <c r="F1082" s="13" t="s">
        <v>36</v>
      </c>
      <c r="G1082" s="36">
        <v>1053842521</v>
      </c>
      <c r="H1082" s="13"/>
      <c r="I1082" s="37">
        <v>23</v>
      </c>
      <c r="J1082" s="37" t="s">
        <v>38</v>
      </c>
      <c r="K1082" s="38">
        <v>43538</v>
      </c>
      <c r="L1082" s="39">
        <v>0.48958333333333331</v>
      </c>
      <c r="M1082" s="37" t="s">
        <v>230</v>
      </c>
      <c r="N1082" s="37" t="s">
        <v>190</v>
      </c>
      <c r="O1082" s="37" t="s">
        <v>190</v>
      </c>
      <c r="P1082" s="37" t="s">
        <v>190</v>
      </c>
      <c r="Q1082" s="37">
        <v>3</v>
      </c>
      <c r="R1082" s="13" t="s">
        <v>43</v>
      </c>
      <c r="S1082" s="13" t="s">
        <v>44</v>
      </c>
      <c r="T1082" s="13" t="s">
        <v>41</v>
      </c>
      <c r="U1082" s="13" t="s">
        <v>45</v>
      </c>
      <c r="V1082" s="13" t="s">
        <v>42</v>
      </c>
      <c r="W1082" s="13" t="s">
        <v>81</v>
      </c>
      <c r="X1082" s="13" t="s">
        <v>53</v>
      </c>
      <c r="Y1082" s="13" t="s">
        <v>41</v>
      </c>
      <c r="Z1082" s="13" t="s">
        <v>42</v>
      </c>
      <c r="AA1082" s="13"/>
      <c r="AB1082" s="13">
        <v>-1</v>
      </c>
      <c r="AC1082" s="72">
        <f t="shared" si="2260"/>
        <v>0.5</v>
      </c>
      <c r="AD1082" s="13">
        <v>1</v>
      </c>
      <c r="AE1082" s="72">
        <f t="shared" ref="AE1082" si="2381">VALUE(IF(AD1082=-2,0%,IF(AD1082=-1,50%,IF(AD1082=0,100%,IF(AD1082=1,50%,IF(AD1082=2,0%))))))</f>
        <v>0.5</v>
      </c>
      <c r="AF1082" s="13" t="s">
        <v>41</v>
      </c>
      <c r="AG1082" s="13">
        <v>1</v>
      </c>
      <c r="AH1082" s="13" t="s">
        <v>42</v>
      </c>
      <c r="AI1082" s="13">
        <f t="shared" si="2323"/>
        <v>2</v>
      </c>
      <c r="AJ1082" s="70">
        <f t="shared" si="2262"/>
        <v>0.33299999999999996</v>
      </c>
      <c r="AK1082" s="59">
        <f t="shared" si="2263"/>
        <v>-2</v>
      </c>
      <c r="AL1082" s="70">
        <f t="shared" ref="AL1082" si="2382">VALUE(IF(AK1082=-3,0%,IF(AK1082=-2,33.3%,IF(AK1082=-1,66.6%,IF(AK1082=0,100%,IF(AK1082=1,66.6%,IF(AK1082=2,33.3%,IF(AK1082=3,0%))))))))</f>
        <v>0.33299999999999996</v>
      </c>
      <c r="AM1082" s="13" t="s">
        <v>41</v>
      </c>
      <c r="AN1082" s="13" t="s">
        <v>42</v>
      </c>
      <c r="AO1082" s="13"/>
      <c r="AP1082" s="13">
        <v>101.31965006729475</v>
      </c>
      <c r="AQ1082" s="13">
        <v>117.34261838440112</v>
      </c>
      <c r="AR1082" s="13">
        <v>125.13020833333333</v>
      </c>
      <c r="AS1082" s="13">
        <v>148.05555555555554</v>
      </c>
      <c r="AT1082" s="36">
        <v>361.01146125000002</v>
      </c>
      <c r="AU1082" s="36" t="str">
        <f t="shared" si="2265"/>
        <v>3</v>
      </c>
      <c r="AV1082" s="36">
        <v>12.091803780544312</v>
      </c>
      <c r="AW1082" s="36">
        <v>352.46126479999998</v>
      </c>
      <c r="AX1082" s="36">
        <v>369.56165770000001</v>
      </c>
      <c r="AY1082" s="36">
        <v>144.25155680000003</v>
      </c>
      <c r="AZ1082" s="36" t="str">
        <f t="shared" si="2266"/>
        <v>2</v>
      </c>
      <c r="BA1082" s="36">
        <v>0</v>
      </c>
      <c r="BB1082" s="36">
        <v>144.25155680000003</v>
      </c>
      <c r="BC1082" s="36">
        <v>144.25155680000003</v>
      </c>
      <c r="BD1082" s="36">
        <v>83356.125</v>
      </c>
      <c r="BE1082" s="36" t="s">
        <v>50</v>
      </c>
      <c r="BF1082" s="36">
        <v>74400.5</v>
      </c>
      <c r="BG1082" s="36">
        <v>88178.4</v>
      </c>
      <c r="BH1082" s="36">
        <v>274.84728604999998</v>
      </c>
      <c r="BI1082" s="36">
        <v>109.76274137798727</v>
      </c>
      <c r="BJ1082" s="36">
        <v>197.23330730000001</v>
      </c>
      <c r="BK1082" s="36">
        <v>352.46126479999998</v>
      </c>
      <c r="BL1082" s="36">
        <v>140.16634830000004</v>
      </c>
      <c r="BM1082" s="36">
        <v>5.7773572658218582</v>
      </c>
      <c r="BN1082" s="36">
        <v>136.08113980000002</v>
      </c>
      <c r="BO1082" s="36">
        <v>144.25155680000003</v>
      </c>
      <c r="BP1082" s="36">
        <v>63378.19999999999</v>
      </c>
      <c r="BQ1082" s="36">
        <v>15877.446596603668</v>
      </c>
      <c r="BR1082" s="36">
        <v>35822.5</v>
      </c>
      <c r="BS1082" s="36">
        <v>74400.5</v>
      </c>
      <c r="BT1082" s="36">
        <v>399.58561924999998</v>
      </c>
      <c r="BU1082" s="36">
        <v>66.643901181266955</v>
      </c>
      <c r="BV1082" s="36">
        <v>352.46126479999998</v>
      </c>
      <c r="BW1082" s="36">
        <v>446.70997369999998</v>
      </c>
      <c r="BX1082" s="36">
        <v>144.25155680000003</v>
      </c>
      <c r="BY1082" s="36">
        <v>0</v>
      </c>
      <c r="BZ1082" s="36">
        <v>144.25155680000003</v>
      </c>
      <c r="CA1082" s="36">
        <v>144.25155680000003</v>
      </c>
      <c r="CB1082" s="36">
        <v>59847.618750000009</v>
      </c>
      <c r="CC1082" s="36">
        <v>34140.089721503231</v>
      </c>
      <c r="CD1082" s="36">
        <v>35822.5</v>
      </c>
      <c r="CE1082" s="36">
        <v>176356.7</v>
      </c>
      <c r="CF1082" s="36"/>
      <c r="CG1082" s="40">
        <v>24.919</v>
      </c>
      <c r="CH1082" s="40">
        <v>60.466999999999999</v>
      </c>
      <c r="CI1082" s="40"/>
      <c r="CL1082" s="5" t="str">
        <f t="shared" si="2271"/>
        <v>0.333_0.5_2</v>
      </c>
      <c r="CM1082" s="95" t="str">
        <f t="shared" si="2272"/>
        <v>1Q</v>
      </c>
      <c r="CN1082" s="96">
        <f t="shared" si="2259"/>
        <v>32</v>
      </c>
      <c r="CO1082" s="96" t="str">
        <f t="shared" si="2267"/>
        <v>0.333_0.5_2</v>
      </c>
      <c r="CP1082" s="95" t="str">
        <f t="shared" si="2275"/>
        <v>1Q</v>
      </c>
      <c r="CQ1082" s="5">
        <f t="shared" si="2268"/>
        <v>31</v>
      </c>
      <c r="CV1082" s="87"/>
      <c r="CW1082" s="87"/>
      <c r="CX1082" s="87"/>
      <c r="CY1082" s="87"/>
      <c r="CZ1082" s="87"/>
    </row>
    <row r="1083" spans="1:104" s="5" customFormat="1">
      <c r="A1083" s="13" t="s">
        <v>511</v>
      </c>
      <c r="B1083" s="13">
        <v>4</v>
      </c>
      <c r="C1083" s="13">
        <v>5</v>
      </c>
      <c r="D1083" s="13" t="s">
        <v>107</v>
      </c>
      <c r="E1083" s="35" t="s">
        <v>474</v>
      </c>
      <c r="F1083" s="13" t="s">
        <v>36</v>
      </c>
      <c r="G1083" s="36">
        <v>1053842521</v>
      </c>
      <c r="H1083" s="13"/>
      <c r="I1083" s="37">
        <v>23</v>
      </c>
      <c r="J1083" s="37" t="s">
        <v>38</v>
      </c>
      <c r="K1083" s="38">
        <v>43538</v>
      </c>
      <c r="L1083" s="39">
        <v>0.5</v>
      </c>
      <c r="M1083" s="37" t="s">
        <v>230</v>
      </c>
      <c r="N1083" s="37" t="s">
        <v>190</v>
      </c>
      <c r="O1083" s="37" t="s">
        <v>190</v>
      </c>
      <c r="P1083" s="37" t="s">
        <v>190</v>
      </c>
      <c r="Q1083" s="37">
        <v>4</v>
      </c>
      <c r="R1083" s="13" t="s">
        <v>43</v>
      </c>
      <c r="S1083" s="13" t="s">
        <v>56</v>
      </c>
      <c r="T1083" s="13" t="s">
        <v>41</v>
      </c>
      <c r="U1083" s="13" t="s">
        <v>52</v>
      </c>
      <c r="V1083" s="13" t="s">
        <v>42</v>
      </c>
      <c r="W1083" s="13" t="s">
        <v>66</v>
      </c>
      <c r="X1083" s="13" t="s">
        <v>53</v>
      </c>
      <c r="Y1083" s="13" t="s">
        <v>42</v>
      </c>
      <c r="Z1083" s="13" t="s">
        <v>42</v>
      </c>
      <c r="AA1083" s="13"/>
      <c r="AB1083" s="13">
        <v>-1</v>
      </c>
      <c r="AC1083" s="72">
        <f t="shared" si="2260"/>
        <v>0.5</v>
      </c>
      <c r="AD1083" s="13">
        <v>2</v>
      </c>
      <c r="AE1083" s="72">
        <f t="shared" ref="AE1083" si="2383">VALUE(IF(AD1083=-2,0%,IF(AD1083=-1,50%,IF(AD1083=0,100%,IF(AD1083=1,50%,IF(AD1083=2,0%))))))</f>
        <v>0</v>
      </c>
      <c r="AF1083" s="13" t="s">
        <v>41</v>
      </c>
      <c r="AG1083" s="13">
        <v>0</v>
      </c>
      <c r="AH1083" s="13" t="s">
        <v>42</v>
      </c>
      <c r="AI1083" s="13">
        <f t="shared" si="2323"/>
        <v>0</v>
      </c>
      <c r="AJ1083" s="70">
        <f t="shared" si="2262"/>
        <v>1</v>
      </c>
      <c r="AK1083" s="59">
        <f t="shared" si="2263"/>
        <v>-2</v>
      </c>
      <c r="AL1083" s="70">
        <f t="shared" ref="AL1083" si="2384">VALUE(IF(AK1083=-3,0%,IF(AK1083=-2,33.3%,IF(AK1083=-1,66.6%,IF(AK1083=0,100%,IF(AK1083=1,66.6%,IF(AK1083=2,33.3%,IF(AK1083=3,0%))))))))</f>
        <v>0.33299999999999996</v>
      </c>
      <c r="AM1083" s="13" t="s">
        <v>42</v>
      </c>
      <c r="AN1083" s="13" t="s">
        <v>42</v>
      </c>
      <c r="AO1083" s="13"/>
      <c r="AP1083" s="13">
        <v>101.31965006729475</v>
      </c>
      <c r="AQ1083" s="13">
        <v>117.34261838440112</v>
      </c>
      <c r="AR1083" s="13">
        <v>125.13020833333333</v>
      </c>
      <c r="AS1083" s="13">
        <v>148.05555555555554</v>
      </c>
      <c r="AT1083" s="36">
        <v>455.20826409999995</v>
      </c>
      <c r="AU1083" s="36" t="str">
        <f t="shared" si="2265"/>
        <v>3</v>
      </c>
      <c r="AV1083" s="36">
        <v>72.510719687856508</v>
      </c>
      <c r="AW1083" s="36">
        <v>403.93544249999997</v>
      </c>
      <c r="AX1083" s="36">
        <v>506.48108569999999</v>
      </c>
      <c r="AY1083" s="36">
        <v>136.08238800000001</v>
      </c>
      <c r="AZ1083" s="36" t="str">
        <f t="shared" si="2266"/>
        <v>2</v>
      </c>
      <c r="BA1083" s="36">
        <v>11.552949310275164</v>
      </c>
      <c r="BB1083" s="36">
        <v>127.9132192</v>
      </c>
      <c r="BC1083" s="36">
        <v>144.25155680000003</v>
      </c>
      <c r="BD1083" s="36">
        <v>88867.25</v>
      </c>
      <c r="BE1083" s="36" t="s">
        <v>50</v>
      </c>
      <c r="BF1083" s="36">
        <v>60622.6</v>
      </c>
      <c r="BG1083" s="36">
        <v>126756.4</v>
      </c>
      <c r="BH1083" s="36">
        <v>480.87823424999999</v>
      </c>
      <c r="BI1083" s="36">
        <v>36.207899756013667</v>
      </c>
      <c r="BJ1083" s="36">
        <v>455.27538279999999</v>
      </c>
      <c r="BK1083" s="36">
        <v>506.48108569999999</v>
      </c>
      <c r="BL1083" s="36">
        <v>131.99717950000002</v>
      </c>
      <c r="BM1083" s="36">
        <v>5.7755920444533055</v>
      </c>
      <c r="BN1083" s="36">
        <v>127.9132192</v>
      </c>
      <c r="BO1083" s="36">
        <v>136.08113980000002</v>
      </c>
      <c r="BP1083" s="36">
        <v>116652.61666666668</v>
      </c>
      <c r="BQ1083" s="36">
        <v>27537.339683303904</v>
      </c>
      <c r="BR1083" s="36">
        <v>88178.4</v>
      </c>
      <c r="BS1083" s="36">
        <v>165334.39999999999</v>
      </c>
      <c r="BT1083" s="36">
        <v>429.47117524999999</v>
      </c>
      <c r="BU1083" s="36">
        <v>108.90845979552756</v>
      </c>
      <c r="BV1083" s="36">
        <v>352.46126479999998</v>
      </c>
      <c r="BW1083" s="36">
        <v>506.48108569999999</v>
      </c>
      <c r="BX1083" s="36">
        <v>136.08238800000001</v>
      </c>
      <c r="BY1083" s="36">
        <v>11.552949310275164</v>
      </c>
      <c r="BZ1083" s="36">
        <v>127.9132192</v>
      </c>
      <c r="CA1083" s="36">
        <v>144.25155680000003</v>
      </c>
      <c r="CB1083" s="36">
        <v>104195.1375</v>
      </c>
      <c r="CC1083" s="36">
        <v>24548.191094223188</v>
      </c>
      <c r="CD1083" s="36">
        <v>74400.5</v>
      </c>
      <c r="CE1083" s="36">
        <v>165334.39999999999</v>
      </c>
      <c r="CF1083" s="36"/>
      <c r="CG1083" s="40">
        <v>24.870999999999999</v>
      </c>
      <c r="CH1083" s="40">
        <v>62.545000000000002</v>
      </c>
      <c r="CI1083" s="40"/>
      <c r="CL1083" s="5" t="str">
        <f t="shared" si="2271"/>
        <v>1_0.5_2</v>
      </c>
      <c r="CM1083" s="95" t="str">
        <f t="shared" si="2272"/>
        <v>1W</v>
      </c>
      <c r="CN1083" s="96">
        <f t="shared" si="2259"/>
        <v>91</v>
      </c>
      <c r="CO1083" s="96" t="str">
        <f t="shared" si="2267"/>
        <v>0.333_0_2</v>
      </c>
      <c r="CP1083" s="95" t="str">
        <f t="shared" si="2275"/>
        <v>1P</v>
      </c>
      <c r="CQ1083" s="5">
        <f t="shared" si="2268"/>
        <v>16</v>
      </c>
      <c r="CV1083" s="87"/>
      <c r="CW1083" s="87"/>
      <c r="CX1083" s="87"/>
      <c r="CY1083" s="87"/>
      <c r="CZ1083" s="87"/>
    </row>
    <row r="1084" spans="1:104" s="5" customFormat="1">
      <c r="A1084" s="13" t="s">
        <v>511</v>
      </c>
      <c r="B1084" s="13">
        <v>4</v>
      </c>
      <c r="C1084" s="13">
        <v>6</v>
      </c>
      <c r="D1084" s="13" t="s">
        <v>73</v>
      </c>
      <c r="E1084" s="35" t="s">
        <v>475</v>
      </c>
      <c r="F1084" s="13" t="s">
        <v>36</v>
      </c>
      <c r="G1084" s="36">
        <v>1060656534</v>
      </c>
      <c r="H1084" s="13"/>
      <c r="I1084" s="37">
        <v>20</v>
      </c>
      <c r="J1084" s="37" t="s">
        <v>70</v>
      </c>
      <c r="K1084" s="38">
        <v>43538</v>
      </c>
      <c r="L1084" s="39">
        <v>0.45833333333333331</v>
      </c>
      <c r="M1084" s="37" t="s">
        <v>39</v>
      </c>
      <c r="N1084" s="37" t="s">
        <v>190</v>
      </c>
      <c r="O1084" s="37" t="s">
        <v>190</v>
      </c>
      <c r="P1084" s="37" t="s">
        <v>190</v>
      </c>
      <c r="Q1084" s="37">
        <v>1</v>
      </c>
      <c r="R1084" s="13" t="s">
        <v>55</v>
      </c>
      <c r="S1084" s="13" t="s">
        <v>63</v>
      </c>
      <c r="T1084" s="13" t="s">
        <v>42</v>
      </c>
      <c r="U1084" s="13" t="s">
        <v>52</v>
      </c>
      <c r="V1084" s="13" t="s">
        <v>42</v>
      </c>
      <c r="W1084" s="13" t="s">
        <v>46</v>
      </c>
      <c r="X1084" s="13" t="s">
        <v>53</v>
      </c>
      <c r="Y1084" s="13" t="s">
        <v>42</v>
      </c>
      <c r="Z1084" s="13" t="s">
        <v>41</v>
      </c>
      <c r="AA1084" s="13"/>
      <c r="AB1084" s="13">
        <v>0</v>
      </c>
      <c r="AC1084" s="72">
        <f t="shared" si="2260"/>
        <v>1</v>
      </c>
      <c r="AD1084" s="13">
        <v>0</v>
      </c>
      <c r="AE1084" s="72">
        <f t="shared" ref="AE1084" si="2385">VALUE(IF(AD1084=-2,0%,IF(AD1084=-1,50%,IF(AD1084=0,100%,IF(AD1084=1,50%,IF(AD1084=2,0%))))))</f>
        <v>1</v>
      </c>
      <c r="AF1084" s="13" t="s">
        <v>42</v>
      </c>
      <c r="AG1084" s="13">
        <v>0</v>
      </c>
      <c r="AH1084" s="13" t="s">
        <v>42</v>
      </c>
      <c r="AI1084" s="13">
        <f t="shared" si="2323"/>
        <v>1</v>
      </c>
      <c r="AJ1084" s="70">
        <f t="shared" si="2262"/>
        <v>0.66599999999999993</v>
      </c>
      <c r="AK1084" s="59">
        <f t="shared" si="2263"/>
        <v>-2</v>
      </c>
      <c r="AL1084" s="70">
        <f t="shared" ref="AL1084" si="2386">VALUE(IF(AK1084=-3,0%,IF(AK1084=-2,33.3%,IF(AK1084=-1,66.6%,IF(AK1084=0,100%,IF(AK1084=1,66.6%,IF(AK1084=2,33.3%,IF(AK1084=3,0%))))))))</f>
        <v>0.33299999999999996</v>
      </c>
      <c r="AM1084" s="13" t="s">
        <v>42</v>
      </c>
      <c r="AN1084" s="13" t="s">
        <v>41</v>
      </c>
      <c r="AO1084" s="13"/>
      <c r="AP1084" s="13">
        <v>101.31965006729475</v>
      </c>
      <c r="AQ1084" s="13">
        <v>117.34261838440112</v>
      </c>
      <c r="AR1084" s="13">
        <v>125.13020833333333</v>
      </c>
      <c r="AS1084" s="13">
        <v>148.05555555555554</v>
      </c>
      <c r="AT1084" s="36">
        <v>409.95</v>
      </c>
      <c r="AU1084" s="36" t="str">
        <f t="shared" si="2265"/>
        <v>3</v>
      </c>
      <c r="AV1084" s="36">
        <v>5.5861435713737091</v>
      </c>
      <c r="AW1084" s="36">
        <v>406</v>
      </c>
      <c r="AX1084" s="36">
        <v>413.9</v>
      </c>
      <c r="AY1084" s="36">
        <v>349.24281119999995</v>
      </c>
      <c r="AZ1084" s="36" t="str">
        <f t="shared" si="2266"/>
        <v>3</v>
      </c>
      <c r="BA1084" s="36">
        <v>0</v>
      </c>
      <c r="BB1084" s="36">
        <v>349.24281119999995</v>
      </c>
      <c r="BC1084" s="36">
        <v>349.24281119999995</v>
      </c>
      <c r="BD1084" s="36">
        <v>112978.52499999999</v>
      </c>
      <c r="BE1084" s="36" t="s">
        <v>50</v>
      </c>
      <c r="BF1084" s="36">
        <v>104711.8</v>
      </c>
      <c r="BG1084" s="36">
        <v>126756.4</v>
      </c>
      <c r="BH1084" s="36">
        <v>429.65</v>
      </c>
      <c r="BI1084" s="36">
        <v>33.446150750123707</v>
      </c>
      <c r="BJ1084" s="36">
        <v>406</v>
      </c>
      <c r="BK1084" s="36">
        <v>453.3</v>
      </c>
      <c r="BL1084" s="36">
        <v>349.24281119999995</v>
      </c>
      <c r="BM1084" s="36">
        <v>0</v>
      </c>
      <c r="BN1084" s="36">
        <v>349.24281119999995</v>
      </c>
      <c r="BO1084" s="36">
        <v>349.24281119999995</v>
      </c>
      <c r="BP1084" s="36">
        <v>96445.083333333328</v>
      </c>
      <c r="BQ1084" s="36">
        <v>4610.9648814176271</v>
      </c>
      <c r="BR1084" s="36">
        <v>93689.5</v>
      </c>
      <c r="BS1084" s="36">
        <v>104711.8</v>
      </c>
      <c r="BT1084" s="36">
        <v>406</v>
      </c>
      <c r="BU1084" s="36">
        <v>0</v>
      </c>
      <c r="BV1084" s="36">
        <v>406</v>
      </c>
      <c r="BW1084" s="36">
        <v>406</v>
      </c>
      <c r="BX1084" s="36">
        <v>384.67344419999995</v>
      </c>
      <c r="BY1084" s="36">
        <v>50.106481712063783</v>
      </c>
      <c r="BZ1084" s="36">
        <v>349.24281119999995</v>
      </c>
      <c r="CA1084" s="36">
        <v>420.10407720000001</v>
      </c>
      <c r="CB1084" s="36">
        <v>105745.15</v>
      </c>
      <c r="CC1084" s="36">
        <v>9903.4576065129895</v>
      </c>
      <c r="CD1084" s="36">
        <v>93689.5</v>
      </c>
      <c r="CE1084" s="36">
        <v>121245.2</v>
      </c>
      <c r="CF1084" s="36"/>
      <c r="CG1084" s="40">
        <v>25.89</v>
      </c>
      <c r="CH1084" s="40">
        <v>58.795000000000002</v>
      </c>
      <c r="CI1084" s="40"/>
      <c r="CL1084" s="5" t="str">
        <f t="shared" si="2271"/>
        <v>0.666_1_3</v>
      </c>
      <c r="CM1084" s="95" t="str">
        <f t="shared" si="2272"/>
        <v>2G</v>
      </c>
      <c r="CN1084" s="96">
        <f t="shared" si="2259"/>
        <v>22</v>
      </c>
      <c r="CO1084" s="96" t="str">
        <f t="shared" si="2267"/>
        <v>0.333_1_3</v>
      </c>
      <c r="CP1084" s="95" t="str">
        <f t="shared" si="2275"/>
        <v>2D</v>
      </c>
      <c r="CQ1084" s="5">
        <f t="shared" si="2268"/>
        <v>13</v>
      </c>
      <c r="CV1084" s="87"/>
      <c r="CW1084" s="87"/>
      <c r="CX1084" s="87"/>
      <c r="CY1084" s="87"/>
      <c r="CZ1084" s="87"/>
    </row>
    <row r="1085" spans="1:104" s="5" customFormat="1">
      <c r="A1085" s="13" t="s">
        <v>511</v>
      </c>
      <c r="B1085" s="13">
        <v>4</v>
      </c>
      <c r="C1085" s="13">
        <v>6</v>
      </c>
      <c r="D1085" s="13" t="s">
        <v>73</v>
      </c>
      <c r="E1085" s="35" t="s">
        <v>475</v>
      </c>
      <c r="F1085" s="13" t="s">
        <v>36</v>
      </c>
      <c r="G1085" s="36">
        <v>1060656534</v>
      </c>
      <c r="H1085" s="13"/>
      <c r="I1085" s="37">
        <v>20</v>
      </c>
      <c r="J1085" s="37" t="s">
        <v>70</v>
      </c>
      <c r="K1085" s="38">
        <v>43538</v>
      </c>
      <c r="L1085" s="39">
        <v>0.47916666666666669</v>
      </c>
      <c r="M1085" s="37" t="s">
        <v>39</v>
      </c>
      <c r="N1085" s="37" t="s">
        <v>190</v>
      </c>
      <c r="O1085" s="37" t="s">
        <v>190</v>
      </c>
      <c r="P1085" s="37" t="s">
        <v>190</v>
      </c>
      <c r="Q1085" s="37">
        <v>2</v>
      </c>
      <c r="R1085" s="13" t="s">
        <v>55</v>
      </c>
      <c r="S1085" s="13" t="s">
        <v>63</v>
      </c>
      <c r="T1085" s="13" t="s">
        <v>42</v>
      </c>
      <c r="U1085" s="13" t="s">
        <v>52</v>
      </c>
      <c r="V1085" s="13" t="s">
        <v>42</v>
      </c>
      <c r="W1085" s="13" t="s">
        <v>66</v>
      </c>
      <c r="X1085" s="13" t="s">
        <v>76</v>
      </c>
      <c r="Y1085" s="13" t="s">
        <v>41</v>
      </c>
      <c r="Z1085" s="13" t="s">
        <v>41</v>
      </c>
      <c r="AA1085" s="13"/>
      <c r="AB1085" s="13">
        <v>0</v>
      </c>
      <c r="AC1085" s="72">
        <f t="shared" si="2260"/>
        <v>1</v>
      </c>
      <c r="AD1085" s="13">
        <v>0</v>
      </c>
      <c r="AE1085" s="72">
        <f t="shared" ref="AE1085" si="2387">VALUE(IF(AD1085=-2,0%,IF(AD1085=-1,50%,IF(AD1085=0,100%,IF(AD1085=1,50%,IF(AD1085=2,0%))))))</f>
        <v>1</v>
      </c>
      <c r="AF1085" s="13" t="s">
        <v>42</v>
      </c>
      <c r="AG1085" s="13">
        <v>0</v>
      </c>
      <c r="AH1085" s="13" t="s">
        <v>42</v>
      </c>
      <c r="AI1085" s="13">
        <f t="shared" ref="AI1085:AI1116" si="2388">VALUE(IF(W1085="Muy Fría",-3, IF(W1085="Fría",-2, IF(W1085="Ligeramente Fría",-1, IF(W1085="Agradable",0, IF(W1085="Ligeramente caliente",1, IF(W1085="Caliente",2, IF(W1085="Muy Caliente",3))))))))</f>
        <v>0</v>
      </c>
      <c r="AJ1085" s="70">
        <f t="shared" si="2262"/>
        <v>1</v>
      </c>
      <c r="AK1085" s="59">
        <f t="shared" si="2263"/>
        <v>0</v>
      </c>
      <c r="AL1085" s="70">
        <f t="shared" ref="AL1085" si="2389">VALUE(IF(AK1085=-3,0%,IF(AK1085=-2,33.3%,IF(AK1085=-1,66.6%,IF(AK1085=0,100%,IF(AK1085=1,66.6%,IF(AK1085=2,33.3%,IF(AK1085=3,0%))))))))</f>
        <v>1</v>
      </c>
      <c r="AM1085" s="13" t="s">
        <v>41</v>
      </c>
      <c r="AN1085" s="13" t="s">
        <v>41</v>
      </c>
      <c r="AO1085" s="13"/>
      <c r="AP1085" s="13">
        <v>101.31965006729475</v>
      </c>
      <c r="AQ1085" s="13">
        <v>117.34261838440112</v>
      </c>
      <c r="AR1085" s="13">
        <v>125.13020833333333</v>
      </c>
      <c r="AS1085" s="13">
        <v>148.05555555555554</v>
      </c>
      <c r="AT1085" s="36">
        <v>303.54999999999995</v>
      </c>
      <c r="AU1085" s="36" t="str">
        <f t="shared" si="2265"/>
        <v>3</v>
      </c>
      <c r="AV1085" s="36">
        <v>111.51073939311863</v>
      </c>
      <c r="AW1085" s="36">
        <v>224.7</v>
      </c>
      <c r="AX1085" s="36">
        <v>382.4</v>
      </c>
      <c r="AY1085" s="36">
        <v>250.6590722</v>
      </c>
      <c r="AZ1085" s="36" t="str">
        <f t="shared" si="2266"/>
        <v>2</v>
      </c>
      <c r="BA1085" s="36">
        <v>76.346190471277296</v>
      </c>
      <c r="BB1085" s="36">
        <v>196.67416320000001</v>
      </c>
      <c r="BC1085" s="36">
        <v>304.64398119999998</v>
      </c>
      <c r="BD1085" s="36">
        <v>79222.725000000006</v>
      </c>
      <c r="BE1085" s="36" t="s">
        <v>50</v>
      </c>
      <c r="BF1085" s="36">
        <v>38578</v>
      </c>
      <c r="BG1085" s="36">
        <v>176356.7</v>
      </c>
      <c r="BH1085" s="36">
        <v>394.2</v>
      </c>
      <c r="BI1085" s="36">
        <v>16.687720036002538</v>
      </c>
      <c r="BJ1085" s="36">
        <v>382.4</v>
      </c>
      <c r="BK1085" s="36">
        <v>406</v>
      </c>
      <c r="BL1085" s="36">
        <v>318.01404200000002</v>
      </c>
      <c r="BM1085" s="36">
        <v>18.908121313112879</v>
      </c>
      <c r="BN1085" s="36">
        <v>304.64398119999998</v>
      </c>
      <c r="BO1085" s="36">
        <v>331.38410279999999</v>
      </c>
      <c r="BP1085" s="36">
        <v>120326.71666666667</v>
      </c>
      <c r="BQ1085" s="36">
        <v>29040.477945613515</v>
      </c>
      <c r="BR1085" s="36">
        <v>93689.5</v>
      </c>
      <c r="BS1085" s="36">
        <v>176356.7</v>
      </c>
      <c r="BT1085" s="36">
        <v>394.2</v>
      </c>
      <c r="BU1085" s="36">
        <v>16.687720036002538</v>
      </c>
      <c r="BV1085" s="36">
        <v>382.4</v>
      </c>
      <c r="BW1085" s="36">
        <v>406</v>
      </c>
      <c r="BX1085" s="36">
        <v>326.94339619999994</v>
      </c>
      <c r="BY1085" s="36">
        <v>31.536135125986007</v>
      </c>
      <c r="BZ1085" s="36">
        <v>304.64398119999998</v>
      </c>
      <c r="CA1085" s="36">
        <v>349.24281119999995</v>
      </c>
      <c r="CB1085" s="36">
        <v>125723.04999999999</v>
      </c>
      <c r="CC1085" s="36">
        <v>23914.284793291819</v>
      </c>
      <c r="CD1085" s="36">
        <v>93689.5</v>
      </c>
      <c r="CE1085" s="36">
        <v>176356.7</v>
      </c>
      <c r="CF1085" s="36"/>
      <c r="CG1085" s="40">
        <v>25.452999999999999</v>
      </c>
      <c r="CH1085" s="40">
        <v>58.944000000000003</v>
      </c>
      <c r="CI1085" s="40"/>
      <c r="CL1085" s="5" t="str">
        <f t="shared" si="2271"/>
        <v>1_1_2</v>
      </c>
      <c r="CM1085" s="95" t="str">
        <f t="shared" si="2272"/>
        <v>1X</v>
      </c>
      <c r="CN1085" s="96">
        <f t="shared" si="2259"/>
        <v>146</v>
      </c>
      <c r="CO1085" s="96" t="str">
        <f t="shared" si="2267"/>
        <v>1_1_2</v>
      </c>
      <c r="CP1085" s="95" t="str">
        <f t="shared" si="2275"/>
        <v>1X</v>
      </c>
      <c r="CQ1085" s="5">
        <f t="shared" si="2268"/>
        <v>93</v>
      </c>
      <c r="CV1085" s="87"/>
      <c r="CW1085" s="87"/>
      <c r="CX1085" s="87"/>
      <c r="CY1085" s="87"/>
      <c r="CZ1085" s="87"/>
    </row>
    <row r="1086" spans="1:104" s="5" customFormat="1">
      <c r="A1086" s="13" t="s">
        <v>511</v>
      </c>
      <c r="B1086" s="13">
        <v>4</v>
      </c>
      <c r="C1086" s="13">
        <v>6</v>
      </c>
      <c r="D1086" s="13" t="s">
        <v>73</v>
      </c>
      <c r="E1086" s="35" t="s">
        <v>475</v>
      </c>
      <c r="F1086" s="13" t="s">
        <v>36</v>
      </c>
      <c r="G1086" s="36">
        <v>1060656534</v>
      </c>
      <c r="H1086" s="13"/>
      <c r="I1086" s="37">
        <v>20</v>
      </c>
      <c r="J1086" s="37" t="s">
        <v>70</v>
      </c>
      <c r="K1086" s="38">
        <v>43538</v>
      </c>
      <c r="L1086" s="39">
        <v>0.48958333333333331</v>
      </c>
      <c r="M1086" s="37" t="s">
        <v>39</v>
      </c>
      <c r="N1086" s="37" t="s">
        <v>190</v>
      </c>
      <c r="O1086" s="37" t="s">
        <v>190</v>
      </c>
      <c r="P1086" s="37" t="s">
        <v>190</v>
      </c>
      <c r="Q1086" s="37">
        <v>3</v>
      </c>
      <c r="R1086" s="13" t="s">
        <v>55</v>
      </c>
      <c r="S1086" s="13" t="s">
        <v>63</v>
      </c>
      <c r="T1086" s="13" t="s">
        <v>42</v>
      </c>
      <c r="U1086" s="13" t="s">
        <v>52</v>
      </c>
      <c r="V1086" s="13" t="s">
        <v>42</v>
      </c>
      <c r="W1086" s="13" t="s">
        <v>66</v>
      </c>
      <c r="X1086" s="13" t="s">
        <v>47</v>
      </c>
      <c r="Y1086" s="13" t="s">
        <v>41</v>
      </c>
      <c r="Z1086" s="13" t="s">
        <v>41</v>
      </c>
      <c r="AA1086" s="13"/>
      <c r="AB1086" s="13">
        <v>0</v>
      </c>
      <c r="AC1086" s="72">
        <f t="shared" si="2260"/>
        <v>1</v>
      </c>
      <c r="AD1086" s="13">
        <v>0</v>
      </c>
      <c r="AE1086" s="72">
        <f t="shared" ref="AE1086" si="2390">VALUE(IF(AD1086=-2,0%,IF(AD1086=-1,50%,IF(AD1086=0,100%,IF(AD1086=1,50%,IF(AD1086=2,0%))))))</f>
        <v>1</v>
      </c>
      <c r="AF1086" s="13" t="s">
        <v>42</v>
      </c>
      <c r="AG1086" s="13">
        <v>0</v>
      </c>
      <c r="AH1086" s="13" t="s">
        <v>42</v>
      </c>
      <c r="AI1086" s="13">
        <f t="shared" si="2388"/>
        <v>0</v>
      </c>
      <c r="AJ1086" s="70">
        <f t="shared" si="2262"/>
        <v>1</v>
      </c>
      <c r="AK1086" s="59">
        <f t="shared" si="2263"/>
        <v>-1</v>
      </c>
      <c r="AL1086" s="70">
        <f t="shared" ref="AL1086" si="2391">VALUE(IF(AK1086=-3,0%,IF(AK1086=-2,33.3%,IF(AK1086=-1,66.6%,IF(AK1086=0,100%,IF(AK1086=1,66.6%,IF(AK1086=2,33.3%,IF(AK1086=3,0%))))))))</f>
        <v>0.66599999999999993</v>
      </c>
      <c r="AM1086" s="13" t="s">
        <v>41</v>
      </c>
      <c r="AN1086" s="13" t="s">
        <v>41</v>
      </c>
      <c r="AO1086" s="13"/>
      <c r="AP1086" s="13">
        <v>101.31965006729475</v>
      </c>
      <c r="AQ1086" s="13">
        <v>117.34261838440112</v>
      </c>
      <c r="AR1086" s="13">
        <v>125.13020833333333</v>
      </c>
      <c r="AS1086" s="13">
        <v>148.05555555555554</v>
      </c>
      <c r="AT1086" s="36">
        <v>303.5</v>
      </c>
      <c r="AU1086" s="36" t="str">
        <f t="shared" si="2265"/>
        <v>3</v>
      </c>
      <c r="AV1086" s="36">
        <v>0</v>
      </c>
      <c r="AW1086" s="36">
        <v>303.5</v>
      </c>
      <c r="AX1086" s="36">
        <v>303.5</v>
      </c>
      <c r="AY1086" s="36">
        <v>223.72247449999998</v>
      </c>
      <c r="AZ1086" s="36" t="str">
        <f t="shared" si="2266"/>
        <v>2</v>
      </c>
      <c r="BA1086" s="36">
        <v>12.788336133371535</v>
      </c>
      <c r="BB1086" s="36">
        <v>214.67975530000001</v>
      </c>
      <c r="BC1086" s="36">
        <v>232.76519369999994</v>
      </c>
      <c r="BD1086" s="36">
        <v>83356.125</v>
      </c>
      <c r="BE1086" s="36" t="s">
        <v>50</v>
      </c>
      <c r="BF1086" s="36">
        <v>74400.5</v>
      </c>
      <c r="BG1086" s="36">
        <v>88178.4</v>
      </c>
      <c r="BH1086" s="36">
        <v>240.45</v>
      </c>
      <c r="BI1086" s="36">
        <v>89.166165107623783</v>
      </c>
      <c r="BJ1086" s="36">
        <v>177.4</v>
      </c>
      <c r="BK1086" s="36">
        <v>303.5</v>
      </c>
      <c r="BL1086" s="36">
        <v>169.31971730000001</v>
      </c>
      <c r="BM1086" s="36">
        <v>64.148780929358978</v>
      </c>
      <c r="BN1086" s="36">
        <v>123.95967930000002</v>
      </c>
      <c r="BO1086" s="36">
        <v>214.67975530000001</v>
      </c>
      <c r="BP1086" s="36">
        <v>63378.19999999999</v>
      </c>
      <c r="BQ1086" s="36">
        <v>15877.446596603668</v>
      </c>
      <c r="BR1086" s="36">
        <v>35822.5</v>
      </c>
      <c r="BS1086" s="36">
        <v>74400.5</v>
      </c>
      <c r="BT1086" s="36">
        <v>342.95</v>
      </c>
      <c r="BU1086" s="36">
        <v>55.790725035618429</v>
      </c>
      <c r="BV1086" s="36">
        <v>303.5</v>
      </c>
      <c r="BW1086" s="36">
        <v>382.4</v>
      </c>
      <c r="BX1086" s="36">
        <v>259.66186825</v>
      </c>
      <c r="BY1086" s="36">
        <v>63.61431419808855</v>
      </c>
      <c r="BZ1086" s="36">
        <v>214.67975530000001</v>
      </c>
      <c r="CA1086" s="36">
        <v>304.64398119999998</v>
      </c>
      <c r="CB1086" s="36">
        <v>59847.618750000009</v>
      </c>
      <c r="CC1086" s="36">
        <v>34140.089721503231</v>
      </c>
      <c r="CD1086" s="36">
        <v>35822.5</v>
      </c>
      <c r="CE1086" s="36">
        <v>176356.7</v>
      </c>
      <c r="CF1086" s="36"/>
      <c r="CG1086" s="40">
        <v>24.919</v>
      </c>
      <c r="CH1086" s="40">
        <v>60.466999999999999</v>
      </c>
      <c r="CI1086" s="40"/>
      <c r="CL1086" s="5" t="str">
        <f t="shared" si="2271"/>
        <v>1_1_2</v>
      </c>
      <c r="CM1086" s="95" t="str">
        <f t="shared" si="2272"/>
        <v>1X</v>
      </c>
      <c r="CN1086" s="96">
        <f t="shared" si="2259"/>
        <v>146</v>
      </c>
      <c r="CO1086" s="96" t="str">
        <f t="shared" si="2267"/>
        <v>0.666_1_2</v>
      </c>
      <c r="CP1086" s="95" t="str">
        <f t="shared" si="2275"/>
        <v>1U</v>
      </c>
      <c r="CQ1086" s="5">
        <f t="shared" si="2268"/>
        <v>52</v>
      </c>
      <c r="CV1086" s="87"/>
      <c r="CW1086" s="87"/>
      <c r="CX1086" s="87"/>
      <c r="CY1086" s="87"/>
      <c r="CZ1086" s="87"/>
    </row>
    <row r="1087" spans="1:104" s="5" customFormat="1">
      <c r="A1087" s="13" t="s">
        <v>511</v>
      </c>
      <c r="B1087" s="13">
        <v>4</v>
      </c>
      <c r="C1087" s="13">
        <v>6</v>
      </c>
      <c r="D1087" s="13" t="s">
        <v>73</v>
      </c>
      <c r="E1087" s="35" t="s">
        <v>475</v>
      </c>
      <c r="F1087" s="13" t="s">
        <v>36</v>
      </c>
      <c r="G1087" s="36">
        <v>1060656534</v>
      </c>
      <c r="H1087" s="13"/>
      <c r="I1087" s="37">
        <v>20</v>
      </c>
      <c r="J1087" s="37" t="s">
        <v>70</v>
      </c>
      <c r="K1087" s="38">
        <v>43538</v>
      </c>
      <c r="L1087" s="39">
        <v>0.5</v>
      </c>
      <c r="M1087" s="37" t="s">
        <v>39</v>
      </c>
      <c r="N1087" s="37" t="s">
        <v>190</v>
      </c>
      <c r="O1087" s="37" t="s">
        <v>190</v>
      </c>
      <c r="P1087" s="37" t="s">
        <v>190</v>
      </c>
      <c r="Q1087" s="37">
        <v>4</v>
      </c>
      <c r="R1087" s="13" t="s">
        <v>55</v>
      </c>
      <c r="S1087" s="13" t="s">
        <v>63</v>
      </c>
      <c r="T1087" s="13" t="s">
        <v>42</v>
      </c>
      <c r="U1087" s="13" t="s">
        <v>52</v>
      </c>
      <c r="V1087" s="13" t="s">
        <v>42</v>
      </c>
      <c r="W1087" s="13" t="s">
        <v>66</v>
      </c>
      <c r="X1087" s="13" t="s">
        <v>76</v>
      </c>
      <c r="Y1087" s="13" t="s">
        <v>41</v>
      </c>
      <c r="Z1087" s="13" t="s">
        <v>41</v>
      </c>
      <c r="AA1087" s="13"/>
      <c r="AB1087" s="13">
        <v>0</v>
      </c>
      <c r="AC1087" s="72">
        <f t="shared" si="2260"/>
        <v>1</v>
      </c>
      <c r="AD1087" s="13">
        <v>0</v>
      </c>
      <c r="AE1087" s="72">
        <f t="shared" ref="AE1087" si="2392">VALUE(IF(AD1087=-2,0%,IF(AD1087=-1,50%,IF(AD1087=0,100%,IF(AD1087=1,50%,IF(AD1087=2,0%))))))</f>
        <v>1</v>
      </c>
      <c r="AF1087" s="13" t="s">
        <v>42</v>
      </c>
      <c r="AG1087" s="13">
        <v>0</v>
      </c>
      <c r="AH1087" s="13" t="s">
        <v>42</v>
      </c>
      <c r="AI1087" s="13">
        <f t="shared" si="2388"/>
        <v>0</v>
      </c>
      <c r="AJ1087" s="70">
        <f t="shared" si="2262"/>
        <v>1</v>
      </c>
      <c r="AK1087" s="59">
        <f t="shared" si="2263"/>
        <v>0</v>
      </c>
      <c r="AL1087" s="70">
        <f t="shared" ref="AL1087" si="2393">VALUE(IF(AK1087=-3,0%,IF(AK1087=-2,33.3%,IF(AK1087=-1,66.6%,IF(AK1087=0,100%,IF(AK1087=1,66.6%,IF(AK1087=2,33.3%,IF(AK1087=3,0%))))))))</f>
        <v>1</v>
      </c>
      <c r="AM1087" s="13" t="s">
        <v>41</v>
      </c>
      <c r="AN1087" s="13" t="s">
        <v>41</v>
      </c>
      <c r="AO1087" s="13"/>
      <c r="AP1087" s="13">
        <v>101.31965006729475</v>
      </c>
      <c r="AQ1087" s="13">
        <v>117.34261838440112</v>
      </c>
      <c r="AR1087" s="13">
        <v>125.13020833333333</v>
      </c>
      <c r="AS1087" s="13">
        <v>148.05555555555554</v>
      </c>
      <c r="AT1087" s="36">
        <v>189.2</v>
      </c>
      <c r="AU1087" s="36" t="str">
        <f t="shared" si="2265"/>
        <v>2</v>
      </c>
      <c r="AV1087" s="36">
        <v>27.860007178750109</v>
      </c>
      <c r="AW1087" s="36">
        <v>169.5</v>
      </c>
      <c r="AX1087" s="36">
        <v>208.9</v>
      </c>
      <c r="AY1087" s="36">
        <v>210.20050320000001</v>
      </c>
      <c r="AZ1087" s="36" t="str">
        <f t="shared" si="2266"/>
        <v>2</v>
      </c>
      <c r="BA1087" s="36">
        <v>19.129133477269697</v>
      </c>
      <c r="BB1087" s="36">
        <v>196.67416320000001</v>
      </c>
      <c r="BC1087" s="36">
        <v>223.72684320000002</v>
      </c>
      <c r="BD1087" s="36">
        <v>88867.25</v>
      </c>
      <c r="BE1087" s="36" t="s">
        <v>50</v>
      </c>
      <c r="BF1087" s="36">
        <v>60622.6</v>
      </c>
      <c r="BG1087" s="36">
        <v>126756.4</v>
      </c>
      <c r="BH1087" s="36">
        <v>272</v>
      </c>
      <c r="BI1087" s="36">
        <v>89.236875785742299</v>
      </c>
      <c r="BJ1087" s="36">
        <v>208.9</v>
      </c>
      <c r="BK1087" s="36">
        <v>335.1</v>
      </c>
      <c r="BL1087" s="36">
        <v>237.27126285000003</v>
      </c>
      <c r="BM1087" s="36">
        <v>19.15470196350266</v>
      </c>
      <c r="BN1087" s="36">
        <v>223.72684320000002</v>
      </c>
      <c r="BO1087" s="36">
        <v>250.81568250000004</v>
      </c>
      <c r="BP1087" s="36">
        <v>116652.61666666668</v>
      </c>
      <c r="BQ1087" s="36">
        <v>27537.339683303904</v>
      </c>
      <c r="BR1087" s="36">
        <v>88178.4</v>
      </c>
      <c r="BS1087" s="36">
        <v>165334.39999999999</v>
      </c>
      <c r="BT1087" s="36">
        <v>256.2</v>
      </c>
      <c r="BU1087" s="36">
        <v>66.892301500247513</v>
      </c>
      <c r="BV1087" s="36">
        <v>208.9</v>
      </c>
      <c r="BW1087" s="36">
        <v>303.5</v>
      </c>
      <c r="BX1087" s="36">
        <v>219.20329925000001</v>
      </c>
      <c r="BY1087" s="36">
        <v>6.3972572040807671</v>
      </c>
      <c r="BZ1087" s="36">
        <v>214.67975530000001</v>
      </c>
      <c r="CA1087" s="36">
        <v>223.72684320000002</v>
      </c>
      <c r="CB1087" s="36">
        <v>104195.1375</v>
      </c>
      <c r="CC1087" s="36">
        <v>24548.191094223188</v>
      </c>
      <c r="CD1087" s="36">
        <v>74400.5</v>
      </c>
      <c r="CE1087" s="36">
        <v>165334.39999999999</v>
      </c>
      <c r="CF1087" s="36"/>
      <c r="CG1087" s="40">
        <v>24.870999999999999</v>
      </c>
      <c r="CH1087" s="40">
        <v>62.545000000000002</v>
      </c>
      <c r="CI1087" s="40"/>
      <c r="CL1087" s="5" t="str">
        <f t="shared" si="2271"/>
        <v>1_1_2</v>
      </c>
      <c r="CM1087" s="95" t="str">
        <f t="shared" si="2272"/>
        <v>1X</v>
      </c>
      <c r="CN1087" s="96">
        <f t="shared" si="2259"/>
        <v>146</v>
      </c>
      <c r="CO1087" s="96" t="str">
        <f t="shared" si="2267"/>
        <v>1_1_2</v>
      </c>
      <c r="CP1087" s="95" t="str">
        <f t="shared" si="2275"/>
        <v>1X</v>
      </c>
      <c r="CQ1087" s="5">
        <f t="shared" si="2268"/>
        <v>93</v>
      </c>
      <c r="CV1087" s="87"/>
      <c r="CW1087" s="87"/>
      <c r="CX1087" s="87"/>
      <c r="CY1087" s="87"/>
      <c r="CZ1087" s="87"/>
    </row>
    <row r="1088" spans="1:104" s="5" customFormat="1">
      <c r="A1088" s="13" t="s">
        <v>511</v>
      </c>
      <c r="B1088" s="13">
        <v>4</v>
      </c>
      <c r="C1088" s="13">
        <v>6</v>
      </c>
      <c r="D1088" s="13" t="s">
        <v>73</v>
      </c>
      <c r="E1088" s="35" t="s">
        <v>475</v>
      </c>
      <c r="F1088" s="13" t="s">
        <v>36</v>
      </c>
      <c r="G1088" s="36">
        <v>1060656534</v>
      </c>
      <c r="H1088" s="13"/>
      <c r="I1088" s="37">
        <v>20</v>
      </c>
      <c r="J1088" s="37" t="s">
        <v>70</v>
      </c>
      <c r="K1088" s="38">
        <v>43538</v>
      </c>
      <c r="L1088" s="39">
        <v>0.51041666666666663</v>
      </c>
      <c r="M1088" s="37" t="s">
        <v>39</v>
      </c>
      <c r="N1088" s="37" t="s">
        <v>190</v>
      </c>
      <c r="O1088" s="37" t="s">
        <v>190</v>
      </c>
      <c r="P1088" s="37" t="s">
        <v>190</v>
      </c>
      <c r="Q1088" s="37">
        <v>5</v>
      </c>
      <c r="R1088" s="13" t="s">
        <v>43</v>
      </c>
      <c r="S1088" s="13" t="s">
        <v>63</v>
      </c>
      <c r="T1088" s="13" t="s">
        <v>42</v>
      </c>
      <c r="U1088" s="13" t="s">
        <v>52</v>
      </c>
      <c r="V1088" s="13" t="s">
        <v>42</v>
      </c>
      <c r="W1088" s="13" t="s">
        <v>66</v>
      </c>
      <c r="X1088" s="13" t="s">
        <v>76</v>
      </c>
      <c r="Y1088" s="13" t="s">
        <v>41</v>
      </c>
      <c r="Z1088" s="13" t="s">
        <v>41</v>
      </c>
      <c r="AA1088" s="13"/>
      <c r="AB1088" s="13">
        <v>-1</v>
      </c>
      <c r="AC1088" s="72">
        <f t="shared" si="2260"/>
        <v>0.5</v>
      </c>
      <c r="AD1088" s="13">
        <v>0</v>
      </c>
      <c r="AE1088" s="72">
        <f t="shared" ref="AE1088" si="2394">VALUE(IF(AD1088=-2,0%,IF(AD1088=-1,50%,IF(AD1088=0,100%,IF(AD1088=1,50%,IF(AD1088=2,0%))))))</f>
        <v>1</v>
      </c>
      <c r="AF1088" s="13" t="s">
        <v>42</v>
      </c>
      <c r="AG1088" s="13">
        <v>0</v>
      </c>
      <c r="AH1088" s="13" t="s">
        <v>42</v>
      </c>
      <c r="AI1088" s="13">
        <f t="shared" si="2388"/>
        <v>0</v>
      </c>
      <c r="AJ1088" s="70">
        <f t="shared" si="2262"/>
        <v>1</v>
      </c>
      <c r="AK1088" s="59">
        <f t="shared" si="2263"/>
        <v>0</v>
      </c>
      <c r="AL1088" s="70">
        <f t="shared" ref="AL1088" si="2395">VALUE(IF(AK1088=-3,0%,IF(AK1088=-2,33.3%,IF(AK1088=-1,66.6%,IF(AK1088=0,100%,IF(AK1088=1,66.6%,IF(AK1088=2,33.3%,IF(AK1088=3,0%))))))))</f>
        <v>1</v>
      </c>
      <c r="AM1088" s="13" t="s">
        <v>41</v>
      </c>
      <c r="AN1088" s="13" t="s">
        <v>41</v>
      </c>
      <c r="AO1088" s="13"/>
      <c r="AP1088" s="13">
        <v>101.31965006729475</v>
      </c>
      <c r="AQ1088" s="13">
        <v>117.34261838440112</v>
      </c>
      <c r="AR1088" s="13">
        <v>125.13020833333333</v>
      </c>
      <c r="AS1088" s="13">
        <v>148.05555555555554</v>
      </c>
      <c r="AT1088" s="36">
        <v>94.600000000000009</v>
      </c>
      <c r="AU1088" s="36" t="str">
        <f t="shared" si="2265"/>
        <v>1</v>
      </c>
      <c r="AV1088" s="36">
        <v>72.40773439350248</v>
      </c>
      <c r="AW1088" s="36">
        <v>43.4</v>
      </c>
      <c r="AX1088" s="36">
        <v>145.80000000000001</v>
      </c>
      <c r="AY1088" s="36">
        <v>160.31150600000001</v>
      </c>
      <c r="AZ1088" s="36" t="str">
        <f t="shared" si="2266"/>
        <v>2</v>
      </c>
      <c r="BA1088" s="36">
        <v>25.749351136821396</v>
      </c>
      <c r="BB1088" s="36">
        <v>142.1039652</v>
      </c>
      <c r="BC1088" s="36">
        <v>178.51904680000001</v>
      </c>
      <c r="BD1088" s="36">
        <v>24283.499999999996</v>
      </c>
      <c r="BE1088" s="36" t="s">
        <v>50</v>
      </c>
      <c r="BF1088" s="36">
        <v>15155.7</v>
      </c>
      <c r="BG1088" s="36">
        <v>34444.699999999997</v>
      </c>
      <c r="BH1088" s="36">
        <v>130.1</v>
      </c>
      <c r="BI1088" s="36">
        <v>122.61231585774736</v>
      </c>
      <c r="BJ1088" s="36">
        <v>43.4</v>
      </c>
      <c r="BK1088" s="36">
        <v>216.8</v>
      </c>
      <c r="BL1088" s="36">
        <v>214.66736465000002</v>
      </c>
      <c r="BM1088" s="36">
        <v>51.121441360443399</v>
      </c>
      <c r="BN1088" s="36">
        <v>178.51904680000001</v>
      </c>
      <c r="BO1088" s="36">
        <v>250.81568250000004</v>
      </c>
      <c r="BP1088" s="36">
        <v>52126.283333333333</v>
      </c>
      <c r="BQ1088" s="36">
        <v>12458.600257078102</v>
      </c>
      <c r="BR1088" s="36">
        <v>34444.699999999997</v>
      </c>
      <c r="BS1088" s="36">
        <v>68889.3</v>
      </c>
      <c r="BT1088" s="36">
        <v>126.15</v>
      </c>
      <c r="BU1088" s="36">
        <v>117.02617228637358</v>
      </c>
      <c r="BV1088" s="36">
        <v>43.4</v>
      </c>
      <c r="BW1088" s="36">
        <v>208.9</v>
      </c>
      <c r="BX1088" s="36">
        <v>201.12294500000002</v>
      </c>
      <c r="BY1088" s="36">
        <v>31.966739396940838</v>
      </c>
      <c r="BZ1088" s="36">
        <v>178.51904680000001</v>
      </c>
      <c r="CA1088" s="36">
        <v>223.72684320000002</v>
      </c>
      <c r="CB1088" s="36">
        <v>62775.412500000006</v>
      </c>
      <c r="CC1088" s="36">
        <v>21632.968350794981</v>
      </c>
      <c r="CD1088" s="36">
        <v>34444.699999999997</v>
      </c>
      <c r="CE1088" s="36">
        <v>126756.4</v>
      </c>
      <c r="CF1088" s="36"/>
      <c r="CG1088" s="40">
        <v>24.170999999999999</v>
      </c>
      <c r="CH1088" s="40">
        <v>64.072999999999993</v>
      </c>
      <c r="CI1088" s="40"/>
      <c r="CL1088" s="5" t="str">
        <f t="shared" si="2271"/>
        <v>1_0.5_2</v>
      </c>
      <c r="CM1088" s="95" t="str">
        <f t="shared" si="2272"/>
        <v>1W</v>
      </c>
      <c r="CN1088" s="96">
        <f t="shared" si="2259"/>
        <v>91</v>
      </c>
      <c r="CO1088" s="96" t="str">
        <f t="shared" si="2267"/>
        <v>1_1_2</v>
      </c>
      <c r="CP1088" s="95" t="str">
        <f t="shared" si="2275"/>
        <v>1X</v>
      </c>
      <c r="CQ1088" s="5">
        <f t="shared" si="2268"/>
        <v>93</v>
      </c>
      <c r="CV1088" s="87"/>
      <c r="CW1088" s="87"/>
      <c r="CX1088" s="87"/>
      <c r="CY1088" s="87"/>
      <c r="CZ1088" s="87"/>
    </row>
    <row r="1089" spans="1:104" s="5" customFormat="1">
      <c r="A1089" s="13" t="s">
        <v>511</v>
      </c>
      <c r="B1089" s="13">
        <v>4</v>
      </c>
      <c r="C1089" s="13">
        <v>9</v>
      </c>
      <c r="D1089" s="13" t="s">
        <v>117</v>
      </c>
      <c r="E1089" s="35" t="s">
        <v>476</v>
      </c>
      <c r="F1089" s="13" t="s">
        <v>36</v>
      </c>
      <c r="G1089" s="36">
        <v>1053859366</v>
      </c>
      <c r="H1089" s="13"/>
      <c r="I1089" s="37">
        <v>21</v>
      </c>
      <c r="J1089" s="37" t="s">
        <v>38</v>
      </c>
      <c r="K1089" s="38">
        <v>43538</v>
      </c>
      <c r="L1089" s="39">
        <v>0.45833333333333331</v>
      </c>
      <c r="M1089" s="37" t="s">
        <v>93</v>
      </c>
      <c r="N1089" s="37" t="s">
        <v>190</v>
      </c>
      <c r="O1089" s="37"/>
      <c r="P1089" s="37"/>
      <c r="Q1089" s="37">
        <v>1</v>
      </c>
      <c r="R1089" s="13" t="s">
        <v>62</v>
      </c>
      <c r="S1089" s="13" t="s">
        <v>44</v>
      </c>
      <c r="T1089" s="13" t="s">
        <v>42</v>
      </c>
      <c r="U1089" s="13" t="s">
        <v>52</v>
      </c>
      <c r="V1089" s="13" t="s">
        <v>42</v>
      </c>
      <c r="W1089" s="13" t="s">
        <v>46</v>
      </c>
      <c r="X1089" s="13" t="s">
        <v>47</v>
      </c>
      <c r="Y1089" s="13" t="s">
        <v>42</v>
      </c>
      <c r="Z1089" s="13" t="s">
        <v>41</v>
      </c>
      <c r="AA1089" s="13"/>
      <c r="AB1089" s="13">
        <v>1</v>
      </c>
      <c r="AC1089" s="72">
        <f t="shared" si="2260"/>
        <v>0.5</v>
      </c>
      <c r="AD1089" s="13">
        <v>1</v>
      </c>
      <c r="AE1089" s="72">
        <f t="shared" ref="AE1089" si="2396">VALUE(IF(AD1089=-2,0%,IF(AD1089=-1,50%,IF(AD1089=0,100%,IF(AD1089=1,50%,IF(AD1089=2,0%))))))</f>
        <v>0.5</v>
      </c>
      <c r="AF1089" s="13" t="s">
        <v>42</v>
      </c>
      <c r="AG1089" s="13">
        <v>0</v>
      </c>
      <c r="AH1089" s="13" t="s">
        <v>42</v>
      </c>
      <c r="AI1089" s="13">
        <f t="shared" si="2388"/>
        <v>1</v>
      </c>
      <c r="AJ1089" s="70">
        <f t="shared" si="2262"/>
        <v>0.66599999999999993</v>
      </c>
      <c r="AK1089" s="59">
        <f t="shared" si="2263"/>
        <v>-1</v>
      </c>
      <c r="AL1089" s="70">
        <f t="shared" ref="AL1089" si="2397">VALUE(IF(AK1089=-3,0%,IF(AK1089=-2,33.3%,IF(AK1089=-1,66.6%,IF(AK1089=0,100%,IF(AK1089=1,66.6%,IF(AK1089=2,33.3%,IF(AK1089=3,0%))))))))</f>
        <v>0.66599999999999993</v>
      </c>
      <c r="AM1089" s="13" t="s">
        <v>42</v>
      </c>
      <c r="AN1089" s="13" t="s">
        <v>41</v>
      </c>
      <c r="AO1089" s="13"/>
      <c r="AP1089" s="13">
        <v>101.31965006729475</v>
      </c>
      <c r="AQ1089" s="13">
        <v>117.34261838440112</v>
      </c>
      <c r="AR1089" s="13">
        <v>125.13020833333333</v>
      </c>
      <c r="AS1089" s="13">
        <v>148.05555555555554</v>
      </c>
      <c r="AT1089" s="36">
        <v>333.76345027499997</v>
      </c>
      <c r="AU1089" s="36" t="str">
        <f t="shared" si="2265"/>
        <v>3</v>
      </c>
      <c r="AV1089" s="36">
        <v>5.7138243791415242</v>
      </c>
      <c r="AW1089" s="36">
        <v>329.72316631000001</v>
      </c>
      <c r="AX1089" s="36">
        <v>337.80373423999998</v>
      </c>
      <c r="AY1089" s="36">
        <v>394.00136099999997</v>
      </c>
      <c r="AZ1089" s="36" t="str">
        <f t="shared" si="2266"/>
        <v>3</v>
      </c>
      <c r="BA1089" s="36">
        <v>0</v>
      </c>
      <c r="BB1089" s="36">
        <v>394.00136099999997</v>
      </c>
      <c r="BC1089" s="36">
        <v>394.00136099999997</v>
      </c>
      <c r="BD1089" s="36">
        <v>112978.52499999999</v>
      </c>
      <c r="BE1089" s="36" t="s">
        <v>50</v>
      </c>
      <c r="BF1089" s="36">
        <v>104711.8</v>
      </c>
      <c r="BG1089" s="36">
        <v>126756.4</v>
      </c>
      <c r="BH1089" s="36">
        <v>305.52085603500001</v>
      </c>
      <c r="BI1089" s="36">
        <v>34.227235431666713</v>
      </c>
      <c r="BJ1089" s="36">
        <v>281.31854576000001</v>
      </c>
      <c r="BK1089" s="36">
        <v>329.72316631000001</v>
      </c>
      <c r="BL1089" s="36">
        <v>380.85781499999996</v>
      </c>
      <c r="BM1089" s="36">
        <v>18.587781010874625</v>
      </c>
      <c r="BN1089" s="36">
        <v>367.714269</v>
      </c>
      <c r="BO1089" s="36">
        <v>394.00136099999997</v>
      </c>
      <c r="BP1089" s="36">
        <v>96445.083333333328</v>
      </c>
      <c r="BQ1089" s="36">
        <v>4610.9648814176271</v>
      </c>
      <c r="BR1089" s="36">
        <v>93689.5</v>
      </c>
      <c r="BS1089" s="36">
        <v>104711.8</v>
      </c>
      <c r="BT1089" s="36">
        <v>305.52085603500001</v>
      </c>
      <c r="BU1089" s="36">
        <v>34.227235431666713</v>
      </c>
      <c r="BV1089" s="36">
        <v>281.31854576000001</v>
      </c>
      <c r="BW1089" s="36">
        <v>329.72316631000001</v>
      </c>
      <c r="BX1089" s="36">
        <v>394.00136099999997</v>
      </c>
      <c r="BY1089" s="36">
        <v>0</v>
      </c>
      <c r="BZ1089" s="36">
        <v>394.00136099999997</v>
      </c>
      <c r="CA1089" s="36">
        <v>394.00136099999997</v>
      </c>
      <c r="CB1089" s="36">
        <v>105745.15</v>
      </c>
      <c r="CC1089" s="36">
        <v>9903.4576065129895</v>
      </c>
      <c r="CD1089" s="36">
        <v>93689.5</v>
      </c>
      <c r="CE1089" s="36">
        <v>121245.2</v>
      </c>
      <c r="CF1089" s="36"/>
      <c r="CG1089" s="40">
        <v>25.89</v>
      </c>
      <c r="CH1089" s="40">
        <v>58.795000000000002</v>
      </c>
      <c r="CI1089" s="40"/>
      <c r="CL1089" s="5" t="str">
        <f t="shared" si="2271"/>
        <v>0.666_0.5_3</v>
      </c>
      <c r="CM1089" s="95" t="str">
        <f t="shared" si="2272"/>
        <v>2F</v>
      </c>
      <c r="CN1089" s="96">
        <f t="shared" si="2259"/>
        <v>21</v>
      </c>
      <c r="CO1089" s="96" t="str">
        <f t="shared" si="2267"/>
        <v>0.666_0.5_3</v>
      </c>
      <c r="CP1089" s="95" t="str">
        <f t="shared" si="2275"/>
        <v>2F</v>
      </c>
      <c r="CQ1089" s="5">
        <f t="shared" si="2268"/>
        <v>13</v>
      </c>
      <c r="CV1089" s="87"/>
      <c r="CW1089" s="87"/>
      <c r="CX1089" s="87"/>
      <c r="CY1089" s="87"/>
      <c r="CZ1089" s="87"/>
    </row>
    <row r="1090" spans="1:104" s="5" customFormat="1">
      <c r="A1090" s="13" t="s">
        <v>511</v>
      </c>
      <c r="B1090" s="13">
        <v>4</v>
      </c>
      <c r="C1090" s="13">
        <v>9</v>
      </c>
      <c r="D1090" s="13" t="s">
        <v>117</v>
      </c>
      <c r="E1090" s="35" t="s">
        <v>476</v>
      </c>
      <c r="F1090" s="13" t="s">
        <v>36</v>
      </c>
      <c r="G1090" s="36">
        <v>1053859366</v>
      </c>
      <c r="H1090" s="13"/>
      <c r="I1090" s="37">
        <v>21</v>
      </c>
      <c r="J1090" s="37" t="s">
        <v>38</v>
      </c>
      <c r="K1090" s="38">
        <v>43538</v>
      </c>
      <c r="L1090" s="39">
        <v>0.47916666666666669</v>
      </c>
      <c r="M1090" s="37" t="s">
        <v>93</v>
      </c>
      <c r="N1090" s="37" t="s">
        <v>190</v>
      </c>
      <c r="O1090" s="37"/>
      <c r="P1090" s="37"/>
      <c r="Q1090" s="37">
        <v>2</v>
      </c>
      <c r="R1090" s="13" t="s">
        <v>62</v>
      </c>
      <c r="S1090" s="13" t="s">
        <v>44</v>
      </c>
      <c r="T1090" s="13" t="s">
        <v>42</v>
      </c>
      <c r="U1090" s="13" t="s">
        <v>52</v>
      </c>
      <c r="V1090" s="13" t="s">
        <v>42</v>
      </c>
      <c r="W1090" s="13" t="s">
        <v>66</v>
      </c>
      <c r="X1090" s="13" t="s">
        <v>76</v>
      </c>
      <c r="Y1090" s="13" t="s">
        <v>41</v>
      </c>
      <c r="Z1090" s="13" t="s">
        <v>41</v>
      </c>
      <c r="AA1090" s="13"/>
      <c r="AB1090" s="13">
        <v>1</v>
      </c>
      <c r="AC1090" s="72">
        <f t="shared" si="2260"/>
        <v>0.5</v>
      </c>
      <c r="AD1090" s="13">
        <v>1</v>
      </c>
      <c r="AE1090" s="72">
        <f t="shared" ref="AE1090" si="2398">VALUE(IF(AD1090=-2,0%,IF(AD1090=-1,50%,IF(AD1090=0,100%,IF(AD1090=1,50%,IF(AD1090=2,0%))))))</f>
        <v>0.5</v>
      </c>
      <c r="AF1090" s="13" t="s">
        <v>42</v>
      </c>
      <c r="AG1090" s="13">
        <v>0</v>
      </c>
      <c r="AH1090" s="13" t="s">
        <v>42</v>
      </c>
      <c r="AI1090" s="13">
        <f t="shared" si="2388"/>
        <v>0</v>
      </c>
      <c r="AJ1090" s="70">
        <f t="shared" si="2262"/>
        <v>1</v>
      </c>
      <c r="AK1090" s="59">
        <f t="shared" si="2263"/>
        <v>0</v>
      </c>
      <c r="AL1090" s="70">
        <f t="shared" ref="AL1090" si="2399">VALUE(IF(AK1090=-3,0%,IF(AK1090=-2,33.3%,IF(AK1090=-1,66.6%,IF(AK1090=0,100%,IF(AK1090=1,66.6%,IF(AK1090=2,33.3%,IF(AK1090=3,0%))))))))</f>
        <v>1</v>
      </c>
      <c r="AM1090" s="13" t="s">
        <v>41</v>
      </c>
      <c r="AN1090" s="13" t="s">
        <v>41</v>
      </c>
      <c r="AO1090" s="13"/>
      <c r="AP1090" s="13">
        <v>101.31965006729475</v>
      </c>
      <c r="AQ1090" s="13">
        <v>117.34261838440112</v>
      </c>
      <c r="AR1090" s="13">
        <v>125.13020833333333</v>
      </c>
      <c r="AS1090" s="13">
        <v>148.05555555555554</v>
      </c>
      <c r="AT1090" s="36">
        <v>240.94025067999999</v>
      </c>
      <c r="AU1090" s="36" t="str">
        <f t="shared" si="2265"/>
        <v>2</v>
      </c>
      <c r="AV1090" s="36">
        <v>79.976265515519941</v>
      </c>
      <c r="AW1090" s="36">
        <v>184.38849099999999</v>
      </c>
      <c r="AX1090" s="36">
        <v>297.49201035999999</v>
      </c>
      <c r="AY1090" s="36">
        <v>268.81855100000001</v>
      </c>
      <c r="AZ1090" s="36" t="str">
        <f t="shared" si="2266"/>
        <v>2</v>
      </c>
      <c r="BA1090" s="36">
        <v>84.20011175694377</v>
      </c>
      <c r="BB1090" s="36">
        <v>209.28008100000002</v>
      </c>
      <c r="BC1090" s="36">
        <v>328.35702100000003</v>
      </c>
      <c r="BD1090" s="36">
        <v>79222.725000000006</v>
      </c>
      <c r="BE1090" s="36" t="s">
        <v>50</v>
      </c>
      <c r="BF1090" s="36">
        <v>38578</v>
      </c>
      <c r="BG1090" s="36">
        <v>176356.7</v>
      </c>
      <c r="BH1090" s="36">
        <v>305.57649589999994</v>
      </c>
      <c r="BI1090" s="36">
        <v>11.43318909547714</v>
      </c>
      <c r="BJ1090" s="36">
        <v>297.49201035999999</v>
      </c>
      <c r="BK1090" s="36">
        <v>313.66098143999994</v>
      </c>
      <c r="BL1090" s="36">
        <v>348.03564500000005</v>
      </c>
      <c r="BM1090" s="36">
        <v>27.829776949640664</v>
      </c>
      <c r="BN1090" s="36">
        <v>328.35702100000003</v>
      </c>
      <c r="BO1090" s="36">
        <v>367.714269</v>
      </c>
      <c r="BP1090" s="36">
        <v>120326.71666666667</v>
      </c>
      <c r="BQ1090" s="36">
        <v>29040.477945613515</v>
      </c>
      <c r="BR1090" s="36">
        <v>93689.5</v>
      </c>
      <c r="BS1090" s="36">
        <v>176356.7</v>
      </c>
      <c r="BT1090" s="36">
        <v>313.607588335</v>
      </c>
      <c r="BU1090" s="36">
        <v>22.790868937726152</v>
      </c>
      <c r="BV1090" s="36">
        <v>297.49201035999999</v>
      </c>
      <c r="BW1090" s="36">
        <v>329.72316631000001</v>
      </c>
      <c r="BX1090" s="36">
        <v>361.179191</v>
      </c>
      <c r="BY1090" s="36">
        <v>46.417557960515289</v>
      </c>
      <c r="BZ1090" s="36">
        <v>328.35702100000003</v>
      </c>
      <c r="CA1090" s="36">
        <v>394.00136099999997</v>
      </c>
      <c r="CB1090" s="36">
        <v>125723.04999999999</v>
      </c>
      <c r="CC1090" s="36">
        <v>23914.284793291819</v>
      </c>
      <c r="CD1090" s="36">
        <v>93689.5</v>
      </c>
      <c r="CE1090" s="36">
        <v>176356.7</v>
      </c>
      <c r="CF1090" s="36"/>
      <c r="CG1090" s="40">
        <v>25.452999999999999</v>
      </c>
      <c r="CH1090" s="40">
        <v>58.944000000000003</v>
      </c>
      <c r="CI1090" s="40"/>
      <c r="CL1090" s="5" t="str">
        <f t="shared" si="2271"/>
        <v>1_0.5_2</v>
      </c>
      <c r="CM1090" s="95" t="str">
        <f t="shared" si="2272"/>
        <v>1W</v>
      </c>
      <c r="CN1090" s="96">
        <f t="shared" ref="CN1090:CN1153" si="2400">VLOOKUP(CM1090,$CW$2:$CZ$61,2)</f>
        <v>91</v>
      </c>
      <c r="CO1090" s="96" t="str">
        <f t="shared" si="2267"/>
        <v>1_0.5_2</v>
      </c>
      <c r="CP1090" s="95" t="str">
        <f t="shared" si="2275"/>
        <v>1W</v>
      </c>
      <c r="CQ1090" s="5">
        <f t="shared" si="2268"/>
        <v>89</v>
      </c>
      <c r="CV1090" s="87"/>
      <c r="CW1090" s="87"/>
      <c r="CX1090" s="87"/>
      <c r="CY1090" s="87"/>
      <c r="CZ1090" s="87"/>
    </row>
    <row r="1091" spans="1:104" s="5" customFormat="1">
      <c r="A1091" s="13" t="s">
        <v>511</v>
      </c>
      <c r="B1091" s="13">
        <v>4</v>
      </c>
      <c r="C1091" s="13">
        <v>9</v>
      </c>
      <c r="D1091" s="13" t="s">
        <v>117</v>
      </c>
      <c r="E1091" s="35" t="s">
        <v>476</v>
      </c>
      <c r="F1091" s="13" t="s">
        <v>36</v>
      </c>
      <c r="G1091" s="36">
        <v>1053859366</v>
      </c>
      <c r="H1091" s="13"/>
      <c r="I1091" s="37">
        <v>21</v>
      </c>
      <c r="J1091" s="37" t="s">
        <v>38</v>
      </c>
      <c r="K1091" s="38">
        <v>43538</v>
      </c>
      <c r="L1091" s="39">
        <v>0.48958333333333331</v>
      </c>
      <c r="M1091" s="37" t="s">
        <v>93</v>
      </c>
      <c r="N1091" s="37" t="s">
        <v>190</v>
      </c>
      <c r="O1091" s="37"/>
      <c r="P1091" s="37"/>
      <c r="Q1091" s="37">
        <v>3</v>
      </c>
      <c r="R1091" s="13" t="s">
        <v>55</v>
      </c>
      <c r="S1091" s="13" t="s">
        <v>44</v>
      </c>
      <c r="T1091" s="13" t="s">
        <v>42</v>
      </c>
      <c r="U1091" s="13" t="s">
        <v>52</v>
      </c>
      <c r="V1091" s="13" t="s">
        <v>42</v>
      </c>
      <c r="W1091" s="13" t="s">
        <v>66</v>
      </c>
      <c r="X1091" s="13" t="s">
        <v>76</v>
      </c>
      <c r="Y1091" s="13" t="s">
        <v>41</v>
      </c>
      <c r="Z1091" s="13" t="s">
        <v>41</v>
      </c>
      <c r="AA1091" s="13"/>
      <c r="AB1091" s="13">
        <v>0</v>
      </c>
      <c r="AC1091" s="72">
        <f t="shared" ref="AC1091:AC1154" si="2401">VALUE(IF(AB1091=-2,0%,IF(AB1091=-1,50%,IF(AB1091=0,100%,IF(AB1091=1,50%,IF(AB1091=2,0%))))))</f>
        <v>1</v>
      </c>
      <c r="AD1091" s="13">
        <v>1</v>
      </c>
      <c r="AE1091" s="72">
        <f t="shared" ref="AE1091" si="2402">VALUE(IF(AD1091=-2,0%,IF(AD1091=-1,50%,IF(AD1091=0,100%,IF(AD1091=1,50%,IF(AD1091=2,0%))))))</f>
        <v>0.5</v>
      </c>
      <c r="AF1091" s="13" t="s">
        <v>42</v>
      </c>
      <c r="AG1091" s="13">
        <v>0</v>
      </c>
      <c r="AH1091" s="13" t="s">
        <v>42</v>
      </c>
      <c r="AI1091" s="13">
        <f t="shared" si="2388"/>
        <v>0</v>
      </c>
      <c r="AJ1091" s="70">
        <f t="shared" ref="AJ1091:AJ1154" si="2403">VALUE(IF(AI1091=-3,0%,IF(AI1091=-2,33.3%,IF(AI1091=-1,66.6%,IF(AI1091=0,100%,IF(AI1091=1,66.6%,IF(AI1091=2,33.3%,IF(AI1091=3,0%))))))))</f>
        <v>1</v>
      </c>
      <c r="AK1091" s="59">
        <f t="shared" ref="AK1091:AK1154" si="2404">VALUE(IF(X1091="Mucho más fría",-3, IF(X1091="Más Fría",-2, IF(X1091="Ligeramente más Fría",-1, IF(X1091="Igual a como está",0, IF(X1091="Ligeramente más caliente",1, IF(X1091="Más Caliente",2, IF(X1091="Mucho más caliente",3))))))))</f>
        <v>0</v>
      </c>
      <c r="AL1091" s="70">
        <f t="shared" ref="AL1091" si="2405">VALUE(IF(AK1091=-3,0%,IF(AK1091=-2,33.3%,IF(AK1091=-1,66.6%,IF(AK1091=0,100%,IF(AK1091=1,66.6%,IF(AK1091=2,33.3%,IF(AK1091=3,0%))))))))</f>
        <v>1</v>
      </c>
      <c r="AM1091" s="13" t="s">
        <v>41</v>
      </c>
      <c r="AN1091" s="13" t="s">
        <v>41</v>
      </c>
      <c r="AO1091" s="13"/>
      <c r="AP1091" s="13">
        <v>101.31965006729475</v>
      </c>
      <c r="AQ1091" s="13">
        <v>117.34261838440112</v>
      </c>
      <c r="AR1091" s="13">
        <v>125.13020833333333</v>
      </c>
      <c r="AS1091" s="13">
        <v>148.05555555555554</v>
      </c>
      <c r="AT1091" s="36">
        <v>220.78050658999996</v>
      </c>
      <c r="AU1091" s="36" t="str">
        <f t="shared" ref="AU1091:AU1154" si="2406">IF(AT1091&lt;=100,"1",IF(AT1091&lt;=300,"2", IF(AT1091&lt;=500,"3", IF(AT1091&lt;=1000,"4", IF(AT1091&gt;1000,"5")))))</f>
        <v>2</v>
      </c>
      <c r="AV1091" s="36">
        <v>17.102293064856962</v>
      </c>
      <c r="AW1091" s="36">
        <v>208.68735918999994</v>
      </c>
      <c r="AX1091" s="36">
        <v>232.87365398999998</v>
      </c>
      <c r="AY1091" s="36">
        <v>235.85986800000001</v>
      </c>
      <c r="AZ1091" s="36" t="str">
        <f t="shared" ref="AZ1091:AZ1154" si="2407">IF(AY1091&lt;=100,"1",IF(AY1091&lt;=300,"2", IF(AY1091&lt;=500,"3", IF(AY1091&lt;=1000,"4", IF(AY1091&gt;1000,"5")))))</f>
        <v>2</v>
      </c>
      <c r="BA1091" s="36">
        <v>18.781508469929857</v>
      </c>
      <c r="BB1091" s="36">
        <v>222.57933600000004</v>
      </c>
      <c r="BC1091" s="36">
        <v>249.1404</v>
      </c>
      <c r="BD1091" s="36">
        <v>83356.125</v>
      </c>
      <c r="BE1091" s="36" t="s">
        <v>50</v>
      </c>
      <c r="BF1091" s="36">
        <v>74400.5</v>
      </c>
      <c r="BG1091" s="36">
        <v>88178.4</v>
      </c>
      <c r="BH1091" s="36">
        <v>156.10599181499998</v>
      </c>
      <c r="BI1091" s="36">
        <v>74.361282869847059</v>
      </c>
      <c r="BJ1091" s="36">
        <v>103.52462444</v>
      </c>
      <c r="BK1091" s="36">
        <v>208.68735918999994</v>
      </c>
      <c r="BL1091" s="36">
        <v>175.98556800000003</v>
      </c>
      <c r="BM1091" s="36">
        <v>65.893538627665563</v>
      </c>
      <c r="BN1091" s="36">
        <v>129.39180000000002</v>
      </c>
      <c r="BO1091" s="36">
        <v>222.57933600000004</v>
      </c>
      <c r="BP1091" s="36">
        <v>63378.19999999999</v>
      </c>
      <c r="BQ1091" s="36">
        <v>15877.446596603668</v>
      </c>
      <c r="BR1091" s="36">
        <v>35822.5</v>
      </c>
      <c r="BS1091" s="36">
        <v>74400.5</v>
      </c>
      <c r="BT1091" s="36">
        <v>253.08968477499997</v>
      </c>
      <c r="BU1091" s="36">
        <v>62.794371043213005</v>
      </c>
      <c r="BV1091" s="36">
        <v>208.68735918999994</v>
      </c>
      <c r="BW1091" s="36">
        <v>297.49201035999999</v>
      </c>
      <c r="BX1091" s="36">
        <v>275.46817850000002</v>
      </c>
      <c r="BY1091" s="36">
        <v>74.796118361714719</v>
      </c>
      <c r="BZ1091" s="36">
        <v>222.57933600000004</v>
      </c>
      <c r="CA1091" s="36">
        <v>328.35702100000003</v>
      </c>
      <c r="CB1091" s="36">
        <v>59847.618750000009</v>
      </c>
      <c r="CC1091" s="36">
        <v>34140.089721503231</v>
      </c>
      <c r="CD1091" s="36">
        <v>35822.5</v>
      </c>
      <c r="CE1091" s="36">
        <v>176356.7</v>
      </c>
      <c r="CF1091" s="36"/>
      <c r="CG1091" s="40">
        <v>24.919</v>
      </c>
      <c r="CH1091" s="40">
        <v>60.466999999999999</v>
      </c>
      <c r="CI1091" s="40"/>
      <c r="CL1091" s="5" t="str">
        <f t="shared" si="2271"/>
        <v>1_1_2</v>
      </c>
      <c r="CM1091" s="95" t="str">
        <f t="shared" si="2272"/>
        <v>1X</v>
      </c>
      <c r="CN1091" s="96">
        <f t="shared" si="2400"/>
        <v>146</v>
      </c>
      <c r="CO1091" s="96" t="str">
        <f t="shared" ref="CO1091:CO1154" si="2408">AL1091&amp;"_"&amp;AE1091&amp;"_"&amp;AZ1091</f>
        <v>1_0.5_2</v>
      </c>
      <c r="CP1091" s="95" t="str">
        <f t="shared" si="2275"/>
        <v>1W</v>
      </c>
      <c r="CQ1091" s="5">
        <f t="shared" ref="CQ1091:CQ1154" si="2409">VLOOKUP(CP1091,$CW$2:$CZ$61,4)</f>
        <v>89</v>
      </c>
      <c r="CV1091" s="87"/>
      <c r="CW1091" s="87"/>
      <c r="CX1091" s="87"/>
      <c r="CY1091" s="87"/>
      <c r="CZ1091" s="87"/>
    </row>
    <row r="1092" spans="1:104" s="5" customFormat="1">
      <c r="A1092" s="13" t="s">
        <v>511</v>
      </c>
      <c r="B1092" s="13">
        <v>4</v>
      </c>
      <c r="C1092" s="13">
        <v>9</v>
      </c>
      <c r="D1092" s="13" t="s">
        <v>117</v>
      </c>
      <c r="E1092" s="35" t="s">
        <v>476</v>
      </c>
      <c r="F1092" s="13" t="s">
        <v>36</v>
      </c>
      <c r="G1092" s="36">
        <v>1053859366</v>
      </c>
      <c r="H1092" s="13"/>
      <c r="I1092" s="37">
        <v>21</v>
      </c>
      <c r="J1092" s="37" t="s">
        <v>38</v>
      </c>
      <c r="K1092" s="38">
        <v>43538</v>
      </c>
      <c r="L1092" s="39">
        <v>0.5</v>
      </c>
      <c r="M1092" s="37" t="s">
        <v>93</v>
      </c>
      <c r="N1092" s="37" t="s">
        <v>190</v>
      </c>
      <c r="O1092" s="37"/>
      <c r="P1092" s="37"/>
      <c r="Q1092" s="37">
        <v>4</v>
      </c>
      <c r="R1092" s="13" t="s">
        <v>55</v>
      </c>
      <c r="S1092" s="13" t="s">
        <v>44</v>
      </c>
      <c r="T1092" s="13" t="s">
        <v>42</v>
      </c>
      <c r="U1092" s="13" t="s">
        <v>52</v>
      </c>
      <c r="V1092" s="13" t="s">
        <v>42</v>
      </c>
      <c r="W1092" s="13" t="s">
        <v>66</v>
      </c>
      <c r="X1092" s="13" t="s">
        <v>76</v>
      </c>
      <c r="Y1092" s="13" t="s">
        <v>41</v>
      </c>
      <c r="Z1092" s="13" t="s">
        <v>41</v>
      </c>
      <c r="AA1092" s="13"/>
      <c r="AB1092" s="13">
        <v>0</v>
      </c>
      <c r="AC1092" s="72">
        <f t="shared" si="2401"/>
        <v>1</v>
      </c>
      <c r="AD1092" s="13">
        <v>1</v>
      </c>
      <c r="AE1092" s="72">
        <f t="shared" ref="AE1092" si="2410">VALUE(IF(AD1092=-2,0%,IF(AD1092=-1,50%,IF(AD1092=0,100%,IF(AD1092=1,50%,IF(AD1092=2,0%))))))</f>
        <v>0.5</v>
      </c>
      <c r="AF1092" s="13" t="s">
        <v>42</v>
      </c>
      <c r="AG1092" s="13">
        <v>0</v>
      </c>
      <c r="AH1092" s="13" t="s">
        <v>42</v>
      </c>
      <c r="AI1092" s="13">
        <f t="shared" si="2388"/>
        <v>0</v>
      </c>
      <c r="AJ1092" s="70">
        <f t="shared" si="2403"/>
        <v>1</v>
      </c>
      <c r="AK1092" s="59">
        <f t="shared" si="2404"/>
        <v>0</v>
      </c>
      <c r="AL1092" s="70">
        <f t="shared" ref="AL1092" si="2411">VALUE(IF(AK1092=-3,0%,IF(AK1092=-2,33.3%,IF(AK1092=-1,66.6%,IF(AK1092=0,100%,IF(AK1092=1,66.6%,IF(AK1092=2,33.3%,IF(AK1092=3,0%))))))))</f>
        <v>1</v>
      </c>
      <c r="AM1092" s="13" t="s">
        <v>41</v>
      </c>
      <c r="AN1092" s="13" t="s">
        <v>41</v>
      </c>
      <c r="AO1092" s="13"/>
      <c r="AP1092" s="13">
        <v>101.31965006729475</v>
      </c>
      <c r="AQ1092" s="13">
        <v>117.34261838440112</v>
      </c>
      <c r="AR1092" s="13">
        <v>125.13020833333333</v>
      </c>
      <c r="AS1092" s="13">
        <v>148.05555555555554</v>
      </c>
      <c r="AT1092" s="36">
        <v>172.25511494999998</v>
      </c>
      <c r="AU1092" s="36" t="str">
        <f t="shared" si="2406"/>
        <v>2</v>
      </c>
      <c r="AV1092" s="36">
        <v>85.727560041610957</v>
      </c>
      <c r="AW1092" s="36">
        <v>111.63657590999998</v>
      </c>
      <c r="AX1092" s="36">
        <v>232.87365398999998</v>
      </c>
      <c r="AY1092" s="36">
        <v>202.61173050000002</v>
      </c>
      <c r="AZ1092" s="36" t="str">
        <f t="shared" si="2407"/>
        <v>2</v>
      </c>
      <c r="BA1092" s="36">
        <v>28.238458506215633</v>
      </c>
      <c r="BB1092" s="36">
        <v>182.644125</v>
      </c>
      <c r="BC1092" s="36">
        <v>222.57933600000004</v>
      </c>
      <c r="BD1092" s="36">
        <v>88867.25</v>
      </c>
      <c r="BE1092" s="36" t="s">
        <v>50</v>
      </c>
      <c r="BF1092" s="36">
        <v>60622.6</v>
      </c>
      <c r="BG1092" s="36">
        <v>126756.4</v>
      </c>
      <c r="BH1092" s="36">
        <v>269.22535578999998</v>
      </c>
      <c r="BI1092" s="36">
        <v>51.409069700902748</v>
      </c>
      <c r="BJ1092" s="36">
        <v>232.87365398999998</v>
      </c>
      <c r="BK1092" s="36">
        <v>305.57705759000004</v>
      </c>
      <c r="BL1092" s="36">
        <v>242.40687600000001</v>
      </c>
      <c r="BM1092" s="36">
        <v>28.040375976495014</v>
      </c>
      <c r="BN1092" s="36">
        <v>222.57933600000004</v>
      </c>
      <c r="BO1092" s="36">
        <v>262.23441600000001</v>
      </c>
      <c r="BP1092" s="36">
        <v>116652.61666666668</v>
      </c>
      <c r="BQ1092" s="36">
        <v>27537.339683303904</v>
      </c>
      <c r="BR1092" s="36">
        <v>88178.4</v>
      </c>
      <c r="BS1092" s="36">
        <v>165334.39999999999</v>
      </c>
      <c r="BT1092" s="36">
        <v>220.78050658999996</v>
      </c>
      <c r="BU1092" s="36">
        <v>17.102293064856962</v>
      </c>
      <c r="BV1092" s="36">
        <v>208.68735918999994</v>
      </c>
      <c r="BW1092" s="36">
        <v>232.87365398999998</v>
      </c>
      <c r="BX1092" s="36">
        <v>222.57933600000004</v>
      </c>
      <c r="BY1092" s="36">
        <v>0</v>
      </c>
      <c r="BZ1092" s="36">
        <v>222.57933600000004</v>
      </c>
      <c r="CA1092" s="36">
        <v>222.57933600000004</v>
      </c>
      <c r="CB1092" s="36">
        <v>104195.1375</v>
      </c>
      <c r="CC1092" s="36">
        <v>24548.191094223188</v>
      </c>
      <c r="CD1092" s="36">
        <v>74400.5</v>
      </c>
      <c r="CE1092" s="36">
        <v>165334.39999999999</v>
      </c>
      <c r="CF1092" s="36"/>
      <c r="CG1092" s="40">
        <v>24.870999999999999</v>
      </c>
      <c r="CH1092" s="40">
        <v>62.545000000000002</v>
      </c>
      <c r="CI1092" s="40"/>
      <c r="CL1092" s="5" t="str">
        <f t="shared" ref="CL1092:CL1155" si="2412">AJ1092&amp;"_"&amp;AC1092&amp;"_"&amp;AZ1092</f>
        <v>1_1_2</v>
      </c>
      <c r="CM1092" s="95" t="str">
        <f t="shared" ref="CM1092:CM1155" si="2413">IF(CL1092="0_0_1","1A", IF(CL1092="0_0.5_1","1B", IF(CL1092="0_1_1","1C", IF(CL1092="0.333_0_1","1D", IF(CL1092="0.333_0.5_1","1E", IF(CL1092="0.333_1_1","1F", IF(CL1092="0.666_0_1","1G", IF(CL1092="0.666_0.5_1","1H", IF(CL1092="0.666_1_1","1I", IF(CL1092="1_0_1","1J", IF(CL1092="1_0.5_1","1K", IF(CL1092="1_1_1","1L", IF(CL1092="0_0_2","1M", IF(CL1092="0_0.5_2","1N", IF(CL1092="0_1_2","1O", IF(CL1092="0.333_0_2","1P", IF(CL1092="0.333_0.5_2","1Q", IF(CL1092="0.333_1_2","1R", IF(CL1092="0.666_0_2","1S", IF(CL1092="0.666_0.5_2","1T", IF(CL1092="0.666_1_2","1U", IF(CL1092="1_0_2","1V", IF(CL1092="1_0.5_2","1W", IF(CL1092="1_1_2","1X", IF(CL1092="0_0_3","1Y", IF(CL1092="0_0.5_3","1Z", IF(CL1092="0_1_3","2A", IF(CL1092="0.333_0_3","2B", IF(CL1092="0.333_0.5_3","2C", IF(CL1092="0.333_1_3","2D", IF(CL1092="0.666_0_3","2E", IF(CL1092="0.666_0.5_3","2F", IF(CL1092="0.666_1_3","2G", IF(CL1092="1_0_3","2H", IF(CL1092="1_0.5_3","2I", IF(CL1092="1_1_3","2J", IF(CL1092="0_0_4","2K", IF(CL1092="0_0.5_4","2L", IF(CL1092="0_1_4","2M", IF(CL1092="0.333_0_4","2N", IF(CL1092="0.333_0.5_4","2O", IF(CL1092="0.333_1_4","2P", IF(CL1092="0.666_0_4","2Q", IF(CL1092="0.666_0.5_4","2R", IF(CL1092="0.666_1_4","2S", IF(CL1092="1_0_4","2T", IF(CL1092="1_0.5_4","2U", IF(CL1092="1_1_4","2V", IF(CL1092="0_0_5","2W", IF(CL1092="0_0.5_5","2X", IF(CL1092="0_1_5","2Y", IF(CL1092="0.333_0_5","2Z", IF(CL1092="0.333_0.5_5","3A", IF(CL1092="0.333_1_5","3B", IF(CL1092="0.666_0_5","3C", IF(CL1092="0.666_0.5_5","3D", IF(CL1092="0.666_1_5","3E", IF(CL1092="1_0_5","3F", IF(CL1092="1_0.5_5","3G", IF(CL1092="1_1_5","3H", ))))))))))))))))))))))))))))))))))))))))))))))))))))))))))))</f>
        <v>1X</v>
      </c>
      <c r="CN1092" s="96">
        <f t="shared" si="2400"/>
        <v>146</v>
      </c>
      <c r="CO1092" s="96" t="str">
        <f t="shared" si="2408"/>
        <v>1_0.5_2</v>
      </c>
      <c r="CP1092" s="95" t="str">
        <f t="shared" si="2275"/>
        <v>1W</v>
      </c>
      <c r="CQ1092" s="5">
        <f t="shared" si="2409"/>
        <v>89</v>
      </c>
      <c r="CV1092" s="87"/>
      <c r="CW1092" s="87"/>
      <c r="CX1092" s="87"/>
      <c r="CY1092" s="87"/>
      <c r="CZ1092" s="87"/>
    </row>
    <row r="1093" spans="1:104" s="5" customFormat="1">
      <c r="A1093" s="13" t="s">
        <v>511</v>
      </c>
      <c r="B1093" s="13">
        <v>4</v>
      </c>
      <c r="C1093" s="13">
        <v>9</v>
      </c>
      <c r="D1093" s="13" t="s">
        <v>117</v>
      </c>
      <c r="E1093" s="35" t="s">
        <v>476</v>
      </c>
      <c r="F1093" s="13" t="s">
        <v>36</v>
      </c>
      <c r="G1093" s="36">
        <v>1053859366</v>
      </c>
      <c r="H1093" s="13"/>
      <c r="I1093" s="37">
        <v>21</v>
      </c>
      <c r="J1093" s="37" t="s">
        <v>38</v>
      </c>
      <c r="K1093" s="38">
        <v>43538</v>
      </c>
      <c r="L1093" s="39">
        <v>0.51041666666666663</v>
      </c>
      <c r="M1093" s="37" t="s">
        <v>93</v>
      </c>
      <c r="N1093" s="37" t="s">
        <v>190</v>
      </c>
      <c r="O1093" s="37"/>
      <c r="P1093" s="37"/>
      <c r="Q1093" s="37">
        <v>5</v>
      </c>
      <c r="R1093" s="13" t="s">
        <v>43</v>
      </c>
      <c r="S1093" s="13" t="s">
        <v>44</v>
      </c>
      <c r="T1093" s="13" t="s">
        <v>42</v>
      </c>
      <c r="U1093" s="13" t="s">
        <v>52</v>
      </c>
      <c r="V1093" s="13" t="s">
        <v>42</v>
      </c>
      <c r="W1093" s="13" t="s">
        <v>135</v>
      </c>
      <c r="X1093" s="13" t="s">
        <v>106</v>
      </c>
      <c r="Y1093" s="13" t="s">
        <v>41</v>
      </c>
      <c r="Z1093" s="13" t="s">
        <v>41</v>
      </c>
      <c r="AA1093" s="13"/>
      <c r="AB1093" s="13">
        <v>-1</v>
      </c>
      <c r="AC1093" s="72">
        <f t="shared" si="2401"/>
        <v>0.5</v>
      </c>
      <c r="AD1093" s="13">
        <v>1</v>
      </c>
      <c r="AE1093" s="72">
        <f t="shared" ref="AE1093" si="2414">VALUE(IF(AD1093=-2,0%,IF(AD1093=-1,50%,IF(AD1093=0,100%,IF(AD1093=1,50%,IF(AD1093=2,0%))))))</f>
        <v>0.5</v>
      </c>
      <c r="AF1093" s="13" t="s">
        <v>42</v>
      </c>
      <c r="AG1093" s="13">
        <v>0</v>
      </c>
      <c r="AH1093" s="13" t="s">
        <v>42</v>
      </c>
      <c r="AI1093" s="13">
        <f t="shared" si="2388"/>
        <v>-2</v>
      </c>
      <c r="AJ1093" s="70">
        <f t="shared" si="2403"/>
        <v>0.33299999999999996</v>
      </c>
      <c r="AK1093" s="59">
        <f t="shared" si="2404"/>
        <v>1</v>
      </c>
      <c r="AL1093" s="70">
        <f t="shared" ref="AL1093" si="2415">VALUE(IF(AK1093=-3,0%,IF(AK1093=-2,33.3%,IF(AK1093=-1,66.6%,IF(AK1093=0,100%,IF(AK1093=1,66.6%,IF(AK1093=2,33.3%,IF(AK1093=3,0%))))))))</f>
        <v>0.66599999999999993</v>
      </c>
      <c r="AM1093" s="13" t="s">
        <v>41</v>
      </c>
      <c r="AN1093" s="13" t="s">
        <v>41</v>
      </c>
      <c r="AO1093" s="13"/>
      <c r="AP1093" s="13">
        <v>101.31965006729475</v>
      </c>
      <c r="AQ1093" s="13">
        <v>117.34261838440112</v>
      </c>
      <c r="AR1093" s="13">
        <v>125.13020833333333</v>
      </c>
      <c r="AS1093" s="13">
        <v>148.05555555555554</v>
      </c>
      <c r="AT1093" s="36">
        <v>95.402619339999987</v>
      </c>
      <c r="AU1093" s="36" t="str">
        <f t="shared" si="2406"/>
        <v>1</v>
      </c>
      <c r="AV1093" s="36">
        <v>45.752413582730135</v>
      </c>
      <c r="AW1093" s="36">
        <v>63.050777439999983</v>
      </c>
      <c r="AX1093" s="36">
        <v>127.75446123999998</v>
      </c>
      <c r="AY1093" s="36">
        <v>142.62525049999999</v>
      </c>
      <c r="AZ1093" s="36" t="str">
        <f t="shared" si="2407"/>
        <v>2</v>
      </c>
      <c r="BA1093" s="36">
        <v>56.595235068806865</v>
      </c>
      <c r="BB1093" s="36">
        <v>102.60637600000001</v>
      </c>
      <c r="BC1093" s="36">
        <v>182.644125</v>
      </c>
      <c r="BD1093" s="36">
        <v>24283.499999999996</v>
      </c>
      <c r="BE1093" s="36" t="s">
        <v>50</v>
      </c>
      <c r="BF1093" s="36">
        <v>15155.7</v>
      </c>
      <c r="BG1093" s="36">
        <v>34444.699999999997</v>
      </c>
      <c r="BH1093" s="36">
        <v>143.96828219999998</v>
      </c>
      <c r="BI1093" s="36">
        <v>22.929805499521251</v>
      </c>
      <c r="BJ1093" s="36">
        <v>127.75446123999998</v>
      </c>
      <c r="BK1093" s="36">
        <v>160.18210315999997</v>
      </c>
      <c r="BL1093" s="36">
        <v>222.43927050000002</v>
      </c>
      <c r="BM1093" s="36">
        <v>56.278834482710629</v>
      </c>
      <c r="BN1093" s="36">
        <v>182.644125</v>
      </c>
      <c r="BO1093" s="36">
        <v>262.23441600000001</v>
      </c>
      <c r="BP1093" s="36">
        <v>52126.283333333333</v>
      </c>
      <c r="BQ1093" s="36">
        <v>12458.600257078102</v>
      </c>
      <c r="BR1093" s="36">
        <v>34444.699999999997</v>
      </c>
      <c r="BS1093" s="36">
        <v>68889.3</v>
      </c>
      <c r="BT1093" s="36">
        <v>180.31405761499997</v>
      </c>
      <c r="BU1093" s="36">
        <v>74.330494026380805</v>
      </c>
      <c r="BV1093" s="36">
        <v>127.75446123999998</v>
      </c>
      <c r="BW1093" s="36">
        <v>232.87365398999998</v>
      </c>
      <c r="BX1093" s="36">
        <v>202.61173050000002</v>
      </c>
      <c r="BY1093" s="36">
        <v>28.238458506215633</v>
      </c>
      <c r="BZ1093" s="36">
        <v>182.644125</v>
      </c>
      <c r="CA1093" s="36">
        <v>222.57933600000004</v>
      </c>
      <c r="CB1093" s="36">
        <v>62775.412500000006</v>
      </c>
      <c r="CC1093" s="36">
        <v>21632.968350794981</v>
      </c>
      <c r="CD1093" s="36">
        <v>34444.699999999997</v>
      </c>
      <c r="CE1093" s="36">
        <v>126756.4</v>
      </c>
      <c r="CF1093" s="36"/>
      <c r="CG1093" s="40">
        <v>24.170999999999999</v>
      </c>
      <c r="CH1093" s="40">
        <v>64.072999999999993</v>
      </c>
      <c r="CI1093" s="40"/>
      <c r="CL1093" s="5" t="str">
        <f t="shared" si="2412"/>
        <v>0.333_0.5_2</v>
      </c>
      <c r="CM1093" s="95" t="str">
        <f t="shared" si="2413"/>
        <v>1Q</v>
      </c>
      <c r="CN1093" s="96">
        <f t="shared" si="2400"/>
        <v>32</v>
      </c>
      <c r="CO1093" s="96" t="str">
        <f t="shared" si="2408"/>
        <v>0.666_0.5_2</v>
      </c>
      <c r="CP1093" s="95" t="str">
        <f t="shared" ref="CP1093:CP1156" si="2416">IF(CO1093="0_0_1","1A", IF(CO1093="0_0.5_1","1B", IF(CO1093="0_1_1","1C", IF(CO1093="0.333_0_1","1D", IF(CO1093="0.333_0.5_1","1E", IF(CO1093="0.333_1_1","1F", IF(CO1093="0.666_0_1","1G", IF(CO1093="0.666_0.5_1","1H", IF(CO1093="0.666_1_1","1I", IF(CO1093="1_0_1","1J", IF(CO1093="1_0.5_1","1K", IF(CO1093="1_1_1","1L", IF(CO1093="0_0_2","1M", IF(CO1093="0_0.5_2","1N", IF(CO1093="0_1_2","1O", IF(CO1093="0.333_0_2","1P", IF(CO1093="0.333_0.5_2","1Q", IF(CO1093="0.333_1_2","1R", IF(CO1093="0.666_0_2","1S", IF(CO1093="0.666_0.5_2","1T", IF(CO1093="0.666_1_2","1U", IF(CO1093="1_0_2","1V", IF(CO1093="1_0.5_2","1W", IF(CO1093="1_1_2","1X", IF(CO1093="0_0_3","1Y", IF(CO1093="0_0.5_3","1Z", IF(CO1093="0_1_3","2A", IF(CO1093="0.333_0_3","2B", IF(CO1093="0.333_0.5_3","2C", IF(CO1093="0.333_1_3","2D", IF(CO1093="0.666_0_3","2E", IF(CO1093="0.666_0.5_3","2F", IF(CO1093="0.666_1_3","2G", IF(CO1093="1_0_3","2H", IF(CO1093="1_0.5_3","2I", IF(CO1093="1_1_3","2J", IF(CO1093="0_0_4","2K", IF(CO1093="0_0.5_4","2L", IF(CO1093="0_1_4","2M", IF(CO1093="0.333_0_4","2N", IF(CO1093="0.333_0.5_4","2O", IF(CO1093="0.333_1_4","2P", IF(CO1093="0.666_0_4","2Q", IF(CO1093="0.666_0.5_4","2R", IF(CO1093="0.666_1_4","2S", IF(CO1093="1_0_4","2T", IF(CO1093="1_0.5_4","2U", IF(CO1093="1_1_4","2V", IF(CO1093="0_0_5","2W", IF(CO1093="0_0.5_5","2X", IF(CO1093="0_1_5","2Y", IF(CO1093="0.333_0_5","2Z", IF(CO1093="0.333_0.5_5","3A", IF(CO1093="0.333_1_5","3B", IF(CO1093="0.666_0_5","3C", IF(CO1093="0.666_0.5_5","3D", IF(CO1093="0.666_1_5","3E", IF(CO1093="1_0_5","3F", IF(CO1093="1_0.5_5","3G", IF(CO1093="1_1_5","3H", ))))))))))))))))))))))))))))))))))))))))))))))))))))))))))))</f>
        <v>1T</v>
      </c>
      <c r="CQ1093" s="5">
        <f t="shared" si="2409"/>
        <v>57</v>
      </c>
      <c r="CV1093" s="87"/>
      <c r="CW1093" s="87"/>
      <c r="CX1093" s="87"/>
      <c r="CY1093" s="87"/>
      <c r="CZ1093" s="87"/>
    </row>
    <row r="1094" spans="1:104" s="5" customFormat="1">
      <c r="A1094" s="13" t="s">
        <v>511</v>
      </c>
      <c r="B1094" s="13">
        <v>4</v>
      </c>
      <c r="C1094" s="13">
        <v>11</v>
      </c>
      <c r="D1094" s="13" t="s">
        <v>123</v>
      </c>
      <c r="E1094" s="35" t="s">
        <v>477</v>
      </c>
      <c r="F1094" s="13" t="s">
        <v>36</v>
      </c>
      <c r="G1094" s="36">
        <v>1054998071</v>
      </c>
      <c r="H1094" s="13"/>
      <c r="I1094" s="37">
        <v>21</v>
      </c>
      <c r="J1094" s="37" t="s">
        <v>38</v>
      </c>
      <c r="K1094" s="38">
        <v>43538</v>
      </c>
      <c r="L1094" s="39">
        <v>0.45833333333333331</v>
      </c>
      <c r="M1094" s="37"/>
      <c r="N1094" s="37"/>
      <c r="O1094" s="37"/>
      <c r="P1094" s="37"/>
      <c r="Q1094" s="37">
        <v>1</v>
      </c>
      <c r="R1094" s="13" t="s">
        <v>55</v>
      </c>
      <c r="S1094" s="13" t="s">
        <v>63</v>
      </c>
      <c r="T1094" s="13" t="s">
        <v>42</v>
      </c>
      <c r="U1094" s="13" t="s">
        <v>52</v>
      </c>
      <c r="V1094" s="13" t="s">
        <v>42</v>
      </c>
      <c r="W1094" s="13" t="s">
        <v>66</v>
      </c>
      <c r="X1094" s="13" t="s">
        <v>76</v>
      </c>
      <c r="Y1094" s="13" t="s">
        <v>41</v>
      </c>
      <c r="Z1094" s="13" t="s">
        <v>41</v>
      </c>
      <c r="AA1094" s="13"/>
      <c r="AB1094" s="13">
        <v>0</v>
      </c>
      <c r="AC1094" s="72">
        <f t="shared" si="2401"/>
        <v>1</v>
      </c>
      <c r="AD1094" s="13">
        <v>0</v>
      </c>
      <c r="AE1094" s="72">
        <f t="shared" ref="AE1094" si="2417">VALUE(IF(AD1094=-2,0%,IF(AD1094=-1,50%,IF(AD1094=0,100%,IF(AD1094=1,50%,IF(AD1094=2,0%))))))</f>
        <v>1</v>
      </c>
      <c r="AF1094" s="13" t="s">
        <v>42</v>
      </c>
      <c r="AG1094" s="13">
        <v>0</v>
      </c>
      <c r="AH1094" s="13" t="s">
        <v>42</v>
      </c>
      <c r="AI1094" s="13">
        <f t="shared" si="2388"/>
        <v>0</v>
      </c>
      <c r="AJ1094" s="70">
        <f t="shared" si="2403"/>
        <v>1</v>
      </c>
      <c r="AK1094" s="59">
        <f t="shared" si="2404"/>
        <v>0</v>
      </c>
      <c r="AL1094" s="70">
        <f t="shared" ref="AL1094" si="2418">VALUE(IF(AK1094=-3,0%,IF(AK1094=-2,33.3%,IF(AK1094=-1,66.6%,IF(AK1094=0,100%,IF(AK1094=1,66.6%,IF(AK1094=2,33.3%,IF(AK1094=3,0%))))))))</f>
        <v>1</v>
      </c>
      <c r="AM1094" s="13" t="s">
        <v>41</v>
      </c>
      <c r="AN1094" s="13" t="s">
        <v>41</v>
      </c>
      <c r="AO1094" s="13"/>
      <c r="AP1094" s="13">
        <v>101.31965006729475</v>
      </c>
      <c r="AQ1094" s="13">
        <v>117.34261838440112</v>
      </c>
      <c r="AR1094" s="13">
        <v>125.13020833333333</v>
      </c>
      <c r="AS1094" s="13">
        <v>148.05555555555554</v>
      </c>
      <c r="AT1094" s="36">
        <v>292.31164999999999</v>
      </c>
      <c r="AU1094" s="36" t="str">
        <f t="shared" si="2406"/>
        <v>2</v>
      </c>
      <c r="AV1094" s="36">
        <v>10.339951750612737</v>
      </c>
      <c r="AW1094" s="36">
        <v>285.00020000000001</v>
      </c>
      <c r="AX1094" s="36">
        <v>299.62309999999997</v>
      </c>
      <c r="AY1094" s="36">
        <v>51.435410000000019</v>
      </c>
      <c r="AZ1094" s="36" t="str">
        <f t="shared" si="2407"/>
        <v>1</v>
      </c>
      <c r="BA1094" s="36">
        <v>0</v>
      </c>
      <c r="BB1094" s="36">
        <v>51.435410000000019</v>
      </c>
      <c r="BC1094" s="36">
        <v>51.435410000000019</v>
      </c>
      <c r="BD1094" s="36">
        <v>112978.52499999999</v>
      </c>
      <c r="BE1094" s="36" t="s">
        <v>50</v>
      </c>
      <c r="BF1094" s="36">
        <v>104711.8</v>
      </c>
      <c r="BG1094" s="36">
        <v>126756.4</v>
      </c>
      <c r="BH1094" s="36">
        <v>306.93454999999994</v>
      </c>
      <c r="BI1094" s="36">
        <v>10.339951750612776</v>
      </c>
      <c r="BJ1094" s="36">
        <v>299.62309999999997</v>
      </c>
      <c r="BK1094" s="36">
        <v>314.24599999999998</v>
      </c>
      <c r="BL1094" s="36">
        <v>59.180965</v>
      </c>
      <c r="BM1094" s="36">
        <v>10.953868929106736</v>
      </c>
      <c r="BN1094" s="36">
        <v>51.435410000000019</v>
      </c>
      <c r="BO1094" s="36">
        <v>66.926519999999982</v>
      </c>
      <c r="BP1094" s="36">
        <v>96445.083333333328</v>
      </c>
      <c r="BQ1094" s="36">
        <v>4610.9648814176271</v>
      </c>
      <c r="BR1094" s="36">
        <v>93689.5</v>
      </c>
      <c r="BS1094" s="36">
        <v>104711.8</v>
      </c>
      <c r="BT1094" s="36">
        <v>299.62309999999997</v>
      </c>
      <c r="BU1094" s="36">
        <v>0</v>
      </c>
      <c r="BV1094" s="36">
        <v>299.62309999999997</v>
      </c>
      <c r="BW1094" s="36">
        <v>299.62309999999997</v>
      </c>
      <c r="BX1094" s="36">
        <v>59.180965</v>
      </c>
      <c r="BY1094" s="36">
        <v>10.953868929106736</v>
      </c>
      <c r="BZ1094" s="36">
        <v>51.435410000000019</v>
      </c>
      <c r="CA1094" s="36">
        <v>66.926519999999982</v>
      </c>
      <c r="CB1094" s="36">
        <v>105745.15</v>
      </c>
      <c r="CC1094" s="36">
        <v>9903.4576065129895</v>
      </c>
      <c r="CD1094" s="36">
        <v>93689.5</v>
      </c>
      <c r="CE1094" s="36">
        <v>121245.2</v>
      </c>
      <c r="CF1094" s="36"/>
      <c r="CG1094" s="40">
        <v>25.89</v>
      </c>
      <c r="CH1094" s="40">
        <v>58.795000000000002</v>
      </c>
      <c r="CI1094" s="40"/>
      <c r="CL1094" s="5" t="str">
        <f t="shared" si="2412"/>
        <v>1_1_1</v>
      </c>
      <c r="CM1094" s="95" t="str">
        <f t="shared" si="2413"/>
        <v>1L</v>
      </c>
      <c r="CN1094" s="96">
        <f t="shared" si="2400"/>
        <v>208</v>
      </c>
      <c r="CO1094" s="96" t="str">
        <f t="shared" si="2408"/>
        <v>1_1_1</v>
      </c>
      <c r="CP1094" s="95" t="str">
        <f t="shared" si="2416"/>
        <v>1L</v>
      </c>
      <c r="CQ1094" s="5">
        <f t="shared" si="2409"/>
        <v>85</v>
      </c>
      <c r="CV1094" s="87"/>
      <c r="CW1094" s="87"/>
      <c r="CX1094" s="87"/>
      <c r="CY1094" s="87"/>
      <c r="CZ1094" s="87"/>
    </row>
    <row r="1095" spans="1:104" s="5" customFormat="1">
      <c r="A1095" s="13" t="s">
        <v>511</v>
      </c>
      <c r="B1095" s="13">
        <v>4</v>
      </c>
      <c r="C1095" s="13">
        <v>11</v>
      </c>
      <c r="D1095" s="13" t="s">
        <v>123</v>
      </c>
      <c r="E1095" s="35" t="s">
        <v>477</v>
      </c>
      <c r="F1095" s="13" t="s">
        <v>36</v>
      </c>
      <c r="G1095" s="36">
        <v>1054998071</v>
      </c>
      <c r="H1095" s="13"/>
      <c r="I1095" s="37">
        <v>21</v>
      </c>
      <c r="J1095" s="37" t="s">
        <v>38</v>
      </c>
      <c r="K1095" s="38">
        <v>43538</v>
      </c>
      <c r="L1095" s="39">
        <v>0.47916666666666669</v>
      </c>
      <c r="M1095" s="37"/>
      <c r="N1095" s="37"/>
      <c r="O1095" s="37"/>
      <c r="P1095" s="37"/>
      <c r="Q1095" s="37">
        <v>2</v>
      </c>
      <c r="R1095" s="13" t="s">
        <v>55</v>
      </c>
      <c r="S1095" s="13" t="s">
        <v>63</v>
      </c>
      <c r="T1095" s="13" t="s">
        <v>42</v>
      </c>
      <c r="U1095" s="13" t="s">
        <v>52</v>
      </c>
      <c r="V1095" s="13" t="s">
        <v>42</v>
      </c>
      <c r="W1095" s="13" t="s">
        <v>66</v>
      </c>
      <c r="X1095" s="13" t="s">
        <v>76</v>
      </c>
      <c r="Y1095" s="13" t="s">
        <v>41</v>
      </c>
      <c r="Z1095" s="13" t="s">
        <v>41</v>
      </c>
      <c r="AA1095" s="13"/>
      <c r="AB1095" s="13">
        <v>0</v>
      </c>
      <c r="AC1095" s="72">
        <f t="shared" si="2401"/>
        <v>1</v>
      </c>
      <c r="AD1095" s="13">
        <v>0</v>
      </c>
      <c r="AE1095" s="72">
        <f t="shared" ref="AE1095" si="2419">VALUE(IF(AD1095=-2,0%,IF(AD1095=-1,50%,IF(AD1095=0,100%,IF(AD1095=1,50%,IF(AD1095=2,0%))))))</f>
        <v>1</v>
      </c>
      <c r="AF1095" s="13" t="s">
        <v>42</v>
      </c>
      <c r="AG1095" s="13">
        <v>0</v>
      </c>
      <c r="AH1095" s="13" t="s">
        <v>42</v>
      </c>
      <c r="AI1095" s="13">
        <f t="shared" si="2388"/>
        <v>0</v>
      </c>
      <c r="AJ1095" s="70">
        <f t="shared" si="2403"/>
        <v>1</v>
      </c>
      <c r="AK1095" s="59">
        <f t="shared" si="2404"/>
        <v>0</v>
      </c>
      <c r="AL1095" s="70">
        <f t="shared" ref="AL1095" si="2420">VALUE(IF(AK1095=-3,0%,IF(AK1095=-2,33.3%,IF(AK1095=-1,66.6%,IF(AK1095=0,100%,IF(AK1095=1,66.6%,IF(AK1095=2,33.3%,IF(AK1095=3,0%))))))))</f>
        <v>1</v>
      </c>
      <c r="AM1095" s="13" t="s">
        <v>41</v>
      </c>
      <c r="AN1095" s="13" t="s">
        <v>41</v>
      </c>
      <c r="AO1095" s="13"/>
      <c r="AP1095" s="13">
        <v>101.31965006729475</v>
      </c>
      <c r="AQ1095" s="13">
        <v>117.34261838440112</v>
      </c>
      <c r="AR1095" s="13">
        <v>125.13020833333333</v>
      </c>
      <c r="AS1095" s="13">
        <v>148.05555555555554</v>
      </c>
      <c r="AT1095" s="36">
        <v>168.2021</v>
      </c>
      <c r="AU1095" s="36" t="str">
        <f t="shared" si="2406"/>
        <v>2</v>
      </c>
      <c r="AV1095" s="36">
        <v>20.679903501225514</v>
      </c>
      <c r="AW1095" s="36">
        <v>153.57920000000001</v>
      </c>
      <c r="AX1095" s="36">
        <v>182.82499999999999</v>
      </c>
      <c r="AY1095" s="36">
        <v>28.198745000000002</v>
      </c>
      <c r="AZ1095" s="36" t="str">
        <f t="shared" si="2407"/>
        <v>1</v>
      </c>
      <c r="BA1095" s="36">
        <v>10.953868929106726</v>
      </c>
      <c r="BB1095" s="36">
        <v>20.453190000000006</v>
      </c>
      <c r="BC1095" s="36">
        <v>35.944299999999998</v>
      </c>
      <c r="BD1095" s="36">
        <v>79222.725000000006</v>
      </c>
      <c r="BE1095" s="36" t="s">
        <v>50</v>
      </c>
      <c r="BF1095" s="36">
        <v>38578</v>
      </c>
      <c r="BG1095" s="36">
        <v>176356.7</v>
      </c>
      <c r="BH1095" s="36">
        <v>219.28970000000001</v>
      </c>
      <c r="BI1095" s="36">
        <v>92.928680290317317</v>
      </c>
      <c r="BJ1095" s="36">
        <v>153.57920000000001</v>
      </c>
      <c r="BK1095" s="36">
        <v>285.00020000000001</v>
      </c>
      <c r="BL1095" s="36">
        <v>20.453190000000006</v>
      </c>
      <c r="BM1095" s="36">
        <v>0</v>
      </c>
      <c r="BN1095" s="36">
        <v>20.453190000000006</v>
      </c>
      <c r="BO1095" s="36">
        <v>20.453190000000006</v>
      </c>
      <c r="BP1095" s="36">
        <v>120326.71666666667</v>
      </c>
      <c r="BQ1095" s="36">
        <v>29040.477945613515</v>
      </c>
      <c r="BR1095" s="36">
        <v>93689.5</v>
      </c>
      <c r="BS1095" s="36">
        <v>176356.7</v>
      </c>
      <c r="BT1095" s="36">
        <v>226.60114999999999</v>
      </c>
      <c r="BU1095" s="36">
        <v>103.26863204093002</v>
      </c>
      <c r="BV1095" s="36">
        <v>153.57920000000001</v>
      </c>
      <c r="BW1095" s="36">
        <v>299.62309999999997</v>
      </c>
      <c r="BX1095" s="36">
        <v>35.944300000000013</v>
      </c>
      <c r="BY1095" s="36">
        <v>21.90773785821348</v>
      </c>
      <c r="BZ1095" s="36">
        <v>20.453190000000006</v>
      </c>
      <c r="CA1095" s="36">
        <v>51.435410000000019</v>
      </c>
      <c r="CB1095" s="36">
        <v>125723.04999999999</v>
      </c>
      <c r="CC1095" s="36">
        <v>23914.284793291819</v>
      </c>
      <c r="CD1095" s="36">
        <v>93689.5</v>
      </c>
      <c r="CE1095" s="36">
        <v>176356.7</v>
      </c>
      <c r="CF1095" s="36"/>
      <c r="CG1095" s="40">
        <v>25.452999999999999</v>
      </c>
      <c r="CH1095" s="40">
        <v>58.944000000000003</v>
      </c>
      <c r="CI1095" s="40"/>
      <c r="CL1095" s="5" t="str">
        <f t="shared" si="2412"/>
        <v>1_1_1</v>
      </c>
      <c r="CM1095" s="95" t="str">
        <f t="shared" si="2413"/>
        <v>1L</v>
      </c>
      <c r="CN1095" s="96">
        <f t="shared" si="2400"/>
        <v>208</v>
      </c>
      <c r="CO1095" s="96" t="str">
        <f t="shared" si="2408"/>
        <v>1_1_1</v>
      </c>
      <c r="CP1095" s="95" t="str">
        <f t="shared" si="2416"/>
        <v>1L</v>
      </c>
      <c r="CQ1095" s="5">
        <f t="shared" si="2409"/>
        <v>85</v>
      </c>
      <c r="CV1095" s="87"/>
      <c r="CW1095" s="87"/>
      <c r="CX1095" s="87"/>
      <c r="CY1095" s="87"/>
      <c r="CZ1095" s="87"/>
    </row>
    <row r="1096" spans="1:104" s="5" customFormat="1">
      <c r="A1096" s="13" t="s">
        <v>511</v>
      </c>
      <c r="B1096" s="13">
        <v>4</v>
      </c>
      <c r="C1096" s="13">
        <v>11</v>
      </c>
      <c r="D1096" s="13" t="s">
        <v>123</v>
      </c>
      <c r="E1096" s="35" t="s">
        <v>477</v>
      </c>
      <c r="F1096" s="13" t="s">
        <v>36</v>
      </c>
      <c r="G1096" s="36">
        <v>1054998071</v>
      </c>
      <c r="H1096" s="13"/>
      <c r="I1096" s="37">
        <v>21</v>
      </c>
      <c r="J1096" s="37" t="s">
        <v>38</v>
      </c>
      <c r="K1096" s="38">
        <v>43538</v>
      </c>
      <c r="L1096" s="39">
        <v>0.48958333333333331</v>
      </c>
      <c r="M1096" s="37"/>
      <c r="N1096" s="37"/>
      <c r="O1096" s="37"/>
      <c r="P1096" s="37"/>
      <c r="Q1096" s="37">
        <v>3</v>
      </c>
      <c r="R1096" s="13" t="s">
        <v>43</v>
      </c>
      <c r="S1096" s="13" t="s">
        <v>56</v>
      </c>
      <c r="T1096" s="13" t="s">
        <v>41</v>
      </c>
      <c r="U1096" s="13" t="s">
        <v>52</v>
      </c>
      <c r="V1096" s="13" t="s">
        <v>42</v>
      </c>
      <c r="W1096" s="13" t="s">
        <v>66</v>
      </c>
      <c r="X1096" s="13" t="s">
        <v>76</v>
      </c>
      <c r="Y1096" s="13" t="s">
        <v>41</v>
      </c>
      <c r="Z1096" s="13" t="s">
        <v>41</v>
      </c>
      <c r="AA1096" s="13"/>
      <c r="AB1096" s="13">
        <v>-1</v>
      </c>
      <c r="AC1096" s="72">
        <f t="shared" si="2401"/>
        <v>0.5</v>
      </c>
      <c r="AD1096" s="13">
        <v>2</v>
      </c>
      <c r="AE1096" s="72">
        <f t="shared" ref="AE1096" si="2421">VALUE(IF(AD1096=-2,0%,IF(AD1096=-1,50%,IF(AD1096=0,100%,IF(AD1096=1,50%,IF(AD1096=2,0%))))))</f>
        <v>0</v>
      </c>
      <c r="AF1096" s="13" t="s">
        <v>41</v>
      </c>
      <c r="AG1096" s="13">
        <v>0</v>
      </c>
      <c r="AH1096" s="13" t="s">
        <v>42</v>
      </c>
      <c r="AI1096" s="13">
        <f t="shared" si="2388"/>
        <v>0</v>
      </c>
      <c r="AJ1096" s="70">
        <f t="shared" si="2403"/>
        <v>1</v>
      </c>
      <c r="AK1096" s="59">
        <f t="shared" si="2404"/>
        <v>0</v>
      </c>
      <c r="AL1096" s="70">
        <f t="shared" ref="AL1096" si="2422">VALUE(IF(AK1096=-3,0%,IF(AK1096=-2,33.3%,IF(AK1096=-1,66.6%,IF(AK1096=0,100%,IF(AK1096=1,66.6%,IF(AK1096=2,33.3%,IF(AK1096=3,0%))))))))</f>
        <v>1</v>
      </c>
      <c r="AM1096" s="13" t="s">
        <v>41</v>
      </c>
      <c r="AN1096" s="13" t="s">
        <v>41</v>
      </c>
      <c r="AO1096" s="13"/>
      <c r="AP1096" s="13">
        <v>101.31965006729475</v>
      </c>
      <c r="AQ1096" s="13">
        <v>117.34261838440112</v>
      </c>
      <c r="AR1096" s="13">
        <v>125.13020833333333</v>
      </c>
      <c r="AS1096" s="13">
        <v>148.05555555555554</v>
      </c>
      <c r="AT1096" s="36">
        <v>182.82499999999999</v>
      </c>
      <c r="AU1096" s="36" t="str">
        <f t="shared" si="2406"/>
        <v>2</v>
      </c>
      <c r="AV1096" s="36">
        <v>0</v>
      </c>
      <c r="AW1096" s="36">
        <v>182.82499999999999</v>
      </c>
      <c r="AX1096" s="36">
        <v>182.82499999999999</v>
      </c>
      <c r="AY1096" s="36">
        <v>20.453190000000006</v>
      </c>
      <c r="AZ1096" s="36" t="str">
        <f t="shared" si="2407"/>
        <v>1</v>
      </c>
      <c r="BA1096" s="36">
        <v>0</v>
      </c>
      <c r="BB1096" s="36">
        <v>20.453190000000006</v>
      </c>
      <c r="BC1096" s="36">
        <v>20.453190000000006</v>
      </c>
      <c r="BD1096" s="36">
        <v>83356.125</v>
      </c>
      <c r="BE1096" s="36" t="s">
        <v>50</v>
      </c>
      <c r="BF1096" s="36">
        <v>74400.5</v>
      </c>
      <c r="BG1096" s="36">
        <v>88178.4</v>
      </c>
      <c r="BH1096" s="36">
        <v>168.2021</v>
      </c>
      <c r="BI1096" s="36">
        <v>20.679903501225514</v>
      </c>
      <c r="BJ1096" s="36">
        <v>153.57920000000001</v>
      </c>
      <c r="BK1096" s="36">
        <v>182.82499999999999</v>
      </c>
      <c r="BL1096" s="36">
        <v>20.453190000000006</v>
      </c>
      <c r="BM1096" s="36">
        <v>0</v>
      </c>
      <c r="BN1096" s="36">
        <v>20.453190000000006</v>
      </c>
      <c r="BO1096" s="36">
        <v>20.453190000000006</v>
      </c>
      <c r="BP1096" s="36">
        <v>63378.19999999999</v>
      </c>
      <c r="BQ1096" s="36">
        <v>15877.446596603668</v>
      </c>
      <c r="BR1096" s="36">
        <v>35822.5</v>
      </c>
      <c r="BS1096" s="36">
        <v>74400.5</v>
      </c>
      <c r="BT1096" s="36">
        <v>168.2021</v>
      </c>
      <c r="BU1096" s="36">
        <v>20.679903501225514</v>
      </c>
      <c r="BV1096" s="36">
        <v>153.57920000000001</v>
      </c>
      <c r="BW1096" s="36">
        <v>182.82499999999999</v>
      </c>
      <c r="BX1096" s="36">
        <v>20.453190000000006</v>
      </c>
      <c r="BY1096" s="36">
        <v>0</v>
      </c>
      <c r="BZ1096" s="36">
        <v>20.453190000000006</v>
      </c>
      <c r="CA1096" s="36">
        <v>20.453190000000006</v>
      </c>
      <c r="CB1096" s="36">
        <v>59847.618750000009</v>
      </c>
      <c r="CC1096" s="36">
        <v>34140.089721503231</v>
      </c>
      <c r="CD1096" s="36">
        <v>35822.5</v>
      </c>
      <c r="CE1096" s="36">
        <v>176356.7</v>
      </c>
      <c r="CF1096" s="36"/>
      <c r="CG1096" s="40">
        <v>24.919</v>
      </c>
      <c r="CH1096" s="40">
        <v>60.466999999999999</v>
      </c>
      <c r="CI1096" s="40"/>
      <c r="CL1096" s="5" t="str">
        <f t="shared" si="2412"/>
        <v>1_0.5_1</v>
      </c>
      <c r="CM1096" s="95" t="str">
        <f t="shared" si="2413"/>
        <v>1K</v>
      </c>
      <c r="CN1096" s="96">
        <f t="shared" si="2400"/>
        <v>202</v>
      </c>
      <c r="CO1096" s="96" t="str">
        <f t="shared" si="2408"/>
        <v>1_0_1</v>
      </c>
      <c r="CP1096" s="95" t="str">
        <f t="shared" si="2416"/>
        <v>1J</v>
      </c>
      <c r="CQ1096" s="5">
        <f t="shared" si="2409"/>
        <v>78</v>
      </c>
      <c r="CV1096" s="87"/>
      <c r="CW1096" s="87"/>
      <c r="CX1096" s="87"/>
      <c r="CY1096" s="87"/>
      <c r="CZ1096" s="87"/>
    </row>
    <row r="1097" spans="1:104" s="5" customFormat="1">
      <c r="A1097" s="13" t="s">
        <v>511</v>
      </c>
      <c r="B1097" s="13">
        <v>4</v>
      </c>
      <c r="C1097" s="13">
        <v>11</v>
      </c>
      <c r="D1097" s="13" t="s">
        <v>123</v>
      </c>
      <c r="E1097" s="35" t="s">
        <v>477</v>
      </c>
      <c r="F1097" s="13" t="s">
        <v>36</v>
      </c>
      <c r="G1097" s="36">
        <v>1054998071</v>
      </c>
      <c r="H1097" s="13"/>
      <c r="I1097" s="37">
        <v>21</v>
      </c>
      <c r="J1097" s="37" t="s">
        <v>38</v>
      </c>
      <c r="K1097" s="38">
        <v>43538</v>
      </c>
      <c r="L1097" s="39">
        <v>0.5</v>
      </c>
      <c r="M1097" s="37"/>
      <c r="N1097" s="37"/>
      <c r="O1097" s="37"/>
      <c r="P1097" s="37"/>
      <c r="Q1097" s="37">
        <v>4</v>
      </c>
      <c r="R1097" s="13" t="s">
        <v>43</v>
      </c>
      <c r="S1097" s="13" t="s">
        <v>56</v>
      </c>
      <c r="T1097" s="13" t="s">
        <v>41</v>
      </c>
      <c r="U1097" s="13" t="s">
        <v>52</v>
      </c>
      <c r="V1097" s="13" t="s">
        <v>42</v>
      </c>
      <c r="W1097" s="13" t="s">
        <v>66</v>
      </c>
      <c r="X1097" s="13" t="s">
        <v>76</v>
      </c>
      <c r="Y1097" s="13" t="s">
        <v>41</v>
      </c>
      <c r="Z1097" s="13" t="s">
        <v>41</v>
      </c>
      <c r="AA1097" s="13"/>
      <c r="AB1097" s="13">
        <v>-1</v>
      </c>
      <c r="AC1097" s="72">
        <f t="shared" si="2401"/>
        <v>0.5</v>
      </c>
      <c r="AD1097" s="13">
        <v>2</v>
      </c>
      <c r="AE1097" s="72">
        <f t="shared" ref="AE1097" si="2423">VALUE(IF(AD1097=-2,0%,IF(AD1097=-1,50%,IF(AD1097=0,100%,IF(AD1097=1,50%,IF(AD1097=2,0%))))))</f>
        <v>0</v>
      </c>
      <c r="AF1097" s="13" t="s">
        <v>41</v>
      </c>
      <c r="AG1097" s="13">
        <v>0</v>
      </c>
      <c r="AH1097" s="13" t="s">
        <v>42</v>
      </c>
      <c r="AI1097" s="13">
        <f t="shared" si="2388"/>
        <v>0</v>
      </c>
      <c r="AJ1097" s="70">
        <f t="shared" si="2403"/>
        <v>1</v>
      </c>
      <c r="AK1097" s="59">
        <f t="shared" si="2404"/>
        <v>0</v>
      </c>
      <c r="AL1097" s="70">
        <f t="shared" ref="AL1097" si="2424">VALUE(IF(AK1097=-3,0%,IF(AK1097=-2,33.3%,IF(AK1097=-1,66.6%,IF(AK1097=0,100%,IF(AK1097=1,66.6%,IF(AK1097=2,33.3%,IF(AK1097=3,0%))))))))</f>
        <v>1</v>
      </c>
      <c r="AM1097" s="13" t="s">
        <v>41</v>
      </c>
      <c r="AN1097" s="13" t="s">
        <v>41</v>
      </c>
      <c r="AO1097" s="13"/>
      <c r="AP1097" s="13">
        <v>101.31965006729475</v>
      </c>
      <c r="AQ1097" s="13">
        <v>117.34261838440112</v>
      </c>
      <c r="AR1097" s="13">
        <v>125.13020833333333</v>
      </c>
      <c r="AS1097" s="13">
        <v>148.05555555555554</v>
      </c>
      <c r="AT1097" s="36">
        <v>160.89064999999999</v>
      </c>
      <c r="AU1097" s="36" t="str">
        <f t="shared" si="2406"/>
        <v>2</v>
      </c>
      <c r="AV1097" s="36">
        <v>10.339951750612757</v>
      </c>
      <c r="AW1097" s="36">
        <v>153.57920000000001</v>
      </c>
      <c r="AX1097" s="36">
        <v>168.2021</v>
      </c>
      <c r="AY1097" s="36">
        <v>20.453190000000006</v>
      </c>
      <c r="AZ1097" s="36" t="str">
        <f t="shared" si="2407"/>
        <v>1</v>
      </c>
      <c r="BA1097" s="36">
        <v>0</v>
      </c>
      <c r="BB1097" s="36">
        <v>20.453190000000006</v>
      </c>
      <c r="BC1097" s="36">
        <v>20.453190000000006</v>
      </c>
      <c r="BD1097" s="36">
        <v>88867.25</v>
      </c>
      <c r="BE1097" s="36" t="s">
        <v>50</v>
      </c>
      <c r="BF1097" s="36">
        <v>60622.6</v>
      </c>
      <c r="BG1097" s="36">
        <v>126756.4</v>
      </c>
      <c r="BH1097" s="36">
        <v>190.13645</v>
      </c>
      <c r="BI1097" s="36">
        <v>31.019855251838361</v>
      </c>
      <c r="BJ1097" s="36">
        <v>168.2021</v>
      </c>
      <c r="BK1097" s="36">
        <v>212.07079999999999</v>
      </c>
      <c r="BL1097" s="36">
        <v>20.453190000000006</v>
      </c>
      <c r="BM1097" s="36">
        <v>0</v>
      </c>
      <c r="BN1097" s="36">
        <v>20.453190000000006</v>
      </c>
      <c r="BO1097" s="36">
        <v>20.453190000000006</v>
      </c>
      <c r="BP1097" s="36">
        <v>116652.61666666668</v>
      </c>
      <c r="BQ1097" s="36">
        <v>27537.339683303904</v>
      </c>
      <c r="BR1097" s="36">
        <v>88178.4</v>
      </c>
      <c r="BS1097" s="36">
        <v>165334.39999999999</v>
      </c>
      <c r="BT1097" s="36">
        <v>175.51355000000001</v>
      </c>
      <c r="BU1097" s="36">
        <v>10.339951750612757</v>
      </c>
      <c r="BV1097" s="36">
        <v>168.2021</v>
      </c>
      <c r="BW1097" s="36">
        <v>182.82499999999999</v>
      </c>
      <c r="BX1097" s="36">
        <v>20.453190000000006</v>
      </c>
      <c r="BY1097" s="36">
        <v>0</v>
      </c>
      <c r="BZ1097" s="36">
        <v>20.453190000000006</v>
      </c>
      <c r="CA1097" s="36">
        <v>20.453190000000006</v>
      </c>
      <c r="CB1097" s="36">
        <v>104195.1375</v>
      </c>
      <c r="CC1097" s="36">
        <v>24548.191094223188</v>
      </c>
      <c r="CD1097" s="36">
        <v>74400.5</v>
      </c>
      <c r="CE1097" s="36">
        <v>165334.39999999999</v>
      </c>
      <c r="CF1097" s="36"/>
      <c r="CG1097" s="40">
        <v>24.870999999999999</v>
      </c>
      <c r="CH1097" s="40">
        <v>62.545000000000002</v>
      </c>
      <c r="CI1097" s="40"/>
      <c r="CL1097" s="5" t="str">
        <f t="shared" si="2412"/>
        <v>1_0.5_1</v>
      </c>
      <c r="CM1097" s="95" t="str">
        <f t="shared" si="2413"/>
        <v>1K</v>
      </c>
      <c r="CN1097" s="96">
        <f t="shared" si="2400"/>
        <v>202</v>
      </c>
      <c r="CO1097" s="96" t="str">
        <f t="shared" si="2408"/>
        <v>1_0_1</v>
      </c>
      <c r="CP1097" s="95" t="str">
        <f t="shared" si="2416"/>
        <v>1J</v>
      </c>
      <c r="CQ1097" s="5">
        <f t="shared" si="2409"/>
        <v>78</v>
      </c>
      <c r="CV1097" s="87"/>
      <c r="CW1097" s="87"/>
      <c r="CX1097" s="87"/>
      <c r="CY1097" s="87"/>
      <c r="CZ1097" s="87"/>
    </row>
    <row r="1098" spans="1:104" s="5" customFormat="1">
      <c r="A1098" s="13" t="s">
        <v>511</v>
      </c>
      <c r="B1098" s="13">
        <v>4</v>
      </c>
      <c r="C1098" s="13">
        <v>11</v>
      </c>
      <c r="D1098" s="13" t="s">
        <v>123</v>
      </c>
      <c r="E1098" s="35" t="s">
        <v>477</v>
      </c>
      <c r="F1098" s="13" t="s">
        <v>36</v>
      </c>
      <c r="G1098" s="36">
        <v>1054998071</v>
      </c>
      <c r="H1098" s="13"/>
      <c r="I1098" s="37">
        <v>21</v>
      </c>
      <c r="J1098" s="37" t="s">
        <v>38</v>
      </c>
      <c r="K1098" s="38">
        <v>43538</v>
      </c>
      <c r="L1098" s="39">
        <v>0.51041666666666663</v>
      </c>
      <c r="M1098" s="37"/>
      <c r="N1098" s="37"/>
      <c r="O1098" s="37"/>
      <c r="P1098" s="37"/>
      <c r="Q1098" s="37">
        <v>5</v>
      </c>
      <c r="R1098" s="13" t="s">
        <v>43</v>
      </c>
      <c r="S1098" s="13" t="s">
        <v>56</v>
      </c>
      <c r="T1098" s="13" t="s">
        <v>41</v>
      </c>
      <c r="U1098" s="13" t="s">
        <v>52</v>
      </c>
      <c r="V1098" s="13" t="s">
        <v>42</v>
      </c>
      <c r="W1098" s="13" t="s">
        <v>66</v>
      </c>
      <c r="X1098" s="13" t="s">
        <v>76</v>
      </c>
      <c r="Y1098" s="13" t="s">
        <v>41</v>
      </c>
      <c r="Z1098" s="13" t="s">
        <v>41</v>
      </c>
      <c r="AA1098" s="13"/>
      <c r="AB1098" s="13">
        <v>-1</v>
      </c>
      <c r="AC1098" s="72">
        <f t="shared" si="2401"/>
        <v>0.5</v>
      </c>
      <c r="AD1098" s="13">
        <v>2</v>
      </c>
      <c r="AE1098" s="72">
        <f t="shared" ref="AE1098" si="2425">VALUE(IF(AD1098=-2,0%,IF(AD1098=-1,50%,IF(AD1098=0,100%,IF(AD1098=1,50%,IF(AD1098=2,0%))))))</f>
        <v>0</v>
      </c>
      <c r="AF1098" s="13" t="s">
        <v>41</v>
      </c>
      <c r="AG1098" s="13">
        <v>0</v>
      </c>
      <c r="AH1098" s="13" t="s">
        <v>42</v>
      </c>
      <c r="AI1098" s="13">
        <f t="shared" si="2388"/>
        <v>0</v>
      </c>
      <c r="AJ1098" s="70">
        <f t="shared" si="2403"/>
        <v>1</v>
      </c>
      <c r="AK1098" s="59">
        <f t="shared" si="2404"/>
        <v>0</v>
      </c>
      <c r="AL1098" s="70">
        <f t="shared" ref="AL1098" si="2426">VALUE(IF(AK1098=-3,0%,IF(AK1098=-2,33.3%,IF(AK1098=-1,66.6%,IF(AK1098=0,100%,IF(AK1098=1,66.6%,IF(AK1098=2,33.3%,IF(AK1098=3,0%))))))))</f>
        <v>1</v>
      </c>
      <c r="AM1098" s="13" t="s">
        <v>41</v>
      </c>
      <c r="AN1098" s="13" t="s">
        <v>41</v>
      </c>
      <c r="AO1098" s="13"/>
      <c r="AP1098" s="13">
        <v>101.31965006729475</v>
      </c>
      <c r="AQ1098" s="13">
        <v>117.34261838440112</v>
      </c>
      <c r="AR1098" s="13">
        <v>125.13020833333333</v>
      </c>
      <c r="AS1098" s="13">
        <v>148.05555555555554</v>
      </c>
      <c r="AT1098" s="36">
        <v>124.5185</v>
      </c>
      <c r="AU1098" s="36" t="str">
        <f t="shared" si="2406"/>
        <v>2</v>
      </c>
      <c r="AV1098" s="36">
        <v>20.679903501225525</v>
      </c>
      <c r="AW1098" s="36">
        <v>109.8956</v>
      </c>
      <c r="AX1098" s="36">
        <v>139.1414</v>
      </c>
      <c r="AY1098" s="36">
        <v>190.46322000000001</v>
      </c>
      <c r="AZ1098" s="36" t="str">
        <f t="shared" si="2407"/>
        <v>2</v>
      </c>
      <c r="BA1098" s="36">
        <v>0</v>
      </c>
      <c r="BB1098" s="36">
        <v>190.46322000000001</v>
      </c>
      <c r="BC1098" s="36">
        <v>190.46322000000001</v>
      </c>
      <c r="BD1098" s="36">
        <v>24283.499999999996</v>
      </c>
      <c r="BE1098" s="36" t="s">
        <v>50</v>
      </c>
      <c r="BF1098" s="36">
        <v>15155.7</v>
      </c>
      <c r="BG1098" s="36">
        <v>34444.699999999997</v>
      </c>
      <c r="BH1098" s="36">
        <v>153.67175</v>
      </c>
      <c r="BI1098" s="36">
        <v>20.549018036027899</v>
      </c>
      <c r="BJ1098" s="36">
        <v>139.1414</v>
      </c>
      <c r="BK1098" s="36">
        <v>168.2021</v>
      </c>
      <c r="BL1098" s="36">
        <v>175.070155</v>
      </c>
      <c r="BM1098" s="36">
        <v>21.769081289490614</v>
      </c>
      <c r="BN1098" s="36">
        <v>159.67708999999999</v>
      </c>
      <c r="BO1098" s="36">
        <v>190.46322000000001</v>
      </c>
      <c r="BP1098" s="36">
        <v>52126.283333333333</v>
      </c>
      <c r="BQ1098" s="36">
        <v>12458.600257078102</v>
      </c>
      <c r="BR1098" s="36">
        <v>34444.699999999997</v>
      </c>
      <c r="BS1098" s="36">
        <v>68889.3</v>
      </c>
      <c r="BT1098" s="36">
        <v>153.67175</v>
      </c>
      <c r="BU1098" s="36">
        <v>20.549018036027899</v>
      </c>
      <c r="BV1098" s="36">
        <v>139.1414</v>
      </c>
      <c r="BW1098" s="36">
        <v>168.2021</v>
      </c>
      <c r="BX1098" s="36">
        <v>105.45820500000001</v>
      </c>
      <c r="BY1098" s="36">
        <v>120.21524508272839</v>
      </c>
      <c r="BZ1098" s="36">
        <v>20.453190000000006</v>
      </c>
      <c r="CA1098" s="36">
        <v>190.46322000000001</v>
      </c>
      <c r="CB1098" s="36">
        <v>62775.412500000006</v>
      </c>
      <c r="CC1098" s="36">
        <v>21632.968350794981</v>
      </c>
      <c r="CD1098" s="36">
        <v>34444.699999999997</v>
      </c>
      <c r="CE1098" s="36">
        <v>126756.4</v>
      </c>
      <c r="CF1098" s="36"/>
      <c r="CG1098" s="40">
        <v>24.170999999999999</v>
      </c>
      <c r="CH1098" s="40">
        <v>64.072999999999993</v>
      </c>
      <c r="CI1098" s="40"/>
      <c r="CL1098" s="5" t="str">
        <f t="shared" si="2412"/>
        <v>1_0.5_2</v>
      </c>
      <c r="CM1098" s="95" t="str">
        <f t="shared" si="2413"/>
        <v>1W</v>
      </c>
      <c r="CN1098" s="96">
        <f t="shared" si="2400"/>
        <v>91</v>
      </c>
      <c r="CO1098" s="96" t="str">
        <f t="shared" si="2408"/>
        <v>1_0_2</v>
      </c>
      <c r="CP1098" s="95" t="str">
        <f t="shared" si="2416"/>
        <v>1V</v>
      </c>
      <c r="CQ1098" s="5">
        <f t="shared" si="2409"/>
        <v>28</v>
      </c>
      <c r="CV1098" s="87"/>
      <c r="CW1098" s="87"/>
      <c r="CX1098" s="87"/>
      <c r="CY1098" s="87"/>
      <c r="CZ1098" s="87"/>
    </row>
    <row r="1099" spans="1:104" s="5" customFormat="1">
      <c r="A1099" s="13" t="s">
        <v>511</v>
      </c>
      <c r="B1099" s="13">
        <v>4</v>
      </c>
      <c r="C1099" s="13">
        <v>12</v>
      </c>
      <c r="D1099" s="13" t="s">
        <v>95</v>
      </c>
      <c r="E1099" s="35" t="s">
        <v>478</v>
      </c>
      <c r="F1099" s="13" t="s">
        <v>36</v>
      </c>
      <c r="G1099" s="36">
        <v>1120584260</v>
      </c>
      <c r="H1099" s="13"/>
      <c r="I1099" s="37">
        <v>19</v>
      </c>
      <c r="J1099" s="37" t="s">
        <v>38</v>
      </c>
      <c r="K1099" s="38">
        <v>43538</v>
      </c>
      <c r="L1099" s="39">
        <v>0.5</v>
      </c>
      <c r="M1099" s="37" t="s">
        <v>39</v>
      </c>
      <c r="N1099" s="37" t="s">
        <v>188</v>
      </c>
      <c r="O1099" s="37" t="s">
        <v>188</v>
      </c>
      <c r="P1099" s="37" t="s">
        <v>188</v>
      </c>
      <c r="Q1099" s="37">
        <v>4</v>
      </c>
      <c r="R1099" s="13" t="s">
        <v>55</v>
      </c>
      <c r="S1099" s="13" t="s">
        <v>44</v>
      </c>
      <c r="T1099" s="13" t="s">
        <v>42</v>
      </c>
      <c r="U1099" s="13" t="s">
        <v>52</v>
      </c>
      <c r="V1099" s="13" t="s">
        <v>42</v>
      </c>
      <c r="W1099" s="13" t="s">
        <v>46</v>
      </c>
      <c r="X1099" s="13" t="s">
        <v>76</v>
      </c>
      <c r="Y1099" s="13" t="s">
        <v>41</v>
      </c>
      <c r="Z1099" s="13" t="s">
        <v>41</v>
      </c>
      <c r="AA1099" s="13"/>
      <c r="AB1099" s="13">
        <v>0</v>
      </c>
      <c r="AC1099" s="72">
        <f t="shared" si="2401"/>
        <v>1</v>
      </c>
      <c r="AD1099" s="13">
        <v>1</v>
      </c>
      <c r="AE1099" s="72">
        <f t="shared" ref="AE1099" si="2427">VALUE(IF(AD1099=-2,0%,IF(AD1099=-1,50%,IF(AD1099=0,100%,IF(AD1099=1,50%,IF(AD1099=2,0%))))))</f>
        <v>0.5</v>
      </c>
      <c r="AF1099" s="13" t="s">
        <v>42</v>
      </c>
      <c r="AG1099" s="13">
        <v>0</v>
      </c>
      <c r="AH1099" s="13" t="s">
        <v>42</v>
      </c>
      <c r="AI1099" s="13">
        <f t="shared" si="2388"/>
        <v>1</v>
      </c>
      <c r="AJ1099" s="70">
        <f t="shared" si="2403"/>
        <v>0.66599999999999993</v>
      </c>
      <c r="AK1099" s="59">
        <f t="shared" si="2404"/>
        <v>0</v>
      </c>
      <c r="AL1099" s="70">
        <f t="shared" ref="AL1099" si="2428">VALUE(IF(AK1099=-3,0%,IF(AK1099=-2,33.3%,IF(AK1099=-1,66.6%,IF(AK1099=0,100%,IF(AK1099=1,66.6%,IF(AK1099=2,33.3%,IF(AK1099=3,0%))))))))</f>
        <v>1</v>
      </c>
      <c r="AM1099" s="13" t="s">
        <v>41</v>
      </c>
      <c r="AN1099" s="13" t="s">
        <v>41</v>
      </c>
      <c r="AO1099" s="13"/>
      <c r="AP1099" s="13">
        <v>101.31965006729475</v>
      </c>
      <c r="AQ1099" s="13">
        <v>117.34261838440112</v>
      </c>
      <c r="AR1099" s="13">
        <v>125.13020833333333</v>
      </c>
      <c r="AS1099" s="13">
        <v>148.05555555555554</v>
      </c>
      <c r="AT1099" s="36">
        <v>84.292834999999997</v>
      </c>
      <c r="AU1099" s="36" t="str">
        <f t="shared" si="2406"/>
        <v>1</v>
      </c>
      <c r="AV1099" s="36">
        <v>10.998558077677728</v>
      </c>
      <c r="AW1099" s="36">
        <v>76.515680000000003</v>
      </c>
      <c r="AX1099" s="36">
        <v>92.069990000000004</v>
      </c>
      <c r="AY1099" s="36">
        <v>41.962469999999996</v>
      </c>
      <c r="AZ1099" s="36" t="str">
        <f t="shared" si="2407"/>
        <v>1</v>
      </c>
      <c r="BA1099" s="36">
        <v>9.9578595303307988</v>
      </c>
      <c r="BB1099" s="36">
        <v>34.921199999999999</v>
      </c>
      <c r="BC1099" s="36">
        <v>49.003739999999993</v>
      </c>
      <c r="BD1099" s="36">
        <v>88867.25</v>
      </c>
      <c r="BE1099" s="36" t="s">
        <v>50</v>
      </c>
      <c r="BF1099" s="36">
        <v>60622.6</v>
      </c>
      <c r="BG1099" s="36">
        <v>126756.4</v>
      </c>
      <c r="BH1099" s="36">
        <v>99.847145000000012</v>
      </c>
      <c r="BI1099" s="36">
        <v>10.998558077677728</v>
      </c>
      <c r="BJ1099" s="36">
        <v>92.069990000000004</v>
      </c>
      <c r="BK1099" s="36">
        <v>107.62430000000001</v>
      </c>
      <c r="BL1099" s="36">
        <v>63.086279999999988</v>
      </c>
      <c r="BM1099" s="36">
        <v>19.915719060661619</v>
      </c>
      <c r="BN1099" s="36">
        <v>49.003739999999993</v>
      </c>
      <c r="BO1099" s="36">
        <v>77.168819999999982</v>
      </c>
      <c r="BP1099" s="36">
        <v>116652.61666666668</v>
      </c>
      <c r="BQ1099" s="36">
        <v>27537.339683303904</v>
      </c>
      <c r="BR1099" s="36">
        <v>88178.4</v>
      </c>
      <c r="BS1099" s="36">
        <v>165334.39999999999</v>
      </c>
      <c r="BT1099" s="36">
        <v>99.847145000000012</v>
      </c>
      <c r="BU1099" s="36">
        <v>10.998558077677728</v>
      </c>
      <c r="BV1099" s="36">
        <v>92.069990000000004</v>
      </c>
      <c r="BW1099" s="36">
        <v>107.62430000000001</v>
      </c>
      <c r="BX1099" s="36">
        <v>56.045009999999991</v>
      </c>
      <c r="BY1099" s="36">
        <v>9.9578595303307988</v>
      </c>
      <c r="BZ1099" s="36">
        <v>49.003739999999993</v>
      </c>
      <c r="CA1099" s="36">
        <v>63.086279999999988</v>
      </c>
      <c r="CB1099" s="36">
        <v>104195.1375</v>
      </c>
      <c r="CC1099" s="36">
        <v>24548.191094223188</v>
      </c>
      <c r="CD1099" s="36">
        <v>74400.5</v>
      </c>
      <c r="CE1099" s="36">
        <v>165334.39999999999</v>
      </c>
      <c r="CF1099" s="36"/>
      <c r="CG1099" s="40">
        <v>24.870999999999999</v>
      </c>
      <c r="CH1099" s="40">
        <v>62.545000000000002</v>
      </c>
      <c r="CI1099" s="40"/>
      <c r="CL1099" s="5" t="str">
        <f t="shared" si="2412"/>
        <v>0.666_1_1</v>
      </c>
      <c r="CM1099" s="95" t="str">
        <f t="shared" si="2413"/>
        <v>1I</v>
      </c>
      <c r="CN1099" s="96">
        <f t="shared" si="2400"/>
        <v>91</v>
      </c>
      <c r="CO1099" s="96" t="str">
        <f t="shared" si="2408"/>
        <v>1_0.5_1</v>
      </c>
      <c r="CP1099" s="95" t="str">
        <f t="shared" si="2416"/>
        <v>1K</v>
      </c>
      <c r="CQ1099" s="5">
        <f t="shared" si="2409"/>
        <v>108</v>
      </c>
      <c r="CV1099" s="87"/>
      <c r="CW1099" s="87"/>
      <c r="CX1099" s="87"/>
      <c r="CY1099" s="87"/>
      <c r="CZ1099" s="87"/>
    </row>
    <row r="1100" spans="1:104" s="5" customFormat="1">
      <c r="A1100" s="13" t="s">
        <v>511</v>
      </c>
      <c r="B1100" s="13">
        <v>4</v>
      </c>
      <c r="C1100" s="13">
        <v>12</v>
      </c>
      <c r="D1100" s="13" t="s">
        <v>95</v>
      </c>
      <c r="E1100" s="35" t="s">
        <v>478</v>
      </c>
      <c r="F1100" s="13" t="s">
        <v>36</v>
      </c>
      <c r="G1100" s="36">
        <v>1120584260</v>
      </c>
      <c r="H1100" s="13"/>
      <c r="I1100" s="37">
        <v>19</v>
      </c>
      <c r="J1100" s="37" t="s">
        <v>38</v>
      </c>
      <c r="K1100" s="38">
        <v>43538</v>
      </c>
      <c r="L1100" s="39">
        <v>0.51041666666666663</v>
      </c>
      <c r="M1100" s="37" t="s">
        <v>39</v>
      </c>
      <c r="N1100" s="37" t="s">
        <v>188</v>
      </c>
      <c r="O1100" s="37" t="s">
        <v>188</v>
      </c>
      <c r="P1100" s="37" t="s">
        <v>188</v>
      </c>
      <c r="Q1100" s="37">
        <v>5</v>
      </c>
      <c r="R1100" s="13" t="s">
        <v>55</v>
      </c>
      <c r="S1100" s="13" t="s">
        <v>44</v>
      </c>
      <c r="T1100" s="13" t="s">
        <v>42</v>
      </c>
      <c r="U1100" s="13" t="s">
        <v>52</v>
      </c>
      <c r="V1100" s="13" t="s">
        <v>42</v>
      </c>
      <c r="W1100" s="13" t="s">
        <v>72</v>
      </c>
      <c r="X1100" s="13" t="s">
        <v>76</v>
      </c>
      <c r="Y1100" s="13" t="s">
        <v>41</v>
      </c>
      <c r="Z1100" s="13" t="s">
        <v>41</v>
      </c>
      <c r="AA1100" s="13"/>
      <c r="AB1100" s="13">
        <v>0</v>
      </c>
      <c r="AC1100" s="72">
        <f t="shared" si="2401"/>
        <v>1</v>
      </c>
      <c r="AD1100" s="13">
        <v>1</v>
      </c>
      <c r="AE1100" s="72">
        <f t="shared" ref="AE1100" si="2429">VALUE(IF(AD1100=-2,0%,IF(AD1100=-1,50%,IF(AD1100=0,100%,IF(AD1100=1,50%,IF(AD1100=2,0%))))))</f>
        <v>0.5</v>
      </c>
      <c r="AF1100" s="13" t="s">
        <v>42</v>
      </c>
      <c r="AG1100" s="13">
        <v>0</v>
      </c>
      <c r="AH1100" s="13" t="s">
        <v>42</v>
      </c>
      <c r="AI1100" s="13">
        <f t="shared" si="2388"/>
        <v>-1</v>
      </c>
      <c r="AJ1100" s="70">
        <f t="shared" si="2403"/>
        <v>0.66599999999999993</v>
      </c>
      <c r="AK1100" s="59">
        <f t="shared" si="2404"/>
        <v>0</v>
      </c>
      <c r="AL1100" s="70">
        <f t="shared" ref="AL1100" si="2430">VALUE(IF(AK1100=-3,0%,IF(AK1100=-2,33.3%,IF(AK1100=-1,66.6%,IF(AK1100=0,100%,IF(AK1100=1,66.6%,IF(AK1100=2,33.3%,IF(AK1100=3,0%))))))))</f>
        <v>1</v>
      </c>
      <c r="AM1100" s="13" t="s">
        <v>41</v>
      </c>
      <c r="AN1100" s="13" t="s">
        <v>41</v>
      </c>
      <c r="AO1100" s="13"/>
      <c r="AP1100" s="13">
        <v>101.31965006729475</v>
      </c>
      <c r="AQ1100" s="13">
        <v>117.34261838440112</v>
      </c>
      <c r="AR1100" s="13">
        <v>125.13020833333333</v>
      </c>
      <c r="AS1100" s="13">
        <v>148.05555555555554</v>
      </c>
      <c r="AT1100" s="36">
        <v>53.282660000000007</v>
      </c>
      <c r="AU1100" s="36" t="str">
        <f t="shared" si="2406"/>
        <v>1</v>
      </c>
      <c r="AV1100" s="36">
        <v>32.85645197888536</v>
      </c>
      <c r="AW1100" s="36">
        <v>30.049640000000004</v>
      </c>
      <c r="AX1100" s="36">
        <v>76.515680000000003</v>
      </c>
      <c r="AY1100" s="36">
        <v>-0.19602000000000785</v>
      </c>
      <c r="AZ1100" s="36" t="str">
        <f t="shared" si="2407"/>
        <v>1</v>
      </c>
      <c r="BA1100" s="36">
        <v>29.747529736178091</v>
      </c>
      <c r="BB1100" s="36">
        <v>-21.230700000000006</v>
      </c>
      <c r="BC1100" s="36">
        <v>20.83865999999999</v>
      </c>
      <c r="BD1100" s="36">
        <v>24283.499999999996</v>
      </c>
      <c r="BE1100" s="36" t="s">
        <v>50</v>
      </c>
      <c r="BF1100" s="36">
        <v>15155.7</v>
      </c>
      <c r="BG1100" s="36">
        <v>34444.699999999997</v>
      </c>
      <c r="BH1100" s="36">
        <v>76.515680000000003</v>
      </c>
      <c r="BI1100" s="36">
        <v>0</v>
      </c>
      <c r="BJ1100" s="36">
        <v>76.515680000000003</v>
      </c>
      <c r="BK1100" s="36">
        <v>76.515680000000003</v>
      </c>
      <c r="BL1100" s="36">
        <v>49.003739999999986</v>
      </c>
      <c r="BM1100" s="36">
        <v>39.83143812132321</v>
      </c>
      <c r="BN1100" s="36">
        <v>20.83865999999999</v>
      </c>
      <c r="BO1100" s="36">
        <v>77.168819999999982</v>
      </c>
      <c r="BP1100" s="36">
        <v>52126.283333333333</v>
      </c>
      <c r="BQ1100" s="36">
        <v>12458.600257078102</v>
      </c>
      <c r="BR1100" s="36">
        <v>34444.699999999997</v>
      </c>
      <c r="BS1100" s="36">
        <v>68889.3</v>
      </c>
      <c r="BT1100" s="36">
        <v>84.292834999999997</v>
      </c>
      <c r="BU1100" s="36">
        <v>10.998558077677728</v>
      </c>
      <c r="BV1100" s="36">
        <v>76.515680000000003</v>
      </c>
      <c r="BW1100" s="36">
        <v>92.069990000000004</v>
      </c>
      <c r="BX1100" s="36">
        <v>34.921199999999992</v>
      </c>
      <c r="BY1100" s="36">
        <v>19.915719060661598</v>
      </c>
      <c r="BZ1100" s="36">
        <v>20.83865999999999</v>
      </c>
      <c r="CA1100" s="36">
        <v>49.003739999999993</v>
      </c>
      <c r="CB1100" s="36">
        <v>62775.412500000006</v>
      </c>
      <c r="CC1100" s="36">
        <v>21632.968350794981</v>
      </c>
      <c r="CD1100" s="36">
        <v>34444.699999999997</v>
      </c>
      <c r="CE1100" s="36">
        <v>126756.4</v>
      </c>
      <c r="CF1100" s="36"/>
      <c r="CG1100" s="40">
        <v>24.170999999999999</v>
      </c>
      <c r="CH1100" s="40">
        <v>64.072999999999993</v>
      </c>
      <c r="CI1100" s="40"/>
      <c r="CL1100" s="5" t="str">
        <f t="shared" si="2412"/>
        <v>0.666_1_1</v>
      </c>
      <c r="CM1100" s="95" t="str">
        <f t="shared" si="2413"/>
        <v>1I</v>
      </c>
      <c r="CN1100" s="96">
        <f t="shared" si="2400"/>
        <v>91</v>
      </c>
      <c r="CO1100" s="96" t="str">
        <f t="shared" si="2408"/>
        <v>1_0.5_1</v>
      </c>
      <c r="CP1100" s="95" t="str">
        <f t="shared" si="2416"/>
        <v>1K</v>
      </c>
      <c r="CQ1100" s="5">
        <f t="shared" si="2409"/>
        <v>108</v>
      </c>
      <c r="CV1100" s="87"/>
      <c r="CW1100" s="87"/>
      <c r="CX1100" s="87"/>
      <c r="CY1100" s="87"/>
      <c r="CZ1100" s="87"/>
    </row>
    <row r="1101" spans="1:104" s="5" customFormat="1">
      <c r="A1101" s="13" t="s">
        <v>511</v>
      </c>
      <c r="B1101" s="13">
        <v>5</v>
      </c>
      <c r="C1101" s="13">
        <v>1</v>
      </c>
      <c r="D1101" s="13" t="s">
        <v>34</v>
      </c>
      <c r="E1101" s="35" t="s">
        <v>479</v>
      </c>
      <c r="F1101" s="13" t="s">
        <v>36</v>
      </c>
      <c r="G1101" s="36">
        <v>1069403249</v>
      </c>
      <c r="H1101" s="13">
        <v>0</v>
      </c>
      <c r="I1101" s="37">
        <v>26</v>
      </c>
      <c r="J1101" s="37" t="s">
        <v>70</v>
      </c>
      <c r="K1101" s="38">
        <v>43538</v>
      </c>
      <c r="L1101" s="39">
        <v>0.64583333333333337</v>
      </c>
      <c r="M1101" s="37" t="s">
        <v>39</v>
      </c>
      <c r="N1101" s="37" t="s">
        <v>188</v>
      </c>
      <c r="O1101" s="37" t="s">
        <v>190</v>
      </c>
      <c r="P1101" s="37" t="s">
        <v>188</v>
      </c>
      <c r="Q1101" s="37">
        <v>1</v>
      </c>
      <c r="R1101" s="13" t="s">
        <v>43</v>
      </c>
      <c r="S1101" s="13" t="s">
        <v>56</v>
      </c>
      <c r="T1101" s="13" t="s">
        <v>41</v>
      </c>
      <c r="U1101" s="13" t="s">
        <v>52</v>
      </c>
      <c r="V1101" s="13" t="s">
        <v>42</v>
      </c>
      <c r="W1101" s="13" t="s">
        <v>66</v>
      </c>
      <c r="X1101" s="13" t="s">
        <v>76</v>
      </c>
      <c r="Y1101" s="13" t="s">
        <v>41</v>
      </c>
      <c r="Z1101" s="13" t="s">
        <v>41</v>
      </c>
      <c r="AA1101" s="13"/>
      <c r="AB1101" s="13">
        <v>-1</v>
      </c>
      <c r="AC1101" s="72">
        <f t="shared" si="2401"/>
        <v>0.5</v>
      </c>
      <c r="AD1101" s="13">
        <v>2</v>
      </c>
      <c r="AE1101" s="72">
        <f t="shared" ref="AE1101" si="2431">VALUE(IF(AD1101=-2,0%,IF(AD1101=-1,50%,IF(AD1101=0,100%,IF(AD1101=1,50%,IF(AD1101=2,0%))))))</f>
        <v>0</v>
      </c>
      <c r="AF1101" s="13" t="s">
        <v>41</v>
      </c>
      <c r="AG1101" s="13">
        <v>0</v>
      </c>
      <c r="AH1101" s="13" t="s">
        <v>42</v>
      </c>
      <c r="AI1101" s="13">
        <f t="shared" si="2388"/>
        <v>0</v>
      </c>
      <c r="AJ1101" s="70">
        <f t="shared" si="2403"/>
        <v>1</v>
      </c>
      <c r="AK1101" s="59">
        <f t="shared" si="2404"/>
        <v>0</v>
      </c>
      <c r="AL1101" s="70">
        <f t="shared" ref="AL1101" si="2432">VALUE(IF(AK1101=-3,0%,IF(AK1101=-2,33.3%,IF(AK1101=-1,66.6%,IF(AK1101=0,100%,IF(AK1101=1,66.6%,IF(AK1101=2,33.3%,IF(AK1101=3,0%))))))))</f>
        <v>1</v>
      </c>
      <c r="AM1101" s="13" t="s">
        <v>41</v>
      </c>
      <c r="AN1101" s="13" t="s">
        <v>41</v>
      </c>
      <c r="AO1101" s="13"/>
      <c r="AP1101" s="13">
        <v>101.31965006729475</v>
      </c>
      <c r="AQ1101" s="13">
        <v>117.34261838440112</v>
      </c>
      <c r="AR1101" s="13">
        <v>125.13020833333333</v>
      </c>
      <c r="AS1101" s="13">
        <v>148.05555555555554</v>
      </c>
      <c r="AT1101" s="36">
        <v>114.653355</v>
      </c>
      <c r="AU1101" s="36" t="str">
        <f t="shared" si="2406"/>
        <v>2</v>
      </c>
      <c r="AV1101" s="36">
        <v>0</v>
      </c>
      <c r="AW1101" s="36">
        <v>114.653355</v>
      </c>
      <c r="AX1101" s="36">
        <v>114.653355</v>
      </c>
      <c r="AY1101" s="36">
        <v>53.201603999999996</v>
      </c>
      <c r="AZ1101" s="36" t="str">
        <f t="shared" si="2407"/>
        <v>1</v>
      </c>
      <c r="BA1101" s="36">
        <v>0</v>
      </c>
      <c r="BB1101" s="36">
        <v>53.201603999999996</v>
      </c>
      <c r="BC1101" s="36">
        <v>53.201603999999996</v>
      </c>
      <c r="BD1101" s="36">
        <v>3100</v>
      </c>
      <c r="BE1101" s="36" t="s">
        <v>50</v>
      </c>
      <c r="BF1101" s="36">
        <v>3100</v>
      </c>
      <c r="BG1101" s="36">
        <v>3100</v>
      </c>
      <c r="BH1101" s="36">
        <v>110.68075260000001</v>
      </c>
      <c r="BI1101" s="36">
        <v>5.6181081919959066</v>
      </c>
      <c r="BJ1101" s="36">
        <v>106.70815020000001</v>
      </c>
      <c r="BK1101" s="36">
        <v>114.653355</v>
      </c>
      <c r="BL1101" s="36">
        <v>46.796639499999998</v>
      </c>
      <c r="BM1101" s="36">
        <v>9.0579876624181903</v>
      </c>
      <c r="BN1101" s="36">
        <v>40.391674999999999</v>
      </c>
      <c r="BO1101" s="36">
        <v>53.201603999999996</v>
      </c>
      <c r="BP1101" s="36">
        <v>3157.4</v>
      </c>
      <c r="BQ1101" s="36">
        <v>88.923697628922199</v>
      </c>
      <c r="BR1101" s="36">
        <v>3100</v>
      </c>
      <c r="BS1101" s="36">
        <v>3272.2</v>
      </c>
      <c r="BT1101" s="36">
        <v>110.68075260000001</v>
      </c>
      <c r="BU1101" s="36">
        <v>5.6181081919959066</v>
      </c>
      <c r="BV1101" s="36">
        <v>106.70815020000001</v>
      </c>
      <c r="BW1101" s="36">
        <v>114.653355</v>
      </c>
      <c r="BX1101" s="36">
        <v>53.201603999999996</v>
      </c>
      <c r="BY1101" s="36">
        <v>0</v>
      </c>
      <c r="BZ1101" s="36">
        <v>53.201603999999996</v>
      </c>
      <c r="CA1101" s="36">
        <v>53.201603999999996</v>
      </c>
      <c r="CB1101" s="36">
        <v>3369.1187499999996</v>
      </c>
      <c r="CC1101" s="36">
        <v>198.57440324724629</v>
      </c>
      <c r="CD1101" s="36">
        <v>3100</v>
      </c>
      <c r="CE1101" s="36">
        <v>3616.7</v>
      </c>
      <c r="CF1101" s="36"/>
      <c r="CG1101" s="40">
        <v>21.245999999999999</v>
      </c>
      <c r="CH1101" s="40">
        <v>72.292000000000002</v>
      </c>
      <c r="CI1101" s="40"/>
      <c r="CL1101" s="5" t="str">
        <f t="shared" si="2412"/>
        <v>1_0.5_1</v>
      </c>
      <c r="CM1101" s="95" t="str">
        <f t="shared" si="2413"/>
        <v>1K</v>
      </c>
      <c r="CN1101" s="96">
        <f t="shared" si="2400"/>
        <v>202</v>
      </c>
      <c r="CO1101" s="96" t="str">
        <f t="shared" si="2408"/>
        <v>1_0_1</v>
      </c>
      <c r="CP1101" s="95" t="str">
        <f t="shared" si="2416"/>
        <v>1J</v>
      </c>
      <c r="CQ1101" s="5">
        <f t="shared" si="2409"/>
        <v>78</v>
      </c>
      <c r="CV1101" s="87"/>
      <c r="CW1101" s="87"/>
      <c r="CX1101" s="87"/>
      <c r="CY1101" s="87"/>
      <c r="CZ1101" s="87"/>
    </row>
    <row r="1102" spans="1:104" s="5" customFormat="1">
      <c r="A1102" s="13" t="s">
        <v>511</v>
      </c>
      <c r="B1102" s="13">
        <v>5</v>
      </c>
      <c r="C1102" s="13">
        <v>1</v>
      </c>
      <c r="D1102" s="13" t="s">
        <v>34</v>
      </c>
      <c r="E1102" s="35" t="s">
        <v>479</v>
      </c>
      <c r="F1102" s="13" t="s">
        <v>36</v>
      </c>
      <c r="G1102" s="36">
        <v>1069403249</v>
      </c>
      <c r="H1102" s="13">
        <v>0</v>
      </c>
      <c r="I1102" s="37">
        <v>26</v>
      </c>
      <c r="J1102" s="37" t="s">
        <v>70</v>
      </c>
      <c r="K1102" s="38">
        <v>43538</v>
      </c>
      <c r="L1102" s="39">
        <v>0.65625</v>
      </c>
      <c r="M1102" s="37" t="s">
        <v>39</v>
      </c>
      <c r="N1102" s="37" t="s">
        <v>188</v>
      </c>
      <c r="O1102" s="37" t="s">
        <v>190</v>
      </c>
      <c r="P1102" s="37" t="s">
        <v>188</v>
      </c>
      <c r="Q1102" s="37">
        <v>2</v>
      </c>
      <c r="R1102" s="13" t="s">
        <v>43</v>
      </c>
      <c r="S1102" s="13" t="s">
        <v>44</v>
      </c>
      <c r="T1102" s="13" t="s">
        <v>42</v>
      </c>
      <c r="U1102" s="13" t="s">
        <v>52</v>
      </c>
      <c r="V1102" s="13" t="s">
        <v>42</v>
      </c>
      <c r="W1102" s="13" t="s">
        <v>66</v>
      </c>
      <c r="X1102" s="13" t="s">
        <v>47</v>
      </c>
      <c r="Y1102" s="13" t="s">
        <v>41</v>
      </c>
      <c r="Z1102" s="13" t="s">
        <v>41</v>
      </c>
      <c r="AA1102" s="13"/>
      <c r="AB1102" s="13">
        <v>-1</v>
      </c>
      <c r="AC1102" s="72">
        <f t="shared" si="2401"/>
        <v>0.5</v>
      </c>
      <c r="AD1102" s="13">
        <v>1</v>
      </c>
      <c r="AE1102" s="72">
        <f t="shared" ref="AE1102" si="2433">VALUE(IF(AD1102=-2,0%,IF(AD1102=-1,50%,IF(AD1102=0,100%,IF(AD1102=1,50%,IF(AD1102=2,0%))))))</f>
        <v>0.5</v>
      </c>
      <c r="AF1102" s="13" t="s">
        <v>42</v>
      </c>
      <c r="AG1102" s="13">
        <v>0</v>
      </c>
      <c r="AH1102" s="13" t="s">
        <v>42</v>
      </c>
      <c r="AI1102" s="13">
        <f t="shared" si="2388"/>
        <v>0</v>
      </c>
      <c r="AJ1102" s="70">
        <f t="shared" si="2403"/>
        <v>1</v>
      </c>
      <c r="AK1102" s="59">
        <f t="shared" si="2404"/>
        <v>-1</v>
      </c>
      <c r="AL1102" s="70">
        <f t="shared" ref="AL1102" si="2434">VALUE(IF(AK1102=-3,0%,IF(AK1102=-2,33.3%,IF(AK1102=-1,66.6%,IF(AK1102=0,100%,IF(AK1102=1,66.6%,IF(AK1102=2,33.3%,IF(AK1102=3,0%))))))))</f>
        <v>0.66599999999999993</v>
      </c>
      <c r="AM1102" s="13" t="s">
        <v>41</v>
      </c>
      <c r="AN1102" s="13" t="s">
        <v>41</v>
      </c>
      <c r="AO1102" s="13"/>
      <c r="AP1102" s="13">
        <v>101.31965006729475</v>
      </c>
      <c r="AQ1102" s="13">
        <v>117.34261838440112</v>
      </c>
      <c r="AR1102" s="13">
        <v>125.13020833333333</v>
      </c>
      <c r="AS1102" s="13">
        <v>148.05555555555554</v>
      </c>
      <c r="AT1102" s="36">
        <v>122.69794080000001</v>
      </c>
      <c r="AU1102" s="36" t="str">
        <f t="shared" si="2406"/>
        <v>2</v>
      </c>
      <c r="AV1102" s="36">
        <v>0</v>
      </c>
      <c r="AW1102" s="36">
        <v>122.69794080000001</v>
      </c>
      <c r="AX1102" s="36">
        <v>122.69794080000001</v>
      </c>
      <c r="AY1102" s="36">
        <v>53.201603999999996</v>
      </c>
      <c r="AZ1102" s="36" t="str">
        <f t="shared" si="2407"/>
        <v>1</v>
      </c>
      <c r="BA1102" s="36">
        <v>0</v>
      </c>
      <c r="BB1102" s="36">
        <v>53.201603999999996</v>
      </c>
      <c r="BC1102" s="36">
        <v>53.201603999999996</v>
      </c>
      <c r="BD1102" s="36">
        <v>3444.5</v>
      </c>
      <c r="BE1102" s="36" t="s">
        <v>50</v>
      </c>
      <c r="BF1102" s="36">
        <v>3444.5</v>
      </c>
      <c r="BG1102" s="36">
        <v>3444.5</v>
      </c>
      <c r="BH1102" s="36">
        <v>130.73878200000001</v>
      </c>
      <c r="BI1102" s="36">
        <v>11.371466677928346</v>
      </c>
      <c r="BJ1102" s="36">
        <v>122.69794080000001</v>
      </c>
      <c r="BK1102" s="36">
        <v>138.7796232</v>
      </c>
      <c r="BL1102" s="36">
        <v>53.201603999999996</v>
      </c>
      <c r="BM1102" s="36">
        <v>0</v>
      </c>
      <c r="BN1102" s="36">
        <v>53.201603999999996</v>
      </c>
      <c r="BO1102" s="36">
        <v>53.201603999999996</v>
      </c>
      <c r="BP1102" s="36">
        <v>3300.9166666666665</v>
      </c>
      <c r="BQ1102" s="36">
        <v>70.341180446923673</v>
      </c>
      <c r="BR1102" s="36">
        <v>3272.2</v>
      </c>
      <c r="BS1102" s="36">
        <v>3444.5</v>
      </c>
      <c r="BT1102" s="36">
        <v>118.6756479</v>
      </c>
      <c r="BU1102" s="36">
        <v>5.6883811710170127</v>
      </c>
      <c r="BV1102" s="36">
        <v>114.653355</v>
      </c>
      <c r="BW1102" s="36">
        <v>122.69794080000001</v>
      </c>
      <c r="BX1102" s="36">
        <v>53.201603999999996</v>
      </c>
      <c r="BY1102" s="36">
        <v>0</v>
      </c>
      <c r="BZ1102" s="36">
        <v>53.201603999999996</v>
      </c>
      <c r="CA1102" s="36">
        <v>53.201603999999996</v>
      </c>
      <c r="CB1102" s="36">
        <v>3186.1062499999994</v>
      </c>
      <c r="CC1102" s="36">
        <v>108.92465572587312</v>
      </c>
      <c r="CD1102" s="36">
        <v>3100</v>
      </c>
      <c r="CE1102" s="36">
        <v>3444.5</v>
      </c>
      <c r="CF1102" s="36"/>
      <c r="CG1102" s="40">
        <v>21.652000000000001</v>
      </c>
      <c r="CH1102" s="40">
        <v>72.02</v>
      </c>
      <c r="CI1102" s="40"/>
      <c r="CL1102" s="5" t="str">
        <f t="shared" si="2412"/>
        <v>1_0.5_1</v>
      </c>
      <c r="CM1102" s="95" t="str">
        <f t="shared" si="2413"/>
        <v>1K</v>
      </c>
      <c r="CN1102" s="96">
        <f t="shared" si="2400"/>
        <v>202</v>
      </c>
      <c r="CO1102" s="96" t="str">
        <f t="shared" si="2408"/>
        <v>0.666_0.5_1</v>
      </c>
      <c r="CP1102" s="95" t="str">
        <f t="shared" si="2416"/>
        <v>1H</v>
      </c>
      <c r="CQ1102" s="5">
        <f t="shared" si="2409"/>
        <v>128</v>
      </c>
      <c r="CV1102" s="87"/>
      <c r="CW1102" s="87"/>
      <c r="CX1102" s="87"/>
      <c r="CY1102" s="87"/>
      <c r="CZ1102" s="87"/>
    </row>
    <row r="1103" spans="1:104" s="5" customFormat="1">
      <c r="A1103" s="13" t="s">
        <v>511</v>
      </c>
      <c r="B1103" s="13">
        <v>5</v>
      </c>
      <c r="C1103" s="13">
        <v>1</v>
      </c>
      <c r="D1103" s="13" t="s">
        <v>34</v>
      </c>
      <c r="E1103" s="35" t="s">
        <v>479</v>
      </c>
      <c r="F1103" s="13" t="s">
        <v>36</v>
      </c>
      <c r="G1103" s="36">
        <v>1069403249</v>
      </c>
      <c r="H1103" s="13">
        <v>0</v>
      </c>
      <c r="I1103" s="37">
        <v>26</v>
      </c>
      <c r="J1103" s="37" t="s">
        <v>70</v>
      </c>
      <c r="K1103" s="38">
        <v>43538</v>
      </c>
      <c r="L1103" s="39">
        <v>0.66666666666666663</v>
      </c>
      <c r="M1103" s="37" t="s">
        <v>39</v>
      </c>
      <c r="N1103" s="37" t="s">
        <v>188</v>
      </c>
      <c r="O1103" s="37" t="s">
        <v>190</v>
      </c>
      <c r="P1103" s="37" t="s">
        <v>188</v>
      </c>
      <c r="Q1103" s="37">
        <v>3</v>
      </c>
      <c r="R1103" s="13" t="s">
        <v>43</v>
      </c>
      <c r="S1103" s="13" t="s">
        <v>56</v>
      </c>
      <c r="T1103" s="13" t="s">
        <v>41</v>
      </c>
      <c r="U1103" s="13" t="s">
        <v>52</v>
      </c>
      <c r="V1103" s="13" t="s">
        <v>42</v>
      </c>
      <c r="W1103" s="13" t="s">
        <v>66</v>
      </c>
      <c r="X1103" s="13" t="s">
        <v>47</v>
      </c>
      <c r="Y1103" s="13" t="s">
        <v>41</v>
      </c>
      <c r="Z1103" s="13" t="s">
        <v>41</v>
      </c>
      <c r="AA1103" s="13"/>
      <c r="AB1103" s="13">
        <v>-1</v>
      </c>
      <c r="AC1103" s="72">
        <f t="shared" si="2401"/>
        <v>0.5</v>
      </c>
      <c r="AD1103" s="13">
        <v>2</v>
      </c>
      <c r="AE1103" s="72">
        <f t="shared" ref="AE1103" si="2435">VALUE(IF(AD1103=-2,0%,IF(AD1103=-1,50%,IF(AD1103=0,100%,IF(AD1103=1,50%,IF(AD1103=2,0%))))))</f>
        <v>0</v>
      </c>
      <c r="AF1103" s="13" t="s">
        <v>41</v>
      </c>
      <c r="AG1103" s="13">
        <v>0</v>
      </c>
      <c r="AH1103" s="13" t="s">
        <v>42</v>
      </c>
      <c r="AI1103" s="13">
        <f t="shared" si="2388"/>
        <v>0</v>
      </c>
      <c r="AJ1103" s="70">
        <f t="shared" si="2403"/>
        <v>1</v>
      </c>
      <c r="AK1103" s="59">
        <f t="shared" si="2404"/>
        <v>-1</v>
      </c>
      <c r="AL1103" s="70">
        <f t="shared" ref="AL1103" si="2436">VALUE(IF(AK1103=-3,0%,IF(AK1103=-2,33.3%,IF(AK1103=-1,66.6%,IF(AK1103=0,100%,IF(AK1103=1,66.6%,IF(AK1103=2,33.3%,IF(AK1103=3,0%))))))))</f>
        <v>0.66599999999999993</v>
      </c>
      <c r="AM1103" s="13" t="s">
        <v>41</v>
      </c>
      <c r="AN1103" s="13" t="s">
        <v>41</v>
      </c>
      <c r="AO1103" s="13"/>
      <c r="AP1103" s="13">
        <v>101.31965006729475</v>
      </c>
      <c r="AQ1103" s="13">
        <v>117.34261838440112</v>
      </c>
      <c r="AR1103" s="13">
        <v>125.13020833333333</v>
      </c>
      <c r="AS1103" s="13">
        <v>148.05555555555554</v>
      </c>
      <c r="AT1103" s="36">
        <v>174.82497749999999</v>
      </c>
      <c r="AU1103" s="36" t="str">
        <f t="shared" si="2406"/>
        <v>2</v>
      </c>
      <c r="AV1103" s="36">
        <v>5.6760469660113868</v>
      </c>
      <c r="AW1103" s="36">
        <v>170.81140619999999</v>
      </c>
      <c r="AX1103" s="36">
        <v>178.83854879999996</v>
      </c>
      <c r="AY1103" s="36">
        <v>78.622258999999985</v>
      </c>
      <c r="AZ1103" s="36" t="str">
        <f t="shared" si="2407"/>
        <v>1</v>
      </c>
      <c r="BA1103" s="36">
        <v>0</v>
      </c>
      <c r="BB1103" s="36">
        <v>78.622258999999985</v>
      </c>
      <c r="BC1103" s="36">
        <v>78.622258999999985</v>
      </c>
      <c r="BD1103" s="36">
        <v>4391.7</v>
      </c>
      <c r="BE1103" s="36" t="s">
        <v>50</v>
      </c>
      <c r="BF1103" s="36">
        <v>4133.3999999999996</v>
      </c>
      <c r="BG1103" s="36">
        <v>4650</v>
      </c>
      <c r="BH1103" s="36">
        <v>162.82763429999997</v>
      </c>
      <c r="BI1103" s="36">
        <v>22.642852431896021</v>
      </c>
      <c r="BJ1103" s="36">
        <v>146.81671979999999</v>
      </c>
      <c r="BK1103" s="36">
        <v>178.83854879999996</v>
      </c>
      <c r="BL1103" s="36">
        <v>78.622258999999985</v>
      </c>
      <c r="BM1103" s="36">
        <v>0</v>
      </c>
      <c r="BN1103" s="36">
        <v>78.622258999999985</v>
      </c>
      <c r="BO1103" s="36">
        <v>78.622258999999985</v>
      </c>
      <c r="BP1103" s="36">
        <v>4162.0999999999995</v>
      </c>
      <c r="BQ1103" s="36">
        <v>70.3003556178775</v>
      </c>
      <c r="BR1103" s="36">
        <v>4133.3999999999996</v>
      </c>
      <c r="BS1103" s="36">
        <v>4305.6000000000004</v>
      </c>
      <c r="BT1103" s="36">
        <v>150.76824479999999</v>
      </c>
      <c r="BU1103" s="36">
        <v>39.697404616735632</v>
      </c>
      <c r="BV1103" s="36">
        <v>122.69794080000001</v>
      </c>
      <c r="BW1103" s="36">
        <v>178.83854879999996</v>
      </c>
      <c r="BX1103" s="36">
        <v>65.911931499999994</v>
      </c>
      <c r="BY1103" s="36">
        <v>17.975117532703653</v>
      </c>
      <c r="BZ1103" s="36">
        <v>53.201603999999996</v>
      </c>
      <c r="CA1103" s="36">
        <v>78.622258999999985</v>
      </c>
      <c r="CB1103" s="36">
        <v>3864.2875000000004</v>
      </c>
      <c r="CC1103" s="36">
        <v>332.58289367715025</v>
      </c>
      <c r="CD1103" s="36">
        <v>3444.5</v>
      </c>
      <c r="CE1103" s="36">
        <v>4305.6000000000004</v>
      </c>
      <c r="CF1103" s="36"/>
      <c r="CG1103" s="40">
        <v>21.867000000000001</v>
      </c>
      <c r="CH1103" s="40">
        <v>71.415999999999997</v>
      </c>
      <c r="CI1103" s="40"/>
      <c r="CL1103" s="5" t="str">
        <f t="shared" si="2412"/>
        <v>1_0.5_1</v>
      </c>
      <c r="CM1103" s="95" t="str">
        <f t="shared" si="2413"/>
        <v>1K</v>
      </c>
      <c r="CN1103" s="96">
        <f t="shared" si="2400"/>
        <v>202</v>
      </c>
      <c r="CO1103" s="96" t="str">
        <f t="shared" si="2408"/>
        <v>0.666_0_1</v>
      </c>
      <c r="CP1103" s="95" t="str">
        <f t="shared" si="2416"/>
        <v>1G</v>
      </c>
      <c r="CQ1103" s="5">
        <f t="shared" si="2409"/>
        <v>48</v>
      </c>
      <c r="CV1103" s="87"/>
      <c r="CW1103" s="87"/>
      <c r="CX1103" s="87"/>
      <c r="CY1103" s="87"/>
      <c r="CZ1103" s="87"/>
    </row>
    <row r="1104" spans="1:104" s="5" customFormat="1">
      <c r="A1104" s="13" t="s">
        <v>511</v>
      </c>
      <c r="B1104" s="13">
        <v>5</v>
      </c>
      <c r="C1104" s="13">
        <v>1</v>
      </c>
      <c r="D1104" s="13" t="s">
        <v>34</v>
      </c>
      <c r="E1104" s="35" t="s">
        <v>479</v>
      </c>
      <c r="F1104" s="13" t="s">
        <v>36</v>
      </c>
      <c r="G1104" s="36">
        <v>1069403249</v>
      </c>
      <c r="H1104" s="13">
        <v>0</v>
      </c>
      <c r="I1104" s="37">
        <v>26</v>
      </c>
      <c r="J1104" s="37" t="s">
        <v>70</v>
      </c>
      <c r="K1104" s="38">
        <v>43538</v>
      </c>
      <c r="L1104" s="39">
        <v>0.67847222222222225</v>
      </c>
      <c r="M1104" s="37" t="s">
        <v>39</v>
      </c>
      <c r="N1104" s="37" t="s">
        <v>188</v>
      </c>
      <c r="O1104" s="37" t="s">
        <v>190</v>
      </c>
      <c r="P1104" s="37" t="s">
        <v>188</v>
      </c>
      <c r="Q1104" s="37">
        <v>4</v>
      </c>
      <c r="R1104" s="13" t="s">
        <v>43</v>
      </c>
      <c r="S1104" s="13" t="s">
        <v>44</v>
      </c>
      <c r="T1104" s="13" t="s">
        <v>42</v>
      </c>
      <c r="U1104" s="13" t="s">
        <v>52</v>
      </c>
      <c r="V1104" s="13" t="s">
        <v>42</v>
      </c>
      <c r="W1104" s="13" t="s">
        <v>66</v>
      </c>
      <c r="X1104" s="13" t="s">
        <v>76</v>
      </c>
      <c r="Y1104" s="13" t="s">
        <v>41</v>
      </c>
      <c r="Z1104" s="13" t="s">
        <v>41</v>
      </c>
      <c r="AA1104" s="13"/>
      <c r="AB1104" s="13">
        <v>-1</v>
      </c>
      <c r="AC1104" s="72">
        <f t="shared" si="2401"/>
        <v>0.5</v>
      </c>
      <c r="AD1104" s="13">
        <v>1</v>
      </c>
      <c r="AE1104" s="72">
        <f t="shared" ref="AE1104" si="2437">VALUE(IF(AD1104=-2,0%,IF(AD1104=-1,50%,IF(AD1104=0,100%,IF(AD1104=1,50%,IF(AD1104=2,0%))))))</f>
        <v>0.5</v>
      </c>
      <c r="AF1104" s="13" t="s">
        <v>42</v>
      </c>
      <c r="AG1104" s="13">
        <v>0</v>
      </c>
      <c r="AH1104" s="13" t="s">
        <v>42</v>
      </c>
      <c r="AI1104" s="13">
        <f t="shared" si="2388"/>
        <v>0</v>
      </c>
      <c r="AJ1104" s="70">
        <f t="shared" si="2403"/>
        <v>1</v>
      </c>
      <c r="AK1104" s="59">
        <f t="shared" si="2404"/>
        <v>0</v>
      </c>
      <c r="AL1104" s="70">
        <f t="shared" ref="AL1104" si="2438">VALUE(IF(AK1104=-3,0%,IF(AK1104=-2,33.3%,IF(AK1104=-1,66.6%,IF(AK1104=0,100%,IF(AK1104=1,66.6%,IF(AK1104=2,33.3%,IF(AK1104=3,0%))))))))</f>
        <v>1</v>
      </c>
      <c r="AM1104" s="13" t="s">
        <v>41</v>
      </c>
      <c r="AN1104" s="13" t="s">
        <v>41</v>
      </c>
      <c r="AO1104" s="13"/>
      <c r="AP1104" s="13">
        <v>101.31965006729475</v>
      </c>
      <c r="AQ1104" s="13">
        <v>117.34261838440112</v>
      </c>
      <c r="AR1104" s="13">
        <v>125.13020833333333</v>
      </c>
      <c r="AS1104" s="13">
        <v>148.05555555555554</v>
      </c>
      <c r="AT1104" s="36">
        <v>250.81356869999996</v>
      </c>
      <c r="AU1104" s="36" t="str">
        <f t="shared" si="2406"/>
        <v>2</v>
      </c>
      <c r="AV1104" s="36">
        <v>22.565606672905663</v>
      </c>
      <c r="AW1104" s="36">
        <v>234.85727519999998</v>
      </c>
      <c r="AX1104" s="36">
        <v>266.76986219999998</v>
      </c>
      <c r="AY1104" s="36">
        <v>123.27033350000001</v>
      </c>
      <c r="AZ1104" s="36" t="str">
        <f t="shared" si="2407"/>
        <v>2</v>
      </c>
      <c r="BA1104" s="36">
        <v>9.0051427442330176</v>
      </c>
      <c r="BB1104" s="36">
        <v>116.902736</v>
      </c>
      <c r="BC1104" s="36">
        <v>129.63793100000001</v>
      </c>
      <c r="BD1104" s="36">
        <v>4176.4250000000002</v>
      </c>
      <c r="BE1104" s="36" t="s">
        <v>50</v>
      </c>
      <c r="BF1104" s="36">
        <v>3961.1</v>
      </c>
      <c r="BG1104" s="36">
        <v>4305.6000000000004</v>
      </c>
      <c r="BH1104" s="36">
        <v>206.84791199999995</v>
      </c>
      <c r="BI1104" s="36">
        <v>39.611221310873937</v>
      </c>
      <c r="BJ1104" s="36">
        <v>178.83854879999996</v>
      </c>
      <c r="BK1104" s="36">
        <v>234.85727519999998</v>
      </c>
      <c r="BL1104" s="36">
        <v>104.14881800000001</v>
      </c>
      <c r="BM1104" s="36">
        <v>18.036763808994287</v>
      </c>
      <c r="BN1104" s="36">
        <v>91.394900000000007</v>
      </c>
      <c r="BO1104" s="36">
        <v>116.902736</v>
      </c>
      <c r="BP1104" s="36">
        <v>4305.5999999999995</v>
      </c>
      <c r="BQ1104" s="36">
        <v>154.02036229018577</v>
      </c>
      <c r="BR1104" s="36">
        <v>4133.3999999999996</v>
      </c>
      <c r="BS1104" s="36">
        <v>4477.8</v>
      </c>
      <c r="BT1104" s="36">
        <v>202.83434069999998</v>
      </c>
      <c r="BU1104" s="36">
        <v>45.287268276885399</v>
      </c>
      <c r="BV1104" s="36">
        <v>170.81140619999999</v>
      </c>
      <c r="BW1104" s="36">
        <v>234.85727519999998</v>
      </c>
      <c r="BX1104" s="36">
        <v>97.762497499999995</v>
      </c>
      <c r="BY1104" s="36">
        <v>27.068384873755651</v>
      </c>
      <c r="BZ1104" s="36">
        <v>78.622258999999985</v>
      </c>
      <c r="CA1104" s="36">
        <v>116.902736</v>
      </c>
      <c r="CB1104" s="36">
        <v>4423.9937500000005</v>
      </c>
      <c r="CC1104" s="36">
        <v>224.25785298401493</v>
      </c>
      <c r="CD1104" s="36">
        <v>4133.3999999999996</v>
      </c>
      <c r="CE1104" s="36">
        <v>4822.3</v>
      </c>
      <c r="CF1104" s="36"/>
      <c r="CG1104" s="40">
        <v>21.914999999999999</v>
      </c>
      <c r="CH1104" s="40">
        <v>69.954999999999998</v>
      </c>
      <c r="CI1104" s="40"/>
      <c r="CL1104" s="5" t="str">
        <f t="shared" si="2412"/>
        <v>1_0.5_2</v>
      </c>
      <c r="CM1104" s="95" t="str">
        <f t="shared" si="2413"/>
        <v>1W</v>
      </c>
      <c r="CN1104" s="96">
        <f t="shared" si="2400"/>
        <v>91</v>
      </c>
      <c r="CO1104" s="96" t="str">
        <f t="shared" si="2408"/>
        <v>1_0.5_2</v>
      </c>
      <c r="CP1104" s="95" t="str">
        <f t="shared" si="2416"/>
        <v>1W</v>
      </c>
      <c r="CQ1104" s="5">
        <f t="shared" si="2409"/>
        <v>89</v>
      </c>
      <c r="CV1104" s="87"/>
      <c r="CW1104" s="87"/>
      <c r="CX1104" s="87"/>
      <c r="CY1104" s="87"/>
      <c r="CZ1104" s="87"/>
    </row>
    <row r="1105" spans="1:104" s="5" customFormat="1">
      <c r="A1105" s="13" t="s">
        <v>511</v>
      </c>
      <c r="B1105" s="13">
        <v>5</v>
      </c>
      <c r="C1105" s="13">
        <v>1</v>
      </c>
      <c r="D1105" s="13" t="s">
        <v>34</v>
      </c>
      <c r="E1105" s="35" t="s">
        <v>479</v>
      </c>
      <c r="F1105" s="13" t="s">
        <v>36</v>
      </c>
      <c r="G1105" s="36">
        <v>1069403249</v>
      </c>
      <c r="H1105" s="13">
        <v>0</v>
      </c>
      <c r="I1105" s="37">
        <v>26</v>
      </c>
      <c r="J1105" s="37" t="s">
        <v>70</v>
      </c>
      <c r="K1105" s="38">
        <v>43538</v>
      </c>
      <c r="L1105" s="39">
        <v>0.69305555555555554</v>
      </c>
      <c r="M1105" s="37" t="s">
        <v>39</v>
      </c>
      <c r="N1105" s="37" t="s">
        <v>188</v>
      </c>
      <c r="O1105" s="37" t="s">
        <v>190</v>
      </c>
      <c r="P1105" s="37" t="s">
        <v>188</v>
      </c>
      <c r="Q1105" s="37">
        <v>5</v>
      </c>
      <c r="R1105" s="13" t="s">
        <v>43</v>
      </c>
      <c r="S1105" s="13" t="s">
        <v>44</v>
      </c>
      <c r="T1105" s="13" t="s">
        <v>42</v>
      </c>
      <c r="U1105" s="13" t="s">
        <v>52</v>
      </c>
      <c r="V1105" s="13" t="s">
        <v>42</v>
      </c>
      <c r="W1105" s="13" t="s">
        <v>66</v>
      </c>
      <c r="X1105" s="13" t="s">
        <v>76</v>
      </c>
      <c r="Y1105" s="13" t="s">
        <v>41</v>
      </c>
      <c r="Z1105" s="13" t="s">
        <v>41</v>
      </c>
      <c r="AA1105" s="13"/>
      <c r="AB1105" s="13">
        <v>-1</v>
      </c>
      <c r="AC1105" s="72">
        <f t="shared" si="2401"/>
        <v>0.5</v>
      </c>
      <c r="AD1105" s="13">
        <v>1</v>
      </c>
      <c r="AE1105" s="72">
        <f t="shared" ref="AE1105" si="2439">VALUE(IF(AD1105=-2,0%,IF(AD1105=-1,50%,IF(AD1105=0,100%,IF(AD1105=1,50%,IF(AD1105=2,0%))))))</f>
        <v>0.5</v>
      </c>
      <c r="AF1105" s="13" t="s">
        <v>42</v>
      </c>
      <c r="AG1105" s="13">
        <v>0</v>
      </c>
      <c r="AH1105" s="13" t="s">
        <v>42</v>
      </c>
      <c r="AI1105" s="13">
        <f t="shared" si="2388"/>
        <v>0</v>
      </c>
      <c r="AJ1105" s="70">
        <f t="shared" si="2403"/>
        <v>1</v>
      </c>
      <c r="AK1105" s="59">
        <f t="shared" si="2404"/>
        <v>0</v>
      </c>
      <c r="AL1105" s="70">
        <f t="shared" ref="AL1105" si="2440">VALUE(IF(AK1105=-3,0%,IF(AK1105=-2,33.3%,IF(AK1105=-1,66.6%,IF(AK1105=0,100%,IF(AK1105=1,66.6%,IF(AK1105=2,33.3%,IF(AK1105=3,0%))))))))</f>
        <v>1</v>
      </c>
      <c r="AM1105" s="13" t="s">
        <v>41</v>
      </c>
      <c r="AN1105" s="13" t="s">
        <v>41</v>
      </c>
      <c r="AO1105" s="13"/>
      <c r="AP1105" s="13">
        <v>101.31965006729475</v>
      </c>
      <c r="AQ1105" s="13">
        <v>117.34261838440112</v>
      </c>
      <c r="AR1105" s="13">
        <v>125.13020833333333</v>
      </c>
      <c r="AS1105" s="13">
        <v>148.05555555555554</v>
      </c>
      <c r="AT1105" s="36">
        <v>282.76186380000007</v>
      </c>
      <c r="AU1105" s="36" t="str">
        <f t="shared" si="2406"/>
        <v>2</v>
      </c>
      <c r="AV1105" s="36">
        <v>0</v>
      </c>
      <c r="AW1105" s="36">
        <v>282.76186380000007</v>
      </c>
      <c r="AX1105" s="36">
        <v>282.76186380000007</v>
      </c>
      <c r="AY1105" s="36">
        <v>180.29339600000003</v>
      </c>
      <c r="AZ1105" s="36" t="str">
        <f t="shared" si="2407"/>
        <v>2</v>
      </c>
      <c r="BA1105" s="36">
        <v>0</v>
      </c>
      <c r="BB1105" s="36">
        <v>180.29339600000003</v>
      </c>
      <c r="BC1105" s="36">
        <v>180.29339600000003</v>
      </c>
      <c r="BD1105" s="36">
        <v>5209.75</v>
      </c>
      <c r="BE1105" s="36" t="s">
        <v>50</v>
      </c>
      <c r="BF1105" s="36">
        <v>5166.7</v>
      </c>
      <c r="BG1105" s="36">
        <v>5338.9</v>
      </c>
      <c r="BH1105" s="36">
        <v>278.76448750000003</v>
      </c>
      <c r="BI1105" s="36">
        <v>5.6531437773688413</v>
      </c>
      <c r="BJ1105" s="36">
        <v>274.76711119999999</v>
      </c>
      <c r="BK1105" s="36">
        <v>282.76186380000007</v>
      </c>
      <c r="BL1105" s="36">
        <v>173.95068350000003</v>
      </c>
      <c r="BM1105" s="36">
        <v>8.9699500397333658</v>
      </c>
      <c r="BN1105" s="36">
        <v>167.60797100000002</v>
      </c>
      <c r="BO1105" s="36">
        <v>180.29339600000003</v>
      </c>
      <c r="BP1105" s="36">
        <v>5310.2</v>
      </c>
      <c r="BQ1105" s="36">
        <v>70.300355617877116</v>
      </c>
      <c r="BR1105" s="36">
        <v>5166.7</v>
      </c>
      <c r="BS1105" s="36">
        <v>5338.9</v>
      </c>
      <c r="BT1105" s="36">
        <v>282.76186380000007</v>
      </c>
      <c r="BU1105" s="36">
        <v>0</v>
      </c>
      <c r="BV1105" s="36">
        <v>282.76186380000007</v>
      </c>
      <c r="BW1105" s="36">
        <v>282.76186380000007</v>
      </c>
      <c r="BX1105" s="36">
        <v>161.24653550000002</v>
      </c>
      <c r="BY1105" s="36">
        <v>26.936328439728268</v>
      </c>
      <c r="BZ1105" s="36">
        <v>142.19967500000001</v>
      </c>
      <c r="CA1105" s="36">
        <v>180.29339600000003</v>
      </c>
      <c r="CB1105" s="36">
        <v>4639.25</v>
      </c>
      <c r="CC1105" s="36">
        <v>607.9902411497485</v>
      </c>
      <c r="CD1105" s="36">
        <v>3961.1</v>
      </c>
      <c r="CE1105" s="36">
        <v>5338.9</v>
      </c>
      <c r="CF1105" s="36"/>
      <c r="CG1105" s="40">
        <v>21.914999999999999</v>
      </c>
      <c r="CH1105" s="40">
        <v>69.748999999999995</v>
      </c>
      <c r="CI1105" s="40"/>
      <c r="CL1105" s="5" t="str">
        <f t="shared" si="2412"/>
        <v>1_0.5_2</v>
      </c>
      <c r="CM1105" s="95" t="str">
        <f t="shared" si="2413"/>
        <v>1W</v>
      </c>
      <c r="CN1105" s="96">
        <f t="shared" si="2400"/>
        <v>91</v>
      </c>
      <c r="CO1105" s="96" t="str">
        <f t="shared" si="2408"/>
        <v>1_0.5_2</v>
      </c>
      <c r="CP1105" s="95" t="str">
        <f t="shared" si="2416"/>
        <v>1W</v>
      </c>
      <c r="CQ1105" s="5">
        <f t="shared" si="2409"/>
        <v>89</v>
      </c>
      <c r="CV1105" s="87"/>
      <c r="CW1105" s="87"/>
      <c r="CX1105" s="87"/>
      <c r="CY1105" s="87"/>
      <c r="CZ1105" s="87"/>
    </row>
    <row r="1106" spans="1:104" s="5" customFormat="1">
      <c r="A1106" s="13" t="s">
        <v>511</v>
      </c>
      <c r="B1106" s="13">
        <v>5</v>
      </c>
      <c r="C1106" s="13">
        <v>2</v>
      </c>
      <c r="D1106" s="13" t="s">
        <v>101</v>
      </c>
      <c r="E1106" s="35" t="s">
        <v>465</v>
      </c>
      <c r="F1106" s="13" t="s">
        <v>36</v>
      </c>
      <c r="G1106" s="36">
        <v>1053853885</v>
      </c>
      <c r="H1106" s="13">
        <v>0</v>
      </c>
      <c r="I1106" s="37">
        <v>22</v>
      </c>
      <c r="J1106" s="37" t="s">
        <v>70</v>
      </c>
      <c r="K1106" s="38">
        <v>43538</v>
      </c>
      <c r="L1106" s="39">
        <v>0.64583333333333337</v>
      </c>
      <c r="M1106" s="37"/>
      <c r="N1106" s="37" t="s">
        <v>190</v>
      </c>
      <c r="O1106" s="37" t="s">
        <v>190</v>
      </c>
      <c r="P1106" s="37" t="s">
        <v>190</v>
      </c>
      <c r="Q1106" s="37">
        <v>1</v>
      </c>
      <c r="R1106" s="13" t="s">
        <v>43</v>
      </c>
      <c r="S1106" s="13" t="s">
        <v>44</v>
      </c>
      <c r="T1106" s="13" t="s">
        <v>41</v>
      </c>
      <c r="U1106" s="13" t="s">
        <v>52</v>
      </c>
      <c r="V1106" s="13" t="s">
        <v>42</v>
      </c>
      <c r="W1106" s="13" t="s">
        <v>72</v>
      </c>
      <c r="X1106" s="13" t="s">
        <v>106</v>
      </c>
      <c r="Y1106" s="13" t="s">
        <v>41</v>
      </c>
      <c r="Z1106" s="13" t="s">
        <v>41</v>
      </c>
      <c r="AA1106" s="13"/>
      <c r="AB1106" s="13">
        <v>-1</v>
      </c>
      <c r="AC1106" s="72">
        <f t="shared" si="2401"/>
        <v>0.5</v>
      </c>
      <c r="AD1106" s="13">
        <v>1</v>
      </c>
      <c r="AE1106" s="72">
        <f t="shared" ref="AE1106" si="2441">VALUE(IF(AD1106=-2,0%,IF(AD1106=-1,50%,IF(AD1106=0,100%,IF(AD1106=1,50%,IF(AD1106=2,0%))))))</f>
        <v>0.5</v>
      </c>
      <c r="AF1106" s="13" t="s">
        <v>41</v>
      </c>
      <c r="AG1106" s="13">
        <v>0</v>
      </c>
      <c r="AH1106" s="13" t="s">
        <v>42</v>
      </c>
      <c r="AI1106" s="13">
        <f t="shared" si="2388"/>
        <v>-1</v>
      </c>
      <c r="AJ1106" s="70">
        <f t="shared" si="2403"/>
        <v>0.66599999999999993</v>
      </c>
      <c r="AK1106" s="59">
        <f t="shared" si="2404"/>
        <v>1</v>
      </c>
      <c r="AL1106" s="70">
        <f t="shared" ref="AL1106" si="2442">VALUE(IF(AK1106=-3,0%,IF(AK1106=-2,33.3%,IF(AK1106=-1,66.6%,IF(AK1106=0,100%,IF(AK1106=1,66.6%,IF(AK1106=2,33.3%,IF(AK1106=3,0%))))))))</f>
        <v>0.66599999999999993</v>
      </c>
      <c r="AM1106" s="13" t="s">
        <v>41</v>
      </c>
      <c r="AN1106" s="13" t="s">
        <v>41</v>
      </c>
      <c r="AO1106" s="13"/>
      <c r="AP1106" s="13">
        <v>101.31965006729475</v>
      </c>
      <c r="AQ1106" s="13">
        <v>117.34261838440112</v>
      </c>
      <c r="AR1106" s="13">
        <v>125.13020833333333</v>
      </c>
      <c r="AS1106" s="13">
        <v>148.05555555555554</v>
      </c>
      <c r="AT1106" s="36">
        <v>153.95329600000002</v>
      </c>
      <c r="AU1106" s="36" t="str">
        <f t="shared" si="2406"/>
        <v>2</v>
      </c>
      <c r="AV1106" s="36">
        <v>0</v>
      </c>
      <c r="AW1106" s="36">
        <v>153.95329600000002</v>
      </c>
      <c r="AX1106" s="36">
        <v>153.95329600000002</v>
      </c>
      <c r="AY1106" s="36">
        <v>9.9929684000000005</v>
      </c>
      <c r="AZ1106" s="36" t="str">
        <f t="shared" si="2407"/>
        <v>1</v>
      </c>
      <c r="BA1106" s="36">
        <v>0</v>
      </c>
      <c r="BB1106" s="36">
        <v>9.9929684000000005</v>
      </c>
      <c r="BC1106" s="36">
        <v>9.9929684000000005</v>
      </c>
      <c r="BD1106" s="36">
        <v>3100</v>
      </c>
      <c r="BE1106" s="36" t="s">
        <v>50</v>
      </c>
      <c r="BF1106" s="36">
        <v>3100</v>
      </c>
      <c r="BG1106" s="36">
        <v>3100</v>
      </c>
      <c r="BH1106" s="36">
        <v>153.95329600000002</v>
      </c>
      <c r="BI1106" s="36">
        <v>0</v>
      </c>
      <c r="BJ1106" s="36">
        <v>153.95329600000002</v>
      </c>
      <c r="BK1106" s="36">
        <v>153.95329600000002</v>
      </c>
      <c r="BL1106" s="36">
        <v>9.9929684000000005</v>
      </c>
      <c r="BM1106" s="36">
        <v>0</v>
      </c>
      <c r="BN1106" s="36">
        <v>9.9929684000000005</v>
      </c>
      <c r="BO1106" s="36">
        <v>9.9929684000000005</v>
      </c>
      <c r="BP1106" s="36">
        <v>3157.4</v>
      </c>
      <c r="BQ1106" s="36">
        <v>88.923697628922199</v>
      </c>
      <c r="BR1106" s="36">
        <v>3100</v>
      </c>
      <c r="BS1106" s="36">
        <v>3272.2</v>
      </c>
      <c r="BT1106" s="36">
        <v>153.95329600000002</v>
      </c>
      <c r="BU1106" s="36">
        <v>0</v>
      </c>
      <c r="BV1106" s="36">
        <v>153.95329600000002</v>
      </c>
      <c r="BW1106" s="36">
        <v>153.95329600000002</v>
      </c>
      <c r="BX1106" s="36">
        <v>9.9929684000000005</v>
      </c>
      <c r="BY1106" s="36">
        <v>0</v>
      </c>
      <c r="BZ1106" s="36">
        <v>9.9929684000000005</v>
      </c>
      <c r="CA1106" s="36">
        <v>9.9929684000000005</v>
      </c>
      <c r="CB1106" s="36">
        <v>3369.1187499999996</v>
      </c>
      <c r="CC1106" s="36">
        <v>198.57440324724629</v>
      </c>
      <c r="CD1106" s="36">
        <v>3100</v>
      </c>
      <c r="CE1106" s="36">
        <v>3616.7</v>
      </c>
      <c r="CF1106" s="36"/>
      <c r="CG1106" s="40">
        <v>21.245999999999999</v>
      </c>
      <c r="CH1106" s="40">
        <v>72.292000000000002</v>
      </c>
      <c r="CI1106" s="40"/>
      <c r="CL1106" s="5" t="str">
        <f t="shared" si="2412"/>
        <v>0.666_0.5_1</v>
      </c>
      <c r="CM1106" s="95" t="str">
        <f t="shared" si="2413"/>
        <v>1H</v>
      </c>
      <c r="CN1106" s="96">
        <f t="shared" si="2400"/>
        <v>131</v>
      </c>
      <c r="CO1106" s="96" t="str">
        <f t="shared" si="2408"/>
        <v>0.666_0.5_1</v>
      </c>
      <c r="CP1106" s="95" t="str">
        <f t="shared" si="2416"/>
        <v>1H</v>
      </c>
      <c r="CQ1106" s="5">
        <f t="shared" si="2409"/>
        <v>128</v>
      </c>
      <c r="CV1106" s="87"/>
      <c r="CW1106" s="87"/>
      <c r="CX1106" s="87"/>
      <c r="CY1106" s="87"/>
      <c r="CZ1106" s="87"/>
    </row>
    <row r="1107" spans="1:104" s="5" customFormat="1">
      <c r="A1107" s="13" t="s">
        <v>511</v>
      </c>
      <c r="B1107" s="13">
        <v>5</v>
      </c>
      <c r="C1107" s="13">
        <v>2</v>
      </c>
      <c r="D1107" s="13" t="s">
        <v>101</v>
      </c>
      <c r="E1107" s="35" t="s">
        <v>465</v>
      </c>
      <c r="F1107" s="13" t="s">
        <v>36</v>
      </c>
      <c r="G1107" s="36">
        <v>1053853885</v>
      </c>
      <c r="H1107" s="13">
        <v>0</v>
      </c>
      <c r="I1107" s="37">
        <v>22</v>
      </c>
      <c r="J1107" s="37" t="s">
        <v>70</v>
      </c>
      <c r="K1107" s="38">
        <v>43538</v>
      </c>
      <c r="L1107" s="39">
        <v>0.65625</v>
      </c>
      <c r="M1107" s="37"/>
      <c r="N1107" s="37" t="s">
        <v>190</v>
      </c>
      <c r="O1107" s="37" t="s">
        <v>190</v>
      </c>
      <c r="P1107" s="37" t="s">
        <v>190</v>
      </c>
      <c r="Q1107" s="37">
        <v>2</v>
      </c>
      <c r="R1107" s="13" t="s">
        <v>43</v>
      </c>
      <c r="S1107" s="13" t="s">
        <v>44</v>
      </c>
      <c r="T1107" s="13" t="s">
        <v>41</v>
      </c>
      <c r="U1107" s="13" t="s">
        <v>52</v>
      </c>
      <c r="V1107" s="13" t="s">
        <v>42</v>
      </c>
      <c r="W1107" s="13" t="s">
        <v>66</v>
      </c>
      <c r="X1107" s="13" t="s">
        <v>106</v>
      </c>
      <c r="Y1107" s="13" t="s">
        <v>41</v>
      </c>
      <c r="Z1107" s="13" t="s">
        <v>41</v>
      </c>
      <c r="AA1107" s="13"/>
      <c r="AB1107" s="13">
        <v>-1</v>
      </c>
      <c r="AC1107" s="72">
        <f t="shared" si="2401"/>
        <v>0.5</v>
      </c>
      <c r="AD1107" s="13">
        <v>1</v>
      </c>
      <c r="AE1107" s="72">
        <f t="shared" ref="AE1107" si="2443">VALUE(IF(AD1107=-2,0%,IF(AD1107=-1,50%,IF(AD1107=0,100%,IF(AD1107=1,50%,IF(AD1107=2,0%))))))</f>
        <v>0.5</v>
      </c>
      <c r="AF1107" s="13" t="s">
        <v>41</v>
      </c>
      <c r="AG1107" s="13">
        <v>0</v>
      </c>
      <c r="AH1107" s="13" t="s">
        <v>42</v>
      </c>
      <c r="AI1107" s="13">
        <f t="shared" si="2388"/>
        <v>0</v>
      </c>
      <c r="AJ1107" s="70">
        <f t="shared" si="2403"/>
        <v>1</v>
      </c>
      <c r="AK1107" s="59">
        <f t="shared" si="2404"/>
        <v>1</v>
      </c>
      <c r="AL1107" s="70">
        <f t="shared" ref="AL1107" si="2444">VALUE(IF(AK1107=-3,0%,IF(AK1107=-2,33.3%,IF(AK1107=-1,66.6%,IF(AK1107=0,100%,IF(AK1107=1,66.6%,IF(AK1107=2,33.3%,IF(AK1107=3,0%))))))))</f>
        <v>0.66599999999999993</v>
      </c>
      <c r="AM1107" s="13" t="s">
        <v>41</v>
      </c>
      <c r="AN1107" s="13" t="s">
        <v>41</v>
      </c>
      <c r="AO1107" s="13"/>
      <c r="AP1107" s="13">
        <v>101.31965006729475</v>
      </c>
      <c r="AQ1107" s="13">
        <v>117.34261838440112</v>
      </c>
      <c r="AR1107" s="13">
        <v>125.13020833333333</v>
      </c>
      <c r="AS1107" s="13">
        <v>148.05555555555554</v>
      </c>
      <c r="AT1107" s="36">
        <v>153.95329600000002</v>
      </c>
      <c r="AU1107" s="36" t="str">
        <f t="shared" si="2406"/>
        <v>2</v>
      </c>
      <c r="AV1107" s="36">
        <v>0</v>
      </c>
      <c r="AW1107" s="36">
        <v>153.95329600000002</v>
      </c>
      <c r="AX1107" s="36">
        <v>153.95329600000002</v>
      </c>
      <c r="AY1107" s="36">
        <v>9.9929684000000005</v>
      </c>
      <c r="AZ1107" s="36" t="str">
        <f t="shared" si="2407"/>
        <v>1</v>
      </c>
      <c r="BA1107" s="36">
        <v>0</v>
      </c>
      <c r="BB1107" s="36">
        <v>9.9929684000000005</v>
      </c>
      <c r="BC1107" s="36">
        <v>9.9929684000000005</v>
      </c>
      <c r="BD1107" s="36">
        <v>3444.5</v>
      </c>
      <c r="BE1107" s="36" t="s">
        <v>50</v>
      </c>
      <c r="BF1107" s="36">
        <v>3444.5</v>
      </c>
      <c r="BG1107" s="36">
        <v>3444.5</v>
      </c>
      <c r="BH1107" s="36">
        <v>153.95329600000002</v>
      </c>
      <c r="BI1107" s="36">
        <v>0</v>
      </c>
      <c r="BJ1107" s="36">
        <v>153.95329600000002</v>
      </c>
      <c r="BK1107" s="36">
        <v>153.95329600000002</v>
      </c>
      <c r="BL1107" s="36">
        <v>9.9929684000000005</v>
      </c>
      <c r="BM1107" s="36">
        <v>0</v>
      </c>
      <c r="BN1107" s="36">
        <v>9.9929684000000005</v>
      </c>
      <c r="BO1107" s="36">
        <v>9.9929684000000005</v>
      </c>
      <c r="BP1107" s="36">
        <v>3300.9166666666665</v>
      </c>
      <c r="BQ1107" s="36">
        <v>70.341180446923673</v>
      </c>
      <c r="BR1107" s="36">
        <v>3272.2</v>
      </c>
      <c r="BS1107" s="36">
        <v>3444.5</v>
      </c>
      <c r="BT1107" s="36">
        <v>153.95329600000002</v>
      </c>
      <c r="BU1107" s="36">
        <v>0</v>
      </c>
      <c r="BV1107" s="36">
        <v>153.95329600000002</v>
      </c>
      <c r="BW1107" s="36">
        <v>153.95329600000002</v>
      </c>
      <c r="BX1107" s="36">
        <v>9.9929684000000005</v>
      </c>
      <c r="BY1107" s="36">
        <v>0</v>
      </c>
      <c r="BZ1107" s="36">
        <v>9.9929684000000005</v>
      </c>
      <c r="CA1107" s="36">
        <v>9.9929684000000005</v>
      </c>
      <c r="CB1107" s="36">
        <v>3186.1062499999994</v>
      </c>
      <c r="CC1107" s="36">
        <v>108.92465572587312</v>
      </c>
      <c r="CD1107" s="36">
        <v>3100</v>
      </c>
      <c r="CE1107" s="36">
        <v>3444.5</v>
      </c>
      <c r="CF1107" s="36"/>
      <c r="CG1107" s="40">
        <v>21.652000000000001</v>
      </c>
      <c r="CH1107" s="40">
        <v>72.02</v>
      </c>
      <c r="CI1107" s="40"/>
      <c r="CL1107" s="5" t="str">
        <f t="shared" si="2412"/>
        <v>1_0.5_1</v>
      </c>
      <c r="CM1107" s="95" t="str">
        <f t="shared" si="2413"/>
        <v>1K</v>
      </c>
      <c r="CN1107" s="96">
        <f t="shared" si="2400"/>
        <v>202</v>
      </c>
      <c r="CO1107" s="96" t="str">
        <f t="shared" si="2408"/>
        <v>0.666_0.5_1</v>
      </c>
      <c r="CP1107" s="95" t="str">
        <f t="shared" si="2416"/>
        <v>1H</v>
      </c>
      <c r="CQ1107" s="5">
        <f t="shared" si="2409"/>
        <v>128</v>
      </c>
      <c r="CV1107" s="87"/>
      <c r="CW1107" s="87"/>
      <c r="CX1107" s="87"/>
      <c r="CY1107" s="87"/>
      <c r="CZ1107" s="87"/>
    </row>
    <row r="1108" spans="1:104" s="5" customFormat="1">
      <c r="A1108" s="13" t="s">
        <v>511</v>
      </c>
      <c r="B1108" s="13">
        <v>5</v>
      </c>
      <c r="C1108" s="13">
        <v>2</v>
      </c>
      <c r="D1108" s="13" t="s">
        <v>101</v>
      </c>
      <c r="E1108" s="35" t="s">
        <v>465</v>
      </c>
      <c r="F1108" s="13" t="s">
        <v>36</v>
      </c>
      <c r="G1108" s="36">
        <v>1053853885</v>
      </c>
      <c r="H1108" s="13"/>
      <c r="I1108" s="37">
        <v>22</v>
      </c>
      <c r="J1108" s="37" t="s">
        <v>70</v>
      </c>
      <c r="K1108" s="38">
        <v>43538</v>
      </c>
      <c r="L1108" s="39">
        <v>0.66666666666666663</v>
      </c>
      <c r="M1108" s="37"/>
      <c r="N1108" s="37" t="s">
        <v>190</v>
      </c>
      <c r="O1108" s="37" t="s">
        <v>190</v>
      </c>
      <c r="P1108" s="37" t="s">
        <v>190</v>
      </c>
      <c r="Q1108" s="37">
        <v>3</v>
      </c>
      <c r="R1108" s="13" t="s">
        <v>43</v>
      </c>
      <c r="S1108" s="13" t="s">
        <v>44</v>
      </c>
      <c r="T1108" s="13" t="s">
        <v>41</v>
      </c>
      <c r="U1108" s="13" t="s">
        <v>52</v>
      </c>
      <c r="V1108" s="13" t="s">
        <v>42</v>
      </c>
      <c r="W1108" s="13" t="s">
        <v>72</v>
      </c>
      <c r="X1108" s="13" t="s">
        <v>106</v>
      </c>
      <c r="Y1108" s="13" t="s">
        <v>41</v>
      </c>
      <c r="Z1108" s="13" t="s">
        <v>41</v>
      </c>
      <c r="AA1108" s="13"/>
      <c r="AB1108" s="13">
        <v>-1</v>
      </c>
      <c r="AC1108" s="72">
        <f t="shared" si="2401"/>
        <v>0.5</v>
      </c>
      <c r="AD1108" s="13">
        <v>1</v>
      </c>
      <c r="AE1108" s="72">
        <f t="shared" ref="AE1108" si="2445">VALUE(IF(AD1108=-2,0%,IF(AD1108=-1,50%,IF(AD1108=0,100%,IF(AD1108=1,50%,IF(AD1108=2,0%))))))</f>
        <v>0.5</v>
      </c>
      <c r="AF1108" s="13" t="s">
        <v>41</v>
      </c>
      <c r="AG1108" s="13">
        <v>0</v>
      </c>
      <c r="AH1108" s="13" t="s">
        <v>42</v>
      </c>
      <c r="AI1108" s="13">
        <f t="shared" si="2388"/>
        <v>-1</v>
      </c>
      <c r="AJ1108" s="70">
        <f t="shared" si="2403"/>
        <v>0.66599999999999993</v>
      </c>
      <c r="AK1108" s="59">
        <f t="shared" si="2404"/>
        <v>1</v>
      </c>
      <c r="AL1108" s="70">
        <f t="shared" ref="AL1108" si="2446">VALUE(IF(AK1108=-3,0%,IF(AK1108=-2,33.3%,IF(AK1108=-1,66.6%,IF(AK1108=0,100%,IF(AK1108=1,66.6%,IF(AK1108=2,33.3%,IF(AK1108=3,0%))))))))</f>
        <v>0.66599999999999993</v>
      </c>
      <c r="AM1108" s="13" t="s">
        <v>41</v>
      </c>
      <c r="AN1108" s="13" t="s">
        <v>41</v>
      </c>
      <c r="AO1108" s="13"/>
      <c r="AP1108" s="13">
        <v>101.31965006729475</v>
      </c>
      <c r="AQ1108" s="13">
        <v>117.34261838440112</v>
      </c>
      <c r="AR1108" s="13">
        <v>125.13020833333333</v>
      </c>
      <c r="AS1108" s="13">
        <v>148.05555555555554</v>
      </c>
      <c r="AT1108" s="36">
        <v>157.76607300000001</v>
      </c>
      <c r="AU1108" s="36" t="str">
        <f t="shared" si="2406"/>
        <v>2</v>
      </c>
      <c r="AV1108" s="36">
        <v>5.3920809437041779</v>
      </c>
      <c r="AW1108" s="36">
        <v>153.95329600000002</v>
      </c>
      <c r="AX1108" s="36">
        <v>161.57884999999999</v>
      </c>
      <c r="AY1108" s="36">
        <v>9.9929684000000005</v>
      </c>
      <c r="AZ1108" s="36" t="str">
        <f t="shared" si="2407"/>
        <v>1</v>
      </c>
      <c r="BA1108" s="36">
        <v>0</v>
      </c>
      <c r="BB1108" s="36">
        <v>9.9929684000000005</v>
      </c>
      <c r="BC1108" s="36">
        <v>9.9929684000000005</v>
      </c>
      <c r="BD1108" s="36">
        <v>4391.7</v>
      </c>
      <c r="BE1108" s="36" t="s">
        <v>50</v>
      </c>
      <c r="BF1108" s="36">
        <v>4133.3999999999996</v>
      </c>
      <c r="BG1108" s="36">
        <v>4650</v>
      </c>
      <c r="BH1108" s="36">
        <v>157.76607300000001</v>
      </c>
      <c r="BI1108" s="36">
        <v>5.3920809437041779</v>
      </c>
      <c r="BJ1108" s="36">
        <v>153.95329600000002</v>
      </c>
      <c r="BK1108" s="36">
        <v>161.57884999999999</v>
      </c>
      <c r="BL1108" s="36">
        <v>15.922570150000002</v>
      </c>
      <c r="BM1108" s="36">
        <v>8.385723214321235</v>
      </c>
      <c r="BN1108" s="36">
        <v>9.9929684000000005</v>
      </c>
      <c r="BO1108" s="36">
        <v>21.852171900000002</v>
      </c>
      <c r="BP1108" s="36">
        <v>4162.0999999999995</v>
      </c>
      <c r="BQ1108" s="36">
        <v>70.3003556178775</v>
      </c>
      <c r="BR1108" s="36">
        <v>4133.3999999999996</v>
      </c>
      <c r="BS1108" s="36">
        <v>4305.6000000000004</v>
      </c>
      <c r="BT1108" s="36">
        <v>153.95329600000002</v>
      </c>
      <c r="BU1108" s="36">
        <v>0</v>
      </c>
      <c r="BV1108" s="36">
        <v>153.95329600000002</v>
      </c>
      <c r="BW1108" s="36">
        <v>153.95329600000002</v>
      </c>
      <c r="BX1108" s="36">
        <v>9.9929684000000005</v>
      </c>
      <c r="BY1108" s="36">
        <v>0</v>
      </c>
      <c r="BZ1108" s="36">
        <v>9.9929684000000005</v>
      </c>
      <c r="CA1108" s="36">
        <v>9.9929684000000005</v>
      </c>
      <c r="CB1108" s="36">
        <v>3864.2875000000004</v>
      </c>
      <c r="CC1108" s="36">
        <v>332.58289367715025</v>
      </c>
      <c r="CD1108" s="36">
        <v>3444.5</v>
      </c>
      <c r="CE1108" s="36">
        <v>4305.6000000000004</v>
      </c>
      <c r="CF1108" s="36"/>
      <c r="CG1108" s="40">
        <v>21.867000000000001</v>
      </c>
      <c r="CH1108" s="40">
        <v>71.415999999999997</v>
      </c>
      <c r="CI1108" s="40"/>
      <c r="CL1108" s="5" t="str">
        <f t="shared" si="2412"/>
        <v>0.666_0.5_1</v>
      </c>
      <c r="CM1108" s="95" t="str">
        <f t="shared" si="2413"/>
        <v>1H</v>
      </c>
      <c r="CN1108" s="96">
        <f t="shared" si="2400"/>
        <v>131</v>
      </c>
      <c r="CO1108" s="96" t="str">
        <f t="shared" si="2408"/>
        <v>0.666_0.5_1</v>
      </c>
      <c r="CP1108" s="95" t="str">
        <f t="shared" si="2416"/>
        <v>1H</v>
      </c>
      <c r="CQ1108" s="5">
        <f t="shared" si="2409"/>
        <v>128</v>
      </c>
      <c r="CV1108" s="87"/>
      <c r="CW1108" s="87"/>
      <c r="CX1108" s="87"/>
      <c r="CY1108" s="87"/>
      <c r="CZ1108" s="87"/>
    </row>
    <row r="1109" spans="1:104" s="5" customFormat="1">
      <c r="A1109" s="13" t="s">
        <v>511</v>
      </c>
      <c r="B1109" s="13">
        <v>5</v>
      </c>
      <c r="C1109" s="13">
        <v>2</v>
      </c>
      <c r="D1109" s="13" t="s">
        <v>101</v>
      </c>
      <c r="E1109" s="35" t="s">
        <v>465</v>
      </c>
      <c r="F1109" s="13" t="s">
        <v>36</v>
      </c>
      <c r="G1109" s="36">
        <v>1053853885</v>
      </c>
      <c r="H1109" s="13"/>
      <c r="I1109" s="37">
        <v>22</v>
      </c>
      <c r="J1109" s="37" t="s">
        <v>70</v>
      </c>
      <c r="K1109" s="38">
        <v>43538</v>
      </c>
      <c r="L1109" s="39">
        <v>0.67847222222222225</v>
      </c>
      <c r="M1109" s="37"/>
      <c r="N1109" s="37" t="s">
        <v>190</v>
      </c>
      <c r="O1109" s="37" t="s">
        <v>190</v>
      </c>
      <c r="P1109" s="37" t="s">
        <v>190</v>
      </c>
      <c r="Q1109" s="37">
        <v>4</v>
      </c>
      <c r="R1109" s="13" t="s">
        <v>43</v>
      </c>
      <c r="S1109" s="13" t="s">
        <v>44</v>
      </c>
      <c r="T1109" s="13" t="s">
        <v>41</v>
      </c>
      <c r="U1109" s="13" t="s">
        <v>52</v>
      </c>
      <c r="V1109" s="13" t="s">
        <v>42</v>
      </c>
      <c r="W1109" s="13" t="s">
        <v>72</v>
      </c>
      <c r="X1109" s="13" t="s">
        <v>106</v>
      </c>
      <c r="Y1109" s="13" t="s">
        <v>41</v>
      </c>
      <c r="Z1109" s="13" t="s">
        <v>41</v>
      </c>
      <c r="AA1109" s="13"/>
      <c r="AB1109" s="13">
        <v>-1</v>
      </c>
      <c r="AC1109" s="72">
        <f t="shared" si="2401"/>
        <v>0.5</v>
      </c>
      <c r="AD1109" s="13">
        <v>1</v>
      </c>
      <c r="AE1109" s="72">
        <f t="shared" ref="AE1109" si="2447">VALUE(IF(AD1109=-2,0%,IF(AD1109=-1,50%,IF(AD1109=0,100%,IF(AD1109=1,50%,IF(AD1109=2,0%))))))</f>
        <v>0.5</v>
      </c>
      <c r="AF1109" s="13" t="s">
        <v>41</v>
      </c>
      <c r="AG1109" s="13">
        <v>0</v>
      </c>
      <c r="AH1109" s="13" t="s">
        <v>42</v>
      </c>
      <c r="AI1109" s="13">
        <f t="shared" si="2388"/>
        <v>-1</v>
      </c>
      <c r="AJ1109" s="70">
        <f t="shared" si="2403"/>
        <v>0.66599999999999993</v>
      </c>
      <c r="AK1109" s="59">
        <f t="shared" si="2404"/>
        <v>1</v>
      </c>
      <c r="AL1109" s="70">
        <f t="shared" ref="AL1109" si="2448">VALUE(IF(AK1109=-3,0%,IF(AK1109=-2,33.3%,IF(AK1109=-1,66.6%,IF(AK1109=0,100%,IF(AK1109=1,66.6%,IF(AK1109=2,33.3%,IF(AK1109=3,0%))))))))</f>
        <v>0.66599999999999993</v>
      </c>
      <c r="AM1109" s="13" t="s">
        <v>41</v>
      </c>
      <c r="AN1109" s="13" t="s">
        <v>41</v>
      </c>
      <c r="AO1109" s="13"/>
      <c r="AP1109" s="13">
        <v>101.31965006729475</v>
      </c>
      <c r="AQ1109" s="13">
        <v>117.34261838440112</v>
      </c>
      <c r="AR1109" s="13">
        <v>125.13020833333333</v>
      </c>
      <c r="AS1109" s="13">
        <v>148.05555555555554</v>
      </c>
      <c r="AT1109" s="36">
        <v>176.95574400000001</v>
      </c>
      <c r="AU1109" s="36" t="str">
        <f t="shared" si="2406"/>
        <v>2</v>
      </c>
      <c r="AV1109" s="36">
        <v>0</v>
      </c>
      <c r="AW1109" s="36">
        <v>176.95574400000001</v>
      </c>
      <c r="AX1109" s="36">
        <v>176.95574400000001</v>
      </c>
      <c r="AY1109" s="36">
        <v>9.9929684000000005</v>
      </c>
      <c r="AZ1109" s="36" t="str">
        <f t="shared" si="2407"/>
        <v>1</v>
      </c>
      <c r="BA1109" s="36">
        <v>0</v>
      </c>
      <c r="BB1109" s="36">
        <v>9.9929684000000005</v>
      </c>
      <c r="BC1109" s="36">
        <v>9.9929684000000005</v>
      </c>
      <c r="BD1109" s="36">
        <v>4176.4250000000002</v>
      </c>
      <c r="BE1109" s="36" t="s">
        <v>50</v>
      </c>
      <c r="BF1109" s="36">
        <v>3961.1</v>
      </c>
      <c r="BG1109" s="36">
        <v>4305.6000000000004</v>
      </c>
      <c r="BH1109" s="36">
        <v>169.26729699999999</v>
      </c>
      <c r="BI1109" s="36">
        <v>10.87310602098675</v>
      </c>
      <c r="BJ1109" s="36">
        <v>161.57884999999999</v>
      </c>
      <c r="BK1109" s="36">
        <v>176.95574400000001</v>
      </c>
      <c r="BL1109" s="36">
        <v>9.9929684000000005</v>
      </c>
      <c r="BM1109" s="36">
        <v>0</v>
      </c>
      <c r="BN1109" s="36">
        <v>9.9929684000000005</v>
      </c>
      <c r="BO1109" s="36">
        <v>9.9929684000000005</v>
      </c>
      <c r="BP1109" s="36">
        <v>4305.5999999999995</v>
      </c>
      <c r="BQ1109" s="36">
        <v>154.02036229018577</v>
      </c>
      <c r="BR1109" s="36">
        <v>4133.3999999999996</v>
      </c>
      <c r="BS1109" s="36">
        <v>4477.8</v>
      </c>
      <c r="BT1109" s="36">
        <v>169.26729699999999</v>
      </c>
      <c r="BU1109" s="36">
        <v>10.87310602098675</v>
      </c>
      <c r="BV1109" s="36">
        <v>161.57884999999999</v>
      </c>
      <c r="BW1109" s="36">
        <v>176.95574400000001</v>
      </c>
      <c r="BX1109" s="36">
        <v>9.9929684000000005</v>
      </c>
      <c r="BY1109" s="36">
        <v>0</v>
      </c>
      <c r="BZ1109" s="36">
        <v>9.9929684000000005</v>
      </c>
      <c r="CA1109" s="36">
        <v>9.9929684000000005</v>
      </c>
      <c r="CB1109" s="36">
        <v>4423.9937500000005</v>
      </c>
      <c r="CC1109" s="36">
        <v>224.25785298401493</v>
      </c>
      <c r="CD1109" s="36">
        <v>4133.3999999999996</v>
      </c>
      <c r="CE1109" s="36">
        <v>4822.3</v>
      </c>
      <c r="CF1109" s="36"/>
      <c r="CG1109" s="40">
        <v>21.914999999999999</v>
      </c>
      <c r="CH1109" s="40">
        <v>69.954999999999998</v>
      </c>
      <c r="CI1109" s="40"/>
      <c r="CL1109" s="5" t="str">
        <f t="shared" si="2412"/>
        <v>0.666_0.5_1</v>
      </c>
      <c r="CM1109" s="95" t="str">
        <f t="shared" si="2413"/>
        <v>1H</v>
      </c>
      <c r="CN1109" s="96">
        <f t="shared" si="2400"/>
        <v>131</v>
      </c>
      <c r="CO1109" s="96" t="str">
        <f t="shared" si="2408"/>
        <v>0.666_0.5_1</v>
      </c>
      <c r="CP1109" s="95" t="str">
        <f t="shared" si="2416"/>
        <v>1H</v>
      </c>
      <c r="CQ1109" s="5">
        <f t="shared" si="2409"/>
        <v>128</v>
      </c>
      <c r="CV1109" s="87"/>
      <c r="CW1109" s="87"/>
      <c r="CX1109" s="87"/>
      <c r="CY1109" s="87"/>
      <c r="CZ1109" s="87"/>
    </row>
    <row r="1110" spans="1:104" s="5" customFormat="1">
      <c r="A1110" s="13" t="s">
        <v>511</v>
      </c>
      <c r="B1110" s="13">
        <v>5</v>
      </c>
      <c r="C1110" s="13">
        <v>2</v>
      </c>
      <c r="D1110" s="13" t="s">
        <v>101</v>
      </c>
      <c r="E1110" s="35" t="s">
        <v>465</v>
      </c>
      <c r="F1110" s="13" t="s">
        <v>36</v>
      </c>
      <c r="G1110" s="36">
        <v>1053853885</v>
      </c>
      <c r="H1110" s="13"/>
      <c r="I1110" s="37">
        <v>22</v>
      </c>
      <c r="J1110" s="37" t="s">
        <v>70</v>
      </c>
      <c r="K1110" s="38">
        <v>43538</v>
      </c>
      <c r="L1110" s="39">
        <v>0.69305555555555554</v>
      </c>
      <c r="M1110" s="37"/>
      <c r="N1110" s="37" t="s">
        <v>190</v>
      </c>
      <c r="O1110" s="37" t="s">
        <v>190</v>
      </c>
      <c r="P1110" s="37" t="s">
        <v>190</v>
      </c>
      <c r="Q1110" s="37">
        <v>5</v>
      </c>
      <c r="R1110" s="13" t="s">
        <v>43</v>
      </c>
      <c r="S1110" s="13" t="s">
        <v>44</v>
      </c>
      <c r="T1110" s="13" t="s">
        <v>41</v>
      </c>
      <c r="U1110" s="13" t="s">
        <v>52</v>
      </c>
      <c r="V1110" s="13" t="s">
        <v>42</v>
      </c>
      <c r="W1110" s="13" t="s">
        <v>72</v>
      </c>
      <c r="X1110" s="13" t="s">
        <v>106</v>
      </c>
      <c r="Y1110" s="13" t="s">
        <v>41</v>
      </c>
      <c r="Z1110" s="13" t="s">
        <v>41</v>
      </c>
      <c r="AA1110" s="13"/>
      <c r="AB1110" s="13">
        <v>-1</v>
      </c>
      <c r="AC1110" s="72">
        <f t="shared" si="2401"/>
        <v>0.5</v>
      </c>
      <c r="AD1110" s="13">
        <v>1</v>
      </c>
      <c r="AE1110" s="72">
        <f t="shared" ref="AE1110" si="2449">VALUE(IF(AD1110=-2,0%,IF(AD1110=-1,50%,IF(AD1110=0,100%,IF(AD1110=1,50%,IF(AD1110=2,0%))))))</f>
        <v>0.5</v>
      </c>
      <c r="AF1110" s="13" t="s">
        <v>41</v>
      </c>
      <c r="AG1110" s="13">
        <v>0</v>
      </c>
      <c r="AH1110" s="13" t="s">
        <v>42</v>
      </c>
      <c r="AI1110" s="13">
        <f t="shared" si="2388"/>
        <v>-1</v>
      </c>
      <c r="AJ1110" s="70">
        <f t="shared" si="2403"/>
        <v>0.66599999999999993</v>
      </c>
      <c r="AK1110" s="59">
        <f t="shared" si="2404"/>
        <v>1</v>
      </c>
      <c r="AL1110" s="70">
        <f t="shared" ref="AL1110" si="2450">VALUE(IF(AK1110=-3,0%,IF(AK1110=-2,33.3%,IF(AK1110=-1,66.6%,IF(AK1110=0,100%,IF(AK1110=1,66.6%,IF(AK1110=2,33.3%,IF(AK1110=3,0%))))))))</f>
        <v>0.66599999999999993</v>
      </c>
      <c r="AM1110" s="13" t="s">
        <v>41</v>
      </c>
      <c r="AN1110" s="13" t="s">
        <v>41</v>
      </c>
      <c r="AO1110" s="13"/>
      <c r="AP1110" s="13">
        <v>101.31965006729475</v>
      </c>
      <c r="AQ1110" s="13">
        <v>117.34261838440112</v>
      </c>
      <c r="AR1110" s="13">
        <v>125.13020833333333</v>
      </c>
      <c r="AS1110" s="13">
        <v>148.05555555555554</v>
      </c>
      <c r="AT1110" s="36">
        <v>142.664749</v>
      </c>
      <c r="AU1110" s="36" t="str">
        <f t="shared" si="2406"/>
        <v>2</v>
      </c>
      <c r="AV1110" s="36">
        <v>5.2861676615909641</v>
      </c>
      <c r="AW1110" s="36">
        <v>138.92686399999999</v>
      </c>
      <c r="AX1110" s="36">
        <v>146.40263400000001</v>
      </c>
      <c r="AY1110" s="36">
        <v>9.9929684000000005</v>
      </c>
      <c r="AZ1110" s="36" t="str">
        <f t="shared" si="2407"/>
        <v>1</v>
      </c>
      <c r="BA1110" s="36">
        <v>0</v>
      </c>
      <c r="BB1110" s="36">
        <v>9.9929684000000005</v>
      </c>
      <c r="BC1110" s="36">
        <v>9.9929684000000005</v>
      </c>
      <c r="BD1110" s="36">
        <v>5209.75</v>
      </c>
      <c r="BE1110" s="36" t="s">
        <v>50</v>
      </c>
      <c r="BF1110" s="36">
        <v>5166.7</v>
      </c>
      <c r="BG1110" s="36">
        <v>5338.9</v>
      </c>
      <c r="BH1110" s="36">
        <v>173.56545</v>
      </c>
      <c r="BI1110" s="36">
        <v>38.414022779444984</v>
      </c>
      <c r="BJ1110" s="36">
        <v>146.40263400000001</v>
      </c>
      <c r="BK1110" s="36">
        <v>200.72826600000002</v>
      </c>
      <c r="BL1110" s="36">
        <v>9.9929684000000005</v>
      </c>
      <c r="BM1110" s="36">
        <v>0</v>
      </c>
      <c r="BN1110" s="36">
        <v>9.9929684000000005</v>
      </c>
      <c r="BO1110" s="36">
        <v>9.9929684000000005</v>
      </c>
      <c r="BP1110" s="36">
        <v>5310.2</v>
      </c>
      <c r="BQ1110" s="36">
        <v>70.300355617877116</v>
      </c>
      <c r="BR1110" s="36">
        <v>5166.7</v>
      </c>
      <c r="BS1110" s="36">
        <v>5338.9</v>
      </c>
      <c r="BT1110" s="36">
        <v>165.60383000000002</v>
      </c>
      <c r="BU1110" s="36">
        <v>27.154591796983702</v>
      </c>
      <c r="BV1110" s="36">
        <v>146.40263400000001</v>
      </c>
      <c r="BW1110" s="36">
        <v>184.805026</v>
      </c>
      <c r="BX1110" s="36">
        <v>9.9929684000000005</v>
      </c>
      <c r="BY1110" s="36">
        <v>0</v>
      </c>
      <c r="BZ1110" s="36">
        <v>9.9929684000000005</v>
      </c>
      <c r="CA1110" s="36">
        <v>9.9929684000000005</v>
      </c>
      <c r="CB1110" s="36">
        <v>4639.25</v>
      </c>
      <c r="CC1110" s="36">
        <v>607.9902411497485</v>
      </c>
      <c r="CD1110" s="36">
        <v>3961.1</v>
      </c>
      <c r="CE1110" s="36">
        <v>5338.9</v>
      </c>
      <c r="CF1110" s="36"/>
      <c r="CG1110" s="40">
        <v>21.914999999999999</v>
      </c>
      <c r="CH1110" s="40">
        <v>69.748999999999995</v>
      </c>
      <c r="CI1110" s="40"/>
      <c r="CL1110" s="5" t="str">
        <f t="shared" si="2412"/>
        <v>0.666_0.5_1</v>
      </c>
      <c r="CM1110" s="95" t="str">
        <f t="shared" si="2413"/>
        <v>1H</v>
      </c>
      <c r="CN1110" s="96">
        <f t="shared" si="2400"/>
        <v>131</v>
      </c>
      <c r="CO1110" s="96" t="str">
        <f t="shared" si="2408"/>
        <v>0.666_0.5_1</v>
      </c>
      <c r="CP1110" s="95" t="str">
        <f t="shared" si="2416"/>
        <v>1H</v>
      </c>
      <c r="CQ1110" s="5">
        <f t="shared" si="2409"/>
        <v>128</v>
      </c>
      <c r="CV1110" s="87"/>
      <c r="CW1110" s="87"/>
      <c r="CX1110" s="87"/>
      <c r="CY1110" s="87"/>
      <c r="CZ1110" s="87"/>
    </row>
    <row r="1111" spans="1:104" s="5" customFormat="1">
      <c r="A1111" s="13" t="s">
        <v>511</v>
      </c>
      <c r="B1111" s="13">
        <v>5</v>
      </c>
      <c r="C1111" s="13">
        <v>3</v>
      </c>
      <c r="D1111" s="13" t="s">
        <v>58</v>
      </c>
      <c r="E1111" s="35" t="s">
        <v>480</v>
      </c>
      <c r="F1111" s="13" t="s">
        <v>36</v>
      </c>
      <c r="G1111" s="36">
        <v>1125803515</v>
      </c>
      <c r="H1111" s="13"/>
      <c r="I1111" s="37">
        <v>24</v>
      </c>
      <c r="J1111" s="37" t="s">
        <v>70</v>
      </c>
      <c r="K1111" s="38">
        <v>43538</v>
      </c>
      <c r="L1111" s="39">
        <v>0.64583333333333337</v>
      </c>
      <c r="M1111" s="37" t="s">
        <v>39</v>
      </c>
      <c r="N1111" s="37" t="s">
        <v>188</v>
      </c>
      <c r="O1111" s="37" t="s">
        <v>188</v>
      </c>
      <c r="P1111" s="37" t="s">
        <v>188</v>
      </c>
      <c r="Q1111" s="37">
        <v>1</v>
      </c>
      <c r="R1111" s="13" t="s">
        <v>43</v>
      </c>
      <c r="S1111" s="13" t="s">
        <v>56</v>
      </c>
      <c r="T1111" s="13" t="s">
        <v>41</v>
      </c>
      <c r="U1111" s="13" t="s">
        <v>52</v>
      </c>
      <c r="V1111" s="13" t="s">
        <v>42</v>
      </c>
      <c r="W1111" s="13" t="s">
        <v>66</v>
      </c>
      <c r="X1111" s="13" t="s">
        <v>76</v>
      </c>
      <c r="Y1111" s="13" t="s">
        <v>41</v>
      </c>
      <c r="Z1111" s="13" t="s">
        <v>41</v>
      </c>
      <c r="AA1111" s="13"/>
      <c r="AB1111" s="13">
        <v>-1</v>
      </c>
      <c r="AC1111" s="72">
        <f t="shared" si="2401"/>
        <v>0.5</v>
      </c>
      <c r="AD1111" s="13">
        <v>2</v>
      </c>
      <c r="AE1111" s="72">
        <f t="shared" ref="AE1111" si="2451">VALUE(IF(AD1111=-2,0%,IF(AD1111=-1,50%,IF(AD1111=0,100%,IF(AD1111=1,50%,IF(AD1111=2,0%))))))</f>
        <v>0</v>
      </c>
      <c r="AF1111" s="13" t="s">
        <v>41</v>
      </c>
      <c r="AG1111" s="13">
        <v>0</v>
      </c>
      <c r="AH1111" s="13" t="s">
        <v>42</v>
      </c>
      <c r="AI1111" s="13">
        <f t="shared" si="2388"/>
        <v>0</v>
      </c>
      <c r="AJ1111" s="70">
        <f t="shared" si="2403"/>
        <v>1</v>
      </c>
      <c r="AK1111" s="59">
        <f t="shared" si="2404"/>
        <v>0</v>
      </c>
      <c r="AL1111" s="70">
        <f t="shared" ref="AL1111" si="2452">VALUE(IF(AK1111=-3,0%,IF(AK1111=-2,33.3%,IF(AK1111=-1,66.6%,IF(AK1111=0,100%,IF(AK1111=1,66.6%,IF(AK1111=2,33.3%,IF(AK1111=3,0%))))))))</f>
        <v>1</v>
      </c>
      <c r="AM1111" s="13" t="s">
        <v>41</v>
      </c>
      <c r="AN1111" s="13" t="s">
        <v>41</v>
      </c>
      <c r="AO1111" s="13"/>
      <c r="AP1111" s="13">
        <v>101.31965006729475</v>
      </c>
      <c r="AQ1111" s="13">
        <v>117.34261838440112</v>
      </c>
      <c r="AR1111" s="13">
        <v>125.13020833333333</v>
      </c>
      <c r="AS1111" s="13">
        <v>148.05555555555554</v>
      </c>
      <c r="AT1111" s="36">
        <v>33.277775000000005</v>
      </c>
      <c r="AU1111" s="36" t="str">
        <f t="shared" si="2406"/>
        <v>1</v>
      </c>
      <c r="AV1111" s="36">
        <v>0</v>
      </c>
      <c r="AW1111" s="36">
        <v>33.277775000000005</v>
      </c>
      <c r="AX1111" s="36">
        <v>33.277775000000005</v>
      </c>
      <c r="AY1111" s="36">
        <v>154.03260799999998</v>
      </c>
      <c r="AZ1111" s="36" t="str">
        <f t="shared" si="2407"/>
        <v>2</v>
      </c>
      <c r="BA1111" s="36">
        <v>0</v>
      </c>
      <c r="BB1111" s="36">
        <v>154.03260799999998</v>
      </c>
      <c r="BC1111" s="36">
        <v>154.03260799999998</v>
      </c>
      <c r="BD1111" s="36">
        <v>3100</v>
      </c>
      <c r="BE1111" s="36" t="s">
        <v>50</v>
      </c>
      <c r="BF1111" s="36">
        <v>3100</v>
      </c>
      <c r="BG1111" s="36">
        <v>3100</v>
      </c>
      <c r="BH1111" s="36">
        <v>33.277775000000005</v>
      </c>
      <c r="BI1111" s="36">
        <v>0</v>
      </c>
      <c r="BJ1111" s="36">
        <v>33.277775000000005</v>
      </c>
      <c r="BK1111" s="36">
        <v>33.277775000000005</v>
      </c>
      <c r="BL1111" s="36">
        <v>157.64587999999998</v>
      </c>
      <c r="BM1111" s="36">
        <v>5.1099382669429705</v>
      </c>
      <c r="BN1111" s="36">
        <v>154.03260799999998</v>
      </c>
      <c r="BO1111" s="36">
        <v>161.259152</v>
      </c>
      <c r="BP1111" s="36">
        <v>3157.4</v>
      </c>
      <c r="BQ1111" s="36">
        <v>88.923697628922199</v>
      </c>
      <c r="BR1111" s="36">
        <v>3100</v>
      </c>
      <c r="BS1111" s="36">
        <v>3272.2</v>
      </c>
      <c r="BT1111" s="36">
        <v>26.897379500000007</v>
      </c>
      <c r="BU1111" s="36">
        <v>9.0232418494042594</v>
      </c>
      <c r="BV1111" s="36">
        <v>20.516984000000004</v>
      </c>
      <c r="BW1111" s="36">
        <v>33.277775000000005</v>
      </c>
      <c r="BX1111" s="36">
        <v>150.3916165</v>
      </c>
      <c r="BY1111" s="36">
        <v>5.1491395597851364</v>
      </c>
      <c r="BZ1111" s="36">
        <v>146.75062500000001</v>
      </c>
      <c r="CA1111" s="36">
        <v>154.03260799999998</v>
      </c>
      <c r="CB1111" s="36">
        <v>3369.1187499999996</v>
      </c>
      <c r="CC1111" s="36">
        <v>198.57440324724629</v>
      </c>
      <c r="CD1111" s="36">
        <v>3100</v>
      </c>
      <c r="CE1111" s="36">
        <v>3616.7</v>
      </c>
      <c r="CF1111" s="36"/>
      <c r="CG1111" s="40">
        <v>21.245999999999999</v>
      </c>
      <c r="CH1111" s="40">
        <v>72.292000000000002</v>
      </c>
      <c r="CI1111" s="40"/>
      <c r="CL1111" s="5" t="str">
        <f t="shared" si="2412"/>
        <v>1_0.5_2</v>
      </c>
      <c r="CM1111" s="95" t="str">
        <f t="shared" si="2413"/>
        <v>1W</v>
      </c>
      <c r="CN1111" s="96">
        <f t="shared" si="2400"/>
        <v>91</v>
      </c>
      <c r="CO1111" s="96" t="str">
        <f t="shared" si="2408"/>
        <v>1_0_2</v>
      </c>
      <c r="CP1111" s="95" t="str">
        <f t="shared" si="2416"/>
        <v>1V</v>
      </c>
      <c r="CQ1111" s="5">
        <f t="shared" si="2409"/>
        <v>28</v>
      </c>
      <c r="CV1111" s="87"/>
      <c r="CW1111" s="87"/>
      <c r="CX1111" s="87"/>
      <c r="CY1111" s="87"/>
      <c r="CZ1111" s="87"/>
    </row>
    <row r="1112" spans="1:104" s="5" customFormat="1">
      <c r="A1112" s="13" t="s">
        <v>511</v>
      </c>
      <c r="B1112" s="13">
        <v>5</v>
      </c>
      <c r="C1112" s="13">
        <v>3</v>
      </c>
      <c r="D1112" s="13" t="s">
        <v>58</v>
      </c>
      <c r="E1112" s="35" t="s">
        <v>480</v>
      </c>
      <c r="F1112" s="13" t="s">
        <v>36</v>
      </c>
      <c r="G1112" s="36">
        <v>1125803515</v>
      </c>
      <c r="H1112" s="13"/>
      <c r="I1112" s="37">
        <v>24</v>
      </c>
      <c r="J1112" s="37" t="s">
        <v>70</v>
      </c>
      <c r="K1112" s="38">
        <v>43538</v>
      </c>
      <c r="L1112" s="39">
        <v>0.65625</v>
      </c>
      <c r="M1112" s="37" t="s">
        <v>39</v>
      </c>
      <c r="N1112" s="37" t="s">
        <v>188</v>
      </c>
      <c r="O1112" s="37" t="s">
        <v>188</v>
      </c>
      <c r="P1112" s="37" t="s">
        <v>188</v>
      </c>
      <c r="Q1112" s="37">
        <v>2</v>
      </c>
      <c r="R1112" s="13" t="s">
        <v>43</v>
      </c>
      <c r="S1112" s="13" t="s">
        <v>56</v>
      </c>
      <c r="T1112" s="13" t="s">
        <v>41</v>
      </c>
      <c r="U1112" s="13" t="s">
        <v>52</v>
      </c>
      <c r="V1112" s="13" t="s">
        <v>42</v>
      </c>
      <c r="W1112" s="13" t="s">
        <v>66</v>
      </c>
      <c r="X1112" s="13" t="s">
        <v>76</v>
      </c>
      <c r="Y1112" s="13" t="s">
        <v>41</v>
      </c>
      <c r="Z1112" s="13" t="s">
        <v>41</v>
      </c>
      <c r="AA1112" s="13"/>
      <c r="AB1112" s="13">
        <v>-1</v>
      </c>
      <c r="AC1112" s="72">
        <f t="shared" si="2401"/>
        <v>0.5</v>
      </c>
      <c r="AD1112" s="13">
        <v>2</v>
      </c>
      <c r="AE1112" s="72">
        <f t="shared" ref="AE1112" si="2453">VALUE(IF(AD1112=-2,0%,IF(AD1112=-1,50%,IF(AD1112=0,100%,IF(AD1112=1,50%,IF(AD1112=2,0%))))))</f>
        <v>0</v>
      </c>
      <c r="AF1112" s="13" t="s">
        <v>41</v>
      </c>
      <c r="AG1112" s="13">
        <v>0</v>
      </c>
      <c r="AH1112" s="13" t="s">
        <v>42</v>
      </c>
      <c r="AI1112" s="13">
        <f t="shared" si="2388"/>
        <v>0</v>
      </c>
      <c r="AJ1112" s="70">
        <f t="shared" si="2403"/>
        <v>1</v>
      </c>
      <c r="AK1112" s="59">
        <f t="shared" si="2404"/>
        <v>0</v>
      </c>
      <c r="AL1112" s="70">
        <f t="shared" ref="AL1112" si="2454">VALUE(IF(AK1112=-3,0%,IF(AK1112=-2,33.3%,IF(AK1112=-1,66.6%,IF(AK1112=0,100%,IF(AK1112=1,66.6%,IF(AK1112=2,33.3%,IF(AK1112=3,0%))))))))</f>
        <v>1</v>
      </c>
      <c r="AM1112" s="13" t="s">
        <v>41</v>
      </c>
      <c r="AN1112" s="13" t="s">
        <v>41</v>
      </c>
      <c r="AO1112" s="13"/>
      <c r="AP1112" s="13">
        <v>101.31965006729475</v>
      </c>
      <c r="AQ1112" s="13">
        <v>117.34261838440112</v>
      </c>
      <c r="AR1112" s="13">
        <v>125.13020833333333</v>
      </c>
      <c r="AS1112" s="13">
        <v>148.05555555555554</v>
      </c>
      <c r="AT1112" s="36">
        <v>20.516984000000004</v>
      </c>
      <c r="AU1112" s="36" t="str">
        <f t="shared" si="2406"/>
        <v>1</v>
      </c>
      <c r="AV1112" s="36">
        <v>0</v>
      </c>
      <c r="AW1112" s="36">
        <v>20.516984000000004</v>
      </c>
      <c r="AX1112" s="36">
        <v>20.516984000000004</v>
      </c>
      <c r="AY1112" s="36">
        <v>125.129352</v>
      </c>
      <c r="AZ1112" s="36" t="str">
        <f t="shared" si="2407"/>
        <v>2</v>
      </c>
      <c r="BA1112" s="36">
        <v>0</v>
      </c>
      <c r="BB1112" s="36">
        <v>125.129352</v>
      </c>
      <c r="BC1112" s="36">
        <v>125.129352</v>
      </c>
      <c r="BD1112" s="36">
        <v>3444.5</v>
      </c>
      <c r="BE1112" s="36" t="s">
        <v>50</v>
      </c>
      <c r="BF1112" s="36">
        <v>3444.5</v>
      </c>
      <c r="BG1112" s="36">
        <v>3444.5</v>
      </c>
      <c r="BH1112" s="36">
        <v>33.271534000000003</v>
      </c>
      <c r="BI1112" s="36">
        <v>18.03765759196575</v>
      </c>
      <c r="BJ1112" s="36">
        <v>20.516984000000004</v>
      </c>
      <c r="BK1112" s="36">
        <v>46.026083999999997</v>
      </c>
      <c r="BL1112" s="36">
        <v>139.58097999999998</v>
      </c>
      <c r="BM1112" s="36">
        <v>20.437688315970952</v>
      </c>
      <c r="BN1112" s="36">
        <v>125.129352</v>
      </c>
      <c r="BO1112" s="36">
        <v>154.03260799999998</v>
      </c>
      <c r="BP1112" s="36">
        <v>3300.9166666666665</v>
      </c>
      <c r="BQ1112" s="36">
        <v>70.341180446923673</v>
      </c>
      <c r="BR1112" s="36">
        <v>3272.2</v>
      </c>
      <c r="BS1112" s="36">
        <v>3444.5</v>
      </c>
      <c r="BT1112" s="36">
        <v>26.897379500000007</v>
      </c>
      <c r="BU1112" s="36">
        <v>9.0232418494042594</v>
      </c>
      <c r="BV1112" s="36">
        <v>20.516984000000004</v>
      </c>
      <c r="BW1112" s="36">
        <v>33.277775000000005</v>
      </c>
      <c r="BX1112" s="36">
        <v>139.58097999999998</v>
      </c>
      <c r="BY1112" s="36">
        <v>20.437688315970952</v>
      </c>
      <c r="BZ1112" s="36">
        <v>125.129352</v>
      </c>
      <c r="CA1112" s="36">
        <v>154.03260799999998</v>
      </c>
      <c r="CB1112" s="36">
        <v>3186.1062499999994</v>
      </c>
      <c r="CC1112" s="36">
        <v>108.92465572587312</v>
      </c>
      <c r="CD1112" s="36">
        <v>3100</v>
      </c>
      <c r="CE1112" s="36">
        <v>3444.5</v>
      </c>
      <c r="CF1112" s="36"/>
      <c r="CG1112" s="40">
        <v>21.652000000000001</v>
      </c>
      <c r="CH1112" s="40">
        <v>72.02</v>
      </c>
      <c r="CI1112" s="40"/>
      <c r="CL1112" s="5" t="str">
        <f t="shared" si="2412"/>
        <v>1_0.5_2</v>
      </c>
      <c r="CM1112" s="95" t="str">
        <f t="shared" si="2413"/>
        <v>1W</v>
      </c>
      <c r="CN1112" s="96">
        <f t="shared" si="2400"/>
        <v>91</v>
      </c>
      <c r="CO1112" s="96" t="str">
        <f t="shared" si="2408"/>
        <v>1_0_2</v>
      </c>
      <c r="CP1112" s="95" t="str">
        <f t="shared" si="2416"/>
        <v>1V</v>
      </c>
      <c r="CQ1112" s="5">
        <f t="shared" si="2409"/>
        <v>28</v>
      </c>
      <c r="CV1112" s="87"/>
      <c r="CW1112" s="87"/>
      <c r="CX1112" s="87"/>
      <c r="CY1112" s="87"/>
      <c r="CZ1112" s="87"/>
    </row>
    <row r="1113" spans="1:104" s="5" customFormat="1">
      <c r="A1113" s="13" t="s">
        <v>511</v>
      </c>
      <c r="B1113" s="13">
        <v>5</v>
      </c>
      <c r="C1113" s="13">
        <v>3</v>
      </c>
      <c r="D1113" s="13" t="s">
        <v>58</v>
      </c>
      <c r="E1113" s="35" t="s">
        <v>480</v>
      </c>
      <c r="F1113" s="13" t="s">
        <v>36</v>
      </c>
      <c r="G1113" s="36">
        <v>1125803515</v>
      </c>
      <c r="H1113" s="13"/>
      <c r="I1113" s="37">
        <v>24</v>
      </c>
      <c r="J1113" s="37" t="s">
        <v>70</v>
      </c>
      <c r="K1113" s="38">
        <v>43538</v>
      </c>
      <c r="L1113" s="39">
        <v>0.66666666666666663</v>
      </c>
      <c r="M1113" s="37" t="s">
        <v>39</v>
      </c>
      <c r="N1113" s="37" t="s">
        <v>188</v>
      </c>
      <c r="O1113" s="37" t="s">
        <v>188</v>
      </c>
      <c r="P1113" s="37" t="s">
        <v>188</v>
      </c>
      <c r="Q1113" s="37">
        <v>3</v>
      </c>
      <c r="R1113" s="13" t="s">
        <v>43</v>
      </c>
      <c r="S1113" s="13" t="s">
        <v>56</v>
      </c>
      <c r="T1113" s="13" t="s">
        <v>41</v>
      </c>
      <c r="U1113" s="13" t="s">
        <v>52</v>
      </c>
      <c r="V1113" s="13" t="s">
        <v>42</v>
      </c>
      <c r="W1113" s="13" t="s">
        <v>66</v>
      </c>
      <c r="X1113" s="13" t="s">
        <v>76</v>
      </c>
      <c r="Y1113" s="13" t="s">
        <v>41</v>
      </c>
      <c r="Z1113" s="13" t="s">
        <v>41</v>
      </c>
      <c r="AA1113" s="13"/>
      <c r="AB1113" s="13">
        <v>-1</v>
      </c>
      <c r="AC1113" s="72">
        <f t="shared" si="2401"/>
        <v>0.5</v>
      </c>
      <c r="AD1113" s="13">
        <v>2</v>
      </c>
      <c r="AE1113" s="72">
        <f t="shared" ref="AE1113" si="2455">VALUE(IF(AD1113=-2,0%,IF(AD1113=-1,50%,IF(AD1113=0,100%,IF(AD1113=1,50%,IF(AD1113=2,0%))))))</f>
        <v>0</v>
      </c>
      <c r="AF1113" s="13" t="s">
        <v>41</v>
      </c>
      <c r="AG1113" s="13">
        <v>0</v>
      </c>
      <c r="AH1113" s="13" t="s">
        <v>42</v>
      </c>
      <c r="AI1113" s="13">
        <f t="shared" si="2388"/>
        <v>0</v>
      </c>
      <c r="AJ1113" s="70">
        <f t="shared" si="2403"/>
        <v>1</v>
      </c>
      <c r="AK1113" s="59">
        <f t="shared" si="2404"/>
        <v>0</v>
      </c>
      <c r="AL1113" s="70">
        <f t="shared" ref="AL1113" si="2456">VALUE(IF(AK1113=-3,0%,IF(AK1113=-2,33.3%,IF(AK1113=-1,66.6%,IF(AK1113=0,100%,IF(AK1113=1,66.6%,IF(AK1113=2,33.3%,IF(AK1113=3,0%))))))))</f>
        <v>1</v>
      </c>
      <c r="AM1113" s="13" t="s">
        <v>41</v>
      </c>
      <c r="AN1113" s="13" t="s">
        <v>41</v>
      </c>
      <c r="AO1113" s="13"/>
      <c r="AP1113" s="13">
        <v>101.31965006729475</v>
      </c>
      <c r="AQ1113" s="13">
        <v>117.34261838440112</v>
      </c>
      <c r="AR1113" s="13">
        <v>125.13020833333333</v>
      </c>
      <c r="AS1113" s="13">
        <v>148.05555555555554</v>
      </c>
      <c r="AT1113" s="36">
        <v>33.277775000000005</v>
      </c>
      <c r="AU1113" s="36" t="str">
        <f t="shared" si="2406"/>
        <v>1</v>
      </c>
      <c r="AV1113" s="36">
        <v>0</v>
      </c>
      <c r="AW1113" s="36">
        <v>33.277775000000005</v>
      </c>
      <c r="AX1113" s="36">
        <v>33.277775000000005</v>
      </c>
      <c r="AY1113" s="36">
        <v>128.71417449999998</v>
      </c>
      <c r="AZ1113" s="36" t="str">
        <f t="shared" si="2407"/>
        <v>2</v>
      </c>
      <c r="BA1113" s="36">
        <v>5.0697045982002162</v>
      </c>
      <c r="BB1113" s="36">
        <v>125.129352</v>
      </c>
      <c r="BC1113" s="36">
        <v>132.29899699999999</v>
      </c>
      <c r="BD1113" s="36">
        <v>4391.7</v>
      </c>
      <c r="BE1113" s="36" t="s">
        <v>50</v>
      </c>
      <c r="BF1113" s="36">
        <v>4133.3999999999996</v>
      </c>
      <c r="BG1113" s="36">
        <v>4650</v>
      </c>
      <c r="BH1113" s="36">
        <v>45.939275500000001</v>
      </c>
      <c r="BI1113" s="36">
        <v>17.906065727093729</v>
      </c>
      <c r="BJ1113" s="36">
        <v>33.277775000000005</v>
      </c>
      <c r="BK1113" s="36">
        <v>58.600775999999996</v>
      </c>
      <c r="BL1113" s="36">
        <v>154.15419850000001</v>
      </c>
      <c r="BM1113" s="36">
        <v>30.907922369696703</v>
      </c>
      <c r="BN1113" s="36">
        <v>132.29899699999999</v>
      </c>
      <c r="BO1113" s="36">
        <v>176.0094</v>
      </c>
      <c r="BP1113" s="36">
        <v>4162.0999999999995</v>
      </c>
      <c r="BQ1113" s="36">
        <v>70.3003556178775</v>
      </c>
      <c r="BR1113" s="36">
        <v>4133.3999999999996</v>
      </c>
      <c r="BS1113" s="36">
        <v>4305.6000000000004</v>
      </c>
      <c r="BT1113" s="36">
        <v>26.897379500000007</v>
      </c>
      <c r="BU1113" s="36">
        <v>9.0232418494042594</v>
      </c>
      <c r="BV1113" s="36">
        <v>20.516984000000004</v>
      </c>
      <c r="BW1113" s="36">
        <v>33.277775000000005</v>
      </c>
      <c r="BX1113" s="36">
        <v>128.71417449999998</v>
      </c>
      <c r="BY1113" s="36">
        <v>5.0697045982002162</v>
      </c>
      <c r="BZ1113" s="36">
        <v>125.129352</v>
      </c>
      <c r="CA1113" s="36">
        <v>132.29899699999999</v>
      </c>
      <c r="CB1113" s="36">
        <v>3864.2875000000004</v>
      </c>
      <c r="CC1113" s="36">
        <v>332.58289367715025</v>
      </c>
      <c r="CD1113" s="36">
        <v>3444.5</v>
      </c>
      <c r="CE1113" s="36">
        <v>4305.6000000000004</v>
      </c>
      <c r="CF1113" s="36"/>
      <c r="CG1113" s="40">
        <v>21.867000000000001</v>
      </c>
      <c r="CH1113" s="40">
        <v>71.415999999999997</v>
      </c>
      <c r="CI1113" s="40"/>
      <c r="CL1113" s="5" t="str">
        <f t="shared" si="2412"/>
        <v>1_0.5_2</v>
      </c>
      <c r="CM1113" s="95" t="str">
        <f t="shared" si="2413"/>
        <v>1W</v>
      </c>
      <c r="CN1113" s="96">
        <f t="shared" si="2400"/>
        <v>91</v>
      </c>
      <c r="CO1113" s="96" t="str">
        <f t="shared" si="2408"/>
        <v>1_0_2</v>
      </c>
      <c r="CP1113" s="95" t="str">
        <f t="shared" si="2416"/>
        <v>1V</v>
      </c>
      <c r="CQ1113" s="5">
        <f t="shared" si="2409"/>
        <v>28</v>
      </c>
      <c r="CV1113" s="87"/>
      <c r="CW1113" s="87"/>
      <c r="CX1113" s="87"/>
      <c r="CY1113" s="87"/>
      <c r="CZ1113" s="87"/>
    </row>
    <row r="1114" spans="1:104" s="5" customFormat="1">
      <c r="A1114" s="13" t="s">
        <v>511</v>
      </c>
      <c r="B1114" s="13">
        <v>5</v>
      </c>
      <c r="C1114" s="13">
        <v>3</v>
      </c>
      <c r="D1114" s="13" t="s">
        <v>58</v>
      </c>
      <c r="E1114" s="35" t="s">
        <v>480</v>
      </c>
      <c r="F1114" s="13" t="s">
        <v>36</v>
      </c>
      <c r="G1114" s="36">
        <v>1125803515</v>
      </c>
      <c r="H1114" s="13"/>
      <c r="I1114" s="37">
        <v>24</v>
      </c>
      <c r="J1114" s="37" t="s">
        <v>70</v>
      </c>
      <c r="K1114" s="38">
        <v>43538</v>
      </c>
      <c r="L1114" s="39">
        <v>0.67847222222222225</v>
      </c>
      <c r="M1114" s="37" t="s">
        <v>39</v>
      </c>
      <c r="N1114" s="37" t="s">
        <v>188</v>
      </c>
      <c r="O1114" s="37" t="s">
        <v>188</v>
      </c>
      <c r="P1114" s="37" t="s">
        <v>188</v>
      </c>
      <c r="Q1114" s="37">
        <v>4</v>
      </c>
      <c r="R1114" s="13" t="s">
        <v>84</v>
      </c>
      <c r="S1114" s="13" t="s">
        <v>44</v>
      </c>
      <c r="T1114" s="13" t="s">
        <v>41</v>
      </c>
      <c r="U1114" s="13" t="s">
        <v>52</v>
      </c>
      <c r="V1114" s="13" t="s">
        <v>42</v>
      </c>
      <c r="W1114" s="13" t="s">
        <v>66</v>
      </c>
      <c r="X1114" s="13" t="s">
        <v>76</v>
      </c>
      <c r="Y1114" s="13" t="s">
        <v>41</v>
      </c>
      <c r="Z1114" s="13" t="s">
        <v>41</v>
      </c>
      <c r="AA1114" s="13"/>
      <c r="AB1114" s="13">
        <v>-2</v>
      </c>
      <c r="AC1114" s="72">
        <f t="shared" si="2401"/>
        <v>0</v>
      </c>
      <c r="AD1114" s="13">
        <v>1</v>
      </c>
      <c r="AE1114" s="72">
        <f t="shared" ref="AE1114" si="2457">VALUE(IF(AD1114=-2,0%,IF(AD1114=-1,50%,IF(AD1114=0,100%,IF(AD1114=1,50%,IF(AD1114=2,0%))))))</f>
        <v>0.5</v>
      </c>
      <c r="AF1114" s="13" t="s">
        <v>41</v>
      </c>
      <c r="AG1114" s="13">
        <v>0</v>
      </c>
      <c r="AH1114" s="13" t="s">
        <v>42</v>
      </c>
      <c r="AI1114" s="13">
        <f t="shared" si="2388"/>
        <v>0</v>
      </c>
      <c r="AJ1114" s="70">
        <f t="shared" si="2403"/>
        <v>1</v>
      </c>
      <c r="AK1114" s="59">
        <f t="shared" si="2404"/>
        <v>0</v>
      </c>
      <c r="AL1114" s="70">
        <f t="shared" ref="AL1114" si="2458">VALUE(IF(AK1114=-3,0%,IF(AK1114=-2,33.3%,IF(AK1114=-1,66.6%,IF(AK1114=0,100%,IF(AK1114=1,66.6%,IF(AK1114=2,33.3%,IF(AK1114=3,0%))))))))</f>
        <v>1</v>
      </c>
      <c r="AM1114" s="13" t="s">
        <v>41</v>
      </c>
      <c r="AN1114" s="13" t="s">
        <v>41</v>
      </c>
      <c r="AO1114" s="13"/>
      <c r="AP1114" s="13">
        <v>101.31965006729475</v>
      </c>
      <c r="AQ1114" s="13">
        <v>117.34261838440112</v>
      </c>
      <c r="AR1114" s="13">
        <v>125.13020833333333</v>
      </c>
      <c r="AS1114" s="13">
        <v>148.05555555555554</v>
      </c>
      <c r="AT1114" s="36">
        <v>71.32427899999999</v>
      </c>
      <c r="AU1114" s="36" t="str">
        <f t="shared" si="2406"/>
        <v>1</v>
      </c>
      <c r="AV1114" s="36">
        <v>0</v>
      </c>
      <c r="AW1114" s="36">
        <v>71.32427899999999</v>
      </c>
      <c r="AX1114" s="36">
        <v>71.32427899999999</v>
      </c>
      <c r="AY1114" s="36">
        <v>154.15419850000001</v>
      </c>
      <c r="AZ1114" s="36" t="str">
        <f t="shared" si="2407"/>
        <v>2</v>
      </c>
      <c r="BA1114" s="36">
        <v>30.907922369696703</v>
      </c>
      <c r="BB1114" s="36">
        <v>132.29899699999999</v>
      </c>
      <c r="BC1114" s="36">
        <v>176.0094</v>
      </c>
      <c r="BD1114" s="36">
        <v>4176.4250000000002</v>
      </c>
      <c r="BE1114" s="36" t="s">
        <v>50</v>
      </c>
      <c r="BF1114" s="36">
        <v>3961.1</v>
      </c>
      <c r="BG1114" s="36">
        <v>4305.6000000000004</v>
      </c>
      <c r="BH1114" s="36">
        <v>58.675181499999994</v>
      </c>
      <c r="BI1114" s="36">
        <v>17.88852523627963</v>
      </c>
      <c r="BJ1114" s="36">
        <v>46.026083999999997</v>
      </c>
      <c r="BK1114" s="36">
        <v>71.32427899999999</v>
      </c>
      <c r="BL1114" s="36">
        <v>132.29899699999999</v>
      </c>
      <c r="BM1114" s="36">
        <v>0</v>
      </c>
      <c r="BN1114" s="36">
        <v>132.29899699999999</v>
      </c>
      <c r="BO1114" s="36">
        <v>132.29899699999999</v>
      </c>
      <c r="BP1114" s="36">
        <v>4305.5999999999995</v>
      </c>
      <c r="BQ1114" s="36">
        <v>154.02036229018577</v>
      </c>
      <c r="BR1114" s="36">
        <v>4133.3999999999996</v>
      </c>
      <c r="BS1114" s="36">
        <v>4477.8</v>
      </c>
      <c r="BT1114" s="36">
        <v>52.301026999999998</v>
      </c>
      <c r="BU1114" s="36">
        <v>26.902940978841102</v>
      </c>
      <c r="BV1114" s="36">
        <v>33.277775000000005</v>
      </c>
      <c r="BW1114" s="36">
        <v>71.32427899999999</v>
      </c>
      <c r="BX1114" s="36">
        <v>128.71417449999998</v>
      </c>
      <c r="BY1114" s="36">
        <v>5.0697045982002162</v>
      </c>
      <c r="BZ1114" s="36">
        <v>125.129352</v>
      </c>
      <c r="CA1114" s="36">
        <v>132.29899699999999</v>
      </c>
      <c r="CB1114" s="36">
        <v>4423.9937500000005</v>
      </c>
      <c r="CC1114" s="36">
        <v>224.25785298401493</v>
      </c>
      <c r="CD1114" s="36">
        <v>4133.3999999999996</v>
      </c>
      <c r="CE1114" s="36">
        <v>4822.3</v>
      </c>
      <c r="CF1114" s="36"/>
      <c r="CG1114" s="40">
        <v>21.914999999999999</v>
      </c>
      <c r="CH1114" s="40">
        <v>69.954999999999998</v>
      </c>
      <c r="CI1114" s="40"/>
      <c r="CL1114" s="5" t="str">
        <f t="shared" si="2412"/>
        <v>1_0_2</v>
      </c>
      <c r="CM1114" s="95" t="str">
        <f t="shared" si="2413"/>
        <v>1V</v>
      </c>
      <c r="CN1114" s="96">
        <f t="shared" si="2400"/>
        <v>10</v>
      </c>
      <c r="CO1114" s="96" t="str">
        <f t="shared" si="2408"/>
        <v>1_0.5_2</v>
      </c>
      <c r="CP1114" s="95" t="str">
        <f t="shared" si="2416"/>
        <v>1W</v>
      </c>
      <c r="CQ1114" s="5">
        <f t="shared" si="2409"/>
        <v>89</v>
      </c>
      <c r="CV1114" s="87"/>
      <c r="CW1114" s="87"/>
      <c r="CX1114" s="87"/>
      <c r="CY1114" s="87"/>
      <c r="CZ1114" s="87"/>
    </row>
    <row r="1115" spans="1:104" s="5" customFormat="1">
      <c r="A1115" s="13" t="s">
        <v>511</v>
      </c>
      <c r="B1115" s="13">
        <v>5</v>
      </c>
      <c r="C1115" s="13">
        <v>3</v>
      </c>
      <c r="D1115" s="13" t="s">
        <v>58</v>
      </c>
      <c r="E1115" s="35" t="s">
        <v>480</v>
      </c>
      <c r="F1115" s="13" t="s">
        <v>36</v>
      </c>
      <c r="G1115" s="36">
        <v>1125803515</v>
      </c>
      <c r="H1115" s="13"/>
      <c r="I1115" s="37">
        <v>24</v>
      </c>
      <c r="J1115" s="37" t="s">
        <v>70</v>
      </c>
      <c r="K1115" s="38">
        <v>43538</v>
      </c>
      <c r="L1115" s="39">
        <v>0.69305555555555554</v>
      </c>
      <c r="M1115" s="37" t="s">
        <v>39</v>
      </c>
      <c r="N1115" s="37" t="s">
        <v>188</v>
      </c>
      <c r="O1115" s="37" t="s">
        <v>188</v>
      </c>
      <c r="P1115" s="37" t="s">
        <v>188</v>
      </c>
      <c r="Q1115" s="37">
        <v>5</v>
      </c>
      <c r="R1115" s="13" t="s">
        <v>43</v>
      </c>
      <c r="S1115" s="13" t="s">
        <v>44</v>
      </c>
      <c r="T1115" s="13" t="s">
        <v>41</v>
      </c>
      <c r="U1115" s="13" t="s">
        <v>52</v>
      </c>
      <c r="V1115" s="13" t="s">
        <v>42</v>
      </c>
      <c r="W1115" s="13" t="s">
        <v>66</v>
      </c>
      <c r="X1115" s="13" t="s">
        <v>76</v>
      </c>
      <c r="Y1115" s="13" t="s">
        <v>41</v>
      </c>
      <c r="Z1115" s="13" t="s">
        <v>41</v>
      </c>
      <c r="AA1115" s="13"/>
      <c r="AB1115" s="13">
        <v>-1</v>
      </c>
      <c r="AC1115" s="72">
        <f t="shared" si="2401"/>
        <v>0.5</v>
      </c>
      <c r="AD1115" s="13">
        <v>1</v>
      </c>
      <c r="AE1115" s="72">
        <f t="shared" ref="AE1115" si="2459">VALUE(IF(AD1115=-2,0%,IF(AD1115=-1,50%,IF(AD1115=0,100%,IF(AD1115=1,50%,IF(AD1115=2,0%))))))</f>
        <v>0.5</v>
      </c>
      <c r="AF1115" s="13" t="s">
        <v>41</v>
      </c>
      <c r="AG1115" s="13">
        <v>0</v>
      </c>
      <c r="AH1115" s="13" t="s">
        <v>42</v>
      </c>
      <c r="AI1115" s="13">
        <f t="shared" si="2388"/>
        <v>0</v>
      </c>
      <c r="AJ1115" s="70">
        <f t="shared" si="2403"/>
        <v>1</v>
      </c>
      <c r="AK1115" s="59">
        <f t="shared" si="2404"/>
        <v>0</v>
      </c>
      <c r="AL1115" s="70">
        <f t="shared" ref="AL1115" si="2460">VALUE(IF(AK1115=-3,0%,IF(AK1115=-2,33.3%,IF(AK1115=-1,66.6%,IF(AK1115=0,100%,IF(AK1115=1,66.6%,IF(AK1115=2,33.3%,IF(AK1115=3,0%))))))))</f>
        <v>1</v>
      </c>
      <c r="AM1115" s="13" t="s">
        <v>41</v>
      </c>
      <c r="AN1115" s="13" t="s">
        <v>41</v>
      </c>
      <c r="AO1115" s="13"/>
      <c r="AP1115" s="13">
        <v>101.31965006729475</v>
      </c>
      <c r="AQ1115" s="13">
        <v>117.34261838440112</v>
      </c>
      <c r="AR1115" s="13">
        <v>125.13020833333333</v>
      </c>
      <c r="AS1115" s="13">
        <v>148.05555555555554</v>
      </c>
      <c r="AT1115" s="36">
        <v>103.07686749999999</v>
      </c>
      <c r="AU1115" s="36" t="str">
        <f t="shared" si="2406"/>
        <v>2</v>
      </c>
      <c r="AV1115" s="36">
        <v>8.970396931219053</v>
      </c>
      <c r="AW1115" s="36">
        <v>96.733839000000003</v>
      </c>
      <c r="AX1115" s="36">
        <v>109.41989599999998</v>
      </c>
      <c r="AY1115" s="36">
        <v>146.75062500000001</v>
      </c>
      <c r="AZ1115" s="36" t="str">
        <f t="shared" si="2407"/>
        <v>2</v>
      </c>
      <c r="BA1115" s="36">
        <v>0</v>
      </c>
      <c r="BB1115" s="36">
        <v>146.75062500000001</v>
      </c>
      <c r="BC1115" s="36">
        <v>146.75062500000001</v>
      </c>
      <c r="BD1115" s="36">
        <v>5209.75</v>
      </c>
      <c r="BE1115" s="36" t="s">
        <v>50</v>
      </c>
      <c r="BF1115" s="36">
        <v>5166.7</v>
      </c>
      <c r="BG1115" s="36">
        <v>5338.9</v>
      </c>
      <c r="BH1115" s="36">
        <v>122.00713549999998</v>
      </c>
      <c r="BI1115" s="36">
        <v>17.801044813738383</v>
      </c>
      <c r="BJ1115" s="36">
        <v>109.41989599999998</v>
      </c>
      <c r="BK1115" s="36">
        <v>134.59437499999999</v>
      </c>
      <c r="BL1115" s="36">
        <v>154.00488849999999</v>
      </c>
      <c r="BM1115" s="36">
        <v>10.259077826728108</v>
      </c>
      <c r="BN1115" s="36">
        <v>146.75062500000001</v>
      </c>
      <c r="BO1115" s="36">
        <v>161.259152</v>
      </c>
      <c r="BP1115" s="36">
        <v>5310.2</v>
      </c>
      <c r="BQ1115" s="36">
        <v>70.300355617877116</v>
      </c>
      <c r="BR1115" s="36">
        <v>5166.7</v>
      </c>
      <c r="BS1115" s="36">
        <v>5338.9</v>
      </c>
      <c r="BT1115" s="36">
        <v>103.07686749999999</v>
      </c>
      <c r="BU1115" s="36">
        <v>8.970396931219053</v>
      </c>
      <c r="BV1115" s="36">
        <v>96.733839000000003</v>
      </c>
      <c r="BW1115" s="36">
        <v>109.41989599999998</v>
      </c>
      <c r="BX1115" s="36">
        <v>150.3916165</v>
      </c>
      <c r="BY1115" s="36">
        <v>5.1491395597851364</v>
      </c>
      <c r="BZ1115" s="36">
        <v>146.75062500000001</v>
      </c>
      <c r="CA1115" s="36">
        <v>154.03260799999998</v>
      </c>
      <c r="CB1115" s="36">
        <v>4639.25</v>
      </c>
      <c r="CC1115" s="36">
        <v>607.9902411497485</v>
      </c>
      <c r="CD1115" s="36">
        <v>3961.1</v>
      </c>
      <c r="CE1115" s="36">
        <v>5338.9</v>
      </c>
      <c r="CF1115" s="36"/>
      <c r="CG1115" s="40">
        <v>21.914999999999999</v>
      </c>
      <c r="CH1115" s="40">
        <v>69.748999999999995</v>
      </c>
      <c r="CI1115" s="40"/>
      <c r="CL1115" s="5" t="str">
        <f t="shared" si="2412"/>
        <v>1_0.5_2</v>
      </c>
      <c r="CM1115" s="95" t="str">
        <f t="shared" si="2413"/>
        <v>1W</v>
      </c>
      <c r="CN1115" s="96">
        <f t="shared" si="2400"/>
        <v>91</v>
      </c>
      <c r="CO1115" s="96" t="str">
        <f t="shared" si="2408"/>
        <v>1_0.5_2</v>
      </c>
      <c r="CP1115" s="95" t="str">
        <f t="shared" si="2416"/>
        <v>1W</v>
      </c>
      <c r="CQ1115" s="5">
        <f t="shared" si="2409"/>
        <v>89</v>
      </c>
      <c r="CV1115" s="87"/>
      <c r="CW1115" s="87"/>
      <c r="CX1115" s="87"/>
      <c r="CY1115" s="87"/>
      <c r="CZ1115" s="87"/>
    </row>
    <row r="1116" spans="1:104" s="5" customFormat="1">
      <c r="A1116" s="13" t="s">
        <v>511</v>
      </c>
      <c r="B1116" s="13">
        <v>5</v>
      </c>
      <c r="C1116" s="13">
        <v>4</v>
      </c>
      <c r="D1116" s="13" t="s">
        <v>67</v>
      </c>
      <c r="E1116" s="35" t="s">
        <v>481</v>
      </c>
      <c r="F1116" s="13" t="s">
        <v>36</v>
      </c>
      <c r="G1116" s="36">
        <v>1053861811</v>
      </c>
      <c r="H1116" s="13"/>
      <c r="I1116" s="37">
        <v>21</v>
      </c>
      <c r="J1116" s="37" t="s">
        <v>38</v>
      </c>
      <c r="K1116" s="38">
        <v>43538</v>
      </c>
      <c r="L1116" s="39">
        <v>0.64583333333333337</v>
      </c>
      <c r="M1116" s="37" t="s">
        <v>39</v>
      </c>
      <c r="N1116" s="37" t="s">
        <v>190</v>
      </c>
      <c r="O1116" s="37"/>
      <c r="P1116" s="37" t="s">
        <v>190</v>
      </c>
      <c r="Q1116" s="37">
        <v>1</v>
      </c>
      <c r="R1116" s="13" t="s">
        <v>55</v>
      </c>
      <c r="S1116" s="13" t="s">
        <v>63</v>
      </c>
      <c r="T1116" s="13" t="s">
        <v>42</v>
      </c>
      <c r="U1116" s="13" t="s">
        <v>52</v>
      </c>
      <c r="V1116" s="13" t="s">
        <v>42</v>
      </c>
      <c r="W1116" s="13" t="s">
        <v>135</v>
      </c>
      <c r="X1116" s="13" t="s">
        <v>138</v>
      </c>
      <c r="Y1116" s="13" t="s">
        <v>41</v>
      </c>
      <c r="Z1116" s="13" t="s">
        <v>41</v>
      </c>
      <c r="AA1116" s="13"/>
      <c r="AB1116" s="13">
        <v>0</v>
      </c>
      <c r="AC1116" s="72">
        <f t="shared" si="2401"/>
        <v>1</v>
      </c>
      <c r="AD1116" s="13">
        <v>0</v>
      </c>
      <c r="AE1116" s="72">
        <f t="shared" ref="AE1116" si="2461">VALUE(IF(AD1116=-2,0%,IF(AD1116=-1,50%,IF(AD1116=0,100%,IF(AD1116=1,50%,IF(AD1116=2,0%))))))</f>
        <v>1</v>
      </c>
      <c r="AF1116" s="13" t="s">
        <v>42</v>
      </c>
      <c r="AG1116" s="13">
        <v>0</v>
      </c>
      <c r="AH1116" s="13" t="s">
        <v>42</v>
      </c>
      <c r="AI1116" s="13">
        <f t="shared" si="2388"/>
        <v>-2</v>
      </c>
      <c r="AJ1116" s="70">
        <f t="shared" si="2403"/>
        <v>0.33299999999999996</v>
      </c>
      <c r="AK1116" s="59">
        <f t="shared" si="2404"/>
        <v>2</v>
      </c>
      <c r="AL1116" s="70">
        <f t="shared" ref="AL1116" si="2462">VALUE(IF(AK1116=-3,0%,IF(AK1116=-2,33.3%,IF(AK1116=-1,66.6%,IF(AK1116=0,100%,IF(AK1116=1,66.6%,IF(AK1116=2,33.3%,IF(AK1116=3,0%))))))))</f>
        <v>0.33299999999999996</v>
      </c>
      <c r="AM1116" s="13" t="s">
        <v>41</v>
      </c>
      <c r="AN1116" s="13" t="s">
        <v>41</v>
      </c>
      <c r="AO1116" s="13"/>
      <c r="AP1116" s="13">
        <v>101.31965006729475</v>
      </c>
      <c r="AQ1116" s="13">
        <v>117.34261838440112</v>
      </c>
      <c r="AR1116" s="13">
        <v>125.13020833333333</v>
      </c>
      <c r="AS1116" s="13">
        <v>148.05555555555554</v>
      </c>
      <c r="AT1116" s="36">
        <v>119.22944</v>
      </c>
      <c r="AU1116" s="36" t="str">
        <f t="shared" si="2406"/>
        <v>2</v>
      </c>
      <c r="AV1116" s="36">
        <v>0</v>
      </c>
      <c r="AW1116" s="36">
        <v>119.22944</v>
      </c>
      <c r="AX1116" s="36">
        <v>119.22944</v>
      </c>
      <c r="AY1116" s="36">
        <v>121.01925920000001</v>
      </c>
      <c r="AZ1116" s="36" t="str">
        <f t="shared" si="2407"/>
        <v>2</v>
      </c>
      <c r="BA1116" s="36">
        <v>0</v>
      </c>
      <c r="BB1116" s="36">
        <v>121.01925920000001</v>
      </c>
      <c r="BC1116" s="36">
        <v>121.01925920000001</v>
      </c>
      <c r="BD1116" s="36">
        <v>3100</v>
      </c>
      <c r="BE1116" s="36" t="s">
        <v>50</v>
      </c>
      <c r="BF1116" s="36">
        <v>3100</v>
      </c>
      <c r="BG1116" s="36">
        <v>3100</v>
      </c>
      <c r="BH1116" s="36">
        <v>115.01804479999998</v>
      </c>
      <c r="BI1116" s="36">
        <v>5.9558122083529712</v>
      </c>
      <c r="BJ1116" s="36">
        <v>110.80664959999997</v>
      </c>
      <c r="BK1116" s="36">
        <v>119.22944</v>
      </c>
      <c r="BL1116" s="36">
        <v>121.01925920000001</v>
      </c>
      <c r="BM1116" s="36">
        <v>0</v>
      </c>
      <c r="BN1116" s="36">
        <v>121.01925920000001</v>
      </c>
      <c r="BO1116" s="36">
        <v>121.01925920000001</v>
      </c>
      <c r="BP1116" s="36">
        <v>3157.4</v>
      </c>
      <c r="BQ1116" s="36">
        <v>88.923697628922199</v>
      </c>
      <c r="BR1116" s="36">
        <v>3100</v>
      </c>
      <c r="BS1116" s="36">
        <v>3272.2</v>
      </c>
      <c r="BT1116" s="36">
        <v>127.59151119999999</v>
      </c>
      <c r="BU1116" s="36">
        <v>11.825754500569435</v>
      </c>
      <c r="BV1116" s="36">
        <v>119.22944</v>
      </c>
      <c r="BW1116" s="36">
        <v>135.95358239999996</v>
      </c>
      <c r="BX1116" s="36">
        <v>113.80085450000001</v>
      </c>
      <c r="BY1116" s="36">
        <v>10.208365825437694</v>
      </c>
      <c r="BZ1116" s="36">
        <v>106.58244980000001</v>
      </c>
      <c r="CA1116" s="36">
        <v>121.01925920000001</v>
      </c>
      <c r="CB1116" s="36">
        <v>3369.1187499999996</v>
      </c>
      <c r="CC1116" s="36">
        <v>198.57440324724629</v>
      </c>
      <c r="CD1116" s="36">
        <v>3100</v>
      </c>
      <c r="CE1116" s="36">
        <v>3616.7</v>
      </c>
      <c r="CF1116" s="36"/>
      <c r="CG1116" s="40">
        <v>21.245999999999999</v>
      </c>
      <c r="CH1116" s="40">
        <v>72.292000000000002</v>
      </c>
      <c r="CI1116" s="40"/>
      <c r="CL1116" s="5" t="str">
        <f t="shared" si="2412"/>
        <v>0.333_1_2</v>
      </c>
      <c r="CM1116" s="95" t="str">
        <f t="shared" si="2413"/>
        <v>1R</v>
      </c>
      <c r="CN1116" s="96">
        <f t="shared" si="2400"/>
        <v>33</v>
      </c>
      <c r="CO1116" s="96" t="str">
        <f t="shared" si="2408"/>
        <v>0.333_1_2</v>
      </c>
      <c r="CP1116" s="95" t="str">
        <f t="shared" si="2416"/>
        <v>1R</v>
      </c>
      <c r="CQ1116" s="5">
        <f t="shared" si="2409"/>
        <v>42</v>
      </c>
      <c r="CV1116" s="87"/>
      <c r="CW1116" s="87"/>
      <c r="CX1116" s="87"/>
      <c r="CY1116" s="87"/>
      <c r="CZ1116" s="87"/>
    </row>
    <row r="1117" spans="1:104" s="5" customFormat="1">
      <c r="A1117" s="13" t="s">
        <v>511</v>
      </c>
      <c r="B1117" s="13">
        <v>5</v>
      </c>
      <c r="C1117" s="13">
        <v>4</v>
      </c>
      <c r="D1117" s="13" t="s">
        <v>67</v>
      </c>
      <c r="E1117" s="35" t="s">
        <v>481</v>
      </c>
      <c r="F1117" s="13" t="s">
        <v>36</v>
      </c>
      <c r="G1117" s="36">
        <v>1053861811</v>
      </c>
      <c r="H1117" s="13"/>
      <c r="I1117" s="37">
        <v>21</v>
      </c>
      <c r="J1117" s="37" t="s">
        <v>38</v>
      </c>
      <c r="K1117" s="38">
        <v>43538</v>
      </c>
      <c r="L1117" s="39">
        <v>0.65625</v>
      </c>
      <c r="M1117" s="37" t="s">
        <v>39</v>
      </c>
      <c r="N1117" s="37" t="s">
        <v>190</v>
      </c>
      <c r="O1117" s="37"/>
      <c r="P1117" s="37" t="s">
        <v>190</v>
      </c>
      <c r="Q1117" s="37">
        <v>2</v>
      </c>
      <c r="R1117" s="13" t="s">
        <v>55</v>
      </c>
      <c r="S1117" s="13" t="s">
        <v>63</v>
      </c>
      <c r="T1117" s="13" t="s">
        <v>42</v>
      </c>
      <c r="U1117" s="13" t="s">
        <v>52</v>
      </c>
      <c r="V1117" s="13" t="s">
        <v>42</v>
      </c>
      <c r="W1117" s="13" t="s">
        <v>135</v>
      </c>
      <c r="X1117" s="13" t="s">
        <v>138</v>
      </c>
      <c r="Y1117" s="13" t="s">
        <v>41</v>
      </c>
      <c r="Z1117" s="13" t="s">
        <v>41</v>
      </c>
      <c r="AA1117" s="13"/>
      <c r="AB1117" s="13">
        <v>0</v>
      </c>
      <c r="AC1117" s="72">
        <f t="shared" si="2401"/>
        <v>1</v>
      </c>
      <c r="AD1117" s="13">
        <v>0</v>
      </c>
      <c r="AE1117" s="72">
        <f t="shared" ref="AE1117" si="2463">VALUE(IF(AD1117=-2,0%,IF(AD1117=-1,50%,IF(AD1117=0,100%,IF(AD1117=1,50%,IF(AD1117=2,0%))))))</f>
        <v>1</v>
      </c>
      <c r="AF1117" s="13" t="s">
        <v>42</v>
      </c>
      <c r="AG1117" s="13">
        <v>0</v>
      </c>
      <c r="AH1117" s="13" t="s">
        <v>42</v>
      </c>
      <c r="AI1117" s="13">
        <f t="shared" ref="AI1117:AI1146" si="2464">VALUE(IF(W1117="Muy Fría",-3, IF(W1117="Fría",-2, IF(W1117="Ligeramente Fría",-1, IF(W1117="Agradable",0, IF(W1117="Ligeramente caliente",1, IF(W1117="Caliente",2, IF(W1117="Muy Caliente",3))))))))</f>
        <v>-2</v>
      </c>
      <c r="AJ1117" s="70">
        <f t="shared" si="2403"/>
        <v>0.33299999999999996</v>
      </c>
      <c r="AK1117" s="59">
        <f t="shared" si="2404"/>
        <v>2</v>
      </c>
      <c r="AL1117" s="70">
        <f t="shared" ref="AL1117" si="2465">VALUE(IF(AK1117=-3,0%,IF(AK1117=-2,33.3%,IF(AK1117=-1,66.6%,IF(AK1117=0,100%,IF(AK1117=1,66.6%,IF(AK1117=2,33.3%,IF(AK1117=3,0%))))))))</f>
        <v>0.33299999999999996</v>
      </c>
      <c r="AM1117" s="13" t="s">
        <v>41</v>
      </c>
      <c r="AN1117" s="13" t="s">
        <v>41</v>
      </c>
      <c r="AO1117" s="13"/>
      <c r="AP1117" s="13">
        <v>101.31965006729475</v>
      </c>
      <c r="AQ1117" s="13">
        <v>117.34261838440112</v>
      </c>
      <c r="AR1117" s="13">
        <v>125.13020833333333</v>
      </c>
      <c r="AS1117" s="13">
        <v>148.05555555555554</v>
      </c>
      <c r="AT1117" s="36">
        <v>131.74714839999999</v>
      </c>
      <c r="AU1117" s="36" t="str">
        <f t="shared" si="2406"/>
        <v>2</v>
      </c>
      <c r="AV1117" s="36">
        <v>5.9487960120272803</v>
      </c>
      <c r="AW1117" s="36">
        <v>127.5407144</v>
      </c>
      <c r="AX1117" s="36">
        <v>135.95358239999996</v>
      </c>
      <c r="AY1117" s="36">
        <v>113.75364500000001</v>
      </c>
      <c r="AZ1117" s="36" t="str">
        <f t="shared" si="2407"/>
        <v>2</v>
      </c>
      <c r="BA1117" s="36">
        <v>0</v>
      </c>
      <c r="BB1117" s="36">
        <v>113.75364500000001</v>
      </c>
      <c r="BC1117" s="36">
        <v>113.75364500000001</v>
      </c>
      <c r="BD1117" s="36">
        <v>3444.5</v>
      </c>
      <c r="BE1117" s="36" t="s">
        <v>50</v>
      </c>
      <c r="BF1117" s="36">
        <v>3444.5</v>
      </c>
      <c r="BG1117" s="36">
        <v>3444.5</v>
      </c>
      <c r="BH1117" s="36">
        <v>144.35896119999995</v>
      </c>
      <c r="BI1117" s="36">
        <v>11.887000695843302</v>
      </c>
      <c r="BJ1117" s="36">
        <v>135.95358239999996</v>
      </c>
      <c r="BK1117" s="36">
        <v>152.76433999999998</v>
      </c>
      <c r="BL1117" s="36">
        <v>124.65581090000001</v>
      </c>
      <c r="BM1117" s="36">
        <v>15.417990875021481</v>
      </c>
      <c r="BN1117" s="36">
        <v>113.75364500000001</v>
      </c>
      <c r="BO1117" s="36">
        <v>135.55797680000001</v>
      </c>
      <c r="BP1117" s="36">
        <v>3300.9166666666665</v>
      </c>
      <c r="BQ1117" s="36">
        <v>70.341180446923673</v>
      </c>
      <c r="BR1117" s="36">
        <v>3272.2</v>
      </c>
      <c r="BS1117" s="36">
        <v>3444.5</v>
      </c>
      <c r="BT1117" s="36">
        <v>127.59151119999999</v>
      </c>
      <c r="BU1117" s="36">
        <v>11.825754500569435</v>
      </c>
      <c r="BV1117" s="36">
        <v>119.22944</v>
      </c>
      <c r="BW1117" s="36">
        <v>135.95358239999996</v>
      </c>
      <c r="BX1117" s="36">
        <v>117.38645210000001</v>
      </c>
      <c r="BY1117" s="36">
        <v>5.137565070305274</v>
      </c>
      <c r="BZ1117" s="36">
        <v>113.75364500000001</v>
      </c>
      <c r="CA1117" s="36">
        <v>121.01925920000001</v>
      </c>
      <c r="CB1117" s="36">
        <v>3186.1062499999994</v>
      </c>
      <c r="CC1117" s="36">
        <v>108.92465572587312</v>
      </c>
      <c r="CD1117" s="36">
        <v>3100</v>
      </c>
      <c r="CE1117" s="36">
        <v>3444.5</v>
      </c>
      <c r="CF1117" s="36"/>
      <c r="CG1117" s="40">
        <v>21.652000000000001</v>
      </c>
      <c r="CH1117" s="40">
        <v>72.02</v>
      </c>
      <c r="CI1117" s="40"/>
      <c r="CL1117" s="5" t="str">
        <f t="shared" si="2412"/>
        <v>0.333_1_2</v>
      </c>
      <c r="CM1117" s="95" t="str">
        <f t="shared" si="2413"/>
        <v>1R</v>
      </c>
      <c r="CN1117" s="96">
        <f t="shared" si="2400"/>
        <v>33</v>
      </c>
      <c r="CO1117" s="96" t="str">
        <f t="shared" si="2408"/>
        <v>0.333_1_2</v>
      </c>
      <c r="CP1117" s="95" t="str">
        <f t="shared" si="2416"/>
        <v>1R</v>
      </c>
      <c r="CQ1117" s="5">
        <f t="shared" si="2409"/>
        <v>42</v>
      </c>
      <c r="CV1117" s="87"/>
      <c r="CW1117" s="87"/>
      <c r="CX1117" s="87"/>
      <c r="CY1117" s="87"/>
      <c r="CZ1117" s="87"/>
    </row>
    <row r="1118" spans="1:104" s="5" customFormat="1">
      <c r="A1118" s="13" t="s">
        <v>511</v>
      </c>
      <c r="B1118" s="13">
        <v>5</v>
      </c>
      <c r="C1118" s="13">
        <v>4</v>
      </c>
      <c r="D1118" s="13" t="s">
        <v>67</v>
      </c>
      <c r="E1118" s="35" t="s">
        <v>481</v>
      </c>
      <c r="F1118" s="13" t="s">
        <v>36</v>
      </c>
      <c r="G1118" s="36">
        <v>1053861811</v>
      </c>
      <c r="H1118" s="13"/>
      <c r="I1118" s="37">
        <v>21</v>
      </c>
      <c r="J1118" s="37" t="s">
        <v>38</v>
      </c>
      <c r="K1118" s="38">
        <v>43538</v>
      </c>
      <c r="L1118" s="39">
        <v>0.66666666666666663</v>
      </c>
      <c r="M1118" s="37" t="s">
        <v>39</v>
      </c>
      <c r="N1118" s="37" t="s">
        <v>190</v>
      </c>
      <c r="O1118" s="37"/>
      <c r="P1118" s="37" t="s">
        <v>190</v>
      </c>
      <c r="Q1118" s="37">
        <v>3</v>
      </c>
      <c r="R1118" s="13" t="s">
        <v>55</v>
      </c>
      <c r="S1118" s="13" t="s">
        <v>63</v>
      </c>
      <c r="T1118" s="13" t="s">
        <v>42</v>
      </c>
      <c r="U1118" s="13" t="s">
        <v>52</v>
      </c>
      <c r="V1118" s="13" t="s">
        <v>42</v>
      </c>
      <c r="W1118" s="13" t="s">
        <v>135</v>
      </c>
      <c r="X1118" s="13" t="s">
        <v>138</v>
      </c>
      <c r="Y1118" s="13" t="s">
        <v>41</v>
      </c>
      <c r="Z1118" s="13" t="s">
        <v>41</v>
      </c>
      <c r="AA1118" s="13"/>
      <c r="AB1118" s="13">
        <v>0</v>
      </c>
      <c r="AC1118" s="72">
        <f t="shared" si="2401"/>
        <v>1</v>
      </c>
      <c r="AD1118" s="13">
        <v>0</v>
      </c>
      <c r="AE1118" s="72">
        <f t="shared" ref="AE1118" si="2466">VALUE(IF(AD1118=-2,0%,IF(AD1118=-1,50%,IF(AD1118=0,100%,IF(AD1118=1,50%,IF(AD1118=2,0%))))))</f>
        <v>1</v>
      </c>
      <c r="AF1118" s="13" t="s">
        <v>42</v>
      </c>
      <c r="AG1118" s="13">
        <v>0</v>
      </c>
      <c r="AH1118" s="13" t="s">
        <v>42</v>
      </c>
      <c r="AI1118" s="13">
        <f t="shared" si="2464"/>
        <v>-2</v>
      </c>
      <c r="AJ1118" s="70">
        <f t="shared" si="2403"/>
        <v>0.33299999999999996</v>
      </c>
      <c r="AK1118" s="59">
        <f t="shared" si="2404"/>
        <v>2</v>
      </c>
      <c r="AL1118" s="70">
        <f t="shared" ref="AL1118" si="2467">VALUE(IF(AK1118=-3,0%,IF(AK1118=-2,33.3%,IF(AK1118=-1,66.6%,IF(AK1118=0,100%,IF(AK1118=1,66.6%,IF(AK1118=2,33.3%,IF(AK1118=3,0%))))))))</f>
        <v>0.33299999999999996</v>
      </c>
      <c r="AM1118" s="13" t="s">
        <v>41</v>
      </c>
      <c r="AN1118" s="13" t="s">
        <v>41</v>
      </c>
      <c r="AO1118" s="13"/>
      <c r="AP1118" s="13">
        <v>101.31965006729475</v>
      </c>
      <c r="AQ1118" s="13">
        <v>117.34261838440112</v>
      </c>
      <c r="AR1118" s="13">
        <v>125.13020833333333</v>
      </c>
      <c r="AS1118" s="13">
        <v>148.05555555555554</v>
      </c>
      <c r="AT1118" s="36">
        <v>202.97083040000001</v>
      </c>
      <c r="AU1118" s="36" t="str">
        <f t="shared" si="2406"/>
        <v>2</v>
      </c>
      <c r="AV1118" s="36">
        <v>0</v>
      </c>
      <c r="AW1118" s="36">
        <v>202.97083040000001</v>
      </c>
      <c r="AX1118" s="36">
        <v>202.97083040000001</v>
      </c>
      <c r="AY1118" s="36">
        <v>153.69965640000001</v>
      </c>
      <c r="AZ1118" s="36" t="str">
        <f t="shared" si="2407"/>
        <v>2</v>
      </c>
      <c r="BA1118" s="36">
        <v>5.0812359541664556</v>
      </c>
      <c r="BB1118" s="36">
        <v>150.10668000000001</v>
      </c>
      <c r="BC1118" s="36">
        <v>157.29263280000001</v>
      </c>
      <c r="BD1118" s="36">
        <v>4391.7</v>
      </c>
      <c r="BE1118" s="36" t="s">
        <v>50</v>
      </c>
      <c r="BF1118" s="36">
        <v>4133.3999999999996</v>
      </c>
      <c r="BG1118" s="36">
        <v>4650</v>
      </c>
      <c r="BH1118" s="36">
        <v>190.45693039999998</v>
      </c>
      <c r="BI1118" s="36">
        <v>17.697327098180704</v>
      </c>
      <c r="BJ1118" s="36">
        <v>177.94303039999997</v>
      </c>
      <c r="BK1118" s="36">
        <v>202.97083040000001</v>
      </c>
      <c r="BL1118" s="36">
        <v>150.10668000000001</v>
      </c>
      <c r="BM1118" s="36">
        <v>0</v>
      </c>
      <c r="BN1118" s="36">
        <v>150.10668000000001</v>
      </c>
      <c r="BO1118" s="36">
        <v>150.10668000000001</v>
      </c>
      <c r="BP1118" s="36">
        <v>4162.0999999999995</v>
      </c>
      <c r="BQ1118" s="36">
        <v>70.3003556178775</v>
      </c>
      <c r="BR1118" s="36">
        <v>4133.3999999999996</v>
      </c>
      <c r="BS1118" s="36">
        <v>4305.6000000000004</v>
      </c>
      <c r="BT1118" s="36">
        <v>169.46220639999999</v>
      </c>
      <c r="BU1118" s="36">
        <v>47.388350517260555</v>
      </c>
      <c r="BV1118" s="36">
        <v>135.95358239999996</v>
      </c>
      <c r="BW1118" s="36">
        <v>202.97083040000001</v>
      </c>
      <c r="BX1118" s="36">
        <v>131.93016249999999</v>
      </c>
      <c r="BY1118" s="36">
        <v>25.705477565211961</v>
      </c>
      <c r="BZ1118" s="36">
        <v>113.75364500000001</v>
      </c>
      <c r="CA1118" s="36">
        <v>150.10668000000001</v>
      </c>
      <c r="CB1118" s="36">
        <v>3864.2875000000004</v>
      </c>
      <c r="CC1118" s="36">
        <v>332.58289367715025</v>
      </c>
      <c r="CD1118" s="36">
        <v>3444.5</v>
      </c>
      <c r="CE1118" s="36">
        <v>4305.6000000000004</v>
      </c>
      <c r="CF1118" s="36"/>
      <c r="CG1118" s="40">
        <v>21.867000000000001</v>
      </c>
      <c r="CH1118" s="40">
        <v>71.415999999999997</v>
      </c>
      <c r="CI1118" s="40"/>
      <c r="CL1118" s="5" t="str">
        <f t="shared" si="2412"/>
        <v>0.333_1_2</v>
      </c>
      <c r="CM1118" s="95" t="str">
        <f t="shared" si="2413"/>
        <v>1R</v>
      </c>
      <c r="CN1118" s="96">
        <f t="shared" si="2400"/>
        <v>33</v>
      </c>
      <c r="CO1118" s="96" t="str">
        <f t="shared" si="2408"/>
        <v>0.333_1_2</v>
      </c>
      <c r="CP1118" s="95" t="str">
        <f t="shared" si="2416"/>
        <v>1R</v>
      </c>
      <c r="CQ1118" s="5">
        <f t="shared" si="2409"/>
        <v>42</v>
      </c>
      <c r="CV1118" s="87"/>
      <c r="CW1118" s="87"/>
      <c r="CX1118" s="87"/>
      <c r="CY1118" s="87"/>
      <c r="CZ1118" s="87"/>
    </row>
    <row r="1119" spans="1:104" s="5" customFormat="1">
      <c r="A1119" s="13" t="s">
        <v>511</v>
      </c>
      <c r="B1119" s="13">
        <v>5</v>
      </c>
      <c r="C1119" s="13">
        <v>4</v>
      </c>
      <c r="D1119" s="13" t="s">
        <v>67</v>
      </c>
      <c r="E1119" s="35" t="s">
        <v>481</v>
      </c>
      <c r="F1119" s="13" t="s">
        <v>36</v>
      </c>
      <c r="G1119" s="36">
        <v>1053861811</v>
      </c>
      <c r="H1119" s="13"/>
      <c r="I1119" s="37">
        <v>21</v>
      </c>
      <c r="J1119" s="37" t="s">
        <v>38</v>
      </c>
      <c r="K1119" s="38">
        <v>43538</v>
      </c>
      <c r="L1119" s="39">
        <v>0.67847222222222225</v>
      </c>
      <c r="M1119" s="37" t="s">
        <v>39</v>
      </c>
      <c r="N1119" s="37" t="s">
        <v>190</v>
      </c>
      <c r="O1119" s="37"/>
      <c r="P1119" s="37" t="s">
        <v>190</v>
      </c>
      <c r="Q1119" s="37">
        <v>4</v>
      </c>
      <c r="R1119" s="13" t="s">
        <v>55</v>
      </c>
      <c r="S1119" s="13" t="s">
        <v>63</v>
      </c>
      <c r="T1119" s="13" t="s">
        <v>42</v>
      </c>
      <c r="U1119" s="13" t="s">
        <v>52</v>
      </c>
      <c r="V1119" s="13" t="s">
        <v>42</v>
      </c>
      <c r="W1119" s="13" t="s">
        <v>135</v>
      </c>
      <c r="X1119" s="13" t="s">
        <v>138</v>
      </c>
      <c r="Y1119" s="13" t="s">
        <v>41</v>
      </c>
      <c r="Z1119" s="13" t="s">
        <v>41</v>
      </c>
      <c r="AA1119" s="13"/>
      <c r="AB1119" s="13">
        <v>0</v>
      </c>
      <c r="AC1119" s="72">
        <f t="shared" si="2401"/>
        <v>1</v>
      </c>
      <c r="AD1119" s="13">
        <v>0</v>
      </c>
      <c r="AE1119" s="72">
        <f t="shared" ref="AE1119" si="2468">VALUE(IF(AD1119=-2,0%,IF(AD1119=-1,50%,IF(AD1119=0,100%,IF(AD1119=1,50%,IF(AD1119=2,0%))))))</f>
        <v>1</v>
      </c>
      <c r="AF1119" s="13" t="s">
        <v>42</v>
      </c>
      <c r="AG1119" s="13">
        <v>0</v>
      </c>
      <c r="AH1119" s="13" t="s">
        <v>42</v>
      </c>
      <c r="AI1119" s="13">
        <f t="shared" si="2464"/>
        <v>-2</v>
      </c>
      <c r="AJ1119" s="70">
        <f t="shared" si="2403"/>
        <v>0.33299999999999996</v>
      </c>
      <c r="AK1119" s="59">
        <f t="shared" si="2404"/>
        <v>2</v>
      </c>
      <c r="AL1119" s="70">
        <f t="shared" ref="AL1119" si="2469">VALUE(IF(AK1119=-3,0%,IF(AK1119=-2,33.3%,IF(AK1119=-1,66.6%,IF(AK1119=0,100%,IF(AK1119=1,66.6%,IF(AK1119=2,33.3%,IF(AK1119=3,0%))))))))</f>
        <v>0.33299999999999996</v>
      </c>
      <c r="AM1119" s="13" t="s">
        <v>41</v>
      </c>
      <c r="AN1119" s="13" t="s">
        <v>41</v>
      </c>
      <c r="AO1119" s="13"/>
      <c r="AP1119" s="13">
        <v>101.31965006729475</v>
      </c>
      <c r="AQ1119" s="13">
        <v>117.34261838440112</v>
      </c>
      <c r="AR1119" s="13">
        <v>125.13020833333333</v>
      </c>
      <c r="AS1119" s="13">
        <v>148.05555555555554</v>
      </c>
      <c r="AT1119" s="36">
        <v>286.2582056</v>
      </c>
      <c r="AU1119" s="36" t="str">
        <f t="shared" si="2406"/>
        <v>2</v>
      </c>
      <c r="AV1119" s="36">
        <v>23.459902296741795</v>
      </c>
      <c r="AW1119" s="36">
        <v>269.66954960000004</v>
      </c>
      <c r="AX1119" s="36">
        <v>302.84686160000001</v>
      </c>
      <c r="AY1119" s="36">
        <v>190.07512850000001</v>
      </c>
      <c r="AZ1119" s="36" t="str">
        <f t="shared" si="2407"/>
        <v>2</v>
      </c>
      <c r="BA1119" s="36">
        <v>5.1551949394165275</v>
      </c>
      <c r="BB1119" s="36">
        <v>186.42985519999999</v>
      </c>
      <c r="BC1119" s="36">
        <v>193.72040179999999</v>
      </c>
      <c r="BD1119" s="36">
        <v>4176.4250000000002</v>
      </c>
      <c r="BE1119" s="36" t="s">
        <v>50</v>
      </c>
      <c r="BF1119" s="36">
        <v>3961.1</v>
      </c>
      <c r="BG1119" s="36">
        <v>4305.6000000000004</v>
      </c>
      <c r="BH1119" s="36">
        <v>244.68568959999999</v>
      </c>
      <c r="BI1119" s="36">
        <v>35.332513652430777</v>
      </c>
      <c r="BJ1119" s="36">
        <v>219.70182959999997</v>
      </c>
      <c r="BK1119" s="36">
        <v>269.66954960000004</v>
      </c>
      <c r="BL1119" s="36">
        <v>179.1430532</v>
      </c>
      <c r="BM1119" s="36">
        <v>10.305094214727385</v>
      </c>
      <c r="BN1119" s="36">
        <v>171.8562512</v>
      </c>
      <c r="BO1119" s="36">
        <v>186.42985519999999</v>
      </c>
      <c r="BP1119" s="36">
        <v>4305.5999999999995</v>
      </c>
      <c r="BQ1119" s="36">
        <v>154.02036229018577</v>
      </c>
      <c r="BR1119" s="36">
        <v>4133.3999999999996</v>
      </c>
      <c r="BS1119" s="36">
        <v>4477.8</v>
      </c>
      <c r="BT1119" s="36">
        <v>236.32019000000003</v>
      </c>
      <c r="BU1119" s="36">
        <v>47.163116642777403</v>
      </c>
      <c r="BV1119" s="36">
        <v>202.97083040000001</v>
      </c>
      <c r="BW1119" s="36">
        <v>269.66954960000004</v>
      </c>
      <c r="BX1119" s="36">
        <v>171.861244</v>
      </c>
      <c r="BY1119" s="36">
        <v>20.603127543980559</v>
      </c>
      <c r="BZ1119" s="36">
        <v>157.29263280000001</v>
      </c>
      <c r="CA1119" s="36">
        <v>186.42985519999999</v>
      </c>
      <c r="CB1119" s="36">
        <v>4423.9937500000005</v>
      </c>
      <c r="CC1119" s="36">
        <v>224.25785298401493</v>
      </c>
      <c r="CD1119" s="36">
        <v>4133.3999999999996</v>
      </c>
      <c r="CE1119" s="36">
        <v>4822.3</v>
      </c>
      <c r="CF1119" s="36"/>
      <c r="CG1119" s="40">
        <v>21.914999999999999</v>
      </c>
      <c r="CH1119" s="40">
        <v>69.954999999999998</v>
      </c>
      <c r="CI1119" s="40"/>
      <c r="CL1119" s="5" t="str">
        <f t="shared" si="2412"/>
        <v>0.333_1_2</v>
      </c>
      <c r="CM1119" s="95" t="str">
        <f t="shared" si="2413"/>
        <v>1R</v>
      </c>
      <c r="CN1119" s="96">
        <f t="shared" si="2400"/>
        <v>33</v>
      </c>
      <c r="CO1119" s="96" t="str">
        <f t="shared" si="2408"/>
        <v>0.333_1_2</v>
      </c>
      <c r="CP1119" s="95" t="str">
        <f t="shared" si="2416"/>
        <v>1R</v>
      </c>
      <c r="CQ1119" s="5">
        <f t="shared" si="2409"/>
        <v>42</v>
      </c>
      <c r="CV1119" s="87"/>
      <c r="CW1119" s="87"/>
      <c r="CX1119" s="87"/>
      <c r="CY1119" s="87"/>
      <c r="CZ1119" s="87"/>
    </row>
    <row r="1120" spans="1:104" s="5" customFormat="1">
      <c r="A1120" s="13" t="s">
        <v>511</v>
      </c>
      <c r="B1120" s="13">
        <v>5</v>
      </c>
      <c r="C1120" s="13">
        <v>4</v>
      </c>
      <c r="D1120" s="13" t="s">
        <v>67</v>
      </c>
      <c r="E1120" s="35" t="s">
        <v>481</v>
      </c>
      <c r="F1120" s="13" t="s">
        <v>36</v>
      </c>
      <c r="G1120" s="36">
        <v>1053861811</v>
      </c>
      <c r="H1120" s="13"/>
      <c r="I1120" s="37">
        <v>21</v>
      </c>
      <c r="J1120" s="37" t="s">
        <v>38</v>
      </c>
      <c r="K1120" s="38">
        <v>43538</v>
      </c>
      <c r="L1120" s="39">
        <v>0.69305555555555554</v>
      </c>
      <c r="M1120" s="37" t="s">
        <v>39</v>
      </c>
      <c r="N1120" s="37" t="s">
        <v>190</v>
      </c>
      <c r="O1120" s="37"/>
      <c r="P1120" s="37" t="s">
        <v>190</v>
      </c>
      <c r="Q1120" s="37">
        <v>5</v>
      </c>
      <c r="R1120" s="13" t="s">
        <v>43</v>
      </c>
      <c r="S1120" s="13" t="s">
        <v>44</v>
      </c>
      <c r="T1120" s="13" t="s">
        <v>42</v>
      </c>
      <c r="U1120" s="13" t="s">
        <v>52</v>
      </c>
      <c r="V1120" s="13" t="s">
        <v>42</v>
      </c>
      <c r="W1120" s="13" t="s">
        <v>135</v>
      </c>
      <c r="X1120" s="13" t="s">
        <v>138</v>
      </c>
      <c r="Y1120" s="13" t="s">
        <v>41</v>
      </c>
      <c r="Z1120" s="13" t="s">
        <v>41</v>
      </c>
      <c r="AA1120" s="13"/>
      <c r="AB1120" s="13">
        <v>-1</v>
      </c>
      <c r="AC1120" s="72">
        <f t="shared" si="2401"/>
        <v>0.5</v>
      </c>
      <c r="AD1120" s="13">
        <v>1</v>
      </c>
      <c r="AE1120" s="72">
        <f t="shared" ref="AE1120" si="2470">VALUE(IF(AD1120=-2,0%,IF(AD1120=-1,50%,IF(AD1120=0,100%,IF(AD1120=1,50%,IF(AD1120=2,0%))))))</f>
        <v>0.5</v>
      </c>
      <c r="AF1120" s="13" t="s">
        <v>42</v>
      </c>
      <c r="AG1120" s="13">
        <v>0</v>
      </c>
      <c r="AH1120" s="13" t="s">
        <v>42</v>
      </c>
      <c r="AI1120" s="13">
        <f t="shared" si="2464"/>
        <v>-2</v>
      </c>
      <c r="AJ1120" s="70">
        <f t="shared" si="2403"/>
        <v>0.33299999999999996</v>
      </c>
      <c r="AK1120" s="59">
        <f t="shared" si="2404"/>
        <v>2</v>
      </c>
      <c r="AL1120" s="70">
        <f t="shared" ref="AL1120" si="2471">VALUE(IF(AK1120=-3,0%,IF(AK1120=-2,33.3%,IF(AK1120=-1,66.6%,IF(AK1120=0,100%,IF(AK1120=1,66.6%,IF(AK1120=2,33.3%,IF(AK1120=3,0%))))))))</f>
        <v>0.33299999999999996</v>
      </c>
      <c r="AM1120" s="13" t="s">
        <v>41</v>
      </c>
      <c r="AN1120" s="13" t="s">
        <v>41</v>
      </c>
      <c r="AO1120" s="13"/>
      <c r="AP1120" s="13">
        <v>101.31965006729475</v>
      </c>
      <c r="AQ1120" s="13">
        <v>117.34261838440112</v>
      </c>
      <c r="AR1120" s="13">
        <v>125.13020833333333</v>
      </c>
      <c r="AS1120" s="13">
        <v>148.05555555555554</v>
      </c>
      <c r="AT1120" s="36">
        <v>356.65556000000004</v>
      </c>
      <c r="AU1120" s="36" t="str">
        <f t="shared" si="2406"/>
        <v>3</v>
      </c>
      <c r="AV1120" s="36">
        <v>5.853652814719676</v>
      </c>
      <c r="AW1120" s="36">
        <v>352.5164024</v>
      </c>
      <c r="AX1120" s="36">
        <v>360.79471760000001</v>
      </c>
      <c r="AY1120" s="36">
        <v>244.6865765</v>
      </c>
      <c r="AZ1120" s="36" t="str">
        <f t="shared" si="2407"/>
        <v>2</v>
      </c>
      <c r="BA1120" s="36">
        <v>10.271378373450926</v>
      </c>
      <c r="BB1120" s="36">
        <v>237.4236152</v>
      </c>
      <c r="BC1120" s="36">
        <v>251.9495378</v>
      </c>
      <c r="BD1120" s="36">
        <v>5209.75</v>
      </c>
      <c r="BE1120" s="36" t="s">
        <v>50</v>
      </c>
      <c r="BF1120" s="36">
        <v>5166.7</v>
      </c>
      <c r="BG1120" s="36">
        <v>5338.9</v>
      </c>
      <c r="BH1120" s="36">
        <v>356.65556000000004</v>
      </c>
      <c r="BI1120" s="36">
        <v>5.853652814719676</v>
      </c>
      <c r="BJ1120" s="36">
        <v>352.5164024</v>
      </c>
      <c r="BK1120" s="36">
        <v>360.79471760000001</v>
      </c>
      <c r="BL1120" s="36">
        <v>233.77086849999998</v>
      </c>
      <c r="BM1120" s="36">
        <v>5.1657639230535999</v>
      </c>
      <c r="BN1120" s="36">
        <v>230.11812179999995</v>
      </c>
      <c r="BO1120" s="36">
        <v>237.4236152</v>
      </c>
      <c r="BP1120" s="36">
        <v>5310.2</v>
      </c>
      <c r="BQ1120" s="36">
        <v>70.300355617877116</v>
      </c>
      <c r="BR1120" s="36">
        <v>5166.7</v>
      </c>
      <c r="BS1120" s="36">
        <v>5338.9</v>
      </c>
      <c r="BT1120" s="36">
        <v>348.36975560000002</v>
      </c>
      <c r="BU1120" s="36">
        <v>17.571549772370329</v>
      </c>
      <c r="BV1120" s="36">
        <v>335.94479360000003</v>
      </c>
      <c r="BW1120" s="36">
        <v>360.79471760000001</v>
      </c>
      <c r="BX1120" s="36">
        <v>222.8201176</v>
      </c>
      <c r="BY1120" s="36">
        <v>20.652464364002959</v>
      </c>
      <c r="BZ1120" s="36">
        <v>208.21661999999998</v>
      </c>
      <c r="CA1120" s="36">
        <v>237.4236152</v>
      </c>
      <c r="CB1120" s="36">
        <v>4639.25</v>
      </c>
      <c r="CC1120" s="36">
        <v>607.9902411497485</v>
      </c>
      <c r="CD1120" s="36">
        <v>3961.1</v>
      </c>
      <c r="CE1120" s="36">
        <v>5338.9</v>
      </c>
      <c r="CF1120" s="36"/>
      <c r="CG1120" s="40">
        <v>21.914999999999999</v>
      </c>
      <c r="CH1120" s="40">
        <v>69.748999999999995</v>
      </c>
      <c r="CI1120" s="40"/>
      <c r="CL1120" s="5" t="str">
        <f t="shared" si="2412"/>
        <v>0.333_0.5_2</v>
      </c>
      <c r="CM1120" s="95" t="str">
        <f t="shared" si="2413"/>
        <v>1Q</v>
      </c>
      <c r="CN1120" s="96">
        <f t="shared" si="2400"/>
        <v>32</v>
      </c>
      <c r="CO1120" s="96" t="str">
        <f t="shared" si="2408"/>
        <v>0.333_0.5_2</v>
      </c>
      <c r="CP1120" s="95" t="str">
        <f t="shared" si="2416"/>
        <v>1Q</v>
      </c>
      <c r="CQ1120" s="5">
        <f t="shared" si="2409"/>
        <v>31</v>
      </c>
      <c r="CV1120" s="87"/>
      <c r="CW1120" s="87"/>
      <c r="CX1120" s="87"/>
      <c r="CY1120" s="87"/>
      <c r="CZ1120" s="87"/>
    </row>
    <row r="1121" spans="1:104" s="5" customFormat="1">
      <c r="A1121" s="13" t="s">
        <v>511</v>
      </c>
      <c r="B1121" s="13">
        <v>5</v>
      </c>
      <c r="C1121" s="13">
        <v>5</v>
      </c>
      <c r="D1121" s="13" t="s">
        <v>107</v>
      </c>
      <c r="E1121" s="35" t="s">
        <v>482</v>
      </c>
      <c r="F1121" s="13" t="s">
        <v>36</v>
      </c>
      <c r="G1121" s="36">
        <v>1084862294</v>
      </c>
      <c r="H1121" s="13"/>
      <c r="I1121" s="37">
        <v>22</v>
      </c>
      <c r="J1121" s="37" t="s">
        <v>38</v>
      </c>
      <c r="K1121" s="38">
        <v>43538</v>
      </c>
      <c r="L1121" s="39">
        <v>0.64583333333333337</v>
      </c>
      <c r="M1121" s="37" t="s">
        <v>230</v>
      </c>
      <c r="N1121" s="37" t="s">
        <v>190</v>
      </c>
      <c r="O1121" s="37" t="s">
        <v>190</v>
      </c>
      <c r="P1121" s="37" t="s">
        <v>190</v>
      </c>
      <c r="Q1121" s="37">
        <v>1</v>
      </c>
      <c r="R1121" s="13" t="s">
        <v>43</v>
      </c>
      <c r="S1121" s="13" t="s">
        <v>56</v>
      </c>
      <c r="T1121" s="13" t="s">
        <v>42</v>
      </c>
      <c r="U1121" s="13" t="s">
        <v>45</v>
      </c>
      <c r="V1121" s="13" t="s">
        <v>42</v>
      </c>
      <c r="W1121" s="13" t="s">
        <v>72</v>
      </c>
      <c r="X1121" s="13" t="s">
        <v>76</v>
      </c>
      <c r="Y1121" s="13" t="s">
        <v>41</v>
      </c>
      <c r="Z1121" s="13" t="s">
        <v>41</v>
      </c>
      <c r="AA1121" s="13"/>
      <c r="AB1121" s="13">
        <v>-1</v>
      </c>
      <c r="AC1121" s="72">
        <f t="shared" si="2401"/>
        <v>0.5</v>
      </c>
      <c r="AD1121" s="13">
        <v>2</v>
      </c>
      <c r="AE1121" s="72">
        <f t="shared" ref="AE1121" si="2472">VALUE(IF(AD1121=-2,0%,IF(AD1121=-1,50%,IF(AD1121=0,100%,IF(AD1121=1,50%,IF(AD1121=2,0%))))))</f>
        <v>0</v>
      </c>
      <c r="AF1121" s="13" t="s">
        <v>42</v>
      </c>
      <c r="AG1121" s="13">
        <v>1</v>
      </c>
      <c r="AH1121" s="13" t="s">
        <v>42</v>
      </c>
      <c r="AI1121" s="13">
        <f t="shared" si="2464"/>
        <v>-1</v>
      </c>
      <c r="AJ1121" s="70">
        <f t="shared" si="2403"/>
        <v>0.66599999999999993</v>
      </c>
      <c r="AK1121" s="59">
        <f t="shared" si="2404"/>
        <v>0</v>
      </c>
      <c r="AL1121" s="70">
        <f t="shared" ref="AL1121" si="2473">VALUE(IF(AK1121=-3,0%,IF(AK1121=-2,33.3%,IF(AK1121=-1,66.6%,IF(AK1121=0,100%,IF(AK1121=1,66.6%,IF(AK1121=2,33.3%,IF(AK1121=3,0%))))))))</f>
        <v>1</v>
      </c>
      <c r="AM1121" s="13" t="s">
        <v>41</v>
      </c>
      <c r="AN1121" s="13" t="s">
        <v>41</v>
      </c>
      <c r="AO1121" s="13"/>
      <c r="AP1121" s="13">
        <v>101.31965006729475</v>
      </c>
      <c r="AQ1121" s="13">
        <v>117.34261838440112</v>
      </c>
      <c r="AR1121" s="13">
        <v>125.13020833333333</v>
      </c>
      <c r="AS1121" s="13">
        <v>148.05555555555554</v>
      </c>
      <c r="AT1121" s="36">
        <v>49.427616799999996</v>
      </c>
      <c r="AU1121" s="36" t="str">
        <f t="shared" si="2406"/>
        <v>1</v>
      </c>
      <c r="AV1121" s="36">
        <v>0</v>
      </c>
      <c r="AW1121" s="36">
        <v>49.427616799999996</v>
      </c>
      <c r="AX1121" s="36">
        <v>49.427616799999996</v>
      </c>
      <c r="AY1121" s="36">
        <v>22.163354200000001</v>
      </c>
      <c r="AZ1121" s="36" t="str">
        <f t="shared" si="2407"/>
        <v>1</v>
      </c>
      <c r="BA1121" s="36">
        <v>0</v>
      </c>
      <c r="BB1121" s="36">
        <v>22.163354200000001</v>
      </c>
      <c r="BC1121" s="36">
        <v>22.163354200000001</v>
      </c>
      <c r="BD1121" s="36">
        <v>3100</v>
      </c>
      <c r="BE1121" s="36" t="s">
        <v>50</v>
      </c>
      <c r="BF1121" s="36">
        <v>3100</v>
      </c>
      <c r="BG1121" s="36">
        <v>3100</v>
      </c>
      <c r="BH1121" s="36">
        <v>49.427616799999996</v>
      </c>
      <c r="BI1121" s="36">
        <v>0</v>
      </c>
      <c r="BJ1121" s="36">
        <v>49.427616799999996</v>
      </c>
      <c r="BK1121" s="36">
        <v>49.427616799999996</v>
      </c>
      <c r="BL1121" s="36">
        <v>22.163354200000001</v>
      </c>
      <c r="BM1121" s="36">
        <v>0</v>
      </c>
      <c r="BN1121" s="36">
        <v>22.163354200000001</v>
      </c>
      <c r="BO1121" s="36">
        <v>22.163354200000001</v>
      </c>
      <c r="BP1121" s="36">
        <v>3157.4</v>
      </c>
      <c r="BQ1121" s="36">
        <v>88.923697628922199</v>
      </c>
      <c r="BR1121" s="36">
        <v>3100</v>
      </c>
      <c r="BS1121" s="36">
        <v>3272.2</v>
      </c>
      <c r="BT1121" s="36">
        <v>45.112414999999999</v>
      </c>
      <c r="BU1121" s="36">
        <v>6.1026169099367928</v>
      </c>
      <c r="BV1121" s="36">
        <v>40.797213199999995</v>
      </c>
      <c r="BW1121" s="36">
        <v>49.427616799999996</v>
      </c>
      <c r="BX1121" s="36">
        <v>22.163354200000001</v>
      </c>
      <c r="BY1121" s="36">
        <v>0</v>
      </c>
      <c r="BZ1121" s="36">
        <v>22.163354200000001</v>
      </c>
      <c r="CA1121" s="36">
        <v>22.163354200000001</v>
      </c>
      <c r="CB1121" s="36">
        <v>3369.1187499999996</v>
      </c>
      <c r="CC1121" s="36">
        <v>198.57440324724629</v>
      </c>
      <c r="CD1121" s="36">
        <v>3100</v>
      </c>
      <c r="CE1121" s="36">
        <v>3616.7</v>
      </c>
      <c r="CF1121" s="36"/>
      <c r="CG1121" s="40">
        <v>21.245999999999999</v>
      </c>
      <c r="CH1121" s="40">
        <v>72.292000000000002</v>
      </c>
      <c r="CI1121" s="40"/>
      <c r="CL1121" s="5" t="str">
        <f t="shared" si="2412"/>
        <v>0.666_0.5_1</v>
      </c>
      <c r="CM1121" s="95" t="str">
        <f t="shared" si="2413"/>
        <v>1H</v>
      </c>
      <c r="CN1121" s="96">
        <f t="shared" si="2400"/>
        <v>131</v>
      </c>
      <c r="CO1121" s="96" t="str">
        <f t="shared" si="2408"/>
        <v>1_0_1</v>
      </c>
      <c r="CP1121" s="95" t="str">
        <f t="shared" si="2416"/>
        <v>1J</v>
      </c>
      <c r="CQ1121" s="5">
        <f t="shared" si="2409"/>
        <v>78</v>
      </c>
      <c r="CV1121" s="87"/>
      <c r="CW1121" s="87"/>
      <c r="CX1121" s="87"/>
      <c r="CY1121" s="87"/>
      <c r="CZ1121" s="87"/>
    </row>
    <row r="1122" spans="1:104" s="5" customFormat="1">
      <c r="A1122" s="13" t="s">
        <v>511</v>
      </c>
      <c r="B1122" s="13">
        <v>5</v>
      </c>
      <c r="C1122" s="13">
        <v>5</v>
      </c>
      <c r="D1122" s="13" t="s">
        <v>107</v>
      </c>
      <c r="E1122" s="35" t="s">
        <v>482</v>
      </c>
      <c r="F1122" s="13" t="s">
        <v>36</v>
      </c>
      <c r="G1122" s="36">
        <v>1084862294</v>
      </c>
      <c r="H1122" s="13"/>
      <c r="I1122" s="37">
        <v>22</v>
      </c>
      <c r="J1122" s="37" t="s">
        <v>38</v>
      </c>
      <c r="K1122" s="38">
        <v>43538</v>
      </c>
      <c r="L1122" s="39">
        <v>0.65625</v>
      </c>
      <c r="M1122" s="37" t="s">
        <v>230</v>
      </c>
      <c r="N1122" s="37" t="s">
        <v>190</v>
      </c>
      <c r="O1122" s="37" t="s">
        <v>190</v>
      </c>
      <c r="P1122" s="37" t="s">
        <v>190</v>
      </c>
      <c r="Q1122" s="37">
        <v>2</v>
      </c>
      <c r="R1122" s="13" t="s">
        <v>43</v>
      </c>
      <c r="S1122" s="13" t="s">
        <v>56</v>
      </c>
      <c r="T1122" s="13" t="s">
        <v>42</v>
      </c>
      <c r="U1122" s="13" t="s">
        <v>45</v>
      </c>
      <c r="V1122" s="13" t="s">
        <v>42</v>
      </c>
      <c r="W1122" s="13" t="s">
        <v>135</v>
      </c>
      <c r="X1122" s="13" t="s">
        <v>106</v>
      </c>
      <c r="Y1122" s="13" t="s">
        <v>41</v>
      </c>
      <c r="Z1122" s="13" t="s">
        <v>41</v>
      </c>
      <c r="AA1122" s="13"/>
      <c r="AB1122" s="13">
        <v>-1</v>
      </c>
      <c r="AC1122" s="72">
        <f t="shared" si="2401"/>
        <v>0.5</v>
      </c>
      <c r="AD1122" s="13">
        <v>2</v>
      </c>
      <c r="AE1122" s="72">
        <f t="shared" ref="AE1122" si="2474">VALUE(IF(AD1122=-2,0%,IF(AD1122=-1,50%,IF(AD1122=0,100%,IF(AD1122=1,50%,IF(AD1122=2,0%))))))</f>
        <v>0</v>
      </c>
      <c r="AF1122" s="13" t="s">
        <v>42</v>
      </c>
      <c r="AG1122" s="13">
        <v>1</v>
      </c>
      <c r="AH1122" s="13" t="s">
        <v>42</v>
      </c>
      <c r="AI1122" s="13">
        <f t="shared" si="2464"/>
        <v>-2</v>
      </c>
      <c r="AJ1122" s="70">
        <f t="shared" si="2403"/>
        <v>0.33299999999999996</v>
      </c>
      <c r="AK1122" s="59">
        <f t="shared" si="2404"/>
        <v>1</v>
      </c>
      <c r="AL1122" s="70">
        <f t="shared" ref="AL1122" si="2475">VALUE(IF(AK1122=-3,0%,IF(AK1122=-2,33.3%,IF(AK1122=-1,66.6%,IF(AK1122=0,100%,IF(AK1122=1,66.6%,IF(AK1122=2,33.3%,IF(AK1122=3,0%))))))))</f>
        <v>0.66599999999999993</v>
      </c>
      <c r="AM1122" s="13" t="s">
        <v>41</v>
      </c>
      <c r="AN1122" s="13" t="s">
        <v>41</v>
      </c>
      <c r="AO1122" s="13"/>
      <c r="AP1122" s="13">
        <v>101.31965006729475</v>
      </c>
      <c r="AQ1122" s="13">
        <v>117.34261838440112</v>
      </c>
      <c r="AR1122" s="13">
        <v>125.13020833333333</v>
      </c>
      <c r="AS1122" s="13">
        <v>148.05555555555554</v>
      </c>
      <c r="AT1122" s="36">
        <v>53.796281249999993</v>
      </c>
      <c r="AU1122" s="36" t="str">
        <f t="shared" si="2406"/>
        <v>1</v>
      </c>
      <c r="AV1122" s="36">
        <v>6.1782245146471944</v>
      </c>
      <c r="AW1122" s="36">
        <v>49.427616799999996</v>
      </c>
      <c r="AX1122" s="36">
        <v>58.16494569999999</v>
      </c>
      <c r="AY1122" s="36">
        <v>22.163354200000001</v>
      </c>
      <c r="AZ1122" s="36" t="str">
        <f t="shared" si="2407"/>
        <v>1</v>
      </c>
      <c r="BA1122" s="36">
        <v>0</v>
      </c>
      <c r="BB1122" s="36">
        <v>22.163354200000001</v>
      </c>
      <c r="BC1122" s="36">
        <v>22.163354200000001</v>
      </c>
      <c r="BD1122" s="36">
        <v>3444.5</v>
      </c>
      <c r="BE1122" s="36" t="s">
        <v>50</v>
      </c>
      <c r="BF1122" s="36">
        <v>3444.5</v>
      </c>
      <c r="BG1122" s="36">
        <v>3444.5</v>
      </c>
      <c r="BH1122" s="36">
        <v>53.796281249999993</v>
      </c>
      <c r="BI1122" s="36">
        <v>6.1782245146471944</v>
      </c>
      <c r="BJ1122" s="36">
        <v>49.427616799999996</v>
      </c>
      <c r="BK1122" s="36">
        <v>58.16494569999999</v>
      </c>
      <c r="BL1122" s="36">
        <v>22.163354200000001</v>
      </c>
      <c r="BM1122" s="36">
        <v>0</v>
      </c>
      <c r="BN1122" s="36">
        <v>22.163354200000001</v>
      </c>
      <c r="BO1122" s="36">
        <v>22.163354200000001</v>
      </c>
      <c r="BP1122" s="36">
        <v>3300.9166666666665</v>
      </c>
      <c r="BQ1122" s="36">
        <v>70.341180446923673</v>
      </c>
      <c r="BR1122" s="36">
        <v>3272.2</v>
      </c>
      <c r="BS1122" s="36">
        <v>3444.5</v>
      </c>
      <c r="BT1122" s="36">
        <v>49.427616799999996</v>
      </c>
      <c r="BU1122" s="36">
        <v>0</v>
      </c>
      <c r="BV1122" s="36">
        <v>49.427616799999996</v>
      </c>
      <c r="BW1122" s="36">
        <v>49.427616799999996</v>
      </c>
      <c r="BX1122" s="36">
        <v>22.163354200000001</v>
      </c>
      <c r="BY1122" s="36">
        <v>0</v>
      </c>
      <c r="BZ1122" s="36">
        <v>22.163354200000001</v>
      </c>
      <c r="CA1122" s="36">
        <v>22.163354200000001</v>
      </c>
      <c r="CB1122" s="36">
        <v>3186.1062499999994</v>
      </c>
      <c r="CC1122" s="36">
        <v>108.92465572587312</v>
      </c>
      <c r="CD1122" s="36">
        <v>3100</v>
      </c>
      <c r="CE1122" s="36">
        <v>3444.5</v>
      </c>
      <c r="CF1122" s="36"/>
      <c r="CG1122" s="40">
        <v>21.652000000000001</v>
      </c>
      <c r="CH1122" s="40">
        <v>72.02</v>
      </c>
      <c r="CI1122" s="40"/>
      <c r="CL1122" s="5" t="str">
        <f t="shared" si="2412"/>
        <v>0.333_0.5_1</v>
      </c>
      <c r="CM1122" s="95" t="str">
        <f t="shared" si="2413"/>
        <v>1E</v>
      </c>
      <c r="CN1122" s="96">
        <f t="shared" si="2400"/>
        <v>50</v>
      </c>
      <c r="CO1122" s="96" t="str">
        <f t="shared" si="2408"/>
        <v>0.666_0_1</v>
      </c>
      <c r="CP1122" s="95" t="str">
        <f t="shared" si="2416"/>
        <v>1G</v>
      </c>
      <c r="CQ1122" s="5">
        <f t="shared" si="2409"/>
        <v>48</v>
      </c>
      <c r="CV1122" s="87"/>
      <c r="CW1122" s="87"/>
      <c r="CX1122" s="87"/>
      <c r="CY1122" s="87"/>
      <c r="CZ1122" s="87"/>
    </row>
    <row r="1123" spans="1:104" s="5" customFormat="1">
      <c r="A1123" s="13" t="s">
        <v>511</v>
      </c>
      <c r="B1123" s="13">
        <v>5</v>
      </c>
      <c r="C1123" s="13">
        <v>5</v>
      </c>
      <c r="D1123" s="13" t="s">
        <v>107</v>
      </c>
      <c r="E1123" s="35" t="s">
        <v>482</v>
      </c>
      <c r="F1123" s="13" t="s">
        <v>36</v>
      </c>
      <c r="G1123" s="36">
        <v>1084862294</v>
      </c>
      <c r="H1123" s="13"/>
      <c r="I1123" s="37">
        <v>22</v>
      </c>
      <c r="J1123" s="37" t="s">
        <v>38</v>
      </c>
      <c r="K1123" s="38">
        <v>43538</v>
      </c>
      <c r="L1123" s="39">
        <v>0.66666666666666663</v>
      </c>
      <c r="M1123" s="37" t="s">
        <v>230</v>
      </c>
      <c r="N1123" s="37" t="s">
        <v>190</v>
      </c>
      <c r="O1123" s="37" t="s">
        <v>190</v>
      </c>
      <c r="P1123" s="37" t="s">
        <v>190</v>
      </c>
      <c r="Q1123" s="37">
        <v>3</v>
      </c>
      <c r="R1123" s="13" t="s">
        <v>55</v>
      </c>
      <c r="S1123" s="13" t="s">
        <v>56</v>
      </c>
      <c r="T1123" s="13" t="s">
        <v>42</v>
      </c>
      <c r="U1123" s="13" t="s">
        <v>45</v>
      </c>
      <c r="V1123" s="13" t="s">
        <v>42</v>
      </c>
      <c r="W1123" s="13" t="s">
        <v>72</v>
      </c>
      <c r="X1123" s="13" t="s">
        <v>76</v>
      </c>
      <c r="Y1123" s="13" t="s">
        <v>42</v>
      </c>
      <c r="Z1123" s="13" t="s">
        <v>41</v>
      </c>
      <c r="AA1123" s="13"/>
      <c r="AB1123" s="13">
        <v>0</v>
      </c>
      <c r="AC1123" s="72">
        <f t="shared" si="2401"/>
        <v>1</v>
      </c>
      <c r="AD1123" s="13">
        <v>2</v>
      </c>
      <c r="AE1123" s="72">
        <f t="shared" ref="AE1123" si="2476">VALUE(IF(AD1123=-2,0%,IF(AD1123=-1,50%,IF(AD1123=0,100%,IF(AD1123=1,50%,IF(AD1123=2,0%))))))</f>
        <v>0</v>
      </c>
      <c r="AF1123" s="13" t="s">
        <v>42</v>
      </c>
      <c r="AG1123" s="13">
        <v>1</v>
      </c>
      <c r="AH1123" s="13" t="s">
        <v>42</v>
      </c>
      <c r="AI1123" s="13">
        <f t="shared" si="2464"/>
        <v>-1</v>
      </c>
      <c r="AJ1123" s="70">
        <f t="shared" si="2403"/>
        <v>0.66599999999999993</v>
      </c>
      <c r="AK1123" s="59">
        <f t="shared" si="2404"/>
        <v>0</v>
      </c>
      <c r="AL1123" s="70">
        <f t="shared" ref="AL1123" si="2477">VALUE(IF(AK1123=-3,0%,IF(AK1123=-2,33.3%,IF(AK1123=-1,66.6%,IF(AK1123=0,100%,IF(AK1123=1,66.6%,IF(AK1123=2,33.3%,IF(AK1123=3,0%))))))))</f>
        <v>1</v>
      </c>
      <c r="AM1123" s="13" t="s">
        <v>42</v>
      </c>
      <c r="AN1123" s="13" t="s">
        <v>41</v>
      </c>
      <c r="AO1123" s="13"/>
      <c r="AP1123" s="13">
        <v>101.31965006729475</v>
      </c>
      <c r="AQ1123" s="13">
        <v>117.34261838440112</v>
      </c>
      <c r="AR1123" s="13">
        <v>125.13020833333333</v>
      </c>
      <c r="AS1123" s="13">
        <v>148.05555555555554</v>
      </c>
      <c r="AT1123" s="36">
        <v>75.628369700000007</v>
      </c>
      <c r="AU1123" s="36" t="str">
        <f t="shared" si="2406"/>
        <v>1</v>
      </c>
      <c r="AV1123" s="36">
        <v>0</v>
      </c>
      <c r="AW1123" s="36">
        <v>75.628369700000007</v>
      </c>
      <c r="AX1123" s="36">
        <v>75.628369700000007</v>
      </c>
      <c r="AY1123" s="36">
        <v>22.163354200000001</v>
      </c>
      <c r="AZ1123" s="36" t="str">
        <f t="shared" si="2407"/>
        <v>1</v>
      </c>
      <c r="BA1123" s="36">
        <v>0</v>
      </c>
      <c r="BB1123" s="36">
        <v>22.163354200000001</v>
      </c>
      <c r="BC1123" s="36">
        <v>22.163354200000001</v>
      </c>
      <c r="BD1123" s="36">
        <v>4391.7</v>
      </c>
      <c r="BE1123" s="36" t="s">
        <v>50</v>
      </c>
      <c r="BF1123" s="36">
        <v>4133.3999999999996</v>
      </c>
      <c r="BG1123" s="36">
        <v>4650</v>
      </c>
      <c r="BH1123" s="36">
        <v>71.263449850000001</v>
      </c>
      <c r="BI1123" s="36">
        <v>6.1729288505415454</v>
      </c>
      <c r="BJ1123" s="36">
        <v>66.898529999999994</v>
      </c>
      <c r="BK1123" s="36">
        <v>75.628369700000007</v>
      </c>
      <c r="BL1123" s="36">
        <v>22.163354200000001</v>
      </c>
      <c r="BM1123" s="36">
        <v>0</v>
      </c>
      <c r="BN1123" s="36">
        <v>22.163354200000001</v>
      </c>
      <c r="BO1123" s="36">
        <v>22.163354200000001</v>
      </c>
      <c r="BP1123" s="36">
        <v>4162.0999999999995</v>
      </c>
      <c r="BQ1123" s="36">
        <v>70.3003556178775</v>
      </c>
      <c r="BR1123" s="36">
        <v>4133.3999999999996</v>
      </c>
      <c r="BS1123" s="36">
        <v>4305.6000000000004</v>
      </c>
      <c r="BT1123" s="36">
        <v>62.527993250000002</v>
      </c>
      <c r="BU1123" s="36">
        <v>18.526730047783108</v>
      </c>
      <c r="BV1123" s="36">
        <v>49.427616799999996</v>
      </c>
      <c r="BW1123" s="36">
        <v>75.628369700000007</v>
      </c>
      <c r="BX1123" s="36">
        <v>22.163354200000001</v>
      </c>
      <c r="BY1123" s="36">
        <v>0</v>
      </c>
      <c r="BZ1123" s="36">
        <v>22.163354200000001</v>
      </c>
      <c r="CA1123" s="36">
        <v>22.163354200000001</v>
      </c>
      <c r="CB1123" s="36">
        <v>3864.2875000000004</v>
      </c>
      <c r="CC1123" s="36">
        <v>332.58289367715025</v>
      </c>
      <c r="CD1123" s="36">
        <v>3444.5</v>
      </c>
      <c r="CE1123" s="36">
        <v>4305.6000000000004</v>
      </c>
      <c r="CF1123" s="36"/>
      <c r="CG1123" s="40">
        <v>21.867000000000001</v>
      </c>
      <c r="CH1123" s="40">
        <v>71.415999999999997</v>
      </c>
      <c r="CI1123" s="40"/>
      <c r="CL1123" s="5" t="str">
        <f t="shared" si="2412"/>
        <v>0.666_1_1</v>
      </c>
      <c r="CM1123" s="95" t="str">
        <f t="shared" si="2413"/>
        <v>1I</v>
      </c>
      <c r="CN1123" s="96">
        <f t="shared" si="2400"/>
        <v>91</v>
      </c>
      <c r="CO1123" s="96" t="str">
        <f t="shared" si="2408"/>
        <v>1_0_1</v>
      </c>
      <c r="CP1123" s="95" t="str">
        <f t="shared" si="2416"/>
        <v>1J</v>
      </c>
      <c r="CQ1123" s="5">
        <f t="shared" si="2409"/>
        <v>78</v>
      </c>
      <c r="CV1123" s="87"/>
      <c r="CW1123" s="87"/>
      <c r="CX1123" s="87"/>
      <c r="CY1123" s="87"/>
      <c r="CZ1123" s="87"/>
    </row>
    <row r="1124" spans="1:104" s="5" customFormat="1">
      <c r="A1124" s="13" t="s">
        <v>511</v>
      </c>
      <c r="B1124" s="13">
        <v>5</v>
      </c>
      <c r="C1124" s="13">
        <v>5</v>
      </c>
      <c r="D1124" s="13" t="s">
        <v>107</v>
      </c>
      <c r="E1124" s="35" t="s">
        <v>482</v>
      </c>
      <c r="F1124" s="13" t="s">
        <v>36</v>
      </c>
      <c r="G1124" s="36">
        <v>1084862294</v>
      </c>
      <c r="H1124" s="13"/>
      <c r="I1124" s="37">
        <v>22</v>
      </c>
      <c r="J1124" s="37" t="s">
        <v>38</v>
      </c>
      <c r="K1124" s="38">
        <v>43538</v>
      </c>
      <c r="L1124" s="39">
        <v>0.67847222222222225</v>
      </c>
      <c r="M1124" s="37" t="s">
        <v>230</v>
      </c>
      <c r="N1124" s="37" t="s">
        <v>190</v>
      </c>
      <c r="O1124" s="37" t="s">
        <v>190</v>
      </c>
      <c r="P1124" s="37" t="s">
        <v>190</v>
      </c>
      <c r="Q1124" s="37">
        <v>4</v>
      </c>
      <c r="R1124" s="13" t="s">
        <v>55</v>
      </c>
      <c r="S1124" s="13" t="s">
        <v>44</v>
      </c>
      <c r="T1124" s="13" t="s">
        <v>41</v>
      </c>
      <c r="U1124" s="13" t="s">
        <v>45</v>
      </c>
      <c r="V1124" s="13" t="s">
        <v>42</v>
      </c>
      <c r="W1124" s="13" t="s">
        <v>66</v>
      </c>
      <c r="X1124" s="13" t="s">
        <v>106</v>
      </c>
      <c r="Y1124" s="13" t="s">
        <v>42</v>
      </c>
      <c r="Z1124" s="13" t="s">
        <v>41</v>
      </c>
      <c r="AA1124" s="13"/>
      <c r="AB1124" s="13">
        <v>0</v>
      </c>
      <c r="AC1124" s="72">
        <f t="shared" si="2401"/>
        <v>1</v>
      </c>
      <c r="AD1124" s="13">
        <v>1</v>
      </c>
      <c r="AE1124" s="72">
        <f t="shared" ref="AE1124" si="2478">VALUE(IF(AD1124=-2,0%,IF(AD1124=-1,50%,IF(AD1124=0,100%,IF(AD1124=1,50%,IF(AD1124=2,0%))))))</f>
        <v>0.5</v>
      </c>
      <c r="AF1124" s="13" t="s">
        <v>41</v>
      </c>
      <c r="AG1124" s="13">
        <v>1</v>
      </c>
      <c r="AH1124" s="13" t="s">
        <v>42</v>
      </c>
      <c r="AI1124" s="13">
        <f t="shared" si="2464"/>
        <v>0</v>
      </c>
      <c r="AJ1124" s="70">
        <f t="shared" si="2403"/>
        <v>1</v>
      </c>
      <c r="AK1124" s="59">
        <f t="shared" si="2404"/>
        <v>1</v>
      </c>
      <c r="AL1124" s="70">
        <f t="shared" ref="AL1124" si="2479">VALUE(IF(AK1124=-3,0%,IF(AK1124=-2,33.3%,IF(AK1124=-1,66.6%,IF(AK1124=0,100%,IF(AK1124=1,66.6%,IF(AK1124=2,33.3%,IF(AK1124=3,0%))))))))</f>
        <v>0.66599999999999993</v>
      </c>
      <c r="AM1124" s="13" t="s">
        <v>42</v>
      </c>
      <c r="AN1124" s="13" t="s">
        <v>41</v>
      </c>
      <c r="AO1124" s="13"/>
      <c r="AP1124" s="13">
        <v>101.31965006729475</v>
      </c>
      <c r="AQ1124" s="13">
        <v>117.34261838440112</v>
      </c>
      <c r="AR1124" s="13">
        <v>125.13020833333333</v>
      </c>
      <c r="AS1124" s="13">
        <v>148.05555555555554</v>
      </c>
      <c r="AT1124" s="36">
        <v>97.380948899999993</v>
      </c>
      <c r="AU1124" s="36" t="str">
        <f t="shared" si="2406"/>
        <v>1</v>
      </c>
      <c r="AV1124" s="36">
        <v>6.0869641113857238</v>
      </c>
      <c r="AW1124" s="36">
        <v>93.076815300000007</v>
      </c>
      <c r="AX1124" s="36">
        <v>101.68508249999999</v>
      </c>
      <c r="AY1124" s="36">
        <v>22.163354200000001</v>
      </c>
      <c r="AZ1124" s="36" t="str">
        <f t="shared" si="2407"/>
        <v>1</v>
      </c>
      <c r="BA1124" s="36">
        <v>0</v>
      </c>
      <c r="BB1124" s="36">
        <v>22.163354200000001</v>
      </c>
      <c r="BC1124" s="36">
        <v>22.163354200000001</v>
      </c>
      <c r="BD1124" s="36">
        <v>4176.4250000000002</v>
      </c>
      <c r="BE1124" s="36" t="s">
        <v>50</v>
      </c>
      <c r="BF1124" s="36">
        <v>3961.1</v>
      </c>
      <c r="BG1124" s="36">
        <v>4305.6000000000004</v>
      </c>
      <c r="BH1124" s="36">
        <v>97.380948899999993</v>
      </c>
      <c r="BI1124" s="36">
        <v>6.0869641113857238</v>
      </c>
      <c r="BJ1124" s="36">
        <v>93.076815300000007</v>
      </c>
      <c r="BK1124" s="36">
        <v>101.68508249999999</v>
      </c>
      <c r="BL1124" s="36">
        <v>22.163354200000001</v>
      </c>
      <c r="BM1124" s="36">
        <v>0</v>
      </c>
      <c r="BN1124" s="36">
        <v>22.163354200000001</v>
      </c>
      <c r="BO1124" s="36">
        <v>22.163354200000001</v>
      </c>
      <c r="BP1124" s="36">
        <v>4305.5999999999995</v>
      </c>
      <c r="BQ1124" s="36">
        <v>154.02036229018577</v>
      </c>
      <c r="BR1124" s="36">
        <v>4133.3999999999996</v>
      </c>
      <c r="BS1124" s="36">
        <v>4477.8</v>
      </c>
      <c r="BT1124" s="36">
        <v>88.6567261</v>
      </c>
      <c r="BU1124" s="36">
        <v>18.424878316310281</v>
      </c>
      <c r="BV1124" s="36">
        <v>75.628369700000007</v>
      </c>
      <c r="BW1124" s="36">
        <v>101.68508249999999</v>
      </c>
      <c r="BX1124" s="36">
        <v>22.163354200000001</v>
      </c>
      <c r="BY1124" s="36">
        <v>0</v>
      </c>
      <c r="BZ1124" s="36">
        <v>22.163354200000001</v>
      </c>
      <c r="CA1124" s="36">
        <v>22.163354200000001</v>
      </c>
      <c r="CB1124" s="36">
        <v>4423.9937500000005</v>
      </c>
      <c r="CC1124" s="36">
        <v>224.25785298401493</v>
      </c>
      <c r="CD1124" s="36">
        <v>4133.3999999999996</v>
      </c>
      <c r="CE1124" s="36">
        <v>4822.3</v>
      </c>
      <c r="CF1124" s="36"/>
      <c r="CG1124" s="40">
        <v>21.914999999999999</v>
      </c>
      <c r="CH1124" s="40">
        <v>69.954999999999998</v>
      </c>
      <c r="CI1124" s="40"/>
      <c r="CL1124" s="5" t="str">
        <f t="shared" si="2412"/>
        <v>1_1_1</v>
      </c>
      <c r="CM1124" s="95" t="str">
        <f t="shared" si="2413"/>
        <v>1L</v>
      </c>
      <c r="CN1124" s="96">
        <f t="shared" si="2400"/>
        <v>208</v>
      </c>
      <c r="CO1124" s="96" t="str">
        <f t="shared" si="2408"/>
        <v>0.666_0.5_1</v>
      </c>
      <c r="CP1124" s="95" t="str">
        <f t="shared" si="2416"/>
        <v>1H</v>
      </c>
      <c r="CQ1124" s="5">
        <f t="shared" si="2409"/>
        <v>128</v>
      </c>
      <c r="CV1124" s="87"/>
      <c r="CW1124" s="87"/>
      <c r="CX1124" s="87"/>
      <c r="CY1124" s="87"/>
      <c r="CZ1124" s="87"/>
    </row>
    <row r="1125" spans="1:104" s="5" customFormat="1">
      <c r="A1125" s="13" t="s">
        <v>511</v>
      </c>
      <c r="B1125" s="13">
        <v>5</v>
      </c>
      <c r="C1125" s="13">
        <v>5</v>
      </c>
      <c r="D1125" s="13" t="s">
        <v>107</v>
      </c>
      <c r="E1125" s="35" t="s">
        <v>482</v>
      </c>
      <c r="F1125" s="13" t="s">
        <v>36</v>
      </c>
      <c r="G1125" s="36">
        <v>1084862294</v>
      </c>
      <c r="H1125" s="13"/>
      <c r="I1125" s="37">
        <v>22</v>
      </c>
      <c r="J1125" s="37" t="s">
        <v>38</v>
      </c>
      <c r="K1125" s="38">
        <v>43538</v>
      </c>
      <c r="L1125" s="39">
        <v>0.69305555555555554</v>
      </c>
      <c r="M1125" s="37" t="s">
        <v>230</v>
      </c>
      <c r="N1125" s="37" t="s">
        <v>190</v>
      </c>
      <c r="O1125" s="37" t="s">
        <v>190</v>
      </c>
      <c r="P1125" s="37" t="s">
        <v>190</v>
      </c>
      <c r="Q1125" s="37">
        <v>5</v>
      </c>
      <c r="R1125" s="13" t="s">
        <v>43</v>
      </c>
      <c r="S1125" s="13" t="s">
        <v>56</v>
      </c>
      <c r="T1125" s="13" t="s">
        <v>41</v>
      </c>
      <c r="U1125" s="13" t="s">
        <v>45</v>
      </c>
      <c r="V1125" s="13" t="s">
        <v>42</v>
      </c>
      <c r="W1125" s="13" t="s">
        <v>72</v>
      </c>
      <c r="X1125" s="13" t="s">
        <v>106</v>
      </c>
      <c r="Y1125" s="13" t="s">
        <v>42</v>
      </c>
      <c r="Z1125" s="13" t="s">
        <v>41</v>
      </c>
      <c r="AA1125" s="13"/>
      <c r="AB1125" s="13">
        <v>-1</v>
      </c>
      <c r="AC1125" s="72">
        <f t="shared" si="2401"/>
        <v>0.5</v>
      </c>
      <c r="AD1125" s="13">
        <v>2</v>
      </c>
      <c r="AE1125" s="72">
        <f t="shared" ref="AE1125" si="2480">VALUE(IF(AD1125=-2,0%,IF(AD1125=-1,50%,IF(AD1125=0,100%,IF(AD1125=1,50%,IF(AD1125=2,0%))))))</f>
        <v>0</v>
      </c>
      <c r="AF1125" s="13" t="s">
        <v>41</v>
      </c>
      <c r="AG1125" s="13">
        <v>1</v>
      </c>
      <c r="AH1125" s="13" t="s">
        <v>42</v>
      </c>
      <c r="AI1125" s="13">
        <f t="shared" si="2464"/>
        <v>-1</v>
      </c>
      <c r="AJ1125" s="70">
        <f t="shared" si="2403"/>
        <v>0.66599999999999993</v>
      </c>
      <c r="AK1125" s="59">
        <f t="shared" si="2404"/>
        <v>1</v>
      </c>
      <c r="AL1125" s="70">
        <f t="shared" ref="AL1125" si="2481">VALUE(IF(AK1125=-3,0%,IF(AK1125=-2,33.3%,IF(AK1125=-1,66.6%,IF(AK1125=0,100%,IF(AK1125=1,66.6%,IF(AK1125=2,33.3%,IF(AK1125=3,0%))))))))</f>
        <v>0.66599999999999993</v>
      </c>
      <c r="AM1125" s="13" t="s">
        <v>42</v>
      </c>
      <c r="AN1125" s="13" t="s">
        <v>41</v>
      </c>
      <c r="AO1125" s="13"/>
      <c r="AP1125" s="13">
        <v>101.31965006729475</v>
      </c>
      <c r="AQ1125" s="13">
        <v>117.34261838440112</v>
      </c>
      <c r="AR1125" s="13">
        <v>125.13020833333333</v>
      </c>
      <c r="AS1125" s="13">
        <v>148.05555555555554</v>
      </c>
      <c r="AT1125" s="36">
        <v>123.46486504999999</v>
      </c>
      <c r="AU1125" s="36" t="str">
        <f t="shared" si="2406"/>
        <v>2</v>
      </c>
      <c r="AV1125" s="36">
        <v>6.1570753750859675</v>
      </c>
      <c r="AW1125" s="36">
        <v>119.11115529999999</v>
      </c>
      <c r="AX1125" s="36">
        <v>127.81857479999998</v>
      </c>
      <c r="AY1125" s="36">
        <v>22.163354200000001</v>
      </c>
      <c r="AZ1125" s="36" t="str">
        <f t="shared" si="2407"/>
        <v>1</v>
      </c>
      <c r="BA1125" s="36">
        <v>0</v>
      </c>
      <c r="BB1125" s="36">
        <v>22.163354200000001</v>
      </c>
      <c r="BC1125" s="36">
        <v>22.163354200000001</v>
      </c>
      <c r="BD1125" s="36">
        <v>5209.75</v>
      </c>
      <c r="BE1125" s="36" t="s">
        <v>50</v>
      </c>
      <c r="BF1125" s="36">
        <v>5166.7</v>
      </c>
      <c r="BG1125" s="36">
        <v>5338.9</v>
      </c>
      <c r="BH1125" s="36">
        <v>136.52037739999997</v>
      </c>
      <c r="BI1125" s="36">
        <v>12.306207254013461</v>
      </c>
      <c r="BJ1125" s="36">
        <v>127.81857479999998</v>
      </c>
      <c r="BK1125" s="36">
        <v>145.22217999999998</v>
      </c>
      <c r="BL1125" s="36">
        <v>22.163354200000001</v>
      </c>
      <c r="BM1125" s="36">
        <v>0</v>
      </c>
      <c r="BN1125" s="36">
        <v>22.163354200000001</v>
      </c>
      <c r="BO1125" s="36">
        <v>22.163354200000001</v>
      </c>
      <c r="BP1125" s="36">
        <v>5310.2</v>
      </c>
      <c r="BQ1125" s="36">
        <v>70.300355617877116</v>
      </c>
      <c r="BR1125" s="36">
        <v>5166.7</v>
      </c>
      <c r="BS1125" s="36">
        <v>5338.9</v>
      </c>
      <c r="BT1125" s="36">
        <v>123.46486504999999</v>
      </c>
      <c r="BU1125" s="36">
        <v>6.1570753750859675</v>
      </c>
      <c r="BV1125" s="36">
        <v>119.11115529999999</v>
      </c>
      <c r="BW1125" s="36">
        <v>127.81857479999998</v>
      </c>
      <c r="BX1125" s="36">
        <v>22.163354200000001</v>
      </c>
      <c r="BY1125" s="36">
        <v>0</v>
      </c>
      <c r="BZ1125" s="36">
        <v>22.163354200000001</v>
      </c>
      <c r="CA1125" s="36">
        <v>22.163354200000001</v>
      </c>
      <c r="CB1125" s="36">
        <v>4639.25</v>
      </c>
      <c r="CC1125" s="36">
        <v>607.9902411497485</v>
      </c>
      <c r="CD1125" s="36">
        <v>3961.1</v>
      </c>
      <c r="CE1125" s="36">
        <v>5338.9</v>
      </c>
      <c r="CF1125" s="36"/>
      <c r="CG1125" s="40">
        <v>21.914999999999999</v>
      </c>
      <c r="CH1125" s="40">
        <v>69.748999999999995</v>
      </c>
      <c r="CI1125" s="40"/>
      <c r="CL1125" s="5" t="str">
        <f t="shared" si="2412"/>
        <v>0.666_0.5_1</v>
      </c>
      <c r="CM1125" s="95" t="str">
        <f t="shared" si="2413"/>
        <v>1H</v>
      </c>
      <c r="CN1125" s="96">
        <f t="shared" si="2400"/>
        <v>131</v>
      </c>
      <c r="CO1125" s="96" t="str">
        <f t="shared" si="2408"/>
        <v>0.666_0_1</v>
      </c>
      <c r="CP1125" s="95" t="str">
        <f t="shared" si="2416"/>
        <v>1G</v>
      </c>
      <c r="CQ1125" s="5">
        <f t="shared" si="2409"/>
        <v>48</v>
      </c>
      <c r="CV1125" s="87"/>
      <c r="CW1125" s="87"/>
      <c r="CX1125" s="87"/>
      <c r="CY1125" s="87"/>
      <c r="CZ1125" s="87"/>
    </row>
    <row r="1126" spans="1:104" s="5" customFormat="1">
      <c r="A1126" s="13" t="s">
        <v>511</v>
      </c>
      <c r="B1126" s="13">
        <v>5</v>
      </c>
      <c r="C1126" s="13">
        <v>6</v>
      </c>
      <c r="D1126" s="13" t="s">
        <v>73</v>
      </c>
      <c r="E1126" s="35" t="s">
        <v>483</v>
      </c>
      <c r="F1126" s="13" t="s">
        <v>36</v>
      </c>
      <c r="G1126" s="36">
        <v>1053861107</v>
      </c>
      <c r="H1126" s="13"/>
      <c r="I1126" s="37">
        <v>21</v>
      </c>
      <c r="J1126" s="37" t="s">
        <v>38</v>
      </c>
      <c r="K1126" s="38">
        <v>43538</v>
      </c>
      <c r="L1126" s="39">
        <v>0.64583333333333337</v>
      </c>
      <c r="M1126" s="37" t="s">
        <v>93</v>
      </c>
      <c r="N1126" s="37" t="s">
        <v>190</v>
      </c>
      <c r="O1126" s="37"/>
      <c r="P1126" s="37"/>
      <c r="Q1126" s="37">
        <v>1</v>
      </c>
      <c r="R1126" s="13" t="s">
        <v>43</v>
      </c>
      <c r="S1126" s="13" t="s">
        <v>56</v>
      </c>
      <c r="T1126" s="13" t="s">
        <v>41</v>
      </c>
      <c r="U1126" s="13" t="s">
        <v>52</v>
      </c>
      <c r="V1126" s="13" t="s">
        <v>42</v>
      </c>
      <c r="W1126" s="13" t="s">
        <v>135</v>
      </c>
      <c r="X1126" s="13" t="s">
        <v>76</v>
      </c>
      <c r="Y1126" s="13" t="s">
        <v>41</v>
      </c>
      <c r="Z1126" s="13" t="s">
        <v>41</v>
      </c>
      <c r="AA1126" s="13"/>
      <c r="AB1126" s="13">
        <v>-1</v>
      </c>
      <c r="AC1126" s="72">
        <f t="shared" si="2401"/>
        <v>0.5</v>
      </c>
      <c r="AD1126" s="13">
        <v>2</v>
      </c>
      <c r="AE1126" s="72">
        <f t="shared" ref="AE1126" si="2482">VALUE(IF(AD1126=-2,0%,IF(AD1126=-1,50%,IF(AD1126=0,100%,IF(AD1126=1,50%,IF(AD1126=2,0%))))))</f>
        <v>0</v>
      </c>
      <c r="AF1126" s="13" t="s">
        <v>41</v>
      </c>
      <c r="AG1126" s="13">
        <v>0</v>
      </c>
      <c r="AH1126" s="13" t="s">
        <v>42</v>
      </c>
      <c r="AI1126" s="13">
        <f t="shared" si="2464"/>
        <v>-2</v>
      </c>
      <c r="AJ1126" s="70">
        <f t="shared" si="2403"/>
        <v>0.33299999999999996</v>
      </c>
      <c r="AK1126" s="59">
        <f t="shared" si="2404"/>
        <v>0</v>
      </c>
      <c r="AL1126" s="70">
        <f t="shared" ref="AL1126" si="2483">VALUE(IF(AK1126=-3,0%,IF(AK1126=-2,33.3%,IF(AK1126=-1,66.6%,IF(AK1126=0,100%,IF(AK1126=1,66.6%,IF(AK1126=2,33.3%,IF(AK1126=3,0%))))))))</f>
        <v>1</v>
      </c>
      <c r="AM1126" s="13" t="s">
        <v>41</v>
      </c>
      <c r="AN1126" s="13" t="s">
        <v>41</v>
      </c>
      <c r="AO1126" s="13"/>
      <c r="AP1126" s="13">
        <v>101.31965006729475</v>
      </c>
      <c r="AQ1126" s="13">
        <v>117.34261838440112</v>
      </c>
      <c r="AR1126" s="13">
        <v>125.13020833333333</v>
      </c>
      <c r="AS1126" s="13">
        <v>148.05555555555554</v>
      </c>
      <c r="AT1126" s="36">
        <v>35.5</v>
      </c>
      <c r="AU1126" s="36" t="str">
        <f t="shared" si="2406"/>
        <v>1</v>
      </c>
      <c r="AV1126" s="36">
        <v>0</v>
      </c>
      <c r="AW1126" s="36">
        <v>35.5</v>
      </c>
      <c r="AX1126" s="36">
        <v>35.5</v>
      </c>
      <c r="AY1126" s="36">
        <v>36.864251250000009</v>
      </c>
      <c r="AZ1126" s="36" t="str">
        <f t="shared" si="2407"/>
        <v>1</v>
      </c>
      <c r="BA1126" s="36">
        <v>6.5205880818495388</v>
      </c>
      <c r="BB1126" s="36">
        <v>32.253499200000007</v>
      </c>
      <c r="BC1126" s="36">
        <v>41.475003300000012</v>
      </c>
      <c r="BD1126" s="36">
        <v>3100</v>
      </c>
      <c r="BE1126" s="36" t="s">
        <v>50</v>
      </c>
      <c r="BF1126" s="36">
        <v>3100</v>
      </c>
      <c r="BG1126" s="36">
        <v>3100</v>
      </c>
      <c r="BH1126" s="36">
        <v>35.5</v>
      </c>
      <c r="BI1126" s="36">
        <v>0</v>
      </c>
      <c r="BJ1126" s="36">
        <v>35.5</v>
      </c>
      <c r="BK1126" s="36">
        <v>35.5</v>
      </c>
      <c r="BL1126" s="36">
        <v>41.475003300000012</v>
      </c>
      <c r="BM1126" s="36">
        <v>0</v>
      </c>
      <c r="BN1126" s="36">
        <v>41.475003300000012</v>
      </c>
      <c r="BO1126" s="36">
        <v>41.475003300000012</v>
      </c>
      <c r="BP1126" s="36">
        <v>3157.4</v>
      </c>
      <c r="BQ1126" s="36">
        <v>88.923697628922199</v>
      </c>
      <c r="BR1126" s="36">
        <v>3100</v>
      </c>
      <c r="BS1126" s="36">
        <v>3272.2</v>
      </c>
      <c r="BT1126" s="36">
        <v>35.5</v>
      </c>
      <c r="BU1126" s="36">
        <v>0</v>
      </c>
      <c r="BV1126" s="36">
        <v>35.5</v>
      </c>
      <c r="BW1126" s="36">
        <v>35.5</v>
      </c>
      <c r="BX1126" s="36">
        <v>32.307577050000006</v>
      </c>
      <c r="BY1126" s="36">
        <v>12.964698534805127</v>
      </c>
      <c r="BZ1126" s="36">
        <v>23.140150800000001</v>
      </c>
      <c r="CA1126" s="36">
        <v>41.475003300000012</v>
      </c>
      <c r="CB1126" s="36">
        <v>3369.1187499999996</v>
      </c>
      <c r="CC1126" s="36">
        <v>198.57440324724629</v>
      </c>
      <c r="CD1126" s="36">
        <v>3100</v>
      </c>
      <c r="CE1126" s="36">
        <v>3616.7</v>
      </c>
      <c r="CF1126" s="36"/>
      <c r="CG1126" s="40">
        <v>21.245999999999999</v>
      </c>
      <c r="CH1126" s="40">
        <v>72.292000000000002</v>
      </c>
      <c r="CI1126" s="40"/>
      <c r="CL1126" s="5" t="str">
        <f t="shared" si="2412"/>
        <v>0.333_0.5_1</v>
      </c>
      <c r="CM1126" s="95" t="str">
        <f t="shared" si="2413"/>
        <v>1E</v>
      </c>
      <c r="CN1126" s="96">
        <f t="shared" si="2400"/>
        <v>50</v>
      </c>
      <c r="CO1126" s="96" t="str">
        <f t="shared" si="2408"/>
        <v>1_0_1</v>
      </c>
      <c r="CP1126" s="95" t="str">
        <f t="shared" si="2416"/>
        <v>1J</v>
      </c>
      <c r="CQ1126" s="5">
        <f t="shared" si="2409"/>
        <v>78</v>
      </c>
      <c r="CV1126" s="87"/>
      <c r="CW1126" s="87"/>
      <c r="CX1126" s="87"/>
      <c r="CY1126" s="87"/>
      <c r="CZ1126" s="87"/>
    </row>
    <row r="1127" spans="1:104" s="5" customFormat="1">
      <c r="A1127" s="13" t="s">
        <v>511</v>
      </c>
      <c r="B1127" s="13">
        <v>5</v>
      </c>
      <c r="C1127" s="13">
        <v>6</v>
      </c>
      <c r="D1127" s="13" t="s">
        <v>73</v>
      </c>
      <c r="E1127" s="35" t="s">
        <v>483</v>
      </c>
      <c r="F1127" s="13" t="s">
        <v>36</v>
      </c>
      <c r="G1127" s="36">
        <v>1053861107</v>
      </c>
      <c r="H1127" s="13"/>
      <c r="I1127" s="37">
        <v>21</v>
      </c>
      <c r="J1127" s="37" t="s">
        <v>38</v>
      </c>
      <c r="K1127" s="38">
        <v>43538</v>
      </c>
      <c r="L1127" s="39">
        <v>0.65625</v>
      </c>
      <c r="M1127" s="37" t="s">
        <v>93</v>
      </c>
      <c r="N1127" s="37" t="s">
        <v>190</v>
      </c>
      <c r="O1127" s="37"/>
      <c r="P1127" s="37"/>
      <c r="Q1127" s="37">
        <v>2</v>
      </c>
      <c r="R1127" s="13" t="s">
        <v>43</v>
      </c>
      <c r="S1127" s="13" t="s">
        <v>56</v>
      </c>
      <c r="T1127" s="13" t="s">
        <v>42</v>
      </c>
      <c r="U1127" s="13" t="s">
        <v>52</v>
      </c>
      <c r="V1127" s="13" t="s">
        <v>42</v>
      </c>
      <c r="W1127" s="13" t="s">
        <v>66</v>
      </c>
      <c r="X1127" s="13" t="s">
        <v>76</v>
      </c>
      <c r="Y1127" s="13" t="s">
        <v>41</v>
      </c>
      <c r="Z1127" s="13" t="s">
        <v>41</v>
      </c>
      <c r="AA1127" s="13"/>
      <c r="AB1127" s="13">
        <v>-1</v>
      </c>
      <c r="AC1127" s="72">
        <f t="shared" si="2401"/>
        <v>0.5</v>
      </c>
      <c r="AD1127" s="13">
        <v>2</v>
      </c>
      <c r="AE1127" s="72">
        <f t="shared" ref="AE1127" si="2484">VALUE(IF(AD1127=-2,0%,IF(AD1127=-1,50%,IF(AD1127=0,100%,IF(AD1127=1,50%,IF(AD1127=2,0%))))))</f>
        <v>0</v>
      </c>
      <c r="AF1127" s="13" t="s">
        <v>42</v>
      </c>
      <c r="AG1127" s="13">
        <v>0</v>
      </c>
      <c r="AH1127" s="13" t="s">
        <v>42</v>
      </c>
      <c r="AI1127" s="13">
        <f t="shared" si="2464"/>
        <v>0</v>
      </c>
      <c r="AJ1127" s="70">
        <f t="shared" si="2403"/>
        <v>1</v>
      </c>
      <c r="AK1127" s="59">
        <f t="shared" si="2404"/>
        <v>0</v>
      </c>
      <c r="AL1127" s="70">
        <f t="shared" ref="AL1127" si="2485">VALUE(IF(AK1127=-3,0%,IF(AK1127=-2,33.3%,IF(AK1127=-1,66.6%,IF(AK1127=0,100%,IF(AK1127=1,66.6%,IF(AK1127=2,33.3%,IF(AK1127=3,0%))))))))</f>
        <v>1</v>
      </c>
      <c r="AM1127" s="13" t="s">
        <v>41</v>
      </c>
      <c r="AN1127" s="13" t="s">
        <v>41</v>
      </c>
      <c r="AO1127" s="13"/>
      <c r="AP1127" s="13">
        <v>101.31965006729475</v>
      </c>
      <c r="AQ1127" s="13">
        <v>117.34261838440112</v>
      </c>
      <c r="AR1127" s="13">
        <v>125.13020833333333</v>
      </c>
      <c r="AS1127" s="13">
        <v>148.05555555555554</v>
      </c>
      <c r="AT1127" s="36">
        <v>35.5</v>
      </c>
      <c r="AU1127" s="36" t="str">
        <f t="shared" si="2406"/>
        <v>1</v>
      </c>
      <c r="AV1127" s="36">
        <v>0</v>
      </c>
      <c r="AW1127" s="36">
        <v>35.5</v>
      </c>
      <c r="AX1127" s="36">
        <v>35.5</v>
      </c>
      <c r="AY1127" s="36">
        <v>23.140150800000001</v>
      </c>
      <c r="AZ1127" s="36" t="str">
        <f t="shared" si="2407"/>
        <v>1</v>
      </c>
      <c r="BA1127" s="36">
        <v>0</v>
      </c>
      <c r="BB1127" s="36">
        <v>23.140150800000001</v>
      </c>
      <c r="BC1127" s="36">
        <v>23.140150800000001</v>
      </c>
      <c r="BD1127" s="36">
        <v>3444.5</v>
      </c>
      <c r="BE1127" s="36" t="s">
        <v>50</v>
      </c>
      <c r="BF1127" s="36">
        <v>3444.5</v>
      </c>
      <c r="BG1127" s="36">
        <v>3444.5</v>
      </c>
      <c r="BH1127" s="36">
        <v>39.450000000000003</v>
      </c>
      <c r="BI1127" s="36">
        <v>5.5861435713737251</v>
      </c>
      <c r="BJ1127" s="36">
        <v>35.5</v>
      </c>
      <c r="BK1127" s="36">
        <v>43.4</v>
      </c>
      <c r="BL1127" s="36">
        <v>32.307577050000006</v>
      </c>
      <c r="BM1127" s="36">
        <v>12.964698534805127</v>
      </c>
      <c r="BN1127" s="36">
        <v>23.140150800000001</v>
      </c>
      <c r="BO1127" s="36">
        <v>41.475003300000012</v>
      </c>
      <c r="BP1127" s="36">
        <v>3300.9166666666665</v>
      </c>
      <c r="BQ1127" s="36">
        <v>70.341180446923673</v>
      </c>
      <c r="BR1127" s="36">
        <v>3272.2</v>
      </c>
      <c r="BS1127" s="36">
        <v>3444.5</v>
      </c>
      <c r="BT1127" s="36">
        <v>35.5</v>
      </c>
      <c r="BU1127" s="36">
        <v>0</v>
      </c>
      <c r="BV1127" s="36">
        <v>35.5</v>
      </c>
      <c r="BW1127" s="36">
        <v>35.5</v>
      </c>
      <c r="BX1127" s="36">
        <v>32.307577050000006</v>
      </c>
      <c r="BY1127" s="36">
        <v>12.964698534805127</v>
      </c>
      <c r="BZ1127" s="36">
        <v>23.140150800000001</v>
      </c>
      <c r="CA1127" s="36">
        <v>41.475003300000012</v>
      </c>
      <c r="CB1127" s="36">
        <v>3186.1062499999994</v>
      </c>
      <c r="CC1127" s="36">
        <v>108.92465572587312</v>
      </c>
      <c r="CD1127" s="36">
        <v>3100</v>
      </c>
      <c r="CE1127" s="36">
        <v>3444.5</v>
      </c>
      <c r="CF1127" s="36"/>
      <c r="CG1127" s="40">
        <v>21.652000000000001</v>
      </c>
      <c r="CH1127" s="40">
        <v>72.02</v>
      </c>
      <c r="CI1127" s="40"/>
      <c r="CL1127" s="5" t="str">
        <f t="shared" si="2412"/>
        <v>1_0.5_1</v>
      </c>
      <c r="CM1127" s="95" t="str">
        <f t="shared" si="2413"/>
        <v>1K</v>
      </c>
      <c r="CN1127" s="96">
        <f t="shared" si="2400"/>
        <v>202</v>
      </c>
      <c r="CO1127" s="96" t="str">
        <f t="shared" si="2408"/>
        <v>1_0_1</v>
      </c>
      <c r="CP1127" s="95" t="str">
        <f t="shared" si="2416"/>
        <v>1J</v>
      </c>
      <c r="CQ1127" s="5">
        <f t="shared" si="2409"/>
        <v>78</v>
      </c>
      <c r="CV1127" s="87"/>
      <c r="CW1127" s="87"/>
      <c r="CX1127" s="87"/>
      <c r="CY1127" s="87"/>
      <c r="CZ1127" s="87"/>
    </row>
    <row r="1128" spans="1:104" s="5" customFormat="1">
      <c r="A1128" s="13" t="s">
        <v>511</v>
      </c>
      <c r="B1128" s="13">
        <v>5</v>
      </c>
      <c r="C1128" s="13">
        <v>6</v>
      </c>
      <c r="D1128" s="13" t="s">
        <v>73</v>
      </c>
      <c r="E1128" s="35" t="s">
        <v>483</v>
      </c>
      <c r="F1128" s="13" t="s">
        <v>36</v>
      </c>
      <c r="G1128" s="36">
        <v>1053861107</v>
      </c>
      <c r="H1128" s="13"/>
      <c r="I1128" s="37">
        <v>21</v>
      </c>
      <c r="J1128" s="37" t="s">
        <v>38</v>
      </c>
      <c r="K1128" s="38">
        <v>43538</v>
      </c>
      <c r="L1128" s="39">
        <v>0.66666666666666663</v>
      </c>
      <c r="M1128" s="37" t="s">
        <v>93</v>
      </c>
      <c r="N1128" s="37" t="s">
        <v>190</v>
      </c>
      <c r="O1128" s="37"/>
      <c r="P1128" s="37"/>
      <c r="Q1128" s="37">
        <v>3</v>
      </c>
      <c r="R1128" s="13" t="s">
        <v>55</v>
      </c>
      <c r="S1128" s="13" t="s">
        <v>63</v>
      </c>
      <c r="T1128" s="13" t="s">
        <v>42</v>
      </c>
      <c r="U1128" s="13" t="s">
        <v>52</v>
      </c>
      <c r="V1128" s="13" t="s">
        <v>42</v>
      </c>
      <c r="W1128" s="13" t="s">
        <v>66</v>
      </c>
      <c r="X1128" s="13" t="s">
        <v>76</v>
      </c>
      <c r="Y1128" s="13" t="s">
        <v>41</v>
      </c>
      <c r="Z1128" s="13" t="s">
        <v>41</v>
      </c>
      <c r="AA1128" s="13"/>
      <c r="AB1128" s="13">
        <v>0</v>
      </c>
      <c r="AC1128" s="72">
        <f t="shared" si="2401"/>
        <v>1</v>
      </c>
      <c r="AD1128" s="13">
        <v>0</v>
      </c>
      <c r="AE1128" s="72">
        <f t="shared" ref="AE1128" si="2486">VALUE(IF(AD1128=-2,0%,IF(AD1128=-1,50%,IF(AD1128=0,100%,IF(AD1128=1,50%,IF(AD1128=2,0%))))))</f>
        <v>1</v>
      </c>
      <c r="AF1128" s="13" t="s">
        <v>42</v>
      </c>
      <c r="AG1128" s="13">
        <v>0</v>
      </c>
      <c r="AH1128" s="13" t="s">
        <v>42</v>
      </c>
      <c r="AI1128" s="13">
        <f t="shared" si="2464"/>
        <v>0</v>
      </c>
      <c r="AJ1128" s="70">
        <f t="shared" si="2403"/>
        <v>1</v>
      </c>
      <c r="AK1128" s="59">
        <f t="shared" si="2404"/>
        <v>0</v>
      </c>
      <c r="AL1128" s="70">
        <f t="shared" ref="AL1128" si="2487">VALUE(IF(AK1128=-3,0%,IF(AK1128=-2,33.3%,IF(AK1128=-1,66.6%,IF(AK1128=0,100%,IF(AK1128=1,66.6%,IF(AK1128=2,33.3%,IF(AK1128=3,0%))))))))</f>
        <v>1</v>
      </c>
      <c r="AM1128" s="13" t="s">
        <v>41</v>
      </c>
      <c r="AN1128" s="13" t="s">
        <v>41</v>
      </c>
      <c r="AO1128" s="13"/>
      <c r="AP1128" s="13">
        <v>101.31965006729475</v>
      </c>
      <c r="AQ1128" s="13">
        <v>117.34261838440112</v>
      </c>
      <c r="AR1128" s="13">
        <v>125.13020833333333</v>
      </c>
      <c r="AS1128" s="13">
        <v>148.05555555555554</v>
      </c>
      <c r="AT1128" s="36">
        <v>43.4</v>
      </c>
      <c r="AU1128" s="36" t="str">
        <f t="shared" si="2406"/>
        <v>1</v>
      </c>
      <c r="AV1128" s="36">
        <v>0</v>
      </c>
      <c r="AW1128" s="36">
        <v>43.4</v>
      </c>
      <c r="AX1128" s="36">
        <v>43.4</v>
      </c>
      <c r="AY1128" s="36">
        <v>27.696825000000004</v>
      </c>
      <c r="AZ1128" s="36" t="str">
        <f t="shared" si="2407"/>
        <v>1</v>
      </c>
      <c r="BA1128" s="36">
        <v>6.4441104529555746</v>
      </c>
      <c r="BB1128" s="36">
        <v>23.140150800000001</v>
      </c>
      <c r="BC1128" s="36">
        <v>32.253499200000007</v>
      </c>
      <c r="BD1128" s="36">
        <v>4391.7</v>
      </c>
      <c r="BE1128" s="36" t="s">
        <v>50</v>
      </c>
      <c r="BF1128" s="36">
        <v>4133.3999999999996</v>
      </c>
      <c r="BG1128" s="36">
        <v>4650</v>
      </c>
      <c r="BH1128" s="36">
        <v>43.4</v>
      </c>
      <c r="BI1128" s="36">
        <v>0</v>
      </c>
      <c r="BJ1128" s="36">
        <v>43.4</v>
      </c>
      <c r="BK1128" s="36">
        <v>43.4</v>
      </c>
      <c r="BL1128" s="36">
        <v>36.913960400000008</v>
      </c>
      <c r="BM1128" s="36">
        <v>19.479108341864748</v>
      </c>
      <c r="BN1128" s="36">
        <v>23.140150800000001</v>
      </c>
      <c r="BO1128" s="36">
        <v>50.687770000000015</v>
      </c>
      <c r="BP1128" s="36">
        <v>4162.0999999999995</v>
      </c>
      <c r="BQ1128" s="36">
        <v>70.3003556178775</v>
      </c>
      <c r="BR1128" s="36">
        <v>4133.3999999999996</v>
      </c>
      <c r="BS1128" s="36">
        <v>4305.6000000000004</v>
      </c>
      <c r="BT1128" s="36">
        <v>39.450000000000003</v>
      </c>
      <c r="BU1128" s="36">
        <v>5.5861435713737251</v>
      </c>
      <c r="BV1128" s="36">
        <v>35.5</v>
      </c>
      <c r="BW1128" s="36">
        <v>43.4</v>
      </c>
      <c r="BX1128" s="36">
        <v>23.140150800000001</v>
      </c>
      <c r="BY1128" s="36">
        <v>0</v>
      </c>
      <c r="BZ1128" s="36">
        <v>23.140150800000001</v>
      </c>
      <c r="CA1128" s="36">
        <v>23.140150800000001</v>
      </c>
      <c r="CB1128" s="36">
        <v>3864.2875000000004</v>
      </c>
      <c r="CC1128" s="36">
        <v>332.58289367715025</v>
      </c>
      <c r="CD1128" s="36">
        <v>3444.5</v>
      </c>
      <c r="CE1128" s="36">
        <v>4305.6000000000004</v>
      </c>
      <c r="CF1128" s="36"/>
      <c r="CG1128" s="40">
        <v>21.867000000000001</v>
      </c>
      <c r="CH1128" s="40">
        <v>71.415999999999997</v>
      </c>
      <c r="CI1128" s="40"/>
      <c r="CL1128" s="5" t="str">
        <f t="shared" si="2412"/>
        <v>1_1_1</v>
      </c>
      <c r="CM1128" s="95" t="str">
        <f t="shared" si="2413"/>
        <v>1L</v>
      </c>
      <c r="CN1128" s="96">
        <f t="shared" si="2400"/>
        <v>208</v>
      </c>
      <c r="CO1128" s="96" t="str">
        <f t="shared" si="2408"/>
        <v>1_1_1</v>
      </c>
      <c r="CP1128" s="95" t="str">
        <f t="shared" si="2416"/>
        <v>1L</v>
      </c>
      <c r="CQ1128" s="5">
        <f t="shared" si="2409"/>
        <v>85</v>
      </c>
      <c r="CV1128" s="87"/>
      <c r="CW1128" s="87"/>
      <c r="CX1128" s="87"/>
      <c r="CY1128" s="87"/>
      <c r="CZ1128" s="87"/>
    </row>
    <row r="1129" spans="1:104" s="5" customFormat="1">
      <c r="A1129" s="13" t="s">
        <v>511</v>
      </c>
      <c r="B1129" s="13">
        <v>5</v>
      </c>
      <c r="C1129" s="13">
        <v>6</v>
      </c>
      <c r="D1129" s="13" t="s">
        <v>73</v>
      </c>
      <c r="E1129" s="35" t="s">
        <v>483</v>
      </c>
      <c r="F1129" s="13" t="s">
        <v>36</v>
      </c>
      <c r="G1129" s="36">
        <v>1053861107</v>
      </c>
      <c r="H1129" s="13"/>
      <c r="I1129" s="37">
        <v>21</v>
      </c>
      <c r="J1129" s="37" t="s">
        <v>38</v>
      </c>
      <c r="K1129" s="38">
        <v>43538</v>
      </c>
      <c r="L1129" s="39">
        <v>0.67847222222222225</v>
      </c>
      <c r="M1129" s="37" t="s">
        <v>93</v>
      </c>
      <c r="N1129" s="37" t="s">
        <v>190</v>
      </c>
      <c r="O1129" s="37"/>
      <c r="P1129" s="37"/>
      <c r="Q1129" s="37">
        <v>4</v>
      </c>
      <c r="R1129" s="13" t="s">
        <v>55</v>
      </c>
      <c r="S1129" s="13" t="s">
        <v>63</v>
      </c>
      <c r="T1129" s="13" t="s">
        <v>42</v>
      </c>
      <c r="U1129" s="13" t="s">
        <v>52</v>
      </c>
      <c r="V1129" s="13" t="s">
        <v>42</v>
      </c>
      <c r="W1129" s="13" t="s">
        <v>66</v>
      </c>
      <c r="X1129" s="13" t="s">
        <v>76</v>
      </c>
      <c r="Y1129" s="13" t="s">
        <v>41</v>
      </c>
      <c r="Z1129" s="13" t="s">
        <v>41</v>
      </c>
      <c r="AA1129" s="13"/>
      <c r="AB1129" s="13">
        <v>0</v>
      </c>
      <c r="AC1129" s="72">
        <f t="shared" si="2401"/>
        <v>1</v>
      </c>
      <c r="AD1129" s="13">
        <v>0</v>
      </c>
      <c r="AE1129" s="72">
        <f t="shared" ref="AE1129" si="2488">VALUE(IF(AD1129=-2,0%,IF(AD1129=-1,50%,IF(AD1129=0,100%,IF(AD1129=1,50%,IF(AD1129=2,0%))))))</f>
        <v>1</v>
      </c>
      <c r="AF1129" s="13" t="s">
        <v>42</v>
      </c>
      <c r="AG1129" s="13">
        <v>0</v>
      </c>
      <c r="AH1129" s="13" t="s">
        <v>42</v>
      </c>
      <c r="AI1129" s="13">
        <f t="shared" si="2464"/>
        <v>0</v>
      </c>
      <c r="AJ1129" s="70">
        <f t="shared" si="2403"/>
        <v>1</v>
      </c>
      <c r="AK1129" s="59">
        <f t="shared" si="2404"/>
        <v>0</v>
      </c>
      <c r="AL1129" s="70">
        <f t="shared" ref="AL1129" si="2489">VALUE(IF(AK1129=-3,0%,IF(AK1129=-2,33.3%,IF(AK1129=-1,66.6%,IF(AK1129=0,100%,IF(AK1129=1,66.6%,IF(AK1129=2,33.3%,IF(AK1129=3,0%))))))))</f>
        <v>1</v>
      </c>
      <c r="AM1129" s="13" t="s">
        <v>41</v>
      </c>
      <c r="AN1129" s="13" t="s">
        <v>41</v>
      </c>
      <c r="AO1129" s="13"/>
      <c r="AP1129" s="13">
        <v>101.31965006729475</v>
      </c>
      <c r="AQ1129" s="13">
        <v>117.34261838440112</v>
      </c>
      <c r="AR1129" s="13">
        <v>125.13020833333333</v>
      </c>
      <c r="AS1129" s="13">
        <v>148.05555555555554</v>
      </c>
      <c r="AT1129" s="36">
        <v>59.1</v>
      </c>
      <c r="AU1129" s="36" t="str">
        <f t="shared" si="2406"/>
        <v>1</v>
      </c>
      <c r="AV1129" s="36">
        <v>11.172287142747479</v>
      </c>
      <c r="AW1129" s="36">
        <v>51.2</v>
      </c>
      <c r="AX1129" s="36">
        <v>67</v>
      </c>
      <c r="AY1129" s="36">
        <v>55.281047250000007</v>
      </c>
      <c r="AZ1129" s="36" t="str">
        <f t="shared" si="2407"/>
        <v>1</v>
      </c>
      <c r="BA1129" s="36">
        <v>19.524694596809006</v>
      </c>
      <c r="BB1129" s="36">
        <v>41.475003300000012</v>
      </c>
      <c r="BC1129" s="36">
        <v>69.087091200000003</v>
      </c>
      <c r="BD1129" s="36">
        <v>4176.4250000000002</v>
      </c>
      <c r="BE1129" s="36" t="s">
        <v>50</v>
      </c>
      <c r="BF1129" s="36">
        <v>3961.1</v>
      </c>
      <c r="BG1129" s="36">
        <v>4305.6000000000004</v>
      </c>
      <c r="BH1129" s="36">
        <v>51.2</v>
      </c>
      <c r="BI1129" s="36">
        <v>0</v>
      </c>
      <c r="BJ1129" s="36">
        <v>51.2</v>
      </c>
      <c r="BK1129" s="36">
        <v>51.2</v>
      </c>
      <c r="BL1129" s="36">
        <v>41.475003300000012</v>
      </c>
      <c r="BM1129" s="36">
        <v>0</v>
      </c>
      <c r="BN1129" s="36">
        <v>41.475003300000012</v>
      </c>
      <c r="BO1129" s="36">
        <v>41.475003300000012</v>
      </c>
      <c r="BP1129" s="36">
        <v>4305.5999999999995</v>
      </c>
      <c r="BQ1129" s="36">
        <v>154.02036229018577</v>
      </c>
      <c r="BR1129" s="36">
        <v>4133.3999999999996</v>
      </c>
      <c r="BS1129" s="36">
        <v>4477.8</v>
      </c>
      <c r="BT1129" s="36">
        <v>47.3</v>
      </c>
      <c r="BU1129" s="36">
        <v>5.5154328932550731</v>
      </c>
      <c r="BV1129" s="36">
        <v>43.4</v>
      </c>
      <c r="BW1129" s="36">
        <v>51.2</v>
      </c>
      <c r="BX1129" s="36">
        <v>36.864251250000009</v>
      </c>
      <c r="BY1129" s="36">
        <v>6.5205880818495388</v>
      </c>
      <c r="BZ1129" s="36">
        <v>32.253499200000007</v>
      </c>
      <c r="CA1129" s="36">
        <v>41.475003300000012</v>
      </c>
      <c r="CB1129" s="36">
        <v>4423.9937500000005</v>
      </c>
      <c r="CC1129" s="36">
        <v>224.25785298401493</v>
      </c>
      <c r="CD1129" s="36">
        <v>4133.3999999999996</v>
      </c>
      <c r="CE1129" s="36">
        <v>4822.3</v>
      </c>
      <c r="CF1129" s="36"/>
      <c r="CG1129" s="40">
        <v>21.914999999999999</v>
      </c>
      <c r="CH1129" s="40">
        <v>69.954999999999998</v>
      </c>
      <c r="CI1129" s="40"/>
      <c r="CL1129" s="5" t="str">
        <f t="shared" si="2412"/>
        <v>1_1_1</v>
      </c>
      <c r="CM1129" s="95" t="str">
        <f t="shared" si="2413"/>
        <v>1L</v>
      </c>
      <c r="CN1129" s="96">
        <f t="shared" si="2400"/>
        <v>208</v>
      </c>
      <c r="CO1129" s="96" t="str">
        <f t="shared" si="2408"/>
        <v>1_1_1</v>
      </c>
      <c r="CP1129" s="95" t="str">
        <f t="shared" si="2416"/>
        <v>1L</v>
      </c>
      <c r="CQ1129" s="5">
        <f t="shared" si="2409"/>
        <v>85</v>
      </c>
      <c r="CV1129" s="87"/>
      <c r="CW1129" s="87"/>
      <c r="CX1129" s="87"/>
      <c r="CY1129" s="87"/>
      <c r="CZ1129" s="87"/>
    </row>
    <row r="1130" spans="1:104" s="5" customFormat="1">
      <c r="A1130" s="13" t="s">
        <v>511</v>
      </c>
      <c r="B1130" s="13">
        <v>5</v>
      </c>
      <c r="C1130" s="13">
        <v>6</v>
      </c>
      <c r="D1130" s="13" t="s">
        <v>73</v>
      </c>
      <c r="E1130" s="35" t="s">
        <v>483</v>
      </c>
      <c r="F1130" s="13" t="s">
        <v>36</v>
      </c>
      <c r="G1130" s="36">
        <v>1053861107</v>
      </c>
      <c r="H1130" s="13"/>
      <c r="I1130" s="37">
        <v>21</v>
      </c>
      <c r="J1130" s="37" t="s">
        <v>38</v>
      </c>
      <c r="K1130" s="38">
        <v>43538</v>
      </c>
      <c r="L1130" s="39">
        <v>0.69305555555555554</v>
      </c>
      <c r="M1130" s="37" t="s">
        <v>93</v>
      </c>
      <c r="N1130" s="37" t="s">
        <v>190</v>
      </c>
      <c r="O1130" s="37"/>
      <c r="P1130" s="37"/>
      <c r="Q1130" s="37">
        <v>5</v>
      </c>
      <c r="R1130" s="13" t="s">
        <v>55</v>
      </c>
      <c r="S1130" s="13" t="s">
        <v>63</v>
      </c>
      <c r="T1130" s="13" t="s">
        <v>42</v>
      </c>
      <c r="U1130" s="13" t="s">
        <v>52</v>
      </c>
      <c r="V1130" s="13" t="s">
        <v>42</v>
      </c>
      <c r="W1130" s="13" t="s">
        <v>66</v>
      </c>
      <c r="X1130" s="13" t="s">
        <v>76</v>
      </c>
      <c r="Y1130" s="13" t="s">
        <v>41</v>
      </c>
      <c r="Z1130" s="13" t="s">
        <v>41</v>
      </c>
      <c r="AA1130" s="13"/>
      <c r="AB1130" s="13">
        <v>0</v>
      </c>
      <c r="AC1130" s="72">
        <f t="shared" si="2401"/>
        <v>1</v>
      </c>
      <c r="AD1130" s="13">
        <v>0</v>
      </c>
      <c r="AE1130" s="72">
        <f t="shared" ref="AE1130" si="2490">VALUE(IF(AD1130=-2,0%,IF(AD1130=-1,50%,IF(AD1130=0,100%,IF(AD1130=1,50%,IF(AD1130=2,0%))))))</f>
        <v>1</v>
      </c>
      <c r="AF1130" s="13" t="s">
        <v>42</v>
      </c>
      <c r="AG1130" s="13">
        <v>0</v>
      </c>
      <c r="AH1130" s="13" t="s">
        <v>42</v>
      </c>
      <c r="AI1130" s="13">
        <f t="shared" si="2464"/>
        <v>0</v>
      </c>
      <c r="AJ1130" s="70">
        <f t="shared" si="2403"/>
        <v>1</v>
      </c>
      <c r="AK1130" s="59">
        <f t="shared" si="2404"/>
        <v>0</v>
      </c>
      <c r="AL1130" s="70">
        <f t="shared" ref="AL1130" si="2491">VALUE(IF(AK1130=-3,0%,IF(AK1130=-2,33.3%,IF(AK1130=-1,66.6%,IF(AK1130=0,100%,IF(AK1130=1,66.6%,IF(AK1130=2,33.3%,IF(AK1130=3,0%))))))))</f>
        <v>1</v>
      </c>
      <c r="AM1130" s="13" t="s">
        <v>41</v>
      </c>
      <c r="AN1130" s="13" t="s">
        <v>41</v>
      </c>
      <c r="AO1130" s="13"/>
      <c r="AP1130" s="13">
        <v>101.31965006729475</v>
      </c>
      <c r="AQ1130" s="13">
        <v>117.34261838440112</v>
      </c>
      <c r="AR1130" s="13">
        <v>125.13020833333333</v>
      </c>
      <c r="AS1130" s="13">
        <v>148.05555555555554</v>
      </c>
      <c r="AT1130" s="36">
        <v>74.900000000000006</v>
      </c>
      <c r="AU1130" s="36" t="str">
        <f t="shared" si="2406"/>
        <v>1</v>
      </c>
      <c r="AV1130" s="36">
        <v>0</v>
      </c>
      <c r="AW1130" s="36">
        <v>74.900000000000006</v>
      </c>
      <c r="AX1130" s="36">
        <v>74.900000000000006</v>
      </c>
      <c r="AY1130" s="36">
        <v>59.891799300000002</v>
      </c>
      <c r="AZ1130" s="36" t="str">
        <f t="shared" si="2407"/>
        <v>1</v>
      </c>
      <c r="BA1130" s="36">
        <v>0</v>
      </c>
      <c r="BB1130" s="36">
        <v>59.891799300000002</v>
      </c>
      <c r="BC1130" s="36">
        <v>59.891799300000002</v>
      </c>
      <c r="BD1130" s="36">
        <v>5209.75</v>
      </c>
      <c r="BE1130" s="36" t="s">
        <v>50</v>
      </c>
      <c r="BF1130" s="36">
        <v>5166.7</v>
      </c>
      <c r="BG1130" s="36">
        <v>5338.9</v>
      </c>
      <c r="BH1130" s="36">
        <v>74.900000000000006</v>
      </c>
      <c r="BI1130" s="36">
        <v>0</v>
      </c>
      <c r="BJ1130" s="36">
        <v>74.900000000000006</v>
      </c>
      <c r="BK1130" s="36">
        <v>74.900000000000006</v>
      </c>
      <c r="BL1130" s="36">
        <v>59.891799300000002</v>
      </c>
      <c r="BM1130" s="36">
        <v>0</v>
      </c>
      <c r="BN1130" s="36">
        <v>59.891799300000002</v>
      </c>
      <c r="BO1130" s="36">
        <v>59.891799300000002</v>
      </c>
      <c r="BP1130" s="36">
        <v>5310.2</v>
      </c>
      <c r="BQ1130" s="36">
        <v>70.300355617877116</v>
      </c>
      <c r="BR1130" s="36">
        <v>5166.7</v>
      </c>
      <c r="BS1130" s="36">
        <v>5338.9</v>
      </c>
      <c r="BT1130" s="36">
        <v>70.95</v>
      </c>
      <c r="BU1130" s="36">
        <v>5.5861435713737295</v>
      </c>
      <c r="BV1130" s="36">
        <v>67</v>
      </c>
      <c r="BW1130" s="36">
        <v>74.900000000000006</v>
      </c>
      <c r="BX1130" s="36">
        <v>59.891799300000002</v>
      </c>
      <c r="BY1130" s="36">
        <v>0</v>
      </c>
      <c r="BZ1130" s="36">
        <v>59.891799300000002</v>
      </c>
      <c r="CA1130" s="36">
        <v>59.891799300000002</v>
      </c>
      <c r="CB1130" s="36">
        <v>4639.25</v>
      </c>
      <c r="CC1130" s="36">
        <v>607.9902411497485</v>
      </c>
      <c r="CD1130" s="36">
        <v>3961.1</v>
      </c>
      <c r="CE1130" s="36">
        <v>5338.9</v>
      </c>
      <c r="CF1130" s="36"/>
      <c r="CG1130" s="40">
        <v>21.914999999999999</v>
      </c>
      <c r="CH1130" s="40">
        <v>69.748999999999995</v>
      </c>
      <c r="CI1130" s="40"/>
      <c r="CL1130" s="5" t="str">
        <f t="shared" si="2412"/>
        <v>1_1_1</v>
      </c>
      <c r="CM1130" s="95" t="str">
        <f t="shared" si="2413"/>
        <v>1L</v>
      </c>
      <c r="CN1130" s="96">
        <f t="shared" si="2400"/>
        <v>208</v>
      </c>
      <c r="CO1130" s="96" t="str">
        <f t="shared" si="2408"/>
        <v>1_1_1</v>
      </c>
      <c r="CP1130" s="95" t="str">
        <f t="shared" si="2416"/>
        <v>1L</v>
      </c>
      <c r="CQ1130" s="5">
        <f t="shared" si="2409"/>
        <v>85</v>
      </c>
      <c r="CV1130" s="87"/>
      <c r="CW1130" s="87"/>
      <c r="CX1130" s="87"/>
      <c r="CY1130" s="87"/>
      <c r="CZ1130" s="87"/>
    </row>
    <row r="1131" spans="1:104" s="5" customFormat="1">
      <c r="A1131" s="13" t="s">
        <v>511</v>
      </c>
      <c r="B1131" s="13">
        <v>5</v>
      </c>
      <c r="C1131" s="13">
        <v>7</v>
      </c>
      <c r="D1131" s="13" t="s">
        <v>78</v>
      </c>
      <c r="E1131" s="35" t="s">
        <v>484</v>
      </c>
      <c r="F1131" s="13" t="s">
        <v>36</v>
      </c>
      <c r="G1131" s="36">
        <v>1060656356</v>
      </c>
      <c r="H1131" s="13"/>
      <c r="I1131" s="37">
        <v>20</v>
      </c>
      <c r="J1131" s="37" t="s">
        <v>70</v>
      </c>
      <c r="K1131" s="38">
        <v>43538</v>
      </c>
      <c r="L1131" s="39">
        <v>0.64583333333333337</v>
      </c>
      <c r="M1131" s="37" t="s">
        <v>39</v>
      </c>
      <c r="N1131" s="37" t="s">
        <v>190</v>
      </c>
      <c r="O1131" s="37"/>
      <c r="P1131" s="37" t="s">
        <v>190</v>
      </c>
      <c r="Q1131" s="37">
        <v>1</v>
      </c>
      <c r="R1131" s="13" t="s">
        <v>55</v>
      </c>
      <c r="S1131" s="13" t="s">
        <v>63</v>
      </c>
      <c r="T1131" s="13" t="s">
        <v>42</v>
      </c>
      <c r="U1131" s="13" t="s">
        <v>45</v>
      </c>
      <c r="V1131" s="13" t="s">
        <v>42</v>
      </c>
      <c r="W1131" s="13" t="s">
        <v>135</v>
      </c>
      <c r="X1131" s="13" t="s">
        <v>138</v>
      </c>
      <c r="Y1131" s="13" t="s">
        <v>42</v>
      </c>
      <c r="Z1131" s="13" t="s">
        <v>41</v>
      </c>
      <c r="AA1131" s="13"/>
      <c r="AB1131" s="13">
        <v>0</v>
      </c>
      <c r="AC1131" s="72">
        <f t="shared" si="2401"/>
        <v>1</v>
      </c>
      <c r="AD1131" s="13">
        <v>0</v>
      </c>
      <c r="AE1131" s="72">
        <f t="shared" ref="AE1131" si="2492">VALUE(IF(AD1131=-2,0%,IF(AD1131=-1,50%,IF(AD1131=0,100%,IF(AD1131=1,50%,IF(AD1131=2,0%))))))</f>
        <v>1</v>
      </c>
      <c r="AF1131" s="13" t="s">
        <v>42</v>
      </c>
      <c r="AG1131" s="13">
        <v>1</v>
      </c>
      <c r="AH1131" s="13" t="s">
        <v>42</v>
      </c>
      <c r="AI1131" s="13">
        <f t="shared" si="2464"/>
        <v>-2</v>
      </c>
      <c r="AJ1131" s="70">
        <f t="shared" si="2403"/>
        <v>0.33299999999999996</v>
      </c>
      <c r="AK1131" s="59">
        <f t="shared" si="2404"/>
        <v>2</v>
      </c>
      <c r="AL1131" s="70">
        <f t="shared" ref="AL1131" si="2493">VALUE(IF(AK1131=-3,0%,IF(AK1131=-2,33.3%,IF(AK1131=-1,66.6%,IF(AK1131=0,100%,IF(AK1131=1,66.6%,IF(AK1131=2,33.3%,IF(AK1131=3,0%))))))))</f>
        <v>0.33299999999999996</v>
      </c>
      <c r="AM1131" s="13" t="s">
        <v>42</v>
      </c>
      <c r="AN1131" s="13" t="s">
        <v>41</v>
      </c>
      <c r="AO1131" s="13"/>
      <c r="AP1131" s="13">
        <v>101.31965006729475</v>
      </c>
      <c r="AQ1131" s="13">
        <v>117.34261838440112</v>
      </c>
      <c r="AR1131" s="13">
        <v>125.13020833333333</v>
      </c>
      <c r="AS1131" s="13">
        <v>148.05555555555554</v>
      </c>
      <c r="AT1131" s="36">
        <v>83.191769750000006</v>
      </c>
      <c r="AU1131" s="36" t="str">
        <f t="shared" si="2406"/>
        <v>1</v>
      </c>
      <c r="AV1131" s="36">
        <v>6.3793480277909369</v>
      </c>
      <c r="AW1131" s="36">
        <v>78.680889500000006</v>
      </c>
      <c r="AX1131" s="36">
        <v>87.702650000000006</v>
      </c>
      <c r="AY1131" s="36">
        <v>115.82342880000002</v>
      </c>
      <c r="AZ1131" s="36" t="str">
        <f t="shared" si="2407"/>
        <v>2</v>
      </c>
      <c r="BA1131" s="36">
        <v>0</v>
      </c>
      <c r="BB1131" s="36">
        <v>115.82342880000002</v>
      </c>
      <c r="BC1131" s="36">
        <v>115.82342880000002</v>
      </c>
      <c r="BD1131" s="36">
        <v>3100</v>
      </c>
      <c r="BE1131" s="36" t="s">
        <v>50</v>
      </c>
      <c r="BF1131" s="36">
        <v>3100</v>
      </c>
      <c r="BG1131" s="36">
        <v>3100</v>
      </c>
      <c r="BH1131" s="36">
        <v>78.680889500000006</v>
      </c>
      <c r="BI1131" s="36">
        <v>0</v>
      </c>
      <c r="BJ1131" s="36">
        <v>78.680889500000006</v>
      </c>
      <c r="BK1131" s="36">
        <v>78.680889500000006</v>
      </c>
      <c r="BL1131" s="36">
        <v>115.82342880000002</v>
      </c>
      <c r="BM1131" s="36">
        <v>0</v>
      </c>
      <c r="BN1131" s="36">
        <v>115.82342880000002</v>
      </c>
      <c r="BO1131" s="36">
        <v>115.82342880000002</v>
      </c>
      <c r="BP1131" s="36">
        <v>3157.4</v>
      </c>
      <c r="BQ1131" s="36">
        <v>88.923697628922199</v>
      </c>
      <c r="BR1131" s="36">
        <v>3100</v>
      </c>
      <c r="BS1131" s="36">
        <v>3272.2</v>
      </c>
      <c r="BT1131" s="36">
        <v>83.191769750000006</v>
      </c>
      <c r="BU1131" s="36">
        <v>6.3793480277909369</v>
      </c>
      <c r="BV1131" s="36">
        <v>78.680889500000006</v>
      </c>
      <c r="BW1131" s="36">
        <v>87.702650000000006</v>
      </c>
      <c r="BX1131" s="36">
        <v>109.92705000000001</v>
      </c>
      <c r="BY1131" s="36">
        <v>8.3387388678492069</v>
      </c>
      <c r="BZ1131" s="36">
        <v>104.0306712</v>
      </c>
      <c r="CA1131" s="36">
        <v>115.82342880000002</v>
      </c>
      <c r="CB1131" s="36">
        <v>3369.1187499999996</v>
      </c>
      <c r="CC1131" s="36">
        <v>198.57440324724629</v>
      </c>
      <c r="CD1131" s="36">
        <v>3100</v>
      </c>
      <c r="CE1131" s="36">
        <v>3616.7</v>
      </c>
      <c r="CF1131" s="36"/>
      <c r="CG1131" s="40">
        <v>21.245999999999999</v>
      </c>
      <c r="CH1131" s="40">
        <v>72.292000000000002</v>
      </c>
      <c r="CI1131" s="40"/>
      <c r="CL1131" s="5" t="str">
        <f t="shared" si="2412"/>
        <v>0.333_1_2</v>
      </c>
      <c r="CM1131" s="95" t="str">
        <f t="shared" si="2413"/>
        <v>1R</v>
      </c>
      <c r="CN1131" s="96">
        <f t="shared" si="2400"/>
        <v>33</v>
      </c>
      <c r="CO1131" s="96" t="str">
        <f t="shared" si="2408"/>
        <v>0.333_1_2</v>
      </c>
      <c r="CP1131" s="95" t="str">
        <f t="shared" si="2416"/>
        <v>1R</v>
      </c>
      <c r="CQ1131" s="5">
        <f t="shared" si="2409"/>
        <v>42</v>
      </c>
      <c r="CV1131" s="87"/>
      <c r="CW1131" s="87"/>
      <c r="CX1131" s="87"/>
      <c r="CY1131" s="87"/>
      <c r="CZ1131" s="87"/>
    </row>
    <row r="1132" spans="1:104" s="5" customFormat="1">
      <c r="A1132" s="13" t="s">
        <v>511</v>
      </c>
      <c r="B1132" s="13">
        <v>5</v>
      </c>
      <c r="C1132" s="13">
        <v>7</v>
      </c>
      <c r="D1132" s="13" t="s">
        <v>78</v>
      </c>
      <c r="E1132" s="35" t="s">
        <v>484</v>
      </c>
      <c r="F1132" s="13" t="s">
        <v>36</v>
      </c>
      <c r="G1132" s="36">
        <v>1060656356</v>
      </c>
      <c r="H1132" s="13"/>
      <c r="I1132" s="37">
        <v>20</v>
      </c>
      <c r="J1132" s="37" t="s">
        <v>70</v>
      </c>
      <c r="K1132" s="38">
        <v>43538</v>
      </c>
      <c r="L1132" s="39">
        <v>0.65625</v>
      </c>
      <c r="M1132" s="37" t="s">
        <v>39</v>
      </c>
      <c r="N1132" s="37" t="s">
        <v>190</v>
      </c>
      <c r="O1132" s="37"/>
      <c r="P1132" s="37" t="s">
        <v>190</v>
      </c>
      <c r="Q1132" s="37">
        <v>2</v>
      </c>
      <c r="R1132" s="13" t="s">
        <v>55</v>
      </c>
      <c r="S1132" s="13" t="s">
        <v>44</v>
      </c>
      <c r="T1132" s="13" t="s">
        <v>42</v>
      </c>
      <c r="U1132" s="13" t="s">
        <v>45</v>
      </c>
      <c r="V1132" s="13" t="s">
        <v>42</v>
      </c>
      <c r="W1132" s="13" t="s">
        <v>135</v>
      </c>
      <c r="X1132" s="13" t="s">
        <v>138</v>
      </c>
      <c r="Y1132" s="13" t="s">
        <v>42</v>
      </c>
      <c r="Z1132" s="13" t="s">
        <v>41</v>
      </c>
      <c r="AA1132" s="13"/>
      <c r="AB1132" s="13">
        <v>0</v>
      </c>
      <c r="AC1132" s="72">
        <f t="shared" si="2401"/>
        <v>1</v>
      </c>
      <c r="AD1132" s="13">
        <v>1</v>
      </c>
      <c r="AE1132" s="72">
        <f t="shared" ref="AE1132" si="2494">VALUE(IF(AD1132=-2,0%,IF(AD1132=-1,50%,IF(AD1132=0,100%,IF(AD1132=1,50%,IF(AD1132=2,0%))))))</f>
        <v>0.5</v>
      </c>
      <c r="AF1132" s="13" t="s">
        <v>42</v>
      </c>
      <c r="AG1132" s="13">
        <v>1</v>
      </c>
      <c r="AH1132" s="13" t="s">
        <v>42</v>
      </c>
      <c r="AI1132" s="13">
        <f t="shared" si="2464"/>
        <v>-2</v>
      </c>
      <c r="AJ1132" s="70">
        <f t="shared" si="2403"/>
        <v>0.33299999999999996</v>
      </c>
      <c r="AK1132" s="59">
        <f t="shared" si="2404"/>
        <v>2</v>
      </c>
      <c r="AL1132" s="70">
        <f t="shared" ref="AL1132" si="2495">VALUE(IF(AK1132=-3,0%,IF(AK1132=-2,33.3%,IF(AK1132=-1,66.6%,IF(AK1132=0,100%,IF(AK1132=1,66.6%,IF(AK1132=2,33.3%,IF(AK1132=3,0%))))))))</f>
        <v>0.33299999999999996</v>
      </c>
      <c r="AM1132" s="13" t="s">
        <v>42</v>
      </c>
      <c r="AN1132" s="13" t="s">
        <v>41</v>
      </c>
      <c r="AO1132" s="13"/>
      <c r="AP1132" s="13">
        <v>101.31965006729475</v>
      </c>
      <c r="AQ1132" s="13">
        <v>117.34261838440112</v>
      </c>
      <c r="AR1132" s="13">
        <v>125.13020833333333</v>
      </c>
      <c r="AS1132" s="13">
        <v>148.05555555555554</v>
      </c>
      <c r="AT1132" s="36">
        <v>92.210409750000011</v>
      </c>
      <c r="AU1132" s="36" t="str">
        <f t="shared" si="2406"/>
        <v>1</v>
      </c>
      <c r="AV1132" s="36">
        <v>6.3749349743695598</v>
      </c>
      <c r="AW1132" s="36">
        <v>87.702650000000006</v>
      </c>
      <c r="AX1132" s="36">
        <v>96.718169500000016</v>
      </c>
      <c r="AY1132" s="36">
        <v>109.92705000000001</v>
      </c>
      <c r="AZ1132" s="36" t="str">
        <f t="shared" si="2407"/>
        <v>2</v>
      </c>
      <c r="BA1132" s="36">
        <v>8.3387388678492069</v>
      </c>
      <c r="BB1132" s="36">
        <v>104.0306712</v>
      </c>
      <c r="BC1132" s="36">
        <v>115.82342880000002</v>
      </c>
      <c r="BD1132" s="36">
        <v>3444.5</v>
      </c>
      <c r="BE1132" s="36" t="s">
        <v>50</v>
      </c>
      <c r="BF1132" s="36">
        <v>3444.5</v>
      </c>
      <c r="BG1132" s="36">
        <v>3444.5</v>
      </c>
      <c r="BH1132" s="36">
        <v>96.718169500000016</v>
      </c>
      <c r="BI1132" s="36">
        <v>0</v>
      </c>
      <c r="BJ1132" s="36">
        <v>96.718169500000016</v>
      </c>
      <c r="BK1132" s="36">
        <v>96.718169500000016</v>
      </c>
      <c r="BL1132" s="36">
        <v>121.79664250000002</v>
      </c>
      <c r="BM1132" s="36">
        <v>8.4473998254927682</v>
      </c>
      <c r="BN1132" s="36">
        <v>115.82342880000002</v>
      </c>
      <c r="BO1132" s="36">
        <v>127.76985620000001</v>
      </c>
      <c r="BP1132" s="36">
        <v>3300.9166666666665</v>
      </c>
      <c r="BQ1132" s="36">
        <v>70.341180446923673</v>
      </c>
      <c r="BR1132" s="36">
        <v>3272.2</v>
      </c>
      <c r="BS1132" s="36">
        <v>3444.5</v>
      </c>
      <c r="BT1132" s="36">
        <v>87.699529500000011</v>
      </c>
      <c r="BU1132" s="36">
        <v>12.754283002160442</v>
      </c>
      <c r="BV1132" s="36">
        <v>78.680889500000006</v>
      </c>
      <c r="BW1132" s="36">
        <v>96.718169500000016</v>
      </c>
      <c r="BX1132" s="36">
        <v>115.82342880000002</v>
      </c>
      <c r="BY1132" s="36">
        <v>0</v>
      </c>
      <c r="BZ1132" s="36">
        <v>115.82342880000002</v>
      </c>
      <c r="CA1132" s="36">
        <v>115.82342880000002</v>
      </c>
      <c r="CB1132" s="36">
        <v>3186.1062499999994</v>
      </c>
      <c r="CC1132" s="36">
        <v>108.92465572587312</v>
      </c>
      <c r="CD1132" s="36">
        <v>3100</v>
      </c>
      <c r="CE1132" s="36">
        <v>3444.5</v>
      </c>
      <c r="CF1132" s="36"/>
      <c r="CG1132" s="40">
        <v>21.652000000000001</v>
      </c>
      <c r="CH1132" s="40">
        <v>72.02</v>
      </c>
      <c r="CI1132" s="40"/>
      <c r="CL1132" s="5" t="str">
        <f t="shared" si="2412"/>
        <v>0.333_1_2</v>
      </c>
      <c r="CM1132" s="95" t="str">
        <f t="shared" si="2413"/>
        <v>1R</v>
      </c>
      <c r="CN1132" s="96">
        <f t="shared" si="2400"/>
        <v>33</v>
      </c>
      <c r="CO1132" s="96" t="str">
        <f t="shared" si="2408"/>
        <v>0.333_0.5_2</v>
      </c>
      <c r="CP1132" s="95" t="str">
        <f t="shared" si="2416"/>
        <v>1Q</v>
      </c>
      <c r="CQ1132" s="5">
        <f t="shared" si="2409"/>
        <v>31</v>
      </c>
      <c r="CV1132" s="87"/>
      <c r="CW1132" s="87"/>
      <c r="CX1132" s="87"/>
      <c r="CY1132" s="87"/>
      <c r="CZ1132" s="87"/>
    </row>
    <row r="1133" spans="1:104" s="5" customFormat="1">
      <c r="A1133" s="13" t="s">
        <v>511</v>
      </c>
      <c r="B1133" s="13">
        <v>5</v>
      </c>
      <c r="C1133" s="13">
        <v>7</v>
      </c>
      <c r="D1133" s="13" t="s">
        <v>78</v>
      </c>
      <c r="E1133" s="35" t="s">
        <v>484</v>
      </c>
      <c r="F1133" s="13" t="s">
        <v>36</v>
      </c>
      <c r="G1133" s="36">
        <v>1060656356</v>
      </c>
      <c r="H1133" s="13"/>
      <c r="I1133" s="37">
        <v>20</v>
      </c>
      <c r="J1133" s="37" t="s">
        <v>70</v>
      </c>
      <c r="K1133" s="38">
        <v>43538</v>
      </c>
      <c r="L1133" s="39">
        <v>0.66666666666666663</v>
      </c>
      <c r="M1133" s="37" t="s">
        <v>39</v>
      </c>
      <c r="N1133" s="37" t="s">
        <v>190</v>
      </c>
      <c r="O1133" s="37"/>
      <c r="P1133" s="37" t="s">
        <v>190</v>
      </c>
      <c r="Q1133" s="37">
        <v>3</v>
      </c>
      <c r="R1133" s="13" t="s">
        <v>55</v>
      </c>
      <c r="S1133" s="13" t="s">
        <v>44</v>
      </c>
      <c r="T1133" s="13" t="s">
        <v>42</v>
      </c>
      <c r="U1133" s="13" t="s">
        <v>45</v>
      </c>
      <c r="V1133" s="13" t="s">
        <v>42</v>
      </c>
      <c r="W1133" s="13" t="s">
        <v>72</v>
      </c>
      <c r="X1133" s="13" t="s">
        <v>106</v>
      </c>
      <c r="Y1133" s="13" t="s">
        <v>42</v>
      </c>
      <c r="Z1133" s="13" t="s">
        <v>41</v>
      </c>
      <c r="AA1133" s="13"/>
      <c r="AB1133" s="13">
        <v>0</v>
      </c>
      <c r="AC1133" s="72">
        <f t="shared" si="2401"/>
        <v>1</v>
      </c>
      <c r="AD1133" s="13">
        <v>1</v>
      </c>
      <c r="AE1133" s="72">
        <f t="shared" ref="AE1133" si="2496">VALUE(IF(AD1133=-2,0%,IF(AD1133=-1,50%,IF(AD1133=0,100%,IF(AD1133=1,50%,IF(AD1133=2,0%))))))</f>
        <v>0.5</v>
      </c>
      <c r="AF1133" s="13" t="s">
        <v>42</v>
      </c>
      <c r="AG1133" s="13">
        <v>1</v>
      </c>
      <c r="AH1133" s="13" t="s">
        <v>42</v>
      </c>
      <c r="AI1133" s="13">
        <f t="shared" si="2464"/>
        <v>-1</v>
      </c>
      <c r="AJ1133" s="70">
        <f t="shared" si="2403"/>
        <v>0.66599999999999993</v>
      </c>
      <c r="AK1133" s="59">
        <f t="shared" si="2404"/>
        <v>1</v>
      </c>
      <c r="AL1133" s="70">
        <f t="shared" ref="AL1133" si="2497">VALUE(IF(AK1133=-3,0%,IF(AK1133=-2,33.3%,IF(AK1133=-1,66.6%,IF(AK1133=0,100%,IF(AK1133=1,66.6%,IF(AK1133=2,33.3%,IF(AK1133=3,0%))))))))</f>
        <v>0.66599999999999993</v>
      </c>
      <c r="AM1133" s="13" t="s">
        <v>42</v>
      </c>
      <c r="AN1133" s="13" t="s">
        <v>41</v>
      </c>
      <c r="AO1133" s="13"/>
      <c r="AP1133" s="13">
        <v>101.31965006729475</v>
      </c>
      <c r="AQ1133" s="13">
        <v>117.34261838440112</v>
      </c>
      <c r="AR1133" s="13">
        <v>125.13020833333333</v>
      </c>
      <c r="AS1133" s="13">
        <v>148.05555555555554</v>
      </c>
      <c r="AT1133" s="36">
        <v>141.58846550000004</v>
      </c>
      <c r="AU1133" s="36" t="str">
        <f t="shared" si="2406"/>
        <v>2</v>
      </c>
      <c r="AV1133" s="36">
        <v>0</v>
      </c>
      <c r="AW1133" s="36">
        <v>141.58846550000004</v>
      </c>
      <c r="AX1133" s="36">
        <v>141.58846550000004</v>
      </c>
      <c r="AY1133" s="36">
        <v>139.71878000000001</v>
      </c>
      <c r="AZ1133" s="36" t="str">
        <f t="shared" si="2407"/>
        <v>2</v>
      </c>
      <c r="BA1133" s="36">
        <v>0</v>
      </c>
      <c r="BB1133" s="36">
        <v>139.71878000000001</v>
      </c>
      <c r="BC1133" s="36">
        <v>139.71878000000001</v>
      </c>
      <c r="BD1133" s="36">
        <v>4391.7</v>
      </c>
      <c r="BE1133" s="36" t="s">
        <v>50</v>
      </c>
      <c r="BF1133" s="36">
        <v>4133.3999999999996</v>
      </c>
      <c r="BG1133" s="36">
        <v>4650</v>
      </c>
      <c r="BH1133" s="36">
        <v>128.15947550000001</v>
      </c>
      <c r="BI1133" s="36">
        <v>18.991459786972765</v>
      </c>
      <c r="BJ1133" s="36">
        <v>114.7304855</v>
      </c>
      <c r="BK1133" s="36">
        <v>141.58846550000004</v>
      </c>
      <c r="BL1133" s="36">
        <v>133.74431810000002</v>
      </c>
      <c r="BM1133" s="36">
        <v>8.4491650468613315</v>
      </c>
      <c r="BN1133" s="36">
        <v>127.76985620000001</v>
      </c>
      <c r="BO1133" s="36">
        <v>139.71878000000001</v>
      </c>
      <c r="BP1133" s="36">
        <v>4162.0999999999995</v>
      </c>
      <c r="BQ1133" s="36">
        <v>70.3003556178775</v>
      </c>
      <c r="BR1133" s="36">
        <v>4133.3999999999996</v>
      </c>
      <c r="BS1133" s="36">
        <v>4305.6000000000004</v>
      </c>
      <c r="BT1133" s="36">
        <v>119.15331750000003</v>
      </c>
      <c r="BU1133" s="36">
        <v>31.728090575447631</v>
      </c>
      <c r="BV1133" s="36">
        <v>96.718169500000016</v>
      </c>
      <c r="BW1133" s="36">
        <v>141.58846550000004</v>
      </c>
      <c r="BX1133" s="36">
        <v>127.77110440000001</v>
      </c>
      <c r="BY1133" s="36">
        <v>16.896564872354102</v>
      </c>
      <c r="BZ1133" s="36">
        <v>115.82342880000002</v>
      </c>
      <c r="CA1133" s="36">
        <v>139.71878000000001</v>
      </c>
      <c r="CB1133" s="36">
        <v>3864.2875000000004</v>
      </c>
      <c r="CC1133" s="36">
        <v>332.58289367715025</v>
      </c>
      <c r="CD1133" s="36">
        <v>3444.5</v>
      </c>
      <c r="CE1133" s="36">
        <v>4305.6000000000004</v>
      </c>
      <c r="CF1133" s="36"/>
      <c r="CG1133" s="40">
        <v>21.867000000000001</v>
      </c>
      <c r="CH1133" s="40">
        <v>71.415999999999997</v>
      </c>
      <c r="CI1133" s="40"/>
      <c r="CL1133" s="5" t="str">
        <f t="shared" si="2412"/>
        <v>0.666_1_2</v>
      </c>
      <c r="CM1133" s="95" t="str">
        <f t="shared" si="2413"/>
        <v>1U</v>
      </c>
      <c r="CN1133" s="96">
        <f t="shared" si="2400"/>
        <v>63</v>
      </c>
      <c r="CO1133" s="96" t="str">
        <f t="shared" si="2408"/>
        <v>0.666_0.5_2</v>
      </c>
      <c r="CP1133" s="95" t="str">
        <f t="shared" si="2416"/>
        <v>1T</v>
      </c>
      <c r="CQ1133" s="5">
        <f t="shared" si="2409"/>
        <v>57</v>
      </c>
      <c r="CV1133" s="87"/>
      <c r="CW1133" s="87"/>
      <c r="CX1133" s="87"/>
      <c r="CY1133" s="87"/>
      <c r="CZ1133" s="87"/>
    </row>
    <row r="1134" spans="1:104" s="5" customFormat="1">
      <c r="A1134" s="13" t="s">
        <v>511</v>
      </c>
      <c r="B1134" s="13">
        <v>5</v>
      </c>
      <c r="C1134" s="13">
        <v>7</v>
      </c>
      <c r="D1134" s="13" t="s">
        <v>78</v>
      </c>
      <c r="E1134" s="35" t="s">
        <v>484</v>
      </c>
      <c r="F1134" s="13" t="s">
        <v>36</v>
      </c>
      <c r="G1134" s="36">
        <v>1060656356</v>
      </c>
      <c r="H1134" s="13"/>
      <c r="I1134" s="37">
        <v>20</v>
      </c>
      <c r="J1134" s="37" t="s">
        <v>70</v>
      </c>
      <c r="K1134" s="38">
        <v>43538</v>
      </c>
      <c r="L1134" s="39">
        <v>0.67847222222222225</v>
      </c>
      <c r="M1134" s="37" t="s">
        <v>39</v>
      </c>
      <c r="N1134" s="37" t="s">
        <v>190</v>
      </c>
      <c r="O1134" s="37"/>
      <c r="P1134" s="37" t="s">
        <v>190</v>
      </c>
      <c r="Q1134" s="37">
        <v>4</v>
      </c>
      <c r="R1134" s="13" t="s">
        <v>43</v>
      </c>
      <c r="S1134" s="13" t="s">
        <v>44</v>
      </c>
      <c r="T1134" s="13" t="s">
        <v>42</v>
      </c>
      <c r="U1134" s="13" t="s">
        <v>45</v>
      </c>
      <c r="V1134" s="13" t="s">
        <v>42</v>
      </c>
      <c r="W1134" s="13" t="s">
        <v>72</v>
      </c>
      <c r="X1134" s="13" t="s">
        <v>106</v>
      </c>
      <c r="Y1134" s="13" t="s">
        <v>42</v>
      </c>
      <c r="Z1134" s="13" t="s">
        <v>41</v>
      </c>
      <c r="AA1134" s="13"/>
      <c r="AB1134" s="13">
        <v>-1</v>
      </c>
      <c r="AC1134" s="72">
        <f t="shared" si="2401"/>
        <v>0.5</v>
      </c>
      <c r="AD1134" s="13">
        <v>1</v>
      </c>
      <c r="AE1134" s="72">
        <f t="shared" ref="AE1134" si="2498">VALUE(IF(AD1134=-2,0%,IF(AD1134=-1,50%,IF(AD1134=0,100%,IF(AD1134=1,50%,IF(AD1134=2,0%))))))</f>
        <v>0.5</v>
      </c>
      <c r="AF1134" s="13" t="s">
        <v>42</v>
      </c>
      <c r="AG1134" s="13">
        <v>1</v>
      </c>
      <c r="AH1134" s="13" t="s">
        <v>42</v>
      </c>
      <c r="AI1134" s="13">
        <f t="shared" si="2464"/>
        <v>-1</v>
      </c>
      <c r="AJ1134" s="70">
        <f t="shared" si="2403"/>
        <v>0.66599999999999993</v>
      </c>
      <c r="AK1134" s="59">
        <f t="shared" si="2404"/>
        <v>1</v>
      </c>
      <c r="AL1134" s="70">
        <f t="shared" ref="AL1134" si="2499">VALUE(IF(AK1134=-3,0%,IF(AK1134=-2,33.3%,IF(AK1134=-1,66.6%,IF(AK1134=0,100%,IF(AK1134=1,66.6%,IF(AK1134=2,33.3%,IF(AK1134=3,0%))))))))</f>
        <v>0.66599999999999993</v>
      </c>
      <c r="AM1134" s="13" t="s">
        <v>42</v>
      </c>
      <c r="AN1134" s="13" t="s">
        <v>41</v>
      </c>
      <c r="AO1134" s="13"/>
      <c r="AP1134" s="13">
        <v>101.31965006729475</v>
      </c>
      <c r="AQ1134" s="13">
        <v>117.34261838440112</v>
      </c>
      <c r="AR1134" s="13">
        <v>125.13020833333333</v>
      </c>
      <c r="AS1134" s="13">
        <v>148.05555555555554</v>
      </c>
      <c r="AT1134" s="36">
        <v>177.40386275</v>
      </c>
      <c r="AU1134" s="36" t="str">
        <f t="shared" si="2406"/>
        <v>2</v>
      </c>
      <c r="AV1134" s="36">
        <v>12.586023761596602</v>
      </c>
      <c r="AW1134" s="36">
        <v>168.50420000000003</v>
      </c>
      <c r="AX1134" s="36">
        <v>186.30352549999998</v>
      </c>
      <c r="AY1134" s="36">
        <v>169.60232329999999</v>
      </c>
      <c r="AZ1134" s="36" t="str">
        <f t="shared" si="2407"/>
        <v>2</v>
      </c>
      <c r="BA1134" s="36">
        <v>8.4544607109669911</v>
      </c>
      <c r="BB1134" s="36">
        <v>163.6241168</v>
      </c>
      <c r="BC1134" s="36">
        <v>175.58052979999999</v>
      </c>
      <c r="BD1134" s="36">
        <v>4176.4250000000002</v>
      </c>
      <c r="BE1134" s="36" t="s">
        <v>50</v>
      </c>
      <c r="BF1134" s="36">
        <v>3961.1</v>
      </c>
      <c r="BG1134" s="36">
        <v>4305.6000000000004</v>
      </c>
      <c r="BH1134" s="36">
        <v>159.53540900000002</v>
      </c>
      <c r="BI1134" s="36">
        <v>12.683785870289768</v>
      </c>
      <c r="BJ1134" s="36">
        <v>150.56661800000001</v>
      </c>
      <c r="BK1134" s="36">
        <v>168.50420000000003</v>
      </c>
      <c r="BL1134" s="36">
        <v>157.64715849999999</v>
      </c>
      <c r="BM1134" s="36">
        <v>8.4526954895984279</v>
      </c>
      <c r="BN1134" s="36">
        <v>151.67020020000001</v>
      </c>
      <c r="BO1134" s="36">
        <v>163.6241168</v>
      </c>
      <c r="BP1134" s="36">
        <v>4305.5999999999995</v>
      </c>
      <c r="BQ1134" s="36">
        <v>154.02036229018577</v>
      </c>
      <c r="BR1134" s="36">
        <v>4133.3999999999996</v>
      </c>
      <c r="BS1134" s="36">
        <v>4477.8</v>
      </c>
      <c r="BT1134" s="36">
        <v>155.04633275000003</v>
      </c>
      <c r="BU1134" s="36">
        <v>19.032298385566698</v>
      </c>
      <c r="BV1134" s="36">
        <v>141.58846550000004</v>
      </c>
      <c r="BW1134" s="36">
        <v>168.50420000000003</v>
      </c>
      <c r="BX1134" s="36">
        <v>151.6714484</v>
      </c>
      <c r="BY1134" s="36">
        <v>16.903625757828312</v>
      </c>
      <c r="BZ1134" s="36">
        <v>139.71878000000001</v>
      </c>
      <c r="CA1134" s="36">
        <v>163.6241168</v>
      </c>
      <c r="CB1134" s="36">
        <v>4423.9937500000005</v>
      </c>
      <c r="CC1134" s="36">
        <v>224.25785298401493</v>
      </c>
      <c r="CD1134" s="36">
        <v>4133.3999999999996</v>
      </c>
      <c r="CE1134" s="36">
        <v>4822.3</v>
      </c>
      <c r="CF1134" s="36"/>
      <c r="CG1134" s="40">
        <v>21.914999999999999</v>
      </c>
      <c r="CH1134" s="40">
        <v>69.954999999999998</v>
      </c>
      <c r="CI1134" s="40"/>
      <c r="CL1134" s="5" t="str">
        <f t="shared" si="2412"/>
        <v>0.666_0.5_2</v>
      </c>
      <c r="CM1134" s="95" t="str">
        <f t="shared" si="2413"/>
        <v>1T</v>
      </c>
      <c r="CN1134" s="96">
        <f t="shared" si="2400"/>
        <v>60</v>
      </c>
      <c r="CO1134" s="96" t="str">
        <f t="shared" si="2408"/>
        <v>0.666_0.5_2</v>
      </c>
      <c r="CP1134" s="95" t="str">
        <f t="shared" si="2416"/>
        <v>1T</v>
      </c>
      <c r="CQ1134" s="5">
        <f t="shared" si="2409"/>
        <v>57</v>
      </c>
      <c r="CV1134" s="87"/>
      <c r="CW1134" s="87"/>
      <c r="CX1134" s="87"/>
      <c r="CY1134" s="87"/>
      <c r="CZ1134" s="87"/>
    </row>
    <row r="1135" spans="1:104" s="5" customFormat="1">
      <c r="A1135" s="13" t="s">
        <v>511</v>
      </c>
      <c r="B1135" s="13">
        <v>5</v>
      </c>
      <c r="C1135" s="13">
        <v>7</v>
      </c>
      <c r="D1135" s="13" t="s">
        <v>78</v>
      </c>
      <c r="E1135" s="35" t="s">
        <v>484</v>
      </c>
      <c r="F1135" s="13" t="s">
        <v>36</v>
      </c>
      <c r="G1135" s="36">
        <v>1060656356</v>
      </c>
      <c r="H1135" s="13"/>
      <c r="I1135" s="37">
        <v>20</v>
      </c>
      <c r="J1135" s="37" t="s">
        <v>70</v>
      </c>
      <c r="K1135" s="38">
        <v>43538</v>
      </c>
      <c r="L1135" s="39">
        <v>0.69305555555555554</v>
      </c>
      <c r="M1135" s="37" t="s">
        <v>39</v>
      </c>
      <c r="N1135" s="37" t="s">
        <v>190</v>
      </c>
      <c r="O1135" s="37"/>
      <c r="P1135" s="37" t="s">
        <v>190</v>
      </c>
      <c r="Q1135" s="37">
        <v>5</v>
      </c>
      <c r="R1135" s="13" t="s">
        <v>43</v>
      </c>
      <c r="S1135" s="13" t="s">
        <v>44</v>
      </c>
      <c r="T1135" s="13" t="s">
        <v>42</v>
      </c>
      <c r="U1135" s="13" t="s">
        <v>45</v>
      </c>
      <c r="V1135" s="13" t="s">
        <v>42</v>
      </c>
      <c r="W1135" s="13" t="s">
        <v>135</v>
      </c>
      <c r="X1135" s="13" t="s">
        <v>106</v>
      </c>
      <c r="Y1135" s="13" t="s">
        <v>42</v>
      </c>
      <c r="Z1135" s="13" t="s">
        <v>41</v>
      </c>
      <c r="AA1135" s="13"/>
      <c r="AB1135" s="13">
        <v>-1</v>
      </c>
      <c r="AC1135" s="72">
        <f t="shared" si="2401"/>
        <v>0.5</v>
      </c>
      <c r="AD1135" s="13">
        <v>1</v>
      </c>
      <c r="AE1135" s="72">
        <f t="shared" ref="AE1135" si="2500">VALUE(IF(AD1135=-2,0%,IF(AD1135=-1,50%,IF(AD1135=0,100%,IF(AD1135=1,50%,IF(AD1135=2,0%))))))</f>
        <v>0.5</v>
      </c>
      <c r="AF1135" s="13" t="s">
        <v>42</v>
      </c>
      <c r="AG1135" s="13">
        <v>1</v>
      </c>
      <c r="AH1135" s="13" t="s">
        <v>42</v>
      </c>
      <c r="AI1135" s="13">
        <f t="shared" si="2464"/>
        <v>-2</v>
      </c>
      <c r="AJ1135" s="70">
        <f t="shared" si="2403"/>
        <v>0.33299999999999996</v>
      </c>
      <c r="AK1135" s="59">
        <f t="shared" si="2404"/>
        <v>1</v>
      </c>
      <c r="AL1135" s="70">
        <f t="shared" ref="AL1135" si="2501">VALUE(IF(AK1135=-3,0%,IF(AK1135=-2,33.3%,IF(AK1135=-1,66.6%,IF(AK1135=0,100%,IF(AK1135=1,66.6%,IF(AK1135=2,33.3%,IF(AK1135=3,0%))))))))</f>
        <v>0.66599999999999993</v>
      </c>
      <c r="AM1135" s="13" t="s">
        <v>42</v>
      </c>
      <c r="AN1135" s="13" t="s">
        <v>41</v>
      </c>
      <c r="AO1135" s="13"/>
      <c r="AP1135" s="13">
        <v>101.31965006729475</v>
      </c>
      <c r="AQ1135" s="13">
        <v>117.34261838440112</v>
      </c>
      <c r="AR1135" s="13">
        <v>125.13020833333333</v>
      </c>
      <c r="AS1135" s="13">
        <v>148.05555555555554</v>
      </c>
      <c r="AT1135" s="36">
        <v>217.59003375</v>
      </c>
      <c r="AU1135" s="36" t="str">
        <f t="shared" si="2406"/>
        <v>2</v>
      </c>
      <c r="AV1135" s="36">
        <v>6.3132639493416054</v>
      </c>
      <c r="AW1135" s="36">
        <v>213.12588199999999</v>
      </c>
      <c r="AX1135" s="36">
        <v>222.05418550000002</v>
      </c>
      <c r="AY1135" s="36">
        <v>217.2964733</v>
      </c>
      <c r="AZ1135" s="36" t="str">
        <f t="shared" si="2407"/>
        <v>2</v>
      </c>
      <c r="BA1135" s="36">
        <v>8.4614992518669379</v>
      </c>
      <c r="BB1135" s="36">
        <v>211.31328979999998</v>
      </c>
      <c r="BC1135" s="36">
        <v>223.2796568</v>
      </c>
      <c r="BD1135" s="36">
        <v>5209.75</v>
      </c>
      <c r="BE1135" s="36" t="s">
        <v>50</v>
      </c>
      <c r="BF1135" s="36">
        <v>5166.7</v>
      </c>
      <c r="BG1135" s="36">
        <v>5338.9</v>
      </c>
      <c r="BH1135" s="36">
        <v>217.59003375</v>
      </c>
      <c r="BI1135" s="36">
        <v>6.3132639493416054</v>
      </c>
      <c r="BJ1135" s="36">
        <v>213.12588199999999</v>
      </c>
      <c r="BK1135" s="36">
        <v>222.05418550000002</v>
      </c>
      <c r="BL1135" s="36">
        <v>211.31328979999998</v>
      </c>
      <c r="BM1135" s="36">
        <v>0</v>
      </c>
      <c r="BN1135" s="36">
        <v>211.31328979999998</v>
      </c>
      <c r="BO1135" s="36">
        <v>211.31328979999998</v>
      </c>
      <c r="BP1135" s="36">
        <v>5310.2</v>
      </c>
      <c r="BQ1135" s="36">
        <v>70.300355617877116</v>
      </c>
      <c r="BR1135" s="36">
        <v>5166.7</v>
      </c>
      <c r="BS1135" s="36">
        <v>5338.9</v>
      </c>
      <c r="BT1135" s="36">
        <v>208.65860975000001</v>
      </c>
      <c r="BU1135" s="36">
        <v>6.3176770027629425</v>
      </c>
      <c r="BV1135" s="36">
        <v>204.19133750000003</v>
      </c>
      <c r="BW1135" s="36">
        <v>213.12588199999999</v>
      </c>
      <c r="BX1135" s="36">
        <v>199.35066739999999</v>
      </c>
      <c r="BY1135" s="36">
        <v>16.917702839628166</v>
      </c>
      <c r="BZ1135" s="36">
        <v>187.38804500000001</v>
      </c>
      <c r="CA1135" s="36">
        <v>211.31328979999998</v>
      </c>
      <c r="CB1135" s="36">
        <v>4639.25</v>
      </c>
      <c r="CC1135" s="36">
        <v>607.9902411497485</v>
      </c>
      <c r="CD1135" s="36">
        <v>3961.1</v>
      </c>
      <c r="CE1135" s="36">
        <v>5338.9</v>
      </c>
      <c r="CF1135" s="36"/>
      <c r="CG1135" s="40">
        <v>21.914999999999999</v>
      </c>
      <c r="CH1135" s="40">
        <v>69.748999999999995</v>
      </c>
      <c r="CI1135" s="40"/>
      <c r="CL1135" s="5" t="str">
        <f t="shared" si="2412"/>
        <v>0.333_0.5_2</v>
      </c>
      <c r="CM1135" s="95" t="str">
        <f t="shared" si="2413"/>
        <v>1Q</v>
      </c>
      <c r="CN1135" s="96">
        <f t="shared" si="2400"/>
        <v>32</v>
      </c>
      <c r="CO1135" s="96" t="str">
        <f t="shared" si="2408"/>
        <v>0.666_0.5_2</v>
      </c>
      <c r="CP1135" s="95" t="str">
        <f t="shared" si="2416"/>
        <v>1T</v>
      </c>
      <c r="CQ1135" s="5">
        <f t="shared" si="2409"/>
        <v>57</v>
      </c>
      <c r="CV1135" s="87"/>
      <c r="CW1135" s="87"/>
      <c r="CX1135" s="87"/>
      <c r="CY1135" s="87"/>
      <c r="CZ1135" s="87"/>
    </row>
    <row r="1136" spans="1:104" s="5" customFormat="1">
      <c r="A1136" s="13" t="s">
        <v>511</v>
      </c>
      <c r="B1136" s="13">
        <v>5</v>
      </c>
      <c r="C1136" s="13">
        <v>8</v>
      </c>
      <c r="D1136" s="13" t="s">
        <v>85</v>
      </c>
      <c r="E1136" s="35" t="s">
        <v>485</v>
      </c>
      <c r="F1136" s="13" t="s">
        <v>36</v>
      </c>
      <c r="G1136" s="36">
        <v>1053847330</v>
      </c>
      <c r="H1136" s="13"/>
      <c r="I1136" s="37">
        <v>23</v>
      </c>
      <c r="J1136" s="37" t="s">
        <v>38</v>
      </c>
      <c r="K1136" s="38">
        <v>43538</v>
      </c>
      <c r="L1136" s="39">
        <v>0.64583333333333337</v>
      </c>
      <c r="M1136" s="37" t="s">
        <v>39</v>
      </c>
      <c r="N1136" s="37" t="s">
        <v>190</v>
      </c>
      <c r="O1136" s="37" t="s">
        <v>190</v>
      </c>
      <c r="P1136" s="37" t="s">
        <v>190</v>
      </c>
      <c r="Q1136" s="37">
        <v>1</v>
      </c>
      <c r="R1136" s="13" t="s">
        <v>55</v>
      </c>
      <c r="S1136" s="13" t="s">
        <v>44</v>
      </c>
      <c r="T1136" s="13" t="s">
        <v>42</v>
      </c>
      <c r="U1136" s="13" t="s">
        <v>52</v>
      </c>
      <c r="V1136" s="13" t="s">
        <v>42</v>
      </c>
      <c r="W1136" s="13" t="s">
        <v>72</v>
      </c>
      <c r="X1136" s="13" t="s">
        <v>106</v>
      </c>
      <c r="Y1136" s="13" t="s">
        <v>41</v>
      </c>
      <c r="Z1136" s="13" t="s">
        <v>41</v>
      </c>
      <c r="AA1136" s="13"/>
      <c r="AB1136" s="13">
        <v>0</v>
      </c>
      <c r="AC1136" s="72">
        <f t="shared" si="2401"/>
        <v>1</v>
      </c>
      <c r="AD1136" s="13">
        <v>1</v>
      </c>
      <c r="AE1136" s="72">
        <f t="shared" ref="AE1136" si="2502">VALUE(IF(AD1136=-2,0%,IF(AD1136=-1,50%,IF(AD1136=0,100%,IF(AD1136=1,50%,IF(AD1136=2,0%))))))</f>
        <v>0.5</v>
      </c>
      <c r="AF1136" s="13" t="s">
        <v>42</v>
      </c>
      <c r="AG1136" s="13">
        <v>0</v>
      </c>
      <c r="AH1136" s="13" t="s">
        <v>42</v>
      </c>
      <c r="AI1136" s="13">
        <f t="shared" si="2464"/>
        <v>-1</v>
      </c>
      <c r="AJ1136" s="70">
        <f t="shared" si="2403"/>
        <v>0.66599999999999993</v>
      </c>
      <c r="AK1136" s="59">
        <f t="shared" si="2404"/>
        <v>1</v>
      </c>
      <c r="AL1136" s="70">
        <f t="shared" ref="AL1136" si="2503">VALUE(IF(AK1136=-3,0%,IF(AK1136=-2,33.3%,IF(AK1136=-1,66.6%,IF(AK1136=0,100%,IF(AK1136=1,66.6%,IF(AK1136=2,33.3%,IF(AK1136=3,0%))))))))</f>
        <v>0.66599999999999993</v>
      </c>
      <c r="AM1136" s="13" t="s">
        <v>41</v>
      </c>
      <c r="AN1136" s="13" t="s">
        <v>41</v>
      </c>
      <c r="AO1136" s="13"/>
      <c r="AP1136" s="13">
        <v>101.31965006729475</v>
      </c>
      <c r="AQ1136" s="13">
        <v>117.34261838440112</v>
      </c>
      <c r="AR1136" s="13">
        <v>125.13020833333333</v>
      </c>
      <c r="AS1136" s="13">
        <v>148.05555555555554</v>
      </c>
      <c r="AT1136" s="36">
        <v>47.841349999999991</v>
      </c>
      <c r="AU1136" s="36" t="str">
        <f t="shared" si="2406"/>
        <v>1</v>
      </c>
      <c r="AV1136" s="36">
        <v>0</v>
      </c>
      <c r="AW1136" s="36">
        <v>47.841349999999991</v>
      </c>
      <c r="AX1136" s="36">
        <v>47.841349999999991</v>
      </c>
      <c r="AY1136" s="36">
        <v>54.179574680000002</v>
      </c>
      <c r="AZ1136" s="36" t="str">
        <f t="shared" si="2407"/>
        <v>1</v>
      </c>
      <c r="BA1136" s="36">
        <v>0</v>
      </c>
      <c r="BB1136" s="36">
        <v>54.179574680000002</v>
      </c>
      <c r="BC1136" s="36">
        <v>54.179574680000002</v>
      </c>
      <c r="BD1136" s="36">
        <v>3100</v>
      </c>
      <c r="BE1136" s="36" t="s">
        <v>50</v>
      </c>
      <c r="BF1136" s="36">
        <v>3100</v>
      </c>
      <c r="BG1136" s="36">
        <v>3100</v>
      </c>
      <c r="BH1136" s="36">
        <v>47.841349999999991</v>
      </c>
      <c r="BI1136" s="36">
        <v>0</v>
      </c>
      <c r="BJ1136" s="36">
        <v>47.841349999999991</v>
      </c>
      <c r="BK1136" s="36">
        <v>47.841349999999991</v>
      </c>
      <c r="BL1136" s="36">
        <v>54.179574680000002</v>
      </c>
      <c r="BM1136" s="36">
        <v>0</v>
      </c>
      <c r="BN1136" s="36">
        <v>54.179574680000002</v>
      </c>
      <c r="BO1136" s="36">
        <v>54.179574680000002</v>
      </c>
      <c r="BP1136" s="36">
        <v>3157.4</v>
      </c>
      <c r="BQ1136" s="36">
        <v>88.923697628922199</v>
      </c>
      <c r="BR1136" s="36">
        <v>3100</v>
      </c>
      <c r="BS1136" s="36">
        <v>3272.2</v>
      </c>
      <c r="BT1136" s="36">
        <v>43.543374749999998</v>
      </c>
      <c r="BU1136" s="36">
        <v>6.0782548892938841</v>
      </c>
      <c r="BV1136" s="36">
        <v>39.245399500000005</v>
      </c>
      <c r="BW1136" s="36">
        <v>47.841349999999991</v>
      </c>
      <c r="BX1136" s="36">
        <v>54.179574680000002</v>
      </c>
      <c r="BY1136" s="36">
        <v>0</v>
      </c>
      <c r="BZ1136" s="36">
        <v>54.179574680000002</v>
      </c>
      <c r="CA1136" s="36">
        <v>54.179574680000002</v>
      </c>
      <c r="CB1136" s="36">
        <v>3369.1187499999996</v>
      </c>
      <c r="CC1136" s="36">
        <v>198.57440324724629</v>
      </c>
      <c r="CD1136" s="36">
        <v>3100</v>
      </c>
      <c r="CE1136" s="36">
        <v>3616.7</v>
      </c>
      <c r="CF1136" s="36"/>
      <c r="CG1136" s="40">
        <v>21.245999999999999</v>
      </c>
      <c r="CH1136" s="40">
        <v>72.292000000000002</v>
      </c>
      <c r="CI1136" s="40"/>
      <c r="CL1136" s="5" t="str">
        <f t="shared" si="2412"/>
        <v>0.666_1_1</v>
      </c>
      <c r="CM1136" s="95" t="str">
        <f t="shared" si="2413"/>
        <v>1I</v>
      </c>
      <c r="CN1136" s="96">
        <f t="shared" si="2400"/>
        <v>91</v>
      </c>
      <c r="CO1136" s="96" t="str">
        <f t="shared" si="2408"/>
        <v>0.666_0.5_1</v>
      </c>
      <c r="CP1136" s="95" t="str">
        <f t="shared" si="2416"/>
        <v>1H</v>
      </c>
      <c r="CQ1136" s="5">
        <f t="shared" si="2409"/>
        <v>128</v>
      </c>
      <c r="CV1136" s="87"/>
      <c r="CW1136" s="87"/>
      <c r="CX1136" s="87"/>
      <c r="CY1136" s="87"/>
      <c r="CZ1136" s="87"/>
    </row>
    <row r="1137" spans="1:104" s="5" customFormat="1">
      <c r="A1137" s="13" t="s">
        <v>511</v>
      </c>
      <c r="B1137" s="13">
        <v>5</v>
      </c>
      <c r="C1137" s="13">
        <v>8</v>
      </c>
      <c r="D1137" s="13" t="s">
        <v>85</v>
      </c>
      <c r="E1137" s="35" t="s">
        <v>485</v>
      </c>
      <c r="F1137" s="13" t="s">
        <v>36</v>
      </c>
      <c r="G1137" s="36">
        <v>1053847330</v>
      </c>
      <c r="H1137" s="13"/>
      <c r="I1137" s="37">
        <v>23</v>
      </c>
      <c r="J1137" s="37" t="s">
        <v>38</v>
      </c>
      <c r="K1137" s="38">
        <v>43538</v>
      </c>
      <c r="L1137" s="39">
        <v>0.65625</v>
      </c>
      <c r="M1137" s="37" t="s">
        <v>39</v>
      </c>
      <c r="N1137" s="37" t="s">
        <v>190</v>
      </c>
      <c r="O1137" s="37" t="s">
        <v>190</v>
      </c>
      <c r="P1137" s="37" t="s">
        <v>190</v>
      </c>
      <c r="Q1137" s="37">
        <v>2</v>
      </c>
      <c r="R1137" s="13" t="s">
        <v>55</v>
      </c>
      <c r="S1137" s="13" t="s">
        <v>44</v>
      </c>
      <c r="T1137" s="13" t="s">
        <v>42</v>
      </c>
      <c r="U1137" s="13" t="s">
        <v>52</v>
      </c>
      <c r="V1137" s="13" t="s">
        <v>42</v>
      </c>
      <c r="W1137" s="13" t="s">
        <v>72</v>
      </c>
      <c r="X1137" s="13" t="s">
        <v>106</v>
      </c>
      <c r="Y1137" s="13" t="s">
        <v>41</v>
      </c>
      <c r="Z1137" s="13" t="s">
        <v>41</v>
      </c>
      <c r="AA1137" s="13"/>
      <c r="AB1137" s="13">
        <v>0</v>
      </c>
      <c r="AC1137" s="72">
        <f t="shared" si="2401"/>
        <v>1</v>
      </c>
      <c r="AD1137" s="13">
        <v>1</v>
      </c>
      <c r="AE1137" s="72">
        <f t="shared" ref="AE1137" si="2504">VALUE(IF(AD1137=-2,0%,IF(AD1137=-1,50%,IF(AD1137=0,100%,IF(AD1137=1,50%,IF(AD1137=2,0%))))))</f>
        <v>0.5</v>
      </c>
      <c r="AF1137" s="13" t="s">
        <v>42</v>
      </c>
      <c r="AG1137" s="13">
        <v>0</v>
      </c>
      <c r="AH1137" s="13" t="s">
        <v>42</v>
      </c>
      <c r="AI1137" s="13">
        <f t="shared" si="2464"/>
        <v>-1</v>
      </c>
      <c r="AJ1137" s="70">
        <f t="shared" si="2403"/>
        <v>0.66599999999999993</v>
      </c>
      <c r="AK1137" s="59">
        <f t="shared" si="2404"/>
        <v>1</v>
      </c>
      <c r="AL1137" s="70">
        <f t="shared" ref="AL1137" si="2505">VALUE(IF(AK1137=-3,0%,IF(AK1137=-2,33.3%,IF(AK1137=-1,66.6%,IF(AK1137=0,100%,IF(AK1137=1,66.6%,IF(AK1137=2,33.3%,IF(AK1137=3,0%))))))))</f>
        <v>0.66599999999999993</v>
      </c>
      <c r="AM1137" s="13" t="s">
        <v>41</v>
      </c>
      <c r="AN1137" s="13" t="s">
        <v>41</v>
      </c>
      <c r="AO1137" s="13"/>
      <c r="AP1137" s="13">
        <v>101.31965006729475</v>
      </c>
      <c r="AQ1137" s="13">
        <v>117.34261838440112</v>
      </c>
      <c r="AR1137" s="13">
        <v>125.13020833333333</v>
      </c>
      <c r="AS1137" s="13">
        <v>148.05555555555554</v>
      </c>
      <c r="AT1137" s="36">
        <v>47.841349999999991</v>
      </c>
      <c r="AU1137" s="36" t="str">
        <f t="shared" si="2406"/>
        <v>1</v>
      </c>
      <c r="AV1137" s="36">
        <v>0</v>
      </c>
      <c r="AW1137" s="36">
        <v>47.841349999999991</v>
      </c>
      <c r="AX1137" s="36">
        <v>47.841349999999991</v>
      </c>
      <c r="AY1137" s="36">
        <v>54.179574680000002</v>
      </c>
      <c r="AZ1137" s="36" t="str">
        <f t="shared" si="2407"/>
        <v>1</v>
      </c>
      <c r="BA1137" s="36">
        <v>0</v>
      </c>
      <c r="BB1137" s="36">
        <v>54.179574680000002</v>
      </c>
      <c r="BC1137" s="36">
        <v>54.179574680000002</v>
      </c>
      <c r="BD1137" s="36">
        <v>3444.5</v>
      </c>
      <c r="BE1137" s="36" t="s">
        <v>50</v>
      </c>
      <c r="BF1137" s="36">
        <v>3444.5</v>
      </c>
      <c r="BG1137" s="36">
        <v>3444.5</v>
      </c>
      <c r="BH1137" s="36">
        <v>47.841349999999991</v>
      </c>
      <c r="BI1137" s="36">
        <v>0</v>
      </c>
      <c r="BJ1137" s="36">
        <v>47.841349999999991</v>
      </c>
      <c r="BK1137" s="36">
        <v>47.841349999999991</v>
      </c>
      <c r="BL1137" s="36">
        <v>54.179574680000002</v>
      </c>
      <c r="BM1137" s="36">
        <v>0</v>
      </c>
      <c r="BN1137" s="36">
        <v>54.179574680000002</v>
      </c>
      <c r="BO1137" s="36">
        <v>54.179574680000002</v>
      </c>
      <c r="BP1137" s="36">
        <v>3300.9166666666665</v>
      </c>
      <c r="BQ1137" s="36">
        <v>70.341180446923673</v>
      </c>
      <c r="BR1137" s="36">
        <v>3272.2</v>
      </c>
      <c r="BS1137" s="36">
        <v>3444.5</v>
      </c>
      <c r="BT1137" s="36">
        <v>47.841349999999991</v>
      </c>
      <c r="BU1137" s="36">
        <v>0</v>
      </c>
      <c r="BV1137" s="36">
        <v>47.841349999999991</v>
      </c>
      <c r="BW1137" s="36">
        <v>47.841349999999991</v>
      </c>
      <c r="BX1137" s="36">
        <v>54.179574680000002</v>
      </c>
      <c r="BY1137" s="36">
        <v>0</v>
      </c>
      <c r="BZ1137" s="36">
        <v>54.179574680000002</v>
      </c>
      <c r="CA1137" s="36">
        <v>54.179574680000002</v>
      </c>
      <c r="CB1137" s="36">
        <v>3186.1062499999994</v>
      </c>
      <c r="CC1137" s="36">
        <v>108.92465572587312</v>
      </c>
      <c r="CD1137" s="36">
        <v>3100</v>
      </c>
      <c r="CE1137" s="36">
        <v>3444.5</v>
      </c>
      <c r="CF1137" s="36"/>
      <c r="CG1137" s="40">
        <v>21.652000000000001</v>
      </c>
      <c r="CH1137" s="40">
        <v>72.02</v>
      </c>
      <c r="CI1137" s="40"/>
      <c r="CL1137" s="5" t="str">
        <f t="shared" si="2412"/>
        <v>0.666_1_1</v>
      </c>
      <c r="CM1137" s="95" t="str">
        <f t="shared" si="2413"/>
        <v>1I</v>
      </c>
      <c r="CN1137" s="96">
        <f t="shared" si="2400"/>
        <v>91</v>
      </c>
      <c r="CO1137" s="96" t="str">
        <f t="shared" si="2408"/>
        <v>0.666_0.5_1</v>
      </c>
      <c r="CP1137" s="95" t="str">
        <f t="shared" si="2416"/>
        <v>1H</v>
      </c>
      <c r="CQ1137" s="5">
        <f t="shared" si="2409"/>
        <v>128</v>
      </c>
      <c r="CV1137" s="87"/>
      <c r="CW1137" s="87"/>
      <c r="CX1137" s="87"/>
      <c r="CY1137" s="87"/>
      <c r="CZ1137" s="87"/>
    </row>
    <row r="1138" spans="1:104" s="5" customFormat="1">
      <c r="A1138" s="13" t="s">
        <v>511</v>
      </c>
      <c r="B1138" s="13">
        <v>5</v>
      </c>
      <c r="C1138" s="13">
        <v>8</v>
      </c>
      <c r="D1138" s="13" t="s">
        <v>85</v>
      </c>
      <c r="E1138" s="35" t="s">
        <v>485</v>
      </c>
      <c r="F1138" s="13" t="s">
        <v>36</v>
      </c>
      <c r="G1138" s="36">
        <v>1053847330</v>
      </c>
      <c r="H1138" s="13"/>
      <c r="I1138" s="37">
        <v>23</v>
      </c>
      <c r="J1138" s="37" t="s">
        <v>38</v>
      </c>
      <c r="K1138" s="38">
        <v>43538</v>
      </c>
      <c r="L1138" s="39">
        <v>0.67847222222222225</v>
      </c>
      <c r="M1138" s="37" t="s">
        <v>39</v>
      </c>
      <c r="N1138" s="37" t="s">
        <v>190</v>
      </c>
      <c r="O1138" s="37" t="s">
        <v>190</v>
      </c>
      <c r="P1138" s="37" t="s">
        <v>190</v>
      </c>
      <c r="Q1138" s="37">
        <v>4</v>
      </c>
      <c r="R1138" s="13" t="s">
        <v>55</v>
      </c>
      <c r="S1138" s="13" t="s">
        <v>44</v>
      </c>
      <c r="T1138" s="13" t="s">
        <v>42</v>
      </c>
      <c r="U1138" s="13" t="s">
        <v>52</v>
      </c>
      <c r="V1138" s="13" t="s">
        <v>42</v>
      </c>
      <c r="W1138" s="13" t="s">
        <v>66</v>
      </c>
      <c r="X1138" s="13" t="s">
        <v>106</v>
      </c>
      <c r="Y1138" s="13" t="s">
        <v>41</v>
      </c>
      <c r="Z1138" s="13" t="s">
        <v>190</v>
      </c>
      <c r="AA1138" s="13"/>
      <c r="AB1138" s="13">
        <v>0</v>
      </c>
      <c r="AC1138" s="72">
        <f t="shared" si="2401"/>
        <v>1</v>
      </c>
      <c r="AD1138" s="13">
        <v>1</v>
      </c>
      <c r="AE1138" s="72">
        <f t="shared" ref="AE1138" si="2506">VALUE(IF(AD1138=-2,0%,IF(AD1138=-1,50%,IF(AD1138=0,100%,IF(AD1138=1,50%,IF(AD1138=2,0%))))))</f>
        <v>0.5</v>
      </c>
      <c r="AF1138" s="13" t="s">
        <v>42</v>
      </c>
      <c r="AG1138" s="13">
        <v>0</v>
      </c>
      <c r="AH1138" s="13" t="s">
        <v>42</v>
      </c>
      <c r="AI1138" s="13">
        <f t="shared" si="2464"/>
        <v>0</v>
      </c>
      <c r="AJ1138" s="70">
        <f t="shared" si="2403"/>
        <v>1</v>
      </c>
      <c r="AK1138" s="59">
        <f t="shared" si="2404"/>
        <v>1</v>
      </c>
      <c r="AL1138" s="70">
        <f t="shared" ref="AL1138" si="2507">VALUE(IF(AK1138=-3,0%,IF(AK1138=-2,33.3%,IF(AK1138=-1,66.6%,IF(AK1138=0,100%,IF(AK1138=1,66.6%,IF(AK1138=2,33.3%,IF(AK1138=3,0%))))))))</f>
        <v>0.66599999999999993</v>
      </c>
      <c r="AM1138" s="13" t="s">
        <v>41</v>
      </c>
      <c r="AN1138" s="13" t="s">
        <v>190</v>
      </c>
      <c r="AO1138" s="13"/>
      <c r="AP1138" s="13">
        <v>101.31965006729475</v>
      </c>
      <c r="AQ1138" s="13">
        <v>117.34261838440112</v>
      </c>
      <c r="AR1138" s="13">
        <v>125.13020833333333</v>
      </c>
      <c r="AS1138" s="13">
        <v>148.05555555555554</v>
      </c>
      <c r="AT1138" s="36">
        <v>86.336699750000008</v>
      </c>
      <c r="AU1138" s="36" t="str">
        <f t="shared" si="2406"/>
        <v>1</v>
      </c>
      <c r="AV1138" s="36">
        <v>6.0562454836226918</v>
      </c>
      <c r="AW1138" s="36">
        <v>82.054287500000001</v>
      </c>
      <c r="AX1138" s="36">
        <v>90.619112000000015</v>
      </c>
      <c r="AY1138" s="36">
        <v>54.179574680000002</v>
      </c>
      <c r="AZ1138" s="36" t="str">
        <f t="shared" si="2407"/>
        <v>1</v>
      </c>
      <c r="BA1138" s="36">
        <v>0</v>
      </c>
      <c r="BB1138" s="36">
        <v>54.179574680000002</v>
      </c>
      <c r="BC1138" s="36">
        <v>54.179574680000002</v>
      </c>
      <c r="BD1138" s="36">
        <v>4176.4250000000002</v>
      </c>
      <c r="BE1138" s="36" t="s">
        <v>50</v>
      </c>
      <c r="BF1138" s="36">
        <v>3961.1</v>
      </c>
      <c r="BG1138" s="36">
        <v>4305.6000000000004</v>
      </c>
      <c r="BH1138" s="36">
        <v>77.82302150000001</v>
      </c>
      <c r="BI1138" s="36">
        <v>5.9839137632081529</v>
      </c>
      <c r="BJ1138" s="36">
        <v>73.591755500000005</v>
      </c>
      <c r="BK1138" s="36">
        <v>82.054287500000001</v>
      </c>
      <c r="BL1138" s="36">
        <v>54.179574680000002</v>
      </c>
      <c r="BM1138" s="36">
        <v>0</v>
      </c>
      <c r="BN1138" s="36">
        <v>54.179574680000002</v>
      </c>
      <c r="BO1138" s="36">
        <v>54.179574680000002</v>
      </c>
      <c r="BP1138" s="36">
        <v>4305.5999999999995</v>
      </c>
      <c r="BQ1138" s="36">
        <v>154.02036229018577</v>
      </c>
      <c r="BR1138" s="36">
        <v>4133.3999999999996</v>
      </c>
      <c r="BS1138" s="36">
        <v>4477.8</v>
      </c>
      <c r="BT1138" s="36">
        <v>73.53440775</v>
      </c>
      <c r="BU1138" s="36">
        <v>12.048929492237898</v>
      </c>
      <c r="BV1138" s="36">
        <v>65.014527999999999</v>
      </c>
      <c r="BW1138" s="36">
        <v>82.054287500000001</v>
      </c>
      <c r="BX1138" s="36">
        <v>54.179574680000002</v>
      </c>
      <c r="BY1138" s="36">
        <v>0</v>
      </c>
      <c r="BZ1138" s="36">
        <v>54.179574680000002</v>
      </c>
      <c r="CA1138" s="36">
        <v>54.179574680000002</v>
      </c>
      <c r="CB1138" s="36">
        <v>4423.9937500000005</v>
      </c>
      <c r="CC1138" s="36">
        <v>224.25785298401493</v>
      </c>
      <c r="CD1138" s="36">
        <v>4133.3999999999996</v>
      </c>
      <c r="CE1138" s="36">
        <v>4822.3</v>
      </c>
      <c r="CF1138" s="36"/>
      <c r="CG1138" s="40">
        <v>21.914999999999999</v>
      </c>
      <c r="CH1138" s="40">
        <v>69.954999999999998</v>
      </c>
      <c r="CI1138" s="40"/>
      <c r="CL1138" s="5" t="str">
        <f t="shared" si="2412"/>
        <v>1_1_1</v>
      </c>
      <c r="CM1138" s="95" t="str">
        <f t="shared" si="2413"/>
        <v>1L</v>
      </c>
      <c r="CN1138" s="96">
        <f t="shared" si="2400"/>
        <v>208</v>
      </c>
      <c r="CO1138" s="96" t="str">
        <f t="shared" si="2408"/>
        <v>0.666_0.5_1</v>
      </c>
      <c r="CP1138" s="95" t="str">
        <f t="shared" si="2416"/>
        <v>1H</v>
      </c>
      <c r="CQ1138" s="5">
        <f t="shared" si="2409"/>
        <v>128</v>
      </c>
      <c r="CV1138" s="87"/>
      <c r="CW1138" s="87"/>
      <c r="CX1138" s="87"/>
      <c r="CY1138" s="87"/>
      <c r="CZ1138" s="87"/>
    </row>
    <row r="1139" spans="1:104" s="5" customFormat="1">
      <c r="A1139" s="13" t="s">
        <v>511</v>
      </c>
      <c r="B1139" s="13">
        <v>5</v>
      </c>
      <c r="C1139" s="13">
        <v>8</v>
      </c>
      <c r="D1139" s="13" t="s">
        <v>85</v>
      </c>
      <c r="E1139" s="35" t="s">
        <v>485</v>
      </c>
      <c r="F1139" s="13" t="s">
        <v>36</v>
      </c>
      <c r="G1139" s="36">
        <v>1053847330</v>
      </c>
      <c r="H1139" s="13"/>
      <c r="I1139" s="37">
        <v>23</v>
      </c>
      <c r="J1139" s="37" t="s">
        <v>38</v>
      </c>
      <c r="K1139" s="38">
        <v>43538</v>
      </c>
      <c r="L1139" s="39">
        <v>0.69305555555555554</v>
      </c>
      <c r="M1139" s="37" t="s">
        <v>39</v>
      </c>
      <c r="N1139" s="37" t="s">
        <v>190</v>
      </c>
      <c r="O1139" s="37" t="s">
        <v>190</v>
      </c>
      <c r="P1139" s="37" t="s">
        <v>190</v>
      </c>
      <c r="Q1139" s="37">
        <v>5</v>
      </c>
      <c r="R1139" s="13" t="s">
        <v>55</v>
      </c>
      <c r="S1139" s="13" t="s">
        <v>44</v>
      </c>
      <c r="T1139" s="13" t="s">
        <v>42</v>
      </c>
      <c r="U1139" s="13" t="s">
        <v>52</v>
      </c>
      <c r="V1139" s="13" t="s">
        <v>42</v>
      </c>
      <c r="W1139" s="13" t="s">
        <v>72</v>
      </c>
      <c r="X1139" s="13" t="s">
        <v>106</v>
      </c>
      <c r="Y1139" s="13" t="s">
        <v>41</v>
      </c>
      <c r="Z1139" s="13" t="s">
        <v>41</v>
      </c>
      <c r="AA1139" s="13"/>
      <c r="AB1139" s="13">
        <v>0</v>
      </c>
      <c r="AC1139" s="72">
        <f t="shared" si="2401"/>
        <v>1</v>
      </c>
      <c r="AD1139" s="13">
        <v>1</v>
      </c>
      <c r="AE1139" s="72">
        <f t="shared" ref="AE1139" si="2508">VALUE(IF(AD1139=-2,0%,IF(AD1139=-1,50%,IF(AD1139=0,100%,IF(AD1139=1,50%,IF(AD1139=2,0%))))))</f>
        <v>0.5</v>
      </c>
      <c r="AF1139" s="13" t="s">
        <v>42</v>
      </c>
      <c r="AG1139" s="13">
        <v>0</v>
      </c>
      <c r="AH1139" s="13" t="s">
        <v>42</v>
      </c>
      <c r="AI1139" s="13">
        <f t="shared" si="2464"/>
        <v>-1</v>
      </c>
      <c r="AJ1139" s="70">
        <f t="shared" si="2403"/>
        <v>0.66599999999999993</v>
      </c>
      <c r="AK1139" s="59">
        <f t="shared" si="2404"/>
        <v>1</v>
      </c>
      <c r="AL1139" s="70">
        <f t="shared" ref="AL1139" si="2509">VALUE(IF(AK1139=-3,0%,IF(AK1139=-2,33.3%,IF(AK1139=-1,66.6%,IF(AK1139=0,100%,IF(AK1139=1,66.6%,IF(AK1139=2,33.3%,IF(AK1139=3,0%))))))))</f>
        <v>0.66599999999999993</v>
      </c>
      <c r="AM1139" s="13" t="s">
        <v>41</v>
      </c>
      <c r="AN1139" s="13" t="s">
        <v>41</v>
      </c>
      <c r="AO1139" s="13"/>
      <c r="AP1139" s="13">
        <v>101.31965006729475</v>
      </c>
      <c r="AQ1139" s="13">
        <v>117.34261838440112</v>
      </c>
      <c r="AR1139" s="13">
        <v>125.13020833333333</v>
      </c>
      <c r="AS1139" s="13">
        <v>148.05555555555554</v>
      </c>
      <c r="AT1139" s="36">
        <v>120.54606974999999</v>
      </c>
      <c r="AU1139" s="36" t="str">
        <f t="shared" si="2406"/>
        <v>2</v>
      </c>
      <c r="AV1139" s="36">
        <v>6.0385932699371425</v>
      </c>
      <c r="AW1139" s="36">
        <v>116.27613949999999</v>
      </c>
      <c r="AX1139" s="36">
        <v>124.81599999999999</v>
      </c>
      <c r="AY1139" s="36">
        <v>54.179574680000002</v>
      </c>
      <c r="AZ1139" s="36" t="str">
        <f t="shared" si="2407"/>
        <v>1</v>
      </c>
      <c r="BA1139" s="36">
        <v>0</v>
      </c>
      <c r="BB1139" s="36">
        <v>54.179574680000002</v>
      </c>
      <c r="BC1139" s="36">
        <v>54.179574680000002</v>
      </c>
      <c r="BD1139" s="36">
        <v>5209.75</v>
      </c>
      <c r="BE1139" s="36" t="s">
        <v>50</v>
      </c>
      <c r="BF1139" s="36">
        <v>5166.7</v>
      </c>
      <c r="BG1139" s="36">
        <v>5338.9</v>
      </c>
      <c r="BH1139" s="36">
        <v>120.54606974999999</v>
      </c>
      <c r="BI1139" s="36">
        <v>6.0385932699371425</v>
      </c>
      <c r="BJ1139" s="36">
        <v>116.27613949999999</v>
      </c>
      <c r="BK1139" s="36">
        <v>124.81599999999999</v>
      </c>
      <c r="BL1139" s="36">
        <v>54.179574680000002</v>
      </c>
      <c r="BM1139" s="36">
        <v>0</v>
      </c>
      <c r="BN1139" s="36">
        <v>54.179574680000002</v>
      </c>
      <c r="BO1139" s="36">
        <v>54.179574680000002</v>
      </c>
      <c r="BP1139" s="36">
        <v>5310.2</v>
      </c>
      <c r="BQ1139" s="36">
        <v>70.300355617877116</v>
      </c>
      <c r="BR1139" s="36">
        <v>5166.7</v>
      </c>
      <c r="BS1139" s="36">
        <v>5338.9</v>
      </c>
      <c r="BT1139" s="36">
        <v>107.7269175</v>
      </c>
      <c r="BU1139" s="36">
        <v>12.090425700138416</v>
      </c>
      <c r="BV1139" s="36">
        <v>99.177695500000013</v>
      </c>
      <c r="BW1139" s="36">
        <v>116.27613949999999</v>
      </c>
      <c r="BX1139" s="36">
        <v>54.179574680000002</v>
      </c>
      <c r="BY1139" s="36">
        <v>0</v>
      </c>
      <c r="BZ1139" s="36">
        <v>54.179574680000002</v>
      </c>
      <c r="CA1139" s="36">
        <v>54.179574680000002</v>
      </c>
      <c r="CB1139" s="36">
        <v>4639.25</v>
      </c>
      <c r="CC1139" s="36">
        <v>607.9902411497485</v>
      </c>
      <c r="CD1139" s="36">
        <v>3961.1</v>
      </c>
      <c r="CE1139" s="36">
        <v>5338.9</v>
      </c>
      <c r="CF1139" s="36"/>
      <c r="CG1139" s="40">
        <v>21.914999999999999</v>
      </c>
      <c r="CH1139" s="40">
        <v>69.748999999999995</v>
      </c>
      <c r="CI1139" s="40"/>
      <c r="CL1139" s="5" t="str">
        <f t="shared" si="2412"/>
        <v>0.666_1_1</v>
      </c>
      <c r="CM1139" s="95" t="str">
        <f t="shared" si="2413"/>
        <v>1I</v>
      </c>
      <c r="CN1139" s="96">
        <f t="shared" si="2400"/>
        <v>91</v>
      </c>
      <c r="CO1139" s="96" t="str">
        <f t="shared" si="2408"/>
        <v>0.666_0.5_1</v>
      </c>
      <c r="CP1139" s="95" t="str">
        <f t="shared" si="2416"/>
        <v>1H</v>
      </c>
      <c r="CQ1139" s="5">
        <f t="shared" si="2409"/>
        <v>128</v>
      </c>
      <c r="CV1139" s="87"/>
      <c r="CW1139" s="87"/>
      <c r="CX1139" s="87"/>
      <c r="CY1139" s="87"/>
      <c r="CZ1139" s="87"/>
    </row>
    <row r="1140" spans="1:104" s="5" customFormat="1">
      <c r="A1140" s="13" t="s">
        <v>511</v>
      </c>
      <c r="B1140" s="13">
        <v>5</v>
      </c>
      <c r="C1140" s="13">
        <v>9</v>
      </c>
      <c r="D1140" s="13" t="s">
        <v>117</v>
      </c>
      <c r="E1140" s="35" t="s">
        <v>486</v>
      </c>
      <c r="F1140" s="13" t="s">
        <v>36</v>
      </c>
      <c r="G1140" s="36">
        <v>1144194754</v>
      </c>
      <c r="H1140" s="13"/>
      <c r="I1140" s="37">
        <v>22</v>
      </c>
      <c r="J1140" s="37" t="s">
        <v>70</v>
      </c>
      <c r="K1140" s="38">
        <v>43538</v>
      </c>
      <c r="L1140" s="39">
        <v>0.64583333333333337</v>
      </c>
      <c r="M1140" s="37" t="s">
        <v>39</v>
      </c>
      <c r="N1140" s="37" t="s">
        <v>190</v>
      </c>
      <c r="O1140" s="37" t="s">
        <v>100</v>
      </c>
      <c r="P1140" s="37" t="s">
        <v>190</v>
      </c>
      <c r="Q1140" s="37">
        <v>1</v>
      </c>
      <c r="R1140" s="13" t="s">
        <v>55</v>
      </c>
      <c r="S1140" s="13" t="s">
        <v>44</v>
      </c>
      <c r="T1140" s="13" t="s">
        <v>41</v>
      </c>
      <c r="U1140" s="13" t="s">
        <v>52</v>
      </c>
      <c r="V1140" s="13" t="s">
        <v>42</v>
      </c>
      <c r="W1140" s="13" t="s">
        <v>72</v>
      </c>
      <c r="X1140" s="13" t="s">
        <v>106</v>
      </c>
      <c r="Y1140" s="13" t="s">
        <v>41</v>
      </c>
      <c r="Z1140" s="13" t="s">
        <v>41</v>
      </c>
      <c r="AA1140" s="13"/>
      <c r="AB1140" s="13">
        <v>0</v>
      </c>
      <c r="AC1140" s="72">
        <f t="shared" si="2401"/>
        <v>1</v>
      </c>
      <c r="AD1140" s="13">
        <v>1</v>
      </c>
      <c r="AE1140" s="72">
        <f t="shared" ref="AE1140" si="2510">VALUE(IF(AD1140=-2,0%,IF(AD1140=-1,50%,IF(AD1140=0,100%,IF(AD1140=1,50%,IF(AD1140=2,0%))))))</f>
        <v>0.5</v>
      </c>
      <c r="AF1140" s="13" t="s">
        <v>41</v>
      </c>
      <c r="AG1140" s="13">
        <v>0</v>
      </c>
      <c r="AH1140" s="13" t="s">
        <v>42</v>
      </c>
      <c r="AI1140" s="13">
        <f t="shared" si="2464"/>
        <v>-1</v>
      </c>
      <c r="AJ1140" s="70">
        <f t="shared" si="2403"/>
        <v>0.66599999999999993</v>
      </c>
      <c r="AK1140" s="59">
        <f t="shared" si="2404"/>
        <v>1</v>
      </c>
      <c r="AL1140" s="70">
        <f t="shared" ref="AL1140" si="2511">VALUE(IF(AK1140=-3,0%,IF(AK1140=-2,33.3%,IF(AK1140=-1,66.6%,IF(AK1140=0,100%,IF(AK1140=1,66.6%,IF(AK1140=2,33.3%,IF(AK1140=3,0%))))))))</f>
        <v>0.66599999999999993</v>
      </c>
      <c r="AM1140" s="13" t="s">
        <v>41</v>
      </c>
      <c r="AN1140" s="13" t="s">
        <v>41</v>
      </c>
      <c r="AO1140" s="13"/>
      <c r="AP1140" s="13">
        <v>101.31965006729475</v>
      </c>
      <c r="AQ1140" s="13">
        <v>117.34261838440112</v>
      </c>
      <c r="AR1140" s="13">
        <v>125.13020833333333</v>
      </c>
      <c r="AS1140" s="13">
        <v>148.05555555555554</v>
      </c>
      <c r="AT1140" s="36">
        <v>14.424707749999996</v>
      </c>
      <c r="AU1140" s="36" t="str">
        <f t="shared" si="2406"/>
        <v>1</v>
      </c>
      <c r="AV1140" s="36">
        <v>0</v>
      </c>
      <c r="AW1140" s="36">
        <v>14.424707749999996</v>
      </c>
      <c r="AX1140" s="36">
        <v>14.424707749999996</v>
      </c>
      <c r="AY1140" s="36">
        <v>35.594856000000007</v>
      </c>
      <c r="AZ1140" s="36" t="str">
        <f t="shared" si="2407"/>
        <v>1</v>
      </c>
      <c r="BA1140" s="36">
        <v>0</v>
      </c>
      <c r="BB1140" s="36">
        <v>35.594856000000007</v>
      </c>
      <c r="BC1140" s="36">
        <v>35.594856000000007</v>
      </c>
      <c r="BD1140" s="36">
        <v>3100</v>
      </c>
      <c r="BE1140" s="36" t="s">
        <v>50</v>
      </c>
      <c r="BF1140" s="36">
        <v>3100</v>
      </c>
      <c r="BG1140" s="36">
        <v>3100</v>
      </c>
      <c r="BH1140" s="36">
        <v>14.424707749999996</v>
      </c>
      <c r="BI1140" s="36">
        <v>0</v>
      </c>
      <c r="BJ1140" s="36">
        <v>14.424707749999996</v>
      </c>
      <c r="BK1140" s="36">
        <v>14.424707749999996</v>
      </c>
      <c r="BL1140" s="36">
        <v>42.325458500000003</v>
      </c>
      <c r="BM1140" s="36">
        <v>9.5185093384422466</v>
      </c>
      <c r="BN1140" s="36">
        <v>35.594856000000007</v>
      </c>
      <c r="BO1140" s="36">
        <v>49.056061</v>
      </c>
      <c r="BP1140" s="36">
        <v>3157.4</v>
      </c>
      <c r="BQ1140" s="36">
        <v>88.923697628922199</v>
      </c>
      <c r="BR1140" s="36">
        <v>3100</v>
      </c>
      <c r="BS1140" s="36">
        <v>3272.2</v>
      </c>
      <c r="BT1140" s="36">
        <v>14.424707749999996</v>
      </c>
      <c r="BU1140" s="36">
        <v>0</v>
      </c>
      <c r="BV1140" s="36">
        <v>14.424707749999996</v>
      </c>
      <c r="BW1140" s="36">
        <v>14.424707749999996</v>
      </c>
      <c r="BX1140" s="36">
        <v>35.594856000000007</v>
      </c>
      <c r="BY1140" s="36">
        <v>0</v>
      </c>
      <c r="BZ1140" s="36">
        <v>35.594856000000007</v>
      </c>
      <c r="CA1140" s="36">
        <v>35.594856000000007</v>
      </c>
      <c r="CB1140" s="36">
        <v>3369.1187499999996</v>
      </c>
      <c r="CC1140" s="36">
        <v>198.57440324724629</v>
      </c>
      <c r="CD1140" s="36">
        <v>3100</v>
      </c>
      <c r="CE1140" s="36">
        <v>3616.7</v>
      </c>
      <c r="CF1140" s="36"/>
      <c r="CG1140" s="40">
        <v>21.245999999999999</v>
      </c>
      <c r="CH1140" s="40">
        <v>72.292000000000002</v>
      </c>
      <c r="CI1140" s="40"/>
      <c r="CL1140" s="5" t="str">
        <f t="shared" si="2412"/>
        <v>0.666_1_1</v>
      </c>
      <c r="CM1140" s="95" t="str">
        <f t="shared" si="2413"/>
        <v>1I</v>
      </c>
      <c r="CN1140" s="96">
        <f t="shared" si="2400"/>
        <v>91</v>
      </c>
      <c r="CO1140" s="96" t="str">
        <f t="shared" si="2408"/>
        <v>0.666_0.5_1</v>
      </c>
      <c r="CP1140" s="95" t="str">
        <f t="shared" si="2416"/>
        <v>1H</v>
      </c>
      <c r="CQ1140" s="5">
        <f t="shared" si="2409"/>
        <v>128</v>
      </c>
      <c r="CV1140" s="87"/>
      <c r="CW1140" s="87"/>
      <c r="CX1140" s="87"/>
      <c r="CY1140" s="87"/>
      <c r="CZ1140" s="87"/>
    </row>
    <row r="1141" spans="1:104" s="5" customFormat="1">
      <c r="A1141" s="13" t="s">
        <v>511</v>
      </c>
      <c r="B1141" s="13">
        <v>5</v>
      </c>
      <c r="C1141" s="13">
        <v>9</v>
      </c>
      <c r="D1141" s="13" t="s">
        <v>117</v>
      </c>
      <c r="E1141" s="35" t="s">
        <v>486</v>
      </c>
      <c r="F1141" s="13" t="s">
        <v>36</v>
      </c>
      <c r="G1141" s="36">
        <v>1144194754</v>
      </c>
      <c r="H1141" s="13"/>
      <c r="I1141" s="37">
        <v>22</v>
      </c>
      <c r="J1141" s="37" t="s">
        <v>70</v>
      </c>
      <c r="K1141" s="38">
        <v>43538</v>
      </c>
      <c r="L1141" s="39">
        <v>0.65625</v>
      </c>
      <c r="M1141" s="37" t="s">
        <v>39</v>
      </c>
      <c r="N1141" s="37" t="s">
        <v>190</v>
      </c>
      <c r="O1141" s="37" t="s">
        <v>100</v>
      </c>
      <c r="P1141" s="37" t="s">
        <v>190</v>
      </c>
      <c r="Q1141" s="37">
        <v>2</v>
      </c>
      <c r="R1141" s="13" t="s">
        <v>43</v>
      </c>
      <c r="S1141" s="13" t="s">
        <v>44</v>
      </c>
      <c r="T1141" s="13" t="s">
        <v>41</v>
      </c>
      <c r="U1141" s="13" t="s">
        <v>52</v>
      </c>
      <c r="V1141" s="13" t="s">
        <v>42</v>
      </c>
      <c r="W1141" s="13" t="s">
        <v>72</v>
      </c>
      <c r="X1141" s="13" t="s">
        <v>138</v>
      </c>
      <c r="Y1141" s="13" t="s">
        <v>41</v>
      </c>
      <c r="Z1141" s="13" t="s">
        <v>41</v>
      </c>
      <c r="AA1141" s="13"/>
      <c r="AB1141" s="13">
        <v>-1</v>
      </c>
      <c r="AC1141" s="72">
        <f t="shared" si="2401"/>
        <v>0.5</v>
      </c>
      <c r="AD1141" s="13">
        <v>1</v>
      </c>
      <c r="AE1141" s="72">
        <f t="shared" ref="AE1141" si="2512">VALUE(IF(AD1141=-2,0%,IF(AD1141=-1,50%,IF(AD1141=0,100%,IF(AD1141=1,50%,IF(AD1141=2,0%))))))</f>
        <v>0.5</v>
      </c>
      <c r="AF1141" s="13" t="s">
        <v>41</v>
      </c>
      <c r="AG1141" s="13">
        <v>0</v>
      </c>
      <c r="AH1141" s="13" t="s">
        <v>42</v>
      </c>
      <c r="AI1141" s="13">
        <f t="shared" si="2464"/>
        <v>-1</v>
      </c>
      <c r="AJ1141" s="70">
        <f t="shared" si="2403"/>
        <v>0.66599999999999993</v>
      </c>
      <c r="AK1141" s="59">
        <f t="shared" si="2404"/>
        <v>2</v>
      </c>
      <c r="AL1141" s="70">
        <f t="shared" ref="AL1141" si="2513">VALUE(IF(AK1141=-3,0%,IF(AK1141=-2,33.3%,IF(AK1141=-1,66.6%,IF(AK1141=0,100%,IF(AK1141=1,66.6%,IF(AK1141=2,33.3%,IF(AK1141=3,0%))))))))</f>
        <v>0.33299999999999996</v>
      </c>
      <c r="AM1141" s="13" t="s">
        <v>41</v>
      </c>
      <c r="AN1141" s="13" t="s">
        <v>41</v>
      </c>
      <c r="AO1141" s="13"/>
      <c r="AP1141" s="13">
        <v>101.31965006729475</v>
      </c>
      <c r="AQ1141" s="13">
        <v>117.34261838440112</v>
      </c>
      <c r="AR1141" s="13">
        <v>125.13020833333333</v>
      </c>
      <c r="AS1141" s="13">
        <v>148.05555555555554</v>
      </c>
      <c r="AT1141" s="36">
        <v>14.424707749999996</v>
      </c>
      <c r="AU1141" s="36" t="str">
        <f t="shared" si="2406"/>
        <v>1</v>
      </c>
      <c r="AV1141" s="36">
        <v>0</v>
      </c>
      <c r="AW1141" s="36">
        <v>14.424707749999996</v>
      </c>
      <c r="AX1141" s="36">
        <v>14.424707749999996</v>
      </c>
      <c r="AY1141" s="36">
        <v>35.594856000000007</v>
      </c>
      <c r="AZ1141" s="36" t="str">
        <f t="shared" si="2407"/>
        <v>1</v>
      </c>
      <c r="BA1141" s="36">
        <v>0</v>
      </c>
      <c r="BB1141" s="36">
        <v>35.594856000000007</v>
      </c>
      <c r="BC1141" s="36">
        <v>35.594856000000007</v>
      </c>
      <c r="BD1141" s="36">
        <v>3444.5</v>
      </c>
      <c r="BE1141" s="36" t="s">
        <v>50</v>
      </c>
      <c r="BF1141" s="36">
        <v>3444.5</v>
      </c>
      <c r="BG1141" s="36">
        <v>3444.5</v>
      </c>
      <c r="BH1141" s="36">
        <v>14.424707749999996</v>
      </c>
      <c r="BI1141" s="36">
        <v>0</v>
      </c>
      <c r="BJ1141" s="36">
        <v>14.424707749999996</v>
      </c>
      <c r="BK1141" s="36">
        <v>14.424707749999996</v>
      </c>
      <c r="BL1141" s="36">
        <v>35.594856000000007</v>
      </c>
      <c r="BM1141" s="36">
        <v>0</v>
      </c>
      <c r="BN1141" s="36">
        <v>35.594856000000007</v>
      </c>
      <c r="BO1141" s="36">
        <v>35.594856000000007</v>
      </c>
      <c r="BP1141" s="36">
        <v>3300.9166666666665</v>
      </c>
      <c r="BQ1141" s="36">
        <v>70.341180446923673</v>
      </c>
      <c r="BR1141" s="36">
        <v>3272.2</v>
      </c>
      <c r="BS1141" s="36">
        <v>3444.5</v>
      </c>
      <c r="BT1141" s="36">
        <v>14.424707749999996</v>
      </c>
      <c r="BU1141" s="36">
        <v>0</v>
      </c>
      <c r="BV1141" s="36">
        <v>14.424707749999996</v>
      </c>
      <c r="BW1141" s="36">
        <v>14.424707749999996</v>
      </c>
      <c r="BX1141" s="36">
        <v>35.594856000000007</v>
      </c>
      <c r="BY1141" s="36">
        <v>0</v>
      </c>
      <c r="BZ1141" s="36">
        <v>35.594856000000007</v>
      </c>
      <c r="CA1141" s="36">
        <v>35.594856000000007</v>
      </c>
      <c r="CB1141" s="36">
        <v>3186.1062499999994</v>
      </c>
      <c r="CC1141" s="36">
        <v>108.92465572587312</v>
      </c>
      <c r="CD1141" s="36">
        <v>3100</v>
      </c>
      <c r="CE1141" s="36">
        <v>3444.5</v>
      </c>
      <c r="CF1141" s="36"/>
      <c r="CG1141" s="40">
        <v>21.652000000000001</v>
      </c>
      <c r="CH1141" s="40">
        <v>72.02</v>
      </c>
      <c r="CI1141" s="40"/>
      <c r="CL1141" s="5" t="str">
        <f t="shared" si="2412"/>
        <v>0.666_0.5_1</v>
      </c>
      <c r="CM1141" s="95" t="str">
        <f t="shared" si="2413"/>
        <v>1H</v>
      </c>
      <c r="CN1141" s="96">
        <f t="shared" si="2400"/>
        <v>131</v>
      </c>
      <c r="CO1141" s="96" t="str">
        <f t="shared" si="2408"/>
        <v>0.333_0.5_1</v>
      </c>
      <c r="CP1141" s="95" t="str">
        <f t="shared" si="2416"/>
        <v>1E</v>
      </c>
      <c r="CQ1141" s="5">
        <f t="shared" si="2409"/>
        <v>90</v>
      </c>
      <c r="CV1141" s="87"/>
      <c r="CW1141" s="87"/>
      <c r="CX1141" s="87"/>
      <c r="CY1141" s="87"/>
      <c r="CZ1141" s="87"/>
    </row>
    <row r="1142" spans="1:104" s="5" customFormat="1">
      <c r="A1142" s="13" t="s">
        <v>511</v>
      </c>
      <c r="B1142" s="13">
        <v>5</v>
      </c>
      <c r="C1142" s="13">
        <v>9</v>
      </c>
      <c r="D1142" s="13" t="s">
        <v>117</v>
      </c>
      <c r="E1142" s="35" t="s">
        <v>486</v>
      </c>
      <c r="F1142" s="13" t="s">
        <v>36</v>
      </c>
      <c r="G1142" s="36">
        <v>1144194754</v>
      </c>
      <c r="H1142" s="13"/>
      <c r="I1142" s="37">
        <v>22</v>
      </c>
      <c r="J1142" s="37" t="s">
        <v>70</v>
      </c>
      <c r="K1142" s="38">
        <v>43538</v>
      </c>
      <c r="L1142" s="39">
        <v>0.66666666666666663</v>
      </c>
      <c r="M1142" s="37" t="s">
        <v>39</v>
      </c>
      <c r="N1142" s="37" t="s">
        <v>190</v>
      </c>
      <c r="O1142" s="37" t="s">
        <v>100</v>
      </c>
      <c r="P1142" s="37" t="s">
        <v>190</v>
      </c>
      <c r="Q1142" s="37">
        <v>3</v>
      </c>
      <c r="R1142" s="13" t="s">
        <v>43</v>
      </c>
      <c r="S1142" s="13" t="s">
        <v>44</v>
      </c>
      <c r="T1142" s="13" t="s">
        <v>41</v>
      </c>
      <c r="U1142" s="13" t="s">
        <v>52</v>
      </c>
      <c r="V1142" s="13" t="s">
        <v>42</v>
      </c>
      <c r="W1142" s="13" t="s">
        <v>72</v>
      </c>
      <c r="X1142" s="13" t="s">
        <v>138</v>
      </c>
      <c r="Y1142" s="13" t="s">
        <v>41</v>
      </c>
      <c r="Z1142" s="13" t="s">
        <v>41</v>
      </c>
      <c r="AA1142" s="13"/>
      <c r="AB1142" s="13">
        <v>-1</v>
      </c>
      <c r="AC1142" s="72">
        <f t="shared" si="2401"/>
        <v>0.5</v>
      </c>
      <c r="AD1142" s="13">
        <v>1</v>
      </c>
      <c r="AE1142" s="72">
        <f t="shared" ref="AE1142" si="2514">VALUE(IF(AD1142=-2,0%,IF(AD1142=-1,50%,IF(AD1142=0,100%,IF(AD1142=1,50%,IF(AD1142=2,0%))))))</f>
        <v>0.5</v>
      </c>
      <c r="AF1142" s="13" t="s">
        <v>41</v>
      </c>
      <c r="AG1142" s="13">
        <v>0</v>
      </c>
      <c r="AH1142" s="13" t="s">
        <v>42</v>
      </c>
      <c r="AI1142" s="13">
        <f t="shared" si="2464"/>
        <v>-1</v>
      </c>
      <c r="AJ1142" s="70">
        <f t="shared" si="2403"/>
        <v>0.66599999999999993</v>
      </c>
      <c r="AK1142" s="59">
        <f t="shared" si="2404"/>
        <v>2</v>
      </c>
      <c r="AL1142" s="70">
        <f t="shared" ref="AL1142" si="2515">VALUE(IF(AK1142=-3,0%,IF(AK1142=-2,33.3%,IF(AK1142=-1,66.6%,IF(AK1142=0,100%,IF(AK1142=1,66.6%,IF(AK1142=2,33.3%,IF(AK1142=3,0%))))))))</f>
        <v>0.33299999999999996</v>
      </c>
      <c r="AM1142" s="13" t="s">
        <v>41</v>
      </c>
      <c r="AN1142" s="13" t="s">
        <v>41</v>
      </c>
      <c r="AO1142" s="13"/>
      <c r="AP1142" s="13">
        <v>101.31965006729475</v>
      </c>
      <c r="AQ1142" s="13">
        <v>117.34261838440112</v>
      </c>
      <c r="AR1142" s="13">
        <v>125.13020833333333</v>
      </c>
      <c r="AS1142" s="13">
        <v>148.05555555555554</v>
      </c>
      <c r="AT1142" s="36">
        <v>26.559157499999994</v>
      </c>
      <c r="AU1142" s="36" t="str">
        <f t="shared" si="2406"/>
        <v>1</v>
      </c>
      <c r="AV1142" s="36">
        <v>5.6712361508834714</v>
      </c>
      <c r="AW1142" s="36">
        <v>22.548987959999991</v>
      </c>
      <c r="AX1142" s="36">
        <v>30.569327039999997</v>
      </c>
      <c r="AY1142" s="36">
        <v>42.325458500000003</v>
      </c>
      <c r="AZ1142" s="36" t="str">
        <f t="shared" si="2407"/>
        <v>1</v>
      </c>
      <c r="BA1142" s="36">
        <v>9.5185093384422466</v>
      </c>
      <c r="BB1142" s="36">
        <v>35.594856000000007</v>
      </c>
      <c r="BC1142" s="36">
        <v>49.056061</v>
      </c>
      <c r="BD1142" s="36">
        <v>4391.7</v>
      </c>
      <c r="BE1142" s="36" t="s">
        <v>50</v>
      </c>
      <c r="BF1142" s="36">
        <v>4133.3999999999996</v>
      </c>
      <c r="BG1142" s="36">
        <v>4650</v>
      </c>
      <c r="BH1142" s="36">
        <v>22.548987959999991</v>
      </c>
      <c r="BI1142" s="36">
        <v>0</v>
      </c>
      <c r="BJ1142" s="36">
        <v>22.548987959999991</v>
      </c>
      <c r="BK1142" s="36">
        <v>22.548987959999991</v>
      </c>
      <c r="BL1142" s="36">
        <v>42.325458500000003</v>
      </c>
      <c r="BM1142" s="36">
        <v>9.5185093384422466</v>
      </c>
      <c r="BN1142" s="36">
        <v>35.594856000000007</v>
      </c>
      <c r="BO1142" s="36">
        <v>49.056061</v>
      </c>
      <c r="BP1142" s="36">
        <v>4162.0999999999995</v>
      </c>
      <c r="BQ1142" s="36">
        <v>70.3003556178775</v>
      </c>
      <c r="BR1142" s="36">
        <v>4133.3999999999996</v>
      </c>
      <c r="BS1142" s="36">
        <v>4305.6000000000004</v>
      </c>
      <c r="BT1142" s="36">
        <v>18.486847854999994</v>
      </c>
      <c r="BU1142" s="36">
        <v>5.744733628750665</v>
      </c>
      <c r="BV1142" s="36">
        <v>14.424707749999996</v>
      </c>
      <c r="BW1142" s="36">
        <v>22.548987959999991</v>
      </c>
      <c r="BX1142" s="36">
        <v>35.594856000000007</v>
      </c>
      <c r="BY1142" s="36">
        <v>0</v>
      </c>
      <c r="BZ1142" s="36">
        <v>35.594856000000007</v>
      </c>
      <c r="CA1142" s="36">
        <v>35.594856000000007</v>
      </c>
      <c r="CB1142" s="36">
        <v>3864.2875000000004</v>
      </c>
      <c r="CC1142" s="36">
        <v>332.58289367715025</v>
      </c>
      <c r="CD1142" s="36">
        <v>3444.5</v>
      </c>
      <c r="CE1142" s="36">
        <v>4305.6000000000004</v>
      </c>
      <c r="CF1142" s="36"/>
      <c r="CG1142" s="40">
        <v>21.867000000000001</v>
      </c>
      <c r="CH1142" s="40">
        <v>71.415999999999997</v>
      </c>
      <c r="CI1142" s="40"/>
      <c r="CL1142" s="5" t="str">
        <f t="shared" si="2412"/>
        <v>0.666_0.5_1</v>
      </c>
      <c r="CM1142" s="95" t="str">
        <f t="shared" si="2413"/>
        <v>1H</v>
      </c>
      <c r="CN1142" s="96">
        <f t="shared" si="2400"/>
        <v>131</v>
      </c>
      <c r="CO1142" s="96" t="str">
        <f t="shared" si="2408"/>
        <v>0.333_0.5_1</v>
      </c>
      <c r="CP1142" s="95" t="str">
        <f t="shared" si="2416"/>
        <v>1E</v>
      </c>
      <c r="CQ1142" s="5">
        <f t="shared" si="2409"/>
        <v>90</v>
      </c>
      <c r="CV1142" s="87"/>
      <c r="CW1142" s="87"/>
      <c r="CX1142" s="87"/>
      <c r="CY1142" s="87"/>
      <c r="CZ1142" s="87"/>
    </row>
    <row r="1143" spans="1:104" s="5" customFormat="1">
      <c r="A1143" s="13" t="s">
        <v>511</v>
      </c>
      <c r="B1143" s="13">
        <v>5</v>
      </c>
      <c r="C1143" s="13">
        <v>9</v>
      </c>
      <c r="D1143" s="13" t="s">
        <v>117</v>
      </c>
      <c r="E1143" s="35" t="s">
        <v>486</v>
      </c>
      <c r="F1143" s="13" t="s">
        <v>36</v>
      </c>
      <c r="G1143" s="36">
        <v>1144194754</v>
      </c>
      <c r="H1143" s="13"/>
      <c r="I1143" s="37">
        <v>22</v>
      </c>
      <c r="J1143" s="37" t="s">
        <v>70</v>
      </c>
      <c r="K1143" s="38">
        <v>43538</v>
      </c>
      <c r="L1143" s="39">
        <v>0.67847222222222225</v>
      </c>
      <c r="M1143" s="37" t="s">
        <v>39</v>
      </c>
      <c r="N1143" s="37" t="s">
        <v>190</v>
      </c>
      <c r="O1143" s="37" t="s">
        <v>100</v>
      </c>
      <c r="P1143" s="37" t="s">
        <v>190</v>
      </c>
      <c r="Q1143" s="37">
        <v>4</v>
      </c>
      <c r="R1143" s="13" t="s">
        <v>43</v>
      </c>
      <c r="S1143" s="13" t="s">
        <v>44</v>
      </c>
      <c r="T1143" s="13" t="s">
        <v>41</v>
      </c>
      <c r="U1143" s="13" t="s">
        <v>52</v>
      </c>
      <c r="V1143" s="13" t="s">
        <v>42</v>
      </c>
      <c r="W1143" s="13" t="s">
        <v>135</v>
      </c>
      <c r="X1143" s="13" t="s">
        <v>138</v>
      </c>
      <c r="Y1143" s="13" t="s">
        <v>42</v>
      </c>
      <c r="Z1143" s="13" t="s">
        <v>41</v>
      </c>
      <c r="AA1143" s="13"/>
      <c r="AB1143" s="13">
        <v>-1</v>
      </c>
      <c r="AC1143" s="72">
        <f t="shared" si="2401"/>
        <v>0.5</v>
      </c>
      <c r="AD1143" s="13">
        <v>1</v>
      </c>
      <c r="AE1143" s="72">
        <f t="shared" ref="AE1143" si="2516">VALUE(IF(AD1143=-2,0%,IF(AD1143=-1,50%,IF(AD1143=0,100%,IF(AD1143=1,50%,IF(AD1143=2,0%))))))</f>
        <v>0.5</v>
      </c>
      <c r="AF1143" s="13" t="s">
        <v>41</v>
      </c>
      <c r="AG1143" s="13">
        <v>0</v>
      </c>
      <c r="AH1143" s="13" t="s">
        <v>42</v>
      </c>
      <c r="AI1143" s="13">
        <f t="shared" si="2464"/>
        <v>-2</v>
      </c>
      <c r="AJ1143" s="70">
        <f t="shared" si="2403"/>
        <v>0.33299999999999996</v>
      </c>
      <c r="AK1143" s="59">
        <f t="shared" si="2404"/>
        <v>2</v>
      </c>
      <c r="AL1143" s="70">
        <f t="shared" ref="AL1143" si="2517">VALUE(IF(AK1143=-3,0%,IF(AK1143=-2,33.3%,IF(AK1143=-1,66.6%,IF(AK1143=0,100%,IF(AK1143=1,66.6%,IF(AK1143=2,33.3%,IF(AK1143=3,0%))))))))</f>
        <v>0.33299999999999996</v>
      </c>
      <c r="AM1143" s="13" t="s">
        <v>42</v>
      </c>
      <c r="AN1143" s="13" t="s">
        <v>41</v>
      </c>
      <c r="AO1143" s="13"/>
      <c r="AP1143" s="13">
        <v>101.31965006729475</v>
      </c>
      <c r="AQ1143" s="13">
        <v>117.34261838440112</v>
      </c>
      <c r="AR1143" s="13">
        <v>125.13020833333333</v>
      </c>
      <c r="AS1143" s="13">
        <v>148.05555555555554</v>
      </c>
      <c r="AT1143" s="36">
        <v>38.691374709999998</v>
      </c>
      <c r="AU1143" s="36" t="str">
        <f t="shared" si="2406"/>
        <v>1</v>
      </c>
      <c r="AV1143" s="36">
        <v>0</v>
      </c>
      <c r="AW1143" s="36">
        <v>38.691374709999998</v>
      </c>
      <c r="AX1143" s="36">
        <v>38.691374709999998</v>
      </c>
      <c r="AY1143" s="36">
        <v>55.7804225</v>
      </c>
      <c r="AZ1143" s="36" t="str">
        <f t="shared" si="2407"/>
        <v>1</v>
      </c>
      <c r="BA1143" s="36">
        <v>9.5096832315995332</v>
      </c>
      <c r="BB1143" s="36">
        <v>49.056061</v>
      </c>
      <c r="BC1143" s="36">
        <v>62.504784000000001</v>
      </c>
      <c r="BD1143" s="36">
        <v>4176.4250000000002</v>
      </c>
      <c r="BE1143" s="36" t="s">
        <v>50</v>
      </c>
      <c r="BF1143" s="36">
        <v>3961.1</v>
      </c>
      <c r="BG1143" s="36">
        <v>4305.6000000000004</v>
      </c>
      <c r="BH1143" s="36">
        <v>34.630350874999998</v>
      </c>
      <c r="BI1143" s="36">
        <v>5.7431549845773828</v>
      </c>
      <c r="BJ1143" s="36">
        <v>30.569327039999997</v>
      </c>
      <c r="BK1143" s="36">
        <v>38.691374709999998</v>
      </c>
      <c r="BL1143" s="36">
        <v>49.056061</v>
      </c>
      <c r="BM1143" s="36">
        <v>0</v>
      </c>
      <c r="BN1143" s="36">
        <v>49.056061</v>
      </c>
      <c r="BO1143" s="36">
        <v>49.056061</v>
      </c>
      <c r="BP1143" s="36">
        <v>4305.5999999999995</v>
      </c>
      <c r="BQ1143" s="36">
        <v>154.02036229018577</v>
      </c>
      <c r="BR1143" s="36">
        <v>4133.3999999999996</v>
      </c>
      <c r="BS1143" s="36">
        <v>4477.8</v>
      </c>
      <c r="BT1143" s="36">
        <v>34.630350874999998</v>
      </c>
      <c r="BU1143" s="36">
        <v>5.7431549845773828</v>
      </c>
      <c r="BV1143" s="36">
        <v>30.569327039999997</v>
      </c>
      <c r="BW1143" s="36">
        <v>38.691374709999998</v>
      </c>
      <c r="BX1143" s="36">
        <v>49.056061</v>
      </c>
      <c r="BY1143" s="36">
        <v>0</v>
      </c>
      <c r="BZ1143" s="36">
        <v>49.056061</v>
      </c>
      <c r="CA1143" s="36">
        <v>49.056061</v>
      </c>
      <c r="CB1143" s="36">
        <v>4423.9937500000005</v>
      </c>
      <c r="CC1143" s="36">
        <v>224.25785298401493</v>
      </c>
      <c r="CD1143" s="36">
        <v>4133.3999999999996</v>
      </c>
      <c r="CE1143" s="36">
        <v>4822.3</v>
      </c>
      <c r="CF1143" s="36"/>
      <c r="CG1143" s="40">
        <v>21.914999999999999</v>
      </c>
      <c r="CH1143" s="40">
        <v>69.954999999999998</v>
      </c>
      <c r="CI1143" s="40"/>
      <c r="CL1143" s="5" t="str">
        <f t="shared" si="2412"/>
        <v>0.333_0.5_1</v>
      </c>
      <c r="CM1143" s="95" t="str">
        <f t="shared" si="2413"/>
        <v>1E</v>
      </c>
      <c r="CN1143" s="96">
        <f t="shared" si="2400"/>
        <v>50</v>
      </c>
      <c r="CO1143" s="96" t="str">
        <f t="shared" si="2408"/>
        <v>0.333_0.5_1</v>
      </c>
      <c r="CP1143" s="95" t="str">
        <f t="shared" si="2416"/>
        <v>1E</v>
      </c>
      <c r="CQ1143" s="5">
        <f t="shared" si="2409"/>
        <v>90</v>
      </c>
      <c r="CV1143" s="87"/>
      <c r="CW1143" s="87"/>
      <c r="CX1143" s="87"/>
      <c r="CY1143" s="87"/>
      <c r="CZ1143" s="87"/>
    </row>
    <row r="1144" spans="1:104" s="5" customFormat="1">
      <c r="A1144" s="13" t="s">
        <v>511</v>
      </c>
      <c r="B1144" s="13">
        <v>5</v>
      </c>
      <c r="C1144" s="13">
        <v>9</v>
      </c>
      <c r="D1144" s="13" t="s">
        <v>117</v>
      </c>
      <c r="E1144" s="35" t="s">
        <v>486</v>
      </c>
      <c r="F1144" s="13" t="s">
        <v>36</v>
      </c>
      <c r="G1144" s="36">
        <v>1144194754</v>
      </c>
      <c r="H1144" s="13"/>
      <c r="I1144" s="37">
        <v>22</v>
      </c>
      <c r="J1144" s="37" t="s">
        <v>70</v>
      </c>
      <c r="K1144" s="38">
        <v>43538</v>
      </c>
      <c r="L1144" s="39">
        <v>0.69305555555555554</v>
      </c>
      <c r="M1144" s="37" t="s">
        <v>39</v>
      </c>
      <c r="N1144" s="37" t="s">
        <v>190</v>
      </c>
      <c r="O1144" s="37" t="s">
        <v>100</v>
      </c>
      <c r="P1144" s="37" t="s">
        <v>190</v>
      </c>
      <c r="Q1144" s="37">
        <v>5</v>
      </c>
      <c r="R1144" s="13" t="s">
        <v>43</v>
      </c>
      <c r="S1144" s="13" t="s">
        <v>56</v>
      </c>
      <c r="T1144" s="13" t="s">
        <v>41</v>
      </c>
      <c r="U1144" s="13" t="s">
        <v>52</v>
      </c>
      <c r="V1144" s="13" t="s">
        <v>42</v>
      </c>
      <c r="W1144" s="13" t="s">
        <v>135</v>
      </c>
      <c r="X1144" s="13" t="s">
        <v>138</v>
      </c>
      <c r="Y1144" s="13" t="s">
        <v>42</v>
      </c>
      <c r="Z1144" s="13" t="s">
        <v>41</v>
      </c>
      <c r="AA1144" s="13"/>
      <c r="AB1144" s="13">
        <v>-1</v>
      </c>
      <c r="AC1144" s="72">
        <f t="shared" si="2401"/>
        <v>0.5</v>
      </c>
      <c r="AD1144" s="13">
        <v>2</v>
      </c>
      <c r="AE1144" s="72">
        <f t="shared" ref="AE1144" si="2518">VALUE(IF(AD1144=-2,0%,IF(AD1144=-1,50%,IF(AD1144=0,100%,IF(AD1144=1,50%,IF(AD1144=2,0%))))))</f>
        <v>0</v>
      </c>
      <c r="AF1144" s="13" t="s">
        <v>41</v>
      </c>
      <c r="AG1144" s="13">
        <v>0</v>
      </c>
      <c r="AH1144" s="13" t="s">
        <v>42</v>
      </c>
      <c r="AI1144" s="13">
        <f t="shared" si="2464"/>
        <v>-2</v>
      </c>
      <c r="AJ1144" s="70">
        <f t="shared" si="2403"/>
        <v>0.33299999999999996</v>
      </c>
      <c r="AK1144" s="59">
        <f t="shared" si="2404"/>
        <v>2</v>
      </c>
      <c r="AL1144" s="70">
        <f t="shared" ref="AL1144" si="2519">VALUE(IF(AK1144=-3,0%,IF(AK1144=-2,33.3%,IF(AK1144=-1,66.6%,IF(AK1144=0,100%,IF(AK1144=1,66.6%,IF(AK1144=2,33.3%,IF(AK1144=3,0%))))))))</f>
        <v>0.33299999999999996</v>
      </c>
      <c r="AM1144" s="13" t="s">
        <v>42</v>
      </c>
      <c r="AN1144" s="13" t="s">
        <v>41</v>
      </c>
      <c r="AO1144" s="13"/>
      <c r="AP1144" s="13">
        <v>101.31965006729475</v>
      </c>
      <c r="AQ1144" s="13">
        <v>117.34261838440112</v>
      </c>
      <c r="AR1144" s="13">
        <v>125.13020833333333</v>
      </c>
      <c r="AS1144" s="13">
        <v>148.05555555555554</v>
      </c>
      <c r="AT1144" s="36">
        <v>58.991438674999991</v>
      </c>
      <c r="AU1144" s="36" t="str">
        <f t="shared" si="2406"/>
        <v>1</v>
      </c>
      <c r="AV1144" s="36">
        <v>5.7407719357298399</v>
      </c>
      <c r="AW1144" s="36">
        <v>54.932099909999998</v>
      </c>
      <c r="AX1144" s="36">
        <v>63.050777439999983</v>
      </c>
      <c r="AY1144" s="36">
        <v>62.504784000000001</v>
      </c>
      <c r="AZ1144" s="36" t="str">
        <f t="shared" si="2407"/>
        <v>1</v>
      </c>
      <c r="BA1144" s="36">
        <v>0</v>
      </c>
      <c r="BB1144" s="36">
        <v>62.504784000000001</v>
      </c>
      <c r="BC1144" s="36">
        <v>62.504784000000001</v>
      </c>
      <c r="BD1144" s="36">
        <v>5209.75</v>
      </c>
      <c r="BE1144" s="36" t="s">
        <v>50</v>
      </c>
      <c r="BF1144" s="36">
        <v>5166.7</v>
      </c>
      <c r="BG1144" s="36">
        <v>5338.9</v>
      </c>
      <c r="BH1144" s="36">
        <v>54.932099909999998</v>
      </c>
      <c r="BI1144" s="36">
        <v>0</v>
      </c>
      <c r="BJ1144" s="36">
        <v>54.932099909999998</v>
      </c>
      <c r="BK1144" s="36">
        <v>54.932099909999998</v>
      </c>
      <c r="BL1144" s="36">
        <v>62.504784000000001</v>
      </c>
      <c r="BM1144" s="36">
        <v>0</v>
      </c>
      <c r="BN1144" s="36">
        <v>62.504784000000001</v>
      </c>
      <c r="BO1144" s="36">
        <v>62.504784000000001</v>
      </c>
      <c r="BP1144" s="36">
        <v>5310.2</v>
      </c>
      <c r="BQ1144" s="36">
        <v>70.300355617877116</v>
      </c>
      <c r="BR1144" s="36">
        <v>5166.7</v>
      </c>
      <c r="BS1144" s="36">
        <v>5338.9</v>
      </c>
      <c r="BT1144" s="36">
        <v>50.872199454999993</v>
      </c>
      <c r="BU1144" s="36">
        <v>5.7415662853457059</v>
      </c>
      <c r="BV1144" s="36">
        <v>46.812298999999989</v>
      </c>
      <c r="BW1144" s="36">
        <v>54.932099909999998</v>
      </c>
      <c r="BX1144" s="36">
        <v>62.504784000000001</v>
      </c>
      <c r="BY1144" s="36">
        <v>0</v>
      </c>
      <c r="BZ1144" s="36">
        <v>62.504784000000001</v>
      </c>
      <c r="CA1144" s="36">
        <v>62.504784000000001</v>
      </c>
      <c r="CB1144" s="36">
        <v>4639.25</v>
      </c>
      <c r="CC1144" s="36">
        <v>607.9902411497485</v>
      </c>
      <c r="CD1144" s="36">
        <v>3961.1</v>
      </c>
      <c r="CE1144" s="36">
        <v>5338.9</v>
      </c>
      <c r="CF1144" s="36"/>
      <c r="CG1144" s="40">
        <v>21.914999999999999</v>
      </c>
      <c r="CH1144" s="40">
        <v>69.748999999999995</v>
      </c>
      <c r="CI1144" s="40"/>
      <c r="CL1144" s="5" t="str">
        <f t="shared" si="2412"/>
        <v>0.333_0.5_1</v>
      </c>
      <c r="CM1144" s="95" t="str">
        <f t="shared" si="2413"/>
        <v>1E</v>
      </c>
      <c r="CN1144" s="96">
        <f t="shared" si="2400"/>
        <v>50</v>
      </c>
      <c r="CO1144" s="96" t="str">
        <f t="shared" si="2408"/>
        <v>0.333_0_1</v>
      </c>
      <c r="CP1144" s="95" t="str">
        <f t="shared" si="2416"/>
        <v>1D</v>
      </c>
      <c r="CQ1144" s="5">
        <f t="shared" si="2409"/>
        <v>66</v>
      </c>
      <c r="CV1144" s="87"/>
      <c r="CW1144" s="87"/>
      <c r="CX1144" s="87"/>
      <c r="CY1144" s="87"/>
      <c r="CZ1144" s="87"/>
    </row>
    <row r="1145" spans="1:104" s="5" customFormat="1">
      <c r="A1145" s="13" t="s">
        <v>511</v>
      </c>
      <c r="B1145" s="13">
        <v>5</v>
      </c>
      <c r="C1145" s="13">
        <v>10</v>
      </c>
      <c r="D1145" s="13" t="s">
        <v>90</v>
      </c>
      <c r="E1145" s="35" t="s">
        <v>487</v>
      </c>
      <c r="F1145" s="13" t="s">
        <v>36</v>
      </c>
      <c r="G1145" s="36">
        <v>1053853253</v>
      </c>
      <c r="H1145" s="13"/>
      <c r="I1145" s="37">
        <v>22</v>
      </c>
      <c r="J1145" s="37" t="s">
        <v>38</v>
      </c>
      <c r="K1145" s="38">
        <v>43538</v>
      </c>
      <c r="L1145" s="39">
        <v>0.64583333333333337</v>
      </c>
      <c r="M1145" s="37" t="s">
        <v>39</v>
      </c>
      <c r="N1145" s="37" t="s">
        <v>190</v>
      </c>
      <c r="O1145" s="37"/>
      <c r="P1145" s="37" t="s">
        <v>190</v>
      </c>
      <c r="Q1145" s="37">
        <v>1</v>
      </c>
      <c r="R1145" s="13" t="s">
        <v>43</v>
      </c>
      <c r="S1145" s="13" t="s">
        <v>56</v>
      </c>
      <c r="T1145" s="13" t="s">
        <v>42</v>
      </c>
      <c r="U1145" s="13" t="s">
        <v>52</v>
      </c>
      <c r="V1145" s="13" t="s">
        <v>42</v>
      </c>
      <c r="W1145" s="13" t="s">
        <v>66</v>
      </c>
      <c r="X1145" s="13" t="s">
        <v>106</v>
      </c>
      <c r="Y1145" s="13" t="s">
        <v>41</v>
      </c>
      <c r="Z1145" s="13" t="s">
        <v>41</v>
      </c>
      <c r="AA1145" s="13"/>
      <c r="AB1145" s="13">
        <v>-1</v>
      </c>
      <c r="AC1145" s="72">
        <f t="shared" si="2401"/>
        <v>0.5</v>
      </c>
      <c r="AD1145" s="13">
        <v>2</v>
      </c>
      <c r="AE1145" s="72">
        <f t="shared" ref="AE1145" si="2520">VALUE(IF(AD1145=-2,0%,IF(AD1145=-1,50%,IF(AD1145=0,100%,IF(AD1145=1,50%,IF(AD1145=2,0%))))))</f>
        <v>0</v>
      </c>
      <c r="AF1145" s="13" t="s">
        <v>42</v>
      </c>
      <c r="AG1145" s="13">
        <v>0</v>
      </c>
      <c r="AH1145" s="13" t="s">
        <v>42</v>
      </c>
      <c r="AI1145" s="13">
        <f t="shared" si="2464"/>
        <v>0</v>
      </c>
      <c r="AJ1145" s="70">
        <f t="shared" si="2403"/>
        <v>1</v>
      </c>
      <c r="AK1145" s="59">
        <f t="shared" si="2404"/>
        <v>1</v>
      </c>
      <c r="AL1145" s="70">
        <f t="shared" ref="AL1145" si="2521">VALUE(IF(AK1145=-3,0%,IF(AK1145=-2,33.3%,IF(AK1145=-1,66.6%,IF(AK1145=0,100%,IF(AK1145=1,66.6%,IF(AK1145=2,33.3%,IF(AK1145=3,0%))))))))</f>
        <v>0.66599999999999993</v>
      </c>
      <c r="AM1145" s="13" t="s">
        <v>41</v>
      </c>
      <c r="AN1145" s="13" t="s">
        <v>41</v>
      </c>
      <c r="AO1145" s="13"/>
      <c r="AP1145" s="13">
        <v>101.31965006729475</v>
      </c>
      <c r="AQ1145" s="13">
        <v>117.34261838440112</v>
      </c>
      <c r="AR1145" s="13">
        <v>125.13020833333333</v>
      </c>
      <c r="AS1145" s="13">
        <v>148.05555555555554</v>
      </c>
      <c r="AT1145" s="36">
        <v>-30.064739999999993</v>
      </c>
      <c r="AU1145" s="36" t="str">
        <f t="shared" si="2406"/>
        <v>1</v>
      </c>
      <c r="AV1145" s="36">
        <v>0</v>
      </c>
      <c r="AW1145" s="36">
        <v>-30.064739999999993</v>
      </c>
      <c r="AX1145" s="36">
        <v>-30.064739999999993</v>
      </c>
      <c r="AY1145" s="36">
        <v>-46.58849</v>
      </c>
      <c r="AZ1145" s="36" t="str">
        <f t="shared" si="2407"/>
        <v>1</v>
      </c>
      <c r="BA1145" s="36">
        <v>0</v>
      </c>
      <c r="BB1145" s="36">
        <v>-46.58849</v>
      </c>
      <c r="BC1145" s="36">
        <v>-46.58849</v>
      </c>
      <c r="BD1145" s="36">
        <v>3100</v>
      </c>
      <c r="BE1145" s="36" t="s">
        <v>50</v>
      </c>
      <c r="BF1145" s="36">
        <v>3100</v>
      </c>
      <c r="BG1145" s="36">
        <v>3100</v>
      </c>
      <c r="BH1145" s="36">
        <v>-39.488649999999993</v>
      </c>
      <c r="BI1145" s="36">
        <v>13.327421332583461</v>
      </c>
      <c r="BJ1145" s="36">
        <v>-48.912559999999999</v>
      </c>
      <c r="BK1145" s="36">
        <v>-30.064739999999993</v>
      </c>
      <c r="BL1145" s="36">
        <v>-38.734704999999998</v>
      </c>
      <c r="BM1145" s="36">
        <v>11.106929262962394</v>
      </c>
      <c r="BN1145" s="36">
        <v>-46.58849</v>
      </c>
      <c r="BO1145" s="36">
        <v>-30.880919999999996</v>
      </c>
      <c r="BP1145" s="36">
        <v>3157.4</v>
      </c>
      <c r="BQ1145" s="36">
        <v>88.923697628922199</v>
      </c>
      <c r="BR1145" s="36">
        <v>3100</v>
      </c>
      <c r="BS1145" s="36">
        <v>3272.2</v>
      </c>
      <c r="BT1145" s="36">
        <v>-39.488649999999993</v>
      </c>
      <c r="BU1145" s="36">
        <v>13.327421332583461</v>
      </c>
      <c r="BV1145" s="36">
        <v>-48.912559999999999</v>
      </c>
      <c r="BW1145" s="36">
        <v>-30.064739999999993</v>
      </c>
      <c r="BX1145" s="36">
        <v>-46.58849</v>
      </c>
      <c r="BY1145" s="36">
        <v>0</v>
      </c>
      <c r="BZ1145" s="36">
        <v>-46.58849</v>
      </c>
      <c r="CA1145" s="36">
        <v>-46.58849</v>
      </c>
      <c r="CB1145" s="36">
        <v>3369.1187499999996</v>
      </c>
      <c r="CC1145" s="36">
        <v>198.57440324724629</v>
      </c>
      <c r="CD1145" s="36">
        <v>3100</v>
      </c>
      <c r="CE1145" s="36">
        <v>3616.7</v>
      </c>
      <c r="CF1145" s="36"/>
      <c r="CG1145" s="40">
        <v>21.245999999999999</v>
      </c>
      <c r="CH1145" s="40">
        <v>72.292000000000002</v>
      </c>
      <c r="CI1145" s="40"/>
      <c r="CL1145" s="5" t="str">
        <f t="shared" si="2412"/>
        <v>1_0.5_1</v>
      </c>
      <c r="CM1145" s="95" t="str">
        <f t="shared" si="2413"/>
        <v>1K</v>
      </c>
      <c r="CN1145" s="96">
        <f t="shared" si="2400"/>
        <v>202</v>
      </c>
      <c r="CO1145" s="96" t="str">
        <f t="shared" si="2408"/>
        <v>0.666_0_1</v>
      </c>
      <c r="CP1145" s="95" t="str">
        <f t="shared" si="2416"/>
        <v>1G</v>
      </c>
      <c r="CQ1145" s="5">
        <f t="shared" si="2409"/>
        <v>48</v>
      </c>
      <c r="CV1145" s="87"/>
      <c r="CW1145" s="87"/>
      <c r="CX1145" s="87"/>
      <c r="CY1145" s="87"/>
      <c r="CZ1145" s="87"/>
    </row>
    <row r="1146" spans="1:104" s="5" customFormat="1">
      <c r="A1146" s="13" t="s">
        <v>511</v>
      </c>
      <c r="B1146" s="13">
        <v>5</v>
      </c>
      <c r="C1146" s="13">
        <v>10</v>
      </c>
      <c r="D1146" s="13" t="s">
        <v>90</v>
      </c>
      <c r="E1146" s="35" t="s">
        <v>487</v>
      </c>
      <c r="F1146" s="13" t="s">
        <v>36</v>
      </c>
      <c r="G1146" s="36">
        <v>1053853253</v>
      </c>
      <c r="H1146" s="13"/>
      <c r="I1146" s="37">
        <v>22</v>
      </c>
      <c r="J1146" s="37" t="s">
        <v>38</v>
      </c>
      <c r="K1146" s="38">
        <v>43538</v>
      </c>
      <c r="L1146" s="39">
        <v>0.65625</v>
      </c>
      <c r="M1146" s="37" t="s">
        <v>39</v>
      </c>
      <c r="N1146" s="37" t="s">
        <v>190</v>
      </c>
      <c r="O1146" s="37"/>
      <c r="P1146" s="37" t="s">
        <v>190</v>
      </c>
      <c r="Q1146" s="37">
        <v>2</v>
      </c>
      <c r="R1146" s="13" t="s">
        <v>43</v>
      </c>
      <c r="S1146" s="13" t="s">
        <v>56</v>
      </c>
      <c r="T1146" s="13" t="s">
        <v>41</v>
      </c>
      <c r="U1146" s="13" t="s">
        <v>52</v>
      </c>
      <c r="V1146" s="13" t="s">
        <v>42</v>
      </c>
      <c r="W1146" s="13" t="s">
        <v>135</v>
      </c>
      <c r="X1146" s="13" t="s">
        <v>138</v>
      </c>
      <c r="Y1146" s="13" t="s">
        <v>41</v>
      </c>
      <c r="Z1146" s="13" t="s">
        <v>41</v>
      </c>
      <c r="AA1146" s="13"/>
      <c r="AB1146" s="13">
        <v>-1</v>
      </c>
      <c r="AC1146" s="72">
        <f t="shared" si="2401"/>
        <v>0.5</v>
      </c>
      <c r="AD1146" s="13">
        <v>2</v>
      </c>
      <c r="AE1146" s="72">
        <f t="shared" ref="AE1146" si="2522">VALUE(IF(AD1146=-2,0%,IF(AD1146=-1,50%,IF(AD1146=0,100%,IF(AD1146=1,50%,IF(AD1146=2,0%))))))</f>
        <v>0</v>
      </c>
      <c r="AF1146" s="13" t="s">
        <v>41</v>
      </c>
      <c r="AG1146" s="13">
        <v>0</v>
      </c>
      <c r="AH1146" s="13" t="s">
        <v>42</v>
      </c>
      <c r="AI1146" s="13">
        <f t="shared" si="2464"/>
        <v>-2</v>
      </c>
      <c r="AJ1146" s="70">
        <f t="shared" si="2403"/>
        <v>0.33299999999999996</v>
      </c>
      <c r="AK1146" s="59">
        <f t="shared" si="2404"/>
        <v>2</v>
      </c>
      <c r="AL1146" s="70">
        <f t="shared" ref="AL1146" si="2523">VALUE(IF(AK1146=-3,0%,IF(AK1146=-2,33.3%,IF(AK1146=-1,66.6%,IF(AK1146=0,100%,IF(AK1146=1,66.6%,IF(AK1146=2,33.3%,IF(AK1146=3,0%))))))))</f>
        <v>0.33299999999999996</v>
      </c>
      <c r="AM1146" s="13" t="s">
        <v>41</v>
      </c>
      <c r="AN1146" s="13" t="s">
        <v>41</v>
      </c>
      <c r="AO1146" s="13"/>
      <c r="AP1146" s="13">
        <v>101.31965006729475</v>
      </c>
      <c r="AQ1146" s="13">
        <v>117.34261838440112</v>
      </c>
      <c r="AR1146" s="13">
        <v>125.13020833333333</v>
      </c>
      <c r="AS1146" s="13">
        <v>148.05555555555554</v>
      </c>
      <c r="AT1146" s="36">
        <v>-48.912559999999999</v>
      </c>
      <c r="AU1146" s="36" t="str">
        <f t="shared" si="2406"/>
        <v>1</v>
      </c>
      <c r="AV1146" s="36">
        <v>0</v>
      </c>
      <c r="AW1146" s="36">
        <v>-48.912559999999999</v>
      </c>
      <c r="AX1146" s="36">
        <v>-48.912559999999999</v>
      </c>
      <c r="AY1146" s="36">
        <v>-62.296059999999997</v>
      </c>
      <c r="AZ1146" s="36" t="str">
        <f t="shared" si="2407"/>
        <v>1</v>
      </c>
      <c r="BA1146" s="36">
        <v>0</v>
      </c>
      <c r="BB1146" s="36">
        <v>-62.296059999999997</v>
      </c>
      <c r="BC1146" s="36">
        <v>-62.296059999999997</v>
      </c>
      <c r="BD1146" s="36">
        <v>3444.5</v>
      </c>
      <c r="BE1146" s="36" t="s">
        <v>50</v>
      </c>
      <c r="BF1146" s="36">
        <v>3444.5</v>
      </c>
      <c r="BG1146" s="36">
        <v>3444.5</v>
      </c>
      <c r="BH1146" s="36">
        <v>-39.488649999999993</v>
      </c>
      <c r="BI1146" s="36">
        <v>13.327421332583461</v>
      </c>
      <c r="BJ1146" s="36">
        <v>-48.912559999999999</v>
      </c>
      <c r="BK1146" s="36">
        <v>-30.064739999999993</v>
      </c>
      <c r="BL1146" s="36">
        <v>-54.442274999999995</v>
      </c>
      <c r="BM1146" s="36">
        <v>11.106929262962394</v>
      </c>
      <c r="BN1146" s="36">
        <v>-62.296059999999997</v>
      </c>
      <c r="BO1146" s="36">
        <v>-46.58849</v>
      </c>
      <c r="BP1146" s="36">
        <v>3300.9166666666665</v>
      </c>
      <c r="BQ1146" s="36">
        <v>70.341180446923673</v>
      </c>
      <c r="BR1146" s="36">
        <v>3272.2</v>
      </c>
      <c r="BS1146" s="36">
        <v>3444.5</v>
      </c>
      <c r="BT1146" s="36">
        <v>-39.488649999999993</v>
      </c>
      <c r="BU1146" s="36">
        <v>13.327421332583461</v>
      </c>
      <c r="BV1146" s="36">
        <v>-48.912559999999999</v>
      </c>
      <c r="BW1146" s="36">
        <v>-30.064739999999993</v>
      </c>
      <c r="BX1146" s="36">
        <v>-54.442274999999995</v>
      </c>
      <c r="BY1146" s="36">
        <v>11.106929262962394</v>
      </c>
      <c r="BZ1146" s="36">
        <v>-62.296059999999997</v>
      </c>
      <c r="CA1146" s="36">
        <v>-46.58849</v>
      </c>
      <c r="CB1146" s="36">
        <v>3186.1062499999994</v>
      </c>
      <c r="CC1146" s="36">
        <v>108.92465572587312</v>
      </c>
      <c r="CD1146" s="36">
        <v>3100</v>
      </c>
      <c r="CE1146" s="36">
        <v>3444.5</v>
      </c>
      <c r="CF1146" s="36"/>
      <c r="CG1146" s="40">
        <v>21.652000000000001</v>
      </c>
      <c r="CH1146" s="40">
        <v>72.02</v>
      </c>
      <c r="CI1146" s="40"/>
      <c r="CL1146" s="5" t="str">
        <f t="shared" si="2412"/>
        <v>0.333_0.5_1</v>
      </c>
      <c r="CM1146" s="95" t="str">
        <f t="shared" si="2413"/>
        <v>1E</v>
      </c>
      <c r="CN1146" s="96">
        <f t="shared" si="2400"/>
        <v>50</v>
      </c>
      <c r="CO1146" s="96" t="str">
        <f t="shared" si="2408"/>
        <v>0.333_0_1</v>
      </c>
      <c r="CP1146" s="95" t="str">
        <f t="shared" si="2416"/>
        <v>1D</v>
      </c>
      <c r="CQ1146" s="5">
        <f t="shared" si="2409"/>
        <v>66</v>
      </c>
      <c r="CV1146" s="87"/>
      <c r="CW1146" s="87"/>
      <c r="CX1146" s="87"/>
      <c r="CY1146" s="87"/>
      <c r="CZ1146" s="87"/>
    </row>
    <row r="1147" spans="1:104" s="5" customFormat="1">
      <c r="A1147" s="13" t="s">
        <v>511</v>
      </c>
      <c r="B1147" s="13">
        <v>5</v>
      </c>
      <c r="C1147" s="13">
        <v>10</v>
      </c>
      <c r="D1147" s="13" t="s">
        <v>90</v>
      </c>
      <c r="E1147" s="35" t="s">
        <v>487</v>
      </c>
      <c r="F1147" s="13" t="s">
        <v>36</v>
      </c>
      <c r="G1147" s="36">
        <v>1053853253</v>
      </c>
      <c r="H1147" s="13"/>
      <c r="I1147" s="37">
        <v>22</v>
      </c>
      <c r="J1147" s="37" t="s">
        <v>38</v>
      </c>
      <c r="K1147" s="38">
        <v>43538</v>
      </c>
      <c r="L1147" s="39">
        <v>0.67847222222222225</v>
      </c>
      <c r="M1147" s="37" t="s">
        <v>39</v>
      </c>
      <c r="N1147" s="37" t="s">
        <v>190</v>
      </c>
      <c r="O1147" s="37"/>
      <c r="P1147" s="37" t="s">
        <v>190</v>
      </c>
      <c r="Q1147" s="37">
        <v>4</v>
      </c>
      <c r="R1147" s="13" t="s">
        <v>43</v>
      </c>
      <c r="S1147" s="13" t="s">
        <v>56</v>
      </c>
      <c r="T1147" s="13" t="s">
        <v>41</v>
      </c>
      <c r="U1147" s="13" t="s">
        <v>52</v>
      </c>
      <c r="V1147" s="13" t="s">
        <v>42</v>
      </c>
      <c r="W1147" s="13" t="s">
        <v>135</v>
      </c>
      <c r="X1147" s="13" t="s">
        <v>138</v>
      </c>
      <c r="Y1147" s="13" t="s">
        <v>41</v>
      </c>
      <c r="Z1147" s="13" t="s">
        <v>41</v>
      </c>
      <c r="AA1147" s="13"/>
      <c r="AB1147" s="13">
        <v>-1</v>
      </c>
      <c r="AC1147" s="72">
        <f t="shared" si="2401"/>
        <v>0.5</v>
      </c>
      <c r="AD1147" s="13">
        <v>2</v>
      </c>
      <c r="AE1147" s="72">
        <f t="shared" ref="AE1147" si="2524">VALUE(IF(AD1147=-2,0%,IF(AD1147=-1,50%,IF(AD1147=0,100%,IF(AD1147=1,50%,IF(AD1147=2,0%))))))</f>
        <v>0</v>
      </c>
      <c r="AF1147" s="13" t="s">
        <v>41</v>
      </c>
      <c r="AG1147" s="13">
        <v>0</v>
      </c>
      <c r="AH1147" s="13" t="s">
        <v>42</v>
      </c>
      <c r="AI1147" s="13">
        <f t="shared" ref="AI1147:AI1210" si="2525">VALUE(IF(W1147="Muy Fría",-3, IF(W1147="Fría",-2, IF(W1147="Ligeramente Fría",-1, IF(W1147="Agradable",0, IF(W1147="Ligeramente caliente",1, IF(W1147="Caliente",2, IF(W1147="Muy Caliente",3))))))))</f>
        <v>-2</v>
      </c>
      <c r="AJ1147" s="70">
        <f t="shared" si="2403"/>
        <v>0.33299999999999996</v>
      </c>
      <c r="AK1147" s="59">
        <f t="shared" si="2404"/>
        <v>2</v>
      </c>
      <c r="AL1147" s="70">
        <f t="shared" ref="AL1147" si="2526">VALUE(IF(AK1147=-3,0%,IF(AK1147=-2,33.3%,IF(AK1147=-1,66.6%,IF(AK1147=0,100%,IF(AK1147=1,66.6%,IF(AK1147=2,33.3%,IF(AK1147=3,0%))))))))</f>
        <v>0.33299999999999996</v>
      </c>
      <c r="AM1147" s="13" t="s">
        <v>41</v>
      </c>
      <c r="AN1147" s="13" t="s">
        <v>41</v>
      </c>
      <c r="AO1147" s="13"/>
      <c r="AP1147" s="13">
        <v>101.31965006729475</v>
      </c>
      <c r="AQ1147" s="13">
        <v>117.34261838440112</v>
      </c>
      <c r="AR1147" s="13">
        <v>125.13020833333333</v>
      </c>
      <c r="AS1147" s="13">
        <v>148.05555555555554</v>
      </c>
      <c r="AT1147" s="36">
        <v>-20.64082999999999</v>
      </c>
      <c r="AU1147" s="36" t="str">
        <f t="shared" si="2406"/>
        <v>1</v>
      </c>
      <c r="AV1147" s="36">
        <v>13.327421332583439</v>
      </c>
      <c r="AW1147" s="36">
        <v>-30.064739999999993</v>
      </c>
      <c r="AX1147" s="36">
        <v>-11.216919999999988</v>
      </c>
      <c r="AY1147" s="36">
        <v>-46.588489999999993</v>
      </c>
      <c r="AZ1147" s="36" t="str">
        <f t="shared" si="2407"/>
        <v>1</v>
      </c>
      <c r="BA1147" s="36">
        <v>22.213858525924767</v>
      </c>
      <c r="BB1147" s="36">
        <v>-62.296059999999997</v>
      </c>
      <c r="BC1147" s="36">
        <v>-30.880919999999996</v>
      </c>
      <c r="BD1147" s="36">
        <v>4176.4250000000002</v>
      </c>
      <c r="BE1147" s="36" t="s">
        <v>50</v>
      </c>
      <c r="BF1147" s="36">
        <v>3961.1</v>
      </c>
      <c r="BG1147" s="36">
        <v>4305.6000000000004</v>
      </c>
      <c r="BH1147" s="36">
        <v>-30.064739999999993</v>
      </c>
      <c r="BI1147" s="36">
        <v>0</v>
      </c>
      <c r="BJ1147" s="36">
        <v>-30.064739999999993</v>
      </c>
      <c r="BK1147" s="36">
        <v>-30.064739999999993</v>
      </c>
      <c r="BL1147" s="36">
        <v>-62.296059999999997</v>
      </c>
      <c r="BM1147" s="36">
        <v>0</v>
      </c>
      <c r="BN1147" s="36">
        <v>-62.296059999999997</v>
      </c>
      <c r="BO1147" s="36">
        <v>-62.296059999999997</v>
      </c>
      <c r="BP1147" s="36">
        <v>4305.5999999999995</v>
      </c>
      <c r="BQ1147" s="36">
        <v>154.02036229018577</v>
      </c>
      <c r="BR1147" s="36">
        <v>4133.3999999999996</v>
      </c>
      <c r="BS1147" s="36">
        <v>4477.8</v>
      </c>
      <c r="BT1147" s="36">
        <v>-39.488649999999993</v>
      </c>
      <c r="BU1147" s="36">
        <v>13.327421332583461</v>
      </c>
      <c r="BV1147" s="36">
        <v>-48.912559999999999</v>
      </c>
      <c r="BW1147" s="36">
        <v>-30.064739999999993</v>
      </c>
      <c r="BX1147" s="36">
        <v>-62.296059999999997</v>
      </c>
      <c r="BY1147" s="36">
        <v>0</v>
      </c>
      <c r="BZ1147" s="36">
        <v>-62.296059999999997</v>
      </c>
      <c r="CA1147" s="36">
        <v>-62.296059999999997</v>
      </c>
      <c r="CB1147" s="36">
        <v>4423.9937500000005</v>
      </c>
      <c r="CC1147" s="36">
        <v>224.25785298401493</v>
      </c>
      <c r="CD1147" s="36">
        <v>4133.3999999999996</v>
      </c>
      <c r="CE1147" s="36">
        <v>4822.3</v>
      </c>
      <c r="CF1147" s="36"/>
      <c r="CG1147" s="40">
        <v>21.914999999999999</v>
      </c>
      <c r="CH1147" s="40">
        <v>69.954999999999998</v>
      </c>
      <c r="CI1147" s="40"/>
      <c r="CL1147" s="5" t="str">
        <f t="shared" si="2412"/>
        <v>0.333_0.5_1</v>
      </c>
      <c r="CM1147" s="95" t="str">
        <f t="shared" si="2413"/>
        <v>1E</v>
      </c>
      <c r="CN1147" s="96">
        <f t="shared" si="2400"/>
        <v>50</v>
      </c>
      <c r="CO1147" s="96" t="str">
        <f t="shared" si="2408"/>
        <v>0.333_0_1</v>
      </c>
      <c r="CP1147" s="95" t="str">
        <f t="shared" si="2416"/>
        <v>1D</v>
      </c>
      <c r="CQ1147" s="5">
        <f t="shared" si="2409"/>
        <v>66</v>
      </c>
      <c r="CV1147" s="87"/>
      <c r="CW1147" s="87"/>
      <c r="CX1147" s="87"/>
      <c r="CY1147" s="87"/>
      <c r="CZ1147" s="87"/>
    </row>
    <row r="1148" spans="1:104" s="5" customFormat="1">
      <c r="A1148" s="13" t="s">
        <v>511</v>
      </c>
      <c r="B1148" s="13">
        <v>5</v>
      </c>
      <c r="C1148" s="13">
        <v>10</v>
      </c>
      <c r="D1148" s="13" t="s">
        <v>90</v>
      </c>
      <c r="E1148" s="35" t="s">
        <v>487</v>
      </c>
      <c r="F1148" s="13" t="s">
        <v>36</v>
      </c>
      <c r="G1148" s="36">
        <v>1053853253</v>
      </c>
      <c r="H1148" s="13"/>
      <c r="I1148" s="37">
        <v>22</v>
      </c>
      <c r="J1148" s="37" t="s">
        <v>38</v>
      </c>
      <c r="K1148" s="38">
        <v>43538</v>
      </c>
      <c r="L1148" s="39">
        <v>0.69305555555555554</v>
      </c>
      <c r="M1148" s="37" t="s">
        <v>39</v>
      </c>
      <c r="N1148" s="37" t="s">
        <v>190</v>
      </c>
      <c r="O1148" s="37"/>
      <c r="P1148" s="37" t="s">
        <v>190</v>
      </c>
      <c r="Q1148" s="37">
        <v>5</v>
      </c>
      <c r="R1148" s="13" t="s">
        <v>43</v>
      </c>
      <c r="S1148" s="13" t="s">
        <v>56</v>
      </c>
      <c r="T1148" s="13" t="s">
        <v>41</v>
      </c>
      <c r="U1148" s="13" t="s">
        <v>52</v>
      </c>
      <c r="V1148" s="13" t="s">
        <v>42</v>
      </c>
      <c r="W1148" s="13" t="s">
        <v>135</v>
      </c>
      <c r="X1148" s="13" t="s">
        <v>138</v>
      </c>
      <c r="Y1148" s="13" t="s">
        <v>42</v>
      </c>
      <c r="Z1148" s="13" t="s">
        <v>41</v>
      </c>
      <c r="AA1148" s="13"/>
      <c r="AB1148" s="13">
        <v>-1</v>
      </c>
      <c r="AC1148" s="72">
        <f t="shared" si="2401"/>
        <v>0.5</v>
      </c>
      <c r="AD1148" s="13">
        <v>2</v>
      </c>
      <c r="AE1148" s="72">
        <f t="shared" ref="AE1148" si="2527">VALUE(IF(AD1148=-2,0%,IF(AD1148=-1,50%,IF(AD1148=0,100%,IF(AD1148=1,50%,IF(AD1148=2,0%))))))</f>
        <v>0</v>
      </c>
      <c r="AF1148" s="13" t="s">
        <v>41</v>
      </c>
      <c r="AG1148" s="13">
        <v>0</v>
      </c>
      <c r="AH1148" s="13" t="s">
        <v>42</v>
      </c>
      <c r="AI1148" s="13">
        <f t="shared" si="2525"/>
        <v>-2</v>
      </c>
      <c r="AJ1148" s="70">
        <f t="shared" si="2403"/>
        <v>0.33299999999999996</v>
      </c>
      <c r="AK1148" s="59">
        <f t="shared" si="2404"/>
        <v>2</v>
      </c>
      <c r="AL1148" s="70">
        <f t="shared" ref="AL1148" si="2528">VALUE(IF(AK1148=-3,0%,IF(AK1148=-2,33.3%,IF(AK1148=-1,66.6%,IF(AK1148=0,100%,IF(AK1148=1,66.6%,IF(AK1148=2,33.3%,IF(AK1148=3,0%))))))))</f>
        <v>0.33299999999999996</v>
      </c>
      <c r="AM1148" s="13" t="s">
        <v>42</v>
      </c>
      <c r="AN1148" s="13" t="s">
        <v>41</v>
      </c>
      <c r="AO1148" s="13"/>
      <c r="AP1148" s="13">
        <v>101.31965006729475</v>
      </c>
      <c r="AQ1148" s="13">
        <v>117.34261838440112</v>
      </c>
      <c r="AR1148" s="13">
        <v>125.13020833333333</v>
      </c>
      <c r="AS1148" s="13">
        <v>148.05555555555554</v>
      </c>
      <c r="AT1148" s="36">
        <v>-11.216919999999988</v>
      </c>
      <c r="AU1148" s="36" t="str">
        <f t="shared" si="2406"/>
        <v>1</v>
      </c>
      <c r="AV1148" s="36">
        <v>0</v>
      </c>
      <c r="AW1148" s="36">
        <v>-11.216919999999988</v>
      </c>
      <c r="AX1148" s="36">
        <v>-11.216919999999988</v>
      </c>
      <c r="AY1148" s="36">
        <v>-46.58849</v>
      </c>
      <c r="AZ1148" s="36" t="str">
        <f t="shared" si="2407"/>
        <v>1</v>
      </c>
      <c r="BA1148" s="36">
        <v>0</v>
      </c>
      <c r="BB1148" s="36">
        <v>-46.58849</v>
      </c>
      <c r="BC1148" s="36">
        <v>-46.58849</v>
      </c>
      <c r="BD1148" s="36">
        <v>5209.75</v>
      </c>
      <c r="BE1148" s="36" t="s">
        <v>50</v>
      </c>
      <c r="BF1148" s="36">
        <v>5166.7</v>
      </c>
      <c r="BG1148" s="36">
        <v>5338.9</v>
      </c>
      <c r="BH1148" s="36">
        <v>-11.216919999999988</v>
      </c>
      <c r="BI1148" s="36">
        <v>0</v>
      </c>
      <c r="BJ1148" s="36">
        <v>-11.216919999999988</v>
      </c>
      <c r="BK1148" s="36">
        <v>-11.216919999999988</v>
      </c>
      <c r="BL1148" s="36">
        <v>-46.58849</v>
      </c>
      <c r="BM1148" s="36">
        <v>0</v>
      </c>
      <c r="BN1148" s="36">
        <v>-46.58849</v>
      </c>
      <c r="BO1148" s="36">
        <v>-46.58849</v>
      </c>
      <c r="BP1148" s="36">
        <v>5310.2</v>
      </c>
      <c r="BQ1148" s="36">
        <v>70.300355617877116</v>
      </c>
      <c r="BR1148" s="36">
        <v>5166.7</v>
      </c>
      <c r="BS1148" s="36">
        <v>5338.9</v>
      </c>
      <c r="BT1148" s="36">
        <v>-11.216919999999988</v>
      </c>
      <c r="BU1148" s="36">
        <v>0</v>
      </c>
      <c r="BV1148" s="36">
        <v>-11.216919999999988</v>
      </c>
      <c r="BW1148" s="36">
        <v>-11.216919999999988</v>
      </c>
      <c r="BX1148" s="36">
        <v>-38.734704999999998</v>
      </c>
      <c r="BY1148" s="36">
        <v>11.106929262962394</v>
      </c>
      <c r="BZ1148" s="36">
        <v>-46.58849</v>
      </c>
      <c r="CA1148" s="36">
        <v>-30.880919999999996</v>
      </c>
      <c r="CB1148" s="36">
        <v>4639.25</v>
      </c>
      <c r="CC1148" s="36">
        <v>607.9902411497485</v>
      </c>
      <c r="CD1148" s="36">
        <v>3961.1</v>
      </c>
      <c r="CE1148" s="36">
        <v>5338.9</v>
      </c>
      <c r="CF1148" s="36"/>
      <c r="CG1148" s="40">
        <v>21.914999999999999</v>
      </c>
      <c r="CH1148" s="40">
        <v>69.748999999999995</v>
      </c>
      <c r="CI1148" s="40"/>
      <c r="CL1148" s="5" t="str">
        <f t="shared" si="2412"/>
        <v>0.333_0.5_1</v>
      </c>
      <c r="CM1148" s="95" t="str">
        <f t="shared" si="2413"/>
        <v>1E</v>
      </c>
      <c r="CN1148" s="96">
        <f t="shared" si="2400"/>
        <v>50</v>
      </c>
      <c r="CO1148" s="96" t="str">
        <f t="shared" si="2408"/>
        <v>0.333_0_1</v>
      </c>
      <c r="CP1148" s="95" t="str">
        <f t="shared" si="2416"/>
        <v>1D</v>
      </c>
      <c r="CQ1148" s="5">
        <f t="shared" si="2409"/>
        <v>66</v>
      </c>
      <c r="CV1148" s="87"/>
      <c r="CW1148" s="87"/>
      <c r="CX1148" s="87"/>
      <c r="CY1148" s="87"/>
      <c r="CZ1148" s="87"/>
    </row>
    <row r="1149" spans="1:104" s="5" customFormat="1">
      <c r="A1149" s="13" t="s">
        <v>511</v>
      </c>
      <c r="B1149" s="13">
        <v>5</v>
      </c>
      <c r="C1149" s="13">
        <v>11</v>
      </c>
      <c r="D1149" s="13" t="s">
        <v>123</v>
      </c>
      <c r="E1149" s="35" t="s">
        <v>488</v>
      </c>
      <c r="F1149" s="13" t="s">
        <v>36</v>
      </c>
      <c r="G1149" s="36">
        <v>1053833575</v>
      </c>
      <c r="H1149" s="13"/>
      <c r="I1149" s="37">
        <v>24</v>
      </c>
      <c r="J1149" s="37" t="s">
        <v>38</v>
      </c>
      <c r="K1149" s="38">
        <v>43538</v>
      </c>
      <c r="L1149" s="39">
        <v>0.64583333333333337</v>
      </c>
      <c r="M1149" s="37" t="s">
        <v>39</v>
      </c>
      <c r="N1149" s="37" t="s">
        <v>188</v>
      </c>
      <c r="O1149" s="37" t="s">
        <v>188</v>
      </c>
      <c r="P1149" s="37" t="s">
        <v>188</v>
      </c>
      <c r="Q1149" s="37">
        <v>1</v>
      </c>
      <c r="R1149" s="13" t="s">
        <v>55</v>
      </c>
      <c r="S1149" s="13" t="s">
        <v>56</v>
      </c>
      <c r="T1149" s="13" t="s">
        <v>42</v>
      </c>
      <c r="U1149" s="13" t="s">
        <v>52</v>
      </c>
      <c r="V1149" s="13" t="s">
        <v>42</v>
      </c>
      <c r="W1149" s="13" t="s">
        <v>66</v>
      </c>
      <c r="X1149" s="13" t="s">
        <v>76</v>
      </c>
      <c r="Y1149" s="13" t="s">
        <v>41</v>
      </c>
      <c r="Z1149" s="13" t="s">
        <v>41</v>
      </c>
      <c r="AA1149" s="13"/>
      <c r="AB1149" s="13">
        <v>0</v>
      </c>
      <c r="AC1149" s="72">
        <f t="shared" si="2401"/>
        <v>1</v>
      </c>
      <c r="AD1149" s="13">
        <v>2</v>
      </c>
      <c r="AE1149" s="72">
        <f t="shared" ref="AE1149" si="2529">VALUE(IF(AD1149=-2,0%,IF(AD1149=-1,50%,IF(AD1149=0,100%,IF(AD1149=1,50%,IF(AD1149=2,0%))))))</f>
        <v>0</v>
      </c>
      <c r="AF1149" s="13" t="s">
        <v>42</v>
      </c>
      <c r="AG1149" s="13">
        <v>0</v>
      </c>
      <c r="AH1149" s="13" t="s">
        <v>42</v>
      </c>
      <c r="AI1149" s="13">
        <f t="shared" si="2525"/>
        <v>0</v>
      </c>
      <c r="AJ1149" s="70">
        <f t="shared" si="2403"/>
        <v>1</v>
      </c>
      <c r="AK1149" s="59">
        <f t="shared" si="2404"/>
        <v>0</v>
      </c>
      <c r="AL1149" s="70">
        <f t="shared" ref="AL1149" si="2530">VALUE(IF(AK1149=-3,0%,IF(AK1149=-2,33.3%,IF(AK1149=-1,66.6%,IF(AK1149=0,100%,IF(AK1149=1,66.6%,IF(AK1149=2,33.3%,IF(AK1149=3,0%))))))))</f>
        <v>1</v>
      </c>
      <c r="AM1149" s="13" t="s">
        <v>41</v>
      </c>
      <c r="AN1149" s="13" t="s">
        <v>41</v>
      </c>
      <c r="AO1149" s="13"/>
      <c r="AP1149" s="13">
        <v>101.31965006729475</v>
      </c>
      <c r="AQ1149" s="13">
        <v>117.34261838440112</v>
      </c>
      <c r="AR1149" s="13">
        <v>125.13020833333333</v>
      </c>
      <c r="AS1149" s="13">
        <v>148.05555555555554</v>
      </c>
      <c r="AT1149" s="36">
        <v>87.961250000000007</v>
      </c>
      <c r="AU1149" s="36" t="str">
        <f t="shared" si="2406"/>
        <v>1</v>
      </c>
      <c r="AV1149" s="36">
        <v>10.339951750612768</v>
      </c>
      <c r="AW1149" s="36">
        <v>80.649799999999999</v>
      </c>
      <c r="AX1149" s="36">
        <v>95.2727</v>
      </c>
      <c r="AY1149" s="36">
        <v>-72.297380000000004</v>
      </c>
      <c r="AZ1149" s="36" t="str">
        <f t="shared" si="2407"/>
        <v>1</v>
      </c>
      <c r="BA1149" s="36">
        <v>0</v>
      </c>
      <c r="BB1149" s="36">
        <v>-72.297380000000004</v>
      </c>
      <c r="BC1149" s="36">
        <v>-72.297380000000004</v>
      </c>
      <c r="BD1149" s="36">
        <v>3100</v>
      </c>
      <c r="BE1149" s="36" t="s">
        <v>50</v>
      </c>
      <c r="BF1149" s="36">
        <v>3100</v>
      </c>
      <c r="BG1149" s="36">
        <v>3100</v>
      </c>
      <c r="BH1149" s="36">
        <v>87.961250000000007</v>
      </c>
      <c r="BI1149" s="36">
        <v>10.339951750612768</v>
      </c>
      <c r="BJ1149" s="36">
        <v>80.649799999999999</v>
      </c>
      <c r="BK1149" s="36">
        <v>95.2727</v>
      </c>
      <c r="BL1149" s="36">
        <v>-72.297380000000004</v>
      </c>
      <c r="BM1149" s="36">
        <v>0</v>
      </c>
      <c r="BN1149" s="36">
        <v>-72.297380000000004</v>
      </c>
      <c r="BO1149" s="36">
        <v>-72.297380000000004</v>
      </c>
      <c r="BP1149" s="36">
        <v>3157.4</v>
      </c>
      <c r="BQ1149" s="36">
        <v>88.923697628922199</v>
      </c>
      <c r="BR1149" s="36">
        <v>3100</v>
      </c>
      <c r="BS1149" s="36">
        <v>3272.2</v>
      </c>
      <c r="BT1149" s="36">
        <v>87.961250000000007</v>
      </c>
      <c r="BU1149" s="36">
        <v>10.339951750612768</v>
      </c>
      <c r="BV1149" s="36">
        <v>80.649799999999999</v>
      </c>
      <c r="BW1149" s="36">
        <v>95.2727</v>
      </c>
      <c r="BX1149" s="36">
        <v>-72.297380000000004</v>
      </c>
      <c r="BY1149" s="36">
        <v>0</v>
      </c>
      <c r="BZ1149" s="36">
        <v>-72.297380000000004</v>
      </c>
      <c r="CA1149" s="36">
        <v>-72.297380000000004</v>
      </c>
      <c r="CB1149" s="36">
        <v>3369.1187499999996</v>
      </c>
      <c r="CC1149" s="36">
        <v>198.57440324724629</v>
      </c>
      <c r="CD1149" s="36">
        <v>3100</v>
      </c>
      <c r="CE1149" s="36">
        <v>3616.7</v>
      </c>
      <c r="CF1149" s="36"/>
      <c r="CG1149" s="40">
        <v>21.245999999999999</v>
      </c>
      <c r="CH1149" s="40">
        <v>72.292000000000002</v>
      </c>
      <c r="CI1149" s="40"/>
      <c r="CL1149" s="5" t="str">
        <f t="shared" si="2412"/>
        <v>1_1_1</v>
      </c>
      <c r="CM1149" s="95" t="str">
        <f t="shared" si="2413"/>
        <v>1L</v>
      </c>
      <c r="CN1149" s="96">
        <f t="shared" si="2400"/>
        <v>208</v>
      </c>
      <c r="CO1149" s="96" t="str">
        <f t="shared" si="2408"/>
        <v>1_0_1</v>
      </c>
      <c r="CP1149" s="95" t="str">
        <f t="shared" si="2416"/>
        <v>1J</v>
      </c>
      <c r="CQ1149" s="5">
        <f t="shared" si="2409"/>
        <v>78</v>
      </c>
      <c r="CV1149" s="87"/>
      <c r="CW1149" s="87"/>
      <c r="CX1149" s="87"/>
      <c r="CY1149" s="87"/>
      <c r="CZ1149" s="87"/>
    </row>
    <row r="1150" spans="1:104" s="5" customFormat="1">
      <c r="A1150" s="13" t="s">
        <v>511</v>
      </c>
      <c r="B1150" s="13">
        <v>5</v>
      </c>
      <c r="C1150" s="13">
        <v>11</v>
      </c>
      <c r="D1150" s="13" t="s">
        <v>123</v>
      </c>
      <c r="E1150" s="35" t="s">
        <v>488</v>
      </c>
      <c r="F1150" s="13" t="s">
        <v>36</v>
      </c>
      <c r="G1150" s="36">
        <v>1053833575</v>
      </c>
      <c r="H1150" s="13"/>
      <c r="I1150" s="37">
        <v>24</v>
      </c>
      <c r="J1150" s="37" t="s">
        <v>38</v>
      </c>
      <c r="K1150" s="38">
        <v>43538</v>
      </c>
      <c r="L1150" s="39">
        <v>0.65625</v>
      </c>
      <c r="M1150" s="37" t="s">
        <v>39</v>
      </c>
      <c r="N1150" s="37" t="s">
        <v>188</v>
      </c>
      <c r="O1150" s="37" t="s">
        <v>188</v>
      </c>
      <c r="P1150" s="37" t="s">
        <v>188</v>
      </c>
      <c r="Q1150" s="37">
        <v>2</v>
      </c>
      <c r="R1150" s="13" t="s">
        <v>55</v>
      </c>
      <c r="S1150" s="13" t="s">
        <v>56</v>
      </c>
      <c r="T1150" s="13" t="s">
        <v>42</v>
      </c>
      <c r="U1150" s="13" t="s">
        <v>52</v>
      </c>
      <c r="V1150" s="13" t="s">
        <v>42</v>
      </c>
      <c r="W1150" s="13" t="s">
        <v>66</v>
      </c>
      <c r="X1150" s="13" t="s">
        <v>76</v>
      </c>
      <c r="Y1150" s="13" t="s">
        <v>41</v>
      </c>
      <c r="Z1150" s="13" t="s">
        <v>41</v>
      </c>
      <c r="AA1150" s="13"/>
      <c r="AB1150" s="13">
        <v>0</v>
      </c>
      <c r="AC1150" s="72">
        <f t="shared" si="2401"/>
        <v>1</v>
      </c>
      <c r="AD1150" s="13">
        <v>2</v>
      </c>
      <c r="AE1150" s="72">
        <f t="shared" ref="AE1150" si="2531">VALUE(IF(AD1150=-2,0%,IF(AD1150=-1,50%,IF(AD1150=0,100%,IF(AD1150=1,50%,IF(AD1150=2,0%))))))</f>
        <v>0</v>
      </c>
      <c r="AF1150" s="13" t="s">
        <v>42</v>
      </c>
      <c r="AG1150" s="13">
        <v>0</v>
      </c>
      <c r="AH1150" s="13" t="s">
        <v>42</v>
      </c>
      <c r="AI1150" s="13">
        <f t="shared" si="2525"/>
        <v>0</v>
      </c>
      <c r="AJ1150" s="70">
        <f t="shared" si="2403"/>
        <v>1</v>
      </c>
      <c r="AK1150" s="59">
        <f t="shared" si="2404"/>
        <v>0</v>
      </c>
      <c r="AL1150" s="70">
        <f t="shared" ref="AL1150" si="2532">VALUE(IF(AK1150=-3,0%,IF(AK1150=-2,33.3%,IF(AK1150=-1,66.6%,IF(AK1150=0,100%,IF(AK1150=1,66.6%,IF(AK1150=2,33.3%,IF(AK1150=3,0%))))))))</f>
        <v>1</v>
      </c>
      <c r="AM1150" s="13" t="s">
        <v>41</v>
      </c>
      <c r="AN1150" s="13" t="s">
        <v>41</v>
      </c>
      <c r="AO1150" s="13"/>
      <c r="AP1150" s="13">
        <v>101.31965006729475</v>
      </c>
      <c r="AQ1150" s="13">
        <v>117.34261838440112</v>
      </c>
      <c r="AR1150" s="13">
        <v>125.13020833333333</v>
      </c>
      <c r="AS1150" s="13">
        <v>148.05555555555554</v>
      </c>
      <c r="AT1150" s="36">
        <v>80.649799999999999</v>
      </c>
      <c r="AU1150" s="36" t="str">
        <f t="shared" si="2406"/>
        <v>1</v>
      </c>
      <c r="AV1150" s="36">
        <v>0</v>
      </c>
      <c r="AW1150" s="36">
        <v>80.649799999999999</v>
      </c>
      <c r="AX1150" s="36">
        <v>80.649799999999999</v>
      </c>
      <c r="AY1150" s="36">
        <v>-72.297380000000004</v>
      </c>
      <c r="AZ1150" s="36" t="str">
        <f t="shared" si="2407"/>
        <v>1</v>
      </c>
      <c r="BA1150" s="36">
        <v>0</v>
      </c>
      <c r="BB1150" s="36">
        <v>-72.297380000000004</v>
      </c>
      <c r="BC1150" s="36">
        <v>-72.297380000000004</v>
      </c>
      <c r="BD1150" s="36">
        <v>3444.5</v>
      </c>
      <c r="BE1150" s="36" t="s">
        <v>50</v>
      </c>
      <c r="BF1150" s="36">
        <v>3444.5</v>
      </c>
      <c r="BG1150" s="36">
        <v>3444.5</v>
      </c>
      <c r="BH1150" s="36">
        <v>87.961250000000007</v>
      </c>
      <c r="BI1150" s="36">
        <v>10.339951750612768</v>
      </c>
      <c r="BJ1150" s="36">
        <v>80.649799999999999</v>
      </c>
      <c r="BK1150" s="36">
        <v>95.2727</v>
      </c>
      <c r="BL1150" s="36">
        <v>-72.297380000000004</v>
      </c>
      <c r="BM1150" s="36">
        <v>0</v>
      </c>
      <c r="BN1150" s="36">
        <v>-72.297380000000004</v>
      </c>
      <c r="BO1150" s="36">
        <v>-72.297380000000004</v>
      </c>
      <c r="BP1150" s="36">
        <v>3300.9166666666665</v>
      </c>
      <c r="BQ1150" s="36">
        <v>70.341180446923673</v>
      </c>
      <c r="BR1150" s="36">
        <v>3272.2</v>
      </c>
      <c r="BS1150" s="36">
        <v>3444.5</v>
      </c>
      <c r="BT1150" s="36">
        <v>87.961250000000007</v>
      </c>
      <c r="BU1150" s="36">
        <v>10.339951750612768</v>
      </c>
      <c r="BV1150" s="36">
        <v>80.649799999999999</v>
      </c>
      <c r="BW1150" s="36">
        <v>95.2727</v>
      </c>
      <c r="BX1150" s="36">
        <v>-72.297380000000004</v>
      </c>
      <c r="BY1150" s="36">
        <v>0</v>
      </c>
      <c r="BZ1150" s="36">
        <v>-72.297380000000004</v>
      </c>
      <c r="CA1150" s="36">
        <v>-72.297380000000004</v>
      </c>
      <c r="CB1150" s="36">
        <v>3186.1062499999994</v>
      </c>
      <c r="CC1150" s="36">
        <v>108.92465572587312</v>
      </c>
      <c r="CD1150" s="36">
        <v>3100</v>
      </c>
      <c r="CE1150" s="36">
        <v>3444.5</v>
      </c>
      <c r="CF1150" s="36"/>
      <c r="CG1150" s="40">
        <v>21.652000000000001</v>
      </c>
      <c r="CH1150" s="40">
        <v>72.02</v>
      </c>
      <c r="CI1150" s="40"/>
      <c r="CL1150" s="5" t="str">
        <f t="shared" si="2412"/>
        <v>1_1_1</v>
      </c>
      <c r="CM1150" s="95" t="str">
        <f t="shared" si="2413"/>
        <v>1L</v>
      </c>
      <c r="CN1150" s="96">
        <f t="shared" si="2400"/>
        <v>208</v>
      </c>
      <c r="CO1150" s="96" t="str">
        <f t="shared" si="2408"/>
        <v>1_0_1</v>
      </c>
      <c r="CP1150" s="95" t="str">
        <f t="shared" si="2416"/>
        <v>1J</v>
      </c>
      <c r="CQ1150" s="5">
        <f t="shared" si="2409"/>
        <v>78</v>
      </c>
      <c r="CV1150" s="87"/>
      <c r="CW1150" s="87"/>
      <c r="CX1150" s="87"/>
      <c r="CY1150" s="87"/>
      <c r="CZ1150" s="87"/>
    </row>
    <row r="1151" spans="1:104" s="5" customFormat="1">
      <c r="A1151" s="13" t="s">
        <v>511</v>
      </c>
      <c r="B1151" s="13">
        <v>5</v>
      </c>
      <c r="C1151" s="13">
        <v>11</v>
      </c>
      <c r="D1151" s="13" t="s">
        <v>123</v>
      </c>
      <c r="E1151" s="35" t="s">
        <v>488</v>
      </c>
      <c r="F1151" s="13" t="s">
        <v>36</v>
      </c>
      <c r="G1151" s="36">
        <v>1053833575</v>
      </c>
      <c r="H1151" s="13"/>
      <c r="I1151" s="37">
        <v>24</v>
      </c>
      <c r="J1151" s="37" t="s">
        <v>38</v>
      </c>
      <c r="K1151" s="38">
        <v>43538</v>
      </c>
      <c r="L1151" s="39">
        <v>0.66666666666666663</v>
      </c>
      <c r="M1151" s="37" t="s">
        <v>39</v>
      </c>
      <c r="N1151" s="37" t="s">
        <v>188</v>
      </c>
      <c r="O1151" s="37" t="s">
        <v>188</v>
      </c>
      <c r="P1151" s="37" t="s">
        <v>188</v>
      </c>
      <c r="Q1151" s="37">
        <v>3</v>
      </c>
      <c r="R1151" s="13" t="s">
        <v>55</v>
      </c>
      <c r="S1151" s="13" t="s">
        <v>56</v>
      </c>
      <c r="T1151" s="13" t="s">
        <v>42</v>
      </c>
      <c r="U1151" s="13" t="s">
        <v>52</v>
      </c>
      <c r="V1151" s="13" t="s">
        <v>42</v>
      </c>
      <c r="W1151" s="13" t="s">
        <v>66</v>
      </c>
      <c r="X1151" s="13" t="s">
        <v>76</v>
      </c>
      <c r="Y1151" s="13" t="s">
        <v>41</v>
      </c>
      <c r="Z1151" s="13" t="s">
        <v>41</v>
      </c>
      <c r="AA1151" s="13"/>
      <c r="AB1151" s="13">
        <v>0</v>
      </c>
      <c r="AC1151" s="72">
        <f t="shared" si="2401"/>
        <v>1</v>
      </c>
      <c r="AD1151" s="13">
        <v>2</v>
      </c>
      <c r="AE1151" s="72">
        <f t="shared" ref="AE1151" si="2533">VALUE(IF(AD1151=-2,0%,IF(AD1151=-1,50%,IF(AD1151=0,100%,IF(AD1151=1,50%,IF(AD1151=2,0%))))))</f>
        <v>0</v>
      </c>
      <c r="AF1151" s="13" t="s">
        <v>42</v>
      </c>
      <c r="AG1151" s="13">
        <v>0</v>
      </c>
      <c r="AH1151" s="13" t="s">
        <v>42</v>
      </c>
      <c r="AI1151" s="13">
        <f t="shared" si="2525"/>
        <v>0</v>
      </c>
      <c r="AJ1151" s="70">
        <f t="shared" si="2403"/>
        <v>1</v>
      </c>
      <c r="AK1151" s="59">
        <f t="shared" si="2404"/>
        <v>0</v>
      </c>
      <c r="AL1151" s="70">
        <f t="shared" ref="AL1151" si="2534">VALUE(IF(AK1151=-3,0%,IF(AK1151=-2,33.3%,IF(AK1151=-1,66.6%,IF(AK1151=0,100%,IF(AK1151=1,66.6%,IF(AK1151=2,33.3%,IF(AK1151=3,0%))))))))</f>
        <v>1</v>
      </c>
      <c r="AM1151" s="13" t="s">
        <v>41</v>
      </c>
      <c r="AN1151" s="13" t="s">
        <v>41</v>
      </c>
      <c r="AO1151" s="13"/>
      <c r="AP1151" s="13">
        <v>101.31965006729475</v>
      </c>
      <c r="AQ1151" s="13">
        <v>117.34261838440112</v>
      </c>
      <c r="AR1151" s="13">
        <v>125.13020833333333</v>
      </c>
      <c r="AS1151" s="13">
        <v>148.05555555555554</v>
      </c>
      <c r="AT1151" s="36">
        <v>95.2727</v>
      </c>
      <c r="AU1151" s="36" t="str">
        <f t="shared" si="2406"/>
        <v>1</v>
      </c>
      <c r="AV1151" s="36">
        <v>0</v>
      </c>
      <c r="AW1151" s="36">
        <v>95.2727</v>
      </c>
      <c r="AX1151" s="36">
        <v>95.2727</v>
      </c>
      <c r="AY1151" s="36">
        <v>-72.297380000000004</v>
      </c>
      <c r="AZ1151" s="36" t="str">
        <f t="shared" si="2407"/>
        <v>1</v>
      </c>
      <c r="BA1151" s="36">
        <v>0</v>
      </c>
      <c r="BB1151" s="36">
        <v>-72.297380000000004</v>
      </c>
      <c r="BC1151" s="36">
        <v>-72.297380000000004</v>
      </c>
      <c r="BD1151" s="36">
        <v>4391.7</v>
      </c>
      <c r="BE1151" s="36" t="s">
        <v>50</v>
      </c>
      <c r="BF1151" s="36">
        <v>4133.3999999999996</v>
      </c>
      <c r="BG1151" s="36">
        <v>4650</v>
      </c>
      <c r="BH1151" s="36">
        <v>95.2727</v>
      </c>
      <c r="BI1151" s="36">
        <v>0</v>
      </c>
      <c r="BJ1151" s="36">
        <v>95.2727</v>
      </c>
      <c r="BK1151" s="36">
        <v>95.2727</v>
      </c>
      <c r="BL1151" s="36">
        <v>-72.297380000000004</v>
      </c>
      <c r="BM1151" s="36">
        <v>0</v>
      </c>
      <c r="BN1151" s="36">
        <v>-72.297380000000004</v>
      </c>
      <c r="BO1151" s="36">
        <v>-72.297380000000004</v>
      </c>
      <c r="BP1151" s="36">
        <v>4162.0999999999995</v>
      </c>
      <c r="BQ1151" s="36">
        <v>70.3003556178775</v>
      </c>
      <c r="BR1151" s="36">
        <v>4133.3999999999996</v>
      </c>
      <c r="BS1151" s="36">
        <v>4305.6000000000004</v>
      </c>
      <c r="BT1151" s="36">
        <v>87.961250000000007</v>
      </c>
      <c r="BU1151" s="36">
        <v>10.339951750612768</v>
      </c>
      <c r="BV1151" s="36">
        <v>80.649799999999999</v>
      </c>
      <c r="BW1151" s="36">
        <v>95.2727</v>
      </c>
      <c r="BX1151" s="36">
        <v>-72.297380000000004</v>
      </c>
      <c r="BY1151" s="36">
        <v>0</v>
      </c>
      <c r="BZ1151" s="36">
        <v>-72.297380000000004</v>
      </c>
      <c r="CA1151" s="36">
        <v>-72.297380000000004</v>
      </c>
      <c r="CB1151" s="36">
        <v>3864.2875000000004</v>
      </c>
      <c r="CC1151" s="36">
        <v>332.58289367715025</v>
      </c>
      <c r="CD1151" s="36">
        <v>3444.5</v>
      </c>
      <c r="CE1151" s="36">
        <v>4305.6000000000004</v>
      </c>
      <c r="CF1151" s="36"/>
      <c r="CG1151" s="40">
        <v>21.867000000000001</v>
      </c>
      <c r="CH1151" s="40">
        <v>71.415999999999997</v>
      </c>
      <c r="CI1151" s="40"/>
      <c r="CL1151" s="5" t="str">
        <f t="shared" si="2412"/>
        <v>1_1_1</v>
      </c>
      <c r="CM1151" s="95" t="str">
        <f t="shared" si="2413"/>
        <v>1L</v>
      </c>
      <c r="CN1151" s="96">
        <f t="shared" si="2400"/>
        <v>208</v>
      </c>
      <c r="CO1151" s="96" t="str">
        <f t="shared" si="2408"/>
        <v>1_0_1</v>
      </c>
      <c r="CP1151" s="95" t="str">
        <f t="shared" si="2416"/>
        <v>1J</v>
      </c>
      <c r="CQ1151" s="5">
        <f t="shared" si="2409"/>
        <v>78</v>
      </c>
      <c r="CV1151" s="87"/>
      <c r="CW1151" s="87"/>
      <c r="CX1151" s="87"/>
      <c r="CY1151" s="87"/>
      <c r="CZ1151" s="87"/>
    </row>
    <row r="1152" spans="1:104" s="5" customFormat="1">
      <c r="A1152" s="13" t="s">
        <v>511</v>
      </c>
      <c r="B1152" s="13">
        <v>5</v>
      </c>
      <c r="C1152" s="13">
        <v>11</v>
      </c>
      <c r="D1152" s="13" t="s">
        <v>123</v>
      </c>
      <c r="E1152" s="35" t="s">
        <v>488</v>
      </c>
      <c r="F1152" s="13" t="s">
        <v>36</v>
      </c>
      <c r="G1152" s="36">
        <v>1053833575</v>
      </c>
      <c r="H1152" s="13"/>
      <c r="I1152" s="37">
        <v>24</v>
      </c>
      <c r="J1152" s="37" t="s">
        <v>38</v>
      </c>
      <c r="K1152" s="38">
        <v>43538</v>
      </c>
      <c r="L1152" s="39">
        <v>0.67847222222222225</v>
      </c>
      <c r="M1152" s="37" t="s">
        <v>39</v>
      </c>
      <c r="N1152" s="37" t="s">
        <v>188</v>
      </c>
      <c r="O1152" s="37" t="s">
        <v>188</v>
      </c>
      <c r="P1152" s="37" t="s">
        <v>188</v>
      </c>
      <c r="Q1152" s="37">
        <v>4</v>
      </c>
      <c r="R1152" s="13" t="s">
        <v>55</v>
      </c>
      <c r="S1152" s="13" t="s">
        <v>56</v>
      </c>
      <c r="T1152" s="13" t="s">
        <v>42</v>
      </c>
      <c r="U1152" s="13" t="s">
        <v>52</v>
      </c>
      <c r="V1152" s="13" t="s">
        <v>42</v>
      </c>
      <c r="W1152" s="13" t="s">
        <v>66</v>
      </c>
      <c r="X1152" s="13" t="s">
        <v>76</v>
      </c>
      <c r="Y1152" s="13" t="s">
        <v>41</v>
      </c>
      <c r="Z1152" s="13" t="s">
        <v>41</v>
      </c>
      <c r="AA1152" s="13"/>
      <c r="AB1152" s="13">
        <v>0</v>
      </c>
      <c r="AC1152" s="72">
        <f t="shared" si="2401"/>
        <v>1</v>
      </c>
      <c r="AD1152" s="13">
        <v>2</v>
      </c>
      <c r="AE1152" s="72">
        <f t="shared" ref="AE1152" si="2535">VALUE(IF(AD1152=-2,0%,IF(AD1152=-1,50%,IF(AD1152=0,100%,IF(AD1152=1,50%,IF(AD1152=2,0%))))))</f>
        <v>0</v>
      </c>
      <c r="AF1152" s="13" t="s">
        <v>42</v>
      </c>
      <c r="AG1152" s="13">
        <v>0</v>
      </c>
      <c r="AH1152" s="13" t="s">
        <v>42</v>
      </c>
      <c r="AI1152" s="13">
        <f t="shared" si="2525"/>
        <v>0</v>
      </c>
      <c r="AJ1152" s="70">
        <f t="shared" si="2403"/>
        <v>1</v>
      </c>
      <c r="AK1152" s="59">
        <f t="shared" si="2404"/>
        <v>0</v>
      </c>
      <c r="AL1152" s="70">
        <f t="shared" ref="AL1152" si="2536">VALUE(IF(AK1152=-3,0%,IF(AK1152=-2,33.3%,IF(AK1152=-1,66.6%,IF(AK1152=0,100%,IF(AK1152=1,66.6%,IF(AK1152=2,33.3%,IF(AK1152=3,0%))))))))</f>
        <v>1</v>
      </c>
      <c r="AM1152" s="13" t="s">
        <v>41</v>
      </c>
      <c r="AN1152" s="13" t="s">
        <v>41</v>
      </c>
      <c r="AO1152" s="13"/>
      <c r="AP1152" s="13">
        <v>101.31965006729475</v>
      </c>
      <c r="AQ1152" s="13">
        <v>117.34261838440112</v>
      </c>
      <c r="AR1152" s="13">
        <v>125.13020833333333</v>
      </c>
      <c r="AS1152" s="13">
        <v>148.05555555555554</v>
      </c>
      <c r="AT1152" s="36">
        <v>102.58414999999999</v>
      </c>
      <c r="AU1152" s="36" t="str">
        <f t="shared" si="2406"/>
        <v>2</v>
      </c>
      <c r="AV1152" s="36">
        <v>10.339951750612768</v>
      </c>
      <c r="AW1152" s="36">
        <v>95.2727</v>
      </c>
      <c r="AX1152" s="36">
        <v>109.8956</v>
      </c>
      <c r="AY1152" s="36">
        <v>-72.297380000000004</v>
      </c>
      <c r="AZ1152" s="36" t="str">
        <f t="shared" si="2407"/>
        <v>1</v>
      </c>
      <c r="BA1152" s="36">
        <v>0</v>
      </c>
      <c r="BB1152" s="36">
        <v>-72.297380000000004</v>
      </c>
      <c r="BC1152" s="36">
        <v>-72.297380000000004</v>
      </c>
      <c r="BD1152" s="36">
        <v>4176.4250000000002</v>
      </c>
      <c r="BE1152" s="36" t="s">
        <v>50</v>
      </c>
      <c r="BF1152" s="36">
        <v>3961.1</v>
      </c>
      <c r="BG1152" s="36">
        <v>4305.6000000000004</v>
      </c>
      <c r="BH1152" s="36">
        <v>95.2727</v>
      </c>
      <c r="BI1152" s="36">
        <v>0</v>
      </c>
      <c r="BJ1152" s="36">
        <v>95.2727</v>
      </c>
      <c r="BK1152" s="36">
        <v>95.2727</v>
      </c>
      <c r="BL1152" s="36">
        <v>-72.297380000000004</v>
      </c>
      <c r="BM1152" s="36">
        <v>0</v>
      </c>
      <c r="BN1152" s="36">
        <v>-72.297380000000004</v>
      </c>
      <c r="BO1152" s="36">
        <v>-72.297380000000004</v>
      </c>
      <c r="BP1152" s="36">
        <v>4305.5999999999995</v>
      </c>
      <c r="BQ1152" s="36">
        <v>154.02036229018577</v>
      </c>
      <c r="BR1152" s="36">
        <v>4133.3999999999996</v>
      </c>
      <c r="BS1152" s="36">
        <v>4477.8</v>
      </c>
      <c r="BT1152" s="36">
        <v>95.2727</v>
      </c>
      <c r="BU1152" s="36">
        <v>0</v>
      </c>
      <c r="BV1152" s="36">
        <v>95.2727</v>
      </c>
      <c r="BW1152" s="36">
        <v>95.2727</v>
      </c>
      <c r="BX1152" s="36">
        <v>-72.297380000000004</v>
      </c>
      <c r="BY1152" s="36">
        <v>0</v>
      </c>
      <c r="BZ1152" s="36">
        <v>-72.297380000000004</v>
      </c>
      <c r="CA1152" s="36">
        <v>-72.297380000000004</v>
      </c>
      <c r="CB1152" s="36">
        <v>4423.9937500000005</v>
      </c>
      <c r="CC1152" s="36">
        <v>224.25785298401493</v>
      </c>
      <c r="CD1152" s="36">
        <v>4133.3999999999996</v>
      </c>
      <c r="CE1152" s="36">
        <v>4822.3</v>
      </c>
      <c r="CF1152" s="36"/>
      <c r="CG1152" s="40">
        <v>21.914999999999999</v>
      </c>
      <c r="CH1152" s="40">
        <v>69.954999999999998</v>
      </c>
      <c r="CI1152" s="40"/>
      <c r="CL1152" s="5" t="str">
        <f t="shared" si="2412"/>
        <v>1_1_1</v>
      </c>
      <c r="CM1152" s="95" t="str">
        <f t="shared" si="2413"/>
        <v>1L</v>
      </c>
      <c r="CN1152" s="96">
        <f t="shared" si="2400"/>
        <v>208</v>
      </c>
      <c r="CO1152" s="96" t="str">
        <f t="shared" si="2408"/>
        <v>1_0_1</v>
      </c>
      <c r="CP1152" s="95" t="str">
        <f t="shared" si="2416"/>
        <v>1J</v>
      </c>
      <c r="CQ1152" s="5">
        <f t="shared" si="2409"/>
        <v>78</v>
      </c>
      <c r="CV1152" s="87"/>
      <c r="CW1152" s="87"/>
      <c r="CX1152" s="87"/>
      <c r="CY1152" s="87"/>
      <c r="CZ1152" s="87"/>
    </row>
    <row r="1153" spans="1:104" s="5" customFormat="1">
      <c r="A1153" s="13" t="s">
        <v>511</v>
      </c>
      <c r="B1153" s="13">
        <v>5</v>
      </c>
      <c r="C1153" s="13">
        <v>11</v>
      </c>
      <c r="D1153" s="13" t="s">
        <v>123</v>
      </c>
      <c r="E1153" s="35" t="s">
        <v>488</v>
      </c>
      <c r="F1153" s="13" t="s">
        <v>36</v>
      </c>
      <c r="G1153" s="36">
        <v>1053833575</v>
      </c>
      <c r="H1153" s="13"/>
      <c r="I1153" s="37">
        <v>24</v>
      </c>
      <c r="J1153" s="37" t="s">
        <v>38</v>
      </c>
      <c r="K1153" s="38">
        <v>43538</v>
      </c>
      <c r="L1153" s="39">
        <v>0.69305555555555554</v>
      </c>
      <c r="M1153" s="37" t="s">
        <v>39</v>
      </c>
      <c r="N1153" s="37" t="s">
        <v>188</v>
      </c>
      <c r="O1153" s="37" t="s">
        <v>188</v>
      </c>
      <c r="P1153" s="37" t="s">
        <v>188</v>
      </c>
      <c r="Q1153" s="37">
        <v>5</v>
      </c>
      <c r="R1153" s="13" t="s">
        <v>55</v>
      </c>
      <c r="S1153" s="13" t="s">
        <v>56</v>
      </c>
      <c r="T1153" s="13" t="s">
        <v>42</v>
      </c>
      <c r="U1153" s="13" t="s">
        <v>52</v>
      </c>
      <c r="V1153" s="13" t="s">
        <v>42</v>
      </c>
      <c r="W1153" s="13" t="s">
        <v>66</v>
      </c>
      <c r="X1153" s="13" t="s">
        <v>76</v>
      </c>
      <c r="Y1153" s="13" t="s">
        <v>41</v>
      </c>
      <c r="Z1153" s="13" t="s">
        <v>41</v>
      </c>
      <c r="AA1153" s="13"/>
      <c r="AB1153" s="13">
        <v>0</v>
      </c>
      <c r="AC1153" s="72">
        <f t="shared" si="2401"/>
        <v>1</v>
      </c>
      <c r="AD1153" s="13">
        <v>2</v>
      </c>
      <c r="AE1153" s="72">
        <f t="shared" ref="AE1153" si="2537">VALUE(IF(AD1153=-2,0%,IF(AD1153=-1,50%,IF(AD1153=0,100%,IF(AD1153=1,50%,IF(AD1153=2,0%))))))</f>
        <v>0</v>
      </c>
      <c r="AF1153" s="13" t="s">
        <v>42</v>
      </c>
      <c r="AG1153" s="13">
        <v>0</v>
      </c>
      <c r="AH1153" s="13" t="s">
        <v>42</v>
      </c>
      <c r="AI1153" s="13">
        <f t="shared" si="2525"/>
        <v>0</v>
      </c>
      <c r="AJ1153" s="70">
        <f t="shared" si="2403"/>
        <v>1</v>
      </c>
      <c r="AK1153" s="59">
        <f t="shared" si="2404"/>
        <v>0</v>
      </c>
      <c r="AL1153" s="70">
        <f t="shared" ref="AL1153" si="2538">VALUE(IF(AK1153=-3,0%,IF(AK1153=-2,33.3%,IF(AK1153=-1,66.6%,IF(AK1153=0,100%,IF(AK1153=1,66.6%,IF(AK1153=2,33.3%,IF(AK1153=3,0%))))))))</f>
        <v>1</v>
      </c>
      <c r="AM1153" s="13" t="s">
        <v>41</v>
      </c>
      <c r="AN1153" s="13" t="s">
        <v>41</v>
      </c>
      <c r="AO1153" s="13"/>
      <c r="AP1153" s="13">
        <v>101.31965006729475</v>
      </c>
      <c r="AQ1153" s="13">
        <v>117.34261838440112</v>
      </c>
      <c r="AR1153" s="13">
        <v>125.13020833333333</v>
      </c>
      <c r="AS1153" s="13">
        <v>148.05555555555554</v>
      </c>
      <c r="AT1153" s="36">
        <v>109.8956</v>
      </c>
      <c r="AU1153" s="36" t="str">
        <f t="shared" si="2406"/>
        <v>2</v>
      </c>
      <c r="AV1153" s="36">
        <v>0</v>
      </c>
      <c r="AW1153" s="36">
        <v>109.8956</v>
      </c>
      <c r="AX1153" s="36">
        <v>109.8956</v>
      </c>
      <c r="AY1153" s="36">
        <v>-72.297380000000004</v>
      </c>
      <c r="AZ1153" s="36" t="str">
        <f t="shared" si="2407"/>
        <v>1</v>
      </c>
      <c r="BA1153" s="36">
        <v>0</v>
      </c>
      <c r="BB1153" s="36">
        <v>-72.297380000000004</v>
      </c>
      <c r="BC1153" s="36">
        <v>-72.297380000000004</v>
      </c>
      <c r="BD1153" s="36">
        <v>5209.75</v>
      </c>
      <c r="BE1153" s="36" t="s">
        <v>50</v>
      </c>
      <c r="BF1153" s="36">
        <v>5166.7</v>
      </c>
      <c r="BG1153" s="36">
        <v>5338.9</v>
      </c>
      <c r="BH1153" s="36">
        <v>109.8956</v>
      </c>
      <c r="BI1153" s="36">
        <v>0</v>
      </c>
      <c r="BJ1153" s="36">
        <v>109.8956</v>
      </c>
      <c r="BK1153" s="36">
        <v>109.8956</v>
      </c>
      <c r="BL1153" s="36">
        <v>-72.297380000000004</v>
      </c>
      <c r="BM1153" s="36">
        <v>0</v>
      </c>
      <c r="BN1153" s="36">
        <v>-72.297380000000004</v>
      </c>
      <c r="BO1153" s="36">
        <v>-72.297380000000004</v>
      </c>
      <c r="BP1153" s="36">
        <v>5310.2</v>
      </c>
      <c r="BQ1153" s="36">
        <v>70.300355617877116</v>
      </c>
      <c r="BR1153" s="36">
        <v>5166.7</v>
      </c>
      <c r="BS1153" s="36">
        <v>5338.9</v>
      </c>
      <c r="BT1153" s="36">
        <v>109.8956</v>
      </c>
      <c r="BU1153" s="36">
        <v>0</v>
      </c>
      <c r="BV1153" s="36">
        <v>109.8956</v>
      </c>
      <c r="BW1153" s="36">
        <v>109.8956</v>
      </c>
      <c r="BX1153" s="36">
        <v>-72.297380000000004</v>
      </c>
      <c r="BY1153" s="36">
        <v>0</v>
      </c>
      <c r="BZ1153" s="36">
        <v>-72.297380000000004</v>
      </c>
      <c r="CA1153" s="36">
        <v>-72.297380000000004</v>
      </c>
      <c r="CB1153" s="36">
        <v>4639.25</v>
      </c>
      <c r="CC1153" s="36">
        <v>607.9902411497485</v>
      </c>
      <c r="CD1153" s="36">
        <v>3961.1</v>
      </c>
      <c r="CE1153" s="36">
        <v>5338.9</v>
      </c>
      <c r="CF1153" s="36"/>
      <c r="CG1153" s="40">
        <v>21.914999999999999</v>
      </c>
      <c r="CH1153" s="40">
        <v>69.748999999999995</v>
      </c>
      <c r="CI1153" s="40"/>
      <c r="CL1153" s="5" t="str">
        <f t="shared" si="2412"/>
        <v>1_1_1</v>
      </c>
      <c r="CM1153" s="95" t="str">
        <f t="shared" si="2413"/>
        <v>1L</v>
      </c>
      <c r="CN1153" s="96">
        <f t="shared" si="2400"/>
        <v>208</v>
      </c>
      <c r="CO1153" s="96" t="str">
        <f t="shared" si="2408"/>
        <v>1_0_1</v>
      </c>
      <c r="CP1153" s="95" t="str">
        <f t="shared" si="2416"/>
        <v>1J</v>
      </c>
      <c r="CQ1153" s="5">
        <f t="shared" si="2409"/>
        <v>78</v>
      </c>
      <c r="CV1153" s="87"/>
      <c r="CW1153" s="87"/>
      <c r="CX1153" s="87"/>
      <c r="CY1153" s="87"/>
      <c r="CZ1153" s="87"/>
    </row>
    <row r="1154" spans="1:104" s="5" customFormat="1">
      <c r="A1154" s="13" t="s">
        <v>511</v>
      </c>
      <c r="B1154" s="13">
        <v>5</v>
      </c>
      <c r="C1154" s="13">
        <v>12</v>
      </c>
      <c r="D1154" s="13" t="s">
        <v>95</v>
      </c>
      <c r="E1154" s="35" t="s">
        <v>489</v>
      </c>
      <c r="F1154" s="13" t="s">
        <v>36</v>
      </c>
      <c r="G1154" s="36">
        <v>1053850686</v>
      </c>
      <c r="H1154" s="13"/>
      <c r="I1154" s="37">
        <v>2</v>
      </c>
      <c r="J1154" s="37" t="s">
        <v>38</v>
      </c>
      <c r="K1154" s="38">
        <v>43538</v>
      </c>
      <c r="L1154" s="39">
        <v>0.64583333333333337</v>
      </c>
      <c r="M1154" s="37" t="s">
        <v>39</v>
      </c>
      <c r="N1154" s="37" t="s">
        <v>188</v>
      </c>
      <c r="O1154" s="37" t="s">
        <v>188</v>
      </c>
      <c r="P1154" s="37" t="s">
        <v>190</v>
      </c>
      <c r="Q1154" s="37">
        <v>1</v>
      </c>
      <c r="R1154" s="13" t="s">
        <v>43</v>
      </c>
      <c r="S1154" s="13" t="s">
        <v>44</v>
      </c>
      <c r="T1154" s="13" t="s">
        <v>42</v>
      </c>
      <c r="U1154" s="13" t="s">
        <v>52</v>
      </c>
      <c r="V1154" s="13" t="s">
        <v>42</v>
      </c>
      <c r="W1154" s="13" t="s">
        <v>72</v>
      </c>
      <c r="X1154" s="13" t="s">
        <v>106</v>
      </c>
      <c r="Y1154" s="13" t="s">
        <v>41</v>
      </c>
      <c r="Z1154" s="13" t="s">
        <v>190</v>
      </c>
      <c r="AA1154" s="13"/>
      <c r="AB1154" s="13">
        <v>-1</v>
      </c>
      <c r="AC1154" s="72">
        <f t="shared" si="2401"/>
        <v>0.5</v>
      </c>
      <c r="AD1154" s="13">
        <v>1</v>
      </c>
      <c r="AE1154" s="72">
        <f t="shared" ref="AE1154" si="2539">VALUE(IF(AD1154=-2,0%,IF(AD1154=-1,50%,IF(AD1154=0,100%,IF(AD1154=1,50%,IF(AD1154=2,0%))))))</f>
        <v>0.5</v>
      </c>
      <c r="AF1154" s="13" t="s">
        <v>42</v>
      </c>
      <c r="AG1154" s="13">
        <v>0</v>
      </c>
      <c r="AH1154" s="13" t="s">
        <v>42</v>
      </c>
      <c r="AI1154" s="13">
        <f t="shared" si="2525"/>
        <v>-1</v>
      </c>
      <c r="AJ1154" s="70">
        <f t="shared" si="2403"/>
        <v>0.66599999999999993</v>
      </c>
      <c r="AK1154" s="59">
        <f t="shared" si="2404"/>
        <v>1</v>
      </c>
      <c r="AL1154" s="70">
        <f t="shared" ref="AL1154" si="2540">VALUE(IF(AK1154=-3,0%,IF(AK1154=-2,33.3%,IF(AK1154=-1,66.6%,IF(AK1154=0,100%,IF(AK1154=1,66.6%,IF(AK1154=2,33.3%,IF(AK1154=3,0%))))))))</f>
        <v>0.66599999999999993</v>
      </c>
      <c r="AM1154" s="13" t="s">
        <v>41</v>
      </c>
      <c r="AN1154" s="13" t="s">
        <v>190</v>
      </c>
      <c r="AO1154" s="13"/>
      <c r="AP1154" s="13">
        <v>101.31965006729475</v>
      </c>
      <c r="AQ1154" s="13">
        <v>117.34261838440112</v>
      </c>
      <c r="AR1154" s="13">
        <v>125.13020833333333</v>
      </c>
      <c r="AS1154" s="13">
        <v>148.05555555555554</v>
      </c>
      <c r="AT1154" s="36">
        <v>-1.0589799999999983</v>
      </c>
      <c r="AU1154" s="36" t="str">
        <f t="shared" si="2406"/>
        <v>1</v>
      </c>
      <c r="AV1154" s="36">
        <v>0</v>
      </c>
      <c r="AW1154" s="36">
        <v>-1.0589799999999983</v>
      </c>
      <c r="AX1154" s="36">
        <v>-1.0589799999999983</v>
      </c>
      <c r="AY1154" s="36">
        <v>-49.395780000000009</v>
      </c>
      <c r="AZ1154" s="36" t="str">
        <f t="shared" si="2407"/>
        <v>1</v>
      </c>
      <c r="BA1154" s="36">
        <v>0</v>
      </c>
      <c r="BB1154" s="36">
        <v>-49.395780000000009</v>
      </c>
      <c r="BC1154" s="36">
        <v>-49.395780000000009</v>
      </c>
      <c r="BD1154" s="36">
        <v>3100</v>
      </c>
      <c r="BE1154" s="36" t="s">
        <v>50</v>
      </c>
      <c r="BF1154" s="36">
        <v>3100</v>
      </c>
      <c r="BG1154" s="36">
        <v>3100</v>
      </c>
      <c r="BH1154" s="36">
        <v>-1.0589799999999983</v>
      </c>
      <c r="BI1154" s="36">
        <v>0</v>
      </c>
      <c r="BJ1154" s="36">
        <v>-1.0589799999999983</v>
      </c>
      <c r="BK1154" s="36">
        <v>-1.0589799999999983</v>
      </c>
      <c r="BL1154" s="36">
        <v>-49.395780000000009</v>
      </c>
      <c r="BM1154" s="36">
        <v>0</v>
      </c>
      <c r="BN1154" s="36">
        <v>-49.395780000000009</v>
      </c>
      <c r="BO1154" s="36">
        <v>-49.395780000000009</v>
      </c>
      <c r="BP1154" s="36">
        <v>3157.4</v>
      </c>
      <c r="BQ1154" s="36">
        <v>88.923697628922199</v>
      </c>
      <c r="BR1154" s="36">
        <v>3100</v>
      </c>
      <c r="BS1154" s="36">
        <v>3272.2</v>
      </c>
      <c r="BT1154" s="36">
        <v>-1.0589799999999983</v>
      </c>
      <c r="BU1154" s="36">
        <v>0</v>
      </c>
      <c r="BV1154" s="36">
        <v>-1.0589799999999983</v>
      </c>
      <c r="BW1154" s="36">
        <v>-1.0589799999999983</v>
      </c>
      <c r="BX1154" s="36">
        <v>-56.437050000000006</v>
      </c>
      <c r="BY1154" s="36">
        <v>9.9578595303307988</v>
      </c>
      <c r="BZ1154" s="36">
        <v>-63.478320000000004</v>
      </c>
      <c r="CA1154" s="36">
        <v>-49.395780000000009</v>
      </c>
      <c r="CB1154" s="36">
        <v>3369.1187499999996</v>
      </c>
      <c r="CC1154" s="36">
        <v>198.57440324724629</v>
      </c>
      <c r="CD1154" s="36">
        <v>3100</v>
      </c>
      <c r="CE1154" s="36">
        <v>3616.7</v>
      </c>
      <c r="CF1154" s="36"/>
      <c r="CG1154" s="40">
        <v>21.245999999999999</v>
      </c>
      <c r="CH1154" s="40">
        <v>72.292000000000002</v>
      </c>
      <c r="CI1154" s="40"/>
      <c r="CL1154" s="5" t="str">
        <f t="shared" si="2412"/>
        <v>0.666_0.5_1</v>
      </c>
      <c r="CM1154" s="95" t="str">
        <f t="shared" si="2413"/>
        <v>1H</v>
      </c>
      <c r="CN1154" s="96">
        <f t="shared" ref="CN1154:CN1217" si="2541">VLOOKUP(CM1154,$CW$2:$CZ$61,2)</f>
        <v>131</v>
      </c>
      <c r="CO1154" s="96" t="str">
        <f t="shared" si="2408"/>
        <v>0.666_0.5_1</v>
      </c>
      <c r="CP1154" s="95" t="str">
        <f t="shared" si="2416"/>
        <v>1H</v>
      </c>
      <c r="CQ1154" s="5">
        <f t="shared" si="2409"/>
        <v>128</v>
      </c>
      <c r="CV1154" s="87"/>
      <c r="CW1154" s="87"/>
      <c r="CX1154" s="87"/>
      <c r="CY1154" s="87"/>
      <c r="CZ1154" s="87"/>
    </row>
    <row r="1155" spans="1:104" s="5" customFormat="1">
      <c r="A1155" s="13" t="s">
        <v>511</v>
      </c>
      <c r="B1155" s="13">
        <v>5</v>
      </c>
      <c r="C1155" s="13">
        <v>12</v>
      </c>
      <c r="D1155" s="13" t="s">
        <v>95</v>
      </c>
      <c r="E1155" s="35" t="s">
        <v>489</v>
      </c>
      <c r="F1155" s="13" t="s">
        <v>36</v>
      </c>
      <c r="G1155" s="36">
        <v>1053850686</v>
      </c>
      <c r="H1155" s="13"/>
      <c r="I1155" s="37">
        <v>2</v>
      </c>
      <c r="J1155" s="37" t="s">
        <v>38</v>
      </c>
      <c r="K1155" s="38">
        <v>43538</v>
      </c>
      <c r="L1155" s="39">
        <v>0.65625</v>
      </c>
      <c r="M1155" s="37" t="s">
        <v>39</v>
      </c>
      <c r="N1155" s="37" t="s">
        <v>188</v>
      </c>
      <c r="O1155" s="37" t="s">
        <v>188</v>
      </c>
      <c r="P1155" s="37" t="s">
        <v>190</v>
      </c>
      <c r="Q1155" s="37">
        <v>2</v>
      </c>
      <c r="R1155" s="13" t="s">
        <v>43</v>
      </c>
      <c r="S1155" s="13" t="s">
        <v>44</v>
      </c>
      <c r="T1155" s="13" t="s">
        <v>42</v>
      </c>
      <c r="U1155" s="13" t="s">
        <v>52</v>
      </c>
      <c r="V1155" s="13"/>
      <c r="W1155" s="13" t="s">
        <v>66</v>
      </c>
      <c r="X1155" s="13" t="s">
        <v>76</v>
      </c>
      <c r="Y1155" s="13" t="s">
        <v>41</v>
      </c>
      <c r="Z1155" s="13" t="s">
        <v>41</v>
      </c>
      <c r="AA1155" s="13"/>
      <c r="AB1155" s="13">
        <v>-1</v>
      </c>
      <c r="AC1155" s="72">
        <f t="shared" ref="AC1155:AC1218" si="2542">VALUE(IF(AB1155=-2,0%,IF(AB1155=-1,50%,IF(AB1155=0,100%,IF(AB1155=1,50%,IF(AB1155=2,0%))))))</f>
        <v>0.5</v>
      </c>
      <c r="AD1155" s="13">
        <v>1</v>
      </c>
      <c r="AE1155" s="72">
        <f t="shared" ref="AE1155" si="2543">VALUE(IF(AD1155=-2,0%,IF(AD1155=-1,50%,IF(AD1155=0,100%,IF(AD1155=1,50%,IF(AD1155=2,0%))))))</f>
        <v>0.5</v>
      </c>
      <c r="AF1155" s="13" t="s">
        <v>42</v>
      </c>
      <c r="AG1155" s="13">
        <v>0</v>
      </c>
      <c r="AH1155" s="13">
        <v>0</v>
      </c>
      <c r="AI1155" s="13">
        <f t="shared" si="2525"/>
        <v>0</v>
      </c>
      <c r="AJ1155" s="70">
        <f t="shared" ref="AJ1155:AJ1218" si="2544">VALUE(IF(AI1155=-3,0%,IF(AI1155=-2,33.3%,IF(AI1155=-1,66.6%,IF(AI1155=0,100%,IF(AI1155=1,66.6%,IF(AI1155=2,33.3%,IF(AI1155=3,0%))))))))</f>
        <v>1</v>
      </c>
      <c r="AK1155" s="59">
        <f t="shared" ref="AK1155:AK1218" si="2545">VALUE(IF(X1155="Mucho más fría",-3, IF(X1155="Más Fría",-2, IF(X1155="Ligeramente más Fría",-1, IF(X1155="Igual a como está",0, IF(X1155="Ligeramente más caliente",1, IF(X1155="Más Caliente",2, IF(X1155="Mucho más caliente",3))))))))</f>
        <v>0</v>
      </c>
      <c r="AL1155" s="70">
        <f t="shared" ref="AL1155" si="2546">VALUE(IF(AK1155=-3,0%,IF(AK1155=-2,33.3%,IF(AK1155=-1,66.6%,IF(AK1155=0,100%,IF(AK1155=1,66.6%,IF(AK1155=2,33.3%,IF(AK1155=3,0%))))))))</f>
        <v>1</v>
      </c>
      <c r="AM1155" s="13" t="s">
        <v>41</v>
      </c>
      <c r="AN1155" s="13" t="s">
        <v>41</v>
      </c>
      <c r="AO1155" s="13"/>
      <c r="AP1155" s="13">
        <v>101.31965006729475</v>
      </c>
      <c r="AQ1155" s="13">
        <v>117.34261838440112</v>
      </c>
      <c r="AR1155" s="13">
        <v>125.13020833333333</v>
      </c>
      <c r="AS1155" s="13">
        <v>148.05555555555554</v>
      </c>
      <c r="AT1155" s="36">
        <v>-1.0589799999999983</v>
      </c>
      <c r="AU1155" s="36" t="str">
        <f t="shared" ref="AU1155:AU1218" si="2547">IF(AT1155&lt;=100,"1",IF(AT1155&lt;=300,"2", IF(AT1155&lt;=500,"3", IF(AT1155&lt;=1000,"4", IF(AT1155&gt;1000,"5")))))</f>
        <v>1</v>
      </c>
      <c r="AV1155" s="36">
        <v>0</v>
      </c>
      <c r="AW1155" s="36">
        <v>-1.0589799999999983</v>
      </c>
      <c r="AX1155" s="36">
        <v>-1.0589799999999983</v>
      </c>
      <c r="AY1155" s="36">
        <v>-63.478320000000004</v>
      </c>
      <c r="AZ1155" s="36" t="str">
        <f t="shared" ref="AZ1155:AZ1218" si="2548">IF(AY1155&lt;=100,"1",IF(AY1155&lt;=300,"2", IF(AY1155&lt;=500,"3", IF(AY1155&lt;=1000,"4", IF(AY1155&gt;1000,"5")))))</f>
        <v>1</v>
      </c>
      <c r="BA1155" s="36">
        <v>0</v>
      </c>
      <c r="BB1155" s="36">
        <v>-63.478320000000004</v>
      </c>
      <c r="BC1155" s="36">
        <v>-63.478320000000004</v>
      </c>
      <c r="BD1155" s="36">
        <v>3444.5</v>
      </c>
      <c r="BE1155" s="36" t="s">
        <v>50</v>
      </c>
      <c r="BF1155" s="36">
        <v>3444.5</v>
      </c>
      <c r="BG1155" s="36">
        <v>3444.5</v>
      </c>
      <c r="BH1155" s="36">
        <v>-1.0589799999999983</v>
      </c>
      <c r="BI1155" s="36">
        <v>0</v>
      </c>
      <c r="BJ1155" s="36">
        <v>-1.0589799999999983</v>
      </c>
      <c r="BK1155" s="36">
        <v>-1.0589799999999983</v>
      </c>
      <c r="BL1155" s="36">
        <v>-56.437050000000006</v>
      </c>
      <c r="BM1155" s="36">
        <v>9.9578595303307988</v>
      </c>
      <c r="BN1155" s="36">
        <v>-63.478320000000004</v>
      </c>
      <c r="BO1155" s="36">
        <v>-49.395780000000009</v>
      </c>
      <c r="BP1155" s="36">
        <v>3300.9166666666665</v>
      </c>
      <c r="BQ1155" s="36">
        <v>70.341180446923673</v>
      </c>
      <c r="BR1155" s="36">
        <v>3272.2</v>
      </c>
      <c r="BS1155" s="36">
        <v>3444.5</v>
      </c>
      <c r="BT1155" s="36">
        <v>-1.0589799999999983</v>
      </c>
      <c r="BU1155" s="36">
        <v>0</v>
      </c>
      <c r="BV1155" s="36">
        <v>-1.0589799999999983</v>
      </c>
      <c r="BW1155" s="36">
        <v>-1.0589799999999983</v>
      </c>
      <c r="BX1155" s="36">
        <v>-56.437050000000006</v>
      </c>
      <c r="BY1155" s="36">
        <v>9.9578595303307988</v>
      </c>
      <c r="BZ1155" s="36">
        <v>-63.478320000000004</v>
      </c>
      <c r="CA1155" s="36">
        <v>-49.395780000000009</v>
      </c>
      <c r="CB1155" s="36">
        <v>3186.1062499999994</v>
      </c>
      <c r="CC1155" s="36">
        <v>108.92465572587312</v>
      </c>
      <c r="CD1155" s="36">
        <v>3100</v>
      </c>
      <c r="CE1155" s="36">
        <v>3444.5</v>
      </c>
      <c r="CF1155" s="36"/>
      <c r="CG1155" s="40">
        <v>21.652000000000001</v>
      </c>
      <c r="CH1155" s="40">
        <v>72.02</v>
      </c>
      <c r="CI1155" s="40"/>
      <c r="CL1155" s="5" t="str">
        <f t="shared" si="2412"/>
        <v>1_0.5_1</v>
      </c>
      <c r="CM1155" s="95" t="str">
        <f t="shared" si="2413"/>
        <v>1K</v>
      </c>
      <c r="CN1155" s="96">
        <f t="shared" si="2541"/>
        <v>202</v>
      </c>
      <c r="CO1155" s="96" t="str">
        <f t="shared" ref="CO1155:CO1218" si="2549">AL1155&amp;"_"&amp;AE1155&amp;"_"&amp;AZ1155</f>
        <v>1_0.5_1</v>
      </c>
      <c r="CP1155" s="95" t="str">
        <f t="shared" si="2416"/>
        <v>1K</v>
      </c>
      <c r="CQ1155" s="5">
        <f t="shared" ref="CQ1155:CQ1218" si="2550">VLOOKUP(CP1155,$CW$2:$CZ$61,4)</f>
        <v>108</v>
      </c>
      <c r="CV1155" s="87"/>
      <c r="CW1155" s="87"/>
      <c r="CX1155" s="87"/>
      <c r="CY1155" s="87"/>
      <c r="CZ1155" s="87"/>
    </row>
    <row r="1156" spans="1:104" s="5" customFormat="1">
      <c r="A1156" s="13" t="s">
        <v>511</v>
      </c>
      <c r="B1156" s="13">
        <v>5</v>
      </c>
      <c r="C1156" s="13">
        <v>12</v>
      </c>
      <c r="D1156" s="13" t="s">
        <v>95</v>
      </c>
      <c r="E1156" s="35" t="s">
        <v>489</v>
      </c>
      <c r="F1156" s="13" t="s">
        <v>36</v>
      </c>
      <c r="G1156" s="36">
        <v>1053850686</v>
      </c>
      <c r="H1156" s="13"/>
      <c r="I1156" s="37">
        <v>2</v>
      </c>
      <c r="J1156" s="37" t="s">
        <v>38</v>
      </c>
      <c r="K1156" s="38">
        <v>43538</v>
      </c>
      <c r="L1156" s="39">
        <v>0.66666666666666663</v>
      </c>
      <c r="M1156" s="37" t="s">
        <v>39</v>
      </c>
      <c r="N1156" s="37" t="s">
        <v>188</v>
      </c>
      <c r="O1156" s="37" t="s">
        <v>188</v>
      </c>
      <c r="P1156" s="37" t="s">
        <v>190</v>
      </c>
      <c r="Q1156" s="37">
        <v>3</v>
      </c>
      <c r="R1156" s="13" t="s">
        <v>43</v>
      </c>
      <c r="S1156" s="13" t="s">
        <v>44</v>
      </c>
      <c r="T1156" s="13" t="s">
        <v>42</v>
      </c>
      <c r="U1156" s="13" t="s">
        <v>52</v>
      </c>
      <c r="V1156" s="13" t="s">
        <v>42</v>
      </c>
      <c r="W1156" s="13" t="s">
        <v>66</v>
      </c>
      <c r="X1156" s="13" t="s">
        <v>76</v>
      </c>
      <c r="Y1156" s="13" t="s">
        <v>41</v>
      </c>
      <c r="Z1156" s="13" t="s">
        <v>41</v>
      </c>
      <c r="AA1156" s="13"/>
      <c r="AB1156" s="13">
        <v>-1</v>
      </c>
      <c r="AC1156" s="72">
        <f t="shared" si="2542"/>
        <v>0.5</v>
      </c>
      <c r="AD1156" s="13">
        <v>1</v>
      </c>
      <c r="AE1156" s="72">
        <f t="shared" ref="AE1156" si="2551">VALUE(IF(AD1156=-2,0%,IF(AD1156=-1,50%,IF(AD1156=0,100%,IF(AD1156=1,50%,IF(AD1156=2,0%))))))</f>
        <v>0.5</v>
      </c>
      <c r="AF1156" s="13" t="s">
        <v>42</v>
      </c>
      <c r="AG1156" s="13">
        <v>0</v>
      </c>
      <c r="AH1156" s="13" t="s">
        <v>42</v>
      </c>
      <c r="AI1156" s="13">
        <f t="shared" si="2525"/>
        <v>0</v>
      </c>
      <c r="AJ1156" s="70">
        <f t="shared" si="2544"/>
        <v>1</v>
      </c>
      <c r="AK1156" s="59">
        <f t="shared" si="2545"/>
        <v>0</v>
      </c>
      <c r="AL1156" s="70">
        <f t="shared" ref="AL1156" si="2552">VALUE(IF(AK1156=-3,0%,IF(AK1156=-2,33.3%,IF(AK1156=-1,66.6%,IF(AK1156=0,100%,IF(AK1156=1,66.6%,IF(AK1156=2,33.3%,IF(AK1156=3,0%))))))))</f>
        <v>1</v>
      </c>
      <c r="AM1156" s="13" t="s">
        <v>41</v>
      </c>
      <c r="AN1156" s="13" t="s">
        <v>41</v>
      </c>
      <c r="AO1156" s="13"/>
      <c r="AP1156" s="13">
        <v>101.31965006729475</v>
      </c>
      <c r="AQ1156" s="13">
        <v>117.34261838440112</v>
      </c>
      <c r="AR1156" s="13">
        <v>125.13020833333333</v>
      </c>
      <c r="AS1156" s="13">
        <v>148.05555555555554</v>
      </c>
      <c r="AT1156" s="36">
        <v>-1.0589799999999983</v>
      </c>
      <c r="AU1156" s="36" t="str">
        <f t="shared" si="2547"/>
        <v>1</v>
      </c>
      <c r="AV1156" s="36">
        <v>0</v>
      </c>
      <c r="AW1156" s="36">
        <v>-1.0589799999999983</v>
      </c>
      <c r="AX1156" s="36">
        <v>-1.0589799999999983</v>
      </c>
      <c r="AY1156" s="36">
        <v>-63.478320000000004</v>
      </c>
      <c r="AZ1156" s="36" t="str">
        <f t="shared" si="2548"/>
        <v>1</v>
      </c>
      <c r="BA1156" s="36">
        <v>0</v>
      </c>
      <c r="BB1156" s="36">
        <v>-63.478320000000004</v>
      </c>
      <c r="BC1156" s="36">
        <v>-63.478320000000004</v>
      </c>
      <c r="BD1156" s="36">
        <v>4391.7</v>
      </c>
      <c r="BE1156" s="36" t="s">
        <v>50</v>
      </c>
      <c r="BF1156" s="36">
        <v>4133.3999999999996</v>
      </c>
      <c r="BG1156" s="36">
        <v>4650</v>
      </c>
      <c r="BH1156" s="36">
        <v>-1.0589799999999983</v>
      </c>
      <c r="BI1156" s="36">
        <v>0</v>
      </c>
      <c r="BJ1156" s="36">
        <v>-1.0589799999999983</v>
      </c>
      <c r="BK1156" s="36">
        <v>-1.0589799999999983</v>
      </c>
      <c r="BL1156" s="36">
        <v>-56.437050000000006</v>
      </c>
      <c r="BM1156" s="36">
        <v>9.9578595303307988</v>
      </c>
      <c r="BN1156" s="36">
        <v>-63.478320000000004</v>
      </c>
      <c r="BO1156" s="36">
        <v>-49.395780000000009</v>
      </c>
      <c r="BP1156" s="36">
        <v>4162.0999999999995</v>
      </c>
      <c r="BQ1156" s="36">
        <v>70.3003556178775</v>
      </c>
      <c r="BR1156" s="36">
        <v>4133.3999999999996</v>
      </c>
      <c r="BS1156" s="36">
        <v>4305.6000000000004</v>
      </c>
      <c r="BT1156" s="36">
        <v>-1.0589799999999983</v>
      </c>
      <c r="BU1156" s="36">
        <v>0</v>
      </c>
      <c r="BV1156" s="36">
        <v>-1.0589799999999983</v>
      </c>
      <c r="BW1156" s="36">
        <v>-1.0589799999999983</v>
      </c>
      <c r="BX1156" s="36">
        <v>-63.478320000000004</v>
      </c>
      <c r="BY1156" s="36">
        <v>0</v>
      </c>
      <c r="BZ1156" s="36">
        <v>-63.478320000000004</v>
      </c>
      <c r="CA1156" s="36">
        <v>-63.478320000000004</v>
      </c>
      <c r="CB1156" s="36">
        <v>3864.2875000000004</v>
      </c>
      <c r="CC1156" s="36">
        <v>332.58289367715025</v>
      </c>
      <c r="CD1156" s="36">
        <v>3444.5</v>
      </c>
      <c r="CE1156" s="36">
        <v>4305.6000000000004</v>
      </c>
      <c r="CF1156" s="36"/>
      <c r="CG1156" s="40">
        <v>21.867000000000001</v>
      </c>
      <c r="CH1156" s="40">
        <v>71.415999999999997</v>
      </c>
      <c r="CI1156" s="40"/>
      <c r="CL1156" s="5" t="str">
        <f t="shared" ref="CL1156:CL1219" si="2553">AJ1156&amp;"_"&amp;AC1156&amp;"_"&amp;AZ1156</f>
        <v>1_0.5_1</v>
      </c>
      <c r="CM1156" s="95" t="str">
        <f t="shared" ref="CM1156:CM1219" si="2554">IF(CL1156="0_0_1","1A", IF(CL1156="0_0.5_1","1B", IF(CL1156="0_1_1","1C", IF(CL1156="0.333_0_1","1D", IF(CL1156="0.333_0.5_1","1E", IF(CL1156="0.333_1_1","1F", IF(CL1156="0.666_0_1","1G", IF(CL1156="0.666_0.5_1","1H", IF(CL1156="0.666_1_1","1I", IF(CL1156="1_0_1","1J", IF(CL1156="1_0.5_1","1K", IF(CL1156="1_1_1","1L", IF(CL1156="0_0_2","1M", IF(CL1156="0_0.5_2","1N", IF(CL1156="0_1_2","1O", IF(CL1156="0.333_0_2","1P", IF(CL1156="0.333_0.5_2","1Q", IF(CL1156="0.333_1_2","1R", IF(CL1156="0.666_0_2","1S", IF(CL1156="0.666_0.5_2","1T", IF(CL1156="0.666_1_2","1U", IF(CL1156="1_0_2","1V", IF(CL1156="1_0.5_2","1W", IF(CL1156="1_1_2","1X", IF(CL1156="0_0_3","1Y", IF(CL1156="0_0.5_3","1Z", IF(CL1156="0_1_3","2A", IF(CL1156="0.333_0_3","2B", IF(CL1156="0.333_0.5_3","2C", IF(CL1156="0.333_1_3","2D", IF(CL1156="0.666_0_3","2E", IF(CL1156="0.666_0.5_3","2F", IF(CL1156="0.666_1_3","2G", IF(CL1156="1_0_3","2H", IF(CL1156="1_0.5_3","2I", IF(CL1156="1_1_3","2J", IF(CL1156="0_0_4","2K", IF(CL1156="0_0.5_4","2L", IF(CL1156="0_1_4","2M", IF(CL1156="0.333_0_4","2N", IF(CL1156="0.333_0.5_4","2O", IF(CL1156="0.333_1_4","2P", IF(CL1156="0.666_0_4","2Q", IF(CL1156="0.666_0.5_4","2R", IF(CL1156="0.666_1_4","2S", IF(CL1156="1_0_4","2T", IF(CL1156="1_0.5_4","2U", IF(CL1156="1_1_4","2V", IF(CL1156="0_0_5","2W", IF(CL1156="0_0.5_5","2X", IF(CL1156="0_1_5","2Y", IF(CL1156="0.333_0_5","2Z", IF(CL1156="0.333_0.5_5","3A", IF(CL1156="0.333_1_5","3B", IF(CL1156="0.666_0_5","3C", IF(CL1156="0.666_0.5_5","3D", IF(CL1156="0.666_1_5","3E", IF(CL1156="1_0_5","3F", IF(CL1156="1_0.5_5","3G", IF(CL1156="1_1_5","3H", ))))))))))))))))))))))))))))))))))))))))))))))))))))))))))))</f>
        <v>1K</v>
      </c>
      <c r="CN1156" s="96">
        <f t="shared" si="2541"/>
        <v>202</v>
      </c>
      <c r="CO1156" s="96" t="str">
        <f t="shared" si="2549"/>
        <v>1_0.5_1</v>
      </c>
      <c r="CP1156" s="95" t="str">
        <f t="shared" si="2416"/>
        <v>1K</v>
      </c>
      <c r="CQ1156" s="5">
        <f t="shared" si="2550"/>
        <v>108</v>
      </c>
      <c r="CV1156" s="87"/>
      <c r="CW1156" s="87"/>
      <c r="CX1156" s="87"/>
      <c r="CY1156" s="87"/>
      <c r="CZ1156" s="87"/>
    </row>
    <row r="1157" spans="1:104" s="5" customFormat="1">
      <c r="A1157" s="13" t="s">
        <v>511</v>
      </c>
      <c r="B1157" s="13">
        <v>5</v>
      </c>
      <c r="C1157" s="13">
        <v>12</v>
      </c>
      <c r="D1157" s="13" t="s">
        <v>95</v>
      </c>
      <c r="E1157" s="35" t="s">
        <v>489</v>
      </c>
      <c r="F1157" s="13" t="s">
        <v>36</v>
      </c>
      <c r="G1157" s="36">
        <v>1053850686</v>
      </c>
      <c r="H1157" s="13"/>
      <c r="I1157" s="37">
        <v>2</v>
      </c>
      <c r="J1157" s="37" t="s">
        <v>38</v>
      </c>
      <c r="K1157" s="38">
        <v>43538</v>
      </c>
      <c r="L1157" s="39">
        <v>0.67847222222222225</v>
      </c>
      <c r="M1157" s="37" t="s">
        <v>39</v>
      </c>
      <c r="N1157" s="37" t="s">
        <v>188</v>
      </c>
      <c r="O1157" s="37" t="s">
        <v>188</v>
      </c>
      <c r="P1157" s="37" t="s">
        <v>190</v>
      </c>
      <c r="Q1157" s="37">
        <v>4</v>
      </c>
      <c r="R1157" s="13" t="s">
        <v>55</v>
      </c>
      <c r="S1157" s="13" t="s">
        <v>44</v>
      </c>
      <c r="T1157" s="13" t="s">
        <v>42</v>
      </c>
      <c r="U1157" s="13" t="s">
        <v>52</v>
      </c>
      <c r="V1157" s="13" t="s">
        <v>42</v>
      </c>
      <c r="W1157" s="13" t="s">
        <v>66</v>
      </c>
      <c r="X1157" s="13" t="s">
        <v>76</v>
      </c>
      <c r="Y1157" s="13" t="s">
        <v>41</v>
      </c>
      <c r="Z1157" s="13" t="s">
        <v>41</v>
      </c>
      <c r="AA1157" s="13"/>
      <c r="AB1157" s="13">
        <v>0</v>
      </c>
      <c r="AC1157" s="72">
        <f t="shared" si="2542"/>
        <v>1</v>
      </c>
      <c r="AD1157" s="13">
        <v>1</v>
      </c>
      <c r="AE1157" s="72">
        <f t="shared" ref="AE1157" si="2555">VALUE(IF(AD1157=-2,0%,IF(AD1157=-1,50%,IF(AD1157=0,100%,IF(AD1157=1,50%,IF(AD1157=2,0%))))))</f>
        <v>0.5</v>
      </c>
      <c r="AF1157" s="13" t="s">
        <v>42</v>
      </c>
      <c r="AG1157" s="13">
        <v>0</v>
      </c>
      <c r="AH1157" s="13" t="s">
        <v>42</v>
      </c>
      <c r="AI1157" s="13">
        <f t="shared" si="2525"/>
        <v>0</v>
      </c>
      <c r="AJ1157" s="70">
        <f t="shared" si="2544"/>
        <v>1</v>
      </c>
      <c r="AK1157" s="59">
        <f t="shared" si="2545"/>
        <v>0</v>
      </c>
      <c r="AL1157" s="70">
        <f t="shared" ref="AL1157" si="2556">VALUE(IF(AK1157=-3,0%,IF(AK1157=-2,33.3%,IF(AK1157=-1,66.6%,IF(AK1157=0,100%,IF(AK1157=1,66.6%,IF(AK1157=2,33.3%,IF(AK1157=3,0%))))))))</f>
        <v>1</v>
      </c>
      <c r="AM1157" s="13" t="s">
        <v>41</v>
      </c>
      <c r="AN1157" s="13" t="s">
        <v>41</v>
      </c>
      <c r="AO1157" s="13"/>
      <c r="AP1157" s="13">
        <v>101.31965006729475</v>
      </c>
      <c r="AQ1157" s="13">
        <v>117.34261838440112</v>
      </c>
      <c r="AR1157" s="13">
        <v>125.13020833333333</v>
      </c>
      <c r="AS1157" s="13">
        <v>148.05555555555554</v>
      </c>
      <c r="AT1157" s="36">
        <v>14.495329999999996</v>
      </c>
      <c r="AU1157" s="36" t="str">
        <f t="shared" si="2547"/>
        <v>1</v>
      </c>
      <c r="AV1157" s="36">
        <v>0</v>
      </c>
      <c r="AW1157" s="36">
        <v>14.495329999999996</v>
      </c>
      <c r="AX1157" s="36">
        <v>14.495329999999996</v>
      </c>
      <c r="AY1157" s="36">
        <v>-42.354510000000005</v>
      </c>
      <c r="AZ1157" s="36" t="str">
        <f t="shared" si="2548"/>
        <v>1</v>
      </c>
      <c r="BA1157" s="36">
        <v>9.9578595303307988</v>
      </c>
      <c r="BB1157" s="36">
        <v>-49.395780000000009</v>
      </c>
      <c r="BC1157" s="36">
        <v>-35.31324</v>
      </c>
      <c r="BD1157" s="36">
        <v>4176.4250000000002</v>
      </c>
      <c r="BE1157" s="36" t="s">
        <v>50</v>
      </c>
      <c r="BF1157" s="36">
        <v>3961.1</v>
      </c>
      <c r="BG1157" s="36">
        <v>4305.6000000000004</v>
      </c>
      <c r="BH1157" s="36">
        <v>6.7181749999999987</v>
      </c>
      <c r="BI1157" s="36">
        <v>10.998558077677723</v>
      </c>
      <c r="BJ1157" s="36">
        <v>-1.0589799999999983</v>
      </c>
      <c r="BK1157" s="36">
        <v>14.495329999999996</v>
      </c>
      <c r="BL1157" s="36">
        <v>-49.395780000000009</v>
      </c>
      <c r="BM1157" s="36">
        <v>0</v>
      </c>
      <c r="BN1157" s="36">
        <v>-49.395780000000009</v>
      </c>
      <c r="BO1157" s="36">
        <v>-49.395780000000009</v>
      </c>
      <c r="BP1157" s="36">
        <v>4305.5999999999995</v>
      </c>
      <c r="BQ1157" s="36">
        <v>154.02036229018577</v>
      </c>
      <c r="BR1157" s="36">
        <v>4133.3999999999996</v>
      </c>
      <c r="BS1157" s="36">
        <v>4477.8</v>
      </c>
      <c r="BT1157" s="36">
        <v>6.7181749999999987</v>
      </c>
      <c r="BU1157" s="36">
        <v>10.998558077677723</v>
      </c>
      <c r="BV1157" s="36">
        <v>-1.0589799999999983</v>
      </c>
      <c r="BW1157" s="36">
        <v>14.495329999999996</v>
      </c>
      <c r="BX1157" s="36">
        <v>-56.437050000000006</v>
      </c>
      <c r="BY1157" s="36">
        <v>9.9578595303307988</v>
      </c>
      <c r="BZ1157" s="36">
        <v>-63.478320000000004</v>
      </c>
      <c r="CA1157" s="36">
        <v>-49.395780000000009</v>
      </c>
      <c r="CB1157" s="36">
        <v>4423.9937500000005</v>
      </c>
      <c r="CC1157" s="36">
        <v>224.25785298401493</v>
      </c>
      <c r="CD1157" s="36">
        <v>4133.3999999999996</v>
      </c>
      <c r="CE1157" s="36">
        <v>4822.3</v>
      </c>
      <c r="CF1157" s="36"/>
      <c r="CG1157" s="40">
        <v>21.914999999999999</v>
      </c>
      <c r="CH1157" s="40">
        <v>69.954999999999998</v>
      </c>
      <c r="CI1157" s="40"/>
      <c r="CL1157" s="5" t="str">
        <f t="shared" si="2553"/>
        <v>1_1_1</v>
      </c>
      <c r="CM1157" s="95" t="str">
        <f t="shared" si="2554"/>
        <v>1L</v>
      </c>
      <c r="CN1157" s="96">
        <f t="shared" si="2541"/>
        <v>208</v>
      </c>
      <c r="CO1157" s="96" t="str">
        <f t="shared" si="2549"/>
        <v>1_0.5_1</v>
      </c>
      <c r="CP1157" s="95" t="str">
        <f t="shared" ref="CP1157:CP1220" si="2557">IF(CO1157="0_0_1","1A", IF(CO1157="0_0.5_1","1B", IF(CO1157="0_1_1","1C", IF(CO1157="0.333_0_1","1D", IF(CO1157="0.333_0.5_1","1E", IF(CO1157="0.333_1_1","1F", IF(CO1157="0.666_0_1","1G", IF(CO1157="0.666_0.5_1","1H", IF(CO1157="0.666_1_1","1I", IF(CO1157="1_0_1","1J", IF(CO1157="1_0.5_1","1K", IF(CO1157="1_1_1","1L", IF(CO1157="0_0_2","1M", IF(CO1157="0_0.5_2","1N", IF(CO1157="0_1_2","1O", IF(CO1157="0.333_0_2","1P", IF(CO1157="0.333_0.5_2","1Q", IF(CO1157="0.333_1_2","1R", IF(CO1157="0.666_0_2","1S", IF(CO1157="0.666_0.5_2","1T", IF(CO1157="0.666_1_2","1U", IF(CO1157="1_0_2","1V", IF(CO1157="1_0.5_2","1W", IF(CO1157="1_1_2","1X", IF(CO1157="0_0_3","1Y", IF(CO1157="0_0.5_3","1Z", IF(CO1157="0_1_3","2A", IF(CO1157="0.333_0_3","2B", IF(CO1157="0.333_0.5_3","2C", IF(CO1157="0.333_1_3","2D", IF(CO1157="0.666_0_3","2E", IF(CO1157="0.666_0.5_3","2F", IF(CO1157="0.666_1_3","2G", IF(CO1157="1_0_3","2H", IF(CO1157="1_0.5_3","2I", IF(CO1157="1_1_3","2J", IF(CO1157="0_0_4","2K", IF(CO1157="0_0.5_4","2L", IF(CO1157="0_1_4","2M", IF(CO1157="0.333_0_4","2N", IF(CO1157="0.333_0.5_4","2O", IF(CO1157="0.333_1_4","2P", IF(CO1157="0.666_0_4","2Q", IF(CO1157="0.666_0.5_4","2R", IF(CO1157="0.666_1_4","2S", IF(CO1157="1_0_4","2T", IF(CO1157="1_0.5_4","2U", IF(CO1157="1_1_4","2V", IF(CO1157="0_0_5","2W", IF(CO1157="0_0.5_5","2X", IF(CO1157="0_1_5","2Y", IF(CO1157="0.333_0_5","2Z", IF(CO1157="0.333_0.5_5","3A", IF(CO1157="0.333_1_5","3B", IF(CO1157="0.666_0_5","3C", IF(CO1157="0.666_0.5_5","3D", IF(CO1157="0.666_1_5","3E", IF(CO1157="1_0_5","3F", IF(CO1157="1_0.5_5","3G", IF(CO1157="1_1_5","3H", ))))))))))))))))))))))))))))))))))))))))))))))))))))))))))))</f>
        <v>1K</v>
      </c>
      <c r="CQ1157" s="5">
        <f t="shared" si="2550"/>
        <v>108</v>
      </c>
      <c r="CV1157" s="87"/>
      <c r="CW1157" s="87"/>
      <c r="CX1157" s="87"/>
      <c r="CY1157" s="87"/>
      <c r="CZ1157" s="87"/>
    </row>
    <row r="1158" spans="1:104" s="5" customFormat="1">
      <c r="A1158" s="13" t="s">
        <v>511</v>
      </c>
      <c r="B1158" s="13">
        <v>5</v>
      </c>
      <c r="C1158" s="13">
        <v>12</v>
      </c>
      <c r="D1158" s="13" t="s">
        <v>95</v>
      </c>
      <c r="E1158" s="35" t="s">
        <v>489</v>
      </c>
      <c r="F1158" s="13" t="s">
        <v>36</v>
      </c>
      <c r="G1158" s="36">
        <v>1053850686</v>
      </c>
      <c r="H1158" s="13"/>
      <c r="I1158" s="37">
        <v>2</v>
      </c>
      <c r="J1158" s="37" t="s">
        <v>38</v>
      </c>
      <c r="K1158" s="38">
        <v>43538</v>
      </c>
      <c r="L1158" s="39">
        <v>0.69305555555555554</v>
      </c>
      <c r="M1158" s="37" t="s">
        <v>39</v>
      </c>
      <c r="N1158" s="37" t="s">
        <v>188</v>
      </c>
      <c r="O1158" s="37" t="s">
        <v>188</v>
      </c>
      <c r="P1158" s="37" t="s">
        <v>190</v>
      </c>
      <c r="Q1158" s="37">
        <v>5</v>
      </c>
      <c r="R1158" s="13" t="s">
        <v>55</v>
      </c>
      <c r="S1158" s="13" t="s">
        <v>44</v>
      </c>
      <c r="T1158" s="13" t="s">
        <v>42</v>
      </c>
      <c r="U1158" s="13" t="s">
        <v>52</v>
      </c>
      <c r="V1158" s="13" t="s">
        <v>42</v>
      </c>
      <c r="W1158" s="13" t="s">
        <v>72</v>
      </c>
      <c r="X1158" s="13" t="s">
        <v>106</v>
      </c>
      <c r="Y1158" s="13" t="s">
        <v>188</v>
      </c>
      <c r="Z1158" s="13" t="s">
        <v>188</v>
      </c>
      <c r="AA1158" s="13"/>
      <c r="AB1158" s="13">
        <v>0</v>
      </c>
      <c r="AC1158" s="72">
        <f t="shared" si="2542"/>
        <v>1</v>
      </c>
      <c r="AD1158" s="13">
        <v>1</v>
      </c>
      <c r="AE1158" s="72">
        <f t="shared" ref="AE1158" si="2558">VALUE(IF(AD1158=-2,0%,IF(AD1158=-1,50%,IF(AD1158=0,100%,IF(AD1158=1,50%,IF(AD1158=2,0%))))))</f>
        <v>0.5</v>
      </c>
      <c r="AF1158" s="13" t="s">
        <v>42</v>
      </c>
      <c r="AG1158" s="13">
        <v>0</v>
      </c>
      <c r="AH1158" s="13" t="s">
        <v>42</v>
      </c>
      <c r="AI1158" s="13">
        <f t="shared" si="2525"/>
        <v>-1</v>
      </c>
      <c r="AJ1158" s="70">
        <f t="shared" si="2544"/>
        <v>0.66599999999999993</v>
      </c>
      <c r="AK1158" s="59">
        <f t="shared" si="2545"/>
        <v>1</v>
      </c>
      <c r="AL1158" s="70">
        <f t="shared" ref="AL1158" si="2559">VALUE(IF(AK1158=-3,0%,IF(AK1158=-2,33.3%,IF(AK1158=-1,66.6%,IF(AK1158=0,100%,IF(AK1158=1,66.6%,IF(AK1158=2,33.3%,IF(AK1158=3,0%))))))))</f>
        <v>0.66599999999999993</v>
      </c>
      <c r="AM1158" s="13" t="s">
        <v>188</v>
      </c>
      <c r="AN1158" s="13" t="s">
        <v>188</v>
      </c>
      <c r="AO1158" s="13"/>
      <c r="AP1158" s="13">
        <v>101.31965006729475</v>
      </c>
      <c r="AQ1158" s="13">
        <v>117.34261838440112</v>
      </c>
      <c r="AR1158" s="13">
        <v>125.13020833333333</v>
      </c>
      <c r="AS1158" s="13">
        <v>148.05555555555554</v>
      </c>
      <c r="AT1158" s="36">
        <v>14.495329999999996</v>
      </c>
      <c r="AU1158" s="36" t="str">
        <f t="shared" si="2547"/>
        <v>1</v>
      </c>
      <c r="AV1158" s="36">
        <v>0</v>
      </c>
      <c r="AW1158" s="36">
        <v>14.495329999999996</v>
      </c>
      <c r="AX1158" s="36">
        <v>14.495329999999996</v>
      </c>
      <c r="AY1158" s="36">
        <v>-42.354510000000005</v>
      </c>
      <c r="AZ1158" s="36" t="str">
        <f t="shared" si="2548"/>
        <v>1</v>
      </c>
      <c r="BA1158" s="36">
        <v>9.9578595303307988</v>
      </c>
      <c r="BB1158" s="36">
        <v>-49.395780000000009</v>
      </c>
      <c r="BC1158" s="36">
        <v>-35.31324</v>
      </c>
      <c r="BD1158" s="36">
        <v>5209.75</v>
      </c>
      <c r="BE1158" s="36" t="s">
        <v>50</v>
      </c>
      <c r="BF1158" s="36">
        <v>5166.7</v>
      </c>
      <c r="BG1158" s="36">
        <v>5338.9</v>
      </c>
      <c r="BH1158" s="36">
        <v>14.495329999999996</v>
      </c>
      <c r="BI1158" s="36">
        <v>0</v>
      </c>
      <c r="BJ1158" s="36">
        <v>14.495329999999996</v>
      </c>
      <c r="BK1158" s="36">
        <v>14.495329999999996</v>
      </c>
      <c r="BL1158" s="36">
        <v>-42.354510000000005</v>
      </c>
      <c r="BM1158" s="36">
        <v>9.9578595303307988</v>
      </c>
      <c r="BN1158" s="36">
        <v>-49.395780000000009</v>
      </c>
      <c r="BO1158" s="36">
        <v>-35.31324</v>
      </c>
      <c r="BP1158" s="36">
        <v>5310.2</v>
      </c>
      <c r="BQ1158" s="36">
        <v>70.300355617877116</v>
      </c>
      <c r="BR1158" s="36">
        <v>5166.7</v>
      </c>
      <c r="BS1158" s="36">
        <v>5338.9</v>
      </c>
      <c r="BT1158" s="36">
        <v>6.7181749999999987</v>
      </c>
      <c r="BU1158" s="36">
        <v>10.998558077677723</v>
      </c>
      <c r="BV1158" s="36">
        <v>-1.0589799999999983</v>
      </c>
      <c r="BW1158" s="36">
        <v>14.495329999999996</v>
      </c>
      <c r="BX1158" s="36">
        <v>-42.354510000000005</v>
      </c>
      <c r="BY1158" s="36">
        <v>9.9578595303307988</v>
      </c>
      <c r="BZ1158" s="36">
        <v>-49.395780000000009</v>
      </c>
      <c r="CA1158" s="36">
        <v>-35.31324</v>
      </c>
      <c r="CB1158" s="36">
        <v>4639.25</v>
      </c>
      <c r="CC1158" s="36">
        <v>607.9902411497485</v>
      </c>
      <c r="CD1158" s="36">
        <v>3961.1</v>
      </c>
      <c r="CE1158" s="36">
        <v>5338.9</v>
      </c>
      <c r="CF1158" s="36"/>
      <c r="CG1158" s="40">
        <v>21.914999999999999</v>
      </c>
      <c r="CH1158" s="40">
        <v>69.748999999999995</v>
      </c>
      <c r="CI1158" s="40"/>
      <c r="CL1158" s="5" t="str">
        <f t="shared" si="2553"/>
        <v>0.666_1_1</v>
      </c>
      <c r="CM1158" s="95" t="str">
        <f t="shared" si="2554"/>
        <v>1I</v>
      </c>
      <c r="CN1158" s="96">
        <f t="shared" si="2541"/>
        <v>91</v>
      </c>
      <c r="CO1158" s="96" t="str">
        <f t="shared" si="2549"/>
        <v>0.666_0.5_1</v>
      </c>
      <c r="CP1158" s="95" t="str">
        <f t="shared" si="2557"/>
        <v>1H</v>
      </c>
      <c r="CQ1158" s="5">
        <f t="shared" si="2550"/>
        <v>128</v>
      </c>
      <c r="CV1158" s="87"/>
      <c r="CW1158" s="87"/>
      <c r="CX1158" s="87"/>
      <c r="CY1158" s="87"/>
      <c r="CZ1158" s="87"/>
    </row>
    <row r="1159" spans="1:104" s="5" customFormat="1">
      <c r="A1159" s="13" t="s">
        <v>511</v>
      </c>
      <c r="B1159" s="13">
        <v>6</v>
      </c>
      <c r="C1159" s="13">
        <v>4</v>
      </c>
      <c r="D1159" s="13" t="s">
        <v>67</v>
      </c>
      <c r="E1159" s="35" t="s">
        <v>490</v>
      </c>
      <c r="F1159" s="13" t="s">
        <v>36</v>
      </c>
      <c r="G1159" s="36">
        <v>1053847735</v>
      </c>
      <c r="H1159" s="13">
        <v>0</v>
      </c>
      <c r="I1159" s="37">
        <v>22</v>
      </c>
      <c r="J1159" s="37" t="s">
        <v>38</v>
      </c>
      <c r="K1159" s="38">
        <v>43539</v>
      </c>
      <c r="L1159" s="39">
        <v>0.39583333333333331</v>
      </c>
      <c r="M1159" s="37" t="s">
        <v>39</v>
      </c>
      <c r="N1159" s="37" t="s">
        <v>190</v>
      </c>
      <c r="O1159" s="37" t="s">
        <v>100</v>
      </c>
      <c r="P1159" s="37" t="s">
        <v>190</v>
      </c>
      <c r="Q1159" s="37">
        <v>1</v>
      </c>
      <c r="R1159" s="13" t="s">
        <v>55</v>
      </c>
      <c r="S1159" s="13" t="s">
        <v>63</v>
      </c>
      <c r="T1159" s="13" t="s">
        <v>42</v>
      </c>
      <c r="U1159" s="13" t="s">
        <v>52</v>
      </c>
      <c r="V1159" s="13" t="s">
        <v>42</v>
      </c>
      <c r="W1159" s="13" t="s">
        <v>66</v>
      </c>
      <c r="X1159" s="13" t="s">
        <v>76</v>
      </c>
      <c r="Y1159" s="13" t="s">
        <v>41</v>
      </c>
      <c r="Z1159" s="13" t="s">
        <v>41</v>
      </c>
      <c r="AA1159" s="13">
        <v>0</v>
      </c>
      <c r="AB1159" s="13">
        <v>0</v>
      </c>
      <c r="AC1159" s="72">
        <f t="shared" si="2542"/>
        <v>1</v>
      </c>
      <c r="AD1159" s="13">
        <v>0</v>
      </c>
      <c r="AE1159" s="72">
        <f t="shared" ref="AE1159" si="2560">VALUE(IF(AD1159=-2,0%,IF(AD1159=-1,50%,IF(AD1159=0,100%,IF(AD1159=1,50%,IF(AD1159=2,0%))))))</f>
        <v>1</v>
      </c>
      <c r="AF1159" s="13" t="s">
        <v>42</v>
      </c>
      <c r="AG1159" s="13">
        <v>0</v>
      </c>
      <c r="AH1159" s="13" t="s">
        <v>42</v>
      </c>
      <c r="AI1159" s="13">
        <f t="shared" si="2525"/>
        <v>0</v>
      </c>
      <c r="AJ1159" s="70">
        <f t="shared" si="2544"/>
        <v>1</v>
      </c>
      <c r="AK1159" s="59">
        <f t="shared" si="2545"/>
        <v>0</v>
      </c>
      <c r="AL1159" s="70">
        <f t="shared" ref="AL1159" si="2561">VALUE(IF(AK1159=-3,0%,IF(AK1159=-2,33.3%,IF(AK1159=-1,66.6%,IF(AK1159=0,100%,IF(AK1159=1,66.6%,IF(AK1159=2,33.3%,IF(AK1159=3,0%))))))))</f>
        <v>1</v>
      </c>
      <c r="AM1159" s="13" t="s">
        <v>41</v>
      </c>
      <c r="AN1159" s="13" t="s">
        <v>41</v>
      </c>
      <c r="AO1159" s="13"/>
      <c r="AP1159" s="13">
        <v>101.31965006729475</v>
      </c>
      <c r="AQ1159" s="13">
        <v>117.34261838440112</v>
      </c>
      <c r="AR1159" s="13">
        <v>125.13020833333333</v>
      </c>
      <c r="AS1159" s="13">
        <v>148.05555555555554</v>
      </c>
      <c r="AT1159" s="36">
        <v>926.7058664000001</v>
      </c>
      <c r="AU1159" s="36" t="str">
        <f t="shared" si="2547"/>
        <v>4</v>
      </c>
      <c r="AV1159" s="36">
        <v>22.35012931636788</v>
      </c>
      <c r="AW1159" s="36">
        <v>910.90193840000006</v>
      </c>
      <c r="AX1159" s="36">
        <v>942.50979440000003</v>
      </c>
      <c r="AY1159" s="36">
        <v>241.07761009999999</v>
      </c>
      <c r="AZ1159" s="36" t="str">
        <f t="shared" si="2548"/>
        <v>2</v>
      </c>
      <c r="BA1159" s="36">
        <v>5.1675291444221019</v>
      </c>
      <c r="BB1159" s="36">
        <v>237.4236152</v>
      </c>
      <c r="BC1159" s="36">
        <v>244.73160499999997</v>
      </c>
      <c r="BD1159" s="36">
        <v>125378.6</v>
      </c>
      <c r="BE1159" s="36" t="s">
        <v>50</v>
      </c>
      <c r="BF1159" s="36">
        <v>110223</v>
      </c>
      <c r="BG1159" s="36">
        <v>132267.5</v>
      </c>
      <c r="BH1159" s="36">
        <v>827.16563600000006</v>
      </c>
      <c r="BI1159" s="36">
        <v>118.42101451705503</v>
      </c>
      <c r="BJ1159" s="36">
        <v>743.42933360000006</v>
      </c>
      <c r="BK1159" s="36">
        <v>910.90193840000006</v>
      </c>
      <c r="BL1159" s="36">
        <v>208.28271009999997</v>
      </c>
      <c r="BM1159" s="36">
        <v>41.211463212247594</v>
      </c>
      <c r="BN1159" s="36">
        <v>179.14180499999998</v>
      </c>
      <c r="BO1159" s="36">
        <v>237.4236152</v>
      </c>
      <c r="BP1159" s="36">
        <v>103334.01666666668</v>
      </c>
      <c r="BQ1159" s="36">
        <v>15367.115912547237</v>
      </c>
      <c r="BR1159" s="36">
        <v>79911.600000000006</v>
      </c>
      <c r="BS1159" s="36">
        <v>121245.2</v>
      </c>
      <c r="BT1159" s="36">
        <v>1113.451564</v>
      </c>
      <c r="BU1159" s="36">
        <v>286.44842757711291</v>
      </c>
      <c r="BV1159" s="36">
        <v>910.90193840000006</v>
      </c>
      <c r="BW1159" s="36">
        <v>1316.0011895999999</v>
      </c>
      <c r="BX1159" s="36">
        <v>310.55442799999997</v>
      </c>
      <c r="BY1159" s="36">
        <v>103.42258728912797</v>
      </c>
      <c r="BZ1159" s="36">
        <v>237.4236152</v>
      </c>
      <c r="CA1159" s="36">
        <v>383.68524079999997</v>
      </c>
      <c r="CB1159" s="36">
        <v>100578.45</v>
      </c>
      <c r="CC1159" s="36">
        <v>14890.309186402634</v>
      </c>
      <c r="CD1159" s="36">
        <v>60622.6</v>
      </c>
      <c r="CE1159" s="36">
        <v>121245.2</v>
      </c>
      <c r="CF1159" s="36"/>
      <c r="CG1159" s="40">
        <v>21.652000000000001</v>
      </c>
      <c r="CH1159" s="40">
        <v>65.870999999999995</v>
      </c>
      <c r="CI1159" s="40"/>
      <c r="CL1159" s="5" t="str">
        <f t="shared" si="2553"/>
        <v>1_1_2</v>
      </c>
      <c r="CM1159" s="95" t="str">
        <f t="shared" si="2554"/>
        <v>1X</v>
      </c>
      <c r="CN1159" s="96">
        <f t="shared" si="2541"/>
        <v>146</v>
      </c>
      <c r="CO1159" s="96" t="str">
        <f t="shared" si="2549"/>
        <v>1_1_2</v>
      </c>
      <c r="CP1159" s="95" t="str">
        <f t="shared" si="2557"/>
        <v>1X</v>
      </c>
      <c r="CQ1159" s="5">
        <f t="shared" si="2550"/>
        <v>93</v>
      </c>
      <c r="CV1159" s="87"/>
      <c r="CW1159" s="87"/>
      <c r="CX1159" s="87"/>
      <c r="CY1159" s="87"/>
      <c r="CZ1159" s="87"/>
    </row>
    <row r="1160" spans="1:104" s="5" customFormat="1">
      <c r="A1160" s="13" t="s">
        <v>511</v>
      </c>
      <c r="B1160" s="13">
        <v>6</v>
      </c>
      <c r="C1160" s="13">
        <v>4</v>
      </c>
      <c r="D1160" s="13" t="s">
        <v>67</v>
      </c>
      <c r="E1160" s="35" t="s">
        <v>490</v>
      </c>
      <c r="F1160" s="13" t="s">
        <v>36</v>
      </c>
      <c r="G1160" s="36">
        <v>1053847735</v>
      </c>
      <c r="H1160" s="13">
        <v>0</v>
      </c>
      <c r="I1160" s="37">
        <v>22</v>
      </c>
      <c r="J1160" s="37" t="s">
        <v>38</v>
      </c>
      <c r="K1160" s="38">
        <v>43539</v>
      </c>
      <c r="L1160" s="39">
        <v>0.40625</v>
      </c>
      <c r="M1160" s="37" t="s">
        <v>39</v>
      </c>
      <c r="N1160" s="37" t="s">
        <v>190</v>
      </c>
      <c r="O1160" s="37" t="s">
        <v>100</v>
      </c>
      <c r="P1160" s="37" t="s">
        <v>190</v>
      </c>
      <c r="Q1160" s="37">
        <v>2</v>
      </c>
      <c r="R1160" s="13" t="s">
        <v>55</v>
      </c>
      <c r="S1160" s="13" t="s">
        <v>63</v>
      </c>
      <c r="T1160" s="13" t="s">
        <v>42</v>
      </c>
      <c r="U1160" s="13" t="s">
        <v>52</v>
      </c>
      <c r="V1160" s="13" t="s">
        <v>42</v>
      </c>
      <c r="W1160" s="13" t="s">
        <v>66</v>
      </c>
      <c r="X1160" s="13" t="s">
        <v>76</v>
      </c>
      <c r="Y1160" s="13" t="s">
        <v>41</v>
      </c>
      <c r="Z1160" s="13" t="s">
        <v>41</v>
      </c>
      <c r="AA1160" s="13">
        <v>0</v>
      </c>
      <c r="AB1160" s="13">
        <v>0</v>
      </c>
      <c r="AC1160" s="72">
        <f t="shared" si="2542"/>
        <v>1</v>
      </c>
      <c r="AD1160" s="13">
        <v>0</v>
      </c>
      <c r="AE1160" s="72">
        <f t="shared" ref="AE1160" si="2562">VALUE(IF(AD1160=-2,0%,IF(AD1160=-1,50%,IF(AD1160=0,100%,IF(AD1160=1,50%,IF(AD1160=2,0%))))))</f>
        <v>1</v>
      </c>
      <c r="AF1160" s="13" t="s">
        <v>42</v>
      </c>
      <c r="AG1160" s="13">
        <v>0</v>
      </c>
      <c r="AH1160" s="13" t="s">
        <v>42</v>
      </c>
      <c r="AI1160" s="13">
        <f t="shared" si="2525"/>
        <v>0</v>
      </c>
      <c r="AJ1160" s="70">
        <f t="shared" si="2544"/>
        <v>1</v>
      </c>
      <c r="AK1160" s="59">
        <f t="shared" si="2545"/>
        <v>0</v>
      </c>
      <c r="AL1160" s="70">
        <f t="shared" ref="AL1160" si="2563">VALUE(IF(AK1160=-3,0%,IF(AK1160=-2,33.3%,IF(AK1160=-1,66.6%,IF(AK1160=0,100%,IF(AK1160=1,66.6%,IF(AK1160=2,33.3%,IF(AK1160=3,0%))))))))</f>
        <v>1</v>
      </c>
      <c r="AM1160" s="13" t="s">
        <v>41</v>
      </c>
      <c r="AN1160" s="13" t="s">
        <v>41</v>
      </c>
      <c r="AO1160" s="13"/>
      <c r="AP1160" s="13">
        <v>101.31965006729475</v>
      </c>
      <c r="AQ1160" s="13">
        <v>117.34261838440112</v>
      </c>
      <c r="AR1160" s="13">
        <v>125.13020833333333</v>
      </c>
      <c r="AS1160" s="13">
        <v>148.05555555555554</v>
      </c>
      <c r="AT1160" s="36">
        <v>934.63787720000005</v>
      </c>
      <c r="AU1160" s="36" t="str">
        <f t="shared" si="2547"/>
        <v>4</v>
      </c>
      <c r="AV1160" s="36">
        <v>11.132572066118017</v>
      </c>
      <c r="AW1160" s="36">
        <v>926.76596000000006</v>
      </c>
      <c r="AX1160" s="36">
        <v>942.50979440000003</v>
      </c>
      <c r="AY1160" s="36">
        <v>233.77086849999998</v>
      </c>
      <c r="AZ1160" s="36" t="str">
        <f t="shared" si="2548"/>
        <v>2</v>
      </c>
      <c r="BA1160" s="36">
        <v>5.1657639230535999</v>
      </c>
      <c r="BB1160" s="36">
        <v>230.11812179999995</v>
      </c>
      <c r="BC1160" s="36">
        <v>237.4236152</v>
      </c>
      <c r="BD1160" s="36">
        <v>130889.72500000001</v>
      </c>
      <c r="BE1160" s="36" t="s">
        <v>50</v>
      </c>
      <c r="BF1160" s="36">
        <v>126756.4</v>
      </c>
      <c r="BG1160" s="36">
        <v>132267.5</v>
      </c>
      <c r="BH1160" s="36">
        <v>938.59517679999999</v>
      </c>
      <c r="BI1160" s="36">
        <v>16.729038830811639</v>
      </c>
      <c r="BJ1160" s="36">
        <v>926.76596000000006</v>
      </c>
      <c r="BK1160" s="36">
        <v>950.42439360000003</v>
      </c>
      <c r="BL1160" s="36">
        <v>237.42486339999996</v>
      </c>
      <c r="BM1160" s="36">
        <v>10.333293067475703</v>
      </c>
      <c r="BN1160" s="36">
        <v>230.11812179999995</v>
      </c>
      <c r="BO1160" s="36">
        <v>244.73160499999997</v>
      </c>
      <c r="BP1160" s="36">
        <v>125837.86666666665</v>
      </c>
      <c r="BQ1160" s="36">
        <v>2249.9379784044409</v>
      </c>
      <c r="BR1160" s="36">
        <v>121245.2</v>
      </c>
      <c r="BS1160" s="36">
        <v>126756.4</v>
      </c>
      <c r="BT1160" s="36">
        <v>918.83394920000001</v>
      </c>
      <c r="BU1160" s="36">
        <v>11.217557250249865</v>
      </c>
      <c r="BV1160" s="36">
        <v>910.90193840000006</v>
      </c>
      <c r="BW1160" s="36">
        <v>926.76596000000006</v>
      </c>
      <c r="BX1160" s="36">
        <v>233.77086849999998</v>
      </c>
      <c r="BY1160" s="36">
        <v>5.1657639230535999</v>
      </c>
      <c r="BZ1160" s="36">
        <v>230.11812179999995</v>
      </c>
      <c r="CA1160" s="36">
        <v>237.4236152</v>
      </c>
      <c r="CB1160" s="36">
        <v>126067.48749999996</v>
      </c>
      <c r="CC1160" s="36">
        <v>5647.232819694379</v>
      </c>
      <c r="CD1160" s="36">
        <v>110223</v>
      </c>
      <c r="CE1160" s="36">
        <v>132267.5</v>
      </c>
      <c r="CF1160" s="36"/>
      <c r="CG1160" s="40">
        <v>22.202000000000002</v>
      </c>
      <c r="CH1160" s="40">
        <v>64.616</v>
      </c>
      <c r="CI1160" s="40"/>
      <c r="CL1160" s="5" t="str">
        <f t="shared" si="2553"/>
        <v>1_1_2</v>
      </c>
      <c r="CM1160" s="95" t="str">
        <f t="shared" si="2554"/>
        <v>1X</v>
      </c>
      <c r="CN1160" s="96">
        <f t="shared" si="2541"/>
        <v>146</v>
      </c>
      <c r="CO1160" s="96" t="str">
        <f t="shared" si="2549"/>
        <v>1_1_2</v>
      </c>
      <c r="CP1160" s="95" t="str">
        <f t="shared" si="2557"/>
        <v>1X</v>
      </c>
      <c r="CQ1160" s="5">
        <f t="shared" si="2550"/>
        <v>93</v>
      </c>
      <c r="CV1160" s="87"/>
      <c r="CW1160" s="87"/>
      <c r="CX1160" s="87"/>
      <c r="CY1160" s="87"/>
      <c r="CZ1160" s="87"/>
    </row>
    <row r="1161" spans="1:104" s="5" customFormat="1">
      <c r="A1161" s="13" t="s">
        <v>511</v>
      </c>
      <c r="B1161" s="13">
        <v>6</v>
      </c>
      <c r="C1161" s="13">
        <v>4</v>
      </c>
      <c r="D1161" s="13" t="s">
        <v>67</v>
      </c>
      <c r="E1161" s="35" t="s">
        <v>490</v>
      </c>
      <c r="F1161" s="13" t="s">
        <v>36</v>
      </c>
      <c r="G1161" s="36">
        <v>1053847735</v>
      </c>
      <c r="H1161" s="13">
        <v>0</v>
      </c>
      <c r="I1161" s="37">
        <v>22</v>
      </c>
      <c r="J1161" s="37" t="s">
        <v>38</v>
      </c>
      <c r="K1161" s="38">
        <v>43539</v>
      </c>
      <c r="L1161" s="39">
        <v>0.41666666666666669</v>
      </c>
      <c r="M1161" s="37" t="s">
        <v>39</v>
      </c>
      <c r="N1161" s="37" t="s">
        <v>190</v>
      </c>
      <c r="O1161" s="37" t="s">
        <v>100</v>
      </c>
      <c r="P1161" s="37" t="s">
        <v>190</v>
      </c>
      <c r="Q1161" s="37">
        <v>3</v>
      </c>
      <c r="R1161" s="13" t="s">
        <v>55</v>
      </c>
      <c r="S1161" s="13" t="s">
        <v>63</v>
      </c>
      <c r="T1161" s="13" t="s">
        <v>42</v>
      </c>
      <c r="U1161" s="13" t="s">
        <v>52</v>
      </c>
      <c r="V1161" s="13" t="s">
        <v>42</v>
      </c>
      <c r="W1161" s="13" t="s">
        <v>66</v>
      </c>
      <c r="X1161" s="13" t="s">
        <v>76</v>
      </c>
      <c r="Y1161" s="13" t="s">
        <v>41</v>
      </c>
      <c r="Z1161" s="13" t="s">
        <v>41</v>
      </c>
      <c r="AA1161" s="13">
        <v>0</v>
      </c>
      <c r="AB1161" s="13">
        <v>0</v>
      </c>
      <c r="AC1161" s="72">
        <f t="shared" si="2542"/>
        <v>1</v>
      </c>
      <c r="AD1161" s="13">
        <v>0</v>
      </c>
      <c r="AE1161" s="72">
        <f t="shared" ref="AE1161" si="2564">VALUE(IF(AD1161=-2,0%,IF(AD1161=-1,50%,IF(AD1161=0,100%,IF(AD1161=1,50%,IF(AD1161=2,0%))))))</f>
        <v>1</v>
      </c>
      <c r="AF1161" s="13" t="s">
        <v>42</v>
      </c>
      <c r="AG1161" s="13">
        <v>0</v>
      </c>
      <c r="AH1161" s="13" t="s">
        <v>42</v>
      </c>
      <c r="AI1161" s="13">
        <f t="shared" si="2525"/>
        <v>0</v>
      </c>
      <c r="AJ1161" s="70">
        <f t="shared" si="2544"/>
        <v>1</v>
      </c>
      <c r="AK1161" s="59">
        <f t="shared" si="2545"/>
        <v>0</v>
      </c>
      <c r="AL1161" s="70">
        <f t="shared" ref="AL1161" si="2565">VALUE(IF(AK1161=-3,0%,IF(AK1161=-2,33.3%,IF(AK1161=-1,66.6%,IF(AK1161=0,100%,IF(AK1161=1,66.6%,IF(AK1161=2,33.3%,IF(AK1161=3,0%))))))))</f>
        <v>1</v>
      </c>
      <c r="AM1161" s="13" t="s">
        <v>41</v>
      </c>
      <c r="AN1161" s="13" t="s">
        <v>41</v>
      </c>
      <c r="AO1161" s="13"/>
      <c r="AP1161" s="13">
        <v>101.31965006729475</v>
      </c>
      <c r="AQ1161" s="13">
        <v>117.34261838440112</v>
      </c>
      <c r="AR1161" s="13">
        <v>125.13020833333333</v>
      </c>
      <c r="AS1161" s="13">
        <v>148.05555555555554</v>
      </c>
      <c r="AT1161" s="36">
        <v>918.77435119999996</v>
      </c>
      <c r="AU1161" s="36" t="str">
        <f t="shared" si="2547"/>
        <v>4</v>
      </c>
      <c r="AV1161" s="36">
        <v>55.94579185567644</v>
      </c>
      <c r="AW1161" s="36">
        <v>879.21470240000008</v>
      </c>
      <c r="AX1161" s="36">
        <v>958.33399999999995</v>
      </c>
      <c r="AY1161" s="36">
        <v>233.77336489999999</v>
      </c>
      <c r="AZ1161" s="36" t="str">
        <f t="shared" si="2548"/>
        <v>2</v>
      </c>
      <c r="BA1161" s="36">
        <v>15.497291769160677</v>
      </c>
      <c r="BB1161" s="36">
        <v>222.81512480000001</v>
      </c>
      <c r="BC1161" s="36">
        <v>244.73160499999997</v>
      </c>
      <c r="BD1161" s="36">
        <v>136400.9</v>
      </c>
      <c r="BE1161" s="36" t="s">
        <v>50</v>
      </c>
      <c r="BF1161" s="36">
        <v>121245.2</v>
      </c>
      <c r="BG1161" s="36">
        <v>148801</v>
      </c>
      <c r="BH1161" s="36">
        <v>906.9024523999999</v>
      </c>
      <c r="BI1161" s="36">
        <v>39.156391561595491</v>
      </c>
      <c r="BJ1161" s="36">
        <v>879.21470240000008</v>
      </c>
      <c r="BK1161" s="36">
        <v>934.59020239999984</v>
      </c>
      <c r="BL1161" s="36">
        <v>230.11937</v>
      </c>
      <c r="BM1161" s="36">
        <v>10.329762624738576</v>
      </c>
      <c r="BN1161" s="36">
        <v>222.81512480000001</v>
      </c>
      <c r="BO1161" s="36">
        <v>237.4236152</v>
      </c>
      <c r="BP1161" s="36">
        <v>121245.23333333332</v>
      </c>
      <c r="BQ1161" s="36">
        <v>7793.9147900568323</v>
      </c>
      <c r="BR1161" s="36">
        <v>110223</v>
      </c>
      <c r="BS1161" s="36">
        <v>132267.5</v>
      </c>
      <c r="BT1161" s="36">
        <v>902.99033120000013</v>
      </c>
      <c r="BU1161" s="36">
        <v>33.623816702908343</v>
      </c>
      <c r="BV1161" s="36">
        <v>879.21470240000008</v>
      </c>
      <c r="BW1161" s="36">
        <v>926.76596000000006</v>
      </c>
      <c r="BX1161" s="36">
        <v>226.46662329999998</v>
      </c>
      <c r="BY1161" s="36">
        <v>5.1639987016849762</v>
      </c>
      <c r="BZ1161" s="36">
        <v>222.81512480000001</v>
      </c>
      <c r="CA1161" s="36">
        <v>230.11812179999995</v>
      </c>
      <c r="CB1161" s="36">
        <v>126067.47499999999</v>
      </c>
      <c r="CC1161" s="36">
        <v>6934.69246898039</v>
      </c>
      <c r="CD1161" s="36">
        <v>110223</v>
      </c>
      <c r="CE1161" s="36">
        <v>132267.5</v>
      </c>
      <c r="CF1161" s="36"/>
      <c r="CG1161" s="40">
        <v>22.632999999999999</v>
      </c>
      <c r="CH1161" s="40">
        <v>62.390999999999998</v>
      </c>
      <c r="CI1161" s="40"/>
      <c r="CL1161" s="5" t="str">
        <f t="shared" si="2553"/>
        <v>1_1_2</v>
      </c>
      <c r="CM1161" s="95" t="str">
        <f t="shared" si="2554"/>
        <v>1X</v>
      </c>
      <c r="CN1161" s="96">
        <f t="shared" si="2541"/>
        <v>146</v>
      </c>
      <c r="CO1161" s="96" t="str">
        <f t="shared" si="2549"/>
        <v>1_1_2</v>
      </c>
      <c r="CP1161" s="95" t="str">
        <f t="shared" si="2557"/>
        <v>1X</v>
      </c>
      <c r="CQ1161" s="5">
        <f t="shared" si="2550"/>
        <v>93</v>
      </c>
      <c r="CV1161" s="87"/>
      <c r="CW1161" s="87"/>
      <c r="CX1161" s="87"/>
      <c r="CY1161" s="87"/>
      <c r="CZ1161" s="87"/>
    </row>
    <row r="1162" spans="1:104" s="5" customFormat="1">
      <c r="A1162" s="13" t="s">
        <v>511</v>
      </c>
      <c r="B1162" s="13">
        <v>6</v>
      </c>
      <c r="C1162" s="13">
        <v>4</v>
      </c>
      <c r="D1162" s="13" t="s">
        <v>67</v>
      </c>
      <c r="E1162" s="35" t="s">
        <v>490</v>
      </c>
      <c r="F1162" s="13" t="s">
        <v>36</v>
      </c>
      <c r="G1162" s="36">
        <v>1053847735</v>
      </c>
      <c r="H1162" s="13">
        <v>0</v>
      </c>
      <c r="I1162" s="37">
        <v>22</v>
      </c>
      <c r="J1162" s="37" t="s">
        <v>38</v>
      </c>
      <c r="K1162" s="38">
        <v>43539</v>
      </c>
      <c r="L1162" s="39">
        <v>0.42708333333333331</v>
      </c>
      <c r="M1162" s="37" t="s">
        <v>39</v>
      </c>
      <c r="N1162" s="37" t="s">
        <v>190</v>
      </c>
      <c r="O1162" s="37" t="s">
        <v>100</v>
      </c>
      <c r="P1162" s="37" t="s">
        <v>190</v>
      </c>
      <c r="Q1162" s="37">
        <v>4</v>
      </c>
      <c r="R1162" s="13" t="s">
        <v>55</v>
      </c>
      <c r="S1162" s="13" t="s">
        <v>63</v>
      </c>
      <c r="T1162" s="13" t="s">
        <v>42</v>
      </c>
      <c r="U1162" s="13" t="s">
        <v>52</v>
      </c>
      <c r="V1162" s="13" t="s">
        <v>42</v>
      </c>
      <c r="W1162" s="13" t="s">
        <v>66</v>
      </c>
      <c r="X1162" s="13" t="s">
        <v>76</v>
      </c>
      <c r="Y1162" s="13" t="s">
        <v>41</v>
      </c>
      <c r="Z1162" s="13" t="s">
        <v>41</v>
      </c>
      <c r="AA1162" s="13">
        <v>0</v>
      </c>
      <c r="AB1162" s="13">
        <v>0</v>
      </c>
      <c r="AC1162" s="72">
        <f t="shared" si="2542"/>
        <v>1</v>
      </c>
      <c r="AD1162" s="13">
        <v>0</v>
      </c>
      <c r="AE1162" s="72">
        <f t="shared" ref="AE1162" si="2566">VALUE(IF(AD1162=-2,0%,IF(AD1162=-1,50%,IF(AD1162=0,100%,IF(AD1162=1,50%,IF(AD1162=2,0%))))))</f>
        <v>1</v>
      </c>
      <c r="AF1162" s="13" t="s">
        <v>42</v>
      </c>
      <c r="AG1162" s="13">
        <v>0</v>
      </c>
      <c r="AH1162" s="13" t="s">
        <v>42</v>
      </c>
      <c r="AI1162" s="13">
        <f t="shared" si="2525"/>
        <v>0</v>
      </c>
      <c r="AJ1162" s="70">
        <f t="shared" si="2544"/>
        <v>1</v>
      </c>
      <c r="AK1162" s="59">
        <f t="shared" si="2545"/>
        <v>0</v>
      </c>
      <c r="AL1162" s="70">
        <f t="shared" ref="AL1162" si="2567">VALUE(IF(AK1162=-3,0%,IF(AK1162=-2,33.3%,IF(AK1162=-1,66.6%,IF(AK1162=0,100%,IF(AK1162=1,66.6%,IF(AK1162=2,33.3%,IF(AK1162=3,0%))))))))</f>
        <v>1</v>
      </c>
      <c r="AM1162" s="13" t="s">
        <v>41</v>
      </c>
      <c r="AN1162" s="13" t="s">
        <v>41</v>
      </c>
      <c r="AO1162" s="13"/>
      <c r="AP1162" s="13">
        <v>101.31965006729475</v>
      </c>
      <c r="AQ1162" s="13">
        <v>117.34261838440112</v>
      </c>
      <c r="AR1162" s="13">
        <v>125.13020833333333</v>
      </c>
      <c r="AS1162" s="13">
        <v>148.05555555555554</v>
      </c>
      <c r="AT1162" s="36">
        <v>719.38386000000003</v>
      </c>
      <c r="AU1162" s="36" t="str">
        <f t="shared" si="2547"/>
        <v>4</v>
      </c>
      <c r="AV1162" s="36">
        <v>0</v>
      </c>
      <c r="AW1162" s="36">
        <v>719.38386000000003</v>
      </c>
      <c r="AX1162" s="36">
        <v>719.38386000000003</v>
      </c>
      <c r="AY1162" s="36">
        <v>179.14180499999998</v>
      </c>
      <c r="AZ1162" s="36" t="str">
        <f t="shared" si="2548"/>
        <v>2</v>
      </c>
      <c r="BA1162" s="36">
        <v>0</v>
      </c>
      <c r="BB1162" s="36">
        <v>179.14180499999998</v>
      </c>
      <c r="BC1162" s="36">
        <v>179.14180499999998</v>
      </c>
      <c r="BD1162" s="36">
        <v>57178.125</v>
      </c>
      <c r="BE1162" s="36" t="s">
        <v>50</v>
      </c>
      <c r="BF1162" s="36">
        <v>55111.5</v>
      </c>
      <c r="BG1162" s="36">
        <v>57867</v>
      </c>
      <c r="BH1162" s="36">
        <v>858.54561280000007</v>
      </c>
      <c r="BI1162" s="36">
        <v>196.80443817337223</v>
      </c>
      <c r="BJ1162" s="36">
        <v>719.38386000000003</v>
      </c>
      <c r="BK1162" s="36">
        <v>997.70736560000012</v>
      </c>
      <c r="BL1162" s="36">
        <v>208.28271009999997</v>
      </c>
      <c r="BM1162" s="36">
        <v>41.211463212247594</v>
      </c>
      <c r="BN1162" s="36">
        <v>179.14180499999998</v>
      </c>
      <c r="BO1162" s="36">
        <v>237.4236152</v>
      </c>
      <c r="BP1162" s="36">
        <v>94608.016666666663</v>
      </c>
      <c r="BQ1162" s="36">
        <v>54909.021214748202</v>
      </c>
      <c r="BR1162" s="36">
        <v>55111.5</v>
      </c>
      <c r="BS1162" s="36">
        <v>165334.39999999999</v>
      </c>
      <c r="BT1162" s="36">
        <v>799.2992812</v>
      </c>
      <c r="BU1162" s="36">
        <v>113.0174725037984</v>
      </c>
      <c r="BV1162" s="36">
        <v>719.38386000000003</v>
      </c>
      <c r="BW1162" s="36">
        <v>879.21470240000008</v>
      </c>
      <c r="BX1162" s="36">
        <v>200.97846490000001</v>
      </c>
      <c r="BY1162" s="36">
        <v>30.881700587508554</v>
      </c>
      <c r="BZ1162" s="36">
        <v>179.14180499999998</v>
      </c>
      <c r="CA1162" s="36">
        <v>222.81512480000001</v>
      </c>
      <c r="CB1162" s="36">
        <v>122967.46874999999</v>
      </c>
      <c r="CC1162" s="36">
        <v>42042.447695865965</v>
      </c>
      <c r="CD1162" s="36">
        <v>55111.5</v>
      </c>
      <c r="CE1162" s="36">
        <v>165334.39999999999</v>
      </c>
      <c r="CF1162" s="36"/>
      <c r="CG1162" s="40">
        <v>22.992000000000001</v>
      </c>
      <c r="CH1162" s="40">
        <v>61.292999999999999</v>
      </c>
      <c r="CI1162" s="40"/>
      <c r="CL1162" s="5" t="str">
        <f t="shared" si="2553"/>
        <v>1_1_2</v>
      </c>
      <c r="CM1162" s="95" t="str">
        <f t="shared" si="2554"/>
        <v>1X</v>
      </c>
      <c r="CN1162" s="96">
        <f t="shared" si="2541"/>
        <v>146</v>
      </c>
      <c r="CO1162" s="96" t="str">
        <f t="shared" si="2549"/>
        <v>1_1_2</v>
      </c>
      <c r="CP1162" s="95" t="str">
        <f t="shared" si="2557"/>
        <v>1X</v>
      </c>
      <c r="CQ1162" s="5">
        <f t="shared" si="2550"/>
        <v>93</v>
      </c>
      <c r="CV1162" s="87"/>
      <c r="CW1162" s="87"/>
      <c r="CX1162" s="87"/>
      <c r="CY1162" s="87"/>
      <c r="CZ1162" s="87"/>
    </row>
    <row r="1163" spans="1:104" s="5" customFormat="1">
      <c r="A1163" s="13" t="s">
        <v>511</v>
      </c>
      <c r="B1163" s="13">
        <v>6</v>
      </c>
      <c r="C1163" s="13">
        <v>5</v>
      </c>
      <c r="D1163" s="13" t="s">
        <v>107</v>
      </c>
      <c r="E1163" s="35" t="s">
        <v>491</v>
      </c>
      <c r="F1163" s="13" t="s">
        <v>36</v>
      </c>
      <c r="G1163" s="36">
        <v>116041262</v>
      </c>
      <c r="H1163" s="13"/>
      <c r="I1163" s="37">
        <v>28</v>
      </c>
      <c r="J1163" s="37" t="s">
        <v>38</v>
      </c>
      <c r="K1163" s="38">
        <v>43539</v>
      </c>
      <c r="L1163" s="39">
        <v>0.39583333333333331</v>
      </c>
      <c r="M1163" s="37" t="s">
        <v>39</v>
      </c>
      <c r="N1163" s="37" t="s">
        <v>190</v>
      </c>
      <c r="O1163" s="37" t="s">
        <v>190</v>
      </c>
      <c r="P1163" s="37" t="s">
        <v>190</v>
      </c>
      <c r="Q1163" s="37">
        <v>1</v>
      </c>
      <c r="R1163" s="13" t="s">
        <v>55</v>
      </c>
      <c r="S1163" s="13" t="s">
        <v>63</v>
      </c>
      <c r="T1163" s="13" t="s">
        <v>42</v>
      </c>
      <c r="U1163" s="13" t="s">
        <v>45</v>
      </c>
      <c r="V1163" s="13" t="s">
        <v>42</v>
      </c>
      <c r="W1163" s="13" t="s">
        <v>66</v>
      </c>
      <c r="X1163" s="13" t="s">
        <v>76</v>
      </c>
      <c r="Y1163" s="13" t="s">
        <v>41</v>
      </c>
      <c r="Z1163" s="13" t="s">
        <v>41</v>
      </c>
      <c r="AA1163" s="13"/>
      <c r="AB1163" s="13">
        <v>0</v>
      </c>
      <c r="AC1163" s="72">
        <f t="shared" si="2542"/>
        <v>1</v>
      </c>
      <c r="AD1163" s="13">
        <v>0</v>
      </c>
      <c r="AE1163" s="72">
        <f t="shared" ref="AE1163" si="2568">VALUE(IF(AD1163=-2,0%,IF(AD1163=-1,50%,IF(AD1163=0,100%,IF(AD1163=1,50%,IF(AD1163=2,0%))))))</f>
        <v>1</v>
      </c>
      <c r="AF1163" s="13" t="s">
        <v>42</v>
      </c>
      <c r="AG1163" s="13">
        <v>1</v>
      </c>
      <c r="AH1163" s="13" t="s">
        <v>42</v>
      </c>
      <c r="AI1163" s="13">
        <f t="shared" si="2525"/>
        <v>0</v>
      </c>
      <c r="AJ1163" s="70">
        <f t="shared" si="2544"/>
        <v>1</v>
      </c>
      <c r="AK1163" s="59">
        <f t="shared" si="2545"/>
        <v>0</v>
      </c>
      <c r="AL1163" s="70">
        <f t="shared" ref="AL1163" si="2569">VALUE(IF(AK1163=-3,0%,IF(AK1163=-2,33.3%,IF(AK1163=-1,66.6%,IF(AK1163=0,100%,IF(AK1163=1,66.6%,IF(AK1163=2,33.3%,IF(AK1163=3,0%))))))))</f>
        <v>1</v>
      </c>
      <c r="AM1163" s="13" t="s">
        <v>41</v>
      </c>
      <c r="AN1163" s="13" t="s">
        <v>41</v>
      </c>
      <c r="AO1163" s="13"/>
      <c r="AP1163" s="13">
        <v>101.31965006729475</v>
      </c>
      <c r="AQ1163" s="13">
        <v>117.34261838440112</v>
      </c>
      <c r="AR1163" s="13">
        <v>125.13020833333333</v>
      </c>
      <c r="AS1163" s="13">
        <v>148.05555555555554</v>
      </c>
      <c r="AT1163" s="36">
        <v>519.23034849999999</v>
      </c>
      <c r="AU1163" s="36" t="str">
        <f t="shared" si="2547"/>
        <v>4</v>
      </c>
      <c r="AV1163" s="36">
        <v>18.030180362018775</v>
      </c>
      <c r="AW1163" s="36">
        <v>506.48108569999999</v>
      </c>
      <c r="AX1163" s="36">
        <v>531.97961129999999</v>
      </c>
      <c r="AY1163" s="36">
        <v>225.93862950000002</v>
      </c>
      <c r="AZ1163" s="36" t="str">
        <f t="shared" si="2548"/>
        <v>2</v>
      </c>
      <c r="BA1163" s="36">
        <v>11.518351848263897</v>
      </c>
      <c r="BB1163" s="36">
        <v>217.79392480000001</v>
      </c>
      <c r="BC1163" s="36">
        <v>234.08333420000002</v>
      </c>
      <c r="BD1163" s="36">
        <v>125378.6</v>
      </c>
      <c r="BE1163" s="36" t="s">
        <v>50</v>
      </c>
      <c r="BF1163" s="36">
        <v>110223</v>
      </c>
      <c r="BG1163" s="36">
        <v>132267.5</v>
      </c>
      <c r="BH1163" s="36">
        <v>463.73618224999996</v>
      </c>
      <c r="BI1163" s="36">
        <v>60.450422181318515</v>
      </c>
      <c r="BJ1163" s="36">
        <v>420.99127879999998</v>
      </c>
      <c r="BK1163" s="36">
        <v>506.48108569999999</v>
      </c>
      <c r="BL1163" s="36">
        <v>197.32427430000001</v>
      </c>
      <c r="BM1163" s="36">
        <v>28.948457354136995</v>
      </c>
      <c r="BN1163" s="36">
        <v>176.85462379999998</v>
      </c>
      <c r="BO1163" s="36">
        <v>217.79392480000001</v>
      </c>
      <c r="BP1163" s="36">
        <v>103334.01666666668</v>
      </c>
      <c r="BQ1163" s="36">
        <v>15367.115912547237</v>
      </c>
      <c r="BR1163" s="36">
        <v>79911.600000000006</v>
      </c>
      <c r="BS1163" s="36">
        <v>121245.2</v>
      </c>
      <c r="BT1163" s="36">
        <v>675.43380245000003</v>
      </c>
      <c r="BU1163" s="36">
        <v>238.93522342762972</v>
      </c>
      <c r="BV1163" s="36">
        <v>506.48108569999999</v>
      </c>
      <c r="BW1163" s="36">
        <v>844.38651919999995</v>
      </c>
      <c r="BX1163" s="36">
        <v>250.50629680000003</v>
      </c>
      <c r="BY1163" s="36">
        <v>46.262280139793958</v>
      </c>
      <c r="BZ1163" s="36">
        <v>217.79392480000001</v>
      </c>
      <c r="CA1163" s="36">
        <v>283.21866880000005</v>
      </c>
      <c r="CB1163" s="36">
        <v>100578.45</v>
      </c>
      <c r="CC1163" s="36">
        <v>14890.309186402634</v>
      </c>
      <c r="CD1163" s="36">
        <v>60622.6</v>
      </c>
      <c r="CE1163" s="36">
        <v>121245.2</v>
      </c>
      <c r="CF1163" s="36"/>
      <c r="CG1163" s="40">
        <v>21.652000000000001</v>
      </c>
      <c r="CH1163" s="40">
        <v>65.870999999999995</v>
      </c>
      <c r="CI1163" s="40"/>
      <c r="CL1163" s="5" t="str">
        <f t="shared" si="2553"/>
        <v>1_1_2</v>
      </c>
      <c r="CM1163" s="95" t="str">
        <f t="shared" si="2554"/>
        <v>1X</v>
      </c>
      <c r="CN1163" s="96">
        <f t="shared" si="2541"/>
        <v>146</v>
      </c>
      <c r="CO1163" s="96" t="str">
        <f t="shared" si="2549"/>
        <v>1_1_2</v>
      </c>
      <c r="CP1163" s="95" t="str">
        <f t="shared" si="2557"/>
        <v>1X</v>
      </c>
      <c r="CQ1163" s="5">
        <f t="shared" si="2550"/>
        <v>93</v>
      </c>
      <c r="CV1163" s="87"/>
      <c r="CW1163" s="87"/>
      <c r="CX1163" s="87"/>
      <c r="CY1163" s="87"/>
      <c r="CZ1163" s="87"/>
    </row>
    <row r="1164" spans="1:104" s="5" customFormat="1">
      <c r="A1164" s="13" t="s">
        <v>511</v>
      </c>
      <c r="B1164" s="13">
        <v>6</v>
      </c>
      <c r="C1164" s="13">
        <v>5</v>
      </c>
      <c r="D1164" s="13" t="s">
        <v>107</v>
      </c>
      <c r="E1164" s="35" t="s">
        <v>491</v>
      </c>
      <c r="F1164" s="13" t="s">
        <v>36</v>
      </c>
      <c r="G1164" s="36">
        <v>116041262</v>
      </c>
      <c r="H1164" s="13"/>
      <c r="I1164" s="37">
        <v>28</v>
      </c>
      <c r="J1164" s="37" t="s">
        <v>38</v>
      </c>
      <c r="K1164" s="38">
        <v>43539</v>
      </c>
      <c r="L1164" s="39">
        <v>0.40625</v>
      </c>
      <c r="M1164" s="37" t="s">
        <v>39</v>
      </c>
      <c r="N1164" s="37" t="s">
        <v>190</v>
      </c>
      <c r="O1164" s="37" t="s">
        <v>190</v>
      </c>
      <c r="P1164" s="37" t="s">
        <v>190</v>
      </c>
      <c r="Q1164" s="37">
        <v>2</v>
      </c>
      <c r="R1164" s="13" t="s">
        <v>55</v>
      </c>
      <c r="S1164" s="13" t="s">
        <v>63</v>
      </c>
      <c r="T1164" s="13" t="s">
        <v>42</v>
      </c>
      <c r="U1164" s="13" t="s">
        <v>45</v>
      </c>
      <c r="V1164" s="13" t="s">
        <v>42</v>
      </c>
      <c r="W1164" s="13" t="s">
        <v>66</v>
      </c>
      <c r="X1164" s="13" t="s">
        <v>76</v>
      </c>
      <c r="Y1164" s="13" t="s">
        <v>41</v>
      </c>
      <c r="Z1164" s="13" t="s">
        <v>41</v>
      </c>
      <c r="AA1164" s="13"/>
      <c r="AB1164" s="13">
        <v>0</v>
      </c>
      <c r="AC1164" s="72">
        <f t="shared" si="2542"/>
        <v>1</v>
      </c>
      <c r="AD1164" s="13">
        <v>0</v>
      </c>
      <c r="AE1164" s="72">
        <f t="shared" ref="AE1164" si="2570">VALUE(IF(AD1164=-2,0%,IF(AD1164=-1,50%,IF(AD1164=0,100%,IF(AD1164=1,50%,IF(AD1164=2,0%))))))</f>
        <v>1</v>
      </c>
      <c r="AF1164" s="13" t="s">
        <v>42</v>
      </c>
      <c r="AG1164" s="13">
        <v>1</v>
      </c>
      <c r="AH1164" s="13" t="s">
        <v>42</v>
      </c>
      <c r="AI1164" s="13">
        <f t="shared" si="2525"/>
        <v>0</v>
      </c>
      <c r="AJ1164" s="70">
        <f t="shared" si="2544"/>
        <v>1</v>
      </c>
      <c r="AK1164" s="59">
        <f t="shared" si="2545"/>
        <v>0</v>
      </c>
      <c r="AL1164" s="70">
        <f t="shared" ref="AL1164" si="2571">VALUE(IF(AK1164=-3,0%,IF(AK1164=-2,33.3%,IF(AK1164=-1,66.6%,IF(AK1164=0,100%,IF(AK1164=1,66.6%,IF(AK1164=2,33.3%,IF(AK1164=3,0%))))))))</f>
        <v>1</v>
      </c>
      <c r="AM1164" s="13" t="s">
        <v>41</v>
      </c>
      <c r="AN1164" s="13" t="s">
        <v>41</v>
      </c>
      <c r="AO1164" s="13"/>
      <c r="AP1164" s="13">
        <v>101.31965006729475</v>
      </c>
      <c r="AQ1164" s="13">
        <v>117.34261838440112</v>
      </c>
      <c r="AR1164" s="13">
        <v>125.13020833333333</v>
      </c>
      <c r="AS1164" s="13">
        <v>148.05555555555554</v>
      </c>
      <c r="AT1164" s="36">
        <v>519.28807984999992</v>
      </c>
      <c r="AU1164" s="36" t="str">
        <f t="shared" si="2547"/>
        <v>4</v>
      </c>
      <c r="AV1164" s="36">
        <v>6.0355097186857041</v>
      </c>
      <c r="AW1164" s="36">
        <v>515.02032999999994</v>
      </c>
      <c r="AX1164" s="36">
        <v>523.55582969999989</v>
      </c>
      <c r="AY1164" s="36">
        <v>225.88552000000001</v>
      </c>
      <c r="AZ1164" s="36" t="str">
        <f t="shared" si="2548"/>
        <v>2</v>
      </c>
      <c r="BA1164" s="36">
        <v>0</v>
      </c>
      <c r="BB1164" s="36">
        <v>225.88552000000001</v>
      </c>
      <c r="BC1164" s="36">
        <v>225.88552000000001</v>
      </c>
      <c r="BD1164" s="36">
        <v>130889.72500000001</v>
      </c>
      <c r="BE1164" s="36" t="s">
        <v>50</v>
      </c>
      <c r="BF1164" s="36">
        <v>126756.4</v>
      </c>
      <c r="BG1164" s="36">
        <v>132267.5</v>
      </c>
      <c r="BH1164" s="36">
        <v>523.49997065000002</v>
      </c>
      <c r="BI1164" s="36">
        <v>11.992022811280238</v>
      </c>
      <c r="BJ1164" s="36">
        <v>515.02032999999994</v>
      </c>
      <c r="BK1164" s="36">
        <v>531.97961129999999</v>
      </c>
      <c r="BL1164" s="36">
        <v>213.64811760000003</v>
      </c>
      <c r="BM1164" s="36">
        <v>17.306300442297054</v>
      </c>
      <c r="BN1164" s="36">
        <v>201.41071520000003</v>
      </c>
      <c r="BO1164" s="36">
        <v>225.88552000000001</v>
      </c>
      <c r="BP1164" s="36">
        <v>125837.86666666665</v>
      </c>
      <c r="BQ1164" s="36">
        <v>2249.9379784044409</v>
      </c>
      <c r="BR1164" s="36">
        <v>121245.2</v>
      </c>
      <c r="BS1164" s="36">
        <v>126756.4</v>
      </c>
      <c r="BT1164" s="36">
        <v>510.75070784999997</v>
      </c>
      <c r="BU1164" s="36">
        <v>6.0381575507385383</v>
      </c>
      <c r="BV1164" s="36">
        <v>506.48108569999999</v>
      </c>
      <c r="BW1164" s="36">
        <v>515.02032999999994</v>
      </c>
      <c r="BX1164" s="36">
        <v>221.83972240000003</v>
      </c>
      <c r="BY1164" s="36">
        <v>5.721621836536519</v>
      </c>
      <c r="BZ1164" s="36">
        <v>217.79392480000001</v>
      </c>
      <c r="CA1164" s="36">
        <v>225.88552000000001</v>
      </c>
      <c r="CB1164" s="36">
        <v>126067.48749999996</v>
      </c>
      <c r="CC1164" s="36">
        <v>5647.232819694379</v>
      </c>
      <c r="CD1164" s="36">
        <v>110223</v>
      </c>
      <c r="CE1164" s="36">
        <v>132267.5</v>
      </c>
      <c r="CF1164" s="36"/>
      <c r="CG1164" s="40">
        <v>22.202000000000002</v>
      </c>
      <c r="CH1164" s="40">
        <v>64.616</v>
      </c>
      <c r="CI1164" s="40"/>
      <c r="CL1164" s="5" t="str">
        <f t="shared" si="2553"/>
        <v>1_1_2</v>
      </c>
      <c r="CM1164" s="95" t="str">
        <f t="shared" si="2554"/>
        <v>1X</v>
      </c>
      <c r="CN1164" s="96">
        <f t="shared" si="2541"/>
        <v>146</v>
      </c>
      <c r="CO1164" s="96" t="str">
        <f t="shared" si="2549"/>
        <v>1_1_2</v>
      </c>
      <c r="CP1164" s="95" t="str">
        <f t="shared" si="2557"/>
        <v>1X</v>
      </c>
      <c r="CQ1164" s="5">
        <f t="shared" si="2550"/>
        <v>93</v>
      </c>
      <c r="CV1164" s="87"/>
      <c r="CW1164" s="87"/>
      <c r="CX1164" s="87"/>
      <c r="CY1164" s="87"/>
      <c r="CZ1164" s="87"/>
    </row>
    <row r="1165" spans="1:104" s="5" customFormat="1">
      <c r="A1165" s="13" t="s">
        <v>511</v>
      </c>
      <c r="B1165" s="13">
        <v>6</v>
      </c>
      <c r="C1165" s="13">
        <v>5</v>
      </c>
      <c r="D1165" s="13" t="s">
        <v>107</v>
      </c>
      <c r="E1165" s="35" t="s">
        <v>491</v>
      </c>
      <c r="F1165" s="13" t="s">
        <v>36</v>
      </c>
      <c r="G1165" s="36">
        <v>116041262</v>
      </c>
      <c r="H1165" s="13"/>
      <c r="I1165" s="37">
        <v>28</v>
      </c>
      <c r="J1165" s="37" t="s">
        <v>38</v>
      </c>
      <c r="K1165" s="38">
        <v>43539</v>
      </c>
      <c r="L1165" s="39">
        <v>0.41666666666666669</v>
      </c>
      <c r="M1165" s="37" t="s">
        <v>39</v>
      </c>
      <c r="N1165" s="37" t="s">
        <v>190</v>
      </c>
      <c r="O1165" s="37" t="s">
        <v>190</v>
      </c>
      <c r="P1165" s="37" t="s">
        <v>190</v>
      </c>
      <c r="Q1165" s="37">
        <v>3</v>
      </c>
      <c r="R1165" s="13" t="s">
        <v>55</v>
      </c>
      <c r="S1165" s="13" t="s">
        <v>44</v>
      </c>
      <c r="T1165" s="13" t="s">
        <v>42</v>
      </c>
      <c r="U1165" s="13" t="s">
        <v>45</v>
      </c>
      <c r="V1165" s="13" t="s">
        <v>42</v>
      </c>
      <c r="W1165" s="13" t="s">
        <v>66</v>
      </c>
      <c r="X1165" s="13" t="s">
        <v>76</v>
      </c>
      <c r="Y1165" s="13" t="s">
        <v>41</v>
      </c>
      <c r="Z1165" s="13" t="s">
        <v>41</v>
      </c>
      <c r="AA1165" s="13"/>
      <c r="AB1165" s="13">
        <v>0</v>
      </c>
      <c r="AC1165" s="72">
        <f t="shared" si="2542"/>
        <v>1</v>
      </c>
      <c r="AD1165" s="13">
        <v>1</v>
      </c>
      <c r="AE1165" s="72">
        <f t="shared" ref="AE1165" si="2572">VALUE(IF(AD1165=-2,0%,IF(AD1165=-1,50%,IF(AD1165=0,100%,IF(AD1165=1,50%,IF(AD1165=2,0%))))))</f>
        <v>0.5</v>
      </c>
      <c r="AF1165" s="13" t="s">
        <v>42</v>
      </c>
      <c r="AG1165" s="13">
        <v>1</v>
      </c>
      <c r="AH1165" s="13" t="s">
        <v>42</v>
      </c>
      <c r="AI1165" s="13">
        <f t="shared" si="2525"/>
        <v>0</v>
      </c>
      <c r="AJ1165" s="70">
        <f t="shared" si="2544"/>
        <v>1</v>
      </c>
      <c r="AK1165" s="59">
        <f t="shared" si="2545"/>
        <v>0</v>
      </c>
      <c r="AL1165" s="70">
        <f t="shared" ref="AL1165" si="2573">VALUE(IF(AK1165=-3,0%,IF(AK1165=-2,33.3%,IF(AK1165=-1,66.6%,IF(AK1165=0,100%,IF(AK1165=1,66.6%,IF(AK1165=2,33.3%,IF(AK1165=3,0%))))))))</f>
        <v>1</v>
      </c>
      <c r="AM1165" s="13" t="s">
        <v>41</v>
      </c>
      <c r="AN1165" s="13" t="s">
        <v>41</v>
      </c>
      <c r="AO1165" s="13"/>
      <c r="AP1165" s="13">
        <v>101.31965006729475</v>
      </c>
      <c r="AQ1165" s="13">
        <v>117.34261838440112</v>
      </c>
      <c r="AR1165" s="13">
        <v>125.13020833333333</v>
      </c>
      <c r="AS1165" s="13">
        <v>148.05555555555554</v>
      </c>
      <c r="AT1165" s="36">
        <v>510.67427720000001</v>
      </c>
      <c r="AU1165" s="36" t="str">
        <f t="shared" si="2547"/>
        <v>4</v>
      </c>
      <c r="AV1165" s="36">
        <v>42.190787577993042</v>
      </c>
      <c r="AW1165" s="36">
        <v>480.84088519999995</v>
      </c>
      <c r="AX1165" s="36">
        <v>540.50766920000001</v>
      </c>
      <c r="AY1165" s="36">
        <v>217.74329590000002</v>
      </c>
      <c r="AZ1165" s="36" t="str">
        <f t="shared" si="2548"/>
        <v>2</v>
      </c>
      <c r="BA1165" s="36">
        <v>11.514843750101077</v>
      </c>
      <c r="BB1165" s="36">
        <v>209.6010718</v>
      </c>
      <c r="BC1165" s="36">
        <v>225.88552000000001</v>
      </c>
      <c r="BD1165" s="36">
        <v>136400.9</v>
      </c>
      <c r="BE1165" s="36" t="s">
        <v>50</v>
      </c>
      <c r="BF1165" s="36">
        <v>121245.2</v>
      </c>
      <c r="BG1165" s="36">
        <v>148801</v>
      </c>
      <c r="BH1165" s="36">
        <v>497.93060759999992</v>
      </c>
      <c r="BI1165" s="36">
        <v>24.168517195271278</v>
      </c>
      <c r="BJ1165" s="36">
        <v>480.84088519999995</v>
      </c>
      <c r="BK1165" s="36">
        <v>515.02032999999994</v>
      </c>
      <c r="BL1165" s="36">
        <v>213.69749830000001</v>
      </c>
      <c r="BM1165" s="36">
        <v>5.7932219135645591</v>
      </c>
      <c r="BN1165" s="36">
        <v>209.6010718</v>
      </c>
      <c r="BO1165" s="36">
        <v>217.79392480000001</v>
      </c>
      <c r="BP1165" s="36">
        <v>121245.23333333332</v>
      </c>
      <c r="BQ1165" s="36">
        <v>7793.9147900568323</v>
      </c>
      <c r="BR1165" s="36">
        <v>110223</v>
      </c>
      <c r="BS1165" s="36">
        <v>132267.5</v>
      </c>
      <c r="BT1165" s="36">
        <v>497.93060759999992</v>
      </c>
      <c r="BU1165" s="36">
        <v>24.168517195271278</v>
      </c>
      <c r="BV1165" s="36">
        <v>480.84088519999995</v>
      </c>
      <c r="BW1165" s="36">
        <v>515.02032999999994</v>
      </c>
      <c r="BX1165" s="36">
        <v>217.74329590000002</v>
      </c>
      <c r="BY1165" s="36">
        <v>11.514843750101077</v>
      </c>
      <c r="BZ1165" s="36">
        <v>209.6010718</v>
      </c>
      <c r="CA1165" s="36">
        <v>225.88552000000001</v>
      </c>
      <c r="CB1165" s="36">
        <v>126067.47499999999</v>
      </c>
      <c r="CC1165" s="36">
        <v>6934.69246898039</v>
      </c>
      <c r="CD1165" s="36">
        <v>110223</v>
      </c>
      <c r="CE1165" s="36">
        <v>132267.5</v>
      </c>
      <c r="CF1165" s="36"/>
      <c r="CG1165" s="40">
        <v>22.632999999999999</v>
      </c>
      <c r="CH1165" s="40">
        <v>62.390999999999998</v>
      </c>
      <c r="CI1165" s="40"/>
      <c r="CL1165" s="5" t="str">
        <f t="shared" si="2553"/>
        <v>1_1_2</v>
      </c>
      <c r="CM1165" s="95" t="str">
        <f t="shared" si="2554"/>
        <v>1X</v>
      </c>
      <c r="CN1165" s="96">
        <f t="shared" si="2541"/>
        <v>146</v>
      </c>
      <c r="CO1165" s="96" t="str">
        <f t="shared" si="2549"/>
        <v>1_0.5_2</v>
      </c>
      <c r="CP1165" s="95" t="str">
        <f t="shared" si="2557"/>
        <v>1W</v>
      </c>
      <c r="CQ1165" s="5">
        <f t="shared" si="2550"/>
        <v>89</v>
      </c>
      <c r="CV1165" s="87"/>
      <c r="CW1165" s="87"/>
      <c r="CX1165" s="87"/>
      <c r="CY1165" s="87"/>
      <c r="CZ1165" s="87"/>
    </row>
    <row r="1166" spans="1:104" s="5" customFormat="1">
      <c r="A1166" s="13" t="s">
        <v>511</v>
      </c>
      <c r="B1166" s="13">
        <v>6</v>
      </c>
      <c r="C1166" s="13">
        <v>5</v>
      </c>
      <c r="D1166" s="13" t="s">
        <v>107</v>
      </c>
      <c r="E1166" s="35" t="s">
        <v>491</v>
      </c>
      <c r="F1166" s="13" t="s">
        <v>36</v>
      </c>
      <c r="G1166" s="36">
        <v>116041262</v>
      </c>
      <c r="H1166" s="13"/>
      <c r="I1166" s="37">
        <v>28</v>
      </c>
      <c r="J1166" s="37" t="s">
        <v>38</v>
      </c>
      <c r="K1166" s="38">
        <v>43539</v>
      </c>
      <c r="L1166" s="39">
        <v>0.42708333333333331</v>
      </c>
      <c r="M1166" s="37" t="s">
        <v>39</v>
      </c>
      <c r="N1166" s="37" t="s">
        <v>190</v>
      </c>
      <c r="O1166" s="37" t="s">
        <v>190</v>
      </c>
      <c r="P1166" s="37" t="s">
        <v>190</v>
      </c>
      <c r="Q1166" s="37">
        <v>4</v>
      </c>
      <c r="R1166" s="13" t="s">
        <v>55</v>
      </c>
      <c r="S1166" s="13" t="s">
        <v>63</v>
      </c>
      <c r="T1166" s="13" t="s">
        <v>42</v>
      </c>
      <c r="U1166" s="13" t="s">
        <v>45</v>
      </c>
      <c r="V1166" s="13" t="s">
        <v>42</v>
      </c>
      <c r="W1166" s="13" t="s">
        <v>66</v>
      </c>
      <c r="X1166" s="13" t="s">
        <v>76</v>
      </c>
      <c r="Y1166" s="13" t="s">
        <v>41</v>
      </c>
      <c r="Z1166" s="13" t="s">
        <v>41</v>
      </c>
      <c r="AA1166" s="13"/>
      <c r="AB1166" s="13">
        <v>0</v>
      </c>
      <c r="AC1166" s="72">
        <f t="shared" si="2542"/>
        <v>1</v>
      </c>
      <c r="AD1166" s="13">
        <v>0</v>
      </c>
      <c r="AE1166" s="72">
        <f t="shared" ref="AE1166" si="2574">VALUE(IF(AD1166=-2,0%,IF(AD1166=-1,50%,IF(AD1166=0,100%,IF(AD1166=1,50%,IF(AD1166=2,0%))))))</f>
        <v>1</v>
      </c>
      <c r="AF1166" s="13" t="s">
        <v>42</v>
      </c>
      <c r="AG1166" s="13">
        <v>1</v>
      </c>
      <c r="AH1166" s="13" t="s">
        <v>42</v>
      </c>
      <c r="AI1166" s="13">
        <f t="shared" si="2525"/>
        <v>0</v>
      </c>
      <c r="AJ1166" s="70">
        <f t="shared" si="2544"/>
        <v>1</v>
      </c>
      <c r="AK1166" s="59">
        <f t="shared" si="2545"/>
        <v>0</v>
      </c>
      <c r="AL1166" s="70">
        <f t="shared" ref="AL1166" si="2575">VALUE(IF(AK1166=-3,0%,IF(AK1166=-2,33.3%,IF(AK1166=-1,66.6%,IF(AK1166=0,100%,IF(AK1166=1,66.6%,IF(AK1166=2,33.3%,IF(AK1166=3,0%))))))))</f>
        <v>1</v>
      </c>
      <c r="AM1166" s="13" t="s">
        <v>41</v>
      </c>
      <c r="AN1166" s="13" t="s">
        <v>41</v>
      </c>
      <c r="AO1166" s="13"/>
      <c r="AP1166" s="13">
        <v>101.31965006729475</v>
      </c>
      <c r="AQ1166" s="13">
        <v>117.34261838440112</v>
      </c>
      <c r="AR1166" s="13">
        <v>125.13020833333333</v>
      </c>
      <c r="AS1166" s="13">
        <v>148.05555555555554</v>
      </c>
      <c r="AT1166" s="36">
        <v>399.64152784999999</v>
      </c>
      <c r="AU1166" s="36" t="str">
        <f t="shared" si="2547"/>
        <v>3</v>
      </c>
      <c r="AV1166" s="36">
        <v>6.0725123337024884</v>
      </c>
      <c r="AW1166" s="36">
        <v>395.34761320000001</v>
      </c>
      <c r="AX1166" s="36">
        <v>403.93544249999997</v>
      </c>
      <c r="AY1166" s="36">
        <v>176.85462379999998</v>
      </c>
      <c r="AZ1166" s="36" t="str">
        <f t="shared" si="2548"/>
        <v>2</v>
      </c>
      <c r="BA1166" s="36">
        <v>0</v>
      </c>
      <c r="BB1166" s="36">
        <v>176.85462379999998</v>
      </c>
      <c r="BC1166" s="36">
        <v>176.85462379999998</v>
      </c>
      <c r="BD1166" s="36">
        <v>57178.125</v>
      </c>
      <c r="BE1166" s="36" t="s">
        <v>50</v>
      </c>
      <c r="BF1166" s="36">
        <v>55111.5</v>
      </c>
      <c r="BG1166" s="36">
        <v>57867</v>
      </c>
      <c r="BH1166" s="36">
        <v>480.74399684999992</v>
      </c>
      <c r="BI1166" s="36">
        <v>108.62369926804116</v>
      </c>
      <c r="BJ1166" s="36">
        <v>403.93544249999997</v>
      </c>
      <c r="BK1166" s="36">
        <v>557.55255119999993</v>
      </c>
      <c r="BL1166" s="36">
        <v>209.56913430000003</v>
      </c>
      <c r="BM1166" s="36">
        <v>46.265304435497022</v>
      </c>
      <c r="BN1166" s="36">
        <v>176.85462379999998</v>
      </c>
      <c r="BO1166" s="36">
        <v>242.28364480000005</v>
      </c>
      <c r="BP1166" s="36">
        <v>94608.016666666663</v>
      </c>
      <c r="BQ1166" s="36">
        <v>54909.021214748202</v>
      </c>
      <c r="BR1166" s="36">
        <v>55111.5</v>
      </c>
      <c r="BS1166" s="36">
        <v>165334.39999999999</v>
      </c>
      <c r="BT1166" s="36">
        <v>442.38816384999996</v>
      </c>
      <c r="BU1166" s="36">
        <v>54.380360043323456</v>
      </c>
      <c r="BV1166" s="36">
        <v>403.93544249999997</v>
      </c>
      <c r="BW1166" s="36">
        <v>480.84088519999995</v>
      </c>
      <c r="BX1166" s="36">
        <v>193.22784780000001</v>
      </c>
      <c r="BY1166" s="36">
        <v>23.155235440572667</v>
      </c>
      <c r="BZ1166" s="36">
        <v>176.85462379999998</v>
      </c>
      <c r="CA1166" s="36">
        <v>209.6010718</v>
      </c>
      <c r="CB1166" s="36">
        <v>122967.46874999999</v>
      </c>
      <c r="CC1166" s="36">
        <v>42042.447695865965</v>
      </c>
      <c r="CD1166" s="36">
        <v>55111.5</v>
      </c>
      <c r="CE1166" s="36">
        <v>165334.39999999999</v>
      </c>
      <c r="CF1166" s="36"/>
      <c r="CG1166" s="40">
        <v>22.992000000000001</v>
      </c>
      <c r="CH1166" s="40">
        <v>61.292999999999999</v>
      </c>
      <c r="CI1166" s="40"/>
      <c r="CL1166" s="5" t="str">
        <f t="shared" si="2553"/>
        <v>1_1_2</v>
      </c>
      <c r="CM1166" s="95" t="str">
        <f t="shared" si="2554"/>
        <v>1X</v>
      </c>
      <c r="CN1166" s="96">
        <f t="shared" si="2541"/>
        <v>146</v>
      </c>
      <c r="CO1166" s="96" t="str">
        <f t="shared" si="2549"/>
        <v>1_1_2</v>
      </c>
      <c r="CP1166" s="95" t="str">
        <f t="shared" si="2557"/>
        <v>1X</v>
      </c>
      <c r="CQ1166" s="5">
        <f t="shared" si="2550"/>
        <v>93</v>
      </c>
      <c r="CV1166" s="87"/>
      <c r="CW1166" s="87"/>
      <c r="CX1166" s="87"/>
      <c r="CY1166" s="87"/>
      <c r="CZ1166" s="87"/>
    </row>
    <row r="1167" spans="1:104" s="5" customFormat="1">
      <c r="A1167" s="13" t="s">
        <v>511</v>
      </c>
      <c r="B1167" s="13">
        <v>6</v>
      </c>
      <c r="C1167" s="13">
        <v>6</v>
      </c>
      <c r="D1167" s="13" t="s">
        <v>73</v>
      </c>
      <c r="E1167" s="35" t="s">
        <v>492</v>
      </c>
      <c r="F1167" s="13" t="s">
        <v>36</v>
      </c>
      <c r="G1167" s="36">
        <v>1053866940</v>
      </c>
      <c r="H1167" s="13"/>
      <c r="I1167" s="37">
        <v>20</v>
      </c>
      <c r="J1167" s="37" t="s">
        <v>38</v>
      </c>
      <c r="K1167" s="38">
        <v>43539</v>
      </c>
      <c r="L1167" s="39">
        <v>0.39583333333333331</v>
      </c>
      <c r="M1167" s="37" t="s">
        <v>39</v>
      </c>
      <c r="N1167" s="37" t="s">
        <v>188</v>
      </c>
      <c r="O1167" s="37" t="s">
        <v>188</v>
      </c>
      <c r="P1167" s="37" t="s">
        <v>188</v>
      </c>
      <c r="Q1167" s="37">
        <v>1</v>
      </c>
      <c r="R1167" s="13" t="s">
        <v>55</v>
      </c>
      <c r="S1167" s="13" t="s">
        <v>44</v>
      </c>
      <c r="T1167" s="13" t="s">
        <v>42</v>
      </c>
      <c r="U1167" s="13" t="s">
        <v>52</v>
      </c>
      <c r="V1167" s="13" t="s">
        <v>42</v>
      </c>
      <c r="W1167" s="13" t="s">
        <v>72</v>
      </c>
      <c r="X1167" s="13" t="s">
        <v>76</v>
      </c>
      <c r="Y1167" s="13" t="s">
        <v>41</v>
      </c>
      <c r="Z1167" s="13" t="s">
        <v>41</v>
      </c>
      <c r="AA1167" s="13"/>
      <c r="AB1167" s="13">
        <v>0</v>
      </c>
      <c r="AC1167" s="72">
        <f t="shared" si="2542"/>
        <v>1</v>
      </c>
      <c r="AD1167" s="13">
        <v>1</v>
      </c>
      <c r="AE1167" s="72">
        <f t="shared" ref="AE1167" si="2576">VALUE(IF(AD1167=-2,0%,IF(AD1167=-1,50%,IF(AD1167=0,100%,IF(AD1167=1,50%,IF(AD1167=2,0%))))))</f>
        <v>0.5</v>
      </c>
      <c r="AF1167" s="13" t="s">
        <v>42</v>
      </c>
      <c r="AG1167" s="13">
        <v>0</v>
      </c>
      <c r="AH1167" s="13" t="s">
        <v>42</v>
      </c>
      <c r="AI1167" s="13">
        <f t="shared" si="2525"/>
        <v>-1</v>
      </c>
      <c r="AJ1167" s="70">
        <f t="shared" si="2544"/>
        <v>0.66599999999999993</v>
      </c>
      <c r="AK1167" s="59">
        <f t="shared" si="2545"/>
        <v>0</v>
      </c>
      <c r="AL1167" s="70">
        <f t="shared" ref="AL1167" si="2577">VALUE(IF(AK1167=-3,0%,IF(AK1167=-2,33.3%,IF(AK1167=-1,66.6%,IF(AK1167=0,100%,IF(AK1167=1,66.6%,IF(AK1167=2,33.3%,IF(AK1167=3,0%))))))))</f>
        <v>1</v>
      </c>
      <c r="AM1167" s="13" t="s">
        <v>41</v>
      </c>
      <c r="AN1167" s="13" t="s">
        <v>41</v>
      </c>
      <c r="AO1167" s="13"/>
      <c r="AP1167" s="13">
        <v>101.31965006729475</v>
      </c>
      <c r="AQ1167" s="13">
        <v>117.34261838440112</v>
      </c>
      <c r="AR1167" s="13">
        <v>125.13020833333333</v>
      </c>
      <c r="AS1167" s="13">
        <v>148.05555555555554</v>
      </c>
      <c r="AT1167" s="36">
        <v>311.39999999999998</v>
      </c>
      <c r="AU1167" s="36" t="str">
        <f t="shared" si="2547"/>
        <v>3</v>
      </c>
      <c r="AV1167" s="36">
        <v>11.172287142747459</v>
      </c>
      <c r="AW1167" s="36">
        <v>303.5</v>
      </c>
      <c r="AX1167" s="36">
        <v>319.3</v>
      </c>
      <c r="AY1167" s="36">
        <v>187.59660500000001</v>
      </c>
      <c r="AZ1167" s="36" t="str">
        <f t="shared" si="2548"/>
        <v>2</v>
      </c>
      <c r="BA1167" s="36">
        <v>12.837605919671098</v>
      </c>
      <c r="BB1167" s="36">
        <v>178.51904680000001</v>
      </c>
      <c r="BC1167" s="36">
        <v>196.67416320000001</v>
      </c>
      <c r="BD1167" s="36">
        <v>125378.6</v>
      </c>
      <c r="BE1167" s="36" t="s">
        <v>50</v>
      </c>
      <c r="BF1167" s="36">
        <v>110223</v>
      </c>
      <c r="BG1167" s="36">
        <v>132267.5</v>
      </c>
      <c r="BH1167" s="36">
        <v>283.8</v>
      </c>
      <c r="BI1167" s="36">
        <v>27.860007178749957</v>
      </c>
      <c r="BJ1167" s="36">
        <v>264.10000000000002</v>
      </c>
      <c r="BK1167" s="36">
        <v>303.5</v>
      </c>
      <c r="BL1167" s="36">
        <v>164.86994425</v>
      </c>
      <c r="BM1167" s="36">
        <v>19.302745940431208</v>
      </c>
      <c r="BN1167" s="36">
        <v>151.22084169999999</v>
      </c>
      <c r="BO1167" s="36">
        <v>178.51904680000001</v>
      </c>
      <c r="BP1167" s="36">
        <v>103334.01666666668</v>
      </c>
      <c r="BQ1167" s="36">
        <v>15367.115912547237</v>
      </c>
      <c r="BR1167" s="36">
        <v>79911.600000000006</v>
      </c>
      <c r="BS1167" s="36">
        <v>121245.2</v>
      </c>
      <c r="BT1167" s="36">
        <v>374.45</v>
      </c>
      <c r="BU1167" s="36">
        <v>100.33845225037106</v>
      </c>
      <c r="BV1167" s="36">
        <v>303.5</v>
      </c>
      <c r="BW1167" s="36">
        <v>445.4</v>
      </c>
      <c r="BX1167" s="36">
        <v>205.64212024999998</v>
      </c>
      <c r="BY1167" s="36">
        <v>38.357818326231623</v>
      </c>
      <c r="BZ1167" s="36">
        <v>178.51904680000001</v>
      </c>
      <c r="CA1167" s="36">
        <v>232.76519369999994</v>
      </c>
      <c r="CB1167" s="36">
        <v>100578.45</v>
      </c>
      <c r="CC1167" s="36">
        <v>14890.309186402634</v>
      </c>
      <c r="CD1167" s="36">
        <v>60622.6</v>
      </c>
      <c r="CE1167" s="36">
        <v>121245.2</v>
      </c>
      <c r="CF1167" s="36"/>
      <c r="CG1167" s="40">
        <v>21.652000000000001</v>
      </c>
      <c r="CH1167" s="40">
        <v>65.870999999999995</v>
      </c>
      <c r="CI1167" s="40"/>
      <c r="CL1167" s="5" t="str">
        <f t="shared" si="2553"/>
        <v>0.666_1_2</v>
      </c>
      <c r="CM1167" s="95" t="str">
        <f t="shared" si="2554"/>
        <v>1U</v>
      </c>
      <c r="CN1167" s="96">
        <f t="shared" si="2541"/>
        <v>63</v>
      </c>
      <c r="CO1167" s="96" t="str">
        <f t="shared" si="2549"/>
        <v>1_0.5_2</v>
      </c>
      <c r="CP1167" s="95" t="str">
        <f t="shared" si="2557"/>
        <v>1W</v>
      </c>
      <c r="CQ1167" s="5">
        <f t="shared" si="2550"/>
        <v>89</v>
      </c>
      <c r="CV1167" s="87"/>
      <c r="CW1167" s="87"/>
      <c r="CX1167" s="87"/>
      <c r="CY1167" s="87"/>
      <c r="CZ1167" s="87"/>
    </row>
    <row r="1168" spans="1:104" s="5" customFormat="1">
      <c r="A1168" s="13" t="s">
        <v>511</v>
      </c>
      <c r="B1168" s="13">
        <v>6</v>
      </c>
      <c r="C1168" s="13">
        <v>6</v>
      </c>
      <c r="D1168" s="13" t="s">
        <v>73</v>
      </c>
      <c r="E1168" s="35" t="s">
        <v>492</v>
      </c>
      <c r="F1168" s="13" t="s">
        <v>36</v>
      </c>
      <c r="G1168" s="36">
        <v>1053866940</v>
      </c>
      <c r="H1168" s="13"/>
      <c r="I1168" s="37">
        <v>20</v>
      </c>
      <c r="J1168" s="37" t="s">
        <v>38</v>
      </c>
      <c r="K1168" s="38">
        <v>43539</v>
      </c>
      <c r="L1168" s="39">
        <v>0.40625</v>
      </c>
      <c r="M1168" s="37" t="s">
        <v>39</v>
      </c>
      <c r="N1168" s="37" t="s">
        <v>188</v>
      </c>
      <c r="O1168" s="37" t="s">
        <v>188</v>
      </c>
      <c r="P1168" s="37" t="s">
        <v>188</v>
      </c>
      <c r="Q1168" s="37">
        <v>2</v>
      </c>
      <c r="R1168" s="13" t="s">
        <v>55</v>
      </c>
      <c r="S1168" s="13" t="s">
        <v>44</v>
      </c>
      <c r="T1168" s="13" t="s">
        <v>42</v>
      </c>
      <c r="U1168" s="13" t="s">
        <v>52</v>
      </c>
      <c r="V1168" s="13" t="s">
        <v>42</v>
      </c>
      <c r="W1168" s="13" t="s">
        <v>66</v>
      </c>
      <c r="X1168" s="13" t="s">
        <v>76</v>
      </c>
      <c r="Y1168" s="13" t="s">
        <v>41</v>
      </c>
      <c r="Z1168" s="13" t="s">
        <v>41</v>
      </c>
      <c r="AA1168" s="13"/>
      <c r="AB1168" s="13">
        <v>0</v>
      </c>
      <c r="AC1168" s="72">
        <f t="shared" si="2542"/>
        <v>1</v>
      </c>
      <c r="AD1168" s="13">
        <v>1</v>
      </c>
      <c r="AE1168" s="72">
        <f t="shared" ref="AE1168" si="2578">VALUE(IF(AD1168=-2,0%,IF(AD1168=-1,50%,IF(AD1168=0,100%,IF(AD1168=1,50%,IF(AD1168=2,0%))))))</f>
        <v>0.5</v>
      </c>
      <c r="AF1168" s="13" t="s">
        <v>42</v>
      </c>
      <c r="AG1168" s="13">
        <v>0</v>
      </c>
      <c r="AH1168" s="13" t="s">
        <v>42</v>
      </c>
      <c r="AI1168" s="13">
        <f t="shared" si="2525"/>
        <v>0</v>
      </c>
      <c r="AJ1168" s="70">
        <f t="shared" si="2544"/>
        <v>1</v>
      </c>
      <c r="AK1168" s="59">
        <f t="shared" si="2545"/>
        <v>0</v>
      </c>
      <c r="AL1168" s="70">
        <f t="shared" ref="AL1168" si="2579">VALUE(IF(AK1168=-3,0%,IF(AK1168=-2,33.3%,IF(AK1168=-1,66.6%,IF(AK1168=0,100%,IF(AK1168=1,66.6%,IF(AK1168=2,33.3%,IF(AK1168=3,0%))))))))</f>
        <v>1</v>
      </c>
      <c r="AM1168" s="13" t="s">
        <v>41</v>
      </c>
      <c r="AN1168" s="13" t="s">
        <v>41</v>
      </c>
      <c r="AO1168" s="13"/>
      <c r="AP1168" s="13">
        <v>101.31965006729475</v>
      </c>
      <c r="AQ1168" s="13">
        <v>117.34261838440112</v>
      </c>
      <c r="AR1168" s="13">
        <v>125.13020833333333</v>
      </c>
      <c r="AS1168" s="13">
        <v>148.05555555555554</v>
      </c>
      <c r="AT1168" s="36">
        <v>299.55</v>
      </c>
      <c r="AU1168" s="36" t="str">
        <f t="shared" si="2547"/>
        <v>2</v>
      </c>
      <c r="AV1168" s="36">
        <v>5.5861435713737091</v>
      </c>
      <c r="AW1168" s="36">
        <v>295.60000000000002</v>
      </c>
      <c r="AX1168" s="36">
        <v>303.5</v>
      </c>
      <c r="AY1168" s="36">
        <v>192.13756845</v>
      </c>
      <c r="AZ1168" s="36" t="str">
        <f t="shared" si="2548"/>
        <v>2</v>
      </c>
      <c r="BA1168" s="36">
        <v>6.4157138224405887</v>
      </c>
      <c r="BB1168" s="36">
        <v>187.6009737</v>
      </c>
      <c r="BC1168" s="36">
        <v>196.67416320000001</v>
      </c>
      <c r="BD1168" s="36">
        <v>130889.72500000001</v>
      </c>
      <c r="BE1168" s="36" t="s">
        <v>50</v>
      </c>
      <c r="BF1168" s="36">
        <v>126756.4</v>
      </c>
      <c r="BG1168" s="36">
        <v>132267.5</v>
      </c>
      <c r="BH1168" s="36">
        <v>303.5</v>
      </c>
      <c r="BI1168" s="36">
        <v>11.172287142747418</v>
      </c>
      <c r="BJ1168" s="36">
        <v>295.60000000000002</v>
      </c>
      <c r="BK1168" s="36">
        <v>311.39999999999998</v>
      </c>
      <c r="BL1168" s="36">
        <v>187.6009737</v>
      </c>
      <c r="BM1168" s="36">
        <v>0</v>
      </c>
      <c r="BN1168" s="36">
        <v>187.6009737</v>
      </c>
      <c r="BO1168" s="36">
        <v>187.6009737</v>
      </c>
      <c r="BP1168" s="36">
        <v>125837.86666666665</v>
      </c>
      <c r="BQ1168" s="36">
        <v>2249.9379784044409</v>
      </c>
      <c r="BR1168" s="36">
        <v>121245.2</v>
      </c>
      <c r="BS1168" s="36">
        <v>126756.4</v>
      </c>
      <c r="BT1168" s="36">
        <v>299.55</v>
      </c>
      <c r="BU1168" s="36">
        <v>5.5861435713737091</v>
      </c>
      <c r="BV1168" s="36">
        <v>295.60000000000002</v>
      </c>
      <c r="BW1168" s="36">
        <v>303.5</v>
      </c>
      <c r="BX1168" s="36">
        <v>183.06001025</v>
      </c>
      <c r="BY1168" s="36">
        <v>6.4218920972305096</v>
      </c>
      <c r="BZ1168" s="36">
        <v>178.51904680000001</v>
      </c>
      <c r="CA1168" s="36">
        <v>187.6009737</v>
      </c>
      <c r="CB1168" s="36">
        <v>126067.48749999996</v>
      </c>
      <c r="CC1168" s="36">
        <v>5647.232819694379</v>
      </c>
      <c r="CD1168" s="36">
        <v>110223</v>
      </c>
      <c r="CE1168" s="36">
        <v>132267.5</v>
      </c>
      <c r="CF1168" s="36"/>
      <c r="CG1168" s="40">
        <v>22.202000000000002</v>
      </c>
      <c r="CH1168" s="40">
        <v>64.616</v>
      </c>
      <c r="CI1168" s="40"/>
      <c r="CL1168" s="5" t="str">
        <f t="shared" si="2553"/>
        <v>1_1_2</v>
      </c>
      <c r="CM1168" s="95" t="str">
        <f t="shared" si="2554"/>
        <v>1X</v>
      </c>
      <c r="CN1168" s="96">
        <f t="shared" si="2541"/>
        <v>146</v>
      </c>
      <c r="CO1168" s="96" t="str">
        <f t="shared" si="2549"/>
        <v>1_0.5_2</v>
      </c>
      <c r="CP1168" s="95" t="str">
        <f t="shared" si="2557"/>
        <v>1W</v>
      </c>
      <c r="CQ1168" s="5">
        <f t="shared" si="2550"/>
        <v>89</v>
      </c>
      <c r="CV1168" s="87"/>
      <c r="CW1168" s="87"/>
      <c r="CX1168" s="87"/>
      <c r="CY1168" s="87"/>
      <c r="CZ1168" s="87"/>
    </row>
    <row r="1169" spans="1:104" s="5" customFormat="1">
      <c r="A1169" s="13" t="s">
        <v>511</v>
      </c>
      <c r="B1169" s="13">
        <v>6</v>
      </c>
      <c r="C1169" s="13">
        <v>6</v>
      </c>
      <c r="D1169" s="13" t="s">
        <v>73</v>
      </c>
      <c r="E1169" s="35" t="s">
        <v>492</v>
      </c>
      <c r="F1169" s="13" t="s">
        <v>36</v>
      </c>
      <c r="G1169" s="36">
        <v>1053866940</v>
      </c>
      <c r="H1169" s="13"/>
      <c r="I1169" s="37">
        <v>20</v>
      </c>
      <c r="J1169" s="37" t="s">
        <v>38</v>
      </c>
      <c r="K1169" s="38">
        <v>43539</v>
      </c>
      <c r="L1169" s="39">
        <v>0.41666666666666669</v>
      </c>
      <c r="M1169" s="37" t="s">
        <v>39</v>
      </c>
      <c r="N1169" s="37" t="s">
        <v>188</v>
      </c>
      <c r="O1169" s="37" t="s">
        <v>188</v>
      </c>
      <c r="P1169" s="37" t="s">
        <v>188</v>
      </c>
      <c r="Q1169" s="37">
        <v>3</v>
      </c>
      <c r="R1169" s="13" t="s">
        <v>55</v>
      </c>
      <c r="S1169" s="13" t="s">
        <v>44</v>
      </c>
      <c r="T1169" s="13" t="s">
        <v>42</v>
      </c>
      <c r="U1169" s="13" t="s">
        <v>52</v>
      </c>
      <c r="V1169" s="13" t="s">
        <v>42</v>
      </c>
      <c r="W1169" s="13" t="s">
        <v>66</v>
      </c>
      <c r="X1169" s="13" t="s">
        <v>76</v>
      </c>
      <c r="Y1169" s="13" t="s">
        <v>41</v>
      </c>
      <c r="Z1169" s="13" t="s">
        <v>41</v>
      </c>
      <c r="AA1169" s="13" t="s">
        <v>493</v>
      </c>
      <c r="AB1169" s="13">
        <v>0</v>
      </c>
      <c r="AC1169" s="72">
        <f t="shared" si="2542"/>
        <v>1</v>
      </c>
      <c r="AD1169" s="13">
        <v>1</v>
      </c>
      <c r="AE1169" s="72">
        <f t="shared" ref="AE1169" si="2580">VALUE(IF(AD1169=-2,0%,IF(AD1169=-1,50%,IF(AD1169=0,100%,IF(AD1169=1,50%,IF(AD1169=2,0%))))))</f>
        <v>0.5</v>
      </c>
      <c r="AF1169" s="13" t="s">
        <v>42</v>
      </c>
      <c r="AG1169" s="13">
        <v>0</v>
      </c>
      <c r="AH1169" s="13" t="s">
        <v>42</v>
      </c>
      <c r="AI1169" s="13">
        <f t="shared" si="2525"/>
        <v>0</v>
      </c>
      <c r="AJ1169" s="70">
        <f t="shared" si="2544"/>
        <v>1</v>
      </c>
      <c r="AK1169" s="59">
        <f t="shared" si="2545"/>
        <v>0</v>
      </c>
      <c r="AL1169" s="70">
        <f t="shared" ref="AL1169" si="2581">VALUE(IF(AK1169=-3,0%,IF(AK1169=-2,33.3%,IF(AK1169=-1,66.6%,IF(AK1169=0,100%,IF(AK1169=1,66.6%,IF(AK1169=2,33.3%,IF(AK1169=3,0%))))))))</f>
        <v>1</v>
      </c>
      <c r="AM1169" s="13" t="s">
        <v>41</v>
      </c>
      <c r="AN1169" s="13" t="s">
        <v>41</v>
      </c>
      <c r="AO1169" s="13"/>
      <c r="AP1169" s="13">
        <v>101.31965006729475</v>
      </c>
      <c r="AQ1169" s="13">
        <v>117.34261838440112</v>
      </c>
      <c r="AR1169" s="13">
        <v>125.13020833333333</v>
      </c>
      <c r="AS1169" s="13">
        <v>148.05555555555554</v>
      </c>
      <c r="AT1169" s="36">
        <v>295.64999999999998</v>
      </c>
      <c r="AU1169" s="36" t="str">
        <f t="shared" si="2547"/>
        <v>2</v>
      </c>
      <c r="AV1169" s="36">
        <v>33.446150750123707</v>
      </c>
      <c r="AW1169" s="36">
        <v>272</v>
      </c>
      <c r="AX1169" s="36">
        <v>319.3</v>
      </c>
      <c r="AY1169" s="36">
        <v>178.5146781</v>
      </c>
      <c r="AZ1169" s="36" t="str">
        <f t="shared" si="2548"/>
        <v>2</v>
      </c>
      <c r="BA1169" s="36">
        <v>12.849962469250979</v>
      </c>
      <c r="BB1169" s="36">
        <v>169.4283825</v>
      </c>
      <c r="BC1169" s="36">
        <v>187.6009737</v>
      </c>
      <c r="BD1169" s="36">
        <v>136400.9</v>
      </c>
      <c r="BE1169" s="36" t="s">
        <v>50</v>
      </c>
      <c r="BF1169" s="36">
        <v>121245.2</v>
      </c>
      <c r="BG1169" s="36">
        <v>148801</v>
      </c>
      <c r="BH1169" s="36">
        <v>279.89999999999998</v>
      </c>
      <c r="BI1169" s="36">
        <v>11.172287142747459</v>
      </c>
      <c r="BJ1169" s="36">
        <v>272</v>
      </c>
      <c r="BK1169" s="36">
        <v>287.8</v>
      </c>
      <c r="BL1169" s="36">
        <v>173.97371465000001</v>
      </c>
      <c r="BM1169" s="36">
        <v>6.4280703720204695</v>
      </c>
      <c r="BN1169" s="36">
        <v>169.4283825</v>
      </c>
      <c r="BO1169" s="36">
        <v>178.51904680000001</v>
      </c>
      <c r="BP1169" s="36">
        <v>121245.23333333332</v>
      </c>
      <c r="BQ1169" s="36">
        <v>7793.9147900568323</v>
      </c>
      <c r="BR1169" s="36">
        <v>110223</v>
      </c>
      <c r="BS1169" s="36">
        <v>132267.5</v>
      </c>
      <c r="BT1169" s="36">
        <v>283.8</v>
      </c>
      <c r="BU1169" s="36">
        <v>16.687720036002538</v>
      </c>
      <c r="BV1169" s="36">
        <v>272</v>
      </c>
      <c r="BW1169" s="36">
        <v>295.60000000000002</v>
      </c>
      <c r="BX1169" s="36">
        <v>178.5146781</v>
      </c>
      <c r="BY1169" s="36">
        <v>12.849962469250979</v>
      </c>
      <c r="BZ1169" s="36">
        <v>169.4283825</v>
      </c>
      <c r="CA1169" s="36">
        <v>187.6009737</v>
      </c>
      <c r="CB1169" s="36">
        <v>126067.47499999999</v>
      </c>
      <c r="CC1169" s="36">
        <v>6934.69246898039</v>
      </c>
      <c r="CD1169" s="36">
        <v>110223</v>
      </c>
      <c r="CE1169" s="36">
        <v>132267.5</v>
      </c>
      <c r="CF1169" s="36"/>
      <c r="CG1169" s="40">
        <v>22.632999999999999</v>
      </c>
      <c r="CH1169" s="40">
        <v>62.390999999999998</v>
      </c>
      <c r="CI1169" s="40"/>
      <c r="CL1169" s="5" t="str">
        <f t="shared" si="2553"/>
        <v>1_1_2</v>
      </c>
      <c r="CM1169" s="95" t="str">
        <f t="shared" si="2554"/>
        <v>1X</v>
      </c>
      <c r="CN1169" s="96">
        <f t="shared" si="2541"/>
        <v>146</v>
      </c>
      <c r="CO1169" s="96" t="str">
        <f t="shared" si="2549"/>
        <v>1_0.5_2</v>
      </c>
      <c r="CP1169" s="95" t="str">
        <f t="shared" si="2557"/>
        <v>1W</v>
      </c>
      <c r="CQ1169" s="5">
        <f t="shared" si="2550"/>
        <v>89</v>
      </c>
      <c r="CV1169" s="87"/>
      <c r="CW1169" s="87"/>
      <c r="CX1169" s="87"/>
      <c r="CY1169" s="87"/>
      <c r="CZ1169" s="87"/>
    </row>
    <row r="1170" spans="1:104" s="5" customFormat="1">
      <c r="A1170" s="13" t="s">
        <v>511</v>
      </c>
      <c r="B1170" s="13">
        <v>6</v>
      </c>
      <c r="C1170" s="13">
        <v>6</v>
      </c>
      <c r="D1170" s="13" t="s">
        <v>73</v>
      </c>
      <c r="E1170" s="35" t="s">
        <v>492</v>
      </c>
      <c r="F1170" s="13" t="s">
        <v>36</v>
      </c>
      <c r="G1170" s="36">
        <v>1053866940</v>
      </c>
      <c r="H1170" s="13"/>
      <c r="I1170" s="37">
        <v>20</v>
      </c>
      <c r="J1170" s="37" t="s">
        <v>38</v>
      </c>
      <c r="K1170" s="38">
        <v>43539</v>
      </c>
      <c r="L1170" s="39">
        <v>0.42708333333333331</v>
      </c>
      <c r="M1170" s="37" t="s">
        <v>39</v>
      </c>
      <c r="N1170" s="37" t="s">
        <v>188</v>
      </c>
      <c r="O1170" s="37" t="s">
        <v>188</v>
      </c>
      <c r="P1170" s="37" t="s">
        <v>188</v>
      </c>
      <c r="Q1170" s="37">
        <v>4</v>
      </c>
      <c r="R1170" s="13" t="s">
        <v>55</v>
      </c>
      <c r="S1170" s="13" t="s">
        <v>44</v>
      </c>
      <c r="T1170" s="13" t="s">
        <v>42</v>
      </c>
      <c r="U1170" s="13" t="s">
        <v>52</v>
      </c>
      <c r="V1170" s="13" t="s">
        <v>42</v>
      </c>
      <c r="W1170" s="13" t="s">
        <v>72</v>
      </c>
      <c r="X1170" s="13" t="s">
        <v>76</v>
      </c>
      <c r="Y1170" s="13" t="s">
        <v>41</v>
      </c>
      <c r="Z1170" s="13" t="s">
        <v>41</v>
      </c>
      <c r="AA1170" s="13"/>
      <c r="AB1170" s="13">
        <v>0</v>
      </c>
      <c r="AC1170" s="72">
        <f t="shared" si="2542"/>
        <v>1</v>
      </c>
      <c r="AD1170" s="13">
        <v>1</v>
      </c>
      <c r="AE1170" s="72">
        <f t="shared" ref="AE1170" si="2582">VALUE(IF(AD1170=-2,0%,IF(AD1170=-1,50%,IF(AD1170=0,100%,IF(AD1170=1,50%,IF(AD1170=2,0%))))))</f>
        <v>0.5</v>
      </c>
      <c r="AF1170" s="13" t="s">
        <v>42</v>
      </c>
      <c r="AG1170" s="13">
        <v>0</v>
      </c>
      <c r="AH1170" s="13" t="s">
        <v>42</v>
      </c>
      <c r="AI1170" s="13">
        <f t="shared" si="2525"/>
        <v>-1</v>
      </c>
      <c r="AJ1170" s="70">
        <f t="shared" si="2544"/>
        <v>0.66599999999999993</v>
      </c>
      <c r="AK1170" s="59">
        <f t="shared" si="2545"/>
        <v>0</v>
      </c>
      <c r="AL1170" s="70">
        <f t="shared" ref="AL1170" si="2583">VALUE(IF(AK1170=-3,0%,IF(AK1170=-2,33.3%,IF(AK1170=-1,66.6%,IF(AK1170=0,100%,IF(AK1170=1,66.6%,IF(AK1170=2,33.3%,IF(AK1170=3,0%))))))))</f>
        <v>1</v>
      </c>
      <c r="AM1170" s="13" t="s">
        <v>41</v>
      </c>
      <c r="AN1170" s="13" t="s">
        <v>41</v>
      </c>
      <c r="AO1170" s="13"/>
      <c r="AP1170" s="13">
        <v>101.31965006729475</v>
      </c>
      <c r="AQ1170" s="13">
        <v>117.34261838440112</v>
      </c>
      <c r="AR1170" s="13">
        <v>125.13020833333333</v>
      </c>
      <c r="AS1170" s="13">
        <v>148.05555555555554</v>
      </c>
      <c r="AT1170" s="36">
        <v>244.39999999999998</v>
      </c>
      <c r="AU1170" s="36" t="str">
        <f t="shared" si="2547"/>
        <v>2</v>
      </c>
      <c r="AV1170" s="36">
        <v>16.687720036002517</v>
      </c>
      <c r="AW1170" s="36">
        <v>232.6</v>
      </c>
      <c r="AX1170" s="36">
        <v>256.2</v>
      </c>
      <c r="AY1170" s="36">
        <v>142.1039652</v>
      </c>
      <c r="AZ1170" s="36" t="str">
        <f t="shared" si="2548"/>
        <v>2</v>
      </c>
      <c r="BA1170" s="36">
        <v>0</v>
      </c>
      <c r="BB1170" s="36">
        <v>142.1039652</v>
      </c>
      <c r="BC1170" s="36">
        <v>142.1039652</v>
      </c>
      <c r="BD1170" s="36">
        <v>57178.125</v>
      </c>
      <c r="BE1170" s="36" t="s">
        <v>50</v>
      </c>
      <c r="BF1170" s="36">
        <v>55111.5</v>
      </c>
      <c r="BG1170" s="36">
        <v>57867</v>
      </c>
      <c r="BH1170" s="36">
        <v>291.7</v>
      </c>
      <c r="BI1170" s="36">
        <v>83.580021536250058</v>
      </c>
      <c r="BJ1170" s="36">
        <v>232.6</v>
      </c>
      <c r="BK1170" s="36">
        <v>350.8</v>
      </c>
      <c r="BL1170" s="36">
        <v>169.38906420000001</v>
      </c>
      <c r="BM1170" s="36">
        <v>38.586957056492615</v>
      </c>
      <c r="BN1170" s="36">
        <v>142.1039652</v>
      </c>
      <c r="BO1170" s="36">
        <v>196.67416320000001</v>
      </c>
      <c r="BP1170" s="36">
        <v>94608.016666666663</v>
      </c>
      <c r="BQ1170" s="36">
        <v>54909.021214748202</v>
      </c>
      <c r="BR1170" s="36">
        <v>55111.5</v>
      </c>
      <c r="BS1170" s="36">
        <v>165334.39999999999</v>
      </c>
      <c r="BT1170" s="36">
        <v>252.3</v>
      </c>
      <c r="BU1170" s="36">
        <v>27.860007178749978</v>
      </c>
      <c r="BV1170" s="36">
        <v>232.6</v>
      </c>
      <c r="BW1170" s="36">
        <v>272</v>
      </c>
      <c r="BX1170" s="36">
        <v>155.76617385</v>
      </c>
      <c r="BY1170" s="36">
        <v>19.32128076480101</v>
      </c>
      <c r="BZ1170" s="36">
        <v>142.1039652</v>
      </c>
      <c r="CA1170" s="36">
        <v>169.4283825</v>
      </c>
      <c r="CB1170" s="36">
        <v>122967.46874999999</v>
      </c>
      <c r="CC1170" s="36">
        <v>42042.447695865965</v>
      </c>
      <c r="CD1170" s="36">
        <v>55111.5</v>
      </c>
      <c r="CE1170" s="36">
        <v>165334.39999999999</v>
      </c>
      <c r="CF1170" s="36"/>
      <c r="CG1170" s="40">
        <v>22.992000000000001</v>
      </c>
      <c r="CH1170" s="40">
        <v>61.292999999999999</v>
      </c>
      <c r="CI1170" s="40"/>
      <c r="CL1170" s="5" t="str">
        <f t="shared" si="2553"/>
        <v>0.666_1_2</v>
      </c>
      <c r="CM1170" s="95" t="str">
        <f t="shared" si="2554"/>
        <v>1U</v>
      </c>
      <c r="CN1170" s="96">
        <f t="shared" si="2541"/>
        <v>63</v>
      </c>
      <c r="CO1170" s="96" t="str">
        <f t="shared" si="2549"/>
        <v>1_0.5_2</v>
      </c>
      <c r="CP1170" s="95" t="str">
        <f t="shared" si="2557"/>
        <v>1W</v>
      </c>
      <c r="CQ1170" s="5">
        <f t="shared" si="2550"/>
        <v>89</v>
      </c>
      <c r="CV1170" s="87"/>
      <c r="CW1170" s="87"/>
      <c r="CX1170" s="87"/>
      <c r="CY1170" s="87"/>
      <c r="CZ1170" s="87"/>
    </row>
    <row r="1171" spans="1:104" s="5" customFormat="1">
      <c r="A1171" s="13" t="s">
        <v>511</v>
      </c>
      <c r="B1171" s="13">
        <v>6</v>
      </c>
      <c r="C1171" s="13">
        <v>7</v>
      </c>
      <c r="D1171" s="13" t="s">
        <v>78</v>
      </c>
      <c r="E1171" s="35" t="s">
        <v>494</v>
      </c>
      <c r="F1171" s="13" t="s">
        <v>36</v>
      </c>
      <c r="G1171" s="36">
        <v>1053872633</v>
      </c>
      <c r="H1171" s="13"/>
      <c r="I1171" s="37">
        <v>19</v>
      </c>
      <c r="J1171" s="37" t="s">
        <v>38</v>
      </c>
      <c r="K1171" s="38">
        <v>43539</v>
      </c>
      <c r="L1171" s="39">
        <v>0.40625</v>
      </c>
      <c r="M1171" s="37" t="s">
        <v>39</v>
      </c>
      <c r="N1171" s="37" t="s">
        <v>188</v>
      </c>
      <c r="O1171" s="37" t="s">
        <v>188</v>
      </c>
      <c r="P1171" s="37" t="s">
        <v>188</v>
      </c>
      <c r="Q1171" s="37">
        <v>2</v>
      </c>
      <c r="R1171" s="13" t="s">
        <v>55</v>
      </c>
      <c r="S1171" s="13" t="s">
        <v>63</v>
      </c>
      <c r="T1171" s="13" t="s">
        <v>42</v>
      </c>
      <c r="U1171" s="13" t="s">
        <v>52</v>
      </c>
      <c r="V1171" s="13" t="s">
        <v>42</v>
      </c>
      <c r="W1171" s="13" t="s">
        <v>66</v>
      </c>
      <c r="X1171" s="13" t="s">
        <v>76</v>
      </c>
      <c r="Y1171" s="13" t="s">
        <v>41</v>
      </c>
      <c r="Z1171" s="13" t="s">
        <v>41</v>
      </c>
      <c r="AA1171" s="13"/>
      <c r="AB1171" s="13">
        <v>0</v>
      </c>
      <c r="AC1171" s="72">
        <f t="shared" si="2542"/>
        <v>1</v>
      </c>
      <c r="AD1171" s="13">
        <v>0</v>
      </c>
      <c r="AE1171" s="72">
        <f t="shared" ref="AE1171" si="2584">VALUE(IF(AD1171=-2,0%,IF(AD1171=-1,50%,IF(AD1171=0,100%,IF(AD1171=1,50%,IF(AD1171=2,0%))))))</f>
        <v>1</v>
      </c>
      <c r="AF1171" s="13" t="s">
        <v>42</v>
      </c>
      <c r="AG1171" s="13">
        <v>0</v>
      </c>
      <c r="AH1171" s="13" t="s">
        <v>42</v>
      </c>
      <c r="AI1171" s="13">
        <f t="shared" si="2525"/>
        <v>0</v>
      </c>
      <c r="AJ1171" s="70">
        <f t="shared" si="2544"/>
        <v>1</v>
      </c>
      <c r="AK1171" s="59">
        <f t="shared" si="2545"/>
        <v>0</v>
      </c>
      <c r="AL1171" s="70">
        <f t="shared" ref="AL1171" si="2585">VALUE(IF(AK1171=-3,0%,IF(AK1171=-2,33.3%,IF(AK1171=-1,66.6%,IF(AK1171=0,100%,IF(AK1171=1,66.6%,IF(AK1171=2,33.3%,IF(AK1171=3,0%))))))))</f>
        <v>1</v>
      </c>
      <c r="AM1171" s="13" t="s">
        <v>41</v>
      </c>
      <c r="AN1171" s="13" t="s">
        <v>41</v>
      </c>
      <c r="AO1171" s="13"/>
      <c r="AP1171" s="13">
        <v>101.31965006729475</v>
      </c>
      <c r="AQ1171" s="13">
        <v>117.34261838440112</v>
      </c>
      <c r="AR1171" s="13">
        <v>125.13020833333333</v>
      </c>
      <c r="AS1171" s="13">
        <v>148.05555555555554</v>
      </c>
      <c r="AT1171" s="36">
        <v>2132.3540737500002</v>
      </c>
      <c r="AU1171" s="36" t="str">
        <f t="shared" si="2547"/>
        <v>5</v>
      </c>
      <c r="AV1171" s="36">
        <v>5.2827321832942804</v>
      </c>
      <c r="AW1171" s="36">
        <v>2128.6186180000004</v>
      </c>
      <c r="AX1171" s="36">
        <v>2136.0895295</v>
      </c>
      <c r="AY1171" s="36">
        <v>1320.3548114</v>
      </c>
      <c r="AZ1171" s="36" t="str">
        <f t="shared" si="2548"/>
        <v>5</v>
      </c>
      <c r="BA1171" s="36">
        <v>17.2453636769505</v>
      </c>
      <c r="BB1171" s="36">
        <v>1308.1604978000003</v>
      </c>
      <c r="BC1171" s="36">
        <v>1332.549125</v>
      </c>
      <c r="BD1171" s="36">
        <v>130889.72500000001</v>
      </c>
      <c r="BE1171" s="36" t="s">
        <v>50</v>
      </c>
      <c r="BF1171" s="36">
        <v>126756.4</v>
      </c>
      <c r="BG1171" s="36">
        <v>132267.5</v>
      </c>
      <c r="BH1171" s="36">
        <v>2202.5952937500006</v>
      </c>
      <c r="BI1171" s="36">
        <v>104.61881814492672</v>
      </c>
      <c r="BJ1171" s="36">
        <v>2128.6186180000004</v>
      </c>
      <c r="BK1171" s="36">
        <v>2276.5719695000003</v>
      </c>
      <c r="BL1171" s="36">
        <v>1356.8754724999999</v>
      </c>
      <c r="BM1171" s="36">
        <v>34.402650557500834</v>
      </c>
      <c r="BN1171" s="36">
        <v>1332.549125</v>
      </c>
      <c r="BO1171" s="36">
        <v>1381.20182</v>
      </c>
      <c r="BP1171" s="36">
        <v>125837.86666666665</v>
      </c>
      <c r="BQ1171" s="36">
        <v>2249.9379784044409</v>
      </c>
      <c r="BR1171" s="36">
        <v>121245.2</v>
      </c>
      <c r="BS1171" s="36">
        <v>126756.4</v>
      </c>
      <c r="BT1171" s="36">
        <v>2150.9374777500007</v>
      </c>
      <c r="BU1171" s="36">
        <v>31.563634155152986</v>
      </c>
      <c r="BV1171" s="36">
        <v>2128.6186180000004</v>
      </c>
      <c r="BW1171" s="36">
        <v>2173.2563375000004</v>
      </c>
      <c r="BX1171" s="36">
        <v>1314.3366746000002</v>
      </c>
      <c r="BY1171" s="36">
        <v>25.756294359727253</v>
      </c>
      <c r="BZ1171" s="36">
        <v>1296.1242242000001</v>
      </c>
      <c r="CA1171" s="36">
        <v>1332.549125</v>
      </c>
      <c r="CB1171" s="36">
        <v>126067.48749999996</v>
      </c>
      <c r="CC1171" s="36">
        <v>5647.232819694379</v>
      </c>
      <c r="CD1171" s="36">
        <v>110223</v>
      </c>
      <c r="CE1171" s="36">
        <v>132267.5</v>
      </c>
      <c r="CF1171" s="36"/>
      <c r="CG1171" s="40">
        <v>22.202000000000002</v>
      </c>
      <c r="CH1171" s="40">
        <v>64.616</v>
      </c>
      <c r="CI1171" s="40"/>
      <c r="CL1171" s="5" t="str">
        <f t="shared" si="2553"/>
        <v>1_1_5</v>
      </c>
      <c r="CM1171" s="95" t="str">
        <f t="shared" si="2554"/>
        <v>3H</v>
      </c>
      <c r="CN1171" s="96">
        <f t="shared" si="2541"/>
        <v>30</v>
      </c>
      <c r="CO1171" s="96" t="str">
        <f t="shared" si="2549"/>
        <v>1_1_5</v>
      </c>
      <c r="CP1171" s="95" t="str">
        <f t="shared" si="2557"/>
        <v>3H</v>
      </c>
      <c r="CQ1171" s="5">
        <f t="shared" si="2550"/>
        <v>24</v>
      </c>
      <c r="CV1171" s="87"/>
      <c r="CW1171" s="87"/>
      <c r="CX1171" s="87"/>
      <c r="CY1171" s="87"/>
      <c r="CZ1171" s="87"/>
    </row>
    <row r="1172" spans="1:104" s="5" customFormat="1">
      <c r="A1172" s="13" t="s">
        <v>511</v>
      </c>
      <c r="B1172" s="13">
        <v>6</v>
      </c>
      <c r="C1172" s="13">
        <v>7</v>
      </c>
      <c r="D1172" s="13" t="s">
        <v>78</v>
      </c>
      <c r="E1172" s="35" t="s">
        <v>494</v>
      </c>
      <c r="F1172" s="13" t="s">
        <v>36</v>
      </c>
      <c r="G1172" s="36">
        <v>1053872633</v>
      </c>
      <c r="H1172" s="13"/>
      <c r="I1172" s="37">
        <v>19</v>
      </c>
      <c r="J1172" s="37" t="s">
        <v>38</v>
      </c>
      <c r="K1172" s="38">
        <v>43539</v>
      </c>
      <c r="L1172" s="39">
        <v>0.41666666666666669</v>
      </c>
      <c r="M1172" s="37" t="s">
        <v>39</v>
      </c>
      <c r="N1172" s="37" t="s">
        <v>188</v>
      </c>
      <c r="O1172" s="37" t="s">
        <v>188</v>
      </c>
      <c r="P1172" s="37" t="s">
        <v>188</v>
      </c>
      <c r="Q1172" s="37">
        <v>3</v>
      </c>
      <c r="R1172" s="13" t="s">
        <v>55</v>
      </c>
      <c r="S1172" s="13" t="s">
        <v>63</v>
      </c>
      <c r="T1172" s="13" t="s">
        <v>42</v>
      </c>
      <c r="U1172" s="13" t="s">
        <v>52</v>
      </c>
      <c r="V1172" s="13" t="s">
        <v>42</v>
      </c>
      <c r="W1172" s="13" t="s">
        <v>66</v>
      </c>
      <c r="X1172" s="13" t="s">
        <v>76</v>
      </c>
      <c r="Y1172" s="13" t="s">
        <v>41</v>
      </c>
      <c r="Z1172" s="13" t="s">
        <v>41</v>
      </c>
      <c r="AA1172" s="13"/>
      <c r="AB1172" s="13">
        <v>0</v>
      </c>
      <c r="AC1172" s="72">
        <f t="shared" si="2542"/>
        <v>1</v>
      </c>
      <c r="AD1172" s="13">
        <v>0</v>
      </c>
      <c r="AE1172" s="72">
        <f t="shared" ref="AE1172" si="2586">VALUE(IF(AD1172=-2,0%,IF(AD1172=-1,50%,IF(AD1172=0,100%,IF(AD1172=1,50%,IF(AD1172=2,0%))))))</f>
        <v>1</v>
      </c>
      <c r="AF1172" s="13" t="s">
        <v>42</v>
      </c>
      <c r="AG1172" s="13">
        <v>0</v>
      </c>
      <c r="AH1172" s="13" t="s">
        <v>42</v>
      </c>
      <c r="AI1172" s="13">
        <f t="shared" si="2525"/>
        <v>0</v>
      </c>
      <c r="AJ1172" s="70">
        <f t="shared" si="2544"/>
        <v>1</v>
      </c>
      <c r="AK1172" s="59">
        <f t="shared" si="2545"/>
        <v>0</v>
      </c>
      <c r="AL1172" s="70">
        <f t="shared" ref="AL1172" si="2587">VALUE(IF(AK1172=-3,0%,IF(AK1172=-2,33.3%,IF(AK1172=-1,66.6%,IF(AK1172=0,100%,IF(AK1172=1,66.6%,IF(AK1172=2,33.3%,IF(AK1172=3,0%))))))))</f>
        <v>1</v>
      </c>
      <c r="AM1172" s="13" t="s">
        <v>41</v>
      </c>
      <c r="AN1172" s="13" t="s">
        <v>41</v>
      </c>
      <c r="AO1172" s="13"/>
      <c r="AP1172" s="13">
        <v>101.31965006729475</v>
      </c>
      <c r="AQ1172" s="13">
        <v>117.34261838440112</v>
      </c>
      <c r="AR1172" s="13">
        <v>125.13020833333333</v>
      </c>
      <c r="AS1172" s="13">
        <v>148.05555555555554</v>
      </c>
      <c r="AT1172" s="36">
        <v>2105.9641647500002</v>
      </c>
      <c r="AU1172" s="36" t="str">
        <f t="shared" si="2547"/>
        <v>5</v>
      </c>
      <c r="AV1172" s="36">
        <v>95.165503344603479</v>
      </c>
      <c r="AW1172" s="36">
        <v>2038.671992</v>
      </c>
      <c r="AX1172" s="36">
        <v>2173.2563375000004</v>
      </c>
      <c r="AY1172" s="36">
        <v>1302.1672618</v>
      </c>
      <c r="AZ1172" s="36" t="str">
        <f t="shared" si="2548"/>
        <v>5</v>
      </c>
      <c r="BA1172" s="36">
        <v>77.47129211245371</v>
      </c>
      <c r="BB1172" s="36">
        <v>1247.3867858000001</v>
      </c>
      <c r="BC1172" s="36">
        <v>1356.9477377999999</v>
      </c>
      <c r="BD1172" s="36">
        <v>136400.9</v>
      </c>
      <c r="BE1172" s="36" t="s">
        <v>50</v>
      </c>
      <c r="BF1172" s="36">
        <v>121245.2</v>
      </c>
      <c r="BG1172" s="36">
        <v>148801</v>
      </c>
      <c r="BH1172" s="36">
        <v>2120.765621</v>
      </c>
      <c r="BI1172" s="36">
        <v>116.09792351622518</v>
      </c>
      <c r="BJ1172" s="36">
        <v>2038.671992</v>
      </c>
      <c r="BK1172" s="36">
        <v>2202.85925</v>
      </c>
      <c r="BL1172" s="36">
        <v>1411.9531633000001</v>
      </c>
      <c r="BM1172" s="36">
        <v>232.73200297111165</v>
      </c>
      <c r="BN1172" s="36">
        <v>1247.3867858000001</v>
      </c>
      <c r="BO1172" s="36">
        <v>1576.5195408000002</v>
      </c>
      <c r="BP1172" s="36">
        <v>121245.23333333332</v>
      </c>
      <c r="BQ1172" s="36">
        <v>7793.9147900568323</v>
      </c>
      <c r="BR1172" s="36">
        <v>110223</v>
      </c>
      <c r="BS1172" s="36">
        <v>132267.5</v>
      </c>
      <c r="BT1172" s="36">
        <v>2083.645305</v>
      </c>
      <c r="BU1172" s="36">
        <v>63.601869189450497</v>
      </c>
      <c r="BV1172" s="36">
        <v>2038.671992</v>
      </c>
      <c r="BW1172" s="36">
        <v>2128.6186180000004</v>
      </c>
      <c r="BX1172" s="36">
        <v>1289.9679553999999</v>
      </c>
      <c r="BY1172" s="36">
        <v>60.218867550028868</v>
      </c>
      <c r="BZ1172" s="36">
        <v>1247.3867858000001</v>
      </c>
      <c r="CA1172" s="36">
        <v>1332.549125</v>
      </c>
      <c r="CB1172" s="36">
        <v>126067.47499999999</v>
      </c>
      <c r="CC1172" s="36">
        <v>6934.69246898039</v>
      </c>
      <c r="CD1172" s="36">
        <v>110223</v>
      </c>
      <c r="CE1172" s="36">
        <v>132267.5</v>
      </c>
      <c r="CF1172" s="36"/>
      <c r="CG1172" s="40">
        <v>22.632999999999999</v>
      </c>
      <c r="CH1172" s="40">
        <v>62.390999999999998</v>
      </c>
      <c r="CI1172" s="40"/>
      <c r="CL1172" s="5" t="str">
        <f t="shared" si="2553"/>
        <v>1_1_5</v>
      </c>
      <c r="CM1172" s="95" t="str">
        <f t="shared" si="2554"/>
        <v>3H</v>
      </c>
      <c r="CN1172" s="96">
        <f t="shared" si="2541"/>
        <v>30</v>
      </c>
      <c r="CO1172" s="96" t="str">
        <f t="shared" si="2549"/>
        <v>1_1_5</v>
      </c>
      <c r="CP1172" s="95" t="str">
        <f t="shared" si="2557"/>
        <v>3H</v>
      </c>
      <c r="CQ1172" s="5">
        <f t="shared" si="2550"/>
        <v>24</v>
      </c>
      <c r="CV1172" s="87"/>
      <c r="CW1172" s="87"/>
      <c r="CX1172" s="87"/>
      <c r="CY1172" s="87"/>
      <c r="CZ1172" s="87"/>
    </row>
    <row r="1173" spans="1:104" s="5" customFormat="1">
      <c r="A1173" s="13" t="s">
        <v>511</v>
      </c>
      <c r="B1173" s="13">
        <v>6</v>
      </c>
      <c r="C1173" s="13">
        <v>7</v>
      </c>
      <c r="D1173" s="13" t="s">
        <v>78</v>
      </c>
      <c r="E1173" s="35" t="s">
        <v>494</v>
      </c>
      <c r="F1173" s="13" t="s">
        <v>36</v>
      </c>
      <c r="G1173" s="36">
        <v>1053872633</v>
      </c>
      <c r="H1173" s="13"/>
      <c r="I1173" s="37">
        <v>19</v>
      </c>
      <c r="J1173" s="37" t="s">
        <v>38</v>
      </c>
      <c r="K1173" s="38">
        <v>43539</v>
      </c>
      <c r="L1173" s="39">
        <v>0.42708333333333331</v>
      </c>
      <c r="M1173" s="37" t="s">
        <v>39</v>
      </c>
      <c r="N1173" s="37" t="s">
        <v>188</v>
      </c>
      <c r="O1173" s="37" t="s">
        <v>188</v>
      </c>
      <c r="P1173" s="37" t="s">
        <v>188</v>
      </c>
      <c r="Q1173" s="37">
        <v>4</v>
      </c>
      <c r="R1173" s="13" t="s">
        <v>55</v>
      </c>
      <c r="S1173" s="13" t="s">
        <v>63</v>
      </c>
      <c r="T1173" s="13" t="s">
        <v>42</v>
      </c>
      <c r="U1173" s="13" t="s">
        <v>52</v>
      </c>
      <c r="V1173" s="13" t="s">
        <v>42</v>
      </c>
      <c r="W1173" s="13" t="s">
        <v>66</v>
      </c>
      <c r="X1173" s="13" t="s">
        <v>76</v>
      </c>
      <c r="Y1173" s="13" t="s">
        <v>41</v>
      </c>
      <c r="Z1173" s="13" t="s">
        <v>41</v>
      </c>
      <c r="AA1173" s="13"/>
      <c r="AB1173" s="13">
        <v>0</v>
      </c>
      <c r="AC1173" s="72">
        <f t="shared" si="2542"/>
        <v>1</v>
      </c>
      <c r="AD1173" s="13">
        <v>0</v>
      </c>
      <c r="AE1173" s="72">
        <f t="shared" ref="AE1173" si="2588">VALUE(IF(AD1173=-2,0%,IF(AD1173=-1,50%,IF(AD1173=0,100%,IF(AD1173=1,50%,IF(AD1173=2,0%))))))</f>
        <v>1</v>
      </c>
      <c r="AF1173" s="13" t="s">
        <v>42</v>
      </c>
      <c r="AG1173" s="13">
        <v>0</v>
      </c>
      <c r="AH1173" s="13" t="s">
        <v>42</v>
      </c>
      <c r="AI1173" s="13">
        <f t="shared" si="2525"/>
        <v>0</v>
      </c>
      <c r="AJ1173" s="70">
        <f t="shared" si="2544"/>
        <v>1</v>
      </c>
      <c r="AK1173" s="59">
        <f t="shared" si="2545"/>
        <v>0</v>
      </c>
      <c r="AL1173" s="70">
        <f t="shared" ref="AL1173" si="2589">VALUE(IF(AK1173=-3,0%,IF(AK1173=-2,33.3%,IF(AK1173=-1,66.6%,IF(AK1173=0,100%,IF(AK1173=1,66.6%,IF(AK1173=2,33.3%,IF(AK1173=3,0%))))))))</f>
        <v>1</v>
      </c>
      <c r="AM1173" s="13" t="s">
        <v>41</v>
      </c>
      <c r="AN1173" s="13" t="s">
        <v>41</v>
      </c>
      <c r="AO1173" s="13"/>
      <c r="AP1173" s="13">
        <v>101.31965006729475</v>
      </c>
      <c r="AQ1173" s="13">
        <v>117.34261838440112</v>
      </c>
      <c r="AR1173" s="13">
        <v>125.13020833333333</v>
      </c>
      <c r="AS1173" s="13">
        <v>148.05555555555554</v>
      </c>
      <c r="AT1173" s="36">
        <v>1634.6013635000002</v>
      </c>
      <c r="AU1173" s="36" t="str">
        <f t="shared" si="2547"/>
        <v>5</v>
      </c>
      <c r="AV1173" s="36">
        <v>16.636488735492012</v>
      </c>
      <c r="AW1173" s="36">
        <v>1622.8375895000001</v>
      </c>
      <c r="AX1173" s="36">
        <v>1646.3651375000002</v>
      </c>
      <c r="AY1173" s="36">
        <v>1095.7319305999999</v>
      </c>
      <c r="AZ1173" s="36" t="str">
        <f t="shared" si="2548"/>
        <v>5</v>
      </c>
      <c r="BA1173" s="36">
        <v>42.841781759136964</v>
      </c>
      <c r="BB1173" s="36">
        <v>1065.4382162000002</v>
      </c>
      <c r="BC1173" s="36">
        <v>1126.0256449999999</v>
      </c>
      <c r="BD1173" s="36">
        <v>57178.125</v>
      </c>
      <c r="BE1173" s="36" t="s">
        <v>50</v>
      </c>
      <c r="BF1173" s="36">
        <v>55111.5</v>
      </c>
      <c r="BG1173" s="36">
        <v>57867</v>
      </c>
      <c r="BH1173" s="36">
        <v>1939.4107897499998</v>
      </c>
      <c r="BI1173" s="36">
        <v>414.42913580642067</v>
      </c>
      <c r="BJ1173" s="36">
        <v>1646.3651375000002</v>
      </c>
      <c r="BK1173" s="36">
        <v>2232.4564419999997</v>
      </c>
      <c r="BL1173" s="36">
        <v>1253.6137325</v>
      </c>
      <c r="BM1173" s="36">
        <v>180.43680373974368</v>
      </c>
      <c r="BN1173" s="36">
        <v>1126.0256449999999</v>
      </c>
      <c r="BO1173" s="36">
        <v>1381.20182</v>
      </c>
      <c r="BP1173" s="36">
        <v>94608.016666666663</v>
      </c>
      <c r="BQ1173" s="36">
        <v>54909.021214748202</v>
      </c>
      <c r="BR1173" s="36">
        <v>55111.5</v>
      </c>
      <c r="BS1173" s="36">
        <v>165334.39999999999</v>
      </c>
      <c r="BT1173" s="36">
        <v>1842.5185647500002</v>
      </c>
      <c r="BU1173" s="36">
        <v>277.40283712291205</v>
      </c>
      <c r="BV1173" s="36">
        <v>1646.3651375000002</v>
      </c>
      <c r="BW1173" s="36">
        <v>2038.671992</v>
      </c>
      <c r="BX1173" s="36">
        <v>1186.7062154</v>
      </c>
      <c r="BY1173" s="36">
        <v>85.815285632215492</v>
      </c>
      <c r="BZ1173" s="36">
        <v>1126.0256449999999</v>
      </c>
      <c r="CA1173" s="36">
        <v>1247.3867858000001</v>
      </c>
      <c r="CB1173" s="36">
        <v>122967.46874999999</v>
      </c>
      <c r="CC1173" s="36">
        <v>42042.447695865965</v>
      </c>
      <c r="CD1173" s="36">
        <v>55111.5</v>
      </c>
      <c r="CE1173" s="36">
        <v>165334.39999999999</v>
      </c>
      <c r="CF1173" s="36"/>
      <c r="CG1173" s="40">
        <v>22.992000000000001</v>
      </c>
      <c r="CH1173" s="40">
        <v>61.292999999999999</v>
      </c>
      <c r="CI1173" s="40"/>
      <c r="CL1173" s="5" t="str">
        <f t="shared" si="2553"/>
        <v>1_1_5</v>
      </c>
      <c r="CM1173" s="95" t="str">
        <f t="shared" si="2554"/>
        <v>3H</v>
      </c>
      <c r="CN1173" s="96">
        <f t="shared" si="2541"/>
        <v>30</v>
      </c>
      <c r="CO1173" s="96" t="str">
        <f t="shared" si="2549"/>
        <v>1_1_5</v>
      </c>
      <c r="CP1173" s="95" t="str">
        <f t="shared" si="2557"/>
        <v>3H</v>
      </c>
      <c r="CQ1173" s="5">
        <f t="shared" si="2550"/>
        <v>24</v>
      </c>
      <c r="CV1173" s="87"/>
      <c r="CW1173" s="87"/>
      <c r="CX1173" s="87"/>
      <c r="CY1173" s="87"/>
      <c r="CZ1173" s="87"/>
    </row>
    <row r="1174" spans="1:104" s="5" customFormat="1">
      <c r="A1174" s="13" t="s">
        <v>511</v>
      </c>
      <c r="B1174" s="13">
        <v>6</v>
      </c>
      <c r="C1174" s="13">
        <v>8</v>
      </c>
      <c r="D1174" s="13" t="s">
        <v>85</v>
      </c>
      <c r="E1174" s="35" t="s">
        <v>495</v>
      </c>
      <c r="F1174" s="13" t="s">
        <v>36</v>
      </c>
      <c r="G1174" s="36">
        <v>1053846886</v>
      </c>
      <c r="H1174" s="13"/>
      <c r="I1174" s="37">
        <v>23</v>
      </c>
      <c r="J1174" s="37" t="s">
        <v>70</v>
      </c>
      <c r="K1174" s="38">
        <v>43539</v>
      </c>
      <c r="L1174" s="39">
        <v>0.39583333333333331</v>
      </c>
      <c r="M1174" s="37" t="s">
        <v>39</v>
      </c>
      <c r="N1174" s="37" t="s">
        <v>190</v>
      </c>
      <c r="O1174" s="37"/>
      <c r="P1174" s="37" t="s">
        <v>190</v>
      </c>
      <c r="Q1174" s="37">
        <v>1</v>
      </c>
      <c r="R1174" s="13" t="s">
        <v>62</v>
      </c>
      <c r="S1174" s="13" t="s">
        <v>63</v>
      </c>
      <c r="T1174" s="13" t="s">
        <v>42</v>
      </c>
      <c r="U1174" s="13" t="s">
        <v>45</v>
      </c>
      <c r="V1174" s="13" t="s">
        <v>42</v>
      </c>
      <c r="W1174" s="13" t="s">
        <v>66</v>
      </c>
      <c r="X1174" s="13" t="s">
        <v>76</v>
      </c>
      <c r="Y1174" s="13" t="s">
        <v>41</v>
      </c>
      <c r="Z1174" s="13" t="s">
        <v>41</v>
      </c>
      <c r="AA1174" s="13"/>
      <c r="AB1174" s="13">
        <v>1</v>
      </c>
      <c r="AC1174" s="72">
        <f t="shared" si="2542"/>
        <v>0.5</v>
      </c>
      <c r="AD1174" s="13">
        <v>0</v>
      </c>
      <c r="AE1174" s="72">
        <f t="shared" ref="AE1174" si="2590">VALUE(IF(AD1174=-2,0%,IF(AD1174=-1,50%,IF(AD1174=0,100%,IF(AD1174=1,50%,IF(AD1174=2,0%))))))</f>
        <v>1</v>
      </c>
      <c r="AF1174" s="13" t="s">
        <v>42</v>
      </c>
      <c r="AG1174" s="13">
        <v>1</v>
      </c>
      <c r="AH1174" s="13" t="s">
        <v>42</v>
      </c>
      <c r="AI1174" s="13">
        <f t="shared" si="2525"/>
        <v>0</v>
      </c>
      <c r="AJ1174" s="70">
        <f t="shared" si="2544"/>
        <v>1</v>
      </c>
      <c r="AK1174" s="59">
        <f t="shared" si="2545"/>
        <v>0</v>
      </c>
      <c r="AL1174" s="70">
        <f t="shared" ref="AL1174" si="2591">VALUE(IF(AK1174=-3,0%,IF(AK1174=-2,33.3%,IF(AK1174=-1,66.6%,IF(AK1174=0,100%,IF(AK1174=1,66.6%,IF(AK1174=2,33.3%,IF(AK1174=3,0%))))))))</f>
        <v>1</v>
      </c>
      <c r="AM1174" s="13" t="s">
        <v>41</v>
      </c>
      <c r="AN1174" s="13" t="s">
        <v>41</v>
      </c>
      <c r="AO1174" s="13"/>
      <c r="AP1174" s="13">
        <v>101.31965006729475</v>
      </c>
      <c r="AQ1174" s="13">
        <v>117.34261838440112</v>
      </c>
      <c r="AR1174" s="13">
        <v>125.13020833333333</v>
      </c>
      <c r="AS1174" s="13">
        <v>148.05555555555554</v>
      </c>
      <c r="AT1174" s="36">
        <v>882.26905499999998</v>
      </c>
      <c r="AU1174" s="36" t="str">
        <f t="shared" si="2547"/>
        <v>4</v>
      </c>
      <c r="AV1174" s="36">
        <v>11.262447499989499</v>
      </c>
      <c r="AW1174" s="36">
        <v>874.30530199999998</v>
      </c>
      <c r="AX1174" s="36">
        <v>890.23280800000009</v>
      </c>
      <c r="AY1174" s="36">
        <v>540.94980029999988</v>
      </c>
      <c r="AZ1174" s="36" t="str">
        <f t="shared" si="2548"/>
        <v>4</v>
      </c>
      <c r="BA1174" s="36">
        <v>7.1833450267251644</v>
      </c>
      <c r="BB1174" s="36">
        <v>535.87040831999991</v>
      </c>
      <c r="BC1174" s="36">
        <v>546.02919227999996</v>
      </c>
      <c r="BD1174" s="36">
        <v>125378.6</v>
      </c>
      <c r="BE1174" s="36" t="s">
        <v>50</v>
      </c>
      <c r="BF1174" s="36">
        <v>110223</v>
      </c>
      <c r="BG1174" s="36">
        <v>132267.5</v>
      </c>
      <c r="BH1174" s="36">
        <v>802.22329475000004</v>
      </c>
      <c r="BI1174" s="36">
        <v>101.93935225602569</v>
      </c>
      <c r="BJ1174" s="36">
        <v>730.14128750000009</v>
      </c>
      <c r="BK1174" s="36">
        <v>874.30530199999998</v>
      </c>
      <c r="BL1174" s="36">
        <v>505.07757619500001</v>
      </c>
      <c r="BM1174" s="36">
        <v>43.547640815052837</v>
      </c>
      <c r="BN1174" s="36">
        <v>474.28474407000004</v>
      </c>
      <c r="BO1174" s="36">
        <v>535.87040831999991</v>
      </c>
      <c r="BP1174" s="36">
        <v>103334.01666666668</v>
      </c>
      <c r="BQ1174" s="36">
        <v>15367.115912547237</v>
      </c>
      <c r="BR1174" s="36">
        <v>79911.600000000006</v>
      </c>
      <c r="BS1174" s="36">
        <v>121245.2</v>
      </c>
      <c r="BT1174" s="36">
        <v>953.23218075</v>
      </c>
      <c r="BU1174" s="36">
        <v>111.61946236402686</v>
      </c>
      <c r="BV1174" s="36">
        <v>874.30530199999998</v>
      </c>
      <c r="BW1174" s="36">
        <v>1032.1590595</v>
      </c>
      <c r="BX1174" s="36">
        <v>607.73779067499993</v>
      </c>
      <c r="BY1174" s="36">
        <v>101.6358268186936</v>
      </c>
      <c r="BZ1174" s="36">
        <v>535.87040831999991</v>
      </c>
      <c r="CA1174" s="36">
        <v>679.60517302999995</v>
      </c>
      <c r="CB1174" s="36">
        <v>100578.45</v>
      </c>
      <c r="CC1174" s="36">
        <v>14890.309186402634</v>
      </c>
      <c r="CD1174" s="36">
        <v>60622.6</v>
      </c>
      <c r="CE1174" s="36">
        <v>121245.2</v>
      </c>
      <c r="CF1174" s="36"/>
      <c r="CG1174" s="40">
        <v>21.652000000000001</v>
      </c>
      <c r="CH1174" s="40">
        <v>65.870999999999995</v>
      </c>
      <c r="CI1174" s="40"/>
      <c r="CL1174" s="5" t="str">
        <f t="shared" si="2553"/>
        <v>1_0.5_4</v>
      </c>
      <c r="CM1174" s="95" t="str">
        <f t="shared" si="2554"/>
        <v>2U</v>
      </c>
      <c r="CN1174" s="96">
        <f t="shared" si="2541"/>
        <v>16</v>
      </c>
      <c r="CO1174" s="96" t="str">
        <f t="shared" si="2549"/>
        <v>1_1_4</v>
      </c>
      <c r="CP1174" s="95" t="str">
        <f t="shared" si="2557"/>
        <v>2V</v>
      </c>
      <c r="CQ1174" s="5">
        <f t="shared" si="2550"/>
        <v>37</v>
      </c>
      <c r="CV1174" s="87"/>
      <c r="CW1174" s="87"/>
      <c r="CX1174" s="87"/>
      <c r="CY1174" s="87"/>
      <c r="CZ1174" s="87"/>
    </row>
    <row r="1175" spans="1:104" s="5" customFormat="1">
      <c r="A1175" s="13" t="s">
        <v>511</v>
      </c>
      <c r="B1175" s="13">
        <v>6</v>
      </c>
      <c r="C1175" s="13">
        <v>8</v>
      </c>
      <c r="D1175" s="13" t="s">
        <v>85</v>
      </c>
      <c r="E1175" s="35" t="s">
        <v>495</v>
      </c>
      <c r="F1175" s="13" t="s">
        <v>36</v>
      </c>
      <c r="G1175" s="36">
        <v>1053846886</v>
      </c>
      <c r="H1175" s="13"/>
      <c r="I1175" s="37">
        <v>23</v>
      </c>
      <c r="J1175" s="37" t="s">
        <v>70</v>
      </c>
      <c r="K1175" s="38">
        <v>43539</v>
      </c>
      <c r="L1175" s="39">
        <v>0.40625</v>
      </c>
      <c r="M1175" s="37" t="s">
        <v>39</v>
      </c>
      <c r="N1175" s="37" t="s">
        <v>190</v>
      </c>
      <c r="O1175" s="37"/>
      <c r="P1175" s="37" t="s">
        <v>190</v>
      </c>
      <c r="Q1175" s="37">
        <v>2</v>
      </c>
      <c r="R1175" s="13" t="s">
        <v>62</v>
      </c>
      <c r="S1175" s="13" t="s">
        <v>44</v>
      </c>
      <c r="T1175" s="13" t="s">
        <v>42</v>
      </c>
      <c r="U1175" s="13" t="s">
        <v>52</v>
      </c>
      <c r="V1175" s="13" t="s">
        <v>42</v>
      </c>
      <c r="W1175" s="13" t="s">
        <v>66</v>
      </c>
      <c r="X1175" s="13" t="s">
        <v>76</v>
      </c>
      <c r="Y1175" s="13" t="s">
        <v>41</v>
      </c>
      <c r="Z1175" s="13" t="s">
        <v>41</v>
      </c>
      <c r="AA1175" s="13"/>
      <c r="AB1175" s="13">
        <v>1</v>
      </c>
      <c r="AC1175" s="72">
        <f t="shared" si="2542"/>
        <v>0.5</v>
      </c>
      <c r="AD1175" s="13">
        <v>1</v>
      </c>
      <c r="AE1175" s="72">
        <f t="shared" ref="AE1175" si="2592">VALUE(IF(AD1175=-2,0%,IF(AD1175=-1,50%,IF(AD1175=0,100%,IF(AD1175=1,50%,IF(AD1175=2,0%))))))</f>
        <v>0.5</v>
      </c>
      <c r="AF1175" s="13" t="s">
        <v>42</v>
      </c>
      <c r="AG1175" s="13">
        <v>0</v>
      </c>
      <c r="AH1175" s="13" t="s">
        <v>42</v>
      </c>
      <c r="AI1175" s="13">
        <f t="shared" si="2525"/>
        <v>0</v>
      </c>
      <c r="AJ1175" s="70">
        <f t="shared" si="2544"/>
        <v>1</v>
      </c>
      <c r="AK1175" s="59">
        <f t="shared" si="2545"/>
        <v>0</v>
      </c>
      <c r="AL1175" s="70">
        <f t="shared" ref="AL1175" si="2593">VALUE(IF(AK1175=-3,0%,IF(AK1175=-2,33.3%,IF(AK1175=-1,66.6%,IF(AK1175=0,100%,IF(AK1175=1,66.6%,IF(AK1175=2,33.3%,IF(AK1175=3,0%))))))))</f>
        <v>1</v>
      </c>
      <c r="AM1175" s="13" t="s">
        <v>41</v>
      </c>
      <c r="AN1175" s="13" t="s">
        <v>41</v>
      </c>
      <c r="AO1175" s="13"/>
      <c r="AP1175" s="13">
        <v>101.31965006729475</v>
      </c>
      <c r="AQ1175" s="13">
        <v>117.34261838440112</v>
      </c>
      <c r="AR1175" s="13">
        <v>125.13020833333333</v>
      </c>
      <c r="AS1175" s="13">
        <v>148.05555555555554</v>
      </c>
      <c r="AT1175" s="36">
        <v>842.4229177499999</v>
      </c>
      <c r="AU1175" s="36" t="str">
        <f t="shared" si="2547"/>
        <v>4</v>
      </c>
      <c r="AV1175" s="36">
        <v>11.234961905851366</v>
      </c>
      <c r="AW1175" s="36">
        <v>834.47859999999991</v>
      </c>
      <c r="AX1175" s="36">
        <v>850.36723549999999</v>
      </c>
      <c r="AY1175" s="36">
        <v>525.58225174999995</v>
      </c>
      <c r="AZ1175" s="36" t="str">
        <f t="shared" si="2548"/>
        <v>4</v>
      </c>
      <c r="BA1175" s="36">
        <v>0</v>
      </c>
      <c r="BB1175" s="36">
        <v>525.58225174999995</v>
      </c>
      <c r="BC1175" s="36">
        <v>525.58225174999995</v>
      </c>
      <c r="BD1175" s="36">
        <v>130889.72500000001</v>
      </c>
      <c r="BE1175" s="36" t="s">
        <v>50</v>
      </c>
      <c r="BF1175" s="36">
        <v>126756.4</v>
      </c>
      <c r="BG1175" s="36">
        <v>132267.5</v>
      </c>
      <c r="BH1175" s="36">
        <v>858.37538774999996</v>
      </c>
      <c r="BI1175" s="36">
        <v>33.7951613332013</v>
      </c>
      <c r="BJ1175" s="36">
        <v>834.47859999999991</v>
      </c>
      <c r="BK1175" s="36">
        <v>882.2721755</v>
      </c>
      <c r="BL1175" s="36">
        <v>535.8057220149999</v>
      </c>
      <c r="BM1175" s="36">
        <v>14.458170303281065</v>
      </c>
      <c r="BN1175" s="36">
        <v>525.58225174999995</v>
      </c>
      <c r="BO1175" s="36">
        <v>546.02919227999996</v>
      </c>
      <c r="BP1175" s="36">
        <v>125837.86666666665</v>
      </c>
      <c r="BQ1175" s="36">
        <v>2249.9379784044409</v>
      </c>
      <c r="BR1175" s="36">
        <v>121245.2</v>
      </c>
      <c r="BS1175" s="36">
        <v>126756.4</v>
      </c>
      <c r="BT1175" s="36">
        <v>854.39195099999995</v>
      </c>
      <c r="BU1175" s="36">
        <v>28.161731056495885</v>
      </c>
      <c r="BV1175" s="36">
        <v>834.47859999999991</v>
      </c>
      <c r="BW1175" s="36">
        <v>874.30530199999998</v>
      </c>
      <c r="BX1175" s="36">
        <v>530.72633003499993</v>
      </c>
      <c r="BY1175" s="36">
        <v>7.2748252765558998</v>
      </c>
      <c r="BZ1175" s="36">
        <v>525.58225174999995</v>
      </c>
      <c r="CA1175" s="36">
        <v>535.87040831999991</v>
      </c>
      <c r="CB1175" s="36">
        <v>126067.48749999996</v>
      </c>
      <c r="CC1175" s="36">
        <v>5647.232819694379</v>
      </c>
      <c r="CD1175" s="36">
        <v>110223</v>
      </c>
      <c r="CE1175" s="36">
        <v>132267.5</v>
      </c>
      <c r="CF1175" s="36"/>
      <c r="CG1175" s="40">
        <v>22.202000000000002</v>
      </c>
      <c r="CH1175" s="40">
        <v>64.616</v>
      </c>
      <c r="CI1175" s="40"/>
      <c r="CL1175" s="5" t="str">
        <f t="shared" si="2553"/>
        <v>1_0.5_4</v>
      </c>
      <c r="CM1175" s="95" t="str">
        <f t="shared" si="2554"/>
        <v>2U</v>
      </c>
      <c r="CN1175" s="96">
        <f t="shared" si="2541"/>
        <v>16</v>
      </c>
      <c r="CO1175" s="96" t="str">
        <f t="shared" si="2549"/>
        <v>1_0.5_4</v>
      </c>
      <c r="CP1175" s="95" t="str">
        <f t="shared" si="2557"/>
        <v>2U</v>
      </c>
      <c r="CQ1175" s="5">
        <f t="shared" si="2550"/>
        <v>14</v>
      </c>
      <c r="CV1175" s="87"/>
      <c r="CW1175" s="87"/>
      <c r="CX1175" s="87"/>
      <c r="CY1175" s="87"/>
      <c r="CZ1175" s="87"/>
    </row>
    <row r="1176" spans="1:104" s="5" customFormat="1">
      <c r="A1176" s="13" t="s">
        <v>511</v>
      </c>
      <c r="B1176" s="13">
        <v>6</v>
      </c>
      <c r="C1176" s="13">
        <v>8</v>
      </c>
      <c r="D1176" s="13" t="s">
        <v>85</v>
      </c>
      <c r="E1176" s="35" t="s">
        <v>495</v>
      </c>
      <c r="F1176" s="13" t="s">
        <v>36</v>
      </c>
      <c r="G1176" s="36">
        <v>1053846886</v>
      </c>
      <c r="H1176" s="13"/>
      <c r="I1176" s="37">
        <v>23</v>
      </c>
      <c r="J1176" s="37" t="s">
        <v>70</v>
      </c>
      <c r="K1176" s="38">
        <v>43539</v>
      </c>
      <c r="L1176" s="39">
        <v>0.41666666666666669</v>
      </c>
      <c r="M1176" s="37" t="s">
        <v>39</v>
      </c>
      <c r="N1176" s="37" t="s">
        <v>190</v>
      </c>
      <c r="O1176" s="37"/>
      <c r="P1176" s="37" t="s">
        <v>190</v>
      </c>
      <c r="Q1176" s="37">
        <v>3</v>
      </c>
      <c r="R1176" s="13" t="s">
        <v>62</v>
      </c>
      <c r="S1176" s="13" t="s">
        <v>44</v>
      </c>
      <c r="T1176" s="13" t="s">
        <v>42</v>
      </c>
      <c r="U1176" s="13" t="s">
        <v>45</v>
      </c>
      <c r="V1176" s="13" t="s">
        <v>42</v>
      </c>
      <c r="W1176" s="13" t="s">
        <v>66</v>
      </c>
      <c r="X1176" s="13" t="s">
        <v>76</v>
      </c>
      <c r="Y1176" s="13" t="s">
        <v>41</v>
      </c>
      <c r="Z1176" s="13" t="s">
        <v>41</v>
      </c>
      <c r="AA1176" s="13"/>
      <c r="AB1176" s="13">
        <v>1</v>
      </c>
      <c r="AC1176" s="72">
        <f t="shared" si="2542"/>
        <v>0.5</v>
      </c>
      <c r="AD1176" s="13">
        <v>1</v>
      </c>
      <c r="AE1176" s="72">
        <f t="shared" ref="AE1176" si="2594">VALUE(IF(AD1176=-2,0%,IF(AD1176=-1,50%,IF(AD1176=0,100%,IF(AD1176=1,50%,IF(AD1176=2,0%))))))</f>
        <v>0.5</v>
      </c>
      <c r="AF1176" s="13" t="s">
        <v>42</v>
      </c>
      <c r="AG1176" s="13">
        <v>1</v>
      </c>
      <c r="AH1176" s="13" t="s">
        <v>42</v>
      </c>
      <c r="AI1176" s="13">
        <f t="shared" si="2525"/>
        <v>0</v>
      </c>
      <c r="AJ1176" s="70">
        <f t="shared" si="2544"/>
        <v>1</v>
      </c>
      <c r="AK1176" s="59">
        <f t="shared" si="2545"/>
        <v>0</v>
      </c>
      <c r="AL1176" s="70">
        <f t="shared" ref="AL1176" si="2595">VALUE(IF(AK1176=-3,0%,IF(AK1176=-2,33.3%,IF(AK1176=-1,66.6%,IF(AK1176=0,100%,IF(AK1176=1,66.6%,IF(AK1176=2,33.3%,IF(AK1176=3,0%))))))))</f>
        <v>1</v>
      </c>
      <c r="AM1176" s="13" t="s">
        <v>41</v>
      </c>
      <c r="AN1176" s="13" t="s">
        <v>41</v>
      </c>
      <c r="AO1176" s="13"/>
      <c r="AP1176" s="13">
        <v>101.31965006729475</v>
      </c>
      <c r="AQ1176" s="13">
        <v>117.34261838440112</v>
      </c>
      <c r="AR1176" s="13">
        <v>125.13020833333333</v>
      </c>
      <c r="AS1176" s="13">
        <v>148.05555555555554</v>
      </c>
      <c r="AT1176" s="36">
        <v>822.37593775000005</v>
      </c>
      <c r="AU1176" s="36" t="str">
        <f t="shared" si="2547"/>
        <v>4</v>
      </c>
      <c r="AV1176" s="36">
        <v>62.163524547509027</v>
      </c>
      <c r="AW1176" s="36">
        <v>778.41968799999995</v>
      </c>
      <c r="AX1176" s="36">
        <v>866.33218750000003</v>
      </c>
      <c r="AY1176" s="36">
        <v>484.50518935499997</v>
      </c>
      <c r="AZ1176" s="36" t="str">
        <f t="shared" si="2548"/>
        <v>3</v>
      </c>
      <c r="BA1176" s="36">
        <v>28.996144600105083</v>
      </c>
      <c r="BB1176" s="36">
        <v>464.00181887999997</v>
      </c>
      <c r="BC1176" s="36">
        <v>505.00855982999997</v>
      </c>
      <c r="BD1176" s="36">
        <v>136400.9</v>
      </c>
      <c r="BE1176" s="36" t="s">
        <v>50</v>
      </c>
      <c r="BF1176" s="36">
        <v>121245.2</v>
      </c>
      <c r="BG1176" s="36">
        <v>148801</v>
      </c>
      <c r="BH1176" s="36">
        <v>798.44178299999999</v>
      </c>
      <c r="BI1176" s="36">
        <v>28.315518296122665</v>
      </c>
      <c r="BJ1176" s="36">
        <v>778.41968799999995</v>
      </c>
      <c r="BK1176" s="36">
        <v>818.46387800000014</v>
      </c>
      <c r="BL1176" s="36">
        <v>474.22009087499998</v>
      </c>
      <c r="BM1176" s="36">
        <v>14.450818839346196</v>
      </c>
      <c r="BN1176" s="36">
        <v>464.00181887999997</v>
      </c>
      <c r="BO1176" s="36">
        <v>484.43836286999999</v>
      </c>
      <c r="BP1176" s="36">
        <v>121245.23333333332</v>
      </c>
      <c r="BQ1176" s="36">
        <v>7793.9147900568323</v>
      </c>
      <c r="BR1176" s="36">
        <v>110223</v>
      </c>
      <c r="BS1176" s="36">
        <v>132267.5</v>
      </c>
      <c r="BT1176" s="36">
        <v>806.44914399999993</v>
      </c>
      <c r="BU1176" s="36">
        <v>39.639636821139895</v>
      </c>
      <c r="BV1176" s="36">
        <v>778.41968799999995</v>
      </c>
      <c r="BW1176" s="36">
        <v>834.47859999999991</v>
      </c>
      <c r="BX1176" s="36">
        <v>494.79203531499996</v>
      </c>
      <c r="BY1176" s="36">
        <v>43.543941670779958</v>
      </c>
      <c r="BZ1176" s="36">
        <v>464.00181887999997</v>
      </c>
      <c r="CA1176" s="36">
        <v>525.58225174999995</v>
      </c>
      <c r="CB1176" s="36">
        <v>126067.47499999999</v>
      </c>
      <c r="CC1176" s="36">
        <v>6934.69246898039</v>
      </c>
      <c r="CD1176" s="36">
        <v>110223</v>
      </c>
      <c r="CE1176" s="36">
        <v>132267.5</v>
      </c>
      <c r="CF1176" s="36"/>
      <c r="CG1176" s="40">
        <v>22.632999999999999</v>
      </c>
      <c r="CH1176" s="40">
        <v>62.390999999999998</v>
      </c>
      <c r="CI1176" s="40"/>
      <c r="CL1176" s="5" t="str">
        <f t="shared" si="2553"/>
        <v>1_0.5_3</v>
      </c>
      <c r="CM1176" s="95" t="str">
        <f t="shared" si="2554"/>
        <v>2I</v>
      </c>
      <c r="CN1176" s="96">
        <f t="shared" si="2541"/>
        <v>35</v>
      </c>
      <c r="CO1176" s="96" t="str">
        <f t="shared" si="2549"/>
        <v>1_0.5_3</v>
      </c>
      <c r="CP1176" s="95" t="str">
        <f t="shared" si="2557"/>
        <v>2I</v>
      </c>
      <c r="CQ1176" s="5">
        <f t="shared" si="2550"/>
        <v>27</v>
      </c>
      <c r="CV1176" s="87"/>
      <c r="CW1176" s="87"/>
      <c r="CX1176" s="87"/>
      <c r="CY1176" s="87"/>
      <c r="CZ1176" s="87"/>
    </row>
    <row r="1177" spans="1:104" s="5" customFormat="1">
      <c r="A1177" s="13" t="s">
        <v>511</v>
      </c>
      <c r="B1177" s="13">
        <v>6</v>
      </c>
      <c r="C1177" s="13">
        <v>8</v>
      </c>
      <c r="D1177" s="13" t="s">
        <v>85</v>
      </c>
      <c r="E1177" s="35" t="s">
        <v>495</v>
      </c>
      <c r="F1177" s="13" t="s">
        <v>36</v>
      </c>
      <c r="G1177" s="36">
        <v>1053846886</v>
      </c>
      <c r="H1177" s="13"/>
      <c r="I1177" s="37">
        <v>23</v>
      </c>
      <c r="J1177" s="37" t="s">
        <v>70</v>
      </c>
      <c r="K1177" s="38">
        <v>43539</v>
      </c>
      <c r="L1177" s="39">
        <v>0.42708333333333331</v>
      </c>
      <c r="M1177" s="37" t="s">
        <v>39</v>
      </c>
      <c r="N1177" s="37" t="s">
        <v>190</v>
      </c>
      <c r="O1177" s="37"/>
      <c r="P1177" s="37" t="s">
        <v>190</v>
      </c>
      <c r="Q1177" s="37">
        <v>4</v>
      </c>
      <c r="R1177" s="13" t="s">
        <v>62</v>
      </c>
      <c r="S1177" s="13" t="s">
        <v>44</v>
      </c>
      <c r="T1177" s="13" t="s">
        <v>42</v>
      </c>
      <c r="U1177" s="13" t="s">
        <v>52</v>
      </c>
      <c r="V1177" s="13" t="s">
        <v>42</v>
      </c>
      <c r="W1177" s="13" t="s">
        <v>72</v>
      </c>
      <c r="X1177" s="13" t="s">
        <v>106</v>
      </c>
      <c r="Y1177" s="13" t="s">
        <v>41</v>
      </c>
      <c r="Z1177" s="13" t="s">
        <v>41</v>
      </c>
      <c r="AA1177" s="13"/>
      <c r="AB1177" s="13">
        <v>1</v>
      </c>
      <c r="AC1177" s="72">
        <f t="shared" si="2542"/>
        <v>0.5</v>
      </c>
      <c r="AD1177" s="13">
        <v>1</v>
      </c>
      <c r="AE1177" s="72">
        <f t="shared" ref="AE1177" si="2596">VALUE(IF(AD1177=-2,0%,IF(AD1177=-1,50%,IF(AD1177=0,100%,IF(AD1177=1,50%,IF(AD1177=2,0%))))))</f>
        <v>0.5</v>
      </c>
      <c r="AF1177" s="13" t="s">
        <v>42</v>
      </c>
      <c r="AG1177" s="13">
        <v>0</v>
      </c>
      <c r="AH1177" s="13" t="s">
        <v>42</v>
      </c>
      <c r="AI1177" s="13">
        <f t="shared" si="2525"/>
        <v>-1</v>
      </c>
      <c r="AJ1177" s="70">
        <f t="shared" si="2544"/>
        <v>0.66599999999999993</v>
      </c>
      <c r="AK1177" s="59">
        <f t="shared" si="2545"/>
        <v>1</v>
      </c>
      <c r="AL1177" s="70">
        <f t="shared" ref="AL1177" si="2597">VALUE(IF(AK1177=-3,0%,IF(AK1177=-2,33.3%,IF(AK1177=-1,66.6%,IF(AK1177=0,100%,IF(AK1177=1,66.6%,IF(AK1177=2,33.3%,IF(AK1177=3,0%))))))))</f>
        <v>0.66599999999999993</v>
      </c>
      <c r="AM1177" s="13" t="s">
        <v>41</v>
      </c>
      <c r="AN1177" s="13" t="s">
        <v>41</v>
      </c>
      <c r="AO1177" s="13"/>
      <c r="AP1177" s="13">
        <v>101.31965006729475</v>
      </c>
      <c r="AQ1177" s="13">
        <v>117.34261838440112</v>
      </c>
      <c r="AR1177" s="13">
        <v>125.13020833333333</v>
      </c>
      <c r="AS1177" s="13">
        <v>148.05555555555554</v>
      </c>
      <c r="AT1177" s="36">
        <v>628.76305500000001</v>
      </c>
      <c r="AU1177" s="36" t="str">
        <f t="shared" si="2547"/>
        <v>4</v>
      </c>
      <c r="AV1177" s="36">
        <v>28.776880015002693</v>
      </c>
      <c r="AW1177" s="36">
        <v>608.41472799999997</v>
      </c>
      <c r="AX1177" s="36">
        <v>649.11138200000005</v>
      </c>
      <c r="AY1177" s="36">
        <v>417.80462870000002</v>
      </c>
      <c r="AZ1177" s="36" t="str">
        <f t="shared" si="2548"/>
        <v>3</v>
      </c>
      <c r="BA1177" s="36">
        <v>7.1760403874013514</v>
      </c>
      <c r="BB1177" s="36">
        <v>412.73040187999999</v>
      </c>
      <c r="BC1177" s="36">
        <v>422.87885552000006</v>
      </c>
      <c r="BD1177" s="36">
        <v>57178.125</v>
      </c>
      <c r="BE1177" s="36" t="s">
        <v>50</v>
      </c>
      <c r="BF1177" s="36">
        <v>55111.5</v>
      </c>
      <c r="BG1177" s="36">
        <v>57867</v>
      </c>
      <c r="BH1177" s="36">
        <v>785.5119487500001</v>
      </c>
      <c r="BI1177" s="36">
        <v>192.89953141322619</v>
      </c>
      <c r="BJ1177" s="36">
        <v>649.11138200000005</v>
      </c>
      <c r="BK1177" s="36">
        <v>921.91251550000004</v>
      </c>
      <c r="BL1177" s="36">
        <v>474.23055363499998</v>
      </c>
      <c r="BM1177" s="36">
        <v>72.622267925122571</v>
      </c>
      <c r="BN1177" s="36">
        <v>422.87885552000006</v>
      </c>
      <c r="BO1177" s="36">
        <v>525.58225174999995</v>
      </c>
      <c r="BP1177" s="36">
        <v>94608.016666666663</v>
      </c>
      <c r="BQ1177" s="36">
        <v>54909.021214748202</v>
      </c>
      <c r="BR1177" s="36">
        <v>55111.5</v>
      </c>
      <c r="BS1177" s="36">
        <v>165334.39999999999</v>
      </c>
      <c r="BT1177" s="36">
        <v>713.765535</v>
      </c>
      <c r="BU1177" s="36">
        <v>91.43478003634506</v>
      </c>
      <c r="BV1177" s="36">
        <v>649.11138200000005</v>
      </c>
      <c r="BW1177" s="36">
        <v>778.41968799999995</v>
      </c>
      <c r="BX1177" s="36">
        <v>443.44033720000004</v>
      </c>
      <c r="BY1177" s="36">
        <v>29.078326254341871</v>
      </c>
      <c r="BZ1177" s="36">
        <v>422.87885552000006</v>
      </c>
      <c r="CA1177" s="36">
        <v>464.00181887999997</v>
      </c>
      <c r="CB1177" s="36">
        <v>122967.46874999999</v>
      </c>
      <c r="CC1177" s="36">
        <v>42042.447695865965</v>
      </c>
      <c r="CD1177" s="36">
        <v>55111.5</v>
      </c>
      <c r="CE1177" s="36">
        <v>165334.39999999999</v>
      </c>
      <c r="CF1177" s="36"/>
      <c r="CG1177" s="40">
        <v>22.992000000000001</v>
      </c>
      <c r="CH1177" s="40">
        <v>61.292999999999999</v>
      </c>
      <c r="CI1177" s="40"/>
      <c r="CL1177" s="5" t="str">
        <f t="shared" si="2553"/>
        <v>0.666_0.5_3</v>
      </c>
      <c r="CM1177" s="95" t="str">
        <f t="shared" si="2554"/>
        <v>2F</v>
      </c>
      <c r="CN1177" s="96">
        <f t="shared" si="2541"/>
        <v>21</v>
      </c>
      <c r="CO1177" s="96" t="str">
        <f t="shared" si="2549"/>
        <v>0.666_0.5_3</v>
      </c>
      <c r="CP1177" s="95" t="str">
        <f t="shared" si="2557"/>
        <v>2F</v>
      </c>
      <c r="CQ1177" s="5">
        <f t="shared" si="2550"/>
        <v>13</v>
      </c>
      <c r="CV1177" s="87"/>
      <c r="CW1177" s="87"/>
      <c r="CX1177" s="87"/>
      <c r="CY1177" s="87"/>
      <c r="CZ1177" s="87"/>
    </row>
    <row r="1178" spans="1:104" s="5" customFormat="1">
      <c r="A1178" s="13" t="s">
        <v>511</v>
      </c>
      <c r="B1178" s="13">
        <v>6</v>
      </c>
      <c r="C1178" s="13">
        <v>9</v>
      </c>
      <c r="D1178" s="13" t="s">
        <v>117</v>
      </c>
      <c r="E1178" s="35" t="s">
        <v>496</v>
      </c>
      <c r="F1178" s="13" t="s">
        <v>36</v>
      </c>
      <c r="G1178" s="36">
        <v>1053848317</v>
      </c>
      <c r="H1178" s="13"/>
      <c r="I1178" s="37">
        <v>23</v>
      </c>
      <c r="J1178" s="37" t="s">
        <v>70</v>
      </c>
      <c r="K1178" s="38">
        <v>43539</v>
      </c>
      <c r="L1178" s="39">
        <v>0.39583333333333331</v>
      </c>
      <c r="M1178" s="37" t="s">
        <v>39</v>
      </c>
      <c r="N1178" s="37" t="s">
        <v>188</v>
      </c>
      <c r="O1178" s="37" t="s">
        <v>190</v>
      </c>
      <c r="P1178" s="37" t="s">
        <v>190</v>
      </c>
      <c r="Q1178" s="37">
        <v>1</v>
      </c>
      <c r="R1178" s="13" t="s">
        <v>55</v>
      </c>
      <c r="S1178" s="13" t="s">
        <v>63</v>
      </c>
      <c r="T1178" s="13" t="s">
        <v>42</v>
      </c>
      <c r="U1178" s="13" t="s">
        <v>52</v>
      </c>
      <c r="V1178" s="13" t="s">
        <v>42</v>
      </c>
      <c r="W1178" s="13" t="s">
        <v>66</v>
      </c>
      <c r="X1178" s="13" t="s">
        <v>47</v>
      </c>
      <c r="Y1178" s="13" t="s">
        <v>41</v>
      </c>
      <c r="Z1178" s="13" t="s">
        <v>41</v>
      </c>
      <c r="AA1178" s="13"/>
      <c r="AB1178" s="13">
        <v>0</v>
      </c>
      <c r="AC1178" s="72">
        <f t="shared" si="2542"/>
        <v>1</v>
      </c>
      <c r="AD1178" s="13">
        <v>0</v>
      </c>
      <c r="AE1178" s="72">
        <f t="shared" ref="AE1178" si="2598">VALUE(IF(AD1178=-2,0%,IF(AD1178=-1,50%,IF(AD1178=0,100%,IF(AD1178=1,50%,IF(AD1178=2,0%))))))</f>
        <v>1</v>
      </c>
      <c r="AF1178" s="13" t="s">
        <v>42</v>
      </c>
      <c r="AG1178" s="13">
        <v>0</v>
      </c>
      <c r="AH1178" s="13" t="s">
        <v>42</v>
      </c>
      <c r="AI1178" s="13">
        <f t="shared" si="2525"/>
        <v>0</v>
      </c>
      <c r="AJ1178" s="70">
        <f t="shared" si="2544"/>
        <v>1</v>
      </c>
      <c r="AK1178" s="59">
        <f t="shared" si="2545"/>
        <v>-1</v>
      </c>
      <c r="AL1178" s="70">
        <f t="shared" ref="AL1178" si="2599">VALUE(IF(AK1178=-3,0%,IF(AK1178=-2,33.3%,IF(AK1178=-1,66.6%,IF(AK1178=0,100%,IF(AK1178=1,66.6%,IF(AK1178=2,33.3%,IF(AK1178=3,0%))))))))</f>
        <v>0.66599999999999993</v>
      </c>
      <c r="AM1178" s="13" t="s">
        <v>41</v>
      </c>
      <c r="AN1178" s="13" t="s">
        <v>41</v>
      </c>
      <c r="AO1178" s="13"/>
      <c r="AP1178" s="13">
        <v>101.31965006729475</v>
      </c>
      <c r="AQ1178" s="13">
        <v>117.34261838440112</v>
      </c>
      <c r="AR1178" s="13">
        <v>125.13020833333333</v>
      </c>
      <c r="AS1178" s="13">
        <v>148.05555555555554</v>
      </c>
      <c r="AT1178" s="36">
        <v>466.73537730999999</v>
      </c>
      <c r="AU1178" s="36" t="str">
        <f t="shared" si="2547"/>
        <v>3</v>
      </c>
      <c r="AV1178" s="36">
        <v>11.401475441193726</v>
      </c>
      <c r="AW1178" s="36">
        <v>458.67331670999999</v>
      </c>
      <c r="AX1178" s="36">
        <v>474.79743790999993</v>
      </c>
      <c r="AY1178" s="36">
        <v>295.33316450000001</v>
      </c>
      <c r="AZ1178" s="36" t="str">
        <f t="shared" si="2548"/>
        <v>2</v>
      </c>
      <c r="BA1178" s="36">
        <v>9.3511484770438891</v>
      </c>
      <c r="BB1178" s="36">
        <v>288.72090400000002</v>
      </c>
      <c r="BC1178" s="36">
        <v>301.945425</v>
      </c>
      <c r="BD1178" s="36">
        <v>125378.6</v>
      </c>
      <c r="BE1178" s="36" t="s">
        <v>50</v>
      </c>
      <c r="BF1178" s="36">
        <v>110223</v>
      </c>
      <c r="BG1178" s="36">
        <v>132267.5</v>
      </c>
      <c r="BH1178" s="36">
        <v>430.48949390999996</v>
      </c>
      <c r="BI1178" s="36">
        <v>39.857944443280097</v>
      </c>
      <c r="BJ1178" s="36">
        <v>402.30567110999993</v>
      </c>
      <c r="BK1178" s="36">
        <v>458.67331670999999</v>
      </c>
      <c r="BL1178" s="36">
        <v>275.47766000000001</v>
      </c>
      <c r="BM1178" s="36">
        <v>18.728775274616122</v>
      </c>
      <c r="BN1178" s="36">
        <v>262.23441600000001</v>
      </c>
      <c r="BO1178" s="36">
        <v>288.72090400000002</v>
      </c>
      <c r="BP1178" s="36">
        <v>103334.01666666668</v>
      </c>
      <c r="BQ1178" s="36">
        <v>15367.115912547237</v>
      </c>
      <c r="BR1178" s="36">
        <v>79911.600000000006</v>
      </c>
      <c r="BS1178" s="36">
        <v>121245.2</v>
      </c>
      <c r="BT1178" s="36">
        <v>514.95869223</v>
      </c>
      <c r="BU1178" s="36">
        <v>79.599541423646713</v>
      </c>
      <c r="BV1178" s="36">
        <v>458.67331670999999</v>
      </c>
      <c r="BW1178" s="36">
        <v>571.24406775</v>
      </c>
      <c r="BX1178" s="36">
        <v>295.33316450000001</v>
      </c>
      <c r="BY1178" s="36">
        <v>9.3511484770438891</v>
      </c>
      <c r="BZ1178" s="36">
        <v>288.72090400000002</v>
      </c>
      <c r="CA1178" s="36">
        <v>301.945425</v>
      </c>
      <c r="CB1178" s="36">
        <v>100578.45</v>
      </c>
      <c r="CC1178" s="36">
        <v>14890.309186402634</v>
      </c>
      <c r="CD1178" s="36">
        <v>60622.6</v>
      </c>
      <c r="CE1178" s="36">
        <v>121245.2</v>
      </c>
      <c r="CF1178" s="36"/>
      <c r="CG1178" s="40">
        <v>21.652000000000001</v>
      </c>
      <c r="CH1178" s="40">
        <v>65.870999999999995</v>
      </c>
      <c r="CI1178" s="40"/>
      <c r="CL1178" s="5" t="str">
        <f t="shared" si="2553"/>
        <v>1_1_2</v>
      </c>
      <c r="CM1178" s="95" t="str">
        <f t="shared" si="2554"/>
        <v>1X</v>
      </c>
      <c r="CN1178" s="96">
        <f t="shared" si="2541"/>
        <v>146</v>
      </c>
      <c r="CO1178" s="96" t="str">
        <f t="shared" si="2549"/>
        <v>0.666_1_2</v>
      </c>
      <c r="CP1178" s="95" t="str">
        <f t="shared" si="2557"/>
        <v>1U</v>
      </c>
      <c r="CQ1178" s="5">
        <f t="shared" si="2550"/>
        <v>52</v>
      </c>
      <c r="CV1178" s="87"/>
      <c r="CW1178" s="87"/>
      <c r="CX1178" s="87"/>
      <c r="CY1178" s="87"/>
      <c r="CZ1178" s="87"/>
    </row>
    <row r="1179" spans="1:104" s="5" customFormat="1">
      <c r="A1179" s="13" t="s">
        <v>511</v>
      </c>
      <c r="B1179" s="13">
        <v>6</v>
      </c>
      <c r="C1179" s="13">
        <v>9</v>
      </c>
      <c r="D1179" s="13" t="s">
        <v>117</v>
      </c>
      <c r="E1179" s="35" t="s">
        <v>496</v>
      </c>
      <c r="F1179" s="13" t="s">
        <v>36</v>
      </c>
      <c r="G1179" s="36">
        <v>1053848317</v>
      </c>
      <c r="H1179" s="13"/>
      <c r="I1179" s="37">
        <v>23</v>
      </c>
      <c r="J1179" s="37" t="s">
        <v>70</v>
      </c>
      <c r="K1179" s="38">
        <v>43539</v>
      </c>
      <c r="L1179" s="39">
        <v>0.40625</v>
      </c>
      <c r="M1179" s="37" t="s">
        <v>39</v>
      </c>
      <c r="N1179" s="37" t="s">
        <v>188</v>
      </c>
      <c r="O1179" s="37" t="s">
        <v>190</v>
      </c>
      <c r="P1179" s="37" t="s">
        <v>190</v>
      </c>
      <c r="Q1179" s="37">
        <v>2</v>
      </c>
      <c r="R1179" s="13" t="s">
        <v>55</v>
      </c>
      <c r="S1179" s="13" t="s">
        <v>63</v>
      </c>
      <c r="T1179" s="13" t="s">
        <v>42</v>
      </c>
      <c r="U1179" s="13" t="s">
        <v>52</v>
      </c>
      <c r="V1179" s="13" t="s">
        <v>42</v>
      </c>
      <c r="W1179" s="13" t="s">
        <v>66</v>
      </c>
      <c r="X1179" s="13" t="s">
        <v>76</v>
      </c>
      <c r="Y1179" s="13" t="s">
        <v>41</v>
      </c>
      <c r="Z1179" s="13"/>
      <c r="AA1179" s="13"/>
      <c r="AB1179" s="13">
        <v>0</v>
      </c>
      <c r="AC1179" s="72">
        <f t="shared" si="2542"/>
        <v>1</v>
      </c>
      <c r="AD1179" s="13">
        <v>0</v>
      </c>
      <c r="AE1179" s="72">
        <f t="shared" ref="AE1179" si="2600">VALUE(IF(AD1179=-2,0%,IF(AD1179=-1,50%,IF(AD1179=0,100%,IF(AD1179=1,50%,IF(AD1179=2,0%))))))</f>
        <v>1</v>
      </c>
      <c r="AF1179" s="13" t="s">
        <v>42</v>
      </c>
      <c r="AG1179" s="13">
        <v>0</v>
      </c>
      <c r="AH1179" s="13" t="s">
        <v>42</v>
      </c>
      <c r="AI1179" s="13">
        <f t="shared" si="2525"/>
        <v>0</v>
      </c>
      <c r="AJ1179" s="70">
        <f t="shared" si="2544"/>
        <v>1</v>
      </c>
      <c r="AK1179" s="59">
        <f t="shared" si="2545"/>
        <v>0</v>
      </c>
      <c r="AL1179" s="70">
        <f t="shared" ref="AL1179" si="2601">VALUE(IF(AK1179=-3,0%,IF(AK1179=-2,33.3%,IF(AK1179=-1,66.6%,IF(AK1179=0,100%,IF(AK1179=1,66.6%,IF(AK1179=2,33.3%,IF(AK1179=3,0%))))))))</f>
        <v>1</v>
      </c>
      <c r="AM1179" s="13" t="s">
        <v>41</v>
      </c>
      <c r="AN1179" s="13">
        <v>0</v>
      </c>
      <c r="AO1179" s="13"/>
      <c r="AP1179" s="13">
        <v>101.31965006729475</v>
      </c>
      <c r="AQ1179" s="13">
        <v>117.34261838440112</v>
      </c>
      <c r="AR1179" s="13">
        <v>125.13020833333333</v>
      </c>
      <c r="AS1179" s="13">
        <v>148.05555555555554</v>
      </c>
      <c r="AT1179" s="36">
        <v>454.64144387499999</v>
      </c>
      <c r="AU1179" s="36" t="str">
        <f t="shared" si="2547"/>
        <v>3</v>
      </c>
      <c r="AV1179" s="36">
        <v>5.7019292450206622</v>
      </c>
      <c r="AW1179" s="36">
        <v>450.60957103999999</v>
      </c>
      <c r="AX1179" s="36">
        <v>458.67331670999999</v>
      </c>
      <c r="AY1179" s="36">
        <v>288.72090400000002</v>
      </c>
      <c r="AZ1179" s="36" t="str">
        <f t="shared" si="2548"/>
        <v>2</v>
      </c>
      <c r="BA1179" s="36">
        <v>0</v>
      </c>
      <c r="BB1179" s="36">
        <v>288.72090400000002</v>
      </c>
      <c r="BC1179" s="36">
        <v>288.72090400000002</v>
      </c>
      <c r="BD1179" s="36">
        <v>130889.72500000001</v>
      </c>
      <c r="BE1179" s="36" t="s">
        <v>50</v>
      </c>
      <c r="BF1179" s="36">
        <v>126756.4</v>
      </c>
      <c r="BG1179" s="36">
        <v>132267.5</v>
      </c>
      <c r="BH1179" s="36">
        <v>462.70350447499993</v>
      </c>
      <c r="BI1179" s="36">
        <v>17.103404686214386</v>
      </c>
      <c r="BJ1179" s="36">
        <v>450.60957103999999</v>
      </c>
      <c r="BK1179" s="36">
        <v>474.79743790999993</v>
      </c>
      <c r="BL1179" s="36">
        <v>288.72090400000002</v>
      </c>
      <c r="BM1179" s="36">
        <v>0</v>
      </c>
      <c r="BN1179" s="36">
        <v>288.72090400000002</v>
      </c>
      <c r="BO1179" s="36">
        <v>288.72090400000002</v>
      </c>
      <c r="BP1179" s="36">
        <v>125837.86666666665</v>
      </c>
      <c r="BQ1179" s="36">
        <v>2249.9379784044409</v>
      </c>
      <c r="BR1179" s="36">
        <v>121245.2</v>
      </c>
      <c r="BS1179" s="36">
        <v>126756.4</v>
      </c>
      <c r="BT1179" s="36">
        <v>454.64144387499999</v>
      </c>
      <c r="BU1179" s="36">
        <v>5.7019292450206622</v>
      </c>
      <c r="BV1179" s="36">
        <v>450.60957103999999</v>
      </c>
      <c r="BW1179" s="36">
        <v>458.67331670999999</v>
      </c>
      <c r="BX1179" s="36">
        <v>288.72090400000002</v>
      </c>
      <c r="BY1179" s="36">
        <v>0</v>
      </c>
      <c r="BZ1179" s="36">
        <v>288.72090400000002</v>
      </c>
      <c r="CA1179" s="36">
        <v>288.72090400000002</v>
      </c>
      <c r="CB1179" s="36">
        <v>126067.48749999996</v>
      </c>
      <c r="CC1179" s="36">
        <v>5647.232819694379</v>
      </c>
      <c r="CD1179" s="36">
        <v>110223</v>
      </c>
      <c r="CE1179" s="36">
        <v>132267.5</v>
      </c>
      <c r="CF1179" s="36"/>
      <c r="CG1179" s="40">
        <v>22.202000000000002</v>
      </c>
      <c r="CH1179" s="40">
        <v>64.616</v>
      </c>
      <c r="CI1179" s="40"/>
      <c r="CL1179" s="5" t="str">
        <f t="shared" si="2553"/>
        <v>1_1_2</v>
      </c>
      <c r="CM1179" s="95" t="str">
        <f t="shared" si="2554"/>
        <v>1X</v>
      </c>
      <c r="CN1179" s="96">
        <f t="shared" si="2541"/>
        <v>146</v>
      </c>
      <c r="CO1179" s="96" t="str">
        <f t="shared" si="2549"/>
        <v>1_1_2</v>
      </c>
      <c r="CP1179" s="95" t="str">
        <f t="shared" si="2557"/>
        <v>1X</v>
      </c>
      <c r="CQ1179" s="5">
        <f t="shared" si="2550"/>
        <v>93</v>
      </c>
      <c r="CV1179" s="87"/>
      <c r="CW1179" s="87"/>
      <c r="CX1179" s="87"/>
      <c r="CY1179" s="87"/>
      <c r="CZ1179" s="87"/>
    </row>
    <row r="1180" spans="1:104" s="5" customFormat="1">
      <c r="A1180" s="13" t="s">
        <v>511</v>
      </c>
      <c r="B1180" s="13">
        <v>6</v>
      </c>
      <c r="C1180" s="13">
        <v>9</v>
      </c>
      <c r="D1180" s="13" t="s">
        <v>117</v>
      </c>
      <c r="E1180" s="35" t="s">
        <v>496</v>
      </c>
      <c r="F1180" s="13" t="s">
        <v>36</v>
      </c>
      <c r="G1180" s="36">
        <v>1053848317</v>
      </c>
      <c r="H1180" s="13"/>
      <c r="I1180" s="37">
        <v>23</v>
      </c>
      <c r="J1180" s="37" t="s">
        <v>70</v>
      </c>
      <c r="K1180" s="38">
        <v>43539</v>
      </c>
      <c r="L1180" s="39">
        <v>0.41666666666666669</v>
      </c>
      <c r="M1180" s="37" t="s">
        <v>39</v>
      </c>
      <c r="N1180" s="37" t="s">
        <v>188</v>
      </c>
      <c r="O1180" s="37" t="s">
        <v>190</v>
      </c>
      <c r="P1180" s="37" t="s">
        <v>190</v>
      </c>
      <c r="Q1180" s="37">
        <v>3</v>
      </c>
      <c r="R1180" s="13" t="s">
        <v>55</v>
      </c>
      <c r="S1180" s="13" t="s">
        <v>63</v>
      </c>
      <c r="T1180" s="13" t="s">
        <v>42</v>
      </c>
      <c r="U1180" s="13" t="s">
        <v>52</v>
      </c>
      <c r="V1180" s="13" t="s">
        <v>42</v>
      </c>
      <c r="W1180" s="13" t="s">
        <v>66</v>
      </c>
      <c r="X1180" s="13" t="s">
        <v>47</v>
      </c>
      <c r="Y1180" s="13" t="s">
        <v>41</v>
      </c>
      <c r="Z1180" s="13" t="s">
        <v>41</v>
      </c>
      <c r="AA1180" s="13"/>
      <c r="AB1180" s="13">
        <v>0</v>
      </c>
      <c r="AC1180" s="72">
        <f t="shared" si="2542"/>
        <v>1</v>
      </c>
      <c r="AD1180" s="13">
        <v>0</v>
      </c>
      <c r="AE1180" s="72">
        <f t="shared" ref="AE1180" si="2602">VALUE(IF(AD1180=-2,0%,IF(AD1180=-1,50%,IF(AD1180=0,100%,IF(AD1180=1,50%,IF(AD1180=2,0%))))))</f>
        <v>1</v>
      </c>
      <c r="AF1180" s="13" t="s">
        <v>42</v>
      </c>
      <c r="AG1180" s="13">
        <v>0</v>
      </c>
      <c r="AH1180" s="13" t="s">
        <v>42</v>
      </c>
      <c r="AI1180" s="13">
        <f t="shared" si="2525"/>
        <v>0</v>
      </c>
      <c r="AJ1180" s="70">
        <f t="shared" si="2544"/>
        <v>1</v>
      </c>
      <c r="AK1180" s="59">
        <f t="shared" si="2545"/>
        <v>-1</v>
      </c>
      <c r="AL1180" s="70">
        <f t="shared" ref="AL1180" si="2603">VALUE(IF(AK1180=-3,0%,IF(AK1180=-2,33.3%,IF(AK1180=-1,66.6%,IF(AK1180=0,100%,IF(AK1180=1,66.6%,IF(AK1180=2,33.3%,IF(AK1180=3,0%))))))))</f>
        <v>0.66599999999999993</v>
      </c>
      <c r="AM1180" s="13" t="s">
        <v>41</v>
      </c>
      <c r="AN1180" s="13" t="s">
        <v>41</v>
      </c>
      <c r="AO1180" s="13"/>
      <c r="AP1180" s="13">
        <v>101.31965006729475</v>
      </c>
      <c r="AQ1180" s="13">
        <v>117.34261838440112</v>
      </c>
      <c r="AR1180" s="13">
        <v>125.13020833333333</v>
      </c>
      <c r="AS1180" s="13">
        <v>148.05555555555554</v>
      </c>
      <c r="AT1180" s="36">
        <v>430.49285694000002</v>
      </c>
      <c r="AU1180" s="36" t="str">
        <f t="shared" si="2547"/>
        <v>3</v>
      </c>
      <c r="AV1180" s="36">
        <v>28.449329910602067</v>
      </c>
      <c r="AW1180" s="36">
        <v>410.37614284</v>
      </c>
      <c r="AX1180" s="36">
        <v>450.60957103999999</v>
      </c>
      <c r="AY1180" s="36">
        <v>268.85915849999998</v>
      </c>
      <c r="AZ1180" s="36" t="str">
        <f t="shared" si="2548"/>
        <v>2</v>
      </c>
      <c r="BA1180" s="36">
        <v>9.3688006907293975</v>
      </c>
      <c r="BB1180" s="36">
        <v>262.23441600000001</v>
      </c>
      <c r="BC1180" s="36">
        <v>275.48390099999995</v>
      </c>
      <c r="BD1180" s="36">
        <v>136400.9</v>
      </c>
      <c r="BE1180" s="36" t="s">
        <v>50</v>
      </c>
      <c r="BF1180" s="36">
        <v>121245.2</v>
      </c>
      <c r="BG1180" s="36">
        <v>148801</v>
      </c>
      <c r="BH1180" s="36">
        <v>418.39386829499995</v>
      </c>
      <c r="BI1180" s="36">
        <v>11.33877607784496</v>
      </c>
      <c r="BJ1180" s="36">
        <v>410.37614284</v>
      </c>
      <c r="BK1180" s="36">
        <v>426.41159374999995</v>
      </c>
      <c r="BL1180" s="36">
        <v>262.23441600000001</v>
      </c>
      <c r="BM1180" s="36">
        <v>0</v>
      </c>
      <c r="BN1180" s="36">
        <v>262.23441600000001</v>
      </c>
      <c r="BO1180" s="36">
        <v>262.23441600000001</v>
      </c>
      <c r="BP1180" s="36">
        <v>121245.23333333332</v>
      </c>
      <c r="BQ1180" s="36">
        <v>7793.9147900568323</v>
      </c>
      <c r="BR1180" s="36">
        <v>110223</v>
      </c>
      <c r="BS1180" s="36">
        <v>132267.5</v>
      </c>
      <c r="BT1180" s="36">
        <v>430.49285694000002</v>
      </c>
      <c r="BU1180" s="36">
        <v>28.449329910602067</v>
      </c>
      <c r="BV1180" s="36">
        <v>410.37614284</v>
      </c>
      <c r="BW1180" s="36">
        <v>450.60957103999999</v>
      </c>
      <c r="BX1180" s="36">
        <v>275.47766000000001</v>
      </c>
      <c r="BY1180" s="36">
        <v>18.728775274616122</v>
      </c>
      <c r="BZ1180" s="36">
        <v>262.23441600000001</v>
      </c>
      <c r="CA1180" s="36">
        <v>288.72090400000002</v>
      </c>
      <c r="CB1180" s="36">
        <v>126067.47499999999</v>
      </c>
      <c r="CC1180" s="36">
        <v>6934.69246898039</v>
      </c>
      <c r="CD1180" s="36">
        <v>110223</v>
      </c>
      <c r="CE1180" s="36">
        <v>132267.5</v>
      </c>
      <c r="CF1180" s="36"/>
      <c r="CG1180" s="40">
        <v>22.632999999999999</v>
      </c>
      <c r="CH1180" s="40">
        <v>62.390999999999998</v>
      </c>
      <c r="CI1180" s="40"/>
      <c r="CL1180" s="5" t="str">
        <f t="shared" si="2553"/>
        <v>1_1_2</v>
      </c>
      <c r="CM1180" s="95" t="str">
        <f t="shared" si="2554"/>
        <v>1X</v>
      </c>
      <c r="CN1180" s="96">
        <f t="shared" si="2541"/>
        <v>146</v>
      </c>
      <c r="CO1180" s="96" t="str">
        <f t="shared" si="2549"/>
        <v>0.666_1_2</v>
      </c>
      <c r="CP1180" s="95" t="str">
        <f t="shared" si="2557"/>
        <v>1U</v>
      </c>
      <c r="CQ1180" s="5">
        <f t="shared" si="2550"/>
        <v>52</v>
      </c>
      <c r="CV1180" s="87"/>
      <c r="CW1180" s="87"/>
      <c r="CX1180" s="87"/>
      <c r="CY1180" s="87"/>
      <c r="CZ1180" s="87"/>
    </row>
    <row r="1181" spans="1:104" s="5" customFormat="1">
      <c r="A1181" s="13" t="s">
        <v>511</v>
      </c>
      <c r="B1181" s="13">
        <v>6</v>
      </c>
      <c r="C1181" s="13">
        <v>9</v>
      </c>
      <c r="D1181" s="13" t="s">
        <v>117</v>
      </c>
      <c r="E1181" s="35" t="s">
        <v>496</v>
      </c>
      <c r="F1181" s="13" t="s">
        <v>36</v>
      </c>
      <c r="G1181" s="36">
        <v>1053848317</v>
      </c>
      <c r="H1181" s="13"/>
      <c r="I1181" s="37">
        <v>23</v>
      </c>
      <c r="J1181" s="37" t="s">
        <v>70</v>
      </c>
      <c r="K1181" s="38">
        <v>43539</v>
      </c>
      <c r="L1181" s="39">
        <v>0.42708333333333331</v>
      </c>
      <c r="M1181" s="37" t="s">
        <v>39</v>
      </c>
      <c r="N1181" s="37" t="s">
        <v>188</v>
      </c>
      <c r="O1181" s="37" t="s">
        <v>190</v>
      </c>
      <c r="P1181" s="37" t="s">
        <v>190</v>
      </c>
      <c r="Q1181" s="37">
        <v>4</v>
      </c>
      <c r="R1181" s="13" t="s">
        <v>55</v>
      </c>
      <c r="S1181" s="13" t="s">
        <v>63</v>
      </c>
      <c r="T1181" s="13" t="s">
        <v>42</v>
      </c>
      <c r="U1181" s="13" t="s">
        <v>52</v>
      </c>
      <c r="V1181" s="13" t="s">
        <v>42</v>
      </c>
      <c r="W1181" s="13" t="s">
        <v>66</v>
      </c>
      <c r="X1181" s="13" t="s">
        <v>76</v>
      </c>
      <c r="Y1181" s="13" t="s">
        <v>41</v>
      </c>
      <c r="Z1181" s="13" t="s">
        <v>41</v>
      </c>
      <c r="AA1181" s="13"/>
      <c r="AB1181" s="13">
        <v>0</v>
      </c>
      <c r="AC1181" s="72">
        <f t="shared" si="2542"/>
        <v>1</v>
      </c>
      <c r="AD1181" s="13">
        <v>0</v>
      </c>
      <c r="AE1181" s="72">
        <f t="shared" ref="AE1181" si="2604">VALUE(IF(AD1181=-2,0%,IF(AD1181=-1,50%,IF(AD1181=0,100%,IF(AD1181=1,50%,IF(AD1181=2,0%))))))</f>
        <v>1</v>
      </c>
      <c r="AF1181" s="13" t="s">
        <v>42</v>
      </c>
      <c r="AG1181" s="13">
        <v>0</v>
      </c>
      <c r="AH1181" s="13" t="s">
        <v>42</v>
      </c>
      <c r="AI1181" s="13">
        <f t="shared" si="2525"/>
        <v>0</v>
      </c>
      <c r="AJ1181" s="70">
        <f t="shared" si="2544"/>
        <v>1</v>
      </c>
      <c r="AK1181" s="59">
        <f t="shared" si="2545"/>
        <v>0</v>
      </c>
      <c r="AL1181" s="70">
        <f t="shared" ref="AL1181" si="2605">VALUE(IF(AK1181=-3,0%,IF(AK1181=-2,33.3%,IF(AK1181=-1,66.6%,IF(AK1181=0,100%,IF(AK1181=1,66.6%,IF(AK1181=2,33.3%,IF(AK1181=3,0%))))))))</f>
        <v>1</v>
      </c>
      <c r="AM1181" s="13" t="s">
        <v>41</v>
      </c>
      <c r="AN1181" s="13" t="s">
        <v>41</v>
      </c>
      <c r="AO1181" s="13"/>
      <c r="AP1181" s="13">
        <v>101.31965006729475</v>
      </c>
      <c r="AQ1181" s="13">
        <v>117.34261838440112</v>
      </c>
      <c r="AR1181" s="13">
        <v>125.13020833333333</v>
      </c>
      <c r="AS1181" s="13">
        <v>148.05555555555554</v>
      </c>
      <c r="AT1181" s="36">
        <v>345.8826171</v>
      </c>
      <c r="AU1181" s="36" t="str">
        <f t="shared" si="2547"/>
        <v>3</v>
      </c>
      <c r="AV1181" s="36">
        <v>11.425265709435569</v>
      </c>
      <c r="AW1181" s="36">
        <v>337.80373423999998</v>
      </c>
      <c r="AX1181" s="36">
        <v>353.96149996000003</v>
      </c>
      <c r="AY1181" s="36">
        <v>222.57933600000004</v>
      </c>
      <c r="AZ1181" s="36" t="str">
        <f t="shared" si="2548"/>
        <v>2</v>
      </c>
      <c r="BA1181" s="36">
        <v>0</v>
      </c>
      <c r="BB1181" s="36">
        <v>222.57933600000004</v>
      </c>
      <c r="BC1181" s="36">
        <v>222.57933600000004</v>
      </c>
      <c r="BD1181" s="36">
        <v>57178.125</v>
      </c>
      <c r="BE1181" s="36" t="s">
        <v>50</v>
      </c>
      <c r="BF1181" s="36">
        <v>55111.5</v>
      </c>
      <c r="BG1181" s="36">
        <v>57867</v>
      </c>
      <c r="BH1181" s="36">
        <v>422.38827836000007</v>
      </c>
      <c r="BI1181" s="36">
        <v>96.770078042778096</v>
      </c>
      <c r="BJ1181" s="36">
        <v>353.96149996000003</v>
      </c>
      <c r="BK1181" s="36">
        <v>490.81505676000006</v>
      </c>
      <c r="BL1181" s="36">
        <v>255.65012000000002</v>
      </c>
      <c r="BM1181" s="36">
        <v>46.769151251111573</v>
      </c>
      <c r="BN1181" s="36">
        <v>222.57933600000004</v>
      </c>
      <c r="BO1181" s="36">
        <v>288.72090400000002</v>
      </c>
      <c r="BP1181" s="36">
        <v>94608.016666666663</v>
      </c>
      <c r="BQ1181" s="36">
        <v>54909.021214748202</v>
      </c>
      <c r="BR1181" s="36">
        <v>55111.5</v>
      </c>
      <c r="BS1181" s="36">
        <v>165334.39999999999</v>
      </c>
      <c r="BT1181" s="36">
        <v>382.16882140000001</v>
      </c>
      <c r="BU1181" s="36">
        <v>39.891176538665363</v>
      </c>
      <c r="BV1181" s="36">
        <v>353.96149996000003</v>
      </c>
      <c r="BW1181" s="36">
        <v>410.37614284</v>
      </c>
      <c r="BX1181" s="36">
        <v>242.40687600000001</v>
      </c>
      <c r="BY1181" s="36">
        <v>28.040375976495014</v>
      </c>
      <c r="BZ1181" s="36">
        <v>222.57933600000004</v>
      </c>
      <c r="CA1181" s="36">
        <v>262.23441600000001</v>
      </c>
      <c r="CB1181" s="36">
        <v>122967.46874999999</v>
      </c>
      <c r="CC1181" s="36">
        <v>42042.447695865965</v>
      </c>
      <c r="CD1181" s="36">
        <v>55111.5</v>
      </c>
      <c r="CE1181" s="36">
        <v>165334.39999999999</v>
      </c>
      <c r="CF1181" s="36"/>
      <c r="CG1181" s="40">
        <v>22.992000000000001</v>
      </c>
      <c r="CH1181" s="40">
        <v>61.292999999999999</v>
      </c>
      <c r="CI1181" s="40"/>
      <c r="CL1181" s="5" t="str">
        <f t="shared" si="2553"/>
        <v>1_1_2</v>
      </c>
      <c r="CM1181" s="95" t="str">
        <f t="shared" si="2554"/>
        <v>1X</v>
      </c>
      <c r="CN1181" s="96">
        <f t="shared" si="2541"/>
        <v>146</v>
      </c>
      <c r="CO1181" s="96" t="str">
        <f t="shared" si="2549"/>
        <v>1_1_2</v>
      </c>
      <c r="CP1181" s="95" t="str">
        <f t="shared" si="2557"/>
        <v>1X</v>
      </c>
      <c r="CQ1181" s="5">
        <f t="shared" si="2550"/>
        <v>93</v>
      </c>
      <c r="CV1181" s="87"/>
      <c r="CW1181" s="87"/>
      <c r="CX1181" s="87"/>
      <c r="CY1181" s="87"/>
      <c r="CZ1181" s="87"/>
    </row>
    <row r="1182" spans="1:104" s="5" customFormat="1">
      <c r="A1182" s="13" t="s">
        <v>511</v>
      </c>
      <c r="B1182" s="13">
        <v>6</v>
      </c>
      <c r="C1182" s="13">
        <v>11</v>
      </c>
      <c r="D1182" s="13" t="s">
        <v>123</v>
      </c>
      <c r="E1182" s="35" t="s">
        <v>497</v>
      </c>
      <c r="F1182" s="13" t="s">
        <v>36</v>
      </c>
      <c r="G1182" s="36">
        <v>1053860458</v>
      </c>
      <c r="H1182" s="13"/>
      <c r="I1182" s="37">
        <v>21</v>
      </c>
      <c r="J1182" s="37" t="s">
        <v>38</v>
      </c>
      <c r="K1182" s="38">
        <v>43539</v>
      </c>
      <c r="L1182" s="39">
        <v>0.39583333333333331</v>
      </c>
      <c r="M1182" s="37" t="s">
        <v>39</v>
      </c>
      <c r="N1182" s="37" t="s">
        <v>190</v>
      </c>
      <c r="O1182" s="37" t="s">
        <v>100</v>
      </c>
      <c r="P1182" s="37" t="s">
        <v>190</v>
      </c>
      <c r="Q1182" s="37">
        <v>1</v>
      </c>
      <c r="R1182" s="13" t="s">
        <v>55</v>
      </c>
      <c r="S1182" s="13" t="s">
        <v>63</v>
      </c>
      <c r="T1182" s="13" t="s">
        <v>42</v>
      </c>
      <c r="U1182" s="13" t="s">
        <v>52</v>
      </c>
      <c r="V1182" s="13" t="s">
        <v>42</v>
      </c>
      <c r="W1182" s="13" t="s">
        <v>66</v>
      </c>
      <c r="X1182" s="13" t="s">
        <v>76</v>
      </c>
      <c r="Y1182" s="13" t="s">
        <v>41</v>
      </c>
      <c r="Z1182" s="13" t="s">
        <v>41</v>
      </c>
      <c r="AA1182" s="13"/>
      <c r="AB1182" s="13">
        <v>0</v>
      </c>
      <c r="AC1182" s="72">
        <f t="shared" si="2542"/>
        <v>1</v>
      </c>
      <c r="AD1182" s="13">
        <v>0</v>
      </c>
      <c r="AE1182" s="72">
        <f t="shared" ref="AE1182" si="2606">VALUE(IF(AD1182=-2,0%,IF(AD1182=-1,50%,IF(AD1182=0,100%,IF(AD1182=1,50%,IF(AD1182=2,0%))))))</f>
        <v>1</v>
      </c>
      <c r="AF1182" s="13" t="s">
        <v>42</v>
      </c>
      <c r="AG1182" s="13">
        <v>0</v>
      </c>
      <c r="AH1182" s="13" t="s">
        <v>42</v>
      </c>
      <c r="AI1182" s="13">
        <f t="shared" si="2525"/>
        <v>0</v>
      </c>
      <c r="AJ1182" s="70">
        <f t="shared" si="2544"/>
        <v>1</v>
      </c>
      <c r="AK1182" s="59">
        <f t="shared" si="2545"/>
        <v>0</v>
      </c>
      <c r="AL1182" s="70">
        <f t="shared" ref="AL1182" si="2607">VALUE(IF(AK1182=-3,0%,IF(AK1182=-2,33.3%,IF(AK1182=-1,66.6%,IF(AK1182=0,100%,IF(AK1182=1,66.6%,IF(AK1182=2,33.3%,IF(AK1182=3,0%))))))))</f>
        <v>1</v>
      </c>
      <c r="AM1182" s="13" t="s">
        <v>41</v>
      </c>
      <c r="AN1182" s="13" t="s">
        <v>41</v>
      </c>
      <c r="AO1182" s="13"/>
      <c r="AP1182" s="13">
        <v>101.31965006729475</v>
      </c>
      <c r="AQ1182" s="13">
        <v>117.34261838440112</v>
      </c>
      <c r="AR1182" s="13">
        <v>125.13020833333333</v>
      </c>
      <c r="AS1182" s="13">
        <v>148.05555555555554</v>
      </c>
      <c r="AT1182" s="36">
        <v>255.7544</v>
      </c>
      <c r="AU1182" s="36" t="str">
        <f t="shared" si="2547"/>
        <v>2</v>
      </c>
      <c r="AV1182" s="36">
        <v>0</v>
      </c>
      <c r="AW1182" s="36">
        <v>255.7544</v>
      </c>
      <c r="AX1182" s="36">
        <v>255.7544</v>
      </c>
      <c r="AY1182" s="36">
        <v>82.417630000000003</v>
      </c>
      <c r="AZ1182" s="36" t="str">
        <f t="shared" si="2548"/>
        <v>1</v>
      </c>
      <c r="BA1182" s="36">
        <v>0</v>
      </c>
      <c r="BB1182" s="36">
        <v>82.417630000000003</v>
      </c>
      <c r="BC1182" s="36">
        <v>82.417630000000003</v>
      </c>
      <c r="BD1182" s="36">
        <v>125378.6</v>
      </c>
      <c r="BE1182" s="36" t="s">
        <v>50</v>
      </c>
      <c r="BF1182" s="36">
        <v>110223</v>
      </c>
      <c r="BG1182" s="36">
        <v>132267.5</v>
      </c>
      <c r="BH1182" s="36">
        <v>248.44295</v>
      </c>
      <c r="BI1182" s="36">
        <v>10.339951750612776</v>
      </c>
      <c r="BJ1182" s="36">
        <v>241.13149999999999</v>
      </c>
      <c r="BK1182" s="36">
        <v>255.7544</v>
      </c>
      <c r="BL1182" s="36">
        <v>66.926520000000011</v>
      </c>
      <c r="BM1182" s="36">
        <v>21.907737858213473</v>
      </c>
      <c r="BN1182" s="36">
        <v>51.435410000000019</v>
      </c>
      <c r="BO1182" s="36">
        <v>82.417630000000003</v>
      </c>
      <c r="BP1182" s="36">
        <v>103334.01666666668</v>
      </c>
      <c r="BQ1182" s="36">
        <v>15367.115912547237</v>
      </c>
      <c r="BR1182" s="36">
        <v>79911.600000000006</v>
      </c>
      <c r="BS1182" s="36">
        <v>121245.2</v>
      </c>
      <c r="BT1182" s="36">
        <v>270.37729999999999</v>
      </c>
      <c r="BU1182" s="36">
        <v>20.679903501225535</v>
      </c>
      <c r="BV1182" s="36">
        <v>255.7544</v>
      </c>
      <c r="BW1182" s="36">
        <v>285.00020000000001</v>
      </c>
      <c r="BX1182" s="36">
        <v>90.06514</v>
      </c>
      <c r="BY1182" s="36">
        <v>10.815212360383864</v>
      </c>
      <c r="BZ1182" s="36">
        <v>82.417630000000003</v>
      </c>
      <c r="CA1182" s="36">
        <v>97.712649999999996</v>
      </c>
      <c r="CB1182" s="36">
        <v>100578.45</v>
      </c>
      <c r="CC1182" s="36">
        <v>14890.309186402634</v>
      </c>
      <c r="CD1182" s="36">
        <v>60622.6</v>
      </c>
      <c r="CE1182" s="36">
        <v>121245.2</v>
      </c>
      <c r="CF1182" s="36"/>
      <c r="CG1182" s="40">
        <v>21.652000000000001</v>
      </c>
      <c r="CH1182" s="40">
        <v>65.870999999999995</v>
      </c>
      <c r="CI1182" s="40"/>
      <c r="CL1182" s="5" t="str">
        <f t="shared" si="2553"/>
        <v>1_1_1</v>
      </c>
      <c r="CM1182" s="95" t="str">
        <f t="shared" si="2554"/>
        <v>1L</v>
      </c>
      <c r="CN1182" s="96">
        <f t="shared" si="2541"/>
        <v>208</v>
      </c>
      <c r="CO1182" s="96" t="str">
        <f t="shared" si="2549"/>
        <v>1_1_1</v>
      </c>
      <c r="CP1182" s="95" t="str">
        <f t="shared" si="2557"/>
        <v>1L</v>
      </c>
      <c r="CQ1182" s="5">
        <f t="shared" si="2550"/>
        <v>85</v>
      </c>
      <c r="CV1182" s="87"/>
      <c r="CW1182" s="87"/>
      <c r="CX1182" s="87"/>
      <c r="CY1182" s="87"/>
      <c r="CZ1182" s="87"/>
    </row>
    <row r="1183" spans="1:104" s="5" customFormat="1">
      <c r="A1183" s="13" t="s">
        <v>511</v>
      </c>
      <c r="B1183" s="13">
        <v>6</v>
      </c>
      <c r="C1183" s="13">
        <v>11</v>
      </c>
      <c r="D1183" s="13" t="s">
        <v>123</v>
      </c>
      <c r="E1183" s="35" t="s">
        <v>497</v>
      </c>
      <c r="F1183" s="13" t="s">
        <v>36</v>
      </c>
      <c r="G1183" s="36">
        <v>1053860458</v>
      </c>
      <c r="H1183" s="13"/>
      <c r="I1183" s="37">
        <v>21</v>
      </c>
      <c r="J1183" s="37" t="s">
        <v>38</v>
      </c>
      <c r="K1183" s="38">
        <v>43539</v>
      </c>
      <c r="L1183" s="39">
        <v>0.40625</v>
      </c>
      <c r="M1183" s="37" t="s">
        <v>39</v>
      </c>
      <c r="N1183" s="37" t="s">
        <v>190</v>
      </c>
      <c r="O1183" s="37" t="s">
        <v>100</v>
      </c>
      <c r="P1183" s="37" t="s">
        <v>190</v>
      </c>
      <c r="Q1183" s="37">
        <v>2</v>
      </c>
      <c r="R1183" s="13" t="s">
        <v>43</v>
      </c>
      <c r="S1183" s="13" t="s">
        <v>56</v>
      </c>
      <c r="T1183" s="13" t="s">
        <v>42</v>
      </c>
      <c r="U1183" s="13" t="s">
        <v>52</v>
      </c>
      <c r="V1183" s="13" t="s">
        <v>42</v>
      </c>
      <c r="W1183" s="13" t="s">
        <v>66</v>
      </c>
      <c r="X1183" s="13" t="s">
        <v>76</v>
      </c>
      <c r="Y1183" s="13" t="s">
        <v>41</v>
      </c>
      <c r="Z1183" s="13" t="s">
        <v>41</v>
      </c>
      <c r="AA1183" s="13"/>
      <c r="AB1183" s="13">
        <v>-1</v>
      </c>
      <c r="AC1183" s="72">
        <f t="shared" si="2542"/>
        <v>0.5</v>
      </c>
      <c r="AD1183" s="13">
        <v>2</v>
      </c>
      <c r="AE1183" s="72">
        <f t="shared" ref="AE1183" si="2608">VALUE(IF(AD1183=-2,0%,IF(AD1183=-1,50%,IF(AD1183=0,100%,IF(AD1183=1,50%,IF(AD1183=2,0%))))))</f>
        <v>0</v>
      </c>
      <c r="AF1183" s="13" t="s">
        <v>42</v>
      </c>
      <c r="AG1183" s="13">
        <v>0</v>
      </c>
      <c r="AH1183" s="13" t="s">
        <v>42</v>
      </c>
      <c r="AI1183" s="13">
        <f t="shared" si="2525"/>
        <v>0</v>
      </c>
      <c r="AJ1183" s="70">
        <f t="shared" si="2544"/>
        <v>1</v>
      </c>
      <c r="AK1183" s="59">
        <f t="shared" si="2545"/>
        <v>0</v>
      </c>
      <c r="AL1183" s="70">
        <f t="shared" ref="AL1183" si="2609">VALUE(IF(AK1183=-3,0%,IF(AK1183=-2,33.3%,IF(AK1183=-1,66.6%,IF(AK1183=0,100%,IF(AK1183=1,66.6%,IF(AK1183=2,33.3%,IF(AK1183=3,0%))))))))</f>
        <v>1</v>
      </c>
      <c r="AM1183" s="13" t="s">
        <v>41</v>
      </c>
      <c r="AN1183" s="13" t="s">
        <v>41</v>
      </c>
      <c r="AO1183" s="13"/>
      <c r="AP1183" s="13">
        <v>101.31965006729475</v>
      </c>
      <c r="AQ1183" s="13">
        <v>117.34261838440112</v>
      </c>
      <c r="AR1183" s="13">
        <v>125.13020833333333</v>
      </c>
      <c r="AS1183" s="13">
        <v>148.05555555555554</v>
      </c>
      <c r="AT1183" s="36">
        <v>255.7544</v>
      </c>
      <c r="AU1183" s="36" t="str">
        <f t="shared" si="2547"/>
        <v>2</v>
      </c>
      <c r="AV1183" s="36">
        <v>0</v>
      </c>
      <c r="AW1183" s="36">
        <v>255.7544</v>
      </c>
      <c r="AX1183" s="36">
        <v>255.7544</v>
      </c>
      <c r="AY1183" s="36">
        <v>74.672074999999992</v>
      </c>
      <c r="AZ1183" s="36" t="str">
        <f t="shared" si="2548"/>
        <v>1</v>
      </c>
      <c r="BA1183" s="36">
        <v>10.953868929106777</v>
      </c>
      <c r="BB1183" s="36">
        <v>66.926519999999982</v>
      </c>
      <c r="BC1183" s="36">
        <v>82.417630000000003</v>
      </c>
      <c r="BD1183" s="36">
        <v>130889.72500000001</v>
      </c>
      <c r="BE1183" s="36" t="s">
        <v>50</v>
      </c>
      <c r="BF1183" s="36">
        <v>126756.4</v>
      </c>
      <c r="BG1183" s="36">
        <v>132267.5</v>
      </c>
      <c r="BH1183" s="36">
        <v>255.7544</v>
      </c>
      <c r="BI1183" s="36">
        <v>0</v>
      </c>
      <c r="BJ1183" s="36">
        <v>255.7544</v>
      </c>
      <c r="BK1183" s="36">
        <v>255.7544</v>
      </c>
      <c r="BL1183" s="36">
        <v>74.672074999999992</v>
      </c>
      <c r="BM1183" s="36">
        <v>10.953868929106777</v>
      </c>
      <c r="BN1183" s="36">
        <v>66.926519999999982</v>
      </c>
      <c r="BO1183" s="36">
        <v>82.417630000000003</v>
      </c>
      <c r="BP1183" s="36">
        <v>125837.86666666665</v>
      </c>
      <c r="BQ1183" s="36">
        <v>2249.9379784044409</v>
      </c>
      <c r="BR1183" s="36">
        <v>121245.2</v>
      </c>
      <c r="BS1183" s="36">
        <v>126756.4</v>
      </c>
      <c r="BT1183" s="36">
        <v>255.7544</v>
      </c>
      <c r="BU1183" s="36">
        <v>0</v>
      </c>
      <c r="BV1183" s="36">
        <v>255.7544</v>
      </c>
      <c r="BW1183" s="36">
        <v>255.7544</v>
      </c>
      <c r="BX1183" s="36">
        <v>74.672074999999992</v>
      </c>
      <c r="BY1183" s="36">
        <v>10.953868929106777</v>
      </c>
      <c r="BZ1183" s="36">
        <v>66.926519999999982</v>
      </c>
      <c r="CA1183" s="36">
        <v>82.417630000000003</v>
      </c>
      <c r="CB1183" s="36">
        <v>126067.48749999996</v>
      </c>
      <c r="CC1183" s="36">
        <v>5647.232819694379</v>
      </c>
      <c r="CD1183" s="36">
        <v>110223</v>
      </c>
      <c r="CE1183" s="36">
        <v>132267.5</v>
      </c>
      <c r="CF1183" s="36"/>
      <c r="CG1183" s="40">
        <v>22.202000000000002</v>
      </c>
      <c r="CH1183" s="40">
        <v>64.616</v>
      </c>
      <c r="CI1183" s="40"/>
      <c r="CL1183" s="5" t="str">
        <f t="shared" si="2553"/>
        <v>1_0.5_1</v>
      </c>
      <c r="CM1183" s="95" t="str">
        <f t="shared" si="2554"/>
        <v>1K</v>
      </c>
      <c r="CN1183" s="96">
        <f t="shared" si="2541"/>
        <v>202</v>
      </c>
      <c r="CO1183" s="96" t="str">
        <f t="shared" si="2549"/>
        <v>1_0_1</v>
      </c>
      <c r="CP1183" s="95" t="str">
        <f t="shared" si="2557"/>
        <v>1J</v>
      </c>
      <c r="CQ1183" s="5">
        <f t="shared" si="2550"/>
        <v>78</v>
      </c>
      <c r="CV1183" s="87"/>
      <c r="CW1183" s="87"/>
      <c r="CX1183" s="87"/>
      <c r="CY1183" s="87"/>
      <c r="CZ1183" s="87"/>
    </row>
    <row r="1184" spans="1:104" s="5" customFormat="1">
      <c r="A1184" s="13" t="s">
        <v>511</v>
      </c>
      <c r="B1184" s="13">
        <v>6</v>
      </c>
      <c r="C1184" s="13">
        <v>11</v>
      </c>
      <c r="D1184" s="13" t="s">
        <v>123</v>
      </c>
      <c r="E1184" s="35" t="s">
        <v>497</v>
      </c>
      <c r="F1184" s="13" t="s">
        <v>36</v>
      </c>
      <c r="G1184" s="36">
        <v>1053860458</v>
      </c>
      <c r="H1184" s="13"/>
      <c r="I1184" s="37">
        <v>21</v>
      </c>
      <c r="J1184" s="37" t="s">
        <v>38</v>
      </c>
      <c r="K1184" s="38">
        <v>43539</v>
      </c>
      <c r="L1184" s="39">
        <v>0.41666666666666669</v>
      </c>
      <c r="M1184" s="37" t="s">
        <v>39</v>
      </c>
      <c r="N1184" s="37" t="s">
        <v>190</v>
      </c>
      <c r="O1184" s="37" t="s">
        <v>100</v>
      </c>
      <c r="P1184" s="37" t="s">
        <v>190</v>
      </c>
      <c r="Q1184" s="37">
        <v>3</v>
      </c>
      <c r="R1184" s="13" t="s">
        <v>43</v>
      </c>
      <c r="S1184" s="13" t="s">
        <v>56</v>
      </c>
      <c r="T1184" s="13" t="s">
        <v>42</v>
      </c>
      <c r="U1184" s="13" t="s">
        <v>52</v>
      </c>
      <c r="V1184" s="13" t="s">
        <v>42</v>
      </c>
      <c r="W1184" s="13" t="s">
        <v>66</v>
      </c>
      <c r="X1184" s="13" t="s">
        <v>76</v>
      </c>
      <c r="Y1184" s="13" t="s">
        <v>41</v>
      </c>
      <c r="Z1184" s="13" t="s">
        <v>41</v>
      </c>
      <c r="AA1184" s="13"/>
      <c r="AB1184" s="13">
        <v>-1</v>
      </c>
      <c r="AC1184" s="72">
        <f t="shared" si="2542"/>
        <v>0.5</v>
      </c>
      <c r="AD1184" s="13">
        <v>2</v>
      </c>
      <c r="AE1184" s="72">
        <f t="shared" ref="AE1184" si="2610">VALUE(IF(AD1184=-2,0%,IF(AD1184=-1,50%,IF(AD1184=0,100%,IF(AD1184=1,50%,IF(AD1184=2,0%))))))</f>
        <v>0</v>
      </c>
      <c r="AF1184" s="13" t="s">
        <v>42</v>
      </c>
      <c r="AG1184" s="13">
        <v>0</v>
      </c>
      <c r="AH1184" s="13" t="s">
        <v>42</v>
      </c>
      <c r="AI1184" s="13">
        <f t="shared" si="2525"/>
        <v>0</v>
      </c>
      <c r="AJ1184" s="70">
        <f t="shared" si="2544"/>
        <v>1</v>
      </c>
      <c r="AK1184" s="59">
        <f t="shared" si="2545"/>
        <v>0</v>
      </c>
      <c r="AL1184" s="70">
        <f t="shared" ref="AL1184" si="2611">VALUE(IF(AK1184=-3,0%,IF(AK1184=-2,33.3%,IF(AK1184=-1,66.6%,IF(AK1184=0,100%,IF(AK1184=1,66.6%,IF(AK1184=2,33.3%,IF(AK1184=3,0%))))))))</f>
        <v>1</v>
      </c>
      <c r="AM1184" s="13" t="s">
        <v>41</v>
      </c>
      <c r="AN1184" s="13" t="s">
        <v>41</v>
      </c>
      <c r="AO1184" s="13"/>
      <c r="AP1184" s="13">
        <v>101.31965006729475</v>
      </c>
      <c r="AQ1184" s="13">
        <v>117.34261838440112</v>
      </c>
      <c r="AR1184" s="13">
        <v>125.13020833333333</v>
      </c>
      <c r="AS1184" s="13">
        <v>148.05555555555554</v>
      </c>
      <c r="AT1184" s="36">
        <v>241.22405000000001</v>
      </c>
      <c r="AU1184" s="36" t="str">
        <f t="shared" si="2547"/>
        <v>2</v>
      </c>
      <c r="AV1184" s="36">
        <v>20.549018036027899</v>
      </c>
      <c r="AW1184" s="36">
        <v>226.69370000000001</v>
      </c>
      <c r="AX1184" s="36">
        <v>255.7544</v>
      </c>
      <c r="AY1184" s="36">
        <v>74.672074999999992</v>
      </c>
      <c r="AZ1184" s="36" t="str">
        <f t="shared" si="2548"/>
        <v>1</v>
      </c>
      <c r="BA1184" s="36">
        <v>10.953868929106777</v>
      </c>
      <c r="BB1184" s="36">
        <v>66.926519999999982</v>
      </c>
      <c r="BC1184" s="36">
        <v>82.417630000000003</v>
      </c>
      <c r="BD1184" s="36">
        <v>136400.9</v>
      </c>
      <c r="BE1184" s="36" t="s">
        <v>50</v>
      </c>
      <c r="BF1184" s="36">
        <v>121245.2</v>
      </c>
      <c r="BG1184" s="36">
        <v>148801</v>
      </c>
      <c r="BH1184" s="36">
        <v>233.9126</v>
      </c>
      <c r="BI1184" s="36">
        <v>10.209066285415123</v>
      </c>
      <c r="BJ1184" s="36">
        <v>226.69370000000001</v>
      </c>
      <c r="BK1184" s="36">
        <v>241.13149999999999</v>
      </c>
      <c r="BL1184" s="36">
        <v>74.672074999999992</v>
      </c>
      <c r="BM1184" s="36">
        <v>10.953868929106777</v>
      </c>
      <c r="BN1184" s="36">
        <v>66.926519999999982</v>
      </c>
      <c r="BO1184" s="36">
        <v>82.417630000000003</v>
      </c>
      <c r="BP1184" s="36">
        <v>121245.23333333332</v>
      </c>
      <c r="BQ1184" s="36">
        <v>7793.9147900568323</v>
      </c>
      <c r="BR1184" s="36">
        <v>110223</v>
      </c>
      <c r="BS1184" s="36">
        <v>132267.5</v>
      </c>
      <c r="BT1184" s="36">
        <v>241.22405000000001</v>
      </c>
      <c r="BU1184" s="36">
        <v>20.549018036027899</v>
      </c>
      <c r="BV1184" s="36">
        <v>226.69370000000001</v>
      </c>
      <c r="BW1184" s="36">
        <v>255.7544</v>
      </c>
      <c r="BX1184" s="36">
        <v>66.926519999999982</v>
      </c>
      <c r="BY1184" s="36">
        <v>0</v>
      </c>
      <c r="BZ1184" s="36">
        <v>66.926519999999982</v>
      </c>
      <c r="CA1184" s="36">
        <v>66.926519999999982</v>
      </c>
      <c r="CB1184" s="36">
        <v>126067.47499999999</v>
      </c>
      <c r="CC1184" s="36">
        <v>6934.69246898039</v>
      </c>
      <c r="CD1184" s="36">
        <v>110223</v>
      </c>
      <c r="CE1184" s="36">
        <v>132267.5</v>
      </c>
      <c r="CF1184" s="36"/>
      <c r="CG1184" s="40">
        <v>22.632999999999999</v>
      </c>
      <c r="CH1184" s="40">
        <v>62.390999999999998</v>
      </c>
      <c r="CI1184" s="40"/>
      <c r="CL1184" s="5" t="str">
        <f t="shared" si="2553"/>
        <v>1_0.5_1</v>
      </c>
      <c r="CM1184" s="95" t="str">
        <f t="shared" si="2554"/>
        <v>1K</v>
      </c>
      <c r="CN1184" s="96">
        <f t="shared" si="2541"/>
        <v>202</v>
      </c>
      <c r="CO1184" s="96" t="str">
        <f t="shared" si="2549"/>
        <v>1_0_1</v>
      </c>
      <c r="CP1184" s="95" t="str">
        <f t="shared" si="2557"/>
        <v>1J</v>
      </c>
      <c r="CQ1184" s="5">
        <f t="shared" si="2550"/>
        <v>78</v>
      </c>
      <c r="CV1184" s="87"/>
      <c r="CW1184" s="87"/>
      <c r="CX1184" s="87"/>
      <c r="CY1184" s="87"/>
      <c r="CZ1184" s="87"/>
    </row>
    <row r="1185" spans="1:104" s="5" customFormat="1">
      <c r="A1185" s="13" t="s">
        <v>511</v>
      </c>
      <c r="B1185" s="13">
        <v>6</v>
      </c>
      <c r="C1185" s="13">
        <v>11</v>
      </c>
      <c r="D1185" s="13" t="s">
        <v>123</v>
      </c>
      <c r="E1185" s="35" t="s">
        <v>497</v>
      </c>
      <c r="F1185" s="13" t="s">
        <v>36</v>
      </c>
      <c r="G1185" s="36">
        <v>1053860458</v>
      </c>
      <c r="H1185" s="13"/>
      <c r="I1185" s="37">
        <v>21</v>
      </c>
      <c r="J1185" s="37" t="s">
        <v>38</v>
      </c>
      <c r="K1185" s="38">
        <v>43539</v>
      </c>
      <c r="L1185" s="39">
        <v>0.42708333333333331</v>
      </c>
      <c r="M1185" s="37" t="s">
        <v>39</v>
      </c>
      <c r="N1185" s="37" t="s">
        <v>190</v>
      </c>
      <c r="O1185" s="37" t="s">
        <v>100</v>
      </c>
      <c r="P1185" s="37" t="s">
        <v>190</v>
      </c>
      <c r="Q1185" s="37">
        <v>4</v>
      </c>
      <c r="R1185" s="13" t="s">
        <v>43</v>
      </c>
      <c r="S1185" s="13" t="s">
        <v>56</v>
      </c>
      <c r="T1185" s="13" t="s">
        <v>42</v>
      </c>
      <c r="U1185" s="13" t="s">
        <v>52</v>
      </c>
      <c r="V1185" s="13" t="s">
        <v>42</v>
      </c>
      <c r="W1185" s="13" t="s">
        <v>72</v>
      </c>
      <c r="X1185" s="13" t="s">
        <v>106</v>
      </c>
      <c r="Y1185" s="13" t="s">
        <v>41</v>
      </c>
      <c r="Z1185" s="13" t="s">
        <v>41</v>
      </c>
      <c r="AA1185" s="13"/>
      <c r="AB1185" s="13">
        <v>-1</v>
      </c>
      <c r="AC1185" s="72">
        <f t="shared" si="2542"/>
        <v>0.5</v>
      </c>
      <c r="AD1185" s="13">
        <v>2</v>
      </c>
      <c r="AE1185" s="72">
        <f t="shared" ref="AE1185" si="2612">VALUE(IF(AD1185=-2,0%,IF(AD1185=-1,50%,IF(AD1185=0,100%,IF(AD1185=1,50%,IF(AD1185=2,0%))))))</f>
        <v>0</v>
      </c>
      <c r="AF1185" s="13" t="s">
        <v>42</v>
      </c>
      <c r="AG1185" s="13">
        <v>0</v>
      </c>
      <c r="AH1185" s="13" t="s">
        <v>42</v>
      </c>
      <c r="AI1185" s="13">
        <f t="shared" si="2525"/>
        <v>-1</v>
      </c>
      <c r="AJ1185" s="70">
        <f t="shared" si="2544"/>
        <v>0.66599999999999993</v>
      </c>
      <c r="AK1185" s="59">
        <f t="shared" si="2545"/>
        <v>1</v>
      </c>
      <c r="AL1185" s="70">
        <f t="shared" ref="AL1185" si="2613">VALUE(IF(AK1185=-3,0%,IF(AK1185=-2,33.3%,IF(AK1185=-1,66.6%,IF(AK1185=0,100%,IF(AK1185=1,66.6%,IF(AK1185=2,33.3%,IF(AK1185=3,0%))))))))</f>
        <v>0.66599999999999993</v>
      </c>
      <c r="AM1185" s="13" t="s">
        <v>41</v>
      </c>
      <c r="AN1185" s="13" t="s">
        <v>41</v>
      </c>
      <c r="AO1185" s="13"/>
      <c r="AP1185" s="13">
        <v>101.31965006729475</v>
      </c>
      <c r="AQ1185" s="13">
        <v>117.34261838440112</v>
      </c>
      <c r="AR1185" s="13">
        <v>125.13020833333333</v>
      </c>
      <c r="AS1185" s="13">
        <v>148.05555555555554</v>
      </c>
      <c r="AT1185" s="36">
        <v>212.07080000000002</v>
      </c>
      <c r="AU1185" s="36" t="str">
        <f t="shared" si="2547"/>
        <v>2</v>
      </c>
      <c r="AV1185" s="36">
        <v>20.679903501225535</v>
      </c>
      <c r="AW1185" s="36">
        <v>197.4479</v>
      </c>
      <c r="AX1185" s="36">
        <v>226.69370000000001</v>
      </c>
      <c r="AY1185" s="36">
        <v>51.435410000000019</v>
      </c>
      <c r="AZ1185" s="36" t="str">
        <f t="shared" si="2548"/>
        <v>1</v>
      </c>
      <c r="BA1185" s="36">
        <v>0</v>
      </c>
      <c r="BB1185" s="36">
        <v>51.435410000000019</v>
      </c>
      <c r="BC1185" s="36">
        <v>51.435410000000019</v>
      </c>
      <c r="BD1185" s="36">
        <v>57178.125</v>
      </c>
      <c r="BE1185" s="36" t="s">
        <v>50</v>
      </c>
      <c r="BF1185" s="36">
        <v>55111.5</v>
      </c>
      <c r="BG1185" s="36">
        <v>57867</v>
      </c>
      <c r="BH1185" s="36">
        <v>233.9126</v>
      </c>
      <c r="BI1185" s="36">
        <v>51.568873287866268</v>
      </c>
      <c r="BJ1185" s="36">
        <v>197.4479</v>
      </c>
      <c r="BK1185" s="36">
        <v>270.37729999999999</v>
      </c>
      <c r="BL1185" s="36">
        <v>74.574030000000008</v>
      </c>
      <c r="BM1185" s="36">
        <v>32.722950218597326</v>
      </c>
      <c r="BN1185" s="36">
        <v>51.435410000000019</v>
      </c>
      <c r="BO1185" s="36">
        <v>97.712649999999996</v>
      </c>
      <c r="BP1185" s="36">
        <v>94608.016666666663</v>
      </c>
      <c r="BQ1185" s="36">
        <v>54909.021214748202</v>
      </c>
      <c r="BR1185" s="36">
        <v>55111.5</v>
      </c>
      <c r="BS1185" s="36">
        <v>165334.39999999999</v>
      </c>
      <c r="BT1185" s="36">
        <v>212.07080000000002</v>
      </c>
      <c r="BU1185" s="36">
        <v>20.679903501225535</v>
      </c>
      <c r="BV1185" s="36">
        <v>197.4479</v>
      </c>
      <c r="BW1185" s="36">
        <v>226.69370000000001</v>
      </c>
      <c r="BX1185" s="36">
        <v>59.180965</v>
      </c>
      <c r="BY1185" s="36">
        <v>10.953868929106736</v>
      </c>
      <c r="BZ1185" s="36">
        <v>51.435410000000019</v>
      </c>
      <c r="CA1185" s="36">
        <v>66.926519999999982</v>
      </c>
      <c r="CB1185" s="36">
        <v>122967.46874999999</v>
      </c>
      <c r="CC1185" s="36">
        <v>42042.447695865965</v>
      </c>
      <c r="CD1185" s="36">
        <v>55111.5</v>
      </c>
      <c r="CE1185" s="36">
        <v>165334.39999999999</v>
      </c>
      <c r="CF1185" s="36"/>
      <c r="CG1185" s="40">
        <v>22.992000000000001</v>
      </c>
      <c r="CH1185" s="40">
        <v>61.292999999999999</v>
      </c>
      <c r="CI1185" s="40"/>
      <c r="CL1185" s="5" t="str">
        <f t="shared" si="2553"/>
        <v>0.666_0.5_1</v>
      </c>
      <c r="CM1185" s="95" t="str">
        <f t="shared" si="2554"/>
        <v>1H</v>
      </c>
      <c r="CN1185" s="96">
        <f t="shared" si="2541"/>
        <v>131</v>
      </c>
      <c r="CO1185" s="96" t="str">
        <f t="shared" si="2549"/>
        <v>0.666_0_1</v>
      </c>
      <c r="CP1185" s="95" t="str">
        <f t="shared" si="2557"/>
        <v>1G</v>
      </c>
      <c r="CQ1185" s="5">
        <f t="shared" si="2550"/>
        <v>48</v>
      </c>
      <c r="CV1185" s="87"/>
      <c r="CW1185" s="87"/>
      <c r="CX1185" s="87"/>
      <c r="CY1185" s="87"/>
      <c r="CZ1185" s="87"/>
    </row>
    <row r="1186" spans="1:104" s="5" customFormat="1">
      <c r="A1186" s="13" t="s">
        <v>511</v>
      </c>
      <c r="B1186" s="13">
        <v>6</v>
      </c>
      <c r="C1186" s="13">
        <v>12</v>
      </c>
      <c r="D1186" s="13" t="s">
        <v>95</v>
      </c>
      <c r="E1186" s="35" t="s">
        <v>498</v>
      </c>
      <c r="F1186" s="13" t="s">
        <v>36</v>
      </c>
      <c r="G1186" s="36">
        <v>1124316310</v>
      </c>
      <c r="H1186" s="13"/>
      <c r="I1186" s="37">
        <v>21</v>
      </c>
      <c r="J1186" s="37" t="s">
        <v>38</v>
      </c>
      <c r="K1186" s="38"/>
      <c r="L1186" s="39">
        <v>0.39583333333333331</v>
      </c>
      <c r="M1186" s="37" t="s">
        <v>39</v>
      </c>
      <c r="N1186" s="37" t="s">
        <v>190</v>
      </c>
      <c r="O1186" s="37" t="s">
        <v>190</v>
      </c>
      <c r="P1186" s="37" t="s">
        <v>190</v>
      </c>
      <c r="Q1186" s="37">
        <v>1</v>
      </c>
      <c r="R1186" s="13" t="s">
        <v>62</v>
      </c>
      <c r="S1186" s="13" t="s">
        <v>44</v>
      </c>
      <c r="T1186" s="13" t="s">
        <v>42</v>
      </c>
      <c r="U1186" s="13" t="s">
        <v>52</v>
      </c>
      <c r="V1186" s="13" t="s">
        <v>42</v>
      </c>
      <c r="W1186" s="13" t="s">
        <v>66</v>
      </c>
      <c r="X1186" s="13" t="s">
        <v>76</v>
      </c>
      <c r="Y1186" s="13" t="s">
        <v>41</v>
      </c>
      <c r="Z1186" s="13" t="s">
        <v>41</v>
      </c>
      <c r="AA1186" s="13"/>
      <c r="AB1186" s="13">
        <v>1</v>
      </c>
      <c r="AC1186" s="72">
        <f t="shared" si="2542"/>
        <v>0.5</v>
      </c>
      <c r="AD1186" s="13">
        <v>1</v>
      </c>
      <c r="AE1186" s="72">
        <f t="shared" ref="AE1186" si="2614">VALUE(IF(AD1186=-2,0%,IF(AD1186=-1,50%,IF(AD1186=0,100%,IF(AD1186=1,50%,IF(AD1186=2,0%))))))</f>
        <v>0.5</v>
      </c>
      <c r="AF1186" s="13" t="s">
        <v>42</v>
      </c>
      <c r="AG1186" s="13">
        <v>0</v>
      </c>
      <c r="AH1186" s="13" t="s">
        <v>42</v>
      </c>
      <c r="AI1186" s="13">
        <f t="shared" si="2525"/>
        <v>0</v>
      </c>
      <c r="AJ1186" s="70">
        <f t="shared" si="2544"/>
        <v>1</v>
      </c>
      <c r="AK1186" s="59">
        <f t="shared" si="2545"/>
        <v>0</v>
      </c>
      <c r="AL1186" s="70">
        <f t="shared" ref="AL1186" si="2615">VALUE(IF(AK1186=-3,0%,IF(AK1186=-2,33.3%,IF(AK1186=-1,66.6%,IF(AK1186=0,100%,IF(AK1186=1,66.6%,IF(AK1186=2,33.3%,IF(AK1186=3,0%))))))))</f>
        <v>1</v>
      </c>
      <c r="AM1186" s="13" t="s">
        <v>41</v>
      </c>
      <c r="AN1186" s="13" t="s">
        <v>41</v>
      </c>
      <c r="AO1186" s="13"/>
      <c r="AP1186" s="13">
        <v>101.31965006729475</v>
      </c>
      <c r="AQ1186" s="13">
        <v>117.34261838440112</v>
      </c>
      <c r="AR1186" s="13">
        <v>125.13020833333333</v>
      </c>
      <c r="AS1186" s="13">
        <v>148.05555555555554</v>
      </c>
      <c r="AT1186" s="36">
        <v>270.55077500000004</v>
      </c>
      <c r="AU1186" s="36" t="str">
        <f t="shared" si="2547"/>
        <v>2</v>
      </c>
      <c r="AV1186" s="36">
        <v>10.998558077677719</v>
      </c>
      <c r="AW1186" s="36">
        <v>262.77362000000005</v>
      </c>
      <c r="AX1186" s="36">
        <v>278.32793000000004</v>
      </c>
      <c r="AY1186" s="36">
        <v>126.27944999999998</v>
      </c>
      <c r="AZ1186" s="36" t="str">
        <f t="shared" si="2548"/>
        <v>2</v>
      </c>
      <c r="BA1186" s="36">
        <v>9.9578595303308202</v>
      </c>
      <c r="BB1186" s="36">
        <v>119.23817999999997</v>
      </c>
      <c r="BC1186" s="36">
        <v>133.32071999999999</v>
      </c>
      <c r="BD1186" s="36">
        <v>125378.6</v>
      </c>
      <c r="BE1186" s="36" t="s">
        <v>50</v>
      </c>
      <c r="BF1186" s="36">
        <v>110223</v>
      </c>
      <c r="BG1186" s="36">
        <v>132267.5</v>
      </c>
      <c r="BH1186" s="36">
        <v>247.31775500000003</v>
      </c>
      <c r="BI1186" s="36">
        <v>21.857893901207682</v>
      </c>
      <c r="BJ1186" s="36">
        <v>231.86188999999999</v>
      </c>
      <c r="BK1186" s="36">
        <v>262.77362000000005</v>
      </c>
      <c r="BL1186" s="36">
        <v>112.19690999999999</v>
      </c>
      <c r="BM1186" s="36">
        <v>9.9578595303307793</v>
      </c>
      <c r="BN1186" s="36">
        <v>105.15564000000001</v>
      </c>
      <c r="BO1186" s="36">
        <v>119.23817999999997</v>
      </c>
      <c r="BP1186" s="36">
        <v>103334.01666666668</v>
      </c>
      <c r="BQ1186" s="36">
        <v>15367.115912547237</v>
      </c>
      <c r="BR1186" s="36">
        <v>79911.600000000006</v>
      </c>
      <c r="BS1186" s="36">
        <v>121245.2</v>
      </c>
      <c r="BT1186" s="36">
        <v>301.65939500000002</v>
      </c>
      <c r="BU1186" s="36">
        <v>54.992790388388769</v>
      </c>
      <c r="BV1186" s="36">
        <v>262.77362000000005</v>
      </c>
      <c r="BW1186" s="36">
        <v>340.54516999999998</v>
      </c>
      <c r="BX1186" s="36">
        <v>147.31412999999998</v>
      </c>
      <c r="BY1186" s="36">
        <v>39.705389266508917</v>
      </c>
      <c r="BZ1186" s="36">
        <v>119.23817999999997</v>
      </c>
      <c r="CA1186" s="36">
        <v>175.39007999999998</v>
      </c>
      <c r="CB1186" s="36">
        <v>100578.45</v>
      </c>
      <c r="CC1186" s="36">
        <v>14890.309186402634</v>
      </c>
      <c r="CD1186" s="36">
        <v>60622.6</v>
      </c>
      <c r="CE1186" s="36">
        <v>121245.2</v>
      </c>
      <c r="CF1186" s="36"/>
      <c r="CG1186" s="40">
        <v>21.652000000000001</v>
      </c>
      <c r="CH1186" s="40">
        <v>65.870999999999995</v>
      </c>
      <c r="CI1186" s="40"/>
      <c r="CL1186" s="5" t="str">
        <f t="shared" si="2553"/>
        <v>1_0.5_2</v>
      </c>
      <c r="CM1186" s="95" t="str">
        <f t="shared" si="2554"/>
        <v>1W</v>
      </c>
      <c r="CN1186" s="96">
        <f t="shared" si="2541"/>
        <v>91</v>
      </c>
      <c r="CO1186" s="96" t="str">
        <f t="shared" si="2549"/>
        <v>1_0.5_2</v>
      </c>
      <c r="CP1186" s="95" t="str">
        <f t="shared" si="2557"/>
        <v>1W</v>
      </c>
      <c r="CQ1186" s="5">
        <f t="shared" si="2550"/>
        <v>89</v>
      </c>
      <c r="CV1186" s="87"/>
      <c r="CW1186" s="87"/>
      <c r="CX1186" s="87"/>
      <c r="CY1186" s="87"/>
      <c r="CZ1186" s="87"/>
    </row>
    <row r="1187" spans="1:104" s="5" customFormat="1">
      <c r="A1187" s="13" t="s">
        <v>511</v>
      </c>
      <c r="B1187" s="13">
        <v>6</v>
      </c>
      <c r="C1187" s="13">
        <v>12</v>
      </c>
      <c r="D1187" s="13" t="s">
        <v>95</v>
      </c>
      <c r="E1187" s="35" t="s">
        <v>498</v>
      </c>
      <c r="F1187" s="13" t="s">
        <v>36</v>
      </c>
      <c r="G1187" s="36">
        <v>1124316310</v>
      </c>
      <c r="H1187" s="13"/>
      <c r="I1187" s="37">
        <v>21</v>
      </c>
      <c r="J1187" s="37" t="s">
        <v>38</v>
      </c>
      <c r="K1187" s="38"/>
      <c r="L1187" s="39">
        <v>0.40625</v>
      </c>
      <c r="M1187" s="37" t="s">
        <v>39</v>
      </c>
      <c r="N1187" s="37" t="s">
        <v>190</v>
      </c>
      <c r="O1187" s="37" t="s">
        <v>190</v>
      </c>
      <c r="P1187" s="37" t="s">
        <v>190</v>
      </c>
      <c r="Q1187" s="37">
        <v>2</v>
      </c>
      <c r="R1187" s="13" t="s">
        <v>55</v>
      </c>
      <c r="S1187" s="13" t="s">
        <v>44</v>
      </c>
      <c r="T1187" s="13" t="s">
        <v>42</v>
      </c>
      <c r="U1187" s="13" t="s">
        <v>52</v>
      </c>
      <c r="V1187" s="13" t="s">
        <v>42</v>
      </c>
      <c r="W1187" s="13" t="s">
        <v>66</v>
      </c>
      <c r="X1187" s="13" t="s">
        <v>76</v>
      </c>
      <c r="Y1187" s="13" t="s">
        <v>41</v>
      </c>
      <c r="Z1187" s="13" t="s">
        <v>41</v>
      </c>
      <c r="AA1187" s="13"/>
      <c r="AB1187" s="13">
        <v>0</v>
      </c>
      <c r="AC1187" s="72">
        <f t="shared" si="2542"/>
        <v>1</v>
      </c>
      <c r="AD1187" s="13">
        <v>1</v>
      </c>
      <c r="AE1187" s="72">
        <f t="shared" ref="AE1187" si="2616">VALUE(IF(AD1187=-2,0%,IF(AD1187=-1,50%,IF(AD1187=0,100%,IF(AD1187=1,50%,IF(AD1187=2,0%))))))</f>
        <v>0.5</v>
      </c>
      <c r="AF1187" s="13" t="s">
        <v>42</v>
      </c>
      <c r="AG1187" s="13">
        <v>0</v>
      </c>
      <c r="AH1187" s="13" t="s">
        <v>42</v>
      </c>
      <c r="AI1187" s="13">
        <f t="shared" si="2525"/>
        <v>0</v>
      </c>
      <c r="AJ1187" s="70">
        <f t="shared" si="2544"/>
        <v>1</v>
      </c>
      <c r="AK1187" s="59">
        <f t="shared" si="2545"/>
        <v>0</v>
      </c>
      <c r="AL1187" s="70">
        <f t="shared" ref="AL1187" si="2617">VALUE(IF(AK1187=-3,0%,IF(AK1187=-2,33.3%,IF(AK1187=-1,66.6%,IF(AK1187=0,100%,IF(AK1187=1,66.6%,IF(AK1187=2,33.3%,IF(AK1187=3,0%))))))))</f>
        <v>1</v>
      </c>
      <c r="AM1187" s="13" t="s">
        <v>41</v>
      </c>
      <c r="AN1187" s="13" t="s">
        <v>41</v>
      </c>
      <c r="AO1187" s="13"/>
      <c r="AP1187" s="13">
        <v>101.31965006729475</v>
      </c>
      <c r="AQ1187" s="13">
        <v>117.34261838440112</v>
      </c>
      <c r="AR1187" s="13">
        <v>125.13020833333333</v>
      </c>
      <c r="AS1187" s="13">
        <v>148.05555555555554</v>
      </c>
      <c r="AT1187" s="36">
        <v>262.77362000000005</v>
      </c>
      <c r="AU1187" s="36" t="str">
        <f t="shared" si="2547"/>
        <v>2</v>
      </c>
      <c r="AV1187" s="36">
        <v>0</v>
      </c>
      <c r="AW1187" s="36">
        <v>262.77362000000005</v>
      </c>
      <c r="AX1187" s="36">
        <v>262.77362000000005</v>
      </c>
      <c r="AY1187" s="36">
        <v>126.27944999999998</v>
      </c>
      <c r="AZ1187" s="36" t="str">
        <f t="shared" si="2548"/>
        <v>2</v>
      </c>
      <c r="BA1187" s="36">
        <v>9.9578595303308202</v>
      </c>
      <c r="BB1187" s="36">
        <v>119.23817999999997</v>
      </c>
      <c r="BC1187" s="36">
        <v>133.32071999999999</v>
      </c>
      <c r="BD1187" s="36">
        <v>130889.72500000001</v>
      </c>
      <c r="BE1187" s="36" t="s">
        <v>50</v>
      </c>
      <c r="BF1187" s="36">
        <v>126756.4</v>
      </c>
      <c r="BG1187" s="36">
        <v>132267.5</v>
      </c>
      <c r="BH1187" s="36">
        <v>270.55077500000004</v>
      </c>
      <c r="BI1187" s="36">
        <v>10.998558077677719</v>
      </c>
      <c r="BJ1187" s="36">
        <v>262.77362000000005</v>
      </c>
      <c r="BK1187" s="36">
        <v>278.32793000000004</v>
      </c>
      <c r="BL1187" s="36">
        <v>126.27944999999998</v>
      </c>
      <c r="BM1187" s="36">
        <v>9.9578595303308202</v>
      </c>
      <c r="BN1187" s="36">
        <v>119.23817999999997</v>
      </c>
      <c r="BO1187" s="36">
        <v>133.32071999999999</v>
      </c>
      <c r="BP1187" s="36">
        <v>125837.86666666665</v>
      </c>
      <c r="BQ1187" s="36">
        <v>2249.9379784044409</v>
      </c>
      <c r="BR1187" s="36">
        <v>121245.2</v>
      </c>
      <c r="BS1187" s="36">
        <v>126756.4</v>
      </c>
      <c r="BT1187" s="36">
        <v>262.77362000000005</v>
      </c>
      <c r="BU1187" s="36">
        <v>0</v>
      </c>
      <c r="BV1187" s="36">
        <v>262.77362000000005</v>
      </c>
      <c r="BW1187" s="36">
        <v>262.77362000000005</v>
      </c>
      <c r="BX1187" s="36">
        <v>126.27944999999998</v>
      </c>
      <c r="BY1187" s="36">
        <v>9.9578595303308202</v>
      </c>
      <c r="BZ1187" s="36">
        <v>119.23817999999997</v>
      </c>
      <c r="CA1187" s="36">
        <v>133.32071999999999</v>
      </c>
      <c r="CB1187" s="36">
        <v>126067.48749999996</v>
      </c>
      <c r="CC1187" s="36">
        <v>5647.232819694379</v>
      </c>
      <c r="CD1187" s="36">
        <v>110223</v>
      </c>
      <c r="CE1187" s="36">
        <v>132267.5</v>
      </c>
      <c r="CF1187" s="36"/>
      <c r="CG1187" s="40">
        <v>22.202000000000002</v>
      </c>
      <c r="CH1187" s="40">
        <v>64.616</v>
      </c>
      <c r="CI1187" s="40"/>
      <c r="CL1187" s="5" t="str">
        <f t="shared" si="2553"/>
        <v>1_1_2</v>
      </c>
      <c r="CM1187" s="95" t="str">
        <f t="shared" si="2554"/>
        <v>1X</v>
      </c>
      <c r="CN1187" s="96">
        <f t="shared" si="2541"/>
        <v>146</v>
      </c>
      <c r="CO1187" s="96" t="str">
        <f t="shared" si="2549"/>
        <v>1_0.5_2</v>
      </c>
      <c r="CP1187" s="95" t="str">
        <f t="shared" si="2557"/>
        <v>1W</v>
      </c>
      <c r="CQ1187" s="5">
        <f t="shared" si="2550"/>
        <v>89</v>
      </c>
      <c r="CV1187" s="87"/>
      <c r="CW1187" s="87"/>
      <c r="CX1187" s="87"/>
      <c r="CY1187" s="87"/>
      <c r="CZ1187" s="87"/>
    </row>
    <row r="1188" spans="1:104" s="5" customFormat="1">
      <c r="A1188" s="13" t="s">
        <v>511</v>
      </c>
      <c r="B1188" s="13">
        <v>6</v>
      </c>
      <c r="C1188" s="13">
        <v>12</v>
      </c>
      <c r="D1188" s="13" t="s">
        <v>95</v>
      </c>
      <c r="E1188" s="35" t="s">
        <v>498</v>
      </c>
      <c r="F1188" s="13" t="s">
        <v>36</v>
      </c>
      <c r="G1188" s="36">
        <v>1124316310</v>
      </c>
      <c r="H1188" s="13"/>
      <c r="I1188" s="37">
        <v>21</v>
      </c>
      <c r="J1188" s="37" t="s">
        <v>38</v>
      </c>
      <c r="K1188" s="38"/>
      <c r="L1188" s="39">
        <v>0.41666666666666669</v>
      </c>
      <c r="M1188" s="37" t="s">
        <v>39</v>
      </c>
      <c r="N1188" s="37" t="s">
        <v>190</v>
      </c>
      <c r="O1188" s="37" t="s">
        <v>190</v>
      </c>
      <c r="P1188" s="37" t="s">
        <v>190</v>
      </c>
      <c r="Q1188" s="37">
        <v>3</v>
      </c>
      <c r="R1188" s="13" t="s">
        <v>43</v>
      </c>
      <c r="S1188" s="13" t="s">
        <v>44</v>
      </c>
      <c r="T1188" s="13" t="s">
        <v>42</v>
      </c>
      <c r="U1188" s="13" t="s">
        <v>52</v>
      </c>
      <c r="V1188" s="13" t="s">
        <v>42</v>
      </c>
      <c r="W1188" s="13" t="s">
        <v>66</v>
      </c>
      <c r="X1188" s="13" t="s">
        <v>76</v>
      </c>
      <c r="Y1188" s="13" t="s">
        <v>41</v>
      </c>
      <c r="Z1188" s="13" t="s">
        <v>41</v>
      </c>
      <c r="AA1188" s="13"/>
      <c r="AB1188" s="13">
        <v>-1</v>
      </c>
      <c r="AC1188" s="72">
        <f t="shared" si="2542"/>
        <v>0.5</v>
      </c>
      <c r="AD1188" s="13">
        <v>1</v>
      </c>
      <c r="AE1188" s="72">
        <f t="shared" ref="AE1188" si="2618">VALUE(IF(AD1188=-2,0%,IF(AD1188=-1,50%,IF(AD1188=0,100%,IF(AD1188=1,50%,IF(AD1188=2,0%))))))</f>
        <v>0.5</v>
      </c>
      <c r="AF1188" s="13" t="s">
        <v>42</v>
      </c>
      <c r="AG1188" s="13">
        <v>0</v>
      </c>
      <c r="AH1188" s="13" t="s">
        <v>42</v>
      </c>
      <c r="AI1188" s="13">
        <f t="shared" si="2525"/>
        <v>0</v>
      </c>
      <c r="AJ1188" s="70">
        <f t="shared" si="2544"/>
        <v>1</v>
      </c>
      <c r="AK1188" s="59">
        <f t="shared" si="2545"/>
        <v>0</v>
      </c>
      <c r="AL1188" s="70">
        <f t="shared" ref="AL1188" si="2619">VALUE(IF(AK1188=-3,0%,IF(AK1188=-2,33.3%,IF(AK1188=-1,66.6%,IF(AK1188=0,100%,IF(AK1188=1,66.6%,IF(AK1188=2,33.3%,IF(AK1188=3,0%))))))))</f>
        <v>1</v>
      </c>
      <c r="AM1188" s="13" t="s">
        <v>41</v>
      </c>
      <c r="AN1188" s="13" t="s">
        <v>41</v>
      </c>
      <c r="AO1188" s="13"/>
      <c r="AP1188" s="13">
        <v>101.31965006729475</v>
      </c>
      <c r="AQ1188" s="13">
        <v>117.34261838440112</v>
      </c>
      <c r="AR1188" s="13">
        <v>125.13020833333333</v>
      </c>
      <c r="AS1188" s="13">
        <v>148.05555555555554</v>
      </c>
      <c r="AT1188" s="36">
        <v>239.63904500000001</v>
      </c>
      <c r="AU1188" s="36" t="str">
        <f t="shared" si="2547"/>
        <v>2</v>
      </c>
      <c r="AV1188" s="36">
        <v>10.998558077677759</v>
      </c>
      <c r="AW1188" s="36">
        <v>231.86188999999999</v>
      </c>
      <c r="AX1188" s="36">
        <v>247.41620000000003</v>
      </c>
      <c r="AY1188" s="36">
        <v>112.19690999999999</v>
      </c>
      <c r="AZ1188" s="36" t="str">
        <f t="shared" si="2548"/>
        <v>2</v>
      </c>
      <c r="BA1188" s="36">
        <v>9.9578595303307793</v>
      </c>
      <c r="BB1188" s="36">
        <v>105.15564000000001</v>
      </c>
      <c r="BC1188" s="36">
        <v>119.23817999999997</v>
      </c>
      <c r="BD1188" s="36">
        <v>136400.9</v>
      </c>
      <c r="BE1188" s="36" t="s">
        <v>50</v>
      </c>
      <c r="BF1188" s="36">
        <v>121245.2</v>
      </c>
      <c r="BG1188" s="36">
        <v>148801</v>
      </c>
      <c r="BH1188" s="36">
        <v>239.63904500000001</v>
      </c>
      <c r="BI1188" s="36">
        <v>10.998558077677759</v>
      </c>
      <c r="BJ1188" s="36">
        <v>231.86188999999999</v>
      </c>
      <c r="BK1188" s="36">
        <v>247.41620000000003</v>
      </c>
      <c r="BL1188" s="36">
        <v>105.15564000000001</v>
      </c>
      <c r="BM1188" s="36">
        <v>0</v>
      </c>
      <c r="BN1188" s="36">
        <v>105.15564000000001</v>
      </c>
      <c r="BO1188" s="36">
        <v>105.15564000000001</v>
      </c>
      <c r="BP1188" s="36">
        <v>121245.23333333332</v>
      </c>
      <c r="BQ1188" s="36">
        <v>7793.9147900568323</v>
      </c>
      <c r="BR1188" s="36">
        <v>110223</v>
      </c>
      <c r="BS1188" s="36">
        <v>132267.5</v>
      </c>
      <c r="BT1188" s="36">
        <v>247.31775500000003</v>
      </c>
      <c r="BU1188" s="36">
        <v>21.857893901207682</v>
      </c>
      <c r="BV1188" s="36">
        <v>231.86188999999999</v>
      </c>
      <c r="BW1188" s="36">
        <v>262.77362000000005</v>
      </c>
      <c r="BX1188" s="36">
        <v>119.23818</v>
      </c>
      <c r="BY1188" s="36">
        <v>19.915719060661598</v>
      </c>
      <c r="BZ1188" s="36">
        <v>105.15564000000001</v>
      </c>
      <c r="CA1188" s="36">
        <v>133.32071999999999</v>
      </c>
      <c r="CB1188" s="36">
        <v>126067.47499999999</v>
      </c>
      <c r="CC1188" s="36">
        <v>6934.69246898039</v>
      </c>
      <c r="CD1188" s="36">
        <v>110223</v>
      </c>
      <c r="CE1188" s="36">
        <v>132267.5</v>
      </c>
      <c r="CF1188" s="36"/>
      <c r="CG1188" s="40">
        <v>22.632999999999999</v>
      </c>
      <c r="CH1188" s="40">
        <v>62.390999999999998</v>
      </c>
      <c r="CI1188" s="40"/>
      <c r="CL1188" s="5" t="str">
        <f t="shared" si="2553"/>
        <v>1_0.5_2</v>
      </c>
      <c r="CM1188" s="95" t="str">
        <f t="shared" si="2554"/>
        <v>1W</v>
      </c>
      <c r="CN1188" s="96">
        <f t="shared" si="2541"/>
        <v>91</v>
      </c>
      <c r="CO1188" s="96" t="str">
        <f t="shared" si="2549"/>
        <v>1_0.5_2</v>
      </c>
      <c r="CP1188" s="95" t="str">
        <f t="shared" si="2557"/>
        <v>1W</v>
      </c>
      <c r="CQ1188" s="5">
        <f t="shared" si="2550"/>
        <v>89</v>
      </c>
      <c r="CV1188" s="87"/>
      <c r="CW1188" s="87"/>
      <c r="CX1188" s="87"/>
      <c r="CY1188" s="87"/>
      <c r="CZ1188" s="87"/>
    </row>
    <row r="1189" spans="1:104" s="5" customFormat="1">
      <c r="A1189" s="13" t="s">
        <v>511</v>
      </c>
      <c r="B1189" s="13">
        <v>6</v>
      </c>
      <c r="C1189" s="13">
        <v>12</v>
      </c>
      <c r="D1189" s="13" t="s">
        <v>95</v>
      </c>
      <c r="E1189" s="35" t="s">
        <v>498</v>
      </c>
      <c r="F1189" s="13" t="s">
        <v>36</v>
      </c>
      <c r="G1189" s="36">
        <v>1124316310</v>
      </c>
      <c r="H1189" s="13"/>
      <c r="I1189" s="37">
        <v>21</v>
      </c>
      <c r="J1189" s="37" t="s">
        <v>38</v>
      </c>
      <c r="K1189" s="38"/>
      <c r="L1189" s="39">
        <v>0.42708333333333331</v>
      </c>
      <c r="M1189" s="37" t="s">
        <v>39</v>
      </c>
      <c r="N1189" s="37" t="s">
        <v>190</v>
      </c>
      <c r="O1189" s="37" t="s">
        <v>190</v>
      </c>
      <c r="P1189" s="37" t="s">
        <v>190</v>
      </c>
      <c r="Q1189" s="37">
        <v>4</v>
      </c>
      <c r="R1189" s="13" t="s">
        <v>55</v>
      </c>
      <c r="S1189" s="13" t="s">
        <v>44</v>
      </c>
      <c r="T1189" s="13" t="s">
        <v>42</v>
      </c>
      <c r="U1189" s="13" t="s">
        <v>52</v>
      </c>
      <c r="V1189" s="13" t="s">
        <v>42</v>
      </c>
      <c r="W1189" s="13" t="s">
        <v>66</v>
      </c>
      <c r="X1189" s="13" t="s">
        <v>76</v>
      </c>
      <c r="Y1189" s="13" t="s">
        <v>41</v>
      </c>
      <c r="Z1189" s="13" t="s">
        <v>41</v>
      </c>
      <c r="AA1189" s="13"/>
      <c r="AB1189" s="13">
        <v>0</v>
      </c>
      <c r="AC1189" s="72">
        <f t="shared" si="2542"/>
        <v>1</v>
      </c>
      <c r="AD1189" s="13">
        <v>1</v>
      </c>
      <c r="AE1189" s="72">
        <f t="shared" ref="AE1189" si="2620">VALUE(IF(AD1189=-2,0%,IF(AD1189=-1,50%,IF(AD1189=0,100%,IF(AD1189=1,50%,IF(AD1189=2,0%))))))</f>
        <v>0.5</v>
      </c>
      <c r="AF1189" s="13" t="s">
        <v>42</v>
      </c>
      <c r="AG1189" s="13">
        <v>0</v>
      </c>
      <c r="AH1189" s="13" t="s">
        <v>42</v>
      </c>
      <c r="AI1189" s="13">
        <f t="shared" si="2525"/>
        <v>0</v>
      </c>
      <c r="AJ1189" s="70">
        <f t="shared" si="2544"/>
        <v>1</v>
      </c>
      <c r="AK1189" s="59">
        <f t="shared" si="2545"/>
        <v>0</v>
      </c>
      <c r="AL1189" s="70">
        <f t="shared" ref="AL1189" si="2621">VALUE(IF(AK1189=-3,0%,IF(AK1189=-2,33.3%,IF(AK1189=-1,66.6%,IF(AK1189=0,100%,IF(AK1189=1,66.6%,IF(AK1189=2,33.3%,IF(AK1189=3,0%))))))))</f>
        <v>1</v>
      </c>
      <c r="AM1189" s="13" t="s">
        <v>41</v>
      </c>
      <c r="AN1189" s="13" t="s">
        <v>41</v>
      </c>
      <c r="AO1189" s="13"/>
      <c r="AP1189" s="13">
        <v>101.31965006729475</v>
      </c>
      <c r="AQ1189" s="13">
        <v>117.34261838440112</v>
      </c>
      <c r="AR1189" s="13">
        <v>125.13020833333333</v>
      </c>
      <c r="AS1189" s="13">
        <v>148.05555555555554</v>
      </c>
      <c r="AT1189" s="36">
        <v>216.30758</v>
      </c>
      <c r="AU1189" s="36" t="str">
        <f t="shared" si="2547"/>
        <v>2</v>
      </c>
      <c r="AV1189" s="36">
        <v>0</v>
      </c>
      <c r="AW1189" s="36">
        <v>216.30758</v>
      </c>
      <c r="AX1189" s="36">
        <v>216.30758</v>
      </c>
      <c r="AY1189" s="36">
        <v>91.073099999999982</v>
      </c>
      <c r="AZ1189" s="36" t="str">
        <f t="shared" si="2548"/>
        <v>1</v>
      </c>
      <c r="BA1189" s="36">
        <v>0</v>
      </c>
      <c r="BB1189" s="36">
        <v>91.073099999999982</v>
      </c>
      <c r="BC1189" s="36">
        <v>91.073099999999982</v>
      </c>
      <c r="BD1189" s="36">
        <v>57178.125</v>
      </c>
      <c r="BE1189" s="36" t="s">
        <v>50</v>
      </c>
      <c r="BF1189" s="36">
        <v>55111.5</v>
      </c>
      <c r="BG1189" s="36">
        <v>57867</v>
      </c>
      <c r="BH1189" s="36">
        <v>247.31775500000003</v>
      </c>
      <c r="BI1189" s="36">
        <v>43.855010056562996</v>
      </c>
      <c r="BJ1189" s="36">
        <v>216.30758</v>
      </c>
      <c r="BK1189" s="36">
        <v>278.32793000000004</v>
      </c>
      <c r="BL1189" s="36">
        <v>112.19690999999999</v>
      </c>
      <c r="BM1189" s="36">
        <v>29.873578590992441</v>
      </c>
      <c r="BN1189" s="36">
        <v>91.073099999999982</v>
      </c>
      <c r="BO1189" s="36">
        <v>133.32071999999999</v>
      </c>
      <c r="BP1189" s="36">
        <v>94608.016666666663</v>
      </c>
      <c r="BQ1189" s="36">
        <v>54909.021214748202</v>
      </c>
      <c r="BR1189" s="36">
        <v>55111.5</v>
      </c>
      <c r="BS1189" s="36">
        <v>165334.39999999999</v>
      </c>
      <c r="BT1189" s="36">
        <v>224.08473499999999</v>
      </c>
      <c r="BU1189" s="36">
        <v>10.998558077677719</v>
      </c>
      <c r="BV1189" s="36">
        <v>216.30758</v>
      </c>
      <c r="BW1189" s="36">
        <v>231.86188999999999</v>
      </c>
      <c r="BX1189" s="36">
        <v>98.114369999999994</v>
      </c>
      <c r="BY1189" s="36">
        <v>9.9578595303308202</v>
      </c>
      <c r="BZ1189" s="36">
        <v>91.073099999999982</v>
      </c>
      <c r="CA1189" s="36">
        <v>105.15564000000001</v>
      </c>
      <c r="CB1189" s="36">
        <v>122967.46874999999</v>
      </c>
      <c r="CC1189" s="36">
        <v>42042.447695865965</v>
      </c>
      <c r="CD1189" s="36">
        <v>55111.5</v>
      </c>
      <c r="CE1189" s="36">
        <v>165334.39999999999</v>
      </c>
      <c r="CF1189" s="36"/>
      <c r="CG1189" s="40">
        <v>22.992000000000001</v>
      </c>
      <c r="CH1189" s="40">
        <v>61.292999999999999</v>
      </c>
      <c r="CI1189" s="40"/>
      <c r="CL1189" s="5" t="str">
        <f t="shared" si="2553"/>
        <v>1_1_1</v>
      </c>
      <c r="CM1189" s="95" t="str">
        <f t="shared" si="2554"/>
        <v>1L</v>
      </c>
      <c r="CN1189" s="96">
        <f t="shared" si="2541"/>
        <v>208</v>
      </c>
      <c r="CO1189" s="96" t="str">
        <f t="shared" si="2549"/>
        <v>1_0.5_1</v>
      </c>
      <c r="CP1189" s="95" t="str">
        <f t="shared" si="2557"/>
        <v>1K</v>
      </c>
      <c r="CQ1189" s="5">
        <f t="shared" si="2550"/>
        <v>108</v>
      </c>
      <c r="CV1189" s="87"/>
      <c r="CW1189" s="87"/>
      <c r="CX1189" s="87"/>
      <c r="CY1189" s="87"/>
      <c r="CZ1189" s="87"/>
    </row>
    <row r="1190" spans="1:104" s="5" customFormat="1">
      <c r="A1190" s="13" t="s">
        <v>511</v>
      </c>
      <c r="B1190" s="13">
        <v>7</v>
      </c>
      <c r="C1190" s="13">
        <v>1</v>
      </c>
      <c r="D1190" s="13" t="s">
        <v>34</v>
      </c>
      <c r="E1190" s="35" t="s">
        <v>499</v>
      </c>
      <c r="F1190" s="13" t="s">
        <v>36</v>
      </c>
      <c r="G1190" s="36">
        <v>1010074608</v>
      </c>
      <c r="H1190" s="13"/>
      <c r="I1190" s="37">
        <v>19</v>
      </c>
      <c r="J1190" s="37" t="s">
        <v>70</v>
      </c>
      <c r="K1190" s="38">
        <v>43539</v>
      </c>
      <c r="L1190" s="39">
        <v>0.56527777777777777</v>
      </c>
      <c r="M1190" s="37" t="s">
        <v>39</v>
      </c>
      <c r="N1190" s="37" t="s">
        <v>190</v>
      </c>
      <c r="O1190" s="37" t="s">
        <v>100</v>
      </c>
      <c r="P1190" s="37" t="s">
        <v>190</v>
      </c>
      <c r="Q1190" s="37">
        <v>1</v>
      </c>
      <c r="R1190" s="13" t="s">
        <v>62</v>
      </c>
      <c r="S1190" s="13" t="s">
        <v>63</v>
      </c>
      <c r="T1190" s="13" t="s">
        <v>42</v>
      </c>
      <c r="U1190" s="13" t="s">
        <v>52</v>
      </c>
      <c r="V1190" s="13" t="s">
        <v>42</v>
      </c>
      <c r="W1190" s="13" t="s">
        <v>46</v>
      </c>
      <c r="X1190" s="13" t="s">
        <v>47</v>
      </c>
      <c r="Y1190" s="13" t="s">
        <v>41</v>
      </c>
      <c r="Z1190" s="13" t="s">
        <v>41</v>
      </c>
      <c r="AA1190" s="13"/>
      <c r="AB1190" s="13">
        <v>1</v>
      </c>
      <c r="AC1190" s="72">
        <f t="shared" si="2542"/>
        <v>0.5</v>
      </c>
      <c r="AD1190" s="13">
        <v>0</v>
      </c>
      <c r="AE1190" s="72">
        <f t="shared" ref="AE1190" si="2622">VALUE(IF(AD1190=-2,0%,IF(AD1190=-1,50%,IF(AD1190=0,100%,IF(AD1190=1,50%,IF(AD1190=2,0%))))))</f>
        <v>1</v>
      </c>
      <c r="AF1190" s="13" t="s">
        <v>42</v>
      </c>
      <c r="AG1190" s="13">
        <v>0</v>
      </c>
      <c r="AH1190" s="13" t="s">
        <v>42</v>
      </c>
      <c r="AI1190" s="13">
        <f t="shared" si="2525"/>
        <v>1</v>
      </c>
      <c r="AJ1190" s="70">
        <f t="shared" si="2544"/>
        <v>0.66599999999999993</v>
      </c>
      <c r="AK1190" s="59">
        <f t="shared" si="2545"/>
        <v>-1</v>
      </c>
      <c r="AL1190" s="70">
        <f t="shared" ref="AL1190" si="2623">VALUE(IF(AK1190=-3,0%,IF(AK1190=-2,33.3%,IF(AK1190=-1,66.6%,IF(AK1190=0,100%,IF(AK1190=1,66.6%,IF(AK1190=2,33.3%,IF(AK1190=3,0%))))))))</f>
        <v>0.66599999999999993</v>
      </c>
      <c r="AM1190" s="13" t="s">
        <v>41</v>
      </c>
      <c r="AN1190" s="13" t="s">
        <v>41</v>
      </c>
      <c r="AO1190" s="13"/>
      <c r="AP1190" s="13">
        <v>101.31965006729475</v>
      </c>
      <c r="AQ1190" s="13">
        <v>117.34261838440112</v>
      </c>
      <c r="AR1190" s="13">
        <v>125.13020833333333</v>
      </c>
      <c r="AS1190" s="13">
        <v>148.05555555555554</v>
      </c>
      <c r="AT1190" s="36">
        <v>1496.9348328000001</v>
      </c>
      <c r="AU1190" s="36" t="str">
        <f t="shared" si="2547"/>
        <v>5</v>
      </c>
      <c r="AV1190" s="36">
        <v>53.638314621103845</v>
      </c>
      <c r="AW1190" s="36">
        <v>1459.0068168</v>
      </c>
      <c r="AX1190" s="36">
        <v>1534.8628488000002</v>
      </c>
      <c r="AY1190" s="36">
        <v>1234.0833380000001</v>
      </c>
      <c r="AZ1190" s="36" t="str">
        <f t="shared" si="2548"/>
        <v>5</v>
      </c>
      <c r="BA1190" s="36">
        <v>16.39845962238185</v>
      </c>
      <c r="BB1190" s="36">
        <v>1222.4878760000001</v>
      </c>
      <c r="BC1190" s="36">
        <v>1245.6788000000001</v>
      </c>
      <c r="BD1190" s="36">
        <v>221823.7</v>
      </c>
      <c r="BE1190" s="36" t="s">
        <v>50</v>
      </c>
      <c r="BF1190" s="36">
        <v>170845.6</v>
      </c>
      <c r="BG1190" s="36">
        <v>253512.8</v>
      </c>
      <c r="BH1190" s="36">
        <v>1579.958406</v>
      </c>
      <c r="BI1190" s="36">
        <v>171.05137783721909</v>
      </c>
      <c r="BJ1190" s="36">
        <v>1459.0068168</v>
      </c>
      <c r="BK1190" s="36">
        <v>1700.9099951999999</v>
      </c>
      <c r="BL1190" s="36">
        <v>1239.8717075</v>
      </c>
      <c r="BM1190" s="36">
        <v>24.584450273308523</v>
      </c>
      <c r="BN1190" s="36">
        <v>1222.4878760000001</v>
      </c>
      <c r="BO1190" s="36">
        <v>1257.255539</v>
      </c>
      <c r="BP1190" s="36">
        <v>195645.73333333331</v>
      </c>
      <c r="BQ1190" s="36">
        <v>52832.348266404639</v>
      </c>
      <c r="BR1190" s="36">
        <v>132267.5</v>
      </c>
      <c r="BS1190" s="36">
        <v>253512.8</v>
      </c>
      <c r="BT1190" s="36">
        <v>1309.8130443</v>
      </c>
      <c r="BU1190" s="36">
        <v>210.99185649110697</v>
      </c>
      <c r="BV1190" s="36">
        <v>1160.6192718</v>
      </c>
      <c r="BW1190" s="36">
        <v>1459.0068168</v>
      </c>
      <c r="BX1190" s="36">
        <v>1093.5909859999999</v>
      </c>
      <c r="BY1190" s="36">
        <v>182.28772998571398</v>
      </c>
      <c r="BZ1190" s="36">
        <v>964.69409599999983</v>
      </c>
      <c r="CA1190" s="36">
        <v>1222.4878760000001</v>
      </c>
      <c r="CB1190" s="36">
        <v>159651.05624999997</v>
      </c>
      <c r="CC1190" s="36">
        <v>57647.660030845713</v>
      </c>
      <c r="CD1190" s="36">
        <v>85422.8</v>
      </c>
      <c r="CE1190" s="36">
        <v>253512.8</v>
      </c>
      <c r="CF1190" s="36"/>
      <c r="CG1190" s="40">
        <v>23.207999999999998</v>
      </c>
      <c r="CH1190" s="40">
        <v>63.911000000000001</v>
      </c>
      <c r="CI1190" s="40"/>
      <c r="CL1190" s="5" t="str">
        <f t="shared" si="2553"/>
        <v>0.666_0.5_5</v>
      </c>
      <c r="CM1190" s="95" t="str">
        <f t="shared" si="2554"/>
        <v>3D</v>
      </c>
      <c r="CN1190" s="96">
        <f t="shared" si="2541"/>
        <v>10</v>
      </c>
      <c r="CO1190" s="96" t="str">
        <f t="shared" si="2549"/>
        <v>0.666_1_5</v>
      </c>
      <c r="CP1190" s="95" t="str">
        <f t="shared" si="2557"/>
        <v>3E</v>
      </c>
      <c r="CQ1190" s="5">
        <f t="shared" si="2550"/>
        <v>19</v>
      </c>
      <c r="CV1190" s="87"/>
      <c r="CW1190" s="87"/>
      <c r="CX1190" s="87"/>
      <c r="CY1190" s="87"/>
      <c r="CZ1190" s="87"/>
    </row>
    <row r="1191" spans="1:104" s="5" customFormat="1">
      <c r="A1191" s="13" t="s">
        <v>511</v>
      </c>
      <c r="B1191" s="13">
        <v>7</v>
      </c>
      <c r="C1191" s="13">
        <v>1</v>
      </c>
      <c r="D1191" s="13" t="s">
        <v>34</v>
      </c>
      <c r="E1191" s="35" t="s">
        <v>499</v>
      </c>
      <c r="F1191" s="13" t="s">
        <v>36</v>
      </c>
      <c r="G1191" s="36">
        <v>1010074608</v>
      </c>
      <c r="H1191" s="13"/>
      <c r="I1191" s="37">
        <v>19</v>
      </c>
      <c r="J1191" s="37" t="s">
        <v>70</v>
      </c>
      <c r="K1191" s="38">
        <v>43539</v>
      </c>
      <c r="L1191" s="39">
        <v>0.57708333333333328</v>
      </c>
      <c r="M1191" s="37" t="s">
        <v>39</v>
      </c>
      <c r="N1191" s="37" t="s">
        <v>190</v>
      </c>
      <c r="O1191" s="37" t="s">
        <v>100</v>
      </c>
      <c r="P1191" s="37" t="s">
        <v>190</v>
      </c>
      <c r="Q1191" s="37">
        <v>2</v>
      </c>
      <c r="R1191" s="13" t="s">
        <v>62</v>
      </c>
      <c r="S1191" s="13" t="s">
        <v>63</v>
      </c>
      <c r="T1191" s="13" t="s">
        <v>42</v>
      </c>
      <c r="U1191" s="13" t="s">
        <v>52</v>
      </c>
      <c r="V1191" s="13" t="s">
        <v>42</v>
      </c>
      <c r="W1191" s="13" t="s">
        <v>46</v>
      </c>
      <c r="X1191" s="13" t="s">
        <v>47</v>
      </c>
      <c r="Y1191" s="13" t="s">
        <v>41</v>
      </c>
      <c r="Z1191" s="13" t="s">
        <v>41</v>
      </c>
      <c r="AA1191" s="13"/>
      <c r="AB1191" s="13">
        <v>1</v>
      </c>
      <c r="AC1191" s="72">
        <f t="shared" si="2542"/>
        <v>0.5</v>
      </c>
      <c r="AD1191" s="13">
        <v>0</v>
      </c>
      <c r="AE1191" s="72">
        <f t="shared" ref="AE1191" si="2624">VALUE(IF(AD1191=-2,0%,IF(AD1191=-1,50%,IF(AD1191=0,100%,IF(AD1191=1,50%,IF(AD1191=2,0%))))))</f>
        <v>1</v>
      </c>
      <c r="AF1191" s="13" t="s">
        <v>42</v>
      </c>
      <c r="AG1191" s="13">
        <v>0</v>
      </c>
      <c r="AH1191" s="13" t="s">
        <v>42</v>
      </c>
      <c r="AI1191" s="13">
        <f t="shared" si="2525"/>
        <v>1</v>
      </c>
      <c r="AJ1191" s="70">
        <f t="shared" si="2544"/>
        <v>0.66599999999999993</v>
      </c>
      <c r="AK1191" s="59">
        <f t="shared" si="2545"/>
        <v>-1</v>
      </c>
      <c r="AL1191" s="70">
        <f t="shared" ref="AL1191" si="2625">VALUE(IF(AK1191=-3,0%,IF(AK1191=-2,33.3%,IF(AK1191=-1,66.6%,IF(AK1191=0,100%,IF(AK1191=1,66.6%,IF(AK1191=2,33.3%,IF(AK1191=3,0%))))))))</f>
        <v>0.66599999999999993</v>
      </c>
      <c r="AM1191" s="13" t="s">
        <v>41</v>
      </c>
      <c r="AN1191" s="13" t="s">
        <v>41</v>
      </c>
      <c r="AO1191" s="13"/>
      <c r="AP1191" s="13">
        <v>101.31965006729475</v>
      </c>
      <c r="AQ1191" s="13">
        <v>117.34261838440112</v>
      </c>
      <c r="AR1191" s="13">
        <v>125.13020833333333</v>
      </c>
      <c r="AS1191" s="13">
        <v>148.05555555555554</v>
      </c>
      <c r="AT1191" s="36">
        <v>1240.9507595</v>
      </c>
      <c r="AU1191" s="36" t="str">
        <f t="shared" si="2547"/>
        <v>5</v>
      </c>
      <c r="AV1191" s="36">
        <v>178.99056219998329</v>
      </c>
      <c r="AW1191" s="36">
        <v>1114.3853192000001</v>
      </c>
      <c r="AX1191" s="36">
        <v>1367.5161998000001</v>
      </c>
      <c r="AY1191" s="36">
        <v>1011.8168949999999</v>
      </c>
      <c r="AZ1191" s="36" t="str">
        <f t="shared" si="2548"/>
        <v>5</v>
      </c>
      <c r="BA1191" s="36">
        <v>83.454094303801995</v>
      </c>
      <c r="BB1191" s="36">
        <v>952.80593899999997</v>
      </c>
      <c r="BC1191" s="36">
        <v>1070.827851</v>
      </c>
      <c r="BD1191" s="36">
        <v>136400.9</v>
      </c>
      <c r="BE1191" s="36" t="s">
        <v>50</v>
      </c>
      <c r="BF1191" s="36">
        <v>77156.100000000006</v>
      </c>
      <c r="BG1191" s="36">
        <v>198401.3</v>
      </c>
      <c r="BH1191" s="36">
        <v>1267.6371995</v>
      </c>
      <c r="BI1191" s="36">
        <v>216.73088757943972</v>
      </c>
      <c r="BJ1191" s="36">
        <v>1114.3853192000001</v>
      </c>
      <c r="BK1191" s="36">
        <v>1420.8890798</v>
      </c>
      <c r="BL1191" s="36">
        <v>1029.4436515</v>
      </c>
      <c r="BM1191" s="36">
        <v>108.38209240675002</v>
      </c>
      <c r="BN1191" s="36">
        <v>952.80593899999997</v>
      </c>
      <c r="BO1191" s="36">
        <v>1106.0813639999999</v>
      </c>
      <c r="BP1191" s="36">
        <v>106089.59999999999</v>
      </c>
      <c r="BQ1191" s="36">
        <v>56465.728044469608</v>
      </c>
      <c r="BR1191" s="36">
        <v>74400.5</v>
      </c>
      <c r="BS1191" s="36">
        <v>220445.9</v>
      </c>
      <c r="BT1191" s="36">
        <v>1369.9929196000003</v>
      </c>
      <c r="BU1191" s="36">
        <v>361.48373513132128</v>
      </c>
      <c r="BV1191" s="36">
        <v>1114.3853192000001</v>
      </c>
      <c r="BW1191" s="36">
        <v>1625.6005200000002</v>
      </c>
      <c r="BX1191" s="36">
        <v>1105.030739</v>
      </c>
      <c r="BY1191" s="36">
        <v>215.27837668953202</v>
      </c>
      <c r="BZ1191" s="36">
        <v>952.80593899999997</v>
      </c>
      <c r="CA1191" s="36">
        <v>1257.255539</v>
      </c>
      <c r="CB1191" s="36">
        <v>146734.31250000003</v>
      </c>
      <c r="CC1191" s="36">
        <v>68616.917548787926</v>
      </c>
      <c r="CD1191" s="36">
        <v>74400.5</v>
      </c>
      <c r="CE1191" s="36">
        <v>242490.5</v>
      </c>
      <c r="CF1191" s="36"/>
      <c r="CG1191" s="40">
        <v>24.074000000000002</v>
      </c>
      <c r="CH1191" s="40">
        <v>62.262</v>
      </c>
      <c r="CI1191" s="40"/>
      <c r="CL1191" s="5" t="str">
        <f t="shared" si="2553"/>
        <v>0.666_0.5_5</v>
      </c>
      <c r="CM1191" s="95" t="str">
        <f t="shared" si="2554"/>
        <v>3D</v>
      </c>
      <c r="CN1191" s="96">
        <f t="shared" si="2541"/>
        <v>10</v>
      </c>
      <c r="CO1191" s="96" t="str">
        <f t="shared" si="2549"/>
        <v>0.666_1_5</v>
      </c>
      <c r="CP1191" s="95" t="str">
        <f t="shared" si="2557"/>
        <v>3E</v>
      </c>
      <c r="CQ1191" s="5">
        <f t="shared" si="2550"/>
        <v>19</v>
      </c>
      <c r="CV1191" s="87"/>
      <c r="CW1191" s="87"/>
      <c r="CX1191" s="87"/>
      <c r="CY1191" s="87"/>
      <c r="CZ1191" s="87"/>
    </row>
    <row r="1192" spans="1:104" s="5" customFormat="1">
      <c r="A1192" s="13" t="s">
        <v>511</v>
      </c>
      <c r="B1192" s="13">
        <v>7</v>
      </c>
      <c r="C1192" s="13">
        <v>1</v>
      </c>
      <c r="D1192" s="13" t="s">
        <v>34</v>
      </c>
      <c r="E1192" s="35" t="s">
        <v>499</v>
      </c>
      <c r="F1192" s="13" t="s">
        <v>36</v>
      </c>
      <c r="G1192" s="36">
        <v>1010074608</v>
      </c>
      <c r="H1192" s="13"/>
      <c r="I1192" s="37">
        <v>19</v>
      </c>
      <c r="J1192" s="37" t="s">
        <v>70</v>
      </c>
      <c r="K1192" s="38">
        <v>43539</v>
      </c>
      <c r="L1192" s="39">
        <v>0.58958333333333335</v>
      </c>
      <c r="M1192" s="37" t="s">
        <v>39</v>
      </c>
      <c r="N1192" s="37" t="s">
        <v>190</v>
      </c>
      <c r="O1192" s="37" t="s">
        <v>100</v>
      </c>
      <c r="P1192" s="37" t="s">
        <v>190</v>
      </c>
      <c r="Q1192" s="37">
        <v>3</v>
      </c>
      <c r="R1192" s="13" t="s">
        <v>55</v>
      </c>
      <c r="S1192" s="13" t="s">
        <v>44</v>
      </c>
      <c r="T1192" s="13" t="s">
        <v>42</v>
      </c>
      <c r="U1192" s="13" t="s">
        <v>52</v>
      </c>
      <c r="V1192" s="13" t="s">
        <v>42</v>
      </c>
      <c r="W1192" s="13" t="s">
        <v>46</v>
      </c>
      <c r="X1192" s="13" t="s">
        <v>53</v>
      </c>
      <c r="Y1192" s="13" t="s">
        <v>41</v>
      </c>
      <c r="Z1192" s="13" t="s">
        <v>42</v>
      </c>
      <c r="AA1192" s="13"/>
      <c r="AB1192" s="13">
        <v>0</v>
      </c>
      <c r="AC1192" s="72">
        <f t="shared" si="2542"/>
        <v>1</v>
      </c>
      <c r="AD1192" s="13">
        <v>1</v>
      </c>
      <c r="AE1192" s="72">
        <f t="shared" ref="AE1192" si="2626">VALUE(IF(AD1192=-2,0%,IF(AD1192=-1,50%,IF(AD1192=0,100%,IF(AD1192=1,50%,IF(AD1192=2,0%))))))</f>
        <v>0.5</v>
      </c>
      <c r="AF1192" s="13" t="s">
        <v>42</v>
      </c>
      <c r="AG1192" s="13">
        <v>0</v>
      </c>
      <c r="AH1192" s="13" t="s">
        <v>42</v>
      </c>
      <c r="AI1192" s="13">
        <f t="shared" si="2525"/>
        <v>1</v>
      </c>
      <c r="AJ1192" s="70">
        <f t="shared" si="2544"/>
        <v>0.66599999999999993</v>
      </c>
      <c r="AK1192" s="59">
        <f t="shared" si="2545"/>
        <v>-2</v>
      </c>
      <c r="AL1192" s="70">
        <f t="shared" ref="AL1192" si="2627">VALUE(IF(AK1192=-3,0%,IF(AK1192=-2,33.3%,IF(AK1192=-1,66.6%,IF(AK1192=0,100%,IF(AK1192=1,66.6%,IF(AK1192=2,33.3%,IF(AK1192=3,0%))))))))</f>
        <v>0.33299999999999996</v>
      </c>
      <c r="AM1192" s="13" t="s">
        <v>41</v>
      </c>
      <c r="AN1192" s="13" t="s">
        <v>42</v>
      </c>
      <c r="AO1192" s="13"/>
      <c r="AP1192" s="13">
        <v>101.31965006729475</v>
      </c>
      <c r="AQ1192" s="13">
        <v>117.34261838440112</v>
      </c>
      <c r="AR1192" s="13">
        <v>125.13020833333333</v>
      </c>
      <c r="AS1192" s="13">
        <v>148.05555555555554</v>
      </c>
      <c r="AT1192" s="36">
        <v>174.86833239999999</v>
      </c>
      <c r="AU1192" s="36" t="str">
        <f t="shared" si="2547"/>
        <v>2</v>
      </c>
      <c r="AV1192" s="36">
        <v>28.308330414270461</v>
      </c>
      <c r="AW1192" s="36">
        <v>154.85131999999999</v>
      </c>
      <c r="AX1192" s="36">
        <v>194.88534479999998</v>
      </c>
      <c r="AY1192" s="36">
        <v>78.622258999999985</v>
      </c>
      <c r="AZ1192" s="36" t="str">
        <f t="shared" si="2548"/>
        <v>1</v>
      </c>
      <c r="BA1192" s="36">
        <v>0</v>
      </c>
      <c r="BB1192" s="36">
        <v>78.622258999999985</v>
      </c>
      <c r="BC1192" s="36">
        <v>78.622258999999985</v>
      </c>
      <c r="BD1192" s="36">
        <v>127445.27499999999</v>
      </c>
      <c r="BE1192" s="36" t="s">
        <v>50</v>
      </c>
      <c r="BF1192" s="36">
        <v>79911.600000000006</v>
      </c>
      <c r="BG1192" s="36">
        <v>187379</v>
      </c>
      <c r="BH1192" s="36">
        <v>174.86833239999999</v>
      </c>
      <c r="BI1192" s="36">
        <v>28.308330414270461</v>
      </c>
      <c r="BJ1192" s="36">
        <v>154.85131999999999</v>
      </c>
      <c r="BK1192" s="36">
        <v>194.88534479999998</v>
      </c>
      <c r="BL1192" s="36">
        <v>78.622258999999985</v>
      </c>
      <c r="BM1192" s="36">
        <v>0</v>
      </c>
      <c r="BN1192" s="36">
        <v>78.622258999999985</v>
      </c>
      <c r="BO1192" s="36">
        <v>78.622258999999985</v>
      </c>
      <c r="BP1192" s="36">
        <v>139156.46666666667</v>
      </c>
      <c r="BQ1192" s="36">
        <v>44560.26156892108</v>
      </c>
      <c r="BR1192" s="36">
        <v>85422.8</v>
      </c>
      <c r="BS1192" s="36">
        <v>198401.3</v>
      </c>
      <c r="BT1192" s="36">
        <v>777.42494829999998</v>
      </c>
      <c r="BU1192" s="36">
        <v>823.83540788914536</v>
      </c>
      <c r="BV1192" s="36">
        <v>194.88534479999998</v>
      </c>
      <c r="BW1192" s="36">
        <v>1359.9645518</v>
      </c>
      <c r="BX1192" s="36">
        <v>598.1407375</v>
      </c>
      <c r="BY1192" s="36">
        <v>734.71007819813519</v>
      </c>
      <c r="BZ1192" s="36">
        <v>78.622258999999985</v>
      </c>
      <c r="CA1192" s="36">
        <v>1117.659216</v>
      </c>
      <c r="CB1192" s="36">
        <v>165162.19374999998</v>
      </c>
      <c r="CC1192" s="36">
        <v>39440.571134277066</v>
      </c>
      <c r="CD1192" s="36">
        <v>85422.8</v>
      </c>
      <c r="CE1192" s="36">
        <v>209423.6</v>
      </c>
      <c r="CF1192" s="36"/>
      <c r="CG1192" s="40">
        <v>24.532</v>
      </c>
      <c r="CH1192" s="40">
        <v>60.006</v>
      </c>
      <c r="CI1192" s="40"/>
      <c r="CL1192" s="5" t="str">
        <f t="shared" si="2553"/>
        <v>0.666_1_1</v>
      </c>
      <c r="CM1192" s="95" t="str">
        <f t="shared" si="2554"/>
        <v>1I</v>
      </c>
      <c r="CN1192" s="96">
        <f t="shared" si="2541"/>
        <v>91</v>
      </c>
      <c r="CO1192" s="96" t="str">
        <f t="shared" si="2549"/>
        <v>0.333_0.5_1</v>
      </c>
      <c r="CP1192" s="95" t="str">
        <f t="shared" si="2557"/>
        <v>1E</v>
      </c>
      <c r="CQ1192" s="5">
        <f t="shared" si="2550"/>
        <v>90</v>
      </c>
      <c r="CV1192" s="87"/>
      <c r="CW1192" s="87"/>
      <c r="CX1192" s="87"/>
      <c r="CY1192" s="87"/>
      <c r="CZ1192" s="87"/>
    </row>
    <row r="1193" spans="1:104" s="5" customFormat="1">
      <c r="A1193" s="13" t="s">
        <v>511</v>
      </c>
      <c r="B1193" s="13">
        <v>7</v>
      </c>
      <c r="C1193" s="13">
        <v>1</v>
      </c>
      <c r="D1193" s="13" t="s">
        <v>34</v>
      </c>
      <c r="E1193" s="35" t="s">
        <v>499</v>
      </c>
      <c r="F1193" s="13" t="s">
        <v>36</v>
      </c>
      <c r="G1193" s="36">
        <v>1010074608</v>
      </c>
      <c r="H1193" s="13">
        <v>0</v>
      </c>
      <c r="I1193" s="37">
        <v>19</v>
      </c>
      <c r="J1193" s="37" t="s">
        <v>70</v>
      </c>
      <c r="K1193" s="38">
        <v>43539</v>
      </c>
      <c r="L1193" s="39">
        <v>0.60277777777777775</v>
      </c>
      <c r="M1193" s="37" t="s">
        <v>39</v>
      </c>
      <c r="N1193" s="37" t="s">
        <v>190</v>
      </c>
      <c r="O1193" s="37" t="s">
        <v>100</v>
      </c>
      <c r="P1193" s="37" t="s">
        <v>190</v>
      </c>
      <c r="Q1193" s="37">
        <v>4</v>
      </c>
      <c r="R1193" s="13" t="s">
        <v>55</v>
      </c>
      <c r="S1193" s="13" t="s">
        <v>44</v>
      </c>
      <c r="T1193" s="13" t="s">
        <v>42</v>
      </c>
      <c r="U1193" s="13" t="s">
        <v>52</v>
      </c>
      <c r="V1193" s="13" t="s">
        <v>42</v>
      </c>
      <c r="W1193" s="13" t="s">
        <v>46</v>
      </c>
      <c r="X1193" s="13" t="s">
        <v>53</v>
      </c>
      <c r="Y1193" s="13" t="s">
        <v>41</v>
      </c>
      <c r="Z1193" s="13" t="s">
        <v>41</v>
      </c>
      <c r="AA1193" s="13"/>
      <c r="AB1193" s="13">
        <v>0</v>
      </c>
      <c r="AC1193" s="72">
        <f t="shared" si="2542"/>
        <v>1</v>
      </c>
      <c r="AD1193" s="13">
        <v>1</v>
      </c>
      <c r="AE1193" s="72">
        <f t="shared" ref="AE1193" si="2628">VALUE(IF(AD1193=-2,0%,IF(AD1193=-1,50%,IF(AD1193=0,100%,IF(AD1193=1,50%,IF(AD1193=2,0%))))))</f>
        <v>0.5</v>
      </c>
      <c r="AF1193" s="13" t="s">
        <v>42</v>
      </c>
      <c r="AG1193" s="13">
        <v>0</v>
      </c>
      <c r="AH1193" s="13" t="s">
        <v>42</v>
      </c>
      <c r="AI1193" s="13">
        <f t="shared" si="2525"/>
        <v>1</v>
      </c>
      <c r="AJ1193" s="70">
        <f t="shared" si="2544"/>
        <v>0.66599999999999993</v>
      </c>
      <c r="AK1193" s="59">
        <f t="shared" si="2545"/>
        <v>-2</v>
      </c>
      <c r="AL1193" s="70">
        <f t="shared" ref="AL1193" si="2629">VALUE(IF(AK1193=-3,0%,IF(AK1193=-2,33.3%,IF(AK1193=-1,66.6%,IF(AK1193=0,100%,IF(AK1193=1,66.6%,IF(AK1193=2,33.3%,IF(AK1193=3,0%))))))))</f>
        <v>0.33299999999999996</v>
      </c>
      <c r="AM1193" s="13" t="s">
        <v>41</v>
      </c>
      <c r="AN1193" s="13" t="s">
        <v>41</v>
      </c>
      <c r="AO1193" s="13"/>
      <c r="AP1193" s="13">
        <v>101.31965006729475</v>
      </c>
      <c r="AQ1193" s="13">
        <v>117.34261838440112</v>
      </c>
      <c r="AR1193" s="13">
        <v>125.13020833333333</v>
      </c>
      <c r="AS1193" s="13">
        <v>148.05555555555554</v>
      </c>
      <c r="AT1193" s="36">
        <v>118.70166999999999</v>
      </c>
      <c r="AU1193" s="36" t="str">
        <f t="shared" si="2547"/>
        <v>2</v>
      </c>
      <c r="AV1193" s="36">
        <v>51.123325305040574</v>
      </c>
      <c r="AW1193" s="36">
        <v>82.552019999999999</v>
      </c>
      <c r="AX1193" s="36">
        <v>154.85131999999999</v>
      </c>
      <c r="AY1193" s="36">
        <v>53.201603999999996</v>
      </c>
      <c r="AZ1193" s="36" t="str">
        <f t="shared" si="2548"/>
        <v>1</v>
      </c>
      <c r="BA1193" s="36">
        <v>0</v>
      </c>
      <c r="BB1193" s="36">
        <v>53.201603999999996</v>
      </c>
      <c r="BC1193" s="36">
        <v>53.201603999999996</v>
      </c>
      <c r="BD1193" s="36">
        <v>44433.65</v>
      </c>
      <c r="BE1193" s="36" t="s">
        <v>50</v>
      </c>
      <c r="BF1193" s="36">
        <v>41333.599999999999</v>
      </c>
      <c r="BG1193" s="36">
        <v>46844.800000000003</v>
      </c>
      <c r="BH1193" s="36">
        <v>98.602687500000002</v>
      </c>
      <c r="BI1193" s="36">
        <v>22.699071663641067</v>
      </c>
      <c r="BJ1193" s="36">
        <v>82.552019999999999</v>
      </c>
      <c r="BK1193" s="36">
        <v>114.653355</v>
      </c>
      <c r="BL1193" s="36">
        <v>59.519369999999995</v>
      </c>
      <c r="BM1193" s="36">
        <v>8.9346703610996183</v>
      </c>
      <c r="BN1193" s="36">
        <v>53.201603999999996</v>
      </c>
      <c r="BO1193" s="36">
        <v>65.837135999999987</v>
      </c>
      <c r="BP1193" s="36">
        <v>52815.166666666664</v>
      </c>
      <c r="BQ1193" s="36">
        <v>9922.6056250697875</v>
      </c>
      <c r="BR1193" s="36">
        <v>41333.599999999999</v>
      </c>
      <c r="BS1193" s="36">
        <v>63378.2</v>
      </c>
      <c r="BT1193" s="36">
        <v>110.6658216</v>
      </c>
      <c r="BU1193" s="36">
        <v>39.758919512586409</v>
      </c>
      <c r="BV1193" s="36">
        <v>82.552019999999999</v>
      </c>
      <c r="BW1193" s="36">
        <v>138.7796232</v>
      </c>
      <c r="BX1193" s="36">
        <v>59.519369999999995</v>
      </c>
      <c r="BY1193" s="36">
        <v>8.9346703610996183</v>
      </c>
      <c r="BZ1193" s="36">
        <v>53.201603999999996</v>
      </c>
      <c r="CA1193" s="36">
        <v>65.837135999999987</v>
      </c>
      <c r="CB1193" s="36">
        <v>77844.96875</v>
      </c>
      <c r="CC1193" s="36">
        <v>39015.134714923464</v>
      </c>
      <c r="CD1193" s="36">
        <v>41333.599999999999</v>
      </c>
      <c r="CE1193" s="36">
        <v>209423.6</v>
      </c>
      <c r="CF1193" s="36"/>
      <c r="CG1193" s="40">
        <v>24.797999999999998</v>
      </c>
      <c r="CH1193" s="40">
        <v>59.307000000000002</v>
      </c>
      <c r="CI1193" s="40"/>
      <c r="CL1193" s="5" t="str">
        <f t="shared" si="2553"/>
        <v>0.666_1_1</v>
      </c>
      <c r="CM1193" s="95" t="str">
        <f t="shared" si="2554"/>
        <v>1I</v>
      </c>
      <c r="CN1193" s="96">
        <f t="shared" si="2541"/>
        <v>91</v>
      </c>
      <c r="CO1193" s="96" t="str">
        <f t="shared" si="2549"/>
        <v>0.333_0.5_1</v>
      </c>
      <c r="CP1193" s="95" t="str">
        <f t="shared" si="2557"/>
        <v>1E</v>
      </c>
      <c r="CQ1193" s="5">
        <f t="shared" si="2550"/>
        <v>90</v>
      </c>
      <c r="CV1193" s="87"/>
      <c r="CW1193" s="87"/>
      <c r="CX1193" s="87"/>
      <c r="CY1193" s="87"/>
      <c r="CZ1193" s="87"/>
    </row>
    <row r="1194" spans="1:104" s="5" customFormat="1">
      <c r="A1194" s="13" t="s">
        <v>511</v>
      </c>
      <c r="B1194" s="13">
        <v>7</v>
      </c>
      <c r="C1194" s="13">
        <v>1</v>
      </c>
      <c r="D1194" s="13" t="s">
        <v>34</v>
      </c>
      <c r="E1194" s="35" t="s">
        <v>499</v>
      </c>
      <c r="F1194" s="13" t="s">
        <v>36</v>
      </c>
      <c r="G1194" s="36">
        <v>1010074608</v>
      </c>
      <c r="H1194" s="13">
        <v>0</v>
      </c>
      <c r="I1194" s="37">
        <v>19</v>
      </c>
      <c r="J1194" s="37" t="s">
        <v>70</v>
      </c>
      <c r="K1194" s="38">
        <v>43539</v>
      </c>
      <c r="L1194" s="39">
        <v>0.61458333333333337</v>
      </c>
      <c r="M1194" s="37" t="s">
        <v>39</v>
      </c>
      <c r="N1194" s="37" t="s">
        <v>190</v>
      </c>
      <c r="O1194" s="37" t="s">
        <v>100</v>
      </c>
      <c r="P1194" s="37" t="s">
        <v>190</v>
      </c>
      <c r="Q1194" s="37">
        <v>5</v>
      </c>
      <c r="R1194" s="13" t="s">
        <v>55</v>
      </c>
      <c r="S1194" s="13" t="s">
        <v>44</v>
      </c>
      <c r="T1194" s="13" t="s">
        <v>42</v>
      </c>
      <c r="U1194" s="13" t="s">
        <v>52</v>
      </c>
      <c r="V1194" s="13" t="s">
        <v>42</v>
      </c>
      <c r="W1194" s="13" t="s">
        <v>66</v>
      </c>
      <c r="X1194" s="13" t="s">
        <v>47</v>
      </c>
      <c r="Y1194" s="13" t="s">
        <v>41</v>
      </c>
      <c r="Z1194" s="13" t="s">
        <v>41</v>
      </c>
      <c r="AA1194" s="13"/>
      <c r="AB1194" s="13">
        <v>0</v>
      </c>
      <c r="AC1194" s="72">
        <f t="shared" si="2542"/>
        <v>1</v>
      </c>
      <c r="AD1194" s="13">
        <v>1</v>
      </c>
      <c r="AE1194" s="72">
        <f t="shared" ref="AE1194" si="2630">VALUE(IF(AD1194=-2,0%,IF(AD1194=-1,50%,IF(AD1194=0,100%,IF(AD1194=1,50%,IF(AD1194=2,0%))))))</f>
        <v>0.5</v>
      </c>
      <c r="AF1194" s="13" t="s">
        <v>42</v>
      </c>
      <c r="AG1194" s="13">
        <v>0</v>
      </c>
      <c r="AH1194" s="13" t="s">
        <v>42</v>
      </c>
      <c r="AI1194" s="13">
        <f t="shared" si="2525"/>
        <v>0</v>
      </c>
      <c r="AJ1194" s="70">
        <f t="shared" si="2544"/>
        <v>1</v>
      </c>
      <c r="AK1194" s="59">
        <f t="shared" si="2545"/>
        <v>-1</v>
      </c>
      <c r="AL1194" s="70">
        <f t="shared" ref="AL1194" si="2631">VALUE(IF(AK1194=-3,0%,IF(AK1194=-2,33.3%,IF(AK1194=-1,66.6%,IF(AK1194=0,100%,IF(AK1194=1,66.6%,IF(AK1194=2,33.3%,IF(AK1194=3,0%))))))))</f>
        <v>0.66599999999999993</v>
      </c>
      <c r="AM1194" s="13" t="s">
        <v>41</v>
      </c>
      <c r="AN1194" s="13" t="s">
        <v>41</v>
      </c>
      <c r="AO1194" s="13"/>
      <c r="AP1194" s="13">
        <v>101.31965006729475</v>
      </c>
      <c r="AQ1194" s="13">
        <v>117.34261838440112</v>
      </c>
      <c r="AR1194" s="13">
        <v>125.13020833333333</v>
      </c>
      <c r="AS1194" s="13">
        <v>148.05555555555554</v>
      </c>
      <c r="AT1194" s="36">
        <v>110.68075260000001</v>
      </c>
      <c r="AU1194" s="36" t="str">
        <f t="shared" si="2547"/>
        <v>2</v>
      </c>
      <c r="AV1194" s="36">
        <v>5.6181081919959066</v>
      </c>
      <c r="AW1194" s="36">
        <v>106.70815020000001</v>
      </c>
      <c r="AX1194" s="36">
        <v>114.653355</v>
      </c>
      <c r="AY1194" s="36">
        <v>40.391674999999999</v>
      </c>
      <c r="AZ1194" s="36" t="str">
        <f t="shared" si="2548"/>
        <v>1</v>
      </c>
      <c r="BA1194" s="36">
        <v>0</v>
      </c>
      <c r="BB1194" s="36">
        <v>40.391674999999999</v>
      </c>
      <c r="BC1194" s="36">
        <v>40.391674999999999</v>
      </c>
      <c r="BD1194" s="36">
        <v>39611.350000000006</v>
      </c>
      <c r="BE1194" s="36" t="s">
        <v>50</v>
      </c>
      <c r="BF1194" s="36">
        <v>37200.199999999997</v>
      </c>
      <c r="BG1194" s="36">
        <v>41333.599999999999</v>
      </c>
      <c r="BH1194" s="36">
        <v>114.7030455</v>
      </c>
      <c r="BI1194" s="36">
        <v>11.306489363012918</v>
      </c>
      <c r="BJ1194" s="36">
        <v>106.70815020000001</v>
      </c>
      <c r="BK1194" s="36">
        <v>122.69794080000001</v>
      </c>
      <c r="BL1194" s="36">
        <v>40.391674999999999</v>
      </c>
      <c r="BM1194" s="36">
        <v>0</v>
      </c>
      <c r="BN1194" s="36">
        <v>40.391674999999999</v>
      </c>
      <c r="BO1194" s="36">
        <v>40.391674999999999</v>
      </c>
      <c r="BP1194" s="36">
        <v>32377.983333333337</v>
      </c>
      <c r="BQ1194" s="36">
        <v>2986.9669328043556</v>
      </c>
      <c r="BR1194" s="36">
        <v>28933.5</v>
      </c>
      <c r="BS1194" s="36">
        <v>37200.199999999997</v>
      </c>
      <c r="BT1194" s="36">
        <v>130.77973509999998</v>
      </c>
      <c r="BU1194" s="36">
        <v>34.042361833395461</v>
      </c>
      <c r="BV1194" s="36">
        <v>106.70815020000001</v>
      </c>
      <c r="BW1194" s="36">
        <v>154.85131999999999</v>
      </c>
      <c r="BX1194" s="36">
        <v>46.796639499999998</v>
      </c>
      <c r="BY1194" s="36">
        <v>9.0579876624181903</v>
      </c>
      <c r="BZ1194" s="36">
        <v>40.391674999999999</v>
      </c>
      <c r="CA1194" s="36">
        <v>53.201603999999996</v>
      </c>
      <c r="CB1194" s="36">
        <v>36166.906249999993</v>
      </c>
      <c r="CC1194" s="36">
        <v>6549.9426030532768</v>
      </c>
      <c r="CD1194" s="36">
        <v>27555.7</v>
      </c>
      <c r="CE1194" s="36">
        <v>46844.800000000003</v>
      </c>
      <c r="CF1194" s="36"/>
      <c r="CG1194" s="40">
        <v>24.484000000000002</v>
      </c>
      <c r="CH1194" s="40">
        <v>58.918999999999997</v>
      </c>
      <c r="CI1194" s="40"/>
      <c r="CL1194" s="5" t="str">
        <f t="shared" si="2553"/>
        <v>1_1_1</v>
      </c>
      <c r="CM1194" s="95" t="str">
        <f t="shared" si="2554"/>
        <v>1L</v>
      </c>
      <c r="CN1194" s="96">
        <f t="shared" si="2541"/>
        <v>208</v>
      </c>
      <c r="CO1194" s="96" t="str">
        <f t="shared" si="2549"/>
        <v>0.666_0.5_1</v>
      </c>
      <c r="CP1194" s="95" t="str">
        <f t="shared" si="2557"/>
        <v>1H</v>
      </c>
      <c r="CQ1194" s="5">
        <f t="shared" si="2550"/>
        <v>128</v>
      </c>
      <c r="CV1194" s="87"/>
      <c r="CW1194" s="87"/>
      <c r="CX1194" s="87"/>
      <c r="CY1194" s="87"/>
      <c r="CZ1194" s="87"/>
    </row>
    <row r="1195" spans="1:104" s="5" customFormat="1">
      <c r="A1195" s="13" t="s">
        <v>511</v>
      </c>
      <c r="B1195" s="13">
        <v>7</v>
      </c>
      <c r="C1195" s="13">
        <v>2</v>
      </c>
      <c r="D1195" s="13" t="s">
        <v>101</v>
      </c>
      <c r="E1195" s="35" t="s">
        <v>500</v>
      </c>
      <c r="F1195" s="13" t="s">
        <v>36</v>
      </c>
      <c r="G1195" s="36">
        <v>1060655266</v>
      </c>
      <c r="H1195" s="13">
        <v>0</v>
      </c>
      <c r="I1195" s="37">
        <v>21</v>
      </c>
      <c r="J1195" s="37" t="s">
        <v>70</v>
      </c>
      <c r="K1195" s="38">
        <v>43539</v>
      </c>
      <c r="L1195" s="39">
        <v>0.56527777777777777</v>
      </c>
      <c r="M1195" s="37" t="s">
        <v>39</v>
      </c>
      <c r="N1195" s="37" t="s">
        <v>190</v>
      </c>
      <c r="O1195" s="37" t="s">
        <v>100</v>
      </c>
      <c r="P1195" s="37" t="s">
        <v>190</v>
      </c>
      <c r="Q1195" s="37">
        <v>1</v>
      </c>
      <c r="R1195" s="13" t="s">
        <v>55</v>
      </c>
      <c r="S1195" s="13" t="s">
        <v>63</v>
      </c>
      <c r="T1195" s="13" t="s">
        <v>42</v>
      </c>
      <c r="U1195" s="13" t="s">
        <v>52</v>
      </c>
      <c r="V1195" s="13" t="s">
        <v>42</v>
      </c>
      <c r="W1195" s="13" t="s">
        <v>81</v>
      </c>
      <c r="X1195" s="13" t="s">
        <v>53</v>
      </c>
      <c r="Y1195" s="13" t="s">
        <v>42</v>
      </c>
      <c r="Z1195" s="13" t="s">
        <v>41</v>
      </c>
      <c r="AA1195" s="13"/>
      <c r="AB1195" s="13">
        <v>0</v>
      </c>
      <c r="AC1195" s="72">
        <f t="shared" si="2542"/>
        <v>1</v>
      </c>
      <c r="AD1195" s="13">
        <v>0</v>
      </c>
      <c r="AE1195" s="72">
        <f t="shared" ref="AE1195" si="2632">VALUE(IF(AD1195=-2,0%,IF(AD1195=-1,50%,IF(AD1195=0,100%,IF(AD1195=1,50%,IF(AD1195=2,0%))))))</f>
        <v>1</v>
      </c>
      <c r="AF1195" s="13" t="s">
        <v>42</v>
      </c>
      <c r="AG1195" s="13">
        <v>0</v>
      </c>
      <c r="AH1195" s="13" t="s">
        <v>42</v>
      </c>
      <c r="AI1195" s="13">
        <f t="shared" si="2525"/>
        <v>2</v>
      </c>
      <c r="AJ1195" s="70">
        <f t="shared" si="2544"/>
        <v>0.33299999999999996</v>
      </c>
      <c r="AK1195" s="59">
        <f t="shared" si="2545"/>
        <v>-2</v>
      </c>
      <c r="AL1195" s="70">
        <f t="shared" ref="AL1195" si="2633">VALUE(IF(AK1195=-3,0%,IF(AK1195=-2,33.3%,IF(AK1195=-1,66.6%,IF(AK1195=0,100%,IF(AK1195=1,66.6%,IF(AK1195=2,33.3%,IF(AK1195=3,0%))))))))</f>
        <v>0.33299999999999996</v>
      </c>
      <c r="AM1195" s="13" t="s">
        <v>42</v>
      </c>
      <c r="AN1195" s="13" t="s">
        <v>41</v>
      </c>
      <c r="AO1195" s="13"/>
      <c r="AP1195" s="13">
        <v>101.31965006729475</v>
      </c>
      <c r="AQ1195" s="13">
        <v>117.34261838440112</v>
      </c>
      <c r="AR1195" s="13">
        <v>125.13020833333333</v>
      </c>
      <c r="AS1195" s="13">
        <v>148.05555555555554</v>
      </c>
      <c r="AT1195" s="36">
        <v>581.23186099999998</v>
      </c>
      <c r="AU1195" s="36" t="str">
        <f t="shared" si="2547"/>
        <v>4</v>
      </c>
      <c r="AV1195" s="36">
        <v>15.494470271682525</v>
      </c>
      <c r="AW1195" s="36">
        <v>570.2756159999999</v>
      </c>
      <c r="AX1195" s="36">
        <v>592.18810600000006</v>
      </c>
      <c r="AY1195" s="36">
        <v>694.78753454999992</v>
      </c>
      <c r="AZ1195" s="36" t="str">
        <f t="shared" si="2548"/>
        <v>4</v>
      </c>
      <c r="BA1195" s="36">
        <v>7.9179618962286415</v>
      </c>
      <c r="BB1195" s="36">
        <v>689.18868999999995</v>
      </c>
      <c r="BC1195" s="36">
        <v>700.38637909999989</v>
      </c>
      <c r="BD1195" s="36">
        <v>221823.7</v>
      </c>
      <c r="BE1195" s="36" t="s">
        <v>50</v>
      </c>
      <c r="BF1195" s="36">
        <v>170845.6</v>
      </c>
      <c r="BG1195" s="36">
        <v>253512.8</v>
      </c>
      <c r="BH1195" s="36">
        <v>564.81853299999989</v>
      </c>
      <c r="BI1195" s="36">
        <v>7.7174807895955926</v>
      </c>
      <c r="BJ1195" s="36">
        <v>559.36144999999999</v>
      </c>
      <c r="BK1195" s="36">
        <v>570.2756159999999</v>
      </c>
      <c r="BL1195" s="36">
        <v>683.57299474999991</v>
      </c>
      <c r="BM1195" s="36">
        <v>23.777716177161434</v>
      </c>
      <c r="BN1195" s="36">
        <v>666.75961040000004</v>
      </c>
      <c r="BO1195" s="36">
        <v>700.38637909999989</v>
      </c>
      <c r="BP1195" s="36">
        <v>195645.73333333331</v>
      </c>
      <c r="BQ1195" s="36">
        <v>52832.348266404639</v>
      </c>
      <c r="BR1195" s="36">
        <v>132267.5</v>
      </c>
      <c r="BS1195" s="36">
        <v>253512.8</v>
      </c>
      <c r="BT1195" s="36">
        <v>502.38064099999991</v>
      </c>
      <c r="BU1195" s="36">
        <v>96.017994461982198</v>
      </c>
      <c r="BV1195" s="36">
        <v>434.48566599999992</v>
      </c>
      <c r="BW1195" s="36">
        <v>570.2756159999999</v>
      </c>
      <c r="BX1195" s="36">
        <v>615.95773934999988</v>
      </c>
      <c r="BY1195" s="36">
        <v>119.40012738716293</v>
      </c>
      <c r="BZ1195" s="36">
        <v>531.5290996</v>
      </c>
      <c r="CA1195" s="36">
        <v>700.38637909999989</v>
      </c>
      <c r="CB1195" s="36">
        <v>159651.05624999997</v>
      </c>
      <c r="CC1195" s="36">
        <v>57647.660030845713</v>
      </c>
      <c r="CD1195" s="36">
        <v>85422.8</v>
      </c>
      <c r="CE1195" s="36">
        <v>253512.8</v>
      </c>
      <c r="CF1195" s="36"/>
      <c r="CG1195" s="40">
        <v>23.207999999999998</v>
      </c>
      <c r="CH1195" s="40">
        <v>63.911000000000001</v>
      </c>
      <c r="CI1195" s="40"/>
      <c r="CL1195" s="5" t="str">
        <f t="shared" si="2553"/>
        <v>0.333_1_4</v>
      </c>
      <c r="CM1195" s="95" t="str">
        <f t="shared" si="2554"/>
        <v>2P</v>
      </c>
      <c r="CN1195" s="96">
        <f t="shared" si="2541"/>
        <v>14</v>
      </c>
      <c r="CO1195" s="96" t="str">
        <f t="shared" si="2549"/>
        <v>0.333_1_4</v>
      </c>
      <c r="CP1195" s="95" t="str">
        <f t="shared" si="2557"/>
        <v>2P</v>
      </c>
      <c r="CQ1195" s="5">
        <f t="shared" si="2550"/>
        <v>13</v>
      </c>
      <c r="CV1195" s="87"/>
      <c r="CW1195" s="87"/>
      <c r="CX1195" s="87"/>
      <c r="CY1195" s="87"/>
      <c r="CZ1195" s="87"/>
    </row>
    <row r="1196" spans="1:104" s="5" customFormat="1">
      <c r="A1196" s="13" t="s">
        <v>511</v>
      </c>
      <c r="B1196" s="13">
        <v>7</v>
      </c>
      <c r="C1196" s="13">
        <v>2</v>
      </c>
      <c r="D1196" s="13" t="s">
        <v>101</v>
      </c>
      <c r="E1196" s="35" t="s">
        <v>500</v>
      </c>
      <c r="F1196" s="13" t="s">
        <v>36</v>
      </c>
      <c r="G1196" s="36">
        <v>1060655266</v>
      </c>
      <c r="H1196" s="13">
        <v>0</v>
      </c>
      <c r="I1196" s="37">
        <v>21</v>
      </c>
      <c r="J1196" s="37" t="s">
        <v>70</v>
      </c>
      <c r="K1196" s="38">
        <v>43539</v>
      </c>
      <c r="L1196" s="39">
        <v>0.57708333333333328</v>
      </c>
      <c r="M1196" s="37" t="s">
        <v>39</v>
      </c>
      <c r="N1196" s="37" t="s">
        <v>190</v>
      </c>
      <c r="O1196" s="37" t="s">
        <v>100</v>
      </c>
      <c r="P1196" s="37" t="s">
        <v>190</v>
      </c>
      <c r="Q1196" s="37">
        <v>2</v>
      </c>
      <c r="R1196" s="13" t="s">
        <v>55</v>
      </c>
      <c r="S1196" s="13" t="s">
        <v>63</v>
      </c>
      <c r="T1196" s="13" t="s">
        <v>42</v>
      </c>
      <c r="U1196" s="13" t="s">
        <v>52</v>
      </c>
      <c r="V1196" s="13" t="s">
        <v>42</v>
      </c>
      <c r="W1196" s="13" t="s">
        <v>64</v>
      </c>
      <c r="X1196" s="13" t="s">
        <v>88</v>
      </c>
      <c r="Y1196" s="13" t="s">
        <v>42</v>
      </c>
      <c r="Z1196" s="13" t="s">
        <v>41</v>
      </c>
      <c r="AA1196" s="13"/>
      <c r="AB1196" s="13">
        <v>0</v>
      </c>
      <c r="AC1196" s="72">
        <f t="shared" si="2542"/>
        <v>1</v>
      </c>
      <c r="AD1196" s="13">
        <v>0</v>
      </c>
      <c r="AE1196" s="72">
        <f t="shared" ref="AE1196" si="2634">VALUE(IF(AD1196=-2,0%,IF(AD1196=-1,50%,IF(AD1196=0,100%,IF(AD1196=1,50%,IF(AD1196=2,0%))))))</f>
        <v>1</v>
      </c>
      <c r="AF1196" s="13" t="s">
        <v>42</v>
      </c>
      <c r="AG1196" s="13">
        <v>0</v>
      </c>
      <c r="AH1196" s="13" t="s">
        <v>42</v>
      </c>
      <c r="AI1196" s="13">
        <f t="shared" si="2525"/>
        <v>3</v>
      </c>
      <c r="AJ1196" s="70">
        <f t="shared" si="2544"/>
        <v>0</v>
      </c>
      <c r="AK1196" s="59">
        <f t="shared" si="2545"/>
        <v>-3</v>
      </c>
      <c r="AL1196" s="70">
        <f t="shared" ref="AL1196" si="2635">VALUE(IF(AK1196=-3,0%,IF(AK1196=-2,33.3%,IF(AK1196=-1,66.6%,IF(AK1196=0,100%,IF(AK1196=1,66.6%,IF(AK1196=2,33.3%,IF(AK1196=3,0%))))))))</f>
        <v>0</v>
      </c>
      <c r="AM1196" s="13" t="s">
        <v>42</v>
      </c>
      <c r="AN1196" s="13" t="s">
        <v>41</v>
      </c>
      <c r="AO1196" s="13"/>
      <c r="AP1196" s="13">
        <v>101.31965006729475</v>
      </c>
      <c r="AQ1196" s="13">
        <v>117.34261838440112</v>
      </c>
      <c r="AR1196" s="13">
        <v>125.13020833333333</v>
      </c>
      <c r="AS1196" s="13">
        <v>148.05555555555554</v>
      </c>
      <c r="AT1196" s="36">
        <v>480.478365</v>
      </c>
      <c r="AU1196" s="36" t="str">
        <f t="shared" si="2547"/>
        <v>3</v>
      </c>
      <c r="AV1196" s="36">
        <v>50.876815153196887</v>
      </c>
      <c r="AW1196" s="36">
        <v>444.50302399999998</v>
      </c>
      <c r="AX1196" s="36">
        <v>516.45370600000001</v>
      </c>
      <c r="AY1196" s="36">
        <v>565.34767714999998</v>
      </c>
      <c r="AZ1196" s="36" t="str">
        <f t="shared" si="2548"/>
        <v>4</v>
      </c>
      <c r="BA1196" s="36">
        <v>79.990230973443303</v>
      </c>
      <c r="BB1196" s="36">
        <v>508.78604239999999</v>
      </c>
      <c r="BC1196" s="36">
        <v>621.90931189999992</v>
      </c>
      <c r="BD1196" s="36">
        <v>136400.9</v>
      </c>
      <c r="BE1196" s="36" t="s">
        <v>50</v>
      </c>
      <c r="BF1196" s="36">
        <v>77156.100000000006</v>
      </c>
      <c r="BG1196" s="36">
        <v>198401.3</v>
      </c>
      <c r="BH1196" s="36">
        <v>501.93223699999999</v>
      </c>
      <c r="BI1196" s="36">
        <v>81.217171901013288</v>
      </c>
      <c r="BJ1196" s="36">
        <v>444.50302399999998</v>
      </c>
      <c r="BK1196" s="36">
        <v>559.36144999999999</v>
      </c>
      <c r="BL1196" s="36">
        <v>570.90888995</v>
      </c>
      <c r="BM1196" s="36">
        <v>87.854973538445563</v>
      </c>
      <c r="BN1196" s="36">
        <v>508.78604239999999</v>
      </c>
      <c r="BO1196" s="36">
        <v>633.03173749999996</v>
      </c>
      <c r="BP1196" s="36">
        <v>106089.59999999999</v>
      </c>
      <c r="BQ1196" s="36">
        <v>56465.728044469608</v>
      </c>
      <c r="BR1196" s="36">
        <v>74400.5</v>
      </c>
      <c r="BS1196" s="36">
        <v>220445.9</v>
      </c>
      <c r="BT1196" s="36">
        <v>512.81406399999992</v>
      </c>
      <c r="BU1196" s="36">
        <v>96.606399227811707</v>
      </c>
      <c r="BV1196" s="36">
        <v>444.50302399999998</v>
      </c>
      <c r="BW1196" s="36">
        <v>581.12510399999996</v>
      </c>
      <c r="BX1196" s="36">
        <v>604.58621074999996</v>
      </c>
      <c r="BY1196" s="36">
        <v>135.48189735819534</v>
      </c>
      <c r="BZ1196" s="36">
        <v>508.78604239999999</v>
      </c>
      <c r="CA1196" s="36">
        <v>700.38637909999989</v>
      </c>
      <c r="CB1196" s="36">
        <v>146734.31250000003</v>
      </c>
      <c r="CC1196" s="36">
        <v>68616.917548787926</v>
      </c>
      <c r="CD1196" s="36">
        <v>74400.5</v>
      </c>
      <c r="CE1196" s="36">
        <v>242490.5</v>
      </c>
      <c r="CF1196" s="36"/>
      <c r="CG1196" s="40">
        <v>24.074000000000002</v>
      </c>
      <c r="CH1196" s="40">
        <v>62.262</v>
      </c>
      <c r="CI1196" s="40"/>
      <c r="CL1196" s="5" t="str">
        <f t="shared" si="2553"/>
        <v>0_1_4</v>
      </c>
      <c r="CM1196" s="95" t="str">
        <f t="shared" si="2554"/>
        <v>2M</v>
      </c>
      <c r="CN1196" s="96">
        <f t="shared" si="2541"/>
        <v>4</v>
      </c>
      <c r="CO1196" s="96" t="str">
        <f t="shared" si="2549"/>
        <v>0_1_4</v>
      </c>
      <c r="CP1196" s="95" t="str">
        <f t="shared" si="2557"/>
        <v>2M</v>
      </c>
      <c r="CQ1196" s="5">
        <f t="shared" si="2550"/>
        <v>8</v>
      </c>
      <c r="CV1196" s="87"/>
      <c r="CW1196" s="87"/>
      <c r="CX1196" s="87"/>
      <c r="CY1196" s="87"/>
      <c r="CZ1196" s="87"/>
    </row>
    <row r="1197" spans="1:104" s="5" customFormat="1">
      <c r="A1197" s="13" t="s">
        <v>511</v>
      </c>
      <c r="B1197" s="13">
        <v>7</v>
      </c>
      <c r="C1197" s="13">
        <v>2</v>
      </c>
      <c r="D1197" s="13" t="s">
        <v>101</v>
      </c>
      <c r="E1197" s="35" t="s">
        <v>500</v>
      </c>
      <c r="F1197" s="13" t="s">
        <v>36</v>
      </c>
      <c r="G1197" s="36">
        <v>1060655266</v>
      </c>
      <c r="H1197" s="13"/>
      <c r="I1197" s="37">
        <v>21</v>
      </c>
      <c r="J1197" s="37" t="s">
        <v>70</v>
      </c>
      <c r="K1197" s="38">
        <v>43539</v>
      </c>
      <c r="L1197" s="39">
        <v>0.58958333333333335</v>
      </c>
      <c r="M1197" s="37" t="s">
        <v>39</v>
      </c>
      <c r="N1197" s="37" t="s">
        <v>190</v>
      </c>
      <c r="O1197" s="37" t="s">
        <v>100</v>
      </c>
      <c r="P1197" s="37" t="s">
        <v>190</v>
      </c>
      <c r="Q1197" s="37">
        <v>3</v>
      </c>
      <c r="R1197" s="13" t="s">
        <v>55</v>
      </c>
      <c r="S1197" s="13" t="s">
        <v>63</v>
      </c>
      <c r="T1197" s="13" t="s">
        <v>42</v>
      </c>
      <c r="U1197" s="13" t="s">
        <v>52</v>
      </c>
      <c r="V1197" s="13" t="s">
        <v>42</v>
      </c>
      <c r="W1197" s="13" t="s">
        <v>81</v>
      </c>
      <c r="X1197" s="13" t="s">
        <v>53</v>
      </c>
      <c r="Y1197" s="13" t="s">
        <v>42</v>
      </c>
      <c r="Z1197" s="13" t="s">
        <v>41</v>
      </c>
      <c r="AA1197" s="13">
        <v>0</v>
      </c>
      <c r="AB1197" s="13">
        <v>0</v>
      </c>
      <c r="AC1197" s="72">
        <f t="shared" si="2542"/>
        <v>1</v>
      </c>
      <c r="AD1197" s="13">
        <v>0</v>
      </c>
      <c r="AE1197" s="72">
        <f t="shared" ref="AE1197" si="2636">VALUE(IF(AD1197=-2,0%,IF(AD1197=-1,50%,IF(AD1197=0,100%,IF(AD1197=1,50%,IF(AD1197=2,0%))))))</f>
        <v>1</v>
      </c>
      <c r="AF1197" s="13" t="s">
        <v>42</v>
      </c>
      <c r="AG1197" s="13">
        <v>0</v>
      </c>
      <c r="AH1197" s="13" t="s">
        <v>42</v>
      </c>
      <c r="AI1197" s="13">
        <f t="shared" si="2525"/>
        <v>2</v>
      </c>
      <c r="AJ1197" s="70">
        <f t="shared" si="2544"/>
        <v>0.33299999999999996</v>
      </c>
      <c r="AK1197" s="59">
        <f t="shared" si="2545"/>
        <v>-2</v>
      </c>
      <c r="AL1197" s="70">
        <f t="shared" ref="AL1197" si="2637">VALUE(IF(AK1197=-3,0%,IF(AK1197=-2,33.3%,IF(AK1197=-1,66.6%,IF(AK1197=0,100%,IF(AK1197=1,66.6%,IF(AK1197=2,33.3%,IF(AK1197=3,0%))))))))</f>
        <v>0.33299999999999996</v>
      </c>
      <c r="AM1197" s="13" t="s">
        <v>42</v>
      </c>
      <c r="AN1197" s="13" t="s">
        <v>41</v>
      </c>
      <c r="AO1197" s="13"/>
      <c r="AP1197" s="13">
        <v>101.31965006729475</v>
      </c>
      <c r="AQ1197" s="13">
        <v>117.34261838440112</v>
      </c>
      <c r="AR1197" s="13">
        <v>125.13020833333333</v>
      </c>
      <c r="AS1197" s="13">
        <v>148.05555555555554</v>
      </c>
      <c r="AT1197" s="36">
        <v>196.72873300000001</v>
      </c>
      <c r="AU1197" s="36" t="str">
        <f t="shared" si="2547"/>
        <v>2</v>
      </c>
      <c r="AV1197" s="36">
        <v>5.6561938117587713</v>
      </c>
      <c r="AW1197" s="36">
        <v>192.72919999999999</v>
      </c>
      <c r="AX1197" s="36">
        <v>200.72826600000002</v>
      </c>
      <c r="AY1197" s="36">
        <v>127.93071590000001</v>
      </c>
      <c r="AZ1197" s="36" t="str">
        <f t="shared" si="2548"/>
        <v>2</v>
      </c>
      <c r="BA1197" s="36">
        <v>0</v>
      </c>
      <c r="BB1197" s="36">
        <v>127.93071590000001</v>
      </c>
      <c r="BC1197" s="36">
        <v>127.93071590000001</v>
      </c>
      <c r="BD1197" s="36">
        <v>127445.27499999999</v>
      </c>
      <c r="BE1197" s="36" t="s">
        <v>50</v>
      </c>
      <c r="BF1197" s="36">
        <v>79911.600000000006</v>
      </c>
      <c r="BG1197" s="36">
        <v>187379</v>
      </c>
      <c r="BH1197" s="36">
        <v>196.72873300000001</v>
      </c>
      <c r="BI1197" s="36">
        <v>5.6561938117587713</v>
      </c>
      <c r="BJ1197" s="36">
        <v>192.72919999999999</v>
      </c>
      <c r="BK1197" s="36">
        <v>200.72826600000002</v>
      </c>
      <c r="BL1197" s="36">
        <v>127.93071590000001</v>
      </c>
      <c r="BM1197" s="36">
        <v>0</v>
      </c>
      <c r="BN1197" s="36">
        <v>127.93071590000001</v>
      </c>
      <c r="BO1197" s="36">
        <v>127.93071590000001</v>
      </c>
      <c r="BP1197" s="36">
        <v>139156.46666666667</v>
      </c>
      <c r="BQ1197" s="36">
        <v>44560.26156892108</v>
      </c>
      <c r="BR1197" s="36">
        <v>85422.8</v>
      </c>
      <c r="BS1197" s="36">
        <v>198401.3</v>
      </c>
      <c r="BT1197" s="36">
        <v>359.898752</v>
      </c>
      <c r="BU1197" s="36">
        <v>236.41344765423446</v>
      </c>
      <c r="BV1197" s="36">
        <v>192.72919999999999</v>
      </c>
      <c r="BW1197" s="36">
        <v>527.06830400000001</v>
      </c>
      <c r="BX1197" s="36">
        <v>374.92001389999996</v>
      </c>
      <c r="BY1197" s="36">
        <v>349.29561499260984</v>
      </c>
      <c r="BZ1197" s="36">
        <v>127.93071590000001</v>
      </c>
      <c r="CA1197" s="36">
        <v>621.90931189999992</v>
      </c>
      <c r="CB1197" s="36">
        <v>165162.19374999998</v>
      </c>
      <c r="CC1197" s="36">
        <v>39440.571134277066</v>
      </c>
      <c r="CD1197" s="36">
        <v>85422.8</v>
      </c>
      <c r="CE1197" s="36">
        <v>209423.6</v>
      </c>
      <c r="CF1197" s="36"/>
      <c r="CG1197" s="40">
        <v>24.532</v>
      </c>
      <c r="CH1197" s="40">
        <v>60.006</v>
      </c>
      <c r="CI1197" s="40"/>
      <c r="CL1197" s="5" t="str">
        <f t="shared" si="2553"/>
        <v>0.333_1_2</v>
      </c>
      <c r="CM1197" s="95" t="str">
        <f t="shared" si="2554"/>
        <v>1R</v>
      </c>
      <c r="CN1197" s="96">
        <f t="shared" si="2541"/>
        <v>33</v>
      </c>
      <c r="CO1197" s="96" t="str">
        <f t="shared" si="2549"/>
        <v>0.333_1_2</v>
      </c>
      <c r="CP1197" s="95" t="str">
        <f t="shared" si="2557"/>
        <v>1R</v>
      </c>
      <c r="CQ1197" s="5">
        <f t="shared" si="2550"/>
        <v>42</v>
      </c>
      <c r="CV1197" s="87"/>
      <c r="CW1197" s="87"/>
      <c r="CX1197" s="87"/>
      <c r="CY1197" s="87"/>
      <c r="CZ1197" s="87"/>
    </row>
    <row r="1198" spans="1:104" s="5" customFormat="1">
      <c r="A1198" s="13" t="s">
        <v>511</v>
      </c>
      <c r="B1198" s="13">
        <v>7</v>
      </c>
      <c r="C1198" s="13">
        <v>2</v>
      </c>
      <c r="D1198" s="13" t="s">
        <v>101</v>
      </c>
      <c r="E1198" s="35" t="s">
        <v>500</v>
      </c>
      <c r="F1198" s="13" t="s">
        <v>36</v>
      </c>
      <c r="G1198" s="36">
        <v>1060655266</v>
      </c>
      <c r="H1198" s="13">
        <v>0</v>
      </c>
      <c r="I1198" s="37">
        <v>21</v>
      </c>
      <c r="J1198" s="37" t="s">
        <v>70</v>
      </c>
      <c r="K1198" s="38">
        <v>43539</v>
      </c>
      <c r="L1198" s="39">
        <v>0.60277777777777775</v>
      </c>
      <c r="M1198" s="37" t="s">
        <v>39</v>
      </c>
      <c r="N1198" s="37" t="s">
        <v>190</v>
      </c>
      <c r="O1198" s="37" t="s">
        <v>100</v>
      </c>
      <c r="P1198" s="37" t="s">
        <v>190</v>
      </c>
      <c r="Q1198" s="37">
        <v>4</v>
      </c>
      <c r="R1198" s="13" t="s">
        <v>55</v>
      </c>
      <c r="S1198" s="13" t="s">
        <v>63</v>
      </c>
      <c r="T1198" s="13" t="s">
        <v>42</v>
      </c>
      <c r="U1198" s="13" t="s">
        <v>52</v>
      </c>
      <c r="V1198" s="13" t="s">
        <v>42</v>
      </c>
      <c r="W1198" s="13" t="s">
        <v>46</v>
      </c>
      <c r="X1198" s="13" t="s">
        <v>47</v>
      </c>
      <c r="Y1198" s="13" t="s">
        <v>42</v>
      </c>
      <c r="Z1198" s="13" t="s">
        <v>41</v>
      </c>
      <c r="AA1198" s="13">
        <v>0</v>
      </c>
      <c r="AB1198" s="13">
        <v>0</v>
      </c>
      <c r="AC1198" s="72">
        <f t="shared" si="2542"/>
        <v>1</v>
      </c>
      <c r="AD1198" s="13">
        <v>0</v>
      </c>
      <c r="AE1198" s="72">
        <f t="shared" ref="AE1198" si="2638">VALUE(IF(AD1198=-2,0%,IF(AD1198=-1,50%,IF(AD1198=0,100%,IF(AD1198=1,50%,IF(AD1198=2,0%))))))</f>
        <v>1</v>
      </c>
      <c r="AF1198" s="13" t="s">
        <v>42</v>
      </c>
      <c r="AG1198" s="13">
        <v>0</v>
      </c>
      <c r="AH1198" s="13" t="s">
        <v>42</v>
      </c>
      <c r="AI1198" s="13">
        <f t="shared" si="2525"/>
        <v>1</v>
      </c>
      <c r="AJ1198" s="70">
        <f t="shared" si="2544"/>
        <v>0.66599999999999993</v>
      </c>
      <c r="AK1198" s="59">
        <f t="shared" si="2545"/>
        <v>-1</v>
      </c>
      <c r="AL1198" s="70">
        <f t="shared" ref="AL1198" si="2639">VALUE(IF(AK1198=-3,0%,IF(AK1198=-2,33.3%,IF(AK1198=-1,66.6%,IF(AK1198=0,100%,IF(AK1198=1,66.6%,IF(AK1198=2,33.3%,IF(AK1198=3,0%))))))))</f>
        <v>0.66599999999999993</v>
      </c>
      <c r="AM1198" s="13" t="s">
        <v>42</v>
      </c>
      <c r="AN1198" s="13" t="s">
        <v>41</v>
      </c>
      <c r="AO1198" s="13"/>
      <c r="AP1198" s="13">
        <v>101.31965006729475</v>
      </c>
      <c r="AQ1198" s="13">
        <v>117.34261838440112</v>
      </c>
      <c r="AR1198" s="13">
        <v>125.13020833333333</v>
      </c>
      <c r="AS1198" s="13">
        <v>148.05555555555554</v>
      </c>
      <c r="AT1198" s="36">
        <v>192.72919999999999</v>
      </c>
      <c r="AU1198" s="36" t="str">
        <f t="shared" si="2547"/>
        <v>2</v>
      </c>
      <c r="AV1198" s="36">
        <v>0</v>
      </c>
      <c r="AW1198" s="36">
        <v>192.72919999999999</v>
      </c>
      <c r="AX1198" s="36">
        <v>192.72919999999999</v>
      </c>
      <c r="AY1198" s="36">
        <v>92.622290000000007</v>
      </c>
      <c r="AZ1198" s="36" t="str">
        <f t="shared" si="2548"/>
        <v>1</v>
      </c>
      <c r="BA1198" s="36">
        <v>0</v>
      </c>
      <c r="BB1198" s="36">
        <v>92.622290000000007</v>
      </c>
      <c r="BC1198" s="36">
        <v>92.622290000000007</v>
      </c>
      <c r="BD1198" s="36">
        <v>44433.65</v>
      </c>
      <c r="BE1198" s="36" t="s">
        <v>50</v>
      </c>
      <c r="BF1198" s="36">
        <v>41333.599999999999</v>
      </c>
      <c r="BG1198" s="36">
        <v>46844.800000000003</v>
      </c>
      <c r="BH1198" s="36">
        <v>196.72873300000001</v>
      </c>
      <c r="BI1198" s="36">
        <v>5.6561938117587713</v>
      </c>
      <c r="BJ1198" s="36">
        <v>192.72919999999999</v>
      </c>
      <c r="BK1198" s="36">
        <v>200.72826600000002</v>
      </c>
      <c r="BL1198" s="36">
        <v>98.512644550000005</v>
      </c>
      <c r="BM1198" s="36">
        <v>8.3302192917960767</v>
      </c>
      <c r="BN1198" s="36">
        <v>92.622290000000007</v>
      </c>
      <c r="BO1198" s="36">
        <v>104.40299910000002</v>
      </c>
      <c r="BP1198" s="36">
        <v>52815.166666666664</v>
      </c>
      <c r="BQ1198" s="36">
        <v>9922.6056250697875</v>
      </c>
      <c r="BR1198" s="36">
        <v>41333.599999999999</v>
      </c>
      <c r="BS1198" s="36">
        <v>63378.2</v>
      </c>
      <c r="BT1198" s="36">
        <v>192.72919999999999</v>
      </c>
      <c r="BU1198" s="36">
        <v>0</v>
      </c>
      <c r="BV1198" s="36">
        <v>192.72919999999999</v>
      </c>
      <c r="BW1198" s="36">
        <v>192.72919999999999</v>
      </c>
      <c r="BX1198" s="36">
        <v>104.39738220000001</v>
      </c>
      <c r="BY1198" s="36">
        <v>16.652495087433589</v>
      </c>
      <c r="BZ1198" s="36">
        <v>92.622290000000007</v>
      </c>
      <c r="CA1198" s="36">
        <v>116.1724744</v>
      </c>
      <c r="CB1198" s="36">
        <v>77844.96875</v>
      </c>
      <c r="CC1198" s="36">
        <v>39015.134714923464</v>
      </c>
      <c r="CD1198" s="36">
        <v>41333.599999999999</v>
      </c>
      <c r="CE1198" s="36">
        <v>209423.6</v>
      </c>
      <c r="CF1198" s="36"/>
      <c r="CG1198" s="40">
        <v>24.797999999999998</v>
      </c>
      <c r="CH1198" s="40">
        <v>59.307000000000002</v>
      </c>
      <c r="CI1198" s="40"/>
      <c r="CL1198" s="5" t="str">
        <f t="shared" si="2553"/>
        <v>0.666_1_1</v>
      </c>
      <c r="CM1198" s="95" t="str">
        <f t="shared" si="2554"/>
        <v>1I</v>
      </c>
      <c r="CN1198" s="96">
        <f t="shared" si="2541"/>
        <v>91</v>
      </c>
      <c r="CO1198" s="96" t="str">
        <f t="shared" si="2549"/>
        <v>0.666_1_1</v>
      </c>
      <c r="CP1198" s="95" t="str">
        <f t="shared" si="2557"/>
        <v>1I</v>
      </c>
      <c r="CQ1198" s="5">
        <f t="shared" si="2550"/>
        <v>50</v>
      </c>
      <c r="CV1198" s="87"/>
      <c r="CW1198" s="87"/>
      <c r="CX1198" s="87"/>
      <c r="CY1198" s="87"/>
      <c r="CZ1198" s="87"/>
    </row>
    <row r="1199" spans="1:104" s="5" customFormat="1">
      <c r="A1199" s="13" t="s">
        <v>511</v>
      </c>
      <c r="B1199" s="13">
        <v>7</v>
      </c>
      <c r="C1199" s="13">
        <v>2</v>
      </c>
      <c r="D1199" s="13" t="s">
        <v>101</v>
      </c>
      <c r="E1199" s="35" t="s">
        <v>500</v>
      </c>
      <c r="F1199" s="13" t="s">
        <v>36</v>
      </c>
      <c r="G1199" s="36">
        <v>1060655266</v>
      </c>
      <c r="H1199" s="13">
        <v>0</v>
      </c>
      <c r="I1199" s="37">
        <v>21</v>
      </c>
      <c r="J1199" s="37" t="s">
        <v>70</v>
      </c>
      <c r="K1199" s="38">
        <v>43539</v>
      </c>
      <c r="L1199" s="39">
        <v>0.61458333333333337</v>
      </c>
      <c r="M1199" s="37" t="s">
        <v>39</v>
      </c>
      <c r="N1199" s="37" t="s">
        <v>190</v>
      </c>
      <c r="O1199" s="37" t="s">
        <v>100</v>
      </c>
      <c r="P1199" s="37" t="s">
        <v>190</v>
      </c>
      <c r="Q1199" s="37">
        <v>5</v>
      </c>
      <c r="R1199" s="13" t="s">
        <v>55</v>
      </c>
      <c r="S1199" s="13" t="s">
        <v>44</v>
      </c>
      <c r="T1199" s="13" t="s">
        <v>42</v>
      </c>
      <c r="U1199" s="13" t="s">
        <v>52</v>
      </c>
      <c r="V1199" s="13" t="s">
        <v>42</v>
      </c>
      <c r="W1199" s="13" t="s">
        <v>66</v>
      </c>
      <c r="X1199" s="13" t="s">
        <v>47</v>
      </c>
      <c r="Y1199" s="13" t="s">
        <v>41</v>
      </c>
      <c r="Z1199" s="13" t="s">
        <v>41</v>
      </c>
      <c r="AA1199" s="13">
        <v>0</v>
      </c>
      <c r="AB1199" s="13">
        <v>0</v>
      </c>
      <c r="AC1199" s="72">
        <f t="shared" si="2542"/>
        <v>1</v>
      </c>
      <c r="AD1199" s="13">
        <v>1</v>
      </c>
      <c r="AE1199" s="72">
        <f t="shared" ref="AE1199" si="2640">VALUE(IF(AD1199=-2,0%,IF(AD1199=-1,50%,IF(AD1199=0,100%,IF(AD1199=1,50%,IF(AD1199=2,0%))))))</f>
        <v>0.5</v>
      </c>
      <c r="AF1199" s="13" t="s">
        <v>42</v>
      </c>
      <c r="AG1199" s="13">
        <v>0</v>
      </c>
      <c r="AH1199" s="13" t="s">
        <v>42</v>
      </c>
      <c r="AI1199" s="13">
        <f t="shared" si="2525"/>
        <v>0</v>
      </c>
      <c r="AJ1199" s="70">
        <f t="shared" si="2544"/>
        <v>1</v>
      </c>
      <c r="AK1199" s="59">
        <f t="shared" si="2545"/>
        <v>-1</v>
      </c>
      <c r="AL1199" s="70">
        <f t="shared" ref="AL1199" si="2641">VALUE(IF(AK1199=-3,0%,IF(AK1199=-2,33.3%,IF(AK1199=-1,66.6%,IF(AK1199=0,100%,IF(AK1199=1,66.6%,IF(AK1199=2,33.3%,IF(AK1199=3,0%))))))))</f>
        <v>0.66599999999999993</v>
      </c>
      <c r="AM1199" s="13" t="s">
        <v>41</v>
      </c>
      <c r="AN1199" s="13" t="s">
        <v>41</v>
      </c>
      <c r="AO1199" s="13"/>
      <c r="AP1199" s="13">
        <v>101.31965006729475</v>
      </c>
      <c r="AQ1199" s="13">
        <v>117.34261838440112</v>
      </c>
      <c r="AR1199" s="13">
        <v>125.13020833333333</v>
      </c>
      <c r="AS1199" s="13">
        <v>148.05555555555554</v>
      </c>
      <c r="AT1199" s="36">
        <v>184.84247199999999</v>
      </c>
      <c r="AU1199" s="36" t="str">
        <f t="shared" si="2547"/>
        <v>2</v>
      </c>
      <c r="AV1199" s="36">
        <v>11.153517700347622</v>
      </c>
      <c r="AW1199" s="36">
        <v>176.95574400000001</v>
      </c>
      <c r="AX1199" s="36">
        <v>192.72919999999999</v>
      </c>
      <c r="AY1199" s="36">
        <v>74.928758750000014</v>
      </c>
      <c r="AZ1199" s="36" t="str">
        <f t="shared" si="2548"/>
        <v>1</v>
      </c>
      <c r="BA1199" s="36">
        <v>8.3461062841130627</v>
      </c>
      <c r="BB1199" s="36">
        <v>69.027170400000003</v>
      </c>
      <c r="BC1199" s="36">
        <v>80.830347100000012</v>
      </c>
      <c r="BD1199" s="36">
        <v>39611.350000000006</v>
      </c>
      <c r="BE1199" s="36" t="s">
        <v>50</v>
      </c>
      <c r="BF1199" s="36">
        <v>37200.199999999997</v>
      </c>
      <c r="BG1199" s="36">
        <v>41333.599999999999</v>
      </c>
      <c r="BH1199" s="36">
        <v>173.11752000000001</v>
      </c>
      <c r="BI1199" s="36">
        <v>5.4280684362259262</v>
      </c>
      <c r="BJ1199" s="36">
        <v>169.27929599999999</v>
      </c>
      <c r="BK1199" s="36">
        <v>176.95574400000001</v>
      </c>
      <c r="BL1199" s="36">
        <v>74.928758750000014</v>
      </c>
      <c r="BM1199" s="36">
        <v>8.3461062841130627</v>
      </c>
      <c r="BN1199" s="36">
        <v>69.027170400000003</v>
      </c>
      <c r="BO1199" s="36">
        <v>80.830347100000012</v>
      </c>
      <c r="BP1199" s="36">
        <v>32377.983333333337</v>
      </c>
      <c r="BQ1199" s="36">
        <v>2986.9669328043556</v>
      </c>
      <c r="BR1199" s="36">
        <v>28933.5</v>
      </c>
      <c r="BS1199" s="36">
        <v>37200.199999999997</v>
      </c>
      <c r="BT1199" s="36">
        <v>184.84247199999999</v>
      </c>
      <c r="BU1199" s="36">
        <v>11.153517700347622</v>
      </c>
      <c r="BV1199" s="36">
        <v>176.95574400000001</v>
      </c>
      <c r="BW1199" s="36">
        <v>192.72919999999999</v>
      </c>
      <c r="BX1199" s="36">
        <v>80.824730200000005</v>
      </c>
      <c r="BY1199" s="36">
        <v>16.684269072067668</v>
      </c>
      <c r="BZ1199" s="36">
        <v>69.027170400000003</v>
      </c>
      <c r="CA1199" s="36">
        <v>92.622290000000007</v>
      </c>
      <c r="CB1199" s="36">
        <v>36166.906249999993</v>
      </c>
      <c r="CC1199" s="36">
        <v>6549.9426030532768</v>
      </c>
      <c r="CD1199" s="36">
        <v>27555.7</v>
      </c>
      <c r="CE1199" s="36">
        <v>46844.800000000003</v>
      </c>
      <c r="CF1199" s="36"/>
      <c r="CG1199" s="40">
        <v>24.484000000000002</v>
      </c>
      <c r="CH1199" s="40">
        <v>58.918999999999997</v>
      </c>
      <c r="CI1199" s="40"/>
      <c r="CL1199" s="5" t="str">
        <f t="shared" si="2553"/>
        <v>1_1_1</v>
      </c>
      <c r="CM1199" s="95" t="str">
        <f t="shared" si="2554"/>
        <v>1L</v>
      </c>
      <c r="CN1199" s="96">
        <f t="shared" si="2541"/>
        <v>208</v>
      </c>
      <c r="CO1199" s="96" t="str">
        <f t="shared" si="2549"/>
        <v>0.666_0.5_1</v>
      </c>
      <c r="CP1199" s="95" t="str">
        <f t="shared" si="2557"/>
        <v>1H</v>
      </c>
      <c r="CQ1199" s="5">
        <f t="shared" si="2550"/>
        <v>128</v>
      </c>
      <c r="CV1199" s="87"/>
      <c r="CW1199" s="87"/>
      <c r="CX1199" s="87"/>
      <c r="CY1199" s="87"/>
      <c r="CZ1199" s="87"/>
    </row>
    <row r="1200" spans="1:104" s="5" customFormat="1">
      <c r="A1200" s="13" t="s">
        <v>511</v>
      </c>
      <c r="B1200" s="13">
        <v>7</v>
      </c>
      <c r="C1200" s="13">
        <v>3</v>
      </c>
      <c r="D1200" s="13" t="s">
        <v>58</v>
      </c>
      <c r="E1200" s="35" t="s">
        <v>501</v>
      </c>
      <c r="F1200" s="13" t="s">
        <v>36</v>
      </c>
      <c r="G1200" s="36">
        <v>1053871879</v>
      </c>
      <c r="H1200" s="13"/>
      <c r="I1200" s="37">
        <v>18</v>
      </c>
      <c r="J1200" s="37" t="s">
        <v>70</v>
      </c>
      <c r="K1200" s="38">
        <v>43539</v>
      </c>
      <c r="L1200" s="39">
        <v>0.56527777777777777</v>
      </c>
      <c r="M1200" s="37" t="s">
        <v>39</v>
      </c>
      <c r="N1200" s="37" t="s">
        <v>190</v>
      </c>
      <c r="O1200" s="37"/>
      <c r="P1200" s="37" t="s">
        <v>190</v>
      </c>
      <c r="Q1200" s="37">
        <v>1</v>
      </c>
      <c r="R1200" s="13" t="s">
        <v>55</v>
      </c>
      <c r="S1200" s="13" t="s">
        <v>63</v>
      </c>
      <c r="T1200" s="13" t="s">
        <v>42</v>
      </c>
      <c r="U1200" s="13" t="s">
        <v>52</v>
      </c>
      <c r="V1200" s="13" t="s">
        <v>42</v>
      </c>
      <c r="W1200" s="13" t="s">
        <v>66</v>
      </c>
      <c r="X1200" s="13" t="s">
        <v>47</v>
      </c>
      <c r="Y1200" s="13" t="s">
        <v>41</v>
      </c>
      <c r="Z1200" s="13" t="s">
        <v>41</v>
      </c>
      <c r="AA1200" s="13">
        <v>0</v>
      </c>
      <c r="AB1200" s="13">
        <v>0</v>
      </c>
      <c r="AC1200" s="72">
        <f t="shared" si="2542"/>
        <v>1</v>
      </c>
      <c r="AD1200" s="13">
        <v>0</v>
      </c>
      <c r="AE1200" s="72">
        <f t="shared" ref="AE1200" si="2642">VALUE(IF(AD1200=-2,0%,IF(AD1200=-1,50%,IF(AD1200=0,100%,IF(AD1200=1,50%,IF(AD1200=2,0%))))))</f>
        <v>1</v>
      </c>
      <c r="AF1200" s="13" t="s">
        <v>42</v>
      </c>
      <c r="AG1200" s="13">
        <v>0</v>
      </c>
      <c r="AH1200" s="13" t="s">
        <v>42</v>
      </c>
      <c r="AI1200" s="13">
        <f t="shared" si="2525"/>
        <v>0</v>
      </c>
      <c r="AJ1200" s="70">
        <f t="shared" si="2544"/>
        <v>1</v>
      </c>
      <c r="AK1200" s="59">
        <f t="shared" si="2545"/>
        <v>-1</v>
      </c>
      <c r="AL1200" s="70">
        <f t="shared" ref="AL1200" si="2643">VALUE(IF(AK1200=-3,0%,IF(AK1200=-2,33.3%,IF(AK1200=-1,66.6%,IF(AK1200=0,100%,IF(AK1200=1,66.6%,IF(AK1200=2,33.3%,IF(AK1200=3,0%))))))))</f>
        <v>0.66599999999999993</v>
      </c>
      <c r="AM1200" s="13" t="s">
        <v>41</v>
      </c>
      <c r="AN1200" s="13" t="s">
        <v>41</v>
      </c>
      <c r="AO1200" s="13"/>
      <c r="AP1200" s="13">
        <v>101.31965006729475</v>
      </c>
      <c r="AQ1200" s="13">
        <v>117.34261838440112</v>
      </c>
      <c r="AR1200" s="13">
        <v>125.13020833333333</v>
      </c>
      <c r="AS1200" s="13">
        <v>148.05555555555554</v>
      </c>
      <c r="AT1200" s="36">
        <v>672.20294949999993</v>
      </c>
      <c r="AU1200" s="36" t="str">
        <f t="shared" si="2547"/>
        <v>4</v>
      </c>
      <c r="AV1200" s="36">
        <v>8.565289799423061</v>
      </c>
      <c r="AW1200" s="36">
        <v>666.14637499999992</v>
      </c>
      <c r="AX1200" s="36">
        <v>678.25952399999994</v>
      </c>
      <c r="AY1200" s="36">
        <v>360.12942450000003</v>
      </c>
      <c r="AZ1200" s="36" t="str">
        <f t="shared" si="2548"/>
        <v>3</v>
      </c>
      <c r="BA1200" s="36">
        <v>5.862378370978127</v>
      </c>
      <c r="BB1200" s="36">
        <v>355.98409700000002</v>
      </c>
      <c r="BC1200" s="36">
        <v>364.27475199999998</v>
      </c>
      <c r="BD1200" s="36">
        <v>221823.7</v>
      </c>
      <c r="BE1200" s="36" t="s">
        <v>50</v>
      </c>
      <c r="BF1200" s="36">
        <v>170845.6</v>
      </c>
      <c r="BG1200" s="36">
        <v>253512.8</v>
      </c>
      <c r="BH1200" s="36">
        <v>641.93468749999988</v>
      </c>
      <c r="BI1200" s="36">
        <v>34.240496830439113</v>
      </c>
      <c r="BJ1200" s="36">
        <v>617.72299999999996</v>
      </c>
      <c r="BK1200" s="36">
        <v>666.14637499999992</v>
      </c>
      <c r="BL1200" s="36">
        <v>355.98409700000002</v>
      </c>
      <c r="BM1200" s="36">
        <v>0</v>
      </c>
      <c r="BN1200" s="36">
        <v>355.98409700000002</v>
      </c>
      <c r="BO1200" s="36">
        <v>355.98409700000002</v>
      </c>
      <c r="BP1200" s="36">
        <v>195645.73333333331</v>
      </c>
      <c r="BQ1200" s="36">
        <v>52832.348266404639</v>
      </c>
      <c r="BR1200" s="36">
        <v>132267.5</v>
      </c>
      <c r="BS1200" s="36">
        <v>253512.8</v>
      </c>
      <c r="BT1200" s="36">
        <v>568.62630949999993</v>
      </c>
      <c r="BU1200" s="36">
        <v>137.91419923361241</v>
      </c>
      <c r="BV1200" s="36">
        <v>471.10624399999989</v>
      </c>
      <c r="BW1200" s="36">
        <v>666.14637499999992</v>
      </c>
      <c r="BX1200" s="36">
        <v>323.59642700000001</v>
      </c>
      <c r="BY1200" s="36">
        <v>45.803082167664236</v>
      </c>
      <c r="BZ1200" s="36">
        <v>291.20875699999999</v>
      </c>
      <c r="CA1200" s="36">
        <v>355.98409700000002</v>
      </c>
      <c r="CB1200" s="36">
        <v>159651.05624999997</v>
      </c>
      <c r="CC1200" s="36">
        <v>57647.660030845713</v>
      </c>
      <c r="CD1200" s="36">
        <v>85422.8</v>
      </c>
      <c r="CE1200" s="36">
        <v>253512.8</v>
      </c>
      <c r="CF1200" s="36"/>
      <c r="CG1200" s="40">
        <v>23.207999999999998</v>
      </c>
      <c r="CH1200" s="40">
        <v>63.911000000000001</v>
      </c>
      <c r="CI1200" s="40"/>
      <c r="CL1200" s="5" t="str">
        <f t="shared" si="2553"/>
        <v>1_1_3</v>
      </c>
      <c r="CM1200" s="95" t="str">
        <f t="shared" si="2554"/>
        <v>2J</v>
      </c>
      <c r="CN1200" s="96">
        <f t="shared" si="2541"/>
        <v>54</v>
      </c>
      <c r="CO1200" s="96" t="str">
        <f t="shared" si="2549"/>
        <v>0.666_1_3</v>
      </c>
      <c r="CP1200" s="95" t="str">
        <f t="shared" si="2557"/>
        <v>2G</v>
      </c>
      <c r="CQ1200" s="5">
        <f t="shared" si="2550"/>
        <v>27</v>
      </c>
      <c r="CV1200" s="87"/>
      <c r="CW1200" s="87"/>
      <c r="CX1200" s="87"/>
      <c r="CY1200" s="87"/>
      <c r="CZ1200" s="87"/>
    </row>
    <row r="1201" spans="1:104" s="5" customFormat="1">
      <c r="A1201" s="13" t="s">
        <v>511</v>
      </c>
      <c r="B1201" s="13">
        <v>7</v>
      </c>
      <c r="C1201" s="13">
        <v>3</v>
      </c>
      <c r="D1201" s="13" t="s">
        <v>58</v>
      </c>
      <c r="E1201" s="35" t="s">
        <v>501</v>
      </c>
      <c r="F1201" s="13" t="s">
        <v>36</v>
      </c>
      <c r="G1201" s="36">
        <v>1053871879</v>
      </c>
      <c r="H1201" s="13"/>
      <c r="I1201" s="37">
        <v>18</v>
      </c>
      <c r="J1201" s="37" t="s">
        <v>70</v>
      </c>
      <c r="K1201" s="38">
        <v>43539</v>
      </c>
      <c r="L1201" s="39">
        <v>0.57708333333333328</v>
      </c>
      <c r="M1201" s="37" t="s">
        <v>39</v>
      </c>
      <c r="N1201" s="37" t="s">
        <v>190</v>
      </c>
      <c r="O1201" s="37"/>
      <c r="P1201" s="37" t="s">
        <v>190</v>
      </c>
      <c r="Q1201" s="37">
        <v>2</v>
      </c>
      <c r="R1201" s="13" t="s">
        <v>62</v>
      </c>
      <c r="S1201" s="13" t="s">
        <v>63</v>
      </c>
      <c r="T1201" s="13" t="s">
        <v>42</v>
      </c>
      <c r="U1201" s="13" t="s">
        <v>52</v>
      </c>
      <c r="V1201" s="13" t="s">
        <v>42</v>
      </c>
      <c r="W1201" s="13" t="s">
        <v>66</v>
      </c>
      <c r="X1201" s="13" t="s">
        <v>47</v>
      </c>
      <c r="Y1201" s="13" t="s">
        <v>41</v>
      </c>
      <c r="Z1201" s="13" t="s">
        <v>41</v>
      </c>
      <c r="AA1201" s="13">
        <v>0</v>
      </c>
      <c r="AB1201" s="13">
        <v>1</v>
      </c>
      <c r="AC1201" s="72">
        <f t="shared" si="2542"/>
        <v>0.5</v>
      </c>
      <c r="AD1201" s="13">
        <v>0</v>
      </c>
      <c r="AE1201" s="72">
        <f t="shared" ref="AE1201" si="2644">VALUE(IF(AD1201=-2,0%,IF(AD1201=-1,50%,IF(AD1201=0,100%,IF(AD1201=1,50%,IF(AD1201=2,0%))))))</f>
        <v>1</v>
      </c>
      <c r="AF1201" s="13" t="s">
        <v>42</v>
      </c>
      <c r="AG1201" s="13">
        <v>0</v>
      </c>
      <c r="AH1201" s="13" t="s">
        <v>42</v>
      </c>
      <c r="AI1201" s="13">
        <f t="shared" si="2525"/>
        <v>0</v>
      </c>
      <c r="AJ1201" s="70">
        <f t="shared" si="2544"/>
        <v>1</v>
      </c>
      <c r="AK1201" s="59">
        <f t="shared" si="2545"/>
        <v>-1</v>
      </c>
      <c r="AL1201" s="70">
        <f t="shared" ref="AL1201" si="2645">VALUE(IF(AK1201=-3,0%,IF(AK1201=-2,33.3%,IF(AK1201=-1,66.6%,IF(AK1201=0,100%,IF(AK1201=1,66.6%,IF(AK1201=2,33.3%,IF(AK1201=3,0%))))))))</f>
        <v>0.66599999999999993</v>
      </c>
      <c r="AM1201" s="13" t="s">
        <v>41</v>
      </c>
      <c r="AN1201" s="13" t="s">
        <v>41</v>
      </c>
      <c r="AO1201" s="13"/>
      <c r="AP1201" s="13">
        <v>101.31965006729475</v>
      </c>
      <c r="AQ1201" s="13">
        <v>117.34261838440112</v>
      </c>
      <c r="AR1201" s="13">
        <v>125.13020833333333</v>
      </c>
      <c r="AS1201" s="13">
        <v>148.05555555555554</v>
      </c>
      <c r="AT1201" s="36">
        <v>520.0476195</v>
      </c>
      <c r="AU1201" s="36" t="str">
        <f t="shared" si="2547"/>
        <v>4</v>
      </c>
      <c r="AV1201" s="36">
        <v>86.643553887565801</v>
      </c>
      <c r="AW1201" s="36">
        <v>458.78137499999997</v>
      </c>
      <c r="AX1201" s="36">
        <v>581.31386399999997</v>
      </c>
      <c r="AY1201" s="36">
        <v>323.51795849999996</v>
      </c>
      <c r="AZ1201" s="36" t="str">
        <f t="shared" si="2548"/>
        <v>3</v>
      </c>
      <c r="BA1201" s="36">
        <v>34.389666662784705</v>
      </c>
      <c r="BB1201" s="36">
        <v>299.20079199999998</v>
      </c>
      <c r="BC1201" s="36">
        <v>347.83512500000001</v>
      </c>
      <c r="BD1201" s="36">
        <v>136400.9</v>
      </c>
      <c r="BE1201" s="36" t="s">
        <v>50</v>
      </c>
      <c r="BF1201" s="36">
        <v>77156.100000000006</v>
      </c>
      <c r="BG1201" s="36">
        <v>198401.3</v>
      </c>
      <c r="BH1201" s="36">
        <v>526.07054549999998</v>
      </c>
      <c r="BI1201" s="36">
        <v>95.161257521935397</v>
      </c>
      <c r="BJ1201" s="36">
        <v>458.78137499999997</v>
      </c>
      <c r="BK1201" s="36">
        <v>593.35971599999993</v>
      </c>
      <c r="BL1201" s="36">
        <v>311.24977200000001</v>
      </c>
      <c r="BM1201" s="36">
        <v>17.039830928762214</v>
      </c>
      <c r="BN1201" s="36">
        <v>299.20079199999998</v>
      </c>
      <c r="BO1201" s="36">
        <v>323.29875200000004</v>
      </c>
      <c r="BP1201" s="36">
        <v>106089.59999999999</v>
      </c>
      <c r="BQ1201" s="36">
        <v>56465.728044469608</v>
      </c>
      <c r="BR1201" s="36">
        <v>74400.5</v>
      </c>
      <c r="BS1201" s="36">
        <v>220445.9</v>
      </c>
      <c r="BT1201" s="36">
        <v>568.52044949999993</v>
      </c>
      <c r="BU1201" s="36">
        <v>155.19448748017157</v>
      </c>
      <c r="BV1201" s="36">
        <v>458.78137499999997</v>
      </c>
      <c r="BW1201" s="36">
        <v>678.25952399999994</v>
      </c>
      <c r="BX1201" s="36">
        <v>331.73777199999995</v>
      </c>
      <c r="BY1201" s="36">
        <v>46.014238394662151</v>
      </c>
      <c r="BZ1201" s="36">
        <v>299.20079199999998</v>
      </c>
      <c r="CA1201" s="36">
        <v>364.27475199999998</v>
      </c>
      <c r="CB1201" s="36">
        <v>146734.31250000003</v>
      </c>
      <c r="CC1201" s="36">
        <v>68616.917548787926</v>
      </c>
      <c r="CD1201" s="36">
        <v>74400.5</v>
      </c>
      <c r="CE1201" s="36">
        <v>242490.5</v>
      </c>
      <c r="CF1201" s="36"/>
      <c r="CG1201" s="40">
        <v>24.074000000000002</v>
      </c>
      <c r="CH1201" s="40">
        <v>62.262</v>
      </c>
      <c r="CI1201" s="40"/>
      <c r="CL1201" s="5" t="str">
        <f t="shared" si="2553"/>
        <v>1_0.5_3</v>
      </c>
      <c r="CM1201" s="95" t="str">
        <f t="shared" si="2554"/>
        <v>2I</v>
      </c>
      <c r="CN1201" s="96">
        <f t="shared" si="2541"/>
        <v>35</v>
      </c>
      <c r="CO1201" s="96" t="str">
        <f t="shared" si="2549"/>
        <v>0.666_1_3</v>
      </c>
      <c r="CP1201" s="95" t="str">
        <f t="shared" si="2557"/>
        <v>2G</v>
      </c>
      <c r="CQ1201" s="5">
        <f t="shared" si="2550"/>
        <v>27</v>
      </c>
      <c r="CV1201" s="87"/>
      <c r="CW1201" s="87"/>
      <c r="CX1201" s="87"/>
      <c r="CY1201" s="87"/>
      <c r="CZ1201" s="87"/>
    </row>
    <row r="1202" spans="1:104" s="5" customFormat="1">
      <c r="A1202" s="13" t="s">
        <v>511</v>
      </c>
      <c r="B1202" s="13">
        <v>7</v>
      </c>
      <c r="C1202" s="13">
        <v>3</v>
      </c>
      <c r="D1202" s="13" t="s">
        <v>58</v>
      </c>
      <c r="E1202" s="35" t="s">
        <v>501</v>
      </c>
      <c r="F1202" s="13" t="s">
        <v>36</v>
      </c>
      <c r="G1202" s="36">
        <v>1053871879</v>
      </c>
      <c r="H1202" s="13"/>
      <c r="I1202" s="37">
        <v>18</v>
      </c>
      <c r="J1202" s="37" t="s">
        <v>70</v>
      </c>
      <c r="K1202" s="38">
        <v>43539</v>
      </c>
      <c r="L1202" s="39">
        <v>0.58958333333333335</v>
      </c>
      <c r="M1202" s="37" t="s">
        <v>39</v>
      </c>
      <c r="N1202" s="37" t="s">
        <v>190</v>
      </c>
      <c r="O1202" s="37"/>
      <c r="P1202" s="37" t="s">
        <v>190</v>
      </c>
      <c r="Q1202" s="37">
        <v>3</v>
      </c>
      <c r="R1202" s="13" t="s">
        <v>55</v>
      </c>
      <c r="S1202" s="13" t="s">
        <v>44</v>
      </c>
      <c r="T1202" s="13" t="s">
        <v>42</v>
      </c>
      <c r="U1202" s="13" t="s">
        <v>52</v>
      </c>
      <c r="V1202" s="13" t="s">
        <v>42</v>
      </c>
      <c r="W1202" s="13" t="s">
        <v>66</v>
      </c>
      <c r="X1202" s="13" t="s">
        <v>47</v>
      </c>
      <c r="Y1202" s="13" t="s">
        <v>41</v>
      </c>
      <c r="Z1202" s="13" t="s">
        <v>41</v>
      </c>
      <c r="AA1202" s="13">
        <v>0</v>
      </c>
      <c r="AB1202" s="13">
        <v>0</v>
      </c>
      <c r="AC1202" s="72">
        <f t="shared" si="2542"/>
        <v>1</v>
      </c>
      <c r="AD1202" s="13">
        <v>1</v>
      </c>
      <c r="AE1202" s="72">
        <f t="shared" ref="AE1202" si="2646">VALUE(IF(AD1202=-2,0%,IF(AD1202=-1,50%,IF(AD1202=0,100%,IF(AD1202=1,50%,IF(AD1202=2,0%))))))</f>
        <v>0.5</v>
      </c>
      <c r="AF1202" s="13" t="s">
        <v>42</v>
      </c>
      <c r="AG1202" s="13">
        <v>0</v>
      </c>
      <c r="AH1202" s="13" t="s">
        <v>42</v>
      </c>
      <c r="AI1202" s="13">
        <f t="shared" si="2525"/>
        <v>0</v>
      </c>
      <c r="AJ1202" s="70">
        <f t="shared" si="2544"/>
        <v>1</v>
      </c>
      <c r="AK1202" s="59">
        <f t="shared" si="2545"/>
        <v>-1</v>
      </c>
      <c r="AL1202" s="70">
        <f t="shared" ref="AL1202" si="2647">VALUE(IF(AK1202=-3,0%,IF(AK1202=-2,33.3%,IF(AK1202=-1,66.6%,IF(AK1202=0,100%,IF(AK1202=1,66.6%,IF(AK1202=2,33.3%,IF(AK1202=3,0%))))))))</f>
        <v>0.66599999999999993</v>
      </c>
      <c r="AM1202" s="13" t="s">
        <v>41</v>
      </c>
      <c r="AN1202" s="13" t="s">
        <v>41</v>
      </c>
      <c r="AO1202" s="13"/>
      <c r="AP1202" s="13">
        <v>101.31965006729475</v>
      </c>
      <c r="AQ1202" s="13">
        <v>117.34261838440112</v>
      </c>
      <c r="AR1202" s="13">
        <v>125.13020833333333</v>
      </c>
      <c r="AS1202" s="13">
        <v>148.05555555555554</v>
      </c>
      <c r="AT1202" s="36">
        <v>159.854467</v>
      </c>
      <c r="AU1202" s="36" t="str">
        <f t="shared" si="2547"/>
        <v>2</v>
      </c>
      <c r="AV1202" s="36">
        <v>35.723164693192118</v>
      </c>
      <c r="AW1202" s="36">
        <v>134.59437499999999</v>
      </c>
      <c r="AX1202" s="36">
        <v>185.11455899999999</v>
      </c>
      <c r="AY1202" s="36">
        <v>217.2531525</v>
      </c>
      <c r="AZ1202" s="36" t="str">
        <f t="shared" si="2548"/>
        <v>2</v>
      </c>
      <c r="BA1202" s="36">
        <v>5.3867741073113864</v>
      </c>
      <c r="BB1202" s="36">
        <v>213.44412800000001</v>
      </c>
      <c r="BC1202" s="36">
        <v>221.06217699999999</v>
      </c>
      <c r="BD1202" s="36">
        <v>127445.27499999999</v>
      </c>
      <c r="BE1202" s="36" t="s">
        <v>50</v>
      </c>
      <c r="BF1202" s="36">
        <v>79911.600000000006</v>
      </c>
      <c r="BG1202" s="36">
        <v>187379</v>
      </c>
      <c r="BH1202" s="36">
        <v>140.91875949999999</v>
      </c>
      <c r="BI1202" s="36">
        <v>8.9440303335621962</v>
      </c>
      <c r="BJ1202" s="36">
        <v>134.59437499999999</v>
      </c>
      <c r="BK1202" s="36">
        <v>147.243144</v>
      </c>
      <c r="BL1202" s="36">
        <v>213.44412800000001</v>
      </c>
      <c r="BM1202" s="36">
        <v>0</v>
      </c>
      <c r="BN1202" s="36">
        <v>213.44412800000001</v>
      </c>
      <c r="BO1202" s="36">
        <v>213.44412800000001</v>
      </c>
      <c r="BP1202" s="36">
        <v>139156.46666666667</v>
      </c>
      <c r="BQ1202" s="36">
        <v>44560.26156892108</v>
      </c>
      <c r="BR1202" s="36">
        <v>85422.8</v>
      </c>
      <c r="BS1202" s="36">
        <v>198401.3</v>
      </c>
      <c r="BT1202" s="36">
        <v>376.15868749999998</v>
      </c>
      <c r="BU1202" s="36">
        <v>341.62352692283253</v>
      </c>
      <c r="BV1202" s="36">
        <v>134.59437499999999</v>
      </c>
      <c r="BW1202" s="36">
        <v>617.72299999999996</v>
      </c>
      <c r="BX1202" s="36">
        <v>268.37144000000001</v>
      </c>
      <c r="BY1202" s="36">
        <v>77.67894957509867</v>
      </c>
      <c r="BZ1202" s="36">
        <v>213.44412800000001</v>
      </c>
      <c r="CA1202" s="36">
        <v>323.29875200000004</v>
      </c>
      <c r="CB1202" s="36">
        <v>165162.19374999998</v>
      </c>
      <c r="CC1202" s="36">
        <v>39440.571134277066</v>
      </c>
      <c r="CD1202" s="36">
        <v>85422.8</v>
      </c>
      <c r="CE1202" s="36">
        <v>209423.6</v>
      </c>
      <c r="CF1202" s="36"/>
      <c r="CG1202" s="40">
        <v>24.532</v>
      </c>
      <c r="CH1202" s="40">
        <v>60.006</v>
      </c>
      <c r="CI1202" s="40"/>
      <c r="CL1202" s="5" t="str">
        <f t="shared" si="2553"/>
        <v>1_1_2</v>
      </c>
      <c r="CM1202" s="95" t="str">
        <f t="shared" si="2554"/>
        <v>1X</v>
      </c>
      <c r="CN1202" s="96">
        <f t="shared" si="2541"/>
        <v>146</v>
      </c>
      <c r="CO1202" s="96" t="str">
        <f t="shared" si="2549"/>
        <v>0.666_0.5_2</v>
      </c>
      <c r="CP1202" s="95" t="str">
        <f t="shared" si="2557"/>
        <v>1T</v>
      </c>
      <c r="CQ1202" s="5">
        <f t="shared" si="2550"/>
        <v>57</v>
      </c>
      <c r="CV1202" s="87"/>
      <c r="CW1202" s="87"/>
      <c r="CX1202" s="87"/>
      <c r="CY1202" s="87"/>
      <c r="CZ1202" s="87"/>
    </row>
    <row r="1203" spans="1:104" s="5" customFormat="1">
      <c r="A1203" s="13" t="s">
        <v>511</v>
      </c>
      <c r="B1203" s="13">
        <v>7</v>
      </c>
      <c r="C1203" s="13">
        <v>3</v>
      </c>
      <c r="D1203" s="13" t="s">
        <v>58</v>
      </c>
      <c r="E1203" s="35" t="s">
        <v>501</v>
      </c>
      <c r="F1203" s="13" t="s">
        <v>36</v>
      </c>
      <c r="G1203" s="36">
        <v>1053871879</v>
      </c>
      <c r="H1203" s="13"/>
      <c r="I1203" s="37">
        <v>18</v>
      </c>
      <c r="J1203" s="37" t="s">
        <v>70</v>
      </c>
      <c r="K1203" s="38">
        <v>43539</v>
      </c>
      <c r="L1203" s="39">
        <v>0.60277777777777775</v>
      </c>
      <c r="M1203" s="37" t="s">
        <v>39</v>
      </c>
      <c r="N1203" s="37" t="s">
        <v>190</v>
      </c>
      <c r="O1203" s="37"/>
      <c r="P1203" s="37" t="s">
        <v>190</v>
      </c>
      <c r="Q1203" s="37">
        <v>4</v>
      </c>
      <c r="R1203" s="13" t="s">
        <v>62</v>
      </c>
      <c r="S1203" s="13" t="s">
        <v>63</v>
      </c>
      <c r="T1203" s="13" t="s">
        <v>42</v>
      </c>
      <c r="U1203" s="13" t="s">
        <v>52</v>
      </c>
      <c r="V1203" s="13" t="s">
        <v>42</v>
      </c>
      <c r="W1203" s="13" t="s">
        <v>66</v>
      </c>
      <c r="X1203" s="13" t="s">
        <v>76</v>
      </c>
      <c r="Y1203" s="13" t="s">
        <v>41</v>
      </c>
      <c r="Z1203" s="13" t="s">
        <v>41</v>
      </c>
      <c r="AA1203" s="13">
        <v>0</v>
      </c>
      <c r="AB1203" s="13">
        <v>1</v>
      </c>
      <c r="AC1203" s="72">
        <f t="shared" si="2542"/>
        <v>0.5</v>
      </c>
      <c r="AD1203" s="13">
        <v>0</v>
      </c>
      <c r="AE1203" s="72">
        <f t="shared" ref="AE1203" si="2648">VALUE(IF(AD1203=-2,0%,IF(AD1203=-1,50%,IF(AD1203=0,100%,IF(AD1203=1,50%,IF(AD1203=2,0%))))))</f>
        <v>1</v>
      </c>
      <c r="AF1203" s="13" t="s">
        <v>42</v>
      </c>
      <c r="AG1203" s="13">
        <v>0</v>
      </c>
      <c r="AH1203" s="13" t="s">
        <v>42</v>
      </c>
      <c r="AI1203" s="13">
        <f t="shared" si="2525"/>
        <v>0</v>
      </c>
      <c r="AJ1203" s="70">
        <f t="shared" si="2544"/>
        <v>1</v>
      </c>
      <c r="AK1203" s="59">
        <f t="shared" si="2545"/>
        <v>0</v>
      </c>
      <c r="AL1203" s="70">
        <f t="shared" ref="AL1203" si="2649">VALUE(IF(AK1203=-3,0%,IF(AK1203=-2,33.3%,IF(AK1203=-1,66.6%,IF(AK1203=0,100%,IF(AK1203=1,66.6%,IF(AK1203=2,33.3%,IF(AK1203=3,0%))))))))</f>
        <v>1</v>
      </c>
      <c r="AM1203" s="13" t="s">
        <v>41</v>
      </c>
      <c r="AN1203" s="13" t="s">
        <v>41</v>
      </c>
      <c r="AO1203" s="13"/>
      <c r="AP1203" s="13">
        <v>101.31965006729475</v>
      </c>
      <c r="AQ1203" s="13">
        <v>117.34261838440112</v>
      </c>
      <c r="AR1203" s="13">
        <v>125.13020833333333</v>
      </c>
      <c r="AS1203" s="13">
        <v>148.05555555555554</v>
      </c>
      <c r="AT1203" s="36">
        <v>109.41365499999999</v>
      </c>
      <c r="AU1203" s="36" t="str">
        <f t="shared" si="2547"/>
        <v>2</v>
      </c>
      <c r="AV1203" s="36">
        <v>17.931967755595419</v>
      </c>
      <c r="AW1203" s="36">
        <v>96.733839000000003</v>
      </c>
      <c r="AX1203" s="36">
        <v>122.09347099999998</v>
      </c>
      <c r="AY1203" s="36">
        <v>190.90943199999998</v>
      </c>
      <c r="AZ1203" s="36" t="str">
        <f t="shared" si="2548"/>
        <v>2</v>
      </c>
      <c r="BA1203" s="36">
        <v>0</v>
      </c>
      <c r="BB1203" s="36">
        <v>190.90943199999998</v>
      </c>
      <c r="BC1203" s="36">
        <v>190.90943199999998</v>
      </c>
      <c r="BD1203" s="36">
        <v>44433.65</v>
      </c>
      <c r="BE1203" s="36" t="s">
        <v>50</v>
      </c>
      <c r="BF1203" s="36">
        <v>41333.599999999999</v>
      </c>
      <c r="BG1203" s="36">
        <v>46844.800000000003</v>
      </c>
      <c r="BH1203" s="36">
        <v>109.41365499999999</v>
      </c>
      <c r="BI1203" s="36">
        <v>17.931967755595419</v>
      </c>
      <c r="BJ1203" s="36">
        <v>96.733839000000003</v>
      </c>
      <c r="BK1203" s="36">
        <v>122.09347099999998</v>
      </c>
      <c r="BL1203" s="36">
        <v>198.38647849999998</v>
      </c>
      <c r="BM1203" s="36">
        <v>10.574140566794282</v>
      </c>
      <c r="BN1203" s="36">
        <v>190.90943199999998</v>
      </c>
      <c r="BO1203" s="36">
        <v>205.86352499999998</v>
      </c>
      <c r="BP1203" s="36">
        <v>52815.166666666664</v>
      </c>
      <c r="BQ1203" s="36">
        <v>9922.6056250697875</v>
      </c>
      <c r="BR1203" s="36">
        <v>41333.599999999999</v>
      </c>
      <c r="BS1203" s="36">
        <v>63378.2</v>
      </c>
      <c r="BT1203" s="36">
        <v>121.98849150000001</v>
      </c>
      <c r="BU1203" s="36">
        <v>35.715472078519532</v>
      </c>
      <c r="BV1203" s="36">
        <v>96.733839000000003</v>
      </c>
      <c r="BW1203" s="36">
        <v>147.243144</v>
      </c>
      <c r="BX1203" s="36">
        <v>202.17678000000001</v>
      </c>
      <c r="BY1203" s="36">
        <v>15.934436353577386</v>
      </c>
      <c r="BZ1203" s="36">
        <v>190.90943199999998</v>
      </c>
      <c r="CA1203" s="36">
        <v>213.44412800000001</v>
      </c>
      <c r="CB1203" s="36">
        <v>77844.96875</v>
      </c>
      <c r="CC1203" s="36">
        <v>39015.134714923464</v>
      </c>
      <c r="CD1203" s="36">
        <v>41333.599999999999</v>
      </c>
      <c r="CE1203" s="36">
        <v>209423.6</v>
      </c>
      <c r="CF1203" s="36"/>
      <c r="CG1203" s="40">
        <v>24.797999999999998</v>
      </c>
      <c r="CH1203" s="40">
        <v>59.307000000000002</v>
      </c>
      <c r="CI1203" s="40"/>
      <c r="CL1203" s="5" t="str">
        <f t="shared" si="2553"/>
        <v>1_0.5_2</v>
      </c>
      <c r="CM1203" s="95" t="str">
        <f t="shared" si="2554"/>
        <v>1W</v>
      </c>
      <c r="CN1203" s="96">
        <f t="shared" si="2541"/>
        <v>91</v>
      </c>
      <c r="CO1203" s="96" t="str">
        <f t="shared" si="2549"/>
        <v>1_1_2</v>
      </c>
      <c r="CP1203" s="95" t="str">
        <f t="shared" si="2557"/>
        <v>1X</v>
      </c>
      <c r="CQ1203" s="5">
        <f t="shared" si="2550"/>
        <v>93</v>
      </c>
      <c r="CV1203" s="87"/>
      <c r="CW1203" s="87"/>
      <c r="CX1203" s="87"/>
      <c r="CY1203" s="87"/>
      <c r="CZ1203" s="87"/>
    </row>
    <row r="1204" spans="1:104" s="5" customFormat="1">
      <c r="A1204" s="13" t="s">
        <v>511</v>
      </c>
      <c r="B1204" s="13">
        <v>7</v>
      </c>
      <c r="C1204" s="13">
        <v>3</v>
      </c>
      <c r="D1204" s="13" t="s">
        <v>58</v>
      </c>
      <c r="E1204" s="35" t="s">
        <v>501</v>
      </c>
      <c r="F1204" s="13" t="s">
        <v>36</v>
      </c>
      <c r="G1204" s="36">
        <v>1053871879</v>
      </c>
      <c r="H1204" s="13"/>
      <c r="I1204" s="37">
        <v>18</v>
      </c>
      <c r="J1204" s="37" t="s">
        <v>70</v>
      </c>
      <c r="K1204" s="38">
        <v>43539</v>
      </c>
      <c r="L1204" s="39">
        <v>0.61458333333333337</v>
      </c>
      <c r="M1204" s="37" t="s">
        <v>39</v>
      </c>
      <c r="N1204" s="37" t="s">
        <v>190</v>
      </c>
      <c r="O1204" s="37"/>
      <c r="P1204" s="37" t="s">
        <v>190</v>
      </c>
      <c r="Q1204" s="37">
        <v>5</v>
      </c>
      <c r="R1204" s="13" t="s">
        <v>55</v>
      </c>
      <c r="S1204" s="13" t="s">
        <v>44</v>
      </c>
      <c r="T1204" s="13" t="s">
        <v>42</v>
      </c>
      <c r="U1204" s="13" t="s">
        <v>52</v>
      </c>
      <c r="V1204" s="13" t="s">
        <v>42</v>
      </c>
      <c r="W1204" s="13" t="s">
        <v>66</v>
      </c>
      <c r="X1204" s="13" t="s">
        <v>76</v>
      </c>
      <c r="Y1204" s="13" t="s">
        <v>41</v>
      </c>
      <c r="Z1204" s="13" t="s">
        <v>41</v>
      </c>
      <c r="AA1204" s="13"/>
      <c r="AB1204" s="13">
        <v>0</v>
      </c>
      <c r="AC1204" s="72">
        <f t="shared" si="2542"/>
        <v>1</v>
      </c>
      <c r="AD1204" s="13">
        <v>1</v>
      </c>
      <c r="AE1204" s="72">
        <f t="shared" ref="AE1204" si="2650">VALUE(IF(AD1204=-2,0%,IF(AD1204=-1,50%,IF(AD1204=0,100%,IF(AD1204=1,50%,IF(AD1204=2,0%))))))</f>
        <v>0.5</v>
      </c>
      <c r="AF1204" s="13" t="s">
        <v>42</v>
      </c>
      <c r="AG1204" s="13">
        <v>0</v>
      </c>
      <c r="AH1204" s="13" t="s">
        <v>42</v>
      </c>
      <c r="AI1204" s="13">
        <f t="shared" si="2525"/>
        <v>0</v>
      </c>
      <c r="AJ1204" s="70">
        <f t="shared" si="2544"/>
        <v>1</v>
      </c>
      <c r="AK1204" s="59">
        <f t="shared" si="2545"/>
        <v>0</v>
      </c>
      <c r="AL1204" s="70">
        <f t="shared" ref="AL1204" si="2651">VALUE(IF(AK1204=-3,0%,IF(AK1204=-2,33.3%,IF(AK1204=-1,66.6%,IF(AK1204=0,100%,IF(AK1204=1,66.6%,IF(AK1204=2,33.3%,IF(AK1204=3,0%))))))))</f>
        <v>1</v>
      </c>
      <c r="AM1204" s="13" t="s">
        <v>41</v>
      </c>
      <c r="AN1204" s="13" t="s">
        <v>41</v>
      </c>
      <c r="AO1204" s="13"/>
      <c r="AP1204" s="13">
        <v>101.31965006729475</v>
      </c>
      <c r="AQ1204" s="13">
        <v>117.34261838440112</v>
      </c>
      <c r="AR1204" s="13">
        <v>125.13020833333333</v>
      </c>
      <c r="AS1204" s="13">
        <v>148.05555555555554</v>
      </c>
      <c r="AT1204" s="36">
        <v>96.733839000000003</v>
      </c>
      <c r="AU1204" s="36" t="str">
        <f t="shared" si="2547"/>
        <v>1</v>
      </c>
      <c r="AV1204" s="36">
        <v>0</v>
      </c>
      <c r="AW1204" s="36">
        <v>96.733839000000003</v>
      </c>
      <c r="AX1204" s="36">
        <v>96.733839000000003</v>
      </c>
      <c r="AY1204" s="36">
        <v>187.1750625</v>
      </c>
      <c r="AZ1204" s="36" t="str">
        <f t="shared" si="2548"/>
        <v>2</v>
      </c>
      <c r="BA1204" s="36">
        <v>5.2811959938124131</v>
      </c>
      <c r="BB1204" s="36">
        <v>183.44069300000001</v>
      </c>
      <c r="BC1204" s="36">
        <v>190.90943199999998</v>
      </c>
      <c r="BD1204" s="36">
        <v>39611.350000000006</v>
      </c>
      <c r="BE1204" s="36" t="s">
        <v>50</v>
      </c>
      <c r="BF1204" s="36">
        <v>37200.199999999997</v>
      </c>
      <c r="BG1204" s="36">
        <v>41333.599999999999</v>
      </c>
      <c r="BH1204" s="36">
        <v>96.733839000000003</v>
      </c>
      <c r="BI1204" s="36">
        <v>0</v>
      </c>
      <c r="BJ1204" s="36">
        <v>96.733839000000003</v>
      </c>
      <c r="BK1204" s="36">
        <v>96.733839000000003</v>
      </c>
      <c r="BL1204" s="36">
        <v>183.44069300000001</v>
      </c>
      <c r="BM1204" s="36">
        <v>0</v>
      </c>
      <c r="BN1204" s="36">
        <v>183.44069300000001</v>
      </c>
      <c r="BO1204" s="36">
        <v>183.44069300000001</v>
      </c>
      <c r="BP1204" s="36">
        <v>32377.983333333337</v>
      </c>
      <c r="BQ1204" s="36">
        <v>2986.9669328043556</v>
      </c>
      <c r="BR1204" s="36">
        <v>28933.5</v>
      </c>
      <c r="BS1204" s="36">
        <v>37200.199999999997</v>
      </c>
      <c r="BT1204" s="36">
        <v>109.41365499999999</v>
      </c>
      <c r="BU1204" s="36">
        <v>17.931967755595419</v>
      </c>
      <c r="BV1204" s="36">
        <v>96.733839000000003</v>
      </c>
      <c r="BW1204" s="36">
        <v>122.09347099999998</v>
      </c>
      <c r="BX1204" s="36">
        <v>187.1750625</v>
      </c>
      <c r="BY1204" s="36">
        <v>5.2811959938124131</v>
      </c>
      <c r="BZ1204" s="36">
        <v>183.44069300000001</v>
      </c>
      <c r="CA1204" s="36">
        <v>190.90943199999998</v>
      </c>
      <c r="CB1204" s="36">
        <v>36166.906249999993</v>
      </c>
      <c r="CC1204" s="36">
        <v>6549.9426030532768</v>
      </c>
      <c r="CD1204" s="36">
        <v>27555.7</v>
      </c>
      <c r="CE1204" s="36">
        <v>46844.800000000003</v>
      </c>
      <c r="CF1204" s="36"/>
      <c r="CG1204" s="40">
        <v>24.484000000000002</v>
      </c>
      <c r="CH1204" s="40">
        <v>58.918999999999997</v>
      </c>
      <c r="CI1204" s="40"/>
      <c r="CL1204" s="5" t="str">
        <f t="shared" si="2553"/>
        <v>1_1_2</v>
      </c>
      <c r="CM1204" s="95" t="str">
        <f t="shared" si="2554"/>
        <v>1X</v>
      </c>
      <c r="CN1204" s="96">
        <f t="shared" si="2541"/>
        <v>146</v>
      </c>
      <c r="CO1204" s="96" t="str">
        <f t="shared" si="2549"/>
        <v>1_0.5_2</v>
      </c>
      <c r="CP1204" s="95" t="str">
        <f t="shared" si="2557"/>
        <v>1W</v>
      </c>
      <c r="CQ1204" s="5">
        <f t="shared" si="2550"/>
        <v>89</v>
      </c>
      <c r="CV1204" s="87"/>
      <c r="CW1204" s="87"/>
      <c r="CX1204" s="87"/>
      <c r="CY1204" s="87"/>
      <c r="CZ1204" s="87"/>
    </row>
    <row r="1205" spans="1:104" s="5" customFormat="1">
      <c r="A1205" s="13" t="s">
        <v>511</v>
      </c>
      <c r="B1205" s="13">
        <v>7</v>
      </c>
      <c r="C1205" s="13">
        <v>4</v>
      </c>
      <c r="D1205" s="13" t="s">
        <v>67</v>
      </c>
      <c r="E1205" s="35" t="s">
        <v>502</v>
      </c>
      <c r="F1205" s="13" t="s">
        <v>36</v>
      </c>
      <c r="G1205" s="36">
        <v>1002547215</v>
      </c>
      <c r="H1205" s="13"/>
      <c r="I1205" s="37">
        <v>19</v>
      </c>
      <c r="J1205" s="37" t="s">
        <v>70</v>
      </c>
      <c r="K1205" s="38">
        <v>43539</v>
      </c>
      <c r="L1205" s="39">
        <v>0.56527777777777777</v>
      </c>
      <c r="M1205" s="37" t="s">
        <v>39</v>
      </c>
      <c r="N1205" s="37" t="s">
        <v>190</v>
      </c>
      <c r="O1205" s="37"/>
      <c r="P1205" s="37" t="s">
        <v>190</v>
      </c>
      <c r="Q1205" s="37">
        <v>1</v>
      </c>
      <c r="R1205" s="13" t="s">
        <v>51</v>
      </c>
      <c r="S1205" s="13" t="s">
        <v>63</v>
      </c>
      <c r="T1205" s="13" t="s">
        <v>42</v>
      </c>
      <c r="U1205" s="13" t="s">
        <v>52</v>
      </c>
      <c r="V1205" s="13" t="s">
        <v>42</v>
      </c>
      <c r="W1205" s="13" t="s">
        <v>66</v>
      </c>
      <c r="X1205" s="13" t="s">
        <v>106</v>
      </c>
      <c r="Y1205" s="13" t="s">
        <v>41</v>
      </c>
      <c r="Z1205" s="13" t="s">
        <v>41</v>
      </c>
      <c r="AA1205" s="13"/>
      <c r="AB1205" s="13">
        <v>2</v>
      </c>
      <c r="AC1205" s="72">
        <f t="shared" si="2542"/>
        <v>0</v>
      </c>
      <c r="AD1205" s="13">
        <v>0</v>
      </c>
      <c r="AE1205" s="72">
        <f t="shared" ref="AE1205" si="2652">VALUE(IF(AD1205=-2,0%,IF(AD1205=-1,50%,IF(AD1205=0,100%,IF(AD1205=1,50%,IF(AD1205=2,0%))))))</f>
        <v>1</v>
      </c>
      <c r="AF1205" s="13" t="s">
        <v>42</v>
      </c>
      <c r="AG1205" s="13">
        <v>0</v>
      </c>
      <c r="AH1205" s="13" t="s">
        <v>42</v>
      </c>
      <c r="AI1205" s="13">
        <f t="shared" si="2525"/>
        <v>0</v>
      </c>
      <c r="AJ1205" s="70">
        <f t="shared" si="2544"/>
        <v>1</v>
      </c>
      <c r="AK1205" s="59">
        <f t="shared" si="2545"/>
        <v>1</v>
      </c>
      <c r="AL1205" s="70">
        <f t="shared" ref="AL1205" si="2653">VALUE(IF(AK1205=-3,0%,IF(AK1205=-2,33.3%,IF(AK1205=-1,66.6%,IF(AK1205=0,100%,IF(AK1205=1,66.6%,IF(AK1205=2,33.3%,IF(AK1205=3,0%))))))))</f>
        <v>0.66599999999999993</v>
      </c>
      <c r="AM1205" s="13" t="s">
        <v>41</v>
      </c>
      <c r="AN1205" s="13" t="s">
        <v>41</v>
      </c>
      <c r="AO1205" s="13"/>
      <c r="AP1205" s="13">
        <v>101.31965006729475</v>
      </c>
      <c r="AQ1205" s="13">
        <v>117.34261838440112</v>
      </c>
      <c r="AR1205" s="13">
        <v>125.13020833333333</v>
      </c>
      <c r="AS1205" s="13">
        <v>148.05555555555554</v>
      </c>
      <c r="AT1205" s="36">
        <v>1554.8282899999999</v>
      </c>
      <c r="AU1205" s="36" t="str">
        <f t="shared" si="2547"/>
        <v>5</v>
      </c>
      <c r="AV1205" s="36">
        <v>58.364933696078076</v>
      </c>
      <c r="AW1205" s="36">
        <v>1513.5580495999998</v>
      </c>
      <c r="AX1205" s="36">
        <v>1596.0985303999998</v>
      </c>
      <c r="AY1205" s="36">
        <v>941.44966610000006</v>
      </c>
      <c r="AZ1205" s="36" t="str">
        <f t="shared" si="2548"/>
        <v>4</v>
      </c>
      <c r="BA1205" s="36">
        <v>95.809375192693793</v>
      </c>
      <c r="BB1205" s="36">
        <v>873.70220720000009</v>
      </c>
      <c r="BC1205" s="36">
        <v>1009.197125</v>
      </c>
      <c r="BD1205" s="36">
        <v>221823.7</v>
      </c>
      <c r="BE1205" s="36" t="s">
        <v>50</v>
      </c>
      <c r="BF1205" s="36">
        <v>170845.6</v>
      </c>
      <c r="BG1205" s="36">
        <v>253512.8</v>
      </c>
      <c r="BH1205" s="36">
        <v>1595.8449355999996</v>
      </c>
      <c r="BI1205" s="36">
        <v>116.37123018664875</v>
      </c>
      <c r="BJ1205" s="36">
        <v>1513.5580495999998</v>
      </c>
      <c r="BK1205" s="36">
        <v>1678.1318215999997</v>
      </c>
      <c r="BL1205" s="36">
        <v>945.23320520000016</v>
      </c>
      <c r="BM1205" s="36">
        <v>101.16010750168275</v>
      </c>
      <c r="BN1205" s="36">
        <v>873.70220720000009</v>
      </c>
      <c r="BO1205" s="36">
        <v>1016.7642032000001</v>
      </c>
      <c r="BP1205" s="36">
        <v>195645.73333333331</v>
      </c>
      <c r="BQ1205" s="36">
        <v>52832.348266404639</v>
      </c>
      <c r="BR1205" s="36">
        <v>132267.5</v>
      </c>
      <c r="BS1205" s="36">
        <v>253512.8</v>
      </c>
      <c r="BT1205" s="36">
        <v>1337.6977747999999</v>
      </c>
      <c r="BU1205" s="36">
        <v>248.70398570481751</v>
      </c>
      <c r="BV1205" s="36">
        <v>1161.8374999999999</v>
      </c>
      <c r="BW1205" s="36">
        <v>1513.5580495999998</v>
      </c>
      <c r="BX1205" s="36">
        <v>851.20921250000004</v>
      </c>
      <c r="BY1205" s="36">
        <v>31.809898163126224</v>
      </c>
      <c r="BZ1205" s="36">
        <v>828.71621779999998</v>
      </c>
      <c r="CA1205" s="36">
        <v>873.70220720000009</v>
      </c>
      <c r="CB1205" s="36">
        <v>159651.05624999997</v>
      </c>
      <c r="CC1205" s="36">
        <v>57647.660030845713</v>
      </c>
      <c r="CD1205" s="36">
        <v>85422.8</v>
      </c>
      <c r="CE1205" s="36">
        <v>253512.8</v>
      </c>
      <c r="CF1205" s="36"/>
      <c r="CG1205" s="40">
        <v>23.207999999999998</v>
      </c>
      <c r="CH1205" s="40">
        <v>63.911000000000001</v>
      </c>
      <c r="CI1205" s="40"/>
      <c r="CL1205" s="5" t="str">
        <f t="shared" si="2553"/>
        <v>1_0_4</v>
      </c>
      <c r="CM1205" s="95" t="str">
        <f t="shared" si="2554"/>
        <v>2T</v>
      </c>
      <c r="CN1205" s="96">
        <f t="shared" si="2541"/>
        <v>5</v>
      </c>
      <c r="CO1205" s="96" t="str">
        <f t="shared" si="2549"/>
        <v>0.666_1_4</v>
      </c>
      <c r="CP1205" s="95" t="str">
        <f t="shared" si="2557"/>
        <v>2S</v>
      </c>
      <c r="CQ1205" s="5">
        <f t="shared" si="2550"/>
        <v>25</v>
      </c>
      <c r="CV1205" s="87"/>
      <c r="CW1205" s="87"/>
      <c r="CX1205" s="87"/>
      <c r="CY1205" s="87"/>
      <c r="CZ1205" s="87"/>
    </row>
    <row r="1206" spans="1:104" s="5" customFormat="1">
      <c r="A1206" s="13" t="s">
        <v>511</v>
      </c>
      <c r="B1206" s="13">
        <v>7</v>
      </c>
      <c r="C1206" s="13">
        <v>4</v>
      </c>
      <c r="D1206" s="13" t="s">
        <v>67</v>
      </c>
      <c r="E1206" s="35" t="s">
        <v>502</v>
      </c>
      <c r="F1206" s="13" t="s">
        <v>36</v>
      </c>
      <c r="G1206" s="36">
        <v>1002547215</v>
      </c>
      <c r="H1206" s="13"/>
      <c r="I1206" s="37">
        <v>19</v>
      </c>
      <c r="J1206" s="37" t="s">
        <v>70</v>
      </c>
      <c r="K1206" s="38">
        <v>43539</v>
      </c>
      <c r="L1206" s="39">
        <v>0.57708333333333328</v>
      </c>
      <c r="M1206" s="37" t="s">
        <v>39</v>
      </c>
      <c r="N1206" s="37" t="s">
        <v>190</v>
      </c>
      <c r="O1206" s="37"/>
      <c r="P1206" s="37" t="s">
        <v>190</v>
      </c>
      <c r="Q1206" s="37">
        <v>2</v>
      </c>
      <c r="R1206" s="13" t="s">
        <v>55</v>
      </c>
      <c r="S1206" s="13" t="s">
        <v>63</v>
      </c>
      <c r="T1206" s="13" t="s">
        <v>42</v>
      </c>
      <c r="U1206" s="13" t="s">
        <v>52</v>
      </c>
      <c r="V1206" s="13" t="s">
        <v>42</v>
      </c>
      <c r="W1206" s="13" t="s">
        <v>66</v>
      </c>
      <c r="X1206" s="13" t="s">
        <v>76</v>
      </c>
      <c r="Y1206" s="13" t="s">
        <v>41</v>
      </c>
      <c r="Z1206" s="13" t="s">
        <v>41</v>
      </c>
      <c r="AA1206" s="13"/>
      <c r="AB1206" s="13">
        <v>0</v>
      </c>
      <c r="AC1206" s="72">
        <f t="shared" si="2542"/>
        <v>1</v>
      </c>
      <c r="AD1206" s="13">
        <v>0</v>
      </c>
      <c r="AE1206" s="72">
        <f t="shared" ref="AE1206" si="2654">VALUE(IF(AD1206=-2,0%,IF(AD1206=-1,50%,IF(AD1206=0,100%,IF(AD1206=1,50%,IF(AD1206=2,0%))))))</f>
        <v>1</v>
      </c>
      <c r="AF1206" s="13" t="s">
        <v>42</v>
      </c>
      <c r="AG1206" s="13">
        <v>0</v>
      </c>
      <c r="AH1206" s="13" t="s">
        <v>42</v>
      </c>
      <c r="AI1206" s="13">
        <f t="shared" si="2525"/>
        <v>0</v>
      </c>
      <c r="AJ1206" s="70">
        <f t="shared" si="2544"/>
        <v>1</v>
      </c>
      <c r="AK1206" s="59">
        <f t="shared" si="2545"/>
        <v>0</v>
      </c>
      <c r="AL1206" s="70">
        <f t="shared" ref="AL1206" si="2655">VALUE(IF(AK1206=-3,0%,IF(AK1206=-2,33.3%,IF(AK1206=-1,66.6%,IF(AK1206=0,100%,IF(AK1206=1,66.6%,IF(AK1206=2,33.3%,IF(AK1206=3,0%))))))))</f>
        <v>1</v>
      </c>
      <c r="AM1206" s="13" t="s">
        <v>41</v>
      </c>
      <c r="AN1206" s="13" t="s">
        <v>41</v>
      </c>
      <c r="AO1206" s="13"/>
      <c r="AP1206" s="13">
        <v>101.31965006729475</v>
      </c>
      <c r="AQ1206" s="13">
        <v>117.34261838440112</v>
      </c>
      <c r="AR1206" s="13">
        <v>125.13020833333333</v>
      </c>
      <c r="AS1206" s="13">
        <v>148.05555555555554</v>
      </c>
      <c r="AT1206" s="36">
        <v>1284.9266515999998</v>
      </c>
      <c r="AU1206" s="36" t="str">
        <f t="shared" si="2547"/>
        <v>5</v>
      </c>
      <c r="AV1206" s="36">
        <v>141.2477332382567</v>
      </c>
      <c r="AW1206" s="36">
        <v>1185.0494216</v>
      </c>
      <c r="AX1206" s="36">
        <v>1384.8038815999996</v>
      </c>
      <c r="AY1206" s="36">
        <v>795.081593</v>
      </c>
      <c r="AZ1206" s="36" t="str">
        <f t="shared" si="2548"/>
        <v>4</v>
      </c>
      <c r="BA1206" s="36">
        <v>79.29336939169869</v>
      </c>
      <c r="BB1206" s="36">
        <v>739.01271380000003</v>
      </c>
      <c r="BC1206" s="36">
        <v>851.15047219999997</v>
      </c>
      <c r="BD1206" s="36">
        <v>136400.9</v>
      </c>
      <c r="BE1206" s="36" t="s">
        <v>50</v>
      </c>
      <c r="BF1206" s="36">
        <v>77156.100000000006</v>
      </c>
      <c r="BG1206" s="36">
        <v>198401.3</v>
      </c>
      <c r="BH1206" s="36">
        <v>1296.3650299999999</v>
      </c>
      <c r="BI1206" s="36">
        <v>157.42404310309237</v>
      </c>
      <c r="BJ1206" s="36">
        <v>1185.0494216</v>
      </c>
      <c r="BK1206" s="36">
        <v>1407.6806383999999</v>
      </c>
      <c r="BL1206" s="36">
        <v>802.59758980000004</v>
      </c>
      <c r="BM1206" s="36">
        <v>89.922594001011532</v>
      </c>
      <c r="BN1206" s="36">
        <v>739.01271380000003</v>
      </c>
      <c r="BO1206" s="36">
        <v>866.18246580000005</v>
      </c>
      <c r="BP1206" s="36">
        <v>106089.59999999999</v>
      </c>
      <c r="BQ1206" s="36">
        <v>56465.728044469608</v>
      </c>
      <c r="BR1206" s="36">
        <v>74400.5</v>
      </c>
      <c r="BS1206" s="36">
        <v>220445.9</v>
      </c>
      <c r="BT1206" s="36">
        <v>1379.369876</v>
      </c>
      <c r="BU1206" s="36">
        <v>274.81062205898297</v>
      </c>
      <c r="BV1206" s="36">
        <v>1185.0494216</v>
      </c>
      <c r="BW1206" s="36">
        <v>1573.6903304</v>
      </c>
      <c r="BX1206" s="36">
        <v>877.88845850000007</v>
      </c>
      <c r="BY1206" s="36">
        <v>196.39996163940376</v>
      </c>
      <c r="BZ1206" s="36">
        <v>739.01271380000003</v>
      </c>
      <c r="CA1206" s="36">
        <v>1016.7642032000001</v>
      </c>
      <c r="CB1206" s="36">
        <v>146734.31250000003</v>
      </c>
      <c r="CC1206" s="36">
        <v>68616.917548787926</v>
      </c>
      <c r="CD1206" s="36">
        <v>74400.5</v>
      </c>
      <c r="CE1206" s="36">
        <v>242490.5</v>
      </c>
      <c r="CF1206" s="36"/>
      <c r="CG1206" s="40">
        <v>24.074000000000002</v>
      </c>
      <c r="CH1206" s="40">
        <v>62.262</v>
      </c>
      <c r="CI1206" s="40"/>
      <c r="CL1206" s="5" t="str">
        <f t="shared" si="2553"/>
        <v>1_1_4</v>
      </c>
      <c r="CM1206" s="95" t="str">
        <f t="shared" si="2554"/>
        <v>2V</v>
      </c>
      <c r="CN1206" s="96">
        <f t="shared" si="2541"/>
        <v>39</v>
      </c>
      <c r="CO1206" s="96" t="str">
        <f t="shared" si="2549"/>
        <v>1_1_4</v>
      </c>
      <c r="CP1206" s="95" t="str">
        <f t="shared" si="2557"/>
        <v>2V</v>
      </c>
      <c r="CQ1206" s="5">
        <f t="shared" si="2550"/>
        <v>37</v>
      </c>
      <c r="CV1206" s="87"/>
      <c r="CW1206" s="87"/>
      <c r="CX1206" s="87"/>
      <c r="CY1206" s="87"/>
      <c r="CZ1206" s="87"/>
    </row>
    <row r="1207" spans="1:104" s="5" customFormat="1">
      <c r="A1207" s="13" t="s">
        <v>511</v>
      </c>
      <c r="B1207" s="13">
        <v>7</v>
      </c>
      <c r="C1207" s="13">
        <v>4</v>
      </c>
      <c r="D1207" s="13" t="s">
        <v>67</v>
      </c>
      <c r="E1207" s="35" t="s">
        <v>502</v>
      </c>
      <c r="F1207" s="13" t="s">
        <v>36</v>
      </c>
      <c r="G1207" s="36">
        <v>1002547215</v>
      </c>
      <c r="H1207" s="13"/>
      <c r="I1207" s="37">
        <v>19</v>
      </c>
      <c r="J1207" s="37" t="s">
        <v>70</v>
      </c>
      <c r="K1207" s="38">
        <v>43539</v>
      </c>
      <c r="L1207" s="39">
        <v>0.58958333333333335</v>
      </c>
      <c r="M1207" s="37" t="s">
        <v>39</v>
      </c>
      <c r="N1207" s="37" t="s">
        <v>190</v>
      </c>
      <c r="O1207" s="37"/>
      <c r="P1207" s="37" t="s">
        <v>190</v>
      </c>
      <c r="Q1207" s="37">
        <v>3</v>
      </c>
      <c r="R1207" s="13" t="s">
        <v>55</v>
      </c>
      <c r="S1207" s="13" t="s">
        <v>44</v>
      </c>
      <c r="T1207" s="13" t="s">
        <v>42</v>
      </c>
      <c r="U1207" s="13" t="s">
        <v>52</v>
      </c>
      <c r="V1207" s="13" t="s">
        <v>42</v>
      </c>
      <c r="W1207" s="13" t="s">
        <v>72</v>
      </c>
      <c r="X1207" s="13" t="s">
        <v>106</v>
      </c>
      <c r="Y1207" s="13" t="s">
        <v>41</v>
      </c>
      <c r="Z1207" s="13" t="s">
        <v>41</v>
      </c>
      <c r="AA1207" s="13"/>
      <c r="AB1207" s="13">
        <v>0</v>
      </c>
      <c r="AC1207" s="72">
        <f t="shared" si="2542"/>
        <v>1</v>
      </c>
      <c r="AD1207" s="13">
        <v>1</v>
      </c>
      <c r="AE1207" s="72">
        <f t="shared" ref="AE1207" si="2656">VALUE(IF(AD1207=-2,0%,IF(AD1207=-1,50%,IF(AD1207=0,100%,IF(AD1207=1,50%,IF(AD1207=2,0%))))))</f>
        <v>0.5</v>
      </c>
      <c r="AF1207" s="13" t="s">
        <v>42</v>
      </c>
      <c r="AG1207" s="13">
        <v>0</v>
      </c>
      <c r="AH1207" s="13" t="s">
        <v>42</v>
      </c>
      <c r="AI1207" s="13">
        <f t="shared" si="2525"/>
        <v>-1</v>
      </c>
      <c r="AJ1207" s="70">
        <f t="shared" si="2544"/>
        <v>0.66599999999999993</v>
      </c>
      <c r="AK1207" s="59">
        <f t="shared" si="2545"/>
        <v>1</v>
      </c>
      <c r="AL1207" s="70">
        <f t="shared" ref="AL1207" si="2657">VALUE(IF(AK1207=-3,0%,IF(AK1207=-2,33.3%,IF(AK1207=-1,66.6%,IF(AK1207=0,100%,IF(AK1207=1,66.6%,IF(AK1207=2,33.3%,IF(AK1207=3,0%))))))))</f>
        <v>0.66599999999999993</v>
      </c>
      <c r="AM1207" s="13" t="s">
        <v>41</v>
      </c>
      <c r="AN1207" s="13" t="s">
        <v>41</v>
      </c>
      <c r="AO1207" s="13"/>
      <c r="AP1207" s="13">
        <v>101.31965006729475</v>
      </c>
      <c r="AQ1207" s="13">
        <v>117.34261838440112</v>
      </c>
      <c r="AR1207" s="13">
        <v>125.13020833333333</v>
      </c>
      <c r="AS1207" s="13">
        <v>148.05555555555554</v>
      </c>
      <c r="AT1207" s="36">
        <v>606.33726520000005</v>
      </c>
      <c r="AU1207" s="36" t="str">
        <f t="shared" si="2547"/>
        <v>4</v>
      </c>
      <c r="AV1207" s="36">
        <v>34.404316076813274</v>
      </c>
      <c r="AW1207" s="36">
        <v>582.00973999999997</v>
      </c>
      <c r="AX1207" s="36">
        <v>630.66479040000002</v>
      </c>
      <c r="AY1207" s="36">
        <v>186.43110339999998</v>
      </c>
      <c r="AZ1207" s="36" t="str">
        <f t="shared" si="2548"/>
        <v>2</v>
      </c>
      <c r="BA1207" s="36">
        <v>10.308624657464511</v>
      </c>
      <c r="BB1207" s="36">
        <v>179.14180499999998</v>
      </c>
      <c r="BC1207" s="36">
        <v>193.72040179999999</v>
      </c>
      <c r="BD1207" s="36">
        <v>127445.27499999999</v>
      </c>
      <c r="BE1207" s="36" t="s">
        <v>50</v>
      </c>
      <c r="BF1207" s="36">
        <v>79911.600000000006</v>
      </c>
      <c r="BG1207" s="36">
        <v>187379</v>
      </c>
      <c r="BH1207" s="36">
        <v>573.86348120000002</v>
      </c>
      <c r="BI1207" s="36">
        <v>11.520549677561091</v>
      </c>
      <c r="BJ1207" s="36">
        <v>565.71722240000008</v>
      </c>
      <c r="BK1207" s="36">
        <v>582.00973999999997</v>
      </c>
      <c r="BL1207" s="36">
        <v>175.49902809999998</v>
      </c>
      <c r="BM1207" s="36">
        <v>5.1516644966794019</v>
      </c>
      <c r="BN1207" s="36">
        <v>171.8562512</v>
      </c>
      <c r="BO1207" s="36">
        <v>179.14180499999998</v>
      </c>
      <c r="BP1207" s="36">
        <v>139156.46666666667</v>
      </c>
      <c r="BQ1207" s="36">
        <v>44560.26156892108</v>
      </c>
      <c r="BR1207" s="36">
        <v>85422.8</v>
      </c>
      <c r="BS1207" s="36">
        <v>198401.3</v>
      </c>
      <c r="BT1207" s="36">
        <v>979.58902519999992</v>
      </c>
      <c r="BU1207" s="36">
        <v>562.26201724844054</v>
      </c>
      <c r="BV1207" s="36">
        <v>582.00973999999997</v>
      </c>
      <c r="BW1207" s="36">
        <v>1377.1683103999999</v>
      </c>
      <c r="BX1207" s="36">
        <v>526.42200610000009</v>
      </c>
      <c r="BY1207" s="36">
        <v>491.12837033927576</v>
      </c>
      <c r="BZ1207" s="36">
        <v>179.14180499999998</v>
      </c>
      <c r="CA1207" s="36">
        <v>873.70220720000009</v>
      </c>
      <c r="CB1207" s="36">
        <v>165162.19374999998</v>
      </c>
      <c r="CC1207" s="36">
        <v>39440.571134277066</v>
      </c>
      <c r="CD1207" s="36">
        <v>85422.8</v>
      </c>
      <c r="CE1207" s="36">
        <v>209423.6</v>
      </c>
      <c r="CF1207" s="36"/>
      <c r="CG1207" s="40">
        <v>24.532</v>
      </c>
      <c r="CH1207" s="40">
        <v>60.006</v>
      </c>
      <c r="CI1207" s="40"/>
      <c r="CL1207" s="5" t="str">
        <f t="shared" si="2553"/>
        <v>0.666_1_2</v>
      </c>
      <c r="CM1207" s="95" t="str">
        <f t="shared" si="2554"/>
        <v>1U</v>
      </c>
      <c r="CN1207" s="96">
        <f t="shared" si="2541"/>
        <v>63</v>
      </c>
      <c r="CO1207" s="96" t="str">
        <f t="shared" si="2549"/>
        <v>0.666_0.5_2</v>
      </c>
      <c r="CP1207" s="95" t="str">
        <f t="shared" si="2557"/>
        <v>1T</v>
      </c>
      <c r="CQ1207" s="5">
        <f t="shared" si="2550"/>
        <v>57</v>
      </c>
      <c r="CV1207" s="87"/>
      <c r="CW1207" s="87"/>
      <c r="CX1207" s="87"/>
      <c r="CY1207" s="87"/>
      <c r="CZ1207" s="87"/>
    </row>
    <row r="1208" spans="1:104" s="5" customFormat="1">
      <c r="A1208" s="13" t="s">
        <v>511</v>
      </c>
      <c r="B1208" s="13">
        <v>7</v>
      </c>
      <c r="C1208" s="13">
        <v>4</v>
      </c>
      <c r="D1208" s="13" t="s">
        <v>67</v>
      </c>
      <c r="E1208" s="35" t="s">
        <v>502</v>
      </c>
      <c r="F1208" s="13" t="s">
        <v>36</v>
      </c>
      <c r="G1208" s="36">
        <v>1002547215</v>
      </c>
      <c r="H1208" s="13"/>
      <c r="I1208" s="37">
        <v>19</v>
      </c>
      <c r="J1208" s="37" t="s">
        <v>70</v>
      </c>
      <c r="K1208" s="38">
        <v>43539</v>
      </c>
      <c r="L1208" s="39">
        <v>0.60277777777777775</v>
      </c>
      <c r="M1208" s="37" t="s">
        <v>39</v>
      </c>
      <c r="N1208" s="37" t="s">
        <v>190</v>
      </c>
      <c r="O1208" s="37"/>
      <c r="P1208" s="37" t="s">
        <v>190</v>
      </c>
      <c r="Q1208" s="37">
        <v>4</v>
      </c>
      <c r="R1208" s="13" t="s">
        <v>62</v>
      </c>
      <c r="S1208" s="13" t="s">
        <v>44</v>
      </c>
      <c r="T1208" s="13" t="s">
        <v>42</v>
      </c>
      <c r="U1208" s="13" t="s">
        <v>52</v>
      </c>
      <c r="V1208" s="13" t="s">
        <v>42</v>
      </c>
      <c r="W1208" s="13" t="s">
        <v>66</v>
      </c>
      <c r="X1208" s="13" t="s">
        <v>76</v>
      </c>
      <c r="Y1208" s="13" t="s">
        <v>41</v>
      </c>
      <c r="Z1208" s="13" t="s">
        <v>41</v>
      </c>
      <c r="AA1208" s="13"/>
      <c r="AB1208" s="13">
        <v>1</v>
      </c>
      <c r="AC1208" s="72">
        <f t="shared" si="2542"/>
        <v>0.5</v>
      </c>
      <c r="AD1208" s="13">
        <v>1</v>
      </c>
      <c r="AE1208" s="72">
        <f t="shared" ref="AE1208" si="2658">VALUE(IF(AD1208=-2,0%,IF(AD1208=-1,50%,IF(AD1208=0,100%,IF(AD1208=1,50%,IF(AD1208=2,0%))))))</f>
        <v>0.5</v>
      </c>
      <c r="AF1208" s="13" t="s">
        <v>42</v>
      </c>
      <c r="AG1208" s="13">
        <v>0</v>
      </c>
      <c r="AH1208" s="13" t="s">
        <v>42</v>
      </c>
      <c r="AI1208" s="13">
        <f t="shared" si="2525"/>
        <v>0</v>
      </c>
      <c r="AJ1208" s="70">
        <f t="shared" si="2544"/>
        <v>1</v>
      </c>
      <c r="AK1208" s="59">
        <f t="shared" si="2545"/>
        <v>0</v>
      </c>
      <c r="AL1208" s="70">
        <f t="shared" ref="AL1208" si="2659">VALUE(IF(AK1208=-3,0%,IF(AK1208=-2,33.3%,IF(AK1208=-1,66.6%,IF(AK1208=0,100%,IF(AK1208=1,66.6%,IF(AK1208=2,33.3%,IF(AK1208=3,0%))))))))</f>
        <v>1</v>
      </c>
      <c r="AM1208" s="13" t="s">
        <v>41</v>
      </c>
      <c r="AN1208" s="13" t="s">
        <v>41</v>
      </c>
      <c r="AO1208" s="13"/>
      <c r="AP1208" s="13">
        <v>101.31965006729475</v>
      </c>
      <c r="AQ1208" s="13">
        <v>117.34261838440112</v>
      </c>
      <c r="AR1208" s="13">
        <v>125.13020833333333</v>
      </c>
      <c r="AS1208" s="13">
        <v>148.05555555555554</v>
      </c>
      <c r="AT1208" s="36">
        <v>447.206774</v>
      </c>
      <c r="AU1208" s="36" t="str">
        <f t="shared" si="2547"/>
        <v>3</v>
      </c>
      <c r="AV1208" s="36">
        <v>5.8149073229086348</v>
      </c>
      <c r="AW1208" s="36">
        <v>443.09501360000002</v>
      </c>
      <c r="AX1208" s="36">
        <v>451.31853440000003</v>
      </c>
      <c r="AY1208" s="36">
        <v>139.19452849999999</v>
      </c>
      <c r="AZ1208" s="36" t="str">
        <f t="shared" si="2548"/>
        <v>2</v>
      </c>
      <c r="BA1208" s="36">
        <v>5.1428607344109327</v>
      </c>
      <c r="BB1208" s="36">
        <v>135.55797680000001</v>
      </c>
      <c r="BC1208" s="36">
        <v>142.8310802</v>
      </c>
      <c r="BD1208" s="36">
        <v>44433.65</v>
      </c>
      <c r="BE1208" s="36" t="s">
        <v>50</v>
      </c>
      <c r="BF1208" s="36">
        <v>41333.599999999999</v>
      </c>
      <c r="BG1208" s="36">
        <v>46844.800000000003</v>
      </c>
      <c r="BH1208" s="36">
        <v>488.13535999999999</v>
      </c>
      <c r="BI1208" s="36">
        <v>63.696668732862172</v>
      </c>
      <c r="BJ1208" s="36">
        <v>443.09501360000002</v>
      </c>
      <c r="BK1208" s="36">
        <v>533.17570639999997</v>
      </c>
      <c r="BL1208" s="36">
        <v>146.42530479999999</v>
      </c>
      <c r="BM1208" s="36">
        <v>15.368722644356883</v>
      </c>
      <c r="BN1208" s="36">
        <v>135.55797680000001</v>
      </c>
      <c r="BO1208" s="36">
        <v>157.29263280000001</v>
      </c>
      <c r="BP1208" s="36">
        <v>52815.166666666664</v>
      </c>
      <c r="BQ1208" s="36">
        <v>9922.6056250697875</v>
      </c>
      <c r="BR1208" s="36">
        <v>41333.599999999999</v>
      </c>
      <c r="BS1208" s="36">
        <v>63378.2</v>
      </c>
      <c r="BT1208" s="36">
        <v>512.55237680000005</v>
      </c>
      <c r="BU1208" s="36">
        <v>98.227545044112873</v>
      </c>
      <c r="BV1208" s="36">
        <v>443.09501360000002</v>
      </c>
      <c r="BW1208" s="36">
        <v>582.00973999999997</v>
      </c>
      <c r="BX1208" s="36">
        <v>157.34989089999999</v>
      </c>
      <c r="BY1208" s="36">
        <v>30.818420470289386</v>
      </c>
      <c r="BZ1208" s="36">
        <v>135.55797680000001</v>
      </c>
      <c r="CA1208" s="36">
        <v>179.14180499999998</v>
      </c>
      <c r="CB1208" s="36">
        <v>77844.96875</v>
      </c>
      <c r="CC1208" s="36">
        <v>39015.134714923464</v>
      </c>
      <c r="CD1208" s="36">
        <v>41333.599999999999</v>
      </c>
      <c r="CE1208" s="36">
        <v>209423.6</v>
      </c>
      <c r="CF1208" s="36"/>
      <c r="CG1208" s="40">
        <v>24.797999999999998</v>
      </c>
      <c r="CH1208" s="40">
        <v>59.307000000000002</v>
      </c>
      <c r="CI1208" s="40"/>
      <c r="CL1208" s="5" t="str">
        <f t="shared" si="2553"/>
        <v>1_0.5_2</v>
      </c>
      <c r="CM1208" s="95" t="str">
        <f t="shared" si="2554"/>
        <v>1W</v>
      </c>
      <c r="CN1208" s="96">
        <f t="shared" si="2541"/>
        <v>91</v>
      </c>
      <c r="CO1208" s="96" t="str">
        <f t="shared" si="2549"/>
        <v>1_0.5_2</v>
      </c>
      <c r="CP1208" s="95" t="str">
        <f t="shared" si="2557"/>
        <v>1W</v>
      </c>
      <c r="CQ1208" s="5">
        <f t="shared" si="2550"/>
        <v>89</v>
      </c>
      <c r="CV1208" s="87"/>
      <c r="CW1208" s="87"/>
      <c r="CX1208" s="87"/>
      <c r="CY1208" s="87"/>
      <c r="CZ1208" s="87"/>
    </row>
    <row r="1209" spans="1:104" s="5" customFormat="1">
      <c r="A1209" s="13" t="s">
        <v>511</v>
      </c>
      <c r="B1209" s="13">
        <v>7</v>
      </c>
      <c r="C1209" s="13">
        <v>4</v>
      </c>
      <c r="D1209" s="13" t="s">
        <v>67</v>
      </c>
      <c r="E1209" s="35" t="s">
        <v>502</v>
      </c>
      <c r="F1209" s="13" t="s">
        <v>36</v>
      </c>
      <c r="G1209" s="36">
        <v>1002547215</v>
      </c>
      <c r="H1209" s="13"/>
      <c r="I1209" s="37">
        <v>19</v>
      </c>
      <c r="J1209" s="37" t="s">
        <v>70</v>
      </c>
      <c r="K1209" s="38">
        <v>43539</v>
      </c>
      <c r="L1209" s="39">
        <v>0.61458333333333337</v>
      </c>
      <c r="M1209" s="37" t="s">
        <v>39</v>
      </c>
      <c r="N1209" s="37" t="s">
        <v>190</v>
      </c>
      <c r="O1209" s="37"/>
      <c r="P1209" s="37" t="s">
        <v>190</v>
      </c>
      <c r="Q1209" s="37">
        <v>5</v>
      </c>
      <c r="R1209" s="13" t="s">
        <v>62</v>
      </c>
      <c r="S1209" s="13" t="s">
        <v>44</v>
      </c>
      <c r="T1209" s="13" t="s">
        <v>42</v>
      </c>
      <c r="U1209" s="13" t="s">
        <v>52</v>
      </c>
      <c r="V1209" s="13" t="s">
        <v>42</v>
      </c>
      <c r="W1209" s="13" t="s">
        <v>66</v>
      </c>
      <c r="X1209" s="13" t="s">
        <v>76</v>
      </c>
      <c r="Y1209" s="13" t="s">
        <v>41</v>
      </c>
      <c r="Z1209" s="13" t="s">
        <v>41</v>
      </c>
      <c r="AA1209" s="13"/>
      <c r="AB1209" s="13">
        <v>1</v>
      </c>
      <c r="AC1209" s="72">
        <f t="shared" si="2542"/>
        <v>0.5</v>
      </c>
      <c r="AD1209" s="13">
        <v>1</v>
      </c>
      <c r="AE1209" s="72">
        <f t="shared" ref="AE1209" si="2660">VALUE(IF(AD1209=-2,0%,IF(AD1209=-1,50%,IF(AD1209=0,100%,IF(AD1209=1,50%,IF(AD1209=2,0%))))))</f>
        <v>0.5</v>
      </c>
      <c r="AF1209" s="13" t="s">
        <v>42</v>
      </c>
      <c r="AG1209" s="13">
        <v>0</v>
      </c>
      <c r="AH1209" s="13" t="s">
        <v>42</v>
      </c>
      <c r="AI1209" s="13">
        <f t="shared" si="2525"/>
        <v>0</v>
      </c>
      <c r="AJ1209" s="70">
        <f t="shared" si="2544"/>
        <v>1</v>
      </c>
      <c r="AK1209" s="59">
        <f t="shared" si="2545"/>
        <v>0</v>
      </c>
      <c r="AL1209" s="70">
        <f t="shared" ref="AL1209" si="2661">VALUE(IF(AK1209=-3,0%,IF(AK1209=-2,33.3%,IF(AK1209=-1,66.6%,IF(AK1209=0,100%,IF(AK1209=1,66.6%,IF(AK1209=2,33.3%,IF(AK1209=3,0%))))))))</f>
        <v>1</v>
      </c>
      <c r="AM1209" s="13" t="s">
        <v>41</v>
      </c>
      <c r="AN1209" s="13" t="s">
        <v>41</v>
      </c>
      <c r="AO1209" s="13"/>
      <c r="AP1209" s="13">
        <v>101.31965006729475</v>
      </c>
      <c r="AQ1209" s="13">
        <v>117.34261838440112</v>
      </c>
      <c r="AR1209" s="13">
        <v>125.13020833333333</v>
      </c>
      <c r="AS1209" s="13">
        <v>148.05555555555554</v>
      </c>
      <c r="AT1209" s="36">
        <v>352.50641680000001</v>
      </c>
      <c r="AU1209" s="36" t="str">
        <f t="shared" si="2547"/>
        <v>3</v>
      </c>
      <c r="AV1209" s="36">
        <v>23.421672144352875</v>
      </c>
      <c r="AW1209" s="36">
        <v>335.94479360000003</v>
      </c>
      <c r="AX1209" s="36">
        <v>369.06804</v>
      </c>
      <c r="AY1209" s="36">
        <v>121.01925920000001</v>
      </c>
      <c r="AZ1209" s="36" t="str">
        <f t="shared" si="2548"/>
        <v>2</v>
      </c>
      <c r="BA1209" s="36">
        <v>0</v>
      </c>
      <c r="BB1209" s="36">
        <v>121.01925920000001</v>
      </c>
      <c r="BC1209" s="36">
        <v>121.01925920000001</v>
      </c>
      <c r="BD1209" s="36">
        <v>39611.350000000006</v>
      </c>
      <c r="BE1209" s="36" t="s">
        <v>50</v>
      </c>
      <c r="BF1209" s="36">
        <v>37200.199999999997</v>
      </c>
      <c r="BG1209" s="36">
        <v>41333.599999999999</v>
      </c>
      <c r="BH1209" s="36">
        <v>323.54993200000001</v>
      </c>
      <c r="BI1209" s="36">
        <v>17.528981378457459</v>
      </c>
      <c r="BJ1209" s="36">
        <v>311.15507040000006</v>
      </c>
      <c r="BK1209" s="36">
        <v>335.94479360000003</v>
      </c>
      <c r="BL1209" s="36">
        <v>113.80085450000001</v>
      </c>
      <c r="BM1209" s="36">
        <v>10.208365825437694</v>
      </c>
      <c r="BN1209" s="36">
        <v>106.58244980000001</v>
      </c>
      <c r="BO1209" s="36">
        <v>121.01925920000001</v>
      </c>
      <c r="BP1209" s="36">
        <v>32377.983333333337</v>
      </c>
      <c r="BQ1209" s="36">
        <v>2986.9669328043556</v>
      </c>
      <c r="BR1209" s="36">
        <v>28933.5</v>
      </c>
      <c r="BS1209" s="36">
        <v>37200.199999999997</v>
      </c>
      <c r="BT1209" s="36">
        <v>393.631664</v>
      </c>
      <c r="BU1209" s="36">
        <v>81.581554490539389</v>
      </c>
      <c r="BV1209" s="36">
        <v>335.94479360000003</v>
      </c>
      <c r="BW1209" s="36">
        <v>451.31853440000003</v>
      </c>
      <c r="BX1209" s="36">
        <v>131.9251697</v>
      </c>
      <c r="BY1209" s="36">
        <v>15.423286539127139</v>
      </c>
      <c r="BZ1209" s="36">
        <v>121.01925920000001</v>
      </c>
      <c r="CA1209" s="36">
        <v>142.8310802</v>
      </c>
      <c r="CB1209" s="36">
        <v>36166.906249999993</v>
      </c>
      <c r="CC1209" s="36">
        <v>6549.9426030532768</v>
      </c>
      <c r="CD1209" s="36">
        <v>27555.7</v>
      </c>
      <c r="CE1209" s="36">
        <v>46844.800000000003</v>
      </c>
      <c r="CF1209" s="36"/>
      <c r="CG1209" s="40">
        <v>24.484000000000002</v>
      </c>
      <c r="CH1209" s="40">
        <v>58.918999999999997</v>
      </c>
      <c r="CI1209" s="40"/>
      <c r="CL1209" s="5" t="str">
        <f t="shared" si="2553"/>
        <v>1_0.5_2</v>
      </c>
      <c r="CM1209" s="95" t="str">
        <f t="shared" si="2554"/>
        <v>1W</v>
      </c>
      <c r="CN1209" s="96">
        <f t="shared" si="2541"/>
        <v>91</v>
      </c>
      <c r="CO1209" s="96" t="str">
        <f t="shared" si="2549"/>
        <v>1_0.5_2</v>
      </c>
      <c r="CP1209" s="95" t="str">
        <f t="shared" si="2557"/>
        <v>1W</v>
      </c>
      <c r="CQ1209" s="5">
        <f t="shared" si="2550"/>
        <v>89</v>
      </c>
      <c r="CV1209" s="87"/>
      <c r="CW1209" s="87"/>
      <c r="CX1209" s="87"/>
      <c r="CY1209" s="87"/>
      <c r="CZ1209" s="87"/>
    </row>
    <row r="1210" spans="1:104" s="5" customFormat="1">
      <c r="A1210" s="13" t="s">
        <v>511</v>
      </c>
      <c r="B1210" s="13">
        <v>7</v>
      </c>
      <c r="C1210" s="13">
        <v>5</v>
      </c>
      <c r="D1210" s="13" t="s">
        <v>107</v>
      </c>
      <c r="E1210" s="35" t="s">
        <v>503</v>
      </c>
      <c r="F1210" s="13" t="s">
        <v>36</v>
      </c>
      <c r="G1210" s="36">
        <v>1054565570</v>
      </c>
      <c r="H1210" s="13"/>
      <c r="I1210" s="37">
        <v>22</v>
      </c>
      <c r="J1210" s="37" t="s">
        <v>38</v>
      </c>
      <c r="K1210" s="38">
        <v>43539</v>
      </c>
      <c r="L1210" s="39">
        <v>0.56527777777777777</v>
      </c>
      <c r="M1210" s="37" t="s">
        <v>39</v>
      </c>
      <c r="N1210" s="37" t="s">
        <v>190</v>
      </c>
      <c r="O1210" s="37"/>
      <c r="P1210" s="37"/>
      <c r="Q1210" s="37">
        <v>1</v>
      </c>
      <c r="R1210" s="13" t="s">
        <v>43</v>
      </c>
      <c r="S1210" s="13" t="s">
        <v>56</v>
      </c>
      <c r="T1210" s="13" t="s">
        <v>41</v>
      </c>
      <c r="U1210" s="13" t="s">
        <v>52</v>
      </c>
      <c r="V1210" s="13" t="s">
        <v>42</v>
      </c>
      <c r="W1210" s="13" t="s">
        <v>66</v>
      </c>
      <c r="X1210" s="13" t="s">
        <v>76</v>
      </c>
      <c r="Y1210" s="13" t="s">
        <v>41</v>
      </c>
      <c r="Z1210" s="13" t="s">
        <v>41</v>
      </c>
      <c r="AA1210" s="13"/>
      <c r="AB1210" s="13">
        <v>-1</v>
      </c>
      <c r="AC1210" s="72">
        <f t="shared" si="2542"/>
        <v>0.5</v>
      </c>
      <c r="AD1210" s="13">
        <v>2</v>
      </c>
      <c r="AE1210" s="72">
        <f t="shared" ref="AE1210" si="2662">VALUE(IF(AD1210=-2,0%,IF(AD1210=-1,50%,IF(AD1210=0,100%,IF(AD1210=1,50%,IF(AD1210=2,0%))))))</f>
        <v>0</v>
      </c>
      <c r="AF1210" s="13" t="s">
        <v>41</v>
      </c>
      <c r="AG1210" s="13">
        <v>0</v>
      </c>
      <c r="AH1210" s="13" t="s">
        <v>42</v>
      </c>
      <c r="AI1210" s="13">
        <f t="shared" si="2525"/>
        <v>0</v>
      </c>
      <c r="AJ1210" s="70">
        <f t="shared" si="2544"/>
        <v>1</v>
      </c>
      <c r="AK1210" s="59">
        <f t="shared" si="2545"/>
        <v>0</v>
      </c>
      <c r="AL1210" s="70">
        <f t="shared" ref="AL1210" si="2663">VALUE(IF(AK1210=-3,0%,IF(AK1210=-2,33.3%,IF(AK1210=-1,66.6%,IF(AK1210=0,100%,IF(AK1210=1,66.6%,IF(AK1210=2,33.3%,IF(AK1210=3,0%))))))))</f>
        <v>1</v>
      </c>
      <c r="AM1210" s="13" t="s">
        <v>41</v>
      </c>
      <c r="AN1210" s="13" t="s">
        <v>41</v>
      </c>
      <c r="AO1210" s="13"/>
      <c r="AP1210" s="13">
        <v>101.31965006729475</v>
      </c>
      <c r="AQ1210" s="13">
        <v>117.34261838440112</v>
      </c>
      <c r="AR1210" s="13">
        <v>125.13020833333333</v>
      </c>
      <c r="AS1210" s="13">
        <v>148.05555555555554</v>
      </c>
      <c r="AT1210" s="36">
        <v>961.32772964999992</v>
      </c>
      <c r="AU1210" s="36" t="str">
        <f t="shared" si="2547"/>
        <v>4</v>
      </c>
      <c r="AV1210" s="36">
        <v>35.306057747187303</v>
      </c>
      <c r="AW1210" s="36">
        <v>936.36257679999994</v>
      </c>
      <c r="AX1210" s="36">
        <v>986.29288249999991</v>
      </c>
      <c r="AY1210" s="36">
        <v>617.25203980000015</v>
      </c>
      <c r="AZ1210" s="36" t="str">
        <f t="shared" si="2548"/>
        <v>4</v>
      </c>
      <c r="BA1210" s="36">
        <v>17.564159092293295</v>
      </c>
      <c r="BB1210" s="36">
        <v>604.8323038000002</v>
      </c>
      <c r="BC1210" s="36">
        <v>629.67177580000009</v>
      </c>
      <c r="BD1210" s="36">
        <v>221823.7</v>
      </c>
      <c r="BE1210" s="36" t="s">
        <v>50</v>
      </c>
      <c r="BF1210" s="36">
        <v>170845.6</v>
      </c>
      <c r="BG1210" s="36">
        <v>253512.8</v>
      </c>
      <c r="BH1210" s="36">
        <v>969.59942380000007</v>
      </c>
      <c r="BI1210" s="36">
        <v>47.003999797919612</v>
      </c>
      <c r="BJ1210" s="36">
        <v>936.36257679999994</v>
      </c>
      <c r="BK1210" s="36">
        <v>1002.8362708000001</v>
      </c>
      <c r="BL1210" s="36">
        <v>621.4082535</v>
      </c>
      <c r="BM1210" s="36">
        <v>11.686385309632559</v>
      </c>
      <c r="BN1210" s="36">
        <v>613.14473120000002</v>
      </c>
      <c r="BO1210" s="36">
        <v>629.67177580000009</v>
      </c>
      <c r="BP1210" s="36">
        <v>195645.73333333331</v>
      </c>
      <c r="BQ1210" s="36">
        <v>52832.348266404639</v>
      </c>
      <c r="BR1210" s="36">
        <v>132267.5</v>
      </c>
      <c r="BS1210" s="36">
        <v>253512.8</v>
      </c>
      <c r="BT1210" s="36">
        <v>814.70686964999993</v>
      </c>
      <c r="BU1210" s="36">
        <v>172.04715099161945</v>
      </c>
      <c r="BV1210" s="36">
        <v>693.05116249999992</v>
      </c>
      <c r="BW1210" s="36">
        <v>936.36257679999994</v>
      </c>
      <c r="BX1210" s="36">
        <v>551.02707540000006</v>
      </c>
      <c r="BY1210" s="36">
        <v>111.22040191444883</v>
      </c>
      <c r="BZ1210" s="36">
        <v>472.38237500000008</v>
      </c>
      <c r="CA1210" s="36">
        <v>629.67177580000009</v>
      </c>
      <c r="CB1210" s="36">
        <v>159651.05624999997</v>
      </c>
      <c r="CC1210" s="36">
        <v>57647.660030845713</v>
      </c>
      <c r="CD1210" s="36">
        <v>85422.8</v>
      </c>
      <c r="CE1210" s="36">
        <v>253512.8</v>
      </c>
      <c r="CF1210" s="36"/>
      <c r="CG1210" s="40">
        <v>23.207999999999998</v>
      </c>
      <c r="CH1210" s="40">
        <v>63.911000000000001</v>
      </c>
      <c r="CI1210" s="40"/>
      <c r="CL1210" s="5" t="str">
        <f t="shared" si="2553"/>
        <v>1_0.5_4</v>
      </c>
      <c r="CM1210" s="95" t="str">
        <f t="shared" si="2554"/>
        <v>2U</v>
      </c>
      <c r="CN1210" s="96">
        <f t="shared" si="2541"/>
        <v>16</v>
      </c>
      <c r="CO1210" s="96" t="str">
        <f t="shared" si="2549"/>
        <v>1_0_4</v>
      </c>
      <c r="CP1210" s="95" t="str">
        <f t="shared" si="2557"/>
        <v>2T</v>
      </c>
      <c r="CQ1210" s="5">
        <f t="shared" si="2550"/>
        <v>2</v>
      </c>
      <c r="CV1210" s="87"/>
      <c r="CW1210" s="87"/>
      <c r="CX1210" s="87"/>
      <c r="CY1210" s="87"/>
      <c r="CZ1210" s="87"/>
    </row>
    <row r="1211" spans="1:104" s="5" customFormat="1">
      <c r="A1211" s="13" t="s">
        <v>511</v>
      </c>
      <c r="B1211" s="13">
        <v>7</v>
      </c>
      <c r="C1211" s="13">
        <v>5</v>
      </c>
      <c r="D1211" s="13" t="s">
        <v>107</v>
      </c>
      <c r="E1211" s="35" t="s">
        <v>503</v>
      </c>
      <c r="F1211" s="13" t="s">
        <v>36</v>
      </c>
      <c r="G1211" s="36">
        <v>1054565570</v>
      </c>
      <c r="H1211" s="13"/>
      <c r="I1211" s="37">
        <v>22</v>
      </c>
      <c r="J1211" s="37" t="s">
        <v>38</v>
      </c>
      <c r="K1211" s="38">
        <v>43539</v>
      </c>
      <c r="L1211" s="39">
        <v>0.57708333333333328</v>
      </c>
      <c r="M1211" s="37" t="s">
        <v>39</v>
      </c>
      <c r="N1211" s="37" t="s">
        <v>190</v>
      </c>
      <c r="O1211" s="37"/>
      <c r="P1211" s="37"/>
      <c r="Q1211" s="37">
        <v>2</v>
      </c>
      <c r="R1211" s="13" t="s">
        <v>43</v>
      </c>
      <c r="S1211" s="13" t="s">
        <v>56</v>
      </c>
      <c r="T1211" s="13" t="s">
        <v>41</v>
      </c>
      <c r="U1211" s="13" t="s">
        <v>52</v>
      </c>
      <c r="V1211" s="13" t="s">
        <v>42</v>
      </c>
      <c r="W1211" s="13" t="s">
        <v>66</v>
      </c>
      <c r="X1211" s="13" t="s">
        <v>76</v>
      </c>
      <c r="Y1211" s="13" t="s">
        <v>41</v>
      </c>
      <c r="Z1211" s="13" t="s">
        <v>41</v>
      </c>
      <c r="AA1211" s="13"/>
      <c r="AB1211" s="13">
        <v>-1</v>
      </c>
      <c r="AC1211" s="72">
        <f t="shared" si="2542"/>
        <v>0.5</v>
      </c>
      <c r="AD1211" s="13">
        <v>2</v>
      </c>
      <c r="AE1211" s="72">
        <f t="shared" ref="AE1211" si="2664">VALUE(IF(AD1211=-2,0%,IF(AD1211=-1,50%,IF(AD1211=0,100%,IF(AD1211=1,50%,IF(AD1211=2,0%))))))</f>
        <v>0</v>
      </c>
      <c r="AF1211" s="13" t="s">
        <v>41</v>
      </c>
      <c r="AG1211" s="13">
        <v>0</v>
      </c>
      <c r="AH1211" s="13" t="s">
        <v>42</v>
      </c>
      <c r="AI1211" s="13">
        <f t="shared" ref="AI1211:AI1242" si="2665">VALUE(IF(W1211="Muy Fría",-3, IF(W1211="Fría",-2, IF(W1211="Ligeramente Fría",-1, IF(W1211="Agradable",0, IF(W1211="Ligeramente caliente",1, IF(W1211="Caliente",2, IF(W1211="Muy Caliente",3))))))))</f>
        <v>0</v>
      </c>
      <c r="AJ1211" s="70">
        <f t="shared" si="2544"/>
        <v>1</v>
      </c>
      <c r="AK1211" s="59">
        <f t="shared" si="2545"/>
        <v>0</v>
      </c>
      <c r="AL1211" s="70">
        <f t="shared" ref="AL1211" si="2666">VALUE(IF(AK1211=-3,0%,IF(AK1211=-2,33.3%,IF(AK1211=-1,66.6%,IF(AK1211=0,100%,IF(AK1211=1,66.6%,IF(AK1211=2,33.3%,IF(AK1211=3,0%))))))))</f>
        <v>1</v>
      </c>
      <c r="AM1211" s="13" t="s">
        <v>41</v>
      </c>
      <c r="AN1211" s="13" t="s">
        <v>41</v>
      </c>
      <c r="AO1211" s="13"/>
      <c r="AP1211" s="13">
        <v>101.31965006729475</v>
      </c>
      <c r="AQ1211" s="13">
        <v>117.34261838440112</v>
      </c>
      <c r="AR1211" s="13">
        <v>125.13020833333333</v>
      </c>
      <c r="AS1211" s="13">
        <v>148.05555555555554</v>
      </c>
      <c r="AT1211" s="36">
        <v>835.92685885000003</v>
      </c>
      <c r="AU1211" s="36" t="str">
        <f t="shared" si="2547"/>
        <v>4</v>
      </c>
      <c r="AV1211" s="36">
        <v>94.757507823027368</v>
      </c>
      <c r="AW1211" s="36">
        <v>768.92318250000005</v>
      </c>
      <c r="AX1211" s="36">
        <v>902.93053520000001</v>
      </c>
      <c r="AY1211" s="36">
        <v>472.45463310000002</v>
      </c>
      <c r="AZ1211" s="36" t="str">
        <f t="shared" si="2548"/>
        <v>3</v>
      </c>
      <c r="BA1211" s="36">
        <v>46.715593710711879</v>
      </c>
      <c r="BB1211" s="36">
        <v>439.42172000000005</v>
      </c>
      <c r="BC1211" s="36">
        <v>505.48754620000005</v>
      </c>
      <c r="BD1211" s="36">
        <v>136400.9</v>
      </c>
      <c r="BE1211" s="36" t="s">
        <v>50</v>
      </c>
      <c r="BF1211" s="36">
        <v>77156.100000000006</v>
      </c>
      <c r="BG1211" s="36">
        <v>198401.3</v>
      </c>
      <c r="BH1211" s="36">
        <v>819.23392209999997</v>
      </c>
      <c r="BI1211" s="36">
        <v>71.150130275341112</v>
      </c>
      <c r="BJ1211" s="36">
        <v>768.92318250000005</v>
      </c>
      <c r="BK1211" s="36">
        <v>869.54466170000001</v>
      </c>
      <c r="BL1211" s="36">
        <v>493.12095750000003</v>
      </c>
      <c r="BM1211" s="36">
        <v>75.942189961594053</v>
      </c>
      <c r="BN1211" s="36">
        <v>439.42172000000005</v>
      </c>
      <c r="BO1211" s="36">
        <v>546.82019500000001</v>
      </c>
      <c r="BP1211" s="36">
        <v>106089.59999999999</v>
      </c>
      <c r="BQ1211" s="36">
        <v>56465.728044469608</v>
      </c>
      <c r="BR1211" s="36">
        <v>74400.5</v>
      </c>
      <c r="BS1211" s="36">
        <v>220445.9</v>
      </c>
      <c r="BT1211" s="36">
        <v>869.27618690000008</v>
      </c>
      <c r="BU1211" s="36">
        <v>141.92057984736593</v>
      </c>
      <c r="BV1211" s="36">
        <v>768.92318250000005</v>
      </c>
      <c r="BW1211" s="36">
        <v>969.6291913</v>
      </c>
      <c r="BX1211" s="36">
        <v>522.12701190000007</v>
      </c>
      <c r="BY1211" s="36">
        <v>116.96294548500613</v>
      </c>
      <c r="BZ1211" s="36">
        <v>439.42172000000005</v>
      </c>
      <c r="CA1211" s="36">
        <v>604.8323038000002</v>
      </c>
      <c r="CB1211" s="36">
        <v>146734.31250000003</v>
      </c>
      <c r="CC1211" s="36">
        <v>68616.917548787926</v>
      </c>
      <c r="CD1211" s="36">
        <v>74400.5</v>
      </c>
      <c r="CE1211" s="36">
        <v>242490.5</v>
      </c>
      <c r="CF1211" s="36"/>
      <c r="CG1211" s="40">
        <v>24.074000000000002</v>
      </c>
      <c r="CH1211" s="40">
        <v>62.262</v>
      </c>
      <c r="CI1211" s="40"/>
      <c r="CL1211" s="5" t="str">
        <f t="shared" si="2553"/>
        <v>1_0.5_3</v>
      </c>
      <c r="CM1211" s="95" t="str">
        <f t="shared" si="2554"/>
        <v>2I</v>
      </c>
      <c r="CN1211" s="96">
        <f t="shared" si="2541"/>
        <v>35</v>
      </c>
      <c r="CO1211" s="96" t="str">
        <f t="shared" si="2549"/>
        <v>1_0_3</v>
      </c>
      <c r="CP1211" s="95" t="str">
        <f t="shared" si="2557"/>
        <v>2H</v>
      </c>
      <c r="CQ1211" s="5">
        <f t="shared" si="2550"/>
        <v>8</v>
      </c>
      <c r="CV1211" s="87"/>
      <c r="CW1211" s="87"/>
      <c r="CX1211" s="87"/>
      <c r="CY1211" s="87"/>
      <c r="CZ1211" s="87"/>
    </row>
    <row r="1212" spans="1:104" s="5" customFormat="1">
      <c r="A1212" s="13" t="s">
        <v>511</v>
      </c>
      <c r="B1212" s="13">
        <v>7</v>
      </c>
      <c r="C1212" s="13">
        <v>5</v>
      </c>
      <c r="D1212" s="13" t="s">
        <v>107</v>
      </c>
      <c r="E1212" s="35" t="s">
        <v>503</v>
      </c>
      <c r="F1212" s="13" t="s">
        <v>36</v>
      </c>
      <c r="G1212" s="36">
        <v>1054565570</v>
      </c>
      <c r="H1212" s="13"/>
      <c r="I1212" s="37">
        <v>22</v>
      </c>
      <c r="J1212" s="37" t="s">
        <v>38</v>
      </c>
      <c r="K1212" s="38">
        <v>43539</v>
      </c>
      <c r="L1212" s="39">
        <v>0.58958333333333335</v>
      </c>
      <c r="M1212" s="37" t="s">
        <v>39</v>
      </c>
      <c r="N1212" s="37" t="s">
        <v>190</v>
      </c>
      <c r="O1212" s="37"/>
      <c r="P1212" s="37"/>
      <c r="Q1212" s="37">
        <v>3</v>
      </c>
      <c r="R1212" s="13" t="s">
        <v>43</v>
      </c>
      <c r="S1212" s="13" t="s">
        <v>56</v>
      </c>
      <c r="T1212" s="13" t="s">
        <v>41</v>
      </c>
      <c r="U1212" s="13" t="s">
        <v>52</v>
      </c>
      <c r="V1212" s="13" t="s">
        <v>42</v>
      </c>
      <c r="W1212" s="13" t="s">
        <v>66</v>
      </c>
      <c r="X1212" s="13" t="s">
        <v>76</v>
      </c>
      <c r="Y1212" s="13" t="s">
        <v>41</v>
      </c>
      <c r="Z1212" s="13" t="s">
        <v>41</v>
      </c>
      <c r="AA1212" s="13"/>
      <c r="AB1212" s="13">
        <v>-1</v>
      </c>
      <c r="AC1212" s="72">
        <f t="shared" si="2542"/>
        <v>0.5</v>
      </c>
      <c r="AD1212" s="13">
        <v>2</v>
      </c>
      <c r="AE1212" s="72">
        <f t="shared" ref="AE1212" si="2667">VALUE(IF(AD1212=-2,0%,IF(AD1212=-1,50%,IF(AD1212=0,100%,IF(AD1212=1,50%,IF(AD1212=2,0%))))))</f>
        <v>0</v>
      </c>
      <c r="AF1212" s="13" t="s">
        <v>41</v>
      </c>
      <c r="AG1212" s="13">
        <v>0</v>
      </c>
      <c r="AH1212" s="13" t="s">
        <v>42</v>
      </c>
      <c r="AI1212" s="13">
        <f t="shared" si="2665"/>
        <v>0</v>
      </c>
      <c r="AJ1212" s="70">
        <f t="shared" si="2544"/>
        <v>1</v>
      </c>
      <c r="AK1212" s="59">
        <f t="shared" si="2545"/>
        <v>0</v>
      </c>
      <c r="AL1212" s="70">
        <f t="shared" ref="AL1212" si="2668">VALUE(IF(AK1212=-3,0%,IF(AK1212=-2,33.3%,IF(AK1212=-1,66.6%,IF(AK1212=0,100%,IF(AK1212=1,66.6%,IF(AK1212=2,33.3%,IF(AK1212=3,0%))))))))</f>
        <v>1</v>
      </c>
      <c r="AM1212" s="13" t="s">
        <v>41</v>
      </c>
      <c r="AN1212" s="13" t="s">
        <v>41</v>
      </c>
      <c r="AO1212" s="13"/>
      <c r="AP1212" s="13">
        <v>101.31965006729475</v>
      </c>
      <c r="AQ1212" s="13">
        <v>117.34261838440112</v>
      </c>
      <c r="AR1212" s="13">
        <v>125.13020833333333</v>
      </c>
      <c r="AS1212" s="13">
        <v>148.05555555555554</v>
      </c>
      <c r="AT1212" s="36">
        <v>352.39933945000001</v>
      </c>
      <c r="AU1212" s="36" t="str">
        <f t="shared" si="2547"/>
        <v>3</v>
      </c>
      <c r="AV1212" s="36">
        <v>24.27118323091328</v>
      </c>
      <c r="AW1212" s="36">
        <v>335.23702120000002</v>
      </c>
      <c r="AX1212" s="36">
        <v>369.56165770000001</v>
      </c>
      <c r="AY1212" s="36">
        <v>164.63706640000001</v>
      </c>
      <c r="AZ1212" s="36" t="str">
        <f t="shared" si="2548"/>
        <v>2</v>
      </c>
      <c r="BA1212" s="36">
        <v>5.709443760708246</v>
      </c>
      <c r="BB1212" s="36">
        <v>160.59987999999998</v>
      </c>
      <c r="BC1212" s="36">
        <v>168.67425280000003</v>
      </c>
      <c r="BD1212" s="36">
        <v>127445.27499999999</v>
      </c>
      <c r="BE1212" s="36" t="s">
        <v>50</v>
      </c>
      <c r="BF1212" s="36">
        <v>79911.600000000006</v>
      </c>
      <c r="BG1212" s="36">
        <v>187379</v>
      </c>
      <c r="BH1212" s="36">
        <v>360.99653024999998</v>
      </c>
      <c r="BI1212" s="36">
        <v>36.429447058582433</v>
      </c>
      <c r="BJ1212" s="36">
        <v>335.23702120000002</v>
      </c>
      <c r="BK1212" s="36">
        <v>386.75603929999994</v>
      </c>
      <c r="BL1212" s="36">
        <v>156.51217509999998</v>
      </c>
      <c r="BM1212" s="36">
        <v>5.7808877085589438</v>
      </c>
      <c r="BN1212" s="36">
        <v>152.4244702</v>
      </c>
      <c r="BO1212" s="36">
        <v>160.59987999999998</v>
      </c>
      <c r="BP1212" s="36">
        <v>139156.46666666667</v>
      </c>
      <c r="BQ1212" s="36">
        <v>44560.26156892108</v>
      </c>
      <c r="BR1212" s="36">
        <v>85422.8</v>
      </c>
      <c r="BS1212" s="36">
        <v>198401.3</v>
      </c>
      <c r="BT1212" s="36">
        <v>619.08377819999998</v>
      </c>
      <c r="BU1212" s="36">
        <v>401.41993338502022</v>
      </c>
      <c r="BV1212" s="36">
        <v>335.23702120000002</v>
      </c>
      <c r="BW1212" s="36">
        <v>902.93053520000001</v>
      </c>
      <c r="BX1212" s="36">
        <v>337.18498</v>
      </c>
      <c r="BY1212" s="36">
        <v>249.72904333300923</v>
      </c>
      <c r="BZ1212" s="36">
        <v>160.59987999999998</v>
      </c>
      <c r="CA1212" s="36">
        <v>513.77008000000001</v>
      </c>
      <c r="CB1212" s="36">
        <v>165162.19374999998</v>
      </c>
      <c r="CC1212" s="36">
        <v>39440.571134277066</v>
      </c>
      <c r="CD1212" s="36">
        <v>85422.8</v>
      </c>
      <c r="CE1212" s="36">
        <v>209423.6</v>
      </c>
      <c r="CF1212" s="36"/>
      <c r="CG1212" s="40">
        <v>24.532</v>
      </c>
      <c r="CH1212" s="40">
        <v>60.006</v>
      </c>
      <c r="CI1212" s="40"/>
      <c r="CL1212" s="5" t="str">
        <f t="shared" si="2553"/>
        <v>1_0.5_2</v>
      </c>
      <c r="CM1212" s="95" t="str">
        <f t="shared" si="2554"/>
        <v>1W</v>
      </c>
      <c r="CN1212" s="96">
        <f t="shared" si="2541"/>
        <v>91</v>
      </c>
      <c r="CO1212" s="96" t="str">
        <f t="shared" si="2549"/>
        <v>1_0_2</v>
      </c>
      <c r="CP1212" s="95" t="str">
        <f t="shared" si="2557"/>
        <v>1V</v>
      </c>
      <c r="CQ1212" s="5">
        <f t="shared" si="2550"/>
        <v>28</v>
      </c>
      <c r="CV1212" s="87"/>
      <c r="CW1212" s="87"/>
      <c r="CX1212" s="87"/>
      <c r="CY1212" s="87"/>
      <c r="CZ1212" s="87"/>
    </row>
    <row r="1213" spans="1:104" s="5" customFormat="1">
      <c r="A1213" s="13" t="s">
        <v>511</v>
      </c>
      <c r="B1213" s="13">
        <v>7</v>
      </c>
      <c r="C1213" s="13">
        <v>5</v>
      </c>
      <c r="D1213" s="13" t="s">
        <v>107</v>
      </c>
      <c r="E1213" s="35" t="s">
        <v>503</v>
      </c>
      <c r="F1213" s="13" t="s">
        <v>36</v>
      </c>
      <c r="G1213" s="36">
        <v>1054565570</v>
      </c>
      <c r="H1213" s="13"/>
      <c r="I1213" s="37">
        <v>22</v>
      </c>
      <c r="J1213" s="37" t="s">
        <v>38</v>
      </c>
      <c r="K1213" s="38">
        <v>43539</v>
      </c>
      <c r="L1213" s="39">
        <v>0.60277777777777775</v>
      </c>
      <c r="M1213" s="37" t="s">
        <v>39</v>
      </c>
      <c r="N1213" s="37" t="s">
        <v>190</v>
      </c>
      <c r="O1213" s="37"/>
      <c r="P1213" s="37"/>
      <c r="Q1213" s="37">
        <v>4</v>
      </c>
      <c r="R1213" s="13" t="s">
        <v>43</v>
      </c>
      <c r="S1213" s="13" t="s">
        <v>56</v>
      </c>
      <c r="T1213" s="13" t="s">
        <v>41</v>
      </c>
      <c r="U1213" s="13" t="s">
        <v>52</v>
      </c>
      <c r="V1213" s="13" t="s">
        <v>42</v>
      </c>
      <c r="W1213" s="13" t="s">
        <v>66</v>
      </c>
      <c r="X1213" s="13" t="s">
        <v>76</v>
      </c>
      <c r="Y1213" s="13" t="s">
        <v>41</v>
      </c>
      <c r="Z1213" s="13" t="s">
        <v>41</v>
      </c>
      <c r="AA1213" s="13"/>
      <c r="AB1213" s="13">
        <v>-1</v>
      </c>
      <c r="AC1213" s="72">
        <f t="shared" si="2542"/>
        <v>0.5</v>
      </c>
      <c r="AD1213" s="13">
        <v>2</v>
      </c>
      <c r="AE1213" s="72">
        <f t="shared" ref="AE1213" si="2669">VALUE(IF(AD1213=-2,0%,IF(AD1213=-1,50%,IF(AD1213=0,100%,IF(AD1213=1,50%,IF(AD1213=2,0%))))))</f>
        <v>0</v>
      </c>
      <c r="AF1213" s="13" t="s">
        <v>41</v>
      </c>
      <c r="AG1213" s="13">
        <v>0</v>
      </c>
      <c r="AH1213" s="13" t="s">
        <v>42</v>
      </c>
      <c r="AI1213" s="13">
        <f t="shared" si="2665"/>
        <v>0</v>
      </c>
      <c r="AJ1213" s="70">
        <f t="shared" si="2544"/>
        <v>1</v>
      </c>
      <c r="AK1213" s="59">
        <f t="shared" si="2545"/>
        <v>0</v>
      </c>
      <c r="AL1213" s="70">
        <f t="shared" ref="AL1213" si="2670">VALUE(IF(AK1213=-3,0%,IF(AK1213=-2,33.3%,IF(AK1213=-1,66.6%,IF(AK1213=0,100%,IF(AK1213=1,66.6%,IF(AK1213=2,33.3%,IF(AK1213=3,0%))))))))</f>
        <v>1</v>
      </c>
      <c r="AM1213" s="13" t="s">
        <v>41</v>
      </c>
      <c r="AN1213" s="13" t="s">
        <v>41</v>
      </c>
      <c r="AO1213" s="13"/>
      <c r="AP1213" s="13">
        <v>101.31965006729475</v>
      </c>
      <c r="AQ1213" s="13">
        <v>117.34261838440112</v>
      </c>
      <c r="AR1213" s="13">
        <v>125.13020833333333</v>
      </c>
      <c r="AS1213" s="13">
        <v>148.05555555555554</v>
      </c>
      <c r="AT1213" s="36">
        <v>262.03062290000003</v>
      </c>
      <c r="AU1213" s="36" t="str">
        <f t="shared" si="2547"/>
        <v>2</v>
      </c>
      <c r="AV1213" s="36">
        <v>6.0373914005411677</v>
      </c>
      <c r="AW1213" s="36">
        <v>257.76154250000002</v>
      </c>
      <c r="AX1213" s="36">
        <v>266.29970330000003</v>
      </c>
      <c r="AY1213" s="36">
        <v>127.9132192</v>
      </c>
      <c r="AZ1213" s="36" t="str">
        <f t="shared" si="2548"/>
        <v>2</v>
      </c>
      <c r="BA1213" s="36">
        <v>0</v>
      </c>
      <c r="BB1213" s="36">
        <v>127.9132192</v>
      </c>
      <c r="BC1213" s="36">
        <v>127.9132192</v>
      </c>
      <c r="BD1213" s="36">
        <v>44433.65</v>
      </c>
      <c r="BE1213" s="36" t="s">
        <v>50</v>
      </c>
      <c r="BF1213" s="36">
        <v>41333.599999999999</v>
      </c>
      <c r="BG1213" s="36">
        <v>46844.800000000003</v>
      </c>
      <c r="BH1213" s="36">
        <v>287.87967085000002</v>
      </c>
      <c r="BI1213" s="36">
        <v>42.593465585863761</v>
      </c>
      <c r="BJ1213" s="36">
        <v>257.76154250000002</v>
      </c>
      <c r="BK1213" s="36">
        <v>317.99779920000003</v>
      </c>
      <c r="BL1213" s="36">
        <v>136.08238800000001</v>
      </c>
      <c r="BM1213" s="36">
        <v>11.552949310275164</v>
      </c>
      <c r="BN1213" s="36">
        <v>127.9132192</v>
      </c>
      <c r="BO1213" s="36">
        <v>144.25155680000003</v>
      </c>
      <c r="BP1213" s="36">
        <v>52815.166666666664</v>
      </c>
      <c r="BQ1213" s="36">
        <v>9922.6056250697875</v>
      </c>
      <c r="BR1213" s="36">
        <v>41333.599999999999</v>
      </c>
      <c r="BS1213" s="36">
        <v>63378.2</v>
      </c>
      <c r="BT1213" s="36">
        <v>292.19041249999998</v>
      </c>
      <c r="BU1213" s="36">
        <v>48.689774891180441</v>
      </c>
      <c r="BV1213" s="36">
        <v>257.76154250000002</v>
      </c>
      <c r="BW1213" s="36">
        <v>326.6192825</v>
      </c>
      <c r="BX1213" s="36">
        <v>140.16884469999999</v>
      </c>
      <c r="BY1213" s="36">
        <v>17.332071797465545</v>
      </c>
      <c r="BZ1213" s="36">
        <v>127.9132192</v>
      </c>
      <c r="CA1213" s="36">
        <v>152.4244702</v>
      </c>
      <c r="CB1213" s="36">
        <v>77844.96875</v>
      </c>
      <c r="CC1213" s="36">
        <v>39015.134714923464</v>
      </c>
      <c r="CD1213" s="36">
        <v>41333.599999999999</v>
      </c>
      <c r="CE1213" s="36">
        <v>209423.6</v>
      </c>
      <c r="CF1213" s="36"/>
      <c r="CG1213" s="40">
        <v>24.797999999999998</v>
      </c>
      <c r="CH1213" s="40">
        <v>59.307000000000002</v>
      </c>
      <c r="CI1213" s="40"/>
      <c r="CL1213" s="5" t="str">
        <f t="shared" si="2553"/>
        <v>1_0.5_2</v>
      </c>
      <c r="CM1213" s="95" t="str">
        <f t="shared" si="2554"/>
        <v>1W</v>
      </c>
      <c r="CN1213" s="96">
        <f t="shared" si="2541"/>
        <v>91</v>
      </c>
      <c r="CO1213" s="96" t="str">
        <f t="shared" si="2549"/>
        <v>1_0_2</v>
      </c>
      <c r="CP1213" s="95" t="str">
        <f t="shared" si="2557"/>
        <v>1V</v>
      </c>
      <c r="CQ1213" s="5">
        <f t="shared" si="2550"/>
        <v>28</v>
      </c>
      <c r="CV1213" s="87"/>
      <c r="CW1213" s="87"/>
      <c r="CX1213" s="87"/>
      <c r="CY1213" s="87"/>
      <c r="CZ1213" s="87"/>
    </row>
    <row r="1214" spans="1:104" s="5" customFormat="1">
      <c r="A1214" s="13" t="s">
        <v>511</v>
      </c>
      <c r="B1214" s="13">
        <v>7</v>
      </c>
      <c r="C1214" s="13">
        <v>5</v>
      </c>
      <c r="D1214" s="13" t="s">
        <v>107</v>
      </c>
      <c r="E1214" s="35" t="s">
        <v>503</v>
      </c>
      <c r="F1214" s="13" t="s">
        <v>36</v>
      </c>
      <c r="G1214" s="36">
        <v>1054565570</v>
      </c>
      <c r="H1214" s="13"/>
      <c r="I1214" s="37">
        <v>22</v>
      </c>
      <c r="J1214" s="37" t="s">
        <v>38</v>
      </c>
      <c r="K1214" s="38">
        <v>43539</v>
      </c>
      <c r="L1214" s="39">
        <v>0.61458333333333337</v>
      </c>
      <c r="M1214" s="37" t="s">
        <v>39</v>
      </c>
      <c r="N1214" s="37" t="s">
        <v>190</v>
      </c>
      <c r="O1214" s="37"/>
      <c r="P1214" s="37"/>
      <c r="Q1214" s="37">
        <v>5</v>
      </c>
      <c r="R1214" s="13" t="s">
        <v>43</v>
      </c>
      <c r="S1214" s="13" t="s">
        <v>56</v>
      </c>
      <c r="T1214" s="13" t="s">
        <v>41</v>
      </c>
      <c r="U1214" s="13" t="s">
        <v>52</v>
      </c>
      <c r="V1214" s="13" t="s">
        <v>42</v>
      </c>
      <c r="W1214" s="13" t="s">
        <v>66</v>
      </c>
      <c r="X1214" s="13" t="s">
        <v>76</v>
      </c>
      <c r="Y1214" s="13" t="s">
        <v>41</v>
      </c>
      <c r="Z1214" s="13" t="s">
        <v>41</v>
      </c>
      <c r="AA1214" s="13"/>
      <c r="AB1214" s="13">
        <v>-1</v>
      </c>
      <c r="AC1214" s="72">
        <f t="shared" si="2542"/>
        <v>0.5</v>
      </c>
      <c r="AD1214" s="13">
        <v>2</v>
      </c>
      <c r="AE1214" s="72">
        <f t="shared" ref="AE1214" si="2671">VALUE(IF(AD1214=-2,0%,IF(AD1214=-1,50%,IF(AD1214=0,100%,IF(AD1214=1,50%,IF(AD1214=2,0%))))))</f>
        <v>0</v>
      </c>
      <c r="AF1214" s="13" t="s">
        <v>41</v>
      </c>
      <c r="AG1214" s="13">
        <v>0</v>
      </c>
      <c r="AH1214" s="13" t="s">
        <v>42</v>
      </c>
      <c r="AI1214" s="13">
        <f t="shared" si="2665"/>
        <v>0</v>
      </c>
      <c r="AJ1214" s="70">
        <f t="shared" si="2544"/>
        <v>1</v>
      </c>
      <c r="AK1214" s="59">
        <f t="shared" si="2545"/>
        <v>0</v>
      </c>
      <c r="AL1214" s="70">
        <f t="shared" ref="AL1214" si="2672">VALUE(IF(AK1214=-3,0%,IF(AK1214=-2,33.3%,IF(AK1214=-1,66.6%,IF(AK1214=0,100%,IF(AK1214=1,66.6%,IF(AK1214=2,33.3%,IF(AK1214=3,0%))))))))</f>
        <v>1</v>
      </c>
      <c r="AM1214" s="13" t="s">
        <v>41</v>
      </c>
      <c r="AN1214" s="13" t="s">
        <v>41</v>
      </c>
      <c r="AO1214" s="13"/>
      <c r="AP1214" s="13">
        <v>101.31965006729475</v>
      </c>
      <c r="AQ1214" s="13">
        <v>117.34261838440112</v>
      </c>
      <c r="AR1214" s="13">
        <v>125.13020833333333</v>
      </c>
      <c r="AS1214" s="13">
        <v>148.05555555555554</v>
      </c>
      <c r="AT1214" s="36">
        <v>205.83540764999998</v>
      </c>
      <c r="AU1214" s="36" t="str">
        <f t="shared" si="2547"/>
        <v>2</v>
      </c>
      <c r="AV1214" s="36">
        <v>36.714207586069257</v>
      </c>
      <c r="AW1214" s="36">
        <v>179.87454249999999</v>
      </c>
      <c r="AX1214" s="36">
        <v>231.7962728</v>
      </c>
      <c r="AY1214" s="36">
        <v>107.55877260000001</v>
      </c>
      <c r="AZ1214" s="36" t="str">
        <f t="shared" si="2548"/>
        <v>2</v>
      </c>
      <c r="BA1214" s="36">
        <v>17.237880790149379</v>
      </c>
      <c r="BB1214" s="36">
        <v>95.369750200000013</v>
      </c>
      <c r="BC1214" s="36">
        <v>119.74779500000001</v>
      </c>
      <c r="BD1214" s="36">
        <v>39611.350000000006</v>
      </c>
      <c r="BE1214" s="36" t="s">
        <v>50</v>
      </c>
      <c r="BF1214" s="36">
        <v>37200.199999999997</v>
      </c>
      <c r="BG1214" s="36">
        <v>41333.599999999999</v>
      </c>
      <c r="BH1214" s="36">
        <v>175.53204284999998</v>
      </c>
      <c r="BI1214" s="36">
        <v>6.1412218996304091</v>
      </c>
      <c r="BJ1214" s="36">
        <v>171.1895432</v>
      </c>
      <c r="BK1214" s="36">
        <v>179.87454249999999</v>
      </c>
      <c r="BL1214" s="36">
        <v>95.369750200000013</v>
      </c>
      <c r="BM1214" s="36">
        <v>0</v>
      </c>
      <c r="BN1214" s="36">
        <v>95.369750200000013</v>
      </c>
      <c r="BO1214" s="36">
        <v>95.369750200000013</v>
      </c>
      <c r="BP1214" s="36">
        <v>32377.983333333337</v>
      </c>
      <c r="BQ1214" s="36">
        <v>2986.9669328043556</v>
      </c>
      <c r="BR1214" s="36">
        <v>28933.5</v>
      </c>
      <c r="BS1214" s="36">
        <v>37200.199999999997</v>
      </c>
      <c r="BT1214" s="36">
        <v>223.0871229</v>
      </c>
      <c r="BU1214" s="36">
        <v>61.111817266818036</v>
      </c>
      <c r="BV1214" s="36">
        <v>179.87454249999999</v>
      </c>
      <c r="BW1214" s="36">
        <v>266.29970330000003</v>
      </c>
      <c r="BX1214" s="36">
        <v>111.64148470000001</v>
      </c>
      <c r="BY1214" s="36">
        <v>23.011707613234211</v>
      </c>
      <c r="BZ1214" s="36">
        <v>95.369750200000013</v>
      </c>
      <c r="CA1214" s="36">
        <v>127.9132192</v>
      </c>
      <c r="CB1214" s="36">
        <v>36166.906249999993</v>
      </c>
      <c r="CC1214" s="36">
        <v>6549.9426030532768</v>
      </c>
      <c r="CD1214" s="36">
        <v>27555.7</v>
      </c>
      <c r="CE1214" s="36">
        <v>46844.800000000003</v>
      </c>
      <c r="CF1214" s="36"/>
      <c r="CG1214" s="40">
        <v>24.484000000000002</v>
      </c>
      <c r="CH1214" s="40">
        <v>58.918999999999997</v>
      </c>
      <c r="CI1214" s="40"/>
      <c r="CL1214" s="5" t="str">
        <f t="shared" si="2553"/>
        <v>1_0.5_2</v>
      </c>
      <c r="CM1214" s="95" t="str">
        <f t="shared" si="2554"/>
        <v>1W</v>
      </c>
      <c r="CN1214" s="96">
        <f t="shared" si="2541"/>
        <v>91</v>
      </c>
      <c r="CO1214" s="96" t="str">
        <f t="shared" si="2549"/>
        <v>1_0_2</v>
      </c>
      <c r="CP1214" s="95" t="str">
        <f t="shared" si="2557"/>
        <v>1V</v>
      </c>
      <c r="CQ1214" s="5">
        <f t="shared" si="2550"/>
        <v>28</v>
      </c>
      <c r="CV1214" s="87"/>
      <c r="CW1214" s="87"/>
      <c r="CX1214" s="87"/>
      <c r="CY1214" s="87"/>
      <c r="CZ1214" s="87"/>
    </row>
    <row r="1215" spans="1:104" s="5" customFormat="1">
      <c r="A1215" s="13" t="s">
        <v>511</v>
      </c>
      <c r="B1215" s="13">
        <v>7</v>
      </c>
      <c r="C1215" s="13">
        <v>6</v>
      </c>
      <c r="D1215" s="13" t="s">
        <v>73</v>
      </c>
      <c r="E1215" s="35" t="s">
        <v>504</v>
      </c>
      <c r="F1215" s="13" t="s">
        <v>36</v>
      </c>
      <c r="G1215" s="36">
        <v>1053865239</v>
      </c>
      <c r="H1215" s="13"/>
      <c r="I1215" s="37">
        <v>20</v>
      </c>
      <c r="J1215" s="37" t="s">
        <v>38</v>
      </c>
      <c r="K1215" s="38">
        <v>43539</v>
      </c>
      <c r="L1215" s="39">
        <v>0.56527777777777777</v>
      </c>
      <c r="M1215" s="37" t="s">
        <v>39</v>
      </c>
      <c r="N1215" s="37" t="s">
        <v>188</v>
      </c>
      <c r="O1215" s="37" t="s">
        <v>188</v>
      </c>
      <c r="P1215" s="37" t="s">
        <v>190</v>
      </c>
      <c r="Q1215" s="37">
        <v>1</v>
      </c>
      <c r="R1215" s="13" t="s">
        <v>55</v>
      </c>
      <c r="S1215" s="13" t="s">
        <v>63</v>
      </c>
      <c r="T1215" s="13" t="s">
        <v>42</v>
      </c>
      <c r="U1215" s="13" t="s">
        <v>52</v>
      </c>
      <c r="V1215" s="13" t="s">
        <v>42</v>
      </c>
      <c r="W1215" s="13" t="s">
        <v>66</v>
      </c>
      <c r="X1215" s="13" t="s">
        <v>47</v>
      </c>
      <c r="Y1215" s="13" t="s">
        <v>41</v>
      </c>
      <c r="Z1215" s="13" t="s">
        <v>41</v>
      </c>
      <c r="AA1215" s="13"/>
      <c r="AB1215" s="13">
        <v>0</v>
      </c>
      <c r="AC1215" s="72">
        <f t="shared" si="2542"/>
        <v>1</v>
      </c>
      <c r="AD1215" s="13">
        <v>0</v>
      </c>
      <c r="AE1215" s="72">
        <f t="shared" ref="AE1215" si="2673">VALUE(IF(AD1215=-2,0%,IF(AD1215=-1,50%,IF(AD1215=0,100%,IF(AD1215=1,50%,IF(AD1215=2,0%))))))</f>
        <v>1</v>
      </c>
      <c r="AF1215" s="13" t="s">
        <v>42</v>
      </c>
      <c r="AG1215" s="13">
        <v>0</v>
      </c>
      <c r="AH1215" s="13" t="s">
        <v>42</v>
      </c>
      <c r="AI1215" s="13">
        <f t="shared" si="2665"/>
        <v>0</v>
      </c>
      <c r="AJ1215" s="70">
        <f t="shared" si="2544"/>
        <v>1</v>
      </c>
      <c r="AK1215" s="59">
        <f t="shared" si="2545"/>
        <v>-1</v>
      </c>
      <c r="AL1215" s="70">
        <f t="shared" ref="AL1215" si="2674">VALUE(IF(AK1215=-3,0%,IF(AK1215=-2,33.3%,IF(AK1215=-1,66.6%,IF(AK1215=0,100%,IF(AK1215=1,66.6%,IF(AK1215=2,33.3%,IF(AK1215=3,0%))))))))</f>
        <v>0.66599999999999993</v>
      </c>
      <c r="AM1215" s="13" t="s">
        <v>41</v>
      </c>
      <c r="AN1215" s="13" t="s">
        <v>41</v>
      </c>
      <c r="AO1215" s="13"/>
      <c r="AP1215" s="13">
        <v>101.31965006729475</v>
      </c>
      <c r="AQ1215" s="13">
        <v>117.34261838440112</v>
      </c>
      <c r="AR1215" s="13">
        <v>125.13020833333333</v>
      </c>
      <c r="AS1215" s="13">
        <v>148.05555555555554</v>
      </c>
      <c r="AT1215" s="36">
        <v>587.35</v>
      </c>
      <c r="AU1215" s="36" t="str">
        <f t="shared" si="2547"/>
        <v>4</v>
      </c>
      <c r="AV1215" s="36">
        <v>11.101576464628828</v>
      </c>
      <c r="AW1215" s="36">
        <v>579.5</v>
      </c>
      <c r="AX1215" s="36">
        <v>595.20000000000005</v>
      </c>
      <c r="AY1215" s="36">
        <v>420.15578204999997</v>
      </c>
      <c r="AZ1215" s="36" t="str">
        <f t="shared" si="2548"/>
        <v>3</v>
      </c>
      <c r="BA1215" s="36">
        <v>12.437817715793862</v>
      </c>
      <c r="BB1215" s="36">
        <v>411.36091679999998</v>
      </c>
      <c r="BC1215" s="36">
        <v>428.95064730000001</v>
      </c>
      <c r="BD1215" s="36">
        <v>221823.7</v>
      </c>
      <c r="BE1215" s="36" t="s">
        <v>50</v>
      </c>
      <c r="BF1215" s="36">
        <v>170845.6</v>
      </c>
      <c r="BG1215" s="36">
        <v>253512.8</v>
      </c>
      <c r="BH1215" s="36">
        <v>583.4</v>
      </c>
      <c r="BI1215" s="36">
        <v>5.5154328932550385</v>
      </c>
      <c r="BJ1215" s="36">
        <v>579.5</v>
      </c>
      <c r="BK1215" s="36">
        <v>587.29999999999995</v>
      </c>
      <c r="BL1215" s="36">
        <v>420.15578204999997</v>
      </c>
      <c r="BM1215" s="36">
        <v>12.437817715793862</v>
      </c>
      <c r="BN1215" s="36">
        <v>411.36091679999998</v>
      </c>
      <c r="BO1215" s="36">
        <v>428.95064730000001</v>
      </c>
      <c r="BP1215" s="36">
        <v>195645.73333333331</v>
      </c>
      <c r="BQ1215" s="36">
        <v>52832.348266404639</v>
      </c>
      <c r="BR1215" s="36">
        <v>132267.5</v>
      </c>
      <c r="BS1215" s="36">
        <v>253512.8</v>
      </c>
      <c r="BT1215" s="36">
        <v>508.5</v>
      </c>
      <c r="BU1215" s="36">
        <v>100.40916292848975</v>
      </c>
      <c r="BV1215" s="36">
        <v>437.5</v>
      </c>
      <c r="BW1215" s="36">
        <v>579.5</v>
      </c>
      <c r="BX1215" s="36">
        <v>371.37250979999999</v>
      </c>
      <c r="BY1215" s="36">
        <v>56.552147517095193</v>
      </c>
      <c r="BZ1215" s="36">
        <v>331.38410279999999</v>
      </c>
      <c r="CA1215" s="36">
        <v>411.36091679999998</v>
      </c>
      <c r="CB1215" s="36">
        <v>159651.05624999997</v>
      </c>
      <c r="CC1215" s="36">
        <v>57647.660030845713</v>
      </c>
      <c r="CD1215" s="36">
        <v>85422.8</v>
      </c>
      <c r="CE1215" s="36">
        <v>253512.8</v>
      </c>
      <c r="CF1215" s="36"/>
      <c r="CG1215" s="40">
        <v>23.207999999999998</v>
      </c>
      <c r="CH1215" s="40">
        <v>63.911000000000001</v>
      </c>
      <c r="CI1215" s="40"/>
      <c r="CL1215" s="5" t="str">
        <f t="shared" si="2553"/>
        <v>1_1_3</v>
      </c>
      <c r="CM1215" s="95" t="str">
        <f t="shared" si="2554"/>
        <v>2J</v>
      </c>
      <c r="CN1215" s="96">
        <f t="shared" si="2541"/>
        <v>54</v>
      </c>
      <c r="CO1215" s="96" t="str">
        <f t="shared" si="2549"/>
        <v>0.666_1_3</v>
      </c>
      <c r="CP1215" s="95" t="str">
        <f t="shared" si="2557"/>
        <v>2G</v>
      </c>
      <c r="CQ1215" s="5">
        <f t="shared" si="2550"/>
        <v>27</v>
      </c>
      <c r="CV1215" s="87"/>
      <c r="CW1215" s="87"/>
      <c r="CX1215" s="87"/>
      <c r="CY1215" s="87"/>
      <c r="CZ1215" s="87"/>
    </row>
    <row r="1216" spans="1:104" s="5" customFormat="1">
      <c r="A1216" s="13" t="s">
        <v>511</v>
      </c>
      <c r="B1216" s="13">
        <v>7</v>
      </c>
      <c r="C1216" s="13">
        <v>6</v>
      </c>
      <c r="D1216" s="13" t="s">
        <v>73</v>
      </c>
      <c r="E1216" s="35" t="s">
        <v>504</v>
      </c>
      <c r="F1216" s="13" t="s">
        <v>36</v>
      </c>
      <c r="G1216" s="36">
        <v>1053865239</v>
      </c>
      <c r="H1216" s="13"/>
      <c r="I1216" s="37">
        <v>20</v>
      </c>
      <c r="J1216" s="37" t="s">
        <v>38</v>
      </c>
      <c r="K1216" s="38">
        <v>43539</v>
      </c>
      <c r="L1216" s="39">
        <v>0.57708333333333328</v>
      </c>
      <c r="M1216" s="37" t="s">
        <v>39</v>
      </c>
      <c r="N1216" s="37" t="s">
        <v>188</v>
      </c>
      <c r="O1216" s="37" t="s">
        <v>188</v>
      </c>
      <c r="P1216" s="37" t="s">
        <v>190</v>
      </c>
      <c r="Q1216" s="37">
        <v>2</v>
      </c>
      <c r="R1216" s="13" t="s">
        <v>55</v>
      </c>
      <c r="S1216" s="13" t="s">
        <v>63</v>
      </c>
      <c r="T1216" s="13" t="s">
        <v>42</v>
      </c>
      <c r="U1216" s="13" t="s">
        <v>52</v>
      </c>
      <c r="V1216" s="13" t="s">
        <v>42</v>
      </c>
      <c r="W1216" s="13" t="s">
        <v>66</v>
      </c>
      <c r="X1216" s="13" t="s">
        <v>53</v>
      </c>
      <c r="Y1216" s="13" t="s">
        <v>41</v>
      </c>
      <c r="Z1216" s="13" t="s">
        <v>41</v>
      </c>
      <c r="AA1216" s="13"/>
      <c r="AB1216" s="13">
        <v>0</v>
      </c>
      <c r="AC1216" s="72">
        <f t="shared" si="2542"/>
        <v>1</v>
      </c>
      <c r="AD1216" s="13">
        <v>0</v>
      </c>
      <c r="AE1216" s="72">
        <f t="shared" ref="AE1216" si="2675">VALUE(IF(AD1216=-2,0%,IF(AD1216=-1,50%,IF(AD1216=0,100%,IF(AD1216=1,50%,IF(AD1216=2,0%))))))</f>
        <v>1</v>
      </c>
      <c r="AF1216" s="13" t="s">
        <v>42</v>
      </c>
      <c r="AG1216" s="13">
        <v>0</v>
      </c>
      <c r="AH1216" s="13" t="s">
        <v>42</v>
      </c>
      <c r="AI1216" s="13">
        <f t="shared" si="2665"/>
        <v>0</v>
      </c>
      <c r="AJ1216" s="70">
        <f t="shared" si="2544"/>
        <v>1</v>
      </c>
      <c r="AK1216" s="59">
        <f t="shared" si="2545"/>
        <v>-2</v>
      </c>
      <c r="AL1216" s="70">
        <f t="shared" ref="AL1216" si="2676">VALUE(IF(AK1216=-3,0%,IF(AK1216=-2,33.3%,IF(AK1216=-1,66.6%,IF(AK1216=0,100%,IF(AK1216=1,66.6%,IF(AK1216=2,33.3%,IF(AK1216=3,0%))))))))</f>
        <v>0.33299999999999996</v>
      </c>
      <c r="AM1216" s="13" t="s">
        <v>41</v>
      </c>
      <c r="AN1216" s="13" t="s">
        <v>41</v>
      </c>
      <c r="AO1216" s="13"/>
      <c r="AP1216" s="13">
        <v>101.31965006729475</v>
      </c>
      <c r="AQ1216" s="13">
        <v>117.34261838440112</v>
      </c>
      <c r="AR1216" s="13">
        <v>125.13020833333333</v>
      </c>
      <c r="AS1216" s="13">
        <v>148.05555555555554</v>
      </c>
      <c r="AT1216" s="36">
        <v>508.5</v>
      </c>
      <c r="AU1216" s="36" t="str">
        <f t="shared" si="2547"/>
        <v>4</v>
      </c>
      <c r="AV1216" s="36">
        <v>44.547727214752491</v>
      </c>
      <c r="AW1216" s="36">
        <v>477</v>
      </c>
      <c r="AX1216" s="36">
        <v>540</v>
      </c>
      <c r="AY1216" s="36">
        <v>358.06350225</v>
      </c>
      <c r="AZ1216" s="36" t="str">
        <f t="shared" si="2548"/>
        <v>3</v>
      </c>
      <c r="BA1216" s="36">
        <v>37.730368538159297</v>
      </c>
      <c r="BB1216" s="36">
        <v>331.38410279999999</v>
      </c>
      <c r="BC1216" s="36">
        <v>384.7429017</v>
      </c>
      <c r="BD1216" s="36">
        <v>136400.9</v>
      </c>
      <c r="BE1216" s="36" t="s">
        <v>50</v>
      </c>
      <c r="BF1216" s="36">
        <v>77156.100000000006</v>
      </c>
      <c r="BG1216" s="36">
        <v>198401.3</v>
      </c>
      <c r="BH1216" s="36">
        <v>500.65</v>
      </c>
      <c r="BI1216" s="36">
        <v>33.446150750123664</v>
      </c>
      <c r="BJ1216" s="36">
        <v>477</v>
      </c>
      <c r="BK1216" s="36">
        <v>524.29999999999995</v>
      </c>
      <c r="BL1216" s="36">
        <v>358.06350225</v>
      </c>
      <c r="BM1216" s="36">
        <v>37.730368538159297</v>
      </c>
      <c r="BN1216" s="36">
        <v>331.38410279999999</v>
      </c>
      <c r="BO1216" s="36">
        <v>384.7429017</v>
      </c>
      <c r="BP1216" s="36">
        <v>106089.59999999999</v>
      </c>
      <c r="BQ1216" s="36">
        <v>56465.728044469608</v>
      </c>
      <c r="BR1216" s="36">
        <v>74400.5</v>
      </c>
      <c r="BS1216" s="36">
        <v>220445.9</v>
      </c>
      <c r="BT1216" s="36">
        <v>536.1</v>
      </c>
      <c r="BU1216" s="36">
        <v>83.580021536249888</v>
      </c>
      <c r="BV1216" s="36">
        <v>477</v>
      </c>
      <c r="BW1216" s="36">
        <v>595.20000000000005</v>
      </c>
      <c r="BX1216" s="36">
        <v>380.16737505000003</v>
      </c>
      <c r="BY1216" s="36">
        <v>68.989965232888636</v>
      </c>
      <c r="BZ1216" s="36">
        <v>331.38410279999999</v>
      </c>
      <c r="CA1216" s="36">
        <v>428.95064730000001</v>
      </c>
      <c r="CB1216" s="36">
        <v>146734.31250000003</v>
      </c>
      <c r="CC1216" s="36">
        <v>68616.917548787926</v>
      </c>
      <c r="CD1216" s="36">
        <v>74400.5</v>
      </c>
      <c r="CE1216" s="36">
        <v>242490.5</v>
      </c>
      <c r="CF1216" s="36"/>
      <c r="CG1216" s="40">
        <v>24.074000000000002</v>
      </c>
      <c r="CH1216" s="40">
        <v>62.262</v>
      </c>
      <c r="CI1216" s="40"/>
      <c r="CL1216" s="5" t="str">
        <f t="shared" si="2553"/>
        <v>1_1_3</v>
      </c>
      <c r="CM1216" s="95" t="str">
        <f t="shared" si="2554"/>
        <v>2J</v>
      </c>
      <c r="CN1216" s="96">
        <f t="shared" si="2541"/>
        <v>54</v>
      </c>
      <c r="CO1216" s="96" t="str">
        <f t="shared" si="2549"/>
        <v>0.333_1_3</v>
      </c>
      <c r="CP1216" s="95" t="str">
        <f t="shared" si="2557"/>
        <v>2D</v>
      </c>
      <c r="CQ1216" s="5">
        <f t="shared" si="2550"/>
        <v>13</v>
      </c>
      <c r="CV1216" s="87"/>
      <c r="CW1216" s="87"/>
      <c r="CX1216" s="87"/>
      <c r="CY1216" s="87"/>
      <c r="CZ1216" s="87"/>
    </row>
    <row r="1217" spans="1:104" s="5" customFormat="1">
      <c r="A1217" s="13" t="s">
        <v>511</v>
      </c>
      <c r="B1217" s="13">
        <v>7</v>
      </c>
      <c r="C1217" s="13">
        <v>6</v>
      </c>
      <c r="D1217" s="13" t="s">
        <v>73</v>
      </c>
      <c r="E1217" s="35" t="s">
        <v>504</v>
      </c>
      <c r="F1217" s="13" t="s">
        <v>36</v>
      </c>
      <c r="G1217" s="36">
        <v>1053865239</v>
      </c>
      <c r="H1217" s="13"/>
      <c r="I1217" s="37">
        <v>20</v>
      </c>
      <c r="J1217" s="37" t="s">
        <v>38</v>
      </c>
      <c r="K1217" s="38">
        <v>43539</v>
      </c>
      <c r="L1217" s="39">
        <v>0.58958333333333335</v>
      </c>
      <c r="M1217" s="37" t="s">
        <v>39</v>
      </c>
      <c r="N1217" s="37" t="s">
        <v>188</v>
      </c>
      <c r="O1217" s="37" t="s">
        <v>188</v>
      </c>
      <c r="P1217" s="37" t="s">
        <v>190</v>
      </c>
      <c r="Q1217" s="37">
        <v>3</v>
      </c>
      <c r="R1217" s="13" t="s">
        <v>55</v>
      </c>
      <c r="S1217" s="13" t="s">
        <v>44</v>
      </c>
      <c r="T1217" s="13" t="s">
        <v>42</v>
      </c>
      <c r="U1217" s="13" t="s">
        <v>52</v>
      </c>
      <c r="V1217" s="13" t="s">
        <v>42</v>
      </c>
      <c r="W1217" s="13" t="s">
        <v>72</v>
      </c>
      <c r="X1217" s="13" t="s">
        <v>76</v>
      </c>
      <c r="Y1217" s="13" t="s">
        <v>41</v>
      </c>
      <c r="Z1217" s="13" t="s">
        <v>41</v>
      </c>
      <c r="AA1217" s="13"/>
      <c r="AB1217" s="13">
        <v>0</v>
      </c>
      <c r="AC1217" s="72">
        <f t="shared" si="2542"/>
        <v>1</v>
      </c>
      <c r="AD1217" s="13">
        <v>1</v>
      </c>
      <c r="AE1217" s="72">
        <f t="shared" ref="AE1217" si="2677">VALUE(IF(AD1217=-2,0%,IF(AD1217=-1,50%,IF(AD1217=0,100%,IF(AD1217=1,50%,IF(AD1217=2,0%))))))</f>
        <v>0.5</v>
      </c>
      <c r="AF1217" s="13" t="s">
        <v>42</v>
      </c>
      <c r="AG1217" s="13">
        <v>0</v>
      </c>
      <c r="AH1217" s="13" t="s">
        <v>42</v>
      </c>
      <c r="AI1217" s="13">
        <f t="shared" si="2665"/>
        <v>-1</v>
      </c>
      <c r="AJ1217" s="70">
        <f t="shared" si="2544"/>
        <v>0.66599999999999993</v>
      </c>
      <c r="AK1217" s="59">
        <f t="shared" si="2545"/>
        <v>0</v>
      </c>
      <c r="AL1217" s="70">
        <f t="shared" ref="AL1217" si="2678">VALUE(IF(AK1217=-3,0%,IF(AK1217=-2,33.3%,IF(AK1217=-1,66.6%,IF(AK1217=0,100%,IF(AK1217=1,66.6%,IF(AK1217=2,33.3%,IF(AK1217=3,0%))))))))</f>
        <v>1</v>
      </c>
      <c r="AM1217" s="13" t="s">
        <v>41</v>
      </c>
      <c r="AN1217" s="13" t="s">
        <v>41</v>
      </c>
      <c r="AO1217" s="13"/>
      <c r="AP1217" s="13">
        <v>101.31965006729475</v>
      </c>
      <c r="AQ1217" s="13">
        <v>117.34261838440112</v>
      </c>
      <c r="AR1217" s="13">
        <v>125.13020833333333</v>
      </c>
      <c r="AS1217" s="13">
        <v>148.05555555555554</v>
      </c>
      <c r="AT1217" s="36">
        <v>268.05</v>
      </c>
      <c r="AU1217" s="36" t="str">
        <f t="shared" si="2547"/>
        <v>2</v>
      </c>
      <c r="AV1217" s="36">
        <v>38.96158364337883</v>
      </c>
      <c r="AW1217" s="36">
        <v>240.5</v>
      </c>
      <c r="AX1217" s="36">
        <v>295.60000000000002</v>
      </c>
      <c r="AY1217" s="36">
        <v>119.38819025000001</v>
      </c>
      <c r="AZ1217" s="36" t="str">
        <f t="shared" si="2548"/>
        <v>2</v>
      </c>
      <c r="BA1217" s="36">
        <v>6.4650618147501113</v>
      </c>
      <c r="BB1217" s="36">
        <v>114.8167012</v>
      </c>
      <c r="BC1217" s="36">
        <v>123.95967930000002</v>
      </c>
      <c r="BD1217" s="36">
        <v>127445.27499999999</v>
      </c>
      <c r="BE1217" s="36" t="s">
        <v>50</v>
      </c>
      <c r="BF1217" s="36">
        <v>79911.600000000006</v>
      </c>
      <c r="BG1217" s="36">
        <v>187379</v>
      </c>
      <c r="BH1217" s="36">
        <v>236.55</v>
      </c>
      <c r="BI1217" s="36">
        <v>5.5861435713737295</v>
      </c>
      <c r="BJ1217" s="36">
        <v>232.6</v>
      </c>
      <c r="BK1217" s="36">
        <v>240.5</v>
      </c>
      <c r="BL1217" s="36">
        <v>114.8167012</v>
      </c>
      <c r="BM1217" s="36">
        <v>0</v>
      </c>
      <c r="BN1217" s="36">
        <v>114.8167012</v>
      </c>
      <c r="BO1217" s="36">
        <v>114.8167012</v>
      </c>
      <c r="BP1217" s="36">
        <v>139156.46666666667</v>
      </c>
      <c r="BQ1217" s="36">
        <v>44560.26156892108</v>
      </c>
      <c r="BR1217" s="36">
        <v>85422.8</v>
      </c>
      <c r="BS1217" s="36">
        <v>198401.3</v>
      </c>
      <c r="BT1217" s="36">
        <v>382.4</v>
      </c>
      <c r="BU1217" s="36">
        <v>200.67690450074213</v>
      </c>
      <c r="BV1217" s="36">
        <v>240.5</v>
      </c>
      <c r="BW1217" s="36">
        <v>524.29999999999995</v>
      </c>
      <c r="BX1217" s="36">
        <v>249.77980145000001</v>
      </c>
      <c r="BY1217" s="36">
        <v>190.86664679346964</v>
      </c>
      <c r="BZ1217" s="36">
        <v>114.8167012</v>
      </c>
      <c r="CA1217" s="36">
        <v>384.7429017</v>
      </c>
      <c r="CB1217" s="36">
        <v>165162.19374999998</v>
      </c>
      <c r="CC1217" s="36">
        <v>39440.571134277066</v>
      </c>
      <c r="CD1217" s="36">
        <v>85422.8</v>
      </c>
      <c r="CE1217" s="36">
        <v>209423.6</v>
      </c>
      <c r="CF1217" s="36"/>
      <c r="CG1217" s="40">
        <v>24.532</v>
      </c>
      <c r="CH1217" s="40">
        <v>60.006</v>
      </c>
      <c r="CI1217" s="40"/>
      <c r="CL1217" s="5" t="str">
        <f t="shared" si="2553"/>
        <v>0.666_1_2</v>
      </c>
      <c r="CM1217" s="95" t="str">
        <f t="shared" si="2554"/>
        <v>1U</v>
      </c>
      <c r="CN1217" s="96">
        <f t="shared" si="2541"/>
        <v>63</v>
      </c>
      <c r="CO1217" s="96" t="str">
        <f t="shared" si="2549"/>
        <v>1_0.5_2</v>
      </c>
      <c r="CP1217" s="95" t="str">
        <f t="shared" si="2557"/>
        <v>1W</v>
      </c>
      <c r="CQ1217" s="5">
        <f t="shared" si="2550"/>
        <v>89</v>
      </c>
      <c r="CV1217" s="87"/>
      <c r="CW1217" s="87"/>
      <c r="CX1217" s="87"/>
      <c r="CY1217" s="87"/>
      <c r="CZ1217" s="87"/>
    </row>
    <row r="1218" spans="1:104" s="5" customFormat="1">
      <c r="A1218" s="13" t="s">
        <v>511</v>
      </c>
      <c r="B1218" s="13">
        <v>7</v>
      </c>
      <c r="C1218" s="13">
        <v>6</v>
      </c>
      <c r="D1218" s="13" t="s">
        <v>73</v>
      </c>
      <c r="E1218" s="35" t="s">
        <v>504</v>
      </c>
      <c r="F1218" s="13" t="s">
        <v>36</v>
      </c>
      <c r="G1218" s="36">
        <v>1053865239</v>
      </c>
      <c r="H1218" s="13"/>
      <c r="I1218" s="37">
        <v>20</v>
      </c>
      <c r="J1218" s="37" t="s">
        <v>38</v>
      </c>
      <c r="K1218" s="38">
        <v>43539</v>
      </c>
      <c r="L1218" s="39">
        <v>0.60277777777777775</v>
      </c>
      <c r="M1218" s="37" t="s">
        <v>39</v>
      </c>
      <c r="N1218" s="37" t="s">
        <v>188</v>
      </c>
      <c r="O1218" s="37" t="s">
        <v>188</v>
      </c>
      <c r="P1218" s="37" t="s">
        <v>190</v>
      </c>
      <c r="Q1218" s="37">
        <v>4</v>
      </c>
      <c r="R1218" s="13" t="s">
        <v>55</v>
      </c>
      <c r="S1218" s="13" t="s">
        <v>44</v>
      </c>
      <c r="T1218" s="13" t="s">
        <v>42</v>
      </c>
      <c r="U1218" s="13" t="s">
        <v>52</v>
      </c>
      <c r="V1218" s="13" t="s">
        <v>42</v>
      </c>
      <c r="W1218" s="13" t="s">
        <v>66</v>
      </c>
      <c r="X1218" s="13" t="s">
        <v>47</v>
      </c>
      <c r="Y1218" s="13" t="s">
        <v>41</v>
      </c>
      <c r="Z1218" s="13" t="s">
        <v>41</v>
      </c>
      <c r="AA1218" s="13"/>
      <c r="AB1218" s="13">
        <v>0</v>
      </c>
      <c r="AC1218" s="72">
        <f t="shared" si="2542"/>
        <v>1</v>
      </c>
      <c r="AD1218" s="13">
        <v>1</v>
      </c>
      <c r="AE1218" s="72">
        <f t="shared" ref="AE1218" si="2679">VALUE(IF(AD1218=-2,0%,IF(AD1218=-1,50%,IF(AD1218=0,100%,IF(AD1218=1,50%,IF(AD1218=2,0%))))))</f>
        <v>0.5</v>
      </c>
      <c r="AF1218" s="13" t="s">
        <v>42</v>
      </c>
      <c r="AG1218" s="13">
        <v>0</v>
      </c>
      <c r="AH1218" s="13" t="s">
        <v>42</v>
      </c>
      <c r="AI1218" s="13">
        <f t="shared" si="2665"/>
        <v>0</v>
      </c>
      <c r="AJ1218" s="70">
        <f t="shared" si="2544"/>
        <v>1</v>
      </c>
      <c r="AK1218" s="59">
        <f t="shared" si="2545"/>
        <v>-1</v>
      </c>
      <c r="AL1218" s="70">
        <f t="shared" ref="AL1218" si="2680">VALUE(IF(AK1218=-3,0%,IF(AK1218=-2,33.3%,IF(AK1218=-1,66.6%,IF(AK1218=0,100%,IF(AK1218=1,66.6%,IF(AK1218=2,33.3%,IF(AK1218=3,0%))))))))</f>
        <v>0.66599999999999993</v>
      </c>
      <c r="AM1218" s="13" t="s">
        <v>41</v>
      </c>
      <c r="AN1218" s="13" t="s">
        <v>41</v>
      </c>
      <c r="AO1218" s="13"/>
      <c r="AP1218" s="13">
        <v>101.31965006729475</v>
      </c>
      <c r="AQ1218" s="13">
        <v>117.34261838440112</v>
      </c>
      <c r="AR1218" s="13">
        <v>125.13020833333333</v>
      </c>
      <c r="AS1218" s="13">
        <v>148.05555555555554</v>
      </c>
      <c r="AT1218" s="36">
        <v>208.95</v>
      </c>
      <c r="AU1218" s="36" t="str">
        <f t="shared" si="2547"/>
        <v>2</v>
      </c>
      <c r="AV1218" s="36">
        <v>22.273863607376246</v>
      </c>
      <c r="AW1218" s="36">
        <v>193.2</v>
      </c>
      <c r="AX1218" s="36">
        <v>224.7</v>
      </c>
      <c r="AY1218" s="36">
        <v>78.273645700000003</v>
      </c>
      <c r="AZ1218" s="36" t="str">
        <f t="shared" si="2548"/>
        <v>1</v>
      </c>
      <c r="BA1218" s="36">
        <v>0</v>
      </c>
      <c r="BB1218" s="36">
        <v>78.273645700000003</v>
      </c>
      <c r="BC1218" s="36">
        <v>78.273645700000003</v>
      </c>
      <c r="BD1218" s="36">
        <v>44433.65</v>
      </c>
      <c r="BE1218" s="36" t="s">
        <v>50</v>
      </c>
      <c r="BF1218" s="36">
        <v>41333.599999999999</v>
      </c>
      <c r="BG1218" s="36">
        <v>46844.800000000003</v>
      </c>
      <c r="BH1218" s="36">
        <v>201.05</v>
      </c>
      <c r="BI1218" s="36">
        <v>11.101576464628808</v>
      </c>
      <c r="BJ1218" s="36">
        <v>193.2</v>
      </c>
      <c r="BK1218" s="36">
        <v>208.9</v>
      </c>
      <c r="BL1218" s="36">
        <v>87.389089250000012</v>
      </c>
      <c r="BM1218" s="36">
        <v>12.891183895456294</v>
      </c>
      <c r="BN1218" s="36">
        <v>78.273645700000003</v>
      </c>
      <c r="BO1218" s="36">
        <v>96.504532800000007</v>
      </c>
      <c r="BP1218" s="36">
        <v>52815.166666666664</v>
      </c>
      <c r="BQ1218" s="36">
        <v>9922.6056250697875</v>
      </c>
      <c r="BR1218" s="36">
        <v>41333.599999999999</v>
      </c>
      <c r="BS1218" s="36">
        <v>63378.2</v>
      </c>
      <c r="BT1218" s="36">
        <v>228.65</v>
      </c>
      <c r="BU1218" s="36">
        <v>50.133870786126352</v>
      </c>
      <c r="BV1218" s="36">
        <v>193.2</v>
      </c>
      <c r="BW1218" s="36">
        <v>264.10000000000002</v>
      </c>
      <c r="BX1218" s="36">
        <v>101.11666250000002</v>
      </c>
      <c r="BY1218" s="36">
        <v>32.304904164076419</v>
      </c>
      <c r="BZ1218" s="36">
        <v>78.273645700000003</v>
      </c>
      <c r="CA1218" s="36">
        <v>123.95967930000002</v>
      </c>
      <c r="CB1218" s="36">
        <v>77844.96875</v>
      </c>
      <c r="CC1218" s="36">
        <v>39015.134714923464</v>
      </c>
      <c r="CD1218" s="36">
        <v>41333.599999999999</v>
      </c>
      <c r="CE1218" s="36">
        <v>209423.6</v>
      </c>
      <c r="CF1218" s="36"/>
      <c r="CG1218" s="40">
        <v>24.797999999999998</v>
      </c>
      <c r="CH1218" s="40">
        <v>59.307000000000002</v>
      </c>
      <c r="CI1218" s="40"/>
      <c r="CL1218" s="5" t="str">
        <f t="shared" si="2553"/>
        <v>1_1_1</v>
      </c>
      <c r="CM1218" s="95" t="str">
        <f t="shared" si="2554"/>
        <v>1L</v>
      </c>
      <c r="CN1218" s="96">
        <f t="shared" ref="CN1218:CN1281" si="2681">VLOOKUP(CM1218,$CW$2:$CZ$61,2)</f>
        <v>208</v>
      </c>
      <c r="CO1218" s="96" t="str">
        <f t="shared" si="2549"/>
        <v>0.666_0.5_1</v>
      </c>
      <c r="CP1218" s="95" t="str">
        <f t="shared" si="2557"/>
        <v>1H</v>
      </c>
      <c r="CQ1218" s="5">
        <f t="shared" si="2550"/>
        <v>128</v>
      </c>
      <c r="CV1218" s="87"/>
      <c r="CW1218" s="87"/>
      <c r="CX1218" s="87"/>
      <c r="CY1218" s="87"/>
      <c r="CZ1218" s="87"/>
    </row>
    <row r="1219" spans="1:104" s="5" customFormat="1">
      <c r="A1219" s="13" t="s">
        <v>511</v>
      </c>
      <c r="B1219" s="13">
        <v>7</v>
      </c>
      <c r="C1219" s="13">
        <v>6</v>
      </c>
      <c r="D1219" s="13" t="s">
        <v>73</v>
      </c>
      <c r="E1219" s="35" t="s">
        <v>504</v>
      </c>
      <c r="F1219" s="13" t="s">
        <v>36</v>
      </c>
      <c r="G1219" s="36">
        <v>1053865239</v>
      </c>
      <c r="H1219" s="13"/>
      <c r="I1219" s="37">
        <v>20</v>
      </c>
      <c r="J1219" s="37" t="s">
        <v>38</v>
      </c>
      <c r="K1219" s="38">
        <v>43539</v>
      </c>
      <c r="L1219" s="39">
        <v>0.61458333333333337</v>
      </c>
      <c r="M1219" s="37" t="s">
        <v>39</v>
      </c>
      <c r="N1219" s="37" t="s">
        <v>188</v>
      </c>
      <c r="O1219" s="37" t="s">
        <v>188</v>
      </c>
      <c r="P1219" s="37" t="s">
        <v>190</v>
      </c>
      <c r="Q1219" s="37">
        <v>5</v>
      </c>
      <c r="R1219" s="13" t="s">
        <v>55</v>
      </c>
      <c r="S1219" s="13" t="s">
        <v>44</v>
      </c>
      <c r="T1219" s="13" t="s">
        <v>42</v>
      </c>
      <c r="U1219" s="13" t="s">
        <v>52</v>
      </c>
      <c r="V1219" s="13" t="s">
        <v>42</v>
      </c>
      <c r="W1219" s="13" t="s">
        <v>66</v>
      </c>
      <c r="X1219" s="13" t="s">
        <v>47</v>
      </c>
      <c r="Y1219" s="13" t="s">
        <v>41</v>
      </c>
      <c r="Z1219" s="13" t="s">
        <v>41</v>
      </c>
      <c r="AA1219" s="13"/>
      <c r="AB1219" s="13">
        <v>0</v>
      </c>
      <c r="AC1219" s="72">
        <f t="shared" ref="AC1219:AC1282" si="2682">VALUE(IF(AB1219=-2,0%,IF(AB1219=-1,50%,IF(AB1219=0,100%,IF(AB1219=1,50%,IF(AB1219=2,0%))))))</f>
        <v>1</v>
      </c>
      <c r="AD1219" s="13">
        <v>1</v>
      </c>
      <c r="AE1219" s="72">
        <f t="shared" ref="AE1219" si="2683">VALUE(IF(AD1219=-2,0%,IF(AD1219=-1,50%,IF(AD1219=0,100%,IF(AD1219=1,50%,IF(AD1219=2,0%))))))</f>
        <v>0.5</v>
      </c>
      <c r="AF1219" s="13" t="s">
        <v>42</v>
      </c>
      <c r="AG1219" s="13">
        <v>0</v>
      </c>
      <c r="AH1219" s="13" t="s">
        <v>42</v>
      </c>
      <c r="AI1219" s="13">
        <f t="shared" si="2665"/>
        <v>0</v>
      </c>
      <c r="AJ1219" s="70">
        <f t="shared" ref="AJ1219:AJ1282" si="2684">VALUE(IF(AI1219=-3,0%,IF(AI1219=-2,33.3%,IF(AI1219=-1,66.6%,IF(AI1219=0,100%,IF(AI1219=1,66.6%,IF(AI1219=2,33.3%,IF(AI1219=3,0%))))))))</f>
        <v>1</v>
      </c>
      <c r="AK1219" s="59">
        <f t="shared" ref="AK1219:AK1282" si="2685">VALUE(IF(X1219="Mucho más fría",-3, IF(X1219="Más Fría",-2, IF(X1219="Ligeramente más Fría",-1, IF(X1219="Igual a como está",0, IF(X1219="Ligeramente más caliente",1, IF(X1219="Más Caliente",2, IF(X1219="Mucho más caliente",3))))))))</f>
        <v>-1</v>
      </c>
      <c r="AL1219" s="70">
        <f t="shared" ref="AL1219" si="2686">VALUE(IF(AK1219=-3,0%,IF(AK1219=-2,33.3%,IF(AK1219=-1,66.6%,IF(AK1219=0,100%,IF(AK1219=1,66.6%,IF(AK1219=2,33.3%,IF(AK1219=3,0%))))))))</f>
        <v>0.66599999999999993</v>
      </c>
      <c r="AM1219" s="13" t="s">
        <v>41</v>
      </c>
      <c r="AN1219" s="13" t="s">
        <v>41</v>
      </c>
      <c r="AO1219" s="13"/>
      <c r="AP1219" s="13">
        <v>101.31965006729475</v>
      </c>
      <c r="AQ1219" s="13">
        <v>117.34261838440112</v>
      </c>
      <c r="AR1219" s="13">
        <v>125.13020833333333</v>
      </c>
      <c r="AS1219" s="13">
        <v>148.05555555555554</v>
      </c>
      <c r="AT1219" s="36">
        <v>169.5</v>
      </c>
      <c r="AU1219" s="36" t="str">
        <f t="shared" ref="AU1219:AU1282" si="2687">IF(AT1219&lt;=100,"1",IF(AT1219&lt;=300,"2", IF(AT1219&lt;=500,"3", IF(AT1219&lt;=1000,"4", IF(AT1219&gt;1000,"5")))))</f>
        <v>2</v>
      </c>
      <c r="AV1219" s="36">
        <v>33.516861428242422</v>
      </c>
      <c r="AW1219" s="36">
        <v>145.80000000000001</v>
      </c>
      <c r="AX1219" s="36">
        <v>193.2</v>
      </c>
      <c r="AY1219" s="36">
        <v>69.082722500000003</v>
      </c>
      <c r="AZ1219" s="36" t="str">
        <f t="shared" ref="AZ1219:AZ1282" si="2688">IF(AY1219&lt;=100,"1",IF(AY1219&lt;=300,"2", IF(AY1219&lt;=500,"3", IF(AY1219&lt;=1000,"4", IF(AY1219&gt;1000,"5")))))</f>
        <v>1</v>
      </c>
      <c r="BA1219" s="36">
        <v>12.997928240169498</v>
      </c>
      <c r="BB1219" s="36">
        <v>59.891799300000002</v>
      </c>
      <c r="BC1219" s="36">
        <v>78.273645700000003</v>
      </c>
      <c r="BD1219" s="36">
        <v>39611.350000000006</v>
      </c>
      <c r="BE1219" s="36" t="s">
        <v>50</v>
      </c>
      <c r="BF1219" s="36">
        <v>37200.199999999997</v>
      </c>
      <c r="BG1219" s="36">
        <v>41333.599999999999</v>
      </c>
      <c r="BH1219" s="36">
        <v>141.9</v>
      </c>
      <c r="BI1219" s="36">
        <v>5.5154328932550785</v>
      </c>
      <c r="BJ1219" s="36">
        <v>138</v>
      </c>
      <c r="BK1219" s="36">
        <v>145.80000000000001</v>
      </c>
      <c r="BL1219" s="36">
        <v>59.891799300000002</v>
      </c>
      <c r="BM1219" s="36">
        <v>0</v>
      </c>
      <c r="BN1219" s="36">
        <v>59.891799300000002</v>
      </c>
      <c r="BO1219" s="36">
        <v>59.891799300000002</v>
      </c>
      <c r="BP1219" s="36">
        <v>32377.983333333337</v>
      </c>
      <c r="BQ1219" s="36">
        <v>2986.9669328043556</v>
      </c>
      <c r="BR1219" s="36">
        <v>28933.5</v>
      </c>
      <c r="BS1219" s="36">
        <v>37200.199999999997</v>
      </c>
      <c r="BT1219" s="36">
        <v>185.25</v>
      </c>
      <c r="BU1219" s="36">
        <v>55.790725035618564</v>
      </c>
      <c r="BV1219" s="36">
        <v>145.80000000000001</v>
      </c>
      <c r="BW1219" s="36">
        <v>224.7</v>
      </c>
      <c r="BX1219" s="36">
        <v>69.082722500000003</v>
      </c>
      <c r="BY1219" s="36">
        <v>12.997928240169498</v>
      </c>
      <c r="BZ1219" s="36">
        <v>59.891799300000002</v>
      </c>
      <c r="CA1219" s="36">
        <v>78.273645700000003</v>
      </c>
      <c r="CB1219" s="36">
        <v>36166.906249999993</v>
      </c>
      <c r="CC1219" s="36">
        <v>6549.9426030532768</v>
      </c>
      <c r="CD1219" s="36">
        <v>27555.7</v>
      </c>
      <c r="CE1219" s="36">
        <v>46844.800000000003</v>
      </c>
      <c r="CF1219" s="36"/>
      <c r="CG1219" s="40">
        <v>24.484000000000002</v>
      </c>
      <c r="CH1219" s="40">
        <v>58.918999999999997</v>
      </c>
      <c r="CI1219" s="40"/>
      <c r="CL1219" s="5" t="str">
        <f t="shared" si="2553"/>
        <v>1_1_1</v>
      </c>
      <c r="CM1219" s="95" t="str">
        <f t="shared" si="2554"/>
        <v>1L</v>
      </c>
      <c r="CN1219" s="96">
        <f t="shared" si="2681"/>
        <v>208</v>
      </c>
      <c r="CO1219" s="96" t="str">
        <f t="shared" ref="CO1219:CO1282" si="2689">AL1219&amp;"_"&amp;AE1219&amp;"_"&amp;AZ1219</f>
        <v>0.666_0.5_1</v>
      </c>
      <c r="CP1219" s="95" t="str">
        <f t="shared" si="2557"/>
        <v>1H</v>
      </c>
      <c r="CQ1219" s="5">
        <f t="shared" ref="CQ1219:CQ1282" si="2690">VLOOKUP(CP1219,$CW$2:$CZ$61,4)</f>
        <v>128</v>
      </c>
      <c r="CV1219" s="87"/>
      <c r="CW1219" s="87"/>
      <c r="CX1219" s="87"/>
      <c r="CY1219" s="87"/>
      <c r="CZ1219" s="87"/>
    </row>
    <row r="1220" spans="1:104" s="5" customFormat="1">
      <c r="A1220" s="13" t="s">
        <v>511</v>
      </c>
      <c r="B1220" s="13">
        <v>7</v>
      </c>
      <c r="C1220" s="13">
        <v>7</v>
      </c>
      <c r="D1220" s="13" t="s">
        <v>78</v>
      </c>
      <c r="E1220" s="35" t="s">
        <v>505</v>
      </c>
      <c r="F1220" s="13" t="s">
        <v>36</v>
      </c>
      <c r="G1220" s="36">
        <v>1053827313</v>
      </c>
      <c r="H1220" s="13"/>
      <c r="I1220" s="37">
        <v>25</v>
      </c>
      <c r="J1220" s="37" t="s">
        <v>70</v>
      </c>
      <c r="K1220" s="38">
        <v>43539</v>
      </c>
      <c r="L1220" s="39">
        <v>0.56527777777777777</v>
      </c>
      <c r="M1220" s="37" t="s">
        <v>39</v>
      </c>
      <c r="N1220" s="37" t="s">
        <v>190</v>
      </c>
      <c r="O1220" s="37"/>
      <c r="P1220" s="37" t="s">
        <v>190</v>
      </c>
      <c r="Q1220" s="37">
        <v>1</v>
      </c>
      <c r="R1220" s="13" t="s">
        <v>62</v>
      </c>
      <c r="S1220" s="13" t="s">
        <v>127</v>
      </c>
      <c r="T1220" s="13" t="s">
        <v>42</v>
      </c>
      <c r="U1220" s="13" t="s">
        <v>52</v>
      </c>
      <c r="V1220" s="13" t="s">
        <v>41</v>
      </c>
      <c r="W1220" s="13" t="s">
        <v>72</v>
      </c>
      <c r="X1220" s="13" t="s">
        <v>106</v>
      </c>
      <c r="Y1220" s="13" t="s">
        <v>41</v>
      </c>
      <c r="Z1220" s="13" t="s">
        <v>41</v>
      </c>
      <c r="AA1220" s="13"/>
      <c r="AB1220" s="13">
        <v>1</v>
      </c>
      <c r="AC1220" s="72">
        <f t="shared" si="2682"/>
        <v>0.5</v>
      </c>
      <c r="AD1220" s="13">
        <v>-1</v>
      </c>
      <c r="AE1220" s="72">
        <f t="shared" ref="AE1220" si="2691">VALUE(IF(AD1220=-2,0%,IF(AD1220=-1,50%,IF(AD1220=0,100%,IF(AD1220=1,50%,IF(AD1220=2,0%))))))</f>
        <v>0.5</v>
      </c>
      <c r="AF1220" s="13" t="s">
        <v>42</v>
      </c>
      <c r="AG1220" s="13">
        <v>0</v>
      </c>
      <c r="AH1220" s="13" t="s">
        <v>41</v>
      </c>
      <c r="AI1220" s="13">
        <f t="shared" si="2665"/>
        <v>-1</v>
      </c>
      <c r="AJ1220" s="70">
        <f t="shared" si="2684"/>
        <v>0.66599999999999993</v>
      </c>
      <c r="AK1220" s="59">
        <f t="shared" si="2685"/>
        <v>1</v>
      </c>
      <c r="AL1220" s="70">
        <f t="shared" ref="AL1220" si="2692">VALUE(IF(AK1220=-3,0%,IF(AK1220=-2,33.3%,IF(AK1220=-1,66.6%,IF(AK1220=0,100%,IF(AK1220=1,66.6%,IF(AK1220=2,33.3%,IF(AK1220=3,0%))))))))</f>
        <v>0.66599999999999993</v>
      </c>
      <c r="AM1220" s="13" t="s">
        <v>41</v>
      </c>
      <c r="AN1220" s="13" t="s">
        <v>41</v>
      </c>
      <c r="AO1220" s="13"/>
      <c r="AP1220" s="13">
        <v>101.31965006729475</v>
      </c>
      <c r="AQ1220" s="13">
        <v>117.34261838440112</v>
      </c>
      <c r="AR1220" s="13">
        <v>125.13020833333333</v>
      </c>
      <c r="AS1220" s="13">
        <v>148.05555555555554</v>
      </c>
      <c r="AT1220" s="36">
        <v>2008.4251647500002</v>
      </c>
      <c r="AU1220" s="36" t="str">
        <f t="shared" si="2687"/>
        <v>5</v>
      </c>
      <c r="AV1220" s="36">
        <v>42.775473315705817</v>
      </c>
      <c r="AW1220" s="36">
        <v>1978.1783375000005</v>
      </c>
      <c r="AX1220" s="36">
        <v>2038.671992</v>
      </c>
      <c r="AY1220" s="36">
        <v>1497.1490461000001</v>
      </c>
      <c r="AZ1220" s="36" t="str">
        <f t="shared" si="2688"/>
        <v>5</v>
      </c>
      <c r="BA1220" s="36">
        <v>77.615153128507558</v>
      </c>
      <c r="BB1220" s="36">
        <v>1442.2668450000001</v>
      </c>
      <c r="BC1220" s="36">
        <v>1552.0312472000001</v>
      </c>
      <c r="BD1220" s="36">
        <v>221823.7</v>
      </c>
      <c r="BE1220" s="36" t="s">
        <v>50</v>
      </c>
      <c r="BF1220" s="36">
        <v>170845.6</v>
      </c>
      <c r="BG1220" s="36">
        <v>253512.8</v>
      </c>
      <c r="BH1220" s="36">
        <v>2086.8113435000005</v>
      </c>
      <c r="BI1220" s="36">
        <v>153.63027040655751</v>
      </c>
      <c r="BJ1220" s="36">
        <v>1978.1783375000005</v>
      </c>
      <c r="BK1220" s="36">
        <v>2195.4443495</v>
      </c>
      <c r="BL1220" s="36">
        <v>1588.7010925000002</v>
      </c>
      <c r="BM1220" s="36">
        <v>51.858992553383487</v>
      </c>
      <c r="BN1220" s="36">
        <v>1552.0312472000001</v>
      </c>
      <c r="BO1220" s="36">
        <v>1625.3709378000003</v>
      </c>
      <c r="BP1220" s="36">
        <v>195645.73333333331</v>
      </c>
      <c r="BQ1220" s="36">
        <v>52832.348266404639</v>
      </c>
      <c r="BR1220" s="36">
        <v>132267.5</v>
      </c>
      <c r="BS1220" s="36">
        <v>253512.8</v>
      </c>
      <c r="BT1220" s="36">
        <v>1737.1290615000003</v>
      </c>
      <c r="BU1220" s="36">
        <v>340.89515531941663</v>
      </c>
      <c r="BV1220" s="36">
        <v>1496.0797855000003</v>
      </c>
      <c r="BW1220" s="36">
        <v>1978.1783375000005</v>
      </c>
      <c r="BX1220" s="36">
        <v>1339.0284461000001</v>
      </c>
      <c r="BY1220" s="36">
        <v>301.23145013907777</v>
      </c>
      <c r="BZ1220" s="36">
        <v>1126.0256449999999</v>
      </c>
      <c r="CA1220" s="36">
        <v>1552.0312472000001</v>
      </c>
      <c r="CB1220" s="36">
        <v>159651.05624999997</v>
      </c>
      <c r="CC1220" s="36">
        <v>57647.660030845713</v>
      </c>
      <c r="CD1220" s="36">
        <v>85422.8</v>
      </c>
      <c r="CE1220" s="36">
        <v>253512.8</v>
      </c>
      <c r="CF1220" s="36"/>
      <c r="CG1220" s="40">
        <v>23.207999999999998</v>
      </c>
      <c r="CH1220" s="40">
        <v>63.911000000000001</v>
      </c>
      <c r="CI1220" s="40"/>
      <c r="CL1220" s="5" t="str">
        <f t="shared" ref="CL1220:CL1283" si="2693">AJ1220&amp;"_"&amp;AC1220&amp;"_"&amp;AZ1220</f>
        <v>0.666_0.5_5</v>
      </c>
      <c r="CM1220" s="95" t="str">
        <f t="shared" ref="CM1220:CM1283" si="2694">IF(CL1220="0_0_1","1A", IF(CL1220="0_0.5_1","1B", IF(CL1220="0_1_1","1C", IF(CL1220="0.333_0_1","1D", IF(CL1220="0.333_0.5_1","1E", IF(CL1220="0.333_1_1","1F", IF(CL1220="0.666_0_1","1G", IF(CL1220="0.666_0.5_1","1H", IF(CL1220="0.666_1_1","1I", IF(CL1220="1_0_1","1J", IF(CL1220="1_0.5_1","1K", IF(CL1220="1_1_1","1L", IF(CL1220="0_0_2","1M", IF(CL1220="0_0.5_2","1N", IF(CL1220="0_1_2","1O", IF(CL1220="0.333_0_2","1P", IF(CL1220="0.333_0.5_2","1Q", IF(CL1220="0.333_1_2","1R", IF(CL1220="0.666_0_2","1S", IF(CL1220="0.666_0.5_2","1T", IF(CL1220="0.666_1_2","1U", IF(CL1220="1_0_2","1V", IF(CL1220="1_0.5_2","1W", IF(CL1220="1_1_2","1X", IF(CL1220="0_0_3","1Y", IF(CL1220="0_0.5_3","1Z", IF(CL1220="0_1_3","2A", IF(CL1220="0.333_0_3","2B", IF(CL1220="0.333_0.5_3","2C", IF(CL1220="0.333_1_3","2D", IF(CL1220="0.666_0_3","2E", IF(CL1220="0.666_0.5_3","2F", IF(CL1220="0.666_1_3","2G", IF(CL1220="1_0_3","2H", IF(CL1220="1_0.5_3","2I", IF(CL1220="1_1_3","2J", IF(CL1220="0_0_4","2K", IF(CL1220="0_0.5_4","2L", IF(CL1220="0_1_4","2M", IF(CL1220="0.333_0_4","2N", IF(CL1220="0.333_0.5_4","2O", IF(CL1220="0.333_1_4","2P", IF(CL1220="0.666_0_4","2Q", IF(CL1220="0.666_0.5_4","2R", IF(CL1220="0.666_1_4","2S", IF(CL1220="1_0_4","2T", IF(CL1220="1_0.5_4","2U", IF(CL1220="1_1_4","2V", IF(CL1220="0_0_5","2W", IF(CL1220="0_0.5_5","2X", IF(CL1220="0_1_5","2Y", IF(CL1220="0.333_0_5","2Z", IF(CL1220="0.333_0.5_5","3A", IF(CL1220="0.333_1_5","3B", IF(CL1220="0.666_0_5","3C", IF(CL1220="0.666_0.5_5","3D", IF(CL1220="0.666_1_5","3E", IF(CL1220="1_0_5","3F", IF(CL1220="1_0.5_5","3G", IF(CL1220="1_1_5","3H", ))))))))))))))))))))))))))))))))))))))))))))))))))))))))))))</f>
        <v>3D</v>
      </c>
      <c r="CN1220" s="96">
        <f t="shared" si="2681"/>
        <v>10</v>
      </c>
      <c r="CO1220" s="96" t="str">
        <f t="shared" si="2689"/>
        <v>0.666_0.5_5</v>
      </c>
      <c r="CP1220" s="95" t="str">
        <f t="shared" si="2557"/>
        <v>3D</v>
      </c>
      <c r="CQ1220" s="5">
        <f t="shared" si="2690"/>
        <v>8</v>
      </c>
      <c r="CV1220" s="87"/>
      <c r="CW1220" s="87"/>
      <c r="CX1220" s="87"/>
      <c r="CY1220" s="87"/>
      <c r="CZ1220" s="87"/>
    </row>
    <row r="1221" spans="1:104" s="5" customFormat="1">
      <c r="A1221" s="13" t="s">
        <v>511</v>
      </c>
      <c r="B1221" s="13">
        <v>7</v>
      </c>
      <c r="C1221" s="13">
        <v>7</v>
      </c>
      <c r="D1221" s="13" t="s">
        <v>78</v>
      </c>
      <c r="E1221" s="35" t="s">
        <v>505</v>
      </c>
      <c r="F1221" s="13" t="s">
        <v>36</v>
      </c>
      <c r="G1221" s="36">
        <v>1053827313</v>
      </c>
      <c r="H1221" s="13"/>
      <c r="I1221" s="37">
        <v>25</v>
      </c>
      <c r="J1221" s="37" t="s">
        <v>70</v>
      </c>
      <c r="K1221" s="38">
        <v>43539</v>
      </c>
      <c r="L1221" s="39">
        <v>0.57708333333333328</v>
      </c>
      <c r="M1221" s="37" t="s">
        <v>39</v>
      </c>
      <c r="N1221" s="37" t="s">
        <v>190</v>
      </c>
      <c r="O1221" s="37"/>
      <c r="P1221" s="37" t="s">
        <v>190</v>
      </c>
      <c r="Q1221" s="37">
        <v>2</v>
      </c>
      <c r="R1221" s="13" t="s">
        <v>55</v>
      </c>
      <c r="S1221" s="13" t="s">
        <v>44</v>
      </c>
      <c r="T1221" s="13" t="s">
        <v>42</v>
      </c>
      <c r="U1221" s="13" t="s">
        <v>52</v>
      </c>
      <c r="V1221" s="13" t="s">
        <v>42</v>
      </c>
      <c r="W1221" s="13" t="s">
        <v>66</v>
      </c>
      <c r="X1221" s="13" t="s">
        <v>76</v>
      </c>
      <c r="Y1221" s="13" t="s">
        <v>41</v>
      </c>
      <c r="Z1221" s="13" t="s">
        <v>41</v>
      </c>
      <c r="AA1221" s="13"/>
      <c r="AB1221" s="13">
        <v>0</v>
      </c>
      <c r="AC1221" s="72">
        <f t="shared" si="2682"/>
        <v>1</v>
      </c>
      <c r="AD1221" s="13">
        <v>1</v>
      </c>
      <c r="AE1221" s="72">
        <f t="shared" ref="AE1221" si="2695">VALUE(IF(AD1221=-2,0%,IF(AD1221=-1,50%,IF(AD1221=0,100%,IF(AD1221=1,50%,IF(AD1221=2,0%))))))</f>
        <v>0.5</v>
      </c>
      <c r="AF1221" s="13" t="s">
        <v>42</v>
      </c>
      <c r="AG1221" s="13">
        <v>0</v>
      </c>
      <c r="AH1221" s="13" t="s">
        <v>42</v>
      </c>
      <c r="AI1221" s="13">
        <f t="shared" si="2665"/>
        <v>0</v>
      </c>
      <c r="AJ1221" s="70">
        <f t="shared" si="2684"/>
        <v>1</v>
      </c>
      <c r="AK1221" s="59">
        <f t="shared" si="2685"/>
        <v>0</v>
      </c>
      <c r="AL1221" s="70">
        <f t="shared" ref="AL1221" si="2696">VALUE(IF(AK1221=-3,0%,IF(AK1221=-2,33.3%,IF(AK1221=-1,66.6%,IF(AK1221=0,100%,IF(AK1221=1,66.6%,IF(AK1221=2,33.3%,IF(AK1221=3,0%))))))))</f>
        <v>1</v>
      </c>
      <c r="AM1221" s="13" t="s">
        <v>41</v>
      </c>
      <c r="AN1221" s="13" t="s">
        <v>41</v>
      </c>
      <c r="AO1221" s="13"/>
      <c r="AP1221" s="13">
        <v>101.31965006729475</v>
      </c>
      <c r="AQ1221" s="13">
        <v>117.34261838440112</v>
      </c>
      <c r="AR1221" s="13">
        <v>125.13020833333333</v>
      </c>
      <c r="AS1221" s="13">
        <v>148.05555555555554</v>
      </c>
      <c r="AT1221" s="36">
        <v>1657.7468827500002</v>
      </c>
      <c r="AU1221" s="36" t="str">
        <f t="shared" si="2687"/>
        <v>5</v>
      </c>
      <c r="AV1221" s="36">
        <v>127.50170080212379</v>
      </c>
      <c r="AW1221" s="36">
        <v>1567.5895655000002</v>
      </c>
      <c r="AX1221" s="36">
        <v>1747.9042000000002</v>
      </c>
      <c r="AY1221" s="36">
        <v>1022.9940365</v>
      </c>
      <c r="AZ1221" s="36" t="str">
        <f t="shared" si="2688"/>
        <v>5</v>
      </c>
      <c r="BA1221" s="36">
        <v>94.157553104324023</v>
      </c>
      <c r="BB1221" s="36">
        <v>956.41459220000002</v>
      </c>
      <c r="BC1221" s="36">
        <v>1089.5734808</v>
      </c>
      <c r="BD1221" s="36">
        <v>136400.9</v>
      </c>
      <c r="BE1221" s="36" t="s">
        <v>50</v>
      </c>
      <c r="BF1221" s="36">
        <v>77156.100000000006</v>
      </c>
      <c r="BG1221" s="36">
        <v>198401.3</v>
      </c>
      <c r="BH1221" s="36">
        <v>1649.9551917500003</v>
      </c>
      <c r="BI1221" s="36">
        <v>116.4825857161034</v>
      </c>
      <c r="BJ1221" s="36">
        <v>1567.5895655000002</v>
      </c>
      <c r="BK1221" s="36">
        <v>1732.3208180000001</v>
      </c>
      <c r="BL1221" s="36">
        <v>1010.9264042000001</v>
      </c>
      <c r="BM1221" s="36">
        <v>77.091343839932534</v>
      </c>
      <c r="BN1221" s="36">
        <v>956.41459220000002</v>
      </c>
      <c r="BO1221" s="36">
        <v>1065.4382162000002</v>
      </c>
      <c r="BP1221" s="36">
        <v>106089.59999999999</v>
      </c>
      <c r="BQ1221" s="36">
        <v>56465.728044469608</v>
      </c>
      <c r="BR1221" s="36">
        <v>74400.5</v>
      </c>
      <c r="BS1221" s="36">
        <v>220445.9</v>
      </c>
      <c r="BT1221" s="36">
        <v>1818.1557275</v>
      </c>
      <c r="BU1221" s="36">
        <v>354.35406457217596</v>
      </c>
      <c r="BV1221" s="36">
        <v>1567.5895655000002</v>
      </c>
      <c r="BW1221" s="36">
        <v>2068.7218895000001</v>
      </c>
      <c r="BX1221" s="36">
        <v>1241.9837657</v>
      </c>
      <c r="BY1221" s="36">
        <v>403.85579815937564</v>
      </c>
      <c r="BZ1221" s="36">
        <v>956.41459220000002</v>
      </c>
      <c r="CA1221" s="36">
        <v>1527.5529392000001</v>
      </c>
      <c r="CB1221" s="36">
        <v>146734.31250000003</v>
      </c>
      <c r="CC1221" s="36">
        <v>68616.917548787926</v>
      </c>
      <c r="CD1221" s="36">
        <v>74400.5</v>
      </c>
      <c r="CE1221" s="36">
        <v>242490.5</v>
      </c>
      <c r="CF1221" s="36"/>
      <c r="CG1221" s="40">
        <v>24.074000000000002</v>
      </c>
      <c r="CH1221" s="40">
        <v>62.262</v>
      </c>
      <c r="CI1221" s="40"/>
      <c r="CL1221" s="5" t="str">
        <f t="shared" si="2693"/>
        <v>1_1_5</v>
      </c>
      <c r="CM1221" s="95" t="str">
        <f t="shared" si="2694"/>
        <v>3H</v>
      </c>
      <c r="CN1221" s="96">
        <f t="shared" si="2681"/>
        <v>30</v>
      </c>
      <c r="CO1221" s="96" t="str">
        <f t="shared" si="2689"/>
        <v>1_0.5_5</v>
      </c>
      <c r="CP1221" s="95" t="str">
        <f t="shared" ref="CP1221:CP1284" si="2697">IF(CO1221="0_0_1","1A", IF(CO1221="0_0.5_1","1B", IF(CO1221="0_1_1","1C", IF(CO1221="0.333_0_1","1D", IF(CO1221="0.333_0.5_1","1E", IF(CO1221="0.333_1_1","1F", IF(CO1221="0.666_0_1","1G", IF(CO1221="0.666_0.5_1","1H", IF(CO1221="0.666_1_1","1I", IF(CO1221="1_0_1","1J", IF(CO1221="1_0.5_1","1K", IF(CO1221="1_1_1","1L", IF(CO1221="0_0_2","1M", IF(CO1221="0_0.5_2","1N", IF(CO1221="0_1_2","1O", IF(CO1221="0.333_0_2","1P", IF(CO1221="0.333_0.5_2","1Q", IF(CO1221="0.333_1_2","1R", IF(CO1221="0.666_0_2","1S", IF(CO1221="0.666_0.5_2","1T", IF(CO1221="0.666_1_2","1U", IF(CO1221="1_0_2","1V", IF(CO1221="1_0.5_2","1W", IF(CO1221="1_1_2","1X", IF(CO1221="0_0_3","1Y", IF(CO1221="0_0.5_3","1Z", IF(CO1221="0_1_3","2A", IF(CO1221="0.333_0_3","2B", IF(CO1221="0.333_0.5_3","2C", IF(CO1221="0.333_1_3","2D", IF(CO1221="0.666_0_3","2E", IF(CO1221="0.666_0.5_3","2F", IF(CO1221="0.666_1_3","2G", IF(CO1221="1_0_3","2H", IF(CO1221="1_0.5_3","2I", IF(CO1221="1_1_3","2J", IF(CO1221="0_0_4","2K", IF(CO1221="0_0.5_4","2L", IF(CO1221="0_1_4","2M", IF(CO1221="0.333_0_4","2N", IF(CO1221="0.333_0.5_4","2O", IF(CO1221="0.333_1_4","2P", IF(CO1221="0.666_0_4","2Q", IF(CO1221="0.666_0.5_4","2R", IF(CO1221="0.666_1_4","2S", IF(CO1221="1_0_4","2T", IF(CO1221="1_0.5_4","2U", IF(CO1221="1_1_4","2V", IF(CO1221="0_0_5","2W", IF(CO1221="0_0.5_5","2X", IF(CO1221="0_1_5","2Y", IF(CO1221="0.333_0_5","2Z", IF(CO1221="0.333_0.5_5","3A", IF(CO1221="0.333_1_5","3B", IF(CO1221="0.666_0_5","3C", IF(CO1221="0.666_0.5_5","3D", IF(CO1221="0.666_1_5","3E", IF(CO1221="1_0_5","3F", IF(CO1221="1_0.5_5","3G", IF(CO1221="1_1_5","3H", ))))))))))))))))))))))))))))))))))))))))))))))))))))))))))))</f>
        <v>3G</v>
      </c>
      <c r="CQ1221" s="5">
        <f t="shared" si="2690"/>
        <v>13</v>
      </c>
      <c r="CV1221" s="87"/>
      <c r="CW1221" s="87"/>
      <c r="CX1221" s="87"/>
      <c r="CY1221" s="87"/>
      <c r="CZ1221" s="87"/>
    </row>
    <row r="1222" spans="1:104" s="5" customFormat="1">
      <c r="A1222" s="13" t="s">
        <v>511</v>
      </c>
      <c r="B1222" s="13">
        <v>7</v>
      </c>
      <c r="C1222" s="13">
        <v>7</v>
      </c>
      <c r="D1222" s="13" t="s">
        <v>78</v>
      </c>
      <c r="E1222" s="35" t="s">
        <v>505</v>
      </c>
      <c r="F1222" s="13" t="s">
        <v>36</v>
      </c>
      <c r="G1222" s="36">
        <v>1053827313</v>
      </c>
      <c r="H1222" s="13"/>
      <c r="I1222" s="37">
        <v>25</v>
      </c>
      <c r="J1222" s="37" t="s">
        <v>70</v>
      </c>
      <c r="K1222" s="38">
        <v>43539</v>
      </c>
      <c r="L1222" s="39">
        <v>0.58958333333333335</v>
      </c>
      <c r="M1222" s="37" t="s">
        <v>39</v>
      </c>
      <c r="N1222" s="37" t="s">
        <v>190</v>
      </c>
      <c r="O1222" s="37"/>
      <c r="P1222" s="37" t="s">
        <v>190</v>
      </c>
      <c r="Q1222" s="37">
        <v>3</v>
      </c>
      <c r="R1222" s="13" t="s">
        <v>43</v>
      </c>
      <c r="S1222" s="13" t="s">
        <v>44</v>
      </c>
      <c r="T1222" s="13" t="s">
        <v>42</v>
      </c>
      <c r="U1222" s="13" t="s">
        <v>52</v>
      </c>
      <c r="V1222" s="13" t="s">
        <v>42</v>
      </c>
      <c r="W1222" s="13" t="s">
        <v>66</v>
      </c>
      <c r="X1222" s="13" t="s">
        <v>76</v>
      </c>
      <c r="Y1222" s="13" t="s">
        <v>41</v>
      </c>
      <c r="Z1222" s="13" t="s">
        <v>42</v>
      </c>
      <c r="AA1222" s="13"/>
      <c r="AB1222" s="13">
        <v>-1</v>
      </c>
      <c r="AC1222" s="72">
        <f t="shared" si="2682"/>
        <v>0.5</v>
      </c>
      <c r="AD1222" s="13">
        <v>1</v>
      </c>
      <c r="AE1222" s="72">
        <f t="shared" ref="AE1222" si="2698">VALUE(IF(AD1222=-2,0%,IF(AD1222=-1,50%,IF(AD1222=0,100%,IF(AD1222=1,50%,IF(AD1222=2,0%))))))</f>
        <v>0.5</v>
      </c>
      <c r="AF1222" s="13" t="s">
        <v>42</v>
      </c>
      <c r="AG1222" s="13">
        <v>0</v>
      </c>
      <c r="AH1222" s="13" t="s">
        <v>42</v>
      </c>
      <c r="AI1222" s="13">
        <f t="shared" si="2665"/>
        <v>0</v>
      </c>
      <c r="AJ1222" s="70">
        <f t="shared" si="2684"/>
        <v>1</v>
      </c>
      <c r="AK1222" s="59">
        <f t="shared" si="2685"/>
        <v>0</v>
      </c>
      <c r="AL1222" s="70">
        <f t="shared" ref="AL1222" si="2699">VALUE(IF(AK1222=-3,0%,IF(AK1222=-2,33.3%,IF(AK1222=-1,66.6%,IF(AK1222=0,100%,IF(AK1222=1,66.6%,IF(AK1222=2,33.3%,IF(AK1222=3,0%))))))))</f>
        <v>1</v>
      </c>
      <c r="AM1222" s="13" t="s">
        <v>41</v>
      </c>
      <c r="AN1222" s="13" t="s">
        <v>42</v>
      </c>
      <c r="AO1222" s="13"/>
      <c r="AP1222" s="13">
        <v>101.31965006729475</v>
      </c>
      <c r="AQ1222" s="13">
        <v>117.34261838440112</v>
      </c>
      <c r="AR1222" s="13">
        <v>125.13020833333333</v>
      </c>
      <c r="AS1222" s="13">
        <v>148.05555555555554</v>
      </c>
      <c r="AT1222" s="36">
        <v>1467.8650490000002</v>
      </c>
      <c r="AU1222" s="36" t="str">
        <f t="shared" si="2687"/>
        <v>5</v>
      </c>
      <c r="AV1222" s="36">
        <v>107.35351861937997</v>
      </c>
      <c r="AW1222" s="36">
        <v>1391.9546480000004</v>
      </c>
      <c r="AX1222" s="36">
        <v>1543.7754500000001</v>
      </c>
      <c r="AY1222" s="36">
        <v>1150.4725313000001</v>
      </c>
      <c r="AZ1222" s="36" t="str">
        <f t="shared" si="2688"/>
        <v>5</v>
      </c>
      <c r="BA1222" s="36">
        <v>223.004460847334</v>
      </c>
      <c r="BB1222" s="36">
        <v>992.7845648</v>
      </c>
      <c r="BC1222" s="36">
        <v>1308.1604978000003</v>
      </c>
      <c r="BD1222" s="36">
        <v>127445.27499999999</v>
      </c>
      <c r="BE1222" s="36" t="s">
        <v>50</v>
      </c>
      <c r="BF1222" s="36">
        <v>79911.600000000006</v>
      </c>
      <c r="BG1222" s="36">
        <v>187379</v>
      </c>
      <c r="BH1222" s="36">
        <v>1440.0232730000002</v>
      </c>
      <c r="BI1222" s="36">
        <v>67.979301399626252</v>
      </c>
      <c r="BJ1222" s="36">
        <v>1391.9546480000004</v>
      </c>
      <c r="BK1222" s="36">
        <v>1488.0918980000001</v>
      </c>
      <c r="BL1222" s="36">
        <v>1144.4096210000002</v>
      </c>
      <c r="BM1222" s="36">
        <v>231.57871082104495</v>
      </c>
      <c r="BN1222" s="36">
        <v>980.6587442</v>
      </c>
      <c r="BO1222" s="36">
        <v>1308.1604978000003</v>
      </c>
      <c r="BP1222" s="36">
        <v>139156.46666666667</v>
      </c>
      <c r="BQ1222" s="36">
        <v>44560.26156892108</v>
      </c>
      <c r="BR1222" s="36">
        <v>85422.8</v>
      </c>
      <c r="BS1222" s="36">
        <v>198401.3</v>
      </c>
      <c r="BT1222" s="36">
        <v>1569.9294240000004</v>
      </c>
      <c r="BU1222" s="36">
        <v>251.69434197951432</v>
      </c>
      <c r="BV1222" s="36">
        <v>1391.9546480000004</v>
      </c>
      <c r="BW1222" s="36">
        <v>1747.9042000000002</v>
      </c>
      <c r="BX1222" s="36">
        <v>1381.2465658000001</v>
      </c>
      <c r="BY1222" s="36">
        <v>103.35930858612204</v>
      </c>
      <c r="BZ1222" s="36">
        <v>1308.1604978000003</v>
      </c>
      <c r="CA1222" s="36">
        <v>1454.3326337999999</v>
      </c>
      <c r="CB1222" s="36">
        <v>165162.19374999998</v>
      </c>
      <c r="CC1222" s="36">
        <v>39440.571134277066</v>
      </c>
      <c r="CD1222" s="36">
        <v>85422.8</v>
      </c>
      <c r="CE1222" s="36">
        <v>209423.6</v>
      </c>
      <c r="CF1222" s="36"/>
      <c r="CG1222" s="40">
        <v>24.532</v>
      </c>
      <c r="CH1222" s="40">
        <v>60.006</v>
      </c>
      <c r="CI1222" s="40"/>
      <c r="CL1222" s="5" t="str">
        <f t="shared" si="2693"/>
        <v>1_0.5_5</v>
      </c>
      <c r="CM1222" s="95" t="str">
        <f t="shared" si="2694"/>
        <v>3G</v>
      </c>
      <c r="CN1222" s="96">
        <f t="shared" si="2681"/>
        <v>8</v>
      </c>
      <c r="CO1222" s="96" t="str">
        <f t="shared" si="2689"/>
        <v>1_0.5_5</v>
      </c>
      <c r="CP1222" s="95" t="str">
        <f t="shared" si="2697"/>
        <v>3G</v>
      </c>
      <c r="CQ1222" s="5">
        <f t="shared" si="2690"/>
        <v>13</v>
      </c>
      <c r="CV1222" s="87"/>
      <c r="CW1222" s="87"/>
      <c r="CX1222" s="87"/>
      <c r="CY1222" s="87"/>
      <c r="CZ1222" s="87"/>
    </row>
    <row r="1223" spans="1:104" s="5" customFormat="1">
      <c r="A1223" s="13" t="s">
        <v>511</v>
      </c>
      <c r="B1223" s="13">
        <v>7</v>
      </c>
      <c r="C1223" s="13">
        <v>7</v>
      </c>
      <c r="D1223" s="13" t="s">
        <v>78</v>
      </c>
      <c r="E1223" s="35" t="s">
        <v>505</v>
      </c>
      <c r="F1223" s="13" t="s">
        <v>36</v>
      </c>
      <c r="G1223" s="36">
        <v>1053827313</v>
      </c>
      <c r="H1223" s="13"/>
      <c r="I1223" s="37">
        <v>25</v>
      </c>
      <c r="J1223" s="37" t="s">
        <v>70</v>
      </c>
      <c r="K1223" s="38">
        <v>43539</v>
      </c>
      <c r="L1223" s="39">
        <v>0.60277777777777775</v>
      </c>
      <c r="M1223" s="37" t="s">
        <v>39</v>
      </c>
      <c r="N1223" s="37" t="s">
        <v>190</v>
      </c>
      <c r="O1223" s="37"/>
      <c r="P1223" s="37" t="s">
        <v>190</v>
      </c>
      <c r="Q1223" s="37">
        <v>4</v>
      </c>
      <c r="R1223" s="13" t="s">
        <v>43</v>
      </c>
      <c r="S1223" s="13" t="s">
        <v>44</v>
      </c>
      <c r="T1223" s="13" t="s">
        <v>42</v>
      </c>
      <c r="U1223" s="13" t="s">
        <v>52</v>
      </c>
      <c r="V1223" s="13" t="s">
        <v>42</v>
      </c>
      <c r="W1223" s="13" t="s">
        <v>66</v>
      </c>
      <c r="X1223" s="13" t="s">
        <v>76</v>
      </c>
      <c r="Y1223" s="13" t="s">
        <v>41</v>
      </c>
      <c r="Z1223" s="13" t="s">
        <v>42</v>
      </c>
      <c r="AA1223" s="13"/>
      <c r="AB1223" s="13">
        <v>-1</v>
      </c>
      <c r="AC1223" s="72">
        <f t="shared" si="2682"/>
        <v>0.5</v>
      </c>
      <c r="AD1223" s="13">
        <v>1</v>
      </c>
      <c r="AE1223" s="72">
        <f t="shared" ref="AE1223" si="2700">VALUE(IF(AD1223=-2,0%,IF(AD1223=-1,50%,IF(AD1223=0,100%,IF(AD1223=1,50%,IF(AD1223=2,0%))))))</f>
        <v>0.5</v>
      </c>
      <c r="AF1223" s="13" t="s">
        <v>42</v>
      </c>
      <c r="AG1223" s="13">
        <v>0</v>
      </c>
      <c r="AH1223" s="13" t="s">
        <v>42</v>
      </c>
      <c r="AI1223" s="13">
        <f t="shared" si="2665"/>
        <v>0</v>
      </c>
      <c r="AJ1223" s="70">
        <f t="shared" si="2684"/>
        <v>1</v>
      </c>
      <c r="AK1223" s="59">
        <f t="shared" si="2685"/>
        <v>0</v>
      </c>
      <c r="AL1223" s="70">
        <f t="shared" ref="AL1223" si="2701">VALUE(IF(AK1223=-3,0%,IF(AK1223=-2,33.3%,IF(AK1223=-1,66.6%,IF(AK1223=0,100%,IF(AK1223=1,66.6%,IF(AK1223=2,33.3%,IF(AK1223=3,0%))))))))</f>
        <v>1</v>
      </c>
      <c r="AM1223" s="13" t="s">
        <v>41</v>
      </c>
      <c r="AN1223" s="13" t="s">
        <v>42</v>
      </c>
      <c r="AO1223" s="13"/>
      <c r="AP1223" s="13">
        <v>101.31965006729475</v>
      </c>
      <c r="AQ1223" s="13">
        <v>117.34261838440112</v>
      </c>
      <c r="AR1223" s="13">
        <v>125.13020833333333</v>
      </c>
      <c r="AS1223" s="13">
        <v>148.05555555555554</v>
      </c>
      <c r="AT1223" s="36">
        <v>969.24726675000011</v>
      </c>
      <c r="AU1223" s="36" t="str">
        <f t="shared" si="2687"/>
        <v>4</v>
      </c>
      <c r="AV1223" s="36">
        <v>5.9301103617810931</v>
      </c>
      <c r="AW1223" s="36">
        <v>965.05404550000003</v>
      </c>
      <c r="AX1223" s="36">
        <v>973.44048800000007</v>
      </c>
      <c r="AY1223" s="36">
        <v>969.03280580000012</v>
      </c>
      <c r="AZ1223" s="36" t="str">
        <f t="shared" si="2688"/>
        <v>4</v>
      </c>
      <c r="BA1223" s="36">
        <v>342.21307790875369</v>
      </c>
      <c r="BB1223" s="36">
        <v>727.05161780000003</v>
      </c>
      <c r="BC1223" s="36">
        <v>1211.0139938000002</v>
      </c>
      <c r="BD1223" s="36">
        <v>44433.65</v>
      </c>
      <c r="BE1223" s="36" t="s">
        <v>50</v>
      </c>
      <c r="BF1223" s="36">
        <v>41333.599999999999</v>
      </c>
      <c r="BG1223" s="36">
        <v>46844.800000000003</v>
      </c>
      <c r="BH1223" s="36">
        <v>1064.6931050000001</v>
      </c>
      <c r="BI1223" s="36">
        <v>129.05068856343755</v>
      </c>
      <c r="BJ1223" s="36">
        <v>973.44048800000007</v>
      </c>
      <c r="BK1223" s="36">
        <v>1155.9457219999999</v>
      </c>
      <c r="BL1223" s="36">
        <v>811.52638580000007</v>
      </c>
      <c r="BM1223" s="36">
        <v>119.46536258392071</v>
      </c>
      <c r="BN1223" s="36">
        <v>727.05161780000003</v>
      </c>
      <c r="BO1223" s="36">
        <v>896.00115380000011</v>
      </c>
      <c r="BP1223" s="36">
        <v>52815.166666666664</v>
      </c>
      <c r="BQ1223" s="36">
        <v>9922.6056250697875</v>
      </c>
      <c r="BR1223" s="36">
        <v>41333.599999999999</v>
      </c>
      <c r="BS1223" s="36">
        <v>63378.2</v>
      </c>
      <c r="BT1223" s="36">
        <v>1206.7878127500001</v>
      </c>
      <c r="BU1223" s="36">
        <v>330.00295140492977</v>
      </c>
      <c r="BV1223" s="36">
        <v>973.44048800000007</v>
      </c>
      <c r="BW1223" s="36">
        <v>1440.1351375000002</v>
      </c>
      <c r="BX1223" s="36">
        <v>769.25853140000004</v>
      </c>
      <c r="BY1223" s="36">
        <v>59.689589639029442</v>
      </c>
      <c r="BZ1223" s="36">
        <v>727.05161780000003</v>
      </c>
      <c r="CA1223" s="36">
        <v>811.46544500000005</v>
      </c>
      <c r="CB1223" s="36">
        <v>77844.96875</v>
      </c>
      <c r="CC1223" s="36">
        <v>39015.134714923464</v>
      </c>
      <c r="CD1223" s="36">
        <v>41333.599999999999</v>
      </c>
      <c r="CE1223" s="36">
        <v>209423.6</v>
      </c>
      <c r="CF1223" s="36"/>
      <c r="CG1223" s="40">
        <v>24.797999999999998</v>
      </c>
      <c r="CH1223" s="40">
        <v>59.307000000000002</v>
      </c>
      <c r="CI1223" s="40"/>
      <c r="CL1223" s="5" t="str">
        <f t="shared" si="2693"/>
        <v>1_0.5_4</v>
      </c>
      <c r="CM1223" s="95" t="str">
        <f t="shared" si="2694"/>
        <v>2U</v>
      </c>
      <c r="CN1223" s="96">
        <f t="shared" si="2681"/>
        <v>16</v>
      </c>
      <c r="CO1223" s="96" t="str">
        <f t="shared" si="2689"/>
        <v>1_0.5_4</v>
      </c>
      <c r="CP1223" s="95" t="str">
        <f t="shared" si="2697"/>
        <v>2U</v>
      </c>
      <c r="CQ1223" s="5">
        <f t="shared" si="2690"/>
        <v>14</v>
      </c>
      <c r="CV1223" s="87"/>
      <c r="CW1223" s="87"/>
      <c r="CX1223" s="87"/>
      <c r="CY1223" s="87"/>
      <c r="CZ1223" s="87"/>
    </row>
    <row r="1224" spans="1:104" s="5" customFormat="1">
      <c r="A1224" s="13" t="s">
        <v>511</v>
      </c>
      <c r="B1224" s="13">
        <v>7</v>
      </c>
      <c r="C1224" s="13">
        <v>7</v>
      </c>
      <c r="D1224" s="13" t="s">
        <v>78</v>
      </c>
      <c r="E1224" s="35" t="s">
        <v>505</v>
      </c>
      <c r="F1224" s="13" t="s">
        <v>36</v>
      </c>
      <c r="G1224" s="36">
        <v>1053827313</v>
      </c>
      <c r="H1224" s="13"/>
      <c r="I1224" s="37">
        <v>25</v>
      </c>
      <c r="J1224" s="37" t="s">
        <v>70</v>
      </c>
      <c r="K1224" s="38">
        <v>43539</v>
      </c>
      <c r="L1224" s="39">
        <v>0.61458333333333337</v>
      </c>
      <c r="M1224" s="37" t="s">
        <v>39</v>
      </c>
      <c r="N1224" s="37" t="s">
        <v>190</v>
      </c>
      <c r="O1224" s="37"/>
      <c r="P1224" s="37" t="s">
        <v>190</v>
      </c>
      <c r="Q1224" s="37">
        <v>5</v>
      </c>
      <c r="R1224" s="13" t="s">
        <v>43</v>
      </c>
      <c r="S1224" s="13" t="s">
        <v>63</v>
      </c>
      <c r="T1224" s="13" t="s">
        <v>42</v>
      </c>
      <c r="U1224" s="13" t="s">
        <v>52</v>
      </c>
      <c r="V1224" s="13" t="s">
        <v>42</v>
      </c>
      <c r="W1224" s="13" t="s">
        <v>66</v>
      </c>
      <c r="X1224" s="13" t="s">
        <v>76</v>
      </c>
      <c r="Y1224" s="13" t="s">
        <v>41</v>
      </c>
      <c r="Z1224" s="13" t="s">
        <v>42</v>
      </c>
      <c r="AA1224" s="13"/>
      <c r="AB1224" s="13">
        <v>-1</v>
      </c>
      <c r="AC1224" s="72">
        <f t="shared" si="2682"/>
        <v>0.5</v>
      </c>
      <c r="AD1224" s="13">
        <v>0</v>
      </c>
      <c r="AE1224" s="72">
        <f t="shared" ref="AE1224" si="2702">VALUE(IF(AD1224=-2,0%,IF(AD1224=-1,50%,IF(AD1224=0,100%,IF(AD1224=1,50%,IF(AD1224=2,0%))))))</f>
        <v>1</v>
      </c>
      <c r="AF1224" s="13" t="s">
        <v>42</v>
      </c>
      <c r="AG1224" s="13">
        <v>0</v>
      </c>
      <c r="AH1224" s="13" t="s">
        <v>42</v>
      </c>
      <c r="AI1224" s="13">
        <f t="shared" si="2665"/>
        <v>0</v>
      </c>
      <c r="AJ1224" s="70">
        <f t="shared" si="2684"/>
        <v>1</v>
      </c>
      <c r="AK1224" s="59">
        <f t="shared" si="2685"/>
        <v>0</v>
      </c>
      <c r="AL1224" s="70">
        <f t="shared" ref="AL1224" si="2703">VALUE(IF(AK1224=-3,0%,IF(AK1224=-2,33.3%,IF(AK1224=-1,66.6%,IF(AK1224=0,100%,IF(AK1224=1,66.6%,IF(AK1224=2,33.3%,IF(AK1224=3,0%))))))))</f>
        <v>1</v>
      </c>
      <c r="AM1224" s="13" t="s">
        <v>41</v>
      </c>
      <c r="AN1224" s="13" t="s">
        <v>42</v>
      </c>
      <c r="AO1224" s="13"/>
      <c r="AP1224" s="13">
        <v>101.31965006729475</v>
      </c>
      <c r="AQ1224" s="13">
        <v>117.34261838440112</v>
      </c>
      <c r="AR1224" s="13">
        <v>125.13020833333333</v>
      </c>
      <c r="AS1224" s="13">
        <v>148.05555555555554</v>
      </c>
      <c r="AT1224" s="36">
        <v>939.85727200000008</v>
      </c>
      <c r="AU1224" s="36" t="str">
        <f t="shared" si="2687"/>
        <v>4</v>
      </c>
      <c r="AV1224" s="36">
        <v>0</v>
      </c>
      <c r="AW1224" s="36">
        <v>939.85727200000008</v>
      </c>
      <c r="AX1224" s="36">
        <v>939.85727200000008</v>
      </c>
      <c r="AY1224" s="36">
        <v>666.87426419999997</v>
      </c>
      <c r="AZ1224" s="36" t="str">
        <f t="shared" si="2688"/>
        <v>4</v>
      </c>
      <c r="BA1224" s="36">
        <v>0</v>
      </c>
      <c r="BB1224" s="36">
        <v>666.87426419999997</v>
      </c>
      <c r="BC1224" s="36">
        <v>666.87426419999997</v>
      </c>
      <c r="BD1224" s="36">
        <v>39611.350000000006</v>
      </c>
      <c r="BE1224" s="36" t="s">
        <v>50</v>
      </c>
      <c r="BF1224" s="36">
        <v>37200.199999999997</v>
      </c>
      <c r="BG1224" s="36">
        <v>41333.599999999999</v>
      </c>
      <c r="BH1224" s="36">
        <v>872.35310475000006</v>
      </c>
      <c r="BI1224" s="36">
        <v>95.465308841651662</v>
      </c>
      <c r="BJ1224" s="36">
        <v>804.84893750000015</v>
      </c>
      <c r="BK1224" s="36">
        <v>939.85727200000008</v>
      </c>
      <c r="BL1224" s="36">
        <v>618.7512385</v>
      </c>
      <c r="BM1224" s="36">
        <v>68.056235607368961</v>
      </c>
      <c r="BN1224" s="36">
        <v>570.62821280000003</v>
      </c>
      <c r="BO1224" s="36">
        <v>666.87426419999997</v>
      </c>
      <c r="BP1224" s="36">
        <v>32377.983333333337</v>
      </c>
      <c r="BQ1224" s="36">
        <v>2986.9669328043556</v>
      </c>
      <c r="BR1224" s="36">
        <v>28933.5</v>
      </c>
      <c r="BS1224" s="36">
        <v>37200.199999999997</v>
      </c>
      <c r="BT1224" s="36">
        <v>952.45565875000011</v>
      </c>
      <c r="BU1224" s="36">
        <v>17.816809405871464</v>
      </c>
      <c r="BV1224" s="36">
        <v>939.85727200000008</v>
      </c>
      <c r="BW1224" s="36">
        <v>965.05404550000003</v>
      </c>
      <c r="BX1224" s="36">
        <v>938.94412900000009</v>
      </c>
      <c r="BY1224" s="36">
        <v>384.76489271317428</v>
      </c>
      <c r="BZ1224" s="36">
        <v>666.87426419999997</v>
      </c>
      <c r="CA1224" s="36">
        <v>1211.0139938000002</v>
      </c>
      <c r="CB1224" s="36">
        <v>36166.906249999993</v>
      </c>
      <c r="CC1224" s="36">
        <v>6549.9426030532768</v>
      </c>
      <c r="CD1224" s="36">
        <v>27555.7</v>
      </c>
      <c r="CE1224" s="36">
        <v>46844.800000000003</v>
      </c>
      <c r="CF1224" s="36"/>
      <c r="CG1224" s="40">
        <v>24.484000000000002</v>
      </c>
      <c r="CH1224" s="40">
        <v>58.918999999999997</v>
      </c>
      <c r="CI1224" s="40"/>
      <c r="CL1224" s="5" t="str">
        <f t="shared" si="2693"/>
        <v>1_0.5_4</v>
      </c>
      <c r="CM1224" s="95" t="str">
        <f t="shared" si="2694"/>
        <v>2U</v>
      </c>
      <c r="CN1224" s="96">
        <f t="shared" si="2681"/>
        <v>16</v>
      </c>
      <c r="CO1224" s="96" t="str">
        <f t="shared" si="2689"/>
        <v>1_1_4</v>
      </c>
      <c r="CP1224" s="95" t="str">
        <f t="shared" si="2697"/>
        <v>2V</v>
      </c>
      <c r="CQ1224" s="5">
        <f t="shared" si="2690"/>
        <v>37</v>
      </c>
      <c r="CV1224" s="87"/>
      <c r="CW1224" s="87"/>
      <c r="CX1224" s="87"/>
      <c r="CY1224" s="87"/>
      <c r="CZ1224" s="87"/>
    </row>
    <row r="1225" spans="1:104" s="5" customFormat="1">
      <c r="A1225" s="13" t="s">
        <v>511</v>
      </c>
      <c r="B1225" s="13">
        <v>7</v>
      </c>
      <c r="C1225" s="13">
        <v>8</v>
      </c>
      <c r="D1225" s="13" t="s">
        <v>85</v>
      </c>
      <c r="E1225" s="35" t="s">
        <v>506</v>
      </c>
      <c r="F1225" s="13" t="s">
        <v>36</v>
      </c>
      <c r="G1225" s="36">
        <v>1053871977</v>
      </c>
      <c r="H1225" s="13"/>
      <c r="I1225" s="37">
        <v>19</v>
      </c>
      <c r="J1225" s="37" t="s">
        <v>38</v>
      </c>
      <c r="K1225" s="38">
        <v>43539</v>
      </c>
      <c r="L1225" s="39">
        <v>0.56527777777777777</v>
      </c>
      <c r="M1225" s="37" t="s">
        <v>93</v>
      </c>
      <c r="N1225" s="37" t="s">
        <v>190</v>
      </c>
      <c r="O1225" s="37" t="s">
        <v>100</v>
      </c>
      <c r="P1225" s="37" t="s">
        <v>190</v>
      </c>
      <c r="Q1225" s="37">
        <v>1</v>
      </c>
      <c r="R1225" s="13" t="s">
        <v>62</v>
      </c>
      <c r="S1225" s="13" t="s">
        <v>63</v>
      </c>
      <c r="T1225" s="13" t="s">
        <v>42</v>
      </c>
      <c r="U1225" s="13" t="s">
        <v>52</v>
      </c>
      <c r="V1225" s="13" t="s">
        <v>41</v>
      </c>
      <c r="W1225" s="13" t="s">
        <v>66</v>
      </c>
      <c r="X1225" s="13" t="s">
        <v>76</v>
      </c>
      <c r="Y1225" s="13" t="s">
        <v>41</v>
      </c>
      <c r="Z1225" s="13" t="s">
        <v>41</v>
      </c>
      <c r="AA1225" s="13"/>
      <c r="AB1225" s="13">
        <v>1</v>
      </c>
      <c r="AC1225" s="72">
        <f t="shared" si="2682"/>
        <v>0.5</v>
      </c>
      <c r="AD1225" s="13">
        <v>0</v>
      </c>
      <c r="AE1225" s="72">
        <f t="shared" ref="AE1225" si="2704">VALUE(IF(AD1225=-2,0%,IF(AD1225=-1,50%,IF(AD1225=0,100%,IF(AD1225=1,50%,IF(AD1225=2,0%))))))</f>
        <v>1</v>
      </c>
      <c r="AF1225" s="13" t="s">
        <v>42</v>
      </c>
      <c r="AG1225" s="13">
        <v>0</v>
      </c>
      <c r="AH1225" s="13" t="s">
        <v>41</v>
      </c>
      <c r="AI1225" s="13">
        <f t="shared" si="2665"/>
        <v>0</v>
      </c>
      <c r="AJ1225" s="70">
        <f t="shared" si="2684"/>
        <v>1</v>
      </c>
      <c r="AK1225" s="59">
        <f t="shared" si="2685"/>
        <v>0</v>
      </c>
      <c r="AL1225" s="70">
        <f t="shared" ref="AL1225" si="2705">VALUE(IF(AK1225=-3,0%,IF(AK1225=-2,33.3%,IF(AK1225=-1,66.6%,IF(AK1225=0,100%,IF(AK1225=1,66.6%,IF(AK1225=2,33.3%,IF(AK1225=3,0%))))))))</f>
        <v>1</v>
      </c>
      <c r="AM1225" s="13" t="s">
        <v>41</v>
      </c>
      <c r="AN1225" s="13" t="s">
        <v>41</v>
      </c>
      <c r="AO1225" s="13"/>
      <c r="AP1225" s="13">
        <v>101.31965006729475</v>
      </c>
      <c r="AQ1225" s="13">
        <v>117.34261838440112</v>
      </c>
      <c r="AR1225" s="13">
        <v>125.13020833333333</v>
      </c>
      <c r="AS1225" s="13">
        <v>148.05555555555554</v>
      </c>
      <c r="AT1225" s="36">
        <v>878.28249775000006</v>
      </c>
      <c r="AU1225" s="36" t="str">
        <f t="shared" si="2687"/>
        <v>4</v>
      </c>
      <c r="AV1225" s="36">
        <v>16.900290830116255</v>
      </c>
      <c r="AW1225" s="36">
        <v>866.33218750000003</v>
      </c>
      <c r="AX1225" s="36">
        <v>890.23280800000009</v>
      </c>
      <c r="AY1225" s="36">
        <v>715.66428181500009</v>
      </c>
      <c r="AZ1225" s="36" t="str">
        <f t="shared" si="2688"/>
        <v>4</v>
      </c>
      <c r="BA1225" s="36">
        <v>21.857768128124558</v>
      </c>
      <c r="BB1225" s="36">
        <v>700.20850574999997</v>
      </c>
      <c r="BC1225" s="36">
        <v>731.1200578800001</v>
      </c>
      <c r="BD1225" s="36">
        <v>221823.7</v>
      </c>
      <c r="BE1225" s="36" t="s">
        <v>50</v>
      </c>
      <c r="BF1225" s="36">
        <v>170845.6</v>
      </c>
      <c r="BG1225" s="36">
        <v>253512.8</v>
      </c>
      <c r="BH1225" s="36">
        <v>886.18348349999997</v>
      </c>
      <c r="BI1225" s="36">
        <v>28.073972033882757</v>
      </c>
      <c r="BJ1225" s="36">
        <v>866.33218750000003</v>
      </c>
      <c r="BK1225" s="36">
        <v>906.03477950000001</v>
      </c>
      <c r="BL1225" s="36">
        <v>736.20762894000006</v>
      </c>
      <c r="BM1225" s="36">
        <v>7.1949119925888052</v>
      </c>
      <c r="BN1225" s="36">
        <v>731.1200578800001</v>
      </c>
      <c r="BO1225" s="36">
        <v>741.29520000000002</v>
      </c>
      <c r="BP1225" s="36">
        <v>195645.73333333331</v>
      </c>
      <c r="BQ1225" s="36">
        <v>52832.348266404639</v>
      </c>
      <c r="BR1225" s="36">
        <v>132267.5</v>
      </c>
      <c r="BS1225" s="36">
        <v>253512.8</v>
      </c>
      <c r="BT1225" s="36">
        <v>761.79243750000001</v>
      </c>
      <c r="BU1225" s="36">
        <v>147.84153225709338</v>
      </c>
      <c r="BV1225" s="36">
        <v>657.25268749999998</v>
      </c>
      <c r="BW1225" s="36">
        <v>866.33218750000003</v>
      </c>
      <c r="BX1225" s="36">
        <v>664.30372625500002</v>
      </c>
      <c r="BY1225" s="36">
        <v>94.492562372093516</v>
      </c>
      <c r="BZ1225" s="36">
        <v>597.48739462999993</v>
      </c>
      <c r="CA1225" s="36">
        <v>731.1200578800001</v>
      </c>
      <c r="CB1225" s="36">
        <v>159651.05624999997</v>
      </c>
      <c r="CC1225" s="36">
        <v>57647.660030845713</v>
      </c>
      <c r="CD1225" s="36">
        <v>85422.8</v>
      </c>
      <c r="CE1225" s="36">
        <v>253512.8</v>
      </c>
      <c r="CF1225" s="36"/>
      <c r="CG1225" s="40">
        <v>23.207999999999998</v>
      </c>
      <c r="CH1225" s="40">
        <v>63.911000000000001</v>
      </c>
      <c r="CI1225" s="40"/>
      <c r="CL1225" s="5" t="str">
        <f t="shared" si="2693"/>
        <v>1_0.5_4</v>
      </c>
      <c r="CM1225" s="95" t="str">
        <f t="shared" si="2694"/>
        <v>2U</v>
      </c>
      <c r="CN1225" s="96">
        <f t="shared" si="2681"/>
        <v>16</v>
      </c>
      <c r="CO1225" s="96" t="str">
        <f t="shared" si="2689"/>
        <v>1_1_4</v>
      </c>
      <c r="CP1225" s="95" t="str">
        <f t="shared" si="2697"/>
        <v>2V</v>
      </c>
      <c r="CQ1225" s="5">
        <f t="shared" si="2690"/>
        <v>37</v>
      </c>
      <c r="CV1225" s="87"/>
      <c r="CW1225" s="87"/>
      <c r="CX1225" s="87"/>
      <c r="CY1225" s="87"/>
      <c r="CZ1225" s="87"/>
    </row>
    <row r="1226" spans="1:104" s="5" customFormat="1">
      <c r="A1226" s="13" t="s">
        <v>511</v>
      </c>
      <c r="B1226" s="13">
        <v>7</v>
      </c>
      <c r="C1226" s="13">
        <v>8</v>
      </c>
      <c r="D1226" s="13" t="s">
        <v>85</v>
      </c>
      <c r="E1226" s="35" t="s">
        <v>506</v>
      </c>
      <c r="F1226" s="13" t="s">
        <v>36</v>
      </c>
      <c r="G1226" s="36">
        <v>1053871977</v>
      </c>
      <c r="H1226" s="13"/>
      <c r="I1226" s="37">
        <v>19</v>
      </c>
      <c r="J1226" s="37" t="s">
        <v>38</v>
      </c>
      <c r="K1226" s="38">
        <v>43539</v>
      </c>
      <c r="L1226" s="39">
        <v>0.57708333333333328</v>
      </c>
      <c r="M1226" s="37" t="s">
        <v>93</v>
      </c>
      <c r="N1226" s="37" t="s">
        <v>190</v>
      </c>
      <c r="O1226" s="37" t="s">
        <v>100</v>
      </c>
      <c r="P1226" s="37" t="s">
        <v>190</v>
      </c>
      <c r="Q1226" s="37">
        <v>2</v>
      </c>
      <c r="R1226" s="13" t="s">
        <v>62</v>
      </c>
      <c r="S1226" s="13" t="s">
        <v>63</v>
      </c>
      <c r="T1226" s="13" t="s">
        <v>42</v>
      </c>
      <c r="U1226" s="13" t="s">
        <v>52</v>
      </c>
      <c r="V1226" s="13" t="s">
        <v>41</v>
      </c>
      <c r="W1226" s="13" t="s">
        <v>66</v>
      </c>
      <c r="X1226" s="13" t="s">
        <v>76</v>
      </c>
      <c r="Y1226" s="13" t="s">
        <v>41</v>
      </c>
      <c r="Z1226" s="13" t="s">
        <v>41</v>
      </c>
      <c r="AA1226" s="13"/>
      <c r="AB1226" s="13">
        <v>1</v>
      </c>
      <c r="AC1226" s="72">
        <f t="shared" si="2682"/>
        <v>0.5</v>
      </c>
      <c r="AD1226" s="13">
        <v>0</v>
      </c>
      <c r="AE1226" s="72">
        <f t="shared" ref="AE1226" si="2706">VALUE(IF(AD1226=-2,0%,IF(AD1226=-1,50%,IF(AD1226=0,100%,IF(AD1226=1,50%,IF(AD1226=2,0%))))))</f>
        <v>1</v>
      </c>
      <c r="AF1226" s="13" t="s">
        <v>42</v>
      </c>
      <c r="AG1226" s="13">
        <v>0</v>
      </c>
      <c r="AH1226" s="13" t="s">
        <v>41</v>
      </c>
      <c r="AI1226" s="13">
        <f t="shared" si="2665"/>
        <v>0</v>
      </c>
      <c r="AJ1226" s="70">
        <f t="shared" si="2684"/>
        <v>1</v>
      </c>
      <c r="AK1226" s="59">
        <f t="shared" si="2685"/>
        <v>0</v>
      </c>
      <c r="AL1226" s="70">
        <f t="shared" ref="AL1226" si="2707">VALUE(IF(AK1226=-3,0%,IF(AK1226=-2,33.3%,IF(AK1226=-1,66.6%,IF(AK1226=0,100%,IF(AK1226=1,66.6%,IF(AK1226=2,33.3%,IF(AK1226=3,0%))))))))</f>
        <v>1</v>
      </c>
      <c r="AM1226" s="13" t="s">
        <v>41</v>
      </c>
      <c r="AN1226" s="13" t="s">
        <v>41</v>
      </c>
      <c r="AO1226" s="13"/>
      <c r="AP1226" s="13">
        <v>101.31965006729475</v>
      </c>
      <c r="AQ1226" s="13">
        <v>117.34261838440112</v>
      </c>
      <c r="AR1226" s="13">
        <v>125.13020833333333</v>
      </c>
      <c r="AS1226" s="13">
        <v>148.05555555555554</v>
      </c>
      <c r="AT1226" s="36">
        <v>750.10132750000002</v>
      </c>
      <c r="AU1226" s="36" t="str">
        <f t="shared" si="2687"/>
        <v>4</v>
      </c>
      <c r="AV1226" s="36">
        <v>85.341888390234047</v>
      </c>
      <c r="AW1226" s="36">
        <v>689.75549950000004</v>
      </c>
      <c r="AX1226" s="36">
        <v>810.44715550000001</v>
      </c>
      <c r="AY1226" s="36">
        <v>571.76087603499991</v>
      </c>
      <c r="AZ1226" s="36" t="str">
        <f t="shared" si="2688"/>
        <v>4</v>
      </c>
      <c r="BA1226" s="36">
        <v>50.756786202466785</v>
      </c>
      <c r="BB1226" s="36">
        <v>535.87040831999991</v>
      </c>
      <c r="BC1226" s="36">
        <v>607.65134375000002</v>
      </c>
      <c r="BD1226" s="36">
        <v>136400.9</v>
      </c>
      <c r="BE1226" s="36" t="s">
        <v>50</v>
      </c>
      <c r="BF1226" s="36">
        <v>77156.100000000006</v>
      </c>
      <c r="BG1226" s="36">
        <v>198401.3</v>
      </c>
      <c r="BH1226" s="36">
        <v>738.10839750000002</v>
      </c>
      <c r="BI1226" s="36">
        <v>68.38132413164287</v>
      </c>
      <c r="BJ1226" s="36">
        <v>689.75549950000004</v>
      </c>
      <c r="BK1226" s="36">
        <v>786.46129550000001</v>
      </c>
      <c r="BL1226" s="36">
        <v>571.76087603499991</v>
      </c>
      <c r="BM1226" s="36">
        <v>50.756786202466785</v>
      </c>
      <c r="BN1226" s="36">
        <v>535.87040831999991</v>
      </c>
      <c r="BO1226" s="36">
        <v>607.65134375000002</v>
      </c>
      <c r="BP1226" s="36">
        <v>106089.59999999999</v>
      </c>
      <c r="BQ1226" s="36">
        <v>56465.728044469608</v>
      </c>
      <c r="BR1226" s="36">
        <v>74400.5</v>
      </c>
      <c r="BS1226" s="36">
        <v>220445.9</v>
      </c>
      <c r="BT1226" s="36">
        <v>789.99415375000012</v>
      </c>
      <c r="BU1226" s="36">
        <v>141.75886431437613</v>
      </c>
      <c r="BV1226" s="36">
        <v>689.75549950000004</v>
      </c>
      <c r="BW1226" s="36">
        <v>890.23280800000009</v>
      </c>
      <c r="BX1226" s="36">
        <v>623.1909455199999</v>
      </c>
      <c r="BY1226" s="36">
        <v>123.48988798194431</v>
      </c>
      <c r="BZ1226" s="36">
        <v>535.87040831999991</v>
      </c>
      <c r="CA1226" s="36">
        <v>710.51148271999989</v>
      </c>
      <c r="CB1226" s="36">
        <v>146734.31250000003</v>
      </c>
      <c r="CC1226" s="36">
        <v>68616.917548787926</v>
      </c>
      <c r="CD1226" s="36">
        <v>74400.5</v>
      </c>
      <c r="CE1226" s="36">
        <v>242490.5</v>
      </c>
      <c r="CF1226" s="36"/>
      <c r="CG1226" s="40">
        <v>24.074000000000002</v>
      </c>
      <c r="CH1226" s="40">
        <v>62.262</v>
      </c>
      <c r="CI1226" s="40"/>
      <c r="CL1226" s="5" t="str">
        <f t="shared" si="2693"/>
        <v>1_0.5_4</v>
      </c>
      <c r="CM1226" s="95" t="str">
        <f t="shared" si="2694"/>
        <v>2U</v>
      </c>
      <c r="CN1226" s="96">
        <f t="shared" si="2681"/>
        <v>16</v>
      </c>
      <c r="CO1226" s="96" t="str">
        <f t="shared" si="2689"/>
        <v>1_1_4</v>
      </c>
      <c r="CP1226" s="95" t="str">
        <f t="shared" si="2697"/>
        <v>2V</v>
      </c>
      <c r="CQ1226" s="5">
        <f t="shared" si="2690"/>
        <v>37</v>
      </c>
      <c r="CV1226" s="87"/>
      <c r="CW1226" s="87"/>
      <c r="CX1226" s="87"/>
      <c r="CY1226" s="87"/>
      <c r="CZ1226" s="87"/>
    </row>
    <row r="1227" spans="1:104" s="5" customFormat="1">
      <c r="A1227" s="13" t="s">
        <v>511</v>
      </c>
      <c r="B1227" s="13">
        <v>7</v>
      </c>
      <c r="C1227" s="13">
        <v>8</v>
      </c>
      <c r="D1227" s="13" t="s">
        <v>85</v>
      </c>
      <c r="E1227" s="35" t="s">
        <v>506</v>
      </c>
      <c r="F1227" s="13" t="s">
        <v>36</v>
      </c>
      <c r="G1227" s="36">
        <v>1053871977</v>
      </c>
      <c r="H1227" s="13"/>
      <c r="I1227" s="37">
        <v>19</v>
      </c>
      <c r="J1227" s="37" t="s">
        <v>38</v>
      </c>
      <c r="K1227" s="38">
        <v>43539</v>
      </c>
      <c r="L1227" s="39">
        <v>0.58958333333333335</v>
      </c>
      <c r="M1227" s="37" t="s">
        <v>93</v>
      </c>
      <c r="N1227" s="37" t="s">
        <v>190</v>
      </c>
      <c r="O1227" s="37" t="s">
        <v>100</v>
      </c>
      <c r="P1227" s="37" t="s">
        <v>190</v>
      </c>
      <c r="Q1227" s="37">
        <v>3</v>
      </c>
      <c r="R1227" s="13" t="s">
        <v>62</v>
      </c>
      <c r="S1227" s="13" t="s">
        <v>127</v>
      </c>
      <c r="T1227" s="13" t="s">
        <v>42</v>
      </c>
      <c r="U1227" s="13" t="s">
        <v>52</v>
      </c>
      <c r="V1227" s="13" t="s">
        <v>41</v>
      </c>
      <c r="W1227" s="13" t="s">
        <v>66</v>
      </c>
      <c r="X1227" s="13" t="s">
        <v>76</v>
      </c>
      <c r="Y1227" s="13" t="s">
        <v>41</v>
      </c>
      <c r="Z1227" s="13" t="s">
        <v>41</v>
      </c>
      <c r="AA1227" s="13"/>
      <c r="AB1227" s="13">
        <v>1</v>
      </c>
      <c r="AC1227" s="72">
        <f t="shared" si="2682"/>
        <v>0.5</v>
      </c>
      <c r="AD1227" s="13">
        <v>-1</v>
      </c>
      <c r="AE1227" s="72">
        <f t="shared" ref="AE1227" si="2708">VALUE(IF(AD1227=-2,0%,IF(AD1227=-1,50%,IF(AD1227=0,100%,IF(AD1227=1,50%,IF(AD1227=2,0%))))))</f>
        <v>0.5</v>
      </c>
      <c r="AF1227" s="13" t="s">
        <v>42</v>
      </c>
      <c r="AG1227" s="13">
        <v>0</v>
      </c>
      <c r="AH1227" s="13" t="s">
        <v>41</v>
      </c>
      <c r="AI1227" s="13">
        <f t="shared" si="2665"/>
        <v>0</v>
      </c>
      <c r="AJ1227" s="70">
        <f t="shared" si="2684"/>
        <v>1</v>
      </c>
      <c r="AK1227" s="59">
        <f t="shared" si="2685"/>
        <v>0</v>
      </c>
      <c r="AL1227" s="70">
        <f t="shared" ref="AL1227" si="2709">VALUE(IF(AK1227=-3,0%,IF(AK1227=-2,33.3%,IF(AK1227=-1,66.6%,IF(AK1227=0,100%,IF(AK1227=1,66.6%,IF(AK1227=2,33.3%,IF(AK1227=3,0%))))))))</f>
        <v>1</v>
      </c>
      <c r="AM1227" s="13" t="s">
        <v>41</v>
      </c>
      <c r="AN1227" s="13" t="s">
        <v>41</v>
      </c>
      <c r="AO1227" s="13"/>
      <c r="AP1227" s="13">
        <v>101.31965006729475</v>
      </c>
      <c r="AQ1227" s="13">
        <v>117.34261838440112</v>
      </c>
      <c r="AR1227" s="13">
        <v>125.13020833333333</v>
      </c>
      <c r="AS1227" s="13">
        <v>148.05555555555554</v>
      </c>
      <c r="AT1227" s="36">
        <v>567.45097349999992</v>
      </c>
      <c r="AU1227" s="36" t="str">
        <f t="shared" si="2687"/>
        <v>4</v>
      </c>
      <c r="AV1227" s="36">
        <v>69.489060644487012</v>
      </c>
      <c r="AW1227" s="36">
        <v>518.31478749999997</v>
      </c>
      <c r="AX1227" s="36">
        <v>616.58715949999998</v>
      </c>
      <c r="AY1227" s="36">
        <v>340.87164295499997</v>
      </c>
      <c r="AZ1227" s="36" t="str">
        <f t="shared" si="2688"/>
        <v>3</v>
      </c>
      <c r="BA1227" s="36">
        <v>28.961718116513516</v>
      </c>
      <c r="BB1227" s="36">
        <v>320.39261568000001</v>
      </c>
      <c r="BC1227" s="36">
        <v>361.35067022999999</v>
      </c>
      <c r="BD1227" s="36">
        <v>127445.27499999999</v>
      </c>
      <c r="BE1227" s="36" t="s">
        <v>50</v>
      </c>
      <c r="BF1227" s="36">
        <v>79911.600000000006</v>
      </c>
      <c r="BG1227" s="36">
        <v>187379</v>
      </c>
      <c r="BH1227" s="36">
        <v>538.83391349999999</v>
      </c>
      <c r="BI1227" s="36">
        <v>29.018426277242437</v>
      </c>
      <c r="BJ1227" s="36">
        <v>518.31478749999997</v>
      </c>
      <c r="BK1227" s="36">
        <v>559.35303950000002</v>
      </c>
      <c r="BL1227" s="36">
        <v>325.52797315499998</v>
      </c>
      <c r="BM1227" s="36">
        <v>7.2624921887790208</v>
      </c>
      <c r="BN1227" s="36">
        <v>320.39261568000001</v>
      </c>
      <c r="BO1227" s="36">
        <v>330.66333062999996</v>
      </c>
      <c r="BP1227" s="36">
        <v>139156.46666666667</v>
      </c>
      <c r="BQ1227" s="36">
        <v>44560.26156892108</v>
      </c>
      <c r="BR1227" s="36">
        <v>85422.8</v>
      </c>
      <c r="BS1227" s="36">
        <v>198401.3</v>
      </c>
      <c r="BT1227" s="36">
        <v>664.38097149999999</v>
      </c>
      <c r="BU1227" s="36">
        <v>206.56877841688424</v>
      </c>
      <c r="BV1227" s="36">
        <v>518.31478749999997</v>
      </c>
      <c r="BW1227" s="36">
        <v>810.44715550000001</v>
      </c>
      <c r="BX1227" s="36">
        <v>489.76415933999999</v>
      </c>
      <c r="BY1227" s="36">
        <v>239.52753412403891</v>
      </c>
      <c r="BZ1227" s="36">
        <v>320.39261568000001</v>
      </c>
      <c r="CA1227" s="36">
        <v>659.13570300000003</v>
      </c>
      <c r="CB1227" s="36">
        <v>165162.19374999998</v>
      </c>
      <c r="CC1227" s="36">
        <v>39440.571134277066</v>
      </c>
      <c r="CD1227" s="36">
        <v>85422.8</v>
      </c>
      <c r="CE1227" s="36">
        <v>209423.6</v>
      </c>
      <c r="CF1227" s="36"/>
      <c r="CG1227" s="40">
        <v>24.532</v>
      </c>
      <c r="CH1227" s="40">
        <v>60.006</v>
      </c>
      <c r="CI1227" s="40"/>
      <c r="CL1227" s="5" t="str">
        <f t="shared" si="2693"/>
        <v>1_0.5_3</v>
      </c>
      <c r="CM1227" s="95" t="str">
        <f t="shared" si="2694"/>
        <v>2I</v>
      </c>
      <c r="CN1227" s="96">
        <f t="shared" si="2681"/>
        <v>35</v>
      </c>
      <c r="CO1227" s="96" t="str">
        <f t="shared" si="2689"/>
        <v>1_0.5_3</v>
      </c>
      <c r="CP1227" s="95" t="str">
        <f t="shared" si="2697"/>
        <v>2I</v>
      </c>
      <c r="CQ1227" s="5">
        <f t="shared" si="2690"/>
        <v>27</v>
      </c>
      <c r="CV1227" s="87"/>
      <c r="CW1227" s="87"/>
      <c r="CX1227" s="87"/>
      <c r="CY1227" s="87"/>
      <c r="CZ1227" s="87"/>
    </row>
    <row r="1228" spans="1:104" s="5" customFormat="1">
      <c r="A1228" s="13" t="s">
        <v>511</v>
      </c>
      <c r="B1228" s="13">
        <v>7</v>
      </c>
      <c r="C1228" s="13">
        <v>8</v>
      </c>
      <c r="D1228" s="13" t="s">
        <v>85</v>
      </c>
      <c r="E1228" s="35" t="s">
        <v>506</v>
      </c>
      <c r="F1228" s="13" t="s">
        <v>36</v>
      </c>
      <c r="G1228" s="36">
        <v>1053871977</v>
      </c>
      <c r="H1228" s="13"/>
      <c r="I1228" s="37">
        <v>19</v>
      </c>
      <c r="J1228" s="37" t="s">
        <v>38</v>
      </c>
      <c r="K1228" s="38">
        <v>43539</v>
      </c>
      <c r="L1228" s="39">
        <v>0.60277777777777775</v>
      </c>
      <c r="M1228" s="37" t="s">
        <v>93</v>
      </c>
      <c r="N1228" s="37" t="s">
        <v>190</v>
      </c>
      <c r="O1228" s="37" t="s">
        <v>100</v>
      </c>
      <c r="P1228" s="37" t="s">
        <v>190</v>
      </c>
      <c r="Q1228" s="37">
        <v>4</v>
      </c>
      <c r="R1228" s="13" t="s">
        <v>62</v>
      </c>
      <c r="S1228" s="13" t="s">
        <v>127</v>
      </c>
      <c r="T1228" s="13" t="s">
        <v>42</v>
      </c>
      <c r="U1228" s="13" t="s">
        <v>52</v>
      </c>
      <c r="V1228" s="13" t="s">
        <v>41</v>
      </c>
      <c r="W1228" s="13" t="s">
        <v>66</v>
      </c>
      <c r="X1228" s="13" t="s">
        <v>76</v>
      </c>
      <c r="Y1228" s="13" t="s">
        <v>41</v>
      </c>
      <c r="Z1228" s="13" t="s">
        <v>41</v>
      </c>
      <c r="AA1228" s="13"/>
      <c r="AB1228" s="13">
        <v>1</v>
      </c>
      <c r="AC1228" s="72">
        <f t="shared" si="2682"/>
        <v>0.5</v>
      </c>
      <c r="AD1228" s="13">
        <v>-1</v>
      </c>
      <c r="AE1228" s="72">
        <f t="shared" ref="AE1228" si="2710">VALUE(IF(AD1228=-2,0%,IF(AD1228=-1,50%,IF(AD1228=0,100%,IF(AD1228=1,50%,IF(AD1228=2,0%))))))</f>
        <v>0.5</v>
      </c>
      <c r="AF1228" s="13" t="s">
        <v>42</v>
      </c>
      <c r="AG1228" s="13">
        <v>0</v>
      </c>
      <c r="AH1228" s="13" t="s">
        <v>41</v>
      </c>
      <c r="AI1228" s="13">
        <f t="shared" si="2665"/>
        <v>0</v>
      </c>
      <c r="AJ1228" s="70">
        <f t="shared" si="2684"/>
        <v>1</v>
      </c>
      <c r="AK1228" s="59">
        <f t="shared" si="2685"/>
        <v>0</v>
      </c>
      <c r="AL1228" s="70">
        <f t="shared" ref="AL1228" si="2711">VALUE(IF(AK1228=-3,0%,IF(AK1228=-2,33.3%,IF(AK1228=-1,66.6%,IF(AK1228=0,100%,IF(AK1228=1,66.6%,IF(AK1228=2,33.3%,IF(AK1228=3,0%))))))))</f>
        <v>1</v>
      </c>
      <c r="AM1228" s="13" t="s">
        <v>41</v>
      </c>
      <c r="AN1228" s="13" t="s">
        <v>41</v>
      </c>
      <c r="AO1228" s="13"/>
      <c r="AP1228" s="13">
        <v>101.31965006729475</v>
      </c>
      <c r="AQ1228" s="13">
        <v>117.34261838440112</v>
      </c>
      <c r="AR1228" s="13">
        <v>125.13020833333333</v>
      </c>
      <c r="AS1228" s="13">
        <v>148.05555555555554</v>
      </c>
      <c r="AT1228" s="36">
        <v>381.75467974999998</v>
      </c>
      <c r="AU1228" s="36" t="str">
        <f t="shared" si="2687"/>
        <v>3</v>
      </c>
      <c r="AV1228" s="36">
        <v>5.9020679210527751</v>
      </c>
      <c r="AW1228" s="36">
        <v>377.58128749999997</v>
      </c>
      <c r="AX1228" s="36">
        <v>385.92807199999999</v>
      </c>
      <c r="AY1228" s="36">
        <v>228.12540347999999</v>
      </c>
      <c r="AZ1228" s="36" t="str">
        <f t="shared" si="2688"/>
        <v>2</v>
      </c>
      <c r="BA1228" s="36">
        <v>0</v>
      </c>
      <c r="BB1228" s="36">
        <v>228.12540347999999</v>
      </c>
      <c r="BC1228" s="36">
        <v>228.12540347999999</v>
      </c>
      <c r="BD1228" s="36">
        <v>44433.65</v>
      </c>
      <c r="BE1228" s="36" t="s">
        <v>50</v>
      </c>
      <c r="BF1228" s="36">
        <v>41333.599999999999</v>
      </c>
      <c r="BG1228" s="36">
        <v>46844.800000000003</v>
      </c>
      <c r="BH1228" s="36">
        <v>414.92449475000001</v>
      </c>
      <c r="BI1228" s="36">
        <v>52.811270155459297</v>
      </c>
      <c r="BJ1228" s="36">
        <v>377.58128749999997</v>
      </c>
      <c r="BK1228" s="36">
        <v>452.26770199999999</v>
      </c>
      <c r="BL1228" s="36">
        <v>253.786928055</v>
      </c>
      <c r="BM1228" s="36">
        <v>36.290876085135615</v>
      </c>
      <c r="BN1228" s="36">
        <v>228.12540347999999</v>
      </c>
      <c r="BO1228" s="36">
        <v>279.44845263000002</v>
      </c>
      <c r="BP1228" s="36">
        <v>52815.166666666664</v>
      </c>
      <c r="BQ1228" s="36">
        <v>9922.6056250697875</v>
      </c>
      <c r="BR1228" s="36">
        <v>41333.599999999999</v>
      </c>
      <c r="BS1228" s="36">
        <v>63378.2</v>
      </c>
      <c r="BT1228" s="36">
        <v>456.18584149999992</v>
      </c>
      <c r="BU1228" s="36">
        <v>111.16362633108842</v>
      </c>
      <c r="BV1228" s="36">
        <v>377.58128749999997</v>
      </c>
      <c r="BW1228" s="36">
        <v>534.79039549999993</v>
      </c>
      <c r="BX1228" s="36">
        <v>274.25900958</v>
      </c>
      <c r="BY1228" s="36">
        <v>65.242771427798118</v>
      </c>
      <c r="BZ1228" s="36">
        <v>228.12540347999999</v>
      </c>
      <c r="CA1228" s="36">
        <v>320.39261568000001</v>
      </c>
      <c r="CB1228" s="36">
        <v>77844.96875</v>
      </c>
      <c r="CC1228" s="36">
        <v>39015.134714923464</v>
      </c>
      <c r="CD1228" s="36">
        <v>41333.599999999999</v>
      </c>
      <c r="CE1228" s="36">
        <v>209423.6</v>
      </c>
      <c r="CF1228" s="36"/>
      <c r="CG1228" s="40">
        <v>24.797999999999998</v>
      </c>
      <c r="CH1228" s="40">
        <v>59.307000000000002</v>
      </c>
      <c r="CI1228" s="40"/>
      <c r="CL1228" s="5" t="str">
        <f t="shared" si="2693"/>
        <v>1_0.5_2</v>
      </c>
      <c r="CM1228" s="95" t="str">
        <f t="shared" si="2694"/>
        <v>1W</v>
      </c>
      <c r="CN1228" s="96">
        <f t="shared" si="2681"/>
        <v>91</v>
      </c>
      <c r="CO1228" s="96" t="str">
        <f t="shared" si="2689"/>
        <v>1_0.5_2</v>
      </c>
      <c r="CP1228" s="95" t="str">
        <f t="shared" si="2697"/>
        <v>1W</v>
      </c>
      <c r="CQ1228" s="5">
        <f t="shared" si="2690"/>
        <v>89</v>
      </c>
      <c r="CV1228" s="87"/>
      <c r="CW1228" s="87"/>
      <c r="CX1228" s="87"/>
      <c r="CY1228" s="87"/>
      <c r="CZ1228" s="87"/>
    </row>
    <row r="1229" spans="1:104" s="5" customFormat="1">
      <c r="A1229" s="13" t="s">
        <v>511</v>
      </c>
      <c r="B1229" s="13">
        <v>7</v>
      </c>
      <c r="C1229" s="13">
        <v>8</v>
      </c>
      <c r="D1229" s="13" t="s">
        <v>85</v>
      </c>
      <c r="E1229" s="35" t="s">
        <v>506</v>
      </c>
      <c r="F1229" s="13" t="s">
        <v>36</v>
      </c>
      <c r="G1229" s="36">
        <v>1053871977</v>
      </c>
      <c r="H1229" s="13"/>
      <c r="I1229" s="37">
        <v>19</v>
      </c>
      <c r="J1229" s="37" t="s">
        <v>38</v>
      </c>
      <c r="K1229" s="38">
        <v>43539</v>
      </c>
      <c r="L1229" s="39">
        <v>0.61458333333333337</v>
      </c>
      <c r="M1229" s="37" t="s">
        <v>93</v>
      </c>
      <c r="N1229" s="37" t="s">
        <v>190</v>
      </c>
      <c r="O1229" s="37" t="s">
        <v>100</v>
      </c>
      <c r="P1229" s="37" t="s">
        <v>190</v>
      </c>
      <c r="Q1229" s="37">
        <v>5</v>
      </c>
      <c r="R1229" s="13" t="s">
        <v>62</v>
      </c>
      <c r="S1229" s="13" t="s">
        <v>127</v>
      </c>
      <c r="T1229" s="13"/>
      <c r="U1229" s="13" t="s">
        <v>52</v>
      </c>
      <c r="V1229" s="13" t="s">
        <v>41</v>
      </c>
      <c r="W1229" s="13" t="s">
        <v>66</v>
      </c>
      <c r="X1229" s="13" t="s">
        <v>76</v>
      </c>
      <c r="Y1229" s="13" t="s">
        <v>41</v>
      </c>
      <c r="Z1229" s="13" t="s">
        <v>41</v>
      </c>
      <c r="AA1229" s="13"/>
      <c r="AB1229" s="13">
        <v>1</v>
      </c>
      <c r="AC1229" s="72">
        <f t="shared" si="2682"/>
        <v>0.5</v>
      </c>
      <c r="AD1229" s="13">
        <v>-1</v>
      </c>
      <c r="AE1229" s="72">
        <f t="shared" ref="AE1229" si="2712">VALUE(IF(AD1229=-2,0%,IF(AD1229=-1,50%,IF(AD1229=0,100%,IF(AD1229=1,50%,IF(AD1229=2,0%))))))</f>
        <v>0.5</v>
      </c>
      <c r="AF1229" s="13">
        <v>0</v>
      </c>
      <c r="AG1229" s="13">
        <v>0</v>
      </c>
      <c r="AH1229" s="13" t="s">
        <v>41</v>
      </c>
      <c r="AI1229" s="13">
        <f t="shared" si="2665"/>
        <v>0</v>
      </c>
      <c r="AJ1229" s="70">
        <f t="shared" si="2684"/>
        <v>1</v>
      </c>
      <c r="AK1229" s="59">
        <f t="shared" si="2685"/>
        <v>0</v>
      </c>
      <c r="AL1229" s="70">
        <f t="shared" ref="AL1229" si="2713">VALUE(IF(AK1229=-3,0%,IF(AK1229=-2,33.3%,IF(AK1229=-1,66.6%,IF(AK1229=0,100%,IF(AK1229=1,66.6%,IF(AK1229=2,33.3%,IF(AK1229=3,0%))))))))</f>
        <v>1</v>
      </c>
      <c r="AM1229" s="13" t="s">
        <v>41</v>
      </c>
      <c r="AN1229" s="13" t="s">
        <v>41</v>
      </c>
      <c r="AO1229" s="13"/>
      <c r="AP1229" s="13">
        <v>101.31965006729475</v>
      </c>
      <c r="AQ1229" s="13">
        <v>117.34261838440112</v>
      </c>
      <c r="AR1229" s="13">
        <v>125.13020833333333</v>
      </c>
      <c r="AS1229" s="13">
        <v>148.05555555555554</v>
      </c>
      <c r="AT1229" s="36">
        <v>331.59607499999998</v>
      </c>
      <c r="AU1229" s="36" t="str">
        <f t="shared" si="2687"/>
        <v>3</v>
      </c>
      <c r="AV1229" s="36">
        <v>29.567547018735585</v>
      </c>
      <c r="AW1229" s="36">
        <v>310.68866199999997</v>
      </c>
      <c r="AX1229" s="36">
        <v>352.503488</v>
      </c>
      <c r="AY1229" s="36">
        <v>212.79866668</v>
      </c>
      <c r="AZ1229" s="36" t="str">
        <f t="shared" si="2688"/>
        <v>2</v>
      </c>
      <c r="BA1229" s="36">
        <v>21.6752790494828</v>
      </c>
      <c r="BB1229" s="36">
        <v>197.47192988</v>
      </c>
      <c r="BC1229" s="36">
        <v>228.12540347999999</v>
      </c>
      <c r="BD1229" s="36">
        <v>39611.350000000006</v>
      </c>
      <c r="BE1229" s="36" t="s">
        <v>50</v>
      </c>
      <c r="BF1229" s="36">
        <v>37200.199999999997</v>
      </c>
      <c r="BG1229" s="36">
        <v>41333.599999999999</v>
      </c>
      <c r="BH1229" s="36">
        <v>298.12826999999999</v>
      </c>
      <c r="BI1229" s="36">
        <v>17.763076715122494</v>
      </c>
      <c r="BJ1229" s="36">
        <v>285.56787800000001</v>
      </c>
      <c r="BK1229" s="36">
        <v>310.68866199999997</v>
      </c>
      <c r="BL1229" s="36">
        <v>192.34224065500001</v>
      </c>
      <c r="BM1229" s="36">
        <v>7.2544760727541409</v>
      </c>
      <c r="BN1229" s="36">
        <v>187.21255142999999</v>
      </c>
      <c r="BO1229" s="36">
        <v>197.47192988</v>
      </c>
      <c r="BP1229" s="36">
        <v>32377.983333333337</v>
      </c>
      <c r="BQ1229" s="36">
        <v>2986.9669328043556</v>
      </c>
      <c r="BR1229" s="36">
        <v>28933.5</v>
      </c>
      <c r="BS1229" s="36">
        <v>37200.199999999997</v>
      </c>
      <c r="BT1229" s="36">
        <v>348.30836699999998</v>
      </c>
      <c r="BU1229" s="36">
        <v>53.202297023474777</v>
      </c>
      <c r="BV1229" s="36">
        <v>310.68866199999997</v>
      </c>
      <c r="BW1229" s="36">
        <v>385.92807199999999</v>
      </c>
      <c r="BX1229" s="36">
        <v>212.79866668</v>
      </c>
      <c r="BY1229" s="36">
        <v>21.6752790494828</v>
      </c>
      <c r="BZ1229" s="36">
        <v>197.47192988</v>
      </c>
      <c r="CA1229" s="36">
        <v>228.12540347999999</v>
      </c>
      <c r="CB1229" s="36">
        <v>36166.906249999993</v>
      </c>
      <c r="CC1229" s="36">
        <v>6549.9426030532768</v>
      </c>
      <c r="CD1229" s="36">
        <v>27555.7</v>
      </c>
      <c r="CE1229" s="36">
        <v>46844.800000000003</v>
      </c>
      <c r="CF1229" s="36"/>
      <c r="CG1229" s="40">
        <v>24.484000000000002</v>
      </c>
      <c r="CH1229" s="40">
        <v>58.918999999999997</v>
      </c>
      <c r="CI1229" s="40"/>
      <c r="CL1229" s="5" t="str">
        <f t="shared" si="2693"/>
        <v>1_0.5_2</v>
      </c>
      <c r="CM1229" s="95" t="str">
        <f t="shared" si="2694"/>
        <v>1W</v>
      </c>
      <c r="CN1229" s="96">
        <f t="shared" si="2681"/>
        <v>91</v>
      </c>
      <c r="CO1229" s="96" t="str">
        <f t="shared" si="2689"/>
        <v>1_0.5_2</v>
      </c>
      <c r="CP1229" s="95" t="str">
        <f t="shared" si="2697"/>
        <v>1W</v>
      </c>
      <c r="CQ1229" s="5">
        <f t="shared" si="2690"/>
        <v>89</v>
      </c>
      <c r="CV1229" s="87"/>
      <c r="CW1229" s="87"/>
      <c r="CX1229" s="87"/>
      <c r="CY1229" s="87"/>
      <c r="CZ1229" s="87"/>
    </row>
    <row r="1230" spans="1:104" s="5" customFormat="1">
      <c r="A1230" s="13" t="s">
        <v>511</v>
      </c>
      <c r="B1230" s="13">
        <v>7</v>
      </c>
      <c r="C1230" s="13">
        <v>9</v>
      </c>
      <c r="D1230" s="13" t="s">
        <v>117</v>
      </c>
      <c r="E1230" s="35" t="s">
        <v>507</v>
      </c>
      <c r="F1230" s="13" t="s">
        <v>36</v>
      </c>
      <c r="G1230" s="36">
        <v>1053866106</v>
      </c>
      <c r="H1230" s="13"/>
      <c r="I1230" s="37">
        <v>20</v>
      </c>
      <c r="J1230" s="37" t="s">
        <v>38</v>
      </c>
      <c r="K1230" s="38">
        <v>43539</v>
      </c>
      <c r="L1230" s="39">
        <v>0.56527777777777777</v>
      </c>
      <c r="M1230" s="37" t="s">
        <v>39</v>
      </c>
      <c r="N1230" s="37" t="s">
        <v>188</v>
      </c>
      <c r="O1230" s="37" t="s">
        <v>188</v>
      </c>
      <c r="P1230" s="37" t="s">
        <v>190</v>
      </c>
      <c r="Q1230" s="37">
        <v>1</v>
      </c>
      <c r="R1230" s="13" t="s">
        <v>55</v>
      </c>
      <c r="S1230" s="13" t="s">
        <v>63</v>
      </c>
      <c r="T1230" s="13" t="s">
        <v>42</v>
      </c>
      <c r="U1230" s="13" t="s">
        <v>52</v>
      </c>
      <c r="V1230" s="13" t="s">
        <v>42</v>
      </c>
      <c r="W1230" s="13" t="s">
        <v>66</v>
      </c>
      <c r="X1230" s="13" t="s">
        <v>76</v>
      </c>
      <c r="Y1230" s="13" t="s">
        <v>41</v>
      </c>
      <c r="Z1230" s="13" t="s">
        <v>41</v>
      </c>
      <c r="AA1230" s="13"/>
      <c r="AB1230" s="13">
        <v>0</v>
      </c>
      <c r="AC1230" s="72">
        <f t="shared" si="2682"/>
        <v>1</v>
      </c>
      <c r="AD1230" s="13">
        <v>0</v>
      </c>
      <c r="AE1230" s="72">
        <f t="shared" ref="AE1230" si="2714">VALUE(IF(AD1230=-2,0%,IF(AD1230=-1,50%,IF(AD1230=0,100%,IF(AD1230=1,50%,IF(AD1230=2,0%))))))</f>
        <v>1</v>
      </c>
      <c r="AF1230" s="13" t="s">
        <v>42</v>
      </c>
      <c r="AG1230" s="13">
        <v>0</v>
      </c>
      <c r="AH1230" s="13" t="s">
        <v>42</v>
      </c>
      <c r="AI1230" s="13">
        <f t="shared" si="2665"/>
        <v>0</v>
      </c>
      <c r="AJ1230" s="70">
        <f t="shared" si="2684"/>
        <v>1</v>
      </c>
      <c r="AK1230" s="59">
        <f t="shared" si="2685"/>
        <v>0</v>
      </c>
      <c r="AL1230" s="70">
        <f t="shared" ref="AL1230" si="2715">VALUE(IF(AK1230=-3,0%,IF(AK1230=-2,33.3%,IF(AK1230=-1,66.6%,IF(AK1230=0,100%,IF(AK1230=1,66.6%,IF(AK1230=2,33.3%,IF(AK1230=3,0%))))))))</f>
        <v>1</v>
      </c>
      <c r="AM1230" s="13" t="s">
        <v>41</v>
      </c>
      <c r="AN1230" s="13" t="s">
        <v>41</v>
      </c>
      <c r="AO1230" s="13"/>
      <c r="AP1230" s="13">
        <v>101.31965006729475</v>
      </c>
      <c r="AQ1230" s="13">
        <v>117.34261838440112</v>
      </c>
      <c r="AR1230" s="13">
        <v>125.13020833333333</v>
      </c>
      <c r="AS1230" s="13">
        <v>148.05555555555554</v>
      </c>
      <c r="AT1230" s="36">
        <v>482.80624733499997</v>
      </c>
      <c r="AU1230" s="36" t="str">
        <f t="shared" si="2687"/>
        <v>3</v>
      </c>
      <c r="AV1230" s="36">
        <v>11.326166907296562</v>
      </c>
      <c r="AW1230" s="36">
        <v>474.79743790999993</v>
      </c>
      <c r="AX1230" s="36">
        <v>490.81505676000006</v>
      </c>
      <c r="AY1230" s="36">
        <v>321.74476049999998</v>
      </c>
      <c r="AZ1230" s="36" t="str">
        <f t="shared" si="2688"/>
        <v>3</v>
      </c>
      <c r="BA1230" s="36">
        <v>28.00048879007506</v>
      </c>
      <c r="BB1230" s="36">
        <v>301.945425</v>
      </c>
      <c r="BC1230" s="36">
        <v>341.54409599999997</v>
      </c>
      <c r="BD1230" s="36">
        <v>221823.7</v>
      </c>
      <c r="BE1230" s="36" t="s">
        <v>50</v>
      </c>
      <c r="BF1230" s="36">
        <v>170845.6</v>
      </c>
      <c r="BG1230" s="36">
        <v>253512.8</v>
      </c>
      <c r="BH1230" s="36">
        <v>486.83531882999989</v>
      </c>
      <c r="BI1230" s="36">
        <v>17.024134459296299</v>
      </c>
      <c r="BJ1230" s="36">
        <v>474.79743790999993</v>
      </c>
      <c r="BK1230" s="36">
        <v>498.87319974999991</v>
      </c>
      <c r="BL1230" s="36">
        <v>321.74476049999998</v>
      </c>
      <c r="BM1230" s="36">
        <v>28.00048879007506</v>
      </c>
      <c r="BN1230" s="36">
        <v>301.945425</v>
      </c>
      <c r="BO1230" s="36">
        <v>341.54409599999997</v>
      </c>
      <c r="BP1230" s="36">
        <v>195645.73333333331</v>
      </c>
      <c r="BQ1230" s="36">
        <v>52832.348266404639</v>
      </c>
      <c r="BR1230" s="36">
        <v>132267.5</v>
      </c>
      <c r="BS1230" s="36">
        <v>253512.8</v>
      </c>
      <c r="BT1230" s="36">
        <v>418.41806782999993</v>
      </c>
      <c r="BU1230" s="36">
        <v>79.732469805188373</v>
      </c>
      <c r="BV1230" s="36">
        <v>362.03869774999998</v>
      </c>
      <c r="BW1230" s="36">
        <v>474.79743790999993</v>
      </c>
      <c r="BX1230" s="36">
        <v>282.08992050000001</v>
      </c>
      <c r="BY1230" s="36">
        <v>28.079923751660012</v>
      </c>
      <c r="BZ1230" s="36">
        <v>262.23441600000001</v>
      </c>
      <c r="CA1230" s="36">
        <v>301.945425</v>
      </c>
      <c r="CB1230" s="36">
        <v>159651.05624999997</v>
      </c>
      <c r="CC1230" s="36">
        <v>57647.660030845713</v>
      </c>
      <c r="CD1230" s="36">
        <v>85422.8</v>
      </c>
      <c r="CE1230" s="36">
        <v>253512.8</v>
      </c>
      <c r="CF1230" s="36"/>
      <c r="CG1230" s="40">
        <v>23.207999999999998</v>
      </c>
      <c r="CH1230" s="40">
        <v>63.911000000000001</v>
      </c>
      <c r="CI1230" s="40"/>
      <c r="CL1230" s="5" t="str">
        <f t="shared" si="2693"/>
        <v>1_1_3</v>
      </c>
      <c r="CM1230" s="95" t="str">
        <f t="shared" si="2694"/>
        <v>2J</v>
      </c>
      <c r="CN1230" s="96">
        <f t="shared" si="2681"/>
        <v>54</v>
      </c>
      <c r="CO1230" s="96" t="str">
        <f t="shared" si="2689"/>
        <v>1_1_3</v>
      </c>
      <c r="CP1230" s="95" t="str">
        <f t="shared" si="2697"/>
        <v>2J</v>
      </c>
      <c r="CQ1230" s="5">
        <f t="shared" si="2690"/>
        <v>37</v>
      </c>
      <c r="CV1230" s="87"/>
      <c r="CW1230" s="87"/>
      <c r="CX1230" s="87"/>
      <c r="CY1230" s="87"/>
      <c r="CZ1230" s="87"/>
    </row>
    <row r="1231" spans="1:104" s="5" customFormat="1">
      <c r="A1231" s="13" t="s">
        <v>511</v>
      </c>
      <c r="B1231" s="13">
        <v>7</v>
      </c>
      <c r="C1231" s="13">
        <v>9</v>
      </c>
      <c r="D1231" s="13" t="s">
        <v>117</v>
      </c>
      <c r="E1231" s="35" t="s">
        <v>507</v>
      </c>
      <c r="F1231" s="13" t="s">
        <v>36</v>
      </c>
      <c r="G1231" s="36">
        <v>1053866106</v>
      </c>
      <c r="H1231" s="13"/>
      <c r="I1231" s="37">
        <v>20</v>
      </c>
      <c r="J1231" s="37" t="s">
        <v>38</v>
      </c>
      <c r="K1231" s="38">
        <v>43539</v>
      </c>
      <c r="L1231" s="39">
        <v>0.57708333333333328</v>
      </c>
      <c r="M1231" s="37" t="s">
        <v>39</v>
      </c>
      <c r="N1231" s="37" t="s">
        <v>188</v>
      </c>
      <c r="O1231" s="37" t="s">
        <v>188</v>
      </c>
      <c r="P1231" s="37" t="s">
        <v>190</v>
      </c>
      <c r="Q1231" s="37">
        <v>2</v>
      </c>
      <c r="R1231" s="13" t="s">
        <v>55</v>
      </c>
      <c r="S1231" s="13" t="s">
        <v>63</v>
      </c>
      <c r="T1231" s="13" t="s">
        <v>42</v>
      </c>
      <c r="U1231" s="13" t="s">
        <v>52</v>
      </c>
      <c r="V1231" s="13" t="s">
        <v>42</v>
      </c>
      <c r="W1231" s="13" t="s">
        <v>66</v>
      </c>
      <c r="X1231" s="13" t="s">
        <v>76</v>
      </c>
      <c r="Y1231" s="13" t="s">
        <v>41</v>
      </c>
      <c r="Z1231" s="13" t="s">
        <v>41</v>
      </c>
      <c r="AA1231" s="13"/>
      <c r="AB1231" s="13">
        <v>0</v>
      </c>
      <c r="AC1231" s="72">
        <f t="shared" si="2682"/>
        <v>1</v>
      </c>
      <c r="AD1231" s="13">
        <v>0</v>
      </c>
      <c r="AE1231" s="72">
        <f t="shared" ref="AE1231" si="2716">VALUE(IF(AD1231=-2,0%,IF(AD1231=-1,50%,IF(AD1231=0,100%,IF(AD1231=1,50%,IF(AD1231=2,0%))))))</f>
        <v>1</v>
      </c>
      <c r="AF1231" s="13" t="s">
        <v>42</v>
      </c>
      <c r="AG1231" s="13">
        <v>0</v>
      </c>
      <c r="AH1231" s="13" t="s">
        <v>42</v>
      </c>
      <c r="AI1231" s="13">
        <f t="shared" si="2665"/>
        <v>0</v>
      </c>
      <c r="AJ1231" s="70">
        <f t="shared" si="2684"/>
        <v>1</v>
      </c>
      <c r="AK1231" s="59">
        <f t="shared" si="2685"/>
        <v>0</v>
      </c>
      <c r="AL1231" s="70">
        <f t="shared" ref="AL1231" si="2717">VALUE(IF(AK1231=-3,0%,IF(AK1231=-2,33.3%,IF(AK1231=-1,66.6%,IF(AK1231=0,100%,IF(AK1231=1,66.6%,IF(AK1231=2,33.3%,IF(AK1231=3,0%))))))))</f>
        <v>1</v>
      </c>
      <c r="AM1231" s="13" t="s">
        <v>41</v>
      </c>
      <c r="AN1231" s="13" t="s">
        <v>41</v>
      </c>
      <c r="AO1231" s="13"/>
      <c r="AP1231" s="13">
        <v>101.31965006729475</v>
      </c>
      <c r="AQ1231" s="13">
        <v>117.34261838440112</v>
      </c>
      <c r="AR1231" s="13">
        <v>125.13020833333333</v>
      </c>
      <c r="AS1231" s="13">
        <v>148.05555555555554</v>
      </c>
      <c r="AT1231" s="36">
        <v>414.34854333999999</v>
      </c>
      <c r="AU1231" s="36" t="str">
        <f t="shared" si="2687"/>
        <v>3</v>
      </c>
      <c r="AV1231" s="36">
        <v>51.280837158926474</v>
      </c>
      <c r="AW1231" s="36">
        <v>378.08751563999999</v>
      </c>
      <c r="AX1231" s="36">
        <v>450.60957103999999</v>
      </c>
      <c r="AY1231" s="36">
        <v>268.93065200000001</v>
      </c>
      <c r="AZ1231" s="36" t="str">
        <f t="shared" si="2688"/>
        <v>2</v>
      </c>
      <c r="BA1231" s="36">
        <v>27.987642781181282</v>
      </c>
      <c r="BB1231" s="36">
        <v>249.1404</v>
      </c>
      <c r="BC1231" s="36">
        <v>288.72090400000002</v>
      </c>
      <c r="BD1231" s="36">
        <v>136400.9</v>
      </c>
      <c r="BE1231" s="36" t="s">
        <v>50</v>
      </c>
      <c r="BF1231" s="36">
        <v>77156.100000000006</v>
      </c>
      <c r="BG1231" s="36">
        <v>198401.3</v>
      </c>
      <c r="BH1231" s="36">
        <v>410.31610881500001</v>
      </c>
      <c r="BI1231" s="36">
        <v>45.57811356428995</v>
      </c>
      <c r="BJ1231" s="36">
        <v>378.08751563999999</v>
      </c>
      <c r="BK1231" s="36">
        <v>442.54470198999996</v>
      </c>
      <c r="BL1231" s="36">
        <v>268.93065200000001</v>
      </c>
      <c r="BM1231" s="36">
        <v>27.987642781181282</v>
      </c>
      <c r="BN1231" s="36">
        <v>249.1404</v>
      </c>
      <c r="BO1231" s="36">
        <v>288.72090400000002</v>
      </c>
      <c r="BP1231" s="36">
        <v>106089.59999999999</v>
      </c>
      <c r="BQ1231" s="36">
        <v>56465.728044469608</v>
      </c>
      <c r="BR1231" s="36">
        <v>74400.5</v>
      </c>
      <c r="BS1231" s="36">
        <v>220445.9</v>
      </c>
      <c r="BT1231" s="36">
        <v>438.48035769499995</v>
      </c>
      <c r="BU1231" s="36">
        <v>85.408376304437141</v>
      </c>
      <c r="BV1231" s="36">
        <v>378.08751563999999</v>
      </c>
      <c r="BW1231" s="36">
        <v>498.87319974999991</v>
      </c>
      <c r="BX1231" s="36">
        <v>288.74871050000002</v>
      </c>
      <c r="BY1231" s="36">
        <v>56.014609891784687</v>
      </c>
      <c r="BZ1231" s="36">
        <v>249.1404</v>
      </c>
      <c r="CA1231" s="36">
        <v>328.35702100000003</v>
      </c>
      <c r="CB1231" s="36">
        <v>146734.31250000003</v>
      </c>
      <c r="CC1231" s="36">
        <v>68616.917548787926</v>
      </c>
      <c r="CD1231" s="36">
        <v>74400.5</v>
      </c>
      <c r="CE1231" s="36">
        <v>242490.5</v>
      </c>
      <c r="CF1231" s="36"/>
      <c r="CG1231" s="40">
        <v>24.074000000000002</v>
      </c>
      <c r="CH1231" s="40">
        <v>62.262</v>
      </c>
      <c r="CI1231" s="40"/>
      <c r="CL1231" s="5" t="str">
        <f t="shared" si="2693"/>
        <v>1_1_2</v>
      </c>
      <c r="CM1231" s="95" t="str">
        <f t="shared" si="2694"/>
        <v>1X</v>
      </c>
      <c r="CN1231" s="96">
        <f t="shared" si="2681"/>
        <v>146</v>
      </c>
      <c r="CO1231" s="96" t="str">
        <f t="shared" si="2689"/>
        <v>1_1_2</v>
      </c>
      <c r="CP1231" s="95" t="str">
        <f t="shared" si="2697"/>
        <v>1X</v>
      </c>
      <c r="CQ1231" s="5">
        <f t="shared" si="2690"/>
        <v>93</v>
      </c>
      <c r="CV1231" s="87"/>
      <c r="CW1231" s="87"/>
      <c r="CX1231" s="87"/>
      <c r="CY1231" s="87"/>
      <c r="CZ1231" s="87"/>
    </row>
    <row r="1232" spans="1:104" s="5" customFormat="1">
      <c r="A1232" s="13" t="s">
        <v>511</v>
      </c>
      <c r="B1232" s="13">
        <v>7</v>
      </c>
      <c r="C1232" s="13">
        <v>9</v>
      </c>
      <c r="D1232" s="13" t="s">
        <v>117</v>
      </c>
      <c r="E1232" s="35" t="s">
        <v>507</v>
      </c>
      <c r="F1232" s="13" t="s">
        <v>36</v>
      </c>
      <c r="G1232" s="36">
        <v>1053866106</v>
      </c>
      <c r="H1232" s="13"/>
      <c r="I1232" s="37">
        <v>20</v>
      </c>
      <c r="J1232" s="37" t="s">
        <v>38</v>
      </c>
      <c r="K1232" s="38">
        <v>43539</v>
      </c>
      <c r="L1232" s="39">
        <v>0.58958333333333335</v>
      </c>
      <c r="M1232" s="37" t="s">
        <v>39</v>
      </c>
      <c r="N1232" s="37" t="s">
        <v>188</v>
      </c>
      <c r="O1232" s="37" t="s">
        <v>188</v>
      </c>
      <c r="P1232" s="37" t="s">
        <v>190</v>
      </c>
      <c r="Q1232" s="37">
        <v>3</v>
      </c>
      <c r="R1232" s="13" t="s">
        <v>43</v>
      </c>
      <c r="S1232" s="13" t="s">
        <v>44</v>
      </c>
      <c r="T1232" s="13" t="s">
        <v>42</v>
      </c>
      <c r="U1232" s="13" t="s">
        <v>52</v>
      </c>
      <c r="V1232" s="13" t="s">
        <v>42</v>
      </c>
      <c r="W1232" s="13" t="s">
        <v>66</v>
      </c>
      <c r="X1232" s="13" t="s">
        <v>76</v>
      </c>
      <c r="Y1232" s="13" t="s">
        <v>41</v>
      </c>
      <c r="Z1232" s="13" t="s">
        <v>41</v>
      </c>
      <c r="AA1232" s="13"/>
      <c r="AB1232" s="13">
        <v>-1</v>
      </c>
      <c r="AC1232" s="72">
        <f t="shared" si="2682"/>
        <v>0.5</v>
      </c>
      <c r="AD1232" s="13">
        <v>1</v>
      </c>
      <c r="AE1232" s="72">
        <f t="shared" ref="AE1232" si="2718">VALUE(IF(AD1232=-2,0%,IF(AD1232=-1,50%,IF(AD1232=0,100%,IF(AD1232=1,50%,IF(AD1232=2,0%))))))</f>
        <v>0.5</v>
      </c>
      <c r="AF1232" s="13" t="s">
        <v>42</v>
      </c>
      <c r="AG1232" s="13">
        <v>0</v>
      </c>
      <c r="AH1232" s="13" t="s">
        <v>42</v>
      </c>
      <c r="AI1232" s="13">
        <f t="shared" si="2665"/>
        <v>0</v>
      </c>
      <c r="AJ1232" s="70">
        <f t="shared" si="2684"/>
        <v>1</v>
      </c>
      <c r="AK1232" s="59">
        <f t="shared" si="2685"/>
        <v>0</v>
      </c>
      <c r="AL1232" s="70">
        <f t="shared" ref="AL1232" si="2719">VALUE(IF(AK1232=-3,0%,IF(AK1232=-2,33.3%,IF(AK1232=-1,66.6%,IF(AK1232=0,100%,IF(AK1232=1,66.6%,IF(AK1232=2,33.3%,IF(AK1232=3,0%))))))))</f>
        <v>1</v>
      </c>
      <c r="AM1232" s="13" t="s">
        <v>41</v>
      </c>
      <c r="AN1232" s="13" t="s">
        <v>41</v>
      </c>
      <c r="AO1232" s="13"/>
      <c r="AP1232" s="13">
        <v>101.31965006729475</v>
      </c>
      <c r="AQ1232" s="13">
        <v>117.34261838440112</v>
      </c>
      <c r="AR1232" s="13">
        <v>125.13020833333333</v>
      </c>
      <c r="AS1232" s="13">
        <v>148.05555555555554</v>
      </c>
      <c r="AT1232" s="36">
        <v>305.56812734000005</v>
      </c>
      <c r="AU1232" s="36" t="str">
        <f t="shared" si="2687"/>
        <v>3</v>
      </c>
      <c r="AV1232" s="36">
        <v>45.588032469307159</v>
      </c>
      <c r="AW1232" s="36">
        <v>273.33252044000005</v>
      </c>
      <c r="AX1232" s="36">
        <v>337.80373423999998</v>
      </c>
      <c r="AY1232" s="36">
        <v>136.07879450000001</v>
      </c>
      <c r="AZ1232" s="36" t="str">
        <f t="shared" si="2688"/>
        <v>2</v>
      </c>
      <c r="BA1232" s="36">
        <v>9.4568383134142895</v>
      </c>
      <c r="BB1232" s="36">
        <v>129.39180000000002</v>
      </c>
      <c r="BC1232" s="36">
        <v>142.76578900000001</v>
      </c>
      <c r="BD1232" s="36">
        <v>127445.27499999999</v>
      </c>
      <c r="BE1232" s="36" t="s">
        <v>50</v>
      </c>
      <c r="BF1232" s="36">
        <v>79911.600000000006</v>
      </c>
      <c r="BG1232" s="36">
        <v>187379</v>
      </c>
      <c r="BH1232" s="36">
        <v>285.41226540000002</v>
      </c>
      <c r="BI1232" s="36">
        <v>17.083339152440001</v>
      </c>
      <c r="BJ1232" s="36">
        <v>273.33252044000005</v>
      </c>
      <c r="BK1232" s="36">
        <v>297.49201035999999</v>
      </c>
      <c r="BL1232" s="36">
        <v>129.39180000000002</v>
      </c>
      <c r="BM1232" s="36">
        <v>0</v>
      </c>
      <c r="BN1232" s="36">
        <v>129.39180000000002</v>
      </c>
      <c r="BO1232" s="36">
        <v>129.39180000000002</v>
      </c>
      <c r="BP1232" s="36">
        <v>139156.46666666667</v>
      </c>
      <c r="BQ1232" s="36">
        <v>44560.26156892108</v>
      </c>
      <c r="BR1232" s="36">
        <v>85422.8</v>
      </c>
      <c r="BS1232" s="36">
        <v>198401.3</v>
      </c>
      <c r="BT1232" s="36">
        <v>370.03422971999998</v>
      </c>
      <c r="BU1232" s="36">
        <v>136.75686876843619</v>
      </c>
      <c r="BV1232" s="36">
        <v>273.33252044000005</v>
      </c>
      <c r="BW1232" s="36">
        <v>466.73593899999997</v>
      </c>
      <c r="BX1232" s="36">
        <v>202.43785049999997</v>
      </c>
      <c r="BY1232" s="36">
        <v>103.30271529489005</v>
      </c>
      <c r="BZ1232" s="36">
        <v>129.39180000000002</v>
      </c>
      <c r="CA1232" s="36">
        <v>275.48390099999995</v>
      </c>
      <c r="CB1232" s="36">
        <v>165162.19374999998</v>
      </c>
      <c r="CC1232" s="36">
        <v>39440.571134277066</v>
      </c>
      <c r="CD1232" s="36">
        <v>85422.8</v>
      </c>
      <c r="CE1232" s="36">
        <v>209423.6</v>
      </c>
      <c r="CF1232" s="36"/>
      <c r="CG1232" s="40">
        <v>24.532</v>
      </c>
      <c r="CH1232" s="40">
        <v>60.006</v>
      </c>
      <c r="CI1232" s="40"/>
      <c r="CL1232" s="5" t="str">
        <f t="shared" si="2693"/>
        <v>1_0.5_2</v>
      </c>
      <c r="CM1232" s="95" t="str">
        <f t="shared" si="2694"/>
        <v>1W</v>
      </c>
      <c r="CN1232" s="96">
        <f t="shared" si="2681"/>
        <v>91</v>
      </c>
      <c r="CO1232" s="96" t="str">
        <f t="shared" si="2689"/>
        <v>1_0.5_2</v>
      </c>
      <c r="CP1232" s="95" t="str">
        <f t="shared" si="2697"/>
        <v>1W</v>
      </c>
      <c r="CQ1232" s="5">
        <f t="shared" si="2690"/>
        <v>89</v>
      </c>
      <c r="CV1232" s="87"/>
      <c r="CW1232" s="87"/>
      <c r="CX1232" s="87"/>
      <c r="CY1232" s="87"/>
      <c r="CZ1232" s="87"/>
    </row>
    <row r="1233" spans="1:104" s="5" customFormat="1">
      <c r="A1233" s="13" t="s">
        <v>511</v>
      </c>
      <c r="B1233" s="13">
        <v>7</v>
      </c>
      <c r="C1233" s="13">
        <v>9</v>
      </c>
      <c r="D1233" s="13" t="s">
        <v>117</v>
      </c>
      <c r="E1233" s="35" t="s">
        <v>507</v>
      </c>
      <c r="F1233" s="13" t="s">
        <v>36</v>
      </c>
      <c r="G1233" s="36">
        <v>1053866106</v>
      </c>
      <c r="H1233" s="13"/>
      <c r="I1233" s="37">
        <v>20</v>
      </c>
      <c r="J1233" s="37" t="s">
        <v>38</v>
      </c>
      <c r="K1233" s="38">
        <v>43539</v>
      </c>
      <c r="L1233" s="39">
        <v>0.60277777777777775</v>
      </c>
      <c r="M1233" s="37" t="s">
        <v>39</v>
      </c>
      <c r="N1233" s="37" t="s">
        <v>188</v>
      </c>
      <c r="O1233" s="37" t="s">
        <v>188</v>
      </c>
      <c r="P1233" s="37" t="s">
        <v>190</v>
      </c>
      <c r="Q1233" s="37">
        <v>4</v>
      </c>
      <c r="R1233" s="13" t="s">
        <v>55</v>
      </c>
      <c r="S1233" s="13" t="s">
        <v>63</v>
      </c>
      <c r="T1233" s="13" t="s">
        <v>42</v>
      </c>
      <c r="U1233" s="13" t="s">
        <v>52</v>
      </c>
      <c r="V1233" s="13" t="s">
        <v>42</v>
      </c>
      <c r="W1233" s="13" t="s">
        <v>66</v>
      </c>
      <c r="X1233" s="13" t="s">
        <v>76</v>
      </c>
      <c r="Y1233" s="13" t="s">
        <v>41</v>
      </c>
      <c r="Z1233" s="13" t="s">
        <v>41</v>
      </c>
      <c r="AA1233" s="13"/>
      <c r="AB1233" s="13">
        <v>0</v>
      </c>
      <c r="AC1233" s="72">
        <f t="shared" si="2682"/>
        <v>1</v>
      </c>
      <c r="AD1233" s="13">
        <v>0</v>
      </c>
      <c r="AE1233" s="72">
        <f t="shared" ref="AE1233" si="2720">VALUE(IF(AD1233=-2,0%,IF(AD1233=-1,50%,IF(AD1233=0,100%,IF(AD1233=1,50%,IF(AD1233=2,0%))))))</f>
        <v>1</v>
      </c>
      <c r="AF1233" s="13" t="s">
        <v>42</v>
      </c>
      <c r="AG1233" s="13">
        <v>0</v>
      </c>
      <c r="AH1233" s="13" t="s">
        <v>42</v>
      </c>
      <c r="AI1233" s="13">
        <f t="shared" si="2665"/>
        <v>0</v>
      </c>
      <c r="AJ1233" s="70">
        <f t="shared" si="2684"/>
        <v>1</v>
      </c>
      <c r="AK1233" s="59">
        <f t="shared" si="2685"/>
        <v>0</v>
      </c>
      <c r="AL1233" s="70">
        <f t="shared" ref="AL1233" si="2721">VALUE(IF(AK1233=-3,0%,IF(AK1233=-2,33.3%,IF(AK1233=-1,66.6%,IF(AK1233=0,100%,IF(AK1233=1,66.6%,IF(AK1233=2,33.3%,IF(AK1233=3,0%))))))))</f>
        <v>1</v>
      </c>
      <c r="AM1233" s="13" t="s">
        <v>41</v>
      </c>
      <c r="AN1233" s="13" t="s">
        <v>41</v>
      </c>
      <c r="AO1233" s="13"/>
      <c r="AP1233" s="13">
        <v>101.31965006729475</v>
      </c>
      <c r="AQ1233" s="13">
        <v>117.34261838440112</v>
      </c>
      <c r="AR1233" s="13">
        <v>125.13020833333333</v>
      </c>
      <c r="AS1233" s="13">
        <v>148.05555555555554</v>
      </c>
      <c r="AT1233" s="36">
        <v>188.43886405499998</v>
      </c>
      <c r="AU1233" s="36" t="str">
        <f t="shared" si="2687"/>
        <v>2</v>
      </c>
      <c r="AV1233" s="36">
        <v>5.7280925070515378</v>
      </c>
      <c r="AW1233" s="36">
        <v>184.38849099999999</v>
      </c>
      <c r="AX1233" s="36">
        <v>192.48923710999998</v>
      </c>
      <c r="AY1233" s="36">
        <v>89.364784</v>
      </c>
      <c r="AZ1233" s="36" t="str">
        <f t="shared" si="2688"/>
        <v>1</v>
      </c>
      <c r="BA1233" s="36">
        <v>0</v>
      </c>
      <c r="BB1233" s="36">
        <v>89.364784</v>
      </c>
      <c r="BC1233" s="36">
        <v>89.364784</v>
      </c>
      <c r="BD1233" s="36">
        <v>44433.65</v>
      </c>
      <c r="BE1233" s="36" t="s">
        <v>50</v>
      </c>
      <c r="BF1233" s="36">
        <v>41333.599999999999</v>
      </c>
      <c r="BG1233" s="36">
        <v>46844.800000000003</v>
      </c>
      <c r="BH1233" s="36">
        <v>212.68144554999998</v>
      </c>
      <c r="BI1233" s="36">
        <v>28.556095030112481</v>
      </c>
      <c r="BJ1233" s="36">
        <v>192.48923710999998</v>
      </c>
      <c r="BK1233" s="36">
        <v>232.87365398999998</v>
      </c>
      <c r="BL1233" s="36">
        <v>102.6850565</v>
      </c>
      <c r="BM1233" s="36">
        <v>18.837710024005332</v>
      </c>
      <c r="BN1233" s="36">
        <v>89.364784</v>
      </c>
      <c r="BO1233" s="36">
        <v>116.005329</v>
      </c>
      <c r="BP1233" s="36">
        <v>52815.166666666664</v>
      </c>
      <c r="BQ1233" s="36">
        <v>9922.6056250697875</v>
      </c>
      <c r="BR1233" s="36">
        <v>41333.599999999999</v>
      </c>
      <c r="BS1233" s="36">
        <v>63378.2</v>
      </c>
      <c r="BT1233" s="36">
        <v>236.90389143499999</v>
      </c>
      <c r="BU1233" s="36">
        <v>62.811806514527824</v>
      </c>
      <c r="BV1233" s="36">
        <v>192.48923710999998</v>
      </c>
      <c r="BW1233" s="36">
        <v>281.31854576000001</v>
      </c>
      <c r="BX1233" s="36">
        <v>122.74603999999999</v>
      </c>
      <c r="BY1233" s="36">
        <v>47.208224964248338</v>
      </c>
      <c r="BZ1233" s="36">
        <v>89.364784</v>
      </c>
      <c r="CA1233" s="36">
        <v>156.127296</v>
      </c>
      <c r="CB1233" s="36">
        <v>77844.96875</v>
      </c>
      <c r="CC1233" s="36">
        <v>39015.134714923464</v>
      </c>
      <c r="CD1233" s="36">
        <v>41333.599999999999</v>
      </c>
      <c r="CE1233" s="36">
        <v>209423.6</v>
      </c>
      <c r="CF1233" s="36"/>
      <c r="CG1233" s="40">
        <v>24.797999999999998</v>
      </c>
      <c r="CH1233" s="40">
        <v>59.307000000000002</v>
      </c>
      <c r="CI1233" s="40"/>
      <c r="CL1233" s="5" t="str">
        <f t="shared" si="2693"/>
        <v>1_1_1</v>
      </c>
      <c r="CM1233" s="95" t="str">
        <f t="shared" si="2694"/>
        <v>1L</v>
      </c>
      <c r="CN1233" s="96">
        <f t="shared" si="2681"/>
        <v>208</v>
      </c>
      <c r="CO1233" s="96" t="str">
        <f t="shared" si="2689"/>
        <v>1_1_1</v>
      </c>
      <c r="CP1233" s="95" t="str">
        <f t="shared" si="2697"/>
        <v>1L</v>
      </c>
      <c r="CQ1233" s="5">
        <f t="shared" si="2690"/>
        <v>85</v>
      </c>
      <c r="CV1233" s="87"/>
      <c r="CW1233" s="87"/>
      <c r="CX1233" s="87"/>
      <c r="CY1233" s="87"/>
      <c r="CZ1233" s="87"/>
    </row>
    <row r="1234" spans="1:104" s="5" customFormat="1">
      <c r="A1234" s="13" t="s">
        <v>511</v>
      </c>
      <c r="B1234" s="13">
        <v>7</v>
      </c>
      <c r="C1234" s="13">
        <v>9</v>
      </c>
      <c r="D1234" s="13" t="s">
        <v>117</v>
      </c>
      <c r="E1234" s="35" t="s">
        <v>507</v>
      </c>
      <c r="F1234" s="13" t="s">
        <v>36</v>
      </c>
      <c r="G1234" s="36">
        <v>1053866106</v>
      </c>
      <c r="H1234" s="13"/>
      <c r="I1234" s="37">
        <v>20</v>
      </c>
      <c r="J1234" s="37" t="s">
        <v>38</v>
      </c>
      <c r="K1234" s="38">
        <v>43539</v>
      </c>
      <c r="L1234" s="39">
        <v>0.61458333333333337</v>
      </c>
      <c r="M1234" s="37" t="s">
        <v>39</v>
      </c>
      <c r="N1234" s="37" t="s">
        <v>188</v>
      </c>
      <c r="O1234" s="37" t="s">
        <v>188</v>
      </c>
      <c r="P1234" s="37" t="s">
        <v>190</v>
      </c>
      <c r="Q1234" s="37">
        <v>5</v>
      </c>
      <c r="R1234" s="13" t="s">
        <v>43</v>
      </c>
      <c r="S1234" s="13" t="s">
        <v>44</v>
      </c>
      <c r="T1234" s="13" t="s">
        <v>42</v>
      </c>
      <c r="U1234" s="13" t="s">
        <v>52</v>
      </c>
      <c r="V1234" s="13" t="s">
        <v>42</v>
      </c>
      <c r="W1234" s="13" t="s">
        <v>66</v>
      </c>
      <c r="X1234" s="13" t="s">
        <v>76</v>
      </c>
      <c r="Y1234" s="13" t="s">
        <v>41</v>
      </c>
      <c r="Z1234" s="13" t="s">
        <v>41</v>
      </c>
      <c r="AA1234" s="13"/>
      <c r="AB1234" s="13">
        <v>-1</v>
      </c>
      <c r="AC1234" s="72">
        <f t="shared" si="2682"/>
        <v>0.5</v>
      </c>
      <c r="AD1234" s="13">
        <v>1</v>
      </c>
      <c r="AE1234" s="72">
        <f t="shared" ref="AE1234" si="2722">VALUE(IF(AD1234=-2,0%,IF(AD1234=-1,50%,IF(AD1234=0,100%,IF(AD1234=1,50%,IF(AD1234=2,0%))))))</f>
        <v>0.5</v>
      </c>
      <c r="AF1234" s="13" t="s">
        <v>42</v>
      </c>
      <c r="AG1234" s="13">
        <v>0</v>
      </c>
      <c r="AH1234" s="13" t="s">
        <v>42</v>
      </c>
      <c r="AI1234" s="13">
        <f t="shared" si="2665"/>
        <v>0</v>
      </c>
      <c r="AJ1234" s="70">
        <f t="shared" si="2684"/>
        <v>1</v>
      </c>
      <c r="AK1234" s="59">
        <f t="shared" si="2685"/>
        <v>0</v>
      </c>
      <c r="AL1234" s="70">
        <f t="shared" ref="AL1234" si="2723">VALUE(IF(AK1234=-3,0%,IF(AK1234=-2,33.3%,IF(AK1234=-1,66.6%,IF(AK1234=0,100%,IF(AK1234=1,66.6%,IF(AK1234=2,33.3%,IF(AK1234=3,0%))))))))</f>
        <v>1</v>
      </c>
      <c r="AM1234" s="13" t="s">
        <v>41</v>
      </c>
      <c r="AN1234" s="13" t="s">
        <v>41</v>
      </c>
      <c r="AO1234" s="13"/>
      <c r="AP1234" s="13">
        <v>101.31965006729475</v>
      </c>
      <c r="AQ1234" s="13">
        <v>117.34261838440112</v>
      </c>
      <c r="AR1234" s="13">
        <v>125.13020833333333</v>
      </c>
      <c r="AS1234" s="13">
        <v>148.05555555555554</v>
      </c>
      <c r="AT1234" s="36">
        <v>148.02257997499999</v>
      </c>
      <c r="AU1234" s="36" t="str">
        <f t="shared" si="2687"/>
        <v>2</v>
      </c>
      <c r="AV1234" s="36">
        <v>17.19616260021709</v>
      </c>
      <c r="AW1234" s="36">
        <v>135.86305678999997</v>
      </c>
      <c r="AX1234" s="36">
        <v>160.18210315999997</v>
      </c>
      <c r="AY1234" s="36">
        <v>82.652904500000005</v>
      </c>
      <c r="AZ1234" s="36" t="str">
        <f t="shared" si="2688"/>
        <v>1</v>
      </c>
      <c r="BA1234" s="36">
        <v>9.4920310179139413</v>
      </c>
      <c r="BB1234" s="36">
        <v>75.94102500000001</v>
      </c>
      <c r="BC1234" s="36">
        <v>89.364784</v>
      </c>
      <c r="BD1234" s="36">
        <v>39611.350000000006</v>
      </c>
      <c r="BE1234" s="36" t="s">
        <v>50</v>
      </c>
      <c r="BF1234" s="36">
        <v>37200.199999999997</v>
      </c>
      <c r="BG1234" s="36">
        <v>41333.599999999999</v>
      </c>
      <c r="BH1234" s="36">
        <v>135.86305678999997</v>
      </c>
      <c r="BI1234" s="36">
        <v>0</v>
      </c>
      <c r="BJ1234" s="36">
        <v>135.86305678999997</v>
      </c>
      <c r="BK1234" s="36">
        <v>135.86305678999997</v>
      </c>
      <c r="BL1234" s="36">
        <v>69.222904499999999</v>
      </c>
      <c r="BM1234" s="36">
        <v>9.5008571247567257</v>
      </c>
      <c r="BN1234" s="36">
        <v>62.504784000000001</v>
      </c>
      <c r="BO1234" s="36">
        <v>75.94102500000001</v>
      </c>
      <c r="BP1234" s="36">
        <v>32377.983333333337</v>
      </c>
      <c r="BQ1234" s="36">
        <v>2986.9669328043556</v>
      </c>
      <c r="BR1234" s="36">
        <v>28933.5</v>
      </c>
      <c r="BS1234" s="36">
        <v>37200.199999999997</v>
      </c>
      <c r="BT1234" s="36">
        <v>160.12577389499998</v>
      </c>
      <c r="BU1234" s="36">
        <v>34.312663589912724</v>
      </c>
      <c r="BV1234" s="36">
        <v>135.86305678999997</v>
      </c>
      <c r="BW1234" s="36">
        <v>184.38849099999999</v>
      </c>
      <c r="BX1234" s="36">
        <v>82.652904500000005</v>
      </c>
      <c r="BY1234" s="36">
        <v>9.4920310179139413</v>
      </c>
      <c r="BZ1234" s="36">
        <v>75.94102500000001</v>
      </c>
      <c r="CA1234" s="36">
        <v>89.364784</v>
      </c>
      <c r="CB1234" s="36">
        <v>36166.906249999993</v>
      </c>
      <c r="CC1234" s="36">
        <v>6549.9426030532768</v>
      </c>
      <c r="CD1234" s="36">
        <v>27555.7</v>
      </c>
      <c r="CE1234" s="36">
        <v>46844.800000000003</v>
      </c>
      <c r="CF1234" s="36"/>
      <c r="CG1234" s="40">
        <v>24.484000000000002</v>
      </c>
      <c r="CH1234" s="40">
        <v>58.918999999999997</v>
      </c>
      <c r="CI1234" s="40"/>
      <c r="CL1234" s="5" t="str">
        <f t="shared" si="2693"/>
        <v>1_0.5_1</v>
      </c>
      <c r="CM1234" s="95" t="str">
        <f t="shared" si="2694"/>
        <v>1K</v>
      </c>
      <c r="CN1234" s="96">
        <f t="shared" si="2681"/>
        <v>202</v>
      </c>
      <c r="CO1234" s="96" t="str">
        <f t="shared" si="2689"/>
        <v>1_0.5_1</v>
      </c>
      <c r="CP1234" s="95" t="str">
        <f t="shared" si="2697"/>
        <v>1K</v>
      </c>
      <c r="CQ1234" s="5">
        <f t="shared" si="2690"/>
        <v>108</v>
      </c>
      <c r="CV1234" s="87"/>
      <c r="CW1234" s="87"/>
      <c r="CX1234" s="87"/>
      <c r="CY1234" s="87"/>
      <c r="CZ1234" s="87"/>
    </row>
    <row r="1235" spans="1:104" s="5" customFormat="1">
      <c r="A1235" s="13" t="s">
        <v>511</v>
      </c>
      <c r="B1235" s="13">
        <v>7</v>
      </c>
      <c r="C1235" s="13">
        <v>10</v>
      </c>
      <c r="D1235" s="13" t="s">
        <v>90</v>
      </c>
      <c r="E1235" s="35" t="s">
        <v>508</v>
      </c>
      <c r="F1235" s="13" t="s">
        <v>36</v>
      </c>
      <c r="G1235" s="36">
        <v>1053865749</v>
      </c>
      <c r="H1235" s="13"/>
      <c r="I1235" s="37">
        <v>20</v>
      </c>
      <c r="J1235" s="37" t="s">
        <v>70</v>
      </c>
      <c r="K1235" s="38">
        <v>43539</v>
      </c>
      <c r="L1235" s="39">
        <v>0.56527777777777777</v>
      </c>
      <c r="M1235" s="37"/>
      <c r="N1235" s="37" t="s">
        <v>190</v>
      </c>
      <c r="O1235" s="37" t="s">
        <v>190</v>
      </c>
      <c r="P1235" s="37" t="s">
        <v>190</v>
      </c>
      <c r="Q1235" s="37">
        <v>1</v>
      </c>
      <c r="R1235" s="13" t="s">
        <v>55</v>
      </c>
      <c r="S1235" s="13" t="s">
        <v>63</v>
      </c>
      <c r="T1235" s="13" t="s">
        <v>42</v>
      </c>
      <c r="U1235" s="13" t="s">
        <v>52</v>
      </c>
      <c r="V1235" s="13" t="s">
        <v>42</v>
      </c>
      <c r="W1235" s="13" t="s">
        <v>66</v>
      </c>
      <c r="X1235" s="13" t="s">
        <v>76</v>
      </c>
      <c r="Y1235" s="13" t="s">
        <v>41</v>
      </c>
      <c r="Z1235" s="13" t="s">
        <v>41</v>
      </c>
      <c r="AA1235" s="13"/>
      <c r="AB1235" s="13">
        <v>0</v>
      </c>
      <c r="AC1235" s="72">
        <f t="shared" si="2682"/>
        <v>1</v>
      </c>
      <c r="AD1235" s="13">
        <v>0</v>
      </c>
      <c r="AE1235" s="72">
        <f t="shared" ref="AE1235" si="2724">VALUE(IF(AD1235=-2,0%,IF(AD1235=-1,50%,IF(AD1235=0,100%,IF(AD1235=1,50%,IF(AD1235=2,0%))))))</f>
        <v>1</v>
      </c>
      <c r="AF1235" s="13" t="s">
        <v>42</v>
      </c>
      <c r="AG1235" s="13">
        <v>0</v>
      </c>
      <c r="AH1235" s="13" t="s">
        <v>42</v>
      </c>
      <c r="AI1235" s="13">
        <f t="shared" si="2665"/>
        <v>0</v>
      </c>
      <c r="AJ1235" s="70">
        <f t="shared" si="2684"/>
        <v>1</v>
      </c>
      <c r="AK1235" s="59">
        <f t="shared" si="2685"/>
        <v>0</v>
      </c>
      <c r="AL1235" s="70">
        <f t="shared" ref="AL1235" si="2725">VALUE(IF(AK1235=-3,0%,IF(AK1235=-2,33.3%,IF(AK1235=-1,66.6%,IF(AK1235=0,100%,IF(AK1235=1,66.6%,IF(AK1235=2,33.3%,IF(AK1235=3,0%))))))))</f>
        <v>1</v>
      </c>
      <c r="AM1235" s="13" t="s">
        <v>41</v>
      </c>
      <c r="AN1235" s="13" t="s">
        <v>41</v>
      </c>
      <c r="AO1235" s="13"/>
      <c r="AP1235" s="13">
        <v>101.31965006729475</v>
      </c>
      <c r="AQ1235" s="13">
        <v>117.34261838440112</v>
      </c>
      <c r="AR1235" s="13">
        <v>125.13020833333333</v>
      </c>
      <c r="AS1235" s="13">
        <v>148.05555555555554</v>
      </c>
      <c r="AT1235" s="36">
        <v>242.75149000000002</v>
      </c>
      <c r="AU1235" s="36" t="str">
        <f t="shared" si="2687"/>
        <v>2</v>
      </c>
      <c r="AV1235" s="36">
        <v>13.327421332583443</v>
      </c>
      <c r="AW1235" s="36">
        <v>233.32758000000001</v>
      </c>
      <c r="AX1235" s="36">
        <v>252.17540000000002</v>
      </c>
      <c r="AY1235" s="36">
        <v>219.84370999999999</v>
      </c>
      <c r="AZ1235" s="36" t="str">
        <f t="shared" si="2688"/>
        <v>2</v>
      </c>
      <c r="BA1235" s="36">
        <v>0</v>
      </c>
      <c r="BB1235" s="36">
        <v>219.84370999999999</v>
      </c>
      <c r="BC1235" s="36">
        <v>219.84370999999999</v>
      </c>
      <c r="BD1235" s="36">
        <v>221823.7</v>
      </c>
      <c r="BE1235" s="36" t="s">
        <v>50</v>
      </c>
      <c r="BF1235" s="36">
        <v>170845.6</v>
      </c>
      <c r="BG1235" s="36">
        <v>253512.8</v>
      </c>
      <c r="BH1235" s="36">
        <v>242.75149000000002</v>
      </c>
      <c r="BI1235" s="36">
        <v>13.327421332583443</v>
      </c>
      <c r="BJ1235" s="36">
        <v>233.32758000000001</v>
      </c>
      <c r="BK1235" s="36">
        <v>252.17540000000002</v>
      </c>
      <c r="BL1235" s="36">
        <v>204.23555500000001</v>
      </c>
      <c r="BM1235" s="36">
        <v>22.073264484621411</v>
      </c>
      <c r="BN1235" s="36">
        <v>188.62740000000002</v>
      </c>
      <c r="BO1235" s="36">
        <v>219.84370999999999</v>
      </c>
      <c r="BP1235" s="36">
        <v>195645.73333333331</v>
      </c>
      <c r="BQ1235" s="36">
        <v>52832.348266404639</v>
      </c>
      <c r="BR1235" s="36">
        <v>132267.5</v>
      </c>
      <c r="BS1235" s="36">
        <v>253512.8</v>
      </c>
      <c r="BT1235" s="36">
        <v>214.47976</v>
      </c>
      <c r="BU1235" s="36">
        <v>26.654842665166885</v>
      </c>
      <c r="BV1235" s="36">
        <v>195.63193999999999</v>
      </c>
      <c r="BW1235" s="36">
        <v>233.32758000000001</v>
      </c>
      <c r="BX1235" s="36">
        <v>172.820415</v>
      </c>
      <c r="BY1235" s="36">
        <v>66.50098153647096</v>
      </c>
      <c r="BZ1235" s="36">
        <v>125.79712000000002</v>
      </c>
      <c r="CA1235" s="36">
        <v>219.84370999999999</v>
      </c>
      <c r="CB1235" s="36">
        <v>159651.05624999997</v>
      </c>
      <c r="CC1235" s="36">
        <v>57647.660030845713</v>
      </c>
      <c r="CD1235" s="36">
        <v>85422.8</v>
      </c>
      <c r="CE1235" s="36">
        <v>253512.8</v>
      </c>
      <c r="CF1235" s="36"/>
      <c r="CG1235" s="40">
        <v>23.207999999999998</v>
      </c>
      <c r="CH1235" s="40">
        <v>63.911000000000001</v>
      </c>
      <c r="CI1235" s="40"/>
      <c r="CL1235" s="5" t="str">
        <f t="shared" si="2693"/>
        <v>1_1_2</v>
      </c>
      <c r="CM1235" s="95" t="str">
        <f t="shared" si="2694"/>
        <v>1X</v>
      </c>
      <c r="CN1235" s="96">
        <f t="shared" si="2681"/>
        <v>146</v>
      </c>
      <c r="CO1235" s="96" t="str">
        <f t="shared" si="2689"/>
        <v>1_1_2</v>
      </c>
      <c r="CP1235" s="95" t="str">
        <f t="shared" si="2697"/>
        <v>1X</v>
      </c>
      <c r="CQ1235" s="5">
        <f t="shared" si="2690"/>
        <v>93</v>
      </c>
      <c r="CV1235" s="87"/>
      <c r="CW1235" s="87"/>
      <c r="CX1235" s="87"/>
      <c r="CY1235" s="87"/>
      <c r="CZ1235" s="87"/>
    </row>
    <row r="1236" spans="1:104" s="5" customFormat="1">
      <c r="A1236" s="13" t="s">
        <v>511</v>
      </c>
      <c r="B1236" s="13">
        <v>7</v>
      </c>
      <c r="C1236" s="13">
        <v>10</v>
      </c>
      <c r="D1236" s="13" t="s">
        <v>90</v>
      </c>
      <c r="E1236" s="35" t="s">
        <v>508</v>
      </c>
      <c r="F1236" s="13" t="s">
        <v>36</v>
      </c>
      <c r="G1236" s="36">
        <v>1053865749</v>
      </c>
      <c r="H1236" s="13"/>
      <c r="I1236" s="37">
        <v>20</v>
      </c>
      <c r="J1236" s="37" t="s">
        <v>70</v>
      </c>
      <c r="K1236" s="38">
        <v>43539</v>
      </c>
      <c r="L1236" s="39">
        <v>0.57708333333333328</v>
      </c>
      <c r="M1236" s="37"/>
      <c r="N1236" s="37" t="s">
        <v>190</v>
      </c>
      <c r="O1236" s="37" t="s">
        <v>190</v>
      </c>
      <c r="P1236" s="37" t="s">
        <v>190</v>
      </c>
      <c r="Q1236" s="37">
        <v>2</v>
      </c>
      <c r="R1236" s="13" t="s">
        <v>55</v>
      </c>
      <c r="S1236" s="13" t="s">
        <v>63</v>
      </c>
      <c r="T1236" s="13" t="s">
        <v>42</v>
      </c>
      <c r="U1236" s="13" t="s">
        <v>52</v>
      </c>
      <c r="V1236" s="13" t="s">
        <v>42</v>
      </c>
      <c r="W1236" s="13" t="s">
        <v>66</v>
      </c>
      <c r="X1236" s="13" t="s">
        <v>76</v>
      </c>
      <c r="Y1236" s="13" t="s">
        <v>41</v>
      </c>
      <c r="Z1236" s="13" t="s">
        <v>41</v>
      </c>
      <c r="AA1236" s="13"/>
      <c r="AB1236" s="13">
        <v>0</v>
      </c>
      <c r="AC1236" s="72">
        <f t="shared" si="2682"/>
        <v>1</v>
      </c>
      <c r="AD1236" s="13">
        <v>0</v>
      </c>
      <c r="AE1236" s="72">
        <f t="shared" ref="AE1236" si="2726">VALUE(IF(AD1236=-2,0%,IF(AD1236=-1,50%,IF(AD1236=0,100%,IF(AD1236=1,50%,IF(AD1236=2,0%))))))</f>
        <v>1</v>
      </c>
      <c r="AF1236" s="13" t="s">
        <v>42</v>
      </c>
      <c r="AG1236" s="13">
        <v>0</v>
      </c>
      <c r="AH1236" s="13" t="s">
        <v>42</v>
      </c>
      <c r="AI1236" s="13">
        <f t="shared" si="2665"/>
        <v>0</v>
      </c>
      <c r="AJ1236" s="70">
        <f t="shared" si="2684"/>
        <v>1</v>
      </c>
      <c r="AK1236" s="59">
        <f t="shared" si="2685"/>
        <v>0</v>
      </c>
      <c r="AL1236" s="70">
        <f t="shared" ref="AL1236" si="2727">VALUE(IF(AK1236=-3,0%,IF(AK1236=-2,33.3%,IF(AK1236=-1,66.6%,IF(AK1236=0,100%,IF(AK1236=1,66.6%,IF(AK1236=2,33.3%,IF(AK1236=3,0%))))))))</f>
        <v>1</v>
      </c>
      <c r="AM1236" s="13" t="s">
        <v>41</v>
      </c>
      <c r="AN1236" s="13" t="s">
        <v>41</v>
      </c>
      <c r="AO1236" s="13"/>
      <c r="AP1236" s="13">
        <v>101.31965006729475</v>
      </c>
      <c r="AQ1236" s="13">
        <v>117.34261838440112</v>
      </c>
      <c r="AR1236" s="13">
        <v>125.13020833333333</v>
      </c>
      <c r="AS1236" s="13">
        <v>148.05555555555554</v>
      </c>
      <c r="AT1236" s="36">
        <v>205.05584999999999</v>
      </c>
      <c r="AU1236" s="36" t="str">
        <f t="shared" si="2687"/>
        <v>2</v>
      </c>
      <c r="AV1236" s="36">
        <v>13.327421332583443</v>
      </c>
      <c r="AW1236" s="36">
        <v>195.63193999999999</v>
      </c>
      <c r="AX1236" s="36">
        <v>214.47976</v>
      </c>
      <c r="AY1236" s="36">
        <v>172.91982999999999</v>
      </c>
      <c r="AZ1236" s="36" t="str">
        <f t="shared" si="2688"/>
        <v>2</v>
      </c>
      <c r="BA1236" s="36">
        <v>0</v>
      </c>
      <c r="BB1236" s="36">
        <v>172.91982999999999</v>
      </c>
      <c r="BC1236" s="36">
        <v>172.91982999999999</v>
      </c>
      <c r="BD1236" s="36">
        <v>136400.9</v>
      </c>
      <c r="BE1236" s="36" t="s">
        <v>50</v>
      </c>
      <c r="BF1236" s="36">
        <v>77156.100000000006</v>
      </c>
      <c r="BG1236" s="36">
        <v>198401.3</v>
      </c>
      <c r="BH1236" s="36">
        <v>214.47976</v>
      </c>
      <c r="BI1236" s="36">
        <v>26.654842665166885</v>
      </c>
      <c r="BJ1236" s="36">
        <v>195.63193999999999</v>
      </c>
      <c r="BK1236" s="36">
        <v>233.32758000000001</v>
      </c>
      <c r="BL1236" s="36">
        <v>165.066045</v>
      </c>
      <c r="BM1236" s="36">
        <v>11.10692926296236</v>
      </c>
      <c r="BN1236" s="36">
        <v>157.21226000000001</v>
      </c>
      <c r="BO1236" s="36">
        <v>172.91982999999999</v>
      </c>
      <c r="BP1236" s="36">
        <v>106089.59999999999</v>
      </c>
      <c r="BQ1236" s="36">
        <v>56465.728044469608</v>
      </c>
      <c r="BR1236" s="36">
        <v>74400.5</v>
      </c>
      <c r="BS1236" s="36">
        <v>220445.9</v>
      </c>
      <c r="BT1236" s="36">
        <v>223.90367000000001</v>
      </c>
      <c r="BU1236" s="36">
        <v>39.982263997750209</v>
      </c>
      <c r="BV1236" s="36">
        <v>195.63193999999999</v>
      </c>
      <c r="BW1236" s="36">
        <v>252.17540000000002</v>
      </c>
      <c r="BX1236" s="36">
        <v>204.23555500000001</v>
      </c>
      <c r="BY1236" s="36">
        <v>44.287123010546303</v>
      </c>
      <c r="BZ1236" s="36">
        <v>172.91982999999999</v>
      </c>
      <c r="CA1236" s="36">
        <v>235.55128000000002</v>
      </c>
      <c r="CB1236" s="36">
        <v>146734.31250000003</v>
      </c>
      <c r="CC1236" s="36">
        <v>68616.917548787926</v>
      </c>
      <c r="CD1236" s="36">
        <v>74400.5</v>
      </c>
      <c r="CE1236" s="36">
        <v>242490.5</v>
      </c>
      <c r="CF1236" s="36"/>
      <c r="CG1236" s="40">
        <v>24.074000000000002</v>
      </c>
      <c r="CH1236" s="40">
        <v>62.262</v>
      </c>
      <c r="CI1236" s="40"/>
      <c r="CL1236" s="5" t="str">
        <f t="shared" si="2693"/>
        <v>1_1_2</v>
      </c>
      <c r="CM1236" s="95" t="str">
        <f t="shared" si="2694"/>
        <v>1X</v>
      </c>
      <c r="CN1236" s="96">
        <f t="shared" si="2681"/>
        <v>146</v>
      </c>
      <c r="CO1236" s="96" t="str">
        <f t="shared" si="2689"/>
        <v>1_1_2</v>
      </c>
      <c r="CP1236" s="95" t="str">
        <f t="shared" si="2697"/>
        <v>1X</v>
      </c>
      <c r="CQ1236" s="5">
        <f t="shared" si="2690"/>
        <v>93</v>
      </c>
      <c r="CV1236" s="87"/>
      <c r="CW1236" s="87"/>
      <c r="CX1236" s="87"/>
      <c r="CY1236" s="87"/>
      <c r="CZ1236" s="87"/>
    </row>
    <row r="1237" spans="1:104" s="5" customFormat="1">
      <c r="A1237" s="13" t="s">
        <v>511</v>
      </c>
      <c r="B1237" s="13">
        <v>7</v>
      </c>
      <c r="C1237" s="13">
        <v>10</v>
      </c>
      <c r="D1237" s="13" t="s">
        <v>90</v>
      </c>
      <c r="E1237" s="35" t="s">
        <v>508</v>
      </c>
      <c r="F1237" s="13" t="s">
        <v>36</v>
      </c>
      <c r="G1237" s="36">
        <v>1053865749</v>
      </c>
      <c r="H1237" s="13"/>
      <c r="I1237" s="37">
        <v>20</v>
      </c>
      <c r="J1237" s="37" t="s">
        <v>70</v>
      </c>
      <c r="K1237" s="38">
        <v>43539</v>
      </c>
      <c r="L1237" s="39">
        <v>0.58958333333333335</v>
      </c>
      <c r="M1237" s="37"/>
      <c r="N1237" s="37" t="s">
        <v>190</v>
      </c>
      <c r="O1237" s="37" t="s">
        <v>190</v>
      </c>
      <c r="P1237" s="37" t="s">
        <v>190</v>
      </c>
      <c r="Q1237" s="37">
        <v>3</v>
      </c>
      <c r="R1237" s="13" t="s">
        <v>43</v>
      </c>
      <c r="S1237" s="13" t="s">
        <v>44</v>
      </c>
      <c r="T1237" s="13" t="s">
        <v>41</v>
      </c>
      <c r="U1237" s="13" t="s">
        <v>52</v>
      </c>
      <c r="V1237" s="13" t="s">
        <v>42</v>
      </c>
      <c r="W1237" s="13" t="s">
        <v>66</v>
      </c>
      <c r="X1237" s="13" t="s">
        <v>76</v>
      </c>
      <c r="Y1237" s="13" t="s">
        <v>41</v>
      </c>
      <c r="Z1237" s="13" t="s">
        <v>41</v>
      </c>
      <c r="AA1237" s="13"/>
      <c r="AB1237" s="13">
        <v>-1</v>
      </c>
      <c r="AC1237" s="72">
        <f t="shared" si="2682"/>
        <v>0.5</v>
      </c>
      <c r="AD1237" s="13">
        <v>1</v>
      </c>
      <c r="AE1237" s="72">
        <f t="shared" ref="AE1237" si="2728">VALUE(IF(AD1237=-2,0%,IF(AD1237=-1,50%,IF(AD1237=0,100%,IF(AD1237=1,50%,IF(AD1237=2,0%))))))</f>
        <v>0.5</v>
      </c>
      <c r="AF1237" s="13" t="s">
        <v>41</v>
      </c>
      <c r="AG1237" s="13">
        <v>0</v>
      </c>
      <c r="AH1237" s="13" t="s">
        <v>42</v>
      </c>
      <c r="AI1237" s="13">
        <f t="shared" si="2665"/>
        <v>0</v>
      </c>
      <c r="AJ1237" s="70">
        <f t="shared" si="2684"/>
        <v>1</v>
      </c>
      <c r="AK1237" s="59">
        <f t="shared" si="2685"/>
        <v>0</v>
      </c>
      <c r="AL1237" s="70">
        <f t="shared" ref="AL1237" si="2729">VALUE(IF(AK1237=-3,0%,IF(AK1237=-2,33.3%,IF(AK1237=-1,66.6%,IF(AK1237=0,100%,IF(AK1237=1,66.6%,IF(AK1237=2,33.3%,IF(AK1237=3,0%))))))))</f>
        <v>1</v>
      </c>
      <c r="AM1237" s="13" t="s">
        <v>41</v>
      </c>
      <c r="AN1237" s="13" t="s">
        <v>41</v>
      </c>
      <c r="AO1237" s="13"/>
      <c r="AP1237" s="13">
        <v>101.31965006729475</v>
      </c>
      <c r="AQ1237" s="13">
        <v>117.34261838440112</v>
      </c>
      <c r="AR1237" s="13">
        <v>125.13020833333333</v>
      </c>
      <c r="AS1237" s="13">
        <v>148.05555555555554</v>
      </c>
      <c r="AT1237" s="36">
        <v>35.78334000000001</v>
      </c>
      <c r="AU1237" s="36" t="str">
        <f t="shared" si="2687"/>
        <v>1</v>
      </c>
      <c r="AV1237" s="36">
        <v>13.158719796727963</v>
      </c>
      <c r="AW1237" s="36">
        <v>26.47872000000001</v>
      </c>
      <c r="AX1237" s="36">
        <v>45.08796000000001</v>
      </c>
      <c r="AY1237" s="36">
        <v>39.604314999999993</v>
      </c>
      <c r="AZ1237" s="36" t="str">
        <f t="shared" si="2688"/>
        <v>1</v>
      </c>
      <c r="BA1237" s="36">
        <v>11.106929262962375</v>
      </c>
      <c r="BB1237" s="36">
        <v>31.750529999999998</v>
      </c>
      <c r="BC1237" s="36">
        <v>47.458099999999988</v>
      </c>
      <c r="BD1237" s="36">
        <v>127445.27499999999</v>
      </c>
      <c r="BE1237" s="36" t="s">
        <v>50</v>
      </c>
      <c r="BF1237" s="36">
        <v>79911.600000000006</v>
      </c>
      <c r="BG1237" s="36">
        <v>187379</v>
      </c>
      <c r="BH1237" s="36">
        <v>26.47872000000001</v>
      </c>
      <c r="BI1237" s="36">
        <v>0</v>
      </c>
      <c r="BJ1237" s="36">
        <v>26.47872000000001</v>
      </c>
      <c r="BK1237" s="36">
        <v>26.47872000000001</v>
      </c>
      <c r="BL1237" s="36">
        <v>8.2885899999999992</v>
      </c>
      <c r="BM1237" s="36">
        <v>33.180193747583807</v>
      </c>
      <c r="BN1237" s="36">
        <v>-15.173349999999999</v>
      </c>
      <c r="BO1237" s="36">
        <v>31.750529999999998</v>
      </c>
      <c r="BP1237" s="36">
        <v>139156.46666666667</v>
      </c>
      <c r="BQ1237" s="36">
        <v>44560.26156892108</v>
      </c>
      <c r="BR1237" s="36">
        <v>85422.8</v>
      </c>
      <c r="BS1237" s="36">
        <v>198401.3</v>
      </c>
      <c r="BT1237" s="36">
        <v>129.90315000000001</v>
      </c>
      <c r="BU1237" s="36">
        <v>146.26423158670681</v>
      </c>
      <c r="BV1237" s="36">
        <v>26.47872000000001</v>
      </c>
      <c r="BW1237" s="36">
        <v>233.32758000000001</v>
      </c>
      <c r="BX1237" s="36">
        <v>86.62760999999999</v>
      </c>
      <c r="BY1237" s="36">
        <v>77.607910799433299</v>
      </c>
      <c r="BZ1237" s="36">
        <v>31.750529999999998</v>
      </c>
      <c r="CA1237" s="36">
        <v>141.50468999999998</v>
      </c>
      <c r="CB1237" s="36">
        <v>165162.19374999998</v>
      </c>
      <c r="CC1237" s="36">
        <v>39440.571134277066</v>
      </c>
      <c r="CD1237" s="36">
        <v>85422.8</v>
      </c>
      <c r="CE1237" s="36">
        <v>209423.6</v>
      </c>
      <c r="CF1237" s="36"/>
      <c r="CG1237" s="40">
        <v>24.532</v>
      </c>
      <c r="CH1237" s="40">
        <v>60.006</v>
      </c>
      <c r="CI1237" s="40"/>
      <c r="CL1237" s="5" t="str">
        <f t="shared" si="2693"/>
        <v>1_0.5_1</v>
      </c>
      <c r="CM1237" s="95" t="str">
        <f t="shared" si="2694"/>
        <v>1K</v>
      </c>
      <c r="CN1237" s="96">
        <f t="shared" si="2681"/>
        <v>202</v>
      </c>
      <c r="CO1237" s="96" t="str">
        <f t="shared" si="2689"/>
        <v>1_0.5_1</v>
      </c>
      <c r="CP1237" s="95" t="str">
        <f t="shared" si="2697"/>
        <v>1K</v>
      </c>
      <c r="CQ1237" s="5">
        <f t="shared" si="2690"/>
        <v>108</v>
      </c>
      <c r="CV1237" s="87"/>
      <c r="CW1237" s="87"/>
      <c r="CX1237" s="87"/>
      <c r="CY1237" s="87"/>
      <c r="CZ1237" s="87"/>
    </row>
    <row r="1238" spans="1:104" s="5" customFormat="1">
      <c r="A1238" s="13" t="s">
        <v>511</v>
      </c>
      <c r="B1238" s="13">
        <v>7</v>
      </c>
      <c r="C1238" s="13">
        <v>10</v>
      </c>
      <c r="D1238" s="13" t="s">
        <v>90</v>
      </c>
      <c r="E1238" s="35" t="s">
        <v>508</v>
      </c>
      <c r="F1238" s="13" t="s">
        <v>36</v>
      </c>
      <c r="G1238" s="36">
        <v>1053865749</v>
      </c>
      <c r="H1238" s="13"/>
      <c r="I1238" s="37">
        <v>20</v>
      </c>
      <c r="J1238" s="37" t="s">
        <v>70</v>
      </c>
      <c r="K1238" s="38">
        <v>43539</v>
      </c>
      <c r="L1238" s="39">
        <v>0.60277777777777775</v>
      </c>
      <c r="M1238" s="37"/>
      <c r="N1238" s="37" t="s">
        <v>190</v>
      </c>
      <c r="O1238" s="37" t="s">
        <v>190</v>
      </c>
      <c r="P1238" s="37" t="s">
        <v>190</v>
      </c>
      <c r="Q1238" s="37">
        <v>4</v>
      </c>
      <c r="R1238" s="13" t="s">
        <v>43</v>
      </c>
      <c r="S1238" s="13" t="s">
        <v>44</v>
      </c>
      <c r="T1238" s="13" t="s">
        <v>41</v>
      </c>
      <c r="U1238" s="13" t="s">
        <v>52</v>
      </c>
      <c r="V1238" s="13" t="s">
        <v>42</v>
      </c>
      <c r="W1238" s="13" t="s">
        <v>72</v>
      </c>
      <c r="X1238" s="13" t="s">
        <v>106</v>
      </c>
      <c r="Y1238" s="13" t="s">
        <v>41</v>
      </c>
      <c r="Z1238" s="13" t="s">
        <v>41</v>
      </c>
      <c r="AA1238" s="13"/>
      <c r="AB1238" s="13">
        <v>-1</v>
      </c>
      <c r="AC1238" s="72">
        <f t="shared" si="2682"/>
        <v>0.5</v>
      </c>
      <c r="AD1238" s="13">
        <v>1</v>
      </c>
      <c r="AE1238" s="72">
        <f t="shared" ref="AE1238" si="2730">VALUE(IF(AD1238=-2,0%,IF(AD1238=-1,50%,IF(AD1238=0,100%,IF(AD1238=1,50%,IF(AD1238=2,0%))))))</f>
        <v>0.5</v>
      </c>
      <c r="AF1238" s="13" t="s">
        <v>41</v>
      </c>
      <c r="AG1238" s="13">
        <v>0</v>
      </c>
      <c r="AH1238" s="13" t="s">
        <v>42</v>
      </c>
      <c r="AI1238" s="13">
        <f t="shared" si="2665"/>
        <v>-1</v>
      </c>
      <c r="AJ1238" s="70">
        <f t="shared" si="2684"/>
        <v>0.66599999999999993</v>
      </c>
      <c r="AK1238" s="59">
        <f t="shared" si="2685"/>
        <v>1</v>
      </c>
      <c r="AL1238" s="70">
        <f t="shared" ref="AL1238" si="2731">VALUE(IF(AK1238=-3,0%,IF(AK1238=-2,33.3%,IF(AK1238=-1,66.6%,IF(AK1238=0,100%,IF(AK1238=1,66.6%,IF(AK1238=2,33.3%,IF(AK1238=3,0%))))))))</f>
        <v>0.66599999999999993</v>
      </c>
      <c r="AM1238" s="13" t="s">
        <v>41</v>
      </c>
      <c r="AN1238" s="13" t="s">
        <v>41</v>
      </c>
      <c r="AO1238" s="13"/>
      <c r="AP1238" s="13">
        <v>101.31965006729475</v>
      </c>
      <c r="AQ1238" s="13">
        <v>117.34261838440112</v>
      </c>
      <c r="AR1238" s="13">
        <v>125.13020833333333</v>
      </c>
      <c r="AS1238" s="13">
        <v>148.05555555555554</v>
      </c>
      <c r="AT1238" s="36">
        <v>7.6309000000000111</v>
      </c>
      <c r="AU1238" s="36" t="str">
        <f t="shared" si="2687"/>
        <v>1</v>
      </c>
      <c r="AV1238" s="36">
        <v>0</v>
      </c>
      <c r="AW1238" s="36">
        <v>7.6309000000000111</v>
      </c>
      <c r="AX1238" s="36">
        <v>7.6309000000000111</v>
      </c>
      <c r="AY1238" s="36">
        <v>16.042960000000008</v>
      </c>
      <c r="AZ1238" s="36" t="str">
        <f t="shared" si="2688"/>
        <v>1</v>
      </c>
      <c r="BA1238" s="36">
        <v>0</v>
      </c>
      <c r="BB1238" s="36">
        <v>16.042960000000008</v>
      </c>
      <c r="BC1238" s="36">
        <v>16.042960000000008</v>
      </c>
      <c r="BD1238" s="36">
        <v>44433.65</v>
      </c>
      <c r="BE1238" s="36" t="s">
        <v>50</v>
      </c>
      <c r="BF1238" s="36">
        <v>41333.599999999999</v>
      </c>
      <c r="BG1238" s="36">
        <v>46844.800000000003</v>
      </c>
      <c r="BH1238" s="36">
        <v>17.05481000000001</v>
      </c>
      <c r="BI1238" s="36">
        <v>13.327421332583436</v>
      </c>
      <c r="BJ1238" s="36">
        <v>7.6309000000000111</v>
      </c>
      <c r="BK1238" s="36">
        <v>26.47872000000001</v>
      </c>
      <c r="BL1238" s="36">
        <v>16.042960000000008</v>
      </c>
      <c r="BM1238" s="36">
        <v>0</v>
      </c>
      <c r="BN1238" s="36">
        <v>16.042960000000008</v>
      </c>
      <c r="BO1238" s="36">
        <v>16.042960000000008</v>
      </c>
      <c r="BP1238" s="36">
        <v>52815.166666666664</v>
      </c>
      <c r="BQ1238" s="36">
        <v>9922.6056250697875</v>
      </c>
      <c r="BR1238" s="36">
        <v>41333.599999999999</v>
      </c>
      <c r="BS1238" s="36">
        <v>63378.2</v>
      </c>
      <c r="BT1238" s="36">
        <v>17.05481000000001</v>
      </c>
      <c r="BU1238" s="36">
        <v>13.327421332583436</v>
      </c>
      <c r="BV1238" s="36">
        <v>7.6309000000000111</v>
      </c>
      <c r="BW1238" s="36">
        <v>26.47872000000001</v>
      </c>
      <c r="BX1238" s="36">
        <v>23.896745000000003</v>
      </c>
      <c r="BY1238" s="36">
        <v>11.106929262962375</v>
      </c>
      <c r="BZ1238" s="36">
        <v>16.042960000000008</v>
      </c>
      <c r="CA1238" s="36">
        <v>31.750529999999998</v>
      </c>
      <c r="CB1238" s="36">
        <v>77844.96875</v>
      </c>
      <c r="CC1238" s="36">
        <v>39015.134714923464</v>
      </c>
      <c r="CD1238" s="36">
        <v>41333.599999999999</v>
      </c>
      <c r="CE1238" s="36">
        <v>209423.6</v>
      </c>
      <c r="CF1238" s="36"/>
      <c r="CG1238" s="40">
        <v>24.797999999999998</v>
      </c>
      <c r="CH1238" s="40">
        <v>59.307000000000002</v>
      </c>
      <c r="CI1238" s="40"/>
      <c r="CL1238" s="5" t="str">
        <f t="shared" si="2693"/>
        <v>0.666_0.5_1</v>
      </c>
      <c r="CM1238" s="95" t="str">
        <f t="shared" si="2694"/>
        <v>1H</v>
      </c>
      <c r="CN1238" s="96">
        <f t="shared" si="2681"/>
        <v>131</v>
      </c>
      <c r="CO1238" s="96" t="str">
        <f t="shared" si="2689"/>
        <v>0.666_0.5_1</v>
      </c>
      <c r="CP1238" s="95" t="str">
        <f t="shared" si="2697"/>
        <v>1H</v>
      </c>
      <c r="CQ1238" s="5">
        <f t="shared" si="2690"/>
        <v>128</v>
      </c>
      <c r="CV1238" s="87"/>
      <c r="CW1238" s="87"/>
      <c r="CX1238" s="87"/>
      <c r="CY1238" s="87"/>
      <c r="CZ1238" s="87"/>
    </row>
    <row r="1239" spans="1:104" s="5" customFormat="1">
      <c r="A1239" s="13" t="s">
        <v>511</v>
      </c>
      <c r="B1239" s="13">
        <v>7</v>
      </c>
      <c r="C1239" s="13">
        <v>10</v>
      </c>
      <c r="D1239" s="13" t="s">
        <v>90</v>
      </c>
      <c r="E1239" s="35" t="s">
        <v>508</v>
      </c>
      <c r="F1239" s="13" t="s">
        <v>36</v>
      </c>
      <c r="G1239" s="36">
        <v>1053865749</v>
      </c>
      <c r="H1239" s="13"/>
      <c r="I1239" s="37">
        <v>20</v>
      </c>
      <c r="J1239" s="37" t="s">
        <v>70</v>
      </c>
      <c r="K1239" s="38">
        <v>43539</v>
      </c>
      <c r="L1239" s="39">
        <v>0.61458333333333337</v>
      </c>
      <c r="M1239" s="37"/>
      <c r="N1239" s="37" t="s">
        <v>190</v>
      </c>
      <c r="O1239" s="37" t="s">
        <v>190</v>
      </c>
      <c r="P1239" s="37" t="s">
        <v>190</v>
      </c>
      <c r="Q1239" s="37">
        <v>5</v>
      </c>
      <c r="R1239" s="13" t="s">
        <v>43</v>
      </c>
      <c r="S1239" s="13" t="s">
        <v>44</v>
      </c>
      <c r="T1239" s="13" t="s">
        <v>41</v>
      </c>
      <c r="U1239" s="13" t="s">
        <v>52</v>
      </c>
      <c r="V1239" s="13" t="s">
        <v>42</v>
      </c>
      <c r="W1239" s="13" t="s">
        <v>72</v>
      </c>
      <c r="X1239" s="13" t="s">
        <v>106</v>
      </c>
      <c r="Y1239" s="13" t="s">
        <v>41</v>
      </c>
      <c r="Z1239" s="13" t="s">
        <v>41</v>
      </c>
      <c r="AA1239" s="13"/>
      <c r="AB1239" s="13">
        <v>-1</v>
      </c>
      <c r="AC1239" s="72">
        <f t="shared" si="2682"/>
        <v>0.5</v>
      </c>
      <c r="AD1239" s="13">
        <v>1</v>
      </c>
      <c r="AE1239" s="72">
        <f t="shared" ref="AE1239" si="2732">VALUE(IF(AD1239=-2,0%,IF(AD1239=-1,50%,IF(AD1239=0,100%,IF(AD1239=1,50%,IF(AD1239=2,0%))))))</f>
        <v>0.5</v>
      </c>
      <c r="AF1239" s="13" t="s">
        <v>41</v>
      </c>
      <c r="AG1239" s="13">
        <v>0</v>
      </c>
      <c r="AH1239" s="13" t="s">
        <v>42</v>
      </c>
      <c r="AI1239" s="13">
        <f t="shared" si="2665"/>
        <v>-1</v>
      </c>
      <c r="AJ1239" s="70">
        <f t="shared" si="2684"/>
        <v>0.66599999999999993</v>
      </c>
      <c r="AK1239" s="59">
        <f t="shared" si="2685"/>
        <v>1</v>
      </c>
      <c r="AL1239" s="70">
        <f t="shared" ref="AL1239" si="2733">VALUE(IF(AK1239=-3,0%,IF(AK1239=-2,33.3%,IF(AK1239=-1,66.6%,IF(AK1239=0,100%,IF(AK1239=1,66.6%,IF(AK1239=2,33.3%,IF(AK1239=3,0%))))))))</f>
        <v>0.66599999999999993</v>
      </c>
      <c r="AM1239" s="13" t="s">
        <v>41</v>
      </c>
      <c r="AN1239" s="13" t="s">
        <v>41</v>
      </c>
      <c r="AO1239" s="13"/>
      <c r="AP1239" s="13">
        <v>101.31965006729475</v>
      </c>
      <c r="AQ1239" s="13">
        <v>117.34261838440112</v>
      </c>
      <c r="AR1239" s="13">
        <v>125.13020833333333</v>
      </c>
      <c r="AS1239" s="13">
        <v>148.05555555555554</v>
      </c>
      <c r="AT1239" s="36">
        <v>-11.216919999999988</v>
      </c>
      <c r="AU1239" s="36" t="str">
        <f t="shared" si="2687"/>
        <v>1</v>
      </c>
      <c r="AV1239" s="36">
        <v>0</v>
      </c>
      <c r="AW1239" s="36">
        <v>-11.216919999999988</v>
      </c>
      <c r="AX1239" s="36">
        <v>-11.216919999999988</v>
      </c>
      <c r="AY1239" s="36">
        <v>-30.88092</v>
      </c>
      <c r="AZ1239" s="36" t="str">
        <f t="shared" si="2688"/>
        <v>1</v>
      </c>
      <c r="BA1239" s="36">
        <v>22.213858525924753</v>
      </c>
      <c r="BB1239" s="36">
        <v>-46.58849</v>
      </c>
      <c r="BC1239" s="36">
        <v>-15.173349999999999</v>
      </c>
      <c r="BD1239" s="36">
        <v>39611.350000000006</v>
      </c>
      <c r="BE1239" s="36" t="s">
        <v>50</v>
      </c>
      <c r="BF1239" s="36">
        <v>37200.199999999997</v>
      </c>
      <c r="BG1239" s="36">
        <v>41333.599999999999</v>
      </c>
      <c r="BH1239" s="36">
        <v>-11.216919999999988</v>
      </c>
      <c r="BI1239" s="36">
        <v>0</v>
      </c>
      <c r="BJ1239" s="36">
        <v>-11.216919999999988</v>
      </c>
      <c r="BK1239" s="36">
        <v>-11.216919999999988</v>
      </c>
      <c r="BL1239" s="36">
        <v>-23.027134999999998</v>
      </c>
      <c r="BM1239" s="36">
        <v>33.320787788887138</v>
      </c>
      <c r="BN1239" s="36">
        <v>-46.58849</v>
      </c>
      <c r="BO1239" s="36">
        <v>0.5342200000000048</v>
      </c>
      <c r="BP1239" s="36">
        <v>32377.983333333337</v>
      </c>
      <c r="BQ1239" s="36">
        <v>2986.9669328043556</v>
      </c>
      <c r="BR1239" s="36">
        <v>28933.5</v>
      </c>
      <c r="BS1239" s="36">
        <v>37200.199999999997</v>
      </c>
      <c r="BT1239" s="36">
        <v>-1.7930099999999882</v>
      </c>
      <c r="BU1239" s="36">
        <v>13.327421332583434</v>
      </c>
      <c r="BV1239" s="36">
        <v>-11.216919999999988</v>
      </c>
      <c r="BW1239" s="36">
        <v>7.6309000000000111</v>
      </c>
      <c r="BX1239" s="36">
        <v>-15.272764999999996</v>
      </c>
      <c r="BY1239" s="36">
        <v>44.287123010546196</v>
      </c>
      <c r="BZ1239" s="36">
        <v>-46.58849</v>
      </c>
      <c r="CA1239" s="36">
        <v>16.042960000000008</v>
      </c>
      <c r="CB1239" s="36">
        <v>36166.906249999993</v>
      </c>
      <c r="CC1239" s="36">
        <v>6549.9426030532768</v>
      </c>
      <c r="CD1239" s="36">
        <v>27555.7</v>
      </c>
      <c r="CE1239" s="36">
        <v>46844.800000000003</v>
      </c>
      <c r="CF1239" s="36"/>
      <c r="CG1239" s="40">
        <v>24.484000000000002</v>
      </c>
      <c r="CH1239" s="40">
        <v>58.918999999999997</v>
      </c>
      <c r="CI1239" s="40"/>
      <c r="CL1239" s="5" t="str">
        <f t="shared" si="2693"/>
        <v>0.666_0.5_1</v>
      </c>
      <c r="CM1239" s="95" t="str">
        <f t="shared" si="2694"/>
        <v>1H</v>
      </c>
      <c r="CN1239" s="96">
        <f t="shared" si="2681"/>
        <v>131</v>
      </c>
      <c r="CO1239" s="96" t="str">
        <f t="shared" si="2689"/>
        <v>0.666_0.5_1</v>
      </c>
      <c r="CP1239" s="95" t="str">
        <f t="shared" si="2697"/>
        <v>1H</v>
      </c>
      <c r="CQ1239" s="5">
        <f t="shared" si="2690"/>
        <v>128</v>
      </c>
      <c r="CV1239" s="87"/>
      <c r="CW1239" s="87"/>
      <c r="CX1239" s="87"/>
      <c r="CY1239" s="87"/>
      <c r="CZ1239" s="87"/>
    </row>
    <row r="1240" spans="1:104" s="5" customFormat="1">
      <c r="A1240" s="13" t="s">
        <v>511</v>
      </c>
      <c r="B1240" s="13">
        <v>7</v>
      </c>
      <c r="C1240" s="13">
        <v>11</v>
      </c>
      <c r="D1240" s="13" t="s">
        <v>123</v>
      </c>
      <c r="E1240" s="35" t="s">
        <v>509</v>
      </c>
      <c r="F1240" s="13" t="s">
        <v>36</v>
      </c>
      <c r="G1240" s="36">
        <v>1053831048</v>
      </c>
      <c r="H1240" s="13"/>
      <c r="I1240" s="37">
        <v>25</v>
      </c>
      <c r="J1240" s="37" t="s">
        <v>38</v>
      </c>
      <c r="K1240" s="38">
        <v>43539</v>
      </c>
      <c r="L1240" s="39">
        <v>0.56527777777777777</v>
      </c>
      <c r="M1240" s="37" t="s">
        <v>39</v>
      </c>
      <c r="N1240" s="37" t="s">
        <v>190</v>
      </c>
      <c r="O1240" s="37" t="s">
        <v>190</v>
      </c>
      <c r="P1240" s="37" t="s">
        <v>190</v>
      </c>
      <c r="Q1240" s="37">
        <v>1</v>
      </c>
      <c r="R1240" s="13" t="s">
        <v>55</v>
      </c>
      <c r="S1240" s="13" t="s">
        <v>63</v>
      </c>
      <c r="T1240" s="13" t="s">
        <v>42</v>
      </c>
      <c r="U1240" s="13" t="s">
        <v>52</v>
      </c>
      <c r="V1240" s="13" t="s">
        <v>42</v>
      </c>
      <c r="W1240" s="13" t="s">
        <v>66</v>
      </c>
      <c r="X1240" s="13" t="s">
        <v>76</v>
      </c>
      <c r="Y1240" s="13" t="s">
        <v>41</v>
      </c>
      <c r="Z1240" s="13" t="s">
        <v>41</v>
      </c>
      <c r="AA1240" s="13"/>
      <c r="AB1240" s="13">
        <v>0</v>
      </c>
      <c r="AC1240" s="72">
        <f t="shared" si="2682"/>
        <v>1</v>
      </c>
      <c r="AD1240" s="13">
        <v>0</v>
      </c>
      <c r="AE1240" s="72">
        <f t="shared" ref="AE1240" si="2734">VALUE(IF(AD1240=-2,0%,IF(AD1240=-1,50%,IF(AD1240=0,100%,IF(AD1240=1,50%,IF(AD1240=2,0%))))))</f>
        <v>1</v>
      </c>
      <c r="AF1240" s="13" t="s">
        <v>42</v>
      </c>
      <c r="AG1240" s="13">
        <v>0</v>
      </c>
      <c r="AH1240" s="13" t="s">
        <v>42</v>
      </c>
      <c r="AI1240" s="13">
        <f t="shared" si="2665"/>
        <v>0</v>
      </c>
      <c r="AJ1240" s="70">
        <f t="shared" si="2684"/>
        <v>1</v>
      </c>
      <c r="AK1240" s="59">
        <f t="shared" si="2685"/>
        <v>0</v>
      </c>
      <c r="AL1240" s="70">
        <f t="shared" ref="AL1240" si="2735">VALUE(IF(AK1240=-3,0%,IF(AK1240=-2,33.3%,IF(AK1240=-1,66.6%,IF(AK1240=0,100%,IF(AK1240=1,66.6%,IF(AK1240=2,33.3%,IF(AK1240=3,0%))))))))</f>
        <v>1</v>
      </c>
      <c r="AM1240" s="13" t="s">
        <v>41</v>
      </c>
      <c r="AN1240" s="13" t="s">
        <v>41</v>
      </c>
      <c r="AO1240" s="13"/>
      <c r="AP1240" s="13">
        <v>101.31965006729475</v>
      </c>
      <c r="AQ1240" s="13">
        <v>117.34261838440112</v>
      </c>
      <c r="AR1240" s="13">
        <v>125.13020833333333</v>
      </c>
      <c r="AS1240" s="13">
        <v>148.05555555555554</v>
      </c>
      <c r="AT1240" s="36">
        <v>365.24104999999997</v>
      </c>
      <c r="AU1240" s="36" t="str">
        <f t="shared" si="2687"/>
        <v>3</v>
      </c>
      <c r="AV1240" s="36">
        <v>10.339951750612776</v>
      </c>
      <c r="AW1240" s="36">
        <v>357.92959999999999</v>
      </c>
      <c r="AX1240" s="36">
        <v>372.55250000000001</v>
      </c>
      <c r="AY1240" s="36">
        <v>213.69988499999999</v>
      </c>
      <c r="AZ1240" s="36" t="str">
        <f t="shared" si="2688"/>
        <v>2</v>
      </c>
      <c r="BA1240" s="36">
        <v>10.953868929106733</v>
      </c>
      <c r="BB1240" s="36">
        <v>205.95433</v>
      </c>
      <c r="BC1240" s="36">
        <v>221.44543999999999</v>
      </c>
      <c r="BD1240" s="36">
        <v>221823.7</v>
      </c>
      <c r="BE1240" s="36" t="s">
        <v>50</v>
      </c>
      <c r="BF1240" s="36">
        <v>170845.6</v>
      </c>
      <c r="BG1240" s="36">
        <v>253512.8</v>
      </c>
      <c r="BH1240" s="36">
        <v>365.24104999999997</v>
      </c>
      <c r="BI1240" s="36">
        <v>10.339951750612776</v>
      </c>
      <c r="BJ1240" s="36">
        <v>357.92959999999999</v>
      </c>
      <c r="BK1240" s="36">
        <v>372.55250000000001</v>
      </c>
      <c r="BL1240" s="36">
        <v>213.69988499999999</v>
      </c>
      <c r="BM1240" s="36">
        <v>10.953868929106733</v>
      </c>
      <c r="BN1240" s="36">
        <v>205.95433</v>
      </c>
      <c r="BO1240" s="36">
        <v>221.44543999999999</v>
      </c>
      <c r="BP1240" s="36">
        <v>195645.73333333331</v>
      </c>
      <c r="BQ1240" s="36">
        <v>52832.348266404639</v>
      </c>
      <c r="BR1240" s="36">
        <v>132267.5</v>
      </c>
      <c r="BS1240" s="36">
        <v>253512.8</v>
      </c>
      <c r="BT1240" s="36">
        <v>336.08780000000002</v>
      </c>
      <c r="BU1240" s="36">
        <v>30.888969786640676</v>
      </c>
      <c r="BV1240" s="36">
        <v>314.24599999999998</v>
      </c>
      <c r="BW1240" s="36">
        <v>357.92959999999999</v>
      </c>
      <c r="BX1240" s="36">
        <v>190.56126499999999</v>
      </c>
      <c r="BY1240" s="36">
        <v>43.67681914770391</v>
      </c>
      <c r="BZ1240" s="36">
        <v>159.67708999999999</v>
      </c>
      <c r="CA1240" s="36">
        <v>221.44543999999999</v>
      </c>
      <c r="CB1240" s="36">
        <v>159651.05624999997</v>
      </c>
      <c r="CC1240" s="36">
        <v>57647.660030845713</v>
      </c>
      <c r="CD1240" s="36">
        <v>85422.8</v>
      </c>
      <c r="CE1240" s="36">
        <v>253512.8</v>
      </c>
      <c r="CF1240" s="36"/>
      <c r="CG1240" s="40">
        <v>23.207999999999998</v>
      </c>
      <c r="CH1240" s="40">
        <v>63.911000000000001</v>
      </c>
      <c r="CI1240" s="40"/>
      <c r="CL1240" s="5" t="str">
        <f t="shared" si="2693"/>
        <v>1_1_2</v>
      </c>
      <c r="CM1240" s="95" t="str">
        <f t="shared" si="2694"/>
        <v>1X</v>
      </c>
      <c r="CN1240" s="96">
        <f t="shared" si="2681"/>
        <v>146</v>
      </c>
      <c r="CO1240" s="96" t="str">
        <f t="shared" si="2689"/>
        <v>1_1_2</v>
      </c>
      <c r="CP1240" s="95" t="str">
        <f t="shared" si="2697"/>
        <v>1X</v>
      </c>
      <c r="CQ1240" s="5">
        <f t="shared" si="2690"/>
        <v>93</v>
      </c>
      <c r="CV1240" s="87"/>
      <c r="CW1240" s="87"/>
      <c r="CX1240" s="87"/>
      <c r="CY1240" s="87"/>
      <c r="CZ1240" s="87"/>
    </row>
    <row r="1241" spans="1:104" s="5" customFormat="1">
      <c r="A1241" s="13" t="s">
        <v>511</v>
      </c>
      <c r="B1241" s="13">
        <v>7</v>
      </c>
      <c r="C1241" s="13">
        <v>11</v>
      </c>
      <c r="D1241" s="13" t="s">
        <v>123</v>
      </c>
      <c r="E1241" s="35" t="s">
        <v>509</v>
      </c>
      <c r="F1241" s="13" t="s">
        <v>36</v>
      </c>
      <c r="G1241" s="36">
        <v>1053831048</v>
      </c>
      <c r="H1241" s="13"/>
      <c r="I1241" s="37">
        <v>25</v>
      </c>
      <c r="J1241" s="37" t="s">
        <v>38</v>
      </c>
      <c r="K1241" s="38">
        <v>43539</v>
      </c>
      <c r="L1241" s="39">
        <v>0.57708333333333328</v>
      </c>
      <c r="M1241" s="37" t="s">
        <v>39</v>
      </c>
      <c r="N1241" s="37" t="s">
        <v>190</v>
      </c>
      <c r="O1241" s="37" t="s">
        <v>190</v>
      </c>
      <c r="P1241" s="37" t="s">
        <v>190</v>
      </c>
      <c r="Q1241" s="37">
        <v>2</v>
      </c>
      <c r="R1241" s="13" t="s">
        <v>55</v>
      </c>
      <c r="S1241" s="13" t="s">
        <v>63</v>
      </c>
      <c r="T1241" s="13" t="s">
        <v>42</v>
      </c>
      <c r="U1241" s="13" t="s">
        <v>52</v>
      </c>
      <c r="V1241" s="13" t="s">
        <v>42</v>
      </c>
      <c r="W1241" s="13" t="s">
        <v>66</v>
      </c>
      <c r="X1241" s="13" t="s">
        <v>76</v>
      </c>
      <c r="Y1241" s="13" t="s">
        <v>41</v>
      </c>
      <c r="Z1241" s="13" t="s">
        <v>41</v>
      </c>
      <c r="AA1241" s="13"/>
      <c r="AB1241" s="13">
        <v>0</v>
      </c>
      <c r="AC1241" s="72">
        <f t="shared" si="2682"/>
        <v>1</v>
      </c>
      <c r="AD1241" s="13">
        <v>0</v>
      </c>
      <c r="AE1241" s="72">
        <f t="shared" ref="AE1241" si="2736">VALUE(IF(AD1241=-2,0%,IF(AD1241=-1,50%,IF(AD1241=0,100%,IF(AD1241=1,50%,IF(AD1241=2,0%))))))</f>
        <v>1</v>
      </c>
      <c r="AF1241" s="13" t="s">
        <v>42</v>
      </c>
      <c r="AG1241" s="13">
        <v>0</v>
      </c>
      <c r="AH1241" s="13" t="s">
        <v>42</v>
      </c>
      <c r="AI1241" s="13">
        <f t="shared" si="2665"/>
        <v>0</v>
      </c>
      <c r="AJ1241" s="70">
        <f t="shared" si="2684"/>
        <v>1</v>
      </c>
      <c r="AK1241" s="59">
        <f t="shared" si="2685"/>
        <v>0</v>
      </c>
      <c r="AL1241" s="70">
        <f t="shared" ref="AL1241" si="2737">VALUE(IF(AK1241=-3,0%,IF(AK1241=-2,33.3%,IF(AK1241=-1,66.6%,IF(AK1241=0,100%,IF(AK1241=1,66.6%,IF(AK1241=2,33.3%,IF(AK1241=3,0%))))))))</f>
        <v>1</v>
      </c>
      <c r="AM1241" s="13" t="s">
        <v>41</v>
      </c>
      <c r="AN1241" s="13" t="s">
        <v>41</v>
      </c>
      <c r="AO1241" s="13"/>
      <c r="AP1241" s="13">
        <v>101.31965006729475</v>
      </c>
      <c r="AQ1241" s="13">
        <v>117.34261838440112</v>
      </c>
      <c r="AR1241" s="13">
        <v>125.13020833333333</v>
      </c>
      <c r="AS1241" s="13">
        <v>148.05555555555554</v>
      </c>
      <c r="AT1241" s="36">
        <v>336.08780000000002</v>
      </c>
      <c r="AU1241" s="36" t="str">
        <f t="shared" si="2687"/>
        <v>3</v>
      </c>
      <c r="AV1241" s="36">
        <v>30.888969786640676</v>
      </c>
      <c r="AW1241" s="36">
        <v>314.24599999999998</v>
      </c>
      <c r="AX1241" s="36">
        <v>357.92959999999999</v>
      </c>
      <c r="AY1241" s="36">
        <v>167.42264499999999</v>
      </c>
      <c r="AZ1241" s="36" t="str">
        <f t="shared" si="2688"/>
        <v>2</v>
      </c>
      <c r="BA1241" s="36">
        <v>10.953868929106733</v>
      </c>
      <c r="BB1241" s="36">
        <v>159.67708999999999</v>
      </c>
      <c r="BC1241" s="36">
        <v>175.16819999999998</v>
      </c>
      <c r="BD1241" s="36">
        <v>136400.9</v>
      </c>
      <c r="BE1241" s="36" t="s">
        <v>50</v>
      </c>
      <c r="BF1241" s="36">
        <v>77156.100000000006</v>
      </c>
      <c r="BG1241" s="36">
        <v>198401.3</v>
      </c>
      <c r="BH1241" s="36">
        <v>336.08780000000002</v>
      </c>
      <c r="BI1241" s="36">
        <v>30.888969786640676</v>
      </c>
      <c r="BJ1241" s="36">
        <v>314.24599999999998</v>
      </c>
      <c r="BK1241" s="36">
        <v>357.92959999999999</v>
      </c>
      <c r="BL1241" s="36">
        <v>175.070155</v>
      </c>
      <c r="BM1241" s="36">
        <v>21.769081289490614</v>
      </c>
      <c r="BN1241" s="36">
        <v>159.67708999999999</v>
      </c>
      <c r="BO1241" s="36">
        <v>190.46322000000001</v>
      </c>
      <c r="BP1241" s="36">
        <v>106089.59999999999</v>
      </c>
      <c r="BQ1241" s="36">
        <v>56465.728044469608</v>
      </c>
      <c r="BR1241" s="36">
        <v>74400.5</v>
      </c>
      <c r="BS1241" s="36">
        <v>220445.9</v>
      </c>
      <c r="BT1241" s="36">
        <v>343.39924999999999</v>
      </c>
      <c r="BU1241" s="36">
        <v>41.228921537253456</v>
      </c>
      <c r="BV1241" s="36">
        <v>314.24599999999998</v>
      </c>
      <c r="BW1241" s="36">
        <v>372.55250000000001</v>
      </c>
      <c r="BX1241" s="36">
        <v>190.56126499999999</v>
      </c>
      <c r="BY1241" s="36">
        <v>43.67681914770391</v>
      </c>
      <c r="BZ1241" s="36">
        <v>159.67708999999999</v>
      </c>
      <c r="CA1241" s="36">
        <v>221.44543999999999</v>
      </c>
      <c r="CB1241" s="36">
        <v>146734.31250000003</v>
      </c>
      <c r="CC1241" s="36">
        <v>68616.917548787926</v>
      </c>
      <c r="CD1241" s="36">
        <v>74400.5</v>
      </c>
      <c r="CE1241" s="36">
        <v>242490.5</v>
      </c>
      <c r="CF1241" s="36"/>
      <c r="CG1241" s="40">
        <v>24.074000000000002</v>
      </c>
      <c r="CH1241" s="40">
        <v>62.262</v>
      </c>
      <c r="CI1241" s="40"/>
      <c r="CL1241" s="5" t="str">
        <f t="shared" si="2693"/>
        <v>1_1_2</v>
      </c>
      <c r="CM1241" s="95" t="str">
        <f t="shared" si="2694"/>
        <v>1X</v>
      </c>
      <c r="CN1241" s="96">
        <f t="shared" si="2681"/>
        <v>146</v>
      </c>
      <c r="CO1241" s="96" t="str">
        <f t="shared" si="2689"/>
        <v>1_1_2</v>
      </c>
      <c r="CP1241" s="95" t="str">
        <f t="shared" si="2697"/>
        <v>1X</v>
      </c>
      <c r="CQ1241" s="5">
        <f t="shared" si="2690"/>
        <v>93</v>
      </c>
      <c r="CV1241" s="87"/>
      <c r="CW1241" s="87"/>
      <c r="CX1241" s="87"/>
      <c r="CY1241" s="87"/>
      <c r="CZ1241" s="87"/>
    </row>
    <row r="1242" spans="1:104" s="5" customFormat="1">
      <c r="A1242" s="13" t="s">
        <v>511</v>
      </c>
      <c r="B1242" s="13">
        <v>7</v>
      </c>
      <c r="C1242" s="13">
        <v>11</v>
      </c>
      <c r="D1242" s="13" t="s">
        <v>123</v>
      </c>
      <c r="E1242" s="35" t="s">
        <v>509</v>
      </c>
      <c r="F1242" s="13" t="s">
        <v>36</v>
      </c>
      <c r="G1242" s="36">
        <v>1053831048</v>
      </c>
      <c r="H1242" s="13"/>
      <c r="I1242" s="37">
        <v>25</v>
      </c>
      <c r="J1242" s="37" t="s">
        <v>38</v>
      </c>
      <c r="K1242" s="38">
        <v>43539</v>
      </c>
      <c r="L1242" s="39">
        <v>0.58958333333333335</v>
      </c>
      <c r="M1242" s="37" t="s">
        <v>39</v>
      </c>
      <c r="N1242" s="37" t="s">
        <v>190</v>
      </c>
      <c r="O1242" s="37" t="s">
        <v>190</v>
      </c>
      <c r="P1242" s="37" t="s">
        <v>190</v>
      </c>
      <c r="Q1242" s="37">
        <v>3</v>
      </c>
      <c r="R1242" s="13" t="s">
        <v>55</v>
      </c>
      <c r="S1242" s="13" t="s">
        <v>63</v>
      </c>
      <c r="T1242" s="13" t="s">
        <v>42</v>
      </c>
      <c r="U1242" s="13" t="s">
        <v>52</v>
      </c>
      <c r="V1242" s="13" t="s">
        <v>42</v>
      </c>
      <c r="W1242" s="13" t="s">
        <v>66</v>
      </c>
      <c r="X1242" s="13" t="s">
        <v>76</v>
      </c>
      <c r="Y1242" s="13" t="s">
        <v>41</v>
      </c>
      <c r="Z1242" s="13" t="s">
        <v>41</v>
      </c>
      <c r="AA1242" s="13"/>
      <c r="AB1242" s="13">
        <v>0</v>
      </c>
      <c r="AC1242" s="72">
        <f t="shared" si="2682"/>
        <v>1</v>
      </c>
      <c r="AD1242" s="13">
        <v>0</v>
      </c>
      <c r="AE1242" s="72">
        <f t="shared" ref="AE1242" si="2738">VALUE(IF(AD1242=-2,0%,IF(AD1242=-1,50%,IF(AD1242=0,100%,IF(AD1242=1,50%,IF(AD1242=2,0%))))))</f>
        <v>1</v>
      </c>
      <c r="AF1242" s="13" t="s">
        <v>42</v>
      </c>
      <c r="AG1242" s="13">
        <v>0</v>
      </c>
      <c r="AH1242" s="13" t="s">
        <v>42</v>
      </c>
      <c r="AI1242" s="13">
        <f t="shared" si="2665"/>
        <v>0</v>
      </c>
      <c r="AJ1242" s="70">
        <f t="shared" si="2684"/>
        <v>1</v>
      </c>
      <c r="AK1242" s="59">
        <f t="shared" si="2685"/>
        <v>0</v>
      </c>
      <c r="AL1242" s="70">
        <f t="shared" ref="AL1242" si="2739">VALUE(IF(AK1242=-3,0%,IF(AK1242=-2,33.3%,IF(AK1242=-1,66.6%,IF(AK1242=0,100%,IF(AK1242=1,66.6%,IF(AK1242=2,33.3%,IF(AK1242=3,0%))))))))</f>
        <v>1</v>
      </c>
      <c r="AM1242" s="13" t="s">
        <v>41</v>
      </c>
      <c r="AN1242" s="13" t="s">
        <v>41</v>
      </c>
      <c r="AO1242" s="13"/>
      <c r="AP1242" s="13">
        <v>101.31965006729475</v>
      </c>
      <c r="AQ1242" s="13">
        <v>117.34261838440112</v>
      </c>
      <c r="AR1242" s="13">
        <v>125.13020833333333</v>
      </c>
      <c r="AS1242" s="13">
        <v>148.05555555555554</v>
      </c>
      <c r="AT1242" s="36">
        <v>190.13645</v>
      </c>
      <c r="AU1242" s="36" t="str">
        <f t="shared" si="2687"/>
        <v>2</v>
      </c>
      <c r="AV1242" s="36">
        <v>10.339951750612776</v>
      </c>
      <c r="AW1242" s="36">
        <v>182.82499999999999</v>
      </c>
      <c r="AX1242" s="36">
        <v>197.4479</v>
      </c>
      <c r="AY1242" s="36">
        <v>20.453190000000006</v>
      </c>
      <c r="AZ1242" s="36" t="str">
        <f t="shared" si="2688"/>
        <v>1</v>
      </c>
      <c r="BA1242" s="36">
        <v>0</v>
      </c>
      <c r="BB1242" s="36">
        <v>20.453190000000006</v>
      </c>
      <c r="BC1242" s="36">
        <v>20.453190000000006</v>
      </c>
      <c r="BD1242" s="36">
        <v>127445.27499999999</v>
      </c>
      <c r="BE1242" s="36" t="s">
        <v>50</v>
      </c>
      <c r="BF1242" s="36">
        <v>79911.600000000006</v>
      </c>
      <c r="BG1242" s="36">
        <v>187379</v>
      </c>
      <c r="BH1242" s="36">
        <v>182.82499999999999</v>
      </c>
      <c r="BI1242" s="36">
        <v>0</v>
      </c>
      <c r="BJ1242" s="36">
        <v>182.82499999999999</v>
      </c>
      <c r="BK1242" s="36">
        <v>182.82499999999999</v>
      </c>
      <c r="BL1242" s="36">
        <v>12.707635000000003</v>
      </c>
      <c r="BM1242" s="36">
        <v>10.95386892910674</v>
      </c>
      <c r="BN1242" s="36">
        <v>4.9620800000000003</v>
      </c>
      <c r="BO1242" s="36">
        <v>20.453190000000006</v>
      </c>
      <c r="BP1242" s="36">
        <v>139156.46666666667</v>
      </c>
      <c r="BQ1242" s="36">
        <v>44560.26156892108</v>
      </c>
      <c r="BR1242" s="36">
        <v>85422.8</v>
      </c>
      <c r="BS1242" s="36">
        <v>198401.3</v>
      </c>
      <c r="BT1242" s="36">
        <v>270.37729999999999</v>
      </c>
      <c r="BU1242" s="36">
        <v>123.81765007695796</v>
      </c>
      <c r="BV1242" s="36">
        <v>182.82499999999999</v>
      </c>
      <c r="BW1242" s="36">
        <v>357.92959999999999</v>
      </c>
      <c r="BX1242" s="36">
        <v>97.810694999999996</v>
      </c>
      <c r="BY1242" s="36">
        <v>109.40003272234449</v>
      </c>
      <c r="BZ1242" s="36">
        <v>20.453190000000006</v>
      </c>
      <c r="CA1242" s="36">
        <v>175.16819999999998</v>
      </c>
      <c r="CB1242" s="36">
        <v>165162.19374999998</v>
      </c>
      <c r="CC1242" s="36">
        <v>39440.571134277066</v>
      </c>
      <c r="CD1242" s="36">
        <v>85422.8</v>
      </c>
      <c r="CE1242" s="36">
        <v>209423.6</v>
      </c>
      <c r="CF1242" s="36"/>
      <c r="CG1242" s="40">
        <v>24.532</v>
      </c>
      <c r="CH1242" s="40">
        <v>60.006</v>
      </c>
      <c r="CI1242" s="40"/>
      <c r="CL1242" s="5" t="str">
        <f t="shared" si="2693"/>
        <v>1_1_1</v>
      </c>
      <c r="CM1242" s="95" t="str">
        <f t="shared" si="2694"/>
        <v>1L</v>
      </c>
      <c r="CN1242" s="96">
        <f t="shared" si="2681"/>
        <v>208</v>
      </c>
      <c r="CO1242" s="96" t="str">
        <f t="shared" si="2689"/>
        <v>1_1_1</v>
      </c>
      <c r="CP1242" s="95" t="str">
        <f t="shared" si="2697"/>
        <v>1L</v>
      </c>
      <c r="CQ1242" s="5">
        <f t="shared" si="2690"/>
        <v>85</v>
      </c>
      <c r="CV1242" s="87"/>
      <c r="CW1242" s="87"/>
      <c r="CX1242" s="87"/>
      <c r="CY1242" s="87"/>
      <c r="CZ1242" s="87"/>
    </row>
    <row r="1243" spans="1:104" s="5" customFormat="1">
      <c r="A1243" s="13" t="s">
        <v>511</v>
      </c>
      <c r="B1243" s="13">
        <v>7</v>
      </c>
      <c r="C1243" s="13">
        <v>11</v>
      </c>
      <c r="D1243" s="13" t="s">
        <v>123</v>
      </c>
      <c r="E1243" s="35" t="s">
        <v>509</v>
      </c>
      <c r="F1243" s="13" t="s">
        <v>36</v>
      </c>
      <c r="G1243" s="36">
        <v>1053831048</v>
      </c>
      <c r="H1243" s="13"/>
      <c r="I1243" s="37">
        <v>25</v>
      </c>
      <c r="J1243" s="37" t="s">
        <v>38</v>
      </c>
      <c r="K1243" s="38">
        <v>43539</v>
      </c>
      <c r="L1243" s="39">
        <v>0.60277777777777775</v>
      </c>
      <c r="M1243" s="37" t="s">
        <v>39</v>
      </c>
      <c r="N1243" s="37" t="s">
        <v>190</v>
      </c>
      <c r="O1243" s="37" t="s">
        <v>190</v>
      </c>
      <c r="P1243" s="37" t="s">
        <v>190</v>
      </c>
      <c r="Q1243" s="37">
        <v>4</v>
      </c>
      <c r="R1243" s="13" t="s">
        <v>55</v>
      </c>
      <c r="S1243" s="13" t="s">
        <v>63</v>
      </c>
      <c r="T1243" s="13" t="s">
        <v>42</v>
      </c>
      <c r="U1243" s="13" t="s">
        <v>52</v>
      </c>
      <c r="V1243" s="13" t="s">
        <v>42</v>
      </c>
      <c r="W1243" s="13" t="s">
        <v>66</v>
      </c>
      <c r="X1243" s="13" t="s">
        <v>76</v>
      </c>
      <c r="Y1243" s="13" t="s">
        <v>41</v>
      </c>
      <c r="Z1243" s="13" t="s">
        <v>41</v>
      </c>
      <c r="AA1243" s="13"/>
      <c r="AB1243" s="13">
        <v>0</v>
      </c>
      <c r="AC1243" s="72">
        <f t="shared" si="2682"/>
        <v>1</v>
      </c>
      <c r="AD1243" s="13">
        <v>0</v>
      </c>
      <c r="AE1243" s="72">
        <f t="shared" ref="AE1243" si="2740">VALUE(IF(AD1243=-2,0%,IF(AD1243=-1,50%,IF(AD1243=0,100%,IF(AD1243=1,50%,IF(AD1243=2,0%))))))</f>
        <v>1</v>
      </c>
      <c r="AF1243" s="13" t="s">
        <v>42</v>
      </c>
      <c r="AG1243" s="13">
        <v>0</v>
      </c>
      <c r="AH1243" s="13" t="s">
        <v>42</v>
      </c>
      <c r="AI1243" s="13">
        <f t="shared" ref="AI1243:AI1273" si="2741">VALUE(IF(W1243="Muy Fría",-3, IF(W1243="Fría",-2, IF(W1243="Ligeramente Fría",-1, IF(W1243="Agradable",0, IF(W1243="Ligeramente caliente",1, IF(W1243="Caliente",2, IF(W1243="Muy Caliente",3))))))))</f>
        <v>0</v>
      </c>
      <c r="AJ1243" s="70">
        <f t="shared" si="2684"/>
        <v>1</v>
      </c>
      <c r="AK1243" s="59">
        <f t="shared" si="2685"/>
        <v>0</v>
      </c>
      <c r="AL1243" s="70">
        <f t="shared" ref="AL1243" si="2742">VALUE(IF(AK1243=-3,0%,IF(AK1243=-2,33.3%,IF(AK1243=-1,66.6%,IF(AK1243=0,100%,IF(AK1243=1,66.6%,IF(AK1243=2,33.3%,IF(AK1243=3,0%))))))))</f>
        <v>1</v>
      </c>
      <c r="AM1243" s="13" t="s">
        <v>41</v>
      </c>
      <c r="AN1243" s="13" t="s">
        <v>41</v>
      </c>
      <c r="AO1243" s="13"/>
      <c r="AP1243" s="13">
        <v>101.31965006729475</v>
      </c>
      <c r="AQ1243" s="13">
        <v>117.34261838440112</v>
      </c>
      <c r="AR1243" s="13">
        <v>125.13020833333333</v>
      </c>
      <c r="AS1243" s="13">
        <v>148.05555555555554</v>
      </c>
      <c r="AT1243" s="36">
        <v>153.57920000000001</v>
      </c>
      <c r="AU1243" s="36" t="str">
        <f t="shared" si="2687"/>
        <v>2</v>
      </c>
      <c r="AV1243" s="36">
        <v>0</v>
      </c>
      <c r="AW1243" s="36">
        <v>153.57920000000001</v>
      </c>
      <c r="AX1243" s="36">
        <v>153.57920000000001</v>
      </c>
      <c r="AY1243" s="36">
        <v>-10.332940000000008</v>
      </c>
      <c r="AZ1243" s="36" t="str">
        <f t="shared" si="2688"/>
        <v>1</v>
      </c>
      <c r="BA1243" s="36">
        <v>0</v>
      </c>
      <c r="BB1243" s="36">
        <v>-10.332940000000008</v>
      </c>
      <c r="BC1243" s="36">
        <v>-10.332940000000008</v>
      </c>
      <c r="BD1243" s="36">
        <v>44433.65</v>
      </c>
      <c r="BE1243" s="36" t="s">
        <v>50</v>
      </c>
      <c r="BF1243" s="36">
        <v>41333.599999999999</v>
      </c>
      <c r="BG1243" s="36">
        <v>46844.800000000003</v>
      </c>
      <c r="BH1243" s="36">
        <v>160.89064999999999</v>
      </c>
      <c r="BI1243" s="36">
        <v>10.339951750612757</v>
      </c>
      <c r="BJ1243" s="36">
        <v>153.57920000000001</v>
      </c>
      <c r="BK1243" s="36">
        <v>168.2021</v>
      </c>
      <c r="BL1243" s="36">
        <v>-2.6854300000000038</v>
      </c>
      <c r="BM1243" s="36">
        <v>10.815212360383873</v>
      </c>
      <c r="BN1243" s="36">
        <v>-10.332940000000008</v>
      </c>
      <c r="BO1243" s="36">
        <v>4.9620800000000003</v>
      </c>
      <c r="BP1243" s="36">
        <v>52815.166666666664</v>
      </c>
      <c r="BQ1243" s="36">
        <v>9922.6056250697875</v>
      </c>
      <c r="BR1243" s="36">
        <v>41333.599999999999</v>
      </c>
      <c r="BS1243" s="36">
        <v>63378.2</v>
      </c>
      <c r="BT1243" s="36">
        <v>175.51355000000001</v>
      </c>
      <c r="BU1243" s="36">
        <v>31.019855251838244</v>
      </c>
      <c r="BV1243" s="36">
        <v>153.57920000000001</v>
      </c>
      <c r="BW1243" s="36">
        <v>197.4479</v>
      </c>
      <c r="BX1243" s="36">
        <v>5.0601249999999993</v>
      </c>
      <c r="BY1243" s="36">
        <v>21.769081289490614</v>
      </c>
      <c r="BZ1243" s="36">
        <v>-10.332940000000008</v>
      </c>
      <c r="CA1243" s="36">
        <v>20.453190000000006</v>
      </c>
      <c r="CB1243" s="36">
        <v>77844.96875</v>
      </c>
      <c r="CC1243" s="36">
        <v>39015.134714923464</v>
      </c>
      <c r="CD1243" s="36">
        <v>41333.599999999999</v>
      </c>
      <c r="CE1243" s="36">
        <v>209423.6</v>
      </c>
      <c r="CF1243" s="36"/>
      <c r="CG1243" s="40">
        <v>24.797999999999998</v>
      </c>
      <c r="CH1243" s="40">
        <v>59.307000000000002</v>
      </c>
      <c r="CI1243" s="40"/>
      <c r="CL1243" s="5" t="str">
        <f t="shared" si="2693"/>
        <v>1_1_1</v>
      </c>
      <c r="CM1243" s="95" t="str">
        <f t="shared" si="2694"/>
        <v>1L</v>
      </c>
      <c r="CN1243" s="96">
        <f t="shared" si="2681"/>
        <v>208</v>
      </c>
      <c r="CO1243" s="96" t="str">
        <f t="shared" si="2689"/>
        <v>1_1_1</v>
      </c>
      <c r="CP1243" s="95" t="str">
        <f t="shared" si="2697"/>
        <v>1L</v>
      </c>
      <c r="CQ1243" s="5">
        <f t="shared" si="2690"/>
        <v>85</v>
      </c>
      <c r="CV1243" s="87"/>
      <c r="CW1243" s="87"/>
      <c r="CX1243" s="87"/>
      <c r="CY1243" s="87"/>
      <c r="CZ1243" s="87"/>
    </row>
    <row r="1244" spans="1:104" s="5" customFormat="1">
      <c r="A1244" s="13" t="s">
        <v>511</v>
      </c>
      <c r="B1244" s="13">
        <v>7</v>
      </c>
      <c r="C1244" s="13">
        <v>11</v>
      </c>
      <c r="D1244" s="13" t="s">
        <v>123</v>
      </c>
      <c r="E1244" s="35" t="s">
        <v>509</v>
      </c>
      <c r="F1244" s="13" t="s">
        <v>36</v>
      </c>
      <c r="G1244" s="36">
        <v>1053831048</v>
      </c>
      <c r="H1244" s="13"/>
      <c r="I1244" s="37">
        <v>25</v>
      </c>
      <c r="J1244" s="37" t="s">
        <v>38</v>
      </c>
      <c r="K1244" s="38">
        <v>43539</v>
      </c>
      <c r="L1244" s="39">
        <v>0.61458333333333337</v>
      </c>
      <c r="M1244" s="37" t="s">
        <v>39</v>
      </c>
      <c r="N1244" s="37" t="s">
        <v>190</v>
      </c>
      <c r="O1244" s="37" t="s">
        <v>190</v>
      </c>
      <c r="P1244" s="37" t="s">
        <v>190</v>
      </c>
      <c r="Q1244" s="37">
        <v>5</v>
      </c>
      <c r="R1244" s="13" t="s">
        <v>55</v>
      </c>
      <c r="S1244" s="13" t="s">
        <v>63</v>
      </c>
      <c r="T1244" s="13" t="s">
        <v>42</v>
      </c>
      <c r="U1244" s="13" t="s">
        <v>52</v>
      </c>
      <c r="V1244" s="13" t="s">
        <v>42</v>
      </c>
      <c r="W1244" s="13" t="s">
        <v>66</v>
      </c>
      <c r="X1244" s="13" t="s">
        <v>76</v>
      </c>
      <c r="Y1244" s="13" t="s">
        <v>41</v>
      </c>
      <c r="Z1244" s="13" t="s">
        <v>41</v>
      </c>
      <c r="AA1244" s="13"/>
      <c r="AB1244" s="13">
        <v>0</v>
      </c>
      <c r="AC1244" s="72">
        <f t="shared" si="2682"/>
        <v>1</v>
      </c>
      <c r="AD1244" s="13">
        <v>0</v>
      </c>
      <c r="AE1244" s="72">
        <f t="shared" ref="AE1244" si="2743">VALUE(IF(AD1244=-2,0%,IF(AD1244=-1,50%,IF(AD1244=0,100%,IF(AD1244=1,50%,IF(AD1244=2,0%))))))</f>
        <v>1</v>
      </c>
      <c r="AF1244" s="13" t="s">
        <v>42</v>
      </c>
      <c r="AG1244" s="13">
        <v>0</v>
      </c>
      <c r="AH1244" s="13" t="s">
        <v>42</v>
      </c>
      <c r="AI1244" s="13">
        <f t="shared" si="2741"/>
        <v>0</v>
      </c>
      <c r="AJ1244" s="70">
        <f t="shared" si="2684"/>
        <v>1</v>
      </c>
      <c r="AK1244" s="59">
        <f t="shared" si="2685"/>
        <v>0</v>
      </c>
      <c r="AL1244" s="70">
        <f t="shared" ref="AL1244" si="2744">VALUE(IF(AK1244=-3,0%,IF(AK1244=-2,33.3%,IF(AK1244=-1,66.6%,IF(AK1244=0,100%,IF(AK1244=1,66.6%,IF(AK1244=2,33.3%,IF(AK1244=3,0%))))))))</f>
        <v>1</v>
      </c>
      <c r="AM1244" s="13" t="s">
        <v>41</v>
      </c>
      <c r="AN1244" s="13" t="s">
        <v>41</v>
      </c>
      <c r="AO1244" s="13"/>
      <c r="AP1244" s="13">
        <v>101.31965006729475</v>
      </c>
      <c r="AQ1244" s="13">
        <v>117.34261838440112</v>
      </c>
      <c r="AR1244" s="13">
        <v>125.13020833333333</v>
      </c>
      <c r="AS1244" s="13">
        <v>148.05555555555554</v>
      </c>
      <c r="AT1244" s="36">
        <v>131.82995</v>
      </c>
      <c r="AU1244" s="36" t="str">
        <f t="shared" si="2687"/>
        <v>2</v>
      </c>
      <c r="AV1244" s="36">
        <v>10.339951750612776</v>
      </c>
      <c r="AW1244" s="36">
        <v>124.51849999999999</v>
      </c>
      <c r="AX1244" s="36">
        <v>139.1414</v>
      </c>
      <c r="AY1244" s="36">
        <v>-25.82405</v>
      </c>
      <c r="AZ1244" s="36" t="str">
        <f t="shared" si="2688"/>
        <v>1</v>
      </c>
      <c r="BA1244" s="36">
        <v>0</v>
      </c>
      <c r="BB1244" s="36">
        <v>-25.82405</v>
      </c>
      <c r="BC1244" s="36">
        <v>-25.82405</v>
      </c>
      <c r="BD1244" s="36">
        <v>39611.350000000006</v>
      </c>
      <c r="BE1244" s="36" t="s">
        <v>50</v>
      </c>
      <c r="BF1244" s="36">
        <v>37200.199999999997</v>
      </c>
      <c r="BG1244" s="36">
        <v>41333.599999999999</v>
      </c>
      <c r="BH1244" s="36">
        <v>124.51849999999999</v>
      </c>
      <c r="BI1244" s="36">
        <v>0</v>
      </c>
      <c r="BJ1244" s="36">
        <v>124.51849999999999</v>
      </c>
      <c r="BK1244" s="36">
        <v>124.51849999999999</v>
      </c>
      <c r="BL1244" s="36">
        <v>-25.82405</v>
      </c>
      <c r="BM1244" s="36">
        <v>0</v>
      </c>
      <c r="BN1244" s="36">
        <v>-25.82405</v>
      </c>
      <c r="BO1244" s="36">
        <v>-25.82405</v>
      </c>
      <c r="BP1244" s="36">
        <v>32377.983333333337</v>
      </c>
      <c r="BQ1244" s="36">
        <v>2986.9669328043556</v>
      </c>
      <c r="BR1244" s="36">
        <v>28933.5</v>
      </c>
      <c r="BS1244" s="36">
        <v>37200.199999999997</v>
      </c>
      <c r="BT1244" s="36">
        <v>139.04885000000002</v>
      </c>
      <c r="BU1244" s="36">
        <v>20.549018036027796</v>
      </c>
      <c r="BV1244" s="36">
        <v>124.51849999999999</v>
      </c>
      <c r="BW1244" s="36">
        <v>153.57920000000001</v>
      </c>
      <c r="BX1244" s="36">
        <v>-18.078495000000004</v>
      </c>
      <c r="BY1244" s="36">
        <v>10.953868929106731</v>
      </c>
      <c r="BZ1244" s="36">
        <v>-25.82405</v>
      </c>
      <c r="CA1244" s="36">
        <v>-10.332940000000008</v>
      </c>
      <c r="CB1244" s="36">
        <v>36166.906249999993</v>
      </c>
      <c r="CC1244" s="36">
        <v>6549.9426030532768</v>
      </c>
      <c r="CD1244" s="36">
        <v>27555.7</v>
      </c>
      <c r="CE1244" s="36">
        <v>46844.800000000003</v>
      </c>
      <c r="CF1244" s="36"/>
      <c r="CG1244" s="40">
        <v>24.484000000000002</v>
      </c>
      <c r="CH1244" s="40">
        <v>58.918999999999997</v>
      </c>
      <c r="CI1244" s="40"/>
      <c r="CL1244" s="5" t="str">
        <f t="shared" si="2693"/>
        <v>1_1_1</v>
      </c>
      <c r="CM1244" s="95" t="str">
        <f t="shared" si="2694"/>
        <v>1L</v>
      </c>
      <c r="CN1244" s="96">
        <f t="shared" si="2681"/>
        <v>208</v>
      </c>
      <c r="CO1244" s="96" t="str">
        <f t="shared" si="2689"/>
        <v>1_1_1</v>
      </c>
      <c r="CP1244" s="95" t="str">
        <f t="shared" si="2697"/>
        <v>1L</v>
      </c>
      <c r="CQ1244" s="5">
        <f t="shared" si="2690"/>
        <v>85</v>
      </c>
      <c r="CV1244" s="87"/>
      <c r="CW1244" s="87"/>
      <c r="CX1244" s="87"/>
      <c r="CY1244" s="87"/>
      <c r="CZ1244" s="87"/>
    </row>
    <row r="1245" spans="1:104" s="5" customFormat="1">
      <c r="A1245" s="13" t="s">
        <v>511</v>
      </c>
      <c r="B1245" s="13">
        <v>7</v>
      </c>
      <c r="C1245" s="13">
        <v>12</v>
      </c>
      <c r="D1245" s="13" t="s">
        <v>95</v>
      </c>
      <c r="E1245" s="35" t="s">
        <v>510</v>
      </c>
      <c r="F1245" s="13" t="s">
        <v>36</v>
      </c>
      <c r="G1245" s="36">
        <v>1053860774</v>
      </c>
      <c r="H1245" s="13"/>
      <c r="I1245" s="37">
        <v>21</v>
      </c>
      <c r="J1245" s="37" t="s">
        <v>38</v>
      </c>
      <c r="K1245" s="38">
        <v>43539</v>
      </c>
      <c r="L1245" s="39">
        <v>0.56527777777777777</v>
      </c>
      <c r="M1245" s="37" t="s">
        <v>39</v>
      </c>
      <c r="N1245" s="37" t="s">
        <v>190</v>
      </c>
      <c r="O1245" s="37" t="s">
        <v>190</v>
      </c>
      <c r="P1245" s="37" t="s">
        <v>190</v>
      </c>
      <c r="Q1245" s="37">
        <v>1</v>
      </c>
      <c r="R1245" s="13" t="s">
        <v>55</v>
      </c>
      <c r="S1245" s="13" t="s">
        <v>63</v>
      </c>
      <c r="T1245" s="13" t="s">
        <v>42</v>
      </c>
      <c r="U1245" s="13" t="s">
        <v>52</v>
      </c>
      <c r="V1245" s="13" t="s">
        <v>42</v>
      </c>
      <c r="W1245" s="13" t="s">
        <v>66</v>
      </c>
      <c r="X1245" s="13" t="s">
        <v>47</v>
      </c>
      <c r="Y1245" s="13" t="s">
        <v>41</v>
      </c>
      <c r="Z1245" s="13" t="s">
        <v>41</v>
      </c>
      <c r="AA1245" s="13"/>
      <c r="AB1245" s="13">
        <v>0</v>
      </c>
      <c r="AC1245" s="72">
        <f t="shared" si="2682"/>
        <v>1</v>
      </c>
      <c r="AD1245" s="13">
        <v>0</v>
      </c>
      <c r="AE1245" s="72">
        <f t="shared" ref="AE1245" si="2745">VALUE(IF(AD1245=-2,0%,IF(AD1245=-1,50%,IF(AD1245=0,100%,IF(AD1245=1,50%,IF(AD1245=2,0%))))))</f>
        <v>1</v>
      </c>
      <c r="AF1245" s="13" t="s">
        <v>42</v>
      </c>
      <c r="AG1245" s="13">
        <v>0</v>
      </c>
      <c r="AH1245" s="13" t="s">
        <v>42</v>
      </c>
      <c r="AI1245" s="13">
        <f t="shared" si="2741"/>
        <v>0</v>
      </c>
      <c r="AJ1245" s="70">
        <f t="shared" si="2684"/>
        <v>1</v>
      </c>
      <c r="AK1245" s="59">
        <f t="shared" si="2685"/>
        <v>-1</v>
      </c>
      <c r="AL1245" s="70">
        <f t="shared" ref="AL1245" si="2746">VALUE(IF(AK1245=-3,0%,IF(AK1245=-2,33.3%,IF(AK1245=-1,66.6%,IF(AK1245=0,100%,IF(AK1245=1,66.6%,IF(AK1245=2,33.3%,IF(AK1245=3,0%))))))))</f>
        <v>0.66599999999999993</v>
      </c>
      <c r="AM1245" s="13" t="s">
        <v>41</v>
      </c>
      <c r="AN1245" s="13" t="s">
        <v>41</v>
      </c>
      <c r="AO1245" s="13"/>
      <c r="AP1245" s="13">
        <v>101.31965006729475</v>
      </c>
      <c r="AQ1245" s="13">
        <v>117.34261838440112</v>
      </c>
      <c r="AR1245" s="13">
        <v>125.13020833333333</v>
      </c>
      <c r="AS1245" s="13">
        <v>148.05555555555554</v>
      </c>
      <c r="AT1245" s="36">
        <v>278.32793000000004</v>
      </c>
      <c r="AU1245" s="36" t="str">
        <f t="shared" si="2687"/>
        <v>2</v>
      </c>
      <c r="AV1245" s="36">
        <v>0</v>
      </c>
      <c r="AW1245" s="36">
        <v>278.32793000000004</v>
      </c>
      <c r="AX1245" s="36">
        <v>278.32793000000004</v>
      </c>
      <c r="AY1245" s="36">
        <v>196.51388999999998</v>
      </c>
      <c r="AZ1245" s="36" t="str">
        <f t="shared" si="2688"/>
        <v>2</v>
      </c>
      <c r="BA1245" s="36">
        <v>9.9578595303307988</v>
      </c>
      <c r="BB1245" s="36">
        <v>189.47261999999998</v>
      </c>
      <c r="BC1245" s="36">
        <v>203.55515999999997</v>
      </c>
      <c r="BD1245" s="36">
        <v>221823.7</v>
      </c>
      <c r="BE1245" s="36" t="s">
        <v>50</v>
      </c>
      <c r="BF1245" s="36">
        <v>170845.6</v>
      </c>
      <c r="BG1245" s="36">
        <v>253512.8</v>
      </c>
      <c r="BH1245" s="36">
        <v>286.10508500000003</v>
      </c>
      <c r="BI1245" s="36">
        <v>10.998558077677719</v>
      </c>
      <c r="BJ1245" s="36">
        <v>278.32793000000004</v>
      </c>
      <c r="BK1245" s="36">
        <v>293.88224000000002</v>
      </c>
      <c r="BL1245" s="36">
        <v>203.55515999999997</v>
      </c>
      <c r="BM1245" s="36">
        <v>19.915719060661598</v>
      </c>
      <c r="BN1245" s="36">
        <v>189.47261999999998</v>
      </c>
      <c r="BO1245" s="36">
        <v>217.63769999999997</v>
      </c>
      <c r="BP1245" s="36">
        <v>195645.73333333331</v>
      </c>
      <c r="BQ1245" s="36">
        <v>52832.348266404639</v>
      </c>
      <c r="BR1245" s="36">
        <v>132267.5</v>
      </c>
      <c r="BS1245" s="36">
        <v>253512.8</v>
      </c>
      <c r="BT1245" s="36">
        <v>216.30758000000003</v>
      </c>
      <c r="BU1245" s="36">
        <v>87.710020113126163</v>
      </c>
      <c r="BV1245" s="36">
        <v>154.28723000000002</v>
      </c>
      <c r="BW1245" s="36">
        <v>278.32793000000004</v>
      </c>
      <c r="BX1245" s="36">
        <v>175.47920999999997</v>
      </c>
      <c r="BY1245" s="36">
        <v>19.78967020584729</v>
      </c>
      <c r="BZ1245" s="36">
        <v>161.48579999999998</v>
      </c>
      <c r="CA1245" s="36">
        <v>189.47261999999998</v>
      </c>
      <c r="CB1245" s="36">
        <v>159651.05624999997</v>
      </c>
      <c r="CC1245" s="36">
        <v>57647.660030845713</v>
      </c>
      <c r="CD1245" s="36">
        <v>85422.8</v>
      </c>
      <c r="CE1245" s="36">
        <v>253512.8</v>
      </c>
      <c r="CF1245" s="36"/>
      <c r="CG1245" s="40">
        <v>23.207999999999998</v>
      </c>
      <c r="CH1245" s="40">
        <v>63.911000000000001</v>
      </c>
      <c r="CI1245" s="40"/>
      <c r="CL1245" s="5" t="str">
        <f t="shared" si="2693"/>
        <v>1_1_2</v>
      </c>
      <c r="CM1245" s="95" t="str">
        <f t="shared" si="2694"/>
        <v>1X</v>
      </c>
      <c r="CN1245" s="96">
        <f t="shared" si="2681"/>
        <v>146</v>
      </c>
      <c r="CO1245" s="96" t="str">
        <f t="shared" si="2689"/>
        <v>0.666_1_2</v>
      </c>
      <c r="CP1245" s="95" t="str">
        <f t="shared" si="2697"/>
        <v>1U</v>
      </c>
      <c r="CQ1245" s="5">
        <f t="shared" si="2690"/>
        <v>52</v>
      </c>
      <c r="CV1245" s="87"/>
      <c r="CW1245" s="87"/>
      <c r="CX1245" s="87"/>
      <c r="CY1245" s="87"/>
      <c r="CZ1245" s="87"/>
    </row>
    <row r="1246" spans="1:104" s="5" customFormat="1">
      <c r="A1246" s="13" t="s">
        <v>511</v>
      </c>
      <c r="B1246" s="13">
        <v>7</v>
      </c>
      <c r="C1246" s="13">
        <v>12</v>
      </c>
      <c r="D1246" s="13" t="s">
        <v>95</v>
      </c>
      <c r="E1246" s="35" t="s">
        <v>510</v>
      </c>
      <c r="F1246" s="13" t="s">
        <v>36</v>
      </c>
      <c r="G1246" s="36">
        <v>1053860774</v>
      </c>
      <c r="H1246" s="13"/>
      <c r="I1246" s="37">
        <v>21</v>
      </c>
      <c r="J1246" s="37" t="s">
        <v>38</v>
      </c>
      <c r="K1246" s="38">
        <v>43539</v>
      </c>
      <c r="L1246" s="39">
        <v>0.57708333333333328</v>
      </c>
      <c r="M1246" s="37" t="s">
        <v>39</v>
      </c>
      <c r="N1246" s="37" t="s">
        <v>190</v>
      </c>
      <c r="O1246" s="37" t="s">
        <v>190</v>
      </c>
      <c r="P1246" s="37" t="s">
        <v>190</v>
      </c>
      <c r="Q1246" s="37">
        <v>2</v>
      </c>
      <c r="R1246" s="13" t="s">
        <v>55</v>
      </c>
      <c r="S1246" s="13" t="s">
        <v>63</v>
      </c>
      <c r="T1246" s="13" t="s">
        <v>42</v>
      </c>
      <c r="U1246" s="13" t="s">
        <v>52</v>
      </c>
      <c r="V1246" s="13" t="s">
        <v>42</v>
      </c>
      <c r="W1246" s="13" t="s">
        <v>66</v>
      </c>
      <c r="X1246" s="13" t="s">
        <v>76</v>
      </c>
      <c r="Y1246" s="13" t="s">
        <v>41</v>
      </c>
      <c r="Z1246" s="13" t="s">
        <v>41</v>
      </c>
      <c r="AA1246" s="13"/>
      <c r="AB1246" s="13">
        <v>0</v>
      </c>
      <c r="AC1246" s="72">
        <f t="shared" si="2682"/>
        <v>1</v>
      </c>
      <c r="AD1246" s="13">
        <v>0</v>
      </c>
      <c r="AE1246" s="72">
        <f t="shared" ref="AE1246" si="2747">VALUE(IF(AD1246=-2,0%,IF(AD1246=-1,50%,IF(AD1246=0,100%,IF(AD1246=1,50%,IF(AD1246=2,0%))))))</f>
        <v>1</v>
      </c>
      <c r="AF1246" s="13" t="s">
        <v>42</v>
      </c>
      <c r="AG1246" s="13">
        <v>0</v>
      </c>
      <c r="AH1246" s="13" t="s">
        <v>42</v>
      </c>
      <c r="AI1246" s="13">
        <f t="shared" si="2741"/>
        <v>0</v>
      </c>
      <c r="AJ1246" s="70">
        <f t="shared" si="2684"/>
        <v>1</v>
      </c>
      <c r="AK1246" s="59">
        <f t="shared" si="2685"/>
        <v>0</v>
      </c>
      <c r="AL1246" s="70">
        <f t="shared" ref="AL1246" si="2748">VALUE(IF(AK1246=-3,0%,IF(AK1246=-2,33.3%,IF(AK1246=-1,66.6%,IF(AK1246=0,100%,IF(AK1246=1,66.6%,IF(AK1246=2,33.3%,IF(AK1246=3,0%))))))))</f>
        <v>1</v>
      </c>
      <c r="AM1246" s="13" t="s">
        <v>41</v>
      </c>
      <c r="AN1246" s="13" t="s">
        <v>41</v>
      </c>
      <c r="AO1246" s="13"/>
      <c r="AP1246" s="13">
        <v>101.31965006729475</v>
      </c>
      <c r="AQ1246" s="13">
        <v>117.34261838440112</v>
      </c>
      <c r="AR1246" s="13">
        <v>125.13020833333333</v>
      </c>
      <c r="AS1246" s="13">
        <v>148.05555555555554</v>
      </c>
      <c r="AT1246" s="36">
        <v>255.09491000000003</v>
      </c>
      <c r="AU1246" s="36" t="str">
        <f t="shared" si="2687"/>
        <v>2</v>
      </c>
      <c r="AV1246" s="36">
        <v>32.856451978885403</v>
      </c>
      <c r="AW1246" s="36">
        <v>231.86188999999999</v>
      </c>
      <c r="AX1246" s="36">
        <v>278.32793000000004</v>
      </c>
      <c r="AY1246" s="36">
        <v>168.43793999999997</v>
      </c>
      <c r="AZ1246" s="36" t="str">
        <f t="shared" si="2688"/>
        <v>2</v>
      </c>
      <c r="BA1246" s="36">
        <v>29.747529736178247</v>
      </c>
      <c r="BB1246" s="36">
        <v>147.40325999999999</v>
      </c>
      <c r="BC1246" s="36">
        <v>189.47261999999998</v>
      </c>
      <c r="BD1246" s="36">
        <v>136400.9</v>
      </c>
      <c r="BE1246" s="36" t="s">
        <v>50</v>
      </c>
      <c r="BF1246" s="36">
        <v>77156.100000000006</v>
      </c>
      <c r="BG1246" s="36">
        <v>198401.3</v>
      </c>
      <c r="BH1246" s="36">
        <v>255.09491000000003</v>
      </c>
      <c r="BI1246" s="36">
        <v>32.856451978885403</v>
      </c>
      <c r="BJ1246" s="36">
        <v>231.86188999999999</v>
      </c>
      <c r="BK1246" s="36">
        <v>278.32793000000004</v>
      </c>
      <c r="BL1246" s="36">
        <v>168.43793999999997</v>
      </c>
      <c r="BM1246" s="36">
        <v>29.747529736178247</v>
      </c>
      <c r="BN1246" s="36">
        <v>147.40325999999999</v>
      </c>
      <c r="BO1246" s="36">
        <v>189.47261999999998</v>
      </c>
      <c r="BP1246" s="36">
        <v>106089.59999999999</v>
      </c>
      <c r="BQ1246" s="36">
        <v>56465.728044469608</v>
      </c>
      <c r="BR1246" s="36">
        <v>74400.5</v>
      </c>
      <c r="BS1246" s="36">
        <v>220445.9</v>
      </c>
      <c r="BT1246" s="36">
        <v>255.09491000000003</v>
      </c>
      <c r="BU1246" s="36">
        <v>32.856451978885403</v>
      </c>
      <c r="BV1246" s="36">
        <v>231.86188999999999</v>
      </c>
      <c r="BW1246" s="36">
        <v>278.32793000000004</v>
      </c>
      <c r="BX1246" s="36">
        <v>182.52047999999996</v>
      </c>
      <c r="BY1246" s="36">
        <v>49.66324879683976</v>
      </c>
      <c r="BZ1246" s="36">
        <v>147.40325999999999</v>
      </c>
      <c r="CA1246" s="36">
        <v>217.63769999999997</v>
      </c>
      <c r="CB1246" s="36">
        <v>146734.31250000003</v>
      </c>
      <c r="CC1246" s="36">
        <v>68616.917548787926</v>
      </c>
      <c r="CD1246" s="36">
        <v>74400.5</v>
      </c>
      <c r="CE1246" s="36">
        <v>242490.5</v>
      </c>
      <c r="CF1246" s="36"/>
      <c r="CG1246" s="40">
        <v>24.074000000000002</v>
      </c>
      <c r="CH1246" s="40">
        <v>62.262</v>
      </c>
      <c r="CI1246" s="40"/>
      <c r="CL1246" s="5" t="str">
        <f t="shared" si="2693"/>
        <v>1_1_2</v>
      </c>
      <c r="CM1246" s="95" t="str">
        <f t="shared" si="2694"/>
        <v>1X</v>
      </c>
      <c r="CN1246" s="96">
        <f t="shared" si="2681"/>
        <v>146</v>
      </c>
      <c r="CO1246" s="96" t="str">
        <f t="shared" si="2689"/>
        <v>1_1_2</v>
      </c>
      <c r="CP1246" s="95" t="str">
        <f t="shared" si="2697"/>
        <v>1X</v>
      </c>
      <c r="CQ1246" s="5">
        <f t="shared" si="2690"/>
        <v>93</v>
      </c>
      <c r="CV1246" s="87"/>
      <c r="CW1246" s="87"/>
      <c r="CX1246" s="87"/>
      <c r="CY1246" s="87"/>
      <c r="CZ1246" s="87"/>
    </row>
    <row r="1247" spans="1:104" s="5" customFormat="1">
      <c r="A1247" s="13" t="s">
        <v>511</v>
      </c>
      <c r="B1247" s="13">
        <v>7</v>
      </c>
      <c r="C1247" s="13">
        <v>12</v>
      </c>
      <c r="D1247" s="13" t="s">
        <v>95</v>
      </c>
      <c r="E1247" s="35" t="s">
        <v>510</v>
      </c>
      <c r="F1247" s="13" t="s">
        <v>36</v>
      </c>
      <c r="G1247" s="36">
        <v>1053860774</v>
      </c>
      <c r="H1247" s="13"/>
      <c r="I1247" s="37">
        <v>21</v>
      </c>
      <c r="J1247" s="37" t="s">
        <v>38</v>
      </c>
      <c r="K1247" s="38">
        <v>43539</v>
      </c>
      <c r="L1247" s="39">
        <v>0.58958333333333335</v>
      </c>
      <c r="M1247" s="37" t="s">
        <v>39</v>
      </c>
      <c r="N1247" s="37" t="s">
        <v>190</v>
      </c>
      <c r="O1247" s="37" t="s">
        <v>190</v>
      </c>
      <c r="P1247" s="37" t="s">
        <v>190</v>
      </c>
      <c r="Q1247" s="37">
        <v>3</v>
      </c>
      <c r="R1247" s="13" t="s">
        <v>55</v>
      </c>
      <c r="S1247" s="13" t="s">
        <v>63</v>
      </c>
      <c r="T1247" s="13" t="s">
        <v>42</v>
      </c>
      <c r="U1247" s="13" t="s">
        <v>52</v>
      </c>
      <c r="V1247" s="13" t="s">
        <v>42</v>
      </c>
      <c r="W1247" s="13" t="s">
        <v>66</v>
      </c>
      <c r="X1247" s="13" t="s">
        <v>76</v>
      </c>
      <c r="Y1247" s="13" t="s">
        <v>41</v>
      </c>
      <c r="Z1247" s="13" t="s">
        <v>41</v>
      </c>
      <c r="AA1247" s="13"/>
      <c r="AB1247" s="13">
        <v>0</v>
      </c>
      <c r="AC1247" s="72">
        <f t="shared" si="2682"/>
        <v>1</v>
      </c>
      <c r="AD1247" s="13">
        <v>0</v>
      </c>
      <c r="AE1247" s="72">
        <f t="shared" ref="AE1247" si="2749">VALUE(IF(AD1247=-2,0%,IF(AD1247=-1,50%,IF(AD1247=0,100%,IF(AD1247=1,50%,IF(AD1247=2,0%))))))</f>
        <v>1</v>
      </c>
      <c r="AF1247" s="13" t="s">
        <v>42</v>
      </c>
      <c r="AG1247" s="13">
        <v>0</v>
      </c>
      <c r="AH1247" s="13" t="s">
        <v>42</v>
      </c>
      <c r="AI1247" s="13">
        <f t="shared" si="2741"/>
        <v>0</v>
      </c>
      <c r="AJ1247" s="70">
        <f t="shared" si="2684"/>
        <v>1</v>
      </c>
      <c r="AK1247" s="59">
        <f t="shared" si="2685"/>
        <v>0</v>
      </c>
      <c r="AL1247" s="70">
        <f t="shared" ref="AL1247" si="2750">VALUE(IF(AK1247=-3,0%,IF(AK1247=-2,33.3%,IF(AK1247=-1,66.6%,IF(AK1247=0,100%,IF(AK1247=1,66.6%,IF(AK1247=2,33.3%,IF(AK1247=3,0%))))))))</f>
        <v>1</v>
      </c>
      <c r="AM1247" s="13" t="s">
        <v>41</v>
      </c>
      <c r="AN1247" s="13" t="s">
        <v>41</v>
      </c>
      <c r="AO1247" s="13"/>
      <c r="AP1247" s="13">
        <v>101.31965006729475</v>
      </c>
      <c r="AQ1247" s="13">
        <v>117.34261838440112</v>
      </c>
      <c r="AR1247" s="13">
        <v>125.13020833333333</v>
      </c>
      <c r="AS1247" s="13">
        <v>148.05555555555554</v>
      </c>
      <c r="AT1247" s="36">
        <v>169.74309500000004</v>
      </c>
      <c r="AU1247" s="36" t="str">
        <f t="shared" si="2687"/>
        <v>2</v>
      </c>
      <c r="AV1247" s="36">
        <v>21.857893901207639</v>
      </c>
      <c r="AW1247" s="36">
        <v>154.28723000000002</v>
      </c>
      <c r="AX1247" s="36">
        <v>185.19896000000003</v>
      </c>
      <c r="AY1247" s="36">
        <v>49.003739999999993</v>
      </c>
      <c r="AZ1247" s="36" t="str">
        <f t="shared" si="2688"/>
        <v>1</v>
      </c>
      <c r="BA1247" s="36">
        <v>0</v>
      </c>
      <c r="BB1247" s="36">
        <v>49.003739999999993</v>
      </c>
      <c r="BC1247" s="36">
        <v>49.003739999999993</v>
      </c>
      <c r="BD1247" s="36">
        <v>127445.27499999999</v>
      </c>
      <c r="BE1247" s="36" t="s">
        <v>50</v>
      </c>
      <c r="BF1247" s="36">
        <v>79911.600000000006</v>
      </c>
      <c r="BG1247" s="36">
        <v>187379</v>
      </c>
      <c r="BH1247" s="36">
        <v>161.96594000000002</v>
      </c>
      <c r="BI1247" s="36">
        <v>10.859335823529902</v>
      </c>
      <c r="BJ1247" s="36">
        <v>154.28723000000002</v>
      </c>
      <c r="BK1247" s="36">
        <v>169.64465000000001</v>
      </c>
      <c r="BL1247" s="36">
        <v>49.003739999999993</v>
      </c>
      <c r="BM1247" s="36">
        <v>0</v>
      </c>
      <c r="BN1247" s="36">
        <v>49.003739999999993</v>
      </c>
      <c r="BO1247" s="36">
        <v>49.003739999999993</v>
      </c>
      <c r="BP1247" s="36">
        <v>139156.46666666667</v>
      </c>
      <c r="BQ1247" s="36">
        <v>44560.26156892108</v>
      </c>
      <c r="BR1247" s="36">
        <v>85422.8</v>
      </c>
      <c r="BS1247" s="36">
        <v>198401.3</v>
      </c>
      <c r="BT1247" s="36">
        <v>216.30758000000003</v>
      </c>
      <c r="BU1247" s="36">
        <v>87.710020113126163</v>
      </c>
      <c r="BV1247" s="36">
        <v>154.28723000000002</v>
      </c>
      <c r="BW1247" s="36">
        <v>278.32793000000004</v>
      </c>
      <c r="BX1247" s="36">
        <v>112.19690999999999</v>
      </c>
      <c r="BY1247" s="36">
        <v>89.368638063348627</v>
      </c>
      <c r="BZ1247" s="36">
        <v>49.003739999999993</v>
      </c>
      <c r="CA1247" s="36">
        <v>175.39007999999998</v>
      </c>
      <c r="CB1247" s="36">
        <v>165162.19374999998</v>
      </c>
      <c r="CC1247" s="36">
        <v>39440.571134277066</v>
      </c>
      <c r="CD1247" s="36">
        <v>85422.8</v>
      </c>
      <c r="CE1247" s="36">
        <v>209423.6</v>
      </c>
      <c r="CF1247" s="36"/>
      <c r="CG1247" s="40">
        <v>24.532</v>
      </c>
      <c r="CH1247" s="40">
        <v>60.006</v>
      </c>
      <c r="CI1247" s="40"/>
      <c r="CL1247" s="5" t="str">
        <f t="shared" si="2693"/>
        <v>1_1_1</v>
      </c>
      <c r="CM1247" s="95" t="str">
        <f t="shared" si="2694"/>
        <v>1L</v>
      </c>
      <c r="CN1247" s="96">
        <f t="shared" si="2681"/>
        <v>208</v>
      </c>
      <c r="CO1247" s="96" t="str">
        <f t="shared" si="2689"/>
        <v>1_1_1</v>
      </c>
      <c r="CP1247" s="95" t="str">
        <f t="shared" si="2697"/>
        <v>1L</v>
      </c>
      <c r="CQ1247" s="5">
        <f t="shared" si="2690"/>
        <v>85</v>
      </c>
      <c r="CV1247" s="87"/>
      <c r="CW1247" s="87"/>
      <c r="CX1247" s="87"/>
      <c r="CY1247" s="87"/>
      <c r="CZ1247" s="87"/>
    </row>
    <row r="1248" spans="1:104" s="5" customFormat="1">
      <c r="A1248" s="13" t="s">
        <v>511</v>
      </c>
      <c r="B1248" s="13">
        <v>7</v>
      </c>
      <c r="C1248" s="13">
        <v>12</v>
      </c>
      <c r="D1248" s="13" t="s">
        <v>95</v>
      </c>
      <c r="E1248" s="35" t="s">
        <v>510</v>
      </c>
      <c r="F1248" s="13" t="s">
        <v>36</v>
      </c>
      <c r="G1248" s="36">
        <v>1053860774</v>
      </c>
      <c r="H1248" s="13"/>
      <c r="I1248" s="37">
        <v>21</v>
      </c>
      <c r="J1248" s="37" t="s">
        <v>38</v>
      </c>
      <c r="K1248" s="38">
        <v>43539</v>
      </c>
      <c r="L1248" s="39">
        <v>0.60277777777777775</v>
      </c>
      <c r="M1248" s="37" t="s">
        <v>39</v>
      </c>
      <c r="N1248" s="37" t="s">
        <v>190</v>
      </c>
      <c r="O1248" s="37" t="s">
        <v>190</v>
      </c>
      <c r="P1248" s="37" t="s">
        <v>190</v>
      </c>
      <c r="Q1248" s="37">
        <v>4</v>
      </c>
      <c r="R1248" s="13" t="s">
        <v>55</v>
      </c>
      <c r="S1248" s="13" t="s">
        <v>127</v>
      </c>
      <c r="T1248" s="13" t="s">
        <v>42</v>
      </c>
      <c r="U1248" s="13" t="s">
        <v>52</v>
      </c>
      <c r="V1248" s="13" t="s">
        <v>42</v>
      </c>
      <c r="W1248" s="13" t="s">
        <v>66</v>
      </c>
      <c r="X1248" s="13" t="s">
        <v>76</v>
      </c>
      <c r="Y1248" s="13" t="s">
        <v>41</v>
      </c>
      <c r="Z1248" s="13" t="s">
        <v>42</v>
      </c>
      <c r="AA1248" s="13"/>
      <c r="AB1248" s="13">
        <v>0</v>
      </c>
      <c r="AC1248" s="72">
        <f t="shared" si="2682"/>
        <v>1</v>
      </c>
      <c r="AD1248" s="13">
        <v>-1</v>
      </c>
      <c r="AE1248" s="72">
        <f t="shared" ref="AE1248" si="2751">VALUE(IF(AD1248=-2,0%,IF(AD1248=-1,50%,IF(AD1248=0,100%,IF(AD1248=1,50%,IF(AD1248=2,0%))))))</f>
        <v>0.5</v>
      </c>
      <c r="AF1248" s="13" t="s">
        <v>42</v>
      </c>
      <c r="AG1248" s="13">
        <v>0</v>
      </c>
      <c r="AH1248" s="13" t="s">
        <v>42</v>
      </c>
      <c r="AI1248" s="13">
        <f t="shared" si="2741"/>
        <v>0</v>
      </c>
      <c r="AJ1248" s="70">
        <f t="shared" si="2684"/>
        <v>1</v>
      </c>
      <c r="AK1248" s="59">
        <f t="shared" si="2685"/>
        <v>0</v>
      </c>
      <c r="AL1248" s="70">
        <f t="shared" ref="AL1248" si="2752">VALUE(IF(AK1248=-3,0%,IF(AK1248=-2,33.3%,IF(AK1248=-1,66.6%,IF(AK1248=0,100%,IF(AK1248=1,66.6%,IF(AK1248=2,33.3%,IF(AK1248=3,0%))))))))</f>
        <v>1</v>
      </c>
      <c r="AM1248" s="13" t="s">
        <v>41</v>
      </c>
      <c r="AN1248" s="13" t="s">
        <v>42</v>
      </c>
      <c r="AO1248" s="13"/>
      <c r="AP1248" s="13">
        <v>101.31965006729475</v>
      </c>
      <c r="AQ1248" s="13">
        <v>117.34261838440112</v>
      </c>
      <c r="AR1248" s="13">
        <v>125.13020833333333</v>
      </c>
      <c r="AS1248" s="13">
        <v>148.05555555555554</v>
      </c>
      <c r="AT1248" s="36">
        <v>92.069990000000004</v>
      </c>
      <c r="AU1248" s="36" t="str">
        <f t="shared" si="2687"/>
        <v>1</v>
      </c>
      <c r="AV1248" s="36">
        <v>0</v>
      </c>
      <c r="AW1248" s="36">
        <v>92.069990000000004</v>
      </c>
      <c r="AX1248" s="36">
        <v>92.069990000000004</v>
      </c>
      <c r="AY1248" s="36">
        <v>6.7561199999999957</v>
      </c>
      <c r="AZ1248" s="36" t="str">
        <f t="shared" si="2688"/>
        <v>1</v>
      </c>
      <c r="BA1248" s="36">
        <v>0</v>
      </c>
      <c r="BB1248" s="36">
        <v>6.7561199999999957</v>
      </c>
      <c r="BC1248" s="36">
        <v>6.7561199999999957</v>
      </c>
      <c r="BD1248" s="36">
        <v>44433.65</v>
      </c>
      <c r="BE1248" s="36" t="s">
        <v>50</v>
      </c>
      <c r="BF1248" s="36">
        <v>41333.599999999999</v>
      </c>
      <c r="BG1248" s="36">
        <v>46844.800000000003</v>
      </c>
      <c r="BH1248" s="36">
        <v>115.401455</v>
      </c>
      <c r="BI1248" s="36">
        <v>32.995674233033171</v>
      </c>
      <c r="BJ1248" s="36">
        <v>92.069990000000004</v>
      </c>
      <c r="BK1248" s="36">
        <v>138.73292000000001</v>
      </c>
      <c r="BL1248" s="36">
        <v>13.797389999999993</v>
      </c>
      <c r="BM1248" s="36">
        <v>9.9578595303308024</v>
      </c>
      <c r="BN1248" s="36">
        <v>6.7561199999999957</v>
      </c>
      <c r="BO1248" s="36">
        <v>20.83865999999999</v>
      </c>
      <c r="BP1248" s="36">
        <v>52815.166666666664</v>
      </c>
      <c r="BQ1248" s="36">
        <v>9922.6056250697875</v>
      </c>
      <c r="BR1248" s="36">
        <v>41333.599999999999</v>
      </c>
      <c r="BS1248" s="36">
        <v>63378.2</v>
      </c>
      <c r="BT1248" s="36">
        <v>123.17861000000002</v>
      </c>
      <c r="BU1248" s="36">
        <v>43.99423231071092</v>
      </c>
      <c r="BV1248" s="36">
        <v>92.069990000000004</v>
      </c>
      <c r="BW1248" s="36">
        <v>154.28723000000002</v>
      </c>
      <c r="BX1248" s="36">
        <v>27.879929999999995</v>
      </c>
      <c r="BY1248" s="36">
        <v>29.873578590992405</v>
      </c>
      <c r="BZ1248" s="36">
        <v>6.7561199999999957</v>
      </c>
      <c r="CA1248" s="36">
        <v>49.003739999999993</v>
      </c>
      <c r="CB1248" s="36">
        <v>77844.96875</v>
      </c>
      <c r="CC1248" s="36">
        <v>39015.134714923464</v>
      </c>
      <c r="CD1248" s="36">
        <v>41333.599999999999</v>
      </c>
      <c r="CE1248" s="36">
        <v>209423.6</v>
      </c>
      <c r="CF1248" s="36"/>
      <c r="CG1248" s="40">
        <v>24.797999999999998</v>
      </c>
      <c r="CH1248" s="40">
        <v>59.307000000000002</v>
      </c>
      <c r="CI1248" s="40"/>
      <c r="CL1248" s="5" t="str">
        <f t="shared" si="2693"/>
        <v>1_1_1</v>
      </c>
      <c r="CM1248" s="95" t="str">
        <f t="shared" si="2694"/>
        <v>1L</v>
      </c>
      <c r="CN1248" s="96">
        <f t="shared" si="2681"/>
        <v>208</v>
      </c>
      <c r="CO1248" s="96" t="str">
        <f t="shared" si="2689"/>
        <v>1_0.5_1</v>
      </c>
      <c r="CP1248" s="95" t="str">
        <f t="shared" si="2697"/>
        <v>1K</v>
      </c>
      <c r="CQ1248" s="5">
        <f t="shared" si="2690"/>
        <v>108</v>
      </c>
      <c r="CV1248" s="87"/>
      <c r="CW1248" s="87"/>
      <c r="CX1248" s="87"/>
      <c r="CY1248" s="87"/>
      <c r="CZ1248" s="87"/>
    </row>
    <row r="1249" spans="1:104" s="5" customFormat="1">
      <c r="A1249" s="13" t="s">
        <v>511</v>
      </c>
      <c r="B1249" s="13">
        <v>7</v>
      </c>
      <c r="C1249" s="13">
        <v>12</v>
      </c>
      <c r="D1249" s="13" t="s">
        <v>95</v>
      </c>
      <c r="E1249" s="35" t="s">
        <v>510</v>
      </c>
      <c r="F1249" s="13" t="s">
        <v>36</v>
      </c>
      <c r="G1249" s="36">
        <v>1053860774</v>
      </c>
      <c r="H1249" s="13"/>
      <c r="I1249" s="37">
        <v>21</v>
      </c>
      <c r="J1249" s="37" t="s">
        <v>38</v>
      </c>
      <c r="K1249" s="38">
        <v>43539</v>
      </c>
      <c r="L1249" s="39">
        <v>0.61458333333333337</v>
      </c>
      <c r="M1249" s="37" t="s">
        <v>39</v>
      </c>
      <c r="N1249" s="37" t="s">
        <v>190</v>
      </c>
      <c r="O1249" s="37" t="s">
        <v>190</v>
      </c>
      <c r="P1249" s="37" t="s">
        <v>190</v>
      </c>
      <c r="Q1249" s="37">
        <v>5</v>
      </c>
      <c r="R1249" s="13" t="s">
        <v>55</v>
      </c>
      <c r="S1249" s="13" t="s">
        <v>63</v>
      </c>
      <c r="T1249" s="13" t="s">
        <v>42</v>
      </c>
      <c r="U1249" s="13" t="s">
        <v>52</v>
      </c>
      <c r="V1249" s="13" t="s">
        <v>42</v>
      </c>
      <c r="W1249" s="13" t="s">
        <v>72</v>
      </c>
      <c r="X1249" s="13" t="s">
        <v>76</v>
      </c>
      <c r="Y1249" s="13" t="s">
        <v>41</v>
      </c>
      <c r="Z1249" s="13" t="s">
        <v>42</v>
      </c>
      <c r="AA1249" s="13"/>
      <c r="AB1249" s="13">
        <v>0</v>
      </c>
      <c r="AC1249" s="72">
        <f t="shared" si="2682"/>
        <v>1</v>
      </c>
      <c r="AD1249" s="13">
        <v>0</v>
      </c>
      <c r="AE1249" s="72">
        <f t="shared" ref="AE1249" si="2753">VALUE(IF(AD1249=-2,0%,IF(AD1249=-1,50%,IF(AD1249=0,100%,IF(AD1249=1,50%,IF(AD1249=2,0%))))))</f>
        <v>1</v>
      </c>
      <c r="AF1249" s="13" t="s">
        <v>42</v>
      </c>
      <c r="AG1249" s="13">
        <v>0</v>
      </c>
      <c r="AH1249" s="13" t="s">
        <v>42</v>
      </c>
      <c r="AI1249" s="13">
        <f t="shared" si="2741"/>
        <v>-1</v>
      </c>
      <c r="AJ1249" s="70">
        <f t="shared" si="2684"/>
        <v>0.66599999999999993</v>
      </c>
      <c r="AK1249" s="59">
        <f t="shared" si="2685"/>
        <v>0</v>
      </c>
      <c r="AL1249" s="70">
        <f t="shared" ref="AL1249" si="2754">VALUE(IF(AK1249=-3,0%,IF(AK1249=-2,33.3%,IF(AK1249=-1,66.6%,IF(AK1249=0,100%,IF(AK1249=1,66.6%,IF(AK1249=2,33.3%,IF(AK1249=3,0%))))))))</f>
        <v>1</v>
      </c>
      <c r="AM1249" s="13" t="s">
        <v>41</v>
      </c>
      <c r="AN1249" s="13" t="s">
        <v>42</v>
      </c>
      <c r="AO1249" s="13"/>
      <c r="AP1249" s="13">
        <v>101.31965006729475</v>
      </c>
      <c r="AQ1249" s="13">
        <v>117.34261838440112</v>
      </c>
      <c r="AR1249" s="13">
        <v>125.13020833333333</v>
      </c>
      <c r="AS1249" s="13">
        <v>148.05555555555554</v>
      </c>
      <c r="AT1249" s="36">
        <v>76.515680000000003</v>
      </c>
      <c r="AU1249" s="36" t="str">
        <f t="shared" si="2687"/>
        <v>1</v>
      </c>
      <c r="AV1249" s="36">
        <v>0</v>
      </c>
      <c r="AW1249" s="36">
        <v>76.515680000000003</v>
      </c>
      <c r="AX1249" s="36">
        <v>76.515680000000003</v>
      </c>
      <c r="AY1249" s="36">
        <v>-7.1481600000000043</v>
      </c>
      <c r="AZ1249" s="36" t="str">
        <f t="shared" si="2688"/>
        <v>1</v>
      </c>
      <c r="BA1249" s="36">
        <v>0</v>
      </c>
      <c r="BB1249" s="36">
        <v>-7.1481600000000043</v>
      </c>
      <c r="BC1249" s="36">
        <v>-7.1481600000000043</v>
      </c>
      <c r="BD1249" s="36">
        <v>39611.350000000006</v>
      </c>
      <c r="BE1249" s="36" t="s">
        <v>50</v>
      </c>
      <c r="BF1249" s="36">
        <v>37200.199999999997</v>
      </c>
      <c r="BG1249" s="36">
        <v>41333.599999999999</v>
      </c>
      <c r="BH1249" s="36">
        <v>76.515680000000003</v>
      </c>
      <c r="BI1249" s="36">
        <v>0</v>
      </c>
      <c r="BJ1249" s="36">
        <v>76.515680000000003</v>
      </c>
      <c r="BK1249" s="36">
        <v>76.515680000000003</v>
      </c>
      <c r="BL1249" s="36">
        <v>-7.1481600000000043</v>
      </c>
      <c r="BM1249" s="36">
        <v>0</v>
      </c>
      <c r="BN1249" s="36">
        <v>-7.1481600000000043</v>
      </c>
      <c r="BO1249" s="36">
        <v>-7.1481600000000043</v>
      </c>
      <c r="BP1249" s="36">
        <v>32377.983333333337</v>
      </c>
      <c r="BQ1249" s="36">
        <v>2986.9669328043556</v>
      </c>
      <c r="BR1249" s="36">
        <v>28933.5</v>
      </c>
      <c r="BS1249" s="36">
        <v>37200.199999999997</v>
      </c>
      <c r="BT1249" s="36">
        <v>84.292834999999997</v>
      </c>
      <c r="BU1249" s="36">
        <v>10.998558077677728</v>
      </c>
      <c r="BV1249" s="36">
        <v>76.515680000000003</v>
      </c>
      <c r="BW1249" s="36">
        <v>92.069990000000004</v>
      </c>
      <c r="BX1249" s="36">
        <v>-0.1960200000000043</v>
      </c>
      <c r="BY1249" s="36">
        <v>9.8318106755164898</v>
      </c>
      <c r="BZ1249" s="36">
        <v>-7.1481600000000043</v>
      </c>
      <c r="CA1249" s="36">
        <v>6.7561199999999957</v>
      </c>
      <c r="CB1249" s="36">
        <v>36166.906249999993</v>
      </c>
      <c r="CC1249" s="36">
        <v>6549.9426030532768</v>
      </c>
      <c r="CD1249" s="36">
        <v>27555.7</v>
      </c>
      <c r="CE1249" s="36">
        <v>46844.800000000003</v>
      </c>
      <c r="CF1249" s="36"/>
      <c r="CG1249" s="40">
        <v>24.484000000000002</v>
      </c>
      <c r="CH1249" s="40">
        <v>58.918999999999997</v>
      </c>
      <c r="CI1249" s="40"/>
      <c r="CL1249" s="5" t="str">
        <f t="shared" si="2693"/>
        <v>0.666_1_1</v>
      </c>
      <c r="CM1249" s="95" t="str">
        <f t="shared" si="2694"/>
        <v>1I</v>
      </c>
      <c r="CN1249" s="96">
        <f t="shared" si="2681"/>
        <v>91</v>
      </c>
      <c r="CO1249" s="96" t="str">
        <f t="shared" si="2689"/>
        <v>1_1_1</v>
      </c>
      <c r="CP1249" s="95" t="str">
        <f t="shared" si="2697"/>
        <v>1L</v>
      </c>
      <c r="CQ1249" s="5">
        <f t="shared" si="2690"/>
        <v>85</v>
      </c>
      <c r="CV1249" s="87"/>
      <c r="CW1249" s="87"/>
      <c r="CX1249" s="87"/>
      <c r="CY1249" s="87"/>
      <c r="CZ1249" s="87"/>
    </row>
    <row r="1250" spans="1:104" s="5" customFormat="1">
      <c r="A1250" s="13" t="s">
        <v>601</v>
      </c>
      <c r="B1250" s="13">
        <v>1</v>
      </c>
      <c r="C1250" s="13">
        <v>2</v>
      </c>
      <c r="D1250" s="13" t="s">
        <v>101</v>
      </c>
      <c r="E1250" s="35" t="s">
        <v>512</v>
      </c>
      <c r="F1250" s="13" t="s">
        <v>36</v>
      </c>
      <c r="G1250" s="36"/>
      <c r="H1250" s="13">
        <v>1007551137</v>
      </c>
      <c r="I1250" s="37">
        <v>18</v>
      </c>
      <c r="J1250" s="37" t="s">
        <v>38</v>
      </c>
      <c r="K1250" s="38">
        <v>43560</v>
      </c>
      <c r="L1250" s="39">
        <v>0.4597222222222222</v>
      </c>
      <c r="M1250" s="37" t="s">
        <v>39</v>
      </c>
      <c r="N1250" s="37" t="s">
        <v>190</v>
      </c>
      <c r="O1250" s="37" t="s">
        <v>190</v>
      </c>
      <c r="P1250" s="37" t="s">
        <v>190</v>
      </c>
      <c r="Q1250" s="37">
        <v>1</v>
      </c>
      <c r="R1250" s="13" t="s">
        <v>55</v>
      </c>
      <c r="S1250" s="13" t="s">
        <v>63</v>
      </c>
      <c r="T1250" s="13" t="s">
        <v>42</v>
      </c>
      <c r="U1250" s="13" t="s">
        <v>52</v>
      </c>
      <c r="V1250" s="13" t="s">
        <v>42</v>
      </c>
      <c r="W1250" s="13" t="s">
        <v>66</v>
      </c>
      <c r="X1250" s="13" t="s">
        <v>76</v>
      </c>
      <c r="Y1250" s="13" t="s">
        <v>41</v>
      </c>
      <c r="Z1250" s="13" t="s">
        <v>41</v>
      </c>
      <c r="AA1250" s="13"/>
      <c r="AB1250" s="13">
        <v>0</v>
      </c>
      <c r="AC1250" s="72">
        <f t="shared" si="2682"/>
        <v>1</v>
      </c>
      <c r="AD1250" s="13">
        <v>0</v>
      </c>
      <c r="AE1250" s="72">
        <f t="shared" ref="AE1250" si="2755">VALUE(IF(AD1250=-2,0%,IF(AD1250=-1,50%,IF(AD1250=0,100%,IF(AD1250=1,50%,IF(AD1250=2,0%))))))</f>
        <v>1</v>
      </c>
      <c r="AF1250" s="13" t="s">
        <v>42</v>
      </c>
      <c r="AG1250" s="13">
        <v>0</v>
      </c>
      <c r="AH1250" s="13" t="s">
        <v>42</v>
      </c>
      <c r="AI1250" s="13">
        <f t="shared" si="2741"/>
        <v>0</v>
      </c>
      <c r="AJ1250" s="70">
        <f t="shared" si="2684"/>
        <v>1</v>
      </c>
      <c r="AK1250" s="59">
        <f t="shared" si="2685"/>
        <v>0</v>
      </c>
      <c r="AL1250" s="70">
        <f t="shared" ref="AL1250" si="2756">VALUE(IF(AK1250=-3,0%,IF(AK1250=-2,33.3%,IF(AK1250=-1,66.6%,IF(AK1250=0,100%,IF(AK1250=1,66.6%,IF(AK1250=2,33.3%,IF(AK1250=3,0%))))))))</f>
        <v>1</v>
      </c>
      <c r="AM1250" s="13" t="s">
        <v>41</v>
      </c>
      <c r="AN1250" s="13" t="s">
        <v>41</v>
      </c>
      <c r="AO1250" s="13"/>
      <c r="AP1250" s="13">
        <v>101.31965006729475</v>
      </c>
      <c r="AQ1250" s="13">
        <v>117.34261838440112</v>
      </c>
      <c r="AR1250" s="13">
        <v>125.13020833333333</v>
      </c>
      <c r="AS1250" s="13">
        <v>148.05555555555554</v>
      </c>
      <c r="AT1250" s="36">
        <v>225.07024999999999</v>
      </c>
      <c r="AU1250" s="36" t="str">
        <f t="shared" si="2687"/>
        <v>2</v>
      </c>
      <c r="AV1250" s="36">
        <v>0</v>
      </c>
      <c r="AW1250" s="36">
        <v>225.07024999999999</v>
      </c>
      <c r="AX1250" s="36">
        <v>225.07024999999999</v>
      </c>
      <c r="AY1250" s="36">
        <v>187.1750625</v>
      </c>
      <c r="AZ1250" s="36" t="str">
        <f t="shared" si="2688"/>
        <v>2</v>
      </c>
      <c r="BA1250" s="36">
        <v>5.2811959938124131</v>
      </c>
      <c r="BB1250" s="36">
        <v>183.44069300000001</v>
      </c>
      <c r="BC1250" s="36">
        <v>190.90943199999998</v>
      </c>
      <c r="BD1250" s="36">
        <v>77844.975000000006</v>
      </c>
      <c r="BE1250" s="36" t="s">
        <v>50</v>
      </c>
      <c r="BF1250" s="36">
        <v>77156.100000000006</v>
      </c>
      <c r="BG1250" s="36">
        <v>79911.600000000006</v>
      </c>
      <c r="BH1250" s="36">
        <v>225.07024999999999</v>
      </c>
      <c r="BI1250" s="36">
        <v>0</v>
      </c>
      <c r="BJ1250" s="36">
        <v>225.07024999999999</v>
      </c>
      <c r="BK1250" s="36">
        <v>225.07024999999999</v>
      </c>
      <c r="BL1250" s="36">
        <v>190.90943199999998</v>
      </c>
      <c r="BM1250" s="36">
        <v>0</v>
      </c>
      <c r="BN1250" s="36">
        <v>190.90943199999998</v>
      </c>
      <c r="BO1250" s="36">
        <v>190.90943199999998</v>
      </c>
      <c r="BP1250" s="36">
        <v>82667.21666666666</v>
      </c>
      <c r="BQ1250" s="36">
        <v>3485.557305463024</v>
      </c>
      <c r="BR1250" s="36">
        <v>77156.100000000006</v>
      </c>
      <c r="BS1250" s="36">
        <v>85422.8</v>
      </c>
      <c r="BT1250" s="36">
        <v>208.89972499999999</v>
      </c>
      <c r="BU1250" s="36">
        <v>22.868575765693191</v>
      </c>
      <c r="BV1250" s="36">
        <v>192.72919999999999</v>
      </c>
      <c r="BW1250" s="36">
        <v>225.07024999999999</v>
      </c>
      <c r="BX1250" s="36">
        <v>172.47101999999998</v>
      </c>
      <c r="BY1250" s="36">
        <v>26.075852319022882</v>
      </c>
      <c r="BZ1250" s="36">
        <v>154.03260799999998</v>
      </c>
      <c r="CA1250" s="36">
        <v>190.90943199999998</v>
      </c>
      <c r="CB1250" s="36">
        <v>71644.912500000006</v>
      </c>
      <c r="CC1250" s="36">
        <v>10408.158522356365</v>
      </c>
      <c r="CD1250" s="36">
        <v>57867</v>
      </c>
      <c r="CE1250" s="36">
        <v>85422.8</v>
      </c>
      <c r="CF1250" s="36"/>
      <c r="CG1250" s="40">
        <v>23.497</v>
      </c>
      <c r="CH1250" s="40">
        <v>70.662000000000006</v>
      </c>
      <c r="CI1250" s="40">
        <v>-54.102000000000004</v>
      </c>
      <c r="CL1250" s="5" t="str">
        <f t="shared" si="2693"/>
        <v>1_1_2</v>
      </c>
      <c r="CM1250" s="95" t="str">
        <f t="shared" si="2694"/>
        <v>1X</v>
      </c>
      <c r="CN1250" s="96">
        <f t="shared" si="2681"/>
        <v>146</v>
      </c>
      <c r="CO1250" s="96" t="str">
        <f t="shared" si="2689"/>
        <v>1_1_2</v>
      </c>
      <c r="CP1250" s="95" t="str">
        <f t="shared" si="2697"/>
        <v>1X</v>
      </c>
      <c r="CQ1250" s="5">
        <f t="shared" si="2690"/>
        <v>93</v>
      </c>
      <c r="CV1250" s="87"/>
      <c r="CW1250" s="87"/>
      <c r="CX1250" s="87"/>
      <c r="CY1250" s="87"/>
      <c r="CZ1250" s="87"/>
    </row>
    <row r="1251" spans="1:104" s="5" customFormat="1">
      <c r="A1251" s="13" t="s">
        <v>601</v>
      </c>
      <c r="B1251" s="13">
        <v>1</v>
      </c>
      <c r="C1251" s="13">
        <v>2</v>
      </c>
      <c r="D1251" s="13" t="s">
        <v>101</v>
      </c>
      <c r="E1251" s="35" t="s">
        <v>512</v>
      </c>
      <c r="F1251" s="13" t="s">
        <v>36</v>
      </c>
      <c r="G1251" s="36"/>
      <c r="H1251" s="13">
        <v>1007551137</v>
      </c>
      <c r="I1251" s="37">
        <v>18</v>
      </c>
      <c r="J1251" s="37" t="s">
        <v>38</v>
      </c>
      <c r="K1251" s="38">
        <v>43560</v>
      </c>
      <c r="L1251" s="39">
        <v>0.47083333333333338</v>
      </c>
      <c r="M1251" s="37" t="s">
        <v>39</v>
      </c>
      <c r="N1251" s="37" t="s">
        <v>190</v>
      </c>
      <c r="O1251" s="37" t="s">
        <v>190</v>
      </c>
      <c r="P1251" s="37" t="s">
        <v>190</v>
      </c>
      <c r="Q1251" s="37">
        <v>2</v>
      </c>
      <c r="R1251" s="13" t="s">
        <v>43</v>
      </c>
      <c r="S1251" s="13" t="s">
        <v>44</v>
      </c>
      <c r="T1251" s="13" t="s">
        <v>41</v>
      </c>
      <c r="U1251" s="13" t="s">
        <v>52</v>
      </c>
      <c r="V1251" s="13" t="s">
        <v>42</v>
      </c>
      <c r="W1251" s="13" t="s">
        <v>135</v>
      </c>
      <c r="X1251" s="13" t="s">
        <v>76</v>
      </c>
      <c r="Y1251" s="13" t="s">
        <v>41</v>
      </c>
      <c r="Z1251" s="13" t="s">
        <v>41</v>
      </c>
      <c r="AA1251" s="13"/>
      <c r="AB1251" s="13">
        <v>-1</v>
      </c>
      <c r="AC1251" s="72">
        <f t="shared" si="2682"/>
        <v>0.5</v>
      </c>
      <c r="AD1251" s="13">
        <v>1</v>
      </c>
      <c r="AE1251" s="72">
        <f t="shared" ref="AE1251" si="2757">VALUE(IF(AD1251=-2,0%,IF(AD1251=-1,50%,IF(AD1251=0,100%,IF(AD1251=1,50%,IF(AD1251=2,0%))))))</f>
        <v>0.5</v>
      </c>
      <c r="AF1251" s="13" t="s">
        <v>41</v>
      </c>
      <c r="AG1251" s="13">
        <v>0</v>
      </c>
      <c r="AH1251" s="13" t="s">
        <v>42</v>
      </c>
      <c r="AI1251" s="13">
        <f t="shared" si="2741"/>
        <v>-2</v>
      </c>
      <c r="AJ1251" s="70">
        <f t="shared" si="2684"/>
        <v>0.33299999999999996</v>
      </c>
      <c r="AK1251" s="59">
        <f t="shared" si="2685"/>
        <v>0</v>
      </c>
      <c r="AL1251" s="70">
        <f t="shared" ref="AL1251" si="2758">VALUE(IF(AK1251=-3,0%,IF(AK1251=-2,33.3%,IF(AK1251=-1,66.6%,IF(AK1251=0,100%,IF(AK1251=1,66.6%,IF(AK1251=2,33.3%,IF(AK1251=3,0%))))))))</f>
        <v>1</v>
      </c>
      <c r="AM1251" s="13" t="s">
        <v>41</v>
      </c>
      <c r="AN1251" s="13" t="s">
        <v>41</v>
      </c>
      <c r="AO1251" s="13"/>
      <c r="AP1251" s="13">
        <v>101.31965006729475</v>
      </c>
      <c r="AQ1251" s="13">
        <v>117.34261838440112</v>
      </c>
      <c r="AR1251" s="13">
        <v>125.13020833333333</v>
      </c>
      <c r="AS1251" s="13">
        <v>148.05555555555554</v>
      </c>
      <c r="AT1251" s="36">
        <v>208.802224</v>
      </c>
      <c r="AU1251" s="36" t="str">
        <f t="shared" si="2687"/>
        <v>2</v>
      </c>
      <c r="AV1251" s="36">
        <v>0</v>
      </c>
      <c r="AW1251" s="36">
        <v>208.802224</v>
      </c>
      <c r="AX1251" s="36">
        <v>208.802224</v>
      </c>
      <c r="AY1251" s="36">
        <v>183.44069300000001</v>
      </c>
      <c r="AZ1251" s="36" t="str">
        <f t="shared" si="2688"/>
        <v>2</v>
      </c>
      <c r="BA1251" s="36">
        <v>0</v>
      </c>
      <c r="BB1251" s="36">
        <v>183.44069300000001</v>
      </c>
      <c r="BC1251" s="36">
        <v>183.44069300000001</v>
      </c>
      <c r="BD1251" s="36">
        <v>95067.3</v>
      </c>
      <c r="BE1251" s="36" t="s">
        <v>50</v>
      </c>
      <c r="BF1251" s="36">
        <v>93689.5</v>
      </c>
      <c r="BG1251" s="36">
        <v>99200.7</v>
      </c>
      <c r="BH1251" s="36">
        <v>225.27136899999999</v>
      </c>
      <c r="BI1251" s="36">
        <v>23.290888219689062</v>
      </c>
      <c r="BJ1251" s="36">
        <v>208.802224</v>
      </c>
      <c r="BK1251" s="36">
        <v>241.74051400000002</v>
      </c>
      <c r="BL1251" s="36">
        <v>190.928155</v>
      </c>
      <c r="BM1251" s="36">
        <v>10.588870308153171</v>
      </c>
      <c r="BN1251" s="36">
        <v>183.44069300000001</v>
      </c>
      <c r="BO1251" s="36">
        <v>198.415617</v>
      </c>
      <c r="BP1251" s="36">
        <v>91852.466666666674</v>
      </c>
      <c r="BQ1251" s="36">
        <v>2845.9198025711621</v>
      </c>
      <c r="BR1251" s="36">
        <v>88178.4</v>
      </c>
      <c r="BS1251" s="36">
        <v>93689.5</v>
      </c>
      <c r="BT1251" s="36">
        <v>212.87664899999999</v>
      </c>
      <c r="BU1251" s="36">
        <v>5.7621070938720047</v>
      </c>
      <c r="BV1251" s="36">
        <v>208.802224</v>
      </c>
      <c r="BW1251" s="36">
        <v>216.95107400000001</v>
      </c>
      <c r="BX1251" s="36">
        <v>183.44069300000001</v>
      </c>
      <c r="BY1251" s="36">
        <v>0</v>
      </c>
      <c r="BZ1251" s="36">
        <v>183.44069300000001</v>
      </c>
      <c r="CA1251" s="36">
        <v>183.44069300000001</v>
      </c>
      <c r="CB1251" s="36">
        <v>87317.256250000006</v>
      </c>
      <c r="CC1251" s="36">
        <v>5666.8128689730274</v>
      </c>
      <c r="CD1251" s="36">
        <v>77156.100000000006</v>
      </c>
      <c r="CE1251" s="36">
        <v>93689.5</v>
      </c>
      <c r="CF1251" s="36"/>
      <c r="CG1251" s="40">
        <v>24.122</v>
      </c>
      <c r="CH1251" s="40">
        <v>67.951000000000008</v>
      </c>
      <c r="CI1251" s="40">
        <v>-63.914000000000001</v>
      </c>
      <c r="CL1251" s="5" t="str">
        <f t="shared" si="2693"/>
        <v>0.333_0.5_2</v>
      </c>
      <c r="CM1251" s="95" t="str">
        <f t="shared" si="2694"/>
        <v>1Q</v>
      </c>
      <c r="CN1251" s="96">
        <f t="shared" si="2681"/>
        <v>32</v>
      </c>
      <c r="CO1251" s="96" t="str">
        <f t="shared" si="2689"/>
        <v>1_0.5_2</v>
      </c>
      <c r="CP1251" s="95" t="str">
        <f t="shared" si="2697"/>
        <v>1W</v>
      </c>
      <c r="CQ1251" s="5">
        <f t="shared" si="2690"/>
        <v>89</v>
      </c>
      <c r="CV1251" s="87"/>
      <c r="CW1251" s="87"/>
      <c r="CX1251" s="87"/>
      <c r="CY1251" s="87"/>
      <c r="CZ1251" s="87"/>
    </row>
    <row r="1252" spans="1:104" s="5" customFormat="1">
      <c r="A1252" s="13" t="s">
        <v>601</v>
      </c>
      <c r="B1252" s="13">
        <v>1</v>
      </c>
      <c r="C1252" s="13">
        <v>2</v>
      </c>
      <c r="D1252" s="13" t="s">
        <v>101</v>
      </c>
      <c r="E1252" s="35" t="s">
        <v>512</v>
      </c>
      <c r="F1252" s="13" t="s">
        <v>36</v>
      </c>
      <c r="G1252" s="36"/>
      <c r="H1252" s="13">
        <v>1007551137</v>
      </c>
      <c r="I1252" s="37">
        <v>18</v>
      </c>
      <c r="J1252" s="37" t="s">
        <v>38</v>
      </c>
      <c r="K1252" s="38">
        <v>43560</v>
      </c>
      <c r="L1252" s="39">
        <v>0.49444444444444446</v>
      </c>
      <c r="M1252" s="37" t="s">
        <v>39</v>
      </c>
      <c r="N1252" s="37" t="s">
        <v>190</v>
      </c>
      <c r="O1252" s="37" t="s">
        <v>190</v>
      </c>
      <c r="P1252" s="37" t="s">
        <v>190</v>
      </c>
      <c r="Q1252" s="37">
        <v>4</v>
      </c>
      <c r="R1252" s="13" t="s">
        <v>55</v>
      </c>
      <c r="S1252" s="13" t="s">
        <v>63</v>
      </c>
      <c r="T1252" s="13" t="s">
        <v>42</v>
      </c>
      <c r="U1252" s="13" t="s">
        <v>52</v>
      </c>
      <c r="V1252" s="13" t="s">
        <v>42</v>
      </c>
      <c r="W1252" s="13" t="s">
        <v>81</v>
      </c>
      <c r="X1252" s="13" t="s">
        <v>47</v>
      </c>
      <c r="Y1252" s="13" t="s">
        <v>41</v>
      </c>
      <c r="Z1252" s="13" t="s">
        <v>42</v>
      </c>
      <c r="AA1252" s="13"/>
      <c r="AB1252" s="13">
        <v>0</v>
      </c>
      <c r="AC1252" s="72">
        <f t="shared" si="2682"/>
        <v>1</v>
      </c>
      <c r="AD1252" s="13">
        <v>0</v>
      </c>
      <c r="AE1252" s="72">
        <f t="shared" ref="AE1252" si="2759">VALUE(IF(AD1252=-2,0%,IF(AD1252=-1,50%,IF(AD1252=0,100%,IF(AD1252=1,50%,IF(AD1252=2,0%))))))</f>
        <v>1</v>
      </c>
      <c r="AF1252" s="13" t="s">
        <v>42</v>
      </c>
      <c r="AG1252" s="13">
        <v>0</v>
      </c>
      <c r="AH1252" s="13" t="s">
        <v>42</v>
      </c>
      <c r="AI1252" s="13">
        <f t="shared" si="2741"/>
        <v>2</v>
      </c>
      <c r="AJ1252" s="70">
        <f t="shared" si="2684"/>
        <v>0.33299999999999996</v>
      </c>
      <c r="AK1252" s="59">
        <f t="shared" si="2685"/>
        <v>-1</v>
      </c>
      <c r="AL1252" s="70">
        <f t="shared" ref="AL1252" si="2760">VALUE(IF(AK1252=-3,0%,IF(AK1252=-2,33.3%,IF(AK1252=-1,66.6%,IF(AK1252=0,100%,IF(AK1252=1,66.6%,IF(AK1252=2,33.3%,IF(AK1252=3,0%))))))))</f>
        <v>0.66599999999999993</v>
      </c>
      <c r="AM1252" s="13" t="s">
        <v>41</v>
      </c>
      <c r="AN1252" s="13" t="s">
        <v>42</v>
      </c>
      <c r="AO1252" s="13"/>
      <c r="AP1252" s="13">
        <v>101.31965006729475</v>
      </c>
      <c r="AQ1252" s="13">
        <v>117.34261838440112</v>
      </c>
      <c r="AR1252" s="13">
        <v>125.13020833333333</v>
      </c>
      <c r="AS1252" s="13">
        <v>148.05555555555554</v>
      </c>
      <c r="AT1252" s="36">
        <v>184.805026</v>
      </c>
      <c r="AU1252" s="36" t="str">
        <f t="shared" si="2687"/>
        <v>2</v>
      </c>
      <c r="AV1252" s="36">
        <v>0</v>
      </c>
      <c r="AW1252" s="36">
        <v>184.805026</v>
      </c>
      <c r="AX1252" s="36">
        <v>184.805026</v>
      </c>
      <c r="AY1252" s="36">
        <v>161.259152</v>
      </c>
      <c r="AZ1252" s="36" t="str">
        <f t="shared" si="2688"/>
        <v>2</v>
      </c>
      <c r="BA1252" s="36">
        <v>0</v>
      </c>
      <c r="BB1252" s="36">
        <v>161.259152</v>
      </c>
      <c r="BC1252" s="36">
        <v>161.259152</v>
      </c>
      <c r="BD1252" s="36">
        <v>60622.6</v>
      </c>
      <c r="BE1252" s="36" t="s">
        <v>50</v>
      </c>
      <c r="BF1252" s="36">
        <v>60622.6</v>
      </c>
      <c r="BG1252" s="36">
        <v>60622.6</v>
      </c>
      <c r="BH1252" s="36">
        <v>184.805026</v>
      </c>
      <c r="BI1252" s="36">
        <v>0</v>
      </c>
      <c r="BJ1252" s="36">
        <v>184.805026</v>
      </c>
      <c r="BK1252" s="36">
        <v>184.805026</v>
      </c>
      <c r="BL1252" s="36">
        <v>161.259152</v>
      </c>
      <c r="BM1252" s="36">
        <v>0</v>
      </c>
      <c r="BN1252" s="36">
        <v>161.259152</v>
      </c>
      <c r="BO1252" s="36">
        <v>161.259152</v>
      </c>
      <c r="BP1252" s="36">
        <v>61081.866666666661</v>
      </c>
      <c r="BQ1252" s="36">
        <v>1124.9689892022207</v>
      </c>
      <c r="BR1252" s="36">
        <v>60622.6</v>
      </c>
      <c r="BS1252" s="36">
        <v>63378.2</v>
      </c>
      <c r="BT1252" s="36">
        <v>200.87805</v>
      </c>
      <c r="BU1252" s="36">
        <v>22.73068852914826</v>
      </c>
      <c r="BV1252" s="36">
        <v>184.805026</v>
      </c>
      <c r="BW1252" s="36">
        <v>216.95107400000001</v>
      </c>
      <c r="BX1252" s="36">
        <v>172.34992249999999</v>
      </c>
      <c r="BY1252" s="36">
        <v>15.684718058267439</v>
      </c>
      <c r="BZ1252" s="36">
        <v>161.259152</v>
      </c>
      <c r="CA1252" s="36">
        <v>183.44069300000001</v>
      </c>
      <c r="CB1252" s="36">
        <v>77156.062500000015</v>
      </c>
      <c r="CC1252" s="36">
        <v>21697.421364112142</v>
      </c>
      <c r="CD1252" s="36">
        <v>60622.6</v>
      </c>
      <c r="CE1252" s="36">
        <v>137778.70000000001</v>
      </c>
      <c r="CF1252" s="36"/>
      <c r="CG1252" s="40">
        <v>24.798000000000002</v>
      </c>
      <c r="CH1252" s="40">
        <v>64.573000000000008</v>
      </c>
      <c r="CI1252" s="40">
        <v>-85.581000000000003</v>
      </c>
      <c r="CL1252" s="5" t="str">
        <f t="shared" si="2693"/>
        <v>0.333_1_2</v>
      </c>
      <c r="CM1252" s="95" t="str">
        <f t="shared" si="2694"/>
        <v>1R</v>
      </c>
      <c r="CN1252" s="96">
        <f t="shared" si="2681"/>
        <v>33</v>
      </c>
      <c r="CO1252" s="96" t="str">
        <f t="shared" si="2689"/>
        <v>0.666_1_2</v>
      </c>
      <c r="CP1252" s="95" t="str">
        <f t="shared" si="2697"/>
        <v>1U</v>
      </c>
      <c r="CQ1252" s="5">
        <f t="shared" si="2690"/>
        <v>52</v>
      </c>
      <c r="CV1252" s="87"/>
      <c r="CW1252" s="87"/>
      <c r="CX1252" s="87"/>
      <c r="CY1252" s="87"/>
      <c r="CZ1252" s="87"/>
    </row>
    <row r="1253" spans="1:104" s="5" customFormat="1">
      <c r="A1253" s="13" t="s">
        <v>601</v>
      </c>
      <c r="B1253" s="13">
        <v>1</v>
      </c>
      <c r="C1253" s="13">
        <v>4</v>
      </c>
      <c r="D1253" s="13" t="s">
        <v>67</v>
      </c>
      <c r="E1253" s="35" t="s">
        <v>513</v>
      </c>
      <c r="F1253" s="13" t="s">
        <v>36</v>
      </c>
      <c r="G1253" s="36"/>
      <c r="H1253" s="13">
        <v>1000188663</v>
      </c>
      <c r="I1253" s="37">
        <v>19</v>
      </c>
      <c r="J1253" s="37" t="s">
        <v>70</v>
      </c>
      <c r="K1253" s="38">
        <v>43560</v>
      </c>
      <c r="L1253" s="39">
        <v>0.4597222222222222</v>
      </c>
      <c r="M1253" s="37" t="s">
        <v>93</v>
      </c>
      <c r="N1253" s="37" t="s">
        <v>190</v>
      </c>
      <c r="O1253" s="37"/>
      <c r="P1253" s="37"/>
      <c r="Q1253" s="37">
        <v>1</v>
      </c>
      <c r="R1253" s="13" t="s">
        <v>62</v>
      </c>
      <c r="S1253" s="13" t="s">
        <v>127</v>
      </c>
      <c r="T1253" s="13" t="s">
        <v>42</v>
      </c>
      <c r="U1253" s="13" t="s">
        <v>52</v>
      </c>
      <c r="V1253" s="13" t="s">
        <v>42</v>
      </c>
      <c r="W1253" s="13" t="s">
        <v>72</v>
      </c>
      <c r="X1253" s="13" t="s">
        <v>76</v>
      </c>
      <c r="Y1253" s="13" t="s">
        <v>41</v>
      </c>
      <c r="Z1253" s="13" t="s">
        <v>41</v>
      </c>
      <c r="AA1253" s="13"/>
      <c r="AB1253" s="13">
        <v>1</v>
      </c>
      <c r="AC1253" s="72">
        <f t="shared" si="2682"/>
        <v>0.5</v>
      </c>
      <c r="AD1253" s="13">
        <v>-1</v>
      </c>
      <c r="AE1253" s="72">
        <f t="shared" ref="AE1253" si="2761">VALUE(IF(AD1253=-2,0%,IF(AD1253=-1,50%,IF(AD1253=0,100%,IF(AD1253=1,50%,IF(AD1253=2,0%))))))</f>
        <v>0.5</v>
      </c>
      <c r="AF1253" s="13" t="s">
        <v>42</v>
      </c>
      <c r="AG1253" s="13">
        <v>0</v>
      </c>
      <c r="AH1253" s="13" t="s">
        <v>42</v>
      </c>
      <c r="AI1253" s="13">
        <f t="shared" si="2741"/>
        <v>-1</v>
      </c>
      <c r="AJ1253" s="70">
        <f t="shared" si="2684"/>
        <v>0.66599999999999993</v>
      </c>
      <c r="AK1253" s="59">
        <f t="shared" si="2685"/>
        <v>0</v>
      </c>
      <c r="AL1253" s="70">
        <f t="shared" ref="AL1253" si="2762">VALUE(IF(AK1253=-3,0%,IF(AK1253=-2,33.3%,IF(AK1253=-1,66.6%,IF(AK1253=0,100%,IF(AK1253=1,66.6%,IF(AK1253=2,33.3%,IF(AK1253=3,0%))))))))</f>
        <v>1</v>
      </c>
      <c r="AM1253" s="13" t="s">
        <v>41</v>
      </c>
      <c r="AN1253" s="13" t="s">
        <v>41</v>
      </c>
      <c r="AO1253" s="13"/>
      <c r="AP1253" s="13">
        <v>101.31965006729475</v>
      </c>
      <c r="AQ1253" s="13">
        <v>117.34261838440112</v>
      </c>
      <c r="AR1253" s="13">
        <v>125.13020833333333</v>
      </c>
      <c r="AS1253" s="13">
        <v>148.05555555555554</v>
      </c>
      <c r="AT1253" s="36">
        <v>3921.0560343999996</v>
      </c>
      <c r="AU1253" s="36" t="str">
        <f t="shared" si="2687"/>
        <v>5</v>
      </c>
      <c r="AV1253" s="36">
        <v>457.10001459415867</v>
      </c>
      <c r="AW1253" s="36">
        <v>3597.8375144000001</v>
      </c>
      <c r="AX1253" s="36">
        <v>4244.274554399999</v>
      </c>
      <c r="AY1253" s="36">
        <v>1493.6340564</v>
      </c>
      <c r="AZ1253" s="36" t="str">
        <f t="shared" si="2688"/>
        <v>5</v>
      </c>
      <c r="BA1253" s="36">
        <v>5.3925711101248162</v>
      </c>
      <c r="BB1253" s="36">
        <v>1489.8209328</v>
      </c>
      <c r="BC1253" s="36">
        <v>1497.4471799999999</v>
      </c>
      <c r="BD1253" s="36">
        <v>77844.975000000006</v>
      </c>
      <c r="BE1253" s="36" t="s">
        <v>50</v>
      </c>
      <c r="BF1253" s="36">
        <v>77156.100000000006</v>
      </c>
      <c r="BG1253" s="36">
        <v>79911.600000000006</v>
      </c>
      <c r="BH1253" s="36">
        <v>4208.703774399999</v>
      </c>
      <c r="BI1253" s="36">
        <v>50.304679500189017</v>
      </c>
      <c r="BJ1253" s="36">
        <v>4173.1329943999999</v>
      </c>
      <c r="BK1253" s="36">
        <v>4244.274554399999</v>
      </c>
      <c r="BL1253" s="36">
        <v>1409.1525360000001</v>
      </c>
      <c r="BM1253" s="36">
        <v>114.08234080945452</v>
      </c>
      <c r="BN1253" s="36">
        <v>1328.4841391999998</v>
      </c>
      <c r="BO1253" s="36">
        <v>1489.8209328</v>
      </c>
      <c r="BP1253" s="36">
        <v>82667.21666666666</v>
      </c>
      <c r="BQ1253" s="36">
        <v>3485.557305463024</v>
      </c>
      <c r="BR1253" s="36">
        <v>77156.100000000006</v>
      </c>
      <c r="BS1253" s="36">
        <v>85422.8</v>
      </c>
      <c r="BT1253" s="36">
        <v>3771.0387471999993</v>
      </c>
      <c r="BU1253" s="36">
        <v>669.25649674281851</v>
      </c>
      <c r="BV1253" s="36">
        <v>3297.80294</v>
      </c>
      <c r="BW1253" s="36">
        <v>4244.274554399999</v>
      </c>
      <c r="BX1253" s="36">
        <v>1306.2488112999999</v>
      </c>
      <c r="BY1253" s="36">
        <v>259.61018389890222</v>
      </c>
      <c r="BZ1253" s="36">
        <v>1122.6766898000001</v>
      </c>
      <c r="CA1253" s="36">
        <v>1489.8209328</v>
      </c>
      <c r="CB1253" s="36">
        <v>71644.912500000006</v>
      </c>
      <c r="CC1253" s="36">
        <v>10408.158522356365</v>
      </c>
      <c r="CD1253" s="36">
        <v>57867</v>
      </c>
      <c r="CE1253" s="36">
        <v>85422.8</v>
      </c>
      <c r="CF1253" s="36"/>
      <c r="CG1253" s="40">
        <v>23.497</v>
      </c>
      <c r="CH1253" s="40">
        <v>70.662000000000006</v>
      </c>
      <c r="CI1253" s="40">
        <v>-54.102000000000004</v>
      </c>
      <c r="CL1253" s="5" t="str">
        <f t="shared" si="2693"/>
        <v>0.666_0.5_5</v>
      </c>
      <c r="CM1253" s="95" t="str">
        <f t="shared" si="2694"/>
        <v>3D</v>
      </c>
      <c r="CN1253" s="96">
        <f t="shared" si="2681"/>
        <v>10</v>
      </c>
      <c r="CO1253" s="96" t="str">
        <f t="shared" si="2689"/>
        <v>1_0.5_5</v>
      </c>
      <c r="CP1253" s="95" t="str">
        <f t="shared" si="2697"/>
        <v>3G</v>
      </c>
      <c r="CQ1253" s="5">
        <f t="shared" si="2690"/>
        <v>13</v>
      </c>
      <c r="CV1253" s="87"/>
      <c r="CW1253" s="87"/>
      <c r="CX1253" s="87"/>
      <c r="CY1253" s="87"/>
      <c r="CZ1253" s="87"/>
    </row>
    <row r="1254" spans="1:104" s="5" customFormat="1">
      <c r="A1254" s="13" t="s">
        <v>601</v>
      </c>
      <c r="B1254" s="13">
        <v>1</v>
      </c>
      <c r="C1254" s="13">
        <v>4</v>
      </c>
      <c r="D1254" s="13" t="s">
        <v>67</v>
      </c>
      <c r="E1254" s="35" t="s">
        <v>513</v>
      </c>
      <c r="F1254" s="13" t="s">
        <v>36</v>
      </c>
      <c r="G1254" s="36"/>
      <c r="H1254" s="13">
        <v>1000188663</v>
      </c>
      <c r="I1254" s="37">
        <v>19</v>
      </c>
      <c r="J1254" s="37" t="s">
        <v>70</v>
      </c>
      <c r="K1254" s="38">
        <v>43560</v>
      </c>
      <c r="L1254" s="39">
        <v>0.47083333333333338</v>
      </c>
      <c r="M1254" s="37" t="s">
        <v>93</v>
      </c>
      <c r="N1254" s="37" t="s">
        <v>190</v>
      </c>
      <c r="O1254" s="37"/>
      <c r="P1254" s="37"/>
      <c r="Q1254" s="37">
        <v>2</v>
      </c>
      <c r="R1254" s="13" t="s">
        <v>43</v>
      </c>
      <c r="S1254" s="13" t="s">
        <v>63</v>
      </c>
      <c r="T1254" s="13" t="s">
        <v>42</v>
      </c>
      <c r="U1254" s="13" t="s">
        <v>52</v>
      </c>
      <c r="V1254" s="13" t="s">
        <v>42</v>
      </c>
      <c r="W1254" s="13" t="s">
        <v>72</v>
      </c>
      <c r="X1254" s="13" t="s">
        <v>76</v>
      </c>
      <c r="Y1254" s="13" t="s">
        <v>41</v>
      </c>
      <c r="Z1254" s="13" t="s">
        <v>41</v>
      </c>
      <c r="AA1254" s="13"/>
      <c r="AB1254" s="13">
        <v>-1</v>
      </c>
      <c r="AC1254" s="72">
        <f t="shared" si="2682"/>
        <v>0.5</v>
      </c>
      <c r="AD1254" s="13">
        <v>0</v>
      </c>
      <c r="AE1254" s="72">
        <f t="shared" ref="AE1254" si="2763">VALUE(IF(AD1254=-2,0%,IF(AD1254=-1,50%,IF(AD1254=0,100%,IF(AD1254=1,50%,IF(AD1254=2,0%))))))</f>
        <v>1</v>
      </c>
      <c r="AF1254" s="13" t="s">
        <v>42</v>
      </c>
      <c r="AG1254" s="13">
        <v>0</v>
      </c>
      <c r="AH1254" s="13" t="s">
        <v>42</v>
      </c>
      <c r="AI1254" s="13">
        <f t="shared" si="2741"/>
        <v>-1</v>
      </c>
      <c r="AJ1254" s="70">
        <f t="shared" si="2684"/>
        <v>0.66599999999999993</v>
      </c>
      <c r="AK1254" s="59">
        <f t="shared" si="2685"/>
        <v>0</v>
      </c>
      <c r="AL1254" s="70">
        <f t="shared" ref="AL1254" si="2764">VALUE(IF(AK1254=-3,0%,IF(AK1254=-2,33.3%,IF(AK1254=-1,66.6%,IF(AK1254=0,100%,IF(AK1254=1,66.6%,IF(AK1254=2,33.3%,IF(AK1254=3,0%))))))))</f>
        <v>1</v>
      </c>
      <c r="AM1254" s="13" t="s">
        <v>41</v>
      </c>
      <c r="AN1254" s="13" t="s">
        <v>41</v>
      </c>
      <c r="AO1254" s="13"/>
      <c r="AP1254" s="13">
        <v>101.31965006729475</v>
      </c>
      <c r="AQ1254" s="13">
        <v>117.34261838440112</v>
      </c>
      <c r="AR1254" s="13">
        <v>125.13020833333333</v>
      </c>
      <c r="AS1254" s="13">
        <v>148.05555555555554</v>
      </c>
      <c r="AT1254" s="36">
        <v>3872.0993859999999</v>
      </c>
      <c r="AU1254" s="36" t="str">
        <f t="shared" si="2687"/>
        <v>5</v>
      </c>
      <c r="AV1254" s="36">
        <v>821.03136873585584</v>
      </c>
      <c r="AW1254" s="36">
        <v>3291.5425375999998</v>
      </c>
      <c r="AX1254" s="36">
        <v>4452.6562343999994</v>
      </c>
      <c r="AY1254" s="36">
        <v>1698.8073453</v>
      </c>
      <c r="AZ1254" s="36" t="str">
        <f t="shared" si="2688"/>
        <v>5</v>
      </c>
      <c r="BA1254" s="36">
        <v>21.963855973688574</v>
      </c>
      <c r="BB1254" s="36">
        <v>1683.2765538000001</v>
      </c>
      <c r="BC1254" s="36">
        <v>1714.3381367999998</v>
      </c>
      <c r="BD1254" s="36">
        <v>95067.3</v>
      </c>
      <c r="BE1254" s="36" t="s">
        <v>50</v>
      </c>
      <c r="BF1254" s="36">
        <v>93689.5</v>
      </c>
      <c r="BG1254" s="36">
        <v>99200.7</v>
      </c>
      <c r="BH1254" s="36">
        <v>4537.8337823999991</v>
      </c>
      <c r="BI1254" s="36">
        <v>120.45924359128546</v>
      </c>
      <c r="BJ1254" s="36">
        <v>4452.6562343999994</v>
      </c>
      <c r="BK1254" s="36">
        <v>4623.0113303999997</v>
      </c>
      <c r="BL1254" s="36">
        <v>1679.3602707999999</v>
      </c>
      <c r="BM1254" s="36">
        <v>49.466172480068686</v>
      </c>
      <c r="BN1254" s="36">
        <v>1644.3824047999999</v>
      </c>
      <c r="BO1254" s="36">
        <v>1714.3381367999998</v>
      </c>
      <c r="BP1254" s="36">
        <v>91852.466666666674</v>
      </c>
      <c r="BQ1254" s="36">
        <v>2845.9198025711621</v>
      </c>
      <c r="BR1254" s="36">
        <v>88178.4</v>
      </c>
      <c r="BS1254" s="36">
        <v>93689.5</v>
      </c>
      <c r="BT1254" s="36">
        <v>4195.1210199999996</v>
      </c>
      <c r="BU1254" s="36">
        <v>364.20979299314229</v>
      </c>
      <c r="BV1254" s="36">
        <v>3937.5858056000002</v>
      </c>
      <c r="BW1254" s="36">
        <v>4452.6562343999994</v>
      </c>
      <c r="BX1254" s="36">
        <v>1594.359244</v>
      </c>
      <c r="BY1254" s="36">
        <v>169.67577739626742</v>
      </c>
      <c r="BZ1254" s="36">
        <v>1474.3803512000002</v>
      </c>
      <c r="CA1254" s="36">
        <v>1714.3381367999998</v>
      </c>
      <c r="CB1254" s="36">
        <v>87317.256250000006</v>
      </c>
      <c r="CC1254" s="36">
        <v>5666.8128689730274</v>
      </c>
      <c r="CD1254" s="36">
        <v>77156.100000000006</v>
      </c>
      <c r="CE1254" s="36">
        <v>93689.5</v>
      </c>
      <c r="CF1254" s="36"/>
      <c r="CG1254" s="40">
        <v>24.122</v>
      </c>
      <c r="CH1254" s="40">
        <v>67.951000000000008</v>
      </c>
      <c r="CI1254" s="40">
        <v>-63.914000000000001</v>
      </c>
      <c r="CL1254" s="5" t="str">
        <f t="shared" si="2693"/>
        <v>0.666_0.5_5</v>
      </c>
      <c r="CM1254" s="95" t="str">
        <f t="shared" si="2694"/>
        <v>3D</v>
      </c>
      <c r="CN1254" s="96">
        <f t="shared" si="2681"/>
        <v>10</v>
      </c>
      <c r="CO1254" s="96" t="str">
        <f t="shared" si="2689"/>
        <v>1_1_5</v>
      </c>
      <c r="CP1254" s="95" t="str">
        <f t="shared" si="2697"/>
        <v>3H</v>
      </c>
      <c r="CQ1254" s="5">
        <f t="shared" si="2690"/>
        <v>24</v>
      </c>
      <c r="CV1254" s="87"/>
      <c r="CW1254" s="87"/>
      <c r="CX1254" s="87"/>
      <c r="CY1254" s="87"/>
      <c r="CZ1254" s="87"/>
    </row>
    <row r="1255" spans="1:104" s="5" customFormat="1">
      <c r="A1255" s="13" t="s">
        <v>601</v>
      </c>
      <c r="B1255" s="13">
        <v>1</v>
      </c>
      <c r="C1255" s="13">
        <v>4</v>
      </c>
      <c r="D1255" s="13" t="s">
        <v>67</v>
      </c>
      <c r="E1255" s="35" t="s">
        <v>513</v>
      </c>
      <c r="F1255" s="13" t="s">
        <v>36</v>
      </c>
      <c r="G1255" s="36"/>
      <c r="H1255" s="13">
        <v>1000188663</v>
      </c>
      <c r="I1255" s="37">
        <v>19</v>
      </c>
      <c r="J1255" s="37" t="s">
        <v>70</v>
      </c>
      <c r="K1255" s="38">
        <v>43560</v>
      </c>
      <c r="L1255" s="39">
        <v>0.48402777777777778</v>
      </c>
      <c r="M1255" s="37" t="s">
        <v>93</v>
      </c>
      <c r="N1255" s="37" t="s">
        <v>190</v>
      </c>
      <c r="O1255" s="37"/>
      <c r="P1255" s="37"/>
      <c r="Q1255" s="37">
        <v>3</v>
      </c>
      <c r="R1255" s="13" t="s">
        <v>84</v>
      </c>
      <c r="S1255" s="13" t="s">
        <v>63</v>
      </c>
      <c r="T1255" s="13" t="s">
        <v>42</v>
      </c>
      <c r="U1255" s="13" t="s">
        <v>52</v>
      </c>
      <c r="V1255" s="13" t="s">
        <v>42</v>
      </c>
      <c r="W1255" s="13" t="s">
        <v>72</v>
      </c>
      <c r="X1255" s="13" t="s">
        <v>76</v>
      </c>
      <c r="Y1255" s="13" t="s">
        <v>41</v>
      </c>
      <c r="Z1255" s="13" t="s">
        <v>41</v>
      </c>
      <c r="AA1255" s="13"/>
      <c r="AB1255" s="13">
        <v>-2</v>
      </c>
      <c r="AC1255" s="72">
        <f t="shared" si="2682"/>
        <v>0</v>
      </c>
      <c r="AD1255" s="13">
        <v>0</v>
      </c>
      <c r="AE1255" s="72">
        <f t="shared" ref="AE1255" si="2765">VALUE(IF(AD1255=-2,0%,IF(AD1255=-1,50%,IF(AD1255=0,100%,IF(AD1255=1,50%,IF(AD1255=2,0%))))))</f>
        <v>1</v>
      </c>
      <c r="AF1255" s="13" t="s">
        <v>42</v>
      </c>
      <c r="AG1255" s="13">
        <v>0</v>
      </c>
      <c r="AH1255" s="13" t="s">
        <v>42</v>
      </c>
      <c r="AI1255" s="13">
        <f t="shared" si="2741"/>
        <v>-1</v>
      </c>
      <c r="AJ1255" s="70">
        <f t="shared" si="2684"/>
        <v>0.66599999999999993</v>
      </c>
      <c r="AK1255" s="59">
        <f t="shared" si="2685"/>
        <v>0</v>
      </c>
      <c r="AL1255" s="70">
        <f t="shared" ref="AL1255" si="2766">VALUE(IF(AK1255=-3,0%,IF(AK1255=-2,33.3%,IF(AK1255=-1,66.6%,IF(AK1255=0,100%,IF(AK1255=1,66.6%,IF(AK1255=2,33.3%,IF(AK1255=3,0%))))))))</f>
        <v>1</v>
      </c>
      <c r="AM1255" s="13" t="s">
        <v>41</v>
      </c>
      <c r="AN1255" s="13" t="s">
        <v>41</v>
      </c>
      <c r="AO1255" s="13"/>
      <c r="AP1255" s="13">
        <v>101.31965006729475</v>
      </c>
      <c r="AQ1255" s="13">
        <v>117.34261838440112</v>
      </c>
      <c r="AR1255" s="13">
        <v>125.13020833333333</v>
      </c>
      <c r="AS1255" s="13">
        <v>148.05555555555554</v>
      </c>
      <c r="AT1255" s="36">
        <v>2940.2777968</v>
      </c>
      <c r="AU1255" s="36" t="str">
        <f t="shared" si="2687"/>
        <v>5</v>
      </c>
      <c r="AV1255" s="36">
        <v>36.919794145083635</v>
      </c>
      <c r="AW1255" s="36">
        <v>2914.1715599999998</v>
      </c>
      <c r="AX1255" s="36">
        <v>2966.3840335999998</v>
      </c>
      <c r="AY1255" s="36">
        <v>1134.1542445</v>
      </c>
      <c r="AZ1255" s="36" t="str">
        <f t="shared" si="2688"/>
        <v>5</v>
      </c>
      <c r="BA1255" s="36">
        <v>80.54745735067992</v>
      </c>
      <c r="BB1255" s="36">
        <v>1077.1985912</v>
      </c>
      <c r="BC1255" s="36">
        <v>1191.1098978</v>
      </c>
      <c r="BD1255" s="36">
        <v>107467.4</v>
      </c>
      <c r="BE1255" s="36" t="s">
        <v>50</v>
      </c>
      <c r="BF1255" s="36">
        <v>88178.4</v>
      </c>
      <c r="BG1255" s="36">
        <v>137778.70000000001</v>
      </c>
      <c r="BH1255" s="36">
        <v>3046.2071631999997</v>
      </c>
      <c r="BI1255" s="36">
        <v>186.72654076155237</v>
      </c>
      <c r="BJ1255" s="36">
        <v>2914.1715599999998</v>
      </c>
      <c r="BK1255" s="36">
        <v>3178.2427663999997</v>
      </c>
      <c r="BL1255" s="36">
        <v>1244.5145729999999</v>
      </c>
      <c r="BM1255" s="36">
        <v>75.52561596196999</v>
      </c>
      <c r="BN1255" s="36">
        <v>1191.1098978</v>
      </c>
      <c r="BO1255" s="36">
        <v>1297.9192481999999</v>
      </c>
      <c r="BP1255" s="36">
        <v>117571.14999999998</v>
      </c>
      <c r="BQ1255" s="36">
        <v>17999.334404221849</v>
      </c>
      <c r="BR1255" s="36">
        <v>93689.5</v>
      </c>
      <c r="BS1255" s="36">
        <v>137778.70000000001</v>
      </c>
      <c r="BT1255" s="36">
        <v>3445.8181371999999</v>
      </c>
      <c r="BU1255" s="36">
        <v>751.86179986547518</v>
      </c>
      <c r="BV1255" s="36">
        <v>2914.1715599999998</v>
      </c>
      <c r="BW1255" s="36">
        <v>3977.4647144</v>
      </c>
      <c r="BX1255" s="36">
        <v>1111.4599410000001</v>
      </c>
      <c r="BY1255" s="36">
        <v>112.64204914899118</v>
      </c>
      <c r="BZ1255" s="36">
        <v>1031.8099841999999</v>
      </c>
      <c r="CA1255" s="36">
        <v>1191.1098978</v>
      </c>
      <c r="CB1255" s="36">
        <v>98339.556249999994</v>
      </c>
      <c r="CC1255" s="36">
        <v>18627.310574314266</v>
      </c>
      <c r="CD1255" s="36">
        <v>82667.199999999997</v>
      </c>
      <c r="CE1255" s="36">
        <v>137778.70000000001</v>
      </c>
      <c r="CF1255" s="36"/>
      <c r="CG1255" s="40">
        <v>24.75</v>
      </c>
      <c r="CH1255" s="40">
        <v>66.650000000000006</v>
      </c>
      <c r="CI1255" s="40">
        <v>-87.363</v>
      </c>
      <c r="CL1255" s="5" t="str">
        <f t="shared" si="2693"/>
        <v>0.666_0_5</v>
      </c>
      <c r="CM1255" s="95" t="str">
        <f t="shared" si="2694"/>
        <v>3C</v>
      </c>
      <c r="CN1255" s="96">
        <f t="shared" si="2681"/>
        <v>3</v>
      </c>
      <c r="CO1255" s="96" t="str">
        <f t="shared" si="2689"/>
        <v>1_1_5</v>
      </c>
      <c r="CP1255" s="95" t="str">
        <f t="shared" si="2697"/>
        <v>3H</v>
      </c>
      <c r="CQ1255" s="5">
        <f t="shared" si="2690"/>
        <v>24</v>
      </c>
      <c r="CV1255" s="87"/>
      <c r="CW1255" s="87"/>
      <c r="CX1255" s="87"/>
      <c r="CY1255" s="87"/>
      <c r="CZ1255" s="87"/>
    </row>
    <row r="1256" spans="1:104" s="5" customFormat="1">
      <c r="A1256" s="13" t="s">
        <v>601</v>
      </c>
      <c r="B1256" s="13">
        <v>1</v>
      </c>
      <c r="C1256" s="13">
        <v>4</v>
      </c>
      <c r="D1256" s="13" t="s">
        <v>67</v>
      </c>
      <c r="E1256" s="35" t="s">
        <v>513</v>
      </c>
      <c r="F1256" s="13" t="s">
        <v>36</v>
      </c>
      <c r="G1256" s="36"/>
      <c r="H1256" s="13">
        <v>1000188663</v>
      </c>
      <c r="I1256" s="37">
        <v>19</v>
      </c>
      <c r="J1256" s="37" t="s">
        <v>70</v>
      </c>
      <c r="K1256" s="38">
        <v>43560</v>
      </c>
      <c r="L1256" s="39">
        <v>0.49444444444444446</v>
      </c>
      <c r="M1256" s="37" t="s">
        <v>93</v>
      </c>
      <c r="N1256" s="37" t="s">
        <v>190</v>
      </c>
      <c r="O1256" s="37"/>
      <c r="P1256" s="37"/>
      <c r="Q1256" s="37">
        <v>4</v>
      </c>
      <c r="R1256" s="13" t="s">
        <v>55</v>
      </c>
      <c r="S1256" s="13" t="s">
        <v>63</v>
      </c>
      <c r="T1256" s="13" t="s">
        <v>42</v>
      </c>
      <c r="U1256" s="13" t="s">
        <v>52</v>
      </c>
      <c r="V1256" s="13" t="s">
        <v>42</v>
      </c>
      <c r="W1256" s="13" t="s">
        <v>72</v>
      </c>
      <c r="X1256" s="13" t="s">
        <v>76</v>
      </c>
      <c r="Y1256" s="13" t="s">
        <v>41</v>
      </c>
      <c r="Z1256" s="13" t="s">
        <v>41</v>
      </c>
      <c r="AA1256" s="13"/>
      <c r="AB1256" s="13">
        <v>0</v>
      </c>
      <c r="AC1256" s="72">
        <f t="shared" si="2682"/>
        <v>1</v>
      </c>
      <c r="AD1256" s="13">
        <v>0</v>
      </c>
      <c r="AE1256" s="72">
        <f t="shared" ref="AE1256" si="2767">VALUE(IF(AD1256=-2,0%,IF(AD1256=-1,50%,IF(AD1256=0,100%,IF(AD1256=1,50%,IF(AD1256=2,0%))))))</f>
        <v>1</v>
      </c>
      <c r="AF1256" s="13" t="s">
        <v>42</v>
      </c>
      <c r="AG1256" s="13">
        <v>0</v>
      </c>
      <c r="AH1256" s="13" t="s">
        <v>42</v>
      </c>
      <c r="AI1256" s="13">
        <f t="shared" si="2741"/>
        <v>-1</v>
      </c>
      <c r="AJ1256" s="70">
        <f t="shared" si="2684"/>
        <v>0.66599999999999993</v>
      </c>
      <c r="AK1256" s="59">
        <f t="shared" si="2685"/>
        <v>0</v>
      </c>
      <c r="AL1256" s="70">
        <f t="shared" ref="AL1256" si="2768">VALUE(IF(AK1256=-3,0%,IF(AK1256=-2,33.3%,IF(AK1256=-1,66.6%,IF(AK1256=0,100%,IF(AK1256=1,66.6%,IF(AK1256=2,33.3%,IF(AK1256=3,0%))))))))</f>
        <v>1</v>
      </c>
      <c r="AM1256" s="13" t="s">
        <v>41</v>
      </c>
      <c r="AN1256" s="13" t="s">
        <v>41</v>
      </c>
      <c r="AO1256" s="13"/>
      <c r="AP1256" s="13">
        <v>101.31965006729475</v>
      </c>
      <c r="AQ1256" s="13">
        <v>117.34261838440112</v>
      </c>
      <c r="AR1256" s="13">
        <v>125.13020833333333</v>
      </c>
      <c r="AS1256" s="13">
        <v>148.05555555555554</v>
      </c>
      <c r="AT1256" s="36">
        <v>3014.8580899999997</v>
      </c>
      <c r="AU1256" s="36" t="str">
        <f t="shared" si="2687"/>
        <v>5</v>
      </c>
      <c r="AV1256" s="36">
        <v>68.552667984118486</v>
      </c>
      <c r="AW1256" s="36">
        <v>2966.3840335999998</v>
      </c>
      <c r="AX1256" s="36">
        <v>3063.3321464000001</v>
      </c>
      <c r="AY1256" s="36">
        <v>888.70650770000009</v>
      </c>
      <c r="AZ1256" s="36" t="str">
        <f t="shared" si="2688"/>
        <v>4</v>
      </c>
      <c r="BA1256" s="36">
        <v>21.219285261021412</v>
      </c>
      <c r="BB1256" s="36">
        <v>873.70220720000009</v>
      </c>
      <c r="BC1256" s="36">
        <v>903.71080820000009</v>
      </c>
      <c r="BD1256" s="36">
        <v>60622.6</v>
      </c>
      <c r="BE1256" s="36" t="s">
        <v>50</v>
      </c>
      <c r="BF1256" s="36">
        <v>60622.6</v>
      </c>
      <c r="BG1256" s="36">
        <v>60622.6</v>
      </c>
      <c r="BH1256" s="36">
        <v>2969.0780803999996</v>
      </c>
      <c r="BI1256" s="36">
        <v>133.2953784460091</v>
      </c>
      <c r="BJ1256" s="36">
        <v>2874.8240143999997</v>
      </c>
      <c r="BK1256" s="36">
        <v>3063.3321464000001</v>
      </c>
      <c r="BL1256" s="36">
        <v>926.27834770000004</v>
      </c>
      <c r="BM1256" s="36">
        <v>31.915320430290468</v>
      </c>
      <c r="BN1256" s="36">
        <v>903.71080820000009</v>
      </c>
      <c r="BO1256" s="36">
        <v>948.84588719999999</v>
      </c>
      <c r="BP1256" s="36">
        <v>61081.866666666661</v>
      </c>
      <c r="BQ1256" s="36">
        <v>1124.9689892022207</v>
      </c>
      <c r="BR1256" s="36">
        <v>60622.6</v>
      </c>
      <c r="BS1256" s="36">
        <v>63378.2</v>
      </c>
      <c r="BT1256" s="36">
        <v>2988.7518531999999</v>
      </c>
      <c r="BU1256" s="36">
        <v>105.47246212920211</v>
      </c>
      <c r="BV1256" s="36">
        <v>2914.1715599999998</v>
      </c>
      <c r="BW1256" s="36">
        <v>3063.3321464000001</v>
      </c>
      <c r="BX1256" s="36">
        <v>1047.410353</v>
      </c>
      <c r="BY1256" s="36">
        <v>203.22184516300123</v>
      </c>
      <c r="BZ1256" s="36">
        <v>903.71080820000009</v>
      </c>
      <c r="CA1256" s="36">
        <v>1191.1098978</v>
      </c>
      <c r="CB1256" s="36">
        <v>77156.062500000015</v>
      </c>
      <c r="CC1256" s="36">
        <v>21697.421364112142</v>
      </c>
      <c r="CD1256" s="36">
        <v>60622.6</v>
      </c>
      <c r="CE1256" s="36">
        <v>137778.70000000001</v>
      </c>
      <c r="CF1256" s="36"/>
      <c r="CG1256" s="40">
        <v>24.798000000000002</v>
      </c>
      <c r="CH1256" s="40">
        <v>64.573000000000008</v>
      </c>
      <c r="CI1256" s="40">
        <v>-85.581000000000003</v>
      </c>
      <c r="CL1256" s="5" t="str">
        <f t="shared" si="2693"/>
        <v>0.666_1_4</v>
      </c>
      <c r="CM1256" s="95" t="str">
        <f t="shared" si="2694"/>
        <v>2S</v>
      </c>
      <c r="CN1256" s="96">
        <f t="shared" si="2681"/>
        <v>18</v>
      </c>
      <c r="CO1256" s="96" t="str">
        <f t="shared" si="2689"/>
        <v>1_1_4</v>
      </c>
      <c r="CP1256" s="95" t="str">
        <f t="shared" si="2697"/>
        <v>2V</v>
      </c>
      <c r="CQ1256" s="5">
        <f t="shared" si="2690"/>
        <v>37</v>
      </c>
      <c r="CV1256" s="87"/>
      <c r="CW1256" s="87"/>
      <c r="CX1256" s="87"/>
      <c r="CY1256" s="87"/>
      <c r="CZ1256" s="87"/>
    </row>
    <row r="1257" spans="1:104" s="5" customFormat="1">
      <c r="A1257" s="13" t="s">
        <v>601</v>
      </c>
      <c r="B1257" s="13">
        <v>1</v>
      </c>
      <c r="C1257" s="13">
        <v>6</v>
      </c>
      <c r="D1257" s="13" t="s">
        <v>73</v>
      </c>
      <c r="E1257" s="35" t="s">
        <v>514</v>
      </c>
      <c r="F1257" s="13" t="s">
        <v>36</v>
      </c>
      <c r="G1257" s="36"/>
      <c r="H1257" s="13">
        <v>1017237692</v>
      </c>
      <c r="I1257" s="37">
        <v>22</v>
      </c>
      <c r="J1257" s="37" t="s">
        <v>70</v>
      </c>
      <c r="K1257" s="38">
        <v>43560</v>
      </c>
      <c r="L1257" s="39">
        <v>0.4597222222222222</v>
      </c>
      <c r="M1257" s="37" t="s">
        <v>39</v>
      </c>
      <c r="N1257" s="37" t="s">
        <v>188</v>
      </c>
      <c r="O1257" s="37" t="s">
        <v>190</v>
      </c>
      <c r="P1257" s="37" t="s">
        <v>190</v>
      </c>
      <c r="Q1257" s="37">
        <v>1</v>
      </c>
      <c r="R1257" s="13" t="s">
        <v>55</v>
      </c>
      <c r="S1257" s="13" t="s">
        <v>44</v>
      </c>
      <c r="T1257" s="13" t="s">
        <v>41</v>
      </c>
      <c r="U1257" s="13" t="s">
        <v>52</v>
      </c>
      <c r="V1257" s="13" t="s">
        <v>42</v>
      </c>
      <c r="W1257" s="13" t="s">
        <v>66</v>
      </c>
      <c r="X1257" s="13" t="s">
        <v>47</v>
      </c>
      <c r="Y1257" s="13" t="s">
        <v>41</v>
      </c>
      <c r="Z1257" s="13" t="s">
        <v>41</v>
      </c>
      <c r="AA1257" s="13"/>
      <c r="AB1257" s="13">
        <v>0</v>
      </c>
      <c r="AC1257" s="72">
        <f t="shared" si="2682"/>
        <v>1</v>
      </c>
      <c r="AD1257" s="13">
        <v>1</v>
      </c>
      <c r="AE1257" s="72">
        <f t="shared" ref="AE1257" si="2769">VALUE(IF(AD1257=-2,0%,IF(AD1257=-1,50%,IF(AD1257=0,100%,IF(AD1257=1,50%,IF(AD1257=2,0%))))))</f>
        <v>0.5</v>
      </c>
      <c r="AF1257" s="13" t="s">
        <v>41</v>
      </c>
      <c r="AG1257" s="13">
        <v>0</v>
      </c>
      <c r="AH1257" s="13" t="s">
        <v>42</v>
      </c>
      <c r="AI1257" s="13">
        <f t="shared" si="2741"/>
        <v>0</v>
      </c>
      <c r="AJ1257" s="70">
        <f t="shared" si="2684"/>
        <v>1</v>
      </c>
      <c r="AK1257" s="59">
        <f t="shared" si="2685"/>
        <v>-1</v>
      </c>
      <c r="AL1257" s="70">
        <f t="shared" ref="AL1257" si="2770">VALUE(IF(AK1257=-3,0%,IF(AK1257=-2,33.3%,IF(AK1257=-1,66.6%,IF(AK1257=0,100%,IF(AK1257=1,66.6%,IF(AK1257=2,33.3%,IF(AK1257=3,0%))))))))</f>
        <v>0.66599999999999993</v>
      </c>
      <c r="AM1257" s="13" t="s">
        <v>41</v>
      </c>
      <c r="AN1257" s="13" t="s">
        <v>41</v>
      </c>
      <c r="AO1257" s="13"/>
      <c r="AP1257" s="13">
        <v>101.31965006729475</v>
      </c>
      <c r="AQ1257" s="13">
        <v>117.34261838440112</v>
      </c>
      <c r="AR1257" s="13">
        <v>125.13020833333333</v>
      </c>
      <c r="AS1257" s="13">
        <v>148.05555555555554</v>
      </c>
      <c r="AT1257" s="36">
        <v>106.4</v>
      </c>
      <c r="AU1257" s="36" t="str">
        <f t="shared" si="2687"/>
        <v>2</v>
      </c>
      <c r="AV1257" s="36">
        <v>0</v>
      </c>
      <c r="AW1257" s="36">
        <v>106.4</v>
      </c>
      <c r="AX1257" s="36">
        <v>106.4</v>
      </c>
      <c r="AY1257" s="36">
        <v>69.087091200000003</v>
      </c>
      <c r="AZ1257" s="36" t="str">
        <f t="shared" si="2688"/>
        <v>1</v>
      </c>
      <c r="BA1257" s="36">
        <v>0</v>
      </c>
      <c r="BB1257" s="36">
        <v>69.087091200000003</v>
      </c>
      <c r="BC1257" s="36">
        <v>69.087091200000003</v>
      </c>
      <c r="BD1257" s="36">
        <v>77844.975000000006</v>
      </c>
      <c r="BE1257" s="36" t="s">
        <v>50</v>
      </c>
      <c r="BF1257" s="36">
        <v>77156.100000000006</v>
      </c>
      <c r="BG1257" s="36">
        <v>79911.600000000006</v>
      </c>
      <c r="BH1257" s="36">
        <v>102.45</v>
      </c>
      <c r="BI1257" s="36">
        <v>5.5861435713737295</v>
      </c>
      <c r="BJ1257" s="36">
        <v>98.5</v>
      </c>
      <c r="BK1257" s="36">
        <v>106.4</v>
      </c>
      <c r="BL1257" s="36">
        <v>64.489445250000003</v>
      </c>
      <c r="BM1257" s="36">
        <v>6.5020532574797336</v>
      </c>
      <c r="BN1257" s="36">
        <v>59.891799300000002</v>
      </c>
      <c r="BO1257" s="36">
        <v>69.087091200000003</v>
      </c>
      <c r="BP1257" s="36">
        <v>82667.21666666666</v>
      </c>
      <c r="BQ1257" s="36">
        <v>3485.557305463024</v>
      </c>
      <c r="BR1257" s="36">
        <v>77156.100000000006</v>
      </c>
      <c r="BS1257" s="36">
        <v>85422.8</v>
      </c>
      <c r="BT1257" s="36">
        <v>90.65</v>
      </c>
      <c r="BU1257" s="36">
        <v>22.273863607376246</v>
      </c>
      <c r="BV1257" s="36">
        <v>74.900000000000006</v>
      </c>
      <c r="BW1257" s="36">
        <v>106.4</v>
      </c>
      <c r="BX1257" s="36">
        <v>55.281047250000007</v>
      </c>
      <c r="BY1257" s="36">
        <v>19.524694596809006</v>
      </c>
      <c r="BZ1257" s="36">
        <v>41.475003300000012</v>
      </c>
      <c r="CA1257" s="36">
        <v>69.087091200000003</v>
      </c>
      <c r="CB1257" s="36">
        <v>71644.912500000006</v>
      </c>
      <c r="CC1257" s="36">
        <v>10408.158522356365</v>
      </c>
      <c r="CD1257" s="36">
        <v>57867</v>
      </c>
      <c r="CE1257" s="36">
        <v>85422.8</v>
      </c>
      <c r="CF1257" s="36"/>
      <c r="CG1257" s="40">
        <v>23.497</v>
      </c>
      <c r="CH1257" s="40">
        <v>70.662000000000006</v>
      </c>
      <c r="CI1257" s="40">
        <v>-54.102000000000004</v>
      </c>
      <c r="CL1257" s="5" t="str">
        <f t="shared" si="2693"/>
        <v>1_1_1</v>
      </c>
      <c r="CM1257" s="95" t="str">
        <f t="shared" si="2694"/>
        <v>1L</v>
      </c>
      <c r="CN1257" s="96">
        <f t="shared" si="2681"/>
        <v>208</v>
      </c>
      <c r="CO1257" s="96" t="str">
        <f t="shared" si="2689"/>
        <v>0.666_0.5_1</v>
      </c>
      <c r="CP1257" s="95" t="str">
        <f t="shared" si="2697"/>
        <v>1H</v>
      </c>
      <c r="CQ1257" s="5">
        <f t="shared" si="2690"/>
        <v>128</v>
      </c>
      <c r="CV1257" s="87"/>
      <c r="CW1257" s="87"/>
      <c r="CX1257" s="87"/>
      <c r="CY1257" s="87"/>
      <c r="CZ1257" s="87"/>
    </row>
    <row r="1258" spans="1:104" s="5" customFormat="1">
      <c r="A1258" s="13" t="s">
        <v>601</v>
      </c>
      <c r="B1258" s="13">
        <v>1</v>
      </c>
      <c r="C1258" s="13">
        <v>6</v>
      </c>
      <c r="D1258" s="13" t="s">
        <v>73</v>
      </c>
      <c r="E1258" s="35" t="s">
        <v>514</v>
      </c>
      <c r="F1258" s="13" t="s">
        <v>36</v>
      </c>
      <c r="G1258" s="36"/>
      <c r="H1258" s="13">
        <v>1017237692</v>
      </c>
      <c r="I1258" s="37">
        <v>22</v>
      </c>
      <c r="J1258" s="37" t="s">
        <v>70</v>
      </c>
      <c r="K1258" s="38">
        <v>43560</v>
      </c>
      <c r="L1258" s="39">
        <v>0.47083333333333338</v>
      </c>
      <c r="M1258" s="37" t="s">
        <v>39</v>
      </c>
      <c r="N1258" s="37" t="s">
        <v>188</v>
      </c>
      <c r="O1258" s="37" t="s">
        <v>190</v>
      </c>
      <c r="P1258" s="37" t="s">
        <v>190</v>
      </c>
      <c r="Q1258" s="37">
        <v>2</v>
      </c>
      <c r="R1258" s="13" t="s">
        <v>55</v>
      </c>
      <c r="S1258" s="13" t="s">
        <v>44</v>
      </c>
      <c r="T1258" s="13" t="s">
        <v>41</v>
      </c>
      <c r="U1258" s="13" t="s">
        <v>52</v>
      </c>
      <c r="V1258" s="13" t="s">
        <v>42</v>
      </c>
      <c r="W1258" s="13" t="s">
        <v>66</v>
      </c>
      <c r="X1258" s="13" t="s">
        <v>47</v>
      </c>
      <c r="Y1258" s="13" t="s">
        <v>41</v>
      </c>
      <c r="Z1258" s="13" t="s">
        <v>41</v>
      </c>
      <c r="AA1258" s="13"/>
      <c r="AB1258" s="13">
        <v>0</v>
      </c>
      <c r="AC1258" s="72">
        <f t="shared" si="2682"/>
        <v>1</v>
      </c>
      <c r="AD1258" s="13">
        <v>1</v>
      </c>
      <c r="AE1258" s="72">
        <f t="shared" ref="AE1258" si="2771">VALUE(IF(AD1258=-2,0%,IF(AD1258=-1,50%,IF(AD1258=0,100%,IF(AD1258=1,50%,IF(AD1258=2,0%))))))</f>
        <v>0.5</v>
      </c>
      <c r="AF1258" s="13" t="s">
        <v>41</v>
      </c>
      <c r="AG1258" s="13">
        <v>0</v>
      </c>
      <c r="AH1258" s="13" t="s">
        <v>42</v>
      </c>
      <c r="AI1258" s="13">
        <f t="shared" si="2741"/>
        <v>0</v>
      </c>
      <c r="AJ1258" s="70">
        <f t="shared" si="2684"/>
        <v>1</v>
      </c>
      <c r="AK1258" s="59">
        <f t="shared" si="2685"/>
        <v>-1</v>
      </c>
      <c r="AL1258" s="70">
        <f t="shared" ref="AL1258" si="2772">VALUE(IF(AK1258=-3,0%,IF(AK1258=-2,33.3%,IF(AK1258=-1,66.6%,IF(AK1258=0,100%,IF(AK1258=1,66.6%,IF(AK1258=2,33.3%,IF(AK1258=3,0%))))))))</f>
        <v>0.66599999999999993</v>
      </c>
      <c r="AM1258" s="13" t="s">
        <v>41</v>
      </c>
      <c r="AN1258" s="13" t="s">
        <v>41</v>
      </c>
      <c r="AO1258" s="13"/>
      <c r="AP1258" s="13">
        <v>101.31965006729475</v>
      </c>
      <c r="AQ1258" s="13">
        <v>117.34261838440112</v>
      </c>
      <c r="AR1258" s="13">
        <v>125.13020833333333</v>
      </c>
      <c r="AS1258" s="13">
        <v>148.05555555555554</v>
      </c>
      <c r="AT1258" s="36">
        <v>110.35</v>
      </c>
      <c r="AU1258" s="36" t="str">
        <f t="shared" si="2687"/>
        <v>2</v>
      </c>
      <c r="AV1258" s="36">
        <v>5.5861435713737198</v>
      </c>
      <c r="AW1258" s="36">
        <v>106.4</v>
      </c>
      <c r="AX1258" s="36">
        <v>114.3</v>
      </c>
      <c r="AY1258" s="36">
        <v>78.21121685</v>
      </c>
      <c r="AZ1258" s="36" t="str">
        <f t="shared" si="2688"/>
        <v>1</v>
      </c>
      <c r="BA1258" s="36">
        <v>12.903462239026373</v>
      </c>
      <c r="BB1258" s="36">
        <v>69.087091200000003</v>
      </c>
      <c r="BC1258" s="36">
        <v>87.33534250000001</v>
      </c>
      <c r="BD1258" s="36">
        <v>95067.3</v>
      </c>
      <c r="BE1258" s="36" t="s">
        <v>50</v>
      </c>
      <c r="BF1258" s="36">
        <v>93689.5</v>
      </c>
      <c r="BG1258" s="36">
        <v>99200.7</v>
      </c>
      <c r="BH1258" s="36">
        <v>114.3</v>
      </c>
      <c r="BI1258" s="36">
        <v>0</v>
      </c>
      <c r="BJ1258" s="36">
        <v>114.3</v>
      </c>
      <c r="BK1258" s="36">
        <v>114.3</v>
      </c>
      <c r="BL1258" s="36">
        <v>82.804494099999999</v>
      </c>
      <c r="BM1258" s="36">
        <v>6.4075872563364431</v>
      </c>
      <c r="BN1258" s="36">
        <v>78.273645700000003</v>
      </c>
      <c r="BO1258" s="36">
        <v>87.33534250000001</v>
      </c>
      <c r="BP1258" s="36">
        <v>91852.466666666674</v>
      </c>
      <c r="BQ1258" s="36">
        <v>2845.9198025711621</v>
      </c>
      <c r="BR1258" s="36">
        <v>88178.4</v>
      </c>
      <c r="BS1258" s="36">
        <v>93689.5</v>
      </c>
      <c r="BT1258" s="36">
        <v>110.35</v>
      </c>
      <c r="BU1258" s="36">
        <v>5.5861435713737198</v>
      </c>
      <c r="BV1258" s="36">
        <v>106.4</v>
      </c>
      <c r="BW1258" s="36">
        <v>114.3</v>
      </c>
      <c r="BX1258" s="36">
        <v>87.33534250000001</v>
      </c>
      <c r="BY1258" s="36">
        <v>0</v>
      </c>
      <c r="BZ1258" s="36">
        <v>87.33534250000001</v>
      </c>
      <c r="CA1258" s="36">
        <v>87.33534250000001</v>
      </c>
      <c r="CB1258" s="36">
        <v>87317.256250000006</v>
      </c>
      <c r="CC1258" s="36">
        <v>5666.8128689730274</v>
      </c>
      <c r="CD1258" s="36">
        <v>77156.100000000006</v>
      </c>
      <c r="CE1258" s="36">
        <v>93689.5</v>
      </c>
      <c r="CF1258" s="36"/>
      <c r="CG1258" s="40">
        <v>24.122</v>
      </c>
      <c r="CH1258" s="40">
        <v>67.951000000000008</v>
      </c>
      <c r="CI1258" s="40">
        <v>-63.914000000000001</v>
      </c>
      <c r="CL1258" s="5" t="str">
        <f t="shared" si="2693"/>
        <v>1_1_1</v>
      </c>
      <c r="CM1258" s="95" t="str">
        <f t="shared" si="2694"/>
        <v>1L</v>
      </c>
      <c r="CN1258" s="96">
        <f t="shared" si="2681"/>
        <v>208</v>
      </c>
      <c r="CO1258" s="96" t="str">
        <f t="shared" si="2689"/>
        <v>0.666_0.5_1</v>
      </c>
      <c r="CP1258" s="95" t="str">
        <f t="shared" si="2697"/>
        <v>1H</v>
      </c>
      <c r="CQ1258" s="5">
        <f t="shared" si="2690"/>
        <v>128</v>
      </c>
      <c r="CV1258" s="87"/>
      <c r="CW1258" s="87"/>
      <c r="CX1258" s="87"/>
      <c r="CY1258" s="87"/>
      <c r="CZ1258" s="87"/>
    </row>
    <row r="1259" spans="1:104" s="5" customFormat="1">
      <c r="A1259" s="13" t="s">
        <v>601</v>
      </c>
      <c r="B1259" s="13">
        <v>1</v>
      </c>
      <c r="C1259" s="13">
        <v>6</v>
      </c>
      <c r="D1259" s="13" t="s">
        <v>73</v>
      </c>
      <c r="E1259" s="35" t="s">
        <v>514</v>
      </c>
      <c r="F1259" s="13" t="s">
        <v>36</v>
      </c>
      <c r="G1259" s="36"/>
      <c r="H1259" s="13">
        <v>1017237692</v>
      </c>
      <c r="I1259" s="37">
        <v>22</v>
      </c>
      <c r="J1259" s="37" t="s">
        <v>70</v>
      </c>
      <c r="K1259" s="38">
        <v>43560</v>
      </c>
      <c r="L1259" s="39">
        <v>0.48402777777777778</v>
      </c>
      <c r="M1259" s="37" t="s">
        <v>39</v>
      </c>
      <c r="N1259" s="37" t="s">
        <v>188</v>
      </c>
      <c r="O1259" s="37" t="s">
        <v>190</v>
      </c>
      <c r="P1259" s="37" t="s">
        <v>190</v>
      </c>
      <c r="Q1259" s="37">
        <v>3</v>
      </c>
      <c r="R1259" s="13" t="s">
        <v>43</v>
      </c>
      <c r="S1259" s="13" t="s">
        <v>44</v>
      </c>
      <c r="T1259" s="13" t="s">
        <v>41</v>
      </c>
      <c r="U1259" s="13" t="s">
        <v>52</v>
      </c>
      <c r="V1259" s="13" t="s">
        <v>42</v>
      </c>
      <c r="W1259" s="13" t="s">
        <v>66</v>
      </c>
      <c r="X1259" s="13" t="s">
        <v>47</v>
      </c>
      <c r="Y1259" s="13" t="s">
        <v>41</v>
      </c>
      <c r="Z1259" s="13" t="s">
        <v>41</v>
      </c>
      <c r="AA1259" s="13"/>
      <c r="AB1259" s="13">
        <v>-1</v>
      </c>
      <c r="AC1259" s="72">
        <f t="shared" si="2682"/>
        <v>0.5</v>
      </c>
      <c r="AD1259" s="13">
        <v>1</v>
      </c>
      <c r="AE1259" s="72">
        <f t="shared" ref="AE1259" si="2773">VALUE(IF(AD1259=-2,0%,IF(AD1259=-1,50%,IF(AD1259=0,100%,IF(AD1259=1,50%,IF(AD1259=2,0%))))))</f>
        <v>0.5</v>
      </c>
      <c r="AF1259" s="13" t="s">
        <v>41</v>
      </c>
      <c r="AG1259" s="13">
        <v>0</v>
      </c>
      <c r="AH1259" s="13" t="s">
        <v>42</v>
      </c>
      <c r="AI1259" s="13">
        <f t="shared" si="2741"/>
        <v>0</v>
      </c>
      <c r="AJ1259" s="70">
        <f t="shared" si="2684"/>
        <v>1</v>
      </c>
      <c r="AK1259" s="59">
        <f t="shared" si="2685"/>
        <v>-1</v>
      </c>
      <c r="AL1259" s="70">
        <f t="shared" ref="AL1259" si="2774">VALUE(IF(AK1259=-3,0%,IF(AK1259=-2,33.3%,IF(AK1259=-1,66.6%,IF(AK1259=0,100%,IF(AK1259=1,66.6%,IF(AK1259=2,33.3%,IF(AK1259=3,0%))))))))</f>
        <v>0.66599999999999993</v>
      </c>
      <c r="AM1259" s="13" t="s">
        <v>41</v>
      </c>
      <c r="AN1259" s="13" t="s">
        <v>41</v>
      </c>
      <c r="AO1259" s="13"/>
      <c r="AP1259" s="13">
        <v>101.31965006729475</v>
      </c>
      <c r="AQ1259" s="13">
        <v>117.34261838440112</v>
      </c>
      <c r="AR1259" s="13">
        <v>125.13020833333333</v>
      </c>
      <c r="AS1259" s="13">
        <v>148.05555555555554</v>
      </c>
      <c r="AT1259" s="36">
        <v>98.550000000000011</v>
      </c>
      <c r="AU1259" s="36" t="str">
        <f t="shared" si="2687"/>
        <v>1</v>
      </c>
      <c r="AV1259" s="36">
        <v>11.101576464628799</v>
      </c>
      <c r="AW1259" s="36">
        <v>90.7</v>
      </c>
      <c r="AX1259" s="36">
        <v>106.4</v>
      </c>
      <c r="AY1259" s="36">
        <v>64.480707850000016</v>
      </c>
      <c r="AZ1259" s="36" t="str">
        <f t="shared" si="2688"/>
        <v>1</v>
      </c>
      <c r="BA1259" s="36">
        <v>19.506159772439183</v>
      </c>
      <c r="BB1259" s="36">
        <v>50.687770000000015</v>
      </c>
      <c r="BC1259" s="36">
        <v>78.273645700000003</v>
      </c>
      <c r="BD1259" s="36">
        <v>107467.4</v>
      </c>
      <c r="BE1259" s="36" t="s">
        <v>50</v>
      </c>
      <c r="BF1259" s="36">
        <v>88178.4</v>
      </c>
      <c r="BG1259" s="36">
        <v>137778.70000000001</v>
      </c>
      <c r="BH1259" s="36">
        <v>102.45</v>
      </c>
      <c r="BI1259" s="36">
        <v>5.5861435713737295</v>
      </c>
      <c r="BJ1259" s="36">
        <v>98.5</v>
      </c>
      <c r="BK1259" s="36">
        <v>106.4</v>
      </c>
      <c r="BL1259" s="36">
        <v>73.680368450000003</v>
      </c>
      <c r="BM1259" s="36">
        <v>6.4958749826897932</v>
      </c>
      <c r="BN1259" s="36">
        <v>69.087091200000003</v>
      </c>
      <c r="BO1259" s="36">
        <v>78.273645700000003</v>
      </c>
      <c r="BP1259" s="36">
        <v>117571.14999999998</v>
      </c>
      <c r="BQ1259" s="36">
        <v>17999.334404221849</v>
      </c>
      <c r="BR1259" s="36">
        <v>93689.5</v>
      </c>
      <c r="BS1259" s="36">
        <v>137778.70000000001</v>
      </c>
      <c r="BT1259" s="36">
        <v>106.4</v>
      </c>
      <c r="BU1259" s="36">
        <v>0</v>
      </c>
      <c r="BV1259" s="36">
        <v>106.4</v>
      </c>
      <c r="BW1259" s="36">
        <v>106.4</v>
      </c>
      <c r="BX1259" s="36">
        <v>73.680368450000003</v>
      </c>
      <c r="BY1259" s="36">
        <v>6.4958749826897932</v>
      </c>
      <c r="BZ1259" s="36">
        <v>69.087091200000003</v>
      </c>
      <c r="CA1259" s="36">
        <v>78.273645700000003</v>
      </c>
      <c r="CB1259" s="36">
        <v>98339.556249999994</v>
      </c>
      <c r="CC1259" s="36">
        <v>18627.310574314266</v>
      </c>
      <c r="CD1259" s="36">
        <v>82667.199999999997</v>
      </c>
      <c r="CE1259" s="36">
        <v>137778.70000000001</v>
      </c>
      <c r="CF1259" s="36"/>
      <c r="CG1259" s="40">
        <v>24.75</v>
      </c>
      <c r="CH1259" s="40">
        <v>66.650000000000006</v>
      </c>
      <c r="CI1259" s="40">
        <v>-87.363</v>
      </c>
      <c r="CL1259" s="5" t="str">
        <f t="shared" si="2693"/>
        <v>1_0.5_1</v>
      </c>
      <c r="CM1259" s="95" t="str">
        <f t="shared" si="2694"/>
        <v>1K</v>
      </c>
      <c r="CN1259" s="96">
        <f t="shared" si="2681"/>
        <v>202</v>
      </c>
      <c r="CO1259" s="96" t="str">
        <f t="shared" si="2689"/>
        <v>0.666_0.5_1</v>
      </c>
      <c r="CP1259" s="95" t="str">
        <f t="shared" si="2697"/>
        <v>1H</v>
      </c>
      <c r="CQ1259" s="5">
        <f t="shared" si="2690"/>
        <v>128</v>
      </c>
      <c r="CV1259" s="87"/>
      <c r="CW1259" s="87"/>
      <c r="CX1259" s="87"/>
      <c r="CY1259" s="87"/>
      <c r="CZ1259" s="87"/>
    </row>
    <row r="1260" spans="1:104" s="5" customFormat="1">
      <c r="A1260" s="13" t="s">
        <v>601</v>
      </c>
      <c r="B1260" s="13">
        <v>1</v>
      </c>
      <c r="C1260" s="13">
        <v>6</v>
      </c>
      <c r="D1260" s="13" t="s">
        <v>73</v>
      </c>
      <c r="E1260" s="35" t="s">
        <v>514</v>
      </c>
      <c r="F1260" s="13" t="s">
        <v>36</v>
      </c>
      <c r="G1260" s="36"/>
      <c r="H1260" s="13">
        <v>1017237692</v>
      </c>
      <c r="I1260" s="37">
        <v>22</v>
      </c>
      <c r="J1260" s="37" t="s">
        <v>70</v>
      </c>
      <c r="K1260" s="38">
        <v>43560</v>
      </c>
      <c r="L1260" s="39">
        <v>0.49444444444444446</v>
      </c>
      <c r="M1260" s="37" t="s">
        <v>39</v>
      </c>
      <c r="N1260" s="37" t="s">
        <v>188</v>
      </c>
      <c r="O1260" s="37" t="s">
        <v>190</v>
      </c>
      <c r="P1260" s="37" t="s">
        <v>190</v>
      </c>
      <c r="Q1260" s="37">
        <v>4</v>
      </c>
      <c r="R1260" s="13" t="s">
        <v>43</v>
      </c>
      <c r="S1260" s="13" t="s">
        <v>44</v>
      </c>
      <c r="T1260" s="13" t="s">
        <v>41</v>
      </c>
      <c r="U1260" s="13" t="s">
        <v>52</v>
      </c>
      <c r="V1260" s="13" t="s">
        <v>42</v>
      </c>
      <c r="W1260" s="13" t="s">
        <v>66</v>
      </c>
      <c r="X1260" s="13" t="s">
        <v>47</v>
      </c>
      <c r="Y1260" s="13" t="s">
        <v>41</v>
      </c>
      <c r="Z1260" s="13" t="s">
        <v>41</v>
      </c>
      <c r="AA1260" s="13"/>
      <c r="AB1260" s="13">
        <v>-1</v>
      </c>
      <c r="AC1260" s="72">
        <f t="shared" si="2682"/>
        <v>0.5</v>
      </c>
      <c r="AD1260" s="13">
        <v>1</v>
      </c>
      <c r="AE1260" s="72">
        <f t="shared" ref="AE1260" si="2775">VALUE(IF(AD1260=-2,0%,IF(AD1260=-1,50%,IF(AD1260=0,100%,IF(AD1260=1,50%,IF(AD1260=2,0%))))))</f>
        <v>0.5</v>
      </c>
      <c r="AF1260" s="13" t="s">
        <v>41</v>
      </c>
      <c r="AG1260" s="13">
        <v>0</v>
      </c>
      <c r="AH1260" s="13" t="s">
        <v>42</v>
      </c>
      <c r="AI1260" s="13">
        <f t="shared" si="2741"/>
        <v>0</v>
      </c>
      <c r="AJ1260" s="70">
        <f t="shared" si="2684"/>
        <v>1</v>
      </c>
      <c r="AK1260" s="59">
        <f t="shared" si="2685"/>
        <v>-1</v>
      </c>
      <c r="AL1260" s="70">
        <f t="shared" ref="AL1260" si="2776">VALUE(IF(AK1260=-3,0%,IF(AK1260=-2,33.3%,IF(AK1260=-1,66.6%,IF(AK1260=0,100%,IF(AK1260=1,66.6%,IF(AK1260=2,33.3%,IF(AK1260=3,0%))))))))</f>
        <v>0.66599999999999993</v>
      </c>
      <c r="AM1260" s="13" t="s">
        <v>41</v>
      </c>
      <c r="AN1260" s="13" t="s">
        <v>41</v>
      </c>
      <c r="AO1260" s="13"/>
      <c r="AP1260" s="13">
        <v>101.31965006729475</v>
      </c>
      <c r="AQ1260" s="13">
        <v>117.34261838440112</v>
      </c>
      <c r="AR1260" s="13">
        <v>125.13020833333333</v>
      </c>
      <c r="AS1260" s="13">
        <v>148.05555555555554</v>
      </c>
      <c r="AT1260" s="36">
        <v>74.900000000000006</v>
      </c>
      <c r="AU1260" s="36" t="str">
        <f t="shared" si="2687"/>
        <v>1</v>
      </c>
      <c r="AV1260" s="36">
        <v>0</v>
      </c>
      <c r="AW1260" s="36">
        <v>74.900000000000006</v>
      </c>
      <c r="AX1260" s="36">
        <v>74.900000000000006</v>
      </c>
      <c r="AY1260" s="36">
        <v>59.891799300000002</v>
      </c>
      <c r="AZ1260" s="36" t="str">
        <f t="shared" si="2688"/>
        <v>1</v>
      </c>
      <c r="BA1260" s="36">
        <v>0</v>
      </c>
      <c r="BB1260" s="36">
        <v>59.891799300000002</v>
      </c>
      <c r="BC1260" s="36">
        <v>59.891799300000002</v>
      </c>
      <c r="BD1260" s="36">
        <v>60622.6</v>
      </c>
      <c r="BE1260" s="36" t="s">
        <v>50</v>
      </c>
      <c r="BF1260" s="36">
        <v>60622.6</v>
      </c>
      <c r="BG1260" s="36">
        <v>60622.6</v>
      </c>
      <c r="BH1260" s="36">
        <v>78.849999999999994</v>
      </c>
      <c r="BI1260" s="36">
        <v>5.5861435713737198</v>
      </c>
      <c r="BJ1260" s="36">
        <v>74.900000000000006</v>
      </c>
      <c r="BK1260" s="36">
        <v>82.8</v>
      </c>
      <c r="BL1260" s="36">
        <v>64.489445250000003</v>
      </c>
      <c r="BM1260" s="36">
        <v>6.5020532574797336</v>
      </c>
      <c r="BN1260" s="36">
        <v>59.891799300000002</v>
      </c>
      <c r="BO1260" s="36">
        <v>69.087091200000003</v>
      </c>
      <c r="BP1260" s="36">
        <v>61081.866666666661</v>
      </c>
      <c r="BQ1260" s="36">
        <v>1124.9689892022207</v>
      </c>
      <c r="BR1260" s="36">
        <v>60622.6</v>
      </c>
      <c r="BS1260" s="36">
        <v>63378.2</v>
      </c>
      <c r="BT1260" s="36">
        <v>90.65</v>
      </c>
      <c r="BU1260" s="36">
        <v>22.273863607376246</v>
      </c>
      <c r="BV1260" s="36">
        <v>74.900000000000006</v>
      </c>
      <c r="BW1260" s="36">
        <v>106.4</v>
      </c>
      <c r="BX1260" s="36">
        <v>69.082722500000003</v>
      </c>
      <c r="BY1260" s="36">
        <v>12.997928240169498</v>
      </c>
      <c r="BZ1260" s="36">
        <v>59.891799300000002</v>
      </c>
      <c r="CA1260" s="36">
        <v>78.273645700000003</v>
      </c>
      <c r="CB1260" s="36">
        <v>77156.062500000015</v>
      </c>
      <c r="CC1260" s="36">
        <v>21697.421364112142</v>
      </c>
      <c r="CD1260" s="36">
        <v>60622.6</v>
      </c>
      <c r="CE1260" s="36">
        <v>137778.70000000001</v>
      </c>
      <c r="CF1260" s="36"/>
      <c r="CG1260" s="40">
        <v>24.798000000000002</v>
      </c>
      <c r="CH1260" s="40">
        <v>64.573000000000008</v>
      </c>
      <c r="CI1260" s="40">
        <v>-85.581000000000003</v>
      </c>
      <c r="CL1260" s="5" t="str">
        <f t="shared" si="2693"/>
        <v>1_0.5_1</v>
      </c>
      <c r="CM1260" s="95" t="str">
        <f t="shared" si="2694"/>
        <v>1K</v>
      </c>
      <c r="CN1260" s="96">
        <f t="shared" si="2681"/>
        <v>202</v>
      </c>
      <c r="CO1260" s="96" t="str">
        <f t="shared" si="2689"/>
        <v>0.666_0.5_1</v>
      </c>
      <c r="CP1260" s="95" t="str">
        <f t="shared" si="2697"/>
        <v>1H</v>
      </c>
      <c r="CQ1260" s="5">
        <f t="shared" si="2690"/>
        <v>128</v>
      </c>
      <c r="CV1260" s="87"/>
      <c r="CW1260" s="87"/>
      <c r="CX1260" s="87"/>
      <c r="CY1260" s="87"/>
      <c r="CZ1260" s="87"/>
    </row>
    <row r="1261" spans="1:104" s="5" customFormat="1">
      <c r="A1261" s="13" t="s">
        <v>601</v>
      </c>
      <c r="B1261" s="13">
        <v>1</v>
      </c>
      <c r="C1261" s="13">
        <v>7</v>
      </c>
      <c r="D1261" s="13" t="s">
        <v>78</v>
      </c>
      <c r="E1261" s="35" t="s">
        <v>515</v>
      </c>
      <c r="F1261" s="13" t="s">
        <v>36</v>
      </c>
      <c r="G1261" s="36"/>
      <c r="H1261" s="13">
        <v>1000439553</v>
      </c>
      <c r="I1261" s="37">
        <v>19</v>
      </c>
      <c r="J1261" s="37" t="s">
        <v>70</v>
      </c>
      <c r="K1261" s="38">
        <v>43560</v>
      </c>
      <c r="L1261" s="39">
        <v>0.4597222222222222</v>
      </c>
      <c r="M1261" s="37" t="s">
        <v>39</v>
      </c>
      <c r="N1261" s="37" t="s">
        <v>190</v>
      </c>
      <c r="O1261" s="37"/>
      <c r="P1261" s="37" t="s">
        <v>190</v>
      </c>
      <c r="Q1261" s="37">
        <v>1</v>
      </c>
      <c r="R1261" s="13" t="s">
        <v>62</v>
      </c>
      <c r="S1261" s="13" t="s">
        <v>127</v>
      </c>
      <c r="T1261" s="13" t="s">
        <v>42</v>
      </c>
      <c r="U1261" s="13" t="s">
        <v>45</v>
      </c>
      <c r="V1261" s="13" t="s">
        <v>41</v>
      </c>
      <c r="W1261" s="13" t="s">
        <v>72</v>
      </c>
      <c r="X1261" s="13" t="s">
        <v>76</v>
      </c>
      <c r="Y1261" s="13" t="s">
        <v>41</v>
      </c>
      <c r="Z1261" s="13" t="s">
        <v>41</v>
      </c>
      <c r="AA1261" s="13"/>
      <c r="AB1261" s="13">
        <v>1</v>
      </c>
      <c r="AC1261" s="72">
        <f t="shared" si="2682"/>
        <v>0.5</v>
      </c>
      <c r="AD1261" s="13">
        <v>-1</v>
      </c>
      <c r="AE1261" s="72">
        <f t="shared" ref="AE1261" si="2777">VALUE(IF(AD1261=-2,0%,IF(AD1261=-1,50%,IF(AD1261=0,100%,IF(AD1261=1,50%,IF(AD1261=2,0%))))))</f>
        <v>0.5</v>
      </c>
      <c r="AF1261" s="13" t="s">
        <v>42</v>
      </c>
      <c r="AG1261" s="13">
        <v>1</v>
      </c>
      <c r="AH1261" s="13" t="s">
        <v>41</v>
      </c>
      <c r="AI1261" s="13">
        <f t="shared" si="2741"/>
        <v>-1</v>
      </c>
      <c r="AJ1261" s="70">
        <f t="shared" si="2684"/>
        <v>0.66599999999999993</v>
      </c>
      <c r="AK1261" s="59">
        <f t="shared" si="2685"/>
        <v>0</v>
      </c>
      <c r="AL1261" s="70">
        <f t="shared" ref="AL1261" si="2778">VALUE(IF(AK1261=-3,0%,IF(AK1261=-2,33.3%,IF(AK1261=-1,66.6%,IF(AK1261=0,100%,IF(AK1261=1,66.6%,IF(AK1261=2,33.3%,IF(AK1261=3,0%))))))))</f>
        <v>1</v>
      </c>
      <c r="AM1261" s="13" t="s">
        <v>41</v>
      </c>
      <c r="AN1261" s="13" t="s">
        <v>41</v>
      </c>
      <c r="AO1261" s="13"/>
      <c r="AP1261" s="13">
        <v>101.31965006729475</v>
      </c>
      <c r="AQ1261" s="13">
        <v>117.34261838440112</v>
      </c>
      <c r="AR1261" s="13">
        <v>125.13020833333333</v>
      </c>
      <c r="AS1261" s="13">
        <v>148.05555555555554</v>
      </c>
      <c r="AT1261" s="36">
        <v>4058.5864587500005</v>
      </c>
      <c r="AU1261" s="36" t="str">
        <f t="shared" si="2687"/>
        <v>5</v>
      </c>
      <c r="AV1261" s="36">
        <v>234.52595514884419</v>
      </c>
      <c r="AW1261" s="36">
        <v>3892.7515655000007</v>
      </c>
      <c r="AX1261" s="36">
        <v>4224.4213520000003</v>
      </c>
      <c r="AY1261" s="36">
        <v>432.63937250000004</v>
      </c>
      <c r="AZ1261" s="36" t="str">
        <f t="shared" si="2688"/>
        <v>3</v>
      </c>
      <c r="BA1261" s="36">
        <v>8.4932062027780724</v>
      </c>
      <c r="BB1261" s="36">
        <v>426.63376879999998</v>
      </c>
      <c r="BC1261" s="36">
        <v>438.64497620000003</v>
      </c>
      <c r="BD1261" s="36">
        <v>77844.975000000006</v>
      </c>
      <c r="BE1261" s="36" t="s">
        <v>50</v>
      </c>
      <c r="BF1261" s="36">
        <v>77156.100000000006</v>
      </c>
      <c r="BG1261" s="36">
        <v>79911.600000000006</v>
      </c>
      <c r="BH1261" s="36">
        <v>4066.7472575000011</v>
      </c>
      <c r="BI1261" s="36">
        <v>246.06706742089244</v>
      </c>
      <c r="BJ1261" s="36">
        <v>3892.7515655000007</v>
      </c>
      <c r="BK1261" s="36">
        <v>4240.7429495000015</v>
      </c>
      <c r="BL1261" s="36">
        <v>414.70228689999999</v>
      </c>
      <c r="BM1261" s="36">
        <v>16.873663522189055</v>
      </c>
      <c r="BN1261" s="36">
        <v>402.77080500000005</v>
      </c>
      <c r="BO1261" s="36">
        <v>426.63376879999998</v>
      </c>
      <c r="BP1261" s="36">
        <v>82667.21666666666</v>
      </c>
      <c r="BQ1261" s="36">
        <v>3485.557305463024</v>
      </c>
      <c r="BR1261" s="36">
        <v>77156.100000000006</v>
      </c>
      <c r="BS1261" s="36">
        <v>85422.8</v>
      </c>
      <c r="BT1261" s="36">
        <v>3746.7910077500001</v>
      </c>
      <c r="BU1261" s="36">
        <v>206.41940034159188</v>
      </c>
      <c r="BV1261" s="36">
        <v>3600.8304499999999</v>
      </c>
      <c r="BW1261" s="36">
        <v>3892.7515655000007</v>
      </c>
      <c r="BX1261" s="36">
        <v>360.8061869</v>
      </c>
      <c r="BY1261" s="36">
        <v>93.094259101205552</v>
      </c>
      <c r="BZ1261" s="36">
        <v>294.97860500000002</v>
      </c>
      <c r="CA1261" s="36">
        <v>426.63376879999998</v>
      </c>
      <c r="CB1261" s="36">
        <v>71644.912500000006</v>
      </c>
      <c r="CC1261" s="36">
        <v>10408.158522356365</v>
      </c>
      <c r="CD1261" s="36">
        <v>57867</v>
      </c>
      <c r="CE1261" s="36">
        <v>85422.8</v>
      </c>
      <c r="CF1261" s="36"/>
      <c r="CG1261" s="40">
        <v>23.497</v>
      </c>
      <c r="CH1261" s="40">
        <v>70.662000000000006</v>
      </c>
      <c r="CI1261" s="40">
        <v>-54.102000000000004</v>
      </c>
      <c r="CL1261" s="5" t="str">
        <f t="shared" si="2693"/>
        <v>0.666_0.5_3</v>
      </c>
      <c r="CM1261" s="95" t="str">
        <f t="shared" si="2694"/>
        <v>2F</v>
      </c>
      <c r="CN1261" s="96">
        <f t="shared" si="2681"/>
        <v>21</v>
      </c>
      <c r="CO1261" s="96" t="str">
        <f t="shared" si="2689"/>
        <v>1_0.5_3</v>
      </c>
      <c r="CP1261" s="95" t="str">
        <f t="shared" si="2697"/>
        <v>2I</v>
      </c>
      <c r="CQ1261" s="5">
        <f t="shared" si="2690"/>
        <v>27</v>
      </c>
      <c r="CV1261" s="87"/>
      <c r="CW1261" s="87"/>
      <c r="CX1261" s="87"/>
      <c r="CY1261" s="87"/>
      <c r="CZ1261" s="87"/>
    </row>
    <row r="1262" spans="1:104" s="5" customFormat="1">
      <c r="A1262" s="13" t="s">
        <v>601</v>
      </c>
      <c r="B1262" s="13">
        <v>1</v>
      </c>
      <c r="C1262" s="13">
        <v>7</v>
      </c>
      <c r="D1262" s="13" t="s">
        <v>78</v>
      </c>
      <c r="E1262" s="35" t="s">
        <v>515</v>
      </c>
      <c r="F1262" s="13" t="s">
        <v>36</v>
      </c>
      <c r="G1262" s="36"/>
      <c r="H1262" s="13">
        <v>1000439553</v>
      </c>
      <c r="I1262" s="37">
        <v>19</v>
      </c>
      <c r="J1262" s="37" t="s">
        <v>70</v>
      </c>
      <c r="K1262" s="38">
        <v>43560</v>
      </c>
      <c r="L1262" s="39">
        <v>0.47083333333333338</v>
      </c>
      <c r="M1262" s="37" t="s">
        <v>39</v>
      </c>
      <c r="N1262" s="37" t="s">
        <v>190</v>
      </c>
      <c r="O1262" s="37"/>
      <c r="P1262" s="37" t="s">
        <v>190</v>
      </c>
      <c r="Q1262" s="37">
        <v>2</v>
      </c>
      <c r="R1262" s="13" t="s">
        <v>62</v>
      </c>
      <c r="S1262" s="13" t="s">
        <v>127</v>
      </c>
      <c r="T1262" s="13" t="s">
        <v>42</v>
      </c>
      <c r="U1262" s="13" t="s">
        <v>45</v>
      </c>
      <c r="V1262" s="13" t="s">
        <v>41</v>
      </c>
      <c r="W1262" s="13" t="s">
        <v>66</v>
      </c>
      <c r="X1262" s="13" t="s">
        <v>76</v>
      </c>
      <c r="Y1262" s="13" t="s">
        <v>41</v>
      </c>
      <c r="Z1262" s="13" t="s">
        <v>41</v>
      </c>
      <c r="AA1262" s="13"/>
      <c r="AB1262" s="13">
        <v>1</v>
      </c>
      <c r="AC1262" s="72">
        <f t="shared" si="2682"/>
        <v>0.5</v>
      </c>
      <c r="AD1262" s="13">
        <v>-1</v>
      </c>
      <c r="AE1262" s="72">
        <f t="shared" ref="AE1262" si="2779">VALUE(IF(AD1262=-2,0%,IF(AD1262=-1,50%,IF(AD1262=0,100%,IF(AD1262=1,50%,IF(AD1262=2,0%))))))</f>
        <v>0.5</v>
      </c>
      <c r="AF1262" s="13" t="s">
        <v>42</v>
      </c>
      <c r="AG1262" s="13">
        <v>1</v>
      </c>
      <c r="AH1262" s="13" t="s">
        <v>41</v>
      </c>
      <c r="AI1262" s="13">
        <f t="shared" si="2741"/>
        <v>0</v>
      </c>
      <c r="AJ1262" s="70">
        <f t="shared" si="2684"/>
        <v>1</v>
      </c>
      <c r="AK1262" s="59">
        <f t="shared" si="2685"/>
        <v>0</v>
      </c>
      <c r="AL1262" s="70">
        <f t="shared" ref="AL1262" si="2780">VALUE(IF(AK1262=-3,0%,IF(AK1262=-2,33.3%,IF(AK1262=-1,66.6%,IF(AK1262=0,100%,IF(AK1262=1,66.6%,IF(AK1262=2,33.3%,IF(AK1262=3,0%))))))))</f>
        <v>1</v>
      </c>
      <c r="AM1262" s="13" t="s">
        <v>41</v>
      </c>
      <c r="AN1262" s="13" t="s">
        <v>41</v>
      </c>
      <c r="AO1262" s="13"/>
      <c r="AP1262" s="13">
        <v>101.31965006729475</v>
      </c>
      <c r="AQ1262" s="13">
        <v>117.34261838440112</v>
      </c>
      <c r="AR1262" s="13">
        <v>125.13020833333333</v>
      </c>
      <c r="AS1262" s="13">
        <v>148.05555555555554</v>
      </c>
      <c r="AT1262" s="36">
        <v>4177.5649575000007</v>
      </c>
      <c r="AU1262" s="36" t="str">
        <f t="shared" si="2687"/>
        <v>5</v>
      </c>
      <c r="AV1262" s="36">
        <v>89.347173129900057</v>
      </c>
      <c r="AW1262" s="36">
        <v>4114.3869654999999</v>
      </c>
      <c r="AX1262" s="36">
        <v>4240.7429495000015</v>
      </c>
      <c r="AY1262" s="36">
        <v>456.66678009999998</v>
      </c>
      <c r="AZ1262" s="36" t="str">
        <f t="shared" si="2688"/>
        <v>3</v>
      </c>
      <c r="BA1262" s="36">
        <v>8.496736645515119</v>
      </c>
      <c r="BB1262" s="36">
        <v>450.65868</v>
      </c>
      <c r="BC1262" s="36">
        <v>462.67488019999996</v>
      </c>
      <c r="BD1262" s="36">
        <v>95067.3</v>
      </c>
      <c r="BE1262" s="36" t="s">
        <v>50</v>
      </c>
      <c r="BF1262" s="36">
        <v>93689.5</v>
      </c>
      <c r="BG1262" s="36">
        <v>99200.7</v>
      </c>
      <c r="BH1262" s="36">
        <v>4382.5446837500012</v>
      </c>
      <c r="BI1262" s="36">
        <v>200.53793574437509</v>
      </c>
      <c r="BJ1262" s="36">
        <v>4240.7429495000015</v>
      </c>
      <c r="BK1262" s="36">
        <v>4524.346418000001</v>
      </c>
      <c r="BL1262" s="36">
        <v>468.68422850000002</v>
      </c>
      <c r="BM1262" s="36">
        <v>8.4985018668837427</v>
      </c>
      <c r="BN1262" s="36">
        <v>462.67488019999996</v>
      </c>
      <c r="BO1262" s="36">
        <v>474.69357680000002</v>
      </c>
      <c r="BP1262" s="36">
        <v>91852.466666666674</v>
      </c>
      <c r="BQ1262" s="36">
        <v>2845.9198025711621</v>
      </c>
      <c r="BR1262" s="36">
        <v>88178.4</v>
      </c>
      <c r="BS1262" s="36">
        <v>93689.5</v>
      </c>
      <c r="BT1262" s="36">
        <v>4191.4270595000016</v>
      </c>
      <c r="BU1262" s="36">
        <v>69.743200478500128</v>
      </c>
      <c r="BV1262" s="36">
        <v>4142.1111695000009</v>
      </c>
      <c r="BW1262" s="36">
        <v>4240.7429495000015</v>
      </c>
      <c r="BX1262" s="36">
        <v>444.65432449999997</v>
      </c>
      <c r="BY1262" s="36">
        <v>25.484914272439767</v>
      </c>
      <c r="BZ1262" s="36">
        <v>426.63376879999998</v>
      </c>
      <c r="CA1262" s="36">
        <v>462.67488019999996</v>
      </c>
      <c r="CB1262" s="36">
        <v>87317.256250000006</v>
      </c>
      <c r="CC1262" s="36">
        <v>5666.8128689730274</v>
      </c>
      <c r="CD1262" s="36">
        <v>77156.100000000006</v>
      </c>
      <c r="CE1262" s="36">
        <v>93689.5</v>
      </c>
      <c r="CF1262" s="36"/>
      <c r="CG1262" s="40">
        <v>24.122</v>
      </c>
      <c r="CH1262" s="40">
        <v>67.951000000000008</v>
      </c>
      <c r="CI1262" s="40">
        <v>-63.914000000000001</v>
      </c>
      <c r="CL1262" s="5" t="str">
        <f t="shared" si="2693"/>
        <v>1_0.5_3</v>
      </c>
      <c r="CM1262" s="95" t="str">
        <f t="shared" si="2694"/>
        <v>2I</v>
      </c>
      <c r="CN1262" s="96">
        <f t="shared" si="2681"/>
        <v>35</v>
      </c>
      <c r="CO1262" s="96" t="str">
        <f t="shared" si="2689"/>
        <v>1_0.5_3</v>
      </c>
      <c r="CP1262" s="95" t="str">
        <f t="shared" si="2697"/>
        <v>2I</v>
      </c>
      <c r="CQ1262" s="5">
        <f t="shared" si="2690"/>
        <v>27</v>
      </c>
      <c r="CV1262" s="87"/>
      <c r="CW1262" s="87"/>
      <c r="CX1262" s="87"/>
      <c r="CY1262" s="87"/>
      <c r="CZ1262" s="87"/>
    </row>
    <row r="1263" spans="1:104" s="5" customFormat="1">
      <c r="A1263" s="13" t="s">
        <v>601</v>
      </c>
      <c r="B1263" s="13">
        <v>1</v>
      </c>
      <c r="C1263" s="13">
        <v>8</v>
      </c>
      <c r="D1263" s="13" t="s">
        <v>85</v>
      </c>
      <c r="E1263" s="35" t="s">
        <v>516</v>
      </c>
      <c r="F1263" s="13" t="s">
        <v>36</v>
      </c>
      <c r="G1263" s="36"/>
      <c r="H1263" s="13">
        <v>1046669686</v>
      </c>
      <c r="I1263" s="37">
        <v>19</v>
      </c>
      <c r="J1263" s="37" t="s">
        <v>70</v>
      </c>
      <c r="K1263" s="38">
        <v>43560</v>
      </c>
      <c r="L1263" s="39">
        <v>0.4597222222222222</v>
      </c>
      <c r="M1263" s="37" t="s">
        <v>93</v>
      </c>
      <c r="N1263" s="37" t="s">
        <v>190</v>
      </c>
      <c r="O1263" s="37"/>
      <c r="P1263" s="37" t="s">
        <v>190</v>
      </c>
      <c r="Q1263" s="37">
        <v>1</v>
      </c>
      <c r="R1263" s="13" t="s">
        <v>55</v>
      </c>
      <c r="S1263" s="13" t="s">
        <v>56</v>
      </c>
      <c r="T1263" s="13" t="s">
        <v>41</v>
      </c>
      <c r="U1263" s="13" t="s">
        <v>52</v>
      </c>
      <c r="V1263" s="13" t="s">
        <v>42</v>
      </c>
      <c r="W1263" s="13" t="s">
        <v>135</v>
      </c>
      <c r="X1263" s="13" t="s">
        <v>47</v>
      </c>
      <c r="Y1263" s="13" t="s">
        <v>41</v>
      </c>
      <c r="Z1263" s="13" t="s">
        <v>41</v>
      </c>
      <c r="AA1263" s="13"/>
      <c r="AB1263" s="13">
        <v>0</v>
      </c>
      <c r="AC1263" s="72">
        <f t="shared" si="2682"/>
        <v>1</v>
      </c>
      <c r="AD1263" s="13">
        <v>2</v>
      </c>
      <c r="AE1263" s="72">
        <f t="shared" ref="AE1263" si="2781">VALUE(IF(AD1263=-2,0%,IF(AD1263=-1,50%,IF(AD1263=0,100%,IF(AD1263=1,50%,IF(AD1263=2,0%))))))</f>
        <v>0</v>
      </c>
      <c r="AF1263" s="13" t="s">
        <v>41</v>
      </c>
      <c r="AG1263" s="13">
        <v>0</v>
      </c>
      <c r="AH1263" s="13" t="s">
        <v>42</v>
      </c>
      <c r="AI1263" s="13">
        <f t="shared" si="2741"/>
        <v>-2</v>
      </c>
      <c r="AJ1263" s="70">
        <f t="shared" si="2684"/>
        <v>0.33299999999999996</v>
      </c>
      <c r="AK1263" s="59">
        <f t="shared" si="2685"/>
        <v>-1</v>
      </c>
      <c r="AL1263" s="70">
        <f t="shared" ref="AL1263" si="2782">VALUE(IF(AK1263=-3,0%,IF(AK1263=-2,33.3%,IF(AK1263=-1,66.6%,IF(AK1263=0,100%,IF(AK1263=1,66.6%,IF(AK1263=2,33.3%,IF(AK1263=3,0%))))))))</f>
        <v>0.66599999999999993</v>
      </c>
      <c r="AM1263" s="13" t="s">
        <v>41</v>
      </c>
      <c r="AN1263" s="13" t="s">
        <v>41</v>
      </c>
      <c r="AO1263" s="13"/>
      <c r="AP1263" s="13">
        <v>101.31965006729475</v>
      </c>
      <c r="AQ1263" s="13">
        <v>117.34261838440112</v>
      </c>
      <c r="AR1263" s="13">
        <v>125.13020833333333</v>
      </c>
      <c r="AS1263" s="13">
        <v>148.05555555555554</v>
      </c>
      <c r="AT1263" s="36">
        <v>163.05965475000002</v>
      </c>
      <c r="AU1263" s="36" t="str">
        <f t="shared" si="2687"/>
        <v>2</v>
      </c>
      <c r="AV1263" s="36">
        <v>6.0165838642659297</v>
      </c>
      <c r="AW1263" s="36">
        <v>158.80528750000002</v>
      </c>
      <c r="AX1263" s="36">
        <v>167.31402200000002</v>
      </c>
      <c r="AY1263" s="36">
        <v>182.08329907499999</v>
      </c>
      <c r="AZ1263" s="36" t="str">
        <f t="shared" si="2688"/>
        <v>2</v>
      </c>
      <c r="BA1263" s="36">
        <v>7.2538582452751452</v>
      </c>
      <c r="BB1263" s="36">
        <v>176.95404671999998</v>
      </c>
      <c r="BC1263" s="36">
        <v>187.21255142999999</v>
      </c>
      <c r="BD1263" s="36">
        <v>77844.975000000006</v>
      </c>
      <c r="BE1263" s="36" t="s">
        <v>50</v>
      </c>
      <c r="BF1263" s="36">
        <v>77156.100000000006</v>
      </c>
      <c r="BG1263" s="36">
        <v>79911.600000000006</v>
      </c>
      <c r="BH1263" s="36">
        <v>163.05965475000002</v>
      </c>
      <c r="BI1263" s="36">
        <v>6.0165838642659297</v>
      </c>
      <c r="BJ1263" s="36">
        <v>158.80528750000002</v>
      </c>
      <c r="BK1263" s="36">
        <v>167.31402200000002</v>
      </c>
      <c r="BL1263" s="36">
        <v>187.21255142999999</v>
      </c>
      <c r="BM1263" s="36">
        <v>0</v>
      </c>
      <c r="BN1263" s="36">
        <v>187.21255142999999</v>
      </c>
      <c r="BO1263" s="36">
        <v>187.21255142999999</v>
      </c>
      <c r="BP1263" s="36">
        <v>82667.21666666666</v>
      </c>
      <c r="BQ1263" s="36">
        <v>3485.557305463024</v>
      </c>
      <c r="BR1263" s="36">
        <v>77156.100000000006</v>
      </c>
      <c r="BS1263" s="36">
        <v>85422.8</v>
      </c>
      <c r="BT1263" s="36">
        <v>141.81064375</v>
      </c>
      <c r="BU1263" s="36">
        <v>24.034055678949194</v>
      </c>
      <c r="BV1263" s="36">
        <v>124.81599999999999</v>
      </c>
      <c r="BW1263" s="36">
        <v>158.80528750000002</v>
      </c>
      <c r="BX1263" s="36">
        <v>176.95448359</v>
      </c>
      <c r="BY1263" s="36">
        <v>14.507098663071273</v>
      </c>
      <c r="BZ1263" s="36">
        <v>166.69641575</v>
      </c>
      <c r="CA1263" s="36">
        <v>187.21255142999999</v>
      </c>
      <c r="CB1263" s="36">
        <v>71644.912500000006</v>
      </c>
      <c r="CC1263" s="36">
        <v>10408.158522356365</v>
      </c>
      <c r="CD1263" s="36">
        <v>57867</v>
      </c>
      <c r="CE1263" s="36">
        <v>85422.8</v>
      </c>
      <c r="CF1263" s="36"/>
      <c r="CG1263" s="40">
        <v>23.497</v>
      </c>
      <c r="CH1263" s="40">
        <v>70.662000000000006</v>
      </c>
      <c r="CI1263" s="40">
        <v>-54.102000000000004</v>
      </c>
      <c r="CL1263" s="5" t="str">
        <f t="shared" si="2693"/>
        <v>0.333_1_2</v>
      </c>
      <c r="CM1263" s="95" t="str">
        <f t="shared" si="2694"/>
        <v>1R</v>
      </c>
      <c r="CN1263" s="96">
        <f t="shared" si="2681"/>
        <v>33</v>
      </c>
      <c r="CO1263" s="96" t="str">
        <f t="shared" si="2689"/>
        <v>0.666_0_2</v>
      </c>
      <c r="CP1263" s="95" t="str">
        <f t="shared" si="2697"/>
        <v>1S</v>
      </c>
      <c r="CQ1263" s="5">
        <f t="shared" si="2690"/>
        <v>25</v>
      </c>
      <c r="CV1263" s="87"/>
      <c r="CW1263" s="87"/>
      <c r="CX1263" s="87"/>
      <c r="CY1263" s="87"/>
      <c r="CZ1263" s="87"/>
    </row>
    <row r="1264" spans="1:104" s="5" customFormat="1">
      <c r="A1264" s="13" t="s">
        <v>601</v>
      </c>
      <c r="B1264" s="13">
        <v>1</v>
      </c>
      <c r="C1264" s="13">
        <v>8</v>
      </c>
      <c r="D1264" s="13" t="s">
        <v>85</v>
      </c>
      <c r="E1264" s="35" t="s">
        <v>516</v>
      </c>
      <c r="F1264" s="13" t="s">
        <v>36</v>
      </c>
      <c r="G1264" s="36"/>
      <c r="H1264" s="13">
        <v>1046669686</v>
      </c>
      <c r="I1264" s="37">
        <v>19</v>
      </c>
      <c r="J1264" s="37" t="s">
        <v>70</v>
      </c>
      <c r="K1264" s="38">
        <v>43560</v>
      </c>
      <c r="L1264" s="39">
        <v>0.47083333333333338</v>
      </c>
      <c r="M1264" s="37" t="s">
        <v>93</v>
      </c>
      <c r="N1264" s="37" t="s">
        <v>190</v>
      </c>
      <c r="O1264" s="37"/>
      <c r="P1264" s="37" t="s">
        <v>190</v>
      </c>
      <c r="Q1264" s="37">
        <v>2</v>
      </c>
      <c r="R1264" s="13" t="s">
        <v>55</v>
      </c>
      <c r="S1264" s="13" t="s">
        <v>56</v>
      </c>
      <c r="T1264" s="13" t="s">
        <v>41</v>
      </c>
      <c r="U1264" s="13" t="s">
        <v>52</v>
      </c>
      <c r="V1264" s="13" t="s">
        <v>42</v>
      </c>
      <c r="W1264" s="13" t="s">
        <v>72</v>
      </c>
      <c r="X1264" s="13" t="s">
        <v>76</v>
      </c>
      <c r="Y1264" s="13" t="s">
        <v>41</v>
      </c>
      <c r="Z1264" s="13" t="s">
        <v>41</v>
      </c>
      <c r="AA1264" s="13"/>
      <c r="AB1264" s="13">
        <v>0</v>
      </c>
      <c r="AC1264" s="72">
        <f t="shared" si="2682"/>
        <v>1</v>
      </c>
      <c r="AD1264" s="13">
        <v>2</v>
      </c>
      <c r="AE1264" s="72">
        <f t="shared" ref="AE1264" si="2783">VALUE(IF(AD1264=-2,0%,IF(AD1264=-1,50%,IF(AD1264=0,100%,IF(AD1264=1,50%,IF(AD1264=2,0%))))))</f>
        <v>0</v>
      </c>
      <c r="AF1264" s="13" t="s">
        <v>41</v>
      </c>
      <c r="AG1264" s="13">
        <v>0</v>
      </c>
      <c r="AH1264" s="13" t="s">
        <v>42</v>
      </c>
      <c r="AI1264" s="13">
        <f t="shared" si="2741"/>
        <v>-1</v>
      </c>
      <c r="AJ1264" s="70">
        <f t="shared" si="2684"/>
        <v>0.66599999999999993</v>
      </c>
      <c r="AK1264" s="59">
        <f t="shared" si="2685"/>
        <v>0</v>
      </c>
      <c r="AL1264" s="70">
        <f t="shared" ref="AL1264" si="2784">VALUE(IF(AK1264=-3,0%,IF(AK1264=-2,33.3%,IF(AK1264=-1,66.6%,IF(AK1264=0,100%,IF(AK1264=1,66.6%,IF(AK1264=2,33.3%,IF(AK1264=3,0%))))))))</f>
        <v>1</v>
      </c>
      <c r="AM1264" s="13" t="s">
        <v>41</v>
      </c>
      <c r="AN1264" s="13" t="s">
        <v>41</v>
      </c>
      <c r="AO1264" s="13"/>
      <c r="AP1264" s="13">
        <v>101.31965006729475</v>
      </c>
      <c r="AQ1264" s="13">
        <v>117.34261838440112</v>
      </c>
      <c r="AR1264" s="13">
        <v>125.13020833333333</v>
      </c>
      <c r="AS1264" s="13">
        <v>148.05555555555554</v>
      </c>
      <c r="AT1264" s="36">
        <v>188.50405900000001</v>
      </c>
      <c r="AU1264" s="36" t="str">
        <f t="shared" si="2687"/>
        <v>2</v>
      </c>
      <c r="AV1264" s="36">
        <v>5.9273805760523013</v>
      </c>
      <c r="AW1264" s="36">
        <v>184.31276800000001</v>
      </c>
      <c r="AX1264" s="36">
        <v>192.69535000000002</v>
      </c>
      <c r="AY1264" s="36">
        <v>217.92879277499998</v>
      </c>
      <c r="AZ1264" s="36" t="str">
        <f t="shared" si="2688"/>
        <v>2</v>
      </c>
      <c r="BA1264" s="36">
        <v>14.420185149249702</v>
      </c>
      <c r="BB1264" s="36">
        <v>207.73218206999996</v>
      </c>
      <c r="BC1264" s="36">
        <v>228.12540347999999</v>
      </c>
      <c r="BD1264" s="36">
        <v>95067.3</v>
      </c>
      <c r="BE1264" s="36" t="s">
        <v>50</v>
      </c>
      <c r="BF1264" s="36">
        <v>93689.5</v>
      </c>
      <c r="BG1264" s="36">
        <v>99200.7</v>
      </c>
      <c r="BH1264" s="36">
        <v>196.93727475000003</v>
      </c>
      <c r="BI1264" s="36">
        <v>5.9989875120161145</v>
      </c>
      <c r="BJ1264" s="36">
        <v>192.69535000000002</v>
      </c>
      <c r="BK1264" s="36">
        <v>201.17919950000004</v>
      </c>
      <c r="BL1264" s="36">
        <v>217.92879277499998</v>
      </c>
      <c r="BM1264" s="36">
        <v>14.420185149249702</v>
      </c>
      <c r="BN1264" s="36">
        <v>207.73218206999996</v>
      </c>
      <c r="BO1264" s="36">
        <v>228.12540347999999</v>
      </c>
      <c r="BP1264" s="36">
        <v>91852.466666666674</v>
      </c>
      <c r="BQ1264" s="36">
        <v>2845.9198025711621</v>
      </c>
      <c r="BR1264" s="36">
        <v>88178.4</v>
      </c>
      <c r="BS1264" s="36">
        <v>93689.5</v>
      </c>
      <c r="BT1264" s="36">
        <v>184.25593275000003</v>
      </c>
      <c r="BU1264" s="36">
        <v>11.935138333475436</v>
      </c>
      <c r="BV1264" s="36">
        <v>175.81651550000004</v>
      </c>
      <c r="BW1264" s="36">
        <v>192.69535000000002</v>
      </c>
      <c r="BX1264" s="36">
        <v>207.668977455</v>
      </c>
      <c r="BY1264" s="36">
        <v>28.929755122236941</v>
      </c>
      <c r="BZ1264" s="36">
        <v>187.21255142999999</v>
      </c>
      <c r="CA1264" s="36">
        <v>228.12540347999999</v>
      </c>
      <c r="CB1264" s="36">
        <v>87317.256250000006</v>
      </c>
      <c r="CC1264" s="36">
        <v>5666.8128689730274</v>
      </c>
      <c r="CD1264" s="36">
        <v>77156.100000000006</v>
      </c>
      <c r="CE1264" s="36">
        <v>93689.5</v>
      </c>
      <c r="CF1264" s="36"/>
      <c r="CG1264" s="40">
        <v>24.122</v>
      </c>
      <c r="CH1264" s="40">
        <v>67.951000000000008</v>
      </c>
      <c r="CI1264" s="40">
        <v>-63.914000000000001</v>
      </c>
      <c r="CL1264" s="5" t="str">
        <f t="shared" si="2693"/>
        <v>0.666_1_2</v>
      </c>
      <c r="CM1264" s="95" t="str">
        <f t="shared" si="2694"/>
        <v>1U</v>
      </c>
      <c r="CN1264" s="96">
        <f t="shared" si="2681"/>
        <v>63</v>
      </c>
      <c r="CO1264" s="96" t="str">
        <f t="shared" si="2689"/>
        <v>1_0_2</v>
      </c>
      <c r="CP1264" s="95" t="str">
        <f t="shared" si="2697"/>
        <v>1V</v>
      </c>
      <c r="CQ1264" s="5">
        <f t="shared" si="2690"/>
        <v>28</v>
      </c>
      <c r="CV1264" s="87"/>
      <c r="CW1264" s="87"/>
      <c r="CX1264" s="87"/>
      <c r="CY1264" s="87"/>
      <c r="CZ1264" s="87"/>
    </row>
    <row r="1265" spans="1:104" s="5" customFormat="1">
      <c r="A1265" s="13" t="s">
        <v>601</v>
      </c>
      <c r="B1265" s="13">
        <v>1</v>
      </c>
      <c r="C1265" s="13">
        <v>8</v>
      </c>
      <c r="D1265" s="13" t="s">
        <v>85</v>
      </c>
      <c r="E1265" s="35" t="s">
        <v>516</v>
      </c>
      <c r="F1265" s="13" t="s">
        <v>36</v>
      </c>
      <c r="G1265" s="36"/>
      <c r="H1265" s="13">
        <v>1046669686</v>
      </c>
      <c r="I1265" s="37">
        <v>19</v>
      </c>
      <c r="J1265" s="37" t="s">
        <v>70</v>
      </c>
      <c r="K1265" s="38">
        <v>43560</v>
      </c>
      <c r="L1265" s="39">
        <v>0.48402777777777778</v>
      </c>
      <c r="M1265" s="37" t="s">
        <v>93</v>
      </c>
      <c r="N1265" s="37" t="s">
        <v>190</v>
      </c>
      <c r="O1265" s="37"/>
      <c r="P1265" s="37" t="s">
        <v>190</v>
      </c>
      <c r="Q1265" s="37">
        <v>3</v>
      </c>
      <c r="R1265" s="13" t="s">
        <v>55</v>
      </c>
      <c r="S1265" s="13" t="s">
        <v>44</v>
      </c>
      <c r="T1265" s="13" t="s">
        <v>41</v>
      </c>
      <c r="U1265" s="13" t="s">
        <v>52</v>
      </c>
      <c r="V1265" s="13" t="s">
        <v>42</v>
      </c>
      <c r="W1265" s="13" t="s">
        <v>66</v>
      </c>
      <c r="X1265" s="13" t="s">
        <v>76</v>
      </c>
      <c r="Y1265" s="13" t="s">
        <v>41</v>
      </c>
      <c r="Z1265" s="13" t="s">
        <v>41</v>
      </c>
      <c r="AA1265" s="13"/>
      <c r="AB1265" s="13">
        <v>0</v>
      </c>
      <c r="AC1265" s="72">
        <f t="shared" si="2682"/>
        <v>1</v>
      </c>
      <c r="AD1265" s="13">
        <v>1</v>
      </c>
      <c r="AE1265" s="72">
        <f t="shared" ref="AE1265" si="2785">VALUE(IF(AD1265=-2,0%,IF(AD1265=-1,50%,IF(AD1265=0,100%,IF(AD1265=1,50%,IF(AD1265=2,0%))))))</f>
        <v>0.5</v>
      </c>
      <c r="AF1265" s="13" t="s">
        <v>41</v>
      </c>
      <c r="AG1265" s="13">
        <v>0</v>
      </c>
      <c r="AH1265" s="13" t="s">
        <v>42</v>
      </c>
      <c r="AI1265" s="13">
        <f t="shared" si="2741"/>
        <v>0</v>
      </c>
      <c r="AJ1265" s="70">
        <f t="shared" si="2684"/>
        <v>1</v>
      </c>
      <c r="AK1265" s="59">
        <f t="shared" si="2685"/>
        <v>0</v>
      </c>
      <c r="AL1265" s="70">
        <f t="shared" ref="AL1265" si="2786">VALUE(IF(AK1265=-3,0%,IF(AK1265=-2,33.3%,IF(AK1265=-1,66.6%,IF(AK1265=0,100%,IF(AK1265=1,66.6%,IF(AK1265=2,33.3%,IF(AK1265=3,0%))))))))</f>
        <v>1</v>
      </c>
      <c r="AM1265" s="13" t="s">
        <v>41</v>
      </c>
      <c r="AN1265" s="13" t="s">
        <v>41</v>
      </c>
      <c r="AO1265" s="13"/>
      <c r="AP1265" s="13">
        <v>101.31965006729475</v>
      </c>
      <c r="AQ1265" s="13">
        <v>117.34261838440112</v>
      </c>
      <c r="AR1265" s="13">
        <v>125.13020833333333</v>
      </c>
      <c r="AS1265" s="13">
        <v>148.05555555555554</v>
      </c>
      <c r="AT1265" s="36">
        <v>150.28719150000001</v>
      </c>
      <c r="AU1265" s="36" t="str">
        <f t="shared" si="2687"/>
        <v>2</v>
      </c>
      <c r="AV1265" s="36">
        <v>12.046406888796032</v>
      </c>
      <c r="AW1265" s="36">
        <v>141.76909549999999</v>
      </c>
      <c r="AX1265" s="36">
        <v>158.80528750000002</v>
      </c>
      <c r="AY1265" s="36">
        <v>161.63295059000001</v>
      </c>
      <c r="AZ1265" s="36" t="str">
        <f t="shared" si="2688"/>
        <v>2</v>
      </c>
      <c r="BA1265" s="36">
        <v>7.1608211018756434</v>
      </c>
      <c r="BB1265" s="36">
        <v>156.56948543000001</v>
      </c>
      <c r="BC1265" s="36">
        <v>166.69641575</v>
      </c>
      <c r="BD1265" s="36">
        <v>107467.4</v>
      </c>
      <c r="BE1265" s="36" t="s">
        <v>50</v>
      </c>
      <c r="BF1265" s="36">
        <v>88178.4</v>
      </c>
      <c r="BG1265" s="36">
        <v>137778.70000000001</v>
      </c>
      <c r="BH1265" s="36">
        <v>154.54779975000002</v>
      </c>
      <c r="BI1265" s="36">
        <v>6.0209969176873068</v>
      </c>
      <c r="BJ1265" s="36">
        <v>150.29031200000003</v>
      </c>
      <c r="BK1265" s="36">
        <v>158.80528750000002</v>
      </c>
      <c r="BL1265" s="36">
        <v>166.69641575</v>
      </c>
      <c r="BM1265" s="36">
        <v>0</v>
      </c>
      <c r="BN1265" s="36">
        <v>166.69641575</v>
      </c>
      <c r="BO1265" s="36">
        <v>166.69641575</v>
      </c>
      <c r="BP1265" s="36">
        <v>117571.14999999998</v>
      </c>
      <c r="BQ1265" s="36">
        <v>17999.334404221849</v>
      </c>
      <c r="BR1265" s="36">
        <v>93689.5</v>
      </c>
      <c r="BS1265" s="36">
        <v>137778.70000000001</v>
      </c>
      <c r="BT1265" s="36">
        <v>167.31090150000003</v>
      </c>
      <c r="BU1265" s="36">
        <v>12.028754675110482</v>
      </c>
      <c r="BV1265" s="36">
        <v>158.80528750000002</v>
      </c>
      <c r="BW1265" s="36">
        <v>175.81651550000004</v>
      </c>
      <c r="BX1265" s="36">
        <v>187.21429890999997</v>
      </c>
      <c r="BY1265" s="36">
        <v>29.01666863605853</v>
      </c>
      <c r="BZ1265" s="36">
        <v>166.69641575</v>
      </c>
      <c r="CA1265" s="36">
        <v>207.73218206999996</v>
      </c>
      <c r="CB1265" s="36">
        <v>98339.556249999994</v>
      </c>
      <c r="CC1265" s="36">
        <v>18627.310574314266</v>
      </c>
      <c r="CD1265" s="36">
        <v>82667.199999999997</v>
      </c>
      <c r="CE1265" s="36">
        <v>137778.70000000001</v>
      </c>
      <c r="CF1265" s="36"/>
      <c r="CG1265" s="40">
        <v>24.75</v>
      </c>
      <c r="CH1265" s="40">
        <v>66.650000000000006</v>
      </c>
      <c r="CI1265" s="40">
        <v>-87.363</v>
      </c>
      <c r="CL1265" s="5" t="str">
        <f t="shared" si="2693"/>
        <v>1_1_2</v>
      </c>
      <c r="CM1265" s="95" t="str">
        <f t="shared" si="2694"/>
        <v>1X</v>
      </c>
      <c r="CN1265" s="96">
        <f t="shared" si="2681"/>
        <v>146</v>
      </c>
      <c r="CO1265" s="96" t="str">
        <f t="shared" si="2689"/>
        <v>1_0.5_2</v>
      </c>
      <c r="CP1265" s="95" t="str">
        <f t="shared" si="2697"/>
        <v>1W</v>
      </c>
      <c r="CQ1265" s="5">
        <f t="shared" si="2690"/>
        <v>89</v>
      </c>
      <c r="CV1265" s="87"/>
      <c r="CW1265" s="87"/>
      <c r="CX1265" s="87"/>
      <c r="CY1265" s="87"/>
      <c r="CZ1265" s="87"/>
    </row>
    <row r="1266" spans="1:104" s="5" customFormat="1">
      <c r="A1266" s="13" t="s">
        <v>601</v>
      </c>
      <c r="B1266" s="13">
        <v>1</v>
      </c>
      <c r="C1266" s="13">
        <v>9</v>
      </c>
      <c r="D1266" s="13" t="s">
        <v>117</v>
      </c>
      <c r="E1266" s="35" t="s">
        <v>517</v>
      </c>
      <c r="F1266" s="13" t="s">
        <v>36</v>
      </c>
      <c r="G1266" s="36"/>
      <c r="H1266" s="13">
        <v>1007241143</v>
      </c>
      <c r="I1266" s="37">
        <v>18</v>
      </c>
      <c r="J1266" s="37" t="s">
        <v>38</v>
      </c>
      <c r="K1266" s="38">
        <v>43560</v>
      </c>
      <c r="L1266" s="39">
        <v>0.4597222222222222</v>
      </c>
      <c r="M1266" s="37" t="s">
        <v>39</v>
      </c>
      <c r="N1266" s="37" t="s">
        <v>188</v>
      </c>
      <c r="O1266" s="37" t="s">
        <v>188</v>
      </c>
      <c r="P1266" s="37" t="s">
        <v>188</v>
      </c>
      <c r="Q1266" s="37">
        <v>1</v>
      </c>
      <c r="R1266" s="13" t="s">
        <v>43</v>
      </c>
      <c r="S1266" s="13" t="s">
        <v>56</v>
      </c>
      <c r="T1266" s="13" t="s">
        <v>41</v>
      </c>
      <c r="U1266" s="13" t="s">
        <v>52</v>
      </c>
      <c r="V1266" s="13" t="s">
        <v>42</v>
      </c>
      <c r="W1266" s="13" t="s">
        <v>66</v>
      </c>
      <c r="X1266" s="13" t="s">
        <v>76</v>
      </c>
      <c r="Y1266" s="13" t="s">
        <v>41</v>
      </c>
      <c r="Z1266" s="13" t="s">
        <v>41</v>
      </c>
      <c r="AA1266" s="13"/>
      <c r="AB1266" s="13">
        <v>-1</v>
      </c>
      <c r="AC1266" s="72">
        <f t="shared" si="2682"/>
        <v>0.5</v>
      </c>
      <c r="AD1266" s="13">
        <v>2</v>
      </c>
      <c r="AE1266" s="72">
        <f t="shared" ref="AE1266" si="2787">VALUE(IF(AD1266=-2,0%,IF(AD1266=-1,50%,IF(AD1266=0,100%,IF(AD1266=1,50%,IF(AD1266=2,0%))))))</f>
        <v>0</v>
      </c>
      <c r="AF1266" s="13" t="s">
        <v>41</v>
      </c>
      <c r="AG1266" s="13">
        <v>0</v>
      </c>
      <c r="AH1266" s="13" t="s">
        <v>42</v>
      </c>
      <c r="AI1266" s="13">
        <f t="shared" si="2741"/>
        <v>0</v>
      </c>
      <c r="AJ1266" s="70">
        <f t="shared" si="2684"/>
        <v>1</v>
      </c>
      <c r="AK1266" s="59">
        <f t="shared" si="2685"/>
        <v>0</v>
      </c>
      <c r="AL1266" s="70">
        <f t="shared" ref="AL1266" si="2788">VALUE(IF(AK1266=-3,0%,IF(AK1266=-2,33.3%,IF(AK1266=-1,66.6%,IF(AK1266=0,100%,IF(AK1266=1,66.6%,IF(AK1266=2,33.3%,IF(AK1266=3,0%))))))))</f>
        <v>1</v>
      </c>
      <c r="AM1266" s="13" t="s">
        <v>41</v>
      </c>
      <c r="AN1266" s="13" t="s">
        <v>41</v>
      </c>
      <c r="AO1266" s="13"/>
      <c r="AP1266" s="13">
        <v>101.31965006729475</v>
      </c>
      <c r="AQ1266" s="13">
        <v>117.34261838440112</v>
      </c>
      <c r="AR1266" s="13">
        <v>125.13020833333333</v>
      </c>
      <c r="AS1266" s="13">
        <v>148.05555555555554</v>
      </c>
      <c r="AT1266" s="36">
        <v>83.239690554999996</v>
      </c>
      <c r="AU1266" s="36" t="str">
        <f t="shared" si="2687"/>
        <v>1</v>
      </c>
      <c r="AV1266" s="36">
        <v>5.7383989419407273</v>
      </c>
      <c r="AW1266" s="36">
        <v>79.182029749999998</v>
      </c>
      <c r="AX1266" s="36">
        <v>87.297351359999993</v>
      </c>
      <c r="AY1266" s="36">
        <v>89.364784</v>
      </c>
      <c r="AZ1266" s="36" t="str">
        <f t="shared" si="2688"/>
        <v>1</v>
      </c>
      <c r="BA1266" s="36">
        <v>0</v>
      </c>
      <c r="BB1266" s="36">
        <v>89.364784</v>
      </c>
      <c r="BC1266" s="36">
        <v>89.364784</v>
      </c>
      <c r="BD1266" s="36">
        <v>77844.975000000006</v>
      </c>
      <c r="BE1266" s="36" t="s">
        <v>50</v>
      </c>
      <c r="BF1266" s="36">
        <v>77156.100000000006</v>
      </c>
      <c r="BG1266" s="36">
        <v>79911.600000000006</v>
      </c>
      <c r="BH1266" s="36">
        <v>83.239690554999996</v>
      </c>
      <c r="BI1266" s="36">
        <v>5.7383989419407273</v>
      </c>
      <c r="BJ1266" s="36">
        <v>79.182029749999998</v>
      </c>
      <c r="BK1266" s="36">
        <v>87.297351359999993</v>
      </c>
      <c r="BL1266" s="36">
        <v>89.364784</v>
      </c>
      <c r="BM1266" s="36">
        <v>0</v>
      </c>
      <c r="BN1266" s="36">
        <v>89.364784</v>
      </c>
      <c r="BO1266" s="36">
        <v>89.364784</v>
      </c>
      <c r="BP1266" s="36">
        <v>82667.21666666666</v>
      </c>
      <c r="BQ1266" s="36">
        <v>3485.557305463024</v>
      </c>
      <c r="BR1266" s="36">
        <v>77156.100000000006</v>
      </c>
      <c r="BS1266" s="36">
        <v>85422.8</v>
      </c>
      <c r="BT1266" s="36">
        <v>71.114725634999999</v>
      </c>
      <c r="BU1266" s="36">
        <v>22.885688775102725</v>
      </c>
      <c r="BV1266" s="36">
        <v>54.932099909999998</v>
      </c>
      <c r="BW1266" s="36">
        <v>87.297351359999993</v>
      </c>
      <c r="BX1266" s="36">
        <v>75.934784000000008</v>
      </c>
      <c r="BY1266" s="36">
        <v>18.992888142670598</v>
      </c>
      <c r="BZ1266" s="36">
        <v>62.504784000000001</v>
      </c>
      <c r="CA1266" s="36">
        <v>89.364784</v>
      </c>
      <c r="CB1266" s="36">
        <v>71644.912500000006</v>
      </c>
      <c r="CC1266" s="36">
        <v>10408.158522356365</v>
      </c>
      <c r="CD1266" s="36">
        <v>57867</v>
      </c>
      <c r="CE1266" s="36">
        <v>85422.8</v>
      </c>
      <c r="CF1266" s="36"/>
      <c r="CG1266" s="40">
        <v>23.497</v>
      </c>
      <c r="CH1266" s="40">
        <v>70.662000000000006</v>
      </c>
      <c r="CI1266" s="40">
        <v>-54.102000000000004</v>
      </c>
      <c r="CL1266" s="5" t="str">
        <f t="shared" si="2693"/>
        <v>1_0.5_1</v>
      </c>
      <c r="CM1266" s="95" t="str">
        <f t="shared" si="2694"/>
        <v>1K</v>
      </c>
      <c r="CN1266" s="96">
        <f t="shared" si="2681"/>
        <v>202</v>
      </c>
      <c r="CO1266" s="96" t="str">
        <f t="shared" si="2689"/>
        <v>1_0_1</v>
      </c>
      <c r="CP1266" s="95" t="str">
        <f t="shared" si="2697"/>
        <v>1J</v>
      </c>
      <c r="CQ1266" s="5">
        <f t="shared" si="2690"/>
        <v>78</v>
      </c>
      <c r="CV1266" s="87"/>
      <c r="CW1266" s="87"/>
      <c r="CX1266" s="87"/>
      <c r="CY1266" s="87"/>
      <c r="CZ1266" s="87"/>
    </row>
    <row r="1267" spans="1:104" s="5" customFormat="1">
      <c r="A1267" s="13" t="s">
        <v>601</v>
      </c>
      <c r="B1267" s="13">
        <v>1</v>
      </c>
      <c r="C1267" s="13">
        <v>9</v>
      </c>
      <c r="D1267" s="13" t="s">
        <v>117</v>
      </c>
      <c r="E1267" s="35" t="s">
        <v>517</v>
      </c>
      <c r="F1267" s="13" t="s">
        <v>36</v>
      </c>
      <c r="G1267" s="36"/>
      <c r="H1267" s="13">
        <v>1007241143</v>
      </c>
      <c r="I1267" s="37">
        <v>18</v>
      </c>
      <c r="J1267" s="37" t="s">
        <v>38</v>
      </c>
      <c r="K1267" s="38">
        <v>43560</v>
      </c>
      <c r="L1267" s="39">
        <v>0.47083333333333338</v>
      </c>
      <c r="M1267" s="37" t="s">
        <v>39</v>
      </c>
      <c r="N1267" s="37" t="s">
        <v>188</v>
      </c>
      <c r="O1267" s="37" t="s">
        <v>188</v>
      </c>
      <c r="P1267" s="37" t="s">
        <v>188</v>
      </c>
      <c r="Q1267" s="37">
        <v>2</v>
      </c>
      <c r="R1267" s="13" t="s">
        <v>43</v>
      </c>
      <c r="S1267" s="13" t="s">
        <v>56</v>
      </c>
      <c r="T1267" s="13" t="s">
        <v>41</v>
      </c>
      <c r="U1267" s="13" t="s">
        <v>52</v>
      </c>
      <c r="V1267" s="13" t="s">
        <v>42</v>
      </c>
      <c r="W1267" s="13" t="s">
        <v>135</v>
      </c>
      <c r="X1267" s="13" t="s">
        <v>76</v>
      </c>
      <c r="Y1267" s="13" t="s">
        <v>41</v>
      </c>
      <c r="Z1267" s="13" t="s">
        <v>41</v>
      </c>
      <c r="AA1267" s="13"/>
      <c r="AB1267" s="13">
        <v>-1</v>
      </c>
      <c r="AC1267" s="72">
        <f t="shared" si="2682"/>
        <v>0.5</v>
      </c>
      <c r="AD1267" s="13">
        <v>2</v>
      </c>
      <c r="AE1267" s="72">
        <f t="shared" ref="AE1267" si="2789">VALUE(IF(AD1267=-2,0%,IF(AD1267=-1,50%,IF(AD1267=0,100%,IF(AD1267=1,50%,IF(AD1267=2,0%))))))</f>
        <v>0</v>
      </c>
      <c r="AF1267" s="13" t="s">
        <v>41</v>
      </c>
      <c r="AG1267" s="13">
        <v>0</v>
      </c>
      <c r="AH1267" s="13" t="s">
        <v>42</v>
      </c>
      <c r="AI1267" s="13">
        <f t="shared" si="2741"/>
        <v>-2</v>
      </c>
      <c r="AJ1267" s="70">
        <f t="shared" si="2684"/>
        <v>0.33299999999999996</v>
      </c>
      <c r="AK1267" s="59">
        <f t="shared" si="2685"/>
        <v>0</v>
      </c>
      <c r="AL1267" s="70">
        <f t="shared" ref="AL1267" si="2790">VALUE(IF(AK1267=-3,0%,IF(AK1267=-2,33.3%,IF(AK1267=-1,66.6%,IF(AK1267=0,100%,IF(AK1267=1,66.6%,IF(AK1267=2,33.3%,IF(AK1267=3,0%))))))))</f>
        <v>1</v>
      </c>
      <c r="AM1267" s="13" t="s">
        <v>41</v>
      </c>
      <c r="AN1267" s="13" t="s">
        <v>41</v>
      </c>
      <c r="AO1267" s="13"/>
      <c r="AP1267" s="13">
        <v>101.31965006729475</v>
      </c>
      <c r="AQ1267" s="13">
        <v>117.34261838440112</v>
      </c>
      <c r="AR1267" s="13">
        <v>125.13020833333333</v>
      </c>
      <c r="AS1267" s="13">
        <v>148.05555555555554</v>
      </c>
      <c r="AT1267" s="36">
        <v>95.411549589999993</v>
      </c>
      <c r="AU1267" s="36" t="str">
        <f t="shared" si="2687"/>
        <v>1</v>
      </c>
      <c r="AV1267" s="36">
        <v>0</v>
      </c>
      <c r="AW1267" s="36">
        <v>95.411549589999993</v>
      </c>
      <c r="AX1267" s="36">
        <v>95.411549589999993</v>
      </c>
      <c r="AY1267" s="36">
        <v>109.30585250000001</v>
      </c>
      <c r="AZ1267" s="36" t="str">
        <f t="shared" si="2688"/>
        <v>2</v>
      </c>
      <c r="BA1267" s="36">
        <v>9.4744905270998281</v>
      </c>
      <c r="BB1267" s="36">
        <v>102.60637600000001</v>
      </c>
      <c r="BC1267" s="36">
        <v>116.005329</v>
      </c>
      <c r="BD1267" s="36">
        <v>95067.3</v>
      </c>
      <c r="BE1267" s="36" t="s">
        <v>50</v>
      </c>
      <c r="BF1267" s="36">
        <v>93689.5</v>
      </c>
      <c r="BG1267" s="36">
        <v>99200.7</v>
      </c>
      <c r="BH1267" s="36">
        <v>95.411549589999993</v>
      </c>
      <c r="BI1267" s="36">
        <v>0</v>
      </c>
      <c r="BJ1267" s="36">
        <v>95.411549589999993</v>
      </c>
      <c r="BK1267" s="36">
        <v>95.411549589999993</v>
      </c>
      <c r="BL1267" s="36">
        <v>116.005329</v>
      </c>
      <c r="BM1267" s="36">
        <v>0</v>
      </c>
      <c r="BN1267" s="36">
        <v>116.005329</v>
      </c>
      <c r="BO1267" s="36">
        <v>116.005329</v>
      </c>
      <c r="BP1267" s="36">
        <v>91852.466666666674</v>
      </c>
      <c r="BQ1267" s="36">
        <v>2845.9198025711621</v>
      </c>
      <c r="BR1267" s="36">
        <v>88178.4</v>
      </c>
      <c r="BS1267" s="36">
        <v>93689.5</v>
      </c>
      <c r="BT1267" s="36">
        <v>87.296789669999995</v>
      </c>
      <c r="BU1267" s="36">
        <v>11.476003534265608</v>
      </c>
      <c r="BV1267" s="36">
        <v>79.182029749999998</v>
      </c>
      <c r="BW1267" s="36">
        <v>95.411549589999993</v>
      </c>
      <c r="BX1267" s="36">
        <v>102.6850565</v>
      </c>
      <c r="BY1267" s="36">
        <v>18.837710024005332</v>
      </c>
      <c r="BZ1267" s="36">
        <v>89.364784</v>
      </c>
      <c r="CA1267" s="36">
        <v>116.005329</v>
      </c>
      <c r="CB1267" s="36">
        <v>87317.256250000006</v>
      </c>
      <c r="CC1267" s="36">
        <v>5666.8128689730274</v>
      </c>
      <c r="CD1267" s="36">
        <v>77156.100000000006</v>
      </c>
      <c r="CE1267" s="36">
        <v>93689.5</v>
      </c>
      <c r="CF1267" s="36"/>
      <c r="CG1267" s="40">
        <v>24.122</v>
      </c>
      <c r="CH1267" s="40">
        <v>67.951000000000008</v>
      </c>
      <c r="CI1267" s="40">
        <v>-63.914000000000001</v>
      </c>
      <c r="CL1267" s="5" t="str">
        <f t="shared" si="2693"/>
        <v>0.333_0.5_2</v>
      </c>
      <c r="CM1267" s="95" t="str">
        <f t="shared" si="2694"/>
        <v>1Q</v>
      </c>
      <c r="CN1267" s="96">
        <f t="shared" si="2681"/>
        <v>32</v>
      </c>
      <c r="CO1267" s="96" t="str">
        <f t="shared" si="2689"/>
        <v>1_0_2</v>
      </c>
      <c r="CP1267" s="95" t="str">
        <f t="shared" si="2697"/>
        <v>1V</v>
      </c>
      <c r="CQ1267" s="5">
        <f t="shared" si="2690"/>
        <v>28</v>
      </c>
      <c r="CV1267" s="87"/>
      <c r="CW1267" s="87"/>
      <c r="CX1267" s="87"/>
      <c r="CY1267" s="87"/>
      <c r="CZ1267" s="87"/>
    </row>
    <row r="1268" spans="1:104" s="5" customFormat="1">
      <c r="A1268" s="13" t="s">
        <v>601</v>
      </c>
      <c r="B1268" s="13">
        <v>1</v>
      </c>
      <c r="C1268" s="13">
        <v>9</v>
      </c>
      <c r="D1268" s="13" t="s">
        <v>117</v>
      </c>
      <c r="E1268" s="35" t="s">
        <v>517</v>
      </c>
      <c r="F1268" s="13" t="s">
        <v>36</v>
      </c>
      <c r="G1268" s="36"/>
      <c r="H1268" s="13">
        <v>1007241143</v>
      </c>
      <c r="I1268" s="37">
        <v>18</v>
      </c>
      <c r="J1268" s="37" t="s">
        <v>38</v>
      </c>
      <c r="K1268" s="38">
        <v>43560</v>
      </c>
      <c r="L1268" s="39">
        <v>0.48402777777777778</v>
      </c>
      <c r="M1268" s="37" t="s">
        <v>39</v>
      </c>
      <c r="N1268" s="37" t="s">
        <v>188</v>
      </c>
      <c r="O1268" s="37" t="s">
        <v>188</v>
      </c>
      <c r="P1268" s="37" t="s">
        <v>188</v>
      </c>
      <c r="Q1268" s="37">
        <v>3</v>
      </c>
      <c r="R1268" s="13" t="s">
        <v>55</v>
      </c>
      <c r="S1268" s="13" t="s">
        <v>56</v>
      </c>
      <c r="T1268" s="13" t="s">
        <v>41</v>
      </c>
      <c r="U1268" s="13" t="s">
        <v>52</v>
      </c>
      <c r="V1268" s="13" t="s">
        <v>42</v>
      </c>
      <c r="W1268" s="13" t="s">
        <v>66</v>
      </c>
      <c r="X1268" s="13" t="s">
        <v>76</v>
      </c>
      <c r="Y1268" s="13" t="s">
        <v>41</v>
      </c>
      <c r="Z1268" s="13" t="s">
        <v>41</v>
      </c>
      <c r="AA1268" s="13"/>
      <c r="AB1268" s="13">
        <v>0</v>
      </c>
      <c r="AC1268" s="72">
        <f t="shared" si="2682"/>
        <v>1</v>
      </c>
      <c r="AD1268" s="13">
        <v>2</v>
      </c>
      <c r="AE1268" s="72">
        <f t="shared" ref="AE1268" si="2791">VALUE(IF(AD1268=-2,0%,IF(AD1268=-1,50%,IF(AD1268=0,100%,IF(AD1268=1,50%,IF(AD1268=2,0%))))))</f>
        <v>0</v>
      </c>
      <c r="AF1268" s="13" t="s">
        <v>41</v>
      </c>
      <c r="AG1268" s="13">
        <v>0</v>
      </c>
      <c r="AH1268" s="13" t="s">
        <v>42</v>
      </c>
      <c r="AI1268" s="13">
        <f t="shared" si="2741"/>
        <v>0</v>
      </c>
      <c r="AJ1268" s="70">
        <f t="shared" si="2684"/>
        <v>1</v>
      </c>
      <c r="AK1268" s="59">
        <f t="shared" si="2685"/>
        <v>0</v>
      </c>
      <c r="AL1268" s="70">
        <f t="shared" ref="AL1268" si="2792">VALUE(IF(AK1268=-3,0%,IF(AK1268=-2,33.3%,IF(AK1268=-1,66.6%,IF(AK1268=0,100%,IF(AK1268=1,66.6%,IF(AK1268=2,33.3%,IF(AK1268=3,0%))))))))</f>
        <v>1</v>
      </c>
      <c r="AM1268" s="13" t="s">
        <v>41</v>
      </c>
      <c r="AN1268" s="13" t="s">
        <v>41</v>
      </c>
      <c r="AO1268" s="13"/>
      <c r="AP1268" s="13">
        <v>101.31965006729475</v>
      </c>
      <c r="AQ1268" s="13">
        <v>117.34261838440112</v>
      </c>
      <c r="AR1268" s="13">
        <v>125.13020833333333</v>
      </c>
      <c r="AS1268" s="13">
        <v>148.05555555555554</v>
      </c>
      <c r="AT1268" s="36">
        <v>79.232841474999987</v>
      </c>
      <c r="AU1268" s="36" t="str">
        <f t="shared" si="2687"/>
        <v>1</v>
      </c>
      <c r="AV1268" s="36">
        <v>11.404939253258847</v>
      </c>
      <c r="AW1268" s="36">
        <v>71.16833158999998</v>
      </c>
      <c r="AX1268" s="36">
        <v>87.297351359999993</v>
      </c>
      <c r="AY1268" s="36">
        <v>89.364784</v>
      </c>
      <c r="AZ1268" s="36" t="str">
        <f t="shared" si="2688"/>
        <v>1</v>
      </c>
      <c r="BA1268" s="36">
        <v>0</v>
      </c>
      <c r="BB1268" s="36">
        <v>89.364784</v>
      </c>
      <c r="BC1268" s="36">
        <v>89.364784</v>
      </c>
      <c r="BD1268" s="36">
        <v>107467.4</v>
      </c>
      <c r="BE1268" s="36" t="s">
        <v>50</v>
      </c>
      <c r="BF1268" s="36">
        <v>88178.4</v>
      </c>
      <c r="BG1268" s="36">
        <v>137778.70000000001</v>
      </c>
      <c r="BH1268" s="36">
        <v>79.232841474999987</v>
      </c>
      <c r="BI1268" s="36">
        <v>11.404939253258847</v>
      </c>
      <c r="BJ1268" s="36">
        <v>71.16833158999998</v>
      </c>
      <c r="BK1268" s="36">
        <v>87.297351359999993</v>
      </c>
      <c r="BL1268" s="36">
        <v>89.364784</v>
      </c>
      <c r="BM1268" s="36">
        <v>0</v>
      </c>
      <c r="BN1268" s="36">
        <v>89.364784</v>
      </c>
      <c r="BO1268" s="36">
        <v>89.364784</v>
      </c>
      <c r="BP1268" s="36">
        <v>117571.14999999998</v>
      </c>
      <c r="BQ1268" s="36">
        <v>17999.334404221849</v>
      </c>
      <c r="BR1268" s="36">
        <v>93689.5</v>
      </c>
      <c r="BS1268" s="36">
        <v>137778.70000000001</v>
      </c>
      <c r="BT1268" s="36">
        <v>87.297351359999993</v>
      </c>
      <c r="BU1268" s="36">
        <v>0</v>
      </c>
      <c r="BV1268" s="36">
        <v>87.297351359999993</v>
      </c>
      <c r="BW1268" s="36">
        <v>87.297351359999993</v>
      </c>
      <c r="BX1268" s="36">
        <v>95.985579999999999</v>
      </c>
      <c r="BY1268" s="36">
        <v>9.3632194969055469</v>
      </c>
      <c r="BZ1268" s="36">
        <v>89.364784</v>
      </c>
      <c r="CA1268" s="36">
        <v>102.60637600000001</v>
      </c>
      <c r="CB1268" s="36">
        <v>98339.556249999994</v>
      </c>
      <c r="CC1268" s="36">
        <v>18627.310574314266</v>
      </c>
      <c r="CD1268" s="36">
        <v>82667.199999999997</v>
      </c>
      <c r="CE1268" s="36">
        <v>137778.70000000001</v>
      </c>
      <c r="CF1268" s="36"/>
      <c r="CG1268" s="40">
        <v>24.75</v>
      </c>
      <c r="CH1268" s="40">
        <v>66.650000000000006</v>
      </c>
      <c r="CI1268" s="40">
        <v>-87.363</v>
      </c>
      <c r="CL1268" s="5" t="str">
        <f t="shared" si="2693"/>
        <v>1_1_1</v>
      </c>
      <c r="CM1268" s="95" t="str">
        <f t="shared" si="2694"/>
        <v>1L</v>
      </c>
      <c r="CN1268" s="96">
        <f t="shared" si="2681"/>
        <v>208</v>
      </c>
      <c r="CO1268" s="96" t="str">
        <f t="shared" si="2689"/>
        <v>1_0_1</v>
      </c>
      <c r="CP1268" s="95" t="str">
        <f t="shared" si="2697"/>
        <v>1J</v>
      </c>
      <c r="CQ1268" s="5">
        <f t="shared" si="2690"/>
        <v>78</v>
      </c>
      <c r="CV1268" s="87"/>
      <c r="CW1268" s="87"/>
      <c r="CX1268" s="87"/>
      <c r="CY1268" s="87"/>
      <c r="CZ1268" s="87"/>
    </row>
    <row r="1269" spans="1:104" s="5" customFormat="1">
      <c r="A1269" s="13" t="s">
        <v>601</v>
      </c>
      <c r="B1269" s="13">
        <v>1</v>
      </c>
      <c r="C1269" s="13">
        <v>10</v>
      </c>
      <c r="D1269" s="13" t="s">
        <v>90</v>
      </c>
      <c r="E1269" s="35" t="s">
        <v>518</v>
      </c>
      <c r="F1269" s="13" t="s">
        <v>36</v>
      </c>
      <c r="G1269" s="36"/>
      <c r="H1269" s="13">
        <v>1003262093</v>
      </c>
      <c r="I1269" s="37">
        <v>18</v>
      </c>
      <c r="J1269" s="37" t="s">
        <v>38</v>
      </c>
      <c r="K1269" s="38">
        <v>43560</v>
      </c>
      <c r="L1269" s="39">
        <v>0.4597222222222222</v>
      </c>
      <c r="M1269" s="37" t="s">
        <v>39</v>
      </c>
      <c r="N1269" s="37" t="s">
        <v>190</v>
      </c>
      <c r="O1269" s="37"/>
      <c r="P1269" s="37"/>
      <c r="Q1269" s="37">
        <v>1</v>
      </c>
      <c r="R1269" s="13" t="s">
        <v>62</v>
      </c>
      <c r="S1269" s="13" t="s">
        <v>63</v>
      </c>
      <c r="T1269" s="13" t="s">
        <v>42</v>
      </c>
      <c r="U1269" s="13" t="s">
        <v>52</v>
      </c>
      <c r="V1269" s="13" t="s">
        <v>42</v>
      </c>
      <c r="W1269" s="13" t="s">
        <v>135</v>
      </c>
      <c r="X1269" s="13" t="s">
        <v>106</v>
      </c>
      <c r="Y1269" s="13" t="s">
        <v>42</v>
      </c>
      <c r="Z1269" s="13" t="s">
        <v>41</v>
      </c>
      <c r="AA1269" s="13"/>
      <c r="AB1269" s="13">
        <v>1</v>
      </c>
      <c r="AC1269" s="72">
        <f t="shared" si="2682"/>
        <v>0.5</v>
      </c>
      <c r="AD1269" s="13">
        <v>0</v>
      </c>
      <c r="AE1269" s="72">
        <f t="shared" ref="AE1269" si="2793">VALUE(IF(AD1269=-2,0%,IF(AD1269=-1,50%,IF(AD1269=0,100%,IF(AD1269=1,50%,IF(AD1269=2,0%))))))</f>
        <v>1</v>
      </c>
      <c r="AF1269" s="13" t="s">
        <v>42</v>
      </c>
      <c r="AG1269" s="13">
        <v>0</v>
      </c>
      <c r="AH1269" s="13" t="s">
        <v>42</v>
      </c>
      <c r="AI1269" s="13">
        <f t="shared" si="2741"/>
        <v>-2</v>
      </c>
      <c r="AJ1269" s="70">
        <f t="shared" si="2684"/>
        <v>0.33299999999999996</v>
      </c>
      <c r="AK1269" s="59">
        <f t="shared" si="2685"/>
        <v>1</v>
      </c>
      <c r="AL1269" s="70">
        <f t="shared" ref="AL1269" si="2794">VALUE(IF(AK1269=-3,0%,IF(AK1269=-2,33.3%,IF(AK1269=-1,66.6%,IF(AK1269=0,100%,IF(AK1269=1,66.6%,IF(AK1269=2,33.3%,IF(AK1269=3,0%))))))))</f>
        <v>0.66599999999999993</v>
      </c>
      <c r="AM1269" s="13" t="s">
        <v>42</v>
      </c>
      <c r="AN1269" s="13" t="s">
        <v>41</v>
      </c>
      <c r="AO1269" s="13"/>
      <c r="AP1269" s="13">
        <v>101.31965006729475</v>
      </c>
      <c r="AQ1269" s="13">
        <v>117.34261838440112</v>
      </c>
      <c r="AR1269" s="13">
        <v>125.13020833333333</v>
      </c>
      <c r="AS1269" s="13">
        <v>148.05555555555554</v>
      </c>
      <c r="AT1269" s="36">
        <v>1211.3862899999999</v>
      </c>
      <c r="AU1269" s="36" t="str">
        <f t="shared" si="2687"/>
        <v>5</v>
      </c>
      <c r="AV1269" s="36">
        <v>26.486141129311349</v>
      </c>
      <c r="AW1269" s="36">
        <v>1192.6577600000001</v>
      </c>
      <c r="AX1269" s="36">
        <v>1230.11482</v>
      </c>
      <c r="AY1269" s="36">
        <v>3550.9421149999998</v>
      </c>
      <c r="AZ1269" s="36" t="str">
        <f t="shared" si="2688"/>
        <v>5</v>
      </c>
      <c r="BA1269" s="36">
        <v>99.681175284054902</v>
      </c>
      <c r="BB1269" s="36">
        <v>3480.4568799999997</v>
      </c>
      <c r="BC1269" s="36">
        <v>3621.4273499999999</v>
      </c>
      <c r="BD1269" s="36">
        <v>77844.975000000006</v>
      </c>
      <c r="BE1269" s="36" t="s">
        <v>50</v>
      </c>
      <c r="BF1269" s="36">
        <v>77156.100000000006</v>
      </c>
      <c r="BG1269" s="36">
        <v>79911.600000000006</v>
      </c>
      <c r="BH1269" s="36">
        <v>1145.5382100000002</v>
      </c>
      <c r="BI1269" s="36">
        <v>66.637106662917176</v>
      </c>
      <c r="BJ1269" s="36">
        <v>1098.41866</v>
      </c>
      <c r="BK1269" s="36">
        <v>1192.6577600000001</v>
      </c>
      <c r="BL1269" s="36">
        <v>3456.8955249999999</v>
      </c>
      <c r="BM1269" s="36">
        <v>33.320787788886882</v>
      </c>
      <c r="BN1269" s="36">
        <v>3433.3341700000001</v>
      </c>
      <c r="BO1269" s="36">
        <v>3480.4568799999997</v>
      </c>
      <c r="BP1269" s="36">
        <v>82667.21666666666</v>
      </c>
      <c r="BQ1269" s="36">
        <v>3485.557305463024</v>
      </c>
      <c r="BR1269" s="36">
        <v>77156.100000000006</v>
      </c>
      <c r="BS1269" s="36">
        <v>85422.8</v>
      </c>
      <c r="BT1269" s="36">
        <v>1032.6898700000002</v>
      </c>
      <c r="BU1269" s="36">
        <v>226.22875958220618</v>
      </c>
      <c r="BV1269" s="36">
        <v>872.72198000000003</v>
      </c>
      <c r="BW1269" s="36">
        <v>1192.6577600000001</v>
      </c>
      <c r="BX1269" s="36">
        <v>2970.9550049999998</v>
      </c>
      <c r="BY1269" s="36">
        <v>720.54446167952221</v>
      </c>
      <c r="BZ1269" s="36">
        <v>2461.4531299999999</v>
      </c>
      <c r="CA1269" s="36">
        <v>3480.4568799999997</v>
      </c>
      <c r="CB1269" s="36">
        <v>71644.912500000006</v>
      </c>
      <c r="CC1269" s="36">
        <v>10408.158522356365</v>
      </c>
      <c r="CD1269" s="36">
        <v>57867</v>
      </c>
      <c r="CE1269" s="36">
        <v>85422.8</v>
      </c>
      <c r="CF1269" s="36"/>
      <c r="CG1269" s="40">
        <v>23.497</v>
      </c>
      <c r="CH1269" s="40">
        <v>70.662000000000006</v>
      </c>
      <c r="CI1269" s="40">
        <v>-54.102000000000004</v>
      </c>
      <c r="CL1269" s="5" t="str">
        <f t="shared" si="2693"/>
        <v>0.333_0.5_5</v>
      </c>
      <c r="CM1269" s="95" t="str">
        <f t="shared" si="2694"/>
        <v>3A</v>
      </c>
      <c r="CN1269" s="96">
        <f t="shared" si="2681"/>
        <v>6</v>
      </c>
      <c r="CO1269" s="96" t="str">
        <f t="shared" si="2689"/>
        <v>0.666_1_5</v>
      </c>
      <c r="CP1269" s="95" t="str">
        <f t="shared" si="2697"/>
        <v>3E</v>
      </c>
      <c r="CQ1269" s="5">
        <f t="shared" si="2690"/>
        <v>19</v>
      </c>
      <c r="CV1269" s="87"/>
      <c r="CW1269" s="87"/>
      <c r="CX1269" s="87"/>
      <c r="CY1269" s="87"/>
      <c r="CZ1269" s="87"/>
    </row>
    <row r="1270" spans="1:104" s="5" customFormat="1">
      <c r="A1270" s="13" t="s">
        <v>601</v>
      </c>
      <c r="B1270" s="13">
        <v>1</v>
      </c>
      <c r="C1270" s="13">
        <v>10</v>
      </c>
      <c r="D1270" s="13" t="s">
        <v>90</v>
      </c>
      <c r="E1270" s="35" t="s">
        <v>518</v>
      </c>
      <c r="F1270" s="13" t="s">
        <v>36</v>
      </c>
      <c r="G1270" s="36"/>
      <c r="H1270" s="13">
        <v>1003262093</v>
      </c>
      <c r="I1270" s="37">
        <v>18</v>
      </c>
      <c r="J1270" s="37" t="s">
        <v>38</v>
      </c>
      <c r="K1270" s="38">
        <v>43560</v>
      </c>
      <c r="L1270" s="39">
        <v>0.47083333333333338</v>
      </c>
      <c r="M1270" s="37" t="s">
        <v>39</v>
      </c>
      <c r="N1270" s="37" t="s">
        <v>190</v>
      </c>
      <c r="O1270" s="37"/>
      <c r="P1270" s="37"/>
      <c r="Q1270" s="37">
        <v>2</v>
      </c>
      <c r="R1270" s="13" t="s">
        <v>55</v>
      </c>
      <c r="S1270" s="13" t="s">
        <v>63</v>
      </c>
      <c r="T1270" s="13" t="s">
        <v>42</v>
      </c>
      <c r="U1270" s="13" t="s">
        <v>52</v>
      </c>
      <c r="V1270" s="13" t="s">
        <v>42</v>
      </c>
      <c r="W1270" s="13" t="s">
        <v>72</v>
      </c>
      <c r="X1270" s="13" t="s">
        <v>106</v>
      </c>
      <c r="Y1270" s="13" t="s">
        <v>41</v>
      </c>
      <c r="Z1270" s="13" t="s">
        <v>41</v>
      </c>
      <c r="AA1270" s="13"/>
      <c r="AB1270" s="13">
        <v>0</v>
      </c>
      <c r="AC1270" s="72">
        <f t="shared" si="2682"/>
        <v>1</v>
      </c>
      <c r="AD1270" s="13">
        <v>0</v>
      </c>
      <c r="AE1270" s="72">
        <f t="shared" ref="AE1270" si="2795">VALUE(IF(AD1270=-2,0%,IF(AD1270=-1,50%,IF(AD1270=0,100%,IF(AD1270=1,50%,IF(AD1270=2,0%))))))</f>
        <v>1</v>
      </c>
      <c r="AF1270" s="13" t="s">
        <v>42</v>
      </c>
      <c r="AG1270" s="13">
        <v>0</v>
      </c>
      <c r="AH1270" s="13" t="s">
        <v>42</v>
      </c>
      <c r="AI1270" s="13">
        <f t="shared" si="2741"/>
        <v>-1</v>
      </c>
      <c r="AJ1270" s="70">
        <f t="shared" si="2684"/>
        <v>0.66599999999999993</v>
      </c>
      <c r="AK1270" s="59">
        <f t="shared" si="2685"/>
        <v>1</v>
      </c>
      <c r="AL1270" s="70">
        <f t="shared" ref="AL1270" si="2796">VALUE(IF(AK1270=-3,0%,IF(AK1270=-2,33.3%,IF(AK1270=-1,66.6%,IF(AK1270=0,100%,IF(AK1270=1,66.6%,IF(AK1270=2,33.3%,IF(AK1270=3,0%))))))))</f>
        <v>0.66599999999999993</v>
      </c>
      <c r="AM1270" s="13" t="s">
        <v>41</v>
      </c>
      <c r="AN1270" s="13" t="s">
        <v>41</v>
      </c>
      <c r="AO1270" s="13"/>
      <c r="AP1270" s="13">
        <v>101.31965006729475</v>
      </c>
      <c r="AQ1270" s="13">
        <v>117.34261838440112</v>
      </c>
      <c r="AR1270" s="13">
        <v>125.13020833333333</v>
      </c>
      <c r="AS1270" s="13">
        <v>148.05555555555554</v>
      </c>
      <c r="AT1270" s="36">
        <v>1380.6587999999999</v>
      </c>
      <c r="AU1270" s="36" t="str">
        <f t="shared" si="2687"/>
        <v>5</v>
      </c>
      <c r="AV1270" s="36">
        <v>0</v>
      </c>
      <c r="AW1270" s="36">
        <v>1380.6587999999999</v>
      </c>
      <c r="AX1270" s="36">
        <v>1380.6587999999999</v>
      </c>
      <c r="AY1270" s="36">
        <v>3707.6201550000005</v>
      </c>
      <c r="AZ1270" s="36" t="str">
        <f t="shared" si="2688"/>
        <v>5</v>
      </c>
      <c r="BA1270" s="36">
        <v>99.681175284054575</v>
      </c>
      <c r="BB1270" s="36">
        <v>3637.1349200000004</v>
      </c>
      <c r="BC1270" s="36">
        <v>3778.1053900000002</v>
      </c>
      <c r="BD1270" s="36">
        <v>95067.3</v>
      </c>
      <c r="BE1270" s="36" t="s">
        <v>50</v>
      </c>
      <c r="BF1270" s="36">
        <v>93689.5</v>
      </c>
      <c r="BG1270" s="36">
        <v>99200.7</v>
      </c>
      <c r="BH1270" s="36">
        <v>1371.23489</v>
      </c>
      <c r="BI1270" s="36">
        <v>13.327421332583404</v>
      </c>
      <c r="BJ1270" s="36">
        <v>1361.81098</v>
      </c>
      <c r="BK1270" s="36">
        <v>1380.6587999999999</v>
      </c>
      <c r="BL1270" s="36">
        <v>3856.5438250000002</v>
      </c>
      <c r="BM1270" s="36">
        <v>110.9286985883205</v>
      </c>
      <c r="BN1270" s="36">
        <v>3778.1053900000002</v>
      </c>
      <c r="BO1270" s="36">
        <v>3934.9822600000002</v>
      </c>
      <c r="BP1270" s="36">
        <v>91852.466666666674</v>
      </c>
      <c r="BQ1270" s="36">
        <v>2845.9198025711621</v>
      </c>
      <c r="BR1270" s="36">
        <v>88178.4</v>
      </c>
      <c r="BS1270" s="36">
        <v>93689.5</v>
      </c>
      <c r="BT1270" s="36">
        <v>1295.9629</v>
      </c>
      <c r="BU1270" s="36">
        <v>119.77809045739534</v>
      </c>
      <c r="BV1270" s="36">
        <v>1211.2670000000001</v>
      </c>
      <c r="BW1270" s="36">
        <v>1380.6587999999999</v>
      </c>
      <c r="BX1270" s="36">
        <v>3668.4506449999999</v>
      </c>
      <c r="BY1270" s="36">
        <v>155.07522755756338</v>
      </c>
      <c r="BZ1270" s="36">
        <v>3558.7959000000001</v>
      </c>
      <c r="CA1270" s="36">
        <v>3778.1053900000002</v>
      </c>
      <c r="CB1270" s="36">
        <v>87317.256250000006</v>
      </c>
      <c r="CC1270" s="36">
        <v>5666.8128689730274</v>
      </c>
      <c r="CD1270" s="36">
        <v>77156.100000000006</v>
      </c>
      <c r="CE1270" s="36">
        <v>93689.5</v>
      </c>
      <c r="CF1270" s="36"/>
      <c r="CG1270" s="40">
        <v>24.122</v>
      </c>
      <c r="CH1270" s="40">
        <v>67.951000000000008</v>
      </c>
      <c r="CI1270" s="40">
        <v>-63.914000000000001</v>
      </c>
      <c r="CL1270" s="5" t="str">
        <f t="shared" si="2693"/>
        <v>0.666_1_5</v>
      </c>
      <c r="CM1270" s="95" t="str">
        <f t="shared" si="2694"/>
        <v>3E</v>
      </c>
      <c r="CN1270" s="96">
        <f t="shared" si="2681"/>
        <v>13</v>
      </c>
      <c r="CO1270" s="96" t="str">
        <f t="shared" si="2689"/>
        <v>0.666_1_5</v>
      </c>
      <c r="CP1270" s="95" t="str">
        <f t="shared" si="2697"/>
        <v>3E</v>
      </c>
      <c r="CQ1270" s="5">
        <f t="shared" si="2690"/>
        <v>19</v>
      </c>
      <c r="CV1270" s="87"/>
      <c r="CW1270" s="87"/>
      <c r="CX1270" s="87"/>
      <c r="CY1270" s="87"/>
      <c r="CZ1270" s="87"/>
    </row>
    <row r="1271" spans="1:104" s="5" customFormat="1">
      <c r="A1271" s="13" t="s">
        <v>601</v>
      </c>
      <c r="B1271" s="13">
        <v>1</v>
      </c>
      <c r="C1271" s="13">
        <v>10</v>
      </c>
      <c r="D1271" s="13" t="s">
        <v>90</v>
      </c>
      <c r="E1271" s="35" t="s">
        <v>518</v>
      </c>
      <c r="F1271" s="13" t="s">
        <v>36</v>
      </c>
      <c r="G1271" s="36"/>
      <c r="H1271" s="13">
        <v>1003262093</v>
      </c>
      <c r="I1271" s="37">
        <v>18</v>
      </c>
      <c r="J1271" s="37" t="s">
        <v>38</v>
      </c>
      <c r="K1271" s="38">
        <v>43560</v>
      </c>
      <c r="L1271" s="39">
        <v>0.49444444444444446</v>
      </c>
      <c r="M1271" s="37" t="s">
        <v>39</v>
      </c>
      <c r="N1271" s="37" t="s">
        <v>190</v>
      </c>
      <c r="O1271" s="37"/>
      <c r="P1271" s="37"/>
      <c r="Q1271" s="37">
        <v>4</v>
      </c>
      <c r="R1271" s="13" t="s">
        <v>55</v>
      </c>
      <c r="S1271" s="13" t="s">
        <v>44</v>
      </c>
      <c r="T1271" s="13" t="s">
        <v>42</v>
      </c>
      <c r="U1271" s="13" t="s">
        <v>52</v>
      </c>
      <c r="V1271" s="13" t="s">
        <v>42</v>
      </c>
      <c r="W1271" s="13" t="s">
        <v>72</v>
      </c>
      <c r="X1271" s="13" t="s">
        <v>106</v>
      </c>
      <c r="Y1271" s="13" t="s">
        <v>41</v>
      </c>
      <c r="Z1271" s="13" t="s">
        <v>41</v>
      </c>
      <c r="AA1271" s="13"/>
      <c r="AB1271" s="13">
        <v>0</v>
      </c>
      <c r="AC1271" s="72">
        <f t="shared" si="2682"/>
        <v>1</v>
      </c>
      <c r="AD1271" s="13">
        <v>1</v>
      </c>
      <c r="AE1271" s="72">
        <f t="shared" ref="AE1271" si="2797">VALUE(IF(AD1271=-2,0%,IF(AD1271=-1,50%,IF(AD1271=0,100%,IF(AD1271=1,50%,IF(AD1271=2,0%))))))</f>
        <v>0.5</v>
      </c>
      <c r="AF1271" s="13" t="s">
        <v>42</v>
      </c>
      <c r="AG1271" s="13">
        <v>0</v>
      </c>
      <c r="AH1271" s="13" t="s">
        <v>42</v>
      </c>
      <c r="AI1271" s="13">
        <f t="shared" si="2741"/>
        <v>-1</v>
      </c>
      <c r="AJ1271" s="70">
        <f t="shared" si="2684"/>
        <v>0.66599999999999993</v>
      </c>
      <c r="AK1271" s="59">
        <f t="shared" si="2685"/>
        <v>1</v>
      </c>
      <c r="AL1271" s="70">
        <f t="shared" ref="AL1271" si="2798">VALUE(IF(AK1271=-3,0%,IF(AK1271=-2,33.3%,IF(AK1271=-1,66.6%,IF(AK1271=0,100%,IF(AK1271=1,66.6%,IF(AK1271=2,33.3%,IF(AK1271=3,0%))))))))</f>
        <v>0.66599999999999993</v>
      </c>
      <c r="AM1271" s="13" t="s">
        <v>41</v>
      </c>
      <c r="AN1271" s="13" t="s">
        <v>41</v>
      </c>
      <c r="AO1271" s="13"/>
      <c r="AP1271" s="13">
        <v>101.31965006729475</v>
      </c>
      <c r="AQ1271" s="13">
        <v>117.34261838440112</v>
      </c>
      <c r="AR1271" s="13">
        <v>125.13020833333333</v>
      </c>
      <c r="AS1271" s="13">
        <v>148.05555555555554</v>
      </c>
      <c r="AT1271" s="36">
        <v>722.41658000000007</v>
      </c>
      <c r="AU1271" s="36" t="str">
        <f t="shared" si="2687"/>
        <v>4</v>
      </c>
      <c r="AV1271" s="36">
        <v>0</v>
      </c>
      <c r="AW1271" s="36">
        <v>722.41658000000007</v>
      </c>
      <c r="AX1271" s="36">
        <v>722.41658000000007</v>
      </c>
      <c r="AY1271" s="36">
        <v>2265.6055800000004</v>
      </c>
      <c r="AZ1271" s="36" t="str">
        <f t="shared" si="2688"/>
        <v>5</v>
      </c>
      <c r="BA1271" s="36">
        <v>77.607910799433299</v>
      </c>
      <c r="BB1271" s="36">
        <v>2210.7285000000002</v>
      </c>
      <c r="BC1271" s="36">
        <v>2320.4826600000001</v>
      </c>
      <c r="BD1271" s="36">
        <v>60622.6</v>
      </c>
      <c r="BE1271" s="36" t="s">
        <v>50</v>
      </c>
      <c r="BF1271" s="36">
        <v>60622.6</v>
      </c>
      <c r="BG1271" s="36">
        <v>60622.6</v>
      </c>
      <c r="BH1271" s="36">
        <v>741.14511000000005</v>
      </c>
      <c r="BI1271" s="36">
        <v>26.486141129311349</v>
      </c>
      <c r="BJ1271" s="36">
        <v>722.41658000000007</v>
      </c>
      <c r="BK1271" s="36">
        <v>759.87364000000002</v>
      </c>
      <c r="BL1271" s="36">
        <v>2249.8980100000003</v>
      </c>
      <c r="BM1271" s="36">
        <v>55.394052273508812</v>
      </c>
      <c r="BN1271" s="36">
        <v>2210.7285000000002</v>
      </c>
      <c r="BO1271" s="36">
        <v>2289.0675200000005</v>
      </c>
      <c r="BP1271" s="36">
        <v>61081.866666666661</v>
      </c>
      <c r="BQ1271" s="36">
        <v>1124.9689892022207</v>
      </c>
      <c r="BR1271" s="36">
        <v>60622.6</v>
      </c>
      <c r="BS1271" s="36">
        <v>63378.2</v>
      </c>
      <c r="BT1271" s="36">
        <v>816.4171</v>
      </c>
      <c r="BU1271" s="36">
        <v>132.93681025412386</v>
      </c>
      <c r="BV1271" s="36">
        <v>722.41658000000007</v>
      </c>
      <c r="BW1271" s="36">
        <v>910.41761999999994</v>
      </c>
      <c r="BX1271" s="36">
        <v>2257.7517950000001</v>
      </c>
      <c r="BY1271" s="36">
        <v>66.500981536470903</v>
      </c>
      <c r="BZ1271" s="36">
        <v>2210.7285000000002</v>
      </c>
      <c r="CA1271" s="36">
        <v>2304.7750900000001</v>
      </c>
      <c r="CB1271" s="36">
        <v>77156.062500000015</v>
      </c>
      <c r="CC1271" s="36">
        <v>21697.421364112142</v>
      </c>
      <c r="CD1271" s="36">
        <v>60622.6</v>
      </c>
      <c r="CE1271" s="36">
        <v>137778.70000000001</v>
      </c>
      <c r="CF1271" s="36"/>
      <c r="CG1271" s="40">
        <v>24.798000000000002</v>
      </c>
      <c r="CH1271" s="40">
        <v>64.573000000000008</v>
      </c>
      <c r="CI1271" s="40">
        <v>-85.581000000000003</v>
      </c>
      <c r="CL1271" s="5" t="str">
        <f t="shared" si="2693"/>
        <v>0.666_1_5</v>
      </c>
      <c r="CM1271" s="95" t="str">
        <f t="shared" si="2694"/>
        <v>3E</v>
      </c>
      <c r="CN1271" s="96">
        <f t="shared" si="2681"/>
        <v>13</v>
      </c>
      <c r="CO1271" s="96" t="str">
        <f t="shared" si="2689"/>
        <v>0.666_0.5_5</v>
      </c>
      <c r="CP1271" s="95" t="str">
        <f t="shared" si="2697"/>
        <v>3D</v>
      </c>
      <c r="CQ1271" s="5">
        <f t="shared" si="2690"/>
        <v>8</v>
      </c>
      <c r="CV1271" s="87"/>
      <c r="CW1271" s="87"/>
      <c r="CX1271" s="87"/>
      <c r="CY1271" s="87"/>
      <c r="CZ1271" s="87"/>
    </row>
    <row r="1272" spans="1:104" s="5" customFormat="1">
      <c r="A1272" s="13" t="s">
        <v>601</v>
      </c>
      <c r="B1272" s="13">
        <v>1</v>
      </c>
      <c r="C1272" s="13">
        <v>11</v>
      </c>
      <c r="D1272" s="13" t="s">
        <v>123</v>
      </c>
      <c r="E1272" s="35" t="s">
        <v>519</v>
      </c>
      <c r="F1272" s="13" t="s">
        <v>36</v>
      </c>
      <c r="G1272" s="36"/>
      <c r="H1272" s="13">
        <v>1007222624</v>
      </c>
      <c r="I1272" s="37">
        <v>18</v>
      </c>
      <c r="J1272" s="37" t="s">
        <v>38</v>
      </c>
      <c r="K1272" s="38">
        <v>43560</v>
      </c>
      <c r="L1272" s="39">
        <v>0.4597222222222222</v>
      </c>
      <c r="M1272" s="37" t="s">
        <v>39</v>
      </c>
      <c r="N1272" s="37" t="s">
        <v>190</v>
      </c>
      <c r="O1272" s="37" t="s">
        <v>190</v>
      </c>
      <c r="P1272" s="37" t="s">
        <v>190</v>
      </c>
      <c r="Q1272" s="37">
        <v>1</v>
      </c>
      <c r="R1272" s="13" t="s">
        <v>43</v>
      </c>
      <c r="S1272" s="13" t="s">
        <v>44</v>
      </c>
      <c r="T1272" s="13" t="s">
        <v>41</v>
      </c>
      <c r="U1272" s="13" t="s">
        <v>45</v>
      </c>
      <c r="V1272" s="13" t="s">
        <v>42</v>
      </c>
      <c r="W1272" s="13" t="s">
        <v>66</v>
      </c>
      <c r="X1272" s="13" t="s">
        <v>53</v>
      </c>
      <c r="Y1272" s="13" t="s">
        <v>41</v>
      </c>
      <c r="Z1272" s="13" t="s">
        <v>41</v>
      </c>
      <c r="AA1272" s="13"/>
      <c r="AB1272" s="13">
        <v>-1</v>
      </c>
      <c r="AC1272" s="72">
        <f t="shared" si="2682"/>
        <v>0.5</v>
      </c>
      <c r="AD1272" s="13">
        <v>1</v>
      </c>
      <c r="AE1272" s="72">
        <f t="shared" ref="AE1272" si="2799">VALUE(IF(AD1272=-2,0%,IF(AD1272=-1,50%,IF(AD1272=0,100%,IF(AD1272=1,50%,IF(AD1272=2,0%))))))</f>
        <v>0.5</v>
      </c>
      <c r="AF1272" s="13" t="s">
        <v>41</v>
      </c>
      <c r="AG1272" s="13">
        <v>1</v>
      </c>
      <c r="AH1272" s="13" t="s">
        <v>42</v>
      </c>
      <c r="AI1272" s="13">
        <f t="shared" si="2741"/>
        <v>0</v>
      </c>
      <c r="AJ1272" s="70">
        <f t="shared" si="2684"/>
        <v>1</v>
      </c>
      <c r="AK1272" s="59">
        <f t="shared" si="2685"/>
        <v>-2</v>
      </c>
      <c r="AL1272" s="70">
        <f t="shared" ref="AL1272" si="2800">VALUE(IF(AK1272=-3,0%,IF(AK1272=-2,33.3%,IF(AK1272=-1,66.6%,IF(AK1272=0,100%,IF(AK1272=1,66.6%,IF(AK1272=2,33.3%,IF(AK1272=3,0%))))))))</f>
        <v>0.33299999999999996</v>
      </c>
      <c r="AM1272" s="13" t="s">
        <v>41</v>
      </c>
      <c r="AN1272" s="13" t="s">
        <v>41</v>
      </c>
      <c r="AO1272" s="13"/>
      <c r="AP1272" s="13">
        <v>101.31965006729475</v>
      </c>
      <c r="AQ1272" s="13">
        <v>117.34261838440112</v>
      </c>
      <c r="AR1272" s="13">
        <v>125.13020833333333</v>
      </c>
      <c r="AS1272" s="13">
        <v>148.05555555555554</v>
      </c>
      <c r="AT1272" s="36">
        <v>233.9126</v>
      </c>
      <c r="AU1272" s="36" t="str">
        <f t="shared" si="2687"/>
        <v>2</v>
      </c>
      <c r="AV1272" s="36">
        <v>51.568873287866268</v>
      </c>
      <c r="AW1272" s="36">
        <v>197.4479</v>
      </c>
      <c r="AX1272" s="36">
        <v>270.37729999999999</v>
      </c>
      <c r="AY1272" s="36">
        <v>35.944299999999998</v>
      </c>
      <c r="AZ1272" s="36" t="str">
        <f t="shared" si="2688"/>
        <v>1</v>
      </c>
      <c r="BA1272" s="36">
        <v>0</v>
      </c>
      <c r="BB1272" s="36">
        <v>35.944299999999998</v>
      </c>
      <c r="BC1272" s="36">
        <v>35.944299999999998</v>
      </c>
      <c r="BD1272" s="36">
        <v>77844.975000000006</v>
      </c>
      <c r="BE1272" s="36" t="s">
        <v>50</v>
      </c>
      <c r="BF1272" s="36">
        <v>77156.100000000006</v>
      </c>
      <c r="BG1272" s="36">
        <v>79911.600000000006</v>
      </c>
      <c r="BH1272" s="36">
        <v>197.4479</v>
      </c>
      <c r="BI1272" s="36">
        <v>0</v>
      </c>
      <c r="BJ1272" s="36">
        <v>197.4479</v>
      </c>
      <c r="BK1272" s="36">
        <v>197.4479</v>
      </c>
      <c r="BL1272" s="36">
        <v>35.944299999999998</v>
      </c>
      <c r="BM1272" s="36">
        <v>0</v>
      </c>
      <c r="BN1272" s="36">
        <v>35.944299999999998</v>
      </c>
      <c r="BO1272" s="36">
        <v>35.944299999999998</v>
      </c>
      <c r="BP1272" s="36">
        <v>82667.21666666666</v>
      </c>
      <c r="BQ1272" s="36">
        <v>3485.557305463024</v>
      </c>
      <c r="BR1272" s="36">
        <v>77156.100000000006</v>
      </c>
      <c r="BS1272" s="36">
        <v>85422.8</v>
      </c>
      <c r="BT1272" s="36">
        <v>182.82499999999999</v>
      </c>
      <c r="BU1272" s="36">
        <v>20.679903501225535</v>
      </c>
      <c r="BV1272" s="36">
        <v>168.2021</v>
      </c>
      <c r="BW1272" s="36">
        <v>197.4479</v>
      </c>
      <c r="BX1272" s="36">
        <v>12.805679999999995</v>
      </c>
      <c r="BY1272" s="36">
        <v>32.722950218597347</v>
      </c>
      <c r="BZ1272" s="36">
        <v>-10.332940000000008</v>
      </c>
      <c r="CA1272" s="36">
        <v>35.944299999999998</v>
      </c>
      <c r="CB1272" s="36">
        <v>71644.912500000006</v>
      </c>
      <c r="CC1272" s="36">
        <v>10408.158522356365</v>
      </c>
      <c r="CD1272" s="36">
        <v>57867</v>
      </c>
      <c r="CE1272" s="36">
        <v>85422.8</v>
      </c>
      <c r="CF1272" s="36"/>
      <c r="CG1272" s="40">
        <v>23.497</v>
      </c>
      <c r="CH1272" s="40">
        <v>70.662000000000006</v>
      </c>
      <c r="CI1272" s="40">
        <v>-54.102000000000004</v>
      </c>
      <c r="CL1272" s="5" t="str">
        <f t="shared" si="2693"/>
        <v>1_0.5_1</v>
      </c>
      <c r="CM1272" s="95" t="str">
        <f t="shared" si="2694"/>
        <v>1K</v>
      </c>
      <c r="CN1272" s="96">
        <f t="shared" si="2681"/>
        <v>202</v>
      </c>
      <c r="CO1272" s="96" t="str">
        <f t="shared" si="2689"/>
        <v>0.333_0.5_1</v>
      </c>
      <c r="CP1272" s="95" t="str">
        <f t="shared" si="2697"/>
        <v>1E</v>
      </c>
      <c r="CQ1272" s="5">
        <f t="shared" si="2690"/>
        <v>90</v>
      </c>
      <c r="CV1272" s="87"/>
      <c r="CW1272" s="87"/>
      <c r="CX1272" s="87"/>
      <c r="CY1272" s="87"/>
      <c r="CZ1272" s="87"/>
    </row>
    <row r="1273" spans="1:104" s="5" customFormat="1">
      <c r="A1273" s="13" t="s">
        <v>601</v>
      </c>
      <c r="B1273" s="13">
        <v>1</v>
      </c>
      <c r="C1273" s="13">
        <v>11</v>
      </c>
      <c r="D1273" s="13" t="s">
        <v>123</v>
      </c>
      <c r="E1273" s="35" t="s">
        <v>519</v>
      </c>
      <c r="F1273" s="13" t="s">
        <v>36</v>
      </c>
      <c r="G1273" s="36"/>
      <c r="H1273" s="13">
        <v>1007222624</v>
      </c>
      <c r="I1273" s="37">
        <v>18</v>
      </c>
      <c r="J1273" s="37" t="s">
        <v>38</v>
      </c>
      <c r="K1273" s="38">
        <v>43560</v>
      </c>
      <c r="L1273" s="39">
        <v>0.47083333333333338</v>
      </c>
      <c r="M1273" s="37" t="s">
        <v>39</v>
      </c>
      <c r="N1273" s="37" t="s">
        <v>190</v>
      </c>
      <c r="O1273" s="37" t="s">
        <v>190</v>
      </c>
      <c r="P1273" s="37" t="s">
        <v>190</v>
      </c>
      <c r="Q1273" s="37">
        <v>2</v>
      </c>
      <c r="R1273" s="13" t="s">
        <v>43</v>
      </c>
      <c r="S1273" s="13" t="s">
        <v>44</v>
      </c>
      <c r="T1273" s="13" t="s">
        <v>42</v>
      </c>
      <c r="U1273" s="13" t="s">
        <v>52</v>
      </c>
      <c r="V1273" s="13" t="s">
        <v>42</v>
      </c>
      <c r="W1273" s="13" t="s">
        <v>81</v>
      </c>
      <c r="X1273" s="13" t="s">
        <v>53</v>
      </c>
      <c r="Y1273" s="13" t="s">
        <v>41</v>
      </c>
      <c r="Z1273" s="13" t="s">
        <v>41</v>
      </c>
      <c r="AA1273" s="13"/>
      <c r="AB1273" s="13">
        <v>-1</v>
      </c>
      <c r="AC1273" s="72">
        <f t="shared" si="2682"/>
        <v>0.5</v>
      </c>
      <c r="AD1273" s="13">
        <v>1</v>
      </c>
      <c r="AE1273" s="72">
        <f t="shared" ref="AE1273" si="2801">VALUE(IF(AD1273=-2,0%,IF(AD1273=-1,50%,IF(AD1273=0,100%,IF(AD1273=1,50%,IF(AD1273=2,0%))))))</f>
        <v>0.5</v>
      </c>
      <c r="AF1273" s="13" t="s">
        <v>42</v>
      </c>
      <c r="AG1273" s="13">
        <v>0</v>
      </c>
      <c r="AH1273" s="13" t="s">
        <v>42</v>
      </c>
      <c r="AI1273" s="13">
        <f t="shared" si="2741"/>
        <v>2</v>
      </c>
      <c r="AJ1273" s="70">
        <f t="shared" si="2684"/>
        <v>0.33299999999999996</v>
      </c>
      <c r="AK1273" s="59">
        <f t="shared" si="2685"/>
        <v>-2</v>
      </c>
      <c r="AL1273" s="70">
        <f t="shared" ref="AL1273" si="2802">VALUE(IF(AK1273=-3,0%,IF(AK1273=-2,33.3%,IF(AK1273=-1,66.6%,IF(AK1273=0,100%,IF(AK1273=1,66.6%,IF(AK1273=2,33.3%,IF(AK1273=3,0%))))))))</f>
        <v>0.33299999999999996</v>
      </c>
      <c r="AM1273" s="13" t="s">
        <v>41</v>
      </c>
      <c r="AN1273" s="13" t="s">
        <v>41</v>
      </c>
      <c r="AO1273" s="13"/>
      <c r="AP1273" s="13">
        <v>101.31965006729475</v>
      </c>
      <c r="AQ1273" s="13">
        <v>117.34261838440112</v>
      </c>
      <c r="AR1273" s="13">
        <v>125.13020833333333</v>
      </c>
      <c r="AS1273" s="13">
        <v>148.05555555555554</v>
      </c>
      <c r="AT1273" s="36">
        <v>285.00020000000001</v>
      </c>
      <c r="AU1273" s="36" t="str">
        <f t="shared" si="2687"/>
        <v>2</v>
      </c>
      <c r="AV1273" s="36">
        <v>0</v>
      </c>
      <c r="AW1273" s="36">
        <v>285.00020000000001</v>
      </c>
      <c r="AX1273" s="36">
        <v>285.00020000000001</v>
      </c>
      <c r="AY1273" s="36">
        <v>51.435410000000019</v>
      </c>
      <c r="AZ1273" s="36" t="str">
        <f t="shared" si="2688"/>
        <v>1</v>
      </c>
      <c r="BA1273" s="36">
        <v>0</v>
      </c>
      <c r="BB1273" s="36">
        <v>51.435410000000019</v>
      </c>
      <c r="BC1273" s="36">
        <v>51.435410000000019</v>
      </c>
      <c r="BD1273" s="36">
        <v>95067.3</v>
      </c>
      <c r="BE1273" s="36" t="s">
        <v>50</v>
      </c>
      <c r="BF1273" s="36">
        <v>93689.5</v>
      </c>
      <c r="BG1273" s="36">
        <v>99200.7</v>
      </c>
      <c r="BH1273" s="36">
        <v>285.00020000000001</v>
      </c>
      <c r="BI1273" s="36">
        <v>0</v>
      </c>
      <c r="BJ1273" s="36">
        <v>285.00020000000001</v>
      </c>
      <c r="BK1273" s="36">
        <v>285.00020000000001</v>
      </c>
      <c r="BL1273" s="36">
        <v>51.435410000000019</v>
      </c>
      <c r="BM1273" s="36">
        <v>0</v>
      </c>
      <c r="BN1273" s="36">
        <v>51.435410000000019</v>
      </c>
      <c r="BO1273" s="36">
        <v>51.435410000000019</v>
      </c>
      <c r="BP1273" s="36">
        <v>91852.466666666674</v>
      </c>
      <c r="BQ1273" s="36">
        <v>2845.9198025711621</v>
      </c>
      <c r="BR1273" s="36">
        <v>88178.4</v>
      </c>
      <c r="BS1273" s="36">
        <v>93689.5</v>
      </c>
      <c r="BT1273" s="36">
        <v>277.68875000000003</v>
      </c>
      <c r="BU1273" s="36">
        <v>10.339951750612776</v>
      </c>
      <c r="BV1273" s="36">
        <v>270.37729999999999</v>
      </c>
      <c r="BW1273" s="36">
        <v>285.00020000000001</v>
      </c>
      <c r="BX1273" s="36">
        <v>43.689855000000009</v>
      </c>
      <c r="BY1273" s="36">
        <v>10.953868929106756</v>
      </c>
      <c r="BZ1273" s="36">
        <v>35.944299999999998</v>
      </c>
      <c r="CA1273" s="36">
        <v>51.435410000000019</v>
      </c>
      <c r="CB1273" s="36">
        <v>87317.256250000006</v>
      </c>
      <c r="CC1273" s="36">
        <v>5666.8128689730274</v>
      </c>
      <c r="CD1273" s="36">
        <v>77156.100000000006</v>
      </c>
      <c r="CE1273" s="36">
        <v>93689.5</v>
      </c>
      <c r="CF1273" s="36"/>
      <c r="CG1273" s="40">
        <v>24.122</v>
      </c>
      <c r="CH1273" s="40">
        <v>67.951000000000008</v>
      </c>
      <c r="CI1273" s="40">
        <v>-63.914000000000001</v>
      </c>
      <c r="CL1273" s="5" t="str">
        <f t="shared" si="2693"/>
        <v>0.333_0.5_1</v>
      </c>
      <c r="CM1273" s="95" t="str">
        <f t="shared" si="2694"/>
        <v>1E</v>
      </c>
      <c r="CN1273" s="96">
        <f t="shared" si="2681"/>
        <v>50</v>
      </c>
      <c r="CO1273" s="96" t="str">
        <f t="shared" si="2689"/>
        <v>0.333_0.5_1</v>
      </c>
      <c r="CP1273" s="95" t="str">
        <f t="shared" si="2697"/>
        <v>1E</v>
      </c>
      <c r="CQ1273" s="5">
        <f t="shared" si="2690"/>
        <v>90</v>
      </c>
      <c r="CV1273" s="87"/>
      <c r="CW1273" s="87"/>
      <c r="CX1273" s="87"/>
      <c r="CY1273" s="87"/>
      <c r="CZ1273" s="87"/>
    </row>
    <row r="1274" spans="1:104" s="5" customFormat="1">
      <c r="A1274" s="13" t="s">
        <v>601</v>
      </c>
      <c r="B1274" s="13">
        <v>1</v>
      </c>
      <c r="C1274" s="13">
        <v>11</v>
      </c>
      <c r="D1274" s="13" t="s">
        <v>123</v>
      </c>
      <c r="E1274" s="35" t="s">
        <v>519</v>
      </c>
      <c r="F1274" s="13" t="s">
        <v>36</v>
      </c>
      <c r="G1274" s="36"/>
      <c r="H1274" s="13">
        <v>1007222624</v>
      </c>
      <c r="I1274" s="37">
        <v>18</v>
      </c>
      <c r="J1274" s="37" t="s">
        <v>38</v>
      </c>
      <c r="K1274" s="38">
        <v>43560</v>
      </c>
      <c r="L1274" s="39">
        <v>0.48402777777777778</v>
      </c>
      <c r="M1274" s="37" t="s">
        <v>39</v>
      </c>
      <c r="N1274" s="37" t="s">
        <v>190</v>
      </c>
      <c r="O1274" s="37" t="s">
        <v>190</v>
      </c>
      <c r="P1274" s="37" t="s">
        <v>190</v>
      </c>
      <c r="Q1274" s="37">
        <v>3</v>
      </c>
      <c r="R1274" s="13" t="s">
        <v>84</v>
      </c>
      <c r="S1274" s="13" t="s">
        <v>44</v>
      </c>
      <c r="T1274" s="13" t="s">
        <v>42</v>
      </c>
      <c r="U1274" s="13" t="s">
        <v>52</v>
      </c>
      <c r="V1274" s="13" t="s">
        <v>42</v>
      </c>
      <c r="W1274" s="13" t="s">
        <v>66</v>
      </c>
      <c r="X1274" s="13" t="s">
        <v>53</v>
      </c>
      <c r="Y1274" s="13" t="s">
        <v>41</v>
      </c>
      <c r="Z1274" s="13" t="s">
        <v>41</v>
      </c>
      <c r="AA1274" s="13"/>
      <c r="AB1274" s="13">
        <v>-2</v>
      </c>
      <c r="AC1274" s="72">
        <f t="shared" si="2682"/>
        <v>0</v>
      </c>
      <c r="AD1274" s="13">
        <v>1</v>
      </c>
      <c r="AE1274" s="72">
        <f t="shared" ref="AE1274" si="2803">VALUE(IF(AD1274=-2,0%,IF(AD1274=-1,50%,IF(AD1274=0,100%,IF(AD1274=1,50%,IF(AD1274=2,0%))))))</f>
        <v>0.5</v>
      </c>
      <c r="AF1274" s="13" t="s">
        <v>42</v>
      </c>
      <c r="AG1274" s="13">
        <v>0</v>
      </c>
      <c r="AH1274" s="13" t="s">
        <v>42</v>
      </c>
      <c r="AI1274" s="13">
        <f t="shared" ref="AI1274:AI1337" si="2804">VALUE(IF(W1274="Muy Fría",-3, IF(W1274="Fría",-2, IF(W1274="Ligeramente Fría",-1, IF(W1274="Agradable",0, IF(W1274="Ligeramente caliente",1, IF(W1274="Caliente",2, IF(W1274="Muy Caliente",3))))))))</f>
        <v>0</v>
      </c>
      <c r="AJ1274" s="70">
        <f t="shared" si="2684"/>
        <v>1</v>
      </c>
      <c r="AK1274" s="59">
        <f t="shared" si="2685"/>
        <v>-2</v>
      </c>
      <c r="AL1274" s="70">
        <f t="shared" ref="AL1274" si="2805">VALUE(IF(AK1274=-3,0%,IF(AK1274=-2,33.3%,IF(AK1274=-1,66.6%,IF(AK1274=0,100%,IF(AK1274=1,66.6%,IF(AK1274=2,33.3%,IF(AK1274=3,0%))))))))</f>
        <v>0.33299999999999996</v>
      </c>
      <c r="AM1274" s="13" t="s">
        <v>41</v>
      </c>
      <c r="AN1274" s="13" t="s">
        <v>41</v>
      </c>
      <c r="AO1274" s="13"/>
      <c r="AP1274" s="13">
        <v>101.31965006729475</v>
      </c>
      <c r="AQ1274" s="13">
        <v>117.34261838440112</v>
      </c>
      <c r="AR1274" s="13">
        <v>125.13020833333333</v>
      </c>
      <c r="AS1274" s="13">
        <v>148.05555555555554</v>
      </c>
      <c r="AT1274" s="36">
        <v>219.38225</v>
      </c>
      <c r="AU1274" s="36" t="str">
        <f t="shared" si="2687"/>
        <v>2</v>
      </c>
      <c r="AV1274" s="36">
        <v>10.339951750612776</v>
      </c>
      <c r="AW1274" s="36">
        <v>212.07079999999999</v>
      </c>
      <c r="AX1274" s="36">
        <v>226.69370000000001</v>
      </c>
      <c r="AY1274" s="36">
        <v>28.198745000000002</v>
      </c>
      <c r="AZ1274" s="36" t="str">
        <f t="shared" si="2688"/>
        <v>1</v>
      </c>
      <c r="BA1274" s="36">
        <v>10.953868929106726</v>
      </c>
      <c r="BB1274" s="36">
        <v>20.453190000000006</v>
      </c>
      <c r="BC1274" s="36">
        <v>35.944299999999998</v>
      </c>
      <c r="BD1274" s="36">
        <v>107467.4</v>
      </c>
      <c r="BE1274" s="36" t="s">
        <v>50</v>
      </c>
      <c r="BF1274" s="36">
        <v>88178.4</v>
      </c>
      <c r="BG1274" s="36">
        <v>137778.70000000001</v>
      </c>
      <c r="BH1274" s="36">
        <v>226.69370000000001</v>
      </c>
      <c r="BI1274" s="36">
        <v>0</v>
      </c>
      <c r="BJ1274" s="36">
        <v>226.69370000000001</v>
      </c>
      <c r="BK1274" s="36">
        <v>226.69370000000001</v>
      </c>
      <c r="BL1274" s="36">
        <v>28.198745000000002</v>
      </c>
      <c r="BM1274" s="36">
        <v>10.953868929106726</v>
      </c>
      <c r="BN1274" s="36">
        <v>20.453190000000006</v>
      </c>
      <c r="BO1274" s="36">
        <v>35.944299999999998</v>
      </c>
      <c r="BP1274" s="36">
        <v>117571.14999999998</v>
      </c>
      <c r="BQ1274" s="36">
        <v>17999.334404221849</v>
      </c>
      <c r="BR1274" s="36">
        <v>93689.5</v>
      </c>
      <c r="BS1274" s="36">
        <v>137778.70000000001</v>
      </c>
      <c r="BT1274" s="36">
        <v>248.53550000000001</v>
      </c>
      <c r="BU1274" s="36">
        <v>30.888969786640654</v>
      </c>
      <c r="BV1274" s="36">
        <v>226.69370000000001</v>
      </c>
      <c r="BW1274" s="36">
        <v>270.37729999999999</v>
      </c>
      <c r="BX1274" s="36">
        <v>43.689855000000009</v>
      </c>
      <c r="BY1274" s="36">
        <v>10.953868929106756</v>
      </c>
      <c r="BZ1274" s="36">
        <v>35.944299999999998</v>
      </c>
      <c r="CA1274" s="36">
        <v>51.435410000000019</v>
      </c>
      <c r="CB1274" s="36">
        <v>98339.556249999994</v>
      </c>
      <c r="CC1274" s="36">
        <v>18627.310574314266</v>
      </c>
      <c r="CD1274" s="36">
        <v>82667.199999999997</v>
      </c>
      <c r="CE1274" s="36">
        <v>137778.70000000001</v>
      </c>
      <c r="CF1274" s="36"/>
      <c r="CG1274" s="40">
        <v>24.75</v>
      </c>
      <c r="CH1274" s="40">
        <v>66.650000000000006</v>
      </c>
      <c r="CI1274" s="40">
        <v>-87.363</v>
      </c>
      <c r="CL1274" s="5" t="str">
        <f t="shared" si="2693"/>
        <v>1_0_1</v>
      </c>
      <c r="CM1274" s="95" t="str">
        <f t="shared" si="2694"/>
        <v>1J</v>
      </c>
      <c r="CN1274" s="96">
        <f t="shared" si="2681"/>
        <v>14</v>
      </c>
      <c r="CO1274" s="96" t="str">
        <f t="shared" si="2689"/>
        <v>0.333_0.5_1</v>
      </c>
      <c r="CP1274" s="95" t="str">
        <f t="shared" si="2697"/>
        <v>1E</v>
      </c>
      <c r="CQ1274" s="5">
        <f t="shared" si="2690"/>
        <v>90</v>
      </c>
      <c r="CV1274" s="87"/>
      <c r="CW1274" s="87"/>
      <c r="CX1274" s="87"/>
      <c r="CY1274" s="87"/>
      <c r="CZ1274" s="87"/>
    </row>
    <row r="1275" spans="1:104" s="5" customFormat="1">
      <c r="A1275" s="13" t="s">
        <v>601</v>
      </c>
      <c r="B1275" s="13">
        <v>1</v>
      </c>
      <c r="C1275" s="13">
        <v>11</v>
      </c>
      <c r="D1275" s="13" t="s">
        <v>123</v>
      </c>
      <c r="E1275" s="35" t="s">
        <v>519</v>
      </c>
      <c r="F1275" s="13" t="s">
        <v>36</v>
      </c>
      <c r="G1275" s="36"/>
      <c r="H1275" s="13">
        <v>1007222624</v>
      </c>
      <c r="I1275" s="37">
        <v>18</v>
      </c>
      <c r="J1275" s="37" t="s">
        <v>38</v>
      </c>
      <c r="K1275" s="38">
        <v>43560</v>
      </c>
      <c r="L1275" s="39">
        <v>0.49444444444444446</v>
      </c>
      <c r="M1275" s="37" t="s">
        <v>39</v>
      </c>
      <c r="N1275" s="37" t="s">
        <v>190</v>
      </c>
      <c r="O1275" s="37" t="s">
        <v>190</v>
      </c>
      <c r="P1275" s="37" t="s">
        <v>190</v>
      </c>
      <c r="Q1275" s="37">
        <v>4</v>
      </c>
      <c r="R1275" s="13" t="s">
        <v>43</v>
      </c>
      <c r="S1275" s="13" t="s">
        <v>56</v>
      </c>
      <c r="T1275" s="13" t="s">
        <v>42</v>
      </c>
      <c r="U1275" s="13" t="s">
        <v>52</v>
      </c>
      <c r="V1275" s="13" t="s">
        <v>42</v>
      </c>
      <c r="W1275" s="13" t="s">
        <v>66</v>
      </c>
      <c r="X1275" s="13" t="s">
        <v>53</v>
      </c>
      <c r="Y1275" s="13" t="s">
        <v>41</v>
      </c>
      <c r="Z1275" s="13" t="s">
        <v>42</v>
      </c>
      <c r="AA1275" s="13"/>
      <c r="AB1275" s="13">
        <v>-1</v>
      </c>
      <c r="AC1275" s="72">
        <f t="shared" si="2682"/>
        <v>0.5</v>
      </c>
      <c r="AD1275" s="13">
        <v>2</v>
      </c>
      <c r="AE1275" s="72">
        <f t="shared" ref="AE1275" si="2806">VALUE(IF(AD1275=-2,0%,IF(AD1275=-1,50%,IF(AD1275=0,100%,IF(AD1275=1,50%,IF(AD1275=2,0%))))))</f>
        <v>0</v>
      </c>
      <c r="AF1275" s="13" t="s">
        <v>42</v>
      </c>
      <c r="AG1275" s="13">
        <v>0</v>
      </c>
      <c r="AH1275" s="13" t="s">
        <v>42</v>
      </c>
      <c r="AI1275" s="13">
        <f t="shared" si="2804"/>
        <v>0</v>
      </c>
      <c r="AJ1275" s="70">
        <f t="shared" si="2684"/>
        <v>1</v>
      </c>
      <c r="AK1275" s="59">
        <f t="shared" si="2685"/>
        <v>-2</v>
      </c>
      <c r="AL1275" s="70">
        <f t="shared" ref="AL1275" si="2807">VALUE(IF(AK1275=-3,0%,IF(AK1275=-2,33.3%,IF(AK1275=-1,66.6%,IF(AK1275=0,100%,IF(AK1275=1,66.6%,IF(AK1275=2,33.3%,IF(AK1275=3,0%))))))))</f>
        <v>0.33299999999999996</v>
      </c>
      <c r="AM1275" s="13" t="s">
        <v>41</v>
      </c>
      <c r="AN1275" s="13" t="s">
        <v>42</v>
      </c>
      <c r="AO1275" s="13"/>
      <c r="AP1275" s="13">
        <v>101.31965006729475</v>
      </c>
      <c r="AQ1275" s="13">
        <v>117.34261838440112</v>
      </c>
      <c r="AR1275" s="13">
        <v>125.13020833333333</v>
      </c>
      <c r="AS1275" s="13">
        <v>148.05555555555554</v>
      </c>
      <c r="AT1275" s="36">
        <v>175.51355000000001</v>
      </c>
      <c r="AU1275" s="36" t="str">
        <f t="shared" si="2687"/>
        <v>2</v>
      </c>
      <c r="AV1275" s="36">
        <v>10.339951750612757</v>
      </c>
      <c r="AW1275" s="36">
        <v>168.2021</v>
      </c>
      <c r="AX1275" s="36">
        <v>182.82499999999999</v>
      </c>
      <c r="AY1275" s="36">
        <v>-10.332940000000008</v>
      </c>
      <c r="AZ1275" s="36" t="str">
        <f t="shared" si="2688"/>
        <v>1</v>
      </c>
      <c r="BA1275" s="36">
        <v>0</v>
      </c>
      <c r="BB1275" s="36">
        <v>-10.332940000000008</v>
      </c>
      <c r="BC1275" s="36">
        <v>-10.332940000000008</v>
      </c>
      <c r="BD1275" s="36">
        <v>60622.6</v>
      </c>
      <c r="BE1275" s="36" t="s">
        <v>50</v>
      </c>
      <c r="BF1275" s="36">
        <v>60622.6</v>
      </c>
      <c r="BG1275" s="36">
        <v>60622.6</v>
      </c>
      <c r="BH1275" s="36">
        <v>160.98320000000001</v>
      </c>
      <c r="BI1275" s="36">
        <v>30.888969786640551</v>
      </c>
      <c r="BJ1275" s="36">
        <v>139.1414</v>
      </c>
      <c r="BK1275" s="36">
        <v>182.82499999999999</v>
      </c>
      <c r="BL1275" s="36">
        <v>-10.332940000000008</v>
      </c>
      <c r="BM1275" s="36">
        <v>0</v>
      </c>
      <c r="BN1275" s="36">
        <v>-10.332940000000008</v>
      </c>
      <c r="BO1275" s="36">
        <v>-10.332940000000008</v>
      </c>
      <c r="BP1275" s="36">
        <v>61081.866666666661</v>
      </c>
      <c r="BQ1275" s="36">
        <v>1124.9689892022207</v>
      </c>
      <c r="BR1275" s="36">
        <v>60622.6</v>
      </c>
      <c r="BS1275" s="36">
        <v>63378.2</v>
      </c>
      <c r="BT1275" s="36">
        <v>204.75934999999998</v>
      </c>
      <c r="BU1275" s="36">
        <v>31.019855251838596</v>
      </c>
      <c r="BV1275" s="36">
        <v>182.82499999999999</v>
      </c>
      <c r="BW1275" s="36">
        <v>226.69370000000001</v>
      </c>
      <c r="BX1275" s="36">
        <v>12.805679999999995</v>
      </c>
      <c r="BY1275" s="36">
        <v>32.722950218597347</v>
      </c>
      <c r="BZ1275" s="36">
        <v>-10.332940000000008</v>
      </c>
      <c r="CA1275" s="36">
        <v>35.944299999999998</v>
      </c>
      <c r="CB1275" s="36">
        <v>77156.062500000015</v>
      </c>
      <c r="CC1275" s="36">
        <v>21697.421364112142</v>
      </c>
      <c r="CD1275" s="36">
        <v>60622.6</v>
      </c>
      <c r="CE1275" s="36">
        <v>137778.70000000001</v>
      </c>
      <c r="CF1275" s="36"/>
      <c r="CG1275" s="40">
        <v>24.798000000000002</v>
      </c>
      <c r="CH1275" s="40">
        <v>64.573000000000008</v>
      </c>
      <c r="CI1275" s="40">
        <v>-85.581000000000003</v>
      </c>
      <c r="CL1275" s="5" t="str">
        <f t="shared" si="2693"/>
        <v>1_0.5_1</v>
      </c>
      <c r="CM1275" s="95" t="str">
        <f t="shared" si="2694"/>
        <v>1K</v>
      </c>
      <c r="CN1275" s="96">
        <f t="shared" si="2681"/>
        <v>202</v>
      </c>
      <c r="CO1275" s="96" t="str">
        <f t="shared" si="2689"/>
        <v>0.333_0_1</v>
      </c>
      <c r="CP1275" s="95" t="str">
        <f t="shared" si="2697"/>
        <v>1D</v>
      </c>
      <c r="CQ1275" s="5">
        <f t="shared" si="2690"/>
        <v>66</v>
      </c>
      <c r="CV1275" s="87"/>
      <c r="CW1275" s="87"/>
      <c r="CX1275" s="87"/>
      <c r="CY1275" s="87"/>
      <c r="CZ1275" s="87"/>
    </row>
    <row r="1276" spans="1:104" s="5" customFormat="1">
      <c r="A1276" s="13" t="s">
        <v>601</v>
      </c>
      <c r="B1276" s="13">
        <v>1</v>
      </c>
      <c r="C1276" s="13">
        <v>12</v>
      </c>
      <c r="D1276" s="13" t="s">
        <v>95</v>
      </c>
      <c r="E1276" s="35" t="s">
        <v>520</v>
      </c>
      <c r="F1276" s="13" t="s">
        <v>141</v>
      </c>
      <c r="G1276" s="36"/>
      <c r="H1276" s="13">
        <v>100639223</v>
      </c>
      <c r="I1276" s="37">
        <v>17</v>
      </c>
      <c r="J1276" s="37" t="s">
        <v>70</v>
      </c>
      <c r="K1276" s="38">
        <v>43560</v>
      </c>
      <c r="L1276" s="39">
        <v>0.4597222222222222</v>
      </c>
      <c r="M1276" s="37" t="s">
        <v>39</v>
      </c>
      <c r="N1276" s="37" t="s">
        <v>188</v>
      </c>
      <c r="O1276" s="37" t="s">
        <v>188</v>
      </c>
      <c r="P1276" s="37" t="s">
        <v>188</v>
      </c>
      <c r="Q1276" s="37">
        <v>1</v>
      </c>
      <c r="R1276" s="13" t="s">
        <v>43</v>
      </c>
      <c r="S1276" s="13" t="s">
        <v>44</v>
      </c>
      <c r="T1276" s="13" t="s">
        <v>42</v>
      </c>
      <c r="U1276" s="13" t="s">
        <v>52</v>
      </c>
      <c r="V1276" s="13" t="s">
        <v>42</v>
      </c>
      <c r="W1276" s="13" t="s">
        <v>66</v>
      </c>
      <c r="X1276" s="13" t="s">
        <v>76</v>
      </c>
      <c r="Y1276" s="13" t="s">
        <v>41</v>
      </c>
      <c r="Z1276" s="13" t="s">
        <v>41</v>
      </c>
      <c r="AA1276" s="13"/>
      <c r="AB1276" s="13">
        <v>-1</v>
      </c>
      <c r="AC1276" s="72">
        <f t="shared" si="2682"/>
        <v>0.5</v>
      </c>
      <c r="AD1276" s="13">
        <v>1</v>
      </c>
      <c r="AE1276" s="72">
        <f t="shared" ref="AE1276" si="2808">VALUE(IF(AD1276=-2,0%,IF(AD1276=-1,50%,IF(AD1276=0,100%,IF(AD1276=1,50%,IF(AD1276=2,0%))))))</f>
        <v>0.5</v>
      </c>
      <c r="AF1276" s="13" t="s">
        <v>42</v>
      </c>
      <c r="AG1276" s="13">
        <v>0</v>
      </c>
      <c r="AH1276" s="13" t="s">
        <v>42</v>
      </c>
      <c r="AI1276" s="13">
        <f t="shared" si="2804"/>
        <v>0</v>
      </c>
      <c r="AJ1276" s="70">
        <f t="shared" si="2684"/>
        <v>1</v>
      </c>
      <c r="AK1276" s="59">
        <f t="shared" si="2685"/>
        <v>0</v>
      </c>
      <c r="AL1276" s="70">
        <f t="shared" ref="AL1276" si="2809">VALUE(IF(AK1276=-3,0%,IF(AK1276=-2,33.3%,IF(AK1276=-1,66.6%,IF(AK1276=0,100%,IF(AK1276=1,66.6%,IF(AK1276=2,33.3%,IF(AK1276=3,0%))))))))</f>
        <v>1</v>
      </c>
      <c r="AM1276" s="13" t="s">
        <v>41</v>
      </c>
      <c r="AN1276" s="13" t="s">
        <v>41</v>
      </c>
      <c r="AO1276" s="13"/>
      <c r="AP1276" s="13">
        <v>101.31965006729475</v>
      </c>
      <c r="AQ1276" s="13">
        <v>117.34261838440112</v>
      </c>
      <c r="AR1276" s="13">
        <v>125.13020833333333</v>
      </c>
      <c r="AS1276" s="13">
        <v>148.05555555555554</v>
      </c>
      <c r="AT1276" s="36">
        <v>53.381104999999998</v>
      </c>
      <c r="AU1276" s="36" t="str">
        <f t="shared" si="2687"/>
        <v>1</v>
      </c>
      <c r="AV1276" s="36">
        <v>10.998558077677709</v>
      </c>
      <c r="AW1276" s="36">
        <v>45.603949999999998</v>
      </c>
      <c r="AX1276" s="36">
        <v>61.158259999999999</v>
      </c>
      <c r="AY1276" s="36">
        <v>-7.1481600000000043</v>
      </c>
      <c r="AZ1276" s="36" t="str">
        <f t="shared" si="2688"/>
        <v>1</v>
      </c>
      <c r="BA1276" s="36">
        <v>0</v>
      </c>
      <c r="BB1276" s="36">
        <v>-7.1481600000000043</v>
      </c>
      <c r="BC1276" s="36">
        <v>-7.1481600000000043</v>
      </c>
      <c r="BD1276" s="36">
        <v>77844.975000000006</v>
      </c>
      <c r="BE1276" s="36" t="s">
        <v>50</v>
      </c>
      <c r="BF1276" s="36">
        <v>77156.100000000006</v>
      </c>
      <c r="BG1276" s="36">
        <v>79911.600000000006</v>
      </c>
      <c r="BH1276" s="36">
        <v>61.158259999999999</v>
      </c>
      <c r="BI1276" s="36">
        <v>0</v>
      </c>
      <c r="BJ1276" s="36">
        <v>61.158259999999999</v>
      </c>
      <c r="BK1276" s="36">
        <v>61.158259999999999</v>
      </c>
      <c r="BL1276" s="36">
        <v>-7.1481600000000043</v>
      </c>
      <c r="BM1276" s="36">
        <v>0</v>
      </c>
      <c r="BN1276" s="36">
        <v>-7.1481600000000043</v>
      </c>
      <c r="BO1276" s="36">
        <v>-7.1481600000000043</v>
      </c>
      <c r="BP1276" s="36">
        <v>82667.21666666666</v>
      </c>
      <c r="BQ1276" s="36">
        <v>3485.557305463024</v>
      </c>
      <c r="BR1276" s="36">
        <v>77156.100000000006</v>
      </c>
      <c r="BS1276" s="36">
        <v>85422.8</v>
      </c>
      <c r="BT1276" s="36">
        <v>45.603949999999998</v>
      </c>
      <c r="BU1276" s="36">
        <v>21.99711615535546</v>
      </c>
      <c r="BV1276" s="36">
        <v>30.049640000000004</v>
      </c>
      <c r="BW1276" s="36">
        <v>61.158259999999999</v>
      </c>
      <c r="BX1276" s="36">
        <v>-14.189430000000005</v>
      </c>
      <c r="BY1276" s="36">
        <v>9.9578595303308042</v>
      </c>
      <c r="BZ1276" s="36">
        <v>-21.230700000000006</v>
      </c>
      <c r="CA1276" s="36">
        <v>-7.1481600000000043</v>
      </c>
      <c r="CB1276" s="36">
        <v>71644.912500000006</v>
      </c>
      <c r="CC1276" s="36">
        <v>10408.158522356365</v>
      </c>
      <c r="CD1276" s="36">
        <v>57867</v>
      </c>
      <c r="CE1276" s="36">
        <v>85422.8</v>
      </c>
      <c r="CF1276" s="36"/>
      <c r="CG1276" s="40">
        <v>23.497</v>
      </c>
      <c r="CH1276" s="40">
        <v>70.662000000000006</v>
      </c>
      <c r="CI1276" s="40">
        <v>-54.102000000000004</v>
      </c>
      <c r="CL1276" s="5" t="str">
        <f t="shared" si="2693"/>
        <v>1_0.5_1</v>
      </c>
      <c r="CM1276" s="95" t="str">
        <f t="shared" si="2694"/>
        <v>1K</v>
      </c>
      <c r="CN1276" s="96">
        <f t="shared" si="2681"/>
        <v>202</v>
      </c>
      <c r="CO1276" s="96" t="str">
        <f t="shared" si="2689"/>
        <v>1_0.5_1</v>
      </c>
      <c r="CP1276" s="95" t="str">
        <f t="shared" si="2697"/>
        <v>1K</v>
      </c>
      <c r="CQ1276" s="5">
        <f t="shared" si="2690"/>
        <v>108</v>
      </c>
      <c r="CV1276" s="87"/>
      <c r="CW1276" s="87"/>
      <c r="CX1276" s="87"/>
      <c r="CY1276" s="87"/>
      <c r="CZ1276" s="87"/>
    </row>
    <row r="1277" spans="1:104" s="5" customFormat="1">
      <c r="A1277" s="13" t="s">
        <v>601</v>
      </c>
      <c r="B1277" s="13">
        <v>1</v>
      </c>
      <c r="C1277" s="13">
        <v>12</v>
      </c>
      <c r="D1277" s="13" t="s">
        <v>95</v>
      </c>
      <c r="E1277" s="35" t="s">
        <v>520</v>
      </c>
      <c r="F1277" s="13" t="s">
        <v>141</v>
      </c>
      <c r="G1277" s="36"/>
      <c r="H1277" s="13">
        <v>100639223</v>
      </c>
      <c r="I1277" s="37">
        <v>17</v>
      </c>
      <c r="J1277" s="37" t="s">
        <v>70</v>
      </c>
      <c r="K1277" s="38">
        <v>43560</v>
      </c>
      <c r="L1277" s="39">
        <v>0.47083333333333338</v>
      </c>
      <c r="M1277" s="37" t="s">
        <v>39</v>
      </c>
      <c r="N1277" s="37" t="s">
        <v>188</v>
      </c>
      <c r="O1277" s="37" t="s">
        <v>188</v>
      </c>
      <c r="P1277" s="37" t="s">
        <v>188</v>
      </c>
      <c r="Q1277" s="37">
        <v>2</v>
      </c>
      <c r="R1277" s="13" t="s">
        <v>55</v>
      </c>
      <c r="S1277" s="13" t="s">
        <v>63</v>
      </c>
      <c r="T1277" s="13" t="s">
        <v>42</v>
      </c>
      <c r="U1277" s="13" t="s">
        <v>52</v>
      </c>
      <c r="V1277" s="13" t="s">
        <v>42</v>
      </c>
      <c r="W1277" s="13" t="s">
        <v>66</v>
      </c>
      <c r="X1277" s="13" t="s">
        <v>76</v>
      </c>
      <c r="Y1277" s="13" t="s">
        <v>41</v>
      </c>
      <c r="Z1277" s="13" t="s">
        <v>41</v>
      </c>
      <c r="AA1277" s="13"/>
      <c r="AB1277" s="13">
        <v>0</v>
      </c>
      <c r="AC1277" s="72">
        <f t="shared" si="2682"/>
        <v>1</v>
      </c>
      <c r="AD1277" s="13">
        <v>0</v>
      </c>
      <c r="AE1277" s="72">
        <f t="shared" ref="AE1277" si="2810">VALUE(IF(AD1277=-2,0%,IF(AD1277=-1,50%,IF(AD1277=0,100%,IF(AD1277=1,50%,IF(AD1277=2,0%))))))</f>
        <v>1</v>
      </c>
      <c r="AF1277" s="13" t="s">
        <v>42</v>
      </c>
      <c r="AG1277" s="13">
        <v>0</v>
      </c>
      <c r="AH1277" s="13" t="s">
        <v>42</v>
      </c>
      <c r="AI1277" s="13">
        <f t="shared" si="2804"/>
        <v>0</v>
      </c>
      <c r="AJ1277" s="70">
        <f t="shared" si="2684"/>
        <v>1</v>
      </c>
      <c r="AK1277" s="59">
        <f t="shared" si="2685"/>
        <v>0</v>
      </c>
      <c r="AL1277" s="70">
        <f t="shared" ref="AL1277" si="2811">VALUE(IF(AK1277=-3,0%,IF(AK1277=-2,33.3%,IF(AK1277=-1,66.6%,IF(AK1277=0,100%,IF(AK1277=1,66.6%,IF(AK1277=2,33.3%,IF(AK1277=3,0%))))))))</f>
        <v>1</v>
      </c>
      <c r="AM1277" s="13" t="s">
        <v>41</v>
      </c>
      <c r="AN1277" s="13" t="s">
        <v>41</v>
      </c>
      <c r="AO1277" s="13"/>
      <c r="AP1277" s="13">
        <v>101.31965006729475</v>
      </c>
      <c r="AQ1277" s="13">
        <v>117.34261838440112</v>
      </c>
      <c r="AR1277" s="13">
        <v>125.13020833333333</v>
      </c>
      <c r="AS1277" s="13">
        <v>148.05555555555554</v>
      </c>
      <c r="AT1277" s="36">
        <v>61.158259999999999</v>
      </c>
      <c r="AU1277" s="36" t="str">
        <f t="shared" si="2687"/>
        <v>1</v>
      </c>
      <c r="AV1277" s="36">
        <v>0</v>
      </c>
      <c r="AW1277" s="36">
        <v>61.158259999999999</v>
      </c>
      <c r="AX1277" s="36">
        <v>61.158259999999999</v>
      </c>
      <c r="AY1277" s="36">
        <v>6.7561199999999957</v>
      </c>
      <c r="AZ1277" s="36" t="str">
        <f t="shared" si="2688"/>
        <v>1</v>
      </c>
      <c r="BA1277" s="36">
        <v>0</v>
      </c>
      <c r="BB1277" s="36">
        <v>6.7561199999999957</v>
      </c>
      <c r="BC1277" s="36">
        <v>6.7561199999999957</v>
      </c>
      <c r="BD1277" s="36">
        <v>95067.3</v>
      </c>
      <c r="BE1277" s="36" t="s">
        <v>50</v>
      </c>
      <c r="BF1277" s="36">
        <v>93689.5</v>
      </c>
      <c r="BG1277" s="36">
        <v>99200.7</v>
      </c>
      <c r="BH1277" s="36">
        <v>61.158259999999999</v>
      </c>
      <c r="BI1277" s="36">
        <v>0</v>
      </c>
      <c r="BJ1277" s="36">
        <v>61.158259999999999</v>
      </c>
      <c r="BK1277" s="36">
        <v>61.158259999999999</v>
      </c>
      <c r="BL1277" s="36">
        <v>6.7561199999999957</v>
      </c>
      <c r="BM1277" s="36">
        <v>0</v>
      </c>
      <c r="BN1277" s="36">
        <v>6.7561199999999957</v>
      </c>
      <c r="BO1277" s="36">
        <v>6.7561199999999957</v>
      </c>
      <c r="BP1277" s="36">
        <v>91852.466666666674</v>
      </c>
      <c r="BQ1277" s="36">
        <v>2845.9198025711621</v>
      </c>
      <c r="BR1277" s="36">
        <v>88178.4</v>
      </c>
      <c r="BS1277" s="36">
        <v>93689.5</v>
      </c>
      <c r="BT1277" s="36">
        <v>61.158259999999999</v>
      </c>
      <c r="BU1277" s="36">
        <v>0</v>
      </c>
      <c r="BV1277" s="36">
        <v>61.158259999999999</v>
      </c>
      <c r="BW1277" s="36">
        <v>61.158259999999999</v>
      </c>
      <c r="BX1277" s="36">
        <v>-0.1960200000000043</v>
      </c>
      <c r="BY1277" s="36">
        <v>9.8318106755164898</v>
      </c>
      <c r="BZ1277" s="36">
        <v>-7.1481600000000043</v>
      </c>
      <c r="CA1277" s="36">
        <v>6.7561199999999957</v>
      </c>
      <c r="CB1277" s="36">
        <v>87317.256250000006</v>
      </c>
      <c r="CC1277" s="36">
        <v>5666.8128689730274</v>
      </c>
      <c r="CD1277" s="36">
        <v>77156.100000000006</v>
      </c>
      <c r="CE1277" s="36">
        <v>93689.5</v>
      </c>
      <c r="CF1277" s="36"/>
      <c r="CG1277" s="40">
        <v>24.122</v>
      </c>
      <c r="CH1277" s="40">
        <v>67.951000000000008</v>
      </c>
      <c r="CI1277" s="40">
        <v>-63.914000000000001</v>
      </c>
      <c r="CL1277" s="5" t="str">
        <f t="shared" si="2693"/>
        <v>1_1_1</v>
      </c>
      <c r="CM1277" s="95" t="str">
        <f t="shared" si="2694"/>
        <v>1L</v>
      </c>
      <c r="CN1277" s="96">
        <f t="shared" si="2681"/>
        <v>208</v>
      </c>
      <c r="CO1277" s="96" t="str">
        <f t="shared" si="2689"/>
        <v>1_1_1</v>
      </c>
      <c r="CP1277" s="95" t="str">
        <f t="shared" si="2697"/>
        <v>1L</v>
      </c>
      <c r="CQ1277" s="5">
        <f t="shared" si="2690"/>
        <v>85</v>
      </c>
      <c r="CV1277" s="87"/>
      <c r="CW1277" s="87"/>
      <c r="CX1277" s="87"/>
      <c r="CY1277" s="87"/>
      <c r="CZ1277" s="87"/>
    </row>
    <row r="1278" spans="1:104" s="5" customFormat="1">
      <c r="A1278" s="13" t="s">
        <v>601</v>
      </c>
      <c r="B1278" s="13">
        <v>1</v>
      </c>
      <c r="C1278" s="13">
        <v>12</v>
      </c>
      <c r="D1278" s="13" t="s">
        <v>95</v>
      </c>
      <c r="E1278" s="35" t="s">
        <v>520</v>
      </c>
      <c r="F1278" s="13" t="s">
        <v>141</v>
      </c>
      <c r="G1278" s="36"/>
      <c r="H1278" s="13">
        <v>100639223</v>
      </c>
      <c r="I1278" s="37">
        <v>17</v>
      </c>
      <c r="J1278" s="37" t="s">
        <v>70</v>
      </c>
      <c r="K1278" s="38">
        <v>43560</v>
      </c>
      <c r="L1278" s="39">
        <v>0.48402777777777778</v>
      </c>
      <c r="M1278" s="37" t="s">
        <v>39</v>
      </c>
      <c r="N1278" s="37" t="s">
        <v>188</v>
      </c>
      <c r="O1278" s="37" t="s">
        <v>188</v>
      </c>
      <c r="P1278" s="37" t="s">
        <v>188</v>
      </c>
      <c r="Q1278" s="37">
        <v>3</v>
      </c>
      <c r="R1278" s="13" t="s">
        <v>55</v>
      </c>
      <c r="S1278" s="13" t="s">
        <v>63</v>
      </c>
      <c r="T1278" s="13" t="s">
        <v>42</v>
      </c>
      <c r="U1278" s="13" t="s">
        <v>52</v>
      </c>
      <c r="V1278" s="13" t="s">
        <v>42</v>
      </c>
      <c r="W1278" s="13" t="s">
        <v>66</v>
      </c>
      <c r="X1278" s="13" t="s">
        <v>76</v>
      </c>
      <c r="Y1278" s="13" t="s">
        <v>41</v>
      </c>
      <c r="Z1278" s="13" t="s">
        <v>41</v>
      </c>
      <c r="AA1278" s="13"/>
      <c r="AB1278" s="13">
        <v>0</v>
      </c>
      <c r="AC1278" s="72">
        <f t="shared" si="2682"/>
        <v>1</v>
      </c>
      <c r="AD1278" s="13">
        <v>0</v>
      </c>
      <c r="AE1278" s="72">
        <f t="shared" ref="AE1278" si="2812">VALUE(IF(AD1278=-2,0%,IF(AD1278=-1,50%,IF(AD1278=0,100%,IF(AD1278=1,50%,IF(AD1278=2,0%))))))</f>
        <v>1</v>
      </c>
      <c r="AF1278" s="13" t="s">
        <v>42</v>
      </c>
      <c r="AG1278" s="13">
        <v>0</v>
      </c>
      <c r="AH1278" s="13" t="s">
        <v>42</v>
      </c>
      <c r="AI1278" s="13">
        <f t="shared" si="2804"/>
        <v>0</v>
      </c>
      <c r="AJ1278" s="70">
        <f t="shared" si="2684"/>
        <v>1</v>
      </c>
      <c r="AK1278" s="59">
        <f t="shared" si="2685"/>
        <v>0</v>
      </c>
      <c r="AL1278" s="70">
        <f t="shared" ref="AL1278" si="2813">VALUE(IF(AK1278=-3,0%,IF(AK1278=-2,33.3%,IF(AK1278=-1,66.6%,IF(AK1278=0,100%,IF(AK1278=1,66.6%,IF(AK1278=2,33.3%,IF(AK1278=3,0%))))))))</f>
        <v>1</v>
      </c>
      <c r="AM1278" s="13" t="s">
        <v>41</v>
      </c>
      <c r="AN1278" s="13" t="s">
        <v>41</v>
      </c>
      <c r="AO1278" s="13"/>
      <c r="AP1278" s="13">
        <v>101.31965006729475</v>
      </c>
      <c r="AQ1278" s="13">
        <v>117.34261838440112</v>
      </c>
      <c r="AR1278" s="13">
        <v>125.13020833333333</v>
      </c>
      <c r="AS1278" s="13">
        <v>148.05555555555554</v>
      </c>
      <c r="AT1278" s="36">
        <v>53.381104999999998</v>
      </c>
      <c r="AU1278" s="36" t="str">
        <f t="shared" si="2687"/>
        <v>1</v>
      </c>
      <c r="AV1278" s="36">
        <v>10.998558077677709</v>
      </c>
      <c r="AW1278" s="36">
        <v>45.603949999999998</v>
      </c>
      <c r="AX1278" s="36">
        <v>61.158259999999999</v>
      </c>
      <c r="AY1278" s="36">
        <v>-14.189430000000005</v>
      </c>
      <c r="AZ1278" s="36" t="str">
        <f t="shared" si="2688"/>
        <v>1</v>
      </c>
      <c r="BA1278" s="36">
        <v>9.9578595303308042</v>
      </c>
      <c r="BB1278" s="36">
        <v>-21.230700000000006</v>
      </c>
      <c r="BC1278" s="36">
        <v>-7.1481600000000043</v>
      </c>
      <c r="BD1278" s="36">
        <v>107467.4</v>
      </c>
      <c r="BE1278" s="36" t="s">
        <v>50</v>
      </c>
      <c r="BF1278" s="36">
        <v>88178.4</v>
      </c>
      <c r="BG1278" s="36">
        <v>137778.70000000001</v>
      </c>
      <c r="BH1278" s="36">
        <v>53.381104999999998</v>
      </c>
      <c r="BI1278" s="36">
        <v>10.998558077677709</v>
      </c>
      <c r="BJ1278" s="36">
        <v>45.603949999999998</v>
      </c>
      <c r="BK1278" s="36">
        <v>61.158259999999999</v>
      </c>
      <c r="BL1278" s="36">
        <v>-7.1481600000000043</v>
      </c>
      <c r="BM1278" s="36">
        <v>0</v>
      </c>
      <c r="BN1278" s="36">
        <v>-7.1481600000000043</v>
      </c>
      <c r="BO1278" s="36">
        <v>-7.1481600000000043</v>
      </c>
      <c r="BP1278" s="36">
        <v>117571.14999999998</v>
      </c>
      <c r="BQ1278" s="36">
        <v>17999.334404221849</v>
      </c>
      <c r="BR1278" s="36">
        <v>93689.5</v>
      </c>
      <c r="BS1278" s="36">
        <v>137778.70000000001</v>
      </c>
      <c r="BT1278" s="36">
        <v>61.158259999999999</v>
      </c>
      <c r="BU1278" s="36">
        <v>0</v>
      </c>
      <c r="BV1278" s="36">
        <v>61.158259999999999</v>
      </c>
      <c r="BW1278" s="36">
        <v>61.158259999999999</v>
      </c>
      <c r="BX1278" s="36">
        <v>-7.1481600000000043</v>
      </c>
      <c r="BY1278" s="36">
        <v>0</v>
      </c>
      <c r="BZ1278" s="36">
        <v>-7.1481600000000043</v>
      </c>
      <c r="CA1278" s="36">
        <v>-7.1481600000000043</v>
      </c>
      <c r="CB1278" s="36">
        <v>98339.556249999994</v>
      </c>
      <c r="CC1278" s="36">
        <v>18627.310574314266</v>
      </c>
      <c r="CD1278" s="36">
        <v>82667.199999999997</v>
      </c>
      <c r="CE1278" s="36">
        <v>137778.70000000001</v>
      </c>
      <c r="CF1278" s="36"/>
      <c r="CG1278" s="40">
        <v>24.75</v>
      </c>
      <c r="CH1278" s="40">
        <v>66.650000000000006</v>
      </c>
      <c r="CI1278" s="40">
        <v>-87.363</v>
      </c>
      <c r="CL1278" s="5" t="str">
        <f t="shared" si="2693"/>
        <v>1_1_1</v>
      </c>
      <c r="CM1278" s="95" t="str">
        <f t="shared" si="2694"/>
        <v>1L</v>
      </c>
      <c r="CN1278" s="96">
        <f t="shared" si="2681"/>
        <v>208</v>
      </c>
      <c r="CO1278" s="96" t="str">
        <f t="shared" si="2689"/>
        <v>1_1_1</v>
      </c>
      <c r="CP1278" s="95" t="str">
        <f t="shared" si="2697"/>
        <v>1L</v>
      </c>
      <c r="CQ1278" s="5">
        <f t="shared" si="2690"/>
        <v>85</v>
      </c>
      <c r="CV1278" s="87"/>
      <c r="CW1278" s="87"/>
      <c r="CX1278" s="87"/>
      <c r="CY1278" s="87"/>
      <c r="CZ1278" s="87"/>
    </row>
    <row r="1279" spans="1:104" s="5" customFormat="1">
      <c r="A1279" s="13" t="s">
        <v>601</v>
      </c>
      <c r="B1279" s="13">
        <v>1</v>
      </c>
      <c r="C1279" s="13">
        <v>12</v>
      </c>
      <c r="D1279" s="13" t="s">
        <v>95</v>
      </c>
      <c r="E1279" s="35" t="s">
        <v>520</v>
      </c>
      <c r="F1279" s="13" t="s">
        <v>141</v>
      </c>
      <c r="G1279" s="36"/>
      <c r="H1279" s="13">
        <v>100639223</v>
      </c>
      <c r="I1279" s="37">
        <v>17</v>
      </c>
      <c r="J1279" s="37" t="s">
        <v>70</v>
      </c>
      <c r="K1279" s="38">
        <v>43560</v>
      </c>
      <c r="L1279" s="39">
        <v>0.49444444444444446</v>
      </c>
      <c r="M1279" s="37" t="s">
        <v>39</v>
      </c>
      <c r="N1279" s="37" t="s">
        <v>188</v>
      </c>
      <c r="O1279" s="37" t="s">
        <v>188</v>
      </c>
      <c r="P1279" s="37" t="s">
        <v>188</v>
      </c>
      <c r="Q1279" s="37">
        <v>4</v>
      </c>
      <c r="R1279" s="13" t="s">
        <v>55</v>
      </c>
      <c r="S1279" s="13" t="s">
        <v>63</v>
      </c>
      <c r="T1279" s="13" t="s">
        <v>42</v>
      </c>
      <c r="U1279" s="13" t="s">
        <v>52</v>
      </c>
      <c r="V1279" s="13" t="s">
        <v>42</v>
      </c>
      <c r="W1279" s="13" t="s">
        <v>72</v>
      </c>
      <c r="X1279" s="13" t="s">
        <v>76</v>
      </c>
      <c r="Y1279" s="13" t="s">
        <v>41</v>
      </c>
      <c r="Z1279" s="13" t="s">
        <v>41</v>
      </c>
      <c r="AA1279" s="13"/>
      <c r="AB1279" s="13">
        <v>0</v>
      </c>
      <c r="AC1279" s="72">
        <f t="shared" si="2682"/>
        <v>1</v>
      </c>
      <c r="AD1279" s="13">
        <v>0</v>
      </c>
      <c r="AE1279" s="72">
        <f t="shared" ref="AE1279" si="2814">VALUE(IF(AD1279=-2,0%,IF(AD1279=-1,50%,IF(AD1279=0,100%,IF(AD1279=1,50%,IF(AD1279=2,0%))))))</f>
        <v>1</v>
      </c>
      <c r="AF1279" s="13" t="s">
        <v>42</v>
      </c>
      <c r="AG1279" s="13">
        <v>0</v>
      </c>
      <c r="AH1279" s="13" t="s">
        <v>42</v>
      </c>
      <c r="AI1279" s="13">
        <f t="shared" si="2804"/>
        <v>-1</v>
      </c>
      <c r="AJ1279" s="70">
        <f t="shared" si="2684"/>
        <v>0.66599999999999993</v>
      </c>
      <c r="AK1279" s="59">
        <f t="shared" si="2685"/>
        <v>0</v>
      </c>
      <c r="AL1279" s="70">
        <f t="shared" ref="AL1279" si="2815">VALUE(IF(AK1279=-3,0%,IF(AK1279=-2,33.3%,IF(AK1279=-1,66.6%,IF(AK1279=0,100%,IF(AK1279=1,66.6%,IF(AK1279=2,33.3%,IF(AK1279=3,0%))))))))</f>
        <v>1</v>
      </c>
      <c r="AM1279" s="13" t="s">
        <v>41</v>
      </c>
      <c r="AN1279" s="13" t="s">
        <v>41</v>
      </c>
      <c r="AO1279" s="13"/>
      <c r="AP1279" s="13">
        <v>101.31965006729475</v>
      </c>
      <c r="AQ1279" s="13">
        <v>117.34261838440112</v>
      </c>
      <c r="AR1279" s="13">
        <v>125.13020833333333</v>
      </c>
      <c r="AS1279" s="13">
        <v>148.05555555555554</v>
      </c>
      <c r="AT1279" s="36">
        <v>30.049640000000004</v>
      </c>
      <c r="AU1279" s="36" t="str">
        <f t="shared" si="2687"/>
        <v>1</v>
      </c>
      <c r="AV1279" s="36">
        <v>0</v>
      </c>
      <c r="AW1279" s="36">
        <v>30.049640000000004</v>
      </c>
      <c r="AX1279" s="36">
        <v>30.049640000000004</v>
      </c>
      <c r="AY1279" s="36">
        <v>-28.271970000000003</v>
      </c>
      <c r="AZ1279" s="36" t="str">
        <f t="shared" si="2688"/>
        <v>1</v>
      </c>
      <c r="BA1279" s="36">
        <v>9.9578595303307988</v>
      </c>
      <c r="BB1279" s="36">
        <v>-35.31324</v>
      </c>
      <c r="BC1279" s="36">
        <v>-21.230700000000006</v>
      </c>
      <c r="BD1279" s="36">
        <v>60622.6</v>
      </c>
      <c r="BE1279" s="36" t="s">
        <v>50</v>
      </c>
      <c r="BF1279" s="36">
        <v>60622.6</v>
      </c>
      <c r="BG1279" s="36">
        <v>60622.6</v>
      </c>
      <c r="BH1279" s="36">
        <v>30.049640000000004</v>
      </c>
      <c r="BI1279" s="36">
        <v>0</v>
      </c>
      <c r="BJ1279" s="36">
        <v>30.049640000000004</v>
      </c>
      <c r="BK1279" s="36">
        <v>30.049640000000004</v>
      </c>
      <c r="BL1279" s="36">
        <v>-28.271970000000003</v>
      </c>
      <c r="BM1279" s="36">
        <v>9.9578595303307988</v>
      </c>
      <c r="BN1279" s="36">
        <v>-35.31324</v>
      </c>
      <c r="BO1279" s="36">
        <v>-21.230700000000006</v>
      </c>
      <c r="BP1279" s="36">
        <v>61081.866666666661</v>
      </c>
      <c r="BQ1279" s="36">
        <v>1124.9689892022207</v>
      </c>
      <c r="BR1279" s="36">
        <v>60622.6</v>
      </c>
      <c r="BS1279" s="36">
        <v>63378.2</v>
      </c>
      <c r="BT1279" s="36">
        <v>45.603949999999998</v>
      </c>
      <c r="BU1279" s="36">
        <v>21.99711615535546</v>
      </c>
      <c r="BV1279" s="36">
        <v>30.049640000000004</v>
      </c>
      <c r="BW1279" s="36">
        <v>61.158259999999999</v>
      </c>
      <c r="BX1279" s="36">
        <v>-14.189430000000005</v>
      </c>
      <c r="BY1279" s="36">
        <v>9.9578595303308042</v>
      </c>
      <c r="BZ1279" s="36">
        <v>-21.230700000000006</v>
      </c>
      <c r="CA1279" s="36">
        <v>-7.1481600000000043</v>
      </c>
      <c r="CB1279" s="36">
        <v>77156.062500000015</v>
      </c>
      <c r="CC1279" s="36">
        <v>21697.421364112142</v>
      </c>
      <c r="CD1279" s="36">
        <v>60622.6</v>
      </c>
      <c r="CE1279" s="36">
        <v>137778.70000000001</v>
      </c>
      <c r="CF1279" s="36"/>
      <c r="CG1279" s="40">
        <v>24.798000000000002</v>
      </c>
      <c r="CH1279" s="40">
        <v>64.573000000000008</v>
      </c>
      <c r="CI1279" s="40">
        <v>-85.581000000000003</v>
      </c>
      <c r="CL1279" s="5" t="str">
        <f t="shared" si="2693"/>
        <v>0.666_1_1</v>
      </c>
      <c r="CM1279" s="95" t="str">
        <f t="shared" si="2694"/>
        <v>1I</v>
      </c>
      <c r="CN1279" s="96">
        <f t="shared" si="2681"/>
        <v>91</v>
      </c>
      <c r="CO1279" s="96" t="str">
        <f t="shared" si="2689"/>
        <v>1_1_1</v>
      </c>
      <c r="CP1279" s="95" t="str">
        <f t="shared" si="2697"/>
        <v>1L</v>
      </c>
      <c r="CQ1279" s="5">
        <f t="shared" si="2690"/>
        <v>85</v>
      </c>
      <c r="CV1279" s="87"/>
      <c r="CW1279" s="87"/>
      <c r="CX1279" s="87"/>
      <c r="CY1279" s="87"/>
      <c r="CZ1279" s="87"/>
    </row>
    <row r="1280" spans="1:104" s="5" customFormat="1">
      <c r="A1280" s="13" t="s">
        <v>601</v>
      </c>
      <c r="B1280" s="13">
        <v>1</v>
      </c>
      <c r="C1280" s="13">
        <v>12</v>
      </c>
      <c r="D1280" s="13" t="s">
        <v>95</v>
      </c>
      <c r="E1280" s="35" t="s">
        <v>520</v>
      </c>
      <c r="F1280" s="13" t="s">
        <v>141</v>
      </c>
      <c r="G1280" s="36"/>
      <c r="H1280" s="13">
        <v>100639223</v>
      </c>
      <c r="I1280" s="37">
        <v>17</v>
      </c>
      <c r="J1280" s="37" t="s">
        <v>70</v>
      </c>
      <c r="K1280" s="38">
        <v>43560</v>
      </c>
      <c r="L1280" s="39">
        <v>0.50486111111111109</v>
      </c>
      <c r="M1280" s="37" t="s">
        <v>39</v>
      </c>
      <c r="N1280" s="37" t="s">
        <v>188</v>
      </c>
      <c r="O1280" s="37" t="s">
        <v>188</v>
      </c>
      <c r="P1280" s="37" t="s">
        <v>188</v>
      </c>
      <c r="Q1280" s="37">
        <v>5</v>
      </c>
      <c r="R1280" s="13" t="s">
        <v>43</v>
      </c>
      <c r="S1280" s="13" t="s">
        <v>44</v>
      </c>
      <c r="T1280" s="13" t="s">
        <v>42</v>
      </c>
      <c r="U1280" s="13" t="s">
        <v>52</v>
      </c>
      <c r="V1280" s="13" t="s">
        <v>42</v>
      </c>
      <c r="W1280" s="13" t="s">
        <v>72</v>
      </c>
      <c r="X1280" s="13" t="s">
        <v>76</v>
      </c>
      <c r="Y1280" s="13" t="s">
        <v>41</v>
      </c>
      <c r="Z1280" s="13" t="s">
        <v>41</v>
      </c>
      <c r="AA1280" s="13"/>
      <c r="AB1280" s="13">
        <v>-1</v>
      </c>
      <c r="AC1280" s="72">
        <f t="shared" si="2682"/>
        <v>0.5</v>
      </c>
      <c r="AD1280" s="13">
        <v>1</v>
      </c>
      <c r="AE1280" s="72">
        <f t="shared" ref="AE1280" si="2816">VALUE(IF(AD1280=-2,0%,IF(AD1280=-1,50%,IF(AD1280=0,100%,IF(AD1280=1,50%,IF(AD1280=2,0%))))))</f>
        <v>0.5</v>
      </c>
      <c r="AF1280" s="13" t="s">
        <v>42</v>
      </c>
      <c r="AG1280" s="13">
        <v>0</v>
      </c>
      <c r="AH1280" s="13" t="s">
        <v>42</v>
      </c>
      <c r="AI1280" s="13">
        <f t="shared" si="2804"/>
        <v>-1</v>
      </c>
      <c r="AJ1280" s="70">
        <f t="shared" si="2684"/>
        <v>0.66599999999999993</v>
      </c>
      <c r="AK1280" s="59">
        <f t="shared" si="2685"/>
        <v>0</v>
      </c>
      <c r="AL1280" s="70">
        <f t="shared" ref="AL1280" si="2817">VALUE(IF(AK1280=-3,0%,IF(AK1280=-2,33.3%,IF(AK1280=-1,66.6%,IF(AK1280=0,100%,IF(AK1280=1,66.6%,IF(AK1280=2,33.3%,IF(AK1280=3,0%))))))))</f>
        <v>1</v>
      </c>
      <c r="AM1280" s="13" t="s">
        <v>41</v>
      </c>
      <c r="AN1280" s="13" t="s">
        <v>41</v>
      </c>
      <c r="AO1280" s="13"/>
      <c r="AP1280" s="13">
        <v>101.31965006729475</v>
      </c>
      <c r="AQ1280" s="13">
        <v>117.34261838440112</v>
      </c>
      <c r="AR1280" s="13">
        <v>125.13020833333333</v>
      </c>
      <c r="AS1280" s="13">
        <v>148.05555555555554</v>
      </c>
      <c r="AT1280" s="36">
        <v>14.495329999999996</v>
      </c>
      <c r="AU1280" s="36" t="str">
        <f t="shared" si="2687"/>
        <v>1</v>
      </c>
      <c r="AV1280" s="36">
        <v>0</v>
      </c>
      <c r="AW1280" s="36">
        <v>14.495329999999996</v>
      </c>
      <c r="AX1280" s="36">
        <v>14.495329999999996</v>
      </c>
      <c r="AY1280" s="36">
        <v>-42.354510000000005</v>
      </c>
      <c r="AZ1280" s="36" t="str">
        <f t="shared" si="2688"/>
        <v>1</v>
      </c>
      <c r="BA1280" s="36">
        <v>9.9578595303307988</v>
      </c>
      <c r="BB1280" s="36">
        <v>-49.395780000000009</v>
      </c>
      <c r="BC1280" s="36">
        <v>-35.31324</v>
      </c>
      <c r="BD1280" s="36">
        <v>49600.3</v>
      </c>
      <c r="BE1280" s="36" t="s">
        <v>50</v>
      </c>
      <c r="BF1280" s="36">
        <v>49600.3</v>
      </c>
      <c r="BG1280" s="36">
        <v>49600.3</v>
      </c>
      <c r="BH1280" s="36">
        <v>14.495329999999996</v>
      </c>
      <c r="BI1280" s="36">
        <v>0</v>
      </c>
      <c r="BJ1280" s="36">
        <v>14.495329999999996</v>
      </c>
      <c r="BK1280" s="36">
        <v>14.495329999999996</v>
      </c>
      <c r="BL1280" s="36">
        <v>-35.31324</v>
      </c>
      <c r="BM1280" s="36">
        <v>0</v>
      </c>
      <c r="BN1280" s="36">
        <v>-35.31324</v>
      </c>
      <c r="BO1280" s="36">
        <v>-35.31324</v>
      </c>
      <c r="BP1280" s="36">
        <v>51437.366666666661</v>
      </c>
      <c r="BQ1280" s="36">
        <v>2249.9379784044404</v>
      </c>
      <c r="BR1280" s="36">
        <v>49600.3</v>
      </c>
      <c r="BS1280" s="36">
        <v>55111.5</v>
      </c>
      <c r="BT1280" s="36">
        <v>22.272485</v>
      </c>
      <c r="BU1280" s="36">
        <v>10.998558077677741</v>
      </c>
      <c r="BV1280" s="36">
        <v>14.495329999999996</v>
      </c>
      <c r="BW1280" s="36">
        <v>30.049640000000004</v>
      </c>
      <c r="BX1280" s="36">
        <v>-28.271970000000003</v>
      </c>
      <c r="BY1280" s="36">
        <v>9.9578595303307988</v>
      </c>
      <c r="BZ1280" s="36">
        <v>-35.31324</v>
      </c>
      <c r="CA1280" s="36">
        <v>-21.230700000000006</v>
      </c>
      <c r="CB1280" s="36">
        <v>56833.687500000007</v>
      </c>
      <c r="CC1280" s="36">
        <v>4597.2100862552115</v>
      </c>
      <c r="CD1280" s="36">
        <v>49600.3</v>
      </c>
      <c r="CE1280" s="36">
        <v>60622.6</v>
      </c>
      <c r="CF1280" s="36"/>
      <c r="CG1280" s="40">
        <v>24.532</v>
      </c>
      <c r="CH1280" s="40">
        <v>64.801000000000002</v>
      </c>
      <c r="CI1280" s="40">
        <v>24.532</v>
      </c>
      <c r="CL1280" s="5" t="str">
        <f t="shared" si="2693"/>
        <v>0.666_0.5_1</v>
      </c>
      <c r="CM1280" s="95" t="str">
        <f t="shared" si="2694"/>
        <v>1H</v>
      </c>
      <c r="CN1280" s="96">
        <f t="shared" si="2681"/>
        <v>131</v>
      </c>
      <c r="CO1280" s="96" t="str">
        <f t="shared" si="2689"/>
        <v>1_0.5_1</v>
      </c>
      <c r="CP1280" s="95" t="str">
        <f t="shared" si="2697"/>
        <v>1K</v>
      </c>
      <c r="CQ1280" s="5">
        <f t="shared" si="2690"/>
        <v>108</v>
      </c>
      <c r="CV1280" s="87"/>
      <c r="CW1280" s="87"/>
      <c r="CX1280" s="87"/>
      <c r="CY1280" s="87"/>
      <c r="CZ1280" s="87"/>
    </row>
    <row r="1281" spans="1:104" s="5" customFormat="1">
      <c r="A1281" s="13" t="s">
        <v>601</v>
      </c>
      <c r="B1281" s="13">
        <v>2</v>
      </c>
      <c r="C1281" s="13">
        <v>1</v>
      </c>
      <c r="D1281" s="13" t="s">
        <v>34</v>
      </c>
      <c r="E1281" s="35" t="s">
        <v>521</v>
      </c>
      <c r="F1281" s="13" t="s">
        <v>36</v>
      </c>
      <c r="G1281" s="36">
        <v>1036679706</v>
      </c>
      <c r="H1281" s="13"/>
      <c r="I1281" s="37">
        <v>21</v>
      </c>
      <c r="J1281" s="37" t="s">
        <v>70</v>
      </c>
      <c r="K1281" s="38">
        <v>43598</v>
      </c>
      <c r="L1281" s="39">
        <v>0.28819444444444448</v>
      </c>
      <c r="M1281" s="37" t="s">
        <v>93</v>
      </c>
      <c r="N1281" s="37" t="s">
        <v>190</v>
      </c>
      <c r="O1281" s="37" t="s">
        <v>100</v>
      </c>
      <c r="P1281" s="37" t="s">
        <v>190</v>
      </c>
      <c r="Q1281" s="37">
        <v>1</v>
      </c>
      <c r="R1281" s="13" t="s">
        <v>55</v>
      </c>
      <c r="S1281" s="13" t="s">
        <v>127</v>
      </c>
      <c r="T1281" s="13" t="s">
        <v>42</v>
      </c>
      <c r="U1281" s="13" t="s">
        <v>45</v>
      </c>
      <c r="V1281" s="13" t="s">
        <v>41</v>
      </c>
      <c r="W1281" s="13" t="s">
        <v>72</v>
      </c>
      <c r="X1281" s="13" t="s">
        <v>76</v>
      </c>
      <c r="Y1281" s="13" t="s">
        <v>41</v>
      </c>
      <c r="Z1281" s="13" t="s">
        <v>41</v>
      </c>
      <c r="AA1281" s="13"/>
      <c r="AB1281" s="13">
        <v>0</v>
      </c>
      <c r="AC1281" s="72">
        <f t="shared" si="2682"/>
        <v>1</v>
      </c>
      <c r="AD1281" s="13">
        <v>-1</v>
      </c>
      <c r="AE1281" s="72">
        <f t="shared" ref="AE1281" si="2818">VALUE(IF(AD1281=-2,0%,IF(AD1281=-1,50%,IF(AD1281=0,100%,IF(AD1281=1,50%,IF(AD1281=2,0%))))))</f>
        <v>0.5</v>
      </c>
      <c r="AF1281" s="13" t="s">
        <v>42</v>
      </c>
      <c r="AG1281" s="13">
        <v>1</v>
      </c>
      <c r="AH1281" s="13" t="s">
        <v>41</v>
      </c>
      <c r="AI1281" s="13">
        <f t="shared" si="2804"/>
        <v>-1</v>
      </c>
      <c r="AJ1281" s="70">
        <f t="shared" si="2684"/>
        <v>0.66599999999999993</v>
      </c>
      <c r="AK1281" s="59">
        <f t="shared" si="2685"/>
        <v>0</v>
      </c>
      <c r="AL1281" s="70">
        <f t="shared" ref="AL1281" si="2819">VALUE(IF(AK1281=-3,0%,IF(AK1281=-2,33.3%,IF(AK1281=-1,66.6%,IF(AK1281=0,100%,IF(AK1281=1,66.6%,IF(AK1281=2,33.3%,IF(AK1281=3,0%))))))))</f>
        <v>1</v>
      </c>
      <c r="AM1281" s="13" t="s">
        <v>41</v>
      </c>
      <c r="AN1281" s="13" t="s">
        <v>41</v>
      </c>
      <c r="AO1281" s="13"/>
      <c r="AP1281" s="13">
        <v>101.31965006729475</v>
      </c>
      <c r="AQ1281" s="13">
        <v>117.34261838440112</v>
      </c>
      <c r="AR1281" s="13">
        <v>125.13020833333333</v>
      </c>
      <c r="AS1281" s="13">
        <v>148.05555555555554</v>
      </c>
      <c r="AT1281" s="36">
        <v>322.62775990000006</v>
      </c>
      <c r="AU1281" s="36" t="str">
        <f t="shared" si="2687"/>
        <v>3</v>
      </c>
      <c r="AV1281" s="36">
        <v>45.076133828776221</v>
      </c>
      <c r="AW1281" s="36">
        <v>290.75412000000006</v>
      </c>
      <c r="AX1281" s="36">
        <v>354.50139980000006</v>
      </c>
      <c r="AY1281" s="36">
        <v>142.25535350000001</v>
      </c>
      <c r="AZ1281" s="36" t="str">
        <f t="shared" si="2688"/>
        <v>2</v>
      </c>
      <c r="BA1281" s="36">
        <v>35.854015510157403</v>
      </c>
      <c r="BB1281" s="36">
        <v>116.902736</v>
      </c>
      <c r="BC1281" s="36">
        <v>167.60797100000002</v>
      </c>
      <c r="BD1281" s="36">
        <v>7577.8249999999998</v>
      </c>
      <c r="BE1281" s="36" t="s">
        <v>50</v>
      </c>
      <c r="BF1281" s="36">
        <v>7233.4</v>
      </c>
      <c r="BG1281" s="36">
        <v>8266.7000000000007</v>
      </c>
      <c r="BH1281" s="36">
        <v>254.79475000000002</v>
      </c>
      <c r="BI1281" s="36">
        <v>50.854228748392131</v>
      </c>
      <c r="BJ1281" s="36">
        <v>218.83537999999999</v>
      </c>
      <c r="BK1281" s="36">
        <v>290.75412000000006</v>
      </c>
      <c r="BL1281" s="36">
        <v>78.647205499999998</v>
      </c>
      <c r="BM1281" s="36">
        <v>54.101490068877588</v>
      </c>
      <c r="BN1281" s="36">
        <v>40.391674999999999</v>
      </c>
      <c r="BO1281" s="36">
        <v>116.902736</v>
      </c>
      <c r="BP1281" s="36">
        <v>6027.8</v>
      </c>
      <c r="BQ1281" s="36">
        <v>777.88869126629595</v>
      </c>
      <c r="BR1281" s="36">
        <v>5166.7</v>
      </c>
      <c r="BS1281" s="36">
        <v>7233.4</v>
      </c>
      <c r="BT1281" s="36">
        <v>278.76199110000005</v>
      </c>
      <c r="BU1281" s="36">
        <v>16.959431332106401</v>
      </c>
      <c r="BV1281" s="36">
        <v>266.76986219999998</v>
      </c>
      <c r="BW1281" s="36">
        <v>290.75412000000006</v>
      </c>
      <c r="BX1281" s="36">
        <v>148.59806600000002</v>
      </c>
      <c r="BY1281" s="36">
        <v>44.823965549890765</v>
      </c>
      <c r="BZ1281" s="36">
        <v>116.902736</v>
      </c>
      <c r="CA1281" s="36">
        <v>180.29339600000003</v>
      </c>
      <c r="CB1281" s="36">
        <v>4725.3687499999996</v>
      </c>
      <c r="CC1281" s="36">
        <v>1416.3103039088342</v>
      </c>
      <c r="CD1281" s="36">
        <v>2497.1999999999998</v>
      </c>
      <c r="CE1281" s="36">
        <v>7233.4</v>
      </c>
      <c r="CF1281" s="36"/>
      <c r="CG1281" s="40">
        <v>21.366</v>
      </c>
      <c r="CH1281" s="40">
        <v>83.894999999999996</v>
      </c>
      <c r="CI1281" s="40">
        <v>21.151</v>
      </c>
      <c r="CL1281" s="5" t="str">
        <f t="shared" si="2693"/>
        <v>0.666_1_2</v>
      </c>
      <c r="CM1281" s="95" t="str">
        <f t="shared" si="2694"/>
        <v>1U</v>
      </c>
      <c r="CN1281" s="96">
        <f t="shared" si="2681"/>
        <v>63</v>
      </c>
      <c r="CO1281" s="96" t="str">
        <f t="shared" si="2689"/>
        <v>1_0.5_2</v>
      </c>
      <c r="CP1281" s="95" t="str">
        <f t="shared" si="2697"/>
        <v>1W</v>
      </c>
      <c r="CQ1281" s="5">
        <f t="shared" si="2690"/>
        <v>89</v>
      </c>
      <c r="CV1281" s="87"/>
      <c r="CW1281" s="87"/>
      <c r="CX1281" s="87"/>
      <c r="CY1281" s="87"/>
      <c r="CZ1281" s="87"/>
    </row>
    <row r="1282" spans="1:104" s="5" customFormat="1">
      <c r="A1282" s="13" t="s">
        <v>601</v>
      </c>
      <c r="B1282" s="13">
        <v>2</v>
      </c>
      <c r="C1282" s="13">
        <v>1</v>
      </c>
      <c r="D1282" s="13" t="s">
        <v>34</v>
      </c>
      <c r="E1282" s="35" t="s">
        <v>521</v>
      </c>
      <c r="F1282" s="13" t="s">
        <v>36</v>
      </c>
      <c r="G1282" s="36">
        <v>1036679706</v>
      </c>
      <c r="H1282" s="13"/>
      <c r="I1282" s="37">
        <v>21</v>
      </c>
      <c r="J1282" s="37" t="s">
        <v>70</v>
      </c>
      <c r="K1282" s="38">
        <v>43598</v>
      </c>
      <c r="L1282" s="39">
        <v>0.2986111111111111</v>
      </c>
      <c r="M1282" s="37" t="s">
        <v>93</v>
      </c>
      <c r="N1282" s="37" t="s">
        <v>190</v>
      </c>
      <c r="O1282" s="37" t="s">
        <v>100</v>
      </c>
      <c r="P1282" s="37" t="s">
        <v>190</v>
      </c>
      <c r="Q1282" s="37">
        <v>2</v>
      </c>
      <c r="R1282" s="13" t="s">
        <v>62</v>
      </c>
      <c r="S1282" s="13" t="s">
        <v>134</v>
      </c>
      <c r="T1282" s="13" t="s">
        <v>42</v>
      </c>
      <c r="U1282" s="13" t="s">
        <v>45</v>
      </c>
      <c r="V1282" s="13" t="s">
        <v>42</v>
      </c>
      <c r="W1282" s="13" t="s">
        <v>72</v>
      </c>
      <c r="X1282" s="13" t="s">
        <v>76</v>
      </c>
      <c r="Y1282" s="13" t="s">
        <v>41</v>
      </c>
      <c r="Z1282" s="13" t="s">
        <v>41</v>
      </c>
      <c r="AA1282" s="13"/>
      <c r="AB1282" s="13">
        <v>1</v>
      </c>
      <c r="AC1282" s="72">
        <f t="shared" si="2682"/>
        <v>0.5</v>
      </c>
      <c r="AD1282" s="13">
        <v>-2</v>
      </c>
      <c r="AE1282" s="72">
        <f t="shared" ref="AE1282" si="2820">VALUE(IF(AD1282=-2,0%,IF(AD1282=-1,50%,IF(AD1282=0,100%,IF(AD1282=1,50%,IF(AD1282=2,0%))))))</f>
        <v>0</v>
      </c>
      <c r="AF1282" s="13" t="s">
        <v>42</v>
      </c>
      <c r="AG1282" s="13">
        <v>1</v>
      </c>
      <c r="AH1282" s="13" t="s">
        <v>42</v>
      </c>
      <c r="AI1282" s="13">
        <f t="shared" si="2804"/>
        <v>-1</v>
      </c>
      <c r="AJ1282" s="70">
        <f t="shared" si="2684"/>
        <v>0.66599999999999993</v>
      </c>
      <c r="AK1282" s="59">
        <f t="shared" si="2685"/>
        <v>0</v>
      </c>
      <c r="AL1282" s="70">
        <f t="shared" ref="AL1282" si="2821">VALUE(IF(AK1282=-3,0%,IF(AK1282=-2,33.3%,IF(AK1282=-1,66.6%,IF(AK1282=0,100%,IF(AK1282=1,66.6%,IF(AK1282=2,33.3%,IF(AK1282=3,0%))))))))</f>
        <v>1</v>
      </c>
      <c r="AM1282" s="13" t="s">
        <v>41</v>
      </c>
      <c r="AN1282" s="13" t="s">
        <v>41</v>
      </c>
      <c r="AO1282" s="13"/>
      <c r="AP1282" s="13">
        <v>101.31965006729475</v>
      </c>
      <c r="AQ1282" s="13">
        <v>117.34261838440112</v>
      </c>
      <c r="AR1282" s="13">
        <v>125.13020833333333</v>
      </c>
      <c r="AS1282" s="13">
        <v>148.05555555555554</v>
      </c>
      <c r="AT1282" s="36">
        <v>752.99779999999987</v>
      </c>
      <c r="AU1282" s="36" t="str">
        <f t="shared" si="2687"/>
        <v>4</v>
      </c>
      <c r="AV1282" s="36">
        <v>38.761878586438016</v>
      </c>
      <c r="AW1282" s="36">
        <v>725.58901279999998</v>
      </c>
      <c r="AX1282" s="36">
        <v>780.40658719999988</v>
      </c>
      <c r="AY1282" s="36">
        <v>467.97943399999997</v>
      </c>
      <c r="AZ1282" s="36" t="str">
        <f t="shared" si="2688"/>
        <v>3</v>
      </c>
      <c r="BA1282" s="36">
        <v>17.525966840827888</v>
      </c>
      <c r="BB1282" s="36">
        <v>455.586704</v>
      </c>
      <c r="BC1282" s="36">
        <v>480.37216399999994</v>
      </c>
      <c r="BD1282" s="36">
        <v>14811.225</v>
      </c>
      <c r="BE1282" s="36" t="s">
        <v>50</v>
      </c>
      <c r="BF1282" s="36">
        <v>13089</v>
      </c>
      <c r="BG1282" s="36">
        <v>16533.400000000001</v>
      </c>
      <c r="BH1282" s="36">
        <v>682.25965669999994</v>
      </c>
      <c r="BI1282" s="36">
        <v>138.80072021838987</v>
      </c>
      <c r="BJ1282" s="36">
        <v>584.1127262</v>
      </c>
      <c r="BK1282" s="36">
        <v>780.40658719999988</v>
      </c>
      <c r="BL1282" s="36">
        <v>424.56641949999994</v>
      </c>
      <c r="BM1282" s="36">
        <v>78.92124073022795</v>
      </c>
      <c r="BN1282" s="36">
        <v>368.76067499999999</v>
      </c>
      <c r="BO1282" s="36">
        <v>480.37216399999994</v>
      </c>
      <c r="BP1282" s="36">
        <v>16188.966666666669</v>
      </c>
      <c r="BQ1282" s="36">
        <v>576.33923575153824</v>
      </c>
      <c r="BR1282" s="36">
        <v>15155.7</v>
      </c>
      <c r="BS1282" s="36">
        <v>16533.400000000001</v>
      </c>
      <c r="BT1282" s="36">
        <v>535.58035359999997</v>
      </c>
      <c r="BU1282" s="36">
        <v>346.23657998184342</v>
      </c>
      <c r="BV1282" s="36">
        <v>290.75412000000006</v>
      </c>
      <c r="BW1282" s="36">
        <v>780.40658719999988</v>
      </c>
      <c r="BX1282" s="36">
        <v>298.63744999999994</v>
      </c>
      <c r="BY1282" s="36">
        <v>257.01169729279559</v>
      </c>
      <c r="BZ1282" s="36">
        <v>116.902736</v>
      </c>
      <c r="CA1282" s="36">
        <v>480.37216399999994</v>
      </c>
      <c r="CB1282" s="36">
        <v>12249.381249999999</v>
      </c>
      <c r="CC1282" s="36">
        <v>3766.8510566464329</v>
      </c>
      <c r="CD1282" s="36">
        <v>7233.4</v>
      </c>
      <c r="CE1282" s="36">
        <v>16533.400000000001</v>
      </c>
      <c r="CF1282" s="36"/>
      <c r="CG1282" s="40">
        <v>21.676000000000002</v>
      </c>
      <c r="CH1282" s="40">
        <v>83.992000000000004</v>
      </c>
      <c r="CI1282" s="40">
        <v>21.437000000000001</v>
      </c>
      <c r="CL1282" s="5" t="str">
        <f t="shared" si="2693"/>
        <v>0.666_0.5_3</v>
      </c>
      <c r="CM1282" s="95" t="str">
        <f t="shared" si="2694"/>
        <v>2F</v>
      </c>
      <c r="CN1282" s="96">
        <f t="shared" ref="CN1282:CN1345" si="2822">VLOOKUP(CM1282,$CW$2:$CZ$61,2)</f>
        <v>21</v>
      </c>
      <c r="CO1282" s="96" t="str">
        <f t="shared" si="2689"/>
        <v>1_0_3</v>
      </c>
      <c r="CP1282" s="95" t="str">
        <f t="shared" si="2697"/>
        <v>2H</v>
      </c>
      <c r="CQ1282" s="5">
        <f t="shared" si="2690"/>
        <v>8</v>
      </c>
      <c r="CV1282" s="87"/>
      <c r="CW1282" s="87"/>
      <c r="CX1282" s="87"/>
      <c r="CY1282" s="87"/>
      <c r="CZ1282" s="87"/>
    </row>
    <row r="1283" spans="1:104" s="5" customFormat="1">
      <c r="A1283" s="13" t="s">
        <v>601</v>
      </c>
      <c r="B1283" s="13">
        <v>2</v>
      </c>
      <c r="C1283" s="13">
        <v>1</v>
      </c>
      <c r="D1283" s="13" t="s">
        <v>34</v>
      </c>
      <c r="E1283" s="35" t="s">
        <v>521</v>
      </c>
      <c r="F1283" s="13" t="s">
        <v>36</v>
      </c>
      <c r="G1283" s="36">
        <v>1036679706</v>
      </c>
      <c r="H1283" s="13"/>
      <c r="I1283" s="37">
        <v>21</v>
      </c>
      <c r="J1283" s="37" t="s">
        <v>70</v>
      </c>
      <c r="K1283" s="38">
        <v>43598</v>
      </c>
      <c r="L1283" s="39">
        <v>0.30902777777777779</v>
      </c>
      <c r="M1283" s="37" t="s">
        <v>93</v>
      </c>
      <c r="N1283" s="37" t="s">
        <v>190</v>
      </c>
      <c r="O1283" s="37" t="s">
        <v>100</v>
      </c>
      <c r="P1283" s="37" t="s">
        <v>190</v>
      </c>
      <c r="Q1283" s="37">
        <v>3</v>
      </c>
      <c r="R1283" s="13" t="s">
        <v>55</v>
      </c>
      <c r="S1283" s="13" t="s">
        <v>127</v>
      </c>
      <c r="T1283" s="13" t="s">
        <v>42</v>
      </c>
      <c r="U1283" s="13" t="s">
        <v>52</v>
      </c>
      <c r="V1283" s="13" t="s">
        <v>42</v>
      </c>
      <c r="W1283" s="13" t="s">
        <v>66</v>
      </c>
      <c r="X1283" s="13" t="s">
        <v>76</v>
      </c>
      <c r="Y1283" s="13" t="s">
        <v>41</v>
      </c>
      <c r="Z1283" s="13" t="s">
        <v>41</v>
      </c>
      <c r="AA1283" s="13"/>
      <c r="AB1283" s="13">
        <v>0</v>
      </c>
      <c r="AC1283" s="72">
        <f t="shared" ref="AC1283:AC1346" si="2823">VALUE(IF(AB1283=-2,0%,IF(AB1283=-1,50%,IF(AB1283=0,100%,IF(AB1283=1,50%,IF(AB1283=2,0%))))))</f>
        <v>1</v>
      </c>
      <c r="AD1283" s="13">
        <v>-1</v>
      </c>
      <c r="AE1283" s="72">
        <f t="shared" ref="AE1283" si="2824">VALUE(IF(AD1283=-2,0%,IF(AD1283=-1,50%,IF(AD1283=0,100%,IF(AD1283=1,50%,IF(AD1283=2,0%))))))</f>
        <v>0.5</v>
      </c>
      <c r="AF1283" s="13" t="s">
        <v>42</v>
      </c>
      <c r="AG1283" s="13">
        <v>0</v>
      </c>
      <c r="AH1283" s="13" t="s">
        <v>42</v>
      </c>
      <c r="AI1283" s="13">
        <f t="shared" si="2804"/>
        <v>0</v>
      </c>
      <c r="AJ1283" s="70">
        <f t="shared" ref="AJ1283:AJ1346" si="2825">VALUE(IF(AI1283=-3,0%,IF(AI1283=-2,33.3%,IF(AI1283=-1,66.6%,IF(AI1283=0,100%,IF(AI1283=1,66.6%,IF(AI1283=2,33.3%,IF(AI1283=3,0%))))))))</f>
        <v>1</v>
      </c>
      <c r="AK1283" s="59">
        <f t="shared" ref="AK1283:AK1346" si="2826">VALUE(IF(X1283="Mucho más fría",-3, IF(X1283="Más Fría",-2, IF(X1283="Ligeramente más Fría",-1, IF(X1283="Igual a como está",0, IF(X1283="Ligeramente más caliente",1, IF(X1283="Más Caliente",2, IF(X1283="Mucho más caliente",3))))))))</f>
        <v>0</v>
      </c>
      <c r="AL1283" s="70">
        <f t="shared" ref="AL1283" si="2827">VALUE(IF(AK1283=-3,0%,IF(AK1283=-2,33.3%,IF(AK1283=-1,66.6%,IF(AK1283=0,100%,IF(AK1283=1,66.6%,IF(AK1283=2,33.3%,IF(AK1283=3,0%))))))))</f>
        <v>1</v>
      </c>
      <c r="AM1283" s="13" t="s">
        <v>41</v>
      </c>
      <c r="AN1283" s="13" t="s">
        <v>41</v>
      </c>
      <c r="AO1283" s="13"/>
      <c r="AP1283" s="13">
        <v>101.31965006729475</v>
      </c>
      <c r="AQ1283" s="13">
        <v>117.34261838440112</v>
      </c>
      <c r="AR1283" s="13">
        <v>125.13020833333333</v>
      </c>
      <c r="AS1283" s="13">
        <v>148.05555555555554</v>
      </c>
      <c r="AT1283" s="36">
        <v>489.28637549999996</v>
      </c>
      <c r="AU1283" s="36" t="str">
        <f t="shared" ref="AU1283:AU1346" si="2828">IF(AT1283&lt;=100,"1",IF(AT1283&lt;=300,"2", IF(AT1283&lt;=500,"3", IF(AT1283&lt;=1000,"4", IF(AT1283&gt;1000,"5")))))</f>
        <v>3</v>
      </c>
      <c r="AV1283" s="36">
        <v>33.567827846552639</v>
      </c>
      <c r="AW1283" s="36">
        <v>465.55033679999997</v>
      </c>
      <c r="AX1283" s="36">
        <v>513.02241419999996</v>
      </c>
      <c r="AY1283" s="36">
        <v>243.36734300000001</v>
      </c>
      <c r="AZ1283" s="36" t="str">
        <f t="shared" ref="AZ1283:AZ1346" si="2829">IF(AY1283&lt;=100,"1",IF(AY1283&lt;=300,"2", IF(AY1283&lt;=500,"3", IF(AY1283&lt;=1000,"4", IF(AY1283&gt;1000,"5")))))</f>
        <v>2</v>
      </c>
      <c r="BA1283" s="36">
        <v>17.843036349939108</v>
      </c>
      <c r="BB1283" s="36">
        <v>230.75041099999999</v>
      </c>
      <c r="BC1283" s="36">
        <v>255.984275</v>
      </c>
      <c r="BD1283" s="36">
        <v>12572.324999999999</v>
      </c>
      <c r="BE1283" s="36" t="s">
        <v>50</v>
      </c>
      <c r="BF1283" s="36">
        <v>12400.1</v>
      </c>
      <c r="BG1283" s="36">
        <v>13089</v>
      </c>
      <c r="BH1283" s="36">
        <v>552.51636150000002</v>
      </c>
      <c r="BI1283" s="36">
        <v>55.852875903308359</v>
      </c>
      <c r="BJ1283" s="36">
        <v>513.02241419999996</v>
      </c>
      <c r="BK1283" s="36">
        <v>592.01030880000008</v>
      </c>
      <c r="BL1283" s="36">
        <v>281.06378749999999</v>
      </c>
      <c r="BM1283" s="36">
        <v>35.467786715205534</v>
      </c>
      <c r="BN1283" s="36">
        <v>255.984275</v>
      </c>
      <c r="BO1283" s="36">
        <v>306.14329999999995</v>
      </c>
      <c r="BP1283" s="36">
        <v>10390.816666666668</v>
      </c>
      <c r="BQ1283" s="36">
        <v>1161.2861291114555</v>
      </c>
      <c r="BR1283" s="36">
        <v>9300.1</v>
      </c>
      <c r="BS1283" s="36">
        <v>12400.1</v>
      </c>
      <c r="BT1283" s="36">
        <v>646.71450069999992</v>
      </c>
      <c r="BU1283" s="36">
        <v>189.06916191025698</v>
      </c>
      <c r="BV1283" s="36">
        <v>513.02241419999996</v>
      </c>
      <c r="BW1283" s="36">
        <v>780.40658719999988</v>
      </c>
      <c r="BX1283" s="36">
        <v>368.17821949999995</v>
      </c>
      <c r="BY1283" s="36">
        <v>158.66619792803434</v>
      </c>
      <c r="BZ1283" s="36">
        <v>255.984275</v>
      </c>
      <c r="CA1283" s="36">
        <v>480.37216399999994</v>
      </c>
      <c r="CB1283" s="36">
        <v>11474.393749999999</v>
      </c>
      <c r="CC1283" s="36">
        <v>2304.5111833007768</v>
      </c>
      <c r="CD1283" s="36">
        <v>9300.1</v>
      </c>
      <c r="CE1283" s="36">
        <v>16533.400000000001</v>
      </c>
      <c r="CF1283" s="36"/>
      <c r="CG1283" s="40">
        <v>22.010999999999999</v>
      </c>
      <c r="CH1283" s="40">
        <v>83.48</v>
      </c>
      <c r="CI1283" s="40">
        <v>21.795000000000002</v>
      </c>
      <c r="CL1283" s="5" t="str">
        <f t="shared" si="2693"/>
        <v>1_1_2</v>
      </c>
      <c r="CM1283" s="95" t="str">
        <f t="shared" si="2694"/>
        <v>1X</v>
      </c>
      <c r="CN1283" s="96">
        <f t="shared" si="2822"/>
        <v>146</v>
      </c>
      <c r="CO1283" s="96" t="str">
        <f t="shared" ref="CO1283:CO1346" si="2830">AL1283&amp;"_"&amp;AE1283&amp;"_"&amp;AZ1283</f>
        <v>1_0.5_2</v>
      </c>
      <c r="CP1283" s="95" t="str">
        <f t="shared" si="2697"/>
        <v>1W</v>
      </c>
      <c r="CQ1283" s="5">
        <f t="shared" ref="CQ1283:CQ1346" si="2831">VLOOKUP(CP1283,$CW$2:$CZ$61,4)</f>
        <v>89</v>
      </c>
      <c r="CV1283" s="87"/>
      <c r="CW1283" s="87"/>
      <c r="CX1283" s="87"/>
      <c r="CY1283" s="87"/>
      <c r="CZ1283" s="87"/>
    </row>
    <row r="1284" spans="1:104" s="5" customFormat="1">
      <c r="A1284" s="13" t="s">
        <v>601</v>
      </c>
      <c r="B1284" s="13">
        <v>2</v>
      </c>
      <c r="C1284" s="13">
        <v>1</v>
      </c>
      <c r="D1284" s="13" t="s">
        <v>34</v>
      </c>
      <c r="E1284" s="35" t="s">
        <v>521</v>
      </c>
      <c r="F1284" s="13" t="s">
        <v>36</v>
      </c>
      <c r="G1284" s="36">
        <v>1036679706</v>
      </c>
      <c r="H1284" s="13"/>
      <c r="I1284" s="37">
        <v>21</v>
      </c>
      <c r="J1284" s="37" t="s">
        <v>70</v>
      </c>
      <c r="K1284" s="38">
        <v>43598</v>
      </c>
      <c r="L1284" s="39">
        <v>0.31944444444444448</v>
      </c>
      <c r="M1284" s="37" t="s">
        <v>93</v>
      </c>
      <c r="N1284" s="37" t="s">
        <v>190</v>
      </c>
      <c r="O1284" s="37" t="s">
        <v>100</v>
      </c>
      <c r="P1284" s="37" t="s">
        <v>190</v>
      </c>
      <c r="Q1284" s="37">
        <v>4</v>
      </c>
      <c r="R1284" s="13" t="s">
        <v>55</v>
      </c>
      <c r="S1284" s="13" t="s">
        <v>127</v>
      </c>
      <c r="T1284" s="13" t="s">
        <v>42</v>
      </c>
      <c r="U1284" s="13" t="s">
        <v>45</v>
      </c>
      <c r="V1284" s="13" t="s">
        <v>42</v>
      </c>
      <c r="W1284" s="13" t="s">
        <v>66</v>
      </c>
      <c r="X1284" s="13" t="s">
        <v>76</v>
      </c>
      <c r="Y1284" s="13" t="s">
        <v>41</v>
      </c>
      <c r="Z1284" s="13" t="s">
        <v>41</v>
      </c>
      <c r="AA1284" s="13"/>
      <c r="AB1284" s="13">
        <v>0</v>
      </c>
      <c r="AC1284" s="72">
        <f t="shared" si="2823"/>
        <v>1</v>
      </c>
      <c r="AD1284" s="13">
        <v>-1</v>
      </c>
      <c r="AE1284" s="72">
        <f t="shared" ref="AE1284" si="2832">VALUE(IF(AD1284=-2,0%,IF(AD1284=-1,50%,IF(AD1284=0,100%,IF(AD1284=1,50%,IF(AD1284=2,0%))))))</f>
        <v>0.5</v>
      </c>
      <c r="AF1284" s="13" t="s">
        <v>42</v>
      </c>
      <c r="AG1284" s="13">
        <v>1</v>
      </c>
      <c r="AH1284" s="13" t="s">
        <v>42</v>
      </c>
      <c r="AI1284" s="13">
        <f t="shared" si="2804"/>
        <v>0</v>
      </c>
      <c r="AJ1284" s="70">
        <f t="shared" si="2825"/>
        <v>1</v>
      </c>
      <c r="AK1284" s="59">
        <f t="shared" si="2826"/>
        <v>0</v>
      </c>
      <c r="AL1284" s="70">
        <f t="shared" ref="AL1284" si="2833">VALUE(IF(AK1284=-3,0%,IF(AK1284=-2,33.3%,IF(AK1284=-1,66.6%,IF(AK1284=0,100%,IF(AK1284=1,66.6%,IF(AK1284=2,33.3%,IF(AK1284=3,0%))))))))</f>
        <v>1</v>
      </c>
      <c r="AM1284" s="13" t="s">
        <v>41</v>
      </c>
      <c r="AN1284" s="13" t="s">
        <v>41</v>
      </c>
      <c r="AO1284" s="13"/>
      <c r="AP1284" s="13">
        <v>101.31965006729475</v>
      </c>
      <c r="AQ1284" s="13">
        <v>117.34261838440112</v>
      </c>
      <c r="AR1284" s="13">
        <v>125.13020833333333</v>
      </c>
      <c r="AS1284" s="13">
        <v>148.05555555555554</v>
      </c>
      <c r="AT1284" s="36">
        <v>370.33770720000001</v>
      </c>
      <c r="AU1284" s="36" t="str">
        <f t="shared" si="2828"/>
        <v>3</v>
      </c>
      <c r="AV1284" s="36">
        <v>261.86830409019808</v>
      </c>
      <c r="AW1284" s="36">
        <v>0</v>
      </c>
      <c r="AX1284" s="36">
        <v>370.33770720000001</v>
      </c>
      <c r="AY1284" s="36">
        <v>116.902736</v>
      </c>
      <c r="AZ1284" s="36" t="str">
        <f t="shared" si="2829"/>
        <v>2</v>
      </c>
      <c r="BA1284" s="36">
        <v>82.66271736486074</v>
      </c>
      <c r="BB1284" s="36">
        <v>0</v>
      </c>
      <c r="BC1284" s="36">
        <v>116.902736</v>
      </c>
      <c r="BD1284" s="36">
        <v>9902.8250000000007</v>
      </c>
      <c r="BE1284" s="36" t="s">
        <v>50</v>
      </c>
      <c r="BF1284" s="36">
        <v>9644.5</v>
      </c>
      <c r="BG1284" s="36">
        <v>10677.8</v>
      </c>
      <c r="BH1284" s="36">
        <v>394.16323750000004</v>
      </c>
      <c r="BI1284" s="36">
        <v>33.694388080991153</v>
      </c>
      <c r="BJ1284" s="36">
        <v>370.33770720000001</v>
      </c>
      <c r="BK1284" s="36">
        <v>417.98876780000006</v>
      </c>
      <c r="BL1284" s="36">
        <v>129.55120550000001</v>
      </c>
      <c r="BM1284" s="36">
        <v>17.887637110162448</v>
      </c>
      <c r="BN1284" s="36">
        <v>116.902736</v>
      </c>
      <c r="BO1284" s="36">
        <v>142.19967500000001</v>
      </c>
      <c r="BP1284" s="36">
        <v>10103.766666666666</v>
      </c>
      <c r="BQ1284" s="36">
        <v>355.74643029363841</v>
      </c>
      <c r="BR1284" s="36">
        <v>9644.5</v>
      </c>
      <c r="BS1284" s="36">
        <v>10333.4</v>
      </c>
      <c r="BT1284" s="36">
        <v>441.68006070000001</v>
      </c>
      <c r="BU1284" s="36">
        <v>100.89332389131532</v>
      </c>
      <c r="BV1284" s="36">
        <v>370.33770720000001</v>
      </c>
      <c r="BW1284" s="36">
        <v>513.02241419999996</v>
      </c>
      <c r="BX1284" s="36">
        <v>186.44350550000001</v>
      </c>
      <c r="BY1284" s="36">
        <v>98.345499364761238</v>
      </c>
      <c r="BZ1284" s="36">
        <v>116.902736</v>
      </c>
      <c r="CA1284" s="36">
        <v>255.984275</v>
      </c>
      <c r="CB1284" s="36">
        <v>11000.768749999997</v>
      </c>
      <c r="CC1284" s="36">
        <v>1128.2609371469296</v>
      </c>
      <c r="CD1284" s="36">
        <v>9644.5</v>
      </c>
      <c r="CE1284" s="36">
        <v>13089</v>
      </c>
      <c r="CF1284" s="36"/>
      <c r="CG1284" s="40">
        <v>22.202000000000002</v>
      </c>
      <c r="CH1284" s="40">
        <v>82.793000000000006</v>
      </c>
      <c r="CI1284" s="40">
        <v>21.939</v>
      </c>
      <c r="CL1284" s="5" t="str">
        <f t="shared" ref="CL1284:CL1347" si="2834">AJ1284&amp;"_"&amp;AC1284&amp;"_"&amp;AZ1284</f>
        <v>1_1_2</v>
      </c>
      <c r="CM1284" s="95" t="str">
        <f t="shared" ref="CM1284:CM1347" si="2835">IF(CL1284="0_0_1","1A", IF(CL1284="0_0.5_1","1B", IF(CL1284="0_1_1","1C", IF(CL1284="0.333_0_1","1D", IF(CL1284="0.333_0.5_1","1E", IF(CL1284="0.333_1_1","1F", IF(CL1284="0.666_0_1","1G", IF(CL1284="0.666_0.5_1","1H", IF(CL1284="0.666_1_1","1I", IF(CL1284="1_0_1","1J", IF(CL1284="1_0.5_1","1K", IF(CL1284="1_1_1","1L", IF(CL1284="0_0_2","1M", IF(CL1284="0_0.5_2","1N", IF(CL1284="0_1_2","1O", IF(CL1284="0.333_0_2","1P", IF(CL1284="0.333_0.5_2","1Q", IF(CL1284="0.333_1_2","1R", IF(CL1284="0.666_0_2","1S", IF(CL1284="0.666_0.5_2","1T", IF(CL1284="0.666_1_2","1U", IF(CL1284="1_0_2","1V", IF(CL1284="1_0.5_2","1W", IF(CL1284="1_1_2","1X", IF(CL1284="0_0_3","1Y", IF(CL1284="0_0.5_3","1Z", IF(CL1284="0_1_3","2A", IF(CL1284="0.333_0_3","2B", IF(CL1284="0.333_0.5_3","2C", IF(CL1284="0.333_1_3","2D", IF(CL1284="0.666_0_3","2E", IF(CL1284="0.666_0.5_3","2F", IF(CL1284="0.666_1_3","2G", IF(CL1284="1_0_3","2H", IF(CL1284="1_0.5_3","2I", IF(CL1284="1_1_3","2J", IF(CL1284="0_0_4","2K", IF(CL1284="0_0.5_4","2L", IF(CL1284="0_1_4","2M", IF(CL1284="0.333_0_4","2N", IF(CL1284="0.333_0.5_4","2O", IF(CL1284="0.333_1_4","2P", IF(CL1284="0.666_0_4","2Q", IF(CL1284="0.666_0.5_4","2R", IF(CL1284="0.666_1_4","2S", IF(CL1284="1_0_4","2T", IF(CL1284="1_0.5_4","2U", IF(CL1284="1_1_4","2V", IF(CL1284="0_0_5","2W", IF(CL1284="0_0.5_5","2X", IF(CL1284="0_1_5","2Y", IF(CL1284="0.333_0_5","2Z", IF(CL1284="0.333_0.5_5","3A", IF(CL1284="0.333_1_5","3B", IF(CL1284="0.666_0_5","3C", IF(CL1284="0.666_0.5_5","3D", IF(CL1284="0.666_1_5","3E", IF(CL1284="1_0_5","3F", IF(CL1284="1_0.5_5","3G", IF(CL1284="1_1_5","3H", ))))))))))))))))))))))))))))))))))))))))))))))))))))))))))))</f>
        <v>1X</v>
      </c>
      <c r="CN1284" s="96">
        <f t="shared" si="2822"/>
        <v>146</v>
      </c>
      <c r="CO1284" s="96" t="str">
        <f t="shared" si="2830"/>
        <v>1_0.5_2</v>
      </c>
      <c r="CP1284" s="95" t="str">
        <f t="shared" si="2697"/>
        <v>1W</v>
      </c>
      <c r="CQ1284" s="5">
        <f t="shared" si="2831"/>
        <v>89</v>
      </c>
      <c r="CV1284" s="87"/>
      <c r="CW1284" s="87"/>
      <c r="CX1284" s="87"/>
      <c r="CY1284" s="87"/>
      <c r="CZ1284" s="87"/>
    </row>
    <row r="1285" spans="1:104" s="5" customFormat="1">
      <c r="A1285" s="13" t="s">
        <v>601</v>
      </c>
      <c r="B1285" s="13">
        <v>2</v>
      </c>
      <c r="C1285" s="13">
        <v>2</v>
      </c>
      <c r="D1285" s="13" t="s">
        <v>101</v>
      </c>
      <c r="E1285" s="35" t="s">
        <v>522</v>
      </c>
      <c r="F1285" s="13" t="s">
        <v>36</v>
      </c>
      <c r="G1285" s="36">
        <v>1017249794</v>
      </c>
      <c r="H1285" s="13"/>
      <c r="I1285" s="37">
        <v>21</v>
      </c>
      <c r="J1285" s="37" t="s">
        <v>70</v>
      </c>
      <c r="K1285" s="38">
        <v>43598</v>
      </c>
      <c r="L1285" s="39">
        <v>0.28819444444444448</v>
      </c>
      <c r="M1285" s="37" t="s">
        <v>39</v>
      </c>
      <c r="N1285" s="37" t="s">
        <v>190</v>
      </c>
      <c r="O1285" s="37" t="s">
        <v>100</v>
      </c>
      <c r="P1285" s="37" t="s">
        <v>190</v>
      </c>
      <c r="Q1285" s="37">
        <v>1</v>
      </c>
      <c r="R1285" s="13" t="s">
        <v>43</v>
      </c>
      <c r="S1285" s="13" t="s">
        <v>44</v>
      </c>
      <c r="T1285" s="13" t="s">
        <v>41</v>
      </c>
      <c r="U1285" s="13" t="s">
        <v>52</v>
      </c>
      <c r="V1285" s="13" t="s">
        <v>42</v>
      </c>
      <c r="W1285" s="13" t="s">
        <v>66</v>
      </c>
      <c r="X1285" s="13" t="s">
        <v>76</v>
      </c>
      <c r="Y1285" s="13" t="s">
        <v>41</v>
      </c>
      <c r="Z1285" s="13" t="s">
        <v>41</v>
      </c>
      <c r="AA1285" s="13"/>
      <c r="AB1285" s="13">
        <v>-1</v>
      </c>
      <c r="AC1285" s="72">
        <f t="shared" si="2823"/>
        <v>0.5</v>
      </c>
      <c r="AD1285" s="13">
        <v>1</v>
      </c>
      <c r="AE1285" s="72">
        <f t="shared" ref="AE1285" si="2836">VALUE(IF(AD1285=-2,0%,IF(AD1285=-1,50%,IF(AD1285=0,100%,IF(AD1285=1,50%,IF(AD1285=2,0%))))))</f>
        <v>0.5</v>
      </c>
      <c r="AF1285" s="13" t="s">
        <v>41</v>
      </c>
      <c r="AG1285" s="13">
        <v>0</v>
      </c>
      <c r="AH1285" s="13" t="s">
        <v>42</v>
      </c>
      <c r="AI1285" s="13">
        <f t="shared" si="2804"/>
        <v>0</v>
      </c>
      <c r="AJ1285" s="70">
        <f t="shared" si="2825"/>
        <v>1</v>
      </c>
      <c r="AK1285" s="59">
        <f t="shared" si="2826"/>
        <v>0</v>
      </c>
      <c r="AL1285" s="70">
        <f t="shared" ref="AL1285" si="2837">VALUE(IF(AK1285=-3,0%,IF(AK1285=-2,33.3%,IF(AK1285=-1,66.6%,IF(AK1285=0,100%,IF(AK1285=1,66.6%,IF(AK1285=2,33.3%,IF(AK1285=3,0%))))))))</f>
        <v>1</v>
      </c>
      <c r="AM1285" s="13" t="s">
        <v>41</v>
      </c>
      <c r="AN1285" s="13" t="s">
        <v>41</v>
      </c>
      <c r="AO1285" s="13"/>
      <c r="AP1285" s="13">
        <v>101.31965006729475</v>
      </c>
      <c r="AQ1285" s="13">
        <v>117.34261838440112</v>
      </c>
      <c r="AR1285" s="13">
        <v>125.13020833333333</v>
      </c>
      <c r="AS1285" s="13">
        <v>148.05555555555554</v>
      </c>
      <c r="AT1285" s="36">
        <v>161.57884999999999</v>
      </c>
      <c r="AU1285" s="36" t="str">
        <f t="shared" si="2828"/>
        <v>2</v>
      </c>
      <c r="AV1285" s="36">
        <v>0</v>
      </c>
      <c r="AW1285" s="36">
        <v>161.57884999999999</v>
      </c>
      <c r="AX1285" s="36">
        <v>161.57884999999999</v>
      </c>
      <c r="AY1285" s="36">
        <v>33.700141600000002</v>
      </c>
      <c r="AZ1285" s="36" t="str">
        <f t="shared" si="2829"/>
        <v>1</v>
      </c>
      <c r="BA1285" s="36">
        <v>0</v>
      </c>
      <c r="BB1285" s="36">
        <v>33.700141600000002</v>
      </c>
      <c r="BC1285" s="36">
        <v>33.700141600000002</v>
      </c>
      <c r="BD1285" s="36">
        <v>7577.8249999999998</v>
      </c>
      <c r="BE1285" s="36" t="s">
        <v>50</v>
      </c>
      <c r="BF1285" s="36">
        <v>7233.4</v>
      </c>
      <c r="BG1285" s="36">
        <v>8266.7000000000007</v>
      </c>
      <c r="BH1285" s="36">
        <v>157.76607300000001</v>
      </c>
      <c r="BI1285" s="36">
        <v>5.3920809437041779</v>
      </c>
      <c r="BJ1285" s="36">
        <v>153.95329600000002</v>
      </c>
      <c r="BK1285" s="36">
        <v>161.57884999999999</v>
      </c>
      <c r="BL1285" s="36">
        <v>27.776156750000002</v>
      </c>
      <c r="BM1285" s="36">
        <v>8.3777797181627314</v>
      </c>
      <c r="BN1285" s="36">
        <v>21.852171900000002</v>
      </c>
      <c r="BO1285" s="36">
        <v>33.700141600000002</v>
      </c>
      <c r="BP1285" s="36">
        <v>6027.8</v>
      </c>
      <c r="BQ1285" s="36">
        <v>777.88869126629595</v>
      </c>
      <c r="BR1285" s="36">
        <v>5166.7</v>
      </c>
      <c r="BS1285" s="36">
        <v>7233.4</v>
      </c>
      <c r="BT1285" s="36">
        <v>150.25285700000001</v>
      </c>
      <c r="BU1285" s="36">
        <v>16.017372907942736</v>
      </c>
      <c r="BV1285" s="36">
        <v>138.92686399999999</v>
      </c>
      <c r="BW1285" s="36">
        <v>161.57884999999999</v>
      </c>
      <c r="BX1285" s="36">
        <v>191.23240955</v>
      </c>
      <c r="BY1285" s="36">
        <v>222.78426984628246</v>
      </c>
      <c r="BZ1285" s="36">
        <v>33.700141600000002</v>
      </c>
      <c r="CA1285" s="36">
        <v>348.7646775</v>
      </c>
      <c r="CB1285" s="36">
        <v>4725.3687499999996</v>
      </c>
      <c r="CC1285" s="36">
        <v>1416.3103039088342</v>
      </c>
      <c r="CD1285" s="36">
        <v>2497.1999999999998</v>
      </c>
      <c r="CE1285" s="36">
        <v>7233.4</v>
      </c>
      <c r="CF1285" s="36"/>
      <c r="CG1285" s="40">
        <v>21.366</v>
      </c>
      <c r="CH1285" s="40">
        <v>83.894999999999996</v>
      </c>
      <c r="CI1285" s="40">
        <v>21.151</v>
      </c>
      <c r="CL1285" s="5" t="str">
        <f t="shared" si="2834"/>
        <v>1_0.5_1</v>
      </c>
      <c r="CM1285" s="95" t="str">
        <f t="shared" si="2835"/>
        <v>1K</v>
      </c>
      <c r="CN1285" s="96">
        <f t="shared" si="2822"/>
        <v>202</v>
      </c>
      <c r="CO1285" s="96" t="str">
        <f t="shared" si="2830"/>
        <v>1_0.5_1</v>
      </c>
      <c r="CP1285" s="95" t="str">
        <f t="shared" ref="CP1285:CP1348" si="2838">IF(CO1285="0_0_1","1A", IF(CO1285="0_0.5_1","1B", IF(CO1285="0_1_1","1C", IF(CO1285="0.333_0_1","1D", IF(CO1285="0.333_0.5_1","1E", IF(CO1285="0.333_1_1","1F", IF(CO1285="0.666_0_1","1G", IF(CO1285="0.666_0.5_1","1H", IF(CO1285="0.666_1_1","1I", IF(CO1285="1_0_1","1J", IF(CO1285="1_0.5_1","1K", IF(CO1285="1_1_1","1L", IF(CO1285="0_0_2","1M", IF(CO1285="0_0.5_2","1N", IF(CO1285="0_1_2","1O", IF(CO1285="0.333_0_2","1P", IF(CO1285="0.333_0.5_2","1Q", IF(CO1285="0.333_1_2","1R", IF(CO1285="0.666_0_2","1S", IF(CO1285="0.666_0.5_2","1T", IF(CO1285="0.666_1_2","1U", IF(CO1285="1_0_2","1V", IF(CO1285="1_0.5_2","1W", IF(CO1285="1_1_2","1X", IF(CO1285="0_0_3","1Y", IF(CO1285="0_0.5_3","1Z", IF(CO1285="0_1_3","2A", IF(CO1285="0.333_0_3","2B", IF(CO1285="0.333_0.5_3","2C", IF(CO1285="0.333_1_3","2D", IF(CO1285="0.666_0_3","2E", IF(CO1285="0.666_0.5_3","2F", IF(CO1285="0.666_1_3","2G", IF(CO1285="1_0_3","2H", IF(CO1285="1_0.5_3","2I", IF(CO1285="1_1_3","2J", IF(CO1285="0_0_4","2K", IF(CO1285="0_0.5_4","2L", IF(CO1285="0_1_4","2M", IF(CO1285="0.333_0_4","2N", IF(CO1285="0.333_0.5_4","2O", IF(CO1285="0.333_1_4","2P", IF(CO1285="0.666_0_4","2Q", IF(CO1285="0.666_0.5_4","2R", IF(CO1285="0.666_1_4","2S", IF(CO1285="1_0_4","2T", IF(CO1285="1_0.5_4","2U", IF(CO1285="1_1_4","2V", IF(CO1285="0_0_5","2W", IF(CO1285="0_0.5_5","2X", IF(CO1285="0_1_5","2Y", IF(CO1285="0.333_0_5","2Z", IF(CO1285="0.333_0.5_5","3A", IF(CO1285="0.333_1_5","3B", IF(CO1285="0.666_0_5","3C", IF(CO1285="0.666_0.5_5","3D", IF(CO1285="0.666_1_5","3E", IF(CO1285="1_0_5","3F", IF(CO1285="1_0.5_5","3G", IF(CO1285="1_1_5","3H", ))))))))))))))))))))))))))))))))))))))))))))))))))))))))))))</f>
        <v>1K</v>
      </c>
      <c r="CQ1285" s="5">
        <f t="shared" si="2831"/>
        <v>108</v>
      </c>
      <c r="CV1285" s="87"/>
      <c r="CW1285" s="87"/>
      <c r="CX1285" s="87"/>
      <c r="CY1285" s="87"/>
      <c r="CZ1285" s="87"/>
    </row>
    <row r="1286" spans="1:104" s="5" customFormat="1">
      <c r="A1286" s="13" t="s">
        <v>601</v>
      </c>
      <c r="B1286" s="13">
        <v>2</v>
      </c>
      <c r="C1286" s="13">
        <v>2</v>
      </c>
      <c r="D1286" s="13" t="s">
        <v>101</v>
      </c>
      <c r="E1286" s="35" t="s">
        <v>522</v>
      </c>
      <c r="F1286" s="13" t="s">
        <v>36</v>
      </c>
      <c r="G1286" s="36">
        <v>1017249794</v>
      </c>
      <c r="H1286" s="13"/>
      <c r="I1286" s="37">
        <v>21</v>
      </c>
      <c r="J1286" s="37" t="s">
        <v>70</v>
      </c>
      <c r="K1286" s="38">
        <v>43598</v>
      </c>
      <c r="L1286" s="39">
        <v>0.2986111111111111</v>
      </c>
      <c r="M1286" s="37" t="s">
        <v>39</v>
      </c>
      <c r="N1286" s="37" t="s">
        <v>190</v>
      </c>
      <c r="O1286" s="37" t="s">
        <v>100</v>
      </c>
      <c r="P1286" s="37" t="s">
        <v>190</v>
      </c>
      <c r="Q1286" s="37">
        <v>2</v>
      </c>
      <c r="R1286" s="13" t="s">
        <v>43</v>
      </c>
      <c r="S1286" s="13" t="s">
        <v>44</v>
      </c>
      <c r="T1286" s="13" t="s">
        <v>41</v>
      </c>
      <c r="U1286" s="13" t="s">
        <v>52</v>
      </c>
      <c r="V1286" s="13" t="s">
        <v>42</v>
      </c>
      <c r="W1286" s="13" t="s">
        <v>66</v>
      </c>
      <c r="X1286" s="13" t="s">
        <v>76</v>
      </c>
      <c r="Y1286" s="13" t="s">
        <v>41</v>
      </c>
      <c r="Z1286" s="13" t="s">
        <v>42</v>
      </c>
      <c r="AA1286" s="13"/>
      <c r="AB1286" s="13">
        <v>-1</v>
      </c>
      <c r="AC1286" s="72">
        <f t="shared" si="2823"/>
        <v>0.5</v>
      </c>
      <c r="AD1286" s="13">
        <v>1</v>
      </c>
      <c r="AE1286" s="72">
        <f t="shared" ref="AE1286" si="2839">VALUE(IF(AD1286=-2,0%,IF(AD1286=-1,50%,IF(AD1286=0,100%,IF(AD1286=1,50%,IF(AD1286=2,0%))))))</f>
        <v>0.5</v>
      </c>
      <c r="AF1286" s="13" t="s">
        <v>41</v>
      </c>
      <c r="AG1286" s="13">
        <v>0</v>
      </c>
      <c r="AH1286" s="13" t="s">
        <v>42</v>
      </c>
      <c r="AI1286" s="13">
        <f t="shared" si="2804"/>
        <v>0</v>
      </c>
      <c r="AJ1286" s="70">
        <f t="shared" si="2825"/>
        <v>1</v>
      </c>
      <c r="AK1286" s="59">
        <f t="shared" si="2826"/>
        <v>0</v>
      </c>
      <c r="AL1286" s="70">
        <f t="shared" ref="AL1286" si="2840">VALUE(IF(AK1286=-3,0%,IF(AK1286=-2,33.3%,IF(AK1286=-1,66.6%,IF(AK1286=0,100%,IF(AK1286=1,66.6%,IF(AK1286=2,33.3%,IF(AK1286=3,0%))))))))</f>
        <v>1</v>
      </c>
      <c r="AM1286" s="13" t="s">
        <v>41</v>
      </c>
      <c r="AN1286" s="13" t="s">
        <v>42</v>
      </c>
      <c r="AO1286" s="13"/>
      <c r="AP1286" s="13">
        <v>101.31965006729475</v>
      </c>
      <c r="AQ1286" s="13">
        <v>117.34261838440112</v>
      </c>
      <c r="AR1286" s="13">
        <v>125.13020833333333</v>
      </c>
      <c r="AS1286" s="13">
        <v>148.05555555555554</v>
      </c>
      <c r="AT1286" s="36">
        <v>169.27929599999999</v>
      </c>
      <c r="AU1286" s="36" t="str">
        <f t="shared" si="2828"/>
        <v>2</v>
      </c>
      <c r="AV1286" s="36">
        <v>0</v>
      </c>
      <c r="AW1286" s="36">
        <v>169.27929599999999</v>
      </c>
      <c r="AX1286" s="36">
        <v>169.27929599999999</v>
      </c>
      <c r="AY1286" s="36">
        <v>57.362379600000004</v>
      </c>
      <c r="AZ1286" s="36" t="str">
        <f t="shared" si="2829"/>
        <v>1</v>
      </c>
      <c r="BA1286" s="36">
        <v>0</v>
      </c>
      <c r="BB1286" s="36">
        <v>57.362379600000004</v>
      </c>
      <c r="BC1286" s="36">
        <v>57.362379600000004</v>
      </c>
      <c r="BD1286" s="36">
        <v>14811.225</v>
      </c>
      <c r="BE1286" s="36" t="s">
        <v>50</v>
      </c>
      <c r="BF1286" s="36">
        <v>13089</v>
      </c>
      <c r="BG1286" s="36">
        <v>16533.400000000001</v>
      </c>
      <c r="BH1286" s="36">
        <v>177.04216099999999</v>
      </c>
      <c r="BI1286" s="36">
        <v>10.978348965871424</v>
      </c>
      <c r="BJ1286" s="36">
        <v>169.27929599999999</v>
      </c>
      <c r="BK1286" s="36">
        <v>184.805026</v>
      </c>
      <c r="BL1286" s="36">
        <v>57.362379600000004</v>
      </c>
      <c r="BM1286" s="36">
        <v>0</v>
      </c>
      <c r="BN1286" s="36">
        <v>57.362379600000004</v>
      </c>
      <c r="BO1286" s="36">
        <v>57.362379600000004</v>
      </c>
      <c r="BP1286" s="36">
        <v>16188.966666666669</v>
      </c>
      <c r="BQ1286" s="36">
        <v>576.33923575153824</v>
      </c>
      <c r="BR1286" s="36">
        <v>15155.7</v>
      </c>
      <c r="BS1286" s="36">
        <v>16533.400000000001</v>
      </c>
      <c r="BT1286" s="36">
        <v>165.42907299999999</v>
      </c>
      <c r="BU1286" s="36">
        <v>5.4450375847608248</v>
      </c>
      <c r="BV1286" s="36">
        <v>161.57884999999999</v>
      </c>
      <c r="BW1286" s="36">
        <v>169.27929599999999</v>
      </c>
      <c r="BX1286" s="36">
        <v>45.531260600000003</v>
      </c>
      <c r="BY1286" s="36">
        <v>16.731728947849991</v>
      </c>
      <c r="BZ1286" s="36">
        <v>33.700141600000002</v>
      </c>
      <c r="CA1286" s="36">
        <v>57.362379600000004</v>
      </c>
      <c r="CB1286" s="36">
        <v>12249.381249999999</v>
      </c>
      <c r="CC1286" s="36">
        <v>3766.8510566464329</v>
      </c>
      <c r="CD1286" s="36">
        <v>7233.4</v>
      </c>
      <c r="CE1286" s="36">
        <v>16533.400000000001</v>
      </c>
      <c r="CF1286" s="36"/>
      <c r="CG1286" s="40">
        <v>21.676000000000002</v>
      </c>
      <c r="CH1286" s="40">
        <v>83.992000000000004</v>
      </c>
      <c r="CI1286" s="40">
        <v>21.437000000000001</v>
      </c>
      <c r="CL1286" s="5" t="str">
        <f t="shared" si="2834"/>
        <v>1_0.5_1</v>
      </c>
      <c r="CM1286" s="95" t="str">
        <f t="shared" si="2835"/>
        <v>1K</v>
      </c>
      <c r="CN1286" s="96">
        <f t="shared" si="2822"/>
        <v>202</v>
      </c>
      <c r="CO1286" s="96" t="str">
        <f t="shared" si="2830"/>
        <v>1_0.5_1</v>
      </c>
      <c r="CP1286" s="95" t="str">
        <f t="shared" si="2838"/>
        <v>1K</v>
      </c>
      <c r="CQ1286" s="5">
        <f t="shared" si="2831"/>
        <v>108</v>
      </c>
      <c r="CV1286" s="87"/>
      <c r="CW1286" s="87"/>
      <c r="CX1286" s="87"/>
      <c r="CY1286" s="87"/>
      <c r="CZ1286" s="87"/>
    </row>
    <row r="1287" spans="1:104" s="5" customFormat="1">
      <c r="A1287" s="13" t="s">
        <v>601</v>
      </c>
      <c r="B1287" s="13">
        <v>2</v>
      </c>
      <c r="C1287" s="13">
        <v>2</v>
      </c>
      <c r="D1287" s="13" t="s">
        <v>101</v>
      </c>
      <c r="E1287" s="35" t="s">
        <v>522</v>
      </c>
      <c r="F1287" s="13" t="s">
        <v>36</v>
      </c>
      <c r="G1287" s="36">
        <v>1017249794</v>
      </c>
      <c r="H1287" s="13"/>
      <c r="I1287" s="37">
        <v>21</v>
      </c>
      <c r="J1287" s="37" t="s">
        <v>70</v>
      </c>
      <c r="K1287" s="38">
        <v>43598</v>
      </c>
      <c r="L1287" s="39">
        <v>0.30902777777777779</v>
      </c>
      <c r="M1287" s="37" t="s">
        <v>39</v>
      </c>
      <c r="N1287" s="37" t="s">
        <v>190</v>
      </c>
      <c r="O1287" s="37" t="s">
        <v>100</v>
      </c>
      <c r="P1287" s="37" t="s">
        <v>190</v>
      </c>
      <c r="Q1287" s="37">
        <v>3</v>
      </c>
      <c r="R1287" s="13" t="s">
        <v>55</v>
      </c>
      <c r="S1287" s="13" t="s">
        <v>63</v>
      </c>
      <c r="T1287" s="13" t="s">
        <v>42</v>
      </c>
      <c r="U1287" s="13" t="s">
        <v>52</v>
      </c>
      <c r="V1287" s="13" t="s">
        <v>42</v>
      </c>
      <c r="W1287" s="13" t="s">
        <v>66</v>
      </c>
      <c r="X1287" s="13" t="s">
        <v>76</v>
      </c>
      <c r="Y1287" s="13" t="s">
        <v>41</v>
      </c>
      <c r="Z1287" s="13" t="s">
        <v>41</v>
      </c>
      <c r="AA1287" s="13"/>
      <c r="AB1287" s="13">
        <v>0</v>
      </c>
      <c r="AC1287" s="72">
        <f t="shared" si="2823"/>
        <v>1</v>
      </c>
      <c r="AD1287" s="13">
        <v>0</v>
      </c>
      <c r="AE1287" s="72">
        <f t="shared" ref="AE1287" si="2841">VALUE(IF(AD1287=-2,0%,IF(AD1287=-1,50%,IF(AD1287=0,100%,IF(AD1287=1,50%,IF(AD1287=2,0%))))))</f>
        <v>1</v>
      </c>
      <c r="AF1287" s="13" t="s">
        <v>42</v>
      </c>
      <c r="AG1287" s="13">
        <v>0</v>
      </c>
      <c r="AH1287" s="13" t="s">
        <v>42</v>
      </c>
      <c r="AI1287" s="13">
        <f t="shared" si="2804"/>
        <v>0</v>
      </c>
      <c r="AJ1287" s="70">
        <f t="shared" si="2825"/>
        <v>1</v>
      </c>
      <c r="AK1287" s="59">
        <f t="shared" si="2826"/>
        <v>0</v>
      </c>
      <c r="AL1287" s="70">
        <f t="shared" ref="AL1287" si="2842">VALUE(IF(AK1287=-3,0%,IF(AK1287=-2,33.3%,IF(AK1287=-1,66.6%,IF(AK1287=0,100%,IF(AK1287=1,66.6%,IF(AK1287=2,33.3%,IF(AK1287=3,0%))))))))</f>
        <v>1</v>
      </c>
      <c r="AM1287" s="13" t="s">
        <v>41</v>
      </c>
      <c r="AN1287" s="13" t="s">
        <v>41</v>
      </c>
      <c r="AO1287" s="13"/>
      <c r="AP1287" s="13">
        <v>101.31965006729475</v>
      </c>
      <c r="AQ1287" s="13">
        <v>117.34261838440112</v>
      </c>
      <c r="AR1287" s="13">
        <v>125.13020833333333</v>
      </c>
      <c r="AS1287" s="13">
        <v>148.05555555555554</v>
      </c>
      <c r="AT1287" s="36">
        <v>157.76607300000001</v>
      </c>
      <c r="AU1287" s="36" t="str">
        <f t="shared" si="2828"/>
        <v>2</v>
      </c>
      <c r="AV1287" s="36">
        <v>5.3920809437041779</v>
      </c>
      <c r="AW1287" s="36">
        <v>153.95329600000002</v>
      </c>
      <c r="AX1287" s="36">
        <v>161.57884999999999</v>
      </c>
      <c r="AY1287" s="36">
        <v>45.536877500000003</v>
      </c>
      <c r="AZ1287" s="36" t="str">
        <f t="shared" si="2829"/>
        <v>1</v>
      </c>
      <c r="BA1287" s="36">
        <v>0</v>
      </c>
      <c r="BB1287" s="36">
        <v>45.536877500000003</v>
      </c>
      <c r="BC1287" s="36">
        <v>45.536877500000003</v>
      </c>
      <c r="BD1287" s="36">
        <v>12572.324999999999</v>
      </c>
      <c r="BE1287" s="36" t="s">
        <v>50</v>
      </c>
      <c r="BF1287" s="36">
        <v>12400.1</v>
      </c>
      <c r="BG1287" s="36">
        <v>13089</v>
      </c>
      <c r="BH1287" s="36">
        <v>161.57884999999999</v>
      </c>
      <c r="BI1287" s="36">
        <v>0</v>
      </c>
      <c r="BJ1287" s="36">
        <v>161.57884999999999</v>
      </c>
      <c r="BK1287" s="36">
        <v>161.57884999999999</v>
      </c>
      <c r="BL1287" s="36">
        <v>51.44962855</v>
      </c>
      <c r="BM1287" s="36">
        <v>8.3618927258457951</v>
      </c>
      <c r="BN1287" s="36">
        <v>45.536877500000003</v>
      </c>
      <c r="BO1287" s="36">
        <v>57.362379600000004</v>
      </c>
      <c r="BP1287" s="36">
        <v>10390.816666666668</v>
      </c>
      <c r="BQ1287" s="36">
        <v>1161.2861291114555</v>
      </c>
      <c r="BR1287" s="36">
        <v>9300.1</v>
      </c>
      <c r="BS1287" s="36">
        <v>12400.1</v>
      </c>
      <c r="BT1287" s="36">
        <v>165.42907299999999</v>
      </c>
      <c r="BU1287" s="36">
        <v>5.4450375847608248</v>
      </c>
      <c r="BV1287" s="36">
        <v>161.57884999999999</v>
      </c>
      <c r="BW1287" s="36">
        <v>169.27929599999999</v>
      </c>
      <c r="BX1287" s="36">
        <v>51.44962855</v>
      </c>
      <c r="BY1287" s="36">
        <v>8.3618927258457951</v>
      </c>
      <c r="BZ1287" s="36">
        <v>45.536877500000003</v>
      </c>
      <c r="CA1287" s="36">
        <v>57.362379600000004</v>
      </c>
      <c r="CB1287" s="36">
        <v>11474.393749999999</v>
      </c>
      <c r="CC1287" s="36">
        <v>2304.5111833007768</v>
      </c>
      <c r="CD1287" s="36">
        <v>9300.1</v>
      </c>
      <c r="CE1287" s="36">
        <v>16533.400000000001</v>
      </c>
      <c r="CF1287" s="36"/>
      <c r="CG1287" s="40">
        <v>22.010999999999999</v>
      </c>
      <c r="CH1287" s="40">
        <v>83.48</v>
      </c>
      <c r="CI1287" s="40">
        <v>21.795000000000002</v>
      </c>
      <c r="CL1287" s="5" t="str">
        <f t="shared" si="2834"/>
        <v>1_1_1</v>
      </c>
      <c r="CM1287" s="95" t="str">
        <f t="shared" si="2835"/>
        <v>1L</v>
      </c>
      <c r="CN1287" s="96">
        <f t="shared" si="2822"/>
        <v>208</v>
      </c>
      <c r="CO1287" s="96" t="str">
        <f t="shared" si="2830"/>
        <v>1_1_1</v>
      </c>
      <c r="CP1287" s="95" t="str">
        <f t="shared" si="2838"/>
        <v>1L</v>
      </c>
      <c r="CQ1287" s="5">
        <f t="shared" si="2831"/>
        <v>85</v>
      </c>
      <c r="CV1287" s="87"/>
      <c r="CW1287" s="87"/>
      <c r="CX1287" s="87"/>
      <c r="CY1287" s="87"/>
      <c r="CZ1287" s="87"/>
    </row>
    <row r="1288" spans="1:104" s="5" customFormat="1">
      <c r="A1288" s="13" t="s">
        <v>601</v>
      </c>
      <c r="B1288" s="13">
        <v>2</v>
      </c>
      <c r="C1288" s="13">
        <v>2</v>
      </c>
      <c r="D1288" s="13" t="s">
        <v>101</v>
      </c>
      <c r="E1288" s="35" t="s">
        <v>522</v>
      </c>
      <c r="F1288" s="13" t="s">
        <v>36</v>
      </c>
      <c r="G1288" s="36">
        <v>1017249794</v>
      </c>
      <c r="H1288" s="13"/>
      <c r="I1288" s="37">
        <v>21</v>
      </c>
      <c r="J1288" s="37" t="s">
        <v>70</v>
      </c>
      <c r="K1288" s="38">
        <v>43598</v>
      </c>
      <c r="L1288" s="39">
        <v>0.31944444444444448</v>
      </c>
      <c r="M1288" s="37" t="s">
        <v>39</v>
      </c>
      <c r="N1288" s="37" t="s">
        <v>190</v>
      </c>
      <c r="O1288" s="37" t="s">
        <v>100</v>
      </c>
      <c r="P1288" s="37" t="s">
        <v>190</v>
      </c>
      <c r="Q1288" s="37">
        <v>4</v>
      </c>
      <c r="R1288" s="13" t="s">
        <v>55</v>
      </c>
      <c r="S1288" s="13" t="s">
        <v>63</v>
      </c>
      <c r="T1288" s="13" t="s">
        <v>42</v>
      </c>
      <c r="U1288" s="13" t="s">
        <v>52</v>
      </c>
      <c r="V1288" s="13" t="s">
        <v>42</v>
      </c>
      <c r="W1288" s="13" t="s">
        <v>66</v>
      </c>
      <c r="X1288" s="13" t="s">
        <v>76</v>
      </c>
      <c r="Y1288" s="13" t="s">
        <v>41</v>
      </c>
      <c r="Z1288" s="13" t="s">
        <v>41</v>
      </c>
      <c r="AA1288" s="13"/>
      <c r="AB1288" s="13">
        <v>0</v>
      </c>
      <c r="AC1288" s="72">
        <f t="shared" si="2823"/>
        <v>1</v>
      </c>
      <c r="AD1288" s="13">
        <v>0</v>
      </c>
      <c r="AE1288" s="72">
        <f t="shared" ref="AE1288" si="2843">VALUE(IF(AD1288=-2,0%,IF(AD1288=-1,50%,IF(AD1288=0,100%,IF(AD1288=1,50%,IF(AD1288=2,0%))))))</f>
        <v>1</v>
      </c>
      <c r="AF1288" s="13" t="s">
        <v>42</v>
      </c>
      <c r="AG1288" s="13">
        <v>0</v>
      </c>
      <c r="AH1288" s="13" t="s">
        <v>42</v>
      </c>
      <c r="AI1288" s="13">
        <f t="shared" si="2804"/>
        <v>0</v>
      </c>
      <c r="AJ1288" s="70">
        <f t="shared" si="2825"/>
        <v>1</v>
      </c>
      <c r="AK1288" s="59">
        <f t="shared" si="2826"/>
        <v>0</v>
      </c>
      <c r="AL1288" s="70">
        <f t="shared" ref="AL1288" si="2844">VALUE(IF(AK1288=-3,0%,IF(AK1288=-2,33.3%,IF(AK1288=-1,66.6%,IF(AK1288=0,100%,IF(AK1288=1,66.6%,IF(AK1288=2,33.3%,IF(AK1288=3,0%))))))))</f>
        <v>1</v>
      </c>
      <c r="AM1288" s="13" t="s">
        <v>41</v>
      </c>
      <c r="AN1288" s="13" t="s">
        <v>41</v>
      </c>
      <c r="AO1288" s="13"/>
      <c r="AP1288" s="13">
        <v>101.31965006729475</v>
      </c>
      <c r="AQ1288" s="13">
        <v>117.34261838440112</v>
      </c>
      <c r="AR1288" s="13">
        <v>125.13020833333333</v>
      </c>
      <c r="AS1288" s="13">
        <v>148.05555555555554</v>
      </c>
      <c r="AT1288" s="36">
        <v>153.95329600000002</v>
      </c>
      <c r="AU1288" s="36" t="str">
        <f t="shared" si="2828"/>
        <v>2</v>
      </c>
      <c r="AV1288" s="36">
        <v>108.86141958761979</v>
      </c>
      <c r="AW1288" s="36">
        <v>0</v>
      </c>
      <c r="AX1288" s="36">
        <v>153.95329600000002</v>
      </c>
      <c r="AY1288" s="36">
        <v>33.700141600000002</v>
      </c>
      <c r="AZ1288" s="36" t="str">
        <f t="shared" si="2829"/>
        <v>1</v>
      </c>
      <c r="BA1288" s="36">
        <v>23.829598652306867</v>
      </c>
      <c r="BB1288" s="36">
        <v>0</v>
      </c>
      <c r="BC1288" s="36">
        <v>33.700141600000002</v>
      </c>
      <c r="BD1288" s="36">
        <v>9902.8250000000007</v>
      </c>
      <c r="BE1288" s="36" t="s">
        <v>50</v>
      </c>
      <c r="BF1288" s="36">
        <v>9644.5</v>
      </c>
      <c r="BG1288" s="36">
        <v>10677.8</v>
      </c>
      <c r="BH1288" s="36">
        <v>153.95329600000002</v>
      </c>
      <c r="BI1288" s="36">
        <v>0</v>
      </c>
      <c r="BJ1288" s="36">
        <v>153.95329600000002</v>
      </c>
      <c r="BK1288" s="36">
        <v>153.95329600000002</v>
      </c>
      <c r="BL1288" s="36">
        <v>33.700141600000002</v>
      </c>
      <c r="BM1288" s="36">
        <v>0</v>
      </c>
      <c r="BN1288" s="36">
        <v>33.700141600000002</v>
      </c>
      <c r="BO1288" s="36">
        <v>33.700141600000002</v>
      </c>
      <c r="BP1288" s="36">
        <v>10103.766666666666</v>
      </c>
      <c r="BQ1288" s="36">
        <v>355.74643029363841</v>
      </c>
      <c r="BR1288" s="36">
        <v>9644.5</v>
      </c>
      <c r="BS1288" s="36">
        <v>10333.4</v>
      </c>
      <c r="BT1288" s="36">
        <v>157.76607300000001</v>
      </c>
      <c r="BU1288" s="36">
        <v>5.3920809437041779</v>
      </c>
      <c r="BV1288" s="36">
        <v>153.95329600000002</v>
      </c>
      <c r="BW1288" s="36">
        <v>161.57884999999999</v>
      </c>
      <c r="BX1288" s="36">
        <v>39.618509549999999</v>
      </c>
      <c r="BY1288" s="36">
        <v>8.3698362220042899</v>
      </c>
      <c r="BZ1288" s="36">
        <v>33.700141600000002</v>
      </c>
      <c r="CA1288" s="36">
        <v>45.536877500000003</v>
      </c>
      <c r="CB1288" s="36">
        <v>11000.768749999997</v>
      </c>
      <c r="CC1288" s="36">
        <v>1128.2609371469296</v>
      </c>
      <c r="CD1288" s="36">
        <v>9644.5</v>
      </c>
      <c r="CE1288" s="36">
        <v>13089</v>
      </c>
      <c r="CF1288" s="36"/>
      <c r="CG1288" s="40">
        <v>22.202000000000002</v>
      </c>
      <c r="CH1288" s="40">
        <v>82.793000000000006</v>
      </c>
      <c r="CI1288" s="40">
        <v>21.939</v>
      </c>
      <c r="CL1288" s="5" t="str">
        <f t="shared" si="2834"/>
        <v>1_1_1</v>
      </c>
      <c r="CM1288" s="95" t="str">
        <f t="shared" si="2835"/>
        <v>1L</v>
      </c>
      <c r="CN1288" s="96">
        <f t="shared" si="2822"/>
        <v>208</v>
      </c>
      <c r="CO1288" s="96" t="str">
        <f t="shared" si="2830"/>
        <v>1_1_1</v>
      </c>
      <c r="CP1288" s="95" t="str">
        <f t="shared" si="2838"/>
        <v>1L</v>
      </c>
      <c r="CQ1288" s="5">
        <f t="shared" si="2831"/>
        <v>85</v>
      </c>
      <c r="CV1288" s="87"/>
      <c r="CW1288" s="87"/>
      <c r="CX1288" s="87"/>
      <c r="CY1288" s="87"/>
      <c r="CZ1288" s="87"/>
    </row>
    <row r="1289" spans="1:104" s="5" customFormat="1">
      <c r="A1289" s="13" t="s">
        <v>601</v>
      </c>
      <c r="B1289" s="13">
        <v>2</v>
      </c>
      <c r="C1289" s="13">
        <v>3</v>
      </c>
      <c r="D1289" s="13" t="s">
        <v>58</v>
      </c>
      <c r="E1289" s="35" t="s">
        <v>523</v>
      </c>
      <c r="F1289" s="13" t="s">
        <v>36</v>
      </c>
      <c r="G1289" s="36">
        <v>1152214689</v>
      </c>
      <c r="H1289" s="13"/>
      <c r="I1289" s="37">
        <v>22</v>
      </c>
      <c r="J1289" s="37" t="s">
        <v>38</v>
      </c>
      <c r="K1289" s="38">
        <v>43598</v>
      </c>
      <c r="L1289" s="39">
        <v>0.28819444444444448</v>
      </c>
      <c r="M1289" s="37" t="s">
        <v>39</v>
      </c>
      <c r="N1289" s="37" t="s">
        <v>188</v>
      </c>
      <c r="O1289" s="37" t="s">
        <v>188</v>
      </c>
      <c r="P1289" s="37" t="s">
        <v>188</v>
      </c>
      <c r="Q1289" s="37">
        <v>1</v>
      </c>
      <c r="R1289" s="13" t="s">
        <v>55</v>
      </c>
      <c r="S1289" s="13" t="s">
        <v>63</v>
      </c>
      <c r="T1289" s="13" t="s">
        <v>42</v>
      </c>
      <c r="U1289" s="13" t="s">
        <v>52</v>
      </c>
      <c r="V1289" s="13" t="s">
        <v>42</v>
      </c>
      <c r="W1289" s="13" t="s">
        <v>154</v>
      </c>
      <c r="X1289" s="13" t="s">
        <v>193</v>
      </c>
      <c r="Y1289" s="13" t="s">
        <v>42</v>
      </c>
      <c r="Z1289" s="13" t="s">
        <v>41</v>
      </c>
      <c r="AA1289" s="13"/>
      <c r="AB1289" s="13">
        <v>0</v>
      </c>
      <c r="AC1289" s="72">
        <f t="shared" si="2823"/>
        <v>1</v>
      </c>
      <c r="AD1289" s="13">
        <v>0</v>
      </c>
      <c r="AE1289" s="72">
        <f t="shared" ref="AE1289" si="2845">VALUE(IF(AD1289=-2,0%,IF(AD1289=-1,50%,IF(AD1289=0,100%,IF(AD1289=1,50%,IF(AD1289=2,0%))))))</f>
        <v>1</v>
      </c>
      <c r="AF1289" s="13" t="s">
        <v>42</v>
      </c>
      <c r="AG1289" s="13">
        <v>0</v>
      </c>
      <c r="AH1289" s="13" t="s">
        <v>42</v>
      </c>
      <c r="AI1289" s="13">
        <f t="shared" si="2804"/>
        <v>-3</v>
      </c>
      <c r="AJ1289" s="70">
        <f t="shared" si="2825"/>
        <v>0</v>
      </c>
      <c r="AK1289" s="59">
        <f t="shared" si="2826"/>
        <v>3</v>
      </c>
      <c r="AL1289" s="70">
        <f t="shared" ref="AL1289" si="2846">VALUE(IF(AK1289=-3,0%,IF(AK1289=-2,33.3%,IF(AK1289=-1,66.6%,IF(AK1289=0,100%,IF(AK1289=1,66.6%,IF(AK1289=2,33.3%,IF(AK1289=3,0%))))))))</f>
        <v>0</v>
      </c>
      <c r="AM1289" s="13" t="s">
        <v>42</v>
      </c>
      <c r="AN1289" s="13" t="s">
        <v>41</v>
      </c>
      <c r="AO1289" s="13"/>
      <c r="AP1289" s="13">
        <v>101.31965006729475</v>
      </c>
      <c r="AQ1289" s="13">
        <v>117.34261838440112</v>
      </c>
      <c r="AR1289" s="13">
        <v>125.13020833333333</v>
      </c>
      <c r="AS1289" s="13">
        <v>148.05555555555554</v>
      </c>
      <c r="AT1289" s="36">
        <v>-5.0420440000000006</v>
      </c>
      <c r="AU1289" s="36" t="str">
        <f t="shared" si="2828"/>
        <v>1</v>
      </c>
      <c r="AV1289" s="36">
        <v>0</v>
      </c>
      <c r="AW1289" s="36">
        <v>-5.0420440000000006</v>
      </c>
      <c r="AX1289" s="36">
        <v>-5.0420440000000006</v>
      </c>
      <c r="AY1289" s="36">
        <v>125.129352</v>
      </c>
      <c r="AZ1289" s="36" t="str">
        <f t="shared" si="2829"/>
        <v>2</v>
      </c>
      <c r="BA1289" s="36">
        <v>0</v>
      </c>
      <c r="BB1289" s="36">
        <v>125.129352</v>
      </c>
      <c r="BC1289" s="36">
        <v>125.129352</v>
      </c>
      <c r="BD1289" s="36">
        <v>7577.8249999999998</v>
      </c>
      <c r="BE1289" s="36" t="s">
        <v>50</v>
      </c>
      <c r="BF1289" s="36">
        <v>7233.4</v>
      </c>
      <c r="BG1289" s="36">
        <v>8266.7000000000007</v>
      </c>
      <c r="BH1289" s="36">
        <v>-5.0420440000000006</v>
      </c>
      <c r="BI1289" s="36">
        <v>0</v>
      </c>
      <c r="BJ1289" s="36">
        <v>-5.0420440000000006</v>
      </c>
      <c r="BK1289" s="36">
        <v>-5.0420440000000006</v>
      </c>
      <c r="BL1289" s="36">
        <v>125.129352</v>
      </c>
      <c r="BM1289" s="36">
        <v>0</v>
      </c>
      <c r="BN1289" s="36">
        <v>125.129352</v>
      </c>
      <c r="BO1289" s="36">
        <v>125.129352</v>
      </c>
      <c r="BP1289" s="36">
        <v>6027.8</v>
      </c>
      <c r="BQ1289" s="36">
        <v>777.88869126629595</v>
      </c>
      <c r="BR1289" s="36">
        <v>5166.7</v>
      </c>
      <c r="BS1289" s="36">
        <v>7233.4</v>
      </c>
      <c r="BT1289" s="36">
        <v>282.02956549999993</v>
      </c>
      <c r="BU1289" s="36">
        <v>405.98056352717305</v>
      </c>
      <c r="BV1289" s="36">
        <v>-5.0420440000000006</v>
      </c>
      <c r="BW1289" s="36">
        <v>569.1011749999999</v>
      </c>
      <c r="BX1289" s="36">
        <v>200.23318849999998</v>
      </c>
      <c r="BY1289" s="36">
        <v>106.21286416455153</v>
      </c>
      <c r="BZ1289" s="36">
        <v>125.129352</v>
      </c>
      <c r="CA1289" s="36">
        <v>275.33702499999998</v>
      </c>
      <c r="CB1289" s="36">
        <v>4725.3687499999996</v>
      </c>
      <c r="CC1289" s="36">
        <v>1416.3103039088342</v>
      </c>
      <c r="CD1289" s="36">
        <v>2497.1999999999998</v>
      </c>
      <c r="CE1289" s="36">
        <v>7233.4</v>
      </c>
      <c r="CF1289" s="36"/>
      <c r="CG1289" s="40">
        <v>21.366</v>
      </c>
      <c r="CH1289" s="40">
        <v>83.894999999999996</v>
      </c>
      <c r="CI1289" s="40">
        <v>21.151</v>
      </c>
      <c r="CL1289" s="5" t="str">
        <f t="shared" si="2834"/>
        <v>0_1_2</v>
      </c>
      <c r="CM1289" s="95" t="str">
        <f t="shared" si="2835"/>
        <v>1O</v>
      </c>
      <c r="CN1289" s="96">
        <f t="shared" si="2822"/>
        <v>15</v>
      </c>
      <c r="CO1289" s="96" t="str">
        <f t="shared" si="2830"/>
        <v>0_1_2</v>
      </c>
      <c r="CP1289" s="95" t="str">
        <f t="shared" si="2838"/>
        <v>1O</v>
      </c>
      <c r="CQ1289" s="5">
        <f t="shared" si="2831"/>
        <v>19</v>
      </c>
      <c r="CV1289" s="87"/>
      <c r="CW1289" s="87"/>
      <c r="CX1289" s="87"/>
      <c r="CY1289" s="87"/>
      <c r="CZ1289" s="87"/>
    </row>
    <row r="1290" spans="1:104" s="5" customFormat="1">
      <c r="A1290" s="13" t="s">
        <v>601</v>
      </c>
      <c r="B1290" s="13">
        <v>2</v>
      </c>
      <c r="C1290" s="13">
        <v>3</v>
      </c>
      <c r="D1290" s="13" t="s">
        <v>58</v>
      </c>
      <c r="E1290" s="35" t="s">
        <v>523</v>
      </c>
      <c r="F1290" s="13" t="s">
        <v>36</v>
      </c>
      <c r="G1290" s="36">
        <v>1152214689</v>
      </c>
      <c r="H1290" s="13"/>
      <c r="I1290" s="37">
        <v>22</v>
      </c>
      <c r="J1290" s="37" t="s">
        <v>38</v>
      </c>
      <c r="K1290" s="38">
        <v>43598</v>
      </c>
      <c r="L1290" s="39">
        <v>0.2986111111111111</v>
      </c>
      <c r="M1290" s="37" t="s">
        <v>39</v>
      </c>
      <c r="N1290" s="37" t="s">
        <v>188</v>
      </c>
      <c r="O1290" s="37" t="s">
        <v>188</v>
      </c>
      <c r="P1290" s="37" t="s">
        <v>188</v>
      </c>
      <c r="Q1290" s="37">
        <v>2</v>
      </c>
      <c r="R1290" s="13" t="s">
        <v>51</v>
      </c>
      <c r="S1290" s="13" t="s">
        <v>63</v>
      </c>
      <c r="T1290" s="13" t="s">
        <v>42</v>
      </c>
      <c r="U1290" s="13" t="s">
        <v>45</v>
      </c>
      <c r="V1290" s="13" t="s">
        <v>41</v>
      </c>
      <c r="W1290" s="13" t="s">
        <v>154</v>
      </c>
      <c r="X1290" s="13" t="s">
        <v>193</v>
      </c>
      <c r="Y1290" s="13" t="s">
        <v>42</v>
      </c>
      <c r="Z1290" s="13" t="s">
        <v>41</v>
      </c>
      <c r="AA1290" s="13"/>
      <c r="AB1290" s="13">
        <v>2</v>
      </c>
      <c r="AC1290" s="72">
        <f t="shared" si="2823"/>
        <v>0</v>
      </c>
      <c r="AD1290" s="13">
        <v>0</v>
      </c>
      <c r="AE1290" s="72">
        <f t="shared" ref="AE1290" si="2847">VALUE(IF(AD1290=-2,0%,IF(AD1290=-1,50%,IF(AD1290=0,100%,IF(AD1290=1,50%,IF(AD1290=2,0%))))))</f>
        <v>1</v>
      </c>
      <c r="AF1290" s="13" t="s">
        <v>42</v>
      </c>
      <c r="AG1290" s="13">
        <v>1</v>
      </c>
      <c r="AH1290" s="13" t="s">
        <v>41</v>
      </c>
      <c r="AI1290" s="13">
        <f t="shared" si="2804"/>
        <v>-3</v>
      </c>
      <c r="AJ1290" s="70">
        <f t="shared" si="2825"/>
        <v>0</v>
      </c>
      <c r="AK1290" s="59">
        <f t="shared" si="2826"/>
        <v>3</v>
      </c>
      <c r="AL1290" s="70">
        <f t="shared" ref="AL1290" si="2848">VALUE(IF(AK1290=-3,0%,IF(AK1290=-2,33.3%,IF(AK1290=-1,66.6%,IF(AK1290=0,100%,IF(AK1290=1,66.6%,IF(AK1290=2,33.3%,IF(AK1290=3,0%))))))))</f>
        <v>0</v>
      </c>
      <c r="AM1290" s="13" t="s">
        <v>42</v>
      </c>
      <c r="AN1290" s="13" t="s">
        <v>41</v>
      </c>
      <c r="AO1290" s="13"/>
      <c r="AP1290" s="13">
        <v>101.31965006729475</v>
      </c>
      <c r="AQ1290" s="13">
        <v>117.34261838440112</v>
      </c>
      <c r="AR1290" s="13">
        <v>125.13020833333333</v>
      </c>
      <c r="AS1290" s="13">
        <v>148.05555555555554</v>
      </c>
      <c r="AT1290" s="36">
        <v>14.130347500000001</v>
      </c>
      <c r="AU1290" s="36" t="str">
        <f t="shared" si="2828"/>
        <v>1</v>
      </c>
      <c r="AV1290" s="36">
        <v>9.0320679562470421</v>
      </c>
      <c r="AW1290" s="36">
        <v>7.7437109999999976</v>
      </c>
      <c r="AX1290" s="36">
        <v>20.516984000000004</v>
      </c>
      <c r="AY1290" s="36">
        <v>128.71417449999998</v>
      </c>
      <c r="AZ1290" s="36" t="str">
        <f t="shared" si="2829"/>
        <v>2</v>
      </c>
      <c r="BA1290" s="36">
        <v>5.0697045982002162</v>
      </c>
      <c r="BB1290" s="36">
        <v>125.129352</v>
      </c>
      <c r="BC1290" s="36">
        <v>132.29899699999999</v>
      </c>
      <c r="BD1290" s="36">
        <v>14811.225</v>
      </c>
      <c r="BE1290" s="36" t="s">
        <v>50</v>
      </c>
      <c r="BF1290" s="36">
        <v>13089</v>
      </c>
      <c r="BG1290" s="36">
        <v>16533.400000000001</v>
      </c>
      <c r="BH1290" s="36">
        <v>14.130347500000001</v>
      </c>
      <c r="BI1290" s="36">
        <v>9.0320679562470421</v>
      </c>
      <c r="BJ1290" s="36">
        <v>7.7437109999999976</v>
      </c>
      <c r="BK1290" s="36">
        <v>20.516984000000004</v>
      </c>
      <c r="BL1290" s="36">
        <v>128.71417449999998</v>
      </c>
      <c r="BM1290" s="36">
        <v>5.0697045982002162</v>
      </c>
      <c r="BN1290" s="36">
        <v>125.129352</v>
      </c>
      <c r="BO1290" s="36">
        <v>132.29899699999999</v>
      </c>
      <c r="BP1290" s="36">
        <v>16188.966666666669</v>
      </c>
      <c r="BQ1290" s="36">
        <v>576.33923575153824</v>
      </c>
      <c r="BR1290" s="36">
        <v>15155.7</v>
      </c>
      <c r="BS1290" s="36">
        <v>16533.400000000001</v>
      </c>
      <c r="BT1290" s="36">
        <v>7.7374700000000018</v>
      </c>
      <c r="BU1290" s="36">
        <v>18.072962019336845</v>
      </c>
      <c r="BV1290" s="36">
        <v>-5.0420440000000006</v>
      </c>
      <c r="BW1290" s="36">
        <v>20.516984000000004</v>
      </c>
      <c r="BX1290" s="36">
        <v>128.71417449999998</v>
      </c>
      <c r="BY1290" s="36">
        <v>5.0697045982002162</v>
      </c>
      <c r="BZ1290" s="36">
        <v>125.129352</v>
      </c>
      <c r="CA1290" s="36">
        <v>132.29899699999999</v>
      </c>
      <c r="CB1290" s="36">
        <v>12249.381249999999</v>
      </c>
      <c r="CC1290" s="36">
        <v>3766.8510566464329</v>
      </c>
      <c r="CD1290" s="36">
        <v>7233.4</v>
      </c>
      <c r="CE1290" s="36">
        <v>16533.400000000001</v>
      </c>
      <c r="CF1290" s="36"/>
      <c r="CG1290" s="40">
        <v>21.676000000000002</v>
      </c>
      <c r="CH1290" s="40">
        <v>83.992000000000004</v>
      </c>
      <c r="CI1290" s="40">
        <v>21.437000000000001</v>
      </c>
      <c r="CL1290" s="5" t="str">
        <f t="shared" si="2834"/>
        <v>0_0_2</v>
      </c>
      <c r="CM1290" s="95" t="str">
        <f t="shared" si="2835"/>
        <v>1M</v>
      </c>
      <c r="CN1290" s="96">
        <f t="shared" si="2822"/>
        <v>2</v>
      </c>
      <c r="CO1290" s="96" t="str">
        <f t="shared" si="2830"/>
        <v>0_1_2</v>
      </c>
      <c r="CP1290" s="95" t="str">
        <f t="shared" si="2838"/>
        <v>1O</v>
      </c>
      <c r="CQ1290" s="5">
        <f t="shared" si="2831"/>
        <v>19</v>
      </c>
      <c r="CV1290" s="87"/>
      <c r="CW1290" s="87"/>
      <c r="CX1290" s="87"/>
      <c r="CY1290" s="87"/>
      <c r="CZ1290" s="87"/>
    </row>
    <row r="1291" spans="1:104" s="5" customFormat="1">
      <c r="A1291" s="13" t="s">
        <v>601</v>
      </c>
      <c r="B1291" s="13">
        <v>2</v>
      </c>
      <c r="C1291" s="13">
        <v>3</v>
      </c>
      <c r="D1291" s="13" t="s">
        <v>58</v>
      </c>
      <c r="E1291" s="35" t="s">
        <v>523</v>
      </c>
      <c r="F1291" s="13" t="s">
        <v>36</v>
      </c>
      <c r="G1291" s="36">
        <v>1152214689</v>
      </c>
      <c r="H1291" s="13"/>
      <c r="I1291" s="37">
        <v>22</v>
      </c>
      <c r="J1291" s="37" t="s">
        <v>38</v>
      </c>
      <c r="K1291" s="38">
        <v>43598</v>
      </c>
      <c r="L1291" s="39">
        <v>0.30902777777777779</v>
      </c>
      <c r="M1291" s="37" t="s">
        <v>39</v>
      </c>
      <c r="N1291" s="37" t="s">
        <v>188</v>
      </c>
      <c r="O1291" s="37" t="s">
        <v>188</v>
      </c>
      <c r="P1291" s="37" t="s">
        <v>188</v>
      </c>
      <c r="Q1291" s="37">
        <v>3</v>
      </c>
      <c r="R1291" s="13" t="s">
        <v>43</v>
      </c>
      <c r="S1291" s="13" t="s">
        <v>63</v>
      </c>
      <c r="T1291" s="13" t="s">
        <v>42</v>
      </c>
      <c r="U1291" s="13" t="s">
        <v>45</v>
      </c>
      <c r="V1291" s="13" t="s">
        <v>41</v>
      </c>
      <c r="W1291" s="13" t="s">
        <v>154</v>
      </c>
      <c r="X1291" s="13" t="s">
        <v>193</v>
      </c>
      <c r="Y1291" s="13" t="s">
        <v>42</v>
      </c>
      <c r="Z1291" s="13" t="s">
        <v>41</v>
      </c>
      <c r="AA1291" s="13"/>
      <c r="AB1291" s="13">
        <v>-1</v>
      </c>
      <c r="AC1291" s="72">
        <f t="shared" si="2823"/>
        <v>0.5</v>
      </c>
      <c r="AD1291" s="13">
        <v>0</v>
      </c>
      <c r="AE1291" s="72">
        <f t="shared" ref="AE1291" si="2849">VALUE(IF(AD1291=-2,0%,IF(AD1291=-1,50%,IF(AD1291=0,100%,IF(AD1291=1,50%,IF(AD1291=2,0%))))))</f>
        <v>1</v>
      </c>
      <c r="AF1291" s="13" t="s">
        <v>42</v>
      </c>
      <c r="AG1291" s="13">
        <v>1</v>
      </c>
      <c r="AH1291" s="13" t="s">
        <v>41</v>
      </c>
      <c r="AI1291" s="13">
        <f t="shared" si="2804"/>
        <v>-3</v>
      </c>
      <c r="AJ1291" s="70">
        <f t="shared" si="2825"/>
        <v>0</v>
      </c>
      <c r="AK1291" s="59">
        <f t="shared" si="2826"/>
        <v>3</v>
      </c>
      <c r="AL1291" s="70">
        <f t="shared" ref="AL1291" si="2850">VALUE(IF(AK1291=-3,0%,IF(AK1291=-2,33.3%,IF(AK1291=-1,66.6%,IF(AK1291=0,100%,IF(AK1291=1,66.6%,IF(AK1291=2,33.3%,IF(AK1291=3,0%))))))))</f>
        <v>0</v>
      </c>
      <c r="AM1291" s="13" t="s">
        <v>42</v>
      </c>
      <c r="AN1291" s="13" t="s">
        <v>41</v>
      </c>
      <c r="AO1291" s="13"/>
      <c r="AP1291" s="13">
        <v>101.31965006729475</v>
      </c>
      <c r="AQ1291" s="13">
        <v>117.34261838440112</v>
      </c>
      <c r="AR1291" s="13">
        <v>125.13020833333333</v>
      </c>
      <c r="AS1291" s="13">
        <v>148.05555555555554</v>
      </c>
      <c r="AT1291" s="36">
        <v>7.7437109999999976</v>
      </c>
      <c r="AU1291" s="36" t="str">
        <f t="shared" si="2828"/>
        <v>1</v>
      </c>
      <c r="AV1291" s="36">
        <v>0</v>
      </c>
      <c r="AW1291" s="36">
        <v>7.7437109999999976</v>
      </c>
      <c r="AX1291" s="36">
        <v>7.7437109999999976</v>
      </c>
      <c r="AY1291" s="36">
        <v>125.129352</v>
      </c>
      <c r="AZ1291" s="36" t="str">
        <f t="shared" si="2829"/>
        <v>2</v>
      </c>
      <c r="BA1291" s="36">
        <v>0</v>
      </c>
      <c r="BB1291" s="36">
        <v>125.129352</v>
      </c>
      <c r="BC1291" s="36">
        <v>125.129352</v>
      </c>
      <c r="BD1291" s="36">
        <v>12572.324999999999</v>
      </c>
      <c r="BE1291" s="36" t="s">
        <v>50</v>
      </c>
      <c r="BF1291" s="36">
        <v>12400.1</v>
      </c>
      <c r="BG1291" s="36">
        <v>13089</v>
      </c>
      <c r="BH1291" s="36">
        <v>7.7437109999999976</v>
      </c>
      <c r="BI1291" s="36">
        <v>0</v>
      </c>
      <c r="BJ1291" s="36">
        <v>7.7437109999999976</v>
      </c>
      <c r="BK1291" s="36">
        <v>7.7437109999999976</v>
      </c>
      <c r="BL1291" s="36">
        <v>125.129352</v>
      </c>
      <c r="BM1291" s="36">
        <v>0</v>
      </c>
      <c r="BN1291" s="36">
        <v>125.129352</v>
      </c>
      <c r="BO1291" s="36">
        <v>125.129352</v>
      </c>
      <c r="BP1291" s="36">
        <v>10390.816666666668</v>
      </c>
      <c r="BQ1291" s="36">
        <v>1161.2861291114555</v>
      </c>
      <c r="BR1291" s="36">
        <v>9300.1</v>
      </c>
      <c r="BS1291" s="36">
        <v>12400.1</v>
      </c>
      <c r="BT1291" s="36">
        <v>14.130347500000001</v>
      </c>
      <c r="BU1291" s="36">
        <v>9.0320679562470421</v>
      </c>
      <c r="BV1291" s="36">
        <v>7.7437109999999976</v>
      </c>
      <c r="BW1291" s="36">
        <v>20.516984000000004</v>
      </c>
      <c r="BX1291" s="36">
        <v>128.71417449999998</v>
      </c>
      <c r="BY1291" s="36">
        <v>5.0697045982002162</v>
      </c>
      <c r="BZ1291" s="36">
        <v>125.129352</v>
      </c>
      <c r="CA1291" s="36">
        <v>132.29899699999999</v>
      </c>
      <c r="CB1291" s="36">
        <v>11474.393749999999</v>
      </c>
      <c r="CC1291" s="36">
        <v>2304.5111833007768</v>
      </c>
      <c r="CD1291" s="36">
        <v>9300.1</v>
      </c>
      <c r="CE1291" s="36">
        <v>16533.400000000001</v>
      </c>
      <c r="CF1291" s="36"/>
      <c r="CG1291" s="40">
        <v>22.010999999999999</v>
      </c>
      <c r="CH1291" s="40">
        <v>83.48</v>
      </c>
      <c r="CI1291" s="40">
        <v>21.795000000000002</v>
      </c>
      <c r="CL1291" s="5" t="str">
        <f t="shared" si="2834"/>
        <v>0_0.5_2</v>
      </c>
      <c r="CM1291" s="95" t="str">
        <f t="shared" si="2835"/>
        <v>1N</v>
      </c>
      <c r="CN1291" s="96">
        <f t="shared" si="2822"/>
        <v>12</v>
      </c>
      <c r="CO1291" s="96" t="str">
        <f t="shared" si="2830"/>
        <v>0_1_2</v>
      </c>
      <c r="CP1291" s="95" t="str">
        <f t="shared" si="2838"/>
        <v>1O</v>
      </c>
      <c r="CQ1291" s="5">
        <f t="shared" si="2831"/>
        <v>19</v>
      </c>
      <c r="CV1291" s="87"/>
      <c r="CW1291" s="87"/>
      <c r="CX1291" s="87"/>
      <c r="CY1291" s="87"/>
      <c r="CZ1291" s="87"/>
    </row>
    <row r="1292" spans="1:104" s="5" customFormat="1">
      <c r="A1292" s="13" t="s">
        <v>601</v>
      </c>
      <c r="B1292" s="13">
        <v>2</v>
      </c>
      <c r="C1292" s="13">
        <v>3</v>
      </c>
      <c r="D1292" s="13" t="s">
        <v>58</v>
      </c>
      <c r="E1292" s="35" t="s">
        <v>523</v>
      </c>
      <c r="F1292" s="13" t="s">
        <v>36</v>
      </c>
      <c r="G1292" s="36">
        <v>1152214689</v>
      </c>
      <c r="H1292" s="13"/>
      <c r="I1292" s="37">
        <v>22</v>
      </c>
      <c r="J1292" s="37" t="s">
        <v>38</v>
      </c>
      <c r="K1292" s="38">
        <v>43598</v>
      </c>
      <c r="L1292" s="39">
        <v>0.31944444444444448</v>
      </c>
      <c r="M1292" s="37" t="s">
        <v>39</v>
      </c>
      <c r="N1292" s="37" t="s">
        <v>188</v>
      </c>
      <c r="O1292" s="37" t="s">
        <v>188</v>
      </c>
      <c r="P1292" s="37" t="s">
        <v>188</v>
      </c>
      <c r="Q1292" s="37">
        <v>4</v>
      </c>
      <c r="R1292" s="13" t="s">
        <v>62</v>
      </c>
      <c r="S1292" s="13" t="s">
        <v>63</v>
      </c>
      <c r="T1292" s="13" t="s">
        <v>42</v>
      </c>
      <c r="U1292" s="13" t="s">
        <v>45</v>
      </c>
      <c r="V1292" s="13" t="s">
        <v>41</v>
      </c>
      <c r="W1292" s="13" t="s">
        <v>154</v>
      </c>
      <c r="X1292" s="13" t="s">
        <v>193</v>
      </c>
      <c r="Y1292" s="13" t="s">
        <v>42</v>
      </c>
      <c r="Z1292" s="13" t="s">
        <v>41</v>
      </c>
      <c r="AA1292" s="13"/>
      <c r="AB1292" s="13">
        <v>1</v>
      </c>
      <c r="AC1292" s="72">
        <f t="shared" si="2823"/>
        <v>0.5</v>
      </c>
      <c r="AD1292" s="13">
        <v>0</v>
      </c>
      <c r="AE1292" s="72">
        <f t="shared" ref="AE1292" si="2851">VALUE(IF(AD1292=-2,0%,IF(AD1292=-1,50%,IF(AD1292=0,100%,IF(AD1292=1,50%,IF(AD1292=2,0%))))))</f>
        <v>1</v>
      </c>
      <c r="AF1292" s="13" t="s">
        <v>42</v>
      </c>
      <c r="AG1292" s="13" t="s">
        <v>57</v>
      </c>
      <c r="AH1292" s="13" t="s">
        <v>41</v>
      </c>
      <c r="AI1292" s="13">
        <f t="shared" si="2804"/>
        <v>-3</v>
      </c>
      <c r="AJ1292" s="70">
        <f t="shared" si="2825"/>
        <v>0</v>
      </c>
      <c r="AK1292" s="59">
        <f t="shared" si="2826"/>
        <v>3</v>
      </c>
      <c r="AL1292" s="70">
        <f t="shared" ref="AL1292" si="2852">VALUE(IF(AK1292=-3,0%,IF(AK1292=-2,33.3%,IF(AK1292=-1,66.6%,IF(AK1292=0,100%,IF(AK1292=1,66.6%,IF(AK1292=2,33.3%,IF(AK1292=3,0%))))))))</f>
        <v>0</v>
      </c>
      <c r="AM1292" s="13" t="s">
        <v>42</v>
      </c>
      <c r="AN1292" s="13" t="s">
        <v>41</v>
      </c>
      <c r="AO1292" s="13"/>
      <c r="AP1292" s="13">
        <v>101.31965006729475</v>
      </c>
      <c r="AQ1292" s="13">
        <v>117.34261838440112</v>
      </c>
      <c r="AR1292" s="13">
        <v>125.13020833333333</v>
      </c>
      <c r="AS1292" s="13">
        <v>148.05555555555554</v>
      </c>
      <c r="AT1292" s="36">
        <v>7.7437109999999976</v>
      </c>
      <c r="AU1292" s="36" t="str">
        <f t="shared" si="2828"/>
        <v>1</v>
      </c>
      <c r="AV1292" s="36">
        <v>5.4756305596488595</v>
      </c>
      <c r="AW1292" s="36">
        <v>0</v>
      </c>
      <c r="AX1292" s="36">
        <v>7.7437109999999976</v>
      </c>
      <c r="AY1292" s="36">
        <v>125.129352</v>
      </c>
      <c r="AZ1292" s="36" t="str">
        <f t="shared" si="2829"/>
        <v>2</v>
      </c>
      <c r="BA1292" s="36">
        <v>88.479813324678489</v>
      </c>
      <c r="BB1292" s="36">
        <v>0</v>
      </c>
      <c r="BC1292" s="36">
        <v>125.129352</v>
      </c>
      <c r="BD1292" s="36">
        <v>9902.8250000000007</v>
      </c>
      <c r="BE1292" s="36" t="s">
        <v>50</v>
      </c>
      <c r="BF1292" s="36">
        <v>9644.5</v>
      </c>
      <c r="BG1292" s="36">
        <v>10677.8</v>
      </c>
      <c r="BH1292" s="36">
        <v>1.3508334999999985</v>
      </c>
      <c r="BI1292" s="36">
        <v>9.0408940630898034</v>
      </c>
      <c r="BJ1292" s="36">
        <v>-5.0420440000000006</v>
      </c>
      <c r="BK1292" s="36">
        <v>7.7437109999999976</v>
      </c>
      <c r="BL1292" s="36">
        <v>125.129352</v>
      </c>
      <c r="BM1292" s="36">
        <v>0</v>
      </c>
      <c r="BN1292" s="36">
        <v>125.129352</v>
      </c>
      <c r="BO1292" s="36">
        <v>125.129352</v>
      </c>
      <c r="BP1292" s="36">
        <v>10103.766666666666</v>
      </c>
      <c r="BQ1292" s="36">
        <v>355.74643029363841</v>
      </c>
      <c r="BR1292" s="36">
        <v>9644.5</v>
      </c>
      <c r="BS1292" s="36">
        <v>10333.4</v>
      </c>
      <c r="BT1292" s="36">
        <v>7.7437109999999976</v>
      </c>
      <c r="BU1292" s="36">
        <v>0</v>
      </c>
      <c r="BV1292" s="36">
        <v>7.7437109999999976</v>
      </c>
      <c r="BW1292" s="36">
        <v>7.7437109999999976</v>
      </c>
      <c r="BX1292" s="36">
        <v>125.129352</v>
      </c>
      <c r="BY1292" s="36">
        <v>0</v>
      </c>
      <c r="BZ1292" s="36">
        <v>125.129352</v>
      </c>
      <c r="CA1292" s="36">
        <v>125.129352</v>
      </c>
      <c r="CB1292" s="36">
        <v>11000.768749999997</v>
      </c>
      <c r="CC1292" s="36">
        <v>1128.2609371469296</v>
      </c>
      <c r="CD1292" s="36">
        <v>9644.5</v>
      </c>
      <c r="CE1292" s="36">
        <v>13089</v>
      </c>
      <c r="CF1292" s="36"/>
      <c r="CG1292" s="40">
        <v>22.202000000000002</v>
      </c>
      <c r="CH1292" s="40">
        <v>82.793000000000006</v>
      </c>
      <c r="CI1292" s="40">
        <v>21.939</v>
      </c>
      <c r="CL1292" s="5" t="str">
        <f t="shared" si="2834"/>
        <v>0_0.5_2</v>
      </c>
      <c r="CM1292" s="95" t="str">
        <f t="shared" si="2835"/>
        <v>1N</v>
      </c>
      <c r="CN1292" s="96">
        <f t="shared" si="2822"/>
        <v>12</v>
      </c>
      <c r="CO1292" s="96" t="str">
        <f t="shared" si="2830"/>
        <v>0_1_2</v>
      </c>
      <c r="CP1292" s="95" t="str">
        <f t="shared" si="2838"/>
        <v>1O</v>
      </c>
      <c r="CQ1292" s="5">
        <f t="shared" si="2831"/>
        <v>19</v>
      </c>
      <c r="CV1292" s="87"/>
      <c r="CW1292" s="87"/>
      <c r="CX1292" s="87"/>
      <c r="CY1292" s="87"/>
      <c r="CZ1292" s="87"/>
    </row>
    <row r="1293" spans="1:104" s="5" customFormat="1">
      <c r="A1293" s="13" t="s">
        <v>601</v>
      </c>
      <c r="B1293" s="13">
        <v>2</v>
      </c>
      <c r="C1293" s="13">
        <v>7</v>
      </c>
      <c r="D1293" s="13" t="s">
        <v>78</v>
      </c>
      <c r="E1293" s="35" t="s">
        <v>524</v>
      </c>
      <c r="F1293" s="13" t="s">
        <v>36</v>
      </c>
      <c r="G1293" s="36">
        <v>116277255</v>
      </c>
      <c r="H1293" s="13"/>
      <c r="I1293" s="37">
        <v>21</v>
      </c>
      <c r="J1293" s="37" t="s">
        <v>70</v>
      </c>
      <c r="K1293" s="38">
        <v>43598</v>
      </c>
      <c r="L1293" s="39">
        <v>0.28819444444444448</v>
      </c>
      <c r="M1293" s="37" t="s">
        <v>39</v>
      </c>
      <c r="N1293" s="37" t="s">
        <v>188</v>
      </c>
      <c r="O1293" s="37" t="s">
        <v>188</v>
      </c>
      <c r="P1293" s="37" t="s">
        <v>188</v>
      </c>
      <c r="Q1293" s="37">
        <v>1</v>
      </c>
      <c r="R1293" s="13" t="s">
        <v>43</v>
      </c>
      <c r="S1293" s="13" t="s">
        <v>44</v>
      </c>
      <c r="T1293" s="13" t="s">
        <v>42</v>
      </c>
      <c r="U1293" s="13" t="s">
        <v>52</v>
      </c>
      <c r="V1293" s="13" t="s">
        <v>42</v>
      </c>
      <c r="W1293" s="13" t="s">
        <v>72</v>
      </c>
      <c r="X1293" s="13" t="s">
        <v>76</v>
      </c>
      <c r="Y1293" s="13" t="s">
        <v>41</v>
      </c>
      <c r="Z1293" s="13" t="s">
        <v>41</v>
      </c>
      <c r="AA1293" s="13"/>
      <c r="AB1293" s="13">
        <v>-1</v>
      </c>
      <c r="AC1293" s="72">
        <f t="shared" si="2823"/>
        <v>0.5</v>
      </c>
      <c r="AD1293" s="13">
        <v>1</v>
      </c>
      <c r="AE1293" s="72">
        <f t="shared" ref="AE1293" si="2853">VALUE(IF(AD1293=-2,0%,IF(AD1293=-1,50%,IF(AD1293=0,100%,IF(AD1293=1,50%,IF(AD1293=2,0%))))))</f>
        <v>0.5</v>
      </c>
      <c r="AF1293" s="13" t="s">
        <v>42</v>
      </c>
      <c r="AG1293" s="13">
        <v>0</v>
      </c>
      <c r="AH1293" s="13" t="s">
        <v>42</v>
      </c>
      <c r="AI1293" s="13">
        <f t="shared" si="2804"/>
        <v>-1</v>
      </c>
      <c r="AJ1293" s="70">
        <f t="shared" si="2825"/>
        <v>0.66599999999999993</v>
      </c>
      <c r="AK1293" s="59">
        <f t="shared" si="2826"/>
        <v>0</v>
      </c>
      <c r="AL1293" s="70">
        <f t="shared" ref="AL1293" si="2854">VALUE(IF(AK1293=-3,0%,IF(AK1293=-2,33.3%,IF(AK1293=-1,66.6%,IF(AK1293=0,100%,IF(AK1293=1,66.6%,IF(AK1293=2,33.3%,IF(AK1293=3,0%))))))))</f>
        <v>1</v>
      </c>
      <c r="AM1293" s="13" t="s">
        <v>41</v>
      </c>
      <c r="AN1293" s="13" t="s">
        <v>41</v>
      </c>
      <c r="AO1293" s="13"/>
      <c r="AP1293" s="13">
        <v>101.31965006729475</v>
      </c>
      <c r="AQ1293" s="13">
        <v>117.34261838440112</v>
      </c>
      <c r="AR1293" s="13">
        <v>125.13020833333333</v>
      </c>
      <c r="AS1293" s="13">
        <v>148.05555555555554</v>
      </c>
      <c r="AT1293" s="36">
        <v>105.72432750000002</v>
      </c>
      <c r="AU1293" s="36" t="str">
        <f t="shared" si="2828"/>
        <v>2</v>
      </c>
      <c r="AV1293" s="36">
        <v>12.736630788474939</v>
      </c>
      <c r="AW1293" s="36">
        <v>96.718169500000016</v>
      </c>
      <c r="AX1293" s="36">
        <v>114.7304855</v>
      </c>
      <c r="AY1293" s="36">
        <v>205.33385090000002</v>
      </c>
      <c r="AZ1293" s="36" t="str">
        <f t="shared" si="2829"/>
        <v>2</v>
      </c>
      <c r="BA1293" s="36">
        <v>25.379202091495102</v>
      </c>
      <c r="BB1293" s="36">
        <v>187.38804500000001</v>
      </c>
      <c r="BC1293" s="36">
        <v>223.2796568</v>
      </c>
      <c r="BD1293" s="36">
        <v>7577.8249999999998</v>
      </c>
      <c r="BE1293" s="36" t="s">
        <v>50</v>
      </c>
      <c r="BF1293" s="36">
        <v>7233.4</v>
      </c>
      <c r="BG1293" s="36">
        <v>8266.7000000000007</v>
      </c>
      <c r="BH1293" s="36">
        <v>78.725605750000014</v>
      </c>
      <c r="BI1293" s="36">
        <v>25.445327677112488</v>
      </c>
      <c r="BJ1293" s="36">
        <v>60.733042000000005</v>
      </c>
      <c r="BK1293" s="36">
        <v>96.718169500000016</v>
      </c>
      <c r="BL1293" s="36">
        <v>169.52912259999999</v>
      </c>
      <c r="BM1293" s="36">
        <v>25.256330267448689</v>
      </c>
      <c r="BN1293" s="36">
        <v>151.67020020000001</v>
      </c>
      <c r="BO1293" s="36">
        <v>187.38804500000001</v>
      </c>
      <c r="BP1293" s="36">
        <v>6027.8</v>
      </c>
      <c r="BQ1293" s="36">
        <v>777.88869126629595</v>
      </c>
      <c r="BR1293" s="36">
        <v>5166.7</v>
      </c>
      <c r="BS1293" s="36">
        <v>7233.4</v>
      </c>
      <c r="BT1293" s="36">
        <v>114.66112075000002</v>
      </c>
      <c r="BU1293" s="36">
        <v>25.375165006749189</v>
      </c>
      <c r="BV1293" s="36">
        <v>96.718169500000016</v>
      </c>
      <c r="BW1293" s="36">
        <v>132.60407200000003</v>
      </c>
      <c r="BX1293" s="36">
        <v>193.36873210000002</v>
      </c>
      <c r="BY1293" s="36">
        <v>8.4579688091298308</v>
      </c>
      <c r="BZ1293" s="36">
        <v>187.38804500000001</v>
      </c>
      <c r="CA1293" s="36">
        <v>199.34941920000003</v>
      </c>
      <c r="CB1293" s="36">
        <v>4725.3687499999996</v>
      </c>
      <c r="CC1293" s="36">
        <v>1416.3103039088342</v>
      </c>
      <c r="CD1293" s="36">
        <v>2497.1999999999998</v>
      </c>
      <c r="CE1293" s="36">
        <v>7233.4</v>
      </c>
      <c r="CF1293" s="36"/>
      <c r="CG1293" s="40">
        <v>21.366</v>
      </c>
      <c r="CH1293" s="40">
        <v>83.894999999999996</v>
      </c>
      <c r="CI1293" s="40">
        <v>21.151</v>
      </c>
      <c r="CL1293" s="5" t="str">
        <f t="shared" si="2834"/>
        <v>0.666_0.5_2</v>
      </c>
      <c r="CM1293" s="95" t="str">
        <f t="shared" si="2835"/>
        <v>1T</v>
      </c>
      <c r="CN1293" s="96">
        <f t="shared" si="2822"/>
        <v>60</v>
      </c>
      <c r="CO1293" s="96" t="str">
        <f t="shared" si="2830"/>
        <v>1_0.5_2</v>
      </c>
      <c r="CP1293" s="95" t="str">
        <f t="shared" si="2838"/>
        <v>1W</v>
      </c>
      <c r="CQ1293" s="5">
        <f t="shared" si="2831"/>
        <v>89</v>
      </c>
      <c r="CV1293" s="87"/>
      <c r="CW1293" s="87"/>
      <c r="CX1293" s="87"/>
      <c r="CY1293" s="87"/>
      <c r="CZ1293" s="87"/>
    </row>
    <row r="1294" spans="1:104" s="5" customFormat="1">
      <c r="A1294" s="13" t="s">
        <v>601</v>
      </c>
      <c r="B1294" s="13">
        <v>2</v>
      </c>
      <c r="C1294" s="13">
        <v>7</v>
      </c>
      <c r="D1294" s="13" t="s">
        <v>78</v>
      </c>
      <c r="E1294" s="35" t="s">
        <v>524</v>
      </c>
      <c r="F1294" s="13" t="s">
        <v>36</v>
      </c>
      <c r="G1294" s="36">
        <v>116277255</v>
      </c>
      <c r="H1294" s="13"/>
      <c r="I1294" s="37">
        <v>21</v>
      </c>
      <c r="J1294" s="37" t="s">
        <v>70</v>
      </c>
      <c r="K1294" s="38">
        <v>43598</v>
      </c>
      <c r="L1294" s="39">
        <v>0.2986111111111111</v>
      </c>
      <c r="M1294" s="37" t="s">
        <v>39</v>
      </c>
      <c r="N1294" s="37" t="s">
        <v>188</v>
      </c>
      <c r="O1294" s="37" t="s">
        <v>188</v>
      </c>
      <c r="P1294" s="37" t="s">
        <v>188</v>
      </c>
      <c r="Q1294" s="37">
        <v>2</v>
      </c>
      <c r="R1294" s="13" t="s">
        <v>62</v>
      </c>
      <c r="S1294" s="13" t="s">
        <v>63</v>
      </c>
      <c r="T1294" s="13" t="s">
        <v>42</v>
      </c>
      <c r="U1294" s="13" t="s">
        <v>52</v>
      </c>
      <c r="V1294" s="13" t="s">
        <v>42</v>
      </c>
      <c r="W1294" s="13" t="s">
        <v>66</v>
      </c>
      <c r="X1294" s="13" t="s">
        <v>47</v>
      </c>
      <c r="Y1294" s="13" t="s">
        <v>41</v>
      </c>
      <c r="Z1294" s="13" t="s">
        <v>41</v>
      </c>
      <c r="AA1294" s="13"/>
      <c r="AB1294" s="13">
        <v>1</v>
      </c>
      <c r="AC1294" s="72">
        <f t="shared" si="2823"/>
        <v>0.5</v>
      </c>
      <c r="AD1294" s="13">
        <v>0</v>
      </c>
      <c r="AE1294" s="72">
        <f t="shared" ref="AE1294" si="2855">VALUE(IF(AD1294=-2,0%,IF(AD1294=-1,50%,IF(AD1294=0,100%,IF(AD1294=1,50%,IF(AD1294=2,0%))))))</f>
        <v>1</v>
      </c>
      <c r="AF1294" s="13" t="s">
        <v>42</v>
      </c>
      <c r="AG1294" s="13">
        <v>0</v>
      </c>
      <c r="AH1294" s="13" t="s">
        <v>42</v>
      </c>
      <c r="AI1294" s="13">
        <f t="shared" si="2804"/>
        <v>0</v>
      </c>
      <c r="AJ1294" s="70">
        <f t="shared" si="2825"/>
        <v>1</v>
      </c>
      <c r="AK1294" s="59">
        <f t="shared" si="2826"/>
        <v>-1</v>
      </c>
      <c r="AL1294" s="70">
        <f t="shared" ref="AL1294" si="2856">VALUE(IF(AK1294=-3,0%,IF(AK1294=-2,33.3%,IF(AK1294=-1,66.6%,IF(AK1294=0,100%,IF(AK1294=1,66.6%,IF(AK1294=2,33.3%,IF(AK1294=3,0%))))))))</f>
        <v>0.66599999999999993</v>
      </c>
      <c r="AM1294" s="13" t="s">
        <v>41</v>
      </c>
      <c r="AN1294" s="13" t="s">
        <v>41</v>
      </c>
      <c r="AO1294" s="13"/>
      <c r="AP1294" s="13">
        <v>101.31965006729475</v>
      </c>
      <c r="AQ1294" s="13">
        <v>117.34261838440112</v>
      </c>
      <c r="AR1294" s="13">
        <v>125.13020833333333</v>
      </c>
      <c r="AS1294" s="13">
        <v>148.05555555555554</v>
      </c>
      <c r="AT1294" s="36">
        <v>279.76037550000001</v>
      </c>
      <c r="AU1294" s="36" t="str">
        <f t="shared" si="2828"/>
        <v>2</v>
      </c>
      <c r="AV1294" s="36">
        <v>18.767844338490239</v>
      </c>
      <c r="AW1294" s="36">
        <v>266.48950550000001</v>
      </c>
      <c r="AX1294" s="36">
        <v>293.03124550000001</v>
      </c>
      <c r="AY1294" s="36">
        <v>480.63056259999996</v>
      </c>
      <c r="AZ1294" s="36" t="str">
        <f t="shared" si="2829"/>
        <v>3</v>
      </c>
      <c r="BA1294" s="36">
        <v>25.393169571743925</v>
      </c>
      <c r="BB1294" s="36">
        <v>462.67488019999996</v>
      </c>
      <c r="BC1294" s="36">
        <v>498.58624500000002</v>
      </c>
      <c r="BD1294" s="36">
        <v>14811.225</v>
      </c>
      <c r="BE1294" s="36" t="s">
        <v>50</v>
      </c>
      <c r="BF1294" s="36">
        <v>13089</v>
      </c>
      <c r="BG1294" s="36">
        <v>16533.400000000001</v>
      </c>
      <c r="BH1294" s="36">
        <v>253.07856375</v>
      </c>
      <c r="BI1294" s="36">
        <v>56.501624384025995</v>
      </c>
      <c r="BJ1294" s="36">
        <v>213.12588199999999</v>
      </c>
      <c r="BK1294" s="36">
        <v>293.03124550000001</v>
      </c>
      <c r="BL1294" s="36">
        <v>456.6056514</v>
      </c>
      <c r="BM1294" s="36">
        <v>59.369524825593182</v>
      </c>
      <c r="BN1294" s="36">
        <v>414.62505779999998</v>
      </c>
      <c r="BO1294" s="36">
        <v>498.58624500000002</v>
      </c>
      <c r="BP1294" s="36">
        <v>16188.966666666669</v>
      </c>
      <c r="BQ1294" s="36">
        <v>576.33923575153824</v>
      </c>
      <c r="BR1294" s="36">
        <v>15155.7</v>
      </c>
      <c r="BS1294" s="36">
        <v>16533.400000000001</v>
      </c>
      <c r="BT1294" s="36">
        <v>194.8747075</v>
      </c>
      <c r="BU1294" s="36">
        <v>138.81430727519006</v>
      </c>
      <c r="BV1294" s="36">
        <v>96.718169500000016</v>
      </c>
      <c r="BW1294" s="36">
        <v>293.03124550000001</v>
      </c>
      <c r="BX1294" s="36">
        <v>342.987145</v>
      </c>
      <c r="BY1294" s="36">
        <v>220.05035751304754</v>
      </c>
      <c r="BZ1294" s="36">
        <v>187.38804500000001</v>
      </c>
      <c r="CA1294" s="36">
        <v>498.58624500000002</v>
      </c>
      <c r="CB1294" s="36">
        <v>12249.381249999999</v>
      </c>
      <c r="CC1294" s="36">
        <v>3766.8510566464329</v>
      </c>
      <c r="CD1294" s="36">
        <v>7233.4</v>
      </c>
      <c r="CE1294" s="36">
        <v>16533.400000000001</v>
      </c>
      <c r="CF1294" s="36"/>
      <c r="CG1294" s="40">
        <v>21.676000000000002</v>
      </c>
      <c r="CH1294" s="40">
        <v>83.992000000000004</v>
      </c>
      <c r="CI1294" s="40">
        <v>21.437000000000001</v>
      </c>
      <c r="CL1294" s="5" t="str">
        <f t="shared" si="2834"/>
        <v>1_0.5_3</v>
      </c>
      <c r="CM1294" s="95" t="str">
        <f t="shared" si="2835"/>
        <v>2I</v>
      </c>
      <c r="CN1294" s="96">
        <f t="shared" si="2822"/>
        <v>35</v>
      </c>
      <c r="CO1294" s="96" t="str">
        <f t="shared" si="2830"/>
        <v>0.666_1_3</v>
      </c>
      <c r="CP1294" s="95" t="str">
        <f t="shared" si="2838"/>
        <v>2G</v>
      </c>
      <c r="CQ1294" s="5">
        <f t="shared" si="2831"/>
        <v>27</v>
      </c>
      <c r="CV1294" s="87"/>
      <c r="CW1294" s="87"/>
      <c r="CX1294" s="87"/>
      <c r="CY1294" s="87"/>
      <c r="CZ1294" s="87"/>
    </row>
    <row r="1295" spans="1:104" s="5" customFormat="1">
      <c r="A1295" s="13" t="s">
        <v>601</v>
      </c>
      <c r="B1295" s="13">
        <v>2</v>
      </c>
      <c r="C1295" s="13">
        <v>7</v>
      </c>
      <c r="D1295" s="13" t="s">
        <v>78</v>
      </c>
      <c r="E1295" s="35" t="s">
        <v>524</v>
      </c>
      <c r="F1295" s="13" t="s">
        <v>36</v>
      </c>
      <c r="G1295" s="36">
        <v>116277255</v>
      </c>
      <c r="H1295" s="13"/>
      <c r="I1295" s="37">
        <v>21</v>
      </c>
      <c r="J1295" s="37" t="s">
        <v>70</v>
      </c>
      <c r="K1295" s="38">
        <v>43598</v>
      </c>
      <c r="L1295" s="39">
        <v>0.30902777777777779</v>
      </c>
      <c r="M1295" s="37" t="s">
        <v>39</v>
      </c>
      <c r="N1295" s="37" t="s">
        <v>188</v>
      </c>
      <c r="O1295" s="37" t="s">
        <v>188</v>
      </c>
      <c r="P1295" s="37" t="s">
        <v>188</v>
      </c>
      <c r="Q1295" s="37">
        <v>3</v>
      </c>
      <c r="R1295" s="13" t="s">
        <v>62</v>
      </c>
      <c r="S1295" s="13" t="s">
        <v>63</v>
      </c>
      <c r="T1295" s="13" t="s">
        <v>42</v>
      </c>
      <c r="U1295" s="13" t="s">
        <v>52</v>
      </c>
      <c r="V1295" s="13" t="s">
        <v>42</v>
      </c>
      <c r="W1295" s="13" t="s">
        <v>72</v>
      </c>
      <c r="X1295" s="13" t="s">
        <v>76</v>
      </c>
      <c r="Y1295" s="13" t="s">
        <v>41</v>
      </c>
      <c r="Z1295" s="13" t="s">
        <v>41</v>
      </c>
      <c r="AA1295" s="13"/>
      <c r="AB1295" s="13">
        <v>1</v>
      </c>
      <c r="AC1295" s="72">
        <f t="shared" si="2823"/>
        <v>0.5</v>
      </c>
      <c r="AD1295" s="13">
        <v>0</v>
      </c>
      <c r="AE1295" s="72">
        <f t="shared" ref="AE1295" si="2857">VALUE(IF(AD1295=-2,0%,IF(AD1295=-1,50%,IF(AD1295=0,100%,IF(AD1295=1,50%,IF(AD1295=2,0%))))))</f>
        <v>1</v>
      </c>
      <c r="AF1295" s="13" t="s">
        <v>42</v>
      </c>
      <c r="AG1295" s="13">
        <v>0</v>
      </c>
      <c r="AH1295" s="13" t="s">
        <v>42</v>
      </c>
      <c r="AI1295" s="13">
        <f t="shared" si="2804"/>
        <v>-1</v>
      </c>
      <c r="AJ1295" s="70">
        <f t="shared" si="2825"/>
        <v>0.66599999999999993</v>
      </c>
      <c r="AK1295" s="59">
        <f t="shared" si="2826"/>
        <v>0</v>
      </c>
      <c r="AL1295" s="70">
        <f t="shared" ref="AL1295" si="2858">VALUE(IF(AK1295=-3,0%,IF(AK1295=-2,33.3%,IF(AK1295=-1,66.6%,IF(AK1295=0,100%,IF(AK1295=1,66.6%,IF(AK1295=2,33.3%,IF(AK1295=3,0%))))))))</f>
        <v>1</v>
      </c>
      <c r="AM1295" s="13" t="s">
        <v>41</v>
      </c>
      <c r="AN1295" s="13" t="s">
        <v>41</v>
      </c>
      <c r="AO1295" s="13"/>
      <c r="AP1295" s="13">
        <v>101.31965006729475</v>
      </c>
      <c r="AQ1295" s="13">
        <v>117.34261838440112</v>
      </c>
      <c r="AR1295" s="13">
        <v>125.13020833333333</v>
      </c>
      <c r="AS1295" s="13">
        <v>148.05555555555554</v>
      </c>
      <c r="AT1295" s="36">
        <v>155.05257374999999</v>
      </c>
      <c r="AU1295" s="36" t="str">
        <f t="shared" si="2828"/>
        <v>2</v>
      </c>
      <c r="AV1295" s="36">
        <v>6.344099461855552</v>
      </c>
      <c r="AW1295" s="36">
        <v>150.56661800000001</v>
      </c>
      <c r="AX1295" s="36">
        <v>159.53852949999998</v>
      </c>
      <c r="AY1295" s="36">
        <v>283.00228400000003</v>
      </c>
      <c r="AZ1295" s="36" t="str">
        <f t="shared" si="2829"/>
        <v>2</v>
      </c>
      <c r="BA1295" s="36">
        <v>33.884742499278708</v>
      </c>
      <c r="BB1295" s="36">
        <v>259.04215280000005</v>
      </c>
      <c r="BC1295" s="36">
        <v>306.96241520000001</v>
      </c>
      <c r="BD1295" s="36">
        <v>12572.324999999999</v>
      </c>
      <c r="BE1295" s="36" t="s">
        <v>50</v>
      </c>
      <c r="BF1295" s="36">
        <v>12400.1</v>
      </c>
      <c r="BG1295" s="36">
        <v>13089</v>
      </c>
      <c r="BH1295" s="36">
        <v>164.02136475</v>
      </c>
      <c r="BI1295" s="36">
        <v>6.3396864084342148</v>
      </c>
      <c r="BJ1295" s="36">
        <v>159.53852949999998</v>
      </c>
      <c r="BK1295" s="36">
        <v>168.50420000000003</v>
      </c>
      <c r="BL1295" s="36">
        <v>318.94997000000001</v>
      </c>
      <c r="BM1295" s="36">
        <v>16.952962577850652</v>
      </c>
      <c r="BN1295" s="36">
        <v>306.96241520000001</v>
      </c>
      <c r="BO1295" s="36">
        <v>330.93752479999995</v>
      </c>
      <c r="BP1295" s="36">
        <v>10390.816666666668</v>
      </c>
      <c r="BQ1295" s="36">
        <v>1161.2861291114555</v>
      </c>
      <c r="BR1295" s="36">
        <v>9300.1</v>
      </c>
      <c r="BS1295" s="36">
        <v>12400.1</v>
      </c>
      <c r="BT1295" s="36">
        <v>226.2848875</v>
      </c>
      <c r="BU1295" s="36">
        <v>94.393604722609922</v>
      </c>
      <c r="BV1295" s="36">
        <v>159.53852949999998</v>
      </c>
      <c r="BW1295" s="36">
        <v>293.03124550000001</v>
      </c>
      <c r="BX1295" s="36">
        <v>402.77433010000004</v>
      </c>
      <c r="BY1295" s="36">
        <v>135.49850948851673</v>
      </c>
      <c r="BZ1295" s="36">
        <v>306.96241520000001</v>
      </c>
      <c r="CA1295" s="36">
        <v>498.58624500000002</v>
      </c>
      <c r="CB1295" s="36">
        <v>11474.393749999999</v>
      </c>
      <c r="CC1295" s="36">
        <v>2304.5111833007768</v>
      </c>
      <c r="CD1295" s="36">
        <v>9300.1</v>
      </c>
      <c r="CE1295" s="36">
        <v>16533.400000000001</v>
      </c>
      <c r="CF1295" s="36"/>
      <c r="CG1295" s="40">
        <v>22.010999999999999</v>
      </c>
      <c r="CH1295" s="40">
        <v>83.48</v>
      </c>
      <c r="CI1295" s="40">
        <v>21.795000000000002</v>
      </c>
      <c r="CL1295" s="5" t="str">
        <f t="shared" si="2834"/>
        <v>0.666_0.5_2</v>
      </c>
      <c r="CM1295" s="95" t="str">
        <f t="shared" si="2835"/>
        <v>1T</v>
      </c>
      <c r="CN1295" s="96">
        <f t="shared" si="2822"/>
        <v>60</v>
      </c>
      <c r="CO1295" s="96" t="str">
        <f t="shared" si="2830"/>
        <v>1_1_2</v>
      </c>
      <c r="CP1295" s="95" t="str">
        <f t="shared" si="2838"/>
        <v>1X</v>
      </c>
      <c r="CQ1295" s="5">
        <f t="shared" si="2831"/>
        <v>93</v>
      </c>
      <c r="CV1295" s="87"/>
      <c r="CW1295" s="87"/>
      <c r="CX1295" s="87"/>
      <c r="CY1295" s="87"/>
      <c r="CZ1295" s="87"/>
    </row>
    <row r="1296" spans="1:104" s="5" customFormat="1">
      <c r="A1296" s="13" t="s">
        <v>601</v>
      </c>
      <c r="B1296" s="13">
        <v>2</v>
      </c>
      <c r="C1296" s="13">
        <v>7</v>
      </c>
      <c r="D1296" s="13" t="s">
        <v>78</v>
      </c>
      <c r="E1296" s="35" t="s">
        <v>524</v>
      </c>
      <c r="F1296" s="13" t="s">
        <v>36</v>
      </c>
      <c r="G1296" s="36">
        <v>116277255</v>
      </c>
      <c r="H1296" s="13"/>
      <c r="I1296" s="37">
        <v>21</v>
      </c>
      <c r="J1296" s="37" t="s">
        <v>70</v>
      </c>
      <c r="K1296" s="38">
        <v>43598</v>
      </c>
      <c r="L1296" s="39">
        <v>0.31944444444444448</v>
      </c>
      <c r="M1296" s="37" t="s">
        <v>39</v>
      </c>
      <c r="N1296" s="37" t="s">
        <v>188</v>
      </c>
      <c r="O1296" s="37" t="s">
        <v>188</v>
      </c>
      <c r="P1296" s="37" t="s">
        <v>188</v>
      </c>
      <c r="Q1296" s="37">
        <v>4</v>
      </c>
      <c r="R1296" s="13" t="s">
        <v>55</v>
      </c>
      <c r="S1296" s="13" t="s">
        <v>63</v>
      </c>
      <c r="T1296" s="13" t="s">
        <v>42</v>
      </c>
      <c r="U1296" s="13" t="s">
        <v>52</v>
      </c>
      <c r="V1296" s="13" t="s">
        <v>42</v>
      </c>
      <c r="W1296" s="13" t="s">
        <v>72</v>
      </c>
      <c r="X1296" s="13" t="s">
        <v>76</v>
      </c>
      <c r="Y1296" s="13" t="s">
        <v>41</v>
      </c>
      <c r="Z1296" s="13" t="s">
        <v>41</v>
      </c>
      <c r="AA1296" s="13"/>
      <c r="AB1296" s="13">
        <v>0</v>
      </c>
      <c r="AC1296" s="72">
        <f t="shared" si="2823"/>
        <v>1</v>
      </c>
      <c r="AD1296" s="13">
        <v>0</v>
      </c>
      <c r="AE1296" s="72">
        <f t="shared" ref="AE1296" si="2859">VALUE(IF(AD1296=-2,0%,IF(AD1296=-1,50%,IF(AD1296=0,100%,IF(AD1296=1,50%,IF(AD1296=2,0%))))))</f>
        <v>1</v>
      </c>
      <c r="AF1296" s="13" t="s">
        <v>42</v>
      </c>
      <c r="AG1296" s="13">
        <v>0</v>
      </c>
      <c r="AH1296" s="13" t="s">
        <v>42</v>
      </c>
      <c r="AI1296" s="13">
        <f t="shared" si="2804"/>
        <v>-1</v>
      </c>
      <c r="AJ1296" s="70">
        <f t="shared" si="2825"/>
        <v>0.66599999999999993</v>
      </c>
      <c r="AK1296" s="59">
        <f t="shared" si="2826"/>
        <v>0</v>
      </c>
      <c r="AL1296" s="70">
        <f t="shared" ref="AL1296" si="2860">VALUE(IF(AK1296=-3,0%,IF(AK1296=-2,33.3%,IF(AK1296=-1,66.6%,IF(AK1296=0,100%,IF(AK1296=1,66.6%,IF(AK1296=2,33.3%,IF(AK1296=3,0%))))))))</f>
        <v>1</v>
      </c>
      <c r="AM1296" s="13" t="s">
        <v>41</v>
      </c>
      <c r="AN1296" s="13" t="s">
        <v>41</v>
      </c>
      <c r="AO1296" s="13"/>
      <c r="AP1296" s="13">
        <v>101.31965006729475</v>
      </c>
      <c r="AQ1296" s="13">
        <v>117.34261838440112</v>
      </c>
      <c r="AR1296" s="13">
        <v>125.13020833333333</v>
      </c>
      <c r="AS1296" s="13">
        <v>148.05555555555554</v>
      </c>
      <c r="AT1296" s="36">
        <v>96.718169500000016</v>
      </c>
      <c r="AU1296" s="36" t="str">
        <f t="shared" si="2828"/>
        <v>1</v>
      </c>
      <c r="AV1296" s="36">
        <v>68.390073517399927</v>
      </c>
      <c r="AW1296" s="36">
        <v>0</v>
      </c>
      <c r="AX1296" s="36">
        <v>96.718169500000016</v>
      </c>
      <c r="AY1296" s="36">
        <v>175.58052979999999</v>
      </c>
      <c r="AZ1296" s="36" t="str">
        <f t="shared" si="2829"/>
        <v>2</v>
      </c>
      <c r="BA1296" s="36">
        <v>124.15418326590668</v>
      </c>
      <c r="BB1296" s="36">
        <v>0</v>
      </c>
      <c r="BC1296" s="36">
        <v>175.58052979999999</v>
      </c>
      <c r="BD1296" s="36">
        <v>9902.8250000000007</v>
      </c>
      <c r="BE1296" s="36" t="s">
        <v>50</v>
      </c>
      <c r="BF1296" s="36">
        <v>9644.5</v>
      </c>
      <c r="BG1296" s="36">
        <v>10677.8</v>
      </c>
      <c r="BH1296" s="36">
        <v>105.72432750000002</v>
      </c>
      <c r="BI1296" s="36">
        <v>12.736630788474939</v>
      </c>
      <c r="BJ1296" s="36">
        <v>96.718169500000016</v>
      </c>
      <c r="BK1296" s="36">
        <v>114.7304855</v>
      </c>
      <c r="BL1296" s="36">
        <v>181.4842874</v>
      </c>
      <c r="BM1296" s="36">
        <v>8.3491740668832417</v>
      </c>
      <c r="BN1296" s="36">
        <v>175.58052979999999</v>
      </c>
      <c r="BO1296" s="36">
        <v>187.38804500000001</v>
      </c>
      <c r="BP1296" s="36">
        <v>10103.766666666666</v>
      </c>
      <c r="BQ1296" s="36">
        <v>355.74643029363841</v>
      </c>
      <c r="BR1296" s="36">
        <v>9644.5</v>
      </c>
      <c r="BS1296" s="36">
        <v>10333.4</v>
      </c>
      <c r="BT1296" s="36">
        <v>128.12834950000001</v>
      </c>
      <c r="BU1296" s="36">
        <v>44.420702552580032</v>
      </c>
      <c r="BV1296" s="36">
        <v>96.718169500000016</v>
      </c>
      <c r="BW1296" s="36">
        <v>159.53852949999998</v>
      </c>
      <c r="BX1296" s="36">
        <v>241.27147250000002</v>
      </c>
      <c r="BY1296" s="36">
        <v>92.901022091413779</v>
      </c>
      <c r="BZ1296" s="36">
        <v>175.58052979999999</v>
      </c>
      <c r="CA1296" s="36">
        <v>306.96241520000001</v>
      </c>
      <c r="CB1296" s="36">
        <v>11000.768749999997</v>
      </c>
      <c r="CC1296" s="36">
        <v>1128.2609371469296</v>
      </c>
      <c r="CD1296" s="36">
        <v>9644.5</v>
      </c>
      <c r="CE1296" s="36">
        <v>13089</v>
      </c>
      <c r="CF1296" s="36"/>
      <c r="CG1296" s="40">
        <v>22.202000000000002</v>
      </c>
      <c r="CH1296" s="40">
        <v>82.793000000000006</v>
      </c>
      <c r="CI1296" s="40">
        <v>21.939</v>
      </c>
      <c r="CL1296" s="5" t="str">
        <f t="shared" si="2834"/>
        <v>0.666_1_2</v>
      </c>
      <c r="CM1296" s="95" t="str">
        <f t="shared" si="2835"/>
        <v>1U</v>
      </c>
      <c r="CN1296" s="96">
        <f t="shared" si="2822"/>
        <v>63</v>
      </c>
      <c r="CO1296" s="96" t="str">
        <f t="shared" si="2830"/>
        <v>1_1_2</v>
      </c>
      <c r="CP1296" s="95" t="str">
        <f t="shared" si="2838"/>
        <v>1X</v>
      </c>
      <c r="CQ1296" s="5">
        <f t="shared" si="2831"/>
        <v>93</v>
      </c>
      <c r="CV1296" s="87"/>
      <c r="CW1296" s="87"/>
      <c r="CX1296" s="87"/>
      <c r="CY1296" s="87"/>
      <c r="CZ1296" s="87"/>
    </row>
    <row r="1297" spans="1:104" s="5" customFormat="1">
      <c r="A1297" s="13" t="s">
        <v>601</v>
      </c>
      <c r="B1297" s="13">
        <v>2</v>
      </c>
      <c r="C1297" s="13">
        <v>8</v>
      </c>
      <c r="D1297" s="13" t="s">
        <v>85</v>
      </c>
      <c r="E1297" s="35" t="s">
        <v>525</v>
      </c>
      <c r="F1297" s="13" t="s">
        <v>36</v>
      </c>
      <c r="G1297" s="36">
        <v>1035232499</v>
      </c>
      <c r="H1297" s="13"/>
      <c r="I1297" s="37">
        <v>22</v>
      </c>
      <c r="J1297" s="37" t="s">
        <v>38</v>
      </c>
      <c r="K1297" s="38">
        <v>43598</v>
      </c>
      <c r="L1297" s="39">
        <v>0.28819444444444448</v>
      </c>
      <c r="M1297" s="37"/>
      <c r="N1297" s="37" t="s">
        <v>190</v>
      </c>
      <c r="O1297" s="37" t="s">
        <v>190</v>
      </c>
      <c r="P1297" s="37" t="s">
        <v>190</v>
      </c>
      <c r="Q1297" s="37">
        <v>1</v>
      </c>
      <c r="R1297" s="13" t="s">
        <v>55</v>
      </c>
      <c r="S1297" s="13" t="s">
        <v>44</v>
      </c>
      <c r="T1297" s="13" t="s">
        <v>41</v>
      </c>
      <c r="U1297" s="13" t="s">
        <v>45</v>
      </c>
      <c r="V1297" s="13" t="s">
        <v>42</v>
      </c>
      <c r="W1297" s="13" t="s">
        <v>72</v>
      </c>
      <c r="X1297" s="13" t="s">
        <v>106</v>
      </c>
      <c r="Y1297" s="13" t="s">
        <v>41</v>
      </c>
      <c r="Z1297" s="13" t="s">
        <v>41</v>
      </c>
      <c r="AA1297" s="13"/>
      <c r="AB1297" s="13">
        <v>0</v>
      </c>
      <c r="AC1297" s="72">
        <f t="shared" si="2823"/>
        <v>1</v>
      </c>
      <c r="AD1297" s="13">
        <v>1</v>
      </c>
      <c r="AE1297" s="72">
        <f t="shared" ref="AE1297" si="2861">VALUE(IF(AD1297=-2,0%,IF(AD1297=-1,50%,IF(AD1297=0,100%,IF(AD1297=1,50%,IF(AD1297=2,0%))))))</f>
        <v>0.5</v>
      </c>
      <c r="AF1297" s="13" t="s">
        <v>41</v>
      </c>
      <c r="AG1297" s="13">
        <v>1</v>
      </c>
      <c r="AH1297" s="13" t="s">
        <v>42</v>
      </c>
      <c r="AI1297" s="13">
        <f t="shared" si="2804"/>
        <v>-1</v>
      </c>
      <c r="AJ1297" s="70">
        <f t="shared" si="2825"/>
        <v>0.66599999999999993</v>
      </c>
      <c r="AK1297" s="59">
        <f t="shared" si="2826"/>
        <v>1</v>
      </c>
      <c r="AL1297" s="70">
        <f t="shared" ref="AL1297" si="2862">VALUE(IF(AK1297=-3,0%,IF(AK1297=-2,33.3%,IF(AK1297=-1,66.6%,IF(AK1297=0,100%,IF(AK1297=1,66.6%,IF(AK1297=2,33.3%,IF(AK1297=3,0%))))))))</f>
        <v>0.66599999999999993</v>
      </c>
      <c r="AM1297" s="13" t="s">
        <v>41</v>
      </c>
      <c r="AN1297" s="13" t="s">
        <v>41</v>
      </c>
      <c r="AO1297" s="13"/>
      <c r="AP1297" s="13">
        <v>101.31965006729475</v>
      </c>
      <c r="AQ1297" s="13">
        <v>117.34261838440112</v>
      </c>
      <c r="AR1297" s="13">
        <v>125.13020833333333</v>
      </c>
      <c r="AS1297" s="13">
        <v>148.05555555555554</v>
      </c>
      <c r="AT1297" s="36">
        <v>30.643208000000001</v>
      </c>
      <c r="AU1297" s="36" t="str">
        <f t="shared" si="2828"/>
        <v>1</v>
      </c>
      <c r="AV1297" s="36">
        <v>0</v>
      </c>
      <c r="AW1297" s="36">
        <v>30.643208000000001</v>
      </c>
      <c r="AX1297" s="36">
        <v>30.643208000000001</v>
      </c>
      <c r="AY1297" s="36">
        <v>64.427616630000003</v>
      </c>
      <c r="AZ1297" s="36" t="str">
        <f t="shared" si="2829"/>
        <v>1</v>
      </c>
      <c r="BA1297" s="36">
        <v>0</v>
      </c>
      <c r="BB1297" s="36">
        <v>64.427616630000003</v>
      </c>
      <c r="BC1297" s="36">
        <v>64.427616630000003</v>
      </c>
      <c r="BD1297" s="36">
        <v>7577.8249999999998</v>
      </c>
      <c r="BE1297" s="36" t="s">
        <v>50</v>
      </c>
      <c r="BF1297" s="36">
        <v>7233.4</v>
      </c>
      <c r="BG1297" s="36">
        <v>8266.7000000000007</v>
      </c>
      <c r="BH1297" s="36">
        <v>26.393495000000001</v>
      </c>
      <c r="BI1297" s="36">
        <v>6.0100017607932399</v>
      </c>
      <c r="BJ1297" s="36">
        <v>22.143782000000002</v>
      </c>
      <c r="BK1297" s="36">
        <v>30.643208000000001</v>
      </c>
      <c r="BL1297" s="36">
        <v>59.303595655000002</v>
      </c>
      <c r="BM1297" s="36">
        <v>7.2464599567292103</v>
      </c>
      <c r="BN1297" s="36">
        <v>54.179574680000002</v>
      </c>
      <c r="BO1297" s="36">
        <v>64.427616630000003</v>
      </c>
      <c r="BP1297" s="36">
        <v>6027.8</v>
      </c>
      <c r="BQ1297" s="36">
        <v>777.88869126629595</v>
      </c>
      <c r="BR1297" s="36">
        <v>5166.7</v>
      </c>
      <c r="BS1297" s="36">
        <v>7233.4</v>
      </c>
      <c r="BT1297" s="36">
        <v>149.680904</v>
      </c>
      <c r="BU1297" s="36">
        <v>168.3447241168455</v>
      </c>
      <c r="BV1297" s="36">
        <v>30.643208000000001</v>
      </c>
      <c r="BW1297" s="36">
        <v>268.71859999999998</v>
      </c>
      <c r="BX1297" s="36">
        <v>151.40794123000001</v>
      </c>
      <c r="BY1297" s="36">
        <v>123.00875470893413</v>
      </c>
      <c r="BZ1297" s="36">
        <v>64.427616630000003</v>
      </c>
      <c r="CA1297" s="36">
        <v>238.38826582999999</v>
      </c>
      <c r="CB1297" s="36">
        <v>4725.3687499999996</v>
      </c>
      <c r="CC1297" s="36">
        <v>1416.3103039088342</v>
      </c>
      <c r="CD1297" s="36">
        <v>2497.1999999999998</v>
      </c>
      <c r="CE1297" s="36">
        <v>7233.4</v>
      </c>
      <c r="CF1297" s="36"/>
      <c r="CG1297" s="40">
        <v>21.366</v>
      </c>
      <c r="CH1297" s="40">
        <v>83.894999999999996</v>
      </c>
      <c r="CI1297" s="40">
        <v>21.151</v>
      </c>
      <c r="CL1297" s="5" t="str">
        <f t="shared" si="2834"/>
        <v>0.666_1_1</v>
      </c>
      <c r="CM1297" s="95" t="str">
        <f t="shared" si="2835"/>
        <v>1I</v>
      </c>
      <c r="CN1297" s="96">
        <f t="shared" si="2822"/>
        <v>91</v>
      </c>
      <c r="CO1297" s="96" t="str">
        <f t="shared" si="2830"/>
        <v>0.666_0.5_1</v>
      </c>
      <c r="CP1297" s="95" t="str">
        <f t="shared" si="2838"/>
        <v>1H</v>
      </c>
      <c r="CQ1297" s="5">
        <f t="shared" si="2831"/>
        <v>128</v>
      </c>
      <c r="CV1297" s="87"/>
      <c r="CW1297" s="87"/>
      <c r="CX1297" s="87"/>
      <c r="CY1297" s="87"/>
      <c r="CZ1297" s="87"/>
    </row>
    <row r="1298" spans="1:104" s="5" customFormat="1">
      <c r="A1298" s="13" t="s">
        <v>601</v>
      </c>
      <c r="B1298" s="13">
        <v>2</v>
      </c>
      <c r="C1298" s="13">
        <v>8</v>
      </c>
      <c r="D1298" s="13" t="s">
        <v>85</v>
      </c>
      <c r="E1298" s="35" t="s">
        <v>525</v>
      </c>
      <c r="F1298" s="13" t="s">
        <v>36</v>
      </c>
      <c r="G1298" s="36">
        <v>1035232499</v>
      </c>
      <c r="H1298" s="13"/>
      <c r="I1298" s="37">
        <v>22</v>
      </c>
      <c r="J1298" s="37" t="s">
        <v>38</v>
      </c>
      <c r="K1298" s="38">
        <v>43598</v>
      </c>
      <c r="L1298" s="39">
        <v>0.2986111111111111</v>
      </c>
      <c r="M1298" s="37"/>
      <c r="N1298" s="37" t="s">
        <v>190</v>
      </c>
      <c r="O1298" s="37" t="s">
        <v>190</v>
      </c>
      <c r="P1298" s="37" t="s">
        <v>190</v>
      </c>
      <c r="Q1298" s="37">
        <v>2</v>
      </c>
      <c r="R1298" s="13" t="s">
        <v>62</v>
      </c>
      <c r="S1298" s="13" t="s">
        <v>44</v>
      </c>
      <c r="T1298" s="13" t="s">
        <v>41</v>
      </c>
      <c r="U1298" s="13" t="s">
        <v>45</v>
      </c>
      <c r="V1298" s="13" t="s">
        <v>42</v>
      </c>
      <c r="W1298" s="13" t="s">
        <v>72</v>
      </c>
      <c r="X1298" s="13" t="s">
        <v>106</v>
      </c>
      <c r="Y1298" s="13" t="s">
        <v>41</v>
      </c>
      <c r="Z1298" s="13" t="s">
        <v>41</v>
      </c>
      <c r="AA1298" s="13"/>
      <c r="AB1298" s="13">
        <v>1</v>
      </c>
      <c r="AC1298" s="72">
        <f t="shared" si="2823"/>
        <v>0.5</v>
      </c>
      <c r="AD1298" s="13">
        <v>1</v>
      </c>
      <c r="AE1298" s="72">
        <f t="shared" ref="AE1298" si="2863">VALUE(IF(AD1298=-2,0%,IF(AD1298=-1,50%,IF(AD1298=0,100%,IF(AD1298=1,50%,IF(AD1298=2,0%))))))</f>
        <v>0.5</v>
      </c>
      <c r="AF1298" s="13" t="s">
        <v>41</v>
      </c>
      <c r="AG1298" s="13">
        <v>1</v>
      </c>
      <c r="AH1298" s="13" t="s">
        <v>42</v>
      </c>
      <c r="AI1298" s="13">
        <f t="shared" si="2804"/>
        <v>-1</v>
      </c>
      <c r="AJ1298" s="70">
        <f t="shared" si="2825"/>
        <v>0.66599999999999993</v>
      </c>
      <c r="AK1298" s="59">
        <f t="shared" si="2826"/>
        <v>1</v>
      </c>
      <c r="AL1298" s="70">
        <f t="shared" ref="AL1298" si="2864">VALUE(IF(AK1298=-3,0%,IF(AK1298=-2,33.3%,IF(AK1298=-1,66.6%,IF(AK1298=0,100%,IF(AK1298=1,66.6%,IF(AK1298=2,33.3%,IF(AK1298=3,0%))))))))</f>
        <v>0.66599999999999993</v>
      </c>
      <c r="AM1298" s="13" t="s">
        <v>41</v>
      </c>
      <c r="AN1298" s="13" t="s">
        <v>41</v>
      </c>
      <c r="AO1298" s="13"/>
      <c r="AP1298" s="13">
        <v>101.31965006729475</v>
      </c>
      <c r="AQ1298" s="13">
        <v>117.34261838440112</v>
      </c>
      <c r="AR1298" s="13">
        <v>125.13020833333333</v>
      </c>
      <c r="AS1298" s="13">
        <v>148.05555555555554</v>
      </c>
      <c r="AT1298" s="36">
        <v>77.82302150000001</v>
      </c>
      <c r="AU1298" s="36" t="str">
        <f t="shared" si="2828"/>
        <v>1</v>
      </c>
      <c r="AV1298" s="36">
        <v>5.9839137632081529</v>
      </c>
      <c r="AW1298" s="36">
        <v>73.591755500000005</v>
      </c>
      <c r="AX1298" s="36">
        <v>82.054287500000001</v>
      </c>
      <c r="AY1298" s="36">
        <v>84.92632175</v>
      </c>
      <c r="AZ1298" s="36" t="str">
        <f t="shared" si="2829"/>
        <v>1</v>
      </c>
      <c r="BA1298" s="36">
        <v>0</v>
      </c>
      <c r="BB1298" s="36">
        <v>84.92632175</v>
      </c>
      <c r="BC1298" s="36">
        <v>84.92632175</v>
      </c>
      <c r="BD1298" s="36">
        <v>14811.225</v>
      </c>
      <c r="BE1298" s="36" t="s">
        <v>50</v>
      </c>
      <c r="BF1298" s="36">
        <v>13089</v>
      </c>
      <c r="BG1298" s="36">
        <v>16533.400000000001</v>
      </c>
      <c r="BH1298" s="36">
        <v>69.242673499999995</v>
      </c>
      <c r="BI1298" s="36">
        <v>18.118358274689061</v>
      </c>
      <c r="BJ1298" s="36">
        <v>56.431059500000003</v>
      </c>
      <c r="BK1298" s="36">
        <v>82.054287500000001</v>
      </c>
      <c r="BL1298" s="36">
        <v>79.801427035000003</v>
      </c>
      <c r="BM1298" s="36">
        <v>7.2476956116871927</v>
      </c>
      <c r="BN1298" s="36">
        <v>74.676532320000007</v>
      </c>
      <c r="BO1298" s="36">
        <v>84.92632175</v>
      </c>
      <c r="BP1298" s="36">
        <v>16188.966666666669</v>
      </c>
      <c r="BQ1298" s="36">
        <v>576.33923575153824</v>
      </c>
      <c r="BR1298" s="36">
        <v>15155.7</v>
      </c>
      <c r="BS1298" s="36">
        <v>16533.400000000001</v>
      </c>
      <c r="BT1298" s="36">
        <v>56.348747750000001</v>
      </c>
      <c r="BU1298" s="36">
        <v>36.353122942570707</v>
      </c>
      <c r="BV1298" s="36">
        <v>30.643208000000001</v>
      </c>
      <c r="BW1298" s="36">
        <v>82.054287500000001</v>
      </c>
      <c r="BX1298" s="36">
        <v>74.676969189999994</v>
      </c>
      <c r="BY1298" s="36">
        <v>14.494773395895415</v>
      </c>
      <c r="BZ1298" s="36">
        <v>64.427616630000003</v>
      </c>
      <c r="CA1298" s="36">
        <v>84.92632175</v>
      </c>
      <c r="CB1298" s="36">
        <v>12249.381249999999</v>
      </c>
      <c r="CC1298" s="36">
        <v>3766.8510566464329</v>
      </c>
      <c r="CD1298" s="36">
        <v>7233.4</v>
      </c>
      <c r="CE1298" s="36">
        <v>16533.400000000001</v>
      </c>
      <c r="CF1298" s="36"/>
      <c r="CG1298" s="40">
        <v>21.676000000000002</v>
      </c>
      <c r="CH1298" s="40">
        <v>83.992000000000004</v>
      </c>
      <c r="CI1298" s="40">
        <v>21.437000000000001</v>
      </c>
      <c r="CL1298" s="5" t="str">
        <f t="shared" si="2834"/>
        <v>0.666_0.5_1</v>
      </c>
      <c r="CM1298" s="95" t="str">
        <f t="shared" si="2835"/>
        <v>1H</v>
      </c>
      <c r="CN1298" s="96">
        <f t="shared" si="2822"/>
        <v>131</v>
      </c>
      <c r="CO1298" s="96" t="str">
        <f t="shared" si="2830"/>
        <v>0.666_0.5_1</v>
      </c>
      <c r="CP1298" s="95" t="str">
        <f t="shared" si="2838"/>
        <v>1H</v>
      </c>
      <c r="CQ1298" s="5">
        <f t="shared" si="2831"/>
        <v>128</v>
      </c>
      <c r="CV1298" s="87"/>
      <c r="CW1298" s="87"/>
      <c r="CX1298" s="87"/>
      <c r="CY1298" s="87"/>
      <c r="CZ1298" s="87"/>
    </row>
    <row r="1299" spans="1:104" s="5" customFormat="1">
      <c r="A1299" s="13" t="s">
        <v>601</v>
      </c>
      <c r="B1299" s="13">
        <v>2</v>
      </c>
      <c r="C1299" s="13">
        <v>8</v>
      </c>
      <c r="D1299" s="13" t="s">
        <v>85</v>
      </c>
      <c r="E1299" s="35" t="s">
        <v>525</v>
      </c>
      <c r="F1299" s="13" t="s">
        <v>36</v>
      </c>
      <c r="G1299" s="36">
        <v>1035232499</v>
      </c>
      <c r="H1299" s="13"/>
      <c r="I1299" s="37">
        <v>22</v>
      </c>
      <c r="J1299" s="37" t="s">
        <v>38</v>
      </c>
      <c r="K1299" s="38">
        <v>43598</v>
      </c>
      <c r="L1299" s="39">
        <v>0.30902777777777779</v>
      </c>
      <c r="M1299" s="37"/>
      <c r="N1299" s="37" t="s">
        <v>190</v>
      </c>
      <c r="O1299" s="37" t="s">
        <v>190</v>
      </c>
      <c r="P1299" s="37" t="s">
        <v>190</v>
      </c>
      <c r="Q1299" s="37">
        <v>3</v>
      </c>
      <c r="R1299" s="13" t="s">
        <v>55</v>
      </c>
      <c r="S1299" s="13" t="s">
        <v>63</v>
      </c>
      <c r="T1299" s="13" t="s">
        <v>41</v>
      </c>
      <c r="U1299" s="13" t="s">
        <v>45</v>
      </c>
      <c r="V1299" s="13" t="s">
        <v>42</v>
      </c>
      <c r="W1299" s="13" t="s">
        <v>72</v>
      </c>
      <c r="X1299" s="13" t="s">
        <v>106</v>
      </c>
      <c r="Y1299" s="13" t="s">
        <v>41</v>
      </c>
      <c r="Z1299" s="13" t="s">
        <v>41</v>
      </c>
      <c r="AA1299" s="13"/>
      <c r="AB1299" s="13">
        <v>0</v>
      </c>
      <c r="AC1299" s="72">
        <f t="shared" si="2823"/>
        <v>1</v>
      </c>
      <c r="AD1299" s="13">
        <v>0</v>
      </c>
      <c r="AE1299" s="72">
        <f t="shared" ref="AE1299" si="2865">VALUE(IF(AD1299=-2,0%,IF(AD1299=-1,50%,IF(AD1299=0,100%,IF(AD1299=1,50%,IF(AD1299=2,0%))))))</f>
        <v>1</v>
      </c>
      <c r="AF1299" s="13" t="s">
        <v>41</v>
      </c>
      <c r="AG1299" s="13">
        <v>1</v>
      </c>
      <c r="AH1299" s="13" t="s">
        <v>42</v>
      </c>
      <c r="AI1299" s="13">
        <f t="shared" si="2804"/>
        <v>-1</v>
      </c>
      <c r="AJ1299" s="70">
        <f t="shared" si="2825"/>
        <v>0.66599999999999993</v>
      </c>
      <c r="AK1299" s="59">
        <f t="shared" si="2826"/>
        <v>1</v>
      </c>
      <c r="AL1299" s="70">
        <f t="shared" ref="AL1299" si="2866">VALUE(IF(AK1299=-3,0%,IF(AK1299=-2,33.3%,IF(AK1299=-1,66.6%,IF(AK1299=0,100%,IF(AK1299=1,66.6%,IF(AK1299=2,33.3%,IF(AK1299=3,0%))))))))</f>
        <v>0.66599999999999993</v>
      </c>
      <c r="AM1299" s="13" t="s">
        <v>41</v>
      </c>
      <c r="AN1299" s="13" t="s">
        <v>41</v>
      </c>
      <c r="AO1299" s="13"/>
      <c r="AP1299" s="13">
        <v>101.31965006729475</v>
      </c>
      <c r="AQ1299" s="13">
        <v>117.34261838440112</v>
      </c>
      <c r="AR1299" s="13">
        <v>125.13020833333333</v>
      </c>
      <c r="AS1299" s="13">
        <v>148.05555555555554</v>
      </c>
      <c r="AT1299" s="36">
        <v>43.543374749999998</v>
      </c>
      <c r="AU1299" s="36" t="str">
        <f t="shared" si="2828"/>
        <v>1</v>
      </c>
      <c r="AV1299" s="36">
        <v>6.0782548892938841</v>
      </c>
      <c r="AW1299" s="36">
        <v>39.245399500000005</v>
      </c>
      <c r="AX1299" s="36">
        <v>47.841349999999991</v>
      </c>
      <c r="AY1299" s="36">
        <v>74.676532320000007</v>
      </c>
      <c r="AZ1299" s="36" t="str">
        <f t="shared" si="2829"/>
        <v>1</v>
      </c>
      <c r="BA1299" s="36">
        <v>0</v>
      </c>
      <c r="BB1299" s="36">
        <v>74.676532320000007</v>
      </c>
      <c r="BC1299" s="36">
        <v>74.676532320000007</v>
      </c>
      <c r="BD1299" s="36">
        <v>12572.324999999999</v>
      </c>
      <c r="BE1299" s="36" t="s">
        <v>50</v>
      </c>
      <c r="BF1299" s="36">
        <v>12400.1</v>
      </c>
      <c r="BG1299" s="36">
        <v>13089</v>
      </c>
      <c r="BH1299" s="36">
        <v>52.136204749999997</v>
      </c>
      <c r="BI1299" s="36">
        <v>6.0738418358725168</v>
      </c>
      <c r="BJ1299" s="36">
        <v>47.841349999999991</v>
      </c>
      <c r="BK1299" s="36">
        <v>56.431059500000003</v>
      </c>
      <c r="BL1299" s="36">
        <v>74.676532320000007</v>
      </c>
      <c r="BM1299" s="36">
        <v>0</v>
      </c>
      <c r="BN1299" s="36">
        <v>74.676532320000007</v>
      </c>
      <c r="BO1299" s="36">
        <v>74.676532320000007</v>
      </c>
      <c r="BP1299" s="36">
        <v>10390.816666666668</v>
      </c>
      <c r="BQ1299" s="36">
        <v>1161.2861291114555</v>
      </c>
      <c r="BR1299" s="36">
        <v>9300.1</v>
      </c>
      <c r="BS1299" s="36">
        <v>12400.1</v>
      </c>
      <c r="BT1299" s="36">
        <v>64.947818749999996</v>
      </c>
      <c r="BU1299" s="36">
        <v>24.192200110561526</v>
      </c>
      <c r="BV1299" s="36">
        <v>47.841349999999991</v>
      </c>
      <c r="BW1299" s="36">
        <v>82.054287500000001</v>
      </c>
      <c r="BX1299" s="36">
        <v>79.801427035000003</v>
      </c>
      <c r="BY1299" s="36">
        <v>7.2476956116871927</v>
      </c>
      <c r="BZ1299" s="36">
        <v>74.676532320000007</v>
      </c>
      <c r="CA1299" s="36">
        <v>84.92632175</v>
      </c>
      <c r="CB1299" s="36">
        <v>11474.393749999999</v>
      </c>
      <c r="CC1299" s="36">
        <v>2304.5111833007768</v>
      </c>
      <c r="CD1299" s="36">
        <v>9300.1</v>
      </c>
      <c r="CE1299" s="36">
        <v>16533.400000000001</v>
      </c>
      <c r="CF1299" s="36"/>
      <c r="CG1299" s="40">
        <v>22.010999999999999</v>
      </c>
      <c r="CH1299" s="40">
        <v>83.48</v>
      </c>
      <c r="CI1299" s="40">
        <v>21.795000000000002</v>
      </c>
      <c r="CL1299" s="5" t="str">
        <f t="shared" si="2834"/>
        <v>0.666_1_1</v>
      </c>
      <c r="CM1299" s="95" t="str">
        <f t="shared" si="2835"/>
        <v>1I</v>
      </c>
      <c r="CN1299" s="96">
        <f t="shared" si="2822"/>
        <v>91</v>
      </c>
      <c r="CO1299" s="96" t="str">
        <f t="shared" si="2830"/>
        <v>0.666_1_1</v>
      </c>
      <c r="CP1299" s="95" t="str">
        <f t="shared" si="2838"/>
        <v>1I</v>
      </c>
      <c r="CQ1299" s="5">
        <f t="shared" si="2831"/>
        <v>50</v>
      </c>
      <c r="CV1299" s="87"/>
      <c r="CW1299" s="87"/>
      <c r="CX1299" s="87"/>
      <c r="CY1299" s="87"/>
      <c r="CZ1299" s="87"/>
    </row>
    <row r="1300" spans="1:104" s="5" customFormat="1">
      <c r="A1300" s="13" t="s">
        <v>601</v>
      </c>
      <c r="B1300" s="13">
        <v>2</v>
      </c>
      <c r="C1300" s="13">
        <v>8</v>
      </c>
      <c r="D1300" s="13" t="s">
        <v>85</v>
      </c>
      <c r="E1300" s="35" t="s">
        <v>525</v>
      </c>
      <c r="F1300" s="13" t="s">
        <v>36</v>
      </c>
      <c r="G1300" s="36">
        <v>1035232499</v>
      </c>
      <c r="H1300" s="13"/>
      <c r="I1300" s="37">
        <v>22</v>
      </c>
      <c r="J1300" s="37" t="s">
        <v>38</v>
      </c>
      <c r="K1300" s="38">
        <v>43598</v>
      </c>
      <c r="L1300" s="39">
        <v>0.31944444444444448</v>
      </c>
      <c r="M1300" s="37"/>
      <c r="N1300" s="37" t="s">
        <v>190</v>
      </c>
      <c r="O1300" s="37" t="s">
        <v>190</v>
      </c>
      <c r="P1300" s="37" t="s">
        <v>190</v>
      </c>
      <c r="Q1300" s="37">
        <v>4</v>
      </c>
      <c r="R1300" s="13" t="s">
        <v>62</v>
      </c>
      <c r="S1300" s="13" t="s">
        <v>44</v>
      </c>
      <c r="T1300" s="13" t="s">
        <v>41</v>
      </c>
      <c r="U1300" s="13" t="s">
        <v>45</v>
      </c>
      <c r="V1300" s="13" t="s">
        <v>42</v>
      </c>
      <c r="W1300" s="13" t="s">
        <v>72</v>
      </c>
      <c r="X1300" s="13" t="s">
        <v>106</v>
      </c>
      <c r="Y1300" s="13" t="s">
        <v>41</v>
      </c>
      <c r="Z1300" s="13" t="s">
        <v>41</v>
      </c>
      <c r="AA1300" s="13"/>
      <c r="AB1300" s="13">
        <v>1</v>
      </c>
      <c r="AC1300" s="72">
        <f t="shared" si="2823"/>
        <v>0.5</v>
      </c>
      <c r="AD1300" s="13">
        <v>1</v>
      </c>
      <c r="AE1300" s="72">
        <f t="shared" ref="AE1300" si="2867">VALUE(IF(AD1300=-2,0%,IF(AD1300=-1,50%,IF(AD1300=0,100%,IF(AD1300=1,50%,IF(AD1300=2,0%))))))</f>
        <v>0.5</v>
      </c>
      <c r="AF1300" s="13" t="s">
        <v>41</v>
      </c>
      <c r="AG1300" s="13">
        <v>1</v>
      </c>
      <c r="AH1300" s="13" t="s">
        <v>42</v>
      </c>
      <c r="AI1300" s="13">
        <f t="shared" si="2804"/>
        <v>-1</v>
      </c>
      <c r="AJ1300" s="70">
        <f t="shared" si="2825"/>
        <v>0.66599999999999993</v>
      </c>
      <c r="AK1300" s="59">
        <f t="shared" si="2826"/>
        <v>1</v>
      </c>
      <c r="AL1300" s="70">
        <f t="shared" ref="AL1300" si="2868">VALUE(IF(AK1300=-3,0%,IF(AK1300=-2,33.3%,IF(AK1300=-1,66.6%,IF(AK1300=0,100%,IF(AK1300=1,66.6%,IF(AK1300=2,33.3%,IF(AK1300=3,0%))))))))</f>
        <v>0.66599999999999993</v>
      </c>
      <c r="AM1300" s="13" t="s">
        <v>41</v>
      </c>
      <c r="AN1300" s="13" t="s">
        <v>41</v>
      </c>
      <c r="AO1300" s="13"/>
      <c r="AP1300" s="13">
        <v>101.31965006729475</v>
      </c>
      <c r="AQ1300" s="13">
        <v>117.34261838440112</v>
      </c>
      <c r="AR1300" s="13">
        <v>125.13020833333333</v>
      </c>
      <c r="AS1300" s="13">
        <v>148.05555555555554</v>
      </c>
      <c r="AT1300" s="36">
        <v>30.643208000000001</v>
      </c>
      <c r="AU1300" s="36" t="str">
        <f t="shared" si="2828"/>
        <v>1</v>
      </c>
      <c r="AV1300" s="36">
        <v>21.668020174109863</v>
      </c>
      <c r="AW1300" s="36">
        <v>0</v>
      </c>
      <c r="AX1300" s="36">
        <v>30.643208000000001</v>
      </c>
      <c r="AY1300" s="36">
        <v>64.427616630000003</v>
      </c>
      <c r="AZ1300" s="36" t="str">
        <f t="shared" si="2829"/>
        <v>1</v>
      </c>
      <c r="BA1300" s="36">
        <v>45.557204614760181</v>
      </c>
      <c r="BB1300" s="36">
        <v>0</v>
      </c>
      <c r="BC1300" s="36">
        <v>64.427616630000003</v>
      </c>
      <c r="BD1300" s="36">
        <v>9902.8250000000007</v>
      </c>
      <c r="BE1300" s="36" t="s">
        <v>50</v>
      </c>
      <c r="BF1300" s="36">
        <v>9644.5</v>
      </c>
      <c r="BG1300" s="36">
        <v>10677.8</v>
      </c>
      <c r="BH1300" s="36">
        <v>30.643208000000001</v>
      </c>
      <c r="BI1300" s="36">
        <v>0</v>
      </c>
      <c r="BJ1300" s="36">
        <v>30.643208000000001</v>
      </c>
      <c r="BK1300" s="36">
        <v>30.643208000000001</v>
      </c>
      <c r="BL1300" s="36">
        <v>64.427616630000003</v>
      </c>
      <c r="BM1300" s="36">
        <v>0</v>
      </c>
      <c r="BN1300" s="36">
        <v>64.427616630000003</v>
      </c>
      <c r="BO1300" s="36">
        <v>64.427616630000003</v>
      </c>
      <c r="BP1300" s="36">
        <v>10103.766666666666</v>
      </c>
      <c r="BQ1300" s="36">
        <v>355.74643029363841</v>
      </c>
      <c r="BR1300" s="36">
        <v>9644.5</v>
      </c>
      <c r="BS1300" s="36">
        <v>10333.4</v>
      </c>
      <c r="BT1300" s="36">
        <v>39.242278999999996</v>
      </c>
      <c r="BU1300" s="36">
        <v>12.16092283200916</v>
      </c>
      <c r="BV1300" s="36">
        <v>30.643208000000001</v>
      </c>
      <c r="BW1300" s="36">
        <v>47.841349999999991</v>
      </c>
      <c r="BX1300" s="36">
        <v>69.552074475000012</v>
      </c>
      <c r="BY1300" s="36">
        <v>7.2470777842082068</v>
      </c>
      <c r="BZ1300" s="36">
        <v>64.427616630000003</v>
      </c>
      <c r="CA1300" s="36">
        <v>74.676532320000007</v>
      </c>
      <c r="CB1300" s="36">
        <v>11000.768749999997</v>
      </c>
      <c r="CC1300" s="36">
        <v>1128.2609371469296</v>
      </c>
      <c r="CD1300" s="36">
        <v>9644.5</v>
      </c>
      <c r="CE1300" s="36">
        <v>13089</v>
      </c>
      <c r="CF1300" s="36"/>
      <c r="CG1300" s="40">
        <v>22.202000000000002</v>
      </c>
      <c r="CH1300" s="40">
        <v>82.793000000000006</v>
      </c>
      <c r="CI1300" s="40">
        <v>21.939</v>
      </c>
      <c r="CL1300" s="5" t="str">
        <f t="shared" si="2834"/>
        <v>0.666_0.5_1</v>
      </c>
      <c r="CM1300" s="95" t="str">
        <f t="shared" si="2835"/>
        <v>1H</v>
      </c>
      <c r="CN1300" s="96">
        <f t="shared" si="2822"/>
        <v>131</v>
      </c>
      <c r="CO1300" s="96" t="str">
        <f t="shared" si="2830"/>
        <v>0.666_0.5_1</v>
      </c>
      <c r="CP1300" s="95" t="str">
        <f t="shared" si="2838"/>
        <v>1H</v>
      </c>
      <c r="CQ1300" s="5">
        <f t="shared" si="2831"/>
        <v>128</v>
      </c>
      <c r="CV1300" s="87"/>
      <c r="CW1300" s="87"/>
      <c r="CX1300" s="87"/>
      <c r="CY1300" s="87"/>
      <c r="CZ1300" s="87"/>
    </row>
    <row r="1301" spans="1:104" s="5" customFormat="1">
      <c r="A1301" s="13" t="s">
        <v>601</v>
      </c>
      <c r="B1301" s="13">
        <v>2</v>
      </c>
      <c r="C1301" s="13">
        <v>9</v>
      </c>
      <c r="D1301" s="13" t="s">
        <v>117</v>
      </c>
      <c r="E1301" s="35" t="s">
        <v>526</v>
      </c>
      <c r="F1301" s="13" t="s">
        <v>36</v>
      </c>
      <c r="G1301" s="36">
        <v>1036670832</v>
      </c>
      <c r="H1301" s="13"/>
      <c r="I1301" s="37">
        <v>22</v>
      </c>
      <c r="J1301" s="37" t="s">
        <v>70</v>
      </c>
      <c r="K1301" s="38">
        <v>43598</v>
      </c>
      <c r="L1301" s="39">
        <v>0.28819444444444448</v>
      </c>
      <c r="M1301" s="37" t="s">
        <v>39</v>
      </c>
      <c r="N1301" s="37" t="s">
        <v>188</v>
      </c>
      <c r="O1301" s="37" t="s">
        <v>188</v>
      </c>
      <c r="P1301" s="37" t="s">
        <v>188</v>
      </c>
      <c r="Q1301" s="37">
        <v>1</v>
      </c>
      <c r="R1301" s="13" t="s">
        <v>43</v>
      </c>
      <c r="S1301" s="13" t="s">
        <v>44</v>
      </c>
      <c r="T1301" s="13" t="s">
        <v>41</v>
      </c>
      <c r="U1301" s="13" t="s">
        <v>52</v>
      </c>
      <c r="V1301" s="13" t="s">
        <v>42</v>
      </c>
      <c r="W1301" s="13" t="s">
        <v>66</v>
      </c>
      <c r="X1301" s="13" t="s">
        <v>76</v>
      </c>
      <c r="Y1301" s="13" t="s">
        <v>41</v>
      </c>
      <c r="Z1301" s="13" t="s">
        <v>41</v>
      </c>
      <c r="AA1301" s="13"/>
      <c r="AB1301" s="13">
        <v>-1</v>
      </c>
      <c r="AC1301" s="72">
        <f t="shared" si="2823"/>
        <v>0.5</v>
      </c>
      <c r="AD1301" s="13">
        <v>1</v>
      </c>
      <c r="AE1301" s="72">
        <f t="shared" ref="AE1301" si="2869">VALUE(IF(AD1301=-2,0%,IF(AD1301=-1,50%,IF(AD1301=0,100%,IF(AD1301=1,50%,IF(AD1301=2,0%))))))</f>
        <v>0.5</v>
      </c>
      <c r="AF1301" s="13" t="s">
        <v>41</v>
      </c>
      <c r="AG1301" s="13">
        <v>0</v>
      </c>
      <c r="AH1301" s="13" t="s">
        <v>42</v>
      </c>
      <c r="AI1301" s="13">
        <f t="shared" si="2804"/>
        <v>0</v>
      </c>
      <c r="AJ1301" s="70">
        <f t="shared" si="2825"/>
        <v>1</v>
      </c>
      <c r="AK1301" s="59">
        <f t="shared" si="2826"/>
        <v>0</v>
      </c>
      <c r="AL1301" s="70">
        <f t="shared" ref="AL1301" si="2870">VALUE(IF(AK1301=-3,0%,IF(AK1301=-2,33.3%,IF(AK1301=-1,66.6%,IF(AK1301=0,100%,IF(AK1301=1,66.6%,IF(AK1301=2,33.3%,IF(AK1301=3,0%))))))))</f>
        <v>1</v>
      </c>
      <c r="AM1301" s="13" t="s">
        <v>41</v>
      </c>
      <c r="AN1301" s="13" t="s">
        <v>41</v>
      </c>
      <c r="AO1301" s="13"/>
      <c r="AP1301" s="13">
        <v>101.31965006729475</v>
      </c>
      <c r="AQ1301" s="13">
        <v>117.34261838440112</v>
      </c>
      <c r="AR1301" s="13">
        <v>125.13020833333333</v>
      </c>
      <c r="AS1301" s="13">
        <v>148.05555555555554</v>
      </c>
      <c r="AT1301" s="36">
        <v>-1.8272228100000056</v>
      </c>
      <c r="AU1301" s="36" t="str">
        <f t="shared" si="2828"/>
        <v>1</v>
      </c>
      <c r="AV1301" s="36">
        <v>0</v>
      </c>
      <c r="AW1301" s="36">
        <v>-1.8272228100000056</v>
      </c>
      <c r="AX1301" s="36">
        <v>-1.8272228100000056</v>
      </c>
      <c r="AY1301" s="36">
        <v>35.594856000000007</v>
      </c>
      <c r="AZ1301" s="36" t="str">
        <f t="shared" si="2829"/>
        <v>1</v>
      </c>
      <c r="BA1301" s="36">
        <v>0</v>
      </c>
      <c r="BB1301" s="36">
        <v>35.594856000000007</v>
      </c>
      <c r="BC1301" s="36">
        <v>35.594856000000007</v>
      </c>
      <c r="BD1301" s="36">
        <v>7577.8249999999998</v>
      </c>
      <c r="BE1301" s="36" t="s">
        <v>50</v>
      </c>
      <c r="BF1301" s="36">
        <v>7233.4</v>
      </c>
      <c r="BG1301" s="36">
        <v>8266.7000000000007</v>
      </c>
      <c r="BH1301" s="36">
        <v>-1.8272228100000056</v>
      </c>
      <c r="BI1301" s="36">
        <v>0</v>
      </c>
      <c r="BJ1301" s="36">
        <v>-1.8272228100000056</v>
      </c>
      <c r="BK1301" s="36">
        <v>-1.8272228100000056</v>
      </c>
      <c r="BL1301" s="36">
        <v>35.594856000000007</v>
      </c>
      <c r="BM1301" s="36">
        <v>0</v>
      </c>
      <c r="BN1301" s="36">
        <v>35.594856000000007</v>
      </c>
      <c r="BO1301" s="36">
        <v>35.594856000000007</v>
      </c>
      <c r="BP1301" s="36">
        <v>6027.8</v>
      </c>
      <c r="BQ1301" s="36">
        <v>777.88869126629595</v>
      </c>
      <c r="BR1301" s="36">
        <v>5166.7</v>
      </c>
      <c r="BS1301" s="36">
        <v>7233.4</v>
      </c>
      <c r="BT1301" s="36">
        <v>284.70842247000002</v>
      </c>
      <c r="BU1301" s="36">
        <v>405.22259565830223</v>
      </c>
      <c r="BV1301" s="36">
        <v>-1.8272228100000056</v>
      </c>
      <c r="BW1301" s="36">
        <v>571.24406775</v>
      </c>
      <c r="BX1301" s="36">
        <v>168.7701405</v>
      </c>
      <c r="BY1301" s="36">
        <v>188.33829351279545</v>
      </c>
      <c r="BZ1301" s="36">
        <v>35.594856000000007</v>
      </c>
      <c r="CA1301" s="36">
        <v>301.945425</v>
      </c>
      <c r="CB1301" s="36">
        <v>4725.3687499999996</v>
      </c>
      <c r="CC1301" s="36">
        <v>1416.3103039088342</v>
      </c>
      <c r="CD1301" s="36">
        <v>2497.1999999999998</v>
      </c>
      <c r="CE1301" s="36">
        <v>7233.4</v>
      </c>
      <c r="CF1301" s="36"/>
      <c r="CG1301" s="40">
        <v>21.366</v>
      </c>
      <c r="CH1301" s="40">
        <v>83.894999999999996</v>
      </c>
      <c r="CI1301" s="40">
        <v>21.151</v>
      </c>
      <c r="CL1301" s="5" t="str">
        <f t="shared" si="2834"/>
        <v>1_0.5_1</v>
      </c>
      <c r="CM1301" s="95" t="str">
        <f t="shared" si="2835"/>
        <v>1K</v>
      </c>
      <c r="CN1301" s="96">
        <f t="shared" si="2822"/>
        <v>202</v>
      </c>
      <c r="CO1301" s="96" t="str">
        <f t="shared" si="2830"/>
        <v>1_0.5_1</v>
      </c>
      <c r="CP1301" s="95" t="str">
        <f t="shared" si="2838"/>
        <v>1K</v>
      </c>
      <c r="CQ1301" s="5">
        <f t="shared" si="2831"/>
        <v>108</v>
      </c>
      <c r="CV1301" s="87"/>
      <c r="CW1301" s="87"/>
      <c r="CX1301" s="87"/>
      <c r="CY1301" s="87"/>
      <c r="CZ1301" s="87"/>
    </row>
    <row r="1302" spans="1:104" s="5" customFormat="1">
      <c r="A1302" s="13" t="s">
        <v>601</v>
      </c>
      <c r="B1302" s="13">
        <v>2</v>
      </c>
      <c r="C1302" s="13">
        <v>9</v>
      </c>
      <c r="D1302" s="13" t="s">
        <v>117</v>
      </c>
      <c r="E1302" s="35" t="s">
        <v>526</v>
      </c>
      <c r="F1302" s="13" t="s">
        <v>36</v>
      </c>
      <c r="G1302" s="36">
        <v>1036670832</v>
      </c>
      <c r="H1302" s="13"/>
      <c r="I1302" s="37">
        <v>22</v>
      </c>
      <c r="J1302" s="37" t="s">
        <v>70</v>
      </c>
      <c r="K1302" s="38">
        <v>43598</v>
      </c>
      <c r="L1302" s="39">
        <v>0.2986111111111111</v>
      </c>
      <c r="M1302" s="37" t="s">
        <v>39</v>
      </c>
      <c r="N1302" s="37" t="s">
        <v>188</v>
      </c>
      <c r="O1302" s="37" t="s">
        <v>188</v>
      </c>
      <c r="P1302" s="37" t="s">
        <v>188</v>
      </c>
      <c r="Q1302" s="37">
        <v>2</v>
      </c>
      <c r="R1302" s="13" t="s">
        <v>43</v>
      </c>
      <c r="S1302" s="13" t="s">
        <v>44</v>
      </c>
      <c r="T1302" s="13" t="s">
        <v>41</v>
      </c>
      <c r="U1302" s="13" t="s">
        <v>52</v>
      </c>
      <c r="V1302" s="13" t="s">
        <v>42</v>
      </c>
      <c r="W1302" s="13" t="s">
        <v>66</v>
      </c>
      <c r="X1302" s="13" t="s">
        <v>76</v>
      </c>
      <c r="Y1302" s="13" t="s">
        <v>41</v>
      </c>
      <c r="Z1302" s="13" t="s">
        <v>41</v>
      </c>
      <c r="AA1302" s="13"/>
      <c r="AB1302" s="13">
        <v>-1</v>
      </c>
      <c r="AC1302" s="72">
        <f t="shared" si="2823"/>
        <v>0.5</v>
      </c>
      <c r="AD1302" s="13">
        <v>1</v>
      </c>
      <c r="AE1302" s="72">
        <f t="shared" ref="AE1302" si="2871">VALUE(IF(AD1302=-2,0%,IF(AD1302=-1,50%,IF(AD1302=0,100%,IF(AD1302=1,50%,IF(AD1302=2,0%))))))</f>
        <v>0.5</v>
      </c>
      <c r="AF1302" s="13" t="s">
        <v>41</v>
      </c>
      <c r="AG1302" s="13">
        <v>0</v>
      </c>
      <c r="AH1302" s="13" t="s">
        <v>42</v>
      </c>
      <c r="AI1302" s="13">
        <f t="shared" si="2804"/>
        <v>0</v>
      </c>
      <c r="AJ1302" s="70">
        <f t="shared" si="2825"/>
        <v>1</v>
      </c>
      <c r="AK1302" s="59">
        <f t="shared" si="2826"/>
        <v>0</v>
      </c>
      <c r="AL1302" s="70">
        <f t="shared" ref="AL1302" si="2872">VALUE(IF(AK1302=-3,0%,IF(AK1302=-2,33.3%,IF(AK1302=-1,66.6%,IF(AK1302=0,100%,IF(AK1302=1,66.6%,IF(AK1302=2,33.3%,IF(AK1302=3,0%))))))))</f>
        <v>1</v>
      </c>
      <c r="AM1302" s="13" t="s">
        <v>41</v>
      </c>
      <c r="AN1302" s="13" t="s">
        <v>41</v>
      </c>
      <c r="AO1302" s="13"/>
      <c r="AP1302" s="13">
        <v>101.31965006729475</v>
      </c>
      <c r="AQ1302" s="13">
        <v>117.34261838440112</v>
      </c>
      <c r="AR1302" s="13">
        <v>125.13020833333333</v>
      </c>
      <c r="AS1302" s="13">
        <v>148.05555555555554</v>
      </c>
      <c r="AT1302" s="36">
        <v>18.486847854999994</v>
      </c>
      <c r="AU1302" s="36" t="str">
        <f t="shared" si="2828"/>
        <v>1</v>
      </c>
      <c r="AV1302" s="36">
        <v>5.744733628750665</v>
      </c>
      <c r="AW1302" s="36">
        <v>14.424707749999996</v>
      </c>
      <c r="AX1302" s="36">
        <v>22.548987959999991</v>
      </c>
      <c r="AY1302" s="36">
        <v>35.594856000000007</v>
      </c>
      <c r="AZ1302" s="36" t="str">
        <f t="shared" si="2829"/>
        <v>1</v>
      </c>
      <c r="BA1302" s="36">
        <v>0</v>
      </c>
      <c r="BB1302" s="36">
        <v>35.594856000000007</v>
      </c>
      <c r="BC1302" s="36">
        <v>35.594856000000007</v>
      </c>
      <c r="BD1302" s="36">
        <v>14811.225</v>
      </c>
      <c r="BE1302" s="36" t="s">
        <v>50</v>
      </c>
      <c r="BF1302" s="36">
        <v>13089</v>
      </c>
      <c r="BG1302" s="36">
        <v>16533.400000000001</v>
      </c>
      <c r="BH1302" s="36">
        <v>18.486847854999994</v>
      </c>
      <c r="BI1302" s="36">
        <v>5.744733628750665</v>
      </c>
      <c r="BJ1302" s="36">
        <v>14.424707749999996</v>
      </c>
      <c r="BK1302" s="36">
        <v>22.548987959999991</v>
      </c>
      <c r="BL1302" s="36">
        <v>35.594856000000007</v>
      </c>
      <c r="BM1302" s="36">
        <v>0</v>
      </c>
      <c r="BN1302" s="36">
        <v>35.594856000000007</v>
      </c>
      <c r="BO1302" s="36">
        <v>35.594856000000007</v>
      </c>
      <c r="BP1302" s="36">
        <v>16188.966666666669</v>
      </c>
      <c r="BQ1302" s="36">
        <v>576.33923575153824</v>
      </c>
      <c r="BR1302" s="36">
        <v>15155.7</v>
      </c>
      <c r="BS1302" s="36">
        <v>16533.400000000001</v>
      </c>
      <c r="BT1302" s="36">
        <v>10.360882574999993</v>
      </c>
      <c r="BU1302" s="36">
        <v>17.236583935099553</v>
      </c>
      <c r="BV1302" s="36">
        <v>-1.8272228100000056</v>
      </c>
      <c r="BW1302" s="36">
        <v>22.548987959999991</v>
      </c>
      <c r="BX1302" s="36">
        <v>35.594856000000007</v>
      </c>
      <c r="BY1302" s="36">
        <v>0</v>
      </c>
      <c r="BZ1302" s="36">
        <v>35.594856000000007</v>
      </c>
      <c r="CA1302" s="36">
        <v>35.594856000000007</v>
      </c>
      <c r="CB1302" s="36">
        <v>12249.381249999999</v>
      </c>
      <c r="CC1302" s="36">
        <v>3766.8510566464329</v>
      </c>
      <c r="CD1302" s="36">
        <v>7233.4</v>
      </c>
      <c r="CE1302" s="36">
        <v>16533.400000000001</v>
      </c>
      <c r="CF1302" s="36"/>
      <c r="CG1302" s="40">
        <v>21.676000000000002</v>
      </c>
      <c r="CH1302" s="40">
        <v>83.992000000000004</v>
      </c>
      <c r="CI1302" s="40">
        <v>21.437000000000001</v>
      </c>
      <c r="CL1302" s="5" t="str">
        <f t="shared" si="2834"/>
        <v>1_0.5_1</v>
      </c>
      <c r="CM1302" s="95" t="str">
        <f t="shared" si="2835"/>
        <v>1K</v>
      </c>
      <c r="CN1302" s="96">
        <f t="shared" si="2822"/>
        <v>202</v>
      </c>
      <c r="CO1302" s="96" t="str">
        <f t="shared" si="2830"/>
        <v>1_0.5_1</v>
      </c>
      <c r="CP1302" s="95" t="str">
        <f t="shared" si="2838"/>
        <v>1K</v>
      </c>
      <c r="CQ1302" s="5">
        <f t="shared" si="2831"/>
        <v>108</v>
      </c>
      <c r="CV1302" s="87"/>
      <c r="CW1302" s="87"/>
      <c r="CX1302" s="87"/>
      <c r="CY1302" s="87"/>
      <c r="CZ1302" s="87"/>
    </row>
    <row r="1303" spans="1:104" s="5" customFormat="1">
      <c r="A1303" s="13" t="s">
        <v>601</v>
      </c>
      <c r="B1303" s="13">
        <v>2</v>
      </c>
      <c r="C1303" s="13">
        <v>9</v>
      </c>
      <c r="D1303" s="13" t="s">
        <v>117</v>
      </c>
      <c r="E1303" s="35" t="s">
        <v>526</v>
      </c>
      <c r="F1303" s="13" t="s">
        <v>36</v>
      </c>
      <c r="G1303" s="36">
        <v>1036670832</v>
      </c>
      <c r="H1303" s="13"/>
      <c r="I1303" s="37">
        <v>22</v>
      </c>
      <c r="J1303" s="37" t="s">
        <v>70</v>
      </c>
      <c r="K1303" s="38">
        <v>43598</v>
      </c>
      <c r="L1303" s="39">
        <v>0.30902777777777779</v>
      </c>
      <c r="M1303" s="37" t="s">
        <v>39</v>
      </c>
      <c r="N1303" s="37" t="s">
        <v>188</v>
      </c>
      <c r="O1303" s="37" t="s">
        <v>188</v>
      </c>
      <c r="P1303" s="37" t="s">
        <v>188</v>
      </c>
      <c r="Q1303" s="37">
        <v>3</v>
      </c>
      <c r="R1303" s="13" t="s">
        <v>43</v>
      </c>
      <c r="S1303" s="13" t="s">
        <v>44</v>
      </c>
      <c r="T1303" s="13" t="s">
        <v>41</v>
      </c>
      <c r="U1303" s="13" t="s">
        <v>52</v>
      </c>
      <c r="V1303" s="13" t="s">
        <v>42</v>
      </c>
      <c r="W1303" s="13" t="s">
        <v>66</v>
      </c>
      <c r="X1303" s="13" t="s">
        <v>76</v>
      </c>
      <c r="Y1303" s="13" t="s">
        <v>41</v>
      </c>
      <c r="Z1303" s="13" t="s">
        <v>41</v>
      </c>
      <c r="AA1303" s="13"/>
      <c r="AB1303" s="13">
        <v>-1</v>
      </c>
      <c r="AC1303" s="72">
        <f t="shared" si="2823"/>
        <v>0.5</v>
      </c>
      <c r="AD1303" s="13">
        <v>1</v>
      </c>
      <c r="AE1303" s="72">
        <f t="shared" ref="AE1303" si="2873">VALUE(IF(AD1303=-2,0%,IF(AD1303=-1,50%,IF(AD1303=0,100%,IF(AD1303=1,50%,IF(AD1303=2,0%))))))</f>
        <v>0.5</v>
      </c>
      <c r="AF1303" s="13" t="s">
        <v>41</v>
      </c>
      <c r="AG1303" s="13">
        <v>0</v>
      </c>
      <c r="AH1303" s="13" t="s">
        <v>42</v>
      </c>
      <c r="AI1303" s="13">
        <f t="shared" si="2804"/>
        <v>0</v>
      </c>
      <c r="AJ1303" s="70">
        <f t="shared" si="2825"/>
        <v>1</v>
      </c>
      <c r="AK1303" s="59">
        <f t="shared" si="2826"/>
        <v>0</v>
      </c>
      <c r="AL1303" s="70">
        <f t="shared" ref="AL1303" si="2874">VALUE(IF(AK1303=-3,0%,IF(AK1303=-2,33.3%,IF(AK1303=-1,66.6%,IF(AK1303=0,100%,IF(AK1303=1,66.6%,IF(AK1303=2,33.3%,IF(AK1303=3,0%))))))))</f>
        <v>1</v>
      </c>
      <c r="AM1303" s="13" t="s">
        <v>41</v>
      </c>
      <c r="AN1303" s="13" t="s">
        <v>41</v>
      </c>
      <c r="AO1303" s="13"/>
      <c r="AP1303" s="13">
        <v>101.31965006729475</v>
      </c>
      <c r="AQ1303" s="13">
        <v>117.34261838440112</v>
      </c>
      <c r="AR1303" s="13">
        <v>125.13020833333333</v>
      </c>
      <c r="AS1303" s="13">
        <v>148.05555555555554</v>
      </c>
      <c r="AT1303" s="36">
        <v>14.424707749999996</v>
      </c>
      <c r="AU1303" s="36" t="str">
        <f t="shared" si="2828"/>
        <v>1</v>
      </c>
      <c r="AV1303" s="36">
        <v>0</v>
      </c>
      <c r="AW1303" s="36">
        <v>14.424707749999996</v>
      </c>
      <c r="AX1303" s="36">
        <v>14.424707749999996</v>
      </c>
      <c r="AY1303" s="36">
        <v>35.594856000000007</v>
      </c>
      <c r="AZ1303" s="36" t="str">
        <f t="shared" si="2829"/>
        <v>1</v>
      </c>
      <c r="BA1303" s="36">
        <v>0</v>
      </c>
      <c r="BB1303" s="36">
        <v>35.594856000000007</v>
      </c>
      <c r="BC1303" s="36">
        <v>35.594856000000007</v>
      </c>
      <c r="BD1303" s="36">
        <v>12572.324999999999</v>
      </c>
      <c r="BE1303" s="36" t="s">
        <v>50</v>
      </c>
      <c r="BF1303" s="36">
        <v>12400.1</v>
      </c>
      <c r="BG1303" s="36">
        <v>13089</v>
      </c>
      <c r="BH1303" s="36">
        <v>14.424707749999996</v>
      </c>
      <c r="BI1303" s="36">
        <v>0</v>
      </c>
      <c r="BJ1303" s="36">
        <v>14.424707749999996</v>
      </c>
      <c r="BK1303" s="36">
        <v>14.424707749999996</v>
      </c>
      <c r="BL1303" s="36">
        <v>35.594856000000007</v>
      </c>
      <c r="BM1303" s="36">
        <v>0</v>
      </c>
      <c r="BN1303" s="36">
        <v>35.594856000000007</v>
      </c>
      <c r="BO1303" s="36">
        <v>35.594856000000007</v>
      </c>
      <c r="BP1303" s="36">
        <v>10390.816666666668</v>
      </c>
      <c r="BQ1303" s="36">
        <v>1161.2861291114555</v>
      </c>
      <c r="BR1303" s="36">
        <v>9300.1</v>
      </c>
      <c r="BS1303" s="36">
        <v>12400.1</v>
      </c>
      <c r="BT1303" s="36">
        <v>18.486847854999994</v>
      </c>
      <c r="BU1303" s="36">
        <v>5.744733628750665</v>
      </c>
      <c r="BV1303" s="36">
        <v>14.424707749999996</v>
      </c>
      <c r="BW1303" s="36">
        <v>22.548987959999991</v>
      </c>
      <c r="BX1303" s="36">
        <v>35.594856000000007</v>
      </c>
      <c r="BY1303" s="36">
        <v>0</v>
      </c>
      <c r="BZ1303" s="36">
        <v>35.594856000000007</v>
      </c>
      <c r="CA1303" s="36">
        <v>35.594856000000007</v>
      </c>
      <c r="CB1303" s="36">
        <v>11474.393749999999</v>
      </c>
      <c r="CC1303" s="36">
        <v>2304.5111833007768</v>
      </c>
      <c r="CD1303" s="36">
        <v>9300.1</v>
      </c>
      <c r="CE1303" s="36">
        <v>16533.400000000001</v>
      </c>
      <c r="CF1303" s="36"/>
      <c r="CG1303" s="40">
        <v>22.010999999999999</v>
      </c>
      <c r="CH1303" s="40">
        <v>83.48</v>
      </c>
      <c r="CI1303" s="40">
        <v>21.795000000000002</v>
      </c>
      <c r="CL1303" s="5" t="str">
        <f t="shared" si="2834"/>
        <v>1_0.5_1</v>
      </c>
      <c r="CM1303" s="95" t="str">
        <f t="shared" si="2835"/>
        <v>1K</v>
      </c>
      <c r="CN1303" s="96">
        <f t="shared" si="2822"/>
        <v>202</v>
      </c>
      <c r="CO1303" s="96" t="str">
        <f t="shared" si="2830"/>
        <v>1_0.5_1</v>
      </c>
      <c r="CP1303" s="95" t="str">
        <f t="shared" si="2838"/>
        <v>1K</v>
      </c>
      <c r="CQ1303" s="5">
        <f t="shared" si="2831"/>
        <v>108</v>
      </c>
      <c r="CV1303" s="87"/>
      <c r="CW1303" s="87"/>
      <c r="CX1303" s="87"/>
      <c r="CY1303" s="87"/>
      <c r="CZ1303" s="87"/>
    </row>
    <row r="1304" spans="1:104" s="5" customFormat="1">
      <c r="A1304" s="13" t="s">
        <v>601</v>
      </c>
      <c r="B1304" s="13">
        <v>2</v>
      </c>
      <c r="C1304" s="13">
        <v>9</v>
      </c>
      <c r="D1304" s="13" t="s">
        <v>117</v>
      </c>
      <c r="E1304" s="35" t="s">
        <v>526</v>
      </c>
      <c r="F1304" s="13" t="s">
        <v>36</v>
      </c>
      <c r="G1304" s="36">
        <v>1036670832</v>
      </c>
      <c r="H1304" s="13"/>
      <c r="I1304" s="37">
        <v>22</v>
      </c>
      <c r="J1304" s="37" t="s">
        <v>70</v>
      </c>
      <c r="K1304" s="38">
        <v>43598</v>
      </c>
      <c r="L1304" s="39">
        <v>0.31944444444444448</v>
      </c>
      <c r="M1304" s="37" t="s">
        <v>39</v>
      </c>
      <c r="N1304" s="37" t="s">
        <v>188</v>
      </c>
      <c r="O1304" s="37" t="s">
        <v>188</v>
      </c>
      <c r="P1304" s="37" t="s">
        <v>188</v>
      </c>
      <c r="Q1304" s="37">
        <v>4</v>
      </c>
      <c r="R1304" s="13" t="s">
        <v>43</v>
      </c>
      <c r="S1304" s="13" t="s">
        <v>44</v>
      </c>
      <c r="T1304" s="13" t="s">
        <v>41</v>
      </c>
      <c r="U1304" s="13" t="s">
        <v>52</v>
      </c>
      <c r="V1304" s="13" t="s">
        <v>42</v>
      </c>
      <c r="W1304" s="13" t="s">
        <v>66</v>
      </c>
      <c r="X1304" s="13" t="s">
        <v>76</v>
      </c>
      <c r="Y1304" s="13" t="s">
        <v>41</v>
      </c>
      <c r="Z1304" s="13" t="s">
        <v>41</v>
      </c>
      <c r="AA1304" s="13"/>
      <c r="AB1304" s="13">
        <v>-1</v>
      </c>
      <c r="AC1304" s="72">
        <f t="shared" si="2823"/>
        <v>0.5</v>
      </c>
      <c r="AD1304" s="13">
        <v>1</v>
      </c>
      <c r="AE1304" s="72">
        <f t="shared" ref="AE1304" si="2875">VALUE(IF(AD1304=-2,0%,IF(AD1304=-1,50%,IF(AD1304=0,100%,IF(AD1304=1,50%,IF(AD1304=2,0%))))))</f>
        <v>0.5</v>
      </c>
      <c r="AF1304" s="13" t="s">
        <v>41</v>
      </c>
      <c r="AG1304" s="13">
        <v>0</v>
      </c>
      <c r="AH1304" s="13" t="s">
        <v>42</v>
      </c>
      <c r="AI1304" s="13">
        <f t="shared" si="2804"/>
        <v>0</v>
      </c>
      <c r="AJ1304" s="70">
        <f t="shared" si="2825"/>
        <v>1</v>
      </c>
      <c r="AK1304" s="59">
        <f t="shared" si="2826"/>
        <v>0</v>
      </c>
      <c r="AL1304" s="70">
        <f t="shared" ref="AL1304" si="2876">VALUE(IF(AK1304=-3,0%,IF(AK1304=-2,33.3%,IF(AK1304=-1,66.6%,IF(AK1304=0,100%,IF(AK1304=1,66.6%,IF(AK1304=2,33.3%,IF(AK1304=3,0%))))))))</f>
        <v>1</v>
      </c>
      <c r="AM1304" s="13" t="s">
        <v>41</v>
      </c>
      <c r="AN1304" s="13" t="s">
        <v>41</v>
      </c>
      <c r="AO1304" s="13"/>
      <c r="AP1304" s="13">
        <v>101.31965006729475</v>
      </c>
      <c r="AQ1304" s="13">
        <v>117.34261838440112</v>
      </c>
      <c r="AR1304" s="13">
        <v>125.13020833333333</v>
      </c>
      <c r="AS1304" s="13">
        <v>148.05555555555554</v>
      </c>
      <c r="AT1304" s="36">
        <v>6.2993041599999984</v>
      </c>
      <c r="AU1304" s="36" t="str">
        <f t="shared" si="2828"/>
        <v>1</v>
      </c>
      <c r="AV1304" s="36">
        <v>4.4542806882926271</v>
      </c>
      <c r="AW1304" s="36">
        <v>0</v>
      </c>
      <c r="AX1304" s="36">
        <v>6.2993041599999984</v>
      </c>
      <c r="AY1304" s="36">
        <v>35.594856000000007</v>
      </c>
      <c r="AZ1304" s="36" t="str">
        <f t="shared" si="2829"/>
        <v>1</v>
      </c>
      <c r="BA1304" s="36">
        <v>25.169364052958674</v>
      </c>
      <c r="BB1304" s="36">
        <v>0</v>
      </c>
      <c r="BC1304" s="36">
        <v>35.594856000000007</v>
      </c>
      <c r="BD1304" s="36">
        <v>9902.8250000000007</v>
      </c>
      <c r="BE1304" s="36" t="s">
        <v>50</v>
      </c>
      <c r="BF1304" s="36">
        <v>9644.5</v>
      </c>
      <c r="BG1304" s="36">
        <v>10677.8</v>
      </c>
      <c r="BH1304" s="36">
        <v>6.2993041599999984</v>
      </c>
      <c r="BI1304" s="36">
        <v>0</v>
      </c>
      <c r="BJ1304" s="36">
        <v>6.2993041599999984</v>
      </c>
      <c r="BK1304" s="36">
        <v>6.2993041599999984</v>
      </c>
      <c r="BL1304" s="36">
        <v>35.594856000000007</v>
      </c>
      <c r="BM1304" s="36">
        <v>0</v>
      </c>
      <c r="BN1304" s="36">
        <v>35.594856000000007</v>
      </c>
      <c r="BO1304" s="36">
        <v>35.594856000000007</v>
      </c>
      <c r="BP1304" s="36">
        <v>10103.766666666666</v>
      </c>
      <c r="BQ1304" s="36">
        <v>355.74643029363841</v>
      </c>
      <c r="BR1304" s="36">
        <v>9644.5</v>
      </c>
      <c r="BS1304" s="36">
        <v>10333.4</v>
      </c>
      <c r="BT1304" s="36">
        <v>10.362005954999997</v>
      </c>
      <c r="BU1304" s="36">
        <v>5.7455279783665167</v>
      </c>
      <c r="BV1304" s="36">
        <v>6.2993041599999984</v>
      </c>
      <c r="BW1304" s="36">
        <v>14.424707749999996</v>
      </c>
      <c r="BX1304" s="36">
        <v>35.594856000000007</v>
      </c>
      <c r="BY1304" s="36">
        <v>0</v>
      </c>
      <c r="BZ1304" s="36">
        <v>35.594856000000007</v>
      </c>
      <c r="CA1304" s="36">
        <v>35.594856000000007</v>
      </c>
      <c r="CB1304" s="36">
        <v>11000.768749999997</v>
      </c>
      <c r="CC1304" s="36">
        <v>1128.2609371469296</v>
      </c>
      <c r="CD1304" s="36">
        <v>9644.5</v>
      </c>
      <c r="CE1304" s="36">
        <v>13089</v>
      </c>
      <c r="CF1304" s="36"/>
      <c r="CG1304" s="40">
        <v>22.202000000000002</v>
      </c>
      <c r="CH1304" s="40">
        <v>82.793000000000006</v>
      </c>
      <c r="CI1304" s="40">
        <v>21.939</v>
      </c>
      <c r="CL1304" s="5" t="str">
        <f t="shared" si="2834"/>
        <v>1_0.5_1</v>
      </c>
      <c r="CM1304" s="95" t="str">
        <f t="shared" si="2835"/>
        <v>1K</v>
      </c>
      <c r="CN1304" s="96">
        <f t="shared" si="2822"/>
        <v>202</v>
      </c>
      <c r="CO1304" s="96" t="str">
        <f t="shared" si="2830"/>
        <v>1_0.5_1</v>
      </c>
      <c r="CP1304" s="95" t="str">
        <f t="shared" si="2838"/>
        <v>1K</v>
      </c>
      <c r="CQ1304" s="5">
        <f t="shared" si="2831"/>
        <v>108</v>
      </c>
      <c r="CV1304" s="87"/>
      <c r="CW1304" s="87"/>
      <c r="CX1304" s="87"/>
      <c r="CY1304" s="87"/>
      <c r="CZ1304" s="87"/>
    </row>
    <row r="1305" spans="1:104" s="5" customFormat="1">
      <c r="A1305" s="13" t="s">
        <v>601</v>
      </c>
      <c r="B1305" s="13">
        <v>2</v>
      </c>
      <c r="C1305" s="13">
        <v>10</v>
      </c>
      <c r="D1305" s="13" t="s">
        <v>90</v>
      </c>
      <c r="E1305" s="35" t="s">
        <v>527</v>
      </c>
      <c r="F1305" s="13" t="s">
        <v>36</v>
      </c>
      <c r="G1305" s="36">
        <v>1020481064</v>
      </c>
      <c r="H1305" s="13"/>
      <c r="I1305" s="37">
        <v>21</v>
      </c>
      <c r="J1305" s="37" t="s">
        <v>38</v>
      </c>
      <c r="K1305" s="38">
        <v>43598</v>
      </c>
      <c r="L1305" s="39">
        <v>0.28819444444444448</v>
      </c>
      <c r="M1305" s="37" t="s">
        <v>39</v>
      </c>
      <c r="N1305" s="37" t="s">
        <v>188</v>
      </c>
      <c r="O1305" s="37" t="s">
        <v>188</v>
      </c>
      <c r="P1305" s="37" t="s">
        <v>188</v>
      </c>
      <c r="Q1305" s="37">
        <v>1</v>
      </c>
      <c r="R1305" s="13" t="s">
        <v>55</v>
      </c>
      <c r="S1305" s="13" t="s">
        <v>63</v>
      </c>
      <c r="T1305" s="13" t="s">
        <v>42</v>
      </c>
      <c r="U1305" s="13" t="s">
        <v>83</v>
      </c>
      <c r="V1305" s="13" t="s">
        <v>42</v>
      </c>
      <c r="W1305" s="13" t="s">
        <v>66</v>
      </c>
      <c r="X1305" s="13" t="s">
        <v>76</v>
      </c>
      <c r="Y1305" s="13" t="s">
        <v>41</v>
      </c>
      <c r="Z1305" s="13" t="s">
        <v>41</v>
      </c>
      <c r="AA1305" s="13"/>
      <c r="AB1305" s="13">
        <v>0</v>
      </c>
      <c r="AC1305" s="72">
        <f t="shared" si="2823"/>
        <v>1</v>
      </c>
      <c r="AD1305" s="13">
        <v>0</v>
      </c>
      <c r="AE1305" s="72">
        <f t="shared" ref="AE1305" si="2877">VALUE(IF(AD1305=-2,0%,IF(AD1305=-1,50%,IF(AD1305=0,100%,IF(AD1305=1,50%,IF(AD1305=2,0%))))))</f>
        <v>1</v>
      </c>
      <c r="AF1305" s="13" t="s">
        <v>42</v>
      </c>
      <c r="AG1305" s="13">
        <v>2</v>
      </c>
      <c r="AH1305" s="13" t="s">
        <v>42</v>
      </c>
      <c r="AI1305" s="13">
        <f t="shared" si="2804"/>
        <v>0</v>
      </c>
      <c r="AJ1305" s="70">
        <f t="shared" si="2825"/>
        <v>1</v>
      </c>
      <c r="AK1305" s="59">
        <f t="shared" si="2826"/>
        <v>0</v>
      </c>
      <c r="AL1305" s="70">
        <f t="shared" ref="AL1305" si="2878">VALUE(IF(AK1305=-3,0%,IF(AK1305=-2,33.3%,IF(AK1305=-1,66.6%,IF(AK1305=0,100%,IF(AK1305=1,66.6%,IF(AK1305=2,33.3%,IF(AK1305=3,0%))))))))</f>
        <v>1</v>
      </c>
      <c r="AM1305" s="13" t="s">
        <v>41</v>
      </c>
      <c r="AN1305" s="13" t="s">
        <v>41</v>
      </c>
      <c r="AO1305" s="13"/>
      <c r="AP1305" s="13">
        <v>101.31965006729475</v>
      </c>
      <c r="AQ1305" s="13">
        <v>117.34261838440112</v>
      </c>
      <c r="AR1305" s="13">
        <v>125.13020833333333</v>
      </c>
      <c r="AS1305" s="13">
        <v>148.05555555555554</v>
      </c>
      <c r="AT1305" s="36">
        <v>73.359690000000015</v>
      </c>
      <c r="AU1305" s="36" t="str">
        <f t="shared" si="2828"/>
        <v>1</v>
      </c>
      <c r="AV1305" s="36">
        <v>13.327421332583427</v>
      </c>
      <c r="AW1305" s="36">
        <v>63.935780000000022</v>
      </c>
      <c r="AX1305" s="36">
        <v>82.783600000000007</v>
      </c>
      <c r="AY1305" s="36">
        <v>39.604314999999993</v>
      </c>
      <c r="AZ1305" s="36" t="str">
        <f t="shared" si="2829"/>
        <v>1</v>
      </c>
      <c r="BA1305" s="36">
        <v>11.106929262962375</v>
      </c>
      <c r="BB1305" s="36">
        <v>31.750529999999998</v>
      </c>
      <c r="BC1305" s="36">
        <v>47.458099999999988</v>
      </c>
      <c r="BD1305" s="36">
        <v>7577.8249999999998</v>
      </c>
      <c r="BE1305" s="36" t="s">
        <v>50</v>
      </c>
      <c r="BF1305" s="36">
        <v>7233.4</v>
      </c>
      <c r="BG1305" s="36">
        <v>8266.7000000000007</v>
      </c>
      <c r="BH1305" s="36">
        <v>45.207250000000016</v>
      </c>
      <c r="BI1305" s="36">
        <v>26.486141129311388</v>
      </c>
      <c r="BJ1305" s="36">
        <v>26.47872000000001</v>
      </c>
      <c r="BK1305" s="36">
        <v>63.935780000000022</v>
      </c>
      <c r="BL1305" s="36">
        <v>16.142375000000001</v>
      </c>
      <c r="BM1305" s="36">
        <v>22.073264484621429</v>
      </c>
      <c r="BN1305" s="36">
        <v>0.5342200000000048</v>
      </c>
      <c r="BO1305" s="36">
        <v>31.750529999999998</v>
      </c>
      <c r="BP1305" s="36">
        <v>6027.8</v>
      </c>
      <c r="BQ1305" s="36">
        <v>777.88869126629595</v>
      </c>
      <c r="BR1305" s="36">
        <v>5166.7</v>
      </c>
      <c r="BS1305" s="36">
        <v>7233.4</v>
      </c>
      <c r="BT1305" s="36">
        <v>82.783600000000021</v>
      </c>
      <c r="BU1305" s="36">
        <v>26.654842665166854</v>
      </c>
      <c r="BV1305" s="36">
        <v>63.935780000000022</v>
      </c>
      <c r="BW1305" s="36">
        <v>101.63142000000002</v>
      </c>
      <c r="BX1305" s="36">
        <v>47.458100000000009</v>
      </c>
      <c r="BY1305" s="36">
        <v>22.213858525924767</v>
      </c>
      <c r="BZ1305" s="36">
        <v>31.750529999999998</v>
      </c>
      <c r="CA1305" s="36">
        <v>63.16567000000002</v>
      </c>
      <c r="CB1305" s="36">
        <v>4725.3687499999996</v>
      </c>
      <c r="CC1305" s="36">
        <v>1416.3103039088342</v>
      </c>
      <c r="CD1305" s="36">
        <v>2497.1999999999998</v>
      </c>
      <c r="CE1305" s="36">
        <v>7233.4</v>
      </c>
      <c r="CF1305" s="36"/>
      <c r="CG1305" s="40">
        <v>21.366</v>
      </c>
      <c r="CH1305" s="40">
        <v>83.894999999999996</v>
      </c>
      <c r="CI1305" s="40">
        <v>21.151</v>
      </c>
      <c r="CL1305" s="5" t="str">
        <f t="shared" si="2834"/>
        <v>1_1_1</v>
      </c>
      <c r="CM1305" s="95" t="str">
        <f t="shared" si="2835"/>
        <v>1L</v>
      </c>
      <c r="CN1305" s="96">
        <f t="shared" si="2822"/>
        <v>208</v>
      </c>
      <c r="CO1305" s="96" t="str">
        <f t="shared" si="2830"/>
        <v>1_1_1</v>
      </c>
      <c r="CP1305" s="95" t="str">
        <f t="shared" si="2838"/>
        <v>1L</v>
      </c>
      <c r="CQ1305" s="5">
        <f t="shared" si="2831"/>
        <v>85</v>
      </c>
      <c r="CV1305" s="87"/>
      <c r="CW1305" s="87"/>
      <c r="CX1305" s="87"/>
      <c r="CY1305" s="87"/>
      <c r="CZ1305" s="87"/>
    </row>
    <row r="1306" spans="1:104" s="5" customFormat="1">
      <c r="A1306" s="13" t="s">
        <v>601</v>
      </c>
      <c r="B1306" s="13">
        <v>2</v>
      </c>
      <c r="C1306" s="13">
        <v>10</v>
      </c>
      <c r="D1306" s="13" t="s">
        <v>90</v>
      </c>
      <c r="E1306" s="35" t="s">
        <v>527</v>
      </c>
      <c r="F1306" s="13" t="s">
        <v>36</v>
      </c>
      <c r="G1306" s="36">
        <v>1020481064</v>
      </c>
      <c r="H1306" s="13"/>
      <c r="I1306" s="37">
        <v>21</v>
      </c>
      <c r="J1306" s="37" t="s">
        <v>38</v>
      </c>
      <c r="K1306" s="38">
        <v>43598</v>
      </c>
      <c r="L1306" s="39">
        <v>0.2986111111111111</v>
      </c>
      <c r="M1306" s="37" t="s">
        <v>39</v>
      </c>
      <c r="N1306" s="37" t="s">
        <v>188</v>
      </c>
      <c r="O1306" s="37" t="s">
        <v>188</v>
      </c>
      <c r="P1306" s="37" t="s">
        <v>188</v>
      </c>
      <c r="Q1306" s="37">
        <v>2</v>
      </c>
      <c r="R1306" s="13" t="s">
        <v>43</v>
      </c>
      <c r="S1306" s="13" t="s">
        <v>63</v>
      </c>
      <c r="T1306" s="13" t="s">
        <v>42</v>
      </c>
      <c r="U1306" s="13" t="s">
        <v>83</v>
      </c>
      <c r="V1306" s="13" t="s">
        <v>41</v>
      </c>
      <c r="W1306" s="13" t="s">
        <v>72</v>
      </c>
      <c r="X1306" s="13" t="s">
        <v>106</v>
      </c>
      <c r="Y1306" s="13" t="s">
        <v>41</v>
      </c>
      <c r="Z1306" s="13" t="s">
        <v>41</v>
      </c>
      <c r="AA1306" s="13"/>
      <c r="AB1306" s="13">
        <v>-1</v>
      </c>
      <c r="AC1306" s="72">
        <f t="shared" si="2823"/>
        <v>0.5</v>
      </c>
      <c r="AD1306" s="13">
        <v>0</v>
      </c>
      <c r="AE1306" s="72">
        <f t="shared" ref="AE1306" si="2879">VALUE(IF(AD1306=-2,0%,IF(AD1306=-1,50%,IF(AD1306=0,100%,IF(AD1306=1,50%,IF(AD1306=2,0%))))))</f>
        <v>1</v>
      </c>
      <c r="AF1306" s="13" t="s">
        <v>42</v>
      </c>
      <c r="AG1306" s="13">
        <v>2</v>
      </c>
      <c r="AH1306" s="13" t="s">
        <v>41</v>
      </c>
      <c r="AI1306" s="13">
        <f t="shared" si="2804"/>
        <v>-1</v>
      </c>
      <c r="AJ1306" s="70">
        <f t="shared" si="2825"/>
        <v>0.66599999999999993</v>
      </c>
      <c r="AK1306" s="59">
        <f t="shared" si="2826"/>
        <v>1</v>
      </c>
      <c r="AL1306" s="70">
        <f t="shared" ref="AL1306" si="2880">VALUE(IF(AK1306=-3,0%,IF(AK1306=-2,33.3%,IF(AK1306=-1,66.6%,IF(AK1306=0,100%,IF(AK1306=1,66.6%,IF(AK1306=2,33.3%,IF(AK1306=3,0%))))))))</f>
        <v>0.66599999999999993</v>
      </c>
      <c r="AM1306" s="13" t="s">
        <v>41</v>
      </c>
      <c r="AN1306" s="13" t="s">
        <v>41</v>
      </c>
      <c r="AO1306" s="13"/>
      <c r="AP1306" s="13">
        <v>101.31965006729475</v>
      </c>
      <c r="AQ1306" s="13">
        <v>117.34261838440112</v>
      </c>
      <c r="AR1306" s="13">
        <v>125.13020833333333</v>
      </c>
      <c r="AS1306" s="13">
        <v>148.05555555555554</v>
      </c>
      <c r="AT1306" s="36">
        <v>261.48002000000002</v>
      </c>
      <c r="AU1306" s="36" t="str">
        <f t="shared" si="2828"/>
        <v>2</v>
      </c>
      <c r="AV1306" s="36">
        <v>13.158719796727947</v>
      </c>
      <c r="AW1306" s="36">
        <v>252.17540000000002</v>
      </c>
      <c r="AX1306" s="36">
        <v>270.78464000000002</v>
      </c>
      <c r="AY1306" s="36">
        <v>259.11263500000001</v>
      </c>
      <c r="AZ1306" s="36" t="str">
        <f t="shared" si="2829"/>
        <v>2</v>
      </c>
      <c r="BA1306" s="36">
        <v>11.106929262962401</v>
      </c>
      <c r="BB1306" s="36">
        <v>251.25885</v>
      </c>
      <c r="BC1306" s="36">
        <v>266.96642000000003</v>
      </c>
      <c r="BD1306" s="36">
        <v>14811.225</v>
      </c>
      <c r="BE1306" s="36" t="s">
        <v>50</v>
      </c>
      <c r="BF1306" s="36">
        <v>13089</v>
      </c>
      <c r="BG1306" s="36">
        <v>16533.400000000001</v>
      </c>
      <c r="BH1306" s="36">
        <v>223.78438000000003</v>
      </c>
      <c r="BI1306" s="36">
        <v>66.468405127061601</v>
      </c>
      <c r="BJ1306" s="36">
        <v>176.78412000000003</v>
      </c>
      <c r="BK1306" s="36">
        <v>270.78464000000002</v>
      </c>
      <c r="BL1306" s="36">
        <v>219.94312500000001</v>
      </c>
      <c r="BM1306" s="36">
        <v>66.50098153647096</v>
      </c>
      <c r="BN1306" s="36">
        <v>172.91982999999999</v>
      </c>
      <c r="BO1306" s="36">
        <v>266.96642000000003</v>
      </c>
      <c r="BP1306" s="36">
        <v>16188.966666666669</v>
      </c>
      <c r="BQ1306" s="36">
        <v>576.33923575153824</v>
      </c>
      <c r="BR1306" s="36">
        <v>15155.7</v>
      </c>
      <c r="BS1306" s="36">
        <v>16533.400000000001</v>
      </c>
      <c r="BT1306" s="36">
        <v>167.36021000000002</v>
      </c>
      <c r="BU1306" s="36">
        <v>146.26423158670679</v>
      </c>
      <c r="BV1306" s="36">
        <v>63.935780000000022</v>
      </c>
      <c r="BW1306" s="36">
        <v>270.78464000000002</v>
      </c>
      <c r="BX1306" s="36">
        <v>149.358475</v>
      </c>
      <c r="BY1306" s="36">
        <v>166.32275086182909</v>
      </c>
      <c r="BZ1306" s="36">
        <v>31.750529999999998</v>
      </c>
      <c r="CA1306" s="36">
        <v>266.96642000000003</v>
      </c>
      <c r="CB1306" s="36">
        <v>12249.381249999999</v>
      </c>
      <c r="CC1306" s="36">
        <v>3766.8510566464329</v>
      </c>
      <c r="CD1306" s="36">
        <v>7233.4</v>
      </c>
      <c r="CE1306" s="36">
        <v>16533.400000000001</v>
      </c>
      <c r="CF1306" s="36"/>
      <c r="CG1306" s="40">
        <v>21.676000000000002</v>
      </c>
      <c r="CH1306" s="40">
        <v>83.992000000000004</v>
      </c>
      <c r="CI1306" s="40">
        <v>21.437000000000001</v>
      </c>
      <c r="CL1306" s="5" t="str">
        <f t="shared" si="2834"/>
        <v>0.666_0.5_2</v>
      </c>
      <c r="CM1306" s="95" t="str">
        <f t="shared" si="2835"/>
        <v>1T</v>
      </c>
      <c r="CN1306" s="96">
        <f t="shared" si="2822"/>
        <v>60</v>
      </c>
      <c r="CO1306" s="96" t="str">
        <f t="shared" si="2830"/>
        <v>0.666_1_2</v>
      </c>
      <c r="CP1306" s="95" t="str">
        <f t="shared" si="2838"/>
        <v>1U</v>
      </c>
      <c r="CQ1306" s="5">
        <f t="shared" si="2831"/>
        <v>52</v>
      </c>
      <c r="CV1306" s="87"/>
      <c r="CW1306" s="87"/>
      <c r="CX1306" s="87"/>
      <c r="CY1306" s="87"/>
      <c r="CZ1306" s="87"/>
    </row>
    <row r="1307" spans="1:104" s="5" customFormat="1">
      <c r="A1307" s="13" t="s">
        <v>601</v>
      </c>
      <c r="B1307" s="13">
        <v>2</v>
      </c>
      <c r="C1307" s="13">
        <v>10</v>
      </c>
      <c r="D1307" s="13" t="s">
        <v>90</v>
      </c>
      <c r="E1307" s="35" t="s">
        <v>527</v>
      </c>
      <c r="F1307" s="13" t="s">
        <v>36</v>
      </c>
      <c r="G1307" s="36">
        <v>1020481064</v>
      </c>
      <c r="H1307" s="13"/>
      <c r="I1307" s="37">
        <v>21</v>
      </c>
      <c r="J1307" s="37" t="s">
        <v>38</v>
      </c>
      <c r="K1307" s="38">
        <v>43598</v>
      </c>
      <c r="L1307" s="39">
        <v>0.30902777777777779</v>
      </c>
      <c r="M1307" s="37" t="s">
        <v>39</v>
      </c>
      <c r="N1307" s="37" t="s">
        <v>188</v>
      </c>
      <c r="O1307" s="37" t="s">
        <v>188</v>
      </c>
      <c r="P1307" s="37" t="s">
        <v>188</v>
      </c>
      <c r="Q1307" s="37">
        <v>3</v>
      </c>
      <c r="R1307" s="13" t="s">
        <v>62</v>
      </c>
      <c r="S1307" s="13" t="s">
        <v>127</v>
      </c>
      <c r="T1307" s="13" t="s">
        <v>42</v>
      </c>
      <c r="U1307" s="13" t="s">
        <v>45</v>
      </c>
      <c r="V1307" s="13" t="s">
        <v>41</v>
      </c>
      <c r="W1307" s="13" t="s">
        <v>72</v>
      </c>
      <c r="X1307" s="13" t="s">
        <v>106</v>
      </c>
      <c r="Y1307" s="13" t="s">
        <v>41</v>
      </c>
      <c r="Z1307" s="13" t="s">
        <v>41</v>
      </c>
      <c r="AA1307" s="13"/>
      <c r="AB1307" s="13">
        <v>1</v>
      </c>
      <c r="AC1307" s="72">
        <f t="shared" si="2823"/>
        <v>0.5</v>
      </c>
      <c r="AD1307" s="13">
        <v>-1</v>
      </c>
      <c r="AE1307" s="72">
        <f t="shared" ref="AE1307" si="2881">VALUE(IF(AD1307=-2,0%,IF(AD1307=-1,50%,IF(AD1307=0,100%,IF(AD1307=1,50%,IF(AD1307=2,0%))))))</f>
        <v>0.5</v>
      </c>
      <c r="AF1307" s="13" t="s">
        <v>42</v>
      </c>
      <c r="AG1307" s="13">
        <v>1</v>
      </c>
      <c r="AH1307" s="13" t="s">
        <v>41</v>
      </c>
      <c r="AI1307" s="13">
        <f t="shared" si="2804"/>
        <v>-1</v>
      </c>
      <c r="AJ1307" s="70">
        <f t="shared" si="2825"/>
        <v>0.66599999999999993</v>
      </c>
      <c r="AK1307" s="59">
        <f t="shared" si="2826"/>
        <v>1</v>
      </c>
      <c r="AL1307" s="70">
        <f t="shared" ref="AL1307" si="2882">VALUE(IF(AK1307=-3,0%,IF(AK1307=-2,33.3%,IF(AK1307=-1,66.6%,IF(AK1307=0,100%,IF(AK1307=1,66.6%,IF(AK1307=2,33.3%,IF(AK1307=3,0%))))))))</f>
        <v>0.66599999999999993</v>
      </c>
      <c r="AM1307" s="13" t="s">
        <v>41</v>
      </c>
      <c r="AN1307" s="13" t="s">
        <v>41</v>
      </c>
      <c r="AO1307" s="13"/>
      <c r="AP1307" s="13">
        <v>101.31965006729475</v>
      </c>
      <c r="AQ1307" s="13">
        <v>117.34261838440112</v>
      </c>
      <c r="AR1307" s="13">
        <v>125.13020833333333</v>
      </c>
      <c r="AS1307" s="13">
        <v>148.05555555555554</v>
      </c>
      <c r="AT1307" s="36">
        <v>158.05559000000002</v>
      </c>
      <c r="AU1307" s="36" t="str">
        <f t="shared" si="2828"/>
        <v>2</v>
      </c>
      <c r="AV1307" s="36">
        <v>26.48614112931137</v>
      </c>
      <c r="AW1307" s="36">
        <v>139.32706000000002</v>
      </c>
      <c r="AX1307" s="36">
        <v>176.78412000000003</v>
      </c>
      <c r="AY1307" s="36">
        <v>102.33517999999999</v>
      </c>
      <c r="AZ1307" s="36" t="str">
        <f t="shared" si="2829"/>
        <v>2</v>
      </c>
      <c r="BA1307" s="36">
        <v>10.966335221659049</v>
      </c>
      <c r="BB1307" s="36">
        <v>94.58081</v>
      </c>
      <c r="BC1307" s="36">
        <v>110.08954999999999</v>
      </c>
      <c r="BD1307" s="36">
        <v>12572.324999999999</v>
      </c>
      <c r="BE1307" s="36" t="s">
        <v>50</v>
      </c>
      <c r="BF1307" s="36">
        <v>12400.1</v>
      </c>
      <c r="BG1307" s="36">
        <v>13089</v>
      </c>
      <c r="BH1307" s="36">
        <v>195.63194000000001</v>
      </c>
      <c r="BI1307" s="36">
        <v>26.654842665166846</v>
      </c>
      <c r="BJ1307" s="36">
        <v>176.78412000000003</v>
      </c>
      <c r="BK1307" s="36">
        <v>214.47976</v>
      </c>
      <c r="BL1307" s="36">
        <v>125.79711999999998</v>
      </c>
      <c r="BM1307" s="36">
        <v>22.21385852592487</v>
      </c>
      <c r="BN1307" s="36">
        <v>110.08954999999999</v>
      </c>
      <c r="BO1307" s="36">
        <v>141.50468999999998</v>
      </c>
      <c r="BP1307" s="36">
        <v>10390.816666666668</v>
      </c>
      <c r="BQ1307" s="36">
        <v>1161.2861291114555</v>
      </c>
      <c r="BR1307" s="36">
        <v>9300.1</v>
      </c>
      <c r="BS1307" s="36">
        <v>12400.1</v>
      </c>
      <c r="BT1307" s="36">
        <v>223.78438000000003</v>
      </c>
      <c r="BU1307" s="36">
        <v>66.468405127061601</v>
      </c>
      <c r="BV1307" s="36">
        <v>176.78412000000003</v>
      </c>
      <c r="BW1307" s="36">
        <v>270.78464000000002</v>
      </c>
      <c r="BX1307" s="36">
        <v>188.527985</v>
      </c>
      <c r="BY1307" s="36">
        <v>110.92869858832054</v>
      </c>
      <c r="BZ1307" s="36">
        <v>110.08954999999999</v>
      </c>
      <c r="CA1307" s="36">
        <v>266.96642000000003</v>
      </c>
      <c r="CB1307" s="36">
        <v>11474.393749999999</v>
      </c>
      <c r="CC1307" s="36">
        <v>2304.5111833007768</v>
      </c>
      <c r="CD1307" s="36">
        <v>9300.1</v>
      </c>
      <c r="CE1307" s="36">
        <v>16533.400000000001</v>
      </c>
      <c r="CF1307" s="36"/>
      <c r="CG1307" s="40">
        <v>22.010999999999999</v>
      </c>
      <c r="CH1307" s="40">
        <v>83.48</v>
      </c>
      <c r="CI1307" s="40">
        <v>21.795000000000002</v>
      </c>
      <c r="CL1307" s="5" t="str">
        <f t="shared" si="2834"/>
        <v>0.666_0.5_2</v>
      </c>
      <c r="CM1307" s="95" t="str">
        <f t="shared" si="2835"/>
        <v>1T</v>
      </c>
      <c r="CN1307" s="96">
        <f t="shared" si="2822"/>
        <v>60</v>
      </c>
      <c r="CO1307" s="96" t="str">
        <f t="shared" si="2830"/>
        <v>0.666_0.5_2</v>
      </c>
      <c r="CP1307" s="95" t="str">
        <f t="shared" si="2838"/>
        <v>1T</v>
      </c>
      <c r="CQ1307" s="5">
        <f t="shared" si="2831"/>
        <v>57</v>
      </c>
      <c r="CV1307" s="87"/>
      <c r="CW1307" s="87"/>
      <c r="CX1307" s="87"/>
      <c r="CY1307" s="87"/>
      <c r="CZ1307" s="87"/>
    </row>
    <row r="1308" spans="1:104" s="5" customFormat="1">
      <c r="A1308" s="13" t="s">
        <v>601</v>
      </c>
      <c r="B1308" s="13">
        <v>2</v>
      </c>
      <c r="C1308" s="13">
        <v>10</v>
      </c>
      <c r="D1308" s="13" t="s">
        <v>90</v>
      </c>
      <c r="E1308" s="35" t="s">
        <v>527</v>
      </c>
      <c r="F1308" s="13" t="s">
        <v>36</v>
      </c>
      <c r="G1308" s="36">
        <v>1020481064</v>
      </c>
      <c r="H1308" s="13"/>
      <c r="I1308" s="37">
        <v>21</v>
      </c>
      <c r="J1308" s="37" t="s">
        <v>38</v>
      </c>
      <c r="K1308" s="38">
        <v>43598</v>
      </c>
      <c r="L1308" s="39">
        <v>0.31944444444444448</v>
      </c>
      <c r="M1308" s="37" t="s">
        <v>39</v>
      </c>
      <c r="N1308" s="37" t="s">
        <v>188</v>
      </c>
      <c r="O1308" s="37" t="s">
        <v>188</v>
      </c>
      <c r="P1308" s="37" t="s">
        <v>188</v>
      </c>
      <c r="Q1308" s="37">
        <v>4</v>
      </c>
      <c r="R1308" s="13" t="s">
        <v>55</v>
      </c>
      <c r="S1308" s="13" t="s">
        <v>63</v>
      </c>
      <c r="T1308" s="13" t="s">
        <v>42</v>
      </c>
      <c r="U1308" s="13" t="s">
        <v>45</v>
      </c>
      <c r="V1308" s="13" t="s">
        <v>42</v>
      </c>
      <c r="W1308" s="13" t="s">
        <v>72</v>
      </c>
      <c r="X1308" s="13" t="s">
        <v>47</v>
      </c>
      <c r="Y1308" s="13" t="s">
        <v>41</v>
      </c>
      <c r="Z1308" s="13" t="s">
        <v>41</v>
      </c>
      <c r="AA1308" s="13"/>
      <c r="AB1308" s="13">
        <v>0</v>
      </c>
      <c r="AC1308" s="72">
        <f t="shared" si="2823"/>
        <v>1</v>
      </c>
      <c r="AD1308" s="13">
        <v>0</v>
      </c>
      <c r="AE1308" s="72">
        <f t="shared" ref="AE1308" si="2883">VALUE(IF(AD1308=-2,0%,IF(AD1308=-1,50%,IF(AD1308=0,100%,IF(AD1308=1,50%,IF(AD1308=2,0%))))))</f>
        <v>1</v>
      </c>
      <c r="AF1308" s="13" t="s">
        <v>42</v>
      </c>
      <c r="AG1308" s="13">
        <v>1</v>
      </c>
      <c r="AH1308" s="13" t="s">
        <v>42</v>
      </c>
      <c r="AI1308" s="13">
        <f t="shared" si="2804"/>
        <v>-1</v>
      </c>
      <c r="AJ1308" s="70">
        <f t="shared" si="2825"/>
        <v>0.66599999999999993</v>
      </c>
      <c r="AK1308" s="59">
        <f t="shared" si="2826"/>
        <v>-1</v>
      </c>
      <c r="AL1308" s="70">
        <f t="shared" ref="AL1308" si="2884">VALUE(IF(AK1308=-3,0%,IF(AK1308=-2,33.3%,IF(AK1308=-1,66.6%,IF(AK1308=0,100%,IF(AK1308=1,66.6%,IF(AK1308=2,33.3%,IF(AK1308=3,0%))))))))</f>
        <v>0.66599999999999993</v>
      </c>
      <c r="AM1308" s="13" t="s">
        <v>41</v>
      </c>
      <c r="AN1308" s="13" t="s">
        <v>41</v>
      </c>
      <c r="AO1308" s="13"/>
      <c r="AP1308" s="13">
        <v>101.31965006729475</v>
      </c>
      <c r="AQ1308" s="13">
        <v>117.34261838440112</v>
      </c>
      <c r="AR1308" s="13">
        <v>125.13020833333333</v>
      </c>
      <c r="AS1308" s="13">
        <v>148.05555555555554</v>
      </c>
      <c r="AT1308" s="36">
        <v>101.63142000000002</v>
      </c>
      <c r="AU1308" s="36" t="str">
        <f t="shared" si="2828"/>
        <v>2</v>
      </c>
      <c r="AV1308" s="36">
        <v>71.86426626361812</v>
      </c>
      <c r="AW1308" s="36">
        <v>0</v>
      </c>
      <c r="AX1308" s="36">
        <v>101.63142000000002</v>
      </c>
      <c r="AY1308" s="36">
        <v>31.750529999999998</v>
      </c>
      <c r="AZ1308" s="36" t="str">
        <f t="shared" si="2829"/>
        <v>1</v>
      </c>
      <c r="BA1308" s="36">
        <v>22.451015069266912</v>
      </c>
      <c r="BB1308" s="36">
        <v>0</v>
      </c>
      <c r="BC1308" s="36">
        <v>31.750529999999998</v>
      </c>
      <c r="BD1308" s="36">
        <v>9902.8250000000007</v>
      </c>
      <c r="BE1308" s="36" t="s">
        <v>50</v>
      </c>
      <c r="BF1308" s="36">
        <v>9644.5</v>
      </c>
      <c r="BG1308" s="36">
        <v>10677.8</v>
      </c>
      <c r="BH1308" s="36">
        <v>111.05533000000001</v>
      </c>
      <c r="BI1308" s="36">
        <v>13.327421332583423</v>
      </c>
      <c r="BJ1308" s="36">
        <v>101.63142000000002</v>
      </c>
      <c r="BK1308" s="36">
        <v>120.47924</v>
      </c>
      <c r="BL1308" s="36">
        <v>31.750529999999998</v>
      </c>
      <c r="BM1308" s="36">
        <v>0</v>
      </c>
      <c r="BN1308" s="36">
        <v>31.750529999999998</v>
      </c>
      <c r="BO1308" s="36">
        <v>31.750529999999998</v>
      </c>
      <c r="BP1308" s="36">
        <v>10103.766666666666</v>
      </c>
      <c r="BQ1308" s="36">
        <v>355.74643029363841</v>
      </c>
      <c r="BR1308" s="36">
        <v>9644.5</v>
      </c>
      <c r="BS1308" s="36">
        <v>10333.4</v>
      </c>
      <c r="BT1308" s="36">
        <v>139.20777000000004</v>
      </c>
      <c r="BU1308" s="36">
        <v>53.140983794478196</v>
      </c>
      <c r="BV1308" s="36">
        <v>101.63142000000002</v>
      </c>
      <c r="BW1308" s="36">
        <v>176.78412000000003</v>
      </c>
      <c r="BX1308" s="36">
        <v>70.92004</v>
      </c>
      <c r="BY1308" s="36">
        <v>55.394052273508549</v>
      </c>
      <c r="BZ1308" s="36">
        <v>31.750529999999998</v>
      </c>
      <c r="CA1308" s="36">
        <v>110.08954999999999</v>
      </c>
      <c r="CB1308" s="36">
        <v>11000.768749999997</v>
      </c>
      <c r="CC1308" s="36">
        <v>1128.2609371469296</v>
      </c>
      <c r="CD1308" s="36">
        <v>9644.5</v>
      </c>
      <c r="CE1308" s="36">
        <v>13089</v>
      </c>
      <c r="CF1308" s="36"/>
      <c r="CG1308" s="40">
        <v>22.202000000000002</v>
      </c>
      <c r="CH1308" s="40">
        <v>82.793000000000006</v>
      </c>
      <c r="CI1308" s="40">
        <v>21.939</v>
      </c>
      <c r="CL1308" s="5" t="str">
        <f t="shared" si="2834"/>
        <v>0.666_1_1</v>
      </c>
      <c r="CM1308" s="95" t="str">
        <f t="shared" si="2835"/>
        <v>1I</v>
      </c>
      <c r="CN1308" s="96">
        <f t="shared" si="2822"/>
        <v>91</v>
      </c>
      <c r="CO1308" s="96" t="str">
        <f t="shared" si="2830"/>
        <v>0.666_1_1</v>
      </c>
      <c r="CP1308" s="95" t="str">
        <f t="shared" si="2838"/>
        <v>1I</v>
      </c>
      <c r="CQ1308" s="5">
        <f t="shared" si="2831"/>
        <v>50</v>
      </c>
      <c r="CV1308" s="87"/>
      <c r="CW1308" s="87"/>
      <c r="CX1308" s="87"/>
      <c r="CY1308" s="87"/>
      <c r="CZ1308" s="87"/>
    </row>
    <row r="1309" spans="1:104" s="5" customFormat="1">
      <c r="A1309" s="13" t="s">
        <v>601</v>
      </c>
      <c r="B1309" s="13">
        <v>2</v>
      </c>
      <c r="C1309" s="13">
        <v>11</v>
      </c>
      <c r="D1309" s="13" t="s">
        <v>123</v>
      </c>
      <c r="E1309" s="35" t="s">
        <v>528</v>
      </c>
      <c r="F1309" s="13" t="s">
        <v>36</v>
      </c>
      <c r="G1309" s="36"/>
      <c r="H1309" s="13"/>
      <c r="I1309" s="37">
        <v>24</v>
      </c>
      <c r="J1309" s="37" t="s">
        <v>70</v>
      </c>
      <c r="K1309" s="38">
        <v>43598</v>
      </c>
      <c r="L1309" s="39">
        <v>0.28819444444444448</v>
      </c>
      <c r="M1309" s="37" t="s">
        <v>39</v>
      </c>
      <c r="N1309" s="37" t="s">
        <v>190</v>
      </c>
      <c r="O1309" s="37" t="s">
        <v>100</v>
      </c>
      <c r="P1309" s="37" t="s">
        <v>190</v>
      </c>
      <c r="Q1309" s="37">
        <v>1</v>
      </c>
      <c r="R1309" s="13" t="s">
        <v>62</v>
      </c>
      <c r="S1309" s="13" t="s">
        <v>56</v>
      </c>
      <c r="T1309" s="13" t="s">
        <v>41</v>
      </c>
      <c r="U1309" s="13" t="s">
        <v>45</v>
      </c>
      <c r="V1309" s="13" t="s">
        <v>42</v>
      </c>
      <c r="W1309" s="13" t="s">
        <v>66</v>
      </c>
      <c r="X1309" s="13" t="s">
        <v>47</v>
      </c>
      <c r="Y1309" s="13" t="s">
        <v>41</v>
      </c>
      <c r="Z1309" s="13" t="s">
        <v>41</v>
      </c>
      <c r="AA1309" s="13"/>
      <c r="AB1309" s="13">
        <v>1</v>
      </c>
      <c r="AC1309" s="72">
        <f t="shared" si="2823"/>
        <v>0.5</v>
      </c>
      <c r="AD1309" s="13">
        <v>2</v>
      </c>
      <c r="AE1309" s="72">
        <f t="shared" ref="AE1309" si="2885">VALUE(IF(AD1309=-2,0%,IF(AD1309=-1,50%,IF(AD1309=0,100%,IF(AD1309=1,50%,IF(AD1309=2,0%))))))</f>
        <v>0</v>
      </c>
      <c r="AF1309" s="13" t="s">
        <v>41</v>
      </c>
      <c r="AG1309" s="13">
        <v>1</v>
      </c>
      <c r="AH1309" s="13" t="s">
        <v>42</v>
      </c>
      <c r="AI1309" s="13">
        <f t="shared" si="2804"/>
        <v>0</v>
      </c>
      <c r="AJ1309" s="70">
        <f t="shared" si="2825"/>
        <v>1</v>
      </c>
      <c r="AK1309" s="59">
        <f t="shared" si="2826"/>
        <v>-1</v>
      </c>
      <c r="AL1309" s="70">
        <f t="shared" ref="AL1309" si="2886">VALUE(IF(AK1309=-3,0%,IF(AK1309=-2,33.3%,IF(AK1309=-1,66.6%,IF(AK1309=0,100%,IF(AK1309=1,66.6%,IF(AK1309=2,33.3%,IF(AK1309=3,0%))))))))</f>
        <v>0.66599999999999993</v>
      </c>
      <c r="AM1309" s="13" t="s">
        <v>41</v>
      </c>
      <c r="AN1309" s="13" t="s">
        <v>41</v>
      </c>
      <c r="AO1309" s="13"/>
      <c r="AP1309" s="13">
        <v>101.31965006729475</v>
      </c>
      <c r="AQ1309" s="13">
        <v>117.34261838440112</v>
      </c>
      <c r="AR1309" s="13">
        <v>125.13020833333333</v>
      </c>
      <c r="AS1309" s="13">
        <v>148.05555555555554</v>
      </c>
      <c r="AT1309" s="36">
        <v>87.961250000000007</v>
      </c>
      <c r="AU1309" s="36" t="str">
        <f t="shared" si="2828"/>
        <v>1</v>
      </c>
      <c r="AV1309" s="36">
        <v>10.339951750612768</v>
      </c>
      <c r="AW1309" s="36">
        <v>80.649799999999999</v>
      </c>
      <c r="AX1309" s="36">
        <v>95.2727</v>
      </c>
      <c r="AY1309" s="36">
        <v>-56.806270000000005</v>
      </c>
      <c r="AZ1309" s="36" t="str">
        <f t="shared" si="2829"/>
        <v>1</v>
      </c>
      <c r="BA1309" s="36">
        <v>0</v>
      </c>
      <c r="BB1309" s="36">
        <v>-56.806270000000005</v>
      </c>
      <c r="BC1309" s="36">
        <v>-56.806270000000005</v>
      </c>
      <c r="BD1309" s="36">
        <v>7577.8249999999998</v>
      </c>
      <c r="BE1309" s="36" t="s">
        <v>50</v>
      </c>
      <c r="BF1309" s="36">
        <v>7233.4</v>
      </c>
      <c r="BG1309" s="36">
        <v>8266.7000000000007</v>
      </c>
      <c r="BH1309" s="36">
        <v>80.649799999999999</v>
      </c>
      <c r="BI1309" s="36">
        <v>0</v>
      </c>
      <c r="BJ1309" s="36">
        <v>80.649799999999999</v>
      </c>
      <c r="BK1309" s="36">
        <v>80.649799999999999</v>
      </c>
      <c r="BL1309" s="36">
        <v>-64.551825000000008</v>
      </c>
      <c r="BM1309" s="36">
        <v>10.953868929106694</v>
      </c>
      <c r="BN1309" s="36">
        <v>-72.297380000000004</v>
      </c>
      <c r="BO1309" s="36">
        <v>-56.806270000000005</v>
      </c>
      <c r="BP1309" s="36">
        <v>6027.8</v>
      </c>
      <c r="BQ1309" s="36">
        <v>777.88869126629595</v>
      </c>
      <c r="BR1309" s="36">
        <v>5166.7</v>
      </c>
      <c r="BS1309" s="36">
        <v>7233.4</v>
      </c>
      <c r="BT1309" s="36">
        <v>102.58414999999999</v>
      </c>
      <c r="BU1309" s="36">
        <v>31.019855251838305</v>
      </c>
      <c r="BV1309" s="36">
        <v>80.649799999999999</v>
      </c>
      <c r="BW1309" s="36">
        <v>124.51849999999999</v>
      </c>
      <c r="BX1309" s="36">
        <v>43.689854999999994</v>
      </c>
      <c r="BY1309" s="36">
        <v>142.12298294094185</v>
      </c>
      <c r="BZ1309" s="36">
        <v>-56.806270000000005</v>
      </c>
      <c r="CA1309" s="36">
        <v>144.18598</v>
      </c>
      <c r="CB1309" s="36">
        <v>4725.3687499999996</v>
      </c>
      <c r="CC1309" s="36">
        <v>1416.3103039088342</v>
      </c>
      <c r="CD1309" s="36">
        <v>2497.1999999999998</v>
      </c>
      <c r="CE1309" s="36">
        <v>7233.4</v>
      </c>
      <c r="CF1309" s="36"/>
      <c r="CG1309" s="40">
        <v>21.366</v>
      </c>
      <c r="CH1309" s="40">
        <v>83.894999999999996</v>
      </c>
      <c r="CI1309" s="40">
        <v>21.151</v>
      </c>
      <c r="CL1309" s="5" t="str">
        <f t="shared" si="2834"/>
        <v>1_0.5_1</v>
      </c>
      <c r="CM1309" s="95" t="str">
        <f t="shared" si="2835"/>
        <v>1K</v>
      </c>
      <c r="CN1309" s="96">
        <f t="shared" si="2822"/>
        <v>202</v>
      </c>
      <c r="CO1309" s="96" t="str">
        <f t="shared" si="2830"/>
        <v>0.666_0_1</v>
      </c>
      <c r="CP1309" s="95" t="str">
        <f t="shared" si="2838"/>
        <v>1G</v>
      </c>
      <c r="CQ1309" s="5">
        <f t="shared" si="2831"/>
        <v>48</v>
      </c>
      <c r="CV1309" s="87"/>
      <c r="CW1309" s="87"/>
      <c r="CX1309" s="87"/>
      <c r="CY1309" s="87"/>
      <c r="CZ1309" s="87"/>
    </row>
    <row r="1310" spans="1:104" s="5" customFormat="1">
      <c r="A1310" s="13" t="s">
        <v>601</v>
      </c>
      <c r="B1310" s="13">
        <v>2</v>
      </c>
      <c r="C1310" s="13">
        <v>11</v>
      </c>
      <c r="D1310" s="13" t="s">
        <v>123</v>
      </c>
      <c r="E1310" s="35" t="s">
        <v>528</v>
      </c>
      <c r="F1310" s="13" t="s">
        <v>36</v>
      </c>
      <c r="G1310" s="36"/>
      <c r="H1310" s="13"/>
      <c r="I1310" s="37">
        <v>24</v>
      </c>
      <c r="J1310" s="37" t="s">
        <v>70</v>
      </c>
      <c r="K1310" s="38">
        <v>43598</v>
      </c>
      <c r="L1310" s="39">
        <v>0.2986111111111111</v>
      </c>
      <c r="M1310" s="37" t="s">
        <v>39</v>
      </c>
      <c r="N1310" s="37" t="s">
        <v>190</v>
      </c>
      <c r="O1310" s="37" t="s">
        <v>100</v>
      </c>
      <c r="P1310" s="37" t="s">
        <v>190</v>
      </c>
      <c r="Q1310" s="37">
        <v>2</v>
      </c>
      <c r="R1310" s="13" t="s">
        <v>55</v>
      </c>
      <c r="S1310" s="13" t="s">
        <v>44</v>
      </c>
      <c r="T1310" s="13" t="s">
        <v>41</v>
      </c>
      <c r="U1310" s="13" t="s">
        <v>45</v>
      </c>
      <c r="V1310" s="13" t="s">
        <v>42</v>
      </c>
      <c r="W1310" s="13" t="s">
        <v>66</v>
      </c>
      <c r="X1310" s="13" t="s">
        <v>76</v>
      </c>
      <c r="Y1310" s="13" t="s">
        <v>41</v>
      </c>
      <c r="Z1310" s="13" t="s">
        <v>41</v>
      </c>
      <c r="AA1310" s="13"/>
      <c r="AB1310" s="13">
        <v>0</v>
      </c>
      <c r="AC1310" s="72">
        <f t="shared" si="2823"/>
        <v>1</v>
      </c>
      <c r="AD1310" s="13">
        <v>1</v>
      </c>
      <c r="AE1310" s="72">
        <f t="shared" ref="AE1310" si="2887">VALUE(IF(AD1310=-2,0%,IF(AD1310=-1,50%,IF(AD1310=0,100%,IF(AD1310=1,50%,IF(AD1310=2,0%))))))</f>
        <v>0.5</v>
      </c>
      <c r="AF1310" s="13" t="s">
        <v>41</v>
      </c>
      <c r="AG1310" s="13">
        <v>1</v>
      </c>
      <c r="AH1310" s="13" t="s">
        <v>42</v>
      </c>
      <c r="AI1310" s="13">
        <f t="shared" si="2804"/>
        <v>0</v>
      </c>
      <c r="AJ1310" s="70">
        <f t="shared" si="2825"/>
        <v>1</v>
      </c>
      <c r="AK1310" s="59">
        <f t="shared" si="2826"/>
        <v>0</v>
      </c>
      <c r="AL1310" s="70">
        <f t="shared" ref="AL1310" si="2888">VALUE(IF(AK1310=-3,0%,IF(AK1310=-2,33.3%,IF(AK1310=-1,66.6%,IF(AK1310=0,100%,IF(AK1310=1,66.6%,IF(AK1310=2,33.3%,IF(AK1310=3,0%))))))))</f>
        <v>1</v>
      </c>
      <c r="AM1310" s="13" t="s">
        <v>41</v>
      </c>
      <c r="AN1310" s="13" t="s">
        <v>41</v>
      </c>
      <c r="AO1310" s="13"/>
      <c r="AP1310" s="13">
        <v>101.31965006729475</v>
      </c>
      <c r="AQ1310" s="13">
        <v>117.34261838440112</v>
      </c>
      <c r="AR1310" s="13">
        <v>125.13020833333333</v>
      </c>
      <c r="AS1310" s="13">
        <v>148.05555555555554</v>
      </c>
      <c r="AT1310" s="36">
        <v>117.20705</v>
      </c>
      <c r="AU1310" s="36" t="str">
        <f t="shared" si="2828"/>
        <v>2</v>
      </c>
      <c r="AV1310" s="36">
        <v>10.339951750612757</v>
      </c>
      <c r="AW1310" s="36">
        <v>109.8956</v>
      </c>
      <c r="AX1310" s="36">
        <v>124.51849999999999</v>
      </c>
      <c r="AY1310" s="36">
        <v>-41.315159999999999</v>
      </c>
      <c r="AZ1310" s="36" t="str">
        <f t="shared" si="2829"/>
        <v>1</v>
      </c>
      <c r="BA1310" s="36">
        <v>0</v>
      </c>
      <c r="BB1310" s="36">
        <v>-41.315159999999999</v>
      </c>
      <c r="BC1310" s="36">
        <v>-41.315159999999999</v>
      </c>
      <c r="BD1310" s="36">
        <v>14811.225</v>
      </c>
      <c r="BE1310" s="36" t="s">
        <v>50</v>
      </c>
      <c r="BF1310" s="36">
        <v>13089</v>
      </c>
      <c r="BG1310" s="36">
        <v>16533.400000000001</v>
      </c>
      <c r="BH1310" s="36">
        <v>109.8956</v>
      </c>
      <c r="BI1310" s="36">
        <v>0</v>
      </c>
      <c r="BJ1310" s="36">
        <v>109.8956</v>
      </c>
      <c r="BK1310" s="36">
        <v>109.8956</v>
      </c>
      <c r="BL1310" s="36">
        <v>-41.315159999999999</v>
      </c>
      <c r="BM1310" s="36">
        <v>0</v>
      </c>
      <c r="BN1310" s="36">
        <v>-41.315159999999999</v>
      </c>
      <c r="BO1310" s="36">
        <v>-41.315159999999999</v>
      </c>
      <c r="BP1310" s="36">
        <v>16188.966666666669</v>
      </c>
      <c r="BQ1310" s="36">
        <v>576.33923575153824</v>
      </c>
      <c r="BR1310" s="36">
        <v>15155.7</v>
      </c>
      <c r="BS1310" s="36">
        <v>16533.400000000001</v>
      </c>
      <c r="BT1310" s="36">
        <v>95.2727</v>
      </c>
      <c r="BU1310" s="36">
        <v>20.679903501225525</v>
      </c>
      <c r="BV1310" s="36">
        <v>80.649799999999999</v>
      </c>
      <c r="BW1310" s="36">
        <v>109.8956</v>
      </c>
      <c r="BX1310" s="36">
        <v>-49.060715000000002</v>
      </c>
      <c r="BY1310" s="36">
        <v>10.953868929106736</v>
      </c>
      <c r="BZ1310" s="36">
        <v>-56.806270000000005</v>
      </c>
      <c r="CA1310" s="36">
        <v>-41.315159999999999</v>
      </c>
      <c r="CB1310" s="36">
        <v>12249.381249999999</v>
      </c>
      <c r="CC1310" s="36">
        <v>3766.8510566464329</v>
      </c>
      <c r="CD1310" s="36">
        <v>7233.4</v>
      </c>
      <c r="CE1310" s="36">
        <v>16533.400000000001</v>
      </c>
      <c r="CF1310" s="36"/>
      <c r="CG1310" s="40">
        <v>21.676000000000002</v>
      </c>
      <c r="CH1310" s="40">
        <v>83.992000000000004</v>
      </c>
      <c r="CI1310" s="40">
        <v>21.437000000000001</v>
      </c>
      <c r="CL1310" s="5" t="str">
        <f t="shared" si="2834"/>
        <v>1_1_1</v>
      </c>
      <c r="CM1310" s="95" t="str">
        <f t="shared" si="2835"/>
        <v>1L</v>
      </c>
      <c r="CN1310" s="96">
        <f t="shared" si="2822"/>
        <v>208</v>
      </c>
      <c r="CO1310" s="96" t="str">
        <f t="shared" si="2830"/>
        <v>1_0.5_1</v>
      </c>
      <c r="CP1310" s="95" t="str">
        <f t="shared" si="2838"/>
        <v>1K</v>
      </c>
      <c r="CQ1310" s="5">
        <f t="shared" si="2831"/>
        <v>108</v>
      </c>
      <c r="CV1310" s="87"/>
      <c r="CW1310" s="87"/>
      <c r="CX1310" s="87"/>
      <c r="CY1310" s="87"/>
      <c r="CZ1310" s="87"/>
    </row>
    <row r="1311" spans="1:104" s="5" customFormat="1">
      <c r="A1311" s="13" t="s">
        <v>601</v>
      </c>
      <c r="B1311" s="13">
        <v>2</v>
      </c>
      <c r="C1311" s="13">
        <v>11</v>
      </c>
      <c r="D1311" s="13" t="s">
        <v>123</v>
      </c>
      <c r="E1311" s="35" t="s">
        <v>528</v>
      </c>
      <c r="F1311" s="13" t="s">
        <v>36</v>
      </c>
      <c r="G1311" s="36"/>
      <c r="H1311" s="13"/>
      <c r="I1311" s="37">
        <v>24</v>
      </c>
      <c r="J1311" s="37" t="s">
        <v>70</v>
      </c>
      <c r="K1311" s="38">
        <v>43598</v>
      </c>
      <c r="L1311" s="39">
        <v>0.30902777777777779</v>
      </c>
      <c r="M1311" s="37" t="s">
        <v>39</v>
      </c>
      <c r="N1311" s="37" t="s">
        <v>190</v>
      </c>
      <c r="O1311" s="37" t="s">
        <v>100</v>
      </c>
      <c r="P1311" s="37" t="s">
        <v>190</v>
      </c>
      <c r="Q1311" s="37">
        <v>3</v>
      </c>
      <c r="R1311" s="13" t="s">
        <v>43</v>
      </c>
      <c r="S1311" s="13" t="s">
        <v>44</v>
      </c>
      <c r="T1311" s="13" t="s">
        <v>41</v>
      </c>
      <c r="U1311" s="13" t="s">
        <v>45</v>
      </c>
      <c r="V1311" s="13" t="s">
        <v>42</v>
      </c>
      <c r="W1311" s="13" t="s">
        <v>66</v>
      </c>
      <c r="X1311" s="13" t="s">
        <v>76</v>
      </c>
      <c r="Y1311" s="13" t="s">
        <v>41</v>
      </c>
      <c r="Z1311" s="13" t="s">
        <v>41</v>
      </c>
      <c r="AA1311" s="13"/>
      <c r="AB1311" s="13">
        <v>-1</v>
      </c>
      <c r="AC1311" s="72">
        <f t="shared" si="2823"/>
        <v>0.5</v>
      </c>
      <c r="AD1311" s="13">
        <v>1</v>
      </c>
      <c r="AE1311" s="72">
        <f t="shared" ref="AE1311" si="2889">VALUE(IF(AD1311=-2,0%,IF(AD1311=-1,50%,IF(AD1311=0,100%,IF(AD1311=1,50%,IF(AD1311=2,0%))))))</f>
        <v>0.5</v>
      </c>
      <c r="AF1311" s="13" t="s">
        <v>41</v>
      </c>
      <c r="AG1311" s="13">
        <v>1</v>
      </c>
      <c r="AH1311" s="13" t="s">
        <v>42</v>
      </c>
      <c r="AI1311" s="13">
        <f t="shared" si="2804"/>
        <v>0</v>
      </c>
      <c r="AJ1311" s="70">
        <f t="shared" si="2825"/>
        <v>1</v>
      </c>
      <c r="AK1311" s="59">
        <f t="shared" si="2826"/>
        <v>0</v>
      </c>
      <c r="AL1311" s="70">
        <f t="shared" ref="AL1311" si="2890">VALUE(IF(AK1311=-3,0%,IF(AK1311=-2,33.3%,IF(AK1311=-1,66.6%,IF(AK1311=0,100%,IF(AK1311=1,66.6%,IF(AK1311=2,33.3%,IF(AK1311=3,0%))))))))</f>
        <v>1</v>
      </c>
      <c r="AM1311" s="13" t="s">
        <v>41</v>
      </c>
      <c r="AN1311" s="13" t="s">
        <v>41</v>
      </c>
      <c r="AO1311" s="13"/>
      <c r="AP1311" s="13">
        <v>101.31965006729475</v>
      </c>
      <c r="AQ1311" s="13">
        <v>117.34261838440112</v>
      </c>
      <c r="AR1311" s="13">
        <v>125.13020833333333</v>
      </c>
      <c r="AS1311" s="13">
        <v>148.05555555555554</v>
      </c>
      <c r="AT1311" s="36">
        <v>102.58414999999999</v>
      </c>
      <c r="AU1311" s="36" t="str">
        <f t="shared" si="2828"/>
        <v>2</v>
      </c>
      <c r="AV1311" s="36">
        <v>10.339951750612768</v>
      </c>
      <c r="AW1311" s="36">
        <v>95.2727</v>
      </c>
      <c r="AX1311" s="36">
        <v>109.8956</v>
      </c>
      <c r="AY1311" s="36">
        <v>-56.806270000000005</v>
      </c>
      <c r="AZ1311" s="36" t="str">
        <f t="shared" si="2829"/>
        <v>1</v>
      </c>
      <c r="BA1311" s="36">
        <v>0</v>
      </c>
      <c r="BB1311" s="36">
        <v>-56.806270000000005</v>
      </c>
      <c r="BC1311" s="36">
        <v>-56.806270000000005</v>
      </c>
      <c r="BD1311" s="36">
        <v>12572.324999999999</v>
      </c>
      <c r="BE1311" s="36" t="s">
        <v>50</v>
      </c>
      <c r="BF1311" s="36">
        <v>12400.1</v>
      </c>
      <c r="BG1311" s="36">
        <v>13089</v>
      </c>
      <c r="BH1311" s="36">
        <v>109.8956</v>
      </c>
      <c r="BI1311" s="36">
        <v>0</v>
      </c>
      <c r="BJ1311" s="36">
        <v>109.8956</v>
      </c>
      <c r="BK1311" s="36">
        <v>109.8956</v>
      </c>
      <c r="BL1311" s="36">
        <v>-56.806270000000005</v>
      </c>
      <c r="BM1311" s="36">
        <v>0</v>
      </c>
      <c r="BN1311" s="36">
        <v>-56.806270000000005</v>
      </c>
      <c r="BO1311" s="36">
        <v>-56.806270000000005</v>
      </c>
      <c r="BP1311" s="36">
        <v>10390.816666666668</v>
      </c>
      <c r="BQ1311" s="36">
        <v>1161.2861291114555</v>
      </c>
      <c r="BR1311" s="36">
        <v>9300.1</v>
      </c>
      <c r="BS1311" s="36">
        <v>12400.1</v>
      </c>
      <c r="BT1311" s="36">
        <v>109.8956</v>
      </c>
      <c r="BU1311" s="36">
        <v>0</v>
      </c>
      <c r="BV1311" s="36">
        <v>109.8956</v>
      </c>
      <c r="BW1311" s="36">
        <v>109.8956</v>
      </c>
      <c r="BX1311" s="36">
        <v>-49.060715000000002</v>
      </c>
      <c r="BY1311" s="36">
        <v>10.953868929106736</v>
      </c>
      <c r="BZ1311" s="36">
        <v>-56.806270000000005</v>
      </c>
      <c r="CA1311" s="36">
        <v>-41.315159999999999</v>
      </c>
      <c r="CB1311" s="36">
        <v>11474.393749999999</v>
      </c>
      <c r="CC1311" s="36">
        <v>2304.5111833007768</v>
      </c>
      <c r="CD1311" s="36">
        <v>9300.1</v>
      </c>
      <c r="CE1311" s="36">
        <v>16533.400000000001</v>
      </c>
      <c r="CF1311" s="36"/>
      <c r="CG1311" s="40">
        <v>22.010999999999999</v>
      </c>
      <c r="CH1311" s="40">
        <v>83.48</v>
      </c>
      <c r="CI1311" s="40">
        <v>21.795000000000002</v>
      </c>
      <c r="CL1311" s="5" t="str">
        <f t="shared" si="2834"/>
        <v>1_0.5_1</v>
      </c>
      <c r="CM1311" s="95" t="str">
        <f t="shared" si="2835"/>
        <v>1K</v>
      </c>
      <c r="CN1311" s="96">
        <f t="shared" si="2822"/>
        <v>202</v>
      </c>
      <c r="CO1311" s="96" t="str">
        <f t="shared" si="2830"/>
        <v>1_0.5_1</v>
      </c>
      <c r="CP1311" s="95" t="str">
        <f t="shared" si="2838"/>
        <v>1K</v>
      </c>
      <c r="CQ1311" s="5">
        <f t="shared" si="2831"/>
        <v>108</v>
      </c>
      <c r="CV1311" s="87"/>
      <c r="CW1311" s="87"/>
      <c r="CX1311" s="87"/>
      <c r="CY1311" s="87"/>
      <c r="CZ1311" s="87"/>
    </row>
    <row r="1312" spans="1:104" s="5" customFormat="1">
      <c r="A1312" s="13" t="s">
        <v>601</v>
      </c>
      <c r="B1312" s="13">
        <v>2</v>
      </c>
      <c r="C1312" s="13">
        <v>11</v>
      </c>
      <c r="D1312" s="13" t="s">
        <v>123</v>
      </c>
      <c r="E1312" s="35" t="s">
        <v>528</v>
      </c>
      <c r="F1312" s="13" t="s">
        <v>36</v>
      </c>
      <c r="G1312" s="36"/>
      <c r="H1312" s="13"/>
      <c r="I1312" s="37">
        <v>24</v>
      </c>
      <c r="J1312" s="37" t="s">
        <v>70</v>
      </c>
      <c r="K1312" s="38">
        <v>43598</v>
      </c>
      <c r="L1312" s="39">
        <v>0.31944444444444448</v>
      </c>
      <c r="M1312" s="37" t="s">
        <v>39</v>
      </c>
      <c r="N1312" s="37" t="s">
        <v>190</v>
      </c>
      <c r="O1312" s="37" t="s">
        <v>100</v>
      </c>
      <c r="P1312" s="37" t="s">
        <v>190</v>
      </c>
      <c r="Q1312" s="37">
        <v>4</v>
      </c>
      <c r="R1312" s="13" t="s">
        <v>43</v>
      </c>
      <c r="S1312" s="13" t="s">
        <v>44</v>
      </c>
      <c r="T1312" s="13" t="s">
        <v>41</v>
      </c>
      <c r="U1312" s="13" t="s">
        <v>45</v>
      </c>
      <c r="V1312" s="13" t="s">
        <v>42</v>
      </c>
      <c r="W1312" s="13" t="s">
        <v>72</v>
      </c>
      <c r="X1312" s="13" t="s">
        <v>106</v>
      </c>
      <c r="Y1312" s="13" t="s">
        <v>42</v>
      </c>
      <c r="Z1312" s="13" t="s">
        <v>41</v>
      </c>
      <c r="AA1312" s="13"/>
      <c r="AB1312" s="13">
        <v>-1</v>
      </c>
      <c r="AC1312" s="72">
        <f t="shared" si="2823"/>
        <v>0.5</v>
      </c>
      <c r="AD1312" s="13">
        <v>1</v>
      </c>
      <c r="AE1312" s="72">
        <f t="shared" ref="AE1312" si="2891">VALUE(IF(AD1312=-2,0%,IF(AD1312=-1,50%,IF(AD1312=0,100%,IF(AD1312=1,50%,IF(AD1312=2,0%))))))</f>
        <v>0.5</v>
      </c>
      <c r="AF1312" s="13" t="s">
        <v>41</v>
      </c>
      <c r="AG1312" s="13">
        <v>1</v>
      </c>
      <c r="AH1312" s="13" t="s">
        <v>42</v>
      </c>
      <c r="AI1312" s="13">
        <f t="shared" si="2804"/>
        <v>-1</v>
      </c>
      <c r="AJ1312" s="70">
        <f t="shared" si="2825"/>
        <v>0.66599999999999993</v>
      </c>
      <c r="AK1312" s="59">
        <f t="shared" si="2826"/>
        <v>1</v>
      </c>
      <c r="AL1312" s="70">
        <f t="shared" ref="AL1312" si="2892">VALUE(IF(AK1312=-3,0%,IF(AK1312=-2,33.3%,IF(AK1312=-1,66.6%,IF(AK1312=0,100%,IF(AK1312=1,66.6%,IF(AK1312=2,33.3%,IF(AK1312=3,0%))))))))</f>
        <v>0.66599999999999993</v>
      </c>
      <c r="AM1312" s="13" t="s">
        <v>42</v>
      </c>
      <c r="AN1312" s="13" t="s">
        <v>41</v>
      </c>
      <c r="AO1312" s="13"/>
      <c r="AP1312" s="13">
        <v>101.31965006729475</v>
      </c>
      <c r="AQ1312" s="13">
        <v>117.34261838440112</v>
      </c>
      <c r="AR1312" s="13">
        <v>125.13020833333333</v>
      </c>
      <c r="AS1312" s="13">
        <v>148.05555555555554</v>
      </c>
      <c r="AT1312" s="36">
        <v>95.2727</v>
      </c>
      <c r="AU1312" s="36" t="str">
        <f t="shared" si="2828"/>
        <v>1</v>
      </c>
      <c r="AV1312" s="36">
        <v>67.367972231951583</v>
      </c>
      <c r="AW1312" s="36">
        <v>0</v>
      </c>
      <c r="AX1312" s="36">
        <v>95.2727</v>
      </c>
      <c r="AY1312" s="36">
        <v>-56.806270000000005</v>
      </c>
      <c r="AZ1312" s="36" t="str">
        <f t="shared" si="2829"/>
        <v>1</v>
      </c>
      <c r="BA1312" s="36">
        <v>40.168098730913947</v>
      </c>
      <c r="BB1312" s="36">
        <v>-56.806270000000005</v>
      </c>
      <c r="BC1312" s="36">
        <v>0</v>
      </c>
      <c r="BD1312" s="36">
        <v>9902.8250000000007</v>
      </c>
      <c r="BE1312" s="36" t="s">
        <v>50</v>
      </c>
      <c r="BF1312" s="36">
        <v>9644.5</v>
      </c>
      <c r="BG1312" s="36">
        <v>10677.8</v>
      </c>
      <c r="BH1312" s="36">
        <v>95.2727</v>
      </c>
      <c r="BI1312" s="36">
        <v>0</v>
      </c>
      <c r="BJ1312" s="36">
        <v>95.2727</v>
      </c>
      <c r="BK1312" s="36">
        <v>95.2727</v>
      </c>
      <c r="BL1312" s="36">
        <v>-56.806270000000005</v>
      </c>
      <c r="BM1312" s="36">
        <v>0</v>
      </c>
      <c r="BN1312" s="36">
        <v>-56.806270000000005</v>
      </c>
      <c r="BO1312" s="36">
        <v>-56.806270000000005</v>
      </c>
      <c r="BP1312" s="36">
        <v>10103.766666666666</v>
      </c>
      <c r="BQ1312" s="36">
        <v>355.74643029363841</v>
      </c>
      <c r="BR1312" s="36">
        <v>9644.5</v>
      </c>
      <c r="BS1312" s="36">
        <v>10333.4</v>
      </c>
      <c r="BT1312" s="36">
        <v>102.58414999999999</v>
      </c>
      <c r="BU1312" s="36">
        <v>10.339951750612768</v>
      </c>
      <c r="BV1312" s="36">
        <v>95.2727</v>
      </c>
      <c r="BW1312" s="36">
        <v>109.8956</v>
      </c>
      <c r="BX1312" s="36">
        <v>-56.806270000000005</v>
      </c>
      <c r="BY1312" s="36">
        <v>0</v>
      </c>
      <c r="BZ1312" s="36">
        <v>-56.806270000000005</v>
      </c>
      <c r="CA1312" s="36">
        <v>-56.806270000000005</v>
      </c>
      <c r="CB1312" s="36">
        <v>11000.768749999997</v>
      </c>
      <c r="CC1312" s="36">
        <v>1128.2609371469296</v>
      </c>
      <c r="CD1312" s="36">
        <v>9644.5</v>
      </c>
      <c r="CE1312" s="36">
        <v>13089</v>
      </c>
      <c r="CF1312" s="36"/>
      <c r="CG1312" s="40">
        <v>22.202000000000002</v>
      </c>
      <c r="CH1312" s="40">
        <v>82.793000000000006</v>
      </c>
      <c r="CI1312" s="40">
        <v>21.939</v>
      </c>
      <c r="CL1312" s="5" t="str">
        <f t="shared" si="2834"/>
        <v>0.666_0.5_1</v>
      </c>
      <c r="CM1312" s="95" t="str">
        <f t="shared" si="2835"/>
        <v>1H</v>
      </c>
      <c r="CN1312" s="96">
        <f t="shared" si="2822"/>
        <v>131</v>
      </c>
      <c r="CO1312" s="96" t="str">
        <f t="shared" si="2830"/>
        <v>0.666_0.5_1</v>
      </c>
      <c r="CP1312" s="95" t="str">
        <f t="shared" si="2838"/>
        <v>1H</v>
      </c>
      <c r="CQ1312" s="5">
        <f t="shared" si="2831"/>
        <v>128</v>
      </c>
      <c r="CV1312" s="87"/>
      <c r="CW1312" s="87"/>
      <c r="CX1312" s="87"/>
      <c r="CY1312" s="87"/>
      <c r="CZ1312" s="87"/>
    </row>
    <row r="1313" spans="1:104" s="5" customFormat="1">
      <c r="A1313" s="13" t="s">
        <v>601</v>
      </c>
      <c r="B1313" s="13">
        <v>2</v>
      </c>
      <c r="C1313" s="13">
        <v>12</v>
      </c>
      <c r="D1313" s="13" t="s">
        <v>95</v>
      </c>
      <c r="E1313" s="35" t="s">
        <v>529</v>
      </c>
      <c r="F1313" s="13"/>
      <c r="G1313" s="36"/>
      <c r="H1313" s="13"/>
      <c r="I1313" s="37">
        <v>21</v>
      </c>
      <c r="J1313" s="37" t="s">
        <v>38</v>
      </c>
      <c r="K1313" s="38">
        <v>43598</v>
      </c>
      <c r="L1313" s="39">
        <v>0.28819444444444448</v>
      </c>
      <c r="M1313" s="37" t="s">
        <v>39</v>
      </c>
      <c r="N1313" s="37" t="s">
        <v>188</v>
      </c>
      <c r="O1313" s="37" t="s">
        <v>188</v>
      </c>
      <c r="P1313" s="37" t="s">
        <v>188</v>
      </c>
      <c r="Q1313" s="37">
        <v>1</v>
      </c>
      <c r="R1313" s="13" t="s">
        <v>43</v>
      </c>
      <c r="S1313" s="13" t="s">
        <v>44</v>
      </c>
      <c r="T1313" s="13" t="s">
        <v>41</v>
      </c>
      <c r="U1313" s="13" t="s">
        <v>45</v>
      </c>
      <c r="V1313" s="13" t="s">
        <v>42</v>
      </c>
      <c r="W1313" s="13" t="s">
        <v>66</v>
      </c>
      <c r="X1313" s="13" t="s">
        <v>47</v>
      </c>
      <c r="Y1313" s="13" t="s">
        <v>41</v>
      </c>
      <c r="Z1313" s="13" t="s">
        <v>41</v>
      </c>
      <c r="AA1313" s="13"/>
      <c r="AB1313" s="13">
        <v>-1</v>
      </c>
      <c r="AC1313" s="72">
        <f t="shared" si="2823"/>
        <v>0.5</v>
      </c>
      <c r="AD1313" s="13">
        <v>1</v>
      </c>
      <c r="AE1313" s="72">
        <f t="shared" ref="AE1313" si="2893">VALUE(IF(AD1313=-2,0%,IF(AD1313=-1,50%,IF(AD1313=0,100%,IF(AD1313=1,50%,IF(AD1313=2,0%))))))</f>
        <v>0.5</v>
      </c>
      <c r="AF1313" s="13" t="s">
        <v>41</v>
      </c>
      <c r="AG1313" s="13">
        <v>1</v>
      </c>
      <c r="AH1313" s="13" t="s">
        <v>42</v>
      </c>
      <c r="AI1313" s="13">
        <f t="shared" si="2804"/>
        <v>0</v>
      </c>
      <c r="AJ1313" s="70">
        <f t="shared" si="2825"/>
        <v>1</v>
      </c>
      <c r="AK1313" s="59">
        <f t="shared" si="2826"/>
        <v>-1</v>
      </c>
      <c r="AL1313" s="70">
        <f t="shared" ref="AL1313" si="2894">VALUE(IF(AK1313=-3,0%,IF(AK1313=-2,33.3%,IF(AK1313=-1,66.6%,IF(AK1313=0,100%,IF(AK1313=1,66.6%,IF(AK1313=2,33.3%,IF(AK1313=3,0%))))))))</f>
        <v>0.66599999999999993</v>
      </c>
      <c r="AM1313" s="13" t="s">
        <v>41</v>
      </c>
      <c r="AN1313" s="13" t="s">
        <v>41</v>
      </c>
      <c r="AO1313" s="13"/>
      <c r="AP1313" s="13">
        <v>101.31965006729475</v>
      </c>
      <c r="AQ1313" s="13">
        <v>117.34261838440112</v>
      </c>
      <c r="AR1313" s="13">
        <v>125.13020833333333</v>
      </c>
      <c r="AS1313" s="13">
        <v>148.05555555555554</v>
      </c>
      <c r="AT1313" s="36">
        <v>-8.8361349999999987</v>
      </c>
      <c r="AU1313" s="36" t="str">
        <f t="shared" si="2828"/>
        <v>1</v>
      </c>
      <c r="AV1313" s="36">
        <v>10.998558077677728</v>
      </c>
      <c r="AW1313" s="36">
        <v>-16.613289999999999</v>
      </c>
      <c r="AX1313" s="36">
        <v>-1.0589799999999983</v>
      </c>
      <c r="AY1313" s="36">
        <v>-63.478320000000004</v>
      </c>
      <c r="AZ1313" s="36" t="str">
        <f t="shared" si="2829"/>
        <v>1</v>
      </c>
      <c r="BA1313" s="36">
        <v>0</v>
      </c>
      <c r="BB1313" s="36">
        <v>-63.478320000000004</v>
      </c>
      <c r="BC1313" s="36">
        <v>-63.478320000000004</v>
      </c>
      <c r="BD1313" s="36">
        <v>7577.8249999999998</v>
      </c>
      <c r="BE1313" s="36" t="s">
        <v>50</v>
      </c>
      <c r="BF1313" s="36">
        <v>7233.4</v>
      </c>
      <c r="BG1313" s="36">
        <v>8266.7000000000007</v>
      </c>
      <c r="BH1313" s="36">
        <v>-8.8361349999999987</v>
      </c>
      <c r="BI1313" s="36">
        <v>10.998558077677728</v>
      </c>
      <c r="BJ1313" s="36">
        <v>-16.613289999999999</v>
      </c>
      <c r="BK1313" s="36">
        <v>-1.0589799999999983</v>
      </c>
      <c r="BL1313" s="36">
        <v>-63.478320000000004</v>
      </c>
      <c r="BM1313" s="36">
        <v>0</v>
      </c>
      <c r="BN1313" s="36">
        <v>-63.478320000000004</v>
      </c>
      <c r="BO1313" s="36">
        <v>-63.478320000000004</v>
      </c>
      <c r="BP1313" s="36">
        <v>6027.8</v>
      </c>
      <c r="BQ1313" s="36">
        <v>777.88869126629595</v>
      </c>
      <c r="BR1313" s="36">
        <v>5166.7</v>
      </c>
      <c r="BS1313" s="36">
        <v>7233.4</v>
      </c>
      <c r="BT1313" s="36">
        <v>177.52024999999998</v>
      </c>
      <c r="BU1313" s="36">
        <v>252.54916902414431</v>
      </c>
      <c r="BV1313" s="36">
        <v>-1.0589799999999983</v>
      </c>
      <c r="BW1313" s="36">
        <v>356.09947999999997</v>
      </c>
      <c r="BX1313" s="36">
        <v>77.079689999999985</v>
      </c>
      <c r="BY1313" s="36">
        <v>198.7790440421731</v>
      </c>
      <c r="BZ1313" s="36">
        <v>-63.478320000000004</v>
      </c>
      <c r="CA1313" s="36">
        <v>217.63769999999997</v>
      </c>
      <c r="CB1313" s="36">
        <v>4725.3687499999996</v>
      </c>
      <c r="CC1313" s="36">
        <v>1416.3103039088342</v>
      </c>
      <c r="CD1313" s="36">
        <v>2497.1999999999998</v>
      </c>
      <c r="CE1313" s="36">
        <v>7233.4</v>
      </c>
      <c r="CF1313" s="36"/>
      <c r="CG1313" s="40">
        <v>21.366</v>
      </c>
      <c r="CH1313" s="40">
        <v>83.894999999999996</v>
      </c>
      <c r="CI1313" s="40">
        <v>21.151</v>
      </c>
      <c r="CL1313" s="5" t="str">
        <f t="shared" si="2834"/>
        <v>1_0.5_1</v>
      </c>
      <c r="CM1313" s="95" t="str">
        <f t="shared" si="2835"/>
        <v>1K</v>
      </c>
      <c r="CN1313" s="96">
        <f t="shared" si="2822"/>
        <v>202</v>
      </c>
      <c r="CO1313" s="96" t="str">
        <f t="shared" si="2830"/>
        <v>0.666_0.5_1</v>
      </c>
      <c r="CP1313" s="95" t="str">
        <f t="shared" si="2838"/>
        <v>1H</v>
      </c>
      <c r="CQ1313" s="5">
        <f t="shared" si="2831"/>
        <v>128</v>
      </c>
      <c r="CV1313" s="87"/>
      <c r="CW1313" s="87"/>
      <c r="CX1313" s="87"/>
      <c r="CY1313" s="87"/>
      <c r="CZ1313" s="87"/>
    </row>
    <row r="1314" spans="1:104" s="5" customFormat="1">
      <c r="A1314" s="13" t="s">
        <v>601</v>
      </c>
      <c r="B1314" s="13">
        <v>2</v>
      </c>
      <c r="C1314" s="13">
        <v>12</v>
      </c>
      <c r="D1314" s="13" t="s">
        <v>95</v>
      </c>
      <c r="E1314" s="35" t="s">
        <v>529</v>
      </c>
      <c r="F1314" s="13"/>
      <c r="G1314" s="36"/>
      <c r="H1314" s="13"/>
      <c r="I1314" s="37">
        <v>21</v>
      </c>
      <c r="J1314" s="37" t="s">
        <v>38</v>
      </c>
      <c r="K1314" s="38">
        <v>43598</v>
      </c>
      <c r="L1314" s="39">
        <v>0.2986111111111111</v>
      </c>
      <c r="M1314" s="37" t="s">
        <v>39</v>
      </c>
      <c r="N1314" s="37" t="s">
        <v>188</v>
      </c>
      <c r="O1314" s="37" t="s">
        <v>188</v>
      </c>
      <c r="P1314" s="37" t="s">
        <v>188</v>
      </c>
      <c r="Q1314" s="37">
        <v>2</v>
      </c>
      <c r="R1314" s="13" t="s">
        <v>43</v>
      </c>
      <c r="S1314" s="13" t="s">
        <v>44</v>
      </c>
      <c r="T1314" s="13" t="s">
        <v>41</v>
      </c>
      <c r="U1314" s="13" t="s">
        <v>45</v>
      </c>
      <c r="V1314" s="13" t="s">
        <v>42</v>
      </c>
      <c r="W1314" s="13" t="s">
        <v>66</v>
      </c>
      <c r="X1314" s="13" t="s">
        <v>76</v>
      </c>
      <c r="Y1314" s="13" t="s">
        <v>41</v>
      </c>
      <c r="Z1314" s="13" t="s">
        <v>41</v>
      </c>
      <c r="AA1314" s="13"/>
      <c r="AB1314" s="13">
        <v>-1</v>
      </c>
      <c r="AC1314" s="72">
        <f t="shared" si="2823"/>
        <v>0.5</v>
      </c>
      <c r="AD1314" s="13">
        <v>1</v>
      </c>
      <c r="AE1314" s="72">
        <f t="shared" ref="AE1314" si="2895">VALUE(IF(AD1314=-2,0%,IF(AD1314=-1,50%,IF(AD1314=0,100%,IF(AD1314=1,50%,IF(AD1314=2,0%))))))</f>
        <v>0.5</v>
      </c>
      <c r="AF1314" s="13" t="s">
        <v>41</v>
      </c>
      <c r="AG1314" s="13">
        <v>1</v>
      </c>
      <c r="AH1314" s="13" t="s">
        <v>42</v>
      </c>
      <c r="AI1314" s="13">
        <f t="shared" si="2804"/>
        <v>0</v>
      </c>
      <c r="AJ1314" s="70">
        <f t="shared" si="2825"/>
        <v>1</v>
      </c>
      <c r="AK1314" s="59">
        <f t="shared" si="2826"/>
        <v>0</v>
      </c>
      <c r="AL1314" s="70">
        <f t="shared" ref="AL1314" si="2896">VALUE(IF(AK1314=-3,0%,IF(AK1314=-2,33.3%,IF(AK1314=-1,66.6%,IF(AK1314=0,100%,IF(AK1314=1,66.6%,IF(AK1314=2,33.3%,IF(AK1314=3,0%))))))))</f>
        <v>1</v>
      </c>
      <c r="AM1314" s="13" t="s">
        <v>41</v>
      </c>
      <c r="AN1314" s="13" t="s">
        <v>41</v>
      </c>
      <c r="AO1314" s="13"/>
      <c r="AP1314" s="13">
        <v>101.31965006729475</v>
      </c>
      <c r="AQ1314" s="13">
        <v>117.34261838440112</v>
      </c>
      <c r="AR1314" s="13">
        <v>125.13020833333333</v>
      </c>
      <c r="AS1314" s="13">
        <v>148.05555555555554</v>
      </c>
      <c r="AT1314" s="36">
        <v>-1.0589799999999983</v>
      </c>
      <c r="AU1314" s="36" t="str">
        <f t="shared" si="2828"/>
        <v>1</v>
      </c>
      <c r="AV1314" s="36">
        <v>0</v>
      </c>
      <c r="AW1314" s="36">
        <v>-1.0589799999999983</v>
      </c>
      <c r="AX1314" s="36">
        <v>-1.0589799999999983</v>
      </c>
      <c r="AY1314" s="36">
        <v>-63.478320000000004</v>
      </c>
      <c r="AZ1314" s="36" t="str">
        <f t="shared" si="2829"/>
        <v>1</v>
      </c>
      <c r="BA1314" s="36">
        <v>0</v>
      </c>
      <c r="BB1314" s="36">
        <v>-63.478320000000004</v>
      </c>
      <c r="BC1314" s="36">
        <v>-63.478320000000004</v>
      </c>
      <c r="BD1314" s="36">
        <v>14811.225</v>
      </c>
      <c r="BE1314" s="36" t="s">
        <v>50</v>
      </c>
      <c r="BF1314" s="36">
        <v>13089</v>
      </c>
      <c r="BG1314" s="36">
        <v>16533.400000000001</v>
      </c>
      <c r="BH1314" s="36">
        <v>-1.0589799999999983</v>
      </c>
      <c r="BI1314" s="36">
        <v>0</v>
      </c>
      <c r="BJ1314" s="36">
        <v>-1.0589799999999983</v>
      </c>
      <c r="BK1314" s="36">
        <v>-1.0589799999999983</v>
      </c>
      <c r="BL1314" s="36">
        <v>-63.478320000000004</v>
      </c>
      <c r="BM1314" s="36">
        <v>0</v>
      </c>
      <c r="BN1314" s="36">
        <v>-63.478320000000004</v>
      </c>
      <c r="BO1314" s="36">
        <v>-63.478320000000004</v>
      </c>
      <c r="BP1314" s="36">
        <v>16188.966666666669</v>
      </c>
      <c r="BQ1314" s="36">
        <v>576.33923575153824</v>
      </c>
      <c r="BR1314" s="36">
        <v>15155.7</v>
      </c>
      <c r="BS1314" s="36">
        <v>16533.400000000001</v>
      </c>
      <c r="BT1314" s="36">
        <v>-1.0589799999999983</v>
      </c>
      <c r="BU1314" s="36">
        <v>0</v>
      </c>
      <c r="BV1314" s="36">
        <v>-1.0589799999999983</v>
      </c>
      <c r="BW1314" s="36">
        <v>-1.0589799999999983</v>
      </c>
      <c r="BX1314" s="36">
        <v>-63.478320000000004</v>
      </c>
      <c r="BY1314" s="36">
        <v>0</v>
      </c>
      <c r="BZ1314" s="36">
        <v>-63.478320000000004</v>
      </c>
      <c r="CA1314" s="36">
        <v>-63.478320000000004</v>
      </c>
      <c r="CB1314" s="36">
        <v>12249.381249999999</v>
      </c>
      <c r="CC1314" s="36">
        <v>3766.8510566464329</v>
      </c>
      <c r="CD1314" s="36">
        <v>7233.4</v>
      </c>
      <c r="CE1314" s="36">
        <v>16533.400000000001</v>
      </c>
      <c r="CF1314" s="36"/>
      <c r="CG1314" s="40">
        <v>21.676000000000002</v>
      </c>
      <c r="CH1314" s="40">
        <v>83.992000000000004</v>
      </c>
      <c r="CI1314" s="40">
        <v>21.437000000000001</v>
      </c>
      <c r="CL1314" s="5" t="str">
        <f t="shared" si="2834"/>
        <v>1_0.5_1</v>
      </c>
      <c r="CM1314" s="95" t="str">
        <f t="shared" si="2835"/>
        <v>1K</v>
      </c>
      <c r="CN1314" s="96">
        <f t="shared" si="2822"/>
        <v>202</v>
      </c>
      <c r="CO1314" s="96" t="str">
        <f t="shared" si="2830"/>
        <v>1_0.5_1</v>
      </c>
      <c r="CP1314" s="95" t="str">
        <f t="shared" si="2838"/>
        <v>1K</v>
      </c>
      <c r="CQ1314" s="5">
        <f t="shared" si="2831"/>
        <v>108</v>
      </c>
      <c r="CV1314" s="87"/>
      <c r="CW1314" s="87"/>
      <c r="CX1314" s="87"/>
      <c r="CY1314" s="87"/>
      <c r="CZ1314" s="87"/>
    </row>
    <row r="1315" spans="1:104" s="5" customFormat="1">
      <c r="A1315" s="13" t="s">
        <v>601</v>
      </c>
      <c r="B1315" s="13">
        <v>2</v>
      </c>
      <c r="C1315" s="13">
        <v>12</v>
      </c>
      <c r="D1315" s="13" t="s">
        <v>95</v>
      </c>
      <c r="E1315" s="35" t="s">
        <v>529</v>
      </c>
      <c r="F1315" s="13"/>
      <c r="G1315" s="36"/>
      <c r="H1315" s="13"/>
      <c r="I1315" s="37">
        <v>21</v>
      </c>
      <c r="J1315" s="37" t="s">
        <v>38</v>
      </c>
      <c r="K1315" s="38">
        <v>43598</v>
      </c>
      <c r="L1315" s="39">
        <v>0.30902777777777779</v>
      </c>
      <c r="M1315" s="37" t="s">
        <v>39</v>
      </c>
      <c r="N1315" s="37" t="s">
        <v>188</v>
      </c>
      <c r="O1315" s="37" t="s">
        <v>188</v>
      </c>
      <c r="P1315" s="37" t="s">
        <v>188</v>
      </c>
      <c r="Q1315" s="37">
        <v>3</v>
      </c>
      <c r="R1315" s="13" t="s">
        <v>55</v>
      </c>
      <c r="S1315" s="13" t="s">
        <v>63</v>
      </c>
      <c r="T1315" s="13" t="s">
        <v>42</v>
      </c>
      <c r="U1315" s="13" t="s">
        <v>52</v>
      </c>
      <c r="V1315" s="13" t="s">
        <v>42</v>
      </c>
      <c r="W1315" s="13" t="s">
        <v>66</v>
      </c>
      <c r="X1315" s="13" t="s">
        <v>76</v>
      </c>
      <c r="Y1315" s="13" t="s">
        <v>41</v>
      </c>
      <c r="Z1315" s="13" t="s">
        <v>41</v>
      </c>
      <c r="AA1315" s="13"/>
      <c r="AB1315" s="13">
        <v>0</v>
      </c>
      <c r="AC1315" s="72">
        <f t="shared" si="2823"/>
        <v>1</v>
      </c>
      <c r="AD1315" s="13">
        <v>0</v>
      </c>
      <c r="AE1315" s="72">
        <f t="shared" ref="AE1315" si="2897">VALUE(IF(AD1315=-2,0%,IF(AD1315=-1,50%,IF(AD1315=0,100%,IF(AD1315=1,50%,IF(AD1315=2,0%))))))</f>
        <v>1</v>
      </c>
      <c r="AF1315" s="13" t="s">
        <v>42</v>
      </c>
      <c r="AG1315" s="13">
        <v>0</v>
      </c>
      <c r="AH1315" s="13" t="s">
        <v>42</v>
      </c>
      <c r="AI1315" s="13">
        <f t="shared" si="2804"/>
        <v>0</v>
      </c>
      <c r="AJ1315" s="70">
        <f t="shared" si="2825"/>
        <v>1</v>
      </c>
      <c r="AK1315" s="59">
        <f t="shared" si="2826"/>
        <v>0</v>
      </c>
      <c r="AL1315" s="70">
        <f t="shared" ref="AL1315" si="2898">VALUE(IF(AK1315=-3,0%,IF(AK1315=-2,33.3%,IF(AK1315=-1,66.6%,IF(AK1315=0,100%,IF(AK1315=1,66.6%,IF(AK1315=2,33.3%,IF(AK1315=3,0%))))))))</f>
        <v>1</v>
      </c>
      <c r="AM1315" s="13" t="s">
        <v>41</v>
      </c>
      <c r="AN1315" s="13" t="s">
        <v>41</v>
      </c>
      <c r="AO1315" s="13"/>
      <c r="AP1315" s="13">
        <v>101.31965006729475</v>
      </c>
      <c r="AQ1315" s="13">
        <v>117.34261838440112</v>
      </c>
      <c r="AR1315" s="13">
        <v>125.13020833333333</v>
      </c>
      <c r="AS1315" s="13">
        <v>148.05555555555554</v>
      </c>
      <c r="AT1315" s="36">
        <v>-1.0589799999999983</v>
      </c>
      <c r="AU1315" s="36" t="str">
        <f t="shared" si="2828"/>
        <v>1</v>
      </c>
      <c r="AV1315" s="36">
        <v>0</v>
      </c>
      <c r="AW1315" s="36">
        <v>-1.0589799999999983</v>
      </c>
      <c r="AX1315" s="36">
        <v>-1.0589799999999983</v>
      </c>
      <c r="AY1315" s="36">
        <v>-63.478320000000004</v>
      </c>
      <c r="AZ1315" s="36" t="str">
        <f t="shared" si="2829"/>
        <v>1</v>
      </c>
      <c r="BA1315" s="36">
        <v>0</v>
      </c>
      <c r="BB1315" s="36">
        <v>-63.478320000000004</v>
      </c>
      <c r="BC1315" s="36">
        <v>-63.478320000000004</v>
      </c>
      <c r="BD1315" s="36">
        <v>12572.324999999999</v>
      </c>
      <c r="BE1315" s="36" t="s">
        <v>50</v>
      </c>
      <c r="BF1315" s="36">
        <v>12400.1</v>
      </c>
      <c r="BG1315" s="36">
        <v>13089</v>
      </c>
      <c r="BH1315" s="36">
        <v>-1.0589799999999983</v>
      </c>
      <c r="BI1315" s="36">
        <v>0</v>
      </c>
      <c r="BJ1315" s="36">
        <v>-1.0589799999999983</v>
      </c>
      <c r="BK1315" s="36">
        <v>-1.0589799999999983</v>
      </c>
      <c r="BL1315" s="36">
        <v>-63.478320000000004</v>
      </c>
      <c r="BM1315" s="36">
        <v>0</v>
      </c>
      <c r="BN1315" s="36">
        <v>-63.478320000000004</v>
      </c>
      <c r="BO1315" s="36">
        <v>-63.478320000000004</v>
      </c>
      <c r="BP1315" s="36">
        <v>10390.816666666668</v>
      </c>
      <c r="BQ1315" s="36">
        <v>1161.2861291114555</v>
      </c>
      <c r="BR1315" s="36">
        <v>9300.1</v>
      </c>
      <c r="BS1315" s="36">
        <v>12400.1</v>
      </c>
      <c r="BT1315" s="36">
        <v>-1.0589799999999983</v>
      </c>
      <c r="BU1315" s="36">
        <v>0</v>
      </c>
      <c r="BV1315" s="36">
        <v>-1.0589799999999983</v>
      </c>
      <c r="BW1315" s="36">
        <v>-1.0589799999999983</v>
      </c>
      <c r="BX1315" s="36">
        <v>-63.478320000000004</v>
      </c>
      <c r="BY1315" s="36">
        <v>0</v>
      </c>
      <c r="BZ1315" s="36">
        <v>-63.478320000000004</v>
      </c>
      <c r="CA1315" s="36">
        <v>-63.478320000000004</v>
      </c>
      <c r="CB1315" s="36">
        <v>11474.393749999999</v>
      </c>
      <c r="CC1315" s="36">
        <v>2304.5111833007768</v>
      </c>
      <c r="CD1315" s="36">
        <v>9300.1</v>
      </c>
      <c r="CE1315" s="36">
        <v>16533.400000000001</v>
      </c>
      <c r="CF1315" s="36"/>
      <c r="CG1315" s="40">
        <v>22.010999999999999</v>
      </c>
      <c r="CH1315" s="40">
        <v>83.48</v>
      </c>
      <c r="CI1315" s="40">
        <v>21.795000000000002</v>
      </c>
      <c r="CL1315" s="5" t="str">
        <f t="shared" si="2834"/>
        <v>1_1_1</v>
      </c>
      <c r="CM1315" s="95" t="str">
        <f t="shared" si="2835"/>
        <v>1L</v>
      </c>
      <c r="CN1315" s="96">
        <f t="shared" si="2822"/>
        <v>208</v>
      </c>
      <c r="CO1315" s="96" t="str">
        <f t="shared" si="2830"/>
        <v>1_1_1</v>
      </c>
      <c r="CP1315" s="95" t="str">
        <f t="shared" si="2838"/>
        <v>1L</v>
      </c>
      <c r="CQ1315" s="5">
        <f t="shared" si="2831"/>
        <v>85</v>
      </c>
      <c r="CV1315" s="87"/>
      <c r="CW1315" s="87"/>
      <c r="CX1315" s="87"/>
      <c r="CY1315" s="87"/>
      <c r="CZ1315" s="87"/>
    </row>
    <row r="1316" spans="1:104" s="5" customFormat="1">
      <c r="A1316" s="13" t="s">
        <v>601</v>
      </c>
      <c r="B1316" s="13">
        <v>2</v>
      </c>
      <c r="C1316" s="13">
        <v>12</v>
      </c>
      <c r="D1316" s="13" t="s">
        <v>95</v>
      </c>
      <c r="E1316" s="35" t="s">
        <v>529</v>
      </c>
      <c r="F1316" s="13"/>
      <c r="G1316" s="36"/>
      <c r="H1316" s="13"/>
      <c r="I1316" s="37">
        <v>21</v>
      </c>
      <c r="J1316" s="37" t="s">
        <v>38</v>
      </c>
      <c r="K1316" s="38">
        <v>43598</v>
      </c>
      <c r="L1316" s="39">
        <v>0.31944444444444448</v>
      </c>
      <c r="M1316" s="37" t="s">
        <v>39</v>
      </c>
      <c r="N1316" s="37" t="s">
        <v>188</v>
      </c>
      <c r="O1316" s="37" t="s">
        <v>188</v>
      </c>
      <c r="P1316" s="37" t="s">
        <v>188</v>
      </c>
      <c r="Q1316" s="37">
        <v>4</v>
      </c>
      <c r="R1316" s="13" t="s">
        <v>55</v>
      </c>
      <c r="S1316" s="13" t="s">
        <v>63</v>
      </c>
      <c r="T1316" s="13" t="s">
        <v>42</v>
      </c>
      <c r="U1316" s="13" t="s">
        <v>52</v>
      </c>
      <c r="V1316" s="13" t="s">
        <v>42</v>
      </c>
      <c r="W1316" s="13" t="s">
        <v>66</v>
      </c>
      <c r="X1316" s="13" t="s">
        <v>76</v>
      </c>
      <c r="Y1316" s="13" t="s">
        <v>41</v>
      </c>
      <c r="Z1316" s="13" t="s">
        <v>41</v>
      </c>
      <c r="AA1316" s="13"/>
      <c r="AB1316" s="13">
        <v>0</v>
      </c>
      <c r="AC1316" s="72">
        <f t="shared" si="2823"/>
        <v>1</v>
      </c>
      <c r="AD1316" s="13">
        <v>0</v>
      </c>
      <c r="AE1316" s="72">
        <f t="shared" ref="AE1316" si="2899">VALUE(IF(AD1316=-2,0%,IF(AD1316=-1,50%,IF(AD1316=0,100%,IF(AD1316=1,50%,IF(AD1316=2,0%))))))</f>
        <v>1</v>
      </c>
      <c r="AF1316" s="13" t="s">
        <v>42</v>
      </c>
      <c r="AG1316" s="13">
        <v>0</v>
      </c>
      <c r="AH1316" s="13" t="s">
        <v>42</v>
      </c>
      <c r="AI1316" s="13">
        <f t="shared" si="2804"/>
        <v>0</v>
      </c>
      <c r="AJ1316" s="70">
        <f t="shared" si="2825"/>
        <v>1</v>
      </c>
      <c r="AK1316" s="59">
        <f t="shared" si="2826"/>
        <v>0</v>
      </c>
      <c r="AL1316" s="70">
        <f t="shared" ref="AL1316" si="2900">VALUE(IF(AK1316=-3,0%,IF(AK1316=-2,33.3%,IF(AK1316=-1,66.6%,IF(AK1316=0,100%,IF(AK1316=1,66.6%,IF(AK1316=2,33.3%,IF(AK1316=3,0%))))))))</f>
        <v>1</v>
      </c>
      <c r="AM1316" s="13" t="s">
        <v>41</v>
      </c>
      <c r="AN1316" s="13" t="s">
        <v>41</v>
      </c>
      <c r="AO1316" s="13"/>
      <c r="AP1316" s="13">
        <v>101.31965006729475</v>
      </c>
      <c r="AQ1316" s="13">
        <v>117.34261838440112</v>
      </c>
      <c r="AR1316" s="13">
        <v>125.13020833333333</v>
      </c>
      <c r="AS1316" s="13">
        <v>148.05555555555554</v>
      </c>
      <c r="AT1316" s="36">
        <v>-1.0589799999999983</v>
      </c>
      <c r="AU1316" s="36" t="str">
        <f t="shared" si="2828"/>
        <v>1</v>
      </c>
      <c r="AV1316" s="36">
        <v>0.74881193914092892</v>
      </c>
      <c r="AW1316" s="36">
        <v>-1.0589799999999983</v>
      </c>
      <c r="AX1316" s="36">
        <v>0</v>
      </c>
      <c r="AY1316" s="36">
        <v>-63.478320000000004</v>
      </c>
      <c r="AZ1316" s="36" t="str">
        <f t="shared" si="2829"/>
        <v>1</v>
      </c>
      <c r="BA1316" s="36">
        <v>44.885950530329644</v>
      </c>
      <c r="BB1316" s="36">
        <v>-63.478320000000004</v>
      </c>
      <c r="BC1316" s="36">
        <v>0</v>
      </c>
      <c r="BD1316" s="36">
        <v>9902.8250000000007</v>
      </c>
      <c r="BE1316" s="36" t="s">
        <v>50</v>
      </c>
      <c r="BF1316" s="36">
        <v>9644.5</v>
      </c>
      <c r="BG1316" s="36">
        <v>10677.8</v>
      </c>
      <c r="BH1316" s="36">
        <v>-1.0589799999999983</v>
      </c>
      <c r="BI1316" s="36">
        <v>0</v>
      </c>
      <c r="BJ1316" s="36">
        <v>-1.0589799999999983</v>
      </c>
      <c r="BK1316" s="36">
        <v>-1.0589799999999983</v>
      </c>
      <c r="BL1316" s="36">
        <v>-63.478320000000004</v>
      </c>
      <c r="BM1316" s="36">
        <v>0</v>
      </c>
      <c r="BN1316" s="36">
        <v>-63.478320000000004</v>
      </c>
      <c r="BO1316" s="36">
        <v>-63.478320000000004</v>
      </c>
      <c r="BP1316" s="36">
        <v>10103.766666666666</v>
      </c>
      <c r="BQ1316" s="36">
        <v>355.74643029363841</v>
      </c>
      <c r="BR1316" s="36">
        <v>9644.5</v>
      </c>
      <c r="BS1316" s="36">
        <v>10333.4</v>
      </c>
      <c r="BT1316" s="36">
        <v>-1.0589799999999983</v>
      </c>
      <c r="BU1316" s="36">
        <v>0</v>
      </c>
      <c r="BV1316" s="36">
        <v>-1.0589799999999983</v>
      </c>
      <c r="BW1316" s="36">
        <v>-1.0589799999999983</v>
      </c>
      <c r="BX1316" s="36">
        <v>-63.478320000000004</v>
      </c>
      <c r="BY1316" s="36">
        <v>0</v>
      </c>
      <c r="BZ1316" s="36">
        <v>-63.478320000000004</v>
      </c>
      <c r="CA1316" s="36">
        <v>-63.478320000000004</v>
      </c>
      <c r="CB1316" s="36">
        <v>11000.768749999997</v>
      </c>
      <c r="CC1316" s="36">
        <v>1128.2609371469296</v>
      </c>
      <c r="CD1316" s="36">
        <v>9644.5</v>
      </c>
      <c r="CE1316" s="36">
        <v>13089</v>
      </c>
      <c r="CF1316" s="36"/>
      <c r="CG1316" s="40">
        <v>22.202000000000002</v>
      </c>
      <c r="CH1316" s="40">
        <v>82.793000000000006</v>
      </c>
      <c r="CI1316" s="40">
        <v>21.939</v>
      </c>
      <c r="CL1316" s="5" t="str">
        <f t="shared" si="2834"/>
        <v>1_1_1</v>
      </c>
      <c r="CM1316" s="95" t="str">
        <f t="shared" si="2835"/>
        <v>1L</v>
      </c>
      <c r="CN1316" s="96">
        <f t="shared" si="2822"/>
        <v>208</v>
      </c>
      <c r="CO1316" s="96" t="str">
        <f t="shared" si="2830"/>
        <v>1_1_1</v>
      </c>
      <c r="CP1316" s="95" t="str">
        <f t="shared" si="2838"/>
        <v>1L</v>
      </c>
      <c r="CQ1316" s="5">
        <f t="shared" si="2831"/>
        <v>85</v>
      </c>
      <c r="CV1316" s="87"/>
      <c r="CW1316" s="87"/>
      <c r="CX1316" s="87"/>
      <c r="CY1316" s="87"/>
      <c r="CZ1316" s="87"/>
    </row>
    <row r="1317" spans="1:104" s="5" customFormat="1">
      <c r="A1317" s="13" t="s">
        <v>601</v>
      </c>
      <c r="B1317" s="13">
        <v>3</v>
      </c>
      <c r="C1317" s="13">
        <v>1</v>
      </c>
      <c r="D1317" s="13" t="s">
        <v>34</v>
      </c>
      <c r="E1317" s="35" t="s">
        <v>530</v>
      </c>
      <c r="F1317" s="13" t="s">
        <v>36</v>
      </c>
      <c r="G1317" s="36"/>
      <c r="H1317" s="13"/>
      <c r="I1317" s="37">
        <v>22</v>
      </c>
      <c r="J1317" s="37" t="s">
        <v>38</v>
      </c>
      <c r="K1317" s="38">
        <v>43598</v>
      </c>
      <c r="L1317" s="39">
        <v>0.32916666666666666</v>
      </c>
      <c r="M1317" s="37" t="s">
        <v>39</v>
      </c>
      <c r="N1317" s="37" t="s">
        <v>190</v>
      </c>
      <c r="O1317" s="37" t="s">
        <v>100</v>
      </c>
      <c r="P1317" s="37" t="s">
        <v>190</v>
      </c>
      <c r="Q1317" s="37">
        <v>1</v>
      </c>
      <c r="R1317" s="13" t="s">
        <v>62</v>
      </c>
      <c r="S1317" s="13" t="s">
        <v>63</v>
      </c>
      <c r="T1317" s="13" t="s">
        <v>42</v>
      </c>
      <c r="U1317" s="13" t="s">
        <v>45</v>
      </c>
      <c r="V1317" s="13" t="s">
        <v>42</v>
      </c>
      <c r="W1317" s="13" t="s">
        <v>154</v>
      </c>
      <c r="X1317" s="13" t="s">
        <v>138</v>
      </c>
      <c r="Y1317" s="13" t="s">
        <v>42</v>
      </c>
      <c r="Z1317" s="13" t="s">
        <v>41</v>
      </c>
      <c r="AA1317" s="13"/>
      <c r="AB1317" s="13">
        <v>1</v>
      </c>
      <c r="AC1317" s="72">
        <f t="shared" si="2823"/>
        <v>0.5</v>
      </c>
      <c r="AD1317" s="13">
        <v>0</v>
      </c>
      <c r="AE1317" s="72">
        <f t="shared" ref="AE1317" si="2901">VALUE(IF(AD1317=-2,0%,IF(AD1317=-1,50%,IF(AD1317=0,100%,IF(AD1317=1,50%,IF(AD1317=2,0%))))))</f>
        <v>1</v>
      </c>
      <c r="AF1317" s="13" t="s">
        <v>42</v>
      </c>
      <c r="AG1317" s="13">
        <v>1</v>
      </c>
      <c r="AH1317" s="13" t="s">
        <v>42</v>
      </c>
      <c r="AI1317" s="13">
        <f t="shared" si="2804"/>
        <v>-3</v>
      </c>
      <c r="AJ1317" s="70">
        <f t="shared" si="2825"/>
        <v>0</v>
      </c>
      <c r="AK1317" s="59">
        <f t="shared" si="2826"/>
        <v>2</v>
      </c>
      <c r="AL1317" s="70">
        <f t="shared" ref="AL1317" si="2902">VALUE(IF(AK1317=-3,0%,IF(AK1317=-2,33.3%,IF(AK1317=-1,66.6%,IF(AK1317=0,100%,IF(AK1317=1,66.6%,IF(AK1317=2,33.3%,IF(AK1317=3,0%))))))))</f>
        <v>0.33299999999999996</v>
      </c>
      <c r="AM1317" s="13" t="s">
        <v>42</v>
      </c>
      <c r="AN1317" s="13" t="s">
        <v>41</v>
      </c>
      <c r="AO1317" s="13"/>
      <c r="AP1317" s="13">
        <v>101.31965006729475</v>
      </c>
      <c r="AQ1317" s="13">
        <v>117.34261838440112</v>
      </c>
      <c r="AR1317" s="13">
        <v>125.13020833333333</v>
      </c>
      <c r="AS1317" s="13">
        <v>148.05555555555554</v>
      </c>
      <c r="AT1317" s="36">
        <v>592.00906059999988</v>
      </c>
      <c r="AU1317" s="36" t="str">
        <f t="shared" si="2828"/>
        <v>4</v>
      </c>
      <c r="AV1317" s="36">
        <v>11.167103201513136</v>
      </c>
      <c r="AW1317" s="36">
        <v>584.1127262</v>
      </c>
      <c r="AX1317" s="36">
        <v>599.90539499999988</v>
      </c>
      <c r="AY1317" s="36">
        <v>255.97803399999998</v>
      </c>
      <c r="AZ1317" s="36" t="str">
        <f t="shared" si="2829"/>
        <v>2</v>
      </c>
      <c r="BA1317" s="36">
        <v>17.825384136253518</v>
      </c>
      <c r="BB1317" s="36">
        <v>243.37358400000002</v>
      </c>
      <c r="BC1317" s="36">
        <v>268.58248399999997</v>
      </c>
      <c r="BD1317" s="36">
        <v>16877.849999999999</v>
      </c>
      <c r="BE1317" s="36" t="s">
        <v>50</v>
      </c>
      <c r="BF1317" s="36">
        <v>16533.400000000001</v>
      </c>
      <c r="BG1317" s="36">
        <v>17222.3</v>
      </c>
      <c r="BH1317" s="36">
        <v>453.35494060000002</v>
      </c>
      <c r="BI1317" s="36">
        <v>184.91943378139348</v>
      </c>
      <c r="BJ1317" s="36">
        <v>322.59715500000004</v>
      </c>
      <c r="BK1317" s="36">
        <v>584.1127262</v>
      </c>
      <c r="BL1317" s="36">
        <v>211.83349000000004</v>
      </c>
      <c r="BM1317" s="36">
        <v>44.604428693322149</v>
      </c>
      <c r="BN1317" s="36">
        <v>180.29339600000003</v>
      </c>
      <c r="BO1317" s="36">
        <v>243.37358400000002</v>
      </c>
      <c r="BP1317" s="36">
        <v>18370.466666666664</v>
      </c>
      <c r="BQ1317" s="36">
        <v>711.49286058727705</v>
      </c>
      <c r="BR1317" s="36">
        <v>17222.3</v>
      </c>
      <c r="BS1317" s="36">
        <v>19289</v>
      </c>
      <c r="BT1317" s="36">
        <v>477.22521670000003</v>
      </c>
      <c r="BU1317" s="36">
        <v>151.16176558318278</v>
      </c>
      <c r="BV1317" s="36">
        <v>370.33770720000001</v>
      </c>
      <c r="BW1317" s="36">
        <v>584.1127262</v>
      </c>
      <c r="BX1317" s="36">
        <v>180.13816000000003</v>
      </c>
      <c r="BY1317" s="36">
        <v>89.428394243213063</v>
      </c>
      <c r="BZ1317" s="36">
        <v>116.902736</v>
      </c>
      <c r="CA1317" s="36">
        <v>243.37358400000002</v>
      </c>
      <c r="CB1317" s="36">
        <v>14531.331250000001</v>
      </c>
      <c r="CC1317" s="36">
        <v>3852.4993858911384</v>
      </c>
      <c r="CD1317" s="36">
        <v>9644.5</v>
      </c>
      <c r="CE1317" s="36">
        <v>19289</v>
      </c>
      <c r="CF1317" s="36"/>
      <c r="CG1317" s="40">
        <v>22.393000000000001</v>
      </c>
      <c r="CH1317" s="40">
        <v>81.765000000000001</v>
      </c>
      <c r="CI1317" s="40">
        <v>22.13</v>
      </c>
      <c r="CL1317" s="5" t="str">
        <f t="shared" si="2834"/>
        <v>0_0.5_2</v>
      </c>
      <c r="CM1317" s="95" t="str">
        <f t="shared" si="2835"/>
        <v>1N</v>
      </c>
      <c r="CN1317" s="96">
        <f t="shared" si="2822"/>
        <v>12</v>
      </c>
      <c r="CO1317" s="96" t="str">
        <f t="shared" si="2830"/>
        <v>0.333_1_2</v>
      </c>
      <c r="CP1317" s="95" t="str">
        <f t="shared" si="2838"/>
        <v>1R</v>
      </c>
      <c r="CQ1317" s="5">
        <f t="shared" si="2831"/>
        <v>42</v>
      </c>
      <c r="CV1317" s="87"/>
      <c r="CW1317" s="87"/>
      <c r="CX1317" s="87"/>
      <c r="CY1317" s="87"/>
      <c r="CZ1317" s="87"/>
    </row>
    <row r="1318" spans="1:104" s="5" customFormat="1">
      <c r="A1318" s="13" t="s">
        <v>601</v>
      </c>
      <c r="B1318" s="13">
        <v>3</v>
      </c>
      <c r="C1318" s="13">
        <v>1</v>
      </c>
      <c r="D1318" s="13" t="s">
        <v>34</v>
      </c>
      <c r="E1318" s="35" t="s">
        <v>530</v>
      </c>
      <c r="F1318" s="13" t="s">
        <v>36</v>
      </c>
      <c r="G1318" s="36"/>
      <c r="H1318" s="13"/>
      <c r="I1318" s="37">
        <v>22</v>
      </c>
      <c r="J1318" s="37" t="s">
        <v>38</v>
      </c>
      <c r="K1318" s="38">
        <v>43598</v>
      </c>
      <c r="L1318" s="39">
        <v>0.33958333333333335</v>
      </c>
      <c r="M1318" s="37" t="s">
        <v>39</v>
      </c>
      <c r="N1318" s="37" t="s">
        <v>190</v>
      </c>
      <c r="O1318" s="37" t="s">
        <v>100</v>
      </c>
      <c r="P1318" s="37" t="s">
        <v>190</v>
      </c>
      <c r="Q1318" s="37">
        <v>2</v>
      </c>
      <c r="R1318" s="13" t="s">
        <v>62</v>
      </c>
      <c r="S1318" s="13" t="s">
        <v>127</v>
      </c>
      <c r="T1318" s="13" t="s">
        <v>42</v>
      </c>
      <c r="U1318" s="13" t="s">
        <v>45</v>
      </c>
      <c r="V1318" s="13" t="s">
        <v>41</v>
      </c>
      <c r="W1318" s="13" t="s">
        <v>154</v>
      </c>
      <c r="X1318" s="13" t="s">
        <v>138</v>
      </c>
      <c r="Y1318" s="13" t="s">
        <v>42</v>
      </c>
      <c r="Z1318" s="13" t="s">
        <v>41</v>
      </c>
      <c r="AA1318" s="13"/>
      <c r="AB1318" s="13">
        <v>1</v>
      </c>
      <c r="AC1318" s="72">
        <f t="shared" si="2823"/>
        <v>0.5</v>
      </c>
      <c r="AD1318" s="13">
        <v>-1</v>
      </c>
      <c r="AE1318" s="72">
        <f t="shared" ref="AE1318" si="2903">VALUE(IF(AD1318=-2,0%,IF(AD1318=-1,50%,IF(AD1318=0,100%,IF(AD1318=1,50%,IF(AD1318=2,0%))))))</f>
        <v>0.5</v>
      </c>
      <c r="AF1318" s="13" t="s">
        <v>42</v>
      </c>
      <c r="AG1318" s="13">
        <v>1</v>
      </c>
      <c r="AH1318" s="13" t="s">
        <v>41</v>
      </c>
      <c r="AI1318" s="13">
        <f t="shared" si="2804"/>
        <v>-3</v>
      </c>
      <c r="AJ1318" s="70">
        <f t="shared" si="2825"/>
        <v>0</v>
      </c>
      <c r="AK1318" s="59">
        <f t="shared" si="2826"/>
        <v>2</v>
      </c>
      <c r="AL1318" s="70">
        <f t="shared" ref="AL1318" si="2904">VALUE(IF(AK1318=-3,0%,IF(AK1318=-2,33.3%,IF(AK1318=-1,66.6%,IF(AK1318=0,100%,IF(AK1318=1,66.6%,IF(AK1318=2,33.3%,IF(AK1318=3,0%))))))))</f>
        <v>0.33299999999999996</v>
      </c>
      <c r="AM1318" s="13" t="s">
        <v>42</v>
      </c>
      <c r="AN1318" s="13" t="s">
        <v>41</v>
      </c>
      <c r="AO1318" s="13"/>
      <c r="AP1318" s="13">
        <v>101.31965006729475</v>
      </c>
      <c r="AQ1318" s="13">
        <v>117.34261838440112</v>
      </c>
      <c r="AR1318" s="13">
        <v>125.13020833333333</v>
      </c>
      <c r="AS1318" s="13">
        <v>148.05555555555554</v>
      </c>
      <c r="AT1318" s="36">
        <v>1500.717087</v>
      </c>
      <c r="AU1318" s="36" t="str">
        <f t="shared" si="2828"/>
        <v>5</v>
      </c>
      <c r="AV1318" s="36">
        <v>16.061663531131888</v>
      </c>
      <c r="AW1318" s="36">
        <v>1489.3597758000001</v>
      </c>
      <c r="AX1318" s="36">
        <v>1512.0743982000001</v>
      </c>
      <c r="AY1318" s="36">
        <v>845.37926949999996</v>
      </c>
      <c r="AZ1318" s="36" t="str">
        <f t="shared" si="2829"/>
        <v>4</v>
      </c>
      <c r="BA1318" s="36">
        <v>67.811548093964461</v>
      </c>
      <c r="BB1318" s="36">
        <v>797.42926399999999</v>
      </c>
      <c r="BC1318" s="36">
        <v>893.32927499999994</v>
      </c>
      <c r="BD1318" s="36">
        <v>45811.425000000003</v>
      </c>
      <c r="BE1318" s="36" t="s">
        <v>50</v>
      </c>
      <c r="BF1318" s="36">
        <v>42711.4</v>
      </c>
      <c r="BG1318" s="36">
        <v>49600.3</v>
      </c>
      <c r="BH1318" s="36">
        <v>1146.5828343000001</v>
      </c>
      <c r="BI1318" s="36">
        <v>484.75979953806836</v>
      </c>
      <c r="BJ1318" s="36">
        <v>803.80589279999992</v>
      </c>
      <c r="BK1318" s="36">
        <v>1489.3597758000001</v>
      </c>
      <c r="BL1318" s="36">
        <v>657.44300150000004</v>
      </c>
      <c r="BM1318" s="36">
        <v>197.97047097341996</v>
      </c>
      <c r="BN1318" s="36">
        <v>517.45673899999997</v>
      </c>
      <c r="BO1318" s="36">
        <v>797.42926399999999</v>
      </c>
      <c r="BP1318" s="36">
        <v>36741</v>
      </c>
      <c r="BQ1318" s="36">
        <v>4746.1990476590845</v>
      </c>
      <c r="BR1318" s="36">
        <v>33066.9</v>
      </c>
      <c r="BS1318" s="36">
        <v>42711.4</v>
      </c>
      <c r="BT1318" s="36">
        <v>1036.736251</v>
      </c>
      <c r="BU1318" s="36">
        <v>640.10632742127473</v>
      </c>
      <c r="BV1318" s="36">
        <v>584.1127262</v>
      </c>
      <c r="BW1318" s="36">
        <v>1489.3597758000001</v>
      </c>
      <c r="BX1318" s="36">
        <v>520.40142400000002</v>
      </c>
      <c r="BY1318" s="36">
        <v>391.77652848292377</v>
      </c>
      <c r="BZ1318" s="36">
        <v>243.37358400000002</v>
      </c>
      <c r="CA1318" s="36">
        <v>797.42926399999999</v>
      </c>
      <c r="CB1318" s="36">
        <v>27082.118750000005</v>
      </c>
      <c r="CC1318" s="36">
        <v>9650.167723531611</v>
      </c>
      <c r="CD1318" s="36">
        <v>16533.400000000001</v>
      </c>
      <c r="CE1318" s="36">
        <v>42711.4</v>
      </c>
      <c r="CF1318" s="36"/>
      <c r="CG1318" s="40">
        <v>22.369</v>
      </c>
      <c r="CH1318" s="40">
        <v>80.742000000000004</v>
      </c>
      <c r="CI1318" s="40">
        <v>22.13</v>
      </c>
      <c r="CL1318" s="5" t="str">
        <f t="shared" si="2834"/>
        <v>0_0.5_4</v>
      </c>
      <c r="CM1318" s="95" t="str">
        <f t="shared" si="2835"/>
        <v>2L</v>
      </c>
      <c r="CN1318" s="96">
        <f t="shared" si="2822"/>
        <v>7</v>
      </c>
      <c r="CO1318" s="96" t="str">
        <f t="shared" si="2830"/>
        <v>0.333_0.5_4</v>
      </c>
      <c r="CP1318" s="95" t="str">
        <f t="shared" si="2838"/>
        <v>2O</v>
      </c>
      <c r="CQ1318" s="5">
        <f t="shared" si="2831"/>
        <v>17</v>
      </c>
      <c r="CV1318" s="87"/>
      <c r="CW1318" s="87"/>
      <c r="CX1318" s="87"/>
      <c r="CY1318" s="87"/>
      <c r="CZ1318" s="87"/>
    </row>
    <row r="1319" spans="1:104" s="5" customFormat="1">
      <c r="A1319" s="13" t="s">
        <v>601</v>
      </c>
      <c r="B1319" s="13">
        <v>3</v>
      </c>
      <c r="C1319" s="13">
        <v>1</v>
      </c>
      <c r="D1319" s="13" t="s">
        <v>34</v>
      </c>
      <c r="E1319" s="35" t="s">
        <v>530</v>
      </c>
      <c r="F1319" s="13" t="s">
        <v>36</v>
      </c>
      <c r="G1319" s="36"/>
      <c r="H1319" s="13"/>
      <c r="I1319" s="37">
        <v>22</v>
      </c>
      <c r="J1319" s="37" t="s">
        <v>38</v>
      </c>
      <c r="K1319" s="38">
        <v>43598</v>
      </c>
      <c r="L1319" s="39">
        <v>0.35069444444444442</v>
      </c>
      <c r="M1319" s="37" t="s">
        <v>39</v>
      </c>
      <c r="N1319" s="37" t="s">
        <v>190</v>
      </c>
      <c r="O1319" s="37" t="s">
        <v>100</v>
      </c>
      <c r="P1319" s="37" t="s">
        <v>190</v>
      </c>
      <c r="Q1319" s="37">
        <v>3</v>
      </c>
      <c r="R1319" s="13" t="s">
        <v>62</v>
      </c>
      <c r="S1319" s="13" t="s">
        <v>63</v>
      </c>
      <c r="T1319" s="13" t="s">
        <v>42</v>
      </c>
      <c r="U1319" s="13" t="s">
        <v>52</v>
      </c>
      <c r="V1319" s="13" t="s">
        <v>42</v>
      </c>
      <c r="W1319" s="13" t="s">
        <v>154</v>
      </c>
      <c r="X1319" s="13" t="s">
        <v>138</v>
      </c>
      <c r="Y1319" s="13" t="s">
        <v>42</v>
      </c>
      <c r="Z1319" s="13" t="s">
        <v>41</v>
      </c>
      <c r="AA1319" s="13"/>
      <c r="AB1319" s="13">
        <v>1</v>
      </c>
      <c r="AC1319" s="72">
        <f t="shared" si="2823"/>
        <v>0.5</v>
      </c>
      <c r="AD1319" s="13">
        <v>0</v>
      </c>
      <c r="AE1319" s="72">
        <f t="shared" ref="AE1319" si="2905">VALUE(IF(AD1319=-2,0%,IF(AD1319=-1,50%,IF(AD1319=0,100%,IF(AD1319=1,50%,IF(AD1319=2,0%))))))</f>
        <v>1</v>
      </c>
      <c r="AF1319" s="13" t="s">
        <v>42</v>
      </c>
      <c r="AG1319" s="13">
        <v>0</v>
      </c>
      <c r="AH1319" s="13" t="s">
        <v>42</v>
      </c>
      <c r="AI1319" s="13">
        <f t="shared" si="2804"/>
        <v>-3</v>
      </c>
      <c r="AJ1319" s="70">
        <f t="shared" si="2825"/>
        <v>0</v>
      </c>
      <c r="AK1319" s="59">
        <f t="shared" si="2826"/>
        <v>2</v>
      </c>
      <c r="AL1319" s="70">
        <f t="shared" ref="AL1319" si="2906">VALUE(IF(AK1319=-3,0%,IF(AK1319=-2,33.3%,IF(AK1319=-1,66.6%,IF(AK1319=0,100%,IF(AK1319=1,66.6%,IF(AK1319=2,33.3%,IF(AK1319=3,0%))))))))</f>
        <v>0.33299999999999996</v>
      </c>
      <c r="AM1319" s="13" t="s">
        <v>42</v>
      </c>
      <c r="AN1319" s="13" t="s">
        <v>41</v>
      </c>
      <c r="AO1319" s="13"/>
      <c r="AP1319" s="13">
        <v>101.31965006729475</v>
      </c>
      <c r="AQ1319" s="13">
        <v>117.34261838440112</v>
      </c>
      <c r="AR1319" s="13">
        <v>125.13020833333333</v>
      </c>
      <c r="AS1319" s="13">
        <v>148.05555555555554</v>
      </c>
      <c r="AT1319" s="36">
        <v>1914.0314652000002</v>
      </c>
      <c r="AU1319" s="36" t="str">
        <f t="shared" si="2828"/>
        <v>5</v>
      </c>
      <c r="AV1319" s="36">
        <v>152.77678686481136</v>
      </c>
      <c r="AW1319" s="36">
        <v>1806.0019632000001</v>
      </c>
      <c r="AX1319" s="36">
        <v>2022.0609672000001</v>
      </c>
      <c r="AY1319" s="36">
        <v>1141.049536</v>
      </c>
      <c r="AZ1319" s="36" t="str">
        <f t="shared" si="2829"/>
        <v>5</v>
      </c>
      <c r="BA1319" s="36">
        <v>33.078907772246616</v>
      </c>
      <c r="BB1319" s="36">
        <v>1117.659216</v>
      </c>
      <c r="BC1319" s="36">
        <v>1164.439856</v>
      </c>
      <c r="BD1319" s="36">
        <v>53044.800000000003</v>
      </c>
      <c r="BE1319" s="36" t="s">
        <v>50</v>
      </c>
      <c r="BF1319" s="36">
        <v>49600.3</v>
      </c>
      <c r="BG1319" s="36">
        <v>55111.5</v>
      </c>
      <c r="BH1319" s="36">
        <v>1794.789792</v>
      </c>
      <c r="BI1319" s="36">
        <v>15.856404574689099</v>
      </c>
      <c r="BJ1319" s="36">
        <v>1783.5776208</v>
      </c>
      <c r="BK1319" s="36">
        <v>1806.0019632000001</v>
      </c>
      <c r="BL1319" s="36">
        <v>1170.0735460000001</v>
      </c>
      <c r="BM1319" s="36">
        <v>74.125056348699076</v>
      </c>
      <c r="BN1319" s="36">
        <v>1117.659216</v>
      </c>
      <c r="BO1319" s="36">
        <v>1222.4878760000001</v>
      </c>
      <c r="BP1319" s="36">
        <v>57867.033333333326</v>
      </c>
      <c r="BQ1319" s="36">
        <v>15193.21019293379</v>
      </c>
      <c r="BR1319" s="36">
        <v>49600.3</v>
      </c>
      <c r="BS1319" s="36">
        <v>88178.4</v>
      </c>
      <c r="BT1319" s="36">
        <v>1662.8375040000001</v>
      </c>
      <c r="BU1319" s="36">
        <v>202.46511985044964</v>
      </c>
      <c r="BV1319" s="36">
        <v>1519.6730448000001</v>
      </c>
      <c r="BW1319" s="36">
        <v>1806.0019632000001</v>
      </c>
      <c r="BX1319" s="36">
        <v>981.53101749999996</v>
      </c>
      <c r="BY1319" s="36">
        <v>192.51434454011653</v>
      </c>
      <c r="BZ1319" s="36">
        <v>845.40281899999991</v>
      </c>
      <c r="CA1319" s="36">
        <v>1117.659216</v>
      </c>
      <c r="CB1319" s="36">
        <v>60794.850000000013</v>
      </c>
      <c r="CC1319" s="36">
        <v>13703.050311177602</v>
      </c>
      <c r="CD1319" s="36">
        <v>44089.2</v>
      </c>
      <c r="CE1319" s="36">
        <v>88178.4</v>
      </c>
      <c r="CF1319" s="36"/>
      <c r="CG1319" s="40">
        <v>22.847999999999999</v>
      </c>
      <c r="CH1319" s="40">
        <v>79.763999999999996</v>
      </c>
      <c r="CI1319" s="40">
        <v>22.705000000000002</v>
      </c>
      <c r="CL1319" s="5" t="str">
        <f t="shared" si="2834"/>
        <v>0_0.5_5</v>
      </c>
      <c r="CM1319" s="95" t="str">
        <f t="shared" si="2835"/>
        <v>2X</v>
      </c>
      <c r="CN1319" s="96">
        <f t="shared" si="2822"/>
        <v>3</v>
      </c>
      <c r="CO1319" s="96" t="str">
        <f t="shared" si="2830"/>
        <v>0.333_1_5</v>
      </c>
      <c r="CP1319" s="95" t="str">
        <f t="shared" si="2838"/>
        <v>3B</v>
      </c>
      <c r="CQ1319" s="5">
        <f t="shared" si="2831"/>
        <v>5</v>
      </c>
      <c r="CV1319" s="87"/>
      <c r="CW1319" s="87"/>
      <c r="CX1319" s="87"/>
      <c r="CY1319" s="87"/>
      <c r="CZ1319" s="87"/>
    </row>
    <row r="1320" spans="1:104" s="5" customFormat="1">
      <c r="A1320" s="13" t="s">
        <v>601</v>
      </c>
      <c r="B1320" s="13">
        <v>3</v>
      </c>
      <c r="C1320" s="13">
        <v>1</v>
      </c>
      <c r="D1320" s="13" t="s">
        <v>34</v>
      </c>
      <c r="E1320" s="35" t="s">
        <v>530</v>
      </c>
      <c r="F1320" s="13" t="s">
        <v>36</v>
      </c>
      <c r="G1320" s="36"/>
      <c r="H1320" s="13"/>
      <c r="I1320" s="37">
        <v>22</v>
      </c>
      <c r="J1320" s="37" t="s">
        <v>38</v>
      </c>
      <c r="K1320" s="38">
        <v>43598</v>
      </c>
      <c r="L1320" s="39">
        <v>0.3611111111111111</v>
      </c>
      <c r="M1320" s="37" t="s">
        <v>39</v>
      </c>
      <c r="N1320" s="37" t="s">
        <v>190</v>
      </c>
      <c r="O1320" s="37" t="s">
        <v>100</v>
      </c>
      <c r="P1320" s="37" t="s">
        <v>190</v>
      </c>
      <c r="Q1320" s="37">
        <v>4</v>
      </c>
      <c r="R1320" s="13" t="s">
        <v>55</v>
      </c>
      <c r="S1320" s="13" t="s">
        <v>63</v>
      </c>
      <c r="T1320" s="13" t="s">
        <v>42</v>
      </c>
      <c r="U1320" s="13" t="s">
        <v>52</v>
      </c>
      <c r="V1320" s="13" t="s">
        <v>42</v>
      </c>
      <c r="W1320" s="13" t="s">
        <v>135</v>
      </c>
      <c r="X1320" s="13" t="s">
        <v>138</v>
      </c>
      <c r="Y1320" s="13" t="s">
        <v>42</v>
      </c>
      <c r="Z1320" s="13" t="s">
        <v>188</v>
      </c>
      <c r="AA1320" s="13"/>
      <c r="AB1320" s="13">
        <v>0</v>
      </c>
      <c r="AC1320" s="72">
        <f t="shared" si="2823"/>
        <v>1</v>
      </c>
      <c r="AD1320" s="13">
        <v>0</v>
      </c>
      <c r="AE1320" s="72">
        <f t="shared" ref="AE1320" si="2907">VALUE(IF(AD1320=-2,0%,IF(AD1320=-1,50%,IF(AD1320=0,100%,IF(AD1320=1,50%,IF(AD1320=2,0%))))))</f>
        <v>1</v>
      </c>
      <c r="AF1320" s="13" t="s">
        <v>42</v>
      </c>
      <c r="AG1320" s="13">
        <v>0</v>
      </c>
      <c r="AH1320" s="13" t="s">
        <v>42</v>
      </c>
      <c r="AI1320" s="13">
        <f t="shared" si="2804"/>
        <v>-2</v>
      </c>
      <c r="AJ1320" s="70">
        <f t="shared" si="2825"/>
        <v>0.33299999999999996</v>
      </c>
      <c r="AK1320" s="59">
        <f t="shared" si="2826"/>
        <v>2</v>
      </c>
      <c r="AL1320" s="70">
        <f t="shared" ref="AL1320" si="2908">VALUE(IF(AK1320=-3,0%,IF(AK1320=-2,33.3%,IF(AK1320=-1,66.6%,IF(AK1320=0,100%,IF(AK1320=1,66.6%,IF(AK1320=2,33.3%,IF(AK1320=3,0%))))))))</f>
        <v>0.33299999999999996</v>
      </c>
      <c r="AM1320" s="13" t="s">
        <v>42</v>
      </c>
      <c r="AN1320" s="13" t="s">
        <v>188</v>
      </c>
      <c r="AO1320" s="13"/>
      <c r="AP1320" s="13">
        <v>101.31965006729475</v>
      </c>
      <c r="AQ1320" s="13">
        <v>117.34261838440112</v>
      </c>
      <c r="AR1320" s="13">
        <v>125.13020833333333</v>
      </c>
      <c r="AS1320" s="13">
        <v>148.05555555555554</v>
      </c>
      <c r="AT1320" s="36">
        <v>1753.5156717999998</v>
      </c>
      <c r="AU1320" s="36" t="str">
        <f t="shared" si="2828"/>
        <v>5</v>
      </c>
      <c r="AV1320" s="36">
        <v>10.635123576924332</v>
      </c>
      <c r="AW1320" s="36">
        <v>1745.9955037999998</v>
      </c>
      <c r="AX1320" s="36">
        <v>1761.0358398000001</v>
      </c>
      <c r="AY1320" s="36">
        <v>940.75006399999995</v>
      </c>
      <c r="AZ1320" s="36" t="str">
        <f t="shared" si="2829"/>
        <v>4</v>
      </c>
      <c r="BA1320" s="36">
        <v>83.981205639623795</v>
      </c>
      <c r="BB1320" s="36">
        <v>881.36638400000004</v>
      </c>
      <c r="BC1320" s="36">
        <v>1000.1337439999999</v>
      </c>
      <c r="BD1320" s="36">
        <v>32722.45</v>
      </c>
      <c r="BE1320" s="36" t="s">
        <v>50</v>
      </c>
      <c r="BF1320" s="36">
        <v>30311.3</v>
      </c>
      <c r="BG1320" s="36">
        <v>34444.699999999997</v>
      </c>
      <c r="BH1320" s="36">
        <v>1761.030847</v>
      </c>
      <c r="BI1320" s="36">
        <v>21.26318626837417</v>
      </c>
      <c r="BJ1320" s="36">
        <v>1745.9955037999998</v>
      </c>
      <c r="BK1320" s="36">
        <v>1776.0661901999999</v>
      </c>
      <c r="BL1320" s="36">
        <v>928.89295399999992</v>
      </c>
      <c r="BM1320" s="36">
        <v>67.212719867074185</v>
      </c>
      <c r="BN1320" s="36">
        <v>881.36638400000004</v>
      </c>
      <c r="BO1320" s="36">
        <v>976.41952399999991</v>
      </c>
      <c r="BP1320" s="36">
        <v>36511.35</v>
      </c>
      <c r="BQ1320" s="36">
        <v>1445.0011581310239</v>
      </c>
      <c r="BR1320" s="36">
        <v>34444.699999999997</v>
      </c>
      <c r="BS1320" s="36">
        <v>38578</v>
      </c>
      <c r="BT1320" s="36">
        <v>1775.9987335000001</v>
      </c>
      <c r="BU1320" s="36">
        <v>42.43097435673544</v>
      </c>
      <c r="BV1320" s="36">
        <v>1745.9955037999998</v>
      </c>
      <c r="BW1320" s="36">
        <v>1806.0019632000001</v>
      </c>
      <c r="BX1320" s="36">
        <v>999.51279999999997</v>
      </c>
      <c r="BY1320" s="36">
        <v>167.08426385297344</v>
      </c>
      <c r="BZ1320" s="36">
        <v>881.36638400000004</v>
      </c>
      <c r="CA1320" s="36">
        <v>1117.659216</v>
      </c>
      <c r="CB1320" s="36">
        <v>44605.849999999991</v>
      </c>
      <c r="CC1320" s="36">
        <v>7904.7871272202847</v>
      </c>
      <c r="CD1320" s="36">
        <v>34444.699999999997</v>
      </c>
      <c r="CE1320" s="36">
        <v>55111.5</v>
      </c>
      <c r="CF1320" s="36"/>
      <c r="CG1320" s="40">
        <v>23.304000000000002</v>
      </c>
      <c r="CH1320" s="40">
        <v>78.257999999999996</v>
      </c>
      <c r="CI1320" s="40">
        <v>23.256</v>
      </c>
      <c r="CL1320" s="5" t="str">
        <f t="shared" si="2834"/>
        <v>0.333_1_4</v>
      </c>
      <c r="CM1320" s="95" t="str">
        <f t="shared" si="2835"/>
        <v>2P</v>
      </c>
      <c r="CN1320" s="96">
        <f t="shared" si="2822"/>
        <v>14</v>
      </c>
      <c r="CO1320" s="96" t="str">
        <f t="shared" si="2830"/>
        <v>0.333_1_4</v>
      </c>
      <c r="CP1320" s="95" t="str">
        <f t="shared" si="2838"/>
        <v>2P</v>
      </c>
      <c r="CQ1320" s="5">
        <f t="shared" si="2831"/>
        <v>13</v>
      </c>
      <c r="CV1320" s="87"/>
      <c r="CW1320" s="87"/>
      <c r="CX1320" s="87"/>
      <c r="CY1320" s="87"/>
      <c r="CZ1320" s="87"/>
    </row>
    <row r="1321" spans="1:104" s="5" customFormat="1">
      <c r="A1321" s="13" t="s">
        <v>601</v>
      </c>
      <c r="B1321" s="13">
        <v>3</v>
      </c>
      <c r="C1321" s="13">
        <v>2</v>
      </c>
      <c r="D1321" s="13" t="s">
        <v>101</v>
      </c>
      <c r="E1321" s="35" t="s">
        <v>531</v>
      </c>
      <c r="F1321" s="13"/>
      <c r="G1321" s="36"/>
      <c r="H1321" s="13"/>
      <c r="I1321" s="37">
        <v>21</v>
      </c>
      <c r="J1321" s="37" t="s">
        <v>70</v>
      </c>
      <c r="K1321" s="38">
        <v>43598</v>
      </c>
      <c r="L1321" s="39">
        <v>0.32916666666666666</v>
      </c>
      <c r="M1321" s="37" t="s">
        <v>39</v>
      </c>
      <c r="N1321" s="37" t="s">
        <v>188</v>
      </c>
      <c r="O1321" s="37" t="s">
        <v>190</v>
      </c>
      <c r="P1321" s="37" t="s">
        <v>190</v>
      </c>
      <c r="Q1321" s="37">
        <v>1</v>
      </c>
      <c r="R1321" s="13" t="s">
        <v>55</v>
      </c>
      <c r="S1321" s="13" t="s">
        <v>63</v>
      </c>
      <c r="T1321" s="13" t="s">
        <v>42</v>
      </c>
      <c r="U1321" s="13" t="s">
        <v>52</v>
      </c>
      <c r="V1321" s="13" t="s">
        <v>42</v>
      </c>
      <c r="W1321" s="13" t="s">
        <v>135</v>
      </c>
      <c r="X1321" s="13" t="s">
        <v>76</v>
      </c>
      <c r="Y1321" s="13" t="s">
        <v>41</v>
      </c>
      <c r="Z1321" s="13" t="s">
        <v>42</v>
      </c>
      <c r="AA1321" s="13"/>
      <c r="AB1321" s="13">
        <v>0</v>
      </c>
      <c r="AC1321" s="72">
        <f t="shared" si="2823"/>
        <v>1</v>
      </c>
      <c r="AD1321" s="13">
        <v>0</v>
      </c>
      <c r="AE1321" s="72">
        <f t="shared" ref="AE1321" si="2909">VALUE(IF(AD1321=-2,0%,IF(AD1321=-1,50%,IF(AD1321=0,100%,IF(AD1321=1,50%,IF(AD1321=2,0%))))))</f>
        <v>1</v>
      </c>
      <c r="AF1321" s="13" t="s">
        <v>42</v>
      </c>
      <c r="AG1321" s="13">
        <v>0</v>
      </c>
      <c r="AH1321" s="13" t="s">
        <v>42</v>
      </c>
      <c r="AI1321" s="13">
        <f t="shared" si="2804"/>
        <v>-2</v>
      </c>
      <c r="AJ1321" s="70">
        <f t="shared" si="2825"/>
        <v>0.33299999999999996</v>
      </c>
      <c r="AK1321" s="59">
        <f t="shared" si="2826"/>
        <v>0</v>
      </c>
      <c r="AL1321" s="70">
        <f t="shared" ref="AL1321" si="2910">VALUE(IF(AK1321=-3,0%,IF(AK1321=-2,33.3%,IF(AK1321=-1,66.6%,IF(AK1321=0,100%,IF(AK1321=1,66.6%,IF(AK1321=2,33.3%,IF(AK1321=3,0%))))))))</f>
        <v>1</v>
      </c>
      <c r="AM1321" s="13" t="s">
        <v>41</v>
      </c>
      <c r="AN1321" s="13" t="s">
        <v>42</v>
      </c>
      <c r="AO1321" s="13"/>
      <c r="AP1321" s="13">
        <v>101.31965006729475</v>
      </c>
      <c r="AQ1321" s="13">
        <v>117.34261838440112</v>
      </c>
      <c r="AR1321" s="13">
        <v>125.13020833333333</v>
      </c>
      <c r="AS1321" s="13">
        <v>148.05555555555554</v>
      </c>
      <c r="AT1321" s="36">
        <v>173.11752000000001</v>
      </c>
      <c r="AU1321" s="36" t="str">
        <f t="shared" si="2828"/>
        <v>2</v>
      </c>
      <c r="AV1321" s="36">
        <v>5.4280684362259262</v>
      </c>
      <c r="AW1321" s="36">
        <v>169.27929599999999</v>
      </c>
      <c r="AX1321" s="36">
        <v>176.95574400000001</v>
      </c>
      <c r="AY1321" s="36">
        <v>51.44962855</v>
      </c>
      <c r="AZ1321" s="36" t="str">
        <f t="shared" si="2829"/>
        <v>1</v>
      </c>
      <c r="BA1321" s="36">
        <v>8.3618927258457951</v>
      </c>
      <c r="BB1321" s="36">
        <v>45.536877500000003</v>
      </c>
      <c r="BC1321" s="36">
        <v>57.362379600000004</v>
      </c>
      <c r="BD1321" s="36">
        <v>16877.849999999999</v>
      </c>
      <c r="BE1321" s="36" t="s">
        <v>50</v>
      </c>
      <c r="BF1321" s="36">
        <v>16533.400000000001</v>
      </c>
      <c r="BG1321" s="36">
        <v>17222.3</v>
      </c>
      <c r="BH1321" s="36">
        <v>165.42907299999999</v>
      </c>
      <c r="BI1321" s="36">
        <v>5.4450375847608248</v>
      </c>
      <c r="BJ1321" s="36">
        <v>161.57884999999999</v>
      </c>
      <c r="BK1321" s="36">
        <v>169.27929599999999</v>
      </c>
      <c r="BL1321" s="36">
        <v>45.536877500000003</v>
      </c>
      <c r="BM1321" s="36">
        <v>0</v>
      </c>
      <c r="BN1321" s="36">
        <v>45.536877500000003</v>
      </c>
      <c r="BO1321" s="36">
        <v>45.536877500000003</v>
      </c>
      <c r="BP1321" s="36">
        <v>18370.466666666664</v>
      </c>
      <c r="BQ1321" s="36">
        <v>711.49286058727705</v>
      </c>
      <c r="BR1321" s="36">
        <v>17222.3</v>
      </c>
      <c r="BS1321" s="36">
        <v>19289</v>
      </c>
      <c r="BT1321" s="36">
        <v>161.61629600000001</v>
      </c>
      <c r="BU1321" s="36">
        <v>10.837118528465002</v>
      </c>
      <c r="BV1321" s="36">
        <v>153.95329600000002</v>
      </c>
      <c r="BW1321" s="36">
        <v>169.27929599999999</v>
      </c>
      <c r="BX1321" s="36">
        <v>39.618509549999999</v>
      </c>
      <c r="BY1321" s="36">
        <v>8.3698362220042899</v>
      </c>
      <c r="BZ1321" s="36">
        <v>33.700141600000002</v>
      </c>
      <c r="CA1321" s="36">
        <v>45.536877500000003</v>
      </c>
      <c r="CB1321" s="36">
        <v>14531.331250000001</v>
      </c>
      <c r="CC1321" s="36">
        <v>3852.4993858911384</v>
      </c>
      <c r="CD1321" s="36">
        <v>9644.5</v>
      </c>
      <c r="CE1321" s="36">
        <v>19289</v>
      </c>
      <c r="CF1321" s="36"/>
      <c r="CG1321" s="40">
        <v>22.393000000000001</v>
      </c>
      <c r="CH1321" s="40">
        <v>81.765000000000001</v>
      </c>
      <c r="CI1321" s="40">
        <v>22.13</v>
      </c>
      <c r="CL1321" s="5" t="str">
        <f t="shared" si="2834"/>
        <v>0.333_1_1</v>
      </c>
      <c r="CM1321" s="95" t="str">
        <f t="shared" si="2835"/>
        <v>1F</v>
      </c>
      <c r="CN1321" s="96">
        <f t="shared" si="2822"/>
        <v>16</v>
      </c>
      <c r="CO1321" s="96" t="str">
        <f t="shared" si="2830"/>
        <v>1_1_1</v>
      </c>
      <c r="CP1321" s="95" t="str">
        <f t="shared" si="2838"/>
        <v>1L</v>
      </c>
      <c r="CQ1321" s="5">
        <f t="shared" si="2831"/>
        <v>85</v>
      </c>
      <c r="CV1321" s="87"/>
      <c r="CW1321" s="87"/>
      <c r="CX1321" s="87"/>
      <c r="CY1321" s="87"/>
      <c r="CZ1321" s="87"/>
    </row>
    <row r="1322" spans="1:104" s="5" customFormat="1">
      <c r="A1322" s="13" t="s">
        <v>601</v>
      </c>
      <c r="B1322" s="13">
        <v>3</v>
      </c>
      <c r="C1322" s="13">
        <v>2</v>
      </c>
      <c r="D1322" s="13" t="s">
        <v>101</v>
      </c>
      <c r="E1322" s="35" t="s">
        <v>531</v>
      </c>
      <c r="F1322" s="13"/>
      <c r="G1322" s="36"/>
      <c r="H1322" s="13"/>
      <c r="I1322" s="37">
        <v>21</v>
      </c>
      <c r="J1322" s="37" t="s">
        <v>70</v>
      </c>
      <c r="K1322" s="38">
        <v>43598</v>
      </c>
      <c r="L1322" s="39">
        <v>0.33958333333333335</v>
      </c>
      <c r="M1322" s="37" t="s">
        <v>39</v>
      </c>
      <c r="N1322" s="37" t="s">
        <v>188</v>
      </c>
      <c r="O1322" s="37" t="s">
        <v>190</v>
      </c>
      <c r="P1322" s="37" t="s">
        <v>190</v>
      </c>
      <c r="Q1322" s="37">
        <v>2</v>
      </c>
      <c r="R1322" s="13" t="s">
        <v>55</v>
      </c>
      <c r="S1322" s="13" t="s">
        <v>63</v>
      </c>
      <c r="T1322" s="13" t="s">
        <v>42</v>
      </c>
      <c r="U1322" s="13" t="s">
        <v>52</v>
      </c>
      <c r="V1322" s="13" t="s">
        <v>42</v>
      </c>
      <c r="W1322" s="13" t="s">
        <v>135</v>
      </c>
      <c r="X1322" s="13" t="s">
        <v>76</v>
      </c>
      <c r="Y1322" s="13" t="s">
        <v>41</v>
      </c>
      <c r="Z1322" s="13" t="s">
        <v>41</v>
      </c>
      <c r="AA1322" s="13"/>
      <c r="AB1322" s="13">
        <v>0</v>
      </c>
      <c r="AC1322" s="72">
        <f t="shared" si="2823"/>
        <v>1</v>
      </c>
      <c r="AD1322" s="13">
        <v>0</v>
      </c>
      <c r="AE1322" s="72">
        <f t="shared" ref="AE1322" si="2911">VALUE(IF(AD1322=-2,0%,IF(AD1322=-1,50%,IF(AD1322=0,100%,IF(AD1322=1,50%,IF(AD1322=2,0%))))))</f>
        <v>1</v>
      </c>
      <c r="AF1322" s="13" t="s">
        <v>42</v>
      </c>
      <c r="AG1322" s="13">
        <v>0</v>
      </c>
      <c r="AH1322" s="13" t="s">
        <v>42</v>
      </c>
      <c r="AI1322" s="13">
        <f t="shared" si="2804"/>
        <v>-2</v>
      </c>
      <c r="AJ1322" s="70">
        <f t="shared" si="2825"/>
        <v>0.33299999999999996</v>
      </c>
      <c r="AK1322" s="59">
        <f t="shared" si="2826"/>
        <v>0</v>
      </c>
      <c r="AL1322" s="70">
        <f t="shared" ref="AL1322" si="2912">VALUE(IF(AK1322=-3,0%,IF(AK1322=-2,33.3%,IF(AK1322=-1,66.6%,IF(AK1322=0,100%,IF(AK1322=1,66.6%,IF(AK1322=2,33.3%,IF(AK1322=3,0%))))))))</f>
        <v>1</v>
      </c>
      <c r="AM1322" s="13" t="s">
        <v>41</v>
      </c>
      <c r="AN1322" s="13" t="s">
        <v>41</v>
      </c>
      <c r="AO1322" s="13"/>
      <c r="AP1322" s="13">
        <v>101.31965006729475</v>
      </c>
      <c r="AQ1322" s="13">
        <v>117.34261838440112</v>
      </c>
      <c r="AR1322" s="13">
        <v>125.13020833333333</v>
      </c>
      <c r="AS1322" s="13">
        <v>148.05555555555554</v>
      </c>
      <c r="AT1322" s="36">
        <v>250.18798400000003</v>
      </c>
      <c r="AU1322" s="36" t="str">
        <f t="shared" si="2828"/>
        <v>2</v>
      </c>
      <c r="AV1322" s="36">
        <v>0</v>
      </c>
      <c r="AW1322" s="36">
        <v>250.18798400000003</v>
      </c>
      <c r="AX1322" s="36">
        <v>250.18798400000003</v>
      </c>
      <c r="AY1322" s="36">
        <v>133.72990670000002</v>
      </c>
      <c r="AZ1322" s="36" t="str">
        <f t="shared" si="2829"/>
        <v>2</v>
      </c>
      <c r="BA1322" s="36">
        <v>8.2012942801492752</v>
      </c>
      <c r="BB1322" s="36">
        <v>127.93071590000001</v>
      </c>
      <c r="BC1322" s="36">
        <v>139.52909750000001</v>
      </c>
      <c r="BD1322" s="36">
        <v>45811.425000000003</v>
      </c>
      <c r="BE1322" s="36" t="s">
        <v>50</v>
      </c>
      <c r="BF1322" s="36">
        <v>42711.4</v>
      </c>
      <c r="BG1322" s="36">
        <v>49600.3</v>
      </c>
      <c r="BH1322" s="36">
        <v>233.56952900000002</v>
      </c>
      <c r="BI1322" s="36">
        <v>23.502044446686991</v>
      </c>
      <c r="BJ1322" s="36">
        <v>216.95107400000001</v>
      </c>
      <c r="BK1322" s="36">
        <v>250.18798400000003</v>
      </c>
      <c r="BL1322" s="36">
        <v>116.07569375</v>
      </c>
      <c r="BM1322" s="36">
        <v>33.16812166706206</v>
      </c>
      <c r="BN1322" s="36">
        <v>92.622290000000007</v>
      </c>
      <c r="BO1322" s="36">
        <v>139.52909750000001</v>
      </c>
      <c r="BP1322" s="36">
        <v>36741</v>
      </c>
      <c r="BQ1322" s="36">
        <v>4746.1990476590845</v>
      </c>
      <c r="BR1322" s="36">
        <v>33066.9</v>
      </c>
      <c r="BS1322" s="36">
        <v>42711.4</v>
      </c>
      <c r="BT1322" s="36">
        <v>209.73364000000001</v>
      </c>
      <c r="BU1322" s="36">
        <v>57.211081941706595</v>
      </c>
      <c r="BV1322" s="36">
        <v>169.27929599999999</v>
      </c>
      <c r="BW1322" s="36">
        <v>250.18798400000003</v>
      </c>
      <c r="BX1322" s="36">
        <v>92.532987500000004</v>
      </c>
      <c r="BY1322" s="36">
        <v>66.462536140777814</v>
      </c>
      <c r="BZ1322" s="36">
        <v>45.536877500000003</v>
      </c>
      <c r="CA1322" s="36">
        <v>139.52909750000001</v>
      </c>
      <c r="CB1322" s="36">
        <v>27082.118750000005</v>
      </c>
      <c r="CC1322" s="36">
        <v>9650.167723531611</v>
      </c>
      <c r="CD1322" s="36">
        <v>16533.400000000001</v>
      </c>
      <c r="CE1322" s="36">
        <v>42711.4</v>
      </c>
      <c r="CF1322" s="36"/>
      <c r="CG1322" s="40">
        <v>22.369</v>
      </c>
      <c r="CH1322" s="40">
        <v>80.742000000000004</v>
      </c>
      <c r="CI1322" s="40">
        <v>22.13</v>
      </c>
      <c r="CL1322" s="5" t="str">
        <f t="shared" si="2834"/>
        <v>0.333_1_2</v>
      </c>
      <c r="CM1322" s="95" t="str">
        <f t="shared" si="2835"/>
        <v>1R</v>
      </c>
      <c r="CN1322" s="96">
        <f t="shared" si="2822"/>
        <v>33</v>
      </c>
      <c r="CO1322" s="96" t="str">
        <f t="shared" si="2830"/>
        <v>1_1_2</v>
      </c>
      <c r="CP1322" s="95" t="str">
        <f t="shared" si="2838"/>
        <v>1X</v>
      </c>
      <c r="CQ1322" s="5">
        <f t="shared" si="2831"/>
        <v>93</v>
      </c>
      <c r="CV1322" s="87"/>
      <c r="CW1322" s="87"/>
      <c r="CX1322" s="87"/>
      <c r="CY1322" s="87"/>
      <c r="CZ1322" s="87"/>
    </row>
    <row r="1323" spans="1:104" s="5" customFormat="1">
      <c r="A1323" s="13" t="s">
        <v>601</v>
      </c>
      <c r="B1323" s="13">
        <v>3</v>
      </c>
      <c r="C1323" s="13">
        <v>2</v>
      </c>
      <c r="D1323" s="13" t="s">
        <v>101</v>
      </c>
      <c r="E1323" s="35" t="s">
        <v>531</v>
      </c>
      <c r="F1323" s="13"/>
      <c r="G1323" s="36"/>
      <c r="H1323" s="13"/>
      <c r="I1323" s="37">
        <v>21</v>
      </c>
      <c r="J1323" s="37" t="s">
        <v>70</v>
      </c>
      <c r="K1323" s="38">
        <v>43598</v>
      </c>
      <c r="L1323" s="39">
        <v>0.35069444444444442</v>
      </c>
      <c r="M1323" s="37" t="s">
        <v>39</v>
      </c>
      <c r="N1323" s="37" t="s">
        <v>188</v>
      </c>
      <c r="O1323" s="37" t="s">
        <v>190</v>
      </c>
      <c r="P1323" s="37" t="s">
        <v>190</v>
      </c>
      <c r="Q1323" s="37">
        <v>3</v>
      </c>
      <c r="R1323" s="13" t="s">
        <v>55</v>
      </c>
      <c r="S1323" s="13" t="s">
        <v>63</v>
      </c>
      <c r="T1323" s="13" t="s">
        <v>42</v>
      </c>
      <c r="U1323" s="13" t="s">
        <v>52</v>
      </c>
      <c r="V1323" s="13" t="s">
        <v>42</v>
      </c>
      <c r="W1323" s="13" t="s">
        <v>72</v>
      </c>
      <c r="X1323" s="13" t="s">
        <v>76</v>
      </c>
      <c r="Y1323" s="13" t="s">
        <v>41</v>
      </c>
      <c r="Z1323" s="13" t="s">
        <v>41</v>
      </c>
      <c r="AA1323" s="13"/>
      <c r="AB1323" s="13">
        <v>0</v>
      </c>
      <c r="AC1323" s="72">
        <f t="shared" si="2823"/>
        <v>1</v>
      </c>
      <c r="AD1323" s="13">
        <v>0</v>
      </c>
      <c r="AE1323" s="72">
        <f t="shared" ref="AE1323" si="2913">VALUE(IF(AD1323=-2,0%,IF(AD1323=-1,50%,IF(AD1323=0,100%,IF(AD1323=1,50%,IF(AD1323=2,0%))))))</f>
        <v>1</v>
      </c>
      <c r="AF1323" s="13" t="s">
        <v>42</v>
      </c>
      <c r="AG1323" s="13">
        <v>0</v>
      </c>
      <c r="AH1323" s="13" t="s">
        <v>42</v>
      </c>
      <c r="AI1323" s="13">
        <f t="shared" si="2804"/>
        <v>-1</v>
      </c>
      <c r="AJ1323" s="70">
        <f t="shared" si="2825"/>
        <v>0.66599999999999993</v>
      </c>
      <c r="AK1323" s="59">
        <f t="shared" si="2826"/>
        <v>0</v>
      </c>
      <c r="AL1323" s="70">
        <f t="shared" ref="AL1323" si="2914">VALUE(IF(AK1323=-3,0%,IF(AK1323=-2,33.3%,IF(AK1323=-1,66.6%,IF(AK1323=0,100%,IF(AK1323=1,66.6%,IF(AK1323=2,33.3%,IF(AK1323=3,0%))))))))</f>
        <v>1</v>
      </c>
      <c r="AM1323" s="13" t="s">
        <v>41</v>
      </c>
      <c r="AN1323" s="13" t="s">
        <v>41</v>
      </c>
      <c r="AO1323" s="13"/>
      <c r="AP1323" s="13">
        <v>101.31965006729475</v>
      </c>
      <c r="AQ1323" s="13">
        <v>117.34261838440112</v>
      </c>
      <c r="AR1323" s="13">
        <v>125.13020833333333</v>
      </c>
      <c r="AS1323" s="13">
        <v>148.05555555555554</v>
      </c>
      <c r="AT1323" s="36">
        <v>250.22542999999999</v>
      </c>
      <c r="AU1323" s="36" t="str">
        <f t="shared" si="2828"/>
        <v>2</v>
      </c>
      <c r="AV1323" s="36">
        <v>11.99948328279643</v>
      </c>
      <c r="AW1323" s="36">
        <v>241.74051400000002</v>
      </c>
      <c r="AX1323" s="36">
        <v>258.71034599999996</v>
      </c>
      <c r="AY1323" s="36">
        <v>192.25084955</v>
      </c>
      <c r="AZ1323" s="36" t="str">
        <f t="shared" si="2829"/>
        <v>2</v>
      </c>
      <c r="BA1323" s="36">
        <v>8.2667718731123863</v>
      </c>
      <c r="BB1323" s="36">
        <v>186.4053591</v>
      </c>
      <c r="BC1323" s="36">
        <v>198.09633999999997</v>
      </c>
      <c r="BD1323" s="36">
        <v>53044.800000000003</v>
      </c>
      <c r="BE1323" s="36" t="s">
        <v>50</v>
      </c>
      <c r="BF1323" s="36">
        <v>49600.3</v>
      </c>
      <c r="BG1323" s="36">
        <v>55111.5</v>
      </c>
      <c r="BH1323" s="36">
        <v>254.44916499999999</v>
      </c>
      <c r="BI1323" s="36">
        <v>6.0262199619264978</v>
      </c>
      <c r="BJ1323" s="36">
        <v>250.18798400000003</v>
      </c>
      <c r="BK1323" s="36">
        <v>258.71034599999996</v>
      </c>
      <c r="BL1323" s="36">
        <v>186.4053591</v>
      </c>
      <c r="BM1323" s="36">
        <v>0</v>
      </c>
      <c r="BN1323" s="36">
        <v>186.4053591</v>
      </c>
      <c r="BO1323" s="36">
        <v>186.4053591</v>
      </c>
      <c r="BP1323" s="36">
        <v>57867.033333333326</v>
      </c>
      <c r="BQ1323" s="36">
        <v>15193.21019293379</v>
      </c>
      <c r="BR1323" s="36">
        <v>49600.3</v>
      </c>
      <c r="BS1323" s="36">
        <v>88178.4</v>
      </c>
      <c r="BT1323" s="36">
        <v>254.44916499999999</v>
      </c>
      <c r="BU1323" s="36">
        <v>6.0262199619264978</v>
      </c>
      <c r="BV1323" s="36">
        <v>250.18798400000003</v>
      </c>
      <c r="BW1323" s="36">
        <v>258.71034599999996</v>
      </c>
      <c r="BX1323" s="36">
        <v>168.83518634999999</v>
      </c>
      <c r="BY1323" s="36">
        <v>24.847976596288191</v>
      </c>
      <c r="BZ1323" s="36">
        <v>151.26501359999997</v>
      </c>
      <c r="CA1323" s="36">
        <v>186.4053591</v>
      </c>
      <c r="CB1323" s="36">
        <v>60794.850000000013</v>
      </c>
      <c r="CC1323" s="36">
        <v>13703.050311177602</v>
      </c>
      <c r="CD1323" s="36">
        <v>44089.2</v>
      </c>
      <c r="CE1323" s="36">
        <v>88178.4</v>
      </c>
      <c r="CF1323" s="36"/>
      <c r="CG1323" s="40">
        <v>22.847999999999999</v>
      </c>
      <c r="CH1323" s="40">
        <v>79.763999999999996</v>
      </c>
      <c r="CI1323" s="40">
        <v>22.705000000000002</v>
      </c>
      <c r="CL1323" s="5" t="str">
        <f t="shared" si="2834"/>
        <v>0.666_1_2</v>
      </c>
      <c r="CM1323" s="95" t="str">
        <f t="shared" si="2835"/>
        <v>1U</v>
      </c>
      <c r="CN1323" s="96">
        <f t="shared" si="2822"/>
        <v>63</v>
      </c>
      <c r="CO1323" s="96" t="str">
        <f t="shared" si="2830"/>
        <v>1_1_2</v>
      </c>
      <c r="CP1323" s="95" t="str">
        <f t="shared" si="2838"/>
        <v>1X</v>
      </c>
      <c r="CQ1323" s="5">
        <f t="shared" si="2831"/>
        <v>93</v>
      </c>
      <c r="CV1323" s="87"/>
      <c r="CW1323" s="87"/>
      <c r="CX1323" s="87"/>
      <c r="CY1323" s="87"/>
      <c r="CZ1323" s="87"/>
    </row>
    <row r="1324" spans="1:104" s="5" customFormat="1">
      <c r="A1324" s="13" t="s">
        <v>601</v>
      </c>
      <c r="B1324" s="13">
        <v>3</v>
      </c>
      <c r="C1324" s="13">
        <v>2</v>
      </c>
      <c r="D1324" s="13" t="s">
        <v>101</v>
      </c>
      <c r="E1324" s="35" t="s">
        <v>531</v>
      </c>
      <c r="F1324" s="13"/>
      <c r="G1324" s="36"/>
      <c r="H1324" s="13"/>
      <c r="I1324" s="37">
        <v>21</v>
      </c>
      <c r="J1324" s="37" t="s">
        <v>70</v>
      </c>
      <c r="K1324" s="38">
        <v>43598</v>
      </c>
      <c r="L1324" s="39">
        <v>0.3611111111111111</v>
      </c>
      <c r="M1324" s="37" t="s">
        <v>39</v>
      </c>
      <c r="N1324" s="37" t="s">
        <v>188</v>
      </c>
      <c r="O1324" s="37" t="s">
        <v>190</v>
      </c>
      <c r="P1324" s="37" t="s">
        <v>190</v>
      </c>
      <c r="Q1324" s="37">
        <v>4</v>
      </c>
      <c r="R1324" s="13" t="s">
        <v>55</v>
      </c>
      <c r="S1324" s="13" t="s">
        <v>63</v>
      </c>
      <c r="T1324" s="13" t="s">
        <v>42</v>
      </c>
      <c r="U1324" s="13" t="s">
        <v>52</v>
      </c>
      <c r="V1324" s="13" t="s">
        <v>42</v>
      </c>
      <c r="W1324" s="13" t="s">
        <v>72</v>
      </c>
      <c r="X1324" s="13" t="s">
        <v>76</v>
      </c>
      <c r="Y1324" s="13" t="s">
        <v>41</v>
      </c>
      <c r="Z1324" s="13" t="s">
        <v>41</v>
      </c>
      <c r="AA1324" s="13"/>
      <c r="AB1324" s="13">
        <v>0</v>
      </c>
      <c r="AC1324" s="72">
        <f t="shared" si="2823"/>
        <v>1</v>
      </c>
      <c r="AD1324" s="13">
        <v>0</v>
      </c>
      <c r="AE1324" s="72">
        <f t="shared" ref="AE1324" si="2915">VALUE(IF(AD1324=-2,0%,IF(AD1324=-1,50%,IF(AD1324=0,100%,IF(AD1324=1,50%,IF(AD1324=2,0%))))))</f>
        <v>1</v>
      </c>
      <c r="AF1324" s="13" t="s">
        <v>42</v>
      </c>
      <c r="AG1324" s="13">
        <v>0</v>
      </c>
      <c r="AH1324" s="13" t="s">
        <v>42</v>
      </c>
      <c r="AI1324" s="13">
        <f t="shared" si="2804"/>
        <v>-1</v>
      </c>
      <c r="AJ1324" s="70">
        <f t="shared" si="2825"/>
        <v>0.66599999999999993</v>
      </c>
      <c r="AK1324" s="59">
        <f t="shared" si="2826"/>
        <v>0</v>
      </c>
      <c r="AL1324" s="70">
        <f t="shared" ref="AL1324" si="2916">VALUE(IF(AK1324=-3,0%,IF(AK1324=-2,33.3%,IF(AK1324=-1,66.6%,IF(AK1324=0,100%,IF(AK1324=1,66.6%,IF(AK1324=2,33.3%,IF(AK1324=3,0%))))))))</f>
        <v>1</v>
      </c>
      <c r="AM1324" s="13" t="s">
        <v>41</v>
      </c>
      <c r="AN1324" s="13" t="s">
        <v>41</v>
      </c>
      <c r="AO1324" s="13"/>
      <c r="AP1324" s="13">
        <v>101.31965006729475</v>
      </c>
      <c r="AQ1324" s="13">
        <v>117.34261838440112</v>
      </c>
      <c r="AR1324" s="13">
        <v>125.13020833333333</v>
      </c>
      <c r="AS1324" s="13">
        <v>148.05555555555554</v>
      </c>
      <c r="AT1324" s="36">
        <v>237.55422500000003</v>
      </c>
      <c r="AU1324" s="36" t="str">
        <f t="shared" si="2828"/>
        <v>2</v>
      </c>
      <c r="AV1324" s="36">
        <v>5.9203066798133053</v>
      </c>
      <c r="AW1324" s="36">
        <v>233.36793600000001</v>
      </c>
      <c r="AX1324" s="36">
        <v>241.74051400000002</v>
      </c>
      <c r="AY1324" s="36">
        <v>162.98407900000001</v>
      </c>
      <c r="AZ1324" s="36" t="str">
        <f t="shared" si="2829"/>
        <v>2</v>
      </c>
      <c r="BA1324" s="36">
        <v>16.573261227017309</v>
      </c>
      <c r="BB1324" s="36">
        <v>151.26501359999997</v>
      </c>
      <c r="BC1324" s="36">
        <v>174.70314440000001</v>
      </c>
      <c r="BD1324" s="36">
        <v>32722.45</v>
      </c>
      <c r="BE1324" s="36" t="s">
        <v>50</v>
      </c>
      <c r="BF1324" s="36">
        <v>30311.3</v>
      </c>
      <c r="BG1324" s="36">
        <v>34444.699999999997</v>
      </c>
      <c r="BH1324" s="36">
        <v>233.405382</v>
      </c>
      <c r="BI1324" s="36">
        <v>11.787656718570002</v>
      </c>
      <c r="BJ1324" s="36">
        <v>225.07024999999999</v>
      </c>
      <c r="BK1324" s="36">
        <v>241.74051400000002</v>
      </c>
      <c r="BL1324" s="36">
        <v>157.12735474999999</v>
      </c>
      <c r="BM1324" s="36">
        <v>8.2906023615878954</v>
      </c>
      <c r="BN1324" s="36">
        <v>151.26501359999997</v>
      </c>
      <c r="BO1324" s="36">
        <v>162.98969589999999</v>
      </c>
      <c r="BP1324" s="36">
        <v>36511.35</v>
      </c>
      <c r="BQ1324" s="36">
        <v>1445.0011581310239</v>
      </c>
      <c r="BR1324" s="36">
        <v>34444.699999999997</v>
      </c>
      <c r="BS1324" s="36">
        <v>38578</v>
      </c>
      <c r="BT1324" s="36">
        <v>250.22542999999999</v>
      </c>
      <c r="BU1324" s="36">
        <v>11.99948328279643</v>
      </c>
      <c r="BV1324" s="36">
        <v>241.74051400000002</v>
      </c>
      <c r="BW1324" s="36">
        <v>258.71034599999996</v>
      </c>
      <c r="BX1324" s="36">
        <v>168.83518634999999</v>
      </c>
      <c r="BY1324" s="36">
        <v>24.847976596288191</v>
      </c>
      <c r="BZ1324" s="36">
        <v>151.26501359999997</v>
      </c>
      <c r="CA1324" s="36">
        <v>186.4053591</v>
      </c>
      <c r="CB1324" s="36">
        <v>44605.849999999991</v>
      </c>
      <c r="CC1324" s="36">
        <v>7904.7871272202847</v>
      </c>
      <c r="CD1324" s="36">
        <v>34444.699999999997</v>
      </c>
      <c r="CE1324" s="36">
        <v>55111.5</v>
      </c>
      <c r="CF1324" s="36"/>
      <c r="CG1324" s="40">
        <v>23.304000000000002</v>
      </c>
      <c r="CH1324" s="40">
        <v>78.257999999999996</v>
      </c>
      <c r="CI1324" s="40">
        <v>23.256</v>
      </c>
      <c r="CL1324" s="5" t="str">
        <f t="shared" si="2834"/>
        <v>0.666_1_2</v>
      </c>
      <c r="CM1324" s="95" t="str">
        <f t="shared" si="2835"/>
        <v>1U</v>
      </c>
      <c r="CN1324" s="96">
        <f t="shared" si="2822"/>
        <v>63</v>
      </c>
      <c r="CO1324" s="96" t="str">
        <f t="shared" si="2830"/>
        <v>1_1_2</v>
      </c>
      <c r="CP1324" s="95" t="str">
        <f t="shared" si="2838"/>
        <v>1X</v>
      </c>
      <c r="CQ1324" s="5">
        <f t="shared" si="2831"/>
        <v>93</v>
      </c>
      <c r="CV1324" s="87"/>
      <c r="CW1324" s="87"/>
      <c r="CX1324" s="87"/>
      <c r="CY1324" s="87"/>
      <c r="CZ1324" s="87"/>
    </row>
    <row r="1325" spans="1:104" s="5" customFormat="1">
      <c r="A1325" s="13" t="s">
        <v>601</v>
      </c>
      <c r="B1325" s="13">
        <v>3</v>
      </c>
      <c r="C1325" s="13">
        <v>3</v>
      </c>
      <c r="D1325" s="13" t="s">
        <v>58</v>
      </c>
      <c r="E1325" s="35" t="s">
        <v>532</v>
      </c>
      <c r="F1325" s="13"/>
      <c r="G1325" s="36"/>
      <c r="H1325" s="13"/>
      <c r="I1325" s="37">
        <v>21</v>
      </c>
      <c r="J1325" s="37" t="s">
        <v>38</v>
      </c>
      <c r="K1325" s="38">
        <v>43598</v>
      </c>
      <c r="L1325" s="39">
        <v>0.32916666666666666</v>
      </c>
      <c r="M1325" s="37" t="s">
        <v>39</v>
      </c>
      <c r="N1325" s="37" t="s">
        <v>188</v>
      </c>
      <c r="O1325" s="37" t="s">
        <v>188</v>
      </c>
      <c r="P1325" s="37" t="s">
        <v>190</v>
      </c>
      <c r="Q1325" s="37">
        <v>1</v>
      </c>
      <c r="R1325" s="13" t="s">
        <v>62</v>
      </c>
      <c r="S1325" s="13" t="s">
        <v>44</v>
      </c>
      <c r="T1325" s="13" t="s">
        <v>42</v>
      </c>
      <c r="U1325" s="13" t="s">
        <v>52</v>
      </c>
      <c r="V1325" s="13" t="s">
        <v>42</v>
      </c>
      <c r="W1325" s="13" t="s">
        <v>135</v>
      </c>
      <c r="X1325" s="13" t="s">
        <v>76</v>
      </c>
      <c r="Y1325" s="13" t="s">
        <v>41</v>
      </c>
      <c r="Z1325" s="13" t="s">
        <v>41</v>
      </c>
      <c r="AA1325" s="13"/>
      <c r="AB1325" s="13">
        <v>1</v>
      </c>
      <c r="AC1325" s="72">
        <f t="shared" si="2823"/>
        <v>0.5</v>
      </c>
      <c r="AD1325" s="13">
        <v>1</v>
      </c>
      <c r="AE1325" s="72">
        <f t="shared" ref="AE1325" si="2917">VALUE(IF(AD1325=-2,0%,IF(AD1325=-1,50%,IF(AD1325=0,100%,IF(AD1325=1,50%,IF(AD1325=2,0%))))))</f>
        <v>0.5</v>
      </c>
      <c r="AF1325" s="13" t="s">
        <v>42</v>
      </c>
      <c r="AG1325" s="13">
        <v>0</v>
      </c>
      <c r="AH1325" s="13" t="s">
        <v>42</v>
      </c>
      <c r="AI1325" s="13">
        <f t="shared" si="2804"/>
        <v>-2</v>
      </c>
      <c r="AJ1325" s="70">
        <f t="shared" si="2825"/>
        <v>0.33299999999999996</v>
      </c>
      <c r="AK1325" s="59">
        <f t="shared" si="2826"/>
        <v>0</v>
      </c>
      <c r="AL1325" s="70">
        <f t="shared" ref="AL1325" si="2918">VALUE(IF(AK1325=-3,0%,IF(AK1325=-2,33.3%,IF(AK1325=-1,66.6%,IF(AK1325=0,100%,IF(AK1325=1,66.6%,IF(AK1325=2,33.3%,IF(AK1325=3,0%))))))))</f>
        <v>1</v>
      </c>
      <c r="AM1325" s="13" t="s">
        <v>41</v>
      </c>
      <c r="AN1325" s="13" t="s">
        <v>41</v>
      </c>
      <c r="AO1325" s="13"/>
      <c r="AP1325" s="13">
        <v>101.31965006729475</v>
      </c>
      <c r="AQ1325" s="13">
        <v>117.34261838440112</v>
      </c>
      <c r="AR1325" s="13">
        <v>125.13020833333333</v>
      </c>
      <c r="AS1325" s="13">
        <v>148.05555555555554</v>
      </c>
      <c r="AT1325" s="36">
        <v>7.7437109999999976</v>
      </c>
      <c r="AU1325" s="36" t="str">
        <f t="shared" si="2828"/>
        <v>1</v>
      </c>
      <c r="AV1325" s="36">
        <v>0</v>
      </c>
      <c r="AW1325" s="36">
        <v>7.7437109999999976</v>
      </c>
      <c r="AX1325" s="36">
        <v>7.7437109999999976</v>
      </c>
      <c r="AY1325" s="36">
        <v>128.71417449999998</v>
      </c>
      <c r="AZ1325" s="36" t="str">
        <f t="shared" si="2829"/>
        <v>2</v>
      </c>
      <c r="BA1325" s="36">
        <v>5.0697045982002162</v>
      </c>
      <c r="BB1325" s="36">
        <v>125.129352</v>
      </c>
      <c r="BC1325" s="36">
        <v>132.29899699999999</v>
      </c>
      <c r="BD1325" s="36">
        <v>16877.849999999999</v>
      </c>
      <c r="BE1325" s="36" t="s">
        <v>50</v>
      </c>
      <c r="BF1325" s="36">
        <v>16533.400000000001</v>
      </c>
      <c r="BG1325" s="36">
        <v>17222.3</v>
      </c>
      <c r="BH1325" s="36">
        <v>7.7437109999999976</v>
      </c>
      <c r="BI1325" s="36">
        <v>0</v>
      </c>
      <c r="BJ1325" s="36">
        <v>7.7437109999999976</v>
      </c>
      <c r="BK1325" s="36">
        <v>7.7437109999999976</v>
      </c>
      <c r="BL1325" s="36">
        <v>125.129352</v>
      </c>
      <c r="BM1325" s="36">
        <v>0</v>
      </c>
      <c r="BN1325" s="36">
        <v>125.129352</v>
      </c>
      <c r="BO1325" s="36">
        <v>125.129352</v>
      </c>
      <c r="BP1325" s="36">
        <v>18370.466666666664</v>
      </c>
      <c r="BQ1325" s="36">
        <v>711.49286058727705</v>
      </c>
      <c r="BR1325" s="36">
        <v>17222.3</v>
      </c>
      <c r="BS1325" s="36">
        <v>19289</v>
      </c>
      <c r="BT1325" s="36">
        <v>1.3508334999999985</v>
      </c>
      <c r="BU1325" s="36">
        <v>9.0408940630898034</v>
      </c>
      <c r="BV1325" s="36">
        <v>-5.0420440000000006</v>
      </c>
      <c r="BW1325" s="36">
        <v>7.7437109999999976</v>
      </c>
      <c r="BX1325" s="36">
        <v>125.129352</v>
      </c>
      <c r="BY1325" s="36">
        <v>0</v>
      </c>
      <c r="BZ1325" s="36">
        <v>125.129352</v>
      </c>
      <c r="CA1325" s="36">
        <v>125.129352</v>
      </c>
      <c r="CB1325" s="36">
        <v>14531.331250000001</v>
      </c>
      <c r="CC1325" s="36">
        <v>3852.4993858911384</v>
      </c>
      <c r="CD1325" s="36">
        <v>9644.5</v>
      </c>
      <c r="CE1325" s="36">
        <v>19289</v>
      </c>
      <c r="CF1325" s="36"/>
      <c r="CG1325" s="40">
        <v>22.393000000000001</v>
      </c>
      <c r="CH1325" s="40">
        <v>81.765000000000001</v>
      </c>
      <c r="CI1325" s="40">
        <v>22.13</v>
      </c>
      <c r="CL1325" s="5" t="str">
        <f t="shared" si="2834"/>
        <v>0.333_0.5_2</v>
      </c>
      <c r="CM1325" s="95" t="str">
        <f t="shared" si="2835"/>
        <v>1Q</v>
      </c>
      <c r="CN1325" s="96">
        <f t="shared" si="2822"/>
        <v>32</v>
      </c>
      <c r="CO1325" s="96" t="str">
        <f t="shared" si="2830"/>
        <v>1_0.5_2</v>
      </c>
      <c r="CP1325" s="95" t="str">
        <f t="shared" si="2838"/>
        <v>1W</v>
      </c>
      <c r="CQ1325" s="5">
        <f t="shared" si="2831"/>
        <v>89</v>
      </c>
      <c r="CV1325" s="87"/>
      <c r="CW1325" s="87"/>
      <c r="CX1325" s="87"/>
      <c r="CY1325" s="87"/>
      <c r="CZ1325" s="87"/>
    </row>
    <row r="1326" spans="1:104" s="5" customFormat="1">
      <c r="A1326" s="13" t="s">
        <v>601</v>
      </c>
      <c r="B1326" s="13">
        <v>3</v>
      </c>
      <c r="C1326" s="13">
        <v>3</v>
      </c>
      <c r="D1326" s="13" t="s">
        <v>58</v>
      </c>
      <c r="E1326" s="35" t="s">
        <v>532</v>
      </c>
      <c r="F1326" s="13"/>
      <c r="G1326" s="36"/>
      <c r="H1326" s="13"/>
      <c r="I1326" s="37">
        <v>21</v>
      </c>
      <c r="J1326" s="37" t="s">
        <v>38</v>
      </c>
      <c r="K1326" s="38">
        <v>43598</v>
      </c>
      <c r="L1326" s="39">
        <v>0.33958333333333335</v>
      </c>
      <c r="M1326" s="37" t="s">
        <v>39</v>
      </c>
      <c r="N1326" s="37" t="s">
        <v>188</v>
      </c>
      <c r="O1326" s="37" t="s">
        <v>188</v>
      </c>
      <c r="P1326" s="37" t="s">
        <v>190</v>
      </c>
      <c r="Q1326" s="37">
        <v>2</v>
      </c>
      <c r="R1326" s="13" t="s">
        <v>55</v>
      </c>
      <c r="S1326" s="13" t="s">
        <v>63</v>
      </c>
      <c r="T1326" s="13" t="s">
        <v>42</v>
      </c>
      <c r="U1326" s="13" t="s">
        <v>52</v>
      </c>
      <c r="V1326" s="13" t="s">
        <v>42</v>
      </c>
      <c r="W1326" s="13" t="s">
        <v>135</v>
      </c>
      <c r="X1326" s="13" t="s">
        <v>106</v>
      </c>
      <c r="Y1326" s="13" t="s">
        <v>41</v>
      </c>
      <c r="Z1326" s="13" t="s">
        <v>41</v>
      </c>
      <c r="AA1326" s="13"/>
      <c r="AB1326" s="13">
        <v>0</v>
      </c>
      <c r="AC1326" s="72">
        <f t="shared" si="2823"/>
        <v>1</v>
      </c>
      <c r="AD1326" s="13">
        <v>0</v>
      </c>
      <c r="AE1326" s="72">
        <f t="shared" ref="AE1326" si="2919">VALUE(IF(AD1326=-2,0%,IF(AD1326=-1,50%,IF(AD1326=0,100%,IF(AD1326=1,50%,IF(AD1326=2,0%))))))</f>
        <v>1</v>
      </c>
      <c r="AF1326" s="13" t="s">
        <v>42</v>
      </c>
      <c r="AG1326" s="13">
        <v>0</v>
      </c>
      <c r="AH1326" s="13" t="s">
        <v>42</v>
      </c>
      <c r="AI1326" s="13">
        <f t="shared" si="2804"/>
        <v>-2</v>
      </c>
      <c r="AJ1326" s="70">
        <f t="shared" si="2825"/>
        <v>0.33299999999999996</v>
      </c>
      <c r="AK1326" s="59">
        <f t="shared" si="2826"/>
        <v>1</v>
      </c>
      <c r="AL1326" s="70">
        <f t="shared" ref="AL1326" si="2920">VALUE(IF(AK1326=-3,0%,IF(AK1326=-2,33.3%,IF(AK1326=-1,66.6%,IF(AK1326=0,100%,IF(AK1326=1,66.6%,IF(AK1326=2,33.3%,IF(AK1326=3,0%))))))))</f>
        <v>0.66599999999999993</v>
      </c>
      <c r="AM1326" s="13" t="s">
        <v>41</v>
      </c>
      <c r="AN1326" s="13" t="s">
        <v>41</v>
      </c>
      <c r="AO1326" s="13"/>
      <c r="AP1326" s="13">
        <v>101.31965006729475</v>
      </c>
      <c r="AQ1326" s="13">
        <v>117.34261838440112</v>
      </c>
      <c r="AR1326" s="13">
        <v>125.13020833333333</v>
      </c>
      <c r="AS1326" s="13">
        <v>148.05555555555554</v>
      </c>
      <c r="AT1326" s="36">
        <v>58.600775999999996</v>
      </c>
      <c r="AU1326" s="36" t="str">
        <f t="shared" si="2828"/>
        <v>1</v>
      </c>
      <c r="AV1326" s="36">
        <v>0</v>
      </c>
      <c r="AW1326" s="36">
        <v>58.600775999999996</v>
      </c>
      <c r="AX1326" s="36">
        <v>58.600775999999996</v>
      </c>
      <c r="AY1326" s="36">
        <v>146.75062500000001</v>
      </c>
      <c r="AZ1326" s="36" t="str">
        <f t="shared" si="2829"/>
        <v>2</v>
      </c>
      <c r="BA1326" s="36">
        <v>0</v>
      </c>
      <c r="BB1326" s="36">
        <v>146.75062500000001</v>
      </c>
      <c r="BC1326" s="36">
        <v>146.75062500000001</v>
      </c>
      <c r="BD1326" s="36">
        <v>45811.425000000003</v>
      </c>
      <c r="BE1326" s="36" t="s">
        <v>50</v>
      </c>
      <c r="BF1326" s="36">
        <v>42711.4</v>
      </c>
      <c r="BG1326" s="36">
        <v>49600.3</v>
      </c>
      <c r="BH1326" s="36">
        <v>45.939275500000001</v>
      </c>
      <c r="BI1326" s="36">
        <v>17.906065727093729</v>
      </c>
      <c r="BJ1326" s="36">
        <v>33.277775000000005</v>
      </c>
      <c r="BK1326" s="36">
        <v>58.600775999999996</v>
      </c>
      <c r="BL1326" s="36">
        <v>139.524811</v>
      </c>
      <c r="BM1326" s="36">
        <v>10.218844157985403</v>
      </c>
      <c r="BN1326" s="36">
        <v>132.29899699999999</v>
      </c>
      <c r="BO1326" s="36">
        <v>146.75062500000001</v>
      </c>
      <c r="BP1326" s="36">
        <v>36741</v>
      </c>
      <c r="BQ1326" s="36">
        <v>4746.1990476590845</v>
      </c>
      <c r="BR1326" s="36">
        <v>33066.9</v>
      </c>
      <c r="BS1326" s="36">
        <v>42711.4</v>
      </c>
      <c r="BT1326" s="36">
        <v>33.172243499999993</v>
      </c>
      <c r="BU1326" s="36">
        <v>35.961375532745031</v>
      </c>
      <c r="BV1326" s="36">
        <v>7.7437109999999976</v>
      </c>
      <c r="BW1326" s="36">
        <v>58.600775999999996</v>
      </c>
      <c r="BX1326" s="36">
        <v>135.9399885</v>
      </c>
      <c r="BY1326" s="36">
        <v>15.288548756185619</v>
      </c>
      <c r="BZ1326" s="36">
        <v>125.129352</v>
      </c>
      <c r="CA1326" s="36">
        <v>146.75062500000001</v>
      </c>
      <c r="CB1326" s="36">
        <v>27082.118750000005</v>
      </c>
      <c r="CC1326" s="36">
        <v>9650.167723531611</v>
      </c>
      <c r="CD1326" s="36">
        <v>16533.400000000001</v>
      </c>
      <c r="CE1326" s="36">
        <v>42711.4</v>
      </c>
      <c r="CF1326" s="36"/>
      <c r="CG1326" s="40">
        <v>22.369</v>
      </c>
      <c r="CH1326" s="40">
        <v>80.742000000000004</v>
      </c>
      <c r="CI1326" s="40">
        <v>22.13</v>
      </c>
      <c r="CL1326" s="5" t="str">
        <f t="shared" si="2834"/>
        <v>0.333_1_2</v>
      </c>
      <c r="CM1326" s="95" t="str">
        <f t="shared" si="2835"/>
        <v>1R</v>
      </c>
      <c r="CN1326" s="96">
        <f t="shared" si="2822"/>
        <v>33</v>
      </c>
      <c r="CO1326" s="96" t="str">
        <f t="shared" si="2830"/>
        <v>0.666_1_2</v>
      </c>
      <c r="CP1326" s="95" t="str">
        <f t="shared" si="2838"/>
        <v>1U</v>
      </c>
      <c r="CQ1326" s="5">
        <f t="shared" si="2831"/>
        <v>52</v>
      </c>
      <c r="CV1326" s="87"/>
      <c r="CW1326" s="87"/>
      <c r="CX1326" s="87"/>
      <c r="CY1326" s="87"/>
      <c r="CZ1326" s="87"/>
    </row>
    <row r="1327" spans="1:104" s="5" customFormat="1">
      <c r="A1327" s="13" t="s">
        <v>601</v>
      </c>
      <c r="B1327" s="13">
        <v>3</v>
      </c>
      <c r="C1327" s="13">
        <v>3</v>
      </c>
      <c r="D1327" s="13" t="s">
        <v>58</v>
      </c>
      <c r="E1327" s="35" t="s">
        <v>532</v>
      </c>
      <c r="F1327" s="13"/>
      <c r="G1327" s="36"/>
      <c r="H1327" s="13"/>
      <c r="I1327" s="37">
        <v>21</v>
      </c>
      <c r="J1327" s="37" t="s">
        <v>38</v>
      </c>
      <c r="K1327" s="38">
        <v>43598</v>
      </c>
      <c r="L1327" s="39">
        <v>0.35069444444444442</v>
      </c>
      <c r="M1327" s="37" t="s">
        <v>39</v>
      </c>
      <c r="N1327" s="37" t="s">
        <v>188</v>
      </c>
      <c r="O1327" s="37" t="s">
        <v>188</v>
      </c>
      <c r="P1327" s="37" t="s">
        <v>190</v>
      </c>
      <c r="Q1327" s="37">
        <v>3</v>
      </c>
      <c r="R1327" s="13" t="s">
        <v>55</v>
      </c>
      <c r="S1327" s="13" t="s">
        <v>63</v>
      </c>
      <c r="T1327" s="13" t="s">
        <v>42</v>
      </c>
      <c r="U1327" s="13" t="s">
        <v>52</v>
      </c>
      <c r="V1327" s="13" t="s">
        <v>42</v>
      </c>
      <c r="W1327" s="13" t="s">
        <v>135</v>
      </c>
      <c r="X1327" s="13" t="s">
        <v>106</v>
      </c>
      <c r="Y1327" s="13" t="s">
        <v>41</v>
      </c>
      <c r="Z1327" s="13" t="s">
        <v>41</v>
      </c>
      <c r="AA1327" s="13"/>
      <c r="AB1327" s="13">
        <v>0</v>
      </c>
      <c r="AC1327" s="72">
        <f t="shared" si="2823"/>
        <v>1</v>
      </c>
      <c r="AD1327" s="13">
        <v>0</v>
      </c>
      <c r="AE1327" s="72">
        <f t="shared" ref="AE1327" si="2921">VALUE(IF(AD1327=-2,0%,IF(AD1327=-1,50%,IF(AD1327=0,100%,IF(AD1327=1,50%,IF(AD1327=2,0%))))))</f>
        <v>1</v>
      </c>
      <c r="AF1327" s="13" t="s">
        <v>42</v>
      </c>
      <c r="AG1327" s="13">
        <v>0</v>
      </c>
      <c r="AH1327" s="13" t="s">
        <v>42</v>
      </c>
      <c r="AI1327" s="13">
        <f t="shared" si="2804"/>
        <v>-2</v>
      </c>
      <c r="AJ1327" s="70">
        <f t="shared" si="2825"/>
        <v>0.33299999999999996</v>
      </c>
      <c r="AK1327" s="59">
        <f t="shared" si="2826"/>
        <v>1</v>
      </c>
      <c r="AL1327" s="70">
        <f t="shared" ref="AL1327" si="2922">VALUE(IF(AK1327=-3,0%,IF(AK1327=-2,33.3%,IF(AK1327=-1,66.6%,IF(AK1327=0,100%,IF(AK1327=1,66.6%,IF(AK1327=2,33.3%,IF(AK1327=3,0%))))))))</f>
        <v>0.66599999999999993</v>
      </c>
      <c r="AM1327" s="13" t="s">
        <v>41</v>
      </c>
      <c r="AN1327" s="13" t="s">
        <v>41</v>
      </c>
      <c r="AO1327" s="13"/>
      <c r="AP1327" s="13">
        <v>101.31965006729475</v>
      </c>
      <c r="AQ1327" s="13">
        <v>117.34261838440112</v>
      </c>
      <c r="AR1327" s="13">
        <v>125.13020833333333</v>
      </c>
      <c r="AS1327" s="13">
        <v>148.05555555555554</v>
      </c>
      <c r="AT1327" s="36">
        <v>77.679789499999998</v>
      </c>
      <c r="AU1327" s="36" t="str">
        <f t="shared" si="2828"/>
        <v>1</v>
      </c>
      <c r="AV1327" s="36">
        <v>8.9880491449046218</v>
      </c>
      <c r="AW1327" s="36">
        <v>71.32427899999999</v>
      </c>
      <c r="AX1327" s="36">
        <v>84.035300000000007</v>
      </c>
      <c r="AY1327" s="36">
        <v>157.64587999999998</v>
      </c>
      <c r="AZ1327" s="36" t="str">
        <f t="shared" si="2829"/>
        <v>2</v>
      </c>
      <c r="BA1327" s="36">
        <v>5.1099382669429705</v>
      </c>
      <c r="BB1327" s="36">
        <v>154.03260799999998</v>
      </c>
      <c r="BC1327" s="36">
        <v>161.259152</v>
      </c>
      <c r="BD1327" s="36">
        <v>53044.800000000003</v>
      </c>
      <c r="BE1327" s="36" t="s">
        <v>50</v>
      </c>
      <c r="BF1327" s="36">
        <v>49600.3</v>
      </c>
      <c r="BG1327" s="36">
        <v>55111.5</v>
      </c>
      <c r="BH1327" s="36">
        <v>84.02905899999999</v>
      </c>
      <c r="BI1327" s="36">
        <v>17.96727218296655</v>
      </c>
      <c r="BJ1327" s="36">
        <v>71.32427899999999</v>
      </c>
      <c r="BK1327" s="36">
        <v>96.733839000000003</v>
      </c>
      <c r="BL1327" s="36">
        <v>161.32408049999998</v>
      </c>
      <c r="BM1327" s="36">
        <v>10.311699299170474</v>
      </c>
      <c r="BN1327" s="36">
        <v>154.03260799999998</v>
      </c>
      <c r="BO1327" s="36">
        <v>168.61555300000001</v>
      </c>
      <c r="BP1327" s="36">
        <v>57867.033333333326</v>
      </c>
      <c r="BQ1327" s="36">
        <v>15193.21019293379</v>
      </c>
      <c r="BR1327" s="36">
        <v>49600.3</v>
      </c>
      <c r="BS1327" s="36">
        <v>88178.4</v>
      </c>
      <c r="BT1327" s="36">
        <v>64.962527499999993</v>
      </c>
      <c r="BU1327" s="36">
        <v>8.996875251747376</v>
      </c>
      <c r="BV1327" s="36">
        <v>58.600775999999996</v>
      </c>
      <c r="BW1327" s="36">
        <v>71.32427899999999</v>
      </c>
      <c r="BX1327" s="36">
        <v>150.3916165</v>
      </c>
      <c r="BY1327" s="36">
        <v>5.1491395597851364</v>
      </c>
      <c r="BZ1327" s="36">
        <v>146.75062500000001</v>
      </c>
      <c r="CA1327" s="36">
        <v>154.03260799999998</v>
      </c>
      <c r="CB1327" s="36">
        <v>60794.850000000013</v>
      </c>
      <c r="CC1327" s="36">
        <v>13703.050311177602</v>
      </c>
      <c r="CD1327" s="36">
        <v>44089.2</v>
      </c>
      <c r="CE1327" s="36">
        <v>88178.4</v>
      </c>
      <c r="CF1327" s="36"/>
      <c r="CG1327" s="40">
        <v>22.847999999999999</v>
      </c>
      <c r="CH1327" s="40">
        <v>79.763999999999996</v>
      </c>
      <c r="CI1327" s="40">
        <v>22.705000000000002</v>
      </c>
      <c r="CL1327" s="5" t="str">
        <f t="shared" si="2834"/>
        <v>0.333_1_2</v>
      </c>
      <c r="CM1327" s="95" t="str">
        <f t="shared" si="2835"/>
        <v>1R</v>
      </c>
      <c r="CN1327" s="96">
        <f t="shared" si="2822"/>
        <v>33</v>
      </c>
      <c r="CO1327" s="96" t="str">
        <f t="shared" si="2830"/>
        <v>0.666_1_2</v>
      </c>
      <c r="CP1327" s="95" t="str">
        <f t="shared" si="2838"/>
        <v>1U</v>
      </c>
      <c r="CQ1327" s="5">
        <f t="shared" si="2831"/>
        <v>52</v>
      </c>
      <c r="CV1327" s="87"/>
      <c r="CW1327" s="87"/>
      <c r="CX1327" s="87"/>
      <c r="CY1327" s="87"/>
      <c r="CZ1327" s="87"/>
    </row>
    <row r="1328" spans="1:104" s="5" customFormat="1">
      <c r="A1328" s="13" t="s">
        <v>601</v>
      </c>
      <c r="B1328" s="13">
        <v>3</v>
      </c>
      <c r="C1328" s="13">
        <v>3</v>
      </c>
      <c r="D1328" s="13" t="s">
        <v>58</v>
      </c>
      <c r="E1328" s="35" t="s">
        <v>532</v>
      </c>
      <c r="F1328" s="13"/>
      <c r="G1328" s="36"/>
      <c r="H1328" s="13"/>
      <c r="I1328" s="37">
        <v>21</v>
      </c>
      <c r="J1328" s="37" t="s">
        <v>38</v>
      </c>
      <c r="K1328" s="38">
        <v>43598</v>
      </c>
      <c r="L1328" s="39">
        <v>0.3611111111111111</v>
      </c>
      <c r="M1328" s="37" t="s">
        <v>39</v>
      </c>
      <c r="N1328" s="37" t="s">
        <v>188</v>
      </c>
      <c r="O1328" s="37" t="s">
        <v>188</v>
      </c>
      <c r="P1328" s="37" t="s">
        <v>190</v>
      </c>
      <c r="Q1328" s="37">
        <v>4</v>
      </c>
      <c r="R1328" s="13" t="s">
        <v>55</v>
      </c>
      <c r="S1328" s="13" t="s">
        <v>63</v>
      </c>
      <c r="T1328" s="13" t="s">
        <v>42</v>
      </c>
      <c r="U1328" s="13" t="s">
        <v>52</v>
      </c>
      <c r="V1328" s="13" t="s">
        <v>42</v>
      </c>
      <c r="W1328" s="13" t="s">
        <v>135</v>
      </c>
      <c r="X1328" s="13" t="s">
        <v>106</v>
      </c>
      <c r="Y1328" s="13" t="s">
        <v>41</v>
      </c>
      <c r="Z1328" s="13" t="s">
        <v>41</v>
      </c>
      <c r="AA1328" s="13"/>
      <c r="AB1328" s="13">
        <v>0</v>
      </c>
      <c r="AC1328" s="72">
        <f t="shared" si="2823"/>
        <v>1</v>
      </c>
      <c r="AD1328" s="13">
        <v>0</v>
      </c>
      <c r="AE1328" s="72">
        <f t="shared" ref="AE1328" si="2923">VALUE(IF(AD1328=-2,0%,IF(AD1328=-1,50%,IF(AD1328=0,100%,IF(AD1328=1,50%,IF(AD1328=2,0%))))))</f>
        <v>1</v>
      </c>
      <c r="AF1328" s="13" t="s">
        <v>42</v>
      </c>
      <c r="AG1328" s="13" t="s">
        <v>57</v>
      </c>
      <c r="AH1328" s="13" t="s">
        <v>42</v>
      </c>
      <c r="AI1328" s="13">
        <f t="shared" si="2804"/>
        <v>-2</v>
      </c>
      <c r="AJ1328" s="70">
        <f t="shared" si="2825"/>
        <v>0.33299999999999996</v>
      </c>
      <c r="AK1328" s="59">
        <f t="shared" si="2826"/>
        <v>1</v>
      </c>
      <c r="AL1328" s="70">
        <f t="shared" ref="AL1328" si="2924">VALUE(IF(AK1328=-3,0%,IF(AK1328=-2,33.3%,IF(AK1328=-1,66.6%,IF(AK1328=0,100%,IF(AK1328=1,66.6%,IF(AK1328=2,33.3%,IF(AK1328=3,0%))))))))</f>
        <v>0.66599999999999993</v>
      </c>
      <c r="AM1328" s="13" t="s">
        <v>41</v>
      </c>
      <c r="AN1328" s="13" t="s">
        <v>41</v>
      </c>
      <c r="AO1328" s="13"/>
      <c r="AP1328" s="13">
        <v>101.31965006729475</v>
      </c>
      <c r="AQ1328" s="13">
        <v>117.34261838440112</v>
      </c>
      <c r="AR1328" s="13">
        <v>125.13020833333333</v>
      </c>
      <c r="AS1328" s="13">
        <v>148.05555555555554</v>
      </c>
      <c r="AT1328" s="36">
        <v>58.600775999999996</v>
      </c>
      <c r="AU1328" s="36" t="str">
        <f t="shared" si="2828"/>
        <v>1</v>
      </c>
      <c r="AV1328" s="36">
        <v>0</v>
      </c>
      <c r="AW1328" s="36">
        <v>58.600775999999996</v>
      </c>
      <c r="AX1328" s="36">
        <v>58.600775999999996</v>
      </c>
      <c r="AY1328" s="36">
        <v>146.75062500000001</v>
      </c>
      <c r="AZ1328" s="36" t="str">
        <f t="shared" si="2829"/>
        <v>2</v>
      </c>
      <c r="BA1328" s="36">
        <v>0</v>
      </c>
      <c r="BB1328" s="36">
        <v>146.75062500000001</v>
      </c>
      <c r="BC1328" s="36">
        <v>146.75062500000001</v>
      </c>
      <c r="BD1328" s="36">
        <v>32722.45</v>
      </c>
      <c r="BE1328" s="36" t="s">
        <v>50</v>
      </c>
      <c r="BF1328" s="36">
        <v>30311.3</v>
      </c>
      <c r="BG1328" s="36">
        <v>34444.699999999997</v>
      </c>
      <c r="BH1328" s="36">
        <v>58.600775999999996</v>
      </c>
      <c r="BI1328" s="36">
        <v>0</v>
      </c>
      <c r="BJ1328" s="36">
        <v>58.600775999999996</v>
      </c>
      <c r="BK1328" s="36">
        <v>58.600775999999996</v>
      </c>
      <c r="BL1328" s="36">
        <v>146.75062500000001</v>
      </c>
      <c r="BM1328" s="36">
        <v>0</v>
      </c>
      <c r="BN1328" s="36">
        <v>146.75062500000001</v>
      </c>
      <c r="BO1328" s="36">
        <v>146.75062500000001</v>
      </c>
      <c r="BP1328" s="36">
        <v>36511.35</v>
      </c>
      <c r="BQ1328" s="36">
        <v>1445.0011581310239</v>
      </c>
      <c r="BR1328" s="36">
        <v>34444.699999999997</v>
      </c>
      <c r="BS1328" s="36">
        <v>38578</v>
      </c>
      <c r="BT1328" s="36">
        <v>64.962527499999993</v>
      </c>
      <c r="BU1328" s="36">
        <v>8.996875251747376</v>
      </c>
      <c r="BV1328" s="36">
        <v>58.600775999999996</v>
      </c>
      <c r="BW1328" s="36">
        <v>71.32427899999999</v>
      </c>
      <c r="BX1328" s="36">
        <v>150.3916165</v>
      </c>
      <c r="BY1328" s="36">
        <v>5.1491395597851364</v>
      </c>
      <c r="BZ1328" s="36">
        <v>146.75062500000001</v>
      </c>
      <c r="CA1328" s="36">
        <v>154.03260799999998</v>
      </c>
      <c r="CB1328" s="36">
        <v>44605.849999999991</v>
      </c>
      <c r="CC1328" s="36">
        <v>7904.7871272202847</v>
      </c>
      <c r="CD1328" s="36">
        <v>34444.699999999997</v>
      </c>
      <c r="CE1328" s="36">
        <v>55111.5</v>
      </c>
      <c r="CF1328" s="36"/>
      <c r="CG1328" s="40">
        <v>23.304000000000002</v>
      </c>
      <c r="CH1328" s="40">
        <v>78.257999999999996</v>
      </c>
      <c r="CI1328" s="40">
        <v>23.256</v>
      </c>
      <c r="CL1328" s="5" t="str">
        <f t="shared" si="2834"/>
        <v>0.333_1_2</v>
      </c>
      <c r="CM1328" s="95" t="str">
        <f t="shared" si="2835"/>
        <v>1R</v>
      </c>
      <c r="CN1328" s="96">
        <f t="shared" si="2822"/>
        <v>33</v>
      </c>
      <c r="CO1328" s="96" t="str">
        <f t="shared" si="2830"/>
        <v>0.666_1_2</v>
      </c>
      <c r="CP1328" s="95" t="str">
        <f t="shared" si="2838"/>
        <v>1U</v>
      </c>
      <c r="CQ1328" s="5">
        <f t="shared" si="2831"/>
        <v>52</v>
      </c>
      <c r="CV1328" s="87"/>
      <c r="CW1328" s="87"/>
      <c r="CX1328" s="87"/>
      <c r="CY1328" s="87"/>
      <c r="CZ1328" s="87"/>
    </row>
    <row r="1329" spans="1:104" s="5" customFormat="1">
      <c r="A1329" s="13" t="s">
        <v>601</v>
      </c>
      <c r="B1329" s="13">
        <v>3</v>
      </c>
      <c r="C1329" s="13">
        <v>7</v>
      </c>
      <c r="D1329" s="13" t="s">
        <v>78</v>
      </c>
      <c r="E1329" s="35" t="s">
        <v>533</v>
      </c>
      <c r="F1329" s="13"/>
      <c r="G1329" s="36"/>
      <c r="H1329" s="13"/>
      <c r="I1329" s="37">
        <v>23</v>
      </c>
      <c r="J1329" s="37" t="s">
        <v>70</v>
      </c>
      <c r="K1329" s="38">
        <v>43598</v>
      </c>
      <c r="L1329" s="39">
        <v>0.32916666666666666</v>
      </c>
      <c r="M1329" s="37" t="s">
        <v>93</v>
      </c>
      <c r="N1329" s="37" t="s">
        <v>534</v>
      </c>
      <c r="O1329" s="37" t="s">
        <v>535</v>
      </c>
      <c r="P1329" s="37" t="s">
        <v>190</v>
      </c>
      <c r="Q1329" s="37">
        <v>1</v>
      </c>
      <c r="R1329" s="13" t="s">
        <v>55</v>
      </c>
      <c r="S1329" s="13" t="s">
        <v>63</v>
      </c>
      <c r="T1329" s="13" t="s">
        <v>42</v>
      </c>
      <c r="U1329" s="13" t="s">
        <v>45</v>
      </c>
      <c r="V1329" s="13" t="s">
        <v>41</v>
      </c>
      <c r="W1329" s="13" t="s">
        <v>72</v>
      </c>
      <c r="X1329" s="13" t="s">
        <v>76</v>
      </c>
      <c r="Y1329" s="13" t="s">
        <v>41</v>
      </c>
      <c r="Z1329" s="13" t="s">
        <v>41</v>
      </c>
      <c r="AA1329" s="13"/>
      <c r="AB1329" s="13">
        <v>0</v>
      </c>
      <c r="AC1329" s="72">
        <f t="shared" si="2823"/>
        <v>1</v>
      </c>
      <c r="AD1329" s="13">
        <v>0</v>
      </c>
      <c r="AE1329" s="72">
        <f t="shared" ref="AE1329" si="2925">VALUE(IF(AD1329=-2,0%,IF(AD1329=-1,50%,IF(AD1329=0,100%,IF(AD1329=1,50%,IF(AD1329=2,0%))))))</f>
        <v>1</v>
      </c>
      <c r="AF1329" s="13" t="s">
        <v>42</v>
      </c>
      <c r="AG1329" s="13">
        <v>1</v>
      </c>
      <c r="AH1329" s="13" t="s">
        <v>41</v>
      </c>
      <c r="AI1329" s="13">
        <f t="shared" si="2804"/>
        <v>-1</v>
      </c>
      <c r="AJ1329" s="70">
        <f t="shared" si="2825"/>
        <v>0.66599999999999993</v>
      </c>
      <c r="AK1329" s="59">
        <f t="shared" si="2826"/>
        <v>0</v>
      </c>
      <c r="AL1329" s="70">
        <f t="shared" ref="AL1329" si="2926">VALUE(IF(AK1329=-3,0%,IF(AK1329=-2,33.3%,IF(AK1329=-1,66.6%,IF(AK1329=0,100%,IF(AK1329=1,66.6%,IF(AK1329=2,33.3%,IF(AK1329=3,0%))))))))</f>
        <v>1</v>
      </c>
      <c r="AM1329" s="13" t="s">
        <v>41</v>
      </c>
      <c r="AN1329" s="13" t="s">
        <v>41</v>
      </c>
      <c r="AO1329" s="13"/>
      <c r="AP1329" s="13">
        <v>101.31965006729475</v>
      </c>
      <c r="AQ1329" s="13">
        <v>117.34261838440112</v>
      </c>
      <c r="AR1329" s="13">
        <v>125.13020833333333</v>
      </c>
      <c r="AS1329" s="13">
        <v>148.05555555555554</v>
      </c>
      <c r="AT1329" s="36">
        <v>172.92722900000004</v>
      </c>
      <c r="AU1329" s="36" t="str">
        <f t="shared" si="2828"/>
        <v>2</v>
      </c>
      <c r="AV1329" s="36">
        <v>6.2551075985695279</v>
      </c>
      <c r="AW1329" s="36">
        <v>168.50420000000003</v>
      </c>
      <c r="AX1329" s="36">
        <v>177.35025800000005</v>
      </c>
      <c r="AY1329" s="36">
        <v>282.99853940000003</v>
      </c>
      <c r="AZ1329" s="36" t="str">
        <f t="shared" si="2829"/>
        <v>2</v>
      </c>
      <c r="BA1329" s="36">
        <v>16.942371249639393</v>
      </c>
      <c r="BB1329" s="36">
        <v>271.01847379999998</v>
      </c>
      <c r="BC1329" s="36">
        <v>294.97860500000002</v>
      </c>
      <c r="BD1329" s="36">
        <v>16877.849999999999</v>
      </c>
      <c r="BE1329" s="36" t="s">
        <v>50</v>
      </c>
      <c r="BF1329" s="36">
        <v>16533.400000000001</v>
      </c>
      <c r="BG1329" s="36">
        <v>17222.3</v>
      </c>
      <c r="BH1329" s="36">
        <v>155.04633275000003</v>
      </c>
      <c r="BI1329" s="36">
        <v>19.032298385566698</v>
      </c>
      <c r="BJ1329" s="36">
        <v>141.58846550000004</v>
      </c>
      <c r="BK1329" s="36">
        <v>168.50420000000003</v>
      </c>
      <c r="BL1329" s="36">
        <v>265.03031329999999</v>
      </c>
      <c r="BM1329" s="36">
        <v>8.4685377927668029</v>
      </c>
      <c r="BN1329" s="36">
        <v>259.04215280000005</v>
      </c>
      <c r="BO1329" s="36">
        <v>271.01847379999998</v>
      </c>
      <c r="BP1329" s="36">
        <v>18370.466666666664</v>
      </c>
      <c r="BQ1329" s="36">
        <v>711.49286058727705</v>
      </c>
      <c r="BR1329" s="36">
        <v>17222.3</v>
      </c>
      <c r="BS1329" s="36">
        <v>19289</v>
      </c>
      <c r="BT1329" s="36">
        <v>132.61118475000001</v>
      </c>
      <c r="BU1329" s="36">
        <v>50.76038896101435</v>
      </c>
      <c r="BV1329" s="36">
        <v>96.718169500000016</v>
      </c>
      <c r="BW1329" s="36">
        <v>168.50420000000003</v>
      </c>
      <c r="BX1329" s="36">
        <v>223.29950179999997</v>
      </c>
      <c r="BY1329" s="36">
        <v>67.484817384902016</v>
      </c>
      <c r="BZ1329" s="36">
        <v>175.58052979999999</v>
      </c>
      <c r="CA1329" s="36">
        <v>271.01847379999998</v>
      </c>
      <c r="CB1329" s="36">
        <v>14531.331250000001</v>
      </c>
      <c r="CC1329" s="36">
        <v>3852.4993858911384</v>
      </c>
      <c r="CD1329" s="36">
        <v>9644.5</v>
      </c>
      <c r="CE1329" s="36">
        <v>19289</v>
      </c>
      <c r="CF1329" s="36"/>
      <c r="CG1329" s="40">
        <v>22.393000000000001</v>
      </c>
      <c r="CH1329" s="40">
        <v>81.765000000000001</v>
      </c>
      <c r="CI1329" s="40">
        <v>22.13</v>
      </c>
      <c r="CL1329" s="5" t="str">
        <f t="shared" si="2834"/>
        <v>0.666_1_2</v>
      </c>
      <c r="CM1329" s="95" t="str">
        <f t="shared" si="2835"/>
        <v>1U</v>
      </c>
      <c r="CN1329" s="96">
        <f t="shared" si="2822"/>
        <v>63</v>
      </c>
      <c r="CO1329" s="96" t="str">
        <f t="shared" si="2830"/>
        <v>1_1_2</v>
      </c>
      <c r="CP1329" s="95" t="str">
        <f t="shared" si="2838"/>
        <v>1X</v>
      </c>
      <c r="CQ1329" s="5">
        <f t="shared" si="2831"/>
        <v>93</v>
      </c>
      <c r="CV1329" s="87"/>
      <c r="CW1329" s="87"/>
      <c r="CX1329" s="87"/>
      <c r="CY1329" s="87"/>
      <c r="CZ1329" s="87"/>
    </row>
    <row r="1330" spans="1:104">
      <c r="A1330" s="13" t="s">
        <v>601</v>
      </c>
      <c r="B1330" s="13">
        <v>3</v>
      </c>
      <c r="C1330" s="13">
        <v>7</v>
      </c>
      <c r="D1330" s="13" t="s">
        <v>78</v>
      </c>
      <c r="E1330" s="35" t="s">
        <v>533</v>
      </c>
      <c r="F1330" s="13"/>
      <c r="G1330" s="36"/>
      <c r="H1330" s="13"/>
      <c r="I1330" s="37">
        <v>23</v>
      </c>
      <c r="J1330" s="37" t="s">
        <v>70</v>
      </c>
      <c r="K1330" s="38">
        <v>43598</v>
      </c>
      <c r="L1330" s="39">
        <v>0.33958333333333335</v>
      </c>
      <c r="M1330" s="37" t="s">
        <v>93</v>
      </c>
      <c r="N1330" s="37" t="s">
        <v>534</v>
      </c>
      <c r="O1330" s="37" t="s">
        <v>535</v>
      </c>
      <c r="P1330" s="37" t="s">
        <v>190</v>
      </c>
      <c r="Q1330" s="37">
        <v>2</v>
      </c>
      <c r="R1330" s="13" t="s">
        <v>55</v>
      </c>
      <c r="S1330" s="13" t="s">
        <v>63</v>
      </c>
      <c r="T1330" s="13" t="s">
        <v>42</v>
      </c>
      <c r="U1330" s="13" t="s">
        <v>45</v>
      </c>
      <c r="V1330" s="13" t="s">
        <v>42</v>
      </c>
      <c r="W1330" s="13" t="s">
        <v>66</v>
      </c>
      <c r="X1330" s="13" t="s">
        <v>76</v>
      </c>
      <c r="Y1330" s="13" t="s">
        <v>41</v>
      </c>
      <c r="Z1330" s="13" t="s">
        <v>41</v>
      </c>
      <c r="AA1330" s="13"/>
      <c r="AB1330" s="13">
        <v>0</v>
      </c>
      <c r="AC1330" s="72">
        <f t="shared" si="2823"/>
        <v>1</v>
      </c>
      <c r="AD1330" s="13">
        <v>0</v>
      </c>
      <c r="AE1330" s="72">
        <f t="shared" ref="AE1330" si="2927">VALUE(IF(AD1330=-2,0%,IF(AD1330=-1,50%,IF(AD1330=0,100%,IF(AD1330=1,50%,IF(AD1330=2,0%))))))</f>
        <v>1</v>
      </c>
      <c r="AF1330" s="13" t="s">
        <v>42</v>
      </c>
      <c r="AG1330" s="13">
        <v>1</v>
      </c>
      <c r="AH1330" s="13" t="s">
        <v>42</v>
      </c>
      <c r="AI1330" s="13">
        <f t="shared" si="2804"/>
        <v>0</v>
      </c>
      <c r="AJ1330" s="70">
        <f t="shared" si="2825"/>
        <v>1</v>
      </c>
      <c r="AK1330" s="59">
        <f t="shared" si="2826"/>
        <v>0</v>
      </c>
      <c r="AL1330" s="70">
        <f t="shared" ref="AL1330" si="2928">VALUE(IF(AK1330=-3,0%,IF(AK1330=-2,33.3%,IF(AK1330=-1,66.6%,IF(AK1330=0,100%,IF(AK1330=1,66.6%,IF(AK1330=2,33.3%,IF(AK1330=3,0%))))))))</f>
        <v>1</v>
      </c>
      <c r="AM1330" s="13" t="s">
        <v>41</v>
      </c>
      <c r="AN1330" s="13" t="s">
        <v>41</v>
      </c>
      <c r="AP1330" s="13">
        <v>101.31965006729475</v>
      </c>
      <c r="AQ1330" s="13">
        <v>117.34261838440112</v>
      </c>
      <c r="AR1330" s="13">
        <v>125.13020833333333</v>
      </c>
      <c r="AS1330" s="13">
        <v>148.05555555555554</v>
      </c>
      <c r="AT1330" s="36">
        <v>447.11714499999999</v>
      </c>
      <c r="AU1330" s="36" t="str">
        <f t="shared" si="2828"/>
        <v>3</v>
      </c>
      <c r="AV1330" s="36">
        <v>6.1203104186583781</v>
      </c>
      <c r="AW1330" s="36">
        <v>442.78943199999998</v>
      </c>
      <c r="AX1330" s="36">
        <v>451.44485800000001</v>
      </c>
      <c r="AY1330" s="36">
        <v>847.68908050000005</v>
      </c>
      <c r="AZ1330" s="36" t="str">
        <f t="shared" si="2829"/>
        <v>4</v>
      </c>
      <c r="BA1330" s="36">
        <v>68.323589287223186</v>
      </c>
      <c r="BB1330" s="36">
        <v>799.37700719999998</v>
      </c>
      <c r="BC1330" s="36">
        <v>896.00115380000011</v>
      </c>
      <c r="BD1330" s="36">
        <v>45811.425000000003</v>
      </c>
      <c r="BE1330" s="36" t="s">
        <v>50</v>
      </c>
      <c r="BF1330" s="36">
        <v>42711.4</v>
      </c>
      <c r="BG1330" s="36">
        <v>49600.3</v>
      </c>
      <c r="BH1330" s="36">
        <v>363.52728474999998</v>
      </c>
      <c r="BI1330" s="36">
        <v>112.09360362376323</v>
      </c>
      <c r="BJ1330" s="36">
        <v>284.26513749999998</v>
      </c>
      <c r="BK1330" s="36">
        <v>442.78943199999998</v>
      </c>
      <c r="BL1330" s="36">
        <v>661.0090285</v>
      </c>
      <c r="BM1330" s="36">
        <v>195.68187207569144</v>
      </c>
      <c r="BN1330" s="36">
        <v>522.64104980000002</v>
      </c>
      <c r="BO1330" s="36">
        <v>799.37700719999998</v>
      </c>
      <c r="BP1330" s="36">
        <v>36741</v>
      </c>
      <c r="BQ1330" s="36">
        <v>4746.1990476590845</v>
      </c>
      <c r="BR1330" s="36">
        <v>33066.9</v>
      </c>
      <c r="BS1330" s="36">
        <v>42711.4</v>
      </c>
      <c r="BT1330" s="36">
        <v>305.646816</v>
      </c>
      <c r="BU1330" s="36">
        <v>193.94894752652536</v>
      </c>
      <c r="BV1330" s="36">
        <v>168.50420000000003</v>
      </c>
      <c r="BW1330" s="36">
        <v>442.78943199999998</v>
      </c>
      <c r="BX1330" s="36">
        <v>535.19774050000001</v>
      </c>
      <c r="BY1330" s="36">
        <v>373.60590186491891</v>
      </c>
      <c r="BZ1330" s="36">
        <v>271.01847379999998</v>
      </c>
      <c r="CA1330" s="36">
        <v>799.37700719999998</v>
      </c>
      <c r="CB1330" s="36">
        <v>27082.118750000005</v>
      </c>
      <c r="CC1330" s="36">
        <v>9650.167723531611</v>
      </c>
      <c r="CD1330" s="36">
        <v>16533.400000000001</v>
      </c>
      <c r="CE1330" s="36">
        <v>42711.4</v>
      </c>
      <c r="CF1330" s="36"/>
      <c r="CG1330" s="40">
        <v>22.369</v>
      </c>
      <c r="CH1330" s="40">
        <v>80.742000000000004</v>
      </c>
      <c r="CI1330" s="40">
        <v>22.13</v>
      </c>
      <c r="CL1330" s="5" t="str">
        <f t="shared" si="2834"/>
        <v>1_1_4</v>
      </c>
      <c r="CM1330" s="95" t="str">
        <f t="shared" si="2835"/>
        <v>2V</v>
      </c>
      <c r="CN1330" s="96">
        <f t="shared" si="2822"/>
        <v>39</v>
      </c>
      <c r="CO1330" s="96" t="str">
        <f t="shared" si="2830"/>
        <v>1_1_4</v>
      </c>
      <c r="CP1330" s="95" t="str">
        <f t="shared" si="2838"/>
        <v>2V</v>
      </c>
      <c r="CQ1330" s="5">
        <f t="shared" si="2831"/>
        <v>37</v>
      </c>
    </row>
    <row r="1331" spans="1:104">
      <c r="A1331" s="13" t="s">
        <v>601</v>
      </c>
      <c r="B1331" s="13">
        <v>3</v>
      </c>
      <c r="C1331" s="13">
        <v>7</v>
      </c>
      <c r="D1331" s="13" t="s">
        <v>78</v>
      </c>
      <c r="E1331" s="35" t="s">
        <v>533</v>
      </c>
      <c r="F1331" s="13"/>
      <c r="G1331" s="36"/>
      <c r="H1331" s="13"/>
      <c r="I1331" s="37">
        <v>23</v>
      </c>
      <c r="J1331" s="37" t="s">
        <v>70</v>
      </c>
      <c r="K1331" s="38">
        <v>43598</v>
      </c>
      <c r="L1331" s="39">
        <v>0.35069444444444442</v>
      </c>
      <c r="M1331" s="37" t="s">
        <v>93</v>
      </c>
      <c r="N1331" s="37" t="s">
        <v>534</v>
      </c>
      <c r="O1331" s="37" t="s">
        <v>535</v>
      </c>
      <c r="P1331" s="37" t="s">
        <v>190</v>
      </c>
      <c r="Q1331" s="37">
        <v>3</v>
      </c>
      <c r="R1331" s="13" t="s">
        <v>51</v>
      </c>
      <c r="S1331" s="13" t="s">
        <v>127</v>
      </c>
      <c r="T1331" s="13" t="s">
        <v>42</v>
      </c>
      <c r="U1331" s="13" t="s">
        <v>45</v>
      </c>
      <c r="V1331" s="13" t="s">
        <v>41</v>
      </c>
      <c r="W1331" s="13" t="s">
        <v>66</v>
      </c>
      <c r="X1331" s="13" t="s">
        <v>76</v>
      </c>
      <c r="Y1331" s="13" t="s">
        <v>41</v>
      </c>
      <c r="Z1331" s="13" t="s">
        <v>41</v>
      </c>
      <c r="AA1331" s="13"/>
      <c r="AB1331" s="13">
        <v>2</v>
      </c>
      <c r="AC1331" s="72">
        <f t="shared" si="2823"/>
        <v>0</v>
      </c>
      <c r="AD1331" s="13">
        <v>-1</v>
      </c>
      <c r="AE1331" s="72">
        <f t="shared" ref="AE1331" si="2929">VALUE(IF(AD1331=-2,0%,IF(AD1331=-1,50%,IF(AD1331=0,100%,IF(AD1331=1,50%,IF(AD1331=2,0%))))))</f>
        <v>0.5</v>
      </c>
      <c r="AF1331" s="13" t="s">
        <v>42</v>
      </c>
      <c r="AG1331" s="13">
        <v>1</v>
      </c>
      <c r="AH1331" s="13" t="s">
        <v>41</v>
      </c>
      <c r="AI1331" s="13">
        <f t="shared" si="2804"/>
        <v>0</v>
      </c>
      <c r="AJ1331" s="70">
        <f t="shared" si="2825"/>
        <v>1</v>
      </c>
      <c r="AK1331" s="59">
        <f t="shared" si="2826"/>
        <v>0</v>
      </c>
      <c r="AL1331" s="70">
        <f t="shared" ref="AL1331" si="2930">VALUE(IF(AK1331=-3,0%,IF(AK1331=-2,33.3%,IF(AK1331=-1,66.6%,IF(AK1331=0,100%,IF(AK1331=1,66.6%,IF(AK1331=2,33.3%,IF(AK1331=3,0%))))))))</f>
        <v>1</v>
      </c>
      <c r="AM1331" s="13" t="s">
        <v>41</v>
      </c>
      <c r="AN1331" s="13" t="s">
        <v>41</v>
      </c>
      <c r="AP1331" s="13">
        <v>101.31965006729475</v>
      </c>
      <c r="AQ1331" s="13">
        <v>117.34261838440112</v>
      </c>
      <c r="AR1331" s="13">
        <v>125.13020833333333</v>
      </c>
      <c r="AS1331" s="13">
        <v>148.05555555555554</v>
      </c>
      <c r="AT1331" s="36">
        <v>521.12948100000006</v>
      </c>
      <c r="AU1331" s="36" t="str">
        <f t="shared" si="2828"/>
        <v>4</v>
      </c>
      <c r="AV1331" s="36">
        <v>73.780201785727911</v>
      </c>
      <c r="AW1331" s="36">
        <v>468.959</v>
      </c>
      <c r="AX1331" s="36">
        <v>573.29996200000005</v>
      </c>
      <c r="AY1331" s="36">
        <v>1381.2840392999999</v>
      </c>
      <c r="AZ1331" s="36" t="str">
        <f t="shared" si="2829"/>
        <v>5</v>
      </c>
      <c r="BA1331" s="36">
        <v>34.416727639300682</v>
      </c>
      <c r="BB1331" s="36">
        <v>1356.9477377999999</v>
      </c>
      <c r="BC1331" s="36">
        <v>1405.6203407999999</v>
      </c>
      <c r="BD1331" s="36">
        <v>53044.800000000003</v>
      </c>
      <c r="BE1331" s="36" t="s">
        <v>50</v>
      </c>
      <c r="BF1331" s="36">
        <v>49600.3</v>
      </c>
      <c r="BG1331" s="36">
        <v>55111.5</v>
      </c>
      <c r="BH1331" s="36">
        <v>482.07120275</v>
      </c>
      <c r="BI1331" s="36">
        <v>18.543454961635824</v>
      </c>
      <c r="BJ1331" s="36">
        <v>468.959</v>
      </c>
      <c r="BK1331" s="36">
        <v>495.18340550000005</v>
      </c>
      <c r="BL1331" s="36">
        <v>1472.7055929000001</v>
      </c>
      <c r="BM1331" s="36">
        <v>94.872873355038379</v>
      </c>
      <c r="BN1331" s="36">
        <v>1405.6203407999999</v>
      </c>
      <c r="BO1331" s="36">
        <v>1539.7908450000002</v>
      </c>
      <c r="BP1331" s="36">
        <v>57867.033333333326</v>
      </c>
      <c r="BQ1331" s="36">
        <v>15193.21019293379</v>
      </c>
      <c r="BR1331" s="36">
        <v>49600.3</v>
      </c>
      <c r="BS1331" s="36">
        <v>88178.4</v>
      </c>
      <c r="BT1331" s="36">
        <v>460.20192900000001</v>
      </c>
      <c r="BU1331" s="36">
        <v>12.384368574864116</v>
      </c>
      <c r="BV1331" s="36">
        <v>451.44485800000001</v>
      </c>
      <c r="BW1331" s="36">
        <v>468.959</v>
      </c>
      <c r="BX1331" s="36">
        <v>1138.7061144999998</v>
      </c>
      <c r="BY1331" s="36">
        <v>377.47371882378212</v>
      </c>
      <c r="BZ1331" s="36">
        <v>871.7918881999999</v>
      </c>
      <c r="CA1331" s="36">
        <v>1405.6203407999999</v>
      </c>
      <c r="CB1331" s="36">
        <v>60794.850000000013</v>
      </c>
      <c r="CC1331" s="36">
        <v>13703.050311177602</v>
      </c>
      <c r="CD1331" s="36">
        <v>44089.2</v>
      </c>
      <c r="CE1331" s="36">
        <v>88178.4</v>
      </c>
      <c r="CF1331" s="36"/>
      <c r="CG1331" s="40">
        <v>22.847999999999999</v>
      </c>
      <c r="CH1331" s="40">
        <v>79.763999999999996</v>
      </c>
      <c r="CI1331" s="40">
        <v>22.705000000000002</v>
      </c>
      <c r="CL1331" s="5" t="str">
        <f t="shared" si="2834"/>
        <v>1_0_5</v>
      </c>
      <c r="CM1331" s="95" t="str">
        <f t="shared" si="2835"/>
        <v>3F</v>
      </c>
      <c r="CN1331" s="96">
        <f t="shared" si="2822"/>
        <v>8</v>
      </c>
      <c r="CO1331" s="96" t="str">
        <f t="shared" si="2830"/>
        <v>1_0.5_5</v>
      </c>
      <c r="CP1331" s="95" t="str">
        <f t="shared" si="2838"/>
        <v>3G</v>
      </c>
      <c r="CQ1331" s="5">
        <f t="shared" si="2831"/>
        <v>13</v>
      </c>
    </row>
    <row r="1332" spans="1:104">
      <c r="A1332" s="13" t="s">
        <v>601</v>
      </c>
      <c r="B1332" s="13">
        <v>3</v>
      </c>
      <c r="C1332" s="13">
        <v>7</v>
      </c>
      <c r="D1332" s="13" t="s">
        <v>78</v>
      </c>
      <c r="E1332" s="35" t="s">
        <v>533</v>
      </c>
      <c r="F1332" s="13"/>
      <c r="G1332" s="36"/>
      <c r="H1332" s="13"/>
      <c r="I1332" s="37">
        <v>23</v>
      </c>
      <c r="J1332" s="37" t="s">
        <v>70</v>
      </c>
      <c r="K1332" s="38">
        <v>43598</v>
      </c>
      <c r="L1332" s="39">
        <v>0.3611111111111111</v>
      </c>
      <c r="M1332" s="37" t="s">
        <v>93</v>
      </c>
      <c r="N1332" s="37" t="s">
        <v>534</v>
      </c>
      <c r="O1332" s="37" t="s">
        <v>535</v>
      </c>
      <c r="P1332" s="37" t="s">
        <v>190</v>
      </c>
      <c r="Q1332" s="37">
        <v>4</v>
      </c>
      <c r="R1332" s="13" t="s">
        <v>55</v>
      </c>
      <c r="S1332" s="13" t="s">
        <v>63</v>
      </c>
      <c r="T1332" s="13" t="s">
        <v>42</v>
      </c>
      <c r="U1332" s="13" t="s">
        <v>52</v>
      </c>
      <c r="V1332" s="13" t="s">
        <v>42</v>
      </c>
      <c r="W1332" s="13" t="s">
        <v>66</v>
      </c>
      <c r="X1332" s="13" t="s">
        <v>76</v>
      </c>
      <c r="Y1332" s="13" t="s">
        <v>41</v>
      </c>
      <c r="Z1332" s="13" t="s">
        <v>41</v>
      </c>
      <c r="AA1332" s="13"/>
      <c r="AB1332" s="13">
        <v>0</v>
      </c>
      <c r="AC1332" s="72">
        <f t="shared" si="2823"/>
        <v>1</v>
      </c>
      <c r="AD1332" s="13">
        <v>0</v>
      </c>
      <c r="AE1332" s="72">
        <f t="shared" ref="AE1332" si="2931">VALUE(IF(AD1332=-2,0%,IF(AD1332=-1,50%,IF(AD1332=0,100%,IF(AD1332=1,50%,IF(AD1332=2,0%))))))</f>
        <v>1</v>
      </c>
      <c r="AF1332" s="13" t="s">
        <v>42</v>
      </c>
      <c r="AG1332" s="13">
        <v>0</v>
      </c>
      <c r="AH1332" s="13" t="s">
        <v>42</v>
      </c>
      <c r="AI1332" s="13">
        <f t="shared" si="2804"/>
        <v>0</v>
      </c>
      <c r="AJ1332" s="70">
        <f t="shared" si="2825"/>
        <v>1</v>
      </c>
      <c r="AK1332" s="59">
        <f t="shared" si="2826"/>
        <v>0</v>
      </c>
      <c r="AL1332" s="70">
        <f t="shared" ref="AL1332" si="2932">VALUE(IF(AK1332=-3,0%,IF(AK1332=-2,33.3%,IF(AK1332=-1,66.6%,IF(AK1332=0,100%,IF(AK1332=1,66.6%,IF(AK1332=2,33.3%,IF(AK1332=3,0%))))))))</f>
        <v>1</v>
      </c>
      <c r="AM1332" s="13" t="s">
        <v>41</v>
      </c>
      <c r="AN1332" s="13" t="s">
        <v>41</v>
      </c>
      <c r="AP1332" s="13">
        <v>101.31965006729475</v>
      </c>
      <c r="AQ1332" s="13">
        <v>117.34261838440112</v>
      </c>
      <c r="AR1332" s="13">
        <v>125.13020833333333</v>
      </c>
      <c r="AS1332" s="13">
        <v>148.05555555555554</v>
      </c>
      <c r="AT1332" s="36">
        <v>477.62339774999998</v>
      </c>
      <c r="AU1332" s="36" t="str">
        <f t="shared" si="2828"/>
        <v>3</v>
      </c>
      <c r="AV1332" s="36">
        <v>37.02204595757317</v>
      </c>
      <c r="AW1332" s="36">
        <v>451.44485800000001</v>
      </c>
      <c r="AX1332" s="36">
        <v>503.80193750000001</v>
      </c>
      <c r="AY1332" s="36">
        <v>1119.9515325000002</v>
      </c>
      <c r="AZ1332" s="36" t="str">
        <f t="shared" si="2829"/>
        <v>5</v>
      </c>
      <c r="BA1332" s="36">
        <v>25.780868158851149</v>
      </c>
      <c r="BB1332" s="36">
        <v>1101.7217058000001</v>
      </c>
      <c r="BC1332" s="36">
        <v>1138.1813592000001</v>
      </c>
      <c r="BD1332" s="36">
        <v>32722.45</v>
      </c>
      <c r="BE1332" s="36" t="s">
        <v>50</v>
      </c>
      <c r="BF1332" s="36">
        <v>30311.3</v>
      </c>
      <c r="BG1332" s="36">
        <v>34444.699999999997</v>
      </c>
      <c r="BH1332" s="36">
        <v>468.94651800000003</v>
      </c>
      <c r="BI1332" s="36">
        <v>24.751084936042723</v>
      </c>
      <c r="BJ1332" s="36">
        <v>451.44485800000001</v>
      </c>
      <c r="BK1332" s="36">
        <v>486.44817800000004</v>
      </c>
      <c r="BL1332" s="36">
        <v>1125.9536793000002</v>
      </c>
      <c r="BM1332" s="36">
        <v>34.269185566765408</v>
      </c>
      <c r="BN1332" s="36">
        <v>1101.7217058000001</v>
      </c>
      <c r="BO1332" s="36">
        <v>1150.1856528000001</v>
      </c>
      <c r="BP1332" s="36">
        <v>36511.35</v>
      </c>
      <c r="BQ1332" s="36">
        <v>1445.0011581310239</v>
      </c>
      <c r="BR1332" s="36">
        <v>34444.699999999997</v>
      </c>
      <c r="BS1332" s="36">
        <v>38578</v>
      </c>
      <c r="BT1332" s="36">
        <v>460.20192900000001</v>
      </c>
      <c r="BU1332" s="36">
        <v>12.384368574864116</v>
      </c>
      <c r="BV1332" s="36">
        <v>451.44485800000001</v>
      </c>
      <c r="BW1332" s="36">
        <v>468.959</v>
      </c>
      <c r="BX1332" s="36">
        <v>1253.6710232999999</v>
      </c>
      <c r="BY1332" s="36">
        <v>214.88878560183699</v>
      </c>
      <c r="BZ1332" s="36">
        <v>1101.7217058000001</v>
      </c>
      <c r="CA1332" s="36">
        <v>1405.6203407999999</v>
      </c>
      <c r="CB1332" s="36">
        <v>44605.849999999991</v>
      </c>
      <c r="CC1332" s="36">
        <v>7904.7871272202847</v>
      </c>
      <c r="CD1332" s="36">
        <v>34444.699999999997</v>
      </c>
      <c r="CE1332" s="36">
        <v>55111.5</v>
      </c>
      <c r="CF1332" s="36"/>
      <c r="CG1332" s="40">
        <v>23.304000000000002</v>
      </c>
      <c r="CH1332" s="40">
        <v>78.257999999999996</v>
      </c>
      <c r="CI1332" s="40">
        <v>23.256</v>
      </c>
      <c r="CL1332" s="5" t="str">
        <f t="shared" si="2834"/>
        <v>1_1_5</v>
      </c>
      <c r="CM1332" s="95" t="str">
        <f t="shared" si="2835"/>
        <v>3H</v>
      </c>
      <c r="CN1332" s="96">
        <f t="shared" si="2822"/>
        <v>30</v>
      </c>
      <c r="CO1332" s="96" t="str">
        <f t="shared" si="2830"/>
        <v>1_1_5</v>
      </c>
      <c r="CP1332" s="95" t="str">
        <f t="shared" si="2838"/>
        <v>3H</v>
      </c>
      <c r="CQ1332" s="5">
        <f t="shared" si="2831"/>
        <v>24</v>
      </c>
    </row>
    <row r="1333" spans="1:104">
      <c r="A1333" s="13" t="s">
        <v>601</v>
      </c>
      <c r="B1333" s="13">
        <v>3</v>
      </c>
      <c r="C1333" s="13">
        <v>8</v>
      </c>
      <c r="D1333" s="13" t="s">
        <v>85</v>
      </c>
      <c r="E1333" s="35" t="s">
        <v>536</v>
      </c>
      <c r="F1333" s="13"/>
      <c r="G1333" s="36"/>
      <c r="H1333" s="13"/>
      <c r="I1333" s="37">
        <v>23</v>
      </c>
      <c r="J1333" s="37" t="s">
        <v>38</v>
      </c>
      <c r="K1333" s="38">
        <v>43598</v>
      </c>
      <c r="L1333" s="39">
        <v>0.32916666666666666</v>
      </c>
      <c r="M1333" s="37" t="s">
        <v>39</v>
      </c>
      <c r="N1333" s="37" t="s">
        <v>534</v>
      </c>
      <c r="O1333" s="37" t="s">
        <v>535</v>
      </c>
      <c r="P1333" s="37" t="s">
        <v>190</v>
      </c>
      <c r="Q1333" s="37">
        <v>1</v>
      </c>
      <c r="R1333" s="13" t="s">
        <v>55</v>
      </c>
      <c r="S1333" s="13" t="s">
        <v>44</v>
      </c>
      <c r="T1333" s="13" t="s">
        <v>42</v>
      </c>
      <c r="U1333" s="13" t="s">
        <v>45</v>
      </c>
      <c r="V1333" s="13" t="s">
        <v>42</v>
      </c>
      <c r="W1333" s="13" t="s">
        <v>135</v>
      </c>
      <c r="X1333" s="13" t="s">
        <v>76</v>
      </c>
      <c r="Y1333" s="13" t="s">
        <v>41</v>
      </c>
      <c r="Z1333" s="13" t="s">
        <v>41</v>
      </c>
      <c r="AA1333" s="13"/>
      <c r="AB1333" s="13">
        <v>0</v>
      </c>
      <c r="AC1333" s="72">
        <f t="shared" si="2823"/>
        <v>1</v>
      </c>
      <c r="AD1333" s="13">
        <v>1</v>
      </c>
      <c r="AE1333" s="72">
        <f t="shared" ref="AE1333" si="2933">VALUE(IF(AD1333=-2,0%,IF(AD1333=-1,50%,IF(AD1333=0,100%,IF(AD1333=1,50%,IF(AD1333=2,0%))))))</f>
        <v>0.5</v>
      </c>
      <c r="AF1333" s="13" t="s">
        <v>42</v>
      </c>
      <c r="AG1333" s="13">
        <v>1</v>
      </c>
      <c r="AH1333" s="13" t="s">
        <v>42</v>
      </c>
      <c r="AI1333" s="13">
        <f t="shared" si="2804"/>
        <v>-2</v>
      </c>
      <c r="AJ1333" s="70">
        <f t="shared" si="2825"/>
        <v>0.33299999999999996</v>
      </c>
      <c r="AK1333" s="59">
        <f t="shared" si="2826"/>
        <v>0</v>
      </c>
      <c r="AL1333" s="70">
        <f t="shared" ref="AL1333" si="2934">VALUE(IF(AK1333=-3,0%,IF(AK1333=-2,33.3%,IF(AK1333=-1,66.6%,IF(AK1333=0,100%,IF(AK1333=1,66.6%,IF(AK1333=2,33.3%,IF(AK1333=3,0%))))))))</f>
        <v>1</v>
      </c>
      <c r="AM1333" s="13" t="s">
        <v>41</v>
      </c>
      <c r="AN1333" s="13" t="s">
        <v>41</v>
      </c>
      <c r="AP1333" s="13">
        <v>101.31965006729475</v>
      </c>
      <c r="AQ1333" s="13">
        <v>117.34261838440112</v>
      </c>
      <c r="AR1333" s="13">
        <v>125.13020833333333</v>
      </c>
      <c r="AS1333" s="13">
        <v>148.05555555555554</v>
      </c>
      <c r="AT1333" s="36">
        <v>47.841349999999991</v>
      </c>
      <c r="AU1333" s="36" t="str">
        <f t="shared" si="2828"/>
        <v>1</v>
      </c>
      <c r="AV1333" s="36">
        <v>0</v>
      </c>
      <c r="AW1333" s="36">
        <v>47.841349999999991</v>
      </c>
      <c r="AX1333" s="36">
        <v>47.841349999999991</v>
      </c>
      <c r="AY1333" s="36">
        <v>79.801427035000003</v>
      </c>
      <c r="AZ1333" s="36" t="str">
        <f t="shared" si="2829"/>
        <v>1</v>
      </c>
      <c r="BA1333" s="36">
        <v>7.2476956116871927</v>
      </c>
      <c r="BB1333" s="36">
        <v>74.676532320000007</v>
      </c>
      <c r="BC1333" s="36">
        <v>84.92632175</v>
      </c>
      <c r="BD1333" s="36">
        <v>16877.849999999999</v>
      </c>
      <c r="BE1333" s="36" t="s">
        <v>50</v>
      </c>
      <c r="BF1333" s="36">
        <v>16533.400000000001</v>
      </c>
      <c r="BG1333" s="36">
        <v>17222.3</v>
      </c>
      <c r="BH1333" s="36">
        <v>43.543374749999998</v>
      </c>
      <c r="BI1333" s="36">
        <v>6.0782548892938841</v>
      </c>
      <c r="BJ1333" s="36">
        <v>39.245399500000005</v>
      </c>
      <c r="BK1333" s="36">
        <v>47.841349999999991</v>
      </c>
      <c r="BL1333" s="36">
        <v>74.676532320000007</v>
      </c>
      <c r="BM1333" s="36">
        <v>0</v>
      </c>
      <c r="BN1333" s="36">
        <v>74.676532320000007</v>
      </c>
      <c r="BO1333" s="36">
        <v>74.676532320000007</v>
      </c>
      <c r="BP1333" s="36">
        <v>18370.466666666664</v>
      </c>
      <c r="BQ1333" s="36">
        <v>711.49286058727705</v>
      </c>
      <c r="BR1333" s="36">
        <v>17222.3</v>
      </c>
      <c r="BS1333" s="36">
        <v>19289</v>
      </c>
      <c r="BT1333" s="36">
        <v>39.242278999999996</v>
      </c>
      <c r="BU1333" s="36">
        <v>12.16092283200916</v>
      </c>
      <c r="BV1333" s="36">
        <v>30.643208000000001</v>
      </c>
      <c r="BW1333" s="36">
        <v>47.841349999999991</v>
      </c>
      <c r="BX1333" s="36">
        <v>69.552074475000012</v>
      </c>
      <c r="BY1333" s="36">
        <v>7.2470777842082068</v>
      </c>
      <c r="BZ1333" s="36">
        <v>64.427616630000003</v>
      </c>
      <c r="CA1333" s="36">
        <v>74.676532320000007</v>
      </c>
      <c r="CB1333" s="36">
        <v>14531.331250000001</v>
      </c>
      <c r="CC1333" s="36">
        <v>3852.4993858911384</v>
      </c>
      <c r="CD1333" s="36">
        <v>9644.5</v>
      </c>
      <c r="CE1333" s="36">
        <v>19289</v>
      </c>
      <c r="CF1333" s="36"/>
      <c r="CG1333" s="40">
        <v>22.393000000000001</v>
      </c>
      <c r="CH1333" s="40">
        <v>81.765000000000001</v>
      </c>
      <c r="CI1333" s="40">
        <v>22.13</v>
      </c>
      <c r="CL1333" s="5" t="str">
        <f t="shared" si="2834"/>
        <v>0.333_1_1</v>
      </c>
      <c r="CM1333" s="95" t="str">
        <f t="shared" si="2835"/>
        <v>1F</v>
      </c>
      <c r="CN1333" s="96">
        <f t="shared" si="2822"/>
        <v>16</v>
      </c>
      <c r="CO1333" s="96" t="str">
        <f t="shared" si="2830"/>
        <v>1_0.5_1</v>
      </c>
      <c r="CP1333" s="95" t="str">
        <f t="shared" si="2838"/>
        <v>1K</v>
      </c>
      <c r="CQ1333" s="5">
        <f t="shared" si="2831"/>
        <v>108</v>
      </c>
    </row>
    <row r="1334" spans="1:104">
      <c r="A1334" s="13" t="s">
        <v>601</v>
      </c>
      <c r="B1334" s="13">
        <v>3</v>
      </c>
      <c r="C1334" s="13">
        <v>8</v>
      </c>
      <c r="D1334" s="13" t="s">
        <v>85</v>
      </c>
      <c r="E1334" s="35" t="s">
        <v>536</v>
      </c>
      <c r="F1334" s="13"/>
      <c r="G1334" s="36"/>
      <c r="H1334" s="13"/>
      <c r="I1334" s="37">
        <v>23</v>
      </c>
      <c r="J1334" s="37" t="s">
        <v>38</v>
      </c>
      <c r="K1334" s="38">
        <v>43598</v>
      </c>
      <c r="L1334" s="39">
        <v>0.33958333333333335</v>
      </c>
      <c r="M1334" s="37" t="s">
        <v>39</v>
      </c>
      <c r="N1334" s="37" t="s">
        <v>534</v>
      </c>
      <c r="O1334" s="37" t="s">
        <v>535</v>
      </c>
      <c r="P1334" s="37" t="s">
        <v>190</v>
      </c>
      <c r="Q1334" s="37">
        <v>2</v>
      </c>
      <c r="R1334" s="13" t="s">
        <v>55</v>
      </c>
      <c r="S1334" s="13" t="s">
        <v>63</v>
      </c>
      <c r="T1334" s="13" t="s">
        <v>41</v>
      </c>
      <c r="U1334" s="13" t="s">
        <v>45</v>
      </c>
      <c r="V1334" s="13" t="s">
        <v>42</v>
      </c>
      <c r="W1334" s="13" t="s">
        <v>72</v>
      </c>
      <c r="X1334" s="13" t="s">
        <v>76</v>
      </c>
      <c r="Y1334" s="13" t="s">
        <v>41</v>
      </c>
      <c r="Z1334" s="13" t="s">
        <v>41</v>
      </c>
      <c r="AA1334" s="13"/>
      <c r="AB1334" s="13">
        <v>0</v>
      </c>
      <c r="AC1334" s="72">
        <f t="shared" si="2823"/>
        <v>1</v>
      </c>
      <c r="AD1334" s="13">
        <v>0</v>
      </c>
      <c r="AE1334" s="72">
        <f t="shared" ref="AE1334" si="2935">VALUE(IF(AD1334=-2,0%,IF(AD1334=-1,50%,IF(AD1334=0,100%,IF(AD1334=1,50%,IF(AD1334=2,0%))))))</f>
        <v>1</v>
      </c>
      <c r="AF1334" s="13" t="s">
        <v>41</v>
      </c>
      <c r="AG1334" s="13">
        <v>1</v>
      </c>
      <c r="AH1334" s="13" t="s">
        <v>42</v>
      </c>
      <c r="AI1334" s="13">
        <f t="shared" si="2804"/>
        <v>-1</v>
      </c>
      <c r="AJ1334" s="70">
        <f t="shared" si="2825"/>
        <v>0.66599999999999993</v>
      </c>
      <c r="AK1334" s="59">
        <f t="shared" si="2826"/>
        <v>0</v>
      </c>
      <c r="AL1334" s="70">
        <f t="shared" ref="AL1334" si="2936">VALUE(IF(AK1334=-3,0%,IF(AK1334=-2,33.3%,IF(AK1334=-1,66.6%,IF(AK1334=0,100%,IF(AK1334=1,66.6%,IF(AK1334=2,33.3%,IF(AK1334=3,0%))))))))</f>
        <v>1</v>
      </c>
      <c r="AM1334" s="13" t="s">
        <v>41</v>
      </c>
      <c r="AN1334" s="13" t="s">
        <v>41</v>
      </c>
      <c r="AP1334" s="13">
        <v>101.31965006729475</v>
      </c>
      <c r="AQ1334" s="13">
        <v>117.34261838440112</v>
      </c>
      <c r="AR1334" s="13">
        <v>125.13020833333333</v>
      </c>
      <c r="AS1334" s="13">
        <v>148.05555555555554</v>
      </c>
      <c r="AT1334" s="36">
        <v>133.29254774999998</v>
      </c>
      <c r="AU1334" s="36" t="str">
        <f t="shared" si="2828"/>
        <v>2</v>
      </c>
      <c r="AV1334" s="36">
        <v>11.987648790153145</v>
      </c>
      <c r="AW1334" s="36">
        <v>124.81599999999999</v>
      </c>
      <c r="AX1334" s="36">
        <v>141.76909549999999</v>
      </c>
      <c r="AY1334" s="36">
        <v>156.56948543000001</v>
      </c>
      <c r="AZ1334" s="36" t="str">
        <f t="shared" si="2829"/>
        <v>2</v>
      </c>
      <c r="BA1334" s="36">
        <v>0</v>
      </c>
      <c r="BB1334" s="36">
        <v>156.56948543000001</v>
      </c>
      <c r="BC1334" s="36">
        <v>156.56948543000001</v>
      </c>
      <c r="BD1334" s="36">
        <v>45811.425000000003</v>
      </c>
      <c r="BE1334" s="36" t="s">
        <v>50</v>
      </c>
      <c r="BF1334" s="36">
        <v>42711.4</v>
      </c>
      <c r="BG1334" s="36">
        <v>49600.3</v>
      </c>
      <c r="BH1334" s="36">
        <v>103.43514374999999</v>
      </c>
      <c r="BI1334" s="36">
        <v>30.237096883899557</v>
      </c>
      <c r="BJ1334" s="36">
        <v>82.054287500000001</v>
      </c>
      <c r="BK1334" s="36">
        <v>124.81599999999999</v>
      </c>
      <c r="BL1334" s="36">
        <v>136.06031755000001</v>
      </c>
      <c r="BM1334" s="36">
        <v>29.004343368882576</v>
      </c>
      <c r="BN1334" s="36">
        <v>115.55114967</v>
      </c>
      <c r="BO1334" s="36">
        <v>156.56948543000001</v>
      </c>
      <c r="BP1334" s="36">
        <v>36741</v>
      </c>
      <c r="BQ1334" s="36">
        <v>4746.1990476590845</v>
      </c>
      <c r="BR1334" s="36">
        <v>33066.9</v>
      </c>
      <c r="BS1334" s="36">
        <v>42711.4</v>
      </c>
      <c r="BT1334" s="36">
        <v>86.32867499999999</v>
      </c>
      <c r="BU1334" s="36">
        <v>54.429296994461062</v>
      </c>
      <c r="BV1334" s="36">
        <v>47.841349999999991</v>
      </c>
      <c r="BW1334" s="36">
        <v>124.81599999999999</v>
      </c>
      <c r="BX1334" s="36">
        <v>115.62300887500001</v>
      </c>
      <c r="BY1334" s="36">
        <v>57.907062475472969</v>
      </c>
      <c r="BZ1334" s="36">
        <v>74.676532320000007</v>
      </c>
      <c r="CA1334" s="36">
        <v>156.56948543000001</v>
      </c>
      <c r="CB1334" s="36">
        <v>27082.118750000005</v>
      </c>
      <c r="CC1334" s="36">
        <v>9650.167723531611</v>
      </c>
      <c r="CD1334" s="36">
        <v>16533.400000000001</v>
      </c>
      <c r="CE1334" s="36">
        <v>42711.4</v>
      </c>
      <c r="CF1334" s="36"/>
      <c r="CG1334" s="40">
        <v>22.369</v>
      </c>
      <c r="CH1334" s="40">
        <v>80.742000000000004</v>
      </c>
      <c r="CI1334" s="40">
        <v>22.13</v>
      </c>
      <c r="CL1334" s="5" t="str">
        <f t="shared" si="2834"/>
        <v>0.666_1_2</v>
      </c>
      <c r="CM1334" s="95" t="str">
        <f t="shared" si="2835"/>
        <v>1U</v>
      </c>
      <c r="CN1334" s="96">
        <f t="shared" si="2822"/>
        <v>63</v>
      </c>
      <c r="CO1334" s="96" t="str">
        <f t="shared" si="2830"/>
        <v>1_1_2</v>
      </c>
      <c r="CP1334" s="95" t="str">
        <f t="shared" si="2838"/>
        <v>1X</v>
      </c>
      <c r="CQ1334" s="5">
        <f t="shared" si="2831"/>
        <v>93</v>
      </c>
    </row>
    <row r="1335" spans="1:104">
      <c r="A1335" s="13" t="s">
        <v>601</v>
      </c>
      <c r="B1335" s="13">
        <v>3</v>
      </c>
      <c r="C1335" s="13">
        <v>8</v>
      </c>
      <c r="D1335" s="13" t="s">
        <v>85</v>
      </c>
      <c r="E1335" s="35" t="s">
        <v>536</v>
      </c>
      <c r="F1335" s="13"/>
      <c r="G1335" s="36"/>
      <c r="H1335" s="13"/>
      <c r="I1335" s="37">
        <v>23</v>
      </c>
      <c r="J1335" s="37" t="s">
        <v>38</v>
      </c>
      <c r="K1335" s="38">
        <v>43598</v>
      </c>
      <c r="L1335" s="39">
        <v>0.35069444444444442</v>
      </c>
      <c r="M1335" s="37" t="s">
        <v>39</v>
      </c>
      <c r="N1335" s="37" t="s">
        <v>534</v>
      </c>
      <c r="O1335" s="37" t="s">
        <v>535</v>
      </c>
      <c r="P1335" s="37" t="s">
        <v>190</v>
      </c>
      <c r="Q1335" s="37">
        <v>3</v>
      </c>
      <c r="R1335" s="13" t="s">
        <v>62</v>
      </c>
      <c r="S1335" s="13" t="s">
        <v>63</v>
      </c>
      <c r="T1335" s="13" t="s">
        <v>42</v>
      </c>
      <c r="U1335" s="13" t="s">
        <v>45</v>
      </c>
      <c r="V1335" s="13" t="s">
        <v>41</v>
      </c>
      <c r="W1335" s="13" t="s">
        <v>135</v>
      </c>
      <c r="X1335" s="13" t="s">
        <v>106</v>
      </c>
      <c r="Y1335" s="13" t="s">
        <v>41</v>
      </c>
      <c r="Z1335" s="13" t="s">
        <v>41</v>
      </c>
      <c r="AA1335" s="13"/>
      <c r="AB1335" s="13">
        <v>1</v>
      </c>
      <c r="AC1335" s="72">
        <f t="shared" si="2823"/>
        <v>0.5</v>
      </c>
      <c r="AD1335" s="13">
        <v>0</v>
      </c>
      <c r="AE1335" s="72">
        <f t="shared" ref="AE1335" si="2937">VALUE(IF(AD1335=-2,0%,IF(AD1335=-1,50%,IF(AD1335=0,100%,IF(AD1335=1,50%,IF(AD1335=2,0%))))))</f>
        <v>1</v>
      </c>
      <c r="AF1335" s="13" t="s">
        <v>42</v>
      </c>
      <c r="AG1335" s="13">
        <v>1</v>
      </c>
      <c r="AH1335" s="13" t="s">
        <v>41</v>
      </c>
      <c r="AI1335" s="13">
        <f t="shared" si="2804"/>
        <v>-2</v>
      </c>
      <c r="AJ1335" s="70">
        <f t="shared" si="2825"/>
        <v>0.33299999999999996</v>
      </c>
      <c r="AK1335" s="59">
        <f t="shared" si="2826"/>
        <v>1</v>
      </c>
      <c r="AL1335" s="70">
        <f t="shared" ref="AL1335" si="2938">VALUE(IF(AK1335=-3,0%,IF(AK1335=-2,33.3%,IF(AK1335=-1,66.6%,IF(AK1335=0,100%,IF(AK1335=1,66.6%,IF(AK1335=2,33.3%,IF(AK1335=3,0%))))))))</f>
        <v>0.66599999999999993</v>
      </c>
      <c r="AM1335" s="13" t="s">
        <v>41</v>
      </c>
      <c r="AN1335" s="13" t="s">
        <v>41</v>
      </c>
      <c r="AP1335" s="13">
        <v>101.31965006729475</v>
      </c>
      <c r="AQ1335" s="13">
        <v>117.34261838440112</v>
      </c>
      <c r="AR1335" s="13">
        <v>125.13020833333333</v>
      </c>
      <c r="AS1335" s="13">
        <v>148.05555555555554</v>
      </c>
      <c r="AT1335" s="36">
        <v>175.81651550000004</v>
      </c>
      <c r="AU1335" s="36" t="str">
        <f t="shared" si="2828"/>
        <v>2</v>
      </c>
      <c r="AV1335" s="36">
        <v>0</v>
      </c>
      <c r="AW1335" s="36">
        <v>175.81651550000004</v>
      </c>
      <c r="AX1335" s="36">
        <v>175.81651550000004</v>
      </c>
      <c r="AY1335" s="36">
        <v>192.34224065500001</v>
      </c>
      <c r="AZ1335" s="36" t="str">
        <f t="shared" si="2829"/>
        <v>2</v>
      </c>
      <c r="BA1335" s="36">
        <v>7.2544760727541409</v>
      </c>
      <c r="BB1335" s="36">
        <v>187.21255142999999</v>
      </c>
      <c r="BC1335" s="36">
        <v>197.47192988</v>
      </c>
      <c r="BD1335" s="36">
        <v>53044.800000000003</v>
      </c>
      <c r="BE1335" s="36" t="s">
        <v>50</v>
      </c>
      <c r="BF1335" s="36">
        <v>49600.3</v>
      </c>
      <c r="BG1335" s="36">
        <v>55111.5</v>
      </c>
      <c r="BH1335" s="36">
        <v>184.25593275000003</v>
      </c>
      <c r="BI1335" s="36">
        <v>11.935138333475436</v>
      </c>
      <c r="BJ1335" s="36">
        <v>175.81651550000004</v>
      </c>
      <c r="BK1335" s="36">
        <v>192.69535000000002</v>
      </c>
      <c r="BL1335" s="36">
        <v>197.47236674999999</v>
      </c>
      <c r="BM1335" s="36">
        <v>14.509569972987236</v>
      </c>
      <c r="BN1335" s="36">
        <v>187.21255142999999</v>
      </c>
      <c r="BO1335" s="36">
        <v>207.73218206999996</v>
      </c>
      <c r="BP1335" s="36">
        <v>57867.033333333326</v>
      </c>
      <c r="BQ1335" s="36">
        <v>15193.21019293379</v>
      </c>
      <c r="BR1335" s="36">
        <v>49600.3</v>
      </c>
      <c r="BS1335" s="36">
        <v>88178.4</v>
      </c>
      <c r="BT1335" s="36">
        <v>154.52907675000003</v>
      </c>
      <c r="BU1335" s="36">
        <v>30.104984588436569</v>
      </c>
      <c r="BV1335" s="36">
        <v>133.24163800000002</v>
      </c>
      <c r="BW1335" s="36">
        <v>175.81651550000004</v>
      </c>
      <c r="BX1335" s="36">
        <v>176.95448359</v>
      </c>
      <c r="BY1335" s="36">
        <v>14.507098663071273</v>
      </c>
      <c r="BZ1335" s="36">
        <v>166.69641575</v>
      </c>
      <c r="CA1335" s="36">
        <v>187.21255142999999</v>
      </c>
      <c r="CB1335" s="36">
        <v>60794.850000000013</v>
      </c>
      <c r="CC1335" s="36">
        <v>13703.050311177602</v>
      </c>
      <c r="CD1335" s="36">
        <v>44089.2</v>
      </c>
      <c r="CE1335" s="36">
        <v>88178.4</v>
      </c>
      <c r="CF1335" s="36"/>
      <c r="CG1335" s="40">
        <v>22.847999999999999</v>
      </c>
      <c r="CH1335" s="40">
        <v>79.763999999999996</v>
      </c>
      <c r="CI1335" s="40">
        <v>22.705000000000002</v>
      </c>
      <c r="CL1335" s="5" t="str">
        <f t="shared" si="2834"/>
        <v>0.333_0.5_2</v>
      </c>
      <c r="CM1335" s="95" t="str">
        <f t="shared" si="2835"/>
        <v>1Q</v>
      </c>
      <c r="CN1335" s="96">
        <f t="shared" si="2822"/>
        <v>32</v>
      </c>
      <c r="CO1335" s="96" t="str">
        <f t="shared" si="2830"/>
        <v>0.666_1_2</v>
      </c>
      <c r="CP1335" s="95" t="str">
        <f t="shared" si="2838"/>
        <v>1U</v>
      </c>
      <c r="CQ1335" s="5">
        <f t="shared" si="2831"/>
        <v>52</v>
      </c>
    </row>
    <row r="1336" spans="1:104">
      <c r="A1336" s="13" t="s">
        <v>601</v>
      </c>
      <c r="B1336" s="13">
        <v>3</v>
      </c>
      <c r="C1336" s="13">
        <v>8</v>
      </c>
      <c r="D1336" s="13" t="s">
        <v>85</v>
      </c>
      <c r="E1336" s="35" t="s">
        <v>536</v>
      </c>
      <c r="F1336" s="13"/>
      <c r="G1336" s="36"/>
      <c r="H1336" s="13"/>
      <c r="I1336" s="37">
        <v>23</v>
      </c>
      <c r="J1336" s="37" t="s">
        <v>38</v>
      </c>
      <c r="K1336" s="38">
        <v>43598</v>
      </c>
      <c r="L1336" s="39">
        <v>0.3611111111111111</v>
      </c>
      <c r="M1336" s="37" t="s">
        <v>39</v>
      </c>
      <c r="N1336" s="37" t="s">
        <v>534</v>
      </c>
      <c r="O1336" s="37" t="s">
        <v>535</v>
      </c>
      <c r="P1336" s="37" t="s">
        <v>190</v>
      </c>
      <c r="Q1336" s="37">
        <v>4</v>
      </c>
      <c r="R1336" s="13" t="s">
        <v>55</v>
      </c>
      <c r="S1336" s="13" t="s">
        <v>44</v>
      </c>
      <c r="T1336" s="13" t="s">
        <v>41</v>
      </c>
      <c r="U1336" s="13" t="s">
        <v>45</v>
      </c>
      <c r="V1336" s="13" t="s">
        <v>42</v>
      </c>
      <c r="W1336" s="13" t="s">
        <v>66</v>
      </c>
      <c r="X1336" s="13" t="s">
        <v>76</v>
      </c>
      <c r="Y1336" s="13" t="s">
        <v>41</v>
      </c>
      <c r="Z1336" s="13" t="s">
        <v>41</v>
      </c>
      <c r="AA1336" s="13"/>
      <c r="AB1336" s="13">
        <v>0</v>
      </c>
      <c r="AC1336" s="72">
        <f t="shared" si="2823"/>
        <v>1</v>
      </c>
      <c r="AD1336" s="13">
        <v>1</v>
      </c>
      <c r="AE1336" s="72">
        <f t="shared" ref="AE1336" si="2939">VALUE(IF(AD1336=-2,0%,IF(AD1336=-1,50%,IF(AD1336=0,100%,IF(AD1336=1,50%,IF(AD1336=2,0%))))))</f>
        <v>0.5</v>
      </c>
      <c r="AF1336" s="13" t="s">
        <v>41</v>
      </c>
      <c r="AG1336" s="13">
        <v>1</v>
      </c>
      <c r="AH1336" s="13" t="s">
        <v>42</v>
      </c>
      <c r="AI1336" s="13">
        <f t="shared" si="2804"/>
        <v>0</v>
      </c>
      <c r="AJ1336" s="70">
        <f t="shared" si="2825"/>
        <v>1</v>
      </c>
      <c r="AK1336" s="59">
        <f t="shared" si="2826"/>
        <v>0</v>
      </c>
      <c r="AL1336" s="70">
        <f t="shared" ref="AL1336" si="2940">VALUE(IF(AK1336=-3,0%,IF(AK1336=-2,33.3%,IF(AK1336=-1,66.6%,IF(AK1336=0,100%,IF(AK1336=1,66.6%,IF(AK1336=2,33.3%,IF(AK1336=3,0%))))))))</f>
        <v>1</v>
      </c>
      <c r="AM1336" s="13" t="s">
        <v>41</v>
      </c>
      <c r="AN1336" s="13" t="s">
        <v>41</v>
      </c>
      <c r="AP1336" s="13">
        <v>101.31965006729475</v>
      </c>
      <c r="AQ1336" s="13">
        <v>117.34261838440112</v>
      </c>
      <c r="AR1336" s="13">
        <v>125.13020833333333</v>
      </c>
      <c r="AS1336" s="13">
        <v>148.05555555555554</v>
      </c>
      <c r="AT1336" s="36">
        <v>146.02970375000001</v>
      </c>
      <c r="AU1336" s="36" t="str">
        <f t="shared" si="2828"/>
        <v>2</v>
      </c>
      <c r="AV1336" s="36">
        <v>6.0254099711087248</v>
      </c>
      <c r="AW1336" s="36">
        <v>141.76909549999999</v>
      </c>
      <c r="AX1336" s="36">
        <v>150.29031200000003</v>
      </c>
      <c r="AY1336" s="36">
        <v>166.69641575</v>
      </c>
      <c r="AZ1336" s="36" t="str">
        <f t="shared" si="2829"/>
        <v>2</v>
      </c>
      <c r="BA1336" s="36">
        <v>0</v>
      </c>
      <c r="BB1336" s="36">
        <v>166.69641575</v>
      </c>
      <c r="BC1336" s="36">
        <v>166.69641575</v>
      </c>
      <c r="BD1336" s="36">
        <v>32722.45</v>
      </c>
      <c r="BE1336" s="36" t="s">
        <v>50</v>
      </c>
      <c r="BF1336" s="36">
        <v>30311.3</v>
      </c>
      <c r="BG1336" s="36">
        <v>34444.699999999997</v>
      </c>
      <c r="BH1336" s="36">
        <v>146.02970375000001</v>
      </c>
      <c r="BI1336" s="36">
        <v>6.0254099711087248</v>
      </c>
      <c r="BJ1336" s="36">
        <v>141.76909549999999</v>
      </c>
      <c r="BK1336" s="36">
        <v>150.29031200000003</v>
      </c>
      <c r="BL1336" s="36">
        <v>166.69641575</v>
      </c>
      <c r="BM1336" s="36">
        <v>0</v>
      </c>
      <c r="BN1336" s="36">
        <v>166.69641575</v>
      </c>
      <c r="BO1336" s="36">
        <v>166.69641575</v>
      </c>
      <c r="BP1336" s="36">
        <v>36511.35</v>
      </c>
      <c r="BQ1336" s="36">
        <v>1445.0011581310239</v>
      </c>
      <c r="BR1336" s="36">
        <v>34444.699999999997</v>
      </c>
      <c r="BS1336" s="36">
        <v>38578</v>
      </c>
      <c r="BT1336" s="36">
        <v>158.79280550000001</v>
      </c>
      <c r="BU1336" s="36">
        <v>24.075161563906633</v>
      </c>
      <c r="BV1336" s="36">
        <v>141.76909549999999</v>
      </c>
      <c r="BW1336" s="36">
        <v>175.81651550000004</v>
      </c>
      <c r="BX1336" s="36">
        <v>176.95448359</v>
      </c>
      <c r="BY1336" s="36">
        <v>14.507098663071273</v>
      </c>
      <c r="BZ1336" s="36">
        <v>166.69641575</v>
      </c>
      <c r="CA1336" s="36">
        <v>187.21255142999999</v>
      </c>
      <c r="CB1336" s="36">
        <v>44605.849999999991</v>
      </c>
      <c r="CC1336" s="36">
        <v>7904.7871272202847</v>
      </c>
      <c r="CD1336" s="36">
        <v>34444.699999999997</v>
      </c>
      <c r="CE1336" s="36">
        <v>55111.5</v>
      </c>
      <c r="CF1336" s="36"/>
      <c r="CG1336" s="40">
        <v>23.304000000000002</v>
      </c>
      <c r="CH1336" s="40">
        <v>78.257999999999996</v>
      </c>
      <c r="CI1336" s="40">
        <v>23.256</v>
      </c>
      <c r="CL1336" s="5" t="str">
        <f t="shared" si="2834"/>
        <v>1_1_2</v>
      </c>
      <c r="CM1336" s="95" t="str">
        <f t="shared" si="2835"/>
        <v>1X</v>
      </c>
      <c r="CN1336" s="96">
        <f t="shared" si="2822"/>
        <v>146</v>
      </c>
      <c r="CO1336" s="96" t="str">
        <f t="shared" si="2830"/>
        <v>1_0.5_2</v>
      </c>
      <c r="CP1336" s="95" t="str">
        <f t="shared" si="2838"/>
        <v>1W</v>
      </c>
      <c r="CQ1336" s="5">
        <f t="shared" si="2831"/>
        <v>89</v>
      </c>
    </row>
    <row r="1337" spans="1:104">
      <c r="A1337" s="13" t="s">
        <v>601</v>
      </c>
      <c r="B1337" s="13">
        <v>3</v>
      </c>
      <c r="C1337" s="13">
        <v>9</v>
      </c>
      <c r="D1337" s="13" t="s">
        <v>117</v>
      </c>
      <c r="E1337" s="35" t="s">
        <v>537</v>
      </c>
      <c r="F1337" s="13"/>
      <c r="G1337" s="36"/>
      <c r="H1337" s="13"/>
      <c r="I1337" s="37">
        <v>22</v>
      </c>
      <c r="J1337" s="37" t="s">
        <v>38</v>
      </c>
      <c r="K1337" s="38">
        <v>43598</v>
      </c>
      <c r="L1337" s="39">
        <v>0.32916666666666666</v>
      </c>
      <c r="M1337" s="37" t="s">
        <v>39</v>
      </c>
      <c r="N1337" s="37" t="s">
        <v>190</v>
      </c>
      <c r="O1337" s="37" t="s">
        <v>190</v>
      </c>
      <c r="P1337" s="37" t="s">
        <v>190</v>
      </c>
      <c r="Q1337" s="37">
        <v>1</v>
      </c>
      <c r="R1337" s="13" t="s">
        <v>43</v>
      </c>
      <c r="S1337" s="13" t="s">
        <v>56</v>
      </c>
      <c r="T1337" s="13" t="s">
        <v>41</v>
      </c>
      <c r="U1337" s="13" t="s">
        <v>52</v>
      </c>
      <c r="V1337" s="13" t="s">
        <v>42</v>
      </c>
      <c r="W1337" s="13" t="s">
        <v>72</v>
      </c>
      <c r="X1337" s="13" t="s">
        <v>106</v>
      </c>
      <c r="Y1337" s="13" t="s">
        <v>41</v>
      </c>
      <c r="Z1337" s="13" t="s">
        <v>42</v>
      </c>
      <c r="AA1337" s="13"/>
      <c r="AB1337" s="13">
        <v>-1</v>
      </c>
      <c r="AC1337" s="72">
        <f t="shared" si="2823"/>
        <v>0.5</v>
      </c>
      <c r="AD1337" s="13">
        <v>2</v>
      </c>
      <c r="AE1337" s="72">
        <f t="shared" ref="AE1337" si="2941">VALUE(IF(AD1337=-2,0%,IF(AD1337=-1,50%,IF(AD1337=0,100%,IF(AD1337=1,50%,IF(AD1337=2,0%))))))</f>
        <v>0</v>
      </c>
      <c r="AF1337" s="13" t="s">
        <v>41</v>
      </c>
      <c r="AG1337" s="13">
        <v>0</v>
      </c>
      <c r="AH1337" s="13" t="s">
        <v>42</v>
      </c>
      <c r="AI1337" s="13">
        <f t="shared" si="2804"/>
        <v>-1</v>
      </c>
      <c r="AJ1337" s="70">
        <f t="shared" si="2825"/>
        <v>0.66599999999999993</v>
      </c>
      <c r="AK1337" s="59">
        <f t="shared" si="2826"/>
        <v>1</v>
      </c>
      <c r="AL1337" s="70">
        <f t="shared" ref="AL1337" si="2942">VALUE(IF(AK1337=-3,0%,IF(AK1337=-2,33.3%,IF(AK1337=-1,66.6%,IF(AK1337=0,100%,IF(AK1337=1,66.6%,IF(AK1337=2,33.3%,IF(AK1337=3,0%))))))))</f>
        <v>0.66599999999999993</v>
      </c>
      <c r="AM1337" s="13" t="s">
        <v>41</v>
      </c>
      <c r="AN1337" s="13" t="s">
        <v>42</v>
      </c>
      <c r="AP1337" s="13">
        <v>101.31965006729475</v>
      </c>
      <c r="AQ1337" s="13">
        <v>117.34261838440112</v>
      </c>
      <c r="AR1337" s="13">
        <v>125.13020833333333</v>
      </c>
      <c r="AS1337" s="13">
        <v>148.05555555555554</v>
      </c>
      <c r="AT1337" s="36">
        <v>14.424707749999996</v>
      </c>
      <c r="AU1337" s="36" t="str">
        <f t="shared" si="2828"/>
        <v>1</v>
      </c>
      <c r="AV1337" s="36">
        <v>0</v>
      </c>
      <c r="AW1337" s="36">
        <v>14.424707749999996</v>
      </c>
      <c r="AX1337" s="36">
        <v>14.424707749999996</v>
      </c>
      <c r="AY1337" s="36">
        <v>35.594856000000007</v>
      </c>
      <c r="AZ1337" s="36" t="str">
        <f t="shared" si="2829"/>
        <v>1</v>
      </c>
      <c r="BA1337" s="36">
        <v>0</v>
      </c>
      <c r="BB1337" s="36">
        <v>35.594856000000007</v>
      </c>
      <c r="BC1337" s="36">
        <v>35.594856000000007</v>
      </c>
      <c r="BD1337" s="36">
        <v>16877.849999999999</v>
      </c>
      <c r="BE1337" s="36" t="s">
        <v>50</v>
      </c>
      <c r="BF1337" s="36">
        <v>16533.400000000001</v>
      </c>
      <c r="BG1337" s="36">
        <v>17222.3</v>
      </c>
      <c r="BH1337" s="36">
        <v>14.424707749999996</v>
      </c>
      <c r="BI1337" s="36">
        <v>0</v>
      </c>
      <c r="BJ1337" s="36">
        <v>14.424707749999996</v>
      </c>
      <c r="BK1337" s="36">
        <v>14.424707749999996</v>
      </c>
      <c r="BL1337" s="36">
        <v>35.594856000000007</v>
      </c>
      <c r="BM1337" s="36">
        <v>0</v>
      </c>
      <c r="BN1337" s="36">
        <v>35.594856000000007</v>
      </c>
      <c r="BO1337" s="36">
        <v>35.594856000000007</v>
      </c>
      <c r="BP1337" s="36">
        <v>18370.466666666664</v>
      </c>
      <c r="BQ1337" s="36">
        <v>711.49286058727705</v>
      </c>
      <c r="BR1337" s="36">
        <v>17222.3</v>
      </c>
      <c r="BS1337" s="36">
        <v>19289</v>
      </c>
      <c r="BT1337" s="36">
        <v>10.362005954999997</v>
      </c>
      <c r="BU1337" s="36">
        <v>5.7455279783665167</v>
      </c>
      <c r="BV1337" s="36">
        <v>6.2993041599999984</v>
      </c>
      <c r="BW1337" s="36">
        <v>14.424707749999996</v>
      </c>
      <c r="BX1337" s="36">
        <v>35.594856000000007</v>
      </c>
      <c r="BY1337" s="36">
        <v>0</v>
      </c>
      <c r="BZ1337" s="36">
        <v>35.594856000000007</v>
      </c>
      <c r="CA1337" s="36">
        <v>35.594856000000007</v>
      </c>
      <c r="CB1337" s="36">
        <v>14531.331250000001</v>
      </c>
      <c r="CC1337" s="36">
        <v>3852.4993858911384</v>
      </c>
      <c r="CD1337" s="36">
        <v>9644.5</v>
      </c>
      <c r="CE1337" s="36">
        <v>19289</v>
      </c>
      <c r="CF1337" s="36"/>
      <c r="CG1337" s="40">
        <v>22.393000000000001</v>
      </c>
      <c r="CH1337" s="40">
        <v>81.765000000000001</v>
      </c>
      <c r="CI1337" s="40">
        <v>22.13</v>
      </c>
      <c r="CL1337" s="5" t="str">
        <f t="shared" si="2834"/>
        <v>0.666_0.5_1</v>
      </c>
      <c r="CM1337" s="95" t="str">
        <f t="shared" si="2835"/>
        <v>1H</v>
      </c>
      <c r="CN1337" s="96">
        <f t="shared" si="2822"/>
        <v>131</v>
      </c>
      <c r="CO1337" s="96" t="str">
        <f t="shared" si="2830"/>
        <v>0.666_0_1</v>
      </c>
      <c r="CP1337" s="95" t="str">
        <f t="shared" si="2838"/>
        <v>1G</v>
      </c>
      <c r="CQ1337" s="5">
        <f t="shared" si="2831"/>
        <v>48</v>
      </c>
    </row>
    <row r="1338" spans="1:104">
      <c r="A1338" s="13" t="s">
        <v>601</v>
      </c>
      <c r="B1338" s="13">
        <v>3</v>
      </c>
      <c r="C1338" s="13">
        <v>9</v>
      </c>
      <c r="D1338" s="13" t="s">
        <v>117</v>
      </c>
      <c r="E1338" s="35" t="s">
        <v>537</v>
      </c>
      <c r="F1338" s="13"/>
      <c r="G1338" s="36"/>
      <c r="H1338" s="13"/>
      <c r="I1338" s="37">
        <v>22</v>
      </c>
      <c r="J1338" s="37" t="s">
        <v>38</v>
      </c>
      <c r="K1338" s="38">
        <v>43598</v>
      </c>
      <c r="L1338" s="39">
        <v>0.33958333333333335</v>
      </c>
      <c r="M1338" s="37" t="s">
        <v>39</v>
      </c>
      <c r="N1338" s="37" t="s">
        <v>190</v>
      </c>
      <c r="O1338" s="37" t="s">
        <v>190</v>
      </c>
      <c r="P1338" s="37" t="s">
        <v>190</v>
      </c>
      <c r="Q1338" s="37">
        <v>2</v>
      </c>
      <c r="R1338" s="13" t="s">
        <v>55</v>
      </c>
      <c r="S1338" s="13" t="s">
        <v>63</v>
      </c>
      <c r="T1338" s="13" t="s">
        <v>42</v>
      </c>
      <c r="U1338" s="13" t="s">
        <v>52</v>
      </c>
      <c r="V1338" s="13" t="s">
        <v>42</v>
      </c>
      <c r="W1338" s="13" t="s">
        <v>72</v>
      </c>
      <c r="X1338" s="13" t="s">
        <v>106</v>
      </c>
      <c r="Y1338" s="13" t="s">
        <v>41</v>
      </c>
      <c r="Z1338" s="13" t="s">
        <v>41</v>
      </c>
      <c r="AA1338" s="13"/>
      <c r="AB1338" s="13">
        <v>0</v>
      </c>
      <c r="AC1338" s="72">
        <f t="shared" si="2823"/>
        <v>1</v>
      </c>
      <c r="AD1338" s="13">
        <v>0</v>
      </c>
      <c r="AE1338" s="72">
        <f t="shared" ref="AE1338" si="2943">VALUE(IF(AD1338=-2,0%,IF(AD1338=-1,50%,IF(AD1338=0,100%,IF(AD1338=1,50%,IF(AD1338=2,0%))))))</f>
        <v>1</v>
      </c>
      <c r="AF1338" s="13" t="s">
        <v>42</v>
      </c>
      <c r="AG1338" s="13">
        <v>0</v>
      </c>
      <c r="AH1338" s="13" t="s">
        <v>42</v>
      </c>
      <c r="AI1338" s="13">
        <f t="shared" ref="AI1338:AI1401" si="2944">VALUE(IF(W1338="Muy Fría",-3, IF(W1338="Fría",-2, IF(W1338="Ligeramente Fría",-1, IF(W1338="Agradable",0, IF(W1338="Ligeramente caliente",1, IF(W1338="Caliente",2, IF(W1338="Muy Caliente",3))))))))</f>
        <v>-1</v>
      </c>
      <c r="AJ1338" s="70">
        <f t="shared" si="2825"/>
        <v>0.66599999999999993</v>
      </c>
      <c r="AK1338" s="59">
        <f t="shared" si="2826"/>
        <v>1</v>
      </c>
      <c r="AL1338" s="70">
        <f t="shared" ref="AL1338" si="2945">VALUE(IF(AK1338=-3,0%,IF(AK1338=-2,33.3%,IF(AK1338=-1,66.6%,IF(AK1338=0,100%,IF(AK1338=1,66.6%,IF(AK1338=2,33.3%,IF(AK1338=3,0%))))))))</f>
        <v>0.66599999999999993</v>
      </c>
      <c r="AM1338" s="13" t="s">
        <v>41</v>
      </c>
      <c r="AN1338" s="13" t="s">
        <v>41</v>
      </c>
      <c r="AP1338" s="13">
        <v>101.31965006729475</v>
      </c>
      <c r="AQ1338" s="13">
        <v>117.34261838440112</v>
      </c>
      <c r="AR1338" s="13">
        <v>125.13020833333333</v>
      </c>
      <c r="AS1338" s="13">
        <v>148.05555555555554</v>
      </c>
      <c r="AT1338" s="36">
        <v>50.872199454999993</v>
      </c>
      <c r="AU1338" s="36" t="str">
        <f t="shared" si="2828"/>
        <v>1</v>
      </c>
      <c r="AV1338" s="36">
        <v>5.7415662853457059</v>
      </c>
      <c r="AW1338" s="36">
        <v>46.812298999999989</v>
      </c>
      <c r="AX1338" s="36">
        <v>54.932099909999998</v>
      </c>
      <c r="AY1338" s="36">
        <v>69.222904499999999</v>
      </c>
      <c r="AZ1338" s="36" t="str">
        <f t="shared" si="2829"/>
        <v>1</v>
      </c>
      <c r="BA1338" s="36">
        <v>9.5008571247567257</v>
      </c>
      <c r="BB1338" s="36">
        <v>62.504784000000001</v>
      </c>
      <c r="BC1338" s="36">
        <v>75.94102500000001</v>
      </c>
      <c r="BD1338" s="36">
        <v>45811.425000000003</v>
      </c>
      <c r="BE1338" s="36" t="s">
        <v>50</v>
      </c>
      <c r="BF1338" s="36">
        <v>42711.4</v>
      </c>
      <c r="BG1338" s="36">
        <v>49600.3</v>
      </c>
      <c r="BH1338" s="36">
        <v>38.690813019999993</v>
      </c>
      <c r="BI1338" s="36">
        <v>11.485515619538946</v>
      </c>
      <c r="BJ1338" s="36">
        <v>30.569327039999997</v>
      </c>
      <c r="BK1338" s="36">
        <v>46.812298999999989</v>
      </c>
      <c r="BL1338" s="36">
        <v>62.498543000000005</v>
      </c>
      <c r="BM1338" s="36">
        <v>19.010540356356216</v>
      </c>
      <c r="BN1338" s="36">
        <v>49.056061</v>
      </c>
      <c r="BO1338" s="36">
        <v>75.94102500000001</v>
      </c>
      <c r="BP1338" s="36">
        <v>36741</v>
      </c>
      <c r="BQ1338" s="36">
        <v>4746.1990476590845</v>
      </c>
      <c r="BR1338" s="36">
        <v>33066.9</v>
      </c>
      <c r="BS1338" s="36">
        <v>42711.4</v>
      </c>
      <c r="BT1338" s="36">
        <v>30.618503374999992</v>
      </c>
      <c r="BU1338" s="36">
        <v>22.901485399173087</v>
      </c>
      <c r="BV1338" s="36">
        <v>14.424707749999996</v>
      </c>
      <c r="BW1338" s="36">
        <v>46.812298999999989</v>
      </c>
      <c r="BX1338" s="36">
        <v>55.767940500000009</v>
      </c>
      <c r="BY1338" s="36">
        <v>28.529049694798459</v>
      </c>
      <c r="BZ1338" s="36">
        <v>35.594856000000007</v>
      </c>
      <c r="CA1338" s="36">
        <v>75.94102500000001</v>
      </c>
      <c r="CB1338" s="36">
        <v>27082.118750000005</v>
      </c>
      <c r="CC1338" s="36">
        <v>9650.167723531611</v>
      </c>
      <c r="CD1338" s="36">
        <v>16533.400000000001</v>
      </c>
      <c r="CE1338" s="36">
        <v>42711.4</v>
      </c>
      <c r="CF1338" s="36"/>
      <c r="CG1338" s="40">
        <v>22.369</v>
      </c>
      <c r="CH1338" s="40">
        <v>80.742000000000004</v>
      </c>
      <c r="CI1338" s="40">
        <v>22.13</v>
      </c>
      <c r="CL1338" s="5" t="str">
        <f t="shared" si="2834"/>
        <v>0.666_1_1</v>
      </c>
      <c r="CM1338" s="95" t="str">
        <f t="shared" si="2835"/>
        <v>1I</v>
      </c>
      <c r="CN1338" s="96">
        <f t="shared" si="2822"/>
        <v>91</v>
      </c>
      <c r="CO1338" s="96" t="str">
        <f t="shared" si="2830"/>
        <v>0.666_1_1</v>
      </c>
      <c r="CP1338" s="95" t="str">
        <f t="shared" si="2838"/>
        <v>1I</v>
      </c>
      <c r="CQ1338" s="5">
        <f t="shared" si="2831"/>
        <v>50</v>
      </c>
    </row>
    <row r="1339" spans="1:104">
      <c r="A1339" s="13" t="s">
        <v>601</v>
      </c>
      <c r="B1339" s="13">
        <v>3</v>
      </c>
      <c r="C1339" s="13">
        <v>9</v>
      </c>
      <c r="D1339" s="13" t="s">
        <v>117</v>
      </c>
      <c r="E1339" s="35" t="s">
        <v>537</v>
      </c>
      <c r="F1339" s="13"/>
      <c r="G1339" s="36"/>
      <c r="H1339" s="13"/>
      <c r="I1339" s="37">
        <v>22</v>
      </c>
      <c r="J1339" s="37" t="s">
        <v>38</v>
      </c>
      <c r="K1339" s="38">
        <v>43598</v>
      </c>
      <c r="L1339" s="39">
        <v>0.35069444444444442</v>
      </c>
      <c r="M1339" s="37" t="s">
        <v>39</v>
      </c>
      <c r="N1339" s="37" t="s">
        <v>190</v>
      </c>
      <c r="O1339" s="37" t="s">
        <v>190</v>
      </c>
      <c r="P1339" s="37" t="s">
        <v>190</v>
      </c>
      <c r="Q1339" s="37">
        <v>3</v>
      </c>
      <c r="R1339" s="13" t="s">
        <v>62</v>
      </c>
      <c r="S1339" s="13" t="s">
        <v>63</v>
      </c>
      <c r="T1339" s="13" t="s">
        <v>42</v>
      </c>
      <c r="U1339" s="13" t="s">
        <v>45</v>
      </c>
      <c r="V1339" s="13" t="s">
        <v>42</v>
      </c>
      <c r="W1339" s="13" t="s">
        <v>66</v>
      </c>
      <c r="X1339" s="13" t="s">
        <v>76</v>
      </c>
      <c r="Y1339" s="13" t="s">
        <v>41</v>
      </c>
      <c r="Z1339" s="13" t="s">
        <v>41</v>
      </c>
      <c r="AA1339" s="13"/>
      <c r="AB1339" s="13">
        <v>1</v>
      </c>
      <c r="AC1339" s="72">
        <f t="shared" si="2823"/>
        <v>0.5</v>
      </c>
      <c r="AD1339" s="13">
        <v>0</v>
      </c>
      <c r="AE1339" s="72">
        <f t="shared" ref="AE1339" si="2946">VALUE(IF(AD1339=-2,0%,IF(AD1339=-1,50%,IF(AD1339=0,100%,IF(AD1339=1,50%,IF(AD1339=2,0%))))))</f>
        <v>1</v>
      </c>
      <c r="AF1339" s="13" t="s">
        <v>42</v>
      </c>
      <c r="AG1339" s="13">
        <v>1</v>
      </c>
      <c r="AH1339" s="13" t="s">
        <v>42</v>
      </c>
      <c r="AI1339" s="13">
        <f t="shared" si="2944"/>
        <v>0</v>
      </c>
      <c r="AJ1339" s="70">
        <f t="shared" si="2825"/>
        <v>1</v>
      </c>
      <c r="AK1339" s="59">
        <f t="shared" si="2826"/>
        <v>0</v>
      </c>
      <c r="AL1339" s="70">
        <f t="shared" ref="AL1339" si="2947">VALUE(IF(AK1339=-3,0%,IF(AK1339=-2,33.3%,IF(AK1339=-1,66.6%,IF(AK1339=0,100%,IF(AK1339=1,66.6%,IF(AK1339=2,33.3%,IF(AK1339=3,0%))))))))</f>
        <v>1</v>
      </c>
      <c r="AM1339" s="13" t="s">
        <v>41</v>
      </c>
      <c r="AN1339" s="13" t="s">
        <v>41</v>
      </c>
      <c r="AP1339" s="13">
        <v>101.31965006729475</v>
      </c>
      <c r="AQ1339" s="13">
        <v>117.34261838440112</v>
      </c>
      <c r="AR1339" s="13">
        <v>125.13020833333333</v>
      </c>
      <c r="AS1339" s="13">
        <v>148.05555555555554</v>
      </c>
      <c r="AT1339" s="36">
        <v>71.16833158999998</v>
      </c>
      <c r="AU1339" s="36" t="str">
        <f t="shared" si="2828"/>
        <v>1</v>
      </c>
      <c r="AV1339" s="36">
        <v>0</v>
      </c>
      <c r="AW1339" s="36">
        <v>71.16833158999998</v>
      </c>
      <c r="AX1339" s="36">
        <v>71.16833158999998</v>
      </c>
      <c r="AY1339" s="36">
        <v>89.364784</v>
      </c>
      <c r="AZ1339" s="36" t="str">
        <f t="shared" si="2829"/>
        <v>1</v>
      </c>
      <c r="BA1339" s="36">
        <v>0</v>
      </c>
      <c r="BB1339" s="36">
        <v>89.364784</v>
      </c>
      <c r="BC1339" s="36">
        <v>89.364784</v>
      </c>
      <c r="BD1339" s="36">
        <v>53044.800000000003</v>
      </c>
      <c r="BE1339" s="36" t="s">
        <v>50</v>
      </c>
      <c r="BF1339" s="36">
        <v>49600.3</v>
      </c>
      <c r="BG1339" s="36">
        <v>55111.5</v>
      </c>
      <c r="BH1339" s="36">
        <v>79.232841474999987</v>
      </c>
      <c r="BI1339" s="36">
        <v>11.404939253258847</v>
      </c>
      <c r="BJ1339" s="36">
        <v>71.16833158999998</v>
      </c>
      <c r="BK1339" s="36">
        <v>87.297351359999993</v>
      </c>
      <c r="BL1339" s="36">
        <v>95.985579999999999</v>
      </c>
      <c r="BM1339" s="36">
        <v>9.3632194969055469</v>
      </c>
      <c r="BN1339" s="36">
        <v>89.364784</v>
      </c>
      <c r="BO1339" s="36">
        <v>102.60637600000001</v>
      </c>
      <c r="BP1339" s="36">
        <v>57867.033333333326</v>
      </c>
      <c r="BQ1339" s="36">
        <v>15193.21019293379</v>
      </c>
      <c r="BR1339" s="36">
        <v>49600.3</v>
      </c>
      <c r="BS1339" s="36">
        <v>88178.4</v>
      </c>
      <c r="BT1339" s="36">
        <v>58.990315294999988</v>
      </c>
      <c r="BU1339" s="36">
        <v>17.222315807189506</v>
      </c>
      <c r="BV1339" s="36">
        <v>46.812298999999989</v>
      </c>
      <c r="BW1339" s="36">
        <v>71.16833158999998</v>
      </c>
      <c r="BX1339" s="36">
        <v>82.652904500000005</v>
      </c>
      <c r="BY1339" s="36">
        <v>9.4920310179139413</v>
      </c>
      <c r="BZ1339" s="36">
        <v>75.94102500000001</v>
      </c>
      <c r="CA1339" s="36">
        <v>89.364784</v>
      </c>
      <c r="CB1339" s="36">
        <v>60794.850000000013</v>
      </c>
      <c r="CC1339" s="36">
        <v>13703.050311177602</v>
      </c>
      <c r="CD1339" s="36">
        <v>44089.2</v>
      </c>
      <c r="CE1339" s="36">
        <v>88178.4</v>
      </c>
      <c r="CF1339" s="36"/>
      <c r="CG1339" s="40">
        <v>22.847999999999999</v>
      </c>
      <c r="CH1339" s="40">
        <v>79.763999999999996</v>
      </c>
      <c r="CI1339" s="40">
        <v>22.705000000000002</v>
      </c>
      <c r="CL1339" s="5" t="str">
        <f t="shared" si="2834"/>
        <v>1_0.5_1</v>
      </c>
      <c r="CM1339" s="95" t="str">
        <f t="shared" si="2835"/>
        <v>1K</v>
      </c>
      <c r="CN1339" s="96">
        <f t="shared" si="2822"/>
        <v>202</v>
      </c>
      <c r="CO1339" s="96" t="str">
        <f t="shared" si="2830"/>
        <v>1_1_1</v>
      </c>
      <c r="CP1339" s="95" t="str">
        <f t="shared" si="2838"/>
        <v>1L</v>
      </c>
      <c r="CQ1339" s="5">
        <f t="shared" si="2831"/>
        <v>85</v>
      </c>
    </row>
    <row r="1340" spans="1:104">
      <c r="A1340" s="13" t="s">
        <v>601</v>
      </c>
      <c r="B1340" s="13">
        <v>3</v>
      </c>
      <c r="C1340" s="13">
        <v>9</v>
      </c>
      <c r="D1340" s="13" t="s">
        <v>117</v>
      </c>
      <c r="E1340" s="35" t="s">
        <v>537</v>
      </c>
      <c r="F1340" s="13"/>
      <c r="G1340" s="36"/>
      <c r="H1340" s="13"/>
      <c r="I1340" s="37">
        <v>22</v>
      </c>
      <c r="J1340" s="37" t="s">
        <v>38</v>
      </c>
      <c r="K1340" s="38">
        <v>43598</v>
      </c>
      <c r="L1340" s="39">
        <v>0.3611111111111111</v>
      </c>
      <c r="M1340" s="37" t="s">
        <v>39</v>
      </c>
      <c r="N1340" s="37" t="s">
        <v>190</v>
      </c>
      <c r="O1340" s="37" t="s">
        <v>190</v>
      </c>
      <c r="P1340" s="37" t="s">
        <v>190</v>
      </c>
      <c r="Q1340" s="37">
        <v>4</v>
      </c>
      <c r="R1340" s="13" t="s">
        <v>55</v>
      </c>
      <c r="S1340" s="13" t="s">
        <v>63</v>
      </c>
      <c r="T1340" s="13" t="s">
        <v>42</v>
      </c>
      <c r="U1340" s="13" t="s">
        <v>52</v>
      </c>
      <c r="V1340" s="13" t="s">
        <v>42</v>
      </c>
      <c r="W1340" s="13" t="s">
        <v>66</v>
      </c>
      <c r="X1340" s="13" t="s">
        <v>76</v>
      </c>
      <c r="Y1340" s="13" t="s">
        <v>41</v>
      </c>
      <c r="Z1340" s="13" t="s">
        <v>41</v>
      </c>
      <c r="AA1340" s="13"/>
      <c r="AB1340" s="13">
        <v>0</v>
      </c>
      <c r="AC1340" s="72">
        <f t="shared" si="2823"/>
        <v>1</v>
      </c>
      <c r="AD1340" s="13">
        <v>0</v>
      </c>
      <c r="AE1340" s="72">
        <f t="shared" ref="AE1340" si="2948">VALUE(IF(AD1340=-2,0%,IF(AD1340=-1,50%,IF(AD1340=0,100%,IF(AD1340=1,50%,IF(AD1340=2,0%))))))</f>
        <v>1</v>
      </c>
      <c r="AF1340" s="13" t="s">
        <v>42</v>
      </c>
      <c r="AG1340" s="13">
        <v>0</v>
      </c>
      <c r="AH1340" s="13" t="s">
        <v>42</v>
      </c>
      <c r="AI1340" s="13">
        <f t="shared" si="2944"/>
        <v>0</v>
      </c>
      <c r="AJ1340" s="70">
        <f t="shared" si="2825"/>
        <v>1</v>
      </c>
      <c r="AK1340" s="59">
        <f t="shared" si="2826"/>
        <v>0</v>
      </c>
      <c r="AL1340" s="70">
        <f t="shared" ref="AL1340" si="2949">VALUE(IF(AK1340=-3,0%,IF(AK1340=-2,33.3%,IF(AK1340=-1,66.6%,IF(AK1340=0,100%,IF(AK1340=1,66.6%,IF(AK1340=2,33.3%,IF(AK1340=3,0%))))))))</f>
        <v>1</v>
      </c>
      <c r="AM1340" s="13" t="s">
        <v>41</v>
      </c>
      <c r="AN1340" s="13" t="s">
        <v>41</v>
      </c>
      <c r="AP1340" s="13">
        <v>101.31965006729475</v>
      </c>
      <c r="AQ1340" s="13">
        <v>117.34261838440112</v>
      </c>
      <c r="AR1340" s="13">
        <v>125.13020833333333</v>
      </c>
      <c r="AS1340" s="13">
        <v>148.05555555555554</v>
      </c>
      <c r="AT1340" s="36">
        <v>46.812298999999989</v>
      </c>
      <c r="AU1340" s="36" t="str">
        <f t="shared" si="2828"/>
        <v>1</v>
      </c>
      <c r="AV1340" s="36">
        <v>0</v>
      </c>
      <c r="AW1340" s="36">
        <v>46.812298999999989</v>
      </c>
      <c r="AX1340" s="36">
        <v>46.812298999999989</v>
      </c>
      <c r="AY1340" s="36">
        <v>62.504784000000001</v>
      </c>
      <c r="AZ1340" s="36" t="str">
        <f t="shared" si="2829"/>
        <v>1</v>
      </c>
      <c r="BA1340" s="36">
        <v>0</v>
      </c>
      <c r="BB1340" s="36">
        <v>62.504784000000001</v>
      </c>
      <c r="BC1340" s="36">
        <v>62.504784000000001</v>
      </c>
      <c r="BD1340" s="36">
        <v>32722.45</v>
      </c>
      <c r="BE1340" s="36" t="s">
        <v>50</v>
      </c>
      <c r="BF1340" s="36">
        <v>30311.3</v>
      </c>
      <c r="BG1340" s="36">
        <v>34444.699999999997</v>
      </c>
      <c r="BH1340" s="36">
        <v>50.872199454999993</v>
      </c>
      <c r="BI1340" s="36">
        <v>5.7415662853457059</v>
      </c>
      <c r="BJ1340" s="36">
        <v>46.812298999999989</v>
      </c>
      <c r="BK1340" s="36">
        <v>54.932099909999998</v>
      </c>
      <c r="BL1340" s="36">
        <v>69.222904499999999</v>
      </c>
      <c r="BM1340" s="36">
        <v>9.5008571247567257</v>
      </c>
      <c r="BN1340" s="36">
        <v>62.504784000000001</v>
      </c>
      <c r="BO1340" s="36">
        <v>75.94102500000001</v>
      </c>
      <c r="BP1340" s="36">
        <v>36511.35</v>
      </c>
      <c r="BQ1340" s="36">
        <v>1445.0011581310239</v>
      </c>
      <c r="BR1340" s="36">
        <v>34444.699999999997</v>
      </c>
      <c r="BS1340" s="36">
        <v>38578</v>
      </c>
      <c r="BT1340" s="36">
        <v>58.990315294999988</v>
      </c>
      <c r="BU1340" s="36">
        <v>17.222315807189506</v>
      </c>
      <c r="BV1340" s="36">
        <v>46.812298999999989</v>
      </c>
      <c r="BW1340" s="36">
        <v>71.16833158999998</v>
      </c>
      <c r="BX1340" s="36">
        <v>75.934784000000008</v>
      </c>
      <c r="BY1340" s="36">
        <v>18.992888142670598</v>
      </c>
      <c r="BZ1340" s="36">
        <v>62.504784000000001</v>
      </c>
      <c r="CA1340" s="36">
        <v>89.364784</v>
      </c>
      <c r="CB1340" s="36">
        <v>44605.849999999991</v>
      </c>
      <c r="CC1340" s="36">
        <v>7904.7871272202847</v>
      </c>
      <c r="CD1340" s="36">
        <v>34444.699999999997</v>
      </c>
      <c r="CE1340" s="36">
        <v>55111.5</v>
      </c>
      <c r="CF1340" s="36"/>
      <c r="CG1340" s="40">
        <v>23.304000000000002</v>
      </c>
      <c r="CH1340" s="40">
        <v>78.257999999999996</v>
      </c>
      <c r="CI1340" s="40">
        <v>23.256</v>
      </c>
      <c r="CL1340" s="5" t="str">
        <f t="shared" si="2834"/>
        <v>1_1_1</v>
      </c>
      <c r="CM1340" s="95" t="str">
        <f t="shared" si="2835"/>
        <v>1L</v>
      </c>
      <c r="CN1340" s="96">
        <f t="shared" si="2822"/>
        <v>208</v>
      </c>
      <c r="CO1340" s="96" t="str">
        <f t="shared" si="2830"/>
        <v>1_1_1</v>
      </c>
      <c r="CP1340" s="95" t="str">
        <f t="shared" si="2838"/>
        <v>1L</v>
      </c>
      <c r="CQ1340" s="5">
        <f t="shared" si="2831"/>
        <v>85</v>
      </c>
    </row>
    <row r="1341" spans="1:104">
      <c r="A1341" s="13" t="s">
        <v>601</v>
      </c>
      <c r="B1341" s="13">
        <v>3</v>
      </c>
      <c r="C1341" s="13">
        <v>10</v>
      </c>
      <c r="D1341" s="13" t="s">
        <v>90</v>
      </c>
      <c r="E1341" s="35" t="s">
        <v>538</v>
      </c>
      <c r="F1341" s="13"/>
      <c r="G1341" s="36"/>
      <c r="H1341" s="13"/>
      <c r="I1341" s="37">
        <v>23</v>
      </c>
      <c r="J1341" s="37" t="s">
        <v>38</v>
      </c>
      <c r="K1341" s="38">
        <v>43598</v>
      </c>
      <c r="L1341" s="39">
        <v>0.32916666666666666</v>
      </c>
      <c r="M1341" s="37" t="s">
        <v>39</v>
      </c>
      <c r="N1341" s="37" t="s">
        <v>539</v>
      </c>
      <c r="O1341" s="37" t="s">
        <v>190</v>
      </c>
      <c r="P1341" s="37" t="s">
        <v>190</v>
      </c>
      <c r="Q1341" s="37">
        <v>1</v>
      </c>
      <c r="R1341" s="13" t="s">
        <v>55</v>
      </c>
      <c r="S1341" s="13" t="s">
        <v>63</v>
      </c>
      <c r="T1341" s="13" t="s">
        <v>42</v>
      </c>
      <c r="U1341" s="13" t="s">
        <v>45</v>
      </c>
      <c r="V1341" s="13" t="s">
        <v>42</v>
      </c>
      <c r="W1341" s="13" t="s">
        <v>135</v>
      </c>
      <c r="X1341" s="13" t="s">
        <v>138</v>
      </c>
      <c r="Y1341" s="13" t="s">
        <v>42</v>
      </c>
      <c r="Z1341" s="13" t="s">
        <v>41</v>
      </c>
      <c r="AA1341" s="13"/>
      <c r="AB1341" s="13">
        <v>0</v>
      </c>
      <c r="AC1341" s="72">
        <f t="shared" si="2823"/>
        <v>1</v>
      </c>
      <c r="AD1341" s="13">
        <v>0</v>
      </c>
      <c r="AE1341" s="72">
        <f t="shared" ref="AE1341" si="2950">VALUE(IF(AD1341=-2,0%,IF(AD1341=-1,50%,IF(AD1341=0,100%,IF(AD1341=1,50%,IF(AD1341=2,0%))))))</f>
        <v>1</v>
      </c>
      <c r="AF1341" s="13" t="s">
        <v>42</v>
      </c>
      <c r="AG1341" s="13">
        <v>1</v>
      </c>
      <c r="AH1341" s="13" t="s">
        <v>42</v>
      </c>
      <c r="AI1341" s="13">
        <f t="shared" si="2944"/>
        <v>-2</v>
      </c>
      <c r="AJ1341" s="70">
        <f t="shared" si="2825"/>
        <v>0.33299999999999996</v>
      </c>
      <c r="AK1341" s="59">
        <f t="shared" si="2826"/>
        <v>2</v>
      </c>
      <c r="AL1341" s="70">
        <f t="shared" ref="AL1341" si="2951">VALUE(IF(AK1341=-3,0%,IF(AK1341=-2,33.3%,IF(AK1341=-1,66.6%,IF(AK1341=0,100%,IF(AK1341=1,66.6%,IF(AK1341=2,33.3%,IF(AK1341=3,0%))))))))</f>
        <v>0.33299999999999996</v>
      </c>
      <c r="AM1341" s="13" t="s">
        <v>42</v>
      </c>
      <c r="AN1341" s="13" t="s">
        <v>41</v>
      </c>
      <c r="AP1341" s="13">
        <v>101.31965006729475</v>
      </c>
      <c r="AQ1341" s="13">
        <v>117.34261838440112</v>
      </c>
      <c r="AR1341" s="13">
        <v>125.13020833333333</v>
      </c>
      <c r="AS1341" s="13">
        <v>148.05555555555554</v>
      </c>
      <c r="AT1341" s="36">
        <v>195.63193999999999</v>
      </c>
      <c r="AU1341" s="36" t="str">
        <f t="shared" si="2828"/>
        <v>2</v>
      </c>
      <c r="AV1341" s="36">
        <v>0</v>
      </c>
      <c r="AW1341" s="36">
        <v>195.63193999999999</v>
      </c>
      <c r="AX1341" s="36">
        <v>195.63193999999999</v>
      </c>
      <c r="AY1341" s="36">
        <v>102.33517999999999</v>
      </c>
      <c r="AZ1341" s="36" t="str">
        <f t="shared" si="2829"/>
        <v>2</v>
      </c>
      <c r="BA1341" s="36">
        <v>10.966335221659049</v>
      </c>
      <c r="BB1341" s="36">
        <v>94.58081</v>
      </c>
      <c r="BC1341" s="36">
        <v>110.08954999999999</v>
      </c>
      <c r="BD1341" s="36">
        <v>16877.849999999999</v>
      </c>
      <c r="BE1341" s="36" t="s">
        <v>50</v>
      </c>
      <c r="BF1341" s="36">
        <v>16533.400000000001</v>
      </c>
      <c r="BG1341" s="36">
        <v>17222.3</v>
      </c>
      <c r="BH1341" s="36">
        <v>167.4795</v>
      </c>
      <c r="BI1341" s="36">
        <v>39.813562461894755</v>
      </c>
      <c r="BJ1341" s="36">
        <v>139.32706000000002</v>
      </c>
      <c r="BK1341" s="36">
        <v>195.63193999999999</v>
      </c>
      <c r="BL1341" s="36">
        <v>86.727024999999998</v>
      </c>
      <c r="BM1341" s="36">
        <v>11.106929262962382</v>
      </c>
      <c r="BN1341" s="36">
        <v>78.873239999999996</v>
      </c>
      <c r="BO1341" s="36">
        <v>94.58081</v>
      </c>
      <c r="BP1341" s="36">
        <v>18370.466666666664</v>
      </c>
      <c r="BQ1341" s="36">
        <v>711.49286058727705</v>
      </c>
      <c r="BR1341" s="36">
        <v>17222.3</v>
      </c>
      <c r="BS1341" s="36">
        <v>19289</v>
      </c>
      <c r="BT1341" s="36">
        <v>148.63168000000002</v>
      </c>
      <c r="BU1341" s="36">
        <v>66.468405127061601</v>
      </c>
      <c r="BV1341" s="36">
        <v>101.63142000000002</v>
      </c>
      <c r="BW1341" s="36">
        <v>195.63193999999999</v>
      </c>
      <c r="BX1341" s="36">
        <v>63.165669999999999</v>
      </c>
      <c r="BY1341" s="36">
        <v>44.427717051849527</v>
      </c>
      <c r="BZ1341" s="36">
        <v>31.750529999999998</v>
      </c>
      <c r="CA1341" s="36">
        <v>94.58081</v>
      </c>
      <c r="CB1341" s="36">
        <v>14531.331250000001</v>
      </c>
      <c r="CC1341" s="36">
        <v>3852.4993858911384</v>
      </c>
      <c r="CD1341" s="36">
        <v>9644.5</v>
      </c>
      <c r="CE1341" s="36">
        <v>19289</v>
      </c>
      <c r="CF1341" s="36"/>
      <c r="CG1341" s="40">
        <v>22.393000000000001</v>
      </c>
      <c r="CH1341" s="40">
        <v>81.765000000000001</v>
      </c>
      <c r="CI1341" s="40">
        <v>22.13</v>
      </c>
      <c r="CL1341" s="5" t="str">
        <f t="shared" si="2834"/>
        <v>0.333_1_2</v>
      </c>
      <c r="CM1341" s="95" t="str">
        <f t="shared" si="2835"/>
        <v>1R</v>
      </c>
      <c r="CN1341" s="96">
        <f t="shared" si="2822"/>
        <v>33</v>
      </c>
      <c r="CO1341" s="96" t="str">
        <f t="shared" si="2830"/>
        <v>0.333_1_2</v>
      </c>
      <c r="CP1341" s="95" t="str">
        <f t="shared" si="2838"/>
        <v>1R</v>
      </c>
      <c r="CQ1341" s="5">
        <f t="shared" si="2831"/>
        <v>42</v>
      </c>
    </row>
    <row r="1342" spans="1:104">
      <c r="A1342" s="13" t="s">
        <v>601</v>
      </c>
      <c r="B1342" s="13">
        <v>3</v>
      </c>
      <c r="C1342" s="13">
        <v>10</v>
      </c>
      <c r="D1342" s="13" t="s">
        <v>90</v>
      </c>
      <c r="E1342" s="35" t="s">
        <v>538</v>
      </c>
      <c r="F1342" s="13"/>
      <c r="G1342" s="36"/>
      <c r="H1342" s="13"/>
      <c r="I1342" s="37">
        <v>24</v>
      </c>
      <c r="J1342" s="37" t="s">
        <v>38</v>
      </c>
      <c r="K1342" s="38">
        <v>43598</v>
      </c>
      <c r="L1342" s="39">
        <v>0.33958333333333335</v>
      </c>
      <c r="M1342" s="37" t="s">
        <v>39</v>
      </c>
      <c r="N1342" s="37" t="s">
        <v>539</v>
      </c>
      <c r="O1342" s="37" t="s">
        <v>190</v>
      </c>
      <c r="P1342" s="37" t="s">
        <v>190</v>
      </c>
      <c r="Q1342" s="37">
        <v>2</v>
      </c>
      <c r="R1342" s="13" t="s">
        <v>55</v>
      </c>
      <c r="S1342" s="13" t="s">
        <v>63</v>
      </c>
      <c r="T1342" s="13" t="s">
        <v>42</v>
      </c>
      <c r="U1342" s="13" t="s">
        <v>45</v>
      </c>
      <c r="V1342" s="13" t="s">
        <v>41</v>
      </c>
      <c r="W1342" s="13" t="s">
        <v>135</v>
      </c>
      <c r="X1342" s="13" t="s">
        <v>106</v>
      </c>
      <c r="Y1342" s="13" t="s">
        <v>41</v>
      </c>
      <c r="Z1342" s="13" t="s">
        <v>41</v>
      </c>
      <c r="AA1342" s="13"/>
      <c r="AB1342" s="13">
        <v>0</v>
      </c>
      <c r="AC1342" s="72">
        <f t="shared" si="2823"/>
        <v>1</v>
      </c>
      <c r="AD1342" s="13">
        <v>0</v>
      </c>
      <c r="AE1342" s="72">
        <f t="shared" ref="AE1342" si="2952">VALUE(IF(AD1342=-2,0%,IF(AD1342=-1,50%,IF(AD1342=0,100%,IF(AD1342=1,50%,IF(AD1342=2,0%))))))</f>
        <v>1</v>
      </c>
      <c r="AF1342" s="13" t="s">
        <v>42</v>
      </c>
      <c r="AG1342" s="13">
        <v>1</v>
      </c>
      <c r="AH1342" s="13" t="s">
        <v>41</v>
      </c>
      <c r="AI1342" s="13">
        <f t="shared" si="2944"/>
        <v>-2</v>
      </c>
      <c r="AJ1342" s="70">
        <f t="shared" si="2825"/>
        <v>0.33299999999999996</v>
      </c>
      <c r="AK1342" s="59">
        <f t="shared" si="2826"/>
        <v>1</v>
      </c>
      <c r="AL1342" s="70">
        <f t="shared" ref="AL1342" si="2953">VALUE(IF(AK1342=-3,0%,IF(AK1342=-2,33.3%,IF(AK1342=-1,66.6%,IF(AK1342=0,100%,IF(AK1342=1,66.6%,IF(AK1342=2,33.3%,IF(AK1342=3,0%))))))))</f>
        <v>0.66599999999999993</v>
      </c>
      <c r="AM1342" s="13" t="s">
        <v>41</v>
      </c>
      <c r="AN1342" s="13" t="s">
        <v>41</v>
      </c>
      <c r="AP1342" s="13">
        <v>101.31965006729475</v>
      </c>
      <c r="AQ1342" s="13">
        <v>117.34261838440112</v>
      </c>
      <c r="AR1342" s="13">
        <v>125.13020833333333</v>
      </c>
      <c r="AS1342" s="13">
        <v>148.05555555555554</v>
      </c>
      <c r="AT1342" s="36">
        <v>618.87286000000006</v>
      </c>
      <c r="AU1342" s="36" t="str">
        <f t="shared" si="2828"/>
        <v>4</v>
      </c>
      <c r="AV1342" s="36">
        <v>13.158719796727947</v>
      </c>
      <c r="AW1342" s="36">
        <v>609.56824000000006</v>
      </c>
      <c r="AX1342" s="36">
        <v>628.17748000000006</v>
      </c>
      <c r="AY1342" s="36">
        <v>470.66775500000006</v>
      </c>
      <c r="AZ1342" s="36" t="str">
        <f t="shared" si="2829"/>
        <v>3</v>
      </c>
      <c r="BA1342" s="36">
        <v>44.287123010546175</v>
      </c>
      <c r="BB1342" s="36">
        <v>439.35203000000007</v>
      </c>
      <c r="BC1342" s="36">
        <v>501.98348000000004</v>
      </c>
      <c r="BD1342" s="36">
        <v>45811.425000000003</v>
      </c>
      <c r="BE1342" s="36" t="s">
        <v>50</v>
      </c>
      <c r="BF1342" s="36">
        <v>42711.4</v>
      </c>
      <c r="BG1342" s="36">
        <v>49600.3</v>
      </c>
      <c r="BH1342" s="36">
        <v>458.90497000000005</v>
      </c>
      <c r="BI1342" s="36">
        <v>239.3874793789353</v>
      </c>
      <c r="BJ1342" s="36">
        <v>289.63245999999998</v>
      </c>
      <c r="BK1342" s="36">
        <v>628.17748000000006</v>
      </c>
      <c r="BL1342" s="36">
        <v>345.30544000000003</v>
      </c>
      <c r="BM1342" s="36">
        <v>133.00196307294192</v>
      </c>
      <c r="BN1342" s="36">
        <v>251.25885</v>
      </c>
      <c r="BO1342" s="36">
        <v>439.35203000000007</v>
      </c>
      <c r="BP1342" s="36">
        <v>36741</v>
      </c>
      <c r="BQ1342" s="36">
        <v>4746.1990476590845</v>
      </c>
      <c r="BR1342" s="36">
        <v>33066.9</v>
      </c>
      <c r="BS1342" s="36">
        <v>42711.4</v>
      </c>
      <c r="BT1342" s="36">
        <v>411.90471000000002</v>
      </c>
      <c r="BU1342" s="36">
        <v>305.85588450599715</v>
      </c>
      <c r="BV1342" s="36">
        <v>195.63193999999999</v>
      </c>
      <c r="BW1342" s="36">
        <v>628.17748000000006</v>
      </c>
      <c r="BX1342" s="36">
        <v>266.96642000000003</v>
      </c>
      <c r="BY1342" s="36">
        <v>243.7900676199591</v>
      </c>
      <c r="BZ1342" s="36">
        <v>94.58081</v>
      </c>
      <c r="CA1342" s="36">
        <v>439.35203000000007</v>
      </c>
      <c r="CB1342" s="36">
        <v>27082.118750000005</v>
      </c>
      <c r="CC1342" s="36">
        <v>9650.167723531611</v>
      </c>
      <c r="CD1342" s="36">
        <v>16533.400000000001</v>
      </c>
      <c r="CE1342" s="36">
        <v>42711.4</v>
      </c>
      <c r="CF1342" s="36"/>
      <c r="CG1342" s="40">
        <v>22.369</v>
      </c>
      <c r="CH1342" s="40">
        <v>80.742000000000004</v>
      </c>
      <c r="CI1342" s="40">
        <v>22.13</v>
      </c>
      <c r="CL1342" s="5" t="str">
        <f t="shared" si="2834"/>
        <v>0.333_1_3</v>
      </c>
      <c r="CM1342" s="95" t="str">
        <f t="shared" si="2835"/>
        <v>2D</v>
      </c>
      <c r="CN1342" s="96">
        <f t="shared" si="2822"/>
        <v>12</v>
      </c>
      <c r="CO1342" s="96" t="str">
        <f t="shared" si="2830"/>
        <v>0.666_1_3</v>
      </c>
      <c r="CP1342" s="95" t="str">
        <f t="shared" si="2838"/>
        <v>2G</v>
      </c>
      <c r="CQ1342" s="5">
        <f t="shared" si="2831"/>
        <v>27</v>
      </c>
    </row>
    <row r="1343" spans="1:104">
      <c r="A1343" s="13" t="s">
        <v>601</v>
      </c>
      <c r="B1343" s="13">
        <v>3</v>
      </c>
      <c r="C1343" s="13">
        <v>10</v>
      </c>
      <c r="D1343" s="13" t="s">
        <v>90</v>
      </c>
      <c r="E1343" s="35" t="s">
        <v>538</v>
      </c>
      <c r="F1343" s="13"/>
      <c r="G1343" s="36"/>
      <c r="H1343" s="13"/>
      <c r="I1343" s="37">
        <v>25</v>
      </c>
      <c r="J1343" s="37" t="s">
        <v>38</v>
      </c>
      <c r="K1343" s="38">
        <v>43598</v>
      </c>
      <c r="L1343" s="39">
        <v>0.35069444444444442</v>
      </c>
      <c r="M1343" s="37" t="s">
        <v>39</v>
      </c>
      <c r="N1343" s="37" t="s">
        <v>539</v>
      </c>
      <c r="O1343" s="37" t="s">
        <v>190</v>
      </c>
      <c r="P1343" s="37" t="s">
        <v>190</v>
      </c>
      <c r="Q1343" s="37">
        <v>3</v>
      </c>
      <c r="R1343" s="13" t="s">
        <v>55</v>
      </c>
      <c r="S1343" s="13" t="s">
        <v>63</v>
      </c>
      <c r="T1343" s="13" t="s">
        <v>42</v>
      </c>
      <c r="U1343" s="13" t="s">
        <v>45</v>
      </c>
      <c r="V1343" s="13" t="s">
        <v>41</v>
      </c>
      <c r="W1343" s="13" t="s">
        <v>72</v>
      </c>
      <c r="X1343" s="13" t="s">
        <v>106</v>
      </c>
      <c r="Y1343" s="13" t="s">
        <v>41</v>
      </c>
      <c r="Z1343" s="13" t="s">
        <v>41</v>
      </c>
      <c r="AA1343" s="13"/>
      <c r="AB1343" s="13">
        <v>0</v>
      </c>
      <c r="AC1343" s="72">
        <f t="shared" si="2823"/>
        <v>1</v>
      </c>
      <c r="AD1343" s="13">
        <v>0</v>
      </c>
      <c r="AE1343" s="72">
        <f t="shared" ref="AE1343" si="2954">VALUE(IF(AD1343=-2,0%,IF(AD1343=-1,50%,IF(AD1343=0,100%,IF(AD1343=1,50%,IF(AD1343=2,0%))))))</f>
        <v>1</v>
      </c>
      <c r="AF1343" s="13" t="s">
        <v>42</v>
      </c>
      <c r="AG1343" s="13">
        <v>1</v>
      </c>
      <c r="AH1343" s="13" t="s">
        <v>41</v>
      </c>
      <c r="AI1343" s="13">
        <f t="shared" si="2944"/>
        <v>-1</v>
      </c>
      <c r="AJ1343" s="70">
        <f t="shared" si="2825"/>
        <v>0.66599999999999993</v>
      </c>
      <c r="AK1343" s="59">
        <f t="shared" si="2826"/>
        <v>1</v>
      </c>
      <c r="AL1343" s="70">
        <f t="shared" ref="AL1343" si="2955">VALUE(IF(AK1343=-3,0%,IF(AK1343=-2,33.3%,IF(AK1343=-1,66.6%,IF(AK1343=0,100%,IF(AK1343=1,66.6%,IF(AK1343=2,33.3%,IF(AK1343=3,0%))))))))</f>
        <v>0.66599999999999993</v>
      </c>
      <c r="AM1343" s="13" t="s">
        <v>41</v>
      </c>
      <c r="AN1343" s="13" t="s">
        <v>41</v>
      </c>
      <c r="AP1343" s="13">
        <v>101.31965006729475</v>
      </c>
      <c r="AQ1343" s="13">
        <v>117.34261838440112</v>
      </c>
      <c r="AR1343" s="13">
        <v>125.13020833333333</v>
      </c>
      <c r="AS1343" s="13">
        <v>148.05555555555554</v>
      </c>
      <c r="AT1343" s="36">
        <v>759.99293000000011</v>
      </c>
      <c r="AU1343" s="36" t="str">
        <f t="shared" si="2828"/>
        <v>4</v>
      </c>
      <c r="AV1343" s="36">
        <v>79.795826459645127</v>
      </c>
      <c r="AW1343" s="36">
        <v>703.56876000000011</v>
      </c>
      <c r="AX1343" s="36">
        <v>816.41710000000012</v>
      </c>
      <c r="AY1343" s="36">
        <v>682.32228999999984</v>
      </c>
      <c r="AZ1343" s="36" t="str">
        <f t="shared" si="2829"/>
        <v>4</v>
      </c>
      <c r="BA1343" s="36">
        <v>10.966335221659129</v>
      </c>
      <c r="BB1343" s="36">
        <v>674.56791999999984</v>
      </c>
      <c r="BC1343" s="36">
        <v>690.07665999999995</v>
      </c>
      <c r="BD1343" s="36">
        <v>53044.800000000003</v>
      </c>
      <c r="BE1343" s="36" t="s">
        <v>50</v>
      </c>
      <c r="BF1343" s="36">
        <v>49600.3</v>
      </c>
      <c r="BG1343" s="36">
        <v>55111.5</v>
      </c>
      <c r="BH1343" s="36">
        <v>712.99267000000009</v>
      </c>
      <c r="BI1343" s="36">
        <v>13.327421332583404</v>
      </c>
      <c r="BJ1343" s="36">
        <v>703.56876000000011</v>
      </c>
      <c r="BK1343" s="36">
        <v>722.41658000000007</v>
      </c>
      <c r="BL1343" s="36">
        <v>713.7374299999999</v>
      </c>
      <c r="BM1343" s="36">
        <v>55.394052273508656</v>
      </c>
      <c r="BN1343" s="36">
        <v>674.56791999999984</v>
      </c>
      <c r="BO1343" s="36">
        <v>752.90693999999996</v>
      </c>
      <c r="BP1343" s="36">
        <v>57867.033333333326</v>
      </c>
      <c r="BQ1343" s="36">
        <v>15193.21019293379</v>
      </c>
      <c r="BR1343" s="36">
        <v>49600.3</v>
      </c>
      <c r="BS1343" s="36">
        <v>88178.4</v>
      </c>
      <c r="BT1343" s="36">
        <v>637.72068000000013</v>
      </c>
      <c r="BU1343" s="36">
        <v>93.123247792227943</v>
      </c>
      <c r="BV1343" s="36">
        <v>571.87260000000015</v>
      </c>
      <c r="BW1343" s="36">
        <v>703.56876000000011</v>
      </c>
      <c r="BX1343" s="36">
        <v>572.6675449999999</v>
      </c>
      <c r="BY1343" s="36">
        <v>144.10889233590405</v>
      </c>
      <c r="BZ1343" s="36">
        <v>470.76716999999991</v>
      </c>
      <c r="CA1343" s="36">
        <v>674.56791999999984</v>
      </c>
      <c r="CB1343" s="36">
        <v>60794.850000000013</v>
      </c>
      <c r="CC1343" s="36">
        <v>13703.050311177602</v>
      </c>
      <c r="CD1343" s="36">
        <v>44089.2</v>
      </c>
      <c r="CE1343" s="36">
        <v>88178.4</v>
      </c>
      <c r="CF1343" s="36"/>
      <c r="CG1343" s="40">
        <v>22.847999999999999</v>
      </c>
      <c r="CH1343" s="40">
        <v>79.763999999999996</v>
      </c>
      <c r="CI1343" s="40">
        <v>22.705000000000002</v>
      </c>
      <c r="CL1343" s="5" t="str">
        <f t="shared" si="2834"/>
        <v>0.666_1_4</v>
      </c>
      <c r="CM1343" s="95" t="str">
        <f t="shared" si="2835"/>
        <v>2S</v>
      </c>
      <c r="CN1343" s="96">
        <f t="shared" si="2822"/>
        <v>18</v>
      </c>
      <c r="CO1343" s="96" t="str">
        <f t="shared" si="2830"/>
        <v>0.666_1_4</v>
      </c>
      <c r="CP1343" s="95" t="str">
        <f t="shared" si="2838"/>
        <v>2S</v>
      </c>
      <c r="CQ1343" s="5">
        <f t="shared" si="2831"/>
        <v>25</v>
      </c>
    </row>
    <row r="1344" spans="1:104">
      <c r="A1344" s="13" t="s">
        <v>601</v>
      </c>
      <c r="B1344" s="13">
        <v>3</v>
      </c>
      <c r="C1344" s="13">
        <v>10</v>
      </c>
      <c r="D1344" s="13" t="s">
        <v>90</v>
      </c>
      <c r="E1344" s="35" t="s">
        <v>538</v>
      </c>
      <c r="F1344" s="13"/>
      <c r="G1344" s="36"/>
      <c r="H1344" s="13"/>
      <c r="I1344" s="37">
        <v>26</v>
      </c>
      <c r="J1344" s="37" t="s">
        <v>38</v>
      </c>
      <c r="K1344" s="38">
        <v>43598</v>
      </c>
      <c r="L1344" s="39">
        <v>0.3611111111111111</v>
      </c>
      <c r="M1344" s="37" t="s">
        <v>39</v>
      </c>
      <c r="N1344" s="37" t="s">
        <v>539</v>
      </c>
      <c r="O1344" s="37" t="s">
        <v>190</v>
      </c>
      <c r="P1344" s="37" t="s">
        <v>190</v>
      </c>
      <c r="Q1344" s="37">
        <v>4</v>
      </c>
      <c r="R1344" s="13" t="s">
        <v>55</v>
      </c>
      <c r="S1344" s="13" t="s">
        <v>63</v>
      </c>
      <c r="T1344" s="13" t="s">
        <v>42</v>
      </c>
      <c r="U1344" s="13" t="s">
        <v>45</v>
      </c>
      <c r="V1344" s="13" t="s">
        <v>41</v>
      </c>
      <c r="W1344" s="13" t="s">
        <v>135</v>
      </c>
      <c r="X1344" s="13" t="s">
        <v>106</v>
      </c>
      <c r="Y1344" s="13" t="s">
        <v>41</v>
      </c>
      <c r="Z1344" s="13" t="s">
        <v>42</v>
      </c>
      <c r="AA1344" s="13"/>
      <c r="AB1344" s="13">
        <v>0</v>
      </c>
      <c r="AC1344" s="72">
        <f t="shared" si="2823"/>
        <v>1</v>
      </c>
      <c r="AD1344" s="13">
        <v>0</v>
      </c>
      <c r="AE1344" s="72">
        <f t="shared" ref="AE1344" si="2956">VALUE(IF(AD1344=-2,0%,IF(AD1344=-1,50%,IF(AD1344=0,100%,IF(AD1344=1,50%,IF(AD1344=2,0%))))))</f>
        <v>1</v>
      </c>
      <c r="AF1344" s="13" t="s">
        <v>42</v>
      </c>
      <c r="AG1344" s="13">
        <v>1</v>
      </c>
      <c r="AH1344" s="13" t="s">
        <v>41</v>
      </c>
      <c r="AI1344" s="13">
        <f t="shared" si="2944"/>
        <v>-2</v>
      </c>
      <c r="AJ1344" s="70">
        <f t="shared" si="2825"/>
        <v>0.33299999999999996</v>
      </c>
      <c r="AK1344" s="59">
        <f t="shared" si="2826"/>
        <v>1</v>
      </c>
      <c r="AL1344" s="70">
        <f t="shared" ref="AL1344" si="2957">VALUE(IF(AK1344=-3,0%,IF(AK1344=-2,33.3%,IF(AK1344=-1,66.6%,IF(AK1344=0,100%,IF(AK1344=1,66.6%,IF(AK1344=2,33.3%,IF(AK1344=3,0%))))))))</f>
        <v>0.66599999999999993</v>
      </c>
      <c r="AM1344" s="13" t="s">
        <v>41</v>
      </c>
      <c r="AN1344" s="13" t="s">
        <v>42</v>
      </c>
      <c r="AP1344" s="13">
        <v>101.31965006729475</v>
      </c>
      <c r="AQ1344" s="13">
        <v>117.34261838440112</v>
      </c>
      <c r="AR1344" s="13">
        <v>125.13020833333333</v>
      </c>
      <c r="AS1344" s="13">
        <v>148.05555555555554</v>
      </c>
      <c r="AT1344" s="36">
        <v>722.29729000000009</v>
      </c>
      <c r="AU1344" s="36" t="str">
        <f t="shared" si="2828"/>
        <v>4</v>
      </c>
      <c r="AV1344" s="36">
        <v>26.486141129311349</v>
      </c>
      <c r="AW1344" s="36">
        <v>703.56876000000011</v>
      </c>
      <c r="AX1344" s="36">
        <v>741.02582000000007</v>
      </c>
      <c r="AY1344" s="36">
        <v>541.25240499999995</v>
      </c>
      <c r="AZ1344" s="36" t="str">
        <f t="shared" si="2829"/>
        <v>4</v>
      </c>
      <c r="BA1344" s="36">
        <v>11.106929262962401</v>
      </c>
      <c r="BB1344" s="36">
        <v>533.39861999999994</v>
      </c>
      <c r="BC1344" s="36">
        <v>549.10618999999997</v>
      </c>
      <c r="BD1344" s="36">
        <v>32722.45</v>
      </c>
      <c r="BE1344" s="36" t="s">
        <v>50</v>
      </c>
      <c r="BF1344" s="36">
        <v>30311.3</v>
      </c>
      <c r="BG1344" s="36">
        <v>34444.699999999997</v>
      </c>
      <c r="BH1344" s="36">
        <v>703.56876000000011</v>
      </c>
      <c r="BI1344" s="36">
        <v>0</v>
      </c>
      <c r="BJ1344" s="36">
        <v>703.56876000000011</v>
      </c>
      <c r="BK1344" s="36">
        <v>703.56876000000011</v>
      </c>
      <c r="BL1344" s="36">
        <v>556.95997499999999</v>
      </c>
      <c r="BM1344" s="36">
        <v>33.320787788887202</v>
      </c>
      <c r="BN1344" s="36">
        <v>533.39861999999994</v>
      </c>
      <c r="BO1344" s="36">
        <v>580.52133000000003</v>
      </c>
      <c r="BP1344" s="36">
        <v>36511.35</v>
      </c>
      <c r="BQ1344" s="36">
        <v>1445.0011581310239</v>
      </c>
      <c r="BR1344" s="36">
        <v>34444.699999999997</v>
      </c>
      <c r="BS1344" s="36">
        <v>38578</v>
      </c>
      <c r="BT1344" s="36">
        <v>703.56876000000011</v>
      </c>
      <c r="BU1344" s="36">
        <v>0</v>
      </c>
      <c r="BV1344" s="36">
        <v>703.56876000000011</v>
      </c>
      <c r="BW1344" s="36">
        <v>703.56876000000011</v>
      </c>
      <c r="BX1344" s="36">
        <v>603.98326999999995</v>
      </c>
      <c r="BY1344" s="36">
        <v>99.821769325356811</v>
      </c>
      <c r="BZ1344" s="36">
        <v>533.39861999999994</v>
      </c>
      <c r="CA1344" s="36">
        <v>674.56791999999984</v>
      </c>
      <c r="CB1344" s="36">
        <v>44605.849999999991</v>
      </c>
      <c r="CC1344" s="36">
        <v>7904.7871272202847</v>
      </c>
      <c r="CD1344" s="36">
        <v>34444.699999999997</v>
      </c>
      <c r="CE1344" s="36">
        <v>55111.5</v>
      </c>
      <c r="CF1344" s="36"/>
      <c r="CG1344" s="40">
        <v>23.304000000000002</v>
      </c>
      <c r="CH1344" s="40">
        <v>78.257999999999996</v>
      </c>
      <c r="CI1344" s="40">
        <v>23.256</v>
      </c>
      <c r="CL1344" s="5" t="str">
        <f t="shared" si="2834"/>
        <v>0.333_1_4</v>
      </c>
      <c r="CM1344" s="95" t="str">
        <f t="shared" si="2835"/>
        <v>2P</v>
      </c>
      <c r="CN1344" s="96">
        <f t="shared" si="2822"/>
        <v>14</v>
      </c>
      <c r="CO1344" s="96" t="str">
        <f t="shared" si="2830"/>
        <v>0.666_1_4</v>
      </c>
      <c r="CP1344" s="95" t="str">
        <f t="shared" si="2838"/>
        <v>2S</v>
      </c>
      <c r="CQ1344" s="5">
        <f t="shared" si="2831"/>
        <v>25</v>
      </c>
    </row>
    <row r="1345" spans="1:95">
      <c r="A1345" s="13" t="s">
        <v>601</v>
      </c>
      <c r="B1345" s="13">
        <v>3</v>
      </c>
      <c r="C1345" s="13">
        <v>11</v>
      </c>
      <c r="D1345" s="13" t="s">
        <v>123</v>
      </c>
      <c r="E1345" s="35" t="s">
        <v>540</v>
      </c>
      <c r="F1345" s="13"/>
      <c r="G1345" s="36"/>
      <c r="H1345" s="13"/>
      <c r="I1345" s="37">
        <v>25</v>
      </c>
      <c r="J1345" s="37" t="s">
        <v>70</v>
      </c>
      <c r="K1345" s="38">
        <v>43598</v>
      </c>
      <c r="L1345" s="39">
        <v>0.32916666666666666</v>
      </c>
      <c r="M1345" s="37" t="s">
        <v>39</v>
      </c>
      <c r="N1345" s="37" t="s">
        <v>190</v>
      </c>
      <c r="O1345" s="37" t="s">
        <v>100</v>
      </c>
      <c r="P1345" s="37" t="s">
        <v>190</v>
      </c>
      <c r="Q1345" s="37">
        <v>1</v>
      </c>
      <c r="R1345" s="13" t="s">
        <v>43</v>
      </c>
      <c r="S1345" s="13" t="s">
        <v>56</v>
      </c>
      <c r="T1345" s="13" t="s">
        <v>41</v>
      </c>
      <c r="U1345" s="13" t="s">
        <v>52</v>
      </c>
      <c r="V1345" s="13" t="s">
        <v>42</v>
      </c>
      <c r="W1345" s="13" t="s">
        <v>135</v>
      </c>
      <c r="X1345" s="13" t="s">
        <v>138</v>
      </c>
      <c r="Y1345" s="13" t="s">
        <v>42</v>
      </c>
      <c r="Z1345" s="13" t="s">
        <v>41</v>
      </c>
      <c r="AA1345" s="13"/>
      <c r="AB1345" s="13">
        <v>-1</v>
      </c>
      <c r="AC1345" s="72">
        <f t="shared" si="2823"/>
        <v>0.5</v>
      </c>
      <c r="AD1345" s="13">
        <v>2</v>
      </c>
      <c r="AE1345" s="72">
        <f t="shared" ref="AE1345" si="2958">VALUE(IF(AD1345=-2,0%,IF(AD1345=-1,50%,IF(AD1345=0,100%,IF(AD1345=1,50%,IF(AD1345=2,0%))))))</f>
        <v>0</v>
      </c>
      <c r="AF1345" s="13" t="s">
        <v>41</v>
      </c>
      <c r="AG1345" s="13">
        <v>0</v>
      </c>
      <c r="AH1345" s="13" t="s">
        <v>42</v>
      </c>
      <c r="AI1345" s="13">
        <f t="shared" si="2944"/>
        <v>-2</v>
      </c>
      <c r="AJ1345" s="70">
        <f t="shared" si="2825"/>
        <v>0.33299999999999996</v>
      </c>
      <c r="AK1345" s="59">
        <f t="shared" si="2826"/>
        <v>2</v>
      </c>
      <c r="AL1345" s="70">
        <f t="shared" ref="AL1345" si="2959">VALUE(IF(AK1345=-3,0%,IF(AK1345=-2,33.3%,IF(AK1345=-1,66.6%,IF(AK1345=0,100%,IF(AK1345=1,66.6%,IF(AK1345=2,33.3%,IF(AK1345=3,0%))))))))</f>
        <v>0.33299999999999996</v>
      </c>
      <c r="AM1345" s="13" t="s">
        <v>42</v>
      </c>
      <c r="AN1345" s="13" t="s">
        <v>41</v>
      </c>
      <c r="AP1345" s="13">
        <v>101.31965006729475</v>
      </c>
      <c r="AQ1345" s="13">
        <v>117.34261838440112</v>
      </c>
      <c r="AR1345" s="13">
        <v>125.13020833333333</v>
      </c>
      <c r="AS1345" s="13">
        <v>148.05555555555554</v>
      </c>
      <c r="AT1345" s="36">
        <v>102.58414999999999</v>
      </c>
      <c r="AU1345" s="36" t="str">
        <f t="shared" si="2828"/>
        <v>2</v>
      </c>
      <c r="AV1345" s="36">
        <v>10.339951750612768</v>
      </c>
      <c r="AW1345" s="36">
        <v>95.2727</v>
      </c>
      <c r="AX1345" s="36">
        <v>109.8956</v>
      </c>
      <c r="AY1345" s="36">
        <v>-49.060715000000002</v>
      </c>
      <c r="AZ1345" s="36" t="str">
        <f t="shared" si="2829"/>
        <v>1</v>
      </c>
      <c r="BA1345" s="36">
        <v>10.953868929106736</v>
      </c>
      <c r="BB1345" s="36">
        <v>-56.806270000000005</v>
      </c>
      <c r="BC1345" s="36">
        <v>-41.315159999999999</v>
      </c>
      <c r="BD1345" s="36">
        <v>16877.849999999999</v>
      </c>
      <c r="BE1345" s="36" t="s">
        <v>50</v>
      </c>
      <c r="BF1345" s="36">
        <v>16533.400000000001</v>
      </c>
      <c r="BG1345" s="36">
        <v>17222.3</v>
      </c>
      <c r="BH1345" s="36">
        <v>95.2727</v>
      </c>
      <c r="BI1345" s="36">
        <v>0</v>
      </c>
      <c r="BJ1345" s="36">
        <v>95.2727</v>
      </c>
      <c r="BK1345" s="36">
        <v>95.2727</v>
      </c>
      <c r="BL1345" s="36">
        <v>-56.806270000000005</v>
      </c>
      <c r="BM1345" s="36">
        <v>0</v>
      </c>
      <c r="BN1345" s="36">
        <v>-56.806270000000005</v>
      </c>
      <c r="BO1345" s="36">
        <v>-56.806270000000005</v>
      </c>
      <c r="BP1345" s="36">
        <v>18370.466666666664</v>
      </c>
      <c r="BQ1345" s="36">
        <v>711.49286058727705</v>
      </c>
      <c r="BR1345" s="36">
        <v>17222.3</v>
      </c>
      <c r="BS1345" s="36">
        <v>19289</v>
      </c>
      <c r="BT1345" s="36">
        <v>95.2727</v>
      </c>
      <c r="BU1345" s="36">
        <v>0</v>
      </c>
      <c r="BV1345" s="36">
        <v>95.2727</v>
      </c>
      <c r="BW1345" s="36">
        <v>95.2727</v>
      </c>
      <c r="BX1345" s="36">
        <v>-56.806270000000005</v>
      </c>
      <c r="BY1345" s="36">
        <v>0</v>
      </c>
      <c r="BZ1345" s="36">
        <v>-56.806270000000005</v>
      </c>
      <c r="CA1345" s="36">
        <v>-56.806270000000005</v>
      </c>
      <c r="CB1345" s="36">
        <v>14531.331250000001</v>
      </c>
      <c r="CC1345" s="36">
        <v>3852.4993858911384</v>
      </c>
      <c r="CD1345" s="36">
        <v>9644.5</v>
      </c>
      <c r="CE1345" s="36">
        <v>19289</v>
      </c>
      <c r="CF1345" s="36"/>
      <c r="CG1345" s="40">
        <v>22.393000000000001</v>
      </c>
      <c r="CH1345" s="40">
        <v>81.765000000000001</v>
      </c>
      <c r="CI1345" s="40">
        <v>22.13</v>
      </c>
      <c r="CL1345" s="5" t="str">
        <f t="shared" si="2834"/>
        <v>0.333_0.5_1</v>
      </c>
      <c r="CM1345" s="95" t="str">
        <f t="shared" si="2835"/>
        <v>1E</v>
      </c>
      <c r="CN1345" s="96">
        <f t="shared" si="2822"/>
        <v>50</v>
      </c>
      <c r="CO1345" s="96" t="str">
        <f t="shared" si="2830"/>
        <v>0.333_0_1</v>
      </c>
      <c r="CP1345" s="95" t="str">
        <f t="shared" si="2838"/>
        <v>1D</v>
      </c>
      <c r="CQ1345" s="5">
        <f t="shared" si="2831"/>
        <v>66</v>
      </c>
    </row>
    <row r="1346" spans="1:95">
      <c r="A1346" s="13" t="s">
        <v>601</v>
      </c>
      <c r="B1346" s="13">
        <v>3</v>
      </c>
      <c r="C1346" s="13">
        <v>11</v>
      </c>
      <c r="D1346" s="13" t="s">
        <v>123</v>
      </c>
      <c r="E1346" s="35" t="s">
        <v>540</v>
      </c>
      <c r="F1346" s="13"/>
      <c r="G1346" s="36"/>
      <c r="H1346" s="13"/>
      <c r="I1346" s="37">
        <v>25</v>
      </c>
      <c r="J1346" s="37" t="s">
        <v>70</v>
      </c>
      <c r="K1346" s="38">
        <v>43598</v>
      </c>
      <c r="L1346" s="39">
        <v>0.33958333333333335</v>
      </c>
      <c r="M1346" s="37" t="s">
        <v>39</v>
      </c>
      <c r="N1346" s="37" t="s">
        <v>190</v>
      </c>
      <c r="O1346" s="37" t="s">
        <v>100</v>
      </c>
      <c r="P1346" s="37" t="s">
        <v>190</v>
      </c>
      <c r="Q1346" s="37">
        <v>2</v>
      </c>
      <c r="R1346" s="13" t="s">
        <v>55</v>
      </c>
      <c r="S1346" s="13" t="s">
        <v>127</v>
      </c>
      <c r="T1346" s="13"/>
      <c r="U1346" s="13" t="s">
        <v>52</v>
      </c>
      <c r="V1346" s="13" t="s">
        <v>42</v>
      </c>
      <c r="W1346" s="13" t="s">
        <v>72</v>
      </c>
      <c r="X1346" s="13" t="s">
        <v>138</v>
      </c>
      <c r="Y1346" s="13" t="s">
        <v>41</v>
      </c>
      <c r="Z1346" s="13" t="s">
        <v>41</v>
      </c>
      <c r="AA1346" s="13"/>
      <c r="AB1346" s="13">
        <v>0</v>
      </c>
      <c r="AC1346" s="72">
        <f t="shared" si="2823"/>
        <v>1</v>
      </c>
      <c r="AD1346" s="13">
        <v>-1</v>
      </c>
      <c r="AE1346" s="72">
        <f t="shared" ref="AE1346" si="2960">VALUE(IF(AD1346=-2,0%,IF(AD1346=-1,50%,IF(AD1346=0,100%,IF(AD1346=1,50%,IF(AD1346=2,0%))))))</f>
        <v>0.5</v>
      </c>
      <c r="AF1346" s="13">
        <v>0</v>
      </c>
      <c r="AG1346" s="13">
        <v>0</v>
      </c>
      <c r="AH1346" s="13" t="s">
        <v>42</v>
      </c>
      <c r="AI1346" s="13">
        <f t="shared" si="2944"/>
        <v>-1</v>
      </c>
      <c r="AJ1346" s="70">
        <f t="shared" si="2825"/>
        <v>0.66599999999999993</v>
      </c>
      <c r="AK1346" s="59">
        <f t="shared" si="2826"/>
        <v>2</v>
      </c>
      <c r="AL1346" s="70">
        <f t="shared" ref="AL1346" si="2961">VALUE(IF(AK1346=-3,0%,IF(AK1346=-2,33.3%,IF(AK1346=-1,66.6%,IF(AK1346=0,100%,IF(AK1346=1,66.6%,IF(AK1346=2,33.3%,IF(AK1346=3,0%))))))))</f>
        <v>0.33299999999999996</v>
      </c>
      <c r="AM1346" s="13" t="s">
        <v>41</v>
      </c>
      <c r="AN1346" s="13" t="s">
        <v>41</v>
      </c>
      <c r="AP1346" s="13">
        <v>101.31965006729475</v>
      </c>
      <c r="AQ1346" s="13">
        <v>117.34261838440112</v>
      </c>
      <c r="AR1346" s="13">
        <v>125.13020833333333</v>
      </c>
      <c r="AS1346" s="13">
        <v>148.05555555555554</v>
      </c>
      <c r="AT1346" s="36">
        <v>160.89064999999999</v>
      </c>
      <c r="AU1346" s="36" t="str">
        <f t="shared" si="2828"/>
        <v>2</v>
      </c>
      <c r="AV1346" s="36">
        <v>10.339951750612757</v>
      </c>
      <c r="AW1346" s="36">
        <v>153.57920000000001</v>
      </c>
      <c r="AX1346" s="36">
        <v>168.2021</v>
      </c>
      <c r="AY1346" s="36">
        <v>4.9620800000000003</v>
      </c>
      <c r="AZ1346" s="36" t="str">
        <f t="shared" si="2829"/>
        <v>1</v>
      </c>
      <c r="BA1346" s="36">
        <v>0</v>
      </c>
      <c r="BB1346" s="36">
        <v>4.9620800000000003</v>
      </c>
      <c r="BC1346" s="36">
        <v>4.9620800000000003</v>
      </c>
      <c r="BD1346" s="36">
        <v>45811.425000000003</v>
      </c>
      <c r="BE1346" s="36" t="s">
        <v>50</v>
      </c>
      <c r="BF1346" s="36">
        <v>42711.4</v>
      </c>
      <c r="BG1346" s="36">
        <v>49600.3</v>
      </c>
      <c r="BH1346" s="36">
        <v>139.04885000000002</v>
      </c>
      <c r="BI1346" s="36">
        <v>20.549018036027796</v>
      </c>
      <c r="BJ1346" s="36">
        <v>124.51849999999999</v>
      </c>
      <c r="BK1346" s="36">
        <v>153.57920000000001</v>
      </c>
      <c r="BL1346" s="36">
        <v>-10.430985</v>
      </c>
      <c r="BM1346" s="36">
        <v>21.769081289490607</v>
      </c>
      <c r="BN1346" s="36">
        <v>-25.82405</v>
      </c>
      <c r="BO1346" s="36">
        <v>4.9620800000000003</v>
      </c>
      <c r="BP1346" s="36">
        <v>36741</v>
      </c>
      <c r="BQ1346" s="36">
        <v>4746.1990476590845</v>
      </c>
      <c r="BR1346" s="36">
        <v>33066.9</v>
      </c>
      <c r="BS1346" s="36">
        <v>42711.4</v>
      </c>
      <c r="BT1346" s="36">
        <v>124.42595</v>
      </c>
      <c r="BU1346" s="36">
        <v>41.228921537253505</v>
      </c>
      <c r="BV1346" s="36">
        <v>95.2727</v>
      </c>
      <c r="BW1346" s="36">
        <v>153.57920000000001</v>
      </c>
      <c r="BX1346" s="36">
        <v>-25.922095000000002</v>
      </c>
      <c r="BY1346" s="36">
        <v>43.676819147704087</v>
      </c>
      <c r="BZ1346" s="36">
        <v>-56.806270000000005</v>
      </c>
      <c r="CA1346" s="36">
        <v>4.9620800000000003</v>
      </c>
      <c r="CB1346" s="36">
        <v>27082.118750000005</v>
      </c>
      <c r="CC1346" s="36">
        <v>9650.167723531611</v>
      </c>
      <c r="CD1346" s="36">
        <v>16533.400000000001</v>
      </c>
      <c r="CE1346" s="36">
        <v>42711.4</v>
      </c>
      <c r="CF1346" s="36"/>
      <c r="CG1346" s="40">
        <v>22.369</v>
      </c>
      <c r="CH1346" s="40">
        <v>80.742000000000004</v>
      </c>
      <c r="CI1346" s="40">
        <v>22.13</v>
      </c>
      <c r="CL1346" s="5" t="str">
        <f t="shared" si="2834"/>
        <v>0.666_1_1</v>
      </c>
      <c r="CM1346" s="95" t="str">
        <f t="shared" si="2835"/>
        <v>1I</v>
      </c>
      <c r="CN1346" s="96">
        <f t="shared" ref="CN1346:CN1409" si="2962">VLOOKUP(CM1346,$CW$2:$CZ$61,2)</f>
        <v>91</v>
      </c>
      <c r="CO1346" s="96" t="str">
        <f t="shared" si="2830"/>
        <v>0.333_0.5_1</v>
      </c>
      <c r="CP1346" s="95" t="str">
        <f t="shared" si="2838"/>
        <v>1E</v>
      </c>
      <c r="CQ1346" s="5">
        <f t="shared" si="2831"/>
        <v>90</v>
      </c>
    </row>
    <row r="1347" spans="1:95">
      <c r="A1347" s="13" t="s">
        <v>601</v>
      </c>
      <c r="B1347" s="13">
        <v>3</v>
      </c>
      <c r="C1347" s="13">
        <v>11</v>
      </c>
      <c r="D1347" s="13" t="s">
        <v>123</v>
      </c>
      <c r="E1347" s="35" t="s">
        <v>540</v>
      </c>
      <c r="F1347" s="13"/>
      <c r="G1347" s="36"/>
      <c r="H1347" s="13"/>
      <c r="I1347" s="37">
        <v>25</v>
      </c>
      <c r="J1347" s="37" t="s">
        <v>70</v>
      </c>
      <c r="K1347" s="38">
        <v>43598</v>
      </c>
      <c r="L1347" s="39">
        <v>0.35069444444444442</v>
      </c>
      <c r="M1347" s="37" t="s">
        <v>39</v>
      </c>
      <c r="N1347" s="37" t="s">
        <v>190</v>
      </c>
      <c r="O1347" s="37" t="s">
        <v>100</v>
      </c>
      <c r="P1347" s="37" t="s">
        <v>190</v>
      </c>
      <c r="Q1347" s="37">
        <v>3</v>
      </c>
      <c r="R1347" s="13" t="s">
        <v>43</v>
      </c>
      <c r="S1347" s="13" t="s">
        <v>44</v>
      </c>
      <c r="T1347" s="13" t="s">
        <v>42</v>
      </c>
      <c r="U1347" s="13" t="s">
        <v>52</v>
      </c>
      <c r="V1347" s="13" t="s">
        <v>42</v>
      </c>
      <c r="W1347" s="13" t="s">
        <v>135</v>
      </c>
      <c r="X1347" s="13" t="s">
        <v>138</v>
      </c>
      <c r="Y1347" s="13" t="s">
        <v>41</v>
      </c>
      <c r="Z1347" s="13" t="s">
        <v>41</v>
      </c>
      <c r="AA1347" s="13"/>
      <c r="AB1347" s="13">
        <v>-1</v>
      </c>
      <c r="AC1347" s="72">
        <f t="shared" ref="AC1347:AC1410" si="2963">VALUE(IF(AB1347=-2,0%,IF(AB1347=-1,50%,IF(AB1347=0,100%,IF(AB1347=1,50%,IF(AB1347=2,0%))))))</f>
        <v>0.5</v>
      </c>
      <c r="AD1347" s="13">
        <v>1</v>
      </c>
      <c r="AE1347" s="72">
        <f t="shared" ref="AE1347" si="2964">VALUE(IF(AD1347=-2,0%,IF(AD1347=-1,50%,IF(AD1347=0,100%,IF(AD1347=1,50%,IF(AD1347=2,0%))))))</f>
        <v>0.5</v>
      </c>
      <c r="AF1347" s="13" t="s">
        <v>42</v>
      </c>
      <c r="AG1347" s="13">
        <v>0</v>
      </c>
      <c r="AH1347" s="13" t="s">
        <v>42</v>
      </c>
      <c r="AI1347" s="13">
        <f t="shared" si="2944"/>
        <v>-2</v>
      </c>
      <c r="AJ1347" s="70">
        <f t="shared" ref="AJ1347:AJ1410" si="2965">VALUE(IF(AI1347=-3,0%,IF(AI1347=-2,33.3%,IF(AI1347=-1,66.6%,IF(AI1347=0,100%,IF(AI1347=1,66.6%,IF(AI1347=2,33.3%,IF(AI1347=3,0%))))))))</f>
        <v>0.33299999999999996</v>
      </c>
      <c r="AK1347" s="59">
        <f t="shared" ref="AK1347:AK1410" si="2966">VALUE(IF(X1347="Mucho más fría",-3, IF(X1347="Más Fría",-2, IF(X1347="Ligeramente más Fría",-1, IF(X1347="Igual a como está",0, IF(X1347="Ligeramente más caliente",1, IF(X1347="Más Caliente",2, IF(X1347="Mucho más caliente",3))))))))</f>
        <v>2</v>
      </c>
      <c r="AL1347" s="70">
        <f t="shared" ref="AL1347" si="2967">VALUE(IF(AK1347=-3,0%,IF(AK1347=-2,33.3%,IF(AK1347=-1,66.6%,IF(AK1347=0,100%,IF(AK1347=1,66.6%,IF(AK1347=2,33.3%,IF(AK1347=3,0%))))))))</f>
        <v>0.33299999999999996</v>
      </c>
      <c r="AM1347" s="13" t="s">
        <v>41</v>
      </c>
      <c r="AN1347" s="13" t="s">
        <v>41</v>
      </c>
      <c r="AP1347" s="13">
        <v>101.31965006729475</v>
      </c>
      <c r="AQ1347" s="13">
        <v>117.34261838440112</v>
      </c>
      <c r="AR1347" s="13">
        <v>125.13020833333333</v>
      </c>
      <c r="AS1347" s="13">
        <v>148.05555555555554</v>
      </c>
      <c r="AT1347" s="36">
        <v>182.82499999999999</v>
      </c>
      <c r="AU1347" s="36" t="str">
        <f t="shared" ref="AU1347:AU1410" si="2968">IF(AT1347&lt;=100,"1",IF(AT1347&lt;=300,"2", IF(AT1347&lt;=500,"3", IF(AT1347&lt;=1000,"4", IF(AT1347&gt;1000,"5")))))</f>
        <v>2</v>
      </c>
      <c r="AV1347" s="36">
        <v>0</v>
      </c>
      <c r="AW1347" s="36">
        <v>182.82499999999999</v>
      </c>
      <c r="AX1347" s="36">
        <v>182.82499999999999</v>
      </c>
      <c r="AY1347" s="36">
        <v>28.198745000000002</v>
      </c>
      <c r="AZ1347" s="36" t="str">
        <f t="shared" ref="AZ1347:AZ1410" si="2969">IF(AY1347&lt;=100,"1",IF(AY1347&lt;=300,"2", IF(AY1347&lt;=500,"3", IF(AY1347&lt;=1000,"4", IF(AY1347&gt;1000,"5")))))</f>
        <v>1</v>
      </c>
      <c r="BA1347" s="36">
        <v>10.953868929106726</v>
      </c>
      <c r="BB1347" s="36">
        <v>20.453190000000006</v>
      </c>
      <c r="BC1347" s="36">
        <v>35.944299999999998</v>
      </c>
      <c r="BD1347" s="36">
        <v>53044.800000000003</v>
      </c>
      <c r="BE1347" s="36" t="s">
        <v>50</v>
      </c>
      <c r="BF1347" s="36">
        <v>49600.3</v>
      </c>
      <c r="BG1347" s="36">
        <v>55111.5</v>
      </c>
      <c r="BH1347" s="36">
        <v>182.82499999999999</v>
      </c>
      <c r="BI1347" s="36">
        <v>0</v>
      </c>
      <c r="BJ1347" s="36">
        <v>182.82499999999999</v>
      </c>
      <c r="BK1347" s="36">
        <v>182.82499999999999</v>
      </c>
      <c r="BL1347" s="36">
        <v>28.198745000000002</v>
      </c>
      <c r="BM1347" s="36">
        <v>10.953868929106726</v>
      </c>
      <c r="BN1347" s="36">
        <v>20.453190000000006</v>
      </c>
      <c r="BO1347" s="36">
        <v>35.944299999999998</v>
      </c>
      <c r="BP1347" s="36">
        <v>57867.033333333326</v>
      </c>
      <c r="BQ1347" s="36">
        <v>15193.21019293379</v>
      </c>
      <c r="BR1347" s="36">
        <v>49600.3</v>
      </c>
      <c r="BS1347" s="36">
        <v>88178.4</v>
      </c>
      <c r="BT1347" s="36">
        <v>175.51355000000001</v>
      </c>
      <c r="BU1347" s="36">
        <v>10.339951750612757</v>
      </c>
      <c r="BV1347" s="36">
        <v>168.2021</v>
      </c>
      <c r="BW1347" s="36">
        <v>182.82499999999999</v>
      </c>
      <c r="BX1347" s="36">
        <v>12.707635000000003</v>
      </c>
      <c r="BY1347" s="36">
        <v>10.95386892910674</v>
      </c>
      <c r="BZ1347" s="36">
        <v>4.9620800000000003</v>
      </c>
      <c r="CA1347" s="36">
        <v>20.453190000000006</v>
      </c>
      <c r="CB1347" s="36">
        <v>60794.850000000013</v>
      </c>
      <c r="CC1347" s="36">
        <v>13703.050311177602</v>
      </c>
      <c r="CD1347" s="36">
        <v>44089.2</v>
      </c>
      <c r="CE1347" s="36">
        <v>88178.4</v>
      </c>
      <c r="CF1347" s="36"/>
      <c r="CG1347" s="40">
        <v>22.847999999999999</v>
      </c>
      <c r="CH1347" s="40">
        <v>79.763999999999996</v>
      </c>
      <c r="CI1347" s="40">
        <v>22.705000000000002</v>
      </c>
      <c r="CL1347" s="5" t="str">
        <f t="shared" si="2834"/>
        <v>0.333_0.5_1</v>
      </c>
      <c r="CM1347" s="95" t="str">
        <f t="shared" si="2835"/>
        <v>1E</v>
      </c>
      <c r="CN1347" s="96">
        <f t="shared" si="2962"/>
        <v>50</v>
      </c>
      <c r="CO1347" s="96" t="str">
        <f t="shared" ref="CO1347:CO1410" si="2970">AL1347&amp;"_"&amp;AE1347&amp;"_"&amp;AZ1347</f>
        <v>0.333_0.5_1</v>
      </c>
      <c r="CP1347" s="95" t="str">
        <f t="shared" si="2838"/>
        <v>1E</v>
      </c>
      <c r="CQ1347" s="5">
        <f t="shared" ref="CQ1347:CQ1410" si="2971">VLOOKUP(CP1347,$CW$2:$CZ$61,4)</f>
        <v>90</v>
      </c>
    </row>
    <row r="1348" spans="1:95">
      <c r="A1348" s="13" t="s">
        <v>601</v>
      </c>
      <c r="B1348" s="13">
        <v>3</v>
      </c>
      <c r="C1348" s="13">
        <v>11</v>
      </c>
      <c r="D1348" s="13" t="s">
        <v>123</v>
      </c>
      <c r="E1348" s="35" t="s">
        <v>540</v>
      </c>
      <c r="F1348" s="13"/>
      <c r="G1348" s="36"/>
      <c r="H1348" s="13"/>
      <c r="I1348" s="37">
        <v>25</v>
      </c>
      <c r="J1348" s="37" t="s">
        <v>70</v>
      </c>
      <c r="K1348" s="38">
        <v>43598</v>
      </c>
      <c r="L1348" s="39">
        <v>0.3611111111111111</v>
      </c>
      <c r="M1348" s="37" t="s">
        <v>39</v>
      </c>
      <c r="N1348" s="37" t="s">
        <v>190</v>
      </c>
      <c r="O1348" s="37" t="s">
        <v>100</v>
      </c>
      <c r="P1348" s="37" t="s">
        <v>190</v>
      </c>
      <c r="Q1348" s="37">
        <v>4</v>
      </c>
      <c r="R1348" s="13" t="s">
        <v>43</v>
      </c>
      <c r="S1348" s="13" t="s">
        <v>56</v>
      </c>
      <c r="T1348" s="13" t="s">
        <v>42</v>
      </c>
      <c r="U1348" s="13" t="s">
        <v>52</v>
      </c>
      <c r="V1348" s="13" t="s">
        <v>42</v>
      </c>
      <c r="W1348" s="13" t="s">
        <v>135</v>
      </c>
      <c r="X1348" s="13" t="s">
        <v>138</v>
      </c>
      <c r="Y1348" s="13" t="s">
        <v>41</v>
      </c>
      <c r="Z1348" s="13" t="s">
        <v>41</v>
      </c>
      <c r="AA1348" s="13"/>
      <c r="AB1348" s="13">
        <v>-1</v>
      </c>
      <c r="AC1348" s="72">
        <f t="shared" si="2963"/>
        <v>0.5</v>
      </c>
      <c r="AD1348" s="13">
        <v>2</v>
      </c>
      <c r="AE1348" s="72">
        <f t="shared" ref="AE1348" si="2972">VALUE(IF(AD1348=-2,0%,IF(AD1348=-1,50%,IF(AD1348=0,100%,IF(AD1348=1,50%,IF(AD1348=2,0%))))))</f>
        <v>0</v>
      </c>
      <c r="AF1348" s="13" t="s">
        <v>42</v>
      </c>
      <c r="AG1348" s="13">
        <v>0</v>
      </c>
      <c r="AH1348" s="13" t="s">
        <v>42</v>
      </c>
      <c r="AI1348" s="13">
        <f t="shared" si="2944"/>
        <v>-2</v>
      </c>
      <c r="AJ1348" s="70">
        <f t="shared" si="2965"/>
        <v>0.33299999999999996</v>
      </c>
      <c r="AK1348" s="59">
        <f t="shared" si="2966"/>
        <v>2</v>
      </c>
      <c r="AL1348" s="70">
        <f t="shared" ref="AL1348" si="2973">VALUE(IF(AK1348=-3,0%,IF(AK1348=-2,33.3%,IF(AK1348=-1,66.6%,IF(AK1348=0,100%,IF(AK1348=1,66.6%,IF(AK1348=2,33.3%,IF(AK1348=3,0%))))))))</f>
        <v>0.33299999999999996</v>
      </c>
      <c r="AM1348" s="13" t="s">
        <v>41</v>
      </c>
      <c r="AN1348" s="13" t="s">
        <v>41</v>
      </c>
      <c r="AP1348" s="13">
        <v>101.31965006729475</v>
      </c>
      <c r="AQ1348" s="13">
        <v>117.34261838440112</v>
      </c>
      <c r="AR1348" s="13">
        <v>125.13020833333333</v>
      </c>
      <c r="AS1348" s="13">
        <v>148.05555555555554</v>
      </c>
      <c r="AT1348" s="36">
        <v>160.89064999999999</v>
      </c>
      <c r="AU1348" s="36" t="str">
        <f t="shared" si="2968"/>
        <v>2</v>
      </c>
      <c r="AV1348" s="36">
        <v>10.339951750612757</v>
      </c>
      <c r="AW1348" s="36">
        <v>153.57920000000001</v>
      </c>
      <c r="AX1348" s="36">
        <v>168.2021</v>
      </c>
      <c r="AY1348" s="36">
        <v>4.9620800000000003</v>
      </c>
      <c r="AZ1348" s="36" t="str">
        <f t="shared" si="2969"/>
        <v>1</v>
      </c>
      <c r="BA1348" s="36">
        <v>0</v>
      </c>
      <c r="BB1348" s="36">
        <v>4.9620800000000003</v>
      </c>
      <c r="BC1348" s="36">
        <v>4.9620800000000003</v>
      </c>
      <c r="BD1348" s="36">
        <v>32722.45</v>
      </c>
      <c r="BE1348" s="36" t="s">
        <v>50</v>
      </c>
      <c r="BF1348" s="36">
        <v>30311.3</v>
      </c>
      <c r="BG1348" s="36">
        <v>34444.699999999997</v>
      </c>
      <c r="BH1348" s="36">
        <v>153.57920000000001</v>
      </c>
      <c r="BI1348" s="36">
        <v>0</v>
      </c>
      <c r="BJ1348" s="36">
        <v>153.57920000000001</v>
      </c>
      <c r="BK1348" s="36">
        <v>153.57920000000001</v>
      </c>
      <c r="BL1348" s="36">
        <v>4.9620800000000003</v>
      </c>
      <c r="BM1348" s="36">
        <v>0</v>
      </c>
      <c r="BN1348" s="36">
        <v>4.9620800000000003</v>
      </c>
      <c r="BO1348" s="36">
        <v>4.9620800000000003</v>
      </c>
      <c r="BP1348" s="36">
        <v>36511.35</v>
      </c>
      <c r="BQ1348" s="36">
        <v>1445.0011581310239</v>
      </c>
      <c r="BR1348" s="36">
        <v>34444.699999999997</v>
      </c>
      <c r="BS1348" s="36">
        <v>38578</v>
      </c>
      <c r="BT1348" s="36">
        <v>168.2021</v>
      </c>
      <c r="BU1348" s="36">
        <v>20.679903501225514</v>
      </c>
      <c r="BV1348" s="36">
        <v>153.57920000000001</v>
      </c>
      <c r="BW1348" s="36">
        <v>182.82499999999999</v>
      </c>
      <c r="BX1348" s="36">
        <v>12.707635000000003</v>
      </c>
      <c r="BY1348" s="36">
        <v>10.95386892910674</v>
      </c>
      <c r="BZ1348" s="36">
        <v>4.9620800000000003</v>
      </c>
      <c r="CA1348" s="36">
        <v>20.453190000000006</v>
      </c>
      <c r="CB1348" s="36">
        <v>44605.849999999991</v>
      </c>
      <c r="CC1348" s="36">
        <v>7904.7871272202847</v>
      </c>
      <c r="CD1348" s="36">
        <v>34444.699999999997</v>
      </c>
      <c r="CE1348" s="36">
        <v>55111.5</v>
      </c>
      <c r="CF1348" s="36"/>
      <c r="CG1348" s="40">
        <v>23.304000000000002</v>
      </c>
      <c r="CH1348" s="40">
        <v>78.257999999999996</v>
      </c>
      <c r="CI1348" s="40">
        <v>23.256</v>
      </c>
      <c r="CL1348" s="5" t="str">
        <f t="shared" ref="CL1348:CL1411" si="2974">AJ1348&amp;"_"&amp;AC1348&amp;"_"&amp;AZ1348</f>
        <v>0.333_0.5_1</v>
      </c>
      <c r="CM1348" s="95" t="str">
        <f t="shared" ref="CM1348:CM1411" si="2975">IF(CL1348="0_0_1","1A", IF(CL1348="0_0.5_1","1B", IF(CL1348="0_1_1","1C", IF(CL1348="0.333_0_1","1D", IF(CL1348="0.333_0.5_1","1E", IF(CL1348="0.333_1_1","1F", IF(CL1348="0.666_0_1","1G", IF(CL1348="0.666_0.5_1","1H", IF(CL1348="0.666_1_1","1I", IF(CL1348="1_0_1","1J", IF(CL1348="1_0.5_1","1K", IF(CL1348="1_1_1","1L", IF(CL1348="0_0_2","1M", IF(CL1348="0_0.5_2","1N", IF(CL1348="0_1_2","1O", IF(CL1348="0.333_0_2","1P", IF(CL1348="0.333_0.5_2","1Q", IF(CL1348="0.333_1_2","1R", IF(CL1348="0.666_0_2","1S", IF(CL1348="0.666_0.5_2","1T", IF(CL1348="0.666_1_2","1U", IF(CL1348="1_0_2","1V", IF(CL1348="1_0.5_2","1W", IF(CL1348="1_1_2","1X", IF(CL1348="0_0_3","1Y", IF(CL1348="0_0.5_3","1Z", IF(CL1348="0_1_3","2A", IF(CL1348="0.333_0_3","2B", IF(CL1348="0.333_0.5_3","2C", IF(CL1348="0.333_1_3","2D", IF(CL1348="0.666_0_3","2E", IF(CL1348="0.666_0.5_3","2F", IF(CL1348="0.666_1_3","2G", IF(CL1348="1_0_3","2H", IF(CL1348="1_0.5_3","2I", IF(CL1348="1_1_3","2J", IF(CL1348="0_0_4","2K", IF(CL1348="0_0.5_4","2L", IF(CL1348="0_1_4","2M", IF(CL1348="0.333_0_4","2N", IF(CL1348="0.333_0.5_4","2O", IF(CL1348="0.333_1_4","2P", IF(CL1348="0.666_0_4","2Q", IF(CL1348="0.666_0.5_4","2R", IF(CL1348="0.666_1_4","2S", IF(CL1348="1_0_4","2T", IF(CL1348="1_0.5_4","2U", IF(CL1348="1_1_4","2V", IF(CL1348="0_0_5","2W", IF(CL1348="0_0.5_5","2X", IF(CL1348="0_1_5","2Y", IF(CL1348="0.333_0_5","2Z", IF(CL1348="0.333_0.5_5","3A", IF(CL1348="0.333_1_5","3B", IF(CL1348="0.666_0_5","3C", IF(CL1348="0.666_0.5_5","3D", IF(CL1348="0.666_1_5","3E", IF(CL1348="1_0_5","3F", IF(CL1348="1_0.5_5","3G", IF(CL1348="1_1_5","3H", ))))))))))))))))))))))))))))))))))))))))))))))))))))))))))))</f>
        <v>1E</v>
      </c>
      <c r="CN1348" s="96">
        <f t="shared" si="2962"/>
        <v>50</v>
      </c>
      <c r="CO1348" s="96" t="str">
        <f t="shared" si="2970"/>
        <v>0.333_0_1</v>
      </c>
      <c r="CP1348" s="95" t="str">
        <f t="shared" si="2838"/>
        <v>1D</v>
      </c>
      <c r="CQ1348" s="5">
        <f t="shared" si="2971"/>
        <v>66</v>
      </c>
    </row>
    <row r="1349" spans="1:95">
      <c r="A1349" s="13" t="s">
        <v>601</v>
      </c>
      <c r="B1349" s="13">
        <v>3</v>
      </c>
      <c r="C1349" s="13">
        <v>12</v>
      </c>
      <c r="D1349" s="13" t="s">
        <v>95</v>
      </c>
      <c r="E1349" s="35" t="s">
        <v>541</v>
      </c>
      <c r="F1349" s="13"/>
      <c r="G1349" s="36"/>
      <c r="H1349" s="13"/>
      <c r="I1349" s="37">
        <v>23</v>
      </c>
      <c r="J1349" s="37" t="s">
        <v>70</v>
      </c>
      <c r="K1349" s="38">
        <v>43598</v>
      </c>
      <c r="L1349" s="39">
        <v>0.32916666666666666</v>
      </c>
      <c r="M1349" s="37" t="s">
        <v>39</v>
      </c>
      <c r="N1349" s="37" t="s">
        <v>190</v>
      </c>
      <c r="O1349" s="37" t="s">
        <v>190</v>
      </c>
      <c r="P1349" s="37" t="s">
        <v>190</v>
      </c>
      <c r="Q1349" s="37">
        <v>1</v>
      </c>
      <c r="R1349" s="13" t="s">
        <v>55</v>
      </c>
      <c r="S1349" s="13" t="s">
        <v>63</v>
      </c>
      <c r="T1349" s="13" t="s">
        <v>42</v>
      </c>
      <c r="U1349" s="13" t="s">
        <v>52</v>
      </c>
      <c r="V1349" s="13" t="s">
        <v>42</v>
      </c>
      <c r="W1349" s="13" t="s">
        <v>66</v>
      </c>
      <c r="X1349" s="13" t="s">
        <v>76</v>
      </c>
      <c r="Y1349" s="13" t="s">
        <v>41</v>
      </c>
      <c r="Z1349" s="13" t="s">
        <v>41</v>
      </c>
      <c r="AA1349" s="13"/>
      <c r="AB1349" s="13">
        <v>0</v>
      </c>
      <c r="AC1349" s="72">
        <f t="shared" si="2963"/>
        <v>1</v>
      </c>
      <c r="AD1349" s="13">
        <v>0</v>
      </c>
      <c r="AE1349" s="72">
        <f t="shared" ref="AE1349" si="2976">VALUE(IF(AD1349=-2,0%,IF(AD1349=-1,50%,IF(AD1349=0,100%,IF(AD1349=1,50%,IF(AD1349=2,0%))))))</f>
        <v>1</v>
      </c>
      <c r="AF1349" s="13" t="s">
        <v>42</v>
      </c>
      <c r="AG1349" s="13">
        <v>0</v>
      </c>
      <c r="AH1349" s="13" t="s">
        <v>42</v>
      </c>
      <c r="AI1349" s="13">
        <f t="shared" si="2944"/>
        <v>0</v>
      </c>
      <c r="AJ1349" s="70">
        <f t="shared" si="2965"/>
        <v>1</v>
      </c>
      <c r="AK1349" s="59">
        <f t="shared" si="2966"/>
        <v>0</v>
      </c>
      <c r="AL1349" s="70">
        <f t="shared" ref="AL1349" si="2977">VALUE(IF(AK1349=-3,0%,IF(AK1349=-2,33.3%,IF(AK1349=-1,66.6%,IF(AK1349=0,100%,IF(AK1349=1,66.6%,IF(AK1349=2,33.3%,IF(AK1349=3,0%))))))))</f>
        <v>1</v>
      </c>
      <c r="AM1349" s="13" t="s">
        <v>41</v>
      </c>
      <c r="AN1349" s="13" t="s">
        <v>41</v>
      </c>
      <c r="AP1349" s="13">
        <v>101.31965006729475</v>
      </c>
      <c r="AQ1349" s="13">
        <v>117.34261838440112</v>
      </c>
      <c r="AR1349" s="13">
        <v>125.13020833333333</v>
      </c>
      <c r="AS1349" s="13">
        <v>148.05555555555554</v>
      </c>
      <c r="AT1349" s="36">
        <v>-1.0589799999999983</v>
      </c>
      <c r="AU1349" s="36" t="str">
        <f t="shared" si="2968"/>
        <v>1</v>
      </c>
      <c r="AV1349" s="36">
        <v>0</v>
      </c>
      <c r="AW1349" s="36">
        <v>-1.0589799999999983</v>
      </c>
      <c r="AX1349" s="36">
        <v>-1.0589799999999983</v>
      </c>
      <c r="AY1349" s="36">
        <v>-63.478320000000004</v>
      </c>
      <c r="AZ1349" s="36" t="str">
        <f t="shared" si="2969"/>
        <v>1</v>
      </c>
      <c r="BA1349" s="36">
        <v>0</v>
      </c>
      <c r="BB1349" s="36">
        <v>-63.478320000000004</v>
      </c>
      <c r="BC1349" s="36">
        <v>-63.478320000000004</v>
      </c>
      <c r="BD1349" s="36">
        <v>16877.849999999999</v>
      </c>
      <c r="BE1349" s="36" t="s">
        <v>50</v>
      </c>
      <c r="BF1349" s="36">
        <v>16533.400000000001</v>
      </c>
      <c r="BG1349" s="36">
        <v>17222.3</v>
      </c>
      <c r="BH1349" s="36">
        <v>-1.0589799999999983</v>
      </c>
      <c r="BI1349" s="36">
        <v>0</v>
      </c>
      <c r="BJ1349" s="36">
        <v>-1.0589799999999983</v>
      </c>
      <c r="BK1349" s="36">
        <v>-1.0589799999999983</v>
      </c>
      <c r="BL1349" s="36">
        <v>-63.478320000000004</v>
      </c>
      <c r="BM1349" s="36">
        <v>0</v>
      </c>
      <c r="BN1349" s="36">
        <v>-63.478320000000004</v>
      </c>
      <c r="BO1349" s="36">
        <v>-63.478320000000004</v>
      </c>
      <c r="BP1349" s="36">
        <v>18370.466666666664</v>
      </c>
      <c r="BQ1349" s="36">
        <v>711.49286058727705</v>
      </c>
      <c r="BR1349" s="36">
        <v>17222.3</v>
      </c>
      <c r="BS1349" s="36">
        <v>19289</v>
      </c>
      <c r="BT1349" s="36">
        <v>-1.0589799999999983</v>
      </c>
      <c r="BU1349" s="36">
        <v>0</v>
      </c>
      <c r="BV1349" s="36">
        <v>-1.0589799999999983</v>
      </c>
      <c r="BW1349" s="36">
        <v>-1.0589799999999983</v>
      </c>
      <c r="BX1349" s="36">
        <v>-63.478320000000004</v>
      </c>
      <c r="BY1349" s="36">
        <v>0</v>
      </c>
      <c r="BZ1349" s="36">
        <v>-63.478320000000004</v>
      </c>
      <c r="CA1349" s="36">
        <v>-63.478320000000004</v>
      </c>
      <c r="CB1349" s="36">
        <v>14531.331250000001</v>
      </c>
      <c r="CC1349" s="36">
        <v>3852.4993858911384</v>
      </c>
      <c r="CD1349" s="36">
        <v>9644.5</v>
      </c>
      <c r="CE1349" s="36">
        <v>19289</v>
      </c>
      <c r="CF1349" s="36"/>
      <c r="CG1349" s="40">
        <v>22.393000000000001</v>
      </c>
      <c r="CH1349" s="40">
        <v>81.765000000000001</v>
      </c>
      <c r="CI1349" s="40">
        <v>22.13</v>
      </c>
      <c r="CL1349" s="5" t="str">
        <f t="shared" si="2974"/>
        <v>1_1_1</v>
      </c>
      <c r="CM1349" s="95" t="str">
        <f t="shared" si="2975"/>
        <v>1L</v>
      </c>
      <c r="CN1349" s="96">
        <f t="shared" si="2962"/>
        <v>208</v>
      </c>
      <c r="CO1349" s="96" t="str">
        <f t="shared" si="2970"/>
        <v>1_1_1</v>
      </c>
      <c r="CP1349" s="95" t="str">
        <f t="shared" ref="CP1349:CP1412" si="2978">IF(CO1349="0_0_1","1A", IF(CO1349="0_0.5_1","1B", IF(CO1349="0_1_1","1C", IF(CO1349="0.333_0_1","1D", IF(CO1349="0.333_0.5_1","1E", IF(CO1349="0.333_1_1","1F", IF(CO1349="0.666_0_1","1G", IF(CO1349="0.666_0.5_1","1H", IF(CO1349="0.666_1_1","1I", IF(CO1349="1_0_1","1J", IF(CO1349="1_0.5_1","1K", IF(CO1349="1_1_1","1L", IF(CO1349="0_0_2","1M", IF(CO1349="0_0.5_2","1N", IF(CO1349="0_1_2","1O", IF(CO1349="0.333_0_2","1P", IF(CO1349="0.333_0.5_2","1Q", IF(CO1349="0.333_1_2","1R", IF(CO1349="0.666_0_2","1S", IF(CO1349="0.666_0.5_2","1T", IF(CO1349="0.666_1_2","1U", IF(CO1349="1_0_2","1V", IF(CO1349="1_0.5_2","1W", IF(CO1349="1_1_2","1X", IF(CO1349="0_0_3","1Y", IF(CO1349="0_0.5_3","1Z", IF(CO1349="0_1_3","2A", IF(CO1349="0.333_0_3","2B", IF(CO1349="0.333_0.5_3","2C", IF(CO1349="0.333_1_3","2D", IF(CO1349="0.666_0_3","2E", IF(CO1349="0.666_0.5_3","2F", IF(CO1349="0.666_1_3","2G", IF(CO1349="1_0_3","2H", IF(CO1349="1_0.5_3","2I", IF(CO1349="1_1_3","2J", IF(CO1349="0_0_4","2K", IF(CO1349="0_0.5_4","2L", IF(CO1349="0_1_4","2M", IF(CO1349="0.333_0_4","2N", IF(CO1349="0.333_0.5_4","2O", IF(CO1349="0.333_1_4","2P", IF(CO1349="0.666_0_4","2Q", IF(CO1349="0.666_0.5_4","2R", IF(CO1349="0.666_1_4","2S", IF(CO1349="1_0_4","2T", IF(CO1349="1_0.5_4","2U", IF(CO1349="1_1_4","2V", IF(CO1349="0_0_5","2W", IF(CO1349="0_0.5_5","2X", IF(CO1349="0_1_5","2Y", IF(CO1349="0.333_0_5","2Z", IF(CO1349="0.333_0.5_5","3A", IF(CO1349="0.333_1_5","3B", IF(CO1349="0.666_0_5","3C", IF(CO1349="0.666_0.5_5","3D", IF(CO1349="0.666_1_5","3E", IF(CO1349="1_0_5","3F", IF(CO1349="1_0.5_5","3G", IF(CO1349="1_1_5","3H", ))))))))))))))))))))))))))))))))))))))))))))))))))))))))))))</f>
        <v>1L</v>
      </c>
      <c r="CQ1349" s="5">
        <f t="shared" si="2971"/>
        <v>85</v>
      </c>
    </row>
    <row r="1350" spans="1:95">
      <c r="A1350" s="13" t="s">
        <v>601</v>
      </c>
      <c r="B1350" s="13">
        <v>3</v>
      </c>
      <c r="C1350" s="13">
        <v>12</v>
      </c>
      <c r="D1350" s="13" t="s">
        <v>95</v>
      </c>
      <c r="E1350" s="35" t="s">
        <v>541</v>
      </c>
      <c r="F1350" s="13"/>
      <c r="G1350" s="36"/>
      <c r="H1350" s="13"/>
      <c r="I1350" s="37">
        <v>23</v>
      </c>
      <c r="J1350" s="37" t="s">
        <v>70</v>
      </c>
      <c r="K1350" s="38">
        <v>43598</v>
      </c>
      <c r="L1350" s="39">
        <v>0.33958333333333335</v>
      </c>
      <c r="M1350" s="37" t="s">
        <v>39</v>
      </c>
      <c r="N1350" s="37" t="s">
        <v>190</v>
      </c>
      <c r="O1350" s="37" t="s">
        <v>190</v>
      </c>
      <c r="P1350" s="37" t="s">
        <v>190</v>
      </c>
      <c r="Q1350" s="37">
        <v>2</v>
      </c>
      <c r="R1350" s="13" t="s">
        <v>55</v>
      </c>
      <c r="S1350" s="13" t="s">
        <v>63</v>
      </c>
      <c r="T1350" s="13" t="s">
        <v>42</v>
      </c>
      <c r="U1350" s="13" t="s">
        <v>52</v>
      </c>
      <c r="V1350" s="13" t="s">
        <v>42</v>
      </c>
      <c r="W1350" s="13" t="s">
        <v>66</v>
      </c>
      <c r="X1350" s="13" t="s">
        <v>47</v>
      </c>
      <c r="Y1350" s="13" t="s">
        <v>41</v>
      </c>
      <c r="Z1350" s="13" t="s">
        <v>41</v>
      </c>
      <c r="AA1350" s="13"/>
      <c r="AB1350" s="13">
        <v>0</v>
      </c>
      <c r="AC1350" s="72">
        <f t="shared" si="2963"/>
        <v>1</v>
      </c>
      <c r="AD1350" s="13">
        <v>0</v>
      </c>
      <c r="AE1350" s="72">
        <f t="shared" ref="AE1350" si="2979">VALUE(IF(AD1350=-2,0%,IF(AD1350=-1,50%,IF(AD1350=0,100%,IF(AD1350=1,50%,IF(AD1350=2,0%))))))</f>
        <v>1</v>
      </c>
      <c r="AF1350" s="13" t="s">
        <v>42</v>
      </c>
      <c r="AG1350" s="13">
        <v>0</v>
      </c>
      <c r="AH1350" s="13" t="s">
        <v>42</v>
      </c>
      <c r="AI1350" s="13">
        <f t="shared" si="2944"/>
        <v>0</v>
      </c>
      <c r="AJ1350" s="70">
        <f t="shared" si="2965"/>
        <v>1</v>
      </c>
      <c r="AK1350" s="59">
        <f t="shared" si="2966"/>
        <v>-1</v>
      </c>
      <c r="AL1350" s="70">
        <f t="shared" ref="AL1350" si="2980">VALUE(IF(AK1350=-3,0%,IF(AK1350=-2,33.3%,IF(AK1350=-1,66.6%,IF(AK1350=0,100%,IF(AK1350=1,66.6%,IF(AK1350=2,33.3%,IF(AK1350=3,0%))))))))</f>
        <v>0.66599999999999993</v>
      </c>
      <c r="AM1350" s="13" t="s">
        <v>41</v>
      </c>
      <c r="AN1350" s="13" t="s">
        <v>41</v>
      </c>
      <c r="AP1350" s="13">
        <v>101.31965006729475</v>
      </c>
      <c r="AQ1350" s="13">
        <v>117.34261838440112</v>
      </c>
      <c r="AR1350" s="13">
        <v>125.13020833333333</v>
      </c>
      <c r="AS1350" s="13">
        <v>148.05555555555554</v>
      </c>
      <c r="AT1350" s="36">
        <v>30.049640000000004</v>
      </c>
      <c r="AU1350" s="36" t="str">
        <f t="shared" si="2968"/>
        <v>1</v>
      </c>
      <c r="AV1350" s="36">
        <v>0</v>
      </c>
      <c r="AW1350" s="36">
        <v>30.049640000000004</v>
      </c>
      <c r="AX1350" s="36">
        <v>30.049640000000004</v>
      </c>
      <c r="AY1350" s="36">
        <v>-35.31324</v>
      </c>
      <c r="AZ1350" s="36" t="str">
        <f t="shared" si="2969"/>
        <v>1</v>
      </c>
      <c r="BA1350" s="36">
        <v>0</v>
      </c>
      <c r="BB1350" s="36">
        <v>-35.31324</v>
      </c>
      <c r="BC1350" s="36">
        <v>-35.31324</v>
      </c>
      <c r="BD1350" s="36">
        <v>45811.425000000003</v>
      </c>
      <c r="BE1350" s="36" t="s">
        <v>50</v>
      </c>
      <c r="BF1350" s="36">
        <v>42711.4</v>
      </c>
      <c r="BG1350" s="36">
        <v>49600.3</v>
      </c>
      <c r="BH1350" s="36">
        <v>14.495330000000003</v>
      </c>
      <c r="BI1350" s="36">
        <v>21.99711615535546</v>
      </c>
      <c r="BJ1350" s="36">
        <v>-1.0589799999999983</v>
      </c>
      <c r="BK1350" s="36">
        <v>30.049640000000004</v>
      </c>
      <c r="BL1350" s="36">
        <v>-42.354510000000005</v>
      </c>
      <c r="BM1350" s="36">
        <v>9.9578595303307988</v>
      </c>
      <c r="BN1350" s="36">
        <v>-49.395780000000009</v>
      </c>
      <c r="BO1350" s="36">
        <v>-35.31324</v>
      </c>
      <c r="BP1350" s="36">
        <v>36741</v>
      </c>
      <c r="BQ1350" s="36">
        <v>4746.1990476590845</v>
      </c>
      <c r="BR1350" s="36">
        <v>33066.9</v>
      </c>
      <c r="BS1350" s="36">
        <v>42711.4</v>
      </c>
      <c r="BT1350" s="36">
        <v>14.495330000000003</v>
      </c>
      <c r="BU1350" s="36">
        <v>21.99711615535546</v>
      </c>
      <c r="BV1350" s="36">
        <v>-1.0589799999999983</v>
      </c>
      <c r="BW1350" s="36">
        <v>30.049640000000004</v>
      </c>
      <c r="BX1350" s="36">
        <v>-49.395780000000002</v>
      </c>
      <c r="BY1350" s="36">
        <v>19.915719060661619</v>
      </c>
      <c r="BZ1350" s="36">
        <v>-63.478320000000004</v>
      </c>
      <c r="CA1350" s="36">
        <v>-35.31324</v>
      </c>
      <c r="CB1350" s="36">
        <v>27082.118750000005</v>
      </c>
      <c r="CC1350" s="36">
        <v>9650.167723531611</v>
      </c>
      <c r="CD1350" s="36">
        <v>16533.400000000001</v>
      </c>
      <c r="CE1350" s="36">
        <v>42711.4</v>
      </c>
      <c r="CF1350" s="36"/>
      <c r="CG1350" s="40">
        <v>22.369</v>
      </c>
      <c r="CH1350" s="40">
        <v>80.742000000000004</v>
      </c>
      <c r="CI1350" s="40">
        <v>22.13</v>
      </c>
      <c r="CL1350" s="5" t="str">
        <f t="shared" si="2974"/>
        <v>1_1_1</v>
      </c>
      <c r="CM1350" s="95" t="str">
        <f t="shared" si="2975"/>
        <v>1L</v>
      </c>
      <c r="CN1350" s="96">
        <f t="shared" si="2962"/>
        <v>208</v>
      </c>
      <c r="CO1350" s="96" t="str">
        <f t="shared" si="2970"/>
        <v>0.666_1_1</v>
      </c>
      <c r="CP1350" s="95" t="str">
        <f t="shared" si="2978"/>
        <v>1I</v>
      </c>
      <c r="CQ1350" s="5">
        <f t="shared" si="2971"/>
        <v>50</v>
      </c>
    </row>
    <row r="1351" spans="1:95">
      <c r="A1351" s="13" t="s">
        <v>601</v>
      </c>
      <c r="B1351" s="13">
        <v>3</v>
      </c>
      <c r="C1351" s="13">
        <v>12</v>
      </c>
      <c r="D1351" s="13" t="s">
        <v>95</v>
      </c>
      <c r="E1351" s="35" t="s">
        <v>541</v>
      </c>
      <c r="F1351" s="13"/>
      <c r="G1351" s="36"/>
      <c r="H1351" s="13"/>
      <c r="I1351" s="37">
        <v>23</v>
      </c>
      <c r="J1351" s="37" t="s">
        <v>70</v>
      </c>
      <c r="K1351" s="38">
        <v>43598</v>
      </c>
      <c r="L1351" s="39">
        <v>0.35069444444444442</v>
      </c>
      <c r="M1351" s="37" t="s">
        <v>39</v>
      </c>
      <c r="N1351" s="37" t="s">
        <v>190</v>
      </c>
      <c r="O1351" s="37" t="s">
        <v>190</v>
      </c>
      <c r="P1351" s="37" t="s">
        <v>190</v>
      </c>
      <c r="Q1351" s="37">
        <v>3</v>
      </c>
      <c r="R1351" s="13" t="s">
        <v>55</v>
      </c>
      <c r="S1351" s="13" t="s">
        <v>63</v>
      </c>
      <c r="T1351" s="13" t="s">
        <v>42</v>
      </c>
      <c r="U1351" s="13" t="s">
        <v>52</v>
      </c>
      <c r="V1351" s="13" t="s">
        <v>42</v>
      </c>
      <c r="W1351" s="13" t="s">
        <v>66</v>
      </c>
      <c r="X1351" s="13" t="s">
        <v>76</v>
      </c>
      <c r="Y1351" s="13" t="s">
        <v>41</v>
      </c>
      <c r="Z1351" s="13" t="s">
        <v>41</v>
      </c>
      <c r="AA1351" s="13"/>
      <c r="AB1351" s="13">
        <v>0</v>
      </c>
      <c r="AC1351" s="72">
        <f t="shared" si="2963"/>
        <v>1</v>
      </c>
      <c r="AD1351" s="13">
        <v>0</v>
      </c>
      <c r="AE1351" s="72">
        <f t="shared" ref="AE1351" si="2981">VALUE(IF(AD1351=-2,0%,IF(AD1351=-1,50%,IF(AD1351=0,100%,IF(AD1351=1,50%,IF(AD1351=2,0%))))))</f>
        <v>1</v>
      </c>
      <c r="AF1351" s="13" t="s">
        <v>42</v>
      </c>
      <c r="AG1351" s="13">
        <v>0</v>
      </c>
      <c r="AH1351" s="13" t="s">
        <v>42</v>
      </c>
      <c r="AI1351" s="13">
        <f t="shared" si="2944"/>
        <v>0</v>
      </c>
      <c r="AJ1351" s="70">
        <f t="shared" si="2965"/>
        <v>1</v>
      </c>
      <c r="AK1351" s="59">
        <f t="shared" si="2966"/>
        <v>0</v>
      </c>
      <c r="AL1351" s="70">
        <f t="shared" ref="AL1351" si="2982">VALUE(IF(AK1351=-3,0%,IF(AK1351=-2,33.3%,IF(AK1351=-1,66.6%,IF(AK1351=0,100%,IF(AK1351=1,66.6%,IF(AK1351=2,33.3%,IF(AK1351=3,0%))))))))</f>
        <v>1</v>
      </c>
      <c r="AM1351" s="13" t="s">
        <v>41</v>
      </c>
      <c r="AN1351" s="13" t="s">
        <v>41</v>
      </c>
      <c r="AP1351" s="13">
        <v>101.31965006729475</v>
      </c>
      <c r="AQ1351" s="13">
        <v>117.34261838440112</v>
      </c>
      <c r="AR1351" s="13">
        <v>125.13020833333333</v>
      </c>
      <c r="AS1351" s="13">
        <v>148.05555555555554</v>
      </c>
      <c r="AT1351" s="36">
        <v>37.826795000000004</v>
      </c>
      <c r="AU1351" s="36" t="str">
        <f t="shared" si="2968"/>
        <v>1</v>
      </c>
      <c r="AV1351" s="36">
        <v>10.998558077677709</v>
      </c>
      <c r="AW1351" s="36">
        <v>30.049640000000004</v>
      </c>
      <c r="AX1351" s="36">
        <v>45.603949999999998</v>
      </c>
      <c r="AY1351" s="36">
        <v>-21.230700000000006</v>
      </c>
      <c r="AZ1351" s="36" t="str">
        <f t="shared" si="2969"/>
        <v>1</v>
      </c>
      <c r="BA1351" s="36">
        <v>0</v>
      </c>
      <c r="BB1351" s="36">
        <v>-21.230700000000006</v>
      </c>
      <c r="BC1351" s="36">
        <v>-21.230700000000006</v>
      </c>
      <c r="BD1351" s="36">
        <v>53044.800000000003</v>
      </c>
      <c r="BE1351" s="36" t="s">
        <v>50</v>
      </c>
      <c r="BF1351" s="36">
        <v>49600.3</v>
      </c>
      <c r="BG1351" s="36">
        <v>55111.5</v>
      </c>
      <c r="BH1351" s="36">
        <v>37.826795000000004</v>
      </c>
      <c r="BI1351" s="36">
        <v>10.998558077677709</v>
      </c>
      <c r="BJ1351" s="36">
        <v>30.049640000000004</v>
      </c>
      <c r="BK1351" s="36">
        <v>45.603949999999998</v>
      </c>
      <c r="BL1351" s="36">
        <v>-14.189430000000005</v>
      </c>
      <c r="BM1351" s="36">
        <v>9.9578595303308042</v>
      </c>
      <c r="BN1351" s="36">
        <v>-21.230700000000006</v>
      </c>
      <c r="BO1351" s="36">
        <v>-7.1481600000000043</v>
      </c>
      <c r="BP1351" s="36">
        <v>57867.033333333326</v>
      </c>
      <c r="BQ1351" s="36">
        <v>15193.21019293379</v>
      </c>
      <c r="BR1351" s="36">
        <v>49600.3</v>
      </c>
      <c r="BS1351" s="36">
        <v>88178.4</v>
      </c>
      <c r="BT1351" s="36">
        <v>30.049640000000004</v>
      </c>
      <c r="BU1351" s="36">
        <v>0</v>
      </c>
      <c r="BV1351" s="36">
        <v>30.049640000000004</v>
      </c>
      <c r="BW1351" s="36">
        <v>30.049640000000004</v>
      </c>
      <c r="BX1351" s="36">
        <v>-28.271970000000003</v>
      </c>
      <c r="BY1351" s="36">
        <v>9.9578595303307988</v>
      </c>
      <c r="BZ1351" s="36">
        <v>-35.31324</v>
      </c>
      <c r="CA1351" s="36">
        <v>-21.230700000000006</v>
      </c>
      <c r="CB1351" s="36">
        <v>60794.850000000013</v>
      </c>
      <c r="CC1351" s="36">
        <v>13703.050311177602</v>
      </c>
      <c r="CD1351" s="36">
        <v>44089.2</v>
      </c>
      <c r="CE1351" s="36">
        <v>88178.4</v>
      </c>
      <c r="CF1351" s="36"/>
      <c r="CG1351" s="40">
        <v>22.847999999999999</v>
      </c>
      <c r="CH1351" s="40">
        <v>79.763999999999996</v>
      </c>
      <c r="CI1351" s="40">
        <v>22.705000000000002</v>
      </c>
      <c r="CL1351" s="5" t="str">
        <f t="shared" si="2974"/>
        <v>1_1_1</v>
      </c>
      <c r="CM1351" s="95" t="str">
        <f t="shared" si="2975"/>
        <v>1L</v>
      </c>
      <c r="CN1351" s="96">
        <f t="shared" si="2962"/>
        <v>208</v>
      </c>
      <c r="CO1351" s="96" t="str">
        <f t="shared" si="2970"/>
        <v>1_1_1</v>
      </c>
      <c r="CP1351" s="95" t="str">
        <f t="shared" si="2978"/>
        <v>1L</v>
      </c>
      <c r="CQ1351" s="5">
        <f t="shared" si="2971"/>
        <v>85</v>
      </c>
    </row>
    <row r="1352" spans="1:95">
      <c r="A1352" s="13" t="s">
        <v>601</v>
      </c>
      <c r="B1352" s="13">
        <v>3</v>
      </c>
      <c r="C1352" s="13">
        <v>12</v>
      </c>
      <c r="D1352" s="13" t="s">
        <v>95</v>
      </c>
      <c r="E1352" s="35" t="s">
        <v>541</v>
      </c>
      <c r="F1352" s="13"/>
      <c r="G1352" s="36"/>
      <c r="H1352" s="13"/>
      <c r="I1352" s="37">
        <v>23</v>
      </c>
      <c r="J1352" s="37" t="s">
        <v>70</v>
      </c>
      <c r="K1352" s="38">
        <v>43598</v>
      </c>
      <c r="L1352" s="39">
        <v>0.3611111111111111</v>
      </c>
      <c r="M1352" s="37" t="s">
        <v>39</v>
      </c>
      <c r="N1352" s="37" t="s">
        <v>190</v>
      </c>
      <c r="O1352" s="37" t="s">
        <v>190</v>
      </c>
      <c r="P1352" s="37" t="s">
        <v>190</v>
      </c>
      <c r="Q1352" s="37">
        <v>4</v>
      </c>
      <c r="R1352" s="13" t="s">
        <v>55</v>
      </c>
      <c r="S1352" s="13" t="s">
        <v>63</v>
      </c>
      <c r="T1352" s="13" t="s">
        <v>42</v>
      </c>
      <c r="U1352" s="13" t="s">
        <v>52</v>
      </c>
      <c r="V1352" s="13" t="s">
        <v>42</v>
      </c>
      <c r="W1352" s="13" t="s">
        <v>66</v>
      </c>
      <c r="X1352" s="13" t="s">
        <v>76</v>
      </c>
      <c r="Y1352" s="13" t="s">
        <v>41</v>
      </c>
      <c r="Z1352" s="13" t="s">
        <v>41</v>
      </c>
      <c r="AA1352" s="13"/>
      <c r="AB1352" s="13">
        <v>0</v>
      </c>
      <c r="AC1352" s="72">
        <f t="shared" si="2963"/>
        <v>1</v>
      </c>
      <c r="AD1352" s="13">
        <v>0</v>
      </c>
      <c r="AE1352" s="72">
        <f t="shared" ref="AE1352" si="2983">VALUE(IF(AD1352=-2,0%,IF(AD1352=-1,50%,IF(AD1352=0,100%,IF(AD1352=1,50%,IF(AD1352=2,0%))))))</f>
        <v>1</v>
      </c>
      <c r="AF1352" s="13" t="s">
        <v>42</v>
      </c>
      <c r="AG1352" s="13">
        <v>0</v>
      </c>
      <c r="AH1352" s="13" t="s">
        <v>42</v>
      </c>
      <c r="AI1352" s="13">
        <f t="shared" si="2944"/>
        <v>0</v>
      </c>
      <c r="AJ1352" s="70">
        <f t="shared" si="2965"/>
        <v>1</v>
      </c>
      <c r="AK1352" s="59">
        <f t="shared" si="2966"/>
        <v>0</v>
      </c>
      <c r="AL1352" s="70">
        <f t="shared" ref="AL1352" si="2984">VALUE(IF(AK1352=-3,0%,IF(AK1352=-2,33.3%,IF(AK1352=-1,66.6%,IF(AK1352=0,100%,IF(AK1352=1,66.6%,IF(AK1352=2,33.3%,IF(AK1352=3,0%))))))))</f>
        <v>1</v>
      </c>
      <c r="AM1352" s="13" t="s">
        <v>41</v>
      </c>
      <c r="AN1352" s="13" t="s">
        <v>41</v>
      </c>
      <c r="AP1352" s="13">
        <v>101.31965006729475</v>
      </c>
      <c r="AQ1352" s="13">
        <v>117.34261838440112</v>
      </c>
      <c r="AR1352" s="13">
        <v>125.13020833333333</v>
      </c>
      <c r="AS1352" s="13">
        <v>148.05555555555554</v>
      </c>
      <c r="AT1352" s="36">
        <v>14.495329999999996</v>
      </c>
      <c r="AU1352" s="36" t="str">
        <f t="shared" si="2968"/>
        <v>1</v>
      </c>
      <c r="AV1352" s="36">
        <v>0</v>
      </c>
      <c r="AW1352" s="36">
        <v>14.495329999999996</v>
      </c>
      <c r="AX1352" s="36">
        <v>14.495329999999996</v>
      </c>
      <c r="AY1352" s="36">
        <v>-35.31324</v>
      </c>
      <c r="AZ1352" s="36" t="str">
        <f t="shared" si="2969"/>
        <v>1</v>
      </c>
      <c r="BA1352" s="36">
        <v>0</v>
      </c>
      <c r="BB1352" s="36">
        <v>-35.31324</v>
      </c>
      <c r="BC1352" s="36">
        <v>-35.31324</v>
      </c>
      <c r="BD1352" s="36">
        <v>32722.45</v>
      </c>
      <c r="BE1352" s="36" t="s">
        <v>50</v>
      </c>
      <c r="BF1352" s="36">
        <v>30311.3</v>
      </c>
      <c r="BG1352" s="36">
        <v>34444.699999999997</v>
      </c>
      <c r="BH1352" s="36">
        <v>22.272485</v>
      </c>
      <c r="BI1352" s="36">
        <v>10.998558077677741</v>
      </c>
      <c r="BJ1352" s="36">
        <v>14.495329999999996</v>
      </c>
      <c r="BK1352" s="36">
        <v>30.049640000000004</v>
      </c>
      <c r="BL1352" s="36">
        <v>-35.31324</v>
      </c>
      <c r="BM1352" s="36">
        <v>0</v>
      </c>
      <c r="BN1352" s="36">
        <v>-35.31324</v>
      </c>
      <c r="BO1352" s="36">
        <v>-35.31324</v>
      </c>
      <c r="BP1352" s="36">
        <v>36511.35</v>
      </c>
      <c r="BQ1352" s="36">
        <v>1445.0011581310239</v>
      </c>
      <c r="BR1352" s="36">
        <v>34444.699999999997</v>
      </c>
      <c r="BS1352" s="36">
        <v>38578</v>
      </c>
      <c r="BT1352" s="36">
        <v>22.272485</v>
      </c>
      <c r="BU1352" s="36">
        <v>10.998558077677741</v>
      </c>
      <c r="BV1352" s="36">
        <v>14.495329999999996</v>
      </c>
      <c r="BW1352" s="36">
        <v>30.049640000000004</v>
      </c>
      <c r="BX1352" s="36">
        <v>-28.271970000000003</v>
      </c>
      <c r="BY1352" s="36">
        <v>9.9578595303307988</v>
      </c>
      <c r="BZ1352" s="36">
        <v>-35.31324</v>
      </c>
      <c r="CA1352" s="36">
        <v>-21.230700000000006</v>
      </c>
      <c r="CB1352" s="36">
        <v>44605.849999999991</v>
      </c>
      <c r="CC1352" s="36">
        <v>7904.7871272202847</v>
      </c>
      <c r="CD1352" s="36">
        <v>34444.699999999997</v>
      </c>
      <c r="CE1352" s="36">
        <v>55111.5</v>
      </c>
      <c r="CF1352" s="36"/>
      <c r="CG1352" s="40">
        <v>23.304000000000002</v>
      </c>
      <c r="CH1352" s="40">
        <v>78.257999999999996</v>
      </c>
      <c r="CI1352" s="40">
        <v>23.256</v>
      </c>
      <c r="CL1352" s="5" t="str">
        <f t="shared" si="2974"/>
        <v>1_1_1</v>
      </c>
      <c r="CM1352" s="95" t="str">
        <f t="shared" si="2975"/>
        <v>1L</v>
      </c>
      <c r="CN1352" s="96">
        <f t="shared" si="2962"/>
        <v>208</v>
      </c>
      <c r="CO1352" s="96" t="str">
        <f t="shared" si="2970"/>
        <v>1_1_1</v>
      </c>
      <c r="CP1352" s="95" t="str">
        <f t="shared" si="2978"/>
        <v>1L</v>
      </c>
      <c r="CQ1352" s="5">
        <f t="shared" si="2971"/>
        <v>85</v>
      </c>
    </row>
    <row r="1353" spans="1:95">
      <c r="A1353" s="13" t="s">
        <v>601</v>
      </c>
      <c r="B1353" s="13">
        <v>4</v>
      </c>
      <c r="C1353" s="13">
        <v>1</v>
      </c>
      <c r="D1353" s="13" t="s">
        <v>34</v>
      </c>
      <c r="E1353" s="35" t="s">
        <v>542</v>
      </c>
      <c r="F1353" s="13"/>
      <c r="G1353" s="36"/>
      <c r="H1353" s="13"/>
      <c r="I1353" s="37">
        <v>19</v>
      </c>
      <c r="J1353" s="37" t="s">
        <v>70</v>
      </c>
      <c r="K1353" s="38">
        <v>43598</v>
      </c>
      <c r="L1353" s="39">
        <v>0.41041666666666665</v>
      </c>
      <c r="M1353" s="37" t="s">
        <v>39</v>
      </c>
      <c r="N1353" s="37" t="s">
        <v>539</v>
      </c>
      <c r="O1353" s="37" t="s">
        <v>188</v>
      </c>
      <c r="P1353" s="37" t="s">
        <v>190</v>
      </c>
      <c r="Q1353" s="37">
        <v>1</v>
      </c>
      <c r="R1353" s="13" t="s">
        <v>51</v>
      </c>
      <c r="S1353" s="13" t="s">
        <v>127</v>
      </c>
      <c r="T1353" s="13" t="s">
        <v>42</v>
      </c>
      <c r="U1353" s="13" t="s">
        <v>45</v>
      </c>
      <c r="V1353" s="13" t="s">
        <v>41</v>
      </c>
      <c r="W1353" s="13" t="s">
        <v>66</v>
      </c>
      <c r="X1353" s="13" t="s">
        <v>76</v>
      </c>
      <c r="Y1353" s="13" t="s">
        <v>41</v>
      </c>
      <c r="Z1353" s="13" t="s">
        <v>41</v>
      </c>
      <c r="AA1353" s="13"/>
      <c r="AB1353" s="13">
        <v>2</v>
      </c>
      <c r="AC1353" s="72">
        <f t="shared" si="2963"/>
        <v>0</v>
      </c>
      <c r="AD1353" s="13">
        <v>-1</v>
      </c>
      <c r="AE1353" s="72">
        <f t="shared" ref="AE1353" si="2985">VALUE(IF(AD1353=-2,0%,IF(AD1353=-1,50%,IF(AD1353=0,100%,IF(AD1353=1,50%,IF(AD1353=2,0%))))))</f>
        <v>0.5</v>
      </c>
      <c r="AF1353" s="13" t="s">
        <v>42</v>
      </c>
      <c r="AG1353" s="13">
        <v>1</v>
      </c>
      <c r="AH1353" s="13" t="s">
        <v>41</v>
      </c>
      <c r="AI1353" s="13">
        <f t="shared" si="2944"/>
        <v>0</v>
      </c>
      <c r="AJ1353" s="70">
        <f t="shared" si="2965"/>
        <v>1</v>
      </c>
      <c r="AK1353" s="59">
        <f t="shared" si="2966"/>
        <v>0</v>
      </c>
      <c r="AL1353" s="70">
        <f t="shared" ref="AL1353" si="2986">VALUE(IF(AK1353=-3,0%,IF(AK1353=-2,33.3%,IF(AK1353=-1,66.6%,IF(AK1353=0,100%,IF(AK1353=1,66.6%,IF(AK1353=2,33.3%,IF(AK1353=3,0%))))))))</f>
        <v>1</v>
      </c>
      <c r="AM1353" s="13" t="s">
        <v>41</v>
      </c>
      <c r="AN1353" s="13" t="s">
        <v>41</v>
      </c>
      <c r="AP1353" s="13">
        <v>101.31965006729475</v>
      </c>
      <c r="AQ1353" s="13">
        <v>117.34261838440112</v>
      </c>
      <c r="AR1353" s="13">
        <v>125.13020833333333</v>
      </c>
      <c r="AS1353" s="13">
        <v>148.05555555555554</v>
      </c>
      <c r="AT1353" s="36">
        <v>4869.2660163</v>
      </c>
      <c r="AU1353" s="36" t="str">
        <f t="shared" si="2968"/>
        <v>5</v>
      </c>
      <c r="AV1353" s="36">
        <v>58.742765032317877</v>
      </c>
      <c r="AW1353" s="36">
        <v>4827.7286088000001</v>
      </c>
      <c r="AX1353" s="36">
        <v>4910.8034238</v>
      </c>
      <c r="AY1353" s="36">
        <v>1525.1430774999999</v>
      </c>
      <c r="AZ1353" s="36" t="str">
        <f t="shared" si="2969"/>
        <v>5</v>
      </c>
      <c r="BA1353" s="36">
        <v>7.9746109781857921</v>
      </c>
      <c r="BB1353" s="36">
        <v>1519.5041760000001</v>
      </c>
      <c r="BC1353" s="36">
        <v>1530.7819789999999</v>
      </c>
      <c r="BD1353" s="36">
        <v>97822.875</v>
      </c>
      <c r="BE1353" s="36" t="s">
        <v>50</v>
      </c>
      <c r="BF1353" s="36">
        <v>93689.5</v>
      </c>
      <c r="BG1353" s="36">
        <v>104711.8</v>
      </c>
      <c r="BH1353" s="36">
        <v>4674.8639622999999</v>
      </c>
      <c r="BI1353" s="36">
        <v>333.66878635230489</v>
      </c>
      <c r="BJ1353" s="36">
        <v>4438.9245007999998</v>
      </c>
      <c r="BK1353" s="36">
        <v>4910.8034238</v>
      </c>
      <c r="BL1353" s="36">
        <v>1451.414315</v>
      </c>
      <c r="BM1353" s="36">
        <v>112.24282684267068</v>
      </c>
      <c r="BN1353" s="36">
        <v>1372.0466510000001</v>
      </c>
      <c r="BO1353" s="36">
        <v>1530.7819789999999</v>
      </c>
      <c r="BP1353" s="36">
        <v>78993.099999999991</v>
      </c>
      <c r="BQ1353" s="36">
        <v>10696.004038705327</v>
      </c>
      <c r="BR1353" s="36">
        <v>68889.3</v>
      </c>
      <c r="BS1353" s="36">
        <v>93689.5</v>
      </c>
      <c r="BT1353" s="36">
        <v>4628.8457094999994</v>
      </c>
      <c r="BU1353" s="36">
        <v>398.74842357877856</v>
      </c>
      <c r="BV1353" s="36">
        <v>4346.8879951999998</v>
      </c>
      <c r="BW1353" s="36">
        <v>4910.8034238</v>
      </c>
      <c r="BX1353" s="36">
        <v>1399.7277349999999</v>
      </c>
      <c r="BY1353" s="36">
        <v>185.33868927135271</v>
      </c>
      <c r="BZ1353" s="36">
        <v>1268.673491</v>
      </c>
      <c r="CA1353" s="36">
        <v>1530.7819789999999</v>
      </c>
      <c r="CB1353" s="36">
        <v>72678.256250000006</v>
      </c>
      <c r="CC1353" s="36">
        <v>8410.8977351979374</v>
      </c>
      <c r="CD1353" s="36">
        <v>66133.8</v>
      </c>
      <c r="CE1353" s="36">
        <v>93689.5</v>
      </c>
      <c r="CF1353" s="36"/>
      <c r="CG1353" s="40">
        <v>23.792499999999997</v>
      </c>
      <c r="CH1353" s="40">
        <v>74.233156250000008</v>
      </c>
      <c r="CI1353" s="40">
        <v>23.91796875</v>
      </c>
      <c r="CL1353" s="5" t="str">
        <f t="shared" si="2974"/>
        <v>1_0_5</v>
      </c>
      <c r="CM1353" s="95" t="str">
        <f t="shared" si="2975"/>
        <v>3F</v>
      </c>
      <c r="CN1353" s="96">
        <f t="shared" si="2962"/>
        <v>8</v>
      </c>
      <c r="CO1353" s="96" t="str">
        <f t="shared" si="2970"/>
        <v>1_0.5_5</v>
      </c>
      <c r="CP1353" s="95" t="str">
        <f t="shared" si="2978"/>
        <v>3G</v>
      </c>
      <c r="CQ1353" s="5">
        <f t="shared" si="2971"/>
        <v>13</v>
      </c>
    </row>
    <row r="1354" spans="1:95">
      <c r="A1354" s="13" t="s">
        <v>601</v>
      </c>
      <c r="B1354" s="13">
        <v>4</v>
      </c>
      <c r="C1354" s="13">
        <v>1</v>
      </c>
      <c r="D1354" s="13" t="s">
        <v>34</v>
      </c>
      <c r="E1354" s="35" t="s">
        <v>542</v>
      </c>
      <c r="F1354" s="13"/>
      <c r="G1354" s="36"/>
      <c r="H1354" s="13"/>
      <c r="I1354" s="37">
        <v>19</v>
      </c>
      <c r="J1354" s="37" t="s">
        <v>70</v>
      </c>
      <c r="K1354" s="38">
        <v>43598</v>
      </c>
      <c r="L1354" s="39">
        <v>0.4236111111111111</v>
      </c>
      <c r="M1354" s="37" t="s">
        <v>39</v>
      </c>
      <c r="N1354" s="37" t="s">
        <v>539</v>
      </c>
      <c r="O1354" s="37" t="s">
        <v>188</v>
      </c>
      <c r="P1354" s="37" t="s">
        <v>190</v>
      </c>
      <c r="Q1354" s="37">
        <v>2</v>
      </c>
      <c r="R1354" s="13" t="s">
        <v>55</v>
      </c>
      <c r="S1354" s="13" t="s">
        <v>127</v>
      </c>
      <c r="T1354" s="13" t="s">
        <v>42</v>
      </c>
      <c r="U1354" s="13" t="s">
        <v>45</v>
      </c>
      <c r="V1354" s="13" t="s">
        <v>41</v>
      </c>
      <c r="W1354" s="13" t="s">
        <v>66</v>
      </c>
      <c r="X1354" s="13" t="s">
        <v>53</v>
      </c>
      <c r="Y1354" s="13" t="s">
        <v>41</v>
      </c>
      <c r="Z1354" s="13" t="s">
        <v>41</v>
      </c>
      <c r="AA1354" s="13"/>
      <c r="AB1354" s="13">
        <v>0</v>
      </c>
      <c r="AC1354" s="72">
        <f t="shared" si="2963"/>
        <v>1</v>
      </c>
      <c r="AD1354" s="13">
        <v>-1</v>
      </c>
      <c r="AE1354" s="72">
        <f t="shared" ref="AE1354" si="2987">VALUE(IF(AD1354=-2,0%,IF(AD1354=-1,50%,IF(AD1354=0,100%,IF(AD1354=1,50%,IF(AD1354=2,0%))))))</f>
        <v>0.5</v>
      </c>
      <c r="AF1354" s="13" t="s">
        <v>42</v>
      </c>
      <c r="AG1354" s="13">
        <v>1</v>
      </c>
      <c r="AH1354" s="13" t="s">
        <v>41</v>
      </c>
      <c r="AI1354" s="13">
        <f t="shared" si="2944"/>
        <v>0</v>
      </c>
      <c r="AJ1354" s="70">
        <f t="shared" si="2965"/>
        <v>1</v>
      </c>
      <c r="AK1354" s="59">
        <f t="shared" si="2966"/>
        <v>-2</v>
      </c>
      <c r="AL1354" s="70">
        <f t="shared" ref="AL1354" si="2988">VALUE(IF(AK1354=-3,0%,IF(AK1354=-2,33.3%,IF(AK1354=-1,66.6%,IF(AK1354=0,100%,IF(AK1354=1,66.6%,IF(AK1354=2,33.3%,IF(AK1354=3,0%))))))))</f>
        <v>0.33299999999999996</v>
      </c>
      <c r="AM1354" s="13" t="s">
        <v>41</v>
      </c>
      <c r="AN1354" s="13" t="s">
        <v>41</v>
      </c>
      <c r="AP1354" s="13">
        <v>101.31965006729475</v>
      </c>
      <c r="AQ1354" s="13">
        <v>117.34261838440112</v>
      </c>
      <c r="AR1354" s="13">
        <v>125.13020833333333</v>
      </c>
      <c r="AS1354" s="13">
        <v>148.05555555555554</v>
      </c>
      <c r="AT1354" s="36">
        <v>4926.4239734999992</v>
      </c>
      <c r="AU1354" s="36" t="str">
        <f t="shared" si="2968"/>
        <v>5</v>
      </c>
      <c r="AV1354" s="36">
        <v>148.54101967986915</v>
      </c>
      <c r="AW1354" s="36">
        <v>4821.3896111999993</v>
      </c>
      <c r="AX1354" s="36">
        <v>5031.4583357999991</v>
      </c>
      <c r="AY1354" s="36">
        <v>1457.3952875</v>
      </c>
      <c r="AZ1354" s="36" t="str">
        <f t="shared" si="2969"/>
        <v>5</v>
      </c>
      <c r="BA1354" s="36">
        <v>8.0274558963711726</v>
      </c>
      <c r="BB1354" s="36">
        <v>1451.7190189999999</v>
      </c>
      <c r="BC1354" s="36">
        <v>1463.0715559999999</v>
      </c>
      <c r="BD1354" s="36">
        <v>79911.625</v>
      </c>
      <c r="BE1354" s="36" t="s">
        <v>50</v>
      </c>
      <c r="BF1354" s="36">
        <v>77156.100000000006</v>
      </c>
      <c r="BG1354" s="36">
        <v>82667.199999999997</v>
      </c>
      <c r="BH1354" s="36">
        <v>5002.9614278999998</v>
      </c>
      <c r="BI1354" s="36">
        <v>40.300713637876669</v>
      </c>
      <c r="BJ1354" s="36">
        <v>4974.4645199999995</v>
      </c>
      <c r="BK1354" s="36">
        <v>5031.4583357999991</v>
      </c>
      <c r="BL1354" s="36">
        <v>1474.3337154999999</v>
      </c>
      <c r="BM1354" s="36">
        <v>15.927098706509069</v>
      </c>
      <c r="BN1354" s="36">
        <v>1463.0715559999999</v>
      </c>
      <c r="BO1354" s="36">
        <v>1485.595875</v>
      </c>
      <c r="BP1354" s="36">
        <v>82667.216666666674</v>
      </c>
      <c r="BQ1354" s="36">
        <v>3018.5720441405174</v>
      </c>
      <c r="BR1354" s="36">
        <v>77156.100000000006</v>
      </c>
      <c r="BS1354" s="36">
        <v>85422.8</v>
      </c>
      <c r="BT1354" s="36">
        <v>5006.1416597999996</v>
      </c>
      <c r="BU1354" s="36">
        <v>35.803186553405318</v>
      </c>
      <c r="BV1354" s="36">
        <v>4980.8249837999992</v>
      </c>
      <c r="BW1354" s="36">
        <v>5031.4583357999991</v>
      </c>
      <c r="BX1354" s="36">
        <v>1502.4881674999999</v>
      </c>
      <c r="BY1354" s="36">
        <v>55.743506566091369</v>
      </c>
      <c r="BZ1354" s="36">
        <v>1463.0715559999999</v>
      </c>
      <c r="CA1354" s="36">
        <v>1541.904779</v>
      </c>
      <c r="CB1354" s="36">
        <v>90933.956250000003</v>
      </c>
      <c r="CC1354" s="36">
        <v>7728.7313428072812</v>
      </c>
      <c r="CD1354" s="36">
        <v>77156.100000000006</v>
      </c>
      <c r="CE1354" s="36">
        <v>99200.7</v>
      </c>
      <c r="CF1354" s="36"/>
      <c r="CG1354" s="40">
        <v>24.557000000000002</v>
      </c>
      <c r="CH1354" s="40">
        <v>72.573000000000008</v>
      </c>
      <c r="CI1354" s="40">
        <v>24.847000000000001</v>
      </c>
      <c r="CL1354" s="5" t="str">
        <f t="shared" si="2974"/>
        <v>1_1_5</v>
      </c>
      <c r="CM1354" s="95" t="str">
        <f t="shared" si="2975"/>
        <v>3H</v>
      </c>
      <c r="CN1354" s="96">
        <f t="shared" si="2962"/>
        <v>30</v>
      </c>
      <c r="CO1354" s="96" t="str">
        <f t="shared" si="2970"/>
        <v>0.333_0.5_5</v>
      </c>
      <c r="CP1354" s="95" t="str">
        <f t="shared" si="2978"/>
        <v>3A</v>
      </c>
      <c r="CQ1354" s="5">
        <f t="shared" si="2971"/>
        <v>4</v>
      </c>
    </row>
    <row r="1355" spans="1:95">
      <c r="A1355" s="13" t="s">
        <v>601</v>
      </c>
      <c r="B1355" s="13">
        <v>4</v>
      </c>
      <c r="C1355" s="13">
        <v>1</v>
      </c>
      <c r="D1355" s="13" t="s">
        <v>34</v>
      </c>
      <c r="E1355" s="35" t="s">
        <v>542</v>
      </c>
      <c r="F1355" s="13"/>
      <c r="G1355" s="36"/>
      <c r="H1355" s="13"/>
      <c r="I1355" s="37">
        <v>19</v>
      </c>
      <c r="J1355" s="37" t="s">
        <v>70</v>
      </c>
      <c r="K1355" s="38">
        <v>43598</v>
      </c>
      <c r="L1355" s="39">
        <v>0.43402777777777773</v>
      </c>
      <c r="M1355" s="37" t="s">
        <v>39</v>
      </c>
      <c r="N1355" s="37" t="s">
        <v>539</v>
      </c>
      <c r="O1355" s="37" t="s">
        <v>188</v>
      </c>
      <c r="P1355" s="37" t="s">
        <v>188</v>
      </c>
      <c r="Q1355" s="37">
        <v>3</v>
      </c>
      <c r="R1355" s="13" t="s">
        <v>55</v>
      </c>
      <c r="S1355" s="13" t="s">
        <v>63</v>
      </c>
      <c r="T1355" s="13" t="s">
        <v>42</v>
      </c>
      <c r="U1355" s="13" t="s">
        <v>52</v>
      </c>
      <c r="V1355" s="13" t="s">
        <v>42</v>
      </c>
      <c r="W1355" s="13" t="s">
        <v>66</v>
      </c>
      <c r="X1355" s="13" t="s">
        <v>53</v>
      </c>
      <c r="Y1355" s="13" t="s">
        <v>41</v>
      </c>
      <c r="Z1355" s="13" t="s">
        <v>41</v>
      </c>
      <c r="AA1355" s="13"/>
      <c r="AB1355" s="13">
        <v>0</v>
      </c>
      <c r="AC1355" s="72">
        <f t="shared" si="2963"/>
        <v>1</v>
      </c>
      <c r="AD1355" s="13">
        <v>0</v>
      </c>
      <c r="AE1355" s="72">
        <f t="shared" ref="AE1355" si="2989">VALUE(IF(AD1355=-2,0%,IF(AD1355=-1,50%,IF(AD1355=0,100%,IF(AD1355=1,50%,IF(AD1355=2,0%))))))</f>
        <v>1</v>
      </c>
      <c r="AF1355" s="13" t="s">
        <v>42</v>
      </c>
      <c r="AG1355" s="13">
        <v>0</v>
      </c>
      <c r="AH1355" s="13" t="s">
        <v>42</v>
      </c>
      <c r="AI1355" s="13">
        <f t="shared" si="2944"/>
        <v>0</v>
      </c>
      <c r="AJ1355" s="70">
        <f t="shared" si="2965"/>
        <v>1</v>
      </c>
      <c r="AK1355" s="59">
        <f t="shared" si="2966"/>
        <v>-2</v>
      </c>
      <c r="AL1355" s="70">
        <f t="shared" ref="AL1355" si="2990">VALUE(IF(AK1355=-3,0%,IF(AK1355=-2,33.3%,IF(AK1355=-1,66.6%,IF(AK1355=0,100%,IF(AK1355=1,66.6%,IF(AK1355=2,33.3%,IF(AK1355=3,0%))))))))</f>
        <v>0.33299999999999996</v>
      </c>
      <c r="AM1355" s="13" t="s">
        <v>41</v>
      </c>
      <c r="AN1355" s="13" t="s">
        <v>41</v>
      </c>
      <c r="AP1355" s="13">
        <v>101.31965006729475</v>
      </c>
      <c r="AQ1355" s="13">
        <v>117.34261838440112</v>
      </c>
      <c r="AR1355" s="13">
        <v>125.13020833333333</v>
      </c>
      <c r="AS1355" s="13">
        <v>148.05555555555554</v>
      </c>
      <c r="AT1355" s="36">
        <v>4677.8673131999985</v>
      </c>
      <c r="AU1355" s="36" t="str">
        <f t="shared" si="2968"/>
        <v>5</v>
      </c>
      <c r="AV1355" s="36">
        <v>356.50175717024456</v>
      </c>
      <c r="AW1355" s="36">
        <v>4425.7825031999992</v>
      </c>
      <c r="AX1355" s="36">
        <v>4929.9521231999988</v>
      </c>
      <c r="AY1355" s="36">
        <v>1564.4134615</v>
      </c>
      <c r="AZ1355" s="36" t="str">
        <f t="shared" si="2969"/>
        <v>5</v>
      </c>
      <c r="BA1355" s="36">
        <v>47.562098674213651</v>
      </c>
      <c r="BB1355" s="36">
        <v>1530.7819789999999</v>
      </c>
      <c r="BC1355" s="36">
        <v>1598.0449440000002</v>
      </c>
      <c r="BD1355" s="36">
        <v>81978.3</v>
      </c>
      <c r="BE1355" s="36" t="s">
        <v>50</v>
      </c>
      <c r="BF1355" s="36">
        <v>79911.600000000006</v>
      </c>
      <c r="BG1355" s="36">
        <v>82667.199999999997</v>
      </c>
      <c r="BH1355" s="36">
        <v>4690.5753266999991</v>
      </c>
      <c r="BI1355" s="36">
        <v>374.47360221276512</v>
      </c>
      <c r="BJ1355" s="36">
        <v>4425.7825031999992</v>
      </c>
      <c r="BK1355" s="36">
        <v>4955.368150199999</v>
      </c>
      <c r="BL1355" s="36">
        <v>1479.8792389999999</v>
      </c>
      <c r="BM1355" s="36">
        <v>71.987345269951433</v>
      </c>
      <c r="BN1355" s="36">
        <v>1428.9764989999999</v>
      </c>
      <c r="BO1355" s="36">
        <v>1530.7819789999999</v>
      </c>
      <c r="BP1355" s="36">
        <v>73022.7</v>
      </c>
      <c r="BQ1355" s="36">
        <v>5155.2020953596002</v>
      </c>
      <c r="BR1355" s="36">
        <v>66133.8</v>
      </c>
      <c r="BS1355" s="36">
        <v>79911.600000000006</v>
      </c>
      <c r="BT1355" s="36">
        <v>4728.6204194999991</v>
      </c>
      <c r="BU1355" s="36">
        <v>428.27748843226817</v>
      </c>
      <c r="BV1355" s="36">
        <v>4425.7825031999992</v>
      </c>
      <c r="BW1355" s="36">
        <v>5031.4583357999991</v>
      </c>
      <c r="BX1355" s="36">
        <v>1496.9267674999999</v>
      </c>
      <c r="BY1355" s="36">
        <v>47.878499260309567</v>
      </c>
      <c r="BZ1355" s="36">
        <v>1463.0715559999999</v>
      </c>
      <c r="CA1355" s="36">
        <v>1530.7819789999999</v>
      </c>
      <c r="CB1355" s="36">
        <v>73539.368750000023</v>
      </c>
      <c r="CC1355" s="36">
        <v>5485.2440869079237</v>
      </c>
      <c r="CD1355" s="36">
        <v>66133.8</v>
      </c>
      <c r="CE1355" s="36">
        <v>82667.199999999997</v>
      </c>
      <c r="CF1355" s="36"/>
      <c r="CG1355" s="40">
        <v>24.919</v>
      </c>
      <c r="CH1355" s="40">
        <v>70.689000000000007</v>
      </c>
      <c r="CI1355" s="40">
        <v>25.283000000000001</v>
      </c>
      <c r="CL1355" s="5" t="str">
        <f t="shared" si="2974"/>
        <v>1_1_5</v>
      </c>
      <c r="CM1355" s="95" t="str">
        <f t="shared" si="2975"/>
        <v>3H</v>
      </c>
      <c r="CN1355" s="96">
        <f t="shared" si="2962"/>
        <v>30</v>
      </c>
      <c r="CO1355" s="96" t="str">
        <f t="shared" si="2970"/>
        <v>0.333_1_5</v>
      </c>
      <c r="CP1355" s="95" t="str">
        <f t="shared" si="2978"/>
        <v>3B</v>
      </c>
      <c r="CQ1355" s="5">
        <f t="shared" si="2971"/>
        <v>5</v>
      </c>
    </row>
    <row r="1356" spans="1:95">
      <c r="A1356" s="13" t="s">
        <v>601</v>
      </c>
      <c r="B1356" s="13">
        <v>4</v>
      </c>
      <c r="C1356" s="13">
        <v>1</v>
      </c>
      <c r="D1356" s="13" t="s">
        <v>34</v>
      </c>
      <c r="E1356" s="35" t="s">
        <v>542</v>
      </c>
      <c r="F1356" s="13"/>
      <c r="G1356" s="36"/>
      <c r="H1356" s="13"/>
      <c r="I1356" s="37">
        <v>19</v>
      </c>
      <c r="J1356" s="37" t="s">
        <v>70</v>
      </c>
      <c r="K1356" s="38">
        <v>43598</v>
      </c>
      <c r="L1356" s="39">
        <v>0.44444444444444442</v>
      </c>
      <c r="M1356" s="37" t="s">
        <v>39</v>
      </c>
      <c r="N1356" s="37" t="s">
        <v>539</v>
      </c>
      <c r="O1356" s="37" t="s">
        <v>188</v>
      </c>
      <c r="P1356" s="37" t="s">
        <v>188</v>
      </c>
      <c r="Q1356" s="37">
        <v>4</v>
      </c>
      <c r="R1356" s="13" t="s">
        <v>55</v>
      </c>
      <c r="S1356" s="13" t="s">
        <v>63</v>
      </c>
      <c r="T1356" s="13" t="s">
        <v>42</v>
      </c>
      <c r="U1356" s="13" t="s">
        <v>52</v>
      </c>
      <c r="V1356" s="13"/>
      <c r="W1356" s="13" t="s">
        <v>66</v>
      </c>
      <c r="X1356" s="13" t="s">
        <v>53</v>
      </c>
      <c r="Y1356" s="13" t="s">
        <v>41</v>
      </c>
      <c r="Z1356" s="13" t="s">
        <v>41</v>
      </c>
      <c r="AA1356" s="13"/>
      <c r="AB1356" s="13">
        <v>0</v>
      </c>
      <c r="AC1356" s="72">
        <f t="shared" si="2963"/>
        <v>1</v>
      </c>
      <c r="AD1356" s="13">
        <v>0</v>
      </c>
      <c r="AE1356" s="72">
        <f t="shared" ref="AE1356" si="2991">VALUE(IF(AD1356=-2,0%,IF(AD1356=-1,50%,IF(AD1356=0,100%,IF(AD1356=1,50%,IF(AD1356=2,0%))))))</f>
        <v>1</v>
      </c>
      <c r="AF1356" s="13" t="s">
        <v>42</v>
      </c>
      <c r="AG1356" s="13">
        <v>0</v>
      </c>
      <c r="AH1356" s="13">
        <v>0</v>
      </c>
      <c r="AI1356" s="13">
        <f t="shared" si="2944"/>
        <v>0</v>
      </c>
      <c r="AJ1356" s="70">
        <f t="shared" si="2965"/>
        <v>1</v>
      </c>
      <c r="AK1356" s="59">
        <f t="shared" si="2966"/>
        <v>-2</v>
      </c>
      <c r="AL1356" s="70">
        <f t="shared" ref="AL1356" si="2992">VALUE(IF(AK1356=-3,0%,IF(AK1356=-2,33.3%,IF(AK1356=-1,66.6%,IF(AK1356=0,100%,IF(AK1356=1,66.6%,IF(AK1356=2,33.3%,IF(AK1356=3,0%))))))))</f>
        <v>0.33299999999999996</v>
      </c>
      <c r="AM1356" s="13" t="s">
        <v>41</v>
      </c>
      <c r="AN1356" s="13" t="s">
        <v>41</v>
      </c>
      <c r="AP1356" s="13">
        <v>101.31965006729475</v>
      </c>
      <c r="AQ1356" s="13">
        <v>117.34261838440112</v>
      </c>
      <c r="AR1356" s="13">
        <v>125.13020833333333</v>
      </c>
      <c r="AS1356" s="13">
        <v>148.05555555555554</v>
      </c>
      <c r="AT1356" s="36">
        <v>5148.0939439999993</v>
      </c>
      <c r="AU1356" s="36" t="str">
        <f t="shared" si="2968"/>
        <v>5</v>
      </c>
      <c r="AV1356" s="36">
        <v>31.093437914859429</v>
      </c>
      <c r="AW1356" s="36">
        <v>5126.1075631999993</v>
      </c>
      <c r="AX1356" s="36">
        <v>5170.0803247999993</v>
      </c>
      <c r="AY1356" s="36">
        <v>1659.2962834999998</v>
      </c>
      <c r="AZ1356" s="36" t="str">
        <f t="shared" si="2969"/>
        <v>5</v>
      </c>
      <c r="BA1356" s="36">
        <v>7.8689211418155134</v>
      </c>
      <c r="BB1356" s="36">
        <v>1653.7321159999999</v>
      </c>
      <c r="BC1356" s="36">
        <v>1664.8604509999998</v>
      </c>
      <c r="BD1356" s="36">
        <v>84045</v>
      </c>
      <c r="BE1356" s="36" t="s">
        <v>50</v>
      </c>
      <c r="BF1356" s="36">
        <v>82667.199999999997</v>
      </c>
      <c r="BG1356" s="36">
        <v>85422.8</v>
      </c>
      <c r="BH1356" s="36">
        <v>5248.0887598999998</v>
      </c>
      <c r="BI1356" s="36">
        <v>110.32058689792144</v>
      </c>
      <c r="BJ1356" s="36">
        <v>5170.0803247999993</v>
      </c>
      <c r="BK1356" s="36">
        <v>5326.0971949999994</v>
      </c>
      <c r="BL1356" s="36">
        <v>1664.85421</v>
      </c>
      <c r="BM1356" s="36">
        <v>15.729016176788351</v>
      </c>
      <c r="BN1356" s="36">
        <v>1653.7321159999999</v>
      </c>
      <c r="BO1356" s="36">
        <v>1675.9763039999998</v>
      </c>
      <c r="BP1356" s="36">
        <v>89556.150000000009</v>
      </c>
      <c r="BQ1356" s="36">
        <v>4851.6833378735682</v>
      </c>
      <c r="BR1356" s="36">
        <v>82667.199999999997</v>
      </c>
      <c r="BS1356" s="36">
        <v>93689.5</v>
      </c>
      <c r="BT1356" s="36">
        <v>4797.9314139999988</v>
      </c>
      <c r="BU1356" s="36">
        <v>526.29803687573531</v>
      </c>
      <c r="BV1356" s="36">
        <v>4425.7825031999992</v>
      </c>
      <c r="BW1356" s="36">
        <v>5170.0803247999993</v>
      </c>
      <c r="BX1356" s="36">
        <v>1592.2570474999998</v>
      </c>
      <c r="BY1356" s="36">
        <v>86.938875620515063</v>
      </c>
      <c r="BZ1356" s="36">
        <v>1530.7819789999999</v>
      </c>
      <c r="CA1356" s="36">
        <v>1653.7321159999999</v>
      </c>
      <c r="CB1356" s="36">
        <v>87145.024999999994</v>
      </c>
      <c r="CC1356" s="36">
        <v>4597.2190772973454</v>
      </c>
      <c r="CD1356" s="36">
        <v>79911.600000000006</v>
      </c>
      <c r="CE1356" s="36">
        <v>93689.5</v>
      </c>
      <c r="CF1356" s="36"/>
      <c r="CG1356" s="40">
        <v>25.331</v>
      </c>
      <c r="CH1356" s="40">
        <v>69.394000000000005</v>
      </c>
      <c r="CI1356" s="40">
        <v>25.597999999999999</v>
      </c>
      <c r="CL1356" s="5" t="str">
        <f t="shared" si="2974"/>
        <v>1_1_5</v>
      </c>
      <c r="CM1356" s="95" t="str">
        <f t="shared" si="2975"/>
        <v>3H</v>
      </c>
      <c r="CN1356" s="96">
        <f t="shared" si="2962"/>
        <v>30</v>
      </c>
      <c r="CO1356" s="96" t="str">
        <f t="shared" si="2970"/>
        <v>0.333_1_5</v>
      </c>
      <c r="CP1356" s="95" t="str">
        <f t="shared" si="2978"/>
        <v>3B</v>
      </c>
      <c r="CQ1356" s="5">
        <f t="shared" si="2971"/>
        <v>5</v>
      </c>
    </row>
    <row r="1357" spans="1:95">
      <c r="A1357" s="13" t="s">
        <v>601</v>
      </c>
      <c r="B1357" s="13">
        <v>4</v>
      </c>
      <c r="C1357" s="13">
        <v>1</v>
      </c>
      <c r="D1357" s="13" t="s">
        <v>34</v>
      </c>
      <c r="E1357" s="35" t="s">
        <v>542</v>
      </c>
      <c r="F1357" s="13"/>
      <c r="G1357" s="36"/>
      <c r="H1357" s="13"/>
      <c r="I1357" s="37">
        <v>19</v>
      </c>
      <c r="J1357" s="37" t="s">
        <v>70</v>
      </c>
      <c r="K1357" s="38">
        <v>43598</v>
      </c>
      <c r="L1357" s="39">
        <v>0.4548611111111111</v>
      </c>
      <c r="M1357" s="37" t="s">
        <v>39</v>
      </c>
      <c r="N1357" s="37" t="s">
        <v>539</v>
      </c>
      <c r="O1357" s="37" t="s">
        <v>188</v>
      </c>
      <c r="P1357" s="37" t="s">
        <v>188</v>
      </c>
      <c r="Q1357" s="37">
        <v>5</v>
      </c>
      <c r="R1357" s="13" t="s">
        <v>55</v>
      </c>
      <c r="S1357" s="13" t="s">
        <v>63</v>
      </c>
      <c r="T1357" s="13" t="s">
        <v>42</v>
      </c>
      <c r="U1357" s="13" t="s">
        <v>52</v>
      </c>
      <c r="V1357" s="13" t="s">
        <v>42</v>
      </c>
      <c r="W1357" s="13" t="s">
        <v>66</v>
      </c>
      <c r="X1357" s="13" t="s">
        <v>53</v>
      </c>
      <c r="Y1357" s="13" t="s">
        <v>41</v>
      </c>
      <c r="Z1357" s="13" t="s">
        <v>41</v>
      </c>
      <c r="AA1357" s="13"/>
      <c r="AB1357" s="13">
        <v>0</v>
      </c>
      <c r="AC1357" s="72">
        <f t="shared" si="2963"/>
        <v>1</v>
      </c>
      <c r="AD1357" s="13">
        <v>0</v>
      </c>
      <c r="AE1357" s="72">
        <f t="shared" ref="AE1357" si="2993">VALUE(IF(AD1357=-2,0%,IF(AD1357=-1,50%,IF(AD1357=0,100%,IF(AD1357=1,50%,IF(AD1357=2,0%))))))</f>
        <v>1</v>
      </c>
      <c r="AF1357" s="13" t="s">
        <v>42</v>
      </c>
      <c r="AG1357" s="13">
        <v>0</v>
      </c>
      <c r="AH1357" s="13" t="s">
        <v>42</v>
      </c>
      <c r="AI1357" s="13">
        <f t="shared" si="2944"/>
        <v>0</v>
      </c>
      <c r="AJ1357" s="70">
        <f t="shared" si="2965"/>
        <v>1</v>
      </c>
      <c r="AK1357" s="59">
        <f t="shared" si="2966"/>
        <v>-2</v>
      </c>
      <c r="AL1357" s="70">
        <f t="shared" ref="AL1357" si="2994">VALUE(IF(AK1357=-3,0%,IF(AK1357=-2,33.3%,IF(AK1357=-1,66.6%,IF(AK1357=0,100%,IF(AK1357=1,66.6%,IF(AK1357=2,33.3%,IF(AK1357=3,0%))))))))</f>
        <v>0.33299999999999996</v>
      </c>
      <c r="AM1357" s="13" t="s">
        <v>41</v>
      </c>
      <c r="AN1357" s="13" t="s">
        <v>41</v>
      </c>
      <c r="AP1357" s="13">
        <v>101.31965006729475</v>
      </c>
      <c r="AQ1357" s="13">
        <v>117.34261838440112</v>
      </c>
      <c r="AR1357" s="13">
        <v>125.13020833333333</v>
      </c>
      <c r="AS1357" s="13">
        <v>148.05555555555554</v>
      </c>
      <c r="AT1357" s="36">
        <v>2545.5612015000002</v>
      </c>
      <c r="AU1357" s="36" t="str">
        <f t="shared" si="2968"/>
        <v>5</v>
      </c>
      <c r="AV1357" s="36">
        <v>971.8420116787222</v>
      </c>
      <c r="AW1357" s="36">
        <v>1858.3651248000001</v>
      </c>
      <c r="AX1357" s="36">
        <v>3232.7572782000002</v>
      </c>
      <c r="AY1357" s="36">
        <v>1314.7086875</v>
      </c>
      <c r="AZ1357" s="36" t="str">
        <f t="shared" si="2969"/>
        <v>5</v>
      </c>
      <c r="BA1357" s="36">
        <v>32.44745081004524</v>
      </c>
      <c r="BB1357" s="36">
        <v>1291.7648750000001</v>
      </c>
      <c r="BC1357" s="36">
        <v>1337.6524999999999</v>
      </c>
      <c r="BD1357" s="36">
        <v>57867</v>
      </c>
      <c r="BE1357" s="36" t="s">
        <v>50</v>
      </c>
      <c r="BF1357" s="36">
        <v>57867</v>
      </c>
      <c r="BG1357" s="36">
        <v>57867</v>
      </c>
      <c r="BH1357" s="36">
        <v>3314.1921974999996</v>
      </c>
      <c r="BI1357" s="36">
        <v>2058.8503906822602</v>
      </c>
      <c r="BJ1357" s="36">
        <v>1858.3651248000001</v>
      </c>
      <c r="BK1357" s="36">
        <v>4770.0192701999986</v>
      </c>
      <c r="BL1357" s="36">
        <v>1416.8348270000001</v>
      </c>
      <c r="BM1357" s="36">
        <v>176.87562236375194</v>
      </c>
      <c r="BN1357" s="36">
        <v>1291.7648750000001</v>
      </c>
      <c r="BO1357" s="36">
        <v>1541.904779</v>
      </c>
      <c r="BP1357" s="36">
        <v>58785.533333333333</v>
      </c>
      <c r="BQ1357" s="36">
        <v>2249.9379784044404</v>
      </c>
      <c r="BR1357" s="36">
        <v>57867</v>
      </c>
      <c r="BS1357" s="36">
        <v>63378.2</v>
      </c>
      <c r="BT1357" s="36">
        <v>3514.2227247999999</v>
      </c>
      <c r="BU1357" s="36">
        <v>2341.7362752785625</v>
      </c>
      <c r="BV1357" s="36">
        <v>1858.3651248000001</v>
      </c>
      <c r="BW1357" s="36">
        <v>5170.0803247999993</v>
      </c>
      <c r="BX1357" s="36">
        <v>1472.7484955</v>
      </c>
      <c r="BY1357" s="36">
        <v>255.9494906784856</v>
      </c>
      <c r="BZ1357" s="36">
        <v>1291.7648750000001</v>
      </c>
      <c r="CA1357" s="36">
        <v>1653.7321159999999</v>
      </c>
      <c r="CB1357" s="36">
        <v>71300.456250000003</v>
      </c>
      <c r="CC1357" s="36">
        <v>11243.973984848881</v>
      </c>
      <c r="CD1357" s="36">
        <v>57867</v>
      </c>
      <c r="CE1357" s="36">
        <v>85422.8</v>
      </c>
      <c r="CF1357" s="36"/>
      <c r="CG1357" s="40">
        <v>25.55</v>
      </c>
      <c r="CH1357" s="40">
        <v>68.385000000000005</v>
      </c>
      <c r="CI1357" s="40">
        <v>25.817</v>
      </c>
      <c r="CL1357" s="5" t="str">
        <f t="shared" si="2974"/>
        <v>1_1_5</v>
      </c>
      <c r="CM1357" s="95" t="str">
        <f t="shared" si="2975"/>
        <v>3H</v>
      </c>
      <c r="CN1357" s="96">
        <f t="shared" si="2962"/>
        <v>30</v>
      </c>
      <c r="CO1357" s="96" t="str">
        <f t="shared" si="2970"/>
        <v>0.333_1_5</v>
      </c>
      <c r="CP1357" s="95" t="str">
        <f t="shared" si="2978"/>
        <v>3B</v>
      </c>
      <c r="CQ1357" s="5">
        <f t="shared" si="2971"/>
        <v>5</v>
      </c>
    </row>
    <row r="1358" spans="1:95">
      <c r="A1358" s="13" t="s">
        <v>601</v>
      </c>
      <c r="B1358" s="13">
        <v>4</v>
      </c>
      <c r="C1358" s="13">
        <v>2</v>
      </c>
      <c r="D1358" s="13" t="s">
        <v>101</v>
      </c>
      <c r="E1358" s="35" t="s">
        <v>543</v>
      </c>
      <c r="F1358" s="13"/>
      <c r="G1358" s="36"/>
      <c r="H1358" s="13"/>
      <c r="I1358" s="37">
        <v>18</v>
      </c>
      <c r="J1358" s="37" t="s">
        <v>38</v>
      </c>
      <c r="K1358" s="38">
        <v>43598</v>
      </c>
      <c r="L1358" s="39">
        <v>0.41041666666666665</v>
      </c>
      <c r="M1358" s="37" t="s">
        <v>39</v>
      </c>
      <c r="N1358" s="37" t="s">
        <v>539</v>
      </c>
      <c r="O1358" s="37" t="s">
        <v>188</v>
      </c>
      <c r="P1358" s="37" t="s">
        <v>188</v>
      </c>
      <c r="Q1358" s="37">
        <v>1</v>
      </c>
      <c r="R1358" s="13" t="s">
        <v>55</v>
      </c>
      <c r="S1358" s="13" t="s">
        <v>44</v>
      </c>
      <c r="T1358" s="13" t="s">
        <v>42</v>
      </c>
      <c r="U1358" s="13" t="s">
        <v>52</v>
      </c>
      <c r="V1358" s="13" t="s">
        <v>42</v>
      </c>
      <c r="W1358" s="13" t="s">
        <v>72</v>
      </c>
      <c r="X1358" s="13" t="s">
        <v>76</v>
      </c>
      <c r="Y1358" s="13" t="s">
        <v>41</v>
      </c>
      <c r="Z1358" s="13" t="s">
        <v>41</v>
      </c>
      <c r="AA1358" s="13"/>
      <c r="AB1358" s="13">
        <v>0</v>
      </c>
      <c r="AC1358" s="72">
        <f t="shared" si="2963"/>
        <v>1</v>
      </c>
      <c r="AD1358" s="13">
        <v>1</v>
      </c>
      <c r="AE1358" s="72">
        <f t="shared" ref="AE1358" si="2995">VALUE(IF(AD1358=-2,0%,IF(AD1358=-1,50%,IF(AD1358=0,100%,IF(AD1358=1,50%,IF(AD1358=2,0%))))))</f>
        <v>0.5</v>
      </c>
      <c r="AF1358" s="13" t="s">
        <v>42</v>
      </c>
      <c r="AG1358" s="13">
        <v>0</v>
      </c>
      <c r="AH1358" s="13" t="s">
        <v>42</v>
      </c>
      <c r="AI1358" s="13">
        <f t="shared" si="2944"/>
        <v>-1</v>
      </c>
      <c r="AJ1358" s="70">
        <f t="shared" si="2965"/>
        <v>0.66599999999999993</v>
      </c>
      <c r="AK1358" s="59">
        <f t="shared" si="2966"/>
        <v>0</v>
      </c>
      <c r="AL1358" s="70">
        <f t="shared" ref="AL1358" si="2996">VALUE(IF(AK1358=-3,0%,IF(AK1358=-2,33.3%,IF(AK1358=-1,66.6%,IF(AK1358=0,100%,IF(AK1358=1,66.6%,IF(AK1358=2,33.3%,IF(AK1358=3,0%))))))))</f>
        <v>1</v>
      </c>
      <c r="AM1358" s="13" t="s">
        <v>41</v>
      </c>
      <c r="AN1358" s="13" t="s">
        <v>41</v>
      </c>
      <c r="AP1358" s="13">
        <v>101.31965006729475</v>
      </c>
      <c r="AQ1358" s="13">
        <v>117.34261838440112</v>
      </c>
      <c r="AR1358" s="13">
        <v>125.13020833333333</v>
      </c>
      <c r="AS1358" s="13">
        <v>148.05555555555554</v>
      </c>
      <c r="AT1358" s="36">
        <v>176.95574400000001</v>
      </c>
      <c r="AU1358" s="36" t="str">
        <f t="shared" si="2968"/>
        <v>2</v>
      </c>
      <c r="AV1358" s="36">
        <v>0</v>
      </c>
      <c r="AW1358" s="36">
        <v>176.95574400000001</v>
      </c>
      <c r="AX1358" s="36">
        <v>176.95574400000001</v>
      </c>
      <c r="AY1358" s="36">
        <v>151.26501359999997</v>
      </c>
      <c r="AZ1358" s="36" t="str">
        <f t="shared" si="2969"/>
        <v>2</v>
      </c>
      <c r="BA1358" s="36">
        <v>0</v>
      </c>
      <c r="BB1358" s="36">
        <v>151.26501359999997</v>
      </c>
      <c r="BC1358" s="36">
        <v>151.26501359999997</v>
      </c>
      <c r="BD1358" s="36">
        <v>97822.875</v>
      </c>
      <c r="BE1358" s="36" t="s">
        <v>50</v>
      </c>
      <c r="BF1358" s="36">
        <v>93689.5</v>
      </c>
      <c r="BG1358" s="36">
        <v>104711.8</v>
      </c>
      <c r="BH1358" s="36">
        <v>180.88038499999999</v>
      </c>
      <c r="BI1358" s="36">
        <v>5.550280529645498</v>
      </c>
      <c r="BJ1358" s="36">
        <v>176.95574400000001</v>
      </c>
      <c r="BK1358" s="36">
        <v>184.805026</v>
      </c>
      <c r="BL1358" s="36">
        <v>133.71874399999999</v>
      </c>
      <c r="BM1358" s="36">
        <v>24.814172437374914</v>
      </c>
      <c r="BN1358" s="36">
        <v>116.1724744</v>
      </c>
      <c r="BO1358" s="36">
        <v>151.26501359999997</v>
      </c>
      <c r="BP1358" s="36">
        <v>78993.099999999991</v>
      </c>
      <c r="BQ1358" s="36">
        <v>10696.004038705327</v>
      </c>
      <c r="BR1358" s="36">
        <v>68889.3</v>
      </c>
      <c r="BS1358" s="36">
        <v>93689.5</v>
      </c>
      <c r="BT1358" s="36">
        <v>176.95574400000001</v>
      </c>
      <c r="BU1358" s="36">
        <v>0</v>
      </c>
      <c r="BV1358" s="36">
        <v>176.95574400000001</v>
      </c>
      <c r="BW1358" s="36">
        <v>176.95574400000001</v>
      </c>
      <c r="BX1358" s="36">
        <v>127.83400635</v>
      </c>
      <c r="BY1358" s="36">
        <v>33.136448233012374</v>
      </c>
      <c r="BZ1358" s="36">
        <v>104.40299910000002</v>
      </c>
      <c r="CA1358" s="36">
        <v>151.26501359999997</v>
      </c>
      <c r="CB1358" s="36">
        <v>72678.256250000006</v>
      </c>
      <c r="CC1358" s="36">
        <v>8410.8977351979374</v>
      </c>
      <c r="CD1358" s="36">
        <v>66133.8</v>
      </c>
      <c r="CE1358" s="36">
        <v>93689.5</v>
      </c>
      <c r="CF1358" s="36"/>
      <c r="CG1358" s="40">
        <v>23.792499999999997</v>
      </c>
      <c r="CH1358" s="40">
        <v>74.233156250000008</v>
      </c>
      <c r="CI1358" s="40">
        <v>23.91796875</v>
      </c>
      <c r="CL1358" s="5" t="str">
        <f t="shared" si="2974"/>
        <v>0.666_1_2</v>
      </c>
      <c r="CM1358" s="95" t="str">
        <f t="shared" si="2975"/>
        <v>1U</v>
      </c>
      <c r="CN1358" s="96">
        <f t="shared" si="2962"/>
        <v>63</v>
      </c>
      <c r="CO1358" s="96" t="str">
        <f t="shared" si="2970"/>
        <v>1_0.5_2</v>
      </c>
      <c r="CP1358" s="95" t="str">
        <f t="shared" si="2978"/>
        <v>1W</v>
      </c>
      <c r="CQ1358" s="5">
        <f t="shared" si="2971"/>
        <v>89</v>
      </c>
    </row>
    <row r="1359" spans="1:95">
      <c r="A1359" s="13" t="s">
        <v>601</v>
      </c>
      <c r="B1359" s="13">
        <v>4</v>
      </c>
      <c r="C1359" s="13">
        <v>2</v>
      </c>
      <c r="D1359" s="13" t="s">
        <v>101</v>
      </c>
      <c r="E1359" s="35" t="s">
        <v>543</v>
      </c>
      <c r="F1359" s="13"/>
      <c r="G1359" s="36"/>
      <c r="H1359" s="13"/>
      <c r="I1359" s="37">
        <v>18</v>
      </c>
      <c r="J1359" s="37" t="s">
        <v>38</v>
      </c>
      <c r="K1359" s="38">
        <v>43598</v>
      </c>
      <c r="L1359" s="39">
        <v>0.4236111111111111</v>
      </c>
      <c r="M1359" s="37" t="s">
        <v>39</v>
      </c>
      <c r="N1359" s="37" t="s">
        <v>539</v>
      </c>
      <c r="O1359" s="37" t="s">
        <v>188</v>
      </c>
      <c r="P1359" s="37" t="s">
        <v>188</v>
      </c>
      <c r="Q1359" s="37">
        <v>2</v>
      </c>
      <c r="R1359" s="13" t="s">
        <v>55</v>
      </c>
      <c r="S1359" s="13" t="s">
        <v>44</v>
      </c>
      <c r="T1359" s="13" t="s">
        <v>42</v>
      </c>
      <c r="U1359" s="13" t="s">
        <v>52</v>
      </c>
      <c r="V1359" s="13" t="s">
        <v>42</v>
      </c>
      <c r="W1359" s="13" t="s">
        <v>66</v>
      </c>
      <c r="X1359" s="13" t="s">
        <v>76</v>
      </c>
      <c r="Y1359" s="13" t="s">
        <v>41</v>
      </c>
      <c r="Z1359" s="13" t="s">
        <v>41</v>
      </c>
      <c r="AA1359" s="13"/>
      <c r="AB1359" s="13">
        <v>0</v>
      </c>
      <c r="AC1359" s="72">
        <f t="shared" si="2963"/>
        <v>1</v>
      </c>
      <c r="AD1359" s="13">
        <v>1</v>
      </c>
      <c r="AE1359" s="72">
        <f t="shared" ref="AE1359" si="2997">VALUE(IF(AD1359=-2,0%,IF(AD1359=-1,50%,IF(AD1359=0,100%,IF(AD1359=1,50%,IF(AD1359=2,0%))))))</f>
        <v>0.5</v>
      </c>
      <c r="AF1359" s="13" t="s">
        <v>42</v>
      </c>
      <c r="AG1359" s="13">
        <v>0</v>
      </c>
      <c r="AH1359" s="13" t="s">
        <v>42</v>
      </c>
      <c r="AI1359" s="13">
        <f t="shared" si="2944"/>
        <v>0</v>
      </c>
      <c r="AJ1359" s="70">
        <f t="shared" si="2965"/>
        <v>1</v>
      </c>
      <c r="AK1359" s="59">
        <f t="shared" si="2966"/>
        <v>0</v>
      </c>
      <c r="AL1359" s="70">
        <f t="shared" ref="AL1359" si="2998">VALUE(IF(AK1359=-3,0%,IF(AK1359=-2,33.3%,IF(AK1359=-1,66.6%,IF(AK1359=0,100%,IF(AK1359=1,66.6%,IF(AK1359=2,33.3%,IF(AK1359=3,0%))))))))</f>
        <v>1</v>
      </c>
      <c r="AM1359" s="13" t="s">
        <v>41</v>
      </c>
      <c r="AN1359" s="13" t="s">
        <v>41</v>
      </c>
      <c r="AP1359" s="13">
        <v>101.31965006729475</v>
      </c>
      <c r="AQ1359" s="13">
        <v>117.34261838440112</v>
      </c>
      <c r="AR1359" s="13">
        <v>125.13020833333333</v>
      </c>
      <c r="AS1359" s="13">
        <v>148.05555555555554</v>
      </c>
      <c r="AT1359" s="36">
        <v>192.72919999999999</v>
      </c>
      <c r="AU1359" s="36" t="str">
        <f t="shared" si="2968"/>
        <v>2</v>
      </c>
      <c r="AV1359" s="36">
        <v>0</v>
      </c>
      <c r="AW1359" s="36">
        <v>192.72919999999999</v>
      </c>
      <c r="AX1359" s="36">
        <v>192.72919999999999</v>
      </c>
      <c r="AY1359" s="36">
        <v>139.52909750000001</v>
      </c>
      <c r="AZ1359" s="36" t="str">
        <f t="shared" si="2969"/>
        <v>2</v>
      </c>
      <c r="BA1359" s="36">
        <v>0</v>
      </c>
      <c r="BB1359" s="36">
        <v>139.52909750000001</v>
      </c>
      <c r="BC1359" s="36">
        <v>139.52909750000001</v>
      </c>
      <c r="BD1359" s="36">
        <v>79911.625</v>
      </c>
      <c r="BE1359" s="36" t="s">
        <v>50</v>
      </c>
      <c r="BF1359" s="36">
        <v>77156.100000000006</v>
      </c>
      <c r="BG1359" s="36">
        <v>82667.199999999997</v>
      </c>
      <c r="BH1359" s="36">
        <v>188.76711299999999</v>
      </c>
      <c r="BI1359" s="36">
        <v>5.6032371707021245</v>
      </c>
      <c r="BJ1359" s="36">
        <v>184.805026</v>
      </c>
      <c r="BK1359" s="36">
        <v>192.72919999999999</v>
      </c>
      <c r="BL1359" s="36">
        <v>145.39705555</v>
      </c>
      <c r="BM1359" s="36">
        <v>8.2985458577463582</v>
      </c>
      <c r="BN1359" s="36">
        <v>139.52909750000001</v>
      </c>
      <c r="BO1359" s="36">
        <v>151.26501359999997</v>
      </c>
      <c r="BP1359" s="36">
        <v>82667.216666666674</v>
      </c>
      <c r="BQ1359" s="36">
        <v>3018.5720441405174</v>
      </c>
      <c r="BR1359" s="36">
        <v>77156.100000000006</v>
      </c>
      <c r="BS1359" s="36">
        <v>85422.8</v>
      </c>
      <c r="BT1359" s="36">
        <v>184.84247199999999</v>
      </c>
      <c r="BU1359" s="36">
        <v>11.153517700347622</v>
      </c>
      <c r="BV1359" s="36">
        <v>176.95574400000001</v>
      </c>
      <c r="BW1359" s="36">
        <v>192.72919999999999</v>
      </c>
      <c r="BX1359" s="36">
        <v>151.2593967</v>
      </c>
      <c r="BY1359" s="36">
        <v>16.589148219334252</v>
      </c>
      <c r="BZ1359" s="36">
        <v>139.52909750000001</v>
      </c>
      <c r="CA1359" s="36">
        <v>162.98969589999999</v>
      </c>
      <c r="CB1359" s="36">
        <v>90933.956250000003</v>
      </c>
      <c r="CC1359" s="36">
        <v>7728.7313428072812</v>
      </c>
      <c r="CD1359" s="36">
        <v>77156.100000000006</v>
      </c>
      <c r="CE1359" s="36">
        <v>99200.7</v>
      </c>
      <c r="CF1359" s="36"/>
      <c r="CG1359" s="40">
        <v>24.557000000000002</v>
      </c>
      <c r="CH1359" s="40">
        <v>72.573000000000008</v>
      </c>
      <c r="CI1359" s="40">
        <v>24.847000000000001</v>
      </c>
      <c r="CL1359" s="5" t="str">
        <f t="shared" si="2974"/>
        <v>1_1_2</v>
      </c>
      <c r="CM1359" s="95" t="str">
        <f t="shared" si="2975"/>
        <v>1X</v>
      </c>
      <c r="CN1359" s="96">
        <f t="shared" si="2962"/>
        <v>146</v>
      </c>
      <c r="CO1359" s="96" t="str">
        <f t="shared" si="2970"/>
        <v>1_0.5_2</v>
      </c>
      <c r="CP1359" s="95" t="str">
        <f t="shared" si="2978"/>
        <v>1W</v>
      </c>
      <c r="CQ1359" s="5">
        <f t="shared" si="2971"/>
        <v>89</v>
      </c>
    </row>
    <row r="1360" spans="1:95">
      <c r="A1360" s="13" t="s">
        <v>601</v>
      </c>
      <c r="B1360" s="13">
        <v>4</v>
      </c>
      <c r="C1360" s="13">
        <v>2</v>
      </c>
      <c r="D1360" s="13" t="s">
        <v>101</v>
      </c>
      <c r="E1360" s="35" t="s">
        <v>543</v>
      </c>
      <c r="F1360" s="13"/>
      <c r="G1360" s="36"/>
      <c r="H1360" s="13"/>
      <c r="I1360" s="37">
        <v>18</v>
      </c>
      <c r="J1360" s="37" t="s">
        <v>38</v>
      </c>
      <c r="K1360" s="38">
        <v>43598</v>
      </c>
      <c r="L1360" s="39">
        <v>0.43402777777777773</v>
      </c>
      <c r="M1360" s="37" t="s">
        <v>39</v>
      </c>
      <c r="N1360" s="37" t="s">
        <v>539</v>
      </c>
      <c r="O1360" s="37" t="s">
        <v>188</v>
      </c>
      <c r="P1360" s="37" t="s">
        <v>188</v>
      </c>
      <c r="Q1360" s="37">
        <v>3</v>
      </c>
      <c r="R1360" s="13" t="s">
        <v>62</v>
      </c>
      <c r="S1360" s="13" t="s">
        <v>63</v>
      </c>
      <c r="T1360" s="13" t="s">
        <v>42</v>
      </c>
      <c r="U1360" s="13" t="s">
        <v>52</v>
      </c>
      <c r="V1360" s="13" t="s">
        <v>42</v>
      </c>
      <c r="W1360" s="13" t="s">
        <v>66</v>
      </c>
      <c r="X1360" s="13" t="s">
        <v>76</v>
      </c>
      <c r="Y1360" s="13" t="s">
        <v>41</v>
      </c>
      <c r="Z1360" s="13" t="s">
        <v>41</v>
      </c>
      <c r="AA1360" s="13"/>
      <c r="AB1360" s="13">
        <v>1</v>
      </c>
      <c r="AC1360" s="72">
        <f t="shared" si="2963"/>
        <v>0.5</v>
      </c>
      <c r="AD1360" s="13">
        <v>0</v>
      </c>
      <c r="AE1360" s="72">
        <f t="shared" ref="AE1360" si="2999">VALUE(IF(AD1360=-2,0%,IF(AD1360=-1,50%,IF(AD1360=0,100%,IF(AD1360=1,50%,IF(AD1360=2,0%))))))</f>
        <v>1</v>
      </c>
      <c r="AF1360" s="13" t="s">
        <v>42</v>
      </c>
      <c r="AG1360" s="13">
        <v>0</v>
      </c>
      <c r="AH1360" s="13" t="s">
        <v>42</v>
      </c>
      <c r="AI1360" s="13">
        <f t="shared" si="2944"/>
        <v>0</v>
      </c>
      <c r="AJ1360" s="70">
        <f t="shared" si="2965"/>
        <v>1</v>
      </c>
      <c r="AK1360" s="59">
        <f t="shared" si="2966"/>
        <v>0</v>
      </c>
      <c r="AL1360" s="70">
        <f t="shared" ref="AL1360" si="3000">VALUE(IF(AK1360=-3,0%,IF(AK1360=-2,33.3%,IF(AK1360=-1,66.6%,IF(AK1360=0,100%,IF(AK1360=1,66.6%,IF(AK1360=2,33.3%,IF(AK1360=3,0%))))))))</f>
        <v>1</v>
      </c>
      <c r="AM1360" s="13" t="s">
        <v>41</v>
      </c>
      <c r="AN1360" s="13" t="s">
        <v>41</v>
      </c>
      <c r="AP1360" s="13">
        <v>101.31965006729475</v>
      </c>
      <c r="AQ1360" s="13">
        <v>117.34261838440112</v>
      </c>
      <c r="AR1360" s="13">
        <v>125.13020833333333</v>
      </c>
      <c r="AS1360" s="13">
        <v>148.05555555555554</v>
      </c>
      <c r="AT1360" s="36">
        <v>188.84200500000003</v>
      </c>
      <c r="AU1360" s="36" t="str">
        <f t="shared" si="2968"/>
        <v>2</v>
      </c>
      <c r="AV1360" s="36">
        <v>16.809711512106393</v>
      </c>
      <c r="AW1360" s="36">
        <v>176.95574400000001</v>
      </c>
      <c r="AX1360" s="36">
        <v>200.72826600000002</v>
      </c>
      <c r="AY1360" s="36">
        <v>139.58108514999998</v>
      </c>
      <c r="AZ1360" s="36" t="str">
        <f t="shared" si="2969"/>
        <v>2</v>
      </c>
      <c r="BA1360" s="36">
        <v>33.104774798962723</v>
      </c>
      <c r="BB1360" s="36">
        <v>116.1724744</v>
      </c>
      <c r="BC1360" s="36">
        <v>162.98969589999999</v>
      </c>
      <c r="BD1360" s="36">
        <v>81978.3</v>
      </c>
      <c r="BE1360" s="36" t="s">
        <v>50</v>
      </c>
      <c r="BF1360" s="36">
        <v>79911.600000000006</v>
      </c>
      <c r="BG1360" s="36">
        <v>82667.199999999997</v>
      </c>
      <c r="BH1360" s="36">
        <v>184.84247199999999</v>
      </c>
      <c r="BI1360" s="36">
        <v>11.153517700347622</v>
      </c>
      <c r="BJ1360" s="36">
        <v>176.95574400000001</v>
      </c>
      <c r="BK1360" s="36">
        <v>192.72919999999999</v>
      </c>
      <c r="BL1360" s="36">
        <v>133.71874399999999</v>
      </c>
      <c r="BM1360" s="36">
        <v>24.814172437374914</v>
      </c>
      <c r="BN1360" s="36">
        <v>116.1724744</v>
      </c>
      <c r="BO1360" s="36">
        <v>151.26501359999997</v>
      </c>
      <c r="BP1360" s="36">
        <v>73022.7</v>
      </c>
      <c r="BQ1360" s="36">
        <v>5155.2020953596002</v>
      </c>
      <c r="BR1360" s="36">
        <v>66133.8</v>
      </c>
      <c r="BS1360" s="36">
        <v>79911.600000000006</v>
      </c>
      <c r="BT1360" s="36">
        <v>184.84247199999999</v>
      </c>
      <c r="BU1360" s="36">
        <v>11.153517700347622</v>
      </c>
      <c r="BV1360" s="36">
        <v>176.95574400000001</v>
      </c>
      <c r="BW1360" s="36">
        <v>192.72919999999999</v>
      </c>
      <c r="BX1360" s="36">
        <v>127.85078595</v>
      </c>
      <c r="BY1360" s="36">
        <v>16.515626579628368</v>
      </c>
      <c r="BZ1360" s="36">
        <v>116.1724744</v>
      </c>
      <c r="CA1360" s="36">
        <v>139.52909750000001</v>
      </c>
      <c r="CB1360" s="36">
        <v>73539.368750000023</v>
      </c>
      <c r="CC1360" s="36">
        <v>5485.2440869079237</v>
      </c>
      <c r="CD1360" s="36">
        <v>66133.8</v>
      </c>
      <c r="CE1360" s="36">
        <v>82667.199999999997</v>
      </c>
      <c r="CF1360" s="36"/>
      <c r="CG1360" s="40">
        <v>24.919</v>
      </c>
      <c r="CH1360" s="40">
        <v>70.689000000000007</v>
      </c>
      <c r="CI1360" s="40">
        <v>25.283000000000001</v>
      </c>
      <c r="CL1360" s="5" t="str">
        <f t="shared" si="2974"/>
        <v>1_0.5_2</v>
      </c>
      <c r="CM1360" s="95" t="str">
        <f t="shared" si="2975"/>
        <v>1W</v>
      </c>
      <c r="CN1360" s="96">
        <f t="shared" si="2962"/>
        <v>91</v>
      </c>
      <c r="CO1360" s="96" t="str">
        <f t="shared" si="2970"/>
        <v>1_1_2</v>
      </c>
      <c r="CP1360" s="95" t="str">
        <f t="shared" si="2978"/>
        <v>1X</v>
      </c>
      <c r="CQ1360" s="5">
        <f t="shared" si="2971"/>
        <v>93</v>
      </c>
    </row>
    <row r="1361" spans="1:95">
      <c r="A1361" s="13" t="s">
        <v>601</v>
      </c>
      <c r="B1361" s="13">
        <v>4</v>
      </c>
      <c r="C1361" s="13">
        <v>2</v>
      </c>
      <c r="D1361" s="13" t="s">
        <v>101</v>
      </c>
      <c r="E1361" s="35" t="s">
        <v>543</v>
      </c>
      <c r="F1361" s="13"/>
      <c r="G1361" s="36"/>
      <c r="H1361" s="13"/>
      <c r="I1361" s="37">
        <v>18</v>
      </c>
      <c r="J1361" s="37" t="s">
        <v>38</v>
      </c>
      <c r="K1361" s="38">
        <v>43598</v>
      </c>
      <c r="L1361" s="39">
        <v>0.44444444444444442</v>
      </c>
      <c r="M1361" s="37" t="s">
        <v>39</v>
      </c>
      <c r="N1361" s="37" t="s">
        <v>539</v>
      </c>
      <c r="O1361" s="37" t="s">
        <v>188</v>
      </c>
      <c r="P1361" s="37" t="s">
        <v>188</v>
      </c>
      <c r="Q1361" s="37">
        <v>4</v>
      </c>
      <c r="R1361" s="13" t="s">
        <v>43</v>
      </c>
      <c r="S1361" s="13" t="s">
        <v>56</v>
      </c>
      <c r="T1361" s="13" t="s">
        <v>41</v>
      </c>
      <c r="U1361" s="13" t="s">
        <v>52</v>
      </c>
      <c r="V1361" s="13" t="s">
        <v>42</v>
      </c>
      <c r="W1361" s="13" t="s">
        <v>66</v>
      </c>
      <c r="X1361" s="13" t="s">
        <v>76</v>
      </c>
      <c r="Y1361" s="13" t="s">
        <v>41</v>
      </c>
      <c r="Z1361" s="13" t="s">
        <v>41</v>
      </c>
      <c r="AA1361" s="13"/>
      <c r="AB1361" s="13">
        <v>-1</v>
      </c>
      <c r="AC1361" s="72">
        <f t="shared" si="2963"/>
        <v>0.5</v>
      </c>
      <c r="AD1361" s="13">
        <v>2</v>
      </c>
      <c r="AE1361" s="72">
        <f t="shared" ref="AE1361" si="3001">VALUE(IF(AD1361=-2,0%,IF(AD1361=-1,50%,IF(AD1361=0,100%,IF(AD1361=1,50%,IF(AD1361=2,0%))))))</f>
        <v>0</v>
      </c>
      <c r="AF1361" s="13" t="s">
        <v>41</v>
      </c>
      <c r="AG1361" s="13">
        <v>0</v>
      </c>
      <c r="AH1361" s="13" t="s">
        <v>42</v>
      </c>
      <c r="AI1361" s="13">
        <f t="shared" si="2944"/>
        <v>0</v>
      </c>
      <c r="AJ1361" s="70">
        <f t="shared" si="2965"/>
        <v>1</v>
      </c>
      <c r="AK1361" s="59">
        <f t="shared" si="2966"/>
        <v>0</v>
      </c>
      <c r="AL1361" s="70">
        <f t="shared" ref="AL1361" si="3002">VALUE(IF(AK1361=-3,0%,IF(AK1361=-2,33.3%,IF(AK1361=-1,66.6%,IF(AK1361=0,100%,IF(AK1361=1,66.6%,IF(AK1361=2,33.3%,IF(AK1361=3,0%))))))))</f>
        <v>1</v>
      </c>
      <c r="AM1361" s="13" t="s">
        <v>41</v>
      </c>
      <c r="AN1361" s="13" t="s">
        <v>41</v>
      </c>
      <c r="AP1361" s="13">
        <v>101.31965006729475</v>
      </c>
      <c r="AQ1361" s="13">
        <v>117.34261838440112</v>
      </c>
      <c r="AR1361" s="13">
        <v>125.13020833333333</v>
      </c>
      <c r="AS1361" s="13">
        <v>148.05555555555554</v>
      </c>
      <c r="AT1361" s="36">
        <v>192.72919999999999</v>
      </c>
      <c r="AU1361" s="36" t="str">
        <f t="shared" si="2968"/>
        <v>2</v>
      </c>
      <c r="AV1361" s="36">
        <v>0</v>
      </c>
      <c r="AW1361" s="36">
        <v>192.72919999999999</v>
      </c>
      <c r="AX1361" s="36">
        <v>192.72919999999999</v>
      </c>
      <c r="AY1361" s="36">
        <v>157.12735474999999</v>
      </c>
      <c r="AZ1361" s="36" t="str">
        <f t="shared" si="2969"/>
        <v>2</v>
      </c>
      <c r="BA1361" s="36">
        <v>8.2906023615878954</v>
      </c>
      <c r="BB1361" s="36">
        <v>151.26501359999997</v>
      </c>
      <c r="BC1361" s="36">
        <v>162.98969589999999</v>
      </c>
      <c r="BD1361" s="36">
        <v>84045</v>
      </c>
      <c r="BE1361" s="36" t="s">
        <v>50</v>
      </c>
      <c r="BF1361" s="36">
        <v>82667.199999999997</v>
      </c>
      <c r="BG1361" s="36">
        <v>85422.8</v>
      </c>
      <c r="BH1361" s="36">
        <v>196.72873300000001</v>
      </c>
      <c r="BI1361" s="36">
        <v>5.6561938117587713</v>
      </c>
      <c r="BJ1361" s="36">
        <v>192.72919999999999</v>
      </c>
      <c r="BK1361" s="36">
        <v>200.72826600000002</v>
      </c>
      <c r="BL1361" s="36">
        <v>168.84642015</v>
      </c>
      <c r="BM1361" s="36">
        <v>8.2826588654294131</v>
      </c>
      <c r="BN1361" s="36">
        <v>162.98969589999999</v>
      </c>
      <c r="BO1361" s="36">
        <v>174.70314440000001</v>
      </c>
      <c r="BP1361" s="36">
        <v>89556.150000000009</v>
      </c>
      <c r="BQ1361" s="36">
        <v>4851.6833378735682</v>
      </c>
      <c r="BR1361" s="36">
        <v>82667.199999999997</v>
      </c>
      <c r="BS1361" s="36">
        <v>93689.5</v>
      </c>
      <c r="BT1361" s="36">
        <v>184.84247199999999</v>
      </c>
      <c r="BU1361" s="36">
        <v>11.153517700347622</v>
      </c>
      <c r="BV1361" s="36">
        <v>176.95574400000001</v>
      </c>
      <c r="BW1361" s="36">
        <v>192.72919999999999</v>
      </c>
      <c r="BX1361" s="36">
        <v>139.58108514999998</v>
      </c>
      <c r="BY1361" s="36">
        <v>33.104774798962723</v>
      </c>
      <c r="BZ1361" s="36">
        <v>116.1724744</v>
      </c>
      <c r="CA1361" s="36">
        <v>162.98969589999999</v>
      </c>
      <c r="CB1361" s="36">
        <v>87145.024999999994</v>
      </c>
      <c r="CC1361" s="36">
        <v>4597.2190772973454</v>
      </c>
      <c r="CD1361" s="36">
        <v>79911.600000000006</v>
      </c>
      <c r="CE1361" s="36">
        <v>93689.5</v>
      </c>
      <c r="CF1361" s="36"/>
      <c r="CG1361" s="40">
        <v>25.331</v>
      </c>
      <c r="CH1361" s="40">
        <v>69.394000000000005</v>
      </c>
      <c r="CI1361" s="40">
        <v>25.597999999999999</v>
      </c>
      <c r="CL1361" s="5" t="str">
        <f t="shared" si="2974"/>
        <v>1_0.5_2</v>
      </c>
      <c r="CM1361" s="95" t="str">
        <f t="shared" si="2975"/>
        <v>1W</v>
      </c>
      <c r="CN1361" s="96">
        <f t="shared" si="2962"/>
        <v>91</v>
      </c>
      <c r="CO1361" s="96" t="str">
        <f t="shared" si="2970"/>
        <v>1_0_2</v>
      </c>
      <c r="CP1361" s="95" t="str">
        <f t="shared" si="2978"/>
        <v>1V</v>
      </c>
      <c r="CQ1361" s="5">
        <f t="shared" si="2971"/>
        <v>28</v>
      </c>
    </row>
    <row r="1362" spans="1:95">
      <c r="A1362" s="13" t="s">
        <v>601</v>
      </c>
      <c r="B1362" s="13">
        <v>4</v>
      </c>
      <c r="C1362" s="13">
        <v>2</v>
      </c>
      <c r="D1362" s="13" t="s">
        <v>101</v>
      </c>
      <c r="E1362" s="35" t="s">
        <v>543</v>
      </c>
      <c r="F1362" s="13"/>
      <c r="G1362" s="36"/>
      <c r="H1362" s="13"/>
      <c r="I1362" s="37">
        <v>18</v>
      </c>
      <c r="J1362" s="37" t="s">
        <v>38</v>
      </c>
      <c r="K1362" s="38">
        <v>43598</v>
      </c>
      <c r="L1362" s="39">
        <v>0.4548611111111111</v>
      </c>
      <c r="M1362" s="37" t="s">
        <v>39</v>
      </c>
      <c r="N1362" s="37" t="s">
        <v>539</v>
      </c>
      <c r="O1362" s="37" t="s">
        <v>188</v>
      </c>
      <c r="P1362" s="37" t="s">
        <v>188</v>
      </c>
      <c r="Q1362" s="37">
        <v>5</v>
      </c>
      <c r="R1362" s="13" t="s">
        <v>43</v>
      </c>
      <c r="S1362" s="13" t="s">
        <v>44</v>
      </c>
      <c r="T1362" s="13" t="s">
        <v>41</v>
      </c>
      <c r="U1362" s="13" t="s">
        <v>52</v>
      </c>
      <c r="V1362" s="13" t="s">
        <v>42</v>
      </c>
      <c r="W1362" s="13" t="s">
        <v>66</v>
      </c>
      <c r="X1362" s="13" t="s">
        <v>76</v>
      </c>
      <c r="Y1362" s="13" t="s">
        <v>41</v>
      </c>
      <c r="Z1362" s="13" t="s">
        <v>41</v>
      </c>
      <c r="AA1362" s="13"/>
      <c r="AB1362" s="13">
        <v>-1</v>
      </c>
      <c r="AC1362" s="72">
        <f t="shared" si="2963"/>
        <v>0.5</v>
      </c>
      <c r="AD1362" s="13">
        <v>1</v>
      </c>
      <c r="AE1362" s="72">
        <f t="shared" ref="AE1362" si="3003">VALUE(IF(AD1362=-2,0%,IF(AD1362=-1,50%,IF(AD1362=0,100%,IF(AD1362=1,50%,IF(AD1362=2,0%))))))</f>
        <v>0.5</v>
      </c>
      <c r="AF1362" s="13" t="s">
        <v>41</v>
      </c>
      <c r="AG1362" s="13">
        <v>0</v>
      </c>
      <c r="AH1362" s="13" t="s">
        <v>42</v>
      </c>
      <c r="AI1362" s="13">
        <f t="shared" si="2944"/>
        <v>0</v>
      </c>
      <c r="AJ1362" s="70">
        <f t="shared" si="2965"/>
        <v>1</v>
      </c>
      <c r="AK1362" s="59">
        <f t="shared" si="2966"/>
        <v>0</v>
      </c>
      <c r="AL1362" s="70">
        <f t="shared" ref="AL1362" si="3004">VALUE(IF(AK1362=-3,0%,IF(AK1362=-2,33.3%,IF(AK1362=-1,66.6%,IF(AK1362=0,100%,IF(AK1362=1,66.6%,IF(AK1362=2,33.3%,IF(AK1362=3,0%))))))))</f>
        <v>1</v>
      </c>
      <c r="AM1362" s="13" t="s">
        <v>41</v>
      </c>
      <c r="AN1362" s="13" t="s">
        <v>41</v>
      </c>
      <c r="AP1362" s="13">
        <v>101.31965006729475</v>
      </c>
      <c r="AQ1362" s="13">
        <v>117.34261838440112</v>
      </c>
      <c r="AR1362" s="13">
        <v>125.13020833333333</v>
      </c>
      <c r="AS1362" s="13">
        <v>148.05555555555554</v>
      </c>
      <c r="AT1362" s="36">
        <v>161.86594500000001</v>
      </c>
      <c r="AU1362" s="36" t="str">
        <f t="shared" si="2968"/>
        <v>2</v>
      </c>
      <c r="AV1362" s="36">
        <v>32.440759458574853</v>
      </c>
      <c r="AW1362" s="36">
        <v>138.92686399999999</v>
      </c>
      <c r="AX1362" s="36">
        <v>184.805026</v>
      </c>
      <c r="AY1362" s="36">
        <v>116.1724744</v>
      </c>
      <c r="AZ1362" s="36" t="str">
        <f t="shared" si="2969"/>
        <v>2</v>
      </c>
      <c r="BA1362" s="36">
        <v>0</v>
      </c>
      <c r="BB1362" s="36">
        <v>116.1724744</v>
      </c>
      <c r="BC1362" s="36">
        <v>116.1724744</v>
      </c>
      <c r="BD1362" s="36">
        <v>57867</v>
      </c>
      <c r="BE1362" s="36" t="s">
        <v>50</v>
      </c>
      <c r="BF1362" s="36">
        <v>57867</v>
      </c>
      <c r="BG1362" s="36">
        <v>57867</v>
      </c>
      <c r="BH1362" s="36">
        <v>184.805026</v>
      </c>
      <c r="BI1362" s="36">
        <v>0</v>
      </c>
      <c r="BJ1362" s="36">
        <v>184.805026</v>
      </c>
      <c r="BK1362" s="36">
        <v>184.805026</v>
      </c>
      <c r="BL1362" s="36">
        <v>122.05159515</v>
      </c>
      <c r="BM1362" s="36">
        <v>8.3143322994790907</v>
      </c>
      <c r="BN1362" s="36">
        <v>116.1724744</v>
      </c>
      <c r="BO1362" s="36">
        <v>127.93071590000001</v>
      </c>
      <c r="BP1362" s="36">
        <v>58785.533333333333</v>
      </c>
      <c r="BQ1362" s="36">
        <v>2249.9379784044404</v>
      </c>
      <c r="BR1362" s="36">
        <v>57867</v>
      </c>
      <c r="BS1362" s="36">
        <v>63378.2</v>
      </c>
      <c r="BT1362" s="36">
        <v>188.76711299999999</v>
      </c>
      <c r="BU1362" s="36">
        <v>5.6032371707021245</v>
      </c>
      <c r="BV1362" s="36">
        <v>184.805026</v>
      </c>
      <c r="BW1362" s="36">
        <v>192.72919999999999</v>
      </c>
      <c r="BX1362" s="36">
        <v>139.58108514999998</v>
      </c>
      <c r="BY1362" s="36">
        <v>33.104774798962723</v>
      </c>
      <c r="BZ1362" s="36">
        <v>116.1724744</v>
      </c>
      <c r="CA1362" s="36">
        <v>162.98969589999999</v>
      </c>
      <c r="CB1362" s="36">
        <v>71300.456250000003</v>
      </c>
      <c r="CC1362" s="36">
        <v>11243.973984848881</v>
      </c>
      <c r="CD1362" s="36">
        <v>57867</v>
      </c>
      <c r="CE1362" s="36">
        <v>85422.8</v>
      </c>
      <c r="CF1362" s="36"/>
      <c r="CG1362" s="40">
        <v>25.55</v>
      </c>
      <c r="CH1362" s="40">
        <v>68.385000000000005</v>
      </c>
      <c r="CI1362" s="40">
        <v>25.817</v>
      </c>
      <c r="CL1362" s="5" t="str">
        <f t="shared" si="2974"/>
        <v>1_0.5_2</v>
      </c>
      <c r="CM1362" s="95" t="str">
        <f t="shared" si="2975"/>
        <v>1W</v>
      </c>
      <c r="CN1362" s="96">
        <f t="shared" si="2962"/>
        <v>91</v>
      </c>
      <c r="CO1362" s="96" t="str">
        <f t="shared" si="2970"/>
        <v>1_0.5_2</v>
      </c>
      <c r="CP1362" s="95" t="str">
        <f t="shared" si="2978"/>
        <v>1W</v>
      </c>
      <c r="CQ1362" s="5">
        <f t="shared" si="2971"/>
        <v>89</v>
      </c>
    </row>
    <row r="1363" spans="1:95">
      <c r="A1363" s="13" t="s">
        <v>601</v>
      </c>
      <c r="B1363" s="13">
        <v>4</v>
      </c>
      <c r="C1363" s="13">
        <v>3</v>
      </c>
      <c r="D1363" s="13" t="s">
        <v>58</v>
      </c>
      <c r="E1363" s="35" t="s">
        <v>544</v>
      </c>
      <c r="F1363" s="13"/>
      <c r="G1363" s="36"/>
      <c r="H1363" s="13"/>
      <c r="I1363" s="37">
        <v>22</v>
      </c>
      <c r="J1363" s="37" t="s">
        <v>38</v>
      </c>
      <c r="K1363" s="38">
        <v>43598</v>
      </c>
      <c r="L1363" s="39">
        <v>0.41041666666666665</v>
      </c>
      <c r="M1363" s="37" t="s">
        <v>39</v>
      </c>
      <c r="N1363" s="37" t="s">
        <v>188</v>
      </c>
      <c r="O1363" s="37" t="s">
        <v>188</v>
      </c>
      <c r="P1363" s="37" t="s">
        <v>190</v>
      </c>
      <c r="Q1363" s="37">
        <v>1</v>
      </c>
      <c r="R1363" s="13" t="s">
        <v>43</v>
      </c>
      <c r="S1363" s="13" t="s">
        <v>56</v>
      </c>
      <c r="T1363" s="13" t="s">
        <v>42</v>
      </c>
      <c r="U1363" s="13" t="s">
        <v>52</v>
      </c>
      <c r="V1363" s="13" t="s">
        <v>42</v>
      </c>
      <c r="W1363" s="13" t="s">
        <v>154</v>
      </c>
      <c r="X1363" s="13" t="s">
        <v>106</v>
      </c>
      <c r="Y1363" s="13" t="s">
        <v>42</v>
      </c>
      <c r="Z1363" s="13" t="s">
        <v>41</v>
      </c>
      <c r="AA1363" s="13"/>
      <c r="AB1363" s="13">
        <v>-1</v>
      </c>
      <c r="AC1363" s="72">
        <f t="shared" si="2963"/>
        <v>0.5</v>
      </c>
      <c r="AD1363" s="13">
        <v>2</v>
      </c>
      <c r="AE1363" s="72">
        <f t="shared" ref="AE1363" si="3005">VALUE(IF(AD1363=-2,0%,IF(AD1363=-1,50%,IF(AD1363=0,100%,IF(AD1363=1,50%,IF(AD1363=2,0%))))))</f>
        <v>0</v>
      </c>
      <c r="AF1363" s="13" t="s">
        <v>42</v>
      </c>
      <c r="AG1363" s="13">
        <v>0</v>
      </c>
      <c r="AH1363" s="13" t="s">
        <v>42</v>
      </c>
      <c r="AI1363" s="13">
        <f t="shared" si="2944"/>
        <v>-3</v>
      </c>
      <c r="AJ1363" s="70">
        <f t="shared" si="2965"/>
        <v>0</v>
      </c>
      <c r="AK1363" s="59">
        <f t="shared" si="2966"/>
        <v>1</v>
      </c>
      <c r="AL1363" s="70">
        <f t="shared" ref="AL1363" si="3006">VALUE(IF(AK1363=-3,0%,IF(AK1363=-2,33.3%,IF(AK1363=-1,66.6%,IF(AK1363=0,100%,IF(AK1363=1,66.6%,IF(AK1363=2,33.3%,IF(AK1363=3,0%))))))))</f>
        <v>0.66599999999999993</v>
      </c>
      <c r="AM1363" s="13" t="s">
        <v>42</v>
      </c>
      <c r="AN1363" s="13" t="s">
        <v>41</v>
      </c>
      <c r="AP1363" s="13">
        <v>101.31965006729475</v>
      </c>
      <c r="AQ1363" s="13">
        <v>117.34261838440112</v>
      </c>
      <c r="AR1363" s="13">
        <v>125.13020833333333</v>
      </c>
      <c r="AS1363" s="13">
        <v>148.05555555555554</v>
      </c>
      <c r="AT1363" s="36">
        <v>96.733839000000003</v>
      </c>
      <c r="AU1363" s="36" t="str">
        <f t="shared" si="2968"/>
        <v>1</v>
      </c>
      <c r="AV1363" s="36">
        <v>0</v>
      </c>
      <c r="AW1363" s="36">
        <v>96.733839000000003</v>
      </c>
      <c r="AX1363" s="36">
        <v>96.733839000000003</v>
      </c>
      <c r="AY1363" s="36">
        <v>179.72504650000002</v>
      </c>
      <c r="AZ1363" s="36" t="str">
        <f t="shared" si="2969"/>
        <v>2</v>
      </c>
      <c r="BA1363" s="36">
        <v>5.2547176732841301</v>
      </c>
      <c r="BB1363" s="36">
        <v>176.0094</v>
      </c>
      <c r="BC1363" s="36">
        <v>183.44069300000001</v>
      </c>
      <c r="BD1363" s="36">
        <v>97822.875</v>
      </c>
      <c r="BE1363" s="36" t="s">
        <v>50</v>
      </c>
      <c r="BF1363" s="36">
        <v>93689.5</v>
      </c>
      <c r="BG1363" s="36">
        <v>104711.8</v>
      </c>
      <c r="BH1363" s="36">
        <v>84.02905899999999</v>
      </c>
      <c r="BI1363" s="36">
        <v>17.96727218296655</v>
      </c>
      <c r="BJ1363" s="36">
        <v>71.32427899999999</v>
      </c>
      <c r="BK1363" s="36">
        <v>96.733839000000003</v>
      </c>
      <c r="BL1363" s="36">
        <v>172.34992249999999</v>
      </c>
      <c r="BM1363" s="36">
        <v>15.684718058267439</v>
      </c>
      <c r="BN1363" s="36">
        <v>161.259152</v>
      </c>
      <c r="BO1363" s="36">
        <v>183.44069300000001</v>
      </c>
      <c r="BP1363" s="36">
        <v>78993.099999999991</v>
      </c>
      <c r="BQ1363" s="36">
        <v>10696.004038705327</v>
      </c>
      <c r="BR1363" s="36">
        <v>68889.3</v>
      </c>
      <c r="BS1363" s="36">
        <v>93689.5</v>
      </c>
      <c r="BT1363" s="36">
        <v>96.733839000000003</v>
      </c>
      <c r="BU1363" s="36">
        <v>0</v>
      </c>
      <c r="BV1363" s="36">
        <v>96.733839000000003</v>
      </c>
      <c r="BW1363" s="36">
        <v>96.733839000000003</v>
      </c>
      <c r="BX1363" s="36">
        <v>172.34992249999999</v>
      </c>
      <c r="BY1363" s="36">
        <v>15.684718058267439</v>
      </c>
      <c r="BZ1363" s="36">
        <v>161.259152</v>
      </c>
      <c r="CA1363" s="36">
        <v>183.44069300000001</v>
      </c>
      <c r="CB1363" s="36">
        <v>72678.256250000006</v>
      </c>
      <c r="CC1363" s="36">
        <v>8410.8977351979374</v>
      </c>
      <c r="CD1363" s="36">
        <v>66133.8</v>
      </c>
      <c r="CE1363" s="36">
        <v>93689.5</v>
      </c>
      <c r="CF1363" s="36"/>
      <c r="CG1363" s="40">
        <v>23.792499999999997</v>
      </c>
      <c r="CH1363" s="40">
        <v>74.233156250000008</v>
      </c>
      <c r="CI1363" s="40">
        <v>23.91796875</v>
      </c>
      <c r="CL1363" s="5" t="str">
        <f t="shared" si="2974"/>
        <v>0_0.5_2</v>
      </c>
      <c r="CM1363" s="95" t="str">
        <f t="shared" si="2975"/>
        <v>1N</v>
      </c>
      <c r="CN1363" s="96">
        <f t="shared" si="2962"/>
        <v>12</v>
      </c>
      <c r="CO1363" s="96" t="str">
        <f t="shared" si="2970"/>
        <v>0.666_0_2</v>
      </c>
      <c r="CP1363" s="95" t="str">
        <f t="shared" si="2978"/>
        <v>1S</v>
      </c>
      <c r="CQ1363" s="5">
        <f t="shared" si="2971"/>
        <v>25</v>
      </c>
    </row>
    <row r="1364" spans="1:95">
      <c r="A1364" s="13" t="s">
        <v>601</v>
      </c>
      <c r="B1364" s="13">
        <v>4</v>
      </c>
      <c r="C1364" s="13">
        <v>3</v>
      </c>
      <c r="D1364" s="13" t="s">
        <v>58</v>
      </c>
      <c r="E1364" s="35" t="s">
        <v>544</v>
      </c>
      <c r="F1364" s="13"/>
      <c r="G1364" s="36"/>
      <c r="H1364" s="13"/>
      <c r="I1364" s="37">
        <v>22</v>
      </c>
      <c r="J1364" s="37" t="s">
        <v>38</v>
      </c>
      <c r="K1364" s="38">
        <v>43598</v>
      </c>
      <c r="L1364" s="39">
        <v>0.4236111111111111</v>
      </c>
      <c r="M1364" s="37" t="s">
        <v>39</v>
      </c>
      <c r="N1364" s="37" t="s">
        <v>188</v>
      </c>
      <c r="O1364" s="37" t="s">
        <v>188</v>
      </c>
      <c r="P1364" s="37" t="s">
        <v>190</v>
      </c>
      <c r="Q1364" s="37">
        <v>2</v>
      </c>
      <c r="R1364" s="13" t="s">
        <v>43</v>
      </c>
      <c r="S1364" s="13" t="s">
        <v>63</v>
      </c>
      <c r="T1364" s="13" t="s">
        <v>42</v>
      </c>
      <c r="U1364" s="13" t="s">
        <v>52</v>
      </c>
      <c r="V1364" s="13" t="s">
        <v>42</v>
      </c>
      <c r="W1364" s="13" t="s">
        <v>72</v>
      </c>
      <c r="X1364" s="13" t="s">
        <v>138</v>
      </c>
      <c r="Y1364" s="13" t="s">
        <v>42</v>
      </c>
      <c r="Z1364" s="13" t="s">
        <v>41</v>
      </c>
      <c r="AA1364" s="13"/>
      <c r="AB1364" s="13">
        <v>-1</v>
      </c>
      <c r="AC1364" s="72">
        <f t="shared" si="2963"/>
        <v>0.5</v>
      </c>
      <c r="AD1364" s="13">
        <v>0</v>
      </c>
      <c r="AE1364" s="72">
        <f t="shared" ref="AE1364" si="3007">VALUE(IF(AD1364=-2,0%,IF(AD1364=-1,50%,IF(AD1364=0,100%,IF(AD1364=1,50%,IF(AD1364=2,0%))))))</f>
        <v>1</v>
      </c>
      <c r="AF1364" s="13" t="s">
        <v>42</v>
      </c>
      <c r="AG1364" s="13">
        <v>0</v>
      </c>
      <c r="AH1364" s="13" t="s">
        <v>42</v>
      </c>
      <c r="AI1364" s="13">
        <f t="shared" si="2944"/>
        <v>-1</v>
      </c>
      <c r="AJ1364" s="70">
        <f t="shared" si="2965"/>
        <v>0.66599999999999993</v>
      </c>
      <c r="AK1364" s="59">
        <f t="shared" si="2966"/>
        <v>2</v>
      </c>
      <c r="AL1364" s="70">
        <f t="shared" ref="AL1364" si="3008">VALUE(IF(AK1364=-3,0%,IF(AK1364=-2,33.3%,IF(AK1364=-1,66.6%,IF(AK1364=0,100%,IF(AK1364=1,66.6%,IF(AK1364=2,33.3%,IF(AK1364=3,0%))))))))</f>
        <v>0.33299999999999996</v>
      </c>
      <c r="AM1364" s="13" t="s">
        <v>42</v>
      </c>
      <c r="AN1364" s="13" t="s">
        <v>41</v>
      </c>
      <c r="AP1364" s="13">
        <v>101.31965006729475</v>
      </c>
      <c r="AQ1364" s="13">
        <v>117.34261838440112</v>
      </c>
      <c r="AR1364" s="13">
        <v>125.13020833333333</v>
      </c>
      <c r="AS1364" s="13">
        <v>148.05555555555554</v>
      </c>
      <c r="AT1364" s="36">
        <v>84.035300000000007</v>
      </c>
      <c r="AU1364" s="36" t="str">
        <f t="shared" si="2968"/>
        <v>1</v>
      </c>
      <c r="AV1364" s="36">
        <v>0</v>
      </c>
      <c r="AW1364" s="36">
        <v>84.035300000000007</v>
      </c>
      <c r="AX1364" s="36">
        <v>84.035300000000007</v>
      </c>
      <c r="AY1364" s="36">
        <v>172.3124765</v>
      </c>
      <c r="AZ1364" s="36" t="str">
        <f t="shared" si="2969"/>
        <v>2</v>
      </c>
      <c r="BA1364" s="36">
        <v>5.2282393527558062</v>
      </c>
      <c r="BB1364" s="36">
        <v>168.61555300000001</v>
      </c>
      <c r="BC1364" s="36">
        <v>176.0094</v>
      </c>
      <c r="BD1364" s="36">
        <v>79911.625</v>
      </c>
      <c r="BE1364" s="36" t="s">
        <v>50</v>
      </c>
      <c r="BF1364" s="36">
        <v>77156.100000000006</v>
      </c>
      <c r="BG1364" s="36">
        <v>82667.199999999997</v>
      </c>
      <c r="BH1364" s="36">
        <v>90.384569499999998</v>
      </c>
      <c r="BI1364" s="36">
        <v>8.9792230380618374</v>
      </c>
      <c r="BJ1364" s="36">
        <v>84.035300000000007</v>
      </c>
      <c r="BK1364" s="36">
        <v>96.733839000000003</v>
      </c>
      <c r="BL1364" s="36">
        <v>172.3124765</v>
      </c>
      <c r="BM1364" s="36">
        <v>5.2282393527558062</v>
      </c>
      <c r="BN1364" s="36">
        <v>168.61555300000001</v>
      </c>
      <c r="BO1364" s="36">
        <v>176.0094</v>
      </c>
      <c r="BP1364" s="36">
        <v>82667.216666666674</v>
      </c>
      <c r="BQ1364" s="36">
        <v>3018.5720441405174</v>
      </c>
      <c r="BR1364" s="36">
        <v>77156.100000000006</v>
      </c>
      <c r="BS1364" s="36">
        <v>85422.8</v>
      </c>
      <c r="BT1364" s="36">
        <v>96.727598</v>
      </c>
      <c r="BU1364" s="36">
        <v>17.949619969280924</v>
      </c>
      <c r="BV1364" s="36">
        <v>84.035300000000007</v>
      </c>
      <c r="BW1364" s="36">
        <v>109.41989599999998</v>
      </c>
      <c r="BX1364" s="36">
        <v>176.02812299999999</v>
      </c>
      <c r="BY1364" s="36">
        <v>10.482957026039937</v>
      </c>
      <c r="BZ1364" s="36">
        <v>168.61555300000001</v>
      </c>
      <c r="CA1364" s="36">
        <v>183.44069300000001</v>
      </c>
      <c r="CB1364" s="36">
        <v>90933.956250000003</v>
      </c>
      <c r="CC1364" s="36">
        <v>7728.7313428072812</v>
      </c>
      <c r="CD1364" s="36">
        <v>77156.100000000006</v>
      </c>
      <c r="CE1364" s="36">
        <v>99200.7</v>
      </c>
      <c r="CF1364" s="36"/>
      <c r="CG1364" s="40">
        <v>24.557000000000002</v>
      </c>
      <c r="CH1364" s="40">
        <v>72.573000000000008</v>
      </c>
      <c r="CI1364" s="40">
        <v>24.847000000000001</v>
      </c>
      <c r="CL1364" s="5" t="str">
        <f t="shared" si="2974"/>
        <v>0.666_0.5_2</v>
      </c>
      <c r="CM1364" s="95" t="str">
        <f t="shared" si="2975"/>
        <v>1T</v>
      </c>
      <c r="CN1364" s="96">
        <f t="shared" si="2962"/>
        <v>60</v>
      </c>
      <c r="CO1364" s="96" t="str">
        <f t="shared" si="2970"/>
        <v>0.333_1_2</v>
      </c>
      <c r="CP1364" s="95" t="str">
        <f t="shared" si="2978"/>
        <v>1R</v>
      </c>
      <c r="CQ1364" s="5">
        <f t="shared" si="2971"/>
        <v>42</v>
      </c>
    </row>
    <row r="1365" spans="1:95">
      <c r="A1365" s="13" t="s">
        <v>601</v>
      </c>
      <c r="B1365" s="13">
        <v>4</v>
      </c>
      <c r="C1365" s="13">
        <v>3</v>
      </c>
      <c r="D1365" s="13" t="s">
        <v>58</v>
      </c>
      <c r="E1365" s="35" t="s">
        <v>544</v>
      </c>
      <c r="F1365" s="13"/>
      <c r="G1365" s="36"/>
      <c r="H1365" s="13"/>
      <c r="I1365" s="37">
        <v>22</v>
      </c>
      <c r="J1365" s="37" t="s">
        <v>38</v>
      </c>
      <c r="K1365" s="38">
        <v>43598</v>
      </c>
      <c r="L1365" s="39">
        <v>0.43402777777777773</v>
      </c>
      <c r="M1365" s="37" t="s">
        <v>39</v>
      </c>
      <c r="N1365" s="37" t="s">
        <v>188</v>
      </c>
      <c r="O1365" s="37" t="s">
        <v>188</v>
      </c>
      <c r="P1365" s="37" t="s">
        <v>190</v>
      </c>
      <c r="Q1365" s="37">
        <v>3</v>
      </c>
      <c r="R1365" s="13" t="s">
        <v>55</v>
      </c>
      <c r="S1365" s="13" t="s">
        <v>63</v>
      </c>
      <c r="T1365" s="13" t="s">
        <v>42</v>
      </c>
      <c r="U1365" s="13" t="s">
        <v>52</v>
      </c>
      <c r="V1365" s="13" t="s">
        <v>42</v>
      </c>
      <c r="W1365" s="13" t="s">
        <v>72</v>
      </c>
      <c r="X1365" s="13" t="s">
        <v>138</v>
      </c>
      <c r="Y1365" s="13" t="s">
        <v>42</v>
      </c>
      <c r="Z1365" s="13" t="s">
        <v>41</v>
      </c>
      <c r="AA1365" s="13"/>
      <c r="AB1365" s="13">
        <v>0</v>
      </c>
      <c r="AC1365" s="72">
        <f t="shared" si="2963"/>
        <v>1</v>
      </c>
      <c r="AD1365" s="13">
        <v>0</v>
      </c>
      <c r="AE1365" s="72">
        <f t="shared" ref="AE1365" si="3009">VALUE(IF(AD1365=-2,0%,IF(AD1365=-1,50%,IF(AD1365=0,100%,IF(AD1365=1,50%,IF(AD1365=2,0%))))))</f>
        <v>1</v>
      </c>
      <c r="AF1365" s="13" t="s">
        <v>42</v>
      </c>
      <c r="AG1365" s="13">
        <v>0</v>
      </c>
      <c r="AH1365" s="13" t="s">
        <v>42</v>
      </c>
      <c r="AI1365" s="13">
        <f t="shared" si="2944"/>
        <v>-1</v>
      </c>
      <c r="AJ1365" s="70">
        <f t="shared" si="2965"/>
        <v>0.66599999999999993</v>
      </c>
      <c r="AK1365" s="59">
        <f t="shared" si="2966"/>
        <v>2</v>
      </c>
      <c r="AL1365" s="70">
        <f t="shared" ref="AL1365" si="3010">VALUE(IF(AK1365=-3,0%,IF(AK1365=-2,33.3%,IF(AK1365=-1,66.6%,IF(AK1365=0,100%,IF(AK1365=1,66.6%,IF(AK1365=2,33.3%,IF(AK1365=3,0%))))))))</f>
        <v>0.33299999999999996</v>
      </c>
      <c r="AM1365" s="13" t="s">
        <v>42</v>
      </c>
      <c r="AN1365" s="13" t="s">
        <v>41</v>
      </c>
      <c r="AP1365" s="13">
        <v>101.31965006729475</v>
      </c>
      <c r="AQ1365" s="13">
        <v>117.34261838440112</v>
      </c>
      <c r="AR1365" s="13">
        <v>125.13020833333333</v>
      </c>
      <c r="AS1365" s="13">
        <v>148.05555555555554</v>
      </c>
      <c r="AT1365" s="36">
        <v>96.733839000000003</v>
      </c>
      <c r="AU1365" s="36" t="str">
        <f t="shared" si="2968"/>
        <v>1</v>
      </c>
      <c r="AV1365" s="36">
        <v>0</v>
      </c>
      <c r="AW1365" s="36">
        <v>96.733839000000003</v>
      </c>
      <c r="AX1365" s="36">
        <v>96.733839000000003</v>
      </c>
      <c r="AY1365" s="36">
        <v>179.72504650000002</v>
      </c>
      <c r="AZ1365" s="36" t="str">
        <f t="shared" si="2969"/>
        <v>2</v>
      </c>
      <c r="BA1365" s="36">
        <v>5.2547176732841301</v>
      </c>
      <c r="BB1365" s="36">
        <v>176.0094</v>
      </c>
      <c r="BC1365" s="36">
        <v>183.44069300000001</v>
      </c>
      <c r="BD1365" s="36">
        <v>81978.3</v>
      </c>
      <c r="BE1365" s="36" t="s">
        <v>50</v>
      </c>
      <c r="BF1365" s="36">
        <v>79911.600000000006</v>
      </c>
      <c r="BG1365" s="36">
        <v>82667.199999999997</v>
      </c>
      <c r="BH1365" s="36">
        <v>96.733839000000003</v>
      </c>
      <c r="BI1365" s="36">
        <v>0</v>
      </c>
      <c r="BJ1365" s="36">
        <v>96.733839000000003</v>
      </c>
      <c r="BK1365" s="36">
        <v>96.733839000000003</v>
      </c>
      <c r="BL1365" s="36">
        <v>172.3124765</v>
      </c>
      <c r="BM1365" s="36">
        <v>5.2282393527558062</v>
      </c>
      <c r="BN1365" s="36">
        <v>168.61555300000001</v>
      </c>
      <c r="BO1365" s="36">
        <v>176.0094</v>
      </c>
      <c r="BP1365" s="36">
        <v>73022.7</v>
      </c>
      <c r="BQ1365" s="36">
        <v>5155.2020953596002</v>
      </c>
      <c r="BR1365" s="36">
        <v>66133.8</v>
      </c>
      <c r="BS1365" s="36">
        <v>79911.600000000006</v>
      </c>
      <c r="BT1365" s="36">
        <v>90.384569499999998</v>
      </c>
      <c r="BU1365" s="36">
        <v>8.9792230380618374</v>
      </c>
      <c r="BV1365" s="36">
        <v>84.035300000000007</v>
      </c>
      <c r="BW1365" s="36">
        <v>96.733839000000003</v>
      </c>
      <c r="BX1365" s="36">
        <v>172.3124765</v>
      </c>
      <c r="BY1365" s="36">
        <v>5.2282393527558062</v>
      </c>
      <c r="BZ1365" s="36">
        <v>168.61555300000001</v>
      </c>
      <c r="CA1365" s="36">
        <v>176.0094</v>
      </c>
      <c r="CB1365" s="36">
        <v>73539.368750000023</v>
      </c>
      <c r="CC1365" s="36">
        <v>5485.2440869079237</v>
      </c>
      <c r="CD1365" s="36">
        <v>66133.8</v>
      </c>
      <c r="CE1365" s="36">
        <v>82667.199999999997</v>
      </c>
      <c r="CF1365" s="36"/>
      <c r="CG1365" s="40">
        <v>24.919</v>
      </c>
      <c r="CH1365" s="40">
        <v>70.689000000000007</v>
      </c>
      <c r="CI1365" s="40">
        <v>25.283000000000001</v>
      </c>
      <c r="CL1365" s="5" t="str">
        <f t="shared" si="2974"/>
        <v>0.666_1_2</v>
      </c>
      <c r="CM1365" s="95" t="str">
        <f t="shared" si="2975"/>
        <v>1U</v>
      </c>
      <c r="CN1365" s="96">
        <f t="shared" si="2962"/>
        <v>63</v>
      </c>
      <c r="CO1365" s="96" t="str">
        <f t="shared" si="2970"/>
        <v>0.333_1_2</v>
      </c>
      <c r="CP1365" s="95" t="str">
        <f t="shared" si="2978"/>
        <v>1R</v>
      </c>
      <c r="CQ1365" s="5">
        <f t="shared" si="2971"/>
        <v>42</v>
      </c>
    </row>
    <row r="1366" spans="1:95">
      <c r="A1366" s="13" t="s">
        <v>601</v>
      </c>
      <c r="B1366" s="13">
        <v>4</v>
      </c>
      <c r="C1366" s="13">
        <v>3</v>
      </c>
      <c r="D1366" s="13" t="s">
        <v>58</v>
      </c>
      <c r="E1366" s="35" t="s">
        <v>544</v>
      </c>
      <c r="F1366" s="13"/>
      <c r="G1366" s="36"/>
      <c r="H1366" s="13"/>
      <c r="I1366" s="37">
        <v>22</v>
      </c>
      <c r="J1366" s="37" t="s">
        <v>38</v>
      </c>
      <c r="K1366" s="38">
        <v>43598</v>
      </c>
      <c r="L1366" s="39">
        <v>0.44444444444444442</v>
      </c>
      <c r="M1366" s="37" t="s">
        <v>39</v>
      </c>
      <c r="N1366" s="37" t="s">
        <v>188</v>
      </c>
      <c r="O1366" s="37" t="s">
        <v>188</v>
      </c>
      <c r="P1366" s="37" t="s">
        <v>190</v>
      </c>
      <c r="Q1366" s="37">
        <v>4</v>
      </c>
      <c r="R1366" s="13" t="s">
        <v>55</v>
      </c>
      <c r="S1366" s="13" t="s">
        <v>63</v>
      </c>
      <c r="T1366" s="13" t="s">
        <v>42</v>
      </c>
      <c r="U1366" s="13" t="s">
        <v>52</v>
      </c>
      <c r="V1366" s="13" t="s">
        <v>42</v>
      </c>
      <c r="W1366" s="13" t="s">
        <v>72</v>
      </c>
      <c r="X1366" s="13" t="s">
        <v>47</v>
      </c>
      <c r="Y1366" s="13" t="s">
        <v>42</v>
      </c>
      <c r="Z1366" s="13" t="s">
        <v>41</v>
      </c>
      <c r="AA1366" s="13"/>
      <c r="AB1366" s="13">
        <v>0</v>
      </c>
      <c r="AC1366" s="72">
        <f t="shared" si="2963"/>
        <v>1</v>
      </c>
      <c r="AD1366" s="13">
        <v>0</v>
      </c>
      <c r="AE1366" s="72">
        <f t="shared" ref="AE1366" si="3011">VALUE(IF(AD1366=-2,0%,IF(AD1366=-1,50%,IF(AD1366=0,100%,IF(AD1366=1,50%,IF(AD1366=2,0%))))))</f>
        <v>1</v>
      </c>
      <c r="AF1366" s="13" t="s">
        <v>42</v>
      </c>
      <c r="AG1366" s="13" t="s">
        <v>57</v>
      </c>
      <c r="AH1366" s="13" t="s">
        <v>42</v>
      </c>
      <c r="AI1366" s="13">
        <f t="shared" si="2944"/>
        <v>-1</v>
      </c>
      <c r="AJ1366" s="70">
        <f t="shared" si="2965"/>
        <v>0.66599999999999993</v>
      </c>
      <c r="AK1366" s="59">
        <f t="shared" si="2966"/>
        <v>-1</v>
      </c>
      <c r="AL1366" s="70">
        <f t="shared" ref="AL1366" si="3012">VALUE(IF(AK1366=-3,0%,IF(AK1366=-2,33.3%,IF(AK1366=-1,66.6%,IF(AK1366=0,100%,IF(AK1366=1,66.6%,IF(AK1366=2,33.3%,IF(AK1366=3,0%))))))))</f>
        <v>0.66599999999999993</v>
      </c>
      <c r="AM1366" s="13" t="s">
        <v>42</v>
      </c>
      <c r="AN1366" s="13" t="s">
        <v>41</v>
      </c>
      <c r="AP1366" s="13">
        <v>101.31965006729475</v>
      </c>
      <c r="AQ1366" s="13">
        <v>117.34261838440112</v>
      </c>
      <c r="AR1366" s="13">
        <v>125.13020833333333</v>
      </c>
      <c r="AS1366" s="13">
        <v>148.05555555555554</v>
      </c>
      <c r="AT1366" s="36">
        <v>96.733839000000003</v>
      </c>
      <c r="AU1366" s="36" t="str">
        <f t="shared" si="2968"/>
        <v>1</v>
      </c>
      <c r="AV1366" s="36">
        <v>0</v>
      </c>
      <c r="AW1366" s="36">
        <v>96.733839000000003</v>
      </c>
      <c r="AX1366" s="36">
        <v>96.733839000000003</v>
      </c>
      <c r="AY1366" s="36">
        <v>183.44069300000001</v>
      </c>
      <c r="AZ1366" s="36" t="str">
        <f t="shared" si="2969"/>
        <v>2</v>
      </c>
      <c r="BA1366" s="36">
        <v>0</v>
      </c>
      <c r="BB1366" s="36">
        <v>183.44069300000001</v>
      </c>
      <c r="BC1366" s="36">
        <v>183.44069300000001</v>
      </c>
      <c r="BD1366" s="36">
        <v>84045</v>
      </c>
      <c r="BE1366" s="36" t="s">
        <v>50</v>
      </c>
      <c r="BF1366" s="36">
        <v>82667.199999999997</v>
      </c>
      <c r="BG1366" s="36">
        <v>85422.8</v>
      </c>
      <c r="BH1366" s="36">
        <v>103.07686749999999</v>
      </c>
      <c r="BI1366" s="36">
        <v>8.970396931219053</v>
      </c>
      <c r="BJ1366" s="36">
        <v>96.733839000000003</v>
      </c>
      <c r="BK1366" s="36">
        <v>109.41989599999998</v>
      </c>
      <c r="BL1366" s="36">
        <v>183.44069300000001</v>
      </c>
      <c r="BM1366" s="36">
        <v>0</v>
      </c>
      <c r="BN1366" s="36">
        <v>183.44069300000001</v>
      </c>
      <c r="BO1366" s="36">
        <v>183.44069300000001</v>
      </c>
      <c r="BP1366" s="36">
        <v>89556.150000000009</v>
      </c>
      <c r="BQ1366" s="36">
        <v>4851.6833378735682</v>
      </c>
      <c r="BR1366" s="36">
        <v>82667.199999999997</v>
      </c>
      <c r="BS1366" s="36">
        <v>93689.5</v>
      </c>
      <c r="BT1366" s="36">
        <v>96.733839000000003</v>
      </c>
      <c r="BU1366" s="36">
        <v>0</v>
      </c>
      <c r="BV1366" s="36">
        <v>96.733839000000003</v>
      </c>
      <c r="BW1366" s="36">
        <v>96.733839000000003</v>
      </c>
      <c r="BX1366" s="36">
        <v>179.72504650000002</v>
      </c>
      <c r="BY1366" s="36">
        <v>5.2547176732841301</v>
      </c>
      <c r="BZ1366" s="36">
        <v>176.0094</v>
      </c>
      <c r="CA1366" s="36">
        <v>183.44069300000001</v>
      </c>
      <c r="CB1366" s="36">
        <v>87145.024999999994</v>
      </c>
      <c r="CC1366" s="36">
        <v>4597.2190772973454</v>
      </c>
      <c r="CD1366" s="36">
        <v>79911.600000000006</v>
      </c>
      <c r="CE1366" s="36">
        <v>93689.5</v>
      </c>
      <c r="CF1366" s="36"/>
      <c r="CG1366" s="40">
        <v>25.331</v>
      </c>
      <c r="CH1366" s="40">
        <v>69.394000000000005</v>
      </c>
      <c r="CI1366" s="40">
        <v>25.597999999999999</v>
      </c>
      <c r="CL1366" s="5" t="str">
        <f t="shared" si="2974"/>
        <v>0.666_1_2</v>
      </c>
      <c r="CM1366" s="95" t="str">
        <f t="shared" si="2975"/>
        <v>1U</v>
      </c>
      <c r="CN1366" s="96">
        <f t="shared" si="2962"/>
        <v>63</v>
      </c>
      <c r="CO1366" s="96" t="str">
        <f t="shared" si="2970"/>
        <v>0.666_1_2</v>
      </c>
      <c r="CP1366" s="95" t="str">
        <f t="shared" si="2978"/>
        <v>1U</v>
      </c>
      <c r="CQ1366" s="5">
        <f t="shared" si="2971"/>
        <v>52</v>
      </c>
    </row>
    <row r="1367" spans="1:95">
      <c r="A1367" s="13" t="s">
        <v>601</v>
      </c>
      <c r="B1367" s="13">
        <v>4</v>
      </c>
      <c r="C1367" s="13">
        <v>3</v>
      </c>
      <c r="D1367" s="13" t="s">
        <v>58</v>
      </c>
      <c r="E1367" s="35" t="s">
        <v>544</v>
      </c>
      <c r="F1367" s="13"/>
      <c r="G1367" s="36"/>
      <c r="H1367" s="13"/>
      <c r="I1367" s="37">
        <v>22</v>
      </c>
      <c r="J1367" s="37" t="s">
        <v>38</v>
      </c>
      <c r="K1367" s="38">
        <v>43598</v>
      </c>
      <c r="L1367" s="39">
        <v>0.4548611111111111</v>
      </c>
      <c r="M1367" s="37" t="s">
        <v>39</v>
      </c>
      <c r="N1367" s="37" t="s">
        <v>188</v>
      </c>
      <c r="O1367" s="37" t="s">
        <v>188</v>
      </c>
      <c r="P1367" s="37" t="s">
        <v>190</v>
      </c>
      <c r="Q1367" s="37">
        <v>5</v>
      </c>
      <c r="R1367" s="13" t="s">
        <v>55</v>
      </c>
      <c r="S1367" s="13" t="s">
        <v>63</v>
      </c>
      <c r="T1367" s="13" t="s">
        <v>42</v>
      </c>
      <c r="U1367" s="13" t="s">
        <v>52</v>
      </c>
      <c r="V1367" s="13" t="s">
        <v>42</v>
      </c>
      <c r="W1367" s="13" t="s">
        <v>66</v>
      </c>
      <c r="X1367" s="13" t="s">
        <v>138</v>
      </c>
      <c r="Y1367" s="13" t="s">
        <v>42</v>
      </c>
      <c r="Z1367" s="13" t="s">
        <v>41</v>
      </c>
      <c r="AA1367" s="13"/>
      <c r="AB1367" s="13">
        <v>0</v>
      </c>
      <c r="AC1367" s="72">
        <f t="shared" si="2963"/>
        <v>1</v>
      </c>
      <c r="AD1367" s="13">
        <v>0</v>
      </c>
      <c r="AE1367" s="72">
        <f t="shared" ref="AE1367" si="3013">VALUE(IF(AD1367=-2,0%,IF(AD1367=-1,50%,IF(AD1367=0,100%,IF(AD1367=1,50%,IF(AD1367=2,0%))))))</f>
        <v>1</v>
      </c>
      <c r="AF1367" s="13" t="s">
        <v>42</v>
      </c>
      <c r="AG1367" s="13">
        <v>0</v>
      </c>
      <c r="AH1367" s="13" t="s">
        <v>42</v>
      </c>
      <c r="AI1367" s="13">
        <f t="shared" si="2944"/>
        <v>0</v>
      </c>
      <c r="AJ1367" s="70">
        <f t="shared" si="2965"/>
        <v>1</v>
      </c>
      <c r="AK1367" s="59">
        <f t="shared" si="2966"/>
        <v>2</v>
      </c>
      <c r="AL1367" s="70">
        <f t="shared" ref="AL1367" si="3014">VALUE(IF(AK1367=-3,0%,IF(AK1367=-2,33.3%,IF(AK1367=-1,66.6%,IF(AK1367=0,100%,IF(AK1367=1,66.6%,IF(AK1367=2,33.3%,IF(AK1367=3,0%))))))))</f>
        <v>0.33299999999999996</v>
      </c>
      <c r="AM1367" s="13" t="s">
        <v>42</v>
      </c>
      <c r="AN1367" s="13" t="s">
        <v>41</v>
      </c>
      <c r="AP1367" s="13">
        <v>101.31965006729475</v>
      </c>
      <c r="AQ1367" s="13">
        <v>117.34261838440112</v>
      </c>
      <c r="AR1367" s="13">
        <v>125.13020833333333</v>
      </c>
      <c r="AS1367" s="13">
        <v>148.05555555555554</v>
      </c>
      <c r="AT1367" s="36">
        <v>71.32427899999999</v>
      </c>
      <c r="AU1367" s="36" t="str">
        <f t="shared" si="2968"/>
        <v>1</v>
      </c>
      <c r="AV1367" s="36">
        <v>0</v>
      </c>
      <c r="AW1367" s="36">
        <v>71.32427899999999</v>
      </c>
      <c r="AX1367" s="36">
        <v>71.32427899999999</v>
      </c>
      <c r="AY1367" s="36">
        <v>161.259152</v>
      </c>
      <c r="AZ1367" s="36" t="str">
        <f t="shared" si="2969"/>
        <v>2</v>
      </c>
      <c r="BA1367" s="36">
        <v>0</v>
      </c>
      <c r="BB1367" s="36">
        <v>161.259152</v>
      </c>
      <c r="BC1367" s="36">
        <v>161.259152</v>
      </c>
      <c r="BD1367" s="36">
        <v>57867</v>
      </c>
      <c r="BE1367" s="36" t="s">
        <v>50</v>
      </c>
      <c r="BF1367" s="36">
        <v>57867</v>
      </c>
      <c r="BG1367" s="36">
        <v>57867</v>
      </c>
      <c r="BH1367" s="36">
        <v>77.679789499999998</v>
      </c>
      <c r="BI1367" s="36">
        <v>8.9880491449046218</v>
      </c>
      <c r="BJ1367" s="36">
        <v>71.32427899999999</v>
      </c>
      <c r="BK1367" s="36">
        <v>84.035300000000007</v>
      </c>
      <c r="BL1367" s="36">
        <v>164.9373525</v>
      </c>
      <c r="BM1367" s="36">
        <v>5.2017610322275036</v>
      </c>
      <c r="BN1367" s="36">
        <v>161.259152</v>
      </c>
      <c r="BO1367" s="36">
        <v>168.61555300000001</v>
      </c>
      <c r="BP1367" s="36">
        <v>58785.533333333333</v>
      </c>
      <c r="BQ1367" s="36">
        <v>2249.9379784044404</v>
      </c>
      <c r="BR1367" s="36">
        <v>57867</v>
      </c>
      <c r="BS1367" s="36">
        <v>63378.2</v>
      </c>
      <c r="BT1367" s="36">
        <v>84.02905899999999</v>
      </c>
      <c r="BU1367" s="36">
        <v>17.96727218296655</v>
      </c>
      <c r="BV1367" s="36">
        <v>71.32427899999999</v>
      </c>
      <c r="BW1367" s="36">
        <v>96.733839000000003</v>
      </c>
      <c r="BX1367" s="36">
        <v>172.34992249999999</v>
      </c>
      <c r="BY1367" s="36">
        <v>15.684718058267439</v>
      </c>
      <c r="BZ1367" s="36">
        <v>161.259152</v>
      </c>
      <c r="CA1367" s="36">
        <v>183.44069300000001</v>
      </c>
      <c r="CB1367" s="36">
        <v>71300.456250000003</v>
      </c>
      <c r="CC1367" s="36">
        <v>11243.973984848881</v>
      </c>
      <c r="CD1367" s="36">
        <v>57867</v>
      </c>
      <c r="CE1367" s="36">
        <v>85422.8</v>
      </c>
      <c r="CF1367" s="36"/>
      <c r="CG1367" s="40">
        <v>25.55</v>
      </c>
      <c r="CH1367" s="40">
        <v>68.385000000000005</v>
      </c>
      <c r="CI1367" s="40">
        <v>25.817</v>
      </c>
      <c r="CL1367" s="5" t="str">
        <f t="shared" si="2974"/>
        <v>1_1_2</v>
      </c>
      <c r="CM1367" s="95" t="str">
        <f t="shared" si="2975"/>
        <v>1X</v>
      </c>
      <c r="CN1367" s="96">
        <f t="shared" si="2962"/>
        <v>146</v>
      </c>
      <c r="CO1367" s="96" t="str">
        <f t="shared" si="2970"/>
        <v>0.333_1_2</v>
      </c>
      <c r="CP1367" s="95" t="str">
        <f t="shared" si="2978"/>
        <v>1R</v>
      </c>
      <c r="CQ1367" s="5">
        <f t="shared" si="2971"/>
        <v>42</v>
      </c>
    </row>
    <row r="1368" spans="1:95">
      <c r="A1368" s="13" t="s">
        <v>601</v>
      </c>
      <c r="B1368" s="13">
        <v>4</v>
      </c>
      <c r="C1368" s="13">
        <v>7</v>
      </c>
      <c r="D1368" s="13" t="s">
        <v>78</v>
      </c>
      <c r="E1368" s="35" t="s">
        <v>545</v>
      </c>
      <c r="F1368" s="13"/>
      <c r="G1368" s="36"/>
      <c r="H1368" s="13"/>
      <c r="I1368" s="37">
        <v>21</v>
      </c>
      <c r="J1368" s="37" t="s">
        <v>70</v>
      </c>
      <c r="K1368" s="38">
        <v>43598</v>
      </c>
      <c r="L1368" s="39">
        <v>0.41041666666666665</v>
      </c>
      <c r="M1368" s="37" t="s">
        <v>39</v>
      </c>
      <c r="N1368" s="37" t="s">
        <v>190</v>
      </c>
      <c r="O1368" s="37" t="s">
        <v>190</v>
      </c>
      <c r="P1368" s="37" t="s">
        <v>190</v>
      </c>
      <c r="Q1368" s="37">
        <v>1</v>
      </c>
      <c r="R1368" s="13" t="s">
        <v>51</v>
      </c>
      <c r="S1368" s="13" t="s">
        <v>127</v>
      </c>
      <c r="T1368" s="13" t="s">
        <v>42</v>
      </c>
      <c r="U1368" s="13" t="s">
        <v>52</v>
      </c>
      <c r="V1368" s="13" t="s">
        <v>41</v>
      </c>
      <c r="W1368" s="13" t="s">
        <v>72</v>
      </c>
      <c r="X1368" s="13" t="s">
        <v>106</v>
      </c>
      <c r="Y1368" s="13" t="s">
        <v>41</v>
      </c>
      <c r="Z1368" s="13" t="s">
        <v>42</v>
      </c>
      <c r="AA1368" s="13"/>
      <c r="AB1368" s="13">
        <v>2</v>
      </c>
      <c r="AC1368" s="72">
        <f t="shared" si="2963"/>
        <v>0</v>
      </c>
      <c r="AD1368" s="13">
        <v>-1</v>
      </c>
      <c r="AE1368" s="72">
        <f t="shared" ref="AE1368" si="3015">VALUE(IF(AD1368=-2,0%,IF(AD1368=-1,50%,IF(AD1368=0,100%,IF(AD1368=1,50%,IF(AD1368=2,0%))))))</f>
        <v>0.5</v>
      </c>
      <c r="AF1368" s="13" t="s">
        <v>42</v>
      </c>
      <c r="AG1368" s="13">
        <v>0</v>
      </c>
      <c r="AH1368" s="13" t="s">
        <v>41</v>
      </c>
      <c r="AI1368" s="13">
        <f t="shared" si="2944"/>
        <v>-1</v>
      </c>
      <c r="AJ1368" s="70">
        <f t="shared" si="2965"/>
        <v>0.66599999999999993</v>
      </c>
      <c r="AK1368" s="59">
        <f t="shared" si="2966"/>
        <v>1</v>
      </c>
      <c r="AL1368" s="70">
        <f t="shared" ref="AL1368" si="3016">VALUE(IF(AK1368=-3,0%,IF(AK1368=-2,33.3%,IF(AK1368=-1,66.6%,IF(AK1368=0,100%,IF(AK1368=1,66.6%,IF(AK1368=2,33.3%,IF(AK1368=3,0%))))))))</f>
        <v>0.66599999999999993</v>
      </c>
      <c r="AM1368" s="13" t="s">
        <v>41</v>
      </c>
      <c r="AN1368" s="13" t="s">
        <v>42</v>
      </c>
      <c r="AP1368" s="13">
        <v>101.31965006729475</v>
      </c>
      <c r="AQ1368" s="13">
        <v>117.34261838440112</v>
      </c>
      <c r="AR1368" s="13">
        <v>125.13020833333333</v>
      </c>
      <c r="AS1368" s="13">
        <v>148.05555555555554</v>
      </c>
      <c r="AT1368" s="36">
        <v>745.13708100000008</v>
      </c>
      <c r="AU1368" s="36" t="str">
        <f t="shared" si="2968"/>
        <v>4</v>
      </c>
      <c r="AV1368" s="36">
        <v>72.408909604972862</v>
      </c>
      <c r="AW1368" s="36">
        <v>693.93624999999997</v>
      </c>
      <c r="AX1368" s="36">
        <v>796.33791200000007</v>
      </c>
      <c r="AY1368" s="36">
        <v>1004.8373448999999</v>
      </c>
      <c r="AZ1368" s="36" t="str">
        <f t="shared" si="2969"/>
        <v>5</v>
      </c>
      <c r="BA1368" s="36">
        <v>17.045205081720479</v>
      </c>
      <c r="BB1368" s="36">
        <v>992.7845648</v>
      </c>
      <c r="BC1368" s="36">
        <v>1016.8901249999999</v>
      </c>
      <c r="BD1368" s="36">
        <v>97822.875</v>
      </c>
      <c r="BE1368" s="36" t="s">
        <v>50</v>
      </c>
      <c r="BF1368" s="36">
        <v>93689.5</v>
      </c>
      <c r="BG1368" s="36">
        <v>104711.8</v>
      </c>
      <c r="BH1368" s="36">
        <v>749.42996074999996</v>
      </c>
      <c r="BI1368" s="36">
        <v>66.337860840886052</v>
      </c>
      <c r="BJ1368" s="36">
        <v>702.52200949999997</v>
      </c>
      <c r="BK1368" s="36">
        <v>796.33791200000007</v>
      </c>
      <c r="BL1368" s="36">
        <v>974.53527539999993</v>
      </c>
      <c r="BM1368" s="36">
        <v>59.898802736592614</v>
      </c>
      <c r="BN1368" s="36">
        <v>932.18042579999997</v>
      </c>
      <c r="BO1368" s="36">
        <v>1016.8901249999999</v>
      </c>
      <c r="BP1368" s="36">
        <v>78993.099999999991</v>
      </c>
      <c r="BQ1368" s="36">
        <v>10696.004038705327</v>
      </c>
      <c r="BR1368" s="36">
        <v>68889.3</v>
      </c>
      <c r="BS1368" s="36">
        <v>93689.5</v>
      </c>
      <c r="BT1368" s="36">
        <v>745.13708100000008</v>
      </c>
      <c r="BU1368" s="36">
        <v>72.408909604972862</v>
      </c>
      <c r="BV1368" s="36">
        <v>693.93624999999997</v>
      </c>
      <c r="BW1368" s="36">
        <v>796.33791200000007</v>
      </c>
      <c r="BX1368" s="36">
        <v>914.17778499999997</v>
      </c>
      <c r="BY1368" s="36">
        <v>145.25718425107601</v>
      </c>
      <c r="BZ1368" s="36">
        <v>811.46544500000005</v>
      </c>
      <c r="CA1368" s="36">
        <v>1016.8901249999999</v>
      </c>
      <c r="CB1368" s="36">
        <v>72678.256250000006</v>
      </c>
      <c r="CC1368" s="36">
        <v>8410.8977351979374</v>
      </c>
      <c r="CD1368" s="36">
        <v>66133.8</v>
      </c>
      <c r="CE1368" s="36">
        <v>93689.5</v>
      </c>
      <c r="CF1368" s="36"/>
      <c r="CG1368" s="40">
        <v>23.792499999999997</v>
      </c>
      <c r="CH1368" s="40">
        <v>74.233156250000008</v>
      </c>
      <c r="CI1368" s="40">
        <v>23.91796875</v>
      </c>
      <c r="CL1368" s="5" t="str">
        <f t="shared" si="2974"/>
        <v>0.666_0_5</v>
      </c>
      <c r="CM1368" s="95" t="str">
        <f t="shared" si="2975"/>
        <v>3C</v>
      </c>
      <c r="CN1368" s="96">
        <f t="shared" si="2962"/>
        <v>3</v>
      </c>
      <c r="CO1368" s="96" t="str">
        <f t="shared" si="2970"/>
        <v>0.666_0.5_5</v>
      </c>
      <c r="CP1368" s="95" t="str">
        <f t="shared" si="2978"/>
        <v>3D</v>
      </c>
      <c r="CQ1368" s="5">
        <f t="shared" si="2971"/>
        <v>8</v>
      </c>
    </row>
    <row r="1369" spans="1:95">
      <c r="A1369" s="13" t="s">
        <v>601</v>
      </c>
      <c r="B1369" s="13">
        <v>4</v>
      </c>
      <c r="C1369" s="13">
        <v>7</v>
      </c>
      <c r="D1369" s="13" t="s">
        <v>78</v>
      </c>
      <c r="E1369" s="35" t="s">
        <v>545</v>
      </c>
      <c r="F1369" s="13"/>
      <c r="G1369" s="36"/>
      <c r="H1369" s="13"/>
      <c r="I1369" s="37">
        <v>21</v>
      </c>
      <c r="J1369" s="37" t="s">
        <v>70</v>
      </c>
      <c r="K1369" s="38">
        <v>43598</v>
      </c>
      <c r="L1369" s="39">
        <v>0.4236111111111111</v>
      </c>
      <c r="M1369" s="37" t="s">
        <v>39</v>
      </c>
      <c r="N1369" s="37" t="s">
        <v>190</v>
      </c>
      <c r="O1369" s="37" t="s">
        <v>190</v>
      </c>
      <c r="P1369" s="37" t="s">
        <v>190</v>
      </c>
      <c r="Q1369" s="37">
        <v>2</v>
      </c>
      <c r="R1369" s="13" t="s">
        <v>51</v>
      </c>
      <c r="S1369" s="13" t="s">
        <v>134</v>
      </c>
      <c r="T1369" s="13" t="s">
        <v>42</v>
      </c>
      <c r="U1369" s="13" t="s">
        <v>45</v>
      </c>
      <c r="V1369" s="13" t="s">
        <v>41</v>
      </c>
      <c r="W1369" s="13" t="s">
        <v>72</v>
      </c>
      <c r="X1369" s="13" t="s">
        <v>106</v>
      </c>
      <c r="Y1369" s="13" t="s">
        <v>41</v>
      </c>
      <c r="Z1369" s="13" t="s">
        <v>42</v>
      </c>
      <c r="AA1369" s="13"/>
      <c r="AB1369" s="13">
        <v>2</v>
      </c>
      <c r="AC1369" s="72">
        <f t="shared" si="2963"/>
        <v>0</v>
      </c>
      <c r="AD1369" s="13">
        <v>-2</v>
      </c>
      <c r="AE1369" s="72">
        <f t="shared" ref="AE1369" si="3017">VALUE(IF(AD1369=-2,0%,IF(AD1369=-1,50%,IF(AD1369=0,100%,IF(AD1369=1,50%,IF(AD1369=2,0%))))))</f>
        <v>0</v>
      </c>
      <c r="AF1369" s="13" t="s">
        <v>42</v>
      </c>
      <c r="AG1369" s="13">
        <v>1</v>
      </c>
      <c r="AH1369" s="13" t="s">
        <v>41</v>
      </c>
      <c r="AI1369" s="13">
        <f t="shared" si="2944"/>
        <v>-1</v>
      </c>
      <c r="AJ1369" s="70">
        <f t="shared" si="2965"/>
        <v>0.66599999999999993</v>
      </c>
      <c r="AK1369" s="59">
        <f t="shared" si="2966"/>
        <v>1</v>
      </c>
      <c r="AL1369" s="70">
        <f t="shared" ref="AL1369" si="3018">VALUE(IF(AK1369=-3,0%,IF(AK1369=-2,33.3%,IF(AK1369=-1,66.6%,IF(AK1369=0,100%,IF(AK1369=1,66.6%,IF(AK1369=2,33.3%,IF(AK1369=3,0%))))))))</f>
        <v>0.66599999999999993</v>
      </c>
      <c r="AM1369" s="13" t="s">
        <v>41</v>
      </c>
      <c r="AN1369" s="13" t="s">
        <v>42</v>
      </c>
      <c r="AP1369" s="13">
        <v>101.31965006729475</v>
      </c>
      <c r="AQ1369" s="13">
        <v>117.34261838440112</v>
      </c>
      <c r="AR1369" s="13">
        <v>125.13020833333333</v>
      </c>
      <c r="AS1369" s="13">
        <v>148.05555555555554</v>
      </c>
      <c r="AT1369" s="36">
        <v>762.28236375000006</v>
      </c>
      <c r="AU1369" s="36" t="str">
        <f t="shared" si="2968"/>
        <v>4</v>
      </c>
      <c r="AV1369" s="36">
        <v>11.99963849273483</v>
      </c>
      <c r="AW1369" s="36">
        <v>753.7973380000002</v>
      </c>
      <c r="AX1369" s="36">
        <v>770.76738950000004</v>
      </c>
      <c r="AY1369" s="36">
        <v>980.6587442</v>
      </c>
      <c r="AZ1369" s="36" t="str">
        <f t="shared" si="2969"/>
        <v>4</v>
      </c>
      <c r="BA1369" s="36">
        <v>0</v>
      </c>
      <c r="BB1369" s="36">
        <v>980.6587442</v>
      </c>
      <c r="BC1369" s="36">
        <v>980.6587442</v>
      </c>
      <c r="BD1369" s="36">
        <v>79911.625</v>
      </c>
      <c r="BE1369" s="36" t="s">
        <v>50</v>
      </c>
      <c r="BF1369" s="36">
        <v>77156.100000000006</v>
      </c>
      <c r="BG1369" s="36">
        <v>82667.199999999997</v>
      </c>
      <c r="BH1369" s="36">
        <v>766.55343950000008</v>
      </c>
      <c r="BI1369" s="36">
        <v>5.9594252411620392</v>
      </c>
      <c r="BJ1369" s="36">
        <v>762.33948950000013</v>
      </c>
      <c r="BK1369" s="36">
        <v>770.76738950000004</v>
      </c>
      <c r="BL1369" s="36">
        <v>980.6587442</v>
      </c>
      <c r="BM1369" s="36">
        <v>0</v>
      </c>
      <c r="BN1369" s="36">
        <v>980.6587442</v>
      </c>
      <c r="BO1369" s="36">
        <v>980.6587442</v>
      </c>
      <c r="BP1369" s="36">
        <v>82667.216666666674</v>
      </c>
      <c r="BQ1369" s="36">
        <v>3018.5720441405174</v>
      </c>
      <c r="BR1369" s="36">
        <v>77156.100000000006</v>
      </c>
      <c r="BS1369" s="36">
        <v>85422.8</v>
      </c>
      <c r="BT1369" s="36">
        <v>749.45041349999997</v>
      </c>
      <c r="BU1369" s="36">
        <v>30.146756567981786</v>
      </c>
      <c r="BV1369" s="36">
        <v>728.13343750000001</v>
      </c>
      <c r="BW1369" s="36">
        <v>770.76738950000004</v>
      </c>
      <c r="BX1369" s="36">
        <v>1004.8410736999999</v>
      </c>
      <c r="BY1369" s="36">
        <v>34.198978348674878</v>
      </c>
      <c r="BZ1369" s="36">
        <v>980.6587442</v>
      </c>
      <c r="CA1369" s="36">
        <v>1029.0234031999998</v>
      </c>
      <c r="CB1369" s="36">
        <v>90933.956250000003</v>
      </c>
      <c r="CC1369" s="36">
        <v>7728.7313428072812</v>
      </c>
      <c r="CD1369" s="36">
        <v>77156.100000000006</v>
      </c>
      <c r="CE1369" s="36">
        <v>99200.7</v>
      </c>
      <c r="CF1369" s="36"/>
      <c r="CG1369" s="40">
        <v>24.557000000000002</v>
      </c>
      <c r="CH1369" s="40">
        <v>72.573000000000008</v>
      </c>
      <c r="CI1369" s="40">
        <v>24.847000000000001</v>
      </c>
      <c r="CL1369" s="5" t="str">
        <f t="shared" si="2974"/>
        <v>0.666_0_4</v>
      </c>
      <c r="CM1369" s="95" t="str">
        <f t="shared" si="2975"/>
        <v>2Q</v>
      </c>
      <c r="CN1369" s="96">
        <f t="shared" si="2962"/>
        <v>2</v>
      </c>
      <c r="CO1369" s="96" t="str">
        <f t="shared" si="2970"/>
        <v>0.666_0_4</v>
      </c>
      <c r="CP1369" s="95" t="str">
        <f t="shared" si="2978"/>
        <v>2Q</v>
      </c>
      <c r="CQ1369" s="5">
        <f t="shared" si="2971"/>
        <v>6</v>
      </c>
    </row>
    <row r="1370" spans="1:95">
      <c r="A1370" s="13" t="s">
        <v>601</v>
      </c>
      <c r="B1370" s="13">
        <v>4</v>
      </c>
      <c r="C1370" s="13">
        <v>7</v>
      </c>
      <c r="D1370" s="13" t="s">
        <v>78</v>
      </c>
      <c r="E1370" s="35" t="s">
        <v>545</v>
      </c>
      <c r="F1370" s="13"/>
      <c r="G1370" s="36"/>
      <c r="H1370" s="13"/>
      <c r="I1370" s="37">
        <v>21</v>
      </c>
      <c r="J1370" s="37" t="s">
        <v>70</v>
      </c>
      <c r="K1370" s="38">
        <v>43598</v>
      </c>
      <c r="L1370" s="39">
        <v>0.43402777777777773</v>
      </c>
      <c r="M1370" s="37" t="s">
        <v>39</v>
      </c>
      <c r="N1370" s="37" t="s">
        <v>190</v>
      </c>
      <c r="O1370" s="37" t="s">
        <v>190</v>
      </c>
      <c r="P1370" s="37" t="s">
        <v>190</v>
      </c>
      <c r="Q1370" s="37">
        <v>3</v>
      </c>
      <c r="R1370" s="13" t="s">
        <v>51</v>
      </c>
      <c r="S1370" s="13" t="s">
        <v>134</v>
      </c>
      <c r="T1370" s="13" t="s">
        <v>42</v>
      </c>
      <c r="U1370" s="13" t="s">
        <v>45</v>
      </c>
      <c r="V1370" s="13" t="s">
        <v>41</v>
      </c>
      <c r="W1370" s="13" t="s">
        <v>66</v>
      </c>
      <c r="X1370" s="13" t="s">
        <v>76</v>
      </c>
      <c r="Y1370" s="13" t="s">
        <v>41</v>
      </c>
      <c r="Z1370" s="13" t="s">
        <v>41</v>
      </c>
      <c r="AA1370" s="13"/>
      <c r="AB1370" s="13">
        <v>2</v>
      </c>
      <c r="AC1370" s="72">
        <f t="shared" si="2963"/>
        <v>0</v>
      </c>
      <c r="AD1370" s="13">
        <v>-2</v>
      </c>
      <c r="AE1370" s="72">
        <f t="shared" ref="AE1370" si="3019">VALUE(IF(AD1370=-2,0%,IF(AD1370=-1,50%,IF(AD1370=0,100%,IF(AD1370=1,50%,IF(AD1370=2,0%))))))</f>
        <v>0</v>
      </c>
      <c r="AF1370" s="13" t="s">
        <v>42</v>
      </c>
      <c r="AG1370" s="13">
        <v>1</v>
      </c>
      <c r="AH1370" s="13" t="s">
        <v>41</v>
      </c>
      <c r="AI1370" s="13">
        <f t="shared" si="2944"/>
        <v>0</v>
      </c>
      <c r="AJ1370" s="70">
        <f t="shared" si="2965"/>
        <v>1</v>
      </c>
      <c r="AK1370" s="59">
        <f t="shared" si="2966"/>
        <v>0</v>
      </c>
      <c r="AL1370" s="70">
        <f t="shared" ref="AL1370" si="3020">VALUE(IF(AK1370=-3,0%,IF(AK1370=-2,33.3%,IF(AK1370=-1,66.6%,IF(AK1370=0,100%,IF(AK1370=1,66.6%,IF(AK1370=2,33.3%,IF(AK1370=3,0%))))))))</f>
        <v>1</v>
      </c>
      <c r="AM1370" s="13" t="s">
        <v>41</v>
      </c>
      <c r="AN1370" s="13" t="s">
        <v>41</v>
      </c>
      <c r="AP1370" s="13">
        <v>101.31965006729475</v>
      </c>
      <c r="AQ1370" s="13">
        <v>117.34261838440112</v>
      </c>
      <c r="AR1370" s="13">
        <v>125.13020833333333</v>
      </c>
      <c r="AS1370" s="13">
        <v>148.05555555555554</v>
      </c>
      <c r="AT1370" s="36">
        <v>650.76962975000015</v>
      </c>
      <c r="AU1370" s="36" t="str">
        <f t="shared" si="2968"/>
        <v>4</v>
      </c>
      <c r="AV1370" s="36">
        <v>97.293215226357432</v>
      </c>
      <c r="AW1370" s="36">
        <v>581.97293750000006</v>
      </c>
      <c r="AX1370" s="36">
        <v>719.56632200000013</v>
      </c>
      <c r="AY1370" s="36">
        <v>1047.166412</v>
      </c>
      <c r="AZ1370" s="36" t="str">
        <f t="shared" si="2969"/>
        <v>5</v>
      </c>
      <c r="BA1370" s="36">
        <v>59.972651837448836</v>
      </c>
      <c r="BB1370" s="36">
        <v>1004.7593432000001</v>
      </c>
      <c r="BC1370" s="36">
        <v>1089.5734808</v>
      </c>
      <c r="BD1370" s="36">
        <v>81978.3</v>
      </c>
      <c r="BE1370" s="36" t="s">
        <v>50</v>
      </c>
      <c r="BF1370" s="36">
        <v>79911.600000000006</v>
      </c>
      <c r="BG1370" s="36">
        <v>82667.199999999997</v>
      </c>
      <c r="BH1370" s="36">
        <v>684.89679150000006</v>
      </c>
      <c r="BI1370" s="36">
        <v>145.55631021850834</v>
      </c>
      <c r="BJ1370" s="36">
        <v>581.97293750000006</v>
      </c>
      <c r="BK1370" s="36">
        <v>787.82064550000007</v>
      </c>
      <c r="BL1370" s="36">
        <v>968.46988450000003</v>
      </c>
      <c r="BM1370" s="36">
        <v>51.3210446647184</v>
      </c>
      <c r="BN1370" s="36">
        <v>932.18042579999997</v>
      </c>
      <c r="BO1370" s="36">
        <v>1004.7593432000001</v>
      </c>
      <c r="BP1370" s="36">
        <v>73022.7</v>
      </c>
      <c r="BQ1370" s="36">
        <v>5155.2020953596002</v>
      </c>
      <c r="BR1370" s="36">
        <v>66133.8</v>
      </c>
      <c r="BS1370" s="36">
        <v>79911.600000000006</v>
      </c>
      <c r="BT1370" s="36">
        <v>676.37016349999999</v>
      </c>
      <c r="BU1370" s="36">
        <v>133.49783725959855</v>
      </c>
      <c r="BV1370" s="36">
        <v>581.97293750000006</v>
      </c>
      <c r="BW1370" s="36">
        <v>770.76738950000004</v>
      </c>
      <c r="BX1370" s="36">
        <v>992.70904370000005</v>
      </c>
      <c r="BY1370" s="36">
        <v>17.041696983557799</v>
      </c>
      <c r="BZ1370" s="36">
        <v>980.6587442</v>
      </c>
      <c r="CA1370" s="36">
        <v>1004.7593432000001</v>
      </c>
      <c r="CB1370" s="36">
        <v>73539.368750000023</v>
      </c>
      <c r="CC1370" s="36">
        <v>5485.2440869079237</v>
      </c>
      <c r="CD1370" s="36">
        <v>66133.8</v>
      </c>
      <c r="CE1370" s="36">
        <v>82667.199999999997</v>
      </c>
      <c r="CF1370" s="36"/>
      <c r="CG1370" s="40">
        <v>24.919</v>
      </c>
      <c r="CH1370" s="40">
        <v>70.689000000000007</v>
      </c>
      <c r="CI1370" s="40">
        <v>25.283000000000001</v>
      </c>
      <c r="CL1370" s="5" t="str">
        <f t="shared" si="2974"/>
        <v>1_0_5</v>
      </c>
      <c r="CM1370" s="95" t="str">
        <f t="shared" si="2975"/>
        <v>3F</v>
      </c>
      <c r="CN1370" s="96">
        <f t="shared" si="2962"/>
        <v>8</v>
      </c>
      <c r="CO1370" s="96" t="str">
        <f t="shared" si="2970"/>
        <v>1_0_5</v>
      </c>
      <c r="CP1370" s="95" t="str">
        <f t="shared" si="2978"/>
        <v>3F</v>
      </c>
      <c r="CQ1370" s="5">
        <f t="shared" si="2971"/>
        <v>4</v>
      </c>
    </row>
    <row r="1371" spans="1:95">
      <c r="A1371" s="13" t="s">
        <v>601</v>
      </c>
      <c r="B1371" s="13">
        <v>4</v>
      </c>
      <c r="C1371" s="13">
        <v>7</v>
      </c>
      <c r="D1371" s="13" t="s">
        <v>78</v>
      </c>
      <c r="E1371" s="35" t="s">
        <v>545</v>
      </c>
      <c r="F1371" s="13"/>
      <c r="G1371" s="36"/>
      <c r="H1371" s="13"/>
      <c r="I1371" s="37">
        <v>21</v>
      </c>
      <c r="J1371" s="37" t="s">
        <v>70</v>
      </c>
      <c r="K1371" s="38">
        <v>43598</v>
      </c>
      <c r="L1371" s="39">
        <v>0.44444444444444442</v>
      </c>
      <c r="M1371" s="37" t="s">
        <v>39</v>
      </c>
      <c r="N1371" s="37" t="s">
        <v>190</v>
      </c>
      <c r="O1371" s="37" t="s">
        <v>190</v>
      </c>
      <c r="P1371" s="37" t="s">
        <v>190</v>
      </c>
      <c r="Q1371" s="37">
        <v>4</v>
      </c>
      <c r="R1371" s="13" t="s">
        <v>51</v>
      </c>
      <c r="S1371" s="13" t="s">
        <v>134</v>
      </c>
      <c r="T1371" s="13" t="s">
        <v>42</v>
      </c>
      <c r="U1371" s="13" t="s">
        <v>45</v>
      </c>
      <c r="V1371" s="13" t="s">
        <v>41</v>
      </c>
      <c r="W1371" s="13" t="s">
        <v>66</v>
      </c>
      <c r="X1371" s="13" t="s">
        <v>76</v>
      </c>
      <c r="Y1371" s="13" t="s">
        <v>41</v>
      </c>
      <c r="Z1371" s="13" t="s">
        <v>41</v>
      </c>
      <c r="AA1371" s="13"/>
      <c r="AB1371" s="13">
        <v>2</v>
      </c>
      <c r="AC1371" s="72">
        <f t="shared" si="2963"/>
        <v>0</v>
      </c>
      <c r="AD1371" s="13">
        <v>-2</v>
      </c>
      <c r="AE1371" s="72">
        <f t="shared" ref="AE1371" si="3021">VALUE(IF(AD1371=-2,0%,IF(AD1371=-1,50%,IF(AD1371=0,100%,IF(AD1371=1,50%,IF(AD1371=2,0%))))))</f>
        <v>0</v>
      </c>
      <c r="AF1371" s="13" t="s">
        <v>42</v>
      </c>
      <c r="AG1371" s="13">
        <v>1</v>
      </c>
      <c r="AH1371" s="13" t="s">
        <v>41</v>
      </c>
      <c r="AI1371" s="13">
        <f t="shared" si="2944"/>
        <v>0</v>
      </c>
      <c r="AJ1371" s="70">
        <f t="shared" si="2965"/>
        <v>1</v>
      </c>
      <c r="AK1371" s="59">
        <f t="shared" si="2966"/>
        <v>0</v>
      </c>
      <c r="AL1371" s="70">
        <f t="shared" ref="AL1371" si="3022">VALUE(IF(AK1371=-3,0%,IF(AK1371=-2,33.3%,IF(AK1371=-1,66.6%,IF(AK1371=0,100%,IF(AK1371=1,66.6%,IF(AK1371=2,33.3%,IF(AK1371=3,0%))))))))</f>
        <v>1</v>
      </c>
      <c r="AM1371" s="13" t="s">
        <v>41</v>
      </c>
      <c r="AN1371" s="13" t="s">
        <v>41</v>
      </c>
      <c r="AP1371" s="13">
        <v>101.31965006729475</v>
      </c>
      <c r="AQ1371" s="13">
        <v>117.34261838440112</v>
      </c>
      <c r="AR1371" s="13">
        <v>125.13020833333333</v>
      </c>
      <c r="AS1371" s="13">
        <v>148.05555555555554</v>
      </c>
      <c r="AT1371" s="36">
        <v>842.90114475000007</v>
      </c>
      <c r="AU1371" s="36" t="str">
        <f t="shared" si="2968"/>
        <v>4</v>
      </c>
      <c r="AV1371" s="36">
        <v>53.813947571181707</v>
      </c>
      <c r="AW1371" s="36">
        <v>804.84893750000015</v>
      </c>
      <c r="AX1371" s="36">
        <v>880.953352</v>
      </c>
      <c r="AY1371" s="36">
        <v>1132.1035021</v>
      </c>
      <c r="AZ1371" s="36" t="str">
        <f t="shared" si="2969"/>
        <v>5</v>
      </c>
      <c r="BA1371" s="36">
        <v>8.595387940985713</v>
      </c>
      <c r="BB1371" s="36">
        <v>1126.0256449999999</v>
      </c>
      <c r="BC1371" s="36">
        <v>1138.1813592000001</v>
      </c>
      <c r="BD1371" s="36">
        <v>84045</v>
      </c>
      <c r="BE1371" s="36" t="s">
        <v>50</v>
      </c>
      <c r="BF1371" s="36">
        <v>82667.199999999997</v>
      </c>
      <c r="BG1371" s="36">
        <v>85422.8</v>
      </c>
      <c r="BH1371" s="36">
        <v>880.953352</v>
      </c>
      <c r="BI1371" s="36">
        <v>0</v>
      </c>
      <c r="BJ1371" s="36">
        <v>880.953352</v>
      </c>
      <c r="BK1371" s="36">
        <v>880.953352</v>
      </c>
      <c r="BL1371" s="36">
        <v>1132.1035021</v>
      </c>
      <c r="BM1371" s="36">
        <v>8.595387940985713</v>
      </c>
      <c r="BN1371" s="36">
        <v>1126.0256449999999</v>
      </c>
      <c r="BO1371" s="36">
        <v>1138.1813592000001</v>
      </c>
      <c r="BP1371" s="36">
        <v>89556.150000000009</v>
      </c>
      <c r="BQ1371" s="36">
        <v>4851.6833378735682</v>
      </c>
      <c r="BR1371" s="36">
        <v>82667.199999999997</v>
      </c>
      <c r="BS1371" s="36">
        <v>93689.5</v>
      </c>
      <c r="BT1371" s="36">
        <v>731.46314475000008</v>
      </c>
      <c r="BU1371" s="36">
        <v>211.41107853491457</v>
      </c>
      <c r="BV1371" s="36">
        <v>581.97293750000006</v>
      </c>
      <c r="BW1371" s="36">
        <v>880.953352</v>
      </c>
      <c r="BX1371" s="36">
        <v>1071.4703512000001</v>
      </c>
      <c r="BY1371" s="36">
        <v>94.343612273180042</v>
      </c>
      <c r="BZ1371" s="36">
        <v>1004.7593432000001</v>
      </c>
      <c r="CA1371" s="36">
        <v>1138.1813592000001</v>
      </c>
      <c r="CB1371" s="36">
        <v>87145.024999999994</v>
      </c>
      <c r="CC1371" s="36">
        <v>4597.2190772973454</v>
      </c>
      <c r="CD1371" s="36">
        <v>79911.600000000006</v>
      </c>
      <c r="CE1371" s="36">
        <v>93689.5</v>
      </c>
      <c r="CF1371" s="36"/>
      <c r="CG1371" s="40">
        <v>25.331</v>
      </c>
      <c r="CH1371" s="40">
        <v>69.394000000000005</v>
      </c>
      <c r="CI1371" s="40">
        <v>25.597999999999999</v>
      </c>
      <c r="CL1371" s="5" t="str">
        <f t="shared" si="2974"/>
        <v>1_0_5</v>
      </c>
      <c r="CM1371" s="95" t="str">
        <f t="shared" si="2975"/>
        <v>3F</v>
      </c>
      <c r="CN1371" s="96">
        <f t="shared" si="2962"/>
        <v>8</v>
      </c>
      <c r="CO1371" s="96" t="str">
        <f t="shared" si="2970"/>
        <v>1_0_5</v>
      </c>
      <c r="CP1371" s="95" t="str">
        <f t="shared" si="2978"/>
        <v>3F</v>
      </c>
      <c r="CQ1371" s="5">
        <f t="shared" si="2971"/>
        <v>4</v>
      </c>
    </row>
    <row r="1372" spans="1:95">
      <c r="A1372" s="13" t="s">
        <v>601</v>
      </c>
      <c r="B1372" s="13">
        <v>4</v>
      </c>
      <c r="C1372" s="13">
        <v>7</v>
      </c>
      <c r="D1372" s="13" t="s">
        <v>78</v>
      </c>
      <c r="E1372" s="35" t="s">
        <v>545</v>
      </c>
      <c r="F1372" s="13"/>
      <c r="G1372" s="36"/>
      <c r="H1372" s="13"/>
      <c r="I1372" s="37">
        <v>21</v>
      </c>
      <c r="J1372" s="37" t="s">
        <v>70</v>
      </c>
      <c r="K1372" s="38">
        <v>43598</v>
      </c>
      <c r="L1372" s="39">
        <v>0.4548611111111111</v>
      </c>
      <c r="M1372" s="37" t="s">
        <v>39</v>
      </c>
      <c r="N1372" s="37" t="s">
        <v>190</v>
      </c>
      <c r="O1372" s="37" t="s">
        <v>190</v>
      </c>
      <c r="P1372" s="37" t="s">
        <v>190</v>
      </c>
      <c r="Q1372" s="37">
        <v>5</v>
      </c>
      <c r="R1372" s="13" t="s">
        <v>51</v>
      </c>
      <c r="S1372" s="13" t="s">
        <v>134</v>
      </c>
      <c r="T1372" s="13" t="s">
        <v>42</v>
      </c>
      <c r="U1372" s="13" t="s">
        <v>45</v>
      </c>
      <c r="V1372" s="13" t="s">
        <v>41</v>
      </c>
      <c r="W1372" s="13" t="s">
        <v>46</v>
      </c>
      <c r="X1372" s="13" t="s">
        <v>47</v>
      </c>
      <c r="Y1372" s="13" t="s">
        <v>41</v>
      </c>
      <c r="Z1372" s="13" t="s">
        <v>41</v>
      </c>
      <c r="AA1372" s="13"/>
      <c r="AB1372" s="13">
        <v>2</v>
      </c>
      <c r="AC1372" s="72">
        <f t="shared" si="2963"/>
        <v>0</v>
      </c>
      <c r="AD1372" s="13">
        <v>-2</v>
      </c>
      <c r="AE1372" s="72">
        <f t="shared" ref="AE1372" si="3023">VALUE(IF(AD1372=-2,0%,IF(AD1372=-1,50%,IF(AD1372=0,100%,IF(AD1372=1,50%,IF(AD1372=2,0%))))))</f>
        <v>0</v>
      </c>
      <c r="AF1372" s="13" t="s">
        <v>42</v>
      </c>
      <c r="AG1372" s="13">
        <v>1</v>
      </c>
      <c r="AH1372" s="13" t="s">
        <v>41</v>
      </c>
      <c r="AI1372" s="13">
        <f t="shared" si="2944"/>
        <v>1</v>
      </c>
      <c r="AJ1372" s="70">
        <f t="shared" si="2965"/>
        <v>0.66599999999999993</v>
      </c>
      <c r="AK1372" s="59">
        <f t="shared" si="2966"/>
        <v>-1</v>
      </c>
      <c r="AL1372" s="70">
        <f t="shared" ref="AL1372" si="3024">VALUE(IF(AK1372=-3,0%,IF(AK1372=-2,33.3%,IF(AK1372=-1,66.6%,IF(AK1372=0,100%,IF(AK1372=1,66.6%,IF(AK1372=2,33.3%,IF(AK1372=3,0%))))))))</f>
        <v>0.66599999999999993</v>
      </c>
      <c r="AM1372" s="13" t="s">
        <v>41</v>
      </c>
      <c r="AN1372" s="13" t="s">
        <v>41</v>
      </c>
      <c r="AP1372" s="13">
        <v>101.31965006729475</v>
      </c>
      <c r="AQ1372" s="13">
        <v>117.34261838440112</v>
      </c>
      <c r="AR1372" s="13">
        <v>125.13020833333333</v>
      </c>
      <c r="AS1372" s="13">
        <v>148.05555555555554</v>
      </c>
      <c r="AT1372" s="36">
        <v>511.78425875000005</v>
      </c>
      <c r="AU1372" s="36" t="str">
        <f t="shared" si="2968"/>
        <v>4</v>
      </c>
      <c r="AV1372" s="36">
        <v>196.91324840125714</v>
      </c>
      <c r="AW1372" s="36">
        <v>372.54556550000001</v>
      </c>
      <c r="AX1372" s="36">
        <v>651.02295200000003</v>
      </c>
      <c r="AY1372" s="36">
        <v>986.7216545</v>
      </c>
      <c r="AZ1372" s="36" t="str">
        <f t="shared" si="2969"/>
        <v>4</v>
      </c>
      <c r="BA1372" s="36">
        <v>8.5742499737115292</v>
      </c>
      <c r="BB1372" s="36">
        <v>980.6587442</v>
      </c>
      <c r="BC1372" s="36">
        <v>992.7845648</v>
      </c>
      <c r="BD1372" s="36">
        <v>57867</v>
      </c>
      <c r="BE1372" s="36" t="s">
        <v>50</v>
      </c>
      <c r="BF1372" s="36">
        <v>57867</v>
      </c>
      <c r="BG1372" s="36">
        <v>57867</v>
      </c>
      <c r="BH1372" s="36">
        <v>727.93594475000009</v>
      </c>
      <c r="BI1372" s="36">
        <v>108.77139746975354</v>
      </c>
      <c r="BJ1372" s="36">
        <v>651.02295200000003</v>
      </c>
      <c r="BK1372" s="36">
        <v>804.84893750000015</v>
      </c>
      <c r="BL1372" s="36">
        <v>1004.8410736999999</v>
      </c>
      <c r="BM1372" s="36">
        <v>34.198978348674878</v>
      </c>
      <c r="BN1372" s="36">
        <v>980.6587442</v>
      </c>
      <c r="BO1372" s="36">
        <v>1029.0234031999998</v>
      </c>
      <c r="BP1372" s="36">
        <v>58785.533333333333</v>
      </c>
      <c r="BQ1372" s="36">
        <v>2249.9379784044404</v>
      </c>
      <c r="BR1372" s="36">
        <v>57867</v>
      </c>
      <c r="BS1372" s="36">
        <v>63378.2</v>
      </c>
      <c r="BT1372" s="36">
        <v>765.98815200000001</v>
      </c>
      <c r="BU1372" s="36">
        <v>162.58534504093532</v>
      </c>
      <c r="BV1372" s="36">
        <v>651.02295200000003</v>
      </c>
      <c r="BW1372" s="36">
        <v>880.953352</v>
      </c>
      <c r="BX1372" s="36">
        <v>1059.4200516999999</v>
      </c>
      <c r="BY1372" s="36">
        <v>111.38530925673783</v>
      </c>
      <c r="BZ1372" s="36">
        <v>980.6587442</v>
      </c>
      <c r="CA1372" s="36">
        <v>1138.1813592000001</v>
      </c>
      <c r="CB1372" s="36">
        <v>71300.456250000003</v>
      </c>
      <c r="CC1372" s="36">
        <v>11243.973984848881</v>
      </c>
      <c r="CD1372" s="36">
        <v>57867</v>
      </c>
      <c r="CE1372" s="36">
        <v>85422.8</v>
      </c>
      <c r="CF1372" s="36"/>
      <c r="CG1372" s="40">
        <v>25.55</v>
      </c>
      <c r="CH1372" s="40">
        <v>68.385000000000005</v>
      </c>
      <c r="CI1372" s="40">
        <v>25.817</v>
      </c>
      <c r="CL1372" s="5" t="str">
        <f t="shared" si="2974"/>
        <v>0.666_0_4</v>
      </c>
      <c r="CM1372" s="95" t="str">
        <f t="shared" si="2975"/>
        <v>2Q</v>
      </c>
      <c r="CN1372" s="96">
        <f t="shared" si="2962"/>
        <v>2</v>
      </c>
      <c r="CO1372" s="96" t="str">
        <f t="shared" si="2970"/>
        <v>0.666_0_4</v>
      </c>
      <c r="CP1372" s="95" t="str">
        <f t="shared" si="2978"/>
        <v>2Q</v>
      </c>
      <c r="CQ1372" s="5">
        <f t="shared" si="2971"/>
        <v>6</v>
      </c>
    </row>
    <row r="1373" spans="1:95">
      <c r="A1373" s="13" t="s">
        <v>601</v>
      </c>
      <c r="B1373" s="13">
        <v>4</v>
      </c>
      <c r="C1373" s="13">
        <v>8</v>
      </c>
      <c r="D1373" s="13" t="s">
        <v>85</v>
      </c>
      <c r="E1373" s="35" t="s">
        <v>546</v>
      </c>
      <c r="F1373" s="13"/>
      <c r="G1373" s="36"/>
      <c r="H1373" s="13"/>
      <c r="I1373" s="37">
        <v>20</v>
      </c>
      <c r="J1373" s="37" t="s">
        <v>70</v>
      </c>
      <c r="K1373" s="38">
        <v>43598</v>
      </c>
      <c r="L1373" s="39">
        <v>0.41041666666666665</v>
      </c>
      <c r="M1373" s="37" t="s">
        <v>39</v>
      </c>
      <c r="N1373" s="37" t="s">
        <v>188</v>
      </c>
      <c r="O1373" s="37" t="s">
        <v>188</v>
      </c>
      <c r="P1373" s="37" t="s">
        <v>188</v>
      </c>
      <c r="Q1373" s="37">
        <v>1</v>
      </c>
      <c r="R1373" s="13" t="s">
        <v>43</v>
      </c>
      <c r="S1373" s="13" t="s">
        <v>44</v>
      </c>
      <c r="T1373" s="13" t="s">
        <v>41</v>
      </c>
      <c r="U1373" s="13" t="s">
        <v>83</v>
      </c>
      <c r="V1373" s="13" t="s">
        <v>41</v>
      </c>
      <c r="W1373" s="13" t="s">
        <v>135</v>
      </c>
      <c r="X1373" s="13" t="s">
        <v>76</v>
      </c>
      <c r="Y1373" s="13" t="s">
        <v>41</v>
      </c>
      <c r="Z1373" s="13" t="s">
        <v>41</v>
      </c>
      <c r="AA1373" s="13"/>
      <c r="AB1373" s="13">
        <v>-1</v>
      </c>
      <c r="AC1373" s="72">
        <f t="shared" si="2963"/>
        <v>0.5</v>
      </c>
      <c r="AD1373" s="13">
        <v>1</v>
      </c>
      <c r="AE1373" s="72">
        <f t="shared" ref="AE1373" si="3025">VALUE(IF(AD1373=-2,0%,IF(AD1373=-1,50%,IF(AD1373=0,100%,IF(AD1373=1,50%,IF(AD1373=2,0%))))))</f>
        <v>0.5</v>
      </c>
      <c r="AF1373" s="13" t="s">
        <v>41</v>
      </c>
      <c r="AG1373" s="13">
        <v>2</v>
      </c>
      <c r="AH1373" s="13" t="s">
        <v>41</v>
      </c>
      <c r="AI1373" s="13">
        <f t="shared" si="2944"/>
        <v>-2</v>
      </c>
      <c r="AJ1373" s="70">
        <f t="shared" si="2965"/>
        <v>0.33299999999999996</v>
      </c>
      <c r="AK1373" s="59">
        <f t="shared" si="2966"/>
        <v>0</v>
      </c>
      <c r="AL1373" s="70">
        <f t="shared" ref="AL1373" si="3026">VALUE(IF(AK1373=-3,0%,IF(AK1373=-2,33.3%,IF(AK1373=-1,66.6%,IF(AK1373=0,100%,IF(AK1373=1,66.6%,IF(AK1373=2,33.3%,IF(AK1373=3,0%))))))))</f>
        <v>1</v>
      </c>
      <c r="AM1373" s="13" t="s">
        <v>41</v>
      </c>
      <c r="AN1373" s="13" t="s">
        <v>41</v>
      </c>
      <c r="AP1373" s="13">
        <v>101.31965006729475</v>
      </c>
      <c r="AQ1373" s="13">
        <v>117.34261838440112</v>
      </c>
      <c r="AR1373" s="13">
        <v>125.13020833333333</v>
      </c>
      <c r="AS1373" s="13">
        <v>148.05555555555554</v>
      </c>
      <c r="AT1373" s="36">
        <v>264.50159974999997</v>
      </c>
      <c r="AU1373" s="36" t="str">
        <f t="shared" si="2968"/>
        <v>2</v>
      </c>
      <c r="AV1373" s="36">
        <v>5.9637389460807091</v>
      </c>
      <c r="AW1373" s="36">
        <v>260.28459950000001</v>
      </c>
      <c r="AX1373" s="36">
        <v>268.71859999999998</v>
      </c>
      <c r="AY1373" s="36">
        <v>269.18209531999997</v>
      </c>
      <c r="AZ1373" s="36" t="str">
        <f t="shared" si="2969"/>
        <v>2</v>
      </c>
      <c r="BA1373" s="36">
        <v>0</v>
      </c>
      <c r="BB1373" s="36">
        <v>269.18209531999997</v>
      </c>
      <c r="BC1373" s="36">
        <v>269.18209531999997</v>
      </c>
      <c r="BD1373" s="36">
        <v>97822.875</v>
      </c>
      <c r="BE1373" s="36" t="s">
        <v>50</v>
      </c>
      <c r="BF1373" s="36">
        <v>93689.5</v>
      </c>
      <c r="BG1373" s="36">
        <v>104711.8</v>
      </c>
      <c r="BH1373" s="36">
        <v>243.43895075</v>
      </c>
      <c r="BI1373" s="36">
        <v>23.823344929223389</v>
      </c>
      <c r="BJ1373" s="36">
        <v>226.59330199999999</v>
      </c>
      <c r="BK1373" s="36">
        <v>260.28459950000001</v>
      </c>
      <c r="BL1373" s="36">
        <v>253.78518057499997</v>
      </c>
      <c r="BM1373" s="36">
        <v>21.774525651081269</v>
      </c>
      <c r="BN1373" s="36">
        <v>238.38826582999999</v>
      </c>
      <c r="BO1373" s="36">
        <v>269.18209531999997</v>
      </c>
      <c r="BP1373" s="36">
        <v>78993.099999999991</v>
      </c>
      <c r="BQ1373" s="36">
        <v>10696.004038705327</v>
      </c>
      <c r="BR1373" s="36">
        <v>68889.3</v>
      </c>
      <c r="BS1373" s="36">
        <v>93689.5</v>
      </c>
      <c r="BT1373" s="36">
        <v>234.97070375000001</v>
      </c>
      <c r="BU1373" s="36">
        <v>35.799254686148487</v>
      </c>
      <c r="BV1373" s="36">
        <v>209.65680800000001</v>
      </c>
      <c r="BW1373" s="36">
        <v>260.28459950000001</v>
      </c>
      <c r="BX1373" s="36">
        <v>243.58770165999999</v>
      </c>
      <c r="BY1373" s="36">
        <v>36.195938634687757</v>
      </c>
      <c r="BZ1373" s="36">
        <v>217.99330799999998</v>
      </c>
      <c r="CA1373" s="36">
        <v>269.18209531999997</v>
      </c>
      <c r="CB1373" s="36">
        <v>72678.256250000006</v>
      </c>
      <c r="CC1373" s="36">
        <v>8410.8977351979374</v>
      </c>
      <c r="CD1373" s="36">
        <v>66133.8</v>
      </c>
      <c r="CE1373" s="36">
        <v>93689.5</v>
      </c>
      <c r="CF1373" s="36"/>
      <c r="CG1373" s="40">
        <v>23.792499999999997</v>
      </c>
      <c r="CH1373" s="40">
        <v>74.233156250000008</v>
      </c>
      <c r="CI1373" s="40">
        <v>23.91796875</v>
      </c>
      <c r="CL1373" s="5" t="str">
        <f t="shared" si="2974"/>
        <v>0.333_0.5_2</v>
      </c>
      <c r="CM1373" s="95" t="str">
        <f t="shared" si="2975"/>
        <v>1Q</v>
      </c>
      <c r="CN1373" s="96">
        <f t="shared" si="2962"/>
        <v>32</v>
      </c>
      <c r="CO1373" s="96" t="str">
        <f t="shared" si="2970"/>
        <v>1_0.5_2</v>
      </c>
      <c r="CP1373" s="95" t="str">
        <f t="shared" si="2978"/>
        <v>1W</v>
      </c>
      <c r="CQ1373" s="5">
        <f t="shared" si="2971"/>
        <v>89</v>
      </c>
    </row>
    <row r="1374" spans="1:95">
      <c r="A1374" s="13" t="s">
        <v>601</v>
      </c>
      <c r="B1374" s="13">
        <v>4</v>
      </c>
      <c r="C1374" s="13">
        <v>8</v>
      </c>
      <c r="D1374" s="13" t="s">
        <v>85</v>
      </c>
      <c r="E1374" s="35" t="s">
        <v>546</v>
      </c>
      <c r="F1374" s="13"/>
      <c r="G1374" s="36"/>
      <c r="H1374" s="13"/>
      <c r="I1374" s="37">
        <v>20</v>
      </c>
      <c r="J1374" s="37" t="s">
        <v>70</v>
      </c>
      <c r="K1374" s="38">
        <v>43598</v>
      </c>
      <c r="L1374" s="39">
        <v>0.4236111111111111</v>
      </c>
      <c r="M1374" s="37" t="s">
        <v>39</v>
      </c>
      <c r="N1374" s="37" t="s">
        <v>188</v>
      </c>
      <c r="O1374" s="37" t="s">
        <v>188</v>
      </c>
      <c r="P1374" s="37" t="s">
        <v>188</v>
      </c>
      <c r="Q1374" s="37">
        <v>2</v>
      </c>
      <c r="R1374" s="13" t="s">
        <v>55</v>
      </c>
      <c r="S1374" s="13" t="s">
        <v>44</v>
      </c>
      <c r="T1374" s="13" t="s">
        <v>42</v>
      </c>
      <c r="U1374" s="13" t="s">
        <v>45</v>
      </c>
      <c r="V1374" s="13" t="s">
        <v>42</v>
      </c>
      <c r="W1374" s="13" t="s">
        <v>72</v>
      </c>
      <c r="X1374" s="13" t="s">
        <v>47</v>
      </c>
      <c r="Y1374" s="13" t="s">
        <v>41</v>
      </c>
      <c r="Z1374" s="13" t="s">
        <v>41</v>
      </c>
      <c r="AA1374" s="13"/>
      <c r="AB1374" s="13">
        <v>0</v>
      </c>
      <c r="AC1374" s="72">
        <f t="shared" si="2963"/>
        <v>1</v>
      </c>
      <c r="AD1374" s="13">
        <v>1</v>
      </c>
      <c r="AE1374" s="72">
        <f t="shared" ref="AE1374" si="3027">VALUE(IF(AD1374=-2,0%,IF(AD1374=-1,50%,IF(AD1374=0,100%,IF(AD1374=1,50%,IF(AD1374=2,0%))))))</f>
        <v>0.5</v>
      </c>
      <c r="AF1374" s="13" t="s">
        <v>42</v>
      </c>
      <c r="AG1374" s="13">
        <v>1</v>
      </c>
      <c r="AH1374" s="13" t="s">
        <v>42</v>
      </c>
      <c r="AI1374" s="13">
        <f t="shared" si="2944"/>
        <v>-1</v>
      </c>
      <c r="AJ1374" s="70">
        <f t="shared" si="2965"/>
        <v>0.66599999999999993</v>
      </c>
      <c r="AK1374" s="59">
        <f t="shared" si="2966"/>
        <v>-1</v>
      </c>
      <c r="AL1374" s="70">
        <f t="shared" ref="AL1374" si="3028">VALUE(IF(AK1374=-3,0%,IF(AK1374=-2,33.3%,IF(AK1374=-1,66.6%,IF(AK1374=0,100%,IF(AK1374=1,66.6%,IF(AK1374=2,33.3%,IF(AK1374=3,0%))))))))</f>
        <v>0.66599999999999993</v>
      </c>
      <c r="AM1374" s="13" t="s">
        <v>41</v>
      </c>
      <c r="AN1374" s="13" t="s">
        <v>41</v>
      </c>
      <c r="AP1374" s="13">
        <v>101.31965006729475</v>
      </c>
      <c r="AQ1374" s="13">
        <v>117.34261838440112</v>
      </c>
      <c r="AR1374" s="13">
        <v>125.13020833333333</v>
      </c>
      <c r="AS1374" s="13">
        <v>148.05555555555554</v>
      </c>
      <c r="AT1374" s="36">
        <v>230.82274474999997</v>
      </c>
      <c r="AU1374" s="36" t="str">
        <f t="shared" si="2968"/>
        <v>2</v>
      </c>
      <c r="AV1374" s="36">
        <v>5.9813352983305252</v>
      </c>
      <c r="AW1374" s="36">
        <v>226.59330199999999</v>
      </c>
      <c r="AX1374" s="36">
        <v>235.05218749999995</v>
      </c>
      <c r="AY1374" s="36">
        <v>243.520133875</v>
      </c>
      <c r="AZ1374" s="36" t="str">
        <f t="shared" si="2969"/>
        <v>2</v>
      </c>
      <c r="BA1374" s="36">
        <v>7.2575573895480874</v>
      </c>
      <c r="BB1374" s="36">
        <v>238.38826582999999</v>
      </c>
      <c r="BC1374" s="36">
        <v>248.65200191999998</v>
      </c>
      <c r="BD1374" s="36">
        <v>79911.625</v>
      </c>
      <c r="BE1374" s="36" t="s">
        <v>50</v>
      </c>
      <c r="BF1374" s="36">
        <v>77156.100000000006</v>
      </c>
      <c r="BG1374" s="36">
        <v>82667.199999999997</v>
      </c>
      <c r="BH1374" s="36">
        <v>239.21883</v>
      </c>
      <c r="BI1374" s="36">
        <v>17.855192929721262</v>
      </c>
      <c r="BJ1374" s="36">
        <v>226.59330199999999</v>
      </c>
      <c r="BK1374" s="36">
        <v>251.844358</v>
      </c>
      <c r="BL1374" s="36">
        <v>253.784306835</v>
      </c>
      <c r="BM1374" s="36">
        <v>7.2581752170271239</v>
      </c>
      <c r="BN1374" s="36">
        <v>248.65200191999998</v>
      </c>
      <c r="BO1374" s="36">
        <v>258.91661175000002</v>
      </c>
      <c r="BP1374" s="36">
        <v>82667.216666666674</v>
      </c>
      <c r="BQ1374" s="36">
        <v>3018.5720441405174</v>
      </c>
      <c r="BR1374" s="36">
        <v>77156.100000000006</v>
      </c>
      <c r="BS1374" s="36">
        <v>85422.8</v>
      </c>
      <c r="BT1374" s="36">
        <v>247.65595099999999</v>
      </c>
      <c r="BU1374" s="36">
        <v>29.787083875304099</v>
      </c>
      <c r="BV1374" s="36">
        <v>226.59330199999999</v>
      </c>
      <c r="BW1374" s="36">
        <v>268.71859999999998</v>
      </c>
      <c r="BX1374" s="36">
        <v>264.050227275</v>
      </c>
      <c r="BY1374" s="36">
        <v>21.776379133518297</v>
      </c>
      <c r="BZ1374" s="36">
        <v>248.65200191999998</v>
      </c>
      <c r="CA1374" s="36">
        <v>279.44845263000002</v>
      </c>
      <c r="CB1374" s="36">
        <v>90933.956250000003</v>
      </c>
      <c r="CC1374" s="36">
        <v>7728.7313428072812</v>
      </c>
      <c r="CD1374" s="36">
        <v>77156.100000000006</v>
      </c>
      <c r="CE1374" s="36">
        <v>99200.7</v>
      </c>
      <c r="CF1374" s="36"/>
      <c r="CG1374" s="40">
        <v>24.557000000000002</v>
      </c>
      <c r="CH1374" s="40">
        <v>72.573000000000008</v>
      </c>
      <c r="CI1374" s="40">
        <v>24.847000000000001</v>
      </c>
      <c r="CL1374" s="5" t="str">
        <f t="shared" si="2974"/>
        <v>0.666_1_2</v>
      </c>
      <c r="CM1374" s="95" t="str">
        <f t="shared" si="2975"/>
        <v>1U</v>
      </c>
      <c r="CN1374" s="96">
        <f t="shared" si="2962"/>
        <v>63</v>
      </c>
      <c r="CO1374" s="96" t="str">
        <f t="shared" si="2970"/>
        <v>0.666_0.5_2</v>
      </c>
      <c r="CP1374" s="95" t="str">
        <f t="shared" si="2978"/>
        <v>1T</v>
      </c>
      <c r="CQ1374" s="5">
        <f t="shared" si="2971"/>
        <v>57</v>
      </c>
    </row>
    <row r="1375" spans="1:95">
      <c r="A1375" s="13" t="s">
        <v>601</v>
      </c>
      <c r="B1375" s="13">
        <v>4</v>
      </c>
      <c r="C1375" s="13">
        <v>8</v>
      </c>
      <c r="D1375" s="13" t="s">
        <v>85</v>
      </c>
      <c r="E1375" s="35" t="s">
        <v>546</v>
      </c>
      <c r="F1375" s="13"/>
      <c r="G1375" s="36"/>
      <c r="H1375" s="13"/>
      <c r="I1375" s="37">
        <v>20</v>
      </c>
      <c r="J1375" s="37" t="s">
        <v>70</v>
      </c>
      <c r="K1375" s="38">
        <v>43598</v>
      </c>
      <c r="L1375" s="39">
        <v>0.43402777777777773</v>
      </c>
      <c r="M1375" s="37" t="s">
        <v>39</v>
      </c>
      <c r="N1375" s="37" t="s">
        <v>188</v>
      </c>
      <c r="O1375" s="37" t="s">
        <v>188</v>
      </c>
      <c r="P1375" s="37" t="s">
        <v>188</v>
      </c>
      <c r="Q1375" s="37">
        <v>3</v>
      </c>
      <c r="R1375" s="13" t="s">
        <v>55</v>
      </c>
      <c r="S1375" s="13" t="s">
        <v>63</v>
      </c>
      <c r="T1375" s="13" t="s">
        <v>42</v>
      </c>
      <c r="U1375" s="13" t="s">
        <v>45</v>
      </c>
      <c r="V1375" s="13" t="s">
        <v>42</v>
      </c>
      <c r="W1375" s="13" t="s">
        <v>135</v>
      </c>
      <c r="X1375" s="13" t="s">
        <v>76</v>
      </c>
      <c r="Y1375" s="13" t="s">
        <v>41</v>
      </c>
      <c r="Z1375" s="13" t="s">
        <v>41</v>
      </c>
      <c r="AA1375" s="13"/>
      <c r="AB1375" s="13">
        <v>0</v>
      </c>
      <c r="AC1375" s="72">
        <f t="shared" si="2963"/>
        <v>1</v>
      </c>
      <c r="AD1375" s="13">
        <v>0</v>
      </c>
      <c r="AE1375" s="72">
        <f t="shared" ref="AE1375" si="3029">VALUE(IF(AD1375=-2,0%,IF(AD1375=-1,50%,IF(AD1375=0,100%,IF(AD1375=1,50%,IF(AD1375=2,0%))))))</f>
        <v>1</v>
      </c>
      <c r="AF1375" s="13" t="s">
        <v>42</v>
      </c>
      <c r="AG1375" s="13">
        <v>1</v>
      </c>
      <c r="AH1375" s="13" t="s">
        <v>42</v>
      </c>
      <c r="AI1375" s="13">
        <f t="shared" si="2944"/>
        <v>-2</v>
      </c>
      <c r="AJ1375" s="70">
        <f t="shared" si="2965"/>
        <v>0.33299999999999996</v>
      </c>
      <c r="AK1375" s="59">
        <f t="shared" si="2966"/>
        <v>0</v>
      </c>
      <c r="AL1375" s="70">
        <f t="shared" ref="AL1375" si="3030">VALUE(IF(AK1375=-3,0%,IF(AK1375=-2,33.3%,IF(AK1375=-1,66.6%,IF(AK1375=0,100%,IF(AK1375=1,66.6%,IF(AK1375=2,33.3%,IF(AK1375=3,0%))))))))</f>
        <v>1</v>
      </c>
      <c r="AM1375" s="13" t="s">
        <v>41</v>
      </c>
      <c r="AN1375" s="13" t="s">
        <v>41</v>
      </c>
      <c r="AP1375" s="13">
        <v>101.31965006729475</v>
      </c>
      <c r="AQ1375" s="13">
        <v>117.34261838440112</v>
      </c>
      <c r="AR1375" s="13">
        <v>125.13020833333333</v>
      </c>
      <c r="AS1375" s="13">
        <v>148.05555555555554</v>
      </c>
      <c r="AT1375" s="36">
        <v>272.93247974999997</v>
      </c>
      <c r="AU1375" s="36" t="str">
        <f t="shared" si="2968"/>
        <v>2</v>
      </c>
      <c r="AV1375" s="36">
        <v>5.959325892659372</v>
      </c>
      <c r="AW1375" s="36">
        <v>268.71859999999998</v>
      </c>
      <c r="AX1375" s="36">
        <v>277.14635950000002</v>
      </c>
      <c r="AY1375" s="36">
        <v>253.784306835</v>
      </c>
      <c r="AZ1375" s="36" t="str">
        <f t="shared" si="2969"/>
        <v>2</v>
      </c>
      <c r="BA1375" s="36">
        <v>7.2581752170271239</v>
      </c>
      <c r="BB1375" s="36">
        <v>248.65200191999998</v>
      </c>
      <c r="BC1375" s="36">
        <v>258.91661175000002</v>
      </c>
      <c r="BD1375" s="36">
        <v>81978.3</v>
      </c>
      <c r="BE1375" s="36" t="s">
        <v>50</v>
      </c>
      <c r="BF1375" s="36">
        <v>79911.600000000006</v>
      </c>
      <c r="BG1375" s="36">
        <v>82667.199999999997</v>
      </c>
      <c r="BH1375" s="36">
        <v>256.05823774999999</v>
      </c>
      <c r="BI1375" s="36">
        <v>17.904455998506339</v>
      </c>
      <c r="BJ1375" s="36">
        <v>243.3978755</v>
      </c>
      <c r="BK1375" s="36">
        <v>268.71859999999998</v>
      </c>
      <c r="BL1375" s="36">
        <v>248.65200191999998</v>
      </c>
      <c r="BM1375" s="36">
        <v>0</v>
      </c>
      <c r="BN1375" s="36">
        <v>248.65200191999998</v>
      </c>
      <c r="BO1375" s="36">
        <v>248.65200191999998</v>
      </c>
      <c r="BP1375" s="36">
        <v>73022.7</v>
      </c>
      <c r="BQ1375" s="36">
        <v>5155.2020953596002</v>
      </c>
      <c r="BR1375" s="36">
        <v>66133.8</v>
      </c>
      <c r="BS1375" s="36">
        <v>79911.600000000006</v>
      </c>
      <c r="BT1375" s="36">
        <v>247.65595099999999</v>
      </c>
      <c r="BU1375" s="36">
        <v>29.787083875304099</v>
      </c>
      <c r="BV1375" s="36">
        <v>226.59330199999999</v>
      </c>
      <c r="BW1375" s="36">
        <v>268.71859999999998</v>
      </c>
      <c r="BX1375" s="36">
        <v>248.65200191999998</v>
      </c>
      <c r="BY1375" s="36">
        <v>0</v>
      </c>
      <c r="BZ1375" s="36">
        <v>248.65200191999998</v>
      </c>
      <c r="CA1375" s="36">
        <v>248.65200191999998</v>
      </c>
      <c r="CB1375" s="36">
        <v>73539.368750000023</v>
      </c>
      <c r="CC1375" s="36">
        <v>5485.2440869079237</v>
      </c>
      <c r="CD1375" s="36">
        <v>66133.8</v>
      </c>
      <c r="CE1375" s="36">
        <v>82667.199999999997</v>
      </c>
      <c r="CF1375" s="36"/>
      <c r="CG1375" s="40">
        <v>24.919</v>
      </c>
      <c r="CH1375" s="40">
        <v>70.689000000000007</v>
      </c>
      <c r="CI1375" s="40">
        <v>25.283000000000001</v>
      </c>
      <c r="CL1375" s="5" t="str">
        <f t="shared" si="2974"/>
        <v>0.333_1_2</v>
      </c>
      <c r="CM1375" s="95" t="str">
        <f t="shared" si="2975"/>
        <v>1R</v>
      </c>
      <c r="CN1375" s="96">
        <f t="shared" si="2962"/>
        <v>33</v>
      </c>
      <c r="CO1375" s="96" t="str">
        <f t="shared" si="2970"/>
        <v>1_1_2</v>
      </c>
      <c r="CP1375" s="95" t="str">
        <f t="shared" si="2978"/>
        <v>1X</v>
      </c>
      <c r="CQ1375" s="5">
        <f t="shared" si="2971"/>
        <v>93</v>
      </c>
    </row>
    <row r="1376" spans="1:95">
      <c r="A1376" s="13" t="s">
        <v>601</v>
      </c>
      <c r="B1376" s="13">
        <v>4</v>
      </c>
      <c r="C1376" s="13">
        <v>9</v>
      </c>
      <c r="D1376" s="13" t="s">
        <v>117</v>
      </c>
      <c r="E1376" s="35" t="s">
        <v>547</v>
      </c>
      <c r="F1376" s="13"/>
      <c r="G1376" s="36"/>
      <c r="H1376" s="13"/>
      <c r="I1376" s="37">
        <v>24</v>
      </c>
      <c r="J1376" s="37" t="s">
        <v>38</v>
      </c>
      <c r="K1376" s="38">
        <v>43598</v>
      </c>
      <c r="L1376" s="39">
        <v>0.41041666666666665</v>
      </c>
      <c r="M1376" s="37" t="s">
        <v>230</v>
      </c>
      <c r="N1376" s="37" t="s">
        <v>190</v>
      </c>
      <c r="O1376" s="37" t="s">
        <v>190</v>
      </c>
      <c r="P1376" s="37" t="s">
        <v>188</v>
      </c>
      <c r="Q1376" s="37">
        <v>1</v>
      </c>
      <c r="R1376" s="13" t="s">
        <v>51</v>
      </c>
      <c r="S1376" s="13" t="s">
        <v>63</v>
      </c>
      <c r="T1376" s="13" t="s">
        <v>42</v>
      </c>
      <c r="U1376" s="13" t="s">
        <v>52</v>
      </c>
      <c r="V1376" s="13" t="s">
        <v>42</v>
      </c>
      <c r="W1376" s="13" t="s">
        <v>46</v>
      </c>
      <c r="X1376" s="13" t="s">
        <v>76</v>
      </c>
      <c r="Y1376" s="13" t="s">
        <v>41</v>
      </c>
      <c r="Z1376" s="13" t="s">
        <v>41</v>
      </c>
      <c r="AA1376" s="13"/>
      <c r="AB1376" s="13">
        <v>2</v>
      </c>
      <c r="AC1376" s="72">
        <f t="shared" si="2963"/>
        <v>0</v>
      </c>
      <c r="AD1376" s="13">
        <v>0</v>
      </c>
      <c r="AE1376" s="72">
        <f t="shared" ref="AE1376" si="3031">VALUE(IF(AD1376=-2,0%,IF(AD1376=-1,50%,IF(AD1376=0,100%,IF(AD1376=1,50%,IF(AD1376=2,0%))))))</f>
        <v>1</v>
      </c>
      <c r="AF1376" s="13" t="s">
        <v>42</v>
      </c>
      <c r="AG1376" s="13">
        <v>0</v>
      </c>
      <c r="AH1376" s="13" t="s">
        <v>42</v>
      </c>
      <c r="AI1376" s="13">
        <f t="shared" si="2944"/>
        <v>1</v>
      </c>
      <c r="AJ1376" s="70">
        <f t="shared" si="2965"/>
        <v>0.66599999999999993</v>
      </c>
      <c r="AK1376" s="59">
        <f t="shared" si="2966"/>
        <v>0</v>
      </c>
      <c r="AL1376" s="70">
        <f t="shared" ref="AL1376" si="3032">VALUE(IF(AK1376=-3,0%,IF(AK1376=-2,33.3%,IF(AK1376=-1,66.6%,IF(AK1376=0,100%,IF(AK1376=1,66.6%,IF(AK1376=2,33.3%,IF(AK1376=3,0%))))))))</f>
        <v>1</v>
      </c>
      <c r="AM1376" s="13" t="s">
        <v>41</v>
      </c>
      <c r="AN1376" s="13" t="s">
        <v>41</v>
      </c>
      <c r="AP1376" s="13">
        <v>101.31965006729475</v>
      </c>
      <c r="AQ1376" s="13">
        <v>117.34261838440112</v>
      </c>
      <c r="AR1376" s="13">
        <v>125.13020833333333</v>
      </c>
      <c r="AS1376" s="13">
        <v>148.05555555555554</v>
      </c>
      <c r="AT1376" s="36">
        <v>107.58060017499999</v>
      </c>
      <c r="AU1376" s="36" t="str">
        <f t="shared" si="2968"/>
        <v>2</v>
      </c>
      <c r="AV1376" s="36">
        <v>5.7360158930931684</v>
      </c>
      <c r="AW1376" s="36">
        <v>103.52462444</v>
      </c>
      <c r="AX1376" s="36">
        <v>111.63657590999998</v>
      </c>
      <c r="AY1376" s="36">
        <v>129.39180000000002</v>
      </c>
      <c r="AZ1376" s="36" t="str">
        <f t="shared" si="2969"/>
        <v>2</v>
      </c>
      <c r="BA1376" s="36">
        <v>0</v>
      </c>
      <c r="BB1376" s="36">
        <v>129.39180000000002</v>
      </c>
      <c r="BC1376" s="36">
        <v>129.39180000000002</v>
      </c>
      <c r="BD1376" s="36">
        <v>97822.875</v>
      </c>
      <c r="BE1376" s="36" t="s">
        <v>50</v>
      </c>
      <c r="BF1376" s="36">
        <v>93689.5</v>
      </c>
      <c r="BG1376" s="36">
        <v>104711.8</v>
      </c>
      <c r="BH1376" s="36">
        <v>95.410987899999995</v>
      </c>
      <c r="BI1376" s="36">
        <v>11.474414835033915</v>
      </c>
      <c r="BJ1376" s="36">
        <v>87.297351359999993</v>
      </c>
      <c r="BK1376" s="36">
        <v>103.52462444</v>
      </c>
      <c r="BL1376" s="36">
        <v>115.99908800000001</v>
      </c>
      <c r="BM1376" s="36">
        <v>18.940154947356969</v>
      </c>
      <c r="BN1376" s="36">
        <v>102.60637600000001</v>
      </c>
      <c r="BO1376" s="36">
        <v>129.39180000000002</v>
      </c>
      <c r="BP1376" s="36">
        <v>78993.099999999991</v>
      </c>
      <c r="BQ1376" s="36">
        <v>10696.004038705327</v>
      </c>
      <c r="BR1376" s="36">
        <v>68889.3</v>
      </c>
      <c r="BS1376" s="36">
        <v>93689.5</v>
      </c>
      <c r="BT1376" s="36">
        <v>95.410987899999995</v>
      </c>
      <c r="BU1376" s="36">
        <v>11.474414835033915</v>
      </c>
      <c r="BV1376" s="36">
        <v>87.297351359999993</v>
      </c>
      <c r="BW1376" s="36">
        <v>103.52462444</v>
      </c>
      <c r="BX1376" s="36">
        <v>109.37829200000002</v>
      </c>
      <c r="BY1376" s="36">
        <v>28.303374444262406</v>
      </c>
      <c r="BZ1376" s="36">
        <v>89.364784</v>
      </c>
      <c r="CA1376" s="36">
        <v>129.39180000000002</v>
      </c>
      <c r="CB1376" s="36">
        <v>72678.256250000006</v>
      </c>
      <c r="CC1376" s="36">
        <v>8410.8977351979374</v>
      </c>
      <c r="CD1376" s="36">
        <v>66133.8</v>
      </c>
      <c r="CE1376" s="36">
        <v>93689.5</v>
      </c>
      <c r="CF1376" s="36"/>
      <c r="CG1376" s="40">
        <v>23.792499999999997</v>
      </c>
      <c r="CH1376" s="40">
        <v>74.233156250000008</v>
      </c>
      <c r="CI1376" s="40">
        <v>23.91796875</v>
      </c>
      <c r="CL1376" s="5" t="str">
        <f t="shared" si="2974"/>
        <v>0.666_0_2</v>
      </c>
      <c r="CM1376" s="95" t="str">
        <f t="shared" si="2975"/>
        <v>1S</v>
      </c>
      <c r="CN1376" s="96">
        <f t="shared" si="2962"/>
        <v>9</v>
      </c>
      <c r="CO1376" s="96" t="str">
        <f t="shared" si="2970"/>
        <v>1_1_2</v>
      </c>
      <c r="CP1376" s="95" t="str">
        <f t="shared" si="2978"/>
        <v>1X</v>
      </c>
      <c r="CQ1376" s="5">
        <f t="shared" si="2971"/>
        <v>93</v>
      </c>
    </row>
    <row r="1377" spans="1:95">
      <c r="A1377" s="13" t="s">
        <v>601</v>
      </c>
      <c r="B1377" s="13">
        <v>4</v>
      </c>
      <c r="C1377" s="13">
        <v>9</v>
      </c>
      <c r="D1377" s="13" t="s">
        <v>117</v>
      </c>
      <c r="E1377" s="35" t="s">
        <v>547</v>
      </c>
      <c r="F1377" s="13"/>
      <c r="G1377" s="36"/>
      <c r="H1377" s="13"/>
      <c r="I1377" s="37">
        <v>24</v>
      </c>
      <c r="J1377" s="37" t="s">
        <v>38</v>
      </c>
      <c r="K1377" s="38">
        <v>43598</v>
      </c>
      <c r="L1377" s="39">
        <v>0.4236111111111111</v>
      </c>
      <c r="M1377" s="37" t="s">
        <v>230</v>
      </c>
      <c r="N1377" s="37" t="s">
        <v>190</v>
      </c>
      <c r="O1377" s="37" t="s">
        <v>190</v>
      </c>
      <c r="P1377" s="37" t="s">
        <v>188</v>
      </c>
      <c r="Q1377" s="37">
        <v>2</v>
      </c>
      <c r="R1377" s="13" t="s">
        <v>55</v>
      </c>
      <c r="S1377" s="13" t="s">
        <v>44</v>
      </c>
      <c r="T1377" s="13" t="s">
        <v>42</v>
      </c>
      <c r="U1377" s="13" t="s">
        <v>52</v>
      </c>
      <c r="V1377" s="13" t="s">
        <v>42</v>
      </c>
      <c r="W1377" s="13" t="s">
        <v>72</v>
      </c>
      <c r="X1377" s="13" t="s">
        <v>106</v>
      </c>
      <c r="Y1377" s="13" t="s">
        <v>41</v>
      </c>
      <c r="Z1377" s="13" t="s">
        <v>41</v>
      </c>
      <c r="AA1377" s="13"/>
      <c r="AB1377" s="13">
        <v>0</v>
      </c>
      <c r="AC1377" s="72">
        <f t="shared" si="2963"/>
        <v>1</v>
      </c>
      <c r="AD1377" s="13">
        <v>1</v>
      </c>
      <c r="AE1377" s="72">
        <f t="shared" ref="AE1377" si="3033">VALUE(IF(AD1377=-2,0%,IF(AD1377=-1,50%,IF(AD1377=0,100%,IF(AD1377=1,50%,IF(AD1377=2,0%))))))</f>
        <v>0.5</v>
      </c>
      <c r="AF1377" s="13" t="s">
        <v>42</v>
      </c>
      <c r="AG1377" s="13">
        <v>0</v>
      </c>
      <c r="AH1377" s="13" t="s">
        <v>42</v>
      </c>
      <c r="AI1377" s="13">
        <f t="shared" si="2944"/>
        <v>-1</v>
      </c>
      <c r="AJ1377" s="70">
        <f t="shared" si="2965"/>
        <v>0.66599999999999993</v>
      </c>
      <c r="AK1377" s="59">
        <f t="shared" si="2966"/>
        <v>1</v>
      </c>
      <c r="AL1377" s="70">
        <f t="shared" ref="AL1377" si="3034">VALUE(IF(AK1377=-3,0%,IF(AK1377=-2,33.3%,IF(AK1377=-1,66.6%,IF(AK1377=0,100%,IF(AK1377=1,66.6%,IF(AK1377=2,33.3%,IF(AK1377=3,0%))))))))</f>
        <v>0.66599999999999993</v>
      </c>
      <c r="AM1377" s="13" t="s">
        <v>41</v>
      </c>
      <c r="AN1377" s="13" t="s">
        <v>41</v>
      </c>
      <c r="AP1377" s="13">
        <v>101.31965006729475</v>
      </c>
      <c r="AQ1377" s="13">
        <v>117.34261838440112</v>
      </c>
      <c r="AR1377" s="13">
        <v>125.13020833333333</v>
      </c>
      <c r="AS1377" s="13">
        <v>148.05555555555554</v>
      </c>
      <c r="AT1377" s="36">
        <v>99.468087014999995</v>
      </c>
      <c r="AU1377" s="36" t="str">
        <f t="shared" si="2968"/>
        <v>1</v>
      </c>
      <c r="AV1377" s="36">
        <v>5.7368102427090353</v>
      </c>
      <c r="AW1377" s="36">
        <v>95.411549589999993</v>
      </c>
      <c r="AX1377" s="36">
        <v>103.52462444</v>
      </c>
      <c r="AY1377" s="36">
        <v>116.005329</v>
      </c>
      <c r="AZ1377" s="36" t="str">
        <f t="shared" si="2969"/>
        <v>2</v>
      </c>
      <c r="BA1377" s="36">
        <v>0</v>
      </c>
      <c r="BB1377" s="36">
        <v>116.005329</v>
      </c>
      <c r="BC1377" s="36">
        <v>116.005329</v>
      </c>
      <c r="BD1377" s="36">
        <v>79911.625</v>
      </c>
      <c r="BE1377" s="36" t="s">
        <v>50</v>
      </c>
      <c r="BF1377" s="36">
        <v>77156.100000000006</v>
      </c>
      <c r="BG1377" s="36">
        <v>82667.199999999997</v>
      </c>
      <c r="BH1377" s="36">
        <v>99.468087014999995</v>
      </c>
      <c r="BI1377" s="36">
        <v>5.7368102427090353</v>
      </c>
      <c r="BJ1377" s="36">
        <v>95.411549589999993</v>
      </c>
      <c r="BK1377" s="36">
        <v>103.52462444</v>
      </c>
      <c r="BL1377" s="36">
        <v>116.005329</v>
      </c>
      <c r="BM1377" s="36">
        <v>0</v>
      </c>
      <c r="BN1377" s="36">
        <v>116.005329</v>
      </c>
      <c r="BO1377" s="36">
        <v>116.005329</v>
      </c>
      <c r="BP1377" s="36">
        <v>82667.216666666674</v>
      </c>
      <c r="BQ1377" s="36">
        <v>3018.5720441405174</v>
      </c>
      <c r="BR1377" s="36">
        <v>77156.100000000006</v>
      </c>
      <c r="BS1377" s="36">
        <v>85422.8</v>
      </c>
      <c r="BT1377" s="36">
        <v>103.52406274999998</v>
      </c>
      <c r="BU1377" s="36">
        <v>11.472826135802203</v>
      </c>
      <c r="BV1377" s="36">
        <v>95.411549589999993</v>
      </c>
      <c r="BW1377" s="36">
        <v>111.63657590999998</v>
      </c>
      <c r="BX1377" s="36">
        <v>122.6985645</v>
      </c>
      <c r="BY1377" s="36">
        <v>9.4656644202570757</v>
      </c>
      <c r="BZ1377" s="36">
        <v>116.005329</v>
      </c>
      <c r="CA1377" s="36">
        <v>129.39180000000002</v>
      </c>
      <c r="CB1377" s="36">
        <v>90933.956250000003</v>
      </c>
      <c r="CC1377" s="36">
        <v>7728.7313428072812</v>
      </c>
      <c r="CD1377" s="36">
        <v>77156.100000000006</v>
      </c>
      <c r="CE1377" s="36">
        <v>99200.7</v>
      </c>
      <c r="CF1377" s="36"/>
      <c r="CG1377" s="40">
        <v>24.557000000000002</v>
      </c>
      <c r="CH1377" s="40">
        <v>72.573000000000008</v>
      </c>
      <c r="CI1377" s="40">
        <v>24.847000000000001</v>
      </c>
      <c r="CL1377" s="5" t="str">
        <f t="shared" si="2974"/>
        <v>0.666_1_2</v>
      </c>
      <c r="CM1377" s="95" t="str">
        <f t="shared" si="2975"/>
        <v>1U</v>
      </c>
      <c r="CN1377" s="96">
        <f t="shared" si="2962"/>
        <v>63</v>
      </c>
      <c r="CO1377" s="96" t="str">
        <f t="shared" si="2970"/>
        <v>0.666_0.5_2</v>
      </c>
      <c r="CP1377" s="95" t="str">
        <f t="shared" si="2978"/>
        <v>1T</v>
      </c>
      <c r="CQ1377" s="5">
        <f t="shared" si="2971"/>
        <v>57</v>
      </c>
    </row>
    <row r="1378" spans="1:95">
      <c r="A1378" s="13" t="s">
        <v>601</v>
      </c>
      <c r="B1378" s="13">
        <v>4</v>
      </c>
      <c r="C1378" s="13">
        <v>9</v>
      </c>
      <c r="D1378" s="13" t="s">
        <v>117</v>
      </c>
      <c r="E1378" s="35" t="s">
        <v>547</v>
      </c>
      <c r="F1378" s="13"/>
      <c r="G1378" s="36"/>
      <c r="H1378" s="13"/>
      <c r="I1378" s="37">
        <v>24</v>
      </c>
      <c r="J1378" s="37" t="s">
        <v>38</v>
      </c>
      <c r="K1378" s="38">
        <v>43598</v>
      </c>
      <c r="L1378" s="39">
        <v>0.43402777777777773</v>
      </c>
      <c r="M1378" s="37" t="s">
        <v>230</v>
      </c>
      <c r="N1378" s="37" t="s">
        <v>190</v>
      </c>
      <c r="O1378" s="37" t="s">
        <v>190</v>
      </c>
      <c r="P1378" s="37" t="s">
        <v>188</v>
      </c>
      <c r="Q1378" s="37">
        <v>3</v>
      </c>
      <c r="R1378" s="13" t="s">
        <v>43</v>
      </c>
      <c r="S1378" s="13" t="s">
        <v>44</v>
      </c>
      <c r="T1378" s="13" t="s">
        <v>42</v>
      </c>
      <c r="U1378" s="13" t="s">
        <v>52</v>
      </c>
      <c r="V1378" s="13" t="s">
        <v>42</v>
      </c>
      <c r="W1378" s="13" t="s">
        <v>72</v>
      </c>
      <c r="X1378" s="13" t="s">
        <v>106</v>
      </c>
      <c r="Y1378" s="13" t="s">
        <v>41</v>
      </c>
      <c r="Z1378" s="13" t="s">
        <v>41</v>
      </c>
      <c r="AA1378" s="13"/>
      <c r="AB1378" s="13">
        <v>-1</v>
      </c>
      <c r="AC1378" s="72">
        <f t="shared" si="2963"/>
        <v>0.5</v>
      </c>
      <c r="AD1378" s="13">
        <v>1</v>
      </c>
      <c r="AE1378" s="72">
        <f t="shared" ref="AE1378" si="3035">VALUE(IF(AD1378=-2,0%,IF(AD1378=-1,50%,IF(AD1378=0,100%,IF(AD1378=1,50%,IF(AD1378=2,0%))))))</f>
        <v>0.5</v>
      </c>
      <c r="AF1378" s="13" t="s">
        <v>42</v>
      </c>
      <c r="AG1378" s="13">
        <v>0</v>
      </c>
      <c r="AH1378" s="13" t="s">
        <v>42</v>
      </c>
      <c r="AI1378" s="13">
        <f t="shared" si="2944"/>
        <v>-1</v>
      </c>
      <c r="AJ1378" s="70">
        <f t="shared" si="2965"/>
        <v>0.66599999999999993</v>
      </c>
      <c r="AK1378" s="59">
        <f t="shared" si="2966"/>
        <v>1</v>
      </c>
      <c r="AL1378" s="70">
        <f t="shared" ref="AL1378" si="3036">VALUE(IF(AK1378=-3,0%,IF(AK1378=-2,33.3%,IF(AK1378=-1,66.6%,IF(AK1378=0,100%,IF(AK1378=1,66.6%,IF(AK1378=2,33.3%,IF(AK1378=3,0%))))))))</f>
        <v>0.66599999999999993</v>
      </c>
      <c r="AM1378" s="13" t="s">
        <v>41</v>
      </c>
      <c r="AN1378" s="13" t="s">
        <v>41</v>
      </c>
      <c r="AP1378" s="13">
        <v>101.31965006729475</v>
      </c>
      <c r="AQ1378" s="13">
        <v>117.34261838440112</v>
      </c>
      <c r="AR1378" s="13">
        <v>125.13020833333333</v>
      </c>
      <c r="AS1378" s="13">
        <v>148.05555555555554</v>
      </c>
      <c r="AT1378" s="36">
        <v>107.58060017499999</v>
      </c>
      <c r="AU1378" s="36" t="str">
        <f t="shared" si="2968"/>
        <v>2</v>
      </c>
      <c r="AV1378" s="36">
        <v>5.7360158930931684</v>
      </c>
      <c r="AW1378" s="36">
        <v>103.52462444</v>
      </c>
      <c r="AX1378" s="36">
        <v>111.63657590999998</v>
      </c>
      <c r="AY1378" s="36">
        <v>122.6985645</v>
      </c>
      <c r="AZ1378" s="36" t="str">
        <f t="shared" si="2969"/>
        <v>2</v>
      </c>
      <c r="BA1378" s="36">
        <v>9.4656644202570757</v>
      </c>
      <c r="BB1378" s="36">
        <v>116.005329</v>
      </c>
      <c r="BC1378" s="36">
        <v>129.39180000000002</v>
      </c>
      <c r="BD1378" s="36">
        <v>81978.3</v>
      </c>
      <c r="BE1378" s="36" t="s">
        <v>50</v>
      </c>
      <c r="BF1378" s="36">
        <v>79911.600000000006</v>
      </c>
      <c r="BG1378" s="36">
        <v>82667.199999999997</v>
      </c>
      <c r="BH1378" s="36">
        <v>99.468087014999995</v>
      </c>
      <c r="BI1378" s="36">
        <v>5.7368102427090353</v>
      </c>
      <c r="BJ1378" s="36">
        <v>95.411549589999993</v>
      </c>
      <c r="BK1378" s="36">
        <v>103.52462444</v>
      </c>
      <c r="BL1378" s="36">
        <v>116.005329</v>
      </c>
      <c r="BM1378" s="36">
        <v>0</v>
      </c>
      <c r="BN1378" s="36">
        <v>116.005329</v>
      </c>
      <c r="BO1378" s="36">
        <v>116.005329</v>
      </c>
      <c r="BP1378" s="36">
        <v>73022.7</v>
      </c>
      <c r="BQ1378" s="36">
        <v>5155.2020953596002</v>
      </c>
      <c r="BR1378" s="36">
        <v>66133.8</v>
      </c>
      <c r="BS1378" s="36">
        <v>79911.600000000006</v>
      </c>
      <c r="BT1378" s="36">
        <v>99.468087014999995</v>
      </c>
      <c r="BU1378" s="36">
        <v>5.7368102427090353</v>
      </c>
      <c r="BV1378" s="36">
        <v>95.411549589999993</v>
      </c>
      <c r="BW1378" s="36">
        <v>103.52462444</v>
      </c>
      <c r="BX1378" s="36">
        <v>116.005329</v>
      </c>
      <c r="BY1378" s="36">
        <v>0</v>
      </c>
      <c r="BZ1378" s="36">
        <v>116.005329</v>
      </c>
      <c r="CA1378" s="36">
        <v>116.005329</v>
      </c>
      <c r="CB1378" s="36">
        <v>73539.368750000023</v>
      </c>
      <c r="CC1378" s="36">
        <v>5485.2440869079237</v>
      </c>
      <c r="CD1378" s="36">
        <v>66133.8</v>
      </c>
      <c r="CE1378" s="36">
        <v>82667.199999999997</v>
      </c>
      <c r="CF1378" s="36"/>
      <c r="CG1378" s="40">
        <v>24.919</v>
      </c>
      <c r="CH1378" s="40">
        <v>70.689000000000007</v>
      </c>
      <c r="CI1378" s="40">
        <v>25.283000000000001</v>
      </c>
      <c r="CL1378" s="5" t="str">
        <f t="shared" si="2974"/>
        <v>0.666_0.5_2</v>
      </c>
      <c r="CM1378" s="95" t="str">
        <f t="shared" si="2975"/>
        <v>1T</v>
      </c>
      <c r="CN1378" s="96">
        <f t="shared" si="2962"/>
        <v>60</v>
      </c>
      <c r="CO1378" s="96" t="str">
        <f t="shared" si="2970"/>
        <v>0.666_0.5_2</v>
      </c>
      <c r="CP1378" s="95" t="str">
        <f t="shared" si="2978"/>
        <v>1T</v>
      </c>
      <c r="CQ1378" s="5">
        <f t="shared" si="2971"/>
        <v>57</v>
      </c>
    </row>
    <row r="1379" spans="1:95">
      <c r="A1379" s="13" t="s">
        <v>601</v>
      </c>
      <c r="B1379" s="13">
        <v>4</v>
      </c>
      <c r="C1379" s="13">
        <v>10</v>
      </c>
      <c r="D1379" s="13" t="s">
        <v>90</v>
      </c>
      <c r="E1379" s="35" t="s">
        <v>548</v>
      </c>
      <c r="F1379" s="13"/>
      <c r="G1379" s="36"/>
      <c r="H1379" s="13"/>
      <c r="I1379" s="37">
        <v>20</v>
      </c>
      <c r="J1379" s="37" t="s">
        <v>38</v>
      </c>
      <c r="K1379" s="38">
        <v>43598</v>
      </c>
      <c r="L1379" s="39">
        <v>0.41041666666666665</v>
      </c>
      <c r="M1379" s="37" t="s">
        <v>39</v>
      </c>
      <c r="N1379" s="37" t="s">
        <v>188</v>
      </c>
      <c r="O1379" s="37" t="s">
        <v>188</v>
      </c>
      <c r="P1379" s="37" t="s">
        <v>188</v>
      </c>
      <c r="Q1379" s="37">
        <v>1</v>
      </c>
      <c r="R1379" s="13" t="s">
        <v>43</v>
      </c>
      <c r="S1379" s="13" t="s">
        <v>63</v>
      </c>
      <c r="T1379" s="13" t="s">
        <v>42</v>
      </c>
      <c r="U1379" s="13" t="s">
        <v>45</v>
      </c>
      <c r="V1379" s="13" t="s">
        <v>42</v>
      </c>
      <c r="W1379" s="13" t="s">
        <v>46</v>
      </c>
      <c r="X1379" s="13" t="s">
        <v>47</v>
      </c>
      <c r="Y1379" s="13" t="s">
        <v>41</v>
      </c>
      <c r="Z1379" s="13" t="s">
        <v>42</v>
      </c>
      <c r="AA1379" s="13"/>
      <c r="AB1379" s="13">
        <v>-1</v>
      </c>
      <c r="AC1379" s="72">
        <f t="shared" si="2963"/>
        <v>0.5</v>
      </c>
      <c r="AD1379" s="13">
        <v>0</v>
      </c>
      <c r="AE1379" s="72">
        <f t="shared" ref="AE1379" si="3037">VALUE(IF(AD1379=-2,0%,IF(AD1379=-1,50%,IF(AD1379=0,100%,IF(AD1379=1,50%,IF(AD1379=2,0%))))))</f>
        <v>1</v>
      </c>
      <c r="AF1379" s="13" t="s">
        <v>42</v>
      </c>
      <c r="AG1379" s="13">
        <v>1</v>
      </c>
      <c r="AH1379" s="13" t="s">
        <v>42</v>
      </c>
      <c r="AI1379" s="13">
        <f t="shared" si="2944"/>
        <v>1</v>
      </c>
      <c r="AJ1379" s="70">
        <f t="shared" si="2965"/>
        <v>0.66599999999999993</v>
      </c>
      <c r="AK1379" s="59">
        <f t="shared" si="2966"/>
        <v>-1</v>
      </c>
      <c r="AL1379" s="70">
        <f t="shared" ref="AL1379" si="3038">VALUE(IF(AK1379=-3,0%,IF(AK1379=-2,33.3%,IF(AK1379=-1,66.6%,IF(AK1379=0,100%,IF(AK1379=1,66.6%,IF(AK1379=2,33.3%,IF(AK1379=3,0%))))))))</f>
        <v>0.66599999999999993</v>
      </c>
      <c r="AM1379" s="13" t="s">
        <v>41</v>
      </c>
      <c r="AN1379" s="13" t="s">
        <v>42</v>
      </c>
      <c r="AP1379" s="13">
        <v>101.31965006729475</v>
      </c>
      <c r="AQ1379" s="13">
        <v>117.34261838440112</v>
      </c>
      <c r="AR1379" s="13">
        <v>125.13020833333333</v>
      </c>
      <c r="AS1379" s="13">
        <v>148.05555555555554</v>
      </c>
      <c r="AT1379" s="36">
        <v>1211.3862899999999</v>
      </c>
      <c r="AU1379" s="36" t="str">
        <f t="shared" si="2968"/>
        <v>5</v>
      </c>
      <c r="AV1379" s="36">
        <v>26.486141129311349</v>
      </c>
      <c r="AW1379" s="36">
        <v>1192.6577600000001</v>
      </c>
      <c r="AX1379" s="36">
        <v>1230.11482</v>
      </c>
      <c r="AY1379" s="36">
        <v>925.29254999999989</v>
      </c>
      <c r="AZ1379" s="36" t="str">
        <f t="shared" si="2969"/>
        <v>4</v>
      </c>
      <c r="BA1379" s="36">
        <v>0</v>
      </c>
      <c r="BB1379" s="36">
        <v>925.29254999999989</v>
      </c>
      <c r="BC1379" s="36">
        <v>925.29254999999989</v>
      </c>
      <c r="BD1379" s="36">
        <v>97822.875</v>
      </c>
      <c r="BE1379" s="36" t="s">
        <v>50</v>
      </c>
      <c r="BF1379" s="36">
        <v>93689.5</v>
      </c>
      <c r="BG1379" s="36">
        <v>104711.8</v>
      </c>
      <c r="BH1379" s="36">
        <v>1117.3857700000001</v>
      </c>
      <c r="BI1379" s="36">
        <v>106.45066912481194</v>
      </c>
      <c r="BJ1379" s="36">
        <v>1042.1137800000001</v>
      </c>
      <c r="BK1379" s="36">
        <v>1192.6577600000001</v>
      </c>
      <c r="BL1379" s="36">
        <v>862.5616849999999</v>
      </c>
      <c r="BM1379" s="36">
        <v>88.714840062395695</v>
      </c>
      <c r="BN1379" s="36">
        <v>799.8308199999999</v>
      </c>
      <c r="BO1379" s="36">
        <v>925.29254999999989</v>
      </c>
      <c r="BP1379" s="36">
        <v>78993.099999999991</v>
      </c>
      <c r="BQ1379" s="36">
        <v>10696.004038705327</v>
      </c>
      <c r="BR1379" s="36">
        <v>68889.3</v>
      </c>
      <c r="BS1379" s="36">
        <v>93689.5</v>
      </c>
      <c r="BT1379" s="36">
        <v>1107.9618599999999</v>
      </c>
      <c r="BU1379" s="36">
        <v>119.77809045739549</v>
      </c>
      <c r="BV1379" s="36">
        <v>1023.26596</v>
      </c>
      <c r="BW1379" s="36">
        <v>1192.6577600000001</v>
      </c>
      <c r="BX1379" s="36">
        <v>823.39217499999995</v>
      </c>
      <c r="BY1379" s="36">
        <v>144.10889233590405</v>
      </c>
      <c r="BZ1379" s="36">
        <v>721.4917999999999</v>
      </c>
      <c r="CA1379" s="36">
        <v>925.29254999999989</v>
      </c>
      <c r="CB1379" s="36">
        <v>72678.256250000006</v>
      </c>
      <c r="CC1379" s="36">
        <v>8410.8977351979374</v>
      </c>
      <c r="CD1379" s="36">
        <v>66133.8</v>
      </c>
      <c r="CE1379" s="36">
        <v>93689.5</v>
      </c>
      <c r="CF1379" s="36"/>
      <c r="CG1379" s="40">
        <v>23.792499999999997</v>
      </c>
      <c r="CH1379" s="40">
        <v>74.233156250000008</v>
      </c>
      <c r="CI1379" s="40">
        <v>23.91796875</v>
      </c>
      <c r="CL1379" s="5" t="str">
        <f t="shared" si="2974"/>
        <v>0.666_0.5_4</v>
      </c>
      <c r="CM1379" s="95" t="str">
        <f t="shared" si="2975"/>
        <v>2R</v>
      </c>
      <c r="CN1379" s="96">
        <f t="shared" si="2962"/>
        <v>21</v>
      </c>
      <c r="CO1379" s="96" t="str">
        <f t="shared" si="2970"/>
        <v>0.666_1_4</v>
      </c>
      <c r="CP1379" s="95" t="str">
        <f t="shared" si="2978"/>
        <v>2S</v>
      </c>
      <c r="CQ1379" s="5">
        <f t="shared" si="2971"/>
        <v>25</v>
      </c>
    </row>
    <row r="1380" spans="1:95">
      <c r="A1380" s="13" t="s">
        <v>601</v>
      </c>
      <c r="B1380" s="13">
        <v>4</v>
      </c>
      <c r="C1380" s="13">
        <v>10</v>
      </c>
      <c r="D1380" s="13" t="s">
        <v>90</v>
      </c>
      <c r="E1380" s="35" t="s">
        <v>548</v>
      </c>
      <c r="F1380" s="13"/>
      <c r="G1380" s="36"/>
      <c r="H1380" s="13"/>
      <c r="I1380" s="37">
        <v>20</v>
      </c>
      <c r="J1380" s="37" t="s">
        <v>38</v>
      </c>
      <c r="K1380" s="38">
        <v>43598</v>
      </c>
      <c r="L1380" s="39">
        <v>0.4236111111111111</v>
      </c>
      <c r="M1380" s="37" t="s">
        <v>39</v>
      </c>
      <c r="N1380" s="37" t="s">
        <v>188</v>
      </c>
      <c r="O1380" s="37" t="s">
        <v>188</v>
      </c>
      <c r="P1380" s="37" t="s">
        <v>188</v>
      </c>
      <c r="Q1380" s="37">
        <v>2</v>
      </c>
      <c r="R1380" s="13" t="s">
        <v>51</v>
      </c>
      <c r="S1380" s="13" t="s">
        <v>63</v>
      </c>
      <c r="T1380" s="13" t="s">
        <v>42</v>
      </c>
      <c r="U1380" s="13" t="s">
        <v>52</v>
      </c>
      <c r="V1380" s="13" t="s">
        <v>42</v>
      </c>
      <c r="W1380" s="13" t="s">
        <v>66</v>
      </c>
      <c r="X1380" s="13" t="s">
        <v>76</v>
      </c>
      <c r="Y1380" s="13" t="s">
        <v>41</v>
      </c>
      <c r="Z1380" s="13" t="s">
        <v>41</v>
      </c>
      <c r="AA1380" s="13"/>
      <c r="AB1380" s="13">
        <v>2</v>
      </c>
      <c r="AC1380" s="72">
        <f t="shared" si="2963"/>
        <v>0</v>
      </c>
      <c r="AD1380" s="13">
        <v>0</v>
      </c>
      <c r="AE1380" s="72">
        <f t="shared" ref="AE1380" si="3039">VALUE(IF(AD1380=-2,0%,IF(AD1380=-1,50%,IF(AD1380=0,100%,IF(AD1380=1,50%,IF(AD1380=2,0%))))))</f>
        <v>1</v>
      </c>
      <c r="AF1380" s="13" t="s">
        <v>42</v>
      </c>
      <c r="AG1380" s="13">
        <v>0</v>
      </c>
      <c r="AH1380" s="13" t="s">
        <v>42</v>
      </c>
      <c r="AI1380" s="13">
        <f t="shared" si="2944"/>
        <v>0</v>
      </c>
      <c r="AJ1380" s="70">
        <f t="shared" si="2965"/>
        <v>1</v>
      </c>
      <c r="AK1380" s="59">
        <f t="shared" si="2966"/>
        <v>0</v>
      </c>
      <c r="AL1380" s="70">
        <f t="shared" ref="AL1380" si="3040">VALUE(IF(AK1380=-3,0%,IF(AK1380=-2,33.3%,IF(AK1380=-1,66.6%,IF(AK1380=0,100%,IF(AK1380=1,66.6%,IF(AK1380=2,33.3%,IF(AK1380=3,0%))))))))</f>
        <v>1</v>
      </c>
      <c r="AM1380" s="13" t="s">
        <v>41</v>
      </c>
      <c r="AN1380" s="13" t="s">
        <v>41</v>
      </c>
      <c r="AP1380" s="13">
        <v>101.31965006729475</v>
      </c>
      <c r="AQ1380" s="13">
        <v>117.34261838440112</v>
      </c>
      <c r="AR1380" s="13">
        <v>125.13020833333333</v>
      </c>
      <c r="AS1380" s="13">
        <v>148.05555555555554</v>
      </c>
      <c r="AT1380" s="36">
        <v>910.41762000000006</v>
      </c>
      <c r="AU1380" s="36" t="str">
        <f t="shared" si="2968"/>
        <v>4</v>
      </c>
      <c r="AV1380" s="36">
        <v>26.654842665166967</v>
      </c>
      <c r="AW1380" s="36">
        <v>891.56979999999999</v>
      </c>
      <c r="AX1380" s="36">
        <v>929.26544000000013</v>
      </c>
      <c r="AY1380" s="36">
        <v>760.76072499999987</v>
      </c>
      <c r="AZ1380" s="36" t="str">
        <f t="shared" si="2969"/>
        <v>4</v>
      </c>
      <c r="BA1380" s="36">
        <v>11.106929262962321</v>
      </c>
      <c r="BB1380" s="36">
        <v>752.90693999999996</v>
      </c>
      <c r="BC1380" s="36">
        <v>768.61450999999988</v>
      </c>
      <c r="BD1380" s="36">
        <v>79911.625</v>
      </c>
      <c r="BE1380" s="36" t="s">
        <v>50</v>
      </c>
      <c r="BF1380" s="36">
        <v>77156.100000000006</v>
      </c>
      <c r="BG1380" s="36">
        <v>82667.199999999997</v>
      </c>
      <c r="BH1380" s="36">
        <v>919.84153000000003</v>
      </c>
      <c r="BI1380" s="36">
        <v>39.982263997750366</v>
      </c>
      <c r="BJ1380" s="36">
        <v>891.56979999999999</v>
      </c>
      <c r="BK1380" s="36">
        <v>948.11326000000008</v>
      </c>
      <c r="BL1380" s="36">
        <v>776.36887999999999</v>
      </c>
      <c r="BM1380" s="36">
        <v>10.966335221659129</v>
      </c>
      <c r="BN1380" s="36">
        <v>768.61450999999988</v>
      </c>
      <c r="BO1380" s="36">
        <v>784.12324999999998</v>
      </c>
      <c r="BP1380" s="36">
        <v>82667.216666666674</v>
      </c>
      <c r="BQ1380" s="36">
        <v>3018.5720441405174</v>
      </c>
      <c r="BR1380" s="36">
        <v>77156.100000000006</v>
      </c>
      <c r="BS1380" s="36">
        <v>85422.8</v>
      </c>
      <c r="BT1380" s="36">
        <v>1079.69013</v>
      </c>
      <c r="BU1380" s="36">
        <v>266.04232204410329</v>
      </c>
      <c r="BV1380" s="36">
        <v>891.56979999999999</v>
      </c>
      <c r="BW1380" s="36">
        <v>1267.8104600000001</v>
      </c>
      <c r="BX1380" s="36">
        <v>862.66109999999992</v>
      </c>
      <c r="BY1380" s="36">
        <v>133.0019630729428</v>
      </c>
      <c r="BZ1380" s="36">
        <v>768.61450999999988</v>
      </c>
      <c r="CA1380" s="36">
        <v>956.70768999999996</v>
      </c>
      <c r="CB1380" s="36">
        <v>90933.956250000003</v>
      </c>
      <c r="CC1380" s="36">
        <v>7728.7313428072812</v>
      </c>
      <c r="CD1380" s="36">
        <v>77156.100000000006</v>
      </c>
      <c r="CE1380" s="36">
        <v>99200.7</v>
      </c>
      <c r="CF1380" s="36"/>
      <c r="CG1380" s="40">
        <v>24.557000000000002</v>
      </c>
      <c r="CH1380" s="40">
        <v>72.573000000000008</v>
      </c>
      <c r="CI1380" s="40">
        <v>24.847000000000001</v>
      </c>
      <c r="CL1380" s="5" t="str">
        <f t="shared" si="2974"/>
        <v>1_0_4</v>
      </c>
      <c r="CM1380" s="95" t="str">
        <f t="shared" si="2975"/>
        <v>2T</v>
      </c>
      <c r="CN1380" s="96">
        <f t="shared" si="2962"/>
        <v>5</v>
      </c>
      <c r="CO1380" s="96" t="str">
        <f t="shared" si="2970"/>
        <v>1_1_4</v>
      </c>
      <c r="CP1380" s="95" t="str">
        <f t="shared" si="2978"/>
        <v>2V</v>
      </c>
      <c r="CQ1380" s="5">
        <f t="shared" si="2971"/>
        <v>37</v>
      </c>
    </row>
    <row r="1381" spans="1:95">
      <c r="A1381" s="13" t="s">
        <v>601</v>
      </c>
      <c r="B1381" s="13">
        <v>4</v>
      </c>
      <c r="C1381" s="13">
        <v>10</v>
      </c>
      <c r="D1381" s="13" t="s">
        <v>90</v>
      </c>
      <c r="E1381" s="35" t="s">
        <v>548</v>
      </c>
      <c r="F1381" s="13"/>
      <c r="G1381" s="36"/>
      <c r="H1381" s="13"/>
      <c r="I1381" s="37">
        <v>20</v>
      </c>
      <c r="J1381" s="37" t="s">
        <v>38</v>
      </c>
      <c r="K1381" s="38">
        <v>43598</v>
      </c>
      <c r="L1381" s="39">
        <v>0.43402777777777773</v>
      </c>
      <c r="M1381" s="37" t="s">
        <v>39</v>
      </c>
      <c r="N1381" s="37" t="s">
        <v>188</v>
      </c>
      <c r="O1381" s="37" t="s">
        <v>188</v>
      </c>
      <c r="P1381" s="37" t="s">
        <v>188</v>
      </c>
      <c r="Q1381" s="37">
        <v>3</v>
      </c>
      <c r="R1381" s="13" t="s">
        <v>84</v>
      </c>
      <c r="S1381" s="13" t="s">
        <v>63</v>
      </c>
      <c r="T1381" s="13" t="s">
        <v>42</v>
      </c>
      <c r="U1381" s="13" t="s">
        <v>83</v>
      </c>
      <c r="V1381" s="13" t="s">
        <v>42</v>
      </c>
      <c r="W1381" s="13" t="s">
        <v>66</v>
      </c>
      <c r="X1381" s="13" t="s">
        <v>76</v>
      </c>
      <c r="Y1381" s="13" t="s">
        <v>41</v>
      </c>
      <c r="Z1381" s="13" t="s">
        <v>41</v>
      </c>
      <c r="AA1381" s="13"/>
      <c r="AB1381" s="13">
        <v>-2</v>
      </c>
      <c r="AC1381" s="72">
        <f t="shared" si="2963"/>
        <v>0</v>
      </c>
      <c r="AD1381" s="13">
        <v>0</v>
      </c>
      <c r="AE1381" s="72">
        <f t="shared" ref="AE1381" si="3041">VALUE(IF(AD1381=-2,0%,IF(AD1381=-1,50%,IF(AD1381=0,100%,IF(AD1381=1,50%,IF(AD1381=2,0%))))))</f>
        <v>1</v>
      </c>
      <c r="AF1381" s="13" t="s">
        <v>42</v>
      </c>
      <c r="AG1381" s="13">
        <v>2</v>
      </c>
      <c r="AH1381" s="13" t="s">
        <v>42</v>
      </c>
      <c r="AI1381" s="13">
        <f t="shared" si="2944"/>
        <v>0</v>
      </c>
      <c r="AJ1381" s="70">
        <f t="shared" si="2965"/>
        <v>1</v>
      </c>
      <c r="AK1381" s="59">
        <f t="shared" si="2966"/>
        <v>0</v>
      </c>
      <c r="AL1381" s="70">
        <f t="shared" ref="AL1381" si="3042">VALUE(IF(AK1381=-3,0%,IF(AK1381=-2,33.3%,IF(AK1381=-1,66.6%,IF(AK1381=0,100%,IF(AK1381=1,66.6%,IF(AK1381=2,33.3%,IF(AK1381=3,0%))))))))</f>
        <v>1</v>
      </c>
      <c r="AM1381" s="13" t="s">
        <v>41</v>
      </c>
      <c r="AN1381" s="13" t="s">
        <v>41</v>
      </c>
      <c r="AP1381" s="13">
        <v>101.31965006729475</v>
      </c>
      <c r="AQ1381" s="13">
        <v>117.34261838440112</v>
      </c>
      <c r="AR1381" s="13">
        <v>125.13020833333333</v>
      </c>
      <c r="AS1381" s="13">
        <v>148.05555555555554</v>
      </c>
      <c r="AT1381" s="36">
        <v>957.41788000000008</v>
      </c>
      <c r="AU1381" s="36" t="str">
        <f t="shared" si="2968"/>
        <v>4</v>
      </c>
      <c r="AV1381" s="36">
        <v>39.813562461894755</v>
      </c>
      <c r="AW1381" s="36">
        <v>929.26544000000013</v>
      </c>
      <c r="AX1381" s="36">
        <v>985.57032000000004</v>
      </c>
      <c r="AY1381" s="36">
        <v>839.09974499999998</v>
      </c>
      <c r="AZ1381" s="36" t="str">
        <f t="shared" si="2969"/>
        <v>4</v>
      </c>
      <c r="BA1381" s="36">
        <v>11.106929262962401</v>
      </c>
      <c r="BB1381" s="36">
        <v>831.24595999999997</v>
      </c>
      <c r="BC1381" s="36">
        <v>846.95353</v>
      </c>
      <c r="BD1381" s="36">
        <v>81978.3</v>
      </c>
      <c r="BE1381" s="36" t="s">
        <v>50</v>
      </c>
      <c r="BF1381" s="36">
        <v>79911.600000000006</v>
      </c>
      <c r="BG1381" s="36">
        <v>82667.199999999997</v>
      </c>
      <c r="BH1381" s="36">
        <v>957.41788000000008</v>
      </c>
      <c r="BI1381" s="36">
        <v>39.813562461894755</v>
      </c>
      <c r="BJ1381" s="36">
        <v>929.26544000000013</v>
      </c>
      <c r="BK1381" s="36">
        <v>985.57032000000004</v>
      </c>
      <c r="BL1381" s="36">
        <v>792.07645000000002</v>
      </c>
      <c r="BM1381" s="36">
        <v>55.394052273508571</v>
      </c>
      <c r="BN1381" s="36">
        <v>752.90693999999996</v>
      </c>
      <c r="BO1381" s="36">
        <v>831.24595999999997</v>
      </c>
      <c r="BP1381" s="36">
        <v>73022.7</v>
      </c>
      <c r="BQ1381" s="36">
        <v>5155.2020953596002</v>
      </c>
      <c r="BR1381" s="36">
        <v>66133.8</v>
      </c>
      <c r="BS1381" s="36">
        <v>79911.600000000006</v>
      </c>
      <c r="BT1381" s="36">
        <v>938.57006000000001</v>
      </c>
      <c r="BU1381" s="36">
        <v>66.468405127061715</v>
      </c>
      <c r="BV1381" s="36">
        <v>891.56979999999999</v>
      </c>
      <c r="BW1381" s="36">
        <v>985.57032000000004</v>
      </c>
      <c r="BX1381" s="36">
        <v>799.93023499999993</v>
      </c>
      <c r="BY1381" s="36">
        <v>44.287123010546253</v>
      </c>
      <c r="BZ1381" s="36">
        <v>768.61450999999988</v>
      </c>
      <c r="CA1381" s="36">
        <v>831.24595999999997</v>
      </c>
      <c r="CB1381" s="36">
        <v>73539.368750000023</v>
      </c>
      <c r="CC1381" s="36">
        <v>5485.2440869079237</v>
      </c>
      <c r="CD1381" s="36">
        <v>66133.8</v>
      </c>
      <c r="CE1381" s="36">
        <v>82667.199999999997</v>
      </c>
      <c r="CF1381" s="36"/>
      <c r="CG1381" s="40">
        <v>24.919</v>
      </c>
      <c r="CH1381" s="40">
        <v>70.689000000000007</v>
      </c>
      <c r="CI1381" s="40">
        <v>25.283000000000001</v>
      </c>
      <c r="CL1381" s="5" t="str">
        <f t="shared" si="2974"/>
        <v>1_0_4</v>
      </c>
      <c r="CM1381" s="95" t="str">
        <f t="shared" si="2975"/>
        <v>2T</v>
      </c>
      <c r="CN1381" s="96">
        <f t="shared" si="2962"/>
        <v>5</v>
      </c>
      <c r="CO1381" s="96" t="str">
        <f t="shared" si="2970"/>
        <v>1_1_4</v>
      </c>
      <c r="CP1381" s="95" t="str">
        <f t="shared" si="2978"/>
        <v>2V</v>
      </c>
      <c r="CQ1381" s="5">
        <f t="shared" si="2971"/>
        <v>37</v>
      </c>
    </row>
    <row r="1382" spans="1:95">
      <c r="A1382" s="13" t="s">
        <v>601</v>
      </c>
      <c r="B1382" s="13">
        <v>4</v>
      </c>
      <c r="C1382" s="13">
        <v>10</v>
      </c>
      <c r="D1382" s="13" t="s">
        <v>90</v>
      </c>
      <c r="E1382" s="35" t="s">
        <v>548</v>
      </c>
      <c r="F1382" s="13"/>
      <c r="G1382" s="36"/>
      <c r="H1382" s="13"/>
      <c r="I1382" s="37">
        <v>20</v>
      </c>
      <c r="J1382" s="37" t="s">
        <v>38</v>
      </c>
      <c r="K1382" s="38">
        <v>43598</v>
      </c>
      <c r="L1382" s="39">
        <v>0.44444444444444442</v>
      </c>
      <c r="M1382" s="37" t="s">
        <v>39</v>
      </c>
      <c r="N1382" s="37" t="s">
        <v>188</v>
      </c>
      <c r="O1382" s="37" t="s">
        <v>188</v>
      </c>
      <c r="P1382" s="37" t="s">
        <v>188</v>
      </c>
      <c r="Q1382" s="37">
        <v>4</v>
      </c>
      <c r="R1382" s="13" t="s">
        <v>62</v>
      </c>
      <c r="S1382" s="13" t="s">
        <v>63</v>
      </c>
      <c r="T1382" s="13" t="s">
        <v>42</v>
      </c>
      <c r="U1382" s="13" t="s">
        <v>52</v>
      </c>
      <c r="V1382" s="13" t="s">
        <v>42</v>
      </c>
      <c r="W1382" s="13" t="s">
        <v>46</v>
      </c>
      <c r="X1382" s="13" t="s">
        <v>47</v>
      </c>
      <c r="Y1382" s="13" t="s">
        <v>41</v>
      </c>
      <c r="Z1382" s="13" t="s">
        <v>41</v>
      </c>
      <c r="AA1382" s="13"/>
      <c r="AB1382" s="13">
        <v>1</v>
      </c>
      <c r="AC1382" s="72">
        <f t="shared" si="2963"/>
        <v>0.5</v>
      </c>
      <c r="AD1382" s="13">
        <v>0</v>
      </c>
      <c r="AE1382" s="72">
        <f t="shared" ref="AE1382" si="3043">VALUE(IF(AD1382=-2,0%,IF(AD1382=-1,50%,IF(AD1382=0,100%,IF(AD1382=1,50%,IF(AD1382=2,0%))))))</f>
        <v>1</v>
      </c>
      <c r="AF1382" s="13" t="s">
        <v>42</v>
      </c>
      <c r="AG1382" s="13">
        <v>0</v>
      </c>
      <c r="AH1382" s="13" t="s">
        <v>42</v>
      </c>
      <c r="AI1382" s="13">
        <f t="shared" si="2944"/>
        <v>1</v>
      </c>
      <c r="AJ1382" s="70">
        <f t="shared" si="2965"/>
        <v>0.66599999999999993</v>
      </c>
      <c r="AK1382" s="59">
        <f t="shared" si="2966"/>
        <v>-1</v>
      </c>
      <c r="AL1382" s="70">
        <f t="shared" ref="AL1382" si="3044">VALUE(IF(AK1382=-3,0%,IF(AK1382=-2,33.3%,IF(AK1382=-1,66.6%,IF(AK1382=0,100%,IF(AK1382=1,66.6%,IF(AK1382=2,33.3%,IF(AK1382=3,0%))))))))</f>
        <v>0.66599999999999993</v>
      </c>
      <c r="AM1382" s="13" t="s">
        <v>41</v>
      </c>
      <c r="AN1382" s="13" t="s">
        <v>41</v>
      </c>
      <c r="AP1382" s="13">
        <v>101.31965006729475</v>
      </c>
      <c r="AQ1382" s="13">
        <v>117.34261838440112</v>
      </c>
      <c r="AR1382" s="13">
        <v>125.13020833333333</v>
      </c>
      <c r="AS1382" s="13">
        <v>148.05555555555554</v>
      </c>
      <c r="AT1382" s="36">
        <v>1070.26622</v>
      </c>
      <c r="AU1382" s="36" t="str">
        <f t="shared" si="2968"/>
        <v>5</v>
      </c>
      <c r="AV1382" s="36">
        <v>39.813562461894755</v>
      </c>
      <c r="AW1382" s="36">
        <v>1042.1137800000001</v>
      </c>
      <c r="AX1382" s="36">
        <v>1098.41866</v>
      </c>
      <c r="AY1382" s="36">
        <v>893.87740999999994</v>
      </c>
      <c r="AZ1382" s="36" t="str">
        <f t="shared" si="2969"/>
        <v>4</v>
      </c>
      <c r="BA1382" s="36">
        <v>0</v>
      </c>
      <c r="BB1382" s="36">
        <v>893.87740999999994</v>
      </c>
      <c r="BC1382" s="36">
        <v>893.87740999999994</v>
      </c>
      <c r="BD1382" s="36">
        <v>84045</v>
      </c>
      <c r="BE1382" s="36" t="s">
        <v>50</v>
      </c>
      <c r="BF1382" s="36">
        <v>82667.199999999997</v>
      </c>
      <c r="BG1382" s="36">
        <v>85422.8</v>
      </c>
      <c r="BH1382" s="36">
        <v>1089.1140399999999</v>
      </c>
      <c r="BI1382" s="36">
        <v>66.468405127061558</v>
      </c>
      <c r="BJ1382" s="36">
        <v>1042.1137800000001</v>
      </c>
      <c r="BK1382" s="36">
        <v>1136.1143</v>
      </c>
      <c r="BL1382" s="36">
        <v>893.87740999999994</v>
      </c>
      <c r="BM1382" s="36">
        <v>0</v>
      </c>
      <c r="BN1382" s="36">
        <v>893.87740999999994</v>
      </c>
      <c r="BO1382" s="36">
        <v>893.87740999999994</v>
      </c>
      <c r="BP1382" s="36">
        <v>89556.150000000009</v>
      </c>
      <c r="BQ1382" s="36">
        <v>4851.6833378735682</v>
      </c>
      <c r="BR1382" s="36">
        <v>82667.199999999997</v>
      </c>
      <c r="BS1382" s="36">
        <v>93689.5</v>
      </c>
      <c r="BT1382" s="36">
        <v>1013.8420500000001</v>
      </c>
      <c r="BU1382" s="36">
        <v>39.982263997750366</v>
      </c>
      <c r="BV1382" s="36">
        <v>985.57032000000004</v>
      </c>
      <c r="BW1382" s="36">
        <v>1042.1137800000001</v>
      </c>
      <c r="BX1382" s="36">
        <v>862.5616849999999</v>
      </c>
      <c r="BY1382" s="36">
        <v>44.287123010546175</v>
      </c>
      <c r="BZ1382" s="36">
        <v>831.24595999999997</v>
      </c>
      <c r="CA1382" s="36">
        <v>893.87740999999994</v>
      </c>
      <c r="CB1382" s="36">
        <v>87145.024999999994</v>
      </c>
      <c r="CC1382" s="36">
        <v>4597.2190772973454</v>
      </c>
      <c r="CD1382" s="36">
        <v>79911.600000000006</v>
      </c>
      <c r="CE1382" s="36">
        <v>93689.5</v>
      </c>
      <c r="CF1382" s="36"/>
      <c r="CG1382" s="40">
        <v>25.331</v>
      </c>
      <c r="CH1382" s="40">
        <v>69.394000000000005</v>
      </c>
      <c r="CI1382" s="40">
        <v>25.597999999999999</v>
      </c>
      <c r="CL1382" s="5" t="str">
        <f t="shared" si="2974"/>
        <v>0.666_0.5_4</v>
      </c>
      <c r="CM1382" s="95" t="str">
        <f t="shared" si="2975"/>
        <v>2R</v>
      </c>
      <c r="CN1382" s="96">
        <f t="shared" si="2962"/>
        <v>21</v>
      </c>
      <c r="CO1382" s="96" t="str">
        <f t="shared" si="2970"/>
        <v>0.666_1_4</v>
      </c>
      <c r="CP1382" s="95" t="str">
        <f t="shared" si="2978"/>
        <v>2S</v>
      </c>
      <c r="CQ1382" s="5">
        <f t="shared" si="2971"/>
        <v>25</v>
      </c>
    </row>
    <row r="1383" spans="1:95">
      <c r="A1383" s="13" t="s">
        <v>601</v>
      </c>
      <c r="B1383" s="13">
        <v>4</v>
      </c>
      <c r="C1383" s="13">
        <v>10</v>
      </c>
      <c r="D1383" s="13" t="s">
        <v>90</v>
      </c>
      <c r="E1383" s="35" t="s">
        <v>548</v>
      </c>
      <c r="F1383" s="13"/>
      <c r="G1383" s="36"/>
      <c r="H1383" s="13"/>
      <c r="I1383" s="37">
        <v>20</v>
      </c>
      <c r="J1383" s="37" t="s">
        <v>38</v>
      </c>
      <c r="K1383" s="38">
        <v>43598</v>
      </c>
      <c r="L1383" s="39">
        <v>0.4548611111111111</v>
      </c>
      <c r="M1383" s="37" t="s">
        <v>39</v>
      </c>
      <c r="N1383" s="37" t="s">
        <v>188</v>
      </c>
      <c r="O1383" s="37" t="s">
        <v>188</v>
      </c>
      <c r="P1383" s="37" t="s">
        <v>188</v>
      </c>
      <c r="Q1383" s="37">
        <v>5</v>
      </c>
      <c r="R1383" s="13" t="s">
        <v>55</v>
      </c>
      <c r="S1383" s="13" t="s">
        <v>63</v>
      </c>
      <c r="T1383" s="13" t="s">
        <v>42</v>
      </c>
      <c r="U1383" s="13" t="s">
        <v>52</v>
      </c>
      <c r="V1383" s="13" t="s">
        <v>42</v>
      </c>
      <c r="W1383" s="13" t="s">
        <v>66</v>
      </c>
      <c r="X1383" s="13" t="s">
        <v>47</v>
      </c>
      <c r="Y1383" s="13" t="s">
        <v>41</v>
      </c>
      <c r="Z1383" s="13" t="s">
        <v>41</v>
      </c>
      <c r="AA1383" s="13"/>
      <c r="AB1383" s="13">
        <v>0</v>
      </c>
      <c r="AC1383" s="72">
        <f t="shared" si="2963"/>
        <v>1</v>
      </c>
      <c r="AD1383" s="13">
        <v>0</v>
      </c>
      <c r="AE1383" s="72">
        <f t="shared" ref="AE1383" si="3045">VALUE(IF(AD1383=-2,0%,IF(AD1383=-1,50%,IF(AD1383=0,100%,IF(AD1383=1,50%,IF(AD1383=2,0%))))))</f>
        <v>1</v>
      </c>
      <c r="AF1383" s="13" t="s">
        <v>42</v>
      </c>
      <c r="AG1383" s="13">
        <v>0</v>
      </c>
      <c r="AH1383" s="13" t="s">
        <v>42</v>
      </c>
      <c r="AI1383" s="13">
        <f t="shared" si="2944"/>
        <v>0</v>
      </c>
      <c r="AJ1383" s="70">
        <f t="shared" si="2965"/>
        <v>1</v>
      </c>
      <c r="AK1383" s="59">
        <f t="shared" si="2966"/>
        <v>-1</v>
      </c>
      <c r="AL1383" s="70">
        <f t="shared" ref="AL1383" si="3046">VALUE(IF(AK1383=-3,0%,IF(AK1383=-2,33.3%,IF(AK1383=-1,66.6%,IF(AK1383=0,100%,IF(AK1383=1,66.6%,IF(AK1383=2,33.3%,IF(AK1383=3,0%))))))))</f>
        <v>0.66599999999999993</v>
      </c>
      <c r="AM1383" s="13" t="s">
        <v>41</v>
      </c>
      <c r="AN1383" s="13" t="s">
        <v>41</v>
      </c>
      <c r="AP1383" s="13">
        <v>101.31965006729475</v>
      </c>
      <c r="AQ1383" s="13">
        <v>117.34261838440112</v>
      </c>
      <c r="AR1383" s="13">
        <v>125.13020833333333</v>
      </c>
      <c r="AS1383" s="13">
        <v>148.05555555555554</v>
      </c>
      <c r="AT1383" s="36">
        <v>797.56928000000005</v>
      </c>
      <c r="AU1383" s="36" t="str">
        <f t="shared" si="2968"/>
        <v>4</v>
      </c>
      <c r="AV1383" s="36">
        <v>26.654842665166967</v>
      </c>
      <c r="AW1383" s="36">
        <v>778.72145999999998</v>
      </c>
      <c r="AX1383" s="36">
        <v>816.41710000000012</v>
      </c>
      <c r="AY1383" s="36">
        <v>737.19936999999993</v>
      </c>
      <c r="AZ1383" s="36" t="str">
        <f t="shared" si="2969"/>
        <v>4</v>
      </c>
      <c r="BA1383" s="36">
        <v>22.213858525924802</v>
      </c>
      <c r="BB1383" s="36">
        <v>721.4917999999999</v>
      </c>
      <c r="BC1383" s="36">
        <v>752.90693999999996</v>
      </c>
      <c r="BD1383" s="36">
        <v>57867</v>
      </c>
      <c r="BE1383" s="36" t="s">
        <v>50</v>
      </c>
      <c r="BF1383" s="36">
        <v>57867</v>
      </c>
      <c r="BG1383" s="36">
        <v>57867</v>
      </c>
      <c r="BH1383" s="36">
        <v>882.2651800000001</v>
      </c>
      <c r="BI1383" s="36">
        <v>93.123247792228526</v>
      </c>
      <c r="BJ1383" s="36">
        <v>816.41710000000012</v>
      </c>
      <c r="BK1383" s="36">
        <v>948.11326000000008</v>
      </c>
      <c r="BL1383" s="36">
        <v>784.22266500000001</v>
      </c>
      <c r="BM1383" s="36">
        <v>44.287123010546175</v>
      </c>
      <c r="BN1383" s="36">
        <v>752.90693999999996</v>
      </c>
      <c r="BO1383" s="36">
        <v>815.53838999999994</v>
      </c>
      <c r="BP1383" s="36">
        <v>58785.533333333333</v>
      </c>
      <c r="BQ1383" s="36">
        <v>2249.9379784044404</v>
      </c>
      <c r="BR1383" s="36">
        <v>57867</v>
      </c>
      <c r="BS1383" s="36">
        <v>63378.2</v>
      </c>
      <c r="BT1383" s="36">
        <v>929.26544000000013</v>
      </c>
      <c r="BU1383" s="36">
        <v>159.59165291929037</v>
      </c>
      <c r="BV1383" s="36">
        <v>816.41710000000012</v>
      </c>
      <c r="BW1383" s="36">
        <v>1042.1137800000001</v>
      </c>
      <c r="BX1383" s="36">
        <v>823.39217499999995</v>
      </c>
      <c r="BY1383" s="36">
        <v>99.681175284054746</v>
      </c>
      <c r="BZ1383" s="36">
        <v>752.90693999999996</v>
      </c>
      <c r="CA1383" s="36">
        <v>893.87740999999994</v>
      </c>
      <c r="CB1383" s="36">
        <v>71300.456250000003</v>
      </c>
      <c r="CC1383" s="36">
        <v>11243.973984848881</v>
      </c>
      <c r="CD1383" s="36">
        <v>57867</v>
      </c>
      <c r="CE1383" s="36">
        <v>85422.8</v>
      </c>
      <c r="CF1383" s="36"/>
      <c r="CG1383" s="40">
        <v>25.55</v>
      </c>
      <c r="CH1383" s="40">
        <v>68.385000000000005</v>
      </c>
      <c r="CI1383" s="40">
        <v>25.817</v>
      </c>
      <c r="CL1383" s="5" t="str">
        <f t="shared" si="2974"/>
        <v>1_1_4</v>
      </c>
      <c r="CM1383" s="95" t="str">
        <f t="shared" si="2975"/>
        <v>2V</v>
      </c>
      <c r="CN1383" s="96">
        <f t="shared" si="2962"/>
        <v>39</v>
      </c>
      <c r="CO1383" s="96" t="str">
        <f t="shared" si="2970"/>
        <v>0.666_1_4</v>
      </c>
      <c r="CP1383" s="95" t="str">
        <f t="shared" si="2978"/>
        <v>2S</v>
      </c>
      <c r="CQ1383" s="5">
        <f t="shared" si="2971"/>
        <v>25</v>
      </c>
    </row>
    <row r="1384" spans="1:95">
      <c r="A1384" s="13" t="s">
        <v>601</v>
      </c>
      <c r="B1384" s="13">
        <v>4</v>
      </c>
      <c r="C1384" s="13">
        <v>11</v>
      </c>
      <c r="D1384" s="13" t="s">
        <v>123</v>
      </c>
      <c r="E1384" s="35" t="s">
        <v>549</v>
      </c>
      <c r="F1384" s="13"/>
      <c r="G1384" s="36"/>
      <c r="H1384" s="13"/>
      <c r="I1384" s="37">
        <v>18</v>
      </c>
      <c r="J1384" s="37" t="s">
        <v>38</v>
      </c>
      <c r="K1384" s="38">
        <v>43598</v>
      </c>
      <c r="L1384" s="39">
        <v>0.4236111111111111</v>
      </c>
      <c r="M1384" s="37" t="s">
        <v>39</v>
      </c>
      <c r="N1384" s="37" t="s">
        <v>190</v>
      </c>
      <c r="O1384" s="37" t="s">
        <v>100</v>
      </c>
      <c r="P1384" s="37" t="s">
        <v>190</v>
      </c>
      <c r="Q1384" s="37">
        <v>2</v>
      </c>
      <c r="R1384" s="13" t="s">
        <v>51</v>
      </c>
      <c r="S1384" s="13" t="s">
        <v>56</v>
      </c>
      <c r="T1384" s="13" t="s">
        <v>41</v>
      </c>
      <c r="U1384" s="13" t="s">
        <v>52</v>
      </c>
      <c r="V1384" s="13" t="s">
        <v>42</v>
      </c>
      <c r="W1384" s="13" t="s">
        <v>66</v>
      </c>
      <c r="X1384" s="13" t="s">
        <v>47</v>
      </c>
      <c r="Y1384" s="13" t="s">
        <v>41</v>
      </c>
      <c r="Z1384" s="13" t="s">
        <v>42</v>
      </c>
      <c r="AA1384" s="13"/>
      <c r="AB1384" s="13">
        <v>2</v>
      </c>
      <c r="AC1384" s="72">
        <f t="shared" si="2963"/>
        <v>0</v>
      </c>
      <c r="AD1384" s="13">
        <v>2</v>
      </c>
      <c r="AE1384" s="72">
        <f t="shared" ref="AE1384" si="3047">VALUE(IF(AD1384=-2,0%,IF(AD1384=-1,50%,IF(AD1384=0,100%,IF(AD1384=1,50%,IF(AD1384=2,0%))))))</f>
        <v>0</v>
      </c>
      <c r="AF1384" s="13" t="s">
        <v>41</v>
      </c>
      <c r="AG1384" s="13">
        <v>0</v>
      </c>
      <c r="AH1384" s="13" t="s">
        <v>42</v>
      </c>
      <c r="AI1384" s="13">
        <f t="shared" si="2944"/>
        <v>0</v>
      </c>
      <c r="AJ1384" s="70">
        <f t="shared" si="2965"/>
        <v>1</v>
      </c>
      <c r="AK1384" s="59">
        <f t="shared" si="2966"/>
        <v>-1</v>
      </c>
      <c r="AL1384" s="70">
        <f t="shared" ref="AL1384" si="3048">VALUE(IF(AK1384=-3,0%,IF(AK1384=-2,33.3%,IF(AK1384=-1,66.6%,IF(AK1384=0,100%,IF(AK1384=1,66.6%,IF(AK1384=2,33.3%,IF(AK1384=3,0%))))))))</f>
        <v>0.66599999999999993</v>
      </c>
      <c r="AM1384" s="13" t="s">
        <v>41</v>
      </c>
      <c r="AN1384" s="13" t="s">
        <v>42</v>
      </c>
      <c r="AP1384" s="13">
        <v>101.31965006729475</v>
      </c>
      <c r="AQ1384" s="13">
        <v>117.34261838440112</v>
      </c>
      <c r="AR1384" s="13">
        <v>125.13020833333333</v>
      </c>
      <c r="AS1384" s="13">
        <v>148.05555555555554</v>
      </c>
      <c r="AT1384" s="36">
        <v>197.4479</v>
      </c>
      <c r="AU1384" s="36" t="str">
        <f t="shared" si="2968"/>
        <v>2</v>
      </c>
      <c r="AV1384" s="36">
        <v>0</v>
      </c>
      <c r="AW1384" s="36">
        <v>197.4479</v>
      </c>
      <c r="AX1384" s="36">
        <v>197.4479</v>
      </c>
      <c r="AY1384" s="36">
        <v>20.453190000000006</v>
      </c>
      <c r="AZ1384" s="36" t="str">
        <f t="shared" si="2969"/>
        <v>1</v>
      </c>
      <c r="BA1384" s="36">
        <v>0</v>
      </c>
      <c r="BB1384" s="36">
        <v>20.453190000000006</v>
      </c>
      <c r="BC1384" s="36">
        <v>20.453190000000006</v>
      </c>
      <c r="BD1384" s="36">
        <v>79911.625</v>
      </c>
      <c r="BE1384" s="36" t="s">
        <v>50</v>
      </c>
      <c r="BF1384" s="36">
        <v>77156.100000000006</v>
      </c>
      <c r="BG1384" s="36">
        <v>82667.199999999997</v>
      </c>
      <c r="BH1384" s="36">
        <v>197.4479</v>
      </c>
      <c r="BI1384" s="36">
        <v>0</v>
      </c>
      <c r="BJ1384" s="36">
        <v>197.4479</v>
      </c>
      <c r="BK1384" s="36">
        <v>197.4479</v>
      </c>
      <c r="BL1384" s="36">
        <v>28.198745000000002</v>
      </c>
      <c r="BM1384" s="36">
        <v>10.953868929106726</v>
      </c>
      <c r="BN1384" s="36">
        <v>20.453190000000006</v>
      </c>
      <c r="BO1384" s="36">
        <v>35.944299999999998</v>
      </c>
      <c r="BP1384" s="36">
        <v>82667.216666666674</v>
      </c>
      <c r="BQ1384" s="36">
        <v>3018.5720441405174</v>
      </c>
      <c r="BR1384" s="36">
        <v>77156.100000000006</v>
      </c>
      <c r="BS1384" s="36">
        <v>85422.8</v>
      </c>
      <c r="BT1384" s="36">
        <v>204.75934999999998</v>
      </c>
      <c r="BU1384" s="36">
        <v>10.339951750612757</v>
      </c>
      <c r="BV1384" s="36">
        <v>197.4479</v>
      </c>
      <c r="BW1384" s="36">
        <v>212.07079999999999</v>
      </c>
      <c r="BX1384" s="36">
        <v>35.944300000000013</v>
      </c>
      <c r="BY1384" s="36">
        <v>21.90773785821348</v>
      </c>
      <c r="BZ1384" s="36">
        <v>20.453190000000006</v>
      </c>
      <c r="CA1384" s="36">
        <v>51.435410000000019</v>
      </c>
      <c r="CB1384" s="36">
        <v>90933.956250000003</v>
      </c>
      <c r="CC1384" s="36">
        <v>7728.7313428072812</v>
      </c>
      <c r="CD1384" s="36">
        <v>77156.100000000006</v>
      </c>
      <c r="CE1384" s="36">
        <v>99200.7</v>
      </c>
      <c r="CF1384" s="36"/>
      <c r="CG1384" s="40">
        <v>24.557000000000002</v>
      </c>
      <c r="CH1384" s="40">
        <v>72.573000000000008</v>
      </c>
      <c r="CI1384" s="40">
        <v>24.847000000000001</v>
      </c>
      <c r="CL1384" s="5" t="str">
        <f t="shared" si="2974"/>
        <v>1_0_1</v>
      </c>
      <c r="CM1384" s="95" t="str">
        <f t="shared" si="2975"/>
        <v>1J</v>
      </c>
      <c r="CN1384" s="96">
        <f t="shared" si="2962"/>
        <v>14</v>
      </c>
      <c r="CO1384" s="96" t="str">
        <f t="shared" si="2970"/>
        <v>0.666_0_1</v>
      </c>
      <c r="CP1384" s="95" t="str">
        <f t="shared" si="2978"/>
        <v>1G</v>
      </c>
      <c r="CQ1384" s="5">
        <f t="shared" si="2971"/>
        <v>48</v>
      </c>
    </row>
    <row r="1385" spans="1:95">
      <c r="A1385" s="13" t="s">
        <v>601</v>
      </c>
      <c r="B1385" s="13">
        <v>4</v>
      </c>
      <c r="C1385" s="13">
        <v>11</v>
      </c>
      <c r="D1385" s="13" t="s">
        <v>123</v>
      </c>
      <c r="E1385" s="35" t="s">
        <v>549</v>
      </c>
      <c r="F1385" s="13"/>
      <c r="G1385" s="36"/>
      <c r="H1385" s="13"/>
      <c r="I1385" s="37">
        <v>18</v>
      </c>
      <c r="J1385" s="37" t="s">
        <v>38</v>
      </c>
      <c r="K1385" s="38">
        <v>43598</v>
      </c>
      <c r="L1385" s="39">
        <v>0.43402777777777773</v>
      </c>
      <c r="M1385" s="37" t="s">
        <v>39</v>
      </c>
      <c r="N1385" s="37" t="s">
        <v>190</v>
      </c>
      <c r="O1385" s="37" t="s">
        <v>100</v>
      </c>
      <c r="P1385" s="37" t="s">
        <v>190</v>
      </c>
      <c r="Q1385" s="37">
        <v>3</v>
      </c>
      <c r="R1385" s="13" t="s">
        <v>43</v>
      </c>
      <c r="S1385" s="13" t="s">
        <v>56</v>
      </c>
      <c r="T1385" s="13" t="s">
        <v>41</v>
      </c>
      <c r="U1385" s="13" t="s">
        <v>52</v>
      </c>
      <c r="V1385" s="13" t="s">
        <v>42</v>
      </c>
      <c r="W1385" s="13" t="s">
        <v>66</v>
      </c>
      <c r="X1385" s="13" t="s">
        <v>76</v>
      </c>
      <c r="Y1385" s="13" t="s">
        <v>41</v>
      </c>
      <c r="Z1385" s="13" t="s">
        <v>41</v>
      </c>
      <c r="AA1385" s="13"/>
      <c r="AB1385" s="13">
        <v>-1</v>
      </c>
      <c r="AC1385" s="72">
        <f t="shared" si="2963"/>
        <v>0.5</v>
      </c>
      <c r="AD1385" s="13">
        <v>2</v>
      </c>
      <c r="AE1385" s="72">
        <f t="shared" ref="AE1385" si="3049">VALUE(IF(AD1385=-2,0%,IF(AD1385=-1,50%,IF(AD1385=0,100%,IF(AD1385=1,50%,IF(AD1385=2,0%))))))</f>
        <v>0</v>
      </c>
      <c r="AF1385" s="13" t="s">
        <v>41</v>
      </c>
      <c r="AG1385" s="13">
        <v>0</v>
      </c>
      <c r="AH1385" s="13" t="s">
        <v>42</v>
      </c>
      <c r="AI1385" s="13">
        <f t="shared" si="2944"/>
        <v>0</v>
      </c>
      <c r="AJ1385" s="70">
        <f t="shared" si="2965"/>
        <v>1</v>
      </c>
      <c r="AK1385" s="59">
        <f t="shared" si="2966"/>
        <v>0</v>
      </c>
      <c r="AL1385" s="70">
        <f t="shared" ref="AL1385" si="3050">VALUE(IF(AK1385=-3,0%,IF(AK1385=-2,33.3%,IF(AK1385=-1,66.6%,IF(AK1385=0,100%,IF(AK1385=1,66.6%,IF(AK1385=2,33.3%,IF(AK1385=3,0%))))))))</f>
        <v>1</v>
      </c>
      <c r="AM1385" s="13" t="s">
        <v>41</v>
      </c>
      <c r="AN1385" s="13" t="s">
        <v>41</v>
      </c>
      <c r="AP1385" s="13">
        <v>101.31965006729475</v>
      </c>
      <c r="AQ1385" s="13">
        <v>117.34261838440112</v>
      </c>
      <c r="AR1385" s="13">
        <v>125.13020833333333</v>
      </c>
      <c r="AS1385" s="13">
        <v>148.05555555555554</v>
      </c>
      <c r="AT1385" s="36">
        <v>197.4479</v>
      </c>
      <c r="AU1385" s="36" t="str">
        <f t="shared" si="2968"/>
        <v>2</v>
      </c>
      <c r="AV1385" s="36">
        <v>0</v>
      </c>
      <c r="AW1385" s="36">
        <v>197.4479</v>
      </c>
      <c r="AX1385" s="36">
        <v>197.4479</v>
      </c>
      <c r="AY1385" s="36">
        <v>35.944299999999998</v>
      </c>
      <c r="AZ1385" s="36" t="str">
        <f t="shared" si="2969"/>
        <v>1</v>
      </c>
      <c r="BA1385" s="36">
        <v>0</v>
      </c>
      <c r="BB1385" s="36">
        <v>35.944299999999998</v>
      </c>
      <c r="BC1385" s="36">
        <v>35.944299999999998</v>
      </c>
      <c r="BD1385" s="36">
        <v>81978.3</v>
      </c>
      <c r="BE1385" s="36" t="s">
        <v>50</v>
      </c>
      <c r="BF1385" s="36">
        <v>79911.600000000006</v>
      </c>
      <c r="BG1385" s="36">
        <v>82667.199999999997</v>
      </c>
      <c r="BH1385" s="36">
        <v>190.13645</v>
      </c>
      <c r="BI1385" s="36">
        <v>10.339951750612776</v>
      </c>
      <c r="BJ1385" s="36">
        <v>182.82499999999999</v>
      </c>
      <c r="BK1385" s="36">
        <v>197.4479</v>
      </c>
      <c r="BL1385" s="36">
        <v>28.198745000000002</v>
      </c>
      <c r="BM1385" s="36">
        <v>10.953868929106726</v>
      </c>
      <c r="BN1385" s="36">
        <v>20.453190000000006</v>
      </c>
      <c r="BO1385" s="36">
        <v>35.944299999999998</v>
      </c>
      <c r="BP1385" s="36">
        <v>73022.7</v>
      </c>
      <c r="BQ1385" s="36">
        <v>5155.2020953596002</v>
      </c>
      <c r="BR1385" s="36">
        <v>66133.8</v>
      </c>
      <c r="BS1385" s="36">
        <v>79911.600000000006</v>
      </c>
      <c r="BT1385" s="36">
        <v>197.4479</v>
      </c>
      <c r="BU1385" s="36">
        <v>0</v>
      </c>
      <c r="BV1385" s="36">
        <v>197.4479</v>
      </c>
      <c r="BW1385" s="36">
        <v>197.4479</v>
      </c>
      <c r="BX1385" s="36">
        <v>28.198745000000002</v>
      </c>
      <c r="BY1385" s="36">
        <v>10.953868929106726</v>
      </c>
      <c r="BZ1385" s="36">
        <v>20.453190000000006</v>
      </c>
      <c r="CA1385" s="36">
        <v>35.944299999999998</v>
      </c>
      <c r="CB1385" s="36">
        <v>73539.368750000023</v>
      </c>
      <c r="CC1385" s="36">
        <v>5485.2440869079237</v>
      </c>
      <c r="CD1385" s="36">
        <v>66133.8</v>
      </c>
      <c r="CE1385" s="36">
        <v>82667.199999999997</v>
      </c>
      <c r="CF1385" s="36"/>
      <c r="CG1385" s="40">
        <v>24.919</v>
      </c>
      <c r="CH1385" s="40">
        <v>70.689000000000007</v>
      </c>
      <c r="CI1385" s="40">
        <v>25.283000000000001</v>
      </c>
      <c r="CL1385" s="5" t="str">
        <f t="shared" si="2974"/>
        <v>1_0.5_1</v>
      </c>
      <c r="CM1385" s="95" t="str">
        <f t="shared" si="2975"/>
        <v>1K</v>
      </c>
      <c r="CN1385" s="96">
        <f t="shared" si="2962"/>
        <v>202</v>
      </c>
      <c r="CO1385" s="96" t="str">
        <f t="shared" si="2970"/>
        <v>1_0_1</v>
      </c>
      <c r="CP1385" s="95" t="str">
        <f t="shared" si="2978"/>
        <v>1J</v>
      </c>
      <c r="CQ1385" s="5">
        <f t="shared" si="2971"/>
        <v>78</v>
      </c>
    </row>
    <row r="1386" spans="1:95">
      <c r="A1386" s="13" t="s">
        <v>601</v>
      </c>
      <c r="B1386" s="13">
        <v>4</v>
      </c>
      <c r="C1386" s="13">
        <v>11</v>
      </c>
      <c r="D1386" s="13" t="s">
        <v>123</v>
      </c>
      <c r="E1386" s="35" t="s">
        <v>549</v>
      </c>
      <c r="F1386" s="13"/>
      <c r="G1386" s="36"/>
      <c r="H1386" s="13"/>
      <c r="I1386" s="37">
        <v>18</v>
      </c>
      <c r="J1386" s="37" t="s">
        <v>38</v>
      </c>
      <c r="K1386" s="38">
        <v>43598</v>
      </c>
      <c r="L1386" s="39">
        <v>0.44444444444444442</v>
      </c>
      <c r="M1386" s="37" t="s">
        <v>39</v>
      </c>
      <c r="N1386" s="37" t="s">
        <v>190</v>
      </c>
      <c r="O1386" s="37" t="s">
        <v>100</v>
      </c>
      <c r="P1386" s="37" t="s">
        <v>190</v>
      </c>
      <c r="Q1386" s="37">
        <v>4</v>
      </c>
      <c r="R1386" s="13" t="s">
        <v>84</v>
      </c>
      <c r="S1386" s="13" t="s">
        <v>56</v>
      </c>
      <c r="T1386" s="13" t="s">
        <v>41</v>
      </c>
      <c r="U1386" s="13" t="s">
        <v>52</v>
      </c>
      <c r="V1386" s="13" t="s">
        <v>42</v>
      </c>
      <c r="W1386" s="13" t="s">
        <v>66</v>
      </c>
      <c r="X1386" s="13" t="s">
        <v>76</v>
      </c>
      <c r="Y1386" s="13" t="s">
        <v>41</v>
      </c>
      <c r="Z1386" s="13" t="s">
        <v>41</v>
      </c>
      <c r="AA1386" s="13"/>
      <c r="AB1386" s="13">
        <v>-2</v>
      </c>
      <c r="AC1386" s="72">
        <f t="shared" si="2963"/>
        <v>0</v>
      </c>
      <c r="AD1386" s="13">
        <v>2</v>
      </c>
      <c r="AE1386" s="72">
        <f t="shared" ref="AE1386" si="3051">VALUE(IF(AD1386=-2,0%,IF(AD1386=-1,50%,IF(AD1386=0,100%,IF(AD1386=1,50%,IF(AD1386=2,0%))))))</f>
        <v>0</v>
      </c>
      <c r="AF1386" s="13" t="s">
        <v>41</v>
      </c>
      <c r="AG1386" s="13">
        <v>0</v>
      </c>
      <c r="AH1386" s="13" t="s">
        <v>42</v>
      </c>
      <c r="AI1386" s="13">
        <f t="shared" si="2944"/>
        <v>0</v>
      </c>
      <c r="AJ1386" s="70">
        <f t="shared" si="2965"/>
        <v>1</v>
      </c>
      <c r="AK1386" s="59">
        <f t="shared" si="2966"/>
        <v>0</v>
      </c>
      <c r="AL1386" s="70">
        <f t="shared" ref="AL1386" si="3052">VALUE(IF(AK1386=-3,0%,IF(AK1386=-2,33.3%,IF(AK1386=-1,66.6%,IF(AK1386=0,100%,IF(AK1386=1,66.6%,IF(AK1386=2,33.3%,IF(AK1386=3,0%))))))))</f>
        <v>1</v>
      </c>
      <c r="AM1386" s="13" t="s">
        <v>41</v>
      </c>
      <c r="AN1386" s="13" t="s">
        <v>41</v>
      </c>
      <c r="AP1386" s="13">
        <v>101.31965006729475</v>
      </c>
      <c r="AQ1386" s="13">
        <v>117.34261838440112</v>
      </c>
      <c r="AR1386" s="13">
        <v>125.13020833333333</v>
      </c>
      <c r="AS1386" s="13">
        <v>148.05555555555554</v>
      </c>
      <c r="AT1386" s="36">
        <v>212.07079999999999</v>
      </c>
      <c r="AU1386" s="36" t="str">
        <f t="shared" si="2968"/>
        <v>2</v>
      </c>
      <c r="AV1386" s="36">
        <v>0</v>
      </c>
      <c r="AW1386" s="36">
        <v>212.07079999999999</v>
      </c>
      <c r="AX1386" s="36">
        <v>212.07079999999999</v>
      </c>
      <c r="AY1386" s="36">
        <v>43.689855000000009</v>
      </c>
      <c r="AZ1386" s="36" t="str">
        <f t="shared" si="2969"/>
        <v>1</v>
      </c>
      <c r="BA1386" s="36">
        <v>10.953868929106756</v>
      </c>
      <c r="BB1386" s="36">
        <v>35.944299999999998</v>
      </c>
      <c r="BC1386" s="36">
        <v>51.435410000000019</v>
      </c>
      <c r="BD1386" s="36">
        <v>84045</v>
      </c>
      <c r="BE1386" s="36" t="s">
        <v>50</v>
      </c>
      <c r="BF1386" s="36">
        <v>82667.199999999997</v>
      </c>
      <c r="BG1386" s="36">
        <v>85422.8</v>
      </c>
      <c r="BH1386" s="36">
        <v>212.07079999999999</v>
      </c>
      <c r="BI1386" s="36">
        <v>0</v>
      </c>
      <c r="BJ1386" s="36">
        <v>212.07079999999999</v>
      </c>
      <c r="BK1386" s="36">
        <v>212.07079999999999</v>
      </c>
      <c r="BL1386" s="36">
        <v>43.689855000000009</v>
      </c>
      <c r="BM1386" s="36">
        <v>10.953868929106756</v>
      </c>
      <c r="BN1386" s="36">
        <v>35.944299999999998</v>
      </c>
      <c r="BO1386" s="36">
        <v>51.435410000000019</v>
      </c>
      <c r="BP1386" s="36">
        <v>89556.150000000009</v>
      </c>
      <c r="BQ1386" s="36">
        <v>4851.6833378735682</v>
      </c>
      <c r="BR1386" s="36">
        <v>82667.199999999997</v>
      </c>
      <c r="BS1386" s="36">
        <v>93689.5</v>
      </c>
      <c r="BT1386" s="36">
        <v>204.75934999999998</v>
      </c>
      <c r="BU1386" s="36">
        <v>10.339951750612757</v>
      </c>
      <c r="BV1386" s="36">
        <v>197.4479</v>
      </c>
      <c r="BW1386" s="36">
        <v>212.07079999999999</v>
      </c>
      <c r="BX1386" s="36">
        <v>43.689855000000009</v>
      </c>
      <c r="BY1386" s="36">
        <v>10.953868929106756</v>
      </c>
      <c r="BZ1386" s="36">
        <v>35.944299999999998</v>
      </c>
      <c r="CA1386" s="36">
        <v>51.435410000000019</v>
      </c>
      <c r="CB1386" s="36">
        <v>87145.024999999994</v>
      </c>
      <c r="CC1386" s="36">
        <v>4597.2190772973454</v>
      </c>
      <c r="CD1386" s="36">
        <v>79911.600000000006</v>
      </c>
      <c r="CE1386" s="36">
        <v>93689.5</v>
      </c>
      <c r="CF1386" s="36"/>
      <c r="CG1386" s="40">
        <v>25.331</v>
      </c>
      <c r="CH1386" s="40">
        <v>69.394000000000005</v>
      </c>
      <c r="CI1386" s="40">
        <v>25.597999999999999</v>
      </c>
      <c r="CL1386" s="5" t="str">
        <f t="shared" si="2974"/>
        <v>1_0_1</v>
      </c>
      <c r="CM1386" s="95" t="str">
        <f t="shared" si="2975"/>
        <v>1J</v>
      </c>
      <c r="CN1386" s="96">
        <f t="shared" si="2962"/>
        <v>14</v>
      </c>
      <c r="CO1386" s="96" t="str">
        <f t="shared" si="2970"/>
        <v>1_0_1</v>
      </c>
      <c r="CP1386" s="95" t="str">
        <f t="shared" si="2978"/>
        <v>1J</v>
      </c>
      <c r="CQ1386" s="5">
        <f t="shared" si="2971"/>
        <v>78</v>
      </c>
    </row>
    <row r="1387" spans="1:95">
      <c r="A1387" s="13" t="s">
        <v>601</v>
      </c>
      <c r="B1387" s="13">
        <v>4</v>
      </c>
      <c r="C1387" s="13">
        <v>11</v>
      </c>
      <c r="D1387" s="13" t="s">
        <v>123</v>
      </c>
      <c r="E1387" s="35" t="s">
        <v>549</v>
      </c>
      <c r="F1387" s="13"/>
      <c r="G1387" s="36"/>
      <c r="H1387" s="13"/>
      <c r="I1387" s="37">
        <v>18</v>
      </c>
      <c r="J1387" s="37" t="s">
        <v>38</v>
      </c>
      <c r="K1387" s="38">
        <v>43598</v>
      </c>
      <c r="L1387" s="39">
        <v>0.4548611111111111</v>
      </c>
      <c r="M1387" s="37" t="s">
        <v>39</v>
      </c>
      <c r="N1387" s="37" t="s">
        <v>190</v>
      </c>
      <c r="O1387" s="37" t="s">
        <v>100</v>
      </c>
      <c r="P1387" s="37" t="s">
        <v>190</v>
      </c>
      <c r="Q1387" s="37">
        <v>5</v>
      </c>
      <c r="R1387" s="13" t="s">
        <v>62</v>
      </c>
      <c r="S1387" s="13" t="s">
        <v>56</v>
      </c>
      <c r="T1387" s="13" t="s">
        <v>41</v>
      </c>
      <c r="U1387" s="13" t="s">
        <v>52</v>
      </c>
      <c r="V1387" s="13" t="s">
        <v>42</v>
      </c>
      <c r="W1387" s="13" t="s">
        <v>66</v>
      </c>
      <c r="X1387" s="13" t="s">
        <v>76</v>
      </c>
      <c r="Y1387" s="13" t="s">
        <v>41</v>
      </c>
      <c r="Z1387" s="13" t="s">
        <v>41</v>
      </c>
      <c r="AA1387" s="13"/>
      <c r="AB1387" s="13">
        <v>1</v>
      </c>
      <c r="AC1387" s="72">
        <f t="shared" si="2963"/>
        <v>0.5</v>
      </c>
      <c r="AD1387" s="13">
        <v>2</v>
      </c>
      <c r="AE1387" s="72">
        <f t="shared" ref="AE1387" si="3053">VALUE(IF(AD1387=-2,0%,IF(AD1387=-1,50%,IF(AD1387=0,100%,IF(AD1387=1,50%,IF(AD1387=2,0%))))))</f>
        <v>0</v>
      </c>
      <c r="AF1387" s="13" t="s">
        <v>41</v>
      </c>
      <c r="AG1387" s="13">
        <v>0</v>
      </c>
      <c r="AH1387" s="13" t="s">
        <v>42</v>
      </c>
      <c r="AI1387" s="13">
        <f t="shared" si="2944"/>
        <v>0</v>
      </c>
      <c r="AJ1387" s="70">
        <f t="shared" si="2965"/>
        <v>1</v>
      </c>
      <c r="AK1387" s="59">
        <f t="shared" si="2966"/>
        <v>0</v>
      </c>
      <c r="AL1387" s="70">
        <f t="shared" ref="AL1387" si="3054">VALUE(IF(AK1387=-3,0%,IF(AK1387=-2,33.3%,IF(AK1387=-1,66.6%,IF(AK1387=0,100%,IF(AK1387=1,66.6%,IF(AK1387=2,33.3%,IF(AK1387=3,0%))))))))</f>
        <v>1</v>
      </c>
      <c r="AM1387" s="13" t="s">
        <v>41</v>
      </c>
      <c r="AN1387" s="13" t="s">
        <v>41</v>
      </c>
      <c r="AP1387" s="13">
        <v>101.31965006729475</v>
      </c>
      <c r="AQ1387" s="13">
        <v>117.34261838440112</v>
      </c>
      <c r="AR1387" s="13">
        <v>125.13020833333333</v>
      </c>
      <c r="AS1387" s="13">
        <v>148.05555555555554</v>
      </c>
      <c r="AT1387" s="36">
        <v>175.51355000000001</v>
      </c>
      <c r="AU1387" s="36" t="str">
        <f t="shared" si="2968"/>
        <v>2</v>
      </c>
      <c r="AV1387" s="36">
        <v>10.339951750612757</v>
      </c>
      <c r="AW1387" s="36">
        <v>168.2021</v>
      </c>
      <c r="AX1387" s="36">
        <v>182.82499999999999</v>
      </c>
      <c r="AY1387" s="36">
        <v>4.9620800000000003</v>
      </c>
      <c r="AZ1387" s="36" t="str">
        <f t="shared" si="2969"/>
        <v>1</v>
      </c>
      <c r="BA1387" s="36">
        <v>0</v>
      </c>
      <c r="BB1387" s="36">
        <v>4.9620800000000003</v>
      </c>
      <c r="BC1387" s="36">
        <v>4.9620800000000003</v>
      </c>
      <c r="BD1387" s="36">
        <v>57867</v>
      </c>
      <c r="BE1387" s="36" t="s">
        <v>50</v>
      </c>
      <c r="BF1387" s="36">
        <v>57867</v>
      </c>
      <c r="BG1387" s="36">
        <v>57867</v>
      </c>
      <c r="BH1387" s="36">
        <v>190.13645</v>
      </c>
      <c r="BI1387" s="36">
        <v>10.339951750612776</v>
      </c>
      <c r="BJ1387" s="36">
        <v>182.82499999999999</v>
      </c>
      <c r="BK1387" s="36">
        <v>197.4479</v>
      </c>
      <c r="BL1387" s="36">
        <v>12.707635000000003</v>
      </c>
      <c r="BM1387" s="36">
        <v>10.95386892910674</v>
      </c>
      <c r="BN1387" s="36">
        <v>4.9620800000000003</v>
      </c>
      <c r="BO1387" s="36">
        <v>20.453190000000006</v>
      </c>
      <c r="BP1387" s="36">
        <v>58785.533333333333</v>
      </c>
      <c r="BQ1387" s="36">
        <v>2249.9379784044404</v>
      </c>
      <c r="BR1387" s="36">
        <v>57867</v>
      </c>
      <c r="BS1387" s="36">
        <v>63378.2</v>
      </c>
      <c r="BT1387" s="36">
        <v>197.4479</v>
      </c>
      <c r="BU1387" s="36">
        <v>20.679903501225535</v>
      </c>
      <c r="BV1387" s="36">
        <v>182.82499999999999</v>
      </c>
      <c r="BW1387" s="36">
        <v>212.07079999999999</v>
      </c>
      <c r="BX1387" s="36">
        <v>28.198745000000009</v>
      </c>
      <c r="BY1387" s="36">
        <v>32.861606787320234</v>
      </c>
      <c r="BZ1387" s="36">
        <v>4.9620800000000003</v>
      </c>
      <c r="CA1387" s="36">
        <v>51.435410000000019</v>
      </c>
      <c r="CB1387" s="36">
        <v>71300.456250000003</v>
      </c>
      <c r="CC1387" s="36">
        <v>11243.973984848881</v>
      </c>
      <c r="CD1387" s="36">
        <v>57867</v>
      </c>
      <c r="CE1387" s="36">
        <v>85422.8</v>
      </c>
      <c r="CF1387" s="36"/>
      <c r="CG1387" s="40">
        <v>25.55</v>
      </c>
      <c r="CH1387" s="40">
        <v>68.385000000000005</v>
      </c>
      <c r="CI1387" s="40">
        <v>25.817</v>
      </c>
      <c r="CL1387" s="5" t="str">
        <f t="shared" si="2974"/>
        <v>1_0.5_1</v>
      </c>
      <c r="CM1387" s="95" t="str">
        <f t="shared" si="2975"/>
        <v>1K</v>
      </c>
      <c r="CN1387" s="96">
        <f t="shared" si="2962"/>
        <v>202</v>
      </c>
      <c r="CO1387" s="96" t="str">
        <f t="shared" si="2970"/>
        <v>1_0_1</v>
      </c>
      <c r="CP1387" s="95" t="str">
        <f t="shared" si="2978"/>
        <v>1J</v>
      </c>
      <c r="CQ1387" s="5">
        <f t="shared" si="2971"/>
        <v>78</v>
      </c>
    </row>
    <row r="1388" spans="1:95">
      <c r="A1388" s="13" t="s">
        <v>601</v>
      </c>
      <c r="B1388" s="13">
        <v>4</v>
      </c>
      <c r="C1388" s="13">
        <v>12</v>
      </c>
      <c r="D1388" s="13" t="s">
        <v>95</v>
      </c>
      <c r="E1388" s="35" t="s">
        <v>550</v>
      </c>
      <c r="F1388" s="13"/>
      <c r="G1388" s="36"/>
      <c r="H1388" s="13"/>
      <c r="I1388" s="37">
        <v>21</v>
      </c>
      <c r="J1388" s="37" t="s">
        <v>38</v>
      </c>
      <c r="K1388" s="38">
        <v>43598</v>
      </c>
      <c r="L1388" s="39">
        <v>0.4236111111111111</v>
      </c>
      <c r="M1388" s="37" t="s">
        <v>39</v>
      </c>
      <c r="N1388" s="37" t="s">
        <v>188</v>
      </c>
      <c r="O1388" s="37" t="s">
        <v>188</v>
      </c>
      <c r="P1388" s="37" t="s">
        <v>188</v>
      </c>
      <c r="Q1388" s="37">
        <v>2</v>
      </c>
      <c r="R1388" s="13" t="s">
        <v>62</v>
      </c>
      <c r="S1388" s="13" t="s">
        <v>44</v>
      </c>
      <c r="T1388" s="13" t="s">
        <v>41</v>
      </c>
      <c r="U1388" s="13" t="s">
        <v>45</v>
      </c>
      <c r="V1388" s="13" t="s">
        <v>42</v>
      </c>
      <c r="W1388" s="13" t="s">
        <v>66</v>
      </c>
      <c r="X1388" s="13" t="s">
        <v>76</v>
      </c>
      <c r="Y1388" s="13" t="s">
        <v>41</v>
      </c>
      <c r="Z1388" s="13" t="s">
        <v>41</v>
      </c>
      <c r="AA1388" s="13"/>
      <c r="AB1388" s="13">
        <v>1</v>
      </c>
      <c r="AC1388" s="72">
        <f t="shared" si="2963"/>
        <v>0.5</v>
      </c>
      <c r="AD1388" s="13">
        <v>1</v>
      </c>
      <c r="AE1388" s="72">
        <f t="shared" ref="AE1388" si="3055">VALUE(IF(AD1388=-2,0%,IF(AD1388=-1,50%,IF(AD1388=0,100%,IF(AD1388=1,50%,IF(AD1388=2,0%))))))</f>
        <v>0.5</v>
      </c>
      <c r="AF1388" s="13" t="s">
        <v>41</v>
      </c>
      <c r="AG1388" s="13">
        <v>1</v>
      </c>
      <c r="AH1388" s="13" t="s">
        <v>42</v>
      </c>
      <c r="AI1388" s="13">
        <f t="shared" si="2944"/>
        <v>0</v>
      </c>
      <c r="AJ1388" s="70">
        <f t="shared" si="2965"/>
        <v>1</v>
      </c>
      <c r="AK1388" s="59">
        <f t="shared" si="2966"/>
        <v>0</v>
      </c>
      <c r="AL1388" s="70">
        <f t="shared" ref="AL1388" si="3056">VALUE(IF(AK1388=-3,0%,IF(AK1388=-2,33.3%,IF(AK1388=-1,66.6%,IF(AK1388=0,100%,IF(AK1388=1,66.6%,IF(AK1388=2,33.3%,IF(AK1388=3,0%))))))))</f>
        <v>1</v>
      </c>
      <c r="AM1388" s="13" t="s">
        <v>41</v>
      </c>
      <c r="AN1388" s="13" t="s">
        <v>41</v>
      </c>
      <c r="AP1388" s="13">
        <v>101.31965006729475</v>
      </c>
      <c r="AQ1388" s="13">
        <v>117.34261838440112</v>
      </c>
      <c r="AR1388" s="13">
        <v>125.13020833333333</v>
      </c>
      <c r="AS1388" s="13">
        <v>148.05555555555554</v>
      </c>
      <c r="AT1388" s="36">
        <v>61.158259999999999</v>
      </c>
      <c r="AU1388" s="36" t="str">
        <f t="shared" si="2968"/>
        <v>1</v>
      </c>
      <c r="AV1388" s="36">
        <v>0</v>
      </c>
      <c r="AW1388" s="36">
        <v>61.158259999999999</v>
      </c>
      <c r="AX1388" s="36">
        <v>61.158259999999999</v>
      </c>
      <c r="AY1388" s="36">
        <v>20.83865999999999</v>
      </c>
      <c r="AZ1388" s="36" t="str">
        <f t="shared" si="2969"/>
        <v>1</v>
      </c>
      <c r="BA1388" s="36">
        <v>0</v>
      </c>
      <c r="BB1388" s="36">
        <v>20.83865999999999</v>
      </c>
      <c r="BC1388" s="36">
        <v>20.83865999999999</v>
      </c>
      <c r="BD1388" s="36">
        <v>79911.625</v>
      </c>
      <c r="BE1388" s="36" t="s">
        <v>50</v>
      </c>
      <c r="BF1388" s="36">
        <v>77156.100000000006</v>
      </c>
      <c r="BG1388" s="36">
        <v>82667.199999999997</v>
      </c>
      <c r="BH1388" s="36">
        <v>61.158259999999999</v>
      </c>
      <c r="BI1388" s="36">
        <v>0</v>
      </c>
      <c r="BJ1388" s="36">
        <v>61.158259999999999</v>
      </c>
      <c r="BK1388" s="36">
        <v>61.158259999999999</v>
      </c>
      <c r="BL1388" s="36">
        <v>20.83865999999999</v>
      </c>
      <c r="BM1388" s="36">
        <v>0</v>
      </c>
      <c r="BN1388" s="36">
        <v>20.83865999999999</v>
      </c>
      <c r="BO1388" s="36">
        <v>20.83865999999999</v>
      </c>
      <c r="BP1388" s="36">
        <v>82667.216666666674</v>
      </c>
      <c r="BQ1388" s="36">
        <v>3018.5720441405174</v>
      </c>
      <c r="BR1388" s="36">
        <v>77156.100000000006</v>
      </c>
      <c r="BS1388" s="36">
        <v>85422.8</v>
      </c>
      <c r="BT1388" s="36">
        <v>68.836970000000008</v>
      </c>
      <c r="BU1388" s="36">
        <v>10.859335823529738</v>
      </c>
      <c r="BV1388" s="36">
        <v>61.158259999999999</v>
      </c>
      <c r="BW1388" s="36">
        <v>76.515680000000003</v>
      </c>
      <c r="BX1388" s="36">
        <v>27.879929999999995</v>
      </c>
      <c r="BY1388" s="36">
        <v>9.9578595303308095</v>
      </c>
      <c r="BZ1388" s="36">
        <v>20.83865999999999</v>
      </c>
      <c r="CA1388" s="36">
        <v>34.921199999999999</v>
      </c>
      <c r="CB1388" s="36">
        <v>90933.956250000003</v>
      </c>
      <c r="CC1388" s="36">
        <v>7728.7313428072812</v>
      </c>
      <c r="CD1388" s="36">
        <v>77156.100000000006</v>
      </c>
      <c r="CE1388" s="36">
        <v>99200.7</v>
      </c>
      <c r="CF1388" s="36"/>
      <c r="CG1388" s="40">
        <v>24.557000000000002</v>
      </c>
      <c r="CH1388" s="40">
        <v>72.573000000000008</v>
      </c>
      <c r="CI1388" s="40">
        <v>24.847000000000001</v>
      </c>
      <c r="CL1388" s="5" t="str">
        <f t="shared" si="2974"/>
        <v>1_0.5_1</v>
      </c>
      <c r="CM1388" s="95" t="str">
        <f t="shared" si="2975"/>
        <v>1K</v>
      </c>
      <c r="CN1388" s="96">
        <f t="shared" si="2962"/>
        <v>202</v>
      </c>
      <c r="CO1388" s="96" t="str">
        <f t="shared" si="2970"/>
        <v>1_0.5_1</v>
      </c>
      <c r="CP1388" s="95" t="str">
        <f t="shared" si="2978"/>
        <v>1K</v>
      </c>
      <c r="CQ1388" s="5">
        <f t="shared" si="2971"/>
        <v>108</v>
      </c>
    </row>
    <row r="1389" spans="1:95">
      <c r="A1389" s="13" t="s">
        <v>601</v>
      </c>
      <c r="B1389" s="13">
        <v>4</v>
      </c>
      <c r="C1389" s="13">
        <v>12</v>
      </c>
      <c r="D1389" s="13" t="s">
        <v>95</v>
      </c>
      <c r="E1389" s="35" t="s">
        <v>550</v>
      </c>
      <c r="F1389" s="13"/>
      <c r="G1389" s="36"/>
      <c r="H1389" s="13"/>
      <c r="I1389" s="37">
        <v>21</v>
      </c>
      <c r="J1389" s="37" t="s">
        <v>38</v>
      </c>
      <c r="K1389" s="38">
        <v>43598</v>
      </c>
      <c r="L1389" s="39">
        <v>0.43402777777777773</v>
      </c>
      <c r="M1389" s="37" t="s">
        <v>39</v>
      </c>
      <c r="N1389" s="37" t="s">
        <v>188</v>
      </c>
      <c r="O1389" s="37" t="s">
        <v>188</v>
      </c>
      <c r="P1389" s="37" t="s">
        <v>188</v>
      </c>
      <c r="Q1389" s="37">
        <v>3</v>
      </c>
      <c r="R1389" s="13" t="s">
        <v>43</v>
      </c>
      <c r="S1389" s="13" t="s">
        <v>44</v>
      </c>
      <c r="T1389" s="13" t="s">
        <v>41</v>
      </c>
      <c r="U1389" s="13" t="s">
        <v>45</v>
      </c>
      <c r="V1389" s="13" t="s">
        <v>42</v>
      </c>
      <c r="W1389" s="13" t="s">
        <v>66</v>
      </c>
      <c r="X1389" s="13" t="s">
        <v>76</v>
      </c>
      <c r="Y1389" s="13" t="s">
        <v>41</v>
      </c>
      <c r="Z1389" s="13" t="s">
        <v>41</v>
      </c>
      <c r="AA1389" s="13"/>
      <c r="AB1389" s="13">
        <v>-1</v>
      </c>
      <c r="AC1389" s="72">
        <f t="shared" si="2963"/>
        <v>0.5</v>
      </c>
      <c r="AD1389" s="13">
        <v>1</v>
      </c>
      <c r="AE1389" s="72">
        <f t="shared" ref="AE1389" si="3057">VALUE(IF(AD1389=-2,0%,IF(AD1389=-1,50%,IF(AD1389=0,100%,IF(AD1389=1,50%,IF(AD1389=2,0%))))))</f>
        <v>0.5</v>
      </c>
      <c r="AF1389" s="13" t="s">
        <v>41</v>
      </c>
      <c r="AG1389" s="13">
        <v>1</v>
      </c>
      <c r="AH1389" s="13" t="s">
        <v>42</v>
      </c>
      <c r="AI1389" s="13">
        <f t="shared" si="2944"/>
        <v>0</v>
      </c>
      <c r="AJ1389" s="70">
        <f t="shared" si="2965"/>
        <v>1</v>
      </c>
      <c r="AK1389" s="59">
        <f t="shared" si="2966"/>
        <v>0</v>
      </c>
      <c r="AL1389" s="70">
        <f t="shared" ref="AL1389" si="3058">VALUE(IF(AK1389=-3,0%,IF(AK1389=-2,33.3%,IF(AK1389=-1,66.6%,IF(AK1389=0,100%,IF(AK1389=1,66.6%,IF(AK1389=2,33.3%,IF(AK1389=3,0%))))))))</f>
        <v>1</v>
      </c>
      <c r="AM1389" s="13" t="s">
        <v>41</v>
      </c>
      <c r="AN1389" s="13" t="s">
        <v>41</v>
      </c>
      <c r="AP1389" s="13">
        <v>101.31965006729475</v>
      </c>
      <c r="AQ1389" s="13">
        <v>117.34261838440112</v>
      </c>
      <c r="AR1389" s="13">
        <v>125.13020833333333</v>
      </c>
      <c r="AS1389" s="13">
        <v>148.05555555555554</v>
      </c>
      <c r="AT1389" s="36">
        <v>61.158259999999999</v>
      </c>
      <c r="AU1389" s="36" t="str">
        <f t="shared" si="2968"/>
        <v>1</v>
      </c>
      <c r="AV1389" s="36">
        <v>0</v>
      </c>
      <c r="AW1389" s="36">
        <v>61.158259999999999</v>
      </c>
      <c r="AX1389" s="36">
        <v>61.158259999999999</v>
      </c>
      <c r="AY1389" s="36">
        <v>13.797389999999993</v>
      </c>
      <c r="AZ1389" s="36" t="str">
        <f t="shared" si="2969"/>
        <v>1</v>
      </c>
      <c r="BA1389" s="36">
        <v>9.9578595303308024</v>
      </c>
      <c r="BB1389" s="36">
        <v>6.7561199999999957</v>
      </c>
      <c r="BC1389" s="36">
        <v>20.83865999999999</v>
      </c>
      <c r="BD1389" s="36">
        <v>81978.3</v>
      </c>
      <c r="BE1389" s="36" t="s">
        <v>50</v>
      </c>
      <c r="BF1389" s="36">
        <v>79911.600000000006</v>
      </c>
      <c r="BG1389" s="36">
        <v>82667.199999999997</v>
      </c>
      <c r="BH1389" s="36">
        <v>61.158259999999999</v>
      </c>
      <c r="BI1389" s="36">
        <v>0</v>
      </c>
      <c r="BJ1389" s="36">
        <v>61.158259999999999</v>
      </c>
      <c r="BK1389" s="36">
        <v>61.158259999999999</v>
      </c>
      <c r="BL1389" s="36">
        <v>6.7561199999999957</v>
      </c>
      <c r="BM1389" s="36">
        <v>0</v>
      </c>
      <c r="BN1389" s="36">
        <v>6.7561199999999957</v>
      </c>
      <c r="BO1389" s="36">
        <v>6.7561199999999957</v>
      </c>
      <c r="BP1389" s="36">
        <v>73022.7</v>
      </c>
      <c r="BQ1389" s="36">
        <v>5155.2020953596002</v>
      </c>
      <c r="BR1389" s="36">
        <v>66133.8</v>
      </c>
      <c r="BS1389" s="36">
        <v>79911.600000000006</v>
      </c>
      <c r="BT1389" s="36">
        <v>61.158259999999999</v>
      </c>
      <c r="BU1389" s="36">
        <v>0</v>
      </c>
      <c r="BV1389" s="36">
        <v>61.158259999999999</v>
      </c>
      <c r="BW1389" s="36">
        <v>61.158259999999999</v>
      </c>
      <c r="BX1389" s="36">
        <v>13.797389999999993</v>
      </c>
      <c r="BY1389" s="36">
        <v>9.9578595303308024</v>
      </c>
      <c r="BZ1389" s="36">
        <v>6.7561199999999957</v>
      </c>
      <c r="CA1389" s="36">
        <v>20.83865999999999</v>
      </c>
      <c r="CB1389" s="36">
        <v>73539.368750000023</v>
      </c>
      <c r="CC1389" s="36">
        <v>5485.2440869079237</v>
      </c>
      <c r="CD1389" s="36">
        <v>66133.8</v>
      </c>
      <c r="CE1389" s="36">
        <v>82667.199999999997</v>
      </c>
      <c r="CF1389" s="36"/>
      <c r="CG1389" s="40">
        <v>24.919</v>
      </c>
      <c r="CH1389" s="40">
        <v>70.689000000000007</v>
      </c>
      <c r="CI1389" s="40">
        <v>25.283000000000001</v>
      </c>
      <c r="CL1389" s="5" t="str">
        <f t="shared" si="2974"/>
        <v>1_0.5_1</v>
      </c>
      <c r="CM1389" s="95" t="str">
        <f t="shared" si="2975"/>
        <v>1K</v>
      </c>
      <c r="CN1389" s="96">
        <f t="shared" si="2962"/>
        <v>202</v>
      </c>
      <c r="CO1389" s="96" t="str">
        <f t="shared" si="2970"/>
        <v>1_0.5_1</v>
      </c>
      <c r="CP1389" s="95" t="str">
        <f t="shared" si="2978"/>
        <v>1K</v>
      </c>
      <c r="CQ1389" s="5">
        <f t="shared" si="2971"/>
        <v>108</v>
      </c>
    </row>
    <row r="1390" spans="1:95">
      <c r="A1390" s="13" t="s">
        <v>601</v>
      </c>
      <c r="B1390" s="13">
        <v>4</v>
      </c>
      <c r="C1390" s="13">
        <v>12</v>
      </c>
      <c r="D1390" s="13" t="s">
        <v>95</v>
      </c>
      <c r="E1390" s="35" t="s">
        <v>550</v>
      </c>
      <c r="F1390" s="13"/>
      <c r="G1390" s="36"/>
      <c r="H1390" s="13"/>
      <c r="I1390" s="37">
        <v>21</v>
      </c>
      <c r="J1390" s="37" t="s">
        <v>38</v>
      </c>
      <c r="K1390" s="38">
        <v>43598</v>
      </c>
      <c r="L1390" s="39">
        <v>0.44444444444444442</v>
      </c>
      <c r="M1390" s="37" t="s">
        <v>39</v>
      </c>
      <c r="N1390" s="37" t="s">
        <v>188</v>
      </c>
      <c r="O1390" s="37" t="s">
        <v>188</v>
      </c>
      <c r="P1390" s="37" t="s">
        <v>188</v>
      </c>
      <c r="Q1390" s="37">
        <v>4</v>
      </c>
      <c r="R1390" s="13" t="s">
        <v>43</v>
      </c>
      <c r="S1390" s="13" t="s">
        <v>56</v>
      </c>
      <c r="T1390" s="13" t="s">
        <v>41</v>
      </c>
      <c r="U1390" s="13" t="s">
        <v>45</v>
      </c>
      <c r="V1390" s="13" t="s">
        <v>42</v>
      </c>
      <c r="W1390" s="13" t="s">
        <v>66</v>
      </c>
      <c r="X1390" s="13" t="s">
        <v>76</v>
      </c>
      <c r="Y1390" s="13" t="s">
        <v>41</v>
      </c>
      <c r="Z1390" s="13" t="s">
        <v>41</v>
      </c>
      <c r="AA1390" s="13"/>
      <c r="AB1390" s="13">
        <v>-1</v>
      </c>
      <c r="AC1390" s="72">
        <f t="shared" si="2963"/>
        <v>0.5</v>
      </c>
      <c r="AD1390" s="13">
        <v>2</v>
      </c>
      <c r="AE1390" s="72">
        <f t="shared" ref="AE1390" si="3059">VALUE(IF(AD1390=-2,0%,IF(AD1390=-1,50%,IF(AD1390=0,100%,IF(AD1390=1,50%,IF(AD1390=2,0%))))))</f>
        <v>0</v>
      </c>
      <c r="AF1390" s="13" t="s">
        <v>41</v>
      </c>
      <c r="AG1390" s="13">
        <v>1</v>
      </c>
      <c r="AH1390" s="13" t="s">
        <v>42</v>
      </c>
      <c r="AI1390" s="13">
        <f t="shared" si="2944"/>
        <v>0</v>
      </c>
      <c r="AJ1390" s="70">
        <f t="shared" si="2965"/>
        <v>1</v>
      </c>
      <c r="AK1390" s="59">
        <f t="shared" si="2966"/>
        <v>0</v>
      </c>
      <c r="AL1390" s="70">
        <f t="shared" ref="AL1390" si="3060">VALUE(IF(AK1390=-3,0%,IF(AK1390=-2,33.3%,IF(AK1390=-1,66.6%,IF(AK1390=0,100%,IF(AK1390=1,66.6%,IF(AK1390=2,33.3%,IF(AK1390=3,0%))))))))</f>
        <v>1</v>
      </c>
      <c r="AM1390" s="13" t="s">
        <v>41</v>
      </c>
      <c r="AN1390" s="13" t="s">
        <v>41</v>
      </c>
      <c r="AP1390" s="13">
        <v>101.31965006729475</v>
      </c>
      <c r="AQ1390" s="13">
        <v>117.34261838440112</v>
      </c>
      <c r="AR1390" s="13">
        <v>125.13020833333333</v>
      </c>
      <c r="AS1390" s="13">
        <v>148.05555555555554</v>
      </c>
      <c r="AT1390" s="36">
        <v>76.515680000000003</v>
      </c>
      <c r="AU1390" s="36" t="str">
        <f t="shared" si="2968"/>
        <v>1</v>
      </c>
      <c r="AV1390" s="36">
        <v>0</v>
      </c>
      <c r="AW1390" s="36">
        <v>76.515680000000003</v>
      </c>
      <c r="AX1390" s="36">
        <v>76.515680000000003</v>
      </c>
      <c r="AY1390" s="36">
        <v>20.83865999999999</v>
      </c>
      <c r="AZ1390" s="36" t="str">
        <f t="shared" si="2969"/>
        <v>1</v>
      </c>
      <c r="BA1390" s="36">
        <v>0</v>
      </c>
      <c r="BB1390" s="36">
        <v>20.83865999999999</v>
      </c>
      <c r="BC1390" s="36">
        <v>20.83865999999999</v>
      </c>
      <c r="BD1390" s="36">
        <v>84045</v>
      </c>
      <c r="BE1390" s="36" t="s">
        <v>50</v>
      </c>
      <c r="BF1390" s="36">
        <v>82667.199999999997</v>
      </c>
      <c r="BG1390" s="36">
        <v>85422.8</v>
      </c>
      <c r="BH1390" s="36">
        <v>76.515680000000003</v>
      </c>
      <c r="BI1390" s="36">
        <v>0</v>
      </c>
      <c r="BJ1390" s="36">
        <v>76.515680000000003</v>
      </c>
      <c r="BK1390" s="36">
        <v>76.515680000000003</v>
      </c>
      <c r="BL1390" s="36">
        <v>20.83865999999999</v>
      </c>
      <c r="BM1390" s="36">
        <v>0</v>
      </c>
      <c r="BN1390" s="36">
        <v>20.83865999999999</v>
      </c>
      <c r="BO1390" s="36">
        <v>20.83865999999999</v>
      </c>
      <c r="BP1390" s="36">
        <v>89556.150000000009</v>
      </c>
      <c r="BQ1390" s="36">
        <v>4851.6833378735682</v>
      </c>
      <c r="BR1390" s="36">
        <v>82667.199999999997</v>
      </c>
      <c r="BS1390" s="36">
        <v>93689.5</v>
      </c>
      <c r="BT1390" s="36">
        <v>68.836970000000008</v>
      </c>
      <c r="BU1390" s="36">
        <v>10.859335823529738</v>
      </c>
      <c r="BV1390" s="36">
        <v>61.158259999999999</v>
      </c>
      <c r="BW1390" s="36">
        <v>76.515680000000003</v>
      </c>
      <c r="BX1390" s="36">
        <v>13.797389999999993</v>
      </c>
      <c r="BY1390" s="36">
        <v>9.9578595303308024</v>
      </c>
      <c r="BZ1390" s="36">
        <v>6.7561199999999957</v>
      </c>
      <c r="CA1390" s="36">
        <v>20.83865999999999</v>
      </c>
      <c r="CB1390" s="36">
        <v>87145.024999999994</v>
      </c>
      <c r="CC1390" s="36">
        <v>4597.2190772973454</v>
      </c>
      <c r="CD1390" s="36">
        <v>79911.600000000006</v>
      </c>
      <c r="CE1390" s="36">
        <v>93689.5</v>
      </c>
      <c r="CF1390" s="36"/>
      <c r="CG1390" s="40">
        <v>25.331</v>
      </c>
      <c r="CH1390" s="40">
        <v>69.394000000000005</v>
      </c>
      <c r="CI1390" s="40">
        <v>25.597999999999999</v>
      </c>
      <c r="CL1390" s="5" t="str">
        <f t="shared" si="2974"/>
        <v>1_0.5_1</v>
      </c>
      <c r="CM1390" s="95" t="str">
        <f t="shared" si="2975"/>
        <v>1K</v>
      </c>
      <c r="CN1390" s="96">
        <f t="shared" si="2962"/>
        <v>202</v>
      </c>
      <c r="CO1390" s="96" t="str">
        <f t="shared" si="2970"/>
        <v>1_0_1</v>
      </c>
      <c r="CP1390" s="95" t="str">
        <f t="shared" si="2978"/>
        <v>1J</v>
      </c>
      <c r="CQ1390" s="5">
        <f t="shared" si="2971"/>
        <v>78</v>
      </c>
    </row>
    <row r="1391" spans="1:95">
      <c r="A1391" s="13" t="s">
        <v>601</v>
      </c>
      <c r="B1391" s="13">
        <v>4</v>
      </c>
      <c r="C1391" s="13">
        <v>12</v>
      </c>
      <c r="D1391" s="13" t="s">
        <v>95</v>
      </c>
      <c r="E1391" s="35" t="s">
        <v>550</v>
      </c>
      <c r="F1391" s="13"/>
      <c r="G1391" s="36"/>
      <c r="H1391" s="13"/>
      <c r="I1391" s="37">
        <v>21</v>
      </c>
      <c r="J1391" s="37" t="s">
        <v>38</v>
      </c>
      <c r="K1391" s="38">
        <v>43598</v>
      </c>
      <c r="L1391" s="39">
        <v>0.4548611111111111</v>
      </c>
      <c r="M1391" s="37" t="s">
        <v>39</v>
      </c>
      <c r="N1391" s="37" t="s">
        <v>188</v>
      </c>
      <c r="O1391" s="37" t="s">
        <v>188</v>
      </c>
      <c r="P1391" s="37" t="s">
        <v>188</v>
      </c>
      <c r="Q1391" s="37">
        <v>5</v>
      </c>
      <c r="R1391" s="13" t="s">
        <v>43</v>
      </c>
      <c r="S1391" s="13" t="s">
        <v>56</v>
      </c>
      <c r="T1391" s="13" t="s">
        <v>41</v>
      </c>
      <c r="U1391" s="13" t="s">
        <v>83</v>
      </c>
      <c r="V1391" s="13" t="s">
        <v>42</v>
      </c>
      <c r="W1391" s="13" t="s">
        <v>46</v>
      </c>
      <c r="X1391" s="13" t="s">
        <v>47</v>
      </c>
      <c r="Y1391" s="13" t="s">
        <v>41</v>
      </c>
      <c r="Z1391" s="13" t="s">
        <v>41</v>
      </c>
      <c r="AA1391" s="13"/>
      <c r="AB1391" s="13">
        <v>-1</v>
      </c>
      <c r="AC1391" s="72">
        <f t="shared" si="2963"/>
        <v>0.5</v>
      </c>
      <c r="AD1391" s="13">
        <v>2</v>
      </c>
      <c r="AE1391" s="72">
        <f t="shared" ref="AE1391" si="3061">VALUE(IF(AD1391=-2,0%,IF(AD1391=-1,50%,IF(AD1391=0,100%,IF(AD1391=1,50%,IF(AD1391=2,0%))))))</f>
        <v>0</v>
      </c>
      <c r="AF1391" s="13" t="s">
        <v>41</v>
      </c>
      <c r="AG1391" s="13">
        <v>2</v>
      </c>
      <c r="AH1391" s="13" t="s">
        <v>42</v>
      </c>
      <c r="AI1391" s="13">
        <f t="shared" si="2944"/>
        <v>1</v>
      </c>
      <c r="AJ1391" s="70">
        <f t="shared" si="2965"/>
        <v>0.66599999999999993</v>
      </c>
      <c r="AK1391" s="59">
        <f t="shared" si="2966"/>
        <v>-1</v>
      </c>
      <c r="AL1391" s="70">
        <f t="shared" ref="AL1391" si="3062">VALUE(IF(AK1391=-3,0%,IF(AK1391=-2,33.3%,IF(AK1391=-1,66.6%,IF(AK1391=0,100%,IF(AK1391=1,66.6%,IF(AK1391=2,33.3%,IF(AK1391=3,0%))))))))</f>
        <v>0.66599999999999993</v>
      </c>
      <c r="AM1391" s="13" t="s">
        <v>41</v>
      </c>
      <c r="AN1391" s="13" t="s">
        <v>41</v>
      </c>
      <c r="AP1391" s="13">
        <v>101.31965006729475</v>
      </c>
      <c r="AQ1391" s="13">
        <v>117.34261838440112</v>
      </c>
      <c r="AR1391" s="13">
        <v>125.13020833333333</v>
      </c>
      <c r="AS1391" s="13">
        <v>148.05555555555554</v>
      </c>
      <c r="AT1391" s="36">
        <v>45.603949999999998</v>
      </c>
      <c r="AU1391" s="36" t="str">
        <f t="shared" si="2968"/>
        <v>1</v>
      </c>
      <c r="AV1391" s="36">
        <v>0</v>
      </c>
      <c r="AW1391" s="36">
        <v>45.603949999999998</v>
      </c>
      <c r="AX1391" s="36">
        <v>45.603949999999998</v>
      </c>
      <c r="AY1391" s="36">
        <v>-7.1481600000000043</v>
      </c>
      <c r="AZ1391" s="36" t="str">
        <f t="shared" si="2969"/>
        <v>1</v>
      </c>
      <c r="BA1391" s="36">
        <v>0</v>
      </c>
      <c r="BB1391" s="36">
        <v>-7.1481600000000043</v>
      </c>
      <c r="BC1391" s="36">
        <v>-7.1481600000000043</v>
      </c>
      <c r="BD1391" s="36">
        <v>57867</v>
      </c>
      <c r="BE1391" s="36" t="s">
        <v>50</v>
      </c>
      <c r="BF1391" s="36">
        <v>57867</v>
      </c>
      <c r="BG1391" s="36">
        <v>57867</v>
      </c>
      <c r="BH1391" s="36">
        <v>53.381104999999998</v>
      </c>
      <c r="BI1391" s="36">
        <v>10.998558077677709</v>
      </c>
      <c r="BJ1391" s="36">
        <v>45.603949999999998</v>
      </c>
      <c r="BK1391" s="36">
        <v>61.158259999999999</v>
      </c>
      <c r="BL1391" s="36">
        <v>-0.1960200000000043</v>
      </c>
      <c r="BM1391" s="36">
        <v>9.8318106755164898</v>
      </c>
      <c r="BN1391" s="36">
        <v>-7.1481600000000043</v>
      </c>
      <c r="BO1391" s="36">
        <v>6.7561199999999957</v>
      </c>
      <c r="BP1391" s="36">
        <v>58785.533333333333</v>
      </c>
      <c r="BQ1391" s="36">
        <v>2249.9379784044404</v>
      </c>
      <c r="BR1391" s="36">
        <v>57867</v>
      </c>
      <c r="BS1391" s="36">
        <v>63378.2</v>
      </c>
      <c r="BT1391" s="36">
        <v>61.059815</v>
      </c>
      <c r="BU1391" s="36">
        <v>21.85789390120766</v>
      </c>
      <c r="BV1391" s="36">
        <v>45.603949999999998</v>
      </c>
      <c r="BW1391" s="36">
        <v>76.515680000000003</v>
      </c>
      <c r="BX1391" s="36">
        <v>6.845249999999993</v>
      </c>
      <c r="BY1391" s="36">
        <v>19.789670205847287</v>
      </c>
      <c r="BZ1391" s="36">
        <v>-7.1481600000000043</v>
      </c>
      <c r="CA1391" s="36">
        <v>20.83865999999999</v>
      </c>
      <c r="CB1391" s="36">
        <v>71300.456250000003</v>
      </c>
      <c r="CC1391" s="36">
        <v>11243.973984848881</v>
      </c>
      <c r="CD1391" s="36">
        <v>57867</v>
      </c>
      <c r="CE1391" s="36">
        <v>85422.8</v>
      </c>
      <c r="CF1391" s="36"/>
      <c r="CG1391" s="40">
        <v>25.55</v>
      </c>
      <c r="CH1391" s="40">
        <v>68.385000000000005</v>
      </c>
      <c r="CI1391" s="40">
        <v>25.817</v>
      </c>
      <c r="CL1391" s="5" t="str">
        <f t="shared" si="2974"/>
        <v>0.666_0.5_1</v>
      </c>
      <c r="CM1391" s="95" t="str">
        <f t="shared" si="2975"/>
        <v>1H</v>
      </c>
      <c r="CN1391" s="96">
        <f t="shared" si="2962"/>
        <v>131</v>
      </c>
      <c r="CO1391" s="96" t="str">
        <f t="shared" si="2970"/>
        <v>0.666_0_1</v>
      </c>
      <c r="CP1391" s="95" t="str">
        <f t="shared" si="2978"/>
        <v>1G</v>
      </c>
      <c r="CQ1391" s="5">
        <f t="shared" si="2971"/>
        <v>48</v>
      </c>
    </row>
    <row r="1392" spans="1:95">
      <c r="A1392" s="13" t="s">
        <v>601</v>
      </c>
      <c r="B1392" s="13">
        <v>5</v>
      </c>
      <c r="C1392" s="13">
        <v>1</v>
      </c>
      <c r="D1392" s="13" t="s">
        <v>34</v>
      </c>
      <c r="E1392" s="35" t="s">
        <v>551</v>
      </c>
      <c r="F1392" s="13"/>
      <c r="G1392" s="36"/>
      <c r="H1392" s="13"/>
      <c r="I1392" s="37">
        <v>22</v>
      </c>
      <c r="J1392" s="37" t="s">
        <v>70</v>
      </c>
      <c r="K1392" s="38">
        <v>43598</v>
      </c>
      <c r="L1392" s="39">
        <v>0.57847222222222217</v>
      </c>
      <c r="M1392" s="37" t="s">
        <v>39</v>
      </c>
      <c r="N1392" s="37" t="s">
        <v>539</v>
      </c>
      <c r="O1392" s="37" t="s">
        <v>188</v>
      </c>
      <c r="P1392" s="37" t="s">
        <v>188</v>
      </c>
      <c r="Q1392" s="37">
        <v>1</v>
      </c>
      <c r="R1392" s="13" t="s">
        <v>55</v>
      </c>
      <c r="S1392" s="13" t="s">
        <v>63</v>
      </c>
      <c r="T1392" s="13" t="s">
        <v>42</v>
      </c>
      <c r="U1392" s="13" t="s">
        <v>52</v>
      </c>
      <c r="V1392" s="13" t="s">
        <v>42</v>
      </c>
      <c r="W1392" s="13" t="s">
        <v>46</v>
      </c>
      <c r="X1392" s="13" t="s">
        <v>47</v>
      </c>
      <c r="Y1392" s="13" t="s">
        <v>41</v>
      </c>
      <c r="Z1392" s="13" t="s">
        <v>41</v>
      </c>
      <c r="AA1392" s="13"/>
      <c r="AB1392" s="13">
        <v>0</v>
      </c>
      <c r="AC1392" s="72">
        <f t="shared" si="2963"/>
        <v>1</v>
      </c>
      <c r="AD1392" s="13">
        <v>0</v>
      </c>
      <c r="AE1392" s="72">
        <f t="shared" ref="AE1392" si="3063">VALUE(IF(AD1392=-2,0%,IF(AD1392=-1,50%,IF(AD1392=0,100%,IF(AD1392=1,50%,IF(AD1392=2,0%))))))</f>
        <v>1</v>
      </c>
      <c r="AF1392" s="13" t="s">
        <v>42</v>
      </c>
      <c r="AG1392" s="13">
        <v>0</v>
      </c>
      <c r="AH1392" s="13" t="s">
        <v>42</v>
      </c>
      <c r="AI1392" s="13">
        <f t="shared" si="2944"/>
        <v>1</v>
      </c>
      <c r="AJ1392" s="70">
        <f t="shared" si="2965"/>
        <v>0.66599999999999993</v>
      </c>
      <c r="AK1392" s="59">
        <f t="shared" si="2966"/>
        <v>-1</v>
      </c>
      <c r="AL1392" s="70">
        <f t="shared" ref="AL1392" si="3064">VALUE(IF(AK1392=-3,0%,IF(AK1392=-2,33.3%,IF(AK1392=-1,66.6%,IF(AK1392=0,100%,IF(AK1392=1,66.6%,IF(AK1392=2,33.3%,IF(AK1392=3,0%))))))))</f>
        <v>0.66599999999999993</v>
      </c>
      <c r="AM1392" s="13" t="s">
        <v>41</v>
      </c>
      <c r="AN1392" s="13" t="s">
        <v>41</v>
      </c>
      <c r="AP1392" s="13">
        <v>101.31965006729475</v>
      </c>
      <c r="AQ1392" s="13">
        <v>117.34261838440112</v>
      </c>
      <c r="AR1392" s="13">
        <v>125.13020833333333</v>
      </c>
      <c r="AS1392" s="13">
        <v>148.05555555555554</v>
      </c>
      <c r="AT1392" s="36">
        <v>7473.9081810999987</v>
      </c>
      <c r="AU1392" s="36" t="str">
        <f t="shared" si="2968"/>
        <v>5</v>
      </c>
      <c r="AV1392" s="36">
        <v>857.44854558260158</v>
      </c>
      <c r="AW1392" s="36">
        <v>6867.6004999999986</v>
      </c>
      <c r="AX1392" s="36">
        <v>8080.2158621999988</v>
      </c>
      <c r="AY1392" s="36">
        <v>2533.1756255</v>
      </c>
      <c r="AZ1392" s="36" t="str">
        <f t="shared" si="2969"/>
        <v>5</v>
      </c>
      <c r="BA1392" s="36">
        <v>14.194142620380571</v>
      </c>
      <c r="BB1392" s="36">
        <v>2523.1388509999997</v>
      </c>
      <c r="BC1392" s="36">
        <v>2543.2123999999999</v>
      </c>
      <c r="BD1392" s="36">
        <v>62000.4</v>
      </c>
      <c r="BE1392" s="36" t="s">
        <v>50</v>
      </c>
      <c r="BF1392" s="36">
        <v>57867</v>
      </c>
      <c r="BG1392" s="36">
        <v>66133.8</v>
      </c>
      <c r="BH1392" s="36">
        <v>6090.7891085999991</v>
      </c>
      <c r="BI1392" s="36">
        <v>2813.4742962889968</v>
      </c>
      <c r="BJ1392" s="36">
        <v>4101.3623549999993</v>
      </c>
      <c r="BK1392" s="36">
        <v>8080.2158621999988</v>
      </c>
      <c r="BL1392" s="36">
        <v>2487.4786055</v>
      </c>
      <c r="BM1392" s="36">
        <v>78.819488064414912</v>
      </c>
      <c r="BN1392" s="36">
        <v>2431.744811</v>
      </c>
      <c r="BO1392" s="36">
        <v>2543.2123999999999</v>
      </c>
      <c r="BP1392" s="36">
        <v>89096.916666666672</v>
      </c>
      <c r="BQ1392" s="36">
        <v>15749.420045883167</v>
      </c>
      <c r="BR1392" s="36">
        <v>66133.8</v>
      </c>
      <c r="BS1392" s="36">
        <v>110223</v>
      </c>
      <c r="BT1392" s="36" t="e">
        <v>#REF!</v>
      </c>
      <c r="BU1392" s="36" t="e">
        <v>#REF!</v>
      </c>
      <c r="BV1392" s="36" t="e">
        <v>#REF!</v>
      </c>
      <c r="BW1392" s="36" t="e">
        <v>#REF!</v>
      </c>
      <c r="BX1392" s="36" t="e">
        <v>#REF!</v>
      </c>
      <c r="BY1392" s="36" t="e">
        <v>#REF!</v>
      </c>
      <c r="BZ1392" s="36" t="e">
        <v>#REF!</v>
      </c>
      <c r="CA1392" s="36" t="e">
        <v>#REF!</v>
      </c>
      <c r="CB1392" s="36">
        <v>98856.225000000006</v>
      </c>
      <c r="CC1392" s="36">
        <v>26177.941403517561</v>
      </c>
      <c r="CD1392" s="36">
        <v>66133.8</v>
      </c>
      <c r="CE1392" s="36">
        <v>154312.1</v>
      </c>
      <c r="CF1392" s="36"/>
      <c r="CG1392" s="40">
        <v>27.995249999999999</v>
      </c>
      <c r="CH1392" s="40">
        <v>57.662999999999997</v>
      </c>
      <c r="CI1392" s="40">
        <v>28.276250000000005</v>
      </c>
      <c r="CL1392" s="5" t="str">
        <f t="shared" si="2974"/>
        <v>0.666_1_5</v>
      </c>
      <c r="CM1392" s="95" t="str">
        <f t="shared" si="2975"/>
        <v>3E</v>
      </c>
      <c r="CN1392" s="96">
        <f t="shared" si="2962"/>
        <v>13</v>
      </c>
      <c r="CO1392" s="96" t="str">
        <f t="shared" si="2970"/>
        <v>0.666_1_5</v>
      </c>
      <c r="CP1392" s="95" t="str">
        <f t="shared" si="2978"/>
        <v>3E</v>
      </c>
      <c r="CQ1392" s="5">
        <f t="shared" si="2971"/>
        <v>19</v>
      </c>
    </row>
    <row r="1393" spans="1:95">
      <c r="A1393" s="13" t="s">
        <v>601</v>
      </c>
      <c r="B1393" s="13">
        <v>5</v>
      </c>
      <c r="C1393" s="13">
        <v>1</v>
      </c>
      <c r="D1393" s="13" t="s">
        <v>34</v>
      </c>
      <c r="E1393" s="35" t="s">
        <v>551</v>
      </c>
      <c r="F1393" s="13"/>
      <c r="G1393" s="36"/>
      <c r="H1393" s="13"/>
      <c r="I1393" s="37">
        <v>22</v>
      </c>
      <c r="J1393" s="37" t="s">
        <v>70</v>
      </c>
      <c r="K1393" s="38">
        <v>43598</v>
      </c>
      <c r="L1393" s="39">
        <v>0.58680555555555558</v>
      </c>
      <c r="M1393" s="37" t="s">
        <v>39</v>
      </c>
      <c r="N1393" s="37" t="s">
        <v>539</v>
      </c>
      <c r="O1393" s="37" t="s">
        <v>188</v>
      </c>
      <c r="P1393" s="37" t="s">
        <v>188</v>
      </c>
      <c r="Q1393" s="37">
        <v>2</v>
      </c>
      <c r="R1393" s="13" t="s">
        <v>55</v>
      </c>
      <c r="S1393" s="13" t="s">
        <v>63</v>
      </c>
      <c r="T1393" s="13" t="s">
        <v>42</v>
      </c>
      <c r="U1393" s="13" t="s">
        <v>52</v>
      </c>
      <c r="V1393" s="13" t="s">
        <v>42</v>
      </c>
      <c r="W1393" s="13" t="s">
        <v>46</v>
      </c>
      <c r="X1393" s="13" t="s">
        <v>47</v>
      </c>
      <c r="Y1393" s="13" t="s">
        <v>41</v>
      </c>
      <c r="Z1393" s="13" t="s">
        <v>41</v>
      </c>
      <c r="AA1393" s="13"/>
      <c r="AB1393" s="13">
        <v>0</v>
      </c>
      <c r="AC1393" s="72">
        <f t="shared" si="2963"/>
        <v>1</v>
      </c>
      <c r="AD1393" s="13">
        <v>0</v>
      </c>
      <c r="AE1393" s="72">
        <f t="shared" ref="AE1393" si="3065">VALUE(IF(AD1393=-2,0%,IF(AD1393=-1,50%,IF(AD1393=0,100%,IF(AD1393=1,50%,IF(AD1393=2,0%))))))</f>
        <v>1</v>
      </c>
      <c r="AF1393" s="13" t="s">
        <v>42</v>
      </c>
      <c r="AG1393" s="13">
        <v>0</v>
      </c>
      <c r="AH1393" s="13" t="s">
        <v>42</v>
      </c>
      <c r="AI1393" s="13">
        <f t="shared" si="2944"/>
        <v>1</v>
      </c>
      <c r="AJ1393" s="70">
        <f t="shared" si="2965"/>
        <v>0.66599999999999993</v>
      </c>
      <c r="AK1393" s="59">
        <f t="shared" si="2966"/>
        <v>-1</v>
      </c>
      <c r="AL1393" s="70">
        <f t="shared" ref="AL1393" si="3066">VALUE(IF(AK1393=-3,0%,IF(AK1393=-2,33.3%,IF(AK1393=-1,66.6%,IF(AK1393=0,100%,IF(AK1393=1,66.6%,IF(AK1393=2,33.3%,IF(AK1393=3,0%))))))))</f>
        <v>0.66599999999999993</v>
      </c>
      <c r="AM1393" s="13" t="s">
        <v>41</v>
      </c>
      <c r="AN1393" s="13" t="s">
        <v>41</v>
      </c>
      <c r="AP1393" s="13">
        <v>101.31965006729475</v>
      </c>
      <c r="AQ1393" s="13">
        <v>117.34261838440112</v>
      </c>
      <c r="AR1393" s="13">
        <v>125.13020833333333</v>
      </c>
      <c r="AS1393" s="13">
        <v>148.05555555555554</v>
      </c>
      <c r="AT1393" s="36">
        <v>8438.9504582999998</v>
      </c>
      <c r="AU1393" s="36" t="str">
        <f t="shared" si="2968"/>
        <v>5</v>
      </c>
      <c r="AV1393" s="36">
        <v>864.31267633221103</v>
      </c>
      <c r="AW1393" s="36">
        <v>7827.7891037999998</v>
      </c>
      <c r="AX1393" s="36">
        <v>9050.1118127999998</v>
      </c>
      <c r="AY1393" s="36">
        <v>2334.1989349999999</v>
      </c>
      <c r="AZ1393" s="36" t="str">
        <f t="shared" si="2969"/>
        <v>5</v>
      </c>
      <c r="BA1393" s="36">
        <v>36.477664599280857</v>
      </c>
      <c r="BB1393" s="36">
        <v>2308.4053309999999</v>
      </c>
      <c r="BC1393" s="36">
        <v>2359.9925389999999</v>
      </c>
      <c r="BD1393" s="36">
        <v>83356.125</v>
      </c>
      <c r="BE1393" s="36" t="s">
        <v>50</v>
      </c>
      <c r="BF1393" s="36">
        <v>74400.5</v>
      </c>
      <c r="BG1393" s="36">
        <v>99200.7</v>
      </c>
      <c r="BH1393" s="36">
        <v>7347.6948018999992</v>
      </c>
      <c r="BI1393" s="36">
        <v>678.95587296502401</v>
      </c>
      <c r="BJ1393" s="36">
        <v>6867.6004999999986</v>
      </c>
      <c r="BK1393" s="36">
        <v>7827.7891037999998</v>
      </c>
      <c r="BL1393" s="36">
        <v>2349.6396034999998</v>
      </c>
      <c r="BM1393" s="36">
        <v>58.314067404087751</v>
      </c>
      <c r="BN1393" s="36">
        <v>2308.4053309999999</v>
      </c>
      <c r="BO1393" s="36">
        <v>2390.8738759999997</v>
      </c>
      <c r="BP1393" s="36">
        <v>72104.183333333334</v>
      </c>
      <c r="BQ1393" s="36">
        <v>4056.1039347712317</v>
      </c>
      <c r="BR1393" s="36">
        <v>66133.8</v>
      </c>
      <c r="BS1393" s="36">
        <v>77156.100000000006</v>
      </c>
      <c r="BT1393" s="36">
        <v>6041.1185477999989</v>
      </c>
      <c r="BU1393" s="36">
        <v>2526.7337317878823</v>
      </c>
      <c r="BV1393" s="36">
        <v>4254.4479917999988</v>
      </c>
      <c r="BW1393" s="36">
        <v>7827.7891037999998</v>
      </c>
      <c r="BX1393" s="36">
        <v>2390.4113134999998</v>
      </c>
      <c r="BY1393" s="36">
        <v>115.97397264723047</v>
      </c>
      <c r="BZ1393" s="36">
        <v>2308.4053309999999</v>
      </c>
      <c r="CA1393" s="36">
        <v>2472.4172959999996</v>
      </c>
      <c r="CB1393" s="36">
        <v>70783.8</v>
      </c>
      <c r="CC1393" s="36">
        <v>13601.092433036367</v>
      </c>
      <c r="CD1393" s="36">
        <v>57867</v>
      </c>
      <c r="CE1393" s="36">
        <v>110223</v>
      </c>
      <c r="CF1393" s="36"/>
      <c r="CG1393" s="40">
        <v>28.023</v>
      </c>
      <c r="CH1393" s="40">
        <v>57.651000000000003</v>
      </c>
      <c r="CI1393" s="40">
        <v>28.196000000000002</v>
      </c>
      <c r="CL1393" s="5" t="str">
        <f t="shared" si="2974"/>
        <v>0.666_1_5</v>
      </c>
      <c r="CM1393" s="95" t="str">
        <f t="shared" si="2975"/>
        <v>3E</v>
      </c>
      <c r="CN1393" s="96">
        <f t="shared" si="2962"/>
        <v>13</v>
      </c>
      <c r="CO1393" s="96" t="str">
        <f t="shared" si="2970"/>
        <v>0.666_1_5</v>
      </c>
      <c r="CP1393" s="95" t="str">
        <f t="shared" si="2978"/>
        <v>3E</v>
      </c>
      <c r="CQ1393" s="5">
        <f t="shared" si="2971"/>
        <v>19</v>
      </c>
    </row>
    <row r="1394" spans="1:95">
      <c r="A1394" s="13" t="s">
        <v>601</v>
      </c>
      <c r="B1394" s="13">
        <v>5</v>
      </c>
      <c r="C1394" s="13">
        <v>1</v>
      </c>
      <c r="D1394" s="13" t="s">
        <v>34</v>
      </c>
      <c r="E1394" s="35" t="s">
        <v>551</v>
      </c>
      <c r="F1394" s="13"/>
      <c r="G1394" s="36"/>
      <c r="H1394" s="13"/>
      <c r="I1394" s="37">
        <v>22</v>
      </c>
      <c r="J1394" s="37" t="s">
        <v>70</v>
      </c>
      <c r="K1394" s="38">
        <v>43598</v>
      </c>
      <c r="L1394" s="39">
        <v>0.59722222222222221</v>
      </c>
      <c r="M1394" s="37" t="s">
        <v>39</v>
      </c>
      <c r="N1394" s="37" t="s">
        <v>539</v>
      </c>
      <c r="O1394" s="37" t="s">
        <v>188</v>
      </c>
      <c r="P1394" s="37" t="s">
        <v>188</v>
      </c>
      <c r="Q1394" s="37">
        <v>3</v>
      </c>
      <c r="R1394" s="13" t="s">
        <v>55</v>
      </c>
      <c r="S1394" s="13" t="s">
        <v>44</v>
      </c>
      <c r="T1394" s="13" t="s">
        <v>42</v>
      </c>
      <c r="U1394" s="13" t="s">
        <v>52</v>
      </c>
      <c r="V1394" s="13" t="s">
        <v>42</v>
      </c>
      <c r="W1394" s="13" t="s">
        <v>66</v>
      </c>
      <c r="X1394" s="13" t="s">
        <v>76</v>
      </c>
      <c r="Y1394" s="13" t="s">
        <v>41</v>
      </c>
      <c r="Z1394" s="13" t="s">
        <v>41</v>
      </c>
      <c r="AA1394" s="13"/>
      <c r="AB1394" s="13">
        <v>0</v>
      </c>
      <c r="AC1394" s="72">
        <f t="shared" si="2963"/>
        <v>1</v>
      </c>
      <c r="AD1394" s="13">
        <v>1</v>
      </c>
      <c r="AE1394" s="72">
        <f t="shared" ref="AE1394" si="3067">VALUE(IF(AD1394=-2,0%,IF(AD1394=-1,50%,IF(AD1394=0,100%,IF(AD1394=1,50%,IF(AD1394=2,0%))))))</f>
        <v>0.5</v>
      </c>
      <c r="AF1394" s="13" t="s">
        <v>42</v>
      </c>
      <c r="AG1394" s="13">
        <v>0</v>
      </c>
      <c r="AH1394" s="13" t="s">
        <v>42</v>
      </c>
      <c r="AI1394" s="13">
        <f t="shared" si="2944"/>
        <v>0</v>
      </c>
      <c r="AJ1394" s="70">
        <f t="shared" si="2965"/>
        <v>1</v>
      </c>
      <c r="AK1394" s="59">
        <f t="shared" si="2966"/>
        <v>0</v>
      </c>
      <c r="AL1394" s="70">
        <f t="shared" ref="AL1394" si="3068">VALUE(IF(AK1394=-3,0%,IF(AK1394=-2,33.3%,IF(AK1394=-1,66.6%,IF(AK1394=0,100%,IF(AK1394=1,66.6%,IF(AK1394=2,33.3%,IF(AK1394=3,0%))))))))</f>
        <v>1</v>
      </c>
      <c r="AM1394" s="13" t="s">
        <v>41</v>
      </c>
      <c r="AN1394" s="13" t="s">
        <v>41</v>
      </c>
      <c r="AP1394" s="13">
        <v>101.31965006729475</v>
      </c>
      <c r="AQ1394" s="13">
        <v>117.34261838440112</v>
      </c>
      <c r="AR1394" s="13">
        <v>125.13020833333333</v>
      </c>
      <c r="AS1394" s="13">
        <v>148.05555555555554</v>
      </c>
      <c r="AT1394" s="36">
        <v>6952.8844028000003</v>
      </c>
      <c r="AU1394" s="36" t="str">
        <f t="shared" si="2968"/>
        <v>5</v>
      </c>
      <c r="AV1394" s="36">
        <v>1280.6008117762678</v>
      </c>
      <c r="AW1394" s="36">
        <v>6047.3628847999998</v>
      </c>
      <c r="AX1394" s="36">
        <v>7858.4059207999999</v>
      </c>
      <c r="AY1394" s="36">
        <v>1818.0358839999999</v>
      </c>
      <c r="AZ1394" s="36" t="str">
        <f t="shared" si="2969"/>
        <v>5</v>
      </c>
      <c r="BA1394" s="36">
        <v>185.39870283808551</v>
      </c>
      <c r="BB1394" s="36">
        <v>1686.939204</v>
      </c>
      <c r="BC1394" s="36">
        <v>1949.1325639999998</v>
      </c>
      <c r="BD1394" s="36">
        <v>44433.625</v>
      </c>
      <c r="BE1394" s="36" t="s">
        <v>50</v>
      </c>
      <c r="BF1394" s="36">
        <v>39955.800000000003</v>
      </c>
      <c r="BG1394" s="36">
        <v>49600.3</v>
      </c>
      <c r="BH1394" s="36">
        <v>8046.0011674999996</v>
      </c>
      <c r="BI1394" s="36">
        <v>265.29974211986621</v>
      </c>
      <c r="BJ1394" s="36">
        <v>7858.4059207999999</v>
      </c>
      <c r="BK1394" s="36">
        <v>8233.5964141999993</v>
      </c>
      <c r="BL1394" s="36">
        <v>1959.9184339999997</v>
      </c>
      <c r="BM1394" s="36">
        <v>15.253523635993158</v>
      </c>
      <c r="BN1394" s="36">
        <v>1949.1325639999998</v>
      </c>
      <c r="BO1394" s="36">
        <v>1970.7043039999999</v>
      </c>
      <c r="BP1394" s="36">
        <v>64755.966666666667</v>
      </c>
      <c r="BQ1394" s="36">
        <v>9344.6175809750493</v>
      </c>
      <c r="BR1394" s="36">
        <v>49600.3</v>
      </c>
      <c r="BS1394" s="36">
        <v>74400.5</v>
      </c>
      <c r="BT1394" s="36">
        <v>7843.0975122999998</v>
      </c>
      <c r="BU1394" s="36">
        <v>21.649358919047625</v>
      </c>
      <c r="BV1394" s="36">
        <v>7827.7891037999998</v>
      </c>
      <c r="BW1394" s="36">
        <v>7858.4059207999999</v>
      </c>
      <c r="BX1394" s="36">
        <v>2128.7689474999997</v>
      </c>
      <c r="BY1394" s="36">
        <v>254.04420984135459</v>
      </c>
      <c r="BZ1394" s="36">
        <v>1949.1325639999998</v>
      </c>
      <c r="CA1394" s="36">
        <v>2308.4053309999999</v>
      </c>
      <c r="CB1394" s="36">
        <v>73539.375000000015</v>
      </c>
      <c r="CC1394" s="36">
        <v>12874.524339407586</v>
      </c>
      <c r="CD1394" s="36">
        <v>49600.3</v>
      </c>
      <c r="CE1394" s="36">
        <v>99200.7</v>
      </c>
      <c r="CF1394" s="36"/>
      <c r="CG1394" s="40">
        <v>28.196000000000002</v>
      </c>
      <c r="CH1394" s="40">
        <v>57.582999999999998</v>
      </c>
      <c r="CI1394" s="40">
        <v>28.295000000000002</v>
      </c>
      <c r="CL1394" s="5" t="str">
        <f t="shared" si="2974"/>
        <v>1_1_5</v>
      </c>
      <c r="CM1394" s="95" t="str">
        <f t="shared" si="2975"/>
        <v>3H</v>
      </c>
      <c r="CN1394" s="96">
        <f t="shared" si="2962"/>
        <v>30</v>
      </c>
      <c r="CO1394" s="96" t="str">
        <f t="shared" si="2970"/>
        <v>1_0.5_5</v>
      </c>
      <c r="CP1394" s="95" t="str">
        <f t="shared" si="2978"/>
        <v>3G</v>
      </c>
      <c r="CQ1394" s="5">
        <f t="shared" si="2971"/>
        <v>13</v>
      </c>
    </row>
    <row r="1395" spans="1:95">
      <c r="A1395" s="13" t="s">
        <v>601</v>
      </c>
      <c r="B1395" s="13">
        <v>5</v>
      </c>
      <c r="C1395" s="13">
        <v>1</v>
      </c>
      <c r="D1395" s="13" t="s">
        <v>34</v>
      </c>
      <c r="E1395" s="35" t="s">
        <v>551</v>
      </c>
      <c r="F1395" s="13"/>
      <c r="G1395" s="36"/>
      <c r="H1395" s="13"/>
      <c r="I1395" s="37">
        <v>22</v>
      </c>
      <c r="J1395" s="37" t="s">
        <v>70</v>
      </c>
      <c r="K1395" s="38">
        <v>43598</v>
      </c>
      <c r="L1395" s="39">
        <v>0.60763888888888895</v>
      </c>
      <c r="M1395" s="37" t="s">
        <v>39</v>
      </c>
      <c r="N1395" s="37" t="s">
        <v>539</v>
      </c>
      <c r="O1395" s="37" t="s">
        <v>188</v>
      </c>
      <c r="P1395" s="37" t="s">
        <v>188</v>
      </c>
      <c r="Q1395" s="37">
        <v>4</v>
      </c>
      <c r="R1395" s="13" t="s">
        <v>43</v>
      </c>
      <c r="S1395" s="13" t="s">
        <v>44</v>
      </c>
      <c r="T1395" s="13" t="s">
        <v>42</v>
      </c>
      <c r="U1395" s="13" t="s">
        <v>52</v>
      </c>
      <c r="V1395" s="13" t="s">
        <v>42</v>
      </c>
      <c r="W1395" s="13" t="s">
        <v>66</v>
      </c>
      <c r="X1395" s="13" t="s">
        <v>76</v>
      </c>
      <c r="Y1395" s="13" t="s">
        <v>41</v>
      </c>
      <c r="Z1395" s="13" t="s">
        <v>41</v>
      </c>
      <c r="AA1395" s="13"/>
      <c r="AB1395" s="13">
        <v>-1</v>
      </c>
      <c r="AC1395" s="72">
        <f t="shared" si="2963"/>
        <v>0.5</v>
      </c>
      <c r="AD1395" s="13">
        <v>1</v>
      </c>
      <c r="AE1395" s="72">
        <f t="shared" ref="AE1395" si="3069">VALUE(IF(AD1395=-2,0%,IF(AD1395=-1,50%,IF(AD1395=0,100%,IF(AD1395=1,50%,IF(AD1395=2,0%))))))</f>
        <v>0.5</v>
      </c>
      <c r="AF1395" s="13" t="s">
        <v>42</v>
      </c>
      <c r="AG1395" s="13">
        <v>0</v>
      </c>
      <c r="AH1395" s="13" t="s">
        <v>42</v>
      </c>
      <c r="AI1395" s="13">
        <f t="shared" si="2944"/>
        <v>0</v>
      </c>
      <c r="AJ1395" s="70">
        <f t="shared" si="2965"/>
        <v>1</v>
      </c>
      <c r="AK1395" s="59">
        <f t="shared" si="2966"/>
        <v>0</v>
      </c>
      <c r="AL1395" s="70">
        <f t="shared" ref="AL1395" si="3070">VALUE(IF(AK1395=-3,0%,IF(AK1395=-2,33.3%,IF(AK1395=-1,66.6%,IF(AK1395=0,100%,IF(AK1395=1,66.6%,IF(AK1395=2,33.3%,IF(AK1395=3,0%))))))))</f>
        <v>1</v>
      </c>
      <c r="AM1395" s="13" t="s">
        <v>41</v>
      </c>
      <c r="AN1395" s="13" t="s">
        <v>41</v>
      </c>
      <c r="AP1395" s="13">
        <v>101.31965006729475</v>
      </c>
      <c r="AQ1395" s="13">
        <v>117.34261838440112</v>
      </c>
      <c r="AR1395" s="13">
        <v>125.13020833333333</v>
      </c>
      <c r="AS1395" s="13">
        <v>148.05555555555554</v>
      </c>
      <c r="AT1395" s="36">
        <v>3409.3168335</v>
      </c>
      <c r="AU1395" s="36" t="str">
        <f t="shared" si="2968"/>
        <v>5</v>
      </c>
      <c r="AV1395" s="36">
        <v>289.26101084305566</v>
      </c>
      <c r="AW1395" s="36">
        <v>3204.7784111999999</v>
      </c>
      <c r="AX1395" s="36">
        <v>3613.8552558000001</v>
      </c>
      <c r="AY1395" s="36">
        <v>1245.5806835000001</v>
      </c>
      <c r="AZ1395" s="36" t="str">
        <f t="shared" si="2969"/>
        <v>5</v>
      </c>
      <c r="BA1395" s="36">
        <v>32.658161559771038</v>
      </c>
      <c r="BB1395" s="36">
        <v>1222.4878760000001</v>
      </c>
      <c r="BC1395" s="36">
        <v>1268.673491</v>
      </c>
      <c r="BD1395" s="36">
        <v>33066.9</v>
      </c>
      <c r="BE1395" s="36" t="s">
        <v>50</v>
      </c>
      <c r="BF1395" s="36">
        <v>33066.9</v>
      </c>
      <c r="BG1395" s="36">
        <v>33066.9</v>
      </c>
      <c r="BH1395" s="36">
        <v>3675.3977114999998</v>
      </c>
      <c r="BI1395" s="36">
        <v>87.034175512685238</v>
      </c>
      <c r="BJ1395" s="36">
        <v>3613.8552558000001</v>
      </c>
      <c r="BK1395" s="36">
        <v>3736.9401671999999</v>
      </c>
      <c r="BL1395" s="36">
        <v>1285.9826674999999</v>
      </c>
      <c r="BM1395" s="36">
        <v>24.478872159809548</v>
      </c>
      <c r="BN1395" s="36">
        <v>1268.673491</v>
      </c>
      <c r="BO1395" s="36">
        <v>1303.2918439999999</v>
      </c>
      <c r="BP1395" s="36">
        <v>35363.199999999997</v>
      </c>
      <c r="BQ1395" s="36">
        <v>1668.5546248175383</v>
      </c>
      <c r="BR1395" s="36">
        <v>33066.9</v>
      </c>
      <c r="BS1395" s="36">
        <v>37200.199999999997</v>
      </c>
      <c r="BT1395" s="36">
        <v>5736.1305883000005</v>
      </c>
      <c r="BU1395" s="36">
        <v>3001.3505583113688</v>
      </c>
      <c r="BV1395" s="36">
        <v>3613.8552558000001</v>
      </c>
      <c r="BW1395" s="36">
        <v>7858.4059207999999</v>
      </c>
      <c r="BX1395" s="36">
        <v>1608.9030275</v>
      </c>
      <c r="BY1395" s="36">
        <v>481.15722483821162</v>
      </c>
      <c r="BZ1395" s="36">
        <v>1268.673491</v>
      </c>
      <c r="CA1395" s="36">
        <v>1949.1325639999998</v>
      </c>
      <c r="CB1395" s="36">
        <v>38836.356249999997</v>
      </c>
      <c r="CC1395" s="36">
        <v>4275.3930300373568</v>
      </c>
      <c r="CD1395" s="36">
        <v>33066.9</v>
      </c>
      <c r="CE1395" s="36">
        <v>49600.3</v>
      </c>
      <c r="CF1395" s="36"/>
      <c r="CG1395" s="40">
        <v>28.122</v>
      </c>
      <c r="CH1395" s="40">
        <v>55.809000000000005</v>
      </c>
      <c r="CI1395" s="40">
        <v>28.071999999999999</v>
      </c>
      <c r="CL1395" s="5" t="str">
        <f t="shared" si="2974"/>
        <v>1_0.5_5</v>
      </c>
      <c r="CM1395" s="95" t="str">
        <f t="shared" si="2975"/>
        <v>3G</v>
      </c>
      <c r="CN1395" s="96">
        <f t="shared" si="2962"/>
        <v>8</v>
      </c>
      <c r="CO1395" s="96" t="str">
        <f t="shared" si="2970"/>
        <v>1_0.5_5</v>
      </c>
      <c r="CP1395" s="95" t="str">
        <f t="shared" si="2978"/>
        <v>3G</v>
      </c>
      <c r="CQ1395" s="5">
        <f t="shared" si="2971"/>
        <v>13</v>
      </c>
    </row>
    <row r="1396" spans="1:95">
      <c r="A1396" s="13" t="s">
        <v>601</v>
      </c>
      <c r="B1396" s="13">
        <v>5</v>
      </c>
      <c r="C1396" s="13">
        <v>1</v>
      </c>
      <c r="D1396" s="13" t="s">
        <v>34</v>
      </c>
      <c r="E1396" s="35" t="s">
        <v>551</v>
      </c>
      <c r="F1396" s="13"/>
      <c r="G1396" s="36"/>
      <c r="H1396" s="13"/>
      <c r="I1396" s="37">
        <v>22</v>
      </c>
      <c r="J1396" s="37" t="s">
        <v>70</v>
      </c>
      <c r="K1396" s="38">
        <v>43598</v>
      </c>
      <c r="L1396" s="39">
        <v>0.61805555555555558</v>
      </c>
      <c r="M1396" s="37" t="s">
        <v>39</v>
      </c>
      <c r="N1396" s="37" t="s">
        <v>539</v>
      </c>
      <c r="O1396" s="37" t="s">
        <v>188</v>
      </c>
      <c r="P1396" s="37" t="s">
        <v>188</v>
      </c>
      <c r="Q1396" s="37">
        <v>5</v>
      </c>
      <c r="R1396" s="13" t="s">
        <v>43</v>
      </c>
      <c r="S1396" s="13" t="s">
        <v>44</v>
      </c>
      <c r="T1396" s="13" t="s">
        <v>42</v>
      </c>
      <c r="U1396" s="13" t="s">
        <v>52</v>
      </c>
      <c r="V1396" s="13" t="s">
        <v>42</v>
      </c>
      <c r="W1396" s="13" t="s">
        <v>66</v>
      </c>
      <c r="X1396" s="13" t="s">
        <v>76</v>
      </c>
      <c r="Y1396" s="13" t="s">
        <v>41</v>
      </c>
      <c r="Z1396" s="13" t="s">
        <v>41</v>
      </c>
      <c r="AA1396" s="13"/>
      <c r="AB1396" s="13">
        <v>-1</v>
      </c>
      <c r="AC1396" s="72">
        <f t="shared" si="2963"/>
        <v>0.5</v>
      </c>
      <c r="AD1396" s="13">
        <v>1</v>
      </c>
      <c r="AE1396" s="72">
        <f t="shared" ref="AE1396" si="3071">VALUE(IF(AD1396=-2,0%,IF(AD1396=-1,50%,IF(AD1396=0,100%,IF(AD1396=1,50%,IF(AD1396=2,0%))))))</f>
        <v>0.5</v>
      </c>
      <c r="AF1396" s="13" t="s">
        <v>42</v>
      </c>
      <c r="AG1396" s="13">
        <v>0</v>
      </c>
      <c r="AH1396" s="13" t="s">
        <v>42</v>
      </c>
      <c r="AI1396" s="13">
        <f t="shared" si="2944"/>
        <v>0</v>
      </c>
      <c r="AJ1396" s="70">
        <f t="shared" si="2965"/>
        <v>1</v>
      </c>
      <c r="AK1396" s="59">
        <f t="shared" si="2966"/>
        <v>0</v>
      </c>
      <c r="AL1396" s="70">
        <f t="shared" ref="AL1396" si="3072">VALUE(IF(AK1396=-3,0%,IF(AK1396=-2,33.3%,IF(AK1396=-1,66.6%,IF(AK1396=0,100%,IF(AK1396=1,66.6%,IF(AK1396=2,33.3%,IF(AK1396=3,0%))))))))</f>
        <v>1</v>
      </c>
      <c r="AM1396" s="13" t="s">
        <v>41</v>
      </c>
      <c r="AN1396" s="13" t="s">
        <v>41</v>
      </c>
      <c r="AP1396" s="13">
        <v>101.31965006729475</v>
      </c>
      <c r="AQ1396" s="13">
        <v>117.34261838440112</v>
      </c>
      <c r="AR1396" s="13">
        <v>125.13020833333333</v>
      </c>
      <c r="AS1396" s="13">
        <v>148.05555555555554</v>
      </c>
      <c r="AT1396" s="36">
        <v>3212.1879650999999</v>
      </c>
      <c r="AU1396" s="36" t="str">
        <f t="shared" si="2968"/>
        <v>5</v>
      </c>
      <c r="AV1396" s="36">
        <v>2447.2071771059423</v>
      </c>
      <c r="AW1396" s="36">
        <v>1481.7511752</v>
      </c>
      <c r="AX1396" s="36">
        <v>4942.6247549999998</v>
      </c>
      <c r="AY1396" s="36">
        <v>1411.8828349999999</v>
      </c>
      <c r="AZ1396" s="36" t="str">
        <f t="shared" si="2969"/>
        <v>5</v>
      </c>
      <c r="BA1396" s="36">
        <v>56.336871685989934</v>
      </c>
      <c r="BB1396" s="36">
        <v>1372.0466510000001</v>
      </c>
      <c r="BC1396" s="36">
        <v>1451.7190189999999</v>
      </c>
      <c r="BD1396" s="36">
        <v>58555.925000000003</v>
      </c>
      <c r="BE1396" s="36" t="s">
        <v>50</v>
      </c>
      <c r="BF1396" s="36">
        <v>49600.3</v>
      </c>
      <c r="BG1396" s="36">
        <v>71644.899999999994</v>
      </c>
      <c r="BH1396" s="36">
        <v>4094.7004653999998</v>
      </c>
      <c r="BI1396" s="36">
        <v>1199.1460302178923</v>
      </c>
      <c r="BJ1396" s="36">
        <v>3246.7761757999997</v>
      </c>
      <c r="BK1396" s="36">
        <v>4942.6247549999998</v>
      </c>
      <c r="BL1396" s="36">
        <v>1262.405035</v>
      </c>
      <c r="BM1396" s="36">
        <v>155.05666034770309</v>
      </c>
      <c r="BN1396" s="36">
        <v>1152.7634189999999</v>
      </c>
      <c r="BO1396" s="36">
        <v>1372.0466510000001</v>
      </c>
      <c r="BP1396" s="36">
        <v>46615.133333333331</v>
      </c>
      <c r="BQ1396" s="36">
        <v>2812.3800153369521</v>
      </c>
      <c r="BR1396" s="36">
        <v>42711.4</v>
      </c>
      <c r="BS1396" s="36">
        <v>49600.3</v>
      </c>
      <c r="BT1396" s="36">
        <v>4278.2400054</v>
      </c>
      <c r="BU1396" s="36">
        <v>939.58192351817206</v>
      </c>
      <c r="BV1396" s="36">
        <v>3613.8552558000001</v>
      </c>
      <c r="BW1396" s="36">
        <v>4942.6247549999998</v>
      </c>
      <c r="BX1396" s="36">
        <v>1320.3600710000001</v>
      </c>
      <c r="BY1396" s="36">
        <v>73.09586242868204</v>
      </c>
      <c r="BZ1396" s="36">
        <v>1268.673491</v>
      </c>
      <c r="CA1396" s="36">
        <v>1372.0466510000001</v>
      </c>
      <c r="CB1396" s="36">
        <v>39955.825000000004</v>
      </c>
      <c r="CC1396" s="36">
        <v>6078.9357149092675</v>
      </c>
      <c r="CD1396" s="36">
        <v>33066.9</v>
      </c>
      <c r="CE1396" s="36">
        <v>49600.3</v>
      </c>
      <c r="CF1396" s="36"/>
      <c r="CG1396" s="40">
        <v>27.824999999999999</v>
      </c>
      <c r="CH1396" s="40">
        <v>55.923999999999999</v>
      </c>
      <c r="CI1396" s="40">
        <v>27.628</v>
      </c>
      <c r="CL1396" s="5" t="str">
        <f t="shared" si="2974"/>
        <v>1_0.5_5</v>
      </c>
      <c r="CM1396" s="95" t="str">
        <f t="shared" si="2975"/>
        <v>3G</v>
      </c>
      <c r="CN1396" s="96">
        <f t="shared" si="2962"/>
        <v>8</v>
      </c>
      <c r="CO1396" s="96" t="str">
        <f t="shared" si="2970"/>
        <v>1_0.5_5</v>
      </c>
      <c r="CP1396" s="95" t="str">
        <f t="shared" si="2978"/>
        <v>3G</v>
      </c>
      <c r="CQ1396" s="5">
        <f t="shared" si="2971"/>
        <v>13</v>
      </c>
    </row>
    <row r="1397" spans="1:95">
      <c r="A1397" s="13" t="s">
        <v>601</v>
      </c>
      <c r="B1397" s="13">
        <v>5</v>
      </c>
      <c r="C1397" s="13">
        <v>2</v>
      </c>
      <c r="D1397" s="13" t="s">
        <v>101</v>
      </c>
      <c r="E1397" s="35" t="s">
        <v>552</v>
      </c>
      <c r="F1397" s="13"/>
      <c r="G1397" s="36"/>
      <c r="H1397" s="13"/>
      <c r="I1397" s="37">
        <v>22</v>
      </c>
      <c r="J1397" s="37" t="s">
        <v>38</v>
      </c>
      <c r="K1397" s="38">
        <v>43598</v>
      </c>
      <c r="L1397" s="39">
        <v>0.57847222222222217</v>
      </c>
      <c r="M1397" s="37" t="s">
        <v>39</v>
      </c>
      <c r="N1397" s="37" t="s">
        <v>188</v>
      </c>
      <c r="O1397" s="37" t="s">
        <v>188</v>
      </c>
      <c r="P1397" s="37" t="s">
        <v>188</v>
      </c>
      <c r="Q1397" s="37">
        <v>1</v>
      </c>
      <c r="R1397" s="13" t="s">
        <v>55</v>
      </c>
      <c r="S1397" s="13" t="s">
        <v>44</v>
      </c>
      <c r="T1397" s="13" t="s">
        <v>42</v>
      </c>
      <c r="U1397" s="13" t="s">
        <v>45</v>
      </c>
      <c r="V1397" s="13" t="s">
        <v>42</v>
      </c>
      <c r="W1397" s="13" t="s">
        <v>46</v>
      </c>
      <c r="X1397" s="13" t="s">
        <v>53</v>
      </c>
      <c r="Y1397" s="13" t="s">
        <v>41</v>
      </c>
      <c r="Z1397" s="13" t="s">
        <v>42</v>
      </c>
      <c r="AA1397" s="13"/>
      <c r="AB1397" s="13">
        <v>0</v>
      </c>
      <c r="AC1397" s="72">
        <f t="shared" si="2963"/>
        <v>1</v>
      </c>
      <c r="AD1397" s="13">
        <v>1</v>
      </c>
      <c r="AE1397" s="72">
        <f t="shared" ref="AE1397" si="3073">VALUE(IF(AD1397=-2,0%,IF(AD1397=-1,50%,IF(AD1397=0,100%,IF(AD1397=1,50%,IF(AD1397=2,0%))))))</f>
        <v>0.5</v>
      </c>
      <c r="AF1397" s="13" t="s">
        <v>42</v>
      </c>
      <c r="AG1397" s="13">
        <v>1</v>
      </c>
      <c r="AH1397" s="13" t="s">
        <v>42</v>
      </c>
      <c r="AI1397" s="13">
        <f t="shared" si="2944"/>
        <v>1</v>
      </c>
      <c r="AJ1397" s="70">
        <f t="shared" si="2965"/>
        <v>0.66599999999999993</v>
      </c>
      <c r="AK1397" s="59">
        <f t="shared" si="2966"/>
        <v>-2</v>
      </c>
      <c r="AL1397" s="70">
        <f t="shared" ref="AL1397" si="3074">VALUE(IF(AK1397=-3,0%,IF(AK1397=-2,33.3%,IF(AK1397=-1,66.6%,IF(AK1397=0,100%,IF(AK1397=1,66.6%,IF(AK1397=2,33.3%,IF(AK1397=3,0%))))))))</f>
        <v>0.33299999999999996</v>
      </c>
      <c r="AM1397" s="13" t="s">
        <v>41</v>
      </c>
      <c r="AN1397" s="13" t="s">
        <v>42</v>
      </c>
      <c r="AP1397" s="13">
        <v>101.31965006729475</v>
      </c>
      <c r="AQ1397" s="13">
        <v>117.34261838440112</v>
      </c>
      <c r="AR1397" s="13">
        <v>125.13020833333333</v>
      </c>
      <c r="AS1397" s="13">
        <v>148.05555555555554</v>
      </c>
      <c r="AT1397" s="36">
        <v>348.211885</v>
      </c>
      <c r="AU1397" s="36" t="str">
        <f t="shared" si="2968"/>
        <v>3</v>
      </c>
      <c r="AV1397" s="36">
        <v>39.404248044750695</v>
      </c>
      <c r="AW1397" s="36">
        <v>320.34887400000002</v>
      </c>
      <c r="AX1397" s="36">
        <v>376.07489599999997</v>
      </c>
      <c r="AY1397" s="36">
        <v>342.99206455000001</v>
      </c>
      <c r="AZ1397" s="36" t="str">
        <f t="shared" si="2969"/>
        <v>3</v>
      </c>
      <c r="BA1397" s="36">
        <v>8.1637075242205555</v>
      </c>
      <c r="BB1397" s="36">
        <v>337.21945160000001</v>
      </c>
      <c r="BC1397" s="36">
        <v>348.7646775</v>
      </c>
      <c r="BD1397" s="36">
        <v>62000.4</v>
      </c>
      <c r="BE1397" s="36" t="s">
        <v>50</v>
      </c>
      <c r="BF1397" s="36">
        <v>57867</v>
      </c>
      <c r="BG1397" s="36">
        <v>66133.8</v>
      </c>
      <c r="BH1397" s="36">
        <v>329.44843700000001</v>
      </c>
      <c r="BI1397" s="36">
        <v>12.868725406268393</v>
      </c>
      <c r="BJ1397" s="36">
        <v>320.34887400000002</v>
      </c>
      <c r="BK1397" s="36">
        <v>338.548</v>
      </c>
      <c r="BL1397" s="36">
        <v>342.99206455000001</v>
      </c>
      <c r="BM1397" s="36">
        <v>8.1637075242205555</v>
      </c>
      <c r="BN1397" s="36">
        <v>337.21945160000001</v>
      </c>
      <c r="BO1397" s="36">
        <v>348.7646775</v>
      </c>
      <c r="BP1397" s="36">
        <v>89096.916666666672</v>
      </c>
      <c r="BQ1397" s="36">
        <v>15749.420045883167</v>
      </c>
      <c r="BR1397" s="36">
        <v>66133.8</v>
      </c>
      <c r="BS1397" s="36">
        <v>110223</v>
      </c>
      <c r="BT1397" s="36" t="e">
        <v>#REF!</v>
      </c>
      <c r="BU1397" s="36" t="e">
        <v>#REF!</v>
      </c>
      <c r="BV1397" s="36" t="e">
        <v>#REF!</v>
      </c>
      <c r="BW1397" s="36" t="e">
        <v>#REF!</v>
      </c>
      <c r="BX1397" s="36" t="e">
        <v>#REF!</v>
      </c>
      <c r="BY1397" s="36" t="e">
        <v>#REF!</v>
      </c>
      <c r="BZ1397" s="36" t="e">
        <v>#REF!</v>
      </c>
      <c r="CA1397" s="36" t="e">
        <v>#REF!</v>
      </c>
      <c r="CB1397" s="36">
        <v>98856.225000000006</v>
      </c>
      <c r="CC1397" s="36">
        <v>26177.941403517561</v>
      </c>
      <c r="CD1397" s="36">
        <v>66133.8</v>
      </c>
      <c r="CE1397" s="36">
        <v>154312.1</v>
      </c>
      <c r="CF1397" s="36"/>
      <c r="CG1397" s="40">
        <v>27.995249999999999</v>
      </c>
      <c r="CH1397" s="40">
        <v>57.662999999999997</v>
      </c>
      <c r="CI1397" s="40">
        <v>28.276250000000005</v>
      </c>
      <c r="CL1397" s="5" t="str">
        <f t="shared" si="2974"/>
        <v>0.666_1_3</v>
      </c>
      <c r="CM1397" s="95" t="str">
        <f t="shared" si="2975"/>
        <v>2G</v>
      </c>
      <c r="CN1397" s="96">
        <f t="shared" si="2962"/>
        <v>22</v>
      </c>
      <c r="CO1397" s="96" t="str">
        <f t="shared" si="2970"/>
        <v>0.333_0.5_3</v>
      </c>
      <c r="CP1397" s="95" t="str">
        <f t="shared" si="2978"/>
        <v>2C</v>
      </c>
      <c r="CQ1397" s="5">
        <f t="shared" si="2971"/>
        <v>16</v>
      </c>
    </row>
    <row r="1398" spans="1:95">
      <c r="A1398" s="13" t="s">
        <v>601</v>
      </c>
      <c r="B1398" s="13">
        <v>5</v>
      </c>
      <c r="C1398" s="13">
        <v>2</v>
      </c>
      <c r="D1398" s="13" t="s">
        <v>101</v>
      </c>
      <c r="E1398" s="35" t="s">
        <v>552</v>
      </c>
      <c r="F1398" s="13"/>
      <c r="G1398" s="36"/>
      <c r="H1398" s="13"/>
      <c r="I1398" s="37">
        <v>22</v>
      </c>
      <c r="J1398" s="37" t="s">
        <v>38</v>
      </c>
      <c r="K1398" s="38">
        <v>43598</v>
      </c>
      <c r="L1398" s="39">
        <v>0.58680555555555558</v>
      </c>
      <c r="M1398" s="37" t="s">
        <v>39</v>
      </c>
      <c r="N1398" s="37" t="s">
        <v>188</v>
      </c>
      <c r="O1398" s="37" t="s">
        <v>188</v>
      </c>
      <c r="P1398" s="37" t="s">
        <v>188</v>
      </c>
      <c r="Q1398" s="37">
        <v>2</v>
      </c>
      <c r="R1398" s="13" t="s">
        <v>62</v>
      </c>
      <c r="S1398" s="13" t="s">
        <v>44</v>
      </c>
      <c r="T1398" s="13" t="s">
        <v>42</v>
      </c>
      <c r="U1398" s="13" t="s">
        <v>45</v>
      </c>
      <c r="V1398" s="13" t="s">
        <v>42</v>
      </c>
      <c r="W1398" s="13" t="s">
        <v>66</v>
      </c>
      <c r="X1398" s="13" t="s">
        <v>47</v>
      </c>
      <c r="Y1398" s="13" t="s">
        <v>41</v>
      </c>
      <c r="Z1398" s="13" t="s">
        <v>42</v>
      </c>
      <c r="AA1398" s="13"/>
      <c r="AB1398" s="13">
        <v>1</v>
      </c>
      <c r="AC1398" s="72">
        <f t="shared" si="2963"/>
        <v>0.5</v>
      </c>
      <c r="AD1398" s="13">
        <v>1</v>
      </c>
      <c r="AE1398" s="72">
        <f t="shared" ref="AE1398" si="3075">VALUE(IF(AD1398=-2,0%,IF(AD1398=-1,50%,IF(AD1398=0,100%,IF(AD1398=1,50%,IF(AD1398=2,0%))))))</f>
        <v>0.5</v>
      </c>
      <c r="AF1398" s="13" t="s">
        <v>42</v>
      </c>
      <c r="AG1398" s="13">
        <v>1</v>
      </c>
      <c r="AH1398" s="13" t="s">
        <v>42</v>
      </c>
      <c r="AI1398" s="13">
        <f t="shared" si="2944"/>
        <v>0</v>
      </c>
      <c r="AJ1398" s="70">
        <f t="shared" si="2965"/>
        <v>1</v>
      </c>
      <c r="AK1398" s="59">
        <f t="shared" si="2966"/>
        <v>-1</v>
      </c>
      <c r="AL1398" s="70">
        <f t="shared" ref="AL1398" si="3076">VALUE(IF(AK1398=-3,0%,IF(AK1398=-2,33.3%,IF(AK1398=-1,66.6%,IF(AK1398=0,100%,IF(AK1398=1,66.6%,IF(AK1398=2,33.3%,IF(AK1398=3,0%))))))))</f>
        <v>0.66599999999999993</v>
      </c>
      <c r="AM1398" s="13" t="s">
        <v>41</v>
      </c>
      <c r="AN1398" s="13" t="s">
        <v>42</v>
      </c>
      <c r="AP1398" s="13">
        <v>101.31965006729475</v>
      </c>
      <c r="AQ1398" s="13">
        <v>117.34261838440112</v>
      </c>
      <c r="AR1398" s="13">
        <v>125.13020833333333</v>
      </c>
      <c r="AS1398" s="13">
        <v>148.05555555555554</v>
      </c>
      <c r="AT1398" s="36">
        <v>315.82604500000002</v>
      </c>
      <c r="AU1398" s="36" t="str">
        <f t="shared" si="2968"/>
        <v>3</v>
      </c>
      <c r="AV1398" s="36">
        <v>6.396246112094345</v>
      </c>
      <c r="AW1398" s="36">
        <v>311.30321600000002</v>
      </c>
      <c r="AX1398" s="36">
        <v>320.34887400000002</v>
      </c>
      <c r="AY1398" s="36">
        <v>331.33455550000002</v>
      </c>
      <c r="AZ1398" s="36" t="str">
        <f t="shared" si="2969"/>
        <v>3</v>
      </c>
      <c r="BA1398" s="36">
        <v>40.755067221448762</v>
      </c>
      <c r="BB1398" s="36">
        <v>302.51637110000001</v>
      </c>
      <c r="BC1398" s="36">
        <v>360.15273990000003</v>
      </c>
      <c r="BD1398" s="36">
        <v>83356.125</v>
      </c>
      <c r="BE1398" s="36" t="s">
        <v>50</v>
      </c>
      <c r="BF1398" s="36">
        <v>74400.5</v>
      </c>
      <c r="BG1398" s="36">
        <v>99200.7</v>
      </c>
      <c r="BH1398" s="36">
        <v>329.44843700000001</v>
      </c>
      <c r="BI1398" s="36">
        <v>12.868725406268393</v>
      </c>
      <c r="BJ1398" s="36">
        <v>320.34887400000002</v>
      </c>
      <c r="BK1398" s="36">
        <v>338.548</v>
      </c>
      <c r="BL1398" s="36">
        <v>302.51637110000001</v>
      </c>
      <c r="BM1398" s="36">
        <v>0</v>
      </c>
      <c r="BN1398" s="36">
        <v>302.51637110000001</v>
      </c>
      <c r="BO1398" s="36">
        <v>302.51637110000001</v>
      </c>
      <c r="BP1398" s="36">
        <v>72104.183333333334</v>
      </c>
      <c r="BQ1398" s="36">
        <v>4056.1039347712317</v>
      </c>
      <c r="BR1398" s="36">
        <v>66133.8</v>
      </c>
      <c r="BS1398" s="36">
        <v>77156.100000000006</v>
      </c>
      <c r="BT1398" s="36">
        <v>324.90914900000001</v>
      </c>
      <c r="BU1398" s="36">
        <v>6.4492027531509519</v>
      </c>
      <c r="BV1398" s="36">
        <v>320.34887400000002</v>
      </c>
      <c r="BW1398" s="36">
        <v>329.469424</v>
      </c>
      <c r="BX1398" s="36">
        <v>325.64052430000004</v>
      </c>
      <c r="BY1398" s="36">
        <v>32.702491073833201</v>
      </c>
      <c r="BZ1398" s="36">
        <v>302.51637110000001</v>
      </c>
      <c r="CA1398" s="36">
        <v>348.7646775</v>
      </c>
      <c r="CB1398" s="36">
        <v>70783.8</v>
      </c>
      <c r="CC1398" s="36">
        <v>13601.092433036367</v>
      </c>
      <c r="CD1398" s="36">
        <v>57867</v>
      </c>
      <c r="CE1398" s="36">
        <v>110223</v>
      </c>
      <c r="CF1398" s="36"/>
      <c r="CG1398" s="40">
        <v>28.023</v>
      </c>
      <c r="CH1398" s="40">
        <v>57.651000000000003</v>
      </c>
      <c r="CI1398" s="40">
        <v>28.196000000000002</v>
      </c>
      <c r="CL1398" s="5" t="str">
        <f t="shared" si="2974"/>
        <v>1_0.5_3</v>
      </c>
      <c r="CM1398" s="95" t="str">
        <f t="shared" si="2975"/>
        <v>2I</v>
      </c>
      <c r="CN1398" s="96">
        <f t="shared" si="2962"/>
        <v>35</v>
      </c>
      <c r="CO1398" s="96" t="str">
        <f t="shared" si="2970"/>
        <v>0.666_0.5_3</v>
      </c>
      <c r="CP1398" s="95" t="str">
        <f t="shared" si="2978"/>
        <v>2F</v>
      </c>
      <c r="CQ1398" s="5">
        <f t="shared" si="2971"/>
        <v>13</v>
      </c>
    </row>
    <row r="1399" spans="1:95">
      <c r="A1399" s="13" t="s">
        <v>601</v>
      </c>
      <c r="B1399" s="13">
        <v>5</v>
      </c>
      <c r="C1399" s="13">
        <v>2</v>
      </c>
      <c r="D1399" s="13" t="s">
        <v>101</v>
      </c>
      <c r="E1399" s="35" t="s">
        <v>552</v>
      </c>
      <c r="F1399" s="13"/>
      <c r="G1399" s="36"/>
      <c r="H1399" s="13"/>
      <c r="I1399" s="37">
        <v>22</v>
      </c>
      <c r="J1399" s="37" t="s">
        <v>38</v>
      </c>
      <c r="K1399" s="38">
        <v>43598</v>
      </c>
      <c r="L1399" s="39">
        <v>0.59722222222222221</v>
      </c>
      <c r="M1399" s="37" t="s">
        <v>39</v>
      </c>
      <c r="N1399" s="37" t="s">
        <v>188</v>
      </c>
      <c r="O1399" s="37" t="s">
        <v>188</v>
      </c>
      <c r="P1399" s="37" t="s">
        <v>188</v>
      </c>
      <c r="Q1399" s="37">
        <v>3</v>
      </c>
      <c r="R1399" s="13" t="s">
        <v>43</v>
      </c>
      <c r="S1399" s="13" t="s">
        <v>63</v>
      </c>
      <c r="T1399" s="13" t="s">
        <v>42</v>
      </c>
      <c r="U1399" s="13" t="s">
        <v>52</v>
      </c>
      <c r="V1399" s="13" t="s">
        <v>42</v>
      </c>
      <c r="W1399" s="13" t="s">
        <v>66</v>
      </c>
      <c r="X1399" s="13" t="s">
        <v>76</v>
      </c>
      <c r="Y1399" s="13" t="s">
        <v>41</v>
      </c>
      <c r="Z1399" s="13" t="s">
        <v>41</v>
      </c>
      <c r="AA1399" s="13"/>
      <c r="AB1399" s="13">
        <v>-1</v>
      </c>
      <c r="AC1399" s="72">
        <f t="shared" si="2963"/>
        <v>0.5</v>
      </c>
      <c r="AD1399" s="13">
        <v>0</v>
      </c>
      <c r="AE1399" s="72">
        <f t="shared" ref="AE1399" si="3077">VALUE(IF(AD1399=-2,0%,IF(AD1399=-1,50%,IF(AD1399=0,100%,IF(AD1399=1,50%,IF(AD1399=2,0%))))))</f>
        <v>1</v>
      </c>
      <c r="AF1399" s="13" t="s">
        <v>42</v>
      </c>
      <c r="AG1399" s="13">
        <v>0</v>
      </c>
      <c r="AH1399" s="13" t="s">
        <v>42</v>
      </c>
      <c r="AI1399" s="13">
        <f t="shared" si="2944"/>
        <v>0</v>
      </c>
      <c r="AJ1399" s="70">
        <f t="shared" si="2965"/>
        <v>1</v>
      </c>
      <c r="AK1399" s="59">
        <f t="shared" si="2966"/>
        <v>0</v>
      </c>
      <c r="AL1399" s="70">
        <f t="shared" ref="AL1399" si="3078">VALUE(IF(AK1399=-3,0%,IF(AK1399=-2,33.3%,IF(AK1399=-1,66.6%,IF(AK1399=0,100%,IF(AK1399=1,66.6%,IF(AK1399=2,33.3%,IF(AK1399=3,0%))))))))</f>
        <v>1</v>
      </c>
      <c r="AM1399" s="13" t="s">
        <v>41</v>
      </c>
      <c r="AN1399" s="13" t="s">
        <v>41</v>
      </c>
      <c r="AP1399" s="13">
        <v>101.31965006729475</v>
      </c>
      <c r="AQ1399" s="13">
        <v>117.34261838440112</v>
      </c>
      <c r="AR1399" s="13">
        <v>125.13020833333333</v>
      </c>
      <c r="AS1399" s="13">
        <v>148.05555555555554</v>
      </c>
      <c r="AT1399" s="36">
        <v>293.436576</v>
      </c>
      <c r="AU1399" s="36" t="str">
        <f t="shared" si="2968"/>
        <v>2</v>
      </c>
      <c r="AV1399" s="36">
        <v>0</v>
      </c>
      <c r="AW1399" s="36">
        <v>293.436576</v>
      </c>
      <c r="AX1399" s="36">
        <v>293.436576</v>
      </c>
      <c r="AY1399" s="36">
        <v>244.60057749999999</v>
      </c>
      <c r="AZ1399" s="36" t="str">
        <f t="shared" si="2969"/>
        <v>2</v>
      </c>
      <c r="BA1399" s="36">
        <v>0</v>
      </c>
      <c r="BB1399" s="36">
        <v>244.60057749999999</v>
      </c>
      <c r="BC1399" s="36">
        <v>244.60057749999999</v>
      </c>
      <c r="BD1399" s="36">
        <v>44433.625</v>
      </c>
      <c r="BE1399" s="36" t="s">
        <v>50</v>
      </c>
      <c r="BF1399" s="36">
        <v>39955.800000000003</v>
      </c>
      <c r="BG1399" s="36">
        <v>49600.3</v>
      </c>
      <c r="BH1399" s="36">
        <v>311.45299999999997</v>
      </c>
      <c r="BI1399" s="36">
        <v>25.479071166264127</v>
      </c>
      <c r="BJ1399" s="36">
        <v>293.436576</v>
      </c>
      <c r="BK1399" s="36">
        <v>329.469424</v>
      </c>
      <c r="BL1399" s="36">
        <v>262.03615794999996</v>
      </c>
      <c r="BM1399" s="36">
        <v>24.657634340237195</v>
      </c>
      <c r="BN1399" s="36">
        <v>244.60057749999999</v>
      </c>
      <c r="BO1399" s="36">
        <v>279.47173839999999</v>
      </c>
      <c r="BP1399" s="36">
        <v>64755.966666666667</v>
      </c>
      <c r="BQ1399" s="36">
        <v>9344.6175809750493</v>
      </c>
      <c r="BR1399" s="36">
        <v>49600.3</v>
      </c>
      <c r="BS1399" s="36">
        <v>74400.5</v>
      </c>
      <c r="BT1399" s="36">
        <v>306.89272500000004</v>
      </c>
      <c r="BU1399" s="36">
        <v>19.029868413113174</v>
      </c>
      <c r="BV1399" s="36">
        <v>293.436576</v>
      </c>
      <c r="BW1399" s="36">
        <v>320.34887400000002</v>
      </c>
      <c r="BX1399" s="36">
        <v>273.5584743</v>
      </c>
      <c r="BY1399" s="36">
        <v>40.952650392360667</v>
      </c>
      <c r="BZ1399" s="36">
        <v>244.60057749999999</v>
      </c>
      <c r="CA1399" s="36">
        <v>302.51637110000001</v>
      </c>
      <c r="CB1399" s="36">
        <v>73539.375000000015</v>
      </c>
      <c r="CC1399" s="36">
        <v>12874.524339407586</v>
      </c>
      <c r="CD1399" s="36">
        <v>49600.3</v>
      </c>
      <c r="CE1399" s="36">
        <v>99200.7</v>
      </c>
      <c r="CF1399" s="36"/>
      <c r="CG1399" s="40">
        <v>28.196000000000002</v>
      </c>
      <c r="CH1399" s="40">
        <v>57.582999999999998</v>
      </c>
      <c r="CI1399" s="40">
        <v>28.295000000000002</v>
      </c>
      <c r="CL1399" s="5" t="str">
        <f t="shared" si="2974"/>
        <v>1_0.5_2</v>
      </c>
      <c r="CM1399" s="95" t="str">
        <f t="shared" si="2975"/>
        <v>1W</v>
      </c>
      <c r="CN1399" s="96">
        <f t="shared" si="2962"/>
        <v>91</v>
      </c>
      <c r="CO1399" s="96" t="str">
        <f t="shared" si="2970"/>
        <v>1_1_2</v>
      </c>
      <c r="CP1399" s="95" t="str">
        <f t="shared" si="2978"/>
        <v>1X</v>
      </c>
      <c r="CQ1399" s="5">
        <f t="shared" si="2971"/>
        <v>93</v>
      </c>
    </row>
    <row r="1400" spans="1:95">
      <c r="A1400" s="13" t="s">
        <v>601</v>
      </c>
      <c r="B1400" s="13">
        <v>5</v>
      </c>
      <c r="C1400" s="13">
        <v>2</v>
      </c>
      <c r="D1400" s="13" t="s">
        <v>101</v>
      </c>
      <c r="E1400" s="35" t="s">
        <v>552</v>
      </c>
      <c r="F1400" s="13"/>
      <c r="G1400" s="36"/>
      <c r="H1400" s="13"/>
      <c r="I1400" s="37">
        <v>22</v>
      </c>
      <c r="J1400" s="37" t="s">
        <v>38</v>
      </c>
      <c r="K1400" s="38">
        <v>43598</v>
      </c>
      <c r="L1400" s="39">
        <v>0.60763888888888895</v>
      </c>
      <c r="M1400" s="37" t="s">
        <v>39</v>
      </c>
      <c r="N1400" s="37" t="s">
        <v>188</v>
      </c>
      <c r="O1400" s="37" t="s">
        <v>188</v>
      </c>
      <c r="P1400" s="37" t="s">
        <v>188</v>
      </c>
      <c r="Q1400" s="37">
        <v>4</v>
      </c>
      <c r="R1400" s="13" t="s">
        <v>62</v>
      </c>
      <c r="S1400" s="13" t="s">
        <v>44</v>
      </c>
      <c r="T1400" s="13" t="s">
        <v>42</v>
      </c>
      <c r="U1400" s="13" t="s">
        <v>52</v>
      </c>
      <c r="V1400" s="13" t="s">
        <v>42</v>
      </c>
      <c r="W1400" s="13" t="s">
        <v>66</v>
      </c>
      <c r="X1400" s="13" t="s">
        <v>47</v>
      </c>
      <c r="Y1400" s="13" t="s">
        <v>41</v>
      </c>
      <c r="Z1400" s="13" t="s">
        <v>41</v>
      </c>
      <c r="AA1400" s="13"/>
      <c r="AB1400" s="13">
        <v>1</v>
      </c>
      <c r="AC1400" s="72">
        <f t="shared" si="2963"/>
        <v>0.5</v>
      </c>
      <c r="AD1400" s="13">
        <v>1</v>
      </c>
      <c r="AE1400" s="72">
        <f t="shared" ref="AE1400" si="3079">VALUE(IF(AD1400=-2,0%,IF(AD1400=-1,50%,IF(AD1400=0,100%,IF(AD1400=1,50%,IF(AD1400=2,0%))))))</f>
        <v>0.5</v>
      </c>
      <c r="AF1400" s="13" t="s">
        <v>42</v>
      </c>
      <c r="AG1400" s="13">
        <v>0</v>
      </c>
      <c r="AH1400" s="13" t="s">
        <v>42</v>
      </c>
      <c r="AI1400" s="13">
        <f t="shared" si="2944"/>
        <v>0</v>
      </c>
      <c r="AJ1400" s="70">
        <f t="shared" si="2965"/>
        <v>1</v>
      </c>
      <c r="AK1400" s="59">
        <f t="shared" si="2966"/>
        <v>-1</v>
      </c>
      <c r="AL1400" s="70">
        <f t="shared" ref="AL1400" si="3080">VALUE(IF(AK1400=-3,0%,IF(AK1400=-2,33.3%,IF(AK1400=-1,66.6%,IF(AK1400=0,100%,IF(AK1400=1,66.6%,IF(AK1400=2,33.3%,IF(AK1400=3,0%))))))))</f>
        <v>0.66599999999999993</v>
      </c>
      <c r="AM1400" s="13" t="s">
        <v>41</v>
      </c>
      <c r="AN1400" s="13" t="s">
        <v>41</v>
      </c>
      <c r="AP1400" s="13">
        <v>101.31965006729475</v>
      </c>
      <c r="AQ1400" s="13">
        <v>117.34261838440112</v>
      </c>
      <c r="AR1400" s="13">
        <v>125.13020833333333</v>
      </c>
      <c r="AS1400" s="13">
        <v>148.05555555555554</v>
      </c>
      <c r="AT1400" s="36">
        <v>245.96424900000002</v>
      </c>
      <c r="AU1400" s="36" t="str">
        <f t="shared" si="2968"/>
        <v>2</v>
      </c>
      <c r="AV1400" s="36">
        <v>5.9732633208699317</v>
      </c>
      <c r="AW1400" s="36">
        <v>241.74051400000002</v>
      </c>
      <c r="AX1400" s="36">
        <v>250.18798400000003</v>
      </c>
      <c r="AY1400" s="36">
        <v>168.84642015</v>
      </c>
      <c r="AZ1400" s="36" t="str">
        <f t="shared" si="2969"/>
        <v>2</v>
      </c>
      <c r="BA1400" s="36">
        <v>8.2826588654294131</v>
      </c>
      <c r="BB1400" s="36">
        <v>162.98969589999999</v>
      </c>
      <c r="BC1400" s="36">
        <v>174.70314440000001</v>
      </c>
      <c r="BD1400" s="36">
        <v>33066.9</v>
      </c>
      <c r="BE1400" s="36" t="s">
        <v>50</v>
      </c>
      <c r="BF1400" s="36">
        <v>33066.9</v>
      </c>
      <c r="BG1400" s="36">
        <v>33066.9</v>
      </c>
      <c r="BH1400" s="36">
        <v>258.747792</v>
      </c>
      <c r="BI1400" s="36">
        <v>12.105396564909684</v>
      </c>
      <c r="BJ1400" s="36">
        <v>250.18798400000003</v>
      </c>
      <c r="BK1400" s="36">
        <v>267.30759999999998</v>
      </c>
      <c r="BL1400" s="36">
        <v>180.55425174999999</v>
      </c>
      <c r="BM1400" s="36">
        <v>8.2747153692708899</v>
      </c>
      <c r="BN1400" s="36">
        <v>174.70314440000001</v>
      </c>
      <c r="BO1400" s="36">
        <v>186.4053591</v>
      </c>
      <c r="BP1400" s="36">
        <v>35363.199999999997</v>
      </c>
      <c r="BQ1400" s="36">
        <v>1668.5546248175383</v>
      </c>
      <c r="BR1400" s="36">
        <v>33066.9</v>
      </c>
      <c r="BS1400" s="36">
        <v>37200.199999999997</v>
      </c>
      <c r="BT1400" s="36">
        <v>271.81227999999999</v>
      </c>
      <c r="BU1400" s="36">
        <v>30.581372679970251</v>
      </c>
      <c r="BV1400" s="36">
        <v>250.18798400000003</v>
      </c>
      <c r="BW1400" s="36">
        <v>293.436576</v>
      </c>
      <c r="BX1400" s="36">
        <v>209.65186095000001</v>
      </c>
      <c r="BY1400" s="36">
        <v>49.424948932543003</v>
      </c>
      <c r="BZ1400" s="36">
        <v>174.70314440000001</v>
      </c>
      <c r="CA1400" s="36">
        <v>244.60057749999999</v>
      </c>
      <c r="CB1400" s="36">
        <v>38836.356249999997</v>
      </c>
      <c r="CC1400" s="36">
        <v>4275.3930300373568</v>
      </c>
      <c r="CD1400" s="36">
        <v>33066.9</v>
      </c>
      <c r="CE1400" s="36">
        <v>49600.3</v>
      </c>
      <c r="CF1400" s="36"/>
      <c r="CG1400" s="40">
        <v>28.122</v>
      </c>
      <c r="CH1400" s="40">
        <v>55.809000000000005</v>
      </c>
      <c r="CI1400" s="40">
        <v>28.071999999999999</v>
      </c>
      <c r="CL1400" s="5" t="str">
        <f t="shared" si="2974"/>
        <v>1_0.5_2</v>
      </c>
      <c r="CM1400" s="95" t="str">
        <f t="shared" si="2975"/>
        <v>1W</v>
      </c>
      <c r="CN1400" s="96">
        <f t="shared" si="2962"/>
        <v>91</v>
      </c>
      <c r="CO1400" s="96" t="str">
        <f t="shared" si="2970"/>
        <v>0.666_0.5_2</v>
      </c>
      <c r="CP1400" s="95" t="str">
        <f t="shared" si="2978"/>
        <v>1T</v>
      </c>
      <c r="CQ1400" s="5">
        <f t="shared" si="2971"/>
        <v>57</v>
      </c>
    </row>
    <row r="1401" spans="1:95">
      <c r="A1401" s="13" t="s">
        <v>601</v>
      </c>
      <c r="B1401" s="13">
        <v>5</v>
      </c>
      <c r="C1401" s="13">
        <v>2</v>
      </c>
      <c r="D1401" s="13" t="s">
        <v>101</v>
      </c>
      <c r="E1401" s="35" t="s">
        <v>552</v>
      </c>
      <c r="F1401" s="13"/>
      <c r="G1401" s="36"/>
      <c r="H1401" s="13"/>
      <c r="I1401" s="37">
        <v>22</v>
      </c>
      <c r="J1401" s="37" t="s">
        <v>38</v>
      </c>
      <c r="K1401" s="38">
        <v>43598</v>
      </c>
      <c r="L1401" s="39">
        <v>0.61805555555555558</v>
      </c>
      <c r="M1401" s="37" t="s">
        <v>39</v>
      </c>
      <c r="N1401" s="37" t="s">
        <v>188</v>
      </c>
      <c r="O1401" s="37" t="s">
        <v>188</v>
      </c>
      <c r="P1401" s="37" t="s">
        <v>188</v>
      </c>
      <c r="Q1401" s="37">
        <v>5</v>
      </c>
      <c r="R1401" s="13" t="s">
        <v>55</v>
      </c>
      <c r="S1401" s="13" t="s">
        <v>44</v>
      </c>
      <c r="T1401" s="13" t="s">
        <v>42</v>
      </c>
      <c r="U1401" s="13" t="s">
        <v>52</v>
      </c>
      <c r="V1401" s="13" t="s">
        <v>42</v>
      </c>
      <c r="W1401" s="13" t="s">
        <v>66</v>
      </c>
      <c r="X1401" s="13" t="s">
        <v>76</v>
      </c>
      <c r="Y1401" s="13" t="s">
        <v>41</v>
      </c>
      <c r="Z1401" s="13" t="s">
        <v>41</v>
      </c>
      <c r="AA1401" s="13"/>
      <c r="AB1401" s="13">
        <v>0</v>
      </c>
      <c r="AC1401" s="72">
        <f t="shared" si="2963"/>
        <v>1</v>
      </c>
      <c r="AD1401" s="13">
        <v>1</v>
      </c>
      <c r="AE1401" s="72">
        <f t="shared" ref="AE1401" si="3081">VALUE(IF(AD1401=-2,0%,IF(AD1401=-1,50%,IF(AD1401=0,100%,IF(AD1401=1,50%,IF(AD1401=2,0%))))))</f>
        <v>0.5</v>
      </c>
      <c r="AF1401" s="13" t="s">
        <v>42</v>
      </c>
      <c r="AG1401" s="13">
        <v>0</v>
      </c>
      <c r="AH1401" s="13" t="s">
        <v>42</v>
      </c>
      <c r="AI1401" s="13">
        <f t="shared" si="2944"/>
        <v>0</v>
      </c>
      <c r="AJ1401" s="70">
        <f t="shared" si="2965"/>
        <v>1</v>
      </c>
      <c r="AK1401" s="59">
        <f t="shared" si="2966"/>
        <v>0</v>
      </c>
      <c r="AL1401" s="70">
        <f t="shared" ref="AL1401" si="3082">VALUE(IF(AK1401=-3,0%,IF(AK1401=-2,33.3%,IF(AK1401=-1,66.6%,IF(AK1401=0,100%,IF(AK1401=1,66.6%,IF(AK1401=2,33.3%,IF(AK1401=3,0%))))))))</f>
        <v>1</v>
      </c>
      <c r="AM1401" s="13" t="s">
        <v>41</v>
      </c>
      <c r="AN1401" s="13" t="s">
        <v>41</v>
      </c>
      <c r="AP1401" s="13">
        <v>101.31965006729475</v>
      </c>
      <c r="AQ1401" s="13">
        <v>117.34261838440112</v>
      </c>
      <c r="AR1401" s="13">
        <v>125.13020833333333</v>
      </c>
      <c r="AS1401" s="13">
        <v>148.05555555555554</v>
      </c>
      <c r="AT1401" s="36">
        <v>311.45299999999997</v>
      </c>
      <c r="AU1401" s="36" t="str">
        <f t="shared" si="2968"/>
        <v>3</v>
      </c>
      <c r="AV1401" s="36">
        <v>25.479071166264127</v>
      </c>
      <c r="AW1401" s="36">
        <v>293.436576</v>
      </c>
      <c r="AX1401" s="36">
        <v>329.469424</v>
      </c>
      <c r="AY1401" s="36">
        <v>203.828767</v>
      </c>
      <c r="AZ1401" s="36" t="str">
        <f t="shared" si="2969"/>
        <v>2</v>
      </c>
      <c r="BA1401" s="36">
        <v>41.189850493480378</v>
      </c>
      <c r="BB1401" s="36">
        <v>174.70314440000001</v>
      </c>
      <c r="BC1401" s="36">
        <v>232.95438959999998</v>
      </c>
      <c r="BD1401" s="36">
        <v>58555.925000000003</v>
      </c>
      <c r="BE1401" s="36" t="s">
        <v>50</v>
      </c>
      <c r="BF1401" s="36">
        <v>49600.3</v>
      </c>
      <c r="BG1401" s="36">
        <v>71644.899999999994</v>
      </c>
      <c r="BH1401" s="36">
        <v>263.40225600000002</v>
      </c>
      <c r="BI1401" s="36">
        <v>42.474942680653299</v>
      </c>
      <c r="BJ1401" s="36">
        <v>233.36793600000001</v>
      </c>
      <c r="BK1401" s="36">
        <v>293.436576</v>
      </c>
      <c r="BL1401" s="36">
        <v>162.98407900000001</v>
      </c>
      <c r="BM1401" s="36">
        <v>16.573261227017309</v>
      </c>
      <c r="BN1401" s="36">
        <v>151.26501359999997</v>
      </c>
      <c r="BO1401" s="36">
        <v>174.70314440000001</v>
      </c>
      <c r="BP1401" s="36">
        <v>46615.133333333331</v>
      </c>
      <c r="BQ1401" s="36">
        <v>2812.3800153369521</v>
      </c>
      <c r="BR1401" s="36">
        <v>42711.4</v>
      </c>
      <c r="BS1401" s="36">
        <v>49600.3</v>
      </c>
      <c r="BT1401" s="36">
        <v>271.81227999999999</v>
      </c>
      <c r="BU1401" s="36">
        <v>30.581372679970251</v>
      </c>
      <c r="BV1401" s="36">
        <v>250.18798400000003</v>
      </c>
      <c r="BW1401" s="36">
        <v>293.436576</v>
      </c>
      <c r="BX1401" s="36">
        <v>174.70314440000001</v>
      </c>
      <c r="BY1401" s="36">
        <v>0</v>
      </c>
      <c r="BZ1401" s="36">
        <v>174.70314440000001</v>
      </c>
      <c r="CA1401" s="36">
        <v>174.70314440000001</v>
      </c>
      <c r="CB1401" s="36">
        <v>39955.825000000004</v>
      </c>
      <c r="CC1401" s="36">
        <v>6078.9357149092675</v>
      </c>
      <c r="CD1401" s="36">
        <v>33066.9</v>
      </c>
      <c r="CE1401" s="36">
        <v>49600.3</v>
      </c>
      <c r="CF1401" s="36"/>
      <c r="CG1401" s="40">
        <v>27.824999999999999</v>
      </c>
      <c r="CH1401" s="40">
        <v>55.923999999999999</v>
      </c>
      <c r="CI1401" s="40">
        <v>27.628</v>
      </c>
      <c r="CL1401" s="5" t="str">
        <f t="shared" si="2974"/>
        <v>1_1_2</v>
      </c>
      <c r="CM1401" s="95" t="str">
        <f t="shared" si="2975"/>
        <v>1X</v>
      </c>
      <c r="CN1401" s="96">
        <f t="shared" si="2962"/>
        <v>146</v>
      </c>
      <c r="CO1401" s="96" t="str">
        <f t="shared" si="2970"/>
        <v>1_0.5_2</v>
      </c>
      <c r="CP1401" s="95" t="str">
        <f t="shared" si="2978"/>
        <v>1W</v>
      </c>
      <c r="CQ1401" s="5">
        <f t="shared" si="2971"/>
        <v>89</v>
      </c>
    </row>
    <row r="1402" spans="1:95">
      <c r="A1402" s="13" t="s">
        <v>601</v>
      </c>
      <c r="B1402" s="13">
        <v>5</v>
      </c>
      <c r="C1402" s="13">
        <v>3</v>
      </c>
      <c r="D1402" s="13" t="s">
        <v>58</v>
      </c>
      <c r="E1402" s="35" t="s">
        <v>553</v>
      </c>
      <c r="F1402" s="13"/>
      <c r="G1402" s="36"/>
      <c r="H1402" s="13"/>
      <c r="I1402" s="37">
        <v>20</v>
      </c>
      <c r="J1402" s="37" t="s">
        <v>38</v>
      </c>
      <c r="K1402" s="38">
        <v>43598</v>
      </c>
      <c r="L1402" s="39">
        <v>0.57847222222222217</v>
      </c>
      <c r="M1402" s="37" t="s">
        <v>39</v>
      </c>
      <c r="N1402" s="37" t="s">
        <v>190</v>
      </c>
      <c r="O1402" s="37" t="s">
        <v>190</v>
      </c>
      <c r="P1402" s="37" t="s">
        <v>190</v>
      </c>
      <c r="Q1402" s="37">
        <v>1</v>
      </c>
      <c r="R1402" s="13" t="s">
        <v>84</v>
      </c>
      <c r="S1402" s="13" t="s">
        <v>44</v>
      </c>
      <c r="T1402" s="13" t="s">
        <v>41</v>
      </c>
      <c r="U1402" s="13" t="s">
        <v>52</v>
      </c>
      <c r="V1402" s="13" t="s">
        <v>42</v>
      </c>
      <c r="W1402" s="13" t="s">
        <v>46</v>
      </c>
      <c r="X1402" s="13" t="s">
        <v>47</v>
      </c>
      <c r="Y1402" s="13" t="s">
        <v>41</v>
      </c>
      <c r="Z1402" s="13" t="s">
        <v>41</v>
      </c>
      <c r="AA1402" s="13"/>
      <c r="AB1402" s="13">
        <v>-2</v>
      </c>
      <c r="AC1402" s="72">
        <f t="shared" si="2963"/>
        <v>0</v>
      </c>
      <c r="AD1402" s="13">
        <v>1</v>
      </c>
      <c r="AE1402" s="72">
        <f t="shared" ref="AE1402" si="3083">VALUE(IF(AD1402=-2,0%,IF(AD1402=-1,50%,IF(AD1402=0,100%,IF(AD1402=1,50%,IF(AD1402=2,0%))))))</f>
        <v>0.5</v>
      </c>
      <c r="AF1402" s="13" t="s">
        <v>41</v>
      </c>
      <c r="AG1402" s="13">
        <v>0</v>
      </c>
      <c r="AH1402" s="13" t="s">
        <v>42</v>
      </c>
      <c r="AI1402" s="13">
        <f t="shared" ref="AI1402:AI1465" si="3084">VALUE(IF(W1402="Muy Fría",-3, IF(W1402="Fría",-2, IF(W1402="Ligeramente Fría",-1, IF(W1402="Agradable",0, IF(W1402="Ligeramente caliente",1, IF(W1402="Caliente",2, IF(W1402="Muy Caliente",3))))))))</f>
        <v>1</v>
      </c>
      <c r="AJ1402" s="70">
        <f t="shared" si="2965"/>
        <v>0.66599999999999993</v>
      </c>
      <c r="AK1402" s="59">
        <f t="shared" si="2966"/>
        <v>-1</v>
      </c>
      <c r="AL1402" s="70">
        <f t="shared" ref="AL1402" si="3085">VALUE(IF(AK1402=-3,0%,IF(AK1402=-2,33.3%,IF(AK1402=-1,66.6%,IF(AK1402=0,100%,IF(AK1402=1,66.6%,IF(AK1402=2,33.3%,IF(AK1402=3,0%))))))))</f>
        <v>0.66599999999999993</v>
      </c>
      <c r="AM1402" s="13" t="s">
        <v>41</v>
      </c>
      <c r="AN1402" s="13" t="s">
        <v>41</v>
      </c>
      <c r="AP1402" s="13">
        <v>101.31965006729475</v>
      </c>
      <c r="AQ1402" s="13">
        <v>117.34261838440112</v>
      </c>
      <c r="AR1402" s="13">
        <v>125.13020833333333</v>
      </c>
      <c r="AS1402" s="13">
        <v>148.05555555555554</v>
      </c>
      <c r="AT1402" s="36">
        <v>166.19133349999998</v>
      </c>
      <c r="AU1402" s="36" t="str">
        <f t="shared" si="2968"/>
        <v>2</v>
      </c>
      <c r="AV1402" s="36">
        <v>8.926378119876647</v>
      </c>
      <c r="AW1402" s="36">
        <v>159.87943099999998</v>
      </c>
      <c r="AX1402" s="36">
        <v>172.50323599999999</v>
      </c>
      <c r="AY1402" s="36">
        <v>194.66252449999999</v>
      </c>
      <c r="AZ1402" s="36" t="str">
        <f t="shared" si="2969"/>
        <v>2</v>
      </c>
      <c r="BA1402" s="36">
        <v>5.3076743143407565</v>
      </c>
      <c r="BB1402" s="36">
        <v>190.90943199999998</v>
      </c>
      <c r="BC1402" s="36">
        <v>198.415617</v>
      </c>
      <c r="BD1402" s="36">
        <v>62000.4</v>
      </c>
      <c r="BE1402" s="36" t="s">
        <v>50</v>
      </c>
      <c r="BF1402" s="36">
        <v>57867</v>
      </c>
      <c r="BG1402" s="36">
        <v>66133.8</v>
      </c>
      <c r="BH1402" s="36">
        <v>185.0099735</v>
      </c>
      <c r="BI1402" s="36">
        <v>35.539954033293235</v>
      </c>
      <c r="BJ1402" s="36">
        <v>159.87943099999998</v>
      </c>
      <c r="BK1402" s="36">
        <v>210.14051599999999</v>
      </c>
      <c r="BL1402" s="36">
        <v>198.38647849999998</v>
      </c>
      <c r="BM1402" s="36">
        <v>10.574140566794282</v>
      </c>
      <c r="BN1402" s="36">
        <v>190.90943199999998</v>
      </c>
      <c r="BO1402" s="36">
        <v>205.86352499999998</v>
      </c>
      <c r="BP1402" s="36">
        <v>89096.916666666672</v>
      </c>
      <c r="BQ1402" s="36">
        <v>15749.420045883167</v>
      </c>
      <c r="BR1402" s="36">
        <v>66133.8</v>
      </c>
      <c r="BS1402" s="36">
        <v>110223</v>
      </c>
      <c r="BT1402" s="36" t="e">
        <v>#REF!</v>
      </c>
      <c r="BU1402" s="36" t="e">
        <v>#REF!</v>
      </c>
      <c r="BV1402" s="36" t="e">
        <v>#REF!</v>
      </c>
      <c r="BW1402" s="36" t="e">
        <v>#REF!</v>
      </c>
      <c r="BX1402" s="36" t="e">
        <v>#REF!</v>
      </c>
      <c r="BY1402" s="36" t="e">
        <v>#REF!</v>
      </c>
      <c r="BZ1402" s="36" t="e">
        <v>#REF!</v>
      </c>
      <c r="CA1402" s="36" t="e">
        <v>#REF!</v>
      </c>
      <c r="CB1402" s="36">
        <v>98856.225000000006</v>
      </c>
      <c r="CC1402" s="36">
        <v>26177.941403517561</v>
      </c>
      <c r="CD1402" s="36">
        <v>66133.8</v>
      </c>
      <c r="CE1402" s="36">
        <v>154312.1</v>
      </c>
      <c r="CF1402" s="36"/>
      <c r="CG1402" s="40">
        <v>27.995249999999999</v>
      </c>
      <c r="CH1402" s="40">
        <v>57.662999999999997</v>
      </c>
      <c r="CI1402" s="40">
        <v>28.276250000000005</v>
      </c>
      <c r="CL1402" s="5" t="str">
        <f t="shared" si="2974"/>
        <v>0.666_0_2</v>
      </c>
      <c r="CM1402" s="95" t="str">
        <f t="shared" si="2975"/>
        <v>1S</v>
      </c>
      <c r="CN1402" s="96">
        <f t="shared" si="2962"/>
        <v>9</v>
      </c>
      <c r="CO1402" s="96" t="str">
        <f t="shared" si="2970"/>
        <v>0.666_0.5_2</v>
      </c>
      <c r="CP1402" s="95" t="str">
        <f t="shared" si="2978"/>
        <v>1T</v>
      </c>
      <c r="CQ1402" s="5">
        <f t="shared" si="2971"/>
        <v>57</v>
      </c>
    </row>
    <row r="1403" spans="1:95">
      <c r="A1403" s="13" t="s">
        <v>601</v>
      </c>
      <c r="B1403" s="13">
        <v>5</v>
      </c>
      <c r="C1403" s="13">
        <v>3</v>
      </c>
      <c r="D1403" s="13" t="s">
        <v>58</v>
      </c>
      <c r="E1403" s="35" t="s">
        <v>553</v>
      </c>
      <c r="F1403" s="13"/>
      <c r="G1403" s="36"/>
      <c r="H1403" s="13"/>
      <c r="I1403" s="37">
        <v>20</v>
      </c>
      <c r="J1403" s="37" t="s">
        <v>38</v>
      </c>
      <c r="K1403" s="38">
        <v>43598</v>
      </c>
      <c r="L1403" s="39">
        <v>0.58680555555555558</v>
      </c>
      <c r="M1403" s="37" t="s">
        <v>39</v>
      </c>
      <c r="N1403" s="37" t="s">
        <v>190</v>
      </c>
      <c r="O1403" s="37" t="s">
        <v>190</v>
      </c>
      <c r="P1403" s="37" t="s">
        <v>190</v>
      </c>
      <c r="Q1403" s="37">
        <v>2</v>
      </c>
      <c r="R1403" s="13" t="s">
        <v>43</v>
      </c>
      <c r="S1403" s="13" t="s">
        <v>44</v>
      </c>
      <c r="T1403" s="13" t="s">
        <v>41</v>
      </c>
      <c r="U1403" s="13" t="s">
        <v>45</v>
      </c>
      <c r="V1403" s="13" t="s">
        <v>42</v>
      </c>
      <c r="W1403" s="13" t="s">
        <v>66</v>
      </c>
      <c r="X1403" s="13" t="s">
        <v>76</v>
      </c>
      <c r="Y1403" s="13" t="s">
        <v>41</v>
      </c>
      <c r="Z1403" s="13" t="s">
        <v>41</v>
      </c>
      <c r="AA1403" s="13"/>
      <c r="AB1403" s="13">
        <v>-1</v>
      </c>
      <c r="AC1403" s="72">
        <f t="shared" si="2963"/>
        <v>0.5</v>
      </c>
      <c r="AD1403" s="13">
        <v>1</v>
      </c>
      <c r="AE1403" s="72">
        <f t="shared" ref="AE1403" si="3086">VALUE(IF(AD1403=-2,0%,IF(AD1403=-1,50%,IF(AD1403=0,100%,IF(AD1403=1,50%,IF(AD1403=2,0%))))))</f>
        <v>0.5</v>
      </c>
      <c r="AF1403" s="13" t="s">
        <v>41</v>
      </c>
      <c r="AG1403" s="13">
        <v>1</v>
      </c>
      <c r="AH1403" s="13" t="s">
        <v>42</v>
      </c>
      <c r="AI1403" s="13">
        <f t="shared" si="3084"/>
        <v>0</v>
      </c>
      <c r="AJ1403" s="70">
        <f t="shared" si="2965"/>
        <v>1</v>
      </c>
      <c r="AK1403" s="59">
        <f t="shared" si="2966"/>
        <v>0</v>
      </c>
      <c r="AL1403" s="70">
        <f t="shared" ref="AL1403" si="3087">VALUE(IF(AK1403=-3,0%,IF(AK1403=-2,33.3%,IF(AK1403=-1,66.6%,IF(AK1403=0,100%,IF(AK1403=1,66.6%,IF(AK1403=2,33.3%,IF(AK1403=3,0%))))))))</f>
        <v>1</v>
      </c>
      <c r="AM1403" s="13" t="s">
        <v>41</v>
      </c>
      <c r="AN1403" s="13" t="s">
        <v>41</v>
      </c>
      <c r="AP1403" s="13">
        <v>101.31965006729475</v>
      </c>
      <c r="AQ1403" s="13">
        <v>117.34261838440112</v>
      </c>
      <c r="AR1403" s="13">
        <v>125.13020833333333</v>
      </c>
      <c r="AS1403" s="13">
        <v>148.05555555555554</v>
      </c>
      <c r="AT1403" s="36">
        <v>178.69182999999998</v>
      </c>
      <c r="AU1403" s="36" t="str">
        <f t="shared" si="2968"/>
        <v>2</v>
      </c>
      <c r="AV1403" s="36">
        <v>44.475158260013032</v>
      </c>
      <c r="AW1403" s="36">
        <v>147.243144</v>
      </c>
      <c r="AX1403" s="36">
        <v>210.14051599999999</v>
      </c>
      <c r="AY1403" s="36">
        <v>190.928155</v>
      </c>
      <c r="AZ1403" s="36" t="str">
        <f t="shared" si="2969"/>
        <v>2</v>
      </c>
      <c r="BA1403" s="36">
        <v>10.588870308153171</v>
      </c>
      <c r="BB1403" s="36">
        <v>183.44069300000001</v>
      </c>
      <c r="BC1403" s="36">
        <v>198.415617</v>
      </c>
      <c r="BD1403" s="36">
        <v>83356.125</v>
      </c>
      <c r="BE1403" s="36" t="s">
        <v>50</v>
      </c>
      <c r="BF1403" s="36">
        <v>74400.5</v>
      </c>
      <c r="BG1403" s="36">
        <v>99200.7</v>
      </c>
      <c r="BH1403" s="36">
        <v>140.91875949999999</v>
      </c>
      <c r="BI1403" s="36">
        <v>8.9440303335621962</v>
      </c>
      <c r="BJ1403" s="36">
        <v>134.59437499999999</v>
      </c>
      <c r="BK1403" s="36">
        <v>147.243144</v>
      </c>
      <c r="BL1403" s="36">
        <v>179.72504650000002</v>
      </c>
      <c r="BM1403" s="36">
        <v>5.2547176732841301</v>
      </c>
      <c r="BN1403" s="36">
        <v>176.0094</v>
      </c>
      <c r="BO1403" s="36">
        <v>183.44069300000001</v>
      </c>
      <c r="BP1403" s="36">
        <v>72104.183333333334</v>
      </c>
      <c r="BQ1403" s="36">
        <v>4056.1039347712317</v>
      </c>
      <c r="BR1403" s="36">
        <v>66133.8</v>
      </c>
      <c r="BS1403" s="36">
        <v>77156.100000000006</v>
      </c>
      <c r="BT1403" s="36">
        <v>159.87318999999999</v>
      </c>
      <c r="BU1403" s="36">
        <v>17.861582346596052</v>
      </c>
      <c r="BV1403" s="36">
        <v>147.243144</v>
      </c>
      <c r="BW1403" s="36">
        <v>172.50323599999999</v>
      </c>
      <c r="BX1403" s="36">
        <v>190.928155</v>
      </c>
      <c r="BY1403" s="36">
        <v>10.588870308153171</v>
      </c>
      <c r="BZ1403" s="36">
        <v>183.44069300000001</v>
      </c>
      <c r="CA1403" s="36">
        <v>198.415617</v>
      </c>
      <c r="CB1403" s="36">
        <v>70783.8</v>
      </c>
      <c r="CC1403" s="36">
        <v>13601.092433036367</v>
      </c>
      <c r="CD1403" s="36">
        <v>57867</v>
      </c>
      <c r="CE1403" s="36">
        <v>110223</v>
      </c>
      <c r="CF1403" s="36"/>
      <c r="CG1403" s="40">
        <v>28.023</v>
      </c>
      <c r="CH1403" s="40">
        <v>57.651000000000003</v>
      </c>
      <c r="CI1403" s="40">
        <v>28.196000000000002</v>
      </c>
      <c r="CL1403" s="5" t="str">
        <f t="shared" si="2974"/>
        <v>1_0.5_2</v>
      </c>
      <c r="CM1403" s="95" t="str">
        <f t="shared" si="2975"/>
        <v>1W</v>
      </c>
      <c r="CN1403" s="96">
        <f t="shared" si="2962"/>
        <v>91</v>
      </c>
      <c r="CO1403" s="96" t="str">
        <f t="shared" si="2970"/>
        <v>1_0.5_2</v>
      </c>
      <c r="CP1403" s="95" t="str">
        <f t="shared" si="2978"/>
        <v>1W</v>
      </c>
      <c r="CQ1403" s="5">
        <f t="shared" si="2971"/>
        <v>89</v>
      </c>
    </row>
    <row r="1404" spans="1:95">
      <c r="A1404" s="13" t="s">
        <v>601</v>
      </c>
      <c r="B1404" s="13">
        <v>5</v>
      </c>
      <c r="C1404" s="13">
        <v>3</v>
      </c>
      <c r="D1404" s="13" t="s">
        <v>58</v>
      </c>
      <c r="E1404" s="35" t="s">
        <v>553</v>
      </c>
      <c r="F1404" s="13"/>
      <c r="G1404" s="36"/>
      <c r="H1404" s="13"/>
      <c r="I1404" s="37">
        <v>20</v>
      </c>
      <c r="J1404" s="37" t="s">
        <v>38</v>
      </c>
      <c r="K1404" s="38">
        <v>43598</v>
      </c>
      <c r="L1404" s="39">
        <v>0.59722222222222221</v>
      </c>
      <c r="M1404" s="37" t="s">
        <v>39</v>
      </c>
      <c r="N1404" s="37" t="s">
        <v>190</v>
      </c>
      <c r="O1404" s="37" t="s">
        <v>190</v>
      </c>
      <c r="P1404" s="37" t="s">
        <v>190</v>
      </c>
      <c r="Q1404" s="37">
        <v>3</v>
      </c>
      <c r="R1404" s="13" t="s">
        <v>43</v>
      </c>
      <c r="S1404" s="13" t="s">
        <v>56</v>
      </c>
      <c r="T1404" s="13" t="s">
        <v>41</v>
      </c>
      <c r="U1404" s="13" t="s">
        <v>45</v>
      </c>
      <c r="V1404" s="13" t="s">
        <v>42</v>
      </c>
      <c r="W1404" s="13" t="s">
        <v>66</v>
      </c>
      <c r="X1404" s="13" t="s">
        <v>47</v>
      </c>
      <c r="Y1404" s="13" t="s">
        <v>41</v>
      </c>
      <c r="Z1404" s="13" t="s">
        <v>41</v>
      </c>
      <c r="AA1404" s="13"/>
      <c r="AB1404" s="13">
        <v>-1</v>
      </c>
      <c r="AC1404" s="72">
        <f t="shared" si="2963"/>
        <v>0.5</v>
      </c>
      <c r="AD1404" s="13">
        <v>2</v>
      </c>
      <c r="AE1404" s="72">
        <f t="shared" ref="AE1404" si="3088">VALUE(IF(AD1404=-2,0%,IF(AD1404=-1,50%,IF(AD1404=0,100%,IF(AD1404=1,50%,IF(AD1404=2,0%))))))</f>
        <v>0</v>
      </c>
      <c r="AF1404" s="13" t="s">
        <v>41</v>
      </c>
      <c r="AG1404" s="13">
        <v>1</v>
      </c>
      <c r="AH1404" s="13" t="s">
        <v>42</v>
      </c>
      <c r="AI1404" s="13">
        <f t="shared" si="3084"/>
        <v>0</v>
      </c>
      <c r="AJ1404" s="70">
        <f t="shared" si="2965"/>
        <v>1</v>
      </c>
      <c r="AK1404" s="59">
        <f t="shared" si="2966"/>
        <v>-1</v>
      </c>
      <c r="AL1404" s="70">
        <f t="shared" ref="AL1404" si="3089">VALUE(IF(AK1404=-3,0%,IF(AK1404=-2,33.3%,IF(AK1404=-1,66.6%,IF(AK1404=0,100%,IF(AK1404=1,66.6%,IF(AK1404=2,33.3%,IF(AK1404=3,0%))))))))</f>
        <v>0.66599999999999993</v>
      </c>
      <c r="AM1404" s="13" t="s">
        <v>41</v>
      </c>
      <c r="AN1404" s="13" t="s">
        <v>41</v>
      </c>
      <c r="AP1404" s="13">
        <v>101.31965006729475</v>
      </c>
      <c r="AQ1404" s="13">
        <v>117.34261838440112</v>
      </c>
      <c r="AR1404" s="13">
        <v>125.13020833333333</v>
      </c>
      <c r="AS1404" s="13">
        <v>148.05555555555554</v>
      </c>
      <c r="AT1404" s="36">
        <v>128.33151999999998</v>
      </c>
      <c r="AU1404" s="36" t="str">
        <f t="shared" si="2968"/>
        <v>2</v>
      </c>
      <c r="AV1404" s="36">
        <v>26.745075147300692</v>
      </c>
      <c r="AW1404" s="36">
        <v>109.41989599999998</v>
      </c>
      <c r="AX1404" s="36">
        <v>147.243144</v>
      </c>
      <c r="AY1404" s="36">
        <v>168.61555300000001</v>
      </c>
      <c r="AZ1404" s="36" t="str">
        <f t="shared" si="2969"/>
        <v>2</v>
      </c>
      <c r="BA1404" s="36">
        <v>0</v>
      </c>
      <c r="BB1404" s="36">
        <v>168.61555300000001</v>
      </c>
      <c r="BC1404" s="36">
        <v>168.61555300000001</v>
      </c>
      <c r="BD1404" s="36">
        <v>44433.625</v>
      </c>
      <c r="BE1404" s="36" t="s">
        <v>50</v>
      </c>
      <c r="BF1404" s="36">
        <v>39955.800000000003</v>
      </c>
      <c r="BG1404" s="36">
        <v>49600.3</v>
      </c>
      <c r="BH1404" s="36">
        <v>147.243144</v>
      </c>
      <c r="BI1404" s="36">
        <v>0</v>
      </c>
      <c r="BJ1404" s="36">
        <v>147.243144</v>
      </c>
      <c r="BK1404" s="36">
        <v>147.243144</v>
      </c>
      <c r="BL1404" s="36">
        <v>172.3124765</v>
      </c>
      <c r="BM1404" s="36">
        <v>5.2282393527558062</v>
      </c>
      <c r="BN1404" s="36">
        <v>168.61555300000001</v>
      </c>
      <c r="BO1404" s="36">
        <v>176.0094</v>
      </c>
      <c r="BP1404" s="36">
        <v>64755.966666666667</v>
      </c>
      <c r="BQ1404" s="36">
        <v>9344.6175809750493</v>
      </c>
      <c r="BR1404" s="36">
        <v>49600.3</v>
      </c>
      <c r="BS1404" s="36">
        <v>74400.5</v>
      </c>
      <c r="BT1404" s="36">
        <v>147.243144</v>
      </c>
      <c r="BU1404" s="36">
        <v>0</v>
      </c>
      <c r="BV1404" s="36">
        <v>147.243144</v>
      </c>
      <c r="BW1404" s="36">
        <v>147.243144</v>
      </c>
      <c r="BX1404" s="36">
        <v>176.02812299999999</v>
      </c>
      <c r="BY1404" s="36">
        <v>10.482957026039937</v>
      </c>
      <c r="BZ1404" s="36">
        <v>168.61555300000001</v>
      </c>
      <c r="CA1404" s="36">
        <v>183.44069300000001</v>
      </c>
      <c r="CB1404" s="36">
        <v>73539.375000000015</v>
      </c>
      <c r="CC1404" s="36">
        <v>12874.524339407586</v>
      </c>
      <c r="CD1404" s="36">
        <v>49600.3</v>
      </c>
      <c r="CE1404" s="36">
        <v>99200.7</v>
      </c>
      <c r="CF1404" s="36"/>
      <c r="CG1404" s="40">
        <v>28.196000000000002</v>
      </c>
      <c r="CH1404" s="40">
        <v>57.582999999999998</v>
      </c>
      <c r="CI1404" s="40">
        <v>28.295000000000002</v>
      </c>
      <c r="CL1404" s="5" t="str">
        <f t="shared" si="2974"/>
        <v>1_0.5_2</v>
      </c>
      <c r="CM1404" s="95" t="str">
        <f t="shared" si="2975"/>
        <v>1W</v>
      </c>
      <c r="CN1404" s="96">
        <f t="shared" si="2962"/>
        <v>91</v>
      </c>
      <c r="CO1404" s="96" t="str">
        <f t="shared" si="2970"/>
        <v>0.666_0_2</v>
      </c>
      <c r="CP1404" s="95" t="str">
        <f t="shared" si="2978"/>
        <v>1S</v>
      </c>
      <c r="CQ1404" s="5">
        <f t="shared" si="2971"/>
        <v>25</v>
      </c>
    </row>
    <row r="1405" spans="1:95">
      <c r="A1405" s="13" t="s">
        <v>601</v>
      </c>
      <c r="B1405" s="13">
        <v>5</v>
      </c>
      <c r="C1405" s="13">
        <v>3</v>
      </c>
      <c r="D1405" s="13" t="s">
        <v>58</v>
      </c>
      <c r="E1405" s="35" t="s">
        <v>553</v>
      </c>
      <c r="F1405" s="13"/>
      <c r="G1405" s="36"/>
      <c r="H1405" s="13"/>
      <c r="I1405" s="37">
        <v>20</v>
      </c>
      <c r="J1405" s="37" t="s">
        <v>38</v>
      </c>
      <c r="K1405" s="38">
        <v>43598</v>
      </c>
      <c r="L1405" s="39">
        <v>0.60763888888888895</v>
      </c>
      <c r="M1405" s="37" t="s">
        <v>39</v>
      </c>
      <c r="N1405" s="37" t="s">
        <v>190</v>
      </c>
      <c r="O1405" s="37" t="s">
        <v>190</v>
      </c>
      <c r="P1405" s="37" t="s">
        <v>190</v>
      </c>
      <c r="Q1405" s="37">
        <v>4</v>
      </c>
      <c r="R1405" s="13" t="s">
        <v>84</v>
      </c>
      <c r="S1405" s="13" t="s">
        <v>56</v>
      </c>
      <c r="T1405" s="13" t="s">
        <v>41</v>
      </c>
      <c r="U1405" s="13" t="s">
        <v>45</v>
      </c>
      <c r="V1405" s="13" t="s">
        <v>42</v>
      </c>
      <c r="W1405" s="13" t="s">
        <v>81</v>
      </c>
      <c r="X1405" s="13" t="s">
        <v>53</v>
      </c>
      <c r="Y1405" s="13" t="s">
        <v>41</v>
      </c>
      <c r="Z1405" s="13" t="s">
        <v>41</v>
      </c>
      <c r="AA1405" s="13"/>
      <c r="AB1405" s="13">
        <v>-2</v>
      </c>
      <c r="AC1405" s="72">
        <f t="shared" si="2963"/>
        <v>0</v>
      </c>
      <c r="AD1405" s="13">
        <v>2</v>
      </c>
      <c r="AE1405" s="72">
        <f t="shared" ref="AE1405" si="3090">VALUE(IF(AD1405=-2,0%,IF(AD1405=-1,50%,IF(AD1405=0,100%,IF(AD1405=1,50%,IF(AD1405=2,0%))))))</f>
        <v>0</v>
      </c>
      <c r="AF1405" s="13" t="s">
        <v>41</v>
      </c>
      <c r="AG1405" s="13" t="s">
        <v>57</v>
      </c>
      <c r="AH1405" s="13" t="s">
        <v>42</v>
      </c>
      <c r="AI1405" s="13">
        <f t="shared" si="3084"/>
        <v>2</v>
      </c>
      <c r="AJ1405" s="70">
        <f t="shared" si="2965"/>
        <v>0.33299999999999996</v>
      </c>
      <c r="AK1405" s="59">
        <f t="shared" si="2966"/>
        <v>-2</v>
      </c>
      <c r="AL1405" s="70">
        <f t="shared" ref="AL1405" si="3091">VALUE(IF(AK1405=-3,0%,IF(AK1405=-2,33.3%,IF(AK1405=-1,66.6%,IF(AK1405=0,100%,IF(AK1405=1,66.6%,IF(AK1405=2,33.3%,IF(AK1405=3,0%))))))))</f>
        <v>0.33299999999999996</v>
      </c>
      <c r="AM1405" s="13" t="s">
        <v>41</v>
      </c>
      <c r="AN1405" s="13" t="s">
        <v>41</v>
      </c>
      <c r="AP1405" s="13">
        <v>101.31965006729475</v>
      </c>
      <c r="AQ1405" s="13">
        <v>117.34261838440112</v>
      </c>
      <c r="AR1405" s="13">
        <v>125.13020833333333</v>
      </c>
      <c r="AS1405" s="13">
        <v>148.05555555555554</v>
      </c>
      <c r="AT1405" s="36">
        <v>77.679789499999998</v>
      </c>
      <c r="AU1405" s="36" t="str">
        <f t="shared" si="2968"/>
        <v>1</v>
      </c>
      <c r="AV1405" s="36">
        <v>8.9880491449046218</v>
      </c>
      <c r="AW1405" s="36">
        <v>71.32427899999999</v>
      </c>
      <c r="AX1405" s="36">
        <v>84.035300000000007</v>
      </c>
      <c r="AY1405" s="36">
        <v>150.3916165</v>
      </c>
      <c r="AZ1405" s="36" t="str">
        <f t="shared" si="2969"/>
        <v>2</v>
      </c>
      <c r="BA1405" s="36">
        <v>5.1491395597851364</v>
      </c>
      <c r="BB1405" s="36">
        <v>146.75062500000001</v>
      </c>
      <c r="BC1405" s="36">
        <v>154.03260799999998</v>
      </c>
      <c r="BD1405" s="36">
        <v>33066.9</v>
      </c>
      <c r="BE1405" s="36" t="s">
        <v>50</v>
      </c>
      <c r="BF1405" s="36">
        <v>33066.9</v>
      </c>
      <c r="BG1405" s="36">
        <v>33066.9</v>
      </c>
      <c r="BH1405" s="36">
        <v>84.035300000000007</v>
      </c>
      <c r="BI1405" s="36">
        <v>0</v>
      </c>
      <c r="BJ1405" s="36">
        <v>84.035300000000007</v>
      </c>
      <c r="BK1405" s="36">
        <v>84.035300000000007</v>
      </c>
      <c r="BL1405" s="36">
        <v>154.03260799999998</v>
      </c>
      <c r="BM1405" s="36">
        <v>0</v>
      </c>
      <c r="BN1405" s="36">
        <v>154.03260799999998</v>
      </c>
      <c r="BO1405" s="36">
        <v>154.03260799999998</v>
      </c>
      <c r="BP1405" s="36">
        <v>35363.199999999997</v>
      </c>
      <c r="BQ1405" s="36">
        <v>1668.5546248175383</v>
      </c>
      <c r="BR1405" s="36">
        <v>33066.9</v>
      </c>
      <c r="BS1405" s="36">
        <v>37200.199999999997</v>
      </c>
      <c r="BT1405" s="36">
        <v>115.639222</v>
      </c>
      <c r="BU1405" s="36">
        <v>44.694695116581428</v>
      </c>
      <c r="BV1405" s="36">
        <v>84.035300000000007</v>
      </c>
      <c r="BW1405" s="36">
        <v>147.243144</v>
      </c>
      <c r="BX1405" s="36">
        <v>161.32408049999998</v>
      </c>
      <c r="BY1405" s="36">
        <v>10.311699299170474</v>
      </c>
      <c r="BZ1405" s="36">
        <v>154.03260799999998</v>
      </c>
      <c r="CA1405" s="36">
        <v>168.61555300000001</v>
      </c>
      <c r="CB1405" s="36">
        <v>38836.356249999997</v>
      </c>
      <c r="CC1405" s="36">
        <v>4275.3930300373568</v>
      </c>
      <c r="CD1405" s="36">
        <v>33066.9</v>
      </c>
      <c r="CE1405" s="36">
        <v>49600.3</v>
      </c>
      <c r="CF1405" s="36"/>
      <c r="CG1405" s="40">
        <v>28.122</v>
      </c>
      <c r="CH1405" s="40">
        <v>55.809000000000005</v>
      </c>
      <c r="CI1405" s="40">
        <v>28.071999999999999</v>
      </c>
      <c r="CL1405" s="5" t="str">
        <f t="shared" si="2974"/>
        <v>0.333_0_2</v>
      </c>
      <c r="CM1405" s="95" t="str">
        <f t="shared" si="2975"/>
        <v>1P</v>
      </c>
      <c r="CN1405" s="96">
        <f t="shared" si="2962"/>
        <v>9</v>
      </c>
      <c r="CO1405" s="96" t="str">
        <f t="shared" si="2970"/>
        <v>0.333_0_2</v>
      </c>
      <c r="CP1405" s="95" t="str">
        <f t="shared" si="2978"/>
        <v>1P</v>
      </c>
      <c r="CQ1405" s="5">
        <f t="shared" si="2971"/>
        <v>16</v>
      </c>
    </row>
    <row r="1406" spans="1:95">
      <c r="A1406" s="13" t="s">
        <v>601</v>
      </c>
      <c r="B1406" s="13">
        <v>5</v>
      </c>
      <c r="C1406" s="13">
        <v>3</v>
      </c>
      <c r="D1406" s="13" t="s">
        <v>58</v>
      </c>
      <c r="E1406" s="35" t="s">
        <v>553</v>
      </c>
      <c r="F1406" s="13"/>
      <c r="G1406" s="36"/>
      <c r="H1406" s="13"/>
      <c r="I1406" s="37">
        <v>20</v>
      </c>
      <c r="J1406" s="37" t="s">
        <v>38</v>
      </c>
      <c r="K1406" s="38">
        <v>43598</v>
      </c>
      <c r="L1406" s="39">
        <v>0.61805555555555558</v>
      </c>
      <c r="M1406" s="37" t="s">
        <v>39</v>
      </c>
      <c r="N1406" s="37" t="s">
        <v>190</v>
      </c>
      <c r="O1406" s="37" t="s">
        <v>190</v>
      </c>
      <c r="P1406" s="37" t="s">
        <v>190</v>
      </c>
      <c r="Q1406" s="37">
        <v>5</v>
      </c>
      <c r="R1406" s="13" t="s">
        <v>84</v>
      </c>
      <c r="S1406" s="13" t="s">
        <v>56</v>
      </c>
      <c r="T1406" s="13" t="s">
        <v>41</v>
      </c>
      <c r="U1406" s="13" t="s">
        <v>45</v>
      </c>
      <c r="V1406" s="13" t="s">
        <v>42</v>
      </c>
      <c r="W1406" s="13" t="s">
        <v>66</v>
      </c>
      <c r="X1406" s="13" t="s">
        <v>76</v>
      </c>
      <c r="Y1406" s="13" t="s">
        <v>41</v>
      </c>
      <c r="Z1406" s="13" t="s">
        <v>41</v>
      </c>
      <c r="AA1406" s="13"/>
      <c r="AB1406" s="13">
        <v>-2</v>
      </c>
      <c r="AC1406" s="72">
        <f t="shared" si="2963"/>
        <v>0</v>
      </c>
      <c r="AD1406" s="13">
        <v>2</v>
      </c>
      <c r="AE1406" s="72">
        <f t="shared" ref="AE1406" si="3092">VALUE(IF(AD1406=-2,0%,IF(AD1406=-1,50%,IF(AD1406=0,100%,IF(AD1406=1,50%,IF(AD1406=2,0%))))))</f>
        <v>0</v>
      </c>
      <c r="AF1406" s="13" t="s">
        <v>41</v>
      </c>
      <c r="AG1406" s="13">
        <v>1</v>
      </c>
      <c r="AH1406" s="13" t="s">
        <v>42</v>
      </c>
      <c r="AI1406" s="13">
        <f t="shared" si="3084"/>
        <v>0</v>
      </c>
      <c r="AJ1406" s="70">
        <f t="shared" si="2965"/>
        <v>1</v>
      </c>
      <c r="AK1406" s="59">
        <f t="shared" si="2966"/>
        <v>0</v>
      </c>
      <c r="AL1406" s="70">
        <f t="shared" ref="AL1406" si="3093">VALUE(IF(AK1406=-3,0%,IF(AK1406=-2,33.3%,IF(AK1406=-1,66.6%,IF(AK1406=0,100%,IF(AK1406=1,66.6%,IF(AK1406=2,33.3%,IF(AK1406=3,0%))))))))</f>
        <v>1</v>
      </c>
      <c r="AM1406" s="13" t="s">
        <v>41</v>
      </c>
      <c r="AN1406" s="13" t="s">
        <v>41</v>
      </c>
      <c r="AP1406" s="13">
        <v>101.31965006729475</v>
      </c>
      <c r="AQ1406" s="13">
        <v>117.34261838440112</v>
      </c>
      <c r="AR1406" s="13">
        <v>125.13020833333333</v>
      </c>
      <c r="AS1406" s="13">
        <v>148.05555555555554</v>
      </c>
      <c r="AT1406" s="36">
        <v>84.02905899999999</v>
      </c>
      <c r="AU1406" s="36" t="str">
        <f t="shared" si="2968"/>
        <v>1</v>
      </c>
      <c r="AV1406" s="36">
        <v>17.96727218296655</v>
      </c>
      <c r="AW1406" s="36">
        <v>71.32427899999999</v>
      </c>
      <c r="AX1406" s="36">
        <v>96.733839000000003</v>
      </c>
      <c r="AY1406" s="36">
        <v>161.32408049999998</v>
      </c>
      <c r="AZ1406" s="36" t="str">
        <f t="shared" si="2969"/>
        <v>2</v>
      </c>
      <c r="BA1406" s="36">
        <v>10.311699299170474</v>
      </c>
      <c r="BB1406" s="36">
        <v>154.03260799999998</v>
      </c>
      <c r="BC1406" s="36">
        <v>168.61555300000001</v>
      </c>
      <c r="BD1406" s="36">
        <v>58555.925000000003</v>
      </c>
      <c r="BE1406" s="36" t="s">
        <v>50</v>
      </c>
      <c r="BF1406" s="36">
        <v>49600.3</v>
      </c>
      <c r="BG1406" s="36">
        <v>71644.899999999994</v>
      </c>
      <c r="BH1406" s="36">
        <v>71.32427899999999</v>
      </c>
      <c r="BI1406" s="36">
        <v>0</v>
      </c>
      <c r="BJ1406" s="36">
        <v>71.32427899999999</v>
      </c>
      <c r="BK1406" s="36">
        <v>71.32427899999999</v>
      </c>
      <c r="BL1406" s="36">
        <v>150.3916165</v>
      </c>
      <c r="BM1406" s="36">
        <v>5.1491395597851364</v>
      </c>
      <c r="BN1406" s="36">
        <v>146.75062500000001</v>
      </c>
      <c r="BO1406" s="36">
        <v>154.03260799999998</v>
      </c>
      <c r="BP1406" s="36">
        <v>46615.133333333331</v>
      </c>
      <c r="BQ1406" s="36">
        <v>2812.3800153369521</v>
      </c>
      <c r="BR1406" s="36">
        <v>42711.4</v>
      </c>
      <c r="BS1406" s="36">
        <v>49600.3</v>
      </c>
      <c r="BT1406" s="36">
        <v>77.679789499999998</v>
      </c>
      <c r="BU1406" s="36">
        <v>8.9880491449046218</v>
      </c>
      <c r="BV1406" s="36">
        <v>71.32427899999999</v>
      </c>
      <c r="BW1406" s="36">
        <v>84.035300000000007</v>
      </c>
      <c r="BX1406" s="36">
        <v>154.03260799999998</v>
      </c>
      <c r="BY1406" s="36">
        <v>0</v>
      </c>
      <c r="BZ1406" s="36">
        <v>154.03260799999998</v>
      </c>
      <c r="CA1406" s="36">
        <v>154.03260799999998</v>
      </c>
      <c r="CB1406" s="36">
        <v>39955.825000000004</v>
      </c>
      <c r="CC1406" s="36">
        <v>6078.9357149092675</v>
      </c>
      <c r="CD1406" s="36">
        <v>33066.9</v>
      </c>
      <c r="CE1406" s="36">
        <v>49600.3</v>
      </c>
      <c r="CF1406" s="36"/>
      <c r="CG1406" s="40">
        <v>27.824999999999999</v>
      </c>
      <c r="CH1406" s="40">
        <v>55.923999999999999</v>
      </c>
      <c r="CI1406" s="40">
        <v>27.628</v>
      </c>
      <c r="CL1406" s="5" t="str">
        <f t="shared" si="2974"/>
        <v>1_0_2</v>
      </c>
      <c r="CM1406" s="95" t="str">
        <f t="shared" si="2975"/>
        <v>1V</v>
      </c>
      <c r="CN1406" s="96">
        <f t="shared" si="2962"/>
        <v>10</v>
      </c>
      <c r="CO1406" s="96" t="str">
        <f t="shared" si="2970"/>
        <v>1_0_2</v>
      </c>
      <c r="CP1406" s="95" t="str">
        <f t="shared" si="2978"/>
        <v>1V</v>
      </c>
      <c r="CQ1406" s="5">
        <f t="shared" si="2971"/>
        <v>28</v>
      </c>
    </row>
    <row r="1407" spans="1:95">
      <c r="A1407" s="13" t="s">
        <v>601</v>
      </c>
      <c r="B1407" s="13">
        <v>5</v>
      </c>
      <c r="C1407" s="13">
        <v>7</v>
      </c>
      <c r="D1407" s="13" t="s">
        <v>78</v>
      </c>
      <c r="E1407" s="35" t="s">
        <v>554</v>
      </c>
      <c r="F1407" s="13"/>
      <c r="G1407" s="36"/>
      <c r="H1407" s="13"/>
      <c r="I1407" s="37">
        <v>20</v>
      </c>
      <c r="J1407" s="37" t="s">
        <v>70</v>
      </c>
      <c r="K1407" s="38">
        <v>43598</v>
      </c>
      <c r="L1407" s="39">
        <v>0.57847222222222217</v>
      </c>
      <c r="M1407" s="37" t="s">
        <v>39</v>
      </c>
      <c r="N1407" s="37" t="s">
        <v>190</v>
      </c>
      <c r="O1407" s="37"/>
      <c r="P1407" s="37" t="s">
        <v>190</v>
      </c>
      <c r="Q1407" s="37">
        <v>1</v>
      </c>
      <c r="R1407" s="13" t="s">
        <v>55</v>
      </c>
      <c r="S1407" s="13" t="s">
        <v>63</v>
      </c>
      <c r="T1407" s="13" t="s">
        <v>42</v>
      </c>
      <c r="U1407" s="13" t="s">
        <v>52</v>
      </c>
      <c r="V1407" s="13" t="s">
        <v>42</v>
      </c>
      <c r="W1407" s="13" t="s">
        <v>66</v>
      </c>
      <c r="X1407" s="13" t="s">
        <v>53</v>
      </c>
      <c r="Y1407" s="13" t="s">
        <v>41</v>
      </c>
      <c r="Z1407" s="13" t="s">
        <v>41</v>
      </c>
      <c r="AA1407" s="13"/>
      <c r="AB1407" s="13">
        <v>0</v>
      </c>
      <c r="AC1407" s="72">
        <f t="shared" si="2963"/>
        <v>1</v>
      </c>
      <c r="AD1407" s="13">
        <v>0</v>
      </c>
      <c r="AE1407" s="72">
        <f t="shared" ref="AE1407" si="3094">VALUE(IF(AD1407=-2,0%,IF(AD1407=-1,50%,IF(AD1407=0,100%,IF(AD1407=1,50%,IF(AD1407=2,0%))))))</f>
        <v>1</v>
      </c>
      <c r="AF1407" s="13" t="s">
        <v>42</v>
      </c>
      <c r="AG1407" s="13">
        <v>0</v>
      </c>
      <c r="AH1407" s="13" t="s">
        <v>42</v>
      </c>
      <c r="AI1407" s="13">
        <f t="shared" si="3084"/>
        <v>0</v>
      </c>
      <c r="AJ1407" s="70">
        <f t="shared" si="2965"/>
        <v>1</v>
      </c>
      <c r="AK1407" s="59">
        <f t="shared" si="2966"/>
        <v>-2</v>
      </c>
      <c r="AL1407" s="70">
        <f t="shared" ref="AL1407" si="3095">VALUE(IF(AK1407=-3,0%,IF(AK1407=-2,33.3%,IF(AK1407=-1,66.6%,IF(AK1407=0,100%,IF(AK1407=1,66.6%,IF(AK1407=2,33.3%,IF(AK1407=3,0%))))))))</f>
        <v>0.33299999999999996</v>
      </c>
      <c r="AM1407" s="13" t="s">
        <v>41</v>
      </c>
      <c r="AN1407" s="13" t="s">
        <v>41</v>
      </c>
      <c r="AP1407" s="13">
        <v>101.31965006729475</v>
      </c>
      <c r="AQ1407" s="13">
        <v>117.34261838440112</v>
      </c>
      <c r="AR1407" s="13">
        <v>125.13020833333333</v>
      </c>
      <c r="AS1407" s="13">
        <v>148.05555555555554</v>
      </c>
      <c r="AT1407" s="36">
        <v>893.56133675000001</v>
      </c>
      <c r="AU1407" s="36" t="str">
        <f t="shared" si="2968"/>
        <v>4</v>
      </c>
      <c r="AV1407" s="36">
        <v>53.576814362363464</v>
      </c>
      <c r="AW1407" s="36">
        <v>855.67680800000005</v>
      </c>
      <c r="AX1407" s="36">
        <v>931.44586550000008</v>
      </c>
      <c r="AY1407" s="36">
        <v>878.03207239999995</v>
      </c>
      <c r="AZ1407" s="36" t="str">
        <f t="shared" si="2969"/>
        <v>4</v>
      </c>
      <c r="BA1407" s="36">
        <v>162.28453106819521</v>
      </c>
      <c r="BB1407" s="36">
        <v>763.2795799999999</v>
      </c>
      <c r="BC1407" s="36">
        <v>992.7845648</v>
      </c>
      <c r="BD1407" s="36">
        <v>62000.4</v>
      </c>
      <c r="BE1407" s="36" t="s">
        <v>50</v>
      </c>
      <c r="BF1407" s="36">
        <v>57867</v>
      </c>
      <c r="BG1407" s="36">
        <v>66133.8</v>
      </c>
      <c r="BH1407" s="36">
        <v>947.88659299999995</v>
      </c>
      <c r="BI1407" s="36">
        <v>130.40432853050712</v>
      </c>
      <c r="BJ1407" s="36">
        <v>855.67680800000005</v>
      </c>
      <c r="BK1407" s="36">
        <v>1040.096378</v>
      </c>
      <c r="BL1407" s="36">
        <v>938.57600360000004</v>
      </c>
      <c r="BM1407" s="36">
        <v>247.90657969061928</v>
      </c>
      <c r="BN1407" s="36">
        <v>763.2795799999999</v>
      </c>
      <c r="BO1407" s="36">
        <v>1113.8724272000002</v>
      </c>
      <c r="BP1407" s="36">
        <v>89096.916666666672</v>
      </c>
      <c r="BQ1407" s="36">
        <v>15749.420045883167</v>
      </c>
      <c r="BR1407" s="36">
        <v>66133.8</v>
      </c>
      <c r="BS1407" s="36">
        <v>110223</v>
      </c>
      <c r="BT1407" s="36" t="e">
        <v>#REF!</v>
      </c>
      <c r="BU1407" s="36" t="e">
        <v>#REF!</v>
      </c>
      <c r="BV1407" s="36" t="e">
        <v>#REF!</v>
      </c>
      <c r="BW1407" s="36" t="e">
        <v>#REF!</v>
      </c>
      <c r="BX1407" s="36" t="e">
        <v>#REF!</v>
      </c>
      <c r="BY1407" s="36" t="e">
        <v>#REF!</v>
      </c>
      <c r="BZ1407" s="36" t="e">
        <v>#REF!</v>
      </c>
      <c r="CA1407" s="36" t="e">
        <v>#REF!</v>
      </c>
      <c r="CB1407" s="36">
        <v>98856.225000000006</v>
      </c>
      <c r="CC1407" s="36">
        <v>26177.941403517561</v>
      </c>
      <c r="CD1407" s="36">
        <v>66133.8</v>
      </c>
      <c r="CE1407" s="36">
        <v>154312.1</v>
      </c>
      <c r="CF1407" s="36"/>
      <c r="CG1407" s="40">
        <v>27.995249999999999</v>
      </c>
      <c r="CH1407" s="40">
        <v>57.662999999999997</v>
      </c>
      <c r="CI1407" s="40">
        <v>28.276250000000005</v>
      </c>
      <c r="CL1407" s="5" t="str">
        <f t="shared" si="2974"/>
        <v>1_1_4</v>
      </c>
      <c r="CM1407" s="95" t="str">
        <f t="shared" si="2975"/>
        <v>2V</v>
      </c>
      <c r="CN1407" s="96">
        <f t="shared" si="2962"/>
        <v>39</v>
      </c>
      <c r="CO1407" s="96" t="str">
        <f t="shared" si="2970"/>
        <v>0.333_1_4</v>
      </c>
      <c r="CP1407" s="95" t="str">
        <f t="shared" si="2978"/>
        <v>2P</v>
      </c>
      <c r="CQ1407" s="5">
        <f t="shared" si="2971"/>
        <v>13</v>
      </c>
    </row>
    <row r="1408" spans="1:95">
      <c r="A1408" s="13" t="s">
        <v>601</v>
      </c>
      <c r="B1408" s="13">
        <v>5</v>
      </c>
      <c r="C1408" s="13">
        <v>7</v>
      </c>
      <c r="D1408" s="13" t="s">
        <v>78</v>
      </c>
      <c r="E1408" s="35" t="s">
        <v>554</v>
      </c>
      <c r="F1408" s="13"/>
      <c r="G1408" s="36"/>
      <c r="H1408" s="13"/>
      <c r="I1408" s="37">
        <v>20</v>
      </c>
      <c r="J1408" s="37" t="s">
        <v>70</v>
      </c>
      <c r="K1408" s="38">
        <v>43598</v>
      </c>
      <c r="L1408" s="39">
        <v>0.58680555555555558</v>
      </c>
      <c r="M1408" s="37" t="s">
        <v>39</v>
      </c>
      <c r="N1408" s="37" t="s">
        <v>190</v>
      </c>
      <c r="O1408" s="37"/>
      <c r="P1408" s="37" t="s">
        <v>190</v>
      </c>
      <c r="Q1408" s="37">
        <v>2</v>
      </c>
      <c r="R1408" s="13" t="s">
        <v>62</v>
      </c>
      <c r="S1408" s="13" t="s">
        <v>63</v>
      </c>
      <c r="T1408" s="13" t="s">
        <v>42</v>
      </c>
      <c r="U1408" s="13" t="s">
        <v>52</v>
      </c>
      <c r="V1408" s="13" t="s">
        <v>42</v>
      </c>
      <c r="W1408" s="13" t="s">
        <v>66</v>
      </c>
      <c r="X1408" s="13" t="s">
        <v>76</v>
      </c>
      <c r="Y1408" s="13" t="s">
        <v>41</v>
      </c>
      <c r="Z1408" s="13" t="s">
        <v>41</v>
      </c>
      <c r="AA1408" s="13"/>
      <c r="AB1408" s="13">
        <v>1</v>
      </c>
      <c r="AC1408" s="72">
        <f t="shared" si="2963"/>
        <v>0.5</v>
      </c>
      <c r="AD1408" s="13">
        <v>0</v>
      </c>
      <c r="AE1408" s="72">
        <f t="shared" ref="AE1408" si="3096">VALUE(IF(AD1408=-2,0%,IF(AD1408=-1,50%,IF(AD1408=0,100%,IF(AD1408=1,50%,IF(AD1408=2,0%))))))</f>
        <v>1</v>
      </c>
      <c r="AF1408" s="13" t="s">
        <v>42</v>
      </c>
      <c r="AG1408" s="13">
        <v>0</v>
      </c>
      <c r="AH1408" s="13" t="s">
        <v>42</v>
      </c>
      <c r="AI1408" s="13">
        <f t="shared" si="3084"/>
        <v>0</v>
      </c>
      <c r="AJ1408" s="70">
        <f t="shared" si="2965"/>
        <v>1</v>
      </c>
      <c r="AK1408" s="59">
        <f t="shared" si="2966"/>
        <v>0</v>
      </c>
      <c r="AL1408" s="70">
        <f t="shared" ref="AL1408" si="3097">VALUE(IF(AK1408=-3,0%,IF(AK1408=-2,33.3%,IF(AK1408=-1,66.6%,IF(AK1408=0,100%,IF(AK1408=1,66.6%,IF(AK1408=2,33.3%,IF(AK1408=3,0%))))))))</f>
        <v>1</v>
      </c>
      <c r="AM1408" s="13" t="s">
        <v>41</v>
      </c>
      <c r="AN1408" s="13" t="s">
        <v>41</v>
      </c>
      <c r="AP1408" s="13">
        <v>101.31965006729475</v>
      </c>
      <c r="AQ1408" s="13">
        <v>117.34261838440112</v>
      </c>
      <c r="AR1408" s="13">
        <v>125.13020833333333</v>
      </c>
      <c r="AS1408" s="13">
        <v>148.05555555555554</v>
      </c>
      <c r="AT1408" s="36">
        <v>881.00376374999996</v>
      </c>
      <c r="AU1408" s="36" t="str">
        <f t="shared" si="2968"/>
        <v>4</v>
      </c>
      <c r="AV1408" s="36">
        <v>11.87707708856543</v>
      </c>
      <c r="AW1408" s="36">
        <v>872.60540200000003</v>
      </c>
      <c r="AX1408" s="36">
        <v>889.40212550000001</v>
      </c>
      <c r="AY1408" s="36">
        <v>1022.9592605</v>
      </c>
      <c r="AZ1408" s="36" t="str">
        <f t="shared" si="2969"/>
        <v>5</v>
      </c>
      <c r="BA1408" s="36">
        <v>25.738569879728615</v>
      </c>
      <c r="BB1408" s="36">
        <v>1004.7593432000001</v>
      </c>
      <c r="BC1408" s="36">
        <v>1041.1591778</v>
      </c>
      <c r="BD1408" s="36">
        <v>83356.125</v>
      </c>
      <c r="BE1408" s="36" t="s">
        <v>50</v>
      </c>
      <c r="BF1408" s="36">
        <v>74400.5</v>
      </c>
      <c r="BG1408" s="36">
        <v>99200.7</v>
      </c>
      <c r="BH1408" s="36">
        <v>889.44317575000014</v>
      </c>
      <c r="BI1408" s="36">
        <v>23.812207997419762</v>
      </c>
      <c r="BJ1408" s="36">
        <v>872.60540200000003</v>
      </c>
      <c r="BK1408" s="36">
        <v>906.28094950000013</v>
      </c>
      <c r="BL1408" s="36">
        <v>1016.8913732</v>
      </c>
      <c r="BM1408" s="36">
        <v>17.157281365117079</v>
      </c>
      <c r="BN1408" s="36">
        <v>1004.7593432000001</v>
      </c>
      <c r="BO1408" s="36">
        <v>1029.0234031999998</v>
      </c>
      <c r="BP1408" s="36">
        <v>72104.183333333334</v>
      </c>
      <c r="BQ1408" s="36">
        <v>4056.1039347712317</v>
      </c>
      <c r="BR1408" s="36">
        <v>66133.8</v>
      </c>
      <c r="BS1408" s="36">
        <v>77156.100000000006</v>
      </c>
      <c r="BT1408" s="36">
        <v>964.67820099999994</v>
      </c>
      <c r="BU1408" s="36">
        <v>130.21060107145192</v>
      </c>
      <c r="BV1408" s="36">
        <v>872.60540200000003</v>
      </c>
      <c r="BW1408" s="36">
        <v>1056.751</v>
      </c>
      <c r="BX1408" s="36">
        <v>1089.6344216000002</v>
      </c>
      <c r="BY1408" s="36">
        <v>120.03148698075974</v>
      </c>
      <c r="BZ1408" s="36">
        <v>1004.7593432000001</v>
      </c>
      <c r="CA1408" s="36">
        <v>1174.5095000000001</v>
      </c>
      <c r="CB1408" s="36">
        <v>70783.8</v>
      </c>
      <c r="CC1408" s="36">
        <v>13601.092433036367</v>
      </c>
      <c r="CD1408" s="36">
        <v>57867</v>
      </c>
      <c r="CE1408" s="36">
        <v>110223</v>
      </c>
      <c r="CF1408" s="36"/>
      <c r="CG1408" s="40">
        <v>28.023</v>
      </c>
      <c r="CH1408" s="40">
        <v>57.651000000000003</v>
      </c>
      <c r="CI1408" s="40">
        <v>28.196000000000002</v>
      </c>
      <c r="CL1408" s="5" t="str">
        <f t="shared" si="2974"/>
        <v>1_0.5_5</v>
      </c>
      <c r="CM1408" s="95" t="str">
        <f t="shared" si="2975"/>
        <v>3G</v>
      </c>
      <c r="CN1408" s="96">
        <f t="shared" si="2962"/>
        <v>8</v>
      </c>
      <c r="CO1408" s="96" t="str">
        <f t="shared" si="2970"/>
        <v>1_1_5</v>
      </c>
      <c r="CP1408" s="95" t="str">
        <f t="shared" si="2978"/>
        <v>3H</v>
      </c>
      <c r="CQ1408" s="5">
        <f t="shared" si="2971"/>
        <v>24</v>
      </c>
    </row>
    <row r="1409" spans="1:95">
      <c r="A1409" s="13" t="s">
        <v>601</v>
      </c>
      <c r="B1409" s="13">
        <v>5</v>
      </c>
      <c r="C1409" s="13">
        <v>7</v>
      </c>
      <c r="D1409" s="13" t="s">
        <v>78</v>
      </c>
      <c r="E1409" s="35" t="s">
        <v>554</v>
      </c>
      <c r="F1409" s="13"/>
      <c r="G1409" s="36"/>
      <c r="H1409" s="13"/>
      <c r="I1409" s="37">
        <v>20</v>
      </c>
      <c r="J1409" s="37" t="s">
        <v>70</v>
      </c>
      <c r="K1409" s="38">
        <v>43598</v>
      </c>
      <c r="L1409" s="39">
        <v>0.59722222222222221</v>
      </c>
      <c r="M1409" s="37" t="s">
        <v>39</v>
      </c>
      <c r="N1409" s="37" t="s">
        <v>190</v>
      </c>
      <c r="O1409" s="37"/>
      <c r="P1409" s="37" t="s">
        <v>190</v>
      </c>
      <c r="Q1409" s="37">
        <v>3</v>
      </c>
      <c r="R1409" s="13" t="s">
        <v>55</v>
      </c>
      <c r="S1409" s="13" t="s">
        <v>63</v>
      </c>
      <c r="T1409" s="13" t="s">
        <v>42</v>
      </c>
      <c r="U1409" s="13" t="s">
        <v>52</v>
      </c>
      <c r="V1409" s="13" t="s">
        <v>42</v>
      </c>
      <c r="W1409" s="13" t="s">
        <v>135</v>
      </c>
      <c r="X1409" s="13" t="s">
        <v>76</v>
      </c>
      <c r="Y1409" s="13" t="s">
        <v>41</v>
      </c>
      <c r="Z1409" s="13" t="s">
        <v>41</v>
      </c>
      <c r="AA1409" s="13"/>
      <c r="AB1409" s="13">
        <v>0</v>
      </c>
      <c r="AC1409" s="72">
        <f t="shared" si="2963"/>
        <v>1</v>
      </c>
      <c r="AD1409" s="13">
        <v>0</v>
      </c>
      <c r="AE1409" s="72">
        <f t="shared" ref="AE1409" si="3098">VALUE(IF(AD1409=-2,0%,IF(AD1409=-1,50%,IF(AD1409=0,100%,IF(AD1409=1,50%,IF(AD1409=2,0%))))))</f>
        <v>1</v>
      </c>
      <c r="AF1409" s="13" t="s">
        <v>42</v>
      </c>
      <c r="AG1409" s="13">
        <v>0</v>
      </c>
      <c r="AH1409" s="13" t="s">
        <v>42</v>
      </c>
      <c r="AI1409" s="13">
        <f t="shared" si="3084"/>
        <v>-2</v>
      </c>
      <c r="AJ1409" s="70">
        <f t="shared" si="2965"/>
        <v>0.33299999999999996</v>
      </c>
      <c r="AK1409" s="59">
        <f t="shared" si="2966"/>
        <v>0</v>
      </c>
      <c r="AL1409" s="70">
        <f t="shared" ref="AL1409" si="3099">VALUE(IF(AK1409=-3,0%,IF(AK1409=-2,33.3%,IF(AK1409=-1,66.6%,IF(AK1409=0,100%,IF(AK1409=1,66.6%,IF(AK1409=2,33.3%,IF(AK1409=3,0%))))))))</f>
        <v>1</v>
      </c>
      <c r="AM1409" s="13" t="s">
        <v>41</v>
      </c>
      <c r="AN1409" s="13" t="s">
        <v>41</v>
      </c>
      <c r="AP1409" s="13">
        <v>101.31965006729475</v>
      </c>
      <c r="AQ1409" s="13">
        <v>117.34261838440112</v>
      </c>
      <c r="AR1409" s="13">
        <v>125.13020833333333</v>
      </c>
      <c r="AS1409" s="13">
        <v>148.05555555555554</v>
      </c>
      <c r="AT1409" s="36">
        <v>676.77248075</v>
      </c>
      <c r="AU1409" s="36" t="str">
        <f t="shared" si="2968"/>
        <v>4</v>
      </c>
      <c r="AV1409" s="36">
        <v>36.415332782965883</v>
      </c>
      <c r="AW1409" s="36">
        <v>651.02295200000003</v>
      </c>
      <c r="AX1409" s="36">
        <v>702.52200949999997</v>
      </c>
      <c r="AY1409" s="36">
        <v>733.09585249999998</v>
      </c>
      <c r="AZ1409" s="36" t="str">
        <f t="shared" si="2969"/>
        <v>4</v>
      </c>
      <c r="BA1409" s="36">
        <v>42.68623679347364</v>
      </c>
      <c r="BB1409" s="36">
        <v>702.91212500000006</v>
      </c>
      <c r="BC1409" s="36">
        <v>763.2795799999999</v>
      </c>
      <c r="BD1409" s="36">
        <v>44433.625</v>
      </c>
      <c r="BE1409" s="36" t="s">
        <v>50</v>
      </c>
      <c r="BF1409" s="36">
        <v>39955.800000000003</v>
      </c>
      <c r="BG1409" s="36">
        <v>49600.3</v>
      </c>
      <c r="BH1409" s="36">
        <v>706.81176875000006</v>
      </c>
      <c r="BI1409" s="36">
        <v>6.0666357106654809</v>
      </c>
      <c r="BJ1409" s="36">
        <v>702.52200949999997</v>
      </c>
      <c r="BK1409" s="36">
        <v>711.10152800000003</v>
      </c>
      <c r="BL1409" s="36">
        <v>793.41797959999997</v>
      </c>
      <c r="BM1409" s="36">
        <v>42.622133462539963</v>
      </c>
      <c r="BN1409" s="36">
        <v>763.2795799999999</v>
      </c>
      <c r="BO1409" s="36">
        <v>823.55637920000004</v>
      </c>
      <c r="BP1409" s="36">
        <v>64755.966666666667</v>
      </c>
      <c r="BQ1409" s="36">
        <v>9344.6175809750493</v>
      </c>
      <c r="BR1409" s="36">
        <v>49600.3</v>
      </c>
      <c r="BS1409" s="36">
        <v>74400.5</v>
      </c>
      <c r="BT1409" s="36">
        <v>787.56370575000005</v>
      </c>
      <c r="BU1409" s="36">
        <v>120.26712020396282</v>
      </c>
      <c r="BV1409" s="36">
        <v>702.52200949999997</v>
      </c>
      <c r="BW1409" s="36">
        <v>872.60540200000003</v>
      </c>
      <c r="BX1409" s="36">
        <v>884.0194616</v>
      </c>
      <c r="BY1409" s="36">
        <v>170.7519780780421</v>
      </c>
      <c r="BZ1409" s="36">
        <v>763.2795799999999</v>
      </c>
      <c r="CA1409" s="36">
        <v>1004.7593432000001</v>
      </c>
      <c r="CB1409" s="36">
        <v>73539.375000000015</v>
      </c>
      <c r="CC1409" s="36">
        <v>12874.524339407586</v>
      </c>
      <c r="CD1409" s="36">
        <v>49600.3</v>
      </c>
      <c r="CE1409" s="36">
        <v>99200.7</v>
      </c>
      <c r="CF1409" s="36"/>
      <c r="CG1409" s="40">
        <v>28.196000000000002</v>
      </c>
      <c r="CH1409" s="40">
        <v>57.582999999999998</v>
      </c>
      <c r="CI1409" s="40">
        <v>28.295000000000002</v>
      </c>
      <c r="CL1409" s="5" t="str">
        <f t="shared" si="2974"/>
        <v>0.333_1_4</v>
      </c>
      <c r="CM1409" s="95" t="str">
        <f t="shared" si="2975"/>
        <v>2P</v>
      </c>
      <c r="CN1409" s="96">
        <f t="shared" si="2962"/>
        <v>14</v>
      </c>
      <c r="CO1409" s="96" t="str">
        <f t="shared" si="2970"/>
        <v>1_1_4</v>
      </c>
      <c r="CP1409" s="95" t="str">
        <f t="shared" si="2978"/>
        <v>2V</v>
      </c>
      <c r="CQ1409" s="5">
        <f t="shared" si="2971"/>
        <v>37</v>
      </c>
    </row>
    <row r="1410" spans="1:95">
      <c r="A1410" s="13" t="s">
        <v>601</v>
      </c>
      <c r="B1410" s="13">
        <v>5</v>
      </c>
      <c r="C1410" s="13">
        <v>7</v>
      </c>
      <c r="D1410" s="13" t="s">
        <v>78</v>
      </c>
      <c r="E1410" s="35" t="s">
        <v>554</v>
      </c>
      <c r="F1410" s="13"/>
      <c r="G1410" s="36"/>
      <c r="H1410" s="13"/>
      <c r="I1410" s="37">
        <v>20</v>
      </c>
      <c r="J1410" s="37" t="s">
        <v>70</v>
      </c>
      <c r="K1410" s="38">
        <v>43598</v>
      </c>
      <c r="L1410" s="39">
        <v>0.60763888888888895</v>
      </c>
      <c r="M1410" s="37" t="s">
        <v>39</v>
      </c>
      <c r="N1410" s="37" t="s">
        <v>190</v>
      </c>
      <c r="O1410" s="37"/>
      <c r="P1410" s="37" t="s">
        <v>190</v>
      </c>
      <c r="Q1410" s="37">
        <v>4</v>
      </c>
      <c r="R1410" s="13" t="s">
        <v>43</v>
      </c>
      <c r="S1410" s="13" t="s">
        <v>44</v>
      </c>
      <c r="T1410" s="13" t="s">
        <v>41</v>
      </c>
      <c r="U1410" s="13" t="s">
        <v>52</v>
      </c>
      <c r="V1410" s="13" t="s">
        <v>42</v>
      </c>
      <c r="W1410" s="13" t="s">
        <v>72</v>
      </c>
      <c r="X1410" s="13" t="s">
        <v>76</v>
      </c>
      <c r="Y1410" s="13" t="s">
        <v>41</v>
      </c>
      <c r="Z1410" s="13" t="s">
        <v>41</v>
      </c>
      <c r="AA1410" s="13"/>
      <c r="AB1410" s="13">
        <v>-1</v>
      </c>
      <c r="AC1410" s="72">
        <f t="shared" si="2963"/>
        <v>0.5</v>
      </c>
      <c r="AD1410" s="13">
        <v>1</v>
      </c>
      <c r="AE1410" s="72">
        <f t="shared" ref="AE1410" si="3100">VALUE(IF(AD1410=-2,0%,IF(AD1410=-1,50%,IF(AD1410=0,100%,IF(AD1410=1,50%,IF(AD1410=2,0%))))))</f>
        <v>0.5</v>
      </c>
      <c r="AF1410" s="13" t="s">
        <v>41</v>
      </c>
      <c r="AG1410" s="13">
        <v>0</v>
      </c>
      <c r="AH1410" s="13" t="s">
        <v>42</v>
      </c>
      <c r="AI1410" s="13">
        <f t="shared" si="3084"/>
        <v>-1</v>
      </c>
      <c r="AJ1410" s="70">
        <f t="shared" si="2965"/>
        <v>0.66599999999999993</v>
      </c>
      <c r="AK1410" s="59">
        <f t="shared" si="2966"/>
        <v>0</v>
      </c>
      <c r="AL1410" s="70">
        <f t="shared" ref="AL1410" si="3101">VALUE(IF(AK1410=-3,0%,IF(AK1410=-2,33.3%,IF(AK1410=-1,66.6%,IF(AK1410=0,100%,IF(AK1410=1,66.6%,IF(AK1410=2,33.3%,IF(AK1410=3,0%))))))))</f>
        <v>1</v>
      </c>
      <c r="AM1410" s="13" t="s">
        <v>41</v>
      </c>
      <c r="AN1410" s="13" t="s">
        <v>41</v>
      </c>
      <c r="AP1410" s="13">
        <v>101.31965006729475</v>
      </c>
      <c r="AQ1410" s="13">
        <v>117.34261838440112</v>
      </c>
      <c r="AR1410" s="13">
        <v>125.13020833333333</v>
      </c>
      <c r="AS1410" s="13">
        <v>148.05555555555554</v>
      </c>
      <c r="AT1410" s="36">
        <v>455.87421599999999</v>
      </c>
      <c r="AU1410" s="36" t="str">
        <f t="shared" si="2968"/>
        <v>3</v>
      </c>
      <c r="AV1410" s="36">
        <v>18.504678993522496</v>
      </c>
      <c r="AW1410" s="36">
        <v>442.78943199999998</v>
      </c>
      <c r="AX1410" s="36">
        <v>468.959</v>
      </c>
      <c r="AY1410" s="36">
        <v>534.67344500000002</v>
      </c>
      <c r="AZ1410" s="36" t="str">
        <f t="shared" si="2969"/>
        <v>4</v>
      </c>
      <c r="BA1410" s="36">
        <v>17.016376479672925</v>
      </c>
      <c r="BB1410" s="36">
        <v>522.64104980000002</v>
      </c>
      <c r="BC1410" s="36">
        <v>546.70584020000001</v>
      </c>
      <c r="BD1410" s="36">
        <v>33066.9</v>
      </c>
      <c r="BE1410" s="36" t="s">
        <v>50</v>
      </c>
      <c r="BF1410" s="36">
        <v>33066.9</v>
      </c>
      <c r="BG1410" s="36">
        <v>33066.9</v>
      </c>
      <c r="BH1410" s="36">
        <v>490.74188100000003</v>
      </c>
      <c r="BI1410" s="36">
        <v>30.80564573775921</v>
      </c>
      <c r="BJ1410" s="36">
        <v>468.959</v>
      </c>
      <c r="BK1410" s="36">
        <v>512.52476200000001</v>
      </c>
      <c r="BL1410" s="36">
        <v>552.64772419999997</v>
      </c>
      <c r="BM1410" s="36">
        <v>8.403092938847637</v>
      </c>
      <c r="BN1410" s="36">
        <v>546.70584020000001</v>
      </c>
      <c r="BO1410" s="36">
        <v>558.58960819999993</v>
      </c>
      <c r="BP1410" s="36">
        <v>35363.199999999997</v>
      </c>
      <c r="BQ1410" s="36">
        <v>1668.5546248175383</v>
      </c>
      <c r="BR1410" s="36">
        <v>33066.9</v>
      </c>
      <c r="BS1410" s="36">
        <v>37200.199999999997</v>
      </c>
      <c r="BT1410" s="36">
        <v>585.74050475000001</v>
      </c>
      <c r="BU1410" s="36">
        <v>165.15398785178778</v>
      </c>
      <c r="BV1410" s="36">
        <v>468.959</v>
      </c>
      <c r="BW1410" s="36">
        <v>702.52200949999997</v>
      </c>
      <c r="BX1410" s="36">
        <v>654.99271009999995</v>
      </c>
      <c r="BY1410" s="36">
        <v>153.14076003951075</v>
      </c>
      <c r="BZ1410" s="36">
        <v>546.70584020000001</v>
      </c>
      <c r="CA1410" s="36">
        <v>763.2795799999999</v>
      </c>
      <c r="CB1410" s="36">
        <v>38836.356249999997</v>
      </c>
      <c r="CC1410" s="36">
        <v>4275.3930300373568</v>
      </c>
      <c r="CD1410" s="36">
        <v>33066.9</v>
      </c>
      <c r="CE1410" s="36">
        <v>49600.3</v>
      </c>
      <c r="CF1410" s="36"/>
      <c r="CG1410" s="40">
        <v>28.122</v>
      </c>
      <c r="CH1410" s="40">
        <v>55.809000000000005</v>
      </c>
      <c r="CI1410" s="40">
        <v>28.071999999999999</v>
      </c>
      <c r="CL1410" s="5" t="str">
        <f t="shared" si="2974"/>
        <v>0.666_0.5_4</v>
      </c>
      <c r="CM1410" s="95" t="str">
        <f t="shared" si="2975"/>
        <v>2R</v>
      </c>
      <c r="CN1410" s="96">
        <f t="shared" ref="CN1410:CN1473" si="3102">VLOOKUP(CM1410,$CW$2:$CZ$61,2)</f>
        <v>21</v>
      </c>
      <c r="CO1410" s="96" t="str">
        <f t="shared" si="2970"/>
        <v>1_0.5_4</v>
      </c>
      <c r="CP1410" s="95" t="str">
        <f t="shared" si="2978"/>
        <v>2U</v>
      </c>
      <c r="CQ1410" s="5">
        <f t="shared" si="2971"/>
        <v>14</v>
      </c>
    </row>
    <row r="1411" spans="1:95">
      <c r="A1411" s="13" t="s">
        <v>601</v>
      </c>
      <c r="B1411" s="13">
        <v>5</v>
      </c>
      <c r="C1411" s="13">
        <v>7</v>
      </c>
      <c r="D1411" s="13" t="s">
        <v>78</v>
      </c>
      <c r="E1411" s="35" t="s">
        <v>554</v>
      </c>
      <c r="F1411" s="13"/>
      <c r="G1411" s="36"/>
      <c r="H1411" s="13"/>
      <c r="I1411" s="37">
        <v>20</v>
      </c>
      <c r="J1411" s="37" t="s">
        <v>70</v>
      </c>
      <c r="K1411" s="38">
        <v>43598</v>
      </c>
      <c r="L1411" s="39">
        <v>0.61805555555555558</v>
      </c>
      <c r="M1411" s="37" t="s">
        <v>39</v>
      </c>
      <c r="N1411" s="37" t="s">
        <v>190</v>
      </c>
      <c r="O1411" s="37"/>
      <c r="P1411" s="37" t="s">
        <v>190</v>
      </c>
      <c r="Q1411" s="37">
        <v>5</v>
      </c>
      <c r="R1411" s="13" t="s">
        <v>43</v>
      </c>
      <c r="S1411" s="13" t="s">
        <v>56</v>
      </c>
      <c r="T1411" s="13" t="s">
        <v>41</v>
      </c>
      <c r="U1411" s="13" t="s">
        <v>45</v>
      </c>
      <c r="V1411" s="13" t="s">
        <v>42</v>
      </c>
      <c r="W1411" s="13" t="s">
        <v>135</v>
      </c>
      <c r="X1411" s="13" t="s">
        <v>76</v>
      </c>
      <c r="Y1411" s="13" t="s">
        <v>41</v>
      </c>
      <c r="Z1411" s="13" t="s">
        <v>41</v>
      </c>
      <c r="AA1411" s="13"/>
      <c r="AB1411" s="13">
        <v>-1</v>
      </c>
      <c r="AC1411" s="72">
        <f t="shared" ref="AC1411:AC1474" si="3103">VALUE(IF(AB1411=-2,0%,IF(AB1411=-1,50%,IF(AB1411=0,100%,IF(AB1411=1,50%,IF(AB1411=2,0%))))))</f>
        <v>0.5</v>
      </c>
      <c r="AD1411" s="13">
        <v>2</v>
      </c>
      <c r="AE1411" s="72">
        <f t="shared" ref="AE1411" si="3104">VALUE(IF(AD1411=-2,0%,IF(AD1411=-1,50%,IF(AD1411=0,100%,IF(AD1411=1,50%,IF(AD1411=2,0%))))))</f>
        <v>0</v>
      </c>
      <c r="AF1411" s="13" t="s">
        <v>41</v>
      </c>
      <c r="AG1411" s="13">
        <v>1</v>
      </c>
      <c r="AH1411" s="13" t="s">
        <v>42</v>
      </c>
      <c r="AI1411" s="13">
        <f t="shared" si="3084"/>
        <v>-2</v>
      </c>
      <c r="AJ1411" s="70">
        <f t="shared" ref="AJ1411:AJ1474" si="3105">VALUE(IF(AI1411=-3,0%,IF(AI1411=-2,33.3%,IF(AI1411=-1,66.6%,IF(AI1411=0,100%,IF(AI1411=1,66.6%,IF(AI1411=2,33.3%,IF(AI1411=3,0%))))))))</f>
        <v>0.33299999999999996</v>
      </c>
      <c r="AK1411" s="59">
        <f t="shared" ref="AK1411:AK1474" si="3106">VALUE(IF(X1411="Mucho más fría",-3, IF(X1411="Más Fría",-2, IF(X1411="Ligeramente más Fría",-1, IF(X1411="Igual a como está",0, IF(X1411="Ligeramente más caliente",1, IF(X1411="Más Caliente",2, IF(X1411="Mucho más caliente",3))))))))</f>
        <v>0</v>
      </c>
      <c r="AL1411" s="70">
        <f t="shared" ref="AL1411" si="3107">VALUE(IF(AK1411=-3,0%,IF(AK1411=-2,33.3%,IF(AK1411=-1,66.6%,IF(AK1411=0,100%,IF(AK1411=1,66.6%,IF(AK1411=2,33.3%,IF(AK1411=3,0%))))))))</f>
        <v>1</v>
      </c>
      <c r="AM1411" s="13" t="s">
        <v>41</v>
      </c>
      <c r="AN1411" s="13" t="s">
        <v>41</v>
      </c>
      <c r="AP1411" s="13">
        <v>101.31965006729475</v>
      </c>
      <c r="AQ1411" s="13">
        <v>117.34261838440112</v>
      </c>
      <c r="AR1411" s="13">
        <v>125.13020833333333</v>
      </c>
      <c r="AS1411" s="13">
        <v>148.05555555555554</v>
      </c>
      <c r="AT1411" s="36">
        <v>420.80829375000002</v>
      </c>
      <c r="AU1411" s="36" t="str">
        <f t="shared" ref="AU1411:AU1474" si="3108">IF(AT1411&lt;=100,"1",IF(AT1411&lt;=300,"2", IF(AT1411&lt;=500,"3", IF(AT1411&lt;=1000,"4", IF(AT1411&gt;1000,"5")))))</f>
        <v>3</v>
      </c>
      <c r="AV1411" s="36">
        <v>43.326644666864695</v>
      </c>
      <c r="AW1411" s="36">
        <v>390.17172950000003</v>
      </c>
      <c r="AX1411" s="36">
        <v>451.44485800000001</v>
      </c>
      <c r="AY1411" s="36">
        <v>618.74251690000006</v>
      </c>
      <c r="AZ1411" s="36" t="str">
        <f t="shared" ref="AZ1411:AZ1474" si="3109">IF(AY1411&lt;=100,"1",IF(AY1411&lt;=300,"2", IF(AY1411&lt;=500,"3", IF(AY1411&lt;=1000,"4", IF(AY1411&gt;1000,"5")))))</f>
        <v>4</v>
      </c>
      <c r="BA1411" s="36">
        <v>51.015213062259178</v>
      </c>
      <c r="BB1411" s="36">
        <v>582.66931380000005</v>
      </c>
      <c r="BC1411" s="36">
        <v>654.81572000000006</v>
      </c>
      <c r="BD1411" s="36">
        <v>58555.925000000003</v>
      </c>
      <c r="BE1411" s="36" t="s">
        <v>50</v>
      </c>
      <c r="BF1411" s="36">
        <v>49600.3</v>
      </c>
      <c r="BG1411" s="36">
        <v>71644.899999999994</v>
      </c>
      <c r="BH1411" s="36">
        <v>385.76674875000003</v>
      </c>
      <c r="BI1411" s="36">
        <v>6.2295835186424382</v>
      </c>
      <c r="BJ1411" s="36">
        <v>381.36176799999998</v>
      </c>
      <c r="BK1411" s="36">
        <v>390.17172950000003</v>
      </c>
      <c r="BL1411" s="36">
        <v>558.6707553</v>
      </c>
      <c r="BM1411" s="36">
        <v>33.939086908104201</v>
      </c>
      <c r="BN1411" s="36">
        <v>534.67219679999994</v>
      </c>
      <c r="BO1411" s="36">
        <v>582.66931380000005</v>
      </c>
      <c r="BP1411" s="36">
        <v>46615.133333333331</v>
      </c>
      <c r="BQ1411" s="36">
        <v>2812.3800153369521</v>
      </c>
      <c r="BR1411" s="36">
        <v>42711.4</v>
      </c>
      <c r="BS1411" s="36">
        <v>49600.3</v>
      </c>
      <c r="BT1411" s="36">
        <v>429.56536475000001</v>
      </c>
      <c r="BU1411" s="36">
        <v>55.711013241728814</v>
      </c>
      <c r="BV1411" s="36">
        <v>390.17172950000003</v>
      </c>
      <c r="BW1411" s="36">
        <v>468.959</v>
      </c>
      <c r="BX1411" s="36">
        <v>564.68757700000003</v>
      </c>
      <c r="BY1411" s="36">
        <v>25.430016057583408</v>
      </c>
      <c r="BZ1411" s="36">
        <v>546.70584020000001</v>
      </c>
      <c r="CA1411" s="36">
        <v>582.66931380000005</v>
      </c>
      <c r="CB1411" s="36">
        <v>39955.825000000004</v>
      </c>
      <c r="CC1411" s="36">
        <v>6078.9357149092675</v>
      </c>
      <c r="CD1411" s="36">
        <v>33066.9</v>
      </c>
      <c r="CE1411" s="36">
        <v>49600.3</v>
      </c>
      <c r="CF1411" s="36"/>
      <c r="CG1411" s="40">
        <v>27.824999999999999</v>
      </c>
      <c r="CH1411" s="40">
        <v>55.923999999999999</v>
      </c>
      <c r="CI1411" s="40">
        <v>27.628</v>
      </c>
      <c r="CL1411" s="5" t="str">
        <f t="shared" si="2974"/>
        <v>0.333_0.5_4</v>
      </c>
      <c r="CM1411" s="95" t="str">
        <f t="shared" si="2975"/>
        <v>2O</v>
      </c>
      <c r="CN1411" s="96">
        <f t="shared" si="3102"/>
        <v>11</v>
      </c>
      <c r="CO1411" s="96" t="str">
        <f t="shared" ref="CO1411:CO1474" si="3110">AL1411&amp;"_"&amp;AE1411&amp;"_"&amp;AZ1411</f>
        <v>1_0_4</v>
      </c>
      <c r="CP1411" s="95" t="str">
        <f t="shared" si="2978"/>
        <v>2T</v>
      </c>
      <c r="CQ1411" s="5">
        <f t="shared" ref="CQ1411:CQ1474" si="3111">VLOOKUP(CP1411,$CW$2:$CZ$61,4)</f>
        <v>2</v>
      </c>
    </row>
    <row r="1412" spans="1:95">
      <c r="A1412" s="13" t="s">
        <v>601</v>
      </c>
      <c r="B1412" s="13">
        <v>5</v>
      </c>
      <c r="C1412" s="13">
        <v>8</v>
      </c>
      <c r="D1412" s="13" t="s">
        <v>85</v>
      </c>
      <c r="E1412" s="35" t="s">
        <v>555</v>
      </c>
      <c r="F1412" s="13"/>
      <c r="G1412" s="36"/>
      <c r="H1412" s="13"/>
      <c r="I1412" s="37">
        <v>22</v>
      </c>
      <c r="J1412" s="37" t="s">
        <v>38</v>
      </c>
      <c r="K1412" s="38">
        <v>43598</v>
      </c>
      <c r="L1412" s="39">
        <v>0.57847222222222217</v>
      </c>
      <c r="M1412" s="37" t="s">
        <v>39</v>
      </c>
      <c r="N1412" s="37" t="s">
        <v>188</v>
      </c>
      <c r="O1412" s="37" t="s">
        <v>188</v>
      </c>
      <c r="P1412" s="37" t="s">
        <v>188</v>
      </c>
      <c r="Q1412" s="37">
        <v>1</v>
      </c>
      <c r="R1412" s="13" t="s">
        <v>55</v>
      </c>
      <c r="S1412" s="13" t="s">
        <v>44</v>
      </c>
      <c r="T1412" s="13" t="s">
        <v>42</v>
      </c>
      <c r="U1412" s="13" t="s">
        <v>52</v>
      </c>
      <c r="V1412" s="13" t="s">
        <v>42</v>
      </c>
      <c r="W1412" s="13" t="s">
        <v>66</v>
      </c>
      <c r="X1412" s="13" t="s">
        <v>76</v>
      </c>
      <c r="Y1412" s="13" t="s">
        <v>41</v>
      </c>
      <c r="Z1412" s="13" t="s">
        <v>41</v>
      </c>
      <c r="AA1412" s="13"/>
      <c r="AB1412" s="13">
        <v>0</v>
      </c>
      <c r="AC1412" s="72">
        <f t="shared" si="3103"/>
        <v>1</v>
      </c>
      <c r="AD1412" s="13">
        <v>1</v>
      </c>
      <c r="AE1412" s="72">
        <f t="shared" ref="AE1412" si="3112">VALUE(IF(AD1412=-2,0%,IF(AD1412=-1,50%,IF(AD1412=0,100%,IF(AD1412=1,50%,IF(AD1412=2,0%))))))</f>
        <v>0.5</v>
      </c>
      <c r="AF1412" s="13" t="s">
        <v>42</v>
      </c>
      <c r="AG1412" s="13">
        <v>0</v>
      </c>
      <c r="AH1412" s="13" t="s">
        <v>42</v>
      </c>
      <c r="AI1412" s="13">
        <f t="shared" si="3084"/>
        <v>0</v>
      </c>
      <c r="AJ1412" s="70">
        <f t="shared" si="3105"/>
        <v>1</v>
      </c>
      <c r="AK1412" s="59">
        <f t="shared" si="3106"/>
        <v>0</v>
      </c>
      <c r="AL1412" s="70">
        <f t="shared" ref="AL1412" si="3113">VALUE(IF(AK1412=-3,0%,IF(AK1412=-2,33.3%,IF(AK1412=-1,66.6%,IF(AK1412=0,100%,IF(AK1412=1,66.6%,IF(AK1412=2,33.3%,IF(AK1412=3,0%))))))))</f>
        <v>1</v>
      </c>
      <c r="AM1412" s="13" t="s">
        <v>41</v>
      </c>
      <c r="AN1412" s="13" t="s">
        <v>41</v>
      </c>
      <c r="AP1412" s="13">
        <v>101.31965006729475</v>
      </c>
      <c r="AQ1412" s="13">
        <v>117.34261838440112</v>
      </c>
      <c r="AR1412" s="13">
        <v>125.13020833333333</v>
      </c>
      <c r="AS1412" s="13">
        <v>148.05555555555554</v>
      </c>
      <c r="AT1412" s="36">
        <v>298.12826999999999</v>
      </c>
      <c r="AU1412" s="36" t="str">
        <f t="shared" si="3108"/>
        <v>2</v>
      </c>
      <c r="AV1412" s="36">
        <v>17.763076715122494</v>
      </c>
      <c r="AW1412" s="36">
        <v>285.56787800000001</v>
      </c>
      <c r="AX1412" s="36">
        <v>310.68866199999997</v>
      </c>
      <c r="AY1412" s="36">
        <v>284.582068155</v>
      </c>
      <c r="AZ1412" s="36" t="str">
        <f t="shared" si="3109"/>
        <v>2</v>
      </c>
      <c r="BA1412" s="36">
        <v>7.2600286994640513</v>
      </c>
      <c r="BB1412" s="36">
        <v>279.44845263000002</v>
      </c>
      <c r="BC1412" s="36">
        <v>289.71568367999998</v>
      </c>
      <c r="BD1412" s="36">
        <v>62000.4</v>
      </c>
      <c r="BE1412" s="36" t="s">
        <v>50</v>
      </c>
      <c r="BF1412" s="36">
        <v>57867</v>
      </c>
      <c r="BG1412" s="36">
        <v>66133.8</v>
      </c>
      <c r="BH1412" s="36">
        <v>289.72227500000002</v>
      </c>
      <c r="BI1412" s="36">
        <v>5.8752045808821229</v>
      </c>
      <c r="BJ1412" s="36">
        <v>285.56787800000001</v>
      </c>
      <c r="BK1412" s="36">
        <v>293.87667200000004</v>
      </c>
      <c r="BL1412" s="36">
        <v>274.31527397499997</v>
      </c>
      <c r="BM1412" s="36">
        <v>7.2594108719851151</v>
      </c>
      <c r="BN1412" s="36">
        <v>269.18209531999997</v>
      </c>
      <c r="BO1412" s="36">
        <v>279.44845263000002</v>
      </c>
      <c r="BP1412" s="36">
        <v>89096.916666666672</v>
      </c>
      <c r="BQ1412" s="36">
        <v>15749.420045883167</v>
      </c>
      <c r="BR1412" s="36">
        <v>66133.8</v>
      </c>
      <c r="BS1412" s="36">
        <v>110223</v>
      </c>
      <c r="BT1412" s="36" t="e">
        <v>#REF!</v>
      </c>
      <c r="BU1412" s="36" t="e">
        <v>#REF!</v>
      </c>
      <c r="BV1412" s="36" t="e">
        <v>#REF!</v>
      </c>
      <c r="BW1412" s="36" t="e">
        <v>#REF!</v>
      </c>
      <c r="BX1412" s="36" t="e">
        <v>#REF!</v>
      </c>
      <c r="BY1412" s="36" t="e">
        <v>#REF!</v>
      </c>
      <c r="BZ1412" s="36" t="e">
        <v>#REF!</v>
      </c>
      <c r="CA1412" s="36" t="e">
        <v>#REF!</v>
      </c>
      <c r="CB1412" s="36">
        <v>98856.225000000006</v>
      </c>
      <c r="CC1412" s="36">
        <v>26177.941403517561</v>
      </c>
      <c r="CD1412" s="36">
        <v>66133.8</v>
      </c>
      <c r="CE1412" s="36">
        <v>154312.1</v>
      </c>
      <c r="CF1412" s="36"/>
      <c r="CG1412" s="40">
        <v>27.995249999999999</v>
      </c>
      <c r="CH1412" s="40">
        <v>57.662999999999997</v>
      </c>
      <c r="CI1412" s="40">
        <v>28.276250000000005</v>
      </c>
      <c r="CL1412" s="5" t="str">
        <f t="shared" ref="CL1412:CL1475" si="3114">AJ1412&amp;"_"&amp;AC1412&amp;"_"&amp;AZ1412</f>
        <v>1_1_2</v>
      </c>
      <c r="CM1412" s="95" t="str">
        <f t="shared" ref="CM1412:CM1475" si="3115">IF(CL1412="0_0_1","1A", IF(CL1412="0_0.5_1","1B", IF(CL1412="0_1_1","1C", IF(CL1412="0.333_0_1","1D", IF(CL1412="0.333_0.5_1","1E", IF(CL1412="0.333_1_1","1F", IF(CL1412="0.666_0_1","1G", IF(CL1412="0.666_0.5_1","1H", IF(CL1412="0.666_1_1","1I", IF(CL1412="1_0_1","1J", IF(CL1412="1_0.5_1","1K", IF(CL1412="1_1_1","1L", IF(CL1412="0_0_2","1M", IF(CL1412="0_0.5_2","1N", IF(CL1412="0_1_2","1O", IF(CL1412="0.333_0_2","1P", IF(CL1412="0.333_0.5_2","1Q", IF(CL1412="0.333_1_2","1R", IF(CL1412="0.666_0_2","1S", IF(CL1412="0.666_0.5_2","1T", IF(CL1412="0.666_1_2","1U", IF(CL1412="1_0_2","1V", IF(CL1412="1_0.5_2","1W", IF(CL1412="1_1_2","1X", IF(CL1412="0_0_3","1Y", IF(CL1412="0_0.5_3","1Z", IF(CL1412="0_1_3","2A", IF(CL1412="0.333_0_3","2B", IF(CL1412="0.333_0.5_3","2C", IF(CL1412="0.333_1_3","2D", IF(CL1412="0.666_0_3","2E", IF(CL1412="0.666_0.5_3","2F", IF(CL1412="0.666_1_3","2G", IF(CL1412="1_0_3","2H", IF(CL1412="1_0.5_3","2I", IF(CL1412="1_1_3","2J", IF(CL1412="0_0_4","2K", IF(CL1412="0_0.5_4","2L", IF(CL1412="0_1_4","2M", IF(CL1412="0.333_0_4","2N", IF(CL1412="0.333_0.5_4","2O", IF(CL1412="0.333_1_4","2P", IF(CL1412="0.666_0_4","2Q", IF(CL1412="0.666_0.5_4","2R", IF(CL1412="0.666_1_4","2S", IF(CL1412="1_0_4","2T", IF(CL1412="1_0.5_4","2U", IF(CL1412="1_1_4","2V", IF(CL1412="0_0_5","2W", IF(CL1412="0_0.5_5","2X", IF(CL1412="0_1_5","2Y", IF(CL1412="0.333_0_5","2Z", IF(CL1412="0.333_0.5_5","3A", IF(CL1412="0.333_1_5","3B", IF(CL1412="0.666_0_5","3C", IF(CL1412="0.666_0.5_5","3D", IF(CL1412="0.666_1_5","3E", IF(CL1412="1_0_5","3F", IF(CL1412="1_0.5_5","3G", IF(CL1412="1_1_5","3H", ))))))))))))))))))))))))))))))))))))))))))))))))))))))))))))</f>
        <v>1X</v>
      </c>
      <c r="CN1412" s="96">
        <f t="shared" si="3102"/>
        <v>146</v>
      </c>
      <c r="CO1412" s="96" t="str">
        <f t="shared" si="3110"/>
        <v>1_0.5_2</v>
      </c>
      <c r="CP1412" s="95" t="str">
        <f t="shared" si="2978"/>
        <v>1W</v>
      </c>
      <c r="CQ1412" s="5">
        <f t="shared" si="3111"/>
        <v>89</v>
      </c>
    </row>
    <row r="1413" spans="1:95">
      <c r="A1413" s="13" t="s">
        <v>601</v>
      </c>
      <c r="B1413" s="13">
        <v>5</v>
      </c>
      <c r="C1413" s="13">
        <v>8</v>
      </c>
      <c r="D1413" s="13" t="s">
        <v>85</v>
      </c>
      <c r="E1413" s="35" t="s">
        <v>555</v>
      </c>
      <c r="F1413" s="13"/>
      <c r="G1413" s="36"/>
      <c r="H1413" s="13"/>
      <c r="I1413" s="37">
        <v>22</v>
      </c>
      <c r="J1413" s="37" t="s">
        <v>38</v>
      </c>
      <c r="K1413" s="38">
        <v>43598</v>
      </c>
      <c r="L1413" s="39">
        <v>0.58680555555555558</v>
      </c>
      <c r="M1413" s="37" t="s">
        <v>39</v>
      </c>
      <c r="N1413" s="37" t="s">
        <v>188</v>
      </c>
      <c r="O1413" s="37" t="s">
        <v>188</v>
      </c>
      <c r="P1413" s="37" t="s">
        <v>188</v>
      </c>
      <c r="Q1413" s="37">
        <v>2</v>
      </c>
      <c r="R1413" s="13" t="s">
        <v>55</v>
      </c>
      <c r="S1413" s="13" t="s">
        <v>63</v>
      </c>
      <c r="T1413" s="13" t="s">
        <v>42</v>
      </c>
      <c r="U1413" s="13" t="s">
        <v>52</v>
      </c>
      <c r="V1413" s="13" t="s">
        <v>42</v>
      </c>
      <c r="W1413" s="13" t="s">
        <v>66</v>
      </c>
      <c r="X1413" s="13" t="s">
        <v>76</v>
      </c>
      <c r="Y1413" s="13" t="s">
        <v>41</v>
      </c>
      <c r="Z1413" s="13" t="s">
        <v>41</v>
      </c>
      <c r="AA1413" s="13"/>
      <c r="AB1413" s="13">
        <v>0</v>
      </c>
      <c r="AC1413" s="72">
        <f t="shared" si="3103"/>
        <v>1</v>
      </c>
      <c r="AD1413" s="13">
        <v>0</v>
      </c>
      <c r="AE1413" s="72">
        <f t="shared" ref="AE1413" si="3116">VALUE(IF(AD1413=-2,0%,IF(AD1413=-1,50%,IF(AD1413=0,100%,IF(AD1413=1,50%,IF(AD1413=2,0%))))))</f>
        <v>1</v>
      </c>
      <c r="AF1413" s="13" t="s">
        <v>42</v>
      </c>
      <c r="AG1413" s="13">
        <v>0</v>
      </c>
      <c r="AH1413" s="13" t="s">
        <v>42</v>
      </c>
      <c r="AI1413" s="13">
        <f t="shared" si="3084"/>
        <v>0</v>
      </c>
      <c r="AJ1413" s="70">
        <f t="shared" si="3105"/>
        <v>1</v>
      </c>
      <c r="AK1413" s="59">
        <f t="shared" si="3106"/>
        <v>0</v>
      </c>
      <c r="AL1413" s="70">
        <f t="shared" ref="AL1413" si="3117">VALUE(IF(AK1413=-3,0%,IF(AK1413=-2,33.3%,IF(AK1413=-1,66.6%,IF(AK1413=0,100%,IF(AK1413=1,66.6%,IF(AK1413=2,33.3%,IF(AK1413=3,0%))))))))</f>
        <v>1</v>
      </c>
      <c r="AM1413" s="13" t="s">
        <v>41</v>
      </c>
      <c r="AN1413" s="13" t="s">
        <v>41</v>
      </c>
      <c r="AP1413" s="13">
        <v>101.31965006729475</v>
      </c>
      <c r="AQ1413" s="13">
        <v>117.34261838440112</v>
      </c>
      <c r="AR1413" s="13">
        <v>125.13020833333333</v>
      </c>
      <c r="AS1413" s="13">
        <v>148.05555555555554</v>
      </c>
      <c r="AT1413" s="36">
        <v>302.32658675000005</v>
      </c>
      <c r="AU1413" s="36" t="str">
        <f t="shared" si="3108"/>
        <v>3</v>
      </c>
      <c r="AV1413" s="36">
        <v>23.700393202110671</v>
      </c>
      <c r="AW1413" s="36">
        <v>285.56787800000001</v>
      </c>
      <c r="AX1413" s="36">
        <v>319.08529550000003</v>
      </c>
      <c r="AY1413" s="36">
        <v>223.06022394999997</v>
      </c>
      <c r="AZ1413" s="36" t="str">
        <f t="shared" si="3109"/>
        <v>2</v>
      </c>
      <c r="BA1413" s="36">
        <v>21.677124711318815</v>
      </c>
      <c r="BB1413" s="36">
        <v>207.73218206999996</v>
      </c>
      <c r="BC1413" s="36">
        <v>238.38826582999999</v>
      </c>
      <c r="BD1413" s="36">
        <v>83356.125</v>
      </c>
      <c r="BE1413" s="36" t="s">
        <v>50</v>
      </c>
      <c r="BF1413" s="36">
        <v>74400.5</v>
      </c>
      <c r="BG1413" s="36">
        <v>99200.7</v>
      </c>
      <c r="BH1413" s="36">
        <v>293.92683275000002</v>
      </c>
      <c r="BI1413" s="36">
        <v>11.821347174712978</v>
      </c>
      <c r="BJ1413" s="36">
        <v>285.56787800000001</v>
      </c>
      <c r="BK1413" s="36">
        <v>302.28578749999997</v>
      </c>
      <c r="BL1413" s="36">
        <v>233.32439690999999</v>
      </c>
      <c r="BM1413" s="36">
        <v>36.192857317893939</v>
      </c>
      <c r="BN1413" s="36">
        <v>207.73218206999996</v>
      </c>
      <c r="BO1413" s="36">
        <v>258.91661175000002</v>
      </c>
      <c r="BP1413" s="36">
        <v>72104.183333333334</v>
      </c>
      <c r="BQ1413" s="36">
        <v>4056.1039347712317</v>
      </c>
      <c r="BR1413" s="36">
        <v>66133.8</v>
      </c>
      <c r="BS1413" s="36">
        <v>77156.100000000006</v>
      </c>
      <c r="BT1413" s="36">
        <v>285.56787800000001</v>
      </c>
      <c r="BU1413" s="36">
        <v>0</v>
      </c>
      <c r="BV1413" s="36">
        <v>285.56787800000001</v>
      </c>
      <c r="BW1413" s="36">
        <v>285.56787800000001</v>
      </c>
      <c r="BX1413" s="36">
        <v>248.72393287499997</v>
      </c>
      <c r="BY1413" s="36">
        <v>57.971089933849257</v>
      </c>
      <c r="BZ1413" s="36">
        <v>207.73218206999996</v>
      </c>
      <c r="CA1413" s="36">
        <v>289.71568367999998</v>
      </c>
      <c r="CB1413" s="36">
        <v>70783.8</v>
      </c>
      <c r="CC1413" s="36">
        <v>13601.092433036367</v>
      </c>
      <c r="CD1413" s="36">
        <v>57867</v>
      </c>
      <c r="CE1413" s="36">
        <v>110223</v>
      </c>
      <c r="CF1413" s="36"/>
      <c r="CG1413" s="40">
        <v>28.023</v>
      </c>
      <c r="CH1413" s="40">
        <v>57.651000000000003</v>
      </c>
      <c r="CI1413" s="40">
        <v>28.196000000000002</v>
      </c>
      <c r="CL1413" s="5" t="str">
        <f t="shared" si="3114"/>
        <v>1_1_2</v>
      </c>
      <c r="CM1413" s="95" t="str">
        <f t="shared" si="3115"/>
        <v>1X</v>
      </c>
      <c r="CN1413" s="96">
        <f t="shared" si="3102"/>
        <v>146</v>
      </c>
      <c r="CO1413" s="96" t="str">
        <f t="shared" si="3110"/>
        <v>1_1_2</v>
      </c>
      <c r="CP1413" s="95" t="str">
        <f t="shared" ref="CP1413:CP1476" si="3118">IF(CO1413="0_0_1","1A", IF(CO1413="0_0.5_1","1B", IF(CO1413="0_1_1","1C", IF(CO1413="0.333_0_1","1D", IF(CO1413="0.333_0.5_1","1E", IF(CO1413="0.333_1_1","1F", IF(CO1413="0.666_0_1","1G", IF(CO1413="0.666_0.5_1","1H", IF(CO1413="0.666_1_1","1I", IF(CO1413="1_0_1","1J", IF(CO1413="1_0.5_1","1K", IF(CO1413="1_1_1","1L", IF(CO1413="0_0_2","1M", IF(CO1413="0_0.5_2","1N", IF(CO1413="0_1_2","1O", IF(CO1413="0.333_0_2","1P", IF(CO1413="0.333_0.5_2","1Q", IF(CO1413="0.333_1_2","1R", IF(CO1413="0.666_0_2","1S", IF(CO1413="0.666_0.5_2","1T", IF(CO1413="0.666_1_2","1U", IF(CO1413="1_0_2","1V", IF(CO1413="1_0.5_2","1W", IF(CO1413="1_1_2","1X", IF(CO1413="0_0_3","1Y", IF(CO1413="0_0.5_3","1Z", IF(CO1413="0_1_3","2A", IF(CO1413="0.333_0_3","2B", IF(CO1413="0.333_0.5_3","2C", IF(CO1413="0.333_1_3","2D", IF(CO1413="0.666_0_3","2E", IF(CO1413="0.666_0.5_3","2F", IF(CO1413="0.666_1_3","2G", IF(CO1413="1_0_3","2H", IF(CO1413="1_0.5_3","2I", IF(CO1413="1_1_3","2J", IF(CO1413="0_0_4","2K", IF(CO1413="0_0.5_4","2L", IF(CO1413="0_1_4","2M", IF(CO1413="0.333_0_4","2N", IF(CO1413="0.333_0.5_4","2O", IF(CO1413="0.333_1_4","2P", IF(CO1413="0.666_0_4","2Q", IF(CO1413="0.666_0.5_4","2R", IF(CO1413="0.666_1_4","2S", IF(CO1413="1_0_4","2T", IF(CO1413="1_0.5_4","2U", IF(CO1413="1_1_4","2V", IF(CO1413="0_0_5","2W", IF(CO1413="0_0.5_5","2X", IF(CO1413="0_1_5","2Y", IF(CO1413="0.333_0_5","2Z", IF(CO1413="0.333_0.5_5","3A", IF(CO1413="0.333_1_5","3B", IF(CO1413="0.666_0_5","3C", IF(CO1413="0.666_0.5_5","3D", IF(CO1413="0.666_1_5","3E", IF(CO1413="1_0_5","3F", IF(CO1413="1_0.5_5","3G", IF(CO1413="1_1_5","3H", ))))))))))))))))))))))))))))))))))))))))))))))))))))))))))))</f>
        <v>1X</v>
      </c>
      <c r="CQ1413" s="5">
        <f t="shared" si="3111"/>
        <v>93</v>
      </c>
    </row>
    <row r="1414" spans="1:95">
      <c r="A1414" s="13" t="s">
        <v>601</v>
      </c>
      <c r="B1414" s="13">
        <v>5</v>
      </c>
      <c r="C1414" s="13">
        <v>8</v>
      </c>
      <c r="D1414" s="13" t="s">
        <v>85</v>
      </c>
      <c r="E1414" s="35" t="s">
        <v>555</v>
      </c>
      <c r="F1414" s="13"/>
      <c r="G1414" s="36"/>
      <c r="H1414" s="13"/>
      <c r="I1414" s="37">
        <v>22</v>
      </c>
      <c r="J1414" s="37" t="s">
        <v>38</v>
      </c>
      <c r="K1414" s="38">
        <v>43598</v>
      </c>
      <c r="L1414" s="39">
        <v>0.59722222222222221</v>
      </c>
      <c r="M1414" s="37" t="s">
        <v>39</v>
      </c>
      <c r="N1414" s="37" t="s">
        <v>188</v>
      </c>
      <c r="O1414" s="37" t="s">
        <v>188</v>
      </c>
      <c r="P1414" s="37" t="s">
        <v>188</v>
      </c>
      <c r="Q1414" s="37">
        <v>3</v>
      </c>
      <c r="R1414" s="13" t="s">
        <v>43</v>
      </c>
      <c r="S1414" s="13" t="s">
        <v>63</v>
      </c>
      <c r="T1414" s="13" t="s">
        <v>42</v>
      </c>
      <c r="U1414" s="13" t="s">
        <v>52</v>
      </c>
      <c r="V1414" s="13" t="s">
        <v>42</v>
      </c>
      <c r="W1414" s="13" t="s">
        <v>66</v>
      </c>
      <c r="X1414" s="13" t="s">
        <v>76</v>
      </c>
      <c r="Y1414" s="13" t="s">
        <v>41</v>
      </c>
      <c r="Z1414" s="13" t="s">
        <v>41</v>
      </c>
      <c r="AA1414" s="13"/>
      <c r="AB1414" s="13">
        <v>-1</v>
      </c>
      <c r="AC1414" s="72">
        <f t="shared" si="3103"/>
        <v>0.5</v>
      </c>
      <c r="AD1414" s="13">
        <v>0</v>
      </c>
      <c r="AE1414" s="72">
        <f t="shared" ref="AE1414" si="3119">VALUE(IF(AD1414=-2,0%,IF(AD1414=-1,50%,IF(AD1414=0,100%,IF(AD1414=1,50%,IF(AD1414=2,0%))))))</f>
        <v>1</v>
      </c>
      <c r="AF1414" s="13" t="s">
        <v>42</v>
      </c>
      <c r="AG1414" s="13">
        <v>0</v>
      </c>
      <c r="AH1414" s="13" t="s">
        <v>42</v>
      </c>
      <c r="AI1414" s="13">
        <f t="shared" si="3084"/>
        <v>0</v>
      </c>
      <c r="AJ1414" s="70">
        <f t="shared" si="3105"/>
        <v>1</v>
      </c>
      <c r="AK1414" s="59">
        <f t="shared" si="3106"/>
        <v>0</v>
      </c>
      <c r="AL1414" s="70">
        <f t="shared" ref="AL1414" si="3120">VALUE(IF(AK1414=-3,0%,IF(AK1414=-2,33.3%,IF(AK1414=-1,66.6%,IF(AK1414=0,100%,IF(AK1414=1,66.6%,IF(AK1414=2,33.3%,IF(AK1414=3,0%))))))))</f>
        <v>1</v>
      </c>
      <c r="AM1414" s="13" t="s">
        <v>41</v>
      </c>
      <c r="AN1414" s="13" t="s">
        <v>41</v>
      </c>
      <c r="AP1414" s="13">
        <v>101.31965006729475</v>
      </c>
      <c r="AQ1414" s="13">
        <v>117.34261838440112</v>
      </c>
      <c r="AR1414" s="13">
        <v>125.13020833333333</v>
      </c>
      <c r="AS1414" s="13">
        <v>148.05555555555554</v>
      </c>
      <c r="AT1414" s="36">
        <v>234.99558875</v>
      </c>
      <c r="AU1414" s="36" t="str">
        <f t="shared" si="3108"/>
        <v>2</v>
      </c>
      <c r="AV1414" s="36">
        <v>11.882627876797757</v>
      </c>
      <c r="AW1414" s="36">
        <v>226.59330199999999</v>
      </c>
      <c r="AX1414" s="36">
        <v>243.3978755</v>
      </c>
      <c r="AY1414" s="36">
        <v>156.56948543000001</v>
      </c>
      <c r="AZ1414" s="36" t="str">
        <f t="shared" si="3109"/>
        <v>2</v>
      </c>
      <c r="BA1414" s="36">
        <v>0</v>
      </c>
      <c r="BB1414" s="36">
        <v>156.56948543000001</v>
      </c>
      <c r="BC1414" s="36">
        <v>156.56948543000001</v>
      </c>
      <c r="BD1414" s="36">
        <v>44433.625</v>
      </c>
      <c r="BE1414" s="36" t="s">
        <v>50</v>
      </c>
      <c r="BF1414" s="36">
        <v>39955.800000000003</v>
      </c>
      <c r="BG1414" s="36">
        <v>49600.3</v>
      </c>
      <c r="BH1414" s="36">
        <v>247.62111675</v>
      </c>
      <c r="BI1414" s="36">
        <v>5.9725650529235041</v>
      </c>
      <c r="BJ1414" s="36">
        <v>243.3978755</v>
      </c>
      <c r="BK1414" s="36">
        <v>251.844358</v>
      </c>
      <c r="BL1414" s="36">
        <v>171.89101843</v>
      </c>
      <c r="BM1414" s="36">
        <v>21.667919764946916</v>
      </c>
      <c r="BN1414" s="36">
        <v>156.56948543000001</v>
      </c>
      <c r="BO1414" s="36">
        <v>187.21255142999999</v>
      </c>
      <c r="BP1414" s="36">
        <v>64755.966666666667</v>
      </c>
      <c r="BQ1414" s="36">
        <v>9344.6175809750493</v>
      </c>
      <c r="BR1414" s="36">
        <v>49600.3</v>
      </c>
      <c r="BS1414" s="36">
        <v>74400.5</v>
      </c>
      <c r="BT1414" s="36">
        <v>264.48287675</v>
      </c>
      <c r="BU1414" s="36">
        <v>29.818694730403671</v>
      </c>
      <c r="BV1414" s="36">
        <v>243.3978755</v>
      </c>
      <c r="BW1414" s="36">
        <v>285.56787800000001</v>
      </c>
      <c r="BX1414" s="36">
        <v>182.15083375</v>
      </c>
      <c r="BY1414" s="36">
        <v>36.177489737934025</v>
      </c>
      <c r="BZ1414" s="36">
        <v>156.56948543000001</v>
      </c>
      <c r="CA1414" s="36">
        <v>207.73218206999996</v>
      </c>
      <c r="CB1414" s="36">
        <v>73539.375000000015</v>
      </c>
      <c r="CC1414" s="36">
        <v>12874.524339407586</v>
      </c>
      <c r="CD1414" s="36">
        <v>49600.3</v>
      </c>
      <c r="CE1414" s="36">
        <v>99200.7</v>
      </c>
      <c r="CF1414" s="36"/>
      <c r="CG1414" s="40">
        <v>28.196000000000002</v>
      </c>
      <c r="CH1414" s="40">
        <v>57.582999999999998</v>
      </c>
      <c r="CI1414" s="40">
        <v>28.295000000000002</v>
      </c>
      <c r="CL1414" s="5" t="str">
        <f t="shared" si="3114"/>
        <v>1_0.5_2</v>
      </c>
      <c r="CM1414" s="95" t="str">
        <f t="shared" si="3115"/>
        <v>1W</v>
      </c>
      <c r="CN1414" s="96">
        <f t="shared" si="3102"/>
        <v>91</v>
      </c>
      <c r="CO1414" s="96" t="str">
        <f t="shared" si="3110"/>
        <v>1_1_2</v>
      </c>
      <c r="CP1414" s="95" t="str">
        <f t="shared" si="3118"/>
        <v>1X</v>
      </c>
      <c r="CQ1414" s="5">
        <f t="shared" si="3111"/>
        <v>93</v>
      </c>
    </row>
    <row r="1415" spans="1:95">
      <c r="A1415" s="13" t="s">
        <v>601</v>
      </c>
      <c r="B1415" s="13">
        <v>5</v>
      </c>
      <c r="C1415" s="13">
        <v>8</v>
      </c>
      <c r="D1415" s="13" t="s">
        <v>85</v>
      </c>
      <c r="E1415" s="35" t="s">
        <v>555</v>
      </c>
      <c r="F1415" s="13"/>
      <c r="G1415" s="36"/>
      <c r="H1415" s="13"/>
      <c r="I1415" s="37">
        <v>22</v>
      </c>
      <c r="J1415" s="37" t="s">
        <v>38</v>
      </c>
      <c r="K1415" s="38">
        <v>43598</v>
      </c>
      <c r="L1415" s="39">
        <v>0.60763888888888895</v>
      </c>
      <c r="M1415" s="37" t="s">
        <v>39</v>
      </c>
      <c r="N1415" s="37" t="s">
        <v>188</v>
      </c>
      <c r="O1415" s="37" t="s">
        <v>188</v>
      </c>
      <c r="P1415" s="37" t="s">
        <v>188</v>
      </c>
      <c r="Q1415" s="37">
        <v>4</v>
      </c>
      <c r="R1415" s="13" t="s">
        <v>62</v>
      </c>
      <c r="S1415" s="13" t="s">
        <v>44</v>
      </c>
      <c r="T1415" s="13" t="s">
        <v>41</v>
      </c>
      <c r="U1415" s="13" t="s">
        <v>52</v>
      </c>
      <c r="V1415" s="13" t="s">
        <v>42</v>
      </c>
      <c r="W1415" s="13" t="s">
        <v>66</v>
      </c>
      <c r="X1415" s="13" t="s">
        <v>76</v>
      </c>
      <c r="Y1415" s="13" t="s">
        <v>41</v>
      </c>
      <c r="Z1415" s="13" t="s">
        <v>41</v>
      </c>
      <c r="AA1415" s="13"/>
      <c r="AB1415" s="13">
        <v>1</v>
      </c>
      <c r="AC1415" s="72">
        <f t="shared" si="3103"/>
        <v>0.5</v>
      </c>
      <c r="AD1415" s="13">
        <v>1</v>
      </c>
      <c r="AE1415" s="72">
        <f t="shared" ref="AE1415" si="3121">VALUE(IF(AD1415=-2,0%,IF(AD1415=-1,50%,IF(AD1415=0,100%,IF(AD1415=1,50%,IF(AD1415=2,0%))))))</f>
        <v>0.5</v>
      </c>
      <c r="AF1415" s="13" t="s">
        <v>41</v>
      </c>
      <c r="AG1415" s="13">
        <v>0</v>
      </c>
      <c r="AH1415" s="13" t="s">
        <v>42</v>
      </c>
      <c r="AI1415" s="13">
        <f t="shared" si="3084"/>
        <v>0</v>
      </c>
      <c r="AJ1415" s="70">
        <f t="shared" si="3105"/>
        <v>1</v>
      </c>
      <c r="AK1415" s="59">
        <f t="shared" si="3106"/>
        <v>0</v>
      </c>
      <c r="AL1415" s="70">
        <f t="shared" ref="AL1415" si="3122">VALUE(IF(AK1415=-3,0%,IF(AK1415=-2,33.3%,IF(AK1415=-1,66.6%,IF(AK1415=0,100%,IF(AK1415=1,66.6%,IF(AK1415=2,33.3%,IF(AK1415=3,0%))))))))</f>
        <v>1</v>
      </c>
      <c r="AM1415" s="13" t="s">
        <v>41</v>
      </c>
      <c r="AN1415" s="13" t="s">
        <v>41</v>
      </c>
      <c r="AP1415" s="13">
        <v>101.31965006729475</v>
      </c>
      <c r="AQ1415" s="13">
        <v>117.34261838440112</v>
      </c>
      <c r="AR1415" s="13">
        <v>125.13020833333333</v>
      </c>
      <c r="AS1415" s="13">
        <v>148.05555555555554</v>
      </c>
      <c r="AT1415" s="36">
        <v>146.02970375000001</v>
      </c>
      <c r="AU1415" s="36" t="str">
        <f t="shared" si="3108"/>
        <v>2</v>
      </c>
      <c r="AV1415" s="36">
        <v>6.0254099711087248</v>
      </c>
      <c r="AW1415" s="36">
        <v>141.76909549999999</v>
      </c>
      <c r="AX1415" s="36">
        <v>150.29031200000003</v>
      </c>
      <c r="AY1415" s="36">
        <v>141.18608047499998</v>
      </c>
      <c r="AZ1415" s="36" t="str">
        <f t="shared" si="3109"/>
        <v>2</v>
      </c>
      <c r="BA1415" s="36">
        <v>7.2513947559601553</v>
      </c>
      <c r="BB1415" s="36">
        <v>136.05857007</v>
      </c>
      <c r="BC1415" s="36">
        <v>146.31359087999999</v>
      </c>
      <c r="BD1415" s="36">
        <v>33066.9</v>
      </c>
      <c r="BE1415" s="36" t="s">
        <v>50</v>
      </c>
      <c r="BF1415" s="36">
        <v>33066.9</v>
      </c>
      <c r="BG1415" s="36">
        <v>33066.9</v>
      </c>
      <c r="BH1415" s="36">
        <v>158.80216700000003</v>
      </c>
      <c r="BI1415" s="36">
        <v>12.037580781953237</v>
      </c>
      <c r="BJ1415" s="36">
        <v>150.29031200000003</v>
      </c>
      <c r="BK1415" s="36">
        <v>167.31402200000002</v>
      </c>
      <c r="BL1415" s="36">
        <v>141.18608047499998</v>
      </c>
      <c r="BM1415" s="36">
        <v>7.2513947559601553</v>
      </c>
      <c r="BN1415" s="36">
        <v>136.05857007</v>
      </c>
      <c r="BO1415" s="36">
        <v>146.31359087999999</v>
      </c>
      <c r="BP1415" s="36">
        <v>35363.199999999997</v>
      </c>
      <c r="BQ1415" s="36">
        <v>1668.5546248175383</v>
      </c>
      <c r="BR1415" s="36">
        <v>33066.9</v>
      </c>
      <c r="BS1415" s="36">
        <v>37200.199999999997</v>
      </c>
      <c r="BT1415" s="36">
        <v>196.84409375000001</v>
      </c>
      <c r="BU1415" s="36">
        <v>65.836989530607028</v>
      </c>
      <c r="BV1415" s="36">
        <v>150.29031200000003</v>
      </c>
      <c r="BW1415" s="36">
        <v>243.3978755</v>
      </c>
      <c r="BX1415" s="36">
        <v>151.44153815499999</v>
      </c>
      <c r="BY1415" s="36">
        <v>7.2520125834391704</v>
      </c>
      <c r="BZ1415" s="36">
        <v>146.31359087999999</v>
      </c>
      <c r="CA1415" s="36">
        <v>156.56948543000001</v>
      </c>
      <c r="CB1415" s="36">
        <v>38836.356249999997</v>
      </c>
      <c r="CC1415" s="36">
        <v>4275.3930300373568</v>
      </c>
      <c r="CD1415" s="36">
        <v>33066.9</v>
      </c>
      <c r="CE1415" s="36">
        <v>49600.3</v>
      </c>
      <c r="CF1415" s="36"/>
      <c r="CG1415" s="40">
        <v>28.122</v>
      </c>
      <c r="CH1415" s="40">
        <v>55.809000000000005</v>
      </c>
      <c r="CI1415" s="40">
        <v>28.071999999999999</v>
      </c>
      <c r="CL1415" s="5" t="str">
        <f t="shared" si="3114"/>
        <v>1_0.5_2</v>
      </c>
      <c r="CM1415" s="95" t="str">
        <f t="shared" si="3115"/>
        <v>1W</v>
      </c>
      <c r="CN1415" s="96">
        <f t="shared" si="3102"/>
        <v>91</v>
      </c>
      <c r="CO1415" s="96" t="str">
        <f t="shared" si="3110"/>
        <v>1_0.5_2</v>
      </c>
      <c r="CP1415" s="95" t="str">
        <f t="shared" si="3118"/>
        <v>1W</v>
      </c>
      <c r="CQ1415" s="5">
        <f t="shared" si="3111"/>
        <v>89</v>
      </c>
    </row>
    <row r="1416" spans="1:95">
      <c r="A1416" s="13" t="s">
        <v>601</v>
      </c>
      <c r="B1416" s="13">
        <v>5</v>
      </c>
      <c r="C1416" s="13">
        <v>8</v>
      </c>
      <c r="D1416" s="13" t="s">
        <v>85</v>
      </c>
      <c r="E1416" s="35" t="s">
        <v>555</v>
      </c>
      <c r="F1416" s="13"/>
      <c r="G1416" s="36"/>
      <c r="H1416" s="13"/>
      <c r="I1416" s="37">
        <v>22</v>
      </c>
      <c r="J1416" s="37" t="s">
        <v>38</v>
      </c>
      <c r="K1416" s="38">
        <v>43598</v>
      </c>
      <c r="L1416" s="39">
        <v>0.61805555555555558</v>
      </c>
      <c r="M1416" s="37" t="s">
        <v>39</v>
      </c>
      <c r="N1416" s="37" t="s">
        <v>188</v>
      </c>
      <c r="O1416" s="37" t="s">
        <v>188</v>
      </c>
      <c r="P1416" s="37" t="s">
        <v>188</v>
      </c>
      <c r="Q1416" s="37">
        <v>5</v>
      </c>
      <c r="R1416" s="13" t="s">
        <v>55</v>
      </c>
      <c r="S1416" s="13" t="s">
        <v>44</v>
      </c>
      <c r="T1416" s="13" t="s">
        <v>41</v>
      </c>
      <c r="U1416" s="13" t="s">
        <v>52</v>
      </c>
      <c r="V1416" s="13" t="s">
        <v>42</v>
      </c>
      <c r="W1416" s="13" t="s">
        <v>66</v>
      </c>
      <c r="X1416" s="13" t="s">
        <v>76</v>
      </c>
      <c r="Y1416" s="13" t="s">
        <v>41</v>
      </c>
      <c r="Z1416" s="13" t="s">
        <v>41</v>
      </c>
      <c r="AA1416" s="13"/>
      <c r="AB1416" s="13">
        <v>0</v>
      </c>
      <c r="AC1416" s="72">
        <f t="shared" si="3103"/>
        <v>1</v>
      </c>
      <c r="AD1416" s="13">
        <v>1</v>
      </c>
      <c r="AE1416" s="72">
        <f t="shared" ref="AE1416" si="3123">VALUE(IF(AD1416=-2,0%,IF(AD1416=-1,50%,IF(AD1416=0,100%,IF(AD1416=1,50%,IF(AD1416=2,0%))))))</f>
        <v>0.5</v>
      </c>
      <c r="AF1416" s="13" t="s">
        <v>41</v>
      </c>
      <c r="AG1416" s="13">
        <v>0</v>
      </c>
      <c r="AH1416" s="13" t="s">
        <v>42</v>
      </c>
      <c r="AI1416" s="13">
        <f t="shared" si="3084"/>
        <v>0</v>
      </c>
      <c r="AJ1416" s="70">
        <f t="shared" si="3105"/>
        <v>1</v>
      </c>
      <c r="AK1416" s="59">
        <f t="shared" si="3106"/>
        <v>0</v>
      </c>
      <c r="AL1416" s="70">
        <f t="shared" ref="AL1416" si="3124">VALUE(IF(AK1416=-3,0%,IF(AK1416=-2,33.3%,IF(AK1416=-1,66.6%,IF(AK1416=0,100%,IF(AK1416=1,66.6%,IF(AK1416=2,33.3%,IF(AK1416=3,0%))))))))</f>
        <v>1</v>
      </c>
      <c r="AM1416" s="13" t="s">
        <v>41</v>
      </c>
      <c r="AN1416" s="13" t="s">
        <v>41</v>
      </c>
      <c r="AP1416" s="13">
        <v>101.31965006729475</v>
      </c>
      <c r="AQ1416" s="13">
        <v>117.34261838440112</v>
      </c>
      <c r="AR1416" s="13">
        <v>125.13020833333333</v>
      </c>
      <c r="AS1416" s="13">
        <v>148.05555555555554</v>
      </c>
      <c r="AT1416" s="36">
        <v>158.79280550000001</v>
      </c>
      <c r="AU1416" s="36" t="str">
        <f t="shared" si="3108"/>
        <v>2</v>
      </c>
      <c r="AV1416" s="36">
        <v>24.075161563906633</v>
      </c>
      <c r="AW1416" s="36">
        <v>141.76909549999999</v>
      </c>
      <c r="AX1416" s="36">
        <v>175.81651550000004</v>
      </c>
      <c r="AY1416" s="36">
        <v>161.63295059000001</v>
      </c>
      <c r="AZ1416" s="36" t="str">
        <f t="shared" si="3109"/>
        <v>2</v>
      </c>
      <c r="BA1416" s="36">
        <v>7.1608211018756434</v>
      </c>
      <c r="BB1416" s="36">
        <v>156.56948543000001</v>
      </c>
      <c r="BC1416" s="36">
        <v>166.69641575</v>
      </c>
      <c r="BD1416" s="36">
        <v>58555.925000000003</v>
      </c>
      <c r="BE1416" s="36" t="s">
        <v>50</v>
      </c>
      <c r="BF1416" s="36">
        <v>49600.3</v>
      </c>
      <c r="BG1416" s="36">
        <v>71644.899999999994</v>
      </c>
      <c r="BH1416" s="36">
        <v>133.29254774999998</v>
      </c>
      <c r="BI1416" s="36">
        <v>11.987648790153145</v>
      </c>
      <c r="BJ1416" s="36">
        <v>124.81599999999999</v>
      </c>
      <c r="BK1416" s="36">
        <v>141.76909549999999</v>
      </c>
      <c r="BL1416" s="36">
        <v>146.31402775000001</v>
      </c>
      <c r="BM1416" s="36">
        <v>14.503407339399326</v>
      </c>
      <c r="BN1416" s="36">
        <v>136.05857007</v>
      </c>
      <c r="BO1416" s="36">
        <v>156.56948543000001</v>
      </c>
      <c r="BP1416" s="36">
        <v>46615.133333333331</v>
      </c>
      <c r="BQ1416" s="36">
        <v>2812.3800153369521</v>
      </c>
      <c r="BR1416" s="36">
        <v>42711.4</v>
      </c>
      <c r="BS1416" s="36">
        <v>49600.3</v>
      </c>
      <c r="BT1416" s="36">
        <v>146.02970375000001</v>
      </c>
      <c r="BU1416" s="36">
        <v>6.0254099711087248</v>
      </c>
      <c r="BV1416" s="36">
        <v>141.76909549999999</v>
      </c>
      <c r="BW1416" s="36">
        <v>150.29031200000003</v>
      </c>
      <c r="BX1416" s="36">
        <v>151.44153815499999</v>
      </c>
      <c r="BY1416" s="36">
        <v>7.2520125834391704</v>
      </c>
      <c r="BZ1416" s="36">
        <v>146.31359087999999</v>
      </c>
      <c r="CA1416" s="36">
        <v>156.56948543000001</v>
      </c>
      <c r="CB1416" s="36">
        <v>39955.825000000004</v>
      </c>
      <c r="CC1416" s="36">
        <v>6078.9357149092675</v>
      </c>
      <c r="CD1416" s="36">
        <v>33066.9</v>
      </c>
      <c r="CE1416" s="36">
        <v>49600.3</v>
      </c>
      <c r="CF1416" s="36"/>
      <c r="CG1416" s="40">
        <v>27.824999999999999</v>
      </c>
      <c r="CH1416" s="40">
        <v>55.923999999999999</v>
      </c>
      <c r="CI1416" s="40">
        <v>27.628</v>
      </c>
      <c r="CL1416" s="5" t="str">
        <f t="shared" si="3114"/>
        <v>1_1_2</v>
      </c>
      <c r="CM1416" s="95" t="str">
        <f t="shared" si="3115"/>
        <v>1X</v>
      </c>
      <c r="CN1416" s="96">
        <f t="shared" si="3102"/>
        <v>146</v>
      </c>
      <c r="CO1416" s="96" t="str">
        <f t="shared" si="3110"/>
        <v>1_0.5_2</v>
      </c>
      <c r="CP1416" s="95" t="str">
        <f t="shared" si="3118"/>
        <v>1W</v>
      </c>
      <c r="CQ1416" s="5">
        <f t="shared" si="3111"/>
        <v>89</v>
      </c>
    </row>
    <row r="1417" spans="1:95">
      <c r="A1417" s="13" t="s">
        <v>601</v>
      </c>
      <c r="B1417" s="13">
        <v>5</v>
      </c>
      <c r="C1417" s="13">
        <v>9</v>
      </c>
      <c r="D1417" s="13" t="s">
        <v>117</v>
      </c>
      <c r="E1417" s="35" t="s">
        <v>556</v>
      </c>
      <c r="F1417" s="13"/>
      <c r="G1417" s="36"/>
      <c r="H1417" s="13"/>
      <c r="I1417" s="37">
        <v>20</v>
      </c>
      <c r="J1417" s="37" t="s">
        <v>38</v>
      </c>
      <c r="K1417" s="38">
        <v>43598</v>
      </c>
      <c r="L1417" s="39">
        <v>0.57847222222222217</v>
      </c>
      <c r="M1417" s="37" t="s">
        <v>39</v>
      </c>
      <c r="N1417" s="37" t="s">
        <v>190</v>
      </c>
      <c r="O1417" s="37"/>
      <c r="P1417" s="37"/>
      <c r="Q1417" s="37">
        <v>1</v>
      </c>
      <c r="R1417" s="13" t="s">
        <v>43</v>
      </c>
      <c r="S1417" s="13" t="s">
        <v>44</v>
      </c>
      <c r="T1417" s="13" t="s">
        <v>41</v>
      </c>
      <c r="U1417" s="13" t="s">
        <v>45</v>
      </c>
      <c r="V1417" s="13" t="s">
        <v>42</v>
      </c>
      <c r="W1417" s="13" t="s">
        <v>66</v>
      </c>
      <c r="X1417" s="13" t="s">
        <v>47</v>
      </c>
      <c r="Y1417" s="13" t="s">
        <v>41</v>
      </c>
      <c r="Z1417" s="13" t="s">
        <v>41</v>
      </c>
      <c r="AA1417" s="13"/>
      <c r="AB1417" s="13">
        <v>-1</v>
      </c>
      <c r="AC1417" s="72">
        <f t="shared" si="3103"/>
        <v>0.5</v>
      </c>
      <c r="AD1417" s="13">
        <v>1</v>
      </c>
      <c r="AE1417" s="72">
        <f t="shared" ref="AE1417" si="3125">VALUE(IF(AD1417=-2,0%,IF(AD1417=-1,50%,IF(AD1417=0,100%,IF(AD1417=1,50%,IF(AD1417=2,0%))))))</f>
        <v>0.5</v>
      </c>
      <c r="AF1417" s="13" t="s">
        <v>41</v>
      </c>
      <c r="AG1417" s="13">
        <v>1</v>
      </c>
      <c r="AH1417" s="13" t="s">
        <v>42</v>
      </c>
      <c r="AI1417" s="13">
        <f t="shared" si="3084"/>
        <v>0</v>
      </c>
      <c r="AJ1417" s="70">
        <f t="shared" si="3105"/>
        <v>1</v>
      </c>
      <c r="AK1417" s="59">
        <f t="shared" si="3106"/>
        <v>-1</v>
      </c>
      <c r="AL1417" s="70">
        <f t="shared" ref="AL1417" si="3126">VALUE(IF(AK1417=-3,0%,IF(AK1417=-2,33.3%,IF(AK1417=-1,66.6%,IF(AK1417=0,100%,IF(AK1417=1,66.6%,IF(AK1417=2,33.3%,IF(AK1417=3,0%))))))))</f>
        <v>0.66599999999999993</v>
      </c>
      <c r="AM1417" s="13" t="s">
        <v>41</v>
      </c>
      <c r="AN1417" s="13" t="s">
        <v>41</v>
      </c>
      <c r="AP1417" s="13">
        <v>101.31965006729475</v>
      </c>
      <c r="AQ1417" s="13">
        <v>117.34261838440112</v>
      </c>
      <c r="AR1417" s="13">
        <v>125.13020833333333</v>
      </c>
      <c r="AS1417" s="13">
        <v>148.05555555555554</v>
      </c>
      <c r="AT1417" s="36">
        <v>220.78050658999996</v>
      </c>
      <c r="AU1417" s="36" t="str">
        <f t="shared" si="3108"/>
        <v>2</v>
      </c>
      <c r="AV1417" s="36">
        <v>17.102293064856962</v>
      </c>
      <c r="AW1417" s="36">
        <v>208.68735918999994</v>
      </c>
      <c r="AX1417" s="36">
        <v>232.87365398999998</v>
      </c>
      <c r="AY1417" s="36">
        <v>215.92970850000003</v>
      </c>
      <c r="AZ1417" s="36" t="str">
        <f t="shared" si="3109"/>
        <v>2</v>
      </c>
      <c r="BA1417" s="36">
        <v>9.4039933952291097</v>
      </c>
      <c r="BB1417" s="36">
        <v>209.28008100000002</v>
      </c>
      <c r="BC1417" s="36">
        <v>222.57933600000004</v>
      </c>
      <c r="BD1417" s="36">
        <v>62000.4</v>
      </c>
      <c r="BE1417" s="36" t="s">
        <v>50</v>
      </c>
      <c r="BF1417" s="36">
        <v>57867</v>
      </c>
      <c r="BG1417" s="36">
        <v>66133.8</v>
      </c>
      <c r="BH1417" s="36">
        <v>236.96517654999997</v>
      </c>
      <c r="BI1417" s="36">
        <v>39.990872824821331</v>
      </c>
      <c r="BJ1417" s="36">
        <v>208.68735918999994</v>
      </c>
      <c r="BK1417" s="36">
        <v>265.24299391</v>
      </c>
      <c r="BL1417" s="36">
        <v>215.92970850000003</v>
      </c>
      <c r="BM1417" s="36">
        <v>9.4039933952291097</v>
      </c>
      <c r="BN1417" s="36">
        <v>209.28008100000002</v>
      </c>
      <c r="BO1417" s="36">
        <v>222.57933600000004</v>
      </c>
      <c r="BP1417" s="36">
        <v>89096.916666666672</v>
      </c>
      <c r="BQ1417" s="36">
        <v>15749.420045883167</v>
      </c>
      <c r="BR1417" s="36">
        <v>66133.8</v>
      </c>
      <c r="BS1417" s="36">
        <v>110223</v>
      </c>
      <c r="BT1417" s="36" t="e">
        <v>#REF!</v>
      </c>
      <c r="BU1417" s="36" t="e">
        <v>#REF!</v>
      </c>
      <c r="BV1417" s="36" t="e">
        <v>#REF!</v>
      </c>
      <c r="BW1417" s="36" t="e">
        <v>#REF!</v>
      </c>
      <c r="BX1417" s="36" t="e">
        <v>#REF!</v>
      </c>
      <c r="BY1417" s="36" t="e">
        <v>#REF!</v>
      </c>
      <c r="BZ1417" s="36" t="e">
        <v>#REF!</v>
      </c>
      <c r="CA1417" s="36" t="e">
        <v>#REF!</v>
      </c>
      <c r="CB1417" s="36">
        <v>98856.225000000006</v>
      </c>
      <c r="CC1417" s="36">
        <v>26177.941403517561</v>
      </c>
      <c r="CD1417" s="36">
        <v>66133.8</v>
      </c>
      <c r="CE1417" s="36">
        <v>154312.1</v>
      </c>
      <c r="CF1417" s="36"/>
      <c r="CG1417" s="40">
        <v>27.995249999999999</v>
      </c>
      <c r="CH1417" s="40">
        <v>57.662999999999997</v>
      </c>
      <c r="CI1417" s="40">
        <v>28.276250000000005</v>
      </c>
      <c r="CL1417" s="5" t="str">
        <f t="shared" si="3114"/>
        <v>1_0.5_2</v>
      </c>
      <c r="CM1417" s="95" t="str">
        <f t="shared" si="3115"/>
        <v>1W</v>
      </c>
      <c r="CN1417" s="96">
        <f t="shared" si="3102"/>
        <v>91</v>
      </c>
      <c r="CO1417" s="96" t="str">
        <f t="shared" si="3110"/>
        <v>0.666_0.5_2</v>
      </c>
      <c r="CP1417" s="95" t="str">
        <f t="shared" si="3118"/>
        <v>1T</v>
      </c>
      <c r="CQ1417" s="5">
        <f t="shared" si="3111"/>
        <v>57</v>
      </c>
    </row>
    <row r="1418" spans="1:95">
      <c r="A1418" s="13" t="s">
        <v>601</v>
      </c>
      <c r="B1418" s="13">
        <v>5</v>
      </c>
      <c r="C1418" s="13">
        <v>9</v>
      </c>
      <c r="D1418" s="13" t="s">
        <v>117</v>
      </c>
      <c r="E1418" s="35" t="s">
        <v>556</v>
      </c>
      <c r="F1418" s="13"/>
      <c r="G1418" s="36"/>
      <c r="H1418" s="13"/>
      <c r="I1418" s="37">
        <v>20</v>
      </c>
      <c r="J1418" s="37" t="s">
        <v>38</v>
      </c>
      <c r="K1418" s="38">
        <v>43598</v>
      </c>
      <c r="L1418" s="39">
        <v>0.58680555555555558</v>
      </c>
      <c r="M1418" s="37" t="s">
        <v>39</v>
      </c>
      <c r="N1418" s="37" t="s">
        <v>190</v>
      </c>
      <c r="O1418" s="37"/>
      <c r="P1418" s="37"/>
      <c r="Q1418" s="37">
        <v>2</v>
      </c>
      <c r="R1418" s="13" t="s">
        <v>43</v>
      </c>
      <c r="S1418" s="13" t="s">
        <v>44</v>
      </c>
      <c r="T1418" s="13" t="s">
        <v>41</v>
      </c>
      <c r="U1418" s="13" t="s">
        <v>52</v>
      </c>
      <c r="V1418" s="13" t="s">
        <v>42</v>
      </c>
      <c r="W1418" s="13" t="s">
        <v>66</v>
      </c>
      <c r="X1418" s="13" t="s">
        <v>76</v>
      </c>
      <c r="Y1418" s="13" t="s">
        <v>41</v>
      </c>
      <c r="Z1418" s="13" t="s">
        <v>41</v>
      </c>
      <c r="AA1418" s="13"/>
      <c r="AB1418" s="13">
        <v>-1</v>
      </c>
      <c r="AC1418" s="72">
        <f t="shared" si="3103"/>
        <v>0.5</v>
      </c>
      <c r="AD1418" s="13">
        <v>1</v>
      </c>
      <c r="AE1418" s="72">
        <f t="shared" ref="AE1418" si="3127">VALUE(IF(AD1418=-2,0%,IF(AD1418=-1,50%,IF(AD1418=0,100%,IF(AD1418=1,50%,IF(AD1418=2,0%))))))</f>
        <v>0.5</v>
      </c>
      <c r="AF1418" s="13" t="s">
        <v>41</v>
      </c>
      <c r="AG1418" s="13">
        <v>0</v>
      </c>
      <c r="AH1418" s="13" t="s">
        <v>42</v>
      </c>
      <c r="AI1418" s="13">
        <f t="shared" si="3084"/>
        <v>0</v>
      </c>
      <c r="AJ1418" s="70">
        <f t="shared" si="3105"/>
        <v>1</v>
      </c>
      <c r="AK1418" s="59">
        <f t="shared" si="3106"/>
        <v>0</v>
      </c>
      <c r="AL1418" s="70">
        <f t="shared" ref="AL1418" si="3128">VALUE(IF(AK1418=-3,0%,IF(AK1418=-2,33.3%,IF(AK1418=-1,66.6%,IF(AK1418=0,100%,IF(AK1418=1,66.6%,IF(AK1418=2,33.3%,IF(AK1418=3,0%))))))))</f>
        <v>1</v>
      </c>
      <c r="AM1418" s="13" t="s">
        <v>41</v>
      </c>
      <c r="AN1418" s="13" t="s">
        <v>41</v>
      </c>
      <c r="AP1418" s="13">
        <v>101.31965006729475</v>
      </c>
      <c r="AQ1418" s="13">
        <v>117.34261838440112</v>
      </c>
      <c r="AR1418" s="13">
        <v>125.13020833333333</v>
      </c>
      <c r="AS1418" s="13">
        <v>148.05555555555554</v>
      </c>
      <c r="AT1418" s="36">
        <v>188.48902183999996</v>
      </c>
      <c r="AU1418" s="36" t="str">
        <f t="shared" si="3108"/>
        <v>2</v>
      </c>
      <c r="AV1418" s="36">
        <v>17.111755002117373</v>
      </c>
      <c r="AW1418" s="36">
        <v>176.38918383999996</v>
      </c>
      <c r="AX1418" s="36">
        <v>200.58885984</v>
      </c>
      <c r="AY1418" s="36">
        <v>189.37820100000002</v>
      </c>
      <c r="AZ1418" s="36" t="str">
        <f t="shared" si="3109"/>
        <v>2</v>
      </c>
      <c r="BA1418" s="36">
        <v>28.145508612721969</v>
      </c>
      <c r="BB1418" s="36">
        <v>169.47632100000001</v>
      </c>
      <c r="BC1418" s="36">
        <v>209.28008100000002</v>
      </c>
      <c r="BD1418" s="36">
        <v>83356.125</v>
      </c>
      <c r="BE1418" s="36" t="s">
        <v>50</v>
      </c>
      <c r="BF1418" s="36">
        <v>74400.5</v>
      </c>
      <c r="BG1418" s="36">
        <v>99200.7</v>
      </c>
      <c r="BH1418" s="36">
        <v>192.53827151499996</v>
      </c>
      <c r="BI1418" s="36">
        <v>22.83825880993718</v>
      </c>
      <c r="BJ1418" s="36">
        <v>176.38918383999996</v>
      </c>
      <c r="BK1418" s="36">
        <v>208.68735918999994</v>
      </c>
      <c r="BL1418" s="36">
        <v>182.72233250000002</v>
      </c>
      <c r="BM1418" s="36">
        <v>18.732689110649996</v>
      </c>
      <c r="BN1418" s="36">
        <v>169.47632100000001</v>
      </c>
      <c r="BO1418" s="36">
        <v>195.96834400000003</v>
      </c>
      <c r="BP1418" s="36">
        <v>72104.183333333334</v>
      </c>
      <c r="BQ1418" s="36">
        <v>4056.1039347712317</v>
      </c>
      <c r="BR1418" s="36">
        <v>66133.8</v>
      </c>
      <c r="BS1418" s="36">
        <v>77156.100000000006</v>
      </c>
      <c r="BT1418" s="36">
        <v>220.81608887499999</v>
      </c>
      <c r="BU1418" s="36">
        <v>62.829131634758468</v>
      </c>
      <c r="BV1418" s="36">
        <v>176.38918383999996</v>
      </c>
      <c r="BW1418" s="36">
        <v>265.24299391</v>
      </c>
      <c r="BX1418" s="36">
        <v>196.02782850000003</v>
      </c>
      <c r="BY1418" s="36">
        <v>37.549502007951048</v>
      </c>
      <c r="BZ1418" s="36">
        <v>169.47632100000001</v>
      </c>
      <c r="CA1418" s="36">
        <v>222.57933600000004</v>
      </c>
      <c r="CB1418" s="36">
        <v>70783.8</v>
      </c>
      <c r="CC1418" s="36">
        <v>13601.092433036367</v>
      </c>
      <c r="CD1418" s="36">
        <v>57867</v>
      </c>
      <c r="CE1418" s="36">
        <v>110223</v>
      </c>
      <c r="CF1418" s="36"/>
      <c r="CG1418" s="40">
        <v>28.023</v>
      </c>
      <c r="CH1418" s="40">
        <v>57.651000000000003</v>
      </c>
      <c r="CI1418" s="40">
        <v>28.196000000000002</v>
      </c>
      <c r="CL1418" s="5" t="str">
        <f t="shared" si="3114"/>
        <v>1_0.5_2</v>
      </c>
      <c r="CM1418" s="95" t="str">
        <f t="shared" si="3115"/>
        <v>1W</v>
      </c>
      <c r="CN1418" s="96">
        <f t="shared" si="3102"/>
        <v>91</v>
      </c>
      <c r="CO1418" s="96" t="str">
        <f t="shared" si="3110"/>
        <v>1_0.5_2</v>
      </c>
      <c r="CP1418" s="95" t="str">
        <f t="shared" si="3118"/>
        <v>1W</v>
      </c>
      <c r="CQ1418" s="5">
        <f t="shared" si="3111"/>
        <v>89</v>
      </c>
    </row>
    <row r="1419" spans="1:95">
      <c r="A1419" s="13" t="s">
        <v>601</v>
      </c>
      <c r="B1419" s="13">
        <v>5</v>
      </c>
      <c r="C1419" s="13">
        <v>9</v>
      </c>
      <c r="D1419" s="13" t="s">
        <v>117</v>
      </c>
      <c r="E1419" s="35" t="s">
        <v>556</v>
      </c>
      <c r="F1419" s="13"/>
      <c r="G1419" s="36"/>
      <c r="H1419" s="13"/>
      <c r="I1419" s="37">
        <v>20</v>
      </c>
      <c r="J1419" s="37" t="s">
        <v>38</v>
      </c>
      <c r="K1419" s="38">
        <v>43598</v>
      </c>
      <c r="L1419" s="39">
        <v>0.59722222222222221</v>
      </c>
      <c r="M1419" s="37" t="s">
        <v>39</v>
      </c>
      <c r="N1419" s="37" t="s">
        <v>190</v>
      </c>
      <c r="O1419" s="37"/>
      <c r="P1419" s="37"/>
      <c r="Q1419" s="37">
        <v>3</v>
      </c>
      <c r="R1419" s="13" t="s">
        <v>43</v>
      </c>
      <c r="S1419" s="13" t="s">
        <v>44</v>
      </c>
      <c r="T1419" s="13" t="s">
        <v>41</v>
      </c>
      <c r="U1419" s="13" t="s">
        <v>52</v>
      </c>
      <c r="V1419" s="13" t="s">
        <v>42</v>
      </c>
      <c r="W1419" s="13" t="s">
        <v>66</v>
      </c>
      <c r="X1419" s="13" t="s">
        <v>76</v>
      </c>
      <c r="Y1419" s="13" t="s">
        <v>41</v>
      </c>
      <c r="Z1419" s="13" t="s">
        <v>41</v>
      </c>
      <c r="AA1419" s="13"/>
      <c r="AB1419" s="13">
        <v>-1</v>
      </c>
      <c r="AC1419" s="72">
        <f t="shared" si="3103"/>
        <v>0.5</v>
      </c>
      <c r="AD1419" s="13">
        <v>1</v>
      </c>
      <c r="AE1419" s="72">
        <f t="shared" ref="AE1419" si="3129">VALUE(IF(AD1419=-2,0%,IF(AD1419=-1,50%,IF(AD1419=0,100%,IF(AD1419=1,50%,IF(AD1419=2,0%))))))</f>
        <v>0.5</v>
      </c>
      <c r="AF1419" s="13" t="s">
        <v>41</v>
      </c>
      <c r="AG1419" s="13">
        <v>0</v>
      </c>
      <c r="AH1419" s="13" t="s">
        <v>42</v>
      </c>
      <c r="AI1419" s="13">
        <f t="shared" si="3084"/>
        <v>0</v>
      </c>
      <c r="AJ1419" s="70">
        <f t="shared" si="3105"/>
        <v>1</v>
      </c>
      <c r="AK1419" s="59">
        <f t="shared" si="3106"/>
        <v>0</v>
      </c>
      <c r="AL1419" s="70">
        <f t="shared" ref="AL1419" si="3130">VALUE(IF(AK1419=-3,0%,IF(AK1419=-2,33.3%,IF(AK1419=-1,66.6%,IF(AK1419=0,100%,IF(AK1419=1,66.6%,IF(AK1419=2,33.3%,IF(AK1419=3,0%))))))))</f>
        <v>1</v>
      </c>
      <c r="AM1419" s="13" t="s">
        <v>41</v>
      </c>
      <c r="AN1419" s="13" t="s">
        <v>41</v>
      </c>
      <c r="AP1419" s="13">
        <v>101.31965006729475</v>
      </c>
      <c r="AQ1419" s="13">
        <v>117.34261838440112</v>
      </c>
      <c r="AR1419" s="13">
        <v>125.13020833333333</v>
      </c>
      <c r="AS1419" s="13">
        <v>148.05555555555554</v>
      </c>
      <c r="AT1419" s="36">
        <v>164.23303079499999</v>
      </c>
      <c r="AU1419" s="36" t="str">
        <f t="shared" si="3108"/>
        <v>2</v>
      </c>
      <c r="AV1419" s="36">
        <v>17.191396502521972</v>
      </c>
      <c r="AW1419" s="36">
        <v>152.07687774999999</v>
      </c>
      <c r="AX1419" s="36">
        <v>176.38918383999996</v>
      </c>
      <c r="AY1419" s="36">
        <v>136.07879450000001</v>
      </c>
      <c r="AZ1419" s="36" t="str">
        <f t="shared" si="3109"/>
        <v>2</v>
      </c>
      <c r="BA1419" s="36">
        <v>9.4568383134142895</v>
      </c>
      <c r="BB1419" s="36">
        <v>129.39180000000002</v>
      </c>
      <c r="BC1419" s="36">
        <v>142.76578900000001</v>
      </c>
      <c r="BD1419" s="36">
        <v>44433.625</v>
      </c>
      <c r="BE1419" s="36" t="s">
        <v>50</v>
      </c>
      <c r="BF1419" s="36">
        <v>39955.800000000003</v>
      </c>
      <c r="BG1419" s="36">
        <v>49600.3</v>
      </c>
      <c r="BH1419" s="36">
        <v>184.43921047499998</v>
      </c>
      <c r="BI1419" s="36">
        <v>11.384456844681662</v>
      </c>
      <c r="BJ1419" s="36">
        <v>176.38918383999996</v>
      </c>
      <c r="BK1419" s="36">
        <v>192.48923710999998</v>
      </c>
      <c r="BL1419" s="36">
        <v>142.76578900000001</v>
      </c>
      <c r="BM1419" s="36">
        <v>0</v>
      </c>
      <c r="BN1419" s="36">
        <v>142.76578900000001</v>
      </c>
      <c r="BO1419" s="36">
        <v>142.76578900000001</v>
      </c>
      <c r="BP1419" s="36">
        <v>64755.966666666667</v>
      </c>
      <c r="BQ1419" s="36">
        <v>9344.6175809750493</v>
      </c>
      <c r="BR1419" s="36">
        <v>49600.3</v>
      </c>
      <c r="BS1419" s="36">
        <v>74400.5</v>
      </c>
      <c r="BT1419" s="36">
        <v>176.38918383999996</v>
      </c>
      <c r="BU1419" s="36">
        <v>0</v>
      </c>
      <c r="BV1419" s="36">
        <v>176.38918383999996</v>
      </c>
      <c r="BW1419" s="36">
        <v>176.38918383999996</v>
      </c>
      <c r="BX1419" s="36">
        <v>156.12105500000001</v>
      </c>
      <c r="BY1419" s="36">
        <v>18.887198306300277</v>
      </c>
      <c r="BZ1419" s="36">
        <v>142.76578900000001</v>
      </c>
      <c r="CA1419" s="36">
        <v>169.47632100000001</v>
      </c>
      <c r="CB1419" s="36">
        <v>73539.375000000015</v>
      </c>
      <c r="CC1419" s="36">
        <v>12874.524339407586</v>
      </c>
      <c r="CD1419" s="36">
        <v>49600.3</v>
      </c>
      <c r="CE1419" s="36">
        <v>99200.7</v>
      </c>
      <c r="CF1419" s="36"/>
      <c r="CG1419" s="40">
        <v>28.196000000000002</v>
      </c>
      <c r="CH1419" s="40">
        <v>57.582999999999998</v>
      </c>
      <c r="CI1419" s="40">
        <v>28.295000000000002</v>
      </c>
      <c r="CL1419" s="5" t="str">
        <f t="shared" si="3114"/>
        <v>1_0.5_2</v>
      </c>
      <c r="CM1419" s="95" t="str">
        <f t="shared" si="3115"/>
        <v>1W</v>
      </c>
      <c r="CN1419" s="96">
        <f t="shared" si="3102"/>
        <v>91</v>
      </c>
      <c r="CO1419" s="96" t="str">
        <f t="shared" si="3110"/>
        <v>1_0.5_2</v>
      </c>
      <c r="CP1419" s="95" t="str">
        <f t="shared" si="3118"/>
        <v>1W</v>
      </c>
      <c r="CQ1419" s="5">
        <f t="shared" si="3111"/>
        <v>89</v>
      </c>
    </row>
    <row r="1420" spans="1:95">
      <c r="A1420" s="13" t="s">
        <v>601</v>
      </c>
      <c r="B1420" s="13">
        <v>5</v>
      </c>
      <c r="C1420" s="13">
        <v>9</v>
      </c>
      <c r="D1420" s="13" t="s">
        <v>117</v>
      </c>
      <c r="E1420" s="35" t="s">
        <v>556</v>
      </c>
      <c r="F1420" s="13"/>
      <c r="G1420" s="36"/>
      <c r="H1420" s="13"/>
      <c r="I1420" s="37">
        <v>20</v>
      </c>
      <c r="J1420" s="37" t="s">
        <v>38</v>
      </c>
      <c r="K1420" s="38">
        <v>43598</v>
      </c>
      <c r="L1420" s="39">
        <v>0.60763888888888895</v>
      </c>
      <c r="M1420" s="37" t="s">
        <v>39</v>
      </c>
      <c r="N1420" s="37" t="s">
        <v>190</v>
      </c>
      <c r="O1420" s="37"/>
      <c r="P1420" s="37"/>
      <c r="Q1420" s="37">
        <v>4</v>
      </c>
      <c r="R1420" s="13" t="s">
        <v>43</v>
      </c>
      <c r="S1420" s="13" t="s">
        <v>44</v>
      </c>
      <c r="T1420" s="13" t="s">
        <v>41</v>
      </c>
      <c r="U1420" s="13" t="s">
        <v>52</v>
      </c>
      <c r="V1420" s="13" t="s">
        <v>42</v>
      </c>
      <c r="W1420" s="13" t="s">
        <v>66</v>
      </c>
      <c r="X1420" s="13" t="s">
        <v>47</v>
      </c>
      <c r="Y1420" s="13" t="s">
        <v>41</v>
      </c>
      <c r="Z1420" s="13" t="s">
        <v>42</v>
      </c>
      <c r="AA1420" s="13"/>
      <c r="AB1420" s="13">
        <v>-1</v>
      </c>
      <c r="AC1420" s="72">
        <f t="shared" si="3103"/>
        <v>0.5</v>
      </c>
      <c r="AD1420" s="13">
        <v>1</v>
      </c>
      <c r="AE1420" s="72">
        <f t="shared" ref="AE1420" si="3131">VALUE(IF(AD1420=-2,0%,IF(AD1420=-1,50%,IF(AD1420=0,100%,IF(AD1420=1,50%,IF(AD1420=2,0%))))))</f>
        <v>0.5</v>
      </c>
      <c r="AF1420" s="13" t="s">
        <v>41</v>
      </c>
      <c r="AG1420" s="13">
        <v>0</v>
      </c>
      <c r="AH1420" s="13" t="s">
        <v>42</v>
      </c>
      <c r="AI1420" s="13">
        <f t="shared" si="3084"/>
        <v>0</v>
      </c>
      <c r="AJ1420" s="70">
        <f t="shared" si="3105"/>
        <v>1</v>
      </c>
      <c r="AK1420" s="59">
        <f t="shared" si="3106"/>
        <v>-1</v>
      </c>
      <c r="AL1420" s="70">
        <f t="shared" ref="AL1420" si="3132">VALUE(IF(AK1420=-3,0%,IF(AK1420=-2,33.3%,IF(AK1420=-1,66.6%,IF(AK1420=0,100%,IF(AK1420=1,66.6%,IF(AK1420=2,33.3%,IF(AK1420=3,0%))))))))</f>
        <v>0.66599999999999993</v>
      </c>
      <c r="AM1420" s="13" t="s">
        <v>41</v>
      </c>
      <c r="AN1420" s="13" t="s">
        <v>42</v>
      </c>
      <c r="AP1420" s="13">
        <v>101.31965006729475</v>
      </c>
      <c r="AQ1420" s="13">
        <v>117.34261838440112</v>
      </c>
      <c r="AR1420" s="13">
        <v>125.13020833333333</v>
      </c>
      <c r="AS1420" s="13">
        <v>148.05555555555554</v>
      </c>
      <c r="AT1420" s="36">
        <v>95.411549589999993</v>
      </c>
      <c r="AU1420" s="36" t="str">
        <f t="shared" si="3108"/>
        <v>1</v>
      </c>
      <c r="AV1420" s="36">
        <v>0</v>
      </c>
      <c r="AW1420" s="36">
        <v>95.411549589999993</v>
      </c>
      <c r="AX1420" s="36">
        <v>95.411549589999993</v>
      </c>
      <c r="AY1420" s="36">
        <v>89.364784</v>
      </c>
      <c r="AZ1420" s="36" t="str">
        <f t="shared" si="3109"/>
        <v>1</v>
      </c>
      <c r="BA1420" s="36">
        <v>0</v>
      </c>
      <c r="BB1420" s="36">
        <v>89.364784</v>
      </c>
      <c r="BC1420" s="36">
        <v>89.364784</v>
      </c>
      <c r="BD1420" s="36">
        <v>33066.9</v>
      </c>
      <c r="BE1420" s="36" t="s">
        <v>50</v>
      </c>
      <c r="BF1420" s="36">
        <v>33066.9</v>
      </c>
      <c r="BG1420" s="36">
        <v>33066.9</v>
      </c>
      <c r="BH1420" s="36">
        <v>103.52406274999998</v>
      </c>
      <c r="BI1420" s="36">
        <v>11.472826135802203</v>
      </c>
      <c r="BJ1420" s="36">
        <v>95.411549589999993</v>
      </c>
      <c r="BK1420" s="36">
        <v>111.63657590999998</v>
      </c>
      <c r="BL1420" s="36">
        <v>89.364784</v>
      </c>
      <c r="BM1420" s="36">
        <v>0</v>
      </c>
      <c r="BN1420" s="36">
        <v>89.364784</v>
      </c>
      <c r="BO1420" s="36">
        <v>89.364784</v>
      </c>
      <c r="BP1420" s="36">
        <v>35363.199999999997</v>
      </c>
      <c r="BQ1420" s="36">
        <v>1668.5546248175383</v>
      </c>
      <c r="BR1420" s="36">
        <v>33066.9</v>
      </c>
      <c r="BS1420" s="36">
        <v>37200.199999999997</v>
      </c>
      <c r="BT1420" s="36">
        <v>135.90036671499996</v>
      </c>
      <c r="BU1420" s="36">
        <v>57.259834302619076</v>
      </c>
      <c r="BV1420" s="36">
        <v>95.411549589999993</v>
      </c>
      <c r="BW1420" s="36">
        <v>176.38918383999996</v>
      </c>
      <c r="BX1420" s="36">
        <v>116.06528650000001</v>
      </c>
      <c r="BY1420" s="36">
        <v>37.760212757676676</v>
      </c>
      <c r="BZ1420" s="36">
        <v>89.364784</v>
      </c>
      <c r="CA1420" s="36">
        <v>142.76578900000001</v>
      </c>
      <c r="CB1420" s="36">
        <v>38836.356249999997</v>
      </c>
      <c r="CC1420" s="36">
        <v>4275.3930300373568</v>
      </c>
      <c r="CD1420" s="36">
        <v>33066.9</v>
      </c>
      <c r="CE1420" s="36">
        <v>49600.3</v>
      </c>
      <c r="CF1420" s="36"/>
      <c r="CG1420" s="40">
        <v>28.122</v>
      </c>
      <c r="CH1420" s="40">
        <v>55.809000000000005</v>
      </c>
      <c r="CI1420" s="40">
        <v>28.071999999999999</v>
      </c>
      <c r="CL1420" s="5" t="str">
        <f t="shared" si="3114"/>
        <v>1_0.5_1</v>
      </c>
      <c r="CM1420" s="95" t="str">
        <f t="shared" si="3115"/>
        <v>1K</v>
      </c>
      <c r="CN1420" s="96">
        <f t="shared" si="3102"/>
        <v>202</v>
      </c>
      <c r="CO1420" s="96" t="str">
        <f t="shared" si="3110"/>
        <v>0.666_0.5_1</v>
      </c>
      <c r="CP1420" s="95" t="str">
        <f t="shared" si="3118"/>
        <v>1H</v>
      </c>
      <c r="CQ1420" s="5">
        <f t="shared" si="3111"/>
        <v>128</v>
      </c>
    </row>
    <row r="1421" spans="1:95">
      <c r="A1421" s="13" t="s">
        <v>601</v>
      </c>
      <c r="B1421" s="13">
        <v>5</v>
      </c>
      <c r="C1421" s="13">
        <v>9</v>
      </c>
      <c r="D1421" s="13" t="s">
        <v>117</v>
      </c>
      <c r="E1421" s="35" t="s">
        <v>556</v>
      </c>
      <c r="F1421" s="13"/>
      <c r="G1421" s="36"/>
      <c r="H1421" s="13"/>
      <c r="I1421" s="37">
        <v>20</v>
      </c>
      <c r="J1421" s="37" t="s">
        <v>38</v>
      </c>
      <c r="K1421" s="38">
        <v>43598</v>
      </c>
      <c r="L1421" s="39">
        <v>0.61805555555555558</v>
      </c>
      <c r="M1421" s="37" t="s">
        <v>39</v>
      </c>
      <c r="N1421" s="37" t="s">
        <v>190</v>
      </c>
      <c r="O1421" s="37"/>
      <c r="P1421" s="37"/>
      <c r="Q1421" s="37">
        <v>5</v>
      </c>
      <c r="R1421" s="13" t="s">
        <v>43</v>
      </c>
      <c r="S1421" s="13" t="s">
        <v>56</v>
      </c>
      <c r="T1421" s="13" t="s">
        <v>41</v>
      </c>
      <c r="U1421" s="13" t="s">
        <v>52</v>
      </c>
      <c r="V1421" s="13" t="s">
        <v>42</v>
      </c>
      <c r="W1421" s="13" t="s">
        <v>66</v>
      </c>
      <c r="X1421" s="13" t="s">
        <v>47</v>
      </c>
      <c r="Y1421" s="13" t="s">
        <v>41</v>
      </c>
      <c r="Z1421" s="13" t="s">
        <v>41</v>
      </c>
      <c r="AA1421" s="13"/>
      <c r="AB1421" s="13">
        <v>-1</v>
      </c>
      <c r="AC1421" s="72">
        <f t="shared" si="3103"/>
        <v>0.5</v>
      </c>
      <c r="AD1421" s="13">
        <v>2</v>
      </c>
      <c r="AE1421" s="72">
        <f t="shared" ref="AE1421" si="3133">VALUE(IF(AD1421=-2,0%,IF(AD1421=-1,50%,IF(AD1421=0,100%,IF(AD1421=1,50%,IF(AD1421=2,0%))))))</f>
        <v>0</v>
      </c>
      <c r="AF1421" s="13" t="s">
        <v>41</v>
      </c>
      <c r="AG1421" s="13">
        <v>0</v>
      </c>
      <c r="AH1421" s="13" t="s">
        <v>42</v>
      </c>
      <c r="AI1421" s="13">
        <f t="shared" si="3084"/>
        <v>0</v>
      </c>
      <c r="AJ1421" s="70">
        <f t="shared" si="3105"/>
        <v>1</v>
      </c>
      <c r="AK1421" s="59">
        <f t="shared" si="3106"/>
        <v>-1</v>
      </c>
      <c r="AL1421" s="70">
        <f t="shared" ref="AL1421" si="3134">VALUE(IF(AK1421=-3,0%,IF(AK1421=-2,33.3%,IF(AK1421=-1,66.6%,IF(AK1421=0,100%,IF(AK1421=1,66.6%,IF(AK1421=2,33.3%,IF(AK1421=3,0%))))))))</f>
        <v>0.66599999999999993</v>
      </c>
      <c r="AM1421" s="13" t="s">
        <v>41</v>
      </c>
      <c r="AN1421" s="13" t="s">
        <v>41</v>
      </c>
      <c r="AP1421" s="13">
        <v>101.31965006729475</v>
      </c>
      <c r="AQ1421" s="13">
        <v>117.34261838440112</v>
      </c>
      <c r="AR1421" s="13">
        <v>125.13020833333333</v>
      </c>
      <c r="AS1421" s="13">
        <v>148.05555555555554</v>
      </c>
      <c r="AT1421" s="36">
        <v>103.52237767999999</v>
      </c>
      <c r="AU1421" s="36" t="str">
        <f t="shared" si="3108"/>
        <v>2</v>
      </c>
      <c r="AV1421" s="36">
        <v>22.945652271604345</v>
      </c>
      <c r="AW1421" s="36">
        <v>87.297351359999993</v>
      </c>
      <c r="AX1421" s="36">
        <v>119.74740399999999</v>
      </c>
      <c r="AY1421" s="36">
        <v>115.99908800000001</v>
      </c>
      <c r="AZ1421" s="36" t="str">
        <f t="shared" si="3109"/>
        <v>2</v>
      </c>
      <c r="BA1421" s="36">
        <v>18.940154947356969</v>
      </c>
      <c r="BB1421" s="36">
        <v>102.60637600000001</v>
      </c>
      <c r="BC1421" s="36">
        <v>129.39180000000002</v>
      </c>
      <c r="BD1421" s="36">
        <v>58555.925000000003</v>
      </c>
      <c r="BE1421" s="36" t="s">
        <v>50</v>
      </c>
      <c r="BF1421" s="36">
        <v>49600.3</v>
      </c>
      <c r="BG1421" s="36">
        <v>71644.899999999994</v>
      </c>
      <c r="BH1421" s="36">
        <v>83.239690554999996</v>
      </c>
      <c r="BI1421" s="36">
        <v>5.7383989419407273</v>
      </c>
      <c r="BJ1421" s="36">
        <v>79.182029749999998</v>
      </c>
      <c r="BK1421" s="36">
        <v>87.297351359999993</v>
      </c>
      <c r="BL1421" s="36">
        <v>89.273700500000018</v>
      </c>
      <c r="BM1421" s="36">
        <v>18.855250514819442</v>
      </c>
      <c r="BN1421" s="36">
        <v>75.94102500000001</v>
      </c>
      <c r="BO1421" s="36">
        <v>102.60637600000001</v>
      </c>
      <c r="BP1421" s="36">
        <v>46615.133333333331</v>
      </c>
      <c r="BQ1421" s="36">
        <v>2812.3800153369521</v>
      </c>
      <c r="BR1421" s="36">
        <v>42711.4</v>
      </c>
      <c r="BS1421" s="36">
        <v>49600.3</v>
      </c>
      <c r="BT1421" s="36">
        <v>91.354450474999993</v>
      </c>
      <c r="BU1421" s="36">
        <v>5.7376045923248808</v>
      </c>
      <c r="BV1421" s="36">
        <v>87.297351359999993</v>
      </c>
      <c r="BW1421" s="36">
        <v>95.411549589999993</v>
      </c>
      <c r="BX1421" s="36">
        <v>95.985579999999999</v>
      </c>
      <c r="BY1421" s="36">
        <v>9.3632194969055469</v>
      </c>
      <c r="BZ1421" s="36">
        <v>89.364784</v>
      </c>
      <c r="CA1421" s="36">
        <v>102.60637600000001</v>
      </c>
      <c r="CB1421" s="36">
        <v>39955.825000000004</v>
      </c>
      <c r="CC1421" s="36">
        <v>6078.9357149092675</v>
      </c>
      <c r="CD1421" s="36">
        <v>33066.9</v>
      </c>
      <c r="CE1421" s="36">
        <v>49600.3</v>
      </c>
      <c r="CF1421" s="36"/>
      <c r="CG1421" s="40">
        <v>27.824999999999999</v>
      </c>
      <c r="CH1421" s="40">
        <v>55.923999999999999</v>
      </c>
      <c r="CI1421" s="40">
        <v>27.628</v>
      </c>
      <c r="CL1421" s="5" t="str">
        <f t="shared" si="3114"/>
        <v>1_0.5_2</v>
      </c>
      <c r="CM1421" s="95" t="str">
        <f t="shared" si="3115"/>
        <v>1W</v>
      </c>
      <c r="CN1421" s="96">
        <f t="shared" si="3102"/>
        <v>91</v>
      </c>
      <c r="CO1421" s="96" t="str">
        <f t="shared" si="3110"/>
        <v>0.666_0_2</v>
      </c>
      <c r="CP1421" s="95" t="str">
        <f t="shared" si="3118"/>
        <v>1S</v>
      </c>
      <c r="CQ1421" s="5">
        <f t="shared" si="3111"/>
        <v>25</v>
      </c>
    </row>
    <row r="1422" spans="1:95">
      <c r="A1422" s="13" t="s">
        <v>601</v>
      </c>
      <c r="B1422" s="13">
        <v>5</v>
      </c>
      <c r="C1422" s="13">
        <v>10</v>
      </c>
      <c r="D1422" s="13" t="s">
        <v>90</v>
      </c>
      <c r="E1422" s="35" t="s">
        <v>557</v>
      </c>
      <c r="F1422" s="13"/>
      <c r="G1422" s="36"/>
      <c r="H1422" s="13"/>
      <c r="I1422" s="37">
        <v>19</v>
      </c>
      <c r="J1422" s="37" t="s">
        <v>38</v>
      </c>
      <c r="K1422" s="38">
        <v>43598</v>
      </c>
      <c r="L1422" s="39">
        <v>0.57847222222222217</v>
      </c>
      <c r="M1422" s="37" t="s">
        <v>39</v>
      </c>
      <c r="N1422" s="37" t="s">
        <v>190</v>
      </c>
      <c r="O1422" s="37" t="s">
        <v>100</v>
      </c>
      <c r="P1422" s="37" t="s">
        <v>190</v>
      </c>
      <c r="Q1422" s="37">
        <v>1</v>
      </c>
      <c r="R1422" s="13" t="s">
        <v>55</v>
      </c>
      <c r="S1422" s="13" t="s">
        <v>63</v>
      </c>
      <c r="T1422" s="13" t="s">
        <v>42</v>
      </c>
      <c r="U1422" s="13" t="s">
        <v>52</v>
      </c>
      <c r="V1422" s="13" t="s">
        <v>42</v>
      </c>
      <c r="W1422" s="13" t="s">
        <v>81</v>
      </c>
      <c r="X1422" s="13" t="s">
        <v>47</v>
      </c>
      <c r="Y1422" s="13" t="s">
        <v>42</v>
      </c>
      <c r="Z1422" s="13" t="s">
        <v>41</v>
      </c>
      <c r="AA1422" s="13"/>
      <c r="AB1422" s="13">
        <v>0</v>
      </c>
      <c r="AC1422" s="72">
        <f t="shared" si="3103"/>
        <v>1</v>
      </c>
      <c r="AD1422" s="13">
        <v>0</v>
      </c>
      <c r="AE1422" s="72">
        <f t="shared" ref="AE1422" si="3135">VALUE(IF(AD1422=-2,0%,IF(AD1422=-1,50%,IF(AD1422=0,100%,IF(AD1422=1,50%,IF(AD1422=2,0%))))))</f>
        <v>1</v>
      </c>
      <c r="AF1422" s="13" t="s">
        <v>42</v>
      </c>
      <c r="AG1422" s="13">
        <v>0</v>
      </c>
      <c r="AH1422" s="13" t="s">
        <v>42</v>
      </c>
      <c r="AI1422" s="13">
        <f t="shared" si="3084"/>
        <v>2</v>
      </c>
      <c r="AJ1422" s="70">
        <f t="shared" si="3105"/>
        <v>0.33299999999999996</v>
      </c>
      <c r="AK1422" s="59">
        <f t="shared" si="3106"/>
        <v>-1</v>
      </c>
      <c r="AL1422" s="70">
        <f t="shared" ref="AL1422" si="3136">VALUE(IF(AK1422=-3,0%,IF(AK1422=-2,33.3%,IF(AK1422=-1,66.6%,IF(AK1422=0,100%,IF(AK1422=1,66.6%,IF(AK1422=2,33.3%,IF(AK1422=3,0%))))))))</f>
        <v>0.66599999999999993</v>
      </c>
      <c r="AM1422" s="13" t="s">
        <v>42</v>
      </c>
      <c r="AN1422" s="13" t="s">
        <v>41</v>
      </c>
      <c r="AP1422" s="13">
        <v>101.31965006729475</v>
      </c>
      <c r="AQ1422" s="13">
        <v>117.34261838440112</v>
      </c>
      <c r="AR1422" s="13">
        <v>125.13020833333333</v>
      </c>
      <c r="AS1422" s="13">
        <v>148.05555555555554</v>
      </c>
      <c r="AT1422" s="36">
        <v>129.78386</v>
      </c>
      <c r="AU1422" s="36" t="str">
        <f t="shared" si="3108"/>
        <v>2</v>
      </c>
      <c r="AV1422" s="36">
        <v>39.813562461894939</v>
      </c>
      <c r="AW1422" s="36">
        <v>101.63142000000002</v>
      </c>
      <c r="AX1422" s="36">
        <v>157.93630000000002</v>
      </c>
      <c r="AY1422" s="36">
        <v>78.873239999999996</v>
      </c>
      <c r="AZ1422" s="36" t="str">
        <f t="shared" si="3109"/>
        <v>1</v>
      </c>
      <c r="BA1422" s="36">
        <v>0</v>
      </c>
      <c r="BB1422" s="36">
        <v>78.873239999999996</v>
      </c>
      <c r="BC1422" s="36">
        <v>78.873239999999996</v>
      </c>
      <c r="BD1422" s="36">
        <v>62000.4</v>
      </c>
      <c r="BE1422" s="36" t="s">
        <v>50</v>
      </c>
      <c r="BF1422" s="36">
        <v>57867</v>
      </c>
      <c r="BG1422" s="36">
        <v>66133.8</v>
      </c>
      <c r="BH1422" s="36">
        <v>167.36021000000002</v>
      </c>
      <c r="BI1422" s="36">
        <v>13.327421332583443</v>
      </c>
      <c r="BJ1422" s="36">
        <v>157.93630000000002</v>
      </c>
      <c r="BK1422" s="36">
        <v>176.78412000000003</v>
      </c>
      <c r="BL1422" s="36">
        <v>102.33518000000001</v>
      </c>
      <c r="BM1422" s="36">
        <v>33.180193747583829</v>
      </c>
      <c r="BN1422" s="36">
        <v>78.873239999999996</v>
      </c>
      <c r="BO1422" s="36">
        <v>125.79712000000002</v>
      </c>
      <c r="BP1422" s="36">
        <v>89096.916666666672</v>
      </c>
      <c r="BQ1422" s="36">
        <v>15749.420045883167</v>
      </c>
      <c r="BR1422" s="36">
        <v>66133.8</v>
      </c>
      <c r="BS1422" s="36">
        <v>110223</v>
      </c>
      <c r="BT1422" s="36" t="e">
        <v>#REF!</v>
      </c>
      <c r="BU1422" s="36" t="e">
        <v>#REF!</v>
      </c>
      <c r="BV1422" s="36" t="e">
        <v>#REF!</v>
      </c>
      <c r="BW1422" s="36" t="e">
        <v>#REF!</v>
      </c>
      <c r="BX1422" s="36" t="e">
        <v>#REF!</v>
      </c>
      <c r="BY1422" s="36" t="e">
        <v>#REF!</v>
      </c>
      <c r="BZ1422" s="36" t="e">
        <v>#REF!</v>
      </c>
      <c r="CA1422" s="36" t="e">
        <v>#REF!</v>
      </c>
      <c r="CB1422" s="36">
        <v>98856.225000000006</v>
      </c>
      <c r="CC1422" s="36">
        <v>26177.941403517561</v>
      </c>
      <c r="CD1422" s="36">
        <v>66133.8</v>
      </c>
      <c r="CE1422" s="36">
        <v>154312.1</v>
      </c>
      <c r="CF1422" s="36"/>
      <c r="CG1422" s="40">
        <v>27.995249999999999</v>
      </c>
      <c r="CH1422" s="40">
        <v>57.662999999999997</v>
      </c>
      <c r="CI1422" s="40">
        <v>28.276250000000005</v>
      </c>
      <c r="CL1422" s="5" t="str">
        <f t="shared" si="3114"/>
        <v>0.333_1_1</v>
      </c>
      <c r="CM1422" s="95" t="str">
        <f t="shared" si="3115"/>
        <v>1F</v>
      </c>
      <c r="CN1422" s="96">
        <f t="shared" si="3102"/>
        <v>16</v>
      </c>
      <c r="CO1422" s="96" t="str">
        <f t="shared" si="3110"/>
        <v>0.666_1_1</v>
      </c>
      <c r="CP1422" s="95" t="str">
        <f t="shared" si="3118"/>
        <v>1I</v>
      </c>
      <c r="CQ1422" s="5">
        <f t="shared" si="3111"/>
        <v>50</v>
      </c>
    </row>
    <row r="1423" spans="1:95">
      <c r="A1423" s="13" t="s">
        <v>601</v>
      </c>
      <c r="B1423" s="13">
        <v>5</v>
      </c>
      <c r="C1423" s="13">
        <v>10</v>
      </c>
      <c r="D1423" s="13" t="s">
        <v>90</v>
      </c>
      <c r="E1423" s="35" t="s">
        <v>557</v>
      </c>
      <c r="F1423" s="13"/>
      <c r="G1423" s="36"/>
      <c r="H1423" s="13"/>
      <c r="I1423" s="37">
        <v>19</v>
      </c>
      <c r="J1423" s="37" t="s">
        <v>38</v>
      </c>
      <c r="K1423" s="38">
        <v>43598</v>
      </c>
      <c r="L1423" s="39">
        <v>0.58680555555555558</v>
      </c>
      <c r="M1423" s="37" t="s">
        <v>39</v>
      </c>
      <c r="N1423" s="37" t="s">
        <v>190</v>
      </c>
      <c r="O1423" s="37" t="s">
        <v>100</v>
      </c>
      <c r="P1423" s="37" t="s">
        <v>190</v>
      </c>
      <c r="Q1423" s="37">
        <v>2</v>
      </c>
      <c r="R1423" s="13" t="s">
        <v>55</v>
      </c>
      <c r="S1423" s="13" t="s">
        <v>63</v>
      </c>
      <c r="T1423" s="13" t="s">
        <v>42</v>
      </c>
      <c r="U1423" s="13" t="s">
        <v>52</v>
      </c>
      <c r="V1423" s="13" t="s">
        <v>42</v>
      </c>
      <c r="W1423" s="13" t="s">
        <v>66</v>
      </c>
      <c r="X1423" s="13" t="s">
        <v>47</v>
      </c>
      <c r="Y1423" s="13" t="s">
        <v>41</v>
      </c>
      <c r="Z1423" s="13" t="s">
        <v>41</v>
      </c>
      <c r="AA1423" s="13"/>
      <c r="AB1423" s="13">
        <v>0</v>
      </c>
      <c r="AC1423" s="72">
        <f t="shared" si="3103"/>
        <v>1</v>
      </c>
      <c r="AD1423" s="13">
        <v>0</v>
      </c>
      <c r="AE1423" s="72">
        <f t="shared" ref="AE1423" si="3137">VALUE(IF(AD1423=-2,0%,IF(AD1423=-1,50%,IF(AD1423=0,100%,IF(AD1423=1,50%,IF(AD1423=2,0%))))))</f>
        <v>1</v>
      </c>
      <c r="AF1423" s="13" t="s">
        <v>42</v>
      </c>
      <c r="AG1423" s="13">
        <v>0</v>
      </c>
      <c r="AH1423" s="13" t="s">
        <v>42</v>
      </c>
      <c r="AI1423" s="13">
        <f t="shared" si="3084"/>
        <v>0</v>
      </c>
      <c r="AJ1423" s="70">
        <f t="shared" si="3105"/>
        <v>1</v>
      </c>
      <c r="AK1423" s="59">
        <f t="shared" si="3106"/>
        <v>-1</v>
      </c>
      <c r="AL1423" s="70">
        <f t="shared" ref="AL1423" si="3138">VALUE(IF(AK1423=-3,0%,IF(AK1423=-2,33.3%,IF(AK1423=-1,66.6%,IF(AK1423=0,100%,IF(AK1423=1,66.6%,IF(AK1423=2,33.3%,IF(AK1423=3,0%))))))))</f>
        <v>0.66599999999999993</v>
      </c>
      <c r="AM1423" s="13" t="s">
        <v>41</v>
      </c>
      <c r="AN1423" s="13" t="s">
        <v>41</v>
      </c>
      <c r="AP1423" s="13">
        <v>101.31965006729475</v>
      </c>
      <c r="AQ1423" s="13">
        <v>117.34261838440112</v>
      </c>
      <c r="AR1423" s="13">
        <v>125.13020833333333</v>
      </c>
      <c r="AS1423" s="13">
        <v>148.05555555555554</v>
      </c>
      <c r="AT1423" s="36">
        <v>92.207510000000013</v>
      </c>
      <c r="AU1423" s="36" t="str">
        <f t="shared" si="3108"/>
        <v>1</v>
      </c>
      <c r="AV1423" s="36">
        <v>13.327421332583496</v>
      </c>
      <c r="AW1423" s="36">
        <v>82.783600000000007</v>
      </c>
      <c r="AX1423" s="36">
        <v>101.63142000000002</v>
      </c>
      <c r="AY1423" s="36">
        <v>71.019455000000008</v>
      </c>
      <c r="AZ1423" s="36" t="str">
        <f t="shared" si="3109"/>
        <v>1</v>
      </c>
      <c r="BA1423" s="36">
        <v>11.106929262962353</v>
      </c>
      <c r="BB1423" s="36">
        <v>63.16567000000002</v>
      </c>
      <c r="BC1423" s="36">
        <v>78.873239999999996</v>
      </c>
      <c r="BD1423" s="36">
        <v>83356.125</v>
      </c>
      <c r="BE1423" s="36" t="s">
        <v>50</v>
      </c>
      <c r="BF1423" s="36">
        <v>74400.5</v>
      </c>
      <c r="BG1423" s="36">
        <v>99200.7</v>
      </c>
      <c r="BH1423" s="36">
        <v>82.783600000000007</v>
      </c>
      <c r="BI1423" s="36">
        <v>0</v>
      </c>
      <c r="BJ1423" s="36">
        <v>82.783600000000007</v>
      </c>
      <c r="BK1423" s="36">
        <v>82.783600000000007</v>
      </c>
      <c r="BL1423" s="36">
        <v>71.019455000000008</v>
      </c>
      <c r="BM1423" s="36">
        <v>11.106929262962353</v>
      </c>
      <c r="BN1423" s="36">
        <v>63.16567000000002</v>
      </c>
      <c r="BO1423" s="36">
        <v>78.873239999999996</v>
      </c>
      <c r="BP1423" s="36">
        <v>72104.183333333334</v>
      </c>
      <c r="BQ1423" s="36">
        <v>4056.1039347712317</v>
      </c>
      <c r="BR1423" s="36">
        <v>66133.8</v>
      </c>
      <c r="BS1423" s="36">
        <v>77156.100000000006</v>
      </c>
      <c r="BT1423" s="36">
        <v>129.78386</v>
      </c>
      <c r="BU1423" s="36">
        <v>66.468405127061772</v>
      </c>
      <c r="BV1423" s="36">
        <v>82.783600000000007</v>
      </c>
      <c r="BW1423" s="36">
        <v>176.78412000000003</v>
      </c>
      <c r="BX1423" s="36">
        <v>86.627610000000004</v>
      </c>
      <c r="BY1423" s="36">
        <v>33.180193747583772</v>
      </c>
      <c r="BZ1423" s="36">
        <v>63.16567000000002</v>
      </c>
      <c r="CA1423" s="36">
        <v>110.08954999999999</v>
      </c>
      <c r="CB1423" s="36">
        <v>70783.8</v>
      </c>
      <c r="CC1423" s="36">
        <v>13601.092433036367</v>
      </c>
      <c r="CD1423" s="36">
        <v>57867</v>
      </c>
      <c r="CE1423" s="36">
        <v>110223</v>
      </c>
      <c r="CF1423" s="36"/>
      <c r="CG1423" s="40">
        <v>28.023</v>
      </c>
      <c r="CH1423" s="40">
        <v>57.651000000000003</v>
      </c>
      <c r="CI1423" s="40">
        <v>28.196000000000002</v>
      </c>
      <c r="CL1423" s="5" t="str">
        <f t="shared" si="3114"/>
        <v>1_1_1</v>
      </c>
      <c r="CM1423" s="95" t="str">
        <f t="shared" si="3115"/>
        <v>1L</v>
      </c>
      <c r="CN1423" s="96">
        <f t="shared" si="3102"/>
        <v>208</v>
      </c>
      <c r="CO1423" s="96" t="str">
        <f t="shared" si="3110"/>
        <v>0.666_1_1</v>
      </c>
      <c r="CP1423" s="95" t="str">
        <f t="shared" si="3118"/>
        <v>1I</v>
      </c>
      <c r="CQ1423" s="5">
        <f t="shared" si="3111"/>
        <v>50</v>
      </c>
    </row>
    <row r="1424" spans="1:95">
      <c r="A1424" s="13" t="s">
        <v>601</v>
      </c>
      <c r="B1424" s="13">
        <v>5</v>
      </c>
      <c r="C1424" s="13">
        <v>10</v>
      </c>
      <c r="D1424" s="13" t="s">
        <v>90</v>
      </c>
      <c r="E1424" s="35" t="s">
        <v>557</v>
      </c>
      <c r="F1424" s="13"/>
      <c r="G1424" s="36"/>
      <c r="H1424" s="13"/>
      <c r="I1424" s="37">
        <v>19</v>
      </c>
      <c r="J1424" s="37" t="s">
        <v>38</v>
      </c>
      <c r="K1424" s="38">
        <v>43598</v>
      </c>
      <c r="L1424" s="39">
        <v>0.59722222222222221</v>
      </c>
      <c r="M1424" s="37" t="s">
        <v>39</v>
      </c>
      <c r="N1424" s="37" t="s">
        <v>190</v>
      </c>
      <c r="O1424" s="37" t="s">
        <v>100</v>
      </c>
      <c r="P1424" s="37" t="s">
        <v>190</v>
      </c>
      <c r="Q1424" s="37">
        <v>3</v>
      </c>
      <c r="R1424" s="13" t="s">
        <v>62</v>
      </c>
      <c r="S1424" s="13" t="s">
        <v>63</v>
      </c>
      <c r="T1424" s="13" t="s">
        <v>42</v>
      </c>
      <c r="U1424" s="13" t="s">
        <v>52</v>
      </c>
      <c r="V1424" s="13" t="s">
        <v>42</v>
      </c>
      <c r="W1424" s="13" t="s">
        <v>66</v>
      </c>
      <c r="X1424" s="13" t="s">
        <v>53</v>
      </c>
      <c r="Y1424" s="13" t="s">
        <v>41</v>
      </c>
      <c r="Z1424" s="13" t="s">
        <v>41</v>
      </c>
      <c r="AA1424" s="13"/>
      <c r="AB1424" s="13">
        <v>1</v>
      </c>
      <c r="AC1424" s="72">
        <f t="shared" si="3103"/>
        <v>0.5</v>
      </c>
      <c r="AD1424" s="13">
        <v>0</v>
      </c>
      <c r="AE1424" s="72">
        <f t="shared" ref="AE1424" si="3139">VALUE(IF(AD1424=-2,0%,IF(AD1424=-1,50%,IF(AD1424=0,100%,IF(AD1424=1,50%,IF(AD1424=2,0%))))))</f>
        <v>1</v>
      </c>
      <c r="AF1424" s="13" t="s">
        <v>42</v>
      </c>
      <c r="AG1424" s="13">
        <v>0</v>
      </c>
      <c r="AH1424" s="13" t="s">
        <v>42</v>
      </c>
      <c r="AI1424" s="13">
        <f t="shared" si="3084"/>
        <v>0</v>
      </c>
      <c r="AJ1424" s="70">
        <f t="shared" si="3105"/>
        <v>1</v>
      </c>
      <c r="AK1424" s="59">
        <f t="shared" si="3106"/>
        <v>-2</v>
      </c>
      <c r="AL1424" s="70">
        <f t="shared" ref="AL1424" si="3140">VALUE(IF(AK1424=-3,0%,IF(AK1424=-2,33.3%,IF(AK1424=-1,66.6%,IF(AK1424=0,100%,IF(AK1424=1,66.6%,IF(AK1424=2,33.3%,IF(AK1424=3,0%))))))))</f>
        <v>0.33299999999999996</v>
      </c>
      <c r="AM1424" s="13" t="s">
        <v>41</v>
      </c>
      <c r="AN1424" s="13" t="s">
        <v>41</v>
      </c>
      <c r="AP1424" s="13">
        <v>101.31965006729475</v>
      </c>
      <c r="AQ1424" s="13">
        <v>117.34261838440112</v>
      </c>
      <c r="AR1424" s="13">
        <v>125.13020833333333</v>
      </c>
      <c r="AS1424" s="13">
        <v>148.05555555555554</v>
      </c>
      <c r="AT1424" s="36">
        <v>54.511870000000016</v>
      </c>
      <c r="AU1424" s="36" t="str">
        <f t="shared" si="3108"/>
        <v>1</v>
      </c>
      <c r="AV1424" s="36">
        <v>13.327421332583461</v>
      </c>
      <c r="AW1424" s="36">
        <v>45.08796000000001</v>
      </c>
      <c r="AX1424" s="36">
        <v>63.935780000000022</v>
      </c>
      <c r="AY1424" s="36">
        <v>23.896745000000003</v>
      </c>
      <c r="AZ1424" s="36" t="str">
        <f t="shared" si="3109"/>
        <v>1</v>
      </c>
      <c r="BA1424" s="36">
        <v>11.106929262962375</v>
      </c>
      <c r="BB1424" s="36">
        <v>16.042960000000008</v>
      </c>
      <c r="BC1424" s="36">
        <v>31.750529999999998</v>
      </c>
      <c r="BD1424" s="36">
        <v>44433.625</v>
      </c>
      <c r="BE1424" s="36" t="s">
        <v>50</v>
      </c>
      <c r="BF1424" s="36">
        <v>39955.800000000003</v>
      </c>
      <c r="BG1424" s="36">
        <v>49600.3</v>
      </c>
      <c r="BH1424" s="36">
        <v>73.359690000000015</v>
      </c>
      <c r="BI1424" s="36">
        <v>13.327421332583427</v>
      </c>
      <c r="BJ1424" s="36">
        <v>63.935780000000022</v>
      </c>
      <c r="BK1424" s="36">
        <v>82.783600000000007</v>
      </c>
      <c r="BL1424" s="36">
        <v>39.604314999999993</v>
      </c>
      <c r="BM1424" s="36">
        <v>11.106929262962375</v>
      </c>
      <c r="BN1424" s="36">
        <v>31.750529999999998</v>
      </c>
      <c r="BO1424" s="36">
        <v>47.458099999999988</v>
      </c>
      <c r="BP1424" s="36">
        <v>64755.966666666667</v>
      </c>
      <c r="BQ1424" s="36">
        <v>9344.6175809750493</v>
      </c>
      <c r="BR1424" s="36">
        <v>49600.3</v>
      </c>
      <c r="BS1424" s="36">
        <v>74400.5</v>
      </c>
      <c r="BT1424" s="36">
        <v>73.359690000000015</v>
      </c>
      <c r="BU1424" s="36">
        <v>13.327421332583427</v>
      </c>
      <c r="BV1424" s="36">
        <v>63.935780000000022</v>
      </c>
      <c r="BW1424" s="36">
        <v>82.783600000000007</v>
      </c>
      <c r="BX1424" s="36">
        <v>47.458100000000009</v>
      </c>
      <c r="BY1424" s="36">
        <v>22.213858525924767</v>
      </c>
      <c r="BZ1424" s="36">
        <v>31.750529999999998</v>
      </c>
      <c r="CA1424" s="36">
        <v>63.16567000000002</v>
      </c>
      <c r="CB1424" s="36">
        <v>73539.375000000015</v>
      </c>
      <c r="CC1424" s="36">
        <v>12874.524339407586</v>
      </c>
      <c r="CD1424" s="36">
        <v>49600.3</v>
      </c>
      <c r="CE1424" s="36">
        <v>99200.7</v>
      </c>
      <c r="CF1424" s="36"/>
      <c r="CG1424" s="40">
        <v>28.196000000000002</v>
      </c>
      <c r="CH1424" s="40">
        <v>57.582999999999998</v>
      </c>
      <c r="CI1424" s="40">
        <v>28.295000000000002</v>
      </c>
      <c r="CL1424" s="5" t="str">
        <f t="shared" si="3114"/>
        <v>1_0.5_1</v>
      </c>
      <c r="CM1424" s="95" t="str">
        <f t="shared" si="3115"/>
        <v>1K</v>
      </c>
      <c r="CN1424" s="96">
        <f t="shared" si="3102"/>
        <v>202</v>
      </c>
      <c r="CO1424" s="96" t="str">
        <f t="shared" si="3110"/>
        <v>0.333_1_1</v>
      </c>
      <c r="CP1424" s="95" t="str">
        <f t="shared" si="3118"/>
        <v>1F</v>
      </c>
      <c r="CQ1424" s="5">
        <f t="shared" si="3111"/>
        <v>45</v>
      </c>
    </row>
    <row r="1425" spans="1:95">
      <c r="A1425" s="13" t="s">
        <v>601</v>
      </c>
      <c r="B1425" s="13">
        <v>5</v>
      </c>
      <c r="C1425" s="13">
        <v>10</v>
      </c>
      <c r="D1425" s="13" t="s">
        <v>90</v>
      </c>
      <c r="E1425" s="35" t="s">
        <v>557</v>
      </c>
      <c r="F1425" s="13"/>
      <c r="G1425" s="36"/>
      <c r="H1425" s="13"/>
      <c r="I1425" s="37">
        <v>19</v>
      </c>
      <c r="J1425" s="37" t="s">
        <v>38</v>
      </c>
      <c r="K1425" s="38">
        <v>43598</v>
      </c>
      <c r="L1425" s="39">
        <v>0.60763888888888895</v>
      </c>
      <c r="M1425" s="37" t="s">
        <v>39</v>
      </c>
      <c r="N1425" s="37" t="s">
        <v>190</v>
      </c>
      <c r="O1425" s="37" t="s">
        <v>100</v>
      </c>
      <c r="P1425" s="37" t="s">
        <v>190</v>
      </c>
      <c r="Q1425" s="37">
        <v>4</v>
      </c>
      <c r="R1425" s="13" t="s">
        <v>55</v>
      </c>
      <c r="S1425" s="13" t="s">
        <v>63</v>
      </c>
      <c r="T1425" s="13" t="s">
        <v>42</v>
      </c>
      <c r="U1425" s="13" t="s">
        <v>52</v>
      </c>
      <c r="V1425" s="13" t="s">
        <v>42</v>
      </c>
      <c r="W1425" s="13" t="s">
        <v>66</v>
      </c>
      <c r="X1425" s="13" t="s">
        <v>53</v>
      </c>
      <c r="Y1425" s="13" t="s">
        <v>41</v>
      </c>
      <c r="Z1425" s="13" t="s">
        <v>41</v>
      </c>
      <c r="AA1425" s="13"/>
      <c r="AB1425" s="13">
        <v>0</v>
      </c>
      <c r="AC1425" s="72">
        <f t="shared" si="3103"/>
        <v>1</v>
      </c>
      <c r="AD1425" s="13">
        <v>0</v>
      </c>
      <c r="AE1425" s="72">
        <f t="shared" ref="AE1425" si="3141">VALUE(IF(AD1425=-2,0%,IF(AD1425=-1,50%,IF(AD1425=0,100%,IF(AD1425=1,50%,IF(AD1425=2,0%))))))</f>
        <v>1</v>
      </c>
      <c r="AF1425" s="13" t="s">
        <v>42</v>
      </c>
      <c r="AG1425" s="13">
        <v>0</v>
      </c>
      <c r="AH1425" s="13" t="s">
        <v>42</v>
      </c>
      <c r="AI1425" s="13">
        <f t="shared" si="3084"/>
        <v>0</v>
      </c>
      <c r="AJ1425" s="70">
        <f t="shared" si="3105"/>
        <v>1</v>
      </c>
      <c r="AK1425" s="59">
        <f t="shared" si="3106"/>
        <v>-2</v>
      </c>
      <c r="AL1425" s="70">
        <f t="shared" ref="AL1425" si="3142">VALUE(IF(AK1425=-3,0%,IF(AK1425=-2,33.3%,IF(AK1425=-1,66.6%,IF(AK1425=0,100%,IF(AK1425=1,66.6%,IF(AK1425=2,33.3%,IF(AK1425=3,0%))))))))</f>
        <v>0.33299999999999996</v>
      </c>
      <c r="AM1425" s="13" t="s">
        <v>41</v>
      </c>
      <c r="AN1425" s="13" t="s">
        <v>41</v>
      </c>
      <c r="AP1425" s="13">
        <v>101.31965006729475</v>
      </c>
      <c r="AQ1425" s="13">
        <v>117.34261838440112</v>
      </c>
      <c r="AR1425" s="13">
        <v>125.13020833333333</v>
      </c>
      <c r="AS1425" s="13">
        <v>148.05555555555554</v>
      </c>
      <c r="AT1425" s="36">
        <v>26.47872000000001</v>
      </c>
      <c r="AU1425" s="36" t="str">
        <f t="shared" si="3108"/>
        <v>1</v>
      </c>
      <c r="AV1425" s="36">
        <v>0</v>
      </c>
      <c r="AW1425" s="36">
        <v>26.47872000000001</v>
      </c>
      <c r="AX1425" s="36">
        <v>26.47872000000001</v>
      </c>
      <c r="AY1425" s="36">
        <v>-7.3195649999999972</v>
      </c>
      <c r="AZ1425" s="36" t="str">
        <f t="shared" si="3109"/>
        <v>1</v>
      </c>
      <c r="BA1425" s="36">
        <v>11.106929262962382</v>
      </c>
      <c r="BB1425" s="36">
        <v>-15.173349999999999</v>
      </c>
      <c r="BC1425" s="36">
        <v>0.5342200000000048</v>
      </c>
      <c r="BD1425" s="36">
        <v>33066.9</v>
      </c>
      <c r="BE1425" s="36" t="s">
        <v>50</v>
      </c>
      <c r="BF1425" s="36">
        <v>33066.9</v>
      </c>
      <c r="BG1425" s="36">
        <v>33066.9</v>
      </c>
      <c r="BH1425" s="36">
        <v>26.47872000000001</v>
      </c>
      <c r="BI1425" s="36">
        <v>0</v>
      </c>
      <c r="BJ1425" s="36">
        <v>26.47872000000001</v>
      </c>
      <c r="BK1425" s="36">
        <v>26.47872000000001</v>
      </c>
      <c r="BL1425" s="36">
        <v>0.5342200000000048</v>
      </c>
      <c r="BM1425" s="36">
        <v>0</v>
      </c>
      <c r="BN1425" s="36">
        <v>0.5342200000000048</v>
      </c>
      <c r="BO1425" s="36">
        <v>0.5342200000000048</v>
      </c>
      <c r="BP1425" s="36">
        <v>35363.199999999997</v>
      </c>
      <c r="BQ1425" s="36">
        <v>1668.5546248175383</v>
      </c>
      <c r="BR1425" s="36">
        <v>33066.9</v>
      </c>
      <c r="BS1425" s="36">
        <v>37200.199999999997</v>
      </c>
      <c r="BT1425" s="36">
        <v>45.207250000000016</v>
      </c>
      <c r="BU1425" s="36">
        <v>26.486141129311388</v>
      </c>
      <c r="BV1425" s="36">
        <v>26.47872000000001</v>
      </c>
      <c r="BW1425" s="36">
        <v>63.935780000000022</v>
      </c>
      <c r="BX1425" s="36">
        <v>16.142375000000001</v>
      </c>
      <c r="BY1425" s="36">
        <v>22.073264484621429</v>
      </c>
      <c r="BZ1425" s="36">
        <v>0.5342200000000048</v>
      </c>
      <c r="CA1425" s="36">
        <v>31.750529999999998</v>
      </c>
      <c r="CB1425" s="36">
        <v>38836.356249999997</v>
      </c>
      <c r="CC1425" s="36">
        <v>4275.3930300373568</v>
      </c>
      <c r="CD1425" s="36">
        <v>33066.9</v>
      </c>
      <c r="CE1425" s="36">
        <v>49600.3</v>
      </c>
      <c r="CF1425" s="36"/>
      <c r="CG1425" s="40">
        <v>28.122</v>
      </c>
      <c r="CH1425" s="40">
        <v>55.809000000000005</v>
      </c>
      <c r="CI1425" s="40">
        <v>28.071999999999999</v>
      </c>
      <c r="CL1425" s="5" t="str">
        <f t="shared" si="3114"/>
        <v>1_1_1</v>
      </c>
      <c r="CM1425" s="95" t="str">
        <f t="shared" si="3115"/>
        <v>1L</v>
      </c>
      <c r="CN1425" s="96">
        <f t="shared" si="3102"/>
        <v>208</v>
      </c>
      <c r="CO1425" s="96" t="str">
        <f t="shared" si="3110"/>
        <v>0.333_1_1</v>
      </c>
      <c r="CP1425" s="95" t="str">
        <f t="shared" si="3118"/>
        <v>1F</v>
      </c>
      <c r="CQ1425" s="5">
        <f t="shared" si="3111"/>
        <v>45</v>
      </c>
    </row>
    <row r="1426" spans="1:95">
      <c r="A1426" s="13" t="s">
        <v>601</v>
      </c>
      <c r="B1426" s="13">
        <v>5</v>
      </c>
      <c r="C1426" s="13">
        <v>10</v>
      </c>
      <c r="D1426" s="13" t="s">
        <v>90</v>
      </c>
      <c r="E1426" s="35" t="s">
        <v>557</v>
      </c>
      <c r="F1426" s="13"/>
      <c r="G1426" s="36"/>
      <c r="H1426" s="13"/>
      <c r="I1426" s="37">
        <v>19</v>
      </c>
      <c r="J1426" s="37" t="s">
        <v>38</v>
      </c>
      <c r="K1426" s="38">
        <v>43598</v>
      </c>
      <c r="L1426" s="39">
        <v>0.61805555555555558</v>
      </c>
      <c r="M1426" s="37" t="s">
        <v>39</v>
      </c>
      <c r="N1426" s="37" t="s">
        <v>190</v>
      </c>
      <c r="O1426" s="37" t="s">
        <v>100</v>
      </c>
      <c r="P1426" s="37" t="s">
        <v>190</v>
      </c>
      <c r="Q1426" s="37">
        <v>5</v>
      </c>
      <c r="R1426" s="13" t="s">
        <v>55</v>
      </c>
      <c r="S1426" s="13" t="s">
        <v>63</v>
      </c>
      <c r="T1426" s="13" t="s">
        <v>42</v>
      </c>
      <c r="U1426" s="13" t="s">
        <v>52</v>
      </c>
      <c r="V1426" s="13" t="s">
        <v>42</v>
      </c>
      <c r="W1426" s="13" t="s">
        <v>66</v>
      </c>
      <c r="X1426" s="13" t="s">
        <v>53</v>
      </c>
      <c r="Y1426" s="13" t="s">
        <v>41</v>
      </c>
      <c r="Z1426" s="13" t="s">
        <v>41</v>
      </c>
      <c r="AA1426" s="13"/>
      <c r="AB1426" s="13">
        <v>0</v>
      </c>
      <c r="AC1426" s="72">
        <f t="shared" si="3103"/>
        <v>1</v>
      </c>
      <c r="AD1426" s="13">
        <v>0</v>
      </c>
      <c r="AE1426" s="72">
        <f t="shared" ref="AE1426" si="3143">VALUE(IF(AD1426=-2,0%,IF(AD1426=-1,50%,IF(AD1426=0,100%,IF(AD1426=1,50%,IF(AD1426=2,0%))))))</f>
        <v>1</v>
      </c>
      <c r="AF1426" s="13" t="s">
        <v>42</v>
      </c>
      <c r="AG1426" s="13">
        <v>0</v>
      </c>
      <c r="AH1426" s="13" t="s">
        <v>42</v>
      </c>
      <c r="AI1426" s="13">
        <f t="shared" si="3084"/>
        <v>0</v>
      </c>
      <c r="AJ1426" s="70">
        <f t="shared" si="3105"/>
        <v>1</v>
      </c>
      <c r="AK1426" s="59">
        <f t="shared" si="3106"/>
        <v>-2</v>
      </c>
      <c r="AL1426" s="70">
        <f t="shared" ref="AL1426" si="3144">VALUE(IF(AK1426=-3,0%,IF(AK1426=-2,33.3%,IF(AK1426=-1,66.6%,IF(AK1426=0,100%,IF(AK1426=1,66.6%,IF(AK1426=2,33.3%,IF(AK1426=3,0%))))))))</f>
        <v>0.33299999999999996</v>
      </c>
      <c r="AM1426" s="13" t="s">
        <v>41</v>
      </c>
      <c r="AN1426" s="13" t="s">
        <v>41</v>
      </c>
      <c r="AP1426" s="13">
        <v>101.31965006729475</v>
      </c>
      <c r="AQ1426" s="13">
        <v>117.34261838440112</v>
      </c>
      <c r="AR1426" s="13">
        <v>125.13020833333333</v>
      </c>
      <c r="AS1426" s="13">
        <v>148.05555555555554</v>
      </c>
      <c r="AT1426" s="36">
        <v>35.78334000000001</v>
      </c>
      <c r="AU1426" s="36" t="str">
        <f t="shared" si="3108"/>
        <v>1</v>
      </c>
      <c r="AV1426" s="36">
        <v>13.158719796727963</v>
      </c>
      <c r="AW1426" s="36">
        <v>26.47872000000001</v>
      </c>
      <c r="AX1426" s="36">
        <v>45.08796000000001</v>
      </c>
      <c r="AY1426" s="36">
        <v>-7.3195649999999972</v>
      </c>
      <c r="AZ1426" s="36" t="str">
        <f t="shared" si="3109"/>
        <v>1</v>
      </c>
      <c r="BA1426" s="36">
        <v>11.106929262962382</v>
      </c>
      <c r="BB1426" s="36">
        <v>-15.173349999999999</v>
      </c>
      <c r="BC1426" s="36">
        <v>0.5342200000000048</v>
      </c>
      <c r="BD1426" s="36">
        <v>58555.925000000003</v>
      </c>
      <c r="BE1426" s="36" t="s">
        <v>50</v>
      </c>
      <c r="BF1426" s="36">
        <v>49600.3</v>
      </c>
      <c r="BG1426" s="36">
        <v>71644.899999999994</v>
      </c>
      <c r="BH1426" s="36">
        <v>17.05481000000001</v>
      </c>
      <c r="BI1426" s="36">
        <v>13.327421332583436</v>
      </c>
      <c r="BJ1426" s="36">
        <v>7.6309000000000111</v>
      </c>
      <c r="BK1426" s="36">
        <v>26.47872000000001</v>
      </c>
      <c r="BL1426" s="36">
        <v>-15.173349999999999</v>
      </c>
      <c r="BM1426" s="36">
        <v>0</v>
      </c>
      <c r="BN1426" s="36">
        <v>-15.173349999999999</v>
      </c>
      <c r="BO1426" s="36">
        <v>-15.173349999999999</v>
      </c>
      <c r="BP1426" s="36">
        <v>46615.133333333331</v>
      </c>
      <c r="BQ1426" s="36">
        <v>2812.3800153369521</v>
      </c>
      <c r="BR1426" s="36">
        <v>42711.4</v>
      </c>
      <c r="BS1426" s="36">
        <v>49600.3</v>
      </c>
      <c r="BT1426" s="36">
        <v>26.47872000000001</v>
      </c>
      <c r="BU1426" s="36">
        <v>0</v>
      </c>
      <c r="BV1426" s="36">
        <v>26.47872000000001</v>
      </c>
      <c r="BW1426" s="36">
        <v>26.47872000000001</v>
      </c>
      <c r="BX1426" s="36">
        <v>-7.3195649999999972</v>
      </c>
      <c r="BY1426" s="36">
        <v>11.106929262962382</v>
      </c>
      <c r="BZ1426" s="36">
        <v>-15.173349999999999</v>
      </c>
      <c r="CA1426" s="36">
        <v>0.5342200000000048</v>
      </c>
      <c r="CB1426" s="36">
        <v>39955.825000000004</v>
      </c>
      <c r="CC1426" s="36">
        <v>6078.9357149092675</v>
      </c>
      <c r="CD1426" s="36">
        <v>33066.9</v>
      </c>
      <c r="CE1426" s="36">
        <v>49600.3</v>
      </c>
      <c r="CF1426" s="36"/>
      <c r="CG1426" s="40">
        <v>27.824999999999999</v>
      </c>
      <c r="CH1426" s="40">
        <v>55.923999999999999</v>
      </c>
      <c r="CI1426" s="40">
        <v>27.628</v>
      </c>
      <c r="CL1426" s="5" t="str">
        <f t="shared" si="3114"/>
        <v>1_1_1</v>
      </c>
      <c r="CM1426" s="95" t="str">
        <f t="shared" si="3115"/>
        <v>1L</v>
      </c>
      <c r="CN1426" s="96">
        <f t="shared" si="3102"/>
        <v>208</v>
      </c>
      <c r="CO1426" s="96" t="str">
        <f t="shared" si="3110"/>
        <v>0.333_1_1</v>
      </c>
      <c r="CP1426" s="95" t="str">
        <f t="shared" si="3118"/>
        <v>1F</v>
      </c>
      <c r="CQ1426" s="5">
        <f t="shared" si="3111"/>
        <v>45</v>
      </c>
    </row>
    <row r="1427" spans="1:95">
      <c r="A1427" s="13" t="s">
        <v>601</v>
      </c>
      <c r="B1427" s="13">
        <v>5</v>
      </c>
      <c r="C1427" s="13">
        <v>11</v>
      </c>
      <c r="D1427" s="13" t="s">
        <v>123</v>
      </c>
      <c r="E1427" s="35" t="s">
        <v>558</v>
      </c>
      <c r="F1427" s="13"/>
      <c r="G1427" s="36"/>
      <c r="H1427" s="13"/>
      <c r="I1427" s="37">
        <v>19</v>
      </c>
      <c r="J1427" s="37" t="s">
        <v>38</v>
      </c>
      <c r="K1427" s="38">
        <v>43598</v>
      </c>
      <c r="L1427" s="39">
        <v>0.57847222222222217</v>
      </c>
      <c r="M1427" s="37" t="s">
        <v>39</v>
      </c>
      <c r="N1427" s="37" t="s">
        <v>188</v>
      </c>
      <c r="O1427" s="37" t="s">
        <v>188</v>
      </c>
      <c r="P1427" s="37" t="s">
        <v>188</v>
      </c>
      <c r="Q1427" s="37">
        <v>1</v>
      </c>
      <c r="R1427" s="13" t="s">
        <v>55</v>
      </c>
      <c r="S1427" s="13" t="s">
        <v>56</v>
      </c>
      <c r="T1427" s="13" t="s">
        <v>41</v>
      </c>
      <c r="U1427" s="13" t="s">
        <v>45</v>
      </c>
      <c r="V1427" s="13" t="s">
        <v>42</v>
      </c>
      <c r="W1427" s="13" t="s">
        <v>81</v>
      </c>
      <c r="X1427" s="13" t="s">
        <v>53</v>
      </c>
      <c r="Y1427" s="13" t="s">
        <v>42</v>
      </c>
      <c r="Z1427" s="13" t="s">
        <v>41</v>
      </c>
      <c r="AA1427" s="13"/>
      <c r="AB1427" s="13">
        <v>0</v>
      </c>
      <c r="AC1427" s="72">
        <f t="shared" si="3103"/>
        <v>1</v>
      </c>
      <c r="AD1427" s="13">
        <v>2</v>
      </c>
      <c r="AE1427" s="72">
        <f t="shared" ref="AE1427" si="3145">VALUE(IF(AD1427=-2,0%,IF(AD1427=-1,50%,IF(AD1427=0,100%,IF(AD1427=1,50%,IF(AD1427=2,0%))))))</f>
        <v>0</v>
      </c>
      <c r="AF1427" s="13" t="s">
        <v>41</v>
      </c>
      <c r="AG1427" s="13">
        <v>1</v>
      </c>
      <c r="AH1427" s="13" t="s">
        <v>42</v>
      </c>
      <c r="AI1427" s="13">
        <f t="shared" si="3084"/>
        <v>2</v>
      </c>
      <c r="AJ1427" s="70">
        <f t="shared" si="3105"/>
        <v>0.33299999999999996</v>
      </c>
      <c r="AK1427" s="59">
        <f t="shared" si="3106"/>
        <v>-2</v>
      </c>
      <c r="AL1427" s="70">
        <f t="shared" ref="AL1427" si="3146">VALUE(IF(AK1427=-3,0%,IF(AK1427=-2,33.3%,IF(AK1427=-1,66.6%,IF(AK1427=0,100%,IF(AK1427=1,66.6%,IF(AK1427=2,33.3%,IF(AK1427=3,0%))))))))</f>
        <v>0.33299999999999996</v>
      </c>
      <c r="AM1427" s="13" t="s">
        <v>42</v>
      </c>
      <c r="AN1427" s="13" t="s">
        <v>41</v>
      </c>
      <c r="AP1427" s="13">
        <v>101.31965006729475</v>
      </c>
      <c r="AQ1427" s="13">
        <v>117.34261838440112</v>
      </c>
      <c r="AR1427" s="13">
        <v>125.13020833333333</v>
      </c>
      <c r="AS1427" s="13">
        <v>148.05555555555554</v>
      </c>
      <c r="AT1427" s="36">
        <v>197.4479</v>
      </c>
      <c r="AU1427" s="36" t="str">
        <f t="shared" si="3108"/>
        <v>2</v>
      </c>
      <c r="AV1427" s="36">
        <v>0</v>
      </c>
      <c r="AW1427" s="36">
        <v>197.4479</v>
      </c>
      <c r="AX1427" s="36">
        <v>197.4479</v>
      </c>
      <c r="AY1427" s="36">
        <v>28.198745000000002</v>
      </c>
      <c r="AZ1427" s="36" t="str">
        <f t="shared" si="3109"/>
        <v>1</v>
      </c>
      <c r="BA1427" s="36">
        <v>10.953868929106726</v>
      </c>
      <c r="BB1427" s="36">
        <v>20.453190000000006</v>
      </c>
      <c r="BC1427" s="36">
        <v>35.944299999999998</v>
      </c>
      <c r="BD1427" s="36">
        <v>62000.4</v>
      </c>
      <c r="BE1427" s="36" t="s">
        <v>50</v>
      </c>
      <c r="BF1427" s="36">
        <v>57867</v>
      </c>
      <c r="BG1427" s="36">
        <v>66133.8</v>
      </c>
      <c r="BH1427" s="36">
        <v>204.75934999999998</v>
      </c>
      <c r="BI1427" s="36">
        <v>10.339951750612757</v>
      </c>
      <c r="BJ1427" s="36">
        <v>197.4479</v>
      </c>
      <c r="BK1427" s="36">
        <v>212.07079999999999</v>
      </c>
      <c r="BL1427" s="36">
        <v>66.828474999999997</v>
      </c>
      <c r="BM1427" s="36">
        <v>43.67681914770408</v>
      </c>
      <c r="BN1427" s="36">
        <v>35.944299999999998</v>
      </c>
      <c r="BO1427" s="36">
        <v>97.712649999999996</v>
      </c>
      <c r="BP1427" s="36">
        <v>89096.916666666672</v>
      </c>
      <c r="BQ1427" s="36">
        <v>15749.420045883167</v>
      </c>
      <c r="BR1427" s="36">
        <v>66133.8</v>
      </c>
      <c r="BS1427" s="36">
        <v>110223</v>
      </c>
      <c r="BT1427" s="36" t="e">
        <v>#REF!</v>
      </c>
      <c r="BU1427" s="36" t="e">
        <v>#REF!</v>
      </c>
      <c r="BV1427" s="36" t="e">
        <v>#REF!</v>
      </c>
      <c r="BW1427" s="36" t="e">
        <v>#REF!</v>
      </c>
      <c r="BX1427" s="36" t="e">
        <v>#REF!</v>
      </c>
      <c r="BY1427" s="36" t="e">
        <v>#REF!</v>
      </c>
      <c r="BZ1427" s="36" t="e">
        <v>#REF!</v>
      </c>
      <c r="CA1427" s="36" t="e">
        <v>#REF!</v>
      </c>
      <c r="CB1427" s="36">
        <v>98856.225000000006</v>
      </c>
      <c r="CC1427" s="36">
        <v>26177.941403517561</v>
      </c>
      <c r="CD1427" s="36">
        <v>66133.8</v>
      </c>
      <c r="CE1427" s="36">
        <v>154312.1</v>
      </c>
      <c r="CF1427" s="36"/>
      <c r="CG1427" s="40">
        <v>27.995249999999999</v>
      </c>
      <c r="CH1427" s="40">
        <v>57.662999999999997</v>
      </c>
      <c r="CI1427" s="40">
        <v>28.276250000000005</v>
      </c>
      <c r="CL1427" s="5" t="str">
        <f t="shared" si="3114"/>
        <v>0.333_1_1</v>
      </c>
      <c r="CM1427" s="95" t="str">
        <f t="shared" si="3115"/>
        <v>1F</v>
      </c>
      <c r="CN1427" s="96">
        <f t="shared" si="3102"/>
        <v>16</v>
      </c>
      <c r="CO1427" s="96" t="str">
        <f t="shared" si="3110"/>
        <v>0.333_0_1</v>
      </c>
      <c r="CP1427" s="95" t="str">
        <f t="shared" si="3118"/>
        <v>1D</v>
      </c>
      <c r="CQ1427" s="5">
        <f t="shared" si="3111"/>
        <v>66</v>
      </c>
    </row>
    <row r="1428" spans="1:95">
      <c r="A1428" s="13" t="s">
        <v>601</v>
      </c>
      <c r="B1428" s="13">
        <v>5</v>
      </c>
      <c r="C1428" s="13">
        <v>11</v>
      </c>
      <c r="D1428" s="13" t="s">
        <v>123</v>
      </c>
      <c r="E1428" s="35" t="s">
        <v>558</v>
      </c>
      <c r="F1428" s="13"/>
      <c r="G1428" s="36"/>
      <c r="H1428" s="13"/>
      <c r="I1428" s="37">
        <v>19</v>
      </c>
      <c r="J1428" s="37" t="s">
        <v>38</v>
      </c>
      <c r="K1428" s="38">
        <v>43598</v>
      </c>
      <c r="L1428" s="39">
        <v>0.58680555555555558</v>
      </c>
      <c r="M1428" s="37" t="s">
        <v>39</v>
      </c>
      <c r="N1428" s="37" t="s">
        <v>188</v>
      </c>
      <c r="O1428" s="37" t="s">
        <v>188</v>
      </c>
      <c r="P1428" s="37" t="s">
        <v>188</v>
      </c>
      <c r="Q1428" s="37">
        <v>2</v>
      </c>
      <c r="R1428" s="13" t="s">
        <v>55</v>
      </c>
      <c r="S1428" s="13" t="s">
        <v>56</v>
      </c>
      <c r="T1428" s="13" t="s">
        <v>41</v>
      </c>
      <c r="U1428" s="13" t="s">
        <v>45</v>
      </c>
      <c r="V1428" s="13" t="s">
        <v>42</v>
      </c>
      <c r="W1428" s="13" t="s">
        <v>66</v>
      </c>
      <c r="X1428" s="13" t="s">
        <v>53</v>
      </c>
      <c r="Y1428" s="13" t="s">
        <v>41</v>
      </c>
      <c r="Z1428" s="13" t="s">
        <v>41</v>
      </c>
      <c r="AA1428" s="13"/>
      <c r="AB1428" s="13">
        <v>0</v>
      </c>
      <c r="AC1428" s="72">
        <f t="shared" si="3103"/>
        <v>1</v>
      </c>
      <c r="AD1428" s="13">
        <v>2</v>
      </c>
      <c r="AE1428" s="72">
        <f t="shared" ref="AE1428" si="3147">VALUE(IF(AD1428=-2,0%,IF(AD1428=-1,50%,IF(AD1428=0,100%,IF(AD1428=1,50%,IF(AD1428=2,0%))))))</f>
        <v>0</v>
      </c>
      <c r="AF1428" s="13" t="s">
        <v>41</v>
      </c>
      <c r="AG1428" s="13">
        <v>1</v>
      </c>
      <c r="AH1428" s="13" t="s">
        <v>42</v>
      </c>
      <c r="AI1428" s="13">
        <f t="shared" si="3084"/>
        <v>0</v>
      </c>
      <c r="AJ1428" s="70">
        <f t="shared" si="3105"/>
        <v>1</v>
      </c>
      <c r="AK1428" s="59">
        <f t="shared" si="3106"/>
        <v>-2</v>
      </c>
      <c r="AL1428" s="70">
        <f t="shared" ref="AL1428" si="3148">VALUE(IF(AK1428=-3,0%,IF(AK1428=-2,33.3%,IF(AK1428=-1,66.6%,IF(AK1428=0,100%,IF(AK1428=1,66.6%,IF(AK1428=2,33.3%,IF(AK1428=3,0%))))))))</f>
        <v>0.33299999999999996</v>
      </c>
      <c r="AM1428" s="13" t="s">
        <v>41</v>
      </c>
      <c r="AN1428" s="13" t="s">
        <v>41</v>
      </c>
      <c r="AP1428" s="13">
        <v>101.31965006729475</v>
      </c>
      <c r="AQ1428" s="13">
        <v>117.34261838440112</v>
      </c>
      <c r="AR1428" s="13">
        <v>125.13020833333333</v>
      </c>
      <c r="AS1428" s="13">
        <v>148.05555555555554</v>
      </c>
      <c r="AT1428" s="36">
        <v>190.13645</v>
      </c>
      <c r="AU1428" s="36" t="str">
        <f t="shared" si="3108"/>
        <v>2</v>
      </c>
      <c r="AV1428" s="36">
        <v>10.339951750612776</v>
      </c>
      <c r="AW1428" s="36">
        <v>182.82499999999999</v>
      </c>
      <c r="AX1428" s="36">
        <v>197.4479</v>
      </c>
      <c r="AY1428" s="36">
        <v>20.453189999999999</v>
      </c>
      <c r="AZ1428" s="36" t="str">
        <f t="shared" si="3109"/>
        <v>1</v>
      </c>
      <c r="BA1428" s="36">
        <v>21.907737858213473</v>
      </c>
      <c r="BB1428" s="36">
        <v>4.9620800000000003</v>
      </c>
      <c r="BC1428" s="36">
        <v>35.944299999999998</v>
      </c>
      <c r="BD1428" s="36">
        <v>83356.125</v>
      </c>
      <c r="BE1428" s="36" t="s">
        <v>50</v>
      </c>
      <c r="BF1428" s="36">
        <v>74400.5</v>
      </c>
      <c r="BG1428" s="36">
        <v>99200.7</v>
      </c>
      <c r="BH1428" s="36">
        <v>182.82499999999999</v>
      </c>
      <c r="BI1428" s="36">
        <v>0</v>
      </c>
      <c r="BJ1428" s="36">
        <v>182.82499999999999</v>
      </c>
      <c r="BK1428" s="36">
        <v>182.82499999999999</v>
      </c>
      <c r="BL1428" s="36">
        <v>4.9620800000000003</v>
      </c>
      <c r="BM1428" s="36">
        <v>0</v>
      </c>
      <c r="BN1428" s="36">
        <v>4.9620800000000003</v>
      </c>
      <c r="BO1428" s="36">
        <v>4.9620800000000003</v>
      </c>
      <c r="BP1428" s="36">
        <v>72104.183333333334</v>
      </c>
      <c r="BQ1428" s="36">
        <v>4056.1039347712317</v>
      </c>
      <c r="BR1428" s="36">
        <v>66133.8</v>
      </c>
      <c r="BS1428" s="36">
        <v>77156.100000000006</v>
      </c>
      <c r="BT1428" s="36">
        <v>197.4479</v>
      </c>
      <c r="BU1428" s="36">
        <v>20.679903501225535</v>
      </c>
      <c r="BV1428" s="36">
        <v>182.82499999999999</v>
      </c>
      <c r="BW1428" s="36">
        <v>212.07079999999999</v>
      </c>
      <c r="BX1428" s="36">
        <v>28.198745000000009</v>
      </c>
      <c r="BY1428" s="36">
        <v>32.861606787320234</v>
      </c>
      <c r="BZ1428" s="36">
        <v>4.9620800000000003</v>
      </c>
      <c r="CA1428" s="36">
        <v>51.435410000000019</v>
      </c>
      <c r="CB1428" s="36">
        <v>70783.8</v>
      </c>
      <c r="CC1428" s="36">
        <v>13601.092433036367</v>
      </c>
      <c r="CD1428" s="36">
        <v>57867</v>
      </c>
      <c r="CE1428" s="36">
        <v>110223</v>
      </c>
      <c r="CF1428" s="36"/>
      <c r="CG1428" s="40">
        <v>28.023</v>
      </c>
      <c r="CH1428" s="40">
        <v>57.651000000000003</v>
      </c>
      <c r="CI1428" s="40">
        <v>28.196000000000002</v>
      </c>
      <c r="CL1428" s="5" t="str">
        <f t="shared" si="3114"/>
        <v>1_1_1</v>
      </c>
      <c r="CM1428" s="95" t="str">
        <f t="shared" si="3115"/>
        <v>1L</v>
      </c>
      <c r="CN1428" s="96">
        <f t="shared" si="3102"/>
        <v>208</v>
      </c>
      <c r="CO1428" s="96" t="str">
        <f t="shared" si="3110"/>
        <v>0.333_0_1</v>
      </c>
      <c r="CP1428" s="95" t="str">
        <f t="shared" si="3118"/>
        <v>1D</v>
      </c>
      <c r="CQ1428" s="5">
        <f t="shared" si="3111"/>
        <v>66</v>
      </c>
    </row>
    <row r="1429" spans="1:95">
      <c r="A1429" s="13" t="s">
        <v>601</v>
      </c>
      <c r="B1429" s="13">
        <v>5</v>
      </c>
      <c r="C1429" s="13">
        <v>11</v>
      </c>
      <c r="D1429" s="13" t="s">
        <v>123</v>
      </c>
      <c r="E1429" s="35" t="s">
        <v>558</v>
      </c>
      <c r="F1429" s="13"/>
      <c r="G1429" s="36"/>
      <c r="H1429" s="13"/>
      <c r="I1429" s="37">
        <v>19</v>
      </c>
      <c r="J1429" s="37" t="s">
        <v>38</v>
      </c>
      <c r="K1429" s="38">
        <v>43598</v>
      </c>
      <c r="L1429" s="39">
        <v>0.59722222222222221</v>
      </c>
      <c r="M1429" s="37" t="s">
        <v>39</v>
      </c>
      <c r="N1429" s="37" t="s">
        <v>188</v>
      </c>
      <c r="O1429" s="37" t="s">
        <v>188</v>
      </c>
      <c r="P1429" s="37" t="s">
        <v>188</v>
      </c>
      <c r="Q1429" s="37">
        <v>3</v>
      </c>
      <c r="R1429" s="13" t="s">
        <v>55</v>
      </c>
      <c r="S1429" s="13" t="s">
        <v>56</v>
      </c>
      <c r="T1429" s="13" t="s">
        <v>41</v>
      </c>
      <c r="U1429" s="13" t="s">
        <v>45</v>
      </c>
      <c r="V1429" s="13" t="s">
        <v>42</v>
      </c>
      <c r="W1429" s="13" t="s">
        <v>66</v>
      </c>
      <c r="X1429" s="13" t="s">
        <v>53</v>
      </c>
      <c r="Y1429" s="13" t="s">
        <v>41</v>
      </c>
      <c r="Z1429" s="13" t="s">
        <v>41</v>
      </c>
      <c r="AA1429" s="13"/>
      <c r="AB1429" s="13">
        <v>0</v>
      </c>
      <c r="AC1429" s="72">
        <f t="shared" si="3103"/>
        <v>1</v>
      </c>
      <c r="AD1429" s="13">
        <v>2</v>
      </c>
      <c r="AE1429" s="72">
        <f t="shared" ref="AE1429" si="3149">VALUE(IF(AD1429=-2,0%,IF(AD1429=-1,50%,IF(AD1429=0,100%,IF(AD1429=1,50%,IF(AD1429=2,0%))))))</f>
        <v>0</v>
      </c>
      <c r="AF1429" s="13" t="s">
        <v>41</v>
      </c>
      <c r="AG1429" s="13">
        <v>1</v>
      </c>
      <c r="AH1429" s="13" t="s">
        <v>42</v>
      </c>
      <c r="AI1429" s="13">
        <f t="shared" si="3084"/>
        <v>0</v>
      </c>
      <c r="AJ1429" s="70">
        <f t="shared" si="3105"/>
        <v>1</v>
      </c>
      <c r="AK1429" s="59">
        <f t="shared" si="3106"/>
        <v>-2</v>
      </c>
      <c r="AL1429" s="70">
        <f t="shared" ref="AL1429" si="3150">VALUE(IF(AK1429=-3,0%,IF(AK1429=-2,33.3%,IF(AK1429=-1,66.6%,IF(AK1429=0,100%,IF(AK1429=1,66.6%,IF(AK1429=2,33.3%,IF(AK1429=3,0%))))))))</f>
        <v>0.33299999999999996</v>
      </c>
      <c r="AM1429" s="13" t="s">
        <v>41</v>
      </c>
      <c r="AN1429" s="13" t="s">
        <v>41</v>
      </c>
      <c r="AP1429" s="13">
        <v>101.31965006729475</v>
      </c>
      <c r="AQ1429" s="13">
        <v>117.34261838440112</v>
      </c>
      <c r="AR1429" s="13">
        <v>125.13020833333333</v>
      </c>
      <c r="AS1429" s="13">
        <v>148.05555555555554</v>
      </c>
      <c r="AT1429" s="36">
        <v>153.57920000000001</v>
      </c>
      <c r="AU1429" s="36" t="str">
        <f t="shared" si="3108"/>
        <v>2</v>
      </c>
      <c r="AV1429" s="36">
        <v>0</v>
      </c>
      <c r="AW1429" s="36">
        <v>153.57920000000001</v>
      </c>
      <c r="AX1429" s="36">
        <v>153.57920000000001</v>
      </c>
      <c r="AY1429" s="36">
        <v>-10.332940000000008</v>
      </c>
      <c r="AZ1429" s="36" t="str">
        <f t="shared" si="3109"/>
        <v>1</v>
      </c>
      <c r="BA1429" s="36">
        <v>0</v>
      </c>
      <c r="BB1429" s="36">
        <v>-10.332940000000008</v>
      </c>
      <c r="BC1429" s="36">
        <v>-10.332940000000008</v>
      </c>
      <c r="BD1429" s="36">
        <v>44433.625</v>
      </c>
      <c r="BE1429" s="36" t="s">
        <v>50</v>
      </c>
      <c r="BF1429" s="36">
        <v>39955.800000000003</v>
      </c>
      <c r="BG1429" s="36">
        <v>49600.3</v>
      </c>
      <c r="BH1429" s="36">
        <v>160.89064999999999</v>
      </c>
      <c r="BI1429" s="36">
        <v>10.339951750612757</v>
      </c>
      <c r="BJ1429" s="36">
        <v>153.57920000000001</v>
      </c>
      <c r="BK1429" s="36">
        <v>168.2021</v>
      </c>
      <c r="BL1429" s="36">
        <v>-2.6854300000000038</v>
      </c>
      <c r="BM1429" s="36">
        <v>10.815212360383873</v>
      </c>
      <c r="BN1429" s="36">
        <v>-10.332940000000008</v>
      </c>
      <c r="BO1429" s="36">
        <v>4.9620800000000003</v>
      </c>
      <c r="BP1429" s="36">
        <v>64755.966666666667</v>
      </c>
      <c r="BQ1429" s="36">
        <v>9344.6175809750493</v>
      </c>
      <c r="BR1429" s="36">
        <v>49600.3</v>
      </c>
      <c r="BS1429" s="36">
        <v>74400.5</v>
      </c>
      <c r="BT1429" s="36">
        <v>168.2021</v>
      </c>
      <c r="BU1429" s="36">
        <v>20.679903501225514</v>
      </c>
      <c r="BV1429" s="36">
        <v>153.57920000000001</v>
      </c>
      <c r="BW1429" s="36">
        <v>182.82499999999999</v>
      </c>
      <c r="BX1429" s="36">
        <v>-2.6854300000000038</v>
      </c>
      <c r="BY1429" s="36">
        <v>10.815212360383873</v>
      </c>
      <c r="BZ1429" s="36">
        <v>-10.332940000000008</v>
      </c>
      <c r="CA1429" s="36">
        <v>4.9620800000000003</v>
      </c>
      <c r="CB1429" s="36">
        <v>73539.375000000015</v>
      </c>
      <c r="CC1429" s="36">
        <v>12874.524339407586</v>
      </c>
      <c r="CD1429" s="36">
        <v>49600.3</v>
      </c>
      <c r="CE1429" s="36">
        <v>99200.7</v>
      </c>
      <c r="CF1429" s="36"/>
      <c r="CG1429" s="40">
        <v>28.196000000000002</v>
      </c>
      <c r="CH1429" s="40">
        <v>57.582999999999998</v>
      </c>
      <c r="CI1429" s="40">
        <v>28.295000000000002</v>
      </c>
      <c r="CL1429" s="5" t="str">
        <f t="shared" si="3114"/>
        <v>1_1_1</v>
      </c>
      <c r="CM1429" s="95" t="str">
        <f t="shared" si="3115"/>
        <v>1L</v>
      </c>
      <c r="CN1429" s="96">
        <f t="shared" si="3102"/>
        <v>208</v>
      </c>
      <c r="CO1429" s="96" t="str">
        <f t="shared" si="3110"/>
        <v>0.333_0_1</v>
      </c>
      <c r="CP1429" s="95" t="str">
        <f t="shared" si="3118"/>
        <v>1D</v>
      </c>
      <c r="CQ1429" s="5">
        <f t="shared" si="3111"/>
        <v>66</v>
      </c>
    </row>
    <row r="1430" spans="1:95">
      <c r="A1430" s="13" t="s">
        <v>601</v>
      </c>
      <c r="B1430" s="13">
        <v>5</v>
      </c>
      <c r="C1430" s="13">
        <v>11</v>
      </c>
      <c r="D1430" s="13" t="s">
        <v>123</v>
      </c>
      <c r="E1430" s="35" t="s">
        <v>558</v>
      </c>
      <c r="F1430" s="13"/>
      <c r="G1430" s="36"/>
      <c r="H1430" s="13"/>
      <c r="I1430" s="37">
        <v>19</v>
      </c>
      <c r="J1430" s="37" t="s">
        <v>38</v>
      </c>
      <c r="K1430" s="38">
        <v>43598</v>
      </c>
      <c r="L1430" s="39">
        <v>0.60763888888888895</v>
      </c>
      <c r="M1430" s="37" t="s">
        <v>39</v>
      </c>
      <c r="N1430" s="37" t="s">
        <v>188</v>
      </c>
      <c r="O1430" s="37" t="s">
        <v>188</v>
      </c>
      <c r="P1430" s="37" t="s">
        <v>188</v>
      </c>
      <c r="Q1430" s="37">
        <v>4</v>
      </c>
      <c r="R1430" s="13" t="s">
        <v>43</v>
      </c>
      <c r="S1430" s="13" t="s">
        <v>56</v>
      </c>
      <c r="T1430" s="13" t="s">
        <v>41</v>
      </c>
      <c r="U1430" s="13" t="s">
        <v>45</v>
      </c>
      <c r="V1430" s="13" t="s">
        <v>42</v>
      </c>
      <c r="W1430" s="13" t="s">
        <v>66</v>
      </c>
      <c r="X1430" s="13" t="s">
        <v>53</v>
      </c>
      <c r="Y1430" s="13" t="s">
        <v>41</v>
      </c>
      <c r="Z1430" s="13" t="s">
        <v>41</v>
      </c>
      <c r="AA1430" s="13"/>
      <c r="AB1430" s="13">
        <v>-1</v>
      </c>
      <c r="AC1430" s="72">
        <f t="shared" si="3103"/>
        <v>0.5</v>
      </c>
      <c r="AD1430" s="13">
        <v>2</v>
      </c>
      <c r="AE1430" s="72">
        <f t="shared" ref="AE1430" si="3151">VALUE(IF(AD1430=-2,0%,IF(AD1430=-1,50%,IF(AD1430=0,100%,IF(AD1430=1,50%,IF(AD1430=2,0%))))))</f>
        <v>0</v>
      </c>
      <c r="AF1430" s="13" t="s">
        <v>41</v>
      </c>
      <c r="AG1430" s="13">
        <v>1</v>
      </c>
      <c r="AH1430" s="13" t="s">
        <v>42</v>
      </c>
      <c r="AI1430" s="13">
        <f t="shared" si="3084"/>
        <v>0</v>
      </c>
      <c r="AJ1430" s="70">
        <f t="shared" si="3105"/>
        <v>1</v>
      </c>
      <c r="AK1430" s="59">
        <f t="shared" si="3106"/>
        <v>-2</v>
      </c>
      <c r="AL1430" s="70">
        <f t="shared" ref="AL1430" si="3152">VALUE(IF(AK1430=-3,0%,IF(AK1430=-2,33.3%,IF(AK1430=-1,66.6%,IF(AK1430=0,100%,IF(AK1430=1,66.6%,IF(AK1430=2,33.3%,IF(AK1430=3,0%))))))))</f>
        <v>0.33299999999999996</v>
      </c>
      <c r="AM1430" s="13" t="s">
        <v>41</v>
      </c>
      <c r="AN1430" s="13" t="s">
        <v>41</v>
      </c>
      <c r="AP1430" s="13">
        <v>101.31965006729475</v>
      </c>
      <c r="AQ1430" s="13">
        <v>117.34261838440112</v>
      </c>
      <c r="AR1430" s="13">
        <v>125.13020833333333</v>
      </c>
      <c r="AS1430" s="13">
        <v>148.05555555555554</v>
      </c>
      <c r="AT1430" s="36">
        <v>124.51849999999999</v>
      </c>
      <c r="AU1430" s="36" t="str">
        <f t="shared" si="3108"/>
        <v>2</v>
      </c>
      <c r="AV1430" s="36">
        <v>0</v>
      </c>
      <c r="AW1430" s="36">
        <v>124.51849999999999</v>
      </c>
      <c r="AX1430" s="36">
        <v>124.51849999999999</v>
      </c>
      <c r="AY1430" s="36">
        <v>-25.82405</v>
      </c>
      <c r="AZ1430" s="36" t="str">
        <f t="shared" si="3109"/>
        <v>1</v>
      </c>
      <c r="BA1430" s="36">
        <v>0</v>
      </c>
      <c r="BB1430" s="36">
        <v>-25.82405</v>
      </c>
      <c r="BC1430" s="36">
        <v>-25.82405</v>
      </c>
      <c r="BD1430" s="36">
        <v>33066.9</v>
      </c>
      <c r="BE1430" s="36" t="s">
        <v>50</v>
      </c>
      <c r="BF1430" s="36">
        <v>33066.9</v>
      </c>
      <c r="BG1430" s="36">
        <v>33066.9</v>
      </c>
      <c r="BH1430" s="36">
        <v>124.51849999999999</v>
      </c>
      <c r="BI1430" s="36">
        <v>0</v>
      </c>
      <c r="BJ1430" s="36">
        <v>124.51849999999999</v>
      </c>
      <c r="BK1430" s="36">
        <v>124.51849999999999</v>
      </c>
      <c r="BL1430" s="36">
        <v>-25.82405</v>
      </c>
      <c r="BM1430" s="36">
        <v>0</v>
      </c>
      <c r="BN1430" s="36">
        <v>-25.82405</v>
      </c>
      <c r="BO1430" s="36">
        <v>-25.82405</v>
      </c>
      <c r="BP1430" s="36">
        <v>35363.199999999997</v>
      </c>
      <c r="BQ1430" s="36">
        <v>1668.5546248175383</v>
      </c>
      <c r="BR1430" s="36">
        <v>33066.9</v>
      </c>
      <c r="BS1430" s="36">
        <v>37200.199999999997</v>
      </c>
      <c r="BT1430" s="36">
        <v>139.04885000000002</v>
      </c>
      <c r="BU1430" s="36">
        <v>20.549018036027796</v>
      </c>
      <c r="BV1430" s="36">
        <v>124.51849999999999</v>
      </c>
      <c r="BW1430" s="36">
        <v>153.57920000000001</v>
      </c>
      <c r="BX1430" s="36">
        <v>-18.078495000000004</v>
      </c>
      <c r="BY1430" s="36">
        <v>10.953868929106731</v>
      </c>
      <c r="BZ1430" s="36">
        <v>-25.82405</v>
      </c>
      <c r="CA1430" s="36">
        <v>-10.332940000000008</v>
      </c>
      <c r="CB1430" s="36">
        <v>38836.356249999997</v>
      </c>
      <c r="CC1430" s="36">
        <v>4275.3930300373568</v>
      </c>
      <c r="CD1430" s="36">
        <v>33066.9</v>
      </c>
      <c r="CE1430" s="36">
        <v>49600.3</v>
      </c>
      <c r="CF1430" s="36"/>
      <c r="CG1430" s="40">
        <v>28.122</v>
      </c>
      <c r="CH1430" s="40">
        <v>55.809000000000005</v>
      </c>
      <c r="CI1430" s="40">
        <v>28.071999999999999</v>
      </c>
      <c r="CL1430" s="5" t="str">
        <f t="shared" si="3114"/>
        <v>1_0.5_1</v>
      </c>
      <c r="CM1430" s="95" t="str">
        <f t="shared" si="3115"/>
        <v>1K</v>
      </c>
      <c r="CN1430" s="96">
        <f t="shared" si="3102"/>
        <v>202</v>
      </c>
      <c r="CO1430" s="96" t="str">
        <f t="shared" si="3110"/>
        <v>0.333_0_1</v>
      </c>
      <c r="CP1430" s="95" t="str">
        <f t="shared" si="3118"/>
        <v>1D</v>
      </c>
      <c r="CQ1430" s="5">
        <f t="shared" si="3111"/>
        <v>66</v>
      </c>
    </row>
    <row r="1431" spans="1:95">
      <c r="A1431" s="13" t="s">
        <v>601</v>
      </c>
      <c r="B1431" s="13">
        <v>5</v>
      </c>
      <c r="C1431" s="13">
        <v>11</v>
      </c>
      <c r="D1431" s="13" t="s">
        <v>123</v>
      </c>
      <c r="E1431" s="35" t="s">
        <v>558</v>
      </c>
      <c r="F1431" s="13"/>
      <c r="G1431" s="36"/>
      <c r="H1431" s="13"/>
      <c r="I1431" s="37">
        <v>19</v>
      </c>
      <c r="J1431" s="37" t="s">
        <v>38</v>
      </c>
      <c r="K1431" s="38">
        <v>43598</v>
      </c>
      <c r="L1431" s="39">
        <v>0.61805555555555558</v>
      </c>
      <c r="M1431" s="37" t="s">
        <v>39</v>
      </c>
      <c r="N1431" s="37" t="s">
        <v>188</v>
      </c>
      <c r="O1431" s="37" t="s">
        <v>188</v>
      </c>
      <c r="P1431" s="37" t="s">
        <v>188</v>
      </c>
      <c r="Q1431" s="37">
        <v>5</v>
      </c>
      <c r="R1431" s="13" t="s">
        <v>43</v>
      </c>
      <c r="S1431" s="13" t="s">
        <v>56</v>
      </c>
      <c r="T1431" s="13" t="s">
        <v>41</v>
      </c>
      <c r="U1431" s="13" t="s">
        <v>45</v>
      </c>
      <c r="V1431" s="13" t="s">
        <v>42</v>
      </c>
      <c r="W1431" s="13" t="s">
        <v>66</v>
      </c>
      <c r="X1431" s="13" t="s">
        <v>53</v>
      </c>
      <c r="Y1431" s="13" t="s">
        <v>41</v>
      </c>
      <c r="Z1431" s="13" t="s">
        <v>41</v>
      </c>
      <c r="AA1431" s="13"/>
      <c r="AB1431" s="13">
        <v>-1</v>
      </c>
      <c r="AC1431" s="72">
        <f t="shared" si="3103"/>
        <v>0.5</v>
      </c>
      <c r="AD1431" s="13">
        <v>2</v>
      </c>
      <c r="AE1431" s="72">
        <f t="shared" ref="AE1431" si="3153">VALUE(IF(AD1431=-2,0%,IF(AD1431=-1,50%,IF(AD1431=0,100%,IF(AD1431=1,50%,IF(AD1431=2,0%))))))</f>
        <v>0</v>
      </c>
      <c r="AF1431" s="13" t="s">
        <v>41</v>
      </c>
      <c r="AG1431" s="13">
        <v>1</v>
      </c>
      <c r="AH1431" s="13" t="s">
        <v>42</v>
      </c>
      <c r="AI1431" s="13">
        <f t="shared" si="3084"/>
        <v>0</v>
      </c>
      <c r="AJ1431" s="70">
        <f t="shared" si="3105"/>
        <v>1</v>
      </c>
      <c r="AK1431" s="59">
        <f t="shared" si="3106"/>
        <v>-2</v>
      </c>
      <c r="AL1431" s="70">
        <f t="shared" ref="AL1431" si="3154">VALUE(IF(AK1431=-3,0%,IF(AK1431=-2,33.3%,IF(AK1431=-1,66.6%,IF(AK1431=0,100%,IF(AK1431=1,66.6%,IF(AK1431=2,33.3%,IF(AK1431=3,0%))))))))</f>
        <v>0.33299999999999996</v>
      </c>
      <c r="AM1431" s="13" t="s">
        <v>41</v>
      </c>
      <c r="AN1431" s="13" t="s">
        <v>41</v>
      </c>
      <c r="AP1431" s="13">
        <v>101.31965006729475</v>
      </c>
      <c r="AQ1431" s="13">
        <v>117.34261838440112</v>
      </c>
      <c r="AR1431" s="13">
        <v>125.13020833333333</v>
      </c>
      <c r="AS1431" s="13">
        <v>148.05555555555554</v>
      </c>
      <c r="AT1431" s="36">
        <v>139.04885000000002</v>
      </c>
      <c r="AU1431" s="36" t="str">
        <f t="shared" si="3108"/>
        <v>2</v>
      </c>
      <c r="AV1431" s="36">
        <v>20.549018036027796</v>
      </c>
      <c r="AW1431" s="36">
        <v>124.51849999999999</v>
      </c>
      <c r="AX1431" s="36">
        <v>153.57920000000001</v>
      </c>
      <c r="AY1431" s="36">
        <v>-18.078495000000004</v>
      </c>
      <c r="AZ1431" s="36" t="str">
        <f t="shared" si="3109"/>
        <v>1</v>
      </c>
      <c r="BA1431" s="36">
        <v>10.953868929106731</v>
      </c>
      <c r="BB1431" s="36">
        <v>-25.82405</v>
      </c>
      <c r="BC1431" s="36">
        <v>-10.332940000000008</v>
      </c>
      <c r="BD1431" s="36">
        <v>58555.925000000003</v>
      </c>
      <c r="BE1431" s="36" t="s">
        <v>50</v>
      </c>
      <c r="BF1431" s="36">
        <v>49600.3</v>
      </c>
      <c r="BG1431" s="36">
        <v>71644.899999999994</v>
      </c>
      <c r="BH1431" s="36">
        <v>124.51849999999999</v>
      </c>
      <c r="BI1431" s="36">
        <v>0</v>
      </c>
      <c r="BJ1431" s="36">
        <v>124.51849999999999</v>
      </c>
      <c r="BK1431" s="36">
        <v>124.51849999999999</v>
      </c>
      <c r="BL1431" s="36">
        <v>-25.82405</v>
      </c>
      <c r="BM1431" s="36">
        <v>0</v>
      </c>
      <c r="BN1431" s="36">
        <v>-25.82405</v>
      </c>
      <c r="BO1431" s="36">
        <v>-25.82405</v>
      </c>
      <c r="BP1431" s="36">
        <v>46615.133333333331</v>
      </c>
      <c r="BQ1431" s="36">
        <v>2812.3800153369521</v>
      </c>
      <c r="BR1431" s="36">
        <v>42711.4</v>
      </c>
      <c r="BS1431" s="36">
        <v>49600.3</v>
      </c>
      <c r="BT1431" s="36">
        <v>124.51849999999999</v>
      </c>
      <c r="BU1431" s="36">
        <v>0</v>
      </c>
      <c r="BV1431" s="36">
        <v>124.51849999999999</v>
      </c>
      <c r="BW1431" s="36">
        <v>124.51849999999999</v>
      </c>
      <c r="BX1431" s="36">
        <v>-25.82405</v>
      </c>
      <c r="BY1431" s="36">
        <v>0</v>
      </c>
      <c r="BZ1431" s="36">
        <v>-25.82405</v>
      </c>
      <c r="CA1431" s="36">
        <v>-25.82405</v>
      </c>
      <c r="CB1431" s="36">
        <v>39955.825000000004</v>
      </c>
      <c r="CC1431" s="36">
        <v>6078.9357149092675</v>
      </c>
      <c r="CD1431" s="36">
        <v>33066.9</v>
      </c>
      <c r="CE1431" s="36">
        <v>49600.3</v>
      </c>
      <c r="CF1431" s="36"/>
      <c r="CG1431" s="40">
        <v>27.824999999999999</v>
      </c>
      <c r="CH1431" s="40">
        <v>55.923999999999999</v>
      </c>
      <c r="CI1431" s="40">
        <v>27.628</v>
      </c>
      <c r="CL1431" s="5" t="str">
        <f t="shared" si="3114"/>
        <v>1_0.5_1</v>
      </c>
      <c r="CM1431" s="95" t="str">
        <f t="shared" si="3115"/>
        <v>1K</v>
      </c>
      <c r="CN1431" s="96">
        <f t="shared" si="3102"/>
        <v>202</v>
      </c>
      <c r="CO1431" s="96" t="str">
        <f t="shared" si="3110"/>
        <v>0.333_0_1</v>
      </c>
      <c r="CP1431" s="95" t="str">
        <f t="shared" si="3118"/>
        <v>1D</v>
      </c>
      <c r="CQ1431" s="5">
        <f t="shared" si="3111"/>
        <v>66</v>
      </c>
    </row>
    <row r="1432" spans="1:95">
      <c r="A1432" s="13" t="s">
        <v>601</v>
      </c>
      <c r="B1432" s="13">
        <v>5</v>
      </c>
      <c r="C1432" s="13">
        <v>12</v>
      </c>
      <c r="D1432" s="13" t="s">
        <v>95</v>
      </c>
      <c r="E1432" s="35" t="s">
        <v>559</v>
      </c>
      <c r="F1432" s="13"/>
      <c r="G1432" s="36"/>
      <c r="H1432" s="13"/>
      <c r="I1432" s="37">
        <v>19</v>
      </c>
      <c r="J1432" s="37" t="s">
        <v>38</v>
      </c>
      <c r="K1432" s="38">
        <v>43598</v>
      </c>
      <c r="L1432" s="39">
        <v>0.57847222222222217</v>
      </c>
      <c r="M1432" s="37" t="s">
        <v>39</v>
      </c>
      <c r="N1432" s="37" t="s">
        <v>188</v>
      </c>
      <c r="O1432" s="37" t="s">
        <v>188</v>
      </c>
      <c r="P1432" s="37" t="s">
        <v>188</v>
      </c>
      <c r="Q1432" s="37">
        <v>1</v>
      </c>
      <c r="R1432" s="13" t="s">
        <v>55</v>
      </c>
      <c r="S1432" s="13" t="s">
        <v>63</v>
      </c>
      <c r="T1432" s="13" t="s">
        <v>42</v>
      </c>
      <c r="U1432" s="13" t="s">
        <v>52</v>
      </c>
      <c r="V1432" s="13" t="s">
        <v>42</v>
      </c>
      <c r="W1432" s="13" t="s">
        <v>66</v>
      </c>
      <c r="X1432" s="13" t="s">
        <v>53</v>
      </c>
      <c r="Y1432" s="13" t="s">
        <v>41</v>
      </c>
      <c r="Z1432" s="13" t="s">
        <v>41</v>
      </c>
      <c r="AA1432" s="13"/>
      <c r="AB1432" s="13">
        <v>0</v>
      </c>
      <c r="AC1432" s="72">
        <f t="shared" si="3103"/>
        <v>1</v>
      </c>
      <c r="AD1432" s="13">
        <v>0</v>
      </c>
      <c r="AE1432" s="72">
        <f t="shared" ref="AE1432" si="3155">VALUE(IF(AD1432=-2,0%,IF(AD1432=-1,50%,IF(AD1432=0,100%,IF(AD1432=1,50%,IF(AD1432=2,0%))))))</f>
        <v>1</v>
      </c>
      <c r="AF1432" s="13" t="s">
        <v>42</v>
      </c>
      <c r="AG1432" s="13">
        <v>0</v>
      </c>
      <c r="AH1432" s="13" t="s">
        <v>42</v>
      </c>
      <c r="AI1432" s="13">
        <f t="shared" si="3084"/>
        <v>0</v>
      </c>
      <c r="AJ1432" s="70">
        <f t="shared" si="3105"/>
        <v>1</v>
      </c>
      <c r="AK1432" s="59">
        <f t="shared" si="3106"/>
        <v>-2</v>
      </c>
      <c r="AL1432" s="70">
        <f t="shared" ref="AL1432" si="3156">VALUE(IF(AK1432=-3,0%,IF(AK1432=-2,33.3%,IF(AK1432=-1,66.6%,IF(AK1432=0,100%,IF(AK1432=1,66.6%,IF(AK1432=2,33.3%,IF(AK1432=3,0%))))))))</f>
        <v>0.33299999999999996</v>
      </c>
      <c r="AM1432" s="13" t="s">
        <v>41</v>
      </c>
      <c r="AN1432" s="13" t="s">
        <v>41</v>
      </c>
      <c r="AP1432" s="13">
        <v>101.31965006729475</v>
      </c>
      <c r="AQ1432" s="13">
        <v>117.34261838440112</v>
      </c>
      <c r="AR1432" s="13">
        <v>125.13020833333333</v>
      </c>
      <c r="AS1432" s="13">
        <v>148.05555555555554</v>
      </c>
      <c r="AT1432" s="36">
        <v>76.515680000000003</v>
      </c>
      <c r="AU1432" s="36" t="str">
        <f t="shared" si="3108"/>
        <v>1</v>
      </c>
      <c r="AV1432" s="36">
        <v>0</v>
      </c>
      <c r="AW1432" s="36">
        <v>76.515680000000003</v>
      </c>
      <c r="AX1432" s="36">
        <v>76.515680000000003</v>
      </c>
      <c r="AY1432" s="36">
        <v>-0.1960200000000043</v>
      </c>
      <c r="AZ1432" s="36" t="str">
        <f t="shared" si="3109"/>
        <v>1</v>
      </c>
      <c r="BA1432" s="36">
        <v>9.8318106755164898</v>
      </c>
      <c r="BB1432" s="36">
        <v>-7.1481600000000043</v>
      </c>
      <c r="BC1432" s="36">
        <v>6.7561199999999957</v>
      </c>
      <c r="BD1432" s="36">
        <v>62000.4</v>
      </c>
      <c r="BE1432" s="36" t="s">
        <v>50</v>
      </c>
      <c r="BF1432" s="36">
        <v>57867</v>
      </c>
      <c r="BG1432" s="36">
        <v>66133.8</v>
      </c>
      <c r="BH1432" s="36">
        <v>84.292834999999997</v>
      </c>
      <c r="BI1432" s="36">
        <v>10.998558077677728</v>
      </c>
      <c r="BJ1432" s="36">
        <v>76.515680000000003</v>
      </c>
      <c r="BK1432" s="36">
        <v>92.069990000000004</v>
      </c>
      <c r="BL1432" s="36">
        <v>6.845249999999993</v>
      </c>
      <c r="BM1432" s="36">
        <v>19.789670205847287</v>
      </c>
      <c r="BN1432" s="36">
        <v>-7.1481600000000043</v>
      </c>
      <c r="BO1432" s="36">
        <v>20.83865999999999</v>
      </c>
      <c r="BP1432" s="36">
        <v>89096.916666666672</v>
      </c>
      <c r="BQ1432" s="36">
        <v>15749.420045883167</v>
      </c>
      <c r="BR1432" s="36">
        <v>66133.8</v>
      </c>
      <c r="BS1432" s="36">
        <v>110223</v>
      </c>
      <c r="BT1432" s="36" t="e">
        <v>#REF!</v>
      </c>
      <c r="BU1432" s="36" t="e">
        <v>#REF!</v>
      </c>
      <c r="BV1432" s="36" t="e">
        <v>#REF!</v>
      </c>
      <c r="BW1432" s="36" t="e">
        <v>#REF!</v>
      </c>
      <c r="BX1432" s="36" t="e">
        <v>#REF!</v>
      </c>
      <c r="BY1432" s="36" t="e">
        <v>#REF!</v>
      </c>
      <c r="BZ1432" s="36" t="e">
        <v>#REF!</v>
      </c>
      <c r="CA1432" s="36" t="e">
        <v>#REF!</v>
      </c>
      <c r="CB1432" s="36">
        <v>98856.225000000006</v>
      </c>
      <c r="CC1432" s="36">
        <v>26177.941403517561</v>
      </c>
      <c r="CD1432" s="36">
        <v>66133.8</v>
      </c>
      <c r="CE1432" s="36">
        <v>154312.1</v>
      </c>
      <c r="CF1432" s="36"/>
      <c r="CG1432" s="40">
        <v>27.995249999999999</v>
      </c>
      <c r="CH1432" s="40">
        <v>57.662999999999997</v>
      </c>
      <c r="CI1432" s="40">
        <v>28.276250000000005</v>
      </c>
      <c r="CL1432" s="5" t="str">
        <f t="shared" si="3114"/>
        <v>1_1_1</v>
      </c>
      <c r="CM1432" s="95" t="str">
        <f t="shared" si="3115"/>
        <v>1L</v>
      </c>
      <c r="CN1432" s="96">
        <f t="shared" si="3102"/>
        <v>208</v>
      </c>
      <c r="CO1432" s="96" t="str">
        <f t="shared" si="3110"/>
        <v>0.333_1_1</v>
      </c>
      <c r="CP1432" s="95" t="str">
        <f t="shared" si="3118"/>
        <v>1F</v>
      </c>
      <c r="CQ1432" s="5">
        <f t="shared" si="3111"/>
        <v>45</v>
      </c>
    </row>
    <row r="1433" spans="1:95">
      <c r="A1433" s="13" t="s">
        <v>601</v>
      </c>
      <c r="B1433" s="13">
        <v>5</v>
      </c>
      <c r="C1433" s="13">
        <v>12</v>
      </c>
      <c r="D1433" s="13" t="s">
        <v>95</v>
      </c>
      <c r="E1433" s="35" t="s">
        <v>559</v>
      </c>
      <c r="F1433" s="13"/>
      <c r="G1433" s="36"/>
      <c r="H1433" s="13"/>
      <c r="I1433" s="37">
        <v>19</v>
      </c>
      <c r="J1433" s="37" t="s">
        <v>38</v>
      </c>
      <c r="K1433" s="38">
        <v>43598</v>
      </c>
      <c r="L1433" s="39">
        <v>0.58680555555555558</v>
      </c>
      <c r="M1433" s="37" t="s">
        <v>39</v>
      </c>
      <c r="N1433" s="37" t="s">
        <v>188</v>
      </c>
      <c r="O1433" s="37" t="s">
        <v>188</v>
      </c>
      <c r="P1433" s="37" t="s">
        <v>188</v>
      </c>
      <c r="Q1433" s="37">
        <v>2</v>
      </c>
      <c r="R1433" s="13" t="s">
        <v>55</v>
      </c>
      <c r="S1433" s="13" t="s">
        <v>63</v>
      </c>
      <c r="T1433" s="13" t="s">
        <v>42</v>
      </c>
      <c r="U1433" s="13" t="s">
        <v>52</v>
      </c>
      <c r="V1433" s="13" t="s">
        <v>42</v>
      </c>
      <c r="W1433" s="13" t="s">
        <v>46</v>
      </c>
      <c r="X1433" s="13" t="s">
        <v>53</v>
      </c>
      <c r="Y1433" s="13" t="s">
        <v>41</v>
      </c>
      <c r="Z1433" s="13" t="s">
        <v>41</v>
      </c>
      <c r="AA1433" s="13"/>
      <c r="AB1433" s="13">
        <v>0</v>
      </c>
      <c r="AC1433" s="72">
        <f t="shared" si="3103"/>
        <v>1</v>
      </c>
      <c r="AD1433" s="13">
        <v>0</v>
      </c>
      <c r="AE1433" s="72">
        <f t="shared" ref="AE1433" si="3157">VALUE(IF(AD1433=-2,0%,IF(AD1433=-1,50%,IF(AD1433=0,100%,IF(AD1433=1,50%,IF(AD1433=2,0%))))))</f>
        <v>1</v>
      </c>
      <c r="AF1433" s="13" t="s">
        <v>42</v>
      </c>
      <c r="AG1433" s="13">
        <v>0</v>
      </c>
      <c r="AH1433" s="13" t="s">
        <v>42</v>
      </c>
      <c r="AI1433" s="13">
        <f t="shared" si="3084"/>
        <v>1</v>
      </c>
      <c r="AJ1433" s="70">
        <f t="shared" si="3105"/>
        <v>0.66599999999999993</v>
      </c>
      <c r="AK1433" s="59">
        <f t="shared" si="3106"/>
        <v>-2</v>
      </c>
      <c r="AL1433" s="70">
        <f t="shared" ref="AL1433" si="3158">VALUE(IF(AK1433=-3,0%,IF(AK1433=-2,33.3%,IF(AK1433=-1,66.6%,IF(AK1433=0,100%,IF(AK1433=1,66.6%,IF(AK1433=2,33.3%,IF(AK1433=3,0%))))))))</f>
        <v>0.33299999999999996</v>
      </c>
      <c r="AM1433" s="13" t="s">
        <v>41</v>
      </c>
      <c r="AN1433" s="13" t="s">
        <v>41</v>
      </c>
      <c r="AP1433" s="13">
        <v>101.31965006729475</v>
      </c>
      <c r="AQ1433" s="13">
        <v>117.34261838440112</v>
      </c>
      <c r="AR1433" s="13">
        <v>125.13020833333333</v>
      </c>
      <c r="AS1433" s="13">
        <v>148.05555555555554</v>
      </c>
      <c r="AT1433" s="36">
        <v>68.836970000000008</v>
      </c>
      <c r="AU1433" s="36" t="str">
        <f t="shared" si="3108"/>
        <v>1</v>
      </c>
      <c r="AV1433" s="36">
        <v>10.859335823529738</v>
      </c>
      <c r="AW1433" s="36">
        <v>61.158259999999999</v>
      </c>
      <c r="AX1433" s="36">
        <v>76.515680000000003</v>
      </c>
      <c r="AY1433" s="36">
        <v>-0.1960200000000043</v>
      </c>
      <c r="AZ1433" s="36" t="str">
        <f t="shared" si="3109"/>
        <v>1</v>
      </c>
      <c r="BA1433" s="36">
        <v>9.8318106755164898</v>
      </c>
      <c r="BB1433" s="36">
        <v>-7.1481600000000043</v>
      </c>
      <c r="BC1433" s="36">
        <v>6.7561199999999957</v>
      </c>
      <c r="BD1433" s="36">
        <v>83356.125</v>
      </c>
      <c r="BE1433" s="36" t="s">
        <v>50</v>
      </c>
      <c r="BF1433" s="36">
        <v>74400.5</v>
      </c>
      <c r="BG1433" s="36">
        <v>99200.7</v>
      </c>
      <c r="BH1433" s="36">
        <v>61.158259999999999</v>
      </c>
      <c r="BI1433" s="36">
        <v>0</v>
      </c>
      <c r="BJ1433" s="36">
        <v>61.158259999999999</v>
      </c>
      <c r="BK1433" s="36">
        <v>61.158259999999999</v>
      </c>
      <c r="BL1433" s="36">
        <v>-7.1481600000000043</v>
      </c>
      <c r="BM1433" s="36">
        <v>0</v>
      </c>
      <c r="BN1433" s="36">
        <v>-7.1481600000000043</v>
      </c>
      <c r="BO1433" s="36">
        <v>-7.1481600000000043</v>
      </c>
      <c r="BP1433" s="36">
        <v>72104.183333333334</v>
      </c>
      <c r="BQ1433" s="36">
        <v>4056.1039347712317</v>
      </c>
      <c r="BR1433" s="36">
        <v>66133.8</v>
      </c>
      <c r="BS1433" s="36">
        <v>77156.100000000006</v>
      </c>
      <c r="BT1433" s="36">
        <v>76.614125000000001</v>
      </c>
      <c r="BU1433" s="36">
        <v>21.85789390120766</v>
      </c>
      <c r="BV1433" s="36">
        <v>61.158259999999999</v>
      </c>
      <c r="BW1433" s="36">
        <v>92.069990000000004</v>
      </c>
      <c r="BX1433" s="36">
        <v>6.845249999999993</v>
      </c>
      <c r="BY1433" s="36">
        <v>19.789670205847287</v>
      </c>
      <c r="BZ1433" s="36">
        <v>-7.1481600000000043</v>
      </c>
      <c r="CA1433" s="36">
        <v>20.83865999999999</v>
      </c>
      <c r="CB1433" s="36">
        <v>70783.8</v>
      </c>
      <c r="CC1433" s="36">
        <v>13601.092433036367</v>
      </c>
      <c r="CD1433" s="36">
        <v>57867</v>
      </c>
      <c r="CE1433" s="36">
        <v>110223</v>
      </c>
      <c r="CF1433" s="36"/>
      <c r="CG1433" s="40">
        <v>28.023</v>
      </c>
      <c r="CH1433" s="40">
        <v>57.651000000000003</v>
      </c>
      <c r="CI1433" s="40">
        <v>28.196000000000002</v>
      </c>
      <c r="CL1433" s="5" t="str">
        <f t="shared" si="3114"/>
        <v>0.666_1_1</v>
      </c>
      <c r="CM1433" s="95" t="str">
        <f t="shared" si="3115"/>
        <v>1I</v>
      </c>
      <c r="CN1433" s="96">
        <f t="shared" si="3102"/>
        <v>91</v>
      </c>
      <c r="CO1433" s="96" t="str">
        <f t="shared" si="3110"/>
        <v>0.333_1_1</v>
      </c>
      <c r="CP1433" s="95" t="str">
        <f t="shared" si="3118"/>
        <v>1F</v>
      </c>
      <c r="CQ1433" s="5">
        <f t="shared" si="3111"/>
        <v>45</v>
      </c>
    </row>
    <row r="1434" spans="1:95">
      <c r="A1434" s="13" t="s">
        <v>601</v>
      </c>
      <c r="B1434" s="13">
        <v>5</v>
      </c>
      <c r="C1434" s="13">
        <v>12</v>
      </c>
      <c r="D1434" s="13" t="s">
        <v>95</v>
      </c>
      <c r="E1434" s="35" t="s">
        <v>559</v>
      </c>
      <c r="F1434" s="13"/>
      <c r="G1434" s="36"/>
      <c r="H1434" s="13"/>
      <c r="I1434" s="37">
        <v>19</v>
      </c>
      <c r="J1434" s="37" t="s">
        <v>38</v>
      </c>
      <c r="K1434" s="38">
        <v>43598</v>
      </c>
      <c r="L1434" s="39">
        <v>0.59722222222222221</v>
      </c>
      <c r="M1434" s="37" t="s">
        <v>39</v>
      </c>
      <c r="N1434" s="37" t="s">
        <v>188</v>
      </c>
      <c r="O1434" s="37" t="s">
        <v>188</v>
      </c>
      <c r="P1434" s="37" t="s">
        <v>188</v>
      </c>
      <c r="Q1434" s="37">
        <v>3</v>
      </c>
      <c r="R1434" s="13" t="s">
        <v>43</v>
      </c>
      <c r="S1434" s="13" t="s">
        <v>63</v>
      </c>
      <c r="T1434" s="13" t="s">
        <v>42</v>
      </c>
      <c r="U1434" s="13" t="s">
        <v>52</v>
      </c>
      <c r="V1434" s="13"/>
      <c r="W1434" s="13" t="s">
        <v>66</v>
      </c>
      <c r="X1434" s="13" t="s">
        <v>53</v>
      </c>
      <c r="Y1434" s="13" t="s">
        <v>41</v>
      </c>
      <c r="Z1434" s="13" t="s">
        <v>42</v>
      </c>
      <c r="AA1434" s="13"/>
      <c r="AB1434" s="13">
        <v>-1</v>
      </c>
      <c r="AC1434" s="72">
        <f t="shared" si="3103"/>
        <v>0.5</v>
      </c>
      <c r="AD1434" s="13">
        <v>0</v>
      </c>
      <c r="AE1434" s="72">
        <f t="shared" ref="AE1434" si="3159">VALUE(IF(AD1434=-2,0%,IF(AD1434=-1,50%,IF(AD1434=0,100%,IF(AD1434=1,50%,IF(AD1434=2,0%))))))</f>
        <v>1</v>
      </c>
      <c r="AF1434" s="13" t="s">
        <v>42</v>
      </c>
      <c r="AG1434" s="13">
        <v>0</v>
      </c>
      <c r="AH1434" s="13">
        <v>0</v>
      </c>
      <c r="AI1434" s="13">
        <f t="shared" si="3084"/>
        <v>0</v>
      </c>
      <c r="AJ1434" s="70">
        <f t="shared" si="3105"/>
        <v>1</v>
      </c>
      <c r="AK1434" s="59">
        <f t="shared" si="3106"/>
        <v>-2</v>
      </c>
      <c r="AL1434" s="70">
        <f t="shared" ref="AL1434" si="3160">VALUE(IF(AK1434=-3,0%,IF(AK1434=-2,33.3%,IF(AK1434=-1,66.6%,IF(AK1434=0,100%,IF(AK1434=1,66.6%,IF(AK1434=2,33.3%,IF(AK1434=3,0%))))))))</f>
        <v>0.33299999999999996</v>
      </c>
      <c r="AM1434" s="13" t="s">
        <v>41</v>
      </c>
      <c r="AN1434" s="13" t="s">
        <v>42</v>
      </c>
      <c r="AP1434" s="13">
        <v>101.31965006729475</v>
      </c>
      <c r="AQ1434" s="13">
        <v>117.34261838440112</v>
      </c>
      <c r="AR1434" s="13">
        <v>125.13020833333333</v>
      </c>
      <c r="AS1434" s="13">
        <v>148.05555555555554</v>
      </c>
      <c r="AT1434" s="36">
        <v>37.826795000000004</v>
      </c>
      <c r="AU1434" s="36" t="str">
        <f t="shared" si="3108"/>
        <v>1</v>
      </c>
      <c r="AV1434" s="36">
        <v>10.998558077677709</v>
      </c>
      <c r="AW1434" s="36">
        <v>30.049640000000004</v>
      </c>
      <c r="AX1434" s="36">
        <v>45.603949999999998</v>
      </c>
      <c r="AY1434" s="36">
        <v>-28.271970000000003</v>
      </c>
      <c r="AZ1434" s="36" t="str">
        <f t="shared" si="3109"/>
        <v>1</v>
      </c>
      <c r="BA1434" s="36">
        <v>9.9578595303307988</v>
      </c>
      <c r="BB1434" s="36">
        <v>-35.31324</v>
      </c>
      <c r="BC1434" s="36">
        <v>-21.230700000000006</v>
      </c>
      <c r="BD1434" s="36">
        <v>44433.625</v>
      </c>
      <c r="BE1434" s="36" t="s">
        <v>50</v>
      </c>
      <c r="BF1434" s="36">
        <v>39955.800000000003</v>
      </c>
      <c r="BG1434" s="36">
        <v>49600.3</v>
      </c>
      <c r="BH1434" s="36">
        <v>53.381104999999998</v>
      </c>
      <c r="BI1434" s="36">
        <v>10.998558077677709</v>
      </c>
      <c r="BJ1434" s="36">
        <v>45.603949999999998</v>
      </c>
      <c r="BK1434" s="36">
        <v>61.158259999999999</v>
      </c>
      <c r="BL1434" s="36">
        <v>-21.230700000000006</v>
      </c>
      <c r="BM1434" s="36">
        <v>0</v>
      </c>
      <c r="BN1434" s="36">
        <v>-21.230700000000006</v>
      </c>
      <c r="BO1434" s="36">
        <v>-21.230700000000006</v>
      </c>
      <c r="BP1434" s="36">
        <v>64755.966666666667</v>
      </c>
      <c r="BQ1434" s="36">
        <v>9344.6175809750493</v>
      </c>
      <c r="BR1434" s="36">
        <v>49600.3</v>
      </c>
      <c r="BS1434" s="36">
        <v>74400.5</v>
      </c>
      <c r="BT1434" s="36">
        <v>53.381104999999998</v>
      </c>
      <c r="BU1434" s="36">
        <v>10.998558077677709</v>
      </c>
      <c r="BV1434" s="36">
        <v>45.603949999999998</v>
      </c>
      <c r="BW1434" s="36">
        <v>61.158259999999999</v>
      </c>
      <c r="BX1434" s="36">
        <v>-14.189430000000005</v>
      </c>
      <c r="BY1434" s="36">
        <v>9.9578595303308042</v>
      </c>
      <c r="BZ1434" s="36">
        <v>-21.230700000000006</v>
      </c>
      <c r="CA1434" s="36">
        <v>-7.1481600000000043</v>
      </c>
      <c r="CB1434" s="36">
        <v>73539.375000000015</v>
      </c>
      <c r="CC1434" s="36">
        <v>12874.524339407586</v>
      </c>
      <c r="CD1434" s="36">
        <v>49600.3</v>
      </c>
      <c r="CE1434" s="36">
        <v>99200.7</v>
      </c>
      <c r="CF1434" s="36"/>
      <c r="CG1434" s="40">
        <v>28.196000000000002</v>
      </c>
      <c r="CH1434" s="40">
        <v>57.582999999999998</v>
      </c>
      <c r="CI1434" s="40">
        <v>28.295000000000002</v>
      </c>
      <c r="CL1434" s="5" t="str">
        <f t="shared" si="3114"/>
        <v>1_0.5_1</v>
      </c>
      <c r="CM1434" s="95" t="str">
        <f t="shared" si="3115"/>
        <v>1K</v>
      </c>
      <c r="CN1434" s="96">
        <f t="shared" si="3102"/>
        <v>202</v>
      </c>
      <c r="CO1434" s="96" t="str">
        <f t="shared" si="3110"/>
        <v>0.333_1_1</v>
      </c>
      <c r="CP1434" s="95" t="str">
        <f t="shared" si="3118"/>
        <v>1F</v>
      </c>
      <c r="CQ1434" s="5">
        <f t="shared" si="3111"/>
        <v>45</v>
      </c>
    </row>
    <row r="1435" spans="1:95">
      <c r="A1435" s="13" t="s">
        <v>601</v>
      </c>
      <c r="B1435" s="13">
        <v>5</v>
      </c>
      <c r="C1435" s="13">
        <v>12</v>
      </c>
      <c r="D1435" s="13" t="s">
        <v>95</v>
      </c>
      <c r="E1435" s="35" t="s">
        <v>559</v>
      </c>
      <c r="F1435" s="13"/>
      <c r="G1435" s="36"/>
      <c r="H1435" s="13"/>
      <c r="I1435" s="37">
        <v>19</v>
      </c>
      <c r="J1435" s="37" t="s">
        <v>38</v>
      </c>
      <c r="K1435" s="38">
        <v>43598</v>
      </c>
      <c r="L1435" s="39">
        <v>0.60763888888888895</v>
      </c>
      <c r="M1435" s="37" t="s">
        <v>39</v>
      </c>
      <c r="N1435" s="37" t="s">
        <v>188</v>
      </c>
      <c r="O1435" s="37" t="s">
        <v>188</v>
      </c>
      <c r="P1435" s="37" t="s">
        <v>188</v>
      </c>
      <c r="Q1435" s="37">
        <v>4</v>
      </c>
      <c r="R1435" s="13" t="s">
        <v>43</v>
      </c>
      <c r="S1435" s="13" t="s">
        <v>44</v>
      </c>
      <c r="T1435" s="13" t="s">
        <v>42</v>
      </c>
      <c r="U1435" s="13" t="s">
        <v>52</v>
      </c>
      <c r="V1435" s="13" t="s">
        <v>42</v>
      </c>
      <c r="W1435" s="13" t="s">
        <v>66</v>
      </c>
      <c r="X1435" s="13" t="s">
        <v>53</v>
      </c>
      <c r="Y1435" s="13" t="s">
        <v>41</v>
      </c>
      <c r="Z1435" s="13" t="s">
        <v>42</v>
      </c>
      <c r="AA1435" s="13"/>
      <c r="AB1435" s="13">
        <v>-1</v>
      </c>
      <c r="AC1435" s="72">
        <f t="shared" si="3103"/>
        <v>0.5</v>
      </c>
      <c r="AD1435" s="13">
        <v>1</v>
      </c>
      <c r="AE1435" s="72">
        <f t="shared" ref="AE1435" si="3161">VALUE(IF(AD1435=-2,0%,IF(AD1435=-1,50%,IF(AD1435=0,100%,IF(AD1435=1,50%,IF(AD1435=2,0%))))))</f>
        <v>0.5</v>
      </c>
      <c r="AF1435" s="13" t="s">
        <v>42</v>
      </c>
      <c r="AG1435" s="13">
        <v>0</v>
      </c>
      <c r="AH1435" s="13" t="s">
        <v>42</v>
      </c>
      <c r="AI1435" s="13">
        <f t="shared" si="3084"/>
        <v>0</v>
      </c>
      <c r="AJ1435" s="70">
        <f t="shared" si="3105"/>
        <v>1</v>
      </c>
      <c r="AK1435" s="59">
        <f t="shared" si="3106"/>
        <v>-2</v>
      </c>
      <c r="AL1435" s="70">
        <f t="shared" ref="AL1435" si="3162">VALUE(IF(AK1435=-3,0%,IF(AK1435=-2,33.3%,IF(AK1435=-1,66.6%,IF(AK1435=0,100%,IF(AK1435=1,66.6%,IF(AK1435=2,33.3%,IF(AK1435=3,0%))))))))</f>
        <v>0.33299999999999996</v>
      </c>
      <c r="AM1435" s="13" t="s">
        <v>41</v>
      </c>
      <c r="AN1435" s="13" t="s">
        <v>42</v>
      </c>
      <c r="AP1435" s="13">
        <v>101.31965006729475</v>
      </c>
      <c r="AQ1435" s="13">
        <v>117.34261838440112</v>
      </c>
      <c r="AR1435" s="13">
        <v>125.13020833333333</v>
      </c>
      <c r="AS1435" s="13">
        <v>148.05555555555554</v>
      </c>
      <c r="AT1435" s="36">
        <v>22.272485</v>
      </c>
      <c r="AU1435" s="36" t="str">
        <f t="shared" si="3108"/>
        <v>1</v>
      </c>
      <c r="AV1435" s="36">
        <v>10.998558077677741</v>
      </c>
      <c r="AW1435" s="36">
        <v>14.495329999999996</v>
      </c>
      <c r="AX1435" s="36">
        <v>30.049640000000004</v>
      </c>
      <c r="AY1435" s="36">
        <v>-49.395780000000009</v>
      </c>
      <c r="AZ1435" s="36" t="str">
        <f t="shared" si="3109"/>
        <v>1</v>
      </c>
      <c r="BA1435" s="36">
        <v>0</v>
      </c>
      <c r="BB1435" s="36">
        <v>-49.395780000000009</v>
      </c>
      <c r="BC1435" s="36">
        <v>-49.395780000000009</v>
      </c>
      <c r="BD1435" s="36">
        <v>33066.9</v>
      </c>
      <c r="BE1435" s="36" t="s">
        <v>50</v>
      </c>
      <c r="BF1435" s="36">
        <v>33066.9</v>
      </c>
      <c r="BG1435" s="36">
        <v>33066.9</v>
      </c>
      <c r="BH1435" s="36">
        <v>30.049640000000004</v>
      </c>
      <c r="BI1435" s="36">
        <v>0</v>
      </c>
      <c r="BJ1435" s="36">
        <v>30.049640000000004</v>
      </c>
      <c r="BK1435" s="36">
        <v>30.049640000000004</v>
      </c>
      <c r="BL1435" s="36">
        <v>-42.354510000000005</v>
      </c>
      <c r="BM1435" s="36">
        <v>9.9578595303307988</v>
      </c>
      <c r="BN1435" s="36">
        <v>-49.395780000000009</v>
      </c>
      <c r="BO1435" s="36">
        <v>-35.31324</v>
      </c>
      <c r="BP1435" s="36">
        <v>35363.199999999997</v>
      </c>
      <c r="BQ1435" s="36">
        <v>1668.5546248175383</v>
      </c>
      <c r="BR1435" s="36">
        <v>33066.9</v>
      </c>
      <c r="BS1435" s="36">
        <v>37200.199999999997</v>
      </c>
      <c r="BT1435" s="36">
        <v>37.826795000000004</v>
      </c>
      <c r="BU1435" s="36">
        <v>10.998558077677709</v>
      </c>
      <c r="BV1435" s="36">
        <v>30.049640000000004</v>
      </c>
      <c r="BW1435" s="36">
        <v>45.603949999999998</v>
      </c>
      <c r="BX1435" s="36">
        <v>-35.313240000000008</v>
      </c>
      <c r="BY1435" s="36">
        <v>19.915719060661608</v>
      </c>
      <c r="BZ1435" s="36">
        <v>-49.395780000000009</v>
      </c>
      <c r="CA1435" s="36">
        <v>-21.230700000000006</v>
      </c>
      <c r="CB1435" s="36">
        <v>38836.356249999997</v>
      </c>
      <c r="CC1435" s="36">
        <v>4275.3930300373568</v>
      </c>
      <c r="CD1435" s="36">
        <v>33066.9</v>
      </c>
      <c r="CE1435" s="36">
        <v>49600.3</v>
      </c>
      <c r="CF1435" s="36"/>
      <c r="CG1435" s="40">
        <v>28.122</v>
      </c>
      <c r="CH1435" s="40">
        <v>55.809000000000005</v>
      </c>
      <c r="CI1435" s="40">
        <v>28.071999999999999</v>
      </c>
      <c r="CL1435" s="5" t="str">
        <f t="shared" si="3114"/>
        <v>1_0.5_1</v>
      </c>
      <c r="CM1435" s="95" t="str">
        <f t="shared" si="3115"/>
        <v>1K</v>
      </c>
      <c r="CN1435" s="96">
        <f t="shared" si="3102"/>
        <v>202</v>
      </c>
      <c r="CO1435" s="96" t="str">
        <f t="shared" si="3110"/>
        <v>0.333_0.5_1</v>
      </c>
      <c r="CP1435" s="95" t="str">
        <f t="shared" si="3118"/>
        <v>1E</v>
      </c>
      <c r="CQ1435" s="5">
        <f t="shared" si="3111"/>
        <v>90</v>
      </c>
    </row>
    <row r="1436" spans="1:95">
      <c r="A1436" s="13" t="s">
        <v>601</v>
      </c>
      <c r="B1436" s="13">
        <v>5</v>
      </c>
      <c r="C1436" s="13">
        <v>12</v>
      </c>
      <c r="D1436" s="13" t="s">
        <v>95</v>
      </c>
      <c r="E1436" s="35" t="s">
        <v>559</v>
      </c>
      <c r="F1436" s="13"/>
      <c r="G1436" s="36"/>
      <c r="H1436" s="13"/>
      <c r="I1436" s="37">
        <v>19</v>
      </c>
      <c r="J1436" s="37" t="s">
        <v>38</v>
      </c>
      <c r="K1436" s="38">
        <v>43598</v>
      </c>
      <c r="L1436" s="39">
        <v>0.61805555555555558</v>
      </c>
      <c r="M1436" s="37" t="s">
        <v>39</v>
      </c>
      <c r="N1436" s="37" t="s">
        <v>188</v>
      </c>
      <c r="O1436" s="37" t="s">
        <v>188</v>
      </c>
      <c r="P1436" s="37" t="s">
        <v>188</v>
      </c>
      <c r="Q1436" s="37">
        <v>5</v>
      </c>
      <c r="R1436" s="13" t="s">
        <v>43</v>
      </c>
      <c r="S1436" s="13" t="s">
        <v>44</v>
      </c>
      <c r="T1436" s="13" t="s">
        <v>42</v>
      </c>
      <c r="U1436" s="13" t="s">
        <v>52</v>
      </c>
      <c r="V1436" s="13" t="s">
        <v>42</v>
      </c>
      <c r="W1436" s="13" t="s">
        <v>66</v>
      </c>
      <c r="X1436" s="13" t="s">
        <v>53</v>
      </c>
      <c r="Y1436" s="13" t="s">
        <v>41</v>
      </c>
      <c r="Z1436" s="13" t="s">
        <v>42</v>
      </c>
      <c r="AA1436" s="13"/>
      <c r="AB1436" s="13">
        <v>-1</v>
      </c>
      <c r="AC1436" s="72">
        <f t="shared" si="3103"/>
        <v>0.5</v>
      </c>
      <c r="AD1436" s="13">
        <v>1</v>
      </c>
      <c r="AE1436" s="72">
        <f t="shared" ref="AE1436" si="3163">VALUE(IF(AD1436=-2,0%,IF(AD1436=-1,50%,IF(AD1436=0,100%,IF(AD1436=1,50%,IF(AD1436=2,0%))))))</f>
        <v>0.5</v>
      </c>
      <c r="AF1436" s="13" t="s">
        <v>42</v>
      </c>
      <c r="AG1436" s="13">
        <v>0</v>
      </c>
      <c r="AH1436" s="13" t="s">
        <v>42</v>
      </c>
      <c r="AI1436" s="13">
        <f t="shared" si="3084"/>
        <v>0</v>
      </c>
      <c r="AJ1436" s="70">
        <f t="shared" si="3105"/>
        <v>1</v>
      </c>
      <c r="AK1436" s="59">
        <f t="shared" si="3106"/>
        <v>-2</v>
      </c>
      <c r="AL1436" s="70">
        <f t="shared" ref="AL1436" si="3164">VALUE(IF(AK1436=-3,0%,IF(AK1436=-2,33.3%,IF(AK1436=-1,66.6%,IF(AK1436=0,100%,IF(AK1436=1,66.6%,IF(AK1436=2,33.3%,IF(AK1436=3,0%))))))))</f>
        <v>0.33299999999999996</v>
      </c>
      <c r="AM1436" s="13" t="s">
        <v>41</v>
      </c>
      <c r="AN1436" s="13" t="s">
        <v>42</v>
      </c>
      <c r="AP1436" s="13">
        <v>101.31965006729475</v>
      </c>
      <c r="AQ1436" s="13">
        <v>117.34261838440112</v>
      </c>
      <c r="AR1436" s="13">
        <v>125.13020833333333</v>
      </c>
      <c r="AS1436" s="13">
        <v>148.05555555555554</v>
      </c>
      <c r="AT1436" s="36">
        <v>30.049639999999997</v>
      </c>
      <c r="AU1436" s="36" t="str">
        <f t="shared" si="3108"/>
        <v>1</v>
      </c>
      <c r="AV1436" s="36">
        <v>21.997116155355464</v>
      </c>
      <c r="AW1436" s="36">
        <v>14.495329999999996</v>
      </c>
      <c r="AX1436" s="36">
        <v>45.603949999999998</v>
      </c>
      <c r="AY1436" s="36">
        <v>-35.31324</v>
      </c>
      <c r="AZ1436" s="36" t="str">
        <f t="shared" si="3109"/>
        <v>1</v>
      </c>
      <c r="BA1436" s="36">
        <v>0</v>
      </c>
      <c r="BB1436" s="36">
        <v>-35.31324</v>
      </c>
      <c r="BC1436" s="36">
        <v>-35.31324</v>
      </c>
      <c r="BD1436" s="36">
        <v>58555.925000000003</v>
      </c>
      <c r="BE1436" s="36" t="s">
        <v>50</v>
      </c>
      <c r="BF1436" s="36">
        <v>49600.3</v>
      </c>
      <c r="BG1436" s="36">
        <v>71644.899999999994</v>
      </c>
      <c r="BH1436" s="36">
        <v>14.495329999999996</v>
      </c>
      <c r="BI1436" s="36">
        <v>0</v>
      </c>
      <c r="BJ1436" s="36">
        <v>14.495329999999996</v>
      </c>
      <c r="BK1436" s="36">
        <v>14.495329999999996</v>
      </c>
      <c r="BL1436" s="36">
        <v>-42.354510000000005</v>
      </c>
      <c r="BM1436" s="36">
        <v>9.9578595303307988</v>
      </c>
      <c r="BN1436" s="36">
        <v>-49.395780000000009</v>
      </c>
      <c r="BO1436" s="36">
        <v>-35.31324</v>
      </c>
      <c r="BP1436" s="36">
        <v>46615.133333333331</v>
      </c>
      <c r="BQ1436" s="36">
        <v>2812.3800153369521</v>
      </c>
      <c r="BR1436" s="36">
        <v>42711.4</v>
      </c>
      <c r="BS1436" s="36">
        <v>49600.3</v>
      </c>
      <c r="BT1436" s="36">
        <v>22.272485</v>
      </c>
      <c r="BU1436" s="36">
        <v>10.998558077677741</v>
      </c>
      <c r="BV1436" s="36">
        <v>14.495329999999996</v>
      </c>
      <c r="BW1436" s="36">
        <v>30.049640000000004</v>
      </c>
      <c r="BX1436" s="36">
        <v>-42.354510000000005</v>
      </c>
      <c r="BY1436" s="36">
        <v>9.9578595303307988</v>
      </c>
      <c r="BZ1436" s="36">
        <v>-49.395780000000009</v>
      </c>
      <c r="CA1436" s="36">
        <v>-35.31324</v>
      </c>
      <c r="CB1436" s="36">
        <v>39955.825000000004</v>
      </c>
      <c r="CC1436" s="36">
        <v>6078.9357149092675</v>
      </c>
      <c r="CD1436" s="36">
        <v>33066.9</v>
      </c>
      <c r="CE1436" s="36">
        <v>49600.3</v>
      </c>
      <c r="CF1436" s="36"/>
      <c r="CG1436" s="40">
        <v>27.824999999999999</v>
      </c>
      <c r="CH1436" s="40">
        <v>55.923999999999999</v>
      </c>
      <c r="CI1436" s="40">
        <v>27.628</v>
      </c>
      <c r="CL1436" s="5" t="str">
        <f t="shared" si="3114"/>
        <v>1_0.5_1</v>
      </c>
      <c r="CM1436" s="95" t="str">
        <f t="shared" si="3115"/>
        <v>1K</v>
      </c>
      <c r="CN1436" s="96">
        <f t="shared" si="3102"/>
        <v>202</v>
      </c>
      <c r="CO1436" s="96" t="str">
        <f t="shared" si="3110"/>
        <v>0.333_0.5_1</v>
      </c>
      <c r="CP1436" s="95" t="str">
        <f t="shared" si="3118"/>
        <v>1E</v>
      </c>
      <c r="CQ1436" s="5">
        <f t="shared" si="3111"/>
        <v>90</v>
      </c>
    </row>
    <row r="1437" spans="1:95">
      <c r="A1437" s="13" t="s">
        <v>601</v>
      </c>
      <c r="B1437" s="13">
        <v>6</v>
      </c>
      <c r="C1437" s="13">
        <v>1</v>
      </c>
      <c r="D1437" s="13" t="s">
        <v>34</v>
      </c>
      <c r="E1437" s="35" t="s">
        <v>560</v>
      </c>
      <c r="F1437" s="13"/>
      <c r="G1437" s="36"/>
      <c r="H1437" s="13"/>
      <c r="I1437" s="37">
        <v>19</v>
      </c>
      <c r="J1437" s="37" t="s">
        <v>38</v>
      </c>
      <c r="K1437" s="38">
        <v>43598</v>
      </c>
      <c r="L1437" s="39">
        <v>0.62291666666666667</v>
      </c>
      <c r="M1437" s="37" t="s">
        <v>39</v>
      </c>
      <c r="N1437" s="37" t="s">
        <v>190</v>
      </c>
      <c r="O1437" s="37"/>
      <c r="P1437" s="37"/>
      <c r="Q1437" s="37">
        <v>1</v>
      </c>
      <c r="R1437" s="13" t="s">
        <v>62</v>
      </c>
      <c r="S1437" s="13" t="s">
        <v>63</v>
      </c>
      <c r="T1437" s="13" t="s">
        <v>42</v>
      </c>
      <c r="U1437" s="13" t="s">
        <v>52</v>
      </c>
      <c r="V1437" s="13" t="s">
        <v>41</v>
      </c>
      <c r="W1437" s="13" t="s">
        <v>46</v>
      </c>
      <c r="X1437" s="13" t="s">
        <v>47</v>
      </c>
      <c r="Y1437" s="13" t="s">
        <v>41</v>
      </c>
      <c r="Z1437" s="13" t="s">
        <v>42</v>
      </c>
      <c r="AA1437" s="13"/>
      <c r="AB1437" s="13">
        <v>1</v>
      </c>
      <c r="AC1437" s="72">
        <f t="shared" si="3103"/>
        <v>0.5</v>
      </c>
      <c r="AD1437" s="13">
        <v>0</v>
      </c>
      <c r="AE1437" s="72">
        <f t="shared" ref="AE1437" si="3165">VALUE(IF(AD1437=-2,0%,IF(AD1437=-1,50%,IF(AD1437=0,100%,IF(AD1437=1,50%,IF(AD1437=2,0%))))))</f>
        <v>1</v>
      </c>
      <c r="AF1437" s="13" t="s">
        <v>42</v>
      </c>
      <c r="AG1437" s="13">
        <v>0</v>
      </c>
      <c r="AH1437" s="13" t="s">
        <v>41</v>
      </c>
      <c r="AI1437" s="13">
        <f t="shared" si="3084"/>
        <v>1</v>
      </c>
      <c r="AJ1437" s="70">
        <f t="shared" si="3105"/>
        <v>0.66599999999999993</v>
      </c>
      <c r="AK1437" s="59">
        <f t="shared" si="3106"/>
        <v>-1</v>
      </c>
      <c r="AL1437" s="70">
        <f t="shared" ref="AL1437" si="3166">VALUE(IF(AK1437=-3,0%,IF(AK1437=-2,33.3%,IF(AK1437=-1,66.6%,IF(AK1437=0,100%,IF(AK1437=1,66.6%,IF(AK1437=2,33.3%,IF(AK1437=3,0%))))))))</f>
        <v>0.66599999999999993</v>
      </c>
      <c r="AM1437" s="13" t="s">
        <v>41</v>
      </c>
      <c r="AN1437" s="13" t="s">
        <v>42</v>
      </c>
      <c r="AP1437" s="13">
        <v>101.31965006729475</v>
      </c>
      <c r="AQ1437" s="13">
        <v>117.34261838440112</v>
      </c>
      <c r="AR1437" s="13">
        <v>125.13020833333333</v>
      </c>
      <c r="AS1437" s="13">
        <v>148.05555555555554</v>
      </c>
      <c r="AT1437" s="36">
        <v>2900.9503942000001</v>
      </c>
      <c r="AU1437" s="36" t="str">
        <f t="shared" si="3108"/>
        <v>5</v>
      </c>
      <c r="AV1437" s="36">
        <v>130.81025732038304</v>
      </c>
      <c r="AW1437" s="36">
        <v>2808.4535742000003</v>
      </c>
      <c r="AX1437" s="36">
        <v>2993.4472142000004</v>
      </c>
      <c r="AY1437" s="36">
        <v>2082.8087110000001</v>
      </c>
      <c r="AZ1437" s="36" t="str">
        <f t="shared" si="3109"/>
        <v>5</v>
      </c>
      <c r="BA1437" s="36">
        <v>67.633603965372231</v>
      </c>
      <c r="BB1437" s="36">
        <v>2034.9845310000001</v>
      </c>
      <c r="BC1437" s="36">
        <v>2130.6328910000002</v>
      </c>
      <c r="BD1437" s="36">
        <v>73711.600000000006</v>
      </c>
      <c r="BE1437" s="36" t="s">
        <v>50</v>
      </c>
      <c r="BF1437" s="36">
        <v>71644.899999999994</v>
      </c>
      <c r="BG1437" s="36">
        <v>74400.5</v>
      </c>
      <c r="BH1437" s="36">
        <v>2145.1023746999999</v>
      </c>
      <c r="BI1437" s="36">
        <v>938.12026294936209</v>
      </c>
      <c r="BJ1437" s="36">
        <v>1481.7511752</v>
      </c>
      <c r="BK1437" s="36">
        <v>2808.4535742000003</v>
      </c>
      <c r="BL1437" s="36">
        <v>1743.3517750000001</v>
      </c>
      <c r="BM1437" s="36">
        <v>412.43099876744338</v>
      </c>
      <c r="BN1437" s="36">
        <v>1451.7190189999999</v>
      </c>
      <c r="BO1437" s="36">
        <v>2034.9845310000001</v>
      </c>
      <c r="BP1437" s="36">
        <v>69348.583333333328</v>
      </c>
      <c r="BQ1437" s="36">
        <v>4414.6575687890727</v>
      </c>
      <c r="BR1437" s="36">
        <v>60622.6</v>
      </c>
      <c r="BS1437" s="36">
        <v>71644.899999999994</v>
      </c>
      <c r="BT1437" s="36">
        <v>2715.1162542000002</v>
      </c>
      <c r="BU1437" s="36">
        <v>131.99890381955765</v>
      </c>
      <c r="BV1437" s="36">
        <v>2621.7789342000001</v>
      </c>
      <c r="BW1437" s="36">
        <v>2808.4535742000003</v>
      </c>
      <c r="BX1437" s="36">
        <v>1588.0295154999999</v>
      </c>
      <c r="BY1437" s="36">
        <v>632.08984469077768</v>
      </c>
      <c r="BZ1437" s="36">
        <v>1141.0744999999999</v>
      </c>
      <c r="CA1437" s="36">
        <v>2034.9845310000001</v>
      </c>
      <c r="CB1437" s="36">
        <v>54250.350000000006</v>
      </c>
      <c r="CC1437" s="36">
        <v>12844.974632387039</v>
      </c>
      <c r="CD1437" s="36">
        <v>38578</v>
      </c>
      <c r="CE1437" s="36">
        <v>71644.899999999994</v>
      </c>
      <c r="CF1437" s="36"/>
      <c r="CG1437" s="40">
        <v>27.776</v>
      </c>
      <c r="CH1437" s="40">
        <v>56.247812499999995</v>
      </c>
      <c r="CI1437" s="40">
        <v>27.575875</v>
      </c>
      <c r="CL1437" s="5" t="str">
        <f t="shared" si="3114"/>
        <v>0.666_0.5_5</v>
      </c>
      <c r="CM1437" s="95" t="str">
        <f t="shared" si="3115"/>
        <v>3D</v>
      </c>
      <c r="CN1437" s="96">
        <f t="shared" si="3102"/>
        <v>10</v>
      </c>
      <c r="CO1437" s="96" t="str">
        <f t="shared" si="3110"/>
        <v>0.666_1_5</v>
      </c>
      <c r="CP1437" s="95" t="str">
        <f t="shared" si="3118"/>
        <v>3E</v>
      </c>
      <c r="CQ1437" s="5">
        <f t="shared" si="3111"/>
        <v>19</v>
      </c>
    </row>
    <row r="1438" spans="1:95">
      <c r="A1438" s="13" t="s">
        <v>601</v>
      </c>
      <c r="B1438" s="13">
        <v>6</v>
      </c>
      <c r="C1438" s="13">
        <v>1</v>
      </c>
      <c r="D1438" s="13" t="s">
        <v>34</v>
      </c>
      <c r="E1438" s="35" t="s">
        <v>560</v>
      </c>
      <c r="F1438" s="13"/>
      <c r="G1438" s="36"/>
      <c r="H1438" s="13"/>
      <c r="I1438" s="37">
        <v>19</v>
      </c>
      <c r="J1438" s="37" t="s">
        <v>38</v>
      </c>
      <c r="K1438" s="38">
        <v>43598</v>
      </c>
      <c r="L1438" s="39">
        <v>0.6333333333333333</v>
      </c>
      <c r="M1438" s="37" t="s">
        <v>39</v>
      </c>
      <c r="N1438" s="37" t="s">
        <v>190</v>
      </c>
      <c r="O1438" s="37"/>
      <c r="P1438" s="37"/>
      <c r="Q1438" s="37">
        <v>2</v>
      </c>
      <c r="R1438" s="13" t="s">
        <v>51</v>
      </c>
      <c r="S1438" s="13" t="s">
        <v>127</v>
      </c>
      <c r="T1438" s="13" t="s">
        <v>42</v>
      </c>
      <c r="U1438" s="13" t="s">
        <v>45</v>
      </c>
      <c r="V1438" s="13" t="s">
        <v>41</v>
      </c>
      <c r="W1438" s="13" t="s">
        <v>46</v>
      </c>
      <c r="X1438" s="13" t="s">
        <v>53</v>
      </c>
      <c r="Y1438" s="13" t="s">
        <v>41</v>
      </c>
      <c r="Z1438" s="13" t="s">
        <v>41</v>
      </c>
      <c r="AA1438" s="13"/>
      <c r="AB1438" s="13">
        <v>2</v>
      </c>
      <c r="AC1438" s="72">
        <f t="shared" si="3103"/>
        <v>0</v>
      </c>
      <c r="AD1438" s="13">
        <v>-1</v>
      </c>
      <c r="AE1438" s="72">
        <f t="shared" ref="AE1438" si="3167">VALUE(IF(AD1438=-2,0%,IF(AD1438=-1,50%,IF(AD1438=0,100%,IF(AD1438=1,50%,IF(AD1438=2,0%))))))</f>
        <v>0.5</v>
      </c>
      <c r="AF1438" s="13" t="s">
        <v>42</v>
      </c>
      <c r="AG1438" s="13">
        <v>1</v>
      </c>
      <c r="AH1438" s="13" t="s">
        <v>41</v>
      </c>
      <c r="AI1438" s="13">
        <f t="shared" si="3084"/>
        <v>1</v>
      </c>
      <c r="AJ1438" s="70">
        <f t="shared" si="3105"/>
        <v>0.66599999999999993</v>
      </c>
      <c r="AK1438" s="59">
        <f t="shared" si="3106"/>
        <v>-2</v>
      </c>
      <c r="AL1438" s="70">
        <f t="shared" ref="AL1438" si="3168">VALUE(IF(AK1438=-3,0%,IF(AK1438=-2,33.3%,IF(AK1438=-1,66.6%,IF(AK1438=0,100%,IF(AK1438=1,66.6%,IF(AK1438=2,33.3%,IF(AK1438=3,0%))))))))</f>
        <v>0.33299999999999996</v>
      </c>
      <c r="AM1438" s="13" t="s">
        <v>41</v>
      </c>
      <c r="AN1438" s="13" t="s">
        <v>41</v>
      </c>
      <c r="AP1438" s="13">
        <v>101.31965006729475</v>
      </c>
      <c r="AQ1438" s="13">
        <v>117.34261838440112</v>
      </c>
      <c r="AR1438" s="13">
        <v>125.13020833333333</v>
      </c>
      <c r="AS1438" s="13">
        <v>148.05555555555554</v>
      </c>
      <c r="AT1438" s="36">
        <v>3250.2322151999997</v>
      </c>
      <c r="AU1438" s="36" t="str">
        <f t="shared" si="3108"/>
        <v>5</v>
      </c>
      <c r="AV1438" s="36">
        <v>14.79867012792706</v>
      </c>
      <c r="AW1438" s="36">
        <v>3239.7679751999999</v>
      </c>
      <c r="AX1438" s="36">
        <v>3260.6964551999999</v>
      </c>
      <c r="AY1438" s="36">
        <v>2272.0692549999999</v>
      </c>
      <c r="AZ1438" s="36" t="str">
        <f t="shared" si="3109"/>
        <v>5</v>
      </c>
      <c r="BA1438" s="36">
        <v>22.007431429080032</v>
      </c>
      <c r="BB1438" s="36">
        <v>2256.5076509999994</v>
      </c>
      <c r="BC1438" s="36">
        <v>2287.6308590000003</v>
      </c>
      <c r="BD1438" s="36">
        <v>74400.5</v>
      </c>
      <c r="BE1438" s="36" t="s">
        <v>50</v>
      </c>
      <c r="BF1438" s="36">
        <v>74400.5</v>
      </c>
      <c r="BG1438" s="36">
        <v>74400.5</v>
      </c>
      <c r="BH1438" s="36">
        <v>3208.2194092</v>
      </c>
      <c r="BI1438" s="36">
        <v>44.616409910622615</v>
      </c>
      <c r="BJ1438" s="36">
        <v>3176.6708432</v>
      </c>
      <c r="BK1438" s="36">
        <v>3239.7679751999999</v>
      </c>
      <c r="BL1438" s="36">
        <v>2318.6523275</v>
      </c>
      <c r="BM1438" s="36">
        <v>43.870981477429545</v>
      </c>
      <c r="BN1438" s="36">
        <v>2287.6308590000003</v>
      </c>
      <c r="BO1438" s="36">
        <v>2349.673796</v>
      </c>
      <c r="BP1438" s="36">
        <v>75319.03333333334</v>
      </c>
      <c r="BQ1438" s="36">
        <v>1422.9857211745573</v>
      </c>
      <c r="BR1438" s="36">
        <v>74400.5</v>
      </c>
      <c r="BS1438" s="36">
        <v>77156.100000000006</v>
      </c>
      <c r="BT1438" s="36">
        <v>3024.1107747000001</v>
      </c>
      <c r="BU1438" s="36">
        <v>304.98533777051352</v>
      </c>
      <c r="BV1438" s="36">
        <v>2808.4535742000003</v>
      </c>
      <c r="BW1438" s="36">
        <v>3239.7679751999999</v>
      </c>
      <c r="BX1438" s="36">
        <v>2161.3076950000004</v>
      </c>
      <c r="BY1438" s="36">
        <v>178.64793177068091</v>
      </c>
      <c r="BZ1438" s="36">
        <v>2034.9845310000001</v>
      </c>
      <c r="CA1438" s="36">
        <v>2287.6308590000003</v>
      </c>
      <c r="CB1438" s="36">
        <v>75261.625</v>
      </c>
      <c r="CC1438" s="36">
        <v>1659.0909010660057</v>
      </c>
      <c r="CD1438" s="36">
        <v>71644.899999999994</v>
      </c>
      <c r="CE1438" s="36">
        <v>77156.100000000006</v>
      </c>
      <c r="CF1438" s="36"/>
      <c r="CG1438" s="40">
        <v>27.893312500000004</v>
      </c>
      <c r="CH1438" s="40">
        <v>57.378562500000001</v>
      </c>
      <c r="CI1438" s="40">
        <v>27.805250000000001</v>
      </c>
      <c r="CL1438" s="5" t="str">
        <f t="shared" si="3114"/>
        <v>0.666_0_5</v>
      </c>
      <c r="CM1438" s="95" t="str">
        <f t="shared" si="3115"/>
        <v>3C</v>
      </c>
      <c r="CN1438" s="96">
        <f t="shared" si="3102"/>
        <v>3</v>
      </c>
      <c r="CO1438" s="96" t="str">
        <f t="shared" si="3110"/>
        <v>0.333_0.5_5</v>
      </c>
      <c r="CP1438" s="95" t="str">
        <f t="shared" si="3118"/>
        <v>3A</v>
      </c>
      <c r="CQ1438" s="5">
        <f t="shared" si="3111"/>
        <v>4</v>
      </c>
    </row>
    <row r="1439" spans="1:95">
      <c r="A1439" s="13" t="s">
        <v>601</v>
      </c>
      <c r="B1439" s="13">
        <v>6</v>
      </c>
      <c r="C1439" s="13">
        <v>1</v>
      </c>
      <c r="D1439" s="13" t="s">
        <v>34</v>
      </c>
      <c r="E1439" s="35" t="s">
        <v>560</v>
      </c>
      <c r="F1439" s="13"/>
      <c r="G1439" s="36"/>
      <c r="H1439" s="13"/>
      <c r="I1439" s="37">
        <v>19</v>
      </c>
      <c r="J1439" s="37" t="s">
        <v>38</v>
      </c>
      <c r="K1439" s="38">
        <v>43598</v>
      </c>
      <c r="L1439" s="39">
        <v>0.64374999999999993</v>
      </c>
      <c r="M1439" s="37" t="s">
        <v>39</v>
      </c>
      <c r="N1439" s="37" t="s">
        <v>190</v>
      </c>
      <c r="O1439" s="37"/>
      <c r="P1439" s="37"/>
      <c r="Q1439" s="37">
        <v>3</v>
      </c>
      <c r="R1439" s="13" t="s">
        <v>62</v>
      </c>
      <c r="S1439" s="13" t="s">
        <v>127</v>
      </c>
      <c r="T1439" s="13" t="s">
        <v>42</v>
      </c>
      <c r="U1439" s="13" t="s">
        <v>45</v>
      </c>
      <c r="V1439" s="13" t="s">
        <v>41</v>
      </c>
      <c r="W1439" s="13" t="s">
        <v>46</v>
      </c>
      <c r="X1439" s="13" t="s">
        <v>47</v>
      </c>
      <c r="Y1439" s="13" t="s">
        <v>41</v>
      </c>
      <c r="Z1439" s="13" t="s">
        <v>41</v>
      </c>
      <c r="AA1439" s="13"/>
      <c r="AB1439" s="13">
        <v>1</v>
      </c>
      <c r="AC1439" s="72">
        <f t="shared" si="3103"/>
        <v>0.5</v>
      </c>
      <c r="AD1439" s="13">
        <v>-1</v>
      </c>
      <c r="AE1439" s="72">
        <f t="shared" ref="AE1439" si="3169">VALUE(IF(AD1439=-2,0%,IF(AD1439=-1,50%,IF(AD1439=0,100%,IF(AD1439=1,50%,IF(AD1439=2,0%))))))</f>
        <v>0.5</v>
      </c>
      <c r="AF1439" s="13" t="s">
        <v>42</v>
      </c>
      <c r="AG1439" s="13">
        <v>1</v>
      </c>
      <c r="AH1439" s="13" t="s">
        <v>41</v>
      </c>
      <c r="AI1439" s="13">
        <f t="shared" si="3084"/>
        <v>1</v>
      </c>
      <c r="AJ1439" s="70">
        <f t="shared" si="3105"/>
        <v>0.66599999999999993</v>
      </c>
      <c r="AK1439" s="59">
        <f t="shared" si="3106"/>
        <v>-1</v>
      </c>
      <c r="AL1439" s="70">
        <f t="shared" ref="AL1439" si="3170">VALUE(IF(AK1439=-3,0%,IF(AK1439=-2,33.3%,IF(AK1439=-1,66.6%,IF(AK1439=0,100%,IF(AK1439=1,66.6%,IF(AK1439=2,33.3%,IF(AK1439=3,0%))))))))</f>
        <v>0.66599999999999993</v>
      </c>
      <c r="AM1439" s="13" t="s">
        <v>41</v>
      </c>
      <c r="AN1439" s="13" t="s">
        <v>41</v>
      </c>
      <c r="AP1439" s="13">
        <v>101.31965006729475</v>
      </c>
      <c r="AQ1439" s="13">
        <v>117.34261838440112</v>
      </c>
      <c r="AR1439" s="13">
        <v>125.13020833333333</v>
      </c>
      <c r="AS1439" s="13">
        <v>148.05555555555554</v>
      </c>
      <c r="AT1439" s="36">
        <v>6646.0912254999994</v>
      </c>
      <c r="AU1439" s="36" t="str">
        <f t="shared" si="3108"/>
        <v>5</v>
      </c>
      <c r="AV1439" s="36">
        <v>539.70224222658055</v>
      </c>
      <c r="AW1439" s="36">
        <v>6264.4641101999996</v>
      </c>
      <c r="AX1439" s="36">
        <v>7027.7183407999992</v>
      </c>
      <c r="AY1439" s="36">
        <v>1703.4454234999998</v>
      </c>
      <c r="AZ1439" s="36" t="str">
        <f t="shared" si="3109"/>
        <v>5</v>
      </c>
      <c r="BA1439" s="36">
        <v>70.305233696924162</v>
      </c>
      <c r="BB1439" s="36">
        <v>1653.7321159999999</v>
      </c>
      <c r="BC1439" s="36">
        <v>1753.158731</v>
      </c>
      <c r="BD1439" s="36">
        <v>55111.45</v>
      </c>
      <c r="BE1439" s="36" t="s">
        <v>50</v>
      </c>
      <c r="BF1439" s="36">
        <v>49600.3</v>
      </c>
      <c r="BG1439" s="36">
        <v>57867</v>
      </c>
      <c r="BH1439" s="36">
        <v>6004.2716622999997</v>
      </c>
      <c r="BI1439" s="36">
        <v>1447.3721731003918</v>
      </c>
      <c r="BJ1439" s="36">
        <v>4980.8249837999992</v>
      </c>
      <c r="BK1439" s="36">
        <v>7027.7183407999992</v>
      </c>
      <c r="BL1439" s="36">
        <v>1670.0003029999998</v>
      </c>
      <c r="BM1439" s="36">
        <v>117.60377670322664</v>
      </c>
      <c r="BN1439" s="36">
        <v>1586.8418749999998</v>
      </c>
      <c r="BO1439" s="36">
        <v>1753.158731</v>
      </c>
      <c r="BP1439" s="36">
        <v>56489.25</v>
      </c>
      <c r="BQ1439" s="36">
        <v>2890.04998901403</v>
      </c>
      <c r="BR1439" s="36">
        <v>52355.9</v>
      </c>
      <c r="BS1439" s="36">
        <v>60622.6</v>
      </c>
      <c r="BT1439" s="36">
        <v>5133.7431579999993</v>
      </c>
      <c r="BU1439" s="36">
        <v>2678.4853903138223</v>
      </c>
      <c r="BV1439" s="36">
        <v>3239.7679751999999</v>
      </c>
      <c r="BW1439" s="36">
        <v>7027.7183407999992</v>
      </c>
      <c r="BX1439" s="36">
        <v>2020.3947950000002</v>
      </c>
      <c r="BY1439" s="36">
        <v>377.92886606400447</v>
      </c>
      <c r="BZ1439" s="36">
        <v>1753.158731</v>
      </c>
      <c r="CA1439" s="36">
        <v>2287.6308590000003</v>
      </c>
      <c r="CB1439" s="36">
        <v>67167.106250000012</v>
      </c>
      <c r="CC1439" s="36">
        <v>8822.1467477757578</v>
      </c>
      <c r="CD1439" s="36">
        <v>52355.9</v>
      </c>
      <c r="CE1439" s="36">
        <v>74400.5</v>
      </c>
      <c r="CF1439" s="36"/>
      <c r="CG1439" s="40">
        <v>28.192874999999997</v>
      </c>
      <c r="CH1439" s="40">
        <v>56.757125000000002</v>
      </c>
      <c r="CI1439" s="40">
        <v>28.157499999999999</v>
      </c>
      <c r="CL1439" s="5" t="str">
        <f t="shared" si="3114"/>
        <v>0.666_0.5_5</v>
      </c>
      <c r="CM1439" s="95" t="str">
        <f t="shared" si="3115"/>
        <v>3D</v>
      </c>
      <c r="CN1439" s="96">
        <f t="shared" si="3102"/>
        <v>10</v>
      </c>
      <c r="CO1439" s="96" t="str">
        <f t="shared" si="3110"/>
        <v>0.666_0.5_5</v>
      </c>
      <c r="CP1439" s="95" t="str">
        <f t="shared" si="3118"/>
        <v>3D</v>
      </c>
      <c r="CQ1439" s="5">
        <f t="shared" si="3111"/>
        <v>8</v>
      </c>
    </row>
    <row r="1440" spans="1:95">
      <c r="A1440" s="13" t="s">
        <v>601</v>
      </c>
      <c r="B1440" s="13">
        <v>6</v>
      </c>
      <c r="C1440" s="13">
        <v>1</v>
      </c>
      <c r="D1440" s="13" t="s">
        <v>34</v>
      </c>
      <c r="E1440" s="35" t="s">
        <v>560</v>
      </c>
      <c r="F1440" s="13"/>
      <c r="G1440" s="36"/>
      <c r="H1440" s="13"/>
      <c r="I1440" s="37">
        <v>19</v>
      </c>
      <c r="J1440" s="37" t="s">
        <v>38</v>
      </c>
      <c r="K1440" s="38">
        <v>43598</v>
      </c>
      <c r="L1440" s="39">
        <v>0.65416666666666667</v>
      </c>
      <c r="M1440" s="37" t="s">
        <v>39</v>
      </c>
      <c r="N1440" s="37" t="s">
        <v>190</v>
      </c>
      <c r="O1440" s="37"/>
      <c r="P1440" s="37"/>
      <c r="Q1440" s="37">
        <v>4</v>
      </c>
      <c r="R1440" s="13" t="s">
        <v>55</v>
      </c>
      <c r="S1440" s="13" t="s">
        <v>63</v>
      </c>
      <c r="T1440" s="13" t="s">
        <v>42</v>
      </c>
      <c r="U1440" s="13" t="s">
        <v>52</v>
      </c>
      <c r="V1440" s="13" t="s">
        <v>42</v>
      </c>
      <c r="W1440" s="13" t="s">
        <v>66</v>
      </c>
      <c r="X1440" s="13" t="s">
        <v>76</v>
      </c>
      <c r="Y1440" s="13" t="s">
        <v>41</v>
      </c>
      <c r="Z1440" s="13" t="s">
        <v>41</v>
      </c>
      <c r="AA1440" s="13"/>
      <c r="AB1440" s="13">
        <v>0</v>
      </c>
      <c r="AC1440" s="72">
        <f t="shared" si="3103"/>
        <v>1</v>
      </c>
      <c r="AD1440" s="13">
        <v>0</v>
      </c>
      <c r="AE1440" s="72">
        <f t="shared" ref="AE1440" si="3171">VALUE(IF(AD1440=-2,0%,IF(AD1440=-1,50%,IF(AD1440=0,100%,IF(AD1440=1,50%,IF(AD1440=2,0%))))))</f>
        <v>1</v>
      </c>
      <c r="AF1440" s="13" t="s">
        <v>42</v>
      </c>
      <c r="AG1440" s="13">
        <v>0</v>
      </c>
      <c r="AH1440" s="13" t="s">
        <v>42</v>
      </c>
      <c r="AI1440" s="13">
        <f t="shared" si="3084"/>
        <v>0</v>
      </c>
      <c r="AJ1440" s="70">
        <f t="shared" si="3105"/>
        <v>1</v>
      </c>
      <c r="AK1440" s="59">
        <f t="shared" si="3106"/>
        <v>0</v>
      </c>
      <c r="AL1440" s="70">
        <f t="shared" ref="AL1440" si="3172">VALUE(IF(AK1440=-3,0%,IF(AK1440=-2,33.3%,IF(AK1440=-1,66.6%,IF(AK1440=0,100%,IF(AK1440=1,66.6%,IF(AK1440=2,33.3%,IF(AK1440=3,0%))))))))</f>
        <v>1</v>
      </c>
      <c r="AM1440" s="13" t="s">
        <v>41</v>
      </c>
      <c r="AN1440" s="13" t="s">
        <v>41</v>
      </c>
      <c r="AP1440" s="13">
        <v>101.31965006729475</v>
      </c>
      <c r="AQ1440" s="13">
        <v>117.34261838440112</v>
      </c>
      <c r="AR1440" s="13">
        <v>125.13020833333333</v>
      </c>
      <c r="AS1440" s="13">
        <v>148.05555555555554</v>
      </c>
      <c r="AT1440" s="36">
        <v>1905.7905834999997</v>
      </c>
      <c r="AU1440" s="36" t="str">
        <f t="shared" si="3108"/>
        <v>5</v>
      </c>
      <c r="AV1440" s="36">
        <v>310.93652832894503</v>
      </c>
      <c r="AW1440" s="36">
        <v>1685.9252557999998</v>
      </c>
      <c r="AX1440" s="36">
        <v>2125.6559111999995</v>
      </c>
      <c r="AY1440" s="36">
        <v>1205.096695</v>
      </c>
      <c r="AZ1440" s="36" t="str">
        <f t="shared" si="3109"/>
        <v>5</v>
      </c>
      <c r="BA1440" s="36">
        <v>41.002129765109913</v>
      </c>
      <c r="BB1440" s="36">
        <v>1176.103811</v>
      </c>
      <c r="BC1440" s="36">
        <v>1234.089579</v>
      </c>
      <c r="BD1440" s="36">
        <v>32722.450000000004</v>
      </c>
      <c r="BE1440" s="36" t="s">
        <v>50</v>
      </c>
      <c r="BF1440" s="36">
        <v>31689.1</v>
      </c>
      <c r="BG1440" s="36">
        <v>35822.5</v>
      </c>
      <c r="BH1440" s="36">
        <v>2221.1912411999997</v>
      </c>
      <c r="BI1440" s="36">
        <v>135.10735937178944</v>
      </c>
      <c r="BJ1440" s="36">
        <v>2125.6559111999995</v>
      </c>
      <c r="BK1440" s="36">
        <v>2316.7265711999999</v>
      </c>
      <c r="BL1440" s="36">
        <v>1280.1989575</v>
      </c>
      <c r="BM1440" s="36">
        <v>65.208508427294461</v>
      </c>
      <c r="BN1440" s="36">
        <v>1234.089579</v>
      </c>
      <c r="BO1440" s="36">
        <v>1326.3083360000001</v>
      </c>
      <c r="BP1440" s="36">
        <v>47533.666666666664</v>
      </c>
      <c r="BQ1440" s="36">
        <v>11286.092059817125</v>
      </c>
      <c r="BR1440" s="36">
        <v>35822.5</v>
      </c>
      <c r="BS1440" s="36">
        <v>66133.8</v>
      </c>
      <c r="BT1440" s="36">
        <v>4576.6871259999989</v>
      </c>
      <c r="BU1440" s="36">
        <v>3466.2815857699634</v>
      </c>
      <c r="BV1440" s="36">
        <v>2125.6559111999995</v>
      </c>
      <c r="BW1440" s="36">
        <v>7027.7183407999992</v>
      </c>
      <c r="BX1440" s="36">
        <v>1493.624155</v>
      </c>
      <c r="BY1440" s="36">
        <v>367.03731728395144</v>
      </c>
      <c r="BZ1440" s="36">
        <v>1234.089579</v>
      </c>
      <c r="CA1440" s="36">
        <v>1753.158731</v>
      </c>
      <c r="CB1440" s="36">
        <v>51408.67500000001</v>
      </c>
      <c r="CC1440" s="36">
        <v>9149.1426832972757</v>
      </c>
      <c r="CD1440" s="36">
        <v>35822.5</v>
      </c>
      <c r="CE1440" s="36">
        <v>66133.8</v>
      </c>
      <c r="CF1440" s="36"/>
      <c r="CG1440" s="40">
        <v>28.185062500000001</v>
      </c>
      <c r="CH1440" s="40">
        <v>55.429375</v>
      </c>
      <c r="CI1440" s="40">
        <v>28.050562499999998</v>
      </c>
      <c r="CL1440" s="5" t="str">
        <f t="shared" si="3114"/>
        <v>1_1_5</v>
      </c>
      <c r="CM1440" s="95" t="str">
        <f t="shared" si="3115"/>
        <v>3H</v>
      </c>
      <c r="CN1440" s="96">
        <f t="shared" si="3102"/>
        <v>30</v>
      </c>
      <c r="CO1440" s="96" t="str">
        <f t="shared" si="3110"/>
        <v>1_1_5</v>
      </c>
      <c r="CP1440" s="95" t="str">
        <f t="shared" si="3118"/>
        <v>3H</v>
      </c>
      <c r="CQ1440" s="5">
        <f t="shared" si="3111"/>
        <v>24</v>
      </c>
    </row>
    <row r="1441" spans="1:95">
      <c r="A1441" s="13" t="s">
        <v>601</v>
      </c>
      <c r="B1441" s="13">
        <v>6</v>
      </c>
      <c r="C1441" s="13">
        <v>1</v>
      </c>
      <c r="D1441" s="13" t="s">
        <v>34</v>
      </c>
      <c r="E1441" s="35" t="s">
        <v>560</v>
      </c>
      <c r="F1441" s="13"/>
      <c r="G1441" s="36"/>
      <c r="H1441" s="13"/>
      <c r="I1441" s="37">
        <v>19</v>
      </c>
      <c r="J1441" s="37" t="s">
        <v>38</v>
      </c>
      <c r="K1441" s="38">
        <v>43598</v>
      </c>
      <c r="L1441" s="39">
        <v>0.6645833333333333</v>
      </c>
      <c r="M1441" s="37" t="s">
        <v>39</v>
      </c>
      <c r="N1441" s="37" t="s">
        <v>190</v>
      </c>
      <c r="O1441" s="37"/>
      <c r="P1441" s="37"/>
      <c r="Q1441" s="37">
        <v>5</v>
      </c>
      <c r="R1441" s="13" t="s">
        <v>55</v>
      </c>
      <c r="S1441" s="13" t="s">
        <v>63</v>
      </c>
      <c r="T1441" s="13" t="s">
        <v>42</v>
      </c>
      <c r="U1441" s="13" t="s">
        <v>52</v>
      </c>
      <c r="V1441" s="13" t="s">
        <v>42</v>
      </c>
      <c r="W1441" s="13" t="s">
        <v>72</v>
      </c>
      <c r="X1441" s="13" t="s">
        <v>76</v>
      </c>
      <c r="Y1441" s="13" t="s">
        <v>41</v>
      </c>
      <c r="Z1441" s="13" t="s">
        <v>41</v>
      </c>
      <c r="AA1441" s="13"/>
      <c r="AB1441" s="13">
        <v>0</v>
      </c>
      <c r="AC1441" s="72">
        <f t="shared" si="3103"/>
        <v>1</v>
      </c>
      <c r="AD1441" s="13">
        <v>0</v>
      </c>
      <c r="AE1441" s="72">
        <f t="shared" ref="AE1441" si="3173">VALUE(IF(AD1441=-2,0%,IF(AD1441=-1,50%,IF(AD1441=0,100%,IF(AD1441=1,50%,IF(AD1441=2,0%))))))</f>
        <v>1</v>
      </c>
      <c r="AF1441" s="13" t="s">
        <v>42</v>
      </c>
      <c r="AG1441" s="13">
        <v>0</v>
      </c>
      <c r="AH1441" s="13" t="s">
        <v>42</v>
      </c>
      <c r="AI1441" s="13">
        <f t="shared" si="3084"/>
        <v>-1</v>
      </c>
      <c r="AJ1441" s="70">
        <f t="shared" si="3105"/>
        <v>0.66599999999999993</v>
      </c>
      <c r="AK1441" s="59">
        <f t="shared" si="3106"/>
        <v>0</v>
      </c>
      <c r="AL1441" s="70">
        <f t="shared" ref="AL1441" si="3174">VALUE(IF(AK1441=-3,0%,IF(AK1441=-2,33.3%,IF(AK1441=-1,66.6%,IF(AK1441=0,100%,IF(AK1441=1,66.6%,IF(AK1441=2,33.3%,IF(AK1441=3,0%))))))))</f>
        <v>1</v>
      </c>
      <c r="AM1441" s="13" t="s">
        <v>41</v>
      </c>
      <c r="AN1441" s="13" t="s">
        <v>41</v>
      </c>
      <c r="AP1441" s="13">
        <v>101.31965006729475</v>
      </c>
      <c r="AQ1441" s="13">
        <v>117.34261838440112</v>
      </c>
      <c r="AR1441" s="13">
        <v>125.13020833333333</v>
      </c>
      <c r="AS1441" s="13">
        <v>148.05555555555554</v>
      </c>
      <c r="AT1441" s="36">
        <v>1571.8572231999999</v>
      </c>
      <c r="AU1441" s="36" t="str">
        <f t="shared" si="3108"/>
        <v>5</v>
      </c>
      <c r="AV1441" s="36">
        <v>278.16879321951791</v>
      </c>
      <c r="AW1441" s="36">
        <v>1375.1621831999998</v>
      </c>
      <c r="AX1441" s="36">
        <v>1768.5522632</v>
      </c>
      <c r="AY1441" s="36">
        <v>1297.4042494999999</v>
      </c>
      <c r="AZ1441" s="36" t="str">
        <f t="shared" si="3109"/>
        <v>5</v>
      </c>
      <c r="BA1441" s="36">
        <v>73.150832202744425</v>
      </c>
      <c r="BB1441" s="36">
        <v>1245.6788000000001</v>
      </c>
      <c r="BC1441" s="36">
        <v>1349.1296989999998</v>
      </c>
      <c r="BD1441" s="36">
        <v>22733.5</v>
      </c>
      <c r="BE1441" s="36" t="s">
        <v>50</v>
      </c>
      <c r="BF1441" s="36">
        <v>22044.6</v>
      </c>
      <c r="BG1441" s="36">
        <v>23422.400000000001</v>
      </c>
      <c r="BH1441" s="36">
        <v>1163.4873352</v>
      </c>
      <c r="BI1441" s="36">
        <v>299.35344085486298</v>
      </c>
      <c r="BJ1441" s="36">
        <v>951.81248719999996</v>
      </c>
      <c r="BK1441" s="36">
        <v>1375.1621831999998</v>
      </c>
      <c r="BL1441" s="36">
        <v>1164.1351520000001</v>
      </c>
      <c r="BM1441" s="36">
        <v>115.32013292697782</v>
      </c>
      <c r="BN1441" s="36">
        <v>1082.591504</v>
      </c>
      <c r="BO1441" s="36">
        <v>1245.6788000000001</v>
      </c>
      <c r="BP1441" s="36">
        <v>21700.149999999998</v>
      </c>
      <c r="BQ1441" s="36">
        <v>377.32606986530772</v>
      </c>
      <c r="BR1441" s="36">
        <v>21355.7</v>
      </c>
      <c r="BS1441" s="36">
        <v>22044.6</v>
      </c>
      <c r="BT1441" s="36">
        <v>1750.4090471999998</v>
      </c>
      <c r="BU1441" s="36">
        <v>530.67920430677145</v>
      </c>
      <c r="BV1441" s="36">
        <v>1375.1621831999998</v>
      </c>
      <c r="BW1441" s="36">
        <v>2125.6559111999995</v>
      </c>
      <c r="BX1441" s="36">
        <v>1239.8841895</v>
      </c>
      <c r="BY1441" s="36">
        <v>8.1948167577696687</v>
      </c>
      <c r="BZ1441" s="36">
        <v>1234.089579</v>
      </c>
      <c r="CA1441" s="36">
        <v>1245.6788000000001</v>
      </c>
      <c r="CB1441" s="36">
        <v>26134.912500000002</v>
      </c>
      <c r="CC1441" s="36">
        <v>4808.9103697025967</v>
      </c>
      <c r="CD1441" s="36">
        <v>21355.7</v>
      </c>
      <c r="CE1441" s="36">
        <v>35822.5</v>
      </c>
      <c r="CF1441" s="36"/>
      <c r="CG1441" s="40">
        <v>27.8128125</v>
      </c>
      <c r="CH1441" s="40">
        <v>54.326062499999992</v>
      </c>
      <c r="CI1441" s="40">
        <v>27.545375</v>
      </c>
      <c r="CL1441" s="5" t="str">
        <f t="shared" si="3114"/>
        <v>0.666_1_5</v>
      </c>
      <c r="CM1441" s="95" t="str">
        <f t="shared" si="3115"/>
        <v>3E</v>
      </c>
      <c r="CN1441" s="96">
        <f t="shared" si="3102"/>
        <v>13</v>
      </c>
      <c r="CO1441" s="96" t="str">
        <f t="shared" si="3110"/>
        <v>1_1_5</v>
      </c>
      <c r="CP1441" s="95" t="str">
        <f t="shared" si="3118"/>
        <v>3H</v>
      </c>
      <c r="CQ1441" s="5">
        <f t="shared" si="3111"/>
        <v>24</v>
      </c>
    </row>
    <row r="1442" spans="1:95">
      <c r="A1442" s="13" t="s">
        <v>601</v>
      </c>
      <c r="B1442" s="13">
        <v>6</v>
      </c>
      <c r="C1442" s="13">
        <v>2</v>
      </c>
      <c r="D1442" s="13" t="s">
        <v>101</v>
      </c>
      <c r="E1442" s="35" t="s">
        <v>561</v>
      </c>
      <c r="F1442" s="13"/>
      <c r="G1442" s="36"/>
      <c r="H1442" s="13"/>
      <c r="I1442" s="37">
        <v>19</v>
      </c>
      <c r="J1442" s="37" t="s">
        <v>70</v>
      </c>
      <c r="K1442" s="38">
        <v>43598</v>
      </c>
      <c r="L1442" s="39">
        <v>0.64374999999999993</v>
      </c>
      <c r="M1442" s="37" t="s">
        <v>39</v>
      </c>
      <c r="N1442" s="37" t="s">
        <v>188</v>
      </c>
      <c r="O1442" s="37" t="s">
        <v>190</v>
      </c>
      <c r="P1442" s="37" t="s">
        <v>190</v>
      </c>
      <c r="Q1442" s="37">
        <v>3</v>
      </c>
      <c r="R1442" s="13" t="s">
        <v>55</v>
      </c>
      <c r="S1442" s="13" t="s">
        <v>63</v>
      </c>
      <c r="T1442" s="13" t="s">
        <v>42</v>
      </c>
      <c r="U1442" s="13" t="s">
        <v>52</v>
      </c>
      <c r="V1442" s="13" t="s">
        <v>42</v>
      </c>
      <c r="W1442" s="13" t="s">
        <v>46</v>
      </c>
      <c r="X1442" s="13" t="s">
        <v>76</v>
      </c>
      <c r="Y1442" s="13" t="s">
        <v>41</v>
      </c>
      <c r="Z1442" s="13" t="s">
        <v>41</v>
      </c>
      <c r="AA1442" s="13"/>
      <c r="AB1442" s="13">
        <v>0</v>
      </c>
      <c r="AC1442" s="72">
        <f t="shared" si="3103"/>
        <v>1</v>
      </c>
      <c r="AD1442" s="13">
        <v>0</v>
      </c>
      <c r="AE1442" s="72">
        <f t="shared" ref="AE1442" si="3175">VALUE(IF(AD1442=-2,0%,IF(AD1442=-1,50%,IF(AD1442=0,100%,IF(AD1442=1,50%,IF(AD1442=2,0%))))))</f>
        <v>1</v>
      </c>
      <c r="AF1442" s="13" t="s">
        <v>42</v>
      </c>
      <c r="AG1442" s="13">
        <v>0</v>
      </c>
      <c r="AH1442" s="13" t="s">
        <v>42</v>
      </c>
      <c r="AI1442" s="13">
        <f t="shared" si="3084"/>
        <v>1</v>
      </c>
      <c r="AJ1442" s="70">
        <f t="shared" si="3105"/>
        <v>0.66599999999999993</v>
      </c>
      <c r="AK1442" s="59">
        <f t="shared" si="3106"/>
        <v>0</v>
      </c>
      <c r="AL1442" s="70">
        <f t="shared" ref="AL1442" si="3176">VALUE(IF(AK1442=-3,0%,IF(AK1442=-2,33.3%,IF(AK1442=-1,66.6%,IF(AK1442=0,100%,IF(AK1442=1,66.6%,IF(AK1442=2,33.3%,IF(AK1442=3,0%))))))))</f>
        <v>1</v>
      </c>
      <c r="AM1442" s="13" t="s">
        <v>41</v>
      </c>
      <c r="AN1442" s="13" t="s">
        <v>41</v>
      </c>
      <c r="AP1442" s="13">
        <v>101.31965006729475</v>
      </c>
      <c r="AQ1442" s="13">
        <v>117.34261838440112</v>
      </c>
      <c r="AR1442" s="13">
        <v>125.13020833333333</v>
      </c>
      <c r="AS1442" s="13">
        <v>148.05555555555554</v>
      </c>
      <c r="AT1442" s="36">
        <v>258.747792</v>
      </c>
      <c r="AU1442" s="36" t="str">
        <f t="shared" si="3108"/>
        <v>2</v>
      </c>
      <c r="AV1442" s="36">
        <v>12.105396564909684</v>
      </c>
      <c r="AW1442" s="36">
        <v>250.18798400000003</v>
      </c>
      <c r="AX1442" s="36">
        <v>267.30759999999998</v>
      </c>
      <c r="AY1442" s="36">
        <v>250.41805454999999</v>
      </c>
      <c r="AZ1442" s="36" t="str">
        <f t="shared" si="3109"/>
        <v>2</v>
      </c>
      <c r="BA1442" s="36">
        <v>8.2271549429042352</v>
      </c>
      <c r="BB1442" s="36">
        <v>244.60057749999999</v>
      </c>
      <c r="BC1442" s="36">
        <v>256.2355316</v>
      </c>
      <c r="BD1442" s="36">
        <v>55111.45</v>
      </c>
      <c r="BE1442" s="36" t="s">
        <v>50</v>
      </c>
      <c r="BF1442" s="36">
        <v>49600.3</v>
      </c>
      <c r="BG1442" s="36">
        <v>57867</v>
      </c>
      <c r="BH1442" s="36">
        <v>284.82002499999999</v>
      </c>
      <c r="BI1442" s="36">
        <v>24.766308945041661</v>
      </c>
      <c r="BJ1442" s="36">
        <v>267.30759999999998</v>
      </c>
      <c r="BK1442" s="36">
        <v>302.33244999999999</v>
      </c>
      <c r="BL1442" s="36">
        <v>244.59496059999998</v>
      </c>
      <c r="BM1442" s="36">
        <v>16.462253381966953</v>
      </c>
      <c r="BN1442" s="36">
        <v>232.95438959999998</v>
      </c>
      <c r="BO1442" s="36">
        <v>256.2355316</v>
      </c>
      <c r="BP1442" s="36">
        <v>56489.25</v>
      </c>
      <c r="BQ1442" s="36">
        <v>2890.04998901403</v>
      </c>
      <c r="BR1442" s="36">
        <v>52355.9</v>
      </c>
      <c r="BS1442" s="36">
        <v>60622.6</v>
      </c>
      <c r="BT1442" s="36">
        <v>312.23463200000003</v>
      </c>
      <c r="BU1442" s="36">
        <v>63.536417971569811</v>
      </c>
      <c r="BV1442" s="36">
        <v>267.30759999999998</v>
      </c>
      <c r="BW1442" s="36">
        <v>357.16166400000003</v>
      </c>
      <c r="BX1442" s="36">
        <v>319.71141935000003</v>
      </c>
      <c r="BY1442" s="36">
        <v>89.768461339722336</v>
      </c>
      <c r="BZ1442" s="36">
        <v>256.2355316</v>
      </c>
      <c r="CA1442" s="36">
        <v>383.18730710000006</v>
      </c>
      <c r="CB1442" s="36">
        <v>67167.106250000012</v>
      </c>
      <c r="CC1442" s="36">
        <v>8822.1467477757578</v>
      </c>
      <c r="CD1442" s="36">
        <v>52355.9</v>
      </c>
      <c r="CE1442" s="36">
        <v>74400.5</v>
      </c>
      <c r="CF1442" s="36"/>
      <c r="CG1442" s="40">
        <v>28.192874999999997</v>
      </c>
      <c r="CH1442" s="40">
        <v>56.757125000000002</v>
      </c>
      <c r="CI1442" s="40">
        <v>28.157499999999999</v>
      </c>
      <c r="CL1442" s="5" t="str">
        <f t="shared" si="3114"/>
        <v>0.666_1_2</v>
      </c>
      <c r="CM1442" s="95" t="str">
        <f t="shared" si="3115"/>
        <v>1U</v>
      </c>
      <c r="CN1442" s="96">
        <f t="shared" si="3102"/>
        <v>63</v>
      </c>
      <c r="CO1442" s="96" t="str">
        <f t="shared" si="3110"/>
        <v>1_1_2</v>
      </c>
      <c r="CP1442" s="95" t="str">
        <f t="shared" si="3118"/>
        <v>1X</v>
      </c>
      <c r="CQ1442" s="5">
        <f t="shared" si="3111"/>
        <v>93</v>
      </c>
    </row>
    <row r="1443" spans="1:95">
      <c r="A1443" s="13" t="s">
        <v>601</v>
      </c>
      <c r="B1443" s="13">
        <v>6</v>
      </c>
      <c r="C1443" s="13">
        <v>2</v>
      </c>
      <c r="D1443" s="13" t="s">
        <v>101</v>
      </c>
      <c r="E1443" s="35" t="s">
        <v>561</v>
      </c>
      <c r="F1443" s="13"/>
      <c r="G1443" s="36"/>
      <c r="H1443" s="13"/>
      <c r="I1443" s="37">
        <v>19</v>
      </c>
      <c r="J1443" s="37" t="s">
        <v>70</v>
      </c>
      <c r="K1443" s="38">
        <v>43598</v>
      </c>
      <c r="L1443" s="39">
        <v>0.65416666666666667</v>
      </c>
      <c r="M1443" s="37" t="s">
        <v>39</v>
      </c>
      <c r="N1443" s="37" t="s">
        <v>188</v>
      </c>
      <c r="O1443" s="37" t="s">
        <v>190</v>
      </c>
      <c r="P1443" s="37" t="s">
        <v>190</v>
      </c>
      <c r="Q1443" s="37">
        <v>4</v>
      </c>
      <c r="R1443" s="13" t="s">
        <v>55</v>
      </c>
      <c r="S1443" s="13" t="s">
        <v>63</v>
      </c>
      <c r="T1443" s="13" t="s">
        <v>42</v>
      </c>
      <c r="U1443" s="13" t="s">
        <v>52</v>
      </c>
      <c r="V1443" s="13" t="s">
        <v>42</v>
      </c>
      <c r="W1443" s="13" t="s">
        <v>66</v>
      </c>
      <c r="X1443" s="13" t="s">
        <v>76</v>
      </c>
      <c r="Y1443" s="13" t="s">
        <v>41</v>
      </c>
      <c r="Z1443" s="13" t="s">
        <v>41</v>
      </c>
      <c r="AA1443" s="13"/>
      <c r="AB1443" s="13">
        <v>0</v>
      </c>
      <c r="AC1443" s="72">
        <f t="shared" si="3103"/>
        <v>1</v>
      </c>
      <c r="AD1443" s="13">
        <v>0</v>
      </c>
      <c r="AE1443" s="72">
        <f t="shared" ref="AE1443" si="3177">VALUE(IF(AD1443=-2,0%,IF(AD1443=-1,50%,IF(AD1443=0,100%,IF(AD1443=1,50%,IF(AD1443=2,0%))))))</f>
        <v>1</v>
      </c>
      <c r="AF1443" s="13" t="s">
        <v>42</v>
      </c>
      <c r="AG1443" s="13">
        <v>0</v>
      </c>
      <c r="AH1443" s="13" t="s">
        <v>42</v>
      </c>
      <c r="AI1443" s="13">
        <f t="shared" si="3084"/>
        <v>0</v>
      </c>
      <c r="AJ1443" s="70">
        <f t="shared" si="3105"/>
        <v>1</v>
      </c>
      <c r="AK1443" s="59">
        <f t="shared" si="3106"/>
        <v>0</v>
      </c>
      <c r="AL1443" s="70">
        <f t="shared" ref="AL1443" si="3178">VALUE(IF(AK1443=-3,0%,IF(AK1443=-2,33.3%,IF(AK1443=-1,66.6%,IF(AK1443=0,100%,IF(AK1443=1,66.6%,IF(AK1443=2,33.3%,IF(AK1443=3,0%))))))))</f>
        <v>1</v>
      </c>
      <c r="AM1443" s="13" t="s">
        <v>41</v>
      </c>
      <c r="AN1443" s="13" t="s">
        <v>41</v>
      </c>
      <c r="AP1443" s="13">
        <v>101.31965006729475</v>
      </c>
      <c r="AQ1443" s="13">
        <v>117.34261838440112</v>
      </c>
      <c r="AR1443" s="13">
        <v>125.13020833333333</v>
      </c>
      <c r="AS1443" s="13">
        <v>148.05555555555554</v>
      </c>
      <c r="AT1443" s="36">
        <v>200.72826600000002</v>
      </c>
      <c r="AU1443" s="36" t="str">
        <f t="shared" si="3108"/>
        <v>2</v>
      </c>
      <c r="AV1443" s="36">
        <v>0</v>
      </c>
      <c r="AW1443" s="36">
        <v>200.72826600000002</v>
      </c>
      <c r="AX1443" s="36">
        <v>200.72826600000002</v>
      </c>
      <c r="AY1443" s="36">
        <v>133.72990670000002</v>
      </c>
      <c r="AZ1443" s="36" t="str">
        <f t="shared" si="3109"/>
        <v>2</v>
      </c>
      <c r="BA1443" s="36">
        <v>8.2012942801492752</v>
      </c>
      <c r="BB1443" s="36">
        <v>127.93071590000001</v>
      </c>
      <c r="BC1443" s="36">
        <v>139.52909750000001</v>
      </c>
      <c r="BD1443" s="36">
        <v>32722.450000000004</v>
      </c>
      <c r="BE1443" s="36" t="s">
        <v>50</v>
      </c>
      <c r="BF1443" s="36">
        <v>31689.1</v>
      </c>
      <c r="BG1443" s="36">
        <v>35822.5</v>
      </c>
      <c r="BH1443" s="36">
        <v>208.83967000000001</v>
      </c>
      <c r="BI1443" s="36">
        <v>11.471257546687363</v>
      </c>
      <c r="BJ1443" s="36">
        <v>200.72826600000002</v>
      </c>
      <c r="BK1443" s="36">
        <v>216.95107400000001</v>
      </c>
      <c r="BL1443" s="36">
        <v>145.39705555</v>
      </c>
      <c r="BM1443" s="36">
        <v>8.2985458577463582</v>
      </c>
      <c r="BN1443" s="36">
        <v>139.52909750000001</v>
      </c>
      <c r="BO1443" s="36">
        <v>151.26501359999997</v>
      </c>
      <c r="BP1443" s="36">
        <v>47533.666666666664</v>
      </c>
      <c r="BQ1443" s="36">
        <v>11286.092059817125</v>
      </c>
      <c r="BR1443" s="36">
        <v>35822.5</v>
      </c>
      <c r="BS1443" s="36">
        <v>66133.8</v>
      </c>
      <c r="BT1443" s="36">
        <v>234.017933</v>
      </c>
      <c r="BU1443" s="36">
        <v>47.078698558283961</v>
      </c>
      <c r="BV1443" s="36">
        <v>200.72826600000002</v>
      </c>
      <c r="BW1443" s="36">
        <v>267.30759999999998</v>
      </c>
      <c r="BX1443" s="36">
        <v>197.88231454999999</v>
      </c>
      <c r="BY1443" s="36">
        <v>82.523910960210983</v>
      </c>
      <c r="BZ1443" s="36">
        <v>139.52909750000001</v>
      </c>
      <c r="CA1443" s="36">
        <v>256.2355316</v>
      </c>
      <c r="CB1443" s="36">
        <v>51408.67500000001</v>
      </c>
      <c r="CC1443" s="36">
        <v>9149.1426832972757</v>
      </c>
      <c r="CD1443" s="36">
        <v>35822.5</v>
      </c>
      <c r="CE1443" s="36">
        <v>66133.8</v>
      </c>
      <c r="CF1443" s="36"/>
      <c r="CG1443" s="40">
        <v>28.185062500000001</v>
      </c>
      <c r="CH1443" s="40">
        <v>55.429375</v>
      </c>
      <c r="CI1443" s="40">
        <v>28.050562499999998</v>
      </c>
      <c r="CL1443" s="5" t="str">
        <f t="shared" si="3114"/>
        <v>1_1_2</v>
      </c>
      <c r="CM1443" s="95" t="str">
        <f t="shared" si="3115"/>
        <v>1X</v>
      </c>
      <c r="CN1443" s="96">
        <f t="shared" si="3102"/>
        <v>146</v>
      </c>
      <c r="CO1443" s="96" t="str">
        <f t="shared" si="3110"/>
        <v>1_1_2</v>
      </c>
      <c r="CP1443" s="95" t="str">
        <f t="shared" si="3118"/>
        <v>1X</v>
      </c>
      <c r="CQ1443" s="5">
        <f t="shared" si="3111"/>
        <v>93</v>
      </c>
    </row>
    <row r="1444" spans="1:95">
      <c r="A1444" s="13" t="s">
        <v>601</v>
      </c>
      <c r="B1444" s="13">
        <v>6</v>
      </c>
      <c r="C1444" s="13">
        <v>2</v>
      </c>
      <c r="D1444" s="13" t="s">
        <v>101</v>
      </c>
      <c r="E1444" s="35" t="s">
        <v>561</v>
      </c>
      <c r="F1444" s="13"/>
      <c r="G1444" s="36"/>
      <c r="H1444" s="13"/>
      <c r="I1444" s="37">
        <v>19</v>
      </c>
      <c r="J1444" s="37" t="s">
        <v>70</v>
      </c>
      <c r="K1444" s="38">
        <v>43598</v>
      </c>
      <c r="L1444" s="39">
        <v>0.6645833333333333</v>
      </c>
      <c r="M1444" s="37" t="s">
        <v>39</v>
      </c>
      <c r="N1444" s="37" t="s">
        <v>188</v>
      </c>
      <c r="O1444" s="37" t="s">
        <v>190</v>
      </c>
      <c r="P1444" s="37" t="s">
        <v>190</v>
      </c>
      <c r="Q1444" s="37">
        <v>5</v>
      </c>
      <c r="R1444" s="13" t="s">
        <v>55</v>
      </c>
      <c r="S1444" s="13" t="s">
        <v>63</v>
      </c>
      <c r="T1444" s="13" t="s">
        <v>42</v>
      </c>
      <c r="U1444" s="13" t="s">
        <v>52</v>
      </c>
      <c r="V1444" s="13" t="s">
        <v>42</v>
      </c>
      <c r="W1444" s="13" t="s">
        <v>66</v>
      </c>
      <c r="X1444" s="13" t="s">
        <v>76</v>
      </c>
      <c r="Y1444" s="13" t="s">
        <v>41</v>
      </c>
      <c r="Z1444" s="13" t="s">
        <v>41</v>
      </c>
      <c r="AA1444" s="13"/>
      <c r="AB1444" s="13">
        <v>0</v>
      </c>
      <c r="AC1444" s="72">
        <f t="shared" si="3103"/>
        <v>1</v>
      </c>
      <c r="AD1444" s="13">
        <v>0</v>
      </c>
      <c r="AE1444" s="72">
        <f t="shared" ref="AE1444" si="3179">VALUE(IF(AD1444=-2,0%,IF(AD1444=-1,50%,IF(AD1444=0,100%,IF(AD1444=1,50%,IF(AD1444=2,0%))))))</f>
        <v>1</v>
      </c>
      <c r="AF1444" s="13" t="s">
        <v>42</v>
      </c>
      <c r="AG1444" s="13">
        <v>0</v>
      </c>
      <c r="AH1444" s="13" t="s">
        <v>42</v>
      </c>
      <c r="AI1444" s="13">
        <f t="shared" si="3084"/>
        <v>0</v>
      </c>
      <c r="AJ1444" s="70">
        <f t="shared" si="3105"/>
        <v>1</v>
      </c>
      <c r="AK1444" s="59">
        <f t="shared" si="3106"/>
        <v>0</v>
      </c>
      <c r="AL1444" s="70">
        <f t="shared" ref="AL1444" si="3180">VALUE(IF(AK1444=-3,0%,IF(AK1444=-2,33.3%,IF(AK1444=-1,66.6%,IF(AK1444=0,100%,IF(AK1444=1,66.6%,IF(AK1444=2,33.3%,IF(AK1444=3,0%))))))))</f>
        <v>1</v>
      </c>
      <c r="AM1444" s="13" t="s">
        <v>41</v>
      </c>
      <c r="AN1444" s="13" t="s">
        <v>41</v>
      </c>
      <c r="AP1444" s="13">
        <v>101.31965006729475</v>
      </c>
      <c r="AQ1444" s="13">
        <v>117.34261838440112</v>
      </c>
      <c r="AR1444" s="13">
        <v>125.13020833333333</v>
      </c>
      <c r="AS1444" s="13">
        <v>148.05555555555554</v>
      </c>
      <c r="AT1444" s="36">
        <v>395.82366500000001</v>
      </c>
      <c r="AU1444" s="36" t="str">
        <f t="shared" si="3108"/>
        <v>3</v>
      </c>
      <c r="AV1444" s="36">
        <v>54.676326162682088</v>
      </c>
      <c r="AW1444" s="36">
        <v>357.16166400000003</v>
      </c>
      <c r="AX1444" s="36">
        <v>434.48566599999992</v>
      </c>
      <c r="AY1444" s="36">
        <v>121.96604830000001</v>
      </c>
      <c r="AZ1444" s="36" t="str">
        <f t="shared" si="3109"/>
        <v>2</v>
      </c>
      <c r="BA1444" s="36">
        <v>24.837902375265873</v>
      </c>
      <c r="BB1444" s="36">
        <v>104.40299910000002</v>
      </c>
      <c r="BC1444" s="36">
        <v>139.52909750000001</v>
      </c>
      <c r="BD1444" s="36">
        <v>22733.5</v>
      </c>
      <c r="BE1444" s="36" t="s">
        <v>50</v>
      </c>
      <c r="BF1444" s="36">
        <v>22044.6</v>
      </c>
      <c r="BG1444" s="36">
        <v>23422.400000000001</v>
      </c>
      <c r="BH1444" s="36">
        <v>287.05636900000002</v>
      </c>
      <c r="BI1444" s="36">
        <v>99.14385898316668</v>
      </c>
      <c r="BJ1444" s="36">
        <v>216.95107400000001</v>
      </c>
      <c r="BK1444" s="36">
        <v>357.16166400000003</v>
      </c>
      <c r="BL1444" s="36">
        <v>104.40299910000002</v>
      </c>
      <c r="BM1444" s="36">
        <v>0</v>
      </c>
      <c r="BN1444" s="36">
        <v>104.40299910000002</v>
      </c>
      <c r="BO1444" s="36">
        <v>104.40299910000002</v>
      </c>
      <c r="BP1444" s="36">
        <v>21700.149999999998</v>
      </c>
      <c r="BQ1444" s="36">
        <v>377.32606986530772</v>
      </c>
      <c r="BR1444" s="36">
        <v>21355.7</v>
      </c>
      <c r="BS1444" s="36">
        <v>22044.6</v>
      </c>
      <c r="BT1444" s="36">
        <v>278.94496500000002</v>
      </c>
      <c r="BU1444" s="36">
        <v>110.61511652985405</v>
      </c>
      <c r="BV1444" s="36">
        <v>200.72826600000002</v>
      </c>
      <c r="BW1444" s="36">
        <v>357.16166400000003</v>
      </c>
      <c r="BX1444" s="36">
        <v>121.96604830000001</v>
      </c>
      <c r="BY1444" s="36">
        <v>24.837902375265873</v>
      </c>
      <c r="BZ1444" s="36">
        <v>104.40299910000002</v>
      </c>
      <c r="CA1444" s="36">
        <v>139.52909750000001</v>
      </c>
      <c r="CB1444" s="36">
        <v>26134.912500000002</v>
      </c>
      <c r="CC1444" s="36">
        <v>4808.9103697025967</v>
      </c>
      <c r="CD1444" s="36">
        <v>21355.7</v>
      </c>
      <c r="CE1444" s="36">
        <v>35822.5</v>
      </c>
      <c r="CF1444" s="36"/>
      <c r="CG1444" s="40">
        <v>27.8128125</v>
      </c>
      <c r="CH1444" s="40">
        <v>54.326062499999992</v>
      </c>
      <c r="CI1444" s="40">
        <v>27.545375</v>
      </c>
      <c r="CL1444" s="5" t="str">
        <f t="shared" si="3114"/>
        <v>1_1_2</v>
      </c>
      <c r="CM1444" s="95" t="str">
        <f t="shared" si="3115"/>
        <v>1X</v>
      </c>
      <c r="CN1444" s="96">
        <f t="shared" si="3102"/>
        <v>146</v>
      </c>
      <c r="CO1444" s="96" t="str">
        <f t="shared" si="3110"/>
        <v>1_1_2</v>
      </c>
      <c r="CP1444" s="95" t="str">
        <f t="shared" si="3118"/>
        <v>1X</v>
      </c>
      <c r="CQ1444" s="5">
        <f t="shared" si="3111"/>
        <v>93</v>
      </c>
    </row>
    <row r="1445" spans="1:95">
      <c r="A1445" s="13" t="s">
        <v>601</v>
      </c>
      <c r="B1445" s="13">
        <v>6</v>
      </c>
      <c r="C1445" s="13">
        <v>3</v>
      </c>
      <c r="D1445" s="13" t="s">
        <v>58</v>
      </c>
      <c r="E1445" s="35" t="s">
        <v>562</v>
      </c>
      <c r="F1445" s="13"/>
      <c r="G1445" s="36"/>
      <c r="H1445" s="13"/>
      <c r="I1445" s="37">
        <v>20</v>
      </c>
      <c r="J1445" s="37" t="s">
        <v>70</v>
      </c>
      <c r="K1445" s="38">
        <v>43598</v>
      </c>
      <c r="L1445" s="39">
        <v>0.62291666666666667</v>
      </c>
      <c r="M1445" s="37" t="s">
        <v>39</v>
      </c>
      <c r="N1445" s="37" t="s">
        <v>190</v>
      </c>
      <c r="O1445" s="37" t="s">
        <v>190</v>
      </c>
      <c r="P1445" s="37" t="s">
        <v>190</v>
      </c>
      <c r="Q1445" s="37">
        <v>1</v>
      </c>
      <c r="R1445" s="13" t="s">
        <v>43</v>
      </c>
      <c r="S1445" s="13" t="s">
        <v>44</v>
      </c>
      <c r="T1445" s="13" t="s">
        <v>41</v>
      </c>
      <c r="U1445" s="13" t="s">
        <v>52</v>
      </c>
      <c r="V1445" s="13" t="s">
        <v>42</v>
      </c>
      <c r="W1445" s="13" t="s">
        <v>81</v>
      </c>
      <c r="X1445" s="13" t="s">
        <v>88</v>
      </c>
      <c r="Y1445" s="13" t="s">
        <v>42</v>
      </c>
      <c r="Z1445" s="13" t="s">
        <v>41</v>
      </c>
      <c r="AA1445" s="13"/>
      <c r="AB1445" s="13">
        <v>-1</v>
      </c>
      <c r="AC1445" s="72">
        <f t="shared" si="3103"/>
        <v>0.5</v>
      </c>
      <c r="AD1445" s="13">
        <v>1</v>
      </c>
      <c r="AE1445" s="72">
        <f t="shared" ref="AE1445" si="3181">VALUE(IF(AD1445=-2,0%,IF(AD1445=-1,50%,IF(AD1445=0,100%,IF(AD1445=1,50%,IF(AD1445=2,0%))))))</f>
        <v>0.5</v>
      </c>
      <c r="AF1445" s="13" t="s">
        <v>41</v>
      </c>
      <c r="AG1445" s="13">
        <v>0</v>
      </c>
      <c r="AH1445" s="13" t="s">
        <v>42</v>
      </c>
      <c r="AI1445" s="13">
        <f t="shared" si="3084"/>
        <v>2</v>
      </c>
      <c r="AJ1445" s="70">
        <f t="shared" si="3105"/>
        <v>0.33299999999999996</v>
      </c>
      <c r="AK1445" s="59">
        <f t="shared" si="3106"/>
        <v>-3</v>
      </c>
      <c r="AL1445" s="70">
        <f t="shared" ref="AL1445" si="3182">VALUE(IF(AK1445=-3,0%,IF(AK1445=-2,33.3%,IF(AK1445=-1,66.6%,IF(AK1445=0,100%,IF(AK1445=1,66.6%,IF(AK1445=2,33.3%,IF(AK1445=3,0%))))))))</f>
        <v>0</v>
      </c>
      <c r="AM1445" s="13" t="s">
        <v>42</v>
      </c>
      <c r="AN1445" s="13" t="s">
        <v>41</v>
      </c>
      <c r="AP1445" s="13">
        <v>101.31965006729475</v>
      </c>
      <c r="AQ1445" s="13">
        <v>117.34261838440112</v>
      </c>
      <c r="AR1445" s="13">
        <v>125.13020833333333</v>
      </c>
      <c r="AS1445" s="13">
        <v>148.05555555555554</v>
      </c>
      <c r="AT1445" s="36">
        <v>134.6683075</v>
      </c>
      <c r="AU1445" s="36" t="str">
        <f t="shared" si="3108"/>
        <v>2</v>
      </c>
      <c r="AV1445" s="36">
        <v>17.783504322924237</v>
      </c>
      <c r="AW1445" s="36">
        <v>122.09347099999998</v>
      </c>
      <c r="AX1445" s="36">
        <v>147.243144</v>
      </c>
      <c r="AY1445" s="36">
        <v>183.44069300000001</v>
      </c>
      <c r="AZ1445" s="36" t="str">
        <f t="shared" si="3109"/>
        <v>2</v>
      </c>
      <c r="BA1445" s="36">
        <v>0</v>
      </c>
      <c r="BB1445" s="36">
        <v>183.44069300000001</v>
      </c>
      <c r="BC1445" s="36">
        <v>183.44069300000001</v>
      </c>
      <c r="BD1445" s="36">
        <v>73711.600000000006</v>
      </c>
      <c r="BE1445" s="36" t="s">
        <v>50</v>
      </c>
      <c r="BF1445" s="36">
        <v>71644.899999999994</v>
      </c>
      <c r="BG1445" s="36">
        <v>74400.5</v>
      </c>
      <c r="BH1445" s="36">
        <v>109.41365499999999</v>
      </c>
      <c r="BI1445" s="36">
        <v>17.931967755595419</v>
      </c>
      <c r="BJ1445" s="36">
        <v>96.733839000000003</v>
      </c>
      <c r="BK1445" s="36">
        <v>122.09347099999998</v>
      </c>
      <c r="BL1445" s="36">
        <v>176.02812299999999</v>
      </c>
      <c r="BM1445" s="36">
        <v>10.482957026039937</v>
      </c>
      <c r="BN1445" s="36">
        <v>168.61555300000001</v>
      </c>
      <c r="BO1445" s="36">
        <v>183.44069300000001</v>
      </c>
      <c r="BP1445" s="36">
        <v>69348.583333333328</v>
      </c>
      <c r="BQ1445" s="36">
        <v>4414.6575687890727</v>
      </c>
      <c r="BR1445" s="36">
        <v>60622.6</v>
      </c>
      <c r="BS1445" s="36">
        <v>71644.899999999994</v>
      </c>
      <c r="BT1445" s="36">
        <v>90.347123499999981</v>
      </c>
      <c r="BU1445" s="36">
        <v>44.896115190309203</v>
      </c>
      <c r="BV1445" s="36">
        <v>58.600775999999996</v>
      </c>
      <c r="BW1445" s="36">
        <v>122.09347099999998</v>
      </c>
      <c r="BX1445" s="36">
        <v>165.09565900000001</v>
      </c>
      <c r="BY1445" s="36">
        <v>25.943795884995541</v>
      </c>
      <c r="BZ1445" s="36">
        <v>146.75062500000001</v>
      </c>
      <c r="CA1445" s="36">
        <v>183.44069300000001</v>
      </c>
      <c r="CB1445" s="36">
        <v>54250.350000000006</v>
      </c>
      <c r="CC1445" s="36">
        <v>12844.974632387039</v>
      </c>
      <c r="CD1445" s="36">
        <v>38578</v>
      </c>
      <c r="CE1445" s="36">
        <v>71644.899999999994</v>
      </c>
      <c r="CF1445" s="36"/>
      <c r="CG1445" s="40">
        <v>27.776</v>
      </c>
      <c r="CH1445" s="40">
        <v>56.247812499999995</v>
      </c>
      <c r="CI1445" s="40">
        <v>27.575875</v>
      </c>
      <c r="CL1445" s="5" t="str">
        <f t="shared" si="3114"/>
        <v>0.333_0.5_2</v>
      </c>
      <c r="CM1445" s="95" t="str">
        <f t="shared" si="3115"/>
        <v>1Q</v>
      </c>
      <c r="CN1445" s="96">
        <f t="shared" si="3102"/>
        <v>32</v>
      </c>
      <c r="CO1445" s="96" t="str">
        <f t="shared" si="3110"/>
        <v>0_0.5_2</v>
      </c>
      <c r="CP1445" s="95" t="str">
        <f t="shared" si="3118"/>
        <v>1N</v>
      </c>
      <c r="CQ1445" s="5">
        <f t="shared" si="3111"/>
        <v>20</v>
      </c>
    </row>
    <row r="1446" spans="1:95">
      <c r="A1446" s="13" t="s">
        <v>601</v>
      </c>
      <c r="B1446" s="13">
        <v>6</v>
      </c>
      <c r="C1446" s="13">
        <v>3</v>
      </c>
      <c r="D1446" s="13" t="s">
        <v>58</v>
      </c>
      <c r="E1446" s="35" t="s">
        <v>562</v>
      </c>
      <c r="F1446" s="13"/>
      <c r="G1446" s="36"/>
      <c r="H1446" s="13"/>
      <c r="I1446" s="37">
        <v>20</v>
      </c>
      <c r="J1446" s="37" t="s">
        <v>70</v>
      </c>
      <c r="K1446" s="38">
        <v>43598</v>
      </c>
      <c r="L1446" s="39">
        <v>0.6333333333333333</v>
      </c>
      <c r="M1446" s="37" t="s">
        <v>39</v>
      </c>
      <c r="N1446" s="37" t="s">
        <v>190</v>
      </c>
      <c r="O1446" s="37" t="s">
        <v>190</v>
      </c>
      <c r="P1446" s="37" t="s">
        <v>190</v>
      </c>
      <c r="Q1446" s="37">
        <v>2</v>
      </c>
      <c r="R1446" s="13" t="s">
        <v>84</v>
      </c>
      <c r="S1446" s="13" t="s">
        <v>44</v>
      </c>
      <c r="T1446" s="13" t="s">
        <v>41</v>
      </c>
      <c r="U1446" s="13" t="s">
        <v>52</v>
      </c>
      <c r="V1446" s="13" t="s">
        <v>42</v>
      </c>
      <c r="W1446" s="13" t="s">
        <v>46</v>
      </c>
      <c r="X1446" s="13" t="s">
        <v>88</v>
      </c>
      <c r="Y1446" s="13" t="s">
        <v>42</v>
      </c>
      <c r="Z1446" s="13"/>
      <c r="AA1446" s="13"/>
      <c r="AB1446" s="13">
        <v>-2</v>
      </c>
      <c r="AC1446" s="72">
        <f t="shared" si="3103"/>
        <v>0</v>
      </c>
      <c r="AD1446" s="13">
        <v>1</v>
      </c>
      <c r="AE1446" s="72">
        <f t="shared" ref="AE1446" si="3183">VALUE(IF(AD1446=-2,0%,IF(AD1446=-1,50%,IF(AD1446=0,100%,IF(AD1446=1,50%,IF(AD1446=2,0%))))))</f>
        <v>0.5</v>
      </c>
      <c r="AF1446" s="13" t="s">
        <v>41</v>
      </c>
      <c r="AG1446" s="13">
        <v>0</v>
      </c>
      <c r="AH1446" s="13" t="s">
        <v>42</v>
      </c>
      <c r="AI1446" s="13">
        <f t="shared" si="3084"/>
        <v>1</v>
      </c>
      <c r="AJ1446" s="70">
        <f t="shared" si="3105"/>
        <v>0.66599999999999993</v>
      </c>
      <c r="AK1446" s="59">
        <f t="shared" si="3106"/>
        <v>-3</v>
      </c>
      <c r="AL1446" s="70">
        <f t="shared" ref="AL1446" si="3184">VALUE(IF(AK1446=-3,0%,IF(AK1446=-2,33.3%,IF(AK1446=-1,66.6%,IF(AK1446=0,100%,IF(AK1446=1,66.6%,IF(AK1446=2,33.3%,IF(AK1446=3,0%))))))))</f>
        <v>0</v>
      </c>
      <c r="AM1446" s="13" t="s">
        <v>42</v>
      </c>
      <c r="AN1446" s="13">
        <v>0</v>
      </c>
      <c r="AP1446" s="13">
        <v>101.31965006729475</v>
      </c>
      <c r="AQ1446" s="13">
        <v>117.34261838440112</v>
      </c>
      <c r="AR1446" s="13">
        <v>125.13020833333333</v>
      </c>
      <c r="AS1446" s="13">
        <v>148.05555555555554</v>
      </c>
      <c r="AT1446" s="36">
        <v>172.50323599999999</v>
      </c>
      <c r="AU1446" s="36" t="str">
        <f t="shared" si="3108"/>
        <v>2</v>
      </c>
      <c r="AV1446" s="36">
        <v>0</v>
      </c>
      <c r="AW1446" s="36">
        <v>172.50323599999999</v>
      </c>
      <c r="AX1446" s="36">
        <v>172.50323599999999</v>
      </c>
      <c r="AY1446" s="36">
        <v>198.415617</v>
      </c>
      <c r="AZ1446" s="36" t="str">
        <f t="shared" si="3109"/>
        <v>2</v>
      </c>
      <c r="BA1446" s="36">
        <v>0</v>
      </c>
      <c r="BB1446" s="36">
        <v>198.415617</v>
      </c>
      <c r="BC1446" s="36">
        <v>198.415617</v>
      </c>
      <c r="BD1446" s="36">
        <v>74400.5</v>
      </c>
      <c r="BE1446" s="36" t="s">
        <v>50</v>
      </c>
      <c r="BF1446" s="36">
        <v>74400.5</v>
      </c>
      <c r="BG1446" s="36">
        <v>74400.5</v>
      </c>
      <c r="BH1446" s="36">
        <v>172.50323599999999</v>
      </c>
      <c r="BI1446" s="36">
        <v>0</v>
      </c>
      <c r="BJ1446" s="36">
        <v>172.50323599999999</v>
      </c>
      <c r="BK1446" s="36">
        <v>172.50323599999999</v>
      </c>
      <c r="BL1446" s="36">
        <v>187.21250850000001</v>
      </c>
      <c r="BM1446" s="36">
        <v>15.843587981437301</v>
      </c>
      <c r="BN1446" s="36">
        <v>176.0094</v>
      </c>
      <c r="BO1446" s="36">
        <v>198.415617</v>
      </c>
      <c r="BP1446" s="36">
        <v>75319.03333333334</v>
      </c>
      <c r="BQ1446" s="36">
        <v>1422.9857211745573</v>
      </c>
      <c r="BR1446" s="36">
        <v>74400.5</v>
      </c>
      <c r="BS1446" s="36">
        <v>77156.100000000006</v>
      </c>
      <c r="BT1446" s="36">
        <v>147.29835349999999</v>
      </c>
      <c r="BU1446" s="36">
        <v>35.645086669520296</v>
      </c>
      <c r="BV1446" s="36">
        <v>122.09347099999998</v>
      </c>
      <c r="BW1446" s="36">
        <v>172.50323599999999</v>
      </c>
      <c r="BX1446" s="36">
        <v>190.928155</v>
      </c>
      <c r="BY1446" s="36">
        <v>10.588870308153171</v>
      </c>
      <c r="BZ1446" s="36">
        <v>183.44069300000001</v>
      </c>
      <c r="CA1446" s="36">
        <v>198.415617</v>
      </c>
      <c r="CB1446" s="36">
        <v>75261.625</v>
      </c>
      <c r="CC1446" s="36">
        <v>1659.0909010660057</v>
      </c>
      <c r="CD1446" s="36">
        <v>71644.899999999994</v>
      </c>
      <c r="CE1446" s="36">
        <v>77156.100000000006</v>
      </c>
      <c r="CF1446" s="36"/>
      <c r="CG1446" s="40">
        <v>27.893312500000004</v>
      </c>
      <c r="CH1446" s="40">
        <v>57.378562500000001</v>
      </c>
      <c r="CI1446" s="40">
        <v>27.805250000000001</v>
      </c>
      <c r="CL1446" s="5" t="str">
        <f t="shared" si="3114"/>
        <v>0.666_0_2</v>
      </c>
      <c r="CM1446" s="95" t="str">
        <f t="shared" si="3115"/>
        <v>1S</v>
      </c>
      <c r="CN1446" s="96">
        <f t="shared" si="3102"/>
        <v>9</v>
      </c>
      <c r="CO1446" s="96" t="str">
        <f t="shared" si="3110"/>
        <v>0_0.5_2</v>
      </c>
      <c r="CP1446" s="95" t="str">
        <f t="shared" si="3118"/>
        <v>1N</v>
      </c>
      <c r="CQ1446" s="5">
        <f t="shared" si="3111"/>
        <v>20</v>
      </c>
    </row>
    <row r="1447" spans="1:95">
      <c r="A1447" s="13" t="s">
        <v>601</v>
      </c>
      <c r="B1447" s="13">
        <v>6</v>
      </c>
      <c r="C1447" s="13">
        <v>3</v>
      </c>
      <c r="D1447" s="13" t="s">
        <v>58</v>
      </c>
      <c r="E1447" s="35" t="s">
        <v>562</v>
      </c>
      <c r="F1447" s="13"/>
      <c r="G1447" s="36"/>
      <c r="H1447" s="13"/>
      <c r="I1447" s="37">
        <v>20</v>
      </c>
      <c r="J1447" s="37" t="s">
        <v>70</v>
      </c>
      <c r="K1447" s="38">
        <v>43598</v>
      </c>
      <c r="L1447" s="39">
        <v>0.64374999999999993</v>
      </c>
      <c r="M1447" s="37" t="s">
        <v>39</v>
      </c>
      <c r="N1447" s="37" t="s">
        <v>190</v>
      </c>
      <c r="O1447" s="37" t="s">
        <v>190</v>
      </c>
      <c r="P1447" s="37" t="s">
        <v>190</v>
      </c>
      <c r="Q1447" s="37">
        <v>3</v>
      </c>
      <c r="R1447" s="13" t="s">
        <v>43</v>
      </c>
      <c r="S1447" s="13" t="s">
        <v>56</v>
      </c>
      <c r="T1447" s="13" t="s">
        <v>41</v>
      </c>
      <c r="U1447" s="13" t="s">
        <v>52</v>
      </c>
      <c r="V1447" s="13" t="s">
        <v>42</v>
      </c>
      <c r="W1447" s="13" t="s">
        <v>81</v>
      </c>
      <c r="X1447" s="13" t="s">
        <v>88</v>
      </c>
      <c r="Y1447" s="13" t="s">
        <v>42</v>
      </c>
      <c r="Z1447" s="13" t="s">
        <v>41</v>
      </c>
      <c r="AA1447" s="13"/>
      <c r="AB1447" s="13">
        <v>-1</v>
      </c>
      <c r="AC1447" s="72">
        <f t="shared" si="3103"/>
        <v>0.5</v>
      </c>
      <c r="AD1447" s="13">
        <v>2</v>
      </c>
      <c r="AE1447" s="72">
        <f t="shared" ref="AE1447" si="3185">VALUE(IF(AD1447=-2,0%,IF(AD1447=-1,50%,IF(AD1447=0,100%,IF(AD1447=1,50%,IF(AD1447=2,0%))))))</f>
        <v>0</v>
      </c>
      <c r="AF1447" s="13" t="s">
        <v>41</v>
      </c>
      <c r="AG1447" s="13">
        <v>0</v>
      </c>
      <c r="AH1447" s="13" t="s">
        <v>42</v>
      </c>
      <c r="AI1447" s="13">
        <f t="shared" si="3084"/>
        <v>2</v>
      </c>
      <c r="AJ1447" s="70">
        <f t="shared" si="3105"/>
        <v>0.33299999999999996</v>
      </c>
      <c r="AK1447" s="59">
        <f t="shared" si="3106"/>
        <v>-3</v>
      </c>
      <c r="AL1447" s="70">
        <f t="shared" ref="AL1447" si="3186">VALUE(IF(AK1447=-3,0%,IF(AK1447=-2,33.3%,IF(AK1447=-1,66.6%,IF(AK1447=0,100%,IF(AK1447=1,66.6%,IF(AK1447=2,33.3%,IF(AK1447=3,0%))))))))</f>
        <v>0</v>
      </c>
      <c r="AM1447" s="13" t="s">
        <v>42</v>
      </c>
      <c r="AN1447" s="13" t="s">
        <v>41</v>
      </c>
      <c r="AP1447" s="13">
        <v>101.31965006729475</v>
      </c>
      <c r="AQ1447" s="13">
        <v>117.34261838440112</v>
      </c>
      <c r="AR1447" s="13">
        <v>125.13020833333333</v>
      </c>
      <c r="AS1447" s="13">
        <v>148.05555555555554</v>
      </c>
      <c r="AT1447" s="36">
        <v>115.75668349999998</v>
      </c>
      <c r="AU1447" s="36" t="str">
        <f t="shared" si="3108"/>
        <v>2</v>
      </c>
      <c r="AV1447" s="36">
        <v>8.9615708243762988</v>
      </c>
      <c r="AW1447" s="36">
        <v>109.41989599999998</v>
      </c>
      <c r="AX1447" s="36">
        <v>122.09347099999998</v>
      </c>
      <c r="AY1447" s="36">
        <v>176.0094</v>
      </c>
      <c r="AZ1447" s="36" t="str">
        <f t="shared" si="3109"/>
        <v>2</v>
      </c>
      <c r="BA1447" s="36">
        <v>0</v>
      </c>
      <c r="BB1447" s="36">
        <v>176.0094</v>
      </c>
      <c r="BC1447" s="36">
        <v>176.0094</v>
      </c>
      <c r="BD1447" s="36">
        <v>55111.45</v>
      </c>
      <c r="BE1447" s="36" t="s">
        <v>50</v>
      </c>
      <c r="BF1447" s="36">
        <v>49600.3</v>
      </c>
      <c r="BG1447" s="36">
        <v>57867</v>
      </c>
      <c r="BH1447" s="36">
        <v>134.64966349999997</v>
      </c>
      <c r="BI1447" s="36">
        <v>35.680279374020053</v>
      </c>
      <c r="BJ1447" s="36">
        <v>109.41989599999998</v>
      </c>
      <c r="BK1447" s="36">
        <v>159.87943099999998</v>
      </c>
      <c r="BL1447" s="36">
        <v>172.3124765</v>
      </c>
      <c r="BM1447" s="36">
        <v>5.2282393527558062</v>
      </c>
      <c r="BN1447" s="36">
        <v>168.61555300000001</v>
      </c>
      <c r="BO1447" s="36">
        <v>176.0094</v>
      </c>
      <c r="BP1447" s="36">
        <v>56489.25</v>
      </c>
      <c r="BQ1447" s="36">
        <v>2890.04998901403</v>
      </c>
      <c r="BR1447" s="36">
        <v>52355.9</v>
      </c>
      <c r="BS1447" s="36">
        <v>60622.6</v>
      </c>
      <c r="BT1447" s="36">
        <v>140.96156599999998</v>
      </c>
      <c r="BU1447" s="36">
        <v>44.606657493896584</v>
      </c>
      <c r="BV1447" s="36">
        <v>109.41989599999998</v>
      </c>
      <c r="BW1447" s="36">
        <v>172.50323599999999</v>
      </c>
      <c r="BX1447" s="36">
        <v>187.21250850000001</v>
      </c>
      <c r="BY1447" s="36">
        <v>15.843587981437301</v>
      </c>
      <c r="BZ1447" s="36">
        <v>176.0094</v>
      </c>
      <c r="CA1447" s="36">
        <v>198.415617</v>
      </c>
      <c r="CB1447" s="36">
        <v>67167.106250000012</v>
      </c>
      <c r="CC1447" s="36">
        <v>8822.1467477757578</v>
      </c>
      <c r="CD1447" s="36">
        <v>52355.9</v>
      </c>
      <c r="CE1447" s="36">
        <v>74400.5</v>
      </c>
      <c r="CF1447" s="36"/>
      <c r="CG1447" s="40">
        <v>28.192874999999997</v>
      </c>
      <c r="CH1447" s="40">
        <v>56.757125000000002</v>
      </c>
      <c r="CI1447" s="40">
        <v>28.157499999999999</v>
      </c>
      <c r="CL1447" s="5" t="str">
        <f t="shared" si="3114"/>
        <v>0.333_0.5_2</v>
      </c>
      <c r="CM1447" s="95" t="str">
        <f t="shared" si="3115"/>
        <v>1Q</v>
      </c>
      <c r="CN1447" s="96">
        <f t="shared" si="3102"/>
        <v>32</v>
      </c>
      <c r="CO1447" s="96" t="str">
        <f t="shared" si="3110"/>
        <v>0_0_2</v>
      </c>
      <c r="CP1447" s="95" t="str">
        <f t="shared" si="3118"/>
        <v>1M</v>
      </c>
      <c r="CQ1447" s="5">
        <f t="shared" si="3111"/>
        <v>10</v>
      </c>
    </row>
    <row r="1448" spans="1:95">
      <c r="A1448" s="13" t="s">
        <v>601</v>
      </c>
      <c r="B1448" s="13">
        <v>6</v>
      </c>
      <c r="C1448" s="13">
        <v>3</v>
      </c>
      <c r="D1448" s="13" t="s">
        <v>58</v>
      </c>
      <c r="E1448" s="35" t="s">
        <v>562</v>
      </c>
      <c r="F1448" s="13"/>
      <c r="G1448" s="36"/>
      <c r="H1448" s="13"/>
      <c r="I1448" s="37">
        <v>20</v>
      </c>
      <c r="J1448" s="37" t="s">
        <v>70</v>
      </c>
      <c r="K1448" s="38">
        <v>43598</v>
      </c>
      <c r="L1448" s="39">
        <v>0.65416666666666667</v>
      </c>
      <c r="M1448" s="37" t="s">
        <v>39</v>
      </c>
      <c r="N1448" s="37" t="s">
        <v>190</v>
      </c>
      <c r="O1448" s="37" t="s">
        <v>190</v>
      </c>
      <c r="P1448" s="37" t="s">
        <v>190</v>
      </c>
      <c r="Q1448" s="37">
        <v>4</v>
      </c>
      <c r="R1448" s="13" t="s">
        <v>84</v>
      </c>
      <c r="S1448" s="13" t="s">
        <v>44</v>
      </c>
      <c r="T1448" s="13" t="s">
        <v>41</v>
      </c>
      <c r="U1448" s="13" t="s">
        <v>52</v>
      </c>
      <c r="V1448" s="13" t="s">
        <v>42</v>
      </c>
      <c r="W1448" s="13" t="s">
        <v>66</v>
      </c>
      <c r="X1448" s="13" t="s">
        <v>88</v>
      </c>
      <c r="Y1448" s="13" t="s">
        <v>42</v>
      </c>
      <c r="Z1448" s="13" t="s">
        <v>41</v>
      </c>
      <c r="AA1448" s="13"/>
      <c r="AB1448" s="13">
        <v>-2</v>
      </c>
      <c r="AC1448" s="72">
        <f t="shared" si="3103"/>
        <v>0</v>
      </c>
      <c r="AD1448" s="13">
        <v>1</v>
      </c>
      <c r="AE1448" s="72">
        <f t="shared" ref="AE1448" si="3187">VALUE(IF(AD1448=-2,0%,IF(AD1448=-1,50%,IF(AD1448=0,100%,IF(AD1448=1,50%,IF(AD1448=2,0%))))))</f>
        <v>0.5</v>
      </c>
      <c r="AF1448" s="13" t="s">
        <v>41</v>
      </c>
      <c r="AG1448" s="13" t="s">
        <v>57</v>
      </c>
      <c r="AH1448" s="13" t="s">
        <v>42</v>
      </c>
      <c r="AI1448" s="13">
        <f t="shared" si="3084"/>
        <v>0</v>
      </c>
      <c r="AJ1448" s="70">
        <f t="shared" si="3105"/>
        <v>1</v>
      </c>
      <c r="AK1448" s="59">
        <f t="shared" si="3106"/>
        <v>-3</v>
      </c>
      <c r="AL1448" s="70">
        <f t="shared" ref="AL1448" si="3188">VALUE(IF(AK1448=-3,0%,IF(AK1448=-2,33.3%,IF(AK1448=-1,66.6%,IF(AK1448=0,100%,IF(AK1448=1,66.6%,IF(AK1448=2,33.3%,IF(AK1448=3,0%))))))))</f>
        <v>0</v>
      </c>
      <c r="AM1448" s="13" t="s">
        <v>42</v>
      </c>
      <c r="AN1448" s="13" t="s">
        <v>41</v>
      </c>
      <c r="AP1448" s="13">
        <v>101.31965006729475</v>
      </c>
      <c r="AQ1448" s="13">
        <v>117.34261838440112</v>
      </c>
      <c r="AR1448" s="13">
        <v>125.13020833333333</v>
      </c>
      <c r="AS1448" s="13">
        <v>148.05555555555554</v>
      </c>
      <c r="AT1448" s="36">
        <v>96.597575499999991</v>
      </c>
      <c r="AU1448" s="36" t="str">
        <f t="shared" si="3108"/>
        <v>1</v>
      </c>
      <c r="AV1448" s="36">
        <v>53.735589179671223</v>
      </c>
      <c r="AW1448" s="36">
        <v>58.600775999999996</v>
      </c>
      <c r="AX1448" s="36">
        <v>134.59437499999999</v>
      </c>
      <c r="AY1448" s="36">
        <v>143.1283565</v>
      </c>
      <c r="AZ1448" s="36" t="str">
        <f t="shared" si="3109"/>
        <v>2</v>
      </c>
      <c r="BA1448" s="36">
        <v>5.1226612392568533</v>
      </c>
      <c r="BB1448" s="36">
        <v>139.50608800000001</v>
      </c>
      <c r="BC1448" s="36">
        <v>146.75062500000001</v>
      </c>
      <c r="BD1448" s="36">
        <v>32722.450000000004</v>
      </c>
      <c r="BE1448" s="36" t="s">
        <v>50</v>
      </c>
      <c r="BF1448" s="36">
        <v>31689.1</v>
      </c>
      <c r="BG1448" s="36">
        <v>35822.5</v>
      </c>
      <c r="BH1448" s="36">
        <v>109.3148375</v>
      </c>
      <c r="BI1448" s="36">
        <v>35.750664783019239</v>
      </c>
      <c r="BJ1448" s="36">
        <v>84.035300000000007</v>
      </c>
      <c r="BK1448" s="36">
        <v>134.59437499999999</v>
      </c>
      <c r="BL1448" s="36">
        <v>146.75062500000001</v>
      </c>
      <c r="BM1448" s="36">
        <v>0</v>
      </c>
      <c r="BN1448" s="36">
        <v>146.75062500000001</v>
      </c>
      <c r="BO1448" s="36">
        <v>146.75062500000001</v>
      </c>
      <c r="BP1448" s="36">
        <v>47533.666666666664</v>
      </c>
      <c r="BQ1448" s="36">
        <v>11286.092059817125</v>
      </c>
      <c r="BR1448" s="36">
        <v>35822.5</v>
      </c>
      <c r="BS1448" s="36">
        <v>66133.8</v>
      </c>
      <c r="BT1448" s="36">
        <v>122.00713549999998</v>
      </c>
      <c r="BU1448" s="36">
        <v>17.801044813738383</v>
      </c>
      <c r="BV1448" s="36">
        <v>109.41989599999998</v>
      </c>
      <c r="BW1448" s="36">
        <v>134.59437499999999</v>
      </c>
      <c r="BX1448" s="36">
        <v>161.38001250000002</v>
      </c>
      <c r="BY1448" s="36">
        <v>20.689078211711415</v>
      </c>
      <c r="BZ1448" s="36">
        <v>146.75062500000001</v>
      </c>
      <c r="CA1448" s="36">
        <v>176.0094</v>
      </c>
      <c r="CB1448" s="36">
        <v>51408.67500000001</v>
      </c>
      <c r="CC1448" s="36">
        <v>9149.1426832972757</v>
      </c>
      <c r="CD1448" s="36">
        <v>35822.5</v>
      </c>
      <c r="CE1448" s="36">
        <v>66133.8</v>
      </c>
      <c r="CF1448" s="36"/>
      <c r="CG1448" s="40">
        <v>28.185062500000001</v>
      </c>
      <c r="CH1448" s="40">
        <v>55.429375</v>
      </c>
      <c r="CI1448" s="40">
        <v>28.050562499999998</v>
      </c>
      <c r="CL1448" s="5" t="str">
        <f t="shared" si="3114"/>
        <v>1_0_2</v>
      </c>
      <c r="CM1448" s="95" t="str">
        <f t="shared" si="3115"/>
        <v>1V</v>
      </c>
      <c r="CN1448" s="96">
        <f t="shared" si="3102"/>
        <v>10</v>
      </c>
      <c r="CO1448" s="96" t="str">
        <f t="shared" si="3110"/>
        <v>0_0.5_2</v>
      </c>
      <c r="CP1448" s="95" t="str">
        <f t="shared" si="3118"/>
        <v>1N</v>
      </c>
      <c r="CQ1448" s="5">
        <f t="shared" si="3111"/>
        <v>20</v>
      </c>
    </row>
    <row r="1449" spans="1:95">
      <c r="A1449" s="13" t="s">
        <v>601</v>
      </c>
      <c r="B1449" s="13">
        <v>6</v>
      </c>
      <c r="C1449" s="13">
        <v>3</v>
      </c>
      <c r="D1449" s="13" t="s">
        <v>58</v>
      </c>
      <c r="E1449" s="35" t="s">
        <v>562</v>
      </c>
      <c r="F1449" s="13"/>
      <c r="G1449" s="36"/>
      <c r="H1449" s="13"/>
      <c r="I1449" s="37">
        <v>20</v>
      </c>
      <c r="J1449" s="37" t="s">
        <v>70</v>
      </c>
      <c r="K1449" s="38">
        <v>43598</v>
      </c>
      <c r="L1449" s="39">
        <v>0.6645833333333333</v>
      </c>
      <c r="M1449" s="37" t="s">
        <v>39</v>
      </c>
      <c r="N1449" s="37" t="s">
        <v>190</v>
      </c>
      <c r="O1449" s="37" t="s">
        <v>190</v>
      </c>
      <c r="P1449" s="37" t="s">
        <v>190</v>
      </c>
      <c r="Q1449" s="37">
        <v>5</v>
      </c>
      <c r="R1449" s="13" t="s">
        <v>84</v>
      </c>
      <c r="S1449" s="13" t="s">
        <v>56</v>
      </c>
      <c r="T1449" s="13" t="s">
        <v>41</v>
      </c>
      <c r="U1449" s="13" t="s">
        <v>52</v>
      </c>
      <c r="V1449" s="13" t="s">
        <v>42</v>
      </c>
      <c r="W1449" s="13" t="s">
        <v>72</v>
      </c>
      <c r="X1449" s="13" t="s">
        <v>88</v>
      </c>
      <c r="Y1449" s="13" t="s">
        <v>42</v>
      </c>
      <c r="Z1449" s="13" t="s">
        <v>41</v>
      </c>
      <c r="AA1449" s="13"/>
      <c r="AB1449" s="13">
        <v>-2</v>
      </c>
      <c r="AC1449" s="72">
        <f t="shared" si="3103"/>
        <v>0</v>
      </c>
      <c r="AD1449" s="13">
        <v>2</v>
      </c>
      <c r="AE1449" s="72">
        <f t="shared" ref="AE1449" si="3189">VALUE(IF(AD1449=-2,0%,IF(AD1449=-1,50%,IF(AD1449=0,100%,IF(AD1449=1,50%,IF(AD1449=2,0%))))))</f>
        <v>0</v>
      </c>
      <c r="AF1449" s="13" t="s">
        <v>41</v>
      </c>
      <c r="AG1449" s="13">
        <v>0</v>
      </c>
      <c r="AH1449" s="13" t="s">
        <v>42</v>
      </c>
      <c r="AI1449" s="13">
        <f t="shared" si="3084"/>
        <v>-1</v>
      </c>
      <c r="AJ1449" s="70">
        <f t="shared" si="3105"/>
        <v>0.66599999999999993</v>
      </c>
      <c r="AK1449" s="59">
        <f t="shared" si="3106"/>
        <v>-3</v>
      </c>
      <c r="AL1449" s="70">
        <f t="shared" ref="AL1449" si="3190">VALUE(IF(AK1449=-3,0%,IF(AK1449=-2,33.3%,IF(AK1449=-1,66.6%,IF(AK1449=0,100%,IF(AK1449=1,66.6%,IF(AK1449=2,33.3%,IF(AK1449=3,0%))))))))</f>
        <v>0</v>
      </c>
      <c r="AM1449" s="13" t="s">
        <v>42</v>
      </c>
      <c r="AN1449" s="13" t="s">
        <v>41</v>
      </c>
      <c r="AP1449" s="13">
        <v>101.31965006729475</v>
      </c>
      <c r="AQ1449" s="13">
        <v>117.34261838440112</v>
      </c>
      <c r="AR1449" s="13">
        <v>125.13020833333333</v>
      </c>
      <c r="AS1449" s="13">
        <v>148.05555555555554</v>
      </c>
      <c r="AT1449" s="36">
        <v>46.026083999999997</v>
      </c>
      <c r="AU1449" s="36" t="str">
        <f t="shared" si="3108"/>
        <v>1</v>
      </c>
      <c r="AV1449" s="36">
        <v>0</v>
      </c>
      <c r="AW1449" s="36">
        <v>46.026083999999997</v>
      </c>
      <c r="AX1449" s="36">
        <v>46.026083999999997</v>
      </c>
      <c r="AY1449" s="36">
        <v>143.1283565</v>
      </c>
      <c r="AZ1449" s="36" t="str">
        <f t="shared" si="3109"/>
        <v>2</v>
      </c>
      <c r="BA1449" s="36">
        <v>5.1226612392568533</v>
      </c>
      <c r="BB1449" s="36">
        <v>139.50608800000001</v>
      </c>
      <c r="BC1449" s="36">
        <v>146.75062500000001</v>
      </c>
      <c r="BD1449" s="36">
        <v>22733.5</v>
      </c>
      <c r="BE1449" s="36" t="s">
        <v>50</v>
      </c>
      <c r="BF1449" s="36">
        <v>22044.6</v>
      </c>
      <c r="BG1449" s="36">
        <v>23422.400000000001</v>
      </c>
      <c r="BH1449" s="36">
        <v>46.026083999999997</v>
      </c>
      <c r="BI1449" s="36">
        <v>0</v>
      </c>
      <c r="BJ1449" s="36">
        <v>46.026083999999997</v>
      </c>
      <c r="BK1449" s="36">
        <v>46.026083999999997</v>
      </c>
      <c r="BL1449" s="36">
        <v>139.50608800000001</v>
      </c>
      <c r="BM1449" s="36">
        <v>0</v>
      </c>
      <c r="BN1449" s="36">
        <v>139.50608800000001</v>
      </c>
      <c r="BO1449" s="36">
        <v>139.50608800000001</v>
      </c>
      <c r="BP1449" s="36">
        <v>21700.149999999998</v>
      </c>
      <c r="BQ1449" s="36">
        <v>377.32606986530772</v>
      </c>
      <c r="BR1449" s="36">
        <v>21355.7</v>
      </c>
      <c r="BS1449" s="36">
        <v>22044.6</v>
      </c>
      <c r="BT1449" s="36">
        <v>90.310229499999991</v>
      </c>
      <c r="BU1449" s="36">
        <v>62.627239164203459</v>
      </c>
      <c r="BV1449" s="36">
        <v>46.026083999999997</v>
      </c>
      <c r="BW1449" s="36">
        <v>134.59437499999999</v>
      </c>
      <c r="BX1449" s="36">
        <v>143.1283565</v>
      </c>
      <c r="BY1449" s="36">
        <v>5.1226612392568533</v>
      </c>
      <c r="BZ1449" s="36">
        <v>139.50608800000001</v>
      </c>
      <c r="CA1449" s="36">
        <v>146.75062500000001</v>
      </c>
      <c r="CB1449" s="36">
        <v>26134.912500000002</v>
      </c>
      <c r="CC1449" s="36">
        <v>4808.9103697025967</v>
      </c>
      <c r="CD1449" s="36">
        <v>21355.7</v>
      </c>
      <c r="CE1449" s="36">
        <v>35822.5</v>
      </c>
      <c r="CF1449" s="36"/>
      <c r="CG1449" s="40">
        <v>27.8128125</v>
      </c>
      <c r="CH1449" s="40">
        <v>54.326062499999992</v>
      </c>
      <c r="CI1449" s="40">
        <v>27.545375</v>
      </c>
      <c r="CL1449" s="5" t="str">
        <f t="shared" si="3114"/>
        <v>0.666_0_2</v>
      </c>
      <c r="CM1449" s="95" t="str">
        <f t="shared" si="3115"/>
        <v>1S</v>
      </c>
      <c r="CN1449" s="96">
        <f t="shared" si="3102"/>
        <v>9</v>
      </c>
      <c r="CO1449" s="96" t="str">
        <f t="shared" si="3110"/>
        <v>0_0_2</v>
      </c>
      <c r="CP1449" s="95" t="str">
        <f t="shared" si="3118"/>
        <v>1M</v>
      </c>
      <c r="CQ1449" s="5">
        <f t="shared" si="3111"/>
        <v>10</v>
      </c>
    </row>
    <row r="1450" spans="1:95">
      <c r="A1450" s="13" t="s">
        <v>601</v>
      </c>
      <c r="B1450" s="13">
        <v>6</v>
      </c>
      <c r="C1450" s="13">
        <v>8</v>
      </c>
      <c r="D1450" s="13" t="s">
        <v>85</v>
      </c>
      <c r="E1450" s="35" t="s">
        <v>563</v>
      </c>
      <c r="F1450" s="13"/>
      <c r="G1450" s="36"/>
      <c r="H1450" s="13"/>
      <c r="I1450" s="37">
        <v>23</v>
      </c>
      <c r="J1450" s="37" t="s">
        <v>70</v>
      </c>
      <c r="K1450" s="38">
        <v>43598</v>
      </c>
      <c r="L1450" s="39">
        <v>0.62291666666666667</v>
      </c>
      <c r="M1450" s="37" t="s">
        <v>39</v>
      </c>
      <c r="N1450" s="37" t="s">
        <v>188</v>
      </c>
      <c r="O1450" s="37" t="s">
        <v>188</v>
      </c>
      <c r="P1450" s="37" t="s">
        <v>188</v>
      </c>
      <c r="Q1450" s="37">
        <v>1</v>
      </c>
      <c r="R1450" s="13" t="s">
        <v>55</v>
      </c>
      <c r="S1450" s="13" t="s">
        <v>63</v>
      </c>
      <c r="T1450" s="13" t="s">
        <v>42</v>
      </c>
      <c r="U1450" s="13" t="s">
        <v>52</v>
      </c>
      <c r="V1450" s="13" t="s">
        <v>42</v>
      </c>
      <c r="W1450" s="13" t="s">
        <v>46</v>
      </c>
      <c r="X1450" s="13" t="s">
        <v>53</v>
      </c>
      <c r="Y1450" s="13" t="s">
        <v>41</v>
      </c>
      <c r="Z1450" s="13" t="s">
        <v>41</v>
      </c>
      <c r="AA1450" s="13"/>
      <c r="AB1450" s="13">
        <v>0</v>
      </c>
      <c r="AC1450" s="72">
        <f t="shared" si="3103"/>
        <v>1</v>
      </c>
      <c r="AD1450" s="13">
        <v>0</v>
      </c>
      <c r="AE1450" s="72">
        <f t="shared" ref="AE1450" si="3191">VALUE(IF(AD1450=-2,0%,IF(AD1450=-1,50%,IF(AD1450=0,100%,IF(AD1450=1,50%,IF(AD1450=2,0%))))))</f>
        <v>1</v>
      </c>
      <c r="AF1450" s="13" t="s">
        <v>42</v>
      </c>
      <c r="AG1450" s="13">
        <v>0</v>
      </c>
      <c r="AH1450" s="13" t="s">
        <v>42</v>
      </c>
      <c r="AI1450" s="13">
        <f t="shared" si="3084"/>
        <v>1</v>
      </c>
      <c r="AJ1450" s="70">
        <f t="shared" si="3105"/>
        <v>0.66599999999999993</v>
      </c>
      <c r="AK1450" s="59">
        <f t="shared" si="3106"/>
        <v>-2</v>
      </c>
      <c r="AL1450" s="70">
        <f t="shared" ref="AL1450" si="3192">VALUE(IF(AK1450=-3,0%,IF(AK1450=-2,33.3%,IF(AK1450=-1,66.6%,IF(AK1450=0,100%,IF(AK1450=1,66.6%,IF(AK1450=2,33.3%,IF(AK1450=3,0%))))))))</f>
        <v>0.33299999999999996</v>
      </c>
      <c r="AM1450" s="13" t="s">
        <v>41</v>
      </c>
      <c r="AN1450" s="13" t="s">
        <v>41</v>
      </c>
      <c r="AP1450" s="13">
        <v>101.31965006729475</v>
      </c>
      <c r="AQ1450" s="13">
        <v>117.34261838440112</v>
      </c>
      <c r="AR1450" s="13">
        <v>125.13020833333333</v>
      </c>
      <c r="AS1450" s="13">
        <v>148.05555555555554</v>
      </c>
      <c r="AT1450" s="36">
        <v>247.66839349999998</v>
      </c>
      <c r="AU1450" s="36" t="str">
        <f t="shared" si="3108"/>
        <v>2</v>
      </c>
      <c r="AV1450" s="36">
        <v>17.842009630892864</v>
      </c>
      <c r="AW1450" s="36">
        <v>235.05218749999995</v>
      </c>
      <c r="AX1450" s="36">
        <v>260.28459950000001</v>
      </c>
      <c r="AY1450" s="36">
        <v>223.05935574</v>
      </c>
      <c r="AZ1450" s="36" t="str">
        <f t="shared" si="3109"/>
        <v>2</v>
      </c>
      <c r="BA1450" s="36">
        <v>7.1644734215375694</v>
      </c>
      <c r="BB1450" s="36">
        <v>217.99330799999998</v>
      </c>
      <c r="BC1450" s="36">
        <v>228.12540347999999</v>
      </c>
      <c r="BD1450" s="36">
        <v>73711.600000000006</v>
      </c>
      <c r="BE1450" s="36" t="s">
        <v>50</v>
      </c>
      <c r="BF1450" s="36">
        <v>71644.899999999994</v>
      </c>
      <c r="BG1450" s="36">
        <v>74400.5</v>
      </c>
      <c r="BH1450" s="36">
        <v>205.43435149999999</v>
      </c>
      <c r="BI1450" s="36">
        <v>41.885945359341974</v>
      </c>
      <c r="BJ1450" s="36">
        <v>175.81651550000004</v>
      </c>
      <c r="BK1450" s="36">
        <v>235.05218749999995</v>
      </c>
      <c r="BL1450" s="36">
        <v>192.34486187499999</v>
      </c>
      <c r="BM1450" s="36">
        <v>36.272380363770502</v>
      </c>
      <c r="BN1450" s="36">
        <v>166.69641575</v>
      </c>
      <c r="BO1450" s="36">
        <v>217.99330799999998</v>
      </c>
      <c r="BP1450" s="36">
        <v>69348.583333333328</v>
      </c>
      <c r="BQ1450" s="36">
        <v>4414.6575687890727</v>
      </c>
      <c r="BR1450" s="36">
        <v>60622.6</v>
      </c>
      <c r="BS1450" s="36">
        <v>71644.899999999994</v>
      </c>
      <c r="BT1450" s="36">
        <v>179.93409374999996</v>
      </c>
      <c r="BU1450" s="36">
        <v>77.948755713401709</v>
      </c>
      <c r="BV1450" s="36">
        <v>124.81599999999999</v>
      </c>
      <c r="BW1450" s="36">
        <v>235.05218749999995</v>
      </c>
      <c r="BX1450" s="36">
        <v>171.8988655</v>
      </c>
      <c r="BY1450" s="36">
        <v>65.187385733526796</v>
      </c>
      <c r="BZ1450" s="36">
        <v>125.80442300000001</v>
      </c>
      <c r="CA1450" s="36">
        <v>217.99330799999998</v>
      </c>
      <c r="CB1450" s="36">
        <v>54250.350000000006</v>
      </c>
      <c r="CC1450" s="36">
        <v>12844.974632387039</v>
      </c>
      <c r="CD1450" s="36">
        <v>38578</v>
      </c>
      <c r="CE1450" s="36">
        <v>71644.899999999994</v>
      </c>
      <c r="CF1450" s="36"/>
      <c r="CG1450" s="40">
        <v>27.776</v>
      </c>
      <c r="CH1450" s="40">
        <v>56.247812499999995</v>
      </c>
      <c r="CI1450" s="40">
        <v>27.575875</v>
      </c>
      <c r="CL1450" s="5" t="str">
        <f t="shared" si="3114"/>
        <v>0.666_1_2</v>
      </c>
      <c r="CM1450" s="95" t="str">
        <f t="shared" si="3115"/>
        <v>1U</v>
      </c>
      <c r="CN1450" s="96">
        <f t="shared" si="3102"/>
        <v>63</v>
      </c>
      <c r="CO1450" s="96" t="str">
        <f t="shared" si="3110"/>
        <v>0.333_1_2</v>
      </c>
      <c r="CP1450" s="95" t="str">
        <f t="shared" si="3118"/>
        <v>1R</v>
      </c>
      <c r="CQ1450" s="5">
        <f t="shared" si="3111"/>
        <v>42</v>
      </c>
    </row>
    <row r="1451" spans="1:95">
      <c r="A1451" s="13" t="s">
        <v>601</v>
      </c>
      <c r="B1451" s="13">
        <v>6</v>
      </c>
      <c r="C1451" s="13">
        <v>8</v>
      </c>
      <c r="D1451" s="13" t="s">
        <v>85</v>
      </c>
      <c r="E1451" s="35" t="s">
        <v>563</v>
      </c>
      <c r="F1451" s="13"/>
      <c r="G1451" s="36"/>
      <c r="H1451" s="13"/>
      <c r="I1451" s="37">
        <v>23</v>
      </c>
      <c r="J1451" s="37" t="s">
        <v>70</v>
      </c>
      <c r="K1451" s="38">
        <v>43598</v>
      </c>
      <c r="L1451" s="39">
        <v>0.6333333333333333</v>
      </c>
      <c r="M1451" s="37" t="s">
        <v>39</v>
      </c>
      <c r="N1451" s="37" t="s">
        <v>188</v>
      </c>
      <c r="O1451" s="37" t="s">
        <v>188</v>
      </c>
      <c r="P1451" s="37" t="s">
        <v>188</v>
      </c>
      <c r="Q1451" s="37">
        <v>2</v>
      </c>
      <c r="R1451" s="13" t="s">
        <v>55</v>
      </c>
      <c r="S1451" s="13" t="s">
        <v>63</v>
      </c>
      <c r="T1451" s="13" t="s">
        <v>42</v>
      </c>
      <c r="U1451" s="13" t="s">
        <v>52</v>
      </c>
      <c r="V1451" s="13" t="s">
        <v>42</v>
      </c>
      <c r="W1451" s="13" t="s">
        <v>46</v>
      </c>
      <c r="X1451" s="13" t="s">
        <v>47</v>
      </c>
      <c r="Y1451" s="13" t="s">
        <v>41</v>
      </c>
      <c r="Z1451" s="13" t="s">
        <v>41</v>
      </c>
      <c r="AA1451" s="13"/>
      <c r="AB1451" s="13">
        <v>0</v>
      </c>
      <c r="AC1451" s="72">
        <f t="shared" si="3103"/>
        <v>1</v>
      </c>
      <c r="AD1451" s="13">
        <v>0</v>
      </c>
      <c r="AE1451" s="72">
        <f t="shared" ref="AE1451" si="3193">VALUE(IF(AD1451=-2,0%,IF(AD1451=-1,50%,IF(AD1451=0,100%,IF(AD1451=1,50%,IF(AD1451=2,0%))))))</f>
        <v>1</v>
      </c>
      <c r="AF1451" s="13" t="s">
        <v>42</v>
      </c>
      <c r="AG1451" s="13">
        <v>0</v>
      </c>
      <c r="AH1451" s="13" t="s">
        <v>42</v>
      </c>
      <c r="AI1451" s="13">
        <f t="shared" si="3084"/>
        <v>1</v>
      </c>
      <c r="AJ1451" s="70">
        <f t="shared" si="3105"/>
        <v>0.66599999999999993</v>
      </c>
      <c r="AK1451" s="59">
        <f t="shared" si="3106"/>
        <v>-1</v>
      </c>
      <c r="AL1451" s="70">
        <f t="shared" ref="AL1451" si="3194">VALUE(IF(AK1451=-3,0%,IF(AK1451=-2,33.3%,IF(AK1451=-1,66.6%,IF(AK1451=0,100%,IF(AK1451=1,66.6%,IF(AK1451=2,33.3%,IF(AK1451=3,0%))))))))</f>
        <v>0.66599999999999993</v>
      </c>
      <c r="AM1451" s="13" t="s">
        <v>41</v>
      </c>
      <c r="AN1451" s="13" t="s">
        <v>41</v>
      </c>
      <c r="AP1451" s="13">
        <v>101.31965006729475</v>
      </c>
      <c r="AQ1451" s="13">
        <v>117.34261838440112</v>
      </c>
      <c r="AR1451" s="13">
        <v>125.13020833333333</v>
      </c>
      <c r="AS1451" s="13">
        <v>148.05555555555554</v>
      </c>
      <c r="AT1451" s="36">
        <v>306.48722475</v>
      </c>
      <c r="AU1451" s="36" t="str">
        <f t="shared" si="3108"/>
        <v>3</v>
      </c>
      <c r="AV1451" s="36">
        <v>5.9417295404095176</v>
      </c>
      <c r="AW1451" s="36">
        <v>302.28578749999997</v>
      </c>
      <c r="AX1451" s="36">
        <v>310.68866199999997</v>
      </c>
      <c r="AY1451" s="36">
        <v>269.18209531999997</v>
      </c>
      <c r="AZ1451" s="36" t="str">
        <f t="shared" si="3109"/>
        <v>2</v>
      </c>
      <c r="BA1451" s="36">
        <v>0</v>
      </c>
      <c r="BB1451" s="36">
        <v>269.18209531999997</v>
      </c>
      <c r="BC1451" s="36">
        <v>269.18209531999997</v>
      </c>
      <c r="BD1451" s="36">
        <v>74400.5</v>
      </c>
      <c r="BE1451" s="36" t="s">
        <v>50</v>
      </c>
      <c r="BF1451" s="36">
        <v>74400.5</v>
      </c>
      <c r="BG1451" s="36">
        <v>74400.5</v>
      </c>
      <c r="BH1451" s="36">
        <v>302.282667</v>
      </c>
      <c r="BI1451" s="36">
        <v>11.887872134240371</v>
      </c>
      <c r="BJ1451" s="36">
        <v>293.87667200000004</v>
      </c>
      <c r="BK1451" s="36">
        <v>310.68866199999997</v>
      </c>
      <c r="BL1451" s="36">
        <v>264.04935353500002</v>
      </c>
      <c r="BM1451" s="36">
        <v>7.2587930445060591</v>
      </c>
      <c r="BN1451" s="36">
        <v>258.91661175000002</v>
      </c>
      <c r="BO1451" s="36">
        <v>269.18209531999997</v>
      </c>
      <c r="BP1451" s="36">
        <v>75319.03333333334</v>
      </c>
      <c r="BQ1451" s="36">
        <v>1422.9857211745573</v>
      </c>
      <c r="BR1451" s="36">
        <v>74400.5</v>
      </c>
      <c r="BS1451" s="36">
        <v>77156.100000000006</v>
      </c>
      <c r="BT1451" s="36">
        <v>272.87042474999998</v>
      </c>
      <c r="BU1451" s="36">
        <v>53.483064023993151</v>
      </c>
      <c r="BV1451" s="36">
        <v>235.05218749999995</v>
      </c>
      <c r="BW1451" s="36">
        <v>310.68866199999997</v>
      </c>
      <c r="BX1451" s="36">
        <v>243.58770165999999</v>
      </c>
      <c r="BY1451" s="36">
        <v>36.195938634687757</v>
      </c>
      <c r="BZ1451" s="36">
        <v>217.99330799999998</v>
      </c>
      <c r="CA1451" s="36">
        <v>269.18209531999997</v>
      </c>
      <c r="CB1451" s="36">
        <v>75261.625</v>
      </c>
      <c r="CC1451" s="36">
        <v>1659.0909010660057</v>
      </c>
      <c r="CD1451" s="36">
        <v>71644.899999999994</v>
      </c>
      <c r="CE1451" s="36">
        <v>77156.100000000006</v>
      </c>
      <c r="CF1451" s="36"/>
      <c r="CG1451" s="40">
        <v>27.893312500000004</v>
      </c>
      <c r="CH1451" s="40">
        <v>57.378562500000001</v>
      </c>
      <c r="CI1451" s="40">
        <v>27.805250000000001</v>
      </c>
      <c r="CL1451" s="5" t="str">
        <f t="shared" si="3114"/>
        <v>0.666_1_2</v>
      </c>
      <c r="CM1451" s="95" t="str">
        <f t="shared" si="3115"/>
        <v>1U</v>
      </c>
      <c r="CN1451" s="96">
        <f t="shared" si="3102"/>
        <v>63</v>
      </c>
      <c r="CO1451" s="96" t="str">
        <f t="shared" si="3110"/>
        <v>0.666_1_2</v>
      </c>
      <c r="CP1451" s="95" t="str">
        <f t="shared" si="3118"/>
        <v>1U</v>
      </c>
      <c r="CQ1451" s="5">
        <f t="shared" si="3111"/>
        <v>52</v>
      </c>
    </row>
    <row r="1452" spans="1:95">
      <c r="A1452" s="13" t="s">
        <v>601</v>
      </c>
      <c r="B1452" s="13">
        <v>6</v>
      </c>
      <c r="C1452" s="13">
        <v>8</v>
      </c>
      <c r="D1452" s="13" t="s">
        <v>85</v>
      </c>
      <c r="E1452" s="35" t="s">
        <v>563</v>
      </c>
      <c r="F1452" s="13"/>
      <c r="G1452" s="36"/>
      <c r="H1452" s="13"/>
      <c r="I1452" s="37">
        <v>23</v>
      </c>
      <c r="J1452" s="37" t="s">
        <v>70</v>
      </c>
      <c r="K1452" s="38">
        <v>43598</v>
      </c>
      <c r="L1452" s="39">
        <v>0.64374999999999993</v>
      </c>
      <c r="M1452" s="37" t="s">
        <v>39</v>
      </c>
      <c r="N1452" s="37" t="s">
        <v>188</v>
      </c>
      <c r="O1452" s="37" t="s">
        <v>188</v>
      </c>
      <c r="P1452" s="37" t="s">
        <v>188</v>
      </c>
      <c r="Q1452" s="37">
        <v>3</v>
      </c>
      <c r="R1452" s="13" t="s">
        <v>43</v>
      </c>
      <c r="S1452" s="13" t="s">
        <v>44</v>
      </c>
      <c r="T1452" s="13" t="s">
        <v>42</v>
      </c>
      <c r="U1452" s="13" t="s">
        <v>45</v>
      </c>
      <c r="V1452" s="13" t="s">
        <v>42</v>
      </c>
      <c r="W1452" s="13" t="s">
        <v>46</v>
      </c>
      <c r="X1452" s="13" t="s">
        <v>47</v>
      </c>
      <c r="Y1452" s="13" t="s">
        <v>41</v>
      </c>
      <c r="Z1452" s="13" t="s">
        <v>41</v>
      </c>
      <c r="AA1452" s="13"/>
      <c r="AB1452" s="13">
        <v>-1</v>
      </c>
      <c r="AC1452" s="72">
        <f t="shared" si="3103"/>
        <v>0.5</v>
      </c>
      <c r="AD1452" s="13">
        <v>1</v>
      </c>
      <c r="AE1452" s="72">
        <f t="shared" ref="AE1452" si="3195">VALUE(IF(AD1452=-2,0%,IF(AD1452=-1,50%,IF(AD1452=0,100%,IF(AD1452=1,50%,IF(AD1452=2,0%))))))</f>
        <v>0.5</v>
      </c>
      <c r="AF1452" s="13" t="s">
        <v>42</v>
      </c>
      <c r="AG1452" s="13">
        <v>1</v>
      </c>
      <c r="AH1452" s="13" t="s">
        <v>42</v>
      </c>
      <c r="AI1452" s="13">
        <f t="shared" si="3084"/>
        <v>1</v>
      </c>
      <c r="AJ1452" s="70">
        <f t="shared" si="3105"/>
        <v>0.66599999999999993</v>
      </c>
      <c r="AK1452" s="59">
        <f t="shared" si="3106"/>
        <v>-1</v>
      </c>
      <c r="AL1452" s="70">
        <f t="shared" ref="AL1452" si="3196">VALUE(IF(AK1452=-3,0%,IF(AK1452=-2,33.3%,IF(AK1452=-1,66.6%,IF(AK1452=0,100%,IF(AK1452=1,66.6%,IF(AK1452=2,33.3%,IF(AK1452=3,0%))))))))</f>
        <v>0.66599999999999993</v>
      </c>
      <c r="AM1452" s="13" t="s">
        <v>41</v>
      </c>
      <c r="AN1452" s="13" t="s">
        <v>41</v>
      </c>
      <c r="AP1452" s="13">
        <v>101.31965006729475</v>
      </c>
      <c r="AQ1452" s="13">
        <v>117.34261838440112</v>
      </c>
      <c r="AR1452" s="13">
        <v>125.13020833333333</v>
      </c>
      <c r="AS1452" s="13">
        <v>148.05555555555554</v>
      </c>
      <c r="AT1452" s="36">
        <v>209.65680800000001</v>
      </c>
      <c r="AU1452" s="36" t="str">
        <f t="shared" si="3108"/>
        <v>2</v>
      </c>
      <c r="AV1452" s="36">
        <v>0</v>
      </c>
      <c r="AW1452" s="36">
        <v>209.65680800000001</v>
      </c>
      <c r="AX1452" s="36">
        <v>209.65680800000001</v>
      </c>
      <c r="AY1452" s="36">
        <v>176.95404671999998</v>
      </c>
      <c r="AZ1452" s="36" t="str">
        <f t="shared" si="3109"/>
        <v>2</v>
      </c>
      <c r="BA1452" s="36">
        <v>0</v>
      </c>
      <c r="BB1452" s="36">
        <v>176.95404671999998</v>
      </c>
      <c r="BC1452" s="36">
        <v>176.95404671999998</v>
      </c>
      <c r="BD1452" s="36">
        <v>55111.45</v>
      </c>
      <c r="BE1452" s="36" t="s">
        <v>50</v>
      </c>
      <c r="BF1452" s="36">
        <v>49600.3</v>
      </c>
      <c r="BG1452" s="36">
        <v>57867</v>
      </c>
      <c r="BH1452" s="36">
        <v>213.89249175</v>
      </c>
      <c r="BI1452" s="36">
        <v>5.9901614051733194</v>
      </c>
      <c r="BJ1452" s="36">
        <v>209.65680800000001</v>
      </c>
      <c r="BK1452" s="36">
        <v>218.1281755</v>
      </c>
      <c r="BL1452" s="36">
        <v>171.82523123499999</v>
      </c>
      <c r="BM1452" s="36">
        <v>7.2532404177961292</v>
      </c>
      <c r="BN1452" s="36">
        <v>166.69641575</v>
      </c>
      <c r="BO1452" s="36">
        <v>176.95404671999998</v>
      </c>
      <c r="BP1452" s="36">
        <v>56489.25</v>
      </c>
      <c r="BQ1452" s="36">
        <v>2890.04998901403</v>
      </c>
      <c r="BR1452" s="36">
        <v>52355.9</v>
      </c>
      <c r="BS1452" s="36">
        <v>60622.6</v>
      </c>
      <c r="BT1452" s="36">
        <v>260.17273499999999</v>
      </c>
      <c r="BU1452" s="36">
        <v>71.440309079249232</v>
      </c>
      <c r="BV1452" s="36">
        <v>209.65680800000001</v>
      </c>
      <c r="BW1452" s="36">
        <v>310.68866199999997</v>
      </c>
      <c r="BX1452" s="36">
        <v>223.06807101999999</v>
      </c>
      <c r="BY1452" s="36">
        <v>65.215078580662365</v>
      </c>
      <c r="BZ1452" s="36">
        <v>176.95404671999998</v>
      </c>
      <c r="CA1452" s="36">
        <v>269.18209531999997</v>
      </c>
      <c r="CB1452" s="36">
        <v>67167.106250000012</v>
      </c>
      <c r="CC1452" s="36">
        <v>8822.1467477757578</v>
      </c>
      <c r="CD1452" s="36">
        <v>52355.9</v>
      </c>
      <c r="CE1452" s="36">
        <v>74400.5</v>
      </c>
      <c r="CF1452" s="36"/>
      <c r="CG1452" s="40">
        <v>28.192874999999997</v>
      </c>
      <c r="CH1452" s="40">
        <v>56.757125000000002</v>
      </c>
      <c r="CI1452" s="40">
        <v>28.157499999999999</v>
      </c>
      <c r="CL1452" s="5" t="str">
        <f t="shared" si="3114"/>
        <v>0.666_0.5_2</v>
      </c>
      <c r="CM1452" s="95" t="str">
        <f t="shared" si="3115"/>
        <v>1T</v>
      </c>
      <c r="CN1452" s="96">
        <f t="shared" si="3102"/>
        <v>60</v>
      </c>
      <c r="CO1452" s="96" t="str">
        <f t="shared" si="3110"/>
        <v>0.666_0.5_2</v>
      </c>
      <c r="CP1452" s="95" t="str">
        <f t="shared" si="3118"/>
        <v>1T</v>
      </c>
      <c r="CQ1452" s="5">
        <f t="shared" si="3111"/>
        <v>57</v>
      </c>
    </row>
    <row r="1453" spans="1:95">
      <c r="A1453" s="13" t="s">
        <v>601</v>
      </c>
      <c r="B1453" s="13">
        <v>6</v>
      </c>
      <c r="C1453" s="13">
        <v>8</v>
      </c>
      <c r="D1453" s="13" t="s">
        <v>85</v>
      </c>
      <c r="E1453" s="35" t="s">
        <v>563</v>
      </c>
      <c r="F1453" s="13"/>
      <c r="G1453" s="36"/>
      <c r="H1453" s="13"/>
      <c r="I1453" s="37">
        <v>23</v>
      </c>
      <c r="J1453" s="37" t="s">
        <v>70</v>
      </c>
      <c r="K1453" s="38">
        <v>43598</v>
      </c>
      <c r="L1453" s="39">
        <v>0.65416666666666667</v>
      </c>
      <c r="M1453" s="37" t="s">
        <v>39</v>
      </c>
      <c r="N1453" s="37" t="s">
        <v>188</v>
      </c>
      <c r="O1453" s="37" t="s">
        <v>188</v>
      </c>
      <c r="P1453" s="37" t="s">
        <v>188</v>
      </c>
      <c r="Q1453" s="37">
        <v>4</v>
      </c>
      <c r="R1453" s="13" t="s">
        <v>43</v>
      </c>
      <c r="S1453" s="13" t="s">
        <v>44</v>
      </c>
      <c r="T1453" s="13" t="s">
        <v>42</v>
      </c>
      <c r="U1453" s="13" t="s">
        <v>45</v>
      </c>
      <c r="V1453" s="13" t="s">
        <v>42</v>
      </c>
      <c r="W1453" s="13" t="s">
        <v>46</v>
      </c>
      <c r="X1453" s="13" t="s">
        <v>47</v>
      </c>
      <c r="Y1453" s="13" t="s">
        <v>41</v>
      </c>
      <c r="Z1453" s="13" t="s">
        <v>41</v>
      </c>
      <c r="AA1453" s="13"/>
      <c r="AB1453" s="13">
        <v>-1</v>
      </c>
      <c r="AC1453" s="72">
        <f t="shared" si="3103"/>
        <v>0.5</v>
      </c>
      <c r="AD1453" s="13">
        <v>1</v>
      </c>
      <c r="AE1453" s="72">
        <f t="shared" ref="AE1453" si="3197">VALUE(IF(AD1453=-2,0%,IF(AD1453=-1,50%,IF(AD1453=0,100%,IF(AD1453=1,50%,IF(AD1453=2,0%))))))</f>
        <v>0.5</v>
      </c>
      <c r="AF1453" s="13" t="s">
        <v>42</v>
      </c>
      <c r="AG1453" s="13">
        <v>1</v>
      </c>
      <c r="AH1453" s="13" t="s">
        <v>42</v>
      </c>
      <c r="AI1453" s="13">
        <f t="shared" si="3084"/>
        <v>1</v>
      </c>
      <c r="AJ1453" s="70">
        <f t="shared" si="3105"/>
        <v>0.66599999999999993</v>
      </c>
      <c r="AK1453" s="59">
        <f t="shared" si="3106"/>
        <v>-1</v>
      </c>
      <c r="AL1453" s="70">
        <f t="shared" ref="AL1453" si="3198">VALUE(IF(AK1453=-3,0%,IF(AK1453=-2,33.3%,IF(AK1453=-1,66.6%,IF(AK1453=0,100%,IF(AK1453=1,66.6%,IF(AK1453=2,33.3%,IF(AK1453=3,0%))))))))</f>
        <v>0.66599999999999993</v>
      </c>
      <c r="AM1453" s="13" t="s">
        <v>41</v>
      </c>
      <c r="AN1453" s="13" t="s">
        <v>41</v>
      </c>
      <c r="AP1453" s="13">
        <v>101.31965006729475</v>
      </c>
      <c r="AQ1453" s="13">
        <v>117.34261838440112</v>
      </c>
      <c r="AR1453" s="13">
        <v>125.13020833333333</v>
      </c>
      <c r="AS1453" s="13">
        <v>148.05555555555554</v>
      </c>
      <c r="AT1453" s="36">
        <v>137.50536675000001</v>
      </c>
      <c r="AU1453" s="36" t="str">
        <f t="shared" si="3108"/>
        <v>2</v>
      </c>
      <c r="AV1453" s="36">
        <v>6.029823024530061</v>
      </c>
      <c r="AW1453" s="36">
        <v>133.24163800000002</v>
      </c>
      <c r="AX1453" s="36">
        <v>141.76909549999999</v>
      </c>
      <c r="AY1453" s="36">
        <v>115.55114967</v>
      </c>
      <c r="AZ1453" s="36" t="str">
        <f t="shared" si="3109"/>
        <v>2</v>
      </c>
      <c r="BA1453" s="36">
        <v>0</v>
      </c>
      <c r="BB1453" s="36">
        <v>115.55114967</v>
      </c>
      <c r="BC1453" s="36">
        <v>115.55114967</v>
      </c>
      <c r="BD1453" s="36">
        <v>32722.450000000004</v>
      </c>
      <c r="BE1453" s="36" t="s">
        <v>50</v>
      </c>
      <c r="BF1453" s="36">
        <v>31689.1</v>
      </c>
      <c r="BG1453" s="36">
        <v>35822.5</v>
      </c>
      <c r="BH1453" s="36">
        <v>146.02970375000001</v>
      </c>
      <c r="BI1453" s="36">
        <v>6.0254099711087248</v>
      </c>
      <c r="BJ1453" s="36">
        <v>141.76909549999999</v>
      </c>
      <c r="BK1453" s="36">
        <v>150.29031200000003</v>
      </c>
      <c r="BL1453" s="36">
        <v>120.67778633500001</v>
      </c>
      <c r="BM1453" s="36">
        <v>7.2501591010021826</v>
      </c>
      <c r="BN1453" s="36">
        <v>115.55114967</v>
      </c>
      <c r="BO1453" s="36">
        <v>125.80442300000001</v>
      </c>
      <c r="BP1453" s="36">
        <v>47533.666666666664</v>
      </c>
      <c r="BQ1453" s="36">
        <v>11286.092059817125</v>
      </c>
      <c r="BR1453" s="36">
        <v>35822.5</v>
      </c>
      <c r="BS1453" s="36">
        <v>66133.8</v>
      </c>
      <c r="BT1453" s="36">
        <v>175.71295175</v>
      </c>
      <c r="BU1453" s="36">
        <v>48.003861867992789</v>
      </c>
      <c r="BV1453" s="36">
        <v>141.76909549999999</v>
      </c>
      <c r="BW1453" s="36">
        <v>209.65680800000001</v>
      </c>
      <c r="BX1453" s="36">
        <v>146.25259819499999</v>
      </c>
      <c r="BY1453" s="36">
        <v>43.418404888554392</v>
      </c>
      <c r="BZ1453" s="36">
        <v>115.55114967</v>
      </c>
      <c r="CA1453" s="36">
        <v>176.95404671999998</v>
      </c>
      <c r="CB1453" s="36">
        <v>51408.67500000001</v>
      </c>
      <c r="CC1453" s="36">
        <v>9149.1426832972757</v>
      </c>
      <c r="CD1453" s="36">
        <v>35822.5</v>
      </c>
      <c r="CE1453" s="36">
        <v>66133.8</v>
      </c>
      <c r="CF1453" s="36"/>
      <c r="CG1453" s="40">
        <v>28.185062500000001</v>
      </c>
      <c r="CH1453" s="40">
        <v>55.429375</v>
      </c>
      <c r="CI1453" s="40">
        <v>28.050562499999998</v>
      </c>
      <c r="CL1453" s="5" t="str">
        <f t="shared" si="3114"/>
        <v>0.666_0.5_2</v>
      </c>
      <c r="CM1453" s="95" t="str">
        <f t="shared" si="3115"/>
        <v>1T</v>
      </c>
      <c r="CN1453" s="96">
        <f t="shared" si="3102"/>
        <v>60</v>
      </c>
      <c r="CO1453" s="96" t="str">
        <f t="shared" si="3110"/>
        <v>0.666_0.5_2</v>
      </c>
      <c r="CP1453" s="95" t="str">
        <f t="shared" si="3118"/>
        <v>1T</v>
      </c>
      <c r="CQ1453" s="5">
        <f t="shared" si="3111"/>
        <v>57</v>
      </c>
    </row>
    <row r="1454" spans="1:95">
      <c r="A1454" s="13" t="s">
        <v>601</v>
      </c>
      <c r="B1454" s="13">
        <v>6</v>
      </c>
      <c r="C1454" s="13">
        <v>8</v>
      </c>
      <c r="D1454" s="13" t="s">
        <v>85</v>
      </c>
      <c r="E1454" s="35" t="s">
        <v>563</v>
      </c>
      <c r="F1454" s="13"/>
      <c r="G1454" s="36"/>
      <c r="H1454" s="13"/>
      <c r="I1454" s="37">
        <v>23</v>
      </c>
      <c r="J1454" s="37" t="s">
        <v>70</v>
      </c>
      <c r="K1454" s="38">
        <v>43598</v>
      </c>
      <c r="L1454" s="39">
        <v>0.6645833333333333</v>
      </c>
      <c r="M1454" s="37" t="s">
        <v>39</v>
      </c>
      <c r="N1454" s="37" t="s">
        <v>188</v>
      </c>
      <c r="O1454" s="37" t="s">
        <v>188</v>
      </c>
      <c r="P1454" s="37" t="s">
        <v>188</v>
      </c>
      <c r="Q1454" s="37">
        <v>5</v>
      </c>
      <c r="R1454" s="13" t="s">
        <v>43</v>
      </c>
      <c r="S1454" s="13" t="s">
        <v>44</v>
      </c>
      <c r="T1454" s="13" t="s">
        <v>42</v>
      </c>
      <c r="U1454" s="13" t="s">
        <v>52</v>
      </c>
      <c r="V1454" s="13" t="s">
        <v>42</v>
      </c>
      <c r="W1454" s="13" t="s">
        <v>46</v>
      </c>
      <c r="X1454" s="13" t="s">
        <v>47</v>
      </c>
      <c r="Y1454" s="13" t="s">
        <v>41</v>
      </c>
      <c r="Z1454" s="13" t="s">
        <v>41</v>
      </c>
      <c r="AA1454" s="13"/>
      <c r="AB1454" s="13">
        <v>-1</v>
      </c>
      <c r="AC1454" s="72">
        <f t="shared" si="3103"/>
        <v>0.5</v>
      </c>
      <c r="AD1454" s="13">
        <v>1</v>
      </c>
      <c r="AE1454" s="72">
        <f t="shared" ref="AE1454" si="3199">VALUE(IF(AD1454=-2,0%,IF(AD1454=-1,50%,IF(AD1454=0,100%,IF(AD1454=1,50%,IF(AD1454=2,0%))))))</f>
        <v>0.5</v>
      </c>
      <c r="AF1454" s="13" t="s">
        <v>42</v>
      </c>
      <c r="AG1454" s="13">
        <v>0</v>
      </c>
      <c r="AH1454" s="13" t="s">
        <v>42</v>
      </c>
      <c r="AI1454" s="13">
        <f t="shared" si="3084"/>
        <v>1</v>
      </c>
      <c r="AJ1454" s="70">
        <f t="shared" si="3105"/>
        <v>0.66599999999999993</v>
      </c>
      <c r="AK1454" s="59">
        <f t="shared" si="3106"/>
        <v>-1</v>
      </c>
      <c r="AL1454" s="70">
        <f t="shared" ref="AL1454" si="3200">VALUE(IF(AK1454=-3,0%,IF(AK1454=-2,33.3%,IF(AK1454=-1,66.6%,IF(AK1454=0,100%,IF(AK1454=1,66.6%,IF(AK1454=2,33.3%,IF(AK1454=3,0%))))))))</f>
        <v>0.66599999999999993</v>
      </c>
      <c r="AM1454" s="13" t="s">
        <v>41</v>
      </c>
      <c r="AN1454" s="13" t="s">
        <v>41</v>
      </c>
      <c r="AP1454" s="13">
        <v>101.31965006729475</v>
      </c>
      <c r="AQ1454" s="13">
        <v>117.34261838440112</v>
      </c>
      <c r="AR1454" s="13">
        <v>125.13020833333333</v>
      </c>
      <c r="AS1454" s="13">
        <v>148.05555555555554</v>
      </c>
      <c r="AT1454" s="36">
        <v>129.028819</v>
      </c>
      <c r="AU1454" s="36" t="str">
        <f t="shared" si="3108"/>
        <v>2</v>
      </c>
      <c r="AV1454" s="36">
        <v>5.9578257656230846</v>
      </c>
      <c r="AW1454" s="36">
        <v>124.81599999999999</v>
      </c>
      <c r="AX1454" s="36">
        <v>133.24163800000002</v>
      </c>
      <c r="AY1454" s="36">
        <v>100.23786750000001</v>
      </c>
      <c r="AZ1454" s="36" t="str">
        <f t="shared" si="3109"/>
        <v>2</v>
      </c>
      <c r="BA1454" s="36">
        <v>7.1571687822137564</v>
      </c>
      <c r="BB1454" s="36">
        <v>95.176984919999995</v>
      </c>
      <c r="BC1454" s="36">
        <v>105.29875008000002</v>
      </c>
      <c r="BD1454" s="36">
        <v>22733.5</v>
      </c>
      <c r="BE1454" s="36" t="s">
        <v>50</v>
      </c>
      <c r="BF1454" s="36">
        <v>22044.6</v>
      </c>
      <c r="BG1454" s="36">
        <v>23422.400000000001</v>
      </c>
      <c r="BH1454" s="36">
        <v>120.54606974999999</v>
      </c>
      <c r="BI1454" s="36">
        <v>6.0385932699371425</v>
      </c>
      <c r="BJ1454" s="36">
        <v>116.27613949999999</v>
      </c>
      <c r="BK1454" s="36">
        <v>124.81599999999999</v>
      </c>
      <c r="BL1454" s="36">
        <v>90.051653334999997</v>
      </c>
      <c r="BM1454" s="36">
        <v>7.2483134391661883</v>
      </c>
      <c r="BN1454" s="36">
        <v>84.92632175</v>
      </c>
      <c r="BO1454" s="36">
        <v>95.176984919999995</v>
      </c>
      <c r="BP1454" s="36">
        <v>21700.149999999998</v>
      </c>
      <c r="BQ1454" s="36">
        <v>377.32606986530772</v>
      </c>
      <c r="BR1454" s="36">
        <v>21355.7</v>
      </c>
      <c r="BS1454" s="36">
        <v>22044.6</v>
      </c>
      <c r="BT1454" s="36">
        <v>133.29254774999998</v>
      </c>
      <c r="BU1454" s="36">
        <v>11.987648790153145</v>
      </c>
      <c r="BV1454" s="36">
        <v>124.81599999999999</v>
      </c>
      <c r="BW1454" s="36">
        <v>141.76909549999999</v>
      </c>
      <c r="BX1454" s="36">
        <v>105.364067295</v>
      </c>
      <c r="BY1454" s="36">
        <v>14.406710055736925</v>
      </c>
      <c r="BZ1454" s="36">
        <v>95.176984919999995</v>
      </c>
      <c r="CA1454" s="36">
        <v>115.55114967</v>
      </c>
      <c r="CB1454" s="36">
        <v>26134.912500000002</v>
      </c>
      <c r="CC1454" s="36">
        <v>4808.9103697025967</v>
      </c>
      <c r="CD1454" s="36">
        <v>21355.7</v>
      </c>
      <c r="CE1454" s="36">
        <v>35822.5</v>
      </c>
      <c r="CF1454" s="36"/>
      <c r="CG1454" s="40">
        <v>27.8128125</v>
      </c>
      <c r="CH1454" s="40">
        <v>54.326062499999992</v>
      </c>
      <c r="CI1454" s="40">
        <v>27.545375</v>
      </c>
      <c r="CL1454" s="5" t="str">
        <f t="shared" si="3114"/>
        <v>0.666_0.5_2</v>
      </c>
      <c r="CM1454" s="95" t="str">
        <f t="shared" si="3115"/>
        <v>1T</v>
      </c>
      <c r="CN1454" s="96">
        <f t="shared" si="3102"/>
        <v>60</v>
      </c>
      <c r="CO1454" s="96" t="str">
        <f t="shared" si="3110"/>
        <v>0.666_0.5_2</v>
      </c>
      <c r="CP1454" s="95" t="str">
        <f t="shared" si="3118"/>
        <v>1T</v>
      </c>
      <c r="CQ1454" s="5">
        <f t="shared" si="3111"/>
        <v>57</v>
      </c>
    </row>
    <row r="1455" spans="1:95">
      <c r="A1455" s="13" t="s">
        <v>601</v>
      </c>
      <c r="B1455" s="13">
        <v>6</v>
      </c>
      <c r="C1455" s="13">
        <v>9</v>
      </c>
      <c r="D1455" s="13" t="s">
        <v>117</v>
      </c>
      <c r="E1455" s="35" t="s">
        <v>564</v>
      </c>
      <c r="F1455" s="13"/>
      <c r="G1455" s="36"/>
      <c r="H1455" s="13"/>
      <c r="I1455" s="37">
        <v>19</v>
      </c>
      <c r="J1455" s="37" t="s">
        <v>70</v>
      </c>
      <c r="K1455" s="38">
        <v>43598</v>
      </c>
      <c r="L1455" s="39">
        <v>0.62291666666666667</v>
      </c>
      <c r="M1455" s="37" t="s">
        <v>39</v>
      </c>
      <c r="N1455" s="37" t="s">
        <v>188</v>
      </c>
      <c r="O1455" s="37" t="s">
        <v>188</v>
      </c>
      <c r="P1455" s="37" t="s">
        <v>188</v>
      </c>
      <c r="Q1455" s="37">
        <v>1</v>
      </c>
      <c r="R1455" s="13" t="s">
        <v>55</v>
      </c>
      <c r="S1455" s="13" t="s">
        <v>63</v>
      </c>
      <c r="T1455" s="13" t="s">
        <v>42</v>
      </c>
      <c r="U1455" s="13" t="s">
        <v>52</v>
      </c>
      <c r="V1455" s="13" t="s">
        <v>42</v>
      </c>
      <c r="W1455" s="13" t="s">
        <v>64</v>
      </c>
      <c r="X1455" s="13" t="s">
        <v>53</v>
      </c>
      <c r="Y1455" s="13" t="s">
        <v>42</v>
      </c>
      <c r="Z1455" s="13" t="s">
        <v>42</v>
      </c>
      <c r="AA1455" s="13"/>
      <c r="AB1455" s="13">
        <v>0</v>
      </c>
      <c r="AC1455" s="72">
        <f t="shared" si="3103"/>
        <v>1</v>
      </c>
      <c r="AD1455" s="13">
        <v>0</v>
      </c>
      <c r="AE1455" s="72">
        <f t="shared" ref="AE1455" si="3201">VALUE(IF(AD1455=-2,0%,IF(AD1455=-1,50%,IF(AD1455=0,100%,IF(AD1455=1,50%,IF(AD1455=2,0%))))))</f>
        <v>1</v>
      </c>
      <c r="AF1455" s="13" t="s">
        <v>42</v>
      </c>
      <c r="AG1455" s="13">
        <v>0</v>
      </c>
      <c r="AH1455" s="13" t="s">
        <v>42</v>
      </c>
      <c r="AI1455" s="13">
        <f t="shared" si="3084"/>
        <v>3</v>
      </c>
      <c r="AJ1455" s="70">
        <f t="shared" si="3105"/>
        <v>0</v>
      </c>
      <c r="AK1455" s="59">
        <f t="shared" si="3106"/>
        <v>-2</v>
      </c>
      <c r="AL1455" s="70">
        <f t="shared" ref="AL1455" si="3202">VALUE(IF(AK1455=-3,0%,IF(AK1455=-2,33.3%,IF(AK1455=-1,66.6%,IF(AK1455=0,100%,IF(AK1455=1,66.6%,IF(AK1455=2,33.3%,IF(AK1455=3,0%))))))))</f>
        <v>0.33299999999999996</v>
      </c>
      <c r="AM1455" s="13" t="s">
        <v>42</v>
      </c>
      <c r="AN1455" s="13" t="s">
        <v>42</v>
      </c>
      <c r="AP1455" s="13">
        <v>101.31965006729475</v>
      </c>
      <c r="AQ1455" s="13">
        <v>117.34261838440112</v>
      </c>
      <c r="AR1455" s="13">
        <v>125.13020833333333</v>
      </c>
      <c r="AS1455" s="13">
        <v>148.05555555555554</v>
      </c>
      <c r="AT1455" s="36">
        <v>180.38772114999998</v>
      </c>
      <c r="AU1455" s="36" t="str">
        <f t="shared" si="3108"/>
        <v>2</v>
      </c>
      <c r="AV1455" s="36">
        <v>17.114127995906465</v>
      </c>
      <c r="AW1455" s="36">
        <v>168.28620518999998</v>
      </c>
      <c r="AX1455" s="36">
        <v>192.48923710999998</v>
      </c>
      <c r="AY1455" s="36">
        <v>162.70495700000001</v>
      </c>
      <c r="AZ1455" s="36" t="str">
        <f t="shared" si="3109"/>
        <v>2</v>
      </c>
      <c r="BA1455" s="36">
        <v>28.198241808035672</v>
      </c>
      <c r="BB1455" s="36">
        <v>142.76578900000001</v>
      </c>
      <c r="BC1455" s="36">
        <v>182.644125</v>
      </c>
      <c r="BD1455" s="36">
        <v>73711.600000000006</v>
      </c>
      <c r="BE1455" s="36" t="s">
        <v>50</v>
      </c>
      <c r="BF1455" s="36">
        <v>71644.899999999994</v>
      </c>
      <c r="BG1455" s="36">
        <v>74400.5</v>
      </c>
      <c r="BH1455" s="36">
        <v>144.016804595</v>
      </c>
      <c r="BI1455" s="36">
        <v>34.322115472114476</v>
      </c>
      <c r="BJ1455" s="36">
        <v>119.74740399999999</v>
      </c>
      <c r="BK1455" s="36">
        <v>168.28620518999998</v>
      </c>
      <c r="BL1455" s="36">
        <v>136.07879450000001</v>
      </c>
      <c r="BM1455" s="36">
        <v>9.4568383134142895</v>
      </c>
      <c r="BN1455" s="36">
        <v>129.39180000000002</v>
      </c>
      <c r="BO1455" s="36">
        <v>142.76578900000001</v>
      </c>
      <c r="BP1455" s="36">
        <v>69348.583333333328</v>
      </c>
      <c r="BQ1455" s="36">
        <v>4414.6575687890727</v>
      </c>
      <c r="BR1455" s="36">
        <v>60622.6</v>
      </c>
      <c r="BS1455" s="36">
        <v>71644.899999999994</v>
      </c>
      <c r="BT1455" s="36">
        <v>123.73411746999999</v>
      </c>
      <c r="BU1455" s="36">
        <v>63.006166685659807</v>
      </c>
      <c r="BV1455" s="36">
        <v>79.182029749999998</v>
      </c>
      <c r="BW1455" s="36">
        <v>168.28620518999998</v>
      </c>
      <c r="BX1455" s="36">
        <v>109.353407</v>
      </c>
      <c r="BY1455" s="36">
        <v>47.252243775590699</v>
      </c>
      <c r="BZ1455" s="36">
        <v>75.94102500000001</v>
      </c>
      <c r="CA1455" s="36">
        <v>142.76578900000001</v>
      </c>
      <c r="CB1455" s="36">
        <v>54250.350000000006</v>
      </c>
      <c r="CC1455" s="36">
        <v>12844.974632387039</v>
      </c>
      <c r="CD1455" s="36">
        <v>38578</v>
      </c>
      <c r="CE1455" s="36">
        <v>71644.899999999994</v>
      </c>
      <c r="CF1455" s="36"/>
      <c r="CG1455" s="40">
        <v>27.776</v>
      </c>
      <c r="CH1455" s="40">
        <v>56.247812499999995</v>
      </c>
      <c r="CI1455" s="40">
        <v>27.575875</v>
      </c>
      <c r="CL1455" s="5" t="str">
        <f t="shared" si="3114"/>
        <v>0_1_2</v>
      </c>
      <c r="CM1455" s="95" t="str">
        <f t="shared" si="3115"/>
        <v>1O</v>
      </c>
      <c r="CN1455" s="96">
        <f t="shared" si="3102"/>
        <v>15</v>
      </c>
      <c r="CO1455" s="96" t="str">
        <f t="shared" si="3110"/>
        <v>0.333_1_2</v>
      </c>
      <c r="CP1455" s="95" t="str">
        <f t="shared" si="3118"/>
        <v>1R</v>
      </c>
      <c r="CQ1455" s="5">
        <f t="shared" si="3111"/>
        <v>42</v>
      </c>
    </row>
    <row r="1456" spans="1:95">
      <c r="A1456" s="13" t="s">
        <v>601</v>
      </c>
      <c r="B1456" s="13">
        <v>6</v>
      </c>
      <c r="C1456" s="13">
        <v>9</v>
      </c>
      <c r="D1456" s="13" t="s">
        <v>117</v>
      </c>
      <c r="E1456" s="35" t="s">
        <v>564</v>
      </c>
      <c r="F1456" s="13"/>
      <c r="G1456" s="36"/>
      <c r="H1456" s="13"/>
      <c r="I1456" s="37">
        <v>19</v>
      </c>
      <c r="J1456" s="37" t="s">
        <v>70</v>
      </c>
      <c r="K1456" s="38">
        <v>43598</v>
      </c>
      <c r="L1456" s="39">
        <v>0.6333333333333333</v>
      </c>
      <c r="M1456" s="37" t="s">
        <v>39</v>
      </c>
      <c r="N1456" s="37" t="s">
        <v>188</v>
      </c>
      <c r="O1456" s="37" t="s">
        <v>188</v>
      </c>
      <c r="P1456" s="37" t="s">
        <v>188</v>
      </c>
      <c r="Q1456" s="37">
        <v>2</v>
      </c>
      <c r="R1456" s="13" t="s">
        <v>55</v>
      </c>
      <c r="S1456" s="13" t="s">
        <v>63</v>
      </c>
      <c r="T1456" s="13" t="s">
        <v>42</v>
      </c>
      <c r="U1456" s="13" t="s">
        <v>52</v>
      </c>
      <c r="V1456" s="13" t="s">
        <v>42</v>
      </c>
      <c r="W1456" s="13" t="s">
        <v>81</v>
      </c>
      <c r="X1456" s="13" t="s">
        <v>53</v>
      </c>
      <c r="Y1456" s="13" t="s">
        <v>42</v>
      </c>
      <c r="Z1456" s="13" t="s">
        <v>41</v>
      </c>
      <c r="AA1456" s="13"/>
      <c r="AB1456" s="13">
        <v>0</v>
      </c>
      <c r="AC1456" s="72">
        <f t="shared" si="3103"/>
        <v>1</v>
      </c>
      <c r="AD1456" s="13">
        <v>0</v>
      </c>
      <c r="AE1456" s="72">
        <f t="shared" ref="AE1456" si="3203">VALUE(IF(AD1456=-2,0%,IF(AD1456=-1,50%,IF(AD1456=0,100%,IF(AD1456=1,50%,IF(AD1456=2,0%))))))</f>
        <v>1</v>
      </c>
      <c r="AF1456" s="13" t="s">
        <v>42</v>
      </c>
      <c r="AG1456" s="13">
        <v>0</v>
      </c>
      <c r="AH1456" s="13" t="s">
        <v>42</v>
      </c>
      <c r="AI1456" s="13">
        <f t="shared" si="3084"/>
        <v>2</v>
      </c>
      <c r="AJ1456" s="70">
        <f t="shared" si="3105"/>
        <v>0.33299999999999996</v>
      </c>
      <c r="AK1456" s="59">
        <f t="shared" si="3106"/>
        <v>-2</v>
      </c>
      <c r="AL1456" s="70">
        <f t="shared" ref="AL1456" si="3204">VALUE(IF(AK1456=-3,0%,IF(AK1456=-2,33.3%,IF(AK1456=-1,66.6%,IF(AK1456=0,100%,IF(AK1456=1,66.6%,IF(AK1456=2,33.3%,IF(AK1456=3,0%))))))))</f>
        <v>0.33299999999999996</v>
      </c>
      <c r="AM1456" s="13" t="s">
        <v>42</v>
      </c>
      <c r="AN1456" s="13" t="s">
        <v>41</v>
      </c>
      <c r="AP1456" s="13">
        <v>101.31965006729475</v>
      </c>
      <c r="AQ1456" s="13">
        <v>117.34261838440112</v>
      </c>
      <c r="AR1456" s="13">
        <v>125.13020833333333</v>
      </c>
      <c r="AS1456" s="13">
        <v>148.05555555555554</v>
      </c>
      <c r="AT1456" s="36">
        <v>228.87732086999995</v>
      </c>
      <c r="AU1456" s="36" t="str">
        <f t="shared" si="3108"/>
        <v>2</v>
      </c>
      <c r="AV1456" s="36">
        <v>5.6516684980648098</v>
      </c>
      <c r="AW1456" s="36">
        <v>224.88098774999995</v>
      </c>
      <c r="AX1456" s="36">
        <v>232.87365398999998</v>
      </c>
      <c r="AY1456" s="36">
        <v>209.28008100000002</v>
      </c>
      <c r="AZ1456" s="36" t="str">
        <f t="shared" si="3109"/>
        <v>2</v>
      </c>
      <c r="BA1456" s="36">
        <v>0</v>
      </c>
      <c r="BB1456" s="36">
        <v>209.28008100000002</v>
      </c>
      <c r="BC1456" s="36">
        <v>209.28008100000002</v>
      </c>
      <c r="BD1456" s="36">
        <v>74400.5</v>
      </c>
      <c r="BE1456" s="36" t="s">
        <v>50</v>
      </c>
      <c r="BF1456" s="36">
        <v>74400.5</v>
      </c>
      <c r="BG1456" s="36">
        <v>74400.5</v>
      </c>
      <c r="BH1456" s="36">
        <v>220.83286145499994</v>
      </c>
      <c r="BI1456" s="36">
        <v>5.7249151085881325</v>
      </c>
      <c r="BJ1456" s="36">
        <v>216.78473515999997</v>
      </c>
      <c r="BK1456" s="36">
        <v>224.88098774999995</v>
      </c>
      <c r="BL1456" s="36">
        <v>209.28008100000002</v>
      </c>
      <c r="BM1456" s="36">
        <v>0</v>
      </c>
      <c r="BN1456" s="36">
        <v>209.28008100000002</v>
      </c>
      <c r="BO1456" s="36">
        <v>209.28008100000002</v>
      </c>
      <c r="BP1456" s="36">
        <v>75319.03333333334</v>
      </c>
      <c r="BQ1456" s="36">
        <v>1422.9857211745573</v>
      </c>
      <c r="BR1456" s="36">
        <v>74400.5</v>
      </c>
      <c r="BS1456" s="36">
        <v>77156.100000000006</v>
      </c>
      <c r="BT1456" s="36">
        <v>196.58359646999997</v>
      </c>
      <c r="BU1456" s="36">
        <v>40.018554527954052</v>
      </c>
      <c r="BV1456" s="36">
        <v>168.28620518999998</v>
      </c>
      <c r="BW1456" s="36">
        <v>224.88098774999995</v>
      </c>
      <c r="BX1456" s="36">
        <v>176.02293500000002</v>
      </c>
      <c r="BY1456" s="36">
        <v>47.032706919022118</v>
      </c>
      <c r="BZ1456" s="36">
        <v>142.76578900000001</v>
      </c>
      <c r="CA1456" s="36">
        <v>209.28008100000002</v>
      </c>
      <c r="CB1456" s="36">
        <v>75261.625</v>
      </c>
      <c r="CC1456" s="36">
        <v>1659.0909010660057</v>
      </c>
      <c r="CD1456" s="36">
        <v>71644.899999999994</v>
      </c>
      <c r="CE1456" s="36">
        <v>77156.100000000006</v>
      </c>
      <c r="CF1456" s="36"/>
      <c r="CG1456" s="40">
        <v>27.893312500000004</v>
      </c>
      <c r="CH1456" s="40">
        <v>57.378562500000001</v>
      </c>
      <c r="CI1456" s="40">
        <v>27.805250000000001</v>
      </c>
      <c r="CL1456" s="5" t="str">
        <f t="shared" si="3114"/>
        <v>0.333_1_2</v>
      </c>
      <c r="CM1456" s="95" t="str">
        <f t="shared" si="3115"/>
        <v>1R</v>
      </c>
      <c r="CN1456" s="96">
        <f t="shared" si="3102"/>
        <v>33</v>
      </c>
      <c r="CO1456" s="96" t="str">
        <f t="shared" si="3110"/>
        <v>0.333_1_2</v>
      </c>
      <c r="CP1456" s="95" t="str">
        <f t="shared" si="3118"/>
        <v>1R</v>
      </c>
      <c r="CQ1456" s="5">
        <f t="shared" si="3111"/>
        <v>42</v>
      </c>
    </row>
    <row r="1457" spans="1:95">
      <c r="A1457" s="13" t="s">
        <v>601</v>
      </c>
      <c r="B1457" s="13">
        <v>6</v>
      </c>
      <c r="C1457" s="13">
        <v>9</v>
      </c>
      <c r="D1457" s="13" t="s">
        <v>117</v>
      </c>
      <c r="E1457" s="35" t="s">
        <v>564</v>
      </c>
      <c r="F1457" s="13"/>
      <c r="G1457" s="36"/>
      <c r="H1457" s="13"/>
      <c r="I1457" s="37">
        <v>19</v>
      </c>
      <c r="J1457" s="37" t="s">
        <v>70</v>
      </c>
      <c r="K1457" s="38">
        <v>43598</v>
      </c>
      <c r="L1457" s="39">
        <v>0.64374999999999993</v>
      </c>
      <c r="M1457" s="37" t="s">
        <v>39</v>
      </c>
      <c r="N1457" s="37" t="s">
        <v>188</v>
      </c>
      <c r="O1457" s="37" t="s">
        <v>188</v>
      </c>
      <c r="P1457" s="37" t="s">
        <v>188</v>
      </c>
      <c r="Q1457" s="37">
        <v>3</v>
      </c>
      <c r="R1457" s="13" t="s">
        <v>55</v>
      </c>
      <c r="S1457" s="13" t="s">
        <v>63</v>
      </c>
      <c r="T1457" s="13" t="s">
        <v>42</v>
      </c>
      <c r="U1457" s="13" t="s">
        <v>52</v>
      </c>
      <c r="V1457" s="13" t="s">
        <v>42</v>
      </c>
      <c r="W1457" s="13" t="s">
        <v>81</v>
      </c>
      <c r="X1457" s="13" t="s">
        <v>53</v>
      </c>
      <c r="Y1457" s="13" t="s">
        <v>42</v>
      </c>
      <c r="Z1457" s="13" t="s">
        <v>41</v>
      </c>
      <c r="AA1457" s="13"/>
      <c r="AB1457" s="13">
        <v>0</v>
      </c>
      <c r="AC1457" s="72">
        <f t="shared" si="3103"/>
        <v>1</v>
      </c>
      <c r="AD1457" s="13">
        <v>0</v>
      </c>
      <c r="AE1457" s="72">
        <f t="shared" ref="AE1457" si="3205">VALUE(IF(AD1457=-2,0%,IF(AD1457=-1,50%,IF(AD1457=0,100%,IF(AD1457=1,50%,IF(AD1457=2,0%))))))</f>
        <v>1</v>
      </c>
      <c r="AF1457" s="13" t="s">
        <v>42</v>
      </c>
      <c r="AG1457" s="13">
        <v>0</v>
      </c>
      <c r="AH1457" s="13" t="s">
        <v>42</v>
      </c>
      <c r="AI1457" s="13">
        <f t="shared" si="3084"/>
        <v>2</v>
      </c>
      <c r="AJ1457" s="70">
        <f t="shared" si="3105"/>
        <v>0.33299999999999996</v>
      </c>
      <c r="AK1457" s="59">
        <f t="shared" si="3106"/>
        <v>-2</v>
      </c>
      <c r="AL1457" s="70">
        <f t="shared" ref="AL1457" si="3206">VALUE(IF(AK1457=-3,0%,IF(AK1457=-2,33.3%,IF(AK1457=-1,66.6%,IF(AK1457=0,100%,IF(AK1457=1,66.6%,IF(AK1457=2,33.3%,IF(AK1457=3,0%))))))))</f>
        <v>0.33299999999999996</v>
      </c>
      <c r="AM1457" s="13" t="s">
        <v>42</v>
      </c>
      <c r="AN1457" s="13" t="s">
        <v>41</v>
      </c>
      <c r="AP1457" s="13">
        <v>101.31965006729475</v>
      </c>
      <c r="AQ1457" s="13">
        <v>117.34261838440112</v>
      </c>
      <c r="AR1457" s="13">
        <v>125.13020833333333</v>
      </c>
      <c r="AS1457" s="13">
        <v>148.05555555555554</v>
      </c>
      <c r="AT1457" s="36">
        <v>148.02370335499998</v>
      </c>
      <c r="AU1457" s="36" t="str">
        <f t="shared" si="3108"/>
        <v>2</v>
      </c>
      <c r="AV1457" s="36">
        <v>5.7320542000723833</v>
      </c>
      <c r="AW1457" s="36">
        <v>143.97052895999997</v>
      </c>
      <c r="AX1457" s="36">
        <v>152.07687774999999</v>
      </c>
      <c r="AY1457" s="36">
        <v>129.39180000000002</v>
      </c>
      <c r="AZ1457" s="36" t="str">
        <f t="shared" si="3109"/>
        <v>2</v>
      </c>
      <c r="BA1457" s="36">
        <v>0</v>
      </c>
      <c r="BB1457" s="36">
        <v>129.39180000000002</v>
      </c>
      <c r="BC1457" s="36">
        <v>129.39180000000002</v>
      </c>
      <c r="BD1457" s="36">
        <v>55111.45</v>
      </c>
      <c r="BE1457" s="36" t="s">
        <v>50</v>
      </c>
      <c r="BF1457" s="36">
        <v>49600.3</v>
      </c>
      <c r="BG1457" s="36">
        <v>57867</v>
      </c>
      <c r="BH1457" s="36">
        <v>152.07687774999999</v>
      </c>
      <c r="BI1457" s="36">
        <v>0</v>
      </c>
      <c r="BJ1457" s="36">
        <v>152.07687774999999</v>
      </c>
      <c r="BK1457" s="36">
        <v>152.07687774999999</v>
      </c>
      <c r="BL1457" s="36">
        <v>129.39180000000002</v>
      </c>
      <c r="BM1457" s="36">
        <v>0</v>
      </c>
      <c r="BN1457" s="36">
        <v>129.39180000000002</v>
      </c>
      <c r="BO1457" s="36">
        <v>129.39180000000002</v>
      </c>
      <c r="BP1457" s="36">
        <v>56489.25</v>
      </c>
      <c r="BQ1457" s="36">
        <v>2890.04998901403</v>
      </c>
      <c r="BR1457" s="36">
        <v>52355.9</v>
      </c>
      <c r="BS1457" s="36">
        <v>60622.6</v>
      </c>
      <c r="BT1457" s="36">
        <v>188.47893274999996</v>
      </c>
      <c r="BU1457" s="36">
        <v>51.480279879251412</v>
      </c>
      <c r="BV1457" s="36">
        <v>152.07687774999999</v>
      </c>
      <c r="BW1457" s="36">
        <v>224.88098774999995</v>
      </c>
      <c r="BX1457" s="36">
        <v>169.33594050000002</v>
      </c>
      <c r="BY1457" s="36">
        <v>56.489545232436456</v>
      </c>
      <c r="BZ1457" s="36">
        <v>129.39180000000002</v>
      </c>
      <c r="CA1457" s="36">
        <v>209.28008100000002</v>
      </c>
      <c r="CB1457" s="36">
        <v>67167.106250000012</v>
      </c>
      <c r="CC1457" s="36">
        <v>8822.1467477757578</v>
      </c>
      <c r="CD1457" s="36">
        <v>52355.9</v>
      </c>
      <c r="CE1457" s="36">
        <v>74400.5</v>
      </c>
      <c r="CF1457" s="36"/>
      <c r="CG1457" s="40">
        <v>28.192874999999997</v>
      </c>
      <c r="CH1457" s="40">
        <v>56.757125000000002</v>
      </c>
      <c r="CI1457" s="40">
        <v>28.157499999999999</v>
      </c>
      <c r="CL1457" s="5" t="str">
        <f t="shared" si="3114"/>
        <v>0.333_1_2</v>
      </c>
      <c r="CM1457" s="95" t="str">
        <f t="shared" si="3115"/>
        <v>1R</v>
      </c>
      <c r="CN1457" s="96">
        <f t="shared" si="3102"/>
        <v>33</v>
      </c>
      <c r="CO1457" s="96" t="str">
        <f t="shared" si="3110"/>
        <v>0.333_1_2</v>
      </c>
      <c r="CP1457" s="95" t="str">
        <f t="shared" si="3118"/>
        <v>1R</v>
      </c>
      <c r="CQ1457" s="5">
        <f t="shared" si="3111"/>
        <v>42</v>
      </c>
    </row>
    <row r="1458" spans="1:95">
      <c r="A1458" s="13" t="s">
        <v>601</v>
      </c>
      <c r="B1458" s="13">
        <v>6</v>
      </c>
      <c r="C1458" s="13">
        <v>9</v>
      </c>
      <c r="D1458" s="13" t="s">
        <v>117</v>
      </c>
      <c r="E1458" s="35" t="s">
        <v>564</v>
      </c>
      <c r="F1458" s="13"/>
      <c r="G1458" s="36"/>
      <c r="H1458" s="13"/>
      <c r="I1458" s="37">
        <v>19</v>
      </c>
      <c r="J1458" s="37" t="s">
        <v>70</v>
      </c>
      <c r="K1458" s="38">
        <v>43598</v>
      </c>
      <c r="L1458" s="39">
        <v>0.65416666666666667</v>
      </c>
      <c r="M1458" s="37" t="s">
        <v>39</v>
      </c>
      <c r="N1458" s="37" t="s">
        <v>188</v>
      </c>
      <c r="O1458" s="37" t="s">
        <v>188</v>
      </c>
      <c r="P1458" s="37" t="s">
        <v>188</v>
      </c>
      <c r="Q1458" s="37">
        <v>4</v>
      </c>
      <c r="R1458" s="13" t="s">
        <v>55</v>
      </c>
      <c r="S1458" s="13" t="s">
        <v>63</v>
      </c>
      <c r="T1458" s="13" t="s">
        <v>42</v>
      </c>
      <c r="U1458" s="13" t="s">
        <v>52</v>
      </c>
      <c r="V1458" s="13" t="s">
        <v>42</v>
      </c>
      <c r="W1458" s="13" t="s">
        <v>46</v>
      </c>
      <c r="X1458" s="13" t="s">
        <v>47</v>
      </c>
      <c r="Y1458" s="13" t="s">
        <v>42</v>
      </c>
      <c r="Z1458" s="13" t="s">
        <v>41</v>
      </c>
      <c r="AA1458" s="13"/>
      <c r="AB1458" s="13">
        <v>0</v>
      </c>
      <c r="AC1458" s="72">
        <f t="shared" si="3103"/>
        <v>1</v>
      </c>
      <c r="AD1458" s="13">
        <v>0</v>
      </c>
      <c r="AE1458" s="72">
        <f t="shared" ref="AE1458" si="3207">VALUE(IF(AD1458=-2,0%,IF(AD1458=-1,50%,IF(AD1458=0,100%,IF(AD1458=1,50%,IF(AD1458=2,0%))))))</f>
        <v>1</v>
      </c>
      <c r="AF1458" s="13" t="s">
        <v>42</v>
      </c>
      <c r="AG1458" s="13">
        <v>0</v>
      </c>
      <c r="AH1458" s="13" t="s">
        <v>42</v>
      </c>
      <c r="AI1458" s="13">
        <f t="shared" si="3084"/>
        <v>1</v>
      </c>
      <c r="AJ1458" s="70">
        <f t="shared" si="3105"/>
        <v>0.66599999999999993</v>
      </c>
      <c r="AK1458" s="59">
        <f t="shared" si="3106"/>
        <v>-1</v>
      </c>
      <c r="AL1458" s="70">
        <f t="shared" ref="AL1458" si="3208">VALUE(IF(AK1458=-3,0%,IF(AK1458=-2,33.3%,IF(AK1458=-1,66.6%,IF(AK1458=0,100%,IF(AK1458=1,66.6%,IF(AK1458=2,33.3%,IF(AK1458=3,0%))))))))</f>
        <v>0.66599999999999993</v>
      </c>
      <c r="AM1458" s="13" t="s">
        <v>42</v>
      </c>
      <c r="AN1458" s="13" t="s">
        <v>41</v>
      </c>
      <c r="AP1458" s="13">
        <v>101.31965006729475</v>
      </c>
      <c r="AQ1458" s="13">
        <v>117.34261838440112</v>
      </c>
      <c r="AR1458" s="13">
        <v>125.13020833333333</v>
      </c>
      <c r="AS1458" s="13">
        <v>148.05555555555554</v>
      </c>
      <c r="AT1458" s="36">
        <v>79.182029749999998</v>
      </c>
      <c r="AU1458" s="36" t="str">
        <f t="shared" si="3108"/>
        <v>1</v>
      </c>
      <c r="AV1458" s="36">
        <v>0</v>
      </c>
      <c r="AW1458" s="36">
        <v>79.182029749999998</v>
      </c>
      <c r="AX1458" s="36">
        <v>79.182029749999998</v>
      </c>
      <c r="AY1458" s="36">
        <v>69.222904499999999</v>
      </c>
      <c r="AZ1458" s="36" t="str">
        <f t="shared" si="3109"/>
        <v>1</v>
      </c>
      <c r="BA1458" s="36">
        <v>9.5008571247567257</v>
      </c>
      <c r="BB1458" s="36">
        <v>62.504784000000001</v>
      </c>
      <c r="BC1458" s="36">
        <v>75.94102500000001</v>
      </c>
      <c r="BD1458" s="36">
        <v>32722.450000000004</v>
      </c>
      <c r="BE1458" s="36" t="s">
        <v>50</v>
      </c>
      <c r="BF1458" s="36">
        <v>31689.1</v>
      </c>
      <c r="BG1458" s="36">
        <v>35822.5</v>
      </c>
      <c r="BH1458" s="36">
        <v>87.296789669999995</v>
      </c>
      <c r="BI1458" s="36">
        <v>11.476003534265608</v>
      </c>
      <c r="BJ1458" s="36">
        <v>79.182029749999998</v>
      </c>
      <c r="BK1458" s="36">
        <v>95.411549589999993</v>
      </c>
      <c r="BL1458" s="36">
        <v>82.652904500000005</v>
      </c>
      <c r="BM1458" s="36">
        <v>9.4920310179139413</v>
      </c>
      <c r="BN1458" s="36">
        <v>75.94102500000001</v>
      </c>
      <c r="BO1458" s="36">
        <v>89.364784</v>
      </c>
      <c r="BP1458" s="36">
        <v>47533.666666666664</v>
      </c>
      <c r="BQ1458" s="36">
        <v>11286.092059817125</v>
      </c>
      <c r="BR1458" s="36">
        <v>35822.5</v>
      </c>
      <c r="BS1458" s="36">
        <v>66133.8</v>
      </c>
      <c r="BT1458" s="36">
        <v>115.62945375</v>
      </c>
      <c r="BU1458" s="36">
        <v>51.544441334362617</v>
      </c>
      <c r="BV1458" s="36">
        <v>79.182029749999998</v>
      </c>
      <c r="BW1458" s="36">
        <v>152.07687774999999</v>
      </c>
      <c r="BX1458" s="36">
        <v>102.66641250000001</v>
      </c>
      <c r="BY1458" s="36">
        <v>37.795405462176404</v>
      </c>
      <c r="BZ1458" s="36">
        <v>75.94102500000001</v>
      </c>
      <c r="CA1458" s="36">
        <v>129.39180000000002</v>
      </c>
      <c r="CB1458" s="36">
        <v>51408.67500000001</v>
      </c>
      <c r="CC1458" s="36">
        <v>9149.1426832972757</v>
      </c>
      <c r="CD1458" s="36">
        <v>35822.5</v>
      </c>
      <c r="CE1458" s="36">
        <v>66133.8</v>
      </c>
      <c r="CF1458" s="36"/>
      <c r="CG1458" s="40">
        <v>28.185062500000001</v>
      </c>
      <c r="CH1458" s="40">
        <v>55.429375</v>
      </c>
      <c r="CI1458" s="40">
        <v>28.050562499999998</v>
      </c>
      <c r="CL1458" s="5" t="str">
        <f t="shared" si="3114"/>
        <v>0.666_1_1</v>
      </c>
      <c r="CM1458" s="95" t="str">
        <f t="shared" si="3115"/>
        <v>1I</v>
      </c>
      <c r="CN1458" s="96">
        <f t="shared" si="3102"/>
        <v>91</v>
      </c>
      <c r="CO1458" s="96" t="str">
        <f t="shared" si="3110"/>
        <v>0.666_1_1</v>
      </c>
      <c r="CP1458" s="95" t="str">
        <f t="shared" si="3118"/>
        <v>1I</v>
      </c>
      <c r="CQ1458" s="5">
        <f t="shared" si="3111"/>
        <v>50</v>
      </c>
    </row>
    <row r="1459" spans="1:95">
      <c r="A1459" s="13" t="s">
        <v>601</v>
      </c>
      <c r="B1459" s="13">
        <v>6</v>
      </c>
      <c r="C1459" s="13">
        <v>9</v>
      </c>
      <c r="D1459" s="13" t="s">
        <v>117</v>
      </c>
      <c r="E1459" s="35" t="s">
        <v>564</v>
      </c>
      <c r="F1459" s="13"/>
      <c r="G1459" s="36"/>
      <c r="H1459" s="13"/>
      <c r="I1459" s="37">
        <v>19</v>
      </c>
      <c r="J1459" s="37" t="s">
        <v>70</v>
      </c>
      <c r="K1459" s="38">
        <v>43598</v>
      </c>
      <c r="L1459" s="39">
        <v>0.6645833333333333</v>
      </c>
      <c r="M1459" s="37" t="s">
        <v>39</v>
      </c>
      <c r="N1459" s="37" t="s">
        <v>188</v>
      </c>
      <c r="O1459" s="37" t="s">
        <v>188</v>
      </c>
      <c r="P1459" s="37" t="s">
        <v>188</v>
      </c>
      <c r="Q1459" s="37">
        <v>5</v>
      </c>
      <c r="R1459" s="13" t="s">
        <v>55</v>
      </c>
      <c r="S1459" s="13" t="s">
        <v>63</v>
      </c>
      <c r="T1459" s="13" t="s">
        <v>42</v>
      </c>
      <c r="U1459" s="13" t="s">
        <v>52</v>
      </c>
      <c r="V1459" s="13" t="s">
        <v>42</v>
      </c>
      <c r="W1459" s="13" t="s">
        <v>46</v>
      </c>
      <c r="X1459" s="13" t="s">
        <v>47</v>
      </c>
      <c r="Y1459" s="13" t="s">
        <v>42</v>
      </c>
      <c r="Z1459" s="13" t="s">
        <v>41</v>
      </c>
      <c r="AA1459" s="13"/>
      <c r="AB1459" s="13">
        <v>0</v>
      </c>
      <c r="AC1459" s="72">
        <f t="shared" si="3103"/>
        <v>1</v>
      </c>
      <c r="AD1459" s="13">
        <v>0</v>
      </c>
      <c r="AE1459" s="72">
        <f t="shared" ref="AE1459" si="3209">VALUE(IF(AD1459=-2,0%,IF(AD1459=-1,50%,IF(AD1459=0,100%,IF(AD1459=1,50%,IF(AD1459=2,0%))))))</f>
        <v>1</v>
      </c>
      <c r="AF1459" s="13" t="s">
        <v>42</v>
      </c>
      <c r="AG1459" s="13">
        <v>0</v>
      </c>
      <c r="AH1459" s="13" t="s">
        <v>42</v>
      </c>
      <c r="AI1459" s="13">
        <f t="shared" si="3084"/>
        <v>1</v>
      </c>
      <c r="AJ1459" s="70">
        <f t="shared" si="3105"/>
        <v>0.66599999999999993</v>
      </c>
      <c r="AK1459" s="59">
        <f t="shared" si="3106"/>
        <v>-1</v>
      </c>
      <c r="AL1459" s="70">
        <f t="shared" ref="AL1459" si="3210">VALUE(IF(AK1459=-3,0%,IF(AK1459=-2,33.3%,IF(AK1459=-1,66.6%,IF(AK1459=0,100%,IF(AK1459=1,66.6%,IF(AK1459=2,33.3%,IF(AK1459=3,0%))))))))</f>
        <v>0.66599999999999993</v>
      </c>
      <c r="AM1459" s="13" t="s">
        <v>42</v>
      </c>
      <c r="AN1459" s="13" t="s">
        <v>41</v>
      </c>
      <c r="AP1459" s="13">
        <v>101.31965006729475</v>
      </c>
      <c r="AQ1459" s="13">
        <v>117.34261838440112</v>
      </c>
      <c r="AR1459" s="13">
        <v>125.13020833333333</v>
      </c>
      <c r="AS1459" s="13">
        <v>148.05555555555554</v>
      </c>
      <c r="AT1459" s="36">
        <v>75.175180669999989</v>
      </c>
      <c r="AU1459" s="36" t="str">
        <f t="shared" si="3108"/>
        <v>1</v>
      </c>
      <c r="AV1459" s="36">
        <v>5.6665403113181716</v>
      </c>
      <c r="AW1459" s="36">
        <v>71.16833158999998</v>
      </c>
      <c r="AX1459" s="36">
        <v>79.182029749999998</v>
      </c>
      <c r="AY1459" s="36">
        <v>55.7804225</v>
      </c>
      <c r="AZ1459" s="36" t="str">
        <f t="shared" si="3109"/>
        <v>1</v>
      </c>
      <c r="BA1459" s="36">
        <v>9.5096832315995332</v>
      </c>
      <c r="BB1459" s="36">
        <v>49.056061</v>
      </c>
      <c r="BC1459" s="36">
        <v>62.504784000000001</v>
      </c>
      <c r="BD1459" s="36">
        <v>22733.5</v>
      </c>
      <c r="BE1459" s="36" t="s">
        <v>50</v>
      </c>
      <c r="BF1459" s="36">
        <v>22044.6</v>
      </c>
      <c r="BG1459" s="36">
        <v>23422.400000000001</v>
      </c>
      <c r="BH1459" s="36">
        <v>71.16833158999998</v>
      </c>
      <c r="BI1459" s="36">
        <v>0</v>
      </c>
      <c r="BJ1459" s="36">
        <v>71.16833158999998</v>
      </c>
      <c r="BK1459" s="36">
        <v>71.16833158999998</v>
      </c>
      <c r="BL1459" s="36">
        <v>55.7804225</v>
      </c>
      <c r="BM1459" s="36">
        <v>9.5096832315995332</v>
      </c>
      <c r="BN1459" s="36">
        <v>49.056061</v>
      </c>
      <c r="BO1459" s="36">
        <v>62.504784000000001</v>
      </c>
      <c r="BP1459" s="36">
        <v>21700.149999999998</v>
      </c>
      <c r="BQ1459" s="36">
        <v>377.32606986530772</v>
      </c>
      <c r="BR1459" s="36">
        <v>21355.7</v>
      </c>
      <c r="BS1459" s="36">
        <v>22044.6</v>
      </c>
      <c r="BT1459" s="36">
        <v>75.175180669999989</v>
      </c>
      <c r="BU1459" s="36">
        <v>5.6665403113181716</v>
      </c>
      <c r="BV1459" s="36">
        <v>71.16833158999998</v>
      </c>
      <c r="BW1459" s="36">
        <v>79.182029749999998</v>
      </c>
      <c r="BX1459" s="36">
        <v>62.498543000000005</v>
      </c>
      <c r="BY1459" s="36">
        <v>19.010540356356216</v>
      </c>
      <c r="BZ1459" s="36">
        <v>49.056061</v>
      </c>
      <c r="CA1459" s="36">
        <v>75.94102500000001</v>
      </c>
      <c r="CB1459" s="36">
        <v>26134.912500000002</v>
      </c>
      <c r="CC1459" s="36">
        <v>4808.9103697025967</v>
      </c>
      <c r="CD1459" s="36">
        <v>21355.7</v>
      </c>
      <c r="CE1459" s="36">
        <v>35822.5</v>
      </c>
      <c r="CF1459" s="36"/>
      <c r="CG1459" s="40">
        <v>27.8128125</v>
      </c>
      <c r="CH1459" s="40">
        <v>54.326062499999992</v>
      </c>
      <c r="CI1459" s="40">
        <v>27.545375</v>
      </c>
      <c r="CL1459" s="5" t="str">
        <f t="shared" si="3114"/>
        <v>0.666_1_1</v>
      </c>
      <c r="CM1459" s="95" t="str">
        <f t="shared" si="3115"/>
        <v>1I</v>
      </c>
      <c r="CN1459" s="96">
        <f t="shared" si="3102"/>
        <v>91</v>
      </c>
      <c r="CO1459" s="96" t="str">
        <f t="shared" si="3110"/>
        <v>0.666_1_1</v>
      </c>
      <c r="CP1459" s="95" t="str">
        <f t="shared" si="3118"/>
        <v>1I</v>
      </c>
      <c r="CQ1459" s="5">
        <f t="shared" si="3111"/>
        <v>50</v>
      </c>
    </row>
    <row r="1460" spans="1:95">
      <c r="A1460" s="13" t="s">
        <v>601</v>
      </c>
      <c r="B1460" s="13">
        <v>6</v>
      </c>
      <c r="C1460" s="13">
        <v>10</v>
      </c>
      <c r="D1460" s="13" t="s">
        <v>90</v>
      </c>
      <c r="E1460" s="35" t="s">
        <v>565</v>
      </c>
      <c r="F1460" s="13"/>
      <c r="G1460" s="36"/>
      <c r="H1460" s="13"/>
      <c r="I1460" s="37">
        <v>21</v>
      </c>
      <c r="J1460" s="37" t="s">
        <v>70</v>
      </c>
      <c r="K1460" s="38">
        <v>43598</v>
      </c>
      <c r="L1460" s="39">
        <v>0.62291666666666667</v>
      </c>
      <c r="M1460" s="37" t="s">
        <v>39</v>
      </c>
      <c r="N1460" s="37" t="s">
        <v>190</v>
      </c>
      <c r="O1460" s="37" t="s">
        <v>100</v>
      </c>
      <c r="P1460" s="37" t="s">
        <v>190</v>
      </c>
      <c r="Q1460" s="37">
        <v>1</v>
      </c>
      <c r="R1460" s="13" t="s">
        <v>55</v>
      </c>
      <c r="S1460" s="13" t="s">
        <v>63</v>
      </c>
      <c r="T1460" s="13" t="s">
        <v>42</v>
      </c>
      <c r="U1460" s="13" t="s">
        <v>52</v>
      </c>
      <c r="V1460" s="13" t="s">
        <v>42</v>
      </c>
      <c r="W1460" s="13" t="s">
        <v>46</v>
      </c>
      <c r="X1460" s="13" t="s">
        <v>53</v>
      </c>
      <c r="Y1460" s="13" t="s">
        <v>42</v>
      </c>
      <c r="Z1460" s="13" t="s">
        <v>41</v>
      </c>
      <c r="AA1460" s="13"/>
      <c r="AB1460" s="13">
        <v>0</v>
      </c>
      <c r="AC1460" s="72">
        <f t="shared" si="3103"/>
        <v>1</v>
      </c>
      <c r="AD1460" s="13">
        <v>0</v>
      </c>
      <c r="AE1460" s="72">
        <f t="shared" ref="AE1460" si="3211">VALUE(IF(AD1460=-2,0%,IF(AD1460=-1,50%,IF(AD1460=0,100%,IF(AD1460=1,50%,IF(AD1460=2,0%))))))</f>
        <v>1</v>
      </c>
      <c r="AF1460" s="13" t="s">
        <v>42</v>
      </c>
      <c r="AG1460" s="13">
        <v>0</v>
      </c>
      <c r="AH1460" s="13" t="s">
        <v>42</v>
      </c>
      <c r="AI1460" s="13">
        <f t="shared" si="3084"/>
        <v>1</v>
      </c>
      <c r="AJ1460" s="70">
        <f t="shared" si="3105"/>
        <v>0.66599999999999993</v>
      </c>
      <c r="AK1460" s="59">
        <f t="shared" si="3106"/>
        <v>-2</v>
      </c>
      <c r="AL1460" s="70">
        <f t="shared" ref="AL1460" si="3212">VALUE(IF(AK1460=-3,0%,IF(AK1460=-2,33.3%,IF(AK1460=-1,66.6%,IF(AK1460=0,100%,IF(AK1460=1,66.6%,IF(AK1460=2,33.3%,IF(AK1460=3,0%))))))))</f>
        <v>0.33299999999999996</v>
      </c>
      <c r="AM1460" s="13" t="s">
        <v>42</v>
      </c>
      <c r="AN1460" s="13" t="s">
        <v>41</v>
      </c>
      <c r="AP1460" s="13">
        <v>101.31965006729475</v>
      </c>
      <c r="AQ1460" s="13">
        <v>117.34261838440112</v>
      </c>
      <c r="AR1460" s="13">
        <v>125.13020833333333</v>
      </c>
      <c r="AS1460" s="13">
        <v>148.05555555555554</v>
      </c>
      <c r="AT1460" s="36">
        <v>92.207510000000013</v>
      </c>
      <c r="AU1460" s="36" t="str">
        <f t="shared" si="3108"/>
        <v>1</v>
      </c>
      <c r="AV1460" s="36">
        <v>13.327421332583496</v>
      </c>
      <c r="AW1460" s="36">
        <v>82.783600000000007</v>
      </c>
      <c r="AX1460" s="36">
        <v>101.63142000000002</v>
      </c>
      <c r="AY1460" s="36">
        <v>63.16567000000002</v>
      </c>
      <c r="AZ1460" s="36" t="str">
        <f t="shared" si="3109"/>
        <v>1</v>
      </c>
      <c r="BA1460" s="36">
        <v>0</v>
      </c>
      <c r="BB1460" s="36">
        <v>63.16567000000002</v>
      </c>
      <c r="BC1460" s="36">
        <v>63.16567000000002</v>
      </c>
      <c r="BD1460" s="36">
        <v>73711.600000000006</v>
      </c>
      <c r="BE1460" s="36" t="s">
        <v>50</v>
      </c>
      <c r="BF1460" s="36">
        <v>71644.899999999994</v>
      </c>
      <c r="BG1460" s="36">
        <v>74400.5</v>
      </c>
      <c r="BH1460" s="36">
        <v>63.935780000000008</v>
      </c>
      <c r="BI1460" s="36">
        <v>26.654842665166854</v>
      </c>
      <c r="BJ1460" s="36">
        <v>45.08796000000001</v>
      </c>
      <c r="BK1460" s="36">
        <v>82.783600000000007</v>
      </c>
      <c r="BL1460" s="36">
        <v>31.849945000000012</v>
      </c>
      <c r="BM1460" s="36">
        <v>44.287123010546203</v>
      </c>
      <c r="BN1460" s="36">
        <v>0.5342200000000048</v>
      </c>
      <c r="BO1460" s="36">
        <v>63.16567000000002</v>
      </c>
      <c r="BP1460" s="36">
        <v>69348.583333333328</v>
      </c>
      <c r="BQ1460" s="36">
        <v>4414.6575687890727</v>
      </c>
      <c r="BR1460" s="36">
        <v>60622.6</v>
      </c>
      <c r="BS1460" s="36">
        <v>71644.899999999994</v>
      </c>
      <c r="BT1460" s="36">
        <v>45.207250000000009</v>
      </c>
      <c r="BU1460" s="36">
        <v>53.140983794478245</v>
      </c>
      <c r="BV1460" s="36">
        <v>7.6309000000000111</v>
      </c>
      <c r="BW1460" s="36">
        <v>82.783600000000007</v>
      </c>
      <c r="BX1460" s="36">
        <v>23.99616000000001</v>
      </c>
      <c r="BY1460" s="36">
        <v>55.394052273508585</v>
      </c>
      <c r="BZ1460" s="36">
        <v>-15.173349999999999</v>
      </c>
      <c r="CA1460" s="36">
        <v>63.16567000000002</v>
      </c>
      <c r="CB1460" s="36">
        <v>54250.350000000006</v>
      </c>
      <c r="CC1460" s="36">
        <v>12844.974632387039</v>
      </c>
      <c r="CD1460" s="36">
        <v>38578</v>
      </c>
      <c r="CE1460" s="36">
        <v>71644.899999999994</v>
      </c>
      <c r="CF1460" s="36"/>
      <c r="CG1460" s="40">
        <v>27.776</v>
      </c>
      <c r="CH1460" s="40">
        <v>56.247812499999995</v>
      </c>
      <c r="CI1460" s="40">
        <v>27.575875</v>
      </c>
      <c r="CL1460" s="5" t="str">
        <f t="shared" si="3114"/>
        <v>0.666_1_1</v>
      </c>
      <c r="CM1460" s="95" t="str">
        <f t="shared" si="3115"/>
        <v>1I</v>
      </c>
      <c r="CN1460" s="96">
        <f t="shared" si="3102"/>
        <v>91</v>
      </c>
      <c r="CO1460" s="96" t="str">
        <f t="shared" si="3110"/>
        <v>0.333_1_1</v>
      </c>
      <c r="CP1460" s="95" t="str">
        <f t="shared" si="3118"/>
        <v>1F</v>
      </c>
      <c r="CQ1460" s="5">
        <f t="shared" si="3111"/>
        <v>45</v>
      </c>
    </row>
    <row r="1461" spans="1:95">
      <c r="A1461" s="13" t="s">
        <v>601</v>
      </c>
      <c r="B1461" s="13">
        <v>6</v>
      </c>
      <c r="C1461" s="13">
        <v>10</v>
      </c>
      <c r="D1461" s="13" t="s">
        <v>90</v>
      </c>
      <c r="E1461" s="35" t="s">
        <v>565</v>
      </c>
      <c r="F1461" s="13"/>
      <c r="G1461" s="36"/>
      <c r="H1461" s="13"/>
      <c r="I1461" s="37">
        <v>21</v>
      </c>
      <c r="J1461" s="37" t="s">
        <v>70</v>
      </c>
      <c r="K1461" s="38">
        <v>43598</v>
      </c>
      <c r="L1461" s="39">
        <v>0.6333333333333333</v>
      </c>
      <c r="M1461" s="37" t="s">
        <v>39</v>
      </c>
      <c r="N1461" s="37" t="s">
        <v>190</v>
      </c>
      <c r="O1461" s="37" t="s">
        <v>100</v>
      </c>
      <c r="P1461" s="37" t="s">
        <v>190</v>
      </c>
      <c r="Q1461" s="37">
        <v>2</v>
      </c>
      <c r="R1461" s="13" t="s">
        <v>55</v>
      </c>
      <c r="S1461" s="13" t="s">
        <v>63</v>
      </c>
      <c r="T1461" s="13" t="s">
        <v>42</v>
      </c>
      <c r="U1461" s="13" t="s">
        <v>52</v>
      </c>
      <c r="V1461" s="13" t="s">
        <v>42</v>
      </c>
      <c r="W1461" s="13" t="s">
        <v>81</v>
      </c>
      <c r="X1461" s="13" t="s">
        <v>53</v>
      </c>
      <c r="Y1461" s="13" t="s">
        <v>42</v>
      </c>
      <c r="Z1461" s="13" t="s">
        <v>41</v>
      </c>
      <c r="AA1461" s="13"/>
      <c r="AB1461" s="13">
        <v>0</v>
      </c>
      <c r="AC1461" s="72">
        <f t="shared" si="3103"/>
        <v>1</v>
      </c>
      <c r="AD1461" s="13">
        <v>0</v>
      </c>
      <c r="AE1461" s="72">
        <f t="shared" ref="AE1461" si="3213">VALUE(IF(AD1461=-2,0%,IF(AD1461=-1,50%,IF(AD1461=0,100%,IF(AD1461=1,50%,IF(AD1461=2,0%))))))</f>
        <v>1</v>
      </c>
      <c r="AF1461" s="13" t="s">
        <v>42</v>
      </c>
      <c r="AG1461" s="13">
        <v>0</v>
      </c>
      <c r="AH1461" s="13" t="s">
        <v>42</v>
      </c>
      <c r="AI1461" s="13">
        <f t="shared" si="3084"/>
        <v>2</v>
      </c>
      <c r="AJ1461" s="70">
        <f t="shared" si="3105"/>
        <v>0.33299999999999996</v>
      </c>
      <c r="AK1461" s="59">
        <f t="shared" si="3106"/>
        <v>-2</v>
      </c>
      <c r="AL1461" s="70">
        <f t="shared" ref="AL1461" si="3214">VALUE(IF(AK1461=-3,0%,IF(AK1461=-2,33.3%,IF(AK1461=-1,66.6%,IF(AK1461=0,100%,IF(AK1461=1,66.6%,IF(AK1461=2,33.3%,IF(AK1461=3,0%))))))))</f>
        <v>0.33299999999999996</v>
      </c>
      <c r="AM1461" s="13" t="s">
        <v>42</v>
      </c>
      <c r="AN1461" s="13" t="s">
        <v>41</v>
      </c>
      <c r="AP1461" s="13">
        <v>101.31965006729475</v>
      </c>
      <c r="AQ1461" s="13">
        <v>117.34261838440112</v>
      </c>
      <c r="AR1461" s="13">
        <v>125.13020833333333</v>
      </c>
      <c r="AS1461" s="13">
        <v>148.05555555555554</v>
      </c>
      <c r="AT1461" s="36">
        <v>101.63142000000002</v>
      </c>
      <c r="AU1461" s="36" t="str">
        <f t="shared" si="3108"/>
        <v>2</v>
      </c>
      <c r="AV1461" s="36">
        <v>0</v>
      </c>
      <c r="AW1461" s="36">
        <v>101.63142000000002</v>
      </c>
      <c r="AX1461" s="36">
        <v>101.63142000000002</v>
      </c>
      <c r="AY1461" s="36">
        <v>63.165669999999999</v>
      </c>
      <c r="AZ1461" s="36" t="str">
        <f t="shared" si="3109"/>
        <v>1</v>
      </c>
      <c r="BA1461" s="36">
        <v>44.427717051849527</v>
      </c>
      <c r="BB1461" s="36">
        <v>31.750529999999998</v>
      </c>
      <c r="BC1461" s="36">
        <v>94.58081</v>
      </c>
      <c r="BD1461" s="36">
        <v>74400.5</v>
      </c>
      <c r="BE1461" s="36" t="s">
        <v>50</v>
      </c>
      <c r="BF1461" s="36">
        <v>74400.5</v>
      </c>
      <c r="BG1461" s="36">
        <v>74400.5</v>
      </c>
      <c r="BH1461" s="36">
        <v>101.63142000000002</v>
      </c>
      <c r="BI1461" s="36">
        <v>0</v>
      </c>
      <c r="BJ1461" s="36">
        <v>101.63142000000002</v>
      </c>
      <c r="BK1461" s="36">
        <v>101.63142000000002</v>
      </c>
      <c r="BL1461" s="36">
        <v>86.727024999999998</v>
      </c>
      <c r="BM1461" s="36">
        <v>11.106929262962382</v>
      </c>
      <c r="BN1461" s="36">
        <v>78.873239999999996</v>
      </c>
      <c r="BO1461" s="36">
        <v>94.58081</v>
      </c>
      <c r="BP1461" s="36">
        <v>75319.03333333334</v>
      </c>
      <c r="BQ1461" s="36">
        <v>1422.9857211745573</v>
      </c>
      <c r="BR1461" s="36">
        <v>74400.5</v>
      </c>
      <c r="BS1461" s="36">
        <v>77156.100000000006</v>
      </c>
      <c r="BT1461" s="36">
        <v>92.207510000000013</v>
      </c>
      <c r="BU1461" s="36">
        <v>13.327421332583496</v>
      </c>
      <c r="BV1461" s="36">
        <v>82.783600000000007</v>
      </c>
      <c r="BW1461" s="36">
        <v>101.63142000000002</v>
      </c>
      <c r="BX1461" s="36">
        <v>78.87324000000001</v>
      </c>
      <c r="BY1461" s="36">
        <v>22.213858525924749</v>
      </c>
      <c r="BZ1461" s="36">
        <v>63.16567000000002</v>
      </c>
      <c r="CA1461" s="36">
        <v>94.58081</v>
      </c>
      <c r="CB1461" s="36">
        <v>75261.625</v>
      </c>
      <c r="CC1461" s="36">
        <v>1659.0909010660057</v>
      </c>
      <c r="CD1461" s="36">
        <v>71644.899999999994</v>
      </c>
      <c r="CE1461" s="36">
        <v>77156.100000000006</v>
      </c>
      <c r="CF1461" s="36"/>
      <c r="CG1461" s="40">
        <v>27.893312500000004</v>
      </c>
      <c r="CH1461" s="40">
        <v>57.378562500000001</v>
      </c>
      <c r="CI1461" s="40">
        <v>27.805250000000001</v>
      </c>
      <c r="CL1461" s="5" t="str">
        <f t="shared" si="3114"/>
        <v>0.333_1_1</v>
      </c>
      <c r="CM1461" s="95" t="str">
        <f t="shared" si="3115"/>
        <v>1F</v>
      </c>
      <c r="CN1461" s="96">
        <f t="shared" si="3102"/>
        <v>16</v>
      </c>
      <c r="CO1461" s="96" t="str">
        <f t="shared" si="3110"/>
        <v>0.333_1_1</v>
      </c>
      <c r="CP1461" s="95" t="str">
        <f t="shared" si="3118"/>
        <v>1F</v>
      </c>
      <c r="CQ1461" s="5">
        <f t="shared" si="3111"/>
        <v>45</v>
      </c>
    </row>
    <row r="1462" spans="1:95">
      <c r="A1462" s="13" t="s">
        <v>601</v>
      </c>
      <c r="B1462" s="13">
        <v>6</v>
      </c>
      <c r="C1462" s="13">
        <v>10</v>
      </c>
      <c r="D1462" s="13" t="s">
        <v>90</v>
      </c>
      <c r="E1462" s="35" t="s">
        <v>565</v>
      </c>
      <c r="F1462" s="13"/>
      <c r="G1462" s="36"/>
      <c r="H1462" s="13"/>
      <c r="I1462" s="37">
        <v>21</v>
      </c>
      <c r="J1462" s="37" t="s">
        <v>70</v>
      </c>
      <c r="K1462" s="38">
        <v>43598</v>
      </c>
      <c r="L1462" s="39">
        <v>0.64374999999999993</v>
      </c>
      <c r="M1462" s="37" t="s">
        <v>39</v>
      </c>
      <c r="N1462" s="37" t="s">
        <v>190</v>
      </c>
      <c r="O1462" s="37" t="s">
        <v>100</v>
      </c>
      <c r="P1462" s="37" t="s">
        <v>190</v>
      </c>
      <c r="Q1462" s="37">
        <v>3</v>
      </c>
      <c r="R1462" s="13" t="s">
        <v>55</v>
      </c>
      <c r="S1462" s="13" t="s">
        <v>63</v>
      </c>
      <c r="T1462" s="13" t="s">
        <v>42</v>
      </c>
      <c r="U1462" s="13" t="s">
        <v>52</v>
      </c>
      <c r="V1462" s="13" t="s">
        <v>42</v>
      </c>
      <c r="W1462" s="13" t="s">
        <v>46</v>
      </c>
      <c r="X1462" s="13" t="s">
        <v>47</v>
      </c>
      <c r="Y1462" s="13" t="s">
        <v>42</v>
      </c>
      <c r="Z1462" s="13" t="s">
        <v>41</v>
      </c>
      <c r="AA1462" s="13"/>
      <c r="AB1462" s="13">
        <v>0</v>
      </c>
      <c r="AC1462" s="72">
        <f t="shared" si="3103"/>
        <v>1</v>
      </c>
      <c r="AD1462" s="13">
        <v>0</v>
      </c>
      <c r="AE1462" s="72">
        <f t="shared" ref="AE1462" si="3215">VALUE(IF(AD1462=-2,0%,IF(AD1462=-1,50%,IF(AD1462=0,100%,IF(AD1462=1,50%,IF(AD1462=2,0%))))))</f>
        <v>1</v>
      </c>
      <c r="AF1462" s="13" t="s">
        <v>42</v>
      </c>
      <c r="AG1462" s="13">
        <v>0</v>
      </c>
      <c r="AH1462" s="13" t="s">
        <v>42</v>
      </c>
      <c r="AI1462" s="13">
        <f t="shared" si="3084"/>
        <v>1</v>
      </c>
      <c r="AJ1462" s="70">
        <f t="shared" si="3105"/>
        <v>0.66599999999999993</v>
      </c>
      <c r="AK1462" s="59">
        <f t="shared" si="3106"/>
        <v>-1</v>
      </c>
      <c r="AL1462" s="70">
        <f t="shared" ref="AL1462" si="3216">VALUE(IF(AK1462=-3,0%,IF(AK1462=-2,33.3%,IF(AK1462=-1,66.6%,IF(AK1462=0,100%,IF(AK1462=1,66.6%,IF(AK1462=2,33.3%,IF(AK1462=3,0%))))))))</f>
        <v>0.66599999999999993</v>
      </c>
      <c r="AM1462" s="13" t="s">
        <v>42</v>
      </c>
      <c r="AN1462" s="13" t="s">
        <v>41</v>
      </c>
      <c r="AP1462" s="13">
        <v>101.31965006729475</v>
      </c>
      <c r="AQ1462" s="13">
        <v>117.34261838440112</v>
      </c>
      <c r="AR1462" s="13">
        <v>125.13020833333333</v>
      </c>
      <c r="AS1462" s="13">
        <v>148.05555555555554</v>
      </c>
      <c r="AT1462" s="36">
        <v>54.511870000000016</v>
      </c>
      <c r="AU1462" s="36" t="str">
        <f t="shared" si="3108"/>
        <v>1</v>
      </c>
      <c r="AV1462" s="36">
        <v>13.327421332583461</v>
      </c>
      <c r="AW1462" s="36">
        <v>45.08796000000001</v>
      </c>
      <c r="AX1462" s="36">
        <v>63.935780000000022</v>
      </c>
      <c r="AY1462" s="36">
        <v>23.896745000000003</v>
      </c>
      <c r="AZ1462" s="36" t="str">
        <f t="shared" si="3109"/>
        <v>1</v>
      </c>
      <c r="BA1462" s="36">
        <v>11.106929262962375</v>
      </c>
      <c r="BB1462" s="36">
        <v>16.042960000000008</v>
      </c>
      <c r="BC1462" s="36">
        <v>31.750529999999998</v>
      </c>
      <c r="BD1462" s="36">
        <v>55111.45</v>
      </c>
      <c r="BE1462" s="36" t="s">
        <v>50</v>
      </c>
      <c r="BF1462" s="36">
        <v>49600.3</v>
      </c>
      <c r="BG1462" s="36">
        <v>57867</v>
      </c>
      <c r="BH1462" s="36">
        <v>73.359690000000015</v>
      </c>
      <c r="BI1462" s="36">
        <v>13.327421332583427</v>
      </c>
      <c r="BJ1462" s="36">
        <v>63.935780000000022</v>
      </c>
      <c r="BK1462" s="36">
        <v>82.783600000000007</v>
      </c>
      <c r="BL1462" s="36">
        <v>39.604314999999993</v>
      </c>
      <c r="BM1462" s="36">
        <v>11.106929262962375</v>
      </c>
      <c r="BN1462" s="36">
        <v>31.750529999999998</v>
      </c>
      <c r="BO1462" s="36">
        <v>47.458099999999988</v>
      </c>
      <c r="BP1462" s="36">
        <v>56489.25</v>
      </c>
      <c r="BQ1462" s="36">
        <v>2890.04998901403</v>
      </c>
      <c r="BR1462" s="36">
        <v>52355.9</v>
      </c>
      <c r="BS1462" s="36">
        <v>60622.6</v>
      </c>
      <c r="BT1462" s="36">
        <v>82.783600000000021</v>
      </c>
      <c r="BU1462" s="36">
        <v>26.654842665166854</v>
      </c>
      <c r="BV1462" s="36">
        <v>63.935780000000022</v>
      </c>
      <c r="BW1462" s="36">
        <v>101.63142000000002</v>
      </c>
      <c r="BX1462" s="36">
        <v>63.165669999999999</v>
      </c>
      <c r="BY1462" s="36">
        <v>44.427717051849527</v>
      </c>
      <c r="BZ1462" s="36">
        <v>31.750529999999998</v>
      </c>
      <c r="CA1462" s="36">
        <v>94.58081</v>
      </c>
      <c r="CB1462" s="36">
        <v>67167.106250000012</v>
      </c>
      <c r="CC1462" s="36">
        <v>8822.1467477757578</v>
      </c>
      <c r="CD1462" s="36">
        <v>52355.9</v>
      </c>
      <c r="CE1462" s="36">
        <v>74400.5</v>
      </c>
      <c r="CF1462" s="36"/>
      <c r="CG1462" s="40">
        <v>28.192874999999997</v>
      </c>
      <c r="CH1462" s="40">
        <v>56.757125000000002</v>
      </c>
      <c r="CI1462" s="40">
        <v>28.157499999999999</v>
      </c>
      <c r="CL1462" s="5" t="str">
        <f t="shared" si="3114"/>
        <v>0.666_1_1</v>
      </c>
      <c r="CM1462" s="95" t="str">
        <f t="shared" si="3115"/>
        <v>1I</v>
      </c>
      <c r="CN1462" s="96">
        <f t="shared" si="3102"/>
        <v>91</v>
      </c>
      <c r="CO1462" s="96" t="str">
        <f t="shared" si="3110"/>
        <v>0.666_1_1</v>
      </c>
      <c r="CP1462" s="95" t="str">
        <f t="shared" si="3118"/>
        <v>1I</v>
      </c>
      <c r="CQ1462" s="5">
        <f t="shared" si="3111"/>
        <v>50</v>
      </c>
    </row>
    <row r="1463" spans="1:95">
      <c r="A1463" s="13" t="s">
        <v>601</v>
      </c>
      <c r="B1463" s="13">
        <v>6</v>
      </c>
      <c r="C1463" s="13">
        <v>10</v>
      </c>
      <c r="D1463" s="13" t="s">
        <v>90</v>
      </c>
      <c r="E1463" s="35" t="s">
        <v>565</v>
      </c>
      <c r="F1463" s="13"/>
      <c r="G1463" s="36"/>
      <c r="H1463" s="13"/>
      <c r="I1463" s="37">
        <v>21</v>
      </c>
      <c r="J1463" s="37" t="s">
        <v>70</v>
      </c>
      <c r="K1463" s="38">
        <v>43598</v>
      </c>
      <c r="L1463" s="39">
        <v>0.65416666666666667</v>
      </c>
      <c r="M1463" s="37" t="s">
        <v>39</v>
      </c>
      <c r="N1463" s="37" t="s">
        <v>190</v>
      </c>
      <c r="O1463" s="37" t="s">
        <v>100</v>
      </c>
      <c r="P1463" s="37" t="s">
        <v>190</v>
      </c>
      <c r="Q1463" s="37">
        <v>4</v>
      </c>
      <c r="R1463" s="13" t="s">
        <v>43</v>
      </c>
      <c r="S1463" s="13" t="s">
        <v>44</v>
      </c>
      <c r="T1463" s="13" t="s">
        <v>41</v>
      </c>
      <c r="U1463" s="13" t="s">
        <v>52</v>
      </c>
      <c r="V1463" s="13" t="s">
        <v>42</v>
      </c>
      <c r="W1463" s="13" t="s">
        <v>46</v>
      </c>
      <c r="X1463" s="13" t="s">
        <v>47</v>
      </c>
      <c r="Y1463" s="13" t="s">
        <v>42</v>
      </c>
      <c r="Z1463" s="13" t="s">
        <v>41</v>
      </c>
      <c r="AA1463" s="13"/>
      <c r="AB1463" s="13">
        <v>-1</v>
      </c>
      <c r="AC1463" s="72">
        <f t="shared" si="3103"/>
        <v>0.5</v>
      </c>
      <c r="AD1463" s="13">
        <v>1</v>
      </c>
      <c r="AE1463" s="72">
        <f t="shared" ref="AE1463" si="3217">VALUE(IF(AD1463=-2,0%,IF(AD1463=-1,50%,IF(AD1463=0,100%,IF(AD1463=1,50%,IF(AD1463=2,0%))))))</f>
        <v>0.5</v>
      </c>
      <c r="AF1463" s="13" t="s">
        <v>41</v>
      </c>
      <c r="AG1463" s="13">
        <v>0</v>
      </c>
      <c r="AH1463" s="13" t="s">
        <v>42</v>
      </c>
      <c r="AI1463" s="13">
        <f t="shared" si="3084"/>
        <v>1</v>
      </c>
      <c r="AJ1463" s="70">
        <f t="shared" si="3105"/>
        <v>0.66599999999999993</v>
      </c>
      <c r="AK1463" s="59">
        <f t="shared" si="3106"/>
        <v>-1</v>
      </c>
      <c r="AL1463" s="70">
        <f t="shared" ref="AL1463" si="3218">VALUE(IF(AK1463=-3,0%,IF(AK1463=-2,33.3%,IF(AK1463=-1,66.6%,IF(AK1463=0,100%,IF(AK1463=1,66.6%,IF(AK1463=2,33.3%,IF(AK1463=3,0%))))))))</f>
        <v>0.66599999999999993</v>
      </c>
      <c r="AM1463" s="13" t="s">
        <v>42</v>
      </c>
      <c r="AN1463" s="13" t="s">
        <v>41</v>
      </c>
      <c r="AP1463" s="13">
        <v>101.31965006729475</v>
      </c>
      <c r="AQ1463" s="13">
        <v>117.34261838440112</v>
      </c>
      <c r="AR1463" s="13">
        <v>125.13020833333333</v>
      </c>
      <c r="AS1463" s="13">
        <v>148.05555555555554</v>
      </c>
      <c r="AT1463" s="36">
        <v>17.05481000000001</v>
      </c>
      <c r="AU1463" s="36" t="str">
        <f t="shared" si="3108"/>
        <v>1</v>
      </c>
      <c r="AV1463" s="36">
        <v>13.327421332583436</v>
      </c>
      <c r="AW1463" s="36">
        <v>7.6309000000000111</v>
      </c>
      <c r="AX1463" s="36">
        <v>26.47872000000001</v>
      </c>
      <c r="AY1463" s="36">
        <v>-7.3195649999999972</v>
      </c>
      <c r="AZ1463" s="36" t="str">
        <f t="shared" si="3109"/>
        <v>1</v>
      </c>
      <c r="BA1463" s="36">
        <v>11.106929262962382</v>
      </c>
      <c r="BB1463" s="36">
        <v>-15.173349999999999</v>
      </c>
      <c r="BC1463" s="36">
        <v>0.5342200000000048</v>
      </c>
      <c r="BD1463" s="36">
        <v>32722.450000000004</v>
      </c>
      <c r="BE1463" s="36" t="s">
        <v>50</v>
      </c>
      <c r="BF1463" s="36">
        <v>31689.1</v>
      </c>
      <c r="BG1463" s="36">
        <v>35822.5</v>
      </c>
      <c r="BH1463" s="36">
        <v>26.47872000000001</v>
      </c>
      <c r="BI1463" s="36">
        <v>0</v>
      </c>
      <c r="BJ1463" s="36">
        <v>26.47872000000001</v>
      </c>
      <c r="BK1463" s="36">
        <v>26.47872000000001</v>
      </c>
      <c r="BL1463" s="36">
        <v>0.5342200000000048</v>
      </c>
      <c r="BM1463" s="36">
        <v>0</v>
      </c>
      <c r="BN1463" s="36">
        <v>0.5342200000000048</v>
      </c>
      <c r="BO1463" s="36">
        <v>0.5342200000000048</v>
      </c>
      <c r="BP1463" s="36">
        <v>47533.666666666664</v>
      </c>
      <c r="BQ1463" s="36">
        <v>11286.092059817125</v>
      </c>
      <c r="BR1463" s="36">
        <v>35822.5</v>
      </c>
      <c r="BS1463" s="36">
        <v>66133.8</v>
      </c>
      <c r="BT1463" s="36">
        <v>45.207250000000016</v>
      </c>
      <c r="BU1463" s="36">
        <v>26.486141129311388</v>
      </c>
      <c r="BV1463" s="36">
        <v>26.47872000000001</v>
      </c>
      <c r="BW1463" s="36">
        <v>63.935780000000022</v>
      </c>
      <c r="BX1463" s="36">
        <v>16.142375000000001</v>
      </c>
      <c r="BY1463" s="36">
        <v>22.073264484621429</v>
      </c>
      <c r="BZ1463" s="36">
        <v>0.5342200000000048</v>
      </c>
      <c r="CA1463" s="36">
        <v>31.750529999999998</v>
      </c>
      <c r="CB1463" s="36">
        <v>51408.67500000001</v>
      </c>
      <c r="CC1463" s="36">
        <v>9149.1426832972757</v>
      </c>
      <c r="CD1463" s="36">
        <v>35822.5</v>
      </c>
      <c r="CE1463" s="36">
        <v>66133.8</v>
      </c>
      <c r="CF1463" s="36"/>
      <c r="CG1463" s="40">
        <v>28.185062500000001</v>
      </c>
      <c r="CH1463" s="40">
        <v>55.429375</v>
      </c>
      <c r="CI1463" s="40">
        <v>28.050562499999998</v>
      </c>
      <c r="CL1463" s="5" t="str">
        <f t="shared" si="3114"/>
        <v>0.666_0.5_1</v>
      </c>
      <c r="CM1463" s="95" t="str">
        <f t="shared" si="3115"/>
        <v>1H</v>
      </c>
      <c r="CN1463" s="96">
        <f t="shared" si="3102"/>
        <v>131</v>
      </c>
      <c r="CO1463" s="96" t="str">
        <f t="shared" si="3110"/>
        <v>0.666_0.5_1</v>
      </c>
      <c r="CP1463" s="95" t="str">
        <f t="shared" si="3118"/>
        <v>1H</v>
      </c>
      <c r="CQ1463" s="5">
        <f t="shared" si="3111"/>
        <v>128</v>
      </c>
    </row>
    <row r="1464" spans="1:95">
      <c r="A1464" s="13" t="s">
        <v>601</v>
      </c>
      <c r="B1464" s="13">
        <v>6</v>
      </c>
      <c r="C1464" s="13">
        <v>10</v>
      </c>
      <c r="D1464" s="13" t="s">
        <v>90</v>
      </c>
      <c r="E1464" s="35" t="s">
        <v>565</v>
      </c>
      <c r="F1464" s="13"/>
      <c r="G1464" s="36"/>
      <c r="H1464" s="13"/>
      <c r="I1464" s="37">
        <v>21</v>
      </c>
      <c r="J1464" s="37" t="s">
        <v>70</v>
      </c>
      <c r="K1464" s="38">
        <v>43598</v>
      </c>
      <c r="L1464" s="39">
        <v>0.6645833333333333</v>
      </c>
      <c r="M1464" s="37" t="s">
        <v>39</v>
      </c>
      <c r="N1464" s="37" t="s">
        <v>190</v>
      </c>
      <c r="O1464" s="37" t="s">
        <v>100</v>
      </c>
      <c r="P1464" s="37" t="s">
        <v>190</v>
      </c>
      <c r="Q1464" s="37">
        <v>5</v>
      </c>
      <c r="R1464" s="13" t="s">
        <v>43</v>
      </c>
      <c r="S1464" s="13" t="s">
        <v>44</v>
      </c>
      <c r="T1464" s="13" t="s">
        <v>42</v>
      </c>
      <c r="U1464" s="13" t="s">
        <v>52</v>
      </c>
      <c r="V1464" s="13" t="s">
        <v>42</v>
      </c>
      <c r="W1464" s="13" t="s">
        <v>66</v>
      </c>
      <c r="X1464" s="13" t="s">
        <v>47</v>
      </c>
      <c r="Y1464" s="13" t="s">
        <v>41</v>
      </c>
      <c r="Z1464" s="13" t="s">
        <v>41</v>
      </c>
      <c r="AA1464" s="13"/>
      <c r="AB1464" s="13">
        <v>-1</v>
      </c>
      <c r="AC1464" s="72">
        <f t="shared" si="3103"/>
        <v>0.5</v>
      </c>
      <c r="AD1464" s="13">
        <v>1</v>
      </c>
      <c r="AE1464" s="72">
        <f t="shared" ref="AE1464" si="3219">VALUE(IF(AD1464=-2,0%,IF(AD1464=-1,50%,IF(AD1464=0,100%,IF(AD1464=1,50%,IF(AD1464=2,0%))))))</f>
        <v>0.5</v>
      </c>
      <c r="AF1464" s="13" t="s">
        <v>42</v>
      </c>
      <c r="AG1464" s="13">
        <v>0</v>
      </c>
      <c r="AH1464" s="13" t="s">
        <v>42</v>
      </c>
      <c r="AI1464" s="13">
        <f t="shared" si="3084"/>
        <v>0</v>
      </c>
      <c r="AJ1464" s="70">
        <f t="shared" si="3105"/>
        <v>1</v>
      </c>
      <c r="AK1464" s="59">
        <f t="shared" si="3106"/>
        <v>-1</v>
      </c>
      <c r="AL1464" s="70">
        <f t="shared" ref="AL1464" si="3220">VALUE(IF(AK1464=-3,0%,IF(AK1464=-2,33.3%,IF(AK1464=-1,66.6%,IF(AK1464=0,100%,IF(AK1464=1,66.6%,IF(AK1464=2,33.3%,IF(AK1464=3,0%))))))))</f>
        <v>0.66599999999999993</v>
      </c>
      <c r="AM1464" s="13" t="s">
        <v>41</v>
      </c>
      <c r="AN1464" s="13" t="s">
        <v>41</v>
      </c>
      <c r="AP1464" s="13">
        <v>101.31965006729475</v>
      </c>
      <c r="AQ1464" s="13">
        <v>117.34261838440112</v>
      </c>
      <c r="AR1464" s="13">
        <v>125.13020833333333</v>
      </c>
      <c r="AS1464" s="13">
        <v>148.05555555555554</v>
      </c>
      <c r="AT1464" s="36">
        <v>7.6309000000000111</v>
      </c>
      <c r="AU1464" s="36" t="str">
        <f t="shared" si="3108"/>
        <v>1</v>
      </c>
      <c r="AV1464" s="36">
        <v>0</v>
      </c>
      <c r="AW1464" s="36">
        <v>7.6309000000000111</v>
      </c>
      <c r="AX1464" s="36">
        <v>7.6309000000000111</v>
      </c>
      <c r="AY1464" s="36">
        <v>-23.027134999999998</v>
      </c>
      <c r="AZ1464" s="36" t="str">
        <f t="shared" si="3109"/>
        <v>1</v>
      </c>
      <c r="BA1464" s="36">
        <v>11.106929262962383</v>
      </c>
      <c r="BB1464" s="36">
        <v>-30.880919999999996</v>
      </c>
      <c r="BC1464" s="36">
        <v>-15.173349999999999</v>
      </c>
      <c r="BD1464" s="36">
        <v>22733.5</v>
      </c>
      <c r="BE1464" s="36" t="s">
        <v>50</v>
      </c>
      <c r="BF1464" s="36">
        <v>22044.6</v>
      </c>
      <c r="BG1464" s="36">
        <v>23422.400000000001</v>
      </c>
      <c r="BH1464" s="36">
        <v>7.6309000000000111</v>
      </c>
      <c r="BI1464" s="36">
        <v>0</v>
      </c>
      <c r="BJ1464" s="36">
        <v>7.6309000000000111</v>
      </c>
      <c r="BK1464" s="36">
        <v>7.6309000000000111</v>
      </c>
      <c r="BL1464" s="36">
        <v>-30.880919999999996</v>
      </c>
      <c r="BM1464" s="36">
        <v>0</v>
      </c>
      <c r="BN1464" s="36">
        <v>-30.880919999999996</v>
      </c>
      <c r="BO1464" s="36">
        <v>-30.880919999999996</v>
      </c>
      <c r="BP1464" s="36">
        <v>21700.149999999998</v>
      </c>
      <c r="BQ1464" s="36">
        <v>377.32606986530772</v>
      </c>
      <c r="BR1464" s="36">
        <v>21355.7</v>
      </c>
      <c r="BS1464" s="36">
        <v>22044.6</v>
      </c>
      <c r="BT1464" s="36">
        <v>17.05481000000001</v>
      </c>
      <c r="BU1464" s="36">
        <v>13.327421332583436</v>
      </c>
      <c r="BV1464" s="36">
        <v>7.6309000000000111</v>
      </c>
      <c r="BW1464" s="36">
        <v>26.47872000000001</v>
      </c>
      <c r="BX1464" s="36">
        <v>-15.173349999999996</v>
      </c>
      <c r="BY1464" s="36">
        <v>22.213858525924756</v>
      </c>
      <c r="BZ1464" s="36">
        <v>-30.880919999999996</v>
      </c>
      <c r="CA1464" s="36">
        <v>0.5342200000000048</v>
      </c>
      <c r="CB1464" s="36">
        <v>26134.912500000002</v>
      </c>
      <c r="CC1464" s="36">
        <v>4808.9103697025967</v>
      </c>
      <c r="CD1464" s="36">
        <v>21355.7</v>
      </c>
      <c r="CE1464" s="36">
        <v>35822.5</v>
      </c>
      <c r="CF1464" s="36"/>
      <c r="CG1464" s="40">
        <v>27.8128125</v>
      </c>
      <c r="CH1464" s="40">
        <v>54.326062499999992</v>
      </c>
      <c r="CI1464" s="40">
        <v>27.545375</v>
      </c>
      <c r="CL1464" s="5" t="str">
        <f t="shared" si="3114"/>
        <v>1_0.5_1</v>
      </c>
      <c r="CM1464" s="95" t="str">
        <f t="shared" si="3115"/>
        <v>1K</v>
      </c>
      <c r="CN1464" s="96">
        <f t="shared" si="3102"/>
        <v>202</v>
      </c>
      <c r="CO1464" s="96" t="str">
        <f t="shared" si="3110"/>
        <v>0.666_0.5_1</v>
      </c>
      <c r="CP1464" s="95" t="str">
        <f t="shared" si="3118"/>
        <v>1H</v>
      </c>
      <c r="CQ1464" s="5">
        <f t="shared" si="3111"/>
        <v>128</v>
      </c>
    </row>
    <row r="1465" spans="1:95">
      <c r="A1465" s="13" t="s">
        <v>601</v>
      </c>
      <c r="B1465" s="13">
        <v>6</v>
      </c>
      <c r="C1465" s="13">
        <v>11</v>
      </c>
      <c r="D1465" s="13" t="s">
        <v>123</v>
      </c>
      <c r="E1465" s="35" t="s">
        <v>566</v>
      </c>
      <c r="F1465" s="13"/>
      <c r="G1465" s="36"/>
      <c r="H1465" s="13"/>
      <c r="I1465" s="37">
        <v>19</v>
      </c>
      <c r="J1465" s="37" t="s">
        <v>38</v>
      </c>
      <c r="K1465" s="38">
        <v>43598</v>
      </c>
      <c r="L1465" s="39">
        <v>0.62291666666666667</v>
      </c>
      <c r="M1465" s="37" t="s">
        <v>39</v>
      </c>
      <c r="N1465" s="37" t="s">
        <v>188</v>
      </c>
      <c r="O1465" s="37" t="s">
        <v>188</v>
      </c>
      <c r="P1465" s="37" t="s">
        <v>188</v>
      </c>
      <c r="Q1465" s="37">
        <v>1</v>
      </c>
      <c r="R1465" s="13" t="s">
        <v>43</v>
      </c>
      <c r="S1465" s="13" t="s">
        <v>44</v>
      </c>
      <c r="T1465" s="13" t="s">
        <v>42</v>
      </c>
      <c r="U1465" s="13" t="s">
        <v>45</v>
      </c>
      <c r="V1465" s="13" t="s">
        <v>42</v>
      </c>
      <c r="W1465" s="13" t="s">
        <v>46</v>
      </c>
      <c r="X1465" s="13" t="s">
        <v>53</v>
      </c>
      <c r="Y1465" s="13" t="s">
        <v>42</v>
      </c>
      <c r="Z1465" s="13" t="s">
        <v>41</v>
      </c>
      <c r="AA1465" s="13"/>
      <c r="AB1465" s="13">
        <v>-1</v>
      </c>
      <c r="AC1465" s="72">
        <f t="shared" si="3103"/>
        <v>0.5</v>
      </c>
      <c r="AD1465" s="13">
        <v>1</v>
      </c>
      <c r="AE1465" s="72">
        <f t="shared" ref="AE1465" si="3221">VALUE(IF(AD1465=-2,0%,IF(AD1465=-1,50%,IF(AD1465=0,100%,IF(AD1465=1,50%,IF(AD1465=2,0%))))))</f>
        <v>0.5</v>
      </c>
      <c r="AF1465" s="13" t="s">
        <v>42</v>
      </c>
      <c r="AG1465" s="13">
        <v>1</v>
      </c>
      <c r="AH1465" s="13" t="s">
        <v>42</v>
      </c>
      <c r="AI1465" s="13">
        <f t="shared" si="3084"/>
        <v>1</v>
      </c>
      <c r="AJ1465" s="70">
        <f t="shared" si="3105"/>
        <v>0.66599999999999993</v>
      </c>
      <c r="AK1465" s="59">
        <f t="shared" si="3106"/>
        <v>-2</v>
      </c>
      <c r="AL1465" s="70">
        <f t="shared" ref="AL1465" si="3222">VALUE(IF(AK1465=-3,0%,IF(AK1465=-2,33.3%,IF(AK1465=-1,66.6%,IF(AK1465=0,100%,IF(AK1465=1,66.6%,IF(AK1465=2,33.3%,IF(AK1465=3,0%))))))))</f>
        <v>0.33299999999999996</v>
      </c>
      <c r="AM1465" s="13" t="s">
        <v>42</v>
      </c>
      <c r="AN1465" s="13" t="s">
        <v>41</v>
      </c>
      <c r="AP1465" s="13">
        <v>101.31965006729475</v>
      </c>
      <c r="AQ1465" s="13">
        <v>117.34261838440112</v>
      </c>
      <c r="AR1465" s="13">
        <v>125.13020833333333</v>
      </c>
      <c r="AS1465" s="13">
        <v>148.05555555555554</v>
      </c>
      <c r="AT1465" s="36">
        <v>153.57920000000001</v>
      </c>
      <c r="AU1465" s="36" t="str">
        <f t="shared" si="3108"/>
        <v>2</v>
      </c>
      <c r="AV1465" s="36">
        <v>0</v>
      </c>
      <c r="AW1465" s="36">
        <v>153.57920000000001</v>
      </c>
      <c r="AX1465" s="36">
        <v>153.57920000000001</v>
      </c>
      <c r="AY1465" s="36">
        <v>182.81571</v>
      </c>
      <c r="AZ1465" s="36" t="str">
        <f t="shared" si="3109"/>
        <v>2</v>
      </c>
      <c r="BA1465" s="36">
        <v>10.815212360383883</v>
      </c>
      <c r="BB1465" s="36">
        <v>175.16819999999998</v>
      </c>
      <c r="BC1465" s="36">
        <v>190.46322000000001</v>
      </c>
      <c r="BD1465" s="36">
        <v>73711.600000000006</v>
      </c>
      <c r="BE1465" s="36" t="s">
        <v>50</v>
      </c>
      <c r="BF1465" s="36">
        <v>71644.899999999994</v>
      </c>
      <c r="BG1465" s="36">
        <v>74400.5</v>
      </c>
      <c r="BH1465" s="36">
        <v>153.57920000000001</v>
      </c>
      <c r="BI1465" s="36">
        <v>0</v>
      </c>
      <c r="BJ1465" s="36">
        <v>153.57920000000001</v>
      </c>
      <c r="BK1465" s="36">
        <v>153.57920000000001</v>
      </c>
      <c r="BL1465" s="36">
        <v>82.417629999999988</v>
      </c>
      <c r="BM1465" s="36">
        <v>131.16911401183509</v>
      </c>
      <c r="BN1465" s="36">
        <v>-10.332940000000008</v>
      </c>
      <c r="BO1465" s="36">
        <v>175.16819999999998</v>
      </c>
      <c r="BP1465" s="36">
        <v>69348.583333333328</v>
      </c>
      <c r="BQ1465" s="36">
        <v>4414.6575687890727</v>
      </c>
      <c r="BR1465" s="36">
        <v>60622.6</v>
      </c>
      <c r="BS1465" s="36">
        <v>71644.899999999994</v>
      </c>
      <c r="BT1465" s="36">
        <v>139.04885000000002</v>
      </c>
      <c r="BU1465" s="36">
        <v>20.549018036027796</v>
      </c>
      <c r="BV1465" s="36">
        <v>124.51849999999999</v>
      </c>
      <c r="BW1465" s="36">
        <v>153.57920000000001</v>
      </c>
      <c r="BX1465" s="36">
        <v>74.672074999999992</v>
      </c>
      <c r="BY1465" s="36">
        <v>142.12298294094185</v>
      </c>
      <c r="BZ1465" s="36">
        <v>-25.82405</v>
      </c>
      <c r="CA1465" s="36">
        <v>175.16819999999998</v>
      </c>
      <c r="CB1465" s="36">
        <v>54250.350000000006</v>
      </c>
      <c r="CC1465" s="36">
        <v>12844.974632387039</v>
      </c>
      <c r="CD1465" s="36">
        <v>38578</v>
      </c>
      <c r="CE1465" s="36">
        <v>71644.899999999994</v>
      </c>
      <c r="CF1465" s="36"/>
      <c r="CG1465" s="40">
        <v>27.776</v>
      </c>
      <c r="CH1465" s="40">
        <v>56.247812499999995</v>
      </c>
      <c r="CI1465" s="40">
        <v>27.575875</v>
      </c>
      <c r="CL1465" s="5" t="str">
        <f t="shared" si="3114"/>
        <v>0.666_0.5_2</v>
      </c>
      <c r="CM1465" s="95" t="str">
        <f t="shared" si="3115"/>
        <v>1T</v>
      </c>
      <c r="CN1465" s="96">
        <f t="shared" si="3102"/>
        <v>60</v>
      </c>
      <c r="CO1465" s="96" t="str">
        <f t="shared" si="3110"/>
        <v>0.333_0.5_2</v>
      </c>
      <c r="CP1465" s="95" t="str">
        <f t="shared" si="3118"/>
        <v>1Q</v>
      </c>
      <c r="CQ1465" s="5">
        <f t="shared" si="3111"/>
        <v>31</v>
      </c>
    </row>
    <row r="1466" spans="1:95">
      <c r="A1466" s="13" t="s">
        <v>601</v>
      </c>
      <c r="B1466" s="13">
        <v>6</v>
      </c>
      <c r="C1466" s="13">
        <v>11</v>
      </c>
      <c r="D1466" s="13" t="s">
        <v>123</v>
      </c>
      <c r="E1466" s="35" t="s">
        <v>566</v>
      </c>
      <c r="F1466" s="13"/>
      <c r="G1466" s="36"/>
      <c r="H1466" s="13"/>
      <c r="I1466" s="37">
        <v>19</v>
      </c>
      <c r="J1466" s="37" t="s">
        <v>38</v>
      </c>
      <c r="K1466" s="38">
        <v>43598</v>
      </c>
      <c r="L1466" s="39">
        <v>0.6333333333333333</v>
      </c>
      <c r="M1466" s="37" t="s">
        <v>39</v>
      </c>
      <c r="N1466" s="37" t="s">
        <v>188</v>
      </c>
      <c r="O1466" s="37" t="s">
        <v>188</v>
      </c>
      <c r="P1466" s="37" t="s">
        <v>188</v>
      </c>
      <c r="Q1466" s="37">
        <v>2</v>
      </c>
      <c r="R1466" s="13" t="s">
        <v>43</v>
      </c>
      <c r="S1466" s="13" t="s">
        <v>44</v>
      </c>
      <c r="T1466" s="13" t="s">
        <v>42</v>
      </c>
      <c r="U1466" s="13" t="s">
        <v>52</v>
      </c>
      <c r="V1466" s="13" t="s">
        <v>42</v>
      </c>
      <c r="W1466" s="13" t="s">
        <v>81</v>
      </c>
      <c r="X1466" s="13" t="s">
        <v>88</v>
      </c>
      <c r="Y1466" s="13" t="s">
        <v>42</v>
      </c>
      <c r="Z1466" s="13" t="s">
        <v>41</v>
      </c>
      <c r="AA1466" s="13"/>
      <c r="AB1466" s="13">
        <v>-1</v>
      </c>
      <c r="AC1466" s="72">
        <f t="shared" si="3103"/>
        <v>0.5</v>
      </c>
      <c r="AD1466" s="13">
        <v>1</v>
      </c>
      <c r="AE1466" s="72">
        <f t="shared" ref="AE1466" si="3223">VALUE(IF(AD1466=-2,0%,IF(AD1466=-1,50%,IF(AD1466=0,100%,IF(AD1466=1,50%,IF(AD1466=2,0%))))))</f>
        <v>0.5</v>
      </c>
      <c r="AF1466" s="13" t="s">
        <v>42</v>
      </c>
      <c r="AG1466" s="13">
        <v>0</v>
      </c>
      <c r="AH1466" s="13" t="s">
        <v>42</v>
      </c>
      <c r="AI1466" s="13">
        <f t="shared" ref="AI1466:AI1529" si="3224">VALUE(IF(W1466="Muy Fría",-3, IF(W1466="Fría",-2, IF(W1466="Ligeramente Fría",-1, IF(W1466="Agradable",0, IF(W1466="Ligeramente caliente",1, IF(W1466="Caliente",2, IF(W1466="Muy Caliente",3))))))))</f>
        <v>2</v>
      </c>
      <c r="AJ1466" s="70">
        <f t="shared" si="3105"/>
        <v>0.33299999999999996</v>
      </c>
      <c r="AK1466" s="59">
        <f t="shared" si="3106"/>
        <v>-3</v>
      </c>
      <c r="AL1466" s="70">
        <f t="shared" ref="AL1466" si="3225">VALUE(IF(AK1466=-3,0%,IF(AK1466=-2,33.3%,IF(AK1466=-1,66.6%,IF(AK1466=0,100%,IF(AK1466=1,66.6%,IF(AK1466=2,33.3%,IF(AK1466=3,0%))))))))</f>
        <v>0</v>
      </c>
      <c r="AM1466" s="13" t="s">
        <v>42</v>
      </c>
      <c r="AN1466" s="13" t="s">
        <v>41</v>
      </c>
      <c r="AP1466" s="13">
        <v>101.31965006729475</v>
      </c>
      <c r="AQ1466" s="13">
        <v>117.34261838440112</v>
      </c>
      <c r="AR1466" s="13">
        <v>125.13020833333333</v>
      </c>
      <c r="AS1466" s="13">
        <v>148.05555555555554</v>
      </c>
      <c r="AT1466" s="36">
        <v>168.2021</v>
      </c>
      <c r="AU1466" s="36" t="str">
        <f t="shared" si="3108"/>
        <v>2</v>
      </c>
      <c r="AV1466" s="36">
        <v>0</v>
      </c>
      <c r="AW1466" s="36">
        <v>168.2021</v>
      </c>
      <c r="AX1466" s="36">
        <v>168.2021</v>
      </c>
      <c r="AY1466" s="36">
        <v>229.19099499999999</v>
      </c>
      <c r="AZ1466" s="36" t="str">
        <f t="shared" si="3109"/>
        <v>2</v>
      </c>
      <c r="BA1466" s="36">
        <v>10.953868929106733</v>
      </c>
      <c r="BB1466" s="36">
        <v>221.44543999999999</v>
      </c>
      <c r="BC1466" s="36">
        <v>236.93654999999998</v>
      </c>
      <c r="BD1466" s="36">
        <v>74400.5</v>
      </c>
      <c r="BE1466" s="36" t="s">
        <v>50</v>
      </c>
      <c r="BF1466" s="36">
        <v>74400.5</v>
      </c>
      <c r="BG1466" s="36">
        <v>74400.5</v>
      </c>
      <c r="BH1466" s="36">
        <v>160.89064999999999</v>
      </c>
      <c r="BI1466" s="36">
        <v>10.339951750612757</v>
      </c>
      <c r="BJ1466" s="36">
        <v>153.57920000000001</v>
      </c>
      <c r="BK1466" s="36">
        <v>168.2021</v>
      </c>
      <c r="BL1466" s="36">
        <v>213.69988499999999</v>
      </c>
      <c r="BM1466" s="36">
        <v>10.953868929106733</v>
      </c>
      <c r="BN1466" s="36">
        <v>205.95433</v>
      </c>
      <c r="BO1466" s="36">
        <v>221.44543999999999</v>
      </c>
      <c r="BP1466" s="36">
        <v>75319.03333333334</v>
      </c>
      <c r="BQ1466" s="36">
        <v>1422.9857211745573</v>
      </c>
      <c r="BR1466" s="36">
        <v>74400.5</v>
      </c>
      <c r="BS1466" s="36">
        <v>77156.100000000006</v>
      </c>
      <c r="BT1466" s="36">
        <v>160.89064999999999</v>
      </c>
      <c r="BU1466" s="36">
        <v>10.339951750612757</v>
      </c>
      <c r="BV1466" s="36">
        <v>153.57920000000001</v>
      </c>
      <c r="BW1466" s="36">
        <v>168.2021</v>
      </c>
      <c r="BX1466" s="36">
        <v>198.30681999999999</v>
      </c>
      <c r="BY1466" s="36">
        <v>32.722950218597468</v>
      </c>
      <c r="BZ1466" s="36">
        <v>175.16819999999998</v>
      </c>
      <c r="CA1466" s="36">
        <v>221.44543999999999</v>
      </c>
      <c r="CB1466" s="36">
        <v>75261.625</v>
      </c>
      <c r="CC1466" s="36">
        <v>1659.0909010660057</v>
      </c>
      <c r="CD1466" s="36">
        <v>71644.899999999994</v>
      </c>
      <c r="CE1466" s="36">
        <v>77156.100000000006</v>
      </c>
      <c r="CF1466" s="36"/>
      <c r="CG1466" s="40">
        <v>27.893312500000004</v>
      </c>
      <c r="CH1466" s="40">
        <v>57.378562500000001</v>
      </c>
      <c r="CI1466" s="40">
        <v>27.805250000000001</v>
      </c>
      <c r="CL1466" s="5" t="str">
        <f t="shared" si="3114"/>
        <v>0.333_0.5_2</v>
      </c>
      <c r="CM1466" s="95" t="str">
        <f t="shared" si="3115"/>
        <v>1Q</v>
      </c>
      <c r="CN1466" s="96">
        <f t="shared" si="3102"/>
        <v>32</v>
      </c>
      <c r="CO1466" s="96" t="str">
        <f t="shared" si="3110"/>
        <v>0_0.5_2</v>
      </c>
      <c r="CP1466" s="95" t="str">
        <f t="shared" si="3118"/>
        <v>1N</v>
      </c>
      <c r="CQ1466" s="5">
        <f t="shared" si="3111"/>
        <v>20</v>
      </c>
    </row>
    <row r="1467" spans="1:95">
      <c r="A1467" s="13" t="s">
        <v>601</v>
      </c>
      <c r="B1467" s="13">
        <v>6</v>
      </c>
      <c r="C1467" s="13">
        <v>11</v>
      </c>
      <c r="D1467" s="13" t="s">
        <v>123</v>
      </c>
      <c r="E1467" s="35" t="s">
        <v>566</v>
      </c>
      <c r="F1467" s="13"/>
      <c r="G1467" s="36"/>
      <c r="H1467" s="13"/>
      <c r="I1467" s="37">
        <v>19</v>
      </c>
      <c r="J1467" s="37" t="s">
        <v>38</v>
      </c>
      <c r="K1467" s="38">
        <v>43598</v>
      </c>
      <c r="L1467" s="39">
        <v>0.64374999999999993</v>
      </c>
      <c r="M1467" s="37" t="s">
        <v>39</v>
      </c>
      <c r="N1467" s="37" t="s">
        <v>188</v>
      </c>
      <c r="O1467" s="37" t="s">
        <v>188</v>
      </c>
      <c r="P1467" s="37" t="s">
        <v>188</v>
      </c>
      <c r="Q1467" s="37">
        <v>3</v>
      </c>
      <c r="R1467" s="13" t="s">
        <v>43</v>
      </c>
      <c r="S1467" s="13" t="s">
        <v>44</v>
      </c>
      <c r="T1467" s="13" t="s">
        <v>42</v>
      </c>
      <c r="U1467" s="13" t="s">
        <v>52</v>
      </c>
      <c r="V1467" s="13" t="s">
        <v>42</v>
      </c>
      <c r="W1467" s="13" t="s">
        <v>64</v>
      </c>
      <c r="X1467" s="13" t="s">
        <v>88</v>
      </c>
      <c r="Y1467" s="13" t="s">
        <v>42</v>
      </c>
      <c r="Z1467" s="13" t="s">
        <v>41</v>
      </c>
      <c r="AA1467" s="13"/>
      <c r="AB1467" s="13">
        <v>-1</v>
      </c>
      <c r="AC1467" s="72">
        <f t="shared" si="3103"/>
        <v>0.5</v>
      </c>
      <c r="AD1467" s="13">
        <v>1</v>
      </c>
      <c r="AE1467" s="72">
        <f t="shared" ref="AE1467" si="3226">VALUE(IF(AD1467=-2,0%,IF(AD1467=-1,50%,IF(AD1467=0,100%,IF(AD1467=1,50%,IF(AD1467=2,0%))))))</f>
        <v>0.5</v>
      </c>
      <c r="AF1467" s="13" t="s">
        <v>42</v>
      </c>
      <c r="AG1467" s="13">
        <v>0</v>
      </c>
      <c r="AH1467" s="13" t="s">
        <v>42</v>
      </c>
      <c r="AI1467" s="13">
        <f t="shared" si="3224"/>
        <v>3</v>
      </c>
      <c r="AJ1467" s="70">
        <f t="shared" si="3105"/>
        <v>0</v>
      </c>
      <c r="AK1467" s="59">
        <f t="shared" si="3106"/>
        <v>-3</v>
      </c>
      <c r="AL1467" s="70">
        <f t="shared" ref="AL1467" si="3227">VALUE(IF(AK1467=-3,0%,IF(AK1467=-2,33.3%,IF(AK1467=-1,66.6%,IF(AK1467=0,100%,IF(AK1467=1,66.6%,IF(AK1467=2,33.3%,IF(AK1467=3,0%))))))))</f>
        <v>0</v>
      </c>
      <c r="AM1467" s="13" t="s">
        <v>42</v>
      </c>
      <c r="AN1467" s="13" t="s">
        <v>41</v>
      </c>
      <c r="AP1467" s="13">
        <v>101.31965006729475</v>
      </c>
      <c r="AQ1467" s="13">
        <v>117.34261838440112</v>
      </c>
      <c r="AR1467" s="13">
        <v>125.13020833333333</v>
      </c>
      <c r="AS1467" s="13">
        <v>148.05555555555554</v>
      </c>
      <c r="AT1467" s="36">
        <v>131.82995</v>
      </c>
      <c r="AU1467" s="36" t="str">
        <f t="shared" si="3108"/>
        <v>2</v>
      </c>
      <c r="AV1467" s="36">
        <v>10.339951750612776</v>
      </c>
      <c r="AW1467" s="36">
        <v>124.51849999999999</v>
      </c>
      <c r="AX1467" s="36">
        <v>139.1414</v>
      </c>
      <c r="AY1467" s="36">
        <v>4.9620800000000003</v>
      </c>
      <c r="AZ1467" s="36" t="str">
        <f t="shared" si="3109"/>
        <v>1</v>
      </c>
      <c r="BA1467" s="36">
        <v>0</v>
      </c>
      <c r="BB1467" s="36">
        <v>4.9620800000000003</v>
      </c>
      <c r="BC1467" s="36">
        <v>4.9620800000000003</v>
      </c>
      <c r="BD1467" s="36">
        <v>55111.45</v>
      </c>
      <c r="BE1467" s="36" t="s">
        <v>50</v>
      </c>
      <c r="BF1467" s="36">
        <v>49600.3</v>
      </c>
      <c r="BG1467" s="36">
        <v>57867</v>
      </c>
      <c r="BH1467" s="36">
        <v>146.3603</v>
      </c>
      <c r="BI1467" s="36">
        <v>10.209066285415142</v>
      </c>
      <c r="BJ1467" s="36">
        <v>139.1414</v>
      </c>
      <c r="BK1467" s="36">
        <v>153.57920000000001</v>
      </c>
      <c r="BL1467" s="36">
        <v>12.707635000000003</v>
      </c>
      <c r="BM1467" s="36">
        <v>10.95386892910674</v>
      </c>
      <c r="BN1467" s="36">
        <v>4.9620800000000003</v>
      </c>
      <c r="BO1467" s="36">
        <v>20.453190000000006</v>
      </c>
      <c r="BP1467" s="36">
        <v>56489.25</v>
      </c>
      <c r="BQ1467" s="36">
        <v>2890.04998901403</v>
      </c>
      <c r="BR1467" s="36">
        <v>52355.9</v>
      </c>
      <c r="BS1467" s="36">
        <v>60622.6</v>
      </c>
      <c r="BT1467" s="36">
        <v>153.67175</v>
      </c>
      <c r="BU1467" s="36">
        <v>20.549018036027899</v>
      </c>
      <c r="BV1467" s="36">
        <v>139.1414</v>
      </c>
      <c r="BW1467" s="36">
        <v>168.2021</v>
      </c>
      <c r="BX1467" s="36">
        <v>113.20375999999999</v>
      </c>
      <c r="BY1467" s="36">
        <v>153.07685187004859</v>
      </c>
      <c r="BZ1467" s="36">
        <v>4.9620800000000003</v>
      </c>
      <c r="CA1467" s="36">
        <v>221.44543999999999</v>
      </c>
      <c r="CB1467" s="36">
        <v>67167.106250000012</v>
      </c>
      <c r="CC1467" s="36">
        <v>8822.1467477757578</v>
      </c>
      <c r="CD1467" s="36">
        <v>52355.9</v>
      </c>
      <c r="CE1467" s="36">
        <v>74400.5</v>
      </c>
      <c r="CF1467" s="36"/>
      <c r="CG1467" s="40">
        <v>28.192874999999997</v>
      </c>
      <c r="CH1467" s="40">
        <v>56.757125000000002</v>
      </c>
      <c r="CI1467" s="40">
        <v>28.157499999999999</v>
      </c>
      <c r="CL1467" s="5" t="str">
        <f t="shared" si="3114"/>
        <v>0_0.5_1</v>
      </c>
      <c r="CM1467" s="95" t="str">
        <f t="shared" si="3115"/>
        <v>1B</v>
      </c>
      <c r="CN1467" s="96">
        <f t="shared" si="3102"/>
        <v>6</v>
      </c>
      <c r="CO1467" s="96" t="str">
        <f t="shared" si="3110"/>
        <v>0_0.5_1</v>
      </c>
      <c r="CP1467" s="95" t="str">
        <f t="shared" si="3118"/>
        <v>1B</v>
      </c>
      <c r="CQ1467" s="5">
        <f t="shared" si="3111"/>
        <v>15</v>
      </c>
    </row>
    <row r="1468" spans="1:95">
      <c r="A1468" s="13" t="s">
        <v>601</v>
      </c>
      <c r="B1468" s="13">
        <v>6</v>
      </c>
      <c r="C1468" s="13">
        <v>11</v>
      </c>
      <c r="D1468" s="13" t="s">
        <v>123</v>
      </c>
      <c r="E1468" s="35" t="s">
        <v>566</v>
      </c>
      <c r="F1468" s="13"/>
      <c r="G1468" s="36"/>
      <c r="H1468" s="13"/>
      <c r="I1468" s="37">
        <v>19</v>
      </c>
      <c r="J1468" s="37" t="s">
        <v>38</v>
      </c>
      <c r="K1468" s="38">
        <v>43598</v>
      </c>
      <c r="L1468" s="39">
        <v>0.65416666666666667</v>
      </c>
      <c r="M1468" s="37" t="s">
        <v>39</v>
      </c>
      <c r="N1468" s="37" t="s">
        <v>188</v>
      </c>
      <c r="O1468" s="37" t="s">
        <v>188</v>
      </c>
      <c r="P1468" s="37" t="s">
        <v>188</v>
      </c>
      <c r="Q1468" s="37">
        <v>4</v>
      </c>
      <c r="R1468" s="13" t="s">
        <v>55</v>
      </c>
      <c r="S1468" s="13" t="s">
        <v>63</v>
      </c>
      <c r="T1468" s="13" t="s">
        <v>42</v>
      </c>
      <c r="U1468" s="13" t="s">
        <v>45</v>
      </c>
      <c r="V1468" s="13" t="s">
        <v>42</v>
      </c>
      <c r="W1468" s="13" t="s">
        <v>64</v>
      </c>
      <c r="X1468" s="13" t="s">
        <v>88</v>
      </c>
      <c r="Y1468" s="13" t="s">
        <v>42</v>
      </c>
      <c r="Z1468" s="13" t="s">
        <v>41</v>
      </c>
      <c r="AA1468" s="13"/>
      <c r="AB1468" s="13">
        <v>0</v>
      </c>
      <c r="AC1468" s="72">
        <f t="shared" si="3103"/>
        <v>1</v>
      </c>
      <c r="AD1468" s="13">
        <v>0</v>
      </c>
      <c r="AE1468" s="72">
        <f t="shared" ref="AE1468" si="3228">VALUE(IF(AD1468=-2,0%,IF(AD1468=-1,50%,IF(AD1468=0,100%,IF(AD1468=1,50%,IF(AD1468=2,0%))))))</f>
        <v>1</v>
      </c>
      <c r="AF1468" s="13" t="s">
        <v>42</v>
      </c>
      <c r="AG1468" s="13">
        <v>1</v>
      </c>
      <c r="AH1468" s="13" t="s">
        <v>42</v>
      </c>
      <c r="AI1468" s="13">
        <f t="shared" si="3224"/>
        <v>3</v>
      </c>
      <c r="AJ1468" s="70">
        <f t="shared" si="3105"/>
        <v>0</v>
      </c>
      <c r="AK1468" s="59">
        <f t="shared" si="3106"/>
        <v>-3</v>
      </c>
      <c r="AL1468" s="70">
        <f t="shared" ref="AL1468" si="3229">VALUE(IF(AK1468=-3,0%,IF(AK1468=-2,33.3%,IF(AK1468=-1,66.6%,IF(AK1468=0,100%,IF(AK1468=1,66.6%,IF(AK1468=2,33.3%,IF(AK1468=3,0%))))))))</f>
        <v>0</v>
      </c>
      <c r="AM1468" s="13" t="s">
        <v>42</v>
      </c>
      <c r="AN1468" s="13" t="s">
        <v>41</v>
      </c>
      <c r="AP1468" s="13">
        <v>101.31965006729475</v>
      </c>
      <c r="AQ1468" s="13">
        <v>117.34261838440112</v>
      </c>
      <c r="AR1468" s="13">
        <v>125.13020833333333</v>
      </c>
      <c r="AS1468" s="13">
        <v>148.05555555555554</v>
      </c>
      <c r="AT1468" s="36">
        <v>102.58414999999999</v>
      </c>
      <c r="AU1468" s="36" t="str">
        <f t="shared" si="3108"/>
        <v>2</v>
      </c>
      <c r="AV1468" s="36">
        <v>10.339951750612768</v>
      </c>
      <c r="AW1468" s="36">
        <v>95.2727</v>
      </c>
      <c r="AX1468" s="36">
        <v>109.8956</v>
      </c>
      <c r="AY1468" s="36">
        <v>-33.569604999999996</v>
      </c>
      <c r="AZ1468" s="36" t="str">
        <f t="shared" si="3109"/>
        <v>1</v>
      </c>
      <c r="BA1468" s="36">
        <v>10.953868929106756</v>
      </c>
      <c r="BB1468" s="36">
        <v>-41.315159999999999</v>
      </c>
      <c r="BC1468" s="36">
        <v>-25.82405</v>
      </c>
      <c r="BD1468" s="36">
        <v>32722.450000000004</v>
      </c>
      <c r="BE1468" s="36" t="s">
        <v>50</v>
      </c>
      <c r="BF1468" s="36">
        <v>31689.1</v>
      </c>
      <c r="BG1468" s="36">
        <v>35822.5</v>
      </c>
      <c r="BH1468" s="36">
        <v>109.8956</v>
      </c>
      <c r="BI1468" s="36">
        <v>0</v>
      </c>
      <c r="BJ1468" s="36">
        <v>109.8956</v>
      </c>
      <c r="BK1468" s="36">
        <v>109.8956</v>
      </c>
      <c r="BL1468" s="36">
        <v>-25.82405</v>
      </c>
      <c r="BM1468" s="36">
        <v>0</v>
      </c>
      <c r="BN1468" s="36">
        <v>-25.82405</v>
      </c>
      <c r="BO1468" s="36">
        <v>-25.82405</v>
      </c>
      <c r="BP1468" s="36">
        <v>47533.666666666664</v>
      </c>
      <c r="BQ1468" s="36">
        <v>11286.092059817125</v>
      </c>
      <c r="BR1468" s="36">
        <v>35822.5</v>
      </c>
      <c r="BS1468" s="36">
        <v>66133.8</v>
      </c>
      <c r="BT1468" s="36">
        <v>124.5185</v>
      </c>
      <c r="BU1468" s="36">
        <v>20.679903501225525</v>
      </c>
      <c r="BV1468" s="36">
        <v>109.8956</v>
      </c>
      <c r="BW1468" s="36">
        <v>139.1414</v>
      </c>
      <c r="BX1468" s="36">
        <v>-10.430985</v>
      </c>
      <c r="BY1468" s="36">
        <v>21.769081289490607</v>
      </c>
      <c r="BZ1468" s="36">
        <v>-25.82405</v>
      </c>
      <c r="CA1468" s="36">
        <v>4.9620800000000003</v>
      </c>
      <c r="CB1468" s="36">
        <v>51408.67500000001</v>
      </c>
      <c r="CC1468" s="36">
        <v>9149.1426832972757</v>
      </c>
      <c r="CD1468" s="36">
        <v>35822.5</v>
      </c>
      <c r="CE1468" s="36">
        <v>66133.8</v>
      </c>
      <c r="CF1468" s="36"/>
      <c r="CG1468" s="40">
        <v>28.185062500000001</v>
      </c>
      <c r="CH1468" s="40">
        <v>55.429375</v>
      </c>
      <c r="CI1468" s="40">
        <v>28.050562499999998</v>
      </c>
      <c r="CL1468" s="5" t="str">
        <f t="shared" si="3114"/>
        <v>0_1_1</v>
      </c>
      <c r="CM1468" s="95" t="str">
        <f t="shared" si="3115"/>
        <v>1C</v>
      </c>
      <c r="CN1468" s="96">
        <f t="shared" si="3102"/>
        <v>4</v>
      </c>
      <c r="CO1468" s="96" t="str">
        <f t="shared" si="3110"/>
        <v>0_1_1</v>
      </c>
      <c r="CP1468" s="95" t="str">
        <f t="shared" si="3118"/>
        <v>1C</v>
      </c>
      <c r="CQ1468" s="5">
        <f t="shared" si="3111"/>
        <v>7</v>
      </c>
    </row>
    <row r="1469" spans="1:95">
      <c r="A1469" s="13" t="s">
        <v>601</v>
      </c>
      <c r="B1469" s="13">
        <v>6</v>
      </c>
      <c r="C1469" s="13">
        <v>11</v>
      </c>
      <c r="D1469" s="13" t="s">
        <v>123</v>
      </c>
      <c r="E1469" s="35" t="s">
        <v>566</v>
      </c>
      <c r="F1469" s="13"/>
      <c r="G1469" s="36"/>
      <c r="H1469" s="13"/>
      <c r="I1469" s="37">
        <v>19</v>
      </c>
      <c r="J1469" s="37" t="s">
        <v>38</v>
      </c>
      <c r="K1469" s="38">
        <v>43598</v>
      </c>
      <c r="L1469" s="39">
        <v>0.6645833333333333</v>
      </c>
      <c r="M1469" s="37" t="s">
        <v>39</v>
      </c>
      <c r="N1469" s="37" t="s">
        <v>188</v>
      </c>
      <c r="O1469" s="37" t="s">
        <v>188</v>
      </c>
      <c r="P1469" s="37" t="s">
        <v>188</v>
      </c>
      <c r="Q1469" s="37">
        <v>5</v>
      </c>
      <c r="R1469" s="13" t="s">
        <v>43</v>
      </c>
      <c r="S1469" s="13" t="s">
        <v>44</v>
      </c>
      <c r="T1469" s="13" t="s">
        <v>42</v>
      </c>
      <c r="U1469" s="13" t="s">
        <v>45</v>
      </c>
      <c r="V1469" s="13" t="s">
        <v>42</v>
      </c>
      <c r="W1469" s="13" t="s">
        <v>64</v>
      </c>
      <c r="X1469" s="13" t="s">
        <v>88</v>
      </c>
      <c r="Y1469" s="13" t="s">
        <v>42</v>
      </c>
      <c r="Z1469" s="13" t="s">
        <v>41</v>
      </c>
      <c r="AA1469" s="13"/>
      <c r="AB1469" s="13">
        <v>-1</v>
      </c>
      <c r="AC1469" s="72">
        <f t="shared" si="3103"/>
        <v>0.5</v>
      </c>
      <c r="AD1469" s="13">
        <v>1</v>
      </c>
      <c r="AE1469" s="72">
        <f t="shared" ref="AE1469" si="3230">VALUE(IF(AD1469=-2,0%,IF(AD1469=-1,50%,IF(AD1469=0,100%,IF(AD1469=1,50%,IF(AD1469=2,0%))))))</f>
        <v>0.5</v>
      </c>
      <c r="AF1469" s="13" t="s">
        <v>42</v>
      </c>
      <c r="AG1469" s="13">
        <v>1</v>
      </c>
      <c r="AH1469" s="13" t="s">
        <v>42</v>
      </c>
      <c r="AI1469" s="13">
        <f t="shared" si="3224"/>
        <v>3</v>
      </c>
      <c r="AJ1469" s="70">
        <f t="shared" si="3105"/>
        <v>0</v>
      </c>
      <c r="AK1469" s="59">
        <f t="shared" si="3106"/>
        <v>-3</v>
      </c>
      <c r="AL1469" s="70">
        <f t="shared" ref="AL1469" si="3231">VALUE(IF(AK1469=-3,0%,IF(AK1469=-2,33.3%,IF(AK1469=-1,66.6%,IF(AK1469=0,100%,IF(AK1469=1,66.6%,IF(AK1469=2,33.3%,IF(AK1469=3,0%))))))))</f>
        <v>0</v>
      </c>
      <c r="AM1469" s="13" t="s">
        <v>42</v>
      </c>
      <c r="AN1469" s="13" t="s">
        <v>41</v>
      </c>
      <c r="AP1469" s="13">
        <v>101.31965006729475</v>
      </c>
      <c r="AQ1469" s="13">
        <v>117.34261838440112</v>
      </c>
      <c r="AR1469" s="13">
        <v>125.13020833333333</v>
      </c>
      <c r="AS1469" s="13">
        <v>148.05555555555554</v>
      </c>
      <c r="AT1469" s="36">
        <v>102.58414999999999</v>
      </c>
      <c r="AU1469" s="36" t="str">
        <f t="shared" si="3108"/>
        <v>2</v>
      </c>
      <c r="AV1469" s="36">
        <v>10.339951750612768</v>
      </c>
      <c r="AW1469" s="36">
        <v>95.2727</v>
      </c>
      <c r="AX1469" s="36">
        <v>109.8956</v>
      </c>
      <c r="AY1469" s="36">
        <v>-41.315159999999999</v>
      </c>
      <c r="AZ1469" s="36" t="str">
        <f t="shared" si="3109"/>
        <v>1</v>
      </c>
      <c r="BA1469" s="36">
        <v>0</v>
      </c>
      <c r="BB1469" s="36">
        <v>-41.315159999999999</v>
      </c>
      <c r="BC1469" s="36">
        <v>-41.315159999999999</v>
      </c>
      <c r="BD1469" s="36">
        <v>22733.5</v>
      </c>
      <c r="BE1469" s="36" t="s">
        <v>50</v>
      </c>
      <c r="BF1469" s="36">
        <v>22044.6</v>
      </c>
      <c r="BG1469" s="36">
        <v>23422.400000000001</v>
      </c>
      <c r="BH1469" s="36">
        <v>95.2727</v>
      </c>
      <c r="BI1469" s="36">
        <v>0</v>
      </c>
      <c r="BJ1469" s="36">
        <v>95.2727</v>
      </c>
      <c r="BK1469" s="36">
        <v>95.2727</v>
      </c>
      <c r="BL1469" s="36">
        <v>-41.315159999999999</v>
      </c>
      <c r="BM1469" s="36">
        <v>0</v>
      </c>
      <c r="BN1469" s="36">
        <v>-41.315159999999999</v>
      </c>
      <c r="BO1469" s="36">
        <v>-41.315159999999999</v>
      </c>
      <c r="BP1469" s="36">
        <v>21700.149999999998</v>
      </c>
      <c r="BQ1469" s="36">
        <v>377.32606986530772</v>
      </c>
      <c r="BR1469" s="36">
        <v>21355.7</v>
      </c>
      <c r="BS1469" s="36">
        <v>22044.6</v>
      </c>
      <c r="BT1469" s="36">
        <v>102.58414999999999</v>
      </c>
      <c r="BU1469" s="36">
        <v>10.339951750612768</v>
      </c>
      <c r="BV1469" s="36">
        <v>95.2727</v>
      </c>
      <c r="BW1469" s="36">
        <v>109.8956</v>
      </c>
      <c r="BX1469" s="36">
        <v>-33.569604999999996</v>
      </c>
      <c r="BY1469" s="36">
        <v>10.953868929106756</v>
      </c>
      <c r="BZ1469" s="36">
        <v>-41.315159999999999</v>
      </c>
      <c r="CA1469" s="36">
        <v>-25.82405</v>
      </c>
      <c r="CB1469" s="36">
        <v>26134.912500000002</v>
      </c>
      <c r="CC1469" s="36">
        <v>4808.9103697025967</v>
      </c>
      <c r="CD1469" s="36">
        <v>21355.7</v>
      </c>
      <c r="CE1469" s="36">
        <v>35822.5</v>
      </c>
      <c r="CF1469" s="36"/>
      <c r="CG1469" s="40">
        <v>27.8128125</v>
      </c>
      <c r="CH1469" s="40">
        <v>54.326062499999992</v>
      </c>
      <c r="CI1469" s="40">
        <v>27.545375</v>
      </c>
      <c r="CL1469" s="5" t="str">
        <f t="shared" si="3114"/>
        <v>0_0.5_1</v>
      </c>
      <c r="CM1469" s="95" t="str">
        <f t="shared" si="3115"/>
        <v>1B</v>
      </c>
      <c r="CN1469" s="96">
        <f t="shared" si="3102"/>
        <v>6</v>
      </c>
      <c r="CO1469" s="96" t="str">
        <f t="shared" si="3110"/>
        <v>0_0.5_1</v>
      </c>
      <c r="CP1469" s="95" t="str">
        <f t="shared" si="3118"/>
        <v>1B</v>
      </c>
      <c r="CQ1469" s="5">
        <f t="shared" si="3111"/>
        <v>15</v>
      </c>
    </row>
    <row r="1470" spans="1:95">
      <c r="A1470" s="13" t="s">
        <v>601</v>
      </c>
      <c r="B1470" s="13">
        <v>6</v>
      </c>
      <c r="C1470" s="13">
        <v>12</v>
      </c>
      <c r="D1470" s="13" t="s">
        <v>95</v>
      </c>
      <c r="E1470" s="35" t="s">
        <v>567</v>
      </c>
      <c r="F1470" s="13"/>
      <c r="G1470" s="36"/>
      <c r="H1470" s="13"/>
      <c r="I1470" s="37">
        <v>19</v>
      </c>
      <c r="J1470" s="37" t="s">
        <v>70</v>
      </c>
      <c r="K1470" s="38">
        <v>43598</v>
      </c>
      <c r="L1470" s="39">
        <v>0.62291666666666667</v>
      </c>
      <c r="M1470" s="37" t="s">
        <v>39</v>
      </c>
      <c r="N1470" s="37" t="s">
        <v>190</v>
      </c>
      <c r="O1470" s="37" t="s">
        <v>100</v>
      </c>
      <c r="P1470" s="37" t="s">
        <v>190</v>
      </c>
      <c r="Q1470" s="37">
        <v>1</v>
      </c>
      <c r="R1470" s="13" t="s">
        <v>55</v>
      </c>
      <c r="S1470" s="13" t="s">
        <v>44</v>
      </c>
      <c r="T1470" s="13" t="s">
        <v>42</v>
      </c>
      <c r="U1470" s="13" t="s">
        <v>52</v>
      </c>
      <c r="V1470" s="13" t="s">
        <v>42</v>
      </c>
      <c r="W1470" s="13" t="s">
        <v>66</v>
      </c>
      <c r="X1470" s="13" t="s">
        <v>47</v>
      </c>
      <c r="Y1470" s="13" t="s">
        <v>41</v>
      </c>
      <c r="Z1470" s="13" t="s">
        <v>41</v>
      </c>
      <c r="AA1470" s="13"/>
      <c r="AB1470" s="13">
        <v>0</v>
      </c>
      <c r="AC1470" s="72">
        <f t="shared" si="3103"/>
        <v>1</v>
      </c>
      <c r="AD1470" s="13">
        <v>1</v>
      </c>
      <c r="AE1470" s="72">
        <f t="shared" ref="AE1470" si="3232">VALUE(IF(AD1470=-2,0%,IF(AD1470=-1,50%,IF(AD1470=0,100%,IF(AD1470=1,50%,IF(AD1470=2,0%))))))</f>
        <v>0.5</v>
      </c>
      <c r="AF1470" s="13" t="s">
        <v>42</v>
      </c>
      <c r="AG1470" s="13">
        <v>0</v>
      </c>
      <c r="AH1470" s="13" t="s">
        <v>42</v>
      </c>
      <c r="AI1470" s="13">
        <f t="shared" si="3224"/>
        <v>0</v>
      </c>
      <c r="AJ1470" s="70">
        <f t="shared" si="3105"/>
        <v>1</v>
      </c>
      <c r="AK1470" s="59">
        <f t="shared" si="3106"/>
        <v>-1</v>
      </c>
      <c r="AL1470" s="70">
        <f t="shared" ref="AL1470" si="3233">VALUE(IF(AK1470=-3,0%,IF(AK1470=-2,33.3%,IF(AK1470=-1,66.6%,IF(AK1470=0,100%,IF(AK1470=1,66.6%,IF(AK1470=2,33.3%,IF(AK1470=3,0%))))))))</f>
        <v>0.66599999999999993</v>
      </c>
      <c r="AM1470" s="13" t="s">
        <v>41</v>
      </c>
      <c r="AN1470" s="13" t="s">
        <v>41</v>
      </c>
      <c r="AP1470" s="13">
        <v>101.31965006729475</v>
      </c>
      <c r="AQ1470" s="13">
        <v>117.34261838440112</v>
      </c>
      <c r="AR1470" s="13">
        <v>125.13020833333333</v>
      </c>
      <c r="AS1470" s="13">
        <v>148.05555555555554</v>
      </c>
      <c r="AT1470" s="36">
        <v>61.158259999999999</v>
      </c>
      <c r="AU1470" s="36" t="str">
        <f t="shared" si="3108"/>
        <v>1</v>
      </c>
      <c r="AV1470" s="36">
        <v>0</v>
      </c>
      <c r="AW1470" s="36">
        <v>61.158259999999999</v>
      </c>
      <c r="AX1470" s="36">
        <v>61.158259999999999</v>
      </c>
      <c r="AY1470" s="36">
        <v>-7.1481600000000043</v>
      </c>
      <c r="AZ1470" s="36" t="str">
        <f t="shared" si="3109"/>
        <v>1</v>
      </c>
      <c r="BA1470" s="36">
        <v>0</v>
      </c>
      <c r="BB1470" s="36">
        <v>-7.1481600000000043</v>
      </c>
      <c r="BC1470" s="36">
        <v>-7.1481600000000043</v>
      </c>
      <c r="BD1470" s="36">
        <v>73711.600000000006</v>
      </c>
      <c r="BE1470" s="36" t="s">
        <v>50</v>
      </c>
      <c r="BF1470" s="36">
        <v>71644.899999999994</v>
      </c>
      <c r="BG1470" s="36">
        <v>74400.5</v>
      </c>
      <c r="BH1470" s="36">
        <v>53.381104999999998</v>
      </c>
      <c r="BI1470" s="36">
        <v>10.998558077677709</v>
      </c>
      <c r="BJ1470" s="36">
        <v>45.603949999999998</v>
      </c>
      <c r="BK1470" s="36">
        <v>61.158259999999999</v>
      </c>
      <c r="BL1470" s="36">
        <v>-21.230700000000002</v>
      </c>
      <c r="BM1470" s="36">
        <v>19.915719060661605</v>
      </c>
      <c r="BN1470" s="36">
        <v>-35.31324</v>
      </c>
      <c r="BO1470" s="36">
        <v>-7.1481600000000043</v>
      </c>
      <c r="BP1470" s="36">
        <v>69348.583333333328</v>
      </c>
      <c r="BQ1470" s="36">
        <v>4414.6575687890727</v>
      </c>
      <c r="BR1470" s="36">
        <v>60622.6</v>
      </c>
      <c r="BS1470" s="36">
        <v>71644.899999999994</v>
      </c>
      <c r="BT1470" s="36">
        <v>37.826794999999997</v>
      </c>
      <c r="BU1470" s="36">
        <v>32.995674233033192</v>
      </c>
      <c r="BV1470" s="36">
        <v>14.495329999999996</v>
      </c>
      <c r="BW1470" s="36">
        <v>61.158259999999999</v>
      </c>
      <c r="BX1470" s="36">
        <v>-28.271970000000007</v>
      </c>
      <c r="BY1470" s="36">
        <v>29.873578590992413</v>
      </c>
      <c r="BZ1470" s="36">
        <v>-49.395780000000009</v>
      </c>
      <c r="CA1470" s="36">
        <v>-7.1481600000000043</v>
      </c>
      <c r="CB1470" s="36">
        <v>54250.350000000006</v>
      </c>
      <c r="CC1470" s="36">
        <v>12844.974632387039</v>
      </c>
      <c r="CD1470" s="36">
        <v>38578</v>
      </c>
      <c r="CE1470" s="36">
        <v>71644.899999999994</v>
      </c>
      <c r="CF1470" s="36"/>
      <c r="CG1470" s="40">
        <v>27.776</v>
      </c>
      <c r="CH1470" s="40">
        <v>56.247812499999995</v>
      </c>
      <c r="CI1470" s="40">
        <v>27.575875</v>
      </c>
      <c r="CL1470" s="5" t="str">
        <f t="shared" si="3114"/>
        <v>1_1_1</v>
      </c>
      <c r="CM1470" s="95" t="str">
        <f t="shared" si="3115"/>
        <v>1L</v>
      </c>
      <c r="CN1470" s="96">
        <f t="shared" si="3102"/>
        <v>208</v>
      </c>
      <c r="CO1470" s="96" t="str">
        <f t="shared" si="3110"/>
        <v>0.666_0.5_1</v>
      </c>
      <c r="CP1470" s="95" t="str">
        <f t="shared" si="3118"/>
        <v>1H</v>
      </c>
      <c r="CQ1470" s="5">
        <f t="shared" si="3111"/>
        <v>128</v>
      </c>
    </row>
    <row r="1471" spans="1:95">
      <c r="A1471" s="13" t="s">
        <v>601</v>
      </c>
      <c r="B1471" s="13">
        <v>6</v>
      </c>
      <c r="C1471" s="13">
        <v>12</v>
      </c>
      <c r="D1471" s="13" t="s">
        <v>95</v>
      </c>
      <c r="E1471" s="35" t="s">
        <v>567</v>
      </c>
      <c r="F1471" s="13"/>
      <c r="G1471" s="36"/>
      <c r="H1471" s="13"/>
      <c r="I1471" s="37">
        <v>19</v>
      </c>
      <c r="J1471" s="37" t="s">
        <v>70</v>
      </c>
      <c r="K1471" s="38">
        <v>43598</v>
      </c>
      <c r="L1471" s="39">
        <v>0.6333333333333333</v>
      </c>
      <c r="M1471" s="37" t="s">
        <v>39</v>
      </c>
      <c r="N1471" s="37" t="s">
        <v>190</v>
      </c>
      <c r="O1471" s="37" t="s">
        <v>100</v>
      </c>
      <c r="P1471" s="37" t="s">
        <v>190</v>
      </c>
      <c r="Q1471" s="37">
        <v>2</v>
      </c>
      <c r="R1471" s="13" t="s">
        <v>55</v>
      </c>
      <c r="S1471" s="13" t="s">
        <v>44</v>
      </c>
      <c r="T1471" s="13" t="s">
        <v>42</v>
      </c>
      <c r="U1471" s="13" t="s">
        <v>52</v>
      </c>
      <c r="V1471" s="13" t="s">
        <v>42</v>
      </c>
      <c r="W1471" s="13" t="s">
        <v>66</v>
      </c>
      <c r="X1471" s="13" t="s">
        <v>47</v>
      </c>
      <c r="Y1471" s="13" t="s">
        <v>41</v>
      </c>
      <c r="Z1471" s="13" t="s">
        <v>41</v>
      </c>
      <c r="AA1471" s="13"/>
      <c r="AB1471" s="13">
        <v>0</v>
      </c>
      <c r="AC1471" s="72">
        <f t="shared" si="3103"/>
        <v>1</v>
      </c>
      <c r="AD1471" s="13">
        <v>1</v>
      </c>
      <c r="AE1471" s="72">
        <f t="shared" ref="AE1471" si="3234">VALUE(IF(AD1471=-2,0%,IF(AD1471=-1,50%,IF(AD1471=0,100%,IF(AD1471=1,50%,IF(AD1471=2,0%))))))</f>
        <v>0.5</v>
      </c>
      <c r="AF1471" s="13" t="s">
        <v>42</v>
      </c>
      <c r="AG1471" s="13">
        <v>0</v>
      </c>
      <c r="AH1471" s="13" t="s">
        <v>42</v>
      </c>
      <c r="AI1471" s="13">
        <f t="shared" si="3224"/>
        <v>0</v>
      </c>
      <c r="AJ1471" s="70">
        <f t="shared" si="3105"/>
        <v>1</v>
      </c>
      <c r="AK1471" s="59">
        <f t="shared" si="3106"/>
        <v>-1</v>
      </c>
      <c r="AL1471" s="70">
        <f t="shared" ref="AL1471" si="3235">VALUE(IF(AK1471=-3,0%,IF(AK1471=-2,33.3%,IF(AK1471=-1,66.6%,IF(AK1471=0,100%,IF(AK1471=1,66.6%,IF(AK1471=2,33.3%,IF(AK1471=3,0%))))))))</f>
        <v>0.66599999999999993</v>
      </c>
      <c r="AM1471" s="13" t="s">
        <v>41</v>
      </c>
      <c r="AN1471" s="13" t="s">
        <v>41</v>
      </c>
      <c r="AP1471" s="13">
        <v>101.31965006729475</v>
      </c>
      <c r="AQ1471" s="13">
        <v>117.34261838440112</v>
      </c>
      <c r="AR1471" s="13">
        <v>125.13020833333333</v>
      </c>
      <c r="AS1471" s="13">
        <v>148.05555555555554</v>
      </c>
      <c r="AT1471" s="36">
        <v>76.515680000000003</v>
      </c>
      <c r="AU1471" s="36" t="str">
        <f t="shared" si="3108"/>
        <v>1</v>
      </c>
      <c r="AV1471" s="36">
        <v>0</v>
      </c>
      <c r="AW1471" s="36">
        <v>76.515680000000003</v>
      </c>
      <c r="AX1471" s="36">
        <v>76.515680000000003</v>
      </c>
      <c r="AY1471" s="36">
        <v>6.7561199999999957</v>
      </c>
      <c r="AZ1471" s="36" t="str">
        <f t="shared" si="3109"/>
        <v>1</v>
      </c>
      <c r="BA1471" s="36">
        <v>0</v>
      </c>
      <c r="BB1471" s="36">
        <v>6.7561199999999957</v>
      </c>
      <c r="BC1471" s="36">
        <v>6.7561199999999957</v>
      </c>
      <c r="BD1471" s="36">
        <v>74400.5</v>
      </c>
      <c r="BE1471" s="36" t="s">
        <v>50</v>
      </c>
      <c r="BF1471" s="36">
        <v>74400.5</v>
      </c>
      <c r="BG1471" s="36">
        <v>74400.5</v>
      </c>
      <c r="BH1471" s="36">
        <v>76.515680000000003</v>
      </c>
      <c r="BI1471" s="36">
        <v>0</v>
      </c>
      <c r="BJ1471" s="36">
        <v>76.515680000000003</v>
      </c>
      <c r="BK1471" s="36">
        <v>76.515680000000003</v>
      </c>
      <c r="BL1471" s="36">
        <v>-0.1960200000000043</v>
      </c>
      <c r="BM1471" s="36">
        <v>9.8318106755164898</v>
      </c>
      <c r="BN1471" s="36">
        <v>-7.1481600000000043</v>
      </c>
      <c r="BO1471" s="36">
        <v>6.7561199999999957</v>
      </c>
      <c r="BP1471" s="36">
        <v>75319.03333333334</v>
      </c>
      <c r="BQ1471" s="36">
        <v>1422.9857211745573</v>
      </c>
      <c r="BR1471" s="36">
        <v>74400.5</v>
      </c>
      <c r="BS1471" s="36">
        <v>77156.100000000006</v>
      </c>
      <c r="BT1471" s="36">
        <v>68.836970000000008</v>
      </c>
      <c r="BU1471" s="36">
        <v>10.859335823529738</v>
      </c>
      <c r="BV1471" s="36">
        <v>61.158259999999999</v>
      </c>
      <c r="BW1471" s="36">
        <v>76.515680000000003</v>
      </c>
      <c r="BX1471" s="36">
        <v>-0.1960200000000043</v>
      </c>
      <c r="BY1471" s="36">
        <v>9.8318106755164898</v>
      </c>
      <c r="BZ1471" s="36">
        <v>-7.1481600000000043</v>
      </c>
      <c r="CA1471" s="36">
        <v>6.7561199999999957</v>
      </c>
      <c r="CB1471" s="36">
        <v>75261.625</v>
      </c>
      <c r="CC1471" s="36">
        <v>1659.0909010660057</v>
      </c>
      <c r="CD1471" s="36">
        <v>71644.899999999994</v>
      </c>
      <c r="CE1471" s="36">
        <v>77156.100000000006</v>
      </c>
      <c r="CF1471" s="36"/>
      <c r="CG1471" s="40">
        <v>27.893312500000004</v>
      </c>
      <c r="CH1471" s="40">
        <v>57.378562500000001</v>
      </c>
      <c r="CI1471" s="40">
        <v>27.805250000000001</v>
      </c>
      <c r="CL1471" s="5" t="str">
        <f t="shared" si="3114"/>
        <v>1_1_1</v>
      </c>
      <c r="CM1471" s="95" t="str">
        <f t="shared" si="3115"/>
        <v>1L</v>
      </c>
      <c r="CN1471" s="96">
        <f t="shared" si="3102"/>
        <v>208</v>
      </c>
      <c r="CO1471" s="96" t="str">
        <f t="shared" si="3110"/>
        <v>0.666_0.5_1</v>
      </c>
      <c r="CP1471" s="95" t="str">
        <f t="shared" si="3118"/>
        <v>1H</v>
      </c>
      <c r="CQ1471" s="5">
        <f t="shared" si="3111"/>
        <v>128</v>
      </c>
    </row>
    <row r="1472" spans="1:95">
      <c r="A1472" s="13" t="s">
        <v>601</v>
      </c>
      <c r="B1472" s="13">
        <v>6</v>
      </c>
      <c r="C1472" s="13">
        <v>12</v>
      </c>
      <c r="D1472" s="13" t="s">
        <v>95</v>
      </c>
      <c r="E1472" s="35" t="s">
        <v>567</v>
      </c>
      <c r="F1472" s="13"/>
      <c r="G1472" s="36"/>
      <c r="H1472" s="13"/>
      <c r="I1472" s="37">
        <v>19</v>
      </c>
      <c r="J1472" s="37" t="s">
        <v>70</v>
      </c>
      <c r="K1472" s="38">
        <v>43598</v>
      </c>
      <c r="L1472" s="39">
        <v>0.64374999999999993</v>
      </c>
      <c r="M1472" s="37" t="s">
        <v>39</v>
      </c>
      <c r="N1472" s="37" t="s">
        <v>190</v>
      </c>
      <c r="O1472" s="37" t="s">
        <v>100</v>
      </c>
      <c r="P1472" s="37" t="s">
        <v>190</v>
      </c>
      <c r="Q1472" s="37">
        <v>3</v>
      </c>
      <c r="R1472" s="13" t="s">
        <v>43</v>
      </c>
      <c r="S1472" s="13" t="s">
        <v>44</v>
      </c>
      <c r="T1472" s="13" t="s">
        <v>42</v>
      </c>
      <c r="U1472" s="13" t="s">
        <v>52</v>
      </c>
      <c r="V1472" s="13" t="s">
        <v>42</v>
      </c>
      <c r="W1472" s="13" t="s">
        <v>66</v>
      </c>
      <c r="X1472" s="13" t="s">
        <v>47</v>
      </c>
      <c r="Y1472" s="13" t="s">
        <v>41</v>
      </c>
      <c r="Z1472" s="13" t="s">
        <v>41</v>
      </c>
      <c r="AA1472" s="13"/>
      <c r="AB1472" s="13">
        <v>-1</v>
      </c>
      <c r="AC1472" s="72">
        <f t="shared" si="3103"/>
        <v>0.5</v>
      </c>
      <c r="AD1472" s="13">
        <v>1</v>
      </c>
      <c r="AE1472" s="72">
        <f t="shared" ref="AE1472" si="3236">VALUE(IF(AD1472=-2,0%,IF(AD1472=-1,50%,IF(AD1472=0,100%,IF(AD1472=1,50%,IF(AD1472=2,0%))))))</f>
        <v>0.5</v>
      </c>
      <c r="AF1472" s="13" t="s">
        <v>42</v>
      </c>
      <c r="AG1472" s="13">
        <v>0</v>
      </c>
      <c r="AH1472" s="13" t="s">
        <v>42</v>
      </c>
      <c r="AI1472" s="13">
        <f t="shared" si="3224"/>
        <v>0</v>
      </c>
      <c r="AJ1472" s="70">
        <f t="shared" si="3105"/>
        <v>1</v>
      </c>
      <c r="AK1472" s="59">
        <f t="shared" si="3106"/>
        <v>-1</v>
      </c>
      <c r="AL1472" s="70">
        <f t="shared" ref="AL1472" si="3237">VALUE(IF(AK1472=-3,0%,IF(AK1472=-2,33.3%,IF(AK1472=-1,66.6%,IF(AK1472=0,100%,IF(AK1472=1,66.6%,IF(AK1472=2,33.3%,IF(AK1472=3,0%))))))))</f>
        <v>0.66599999999999993</v>
      </c>
      <c r="AM1472" s="13" t="s">
        <v>41</v>
      </c>
      <c r="AN1472" s="13" t="s">
        <v>41</v>
      </c>
      <c r="AP1472" s="13">
        <v>101.31965006729475</v>
      </c>
      <c r="AQ1472" s="13">
        <v>117.34261838440112</v>
      </c>
      <c r="AR1472" s="13">
        <v>125.13020833333333</v>
      </c>
      <c r="AS1472" s="13">
        <v>148.05555555555554</v>
      </c>
      <c r="AT1472" s="36">
        <v>45.603949999999998</v>
      </c>
      <c r="AU1472" s="36" t="str">
        <f t="shared" si="3108"/>
        <v>1</v>
      </c>
      <c r="AV1472" s="36">
        <v>0</v>
      </c>
      <c r="AW1472" s="36">
        <v>45.603949999999998</v>
      </c>
      <c r="AX1472" s="36">
        <v>45.603949999999998</v>
      </c>
      <c r="AY1472" s="36">
        <v>-21.230700000000006</v>
      </c>
      <c r="AZ1472" s="36" t="str">
        <f t="shared" si="3109"/>
        <v>1</v>
      </c>
      <c r="BA1472" s="36">
        <v>0</v>
      </c>
      <c r="BB1472" s="36">
        <v>-21.230700000000006</v>
      </c>
      <c r="BC1472" s="36">
        <v>-21.230700000000006</v>
      </c>
      <c r="BD1472" s="36">
        <v>55111.45</v>
      </c>
      <c r="BE1472" s="36" t="s">
        <v>50</v>
      </c>
      <c r="BF1472" s="36">
        <v>49600.3</v>
      </c>
      <c r="BG1472" s="36">
        <v>57867</v>
      </c>
      <c r="BH1472" s="36">
        <v>53.381104999999998</v>
      </c>
      <c r="BI1472" s="36">
        <v>10.998558077677709</v>
      </c>
      <c r="BJ1472" s="36">
        <v>45.603949999999998</v>
      </c>
      <c r="BK1472" s="36">
        <v>61.158259999999999</v>
      </c>
      <c r="BL1472" s="36">
        <v>-21.230700000000006</v>
      </c>
      <c r="BM1472" s="36">
        <v>0</v>
      </c>
      <c r="BN1472" s="36">
        <v>-21.230700000000006</v>
      </c>
      <c r="BO1472" s="36">
        <v>-21.230700000000006</v>
      </c>
      <c r="BP1472" s="36">
        <v>56489.25</v>
      </c>
      <c r="BQ1472" s="36">
        <v>2890.04998901403</v>
      </c>
      <c r="BR1472" s="36">
        <v>52355.9</v>
      </c>
      <c r="BS1472" s="36">
        <v>60622.6</v>
      </c>
      <c r="BT1472" s="36">
        <v>61.059815</v>
      </c>
      <c r="BU1472" s="36">
        <v>21.85789390120766</v>
      </c>
      <c r="BV1472" s="36">
        <v>45.603949999999998</v>
      </c>
      <c r="BW1472" s="36">
        <v>76.515680000000003</v>
      </c>
      <c r="BX1472" s="36">
        <v>-7.2372900000000051</v>
      </c>
      <c r="BY1472" s="36">
        <v>19.789670205847294</v>
      </c>
      <c r="BZ1472" s="36">
        <v>-21.230700000000006</v>
      </c>
      <c r="CA1472" s="36">
        <v>6.7561199999999957</v>
      </c>
      <c r="CB1472" s="36">
        <v>67167.106250000012</v>
      </c>
      <c r="CC1472" s="36">
        <v>8822.1467477757578</v>
      </c>
      <c r="CD1472" s="36">
        <v>52355.9</v>
      </c>
      <c r="CE1472" s="36">
        <v>74400.5</v>
      </c>
      <c r="CF1472" s="36"/>
      <c r="CG1472" s="40">
        <v>28.192874999999997</v>
      </c>
      <c r="CH1472" s="40">
        <v>56.757125000000002</v>
      </c>
      <c r="CI1472" s="40">
        <v>28.157499999999999</v>
      </c>
      <c r="CL1472" s="5" t="str">
        <f t="shared" si="3114"/>
        <v>1_0.5_1</v>
      </c>
      <c r="CM1472" s="95" t="str">
        <f t="shared" si="3115"/>
        <v>1K</v>
      </c>
      <c r="CN1472" s="96">
        <f t="shared" si="3102"/>
        <v>202</v>
      </c>
      <c r="CO1472" s="96" t="str">
        <f t="shared" si="3110"/>
        <v>0.666_0.5_1</v>
      </c>
      <c r="CP1472" s="95" t="str">
        <f t="shared" si="3118"/>
        <v>1H</v>
      </c>
      <c r="CQ1472" s="5">
        <f t="shared" si="3111"/>
        <v>128</v>
      </c>
    </row>
    <row r="1473" spans="1:95">
      <c r="A1473" s="13" t="s">
        <v>601</v>
      </c>
      <c r="B1473" s="13">
        <v>6</v>
      </c>
      <c r="C1473" s="13">
        <v>12</v>
      </c>
      <c r="D1473" s="13" t="s">
        <v>95</v>
      </c>
      <c r="E1473" s="35" t="s">
        <v>567</v>
      </c>
      <c r="F1473" s="13"/>
      <c r="G1473" s="36"/>
      <c r="H1473" s="13"/>
      <c r="I1473" s="37">
        <v>19</v>
      </c>
      <c r="J1473" s="37" t="s">
        <v>70</v>
      </c>
      <c r="K1473" s="38">
        <v>43598</v>
      </c>
      <c r="L1473" s="39">
        <v>0.65416666666666667</v>
      </c>
      <c r="M1473" s="37" t="s">
        <v>39</v>
      </c>
      <c r="N1473" s="37" t="s">
        <v>190</v>
      </c>
      <c r="O1473" s="37" t="s">
        <v>100</v>
      </c>
      <c r="P1473" s="37" t="s">
        <v>190</v>
      </c>
      <c r="Q1473" s="37">
        <v>4</v>
      </c>
      <c r="R1473" s="13" t="s">
        <v>43</v>
      </c>
      <c r="S1473" s="13" t="s">
        <v>44</v>
      </c>
      <c r="T1473" s="13" t="s">
        <v>42</v>
      </c>
      <c r="U1473" s="13" t="s">
        <v>52</v>
      </c>
      <c r="V1473" s="13" t="s">
        <v>42</v>
      </c>
      <c r="W1473" s="13" t="s">
        <v>66</v>
      </c>
      <c r="X1473" s="13" t="s">
        <v>47</v>
      </c>
      <c r="Y1473" s="13" t="s">
        <v>41</v>
      </c>
      <c r="Z1473" s="13" t="s">
        <v>41</v>
      </c>
      <c r="AA1473" s="13"/>
      <c r="AB1473" s="13">
        <v>-1</v>
      </c>
      <c r="AC1473" s="72">
        <f t="shared" si="3103"/>
        <v>0.5</v>
      </c>
      <c r="AD1473" s="13">
        <v>1</v>
      </c>
      <c r="AE1473" s="72">
        <f t="shared" ref="AE1473" si="3238">VALUE(IF(AD1473=-2,0%,IF(AD1473=-1,50%,IF(AD1473=0,100%,IF(AD1473=1,50%,IF(AD1473=2,0%))))))</f>
        <v>0.5</v>
      </c>
      <c r="AF1473" s="13" t="s">
        <v>42</v>
      </c>
      <c r="AG1473" s="13">
        <v>0</v>
      </c>
      <c r="AH1473" s="13" t="s">
        <v>42</v>
      </c>
      <c r="AI1473" s="13">
        <f t="shared" si="3224"/>
        <v>0</v>
      </c>
      <c r="AJ1473" s="70">
        <f t="shared" si="3105"/>
        <v>1</v>
      </c>
      <c r="AK1473" s="59">
        <f t="shared" si="3106"/>
        <v>-1</v>
      </c>
      <c r="AL1473" s="70">
        <f t="shared" ref="AL1473" si="3239">VALUE(IF(AK1473=-3,0%,IF(AK1473=-2,33.3%,IF(AK1473=-1,66.6%,IF(AK1473=0,100%,IF(AK1473=1,66.6%,IF(AK1473=2,33.3%,IF(AK1473=3,0%))))))))</f>
        <v>0.66599999999999993</v>
      </c>
      <c r="AM1473" s="13" t="s">
        <v>41</v>
      </c>
      <c r="AN1473" s="13" t="s">
        <v>41</v>
      </c>
      <c r="AP1473" s="13">
        <v>101.31965006729475</v>
      </c>
      <c r="AQ1473" s="13">
        <v>117.34261838440112</v>
      </c>
      <c r="AR1473" s="13">
        <v>125.13020833333333</v>
      </c>
      <c r="AS1473" s="13">
        <v>148.05555555555554</v>
      </c>
      <c r="AT1473" s="36">
        <v>14.495329999999996</v>
      </c>
      <c r="AU1473" s="36" t="str">
        <f t="shared" si="3108"/>
        <v>1</v>
      </c>
      <c r="AV1473" s="36">
        <v>0</v>
      </c>
      <c r="AW1473" s="36">
        <v>14.495329999999996</v>
      </c>
      <c r="AX1473" s="36">
        <v>14.495329999999996</v>
      </c>
      <c r="AY1473" s="36">
        <v>-49.395780000000009</v>
      </c>
      <c r="AZ1473" s="36" t="str">
        <f t="shared" si="3109"/>
        <v>1</v>
      </c>
      <c r="BA1473" s="36">
        <v>0</v>
      </c>
      <c r="BB1473" s="36">
        <v>-49.395780000000009</v>
      </c>
      <c r="BC1473" s="36">
        <v>-49.395780000000009</v>
      </c>
      <c r="BD1473" s="36">
        <v>32722.450000000004</v>
      </c>
      <c r="BE1473" s="36" t="s">
        <v>50</v>
      </c>
      <c r="BF1473" s="36">
        <v>31689.1</v>
      </c>
      <c r="BG1473" s="36">
        <v>35822.5</v>
      </c>
      <c r="BH1473" s="36">
        <v>22.272485</v>
      </c>
      <c r="BI1473" s="36">
        <v>10.998558077677741</v>
      </c>
      <c r="BJ1473" s="36">
        <v>14.495329999999996</v>
      </c>
      <c r="BK1473" s="36">
        <v>30.049640000000004</v>
      </c>
      <c r="BL1473" s="36">
        <v>-49.395780000000009</v>
      </c>
      <c r="BM1473" s="36">
        <v>0</v>
      </c>
      <c r="BN1473" s="36">
        <v>-49.395780000000009</v>
      </c>
      <c r="BO1473" s="36">
        <v>-49.395780000000009</v>
      </c>
      <c r="BP1473" s="36">
        <v>47533.666666666664</v>
      </c>
      <c r="BQ1473" s="36">
        <v>11286.092059817125</v>
      </c>
      <c r="BR1473" s="36">
        <v>35822.5</v>
      </c>
      <c r="BS1473" s="36">
        <v>66133.8</v>
      </c>
      <c r="BT1473" s="36">
        <v>30.049639999999997</v>
      </c>
      <c r="BU1473" s="36">
        <v>21.997116155355464</v>
      </c>
      <c r="BV1473" s="36">
        <v>14.495329999999996</v>
      </c>
      <c r="BW1473" s="36">
        <v>45.603949999999998</v>
      </c>
      <c r="BX1473" s="36">
        <v>-35.313240000000008</v>
      </c>
      <c r="BY1473" s="36">
        <v>19.915719060661608</v>
      </c>
      <c r="BZ1473" s="36">
        <v>-49.395780000000009</v>
      </c>
      <c r="CA1473" s="36">
        <v>-21.230700000000006</v>
      </c>
      <c r="CB1473" s="36">
        <v>51408.67500000001</v>
      </c>
      <c r="CC1473" s="36">
        <v>9149.1426832972757</v>
      </c>
      <c r="CD1473" s="36">
        <v>35822.5</v>
      </c>
      <c r="CE1473" s="36">
        <v>66133.8</v>
      </c>
      <c r="CF1473" s="36"/>
      <c r="CG1473" s="40">
        <v>28.185062500000001</v>
      </c>
      <c r="CH1473" s="40">
        <v>55.429375</v>
      </c>
      <c r="CI1473" s="40">
        <v>28.050562499999998</v>
      </c>
      <c r="CL1473" s="5" t="str">
        <f t="shared" si="3114"/>
        <v>1_0.5_1</v>
      </c>
      <c r="CM1473" s="95" t="str">
        <f t="shared" si="3115"/>
        <v>1K</v>
      </c>
      <c r="CN1473" s="96">
        <f t="shared" si="3102"/>
        <v>202</v>
      </c>
      <c r="CO1473" s="96" t="str">
        <f t="shared" si="3110"/>
        <v>0.666_0.5_1</v>
      </c>
      <c r="CP1473" s="95" t="str">
        <f t="shared" si="3118"/>
        <v>1H</v>
      </c>
      <c r="CQ1473" s="5">
        <f t="shared" si="3111"/>
        <v>128</v>
      </c>
    </row>
    <row r="1474" spans="1:95">
      <c r="A1474" s="13" t="s">
        <v>601</v>
      </c>
      <c r="B1474" s="13">
        <v>6</v>
      </c>
      <c r="C1474" s="13">
        <v>12</v>
      </c>
      <c r="D1474" s="13" t="s">
        <v>95</v>
      </c>
      <c r="E1474" s="35" t="s">
        <v>567</v>
      </c>
      <c r="F1474" s="13"/>
      <c r="G1474" s="36"/>
      <c r="H1474" s="13"/>
      <c r="I1474" s="37">
        <v>19</v>
      </c>
      <c r="J1474" s="37" t="s">
        <v>70</v>
      </c>
      <c r="K1474" s="38">
        <v>43598</v>
      </c>
      <c r="L1474" s="39">
        <v>0.6645833333333333</v>
      </c>
      <c r="M1474" s="37" t="s">
        <v>39</v>
      </c>
      <c r="N1474" s="37" t="s">
        <v>190</v>
      </c>
      <c r="O1474" s="37" t="s">
        <v>100</v>
      </c>
      <c r="P1474" s="37" t="s">
        <v>190</v>
      </c>
      <c r="Q1474" s="37">
        <v>5</v>
      </c>
      <c r="R1474" s="13" t="s">
        <v>43</v>
      </c>
      <c r="S1474" s="13" t="s">
        <v>44</v>
      </c>
      <c r="T1474" s="13" t="s">
        <v>41</v>
      </c>
      <c r="U1474" s="13" t="s">
        <v>52</v>
      </c>
      <c r="V1474" s="13" t="s">
        <v>42</v>
      </c>
      <c r="W1474" s="13" t="s">
        <v>66</v>
      </c>
      <c r="X1474" s="13" t="s">
        <v>47</v>
      </c>
      <c r="Y1474" s="13" t="s">
        <v>41</v>
      </c>
      <c r="Z1474" s="13" t="s">
        <v>41</v>
      </c>
      <c r="AA1474" s="13"/>
      <c r="AB1474" s="13">
        <v>-1</v>
      </c>
      <c r="AC1474" s="72">
        <f t="shared" si="3103"/>
        <v>0.5</v>
      </c>
      <c r="AD1474" s="13">
        <v>1</v>
      </c>
      <c r="AE1474" s="72">
        <f t="shared" ref="AE1474" si="3240">VALUE(IF(AD1474=-2,0%,IF(AD1474=-1,50%,IF(AD1474=0,100%,IF(AD1474=1,50%,IF(AD1474=2,0%))))))</f>
        <v>0.5</v>
      </c>
      <c r="AF1474" s="13" t="s">
        <v>41</v>
      </c>
      <c r="AG1474" s="13">
        <v>0</v>
      </c>
      <c r="AH1474" s="13" t="s">
        <v>42</v>
      </c>
      <c r="AI1474" s="13">
        <f t="shared" si="3224"/>
        <v>0</v>
      </c>
      <c r="AJ1474" s="70">
        <f t="shared" si="3105"/>
        <v>1</v>
      </c>
      <c r="AK1474" s="59">
        <f t="shared" si="3106"/>
        <v>-1</v>
      </c>
      <c r="AL1474" s="70">
        <f t="shared" ref="AL1474" si="3241">VALUE(IF(AK1474=-3,0%,IF(AK1474=-2,33.3%,IF(AK1474=-1,66.6%,IF(AK1474=0,100%,IF(AK1474=1,66.6%,IF(AK1474=2,33.3%,IF(AK1474=3,0%))))))))</f>
        <v>0.66599999999999993</v>
      </c>
      <c r="AM1474" s="13" t="s">
        <v>41</v>
      </c>
      <c r="AN1474" s="13" t="s">
        <v>41</v>
      </c>
      <c r="AP1474" s="13">
        <v>101.31965006729475</v>
      </c>
      <c r="AQ1474" s="13">
        <v>117.34261838440112</v>
      </c>
      <c r="AR1474" s="13">
        <v>125.13020833333333</v>
      </c>
      <c r="AS1474" s="13">
        <v>148.05555555555554</v>
      </c>
      <c r="AT1474" s="36">
        <v>6.7181749999999987</v>
      </c>
      <c r="AU1474" s="36" t="str">
        <f t="shared" si="3108"/>
        <v>1</v>
      </c>
      <c r="AV1474" s="36">
        <v>10.998558077677723</v>
      </c>
      <c r="AW1474" s="36">
        <v>-1.0589799999999983</v>
      </c>
      <c r="AX1474" s="36">
        <v>14.495329999999996</v>
      </c>
      <c r="AY1474" s="36">
        <v>-49.395780000000009</v>
      </c>
      <c r="AZ1474" s="36" t="str">
        <f t="shared" si="3109"/>
        <v>1</v>
      </c>
      <c r="BA1474" s="36">
        <v>0</v>
      </c>
      <c r="BB1474" s="36">
        <v>-49.395780000000009</v>
      </c>
      <c r="BC1474" s="36">
        <v>-49.395780000000009</v>
      </c>
      <c r="BD1474" s="36">
        <v>22733.5</v>
      </c>
      <c r="BE1474" s="36" t="s">
        <v>50</v>
      </c>
      <c r="BF1474" s="36">
        <v>22044.6</v>
      </c>
      <c r="BG1474" s="36">
        <v>23422.400000000001</v>
      </c>
      <c r="BH1474" s="36">
        <v>-1.0589799999999983</v>
      </c>
      <c r="BI1474" s="36">
        <v>0</v>
      </c>
      <c r="BJ1474" s="36">
        <v>-1.0589799999999983</v>
      </c>
      <c r="BK1474" s="36">
        <v>-1.0589799999999983</v>
      </c>
      <c r="BL1474" s="36">
        <v>-56.437050000000006</v>
      </c>
      <c r="BM1474" s="36">
        <v>9.9578595303307988</v>
      </c>
      <c r="BN1474" s="36">
        <v>-63.478320000000004</v>
      </c>
      <c r="BO1474" s="36">
        <v>-49.395780000000009</v>
      </c>
      <c r="BP1474" s="36">
        <v>21700.149999999998</v>
      </c>
      <c r="BQ1474" s="36">
        <v>377.32606986530772</v>
      </c>
      <c r="BR1474" s="36">
        <v>21355.7</v>
      </c>
      <c r="BS1474" s="36">
        <v>22044.6</v>
      </c>
      <c r="BT1474" s="36">
        <v>6.7181749999999987</v>
      </c>
      <c r="BU1474" s="36">
        <v>10.998558077677723</v>
      </c>
      <c r="BV1474" s="36">
        <v>-1.0589799999999983</v>
      </c>
      <c r="BW1474" s="36">
        <v>14.495329999999996</v>
      </c>
      <c r="BX1474" s="36">
        <v>-49.395780000000009</v>
      </c>
      <c r="BY1474" s="36">
        <v>0</v>
      </c>
      <c r="BZ1474" s="36">
        <v>-49.395780000000009</v>
      </c>
      <c r="CA1474" s="36">
        <v>-49.395780000000009</v>
      </c>
      <c r="CB1474" s="36">
        <v>26134.912500000002</v>
      </c>
      <c r="CC1474" s="36">
        <v>4808.9103697025967</v>
      </c>
      <c r="CD1474" s="36">
        <v>21355.7</v>
      </c>
      <c r="CE1474" s="36">
        <v>35822.5</v>
      </c>
      <c r="CF1474" s="36"/>
      <c r="CG1474" s="40">
        <v>27.8128125</v>
      </c>
      <c r="CH1474" s="40">
        <v>54.326062499999992</v>
      </c>
      <c r="CI1474" s="40">
        <v>27.545375</v>
      </c>
      <c r="CL1474" s="5" t="str">
        <f t="shared" si="3114"/>
        <v>1_0.5_1</v>
      </c>
      <c r="CM1474" s="95" t="str">
        <f t="shared" si="3115"/>
        <v>1K</v>
      </c>
      <c r="CN1474" s="96">
        <f t="shared" ref="CN1474:CN1537" si="3242">VLOOKUP(CM1474,$CW$2:$CZ$61,2)</f>
        <v>202</v>
      </c>
      <c r="CO1474" s="96" t="str">
        <f t="shared" si="3110"/>
        <v>0.666_0.5_1</v>
      </c>
      <c r="CP1474" s="95" t="str">
        <f t="shared" si="3118"/>
        <v>1H</v>
      </c>
      <c r="CQ1474" s="5">
        <f t="shared" si="3111"/>
        <v>128</v>
      </c>
    </row>
    <row r="1475" spans="1:95">
      <c r="A1475" s="13" t="s">
        <v>601</v>
      </c>
      <c r="B1475" s="13">
        <v>7</v>
      </c>
      <c r="C1475" s="13">
        <v>1</v>
      </c>
      <c r="D1475" s="13" t="s">
        <v>34</v>
      </c>
      <c r="E1475" s="35" t="s">
        <v>568</v>
      </c>
      <c r="F1475" s="13"/>
      <c r="G1475" s="36"/>
      <c r="H1475" s="13"/>
      <c r="I1475" s="37">
        <v>21</v>
      </c>
      <c r="J1475" s="37" t="s">
        <v>38</v>
      </c>
      <c r="K1475" s="38">
        <v>43598</v>
      </c>
      <c r="L1475" s="39">
        <v>0.6875</v>
      </c>
      <c r="M1475" s="37" t="s">
        <v>39</v>
      </c>
      <c r="N1475" s="37" t="s">
        <v>190</v>
      </c>
      <c r="O1475" s="37" t="s">
        <v>190</v>
      </c>
      <c r="P1475" s="37" t="s">
        <v>190</v>
      </c>
      <c r="Q1475" s="37">
        <v>1</v>
      </c>
      <c r="R1475" s="13" t="s">
        <v>55</v>
      </c>
      <c r="S1475" s="13" t="s">
        <v>63</v>
      </c>
      <c r="T1475" s="13" t="s">
        <v>42</v>
      </c>
      <c r="U1475" s="13" t="s">
        <v>52</v>
      </c>
      <c r="V1475" s="13" t="s">
        <v>42</v>
      </c>
      <c r="W1475" s="13" t="s">
        <v>46</v>
      </c>
      <c r="X1475" s="13" t="s">
        <v>53</v>
      </c>
      <c r="Y1475" s="13" t="s">
        <v>41</v>
      </c>
      <c r="Z1475" s="13" t="s">
        <v>41</v>
      </c>
      <c r="AA1475" s="13"/>
      <c r="AB1475" s="13">
        <v>0</v>
      </c>
      <c r="AC1475" s="72">
        <f t="shared" ref="AC1475:AC1538" si="3243">VALUE(IF(AB1475=-2,0%,IF(AB1475=-1,50%,IF(AB1475=0,100%,IF(AB1475=1,50%,IF(AB1475=2,0%))))))</f>
        <v>1</v>
      </c>
      <c r="AD1475" s="13">
        <v>0</v>
      </c>
      <c r="AE1475" s="72">
        <f t="shared" ref="AE1475" si="3244">VALUE(IF(AD1475=-2,0%,IF(AD1475=-1,50%,IF(AD1475=0,100%,IF(AD1475=1,50%,IF(AD1475=2,0%))))))</f>
        <v>1</v>
      </c>
      <c r="AF1475" s="13" t="s">
        <v>42</v>
      </c>
      <c r="AG1475" s="13">
        <v>0</v>
      </c>
      <c r="AH1475" s="13" t="s">
        <v>42</v>
      </c>
      <c r="AI1475" s="13">
        <f t="shared" si="3224"/>
        <v>1</v>
      </c>
      <c r="AJ1475" s="70">
        <f t="shared" ref="AJ1475:AJ1538" si="3245">VALUE(IF(AI1475=-3,0%,IF(AI1475=-2,33.3%,IF(AI1475=-1,66.6%,IF(AI1475=0,100%,IF(AI1475=1,66.6%,IF(AI1475=2,33.3%,IF(AI1475=3,0%))))))))</f>
        <v>0.66599999999999993</v>
      </c>
      <c r="AK1475" s="59">
        <f t="shared" ref="AK1475:AK1538" si="3246">VALUE(IF(X1475="Mucho más fría",-3, IF(X1475="Más Fría",-2, IF(X1475="Ligeramente más Fría",-1, IF(X1475="Igual a como está",0, IF(X1475="Ligeramente más caliente",1, IF(X1475="Más Caliente",2, IF(X1475="Mucho más caliente",3))))))))</f>
        <v>-2</v>
      </c>
      <c r="AL1475" s="70">
        <f t="shared" ref="AL1475" si="3247">VALUE(IF(AK1475=-3,0%,IF(AK1475=-2,33.3%,IF(AK1475=-1,66.6%,IF(AK1475=0,100%,IF(AK1475=1,66.6%,IF(AK1475=2,33.3%,IF(AK1475=3,0%))))))))</f>
        <v>0.33299999999999996</v>
      </c>
      <c r="AM1475" s="13" t="s">
        <v>41</v>
      </c>
      <c r="AN1475" s="13" t="s">
        <v>41</v>
      </c>
      <c r="AP1475" s="13">
        <v>101.31965006729475</v>
      </c>
      <c r="AQ1475" s="13">
        <v>117.34261838440112</v>
      </c>
      <c r="AR1475" s="13">
        <v>125.13020833333333</v>
      </c>
      <c r="AS1475" s="13">
        <v>148.05555555555554</v>
      </c>
      <c r="AT1475" s="36">
        <v>465.34021179999996</v>
      </c>
      <c r="AU1475" s="36" t="str">
        <f t="shared" ref="AU1475:AU1538" si="3248">IF(AT1475&lt;=100,"1",IF(AT1475&lt;=300,"2", IF(AT1475&lt;=500,"3", IF(AT1475&lt;=1000,"4", IF(AT1475&gt;1000,"5")))))</f>
        <v>3</v>
      </c>
      <c r="AV1475" s="36">
        <v>145.62137252765885</v>
      </c>
      <c r="AW1475" s="36">
        <v>362.37035179999998</v>
      </c>
      <c r="AX1475" s="36">
        <v>568.31007179999995</v>
      </c>
      <c r="AY1475" s="36">
        <v>460.37293999999997</v>
      </c>
      <c r="AZ1475" s="36" t="str">
        <f t="shared" ref="AZ1475:AZ1538" si="3249">IF(AY1475&lt;=100,"1",IF(AY1475&lt;=300,"2", IF(AY1475&lt;=500,"3", IF(AY1475&lt;=1000,"4", IF(AY1475&gt;1000,"5")))))</f>
        <v>3</v>
      </c>
      <c r="BA1475" s="36">
        <v>271.23266400892055</v>
      </c>
      <c r="BB1475" s="36">
        <v>268.58248399999997</v>
      </c>
      <c r="BC1475" s="36">
        <v>652.16339600000003</v>
      </c>
      <c r="BD1475" s="36">
        <v>38578.049999999996</v>
      </c>
      <c r="BE1475" s="36" t="s">
        <v>50</v>
      </c>
      <c r="BF1475" s="36">
        <v>34444.699999999997</v>
      </c>
      <c r="BG1475" s="36">
        <v>42711.4</v>
      </c>
      <c r="BH1475" s="36">
        <v>433.78527580000002</v>
      </c>
      <c r="BI1475" s="36">
        <v>100.99595407664374</v>
      </c>
      <c r="BJ1475" s="36">
        <v>362.37035179999998</v>
      </c>
      <c r="BK1475" s="36">
        <v>505.20019980000001</v>
      </c>
      <c r="BL1475" s="36">
        <v>417.57748399999991</v>
      </c>
      <c r="BM1475" s="36">
        <v>210.71074972577941</v>
      </c>
      <c r="BN1475" s="36">
        <v>268.58248399999997</v>
      </c>
      <c r="BO1475" s="36">
        <v>566.57248399999992</v>
      </c>
      <c r="BP1475" s="36">
        <v>41104</v>
      </c>
      <c r="BQ1475" s="36">
        <v>5330.2140756258386</v>
      </c>
      <c r="BR1475" s="36">
        <v>34444.699999999997</v>
      </c>
      <c r="BS1475" s="36">
        <v>46844.800000000003</v>
      </c>
      <c r="BT1475" s="36">
        <v>310.62087339999999</v>
      </c>
      <c r="BU1475" s="36">
        <v>73.184814199013331</v>
      </c>
      <c r="BV1475" s="36">
        <v>258.87139500000001</v>
      </c>
      <c r="BW1475" s="36">
        <v>362.37035179999998</v>
      </c>
      <c r="BX1475" s="36">
        <v>230.77441149999999</v>
      </c>
      <c r="BY1475" s="36">
        <v>53.468688896685123</v>
      </c>
      <c r="BZ1475" s="36">
        <v>192.966339</v>
      </c>
      <c r="CA1475" s="36">
        <v>268.58248399999997</v>
      </c>
      <c r="CB1475" s="36">
        <v>38491.9375</v>
      </c>
      <c r="CC1475" s="36">
        <v>6353.163510868686</v>
      </c>
      <c r="CD1475" s="36">
        <v>28933.5</v>
      </c>
      <c r="CE1475" s="36">
        <v>46844.800000000003</v>
      </c>
      <c r="CF1475" s="36"/>
      <c r="CG1475" s="40">
        <v>27.481000000000002</v>
      </c>
      <c r="CH1475" s="40">
        <v>54.896000000000001</v>
      </c>
      <c r="CI1475" s="40">
        <v>27.407</v>
      </c>
      <c r="CL1475" s="5" t="str">
        <f t="shared" si="3114"/>
        <v>0.666_1_3</v>
      </c>
      <c r="CM1475" s="95" t="str">
        <f t="shared" si="3115"/>
        <v>2G</v>
      </c>
      <c r="CN1475" s="96">
        <f t="shared" si="3242"/>
        <v>22</v>
      </c>
      <c r="CO1475" s="96" t="str">
        <f t="shared" ref="CO1475:CO1538" si="3250">AL1475&amp;"_"&amp;AE1475&amp;"_"&amp;AZ1475</f>
        <v>0.333_1_3</v>
      </c>
      <c r="CP1475" s="95" t="str">
        <f t="shared" si="3118"/>
        <v>2D</v>
      </c>
      <c r="CQ1475" s="5">
        <f t="shared" ref="CQ1475:CQ1538" si="3251">VLOOKUP(CP1475,$CW$2:$CZ$61,4)</f>
        <v>13</v>
      </c>
    </row>
    <row r="1476" spans="1:95">
      <c r="A1476" s="13" t="s">
        <v>601</v>
      </c>
      <c r="B1476" s="13">
        <v>7</v>
      </c>
      <c r="C1476" s="13">
        <v>1</v>
      </c>
      <c r="D1476" s="13" t="s">
        <v>34</v>
      </c>
      <c r="E1476" s="35" t="s">
        <v>568</v>
      </c>
      <c r="F1476" s="13"/>
      <c r="G1476" s="36"/>
      <c r="H1476" s="13"/>
      <c r="I1476" s="37">
        <v>21</v>
      </c>
      <c r="J1476" s="37" t="s">
        <v>38</v>
      </c>
      <c r="K1476" s="38">
        <v>43598</v>
      </c>
      <c r="L1476" s="39">
        <v>0.69791666666666663</v>
      </c>
      <c r="M1476" s="37" t="s">
        <v>39</v>
      </c>
      <c r="N1476" s="37" t="s">
        <v>190</v>
      </c>
      <c r="O1476" s="37" t="s">
        <v>190</v>
      </c>
      <c r="P1476" s="37" t="s">
        <v>190</v>
      </c>
      <c r="Q1476" s="37">
        <v>2</v>
      </c>
      <c r="R1476" s="13" t="s">
        <v>55</v>
      </c>
      <c r="S1476" s="13" t="s">
        <v>63</v>
      </c>
      <c r="T1476" s="13" t="s">
        <v>42</v>
      </c>
      <c r="U1476" s="13" t="s">
        <v>52</v>
      </c>
      <c r="V1476" s="13" t="s">
        <v>42</v>
      </c>
      <c r="W1476" s="13" t="s">
        <v>46</v>
      </c>
      <c r="X1476" s="13" t="s">
        <v>53</v>
      </c>
      <c r="Y1476" s="13" t="s">
        <v>41</v>
      </c>
      <c r="Z1476" s="13" t="s">
        <v>41</v>
      </c>
      <c r="AA1476" s="13"/>
      <c r="AB1476" s="13">
        <v>0</v>
      </c>
      <c r="AC1476" s="72">
        <f t="shared" si="3243"/>
        <v>1</v>
      </c>
      <c r="AD1476" s="13">
        <v>0</v>
      </c>
      <c r="AE1476" s="72">
        <f t="shared" ref="AE1476" si="3252">VALUE(IF(AD1476=-2,0%,IF(AD1476=-1,50%,IF(AD1476=0,100%,IF(AD1476=1,50%,IF(AD1476=2,0%))))))</f>
        <v>1</v>
      </c>
      <c r="AF1476" s="13" t="s">
        <v>42</v>
      </c>
      <c r="AG1476" s="13">
        <v>0</v>
      </c>
      <c r="AH1476" s="13" t="s">
        <v>42</v>
      </c>
      <c r="AI1476" s="13">
        <f t="shared" si="3224"/>
        <v>1</v>
      </c>
      <c r="AJ1476" s="70">
        <f t="shared" si="3245"/>
        <v>0.66599999999999993</v>
      </c>
      <c r="AK1476" s="59">
        <f t="shared" si="3246"/>
        <v>-2</v>
      </c>
      <c r="AL1476" s="70">
        <f t="shared" ref="AL1476" si="3253">VALUE(IF(AK1476=-3,0%,IF(AK1476=-2,33.3%,IF(AK1476=-1,66.6%,IF(AK1476=0,100%,IF(AK1476=1,66.6%,IF(AK1476=2,33.3%,IF(AK1476=3,0%))))))))</f>
        <v>0.33299999999999996</v>
      </c>
      <c r="AM1476" s="13" t="s">
        <v>41</v>
      </c>
      <c r="AN1476" s="13" t="s">
        <v>41</v>
      </c>
      <c r="AP1476" s="13">
        <v>101.31965006729475</v>
      </c>
      <c r="AQ1476" s="13">
        <v>117.34261838440112</v>
      </c>
      <c r="AR1476" s="13">
        <v>125.13020833333333</v>
      </c>
      <c r="AS1476" s="13">
        <v>148.05555555555554</v>
      </c>
      <c r="AT1476" s="36">
        <v>150.7806952</v>
      </c>
      <c r="AU1476" s="36" t="str">
        <f t="shared" si="3248"/>
        <v>2</v>
      </c>
      <c r="AV1476" s="36">
        <v>16.972078785415995</v>
      </c>
      <c r="AW1476" s="36">
        <v>138.7796232</v>
      </c>
      <c r="AX1476" s="36">
        <v>162.78176719999999</v>
      </c>
      <c r="AY1476" s="36">
        <v>116.902736</v>
      </c>
      <c r="AZ1476" s="36" t="str">
        <f t="shared" si="3249"/>
        <v>2</v>
      </c>
      <c r="BA1476" s="36">
        <v>0</v>
      </c>
      <c r="BB1476" s="36">
        <v>116.902736</v>
      </c>
      <c r="BC1476" s="36">
        <v>116.902736</v>
      </c>
      <c r="BD1476" s="36">
        <v>19461.224999999999</v>
      </c>
      <c r="BE1476" s="36" t="s">
        <v>50</v>
      </c>
      <c r="BF1476" s="36">
        <v>18600.099999999999</v>
      </c>
      <c r="BG1476" s="36">
        <v>19977.900000000001</v>
      </c>
      <c r="BH1476" s="36">
        <v>274.52334800000006</v>
      </c>
      <c r="BI1476" s="36">
        <v>158.02645904836893</v>
      </c>
      <c r="BJ1476" s="36">
        <v>162.78176719999999</v>
      </c>
      <c r="BK1476" s="36">
        <v>386.26492880000006</v>
      </c>
      <c r="BL1476" s="36">
        <v>199.03547349999999</v>
      </c>
      <c r="BM1476" s="36">
        <v>116.15323128732925</v>
      </c>
      <c r="BN1476" s="36">
        <v>116.902736</v>
      </c>
      <c r="BO1476" s="36">
        <v>281.16821099999999</v>
      </c>
      <c r="BP1476" s="36">
        <v>22733.483333333334</v>
      </c>
      <c r="BQ1476" s="36">
        <v>3798.2925729420413</v>
      </c>
      <c r="BR1476" s="36">
        <v>19977.900000000001</v>
      </c>
      <c r="BS1476" s="36">
        <v>30311.3</v>
      </c>
      <c r="BT1476" s="36">
        <v>262.57605949999999</v>
      </c>
      <c r="BU1476" s="36">
        <v>141.13044161808492</v>
      </c>
      <c r="BV1476" s="36">
        <v>162.78176719999999</v>
      </c>
      <c r="BW1476" s="36">
        <v>362.37035179999998</v>
      </c>
      <c r="BX1476" s="36">
        <v>192.74260999999998</v>
      </c>
      <c r="BY1476" s="36">
        <v>107.25377837946664</v>
      </c>
      <c r="BZ1476" s="36">
        <v>116.902736</v>
      </c>
      <c r="CA1476" s="36">
        <v>268.58248399999997</v>
      </c>
      <c r="CB1476" s="36">
        <v>31861.324999999997</v>
      </c>
      <c r="CC1476" s="36">
        <v>8191.7507258217001</v>
      </c>
      <c r="CD1476" s="36">
        <v>19977.900000000001</v>
      </c>
      <c r="CE1476" s="36">
        <v>42711.4</v>
      </c>
      <c r="CF1476" s="36"/>
      <c r="CG1476" s="40">
        <v>27.727</v>
      </c>
      <c r="CH1476" s="40">
        <v>54.552</v>
      </c>
      <c r="CI1476" s="40">
        <v>27.801000000000002</v>
      </c>
      <c r="CL1476" s="5" t="str">
        <f t="shared" ref="CL1476:CL1539" si="3254">AJ1476&amp;"_"&amp;AC1476&amp;"_"&amp;AZ1476</f>
        <v>0.666_1_2</v>
      </c>
      <c r="CM1476" s="95" t="str">
        <f t="shared" ref="CM1476:CM1539" si="3255">IF(CL1476="0_0_1","1A", IF(CL1476="0_0.5_1","1B", IF(CL1476="0_1_1","1C", IF(CL1476="0.333_0_1","1D", IF(CL1476="0.333_0.5_1","1E", IF(CL1476="0.333_1_1","1F", IF(CL1476="0.666_0_1","1G", IF(CL1476="0.666_0.5_1","1H", IF(CL1476="0.666_1_1","1I", IF(CL1476="1_0_1","1J", IF(CL1476="1_0.5_1","1K", IF(CL1476="1_1_1","1L", IF(CL1476="0_0_2","1M", IF(CL1476="0_0.5_2","1N", IF(CL1476="0_1_2","1O", IF(CL1476="0.333_0_2","1P", IF(CL1476="0.333_0.5_2","1Q", IF(CL1476="0.333_1_2","1R", IF(CL1476="0.666_0_2","1S", IF(CL1476="0.666_0.5_2","1T", IF(CL1476="0.666_1_2","1U", IF(CL1476="1_0_2","1V", IF(CL1476="1_0.5_2","1W", IF(CL1476="1_1_2","1X", IF(CL1476="0_0_3","1Y", IF(CL1476="0_0.5_3","1Z", IF(CL1476="0_1_3","2A", IF(CL1476="0.333_0_3","2B", IF(CL1476="0.333_0.5_3","2C", IF(CL1476="0.333_1_3","2D", IF(CL1476="0.666_0_3","2E", IF(CL1476="0.666_0.5_3","2F", IF(CL1476="0.666_1_3","2G", IF(CL1476="1_0_3","2H", IF(CL1476="1_0.5_3","2I", IF(CL1476="1_1_3","2J", IF(CL1476="0_0_4","2K", IF(CL1476="0_0.5_4","2L", IF(CL1476="0_1_4","2M", IF(CL1476="0.333_0_4","2N", IF(CL1476="0.333_0.5_4","2O", IF(CL1476="0.333_1_4","2P", IF(CL1476="0.666_0_4","2Q", IF(CL1476="0.666_0.5_4","2R", IF(CL1476="0.666_1_4","2S", IF(CL1476="1_0_4","2T", IF(CL1476="1_0.5_4","2U", IF(CL1476="1_1_4","2V", IF(CL1476="0_0_5","2W", IF(CL1476="0_0.5_5","2X", IF(CL1476="0_1_5","2Y", IF(CL1476="0.333_0_5","2Z", IF(CL1476="0.333_0.5_5","3A", IF(CL1476="0.333_1_5","3B", IF(CL1476="0.666_0_5","3C", IF(CL1476="0.666_0.5_5","3D", IF(CL1476="0.666_1_5","3E", IF(CL1476="1_0_5","3F", IF(CL1476="1_0.5_5","3G", IF(CL1476="1_1_5","3H", ))))))))))))))))))))))))))))))))))))))))))))))))))))))))))))</f>
        <v>1U</v>
      </c>
      <c r="CN1476" s="96">
        <f t="shared" si="3242"/>
        <v>63</v>
      </c>
      <c r="CO1476" s="96" t="str">
        <f t="shared" si="3250"/>
        <v>0.333_1_2</v>
      </c>
      <c r="CP1476" s="95" t="str">
        <f t="shared" si="3118"/>
        <v>1R</v>
      </c>
      <c r="CQ1476" s="5">
        <f t="shared" si="3251"/>
        <v>42</v>
      </c>
    </row>
    <row r="1477" spans="1:95">
      <c r="A1477" s="13" t="s">
        <v>601</v>
      </c>
      <c r="B1477" s="13">
        <v>7</v>
      </c>
      <c r="C1477" s="13">
        <v>1</v>
      </c>
      <c r="D1477" s="13" t="s">
        <v>34</v>
      </c>
      <c r="E1477" s="35" t="s">
        <v>568</v>
      </c>
      <c r="F1477" s="13"/>
      <c r="G1477" s="36"/>
      <c r="H1477" s="13"/>
      <c r="I1477" s="37">
        <v>21</v>
      </c>
      <c r="J1477" s="37" t="s">
        <v>38</v>
      </c>
      <c r="K1477" s="38">
        <v>43598</v>
      </c>
      <c r="L1477" s="39">
        <v>0.70833333333333337</v>
      </c>
      <c r="M1477" s="37" t="s">
        <v>39</v>
      </c>
      <c r="N1477" s="37" t="s">
        <v>190</v>
      </c>
      <c r="O1477" s="37" t="s">
        <v>190</v>
      </c>
      <c r="P1477" s="37" t="s">
        <v>190</v>
      </c>
      <c r="Q1477" s="37">
        <v>3</v>
      </c>
      <c r="R1477" s="13" t="s">
        <v>55</v>
      </c>
      <c r="S1477" s="13" t="s">
        <v>44</v>
      </c>
      <c r="T1477" s="13" t="s">
        <v>41</v>
      </c>
      <c r="U1477" s="13" t="s">
        <v>52</v>
      </c>
      <c r="V1477" s="13" t="s">
        <v>42</v>
      </c>
      <c r="W1477" s="13" t="s">
        <v>81</v>
      </c>
      <c r="X1477" s="13" t="s">
        <v>53</v>
      </c>
      <c r="Y1477" s="13" t="s">
        <v>41</v>
      </c>
      <c r="Z1477" s="13" t="s">
        <v>41</v>
      </c>
      <c r="AA1477" s="13"/>
      <c r="AB1477" s="13">
        <v>0</v>
      </c>
      <c r="AC1477" s="72">
        <f t="shared" si="3243"/>
        <v>1</v>
      </c>
      <c r="AD1477" s="13">
        <v>1</v>
      </c>
      <c r="AE1477" s="72">
        <f t="shared" ref="AE1477" si="3256">VALUE(IF(AD1477=-2,0%,IF(AD1477=-1,50%,IF(AD1477=0,100%,IF(AD1477=1,50%,IF(AD1477=2,0%))))))</f>
        <v>0.5</v>
      </c>
      <c r="AF1477" s="13" t="s">
        <v>41</v>
      </c>
      <c r="AG1477" s="13">
        <v>0</v>
      </c>
      <c r="AH1477" s="13" t="s">
        <v>42</v>
      </c>
      <c r="AI1477" s="13">
        <f t="shared" si="3224"/>
        <v>2</v>
      </c>
      <c r="AJ1477" s="70">
        <f t="shared" si="3245"/>
        <v>0.33299999999999996</v>
      </c>
      <c r="AK1477" s="59">
        <f t="shared" si="3246"/>
        <v>-2</v>
      </c>
      <c r="AL1477" s="70">
        <f t="shared" ref="AL1477" si="3257">VALUE(IF(AK1477=-3,0%,IF(AK1477=-2,33.3%,IF(AK1477=-1,66.6%,IF(AK1477=0,100%,IF(AK1477=1,66.6%,IF(AK1477=2,33.3%,IF(AK1477=3,0%))))))))</f>
        <v>0.33299999999999996</v>
      </c>
      <c r="AM1477" s="13" t="s">
        <v>41</v>
      </c>
      <c r="AN1477" s="13" t="s">
        <v>41</v>
      </c>
      <c r="AP1477" s="13">
        <v>101.31965006729475</v>
      </c>
      <c r="AQ1477" s="13">
        <v>117.34261838440112</v>
      </c>
      <c r="AR1477" s="13">
        <v>125.13020833333333</v>
      </c>
      <c r="AS1477" s="13">
        <v>148.05555555555554</v>
      </c>
      <c r="AT1477" s="36">
        <v>118.72409019999999</v>
      </c>
      <c r="AU1477" s="36" t="str">
        <f t="shared" si="3248"/>
        <v>2</v>
      </c>
      <c r="AV1477" s="36">
        <v>16.993105312661442</v>
      </c>
      <c r="AW1477" s="36">
        <v>106.70815020000001</v>
      </c>
      <c r="AX1477" s="36">
        <v>130.74003019999998</v>
      </c>
      <c r="AY1477" s="36">
        <v>78.622258999999985</v>
      </c>
      <c r="AZ1477" s="36" t="str">
        <f t="shared" si="3249"/>
        <v>1</v>
      </c>
      <c r="BA1477" s="36">
        <v>0</v>
      </c>
      <c r="BB1477" s="36">
        <v>78.622258999999985</v>
      </c>
      <c r="BC1477" s="36">
        <v>78.622258999999985</v>
      </c>
      <c r="BD1477" s="36">
        <v>14639.025000000001</v>
      </c>
      <c r="BE1477" s="36" t="s">
        <v>50</v>
      </c>
      <c r="BF1477" s="36">
        <v>14466.8</v>
      </c>
      <c r="BG1477" s="36">
        <v>15155.7</v>
      </c>
      <c r="BH1477" s="36">
        <v>106.70815020000001</v>
      </c>
      <c r="BI1477" s="36">
        <v>0</v>
      </c>
      <c r="BJ1477" s="36">
        <v>106.70815020000001</v>
      </c>
      <c r="BK1477" s="36">
        <v>106.70815020000001</v>
      </c>
      <c r="BL1477" s="36">
        <v>78.622258999999985</v>
      </c>
      <c r="BM1477" s="36">
        <v>0</v>
      </c>
      <c r="BN1477" s="36">
        <v>78.622258999999985</v>
      </c>
      <c r="BO1477" s="36">
        <v>78.622258999999985</v>
      </c>
      <c r="BP1477" s="36">
        <v>16303.783333333333</v>
      </c>
      <c r="BQ1477" s="36">
        <v>711.46058616529592</v>
      </c>
      <c r="BR1477" s="36">
        <v>15155.7</v>
      </c>
      <c r="BS1477" s="36">
        <v>17222.3</v>
      </c>
      <c r="BT1477" s="36">
        <v>134.74495869999998</v>
      </c>
      <c r="BU1477" s="36">
        <v>39.650034826357356</v>
      </c>
      <c r="BV1477" s="36">
        <v>106.70815020000001</v>
      </c>
      <c r="BW1477" s="36">
        <v>162.78176719999999</v>
      </c>
      <c r="BX1477" s="36">
        <v>97.762497499999995</v>
      </c>
      <c r="BY1477" s="36">
        <v>27.068384873755651</v>
      </c>
      <c r="BZ1477" s="36">
        <v>78.622258999999985</v>
      </c>
      <c r="CA1477" s="36">
        <v>116.902736</v>
      </c>
      <c r="CB1477" s="36">
        <v>17911.206249999999</v>
      </c>
      <c r="CC1477" s="36">
        <v>1445.0361183346477</v>
      </c>
      <c r="CD1477" s="36">
        <v>15155.7</v>
      </c>
      <c r="CE1477" s="36">
        <v>19977.900000000001</v>
      </c>
      <c r="CF1477" s="36"/>
      <c r="CG1477" s="40">
        <v>27.53</v>
      </c>
      <c r="CH1477" s="40">
        <v>58.422000000000004</v>
      </c>
      <c r="CI1477" s="40">
        <v>27.308</v>
      </c>
      <c r="CL1477" s="5" t="str">
        <f t="shared" si="3254"/>
        <v>0.333_1_1</v>
      </c>
      <c r="CM1477" s="95" t="str">
        <f t="shared" si="3255"/>
        <v>1F</v>
      </c>
      <c r="CN1477" s="96">
        <f t="shared" si="3242"/>
        <v>16</v>
      </c>
      <c r="CO1477" s="96" t="str">
        <f t="shared" si="3250"/>
        <v>0.333_0.5_1</v>
      </c>
      <c r="CP1477" s="95" t="str">
        <f t="shared" ref="CP1477:CP1540" si="3258">IF(CO1477="0_0_1","1A", IF(CO1477="0_0.5_1","1B", IF(CO1477="0_1_1","1C", IF(CO1477="0.333_0_1","1D", IF(CO1477="0.333_0.5_1","1E", IF(CO1477="0.333_1_1","1F", IF(CO1477="0.666_0_1","1G", IF(CO1477="0.666_0.5_1","1H", IF(CO1477="0.666_1_1","1I", IF(CO1477="1_0_1","1J", IF(CO1477="1_0.5_1","1K", IF(CO1477="1_1_1","1L", IF(CO1477="0_0_2","1M", IF(CO1477="0_0.5_2","1N", IF(CO1477="0_1_2","1O", IF(CO1477="0.333_0_2","1P", IF(CO1477="0.333_0.5_2","1Q", IF(CO1477="0.333_1_2","1R", IF(CO1477="0.666_0_2","1S", IF(CO1477="0.666_0.5_2","1T", IF(CO1477="0.666_1_2","1U", IF(CO1477="1_0_2","1V", IF(CO1477="1_0.5_2","1W", IF(CO1477="1_1_2","1X", IF(CO1477="0_0_3","1Y", IF(CO1477="0_0.5_3","1Z", IF(CO1477="0_1_3","2A", IF(CO1477="0.333_0_3","2B", IF(CO1477="0.333_0.5_3","2C", IF(CO1477="0.333_1_3","2D", IF(CO1477="0.666_0_3","2E", IF(CO1477="0.666_0.5_3","2F", IF(CO1477="0.666_1_3","2G", IF(CO1477="1_0_3","2H", IF(CO1477="1_0.5_3","2I", IF(CO1477="1_1_3","2J", IF(CO1477="0_0_4","2K", IF(CO1477="0_0.5_4","2L", IF(CO1477="0_1_4","2M", IF(CO1477="0.333_0_4","2N", IF(CO1477="0.333_0.5_4","2O", IF(CO1477="0.333_1_4","2P", IF(CO1477="0.666_0_4","2Q", IF(CO1477="0.666_0.5_4","2R", IF(CO1477="0.666_1_4","2S", IF(CO1477="1_0_4","2T", IF(CO1477="1_0.5_4","2U", IF(CO1477="1_1_4","2V", IF(CO1477="0_0_5","2W", IF(CO1477="0_0.5_5","2X", IF(CO1477="0_1_5","2Y", IF(CO1477="0.333_0_5","2Z", IF(CO1477="0.333_0.5_5","3A", IF(CO1477="0.333_1_5","3B", IF(CO1477="0.666_0_5","3C", IF(CO1477="0.666_0.5_5","3D", IF(CO1477="0.666_1_5","3E", IF(CO1477="1_0_5","3F", IF(CO1477="1_0.5_5","3G", IF(CO1477="1_1_5","3H", ))))))))))))))))))))))))))))))))))))))))))))))))))))))))))))</f>
        <v>1E</v>
      </c>
      <c r="CQ1477" s="5">
        <f t="shared" si="3251"/>
        <v>90</v>
      </c>
    </row>
    <row r="1478" spans="1:95">
      <c r="A1478" s="13" t="s">
        <v>601</v>
      </c>
      <c r="B1478" s="13">
        <v>7</v>
      </c>
      <c r="C1478" s="13">
        <v>1</v>
      </c>
      <c r="D1478" s="13" t="s">
        <v>34</v>
      </c>
      <c r="E1478" s="35" t="s">
        <v>568</v>
      </c>
      <c r="F1478" s="13"/>
      <c r="G1478" s="36"/>
      <c r="H1478" s="13"/>
      <c r="I1478" s="37">
        <v>21</v>
      </c>
      <c r="J1478" s="37" t="s">
        <v>38</v>
      </c>
      <c r="K1478" s="38">
        <v>43598</v>
      </c>
      <c r="L1478" s="39">
        <v>0.71875</v>
      </c>
      <c r="M1478" s="37" t="s">
        <v>39</v>
      </c>
      <c r="N1478" s="37" t="s">
        <v>190</v>
      </c>
      <c r="O1478" s="37" t="s">
        <v>190</v>
      </c>
      <c r="P1478" s="37" t="s">
        <v>190</v>
      </c>
      <c r="Q1478" s="37">
        <v>4</v>
      </c>
      <c r="R1478" s="13" t="s">
        <v>43</v>
      </c>
      <c r="S1478" s="13" t="s">
        <v>44</v>
      </c>
      <c r="T1478" s="13" t="s">
        <v>41</v>
      </c>
      <c r="U1478" s="13" t="s">
        <v>52</v>
      </c>
      <c r="V1478" s="13" t="s">
        <v>42</v>
      </c>
      <c r="W1478" s="13" t="s">
        <v>66</v>
      </c>
      <c r="X1478" s="13" t="s">
        <v>76</v>
      </c>
      <c r="Y1478" s="13" t="s">
        <v>41</v>
      </c>
      <c r="Z1478" s="13" t="s">
        <v>41</v>
      </c>
      <c r="AA1478" s="13"/>
      <c r="AB1478" s="13">
        <v>-1</v>
      </c>
      <c r="AC1478" s="72">
        <f t="shared" si="3243"/>
        <v>0.5</v>
      </c>
      <c r="AD1478" s="13">
        <v>1</v>
      </c>
      <c r="AE1478" s="72">
        <f t="shared" ref="AE1478" si="3259">VALUE(IF(AD1478=-2,0%,IF(AD1478=-1,50%,IF(AD1478=0,100%,IF(AD1478=1,50%,IF(AD1478=2,0%))))))</f>
        <v>0.5</v>
      </c>
      <c r="AF1478" s="13" t="s">
        <v>41</v>
      </c>
      <c r="AG1478" s="13">
        <v>0</v>
      </c>
      <c r="AH1478" s="13" t="s">
        <v>42</v>
      </c>
      <c r="AI1478" s="13">
        <f t="shared" si="3224"/>
        <v>0</v>
      </c>
      <c r="AJ1478" s="70">
        <f t="shared" si="3245"/>
        <v>1</v>
      </c>
      <c r="AK1478" s="59">
        <f t="shared" si="3246"/>
        <v>0</v>
      </c>
      <c r="AL1478" s="70">
        <f t="shared" ref="AL1478" si="3260">VALUE(IF(AK1478=-3,0%,IF(AK1478=-2,33.3%,IF(AK1478=-1,66.6%,IF(AK1478=0,100%,IF(AK1478=1,66.6%,IF(AK1478=2,33.3%,IF(AK1478=3,0%))))))))</f>
        <v>1</v>
      </c>
      <c r="AM1478" s="13" t="s">
        <v>41</v>
      </c>
      <c r="AN1478" s="13" t="s">
        <v>41</v>
      </c>
      <c r="AP1478" s="13">
        <v>101.31965006729475</v>
      </c>
      <c r="AQ1478" s="13">
        <v>117.34261838440112</v>
      </c>
      <c r="AR1478" s="13">
        <v>125.13020833333333</v>
      </c>
      <c r="AS1478" s="13">
        <v>148.05555555555554</v>
      </c>
      <c r="AT1478" s="36">
        <v>70.465217499999994</v>
      </c>
      <c r="AU1478" s="36" t="str">
        <f t="shared" si="3248"/>
        <v>1</v>
      </c>
      <c r="AV1478" s="36">
        <v>5.6989501546540442</v>
      </c>
      <c r="AW1478" s="36">
        <v>66.435451200000003</v>
      </c>
      <c r="AX1478" s="36">
        <v>74.4949838</v>
      </c>
      <c r="AY1478" s="36">
        <v>53.201603999999996</v>
      </c>
      <c r="AZ1478" s="36" t="str">
        <f t="shared" si="3249"/>
        <v>1</v>
      </c>
      <c r="BA1478" s="36">
        <v>0</v>
      </c>
      <c r="BB1478" s="36">
        <v>53.201603999999996</v>
      </c>
      <c r="BC1478" s="36">
        <v>53.201603999999996</v>
      </c>
      <c r="BD1478" s="36">
        <v>9644.5250000000015</v>
      </c>
      <c r="BE1478" s="36" t="s">
        <v>50</v>
      </c>
      <c r="BF1478" s="36">
        <v>8611.2000000000007</v>
      </c>
      <c r="BG1478" s="36">
        <v>10333.4</v>
      </c>
      <c r="BH1478" s="36">
        <v>86.576793500000008</v>
      </c>
      <c r="BI1478" s="36">
        <v>17.086259135750737</v>
      </c>
      <c r="BJ1478" s="36">
        <v>74.4949838</v>
      </c>
      <c r="BK1478" s="36">
        <v>98.658603200000002</v>
      </c>
      <c r="BL1478" s="36">
        <v>72.298252000000005</v>
      </c>
      <c r="BM1478" s="36">
        <v>27.006738597465013</v>
      </c>
      <c r="BN1478" s="36">
        <v>53.201603999999996</v>
      </c>
      <c r="BO1478" s="36">
        <v>91.394900000000007</v>
      </c>
      <c r="BP1478" s="36">
        <v>11424.15</v>
      </c>
      <c r="BQ1478" s="36">
        <v>882.67908267954374</v>
      </c>
      <c r="BR1478" s="36">
        <v>10333.4</v>
      </c>
      <c r="BS1478" s="36">
        <v>12400.1</v>
      </c>
      <c r="BT1478" s="36">
        <v>90.601567000000003</v>
      </c>
      <c r="BU1478" s="36">
        <v>22.778148404930608</v>
      </c>
      <c r="BV1478" s="36">
        <v>74.4949838</v>
      </c>
      <c r="BW1478" s="36">
        <v>106.70815020000001</v>
      </c>
      <c r="BX1478" s="36">
        <v>65.911931499999994</v>
      </c>
      <c r="BY1478" s="36">
        <v>17.975117532703653</v>
      </c>
      <c r="BZ1478" s="36">
        <v>53.201603999999996</v>
      </c>
      <c r="CA1478" s="36">
        <v>78.622258999999985</v>
      </c>
      <c r="CB1478" s="36">
        <v>13325.806250000001</v>
      </c>
      <c r="CC1478" s="36">
        <v>1624.0119985060669</v>
      </c>
      <c r="CD1478" s="36">
        <v>10333.4</v>
      </c>
      <c r="CE1478" s="36">
        <v>15155.7</v>
      </c>
      <c r="CF1478" s="36"/>
      <c r="CG1478" s="40">
        <v>26.818000000000001</v>
      </c>
      <c r="CH1478" s="40">
        <v>65.097000000000008</v>
      </c>
      <c r="CI1478" s="40">
        <v>26.378</v>
      </c>
      <c r="CL1478" s="5" t="str">
        <f t="shared" si="3254"/>
        <v>1_0.5_1</v>
      </c>
      <c r="CM1478" s="95" t="str">
        <f t="shared" si="3255"/>
        <v>1K</v>
      </c>
      <c r="CN1478" s="96">
        <f t="shared" si="3242"/>
        <v>202</v>
      </c>
      <c r="CO1478" s="96" t="str">
        <f t="shared" si="3250"/>
        <v>1_0.5_1</v>
      </c>
      <c r="CP1478" s="95" t="str">
        <f t="shared" si="3258"/>
        <v>1K</v>
      </c>
      <c r="CQ1478" s="5">
        <f t="shared" si="3251"/>
        <v>108</v>
      </c>
    </row>
    <row r="1479" spans="1:95">
      <c r="A1479" s="13" t="s">
        <v>601</v>
      </c>
      <c r="B1479" s="13">
        <v>7</v>
      </c>
      <c r="C1479" s="13">
        <v>1</v>
      </c>
      <c r="D1479" s="13" t="s">
        <v>34</v>
      </c>
      <c r="E1479" s="35" t="s">
        <v>568</v>
      </c>
      <c r="F1479" s="13"/>
      <c r="G1479" s="36"/>
      <c r="H1479" s="13"/>
      <c r="I1479" s="37">
        <v>21</v>
      </c>
      <c r="J1479" s="37" t="s">
        <v>38</v>
      </c>
      <c r="K1479" s="38">
        <v>43598</v>
      </c>
      <c r="L1479" s="39">
        <v>0.72916666666666663</v>
      </c>
      <c r="M1479" s="37" t="s">
        <v>39</v>
      </c>
      <c r="N1479" s="37" t="s">
        <v>190</v>
      </c>
      <c r="O1479" s="37" t="s">
        <v>190</v>
      </c>
      <c r="P1479" s="37" t="s">
        <v>190</v>
      </c>
      <c r="Q1479" s="37">
        <v>5</v>
      </c>
      <c r="R1479" s="13" t="s">
        <v>43</v>
      </c>
      <c r="S1479" s="13" t="s">
        <v>44</v>
      </c>
      <c r="T1479" s="13" t="s">
        <v>41</v>
      </c>
      <c r="U1479" s="13" t="s">
        <v>52</v>
      </c>
      <c r="V1479" s="13" t="s">
        <v>42</v>
      </c>
      <c r="W1479" s="13" t="s">
        <v>66</v>
      </c>
      <c r="X1479" s="13" t="s">
        <v>76</v>
      </c>
      <c r="Y1479" s="13" t="s">
        <v>41</v>
      </c>
      <c r="Z1479" s="13" t="s">
        <v>41</v>
      </c>
      <c r="AA1479" s="13"/>
      <c r="AB1479" s="13">
        <v>-1</v>
      </c>
      <c r="AC1479" s="72">
        <f t="shared" si="3243"/>
        <v>0.5</v>
      </c>
      <c r="AD1479" s="13">
        <v>1</v>
      </c>
      <c r="AE1479" s="72">
        <f t="shared" ref="AE1479" si="3261">VALUE(IF(AD1479=-2,0%,IF(AD1479=-1,50%,IF(AD1479=0,100%,IF(AD1479=1,50%,IF(AD1479=2,0%))))))</f>
        <v>0.5</v>
      </c>
      <c r="AF1479" s="13" t="s">
        <v>41</v>
      </c>
      <c r="AG1479" s="13">
        <v>0</v>
      </c>
      <c r="AH1479" s="13" t="s">
        <v>42</v>
      </c>
      <c r="AI1479" s="13">
        <f t="shared" si="3224"/>
        <v>0</v>
      </c>
      <c r="AJ1479" s="70">
        <f t="shared" si="3245"/>
        <v>1</v>
      </c>
      <c r="AK1479" s="59">
        <f t="shared" si="3246"/>
        <v>0</v>
      </c>
      <c r="AL1479" s="70">
        <f t="shared" ref="AL1479" si="3262">VALUE(IF(AK1479=-3,0%,IF(AK1479=-2,33.3%,IF(AK1479=-1,66.6%,IF(AK1479=0,100%,IF(AK1479=1,66.6%,IF(AK1479=2,33.3%,IF(AK1479=3,0%))))))))</f>
        <v>1</v>
      </c>
      <c r="AM1479" s="13" t="s">
        <v>41</v>
      </c>
      <c r="AN1479" s="13" t="s">
        <v>41</v>
      </c>
      <c r="AP1479" s="13">
        <v>101.31965006729475</v>
      </c>
      <c r="AQ1479" s="13">
        <v>117.34261838440112</v>
      </c>
      <c r="AR1479" s="13">
        <v>125.13020833333333</v>
      </c>
      <c r="AS1479" s="13">
        <v>148.05555555555554</v>
      </c>
      <c r="AT1479" s="36">
        <v>34.274518199999996</v>
      </c>
      <c r="AU1479" s="36" t="str">
        <f t="shared" si="3248"/>
        <v>1</v>
      </c>
      <c r="AV1479" s="36">
        <v>0</v>
      </c>
      <c r="AW1479" s="36">
        <v>34.274518199999996</v>
      </c>
      <c r="AX1479" s="36">
        <v>34.274518199999996</v>
      </c>
      <c r="AY1479" s="36">
        <v>14.734370999999996</v>
      </c>
      <c r="AZ1479" s="36" t="str">
        <f t="shared" si="3249"/>
        <v>1</v>
      </c>
      <c r="BA1479" s="36">
        <v>0</v>
      </c>
      <c r="BB1479" s="36">
        <v>14.734370999999996</v>
      </c>
      <c r="BC1479" s="36">
        <v>14.734370999999996</v>
      </c>
      <c r="BD1479" s="36">
        <v>6200</v>
      </c>
      <c r="BE1479" s="36" t="s">
        <v>50</v>
      </c>
      <c r="BF1479" s="36">
        <v>6200</v>
      </c>
      <c r="BG1479" s="36">
        <v>6200</v>
      </c>
      <c r="BH1479" s="36">
        <v>38.309261499999998</v>
      </c>
      <c r="BI1479" s="36">
        <v>5.7059886955539749</v>
      </c>
      <c r="BJ1479" s="36">
        <v>34.274518199999996</v>
      </c>
      <c r="BK1479" s="36">
        <v>42.3440048</v>
      </c>
      <c r="BL1479" s="36">
        <v>21.1518175</v>
      </c>
      <c r="BM1479" s="36">
        <v>9.0756398761037609</v>
      </c>
      <c r="BN1479" s="36">
        <v>14.734370999999996</v>
      </c>
      <c r="BO1479" s="36">
        <v>27.569264000000004</v>
      </c>
      <c r="BP1479" s="36">
        <v>6314.833333333333</v>
      </c>
      <c r="BQ1479" s="36">
        <v>177.89903503579401</v>
      </c>
      <c r="BR1479" s="36">
        <v>6200</v>
      </c>
      <c r="BS1479" s="36">
        <v>6544.5</v>
      </c>
      <c r="BT1479" s="36">
        <v>54.384750999999994</v>
      </c>
      <c r="BU1479" s="36">
        <v>28.440163968240267</v>
      </c>
      <c r="BV1479" s="36">
        <v>34.274518199999996</v>
      </c>
      <c r="BW1479" s="36">
        <v>74.4949838</v>
      </c>
      <c r="BX1479" s="36">
        <v>33.967987499999992</v>
      </c>
      <c r="BY1479" s="36">
        <v>27.200441307782953</v>
      </c>
      <c r="BZ1479" s="36">
        <v>14.734370999999996</v>
      </c>
      <c r="CA1479" s="36">
        <v>53.201603999999996</v>
      </c>
      <c r="CB1479" s="36">
        <v>7706.9874999999993</v>
      </c>
      <c r="CC1479" s="36">
        <v>1422.2889180824</v>
      </c>
      <c r="CD1479" s="36">
        <v>6200</v>
      </c>
      <c r="CE1479" s="36">
        <v>10333.4</v>
      </c>
      <c r="CF1479" s="36"/>
      <c r="CG1479" s="40">
        <v>26.256</v>
      </c>
      <c r="CH1479" s="40">
        <v>61.972999999999999</v>
      </c>
      <c r="CI1479" s="40">
        <v>25.841000000000001</v>
      </c>
      <c r="CL1479" s="5" t="str">
        <f t="shared" si="3254"/>
        <v>1_0.5_1</v>
      </c>
      <c r="CM1479" s="95" t="str">
        <f t="shared" si="3255"/>
        <v>1K</v>
      </c>
      <c r="CN1479" s="96">
        <f t="shared" si="3242"/>
        <v>202</v>
      </c>
      <c r="CO1479" s="96" t="str">
        <f t="shared" si="3250"/>
        <v>1_0.5_1</v>
      </c>
      <c r="CP1479" s="95" t="str">
        <f t="shared" si="3258"/>
        <v>1K</v>
      </c>
      <c r="CQ1479" s="5">
        <f t="shared" si="3251"/>
        <v>108</v>
      </c>
    </row>
    <row r="1480" spans="1:95">
      <c r="A1480" s="13" t="s">
        <v>601</v>
      </c>
      <c r="B1480" s="13">
        <v>7</v>
      </c>
      <c r="C1480" s="13">
        <v>2</v>
      </c>
      <c r="D1480" s="13" t="s">
        <v>101</v>
      </c>
      <c r="E1480" s="35" t="s">
        <v>569</v>
      </c>
      <c r="F1480" s="13"/>
      <c r="G1480" s="36"/>
      <c r="H1480" s="13"/>
      <c r="I1480" s="37">
        <v>24</v>
      </c>
      <c r="J1480" s="37" t="s">
        <v>70</v>
      </c>
      <c r="K1480" s="38">
        <v>43598</v>
      </c>
      <c r="L1480" s="39">
        <v>0.6875</v>
      </c>
      <c r="M1480" s="37" t="s">
        <v>39</v>
      </c>
      <c r="N1480" s="37" t="s">
        <v>190</v>
      </c>
      <c r="O1480" s="37" t="s">
        <v>190</v>
      </c>
      <c r="P1480" s="37" t="s">
        <v>190</v>
      </c>
      <c r="Q1480" s="37">
        <v>1</v>
      </c>
      <c r="R1480" s="13" t="s">
        <v>55</v>
      </c>
      <c r="S1480" s="13" t="s">
        <v>63</v>
      </c>
      <c r="T1480" s="13" t="s">
        <v>42</v>
      </c>
      <c r="U1480" s="13" t="s">
        <v>52</v>
      </c>
      <c r="V1480" s="13" t="s">
        <v>42</v>
      </c>
      <c r="W1480" s="13" t="s">
        <v>66</v>
      </c>
      <c r="X1480" s="13" t="s">
        <v>47</v>
      </c>
      <c r="Y1480" s="13" t="s">
        <v>41</v>
      </c>
      <c r="Z1480" s="13" t="s">
        <v>41</v>
      </c>
      <c r="AA1480" s="13"/>
      <c r="AB1480" s="13">
        <v>0</v>
      </c>
      <c r="AC1480" s="72">
        <f t="shared" si="3243"/>
        <v>1</v>
      </c>
      <c r="AD1480" s="13">
        <v>0</v>
      </c>
      <c r="AE1480" s="72">
        <f t="shared" ref="AE1480" si="3263">VALUE(IF(AD1480=-2,0%,IF(AD1480=-1,50%,IF(AD1480=0,100%,IF(AD1480=1,50%,IF(AD1480=2,0%))))))</f>
        <v>1</v>
      </c>
      <c r="AF1480" s="13" t="s">
        <v>42</v>
      </c>
      <c r="AG1480" s="13">
        <v>0</v>
      </c>
      <c r="AH1480" s="13" t="s">
        <v>42</v>
      </c>
      <c r="AI1480" s="13">
        <f t="shared" si="3224"/>
        <v>0</v>
      </c>
      <c r="AJ1480" s="70">
        <f t="shared" si="3245"/>
        <v>1</v>
      </c>
      <c r="AK1480" s="59">
        <f t="shared" si="3246"/>
        <v>-1</v>
      </c>
      <c r="AL1480" s="70">
        <f t="shared" ref="AL1480" si="3264">VALUE(IF(AK1480=-3,0%,IF(AK1480=-2,33.3%,IF(AK1480=-1,66.6%,IF(AK1480=0,100%,IF(AK1480=1,66.6%,IF(AK1480=2,33.3%,IF(AK1480=3,0%))))))))</f>
        <v>0.66599999999999993</v>
      </c>
      <c r="AM1480" s="13" t="s">
        <v>41</v>
      </c>
      <c r="AN1480" s="13" t="s">
        <v>41</v>
      </c>
      <c r="AP1480" s="13">
        <v>101.31965006729475</v>
      </c>
      <c r="AQ1480" s="13">
        <v>117.34261838440112</v>
      </c>
      <c r="AR1480" s="13">
        <v>125.13020833333333</v>
      </c>
      <c r="AS1480" s="13">
        <v>148.05555555555554</v>
      </c>
      <c r="AT1480" s="36">
        <v>343.31554400000005</v>
      </c>
      <c r="AU1480" s="36" t="str">
        <f t="shared" si="3248"/>
        <v>3</v>
      </c>
      <c r="AV1480" s="36">
        <v>19.581370690245379</v>
      </c>
      <c r="AW1480" s="36">
        <v>329.469424</v>
      </c>
      <c r="AX1480" s="36">
        <v>357.16166400000003</v>
      </c>
      <c r="AY1480" s="36">
        <v>416.32381874999999</v>
      </c>
      <c r="AZ1480" s="36" t="str">
        <f t="shared" si="3249"/>
        <v>3</v>
      </c>
      <c r="BA1480" s="36">
        <v>242.85333675041701</v>
      </c>
      <c r="BB1480" s="36">
        <v>244.60057749999999</v>
      </c>
      <c r="BC1480" s="36">
        <v>588.04705999999999</v>
      </c>
      <c r="BD1480" s="36">
        <v>38578.049999999996</v>
      </c>
      <c r="BE1480" s="36" t="s">
        <v>50</v>
      </c>
      <c r="BF1480" s="36">
        <v>34444.699999999997</v>
      </c>
      <c r="BG1480" s="36">
        <v>42711.4</v>
      </c>
      <c r="BH1480" s="36">
        <v>347.85483199999999</v>
      </c>
      <c r="BI1480" s="36">
        <v>13.161848037127937</v>
      </c>
      <c r="BJ1480" s="36">
        <v>338.548</v>
      </c>
      <c r="BK1480" s="36">
        <v>357.16166400000003</v>
      </c>
      <c r="BL1480" s="36">
        <v>359.66614594999999</v>
      </c>
      <c r="BM1480" s="36">
        <v>162.72728746415982</v>
      </c>
      <c r="BN1480" s="36">
        <v>244.60057749999999</v>
      </c>
      <c r="BO1480" s="36">
        <v>474.73171439999999</v>
      </c>
      <c r="BP1480" s="36">
        <v>41104</v>
      </c>
      <c r="BQ1480" s="36">
        <v>5330.2140756258386</v>
      </c>
      <c r="BR1480" s="36">
        <v>34444.699999999997</v>
      </c>
      <c r="BS1480" s="36">
        <v>46844.800000000003</v>
      </c>
      <c r="BT1480" s="36">
        <v>307.93600500000002</v>
      </c>
      <c r="BU1480" s="36">
        <v>69.6155945745531</v>
      </c>
      <c r="BV1480" s="36">
        <v>258.71034599999996</v>
      </c>
      <c r="BW1480" s="36">
        <v>357.16166400000003</v>
      </c>
      <c r="BX1480" s="36">
        <v>197.93279554999998</v>
      </c>
      <c r="BY1480" s="36">
        <v>65.998210159560358</v>
      </c>
      <c r="BZ1480" s="36">
        <v>151.26501359999997</v>
      </c>
      <c r="CA1480" s="36">
        <v>244.60057749999999</v>
      </c>
      <c r="CB1480" s="36">
        <v>38491.9375</v>
      </c>
      <c r="CC1480" s="36">
        <v>6353.163510868686</v>
      </c>
      <c r="CD1480" s="36">
        <v>28933.5</v>
      </c>
      <c r="CE1480" s="36">
        <v>46844.800000000003</v>
      </c>
      <c r="CF1480" s="36"/>
      <c r="CG1480" s="40">
        <v>27.481000000000002</v>
      </c>
      <c r="CH1480" s="40">
        <v>54.896000000000001</v>
      </c>
      <c r="CI1480" s="40">
        <v>27.407</v>
      </c>
      <c r="CL1480" s="5" t="str">
        <f t="shared" si="3254"/>
        <v>1_1_3</v>
      </c>
      <c r="CM1480" s="95" t="str">
        <f t="shared" si="3255"/>
        <v>2J</v>
      </c>
      <c r="CN1480" s="96">
        <f t="shared" si="3242"/>
        <v>54</v>
      </c>
      <c r="CO1480" s="96" t="str">
        <f t="shared" si="3250"/>
        <v>0.666_1_3</v>
      </c>
      <c r="CP1480" s="95" t="str">
        <f t="shared" si="3258"/>
        <v>2G</v>
      </c>
      <c r="CQ1480" s="5">
        <f t="shared" si="3251"/>
        <v>27</v>
      </c>
    </row>
    <row r="1481" spans="1:95">
      <c r="A1481" s="13" t="s">
        <v>601</v>
      </c>
      <c r="B1481" s="13">
        <v>7</v>
      </c>
      <c r="C1481" s="13">
        <v>2</v>
      </c>
      <c r="D1481" s="13" t="s">
        <v>101</v>
      </c>
      <c r="E1481" s="35" t="s">
        <v>569</v>
      </c>
      <c r="F1481" s="13"/>
      <c r="G1481" s="36"/>
      <c r="H1481" s="13"/>
      <c r="I1481" s="37">
        <v>24</v>
      </c>
      <c r="J1481" s="37" t="s">
        <v>70</v>
      </c>
      <c r="K1481" s="38">
        <v>43598</v>
      </c>
      <c r="L1481" s="39">
        <v>0.69791666666666663</v>
      </c>
      <c r="M1481" s="37" t="s">
        <v>39</v>
      </c>
      <c r="N1481" s="37" t="s">
        <v>190</v>
      </c>
      <c r="O1481" s="37" t="s">
        <v>190</v>
      </c>
      <c r="P1481" s="37" t="s">
        <v>190</v>
      </c>
      <c r="Q1481" s="37">
        <v>2</v>
      </c>
      <c r="R1481" s="13" t="s">
        <v>55</v>
      </c>
      <c r="S1481" s="13" t="s">
        <v>44</v>
      </c>
      <c r="T1481" s="13" t="s">
        <v>41</v>
      </c>
      <c r="U1481" s="13" t="s">
        <v>52</v>
      </c>
      <c r="V1481" s="13" t="s">
        <v>42</v>
      </c>
      <c r="W1481" s="13" t="s">
        <v>66</v>
      </c>
      <c r="X1481" s="13" t="s">
        <v>47</v>
      </c>
      <c r="Y1481" s="13" t="s">
        <v>41</v>
      </c>
      <c r="Z1481" s="13" t="s">
        <v>41</v>
      </c>
      <c r="AA1481" s="13"/>
      <c r="AB1481" s="13">
        <v>0</v>
      </c>
      <c r="AC1481" s="72">
        <f t="shared" si="3243"/>
        <v>1</v>
      </c>
      <c r="AD1481" s="13">
        <v>1</v>
      </c>
      <c r="AE1481" s="72">
        <f t="shared" ref="AE1481" si="3265">VALUE(IF(AD1481=-2,0%,IF(AD1481=-1,50%,IF(AD1481=0,100%,IF(AD1481=1,50%,IF(AD1481=2,0%))))))</f>
        <v>0.5</v>
      </c>
      <c r="AF1481" s="13" t="s">
        <v>41</v>
      </c>
      <c r="AG1481" s="13">
        <v>0</v>
      </c>
      <c r="AH1481" s="13" t="s">
        <v>42</v>
      </c>
      <c r="AI1481" s="13">
        <f t="shared" si="3224"/>
        <v>0</v>
      </c>
      <c r="AJ1481" s="70">
        <f t="shared" si="3245"/>
        <v>1</v>
      </c>
      <c r="AK1481" s="59">
        <f t="shared" si="3246"/>
        <v>-1</v>
      </c>
      <c r="AL1481" s="70">
        <f t="shared" ref="AL1481" si="3266">VALUE(IF(AK1481=-3,0%,IF(AK1481=-2,33.3%,IF(AK1481=-1,66.6%,IF(AK1481=0,100%,IF(AK1481=1,66.6%,IF(AK1481=2,33.3%,IF(AK1481=3,0%))))))))</f>
        <v>0.66599999999999993</v>
      </c>
      <c r="AM1481" s="13" t="s">
        <v>41</v>
      </c>
      <c r="AN1481" s="13" t="s">
        <v>41</v>
      </c>
      <c r="AP1481" s="13">
        <v>101.31965006729475</v>
      </c>
      <c r="AQ1481" s="13">
        <v>117.34261838440112</v>
      </c>
      <c r="AR1481" s="13">
        <v>125.13020833333333</v>
      </c>
      <c r="AS1481" s="13">
        <v>148.05555555555554</v>
      </c>
      <c r="AT1481" s="36">
        <v>169.27929599999999</v>
      </c>
      <c r="AU1481" s="36" t="str">
        <f t="shared" si="3248"/>
        <v>2</v>
      </c>
      <c r="AV1481" s="36">
        <v>0</v>
      </c>
      <c r="AW1481" s="36">
        <v>169.27929599999999</v>
      </c>
      <c r="AX1481" s="36">
        <v>169.27929599999999</v>
      </c>
      <c r="AY1481" s="36">
        <v>98.512644550000005</v>
      </c>
      <c r="AZ1481" s="36" t="str">
        <f t="shared" si="3249"/>
        <v>1</v>
      </c>
      <c r="BA1481" s="36">
        <v>8.3302192917960767</v>
      </c>
      <c r="BB1481" s="36">
        <v>92.622290000000007</v>
      </c>
      <c r="BC1481" s="36">
        <v>104.40299910000002</v>
      </c>
      <c r="BD1481" s="36">
        <v>19461.224999999999</v>
      </c>
      <c r="BE1481" s="36" t="s">
        <v>50</v>
      </c>
      <c r="BF1481" s="36">
        <v>18600.099999999999</v>
      </c>
      <c r="BG1481" s="36">
        <v>19977.900000000001</v>
      </c>
      <c r="BH1481" s="36">
        <v>177.04216099999999</v>
      </c>
      <c r="BI1481" s="36">
        <v>10.978348965871424</v>
      </c>
      <c r="BJ1481" s="36">
        <v>169.27929599999999</v>
      </c>
      <c r="BK1481" s="36">
        <v>184.805026</v>
      </c>
      <c r="BL1481" s="36">
        <v>174.50178829999999</v>
      </c>
      <c r="BM1481" s="36">
        <v>99.134658392572689</v>
      </c>
      <c r="BN1481" s="36">
        <v>104.40299910000002</v>
      </c>
      <c r="BO1481" s="36">
        <v>244.60057749999999</v>
      </c>
      <c r="BP1481" s="36">
        <v>22733.483333333334</v>
      </c>
      <c r="BQ1481" s="36">
        <v>3798.2925729420413</v>
      </c>
      <c r="BR1481" s="36">
        <v>19977.900000000001</v>
      </c>
      <c r="BS1481" s="36">
        <v>30311.3</v>
      </c>
      <c r="BT1481" s="36">
        <v>263.22048000000001</v>
      </c>
      <c r="BU1481" s="36">
        <v>132.85289647818647</v>
      </c>
      <c r="BV1481" s="36">
        <v>169.27929599999999</v>
      </c>
      <c r="BW1481" s="36">
        <v>357.16166400000003</v>
      </c>
      <c r="BX1481" s="36">
        <v>174.50178829999999</v>
      </c>
      <c r="BY1481" s="36">
        <v>99.134658392572689</v>
      </c>
      <c r="BZ1481" s="36">
        <v>104.40299910000002</v>
      </c>
      <c r="CA1481" s="36">
        <v>244.60057749999999</v>
      </c>
      <c r="CB1481" s="36">
        <v>31861.324999999997</v>
      </c>
      <c r="CC1481" s="36">
        <v>8191.7507258217001</v>
      </c>
      <c r="CD1481" s="36">
        <v>19977.900000000001</v>
      </c>
      <c r="CE1481" s="36">
        <v>42711.4</v>
      </c>
      <c r="CF1481" s="36"/>
      <c r="CG1481" s="40">
        <v>27.727</v>
      </c>
      <c r="CH1481" s="40">
        <v>54.552</v>
      </c>
      <c r="CI1481" s="40">
        <v>27.801000000000002</v>
      </c>
      <c r="CL1481" s="5" t="str">
        <f t="shared" si="3254"/>
        <v>1_1_1</v>
      </c>
      <c r="CM1481" s="95" t="str">
        <f t="shared" si="3255"/>
        <v>1L</v>
      </c>
      <c r="CN1481" s="96">
        <f t="shared" si="3242"/>
        <v>208</v>
      </c>
      <c r="CO1481" s="96" t="str">
        <f t="shared" si="3250"/>
        <v>0.666_0.5_1</v>
      </c>
      <c r="CP1481" s="95" t="str">
        <f t="shared" si="3258"/>
        <v>1H</v>
      </c>
      <c r="CQ1481" s="5">
        <f t="shared" si="3251"/>
        <v>128</v>
      </c>
    </row>
    <row r="1482" spans="1:95">
      <c r="A1482" s="13" t="s">
        <v>601</v>
      </c>
      <c r="B1482" s="13">
        <v>7</v>
      </c>
      <c r="C1482" s="13">
        <v>2</v>
      </c>
      <c r="D1482" s="13" t="s">
        <v>101</v>
      </c>
      <c r="E1482" s="35" t="s">
        <v>569</v>
      </c>
      <c r="F1482" s="13"/>
      <c r="G1482" s="36"/>
      <c r="H1482" s="13"/>
      <c r="I1482" s="37">
        <v>24</v>
      </c>
      <c r="J1482" s="37" t="s">
        <v>70</v>
      </c>
      <c r="K1482" s="38">
        <v>43598</v>
      </c>
      <c r="L1482" s="39">
        <v>0.70833333333333337</v>
      </c>
      <c r="M1482" s="37" t="s">
        <v>39</v>
      </c>
      <c r="N1482" s="37" t="s">
        <v>190</v>
      </c>
      <c r="O1482" s="37" t="s">
        <v>190</v>
      </c>
      <c r="P1482" s="37" t="s">
        <v>190</v>
      </c>
      <c r="Q1482" s="37">
        <v>3</v>
      </c>
      <c r="R1482" s="13" t="s">
        <v>43</v>
      </c>
      <c r="S1482" s="13" t="s">
        <v>44</v>
      </c>
      <c r="T1482" s="13" t="s">
        <v>41</v>
      </c>
      <c r="U1482" s="13" t="s">
        <v>45</v>
      </c>
      <c r="V1482" s="13" t="s">
        <v>42</v>
      </c>
      <c r="W1482" s="13" t="s">
        <v>66</v>
      </c>
      <c r="X1482" s="13" t="s">
        <v>47</v>
      </c>
      <c r="Y1482" s="13" t="s">
        <v>41</v>
      </c>
      <c r="Z1482" s="13" t="s">
        <v>41</v>
      </c>
      <c r="AA1482" s="13"/>
      <c r="AB1482" s="13">
        <v>-1</v>
      </c>
      <c r="AC1482" s="72">
        <f t="shared" si="3243"/>
        <v>0.5</v>
      </c>
      <c r="AD1482" s="13">
        <v>1</v>
      </c>
      <c r="AE1482" s="72">
        <f t="shared" ref="AE1482" si="3267">VALUE(IF(AD1482=-2,0%,IF(AD1482=-1,50%,IF(AD1482=0,100%,IF(AD1482=1,50%,IF(AD1482=2,0%))))))</f>
        <v>0.5</v>
      </c>
      <c r="AF1482" s="13" t="s">
        <v>41</v>
      </c>
      <c r="AG1482" s="13">
        <v>1</v>
      </c>
      <c r="AH1482" s="13" t="s">
        <v>42</v>
      </c>
      <c r="AI1482" s="13">
        <f t="shared" si="3224"/>
        <v>0</v>
      </c>
      <c r="AJ1482" s="70">
        <f t="shared" si="3245"/>
        <v>1</v>
      </c>
      <c r="AK1482" s="59">
        <f t="shared" si="3246"/>
        <v>-1</v>
      </c>
      <c r="AL1482" s="70">
        <f t="shared" ref="AL1482" si="3268">VALUE(IF(AK1482=-3,0%,IF(AK1482=-2,33.3%,IF(AK1482=-1,66.6%,IF(AK1482=0,100%,IF(AK1482=1,66.6%,IF(AK1482=2,33.3%,IF(AK1482=3,0%))))))))</f>
        <v>0.66599999999999993</v>
      </c>
      <c r="AM1482" s="13" t="s">
        <v>41</v>
      </c>
      <c r="AN1482" s="13" t="s">
        <v>41</v>
      </c>
      <c r="AP1482" s="13">
        <v>101.31965006729475</v>
      </c>
      <c r="AQ1482" s="13">
        <v>117.34261838440112</v>
      </c>
      <c r="AR1482" s="13">
        <v>125.13020833333333</v>
      </c>
      <c r="AS1482" s="13">
        <v>148.05555555555554</v>
      </c>
      <c r="AT1482" s="36">
        <v>169.27929599999999</v>
      </c>
      <c r="AU1482" s="36" t="str">
        <f t="shared" si="3248"/>
        <v>2</v>
      </c>
      <c r="AV1482" s="36">
        <v>0</v>
      </c>
      <c r="AW1482" s="36">
        <v>169.27929599999999</v>
      </c>
      <c r="AX1482" s="36">
        <v>169.27929599999999</v>
      </c>
      <c r="AY1482" s="36">
        <v>74.928758750000014</v>
      </c>
      <c r="AZ1482" s="36" t="str">
        <f t="shared" si="3249"/>
        <v>1</v>
      </c>
      <c r="BA1482" s="36">
        <v>8.3461062841130627</v>
      </c>
      <c r="BB1482" s="36">
        <v>69.027170400000003</v>
      </c>
      <c r="BC1482" s="36">
        <v>80.830347100000012</v>
      </c>
      <c r="BD1482" s="36">
        <v>14639.025000000001</v>
      </c>
      <c r="BE1482" s="36" t="s">
        <v>50</v>
      </c>
      <c r="BF1482" s="36">
        <v>14466.8</v>
      </c>
      <c r="BG1482" s="36">
        <v>15155.7</v>
      </c>
      <c r="BH1482" s="36">
        <v>165.42907299999999</v>
      </c>
      <c r="BI1482" s="36">
        <v>5.4450375847608248</v>
      </c>
      <c r="BJ1482" s="36">
        <v>161.57884999999999</v>
      </c>
      <c r="BK1482" s="36">
        <v>169.27929599999999</v>
      </c>
      <c r="BL1482" s="36">
        <v>69.027170400000003</v>
      </c>
      <c r="BM1482" s="36">
        <v>0</v>
      </c>
      <c r="BN1482" s="36">
        <v>69.027170400000003</v>
      </c>
      <c r="BO1482" s="36">
        <v>69.027170400000003</v>
      </c>
      <c r="BP1482" s="36">
        <v>16303.783333333333</v>
      </c>
      <c r="BQ1482" s="36">
        <v>711.46058616529592</v>
      </c>
      <c r="BR1482" s="36">
        <v>15155.7</v>
      </c>
      <c r="BS1482" s="36">
        <v>17222.3</v>
      </c>
      <c r="BT1482" s="36">
        <v>169.27929599999999</v>
      </c>
      <c r="BU1482" s="36">
        <v>0</v>
      </c>
      <c r="BV1482" s="36">
        <v>169.27929599999999</v>
      </c>
      <c r="BW1482" s="36">
        <v>169.27929599999999</v>
      </c>
      <c r="BX1482" s="36">
        <v>86.715084750000017</v>
      </c>
      <c r="BY1482" s="36">
        <v>25.014488363863663</v>
      </c>
      <c r="BZ1482" s="36">
        <v>69.027170400000003</v>
      </c>
      <c r="CA1482" s="36">
        <v>104.40299910000002</v>
      </c>
      <c r="CB1482" s="36">
        <v>17911.206249999999</v>
      </c>
      <c r="CC1482" s="36">
        <v>1445.0361183346477</v>
      </c>
      <c r="CD1482" s="36">
        <v>15155.7</v>
      </c>
      <c r="CE1482" s="36">
        <v>19977.900000000001</v>
      </c>
      <c r="CF1482" s="36"/>
      <c r="CG1482" s="40">
        <v>27.53</v>
      </c>
      <c r="CH1482" s="40">
        <v>58.422000000000004</v>
      </c>
      <c r="CI1482" s="40">
        <v>27.308</v>
      </c>
      <c r="CL1482" s="5" t="str">
        <f t="shared" si="3254"/>
        <v>1_0.5_1</v>
      </c>
      <c r="CM1482" s="95" t="str">
        <f t="shared" si="3255"/>
        <v>1K</v>
      </c>
      <c r="CN1482" s="96">
        <f t="shared" si="3242"/>
        <v>202</v>
      </c>
      <c r="CO1482" s="96" t="str">
        <f t="shared" si="3250"/>
        <v>0.666_0.5_1</v>
      </c>
      <c r="CP1482" s="95" t="str">
        <f t="shared" si="3258"/>
        <v>1H</v>
      </c>
      <c r="CQ1482" s="5">
        <f t="shared" si="3251"/>
        <v>128</v>
      </c>
    </row>
    <row r="1483" spans="1:95">
      <c r="A1483" s="13" t="s">
        <v>601</v>
      </c>
      <c r="B1483" s="13">
        <v>7</v>
      </c>
      <c r="C1483" s="13">
        <v>2</v>
      </c>
      <c r="D1483" s="13" t="s">
        <v>101</v>
      </c>
      <c r="E1483" s="35" t="s">
        <v>569</v>
      </c>
      <c r="F1483" s="13"/>
      <c r="G1483" s="36"/>
      <c r="H1483" s="13"/>
      <c r="I1483" s="37">
        <v>24</v>
      </c>
      <c r="J1483" s="37" t="s">
        <v>70</v>
      </c>
      <c r="K1483" s="38">
        <v>43598</v>
      </c>
      <c r="L1483" s="39">
        <v>0.71875</v>
      </c>
      <c r="M1483" s="37" t="s">
        <v>39</v>
      </c>
      <c r="N1483" s="37" t="s">
        <v>190</v>
      </c>
      <c r="O1483" s="37" t="s">
        <v>190</v>
      </c>
      <c r="P1483" s="37" t="s">
        <v>190</v>
      </c>
      <c r="Q1483" s="37">
        <v>4</v>
      </c>
      <c r="R1483" s="13" t="s">
        <v>55</v>
      </c>
      <c r="S1483" s="13" t="s">
        <v>44</v>
      </c>
      <c r="T1483" s="13" t="s">
        <v>41</v>
      </c>
      <c r="U1483" s="13" t="s">
        <v>45</v>
      </c>
      <c r="V1483" s="13" t="s">
        <v>42</v>
      </c>
      <c r="W1483" s="13" t="s">
        <v>66</v>
      </c>
      <c r="X1483" s="13" t="s">
        <v>47</v>
      </c>
      <c r="Y1483" s="13" t="s">
        <v>41</v>
      </c>
      <c r="Z1483" s="13" t="s">
        <v>41</v>
      </c>
      <c r="AA1483" s="13"/>
      <c r="AB1483" s="13">
        <v>0</v>
      </c>
      <c r="AC1483" s="72">
        <f t="shared" si="3243"/>
        <v>1</v>
      </c>
      <c r="AD1483" s="13">
        <v>1</v>
      </c>
      <c r="AE1483" s="72">
        <f t="shared" ref="AE1483" si="3269">VALUE(IF(AD1483=-2,0%,IF(AD1483=-1,50%,IF(AD1483=0,100%,IF(AD1483=1,50%,IF(AD1483=2,0%))))))</f>
        <v>0.5</v>
      </c>
      <c r="AF1483" s="13" t="s">
        <v>41</v>
      </c>
      <c r="AG1483" s="13">
        <v>1</v>
      </c>
      <c r="AH1483" s="13" t="s">
        <v>42</v>
      </c>
      <c r="AI1483" s="13">
        <f t="shared" si="3224"/>
        <v>0</v>
      </c>
      <c r="AJ1483" s="70">
        <f t="shared" si="3245"/>
        <v>1</v>
      </c>
      <c r="AK1483" s="59">
        <f t="shared" si="3246"/>
        <v>-1</v>
      </c>
      <c r="AL1483" s="70">
        <f t="shared" ref="AL1483" si="3270">VALUE(IF(AK1483=-3,0%,IF(AK1483=-2,33.3%,IF(AK1483=-1,66.6%,IF(AK1483=0,100%,IF(AK1483=1,66.6%,IF(AK1483=2,33.3%,IF(AK1483=3,0%))))))))</f>
        <v>0.66599999999999993</v>
      </c>
      <c r="AM1483" s="13" t="s">
        <v>41</v>
      </c>
      <c r="AN1483" s="13" t="s">
        <v>41</v>
      </c>
      <c r="AP1483" s="13">
        <v>101.31965006729475</v>
      </c>
      <c r="AQ1483" s="13">
        <v>117.34261838440112</v>
      </c>
      <c r="AR1483" s="13">
        <v>125.13020833333333</v>
      </c>
      <c r="AS1483" s="13">
        <v>148.05555555555554</v>
      </c>
      <c r="AT1483" s="36">
        <v>146.40263400000001</v>
      </c>
      <c r="AU1483" s="36" t="str">
        <f t="shared" si="3248"/>
        <v>2</v>
      </c>
      <c r="AV1483" s="36">
        <v>0</v>
      </c>
      <c r="AW1483" s="36">
        <v>146.40263400000001</v>
      </c>
      <c r="AX1483" s="36">
        <v>146.40263400000001</v>
      </c>
      <c r="AY1483" s="36">
        <v>51.44962855</v>
      </c>
      <c r="AZ1483" s="36" t="str">
        <f t="shared" si="3249"/>
        <v>1</v>
      </c>
      <c r="BA1483" s="36">
        <v>8.3618927258457951</v>
      </c>
      <c r="BB1483" s="36">
        <v>45.536877500000003</v>
      </c>
      <c r="BC1483" s="36">
        <v>57.362379600000004</v>
      </c>
      <c r="BD1483" s="36">
        <v>9644.5250000000015</v>
      </c>
      <c r="BE1483" s="36" t="s">
        <v>50</v>
      </c>
      <c r="BF1483" s="36">
        <v>8611.2000000000007</v>
      </c>
      <c r="BG1483" s="36">
        <v>10333.4</v>
      </c>
      <c r="BH1483" s="36">
        <v>146.40263400000001</v>
      </c>
      <c r="BI1483" s="36">
        <v>0</v>
      </c>
      <c r="BJ1483" s="36">
        <v>146.40263400000001</v>
      </c>
      <c r="BK1483" s="36">
        <v>146.40263400000001</v>
      </c>
      <c r="BL1483" s="36">
        <v>74.992334800000009</v>
      </c>
      <c r="BM1483" s="36">
        <v>24.932521747870066</v>
      </c>
      <c r="BN1483" s="36">
        <v>57.362379600000004</v>
      </c>
      <c r="BO1483" s="36">
        <v>92.622290000000007</v>
      </c>
      <c r="BP1483" s="36">
        <v>11424.15</v>
      </c>
      <c r="BQ1483" s="36">
        <v>882.67908267954374</v>
      </c>
      <c r="BR1483" s="36">
        <v>10333.4</v>
      </c>
      <c r="BS1483" s="36">
        <v>12400.1</v>
      </c>
      <c r="BT1483" s="36">
        <v>157.84096499999998</v>
      </c>
      <c r="BU1483" s="36">
        <v>16.176242831112592</v>
      </c>
      <c r="BV1483" s="36">
        <v>146.40263400000001</v>
      </c>
      <c r="BW1483" s="36">
        <v>169.27929599999999</v>
      </c>
      <c r="BX1483" s="36">
        <v>63.194775000000007</v>
      </c>
      <c r="BY1483" s="36">
        <v>8.2482526758024513</v>
      </c>
      <c r="BZ1483" s="36">
        <v>57.362379600000004</v>
      </c>
      <c r="CA1483" s="36">
        <v>69.027170400000003</v>
      </c>
      <c r="CB1483" s="36">
        <v>13325.806250000001</v>
      </c>
      <c r="CC1483" s="36">
        <v>1624.0119985060669</v>
      </c>
      <c r="CD1483" s="36">
        <v>10333.4</v>
      </c>
      <c r="CE1483" s="36">
        <v>15155.7</v>
      </c>
      <c r="CF1483" s="36"/>
      <c r="CG1483" s="40">
        <v>26.818000000000001</v>
      </c>
      <c r="CH1483" s="40">
        <v>65.097000000000008</v>
      </c>
      <c r="CI1483" s="40">
        <v>26.378</v>
      </c>
      <c r="CL1483" s="5" t="str">
        <f t="shared" si="3254"/>
        <v>1_1_1</v>
      </c>
      <c r="CM1483" s="95" t="str">
        <f t="shared" si="3255"/>
        <v>1L</v>
      </c>
      <c r="CN1483" s="96">
        <f t="shared" si="3242"/>
        <v>208</v>
      </c>
      <c r="CO1483" s="96" t="str">
        <f t="shared" si="3250"/>
        <v>0.666_0.5_1</v>
      </c>
      <c r="CP1483" s="95" t="str">
        <f t="shared" si="3258"/>
        <v>1H</v>
      </c>
      <c r="CQ1483" s="5">
        <f t="shared" si="3251"/>
        <v>128</v>
      </c>
    </row>
    <row r="1484" spans="1:95">
      <c r="A1484" s="13" t="s">
        <v>601</v>
      </c>
      <c r="B1484" s="13">
        <v>7</v>
      </c>
      <c r="C1484" s="13">
        <v>2</v>
      </c>
      <c r="D1484" s="13" t="s">
        <v>101</v>
      </c>
      <c r="E1484" s="35" t="s">
        <v>569</v>
      </c>
      <c r="F1484" s="13"/>
      <c r="G1484" s="36"/>
      <c r="H1484" s="13"/>
      <c r="I1484" s="37">
        <v>24</v>
      </c>
      <c r="J1484" s="37" t="s">
        <v>70</v>
      </c>
      <c r="K1484" s="38">
        <v>43598</v>
      </c>
      <c r="L1484" s="39">
        <v>0.72916666666666663</v>
      </c>
      <c r="M1484" s="37" t="s">
        <v>39</v>
      </c>
      <c r="N1484" s="37" t="s">
        <v>190</v>
      </c>
      <c r="O1484" s="37" t="s">
        <v>190</v>
      </c>
      <c r="P1484" s="37" t="s">
        <v>190</v>
      </c>
      <c r="Q1484" s="37">
        <v>5</v>
      </c>
      <c r="R1484" s="13" t="s">
        <v>43</v>
      </c>
      <c r="S1484" s="13" t="s">
        <v>44</v>
      </c>
      <c r="T1484" s="13" t="s">
        <v>41</v>
      </c>
      <c r="U1484" s="13" t="s">
        <v>45</v>
      </c>
      <c r="V1484" s="13" t="s">
        <v>42</v>
      </c>
      <c r="W1484" s="13" t="s">
        <v>66</v>
      </c>
      <c r="X1484" s="13" t="s">
        <v>47</v>
      </c>
      <c r="Y1484" s="13" t="s">
        <v>41</v>
      </c>
      <c r="Z1484" s="13" t="s">
        <v>41</v>
      </c>
      <c r="AA1484" s="13"/>
      <c r="AB1484" s="13">
        <v>-1</v>
      </c>
      <c r="AC1484" s="72">
        <f t="shared" si="3243"/>
        <v>0.5</v>
      </c>
      <c r="AD1484" s="13">
        <v>1</v>
      </c>
      <c r="AE1484" s="72">
        <f t="shared" ref="AE1484" si="3271">VALUE(IF(AD1484=-2,0%,IF(AD1484=-1,50%,IF(AD1484=0,100%,IF(AD1484=1,50%,IF(AD1484=2,0%))))))</f>
        <v>0.5</v>
      </c>
      <c r="AF1484" s="13" t="s">
        <v>41</v>
      </c>
      <c r="AG1484" s="13">
        <v>1</v>
      </c>
      <c r="AH1484" s="13" t="s">
        <v>42</v>
      </c>
      <c r="AI1484" s="13">
        <f t="shared" si="3224"/>
        <v>0</v>
      </c>
      <c r="AJ1484" s="70">
        <f t="shared" si="3245"/>
        <v>1</v>
      </c>
      <c r="AK1484" s="59">
        <f t="shared" si="3246"/>
        <v>-1</v>
      </c>
      <c r="AL1484" s="70">
        <f t="shared" ref="AL1484" si="3272">VALUE(IF(AK1484=-3,0%,IF(AK1484=-2,33.3%,IF(AK1484=-1,66.6%,IF(AK1484=0,100%,IF(AK1484=1,66.6%,IF(AK1484=2,33.3%,IF(AK1484=3,0%))))))))</f>
        <v>0.66599999999999993</v>
      </c>
      <c r="AM1484" s="13" t="s">
        <v>41</v>
      </c>
      <c r="AN1484" s="13" t="s">
        <v>41</v>
      </c>
      <c r="AP1484" s="13">
        <v>101.31965006729475</v>
      </c>
      <c r="AQ1484" s="13">
        <v>117.34261838440112</v>
      </c>
      <c r="AR1484" s="13">
        <v>125.13020833333333</v>
      </c>
      <c r="AS1484" s="13">
        <v>148.05555555555554</v>
      </c>
      <c r="AT1484" s="36">
        <v>654.23695299999986</v>
      </c>
      <c r="AU1484" s="36" t="str">
        <f t="shared" si="3248"/>
        <v>4</v>
      </c>
      <c r="AV1484" s="36">
        <v>8.1397932435914857</v>
      </c>
      <c r="AW1484" s="36">
        <v>648.48124999999993</v>
      </c>
      <c r="AX1484" s="36">
        <v>659.9926559999999</v>
      </c>
      <c r="AY1484" s="36">
        <v>27.764922950000003</v>
      </c>
      <c r="AZ1484" s="36" t="str">
        <f t="shared" si="3249"/>
        <v>1</v>
      </c>
      <c r="BA1484" s="36">
        <v>25.133339154488237</v>
      </c>
      <c r="BB1484" s="36">
        <v>9.9929684000000005</v>
      </c>
      <c r="BC1484" s="36">
        <v>45.536877500000003</v>
      </c>
      <c r="BD1484" s="36">
        <v>6200</v>
      </c>
      <c r="BE1484" s="36" t="s">
        <v>50</v>
      </c>
      <c r="BF1484" s="36">
        <v>6200</v>
      </c>
      <c r="BG1484" s="36">
        <v>6200</v>
      </c>
      <c r="BH1484" s="36">
        <v>399.45975999999996</v>
      </c>
      <c r="BI1484" s="36">
        <v>368.44915496753896</v>
      </c>
      <c r="BJ1484" s="36">
        <v>138.92686399999999</v>
      </c>
      <c r="BK1484" s="36">
        <v>659.9926559999999</v>
      </c>
      <c r="BL1484" s="36">
        <v>21.846555000000002</v>
      </c>
      <c r="BM1484" s="36">
        <v>16.763502932483981</v>
      </c>
      <c r="BN1484" s="36">
        <v>9.9929684000000005</v>
      </c>
      <c r="BO1484" s="36">
        <v>33.700141600000002</v>
      </c>
      <c r="BP1484" s="36">
        <v>6314.833333333333</v>
      </c>
      <c r="BQ1484" s="36">
        <v>177.89903503579401</v>
      </c>
      <c r="BR1484" s="36">
        <v>6200</v>
      </c>
      <c r="BS1484" s="36">
        <v>6544.5</v>
      </c>
      <c r="BT1484" s="36">
        <v>403.19764499999997</v>
      </c>
      <c r="BU1484" s="36">
        <v>363.16298730594804</v>
      </c>
      <c r="BV1484" s="36">
        <v>146.40263400000001</v>
      </c>
      <c r="BW1484" s="36">
        <v>659.9926559999999</v>
      </c>
      <c r="BX1484" s="36">
        <v>33.677674000000003</v>
      </c>
      <c r="BY1484" s="36">
        <v>33.495231880333996</v>
      </c>
      <c r="BZ1484" s="36">
        <v>9.9929684000000005</v>
      </c>
      <c r="CA1484" s="36">
        <v>57.362379600000004</v>
      </c>
      <c r="CB1484" s="36">
        <v>7706.9874999999993</v>
      </c>
      <c r="CC1484" s="36">
        <v>1422.2889180824</v>
      </c>
      <c r="CD1484" s="36">
        <v>6200</v>
      </c>
      <c r="CE1484" s="36">
        <v>10333.4</v>
      </c>
      <c r="CF1484" s="36"/>
      <c r="CG1484" s="40">
        <v>26.256</v>
      </c>
      <c r="CH1484" s="40">
        <v>61.972999999999999</v>
      </c>
      <c r="CI1484" s="40">
        <v>25.841000000000001</v>
      </c>
      <c r="CL1484" s="5" t="str">
        <f t="shared" si="3254"/>
        <v>1_0.5_1</v>
      </c>
      <c r="CM1484" s="95" t="str">
        <f t="shared" si="3255"/>
        <v>1K</v>
      </c>
      <c r="CN1484" s="96">
        <f t="shared" si="3242"/>
        <v>202</v>
      </c>
      <c r="CO1484" s="96" t="str">
        <f t="shared" si="3250"/>
        <v>0.666_0.5_1</v>
      </c>
      <c r="CP1484" s="95" t="str">
        <f t="shared" si="3258"/>
        <v>1H</v>
      </c>
      <c r="CQ1484" s="5">
        <f t="shared" si="3251"/>
        <v>128</v>
      </c>
    </row>
    <row r="1485" spans="1:95">
      <c r="A1485" s="13" t="s">
        <v>601</v>
      </c>
      <c r="B1485" s="13">
        <v>7</v>
      </c>
      <c r="C1485" s="13">
        <v>3</v>
      </c>
      <c r="D1485" s="13" t="s">
        <v>58</v>
      </c>
      <c r="E1485" s="35" t="s">
        <v>570</v>
      </c>
      <c r="F1485" s="13"/>
      <c r="G1485" s="36"/>
      <c r="H1485" s="13"/>
      <c r="I1485" s="37">
        <v>26</v>
      </c>
      <c r="J1485" s="37" t="s">
        <v>38</v>
      </c>
      <c r="K1485" s="38">
        <v>43598</v>
      </c>
      <c r="L1485" s="39">
        <v>0.6875</v>
      </c>
      <c r="M1485" s="37" t="s">
        <v>39</v>
      </c>
      <c r="N1485" s="37" t="s">
        <v>188</v>
      </c>
      <c r="O1485" s="37" t="s">
        <v>188</v>
      </c>
      <c r="P1485" s="37" t="s">
        <v>188</v>
      </c>
      <c r="Q1485" s="37">
        <v>1</v>
      </c>
      <c r="R1485" s="13" t="s">
        <v>55</v>
      </c>
      <c r="S1485" s="13" t="s">
        <v>44</v>
      </c>
      <c r="T1485" s="13" t="s">
        <v>42</v>
      </c>
      <c r="U1485" s="13" t="s">
        <v>52</v>
      </c>
      <c r="V1485" s="13" t="s">
        <v>42</v>
      </c>
      <c r="W1485" s="13" t="s">
        <v>81</v>
      </c>
      <c r="X1485" s="13" t="s">
        <v>53</v>
      </c>
      <c r="Y1485" s="13" t="s">
        <v>42</v>
      </c>
      <c r="Z1485" s="13" t="s">
        <v>41</v>
      </c>
      <c r="AA1485" s="13"/>
      <c r="AB1485" s="13">
        <v>0</v>
      </c>
      <c r="AC1485" s="72">
        <f t="shared" si="3243"/>
        <v>1</v>
      </c>
      <c r="AD1485" s="13">
        <v>1</v>
      </c>
      <c r="AE1485" s="72">
        <f t="shared" ref="AE1485" si="3273">VALUE(IF(AD1485=-2,0%,IF(AD1485=-1,50%,IF(AD1485=0,100%,IF(AD1485=1,50%,IF(AD1485=2,0%))))))</f>
        <v>0.5</v>
      </c>
      <c r="AF1485" s="13" t="s">
        <v>42</v>
      </c>
      <c r="AG1485" s="13">
        <v>0</v>
      </c>
      <c r="AH1485" s="13" t="s">
        <v>42</v>
      </c>
      <c r="AI1485" s="13">
        <f t="shared" si="3224"/>
        <v>2</v>
      </c>
      <c r="AJ1485" s="70">
        <f t="shared" si="3245"/>
        <v>0.33299999999999996</v>
      </c>
      <c r="AK1485" s="59">
        <f t="shared" si="3246"/>
        <v>-2</v>
      </c>
      <c r="AL1485" s="70">
        <f t="shared" ref="AL1485" si="3274">VALUE(IF(AK1485=-3,0%,IF(AK1485=-2,33.3%,IF(AK1485=-1,66.6%,IF(AK1485=0,100%,IF(AK1485=1,66.6%,IF(AK1485=2,33.3%,IF(AK1485=3,0%))))))))</f>
        <v>0.33299999999999996</v>
      </c>
      <c r="AM1485" s="13" t="s">
        <v>42</v>
      </c>
      <c r="AN1485" s="13" t="s">
        <v>41</v>
      </c>
      <c r="AP1485" s="13">
        <v>101.31965006729475</v>
      </c>
      <c r="AQ1485" s="13">
        <v>117.34261838440112</v>
      </c>
      <c r="AR1485" s="13">
        <v>125.13020833333333</v>
      </c>
      <c r="AS1485" s="13">
        <v>148.05555555555554</v>
      </c>
      <c r="AT1485" s="36">
        <v>259.96360299999998</v>
      </c>
      <c r="AU1485" s="36" t="str">
        <f t="shared" si="3248"/>
        <v>2</v>
      </c>
      <c r="AV1485" s="36">
        <v>141.54039342128164</v>
      </c>
      <c r="AW1485" s="36">
        <v>159.87943099999998</v>
      </c>
      <c r="AX1485" s="36">
        <v>360.047775</v>
      </c>
      <c r="AY1485" s="36">
        <v>284.7141125</v>
      </c>
      <c r="AZ1485" s="36" t="str">
        <f t="shared" si="3249"/>
        <v>2</v>
      </c>
      <c r="BA1485" s="36">
        <v>100.79097867002034</v>
      </c>
      <c r="BB1485" s="36">
        <v>213.44412800000001</v>
      </c>
      <c r="BC1485" s="36">
        <v>355.98409700000002</v>
      </c>
      <c r="BD1485" s="36">
        <v>38578.049999999996</v>
      </c>
      <c r="BE1485" s="36" t="s">
        <v>50</v>
      </c>
      <c r="BF1485" s="36">
        <v>34444.699999999997</v>
      </c>
      <c r="BG1485" s="36">
        <v>42711.4</v>
      </c>
      <c r="BH1485" s="36">
        <v>235.05237499999998</v>
      </c>
      <c r="BI1485" s="36">
        <v>106.31059692831315</v>
      </c>
      <c r="BJ1485" s="36">
        <v>159.87943099999998</v>
      </c>
      <c r="BK1485" s="36">
        <v>310.22531899999996</v>
      </c>
      <c r="BL1485" s="36">
        <v>256.32245999999998</v>
      </c>
      <c r="BM1485" s="36">
        <v>60.639118646336385</v>
      </c>
      <c r="BN1485" s="36">
        <v>213.44412800000001</v>
      </c>
      <c r="BO1485" s="36">
        <v>299.20079199999998</v>
      </c>
      <c r="BP1485" s="36">
        <v>41104</v>
      </c>
      <c r="BQ1485" s="36">
        <v>5330.2140756258386</v>
      </c>
      <c r="BR1485" s="36">
        <v>34444.699999999997</v>
      </c>
      <c r="BS1485" s="36">
        <v>46844.800000000003</v>
      </c>
      <c r="BT1485" s="36">
        <v>128.306635</v>
      </c>
      <c r="BU1485" s="36">
        <v>44.650676305238989</v>
      </c>
      <c r="BV1485" s="36">
        <v>96.733839000000003</v>
      </c>
      <c r="BW1485" s="36">
        <v>159.87943099999998</v>
      </c>
      <c r="BX1485" s="36">
        <v>187.35164</v>
      </c>
      <c r="BY1485" s="36">
        <v>36.90035040565737</v>
      </c>
      <c r="BZ1485" s="36">
        <v>161.259152</v>
      </c>
      <c r="CA1485" s="36">
        <v>213.44412800000001</v>
      </c>
      <c r="CB1485" s="36">
        <v>38491.9375</v>
      </c>
      <c r="CC1485" s="36">
        <v>6353.163510868686</v>
      </c>
      <c r="CD1485" s="36">
        <v>28933.5</v>
      </c>
      <c r="CE1485" s="36">
        <v>46844.800000000003</v>
      </c>
      <c r="CF1485" s="36"/>
      <c r="CG1485" s="40">
        <v>27.481000000000002</v>
      </c>
      <c r="CH1485" s="40">
        <v>54.896000000000001</v>
      </c>
      <c r="CI1485" s="40">
        <v>27.407</v>
      </c>
      <c r="CL1485" s="5" t="str">
        <f t="shared" si="3254"/>
        <v>0.333_1_2</v>
      </c>
      <c r="CM1485" s="95" t="str">
        <f t="shared" si="3255"/>
        <v>1R</v>
      </c>
      <c r="CN1485" s="96">
        <f t="shared" si="3242"/>
        <v>33</v>
      </c>
      <c r="CO1485" s="96" t="str">
        <f t="shared" si="3250"/>
        <v>0.333_0.5_2</v>
      </c>
      <c r="CP1485" s="95" t="str">
        <f t="shared" si="3258"/>
        <v>1Q</v>
      </c>
      <c r="CQ1485" s="5">
        <f t="shared" si="3251"/>
        <v>31</v>
      </c>
    </row>
    <row r="1486" spans="1:95">
      <c r="A1486" s="13" t="s">
        <v>601</v>
      </c>
      <c r="B1486" s="13">
        <v>7</v>
      </c>
      <c r="C1486" s="13">
        <v>3</v>
      </c>
      <c r="D1486" s="13" t="s">
        <v>58</v>
      </c>
      <c r="E1486" s="35" t="s">
        <v>570</v>
      </c>
      <c r="F1486" s="13"/>
      <c r="G1486" s="36"/>
      <c r="H1486" s="13"/>
      <c r="I1486" s="37">
        <v>26</v>
      </c>
      <c r="J1486" s="37" t="s">
        <v>38</v>
      </c>
      <c r="K1486" s="38">
        <v>43598</v>
      </c>
      <c r="L1486" s="39">
        <v>0.69791666666666663</v>
      </c>
      <c r="M1486" s="37" t="s">
        <v>39</v>
      </c>
      <c r="N1486" s="37" t="s">
        <v>188</v>
      </c>
      <c r="O1486" s="37" t="s">
        <v>188</v>
      </c>
      <c r="P1486" s="37" t="s">
        <v>188</v>
      </c>
      <c r="Q1486" s="37">
        <v>2</v>
      </c>
      <c r="R1486" s="13" t="s">
        <v>43</v>
      </c>
      <c r="S1486" s="13" t="s">
        <v>44</v>
      </c>
      <c r="T1486" s="13" t="s">
        <v>42</v>
      </c>
      <c r="U1486" s="13" t="s">
        <v>52</v>
      </c>
      <c r="V1486" s="13" t="s">
        <v>42</v>
      </c>
      <c r="W1486" s="13" t="s">
        <v>46</v>
      </c>
      <c r="X1486" s="13" t="s">
        <v>47</v>
      </c>
      <c r="Y1486" s="13" t="s">
        <v>41</v>
      </c>
      <c r="Z1486" s="13" t="s">
        <v>41</v>
      </c>
      <c r="AA1486" s="13"/>
      <c r="AB1486" s="13">
        <v>-1</v>
      </c>
      <c r="AC1486" s="72">
        <f t="shared" si="3243"/>
        <v>0.5</v>
      </c>
      <c r="AD1486" s="13">
        <v>1</v>
      </c>
      <c r="AE1486" s="72">
        <f t="shared" ref="AE1486" si="3275">VALUE(IF(AD1486=-2,0%,IF(AD1486=-1,50%,IF(AD1486=0,100%,IF(AD1486=1,50%,IF(AD1486=2,0%))))))</f>
        <v>0.5</v>
      </c>
      <c r="AF1486" s="13" t="s">
        <v>42</v>
      </c>
      <c r="AG1486" s="13">
        <v>0</v>
      </c>
      <c r="AH1486" s="13" t="s">
        <v>42</v>
      </c>
      <c r="AI1486" s="13">
        <f t="shared" si="3224"/>
        <v>1</v>
      </c>
      <c r="AJ1486" s="70">
        <f t="shared" si="3245"/>
        <v>0.66599999999999993</v>
      </c>
      <c r="AK1486" s="59">
        <f t="shared" si="3246"/>
        <v>-1</v>
      </c>
      <c r="AL1486" s="70">
        <f t="shared" ref="AL1486" si="3276">VALUE(IF(AK1486=-3,0%,IF(AK1486=-2,33.3%,IF(AK1486=-1,66.6%,IF(AK1486=0,100%,IF(AK1486=1,66.6%,IF(AK1486=2,33.3%,IF(AK1486=3,0%))))))))</f>
        <v>0.66599999999999993</v>
      </c>
      <c r="AM1486" s="13" t="s">
        <v>41</v>
      </c>
      <c r="AN1486" s="13" t="s">
        <v>41</v>
      </c>
      <c r="AP1486" s="13">
        <v>101.31965006729475</v>
      </c>
      <c r="AQ1486" s="13">
        <v>117.34261838440112</v>
      </c>
      <c r="AR1486" s="13">
        <v>125.13020833333333</v>
      </c>
      <c r="AS1486" s="13">
        <v>148.05555555555554</v>
      </c>
      <c r="AT1486" s="36">
        <v>58.600775999999996</v>
      </c>
      <c r="AU1486" s="36" t="str">
        <f t="shared" si="3248"/>
        <v>1</v>
      </c>
      <c r="AV1486" s="36">
        <v>0</v>
      </c>
      <c r="AW1486" s="36">
        <v>58.600775999999996</v>
      </c>
      <c r="AX1486" s="36">
        <v>58.600775999999996</v>
      </c>
      <c r="AY1486" s="36">
        <v>154.03260799999998</v>
      </c>
      <c r="AZ1486" s="36" t="str">
        <f t="shared" si="3249"/>
        <v>2</v>
      </c>
      <c r="BA1486" s="36">
        <v>0</v>
      </c>
      <c r="BB1486" s="36">
        <v>154.03260799999998</v>
      </c>
      <c r="BC1486" s="36">
        <v>154.03260799999998</v>
      </c>
      <c r="BD1486" s="36">
        <v>19461.224999999999</v>
      </c>
      <c r="BE1486" s="36" t="s">
        <v>50</v>
      </c>
      <c r="BF1486" s="36">
        <v>18600.099999999999</v>
      </c>
      <c r="BG1486" s="36">
        <v>19977.900000000001</v>
      </c>
      <c r="BH1486" s="36">
        <v>153.2129755</v>
      </c>
      <c r="BI1486" s="36">
        <v>133.80185569884898</v>
      </c>
      <c r="BJ1486" s="36">
        <v>58.600775999999996</v>
      </c>
      <c r="BK1486" s="36">
        <v>247.825175</v>
      </c>
      <c r="BL1486" s="36">
        <v>176.22411249999999</v>
      </c>
      <c r="BM1486" s="36">
        <v>31.383526633363651</v>
      </c>
      <c r="BN1486" s="36">
        <v>154.03260799999998</v>
      </c>
      <c r="BO1486" s="36">
        <v>198.415617</v>
      </c>
      <c r="BP1486" s="36">
        <v>22733.483333333334</v>
      </c>
      <c r="BQ1486" s="36">
        <v>3798.2925729420413</v>
      </c>
      <c r="BR1486" s="36">
        <v>19977.900000000001</v>
      </c>
      <c r="BS1486" s="36">
        <v>30311.3</v>
      </c>
      <c r="BT1486" s="36">
        <v>109.24010349999999</v>
      </c>
      <c r="BU1486" s="36">
        <v>71.614823739952797</v>
      </c>
      <c r="BV1486" s="36">
        <v>58.600775999999996</v>
      </c>
      <c r="BW1486" s="36">
        <v>159.87943099999998</v>
      </c>
      <c r="BX1486" s="36">
        <v>183.73836799999998</v>
      </c>
      <c r="BY1486" s="36">
        <v>42.010288672600396</v>
      </c>
      <c r="BZ1486" s="36">
        <v>154.03260799999998</v>
      </c>
      <c r="CA1486" s="36">
        <v>213.44412800000001</v>
      </c>
      <c r="CB1486" s="36">
        <v>31861.324999999997</v>
      </c>
      <c r="CC1486" s="36">
        <v>8191.7507258217001</v>
      </c>
      <c r="CD1486" s="36">
        <v>19977.900000000001</v>
      </c>
      <c r="CE1486" s="36">
        <v>42711.4</v>
      </c>
      <c r="CF1486" s="36"/>
      <c r="CG1486" s="40">
        <v>27.727</v>
      </c>
      <c r="CH1486" s="40">
        <v>54.552</v>
      </c>
      <c r="CI1486" s="40">
        <v>27.801000000000002</v>
      </c>
      <c r="CL1486" s="5" t="str">
        <f t="shared" si="3254"/>
        <v>0.666_0.5_2</v>
      </c>
      <c r="CM1486" s="95" t="str">
        <f t="shared" si="3255"/>
        <v>1T</v>
      </c>
      <c r="CN1486" s="96">
        <f t="shared" si="3242"/>
        <v>60</v>
      </c>
      <c r="CO1486" s="96" t="str">
        <f t="shared" si="3250"/>
        <v>0.666_0.5_2</v>
      </c>
      <c r="CP1486" s="95" t="str">
        <f t="shared" si="3258"/>
        <v>1T</v>
      </c>
      <c r="CQ1486" s="5">
        <f t="shared" si="3251"/>
        <v>57</v>
      </c>
    </row>
    <row r="1487" spans="1:95">
      <c r="A1487" s="13" t="s">
        <v>601</v>
      </c>
      <c r="B1487" s="13">
        <v>7</v>
      </c>
      <c r="C1487" s="13">
        <v>3</v>
      </c>
      <c r="D1487" s="13" t="s">
        <v>58</v>
      </c>
      <c r="E1487" s="35" t="s">
        <v>570</v>
      </c>
      <c r="F1487" s="13"/>
      <c r="G1487" s="36"/>
      <c r="H1487" s="13"/>
      <c r="I1487" s="37">
        <v>26</v>
      </c>
      <c r="J1487" s="37" t="s">
        <v>38</v>
      </c>
      <c r="K1487" s="38">
        <v>43598</v>
      </c>
      <c r="L1487" s="39">
        <v>0.70833333333333337</v>
      </c>
      <c r="M1487" s="37" t="s">
        <v>39</v>
      </c>
      <c r="N1487" s="37" t="s">
        <v>188</v>
      </c>
      <c r="O1487" s="37" t="s">
        <v>188</v>
      </c>
      <c r="P1487" s="37" t="s">
        <v>188</v>
      </c>
      <c r="Q1487" s="37">
        <v>3</v>
      </c>
      <c r="R1487" s="13" t="s">
        <v>43</v>
      </c>
      <c r="S1487" s="13" t="s">
        <v>56</v>
      </c>
      <c r="T1487" s="13" t="s">
        <v>42</v>
      </c>
      <c r="U1487" s="13" t="s">
        <v>52</v>
      </c>
      <c r="V1487" s="13"/>
      <c r="W1487" s="13" t="s">
        <v>46</v>
      </c>
      <c r="X1487" s="13" t="s">
        <v>47</v>
      </c>
      <c r="Y1487" s="13" t="s">
        <v>41</v>
      </c>
      <c r="Z1487" s="13" t="s">
        <v>41</v>
      </c>
      <c r="AA1487" s="13"/>
      <c r="AB1487" s="13">
        <v>-1</v>
      </c>
      <c r="AC1487" s="72">
        <f t="shared" si="3243"/>
        <v>0.5</v>
      </c>
      <c r="AD1487" s="13">
        <v>2</v>
      </c>
      <c r="AE1487" s="72">
        <f t="shared" ref="AE1487" si="3277">VALUE(IF(AD1487=-2,0%,IF(AD1487=-1,50%,IF(AD1487=0,100%,IF(AD1487=1,50%,IF(AD1487=2,0%))))))</f>
        <v>0</v>
      </c>
      <c r="AF1487" s="13" t="s">
        <v>42</v>
      </c>
      <c r="AG1487" s="13">
        <v>0</v>
      </c>
      <c r="AH1487" s="13">
        <v>0</v>
      </c>
      <c r="AI1487" s="13">
        <f t="shared" si="3224"/>
        <v>1</v>
      </c>
      <c r="AJ1487" s="70">
        <f t="shared" si="3245"/>
        <v>0.66599999999999993</v>
      </c>
      <c r="AK1487" s="59">
        <f t="shared" si="3246"/>
        <v>-1</v>
      </c>
      <c r="AL1487" s="70">
        <f t="shared" ref="AL1487" si="3278">VALUE(IF(AK1487=-3,0%,IF(AK1487=-2,33.3%,IF(AK1487=-1,66.6%,IF(AK1487=0,100%,IF(AK1487=1,66.6%,IF(AK1487=2,33.3%,IF(AK1487=3,0%))))))))</f>
        <v>0.66599999999999993</v>
      </c>
      <c r="AM1487" s="13" t="s">
        <v>41</v>
      </c>
      <c r="AN1487" s="13" t="s">
        <v>41</v>
      </c>
      <c r="AP1487" s="13">
        <v>101.31965006729475</v>
      </c>
      <c r="AQ1487" s="13">
        <v>117.34261838440112</v>
      </c>
      <c r="AR1487" s="13">
        <v>125.13020833333333</v>
      </c>
      <c r="AS1487" s="13">
        <v>148.05555555555554</v>
      </c>
      <c r="AT1487" s="36">
        <v>33.277775000000005</v>
      </c>
      <c r="AU1487" s="36" t="str">
        <f t="shared" si="3248"/>
        <v>1</v>
      </c>
      <c r="AV1487" s="36">
        <v>0</v>
      </c>
      <c r="AW1487" s="36">
        <v>33.277775000000005</v>
      </c>
      <c r="AX1487" s="36">
        <v>33.277775000000005</v>
      </c>
      <c r="AY1487" s="36">
        <v>146.75062500000001</v>
      </c>
      <c r="AZ1487" s="36" t="str">
        <f t="shared" si="3249"/>
        <v>2</v>
      </c>
      <c r="BA1487" s="36">
        <v>0</v>
      </c>
      <c r="BB1487" s="36">
        <v>146.75062500000001</v>
      </c>
      <c r="BC1487" s="36">
        <v>146.75062500000001</v>
      </c>
      <c r="BD1487" s="36">
        <v>14639.025000000001</v>
      </c>
      <c r="BE1487" s="36" t="s">
        <v>50</v>
      </c>
      <c r="BF1487" s="36">
        <v>14466.8</v>
      </c>
      <c r="BG1487" s="36">
        <v>15155.7</v>
      </c>
      <c r="BH1487" s="36">
        <v>33.277775000000005</v>
      </c>
      <c r="BI1487" s="36">
        <v>0</v>
      </c>
      <c r="BJ1487" s="36">
        <v>33.277775000000005</v>
      </c>
      <c r="BK1487" s="36">
        <v>33.277775000000005</v>
      </c>
      <c r="BL1487" s="36">
        <v>146.75062500000001</v>
      </c>
      <c r="BM1487" s="36">
        <v>0</v>
      </c>
      <c r="BN1487" s="36">
        <v>146.75062500000001</v>
      </c>
      <c r="BO1487" s="36">
        <v>146.75062500000001</v>
      </c>
      <c r="BP1487" s="36">
        <v>16303.783333333333</v>
      </c>
      <c r="BQ1487" s="36">
        <v>711.46058616529592</v>
      </c>
      <c r="BR1487" s="36">
        <v>15155.7</v>
      </c>
      <c r="BS1487" s="36">
        <v>17222.3</v>
      </c>
      <c r="BT1487" s="36">
        <v>45.939275500000001</v>
      </c>
      <c r="BU1487" s="36">
        <v>17.906065727093729</v>
      </c>
      <c r="BV1487" s="36">
        <v>33.277775000000005</v>
      </c>
      <c r="BW1487" s="36">
        <v>58.600775999999996</v>
      </c>
      <c r="BX1487" s="36">
        <v>150.3916165</v>
      </c>
      <c r="BY1487" s="36">
        <v>5.1491395597851364</v>
      </c>
      <c r="BZ1487" s="36">
        <v>146.75062500000001</v>
      </c>
      <c r="CA1487" s="36">
        <v>154.03260799999998</v>
      </c>
      <c r="CB1487" s="36">
        <v>17911.206249999999</v>
      </c>
      <c r="CC1487" s="36">
        <v>1445.0361183346477</v>
      </c>
      <c r="CD1487" s="36">
        <v>15155.7</v>
      </c>
      <c r="CE1487" s="36">
        <v>19977.900000000001</v>
      </c>
      <c r="CF1487" s="36"/>
      <c r="CG1487" s="40">
        <v>27.53</v>
      </c>
      <c r="CH1487" s="40">
        <v>58.422000000000004</v>
      </c>
      <c r="CI1487" s="40">
        <v>27.308</v>
      </c>
      <c r="CL1487" s="5" t="str">
        <f t="shared" si="3254"/>
        <v>0.666_0.5_2</v>
      </c>
      <c r="CM1487" s="95" t="str">
        <f t="shared" si="3255"/>
        <v>1T</v>
      </c>
      <c r="CN1487" s="96">
        <f t="shared" si="3242"/>
        <v>60</v>
      </c>
      <c r="CO1487" s="96" t="str">
        <f t="shared" si="3250"/>
        <v>0.666_0_2</v>
      </c>
      <c r="CP1487" s="95" t="str">
        <f t="shared" si="3258"/>
        <v>1S</v>
      </c>
      <c r="CQ1487" s="5">
        <f t="shared" si="3251"/>
        <v>25</v>
      </c>
    </row>
    <row r="1488" spans="1:95">
      <c r="A1488" s="13" t="s">
        <v>601</v>
      </c>
      <c r="B1488" s="13">
        <v>7</v>
      </c>
      <c r="C1488" s="13">
        <v>3</v>
      </c>
      <c r="D1488" s="13" t="s">
        <v>58</v>
      </c>
      <c r="E1488" s="35" t="s">
        <v>570</v>
      </c>
      <c r="F1488" s="13"/>
      <c r="G1488" s="36"/>
      <c r="H1488" s="13"/>
      <c r="I1488" s="37">
        <v>26</v>
      </c>
      <c r="J1488" s="37" t="s">
        <v>38</v>
      </c>
      <c r="K1488" s="38">
        <v>43598</v>
      </c>
      <c r="L1488" s="39">
        <v>0.71875</v>
      </c>
      <c r="M1488" s="37" t="s">
        <v>39</v>
      </c>
      <c r="N1488" s="37" t="s">
        <v>188</v>
      </c>
      <c r="O1488" s="37" t="s">
        <v>188</v>
      </c>
      <c r="P1488" s="37" t="s">
        <v>188</v>
      </c>
      <c r="Q1488" s="37">
        <v>4</v>
      </c>
      <c r="R1488" s="13" t="s">
        <v>43</v>
      </c>
      <c r="S1488" s="13" t="s">
        <v>56</v>
      </c>
      <c r="T1488" s="13" t="s">
        <v>41</v>
      </c>
      <c r="U1488" s="13" t="s">
        <v>52</v>
      </c>
      <c r="V1488" s="13" t="s">
        <v>42</v>
      </c>
      <c r="W1488" s="13" t="s">
        <v>66</v>
      </c>
      <c r="X1488" s="13" t="s">
        <v>47</v>
      </c>
      <c r="Y1488" s="13" t="s">
        <v>41</v>
      </c>
      <c r="Z1488" s="13"/>
      <c r="AA1488" s="13"/>
      <c r="AB1488" s="13">
        <v>-1</v>
      </c>
      <c r="AC1488" s="72">
        <f t="shared" si="3243"/>
        <v>0.5</v>
      </c>
      <c r="AD1488" s="13">
        <v>2</v>
      </c>
      <c r="AE1488" s="72">
        <f t="shared" ref="AE1488" si="3279">VALUE(IF(AD1488=-2,0%,IF(AD1488=-1,50%,IF(AD1488=0,100%,IF(AD1488=1,50%,IF(AD1488=2,0%))))))</f>
        <v>0</v>
      </c>
      <c r="AF1488" s="13" t="s">
        <v>41</v>
      </c>
      <c r="AG1488" s="13" t="s">
        <v>57</v>
      </c>
      <c r="AH1488" s="13" t="s">
        <v>42</v>
      </c>
      <c r="AI1488" s="13">
        <f t="shared" si="3224"/>
        <v>0</v>
      </c>
      <c r="AJ1488" s="70">
        <f t="shared" si="3245"/>
        <v>1</v>
      </c>
      <c r="AK1488" s="59">
        <f t="shared" si="3246"/>
        <v>-1</v>
      </c>
      <c r="AL1488" s="70">
        <f t="shared" ref="AL1488" si="3280">VALUE(IF(AK1488=-3,0%,IF(AK1488=-2,33.3%,IF(AK1488=-1,66.6%,IF(AK1488=0,100%,IF(AK1488=1,66.6%,IF(AK1488=2,33.3%,IF(AK1488=3,0%))))))))</f>
        <v>0.66599999999999993</v>
      </c>
      <c r="AM1488" s="13" t="s">
        <v>41</v>
      </c>
      <c r="AN1488" s="13">
        <v>0</v>
      </c>
      <c r="AP1488" s="13">
        <v>101.31965006729475</v>
      </c>
      <c r="AQ1488" s="13">
        <v>117.34261838440112</v>
      </c>
      <c r="AR1488" s="13">
        <v>125.13020833333333</v>
      </c>
      <c r="AS1488" s="13">
        <v>148.05555555555554</v>
      </c>
      <c r="AT1488" s="36">
        <v>7.7437109999999976</v>
      </c>
      <c r="AU1488" s="36" t="str">
        <f t="shared" si="3248"/>
        <v>1</v>
      </c>
      <c r="AV1488" s="36">
        <v>0</v>
      </c>
      <c r="AW1488" s="36">
        <v>7.7437109999999976</v>
      </c>
      <c r="AX1488" s="36">
        <v>7.7437109999999976</v>
      </c>
      <c r="AY1488" s="36">
        <v>139.50608800000001</v>
      </c>
      <c r="AZ1488" s="36" t="str">
        <f t="shared" si="3249"/>
        <v>2</v>
      </c>
      <c r="BA1488" s="36">
        <v>0</v>
      </c>
      <c r="BB1488" s="36">
        <v>139.50608800000001</v>
      </c>
      <c r="BC1488" s="36">
        <v>139.50608800000001</v>
      </c>
      <c r="BD1488" s="36">
        <v>9644.5250000000015</v>
      </c>
      <c r="BE1488" s="36" t="s">
        <v>50</v>
      </c>
      <c r="BF1488" s="36">
        <v>8611.2000000000007</v>
      </c>
      <c r="BG1488" s="36">
        <v>10333.4</v>
      </c>
      <c r="BH1488" s="36">
        <v>20.510743000000002</v>
      </c>
      <c r="BI1488" s="36">
        <v>18.055309805651312</v>
      </c>
      <c r="BJ1488" s="36">
        <v>7.7437109999999976</v>
      </c>
      <c r="BK1488" s="36">
        <v>33.277775000000005</v>
      </c>
      <c r="BL1488" s="36">
        <v>143.1283565</v>
      </c>
      <c r="BM1488" s="36">
        <v>5.1226612392568533</v>
      </c>
      <c r="BN1488" s="36">
        <v>139.50608800000001</v>
      </c>
      <c r="BO1488" s="36">
        <v>146.75062500000001</v>
      </c>
      <c r="BP1488" s="36">
        <v>11424.15</v>
      </c>
      <c r="BQ1488" s="36">
        <v>882.67908267954374</v>
      </c>
      <c r="BR1488" s="36">
        <v>10333.4</v>
      </c>
      <c r="BS1488" s="36">
        <v>12400.1</v>
      </c>
      <c r="BT1488" s="36">
        <v>20.510743000000002</v>
      </c>
      <c r="BU1488" s="36">
        <v>18.055309805651312</v>
      </c>
      <c r="BV1488" s="36">
        <v>7.7437109999999976</v>
      </c>
      <c r="BW1488" s="36">
        <v>33.277775000000005</v>
      </c>
      <c r="BX1488" s="36">
        <v>143.1283565</v>
      </c>
      <c r="BY1488" s="36">
        <v>5.1226612392568533</v>
      </c>
      <c r="BZ1488" s="36">
        <v>139.50608800000001</v>
      </c>
      <c r="CA1488" s="36">
        <v>146.75062500000001</v>
      </c>
      <c r="CB1488" s="36">
        <v>13325.806250000001</v>
      </c>
      <c r="CC1488" s="36">
        <v>1624.0119985060669</v>
      </c>
      <c r="CD1488" s="36">
        <v>10333.4</v>
      </c>
      <c r="CE1488" s="36">
        <v>15155.7</v>
      </c>
      <c r="CF1488" s="36"/>
      <c r="CG1488" s="40">
        <v>26.818000000000001</v>
      </c>
      <c r="CH1488" s="40">
        <v>65.097000000000008</v>
      </c>
      <c r="CI1488" s="40">
        <v>26.378</v>
      </c>
      <c r="CL1488" s="5" t="str">
        <f t="shared" si="3254"/>
        <v>1_0.5_2</v>
      </c>
      <c r="CM1488" s="95" t="str">
        <f t="shared" si="3255"/>
        <v>1W</v>
      </c>
      <c r="CN1488" s="96">
        <f t="shared" si="3242"/>
        <v>91</v>
      </c>
      <c r="CO1488" s="96" t="str">
        <f t="shared" si="3250"/>
        <v>0.666_0_2</v>
      </c>
      <c r="CP1488" s="95" t="str">
        <f t="shared" si="3258"/>
        <v>1S</v>
      </c>
      <c r="CQ1488" s="5">
        <f t="shared" si="3251"/>
        <v>25</v>
      </c>
    </row>
    <row r="1489" spans="1:95">
      <c r="A1489" s="13" t="s">
        <v>601</v>
      </c>
      <c r="B1489" s="13">
        <v>7</v>
      </c>
      <c r="C1489" s="13">
        <v>3</v>
      </c>
      <c r="D1489" s="13" t="s">
        <v>58</v>
      </c>
      <c r="E1489" s="35" t="s">
        <v>570</v>
      </c>
      <c r="F1489" s="13"/>
      <c r="G1489" s="36"/>
      <c r="H1489" s="13"/>
      <c r="I1489" s="37">
        <v>26</v>
      </c>
      <c r="J1489" s="37" t="s">
        <v>38</v>
      </c>
      <c r="K1489" s="38">
        <v>43598</v>
      </c>
      <c r="L1489" s="39">
        <v>0.72916666666666663</v>
      </c>
      <c r="M1489" s="37" t="s">
        <v>39</v>
      </c>
      <c r="N1489" s="37" t="s">
        <v>188</v>
      </c>
      <c r="O1489" s="37" t="s">
        <v>188</v>
      </c>
      <c r="P1489" s="37" t="s">
        <v>188</v>
      </c>
      <c r="Q1489" s="37">
        <v>5</v>
      </c>
      <c r="R1489" s="13" t="s">
        <v>84</v>
      </c>
      <c r="S1489" s="13" t="s">
        <v>56</v>
      </c>
      <c r="T1489" s="13" t="s">
        <v>41</v>
      </c>
      <c r="U1489" s="13" t="s">
        <v>52</v>
      </c>
      <c r="V1489" s="13" t="s">
        <v>42</v>
      </c>
      <c r="W1489" s="13" t="s">
        <v>66</v>
      </c>
      <c r="X1489" s="13" t="s">
        <v>47</v>
      </c>
      <c r="Y1489" s="13" t="s">
        <v>41</v>
      </c>
      <c r="Z1489" s="13" t="s">
        <v>41</v>
      </c>
      <c r="AA1489" s="13"/>
      <c r="AB1489" s="13">
        <v>-2</v>
      </c>
      <c r="AC1489" s="72">
        <f t="shared" si="3243"/>
        <v>0</v>
      </c>
      <c r="AD1489" s="13">
        <v>2</v>
      </c>
      <c r="AE1489" s="72">
        <f t="shared" ref="AE1489" si="3281">VALUE(IF(AD1489=-2,0%,IF(AD1489=-1,50%,IF(AD1489=0,100%,IF(AD1489=1,50%,IF(AD1489=2,0%))))))</f>
        <v>0</v>
      </c>
      <c r="AF1489" s="13" t="s">
        <v>41</v>
      </c>
      <c r="AG1489" s="13">
        <v>0</v>
      </c>
      <c r="AH1489" s="13" t="s">
        <v>42</v>
      </c>
      <c r="AI1489" s="13">
        <f t="shared" si="3224"/>
        <v>0</v>
      </c>
      <c r="AJ1489" s="70">
        <f t="shared" si="3245"/>
        <v>1</v>
      </c>
      <c r="AK1489" s="59">
        <f t="shared" si="3246"/>
        <v>-1</v>
      </c>
      <c r="AL1489" s="70">
        <f t="shared" ref="AL1489" si="3282">VALUE(IF(AK1489=-3,0%,IF(AK1489=-2,33.3%,IF(AK1489=-1,66.6%,IF(AK1489=0,100%,IF(AK1489=1,66.6%,IF(AK1489=2,33.3%,IF(AK1489=3,0%))))))))</f>
        <v>0.66599999999999993</v>
      </c>
      <c r="AM1489" s="13" t="s">
        <v>41</v>
      </c>
      <c r="AN1489" s="13" t="s">
        <v>41</v>
      </c>
      <c r="AP1489" s="13">
        <v>101.31965006729475</v>
      </c>
      <c r="AQ1489" s="13">
        <v>117.34261838440112</v>
      </c>
      <c r="AR1489" s="13">
        <v>125.13020833333333</v>
      </c>
      <c r="AS1489" s="13">
        <v>148.05555555555554</v>
      </c>
      <c r="AT1489" s="36">
        <v>-5.0420440000000006</v>
      </c>
      <c r="AU1489" s="36" t="str">
        <f t="shared" si="3248"/>
        <v>1</v>
      </c>
      <c r="AV1489" s="36">
        <v>0</v>
      </c>
      <c r="AW1489" s="36">
        <v>-5.0420440000000006</v>
      </c>
      <c r="AX1489" s="36">
        <v>-5.0420440000000006</v>
      </c>
      <c r="AY1489" s="36">
        <v>180.7699825</v>
      </c>
      <c r="AZ1489" s="36" t="str">
        <f t="shared" si="3249"/>
        <v>2</v>
      </c>
      <c r="BA1489" s="36">
        <v>78.687734272090168</v>
      </c>
      <c r="BB1489" s="36">
        <v>125.129352</v>
      </c>
      <c r="BC1489" s="36">
        <v>236.41061300000001</v>
      </c>
      <c r="BD1489" s="36">
        <v>6200</v>
      </c>
      <c r="BE1489" s="36" t="s">
        <v>50</v>
      </c>
      <c r="BF1489" s="36">
        <v>6200</v>
      </c>
      <c r="BG1489" s="36">
        <v>6200</v>
      </c>
      <c r="BH1489" s="36">
        <v>-5.0420440000000006</v>
      </c>
      <c r="BI1489" s="36">
        <v>0</v>
      </c>
      <c r="BJ1489" s="36">
        <v>-5.0420440000000006</v>
      </c>
      <c r="BK1489" s="36">
        <v>-5.0420440000000006</v>
      </c>
      <c r="BL1489" s="36">
        <v>128.71417449999998</v>
      </c>
      <c r="BM1489" s="36">
        <v>5.0697045982002162</v>
      </c>
      <c r="BN1489" s="36">
        <v>125.129352</v>
      </c>
      <c r="BO1489" s="36">
        <v>132.29899699999999</v>
      </c>
      <c r="BP1489" s="36">
        <v>6314.833333333333</v>
      </c>
      <c r="BQ1489" s="36">
        <v>177.89903503579401</v>
      </c>
      <c r="BR1489" s="36">
        <v>6200</v>
      </c>
      <c r="BS1489" s="36">
        <v>6544.5</v>
      </c>
      <c r="BT1489" s="36">
        <v>1.3508334999999985</v>
      </c>
      <c r="BU1489" s="36">
        <v>9.0408940630898034</v>
      </c>
      <c r="BV1489" s="36">
        <v>-5.0420440000000006</v>
      </c>
      <c r="BW1489" s="36">
        <v>7.7437109999999976</v>
      </c>
      <c r="BX1489" s="36">
        <v>132.31772000000001</v>
      </c>
      <c r="BY1489" s="36">
        <v>10.165887516928766</v>
      </c>
      <c r="BZ1489" s="36">
        <v>125.129352</v>
      </c>
      <c r="CA1489" s="36">
        <v>139.50608800000001</v>
      </c>
      <c r="CB1489" s="36">
        <v>7706.9874999999993</v>
      </c>
      <c r="CC1489" s="36">
        <v>1422.2889180824</v>
      </c>
      <c r="CD1489" s="36">
        <v>6200</v>
      </c>
      <c r="CE1489" s="36">
        <v>10333.4</v>
      </c>
      <c r="CF1489" s="36"/>
      <c r="CG1489" s="40">
        <v>26.256</v>
      </c>
      <c r="CH1489" s="40">
        <v>61.972999999999999</v>
      </c>
      <c r="CI1489" s="40">
        <v>25.841000000000001</v>
      </c>
      <c r="CL1489" s="5" t="str">
        <f t="shared" si="3254"/>
        <v>1_0_2</v>
      </c>
      <c r="CM1489" s="95" t="str">
        <f t="shared" si="3255"/>
        <v>1V</v>
      </c>
      <c r="CN1489" s="96">
        <f t="shared" si="3242"/>
        <v>10</v>
      </c>
      <c r="CO1489" s="96" t="str">
        <f t="shared" si="3250"/>
        <v>0.666_0_2</v>
      </c>
      <c r="CP1489" s="95" t="str">
        <f t="shared" si="3258"/>
        <v>1S</v>
      </c>
      <c r="CQ1489" s="5">
        <f t="shared" si="3251"/>
        <v>25</v>
      </c>
    </row>
    <row r="1490" spans="1:95">
      <c r="A1490" s="13" t="s">
        <v>601</v>
      </c>
      <c r="B1490" s="13">
        <v>7</v>
      </c>
      <c r="C1490" s="13">
        <v>7</v>
      </c>
      <c r="D1490" s="13" t="s">
        <v>78</v>
      </c>
      <c r="E1490" s="35" t="s">
        <v>571</v>
      </c>
      <c r="F1490" s="13"/>
      <c r="G1490" s="36"/>
      <c r="H1490" s="13"/>
      <c r="I1490" s="37">
        <v>20</v>
      </c>
      <c r="J1490" s="37" t="s">
        <v>38</v>
      </c>
      <c r="K1490" s="38">
        <v>43598</v>
      </c>
      <c r="L1490" s="39">
        <v>0.6875</v>
      </c>
      <c r="M1490" s="37" t="s">
        <v>39</v>
      </c>
      <c r="N1490" s="37" t="s">
        <v>190</v>
      </c>
      <c r="O1490" s="37"/>
      <c r="P1490" s="37"/>
      <c r="Q1490" s="37">
        <v>1</v>
      </c>
      <c r="R1490" s="13" t="s">
        <v>55</v>
      </c>
      <c r="S1490" s="13" t="s">
        <v>63</v>
      </c>
      <c r="T1490" s="13" t="s">
        <v>42</v>
      </c>
      <c r="U1490" s="13" t="s">
        <v>52</v>
      </c>
      <c r="V1490" s="13" t="s">
        <v>42</v>
      </c>
      <c r="W1490" s="13" t="s">
        <v>66</v>
      </c>
      <c r="X1490" s="13" t="s">
        <v>47</v>
      </c>
      <c r="Y1490" s="13" t="s">
        <v>41</v>
      </c>
      <c r="Z1490" s="13" t="s">
        <v>41</v>
      </c>
      <c r="AA1490" s="13"/>
      <c r="AB1490" s="13">
        <v>0</v>
      </c>
      <c r="AC1490" s="72">
        <f t="shared" si="3243"/>
        <v>1</v>
      </c>
      <c r="AD1490" s="13">
        <v>0</v>
      </c>
      <c r="AE1490" s="72">
        <f t="shared" ref="AE1490" si="3283">VALUE(IF(AD1490=-2,0%,IF(AD1490=-1,50%,IF(AD1490=0,100%,IF(AD1490=1,50%,IF(AD1490=2,0%))))))</f>
        <v>1</v>
      </c>
      <c r="AF1490" s="13" t="s">
        <v>42</v>
      </c>
      <c r="AG1490" s="13">
        <v>0</v>
      </c>
      <c r="AH1490" s="13" t="s">
        <v>42</v>
      </c>
      <c r="AI1490" s="13">
        <f t="shared" si="3224"/>
        <v>0</v>
      </c>
      <c r="AJ1490" s="70">
        <f t="shared" si="3245"/>
        <v>1</v>
      </c>
      <c r="AK1490" s="59">
        <f t="shared" si="3246"/>
        <v>-1</v>
      </c>
      <c r="AL1490" s="70">
        <f t="shared" ref="AL1490" si="3284">VALUE(IF(AK1490=-3,0%,IF(AK1490=-2,33.3%,IF(AK1490=-1,66.6%,IF(AK1490=0,100%,IF(AK1490=1,66.6%,IF(AK1490=2,33.3%,IF(AK1490=3,0%))))))))</f>
        <v>0.66599999999999993</v>
      </c>
      <c r="AM1490" s="13" t="s">
        <v>41</v>
      </c>
      <c r="AN1490" s="13" t="s">
        <v>41</v>
      </c>
      <c r="AP1490" s="13">
        <v>101.31965006729475</v>
      </c>
      <c r="AQ1490" s="13">
        <v>117.34261838440112</v>
      </c>
      <c r="AR1490" s="13">
        <v>125.13020833333333</v>
      </c>
      <c r="AS1490" s="13">
        <v>148.05555555555554</v>
      </c>
      <c r="AT1490" s="36">
        <v>842.39739974999998</v>
      </c>
      <c r="AU1490" s="36" t="str">
        <f t="shared" si="3248"/>
        <v>4</v>
      </c>
      <c r="AV1490" s="36">
        <v>161.59364510443834</v>
      </c>
      <c r="AW1490" s="36">
        <v>728.13343750000001</v>
      </c>
      <c r="AX1490" s="36">
        <v>956.66136200000005</v>
      </c>
      <c r="AY1490" s="36">
        <v>1284.4071241000001</v>
      </c>
      <c r="AZ1490" s="36" t="str">
        <f t="shared" si="3249"/>
        <v>5</v>
      </c>
      <c r="BA1490" s="36">
        <v>361.16712170608469</v>
      </c>
      <c r="BB1490" s="36">
        <v>1029.0234031999998</v>
      </c>
      <c r="BC1490" s="36">
        <v>1539.7908450000002</v>
      </c>
      <c r="BD1490" s="36">
        <v>38578.049999999996</v>
      </c>
      <c r="BE1490" s="36" t="s">
        <v>50</v>
      </c>
      <c r="BF1490" s="36">
        <v>34444.699999999997</v>
      </c>
      <c r="BG1490" s="36">
        <v>42711.4</v>
      </c>
      <c r="BH1490" s="36">
        <v>779.18527349999999</v>
      </c>
      <c r="BI1490" s="36">
        <v>72.198198855247071</v>
      </c>
      <c r="BJ1490" s="36">
        <v>728.13343750000001</v>
      </c>
      <c r="BK1490" s="36">
        <v>830.23710950000009</v>
      </c>
      <c r="BL1490" s="36">
        <v>1205.1126116</v>
      </c>
      <c r="BM1490" s="36">
        <v>249.02774670682123</v>
      </c>
      <c r="BN1490" s="36">
        <v>1029.0234031999998</v>
      </c>
      <c r="BO1490" s="36">
        <v>1381.20182</v>
      </c>
      <c r="BP1490" s="36">
        <v>41104</v>
      </c>
      <c r="BQ1490" s="36">
        <v>5330.2140756258386</v>
      </c>
      <c r="BR1490" s="36">
        <v>34444.699999999997</v>
      </c>
      <c r="BS1490" s="36">
        <v>46844.800000000003</v>
      </c>
      <c r="BT1490" s="36">
        <v>545.92827975</v>
      </c>
      <c r="BU1490" s="36">
        <v>257.67700522437934</v>
      </c>
      <c r="BV1490" s="36">
        <v>363.72312199999999</v>
      </c>
      <c r="BW1490" s="36">
        <v>728.13343750000001</v>
      </c>
      <c r="BX1490" s="36">
        <v>878.03751049999994</v>
      </c>
      <c r="BY1490" s="36">
        <v>213.5262971833493</v>
      </c>
      <c r="BZ1490" s="36">
        <v>727.05161780000003</v>
      </c>
      <c r="CA1490" s="36">
        <v>1029.0234031999998</v>
      </c>
      <c r="CB1490" s="36">
        <v>38491.9375</v>
      </c>
      <c r="CC1490" s="36">
        <v>6353.163510868686</v>
      </c>
      <c r="CD1490" s="36">
        <v>28933.5</v>
      </c>
      <c r="CE1490" s="36">
        <v>46844.800000000003</v>
      </c>
      <c r="CF1490" s="36"/>
      <c r="CG1490" s="40">
        <v>27.481000000000002</v>
      </c>
      <c r="CH1490" s="40">
        <v>54.896000000000001</v>
      </c>
      <c r="CI1490" s="40">
        <v>27.407</v>
      </c>
      <c r="CL1490" s="5" t="str">
        <f t="shared" si="3254"/>
        <v>1_1_5</v>
      </c>
      <c r="CM1490" s="95" t="str">
        <f t="shared" si="3255"/>
        <v>3H</v>
      </c>
      <c r="CN1490" s="96">
        <f t="shared" si="3242"/>
        <v>30</v>
      </c>
      <c r="CO1490" s="96" t="str">
        <f t="shared" si="3250"/>
        <v>0.666_1_5</v>
      </c>
      <c r="CP1490" s="95" t="str">
        <f t="shared" si="3258"/>
        <v>3E</v>
      </c>
      <c r="CQ1490" s="5">
        <f t="shared" si="3251"/>
        <v>19</v>
      </c>
    </row>
    <row r="1491" spans="1:95">
      <c r="A1491" s="13" t="s">
        <v>601</v>
      </c>
      <c r="B1491" s="13">
        <v>7</v>
      </c>
      <c r="C1491" s="13">
        <v>7</v>
      </c>
      <c r="D1491" s="13" t="s">
        <v>78</v>
      </c>
      <c r="E1491" s="35" t="s">
        <v>571</v>
      </c>
      <c r="F1491" s="13"/>
      <c r="G1491" s="36"/>
      <c r="H1491" s="13"/>
      <c r="I1491" s="37">
        <v>20</v>
      </c>
      <c r="J1491" s="37" t="s">
        <v>38</v>
      </c>
      <c r="K1491" s="38">
        <v>43598</v>
      </c>
      <c r="L1491" s="39">
        <v>0.69791666666666663</v>
      </c>
      <c r="M1491" s="37" t="s">
        <v>39</v>
      </c>
      <c r="N1491" s="37" t="s">
        <v>190</v>
      </c>
      <c r="O1491" s="37"/>
      <c r="P1491" s="37"/>
      <c r="Q1491" s="37">
        <v>2</v>
      </c>
      <c r="R1491" s="13" t="s">
        <v>43</v>
      </c>
      <c r="S1491" s="13" t="s">
        <v>44</v>
      </c>
      <c r="T1491" s="13" t="s">
        <v>42</v>
      </c>
      <c r="U1491" s="13" t="s">
        <v>52</v>
      </c>
      <c r="V1491" s="13" t="s">
        <v>42</v>
      </c>
      <c r="W1491" s="13" t="s">
        <v>66</v>
      </c>
      <c r="X1491" s="13" t="s">
        <v>76</v>
      </c>
      <c r="Y1491" s="13" t="s">
        <v>41</v>
      </c>
      <c r="Z1491" s="13" t="s">
        <v>41</v>
      </c>
      <c r="AA1491" s="13"/>
      <c r="AB1491" s="13">
        <v>-1</v>
      </c>
      <c r="AC1491" s="72">
        <f t="shared" si="3243"/>
        <v>0.5</v>
      </c>
      <c r="AD1491" s="13">
        <v>1</v>
      </c>
      <c r="AE1491" s="72">
        <f t="shared" ref="AE1491" si="3285">VALUE(IF(AD1491=-2,0%,IF(AD1491=-1,50%,IF(AD1491=0,100%,IF(AD1491=1,50%,IF(AD1491=2,0%))))))</f>
        <v>0.5</v>
      </c>
      <c r="AF1491" s="13" t="s">
        <v>42</v>
      </c>
      <c r="AG1491" s="13">
        <v>0</v>
      </c>
      <c r="AH1491" s="13" t="s">
        <v>42</v>
      </c>
      <c r="AI1491" s="13">
        <f t="shared" si="3224"/>
        <v>0</v>
      </c>
      <c r="AJ1491" s="70">
        <f t="shared" si="3245"/>
        <v>1</v>
      </c>
      <c r="AK1491" s="59">
        <f t="shared" si="3246"/>
        <v>0</v>
      </c>
      <c r="AL1491" s="70">
        <f t="shared" ref="AL1491" si="3286">VALUE(IF(AK1491=-3,0%,IF(AK1491=-2,33.3%,IF(AK1491=-1,66.6%,IF(AK1491=0,100%,IF(AK1491=1,66.6%,IF(AK1491=2,33.3%,IF(AK1491=3,0%))))))))</f>
        <v>1</v>
      </c>
      <c r="AM1491" s="13" t="s">
        <v>41</v>
      </c>
      <c r="AN1491" s="13" t="s">
        <v>41</v>
      </c>
      <c r="AP1491" s="13">
        <v>101.31965006729475</v>
      </c>
      <c r="AQ1491" s="13">
        <v>117.34261838440112</v>
      </c>
      <c r="AR1491" s="13">
        <v>125.13020833333333</v>
      </c>
      <c r="AS1491" s="13">
        <v>148.05555555555554</v>
      </c>
      <c r="AT1491" s="36">
        <v>394.51168800000005</v>
      </c>
      <c r="AU1491" s="36" t="str">
        <f t="shared" si="3248"/>
        <v>3</v>
      </c>
      <c r="AV1491" s="36">
        <v>18.596795208121261</v>
      </c>
      <c r="AW1491" s="36">
        <v>381.36176799999998</v>
      </c>
      <c r="AX1491" s="36">
        <v>407.66160800000006</v>
      </c>
      <c r="AY1491" s="36">
        <v>636.81165759999999</v>
      </c>
      <c r="AZ1491" s="36" t="str">
        <f t="shared" si="3249"/>
        <v>4</v>
      </c>
      <c r="BA1491" s="36">
        <v>25.46158922389159</v>
      </c>
      <c r="BB1491" s="36">
        <v>618.80759519999992</v>
      </c>
      <c r="BC1491" s="36">
        <v>654.81572000000006</v>
      </c>
      <c r="BD1491" s="36">
        <v>19461.224999999999</v>
      </c>
      <c r="BE1491" s="36" t="s">
        <v>50</v>
      </c>
      <c r="BF1491" s="36">
        <v>18600.099999999999</v>
      </c>
      <c r="BG1491" s="36">
        <v>19977.900000000001</v>
      </c>
      <c r="BH1491" s="36">
        <v>490.48078500000008</v>
      </c>
      <c r="BI1491" s="36">
        <v>117.12400333797738</v>
      </c>
      <c r="BJ1491" s="36">
        <v>407.66160800000006</v>
      </c>
      <c r="BK1491" s="36">
        <v>573.29996200000005</v>
      </c>
      <c r="BL1491" s="36">
        <v>775.40843690000008</v>
      </c>
      <c r="BM1491" s="36">
        <v>170.54385576339908</v>
      </c>
      <c r="BN1491" s="36">
        <v>654.81572000000006</v>
      </c>
      <c r="BO1491" s="36">
        <v>896.00115380000011</v>
      </c>
      <c r="BP1491" s="36">
        <v>22733.483333333334</v>
      </c>
      <c r="BQ1491" s="36">
        <v>3798.2925729420413</v>
      </c>
      <c r="BR1491" s="36">
        <v>19977.900000000001</v>
      </c>
      <c r="BS1491" s="36">
        <v>30311.3</v>
      </c>
      <c r="BT1491" s="36">
        <v>567.89752275000001</v>
      </c>
      <c r="BU1491" s="36">
        <v>226.60780381870941</v>
      </c>
      <c r="BV1491" s="36">
        <v>407.66160800000006</v>
      </c>
      <c r="BW1491" s="36">
        <v>728.13343750000001</v>
      </c>
      <c r="BX1491" s="36">
        <v>841.91956159999995</v>
      </c>
      <c r="BY1491" s="36">
        <v>264.60479036282726</v>
      </c>
      <c r="BZ1491" s="36">
        <v>654.81572000000006</v>
      </c>
      <c r="CA1491" s="36">
        <v>1029.0234031999998</v>
      </c>
      <c r="CB1491" s="36">
        <v>31861.324999999997</v>
      </c>
      <c r="CC1491" s="36">
        <v>8191.7507258217001</v>
      </c>
      <c r="CD1491" s="36">
        <v>19977.900000000001</v>
      </c>
      <c r="CE1491" s="36">
        <v>42711.4</v>
      </c>
      <c r="CF1491" s="36"/>
      <c r="CG1491" s="40">
        <v>27.727</v>
      </c>
      <c r="CH1491" s="40">
        <v>54.552</v>
      </c>
      <c r="CI1491" s="40">
        <v>27.801000000000002</v>
      </c>
      <c r="CL1491" s="5" t="str">
        <f t="shared" si="3254"/>
        <v>1_0.5_4</v>
      </c>
      <c r="CM1491" s="95" t="str">
        <f t="shared" si="3255"/>
        <v>2U</v>
      </c>
      <c r="CN1491" s="96">
        <f t="shared" si="3242"/>
        <v>16</v>
      </c>
      <c r="CO1491" s="96" t="str">
        <f t="shared" si="3250"/>
        <v>1_0.5_4</v>
      </c>
      <c r="CP1491" s="95" t="str">
        <f t="shared" si="3258"/>
        <v>2U</v>
      </c>
      <c r="CQ1491" s="5">
        <f t="shared" si="3251"/>
        <v>14</v>
      </c>
    </row>
    <row r="1492" spans="1:95">
      <c r="A1492" s="13" t="s">
        <v>601</v>
      </c>
      <c r="B1492" s="13">
        <v>7</v>
      </c>
      <c r="C1492" s="13">
        <v>7</v>
      </c>
      <c r="D1492" s="13" t="s">
        <v>78</v>
      </c>
      <c r="E1492" s="35" t="s">
        <v>571</v>
      </c>
      <c r="F1492" s="13"/>
      <c r="G1492" s="36"/>
      <c r="H1492" s="13"/>
      <c r="I1492" s="37">
        <v>20</v>
      </c>
      <c r="J1492" s="37" t="s">
        <v>38</v>
      </c>
      <c r="K1492" s="38">
        <v>43598</v>
      </c>
      <c r="L1492" s="39">
        <v>0.70833333333333337</v>
      </c>
      <c r="M1492" s="37" t="s">
        <v>39</v>
      </c>
      <c r="N1492" s="37" t="s">
        <v>190</v>
      </c>
      <c r="O1492" s="37"/>
      <c r="P1492" s="37"/>
      <c r="Q1492" s="37">
        <v>3</v>
      </c>
      <c r="R1492" s="13" t="s">
        <v>55</v>
      </c>
      <c r="S1492" s="13" t="s">
        <v>63</v>
      </c>
      <c r="T1492" s="13" t="s">
        <v>42</v>
      </c>
      <c r="U1492" s="13" t="s">
        <v>52</v>
      </c>
      <c r="V1492" s="13" t="s">
        <v>42</v>
      </c>
      <c r="W1492" s="13" t="s">
        <v>66</v>
      </c>
      <c r="X1492" s="13" t="s">
        <v>76</v>
      </c>
      <c r="Y1492" s="13" t="s">
        <v>41</v>
      </c>
      <c r="Z1492" s="13" t="s">
        <v>41</v>
      </c>
      <c r="AA1492" s="13"/>
      <c r="AB1492" s="13">
        <v>0</v>
      </c>
      <c r="AC1492" s="72">
        <f t="shared" si="3243"/>
        <v>1</v>
      </c>
      <c r="AD1492" s="13">
        <v>0</v>
      </c>
      <c r="AE1492" s="72">
        <f t="shared" ref="AE1492" si="3287">VALUE(IF(AD1492=-2,0%,IF(AD1492=-1,50%,IF(AD1492=0,100%,IF(AD1492=1,50%,IF(AD1492=2,0%))))))</f>
        <v>1</v>
      </c>
      <c r="AF1492" s="13" t="s">
        <v>42</v>
      </c>
      <c r="AG1492" s="13">
        <v>0</v>
      </c>
      <c r="AH1492" s="13" t="s">
        <v>42</v>
      </c>
      <c r="AI1492" s="13">
        <f t="shared" si="3224"/>
        <v>0</v>
      </c>
      <c r="AJ1492" s="70">
        <f t="shared" si="3245"/>
        <v>1</v>
      </c>
      <c r="AK1492" s="59">
        <f t="shared" si="3246"/>
        <v>0</v>
      </c>
      <c r="AL1492" s="70">
        <f t="shared" ref="AL1492" si="3288">VALUE(IF(AK1492=-3,0%,IF(AK1492=-2,33.3%,IF(AK1492=-1,66.6%,IF(AK1492=0,100%,IF(AK1492=1,66.6%,IF(AK1492=2,33.3%,IF(AK1492=3,0%))))))))</f>
        <v>1</v>
      </c>
      <c r="AM1492" s="13" t="s">
        <v>41</v>
      </c>
      <c r="AN1492" s="13" t="s">
        <v>41</v>
      </c>
      <c r="AP1492" s="13">
        <v>101.31965006729475</v>
      </c>
      <c r="AQ1492" s="13">
        <v>117.34261838440112</v>
      </c>
      <c r="AR1492" s="13">
        <v>125.13020833333333</v>
      </c>
      <c r="AS1492" s="13">
        <v>148.05555555555554</v>
      </c>
      <c r="AT1492" s="36">
        <v>288.6481915</v>
      </c>
      <c r="AU1492" s="36" t="str">
        <f t="shared" si="3248"/>
        <v>2</v>
      </c>
      <c r="AV1492" s="36">
        <v>6.1985744114136656</v>
      </c>
      <c r="AW1492" s="36">
        <v>284.26513749999998</v>
      </c>
      <c r="AX1492" s="36">
        <v>293.03124550000001</v>
      </c>
      <c r="AY1492" s="36">
        <v>390.76705520000002</v>
      </c>
      <c r="AZ1492" s="36" t="str">
        <f t="shared" si="3249"/>
        <v>3</v>
      </c>
      <c r="BA1492" s="36">
        <v>0</v>
      </c>
      <c r="BB1492" s="36">
        <v>390.76705520000002</v>
      </c>
      <c r="BC1492" s="36">
        <v>390.76705520000002</v>
      </c>
      <c r="BD1492" s="36">
        <v>14639.025000000001</v>
      </c>
      <c r="BE1492" s="36" t="s">
        <v>50</v>
      </c>
      <c r="BF1492" s="36">
        <v>14466.8</v>
      </c>
      <c r="BG1492" s="36">
        <v>15155.7</v>
      </c>
      <c r="BH1492" s="36">
        <v>319.54537875000005</v>
      </c>
      <c r="BI1492" s="36">
        <v>37.496646836717446</v>
      </c>
      <c r="BJ1492" s="36">
        <v>293.03124550000001</v>
      </c>
      <c r="BK1492" s="36">
        <v>346.05951200000004</v>
      </c>
      <c r="BL1492" s="36">
        <v>414.70601570000002</v>
      </c>
      <c r="BM1492" s="36">
        <v>33.854802608213816</v>
      </c>
      <c r="BN1492" s="36">
        <v>390.76705520000002</v>
      </c>
      <c r="BO1492" s="36">
        <v>438.64497620000003</v>
      </c>
      <c r="BP1492" s="36">
        <v>16303.783333333333</v>
      </c>
      <c r="BQ1492" s="36">
        <v>711.46058616529592</v>
      </c>
      <c r="BR1492" s="36">
        <v>15155.7</v>
      </c>
      <c r="BS1492" s="36">
        <v>17222.3</v>
      </c>
      <c r="BT1492" s="36">
        <v>350.34642675000003</v>
      </c>
      <c r="BU1492" s="36">
        <v>81.055906653622174</v>
      </c>
      <c r="BV1492" s="36">
        <v>293.03124550000001</v>
      </c>
      <c r="BW1492" s="36">
        <v>407.66160800000006</v>
      </c>
      <c r="BX1492" s="36">
        <v>522.79138760000001</v>
      </c>
      <c r="BY1492" s="36">
        <v>186.71060144333384</v>
      </c>
      <c r="BZ1492" s="36">
        <v>390.76705520000002</v>
      </c>
      <c r="CA1492" s="36">
        <v>654.81572000000006</v>
      </c>
      <c r="CB1492" s="36">
        <v>17911.206249999999</v>
      </c>
      <c r="CC1492" s="36">
        <v>1445.0361183346477</v>
      </c>
      <c r="CD1492" s="36">
        <v>15155.7</v>
      </c>
      <c r="CE1492" s="36">
        <v>19977.900000000001</v>
      </c>
      <c r="CF1492" s="36"/>
      <c r="CG1492" s="40">
        <v>27.53</v>
      </c>
      <c r="CH1492" s="40">
        <v>58.422000000000004</v>
      </c>
      <c r="CI1492" s="40">
        <v>27.308</v>
      </c>
      <c r="CL1492" s="5" t="str">
        <f t="shared" si="3254"/>
        <v>1_1_3</v>
      </c>
      <c r="CM1492" s="95" t="str">
        <f t="shared" si="3255"/>
        <v>2J</v>
      </c>
      <c r="CN1492" s="96">
        <f t="shared" si="3242"/>
        <v>54</v>
      </c>
      <c r="CO1492" s="96" t="str">
        <f t="shared" si="3250"/>
        <v>1_1_3</v>
      </c>
      <c r="CP1492" s="95" t="str">
        <f t="shared" si="3258"/>
        <v>2J</v>
      </c>
      <c r="CQ1492" s="5">
        <f t="shared" si="3251"/>
        <v>37</v>
      </c>
    </row>
    <row r="1493" spans="1:95">
      <c r="A1493" s="13" t="s">
        <v>601</v>
      </c>
      <c r="B1493" s="13">
        <v>7</v>
      </c>
      <c r="C1493" s="13">
        <v>7</v>
      </c>
      <c r="D1493" s="13" t="s">
        <v>78</v>
      </c>
      <c r="E1493" s="35" t="s">
        <v>571</v>
      </c>
      <c r="F1493" s="13"/>
      <c r="G1493" s="36"/>
      <c r="H1493" s="13"/>
      <c r="I1493" s="37">
        <v>20</v>
      </c>
      <c r="J1493" s="37" t="s">
        <v>38</v>
      </c>
      <c r="K1493" s="38">
        <v>43598</v>
      </c>
      <c r="L1493" s="39">
        <v>0.71875</v>
      </c>
      <c r="M1493" s="37" t="s">
        <v>39</v>
      </c>
      <c r="N1493" s="37" t="s">
        <v>190</v>
      </c>
      <c r="O1493" s="37"/>
      <c r="P1493" s="37"/>
      <c r="Q1493" s="37">
        <v>4</v>
      </c>
      <c r="R1493" s="13" t="s">
        <v>43</v>
      </c>
      <c r="S1493" s="13" t="s">
        <v>44</v>
      </c>
      <c r="T1493" s="13" t="s">
        <v>41</v>
      </c>
      <c r="U1493" s="13" t="s">
        <v>52</v>
      </c>
      <c r="V1493" s="13" t="s">
        <v>42</v>
      </c>
      <c r="W1493" s="13" t="s">
        <v>66</v>
      </c>
      <c r="X1493" s="13" t="s">
        <v>76</v>
      </c>
      <c r="Y1493" s="13" t="s">
        <v>41</v>
      </c>
      <c r="Z1493" s="13" t="s">
        <v>41</v>
      </c>
      <c r="AA1493" s="13"/>
      <c r="AB1493" s="13">
        <v>-1</v>
      </c>
      <c r="AC1493" s="72">
        <f t="shared" si="3243"/>
        <v>0.5</v>
      </c>
      <c r="AD1493" s="13">
        <v>1</v>
      </c>
      <c r="AE1493" s="72">
        <f t="shared" ref="AE1493" si="3289">VALUE(IF(AD1493=-2,0%,IF(AD1493=-1,50%,IF(AD1493=0,100%,IF(AD1493=1,50%,IF(AD1493=2,0%))))))</f>
        <v>0.5</v>
      </c>
      <c r="AF1493" s="13" t="s">
        <v>41</v>
      </c>
      <c r="AG1493" s="13">
        <v>0</v>
      </c>
      <c r="AH1493" s="13" t="s">
        <v>42</v>
      </c>
      <c r="AI1493" s="13">
        <f t="shared" si="3224"/>
        <v>0</v>
      </c>
      <c r="AJ1493" s="70">
        <f t="shared" si="3245"/>
        <v>1</v>
      </c>
      <c r="AK1493" s="59">
        <f t="shared" si="3246"/>
        <v>0</v>
      </c>
      <c r="AL1493" s="70">
        <f t="shared" ref="AL1493" si="3290">VALUE(IF(AK1493=-3,0%,IF(AK1493=-2,33.3%,IF(AK1493=-1,66.6%,IF(AK1493=0,100%,IF(AK1493=1,66.6%,IF(AK1493=2,33.3%,IF(AK1493=3,0%))))))))</f>
        <v>1</v>
      </c>
      <c r="AM1493" s="13" t="s">
        <v>41</v>
      </c>
      <c r="AN1493" s="13" t="s">
        <v>41</v>
      </c>
      <c r="AP1493" s="13">
        <v>101.31965006729475</v>
      </c>
      <c r="AQ1493" s="13">
        <v>117.34261838440112</v>
      </c>
      <c r="AR1493" s="13">
        <v>125.13020833333333</v>
      </c>
      <c r="AS1493" s="13">
        <v>148.05555555555554</v>
      </c>
      <c r="AT1493" s="36">
        <v>146.07130075000001</v>
      </c>
      <c r="AU1493" s="36" t="str">
        <f t="shared" si="3248"/>
        <v>2</v>
      </c>
      <c r="AV1493" s="36">
        <v>19.045537545830829</v>
      </c>
      <c r="AW1493" s="36">
        <v>132.60407200000003</v>
      </c>
      <c r="AX1493" s="36">
        <v>159.53852949999998</v>
      </c>
      <c r="AY1493" s="36">
        <v>205.33385090000002</v>
      </c>
      <c r="AZ1493" s="36" t="str">
        <f t="shared" si="3249"/>
        <v>2</v>
      </c>
      <c r="BA1493" s="36">
        <v>25.379202091495102</v>
      </c>
      <c r="BB1493" s="36">
        <v>187.38804500000001</v>
      </c>
      <c r="BC1493" s="36">
        <v>223.2796568</v>
      </c>
      <c r="BD1493" s="36">
        <v>9644.5250000000015</v>
      </c>
      <c r="BE1493" s="36" t="s">
        <v>50</v>
      </c>
      <c r="BF1493" s="36">
        <v>8611.2000000000007</v>
      </c>
      <c r="BG1493" s="36">
        <v>10333.4</v>
      </c>
      <c r="BH1493" s="36">
        <v>204.1137195</v>
      </c>
      <c r="BI1493" s="36">
        <v>63.038838243357581</v>
      </c>
      <c r="BJ1493" s="36">
        <v>159.53852949999998</v>
      </c>
      <c r="BK1493" s="36">
        <v>248.68890950000002</v>
      </c>
      <c r="BL1493" s="36">
        <v>271.11418930000002</v>
      </c>
      <c r="BM1493" s="36">
        <v>67.648244611276311</v>
      </c>
      <c r="BN1493" s="36">
        <v>223.2796568</v>
      </c>
      <c r="BO1493" s="36">
        <v>318.94872179999999</v>
      </c>
      <c r="BP1493" s="36">
        <v>11424.15</v>
      </c>
      <c r="BQ1493" s="36">
        <v>882.67908267954374</v>
      </c>
      <c r="BR1493" s="36">
        <v>10333.4</v>
      </c>
      <c r="BS1493" s="36">
        <v>12400.1</v>
      </c>
      <c r="BT1493" s="36">
        <v>226.2848875</v>
      </c>
      <c r="BU1493" s="36">
        <v>94.393604722609922</v>
      </c>
      <c r="BV1493" s="36">
        <v>159.53852949999998</v>
      </c>
      <c r="BW1493" s="36">
        <v>293.03124550000001</v>
      </c>
      <c r="BX1493" s="36">
        <v>307.02335600000004</v>
      </c>
      <c r="BY1493" s="36">
        <v>118.43147517193263</v>
      </c>
      <c r="BZ1493" s="36">
        <v>223.2796568</v>
      </c>
      <c r="CA1493" s="36">
        <v>390.76705520000002</v>
      </c>
      <c r="CB1493" s="36">
        <v>13325.806250000001</v>
      </c>
      <c r="CC1493" s="36">
        <v>1624.0119985060669</v>
      </c>
      <c r="CD1493" s="36">
        <v>10333.4</v>
      </c>
      <c r="CE1493" s="36">
        <v>15155.7</v>
      </c>
      <c r="CF1493" s="36"/>
      <c r="CG1493" s="40">
        <v>26.818000000000001</v>
      </c>
      <c r="CH1493" s="40">
        <v>65.097000000000008</v>
      </c>
      <c r="CI1493" s="40">
        <v>26.378</v>
      </c>
      <c r="CL1493" s="5" t="str">
        <f t="shared" si="3254"/>
        <v>1_0.5_2</v>
      </c>
      <c r="CM1493" s="95" t="str">
        <f t="shared" si="3255"/>
        <v>1W</v>
      </c>
      <c r="CN1493" s="96">
        <f t="shared" si="3242"/>
        <v>91</v>
      </c>
      <c r="CO1493" s="96" t="str">
        <f t="shared" si="3250"/>
        <v>1_0.5_2</v>
      </c>
      <c r="CP1493" s="95" t="str">
        <f t="shared" si="3258"/>
        <v>1W</v>
      </c>
      <c r="CQ1493" s="5">
        <f t="shared" si="3251"/>
        <v>89</v>
      </c>
    </row>
    <row r="1494" spans="1:95">
      <c r="A1494" s="13" t="s">
        <v>601</v>
      </c>
      <c r="B1494" s="13">
        <v>7</v>
      </c>
      <c r="C1494" s="13">
        <v>7</v>
      </c>
      <c r="D1494" s="13" t="s">
        <v>78</v>
      </c>
      <c r="E1494" s="35" t="s">
        <v>571</v>
      </c>
      <c r="F1494" s="13"/>
      <c r="G1494" s="36"/>
      <c r="H1494" s="13"/>
      <c r="I1494" s="37">
        <v>20</v>
      </c>
      <c r="J1494" s="37" t="s">
        <v>38</v>
      </c>
      <c r="K1494" s="38">
        <v>43598</v>
      </c>
      <c r="L1494" s="39">
        <v>0.72916666666666663</v>
      </c>
      <c r="M1494" s="37" t="s">
        <v>39</v>
      </c>
      <c r="N1494" s="37" t="s">
        <v>190</v>
      </c>
      <c r="O1494" s="37"/>
      <c r="P1494" s="37"/>
      <c r="Q1494" s="37">
        <v>5</v>
      </c>
      <c r="R1494" s="13" t="s">
        <v>84</v>
      </c>
      <c r="S1494" s="13" t="s">
        <v>56</v>
      </c>
      <c r="T1494" s="13" t="s">
        <v>41</v>
      </c>
      <c r="U1494" s="13" t="s">
        <v>52</v>
      </c>
      <c r="V1494" s="13" t="s">
        <v>42</v>
      </c>
      <c r="W1494" s="13" t="s">
        <v>66</v>
      </c>
      <c r="X1494" s="13" t="s">
        <v>76</v>
      </c>
      <c r="Y1494" s="13" t="s">
        <v>41</v>
      </c>
      <c r="Z1494" s="13" t="s">
        <v>42</v>
      </c>
      <c r="AA1494" s="13"/>
      <c r="AB1494" s="13">
        <v>-2</v>
      </c>
      <c r="AC1494" s="72">
        <f t="shared" si="3243"/>
        <v>0</v>
      </c>
      <c r="AD1494" s="13">
        <v>2</v>
      </c>
      <c r="AE1494" s="72">
        <f t="shared" ref="AE1494" si="3291">VALUE(IF(AD1494=-2,0%,IF(AD1494=-1,50%,IF(AD1494=0,100%,IF(AD1494=1,50%,IF(AD1494=2,0%))))))</f>
        <v>0</v>
      </c>
      <c r="AF1494" s="13" t="s">
        <v>41</v>
      </c>
      <c r="AG1494" s="13">
        <v>0</v>
      </c>
      <c r="AH1494" s="13" t="s">
        <v>42</v>
      </c>
      <c r="AI1494" s="13">
        <f t="shared" si="3224"/>
        <v>0</v>
      </c>
      <c r="AJ1494" s="70">
        <f t="shared" si="3245"/>
        <v>1</v>
      </c>
      <c r="AK1494" s="59">
        <f t="shared" si="3246"/>
        <v>0</v>
      </c>
      <c r="AL1494" s="70">
        <f t="shared" ref="AL1494" si="3292">VALUE(IF(AK1494=-3,0%,IF(AK1494=-2,33.3%,IF(AK1494=-1,66.6%,IF(AK1494=0,100%,IF(AK1494=1,66.6%,IF(AK1494=2,33.3%,IF(AK1494=3,0%))))))))</f>
        <v>1</v>
      </c>
      <c r="AM1494" s="13" t="s">
        <v>41</v>
      </c>
      <c r="AN1494" s="13" t="s">
        <v>42</v>
      </c>
      <c r="AP1494" s="13">
        <v>101.31965006729475</v>
      </c>
      <c r="AQ1494" s="13">
        <v>117.34261838440112</v>
      </c>
      <c r="AR1494" s="13">
        <v>125.13020833333333</v>
      </c>
      <c r="AS1494" s="13">
        <v>148.05555555555554</v>
      </c>
      <c r="AT1494" s="36">
        <v>119.13463400000001</v>
      </c>
      <c r="AU1494" s="36" t="str">
        <f t="shared" si="3248"/>
        <v>2</v>
      </c>
      <c r="AV1494" s="36">
        <v>44.45153806509412</v>
      </c>
      <c r="AW1494" s="36">
        <v>87.702650000000006</v>
      </c>
      <c r="AX1494" s="36">
        <v>150.56661800000001</v>
      </c>
      <c r="AY1494" s="36">
        <v>98.059938099999997</v>
      </c>
      <c r="AZ1494" s="36" t="str">
        <f t="shared" si="3249"/>
        <v>1</v>
      </c>
      <c r="BA1494" s="36">
        <v>8.4438917273299587</v>
      </c>
      <c r="BB1494" s="36">
        <v>92.089204999999993</v>
      </c>
      <c r="BC1494" s="36">
        <v>104.0306712</v>
      </c>
      <c r="BD1494" s="36">
        <v>6200</v>
      </c>
      <c r="BE1494" s="36" t="s">
        <v>50</v>
      </c>
      <c r="BF1494" s="36">
        <v>6200</v>
      </c>
      <c r="BG1494" s="36">
        <v>6200</v>
      </c>
      <c r="BH1494" s="36">
        <v>78.677769000000012</v>
      </c>
      <c r="BI1494" s="36">
        <v>12.763109109003199</v>
      </c>
      <c r="BJ1494" s="36">
        <v>69.652888000000004</v>
      </c>
      <c r="BK1494" s="36">
        <v>87.702650000000006</v>
      </c>
      <c r="BL1494" s="36">
        <v>109.92705000000001</v>
      </c>
      <c r="BM1494" s="36">
        <v>8.3387388678492069</v>
      </c>
      <c r="BN1494" s="36">
        <v>104.0306712</v>
      </c>
      <c r="BO1494" s="36">
        <v>115.82342880000002</v>
      </c>
      <c r="BP1494" s="36">
        <v>6314.833333333333</v>
      </c>
      <c r="BQ1494" s="36">
        <v>177.89903503579401</v>
      </c>
      <c r="BR1494" s="36">
        <v>6200</v>
      </c>
      <c r="BS1494" s="36">
        <v>6544.5</v>
      </c>
      <c r="BT1494" s="36">
        <v>123.62058974999999</v>
      </c>
      <c r="BU1494" s="36">
        <v>50.795637526949619</v>
      </c>
      <c r="BV1494" s="36">
        <v>87.702650000000006</v>
      </c>
      <c r="BW1494" s="36">
        <v>159.53852949999998</v>
      </c>
      <c r="BX1494" s="36">
        <v>163.65516400000001</v>
      </c>
      <c r="BY1494" s="36">
        <v>84.321766367376895</v>
      </c>
      <c r="BZ1494" s="36">
        <v>104.0306712</v>
      </c>
      <c r="CA1494" s="36">
        <v>223.2796568</v>
      </c>
      <c r="CB1494" s="36">
        <v>7706.9874999999993</v>
      </c>
      <c r="CC1494" s="36">
        <v>1422.2889180824</v>
      </c>
      <c r="CD1494" s="36">
        <v>6200</v>
      </c>
      <c r="CE1494" s="36">
        <v>10333.4</v>
      </c>
      <c r="CF1494" s="36"/>
      <c r="CG1494" s="40">
        <v>26.256</v>
      </c>
      <c r="CH1494" s="40">
        <v>61.972999999999999</v>
      </c>
      <c r="CI1494" s="40">
        <v>25.841000000000001</v>
      </c>
      <c r="CL1494" s="5" t="str">
        <f t="shared" si="3254"/>
        <v>1_0_1</v>
      </c>
      <c r="CM1494" s="95" t="str">
        <f t="shared" si="3255"/>
        <v>1J</v>
      </c>
      <c r="CN1494" s="96">
        <f t="shared" si="3242"/>
        <v>14</v>
      </c>
      <c r="CO1494" s="96" t="str">
        <f t="shared" si="3250"/>
        <v>1_0_1</v>
      </c>
      <c r="CP1494" s="95" t="str">
        <f t="shared" si="3258"/>
        <v>1J</v>
      </c>
      <c r="CQ1494" s="5">
        <f t="shared" si="3251"/>
        <v>78</v>
      </c>
    </row>
    <row r="1495" spans="1:95">
      <c r="A1495" s="13" t="s">
        <v>601</v>
      </c>
      <c r="B1495" s="13">
        <v>7</v>
      </c>
      <c r="C1495" s="13">
        <v>8</v>
      </c>
      <c r="D1495" s="13" t="s">
        <v>85</v>
      </c>
      <c r="E1495" s="35" t="s">
        <v>572</v>
      </c>
      <c r="F1495" s="13"/>
      <c r="G1495" s="36"/>
      <c r="H1495" s="13"/>
      <c r="I1495" s="37">
        <v>21</v>
      </c>
      <c r="J1495" s="37" t="s">
        <v>38</v>
      </c>
      <c r="K1495" s="38">
        <v>43598</v>
      </c>
      <c r="L1495" s="39">
        <v>0.6875</v>
      </c>
      <c r="M1495" s="37" t="s">
        <v>39</v>
      </c>
      <c r="N1495" s="37" t="s">
        <v>188</v>
      </c>
      <c r="O1495" s="37" t="s">
        <v>188</v>
      </c>
      <c r="P1495" s="37" t="s">
        <v>188</v>
      </c>
      <c r="Q1495" s="37">
        <v>1</v>
      </c>
      <c r="R1495" s="13" t="s">
        <v>62</v>
      </c>
      <c r="S1495" s="13" t="s">
        <v>56</v>
      </c>
      <c r="T1495" s="13" t="s">
        <v>42</v>
      </c>
      <c r="U1495" s="13" t="s">
        <v>52</v>
      </c>
      <c r="V1495" s="13" t="s">
        <v>42</v>
      </c>
      <c r="W1495" s="13" t="s">
        <v>46</v>
      </c>
      <c r="X1495" s="13" t="s">
        <v>47</v>
      </c>
      <c r="Y1495" s="13" t="s">
        <v>41</v>
      </c>
      <c r="Z1495" s="13" t="s">
        <v>41</v>
      </c>
      <c r="AA1495" s="13"/>
      <c r="AB1495" s="13">
        <v>1</v>
      </c>
      <c r="AC1495" s="72">
        <f t="shared" si="3243"/>
        <v>0.5</v>
      </c>
      <c r="AD1495" s="13">
        <v>2</v>
      </c>
      <c r="AE1495" s="72">
        <f t="shared" ref="AE1495" si="3293">VALUE(IF(AD1495=-2,0%,IF(AD1495=-1,50%,IF(AD1495=0,100%,IF(AD1495=1,50%,IF(AD1495=2,0%))))))</f>
        <v>0</v>
      </c>
      <c r="AF1495" s="13" t="s">
        <v>42</v>
      </c>
      <c r="AG1495" s="13">
        <v>0</v>
      </c>
      <c r="AH1495" s="13" t="s">
        <v>42</v>
      </c>
      <c r="AI1495" s="13">
        <f t="shared" si="3224"/>
        <v>1</v>
      </c>
      <c r="AJ1495" s="70">
        <f t="shared" si="3245"/>
        <v>0.66599999999999993</v>
      </c>
      <c r="AK1495" s="59">
        <f t="shared" si="3246"/>
        <v>-1</v>
      </c>
      <c r="AL1495" s="70">
        <f t="shared" ref="AL1495" si="3294">VALUE(IF(AK1495=-3,0%,IF(AK1495=-2,33.3%,IF(AK1495=-1,66.6%,IF(AK1495=0,100%,IF(AK1495=1,66.6%,IF(AK1495=2,33.3%,IF(AK1495=3,0%))))))))</f>
        <v>0.66599999999999993</v>
      </c>
      <c r="AM1495" s="13" t="s">
        <v>41</v>
      </c>
      <c r="AN1495" s="13" t="s">
        <v>41</v>
      </c>
      <c r="AP1495" s="13">
        <v>101.31965006729475</v>
      </c>
      <c r="AQ1495" s="13">
        <v>117.34261838440112</v>
      </c>
      <c r="AR1495" s="13">
        <v>125.13020833333333</v>
      </c>
      <c r="AS1495" s="13">
        <v>148.05555555555554</v>
      </c>
      <c r="AT1495" s="36">
        <v>571.09881674999997</v>
      </c>
      <c r="AU1495" s="36" t="str">
        <f t="shared" si="3248"/>
        <v>4</v>
      </c>
      <c r="AV1495" s="36">
        <v>156.32764978510059</v>
      </c>
      <c r="AW1495" s="36">
        <v>460.55847549999999</v>
      </c>
      <c r="AX1495" s="36">
        <v>681.63915800000007</v>
      </c>
      <c r="AY1495" s="36">
        <v>628.41655126000001</v>
      </c>
      <c r="AZ1495" s="36" t="str">
        <f t="shared" si="3249"/>
        <v>4</v>
      </c>
      <c r="BA1495" s="36">
        <v>290.67419689442272</v>
      </c>
      <c r="BB1495" s="36">
        <v>422.87885552000006</v>
      </c>
      <c r="BC1495" s="36">
        <v>833.95424700000001</v>
      </c>
      <c r="BD1495" s="36">
        <v>38578.049999999996</v>
      </c>
      <c r="BE1495" s="36" t="s">
        <v>50</v>
      </c>
      <c r="BF1495" s="36">
        <v>34444.699999999997</v>
      </c>
      <c r="BG1495" s="36">
        <v>42711.4</v>
      </c>
      <c r="BH1495" s="36">
        <v>514.06065674999991</v>
      </c>
      <c r="BI1495" s="36">
        <v>75.663510340294565</v>
      </c>
      <c r="BJ1495" s="36">
        <v>460.55847549999999</v>
      </c>
      <c r="BK1495" s="36">
        <v>567.56283799999994</v>
      </c>
      <c r="BL1495" s="36">
        <v>551.24201427499997</v>
      </c>
      <c r="BM1495" s="36">
        <v>181.5329200203719</v>
      </c>
      <c r="BN1495" s="36">
        <v>422.87885552000006</v>
      </c>
      <c r="BO1495" s="36">
        <v>679.60517302999995</v>
      </c>
      <c r="BP1495" s="36">
        <v>41104</v>
      </c>
      <c r="BQ1495" s="36">
        <v>5330.2140756258386</v>
      </c>
      <c r="BR1495" s="36">
        <v>34444.699999999997</v>
      </c>
      <c r="BS1495" s="36">
        <v>46844.800000000003</v>
      </c>
      <c r="BT1495" s="36">
        <v>343.57588874999999</v>
      </c>
      <c r="BU1495" s="36">
        <v>165.43836074333717</v>
      </c>
      <c r="BV1495" s="36">
        <v>226.59330199999999</v>
      </c>
      <c r="BW1495" s="36">
        <v>460.55847549999999</v>
      </c>
      <c r="BX1495" s="36">
        <v>376.77109307500001</v>
      </c>
      <c r="BY1495" s="36">
        <v>65.20622298039568</v>
      </c>
      <c r="BZ1495" s="36">
        <v>330.66333062999996</v>
      </c>
      <c r="CA1495" s="36">
        <v>422.87885552000006</v>
      </c>
      <c r="CB1495" s="36">
        <v>38491.9375</v>
      </c>
      <c r="CC1495" s="36">
        <v>6353.163510868686</v>
      </c>
      <c r="CD1495" s="36">
        <v>28933.5</v>
      </c>
      <c r="CE1495" s="36">
        <v>46844.800000000003</v>
      </c>
      <c r="CF1495" s="36"/>
      <c r="CG1495" s="40">
        <v>27.481000000000002</v>
      </c>
      <c r="CH1495" s="40">
        <v>54.896000000000001</v>
      </c>
      <c r="CI1495" s="40">
        <v>27.407</v>
      </c>
      <c r="CL1495" s="5" t="str">
        <f t="shared" si="3254"/>
        <v>0.666_0.5_4</v>
      </c>
      <c r="CM1495" s="95" t="str">
        <f t="shared" si="3255"/>
        <v>2R</v>
      </c>
      <c r="CN1495" s="96">
        <f t="shared" si="3242"/>
        <v>21</v>
      </c>
      <c r="CO1495" s="96" t="str">
        <f t="shared" si="3250"/>
        <v>0.666_0_4</v>
      </c>
      <c r="CP1495" s="95" t="str">
        <f t="shared" si="3258"/>
        <v>2Q</v>
      </c>
      <c r="CQ1495" s="5">
        <f t="shared" si="3251"/>
        <v>6</v>
      </c>
    </row>
    <row r="1496" spans="1:95">
      <c r="A1496" s="13" t="s">
        <v>601</v>
      </c>
      <c r="B1496" s="13">
        <v>7</v>
      </c>
      <c r="C1496" s="13">
        <v>8</v>
      </c>
      <c r="D1496" s="13" t="s">
        <v>85</v>
      </c>
      <c r="E1496" s="35" t="s">
        <v>572</v>
      </c>
      <c r="F1496" s="13"/>
      <c r="G1496" s="36"/>
      <c r="H1496" s="13"/>
      <c r="I1496" s="37">
        <v>21</v>
      </c>
      <c r="J1496" s="37" t="s">
        <v>38</v>
      </c>
      <c r="K1496" s="38">
        <v>43598</v>
      </c>
      <c r="L1496" s="39">
        <v>0.69791666666666663</v>
      </c>
      <c r="M1496" s="37" t="s">
        <v>39</v>
      </c>
      <c r="N1496" s="37" t="s">
        <v>188</v>
      </c>
      <c r="O1496" s="37" t="s">
        <v>188</v>
      </c>
      <c r="P1496" s="37" t="s">
        <v>188</v>
      </c>
      <c r="Q1496" s="37">
        <v>2</v>
      </c>
      <c r="R1496" s="13" t="s">
        <v>55</v>
      </c>
      <c r="S1496" s="13" t="s">
        <v>56</v>
      </c>
      <c r="T1496" s="13" t="s">
        <v>42</v>
      </c>
      <c r="U1496" s="13" t="s">
        <v>52</v>
      </c>
      <c r="V1496" s="13" t="s">
        <v>42</v>
      </c>
      <c r="W1496" s="13" t="s">
        <v>66</v>
      </c>
      <c r="X1496" s="13" t="s">
        <v>76</v>
      </c>
      <c r="Y1496" s="13" t="s">
        <v>41</v>
      </c>
      <c r="Z1496" s="13" t="s">
        <v>41</v>
      </c>
      <c r="AA1496" s="13"/>
      <c r="AB1496" s="13">
        <v>0</v>
      </c>
      <c r="AC1496" s="72">
        <f t="shared" si="3243"/>
        <v>1</v>
      </c>
      <c r="AD1496" s="13">
        <v>2</v>
      </c>
      <c r="AE1496" s="72">
        <f t="shared" ref="AE1496" si="3295">VALUE(IF(AD1496=-2,0%,IF(AD1496=-1,50%,IF(AD1496=0,100%,IF(AD1496=1,50%,IF(AD1496=2,0%))))))</f>
        <v>0</v>
      </c>
      <c r="AF1496" s="13" t="s">
        <v>42</v>
      </c>
      <c r="AG1496" s="13">
        <v>0</v>
      </c>
      <c r="AH1496" s="13" t="s">
        <v>42</v>
      </c>
      <c r="AI1496" s="13">
        <f t="shared" si="3224"/>
        <v>0</v>
      </c>
      <c r="AJ1496" s="70">
        <f t="shared" si="3245"/>
        <v>1</v>
      </c>
      <c r="AK1496" s="59">
        <f t="shared" si="3246"/>
        <v>0</v>
      </c>
      <c r="AL1496" s="70">
        <f t="shared" ref="AL1496" si="3296">VALUE(IF(AK1496=-3,0%,IF(AK1496=-2,33.3%,IF(AK1496=-1,66.6%,IF(AK1496=0,100%,IF(AK1496=1,66.6%,IF(AK1496=2,33.3%,IF(AK1496=3,0%))))))))</f>
        <v>1</v>
      </c>
      <c r="AM1496" s="13" t="s">
        <v>41</v>
      </c>
      <c r="AN1496" s="13" t="s">
        <v>41</v>
      </c>
      <c r="AP1496" s="13">
        <v>101.31965006729475</v>
      </c>
      <c r="AQ1496" s="13">
        <v>117.34261838440112</v>
      </c>
      <c r="AR1496" s="13">
        <v>125.13020833333333</v>
      </c>
      <c r="AS1496" s="13">
        <v>148.05555555555554</v>
      </c>
      <c r="AT1496" s="36">
        <v>213.88625075000002</v>
      </c>
      <c r="AU1496" s="36" t="str">
        <f t="shared" si="3248"/>
        <v>2</v>
      </c>
      <c r="AV1496" s="36">
        <v>17.97048421551996</v>
      </c>
      <c r="AW1496" s="36">
        <v>201.17919950000004</v>
      </c>
      <c r="AX1496" s="36">
        <v>226.59330199999999</v>
      </c>
      <c r="AY1496" s="36">
        <v>212.86274503499999</v>
      </c>
      <c r="AZ1496" s="36" t="str">
        <f t="shared" si="3249"/>
        <v>2</v>
      </c>
      <c r="BA1496" s="36">
        <v>7.255711727712133</v>
      </c>
      <c r="BB1496" s="36">
        <v>207.73218206999996</v>
      </c>
      <c r="BC1496" s="36">
        <v>217.99330799999998</v>
      </c>
      <c r="BD1496" s="36">
        <v>19461.224999999999</v>
      </c>
      <c r="BE1496" s="36" t="s">
        <v>50</v>
      </c>
      <c r="BF1496" s="36">
        <v>18600.099999999999</v>
      </c>
      <c r="BG1496" s="36">
        <v>19977.900000000001</v>
      </c>
      <c r="BH1496" s="36">
        <v>297.91078200000004</v>
      </c>
      <c r="BI1496" s="36">
        <v>100.85814745027174</v>
      </c>
      <c r="BJ1496" s="36">
        <v>226.59330199999999</v>
      </c>
      <c r="BK1496" s="36">
        <v>369.22826200000003</v>
      </c>
      <c r="BL1496" s="36">
        <v>299.94662483500002</v>
      </c>
      <c r="BM1496" s="36">
        <v>115.89949214951619</v>
      </c>
      <c r="BN1496" s="36">
        <v>217.99330799999998</v>
      </c>
      <c r="BO1496" s="36">
        <v>381.89994167000003</v>
      </c>
      <c r="BP1496" s="36">
        <v>22733.483333333334</v>
      </c>
      <c r="BQ1496" s="36">
        <v>3798.2925729420413</v>
      </c>
      <c r="BR1496" s="36">
        <v>19977.900000000001</v>
      </c>
      <c r="BS1496" s="36">
        <v>30311.3</v>
      </c>
      <c r="BT1496" s="36">
        <v>343.57588874999999</v>
      </c>
      <c r="BU1496" s="36">
        <v>165.43836074333717</v>
      </c>
      <c r="BV1496" s="36">
        <v>226.59330199999999</v>
      </c>
      <c r="BW1496" s="36">
        <v>460.55847549999999</v>
      </c>
      <c r="BX1496" s="36">
        <v>320.43608176000004</v>
      </c>
      <c r="BY1496" s="36">
        <v>144.87596001851068</v>
      </c>
      <c r="BZ1496" s="36">
        <v>217.99330799999998</v>
      </c>
      <c r="CA1496" s="36">
        <v>422.87885552000006</v>
      </c>
      <c r="CB1496" s="36">
        <v>31861.324999999997</v>
      </c>
      <c r="CC1496" s="36">
        <v>8191.7507258217001</v>
      </c>
      <c r="CD1496" s="36">
        <v>19977.900000000001</v>
      </c>
      <c r="CE1496" s="36">
        <v>42711.4</v>
      </c>
      <c r="CF1496" s="36"/>
      <c r="CG1496" s="40">
        <v>27.727</v>
      </c>
      <c r="CH1496" s="40">
        <v>54.552</v>
      </c>
      <c r="CI1496" s="40">
        <v>27.801000000000002</v>
      </c>
      <c r="CL1496" s="5" t="str">
        <f t="shared" si="3254"/>
        <v>1_1_2</v>
      </c>
      <c r="CM1496" s="95" t="str">
        <f t="shared" si="3255"/>
        <v>1X</v>
      </c>
      <c r="CN1496" s="96">
        <f t="shared" si="3242"/>
        <v>146</v>
      </c>
      <c r="CO1496" s="96" t="str">
        <f t="shared" si="3250"/>
        <v>1_0_2</v>
      </c>
      <c r="CP1496" s="95" t="str">
        <f t="shared" si="3258"/>
        <v>1V</v>
      </c>
      <c r="CQ1496" s="5">
        <f t="shared" si="3251"/>
        <v>28</v>
      </c>
    </row>
    <row r="1497" spans="1:95">
      <c r="A1497" s="13" t="s">
        <v>601</v>
      </c>
      <c r="B1497" s="13">
        <v>7</v>
      </c>
      <c r="C1497" s="13">
        <v>8</v>
      </c>
      <c r="D1497" s="13" t="s">
        <v>85</v>
      </c>
      <c r="E1497" s="35" t="s">
        <v>572</v>
      </c>
      <c r="F1497" s="13"/>
      <c r="G1497" s="36"/>
      <c r="H1497" s="13"/>
      <c r="I1497" s="37">
        <v>21</v>
      </c>
      <c r="J1497" s="37" t="s">
        <v>38</v>
      </c>
      <c r="K1497" s="38">
        <v>43598</v>
      </c>
      <c r="L1497" s="39">
        <v>0.70833333333333337</v>
      </c>
      <c r="M1497" s="37" t="s">
        <v>39</v>
      </c>
      <c r="N1497" s="37" t="s">
        <v>188</v>
      </c>
      <c r="O1497" s="37" t="s">
        <v>188</v>
      </c>
      <c r="P1497" s="37" t="s">
        <v>188</v>
      </c>
      <c r="Q1497" s="37">
        <v>3</v>
      </c>
      <c r="R1497" s="13" t="s">
        <v>43</v>
      </c>
      <c r="S1497" s="13" t="s">
        <v>56</v>
      </c>
      <c r="T1497" s="13" t="s">
        <v>41</v>
      </c>
      <c r="U1497" s="13" t="s">
        <v>52</v>
      </c>
      <c r="V1497" s="13" t="s">
        <v>42</v>
      </c>
      <c r="W1497" s="13" t="s">
        <v>66</v>
      </c>
      <c r="X1497" s="13" t="s">
        <v>76</v>
      </c>
      <c r="Y1497" s="13" t="s">
        <v>41</v>
      </c>
      <c r="Z1497" s="13" t="s">
        <v>41</v>
      </c>
      <c r="AA1497" s="13"/>
      <c r="AB1497" s="13">
        <v>-1</v>
      </c>
      <c r="AC1497" s="72">
        <f t="shared" si="3243"/>
        <v>0.5</v>
      </c>
      <c r="AD1497" s="13">
        <v>2</v>
      </c>
      <c r="AE1497" s="72">
        <f t="shared" ref="AE1497" si="3297">VALUE(IF(AD1497=-2,0%,IF(AD1497=-1,50%,IF(AD1497=0,100%,IF(AD1497=1,50%,IF(AD1497=2,0%))))))</f>
        <v>0</v>
      </c>
      <c r="AF1497" s="13" t="s">
        <v>41</v>
      </c>
      <c r="AG1497" s="13">
        <v>0</v>
      </c>
      <c r="AH1497" s="13" t="s">
        <v>42</v>
      </c>
      <c r="AI1497" s="13">
        <f t="shared" si="3224"/>
        <v>0</v>
      </c>
      <c r="AJ1497" s="70">
        <f t="shared" si="3245"/>
        <v>1</v>
      </c>
      <c r="AK1497" s="59">
        <f t="shared" si="3246"/>
        <v>0</v>
      </c>
      <c r="AL1497" s="70">
        <f t="shared" ref="AL1497" si="3298">VALUE(IF(AK1497=-3,0%,IF(AK1497=-2,33.3%,IF(AK1497=-1,66.6%,IF(AK1497=0,100%,IF(AK1497=1,66.6%,IF(AK1497=2,33.3%,IF(AK1497=3,0%))))))))</f>
        <v>1</v>
      </c>
      <c r="AM1497" s="13" t="s">
        <v>41</v>
      </c>
      <c r="AN1497" s="13" t="s">
        <v>41</v>
      </c>
      <c r="AP1497" s="13">
        <v>101.31965006729475</v>
      </c>
      <c r="AQ1497" s="13">
        <v>117.34261838440112</v>
      </c>
      <c r="AR1497" s="13">
        <v>125.13020833333333</v>
      </c>
      <c r="AS1497" s="13">
        <v>148.05555555555554</v>
      </c>
      <c r="AT1497" s="36">
        <v>146.02970375000001</v>
      </c>
      <c r="AU1497" s="36" t="str">
        <f t="shared" si="3248"/>
        <v>2</v>
      </c>
      <c r="AV1497" s="36">
        <v>6.0254099711087248</v>
      </c>
      <c r="AW1497" s="36">
        <v>141.76909549999999</v>
      </c>
      <c r="AX1497" s="36">
        <v>150.29031200000003</v>
      </c>
      <c r="AY1497" s="36">
        <v>156.56948543000001</v>
      </c>
      <c r="AZ1497" s="36" t="str">
        <f t="shared" si="3249"/>
        <v>2</v>
      </c>
      <c r="BA1497" s="36">
        <v>0</v>
      </c>
      <c r="BB1497" s="36">
        <v>156.56948543000001</v>
      </c>
      <c r="BC1497" s="36">
        <v>156.56948543000001</v>
      </c>
      <c r="BD1497" s="36">
        <v>14639.025000000001</v>
      </c>
      <c r="BE1497" s="36" t="s">
        <v>50</v>
      </c>
      <c r="BF1497" s="36">
        <v>14466.8</v>
      </c>
      <c r="BG1497" s="36">
        <v>15155.7</v>
      </c>
      <c r="BH1497" s="36">
        <v>141.76909549999999</v>
      </c>
      <c r="BI1497" s="36">
        <v>0</v>
      </c>
      <c r="BJ1497" s="36">
        <v>141.76909549999999</v>
      </c>
      <c r="BK1497" s="36">
        <v>141.76909549999999</v>
      </c>
      <c r="BL1497" s="36">
        <v>161.63295059000001</v>
      </c>
      <c r="BM1497" s="36">
        <v>7.1608211018756434</v>
      </c>
      <c r="BN1497" s="36">
        <v>156.56948543000001</v>
      </c>
      <c r="BO1497" s="36">
        <v>166.69641575</v>
      </c>
      <c r="BP1497" s="36">
        <v>16303.783333333333</v>
      </c>
      <c r="BQ1497" s="36">
        <v>711.46058616529592</v>
      </c>
      <c r="BR1497" s="36">
        <v>15155.7</v>
      </c>
      <c r="BS1497" s="36">
        <v>17222.3</v>
      </c>
      <c r="BT1497" s="36">
        <v>184.18119874999999</v>
      </c>
      <c r="BU1497" s="36">
        <v>59.979771624918136</v>
      </c>
      <c r="BV1497" s="36">
        <v>141.76909549999999</v>
      </c>
      <c r="BW1497" s="36">
        <v>226.59330199999999</v>
      </c>
      <c r="BX1497" s="36">
        <v>187.281396715</v>
      </c>
      <c r="BY1497" s="36">
        <v>43.433201465646135</v>
      </c>
      <c r="BZ1497" s="36">
        <v>156.56948543000001</v>
      </c>
      <c r="CA1497" s="36">
        <v>217.99330799999998</v>
      </c>
      <c r="CB1497" s="36">
        <v>17911.206249999999</v>
      </c>
      <c r="CC1497" s="36">
        <v>1445.0361183346477</v>
      </c>
      <c r="CD1497" s="36">
        <v>15155.7</v>
      </c>
      <c r="CE1497" s="36">
        <v>19977.900000000001</v>
      </c>
      <c r="CF1497" s="36"/>
      <c r="CG1497" s="40">
        <v>27.53</v>
      </c>
      <c r="CH1497" s="40">
        <v>58.422000000000004</v>
      </c>
      <c r="CI1497" s="40">
        <v>27.308</v>
      </c>
      <c r="CL1497" s="5" t="str">
        <f t="shared" si="3254"/>
        <v>1_0.5_2</v>
      </c>
      <c r="CM1497" s="95" t="str">
        <f t="shared" si="3255"/>
        <v>1W</v>
      </c>
      <c r="CN1497" s="96">
        <f t="shared" si="3242"/>
        <v>91</v>
      </c>
      <c r="CO1497" s="96" t="str">
        <f t="shared" si="3250"/>
        <v>1_0_2</v>
      </c>
      <c r="CP1497" s="95" t="str">
        <f t="shared" si="3258"/>
        <v>1V</v>
      </c>
      <c r="CQ1497" s="5">
        <f t="shared" si="3251"/>
        <v>28</v>
      </c>
    </row>
    <row r="1498" spans="1:95">
      <c r="A1498" s="13" t="s">
        <v>601</v>
      </c>
      <c r="B1498" s="13">
        <v>7</v>
      </c>
      <c r="C1498" s="13">
        <v>8</v>
      </c>
      <c r="D1498" s="13" t="s">
        <v>85</v>
      </c>
      <c r="E1498" s="35" t="s">
        <v>572</v>
      </c>
      <c r="F1498" s="13"/>
      <c r="G1498" s="36"/>
      <c r="H1498" s="13"/>
      <c r="I1498" s="37">
        <v>21</v>
      </c>
      <c r="J1498" s="37" t="s">
        <v>38</v>
      </c>
      <c r="K1498" s="38">
        <v>43598</v>
      </c>
      <c r="L1498" s="39">
        <v>0.71875</v>
      </c>
      <c r="M1498" s="37" t="s">
        <v>39</v>
      </c>
      <c r="N1498" s="37" t="s">
        <v>188</v>
      </c>
      <c r="O1498" s="37" t="s">
        <v>188</v>
      </c>
      <c r="P1498" s="37" t="s">
        <v>188</v>
      </c>
      <c r="Q1498" s="37">
        <v>4</v>
      </c>
      <c r="R1498" s="13" t="s">
        <v>43</v>
      </c>
      <c r="S1498" s="13" t="s">
        <v>56</v>
      </c>
      <c r="T1498" s="13" t="s">
        <v>41</v>
      </c>
      <c r="U1498" s="13" t="s">
        <v>52</v>
      </c>
      <c r="V1498" s="13" t="s">
        <v>42</v>
      </c>
      <c r="W1498" s="13" t="s">
        <v>66</v>
      </c>
      <c r="X1498" s="13" t="s">
        <v>76</v>
      </c>
      <c r="Y1498" s="13" t="s">
        <v>41</v>
      </c>
      <c r="Z1498" s="13" t="s">
        <v>41</v>
      </c>
      <c r="AA1498" s="13"/>
      <c r="AB1498" s="13">
        <v>-1</v>
      </c>
      <c r="AC1498" s="72">
        <f t="shared" si="3243"/>
        <v>0.5</v>
      </c>
      <c r="AD1498" s="13">
        <v>2</v>
      </c>
      <c r="AE1498" s="72">
        <f t="shared" ref="AE1498" si="3299">VALUE(IF(AD1498=-2,0%,IF(AD1498=-1,50%,IF(AD1498=0,100%,IF(AD1498=1,50%,IF(AD1498=2,0%))))))</f>
        <v>0</v>
      </c>
      <c r="AF1498" s="13" t="s">
        <v>41</v>
      </c>
      <c r="AG1498" s="13">
        <v>0</v>
      </c>
      <c r="AH1498" s="13" t="s">
        <v>42</v>
      </c>
      <c r="AI1498" s="13">
        <f t="shared" si="3224"/>
        <v>0</v>
      </c>
      <c r="AJ1498" s="70">
        <f t="shared" si="3245"/>
        <v>1</v>
      </c>
      <c r="AK1498" s="59">
        <f t="shared" si="3246"/>
        <v>0</v>
      </c>
      <c r="AL1498" s="70">
        <f t="shared" ref="AL1498" si="3300">VALUE(IF(AK1498=-3,0%,IF(AK1498=-2,33.3%,IF(AK1498=-1,66.6%,IF(AK1498=0,100%,IF(AK1498=1,66.6%,IF(AK1498=2,33.3%,IF(AK1498=3,0%))))))))</f>
        <v>1</v>
      </c>
      <c r="AM1498" s="13" t="s">
        <v>41</v>
      </c>
      <c r="AN1498" s="13" t="s">
        <v>41</v>
      </c>
      <c r="AP1498" s="13">
        <v>101.31965006729475</v>
      </c>
      <c r="AQ1498" s="13">
        <v>117.34261838440112</v>
      </c>
      <c r="AR1498" s="13">
        <v>125.13020833333333</v>
      </c>
      <c r="AS1498" s="13">
        <v>148.05555555555554</v>
      </c>
      <c r="AT1498" s="36">
        <v>69.242673499999995</v>
      </c>
      <c r="AU1498" s="36" t="str">
        <f t="shared" si="3248"/>
        <v>1</v>
      </c>
      <c r="AV1498" s="36">
        <v>18.118358274689061</v>
      </c>
      <c r="AW1498" s="36">
        <v>56.431059500000003</v>
      </c>
      <c r="AX1498" s="36">
        <v>82.054287500000001</v>
      </c>
      <c r="AY1498" s="36">
        <v>100.23786750000001</v>
      </c>
      <c r="AZ1498" s="36" t="str">
        <f t="shared" si="3249"/>
        <v>2</v>
      </c>
      <c r="BA1498" s="36">
        <v>7.1571687822137564</v>
      </c>
      <c r="BB1498" s="36">
        <v>95.176984919999995</v>
      </c>
      <c r="BC1498" s="36">
        <v>105.29875008000002</v>
      </c>
      <c r="BD1498" s="36">
        <v>9644.5250000000015</v>
      </c>
      <c r="BE1498" s="36" t="s">
        <v>50</v>
      </c>
      <c r="BF1498" s="36">
        <v>8611.2000000000007</v>
      </c>
      <c r="BG1498" s="36">
        <v>10333.4</v>
      </c>
      <c r="BH1498" s="36">
        <v>107.64796275</v>
      </c>
      <c r="BI1498" s="36">
        <v>36.194922649522617</v>
      </c>
      <c r="BJ1498" s="36">
        <v>82.054287500000001</v>
      </c>
      <c r="BK1498" s="36">
        <v>133.24163800000002</v>
      </c>
      <c r="BL1498" s="36">
        <v>125.80617048000001</v>
      </c>
      <c r="BM1498" s="36">
        <v>29.001872058966633</v>
      </c>
      <c r="BN1498" s="36">
        <v>105.29875008000002</v>
      </c>
      <c r="BO1498" s="36">
        <v>146.31359087999999</v>
      </c>
      <c r="BP1498" s="36">
        <v>11424.15</v>
      </c>
      <c r="BQ1498" s="36">
        <v>882.67908267954374</v>
      </c>
      <c r="BR1498" s="36">
        <v>10333.4</v>
      </c>
      <c r="BS1498" s="36">
        <v>12400.1</v>
      </c>
      <c r="BT1498" s="36">
        <v>111.91169149999999</v>
      </c>
      <c r="BU1498" s="36">
        <v>42.224745674052784</v>
      </c>
      <c r="BV1498" s="36">
        <v>82.054287500000001</v>
      </c>
      <c r="BW1498" s="36">
        <v>141.76909549999999</v>
      </c>
      <c r="BX1498" s="36">
        <v>130.93411775500002</v>
      </c>
      <c r="BY1498" s="36">
        <v>36.253884642405801</v>
      </c>
      <c r="BZ1498" s="36">
        <v>105.29875008000002</v>
      </c>
      <c r="CA1498" s="36">
        <v>156.56948543000001</v>
      </c>
      <c r="CB1498" s="36">
        <v>13325.806250000001</v>
      </c>
      <c r="CC1498" s="36">
        <v>1624.0119985060669</v>
      </c>
      <c r="CD1498" s="36">
        <v>10333.4</v>
      </c>
      <c r="CE1498" s="36">
        <v>15155.7</v>
      </c>
      <c r="CF1498" s="36"/>
      <c r="CG1498" s="40">
        <v>26.818000000000001</v>
      </c>
      <c r="CH1498" s="40">
        <v>65.097000000000008</v>
      </c>
      <c r="CI1498" s="40">
        <v>26.378</v>
      </c>
      <c r="CL1498" s="5" t="str">
        <f t="shared" si="3254"/>
        <v>1_0.5_2</v>
      </c>
      <c r="CM1498" s="95" t="str">
        <f t="shared" si="3255"/>
        <v>1W</v>
      </c>
      <c r="CN1498" s="96">
        <f t="shared" si="3242"/>
        <v>91</v>
      </c>
      <c r="CO1498" s="96" t="str">
        <f t="shared" si="3250"/>
        <v>1_0_2</v>
      </c>
      <c r="CP1498" s="95" t="str">
        <f t="shared" si="3258"/>
        <v>1V</v>
      </c>
      <c r="CQ1498" s="5">
        <f t="shared" si="3251"/>
        <v>28</v>
      </c>
    </row>
    <row r="1499" spans="1:95">
      <c r="A1499" s="13" t="s">
        <v>601</v>
      </c>
      <c r="B1499" s="13">
        <v>7</v>
      </c>
      <c r="C1499" s="13">
        <v>8</v>
      </c>
      <c r="D1499" s="13" t="s">
        <v>85</v>
      </c>
      <c r="E1499" s="35" t="s">
        <v>572</v>
      </c>
      <c r="F1499" s="13"/>
      <c r="G1499" s="36"/>
      <c r="H1499" s="13"/>
      <c r="I1499" s="37">
        <v>21</v>
      </c>
      <c r="J1499" s="37" t="s">
        <v>38</v>
      </c>
      <c r="K1499" s="38">
        <v>43598</v>
      </c>
      <c r="L1499" s="39">
        <v>0.72916666666666663</v>
      </c>
      <c r="M1499" s="37" t="s">
        <v>39</v>
      </c>
      <c r="N1499" s="37" t="s">
        <v>188</v>
      </c>
      <c r="O1499" s="37" t="s">
        <v>188</v>
      </c>
      <c r="P1499" s="37" t="s">
        <v>188</v>
      </c>
      <c r="Q1499" s="37">
        <v>5</v>
      </c>
      <c r="R1499" s="13" t="s">
        <v>84</v>
      </c>
      <c r="S1499" s="13" t="s">
        <v>56</v>
      </c>
      <c r="T1499" s="13" t="s">
        <v>41</v>
      </c>
      <c r="U1499" s="13" t="s">
        <v>52</v>
      </c>
      <c r="V1499" s="13" t="s">
        <v>42</v>
      </c>
      <c r="W1499" s="13" t="s">
        <v>66</v>
      </c>
      <c r="X1499" s="13" t="s">
        <v>76</v>
      </c>
      <c r="Y1499" s="13" t="s">
        <v>41</v>
      </c>
      <c r="Z1499" s="13" t="s">
        <v>41</v>
      </c>
      <c r="AA1499" s="13"/>
      <c r="AB1499" s="13">
        <v>-2</v>
      </c>
      <c r="AC1499" s="72">
        <f t="shared" si="3243"/>
        <v>0</v>
      </c>
      <c r="AD1499" s="13">
        <v>2</v>
      </c>
      <c r="AE1499" s="72">
        <f t="shared" ref="AE1499" si="3301">VALUE(IF(AD1499=-2,0%,IF(AD1499=-1,50%,IF(AD1499=0,100%,IF(AD1499=1,50%,IF(AD1499=2,0%))))))</f>
        <v>0</v>
      </c>
      <c r="AF1499" s="13" t="s">
        <v>41</v>
      </c>
      <c r="AG1499" s="13">
        <v>0</v>
      </c>
      <c r="AH1499" s="13" t="s">
        <v>42</v>
      </c>
      <c r="AI1499" s="13">
        <f t="shared" si="3224"/>
        <v>0</v>
      </c>
      <c r="AJ1499" s="70">
        <f t="shared" si="3245"/>
        <v>1</v>
      </c>
      <c r="AK1499" s="59">
        <f t="shared" si="3246"/>
        <v>0</v>
      </c>
      <c r="AL1499" s="70">
        <f t="shared" ref="AL1499" si="3302">VALUE(IF(AK1499=-3,0%,IF(AK1499=-2,33.3%,IF(AK1499=-1,66.6%,IF(AK1499=0,100%,IF(AK1499=1,66.6%,IF(AK1499=2,33.3%,IF(AK1499=3,0%))))))))</f>
        <v>1</v>
      </c>
      <c r="AM1499" s="13" t="s">
        <v>41</v>
      </c>
      <c r="AN1499" s="13" t="s">
        <v>41</v>
      </c>
      <c r="AP1499" s="13">
        <v>101.31965006729475</v>
      </c>
      <c r="AQ1499" s="13">
        <v>117.34261838440112</v>
      </c>
      <c r="AR1499" s="13">
        <v>125.13020833333333</v>
      </c>
      <c r="AS1499" s="13">
        <v>148.05555555555554</v>
      </c>
      <c r="AT1499" s="36">
        <v>77.692710000000005</v>
      </c>
      <c r="AU1499" s="36" t="str">
        <f t="shared" si="3248"/>
        <v>1</v>
      </c>
      <c r="AV1499" s="36">
        <v>78.558047352886575</v>
      </c>
      <c r="AW1499" s="36">
        <v>22.143782000000002</v>
      </c>
      <c r="AX1499" s="36">
        <v>133.24163800000002</v>
      </c>
      <c r="AY1499" s="36">
        <v>54.179574680000002</v>
      </c>
      <c r="AZ1499" s="36" t="str">
        <f t="shared" si="3249"/>
        <v>1</v>
      </c>
      <c r="BA1499" s="36">
        <v>0</v>
      </c>
      <c r="BB1499" s="36">
        <v>54.179574680000002</v>
      </c>
      <c r="BC1499" s="36">
        <v>54.179574680000002</v>
      </c>
      <c r="BD1499" s="36">
        <v>6200</v>
      </c>
      <c r="BE1499" s="36" t="s">
        <v>50</v>
      </c>
      <c r="BF1499" s="36">
        <v>6200</v>
      </c>
      <c r="BG1499" s="36">
        <v>6200</v>
      </c>
      <c r="BH1499" s="36">
        <v>26.393495000000001</v>
      </c>
      <c r="BI1499" s="36">
        <v>6.0100017607932399</v>
      </c>
      <c r="BJ1499" s="36">
        <v>22.143782000000002</v>
      </c>
      <c r="BK1499" s="36">
        <v>30.643208000000001</v>
      </c>
      <c r="BL1499" s="36">
        <v>64.428053500000004</v>
      </c>
      <c r="BM1499" s="36">
        <v>14.493537740937439</v>
      </c>
      <c r="BN1499" s="36">
        <v>54.179574680000002</v>
      </c>
      <c r="BO1499" s="36">
        <v>74.676532320000007</v>
      </c>
      <c r="BP1499" s="36">
        <v>6314.833333333333</v>
      </c>
      <c r="BQ1499" s="36">
        <v>177.89903503579401</v>
      </c>
      <c r="BR1499" s="36">
        <v>6200</v>
      </c>
      <c r="BS1499" s="36">
        <v>6544.5</v>
      </c>
      <c r="BT1499" s="36">
        <v>52.099034750000001</v>
      </c>
      <c r="BU1499" s="36">
        <v>42.363124703363951</v>
      </c>
      <c r="BV1499" s="36">
        <v>22.143782000000002</v>
      </c>
      <c r="BW1499" s="36">
        <v>82.054287500000001</v>
      </c>
      <c r="BX1499" s="36">
        <v>79.73916238000001</v>
      </c>
      <c r="BY1499" s="36">
        <v>36.146715574004567</v>
      </c>
      <c r="BZ1499" s="36">
        <v>54.179574680000002</v>
      </c>
      <c r="CA1499" s="36">
        <v>105.29875008000002</v>
      </c>
      <c r="CB1499" s="36">
        <v>7706.9874999999993</v>
      </c>
      <c r="CC1499" s="36">
        <v>1422.2889180824</v>
      </c>
      <c r="CD1499" s="36">
        <v>6200</v>
      </c>
      <c r="CE1499" s="36">
        <v>10333.4</v>
      </c>
      <c r="CF1499" s="36"/>
      <c r="CG1499" s="40">
        <v>26.256</v>
      </c>
      <c r="CH1499" s="40">
        <v>61.972999999999999</v>
      </c>
      <c r="CI1499" s="40">
        <v>25.841000000000001</v>
      </c>
      <c r="CL1499" s="5" t="str">
        <f t="shared" si="3254"/>
        <v>1_0_1</v>
      </c>
      <c r="CM1499" s="95" t="str">
        <f t="shared" si="3255"/>
        <v>1J</v>
      </c>
      <c r="CN1499" s="96">
        <f t="shared" si="3242"/>
        <v>14</v>
      </c>
      <c r="CO1499" s="96" t="str">
        <f t="shared" si="3250"/>
        <v>1_0_1</v>
      </c>
      <c r="CP1499" s="95" t="str">
        <f t="shared" si="3258"/>
        <v>1J</v>
      </c>
      <c r="CQ1499" s="5">
        <f t="shared" si="3251"/>
        <v>78</v>
      </c>
    </row>
    <row r="1500" spans="1:95">
      <c r="A1500" s="13" t="s">
        <v>601</v>
      </c>
      <c r="B1500" s="13">
        <v>7</v>
      </c>
      <c r="C1500" s="13">
        <v>9</v>
      </c>
      <c r="D1500" s="13" t="s">
        <v>117</v>
      </c>
      <c r="E1500" s="35" t="s">
        <v>573</v>
      </c>
      <c r="F1500" s="13"/>
      <c r="G1500" s="36"/>
      <c r="H1500" s="13"/>
      <c r="I1500" s="37">
        <v>21</v>
      </c>
      <c r="J1500" s="37" t="s">
        <v>38</v>
      </c>
      <c r="K1500" s="38">
        <v>43598</v>
      </c>
      <c r="L1500" s="39">
        <v>0.6875</v>
      </c>
      <c r="M1500" s="37" t="s">
        <v>39</v>
      </c>
      <c r="N1500" s="37" t="s">
        <v>190</v>
      </c>
      <c r="O1500" s="37" t="s">
        <v>190</v>
      </c>
      <c r="P1500" s="37" t="s">
        <v>190</v>
      </c>
      <c r="Q1500" s="37">
        <v>1</v>
      </c>
      <c r="R1500" s="13" t="s">
        <v>55</v>
      </c>
      <c r="S1500" s="13" t="s">
        <v>63</v>
      </c>
      <c r="T1500" s="13" t="s">
        <v>42</v>
      </c>
      <c r="U1500" s="13" t="s">
        <v>52</v>
      </c>
      <c r="V1500" s="13" t="s">
        <v>42</v>
      </c>
      <c r="W1500" s="13" t="s">
        <v>81</v>
      </c>
      <c r="X1500" s="13" t="s">
        <v>53</v>
      </c>
      <c r="Y1500" s="13" t="s">
        <v>41</v>
      </c>
      <c r="Z1500" s="13" t="s">
        <v>41</v>
      </c>
      <c r="AA1500" s="13"/>
      <c r="AB1500" s="13">
        <v>0</v>
      </c>
      <c r="AC1500" s="72">
        <f t="shared" si="3243"/>
        <v>1</v>
      </c>
      <c r="AD1500" s="13">
        <v>0</v>
      </c>
      <c r="AE1500" s="72">
        <f t="shared" ref="AE1500" si="3303">VALUE(IF(AD1500=-2,0%,IF(AD1500=-1,50%,IF(AD1500=0,100%,IF(AD1500=1,50%,IF(AD1500=2,0%))))))</f>
        <v>1</v>
      </c>
      <c r="AF1500" s="13" t="s">
        <v>42</v>
      </c>
      <c r="AG1500" s="13">
        <v>0</v>
      </c>
      <c r="AH1500" s="13" t="s">
        <v>42</v>
      </c>
      <c r="AI1500" s="13">
        <f t="shared" si="3224"/>
        <v>2</v>
      </c>
      <c r="AJ1500" s="70">
        <f t="shared" si="3245"/>
        <v>0.33299999999999996</v>
      </c>
      <c r="AK1500" s="59">
        <f t="shared" si="3246"/>
        <v>-2</v>
      </c>
      <c r="AL1500" s="70">
        <f t="shared" ref="AL1500" si="3304">VALUE(IF(AK1500=-3,0%,IF(AK1500=-2,33.3%,IF(AK1500=-1,66.6%,IF(AK1500=0,100%,IF(AK1500=1,66.6%,IF(AK1500=2,33.3%,IF(AK1500=3,0%))))))))</f>
        <v>0.33299999999999996</v>
      </c>
      <c r="AM1500" s="13" t="s">
        <v>41</v>
      </c>
      <c r="AN1500" s="13" t="s">
        <v>41</v>
      </c>
      <c r="AP1500" s="13">
        <v>101.31965006729475</v>
      </c>
      <c r="AQ1500" s="13">
        <v>117.34261838440112</v>
      </c>
      <c r="AR1500" s="13">
        <v>125.13020833333333</v>
      </c>
      <c r="AS1500" s="13">
        <v>148.05555555555554</v>
      </c>
      <c r="AT1500" s="36">
        <v>374.06497917499996</v>
      </c>
      <c r="AU1500" s="36" t="str">
        <f t="shared" si="3248"/>
        <v>3</v>
      </c>
      <c r="AV1500" s="36">
        <v>142.45720931422525</v>
      </c>
      <c r="AW1500" s="36">
        <v>273.33252044000005</v>
      </c>
      <c r="AX1500" s="36">
        <v>474.79743790999993</v>
      </c>
      <c r="AY1500" s="36">
        <v>340.95728250000002</v>
      </c>
      <c r="AZ1500" s="36" t="str">
        <f t="shared" si="3249"/>
        <v>3</v>
      </c>
      <c r="BA1500" s="36">
        <v>167.41169742617672</v>
      </c>
      <c r="BB1500" s="36">
        <v>222.57933600000004</v>
      </c>
      <c r="BC1500" s="36">
        <v>459.33522900000003</v>
      </c>
      <c r="BD1500" s="36">
        <v>38578.049999999996</v>
      </c>
      <c r="BE1500" s="36" t="s">
        <v>50</v>
      </c>
      <c r="BF1500" s="36">
        <v>34444.699999999997</v>
      </c>
      <c r="BG1500" s="36">
        <v>42711.4</v>
      </c>
      <c r="BH1500" s="36">
        <v>333.78329822000001</v>
      </c>
      <c r="BI1500" s="36">
        <v>85.490309792478413</v>
      </c>
      <c r="BJ1500" s="36">
        <v>273.33252044000005</v>
      </c>
      <c r="BK1500" s="36">
        <v>394.23407600000002</v>
      </c>
      <c r="BL1500" s="36">
        <v>288.56566800000002</v>
      </c>
      <c r="BM1500" s="36">
        <v>93.318765645653741</v>
      </c>
      <c r="BN1500" s="36">
        <v>222.57933600000004</v>
      </c>
      <c r="BO1500" s="36">
        <v>354.55199999999996</v>
      </c>
      <c r="BP1500" s="36">
        <v>41104</v>
      </c>
      <c r="BQ1500" s="36">
        <v>5330.2140756258386</v>
      </c>
      <c r="BR1500" s="36">
        <v>34444.699999999997</v>
      </c>
      <c r="BS1500" s="36">
        <v>46844.800000000003</v>
      </c>
      <c r="BT1500" s="36">
        <v>241.009939815</v>
      </c>
      <c r="BU1500" s="36">
        <v>45.71103189077283</v>
      </c>
      <c r="BV1500" s="36">
        <v>208.68735918999994</v>
      </c>
      <c r="BW1500" s="36">
        <v>273.33252044000005</v>
      </c>
      <c r="BX1500" s="36">
        <v>182.67256250000003</v>
      </c>
      <c r="BY1500" s="36">
        <v>56.436700314251148</v>
      </c>
      <c r="BZ1500" s="36">
        <v>142.76578900000001</v>
      </c>
      <c r="CA1500" s="36">
        <v>222.57933600000004</v>
      </c>
      <c r="CB1500" s="36">
        <v>38491.9375</v>
      </c>
      <c r="CC1500" s="36">
        <v>6353.163510868686</v>
      </c>
      <c r="CD1500" s="36">
        <v>28933.5</v>
      </c>
      <c r="CE1500" s="36">
        <v>46844.800000000003</v>
      </c>
      <c r="CF1500" s="36"/>
      <c r="CG1500" s="40">
        <v>27.481000000000002</v>
      </c>
      <c r="CH1500" s="40">
        <v>54.896000000000001</v>
      </c>
      <c r="CI1500" s="40">
        <v>27.407</v>
      </c>
      <c r="CL1500" s="5" t="str">
        <f t="shared" si="3254"/>
        <v>0.333_1_3</v>
      </c>
      <c r="CM1500" s="95" t="str">
        <f t="shared" si="3255"/>
        <v>2D</v>
      </c>
      <c r="CN1500" s="96">
        <f t="shared" si="3242"/>
        <v>12</v>
      </c>
      <c r="CO1500" s="96" t="str">
        <f t="shared" si="3250"/>
        <v>0.333_1_3</v>
      </c>
      <c r="CP1500" s="95" t="str">
        <f t="shared" si="3258"/>
        <v>2D</v>
      </c>
      <c r="CQ1500" s="5">
        <f t="shared" si="3251"/>
        <v>13</v>
      </c>
    </row>
    <row r="1501" spans="1:95">
      <c r="A1501" s="13" t="s">
        <v>601</v>
      </c>
      <c r="B1501" s="13">
        <v>7</v>
      </c>
      <c r="C1501" s="13">
        <v>9</v>
      </c>
      <c r="D1501" s="13" t="s">
        <v>117</v>
      </c>
      <c r="E1501" s="35" t="s">
        <v>573</v>
      </c>
      <c r="F1501" s="13"/>
      <c r="G1501" s="36"/>
      <c r="H1501" s="13"/>
      <c r="I1501" s="37">
        <v>21</v>
      </c>
      <c r="J1501" s="37" t="s">
        <v>38</v>
      </c>
      <c r="K1501" s="38">
        <v>43598</v>
      </c>
      <c r="L1501" s="39">
        <v>0.69791666666666663</v>
      </c>
      <c r="M1501" s="37" t="s">
        <v>39</v>
      </c>
      <c r="N1501" s="37" t="s">
        <v>190</v>
      </c>
      <c r="O1501" s="37" t="s">
        <v>190</v>
      </c>
      <c r="P1501" s="37" t="s">
        <v>190</v>
      </c>
      <c r="Q1501" s="37">
        <v>2</v>
      </c>
      <c r="R1501" s="13" t="s">
        <v>43</v>
      </c>
      <c r="S1501" s="13" t="s">
        <v>63</v>
      </c>
      <c r="T1501" s="13" t="s">
        <v>42</v>
      </c>
      <c r="U1501" s="13" t="s">
        <v>52</v>
      </c>
      <c r="V1501" s="13" t="s">
        <v>42</v>
      </c>
      <c r="W1501" s="13" t="s">
        <v>81</v>
      </c>
      <c r="X1501" s="13" t="s">
        <v>53</v>
      </c>
      <c r="Y1501" s="13" t="s">
        <v>41</v>
      </c>
      <c r="Z1501" s="13" t="s">
        <v>41</v>
      </c>
      <c r="AA1501" s="13"/>
      <c r="AB1501" s="13">
        <v>-1</v>
      </c>
      <c r="AC1501" s="72">
        <f t="shared" si="3243"/>
        <v>0.5</v>
      </c>
      <c r="AD1501" s="13">
        <v>0</v>
      </c>
      <c r="AE1501" s="72">
        <f t="shared" ref="AE1501" si="3305">VALUE(IF(AD1501=-2,0%,IF(AD1501=-1,50%,IF(AD1501=0,100%,IF(AD1501=1,50%,IF(AD1501=2,0%))))))</f>
        <v>1</v>
      </c>
      <c r="AF1501" s="13" t="s">
        <v>42</v>
      </c>
      <c r="AG1501" s="13">
        <v>0</v>
      </c>
      <c r="AH1501" s="13" t="s">
        <v>42</v>
      </c>
      <c r="AI1501" s="13">
        <f t="shared" si="3224"/>
        <v>2</v>
      </c>
      <c r="AJ1501" s="70">
        <f t="shared" si="3245"/>
        <v>0.33299999999999996</v>
      </c>
      <c r="AK1501" s="59">
        <f t="shared" si="3246"/>
        <v>-2</v>
      </c>
      <c r="AL1501" s="70">
        <f t="shared" ref="AL1501" si="3306">VALUE(IF(AK1501=-3,0%,IF(AK1501=-2,33.3%,IF(AK1501=-1,66.6%,IF(AK1501=0,100%,IF(AK1501=1,66.6%,IF(AK1501=2,33.3%,IF(AK1501=3,0%))))))))</f>
        <v>0.33299999999999996</v>
      </c>
      <c r="AM1501" s="13" t="s">
        <v>41</v>
      </c>
      <c r="AN1501" s="13" t="s">
        <v>41</v>
      </c>
      <c r="AP1501" s="13">
        <v>101.31965006729475</v>
      </c>
      <c r="AQ1501" s="13">
        <v>117.34261838440112</v>
      </c>
      <c r="AR1501" s="13">
        <v>125.13020833333333</v>
      </c>
      <c r="AS1501" s="13">
        <v>148.05555555555554</v>
      </c>
      <c r="AT1501" s="36">
        <v>119.69551857499998</v>
      </c>
      <c r="AU1501" s="36" t="str">
        <f t="shared" si="3248"/>
        <v>2</v>
      </c>
      <c r="AV1501" s="36">
        <v>11.397066015230179</v>
      </c>
      <c r="AW1501" s="36">
        <v>111.63657590999998</v>
      </c>
      <c r="AX1501" s="36">
        <v>127.75446123999998</v>
      </c>
      <c r="AY1501" s="36">
        <v>95.985579999999999</v>
      </c>
      <c r="AZ1501" s="36" t="str">
        <f t="shared" si="3249"/>
        <v>1</v>
      </c>
      <c r="BA1501" s="36">
        <v>9.3632194969055469</v>
      </c>
      <c r="BB1501" s="36">
        <v>89.364784</v>
      </c>
      <c r="BC1501" s="36">
        <v>102.60637600000001</v>
      </c>
      <c r="BD1501" s="36">
        <v>19461.224999999999</v>
      </c>
      <c r="BE1501" s="36" t="s">
        <v>50</v>
      </c>
      <c r="BF1501" s="36">
        <v>18600.099999999999</v>
      </c>
      <c r="BG1501" s="36">
        <v>19977.900000000001</v>
      </c>
      <c r="BH1501" s="36">
        <v>184.36106763999996</v>
      </c>
      <c r="BI1501" s="36">
        <v>80.05383049079559</v>
      </c>
      <c r="BJ1501" s="36">
        <v>127.75446123999998</v>
      </c>
      <c r="BK1501" s="36">
        <v>240.96767403999993</v>
      </c>
      <c r="BL1501" s="36">
        <v>149.28736000000004</v>
      </c>
      <c r="BM1501" s="36">
        <v>66.016880677721417</v>
      </c>
      <c r="BN1501" s="36">
        <v>102.60637600000001</v>
      </c>
      <c r="BO1501" s="36">
        <v>195.96834400000003</v>
      </c>
      <c r="BP1501" s="36">
        <v>22733.483333333334</v>
      </c>
      <c r="BQ1501" s="36">
        <v>3798.2925729420413</v>
      </c>
      <c r="BR1501" s="36">
        <v>19977.900000000001</v>
      </c>
      <c r="BS1501" s="36">
        <v>30311.3</v>
      </c>
      <c r="BT1501" s="36">
        <v>200.54349084</v>
      </c>
      <c r="BU1501" s="36">
        <v>102.93923285229678</v>
      </c>
      <c r="BV1501" s="36">
        <v>127.75446123999998</v>
      </c>
      <c r="BW1501" s="36">
        <v>273.33252044000005</v>
      </c>
      <c r="BX1501" s="36">
        <v>162.59285600000004</v>
      </c>
      <c r="BY1501" s="36">
        <v>84.833693575022394</v>
      </c>
      <c r="BZ1501" s="36">
        <v>102.60637600000001</v>
      </c>
      <c r="CA1501" s="36">
        <v>222.57933600000004</v>
      </c>
      <c r="CB1501" s="36">
        <v>31861.324999999997</v>
      </c>
      <c r="CC1501" s="36">
        <v>8191.7507258217001</v>
      </c>
      <c r="CD1501" s="36">
        <v>19977.900000000001</v>
      </c>
      <c r="CE1501" s="36">
        <v>42711.4</v>
      </c>
      <c r="CF1501" s="36"/>
      <c r="CG1501" s="40">
        <v>27.727</v>
      </c>
      <c r="CH1501" s="40">
        <v>54.552</v>
      </c>
      <c r="CI1501" s="40">
        <v>27.801000000000002</v>
      </c>
      <c r="CL1501" s="5" t="str">
        <f t="shared" si="3254"/>
        <v>0.333_0.5_1</v>
      </c>
      <c r="CM1501" s="95" t="str">
        <f t="shared" si="3255"/>
        <v>1E</v>
      </c>
      <c r="CN1501" s="96">
        <f t="shared" si="3242"/>
        <v>50</v>
      </c>
      <c r="CO1501" s="96" t="str">
        <f t="shared" si="3250"/>
        <v>0.333_1_1</v>
      </c>
      <c r="CP1501" s="95" t="str">
        <f t="shared" si="3258"/>
        <v>1F</v>
      </c>
      <c r="CQ1501" s="5">
        <f t="shared" si="3251"/>
        <v>45</v>
      </c>
    </row>
    <row r="1502" spans="1:95">
      <c r="A1502" s="13" t="s">
        <v>601</v>
      </c>
      <c r="B1502" s="13">
        <v>7</v>
      </c>
      <c r="C1502" s="13">
        <v>9</v>
      </c>
      <c r="D1502" s="13" t="s">
        <v>117</v>
      </c>
      <c r="E1502" s="35" t="s">
        <v>573</v>
      </c>
      <c r="F1502" s="13"/>
      <c r="G1502" s="36"/>
      <c r="H1502" s="13"/>
      <c r="I1502" s="37">
        <v>21</v>
      </c>
      <c r="J1502" s="37" t="s">
        <v>38</v>
      </c>
      <c r="K1502" s="38">
        <v>43598</v>
      </c>
      <c r="L1502" s="39">
        <v>0.70833333333333337</v>
      </c>
      <c r="M1502" s="37" t="s">
        <v>39</v>
      </c>
      <c r="N1502" s="37" t="s">
        <v>190</v>
      </c>
      <c r="O1502" s="37" t="s">
        <v>190</v>
      </c>
      <c r="P1502" s="37" t="s">
        <v>190</v>
      </c>
      <c r="Q1502" s="37">
        <v>3</v>
      </c>
      <c r="R1502" s="13" t="s">
        <v>43</v>
      </c>
      <c r="S1502" s="13" t="s">
        <v>44</v>
      </c>
      <c r="T1502" s="13" t="s">
        <v>42</v>
      </c>
      <c r="U1502" s="13" t="s">
        <v>52</v>
      </c>
      <c r="V1502" s="13" t="s">
        <v>42</v>
      </c>
      <c r="W1502" s="13" t="s">
        <v>46</v>
      </c>
      <c r="X1502" s="13" t="s">
        <v>47</v>
      </c>
      <c r="Y1502" s="13" t="s">
        <v>41</v>
      </c>
      <c r="Z1502" s="13" t="s">
        <v>41</v>
      </c>
      <c r="AA1502" s="13"/>
      <c r="AB1502" s="13">
        <v>-1</v>
      </c>
      <c r="AC1502" s="72">
        <f t="shared" si="3243"/>
        <v>0.5</v>
      </c>
      <c r="AD1502" s="13">
        <v>1</v>
      </c>
      <c r="AE1502" s="72">
        <f t="shared" ref="AE1502" si="3307">VALUE(IF(AD1502=-2,0%,IF(AD1502=-1,50%,IF(AD1502=0,100%,IF(AD1502=1,50%,IF(AD1502=2,0%))))))</f>
        <v>0.5</v>
      </c>
      <c r="AF1502" s="13" t="s">
        <v>42</v>
      </c>
      <c r="AG1502" s="13">
        <v>0</v>
      </c>
      <c r="AH1502" s="13" t="s">
        <v>42</v>
      </c>
      <c r="AI1502" s="13">
        <f t="shared" si="3224"/>
        <v>1</v>
      </c>
      <c r="AJ1502" s="70">
        <f t="shared" si="3245"/>
        <v>0.66599999999999993</v>
      </c>
      <c r="AK1502" s="59">
        <f t="shared" si="3246"/>
        <v>-1</v>
      </c>
      <c r="AL1502" s="70">
        <f t="shared" ref="AL1502" si="3308">VALUE(IF(AK1502=-3,0%,IF(AK1502=-2,33.3%,IF(AK1502=-1,66.6%,IF(AK1502=0,100%,IF(AK1502=1,66.6%,IF(AK1502=2,33.3%,IF(AK1502=3,0%))))))))</f>
        <v>0.66599999999999993</v>
      </c>
      <c r="AM1502" s="13" t="s">
        <v>41</v>
      </c>
      <c r="AN1502" s="13" t="s">
        <v>41</v>
      </c>
      <c r="AP1502" s="13">
        <v>101.31965006729475</v>
      </c>
      <c r="AQ1502" s="13">
        <v>117.34261838440112</v>
      </c>
      <c r="AR1502" s="13">
        <v>125.13020833333333</v>
      </c>
      <c r="AS1502" s="13">
        <v>148.05555555555554</v>
      </c>
      <c r="AT1502" s="36">
        <v>67.109554514999985</v>
      </c>
      <c r="AU1502" s="36" t="str">
        <f t="shared" si="3248"/>
        <v>1</v>
      </c>
      <c r="AV1502" s="36">
        <v>5.7399775861139988</v>
      </c>
      <c r="AW1502" s="36">
        <v>63.050777439999983</v>
      </c>
      <c r="AX1502" s="36">
        <v>71.16833158999998</v>
      </c>
      <c r="AY1502" s="36">
        <v>69.222904499999999</v>
      </c>
      <c r="AZ1502" s="36" t="str">
        <f t="shared" si="3249"/>
        <v>1</v>
      </c>
      <c r="BA1502" s="36">
        <v>9.5008571247567257</v>
      </c>
      <c r="BB1502" s="36">
        <v>62.504784000000001</v>
      </c>
      <c r="BC1502" s="36">
        <v>75.94102500000001</v>
      </c>
      <c r="BD1502" s="36">
        <v>14639.025000000001</v>
      </c>
      <c r="BE1502" s="36" t="s">
        <v>50</v>
      </c>
      <c r="BF1502" s="36">
        <v>14466.8</v>
      </c>
      <c r="BG1502" s="36">
        <v>15155.7</v>
      </c>
      <c r="BH1502" s="36">
        <v>67.109554514999985</v>
      </c>
      <c r="BI1502" s="36">
        <v>5.7399775861139988</v>
      </c>
      <c r="BJ1502" s="36">
        <v>63.050777439999983</v>
      </c>
      <c r="BK1502" s="36">
        <v>71.16833158999998</v>
      </c>
      <c r="BL1502" s="36">
        <v>69.222904499999999</v>
      </c>
      <c r="BM1502" s="36">
        <v>9.5008571247567257</v>
      </c>
      <c r="BN1502" s="36">
        <v>62.504784000000001</v>
      </c>
      <c r="BO1502" s="36">
        <v>75.94102500000001</v>
      </c>
      <c r="BP1502" s="36">
        <v>16303.783333333333</v>
      </c>
      <c r="BQ1502" s="36">
        <v>711.46058616529592</v>
      </c>
      <c r="BR1502" s="36">
        <v>15155.7</v>
      </c>
      <c r="BS1502" s="36">
        <v>17222.3</v>
      </c>
      <c r="BT1502" s="36">
        <v>95.402619339999987</v>
      </c>
      <c r="BU1502" s="36">
        <v>45.752413582730135</v>
      </c>
      <c r="BV1502" s="36">
        <v>63.050777439999983</v>
      </c>
      <c r="BW1502" s="36">
        <v>127.75446123999998</v>
      </c>
      <c r="BX1502" s="36">
        <v>82.555580000000006</v>
      </c>
      <c r="BY1502" s="36">
        <v>28.356107639576219</v>
      </c>
      <c r="BZ1502" s="36">
        <v>62.504784000000001</v>
      </c>
      <c r="CA1502" s="36">
        <v>102.60637600000001</v>
      </c>
      <c r="CB1502" s="36">
        <v>17911.206249999999</v>
      </c>
      <c r="CC1502" s="36">
        <v>1445.0361183346477</v>
      </c>
      <c r="CD1502" s="36">
        <v>15155.7</v>
      </c>
      <c r="CE1502" s="36">
        <v>19977.900000000001</v>
      </c>
      <c r="CF1502" s="36"/>
      <c r="CG1502" s="40">
        <v>27.53</v>
      </c>
      <c r="CH1502" s="40">
        <v>58.422000000000004</v>
      </c>
      <c r="CI1502" s="40">
        <v>27.308</v>
      </c>
      <c r="CL1502" s="5" t="str">
        <f t="shared" si="3254"/>
        <v>0.666_0.5_1</v>
      </c>
      <c r="CM1502" s="95" t="str">
        <f t="shared" si="3255"/>
        <v>1H</v>
      </c>
      <c r="CN1502" s="96">
        <f t="shared" si="3242"/>
        <v>131</v>
      </c>
      <c r="CO1502" s="96" t="str">
        <f t="shared" si="3250"/>
        <v>0.666_0.5_1</v>
      </c>
      <c r="CP1502" s="95" t="str">
        <f t="shared" si="3258"/>
        <v>1H</v>
      </c>
      <c r="CQ1502" s="5">
        <f t="shared" si="3251"/>
        <v>128</v>
      </c>
    </row>
    <row r="1503" spans="1:95">
      <c r="A1503" s="13" t="s">
        <v>601</v>
      </c>
      <c r="B1503" s="13">
        <v>7</v>
      </c>
      <c r="C1503" s="13">
        <v>9</v>
      </c>
      <c r="D1503" s="13" t="s">
        <v>117</v>
      </c>
      <c r="E1503" s="35" t="s">
        <v>573</v>
      </c>
      <c r="F1503" s="13"/>
      <c r="G1503" s="36"/>
      <c r="H1503" s="13"/>
      <c r="I1503" s="37">
        <v>21</v>
      </c>
      <c r="J1503" s="37" t="s">
        <v>38</v>
      </c>
      <c r="K1503" s="38">
        <v>43598</v>
      </c>
      <c r="L1503" s="39">
        <v>0.71875</v>
      </c>
      <c r="M1503" s="37" t="s">
        <v>39</v>
      </c>
      <c r="N1503" s="37" t="s">
        <v>190</v>
      </c>
      <c r="O1503" s="37" t="s">
        <v>190</v>
      </c>
      <c r="P1503" s="37" t="s">
        <v>190</v>
      </c>
      <c r="Q1503" s="37">
        <v>4</v>
      </c>
      <c r="R1503" s="13" t="s">
        <v>43</v>
      </c>
      <c r="S1503" s="13" t="s">
        <v>44</v>
      </c>
      <c r="T1503" s="13" t="s">
        <v>41</v>
      </c>
      <c r="U1503" s="13" t="s">
        <v>52</v>
      </c>
      <c r="V1503" s="13" t="s">
        <v>42</v>
      </c>
      <c r="W1503" s="13" t="s">
        <v>46</v>
      </c>
      <c r="X1503" s="13" t="s">
        <v>53</v>
      </c>
      <c r="Y1503" s="13" t="s">
        <v>41</v>
      </c>
      <c r="Z1503" s="13" t="s">
        <v>41</v>
      </c>
      <c r="AA1503" s="13"/>
      <c r="AB1503" s="13">
        <v>-1</v>
      </c>
      <c r="AC1503" s="72">
        <f t="shared" si="3243"/>
        <v>0.5</v>
      </c>
      <c r="AD1503" s="13">
        <v>1</v>
      </c>
      <c r="AE1503" s="72">
        <f t="shared" ref="AE1503" si="3309">VALUE(IF(AD1503=-2,0%,IF(AD1503=-1,50%,IF(AD1503=0,100%,IF(AD1503=1,50%,IF(AD1503=2,0%))))))</f>
        <v>0.5</v>
      </c>
      <c r="AF1503" s="13" t="s">
        <v>41</v>
      </c>
      <c r="AG1503" s="13">
        <v>0</v>
      </c>
      <c r="AH1503" s="13" t="s">
        <v>42</v>
      </c>
      <c r="AI1503" s="13">
        <f t="shared" si="3224"/>
        <v>1</v>
      </c>
      <c r="AJ1503" s="70">
        <f t="shared" si="3245"/>
        <v>0.66599999999999993</v>
      </c>
      <c r="AK1503" s="59">
        <f t="shared" si="3246"/>
        <v>-2</v>
      </c>
      <c r="AL1503" s="70">
        <f t="shared" ref="AL1503" si="3310">VALUE(IF(AK1503=-3,0%,IF(AK1503=-2,33.3%,IF(AK1503=-1,66.6%,IF(AK1503=0,100%,IF(AK1503=1,66.6%,IF(AK1503=2,33.3%,IF(AK1503=3,0%))))))))</f>
        <v>0.33299999999999996</v>
      </c>
      <c r="AM1503" s="13" t="s">
        <v>41</v>
      </c>
      <c r="AN1503" s="13" t="s">
        <v>41</v>
      </c>
      <c r="AP1503" s="13">
        <v>101.31965006729475</v>
      </c>
      <c r="AQ1503" s="13">
        <v>117.34261838440112</v>
      </c>
      <c r="AR1503" s="13">
        <v>125.13020833333333</v>
      </c>
      <c r="AS1503" s="13">
        <v>148.05555555555554</v>
      </c>
      <c r="AT1503" s="36">
        <v>26.559157499999994</v>
      </c>
      <c r="AU1503" s="36" t="str">
        <f t="shared" si="3248"/>
        <v>1</v>
      </c>
      <c r="AV1503" s="36">
        <v>5.6712361508834714</v>
      </c>
      <c r="AW1503" s="36">
        <v>22.548987959999991</v>
      </c>
      <c r="AX1503" s="36">
        <v>30.569327039999997</v>
      </c>
      <c r="AY1503" s="36">
        <v>49.056061</v>
      </c>
      <c r="AZ1503" s="36" t="str">
        <f t="shared" si="3249"/>
        <v>1</v>
      </c>
      <c r="BA1503" s="36">
        <v>0</v>
      </c>
      <c r="BB1503" s="36">
        <v>49.056061</v>
      </c>
      <c r="BC1503" s="36">
        <v>49.056061</v>
      </c>
      <c r="BD1503" s="36">
        <v>9644.5250000000015</v>
      </c>
      <c r="BE1503" s="36" t="s">
        <v>50</v>
      </c>
      <c r="BF1503" s="36">
        <v>8611.2000000000007</v>
      </c>
      <c r="BG1503" s="36">
        <v>10333.4</v>
      </c>
      <c r="BH1503" s="36">
        <v>42.750713474999998</v>
      </c>
      <c r="BI1503" s="36">
        <v>17.22708190488466</v>
      </c>
      <c r="BJ1503" s="36">
        <v>30.569327039999997</v>
      </c>
      <c r="BK1503" s="36">
        <v>54.932099909999998</v>
      </c>
      <c r="BL1503" s="36">
        <v>62.498543000000005</v>
      </c>
      <c r="BM1503" s="36">
        <v>19.010540356356216</v>
      </c>
      <c r="BN1503" s="36">
        <v>49.056061</v>
      </c>
      <c r="BO1503" s="36">
        <v>75.94102500000001</v>
      </c>
      <c r="BP1503" s="36">
        <v>11424.15</v>
      </c>
      <c r="BQ1503" s="36">
        <v>882.67908267954374</v>
      </c>
      <c r="BR1503" s="36">
        <v>10333.4</v>
      </c>
      <c r="BS1503" s="36">
        <v>12400.1</v>
      </c>
      <c r="BT1503" s="36">
        <v>46.81005223999999</v>
      </c>
      <c r="BU1503" s="36">
        <v>22.967853840614488</v>
      </c>
      <c r="BV1503" s="36">
        <v>30.569327039999997</v>
      </c>
      <c r="BW1503" s="36">
        <v>63.050777439999983</v>
      </c>
      <c r="BX1503" s="36">
        <v>55.7804225</v>
      </c>
      <c r="BY1503" s="36">
        <v>9.5096832315995332</v>
      </c>
      <c r="BZ1503" s="36">
        <v>49.056061</v>
      </c>
      <c r="CA1503" s="36">
        <v>62.504784000000001</v>
      </c>
      <c r="CB1503" s="36">
        <v>13325.806250000001</v>
      </c>
      <c r="CC1503" s="36">
        <v>1624.0119985060669</v>
      </c>
      <c r="CD1503" s="36">
        <v>10333.4</v>
      </c>
      <c r="CE1503" s="36">
        <v>15155.7</v>
      </c>
      <c r="CF1503" s="36"/>
      <c r="CG1503" s="40">
        <v>26.818000000000001</v>
      </c>
      <c r="CH1503" s="40">
        <v>65.097000000000008</v>
      </c>
      <c r="CI1503" s="40">
        <v>26.378</v>
      </c>
      <c r="CL1503" s="5" t="str">
        <f t="shared" si="3254"/>
        <v>0.666_0.5_1</v>
      </c>
      <c r="CM1503" s="95" t="str">
        <f t="shared" si="3255"/>
        <v>1H</v>
      </c>
      <c r="CN1503" s="96">
        <f t="shared" si="3242"/>
        <v>131</v>
      </c>
      <c r="CO1503" s="96" t="str">
        <f t="shared" si="3250"/>
        <v>0.333_0.5_1</v>
      </c>
      <c r="CP1503" s="95" t="str">
        <f t="shared" si="3258"/>
        <v>1E</v>
      </c>
      <c r="CQ1503" s="5">
        <f t="shared" si="3251"/>
        <v>90</v>
      </c>
    </row>
    <row r="1504" spans="1:95">
      <c r="A1504" s="13" t="s">
        <v>601</v>
      </c>
      <c r="B1504" s="13">
        <v>7</v>
      </c>
      <c r="C1504" s="13">
        <v>9</v>
      </c>
      <c r="D1504" s="13" t="s">
        <v>117</v>
      </c>
      <c r="E1504" s="35" t="s">
        <v>573</v>
      </c>
      <c r="F1504" s="13"/>
      <c r="G1504" s="36"/>
      <c r="H1504" s="13"/>
      <c r="I1504" s="37">
        <v>21</v>
      </c>
      <c r="J1504" s="37" t="s">
        <v>38</v>
      </c>
      <c r="K1504" s="38">
        <v>43598</v>
      </c>
      <c r="L1504" s="39">
        <v>0.72916666666666663</v>
      </c>
      <c r="M1504" s="37" t="s">
        <v>39</v>
      </c>
      <c r="N1504" s="37" t="s">
        <v>190</v>
      </c>
      <c r="O1504" s="37" t="s">
        <v>190</v>
      </c>
      <c r="P1504" s="37" t="s">
        <v>190</v>
      </c>
      <c r="Q1504" s="37">
        <v>5</v>
      </c>
      <c r="R1504" s="13" t="s">
        <v>43</v>
      </c>
      <c r="S1504" s="13" t="s">
        <v>56</v>
      </c>
      <c r="T1504" s="13" t="s">
        <v>41</v>
      </c>
      <c r="U1504" s="13" t="s">
        <v>52</v>
      </c>
      <c r="V1504" s="13" t="s">
        <v>42</v>
      </c>
      <c r="W1504" s="13" t="s">
        <v>66</v>
      </c>
      <c r="X1504" s="13" t="s">
        <v>47</v>
      </c>
      <c r="Y1504" s="13" t="s">
        <v>41</v>
      </c>
      <c r="Z1504" s="13" t="s">
        <v>41</v>
      </c>
      <c r="AA1504" s="13"/>
      <c r="AB1504" s="13">
        <v>-1</v>
      </c>
      <c r="AC1504" s="72">
        <f t="shared" si="3243"/>
        <v>0.5</v>
      </c>
      <c r="AD1504" s="13">
        <v>2</v>
      </c>
      <c r="AE1504" s="72">
        <f t="shared" ref="AE1504" si="3311">VALUE(IF(AD1504=-2,0%,IF(AD1504=-1,50%,IF(AD1504=0,100%,IF(AD1504=1,50%,IF(AD1504=2,0%))))))</f>
        <v>0</v>
      </c>
      <c r="AF1504" s="13" t="s">
        <v>41</v>
      </c>
      <c r="AG1504" s="13">
        <v>0</v>
      </c>
      <c r="AH1504" s="13" t="s">
        <v>42</v>
      </c>
      <c r="AI1504" s="13">
        <f t="shared" si="3224"/>
        <v>0</v>
      </c>
      <c r="AJ1504" s="70">
        <f t="shared" si="3245"/>
        <v>1</v>
      </c>
      <c r="AK1504" s="59">
        <f t="shared" si="3246"/>
        <v>-1</v>
      </c>
      <c r="AL1504" s="70">
        <f t="shared" ref="AL1504" si="3312">VALUE(IF(AK1504=-3,0%,IF(AK1504=-2,33.3%,IF(AK1504=-1,66.6%,IF(AK1504=0,100%,IF(AK1504=1,66.6%,IF(AK1504=2,33.3%,IF(AK1504=3,0%))))))))</f>
        <v>0.66599999999999993</v>
      </c>
      <c r="AM1504" s="13" t="s">
        <v>41</v>
      </c>
      <c r="AN1504" s="13" t="s">
        <v>41</v>
      </c>
      <c r="AP1504" s="13">
        <v>101.31965006729475</v>
      </c>
      <c r="AQ1504" s="13">
        <v>117.34261838440112</v>
      </c>
      <c r="AR1504" s="13">
        <v>125.13020833333333</v>
      </c>
      <c r="AS1504" s="13">
        <v>148.05555555555554</v>
      </c>
      <c r="AT1504" s="36">
        <v>2.2360406749999964</v>
      </c>
      <c r="AU1504" s="36" t="str">
        <f t="shared" si="3248"/>
        <v>1</v>
      </c>
      <c r="AV1504" s="36">
        <v>5.7463223279823703</v>
      </c>
      <c r="AW1504" s="36">
        <v>-1.8272228100000056</v>
      </c>
      <c r="AX1504" s="36">
        <v>6.2993041599999984</v>
      </c>
      <c r="AY1504" s="36">
        <v>122.43746850000002</v>
      </c>
      <c r="AZ1504" s="36" t="str">
        <f t="shared" si="3249"/>
        <v>2</v>
      </c>
      <c r="BA1504" s="36">
        <v>122.81400038941129</v>
      </c>
      <c r="BB1504" s="36">
        <v>35.594856000000007</v>
      </c>
      <c r="BC1504" s="36">
        <v>209.28008100000002</v>
      </c>
      <c r="BD1504" s="36">
        <v>6200</v>
      </c>
      <c r="BE1504" s="36" t="s">
        <v>50</v>
      </c>
      <c r="BF1504" s="36">
        <v>6200</v>
      </c>
      <c r="BG1504" s="36">
        <v>6200</v>
      </c>
      <c r="BH1504" s="36">
        <v>6.2993041599999984</v>
      </c>
      <c r="BI1504" s="36">
        <v>0</v>
      </c>
      <c r="BJ1504" s="36">
        <v>6.2993041599999984</v>
      </c>
      <c r="BK1504" s="36">
        <v>6.2993041599999984</v>
      </c>
      <c r="BL1504" s="36">
        <v>35.594856000000007</v>
      </c>
      <c r="BM1504" s="36">
        <v>0</v>
      </c>
      <c r="BN1504" s="36">
        <v>35.594856000000007</v>
      </c>
      <c r="BO1504" s="36">
        <v>35.594856000000007</v>
      </c>
      <c r="BP1504" s="36">
        <v>6314.833333333333</v>
      </c>
      <c r="BQ1504" s="36">
        <v>177.89903503579401</v>
      </c>
      <c r="BR1504" s="36">
        <v>6200</v>
      </c>
      <c r="BS1504" s="36">
        <v>6544.5</v>
      </c>
      <c r="BT1504" s="36">
        <v>18.434315599999998</v>
      </c>
      <c r="BU1504" s="36">
        <v>17.16149775800066</v>
      </c>
      <c r="BV1504" s="36">
        <v>6.2993041599999984</v>
      </c>
      <c r="BW1504" s="36">
        <v>30.569327039999997</v>
      </c>
      <c r="BX1504" s="36">
        <v>42.325458500000003</v>
      </c>
      <c r="BY1504" s="36">
        <v>9.5185093384422466</v>
      </c>
      <c r="BZ1504" s="36">
        <v>35.594856000000007</v>
      </c>
      <c r="CA1504" s="36">
        <v>49.056061</v>
      </c>
      <c r="CB1504" s="36">
        <v>7706.9874999999993</v>
      </c>
      <c r="CC1504" s="36">
        <v>1422.2889180824</v>
      </c>
      <c r="CD1504" s="36">
        <v>6200</v>
      </c>
      <c r="CE1504" s="36">
        <v>10333.4</v>
      </c>
      <c r="CF1504" s="36"/>
      <c r="CG1504" s="40">
        <v>26.256</v>
      </c>
      <c r="CH1504" s="40">
        <v>61.972999999999999</v>
      </c>
      <c r="CI1504" s="40">
        <v>25.841000000000001</v>
      </c>
      <c r="CL1504" s="5" t="str">
        <f t="shared" si="3254"/>
        <v>1_0.5_2</v>
      </c>
      <c r="CM1504" s="95" t="str">
        <f t="shared" si="3255"/>
        <v>1W</v>
      </c>
      <c r="CN1504" s="96">
        <f t="shared" si="3242"/>
        <v>91</v>
      </c>
      <c r="CO1504" s="96" t="str">
        <f t="shared" si="3250"/>
        <v>0.666_0_2</v>
      </c>
      <c r="CP1504" s="95" t="str">
        <f t="shared" si="3258"/>
        <v>1S</v>
      </c>
      <c r="CQ1504" s="5">
        <f t="shared" si="3251"/>
        <v>25</v>
      </c>
    </row>
    <row r="1505" spans="1:95">
      <c r="A1505" s="13" t="s">
        <v>601</v>
      </c>
      <c r="B1505" s="13">
        <v>7</v>
      </c>
      <c r="C1505" s="13">
        <v>10</v>
      </c>
      <c r="D1505" s="13" t="s">
        <v>90</v>
      </c>
      <c r="E1505" s="35" t="s">
        <v>574</v>
      </c>
      <c r="F1505" s="13"/>
      <c r="G1505" s="36"/>
      <c r="H1505" s="13"/>
      <c r="I1505" s="37">
        <v>21</v>
      </c>
      <c r="J1505" s="37" t="s">
        <v>38</v>
      </c>
      <c r="K1505" s="38">
        <v>43598</v>
      </c>
      <c r="L1505" s="39">
        <v>0.6875</v>
      </c>
      <c r="M1505" s="37" t="s">
        <v>39</v>
      </c>
      <c r="N1505" s="37" t="s">
        <v>188</v>
      </c>
      <c r="O1505" s="37" t="s">
        <v>188</v>
      </c>
      <c r="P1505" s="37" t="s">
        <v>188</v>
      </c>
      <c r="Q1505" s="37">
        <v>1</v>
      </c>
      <c r="R1505" s="13" t="s">
        <v>55</v>
      </c>
      <c r="S1505" s="13" t="s">
        <v>63</v>
      </c>
      <c r="T1505" s="13" t="s">
        <v>42</v>
      </c>
      <c r="U1505" s="13" t="s">
        <v>52</v>
      </c>
      <c r="V1505" s="13" t="s">
        <v>42</v>
      </c>
      <c r="W1505" s="13" t="s">
        <v>72</v>
      </c>
      <c r="X1505" s="13" t="s">
        <v>76</v>
      </c>
      <c r="Y1505" s="13" t="s">
        <v>41</v>
      </c>
      <c r="Z1505" s="13" t="s">
        <v>41</v>
      </c>
      <c r="AA1505" s="13"/>
      <c r="AB1505" s="13">
        <v>0</v>
      </c>
      <c r="AC1505" s="72">
        <f t="shared" si="3243"/>
        <v>1</v>
      </c>
      <c r="AD1505" s="13">
        <v>0</v>
      </c>
      <c r="AE1505" s="72">
        <f t="shared" ref="AE1505" si="3313">VALUE(IF(AD1505=-2,0%,IF(AD1505=-1,50%,IF(AD1505=0,100%,IF(AD1505=1,50%,IF(AD1505=2,0%))))))</f>
        <v>1</v>
      </c>
      <c r="AF1505" s="13" t="s">
        <v>42</v>
      </c>
      <c r="AG1505" s="13">
        <v>0</v>
      </c>
      <c r="AH1505" s="13" t="s">
        <v>42</v>
      </c>
      <c r="AI1505" s="13">
        <f t="shared" si="3224"/>
        <v>-1</v>
      </c>
      <c r="AJ1505" s="70">
        <f t="shared" si="3245"/>
        <v>0.66599999999999993</v>
      </c>
      <c r="AK1505" s="59">
        <f t="shared" si="3246"/>
        <v>0</v>
      </c>
      <c r="AL1505" s="70">
        <f t="shared" ref="AL1505" si="3314">VALUE(IF(AK1505=-3,0%,IF(AK1505=-2,33.3%,IF(AK1505=-1,66.6%,IF(AK1505=0,100%,IF(AK1505=1,66.6%,IF(AK1505=2,33.3%,IF(AK1505=3,0%))))))))</f>
        <v>1</v>
      </c>
      <c r="AM1505" s="13" t="s">
        <v>41</v>
      </c>
      <c r="AN1505" s="13" t="s">
        <v>41</v>
      </c>
      <c r="AP1505" s="13">
        <v>101.31965006729475</v>
      </c>
      <c r="AQ1505" s="13">
        <v>117.34261838440112</v>
      </c>
      <c r="AR1505" s="13">
        <v>125.13020833333333</v>
      </c>
      <c r="AS1505" s="13">
        <v>148.05555555555554</v>
      </c>
      <c r="AT1505" s="36">
        <v>506.02452000000005</v>
      </c>
      <c r="AU1505" s="36" t="str">
        <f t="shared" si="3248"/>
        <v>4</v>
      </c>
      <c r="AV1505" s="36">
        <v>172.75037271601803</v>
      </c>
      <c r="AW1505" s="36">
        <v>383.87155999999999</v>
      </c>
      <c r="AX1505" s="36">
        <v>628.17748000000006</v>
      </c>
      <c r="AY1505" s="36">
        <v>345.30543999999998</v>
      </c>
      <c r="AZ1505" s="36" t="str">
        <f t="shared" si="3249"/>
        <v>3</v>
      </c>
      <c r="BA1505" s="36">
        <v>266.00392614588372</v>
      </c>
      <c r="BB1505" s="36">
        <v>157.21226000000001</v>
      </c>
      <c r="BC1505" s="36">
        <v>533.39861999999994</v>
      </c>
      <c r="BD1505" s="36">
        <v>38578.049999999996</v>
      </c>
      <c r="BE1505" s="36" t="s">
        <v>50</v>
      </c>
      <c r="BF1505" s="36">
        <v>34444.699999999997</v>
      </c>
      <c r="BG1505" s="36">
        <v>42711.4</v>
      </c>
      <c r="BH1505" s="36">
        <v>430.87182000000001</v>
      </c>
      <c r="BI1505" s="36">
        <v>66.468405127061928</v>
      </c>
      <c r="BJ1505" s="36">
        <v>383.87155999999999</v>
      </c>
      <c r="BK1505" s="36">
        <v>477.87208000000004</v>
      </c>
      <c r="BL1505" s="36">
        <v>251.25885000000002</v>
      </c>
      <c r="BM1505" s="36">
        <v>133.00196307294198</v>
      </c>
      <c r="BN1505" s="36">
        <v>157.21226000000001</v>
      </c>
      <c r="BO1505" s="36">
        <v>345.30544000000003</v>
      </c>
      <c r="BP1505" s="36">
        <v>41104</v>
      </c>
      <c r="BQ1505" s="36">
        <v>5330.2140756258386</v>
      </c>
      <c r="BR1505" s="36">
        <v>34444.699999999997</v>
      </c>
      <c r="BS1505" s="36">
        <v>46844.800000000003</v>
      </c>
      <c r="BT1505" s="36">
        <v>299.17565999999999</v>
      </c>
      <c r="BU1505" s="36">
        <v>119.77809045739536</v>
      </c>
      <c r="BV1505" s="36">
        <v>214.47976</v>
      </c>
      <c r="BW1505" s="36">
        <v>383.87155999999999</v>
      </c>
      <c r="BX1505" s="36">
        <v>110.18896500000002</v>
      </c>
      <c r="BY1505" s="36">
        <v>66.500981536470917</v>
      </c>
      <c r="BZ1505" s="36">
        <v>63.16567000000002</v>
      </c>
      <c r="CA1505" s="36">
        <v>157.21226000000001</v>
      </c>
      <c r="CB1505" s="36">
        <v>38491.9375</v>
      </c>
      <c r="CC1505" s="36">
        <v>6353.163510868686</v>
      </c>
      <c r="CD1505" s="36">
        <v>28933.5</v>
      </c>
      <c r="CE1505" s="36">
        <v>46844.800000000003</v>
      </c>
      <c r="CF1505" s="36"/>
      <c r="CG1505" s="40">
        <v>27.481000000000002</v>
      </c>
      <c r="CH1505" s="40">
        <v>54.896000000000001</v>
      </c>
      <c r="CI1505" s="40">
        <v>27.407</v>
      </c>
      <c r="CL1505" s="5" t="str">
        <f t="shared" si="3254"/>
        <v>0.666_1_3</v>
      </c>
      <c r="CM1505" s="95" t="str">
        <f t="shared" si="3255"/>
        <v>2G</v>
      </c>
      <c r="CN1505" s="96">
        <f t="shared" si="3242"/>
        <v>22</v>
      </c>
      <c r="CO1505" s="96" t="str">
        <f t="shared" si="3250"/>
        <v>1_1_3</v>
      </c>
      <c r="CP1505" s="95" t="str">
        <f t="shared" si="3258"/>
        <v>2J</v>
      </c>
      <c r="CQ1505" s="5">
        <f t="shared" si="3251"/>
        <v>37</v>
      </c>
    </row>
    <row r="1506" spans="1:95">
      <c r="A1506" s="13" t="s">
        <v>601</v>
      </c>
      <c r="B1506" s="13">
        <v>7</v>
      </c>
      <c r="C1506" s="13">
        <v>10</v>
      </c>
      <c r="D1506" s="13" t="s">
        <v>90</v>
      </c>
      <c r="E1506" s="35" t="s">
        <v>574</v>
      </c>
      <c r="F1506" s="13"/>
      <c r="G1506" s="36"/>
      <c r="H1506" s="13"/>
      <c r="I1506" s="37">
        <v>21</v>
      </c>
      <c r="J1506" s="37" t="s">
        <v>38</v>
      </c>
      <c r="K1506" s="38">
        <v>43598</v>
      </c>
      <c r="L1506" s="39">
        <v>0.69791666666666663</v>
      </c>
      <c r="M1506" s="37" t="s">
        <v>39</v>
      </c>
      <c r="N1506" s="37" t="s">
        <v>188</v>
      </c>
      <c r="O1506" s="37" t="s">
        <v>188</v>
      </c>
      <c r="P1506" s="37" t="s">
        <v>188</v>
      </c>
      <c r="Q1506" s="37">
        <v>2</v>
      </c>
      <c r="R1506" s="13" t="s">
        <v>43</v>
      </c>
      <c r="S1506" s="13" t="s">
        <v>44</v>
      </c>
      <c r="T1506" s="13" t="s">
        <v>41</v>
      </c>
      <c r="U1506" s="13" t="s">
        <v>52</v>
      </c>
      <c r="V1506" s="13" t="s">
        <v>42</v>
      </c>
      <c r="W1506" s="13" t="s">
        <v>66</v>
      </c>
      <c r="X1506" s="13" t="s">
        <v>76</v>
      </c>
      <c r="Y1506" s="13" t="s">
        <v>41</v>
      </c>
      <c r="Z1506" s="13" t="s">
        <v>41</v>
      </c>
      <c r="AA1506" s="13"/>
      <c r="AB1506" s="13">
        <v>-1</v>
      </c>
      <c r="AC1506" s="72">
        <f t="shared" si="3243"/>
        <v>0.5</v>
      </c>
      <c r="AD1506" s="13">
        <v>1</v>
      </c>
      <c r="AE1506" s="72">
        <f t="shared" ref="AE1506" si="3315">VALUE(IF(AD1506=-2,0%,IF(AD1506=-1,50%,IF(AD1506=0,100%,IF(AD1506=1,50%,IF(AD1506=2,0%))))))</f>
        <v>0.5</v>
      </c>
      <c r="AF1506" s="13" t="s">
        <v>41</v>
      </c>
      <c r="AG1506" s="13">
        <v>0</v>
      </c>
      <c r="AH1506" s="13" t="s">
        <v>42</v>
      </c>
      <c r="AI1506" s="13">
        <f t="shared" si="3224"/>
        <v>0</v>
      </c>
      <c r="AJ1506" s="70">
        <f t="shared" si="3245"/>
        <v>1</v>
      </c>
      <c r="AK1506" s="59">
        <f t="shared" si="3246"/>
        <v>0</v>
      </c>
      <c r="AL1506" s="70">
        <f t="shared" ref="AL1506" si="3316">VALUE(IF(AK1506=-3,0%,IF(AK1506=-2,33.3%,IF(AK1506=-1,66.6%,IF(AK1506=0,100%,IF(AK1506=1,66.6%,IF(AK1506=2,33.3%,IF(AK1506=3,0%))))))))</f>
        <v>1</v>
      </c>
      <c r="AM1506" s="13" t="s">
        <v>41</v>
      </c>
      <c r="AN1506" s="13" t="s">
        <v>41</v>
      </c>
      <c r="AP1506" s="13">
        <v>101.31965006729475</v>
      </c>
      <c r="AQ1506" s="13">
        <v>117.34261838440112</v>
      </c>
      <c r="AR1506" s="13">
        <v>125.13020833333333</v>
      </c>
      <c r="AS1506" s="13">
        <v>148.05555555555554</v>
      </c>
      <c r="AT1506" s="36">
        <v>54.511870000000016</v>
      </c>
      <c r="AU1506" s="36" t="str">
        <f t="shared" si="3248"/>
        <v>1</v>
      </c>
      <c r="AV1506" s="36">
        <v>13.327421332583461</v>
      </c>
      <c r="AW1506" s="36">
        <v>45.08796000000001</v>
      </c>
      <c r="AX1506" s="36">
        <v>63.935780000000022</v>
      </c>
      <c r="AY1506" s="36">
        <v>0.5342200000000048</v>
      </c>
      <c r="AZ1506" s="36" t="str">
        <f t="shared" si="3249"/>
        <v>1</v>
      </c>
      <c r="BA1506" s="36">
        <v>0</v>
      </c>
      <c r="BB1506" s="36">
        <v>0.5342200000000048</v>
      </c>
      <c r="BC1506" s="36">
        <v>0.5342200000000048</v>
      </c>
      <c r="BD1506" s="36">
        <v>19461.224999999999</v>
      </c>
      <c r="BE1506" s="36" t="s">
        <v>50</v>
      </c>
      <c r="BF1506" s="36">
        <v>18600.099999999999</v>
      </c>
      <c r="BG1506" s="36">
        <v>19977.900000000001</v>
      </c>
      <c r="BH1506" s="36">
        <v>205.05585000000002</v>
      </c>
      <c r="BI1506" s="36">
        <v>199.57391691704052</v>
      </c>
      <c r="BJ1506" s="36">
        <v>63.935780000000022</v>
      </c>
      <c r="BK1506" s="36">
        <v>346.17592000000002</v>
      </c>
      <c r="BL1506" s="36">
        <v>71.019454999999994</v>
      </c>
      <c r="BM1506" s="36">
        <v>99.68117528405476</v>
      </c>
      <c r="BN1506" s="36">
        <v>0.5342200000000048</v>
      </c>
      <c r="BO1506" s="36">
        <v>141.50468999999998</v>
      </c>
      <c r="BP1506" s="36">
        <v>22733.483333333334</v>
      </c>
      <c r="BQ1506" s="36">
        <v>3798.2925729420413</v>
      </c>
      <c r="BR1506" s="36">
        <v>19977.900000000001</v>
      </c>
      <c r="BS1506" s="36">
        <v>30311.3</v>
      </c>
      <c r="BT1506" s="36">
        <v>223.90367000000001</v>
      </c>
      <c r="BU1506" s="36">
        <v>226.2287595822074</v>
      </c>
      <c r="BV1506" s="36">
        <v>63.935780000000022</v>
      </c>
      <c r="BW1506" s="36">
        <v>383.87155999999999</v>
      </c>
      <c r="BX1506" s="36">
        <v>78.87324000000001</v>
      </c>
      <c r="BY1506" s="36">
        <v>110.78810454701716</v>
      </c>
      <c r="BZ1506" s="36">
        <v>0.5342200000000048</v>
      </c>
      <c r="CA1506" s="36">
        <v>157.21226000000001</v>
      </c>
      <c r="CB1506" s="36">
        <v>31861.324999999997</v>
      </c>
      <c r="CC1506" s="36">
        <v>8191.7507258217001</v>
      </c>
      <c r="CD1506" s="36">
        <v>19977.900000000001</v>
      </c>
      <c r="CE1506" s="36">
        <v>42711.4</v>
      </c>
      <c r="CF1506" s="36"/>
      <c r="CG1506" s="40">
        <v>27.727</v>
      </c>
      <c r="CH1506" s="40">
        <v>54.552</v>
      </c>
      <c r="CI1506" s="40">
        <v>27.801000000000002</v>
      </c>
      <c r="CL1506" s="5" t="str">
        <f t="shared" si="3254"/>
        <v>1_0.5_1</v>
      </c>
      <c r="CM1506" s="95" t="str">
        <f t="shared" si="3255"/>
        <v>1K</v>
      </c>
      <c r="CN1506" s="96">
        <f t="shared" si="3242"/>
        <v>202</v>
      </c>
      <c r="CO1506" s="96" t="str">
        <f t="shared" si="3250"/>
        <v>1_0.5_1</v>
      </c>
      <c r="CP1506" s="95" t="str">
        <f t="shared" si="3258"/>
        <v>1K</v>
      </c>
      <c r="CQ1506" s="5">
        <f t="shared" si="3251"/>
        <v>108</v>
      </c>
    </row>
    <row r="1507" spans="1:95">
      <c r="A1507" s="13" t="s">
        <v>601</v>
      </c>
      <c r="B1507" s="13">
        <v>7</v>
      </c>
      <c r="C1507" s="13">
        <v>10</v>
      </c>
      <c r="D1507" s="13" t="s">
        <v>90</v>
      </c>
      <c r="E1507" s="35" t="s">
        <v>574</v>
      </c>
      <c r="F1507" s="13"/>
      <c r="G1507" s="36"/>
      <c r="H1507" s="13"/>
      <c r="I1507" s="37">
        <v>21</v>
      </c>
      <c r="J1507" s="37" t="s">
        <v>38</v>
      </c>
      <c r="K1507" s="38">
        <v>43598</v>
      </c>
      <c r="L1507" s="39">
        <v>0.70833333333333337</v>
      </c>
      <c r="M1507" s="37" t="s">
        <v>39</v>
      </c>
      <c r="N1507" s="37" t="s">
        <v>188</v>
      </c>
      <c r="O1507" s="37" t="s">
        <v>188</v>
      </c>
      <c r="P1507" s="37" t="s">
        <v>188</v>
      </c>
      <c r="Q1507" s="37">
        <v>3</v>
      </c>
      <c r="R1507" s="13" t="s">
        <v>43</v>
      </c>
      <c r="S1507" s="13" t="s">
        <v>56</v>
      </c>
      <c r="T1507" s="13" t="s">
        <v>41</v>
      </c>
      <c r="U1507" s="13" t="s">
        <v>52</v>
      </c>
      <c r="V1507" s="13" t="s">
        <v>42</v>
      </c>
      <c r="W1507" s="13" t="s">
        <v>72</v>
      </c>
      <c r="X1507" s="13" t="s">
        <v>106</v>
      </c>
      <c r="Y1507" s="13" t="s">
        <v>41</v>
      </c>
      <c r="Z1507" s="13" t="s">
        <v>41</v>
      </c>
      <c r="AA1507" s="13"/>
      <c r="AB1507" s="13">
        <v>-1</v>
      </c>
      <c r="AC1507" s="72">
        <f t="shared" si="3243"/>
        <v>0.5</v>
      </c>
      <c r="AD1507" s="13">
        <v>2</v>
      </c>
      <c r="AE1507" s="72">
        <f t="shared" ref="AE1507" si="3317">VALUE(IF(AD1507=-2,0%,IF(AD1507=-1,50%,IF(AD1507=0,100%,IF(AD1507=1,50%,IF(AD1507=2,0%))))))</f>
        <v>0</v>
      </c>
      <c r="AF1507" s="13" t="s">
        <v>41</v>
      </c>
      <c r="AG1507" s="13">
        <v>0</v>
      </c>
      <c r="AH1507" s="13" t="s">
        <v>42</v>
      </c>
      <c r="AI1507" s="13">
        <f t="shared" si="3224"/>
        <v>-1</v>
      </c>
      <c r="AJ1507" s="70">
        <f t="shared" si="3245"/>
        <v>0.66599999999999993</v>
      </c>
      <c r="AK1507" s="59">
        <f t="shared" si="3246"/>
        <v>1</v>
      </c>
      <c r="AL1507" s="70">
        <f t="shared" ref="AL1507" si="3318">VALUE(IF(AK1507=-3,0%,IF(AK1507=-2,33.3%,IF(AK1507=-1,66.6%,IF(AK1507=0,100%,IF(AK1507=1,66.6%,IF(AK1507=2,33.3%,IF(AK1507=3,0%))))))))</f>
        <v>0.66599999999999993</v>
      </c>
      <c r="AM1507" s="13" t="s">
        <v>41</v>
      </c>
      <c r="AN1507" s="13" t="s">
        <v>41</v>
      </c>
      <c r="AP1507" s="13">
        <v>101.31965006729475</v>
      </c>
      <c r="AQ1507" s="13">
        <v>117.34261838440112</v>
      </c>
      <c r="AR1507" s="13">
        <v>125.13020833333333</v>
      </c>
      <c r="AS1507" s="13">
        <v>148.05555555555554</v>
      </c>
      <c r="AT1507" s="36">
        <v>35.78334000000001</v>
      </c>
      <c r="AU1507" s="36" t="str">
        <f t="shared" si="3248"/>
        <v>1</v>
      </c>
      <c r="AV1507" s="36">
        <v>13.158719796727963</v>
      </c>
      <c r="AW1507" s="36">
        <v>26.47872000000001</v>
      </c>
      <c r="AX1507" s="36">
        <v>45.08796000000001</v>
      </c>
      <c r="AY1507" s="36">
        <v>-15.173349999999999</v>
      </c>
      <c r="AZ1507" s="36" t="str">
        <f t="shared" si="3249"/>
        <v>1</v>
      </c>
      <c r="BA1507" s="36">
        <v>0</v>
      </c>
      <c r="BB1507" s="36">
        <v>-15.173349999999999</v>
      </c>
      <c r="BC1507" s="36">
        <v>-15.173349999999999</v>
      </c>
      <c r="BD1507" s="36">
        <v>14639.025000000001</v>
      </c>
      <c r="BE1507" s="36" t="s">
        <v>50</v>
      </c>
      <c r="BF1507" s="36">
        <v>14466.8</v>
      </c>
      <c r="BG1507" s="36">
        <v>15155.7</v>
      </c>
      <c r="BH1507" s="36">
        <v>26.47872000000001</v>
      </c>
      <c r="BI1507" s="36">
        <v>0</v>
      </c>
      <c r="BJ1507" s="36">
        <v>26.47872000000001</v>
      </c>
      <c r="BK1507" s="36">
        <v>26.47872000000001</v>
      </c>
      <c r="BL1507" s="36">
        <v>-15.173349999999999</v>
      </c>
      <c r="BM1507" s="36">
        <v>0</v>
      </c>
      <c r="BN1507" s="36">
        <v>-15.173349999999999</v>
      </c>
      <c r="BO1507" s="36">
        <v>-15.173349999999999</v>
      </c>
      <c r="BP1507" s="36">
        <v>16303.783333333333</v>
      </c>
      <c r="BQ1507" s="36">
        <v>711.46058616529592</v>
      </c>
      <c r="BR1507" s="36">
        <v>15155.7</v>
      </c>
      <c r="BS1507" s="36">
        <v>17222.3</v>
      </c>
      <c r="BT1507" s="36">
        <v>45.207250000000016</v>
      </c>
      <c r="BU1507" s="36">
        <v>26.486141129311388</v>
      </c>
      <c r="BV1507" s="36">
        <v>26.47872000000001</v>
      </c>
      <c r="BW1507" s="36">
        <v>63.935780000000022</v>
      </c>
      <c r="BX1507" s="36">
        <v>-7.3195649999999972</v>
      </c>
      <c r="BY1507" s="36">
        <v>11.106929262962382</v>
      </c>
      <c r="BZ1507" s="36">
        <v>-15.173349999999999</v>
      </c>
      <c r="CA1507" s="36">
        <v>0.5342200000000048</v>
      </c>
      <c r="CB1507" s="36">
        <v>17911.206249999999</v>
      </c>
      <c r="CC1507" s="36">
        <v>1445.0361183346477</v>
      </c>
      <c r="CD1507" s="36">
        <v>15155.7</v>
      </c>
      <c r="CE1507" s="36">
        <v>19977.900000000001</v>
      </c>
      <c r="CF1507" s="36"/>
      <c r="CG1507" s="40">
        <v>27.53</v>
      </c>
      <c r="CH1507" s="40">
        <v>58.422000000000004</v>
      </c>
      <c r="CI1507" s="40">
        <v>27.308</v>
      </c>
      <c r="CL1507" s="5" t="str">
        <f t="shared" si="3254"/>
        <v>0.666_0.5_1</v>
      </c>
      <c r="CM1507" s="95" t="str">
        <f t="shared" si="3255"/>
        <v>1H</v>
      </c>
      <c r="CN1507" s="96">
        <f t="shared" si="3242"/>
        <v>131</v>
      </c>
      <c r="CO1507" s="96" t="str">
        <f t="shared" si="3250"/>
        <v>0.666_0_1</v>
      </c>
      <c r="CP1507" s="95" t="str">
        <f t="shared" si="3258"/>
        <v>1G</v>
      </c>
      <c r="CQ1507" s="5">
        <f t="shared" si="3251"/>
        <v>48</v>
      </c>
    </row>
    <row r="1508" spans="1:95">
      <c r="A1508" s="13" t="s">
        <v>601</v>
      </c>
      <c r="B1508" s="13">
        <v>7</v>
      </c>
      <c r="C1508" s="13">
        <v>10</v>
      </c>
      <c r="D1508" s="13" t="s">
        <v>90</v>
      </c>
      <c r="E1508" s="35" t="s">
        <v>574</v>
      </c>
      <c r="F1508" s="13"/>
      <c r="G1508" s="36"/>
      <c r="H1508" s="13"/>
      <c r="I1508" s="37">
        <v>21</v>
      </c>
      <c r="J1508" s="37" t="s">
        <v>38</v>
      </c>
      <c r="K1508" s="38">
        <v>43598</v>
      </c>
      <c r="L1508" s="39">
        <v>0.71875</v>
      </c>
      <c r="M1508" s="37" t="s">
        <v>39</v>
      </c>
      <c r="N1508" s="37" t="s">
        <v>188</v>
      </c>
      <c r="O1508" s="37" t="s">
        <v>188</v>
      </c>
      <c r="P1508" s="37" t="s">
        <v>188</v>
      </c>
      <c r="Q1508" s="37">
        <v>4</v>
      </c>
      <c r="R1508" s="13" t="s">
        <v>43</v>
      </c>
      <c r="S1508" s="13" t="s">
        <v>44</v>
      </c>
      <c r="T1508" s="13" t="s">
        <v>41</v>
      </c>
      <c r="U1508" s="13" t="s">
        <v>52</v>
      </c>
      <c r="V1508" s="13" t="s">
        <v>42</v>
      </c>
      <c r="W1508" s="13" t="s">
        <v>154</v>
      </c>
      <c r="X1508" s="13" t="s">
        <v>138</v>
      </c>
      <c r="Y1508" s="13" t="s">
        <v>42</v>
      </c>
      <c r="Z1508" s="13" t="s">
        <v>41</v>
      </c>
      <c r="AA1508" s="13"/>
      <c r="AB1508" s="13">
        <v>-1</v>
      </c>
      <c r="AC1508" s="72">
        <f t="shared" si="3243"/>
        <v>0.5</v>
      </c>
      <c r="AD1508" s="13">
        <v>1</v>
      </c>
      <c r="AE1508" s="72">
        <f t="shared" ref="AE1508" si="3319">VALUE(IF(AD1508=-2,0%,IF(AD1508=-1,50%,IF(AD1508=0,100%,IF(AD1508=1,50%,IF(AD1508=2,0%))))))</f>
        <v>0.5</v>
      </c>
      <c r="AF1508" s="13" t="s">
        <v>41</v>
      </c>
      <c r="AG1508" s="13">
        <v>0</v>
      </c>
      <c r="AH1508" s="13" t="s">
        <v>42</v>
      </c>
      <c r="AI1508" s="13">
        <f t="shared" si="3224"/>
        <v>-3</v>
      </c>
      <c r="AJ1508" s="70">
        <f t="shared" si="3245"/>
        <v>0</v>
      </c>
      <c r="AK1508" s="59">
        <f t="shared" si="3246"/>
        <v>2</v>
      </c>
      <c r="AL1508" s="70">
        <f t="shared" ref="AL1508" si="3320">VALUE(IF(AK1508=-3,0%,IF(AK1508=-2,33.3%,IF(AK1508=-1,66.6%,IF(AK1508=0,100%,IF(AK1508=1,66.6%,IF(AK1508=2,33.3%,IF(AK1508=3,0%))))))))</f>
        <v>0.33299999999999996</v>
      </c>
      <c r="AM1508" s="13" t="s">
        <v>42</v>
      </c>
      <c r="AN1508" s="13" t="s">
        <v>41</v>
      </c>
      <c r="AP1508" s="13">
        <v>101.31965006729475</v>
      </c>
      <c r="AQ1508" s="13">
        <v>117.34261838440112</v>
      </c>
      <c r="AR1508" s="13">
        <v>125.13020833333333</v>
      </c>
      <c r="AS1508" s="13">
        <v>148.05555555555554</v>
      </c>
      <c r="AT1508" s="36">
        <v>-11.216919999999988</v>
      </c>
      <c r="AU1508" s="36" t="str">
        <f t="shared" si="3248"/>
        <v>1</v>
      </c>
      <c r="AV1508" s="36">
        <v>0</v>
      </c>
      <c r="AW1508" s="36">
        <v>-11.216919999999988</v>
      </c>
      <c r="AX1508" s="36">
        <v>-11.216919999999988</v>
      </c>
      <c r="AY1508" s="36">
        <v>-38.734704999999998</v>
      </c>
      <c r="AZ1508" s="36" t="str">
        <f t="shared" si="3249"/>
        <v>1</v>
      </c>
      <c r="BA1508" s="36">
        <v>11.106929262962394</v>
      </c>
      <c r="BB1508" s="36">
        <v>-46.58849</v>
      </c>
      <c r="BC1508" s="36">
        <v>-30.880919999999996</v>
      </c>
      <c r="BD1508" s="36">
        <v>9644.5250000000015</v>
      </c>
      <c r="BE1508" s="36" t="s">
        <v>50</v>
      </c>
      <c r="BF1508" s="36">
        <v>8611.2000000000007</v>
      </c>
      <c r="BG1508" s="36">
        <v>10333.4</v>
      </c>
      <c r="BH1508" s="36">
        <v>7.6309000000000111</v>
      </c>
      <c r="BI1508" s="36">
        <v>26.654842665166868</v>
      </c>
      <c r="BJ1508" s="36">
        <v>-11.216919999999988</v>
      </c>
      <c r="BK1508" s="36">
        <v>26.47872000000001</v>
      </c>
      <c r="BL1508" s="36">
        <v>-23.027134999999998</v>
      </c>
      <c r="BM1508" s="36">
        <v>11.106929262962383</v>
      </c>
      <c r="BN1508" s="36">
        <v>-30.880919999999996</v>
      </c>
      <c r="BO1508" s="36">
        <v>-15.173349999999999</v>
      </c>
      <c r="BP1508" s="36">
        <v>11424.15</v>
      </c>
      <c r="BQ1508" s="36">
        <v>882.67908267954374</v>
      </c>
      <c r="BR1508" s="36">
        <v>10333.4</v>
      </c>
      <c r="BS1508" s="36">
        <v>12400.1</v>
      </c>
      <c r="BT1508" s="36">
        <v>7.6309000000000111</v>
      </c>
      <c r="BU1508" s="36">
        <v>26.654842665166868</v>
      </c>
      <c r="BV1508" s="36">
        <v>-11.216919999999988</v>
      </c>
      <c r="BW1508" s="36">
        <v>26.47872000000001</v>
      </c>
      <c r="BX1508" s="36">
        <v>-23.027134999999998</v>
      </c>
      <c r="BY1508" s="36">
        <v>11.106929262962383</v>
      </c>
      <c r="BZ1508" s="36">
        <v>-30.880919999999996</v>
      </c>
      <c r="CA1508" s="36">
        <v>-15.173349999999999</v>
      </c>
      <c r="CB1508" s="36">
        <v>13325.806250000001</v>
      </c>
      <c r="CC1508" s="36">
        <v>1624.0119985060669</v>
      </c>
      <c r="CD1508" s="36">
        <v>10333.4</v>
      </c>
      <c r="CE1508" s="36">
        <v>15155.7</v>
      </c>
      <c r="CF1508" s="36"/>
      <c r="CG1508" s="40">
        <v>26.818000000000001</v>
      </c>
      <c r="CH1508" s="40">
        <v>65.097000000000008</v>
      </c>
      <c r="CI1508" s="40">
        <v>26.378</v>
      </c>
      <c r="CL1508" s="5" t="str">
        <f t="shared" si="3254"/>
        <v>0_0.5_1</v>
      </c>
      <c r="CM1508" s="95" t="str">
        <f t="shared" si="3255"/>
        <v>1B</v>
      </c>
      <c r="CN1508" s="96">
        <f t="shared" si="3242"/>
        <v>6</v>
      </c>
      <c r="CO1508" s="96" t="str">
        <f t="shared" si="3250"/>
        <v>0.333_0.5_1</v>
      </c>
      <c r="CP1508" s="95" t="str">
        <f t="shared" si="3258"/>
        <v>1E</v>
      </c>
      <c r="CQ1508" s="5">
        <f t="shared" si="3251"/>
        <v>90</v>
      </c>
    </row>
    <row r="1509" spans="1:95">
      <c r="A1509" s="13" t="s">
        <v>601</v>
      </c>
      <c r="B1509" s="13">
        <v>7</v>
      </c>
      <c r="C1509" s="13">
        <v>10</v>
      </c>
      <c r="D1509" s="13" t="s">
        <v>90</v>
      </c>
      <c r="E1509" s="35" t="s">
        <v>574</v>
      </c>
      <c r="F1509" s="13"/>
      <c r="G1509" s="36"/>
      <c r="H1509" s="13"/>
      <c r="I1509" s="37">
        <v>21</v>
      </c>
      <c r="J1509" s="37" t="s">
        <v>38</v>
      </c>
      <c r="K1509" s="38">
        <v>43598</v>
      </c>
      <c r="L1509" s="39">
        <v>0.72916666666666663</v>
      </c>
      <c r="M1509" s="37" t="s">
        <v>39</v>
      </c>
      <c r="N1509" s="37" t="s">
        <v>188</v>
      </c>
      <c r="O1509" s="37" t="s">
        <v>188</v>
      </c>
      <c r="P1509" s="37" t="s">
        <v>188</v>
      </c>
      <c r="Q1509" s="37">
        <v>5</v>
      </c>
      <c r="R1509" s="13" t="s">
        <v>84</v>
      </c>
      <c r="S1509" s="13" t="s">
        <v>56</v>
      </c>
      <c r="T1509" s="13" t="s">
        <v>41</v>
      </c>
      <c r="U1509" s="13" t="s">
        <v>52</v>
      </c>
      <c r="V1509" s="13" t="s">
        <v>42</v>
      </c>
      <c r="W1509" s="13" t="s">
        <v>135</v>
      </c>
      <c r="X1509" s="13" t="s">
        <v>138</v>
      </c>
      <c r="Y1509" s="13" t="s">
        <v>42</v>
      </c>
      <c r="Z1509" s="13" t="s">
        <v>41</v>
      </c>
      <c r="AA1509" s="13"/>
      <c r="AB1509" s="13">
        <v>-2</v>
      </c>
      <c r="AC1509" s="72">
        <f t="shared" si="3243"/>
        <v>0</v>
      </c>
      <c r="AD1509" s="13">
        <v>2</v>
      </c>
      <c r="AE1509" s="72">
        <f t="shared" ref="AE1509" si="3321">VALUE(IF(AD1509=-2,0%,IF(AD1509=-1,50%,IF(AD1509=0,100%,IF(AD1509=1,50%,IF(AD1509=2,0%))))))</f>
        <v>0</v>
      </c>
      <c r="AF1509" s="13" t="s">
        <v>41</v>
      </c>
      <c r="AG1509" s="13">
        <v>0</v>
      </c>
      <c r="AH1509" s="13" t="s">
        <v>42</v>
      </c>
      <c r="AI1509" s="13">
        <f t="shared" si="3224"/>
        <v>-2</v>
      </c>
      <c r="AJ1509" s="70">
        <f t="shared" si="3245"/>
        <v>0.33299999999999996</v>
      </c>
      <c r="AK1509" s="59">
        <f t="shared" si="3246"/>
        <v>2</v>
      </c>
      <c r="AL1509" s="70">
        <f t="shared" ref="AL1509" si="3322">VALUE(IF(AK1509=-3,0%,IF(AK1509=-2,33.3%,IF(AK1509=-1,66.6%,IF(AK1509=0,100%,IF(AK1509=1,66.6%,IF(AK1509=2,33.3%,IF(AK1509=3,0%))))))))</f>
        <v>0.33299999999999996</v>
      </c>
      <c r="AM1509" s="13" t="s">
        <v>42</v>
      </c>
      <c r="AN1509" s="13" t="s">
        <v>41</v>
      </c>
      <c r="AP1509" s="13">
        <v>101.31965006729475</v>
      </c>
      <c r="AQ1509" s="13">
        <v>117.34261838440112</v>
      </c>
      <c r="AR1509" s="13">
        <v>125.13020833333333</v>
      </c>
      <c r="AS1509" s="13">
        <v>148.05555555555554</v>
      </c>
      <c r="AT1509" s="36">
        <v>-39.488649999999993</v>
      </c>
      <c r="AU1509" s="36" t="str">
        <f t="shared" si="3248"/>
        <v>1</v>
      </c>
      <c r="AV1509" s="36">
        <v>13.327421332583461</v>
      </c>
      <c r="AW1509" s="36">
        <v>-48.912559999999999</v>
      </c>
      <c r="AX1509" s="36">
        <v>-30.064739999999993</v>
      </c>
      <c r="AY1509" s="36">
        <v>-62.296059999999997</v>
      </c>
      <c r="AZ1509" s="36" t="str">
        <f t="shared" si="3249"/>
        <v>1</v>
      </c>
      <c r="BA1509" s="36">
        <v>0</v>
      </c>
      <c r="BB1509" s="36">
        <v>-62.296059999999997</v>
      </c>
      <c r="BC1509" s="36">
        <v>-62.296059999999997</v>
      </c>
      <c r="BD1509" s="36">
        <v>6200</v>
      </c>
      <c r="BE1509" s="36" t="s">
        <v>50</v>
      </c>
      <c r="BF1509" s="36">
        <v>6200</v>
      </c>
      <c r="BG1509" s="36">
        <v>6200</v>
      </c>
      <c r="BH1509" s="36">
        <v>-30.064739999999993</v>
      </c>
      <c r="BI1509" s="36">
        <v>0</v>
      </c>
      <c r="BJ1509" s="36">
        <v>-30.064739999999993</v>
      </c>
      <c r="BK1509" s="36">
        <v>-30.064739999999993</v>
      </c>
      <c r="BL1509" s="36">
        <v>-62.296059999999997</v>
      </c>
      <c r="BM1509" s="36">
        <v>0</v>
      </c>
      <c r="BN1509" s="36">
        <v>-62.296059999999997</v>
      </c>
      <c r="BO1509" s="36">
        <v>-62.296059999999997</v>
      </c>
      <c r="BP1509" s="36">
        <v>6314.833333333333</v>
      </c>
      <c r="BQ1509" s="36">
        <v>177.89903503579401</v>
      </c>
      <c r="BR1509" s="36">
        <v>6200</v>
      </c>
      <c r="BS1509" s="36">
        <v>6544.5</v>
      </c>
      <c r="BT1509" s="36">
        <v>-20.64082999999999</v>
      </c>
      <c r="BU1509" s="36">
        <v>13.327421332583439</v>
      </c>
      <c r="BV1509" s="36">
        <v>-30.064739999999993</v>
      </c>
      <c r="BW1509" s="36">
        <v>-11.216919999999988</v>
      </c>
      <c r="BX1509" s="36">
        <v>-46.588489999999993</v>
      </c>
      <c r="BY1509" s="36">
        <v>22.213858525924767</v>
      </c>
      <c r="BZ1509" s="36">
        <v>-62.296059999999997</v>
      </c>
      <c r="CA1509" s="36">
        <v>-30.880919999999996</v>
      </c>
      <c r="CB1509" s="36">
        <v>7706.9874999999993</v>
      </c>
      <c r="CC1509" s="36">
        <v>1422.2889180824</v>
      </c>
      <c r="CD1509" s="36">
        <v>6200</v>
      </c>
      <c r="CE1509" s="36">
        <v>10333.4</v>
      </c>
      <c r="CF1509" s="36"/>
      <c r="CG1509" s="40">
        <v>26.256</v>
      </c>
      <c r="CH1509" s="40">
        <v>61.972999999999999</v>
      </c>
      <c r="CI1509" s="40">
        <v>25.841000000000001</v>
      </c>
      <c r="CL1509" s="5" t="str">
        <f t="shared" si="3254"/>
        <v>0.333_0_1</v>
      </c>
      <c r="CM1509" s="95" t="str">
        <f t="shared" si="3255"/>
        <v>1D</v>
      </c>
      <c r="CN1509" s="96">
        <f t="shared" si="3242"/>
        <v>7</v>
      </c>
      <c r="CO1509" s="96" t="str">
        <f t="shared" si="3250"/>
        <v>0.333_0_1</v>
      </c>
      <c r="CP1509" s="95" t="str">
        <f t="shared" si="3258"/>
        <v>1D</v>
      </c>
      <c r="CQ1509" s="5">
        <f t="shared" si="3251"/>
        <v>66</v>
      </c>
    </row>
    <row r="1510" spans="1:95">
      <c r="A1510" s="13" t="s">
        <v>601</v>
      </c>
      <c r="B1510" s="13">
        <v>7</v>
      </c>
      <c r="C1510" s="13">
        <v>11</v>
      </c>
      <c r="D1510" s="13" t="s">
        <v>123</v>
      </c>
      <c r="E1510" s="35" t="s">
        <v>575</v>
      </c>
      <c r="F1510" s="13"/>
      <c r="G1510" s="36"/>
      <c r="H1510" s="13"/>
      <c r="I1510" s="37">
        <v>20</v>
      </c>
      <c r="J1510" s="37" t="s">
        <v>38</v>
      </c>
      <c r="K1510" s="38">
        <v>43598</v>
      </c>
      <c r="L1510" s="39">
        <v>0.6875</v>
      </c>
      <c r="M1510" s="37" t="s">
        <v>39</v>
      </c>
      <c r="N1510" s="37" t="s">
        <v>188</v>
      </c>
      <c r="O1510" s="37" t="s">
        <v>190</v>
      </c>
      <c r="P1510" s="37" t="s">
        <v>190</v>
      </c>
      <c r="Q1510" s="37">
        <v>1</v>
      </c>
      <c r="R1510" s="13" t="s">
        <v>55</v>
      </c>
      <c r="S1510" s="13" t="s">
        <v>63</v>
      </c>
      <c r="T1510" s="13" t="s">
        <v>42</v>
      </c>
      <c r="U1510" s="13" t="s">
        <v>52</v>
      </c>
      <c r="V1510" s="13" t="s">
        <v>42</v>
      </c>
      <c r="W1510" s="13" t="s">
        <v>66</v>
      </c>
      <c r="X1510" s="13" t="s">
        <v>47</v>
      </c>
      <c r="Y1510" s="13" t="s">
        <v>41</v>
      </c>
      <c r="Z1510" s="13" t="s">
        <v>41</v>
      </c>
      <c r="AA1510" s="13"/>
      <c r="AB1510" s="13">
        <v>0</v>
      </c>
      <c r="AC1510" s="72">
        <f t="shared" si="3243"/>
        <v>1</v>
      </c>
      <c r="AD1510" s="13">
        <v>0</v>
      </c>
      <c r="AE1510" s="72">
        <f t="shared" ref="AE1510" si="3323">VALUE(IF(AD1510=-2,0%,IF(AD1510=-1,50%,IF(AD1510=0,100%,IF(AD1510=1,50%,IF(AD1510=2,0%))))))</f>
        <v>1</v>
      </c>
      <c r="AF1510" s="13" t="s">
        <v>42</v>
      </c>
      <c r="AG1510" s="13">
        <v>0</v>
      </c>
      <c r="AH1510" s="13" t="s">
        <v>42</v>
      </c>
      <c r="AI1510" s="13">
        <f t="shared" si="3224"/>
        <v>0</v>
      </c>
      <c r="AJ1510" s="70">
        <f t="shared" si="3245"/>
        <v>1</v>
      </c>
      <c r="AK1510" s="59">
        <f t="shared" si="3246"/>
        <v>-1</v>
      </c>
      <c r="AL1510" s="70">
        <f t="shared" ref="AL1510" si="3324">VALUE(IF(AK1510=-3,0%,IF(AK1510=-2,33.3%,IF(AK1510=-1,66.6%,IF(AK1510=0,100%,IF(AK1510=1,66.6%,IF(AK1510=2,33.3%,IF(AK1510=3,0%))))))))</f>
        <v>0.66599999999999993</v>
      </c>
      <c r="AM1510" s="13" t="s">
        <v>41</v>
      </c>
      <c r="AN1510" s="13" t="s">
        <v>41</v>
      </c>
      <c r="AP1510" s="13">
        <v>101.31965006729475</v>
      </c>
      <c r="AQ1510" s="13">
        <v>117.34261838440112</v>
      </c>
      <c r="AR1510" s="13">
        <v>125.13020833333333</v>
      </c>
      <c r="AS1510" s="13">
        <v>148.05555555555554</v>
      </c>
      <c r="AT1510" s="36">
        <v>328.77634999999998</v>
      </c>
      <c r="AU1510" s="36" t="str">
        <f t="shared" si="3248"/>
        <v>3</v>
      </c>
      <c r="AV1510" s="36">
        <v>123.94853554215544</v>
      </c>
      <c r="AW1510" s="36">
        <v>241.13149999999999</v>
      </c>
      <c r="AX1510" s="36">
        <v>416.42119999999994</v>
      </c>
      <c r="AY1510" s="36">
        <v>182.81571000000002</v>
      </c>
      <c r="AZ1510" s="36" t="str">
        <f t="shared" si="3249"/>
        <v>2</v>
      </c>
      <c r="BA1510" s="36">
        <v>163.89206423043248</v>
      </c>
      <c r="BB1510" s="36">
        <v>66.926519999999982</v>
      </c>
      <c r="BC1510" s="36">
        <v>298.70490000000007</v>
      </c>
      <c r="BD1510" s="36">
        <v>38578.049999999996</v>
      </c>
      <c r="BE1510" s="36" t="s">
        <v>50</v>
      </c>
      <c r="BF1510" s="36">
        <v>34444.699999999997</v>
      </c>
      <c r="BG1510" s="36">
        <v>42711.4</v>
      </c>
      <c r="BH1510" s="36">
        <v>284.90764999999999</v>
      </c>
      <c r="BI1510" s="36">
        <v>61.908825038479215</v>
      </c>
      <c r="BJ1510" s="36">
        <v>241.13149999999999</v>
      </c>
      <c r="BK1510" s="36">
        <v>328.68380000000002</v>
      </c>
      <c r="BL1510" s="36">
        <v>167.42264499999999</v>
      </c>
      <c r="BM1510" s="36">
        <v>142.12298294094185</v>
      </c>
      <c r="BN1510" s="36">
        <v>66.926519999999982</v>
      </c>
      <c r="BO1510" s="36">
        <v>267.91876999999999</v>
      </c>
      <c r="BP1510" s="36">
        <v>41104</v>
      </c>
      <c r="BQ1510" s="36">
        <v>5330.2140756258386</v>
      </c>
      <c r="BR1510" s="36">
        <v>34444.699999999997</v>
      </c>
      <c r="BS1510" s="36">
        <v>46844.800000000003</v>
      </c>
      <c r="BT1510" s="36">
        <v>211.97825</v>
      </c>
      <c r="BU1510" s="36">
        <v>41.228921537253335</v>
      </c>
      <c r="BV1510" s="36">
        <v>182.82499999999999</v>
      </c>
      <c r="BW1510" s="36">
        <v>241.13149999999999</v>
      </c>
      <c r="BX1510" s="36">
        <v>35.944299999999991</v>
      </c>
      <c r="BY1510" s="36">
        <v>43.815475716426945</v>
      </c>
      <c r="BZ1510" s="36">
        <v>4.9620800000000003</v>
      </c>
      <c r="CA1510" s="36">
        <v>66.926519999999982</v>
      </c>
      <c r="CB1510" s="36">
        <v>38491.9375</v>
      </c>
      <c r="CC1510" s="36">
        <v>6353.163510868686</v>
      </c>
      <c r="CD1510" s="36">
        <v>28933.5</v>
      </c>
      <c r="CE1510" s="36">
        <v>46844.800000000003</v>
      </c>
      <c r="CF1510" s="36"/>
      <c r="CG1510" s="40">
        <v>27.481000000000002</v>
      </c>
      <c r="CH1510" s="40">
        <v>54.896000000000001</v>
      </c>
      <c r="CI1510" s="40">
        <v>27.407</v>
      </c>
      <c r="CL1510" s="5" t="str">
        <f t="shared" si="3254"/>
        <v>1_1_2</v>
      </c>
      <c r="CM1510" s="95" t="str">
        <f t="shared" si="3255"/>
        <v>1X</v>
      </c>
      <c r="CN1510" s="96">
        <f t="shared" si="3242"/>
        <v>146</v>
      </c>
      <c r="CO1510" s="96" t="str">
        <f t="shared" si="3250"/>
        <v>0.666_1_2</v>
      </c>
      <c r="CP1510" s="95" t="str">
        <f t="shared" si="3258"/>
        <v>1U</v>
      </c>
      <c r="CQ1510" s="5">
        <f t="shared" si="3251"/>
        <v>52</v>
      </c>
    </row>
    <row r="1511" spans="1:95">
      <c r="A1511" s="13" t="s">
        <v>601</v>
      </c>
      <c r="B1511" s="13">
        <v>7</v>
      </c>
      <c r="C1511" s="13">
        <v>11</v>
      </c>
      <c r="D1511" s="13" t="s">
        <v>123</v>
      </c>
      <c r="E1511" s="35" t="s">
        <v>575</v>
      </c>
      <c r="F1511" s="13"/>
      <c r="G1511" s="36"/>
      <c r="H1511" s="13"/>
      <c r="I1511" s="37">
        <v>20</v>
      </c>
      <c r="J1511" s="37" t="s">
        <v>38</v>
      </c>
      <c r="K1511" s="38">
        <v>43598</v>
      </c>
      <c r="L1511" s="39">
        <v>0.69791666666666663</v>
      </c>
      <c r="M1511" s="37" t="s">
        <v>39</v>
      </c>
      <c r="N1511" s="37" t="s">
        <v>188</v>
      </c>
      <c r="O1511" s="37" t="s">
        <v>190</v>
      </c>
      <c r="P1511" s="37" t="s">
        <v>190</v>
      </c>
      <c r="Q1511" s="37">
        <v>2</v>
      </c>
      <c r="R1511" s="13" t="s">
        <v>55</v>
      </c>
      <c r="S1511" s="13" t="s">
        <v>44</v>
      </c>
      <c r="T1511" s="13" t="s">
        <v>42</v>
      </c>
      <c r="U1511" s="13" t="s">
        <v>52</v>
      </c>
      <c r="V1511" s="13" t="s">
        <v>42</v>
      </c>
      <c r="W1511" s="13" t="s">
        <v>72</v>
      </c>
      <c r="X1511" s="13" t="s">
        <v>76</v>
      </c>
      <c r="Y1511" s="13" t="s">
        <v>41</v>
      </c>
      <c r="Z1511" s="13" t="s">
        <v>41</v>
      </c>
      <c r="AA1511" s="13"/>
      <c r="AB1511" s="13">
        <v>0</v>
      </c>
      <c r="AC1511" s="72">
        <f t="shared" si="3243"/>
        <v>1</v>
      </c>
      <c r="AD1511" s="13">
        <v>1</v>
      </c>
      <c r="AE1511" s="72">
        <f t="shared" ref="AE1511" si="3325">VALUE(IF(AD1511=-2,0%,IF(AD1511=-1,50%,IF(AD1511=0,100%,IF(AD1511=1,50%,IF(AD1511=2,0%))))))</f>
        <v>0.5</v>
      </c>
      <c r="AF1511" s="13" t="s">
        <v>42</v>
      </c>
      <c r="AG1511" s="13">
        <v>0</v>
      </c>
      <c r="AH1511" s="13" t="s">
        <v>42</v>
      </c>
      <c r="AI1511" s="13">
        <f t="shared" si="3224"/>
        <v>-1</v>
      </c>
      <c r="AJ1511" s="70">
        <f t="shared" si="3245"/>
        <v>0.66599999999999993</v>
      </c>
      <c r="AK1511" s="59">
        <f t="shared" si="3246"/>
        <v>0</v>
      </c>
      <c r="AL1511" s="70">
        <f t="shared" ref="AL1511" si="3326">VALUE(IF(AK1511=-3,0%,IF(AK1511=-2,33.3%,IF(AK1511=-1,66.6%,IF(AK1511=0,100%,IF(AK1511=1,66.6%,IF(AK1511=2,33.3%,IF(AK1511=3,0%))))))))</f>
        <v>1</v>
      </c>
      <c r="AM1511" s="13" t="s">
        <v>41</v>
      </c>
      <c r="AN1511" s="13" t="s">
        <v>41</v>
      </c>
      <c r="AP1511" s="13">
        <v>101.31965006729475</v>
      </c>
      <c r="AQ1511" s="13">
        <v>117.34261838440112</v>
      </c>
      <c r="AR1511" s="13">
        <v>125.13020833333333</v>
      </c>
      <c r="AS1511" s="13">
        <v>148.05555555555554</v>
      </c>
      <c r="AT1511" s="36">
        <v>131.82995</v>
      </c>
      <c r="AU1511" s="36" t="str">
        <f t="shared" si="3248"/>
        <v>2</v>
      </c>
      <c r="AV1511" s="36">
        <v>10.339951750612776</v>
      </c>
      <c r="AW1511" s="36">
        <v>124.51849999999999</v>
      </c>
      <c r="AX1511" s="36">
        <v>139.1414</v>
      </c>
      <c r="AY1511" s="36">
        <v>-25.82405</v>
      </c>
      <c r="AZ1511" s="36" t="str">
        <f t="shared" si="3249"/>
        <v>1</v>
      </c>
      <c r="BA1511" s="36">
        <v>0</v>
      </c>
      <c r="BB1511" s="36">
        <v>-25.82405</v>
      </c>
      <c r="BC1511" s="36">
        <v>-25.82405</v>
      </c>
      <c r="BD1511" s="36">
        <v>19461.224999999999</v>
      </c>
      <c r="BE1511" s="36" t="s">
        <v>50</v>
      </c>
      <c r="BF1511" s="36">
        <v>18600.099999999999</v>
      </c>
      <c r="BG1511" s="36">
        <v>19977.900000000001</v>
      </c>
      <c r="BH1511" s="36">
        <v>175.6061</v>
      </c>
      <c r="BI1511" s="36">
        <v>51.568873287866197</v>
      </c>
      <c r="BJ1511" s="36">
        <v>139.1414</v>
      </c>
      <c r="BK1511" s="36">
        <v>212.07079999999999</v>
      </c>
      <c r="BL1511" s="36">
        <v>35.944299999999998</v>
      </c>
      <c r="BM1511" s="36">
        <v>87.35363829540816</v>
      </c>
      <c r="BN1511" s="36">
        <v>-25.82405</v>
      </c>
      <c r="BO1511" s="36">
        <v>97.712649999999996</v>
      </c>
      <c r="BP1511" s="36">
        <v>22733.483333333334</v>
      </c>
      <c r="BQ1511" s="36">
        <v>3798.2925729420413</v>
      </c>
      <c r="BR1511" s="36">
        <v>19977.900000000001</v>
      </c>
      <c r="BS1511" s="36">
        <v>30311.3</v>
      </c>
      <c r="BT1511" s="36">
        <v>190.13645</v>
      </c>
      <c r="BU1511" s="36">
        <v>72.117891323894099</v>
      </c>
      <c r="BV1511" s="36">
        <v>139.1414</v>
      </c>
      <c r="BW1511" s="36">
        <v>241.13149999999999</v>
      </c>
      <c r="BX1511" s="36">
        <v>20.551234999999991</v>
      </c>
      <c r="BY1511" s="36">
        <v>65.584557005917546</v>
      </c>
      <c r="BZ1511" s="36">
        <v>-25.82405</v>
      </c>
      <c r="CA1511" s="36">
        <v>66.926519999999982</v>
      </c>
      <c r="CB1511" s="36">
        <v>31861.324999999997</v>
      </c>
      <c r="CC1511" s="36">
        <v>8191.7507258217001</v>
      </c>
      <c r="CD1511" s="36">
        <v>19977.900000000001</v>
      </c>
      <c r="CE1511" s="36">
        <v>42711.4</v>
      </c>
      <c r="CF1511" s="36"/>
      <c r="CG1511" s="40">
        <v>27.727</v>
      </c>
      <c r="CH1511" s="40">
        <v>54.552</v>
      </c>
      <c r="CI1511" s="40">
        <v>27.801000000000002</v>
      </c>
      <c r="CL1511" s="5" t="str">
        <f t="shared" si="3254"/>
        <v>0.666_1_1</v>
      </c>
      <c r="CM1511" s="95" t="str">
        <f t="shared" si="3255"/>
        <v>1I</v>
      </c>
      <c r="CN1511" s="96">
        <f t="shared" si="3242"/>
        <v>91</v>
      </c>
      <c r="CO1511" s="96" t="str">
        <f t="shared" si="3250"/>
        <v>1_0.5_1</v>
      </c>
      <c r="CP1511" s="95" t="str">
        <f t="shared" si="3258"/>
        <v>1K</v>
      </c>
      <c r="CQ1511" s="5">
        <f t="shared" si="3251"/>
        <v>108</v>
      </c>
    </row>
    <row r="1512" spans="1:95">
      <c r="A1512" s="13" t="s">
        <v>601</v>
      </c>
      <c r="B1512" s="13">
        <v>7</v>
      </c>
      <c r="C1512" s="13">
        <v>11</v>
      </c>
      <c r="D1512" s="13" t="s">
        <v>123</v>
      </c>
      <c r="E1512" s="35" t="s">
        <v>575</v>
      </c>
      <c r="F1512" s="13"/>
      <c r="G1512" s="36"/>
      <c r="H1512" s="13"/>
      <c r="I1512" s="37">
        <v>20</v>
      </c>
      <c r="J1512" s="37" t="s">
        <v>38</v>
      </c>
      <c r="K1512" s="38">
        <v>43598</v>
      </c>
      <c r="L1512" s="39">
        <v>0.70833333333333337</v>
      </c>
      <c r="M1512" s="37" t="s">
        <v>39</v>
      </c>
      <c r="N1512" s="37" t="s">
        <v>188</v>
      </c>
      <c r="O1512" s="37" t="s">
        <v>190</v>
      </c>
      <c r="P1512" s="37" t="s">
        <v>190</v>
      </c>
      <c r="Q1512" s="37">
        <v>3</v>
      </c>
      <c r="R1512" s="13" t="s">
        <v>55</v>
      </c>
      <c r="S1512" s="13" t="s">
        <v>44</v>
      </c>
      <c r="T1512" s="13" t="s">
        <v>42</v>
      </c>
      <c r="U1512" s="13" t="s">
        <v>52</v>
      </c>
      <c r="V1512" s="13" t="s">
        <v>42</v>
      </c>
      <c r="W1512" s="13" t="s">
        <v>72</v>
      </c>
      <c r="X1512" s="13" t="s">
        <v>76</v>
      </c>
      <c r="Y1512" s="13" t="s">
        <v>41</v>
      </c>
      <c r="Z1512" s="13" t="s">
        <v>41</v>
      </c>
      <c r="AA1512" s="13"/>
      <c r="AB1512" s="13">
        <v>0</v>
      </c>
      <c r="AC1512" s="72">
        <f t="shared" si="3243"/>
        <v>1</v>
      </c>
      <c r="AD1512" s="13">
        <v>1</v>
      </c>
      <c r="AE1512" s="72">
        <f t="shared" ref="AE1512" si="3327">VALUE(IF(AD1512=-2,0%,IF(AD1512=-1,50%,IF(AD1512=0,100%,IF(AD1512=1,50%,IF(AD1512=2,0%))))))</f>
        <v>0.5</v>
      </c>
      <c r="AF1512" s="13" t="s">
        <v>42</v>
      </c>
      <c r="AG1512" s="13">
        <v>0</v>
      </c>
      <c r="AH1512" s="13" t="s">
        <v>42</v>
      </c>
      <c r="AI1512" s="13">
        <f t="shared" si="3224"/>
        <v>-1</v>
      </c>
      <c r="AJ1512" s="70">
        <f t="shared" si="3245"/>
        <v>0.66599999999999993</v>
      </c>
      <c r="AK1512" s="59">
        <f t="shared" si="3246"/>
        <v>0</v>
      </c>
      <c r="AL1512" s="70">
        <f t="shared" ref="AL1512" si="3328">VALUE(IF(AK1512=-3,0%,IF(AK1512=-2,33.3%,IF(AK1512=-1,66.6%,IF(AK1512=0,100%,IF(AK1512=1,66.6%,IF(AK1512=2,33.3%,IF(AK1512=3,0%))))))))</f>
        <v>1</v>
      </c>
      <c r="AM1512" s="13" t="s">
        <v>41</v>
      </c>
      <c r="AN1512" s="13" t="s">
        <v>41</v>
      </c>
      <c r="AP1512" s="13">
        <v>101.31965006729475</v>
      </c>
      <c r="AQ1512" s="13">
        <v>117.34261838440112</v>
      </c>
      <c r="AR1512" s="13">
        <v>125.13020833333333</v>
      </c>
      <c r="AS1512" s="13">
        <v>148.05555555555554</v>
      </c>
      <c r="AT1512" s="36">
        <v>102.58414999999999</v>
      </c>
      <c r="AU1512" s="36" t="str">
        <f t="shared" si="3248"/>
        <v>2</v>
      </c>
      <c r="AV1512" s="36">
        <v>10.339951750612768</v>
      </c>
      <c r="AW1512" s="36">
        <v>95.2727</v>
      </c>
      <c r="AX1512" s="36">
        <v>109.8956</v>
      </c>
      <c r="AY1512" s="36">
        <v>-41.315159999999999</v>
      </c>
      <c r="AZ1512" s="36" t="str">
        <f t="shared" si="3249"/>
        <v>1</v>
      </c>
      <c r="BA1512" s="36">
        <v>0</v>
      </c>
      <c r="BB1512" s="36">
        <v>-41.315159999999999</v>
      </c>
      <c r="BC1512" s="36">
        <v>-41.315159999999999</v>
      </c>
      <c r="BD1512" s="36">
        <v>14639.025000000001</v>
      </c>
      <c r="BE1512" s="36" t="s">
        <v>50</v>
      </c>
      <c r="BF1512" s="36">
        <v>14466.8</v>
      </c>
      <c r="BG1512" s="36">
        <v>15155.7</v>
      </c>
      <c r="BH1512" s="36">
        <v>102.58414999999999</v>
      </c>
      <c r="BI1512" s="36">
        <v>10.339951750612768</v>
      </c>
      <c r="BJ1512" s="36">
        <v>95.2727</v>
      </c>
      <c r="BK1512" s="36">
        <v>109.8956</v>
      </c>
      <c r="BL1512" s="36">
        <v>-41.315159999999999</v>
      </c>
      <c r="BM1512" s="36">
        <v>0</v>
      </c>
      <c r="BN1512" s="36">
        <v>-41.315159999999999</v>
      </c>
      <c r="BO1512" s="36">
        <v>-41.315159999999999</v>
      </c>
      <c r="BP1512" s="36">
        <v>16303.783333333333</v>
      </c>
      <c r="BQ1512" s="36">
        <v>711.46058616529592</v>
      </c>
      <c r="BR1512" s="36">
        <v>15155.7</v>
      </c>
      <c r="BS1512" s="36">
        <v>17222.3</v>
      </c>
      <c r="BT1512" s="36">
        <v>117.20705000000001</v>
      </c>
      <c r="BU1512" s="36">
        <v>31.019855251838244</v>
      </c>
      <c r="BV1512" s="36">
        <v>95.2727</v>
      </c>
      <c r="BW1512" s="36">
        <v>139.1414</v>
      </c>
      <c r="BX1512" s="36">
        <v>-33.569604999999996</v>
      </c>
      <c r="BY1512" s="36">
        <v>10.953868929106756</v>
      </c>
      <c r="BZ1512" s="36">
        <v>-41.315159999999999</v>
      </c>
      <c r="CA1512" s="36">
        <v>-25.82405</v>
      </c>
      <c r="CB1512" s="36">
        <v>17911.206249999999</v>
      </c>
      <c r="CC1512" s="36">
        <v>1445.0361183346477</v>
      </c>
      <c r="CD1512" s="36">
        <v>15155.7</v>
      </c>
      <c r="CE1512" s="36">
        <v>19977.900000000001</v>
      </c>
      <c r="CF1512" s="36"/>
      <c r="CG1512" s="40">
        <v>27.53</v>
      </c>
      <c r="CH1512" s="40">
        <v>58.422000000000004</v>
      </c>
      <c r="CI1512" s="40">
        <v>27.308</v>
      </c>
      <c r="CL1512" s="5" t="str">
        <f t="shared" si="3254"/>
        <v>0.666_1_1</v>
      </c>
      <c r="CM1512" s="95" t="str">
        <f t="shared" si="3255"/>
        <v>1I</v>
      </c>
      <c r="CN1512" s="96">
        <f t="shared" si="3242"/>
        <v>91</v>
      </c>
      <c r="CO1512" s="96" t="str">
        <f t="shared" si="3250"/>
        <v>1_0.5_1</v>
      </c>
      <c r="CP1512" s="95" t="str">
        <f t="shared" si="3258"/>
        <v>1K</v>
      </c>
      <c r="CQ1512" s="5">
        <f t="shared" si="3251"/>
        <v>108</v>
      </c>
    </row>
    <row r="1513" spans="1:95">
      <c r="A1513" s="13" t="s">
        <v>601</v>
      </c>
      <c r="B1513" s="13">
        <v>7</v>
      </c>
      <c r="C1513" s="13">
        <v>11</v>
      </c>
      <c r="D1513" s="13" t="s">
        <v>123</v>
      </c>
      <c r="E1513" s="35" t="s">
        <v>575</v>
      </c>
      <c r="F1513" s="13"/>
      <c r="G1513" s="36"/>
      <c r="H1513" s="13"/>
      <c r="I1513" s="37">
        <v>20</v>
      </c>
      <c r="J1513" s="37" t="s">
        <v>38</v>
      </c>
      <c r="K1513" s="38">
        <v>43598</v>
      </c>
      <c r="L1513" s="39">
        <v>0.71875</v>
      </c>
      <c r="M1513" s="37" t="s">
        <v>39</v>
      </c>
      <c r="N1513" s="37" t="s">
        <v>188</v>
      </c>
      <c r="O1513" s="37" t="s">
        <v>190</v>
      </c>
      <c r="P1513" s="37" t="s">
        <v>190</v>
      </c>
      <c r="Q1513" s="37">
        <v>4</v>
      </c>
      <c r="R1513" s="13" t="s">
        <v>43</v>
      </c>
      <c r="S1513" s="13" t="s">
        <v>56</v>
      </c>
      <c r="T1513" s="13" t="s">
        <v>41</v>
      </c>
      <c r="U1513" s="13" t="s">
        <v>45</v>
      </c>
      <c r="V1513" s="13" t="s">
        <v>42</v>
      </c>
      <c r="W1513" s="13" t="s">
        <v>72</v>
      </c>
      <c r="X1513" s="13" t="s">
        <v>76</v>
      </c>
      <c r="Y1513" s="13" t="s">
        <v>41</v>
      </c>
      <c r="Z1513" s="13" t="s">
        <v>42</v>
      </c>
      <c r="AA1513" s="13"/>
      <c r="AB1513" s="13">
        <v>-1</v>
      </c>
      <c r="AC1513" s="72">
        <f t="shared" si="3243"/>
        <v>0.5</v>
      </c>
      <c r="AD1513" s="13">
        <v>2</v>
      </c>
      <c r="AE1513" s="72">
        <f t="shared" ref="AE1513" si="3329">VALUE(IF(AD1513=-2,0%,IF(AD1513=-1,50%,IF(AD1513=0,100%,IF(AD1513=1,50%,IF(AD1513=2,0%))))))</f>
        <v>0</v>
      </c>
      <c r="AF1513" s="13" t="s">
        <v>41</v>
      </c>
      <c r="AG1513" s="13">
        <v>1</v>
      </c>
      <c r="AH1513" s="13" t="s">
        <v>42</v>
      </c>
      <c r="AI1513" s="13">
        <f t="shared" si="3224"/>
        <v>-1</v>
      </c>
      <c r="AJ1513" s="70">
        <f t="shared" si="3245"/>
        <v>0.66599999999999993</v>
      </c>
      <c r="AK1513" s="59">
        <f t="shared" si="3246"/>
        <v>0</v>
      </c>
      <c r="AL1513" s="70">
        <f t="shared" ref="AL1513" si="3330">VALUE(IF(AK1513=-3,0%,IF(AK1513=-2,33.3%,IF(AK1513=-1,66.6%,IF(AK1513=0,100%,IF(AK1513=1,66.6%,IF(AK1513=2,33.3%,IF(AK1513=3,0%))))))))</f>
        <v>1</v>
      </c>
      <c r="AM1513" s="13" t="s">
        <v>41</v>
      </c>
      <c r="AN1513" s="13" t="s">
        <v>42</v>
      </c>
      <c r="AP1513" s="13">
        <v>101.31965006729475</v>
      </c>
      <c r="AQ1513" s="13">
        <v>117.34261838440112</v>
      </c>
      <c r="AR1513" s="13">
        <v>125.13020833333333</v>
      </c>
      <c r="AS1513" s="13">
        <v>148.05555555555554</v>
      </c>
      <c r="AT1513" s="36">
        <v>87.961250000000007</v>
      </c>
      <c r="AU1513" s="36" t="str">
        <f t="shared" si="3248"/>
        <v>1</v>
      </c>
      <c r="AV1513" s="36">
        <v>10.339951750612768</v>
      </c>
      <c r="AW1513" s="36">
        <v>80.649799999999999</v>
      </c>
      <c r="AX1513" s="36">
        <v>95.2727</v>
      </c>
      <c r="AY1513" s="36">
        <v>-56.806270000000005</v>
      </c>
      <c r="AZ1513" s="36" t="str">
        <f t="shared" si="3249"/>
        <v>1</v>
      </c>
      <c r="BA1513" s="36">
        <v>0</v>
      </c>
      <c r="BB1513" s="36">
        <v>-56.806270000000005</v>
      </c>
      <c r="BC1513" s="36">
        <v>-56.806270000000005</v>
      </c>
      <c r="BD1513" s="36">
        <v>9644.5250000000015</v>
      </c>
      <c r="BE1513" s="36" t="s">
        <v>50</v>
      </c>
      <c r="BF1513" s="36">
        <v>8611.2000000000007</v>
      </c>
      <c r="BG1513" s="36">
        <v>10333.4</v>
      </c>
      <c r="BH1513" s="36">
        <v>102.58414999999999</v>
      </c>
      <c r="BI1513" s="36">
        <v>10.339951750612768</v>
      </c>
      <c r="BJ1513" s="36">
        <v>95.2727</v>
      </c>
      <c r="BK1513" s="36">
        <v>109.8956</v>
      </c>
      <c r="BL1513" s="36">
        <v>-49.060715000000002</v>
      </c>
      <c r="BM1513" s="36">
        <v>10.953868929106736</v>
      </c>
      <c r="BN1513" s="36">
        <v>-56.806270000000005</v>
      </c>
      <c r="BO1513" s="36">
        <v>-41.315159999999999</v>
      </c>
      <c r="BP1513" s="36">
        <v>11424.15</v>
      </c>
      <c r="BQ1513" s="36">
        <v>882.67908267954374</v>
      </c>
      <c r="BR1513" s="36">
        <v>10333.4</v>
      </c>
      <c r="BS1513" s="36">
        <v>12400.1</v>
      </c>
      <c r="BT1513" s="36">
        <v>95.2727</v>
      </c>
      <c r="BU1513" s="36">
        <v>0</v>
      </c>
      <c r="BV1513" s="36">
        <v>95.2727</v>
      </c>
      <c r="BW1513" s="36">
        <v>95.2727</v>
      </c>
      <c r="BX1513" s="36">
        <v>-49.060715000000002</v>
      </c>
      <c r="BY1513" s="36">
        <v>10.953868929106736</v>
      </c>
      <c r="BZ1513" s="36">
        <v>-56.806270000000005</v>
      </c>
      <c r="CA1513" s="36">
        <v>-41.315159999999999</v>
      </c>
      <c r="CB1513" s="36">
        <v>13325.806250000001</v>
      </c>
      <c r="CC1513" s="36">
        <v>1624.0119985060669</v>
      </c>
      <c r="CD1513" s="36">
        <v>10333.4</v>
      </c>
      <c r="CE1513" s="36">
        <v>15155.7</v>
      </c>
      <c r="CF1513" s="36"/>
      <c r="CG1513" s="40">
        <v>26.818000000000001</v>
      </c>
      <c r="CH1513" s="40">
        <v>65.097000000000008</v>
      </c>
      <c r="CI1513" s="40">
        <v>26.378</v>
      </c>
      <c r="CL1513" s="5" t="str">
        <f t="shared" si="3254"/>
        <v>0.666_0.5_1</v>
      </c>
      <c r="CM1513" s="95" t="str">
        <f t="shared" si="3255"/>
        <v>1H</v>
      </c>
      <c r="CN1513" s="96">
        <f t="shared" si="3242"/>
        <v>131</v>
      </c>
      <c r="CO1513" s="96" t="str">
        <f t="shared" si="3250"/>
        <v>1_0_1</v>
      </c>
      <c r="CP1513" s="95" t="str">
        <f t="shared" si="3258"/>
        <v>1J</v>
      </c>
      <c r="CQ1513" s="5">
        <f t="shared" si="3251"/>
        <v>78</v>
      </c>
    </row>
    <row r="1514" spans="1:95">
      <c r="A1514" s="13" t="s">
        <v>601</v>
      </c>
      <c r="B1514" s="13">
        <v>7</v>
      </c>
      <c r="C1514" s="13">
        <v>11</v>
      </c>
      <c r="D1514" s="13" t="s">
        <v>123</v>
      </c>
      <c r="E1514" s="35" t="s">
        <v>575</v>
      </c>
      <c r="F1514" s="13"/>
      <c r="G1514" s="36"/>
      <c r="H1514" s="13"/>
      <c r="I1514" s="37">
        <v>20</v>
      </c>
      <c r="J1514" s="37" t="s">
        <v>38</v>
      </c>
      <c r="K1514" s="38">
        <v>43598</v>
      </c>
      <c r="L1514" s="39">
        <v>0.72916666666666663</v>
      </c>
      <c r="M1514" s="37" t="s">
        <v>39</v>
      </c>
      <c r="N1514" s="37" t="s">
        <v>188</v>
      </c>
      <c r="O1514" s="37" t="s">
        <v>190</v>
      </c>
      <c r="P1514" s="37" t="s">
        <v>190</v>
      </c>
      <c r="Q1514" s="37">
        <v>5</v>
      </c>
      <c r="R1514" s="13" t="s">
        <v>43</v>
      </c>
      <c r="S1514" s="13" t="s">
        <v>56</v>
      </c>
      <c r="T1514" s="13" t="s">
        <v>41</v>
      </c>
      <c r="U1514" s="13" t="s">
        <v>45</v>
      </c>
      <c r="V1514" s="13" t="s">
        <v>42</v>
      </c>
      <c r="W1514" s="13" t="s">
        <v>72</v>
      </c>
      <c r="X1514" s="13" t="s">
        <v>106</v>
      </c>
      <c r="Y1514" s="13" t="s">
        <v>41</v>
      </c>
      <c r="Z1514" s="13" t="s">
        <v>41</v>
      </c>
      <c r="AA1514" s="13"/>
      <c r="AB1514" s="13">
        <v>-1</v>
      </c>
      <c r="AC1514" s="72">
        <f t="shared" si="3243"/>
        <v>0.5</v>
      </c>
      <c r="AD1514" s="13">
        <v>2</v>
      </c>
      <c r="AE1514" s="72">
        <f t="shared" ref="AE1514" si="3331">VALUE(IF(AD1514=-2,0%,IF(AD1514=-1,50%,IF(AD1514=0,100%,IF(AD1514=1,50%,IF(AD1514=2,0%))))))</f>
        <v>0</v>
      </c>
      <c r="AF1514" s="13" t="s">
        <v>41</v>
      </c>
      <c r="AG1514" s="13">
        <v>1</v>
      </c>
      <c r="AH1514" s="13" t="s">
        <v>42</v>
      </c>
      <c r="AI1514" s="13">
        <f t="shared" si="3224"/>
        <v>-1</v>
      </c>
      <c r="AJ1514" s="70">
        <f t="shared" si="3245"/>
        <v>0.66599999999999993</v>
      </c>
      <c r="AK1514" s="59">
        <f t="shared" si="3246"/>
        <v>1</v>
      </c>
      <c r="AL1514" s="70">
        <f t="shared" ref="AL1514" si="3332">VALUE(IF(AK1514=-3,0%,IF(AK1514=-2,33.3%,IF(AK1514=-1,66.6%,IF(AK1514=0,100%,IF(AK1514=1,66.6%,IF(AK1514=2,33.3%,IF(AK1514=3,0%))))))))</f>
        <v>0.66599999999999993</v>
      </c>
      <c r="AM1514" s="13" t="s">
        <v>41</v>
      </c>
      <c r="AN1514" s="13" t="s">
        <v>41</v>
      </c>
      <c r="AP1514" s="13">
        <v>101.31965006729475</v>
      </c>
      <c r="AQ1514" s="13">
        <v>117.34261838440112</v>
      </c>
      <c r="AR1514" s="13">
        <v>125.13020833333333</v>
      </c>
      <c r="AS1514" s="13">
        <v>148.05555555555554</v>
      </c>
      <c r="AT1514" s="36">
        <v>80.649799999999999</v>
      </c>
      <c r="AU1514" s="36" t="str">
        <f t="shared" si="3248"/>
        <v>1</v>
      </c>
      <c r="AV1514" s="36">
        <v>0</v>
      </c>
      <c r="AW1514" s="36">
        <v>80.649799999999999</v>
      </c>
      <c r="AX1514" s="36">
        <v>80.649799999999999</v>
      </c>
      <c r="AY1514" s="36">
        <v>-72.297380000000004</v>
      </c>
      <c r="AZ1514" s="36" t="str">
        <f t="shared" si="3249"/>
        <v>1</v>
      </c>
      <c r="BA1514" s="36">
        <v>0</v>
      </c>
      <c r="BB1514" s="36">
        <v>-72.297380000000004</v>
      </c>
      <c r="BC1514" s="36">
        <v>-72.297380000000004</v>
      </c>
      <c r="BD1514" s="36">
        <v>6200</v>
      </c>
      <c r="BE1514" s="36" t="s">
        <v>50</v>
      </c>
      <c r="BF1514" s="36">
        <v>6200</v>
      </c>
      <c r="BG1514" s="36">
        <v>6200</v>
      </c>
      <c r="BH1514" s="36">
        <v>80.649799999999999</v>
      </c>
      <c r="BI1514" s="36">
        <v>0</v>
      </c>
      <c r="BJ1514" s="36">
        <v>80.649799999999999</v>
      </c>
      <c r="BK1514" s="36">
        <v>80.649799999999999</v>
      </c>
      <c r="BL1514" s="36">
        <v>-64.551825000000008</v>
      </c>
      <c r="BM1514" s="36">
        <v>10.953868929106694</v>
      </c>
      <c r="BN1514" s="36">
        <v>-72.297380000000004</v>
      </c>
      <c r="BO1514" s="36">
        <v>-56.806270000000005</v>
      </c>
      <c r="BP1514" s="36">
        <v>6314.833333333333</v>
      </c>
      <c r="BQ1514" s="36">
        <v>177.89903503579401</v>
      </c>
      <c r="BR1514" s="36">
        <v>6200</v>
      </c>
      <c r="BS1514" s="36">
        <v>6544.5</v>
      </c>
      <c r="BT1514" s="36">
        <v>87.961250000000007</v>
      </c>
      <c r="BU1514" s="36">
        <v>10.339951750612768</v>
      </c>
      <c r="BV1514" s="36">
        <v>80.649799999999999</v>
      </c>
      <c r="BW1514" s="36">
        <v>95.2727</v>
      </c>
      <c r="BX1514" s="36">
        <v>-64.551825000000008</v>
      </c>
      <c r="BY1514" s="36">
        <v>10.953868929106694</v>
      </c>
      <c r="BZ1514" s="36">
        <v>-72.297380000000004</v>
      </c>
      <c r="CA1514" s="36">
        <v>-56.806270000000005</v>
      </c>
      <c r="CB1514" s="36">
        <v>7706.9874999999993</v>
      </c>
      <c r="CC1514" s="36">
        <v>1422.2889180824</v>
      </c>
      <c r="CD1514" s="36">
        <v>6200</v>
      </c>
      <c r="CE1514" s="36">
        <v>10333.4</v>
      </c>
      <c r="CF1514" s="36"/>
      <c r="CG1514" s="40">
        <v>26.256</v>
      </c>
      <c r="CH1514" s="40">
        <v>61.972999999999999</v>
      </c>
      <c r="CI1514" s="40">
        <v>25.841000000000001</v>
      </c>
      <c r="CL1514" s="5" t="str">
        <f t="shared" si="3254"/>
        <v>0.666_0.5_1</v>
      </c>
      <c r="CM1514" s="95" t="str">
        <f t="shared" si="3255"/>
        <v>1H</v>
      </c>
      <c r="CN1514" s="96">
        <f t="shared" si="3242"/>
        <v>131</v>
      </c>
      <c r="CO1514" s="96" t="str">
        <f t="shared" si="3250"/>
        <v>0.666_0_1</v>
      </c>
      <c r="CP1514" s="95" t="str">
        <f t="shared" si="3258"/>
        <v>1G</v>
      </c>
      <c r="CQ1514" s="5">
        <f t="shared" si="3251"/>
        <v>48</v>
      </c>
    </row>
    <row r="1515" spans="1:95">
      <c r="A1515" s="13" t="s">
        <v>601</v>
      </c>
      <c r="B1515" s="13">
        <v>7</v>
      </c>
      <c r="C1515" s="13">
        <v>12</v>
      </c>
      <c r="D1515" s="13" t="s">
        <v>95</v>
      </c>
      <c r="E1515" s="35" t="s">
        <v>576</v>
      </c>
      <c r="F1515" s="13"/>
      <c r="G1515" s="36"/>
      <c r="H1515" s="13"/>
      <c r="I1515" s="37">
        <v>23</v>
      </c>
      <c r="J1515" s="37" t="s">
        <v>38</v>
      </c>
      <c r="K1515" s="38">
        <v>43598</v>
      </c>
      <c r="L1515" s="39">
        <v>0.6875</v>
      </c>
      <c r="M1515" s="37" t="s">
        <v>39</v>
      </c>
      <c r="N1515" s="37" t="s">
        <v>188</v>
      </c>
      <c r="O1515" s="37" t="s">
        <v>188</v>
      </c>
      <c r="P1515" s="37" t="s">
        <v>190</v>
      </c>
      <c r="Q1515" s="37">
        <v>1</v>
      </c>
      <c r="R1515" s="13" t="s">
        <v>43</v>
      </c>
      <c r="S1515" s="13" t="s">
        <v>44</v>
      </c>
      <c r="T1515" s="13" t="s">
        <v>42</v>
      </c>
      <c r="U1515" s="13" t="s">
        <v>45</v>
      </c>
      <c r="V1515" s="13" t="s">
        <v>42</v>
      </c>
      <c r="W1515" s="13" t="s">
        <v>66</v>
      </c>
      <c r="X1515" s="13" t="s">
        <v>76</v>
      </c>
      <c r="Y1515" s="13" t="s">
        <v>41</v>
      </c>
      <c r="Z1515" s="13" t="s">
        <v>41</v>
      </c>
      <c r="AA1515" s="13"/>
      <c r="AB1515" s="13">
        <v>-1</v>
      </c>
      <c r="AC1515" s="72">
        <f t="shared" si="3243"/>
        <v>0.5</v>
      </c>
      <c r="AD1515" s="13">
        <v>1</v>
      </c>
      <c r="AE1515" s="72">
        <f t="shared" ref="AE1515" si="3333">VALUE(IF(AD1515=-2,0%,IF(AD1515=-1,50%,IF(AD1515=0,100%,IF(AD1515=1,50%,IF(AD1515=2,0%))))))</f>
        <v>0.5</v>
      </c>
      <c r="AF1515" s="13" t="s">
        <v>42</v>
      </c>
      <c r="AG1515" s="13">
        <v>1</v>
      </c>
      <c r="AH1515" s="13" t="s">
        <v>42</v>
      </c>
      <c r="AI1515" s="13">
        <f t="shared" si="3224"/>
        <v>0</v>
      </c>
      <c r="AJ1515" s="70">
        <f t="shared" si="3245"/>
        <v>1</v>
      </c>
      <c r="AK1515" s="59">
        <f t="shared" si="3246"/>
        <v>0</v>
      </c>
      <c r="AL1515" s="70">
        <f t="shared" ref="AL1515" si="3334">VALUE(IF(AK1515=-3,0%,IF(AK1515=-2,33.3%,IF(AK1515=-1,66.6%,IF(AK1515=0,100%,IF(AK1515=1,66.6%,IF(AK1515=2,33.3%,IF(AK1515=3,0%))))))))</f>
        <v>1</v>
      </c>
      <c r="AM1515" s="13" t="s">
        <v>41</v>
      </c>
      <c r="AN1515" s="13" t="s">
        <v>41</v>
      </c>
      <c r="AP1515" s="13">
        <v>101.31965006729475</v>
      </c>
      <c r="AQ1515" s="13">
        <v>117.34261838440112</v>
      </c>
      <c r="AR1515" s="13">
        <v>125.13020833333333</v>
      </c>
      <c r="AS1515" s="13">
        <v>148.05555555555554</v>
      </c>
      <c r="AT1515" s="36">
        <v>146.41163</v>
      </c>
      <c r="AU1515" s="36" t="str">
        <f t="shared" si="3248"/>
        <v>2</v>
      </c>
      <c r="AV1515" s="36">
        <v>98.847800444951744</v>
      </c>
      <c r="AW1515" s="36">
        <v>76.515680000000003</v>
      </c>
      <c r="AX1515" s="36">
        <v>216.30758</v>
      </c>
      <c r="AY1515" s="36">
        <v>98.203499999999991</v>
      </c>
      <c r="AZ1515" s="36" t="str">
        <f t="shared" si="3249"/>
        <v>1</v>
      </c>
      <c r="BA1515" s="36">
        <v>89.494686918162898</v>
      </c>
      <c r="BB1515" s="36">
        <v>34.921199999999999</v>
      </c>
      <c r="BC1515" s="36">
        <v>161.48579999999998</v>
      </c>
      <c r="BD1515" s="36">
        <v>38578.049999999996</v>
      </c>
      <c r="BE1515" s="36" t="s">
        <v>50</v>
      </c>
      <c r="BF1515" s="36">
        <v>34444.699999999997</v>
      </c>
      <c r="BG1515" s="36">
        <v>42711.4</v>
      </c>
      <c r="BH1515" s="36">
        <v>123.08016500000001</v>
      </c>
      <c r="BI1515" s="36">
        <v>65.852126211918559</v>
      </c>
      <c r="BJ1515" s="36">
        <v>76.515680000000003</v>
      </c>
      <c r="BK1515" s="36">
        <v>169.64465000000001</v>
      </c>
      <c r="BL1515" s="36">
        <v>70.038420000000002</v>
      </c>
      <c r="BM1515" s="36">
        <v>49.663248796839724</v>
      </c>
      <c r="BN1515" s="36">
        <v>34.921199999999999</v>
      </c>
      <c r="BO1515" s="36">
        <v>105.15564000000001</v>
      </c>
      <c r="BP1515" s="36">
        <v>41104</v>
      </c>
      <c r="BQ1515" s="36">
        <v>5330.2140756258386</v>
      </c>
      <c r="BR1515" s="36">
        <v>34444.699999999997</v>
      </c>
      <c r="BS1515" s="36">
        <v>46844.800000000003</v>
      </c>
      <c r="BT1515" s="36">
        <v>61.059815</v>
      </c>
      <c r="BU1515" s="36">
        <v>21.85789390120766</v>
      </c>
      <c r="BV1515" s="36">
        <v>45.603949999999998</v>
      </c>
      <c r="BW1515" s="36">
        <v>76.515680000000003</v>
      </c>
      <c r="BX1515" s="36">
        <v>13.886519999999997</v>
      </c>
      <c r="BY1515" s="36">
        <v>29.747529736178098</v>
      </c>
      <c r="BZ1515" s="36">
        <v>-7.1481600000000043</v>
      </c>
      <c r="CA1515" s="36">
        <v>34.921199999999999</v>
      </c>
      <c r="CB1515" s="36">
        <v>38491.9375</v>
      </c>
      <c r="CC1515" s="36">
        <v>6353.163510868686</v>
      </c>
      <c r="CD1515" s="36">
        <v>28933.5</v>
      </c>
      <c r="CE1515" s="36">
        <v>46844.800000000003</v>
      </c>
      <c r="CF1515" s="36"/>
      <c r="CG1515" s="40">
        <v>27.481000000000002</v>
      </c>
      <c r="CH1515" s="40">
        <v>54.896000000000001</v>
      </c>
      <c r="CI1515" s="40">
        <v>27.407</v>
      </c>
      <c r="CL1515" s="5" t="str">
        <f t="shared" si="3254"/>
        <v>1_0.5_1</v>
      </c>
      <c r="CM1515" s="95" t="str">
        <f t="shared" si="3255"/>
        <v>1K</v>
      </c>
      <c r="CN1515" s="96">
        <f t="shared" si="3242"/>
        <v>202</v>
      </c>
      <c r="CO1515" s="96" t="str">
        <f t="shared" si="3250"/>
        <v>1_0.5_1</v>
      </c>
      <c r="CP1515" s="95" t="str">
        <f t="shared" si="3258"/>
        <v>1K</v>
      </c>
      <c r="CQ1515" s="5">
        <f t="shared" si="3251"/>
        <v>108</v>
      </c>
    </row>
    <row r="1516" spans="1:95">
      <c r="A1516" s="13" t="s">
        <v>601</v>
      </c>
      <c r="B1516" s="13">
        <v>7</v>
      </c>
      <c r="C1516" s="13">
        <v>12</v>
      </c>
      <c r="D1516" s="13" t="s">
        <v>95</v>
      </c>
      <c r="E1516" s="35" t="s">
        <v>576</v>
      </c>
      <c r="F1516" s="13"/>
      <c r="G1516" s="36"/>
      <c r="H1516" s="13"/>
      <c r="I1516" s="37">
        <v>23</v>
      </c>
      <c r="J1516" s="37" t="s">
        <v>38</v>
      </c>
      <c r="K1516" s="38">
        <v>43598</v>
      </c>
      <c r="L1516" s="39">
        <v>0.69791666666666663</v>
      </c>
      <c r="M1516" s="37" t="s">
        <v>39</v>
      </c>
      <c r="N1516" s="37" t="s">
        <v>188</v>
      </c>
      <c r="O1516" s="37" t="s">
        <v>188</v>
      </c>
      <c r="P1516" s="37" t="s">
        <v>190</v>
      </c>
      <c r="Q1516" s="37">
        <v>2</v>
      </c>
      <c r="R1516" s="13" t="s">
        <v>43</v>
      </c>
      <c r="S1516" s="13" t="s">
        <v>44</v>
      </c>
      <c r="T1516" s="13" t="s">
        <v>42</v>
      </c>
      <c r="U1516" s="13" t="s">
        <v>52</v>
      </c>
      <c r="V1516" s="13" t="s">
        <v>42</v>
      </c>
      <c r="W1516" s="13" t="s">
        <v>66</v>
      </c>
      <c r="X1516" s="13" t="s">
        <v>76</v>
      </c>
      <c r="Y1516" s="13" t="s">
        <v>41</v>
      </c>
      <c r="Z1516" s="13" t="s">
        <v>41</v>
      </c>
      <c r="AA1516" s="13"/>
      <c r="AB1516" s="13">
        <v>-1</v>
      </c>
      <c r="AC1516" s="72">
        <f t="shared" si="3243"/>
        <v>0.5</v>
      </c>
      <c r="AD1516" s="13">
        <v>1</v>
      </c>
      <c r="AE1516" s="72">
        <f t="shared" ref="AE1516" si="3335">VALUE(IF(AD1516=-2,0%,IF(AD1516=-1,50%,IF(AD1516=0,100%,IF(AD1516=1,50%,IF(AD1516=2,0%))))))</f>
        <v>0.5</v>
      </c>
      <c r="AF1516" s="13" t="s">
        <v>42</v>
      </c>
      <c r="AG1516" s="13">
        <v>0</v>
      </c>
      <c r="AH1516" s="13" t="s">
        <v>42</v>
      </c>
      <c r="AI1516" s="13">
        <f t="shared" si="3224"/>
        <v>0</v>
      </c>
      <c r="AJ1516" s="70">
        <f t="shared" si="3245"/>
        <v>1</v>
      </c>
      <c r="AK1516" s="59">
        <f t="shared" si="3246"/>
        <v>0</v>
      </c>
      <c r="AL1516" s="70">
        <f t="shared" ref="AL1516" si="3336">VALUE(IF(AK1516=-3,0%,IF(AK1516=-2,33.3%,IF(AK1516=-1,66.6%,IF(AK1516=0,100%,IF(AK1516=1,66.6%,IF(AK1516=2,33.3%,IF(AK1516=3,0%))))))))</f>
        <v>1</v>
      </c>
      <c r="AM1516" s="13" t="s">
        <v>41</v>
      </c>
      <c r="AN1516" s="13" t="s">
        <v>41</v>
      </c>
      <c r="AP1516" s="13">
        <v>101.31965006729475</v>
      </c>
      <c r="AQ1516" s="13">
        <v>117.34261838440112</v>
      </c>
      <c r="AR1516" s="13">
        <v>125.13020833333333</v>
      </c>
      <c r="AS1516" s="13">
        <v>148.05555555555554</v>
      </c>
      <c r="AT1516" s="36">
        <v>14.495329999999996</v>
      </c>
      <c r="AU1516" s="36" t="str">
        <f t="shared" si="3248"/>
        <v>1</v>
      </c>
      <c r="AV1516" s="36">
        <v>0</v>
      </c>
      <c r="AW1516" s="36">
        <v>14.495329999999996</v>
      </c>
      <c r="AX1516" s="36">
        <v>14.495329999999996</v>
      </c>
      <c r="AY1516" s="36">
        <v>-35.31324</v>
      </c>
      <c r="AZ1516" s="36" t="str">
        <f t="shared" si="3249"/>
        <v>1</v>
      </c>
      <c r="BA1516" s="36">
        <v>0</v>
      </c>
      <c r="BB1516" s="36">
        <v>-35.31324</v>
      </c>
      <c r="BC1516" s="36">
        <v>-35.31324</v>
      </c>
      <c r="BD1516" s="36">
        <v>19461.224999999999</v>
      </c>
      <c r="BE1516" s="36" t="s">
        <v>50</v>
      </c>
      <c r="BF1516" s="36">
        <v>18600.099999999999</v>
      </c>
      <c r="BG1516" s="36">
        <v>19977.900000000001</v>
      </c>
      <c r="BH1516" s="36">
        <v>37.826794999999997</v>
      </c>
      <c r="BI1516" s="36">
        <v>32.995674233033192</v>
      </c>
      <c r="BJ1516" s="36">
        <v>14.495329999999996</v>
      </c>
      <c r="BK1516" s="36">
        <v>61.158259999999999</v>
      </c>
      <c r="BL1516" s="36">
        <v>-14.278560000000002</v>
      </c>
      <c r="BM1516" s="36">
        <v>29.747529736178091</v>
      </c>
      <c r="BN1516" s="36">
        <v>-35.31324</v>
      </c>
      <c r="BO1516" s="36">
        <v>6.7561199999999957</v>
      </c>
      <c r="BP1516" s="36">
        <v>22733.483333333334</v>
      </c>
      <c r="BQ1516" s="36">
        <v>3798.2925729420413</v>
      </c>
      <c r="BR1516" s="36">
        <v>19977.900000000001</v>
      </c>
      <c r="BS1516" s="36">
        <v>30311.3</v>
      </c>
      <c r="BT1516" s="36">
        <v>45.505504999999999</v>
      </c>
      <c r="BU1516" s="36">
        <v>43.855010056563096</v>
      </c>
      <c r="BV1516" s="36">
        <v>14.495329999999996</v>
      </c>
      <c r="BW1516" s="36">
        <v>76.515680000000003</v>
      </c>
      <c r="BX1516" s="36">
        <v>-0.19602000000000075</v>
      </c>
      <c r="BY1516" s="36">
        <v>49.663248796839703</v>
      </c>
      <c r="BZ1516" s="36">
        <v>-35.31324</v>
      </c>
      <c r="CA1516" s="36">
        <v>34.921199999999999</v>
      </c>
      <c r="CB1516" s="36">
        <v>31861.324999999997</v>
      </c>
      <c r="CC1516" s="36">
        <v>8191.7507258217001</v>
      </c>
      <c r="CD1516" s="36">
        <v>19977.900000000001</v>
      </c>
      <c r="CE1516" s="36">
        <v>42711.4</v>
      </c>
      <c r="CF1516" s="36"/>
      <c r="CG1516" s="40">
        <v>27.727</v>
      </c>
      <c r="CH1516" s="40">
        <v>54.552</v>
      </c>
      <c r="CI1516" s="40">
        <v>27.801000000000002</v>
      </c>
      <c r="CL1516" s="5" t="str">
        <f t="shared" si="3254"/>
        <v>1_0.5_1</v>
      </c>
      <c r="CM1516" s="95" t="str">
        <f t="shared" si="3255"/>
        <v>1K</v>
      </c>
      <c r="CN1516" s="96">
        <f t="shared" si="3242"/>
        <v>202</v>
      </c>
      <c r="CO1516" s="96" t="str">
        <f t="shared" si="3250"/>
        <v>1_0.5_1</v>
      </c>
      <c r="CP1516" s="95" t="str">
        <f t="shared" si="3258"/>
        <v>1K</v>
      </c>
      <c r="CQ1516" s="5">
        <f t="shared" si="3251"/>
        <v>108</v>
      </c>
    </row>
    <row r="1517" spans="1:95">
      <c r="A1517" s="13" t="s">
        <v>601</v>
      </c>
      <c r="B1517" s="13">
        <v>7</v>
      </c>
      <c r="C1517" s="13">
        <v>12</v>
      </c>
      <c r="D1517" s="13" t="s">
        <v>95</v>
      </c>
      <c r="E1517" s="35" t="s">
        <v>576</v>
      </c>
      <c r="F1517" s="13"/>
      <c r="G1517" s="36"/>
      <c r="H1517" s="13"/>
      <c r="I1517" s="37">
        <v>23</v>
      </c>
      <c r="J1517" s="37" t="s">
        <v>38</v>
      </c>
      <c r="K1517" s="38">
        <v>43598</v>
      </c>
      <c r="L1517" s="39">
        <v>0.70833333333333337</v>
      </c>
      <c r="M1517" s="37" t="s">
        <v>39</v>
      </c>
      <c r="N1517" s="37" t="s">
        <v>188</v>
      </c>
      <c r="O1517" s="37" t="s">
        <v>188</v>
      </c>
      <c r="P1517" s="37" t="s">
        <v>190</v>
      </c>
      <c r="Q1517" s="37">
        <v>3</v>
      </c>
      <c r="R1517" s="13" t="s">
        <v>43</v>
      </c>
      <c r="S1517" s="13" t="s">
        <v>44</v>
      </c>
      <c r="T1517" s="13" t="s">
        <v>42</v>
      </c>
      <c r="U1517" s="13" t="s">
        <v>52</v>
      </c>
      <c r="V1517" s="13" t="s">
        <v>42</v>
      </c>
      <c r="W1517" s="13" t="s">
        <v>72</v>
      </c>
      <c r="X1517" s="13" t="s">
        <v>106</v>
      </c>
      <c r="Y1517" s="13" t="s">
        <v>41</v>
      </c>
      <c r="Z1517" s="13" t="s">
        <v>41</v>
      </c>
      <c r="AA1517" s="13"/>
      <c r="AB1517" s="13">
        <v>-1</v>
      </c>
      <c r="AC1517" s="72">
        <f t="shared" si="3243"/>
        <v>0.5</v>
      </c>
      <c r="AD1517" s="13">
        <v>1</v>
      </c>
      <c r="AE1517" s="72">
        <f t="shared" ref="AE1517" si="3337">VALUE(IF(AD1517=-2,0%,IF(AD1517=-1,50%,IF(AD1517=0,100%,IF(AD1517=1,50%,IF(AD1517=2,0%))))))</f>
        <v>0.5</v>
      </c>
      <c r="AF1517" s="13" t="s">
        <v>42</v>
      </c>
      <c r="AG1517" s="13">
        <v>0</v>
      </c>
      <c r="AH1517" s="13" t="s">
        <v>42</v>
      </c>
      <c r="AI1517" s="13">
        <f t="shared" si="3224"/>
        <v>-1</v>
      </c>
      <c r="AJ1517" s="70">
        <f t="shared" si="3245"/>
        <v>0.66599999999999993</v>
      </c>
      <c r="AK1517" s="59">
        <f t="shared" si="3246"/>
        <v>1</v>
      </c>
      <c r="AL1517" s="70">
        <f t="shared" ref="AL1517" si="3338">VALUE(IF(AK1517=-3,0%,IF(AK1517=-2,33.3%,IF(AK1517=-1,66.6%,IF(AK1517=0,100%,IF(AK1517=1,66.6%,IF(AK1517=2,33.3%,IF(AK1517=3,0%))))))))</f>
        <v>0.66599999999999993</v>
      </c>
      <c r="AM1517" s="13" t="s">
        <v>41</v>
      </c>
      <c r="AN1517" s="13" t="s">
        <v>41</v>
      </c>
      <c r="AP1517" s="13">
        <v>101.31965006729475</v>
      </c>
      <c r="AQ1517" s="13">
        <v>117.34261838440112</v>
      </c>
      <c r="AR1517" s="13">
        <v>125.13020833333333</v>
      </c>
      <c r="AS1517" s="13">
        <v>148.05555555555554</v>
      </c>
      <c r="AT1517" s="36">
        <v>-1.0589799999999983</v>
      </c>
      <c r="AU1517" s="36" t="str">
        <f t="shared" si="3248"/>
        <v>1</v>
      </c>
      <c r="AV1517" s="36">
        <v>0</v>
      </c>
      <c r="AW1517" s="36">
        <v>-1.0589799999999983</v>
      </c>
      <c r="AX1517" s="36">
        <v>-1.0589799999999983</v>
      </c>
      <c r="AY1517" s="36">
        <v>-56.437050000000006</v>
      </c>
      <c r="AZ1517" s="36" t="str">
        <f t="shared" si="3249"/>
        <v>1</v>
      </c>
      <c r="BA1517" s="36">
        <v>9.9578595303307988</v>
      </c>
      <c r="BB1517" s="36">
        <v>-63.478320000000004</v>
      </c>
      <c r="BC1517" s="36">
        <v>-49.395780000000009</v>
      </c>
      <c r="BD1517" s="36">
        <v>14639.025000000001</v>
      </c>
      <c r="BE1517" s="36" t="s">
        <v>50</v>
      </c>
      <c r="BF1517" s="36">
        <v>14466.8</v>
      </c>
      <c r="BG1517" s="36">
        <v>15155.7</v>
      </c>
      <c r="BH1517" s="36">
        <v>-1.0589799999999983</v>
      </c>
      <c r="BI1517" s="36">
        <v>0</v>
      </c>
      <c r="BJ1517" s="36">
        <v>-1.0589799999999983</v>
      </c>
      <c r="BK1517" s="36">
        <v>-1.0589799999999983</v>
      </c>
      <c r="BL1517" s="36">
        <v>-56.437050000000006</v>
      </c>
      <c r="BM1517" s="36">
        <v>9.9578595303307988</v>
      </c>
      <c r="BN1517" s="36">
        <v>-63.478320000000004</v>
      </c>
      <c r="BO1517" s="36">
        <v>-49.395780000000009</v>
      </c>
      <c r="BP1517" s="36">
        <v>16303.783333333333</v>
      </c>
      <c r="BQ1517" s="36">
        <v>711.46058616529592</v>
      </c>
      <c r="BR1517" s="36">
        <v>15155.7</v>
      </c>
      <c r="BS1517" s="36">
        <v>17222.3</v>
      </c>
      <c r="BT1517" s="36">
        <v>6.7181749999999987</v>
      </c>
      <c r="BU1517" s="36">
        <v>10.998558077677723</v>
      </c>
      <c r="BV1517" s="36">
        <v>-1.0589799999999983</v>
      </c>
      <c r="BW1517" s="36">
        <v>14.495329999999996</v>
      </c>
      <c r="BX1517" s="36">
        <v>-49.395780000000002</v>
      </c>
      <c r="BY1517" s="36">
        <v>19.915719060661619</v>
      </c>
      <c r="BZ1517" s="36">
        <v>-63.478320000000004</v>
      </c>
      <c r="CA1517" s="36">
        <v>-35.31324</v>
      </c>
      <c r="CB1517" s="36">
        <v>17911.206249999999</v>
      </c>
      <c r="CC1517" s="36">
        <v>1445.0361183346477</v>
      </c>
      <c r="CD1517" s="36">
        <v>15155.7</v>
      </c>
      <c r="CE1517" s="36">
        <v>19977.900000000001</v>
      </c>
      <c r="CF1517" s="36"/>
      <c r="CG1517" s="40">
        <v>27.53</v>
      </c>
      <c r="CH1517" s="40">
        <v>58.422000000000004</v>
      </c>
      <c r="CI1517" s="40">
        <v>27.308</v>
      </c>
      <c r="CL1517" s="5" t="str">
        <f t="shared" si="3254"/>
        <v>0.666_0.5_1</v>
      </c>
      <c r="CM1517" s="95" t="str">
        <f t="shared" si="3255"/>
        <v>1H</v>
      </c>
      <c r="CN1517" s="96">
        <f t="shared" si="3242"/>
        <v>131</v>
      </c>
      <c r="CO1517" s="96" t="str">
        <f t="shared" si="3250"/>
        <v>0.666_0.5_1</v>
      </c>
      <c r="CP1517" s="95" t="str">
        <f t="shared" si="3258"/>
        <v>1H</v>
      </c>
      <c r="CQ1517" s="5">
        <f t="shared" si="3251"/>
        <v>128</v>
      </c>
    </row>
    <row r="1518" spans="1:95">
      <c r="A1518" s="13" t="s">
        <v>601</v>
      </c>
      <c r="B1518" s="13">
        <v>7</v>
      </c>
      <c r="C1518" s="13">
        <v>12</v>
      </c>
      <c r="D1518" s="13" t="s">
        <v>95</v>
      </c>
      <c r="E1518" s="35" t="s">
        <v>576</v>
      </c>
      <c r="F1518" s="13"/>
      <c r="G1518" s="36"/>
      <c r="H1518" s="13"/>
      <c r="I1518" s="37">
        <v>23</v>
      </c>
      <c r="J1518" s="37" t="s">
        <v>38</v>
      </c>
      <c r="K1518" s="38">
        <v>43598</v>
      </c>
      <c r="L1518" s="39">
        <v>0.71875</v>
      </c>
      <c r="M1518" s="37" t="s">
        <v>39</v>
      </c>
      <c r="N1518" s="37" t="s">
        <v>188</v>
      </c>
      <c r="O1518" s="37" t="s">
        <v>188</v>
      </c>
      <c r="P1518" s="37" t="s">
        <v>190</v>
      </c>
      <c r="Q1518" s="37">
        <v>4</v>
      </c>
      <c r="R1518" s="13" t="s">
        <v>43</v>
      </c>
      <c r="S1518" s="13" t="s">
        <v>56</v>
      </c>
      <c r="T1518" s="13" t="s">
        <v>41</v>
      </c>
      <c r="U1518" s="13" t="s">
        <v>52</v>
      </c>
      <c r="V1518" s="13" t="s">
        <v>42</v>
      </c>
      <c r="W1518" s="13" t="s">
        <v>135</v>
      </c>
      <c r="X1518" s="13" t="s">
        <v>106</v>
      </c>
      <c r="Y1518" s="13" t="s">
        <v>41</v>
      </c>
      <c r="Z1518" s="13" t="s">
        <v>41</v>
      </c>
      <c r="AA1518" s="13"/>
      <c r="AB1518" s="13">
        <v>-1</v>
      </c>
      <c r="AC1518" s="72">
        <f t="shared" si="3243"/>
        <v>0.5</v>
      </c>
      <c r="AD1518" s="13">
        <v>2</v>
      </c>
      <c r="AE1518" s="72">
        <f t="shared" ref="AE1518" si="3339">VALUE(IF(AD1518=-2,0%,IF(AD1518=-1,50%,IF(AD1518=0,100%,IF(AD1518=1,50%,IF(AD1518=2,0%))))))</f>
        <v>0</v>
      </c>
      <c r="AF1518" s="13" t="s">
        <v>41</v>
      </c>
      <c r="AG1518" s="13">
        <v>0</v>
      </c>
      <c r="AH1518" s="13" t="s">
        <v>42</v>
      </c>
      <c r="AI1518" s="13">
        <f t="shared" si="3224"/>
        <v>-2</v>
      </c>
      <c r="AJ1518" s="70">
        <f t="shared" si="3245"/>
        <v>0.33299999999999996</v>
      </c>
      <c r="AK1518" s="59">
        <f t="shared" si="3246"/>
        <v>1</v>
      </c>
      <c r="AL1518" s="70">
        <f t="shared" ref="AL1518" si="3340">VALUE(IF(AK1518=-3,0%,IF(AK1518=-2,33.3%,IF(AK1518=-1,66.6%,IF(AK1518=0,100%,IF(AK1518=1,66.6%,IF(AK1518=2,33.3%,IF(AK1518=3,0%))))))))</f>
        <v>0.66599999999999993</v>
      </c>
      <c r="AM1518" s="13" t="s">
        <v>41</v>
      </c>
      <c r="AN1518" s="13" t="s">
        <v>41</v>
      </c>
      <c r="AP1518" s="13">
        <v>101.31965006729475</v>
      </c>
      <c r="AQ1518" s="13">
        <v>117.34261838440112</v>
      </c>
      <c r="AR1518" s="13">
        <v>125.13020833333333</v>
      </c>
      <c r="AS1518" s="13">
        <v>148.05555555555554</v>
      </c>
      <c r="AT1518" s="36">
        <v>-1.0589799999999983</v>
      </c>
      <c r="AU1518" s="36" t="str">
        <f t="shared" si="3248"/>
        <v>1</v>
      </c>
      <c r="AV1518" s="36">
        <v>0</v>
      </c>
      <c r="AW1518" s="36">
        <v>-1.0589799999999983</v>
      </c>
      <c r="AX1518" s="36">
        <v>-1.0589799999999983</v>
      </c>
      <c r="AY1518" s="36">
        <v>-63.478320000000004</v>
      </c>
      <c r="AZ1518" s="36" t="str">
        <f t="shared" si="3249"/>
        <v>1</v>
      </c>
      <c r="BA1518" s="36">
        <v>0</v>
      </c>
      <c r="BB1518" s="36">
        <v>-63.478320000000004</v>
      </c>
      <c r="BC1518" s="36">
        <v>-63.478320000000004</v>
      </c>
      <c r="BD1518" s="36">
        <v>9644.5250000000015</v>
      </c>
      <c r="BE1518" s="36" t="s">
        <v>50</v>
      </c>
      <c r="BF1518" s="36">
        <v>8611.2000000000007</v>
      </c>
      <c r="BG1518" s="36">
        <v>10333.4</v>
      </c>
      <c r="BH1518" s="36">
        <v>-1.0589799999999983</v>
      </c>
      <c r="BI1518" s="36">
        <v>0</v>
      </c>
      <c r="BJ1518" s="36">
        <v>-1.0589799999999983</v>
      </c>
      <c r="BK1518" s="36">
        <v>-1.0589799999999983</v>
      </c>
      <c r="BL1518" s="36">
        <v>-56.437050000000006</v>
      </c>
      <c r="BM1518" s="36">
        <v>9.9578595303307988</v>
      </c>
      <c r="BN1518" s="36">
        <v>-63.478320000000004</v>
      </c>
      <c r="BO1518" s="36">
        <v>-49.395780000000009</v>
      </c>
      <c r="BP1518" s="36">
        <v>11424.15</v>
      </c>
      <c r="BQ1518" s="36">
        <v>882.67908267954374</v>
      </c>
      <c r="BR1518" s="36">
        <v>10333.4</v>
      </c>
      <c r="BS1518" s="36">
        <v>12400.1</v>
      </c>
      <c r="BT1518" s="36">
        <v>-1.0589799999999983</v>
      </c>
      <c r="BU1518" s="36">
        <v>0</v>
      </c>
      <c r="BV1518" s="36">
        <v>-1.0589799999999983</v>
      </c>
      <c r="BW1518" s="36">
        <v>-1.0589799999999983</v>
      </c>
      <c r="BX1518" s="36">
        <v>-63.478320000000004</v>
      </c>
      <c r="BY1518" s="36">
        <v>0</v>
      </c>
      <c r="BZ1518" s="36">
        <v>-63.478320000000004</v>
      </c>
      <c r="CA1518" s="36">
        <v>-63.478320000000004</v>
      </c>
      <c r="CB1518" s="36">
        <v>13325.806250000001</v>
      </c>
      <c r="CC1518" s="36">
        <v>1624.0119985060669</v>
      </c>
      <c r="CD1518" s="36">
        <v>10333.4</v>
      </c>
      <c r="CE1518" s="36">
        <v>15155.7</v>
      </c>
      <c r="CF1518" s="36"/>
      <c r="CG1518" s="40">
        <v>26.818000000000001</v>
      </c>
      <c r="CH1518" s="40">
        <v>65.097000000000008</v>
      </c>
      <c r="CI1518" s="40">
        <v>26.378</v>
      </c>
      <c r="CL1518" s="5" t="str">
        <f t="shared" si="3254"/>
        <v>0.333_0.5_1</v>
      </c>
      <c r="CM1518" s="95" t="str">
        <f t="shared" si="3255"/>
        <v>1E</v>
      </c>
      <c r="CN1518" s="96">
        <f t="shared" si="3242"/>
        <v>50</v>
      </c>
      <c r="CO1518" s="96" t="str">
        <f t="shared" si="3250"/>
        <v>0.666_0_1</v>
      </c>
      <c r="CP1518" s="95" t="str">
        <f t="shared" si="3258"/>
        <v>1G</v>
      </c>
      <c r="CQ1518" s="5">
        <f t="shared" si="3251"/>
        <v>48</v>
      </c>
    </row>
    <row r="1519" spans="1:95">
      <c r="A1519" s="13" t="s">
        <v>601</v>
      </c>
      <c r="B1519" s="13">
        <v>7</v>
      </c>
      <c r="C1519" s="13">
        <v>12</v>
      </c>
      <c r="D1519" s="13" t="s">
        <v>95</v>
      </c>
      <c r="E1519" s="35" t="s">
        <v>576</v>
      </c>
      <c r="F1519" s="13"/>
      <c r="G1519" s="36"/>
      <c r="H1519" s="13"/>
      <c r="I1519" s="37">
        <v>23</v>
      </c>
      <c r="J1519" s="37" t="s">
        <v>38</v>
      </c>
      <c r="K1519" s="38">
        <v>43598</v>
      </c>
      <c r="L1519" s="39">
        <v>0.72916666666666663</v>
      </c>
      <c r="M1519" s="37" t="s">
        <v>39</v>
      </c>
      <c r="N1519" s="37" t="s">
        <v>188</v>
      </c>
      <c r="O1519" s="37" t="s">
        <v>188</v>
      </c>
      <c r="P1519" s="37" t="s">
        <v>190</v>
      </c>
      <c r="Q1519" s="37">
        <v>5</v>
      </c>
      <c r="R1519" s="13" t="s">
        <v>43</v>
      </c>
      <c r="S1519" s="13" t="s">
        <v>56</v>
      </c>
      <c r="T1519" s="13" t="s">
        <v>41</v>
      </c>
      <c r="U1519" s="13" t="s">
        <v>52</v>
      </c>
      <c r="V1519" s="13" t="s">
        <v>42</v>
      </c>
      <c r="W1519" s="13" t="s">
        <v>135</v>
      </c>
      <c r="X1519" s="13" t="s">
        <v>106</v>
      </c>
      <c r="Y1519" s="13" t="s">
        <v>41</v>
      </c>
      <c r="Z1519" s="13" t="s">
        <v>42</v>
      </c>
      <c r="AA1519" s="13"/>
      <c r="AB1519" s="13">
        <v>-1</v>
      </c>
      <c r="AC1519" s="72">
        <f t="shared" si="3243"/>
        <v>0.5</v>
      </c>
      <c r="AD1519" s="13">
        <v>2</v>
      </c>
      <c r="AE1519" s="72">
        <f t="shared" ref="AE1519" si="3341">VALUE(IF(AD1519=-2,0%,IF(AD1519=-1,50%,IF(AD1519=0,100%,IF(AD1519=1,50%,IF(AD1519=2,0%))))))</f>
        <v>0</v>
      </c>
      <c r="AF1519" s="13" t="s">
        <v>41</v>
      </c>
      <c r="AG1519" s="13">
        <v>0</v>
      </c>
      <c r="AH1519" s="13" t="s">
        <v>42</v>
      </c>
      <c r="AI1519" s="13">
        <f t="shared" si="3224"/>
        <v>-2</v>
      </c>
      <c r="AJ1519" s="70">
        <f t="shared" si="3245"/>
        <v>0.33299999999999996</v>
      </c>
      <c r="AK1519" s="59">
        <f t="shared" si="3246"/>
        <v>1</v>
      </c>
      <c r="AL1519" s="70">
        <f t="shared" ref="AL1519" si="3342">VALUE(IF(AK1519=-3,0%,IF(AK1519=-2,33.3%,IF(AK1519=-1,66.6%,IF(AK1519=0,100%,IF(AK1519=1,66.6%,IF(AK1519=2,33.3%,IF(AK1519=3,0%))))))))</f>
        <v>0.66599999999999993</v>
      </c>
      <c r="AM1519" s="13" t="s">
        <v>41</v>
      </c>
      <c r="AN1519" s="13" t="s">
        <v>42</v>
      </c>
      <c r="AP1519" s="13">
        <v>101.31965006729475</v>
      </c>
      <c r="AQ1519" s="13">
        <v>117.34261838440112</v>
      </c>
      <c r="AR1519" s="13">
        <v>125.13020833333333</v>
      </c>
      <c r="AS1519" s="13">
        <v>148.05555555555554</v>
      </c>
      <c r="AT1519" s="36">
        <v>-1.0589799999999983</v>
      </c>
      <c r="AU1519" s="36" t="str">
        <f t="shared" si="3248"/>
        <v>1</v>
      </c>
      <c r="AV1519" s="36">
        <v>0</v>
      </c>
      <c r="AW1519" s="36">
        <v>-1.0589799999999983</v>
      </c>
      <c r="AX1519" s="36">
        <v>-1.0589799999999983</v>
      </c>
      <c r="AY1519" s="36">
        <v>41.962469999999996</v>
      </c>
      <c r="AZ1519" s="36" t="str">
        <f t="shared" si="3249"/>
        <v>1</v>
      </c>
      <c r="BA1519" s="36">
        <v>149.1157952453334</v>
      </c>
      <c r="BB1519" s="36">
        <v>-63.478320000000004</v>
      </c>
      <c r="BC1519" s="36">
        <v>147.40325999999999</v>
      </c>
      <c r="BD1519" s="36">
        <v>6200</v>
      </c>
      <c r="BE1519" s="36" t="s">
        <v>50</v>
      </c>
      <c r="BF1519" s="36">
        <v>6200</v>
      </c>
      <c r="BG1519" s="36">
        <v>6200</v>
      </c>
      <c r="BH1519" s="36">
        <v>-1.0589799999999983</v>
      </c>
      <c r="BI1519" s="36">
        <v>0</v>
      </c>
      <c r="BJ1519" s="36">
        <v>-1.0589799999999983</v>
      </c>
      <c r="BK1519" s="36">
        <v>-1.0589799999999983</v>
      </c>
      <c r="BL1519" s="36">
        <v>-63.478320000000004</v>
      </c>
      <c r="BM1519" s="36">
        <v>0</v>
      </c>
      <c r="BN1519" s="36">
        <v>-63.478320000000004</v>
      </c>
      <c r="BO1519" s="36">
        <v>-63.478320000000004</v>
      </c>
      <c r="BP1519" s="36">
        <v>6314.833333333333</v>
      </c>
      <c r="BQ1519" s="36">
        <v>177.89903503579401</v>
      </c>
      <c r="BR1519" s="36">
        <v>6200</v>
      </c>
      <c r="BS1519" s="36">
        <v>6544.5</v>
      </c>
      <c r="BT1519" s="36">
        <v>-1.0589799999999983</v>
      </c>
      <c r="BU1519" s="36">
        <v>0</v>
      </c>
      <c r="BV1519" s="36">
        <v>-1.0589799999999983</v>
      </c>
      <c r="BW1519" s="36">
        <v>-1.0589799999999983</v>
      </c>
      <c r="BX1519" s="36">
        <v>-63.478320000000004</v>
      </c>
      <c r="BY1519" s="36">
        <v>0</v>
      </c>
      <c r="BZ1519" s="36">
        <v>-63.478320000000004</v>
      </c>
      <c r="CA1519" s="36">
        <v>-63.478320000000004</v>
      </c>
      <c r="CB1519" s="36">
        <v>7706.9874999999993</v>
      </c>
      <c r="CC1519" s="36">
        <v>1422.2889180824</v>
      </c>
      <c r="CD1519" s="36">
        <v>6200</v>
      </c>
      <c r="CE1519" s="36">
        <v>10333.4</v>
      </c>
      <c r="CF1519" s="36"/>
      <c r="CG1519" s="40">
        <v>26.256</v>
      </c>
      <c r="CH1519" s="40">
        <v>61.972999999999999</v>
      </c>
      <c r="CI1519" s="40">
        <v>25.841000000000001</v>
      </c>
      <c r="CL1519" s="5" t="str">
        <f t="shared" si="3254"/>
        <v>0.333_0.5_1</v>
      </c>
      <c r="CM1519" s="95" t="str">
        <f t="shared" si="3255"/>
        <v>1E</v>
      </c>
      <c r="CN1519" s="96">
        <f t="shared" si="3242"/>
        <v>50</v>
      </c>
      <c r="CO1519" s="96" t="str">
        <f t="shared" si="3250"/>
        <v>0.666_0_1</v>
      </c>
      <c r="CP1519" s="95" t="str">
        <f t="shared" si="3258"/>
        <v>1G</v>
      </c>
      <c r="CQ1519" s="5">
        <f t="shared" si="3251"/>
        <v>48</v>
      </c>
    </row>
    <row r="1520" spans="1:95">
      <c r="A1520" s="13" t="s">
        <v>601</v>
      </c>
      <c r="B1520" s="13">
        <v>8</v>
      </c>
      <c r="C1520" s="13">
        <v>1</v>
      </c>
      <c r="D1520" s="13" t="s">
        <v>34</v>
      </c>
      <c r="E1520" s="35" t="s">
        <v>577</v>
      </c>
      <c r="F1520" s="13"/>
      <c r="G1520" s="36"/>
      <c r="H1520" s="13"/>
      <c r="I1520" s="37">
        <v>26</v>
      </c>
      <c r="J1520" s="37" t="s">
        <v>70</v>
      </c>
      <c r="K1520" s="38">
        <v>43599</v>
      </c>
      <c r="L1520" s="39">
        <v>0.65138888888888891</v>
      </c>
      <c r="M1520" s="37" t="s">
        <v>39</v>
      </c>
      <c r="N1520" s="37" t="s">
        <v>188</v>
      </c>
      <c r="O1520" s="37" t="s">
        <v>188</v>
      </c>
      <c r="P1520" s="37" t="s">
        <v>190</v>
      </c>
      <c r="Q1520" s="37">
        <v>1</v>
      </c>
      <c r="R1520" s="13" t="s">
        <v>62</v>
      </c>
      <c r="S1520" s="13" t="s">
        <v>127</v>
      </c>
      <c r="T1520" s="13" t="s">
        <v>42</v>
      </c>
      <c r="U1520" s="13" t="s">
        <v>45</v>
      </c>
      <c r="V1520" s="13" t="s">
        <v>41</v>
      </c>
      <c r="W1520" s="13" t="s">
        <v>66</v>
      </c>
      <c r="X1520" s="13" t="s">
        <v>76</v>
      </c>
      <c r="Y1520" s="13" t="s">
        <v>41</v>
      </c>
      <c r="Z1520" s="13" t="s">
        <v>41</v>
      </c>
      <c r="AA1520" s="13"/>
      <c r="AB1520" s="13">
        <v>1</v>
      </c>
      <c r="AC1520" s="72">
        <f t="shared" si="3243"/>
        <v>0.5</v>
      </c>
      <c r="AD1520" s="13">
        <v>-1</v>
      </c>
      <c r="AE1520" s="72">
        <f t="shared" ref="AE1520" si="3343">VALUE(IF(AD1520=-2,0%,IF(AD1520=-1,50%,IF(AD1520=0,100%,IF(AD1520=1,50%,IF(AD1520=2,0%))))))</f>
        <v>0.5</v>
      </c>
      <c r="AF1520" s="13" t="s">
        <v>42</v>
      </c>
      <c r="AG1520" s="13">
        <v>1</v>
      </c>
      <c r="AH1520" s="13" t="s">
        <v>41</v>
      </c>
      <c r="AI1520" s="13">
        <f t="shared" si="3224"/>
        <v>0</v>
      </c>
      <c r="AJ1520" s="70">
        <f t="shared" si="3245"/>
        <v>1</v>
      </c>
      <c r="AK1520" s="59">
        <f t="shared" si="3246"/>
        <v>0</v>
      </c>
      <c r="AL1520" s="70">
        <f t="shared" ref="AL1520" si="3344">VALUE(IF(AK1520=-3,0%,IF(AK1520=-2,33.3%,IF(AK1520=-1,66.6%,IF(AK1520=0,100%,IF(AK1520=1,66.6%,IF(AK1520=2,33.3%,IF(AK1520=3,0%))))))))</f>
        <v>1</v>
      </c>
      <c r="AM1520" s="13" t="s">
        <v>41</v>
      </c>
      <c r="AN1520" s="13" t="s">
        <v>41</v>
      </c>
      <c r="AP1520" s="13">
        <v>101.31965006729475</v>
      </c>
      <c r="AQ1520" s="13">
        <v>117.34261838440112</v>
      </c>
      <c r="AR1520" s="13">
        <v>125.13020833333333</v>
      </c>
      <c r="AS1520" s="13">
        <v>148.05555555555554</v>
      </c>
      <c r="AT1520" s="36">
        <v>721.64652549999994</v>
      </c>
      <c r="AU1520" s="36" t="str">
        <f t="shared" si="3248"/>
        <v>4</v>
      </c>
      <c r="AV1520" s="36">
        <v>38.740827310455401</v>
      </c>
      <c r="AW1520" s="36">
        <v>694.25262379999992</v>
      </c>
      <c r="AX1520" s="36">
        <v>749.04042719999995</v>
      </c>
      <c r="AY1520" s="36">
        <v>492.64694599999996</v>
      </c>
      <c r="AZ1520" s="36" t="str">
        <f t="shared" si="3249"/>
        <v>3</v>
      </c>
      <c r="BA1520" s="36">
        <v>69.741248863783639</v>
      </c>
      <c r="BB1520" s="36">
        <v>443.33243599999997</v>
      </c>
      <c r="BC1520" s="36">
        <v>541.961456</v>
      </c>
      <c r="BD1520" s="36">
        <v>77156.05</v>
      </c>
      <c r="BE1520" s="36" t="s">
        <v>50</v>
      </c>
      <c r="BF1520" s="36">
        <v>52355.9</v>
      </c>
      <c r="BG1520" s="36">
        <v>93689.5</v>
      </c>
      <c r="BH1520" s="36">
        <v>725.52811749999989</v>
      </c>
      <c r="BI1520" s="36">
        <v>33.251427260456566</v>
      </c>
      <c r="BJ1520" s="36">
        <v>702.01580779999983</v>
      </c>
      <c r="BK1520" s="36">
        <v>749.04042719999995</v>
      </c>
      <c r="BL1520" s="36">
        <v>529.70909749999998</v>
      </c>
      <c r="BM1520" s="36">
        <v>17.327451561757293</v>
      </c>
      <c r="BN1520" s="36">
        <v>517.45673899999997</v>
      </c>
      <c r="BO1520" s="36">
        <v>541.961456</v>
      </c>
      <c r="BP1520" s="36">
        <v>90933.95</v>
      </c>
      <c r="BQ1520" s="36">
        <v>3018.5537866667241</v>
      </c>
      <c r="BR1520" s="36">
        <v>88178.4</v>
      </c>
      <c r="BS1520" s="36">
        <v>93689.5</v>
      </c>
      <c r="BT1520" s="36">
        <v>737.31471999999997</v>
      </c>
      <c r="BU1520" s="36">
        <v>16.582654150655831</v>
      </c>
      <c r="BV1520" s="36">
        <v>725.58901279999998</v>
      </c>
      <c r="BW1520" s="36">
        <v>749.04042719999995</v>
      </c>
      <c r="BX1520" s="36">
        <v>627.42209600000001</v>
      </c>
      <c r="BY1520" s="36">
        <v>120.85959613708501</v>
      </c>
      <c r="BZ1520" s="36">
        <v>541.961456</v>
      </c>
      <c r="CA1520" s="36">
        <v>712.88273600000002</v>
      </c>
      <c r="CB1520" s="36">
        <v>92828.4</v>
      </c>
      <c r="CC1520" s="36">
        <v>14778.344116578181</v>
      </c>
      <c r="CD1520" s="36">
        <v>57867</v>
      </c>
      <c r="CE1520" s="36">
        <v>110223</v>
      </c>
      <c r="CF1520" s="36"/>
      <c r="CG1520" s="40">
        <v>28.903499999999998</v>
      </c>
      <c r="CH1520" s="40">
        <v>51.355749999999993</v>
      </c>
      <c r="CI1520" s="40">
        <v>29.346250000000005</v>
      </c>
      <c r="CL1520" s="5" t="str">
        <f t="shared" si="3254"/>
        <v>1_0.5_3</v>
      </c>
      <c r="CM1520" s="95" t="str">
        <f t="shared" si="3255"/>
        <v>2I</v>
      </c>
      <c r="CN1520" s="96">
        <f t="shared" si="3242"/>
        <v>35</v>
      </c>
      <c r="CO1520" s="96" t="str">
        <f t="shared" si="3250"/>
        <v>1_0.5_3</v>
      </c>
      <c r="CP1520" s="95" t="str">
        <f t="shared" si="3258"/>
        <v>2I</v>
      </c>
      <c r="CQ1520" s="5">
        <f t="shared" si="3251"/>
        <v>27</v>
      </c>
    </row>
    <row r="1521" spans="1:95">
      <c r="A1521" s="13" t="s">
        <v>601</v>
      </c>
      <c r="B1521" s="13">
        <v>8</v>
      </c>
      <c r="C1521" s="13">
        <v>1</v>
      </c>
      <c r="D1521" s="13" t="s">
        <v>34</v>
      </c>
      <c r="E1521" s="35" t="s">
        <v>577</v>
      </c>
      <c r="F1521" s="13"/>
      <c r="G1521" s="36"/>
      <c r="H1521" s="13"/>
      <c r="I1521" s="37">
        <v>26</v>
      </c>
      <c r="J1521" s="37" t="s">
        <v>70</v>
      </c>
      <c r="K1521" s="38">
        <v>43599</v>
      </c>
      <c r="L1521" s="39">
        <v>0.66180555555555554</v>
      </c>
      <c r="M1521" s="37" t="s">
        <v>39</v>
      </c>
      <c r="N1521" s="37" t="s">
        <v>188</v>
      </c>
      <c r="O1521" s="37" t="s">
        <v>188</v>
      </c>
      <c r="P1521" s="37" t="s">
        <v>190</v>
      </c>
      <c r="Q1521" s="37">
        <v>2</v>
      </c>
      <c r="R1521" s="13" t="s">
        <v>62</v>
      </c>
      <c r="S1521" s="13" t="s">
        <v>127</v>
      </c>
      <c r="T1521" s="13" t="s">
        <v>42</v>
      </c>
      <c r="U1521" s="13" t="s">
        <v>45</v>
      </c>
      <c r="V1521" s="13" t="s">
        <v>41</v>
      </c>
      <c r="W1521" s="13" t="s">
        <v>66</v>
      </c>
      <c r="X1521" s="13" t="s">
        <v>76</v>
      </c>
      <c r="Y1521" s="13" t="s">
        <v>41</v>
      </c>
      <c r="Z1521" s="13" t="s">
        <v>41</v>
      </c>
      <c r="AA1521" s="13"/>
      <c r="AB1521" s="13">
        <v>1</v>
      </c>
      <c r="AC1521" s="72">
        <f t="shared" si="3243"/>
        <v>0.5</v>
      </c>
      <c r="AD1521" s="13">
        <v>-1</v>
      </c>
      <c r="AE1521" s="72">
        <f t="shared" ref="AE1521" si="3345">VALUE(IF(AD1521=-2,0%,IF(AD1521=-1,50%,IF(AD1521=0,100%,IF(AD1521=1,50%,IF(AD1521=2,0%))))))</f>
        <v>0.5</v>
      </c>
      <c r="AF1521" s="13" t="s">
        <v>42</v>
      </c>
      <c r="AG1521" s="13">
        <v>1</v>
      </c>
      <c r="AH1521" s="13" t="s">
        <v>41</v>
      </c>
      <c r="AI1521" s="13">
        <f t="shared" si="3224"/>
        <v>0</v>
      </c>
      <c r="AJ1521" s="70">
        <f t="shared" si="3245"/>
        <v>1</v>
      </c>
      <c r="AK1521" s="59">
        <f t="shared" si="3246"/>
        <v>0</v>
      </c>
      <c r="AL1521" s="70">
        <f t="shared" ref="AL1521" si="3346">VALUE(IF(AK1521=-3,0%,IF(AK1521=-2,33.3%,IF(AK1521=-1,66.6%,IF(AK1521=0,100%,IF(AK1521=1,66.6%,IF(AK1521=2,33.3%,IF(AK1521=3,0%))))))))</f>
        <v>1</v>
      </c>
      <c r="AM1521" s="13" t="s">
        <v>41</v>
      </c>
      <c r="AN1521" s="13" t="s">
        <v>41</v>
      </c>
      <c r="AP1521" s="13">
        <v>101.31965006729475</v>
      </c>
      <c r="AQ1521" s="13">
        <v>117.34261838440112</v>
      </c>
      <c r="AR1521" s="13">
        <v>125.13020833333333</v>
      </c>
      <c r="AS1521" s="13">
        <v>148.05555555555554</v>
      </c>
      <c r="AT1521" s="36">
        <v>756.93039629999998</v>
      </c>
      <c r="AU1521" s="36" t="str">
        <f t="shared" si="3248"/>
        <v>4</v>
      </c>
      <c r="AV1521" s="36">
        <v>22.116031009854382</v>
      </c>
      <c r="AW1521" s="36">
        <v>741.29200079999998</v>
      </c>
      <c r="AX1521" s="36">
        <v>772.56879179999999</v>
      </c>
      <c r="AY1521" s="36">
        <v>621.25997749999988</v>
      </c>
      <c r="AZ1521" s="36" t="str">
        <f t="shared" si="3249"/>
        <v>4</v>
      </c>
      <c r="BA1521" s="36">
        <v>129.57414769273521</v>
      </c>
      <c r="BB1521" s="36">
        <v>529.63721899999985</v>
      </c>
      <c r="BC1521" s="36">
        <v>712.88273600000002</v>
      </c>
      <c r="BD1521" s="36">
        <v>73022.7</v>
      </c>
      <c r="BE1521" s="36" t="s">
        <v>50</v>
      </c>
      <c r="BF1521" s="36">
        <v>71644.899999999994</v>
      </c>
      <c r="BG1521" s="36">
        <v>74400.5</v>
      </c>
      <c r="BH1521" s="36">
        <v>721.65390429999991</v>
      </c>
      <c r="BI1521" s="36">
        <v>27.772462409491713</v>
      </c>
      <c r="BJ1521" s="36">
        <v>702.01580779999983</v>
      </c>
      <c r="BK1521" s="36">
        <v>741.29200079999998</v>
      </c>
      <c r="BL1521" s="36">
        <v>486.48482749999994</v>
      </c>
      <c r="BM1521" s="36">
        <v>61.026697308133379</v>
      </c>
      <c r="BN1521" s="36">
        <v>443.33243599999997</v>
      </c>
      <c r="BO1521" s="36">
        <v>529.63721899999985</v>
      </c>
      <c r="BP1521" s="36">
        <v>55570.733333333337</v>
      </c>
      <c r="BQ1521" s="36">
        <v>20261.752193792756</v>
      </c>
      <c r="BR1521" s="36">
        <v>28933.5</v>
      </c>
      <c r="BS1521" s="36">
        <v>74400.5</v>
      </c>
      <c r="BT1521" s="36">
        <v>745.16621399999997</v>
      </c>
      <c r="BU1521" s="36">
        <v>5.4789648509648483</v>
      </c>
      <c r="BV1521" s="36">
        <v>741.29200079999998</v>
      </c>
      <c r="BW1521" s="36">
        <v>749.04042719999995</v>
      </c>
      <c r="BX1521" s="36">
        <v>535.79933749999987</v>
      </c>
      <c r="BY1521" s="36">
        <v>8.714551555650262</v>
      </c>
      <c r="BZ1521" s="36">
        <v>529.63721899999985</v>
      </c>
      <c r="CA1521" s="36">
        <v>541.961456</v>
      </c>
      <c r="CB1521" s="36">
        <v>70783.8</v>
      </c>
      <c r="CC1521" s="36">
        <v>18997.316979756182</v>
      </c>
      <c r="CD1521" s="36">
        <v>28933.5</v>
      </c>
      <c r="CE1521" s="36">
        <v>93689.5</v>
      </c>
      <c r="CF1521" s="36"/>
      <c r="CG1521" s="40">
        <v>29.065000000000001</v>
      </c>
      <c r="CH1521" s="40">
        <v>50.240124999999992</v>
      </c>
      <c r="CI1521" s="40">
        <v>29.333750000000002</v>
      </c>
      <c r="CL1521" s="5" t="str">
        <f t="shared" si="3254"/>
        <v>1_0.5_4</v>
      </c>
      <c r="CM1521" s="95" t="str">
        <f t="shared" si="3255"/>
        <v>2U</v>
      </c>
      <c r="CN1521" s="96">
        <f t="shared" si="3242"/>
        <v>16</v>
      </c>
      <c r="CO1521" s="96" t="str">
        <f t="shared" si="3250"/>
        <v>1_0.5_4</v>
      </c>
      <c r="CP1521" s="95" t="str">
        <f t="shared" si="3258"/>
        <v>2U</v>
      </c>
      <c r="CQ1521" s="5">
        <f t="shared" si="3251"/>
        <v>14</v>
      </c>
    </row>
    <row r="1522" spans="1:95">
      <c r="A1522" s="13" t="s">
        <v>601</v>
      </c>
      <c r="B1522" s="13">
        <v>8</v>
      </c>
      <c r="C1522" s="13">
        <v>1</v>
      </c>
      <c r="D1522" s="13" t="s">
        <v>34</v>
      </c>
      <c r="E1522" s="35" t="s">
        <v>577</v>
      </c>
      <c r="F1522" s="13"/>
      <c r="G1522" s="36"/>
      <c r="H1522" s="13"/>
      <c r="I1522" s="37">
        <v>26</v>
      </c>
      <c r="J1522" s="37" t="s">
        <v>70</v>
      </c>
      <c r="K1522" s="38">
        <v>43599</v>
      </c>
      <c r="L1522" s="39">
        <v>0.67222222222222217</v>
      </c>
      <c r="M1522" s="37" t="s">
        <v>39</v>
      </c>
      <c r="N1522" s="37" t="s">
        <v>188</v>
      </c>
      <c r="O1522" s="37" t="s">
        <v>188</v>
      </c>
      <c r="P1522" s="37" t="s">
        <v>190</v>
      </c>
      <c r="Q1522" s="37">
        <v>3</v>
      </c>
      <c r="R1522" s="13" t="s">
        <v>55</v>
      </c>
      <c r="S1522" s="13" t="s">
        <v>63</v>
      </c>
      <c r="T1522" s="13" t="s">
        <v>42</v>
      </c>
      <c r="U1522" s="13" t="s">
        <v>52</v>
      </c>
      <c r="V1522" s="13" t="s">
        <v>42</v>
      </c>
      <c r="W1522" s="13" t="s">
        <v>66</v>
      </c>
      <c r="X1522" s="13" t="s">
        <v>76</v>
      </c>
      <c r="Y1522" s="13" t="s">
        <v>41</v>
      </c>
      <c r="Z1522" s="13" t="s">
        <v>41</v>
      </c>
      <c r="AA1522" s="13"/>
      <c r="AB1522" s="13">
        <v>0</v>
      </c>
      <c r="AC1522" s="72">
        <f t="shared" si="3243"/>
        <v>1</v>
      </c>
      <c r="AD1522" s="13">
        <v>0</v>
      </c>
      <c r="AE1522" s="72">
        <f t="shared" ref="AE1522" si="3347">VALUE(IF(AD1522=-2,0%,IF(AD1522=-1,50%,IF(AD1522=0,100%,IF(AD1522=1,50%,IF(AD1522=2,0%))))))</f>
        <v>1</v>
      </c>
      <c r="AF1522" s="13" t="s">
        <v>42</v>
      </c>
      <c r="AG1522" s="13">
        <v>0</v>
      </c>
      <c r="AH1522" s="13" t="s">
        <v>42</v>
      </c>
      <c r="AI1522" s="13">
        <f t="shared" si="3224"/>
        <v>0</v>
      </c>
      <c r="AJ1522" s="70">
        <f t="shared" si="3245"/>
        <v>1</v>
      </c>
      <c r="AK1522" s="59">
        <f t="shared" si="3246"/>
        <v>0</v>
      </c>
      <c r="AL1522" s="70">
        <f t="shared" ref="AL1522" si="3348">VALUE(IF(AK1522=-3,0%,IF(AK1522=-2,33.3%,IF(AK1522=-1,66.6%,IF(AK1522=0,100%,IF(AK1522=1,66.6%,IF(AK1522=2,33.3%,IF(AK1522=3,0%))))))))</f>
        <v>1</v>
      </c>
      <c r="AM1522" s="13" t="s">
        <v>41</v>
      </c>
      <c r="AN1522" s="13" t="s">
        <v>41</v>
      </c>
      <c r="AP1522" s="13">
        <v>101.31965006729475</v>
      </c>
      <c r="AQ1522" s="13">
        <v>117.34261838440112</v>
      </c>
      <c r="AR1522" s="13">
        <v>125.13020833333333</v>
      </c>
      <c r="AS1522" s="13">
        <v>148.05555555555554</v>
      </c>
      <c r="AT1522" s="36">
        <v>788.18734229999995</v>
      </c>
      <c r="AU1522" s="36" t="str">
        <f t="shared" si="3248"/>
        <v>4</v>
      </c>
      <c r="AV1522" s="36">
        <v>22.08796594170904</v>
      </c>
      <c r="AW1522" s="36">
        <v>772.56879179999999</v>
      </c>
      <c r="AX1522" s="36">
        <v>803.80589279999992</v>
      </c>
      <c r="AY1522" s="36">
        <v>682.11297500000001</v>
      </c>
      <c r="AZ1522" s="36" t="str">
        <f t="shared" si="3249"/>
        <v>4</v>
      </c>
      <c r="BA1522" s="36">
        <v>146.02278290520226</v>
      </c>
      <c r="BB1522" s="36">
        <v>578.85927499999991</v>
      </c>
      <c r="BC1522" s="36">
        <v>785.36667499999999</v>
      </c>
      <c r="BD1522" s="36">
        <v>53733.675000000003</v>
      </c>
      <c r="BE1522" s="36" t="s">
        <v>50</v>
      </c>
      <c r="BF1522" s="36">
        <v>44089.2</v>
      </c>
      <c r="BG1522" s="36">
        <v>57867</v>
      </c>
      <c r="BH1522" s="36">
        <v>776.48768949999999</v>
      </c>
      <c r="BI1522" s="36">
        <v>5.5421582768926516</v>
      </c>
      <c r="BJ1522" s="36">
        <v>772.56879179999999</v>
      </c>
      <c r="BK1522" s="36">
        <v>780.40658719999988</v>
      </c>
      <c r="BL1522" s="36">
        <v>591.0497754999999</v>
      </c>
      <c r="BM1522" s="36">
        <v>17.239971139216056</v>
      </c>
      <c r="BN1522" s="36">
        <v>578.85927499999991</v>
      </c>
      <c r="BO1522" s="36">
        <v>603.24027599999999</v>
      </c>
      <c r="BP1522" s="36">
        <v>60163.333333333336</v>
      </c>
      <c r="BQ1522" s="36">
        <v>2074.3403218051426</v>
      </c>
      <c r="BR1522" s="36">
        <v>57867</v>
      </c>
      <c r="BS1522" s="36">
        <v>63378.2</v>
      </c>
      <c r="BT1522" s="36">
        <v>756.93039629999998</v>
      </c>
      <c r="BU1522" s="36">
        <v>22.116031009854382</v>
      </c>
      <c r="BV1522" s="36">
        <v>741.29200079999998</v>
      </c>
      <c r="BW1522" s="36">
        <v>772.56879179999999</v>
      </c>
      <c r="BX1522" s="36">
        <v>554.24824699999988</v>
      </c>
      <c r="BY1522" s="36">
        <v>34.805249581544032</v>
      </c>
      <c r="BZ1522" s="36">
        <v>529.63721899999985</v>
      </c>
      <c r="CA1522" s="36">
        <v>578.85927499999991</v>
      </c>
      <c r="CB1522" s="36">
        <v>66133.762499999997</v>
      </c>
      <c r="CC1522" s="36">
        <v>5602.2577579490207</v>
      </c>
      <c r="CD1522" s="36">
        <v>57867</v>
      </c>
      <c r="CE1522" s="36">
        <v>74400.5</v>
      </c>
      <c r="CF1522" s="36"/>
      <c r="CG1522" s="40">
        <v>29.186875000000001</v>
      </c>
      <c r="CH1522" s="40">
        <v>49.929250000000003</v>
      </c>
      <c r="CI1522" s="40">
        <v>29.426875000000003</v>
      </c>
      <c r="CL1522" s="5" t="str">
        <f t="shared" si="3254"/>
        <v>1_1_4</v>
      </c>
      <c r="CM1522" s="95" t="str">
        <f t="shared" si="3255"/>
        <v>2V</v>
      </c>
      <c r="CN1522" s="96">
        <f t="shared" si="3242"/>
        <v>39</v>
      </c>
      <c r="CO1522" s="96" t="str">
        <f t="shared" si="3250"/>
        <v>1_1_4</v>
      </c>
      <c r="CP1522" s="95" t="str">
        <f t="shared" si="3258"/>
        <v>2V</v>
      </c>
      <c r="CQ1522" s="5">
        <f t="shared" si="3251"/>
        <v>37</v>
      </c>
    </row>
    <row r="1523" spans="1:95">
      <c r="A1523" s="13" t="s">
        <v>601</v>
      </c>
      <c r="B1523" s="13">
        <v>8</v>
      </c>
      <c r="C1523" s="13">
        <v>1</v>
      </c>
      <c r="D1523" s="13" t="s">
        <v>34</v>
      </c>
      <c r="E1523" s="35" t="s">
        <v>577</v>
      </c>
      <c r="F1523" s="13"/>
      <c r="G1523" s="36"/>
      <c r="H1523" s="13"/>
      <c r="I1523" s="37">
        <v>26</v>
      </c>
      <c r="J1523" s="37" t="s">
        <v>70</v>
      </c>
      <c r="K1523" s="38">
        <v>43599</v>
      </c>
      <c r="L1523" s="39">
        <v>0.68263888888888891</v>
      </c>
      <c r="M1523" s="37" t="s">
        <v>39</v>
      </c>
      <c r="N1523" s="37" t="s">
        <v>188</v>
      </c>
      <c r="O1523" s="37" t="s">
        <v>188</v>
      </c>
      <c r="P1523" s="37" t="s">
        <v>190</v>
      </c>
      <c r="Q1523" s="37">
        <v>4</v>
      </c>
      <c r="R1523" s="13" t="s">
        <v>55</v>
      </c>
      <c r="S1523" s="13" t="s">
        <v>63</v>
      </c>
      <c r="T1523" s="13" t="s">
        <v>42</v>
      </c>
      <c r="U1523" s="13" t="s">
        <v>52</v>
      </c>
      <c r="V1523" s="13"/>
      <c r="W1523" s="13" t="s">
        <v>66</v>
      </c>
      <c r="X1523" s="13" t="s">
        <v>76</v>
      </c>
      <c r="Y1523" s="13" t="s">
        <v>41</v>
      </c>
      <c r="Z1523" s="13" t="s">
        <v>41</v>
      </c>
      <c r="AA1523" s="13"/>
      <c r="AB1523" s="13">
        <v>0</v>
      </c>
      <c r="AC1523" s="72">
        <f t="shared" si="3243"/>
        <v>1</v>
      </c>
      <c r="AD1523" s="13">
        <v>0</v>
      </c>
      <c r="AE1523" s="72">
        <f t="shared" ref="AE1523" si="3349">VALUE(IF(AD1523=-2,0%,IF(AD1523=-1,50%,IF(AD1523=0,100%,IF(AD1523=1,50%,IF(AD1523=2,0%))))))</f>
        <v>1</v>
      </c>
      <c r="AF1523" s="13" t="s">
        <v>42</v>
      </c>
      <c r="AG1523" s="13">
        <v>0</v>
      </c>
      <c r="AH1523" s="13">
        <v>0</v>
      </c>
      <c r="AI1523" s="13">
        <f t="shared" si="3224"/>
        <v>0</v>
      </c>
      <c r="AJ1523" s="70">
        <f t="shared" si="3245"/>
        <v>1</v>
      </c>
      <c r="AK1523" s="59">
        <f t="shared" si="3246"/>
        <v>0</v>
      </c>
      <c r="AL1523" s="70">
        <f t="shared" ref="AL1523" si="3350">VALUE(IF(AK1523=-3,0%,IF(AK1523=-2,33.3%,IF(AK1523=-1,66.6%,IF(AK1523=0,100%,IF(AK1523=1,66.6%,IF(AK1523=2,33.3%,IF(AK1523=3,0%))))))))</f>
        <v>1</v>
      </c>
      <c r="AM1523" s="13" t="s">
        <v>41</v>
      </c>
      <c r="AN1523" s="13" t="s">
        <v>41</v>
      </c>
      <c r="AP1523" s="13">
        <v>101.31965006729475</v>
      </c>
      <c r="AQ1523" s="13">
        <v>117.34261838440112</v>
      </c>
      <c r="AR1523" s="13">
        <v>125.13020833333333</v>
      </c>
      <c r="AS1523" s="13">
        <v>148.05555555555554</v>
      </c>
      <c r="AT1523" s="36">
        <v>842.85947709999994</v>
      </c>
      <c r="AU1523" s="36" t="str">
        <f t="shared" si="3248"/>
        <v>4</v>
      </c>
      <c r="AV1523" s="36">
        <v>33.093160075106773</v>
      </c>
      <c r="AW1523" s="36">
        <v>819.45907920000002</v>
      </c>
      <c r="AX1523" s="36">
        <v>866.25987499999985</v>
      </c>
      <c r="AY1523" s="36">
        <v>976.46984149999992</v>
      </c>
      <c r="AZ1523" s="36" t="str">
        <f t="shared" si="3249"/>
        <v>4</v>
      </c>
      <c r="BA1523" s="36">
        <v>33.465811854174518</v>
      </c>
      <c r="BB1523" s="36">
        <v>952.80593899999997</v>
      </c>
      <c r="BC1523" s="36">
        <v>1000.1337439999999</v>
      </c>
      <c r="BD1523" s="36">
        <v>42711.4</v>
      </c>
      <c r="BE1523" s="36" t="s">
        <v>50</v>
      </c>
      <c r="BF1523" s="36">
        <v>42711.4</v>
      </c>
      <c r="BG1523" s="36">
        <v>42711.4</v>
      </c>
      <c r="BH1523" s="36">
        <v>803.85048270000004</v>
      </c>
      <c r="BI1523" s="36">
        <v>22.073888859909189</v>
      </c>
      <c r="BJ1523" s="36">
        <v>788.24188620000007</v>
      </c>
      <c r="BK1523" s="36">
        <v>819.45907920000002</v>
      </c>
      <c r="BL1523" s="36">
        <v>875.11760149999998</v>
      </c>
      <c r="BM1523" s="36">
        <v>109.8679005307183</v>
      </c>
      <c r="BN1523" s="36">
        <v>797.42926399999999</v>
      </c>
      <c r="BO1523" s="36">
        <v>952.80593899999997</v>
      </c>
      <c r="BP1523" s="36">
        <v>43859.566666666673</v>
      </c>
      <c r="BQ1523" s="36">
        <v>562.48449460110874</v>
      </c>
      <c r="BR1523" s="36">
        <v>42711.4</v>
      </c>
      <c r="BS1523" s="36">
        <v>44089.2</v>
      </c>
      <c r="BT1523" s="36">
        <v>796.0139355</v>
      </c>
      <c r="BU1523" s="36">
        <v>33.156440192326151</v>
      </c>
      <c r="BV1523" s="36">
        <v>772.56879179999999</v>
      </c>
      <c r="BW1523" s="36">
        <v>819.45907920000002</v>
      </c>
      <c r="BX1523" s="36">
        <v>765.83260699999994</v>
      </c>
      <c r="BY1523" s="36">
        <v>264.42022191648732</v>
      </c>
      <c r="BZ1523" s="36">
        <v>578.85927499999991</v>
      </c>
      <c r="CA1523" s="36">
        <v>952.80593899999997</v>
      </c>
      <c r="CB1523" s="36">
        <v>48653.10624999999</v>
      </c>
      <c r="CC1523" s="36">
        <v>5388.491854495066</v>
      </c>
      <c r="CD1523" s="36">
        <v>42711.4</v>
      </c>
      <c r="CE1523" s="36">
        <v>57867</v>
      </c>
      <c r="CF1523" s="36"/>
      <c r="CG1523" s="40">
        <v>29.308749999999996</v>
      </c>
      <c r="CH1523" s="40">
        <v>51.942500000000003</v>
      </c>
      <c r="CI1523" s="40">
        <v>29.5275</v>
      </c>
      <c r="CL1523" s="5" t="str">
        <f t="shared" si="3254"/>
        <v>1_1_4</v>
      </c>
      <c r="CM1523" s="95" t="str">
        <f t="shared" si="3255"/>
        <v>2V</v>
      </c>
      <c r="CN1523" s="96">
        <f t="shared" si="3242"/>
        <v>39</v>
      </c>
      <c r="CO1523" s="96" t="str">
        <f t="shared" si="3250"/>
        <v>1_1_4</v>
      </c>
      <c r="CP1523" s="95" t="str">
        <f t="shared" si="3258"/>
        <v>2V</v>
      </c>
      <c r="CQ1523" s="5">
        <f t="shared" si="3251"/>
        <v>37</v>
      </c>
    </row>
    <row r="1524" spans="1:95">
      <c r="A1524" s="13" t="s">
        <v>601</v>
      </c>
      <c r="B1524" s="13">
        <v>8</v>
      </c>
      <c r="C1524" s="13">
        <v>1</v>
      </c>
      <c r="D1524" s="13" t="s">
        <v>34</v>
      </c>
      <c r="E1524" s="35" t="s">
        <v>577</v>
      </c>
      <c r="F1524" s="13"/>
      <c r="G1524" s="36"/>
      <c r="H1524" s="13"/>
      <c r="I1524" s="37">
        <v>26</v>
      </c>
      <c r="J1524" s="37" t="s">
        <v>70</v>
      </c>
      <c r="K1524" s="38">
        <v>43599</v>
      </c>
      <c r="L1524" s="39">
        <v>0.69305555555555554</v>
      </c>
      <c r="M1524" s="37" t="s">
        <v>39</v>
      </c>
      <c r="N1524" s="37" t="s">
        <v>188</v>
      </c>
      <c r="O1524" s="37" t="s">
        <v>188</v>
      </c>
      <c r="P1524" s="37" t="s">
        <v>190</v>
      </c>
      <c r="Q1524" s="37">
        <v>5</v>
      </c>
      <c r="R1524" s="13" t="s">
        <v>51</v>
      </c>
      <c r="S1524" s="13" t="s">
        <v>134</v>
      </c>
      <c r="T1524" s="13" t="s">
        <v>42</v>
      </c>
      <c r="U1524" s="13" t="s">
        <v>83</v>
      </c>
      <c r="V1524" s="13" t="s">
        <v>41</v>
      </c>
      <c r="W1524" s="13" t="s">
        <v>66</v>
      </c>
      <c r="X1524" s="13" t="s">
        <v>76</v>
      </c>
      <c r="Y1524" s="13" t="s">
        <v>41</v>
      </c>
      <c r="Z1524" s="13" t="s">
        <v>41</v>
      </c>
      <c r="AA1524" s="13"/>
      <c r="AB1524" s="13">
        <v>2</v>
      </c>
      <c r="AC1524" s="72">
        <f t="shared" si="3243"/>
        <v>0</v>
      </c>
      <c r="AD1524" s="13">
        <v>-2</v>
      </c>
      <c r="AE1524" s="72">
        <f t="shared" ref="AE1524" si="3351">VALUE(IF(AD1524=-2,0%,IF(AD1524=-1,50%,IF(AD1524=0,100%,IF(AD1524=1,50%,IF(AD1524=2,0%))))))</f>
        <v>0</v>
      </c>
      <c r="AF1524" s="13" t="s">
        <v>42</v>
      </c>
      <c r="AG1524" s="13">
        <v>2</v>
      </c>
      <c r="AH1524" s="13" t="s">
        <v>41</v>
      </c>
      <c r="AI1524" s="13">
        <f t="shared" si="3224"/>
        <v>0</v>
      </c>
      <c r="AJ1524" s="70">
        <f t="shared" si="3245"/>
        <v>1</v>
      </c>
      <c r="AK1524" s="59">
        <f t="shared" si="3246"/>
        <v>0</v>
      </c>
      <c r="AL1524" s="70">
        <f t="shared" ref="AL1524" si="3352">VALUE(IF(AK1524=-3,0%,IF(AK1524=-2,33.3%,IF(AK1524=-1,66.6%,IF(AK1524=0,100%,IF(AK1524=1,66.6%,IF(AK1524=2,33.3%,IF(AK1524=3,0%))))))))</f>
        <v>1</v>
      </c>
      <c r="AM1524" s="13" t="s">
        <v>41</v>
      </c>
      <c r="AN1524" s="13" t="s">
        <v>41</v>
      </c>
      <c r="AP1524" s="13">
        <v>101.31965006729475</v>
      </c>
      <c r="AQ1524" s="13">
        <v>117.34261838440112</v>
      </c>
      <c r="AR1524" s="13">
        <v>125.13020833333333</v>
      </c>
      <c r="AS1524" s="13">
        <v>148.05555555555554</v>
      </c>
      <c r="AT1524" s="36">
        <v>11406.757262999998</v>
      </c>
      <c r="AU1524" s="36" t="str">
        <f t="shared" si="3248"/>
        <v>5</v>
      </c>
      <c r="AV1524" s="36">
        <v>218.04065142931384</v>
      </c>
      <c r="AW1524" s="36">
        <v>11252.579239799998</v>
      </c>
      <c r="AX1524" s="36">
        <v>11560.935286199998</v>
      </c>
      <c r="AY1524" s="36">
        <v>1575.6013600000001</v>
      </c>
      <c r="AZ1524" s="36" t="str">
        <f t="shared" si="3249"/>
        <v>5</v>
      </c>
      <c r="BA1524" s="36">
        <v>31.740020881060101</v>
      </c>
      <c r="BB1524" s="36">
        <v>1553.1577759999998</v>
      </c>
      <c r="BC1524" s="36">
        <v>1598.0449440000002</v>
      </c>
      <c r="BD1524" s="36">
        <v>33411.35</v>
      </c>
      <c r="BE1524" s="36" t="s">
        <v>50</v>
      </c>
      <c r="BF1524" s="36">
        <v>31689.1</v>
      </c>
      <c r="BG1524" s="36">
        <v>34444.699999999997</v>
      </c>
      <c r="BH1524" s="36">
        <v>6295.1711469999991</v>
      </c>
      <c r="BI1524" s="36">
        <v>7446.9150619145257</v>
      </c>
      <c r="BJ1524" s="36">
        <v>1029.4070078</v>
      </c>
      <c r="BK1524" s="36">
        <v>11560.935286199998</v>
      </c>
      <c r="BL1524" s="36">
        <v>1405.2066574999999</v>
      </c>
      <c r="BM1524" s="36">
        <v>209.23447835096778</v>
      </c>
      <c r="BN1524" s="36">
        <v>1257.255539</v>
      </c>
      <c r="BO1524" s="36">
        <v>1553.1577759999998</v>
      </c>
      <c r="BP1524" s="36">
        <v>36511.333333333336</v>
      </c>
      <c r="BQ1524" s="36">
        <v>1152.7023755795187</v>
      </c>
      <c r="BR1524" s="36">
        <v>34444.699999999997</v>
      </c>
      <c r="BS1524" s="36">
        <v>37200.199999999997</v>
      </c>
      <c r="BT1524" s="36">
        <v>6190.1971826999988</v>
      </c>
      <c r="BU1524" s="36">
        <v>7595.3706659236532</v>
      </c>
      <c r="BV1524" s="36">
        <v>819.45907920000002</v>
      </c>
      <c r="BW1524" s="36">
        <v>11560.935286199998</v>
      </c>
      <c r="BX1524" s="36">
        <v>1252.9818574999999</v>
      </c>
      <c r="BY1524" s="36">
        <v>424.51285504050014</v>
      </c>
      <c r="BZ1524" s="36">
        <v>952.80593899999997</v>
      </c>
      <c r="CA1524" s="36">
        <v>1553.1577759999998</v>
      </c>
      <c r="CB1524" s="36">
        <v>39008.574999999997</v>
      </c>
      <c r="CC1524" s="36">
        <v>2696.0952318739301</v>
      </c>
      <c r="CD1524" s="36">
        <v>34444.699999999997</v>
      </c>
      <c r="CE1524" s="36">
        <v>42711.4</v>
      </c>
      <c r="CF1524" s="36"/>
      <c r="CG1524" s="40">
        <v>29.061875000000001</v>
      </c>
      <c r="CH1524" s="40">
        <v>54.975250000000003</v>
      </c>
      <c r="CI1524" s="40">
        <v>29.12125</v>
      </c>
      <c r="CL1524" s="5" t="str">
        <f t="shared" si="3254"/>
        <v>1_0_5</v>
      </c>
      <c r="CM1524" s="95" t="str">
        <f t="shared" si="3255"/>
        <v>3F</v>
      </c>
      <c r="CN1524" s="96">
        <f t="shared" si="3242"/>
        <v>8</v>
      </c>
      <c r="CO1524" s="96" t="str">
        <f t="shared" si="3250"/>
        <v>1_0_5</v>
      </c>
      <c r="CP1524" s="95" t="str">
        <f t="shared" si="3258"/>
        <v>3F</v>
      </c>
      <c r="CQ1524" s="5">
        <f t="shared" si="3251"/>
        <v>4</v>
      </c>
    </row>
    <row r="1525" spans="1:95">
      <c r="A1525" s="13" t="s">
        <v>601</v>
      </c>
      <c r="B1525" s="13">
        <v>8</v>
      </c>
      <c r="C1525" s="13">
        <v>3</v>
      </c>
      <c r="D1525" s="13" t="s">
        <v>58</v>
      </c>
      <c r="E1525" s="35" t="s">
        <v>578</v>
      </c>
      <c r="F1525" s="13"/>
      <c r="G1525" s="36"/>
      <c r="H1525" s="13"/>
      <c r="I1525" s="37">
        <v>21</v>
      </c>
      <c r="J1525" s="37" t="s">
        <v>70</v>
      </c>
      <c r="K1525" s="38">
        <v>43599</v>
      </c>
      <c r="L1525" s="39">
        <v>0.65138888888888891</v>
      </c>
      <c r="M1525" s="37"/>
      <c r="N1525" s="37" t="s">
        <v>190</v>
      </c>
      <c r="O1525" s="37" t="s">
        <v>100</v>
      </c>
      <c r="P1525" s="37" t="s">
        <v>190</v>
      </c>
      <c r="Q1525" s="37">
        <v>1</v>
      </c>
      <c r="R1525" s="13" t="s">
        <v>43</v>
      </c>
      <c r="S1525" s="13" t="s">
        <v>44</v>
      </c>
      <c r="T1525" s="13" t="s">
        <v>41</v>
      </c>
      <c r="U1525" s="13" t="s">
        <v>45</v>
      </c>
      <c r="V1525" s="13" t="s">
        <v>41</v>
      </c>
      <c r="W1525" s="13" t="s">
        <v>46</v>
      </c>
      <c r="X1525" s="13" t="s">
        <v>47</v>
      </c>
      <c r="Y1525" s="13" t="s">
        <v>42</v>
      </c>
      <c r="Z1525" s="13" t="s">
        <v>41</v>
      </c>
      <c r="AA1525" s="13"/>
      <c r="AB1525" s="13">
        <v>-1</v>
      </c>
      <c r="AC1525" s="72">
        <f t="shared" si="3243"/>
        <v>0.5</v>
      </c>
      <c r="AD1525" s="13">
        <v>1</v>
      </c>
      <c r="AE1525" s="72">
        <f t="shared" ref="AE1525" si="3353">VALUE(IF(AD1525=-2,0%,IF(AD1525=-1,50%,IF(AD1525=0,100%,IF(AD1525=1,50%,IF(AD1525=2,0%))))))</f>
        <v>0.5</v>
      </c>
      <c r="AF1525" s="13" t="s">
        <v>41</v>
      </c>
      <c r="AG1525" s="13">
        <v>1</v>
      </c>
      <c r="AH1525" s="13" t="s">
        <v>41</v>
      </c>
      <c r="AI1525" s="13">
        <f t="shared" si="3224"/>
        <v>1</v>
      </c>
      <c r="AJ1525" s="70">
        <f t="shared" si="3245"/>
        <v>0.66599999999999993</v>
      </c>
      <c r="AK1525" s="59">
        <f t="shared" si="3246"/>
        <v>-1</v>
      </c>
      <c r="AL1525" s="70">
        <f t="shared" ref="AL1525" si="3354">VALUE(IF(AK1525=-3,0%,IF(AK1525=-2,33.3%,IF(AK1525=-1,66.6%,IF(AK1525=0,100%,IF(AK1525=1,66.6%,IF(AK1525=2,33.3%,IF(AK1525=3,0%))))))))</f>
        <v>0.66599999999999993</v>
      </c>
      <c r="AM1525" s="13" t="s">
        <v>42</v>
      </c>
      <c r="AN1525" s="13" t="s">
        <v>41</v>
      </c>
      <c r="AP1525" s="13">
        <v>101.31965006729475</v>
      </c>
      <c r="AQ1525" s="13">
        <v>117.34261838440112</v>
      </c>
      <c r="AR1525" s="13">
        <v>125.13020833333333</v>
      </c>
      <c r="AS1525" s="13">
        <v>148.05555555555554</v>
      </c>
      <c r="AT1525" s="36">
        <v>291.53071</v>
      </c>
      <c r="AU1525" s="36" t="str">
        <f t="shared" si="3248"/>
        <v>2</v>
      </c>
      <c r="AV1525" s="36">
        <v>44.079546158074216</v>
      </c>
      <c r="AW1525" s="36">
        <v>260.36176399999994</v>
      </c>
      <c r="AX1525" s="36">
        <v>322.699656</v>
      </c>
      <c r="AY1525" s="36">
        <v>248.19960099999997</v>
      </c>
      <c r="AZ1525" s="36" t="str">
        <f t="shared" si="3249"/>
        <v>2</v>
      </c>
      <c r="BA1525" s="36">
        <v>38.378113068669251</v>
      </c>
      <c r="BB1525" s="36">
        <v>221.06217699999999</v>
      </c>
      <c r="BC1525" s="36">
        <v>275.33702499999998</v>
      </c>
      <c r="BD1525" s="36">
        <v>77156.05</v>
      </c>
      <c r="BE1525" s="36" t="s">
        <v>50</v>
      </c>
      <c r="BF1525" s="36">
        <v>52355.9</v>
      </c>
      <c r="BG1525" s="36">
        <v>93689.5</v>
      </c>
      <c r="BH1525" s="36">
        <v>304.04857600000003</v>
      </c>
      <c r="BI1525" s="36">
        <v>26.376610288905596</v>
      </c>
      <c r="BJ1525" s="36">
        <v>285.39749599999999</v>
      </c>
      <c r="BK1525" s="36">
        <v>322.699656</v>
      </c>
      <c r="BL1525" s="36">
        <v>263.57364849999999</v>
      </c>
      <c r="BM1525" s="36">
        <v>16.635926585600938</v>
      </c>
      <c r="BN1525" s="36">
        <v>251.810272</v>
      </c>
      <c r="BO1525" s="36">
        <v>275.33702499999998</v>
      </c>
      <c r="BP1525" s="36">
        <v>90933.95</v>
      </c>
      <c r="BQ1525" s="36">
        <v>3018.5537866667241</v>
      </c>
      <c r="BR1525" s="36">
        <v>88178.4</v>
      </c>
      <c r="BS1525" s="36">
        <v>93689.5</v>
      </c>
      <c r="BT1525" s="36">
        <v>310.21907799999997</v>
      </c>
      <c r="BU1525" s="36">
        <v>17.65020267385529</v>
      </c>
      <c r="BV1525" s="36">
        <v>297.73849999999999</v>
      </c>
      <c r="BW1525" s="36">
        <v>322.699656</v>
      </c>
      <c r="BX1525" s="36">
        <v>271.3971765</v>
      </c>
      <c r="BY1525" s="36">
        <v>5.57178718239527</v>
      </c>
      <c r="BZ1525" s="36">
        <v>267.45732800000002</v>
      </c>
      <c r="CA1525" s="36">
        <v>275.33702499999998</v>
      </c>
      <c r="CB1525" s="36">
        <v>92828.4</v>
      </c>
      <c r="CC1525" s="36">
        <v>14778.344116578181</v>
      </c>
      <c r="CD1525" s="36">
        <v>57867</v>
      </c>
      <c r="CE1525" s="36">
        <v>110223</v>
      </c>
      <c r="CF1525" s="36"/>
      <c r="CG1525" s="40">
        <v>28.903499999999998</v>
      </c>
      <c r="CH1525" s="40">
        <v>51.355749999999993</v>
      </c>
      <c r="CI1525" s="40">
        <v>29.346250000000005</v>
      </c>
      <c r="CL1525" s="5" t="str">
        <f t="shared" si="3254"/>
        <v>0.666_0.5_2</v>
      </c>
      <c r="CM1525" s="95" t="str">
        <f t="shared" si="3255"/>
        <v>1T</v>
      </c>
      <c r="CN1525" s="96">
        <f t="shared" si="3242"/>
        <v>60</v>
      </c>
      <c r="CO1525" s="96" t="str">
        <f t="shared" si="3250"/>
        <v>0.666_0.5_2</v>
      </c>
      <c r="CP1525" s="95" t="str">
        <f t="shared" si="3258"/>
        <v>1T</v>
      </c>
      <c r="CQ1525" s="5">
        <f t="shared" si="3251"/>
        <v>57</v>
      </c>
    </row>
    <row r="1526" spans="1:95">
      <c r="A1526" s="13" t="s">
        <v>601</v>
      </c>
      <c r="B1526" s="13">
        <v>8</v>
      </c>
      <c r="C1526" s="13">
        <v>3</v>
      </c>
      <c r="D1526" s="13" t="s">
        <v>58</v>
      </c>
      <c r="E1526" s="35" t="s">
        <v>578</v>
      </c>
      <c r="F1526" s="13"/>
      <c r="G1526" s="36"/>
      <c r="H1526" s="13"/>
      <c r="I1526" s="37">
        <v>21</v>
      </c>
      <c r="J1526" s="37" t="s">
        <v>70</v>
      </c>
      <c r="K1526" s="38">
        <v>43599</v>
      </c>
      <c r="L1526" s="39">
        <v>0.66180555555555554</v>
      </c>
      <c r="M1526" s="37"/>
      <c r="N1526" s="37" t="s">
        <v>190</v>
      </c>
      <c r="O1526" s="37" t="s">
        <v>100</v>
      </c>
      <c r="P1526" s="37" t="s">
        <v>190</v>
      </c>
      <c r="Q1526" s="37">
        <v>2</v>
      </c>
      <c r="R1526" s="13" t="s">
        <v>43</v>
      </c>
      <c r="S1526" s="13" t="s">
        <v>44</v>
      </c>
      <c r="T1526" s="13" t="s">
        <v>41</v>
      </c>
      <c r="U1526" s="13" t="s">
        <v>52</v>
      </c>
      <c r="V1526" s="13" t="s">
        <v>42</v>
      </c>
      <c r="W1526" s="13" t="s">
        <v>46</v>
      </c>
      <c r="X1526" s="13" t="s">
        <v>47</v>
      </c>
      <c r="Y1526" s="13" t="s">
        <v>42</v>
      </c>
      <c r="Z1526" s="13" t="s">
        <v>41</v>
      </c>
      <c r="AA1526" s="13"/>
      <c r="AB1526" s="13">
        <v>-1</v>
      </c>
      <c r="AC1526" s="72">
        <f t="shared" si="3243"/>
        <v>0.5</v>
      </c>
      <c r="AD1526" s="13">
        <v>1</v>
      </c>
      <c r="AE1526" s="72">
        <f t="shared" ref="AE1526" si="3355">VALUE(IF(AD1526=-2,0%,IF(AD1526=-1,50%,IF(AD1526=0,100%,IF(AD1526=1,50%,IF(AD1526=2,0%))))))</f>
        <v>0.5</v>
      </c>
      <c r="AF1526" s="13" t="s">
        <v>41</v>
      </c>
      <c r="AG1526" s="13">
        <v>0</v>
      </c>
      <c r="AH1526" s="13" t="s">
        <v>42</v>
      </c>
      <c r="AI1526" s="13">
        <f t="shared" si="3224"/>
        <v>1</v>
      </c>
      <c r="AJ1526" s="70">
        <f t="shared" si="3245"/>
        <v>0.66599999999999993</v>
      </c>
      <c r="AK1526" s="59">
        <f t="shared" si="3246"/>
        <v>-1</v>
      </c>
      <c r="AL1526" s="70">
        <f t="shared" ref="AL1526" si="3356">VALUE(IF(AK1526=-3,0%,IF(AK1526=-2,33.3%,IF(AK1526=-1,66.6%,IF(AK1526=0,100%,IF(AK1526=1,66.6%,IF(AK1526=2,33.3%,IF(AK1526=3,0%))))))))</f>
        <v>0.66599999999999993</v>
      </c>
      <c r="AM1526" s="13" t="s">
        <v>42</v>
      </c>
      <c r="AN1526" s="13" t="s">
        <v>41</v>
      </c>
      <c r="AP1526" s="13">
        <v>101.31965006729475</v>
      </c>
      <c r="AQ1526" s="13">
        <v>117.34261838440112</v>
      </c>
      <c r="AR1526" s="13">
        <v>125.13020833333333</v>
      </c>
      <c r="AS1526" s="13">
        <v>148.05555555555554</v>
      </c>
      <c r="AT1526" s="36">
        <v>353.82932949999997</v>
      </c>
      <c r="AU1526" s="36" t="str">
        <f t="shared" si="3248"/>
        <v>3</v>
      </c>
      <c r="AV1526" s="36">
        <v>8.794209962977984</v>
      </c>
      <c r="AW1526" s="36">
        <v>347.61088399999994</v>
      </c>
      <c r="AX1526" s="36">
        <v>360.047775</v>
      </c>
      <c r="AY1526" s="36">
        <v>263.5362025</v>
      </c>
      <c r="AZ1526" s="36" t="str">
        <f t="shared" si="3249"/>
        <v>2</v>
      </c>
      <c r="BA1526" s="36">
        <v>5.5453088618670066</v>
      </c>
      <c r="BB1526" s="36">
        <v>259.61507699999999</v>
      </c>
      <c r="BC1526" s="36">
        <v>267.45732800000002</v>
      </c>
      <c r="BD1526" s="36">
        <v>73022.7</v>
      </c>
      <c r="BE1526" s="36" t="s">
        <v>50</v>
      </c>
      <c r="BF1526" s="36">
        <v>71644.899999999994</v>
      </c>
      <c r="BG1526" s="36">
        <v>74400.5</v>
      </c>
      <c r="BH1526" s="36">
        <v>328.91810149999992</v>
      </c>
      <c r="BI1526" s="36">
        <v>26.435586529990438</v>
      </c>
      <c r="BJ1526" s="36">
        <v>310.22531899999996</v>
      </c>
      <c r="BK1526" s="36">
        <v>347.61088399999994</v>
      </c>
      <c r="BL1526" s="36">
        <v>251.87803849999997</v>
      </c>
      <c r="BM1526" s="36">
        <v>10.941824779302804</v>
      </c>
      <c r="BN1526" s="36">
        <v>244.14099999999996</v>
      </c>
      <c r="BO1526" s="36">
        <v>259.61507699999999</v>
      </c>
      <c r="BP1526" s="36">
        <v>55570.733333333337</v>
      </c>
      <c r="BQ1526" s="36">
        <v>20261.752193792756</v>
      </c>
      <c r="BR1526" s="36">
        <v>28933.5</v>
      </c>
      <c r="BS1526" s="36">
        <v>74400.5</v>
      </c>
      <c r="BT1526" s="36">
        <v>335.15526999999997</v>
      </c>
      <c r="BU1526" s="36">
        <v>17.614898246484152</v>
      </c>
      <c r="BV1526" s="36">
        <v>322.699656</v>
      </c>
      <c r="BW1526" s="36">
        <v>347.61088399999994</v>
      </c>
      <c r="BX1526" s="36">
        <v>267.47605099999998</v>
      </c>
      <c r="BY1526" s="36">
        <v>11.117096044262277</v>
      </c>
      <c r="BZ1526" s="36">
        <v>259.61507699999999</v>
      </c>
      <c r="CA1526" s="36">
        <v>275.33702499999998</v>
      </c>
      <c r="CB1526" s="36">
        <v>70783.8</v>
      </c>
      <c r="CC1526" s="36">
        <v>18997.316979756182</v>
      </c>
      <c r="CD1526" s="36">
        <v>28933.5</v>
      </c>
      <c r="CE1526" s="36">
        <v>93689.5</v>
      </c>
      <c r="CF1526" s="36"/>
      <c r="CG1526" s="40">
        <v>29.065000000000001</v>
      </c>
      <c r="CH1526" s="40">
        <v>50.240124999999992</v>
      </c>
      <c r="CI1526" s="40">
        <v>29.333750000000002</v>
      </c>
      <c r="CL1526" s="5" t="str">
        <f t="shared" si="3254"/>
        <v>0.666_0.5_2</v>
      </c>
      <c r="CM1526" s="95" t="str">
        <f t="shared" si="3255"/>
        <v>1T</v>
      </c>
      <c r="CN1526" s="96">
        <f t="shared" si="3242"/>
        <v>60</v>
      </c>
      <c r="CO1526" s="96" t="str">
        <f t="shared" si="3250"/>
        <v>0.666_0.5_2</v>
      </c>
      <c r="CP1526" s="95" t="str">
        <f t="shared" si="3258"/>
        <v>1T</v>
      </c>
      <c r="CQ1526" s="5">
        <f t="shared" si="3251"/>
        <v>57</v>
      </c>
    </row>
    <row r="1527" spans="1:95">
      <c r="A1527" s="13" t="s">
        <v>601</v>
      </c>
      <c r="B1527" s="13">
        <v>8</v>
      </c>
      <c r="C1527" s="13">
        <v>3</v>
      </c>
      <c r="D1527" s="13" t="s">
        <v>58</v>
      </c>
      <c r="E1527" s="35" t="s">
        <v>578</v>
      </c>
      <c r="F1527" s="13"/>
      <c r="G1527" s="36"/>
      <c r="H1527" s="13"/>
      <c r="I1527" s="37">
        <v>21</v>
      </c>
      <c r="J1527" s="37" t="s">
        <v>70</v>
      </c>
      <c r="K1527" s="38">
        <v>43599</v>
      </c>
      <c r="L1527" s="39">
        <v>0.67222222222222217</v>
      </c>
      <c r="M1527" s="37"/>
      <c r="N1527" s="37" t="s">
        <v>190</v>
      </c>
      <c r="O1527" s="37" t="s">
        <v>100</v>
      </c>
      <c r="P1527" s="37" t="s">
        <v>190</v>
      </c>
      <c r="Q1527" s="37">
        <v>3</v>
      </c>
      <c r="R1527" s="13" t="s">
        <v>55</v>
      </c>
      <c r="S1527" s="13" t="s">
        <v>44</v>
      </c>
      <c r="T1527" s="13" t="s">
        <v>42</v>
      </c>
      <c r="U1527" s="13" t="s">
        <v>52</v>
      </c>
      <c r="V1527" s="13" t="s">
        <v>42</v>
      </c>
      <c r="W1527" s="13" t="s">
        <v>66</v>
      </c>
      <c r="X1527" s="13" t="s">
        <v>47</v>
      </c>
      <c r="Y1527" s="13" t="s">
        <v>41</v>
      </c>
      <c r="Z1527" s="13" t="s">
        <v>41</v>
      </c>
      <c r="AA1527" s="13"/>
      <c r="AB1527" s="13">
        <v>0</v>
      </c>
      <c r="AC1527" s="72">
        <f t="shared" si="3243"/>
        <v>1</v>
      </c>
      <c r="AD1527" s="13">
        <v>1</v>
      </c>
      <c r="AE1527" s="72">
        <f t="shared" ref="AE1527" si="3357">VALUE(IF(AD1527=-2,0%,IF(AD1527=-1,50%,IF(AD1527=0,100%,IF(AD1527=1,50%,IF(AD1527=2,0%))))))</f>
        <v>0.5</v>
      </c>
      <c r="AF1527" s="13" t="s">
        <v>42</v>
      </c>
      <c r="AG1527" s="13">
        <v>0</v>
      </c>
      <c r="AH1527" s="13" t="s">
        <v>42</v>
      </c>
      <c r="AI1527" s="13">
        <f t="shared" si="3224"/>
        <v>0</v>
      </c>
      <c r="AJ1527" s="70">
        <f t="shared" si="3245"/>
        <v>1</v>
      </c>
      <c r="AK1527" s="59">
        <f t="shared" si="3246"/>
        <v>-1</v>
      </c>
      <c r="AL1527" s="70">
        <f t="shared" ref="AL1527" si="3358">VALUE(IF(AK1527=-3,0%,IF(AK1527=-2,33.3%,IF(AK1527=-1,66.6%,IF(AK1527=0,100%,IF(AK1527=1,66.6%,IF(AK1527=2,33.3%,IF(AK1527=3,0%))))))))</f>
        <v>0.66599999999999993</v>
      </c>
      <c r="AM1527" s="13" t="s">
        <v>41</v>
      </c>
      <c r="AN1527" s="13" t="s">
        <v>41</v>
      </c>
      <c r="AP1527" s="13">
        <v>101.31965006729475</v>
      </c>
      <c r="AQ1527" s="13">
        <v>117.34261838440112</v>
      </c>
      <c r="AR1527" s="13">
        <v>125.13020833333333</v>
      </c>
      <c r="AS1527" s="13">
        <v>148.05555555555554</v>
      </c>
      <c r="AT1527" s="36">
        <v>353.82932949999997</v>
      </c>
      <c r="AU1527" s="36" t="str">
        <f t="shared" si="3248"/>
        <v>3</v>
      </c>
      <c r="AV1527" s="36">
        <v>8.794209962977984</v>
      </c>
      <c r="AW1527" s="36">
        <v>347.61088399999994</v>
      </c>
      <c r="AX1527" s="36">
        <v>360.047775</v>
      </c>
      <c r="AY1527" s="36">
        <v>299.22451049999995</v>
      </c>
      <c r="AZ1527" s="36" t="str">
        <f t="shared" si="3249"/>
        <v>2</v>
      </c>
      <c r="BA1527" s="36">
        <v>22.58547495924342</v>
      </c>
      <c r="BB1527" s="36">
        <v>283.25416799999999</v>
      </c>
      <c r="BC1527" s="36">
        <v>315.19485299999997</v>
      </c>
      <c r="BD1527" s="36">
        <v>53733.675000000003</v>
      </c>
      <c r="BE1527" s="36" t="s">
        <v>50</v>
      </c>
      <c r="BF1527" s="36">
        <v>44089.2</v>
      </c>
      <c r="BG1527" s="36">
        <v>57867</v>
      </c>
      <c r="BH1527" s="36">
        <v>353.82932949999997</v>
      </c>
      <c r="BI1527" s="36">
        <v>8.794209962977984</v>
      </c>
      <c r="BJ1527" s="36">
        <v>347.61088399999994</v>
      </c>
      <c r="BK1527" s="36">
        <v>360.047775</v>
      </c>
      <c r="BL1527" s="36">
        <v>287.23146250000002</v>
      </c>
      <c r="BM1527" s="36">
        <v>5.6247438234519169</v>
      </c>
      <c r="BN1527" s="36">
        <v>283.25416799999999</v>
      </c>
      <c r="BO1527" s="36">
        <v>291.20875699999999</v>
      </c>
      <c r="BP1527" s="36">
        <v>60163.333333333336</v>
      </c>
      <c r="BQ1527" s="36">
        <v>2074.3403218051426</v>
      </c>
      <c r="BR1527" s="36">
        <v>57867</v>
      </c>
      <c r="BS1527" s="36">
        <v>63378.2</v>
      </c>
      <c r="BT1527" s="36">
        <v>347.61088399999994</v>
      </c>
      <c r="BU1527" s="36">
        <v>0</v>
      </c>
      <c r="BV1527" s="36">
        <v>347.61088399999994</v>
      </c>
      <c r="BW1527" s="36">
        <v>347.61088399999994</v>
      </c>
      <c r="BX1527" s="36">
        <v>271.43462249999999</v>
      </c>
      <c r="BY1527" s="36">
        <v>16.715361547185889</v>
      </c>
      <c r="BZ1527" s="36">
        <v>259.61507699999999</v>
      </c>
      <c r="CA1527" s="36">
        <v>283.25416799999999</v>
      </c>
      <c r="CB1527" s="36">
        <v>66133.762499999997</v>
      </c>
      <c r="CC1527" s="36">
        <v>5602.2577579490207</v>
      </c>
      <c r="CD1527" s="36">
        <v>57867</v>
      </c>
      <c r="CE1527" s="36">
        <v>74400.5</v>
      </c>
      <c r="CF1527" s="36"/>
      <c r="CG1527" s="40">
        <v>29.186875000000001</v>
      </c>
      <c r="CH1527" s="40">
        <v>49.929250000000003</v>
      </c>
      <c r="CI1527" s="40">
        <v>29.426875000000003</v>
      </c>
      <c r="CL1527" s="5" t="str">
        <f t="shared" si="3254"/>
        <v>1_1_2</v>
      </c>
      <c r="CM1527" s="95" t="str">
        <f t="shared" si="3255"/>
        <v>1X</v>
      </c>
      <c r="CN1527" s="96">
        <f t="shared" si="3242"/>
        <v>146</v>
      </c>
      <c r="CO1527" s="96" t="str">
        <f t="shared" si="3250"/>
        <v>0.666_0.5_2</v>
      </c>
      <c r="CP1527" s="95" t="str">
        <f t="shared" si="3258"/>
        <v>1T</v>
      </c>
      <c r="CQ1527" s="5">
        <f t="shared" si="3251"/>
        <v>57</v>
      </c>
    </row>
    <row r="1528" spans="1:95">
      <c r="A1528" s="13" t="s">
        <v>601</v>
      </c>
      <c r="B1528" s="13">
        <v>8</v>
      </c>
      <c r="C1528" s="13">
        <v>3</v>
      </c>
      <c r="D1528" s="13" t="s">
        <v>58</v>
      </c>
      <c r="E1528" s="35" t="s">
        <v>578</v>
      </c>
      <c r="F1528" s="13"/>
      <c r="G1528" s="36"/>
      <c r="H1528" s="13"/>
      <c r="I1528" s="37">
        <v>21</v>
      </c>
      <c r="J1528" s="37" t="s">
        <v>70</v>
      </c>
      <c r="K1528" s="38">
        <v>43599</v>
      </c>
      <c r="L1528" s="39">
        <v>0.68263888888888891</v>
      </c>
      <c r="M1528" s="37"/>
      <c r="N1528" s="37" t="s">
        <v>190</v>
      </c>
      <c r="O1528" s="37" t="s">
        <v>100</v>
      </c>
      <c r="P1528" s="37" t="s">
        <v>190</v>
      </c>
      <c r="Q1528" s="37">
        <v>4</v>
      </c>
      <c r="R1528" s="13" t="s">
        <v>55</v>
      </c>
      <c r="S1528" s="13" t="s">
        <v>63</v>
      </c>
      <c r="T1528" s="13" t="s">
        <v>42</v>
      </c>
      <c r="U1528" s="13" t="s">
        <v>45</v>
      </c>
      <c r="V1528" s="13" t="s">
        <v>42</v>
      </c>
      <c r="W1528" s="13" t="s">
        <v>66</v>
      </c>
      <c r="X1528" s="13" t="s">
        <v>47</v>
      </c>
      <c r="Y1528" s="13" t="s">
        <v>41</v>
      </c>
      <c r="Z1528" s="13" t="s">
        <v>41</v>
      </c>
      <c r="AA1528" s="13"/>
      <c r="AB1528" s="13">
        <v>0</v>
      </c>
      <c r="AC1528" s="72">
        <f t="shared" si="3243"/>
        <v>1</v>
      </c>
      <c r="AD1528" s="13">
        <v>0</v>
      </c>
      <c r="AE1528" s="72">
        <f t="shared" ref="AE1528" si="3359">VALUE(IF(AD1528=-2,0%,IF(AD1528=-1,50%,IF(AD1528=0,100%,IF(AD1528=1,50%,IF(AD1528=2,0%))))))</f>
        <v>1</v>
      </c>
      <c r="AF1528" s="13" t="s">
        <v>42</v>
      </c>
      <c r="AG1528" s="13" t="s">
        <v>57</v>
      </c>
      <c r="AH1528" s="13" t="s">
        <v>42</v>
      </c>
      <c r="AI1528" s="13">
        <f t="shared" si="3224"/>
        <v>0</v>
      </c>
      <c r="AJ1528" s="70">
        <f t="shared" si="3245"/>
        <v>1</v>
      </c>
      <c r="AK1528" s="59">
        <f t="shared" si="3246"/>
        <v>-1</v>
      </c>
      <c r="AL1528" s="70">
        <f t="shared" ref="AL1528" si="3360">VALUE(IF(AK1528=-3,0%,IF(AK1528=-2,33.3%,IF(AK1528=-1,66.6%,IF(AK1528=0,100%,IF(AK1528=1,66.6%,IF(AK1528=2,33.3%,IF(AK1528=3,0%))))))))</f>
        <v>0.66599999999999993</v>
      </c>
      <c r="AM1528" s="13" t="s">
        <v>41</v>
      </c>
      <c r="AN1528" s="13" t="s">
        <v>41</v>
      </c>
      <c r="AP1528" s="13">
        <v>101.31965006729475</v>
      </c>
      <c r="AQ1528" s="13">
        <v>117.34261838440112</v>
      </c>
      <c r="AR1528" s="13">
        <v>125.13020833333333</v>
      </c>
      <c r="AS1528" s="13">
        <v>148.05555555555554</v>
      </c>
      <c r="AT1528" s="36">
        <v>390.91439549999996</v>
      </c>
      <c r="AU1528" s="36" t="str">
        <f t="shared" si="3248"/>
        <v>3</v>
      </c>
      <c r="AV1528" s="36">
        <v>26.303530095963204</v>
      </c>
      <c r="AW1528" s="36">
        <v>372.31499099999996</v>
      </c>
      <c r="AX1528" s="36">
        <v>409.5138</v>
      </c>
      <c r="AY1528" s="36">
        <v>311.16162650000001</v>
      </c>
      <c r="AZ1528" s="36" t="str">
        <f t="shared" si="3249"/>
        <v>3</v>
      </c>
      <c r="BA1528" s="36">
        <v>5.7038436164225468</v>
      </c>
      <c r="BB1528" s="36">
        <v>307.1284</v>
      </c>
      <c r="BC1528" s="36">
        <v>315.19485299999997</v>
      </c>
      <c r="BD1528" s="36">
        <v>42711.4</v>
      </c>
      <c r="BE1528" s="36" t="s">
        <v>50</v>
      </c>
      <c r="BF1528" s="36">
        <v>42711.4</v>
      </c>
      <c r="BG1528" s="36">
        <v>42711.4</v>
      </c>
      <c r="BH1528" s="36">
        <v>359.96293749999995</v>
      </c>
      <c r="BI1528" s="36">
        <v>17.468441582858073</v>
      </c>
      <c r="BJ1528" s="36">
        <v>347.61088399999994</v>
      </c>
      <c r="BK1528" s="36">
        <v>372.31499099999996</v>
      </c>
      <c r="BL1528" s="36">
        <v>299.16857849999997</v>
      </c>
      <c r="BM1528" s="36">
        <v>11.256887519368959</v>
      </c>
      <c r="BN1528" s="36">
        <v>291.20875699999999</v>
      </c>
      <c r="BO1528" s="36">
        <v>307.1284</v>
      </c>
      <c r="BP1528" s="36">
        <v>43859.566666666673</v>
      </c>
      <c r="BQ1528" s="36">
        <v>562.48449460110874</v>
      </c>
      <c r="BR1528" s="36">
        <v>42711.4</v>
      </c>
      <c r="BS1528" s="36">
        <v>44089.2</v>
      </c>
      <c r="BT1528" s="36">
        <v>359.96293749999995</v>
      </c>
      <c r="BU1528" s="36">
        <v>17.468441582858073</v>
      </c>
      <c r="BV1528" s="36">
        <v>347.61088399999994</v>
      </c>
      <c r="BW1528" s="36">
        <v>372.31499099999996</v>
      </c>
      <c r="BX1528" s="36">
        <v>295.191284</v>
      </c>
      <c r="BY1528" s="36">
        <v>16.881631342820874</v>
      </c>
      <c r="BZ1528" s="36">
        <v>283.25416799999999</v>
      </c>
      <c r="CA1528" s="36">
        <v>307.1284</v>
      </c>
      <c r="CB1528" s="36">
        <v>48653.10624999999</v>
      </c>
      <c r="CC1528" s="36">
        <v>5388.491854495066</v>
      </c>
      <c r="CD1528" s="36">
        <v>42711.4</v>
      </c>
      <c r="CE1528" s="36">
        <v>57867</v>
      </c>
      <c r="CF1528" s="36"/>
      <c r="CG1528" s="40">
        <v>29.308749999999996</v>
      </c>
      <c r="CH1528" s="40">
        <v>51.942500000000003</v>
      </c>
      <c r="CI1528" s="40">
        <v>29.5275</v>
      </c>
      <c r="CL1528" s="5" t="str">
        <f t="shared" si="3254"/>
        <v>1_1_3</v>
      </c>
      <c r="CM1528" s="95" t="str">
        <f t="shared" si="3255"/>
        <v>2J</v>
      </c>
      <c r="CN1528" s="96">
        <f t="shared" si="3242"/>
        <v>54</v>
      </c>
      <c r="CO1528" s="96" t="str">
        <f t="shared" si="3250"/>
        <v>0.666_1_3</v>
      </c>
      <c r="CP1528" s="95" t="str">
        <f t="shared" si="3258"/>
        <v>2G</v>
      </c>
      <c r="CQ1528" s="5">
        <f t="shared" si="3251"/>
        <v>27</v>
      </c>
    </row>
    <row r="1529" spans="1:95">
      <c r="A1529" s="13" t="s">
        <v>601</v>
      </c>
      <c r="B1529" s="13">
        <v>8</v>
      </c>
      <c r="C1529" s="13">
        <v>3</v>
      </c>
      <c r="D1529" s="13" t="s">
        <v>58</v>
      </c>
      <c r="E1529" s="35" t="s">
        <v>578</v>
      </c>
      <c r="F1529" s="13"/>
      <c r="G1529" s="36"/>
      <c r="H1529" s="13"/>
      <c r="I1529" s="37">
        <v>21</v>
      </c>
      <c r="J1529" s="37" t="s">
        <v>70</v>
      </c>
      <c r="K1529" s="38">
        <v>43599</v>
      </c>
      <c r="L1529" s="39">
        <v>0.69305555555555554</v>
      </c>
      <c r="M1529" s="37"/>
      <c r="N1529" s="37" t="s">
        <v>190</v>
      </c>
      <c r="O1529" s="37" t="s">
        <v>100</v>
      </c>
      <c r="P1529" s="37" t="s">
        <v>190</v>
      </c>
      <c r="Q1529" s="37">
        <v>5</v>
      </c>
      <c r="R1529" s="13" t="s">
        <v>55</v>
      </c>
      <c r="S1529" s="13" t="s">
        <v>63</v>
      </c>
      <c r="T1529" s="13" t="s">
        <v>42</v>
      </c>
      <c r="U1529" s="13" t="s">
        <v>52</v>
      </c>
      <c r="V1529" s="13" t="s">
        <v>42</v>
      </c>
      <c r="W1529" s="13" t="s">
        <v>66</v>
      </c>
      <c r="X1529" s="13" t="s">
        <v>76</v>
      </c>
      <c r="Y1529" s="13" t="s">
        <v>41</v>
      </c>
      <c r="Z1529" s="13" t="s">
        <v>41</v>
      </c>
      <c r="AA1529" s="13"/>
      <c r="AB1529" s="13">
        <v>0</v>
      </c>
      <c r="AC1529" s="72">
        <f t="shared" si="3243"/>
        <v>1</v>
      </c>
      <c r="AD1529" s="13">
        <v>0</v>
      </c>
      <c r="AE1529" s="72">
        <f t="shared" ref="AE1529" si="3361">VALUE(IF(AD1529=-2,0%,IF(AD1529=-1,50%,IF(AD1529=0,100%,IF(AD1529=1,50%,IF(AD1529=2,0%))))))</f>
        <v>1</v>
      </c>
      <c r="AF1529" s="13" t="s">
        <v>42</v>
      </c>
      <c r="AG1529" s="13">
        <v>0</v>
      </c>
      <c r="AH1529" s="13" t="s">
        <v>42</v>
      </c>
      <c r="AI1529" s="13">
        <f t="shared" si="3224"/>
        <v>0</v>
      </c>
      <c r="AJ1529" s="70">
        <f t="shared" si="3245"/>
        <v>1</v>
      </c>
      <c r="AK1529" s="59">
        <f t="shared" si="3246"/>
        <v>0</v>
      </c>
      <c r="AL1529" s="70">
        <f t="shared" ref="AL1529" si="3362">VALUE(IF(AK1529=-3,0%,IF(AK1529=-2,33.3%,IF(AK1529=-1,66.6%,IF(AK1529=0,100%,IF(AK1529=1,66.6%,IF(AK1529=2,33.3%,IF(AK1529=3,0%))))))))</f>
        <v>1</v>
      </c>
      <c r="AM1529" s="13" t="s">
        <v>41</v>
      </c>
      <c r="AN1529" s="13" t="s">
        <v>41</v>
      </c>
      <c r="AP1529" s="13">
        <v>101.31965006729475</v>
      </c>
      <c r="AQ1529" s="13">
        <v>117.34261838440112</v>
      </c>
      <c r="AR1529" s="13">
        <v>125.13020833333333</v>
      </c>
      <c r="AS1529" s="13">
        <v>148.05555555555554</v>
      </c>
      <c r="AT1529" s="36">
        <v>483.28481149999993</v>
      </c>
      <c r="AU1529" s="36" t="str">
        <f t="shared" si="3248"/>
        <v>3</v>
      </c>
      <c r="AV1529" s="36">
        <v>52.100741331005075</v>
      </c>
      <c r="AW1529" s="36">
        <v>446.44402400000001</v>
      </c>
      <c r="AX1529" s="36">
        <v>520.12559899999985</v>
      </c>
      <c r="AY1529" s="36">
        <v>339.7348025</v>
      </c>
      <c r="AZ1529" s="36" t="str">
        <f t="shared" si="3249"/>
        <v>3</v>
      </c>
      <c r="BA1529" s="36">
        <v>34.704729402850859</v>
      </c>
      <c r="BB1529" s="36">
        <v>315.19485299999997</v>
      </c>
      <c r="BC1529" s="36">
        <v>364.27475199999998</v>
      </c>
      <c r="BD1529" s="36">
        <v>33411.35</v>
      </c>
      <c r="BE1529" s="36" t="s">
        <v>50</v>
      </c>
      <c r="BF1529" s="36">
        <v>31689.1</v>
      </c>
      <c r="BG1529" s="36">
        <v>34444.699999999997</v>
      </c>
      <c r="BH1529" s="36">
        <v>458.77513399999998</v>
      </c>
      <c r="BI1529" s="36">
        <v>17.438823001114411</v>
      </c>
      <c r="BJ1529" s="36">
        <v>446.44402400000001</v>
      </c>
      <c r="BK1529" s="36">
        <v>471.10624399999989</v>
      </c>
      <c r="BL1529" s="36">
        <v>339.7348025</v>
      </c>
      <c r="BM1529" s="36">
        <v>34.704729402850859</v>
      </c>
      <c r="BN1529" s="36">
        <v>315.19485299999997</v>
      </c>
      <c r="BO1529" s="36">
        <v>364.27475199999998</v>
      </c>
      <c r="BP1529" s="36">
        <v>36511.333333333336</v>
      </c>
      <c r="BQ1529" s="36">
        <v>1152.7023755795187</v>
      </c>
      <c r="BR1529" s="36">
        <v>34444.699999999997</v>
      </c>
      <c r="BS1529" s="36">
        <v>37200.199999999997</v>
      </c>
      <c r="BT1529" s="36">
        <v>409.37950749999999</v>
      </c>
      <c r="BU1529" s="36">
        <v>52.417141917101397</v>
      </c>
      <c r="BV1529" s="36">
        <v>372.31499099999996</v>
      </c>
      <c r="BW1529" s="36">
        <v>446.44402400000001</v>
      </c>
      <c r="BX1529" s="36">
        <v>311.16162650000001</v>
      </c>
      <c r="BY1529" s="36">
        <v>5.7038436164225468</v>
      </c>
      <c r="BZ1529" s="36">
        <v>307.1284</v>
      </c>
      <c r="CA1529" s="36">
        <v>315.19485299999997</v>
      </c>
      <c r="CB1529" s="36">
        <v>39008.574999999997</v>
      </c>
      <c r="CC1529" s="36">
        <v>2696.0952318739301</v>
      </c>
      <c r="CD1529" s="36">
        <v>34444.699999999997</v>
      </c>
      <c r="CE1529" s="36">
        <v>42711.4</v>
      </c>
      <c r="CF1529" s="36"/>
      <c r="CG1529" s="40">
        <v>29.061875000000001</v>
      </c>
      <c r="CH1529" s="40">
        <v>54.975250000000003</v>
      </c>
      <c r="CI1529" s="40">
        <v>29.12125</v>
      </c>
      <c r="CL1529" s="5" t="str">
        <f t="shared" si="3254"/>
        <v>1_1_3</v>
      </c>
      <c r="CM1529" s="95" t="str">
        <f t="shared" si="3255"/>
        <v>2J</v>
      </c>
      <c r="CN1529" s="96">
        <f t="shared" si="3242"/>
        <v>54</v>
      </c>
      <c r="CO1529" s="96" t="str">
        <f t="shared" si="3250"/>
        <v>1_1_3</v>
      </c>
      <c r="CP1529" s="95" t="str">
        <f t="shared" si="3258"/>
        <v>2J</v>
      </c>
      <c r="CQ1529" s="5">
        <f t="shared" si="3251"/>
        <v>37</v>
      </c>
    </row>
    <row r="1530" spans="1:95">
      <c r="A1530" s="13" t="s">
        <v>601</v>
      </c>
      <c r="B1530" s="13">
        <v>8</v>
      </c>
      <c r="C1530" s="13">
        <v>7</v>
      </c>
      <c r="D1530" s="13" t="s">
        <v>78</v>
      </c>
      <c r="E1530" s="35" t="s">
        <v>579</v>
      </c>
      <c r="F1530" s="13"/>
      <c r="G1530" s="36"/>
      <c r="H1530" s="13"/>
      <c r="I1530" s="37">
        <v>22</v>
      </c>
      <c r="J1530" s="37" t="s">
        <v>38</v>
      </c>
      <c r="K1530" s="38">
        <v>43599</v>
      </c>
      <c r="L1530" s="39">
        <v>0.65138888888888891</v>
      </c>
      <c r="M1530" s="37" t="s">
        <v>230</v>
      </c>
      <c r="N1530" s="37" t="s">
        <v>188</v>
      </c>
      <c r="O1530" s="37"/>
      <c r="P1530" s="37" t="s">
        <v>188</v>
      </c>
      <c r="Q1530" s="37">
        <v>1</v>
      </c>
      <c r="R1530" s="13" t="s">
        <v>55</v>
      </c>
      <c r="S1530" s="13" t="s">
        <v>63</v>
      </c>
      <c r="T1530" s="13" t="s">
        <v>42</v>
      </c>
      <c r="U1530" s="13" t="s">
        <v>52</v>
      </c>
      <c r="V1530" s="13"/>
      <c r="W1530" s="13" t="s">
        <v>64</v>
      </c>
      <c r="X1530" s="13" t="s">
        <v>88</v>
      </c>
      <c r="Y1530" s="13" t="s">
        <v>42</v>
      </c>
      <c r="Z1530" s="13" t="s">
        <v>41</v>
      </c>
      <c r="AA1530" s="13"/>
      <c r="AB1530" s="13">
        <v>0</v>
      </c>
      <c r="AC1530" s="72">
        <f t="shared" si="3243"/>
        <v>1</v>
      </c>
      <c r="AD1530" s="13">
        <v>0</v>
      </c>
      <c r="AE1530" s="72">
        <f t="shared" ref="AE1530" si="3363">VALUE(IF(AD1530=-2,0%,IF(AD1530=-1,50%,IF(AD1530=0,100%,IF(AD1530=1,50%,IF(AD1530=2,0%))))))</f>
        <v>1</v>
      </c>
      <c r="AF1530" s="13" t="s">
        <v>42</v>
      </c>
      <c r="AG1530" s="13">
        <v>0</v>
      </c>
      <c r="AH1530" s="13">
        <v>0</v>
      </c>
      <c r="AI1530" s="13">
        <f t="shared" ref="AI1530:AI1593" si="3364">VALUE(IF(W1530="Muy Fría",-3, IF(W1530="Fría",-2, IF(W1530="Ligeramente Fría",-1, IF(W1530="Agradable",0, IF(W1530="Ligeramente caliente",1, IF(W1530="Caliente",2, IF(W1530="Muy Caliente",3))))))))</f>
        <v>3</v>
      </c>
      <c r="AJ1530" s="70">
        <f t="shared" si="3245"/>
        <v>0</v>
      </c>
      <c r="AK1530" s="59">
        <f t="shared" si="3246"/>
        <v>-3</v>
      </c>
      <c r="AL1530" s="70">
        <f t="shared" ref="AL1530" si="3365">VALUE(IF(AK1530=-3,0%,IF(AK1530=-2,33.3%,IF(AK1530=-1,66.6%,IF(AK1530=0,100%,IF(AK1530=1,66.6%,IF(AK1530=2,33.3%,IF(AK1530=3,0%))))))))</f>
        <v>0</v>
      </c>
      <c r="AM1530" s="13" t="s">
        <v>42</v>
      </c>
      <c r="AN1530" s="13" t="s">
        <v>41</v>
      </c>
      <c r="AP1530" s="13">
        <v>101.31965006729475</v>
      </c>
      <c r="AQ1530" s="13">
        <v>117.34261838440112</v>
      </c>
      <c r="AR1530" s="13">
        <v>125.13020833333333</v>
      </c>
      <c r="AS1530" s="13">
        <v>148.05555555555554</v>
      </c>
      <c r="AT1530" s="36">
        <v>599.19560174999992</v>
      </c>
      <c r="AU1530" s="36" t="str">
        <f t="shared" si="3248"/>
        <v>4</v>
      </c>
      <c r="AV1530" s="36">
        <v>48.896230625850144</v>
      </c>
      <c r="AW1530" s="36">
        <v>564.6207455</v>
      </c>
      <c r="AX1530" s="36">
        <v>633.77045799999996</v>
      </c>
      <c r="AY1530" s="36">
        <v>883.92632000000003</v>
      </c>
      <c r="AZ1530" s="36" t="str">
        <f t="shared" si="3249"/>
        <v>4</v>
      </c>
      <c r="BA1530" s="36">
        <v>85.375989039020851</v>
      </c>
      <c r="BB1530" s="36">
        <v>823.55637920000004</v>
      </c>
      <c r="BC1530" s="36">
        <v>944.29626080000003</v>
      </c>
      <c r="BD1530" s="36">
        <v>77156.05</v>
      </c>
      <c r="BE1530" s="36" t="s">
        <v>50</v>
      </c>
      <c r="BF1530" s="36">
        <v>52355.9</v>
      </c>
      <c r="BG1530" s="36">
        <v>93689.5</v>
      </c>
      <c r="BH1530" s="36">
        <v>616.53531174999989</v>
      </c>
      <c r="BI1530" s="36">
        <v>24.374177576233812</v>
      </c>
      <c r="BJ1530" s="36">
        <v>599.30016549999993</v>
      </c>
      <c r="BK1530" s="36">
        <v>633.77045799999996</v>
      </c>
      <c r="BL1530" s="36">
        <v>901.99363040000003</v>
      </c>
      <c r="BM1530" s="36">
        <v>59.824953635736385</v>
      </c>
      <c r="BN1530" s="36">
        <v>859.69100000000003</v>
      </c>
      <c r="BO1530" s="36">
        <v>944.29626080000003</v>
      </c>
      <c r="BP1530" s="36">
        <v>90933.95</v>
      </c>
      <c r="BQ1530" s="36">
        <v>3018.5537866667241</v>
      </c>
      <c r="BR1530" s="36">
        <v>88178.4</v>
      </c>
      <c r="BS1530" s="36">
        <v>93689.5</v>
      </c>
      <c r="BT1530" s="36">
        <v>638.08514175000005</v>
      </c>
      <c r="BU1530" s="36">
        <v>6.1018842766008454</v>
      </c>
      <c r="BV1530" s="36">
        <v>633.77045799999996</v>
      </c>
      <c r="BW1530" s="36">
        <v>642.39982550000002</v>
      </c>
      <c r="BX1530" s="36">
        <v>938.2383433</v>
      </c>
      <c r="BY1530" s="36">
        <v>8.5671890882373578</v>
      </c>
      <c r="BZ1530" s="36">
        <v>932.18042579999997</v>
      </c>
      <c r="CA1530" s="36">
        <v>944.29626080000003</v>
      </c>
      <c r="CB1530" s="36">
        <v>92828.4</v>
      </c>
      <c r="CC1530" s="36">
        <v>14778.344116578181</v>
      </c>
      <c r="CD1530" s="36">
        <v>57867</v>
      </c>
      <c r="CE1530" s="36">
        <v>110223</v>
      </c>
      <c r="CF1530" s="36"/>
      <c r="CG1530" s="40">
        <v>28.903499999999998</v>
      </c>
      <c r="CH1530" s="40">
        <v>51.355749999999993</v>
      </c>
      <c r="CI1530" s="40">
        <v>29.346250000000005</v>
      </c>
      <c r="CL1530" s="5" t="str">
        <f t="shared" si="3254"/>
        <v>0_1_4</v>
      </c>
      <c r="CM1530" s="95" t="str">
        <f t="shared" si="3255"/>
        <v>2M</v>
      </c>
      <c r="CN1530" s="96">
        <f t="shared" si="3242"/>
        <v>4</v>
      </c>
      <c r="CO1530" s="96" t="str">
        <f t="shared" si="3250"/>
        <v>0_1_4</v>
      </c>
      <c r="CP1530" s="95" t="str">
        <f t="shared" si="3258"/>
        <v>2M</v>
      </c>
      <c r="CQ1530" s="5">
        <f t="shared" si="3251"/>
        <v>8</v>
      </c>
    </row>
    <row r="1531" spans="1:95">
      <c r="A1531" s="13" t="s">
        <v>601</v>
      </c>
      <c r="B1531" s="13">
        <v>8</v>
      </c>
      <c r="C1531" s="13">
        <v>7</v>
      </c>
      <c r="D1531" s="13" t="s">
        <v>78</v>
      </c>
      <c r="E1531" s="35" t="s">
        <v>579</v>
      </c>
      <c r="F1531" s="13"/>
      <c r="G1531" s="36"/>
      <c r="H1531" s="13"/>
      <c r="I1531" s="37">
        <v>22</v>
      </c>
      <c r="J1531" s="37" t="s">
        <v>38</v>
      </c>
      <c r="K1531" s="38">
        <v>43599</v>
      </c>
      <c r="L1531" s="39">
        <v>0.66180555555555554</v>
      </c>
      <c r="M1531" s="37" t="s">
        <v>230</v>
      </c>
      <c r="N1531" s="37" t="s">
        <v>188</v>
      </c>
      <c r="O1531" s="37"/>
      <c r="P1531" s="37" t="s">
        <v>188</v>
      </c>
      <c r="Q1531" s="37">
        <v>2</v>
      </c>
      <c r="R1531" s="13" t="s">
        <v>55</v>
      </c>
      <c r="S1531" s="13" t="s">
        <v>127</v>
      </c>
      <c r="T1531" s="13" t="s">
        <v>42</v>
      </c>
      <c r="U1531" s="13" t="s">
        <v>52</v>
      </c>
      <c r="V1531" s="13" t="s">
        <v>41</v>
      </c>
      <c r="W1531" s="13" t="s">
        <v>81</v>
      </c>
      <c r="X1531" s="13" t="s">
        <v>53</v>
      </c>
      <c r="Y1531" s="13" t="s">
        <v>42</v>
      </c>
      <c r="Z1531" s="13" t="s">
        <v>41</v>
      </c>
      <c r="AA1531" s="13"/>
      <c r="AB1531" s="13">
        <v>0</v>
      </c>
      <c r="AC1531" s="72">
        <f t="shared" si="3243"/>
        <v>1</v>
      </c>
      <c r="AD1531" s="13">
        <v>-1</v>
      </c>
      <c r="AE1531" s="72">
        <f t="shared" ref="AE1531" si="3366">VALUE(IF(AD1531=-2,0%,IF(AD1531=-1,50%,IF(AD1531=0,100%,IF(AD1531=1,50%,IF(AD1531=2,0%))))))</f>
        <v>0.5</v>
      </c>
      <c r="AF1531" s="13" t="s">
        <v>42</v>
      </c>
      <c r="AG1531" s="13">
        <v>0</v>
      </c>
      <c r="AH1531" s="13" t="s">
        <v>41</v>
      </c>
      <c r="AI1531" s="13">
        <f t="shared" si="3364"/>
        <v>2</v>
      </c>
      <c r="AJ1531" s="70">
        <f t="shared" si="3245"/>
        <v>0.33299999999999996</v>
      </c>
      <c r="AK1531" s="59">
        <f t="shared" si="3246"/>
        <v>-2</v>
      </c>
      <c r="AL1531" s="70">
        <f t="shared" ref="AL1531" si="3367">VALUE(IF(AK1531=-3,0%,IF(AK1531=-2,33.3%,IF(AK1531=-1,66.6%,IF(AK1531=0,100%,IF(AK1531=1,66.6%,IF(AK1531=2,33.3%,IF(AK1531=3,0%))))))))</f>
        <v>0.33299999999999996</v>
      </c>
      <c r="AM1531" s="13" t="s">
        <v>42</v>
      </c>
      <c r="AN1531" s="13" t="s">
        <v>41</v>
      </c>
      <c r="AP1531" s="13">
        <v>101.31965006729475</v>
      </c>
      <c r="AQ1531" s="13">
        <v>117.34261838440112</v>
      </c>
      <c r="AR1531" s="13">
        <v>125.13020833333333</v>
      </c>
      <c r="AS1531" s="13">
        <v>148.05555555555554</v>
      </c>
      <c r="AT1531" s="36">
        <v>633.76733750000005</v>
      </c>
      <c r="AU1531" s="36" t="str">
        <f t="shared" si="3248"/>
        <v>4</v>
      </c>
      <c r="AV1531" s="36">
        <v>12.208181606622947</v>
      </c>
      <c r="AW1531" s="36">
        <v>625.13484950000009</v>
      </c>
      <c r="AX1531" s="36">
        <v>642.39982550000002</v>
      </c>
      <c r="AY1531" s="36">
        <v>980.58696770000006</v>
      </c>
      <c r="AZ1531" s="36" t="str">
        <f t="shared" si="3249"/>
        <v>4</v>
      </c>
      <c r="BA1531" s="36">
        <v>34.184901266875187</v>
      </c>
      <c r="BB1531" s="36">
        <v>956.41459220000002</v>
      </c>
      <c r="BC1531" s="36">
        <v>1004.7593432000001</v>
      </c>
      <c r="BD1531" s="36">
        <v>73022.7</v>
      </c>
      <c r="BE1531" s="36" t="s">
        <v>50</v>
      </c>
      <c r="BF1531" s="36">
        <v>71644.899999999994</v>
      </c>
      <c r="BG1531" s="36">
        <v>74400.5</v>
      </c>
      <c r="BH1531" s="36">
        <v>599.21740575000013</v>
      </c>
      <c r="BI1531" s="36">
        <v>36.652800453291832</v>
      </c>
      <c r="BJ1531" s="36">
        <v>573.29996200000005</v>
      </c>
      <c r="BK1531" s="36">
        <v>625.13484950000009</v>
      </c>
      <c r="BL1531" s="36">
        <v>926.20787300000006</v>
      </c>
      <c r="BM1531" s="36">
        <v>42.718751967435701</v>
      </c>
      <c r="BN1531" s="36">
        <v>896.00115380000011</v>
      </c>
      <c r="BO1531" s="36">
        <v>956.41459220000002</v>
      </c>
      <c r="BP1531" s="36">
        <v>55570.733333333337</v>
      </c>
      <c r="BQ1531" s="36">
        <v>20261.752193792756</v>
      </c>
      <c r="BR1531" s="36">
        <v>28933.5</v>
      </c>
      <c r="BS1531" s="36">
        <v>74400.5</v>
      </c>
      <c r="BT1531" s="36">
        <v>629.45265375000008</v>
      </c>
      <c r="BU1531" s="36">
        <v>6.1062973300221026</v>
      </c>
      <c r="BV1531" s="36">
        <v>625.13484950000009</v>
      </c>
      <c r="BW1531" s="36">
        <v>633.77045799999996</v>
      </c>
      <c r="BX1531" s="36">
        <v>950.35542650000002</v>
      </c>
      <c r="BY1531" s="36">
        <v>8.5689543096058589</v>
      </c>
      <c r="BZ1531" s="36">
        <v>944.29626080000003</v>
      </c>
      <c r="CA1531" s="36">
        <v>956.41459220000002</v>
      </c>
      <c r="CB1531" s="36">
        <v>70783.8</v>
      </c>
      <c r="CC1531" s="36">
        <v>18997.316979756182</v>
      </c>
      <c r="CD1531" s="36">
        <v>28933.5</v>
      </c>
      <c r="CE1531" s="36">
        <v>93689.5</v>
      </c>
      <c r="CF1531" s="36"/>
      <c r="CG1531" s="40">
        <v>29.065000000000001</v>
      </c>
      <c r="CH1531" s="40">
        <v>50.240124999999992</v>
      </c>
      <c r="CI1531" s="40">
        <v>29.333750000000002</v>
      </c>
      <c r="CL1531" s="5" t="str">
        <f t="shared" si="3254"/>
        <v>0.333_1_4</v>
      </c>
      <c r="CM1531" s="95" t="str">
        <f t="shared" si="3255"/>
        <v>2P</v>
      </c>
      <c r="CN1531" s="96">
        <f t="shared" si="3242"/>
        <v>14</v>
      </c>
      <c r="CO1531" s="96" t="str">
        <f t="shared" si="3250"/>
        <v>0.333_0.5_4</v>
      </c>
      <c r="CP1531" s="95" t="str">
        <f t="shared" si="3258"/>
        <v>2O</v>
      </c>
      <c r="CQ1531" s="5">
        <f t="shared" si="3251"/>
        <v>17</v>
      </c>
    </row>
    <row r="1532" spans="1:95">
      <c r="A1532" s="13" t="s">
        <v>601</v>
      </c>
      <c r="B1532" s="13">
        <v>8</v>
      </c>
      <c r="C1532" s="13">
        <v>7</v>
      </c>
      <c r="D1532" s="13" t="s">
        <v>78</v>
      </c>
      <c r="E1532" s="35" t="s">
        <v>579</v>
      </c>
      <c r="F1532" s="13"/>
      <c r="G1532" s="36"/>
      <c r="H1532" s="13"/>
      <c r="I1532" s="37">
        <v>22</v>
      </c>
      <c r="J1532" s="37" t="s">
        <v>38</v>
      </c>
      <c r="K1532" s="38">
        <v>43599</v>
      </c>
      <c r="L1532" s="39">
        <v>0.68263888888888891</v>
      </c>
      <c r="M1532" s="37" t="s">
        <v>230</v>
      </c>
      <c r="N1532" s="37" t="s">
        <v>188</v>
      </c>
      <c r="O1532" s="37"/>
      <c r="P1532" s="37" t="s">
        <v>188</v>
      </c>
      <c r="Q1532" s="37">
        <v>4</v>
      </c>
      <c r="R1532" s="13" t="s">
        <v>51</v>
      </c>
      <c r="S1532" s="13" t="s">
        <v>63</v>
      </c>
      <c r="T1532" s="13" t="s">
        <v>41</v>
      </c>
      <c r="U1532" s="13" t="s">
        <v>83</v>
      </c>
      <c r="V1532" s="13" t="s">
        <v>41</v>
      </c>
      <c r="W1532" s="13" t="s">
        <v>135</v>
      </c>
      <c r="X1532" s="13" t="s">
        <v>88</v>
      </c>
      <c r="Y1532" s="13" t="s">
        <v>41</v>
      </c>
      <c r="Z1532" s="13" t="s">
        <v>42</v>
      </c>
      <c r="AA1532" s="13"/>
      <c r="AB1532" s="13">
        <v>2</v>
      </c>
      <c r="AC1532" s="72">
        <f t="shared" si="3243"/>
        <v>0</v>
      </c>
      <c r="AD1532" s="13">
        <v>0</v>
      </c>
      <c r="AE1532" s="72">
        <f t="shared" ref="AE1532" si="3368">VALUE(IF(AD1532=-2,0%,IF(AD1532=-1,50%,IF(AD1532=0,100%,IF(AD1532=1,50%,IF(AD1532=2,0%))))))</f>
        <v>1</v>
      </c>
      <c r="AF1532" s="13" t="s">
        <v>41</v>
      </c>
      <c r="AG1532" s="13">
        <v>2</v>
      </c>
      <c r="AH1532" s="13" t="s">
        <v>41</v>
      </c>
      <c r="AI1532" s="13">
        <f t="shared" si="3364"/>
        <v>-2</v>
      </c>
      <c r="AJ1532" s="70">
        <f t="shared" si="3245"/>
        <v>0.33299999999999996</v>
      </c>
      <c r="AK1532" s="59">
        <f t="shared" si="3246"/>
        <v>-3</v>
      </c>
      <c r="AL1532" s="70">
        <f t="shared" ref="AL1532" si="3369">VALUE(IF(AK1532=-3,0%,IF(AK1532=-2,33.3%,IF(AK1532=-1,66.6%,IF(AK1532=0,100%,IF(AK1532=1,66.6%,IF(AK1532=2,33.3%,IF(AK1532=3,0%))))))))</f>
        <v>0</v>
      </c>
      <c r="AM1532" s="13" t="s">
        <v>41</v>
      </c>
      <c r="AN1532" s="13" t="s">
        <v>42</v>
      </c>
      <c r="AP1532" s="13">
        <v>101.31965006729475</v>
      </c>
      <c r="AQ1532" s="13">
        <v>117.34261838440112</v>
      </c>
      <c r="AR1532" s="13">
        <v>125.13020833333333</v>
      </c>
      <c r="AS1532" s="13">
        <v>148.05555555555554</v>
      </c>
      <c r="AT1532" s="36">
        <v>651.01983150000001</v>
      </c>
      <c r="AU1532" s="36" t="str">
        <f t="shared" si="3248"/>
        <v>4</v>
      </c>
      <c r="AV1532" s="36">
        <v>12.190529392937519</v>
      </c>
      <c r="AW1532" s="36">
        <v>642.39982550000002</v>
      </c>
      <c r="AX1532" s="36">
        <v>659.63983750000011</v>
      </c>
      <c r="AY1532" s="36">
        <v>974.59957850000001</v>
      </c>
      <c r="AZ1532" s="36" t="str">
        <f t="shared" si="3249"/>
        <v>4</v>
      </c>
      <c r="BA1532" s="36">
        <v>25.717454257028916</v>
      </c>
      <c r="BB1532" s="36">
        <v>956.41459220000002</v>
      </c>
      <c r="BC1532" s="36">
        <v>992.7845648</v>
      </c>
      <c r="BD1532" s="36">
        <v>42711.4</v>
      </c>
      <c r="BE1532" s="36" t="s">
        <v>50</v>
      </c>
      <c r="BF1532" s="36">
        <v>42711.4</v>
      </c>
      <c r="BG1532" s="36">
        <v>42711.4</v>
      </c>
      <c r="BH1532" s="36">
        <v>625.17712175000008</v>
      </c>
      <c r="BI1532" s="36">
        <v>24.356581223983873</v>
      </c>
      <c r="BJ1532" s="36">
        <v>607.95441800000015</v>
      </c>
      <c r="BK1532" s="36">
        <v>642.39982550000002</v>
      </c>
      <c r="BL1532" s="36">
        <v>932.2620617</v>
      </c>
      <c r="BM1532" s="36">
        <v>34.156836198729849</v>
      </c>
      <c r="BN1532" s="36">
        <v>908.10953119999999</v>
      </c>
      <c r="BO1532" s="36">
        <v>956.41459220000002</v>
      </c>
      <c r="BP1532" s="36">
        <v>43859.566666666673</v>
      </c>
      <c r="BQ1532" s="36">
        <v>562.48449460110874</v>
      </c>
      <c r="BR1532" s="36">
        <v>42711.4</v>
      </c>
      <c r="BS1532" s="36">
        <v>44089.2</v>
      </c>
      <c r="BT1532" s="36">
        <v>642.39982550000002</v>
      </c>
      <c r="BU1532" s="36">
        <v>0</v>
      </c>
      <c r="BV1532" s="36">
        <v>642.39982550000002</v>
      </c>
      <c r="BW1532" s="36">
        <v>642.39982550000002</v>
      </c>
      <c r="BX1532" s="36">
        <v>944.29750899999999</v>
      </c>
      <c r="BY1532" s="36">
        <v>17.136143397843217</v>
      </c>
      <c r="BZ1532" s="36">
        <v>932.18042579999997</v>
      </c>
      <c r="CA1532" s="36">
        <v>956.41459220000002</v>
      </c>
      <c r="CB1532" s="36">
        <v>48653.10624999999</v>
      </c>
      <c r="CC1532" s="36">
        <v>5388.491854495066</v>
      </c>
      <c r="CD1532" s="36">
        <v>42711.4</v>
      </c>
      <c r="CE1532" s="36">
        <v>57867</v>
      </c>
      <c r="CF1532" s="36"/>
      <c r="CG1532" s="40">
        <v>29.308749999999996</v>
      </c>
      <c r="CH1532" s="40">
        <v>51.942500000000003</v>
      </c>
      <c r="CI1532" s="40">
        <v>29.5275</v>
      </c>
      <c r="CL1532" s="5" t="str">
        <f t="shared" si="3254"/>
        <v>0.333_0_4</v>
      </c>
      <c r="CM1532" s="95" t="str">
        <f t="shared" si="3255"/>
        <v>2N</v>
      </c>
      <c r="CN1532" s="96">
        <f t="shared" si="3242"/>
        <v>7</v>
      </c>
      <c r="CO1532" s="96" t="str">
        <f t="shared" si="3250"/>
        <v>0_1_4</v>
      </c>
      <c r="CP1532" s="95" t="str">
        <f t="shared" si="3258"/>
        <v>2M</v>
      </c>
      <c r="CQ1532" s="5">
        <f t="shared" si="3251"/>
        <v>8</v>
      </c>
    </row>
    <row r="1533" spans="1:95">
      <c r="A1533" s="13" t="s">
        <v>601</v>
      </c>
      <c r="B1533" s="13">
        <v>8</v>
      </c>
      <c r="C1533" s="13">
        <v>8</v>
      </c>
      <c r="D1533" s="13" t="s">
        <v>85</v>
      </c>
      <c r="E1533" s="35" t="s">
        <v>580</v>
      </c>
      <c r="F1533" s="13"/>
      <c r="G1533" s="36"/>
      <c r="H1533" s="13"/>
      <c r="I1533" s="37">
        <v>21</v>
      </c>
      <c r="J1533" s="37" t="s">
        <v>38</v>
      </c>
      <c r="K1533" s="38">
        <v>43599</v>
      </c>
      <c r="L1533" s="39">
        <v>0.65138888888888891</v>
      </c>
      <c r="M1533" s="37" t="s">
        <v>39</v>
      </c>
      <c r="N1533" s="37" t="s">
        <v>188</v>
      </c>
      <c r="O1533" s="37" t="s">
        <v>188</v>
      </c>
      <c r="P1533" s="37" t="s">
        <v>188</v>
      </c>
      <c r="Q1533" s="37">
        <v>1</v>
      </c>
      <c r="R1533" s="13" t="s">
        <v>62</v>
      </c>
      <c r="S1533" s="13" t="s">
        <v>127</v>
      </c>
      <c r="T1533" s="13" t="s">
        <v>42</v>
      </c>
      <c r="U1533" s="13" t="s">
        <v>83</v>
      </c>
      <c r="V1533" s="13" t="s">
        <v>41</v>
      </c>
      <c r="W1533" s="13" t="s">
        <v>64</v>
      </c>
      <c r="X1533" s="13" t="s">
        <v>53</v>
      </c>
      <c r="Y1533" s="13" t="s">
        <v>42</v>
      </c>
      <c r="Z1533" s="13" t="s">
        <v>41</v>
      </c>
      <c r="AA1533" s="13"/>
      <c r="AB1533" s="13">
        <v>1</v>
      </c>
      <c r="AC1533" s="72">
        <f t="shared" si="3243"/>
        <v>0.5</v>
      </c>
      <c r="AD1533" s="13">
        <v>-1</v>
      </c>
      <c r="AE1533" s="72">
        <f t="shared" ref="AE1533" si="3370">VALUE(IF(AD1533=-2,0%,IF(AD1533=-1,50%,IF(AD1533=0,100%,IF(AD1533=1,50%,IF(AD1533=2,0%))))))</f>
        <v>0.5</v>
      </c>
      <c r="AF1533" s="13" t="s">
        <v>42</v>
      </c>
      <c r="AG1533" s="13">
        <v>2</v>
      </c>
      <c r="AH1533" s="13" t="s">
        <v>41</v>
      </c>
      <c r="AI1533" s="13">
        <f t="shared" si="3364"/>
        <v>3</v>
      </c>
      <c r="AJ1533" s="70">
        <f t="shared" si="3245"/>
        <v>0</v>
      </c>
      <c r="AK1533" s="59">
        <f t="shared" si="3246"/>
        <v>-2</v>
      </c>
      <c r="AL1533" s="70">
        <f t="shared" ref="AL1533" si="3371">VALUE(IF(AK1533=-3,0%,IF(AK1533=-2,33.3%,IF(AK1533=-1,66.6%,IF(AK1533=0,100%,IF(AK1533=1,66.6%,IF(AK1533=2,33.3%,IF(AK1533=3,0%))))))))</f>
        <v>0.33299999999999996</v>
      </c>
      <c r="AM1533" s="13" t="s">
        <v>42</v>
      </c>
      <c r="AN1533" s="13" t="s">
        <v>41</v>
      </c>
      <c r="AP1533" s="13">
        <v>101.31965006729475</v>
      </c>
      <c r="AQ1533" s="13">
        <v>117.34261838440112</v>
      </c>
      <c r="AR1533" s="13">
        <v>125.13020833333333</v>
      </c>
      <c r="AS1533" s="13">
        <v>148.05555555555554</v>
      </c>
      <c r="AT1533" s="36">
        <v>435.69203775</v>
      </c>
      <c r="AU1533" s="36" t="str">
        <f t="shared" si="3248"/>
        <v>3</v>
      </c>
      <c r="AV1533" s="36">
        <v>35.166453513956299</v>
      </c>
      <c r="AW1533" s="36">
        <v>410.82560000000001</v>
      </c>
      <c r="AX1533" s="36">
        <v>460.55847549999999</v>
      </c>
      <c r="AY1533" s="36">
        <v>310.189507155</v>
      </c>
      <c r="AZ1533" s="36" t="str">
        <f t="shared" si="3249"/>
        <v>3</v>
      </c>
      <c r="BA1533" s="36">
        <v>28.954358831977633</v>
      </c>
      <c r="BB1533" s="36">
        <v>289.71568367999998</v>
      </c>
      <c r="BC1533" s="36">
        <v>330.66333062999996</v>
      </c>
      <c r="BD1533" s="36">
        <v>77156.05</v>
      </c>
      <c r="BE1533" s="36" t="s">
        <v>50</v>
      </c>
      <c r="BF1533" s="36">
        <v>52355.9</v>
      </c>
      <c r="BG1533" s="36">
        <v>93689.5</v>
      </c>
      <c r="BH1533" s="36">
        <v>444.01081675</v>
      </c>
      <c r="BI1533" s="36">
        <v>23.401923429771792</v>
      </c>
      <c r="BJ1533" s="36">
        <v>427.46315800000002</v>
      </c>
      <c r="BK1533" s="36">
        <v>460.55847549999999</v>
      </c>
      <c r="BL1533" s="36">
        <v>320.39305254999999</v>
      </c>
      <c r="BM1533" s="36">
        <v>14.524366550079106</v>
      </c>
      <c r="BN1533" s="36">
        <v>310.12277446999997</v>
      </c>
      <c r="BO1533" s="36">
        <v>330.66333062999996</v>
      </c>
      <c r="BP1533" s="36">
        <v>90933.95</v>
      </c>
      <c r="BQ1533" s="36">
        <v>3018.5537866667241</v>
      </c>
      <c r="BR1533" s="36">
        <v>88178.4</v>
      </c>
      <c r="BS1533" s="36">
        <v>93689.5</v>
      </c>
      <c r="BT1533" s="36">
        <v>464.70074175000002</v>
      </c>
      <c r="BU1533" s="36">
        <v>5.8580491097103504</v>
      </c>
      <c r="BV1533" s="36">
        <v>460.55847549999999</v>
      </c>
      <c r="BW1533" s="36">
        <v>468.843008</v>
      </c>
      <c r="BX1533" s="36">
        <v>330.66333062999996</v>
      </c>
      <c r="BY1533" s="36">
        <v>0</v>
      </c>
      <c r="BZ1533" s="36">
        <v>330.66333062999996</v>
      </c>
      <c r="CA1533" s="36">
        <v>330.66333062999996</v>
      </c>
      <c r="CB1533" s="36">
        <v>92828.4</v>
      </c>
      <c r="CC1533" s="36">
        <v>14778.344116578181</v>
      </c>
      <c r="CD1533" s="36">
        <v>57867</v>
      </c>
      <c r="CE1533" s="36">
        <v>110223</v>
      </c>
      <c r="CF1533" s="36"/>
      <c r="CG1533" s="40">
        <v>28.903499999999998</v>
      </c>
      <c r="CH1533" s="40">
        <v>51.355749999999993</v>
      </c>
      <c r="CI1533" s="40">
        <v>29.346250000000005</v>
      </c>
      <c r="CL1533" s="5" t="str">
        <f t="shared" si="3254"/>
        <v>0_0.5_3</v>
      </c>
      <c r="CM1533" s="95" t="str">
        <f t="shared" si="3255"/>
        <v>1Z</v>
      </c>
      <c r="CN1533" s="96">
        <f t="shared" si="3242"/>
        <v>5</v>
      </c>
      <c r="CO1533" s="96" t="str">
        <f t="shared" si="3250"/>
        <v>0.333_0.5_3</v>
      </c>
      <c r="CP1533" s="95" t="str">
        <f t="shared" si="3258"/>
        <v>2C</v>
      </c>
      <c r="CQ1533" s="5">
        <f t="shared" si="3251"/>
        <v>16</v>
      </c>
    </row>
    <row r="1534" spans="1:95">
      <c r="A1534" s="13" t="s">
        <v>601</v>
      </c>
      <c r="B1534" s="13">
        <v>8</v>
      </c>
      <c r="C1534" s="13">
        <v>8</v>
      </c>
      <c r="D1534" s="13" t="s">
        <v>85</v>
      </c>
      <c r="E1534" s="35" t="s">
        <v>580</v>
      </c>
      <c r="F1534" s="13"/>
      <c r="G1534" s="36"/>
      <c r="H1534" s="13"/>
      <c r="I1534" s="37">
        <v>21</v>
      </c>
      <c r="J1534" s="37" t="s">
        <v>38</v>
      </c>
      <c r="K1534" s="38">
        <v>43599</v>
      </c>
      <c r="L1534" s="39">
        <v>0.66180555555555554</v>
      </c>
      <c r="M1534" s="37" t="s">
        <v>39</v>
      </c>
      <c r="N1534" s="37" t="s">
        <v>188</v>
      </c>
      <c r="O1534" s="37" t="s">
        <v>188</v>
      </c>
      <c r="P1534" s="37" t="s">
        <v>188</v>
      </c>
      <c r="Q1534" s="37">
        <v>2</v>
      </c>
      <c r="R1534" s="13" t="s">
        <v>62</v>
      </c>
      <c r="S1534" s="13" t="s">
        <v>127</v>
      </c>
      <c r="T1534" s="13" t="s">
        <v>42</v>
      </c>
      <c r="U1534" s="13" t="s">
        <v>45</v>
      </c>
      <c r="V1534" s="13" t="s">
        <v>42</v>
      </c>
      <c r="W1534" s="13" t="s">
        <v>81</v>
      </c>
      <c r="X1534" s="13" t="s">
        <v>47</v>
      </c>
      <c r="Y1534" s="13" t="s">
        <v>41</v>
      </c>
      <c r="Z1534" s="13" t="s">
        <v>41</v>
      </c>
      <c r="AA1534" s="13"/>
      <c r="AB1534" s="13">
        <v>1</v>
      </c>
      <c r="AC1534" s="72">
        <f t="shared" si="3243"/>
        <v>0.5</v>
      </c>
      <c r="AD1534" s="13">
        <v>-1</v>
      </c>
      <c r="AE1534" s="72">
        <f t="shared" ref="AE1534" si="3372">VALUE(IF(AD1534=-2,0%,IF(AD1534=-1,50%,IF(AD1534=0,100%,IF(AD1534=1,50%,IF(AD1534=2,0%))))))</f>
        <v>0.5</v>
      </c>
      <c r="AF1534" s="13" t="s">
        <v>42</v>
      </c>
      <c r="AG1534" s="13">
        <v>1</v>
      </c>
      <c r="AH1534" s="13" t="s">
        <v>42</v>
      </c>
      <c r="AI1534" s="13">
        <f t="shared" si="3364"/>
        <v>2</v>
      </c>
      <c r="AJ1534" s="70">
        <f t="shared" si="3245"/>
        <v>0.33299999999999996</v>
      </c>
      <c r="AK1534" s="59">
        <f t="shared" si="3246"/>
        <v>-1</v>
      </c>
      <c r="AL1534" s="70">
        <f t="shared" ref="AL1534" si="3373">VALUE(IF(AK1534=-3,0%,IF(AK1534=-2,33.3%,IF(AK1534=-1,66.6%,IF(AK1534=0,100%,IF(AK1534=1,66.6%,IF(AK1534=2,33.3%,IF(AK1534=3,0%))))))))</f>
        <v>0.66599999999999993</v>
      </c>
      <c r="AM1534" s="13" t="s">
        <v>41</v>
      </c>
      <c r="AN1534" s="13" t="s">
        <v>41</v>
      </c>
      <c r="AP1534" s="13">
        <v>101.31965006729475</v>
      </c>
      <c r="AQ1534" s="13">
        <v>117.34261838440112</v>
      </c>
      <c r="AR1534" s="13">
        <v>125.13020833333333</v>
      </c>
      <c r="AS1534" s="13">
        <v>148.05555555555554</v>
      </c>
      <c r="AT1534" s="36">
        <v>481.18634549999996</v>
      </c>
      <c r="AU1534" s="36" t="str">
        <f t="shared" si="3248"/>
        <v>3</v>
      </c>
      <c r="AV1534" s="36">
        <v>29.172213516869057</v>
      </c>
      <c r="AW1534" s="36">
        <v>460.55847549999999</v>
      </c>
      <c r="AX1534" s="36">
        <v>501.81421549999993</v>
      </c>
      <c r="AY1534" s="36">
        <v>330.66376750000001</v>
      </c>
      <c r="AZ1534" s="36" t="str">
        <f t="shared" si="3249"/>
        <v>3</v>
      </c>
      <c r="BA1534" s="36">
        <v>14.525602205037099</v>
      </c>
      <c r="BB1534" s="36">
        <v>320.39261568000001</v>
      </c>
      <c r="BC1534" s="36">
        <v>340.93491932000001</v>
      </c>
      <c r="BD1534" s="36">
        <v>73022.7</v>
      </c>
      <c r="BE1534" s="36" t="s">
        <v>50</v>
      </c>
      <c r="BF1534" s="36">
        <v>71644.899999999994</v>
      </c>
      <c r="BG1534" s="36">
        <v>74400.5</v>
      </c>
      <c r="BH1534" s="36">
        <v>444.01081675</v>
      </c>
      <c r="BI1534" s="36">
        <v>23.401923429771792</v>
      </c>
      <c r="BJ1534" s="36">
        <v>427.46315800000002</v>
      </c>
      <c r="BK1534" s="36">
        <v>460.55847549999999</v>
      </c>
      <c r="BL1534" s="36">
        <v>315.25769507500002</v>
      </c>
      <c r="BM1534" s="36">
        <v>7.2618743613000856</v>
      </c>
      <c r="BN1534" s="36">
        <v>310.12277446999997</v>
      </c>
      <c r="BO1534" s="36">
        <v>320.39261568000001</v>
      </c>
      <c r="BP1534" s="36">
        <v>55570.733333333337</v>
      </c>
      <c r="BQ1534" s="36">
        <v>20261.752193792756</v>
      </c>
      <c r="BR1534" s="36">
        <v>28933.5</v>
      </c>
      <c r="BS1534" s="36">
        <v>74400.5</v>
      </c>
      <c r="BT1534" s="36">
        <v>460.55847549999999</v>
      </c>
      <c r="BU1534" s="36">
        <v>0</v>
      </c>
      <c r="BV1534" s="36">
        <v>460.55847549999999</v>
      </c>
      <c r="BW1534" s="36">
        <v>460.55847549999999</v>
      </c>
      <c r="BX1534" s="36">
        <v>325.52797315499998</v>
      </c>
      <c r="BY1534" s="36">
        <v>7.2624921887790208</v>
      </c>
      <c r="BZ1534" s="36">
        <v>320.39261568000001</v>
      </c>
      <c r="CA1534" s="36">
        <v>330.66333062999996</v>
      </c>
      <c r="CB1534" s="36">
        <v>70783.8</v>
      </c>
      <c r="CC1534" s="36">
        <v>18997.316979756182</v>
      </c>
      <c r="CD1534" s="36">
        <v>28933.5</v>
      </c>
      <c r="CE1534" s="36">
        <v>93689.5</v>
      </c>
      <c r="CF1534" s="36"/>
      <c r="CG1534" s="40">
        <v>29.065000000000001</v>
      </c>
      <c r="CH1534" s="40">
        <v>50.240124999999992</v>
      </c>
      <c r="CI1534" s="40">
        <v>29.333750000000002</v>
      </c>
      <c r="CL1534" s="5" t="str">
        <f t="shared" si="3254"/>
        <v>0.333_0.5_3</v>
      </c>
      <c r="CM1534" s="95" t="str">
        <f t="shared" si="3255"/>
        <v>2C</v>
      </c>
      <c r="CN1534" s="96">
        <f t="shared" si="3242"/>
        <v>17</v>
      </c>
      <c r="CO1534" s="96" t="str">
        <f t="shared" si="3250"/>
        <v>0.666_0.5_3</v>
      </c>
      <c r="CP1534" s="95" t="str">
        <f t="shared" si="3258"/>
        <v>2F</v>
      </c>
      <c r="CQ1534" s="5">
        <f t="shared" si="3251"/>
        <v>13</v>
      </c>
    </row>
    <row r="1535" spans="1:95">
      <c r="A1535" s="13" t="s">
        <v>601</v>
      </c>
      <c r="B1535" s="13">
        <v>8</v>
      </c>
      <c r="C1535" s="13">
        <v>8</v>
      </c>
      <c r="D1535" s="13" t="s">
        <v>85</v>
      </c>
      <c r="E1535" s="35" t="s">
        <v>580</v>
      </c>
      <c r="F1535" s="13"/>
      <c r="G1535" s="36"/>
      <c r="H1535" s="13"/>
      <c r="I1535" s="37">
        <v>21</v>
      </c>
      <c r="J1535" s="37" t="s">
        <v>38</v>
      </c>
      <c r="K1535" s="38">
        <v>43599</v>
      </c>
      <c r="L1535" s="39">
        <v>0.68263888888888891</v>
      </c>
      <c r="M1535" s="37" t="s">
        <v>39</v>
      </c>
      <c r="N1535" s="37" t="s">
        <v>188</v>
      </c>
      <c r="O1535" s="37" t="s">
        <v>188</v>
      </c>
      <c r="P1535" s="37" t="s">
        <v>188</v>
      </c>
      <c r="Q1535" s="37">
        <v>4</v>
      </c>
      <c r="R1535" s="13" t="s">
        <v>55</v>
      </c>
      <c r="S1535" s="13" t="s">
        <v>63</v>
      </c>
      <c r="T1535" s="13" t="s">
        <v>42</v>
      </c>
      <c r="U1535" s="13" t="s">
        <v>52</v>
      </c>
      <c r="V1535" s="13" t="s">
        <v>42</v>
      </c>
      <c r="W1535" s="13" t="s">
        <v>46</v>
      </c>
      <c r="X1535" s="13" t="s">
        <v>47</v>
      </c>
      <c r="Y1535" s="13" t="s">
        <v>41</v>
      </c>
      <c r="Z1535" s="13" t="s">
        <v>41</v>
      </c>
      <c r="AA1535" s="13"/>
      <c r="AB1535" s="13">
        <v>0</v>
      </c>
      <c r="AC1535" s="72">
        <f t="shared" si="3243"/>
        <v>1</v>
      </c>
      <c r="AD1535" s="13">
        <v>0</v>
      </c>
      <c r="AE1535" s="72">
        <f t="shared" ref="AE1535" si="3374">VALUE(IF(AD1535=-2,0%,IF(AD1535=-1,50%,IF(AD1535=0,100%,IF(AD1535=1,50%,IF(AD1535=2,0%))))))</f>
        <v>1</v>
      </c>
      <c r="AF1535" s="13" t="s">
        <v>42</v>
      </c>
      <c r="AG1535" s="13">
        <v>0</v>
      </c>
      <c r="AH1535" s="13" t="s">
        <v>42</v>
      </c>
      <c r="AI1535" s="13">
        <f t="shared" si="3364"/>
        <v>1</v>
      </c>
      <c r="AJ1535" s="70">
        <f t="shared" si="3245"/>
        <v>0.66599999999999993</v>
      </c>
      <c r="AK1535" s="59">
        <f t="shared" si="3246"/>
        <v>-1</v>
      </c>
      <c r="AL1535" s="70">
        <f t="shared" ref="AL1535" si="3375">VALUE(IF(AK1535=-3,0%,IF(AK1535=-2,33.3%,IF(AK1535=-1,66.6%,IF(AK1535=0,100%,IF(AK1535=1,66.6%,IF(AK1535=2,33.3%,IF(AK1535=3,0%))))))))</f>
        <v>0.66599999999999993</v>
      </c>
      <c r="AM1535" s="13" t="s">
        <v>41</v>
      </c>
      <c r="AN1535" s="13" t="s">
        <v>41</v>
      </c>
      <c r="AP1535" s="13">
        <v>101.31965006729475</v>
      </c>
      <c r="AQ1535" s="13">
        <v>117.34261838440112</v>
      </c>
      <c r="AR1535" s="13">
        <v>125.13020833333333</v>
      </c>
      <c r="AS1535" s="13">
        <v>148.05555555555554</v>
      </c>
      <c r="AT1535" s="36">
        <v>501.86339075000001</v>
      </c>
      <c r="AU1535" s="36" t="str">
        <f t="shared" si="3248"/>
        <v>4</v>
      </c>
      <c r="AV1535" s="36">
        <v>11.602535102595199</v>
      </c>
      <c r="AW1535" s="36">
        <v>493.65915949999999</v>
      </c>
      <c r="AX1535" s="36">
        <v>510.06762200000003</v>
      </c>
      <c r="AY1535" s="36">
        <v>392.17588800000004</v>
      </c>
      <c r="AZ1535" s="36" t="str">
        <f t="shared" si="3249"/>
        <v>3</v>
      </c>
      <c r="BA1535" s="36">
        <v>0</v>
      </c>
      <c r="BB1535" s="36">
        <v>392.17588800000004</v>
      </c>
      <c r="BC1535" s="36">
        <v>392.17588800000004</v>
      </c>
      <c r="BD1535" s="36">
        <v>42711.4</v>
      </c>
      <c r="BE1535" s="36" t="s">
        <v>50</v>
      </c>
      <c r="BF1535" s="36">
        <v>42711.4</v>
      </c>
      <c r="BG1535" s="36">
        <v>42711.4</v>
      </c>
      <c r="BH1535" s="36">
        <v>468.81492349999996</v>
      </c>
      <c r="BI1535" s="36">
        <v>35.13505549799789</v>
      </c>
      <c r="BJ1535" s="36">
        <v>443.9706875</v>
      </c>
      <c r="BK1535" s="36">
        <v>493.65915949999999</v>
      </c>
      <c r="BL1535" s="36">
        <v>381.90037854000002</v>
      </c>
      <c r="BM1535" s="36">
        <v>14.531764838625071</v>
      </c>
      <c r="BN1535" s="36">
        <v>371.62486908</v>
      </c>
      <c r="BO1535" s="36">
        <v>392.17588800000004</v>
      </c>
      <c r="BP1535" s="36">
        <v>43859.566666666673</v>
      </c>
      <c r="BQ1535" s="36">
        <v>562.48449460110874</v>
      </c>
      <c r="BR1535" s="36">
        <v>42711.4</v>
      </c>
      <c r="BS1535" s="36">
        <v>44089.2</v>
      </c>
      <c r="BT1535" s="36">
        <v>485.39022950000003</v>
      </c>
      <c r="BU1535" s="36">
        <v>11.694032952313732</v>
      </c>
      <c r="BV1535" s="36">
        <v>477.12129950000002</v>
      </c>
      <c r="BW1535" s="36">
        <v>493.65915949999999</v>
      </c>
      <c r="BX1535" s="36">
        <v>366.55540366000002</v>
      </c>
      <c r="BY1535" s="36">
        <v>36.232836428195526</v>
      </c>
      <c r="BZ1535" s="36">
        <v>340.93491932000001</v>
      </c>
      <c r="CA1535" s="36">
        <v>392.17588800000004</v>
      </c>
      <c r="CB1535" s="36">
        <v>48653.10624999999</v>
      </c>
      <c r="CC1535" s="36">
        <v>5388.491854495066</v>
      </c>
      <c r="CD1535" s="36">
        <v>42711.4</v>
      </c>
      <c r="CE1535" s="36">
        <v>57867</v>
      </c>
      <c r="CF1535" s="36"/>
      <c r="CG1535" s="40">
        <v>29.308749999999996</v>
      </c>
      <c r="CH1535" s="40">
        <v>51.942500000000003</v>
      </c>
      <c r="CI1535" s="40">
        <v>29.5275</v>
      </c>
      <c r="CL1535" s="5" t="str">
        <f t="shared" si="3254"/>
        <v>0.666_1_3</v>
      </c>
      <c r="CM1535" s="95" t="str">
        <f t="shared" si="3255"/>
        <v>2G</v>
      </c>
      <c r="CN1535" s="96">
        <f t="shared" si="3242"/>
        <v>22</v>
      </c>
      <c r="CO1535" s="96" t="str">
        <f t="shared" si="3250"/>
        <v>0.666_1_3</v>
      </c>
      <c r="CP1535" s="95" t="str">
        <f t="shared" si="3258"/>
        <v>2G</v>
      </c>
      <c r="CQ1535" s="5">
        <f t="shared" si="3251"/>
        <v>27</v>
      </c>
    </row>
    <row r="1536" spans="1:95">
      <c r="A1536" s="13" t="s">
        <v>601</v>
      </c>
      <c r="B1536" s="13">
        <v>8</v>
      </c>
      <c r="C1536" s="13">
        <v>8</v>
      </c>
      <c r="D1536" s="13" t="s">
        <v>85</v>
      </c>
      <c r="E1536" s="35" t="s">
        <v>580</v>
      </c>
      <c r="F1536" s="13"/>
      <c r="G1536" s="36"/>
      <c r="H1536" s="13"/>
      <c r="I1536" s="37">
        <v>21</v>
      </c>
      <c r="J1536" s="37" t="s">
        <v>38</v>
      </c>
      <c r="K1536" s="38">
        <v>43599</v>
      </c>
      <c r="L1536" s="39">
        <v>0.69305555555555554</v>
      </c>
      <c r="M1536" s="37" t="s">
        <v>39</v>
      </c>
      <c r="N1536" s="37" t="s">
        <v>188</v>
      </c>
      <c r="O1536" s="37" t="s">
        <v>188</v>
      </c>
      <c r="P1536" s="37" t="s">
        <v>188</v>
      </c>
      <c r="Q1536" s="37">
        <v>5</v>
      </c>
      <c r="R1536" s="13" t="s">
        <v>62</v>
      </c>
      <c r="S1536" s="13" t="s">
        <v>44</v>
      </c>
      <c r="T1536" s="13" t="s">
        <v>42</v>
      </c>
      <c r="U1536" s="13" t="s">
        <v>52</v>
      </c>
      <c r="V1536" s="13" t="s">
        <v>42</v>
      </c>
      <c r="W1536" s="13" t="s">
        <v>46</v>
      </c>
      <c r="X1536" s="13" t="s">
        <v>76</v>
      </c>
      <c r="Y1536" s="13" t="s">
        <v>41</v>
      </c>
      <c r="Z1536" s="13" t="s">
        <v>41</v>
      </c>
      <c r="AA1536" s="13"/>
      <c r="AB1536" s="13">
        <v>1</v>
      </c>
      <c r="AC1536" s="72">
        <f t="shared" si="3243"/>
        <v>0.5</v>
      </c>
      <c r="AD1536" s="13">
        <v>1</v>
      </c>
      <c r="AE1536" s="72">
        <f t="shared" ref="AE1536" si="3376">VALUE(IF(AD1536=-2,0%,IF(AD1536=-1,50%,IF(AD1536=0,100%,IF(AD1536=1,50%,IF(AD1536=2,0%))))))</f>
        <v>0.5</v>
      </c>
      <c r="AF1536" s="13" t="s">
        <v>42</v>
      </c>
      <c r="AG1536" s="13">
        <v>0</v>
      </c>
      <c r="AH1536" s="13" t="s">
        <v>42</v>
      </c>
      <c r="AI1536" s="13">
        <f t="shared" si="3364"/>
        <v>1</v>
      </c>
      <c r="AJ1536" s="70">
        <f t="shared" si="3245"/>
        <v>0.66599999999999993</v>
      </c>
      <c r="AK1536" s="59">
        <f t="shared" si="3246"/>
        <v>0</v>
      </c>
      <c r="AL1536" s="70">
        <f t="shared" ref="AL1536" si="3377">VALUE(IF(AK1536=-3,0%,IF(AK1536=-2,33.3%,IF(AK1536=-1,66.6%,IF(AK1536=0,100%,IF(AK1536=1,66.6%,IF(AK1536=2,33.3%,IF(AK1536=3,0%))))))))</f>
        <v>1</v>
      </c>
      <c r="AM1536" s="13" t="s">
        <v>41</v>
      </c>
      <c r="AN1536" s="13" t="s">
        <v>41</v>
      </c>
      <c r="AP1536" s="13">
        <v>101.31965006729475</v>
      </c>
      <c r="AQ1536" s="13">
        <v>117.34261838440112</v>
      </c>
      <c r="AR1536" s="13">
        <v>125.13020833333333</v>
      </c>
      <c r="AS1536" s="13">
        <v>148.05555555555554</v>
      </c>
      <c r="AT1536" s="36">
        <v>600.28475774999993</v>
      </c>
      <c r="AU1536" s="36" t="str">
        <f t="shared" si="3248"/>
        <v>4</v>
      </c>
      <c r="AV1536" s="36">
        <v>11.497514189239762</v>
      </c>
      <c r="AW1536" s="36">
        <v>592.1547875</v>
      </c>
      <c r="AX1536" s="36">
        <v>608.41472799999997</v>
      </c>
      <c r="AY1536" s="36">
        <v>576.90149246999988</v>
      </c>
      <c r="AZ1536" s="36" t="str">
        <f t="shared" si="3249"/>
        <v>4</v>
      </c>
      <c r="BA1536" s="36">
        <v>0</v>
      </c>
      <c r="BB1536" s="36">
        <v>576.90149246999988</v>
      </c>
      <c r="BC1536" s="36">
        <v>576.90149246999988</v>
      </c>
      <c r="BD1536" s="36">
        <v>33411.35</v>
      </c>
      <c r="BE1536" s="36" t="s">
        <v>50</v>
      </c>
      <c r="BF1536" s="36">
        <v>31689.1</v>
      </c>
      <c r="BG1536" s="36">
        <v>34444.699999999997</v>
      </c>
      <c r="BH1536" s="36">
        <v>567.58681275000004</v>
      </c>
      <c r="BI1536" s="36">
        <v>34.744363091489696</v>
      </c>
      <c r="BJ1536" s="36">
        <v>543.01883800000007</v>
      </c>
      <c r="BK1536" s="36">
        <v>592.1547875</v>
      </c>
      <c r="BL1536" s="36">
        <v>571.75567223500002</v>
      </c>
      <c r="BM1536" s="36">
        <v>7.2772887658707894</v>
      </c>
      <c r="BN1536" s="36">
        <v>566.60985200000005</v>
      </c>
      <c r="BO1536" s="36">
        <v>576.90149246999988</v>
      </c>
      <c r="BP1536" s="36">
        <v>36511.333333333336</v>
      </c>
      <c r="BQ1536" s="36">
        <v>1152.7023755795187</v>
      </c>
      <c r="BR1536" s="36">
        <v>34444.699999999997</v>
      </c>
      <c r="BS1536" s="36">
        <v>37200.199999999997</v>
      </c>
      <c r="BT1536" s="36">
        <v>542.90697350000005</v>
      </c>
      <c r="BU1536" s="36">
        <v>69.646926476027588</v>
      </c>
      <c r="BV1536" s="36">
        <v>493.65915949999999</v>
      </c>
      <c r="BW1536" s="36">
        <v>592.1547875</v>
      </c>
      <c r="BX1536" s="36">
        <v>484.53869023499999</v>
      </c>
      <c r="BY1536" s="36">
        <v>130.62072757952043</v>
      </c>
      <c r="BZ1536" s="36">
        <v>392.17588800000004</v>
      </c>
      <c r="CA1536" s="36">
        <v>576.90149246999988</v>
      </c>
      <c r="CB1536" s="36">
        <v>39008.574999999997</v>
      </c>
      <c r="CC1536" s="36">
        <v>2696.0952318739301</v>
      </c>
      <c r="CD1536" s="36">
        <v>34444.699999999997</v>
      </c>
      <c r="CE1536" s="36">
        <v>42711.4</v>
      </c>
      <c r="CF1536" s="36"/>
      <c r="CG1536" s="40">
        <v>29.061875000000001</v>
      </c>
      <c r="CH1536" s="40">
        <v>54.975250000000003</v>
      </c>
      <c r="CI1536" s="40">
        <v>29.12125</v>
      </c>
      <c r="CL1536" s="5" t="str">
        <f t="shared" si="3254"/>
        <v>0.666_0.5_4</v>
      </c>
      <c r="CM1536" s="95" t="str">
        <f t="shared" si="3255"/>
        <v>2R</v>
      </c>
      <c r="CN1536" s="96">
        <f t="shared" si="3242"/>
        <v>21</v>
      </c>
      <c r="CO1536" s="96" t="str">
        <f t="shared" si="3250"/>
        <v>1_0.5_4</v>
      </c>
      <c r="CP1536" s="95" t="str">
        <f t="shared" si="3258"/>
        <v>2U</v>
      </c>
      <c r="CQ1536" s="5">
        <f t="shared" si="3251"/>
        <v>14</v>
      </c>
    </row>
    <row r="1537" spans="1:95">
      <c r="A1537" s="13" t="s">
        <v>601</v>
      </c>
      <c r="B1537" s="13">
        <v>8</v>
      </c>
      <c r="C1537" s="13">
        <v>9</v>
      </c>
      <c r="D1537" s="13" t="s">
        <v>117</v>
      </c>
      <c r="E1537" s="35" t="s">
        <v>581</v>
      </c>
      <c r="F1537" s="13"/>
      <c r="G1537" s="36"/>
      <c r="H1537" s="13"/>
      <c r="I1537" s="37">
        <v>26</v>
      </c>
      <c r="J1537" s="37" t="s">
        <v>70</v>
      </c>
      <c r="K1537" s="38">
        <v>43599</v>
      </c>
      <c r="L1537" s="39">
        <v>0.65138888888888891</v>
      </c>
      <c r="M1537" s="37"/>
      <c r="N1537" s="37" t="s">
        <v>190</v>
      </c>
      <c r="O1537" s="37" t="s">
        <v>190</v>
      </c>
      <c r="P1537" s="37" t="s">
        <v>190</v>
      </c>
      <c r="Q1537" s="37">
        <v>1</v>
      </c>
      <c r="R1537" s="13" t="s">
        <v>43</v>
      </c>
      <c r="S1537" s="13" t="s">
        <v>56</v>
      </c>
      <c r="T1537" s="13" t="s">
        <v>42</v>
      </c>
      <c r="U1537" s="13" t="s">
        <v>45</v>
      </c>
      <c r="V1537" s="13" t="s">
        <v>42</v>
      </c>
      <c r="W1537" s="13" t="s">
        <v>81</v>
      </c>
      <c r="X1537" s="13" t="s">
        <v>53</v>
      </c>
      <c r="Y1537" s="13" t="s">
        <v>42</v>
      </c>
      <c r="Z1537" s="13" t="s">
        <v>41</v>
      </c>
      <c r="AA1537" s="13"/>
      <c r="AB1537" s="13">
        <v>-1</v>
      </c>
      <c r="AC1537" s="72">
        <f t="shared" si="3243"/>
        <v>0.5</v>
      </c>
      <c r="AD1537" s="13">
        <v>2</v>
      </c>
      <c r="AE1537" s="72">
        <f t="shared" ref="AE1537" si="3378">VALUE(IF(AD1537=-2,0%,IF(AD1537=-1,50%,IF(AD1537=0,100%,IF(AD1537=1,50%,IF(AD1537=2,0%))))))</f>
        <v>0</v>
      </c>
      <c r="AF1537" s="13" t="s">
        <v>42</v>
      </c>
      <c r="AG1537" s="13">
        <v>1</v>
      </c>
      <c r="AH1537" s="13" t="s">
        <v>42</v>
      </c>
      <c r="AI1537" s="13">
        <f t="shared" si="3364"/>
        <v>2</v>
      </c>
      <c r="AJ1537" s="70">
        <f t="shared" si="3245"/>
        <v>0.33299999999999996</v>
      </c>
      <c r="AK1537" s="59">
        <f t="shared" si="3246"/>
        <v>-2</v>
      </c>
      <c r="AL1537" s="70">
        <f t="shared" ref="AL1537" si="3379">VALUE(IF(AK1537=-3,0%,IF(AK1537=-2,33.3%,IF(AK1537=-1,66.6%,IF(AK1537=0,100%,IF(AK1537=1,66.6%,IF(AK1537=2,33.3%,IF(AK1537=3,0%))))))))</f>
        <v>0.33299999999999996</v>
      </c>
      <c r="AM1537" s="13" t="s">
        <v>42</v>
      </c>
      <c r="AN1537" s="13" t="s">
        <v>41</v>
      </c>
      <c r="AP1537" s="13">
        <v>101.31965006729475</v>
      </c>
      <c r="AQ1537" s="13">
        <v>117.34261838440112</v>
      </c>
      <c r="AR1537" s="13">
        <v>125.13020833333333</v>
      </c>
      <c r="AS1537" s="13">
        <v>148.05555555555554</v>
      </c>
      <c r="AT1537" s="36">
        <v>257.15009723999998</v>
      </c>
      <c r="AU1537" s="36" t="str">
        <f t="shared" si="3248"/>
        <v>2</v>
      </c>
      <c r="AV1537" s="36">
        <v>22.885402361501104</v>
      </c>
      <c r="AW1537" s="36">
        <v>240.96767403999993</v>
      </c>
      <c r="AX1537" s="36">
        <v>273.33252044000005</v>
      </c>
      <c r="AY1537" s="36">
        <v>235.7572485</v>
      </c>
      <c r="AZ1537" s="36" t="str">
        <f t="shared" si="3249"/>
        <v>2</v>
      </c>
      <c r="BA1537" s="36">
        <v>37.444369371724456</v>
      </c>
      <c r="BB1537" s="36">
        <v>209.28008100000002</v>
      </c>
      <c r="BC1537" s="36">
        <v>262.23441600000001</v>
      </c>
      <c r="BD1537" s="36">
        <v>77156.05</v>
      </c>
      <c r="BE1537" s="36" t="s">
        <v>50</v>
      </c>
      <c r="BF1537" s="36">
        <v>52355.9</v>
      </c>
      <c r="BG1537" s="36">
        <v>93689.5</v>
      </c>
      <c r="BH1537" s="36">
        <v>257.15009723999998</v>
      </c>
      <c r="BI1537" s="36">
        <v>22.885402361501104</v>
      </c>
      <c r="BJ1537" s="36">
        <v>240.96767403999993</v>
      </c>
      <c r="BK1537" s="36">
        <v>273.33252044000005</v>
      </c>
      <c r="BL1537" s="36">
        <v>249.0502625</v>
      </c>
      <c r="BM1537" s="36">
        <v>18.64520868810872</v>
      </c>
      <c r="BN1537" s="36">
        <v>235.86610899999999</v>
      </c>
      <c r="BO1537" s="36">
        <v>262.23441600000001</v>
      </c>
      <c r="BP1537" s="36">
        <v>90933.95</v>
      </c>
      <c r="BQ1537" s="36">
        <v>3018.5537866667241</v>
      </c>
      <c r="BR1537" s="36">
        <v>88178.4</v>
      </c>
      <c r="BS1537" s="36">
        <v>93689.5</v>
      </c>
      <c r="BT1537" s="36">
        <v>269.28775717500002</v>
      </c>
      <c r="BU1537" s="36">
        <v>5.7201590659515213</v>
      </c>
      <c r="BV1537" s="36">
        <v>265.24299391</v>
      </c>
      <c r="BW1537" s="36">
        <v>273.33252044000005</v>
      </c>
      <c r="BX1537" s="36">
        <v>262.23441600000001</v>
      </c>
      <c r="BY1537" s="36">
        <v>0</v>
      </c>
      <c r="BZ1537" s="36">
        <v>262.23441600000001</v>
      </c>
      <c r="CA1537" s="36">
        <v>262.23441600000001</v>
      </c>
      <c r="CB1537" s="36">
        <v>92828.4</v>
      </c>
      <c r="CC1537" s="36">
        <v>14778.344116578181</v>
      </c>
      <c r="CD1537" s="36">
        <v>57867</v>
      </c>
      <c r="CE1537" s="36">
        <v>110223</v>
      </c>
      <c r="CF1537" s="36"/>
      <c r="CG1537" s="40">
        <v>28.903499999999998</v>
      </c>
      <c r="CH1537" s="40">
        <v>51.355749999999993</v>
      </c>
      <c r="CI1537" s="40">
        <v>29.346250000000005</v>
      </c>
      <c r="CL1537" s="5" t="str">
        <f t="shared" si="3254"/>
        <v>0.333_0.5_2</v>
      </c>
      <c r="CM1537" s="95" t="str">
        <f t="shared" si="3255"/>
        <v>1Q</v>
      </c>
      <c r="CN1537" s="96">
        <f t="shared" si="3242"/>
        <v>32</v>
      </c>
      <c r="CO1537" s="96" t="str">
        <f t="shared" si="3250"/>
        <v>0.333_0_2</v>
      </c>
      <c r="CP1537" s="95" t="str">
        <f t="shared" si="3258"/>
        <v>1P</v>
      </c>
      <c r="CQ1537" s="5">
        <f t="shared" si="3251"/>
        <v>16</v>
      </c>
    </row>
    <row r="1538" spans="1:95">
      <c r="A1538" s="13" t="s">
        <v>601</v>
      </c>
      <c r="B1538" s="13">
        <v>8</v>
      </c>
      <c r="C1538" s="13">
        <v>9</v>
      </c>
      <c r="D1538" s="13" t="s">
        <v>117</v>
      </c>
      <c r="E1538" s="35" t="s">
        <v>581</v>
      </c>
      <c r="F1538" s="13"/>
      <c r="G1538" s="36"/>
      <c r="H1538" s="13"/>
      <c r="I1538" s="37">
        <v>26</v>
      </c>
      <c r="J1538" s="37" t="s">
        <v>70</v>
      </c>
      <c r="K1538" s="38">
        <v>43599</v>
      </c>
      <c r="L1538" s="39">
        <v>0.66180555555555554</v>
      </c>
      <c r="M1538" s="37"/>
      <c r="N1538" s="37" t="s">
        <v>190</v>
      </c>
      <c r="O1538" s="37" t="s">
        <v>190</v>
      </c>
      <c r="P1538" s="37" t="s">
        <v>190</v>
      </c>
      <c r="Q1538" s="37">
        <v>2</v>
      </c>
      <c r="R1538" s="13" t="s">
        <v>55</v>
      </c>
      <c r="S1538" s="13" t="s">
        <v>56</v>
      </c>
      <c r="T1538" s="13" t="s">
        <v>42</v>
      </c>
      <c r="U1538" s="13" t="s">
        <v>52</v>
      </c>
      <c r="V1538" s="13"/>
      <c r="W1538" s="13" t="s">
        <v>81</v>
      </c>
      <c r="X1538" s="13" t="s">
        <v>88</v>
      </c>
      <c r="Y1538" s="13" t="s">
        <v>42</v>
      </c>
      <c r="Z1538" s="13" t="s">
        <v>41</v>
      </c>
      <c r="AA1538" s="13"/>
      <c r="AB1538" s="13">
        <v>0</v>
      </c>
      <c r="AC1538" s="72">
        <f t="shared" si="3243"/>
        <v>1</v>
      </c>
      <c r="AD1538" s="13">
        <v>2</v>
      </c>
      <c r="AE1538" s="72">
        <f t="shared" ref="AE1538" si="3380">VALUE(IF(AD1538=-2,0%,IF(AD1538=-1,50%,IF(AD1538=0,100%,IF(AD1538=1,50%,IF(AD1538=2,0%))))))</f>
        <v>0</v>
      </c>
      <c r="AF1538" s="13" t="s">
        <v>42</v>
      </c>
      <c r="AG1538" s="13">
        <v>0</v>
      </c>
      <c r="AH1538" s="13">
        <v>0</v>
      </c>
      <c r="AI1538" s="13">
        <f t="shared" si="3364"/>
        <v>2</v>
      </c>
      <c r="AJ1538" s="70">
        <f t="shared" si="3245"/>
        <v>0.33299999999999996</v>
      </c>
      <c r="AK1538" s="59">
        <f t="shared" si="3246"/>
        <v>-3</v>
      </c>
      <c r="AL1538" s="70">
        <f t="shared" ref="AL1538" si="3381">VALUE(IF(AK1538=-3,0%,IF(AK1538=-2,33.3%,IF(AK1538=-1,66.6%,IF(AK1538=0,100%,IF(AK1538=1,66.6%,IF(AK1538=2,33.3%,IF(AK1538=3,0%))))))))</f>
        <v>0</v>
      </c>
      <c r="AM1538" s="13" t="s">
        <v>42</v>
      </c>
      <c r="AN1538" s="13" t="s">
        <v>41</v>
      </c>
      <c r="AP1538" s="13">
        <v>101.31965006729475</v>
      </c>
      <c r="AQ1538" s="13">
        <v>117.34261838440112</v>
      </c>
      <c r="AR1538" s="13">
        <v>125.13020833333333</v>
      </c>
      <c r="AS1538" s="13">
        <v>148.05555555555554</v>
      </c>
      <c r="AT1538" s="36">
        <v>317.65011195</v>
      </c>
      <c r="AU1538" s="36" t="str">
        <f t="shared" si="3248"/>
        <v>3</v>
      </c>
      <c r="AV1538" s="36">
        <v>17.073877215179607</v>
      </c>
      <c r="AW1538" s="36">
        <v>305.57705759000004</v>
      </c>
      <c r="AX1538" s="36">
        <v>329.72316631000001</v>
      </c>
      <c r="AY1538" s="36">
        <v>262.31215049999997</v>
      </c>
      <c r="AZ1538" s="36" t="str">
        <f t="shared" si="3249"/>
        <v>2</v>
      </c>
      <c r="BA1538" s="36">
        <v>18.627668197294557</v>
      </c>
      <c r="BB1538" s="36">
        <v>249.1404</v>
      </c>
      <c r="BC1538" s="36">
        <v>275.48390099999995</v>
      </c>
      <c r="BD1538" s="36">
        <v>73022.7</v>
      </c>
      <c r="BE1538" s="36" t="s">
        <v>50</v>
      </c>
      <c r="BF1538" s="36">
        <v>71644.899999999994</v>
      </c>
      <c r="BG1538" s="36">
        <v>74400.5</v>
      </c>
      <c r="BH1538" s="36">
        <v>289.45478901500007</v>
      </c>
      <c r="BI1538" s="36">
        <v>22.800330874986543</v>
      </c>
      <c r="BJ1538" s="36">
        <v>273.33252044000005</v>
      </c>
      <c r="BK1538" s="36">
        <v>305.57705759000004</v>
      </c>
      <c r="BL1538" s="36">
        <v>249.1404</v>
      </c>
      <c r="BM1538" s="36">
        <v>0</v>
      </c>
      <c r="BN1538" s="36">
        <v>249.1404</v>
      </c>
      <c r="BO1538" s="36">
        <v>249.1404</v>
      </c>
      <c r="BP1538" s="36">
        <v>55570.733333333337</v>
      </c>
      <c r="BQ1538" s="36">
        <v>20261.752193792756</v>
      </c>
      <c r="BR1538" s="36">
        <v>28933.5</v>
      </c>
      <c r="BS1538" s="36">
        <v>74400.5</v>
      </c>
      <c r="BT1538" s="36">
        <v>289.45478901500007</v>
      </c>
      <c r="BU1538" s="36">
        <v>22.800330874986543</v>
      </c>
      <c r="BV1538" s="36">
        <v>273.33252044000005</v>
      </c>
      <c r="BW1538" s="36">
        <v>305.57705759000004</v>
      </c>
      <c r="BX1538" s="36">
        <v>255.687408</v>
      </c>
      <c r="BY1538" s="36">
        <v>9.25886750656516</v>
      </c>
      <c r="BZ1538" s="36">
        <v>249.1404</v>
      </c>
      <c r="CA1538" s="36">
        <v>262.23441600000001</v>
      </c>
      <c r="CB1538" s="36">
        <v>70783.8</v>
      </c>
      <c r="CC1538" s="36">
        <v>18997.316979756182</v>
      </c>
      <c r="CD1538" s="36">
        <v>28933.5</v>
      </c>
      <c r="CE1538" s="36">
        <v>93689.5</v>
      </c>
      <c r="CF1538" s="36"/>
      <c r="CG1538" s="40">
        <v>29.065000000000001</v>
      </c>
      <c r="CH1538" s="40">
        <v>50.240124999999992</v>
      </c>
      <c r="CI1538" s="40">
        <v>29.333750000000002</v>
      </c>
      <c r="CL1538" s="5" t="str">
        <f t="shared" si="3254"/>
        <v>0.333_1_2</v>
      </c>
      <c r="CM1538" s="95" t="str">
        <f t="shared" si="3255"/>
        <v>1R</v>
      </c>
      <c r="CN1538" s="96">
        <f t="shared" ref="CN1538:CN1601" si="3382">VLOOKUP(CM1538,$CW$2:$CZ$61,2)</f>
        <v>33</v>
      </c>
      <c r="CO1538" s="96" t="str">
        <f t="shared" si="3250"/>
        <v>0_0_2</v>
      </c>
      <c r="CP1538" s="95" t="str">
        <f t="shared" si="3258"/>
        <v>1M</v>
      </c>
      <c r="CQ1538" s="5">
        <f t="shared" si="3251"/>
        <v>10</v>
      </c>
    </row>
    <row r="1539" spans="1:95">
      <c r="A1539" s="13" t="s">
        <v>601</v>
      </c>
      <c r="B1539" s="13">
        <v>8</v>
      </c>
      <c r="C1539" s="13">
        <v>9</v>
      </c>
      <c r="D1539" s="13" t="s">
        <v>117</v>
      </c>
      <c r="E1539" s="35" t="s">
        <v>581</v>
      </c>
      <c r="F1539" s="13"/>
      <c r="G1539" s="36"/>
      <c r="H1539" s="13"/>
      <c r="I1539" s="37">
        <v>26</v>
      </c>
      <c r="J1539" s="37" t="s">
        <v>70</v>
      </c>
      <c r="K1539" s="38">
        <v>43599</v>
      </c>
      <c r="L1539" s="39">
        <v>0.67222222222222217</v>
      </c>
      <c r="M1539" s="37"/>
      <c r="N1539" s="37" t="s">
        <v>190</v>
      </c>
      <c r="O1539" s="37" t="s">
        <v>190</v>
      </c>
      <c r="P1539" s="37" t="s">
        <v>190</v>
      </c>
      <c r="Q1539" s="37">
        <v>3</v>
      </c>
      <c r="R1539" s="13" t="s">
        <v>43</v>
      </c>
      <c r="S1539" s="13" t="s">
        <v>56</v>
      </c>
      <c r="T1539" s="13" t="s">
        <v>42</v>
      </c>
      <c r="U1539" s="13" t="s">
        <v>52</v>
      </c>
      <c r="V1539" s="13" t="s">
        <v>42</v>
      </c>
      <c r="W1539" s="13" t="s">
        <v>64</v>
      </c>
      <c r="X1539" s="13" t="s">
        <v>88</v>
      </c>
      <c r="Y1539" s="13" t="s">
        <v>42</v>
      </c>
      <c r="Z1539" s="13" t="s">
        <v>41</v>
      </c>
      <c r="AA1539" s="13"/>
      <c r="AB1539" s="13">
        <v>-1</v>
      </c>
      <c r="AC1539" s="72">
        <f t="shared" ref="AC1539:AC1602" si="3383">VALUE(IF(AB1539=-2,0%,IF(AB1539=-1,50%,IF(AB1539=0,100%,IF(AB1539=1,50%,IF(AB1539=2,0%))))))</f>
        <v>0.5</v>
      </c>
      <c r="AD1539" s="13">
        <v>2</v>
      </c>
      <c r="AE1539" s="72">
        <f t="shared" ref="AE1539" si="3384">VALUE(IF(AD1539=-2,0%,IF(AD1539=-1,50%,IF(AD1539=0,100%,IF(AD1539=1,50%,IF(AD1539=2,0%))))))</f>
        <v>0</v>
      </c>
      <c r="AF1539" s="13" t="s">
        <v>42</v>
      </c>
      <c r="AG1539" s="13">
        <v>0</v>
      </c>
      <c r="AH1539" s="13" t="s">
        <v>42</v>
      </c>
      <c r="AI1539" s="13">
        <f t="shared" si="3364"/>
        <v>3</v>
      </c>
      <c r="AJ1539" s="70">
        <f t="shared" ref="AJ1539:AJ1602" si="3385">VALUE(IF(AI1539=-3,0%,IF(AI1539=-2,33.3%,IF(AI1539=-1,66.6%,IF(AI1539=0,100%,IF(AI1539=1,66.6%,IF(AI1539=2,33.3%,IF(AI1539=3,0%))))))))</f>
        <v>0</v>
      </c>
      <c r="AK1539" s="59">
        <f t="shared" ref="AK1539:AK1602" si="3386">VALUE(IF(X1539="Mucho más fría",-3, IF(X1539="Más Fría",-2, IF(X1539="Ligeramente más Fría",-1, IF(X1539="Igual a como está",0, IF(X1539="Ligeramente más caliente",1, IF(X1539="Más Caliente",2, IF(X1539="Mucho más caliente",3))))))))</f>
        <v>-3</v>
      </c>
      <c r="AL1539" s="70">
        <f t="shared" ref="AL1539" si="3387">VALUE(IF(AK1539=-3,0%,IF(AK1539=-2,33.3%,IF(AK1539=-1,66.6%,IF(AK1539=0,100%,IF(AK1539=1,66.6%,IF(AK1539=2,33.3%,IF(AK1539=3,0%))))))))</f>
        <v>0</v>
      </c>
      <c r="AM1539" s="13" t="s">
        <v>42</v>
      </c>
      <c r="AN1539" s="13" t="s">
        <v>41</v>
      </c>
      <c r="AP1539" s="13">
        <v>101.31965006729475</v>
      </c>
      <c r="AQ1539" s="13">
        <v>117.34261838440112</v>
      </c>
      <c r="AR1539" s="13">
        <v>125.13020833333333</v>
      </c>
      <c r="AS1539" s="13">
        <v>148.05555555555554</v>
      </c>
      <c r="AT1539" s="36">
        <v>325.73347410999997</v>
      </c>
      <c r="AU1539" s="36" t="str">
        <f t="shared" ref="AU1539:AU1602" si="3388">IF(AT1539&lt;=100,"1",IF(AT1539&lt;=300,"2", IF(AT1539&lt;=500,"3", IF(AT1539&lt;=1000,"4", IF(AT1539&gt;1000,"5")))))</f>
        <v>3</v>
      </c>
      <c r="AV1539" s="36">
        <v>5.6422768189341612</v>
      </c>
      <c r="AW1539" s="36">
        <v>321.74378191</v>
      </c>
      <c r="AX1539" s="36">
        <v>329.72316631000001</v>
      </c>
      <c r="AY1539" s="36">
        <v>301.93918399999995</v>
      </c>
      <c r="AZ1539" s="36" t="str">
        <f t="shared" ref="AZ1539:AZ1602" si="3389">IF(AY1539&lt;=100,"1",IF(AY1539&lt;=300,"2", IF(AY1539&lt;=500,"3", IF(AY1539&lt;=1000,"4", IF(AY1539&gt;1000,"5")))))</f>
        <v>3</v>
      </c>
      <c r="BA1539" s="36">
        <v>18.693470847244985</v>
      </c>
      <c r="BB1539" s="36">
        <v>288.72090400000002</v>
      </c>
      <c r="BC1539" s="36">
        <v>315.15746399999995</v>
      </c>
      <c r="BD1539" s="36">
        <v>53733.675000000003</v>
      </c>
      <c r="BE1539" s="36" t="s">
        <v>50</v>
      </c>
      <c r="BF1539" s="36">
        <v>44089.2</v>
      </c>
      <c r="BG1539" s="36">
        <v>57867</v>
      </c>
      <c r="BH1539" s="36">
        <v>329.77375807499999</v>
      </c>
      <c r="BI1539" s="36">
        <v>11.356101198075685</v>
      </c>
      <c r="BJ1539" s="36">
        <v>321.74378191</v>
      </c>
      <c r="BK1539" s="36">
        <v>337.80373423999998</v>
      </c>
      <c r="BL1539" s="36">
        <v>282.10240249999998</v>
      </c>
      <c r="BM1539" s="36">
        <v>9.359974583886725</v>
      </c>
      <c r="BN1539" s="36">
        <v>275.48390099999995</v>
      </c>
      <c r="BO1539" s="36">
        <v>288.72090400000002</v>
      </c>
      <c r="BP1539" s="36">
        <v>60163.333333333336</v>
      </c>
      <c r="BQ1539" s="36">
        <v>2074.3403218051426</v>
      </c>
      <c r="BR1539" s="36">
        <v>57867</v>
      </c>
      <c r="BS1539" s="36">
        <v>63378.2</v>
      </c>
      <c r="BT1539" s="36">
        <v>313.66041975000002</v>
      </c>
      <c r="BU1539" s="36">
        <v>11.431600396245447</v>
      </c>
      <c r="BV1539" s="36">
        <v>305.57705759000004</v>
      </c>
      <c r="BW1539" s="36">
        <v>321.74378191</v>
      </c>
      <c r="BX1539" s="36">
        <v>268.93065200000001</v>
      </c>
      <c r="BY1539" s="36">
        <v>27.987642781181282</v>
      </c>
      <c r="BZ1539" s="36">
        <v>249.1404</v>
      </c>
      <c r="CA1539" s="36">
        <v>288.72090400000002</v>
      </c>
      <c r="CB1539" s="36">
        <v>66133.762499999997</v>
      </c>
      <c r="CC1539" s="36">
        <v>5602.2577579490207</v>
      </c>
      <c r="CD1539" s="36">
        <v>57867</v>
      </c>
      <c r="CE1539" s="36">
        <v>74400.5</v>
      </c>
      <c r="CF1539" s="36"/>
      <c r="CG1539" s="40">
        <v>29.186875000000001</v>
      </c>
      <c r="CH1539" s="40">
        <v>49.929250000000003</v>
      </c>
      <c r="CI1539" s="40">
        <v>29.426875000000003</v>
      </c>
      <c r="CL1539" s="5" t="str">
        <f t="shared" si="3254"/>
        <v>0_0.5_3</v>
      </c>
      <c r="CM1539" s="95" t="str">
        <f t="shared" si="3255"/>
        <v>1Z</v>
      </c>
      <c r="CN1539" s="96">
        <f t="shared" si="3382"/>
        <v>5</v>
      </c>
      <c r="CO1539" s="96" t="str">
        <f t="shared" ref="CO1539:CO1602" si="3390">AL1539&amp;"_"&amp;AE1539&amp;"_"&amp;AZ1539</f>
        <v>0_0_3</v>
      </c>
      <c r="CP1539" s="95" t="str">
        <f t="shared" si="3258"/>
        <v>1Y</v>
      </c>
      <c r="CQ1539" s="5">
        <f t="shared" ref="CQ1539:CQ1602" si="3391">VLOOKUP(CP1539,$CW$2:$CZ$61,4)</f>
        <v>5</v>
      </c>
    </row>
    <row r="1540" spans="1:95">
      <c r="A1540" s="13" t="s">
        <v>601</v>
      </c>
      <c r="B1540" s="13">
        <v>8</v>
      </c>
      <c r="C1540" s="13">
        <v>9</v>
      </c>
      <c r="D1540" s="13" t="s">
        <v>117</v>
      </c>
      <c r="E1540" s="35" t="s">
        <v>581</v>
      </c>
      <c r="F1540" s="13"/>
      <c r="G1540" s="36"/>
      <c r="H1540" s="13"/>
      <c r="I1540" s="37">
        <v>26</v>
      </c>
      <c r="J1540" s="37" t="s">
        <v>70</v>
      </c>
      <c r="K1540" s="38">
        <v>43599</v>
      </c>
      <c r="L1540" s="39">
        <v>0.68263888888888891</v>
      </c>
      <c r="M1540" s="37"/>
      <c r="N1540" s="37" t="s">
        <v>190</v>
      </c>
      <c r="O1540" s="37" t="s">
        <v>190</v>
      </c>
      <c r="P1540" s="37" t="s">
        <v>190</v>
      </c>
      <c r="Q1540" s="37">
        <v>4</v>
      </c>
      <c r="R1540" s="13" t="s">
        <v>43</v>
      </c>
      <c r="S1540" s="13" t="s">
        <v>56</v>
      </c>
      <c r="T1540" s="13" t="s">
        <v>42</v>
      </c>
      <c r="U1540" s="13" t="s">
        <v>52</v>
      </c>
      <c r="V1540" s="13" t="s">
        <v>42</v>
      </c>
      <c r="W1540" s="13" t="s">
        <v>64</v>
      </c>
      <c r="X1540" s="13" t="s">
        <v>88</v>
      </c>
      <c r="Y1540" s="13" t="s">
        <v>42</v>
      </c>
      <c r="Z1540" s="13" t="s">
        <v>41</v>
      </c>
      <c r="AA1540" s="13"/>
      <c r="AB1540" s="13">
        <v>-1</v>
      </c>
      <c r="AC1540" s="72">
        <f t="shared" si="3383"/>
        <v>0.5</v>
      </c>
      <c r="AD1540" s="13">
        <v>2</v>
      </c>
      <c r="AE1540" s="72">
        <f t="shared" ref="AE1540" si="3392">VALUE(IF(AD1540=-2,0%,IF(AD1540=-1,50%,IF(AD1540=0,100%,IF(AD1540=1,50%,IF(AD1540=2,0%))))))</f>
        <v>0</v>
      </c>
      <c r="AF1540" s="13" t="s">
        <v>42</v>
      </c>
      <c r="AG1540" s="13">
        <v>0</v>
      </c>
      <c r="AH1540" s="13" t="s">
        <v>42</v>
      </c>
      <c r="AI1540" s="13">
        <f t="shared" si="3364"/>
        <v>3</v>
      </c>
      <c r="AJ1540" s="70">
        <f t="shared" si="3385"/>
        <v>0</v>
      </c>
      <c r="AK1540" s="59">
        <f t="shared" si="3386"/>
        <v>-3</v>
      </c>
      <c r="AL1540" s="70">
        <f t="shared" ref="AL1540" si="3393">VALUE(IF(AK1540=-3,0%,IF(AK1540=-2,33.3%,IF(AK1540=-1,66.6%,IF(AK1540=0,100%,IF(AK1540=1,66.6%,IF(AK1540=2,33.3%,IF(AK1540=3,0%))))))))</f>
        <v>0</v>
      </c>
      <c r="AM1540" s="13" t="s">
        <v>42</v>
      </c>
      <c r="AN1540" s="13" t="s">
        <v>41</v>
      </c>
      <c r="AP1540" s="13">
        <v>101.31965006729475</v>
      </c>
      <c r="AQ1540" s="13">
        <v>117.34261838440112</v>
      </c>
      <c r="AR1540" s="13">
        <v>125.13020833333333</v>
      </c>
      <c r="AS1540" s="13">
        <v>148.05555555555554</v>
      </c>
      <c r="AT1540" s="36">
        <v>317.70238167499997</v>
      </c>
      <c r="AU1540" s="36" t="str">
        <f t="shared" si="3388"/>
        <v>3</v>
      </c>
      <c r="AV1540" s="36">
        <v>5.7154030233148498</v>
      </c>
      <c r="AW1540" s="36">
        <v>313.66098143999994</v>
      </c>
      <c r="AX1540" s="36">
        <v>321.74378191</v>
      </c>
      <c r="AY1540" s="36">
        <v>308.5514445</v>
      </c>
      <c r="AZ1540" s="36" t="str">
        <f t="shared" si="3389"/>
        <v>3</v>
      </c>
      <c r="BA1540" s="36">
        <v>9.3423223702010958</v>
      </c>
      <c r="BB1540" s="36">
        <v>301.945425</v>
      </c>
      <c r="BC1540" s="36">
        <v>315.15746399999995</v>
      </c>
      <c r="BD1540" s="36">
        <v>42711.4</v>
      </c>
      <c r="BE1540" s="36" t="s">
        <v>50</v>
      </c>
      <c r="BF1540" s="36">
        <v>42711.4</v>
      </c>
      <c r="BG1540" s="36">
        <v>42711.4</v>
      </c>
      <c r="BH1540" s="36">
        <v>305.57481082999999</v>
      </c>
      <c r="BI1540" s="36">
        <v>22.866378190954357</v>
      </c>
      <c r="BJ1540" s="36">
        <v>289.40583974999998</v>
      </c>
      <c r="BK1540" s="36">
        <v>321.74378191</v>
      </c>
      <c r="BL1540" s="36">
        <v>301.945425</v>
      </c>
      <c r="BM1540" s="36">
        <v>0</v>
      </c>
      <c r="BN1540" s="36">
        <v>301.945425</v>
      </c>
      <c r="BO1540" s="36">
        <v>301.945425</v>
      </c>
      <c r="BP1540" s="36">
        <v>43859.566666666673</v>
      </c>
      <c r="BQ1540" s="36">
        <v>562.48449460110874</v>
      </c>
      <c r="BR1540" s="36">
        <v>42711.4</v>
      </c>
      <c r="BS1540" s="36">
        <v>44089.2</v>
      </c>
      <c r="BT1540" s="36">
        <v>321.74378191</v>
      </c>
      <c r="BU1540" s="36">
        <v>0</v>
      </c>
      <c r="BV1540" s="36">
        <v>321.74378191</v>
      </c>
      <c r="BW1540" s="36">
        <v>321.74378191</v>
      </c>
      <c r="BX1540" s="36">
        <v>295.33316450000001</v>
      </c>
      <c r="BY1540" s="36">
        <v>9.3511484770438891</v>
      </c>
      <c r="BZ1540" s="36">
        <v>288.72090400000002</v>
      </c>
      <c r="CA1540" s="36">
        <v>301.945425</v>
      </c>
      <c r="CB1540" s="36">
        <v>48653.10624999999</v>
      </c>
      <c r="CC1540" s="36">
        <v>5388.491854495066</v>
      </c>
      <c r="CD1540" s="36">
        <v>42711.4</v>
      </c>
      <c r="CE1540" s="36">
        <v>57867</v>
      </c>
      <c r="CF1540" s="36"/>
      <c r="CG1540" s="40">
        <v>29.308749999999996</v>
      </c>
      <c r="CH1540" s="40">
        <v>51.942500000000003</v>
      </c>
      <c r="CI1540" s="40">
        <v>29.5275</v>
      </c>
      <c r="CL1540" s="5" t="str">
        <f t="shared" ref="CL1540:CL1603" si="3394">AJ1540&amp;"_"&amp;AC1540&amp;"_"&amp;AZ1540</f>
        <v>0_0.5_3</v>
      </c>
      <c r="CM1540" s="95" t="str">
        <f t="shared" ref="CM1540:CM1603" si="3395">IF(CL1540="0_0_1","1A", IF(CL1540="0_0.5_1","1B", IF(CL1540="0_1_1","1C", IF(CL1540="0.333_0_1","1D", IF(CL1540="0.333_0.5_1","1E", IF(CL1540="0.333_1_1","1F", IF(CL1540="0.666_0_1","1G", IF(CL1540="0.666_0.5_1","1H", IF(CL1540="0.666_1_1","1I", IF(CL1540="1_0_1","1J", IF(CL1540="1_0.5_1","1K", IF(CL1540="1_1_1","1L", IF(CL1540="0_0_2","1M", IF(CL1540="0_0.5_2","1N", IF(CL1540="0_1_2","1O", IF(CL1540="0.333_0_2","1P", IF(CL1540="0.333_0.5_2","1Q", IF(CL1540="0.333_1_2","1R", IF(CL1540="0.666_0_2","1S", IF(CL1540="0.666_0.5_2","1T", IF(CL1540="0.666_1_2","1U", IF(CL1540="1_0_2","1V", IF(CL1540="1_0.5_2","1W", IF(CL1540="1_1_2","1X", IF(CL1540="0_0_3","1Y", IF(CL1540="0_0.5_3","1Z", IF(CL1540="0_1_3","2A", IF(CL1540="0.333_0_3","2B", IF(CL1540="0.333_0.5_3","2C", IF(CL1540="0.333_1_3","2D", IF(CL1540="0.666_0_3","2E", IF(CL1540="0.666_0.5_3","2F", IF(CL1540="0.666_1_3","2G", IF(CL1540="1_0_3","2H", IF(CL1540="1_0.5_3","2I", IF(CL1540="1_1_3","2J", IF(CL1540="0_0_4","2K", IF(CL1540="0_0.5_4","2L", IF(CL1540="0_1_4","2M", IF(CL1540="0.333_0_4","2N", IF(CL1540="0.333_0.5_4","2O", IF(CL1540="0.333_1_4","2P", IF(CL1540="0.666_0_4","2Q", IF(CL1540="0.666_0.5_4","2R", IF(CL1540="0.666_1_4","2S", IF(CL1540="1_0_4","2T", IF(CL1540="1_0.5_4","2U", IF(CL1540="1_1_4","2V", IF(CL1540="0_0_5","2W", IF(CL1540="0_0.5_5","2X", IF(CL1540="0_1_5","2Y", IF(CL1540="0.333_0_5","2Z", IF(CL1540="0.333_0.5_5","3A", IF(CL1540="0.333_1_5","3B", IF(CL1540="0.666_0_5","3C", IF(CL1540="0.666_0.5_5","3D", IF(CL1540="0.666_1_5","3E", IF(CL1540="1_0_5","3F", IF(CL1540="1_0.5_5","3G", IF(CL1540="1_1_5","3H", ))))))))))))))))))))))))))))))))))))))))))))))))))))))))))))</f>
        <v>1Z</v>
      </c>
      <c r="CN1540" s="96">
        <f t="shared" si="3382"/>
        <v>5</v>
      </c>
      <c r="CO1540" s="96" t="str">
        <f t="shared" si="3390"/>
        <v>0_0_3</v>
      </c>
      <c r="CP1540" s="95" t="str">
        <f t="shared" si="3258"/>
        <v>1Y</v>
      </c>
      <c r="CQ1540" s="5">
        <f t="shared" si="3391"/>
        <v>5</v>
      </c>
    </row>
    <row r="1541" spans="1:95">
      <c r="A1541" s="13" t="s">
        <v>601</v>
      </c>
      <c r="B1541" s="13">
        <v>8</v>
      </c>
      <c r="C1541" s="13">
        <v>9</v>
      </c>
      <c r="D1541" s="13" t="s">
        <v>117</v>
      </c>
      <c r="E1541" s="35" t="s">
        <v>581</v>
      </c>
      <c r="F1541" s="13"/>
      <c r="G1541" s="36"/>
      <c r="H1541" s="13"/>
      <c r="I1541" s="37">
        <v>26</v>
      </c>
      <c r="J1541" s="37" t="s">
        <v>70</v>
      </c>
      <c r="K1541" s="38">
        <v>43599</v>
      </c>
      <c r="L1541" s="39">
        <v>0.69305555555555554</v>
      </c>
      <c r="M1541" s="37"/>
      <c r="N1541" s="37" t="s">
        <v>190</v>
      </c>
      <c r="O1541" s="37" t="s">
        <v>190</v>
      </c>
      <c r="P1541" s="37" t="s">
        <v>190</v>
      </c>
      <c r="Q1541" s="37">
        <v>5</v>
      </c>
      <c r="R1541" s="13" t="s">
        <v>55</v>
      </c>
      <c r="S1541" s="13" t="s">
        <v>63</v>
      </c>
      <c r="T1541" s="13" t="s">
        <v>42</v>
      </c>
      <c r="U1541" s="13" t="s">
        <v>52</v>
      </c>
      <c r="V1541" s="13" t="s">
        <v>42</v>
      </c>
      <c r="W1541" s="13" t="s">
        <v>64</v>
      </c>
      <c r="X1541" s="13" t="s">
        <v>88</v>
      </c>
      <c r="Y1541" s="13" t="s">
        <v>42</v>
      </c>
      <c r="Z1541" s="13" t="s">
        <v>41</v>
      </c>
      <c r="AA1541" s="13"/>
      <c r="AB1541" s="13">
        <v>0</v>
      </c>
      <c r="AC1541" s="72">
        <f t="shared" si="3383"/>
        <v>1</v>
      </c>
      <c r="AD1541" s="13">
        <v>0</v>
      </c>
      <c r="AE1541" s="72">
        <f t="shared" ref="AE1541" si="3396">VALUE(IF(AD1541=-2,0%,IF(AD1541=-1,50%,IF(AD1541=0,100%,IF(AD1541=1,50%,IF(AD1541=2,0%))))))</f>
        <v>1</v>
      </c>
      <c r="AF1541" s="13" t="s">
        <v>42</v>
      </c>
      <c r="AG1541" s="13">
        <v>0</v>
      </c>
      <c r="AH1541" s="13" t="s">
        <v>42</v>
      </c>
      <c r="AI1541" s="13">
        <f t="shared" si="3364"/>
        <v>3</v>
      </c>
      <c r="AJ1541" s="70">
        <f t="shared" si="3385"/>
        <v>0</v>
      </c>
      <c r="AK1541" s="59">
        <f t="shared" si="3386"/>
        <v>-3</v>
      </c>
      <c r="AL1541" s="70">
        <f t="shared" ref="AL1541" si="3397">VALUE(IF(AK1541=-3,0%,IF(AK1541=-2,33.3%,IF(AK1541=-1,66.6%,IF(AK1541=0,100%,IF(AK1541=1,66.6%,IF(AK1541=2,33.3%,IF(AK1541=3,0%))))))))</f>
        <v>0</v>
      </c>
      <c r="AM1541" s="13" t="s">
        <v>42</v>
      </c>
      <c r="AN1541" s="13" t="s">
        <v>41</v>
      </c>
      <c r="AP1541" s="13">
        <v>101.31965006729475</v>
      </c>
      <c r="AQ1541" s="13">
        <v>117.34261838440112</v>
      </c>
      <c r="AR1541" s="13">
        <v>125.13020833333333</v>
      </c>
      <c r="AS1541" s="13">
        <v>148.05555555555554</v>
      </c>
      <c r="AT1541" s="36">
        <v>418.44549118999998</v>
      </c>
      <c r="AU1541" s="36" t="str">
        <f t="shared" si="3388"/>
        <v>3</v>
      </c>
      <c r="AV1541" s="36">
        <v>0</v>
      </c>
      <c r="AW1541" s="36">
        <v>418.44549118999998</v>
      </c>
      <c r="AX1541" s="36">
        <v>418.44549118999998</v>
      </c>
      <c r="AY1541" s="36">
        <v>426.70558300000005</v>
      </c>
      <c r="AZ1541" s="36" t="str">
        <f t="shared" si="3389"/>
        <v>3</v>
      </c>
      <c r="BA1541" s="36">
        <v>9.1458011322534762</v>
      </c>
      <c r="BB1541" s="36">
        <v>420.23852499999998</v>
      </c>
      <c r="BC1541" s="36">
        <v>433.17264100000006</v>
      </c>
      <c r="BD1541" s="36">
        <v>33411.35</v>
      </c>
      <c r="BE1541" s="36" t="s">
        <v>50</v>
      </c>
      <c r="BF1541" s="36">
        <v>31689.1</v>
      </c>
      <c r="BG1541" s="36">
        <v>34444.699999999997</v>
      </c>
      <c r="BH1541" s="36">
        <v>390.24209446999998</v>
      </c>
      <c r="BI1541" s="36">
        <v>39.885626146412861</v>
      </c>
      <c r="BJ1541" s="36">
        <v>362.03869774999998</v>
      </c>
      <c r="BK1541" s="36">
        <v>418.44549118999998</v>
      </c>
      <c r="BL1541" s="36">
        <v>413.58700099999999</v>
      </c>
      <c r="BM1541" s="36">
        <v>27.698277715757044</v>
      </c>
      <c r="BN1541" s="36">
        <v>394.00136099999997</v>
      </c>
      <c r="BO1541" s="36">
        <v>433.17264100000006</v>
      </c>
      <c r="BP1541" s="36">
        <v>36511.333333333336</v>
      </c>
      <c r="BQ1541" s="36">
        <v>1152.7023755795187</v>
      </c>
      <c r="BR1541" s="36">
        <v>34444.699999999997</v>
      </c>
      <c r="BS1541" s="36">
        <v>37200.199999999997</v>
      </c>
      <c r="BT1541" s="36">
        <v>370.09463655000002</v>
      </c>
      <c r="BU1541" s="36">
        <v>68.378434384218096</v>
      </c>
      <c r="BV1541" s="36">
        <v>321.74378191</v>
      </c>
      <c r="BW1541" s="36">
        <v>418.44549118999998</v>
      </c>
      <c r="BX1541" s="36">
        <v>367.559033</v>
      </c>
      <c r="BY1541" s="36">
        <v>92.791654309832197</v>
      </c>
      <c r="BZ1541" s="36">
        <v>301.945425</v>
      </c>
      <c r="CA1541" s="36">
        <v>433.17264100000006</v>
      </c>
      <c r="CB1541" s="36">
        <v>39008.574999999997</v>
      </c>
      <c r="CC1541" s="36">
        <v>2696.0952318739301</v>
      </c>
      <c r="CD1541" s="36">
        <v>34444.699999999997</v>
      </c>
      <c r="CE1541" s="36">
        <v>42711.4</v>
      </c>
      <c r="CF1541" s="36"/>
      <c r="CG1541" s="40">
        <v>29.061875000000001</v>
      </c>
      <c r="CH1541" s="40">
        <v>54.975250000000003</v>
      </c>
      <c r="CI1541" s="40">
        <v>29.12125</v>
      </c>
      <c r="CL1541" s="5" t="str">
        <f t="shared" si="3394"/>
        <v>0_1_3</v>
      </c>
      <c r="CM1541" s="95" t="str">
        <f t="shared" si="3395"/>
        <v>2A</v>
      </c>
      <c r="CN1541" s="96">
        <f t="shared" si="3382"/>
        <v>5</v>
      </c>
      <c r="CO1541" s="96" t="str">
        <f t="shared" si="3390"/>
        <v>0_1_3</v>
      </c>
      <c r="CP1541" s="95" t="str">
        <f t="shared" ref="CP1541:CP1604" si="3398">IF(CO1541="0_0_1","1A", IF(CO1541="0_0.5_1","1B", IF(CO1541="0_1_1","1C", IF(CO1541="0.333_0_1","1D", IF(CO1541="0.333_0.5_1","1E", IF(CO1541="0.333_1_1","1F", IF(CO1541="0.666_0_1","1G", IF(CO1541="0.666_0.5_1","1H", IF(CO1541="0.666_1_1","1I", IF(CO1541="1_0_1","1J", IF(CO1541="1_0.5_1","1K", IF(CO1541="1_1_1","1L", IF(CO1541="0_0_2","1M", IF(CO1541="0_0.5_2","1N", IF(CO1541="0_1_2","1O", IF(CO1541="0.333_0_2","1P", IF(CO1541="0.333_0.5_2","1Q", IF(CO1541="0.333_1_2","1R", IF(CO1541="0.666_0_2","1S", IF(CO1541="0.666_0.5_2","1T", IF(CO1541="0.666_1_2","1U", IF(CO1541="1_0_2","1V", IF(CO1541="1_0.5_2","1W", IF(CO1541="1_1_2","1X", IF(CO1541="0_0_3","1Y", IF(CO1541="0_0.5_3","1Z", IF(CO1541="0_1_3","2A", IF(CO1541="0.333_0_3","2B", IF(CO1541="0.333_0.5_3","2C", IF(CO1541="0.333_1_3","2D", IF(CO1541="0.666_0_3","2E", IF(CO1541="0.666_0.5_3","2F", IF(CO1541="0.666_1_3","2G", IF(CO1541="1_0_3","2H", IF(CO1541="1_0.5_3","2I", IF(CO1541="1_1_3","2J", IF(CO1541="0_0_4","2K", IF(CO1541="0_0.5_4","2L", IF(CO1541="0_1_4","2M", IF(CO1541="0.333_0_4","2N", IF(CO1541="0.333_0.5_4","2O", IF(CO1541="0.333_1_4","2P", IF(CO1541="0.666_0_4","2Q", IF(CO1541="0.666_0.5_4","2R", IF(CO1541="0.666_1_4","2S", IF(CO1541="1_0_4","2T", IF(CO1541="1_0.5_4","2U", IF(CO1541="1_1_4","2V", IF(CO1541="0_0_5","2W", IF(CO1541="0_0.5_5","2X", IF(CO1541="0_1_5","2Y", IF(CO1541="0.333_0_5","2Z", IF(CO1541="0.333_0.5_5","3A", IF(CO1541="0.333_1_5","3B", IF(CO1541="0.666_0_5","3C", IF(CO1541="0.666_0.5_5","3D", IF(CO1541="0.666_1_5","3E", IF(CO1541="1_0_5","3F", IF(CO1541="1_0.5_5","3G", IF(CO1541="1_1_5","3H", ))))))))))))))))))))))))))))))))))))))))))))))))))))))))))))</f>
        <v>2A</v>
      </c>
      <c r="CQ1541" s="5">
        <f t="shared" si="3391"/>
        <v>4</v>
      </c>
    </row>
    <row r="1542" spans="1:95">
      <c r="A1542" s="13" t="s">
        <v>601</v>
      </c>
      <c r="B1542" s="13">
        <v>8</v>
      </c>
      <c r="C1542" s="13">
        <v>10</v>
      </c>
      <c r="D1542" s="13" t="s">
        <v>90</v>
      </c>
      <c r="E1542" s="35" t="s">
        <v>582</v>
      </c>
      <c r="F1542" s="13"/>
      <c r="G1542" s="36"/>
      <c r="H1542" s="13"/>
      <c r="I1542" s="37">
        <v>25</v>
      </c>
      <c r="J1542" s="37" t="s">
        <v>70</v>
      </c>
      <c r="K1542" s="38">
        <v>43599</v>
      </c>
      <c r="L1542" s="39">
        <v>0.65138888888888891</v>
      </c>
      <c r="M1542" s="37" t="s">
        <v>39</v>
      </c>
      <c r="N1542" s="37" t="s">
        <v>190</v>
      </c>
      <c r="O1542" s="37" t="s">
        <v>100</v>
      </c>
      <c r="P1542" s="37" t="s">
        <v>190</v>
      </c>
      <c r="Q1542" s="37">
        <v>1</v>
      </c>
      <c r="R1542" s="13" t="s">
        <v>55</v>
      </c>
      <c r="S1542" s="13" t="s">
        <v>63</v>
      </c>
      <c r="T1542" s="13" t="s">
        <v>42</v>
      </c>
      <c r="U1542" s="13" t="s">
        <v>52</v>
      </c>
      <c r="V1542" s="13" t="s">
        <v>42</v>
      </c>
      <c r="W1542" s="13" t="s">
        <v>81</v>
      </c>
      <c r="X1542" s="13" t="s">
        <v>47</v>
      </c>
      <c r="Y1542" s="13" t="s">
        <v>41</v>
      </c>
      <c r="Z1542" s="13" t="s">
        <v>41</v>
      </c>
      <c r="AA1542" s="13"/>
      <c r="AB1542" s="13">
        <v>0</v>
      </c>
      <c r="AC1542" s="72">
        <f t="shared" si="3383"/>
        <v>1</v>
      </c>
      <c r="AD1542" s="13">
        <v>0</v>
      </c>
      <c r="AE1542" s="72">
        <f t="shared" ref="AE1542" si="3399">VALUE(IF(AD1542=-2,0%,IF(AD1542=-1,50%,IF(AD1542=0,100%,IF(AD1542=1,50%,IF(AD1542=2,0%))))))</f>
        <v>1</v>
      </c>
      <c r="AF1542" s="13" t="s">
        <v>42</v>
      </c>
      <c r="AG1542" s="13">
        <v>0</v>
      </c>
      <c r="AH1542" s="13" t="s">
        <v>42</v>
      </c>
      <c r="AI1542" s="13">
        <f t="shared" si="3364"/>
        <v>2</v>
      </c>
      <c r="AJ1542" s="70">
        <f t="shared" si="3385"/>
        <v>0.33299999999999996</v>
      </c>
      <c r="AK1542" s="59">
        <f t="shared" si="3386"/>
        <v>-1</v>
      </c>
      <c r="AL1542" s="70">
        <f t="shared" ref="AL1542" si="3400">VALUE(IF(AK1542=-3,0%,IF(AK1542=-2,33.3%,IF(AK1542=-1,66.6%,IF(AK1542=0,100%,IF(AK1542=1,66.6%,IF(AK1542=2,33.3%,IF(AK1542=3,0%))))))))</f>
        <v>0.66599999999999993</v>
      </c>
      <c r="AM1542" s="13" t="s">
        <v>41</v>
      </c>
      <c r="AN1542" s="13" t="s">
        <v>41</v>
      </c>
      <c r="AP1542" s="13">
        <v>101.31965006729475</v>
      </c>
      <c r="AQ1542" s="13">
        <v>117.34261838440112</v>
      </c>
      <c r="AR1542" s="13">
        <v>125.13020833333333</v>
      </c>
      <c r="AS1542" s="13">
        <v>148.05555555555554</v>
      </c>
      <c r="AT1542" s="36">
        <v>891.56979999999999</v>
      </c>
      <c r="AU1542" s="36" t="str">
        <f t="shared" si="3388"/>
        <v>4</v>
      </c>
      <c r="AV1542" s="36">
        <v>159.59165291928963</v>
      </c>
      <c r="AW1542" s="36">
        <v>778.72145999999998</v>
      </c>
      <c r="AX1542" s="36">
        <v>1004.41814</v>
      </c>
      <c r="AY1542" s="36">
        <v>564.71434499999987</v>
      </c>
      <c r="AZ1542" s="36" t="str">
        <f t="shared" si="3389"/>
        <v>4</v>
      </c>
      <c r="BA1542" s="36">
        <v>44.287123010546175</v>
      </c>
      <c r="BB1542" s="36">
        <v>533.39861999999994</v>
      </c>
      <c r="BC1542" s="36">
        <v>596.03006999999991</v>
      </c>
      <c r="BD1542" s="36">
        <v>77156.05</v>
      </c>
      <c r="BE1542" s="36" t="s">
        <v>50</v>
      </c>
      <c r="BF1542" s="36">
        <v>52355.9</v>
      </c>
      <c r="BG1542" s="36">
        <v>93689.5</v>
      </c>
      <c r="BH1542" s="36">
        <v>882.14589000000001</v>
      </c>
      <c r="BI1542" s="36">
        <v>172.91907425187381</v>
      </c>
      <c r="BJ1542" s="36">
        <v>759.87364000000002</v>
      </c>
      <c r="BK1542" s="36">
        <v>1004.41814</v>
      </c>
      <c r="BL1542" s="36">
        <v>533.39861999999994</v>
      </c>
      <c r="BM1542" s="36">
        <v>88.574246021092279</v>
      </c>
      <c r="BN1542" s="36">
        <v>470.76716999999991</v>
      </c>
      <c r="BO1542" s="36">
        <v>596.03006999999991</v>
      </c>
      <c r="BP1542" s="36">
        <v>90933.95</v>
      </c>
      <c r="BQ1542" s="36">
        <v>3018.5537866667241</v>
      </c>
      <c r="BR1542" s="36">
        <v>88178.4</v>
      </c>
      <c r="BS1542" s="36">
        <v>93689.5</v>
      </c>
      <c r="BT1542" s="36">
        <v>910.41762000000006</v>
      </c>
      <c r="BU1542" s="36">
        <v>132.936810254123</v>
      </c>
      <c r="BV1542" s="36">
        <v>816.41710000000012</v>
      </c>
      <c r="BW1542" s="36">
        <v>1004.41814</v>
      </c>
      <c r="BX1542" s="36">
        <v>627.44520999999986</v>
      </c>
      <c r="BY1542" s="36">
        <v>44.427717051849527</v>
      </c>
      <c r="BZ1542" s="36">
        <v>596.03006999999991</v>
      </c>
      <c r="CA1542" s="36">
        <v>658.86034999999993</v>
      </c>
      <c r="CB1542" s="36">
        <v>92828.4</v>
      </c>
      <c r="CC1542" s="36">
        <v>14778.344116578181</v>
      </c>
      <c r="CD1542" s="36">
        <v>57867</v>
      </c>
      <c r="CE1542" s="36">
        <v>110223</v>
      </c>
      <c r="CF1542" s="36"/>
      <c r="CG1542" s="40">
        <v>28.903499999999998</v>
      </c>
      <c r="CH1542" s="40">
        <v>51.355749999999993</v>
      </c>
      <c r="CI1542" s="40">
        <v>29.346250000000005</v>
      </c>
      <c r="CL1542" s="5" t="str">
        <f t="shared" si="3394"/>
        <v>0.333_1_4</v>
      </c>
      <c r="CM1542" s="95" t="str">
        <f t="shared" si="3395"/>
        <v>2P</v>
      </c>
      <c r="CN1542" s="96">
        <f t="shared" si="3382"/>
        <v>14</v>
      </c>
      <c r="CO1542" s="96" t="str">
        <f t="shared" si="3390"/>
        <v>0.666_1_4</v>
      </c>
      <c r="CP1542" s="95" t="str">
        <f t="shared" si="3398"/>
        <v>2S</v>
      </c>
      <c r="CQ1542" s="5">
        <f t="shared" si="3391"/>
        <v>25</v>
      </c>
    </row>
    <row r="1543" spans="1:95">
      <c r="A1543" s="13" t="s">
        <v>601</v>
      </c>
      <c r="B1543" s="13">
        <v>8</v>
      </c>
      <c r="C1543" s="13">
        <v>10</v>
      </c>
      <c r="D1543" s="13" t="s">
        <v>90</v>
      </c>
      <c r="E1543" s="35" t="s">
        <v>582</v>
      </c>
      <c r="F1543" s="13"/>
      <c r="G1543" s="36"/>
      <c r="H1543" s="13"/>
      <c r="I1543" s="37">
        <v>25</v>
      </c>
      <c r="J1543" s="37" t="s">
        <v>70</v>
      </c>
      <c r="K1543" s="38">
        <v>43599</v>
      </c>
      <c r="L1543" s="39">
        <v>0.66180555555555554</v>
      </c>
      <c r="M1543" s="37" t="s">
        <v>39</v>
      </c>
      <c r="N1543" s="37" t="s">
        <v>190</v>
      </c>
      <c r="O1543" s="37" t="s">
        <v>100</v>
      </c>
      <c r="P1543" s="37" t="s">
        <v>190</v>
      </c>
      <c r="Q1543" s="37">
        <v>2</v>
      </c>
      <c r="R1543" s="13" t="s">
        <v>55</v>
      </c>
      <c r="S1543" s="13" t="s">
        <v>63</v>
      </c>
      <c r="T1543" s="13" t="s">
        <v>42</v>
      </c>
      <c r="U1543" s="13" t="s">
        <v>52</v>
      </c>
      <c r="V1543" s="13" t="s">
        <v>42</v>
      </c>
      <c r="W1543" s="13" t="s">
        <v>81</v>
      </c>
      <c r="X1543" s="13" t="s">
        <v>47</v>
      </c>
      <c r="Y1543" s="13" t="s">
        <v>41</v>
      </c>
      <c r="Z1543" s="13" t="s">
        <v>41</v>
      </c>
      <c r="AA1543" s="13"/>
      <c r="AB1543" s="13">
        <v>0</v>
      </c>
      <c r="AC1543" s="72">
        <f t="shared" si="3383"/>
        <v>1</v>
      </c>
      <c r="AD1543" s="13">
        <v>0</v>
      </c>
      <c r="AE1543" s="72">
        <f t="shared" ref="AE1543" si="3401">VALUE(IF(AD1543=-2,0%,IF(AD1543=-1,50%,IF(AD1543=0,100%,IF(AD1543=1,50%,IF(AD1543=2,0%))))))</f>
        <v>1</v>
      </c>
      <c r="AF1543" s="13" t="s">
        <v>42</v>
      </c>
      <c r="AG1543" s="13">
        <v>0</v>
      </c>
      <c r="AH1543" s="13" t="s">
        <v>42</v>
      </c>
      <c r="AI1543" s="13">
        <f t="shared" si="3364"/>
        <v>2</v>
      </c>
      <c r="AJ1543" s="70">
        <f t="shared" si="3385"/>
        <v>0.33299999999999996</v>
      </c>
      <c r="AK1543" s="59">
        <f t="shared" si="3386"/>
        <v>-1</v>
      </c>
      <c r="AL1543" s="70">
        <f t="shared" ref="AL1543" si="3402">VALUE(IF(AK1543=-3,0%,IF(AK1543=-2,33.3%,IF(AK1543=-1,66.6%,IF(AK1543=0,100%,IF(AK1543=1,66.6%,IF(AK1543=2,33.3%,IF(AK1543=3,0%))))))))</f>
        <v>0.66599999999999993</v>
      </c>
      <c r="AM1543" s="13" t="s">
        <v>41</v>
      </c>
      <c r="AN1543" s="13" t="s">
        <v>41</v>
      </c>
      <c r="AP1543" s="13">
        <v>101.31965006729475</v>
      </c>
      <c r="AQ1543" s="13">
        <v>117.34261838440112</v>
      </c>
      <c r="AR1543" s="13">
        <v>125.13020833333333</v>
      </c>
      <c r="AS1543" s="13">
        <v>148.05555555555554</v>
      </c>
      <c r="AT1543" s="36">
        <v>882.14589000000001</v>
      </c>
      <c r="AU1543" s="36" t="str">
        <f t="shared" si="3388"/>
        <v>4</v>
      </c>
      <c r="AV1543" s="36">
        <v>13.327421332583404</v>
      </c>
      <c r="AW1543" s="36">
        <v>872.72198000000003</v>
      </c>
      <c r="AX1543" s="36">
        <v>891.56979999999999</v>
      </c>
      <c r="AY1543" s="36">
        <v>588.27569999999992</v>
      </c>
      <c r="AZ1543" s="36" t="str">
        <f t="shared" si="3389"/>
        <v>4</v>
      </c>
      <c r="BA1543" s="36">
        <v>10.966335221658969</v>
      </c>
      <c r="BB1543" s="36">
        <v>580.52133000000003</v>
      </c>
      <c r="BC1543" s="36">
        <v>596.03006999999991</v>
      </c>
      <c r="BD1543" s="36">
        <v>73022.7</v>
      </c>
      <c r="BE1543" s="36" t="s">
        <v>50</v>
      </c>
      <c r="BF1543" s="36">
        <v>71644.899999999994</v>
      </c>
      <c r="BG1543" s="36">
        <v>74400.5</v>
      </c>
      <c r="BH1543" s="36">
        <v>853.99345000000005</v>
      </c>
      <c r="BI1543" s="36">
        <v>26.486141129311349</v>
      </c>
      <c r="BJ1543" s="36">
        <v>835.26492000000007</v>
      </c>
      <c r="BK1543" s="36">
        <v>872.72198000000003</v>
      </c>
      <c r="BL1543" s="36">
        <v>533.49803500000007</v>
      </c>
      <c r="BM1543" s="36">
        <v>66.500981536470931</v>
      </c>
      <c r="BN1543" s="36">
        <v>486.47474000000005</v>
      </c>
      <c r="BO1543" s="36">
        <v>580.52133000000003</v>
      </c>
      <c r="BP1543" s="36">
        <v>55570.733333333337</v>
      </c>
      <c r="BQ1543" s="36">
        <v>20261.752193792756</v>
      </c>
      <c r="BR1543" s="36">
        <v>28933.5</v>
      </c>
      <c r="BS1543" s="36">
        <v>74400.5</v>
      </c>
      <c r="BT1543" s="36">
        <v>938.57006000000001</v>
      </c>
      <c r="BU1543" s="36">
        <v>93.123247792228526</v>
      </c>
      <c r="BV1543" s="36">
        <v>872.72198000000003</v>
      </c>
      <c r="BW1543" s="36">
        <v>1004.41814</v>
      </c>
      <c r="BX1543" s="36">
        <v>588.27569999999992</v>
      </c>
      <c r="BY1543" s="36">
        <v>10.966335221658969</v>
      </c>
      <c r="BZ1543" s="36">
        <v>580.52133000000003</v>
      </c>
      <c r="CA1543" s="36">
        <v>596.03006999999991</v>
      </c>
      <c r="CB1543" s="36">
        <v>70783.8</v>
      </c>
      <c r="CC1543" s="36">
        <v>18997.316979756182</v>
      </c>
      <c r="CD1543" s="36">
        <v>28933.5</v>
      </c>
      <c r="CE1543" s="36">
        <v>93689.5</v>
      </c>
      <c r="CF1543" s="36"/>
      <c r="CG1543" s="40">
        <v>29.065000000000001</v>
      </c>
      <c r="CH1543" s="40">
        <v>50.240124999999992</v>
      </c>
      <c r="CI1543" s="40">
        <v>29.333750000000002</v>
      </c>
      <c r="CL1543" s="5" t="str">
        <f t="shared" si="3394"/>
        <v>0.333_1_4</v>
      </c>
      <c r="CM1543" s="95" t="str">
        <f t="shared" si="3395"/>
        <v>2P</v>
      </c>
      <c r="CN1543" s="96">
        <f t="shared" si="3382"/>
        <v>14</v>
      </c>
      <c r="CO1543" s="96" t="str">
        <f t="shared" si="3390"/>
        <v>0.666_1_4</v>
      </c>
      <c r="CP1543" s="95" t="str">
        <f t="shared" si="3398"/>
        <v>2S</v>
      </c>
      <c r="CQ1543" s="5">
        <f t="shared" si="3391"/>
        <v>25</v>
      </c>
    </row>
    <row r="1544" spans="1:95">
      <c r="A1544" s="13" t="s">
        <v>601</v>
      </c>
      <c r="B1544" s="13">
        <v>8</v>
      </c>
      <c r="C1544" s="13">
        <v>10</v>
      </c>
      <c r="D1544" s="13" t="s">
        <v>90</v>
      </c>
      <c r="E1544" s="35" t="s">
        <v>582</v>
      </c>
      <c r="F1544" s="13"/>
      <c r="G1544" s="36"/>
      <c r="H1544" s="13"/>
      <c r="I1544" s="37">
        <v>25</v>
      </c>
      <c r="J1544" s="37" t="s">
        <v>70</v>
      </c>
      <c r="K1544" s="38">
        <v>43599</v>
      </c>
      <c r="L1544" s="39">
        <v>0.67222222222222217</v>
      </c>
      <c r="M1544" s="37" t="s">
        <v>39</v>
      </c>
      <c r="N1544" s="37" t="s">
        <v>190</v>
      </c>
      <c r="O1544" s="37" t="s">
        <v>100</v>
      </c>
      <c r="P1544" s="37" t="s">
        <v>190</v>
      </c>
      <c r="Q1544" s="37">
        <v>3</v>
      </c>
      <c r="R1544" s="13" t="s">
        <v>55</v>
      </c>
      <c r="S1544" s="13" t="s">
        <v>44</v>
      </c>
      <c r="T1544" s="13" t="s">
        <v>42</v>
      </c>
      <c r="U1544" s="13" t="s">
        <v>52</v>
      </c>
      <c r="V1544" s="13" t="s">
        <v>42</v>
      </c>
      <c r="W1544" s="13" t="s">
        <v>81</v>
      </c>
      <c r="X1544" s="13" t="s">
        <v>53</v>
      </c>
      <c r="Y1544" s="13" t="s">
        <v>41</v>
      </c>
      <c r="Z1544" s="13" t="s">
        <v>41</v>
      </c>
      <c r="AA1544" s="13"/>
      <c r="AB1544" s="13">
        <v>0</v>
      </c>
      <c r="AC1544" s="72">
        <f t="shared" si="3383"/>
        <v>1</v>
      </c>
      <c r="AD1544" s="13">
        <v>1</v>
      </c>
      <c r="AE1544" s="72">
        <f t="shared" ref="AE1544" si="3403">VALUE(IF(AD1544=-2,0%,IF(AD1544=-1,50%,IF(AD1544=0,100%,IF(AD1544=1,50%,IF(AD1544=2,0%))))))</f>
        <v>0.5</v>
      </c>
      <c r="AF1544" s="13" t="s">
        <v>42</v>
      </c>
      <c r="AG1544" s="13">
        <v>0</v>
      </c>
      <c r="AH1544" s="13" t="s">
        <v>42</v>
      </c>
      <c r="AI1544" s="13">
        <f t="shared" si="3364"/>
        <v>2</v>
      </c>
      <c r="AJ1544" s="70">
        <f t="shared" si="3385"/>
        <v>0.33299999999999996</v>
      </c>
      <c r="AK1544" s="59">
        <f t="shared" si="3386"/>
        <v>-2</v>
      </c>
      <c r="AL1544" s="70">
        <f t="shared" ref="AL1544" si="3404">VALUE(IF(AK1544=-3,0%,IF(AK1544=-2,33.3%,IF(AK1544=-1,66.6%,IF(AK1544=0,100%,IF(AK1544=1,66.6%,IF(AK1544=2,33.3%,IF(AK1544=3,0%))))))))</f>
        <v>0.33299999999999996</v>
      </c>
      <c r="AM1544" s="13" t="s">
        <v>41</v>
      </c>
      <c r="AN1544" s="13" t="s">
        <v>41</v>
      </c>
      <c r="AP1544" s="13">
        <v>101.31965006729475</v>
      </c>
      <c r="AQ1544" s="13">
        <v>117.34261838440112</v>
      </c>
      <c r="AR1544" s="13">
        <v>125.13020833333333</v>
      </c>
      <c r="AS1544" s="13">
        <v>148.05555555555554</v>
      </c>
      <c r="AT1544" s="36">
        <v>900.99370999999996</v>
      </c>
      <c r="AU1544" s="36" t="str">
        <f t="shared" si="3388"/>
        <v>4</v>
      </c>
      <c r="AV1544" s="36">
        <v>13.327421332583404</v>
      </c>
      <c r="AW1544" s="36">
        <v>891.56979999999999</v>
      </c>
      <c r="AX1544" s="36">
        <v>910.41761999999994</v>
      </c>
      <c r="AY1544" s="36">
        <v>635.29899499999999</v>
      </c>
      <c r="AZ1544" s="36" t="str">
        <f t="shared" si="3389"/>
        <v>4</v>
      </c>
      <c r="BA1544" s="36">
        <v>11.106929262962401</v>
      </c>
      <c r="BB1544" s="36">
        <v>627.44520999999997</v>
      </c>
      <c r="BC1544" s="36">
        <v>643.15278000000001</v>
      </c>
      <c r="BD1544" s="36">
        <v>53733.675000000003</v>
      </c>
      <c r="BE1544" s="36" t="s">
        <v>50</v>
      </c>
      <c r="BF1544" s="36">
        <v>44089.2</v>
      </c>
      <c r="BG1544" s="36">
        <v>57867</v>
      </c>
      <c r="BH1544" s="36">
        <v>910.41761999999994</v>
      </c>
      <c r="BI1544" s="36">
        <v>0</v>
      </c>
      <c r="BJ1544" s="36">
        <v>910.41761999999994</v>
      </c>
      <c r="BK1544" s="36">
        <v>910.41761999999994</v>
      </c>
      <c r="BL1544" s="36">
        <v>643.15278000000001</v>
      </c>
      <c r="BM1544" s="36">
        <v>0</v>
      </c>
      <c r="BN1544" s="36">
        <v>643.15278000000001</v>
      </c>
      <c r="BO1544" s="36">
        <v>643.15278000000001</v>
      </c>
      <c r="BP1544" s="36">
        <v>60163.333333333336</v>
      </c>
      <c r="BQ1544" s="36">
        <v>2074.3403218051426</v>
      </c>
      <c r="BR1544" s="36">
        <v>57867</v>
      </c>
      <c r="BS1544" s="36">
        <v>63378.2</v>
      </c>
      <c r="BT1544" s="36">
        <v>891.56979999999999</v>
      </c>
      <c r="BU1544" s="36">
        <v>26.654842665166807</v>
      </c>
      <c r="BV1544" s="36">
        <v>872.72198000000003</v>
      </c>
      <c r="BW1544" s="36">
        <v>910.41761999999994</v>
      </c>
      <c r="BX1544" s="36">
        <v>611.83705499999996</v>
      </c>
      <c r="BY1544" s="36">
        <v>44.287123010546175</v>
      </c>
      <c r="BZ1544" s="36">
        <v>580.52133000000003</v>
      </c>
      <c r="CA1544" s="36">
        <v>643.15278000000001</v>
      </c>
      <c r="CB1544" s="36">
        <v>66133.762499999997</v>
      </c>
      <c r="CC1544" s="36">
        <v>5602.2577579490207</v>
      </c>
      <c r="CD1544" s="36">
        <v>57867</v>
      </c>
      <c r="CE1544" s="36">
        <v>74400.5</v>
      </c>
      <c r="CF1544" s="36"/>
      <c r="CG1544" s="40">
        <v>29.186875000000001</v>
      </c>
      <c r="CH1544" s="40">
        <v>49.929250000000003</v>
      </c>
      <c r="CI1544" s="40">
        <v>29.426875000000003</v>
      </c>
      <c r="CL1544" s="5" t="str">
        <f t="shared" si="3394"/>
        <v>0.333_1_4</v>
      </c>
      <c r="CM1544" s="95" t="str">
        <f t="shared" si="3395"/>
        <v>2P</v>
      </c>
      <c r="CN1544" s="96">
        <f t="shared" si="3382"/>
        <v>14</v>
      </c>
      <c r="CO1544" s="96" t="str">
        <f t="shared" si="3390"/>
        <v>0.333_0.5_4</v>
      </c>
      <c r="CP1544" s="95" t="str">
        <f t="shared" si="3398"/>
        <v>2O</v>
      </c>
      <c r="CQ1544" s="5">
        <f t="shared" si="3391"/>
        <v>17</v>
      </c>
    </row>
    <row r="1545" spans="1:95">
      <c r="A1545" s="13" t="s">
        <v>601</v>
      </c>
      <c r="B1545" s="13">
        <v>8</v>
      </c>
      <c r="C1545" s="13">
        <v>10</v>
      </c>
      <c r="D1545" s="13" t="s">
        <v>90</v>
      </c>
      <c r="E1545" s="35" t="s">
        <v>582</v>
      </c>
      <c r="F1545" s="13"/>
      <c r="G1545" s="36"/>
      <c r="H1545" s="13"/>
      <c r="I1545" s="37">
        <v>25</v>
      </c>
      <c r="J1545" s="37" t="s">
        <v>70</v>
      </c>
      <c r="K1545" s="38">
        <v>43599</v>
      </c>
      <c r="L1545" s="39">
        <v>0.68263888888888891</v>
      </c>
      <c r="M1545" s="37" t="s">
        <v>39</v>
      </c>
      <c r="N1545" s="37" t="s">
        <v>190</v>
      </c>
      <c r="O1545" s="37" t="s">
        <v>100</v>
      </c>
      <c r="P1545" s="37" t="s">
        <v>190</v>
      </c>
      <c r="Q1545" s="37">
        <v>4</v>
      </c>
      <c r="R1545" s="13" t="s">
        <v>43</v>
      </c>
      <c r="S1545" s="13" t="s">
        <v>44</v>
      </c>
      <c r="T1545" s="13" t="s">
        <v>42</v>
      </c>
      <c r="U1545" s="13" t="s">
        <v>45</v>
      </c>
      <c r="V1545" s="13" t="s">
        <v>42</v>
      </c>
      <c r="W1545" s="13" t="s">
        <v>64</v>
      </c>
      <c r="X1545" s="13" t="s">
        <v>53</v>
      </c>
      <c r="Y1545" s="13" t="s">
        <v>42</v>
      </c>
      <c r="Z1545" s="13" t="s">
        <v>41</v>
      </c>
      <c r="AA1545" s="13"/>
      <c r="AB1545" s="13">
        <v>-1</v>
      </c>
      <c r="AC1545" s="72">
        <f t="shared" si="3383"/>
        <v>0.5</v>
      </c>
      <c r="AD1545" s="13">
        <v>1</v>
      </c>
      <c r="AE1545" s="72">
        <f t="shared" ref="AE1545" si="3405">VALUE(IF(AD1545=-2,0%,IF(AD1545=-1,50%,IF(AD1545=0,100%,IF(AD1545=1,50%,IF(AD1545=2,0%))))))</f>
        <v>0.5</v>
      </c>
      <c r="AF1545" s="13" t="s">
        <v>42</v>
      </c>
      <c r="AG1545" s="13">
        <v>1</v>
      </c>
      <c r="AH1545" s="13" t="s">
        <v>42</v>
      </c>
      <c r="AI1545" s="13">
        <f t="shared" si="3364"/>
        <v>3</v>
      </c>
      <c r="AJ1545" s="70">
        <f t="shared" si="3385"/>
        <v>0</v>
      </c>
      <c r="AK1545" s="59">
        <f t="shared" si="3386"/>
        <v>-2</v>
      </c>
      <c r="AL1545" s="70">
        <f t="shared" ref="AL1545" si="3406">VALUE(IF(AK1545=-3,0%,IF(AK1545=-2,33.3%,IF(AK1545=-1,66.6%,IF(AK1545=0,100%,IF(AK1545=1,66.6%,IF(AK1545=2,33.3%,IF(AK1545=3,0%))))))))</f>
        <v>0.33299999999999996</v>
      </c>
      <c r="AM1545" s="13" t="s">
        <v>42</v>
      </c>
      <c r="AN1545" s="13" t="s">
        <v>41</v>
      </c>
      <c r="AP1545" s="13">
        <v>101.31965006729475</v>
      </c>
      <c r="AQ1545" s="13">
        <v>117.34261838440112</v>
      </c>
      <c r="AR1545" s="13">
        <v>125.13020833333333</v>
      </c>
      <c r="AS1545" s="13">
        <v>148.05555555555554</v>
      </c>
      <c r="AT1545" s="36">
        <v>1098.5379499999999</v>
      </c>
      <c r="AU1545" s="36" t="str">
        <f t="shared" si="3388"/>
        <v>5</v>
      </c>
      <c r="AV1545" s="36">
        <v>106.45066912481194</v>
      </c>
      <c r="AW1545" s="36">
        <v>1023.26596</v>
      </c>
      <c r="AX1545" s="36">
        <v>1173.8099399999999</v>
      </c>
      <c r="AY1545" s="36">
        <v>698.02985999999987</v>
      </c>
      <c r="AZ1545" s="36" t="str">
        <f t="shared" si="3389"/>
        <v>4</v>
      </c>
      <c r="BA1545" s="36">
        <v>33.18019374758385</v>
      </c>
      <c r="BB1545" s="36">
        <v>674.56791999999984</v>
      </c>
      <c r="BC1545" s="36">
        <v>721.4917999999999</v>
      </c>
      <c r="BD1545" s="36">
        <v>42711.4</v>
      </c>
      <c r="BE1545" s="36" t="s">
        <v>50</v>
      </c>
      <c r="BF1545" s="36">
        <v>42711.4</v>
      </c>
      <c r="BG1545" s="36">
        <v>42711.4</v>
      </c>
      <c r="BH1545" s="36">
        <v>938.57006000000001</v>
      </c>
      <c r="BI1545" s="36">
        <v>119.77809045739534</v>
      </c>
      <c r="BJ1545" s="36">
        <v>853.87416000000007</v>
      </c>
      <c r="BK1545" s="36">
        <v>1023.26596</v>
      </c>
      <c r="BL1545" s="36">
        <v>651.00656499999991</v>
      </c>
      <c r="BM1545" s="36">
        <v>33.320787788887046</v>
      </c>
      <c r="BN1545" s="36">
        <v>627.44520999999997</v>
      </c>
      <c r="BO1545" s="36">
        <v>674.56791999999984</v>
      </c>
      <c r="BP1545" s="36">
        <v>43859.566666666673</v>
      </c>
      <c r="BQ1545" s="36">
        <v>562.48449460110874</v>
      </c>
      <c r="BR1545" s="36">
        <v>42711.4</v>
      </c>
      <c r="BS1545" s="36">
        <v>44089.2</v>
      </c>
      <c r="BT1545" s="36">
        <v>966.84178999999995</v>
      </c>
      <c r="BU1545" s="36">
        <v>79.795826459645127</v>
      </c>
      <c r="BV1545" s="36">
        <v>910.41761999999994</v>
      </c>
      <c r="BW1545" s="36">
        <v>1023.26596</v>
      </c>
      <c r="BX1545" s="36">
        <v>658.86034999999993</v>
      </c>
      <c r="BY1545" s="36">
        <v>22.213858525924643</v>
      </c>
      <c r="BZ1545" s="36">
        <v>643.15278000000001</v>
      </c>
      <c r="CA1545" s="36">
        <v>674.56791999999984</v>
      </c>
      <c r="CB1545" s="36">
        <v>48653.10624999999</v>
      </c>
      <c r="CC1545" s="36">
        <v>5388.491854495066</v>
      </c>
      <c r="CD1545" s="36">
        <v>42711.4</v>
      </c>
      <c r="CE1545" s="36">
        <v>57867</v>
      </c>
      <c r="CF1545" s="36"/>
      <c r="CG1545" s="40">
        <v>29.308749999999996</v>
      </c>
      <c r="CH1545" s="40">
        <v>51.942500000000003</v>
      </c>
      <c r="CI1545" s="40">
        <v>29.5275</v>
      </c>
      <c r="CL1545" s="5" t="str">
        <f t="shared" si="3394"/>
        <v>0_0.5_4</v>
      </c>
      <c r="CM1545" s="95" t="str">
        <f t="shared" si="3395"/>
        <v>2L</v>
      </c>
      <c r="CN1545" s="96">
        <f t="shared" si="3382"/>
        <v>7</v>
      </c>
      <c r="CO1545" s="96" t="str">
        <f t="shared" si="3390"/>
        <v>0.333_0.5_4</v>
      </c>
      <c r="CP1545" s="95" t="str">
        <f t="shared" si="3398"/>
        <v>2O</v>
      </c>
      <c r="CQ1545" s="5">
        <f t="shared" si="3391"/>
        <v>17</v>
      </c>
    </row>
    <row r="1546" spans="1:95">
      <c r="A1546" s="13" t="s">
        <v>601</v>
      </c>
      <c r="B1546" s="13">
        <v>8</v>
      </c>
      <c r="C1546" s="13">
        <v>10</v>
      </c>
      <c r="D1546" s="13" t="s">
        <v>90</v>
      </c>
      <c r="E1546" s="35" t="s">
        <v>582</v>
      </c>
      <c r="F1546" s="13"/>
      <c r="G1546" s="36"/>
      <c r="H1546" s="13"/>
      <c r="I1546" s="37">
        <v>25</v>
      </c>
      <c r="J1546" s="37" t="s">
        <v>70</v>
      </c>
      <c r="K1546" s="38">
        <v>43599</v>
      </c>
      <c r="L1546" s="39">
        <v>0.69305555555555554</v>
      </c>
      <c r="M1546" s="37" t="s">
        <v>39</v>
      </c>
      <c r="N1546" s="37" t="s">
        <v>190</v>
      </c>
      <c r="O1546" s="37" t="s">
        <v>100</v>
      </c>
      <c r="P1546" s="37" t="s">
        <v>190</v>
      </c>
      <c r="Q1546" s="37">
        <v>5</v>
      </c>
      <c r="R1546" s="13" t="s">
        <v>51</v>
      </c>
      <c r="S1546" s="13" t="s">
        <v>134</v>
      </c>
      <c r="T1546" s="13" t="s">
        <v>42</v>
      </c>
      <c r="U1546" s="13" t="s">
        <v>52</v>
      </c>
      <c r="V1546" s="13" t="s">
        <v>41</v>
      </c>
      <c r="W1546" s="13" t="s">
        <v>64</v>
      </c>
      <c r="X1546" s="13" t="s">
        <v>53</v>
      </c>
      <c r="Y1546" s="13" t="s">
        <v>42</v>
      </c>
      <c r="Z1546" s="13" t="s">
        <v>41</v>
      </c>
      <c r="AA1546" s="13"/>
      <c r="AB1546" s="13">
        <v>2</v>
      </c>
      <c r="AC1546" s="72">
        <f t="shared" si="3383"/>
        <v>0</v>
      </c>
      <c r="AD1546" s="13">
        <v>-2</v>
      </c>
      <c r="AE1546" s="72">
        <f t="shared" ref="AE1546" si="3407">VALUE(IF(AD1546=-2,0%,IF(AD1546=-1,50%,IF(AD1546=0,100%,IF(AD1546=1,50%,IF(AD1546=2,0%))))))</f>
        <v>0</v>
      </c>
      <c r="AF1546" s="13" t="s">
        <v>42</v>
      </c>
      <c r="AG1546" s="13">
        <v>0</v>
      </c>
      <c r="AH1546" s="13" t="s">
        <v>41</v>
      </c>
      <c r="AI1546" s="13">
        <f t="shared" si="3364"/>
        <v>3</v>
      </c>
      <c r="AJ1546" s="70">
        <f t="shared" si="3385"/>
        <v>0</v>
      </c>
      <c r="AK1546" s="59">
        <f t="shared" si="3386"/>
        <v>-2</v>
      </c>
      <c r="AL1546" s="70">
        <f t="shared" ref="AL1546" si="3408">VALUE(IF(AK1546=-3,0%,IF(AK1546=-2,33.3%,IF(AK1546=-1,66.6%,IF(AK1546=0,100%,IF(AK1546=1,66.6%,IF(AK1546=2,33.3%,IF(AK1546=3,0%))))))))</f>
        <v>0.33299999999999996</v>
      </c>
      <c r="AM1546" s="13" t="s">
        <v>42</v>
      </c>
      <c r="AN1546" s="13" t="s">
        <v>41</v>
      </c>
      <c r="AP1546" s="13">
        <v>101.31965006729475</v>
      </c>
      <c r="AQ1546" s="13">
        <v>117.34261838440112</v>
      </c>
      <c r="AR1546" s="13">
        <v>125.13020833333333</v>
      </c>
      <c r="AS1546" s="13">
        <v>148.05555555555554</v>
      </c>
      <c r="AT1546" s="36">
        <v>6609.497370000001</v>
      </c>
      <c r="AU1546" s="36" t="str">
        <f t="shared" si="3388"/>
        <v>5</v>
      </c>
      <c r="AV1546" s="36">
        <v>2021.5505041562935</v>
      </c>
      <c r="AW1546" s="36">
        <v>5180.0453000000007</v>
      </c>
      <c r="AX1546" s="36">
        <v>8038.9494400000012</v>
      </c>
      <c r="AY1546" s="36">
        <v>1701.2266249999998</v>
      </c>
      <c r="AZ1546" s="36" t="str">
        <f t="shared" si="3389"/>
        <v>5</v>
      </c>
      <c r="BA1546" s="36">
        <v>11.106929262962561</v>
      </c>
      <c r="BB1546" s="36">
        <v>1693.3728399999998</v>
      </c>
      <c r="BC1546" s="36">
        <v>1709.08041</v>
      </c>
      <c r="BD1546" s="36">
        <v>33411.35</v>
      </c>
      <c r="BE1546" s="36" t="s">
        <v>50</v>
      </c>
      <c r="BF1546" s="36">
        <v>31689.1</v>
      </c>
      <c r="BG1546" s="36">
        <v>34444.699999999997</v>
      </c>
      <c r="BH1546" s="36">
        <v>6712.921800000001</v>
      </c>
      <c r="BI1546" s="36">
        <v>1875.2862725695907</v>
      </c>
      <c r="BJ1546" s="36">
        <v>5386.8941600000007</v>
      </c>
      <c r="BK1546" s="36">
        <v>8038.9494400000012</v>
      </c>
      <c r="BL1546" s="36">
        <v>1481.81772</v>
      </c>
      <c r="BM1546" s="36">
        <v>321.39797841939236</v>
      </c>
      <c r="BN1546" s="36">
        <v>1254.55503</v>
      </c>
      <c r="BO1546" s="36">
        <v>1709.08041</v>
      </c>
      <c r="BP1546" s="36">
        <v>36511.333333333336</v>
      </c>
      <c r="BQ1546" s="36">
        <v>1152.7023755795187</v>
      </c>
      <c r="BR1546" s="36">
        <v>34444.699999999997</v>
      </c>
      <c r="BS1546" s="36">
        <v>37200.199999999997</v>
      </c>
      <c r="BT1546" s="36">
        <v>4531.1077000000005</v>
      </c>
      <c r="BU1546" s="36">
        <v>4960.8373633664378</v>
      </c>
      <c r="BV1546" s="36">
        <v>1023.26596</v>
      </c>
      <c r="BW1546" s="36">
        <v>8038.9494400000012</v>
      </c>
      <c r="BX1546" s="36">
        <v>1191.824165</v>
      </c>
      <c r="BY1546" s="36">
        <v>731.51079690118024</v>
      </c>
      <c r="BZ1546" s="36">
        <v>674.56791999999984</v>
      </c>
      <c r="CA1546" s="36">
        <v>1709.08041</v>
      </c>
      <c r="CB1546" s="36">
        <v>39008.574999999997</v>
      </c>
      <c r="CC1546" s="36">
        <v>2696.0952318739301</v>
      </c>
      <c r="CD1546" s="36">
        <v>34444.699999999997</v>
      </c>
      <c r="CE1546" s="36">
        <v>42711.4</v>
      </c>
      <c r="CF1546" s="36"/>
      <c r="CG1546" s="40">
        <v>29.061875000000001</v>
      </c>
      <c r="CH1546" s="40">
        <v>54.975250000000003</v>
      </c>
      <c r="CI1546" s="40">
        <v>29.12125</v>
      </c>
      <c r="CL1546" s="5" t="str">
        <f t="shared" si="3394"/>
        <v>0_0_5</v>
      </c>
      <c r="CM1546" s="95" t="str">
        <f t="shared" si="3395"/>
        <v>2W</v>
      </c>
      <c r="CN1546" s="96">
        <f t="shared" si="3382"/>
        <v>2</v>
      </c>
      <c r="CO1546" s="96" t="str">
        <f t="shared" si="3390"/>
        <v>0.333_0_5</v>
      </c>
      <c r="CP1546" s="95" t="str">
        <f t="shared" si="3398"/>
        <v>2Z</v>
      </c>
      <c r="CQ1546" s="5">
        <f t="shared" si="3391"/>
        <v>1</v>
      </c>
    </row>
    <row r="1547" spans="1:95">
      <c r="A1547" s="13" t="s">
        <v>601</v>
      </c>
      <c r="B1547" s="13">
        <v>8</v>
      </c>
      <c r="C1547" s="13">
        <v>11</v>
      </c>
      <c r="D1547" s="13" t="s">
        <v>123</v>
      </c>
      <c r="E1547" s="35" t="s">
        <v>583</v>
      </c>
      <c r="F1547" s="13"/>
      <c r="G1547" s="36"/>
      <c r="H1547" s="13"/>
      <c r="I1547" s="37">
        <v>26</v>
      </c>
      <c r="J1547" s="37" t="s">
        <v>38</v>
      </c>
      <c r="K1547" s="38">
        <v>43599</v>
      </c>
      <c r="L1547" s="39">
        <v>0.65138888888888891</v>
      </c>
      <c r="M1547" s="37" t="s">
        <v>39</v>
      </c>
      <c r="N1547" s="37" t="s">
        <v>190</v>
      </c>
      <c r="O1547" s="37" t="s">
        <v>100</v>
      </c>
      <c r="P1547" s="37" t="s">
        <v>190</v>
      </c>
      <c r="Q1547" s="37">
        <v>1</v>
      </c>
      <c r="R1547" s="13" t="s">
        <v>55</v>
      </c>
      <c r="S1547" s="13" t="s">
        <v>63</v>
      </c>
      <c r="T1547" s="13" t="s">
        <v>42</v>
      </c>
      <c r="U1547" s="13" t="s">
        <v>52</v>
      </c>
      <c r="V1547" s="13" t="s">
        <v>42</v>
      </c>
      <c r="W1547" s="13" t="s">
        <v>81</v>
      </c>
      <c r="X1547" s="13" t="s">
        <v>47</v>
      </c>
      <c r="Y1547" s="13" t="s">
        <v>42</v>
      </c>
      <c r="Z1547" s="13" t="s">
        <v>41</v>
      </c>
      <c r="AA1547" s="13"/>
      <c r="AB1547" s="13">
        <v>0</v>
      </c>
      <c r="AC1547" s="72">
        <f t="shared" si="3383"/>
        <v>1</v>
      </c>
      <c r="AD1547" s="13">
        <v>0</v>
      </c>
      <c r="AE1547" s="72">
        <f t="shared" ref="AE1547" si="3409">VALUE(IF(AD1547=-2,0%,IF(AD1547=-1,50%,IF(AD1547=0,100%,IF(AD1547=1,50%,IF(AD1547=2,0%))))))</f>
        <v>1</v>
      </c>
      <c r="AF1547" s="13" t="s">
        <v>42</v>
      </c>
      <c r="AG1547" s="13">
        <v>0</v>
      </c>
      <c r="AH1547" s="13" t="s">
        <v>42</v>
      </c>
      <c r="AI1547" s="13">
        <f t="shared" si="3364"/>
        <v>2</v>
      </c>
      <c r="AJ1547" s="70">
        <f t="shared" si="3385"/>
        <v>0.33299999999999996</v>
      </c>
      <c r="AK1547" s="59">
        <f t="shared" si="3386"/>
        <v>-1</v>
      </c>
      <c r="AL1547" s="70">
        <f t="shared" ref="AL1547" si="3410">VALUE(IF(AK1547=-3,0%,IF(AK1547=-2,33.3%,IF(AK1547=-1,66.6%,IF(AK1547=0,100%,IF(AK1547=1,66.6%,IF(AK1547=2,33.3%,IF(AK1547=3,0%))))))))</f>
        <v>0.66599999999999993</v>
      </c>
      <c r="AM1547" s="13" t="s">
        <v>42</v>
      </c>
      <c r="AN1547" s="13" t="s">
        <v>41</v>
      </c>
      <c r="AP1547" s="13">
        <v>101.31965006729475</v>
      </c>
      <c r="AQ1547" s="13">
        <v>117.34261838440112</v>
      </c>
      <c r="AR1547" s="13">
        <v>125.13020833333333</v>
      </c>
      <c r="AS1547" s="13">
        <v>148.05555555555554</v>
      </c>
      <c r="AT1547" s="36">
        <v>467.41624999999999</v>
      </c>
      <c r="AU1547" s="36" t="str">
        <f t="shared" si="3388"/>
        <v>3</v>
      </c>
      <c r="AV1547" s="36">
        <v>31.01985525183829</v>
      </c>
      <c r="AW1547" s="36">
        <v>445.4819</v>
      </c>
      <c r="AX1547" s="36">
        <v>489.35059999999999</v>
      </c>
      <c r="AY1547" s="36">
        <v>383.80796000000004</v>
      </c>
      <c r="AZ1547" s="36" t="str">
        <f t="shared" si="3389"/>
        <v>3</v>
      </c>
      <c r="BA1547" s="36">
        <v>32.722950218597347</v>
      </c>
      <c r="BB1547" s="36">
        <v>360.66934000000003</v>
      </c>
      <c r="BC1547" s="36">
        <v>406.94658000000004</v>
      </c>
      <c r="BD1547" s="36">
        <v>77156.05</v>
      </c>
      <c r="BE1547" s="36" t="s">
        <v>50</v>
      </c>
      <c r="BF1547" s="36">
        <v>52355.9</v>
      </c>
      <c r="BG1547" s="36">
        <v>93689.5</v>
      </c>
      <c r="BH1547" s="36">
        <v>452.88589999999999</v>
      </c>
      <c r="BI1547" s="36">
        <v>51.568873287866232</v>
      </c>
      <c r="BJ1547" s="36">
        <v>416.42119999999994</v>
      </c>
      <c r="BK1547" s="36">
        <v>489.35059999999999</v>
      </c>
      <c r="BL1547" s="36">
        <v>391.553515</v>
      </c>
      <c r="BM1547" s="36">
        <v>21.769081289490657</v>
      </c>
      <c r="BN1547" s="36">
        <v>376.16044999999997</v>
      </c>
      <c r="BO1547" s="36">
        <v>406.94658000000004</v>
      </c>
      <c r="BP1547" s="36">
        <v>90933.95</v>
      </c>
      <c r="BQ1547" s="36">
        <v>3018.5537866667241</v>
      </c>
      <c r="BR1547" s="36">
        <v>88178.4</v>
      </c>
      <c r="BS1547" s="36">
        <v>93689.5</v>
      </c>
      <c r="BT1547" s="36">
        <v>489.35059999999999</v>
      </c>
      <c r="BU1547" s="36">
        <v>0</v>
      </c>
      <c r="BV1547" s="36">
        <v>489.35059999999999</v>
      </c>
      <c r="BW1547" s="36">
        <v>489.35059999999999</v>
      </c>
      <c r="BX1547" s="36">
        <v>430.183245</v>
      </c>
      <c r="BY1547" s="36">
        <v>32.861606787320156</v>
      </c>
      <c r="BZ1547" s="36">
        <v>406.94658000000004</v>
      </c>
      <c r="CA1547" s="36">
        <v>453.41990999999996</v>
      </c>
      <c r="CB1547" s="36">
        <v>92828.4</v>
      </c>
      <c r="CC1547" s="36">
        <v>14778.344116578181</v>
      </c>
      <c r="CD1547" s="36">
        <v>57867</v>
      </c>
      <c r="CE1547" s="36">
        <v>110223</v>
      </c>
      <c r="CF1547" s="36"/>
      <c r="CG1547" s="40">
        <v>28.903499999999998</v>
      </c>
      <c r="CH1547" s="40">
        <v>51.355749999999993</v>
      </c>
      <c r="CI1547" s="40">
        <v>29.346250000000005</v>
      </c>
      <c r="CL1547" s="5" t="str">
        <f t="shared" si="3394"/>
        <v>0.333_1_3</v>
      </c>
      <c r="CM1547" s="95" t="str">
        <f t="shared" si="3395"/>
        <v>2D</v>
      </c>
      <c r="CN1547" s="96">
        <f t="shared" si="3382"/>
        <v>12</v>
      </c>
      <c r="CO1547" s="96" t="str">
        <f t="shared" si="3390"/>
        <v>0.666_1_3</v>
      </c>
      <c r="CP1547" s="95" t="str">
        <f t="shared" si="3398"/>
        <v>2G</v>
      </c>
      <c r="CQ1547" s="5">
        <f t="shared" si="3391"/>
        <v>27</v>
      </c>
    </row>
    <row r="1548" spans="1:95">
      <c r="A1548" s="13" t="s">
        <v>601</v>
      </c>
      <c r="B1548" s="13">
        <v>8</v>
      </c>
      <c r="C1548" s="13">
        <v>11</v>
      </c>
      <c r="D1548" s="13" t="s">
        <v>123</v>
      </c>
      <c r="E1548" s="35" t="s">
        <v>583</v>
      </c>
      <c r="F1548" s="13"/>
      <c r="G1548" s="36"/>
      <c r="H1548" s="13"/>
      <c r="I1548" s="37">
        <v>26</v>
      </c>
      <c r="J1548" s="37" t="s">
        <v>38</v>
      </c>
      <c r="K1548" s="38">
        <v>43599</v>
      </c>
      <c r="L1548" s="39">
        <v>0.66180555555555554</v>
      </c>
      <c r="M1548" s="37" t="s">
        <v>39</v>
      </c>
      <c r="N1548" s="37" t="s">
        <v>190</v>
      </c>
      <c r="O1548" s="37" t="s">
        <v>100</v>
      </c>
      <c r="P1548" s="37" t="s">
        <v>190</v>
      </c>
      <c r="Q1548" s="37">
        <v>2</v>
      </c>
      <c r="R1548" s="13" t="s">
        <v>55</v>
      </c>
      <c r="S1548" s="13" t="s">
        <v>63</v>
      </c>
      <c r="T1548" s="13" t="s">
        <v>42</v>
      </c>
      <c r="U1548" s="13" t="s">
        <v>52</v>
      </c>
      <c r="V1548" s="13" t="s">
        <v>42</v>
      </c>
      <c r="W1548" s="13" t="s">
        <v>81</v>
      </c>
      <c r="X1548" s="13" t="s">
        <v>47</v>
      </c>
      <c r="Y1548" s="13" t="s">
        <v>42</v>
      </c>
      <c r="Z1548" s="13" t="s">
        <v>41</v>
      </c>
      <c r="AA1548" s="13"/>
      <c r="AB1548" s="13">
        <v>0</v>
      </c>
      <c r="AC1548" s="72">
        <f t="shared" si="3383"/>
        <v>1</v>
      </c>
      <c r="AD1548" s="13">
        <v>0</v>
      </c>
      <c r="AE1548" s="72">
        <f t="shared" ref="AE1548" si="3411">VALUE(IF(AD1548=-2,0%,IF(AD1548=-1,50%,IF(AD1548=0,100%,IF(AD1548=1,50%,IF(AD1548=2,0%))))))</f>
        <v>1</v>
      </c>
      <c r="AF1548" s="13" t="s">
        <v>42</v>
      </c>
      <c r="AG1548" s="13">
        <v>0</v>
      </c>
      <c r="AH1548" s="13" t="s">
        <v>42</v>
      </c>
      <c r="AI1548" s="13">
        <f t="shared" si="3364"/>
        <v>2</v>
      </c>
      <c r="AJ1548" s="70">
        <f t="shared" si="3385"/>
        <v>0.33299999999999996</v>
      </c>
      <c r="AK1548" s="59">
        <f t="shared" si="3386"/>
        <v>-1</v>
      </c>
      <c r="AL1548" s="70">
        <f t="shared" ref="AL1548" si="3412">VALUE(IF(AK1548=-3,0%,IF(AK1548=-2,33.3%,IF(AK1548=-1,66.6%,IF(AK1548=0,100%,IF(AK1548=1,66.6%,IF(AK1548=2,33.3%,IF(AK1548=3,0%))))))))</f>
        <v>0.66599999999999993</v>
      </c>
      <c r="AM1548" s="13" t="s">
        <v>42</v>
      </c>
      <c r="AN1548" s="13" t="s">
        <v>41</v>
      </c>
      <c r="AP1548" s="13">
        <v>101.31965006729475</v>
      </c>
      <c r="AQ1548" s="13">
        <v>117.34261838440112</v>
      </c>
      <c r="AR1548" s="13">
        <v>125.13020833333333</v>
      </c>
      <c r="AS1548" s="13">
        <v>148.05555555555554</v>
      </c>
      <c r="AT1548" s="36">
        <v>503.9735</v>
      </c>
      <c r="AU1548" s="36" t="str">
        <f t="shared" si="3388"/>
        <v>4</v>
      </c>
      <c r="AV1548" s="36">
        <v>0</v>
      </c>
      <c r="AW1548" s="36">
        <v>503.9735</v>
      </c>
      <c r="AX1548" s="36">
        <v>503.9735</v>
      </c>
      <c r="AY1548" s="36">
        <v>414.69213500000006</v>
      </c>
      <c r="AZ1548" s="36" t="str">
        <f t="shared" si="3389"/>
        <v>3</v>
      </c>
      <c r="BA1548" s="36">
        <v>10.953868929106772</v>
      </c>
      <c r="BB1548" s="36">
        <v>406.94658000000004</v>
      </c>
      <c r="BC1548" s="36">
        <v>422.43769000000009</v>
      </c>
      <c r="BD1548" s="36">
        <v>73022.7</v>
      </c>
      <c r="BE1548" s="36" t="s">
        <v>50</v>
      </c>
      <c r="BF1548" s="36">
        <v>71644.899999999994</v>
      </c>
      <c r="BG1548" s="36">
        <v>74400.5</v>
      </c>
      <c r="BH1548" s="36">
        <v>489.35059999999999</v>
      </c>
      <c r="BI1548" s="36">
        <v>20.679903501225553</v>
      </c>
      <c r="BJ1548" s="36">
        <v>474.72769999999997</v>
      </c>
      <c r="BK1548" s="36">
        <v>503.9735</v>
      </c>
      <c r="BL1548" s="36">
        <v>383.80796000000004</v>
      </c>
      <c r="BM1548" s="36">
        <v>32.722950218597347</v>
      </c>
      <c r="BN1548" s="36">
        <v>360.66934000000003</v>
      </c>
      <c r="BO1548" s="36">
        <v>406.94658000000004</v>
      </c>
      <c r="BP1548" s="36">
        <v>55570.733333333337</v>
      </c>
      <c r="BQ1548" s="36">
        <v>20261.752193792756</v>
      </c>
      <c r="BR1548" s="36">
        <v>28933.5</v>
      </c>
      <c r="BS1548" s="36">
        <v>74400.5</v>
      </c>
      <c r="BT1548" s="36">
        <v>496.66205000000002</v>
      </c>
      <c r="BU1548" s="36">
        <v>10.339951750612776</v>
      </c>
      <c r="BV1548" s="36">
        <v>489.35059999999999</v>
      </c>
      <c r="BW1548" s="36">
        <v>503.9735</v>
      </c>
      <c r="BX1548" s="36">
        <v>406.94658000000004</v>
      </c>
      <c r="BY1548" s="36">
        <v>0</v>
      </c>
      <c r="BZ1548" s="36">
        <v>406.94658000000004</v>
      </c>
      <c r="CA1548" s="36">
        <v>406.94658000000004</v>
      </c>
      <c r="CB1548" s="36">
        <v>70783.8</v>
      </c>
      <c r="CC1548" s="36">
        <v>18997.316979756182</v>
      </c>
      <c r="CD1548" s="36">
        <v>28933.5</v>
      </c>
      <c r="CE1548" s="36">
        <v>93689.5</v>
      </c>
      <c r="CF1548" s="36"/>
      <c r="CG1548" s="40">
        <v>29.065000000000001</v>
      </c>
      <c r="CH1548" s="40">
        <v>50.240124999999992</v>
      </c>
      <c r="CI1548" s="40">
        <v>29.333750000000002</v>
      </c>
      <c r="CL1548" s="5" t="str">
        <f t="shared" si="3394"/>
        <v>0.333_1_3</v>
      </c>
      <c r="CM1548" s="95" t="str">
        <f t="shared" si="3395"/>
        <v>2D</v>
      </c>
      <c r="CN1548" s="96">
        <f t="shared" si="3382"/>
        <v>12</v>
      </c>
      <c r="CO1548" s="96" t="str">
        <f t="shared" si="3390"/>
        <v>0.666_1_3</v>
      </c>
      <c r="CP1548" s="95" t="str">
        <f t="shared" si="3398"/>
        <v>2G</v>
      </c>
      <c r="CQ1548" s="5">
        <f t="shared" si="3391"/>
        <v>27</v>
      </c>
    </row>
    <row r="1549" spans="1:95">
      <c r="A1549" s="13" t="s">
        <v>601</v>
      </c>
      <c r="B1549" s="13">
        <v>8</v>
      </c>
      <c r="C1549" s="13">
        <v>11</v>
      </c>
      <c r="D1549" s="13" t="s">
        <v>123</v>
      </c>
      <c r="E1549" s="35" t="s">
        <v>583</v>
      </c>
      <c r="F1549" s="13"/>
      <c r="G1549" s="36"/>
      <c r="H1549" s="13"/>
      <c r="I1549" s="37">
        <v>26</v>
      </c>
      <c r="J1549" s="37" t="s">
        <v>38</v>
      </c>
      <c r="K1549" s="38">
        <v>43599</v>
      </c>
      <c r="L1549" s="39">
        <v>0.67222222222222217</v>
      </c>
      <c r="M1549" s="37" t="s">
        <v>39</v>
      </c>
      <c r="N1549" s="37" t="s">
        <v>190</v>
      </c>
      <c r="O1549" s="37" t="s">
        <v>100</v>
      </c>
      <c r="P1549" s="37" t="s">
        <v>190</v>
      </c>
      <c r="Q1549" s="37">
        <v>3</v>
      </c>
      <c r="R1549" s="13" t="s">
        <v>43</v>
      </c>
      <c r="S1549" s="13" t="s">
        <v>44</v>
      </c>
      <c r="T1549" s="13" t="s">
        <v>42</v>
      </c>
      <c r="U1549" s="13" t="s">
        <v>52</v>
      </c>
      <c r="V1549" s="13" t="s">
        <v>42</v>
      </c>
      <c r="W1549" s="13" t="s">
        <v>66</v>
      </c>
      <c r="X1549" s="13" t="s">
        <v>76</v>
      </c>
      <c r="Y1549" s="13" t="s">
        <v>41</v>
      </c>
      <c r="Z1549" s="13" t="s">
        <v>41</v>
      </c>
      <c r="AA1549" s="13"/>
      <c r="AB1549" s="13">
        <v>-1</v>
      </c>
      <c r="AC1549" s="72">
        <f t="shared" si="3383"/>
        <v>0.5</v>
      </c>
      <c r="AD1549" s="13">
        <v>1</v>
      </c>
      <c r="AE1549" s="72">
        <f t="shared" ref="AE1549" si="3413">VALUE(IF(AD1549=-2,0%,IF(AD1549=-1,50%,IF(AD1549=0,100%,IF(AD1549=1,50%,IF(AD1549=2,0%))))))</f>
        <v>0.5</v>
      </c>
      <c r="AF1549" s="13" t="s">
        <v>42</v>
      </c>
      <c r="AG1549" s="13">
        <v>0</v>
      </c>
      <c r="AH1549" s="13" t="s">
        <v>42</v>
      </c>
      <c r="AI1549" s="13">
        <f t="shared" si="3364"/>
        <v>0</v>
      </c>
      <c r="AJ1549" s="70">
        <f t="shared" si="3385"/>
        <v>1</v>
      </c>
      <c r="AK1549" s="59">
        <f t="shared" si="3386"/>
        <v>0</v>
      </c>
      <c r="AL1549" s="70">
        <f t="shared" ref="AL1549" si="3414">VALUE(IF(AK1549=-3,0%,IF(AK1549=-2,33.3%,IF(AK1549=-1,66.6%,IF(AK1549=0,100%,IF(AK1549=1,66.6%,IF(AK1549=2,33.3%,IF(AK1549=3,0%))))))))</f>
        <v>1</v>
      </c>
      <c r="AM1549" s="13" t="s">
        <v>41</v>
      </c>
      <c r="AN1549" s="13" t="s">
        <v>41</v>
      </c>
      <c r="AP1549" s="13">
        <v>101.31965006729475</v>
      </c>
      <c r="AQ1549" s="13">
        <v>117.34261838440112</v>
      </c>
      <c r="AR1549" s="13">
        <v>125.13020833333333</v>
      </c>
      <c r="AS1549" s="13">
        <v>148.05555555555554</v>
      </c>
      <c r="AT1549" s="36">
        <v>503.88094999999998</v>
      </c>
      <c r="AU1549" s="36" t="str">
        <f t="shared" si="3388"/>
        <v>4</v>
      </c>
      <c r="AV1549" s="36">
        <v>20.549018036027899</v>
      </c>
      <c r="AW1549" s="36">
        <v>489.35059999999999</v>
      </c>
      <c r="AX1549" s="36">
        <v>518.41129999999998</v>
      </c>
      <c r="AY1549" s="36">
        <v>437.92880000000002</v>
      </c>
      <c r="AZ1549" s="36" t="str">
        <f t="shared" si="3389"/>
        <v>3</v>
      </c>
      <c r="BA1549" s="36">
        <v>21.907737858213384</v>
      </c>
      <c r="BB1549" s="36">
        <v>422.43769000000009</v>
      </c>
      <c r="BC1549" s="36">
        <v>453.41990999999996</v>
      </c>
      <c r="BD1549" s="36">
        <v>53733.675000000003</v>
      </c>
      <c r="BE1549" s="36" t="s">
        <v>50</v>
      </c>
      <c r="BF1549" s="36">
        <v>44089.2</v>
      </c>
      <c r="BG1549" s="36">
        <v>57867</v>
      </c>
      <c r="BH1549" s="36">
        <v>518.41129999999998</v>
      </c>
      <c r="BI1549" s="36">
        <v>0</v>
      </c>
      <c r="BJ1549" s="36">
        <v>518.41129999999998</v>
      </c>
      <c r="BK1549" s="36">
        <v>518.41129999999998</v>
      </c>
      <c r="BL1549" s="36">
        <v>430.18324500000006</v>
      </c>
      <c r="BM1549" s="36">
        <v>10.953868929106692</v>
      </c>
      <c r="BN1549" s="36">
        <v>422.43769000000009</v>
      </c>
      <c r="BO1549" s="36">
        <v>437.92880000000002</v>
      </c>
      <c r="BP1549" s="36">
        <v>60163.333333333336</v>
      </c>
      <c r="BQ1549" s="36">
        <v>2074.3403218051426</v>
      </c>
      <c r="BR1549" s="36">
        <v>57867</v>
      </c>
      <c r="BS1549" s="36">
        <v>63378.2</v>
      </c>
      <c r="BT1549" s="36">
        <v>511.19240000000002</v>
      </c>
      <c r="BU1549" s="36">
        <v>10.209066285415123</v>
      </c>
      <c r="BV1549" s="36">
        <v>503.9735</v>
      </c>
      <c r="BW1549" s="36">
        <v>518.41129999999998</v>
      </c>
      <c r="BX1549" s="36">
        <v>414.69213500000006</v>
      </c>
      <c r="BY1549" s="36">
        <v>10.953868929106772</v>
      </c>
      <c r="BZ1549" s="36">
        <v>406.94658000000004</v>
      </c>
      <c r="CA1549" s="36">
        <v>422.43769000000009</v>
      </c>
      <c r="CB1549" s="36">
        <v>66133.762499999997</v>
      </c>
      <c r="CC1549" s="36">
        <v>5602.2577579490207</v>
      </c>
      <c r="CD1549" s="36">
        <v>57867</v>
      </c>
      <c r="CE1549" s="36">
        <v>74400.5</v>
      </c>
      <c r="CF1549" s="36"/>
      <c r="CG1549" s="40">
        <v>29.186875000000001</v>
      </c>
      <c r="CH1549" s="40">
        <v>49.929250000000003</v>
      </c>
      <c r="CI1549" s="40">
        <v>29.426875000000003</v>
      </c>
      <c r="CL1549" s="5" t="str">
        <f t="shared" si="3394"/>
        <v>1_0.5_3</v>
      </c>
      <c r="CM1549" s="95" t="str">
        <f t="shared" si="3395"/>
        <v>2I</v>
      </c>
      <c r="CN1549" s="96">
        <f t="shared" si="3382"/>
        <v>35</v>
      </c>
      <c r="CO1549" s="96" t="str">
        <f t="shared" si="3390"/>
        <v>1_0.5_3</v>
      </c>
      <c r="CP1549" s="95" t="str">
        <f t="shared" si="3398"/>
        <v>2I</v>
      </c>
      <c r="CQ1549" s="5">
        <f t="shared" si="3391"/>
        <v>27</v>
      </c>
    </row>
    <row r="1550" spans="1:95">
      <c r="A1550" s="13" t="s">
        <v>601</v>
      </c>
      <c r="B1550" s="13">
        <v>8</v>
      </c>
      <c r="C1550" s="13">
        <v>11</v>
      </c>
      <c r="D1550" s="13" t="s">
        <v>123</v>
      </c>
      <c r="E1550" s="35" t="s">
        <v>583</v>
      </c>
      <c r="F1550" s="13"/>
      <c r="G1550" s="36"/>
      <c r="H1550" s="13"/>
      <c r="I1550" s="37">
        <v>26</v>
      </c>
      <c r="J1550" s="37" t="s">
        <v>38</v>
      </c>
      <c r="K1550" s="38">
        <v>43599</v>
      </c>
      <c r="L1550" s="39">
        <v>0.68263888888888891</v>
      </c>
      <c r="M1550" s="37" t="s">
        <v>39</v>
      </c>
      <c r="N1550" s="37" t="s">
        <v>190</v>
      </c>
      <c r="O1550" s="37" t="s">
        <v>100</v>
      </c>
      <c r="P1550" s="37" t="s">
        <v>190</v>
      </c>
      <c r="Q1550" s="37">
        <v>4</v>
      </c>
      <c r="R1550" s="13" t="s">
        <v>55</v>
      </c>
      <c r="S1550" s="13" t="s">
        <v>63</v>
      </c>
      <c r="T1550" s="13" t="s">
        <v>42</v>
      </c>
      <c r="U1550" s="13" t="s">
        <v>52</v>
      </c>
      <c r="V1550" s="13" t="s">
        <v>42</v>
      </c>
      <c r="W1550" s="13" t="s">
        <v>46</v>
      </c>
      <c r="X1550" s="13" t="s">
        <v>47</v>
      </c>
      <c r="Y1550" s="13" t="s">
        <v>42</v>
      </c>
      <c r="Z1550" s="13" t="s">
        <v>41</v>
      </c>
      <c r="AA1550" s="13"/>
      <c r="AB1550" s="13">
        <v>0</v>
      </c>
      <c r="AC1550" s="72">
        <f t="shared" si="3383"/>
        <v>1</v>
      </c>
      <c r="AD1550" s="13">
        <v>0</v>
      </c>
      <c r="AE1550" s="72">
        <f t="shared" ref="AE1550" si="3415">VALUE(IF(AD1550=-2,0%,IF(AD1550=-1,50%,IF(AD1550=0,100%,IF(AD1550=1,50%,IF(AD1550=2,0%))))))</f>
        <v>1</v>
      </c>
      <c r="AF1550" s="13" t="s">
        <v>42</v>
      </c>
      <c r="AG1550" s="13">
        <v>0</v>
      </c>
      <c r="AH1550" s="13" t="s">
        <v>42</v>
      </c>
      <c r="AI1550" s="13">
        <f t="shared" si="3364"/>
        <v>1</v>
      </c>
      <c r="AJ1550" s="70">
        <f t="shared" si="3385"/>
        <v>0.66599999999999993</v>
      </c>
      <c r="AK1550" s="59">
        <f t="shared" si="3386"/>
        <v>-1</v>
      </c>
      <c r="AL1550" s="70">
        <f t="shared" ref="AL1550" si="3416">VALUE(IF(AK1550=-3,0%,IF(AK1550=-2,33.3%,IF(AK1550=-1,66.6%,IF(AK1550=0,100%,IF(AK1550=1,66.6%,IF(AK1550=2,33.3%,IF(AK1550=3,0%))))))))</f>
        <v>0.66599999999999993</v>
      </c>
      <c r="AM1550" s="13" t="s">
        <v>42</v>
      </c>
      <c r="AN1550" s="13" t="s">
        <v>41</v>
      </c>
      <c r="AP1550" s="13">
        <v>101.31965006729475</v>
      </c>
      <c r="AQ1550" s="13">
        <v>117.34261838440112</v>
      </c>
      <c r="AR1550" s="13">
        <v>125.13020833333333</v>
      </c>
      <c r="AS1550" s="13">
        <v>148.05555555555554</v>
      </c>
      <c r="AT1550" s="36">
        <v>496.66205000000002</v>
      </c>
      <c r="AU1550" s="36" t="str">
        <f t="shared" si="3388"/>
        <v>3</v>
      </c>
      <c r="AV1550" s="36">
        <v>10.339951750612776</v>
      </c>
      <c r="AW1550" s="36">
        <v>489.35059999999999</v>
      </c>
      <c r="AX1550" s="36">
        <v>503.9735</v>
      </c>
      <c r="AY1550" s="36">
        <v>461.16546499999998</v>
      </c>
      <c r="AZ1550" s="36" t="str">
        <f t="shared" si="3389"/>
        <v>3</v>
      </c>
      <c r="BA1550" s="36">
        <v>10.953868929106772</v>
      </c>
      <c r="BB1550" s="36">
        <v>453.41990999999996</v>
      </c>
      <c r="BC1550" s="36">
        <v>468.91102000000001</v>
      </c>
      <c r="BD1550" s="36">
        <v>42711.4</v>
      </c>
      <c r="BE1550" s="36" t="s">
        <v>50</v>
      </c>
      <c r="BF1550" s="36">
        <v>42711.4</v>
      </c>
      <c r="BG1550" s="36">
        <v>42711.4</v>
      </c>
      <c r="BH1550" s="36">
        <v>467.41624999999999</v>
      </c>
      <c r="BI1550" s="36">
        <v>31.01985525183829</v>
      </c>
      <c r="BJ1550" s="36">
        <v>445.4819</v>
      </c>
      <c r="BK1550" s="36">
        <v>489.35059999999999</v>
      </c>
      <c r="BL1550" s="36">
        <v>437.92880000000002</v>
      </c>
      <c r="BM1550" s="36">
        <v>21.907737858213384</v>
      </c>
      <c r="BN1550" s="36">
        <v>422.43769000000009</v>
      </c>
      <c r="BO1550" s="36">
        <v>453.41990999999996</v>
      </c>
      <c r="BP1550" s="36">
        <v>43859.566666666673</v>
      </c>
      <c r="BQ1550" s="36">
        <v>562.48449460110874</v>
      </c>
      <c r="BR1550" s="36">
        <v>42711.4</v>
      </c>
      <c r="BS1550" s="36">
        <v>44089.2</v>
      </c>
      <c r="BT1550" s="36">
        <v>503.88094999999998</v>
      </c>
      <c r="BU1550" s="36">
        <v>20.549018036027899</v>
      </c>
      <c r="BV1550" s="36">
        <v>489.35059999999999</v>
      </c>
      <c r="BW1550" s="36">
        <v>518.41129999999998</v>
      </c>
      <c r="BX1550" s="36">
        <v>437.92880000000002</v>
      </c>
      <c r="BY1550" s="36">
        <v>21.907737858213384</v>
      </c>
      <c r="BZ1550" s="36">
        <v>422.43769000000009</v>
      </c>
      <c r="CA1550" s="36">
        <v>453.41990999999996</v>
      </c>
      <c r="CB1550" s="36">
        <v>48653.10624999999</v>
      </c>
      <c r="CC1550" s="36">
        <v>5388.491854495066</v>
      </c>
      <c r="CD1550" s="36">
        <v>42711.4</v>
      </c>
      <c r="CE1550" s="36">
        <v>57867</v>
      </c>
      <c r="CF1550" s="36"/>
      <c r="CG1550" s="40">
        <v>29.308749999999996</v>
      </c>
      <c r="CH1550" s="40">
        <v>51.942500000000003</v>
      </c>
      <c r="CI1550" s="40">
        <v>29.5275</v>
      </c>
      <c r="CL1550" s="5" t="str">
        <f t="shared" si="3394"/>
        <v>0.666_1_3</v>
      </c>
      <c r="CM1550" s="95" t="str">
        <f t="shared" si="3395"/>
        <v>2G</v>
      </c>
      <c r="CN1550" s="96">
        <f t="shared" si="3382"/>
        <v>22</v>
      </c>
      <c r="CO1550" s="96" t="str">
        <f t="shared" si="3390"/>
        <v>0.666_1_3</v>
      </c>
      <c r="CP1550" s="95" t="str">
        <f t="shared" si="3398"/>
        <v>2G</v>
      </c>
      <c r="CQ1550" s="5">
        <f t="shared" si="3391"/>
        <v>27</v>
      </c>
    </row>
    <row r="1551" spans="1:95">
      <c r="A1551" s="13" t="s">
        <v>601</v>
      </c>
      <c r="B1551" s="13">
        <v>8</v>
      </c>
      <c r="C1551" s="13">
        <v>11</v>
      </c>
      <c r="D1551" s="13" t="s">
        <v>123</v>
      </c>
      <c r="E1551" s="35" t="s">
        <v>583</v>
      </c>
      <c r="F1551" s="13"/>
      <c r="G1551" s="36"/>
      <c r="H1551" s="13"/>
      <c r="I1551" s="37">
        <v>26</v>
      </c>
      <c r="J1551" s="37" t="s">
        <v>38</v>
      </c>
      <c r="K1551" s="38">
        <v>43599</v>
      </c>
      <c r="L1551" s="39">
        <v>0.69305555555555554</v>
      </c>
      <c r="M1551" s="37" t="s">
        <v>39</v>
      </c>
      <c r="N1551" s="37" t="s">
        <v>190</v>
      </c>
      <c r="O1551" s="37" t="s">
        <v>100</v>
      </c>
      <c r="P1551" s="37" t="s">
        <v>190</v>
      </c>
      <c r="Q1551" s="37">
        <v>5</v>
      </c>
      <c r="R1551" s="13" t="s">
        <v>62</v>
      </c>
      <c r="S1551" s="13" t="s">
        <v>127</v>
      </c>
      <c r="T1551" s="13" t="s">
        <v>42</v>
      </c>
      <c r="U1551" s="13" t="s">
        <v>45</v>
      </c>
      <c r="V1551" s="13" t="s">
        <v>41</v>
      </c>
      <c r="W1551" s="13" t="s">
        <v>81</v>
      </c>
      <c r="X1551" s="13" t="s">
        <v>53</v>
      </c>
      <c r="Y1551" s="13" t="s">
        <v>42</v>
      </c>
      <c r="Z1551" s="13" t="s">
        <v>41</v>
      </c>
      <c r="AA1551" s="13"/>
      <c r="AB1551" s="13">
        <v>1</v>
      </c>
      <c r="AC1551" s="72">
        <f t="shared" si="3383"/>
        <v>0.5</v>
      </c>
      <c r="AD1551" s="13">
        <v>-1</v>
      </c>
      <c r="AE1551" s="72">
        <f t="shared" ref="AE1551" si="3417">VALUE(IF(AD1551=-2,0%,IF(AD1551=-1,50%,IF(AD1551=0,100%,IF(AD1551=1,50%,IF(AD1551=2,0%))))))</f>
        <v>0.5</v>
      </c>
      <c r="AF1551" s="13" t="s">
        <v>42</v>
      </c>
      <c r="AG1551" s="13">
        <v>1</v>
      </c>
      <c r="AH1551" s="13" t="s">
        <v>41</v>
      </c>
      <c r="AI1551" s="13">
        <f t="shared" si="3364"/>
        <v>2</v>
      </c>
      <c r="AJ1551" s="70">
        <f t="shared" si="3385"/>
        <v>0.33299999999999996</v>
      </c>
      <c r="AK1551" s="59">
        <f t="shared" si="3386"/>
        <v>-2</v>
      </c>
      <c r="AL1551" s="70">
        <f t="shared" ref="AL1551" si="3418">VALUE(IF(AK1551=-3,0%,IF(AK1551=-2,33.3%,IF(AK1551=-1,66.6%,IF(AK1551=0,100%,IF(AK1551=1,66.6%,IF(AK1551=2,33.3%,IF(AK1551=3,0%))))))))</f>
        <v>0.33299999999999996</v>
      </c>
      <c r="AM1551" s="13" t="s">
        <v>42</v>
      </c>
      <c r="AN1551" s="13" t="s">
        <v>41</v>
      </c>
      <c r="AP1551" s="13">
        <v>101.31965006729475</v>
      </c>
      <c r="AQ1551" s="13">
        <v>117.34261838440112</v>
      </c>
      <c r="AR1551" s="13">
        <v>125.13020833333333</v>
      </c>
      <c r="AS1551" s="13">
        <v>148.05555555555554</v>
      </c>
      <c r="AT1551" s="36">
        <v>584.21434999999997</v>
      </c>
      <c r="AU1551" s="36" t="str">
        <f t="shared" si="3388"/>
        <v>4</v>
      </c>
      <c r="AV1551" s="36">
        <v>10.339951750612817</v>
      </c>
      <c r="AW1551" s="36">
        <v>576.90289999999993</v>
      </c>
      <c r="AX1551" s="36">
        <v>591.5258</v>
      </c>
      <c r="AY1551" s="36">
        <v>754.81024000000002</v>
      </c>
      <c r="AZ1551" s="36" t="str">
        <f t="shared" si="3389"/>
        <v>4</v>
      </c>
      <c r="BA1551" s="36">
        <v>10.815212360383883</v>
      </c>
      <c r="BB1551" s="36">
        <v>747.16273000000001</v>
      </c>
      <c r="BC1551" s="36">
        <v>762.45775000000003</v>
      </c>
      <c r="BD1551" s="36">
        <v>33411.35</v>
      </c>
      <c r="BE1551" s="36" t="s">
        <v>50</v>
      </c>
      <c r="BF1551" s="36">
        <v>31689.1</v>
      </c>
      <c r="BG1551" s="36">
        <v>34444.699999999997</v>
      </c>
      <c r="BH1551" s="36">
        <v>533.1267499999999</v>
      </c>
      <c r="BI1551" s="36">
        <v>61.90882503847893</v>
      </c>
      <c r="BJ1551" s="36">
        <v>489.35059999999999</v>
      </c>
      <c r="BK1551" s="36">
        <v>576.90289999999993</v>
      </c>
      <c r="BL1551" s="36">
        <v>685.296335</v>
      </c>
      <c r="BM1551" s="36">
        <v>87.492294864131054</v>
      </c>
      <c r="BN1551" s="36">
        <v>623.42993999999999</v>
      </c>
      <c r="BO1551" s="36">
        <v>747.16273000000001</v>
      </c>
      <c r="BP1551" s="36">
        <v>36511.333333333336</v>
      </c>
      <c r="BQ1551" s="36">
        <v>1152.7023755795187</v>
      </c>
      <c r="BR1551" s="36">
        <v>34444.699999999997</v>
      </c>
      <c r="BS1551" s="36">
        <v>37200.199999999997</v>
      </c>
      <c r="BT1551" s="36">
        <v>533.1267499999999</v>
      </c>
      <c r="BU1551" s="36">
        <v>61.90882503847893</v>
      </c>
      <c r="BV1551" s="36">
        <v>489.35059999999999</v>
      </c>
      <c r="BW1551" s="36">
        <v>576.90289999999993</v>
      </c>
      <c r="BX1551" s="36">
        <v>600.29132000000004</v>
      </c>
      <c r="BY1551" s="36">
        <v>207.70753994685927</v>
      </c>
      <c r="BZ1551" s="36">
        <v>453.41990999999996</v>
      </c>
      <c r="CA1551" s="36">
        <v>747.16273000000001</v>
      </c>
      <c r="CB1551" s="36">
        <v>39008.574999999997</v>
      </c>
      <c r="CC1551" s="36">
        <v>2696.0952318739301</v>
      </c>
      <c r="CD1551" s="36">
        <v>34444.699999999997</v>
      </c>
      <c r="CE1551" s="36">
        <v>42711.4</v>
      </c>
      <c r="CF1551" s="36"/>
      <c r="CG1551" s="40">
        <v>29.061875000000001</v>
      </c>
      <c r="CH1551" s="40">
        <v>54.975250000000003</v>
      </c>
      <c r="CI1551" s="40">
        <v>29.12125</v>
      </c>
      <c r="CL1551" s="5" t="str">
        <f t="shared" si="3394"/>
        <v>0.333_0.5_4</v>
      </c>
      <c r="CM1551" s="95" t="str">
        <f t="shared" si="3395"/>
        <v>2O</v>
      </c>
      <c r="CN1551" s="96">
        <f t="shared" si="3382"/>
        <v>11</v>
      </c>
      <c r="CO1551" s="96" t="str">
        <f t="shared" si="3390"/>
        <v>0.333_0.5_4</v>
      </c>
      <c r="CP1551" s="95" t="str">
        <f t="shared" si="3398"/>
        <v>2O</v>
      </c>
      <c r="CQ1551" s="5">
        <f t="shared" si="3391"/>
        <v>17</v>
      </c>
    </row>
    <row r="1552" spans="1:95">
      <c r="A1552" s="13" t="s">
        <v>601</v>
      </c>
      <c r="B1552" s="13">
        <v>8</v>
      </c>
      <c r="C1552" s="13">
        <v>12</v>
      </c>
      <c r="D1552" s="13" t="s">
        <v>95</v>
      </c>
      <c r="E1552" s="35" t="s">
        <v>584</v>
      </c>
      <c r="F1552" s="13"/>
      <c r="G1552" s="36"/>
      <c r="H1552" s="13"/>
      <c r="I1552" s="37">
        <v>21</v>
      </c>
      <c r="J1552" s="37" t="s">
        <v>38</v>
      </c>
      <c r="K1552" s="38">
        <v>43599</v>
      </c>
      <c r="L1552" s="39">
        <v>0.65138888888888891</v>
      </c>
      <c r="M1552" s="37" t="s">
        <v>39</v>
      </c>
      <c r="N1552" s="37" t="s">
        <v>190</v>
      </c>
      <c r="O1552" s="37" t="s">
        <v>100</v>
      </c>
      <c r="P1552" s="37" t="s">
        <v>190</v>
      </c>
      <c r="Q1552" s="37">
        <v>1</v>
      </c>
      <c r="R1552" s="13" t="s">
        <v>43</v>
      </c>
      <c r="S1552" s="13" t="s">
        <v>44</v>
      </c>
      <c r="T1552" s="13" t="s">
        <v>41</v>
      </c>
      <c r="U1552" s="13" t="s">
        <v>45</v>
      </c>
      <c r="V1552" s="13" t="s">
        <v>42</v>
      </c>
      <c r="W1552" s="13" t="s">
        <v>46</v>
      </c>
      <c r="X1552" s="13" t="s">
        <v>47</v>
      </c>
      <c r="Y1552" s="13" t="s">
        <v>41</v>
      </c>
      <c r="Z1552" s="13" t="s">
        <v>41</v>
      </c>
      <c r="AA1552" s="13"/>
      <c r="AB1552" s="13">
        <v>-1</v>
      </c>
      <c r="AC1552" s="72">
        <f t="shared" si="3383"/>
        <v>0.5</v>
      </c>
      <c r="AD1552" s="13">
        <v>1</v>
      </c>
      <c r="AE1552" s="72">
        <f t="shared" ref="AE1552" si="3419">VALUE(IF(AD1552=-2,0%,IF(AD1552=-1,50%,IF(AD1552=0,100%,IF(AD1552=1,50%,IF(AD1552=2,0%))))))</f>
        <v>0.5</v>
      </c>
      <c r="AF1552" s="13" t="s">
        <v>41</v>
      </c>
      <c r="AG1552" s="13">
        <v>1</v>
      </c>
      <c r="AH1552" s="13" t="s">
        <v>42</v>
      </c>
      <c r="AI1552" s="13">
        <f t="shared" si="3364"/>
        <v>1</v>
      </c>
      <c r="AJ1552" s="70">
        <f t="shared" si="3385"/>
        <v>0.66599999999999993</v>
      </c>
      <c r="AK1552" s="59">
        <f t="shared" si="3386"/>
        <v>-1</v>
      </c>
      <c r="AL1552" s="70">
        <f t="shared" ref="AL1552" si="3420">VALUE(IF(AK1552=-3,0%,IF(AK1552=-2,33.3%,IF(AK1552=-1,66.6%,IF(AK1552=0,100%,IF(AK1552=1,66.6%,IF(AK1552=2,33.3%,IF(AK1552=3,0%))))))))</f>
        <v>0.66599999999999993</v>
      </c>
      <c r="AM1552" s="13" t="s">
        <v>41</v>
      </c>
      <c r="AN1552" s="13" t="s">
        <v>41</v>
      </c>
      <c r="AP1552" s="13">
        <v>101.31965006729475</v>
      </c>
      <c r="AQ1552" s="13">
        <v>117.34261838440112</v>
      </c>
      <c r="AR1552" s="13">
        <v>125.13020833333333</v>
      </c>
      <c r="AS1552" s="13">
        <v>148.05555555555554</v>
      </c>
      <c r="AT1552" s="36">
        <v>200.75327000000001</v>
      </c>
      <c r="AU1552" s="36" t="str">
        <f t="shared" si="3388"/>
        <v>2</v>
      </c>
      <c r="AV1552" s="36">
        <v>21.997116155355439</v>
      </c>
      <c r="AW1552" s="36">
        <v>185.19896000000003</v>
      </c>
      <c r="AX1552" s="36">
        <v>216.30758</v>
      </c>
      <c r="AY1552" s="36">
        <v>91.162229999999994</v>
      </c>
      <c r="AZ1552" s="36" t="str">
        <f t="shared" si="3389"/>
        <v>1</v>
      </c>
      <c r="BA1552" s="36">
        <v>19.789670205847305</v>
      </c>
      <c r="BB1552" s="36">
        <v>77.168819999999982</v>
      </c>
      <c r="BC1552" s="36">
        <v>105.15564000000001</v>
      </c>
      <c r="BD1552" s="36">
        <v>77156.05</v>
      </c>
      <c r="BE1552" s="36" t="s">
        <v>50</v>
      </c>
      <c r="BF1552" s="36">
        <v>52355.9</v>
      </c>
      <c r="BG1552" s="36">
        <v>93689.5</v>
      </c>
      <c r="BH1552" s="36">
        <v>200.75327000000001</v>
      </c>
      <c r="BI1552" s="36">
        <v>21.997116155355439</v>
      </c>
      <c r="BJ1552" s="36">
        <v>185.19896000000003</v>
      </c>
      <c r="BK1552" s="36">
        <v>216.30758</v>
      </c>
      <c r="BL1552" s="36">
        <v>98.114369999999994</v>
      </c>
      <c r="BM1552" s="36">
        <v>9.9578595303308202</v>
      </c>
      <c r="BN1552" s="36">
        <v>91.073099999999982</v>
      </c>
      <c r="BO1552" s="36">
        <v>105.15564000000001</v>
      </c>
      <c r="BP1552" s="36">
        <v>90933.95</v>
      </c>
      <c r="BQ1552" s="36">
        <v>3018.5537866667241</v>
      </c>
      <c r="BR1552" s="36">
        <v>88178.4</v>
      </c>
      <c r="BS1552" s="36">
        <v>93689.5</v>
      </c>
      <c r="BT1552" s="36">
        <v>224.08473499999999</v>
      </c>
      <c r="BU1552" s="36">
        <v>10.998558077677719</v>
      </c>
      <c r="BV1552" s="36">
        <v>216.30758</v>
      </c>
      <c r="BW1552" s="36">
        <v>231.86188999999999</v>
      </c>
      <c r="BX1552" s="36">
        <v>112.19690999999999</v>
      </c>
      <c r="BY1552" s="36">
        <v>9.9578595303307793</v>
      </c>
      <c r="BZ1552" s="36">
        <v>105.15564000000001</v>
      </c>
      <c r="CA1552" s="36">
        <v>119.23817999999997</v>
      </c>
      <c r="CB1552" s="36">
        <v>92828.4</v>
      </c>
      <c r="CC1552" s="36">
        <v>14778.344116578181</v>
      </c>
      <c r="CD1552" s="36">
        <v>57867</v>
      </c>
      <c r="CE1552" s="36">
        <v>110223</v>
      </c>
      <c r="CF1552" s="36"/>
      <c r="CG1552" s="40">
        <v>28.903499999999998</v>
      </c>
      <c r="CH1552" s="40">
        <v>51.355749999999993</v>
      </c>
      <c r="CI1552" s="40">
        <v>29.346250000000005</v>
      </c>
      <c r="CL1552" s="5" t="str">
        <f t="shared" si="3394"/>
        <v>0.666_0.5_1</v>
      </c>
      <c r="CM1552" s="95" t="str">
        <f t="shared" si="3395"/>
        <v>1H</v>
      </c>
      <c r="CN1552" s="96">
        <f t="shared" si="3382"/>
        <v>131</v>
      </c>
      <c r="CO1552" s="96" t="str">
        <f t="shared" si="3390"/>
        <v>0.666_0.5_1</v>
      </c>
      <c r="CP1552" s="95" t="str">
        <f t="shared" si="3398"/>
        <v>1H</v>
      </c>
      <c r="CQ1552" s="5">
        <f t="shared" si="3391"/>
        <v>128</v>
      </c>
    </row>
    <row r="1553" spans="1:95">
      <c r="A1553" s="13" t="s">
        <v>601</v>
      </c>
      <c r="B1553" s="13">
        <v>8</v>
      </c>
      <c r="C1553" s="13">
        <v>12</v>
      </c>
      <c r="D1553" s="13" t="s">
        <v>95</v>
      </c>
      <c r="E1553" s="35" t="s">
        <v>584</v>
      </c>
      <c r="F1553" s="13"/>
      <c r="G1553" s="36"/>
      <c r="H1553" s="13"/>
      <c r="I1553" s="37">
        <v>21</v>
      </c>
      <c r="J1553" s="37" t="s">
        <v>38</v>
      </c>
      <c r="K1553" s="38">
        <v>43599</v>
      </c>
      <c r="L1553" s="39">
        <v>0.66180555555555554</v>
      </c>
      <c r="M1553" s="37" t="s">
        <v>39</v>
      </c>
      <c r="N1553" s="37" t="s">
        <v>190</v>
      </c>
      <c r="O1553" s="37" t="s">
        <v>100</v>
      </c>
      <c r="P1553" s="37" t="s">
        <v>190</v>
      </c>
      <c r="Q1553" s="37">
        <v>2</v>
      </c>
      <c r="R1553" s="13" t="s">
        <v>43</v>
      </c>
      <c r="S1553" s="13" t="s">
        <v>44</v>
      </c>
      <c r="T1553" s="13" t="s">
        <v>41</v>
      </c>
      <c r="U1553" s="13" t="s">
        <v>45</v>
      </c>
      <c r="V1553" s="13" t="s">
        <v>42</v>
      </c>
      <c r="W1553" s="13" t="s">
        <v>46</v>
      </c>
      <c r="X1553" s="13" t="s">
        <v>47</v>
      </c>
      <c r="Y1553" s="13" t="s">
        <v>41</v>
      </c>
      <c r="Z1553" s="13" t="s">
        <v>41</v>
      </c>
      <c r="AA1553" s="13"/>
      <c r="AB1553" s="13">
        <v>-1</v>
      </c>
      <c r="AC1553" s="72">
        <f t="shared" si="3383"/>
        <v>0.5</v>
      </c>
      <c r="AD1553" s="13">
        <v>1</v>
      </c>
      <c r="AE1553" s="72">
        <f t="shared" ref="AE1553" si="3421">VALUE(IF(AD1553=-2,0%,IF(AD1553=-1,50%,IF(AD1553=0,100%,IF(AD1553=1,50%,IF(AD1553=2,0%))))))</f>
        <v>0.5</v>
      </c>
      <c r="AF1553" s="13" t="s">
        <v>41</v>
      </c>
      <c r="AG1553" s="13">
        <v>1</v>
      </c>
      <c r="AH1553" s="13" t="s">
        <v>42</v>
      </c>
      <c r="AI1553" s="13">
        <f t="shared" si="3364"/>
        <v>1</v>
      </c>
      <c r="AJ1553" s="70">
        <f t="shared" si="3385"/>
        <v>0.66599999999999993</v>
      </c>
      <c r="AK1553" s="59">
        <f t="shared" si="3386"/>
        <v>-1</v>
      </c>
      <c r="AL1553" s="70">
        <f t="shared" ref="AL1553" si="3422">VALUE(IF(AK1553=-3,0%,IF(AK1553=-2,33.3%,IF(AK1553=-1,66.6%,IF(AK1553=0,100%,IF(AK1553=1,66.6%,IF(AK1553=2,33.3%,IF(AK1553=3,0%))))))))</f>
        <v>0.66599999999999993</v>
      </c>
      <c r="AM1553" s="13" t="s">
        <v>41</v>
      </c>
      <c r="AN1553" s="13" t="s">
        <v>41</v>
      </c>
      <c r="AP1553" s="13">
        <v>101.31965006729475</v>
      </c>
      <c r="AQ1553" s="13">
        <v>117.34261838440112</v>
      </c>
      <c r="AR1553" s="13">
        <v>125.13020833333333</v>
      </c>
      <c r="AS1553" s="13">
        <v>148.05555555555554</v>
      </c>
      <c r="AT1553" s="36">
        <v>255.09491000000003</v>
      </c>
      <c r="AU1553" s="36" t="str">
        <f t="shared" si="3388"/>
        <v>2</v>
      </c>
      <c r="AV1553" s="36">
        <v>10.859335823529923</v>
      </c>
      <c r="AW1553" s="36">
        <v>247.41620000000003</v>
      </c>
      <c r="AX1553" s="36">
        <v>262.77362000000005</v>
      </c>
      <c r="AY1553" s="36">
        <v>126.27944999999998</v>
      </c>
      <c r="AZ1553" s="36" t="str">
        <f t="shared" si="3389"/>
        <v>2</v>
      </c>
      <c r="BA1553" s="36">
        <v>9.9578595303308202</v>
      </c>
      <c r="BB1553" s="36">
        <v>119.23817999999997</v>
      </c>
      <c r="BC1553" s="36">
        <v>133.32071999999999</v>
      </c>
      <c r="BD1553" s="36">
        <v>73022.7</v>
      </c>
      <c r="BE1553" s="36" t="s">
        <v>50</v>
      </c>
      <c r="BF1553" s="36">
        <v>71644.899999999994</v>
      </c>
      <c r="BG1553" s="36">
        <v>74400.5</v>
      </c>
      <c r="BH1553" s="36">
        <v>231.86189000000002</v>
      </c>
      <c r="BI1553" s="36">
        <v>21.997116155355478</v>
      </c>
      <c r="BJ1553" s="36">
        <v>216.30758</v>
      </c>
      <c r="BK1553" s="36">
        <v>247.41620000000003</v>
      </c>
      <c r="BL1553" s="36">
        <v>112.19690999999999</v>
      </c>
      <c r="BM1553" s="36">
        <v>9.9578595303307793</v>
      </c>
      <c r="BN1553" s="36">
        <v>105.15564000000001</v>
      </c>
      <c r="BO1553" s="36">
        <v>119.23817999999997</v>
      </c>
      <c r="BP1553" s="36">
        <v>55570.733333333337</v>
      </c>
      <c r="BQ1553" s="36">
        <v>20261.752193792756</v>
      </c>
      <c r="BR1553" s="36">
        <v>28933.5</v>
      </c>
      <c r="BS1553" s="36">
        <v>74400.5</v>
      </c>
      <c r="BT1553" s="36">
        <v>231.86189000000002</v>
      </c>
      <c r="BU1553" s="36">
        <v>21.997116155355478</v>
      </c>
      <c r="BV1553" s="36">
        <v>216.30758</v>
      </c>
      <c r="BW1553" s="36">
        <v>247.41620000000003</v>
      </c>
      <c r="BX1553" s="36">
        <v>112.19690999999999</v>
      </c>
      <c r="BY1553" s="36">
        <v>9.9578595303307793</v>
      </c>
      <c r="BZ1553" s="36">
        <v>105.15564000000001</v>
      </c>
      <c r="CA1553" s="36">
        <v>119.23817999999997</v>
      </c>
      <c r="CB1553" s="36">
        <v>70783.8</v>
      </c>
      <c r="CC1553" s="36">
        <v>18997.316979756182</v>
      </c>
      <c r="CD1553" s="36">
        <v>28933.5</v>
      </c>
      <c r="CE1553" s="36">
        <v>93689.5</v>
      </c>
      <c r="CF1553" s="36"/>
      <c r="CG1553" s="40">
        <v>29.065000000000001</v>
      </c>
      <c r="CH1553" s="40">
        <v>50.240124999999992</v>
      </c>
      <c r="CI1553" s="40">
        <v>29.333750000000002</v>
      </c>
      <c r="CL1553" s="5" t="str">
        <f t="shared" si="3394"/>
        <v>0.666_0.5_2</v>
      </c>
      <c r="CM1553" s="95" t="str">
        <f t="shared" si="3395"/>
        <v>1T</v>
      </c>
      <c r="CN1553" s="96">
        <f t="shared" si="3382"/>
        <v>60</v>
      </c>
      <c r="CO1553" s="96" t="str">
        <f t="shared" si="3390"/>
        <v>0.666_0.5_2</v>
      </c>
      <c r="CP1553" s="95" t="str">
        <f t="shared" si="3398"/>
        <v>1T</v>
      </c>
      <c r="CQ1553" s="5">
        <f t="shared" si="3391"/>
        <v>57</v>
      </c>
    </row>
    <row r="1554" spans="1:95">
      <c r="A1554" s="13" t="s">
        <v>601</v>
      </c>
      <c r="B1554" s="13">
        <v>8</v>
      </c>
      <c r="C1554" s="13">
        <v>12</v>
      </c>
      <c r="D1554" s="13" t="s">
        <v>95</v>
      </c>
      <c r="E1554" s="35" t="s">
        <v>584</v>
      </c>
      <c r="F1554" s="13"/>
      <c r="G1554" s="36"/>
      <c r="H1554" s="13"/>
      <c r="I1554" s="37">
        <v>21</v>
      </c>
      <c r="J1554" s="37" t="s">
        <v>38</v>
      </c>
      <c r="K1554" s="38">
        <v>43599</v>
      </c>
      <c r="L1554" s="39">
        <v>0.67222222222222217</v>
      </c>
      <c r="M1554" s="37" t="s">
        <v>39</v>
      </c>
      <c r="N1554" s="37" t="s">
        <v>190</v>
      </c>
      <c r="O1554" s="37" t="s">
        <v>100</v>
      </c>
      <c r="P1554" s="37" t="s">
        <v>190</v>
      </c>
      <c r="Q1554" s="37">
        <v>3</v>
      </c>
      <c r="R1554" s="13" t="s">
        <v>55</v>
      </c>
      <c r="S1554" s="13" t="s">
        <v>63</v>
      </c>
      <c r="T1554" s="13" t="s">
        <v>42</v>
      </c>
      <c r="U1554" s="13" t="s">
        <v>52</v>
      </c>
      <c r="V1554" s="13" t="s">
        <v>42</v>
      </c>
      <c r="W1554" s="13" t="s">
        <v>81</v>
      </c>
      <c r="X1554" s="13" t="s">
        <v>88</v>
      </c>
      <c r="Y1554" s="13" t="s">
        <v>41</v>
      </c>
      <c r="Z1554" s="13" t="s">
        <v>41</v>
      </c>
      <c r="AA1554" s="13"/>
      <c r="AB1554" s="13">
        <v>0</v>
      </c>
      <c r="AC1554" s="72">
        <f t="shared" si="3383"/>
        <v>1</v>
      </c>
      <c r="AD1554" s="13">
        <v>0</v>
      </c>
      <c r="AE1554" s="72">
        <f t="shared" ref="AE1554" si="3423">VALUE(IF(AD1554=-2,0%,IF(AD1554=-1,50%,IF(AD1554=0,100%,IF(AD1554=1,50%,IF(AD1554=2,0%))))))</f>
        <v>1</v>
      </c>
      <c r="AF1554" s="13" t="s">
        <v>42</v>
      </c>
      <c r="AG1554" s="13">
        <v>0</v>
      </c>
      <c r="AH1554" s="13" t="s">
        <v>42</v>
      </c>
      <c r="AI1554" s="13">
        <f t="shared" si="3364"/>
        <v>2</v>
      </c>
      <c r="AJ1554" s="70">
        <f t="shared" si="3385"/>
        <v>0.33299999999999996</v>
      </c>
      <c r="AK1554" s="59">
        <f t="shared" si="3386"/>
        <v>-3</v>
      </c>
      <c r="AL1554" s="70">
        <f t="shared" ref="AL1554" si="3424">VALUE(IF(AK1554=-3,0%,IF(AK1554=-2,33.3%,IF(AK1554=-1,66.6%,IF(AK1554=0,100%,IF(AK1554=1,66.6%,IF(AK1554=2,33.3%,IF(AK1554=3,0%))))))))</f>
        <v>0</v>
      </c>
      <c r="AM1554" s="13" t="s">
        <v>41</v>
      </c>
      <c r="AN1554" s="13" t="s">
        <v>41</v>
      </c>
      <c r="AP1554" s="13">
        <v>101.31965006729475</v>
      </c>
      <c r="AQ1554" s="13">
        <v>117.34261838440112</v>
      </c>
      <c r="AR1554" s="13">
        <v>125.13020833333333</v>
      </c>
      <c r="AS1554" s="13">
        <v>148.05555555555554</v>
      </c>
      <c r="AT1554" s="36">
        <v>247.41620000000003</v>
      </c>
      <c r="AU1554" s="36" t="str">
        <f t="shared" si="3388"/>
        <v>2</v>
      </c>
      <c r="AV1554" s="36">
        <v>0</v>
      </c>
      <c r="AW1554" s="36">
        <v>247.41620000000003</v>
      </c>
      <c r="AX1554" s="36">
        <v>247.41620000000003</v>
      </c>
      <c r="AY1554" s="36">
        <v>140.36198999999999</v>
      </c>
      <c r="AZ1554" s="36" t="str">
        <f t="shared" si="3389"/>
        <v>2</v>
      </c>
      <c r="BA1554" s="36">
        <v>9.9578595303307988</v>
      </c>
      <c r="BB1554" s="36">
        <v>133.32071999999999</v>
      </c>
      <c r="BC1554" s="36">
        <v>147.40325999999999</v>
      </c>
      <c r="BD1554" s="36">
        <v>53733.675000000003</v>
      </c>
      <c r="BE1554" s="36" t="s">
        <v>50</v>
      </c>
      <c r="BF1554" s="36">
        <v>44089.2</v>
      </c>
      <c r="BG1554" s="36">
        <v>57867</v>
      </c>
      <c r="BH1554" s="36">
        <v>255.09491000000003</v>
      </c>
      <c r="BI1554" s="36">
        <v>10.859335823529923</v>
      </c>
      <c r="BJ1554" s="36">
        <v>247.41620000000003</v>
      </c>
      <c r="BK1554" s="36">
        <v>262.77362000000005</v>
      </c>
      <c r="BL1554" s="36">
        <v>140.36198999999999</v>
      </c>
      <c r="BM1554" s="36">
        <v>9.9578595303307988</v>
      </c>
      <c r="BN1554" s="36">
        <v>133.32071999999999</v>
      </c>
      <c r="BO1554" s="36">
        <v>147.40325999999999</v>
      </c>
      <c r="BP1554" s="36">
        <v>60163.333333333336</v>
      </c>
      <c r="BQ1554" s="36">
        <v>2074.3403218051426</v>
      </c>
      <c r="BR1554" s="36">
        <v>57867</v>
      </c>
      <c r="BS1554" s="36">
        <v>63378.2</v>
      </c>
      <c r="BT1554" s="36">
        <v>247.41620000000003</v>
      </c>
      <c r="BU1554" s="36">
        <v>0</v>
      </c>
      <c r="BV1554" s="36">
        <v>247.41620000000003</v>
      </c>
      <c r="BW1554" s="36">
        <v>247.41620000000003</v>
      </c>
      <c r="BX1554" s="36">
        <v>126.27944999999998</v>
      </c>
      <c r="BY1554" s="36">
        <v>9.9578595303308202</v>
      </c>
      <c r="BZ1554" s="36">
        <v>119.23817999999997</v>
      </c>
      <c r="CA1554" s="36">
        <v>133.32071999999999</v>
      </c>
      <c r="CB1554" s="36">
        <v>66133.762499999997</v>
      </c>
      <c r="CC1554" s="36">
        <v>5602.2577579490207</v>
      </c>
      <c r="CD1554" s="36">
        <v>57867</v>
      </c>
      <c r="CE1554" s="36">
        <v>74400.5</v>
      </c>
      <c r="CF1554" s="36"/>
      <c r="CG1554" s="40">
        <v>29.186875000000001</v>
      </c>
      <c r="CH1554" s="40">
        <v>49.929250000000003</v>
      </c>
      <c r="CI1554" s="40">
        <v>29.426875000000003</v>
      </c>
      <c r="CL1554" s="5" t="str">
        <f t="shared" si="3394"/>
        <v>0.333_1_2</v>
      </c>
      <c r="CM1554" s="95" t="str">
        <f t="shared" si="3395"/>
        <v>1R</v>
      </c>
      <c r="CN1554" s="96">
        <f t="shared" si="3382"/>
        <v>33</v>
      </c>
      <c r="CO1554" s="96" t="str">
        <f t="shared" si="3390"/>
        <v>0_1_2</v>
      </c>
      <c r="CP1554" s="95" t="str">
        <f t="shared" si="3398"/>
        <v>1O</v>
      </c>
      <c r="CQ1554" s="5">
        <f t="shared" si="3391"/>
        <v>19</v>
      </c>
    </row>
    <row r="1555" spans="1:95">
      <c r="A1555" s="13" t="s">
        <v>601</v>
      </c>
      <c r="B1555" s="13">
        <v>8</v>
      </c>
      <c r="C1555" s="13">
        <v>12</v>
      </c>
      <c r="D1555" s="13" t="s">
        <v>95</v>
      </c>
      <c r="E1555" s="35" t="s">
        <v>584</v>
      </c>
      <c r="F1555" s="13"/>
      <c r="G1555" s="36"/>
      <c r="H1555" s="13"/>
      <c r="I1555" s="37">
        <v>21</v>
      </c>
      <c r="J1555" s="37" t="s">
        <v>38</v>
      </c>
      <c r="K1555" s="38">
        <v>43599</v>
      </c>
      <c r="L1555" s="39">
        <v>0.68263888888888891</v>
      </c>
      <c r="M1555" s="37" t="s">
        <v>39</v>
      </c>
      <c r="N1555" s="37" t="s">
        <v>190</v>
      </c>
      <c r="O1555" s="37" t="s">
        <v>100</v>
      </c>
      <c r="P1555" s="37" t="s">
        <v>190</v>
      </c>
      <c r="Q1555" s="37">
        <v>4</v>
      </c>
      <c r="R1555" s="13" t="s">
        <v>55</v>
      </c>
      <c r="S1555" s="13" t="s">
        <v>44</v>
      </c>
      <c r="T1555" s="13" t="s">
        <v>42</v>
      </c>
      <c r="U1555" s="13" t="s">
        <v>52</v>
      </c>
      <c r="V1555" s="13" t="s">
        <v>42</v>
      </c>
      <c r="W1555" s="13" t="s">
        <v>64</v>
      </c>
      <c r="X1555" s="13" t="s">
        <v>88</v>
      </c>
      <c r="Y1555" s="13" t="s">
        <v>42</v>
      </c>
      <c r="Z1555" s="13" t="s">
        <v>41</v>
      </c>
      <c r="AA1555" s="13"/>
      <c r="AB1555" s="13">
        <v>0</v>
      </c>
      <c r="AC1555" s="72">
        <f t="shared" si="3383"/>
        <v>1</v>
      </c>
      <c r="AD1555" s="13">
        <v>1</v>
      </c>
      <c r="AE1555" s="72">
        <f t="shared" ref="AE1555" si="3425">VALUE(IF(AD1555=-2,0%,IF(AD1555=-1,50%,IF(AD1555=0,100%,IF(AD1555=1,50%,IF(AD1555=2,0%))))))</f>
        <v>0.5</v>
      </c>
      <c r="AF1555" s="13" t="s">
        <v>42</v>
      </c>
      <c r="AG1555" s="13">
        <v>0</v>
      </c>
      <c r="AH1555" s="13" t="s">
        <v>42</v>
      </c>
      <c r="AI1555" s="13">
        <f t="shared" si="3364"/>
        <v>3</v>
      </c>
      <c r="AJ1555" s="70">
        <f t="shared" si="3385"/>
        <v>0</v>
      </c>
      <c r="AK1555" s="59">
        <f t="shared" si="3386"/>
        <v>-3</v>
      </c>
      <c r="AL1555" s="70">
        <f t="shared" ref="AL1555" si="3426">VALUE(IF(AK1555=-3,0%,IF(AK1555=-2,33.3%,IF(AK1555=-1,66.6%,IF(AK1555=0,100%,IF(AK1555=1,66.6%,IF(AK1555=2,33.3%,IF(AK1555=3,0%))))))))</f>
        <v>0</v>
      </c>
      <c r="AM1555" s="13" t="s">
        <v>42</v>
      </c>
      <c r="AN1555" s="13" t="s">
        <v>41</v>
      </c>
      <c r="AP1555" s="13">
        <v>101.31965006729475</v>
      </c>
      <c r="AQ1555" s="13">
        <v>117.34261838440112</v>
      </c>
      <c r="AR1555" s="13">
        <v>125.13020833333333</v>
      </c>
      <c r="AS1555" s="13">
        <v>148.05555555555554</v>
      </c>
      <c r="AT1555" s="36">
        <v>239.63904500000001</v>
      </c>
      <c r="AU1555" s="36" t="str">
        <f t="shared" si="3388"/>
        <v>2</v>
      </c>
      <c r="AV1555" s="36">
        <v>10.998558077677759</v>
      </c>
      <c r="AW1555" s="36">
        <v>231.86188999999999</v>
      </c>
      <c r="AX1555" s="36">
        <v>247.41620000000003</v>
      </c>
      <c r="AY1555" s="36">
        <v>154.44452999999999</v>
      </c>
      <c r="AZ1555" s="36" t="str">
        <f t="shared" si="3389"/>
        <v>2</v>
      </c>
      <c r="BA1555" s="36">
        <v>9.9578595303307988</v>
      </c>
      <c r="BB1555" s="36">
        <v>147.40325999999999</v>
      </c>
      <c r="BC1555" s="36">
        <v>161.48579999999998</v>
      </c>
      <c r="BD1555" s="36">
        <v>42711.4</v>
      </c>
      <c r="BE1555" s="36" t="s">
        <v>50</v>
      </c>
      <c r="BF1555" s="36">
        <v>42711.4</v>
      </c>
      <c r="BG1555" s="36">
        <v>42711.4</v>
      </c>
      <c r="BH1555" s="36">
        <v>224.08473499999999</v>
      </c>
      <c r="BI1555" s="36">
        <v>10.998558077677719</v>
      </c>
      <c r="BJ1555" s="36">
        <v>216.30758</v>
      </c>
      <c r="BK1555" s="36">
        <v>231.86188999999999</v>
      </c>
      <c r="BL1555" s="36">
        <v>140.36198999999999</v>
      </c>
      <c r="BM1555" s="36">
        <v>9.9578595303307988</v>
      </c>
      <c r="BN1555" s="36">
        <v>133.32071999999999</v>
      </c>
      <c r="BO1555" s="36">
        <v>147.40325999999999</v>
      </c>
      <c r="BP1555" s="36">
        <v>43859.566666666673</v>
      </c>
      <c r="BQ1555" s="36">
        <v>562.48449460110874</v>
      </c>
      <c r="BR1555" s="36">
        <v>42711.4</v>
      </c>
      <c r="BS1555" s="36">
        <v>44089.2</v>
      </c>
      <c r="BT1555" s="36">
        <v>239.63904500000001</v>
      </c>
      <c r="BU1555" s="36">
        <v>10.998558077677759</v>
      </c>
      <c r="BV1555" s="36">
        <v>231.86188999999999</v>
      </c>
      <c r="BW1555" s="36">
        <v>247.41620000000003</v>
      </c>
      <c r="BX1555" s="36">
        <v>140.36198999999999</v>
      </c>
      <c r="BY1555" s="36">
        <v>9.9578595303307988</v>
      </c>
      <c r="BZ1555" s="36">
        <v>133.32071999999999</v>
      </c>
      <c r="CA1555" s="36">
        <v>147.40325999999999</v>
      </c>
      <c r="CB1555" s="36">
        <v>48653.10624999999</v>
      </c>
      <c r="CC1555" s="36">
        <v>5388.491854495066</v>
      </c>
      <c r="CD1555" s="36">
        <v>42711.4</v>
      </c>
      <c r="CE1555" s="36">
        <v>57867</v>
      </c>
      <c r="CF1555" s="36"/>
      <c r="CG1555" s="40">
        <v>29.308749999999996</v>
      </c>
      <c r="CH1555" s="40">
        <v>51.942500000000003</v>
      </c>
      <c r="CI1555" s="40">
        <v>29.5275</v>
      </c>
      <c r="CL1555" s="5" t="str">
        <f t="shared" si="3394"/>
        <v>0_1_2</v>
      </c>
      <c r="CM1555" s="95" t="str">
        <f t="shared" si="3395"/>
        <v>1O</v>
      </c>
      <c r="CN1555" s="96">
        <f t="shared" si="3382"/>
        <v>15</v>
      </c>
      <c r="CO1555" s="96" t="str">
        <f t="shared" si="3390"/>
        <v>0_0.5_2</v>
      </c>
      <c r="CP1555" s="95" t="str">
        <f t="shared" si="3398"/>
        <v>1N</v>
      </c>
      <c r="CQ1555" s="5">
        <f t="shared" si="3391"/>
        <v>20</v>
      </c>
    </row>
    <row r="1556" spans="1:95">
      <c r="A1556" s="13" t="s">
        <v>601</v>
      </c>
      <c r="B1556" s="13">
        <v>8</v>
      </c>
      <c r="C1556" s="13">
        <v>12</v>
      </c>
      <c r="D1556" s="13" t="s">
        <v>95</v>
      </c>
      <c r="E1556" s="35" t="s">
        <v>584</v>
      </c>
      <c r="F1556" s="13"/>
      <c r="G1556" s="36"/>
      <c r="H1556" s="13"/>
      <c r="I1556" s="37">
        <v>21</v>
      </c>
      <c r="J1556" s="37" t="s">
        <v>38</v>
      </c>
      <c r="K1556" s="38">
        <v>43599</v>
      </c>
      <c r="L1556" s="39">
        <v>0.69305555555555554</v>
      </c>
      <c r="M1556" s="37" t="s">
        <v>39</v>
      </c>
      <c r="N1556" s="37" t="s">
        <v>190</v>
      </c>
      <c r="O1556" s="37" t="s">
        <v>100</v>
      </c>
      <c r="P1556" s="37" t="s">
        <v>190</v>
      </c>
      <c r="Q1556" s="37">
        <v>5</v>
      </c>
      <c r="R1556" s="13" t="s">
        <v>55</v>
      </c>
      <c r="S1556" s="13" t="s">
        <v>63</v>
      </c>
      <c r="T1556" s="13" t="s">
        <v>42</v>
      </c>
      <c r="U1556" s="13" t="s">
        <v>52</v>
      </c>
      <c r="V1556" s="13" t="s">
        <v>42</v>
      </c>
      <c r="W1556" s="13" t="s">
        <v>64</v>
      </c>
      <c r="X1556" s="13" t="s">
        <v>53</v>
      </c>
      <c r="Y1556" s="13" t="s">
        <v>41</v>
      </c>
      <c r="Z1556" s="13" t="s">
        <v>41</v>
      </c>
      <c r="AA1556" s="13"/>
      <c r="AB1556" s="13">
        <v>0</v>
      </c>
      <c r="AC1556" s="72">
        <f t="shared" si="3383"/>
        <v>1</v>
      </c>
      <c r="AD1556" s="13">
        <v>0</v>
      </c>
      <c r="AE1556" s="72">
        <f t="shared" ref="AE1556" si="3427">VALUE(IF(AD1556=-2,0%,IF(AD1556=-1,50%,IF(AD1556=0,100%,IF(AD1556=1,50%,IF(AD1556=2,0%))))))</f>
        <v>1</v>
      </c>
      <c r="AF1556" s="13" t="s">
        <v>42</v>
      </c>
      <c r="AG1556" s="13">
        <v>0</v>
      </c>
      <c r="AH1556" s="13" t="s">
        <v>42</v>
      </c>
      <c r="AI1556" s="13">
        <f t="shared" si="3364"/>
        <v>3</v>
      </c>
      <c r="AJ1556" s="70">
        <f t="shared" si="3385"/>
        <v>0</v>
      </c>
      <c r="AK1556" s="59">
        <f t="shared" si="3386"/>
        <v>-2</v>
      </c>
      <c r="AL1556" s="70">
        <f t="shared" ref="AL1556" si="3428">VALUE(IF(AK1556=-3,0%,IF(AK1556=-2,33.3%,IF(AK1556=-1,66.6%,IF(AK1556=0,100%,IF(AK1556=1,66.6%,IF(AK1556=2,33.3%,IF(AK1556=3,0%))))))))</f>
        <v>0.33299999999999996</v>
      </c>
      <c r="AM1556" s="13" t="s">
        <v>41</v>
      </c>
      <c r="AN1556" s="13" t="s">
        <v>41</v>
      </c>
      <c r="AP1556" s="13">
        <v>101.31965006729475</v>
      </c>
      <c r="AQ1556" s="13">
        <v>117.34261838440112</v>
      </c>
      <c r="AR1556" s="13">
        <v>125.13020833333333</v>
      </c>
      <c r="AS1556" s="13">
        <v>148.05555555555554</v>
      </c>
      <c r="AT1556" s="36">
        <v>293.88224000000002</v>
      </c>
      <c r="AU1556" s="36" t="str">
        <f t="shared" si="3388"/>
        <v>2</v>
      </c>
      <c r="AV1556" s="36">
        <v>0</v>
      </c>
      <c r="AW1556" s="36">
        <v>293.88224000000002</v>
      </c>
      <c r="AX1556" s="36">
        <v>293.88224000000002</v>
      </c>
      <c r="AY1556" s="36">
        <v>245.80278000000001</v>
      </c>
      <c r="AZ1556" s="36" t="str">
        <f t="shared" si="3389"/>
        <v>2</v>
      </c>
      <c r="BA1556" s="36">
        <v>0</v>
      </c>
      <c r="BB1556" s="36">
        <v>245.80278000000001</v>
      </c>
      <c r="BC1556" s="36">
        <v>245.80278000000001</v>
      </c>
      <c r="BD1556" s="36">
        <v>33411.35</v>
      </c>
      <c r="BE1556" s="36" t="s">
        <v>50</v>
      </c>
      <c r="BF1556" s="36">
        <v>31689.1</v>
      </c>
      <c r="BG1556" s="36">
        <v>34444.699999999997</v>
      </c>
      <c r="BH1556" s="36">
        <v>270.64922000000001</v>
      </c>
      <c r="BI1556" s="36">
        <v>32.85645197888536</v>
      </c>
      <c r="BJ1556" s="36">
        <v>247.41620000000003</v>
      </c>
      <c r="BK1556" s="36">
        <v>293.88224000000002</v>
      </c>
      <c r="BL1556" s="36">
        <v>217.6377</v>
      </c>
      <c r="BM1556" s="36">
        <v>39.831438121323195</v>
      </c>
      <c r="BN1556" s="36">
        <v>189.47261999999998</v>
      </c>
      <c r="BO1556" s="36">
        <v>245.80278000000001</v>
      </c>
      <c r="BP1556" s="36">
        <v>36511.333333333336</v>
      </c>
      <c r="BQ1556" s="36">
        <v>1152.7023755795187</v>
      </c>
      <c r="BR1556" s="36">
        <v>34444.699999999997</v>
      </c>
      <c r="BS1556" s="36">
        <v>37200.199999999997</v>
      </c>
      <c r="BT1556" s="36">
        <v>262.87206500000002</v>
      </c>
      <c r="BU1556" s="36">
        <v>43.855010056562669</v>
      </c>
      <c r="BV1556" s="36">
        <v>231.86188999999999</v>
      </c>
      <c r="BW1556" s="36">
        <v>293.88224000000002</v>
      </c>
      <c r="BX1556" s="36">
        <v>196.60302000000001</v>
      </c>
      <c r="BY1556" s="36">
        <v>69.578967857501269</v>
      </c>
      <c r="BZ1556" s="36">
        <v>147.40325999999999</v>
      </c>
      <c r="CA1556" s="36">
        <v>245.80278000000001</v>
      </c>
      <c r="CB1556" s="36">
        <v>39008.574999999997</v>
      </c>
      <c r="CC1556" s="36">
        <v>2696.0952318739301</v>
      </c>
      <c r="CD1556" s="36">
        <v>34444.699999999997</v>
      </c>
      <c r="CE1556" s="36">
        <v>42711.4</v>
      </c>
      <c r="CF1556" s="36"/>
      <c r="CG1556" s="40">
        <v>29.061875000000001</v>
      </c>
      <c r="CH1556" s="40">
        <v>54.975250000000003</v>
      </c>
      <c r="CI1556" s="40">
        <v>29.12125</v>
      </c>
      <c r="CL1556" s="5" t="str">
        <f t="shared" si="3394"/>
        <v>0_1_2</v>
      </c>
      <c r="CM1556" s="95" t="str">
        <f t="shared" si="3395"/>
        <v>1O</v>
      </c>
      <c r="CN1556" s="96">
        <f t="shared" si="3382"/>
        <v>15</v>
      </c>
      <c r="CO1556" s="96" t="str">
        <f t="shared" si="3390"/>
        <v>0.333_1_2</v>
      </c>
      <c r="CP1556" s="95" t="str">
        <f t="shared" si="3398"/>
        <v>1R</v>
      </c>
      <c r="CQ1556" s="5">
        <f t="shared" si="3391"/>
        <v>42</v>
      </c>
    </row>
    <row r="1557" spans="1:95">
      <c r="A1557" s="13" t="s">
        <v>601</v>
      </c>
      <c r="B1557" s="13">
        <v>9</v>
      </c>
      <c r="C1557" s="13">
        <v>1</v>
      </c>
      <c r="D1557" s="13" t="s">
        <v>34</v>
      </c>
      <c r="E1557" s="35" t="s">
        <v>585</v>
      </c>
      <c r="F1557" s="13"/>
      <c r="G1557" s="36"/>
      <c r="H1557" s="13"/>
      <c r="I1557" s="37">
        <v>22</v>
      </c>
      <c r="J1557" s="37" t="s">
        <v>70</v>
      </c>
      <c r="K1557" s="38">
        <v>43601</v>
      </c>
      <c r="L1557" s="39">
        <v>0.31944444444444448</v>
      </c>
      <c r="M1557" s="37" t="s">
        <v>39</v>
      </c>
      <c r="N1557" s="37" t="s">
        <v>188</v>
      </c>
      <c r="O1557" s="37" t="s">
        <v>188</v>
      </c>
      <c r="P1557" s="37" t="s">
        <v>188</v>
      </c>
      <c r="Q1557" s="37">
        <v>1</v>
      </c>
      <c r="R1557" s="13" t="s">
        <v>55</v>
      </c>
      <c r="S1557" s="13" t="s">
        <v>44</v>
      </c>
      <c r="T1557" s="13" t="s">
        <v>42</v>
      </c>
      <c r="U1557" s="13" t="s">
        <v>52</v>
      </c>
      <c r="V1557" s="13" t="s">
        <v>42</v>
      </c>
      <c r="W1557" s="13" t="s">
        <v>66</v>
      </c>
      <c r="X1557" s="13" t="s">
        <v>76</v>
      </c>
      <c r="Y1557" s="13" t="s">
        <v>41</v>
      </c>
      <c r="Z1557" s="13" t="s">
        <v>41</v>
      </c>
      <c r="AA1557" s="13"/>
      <c r="AB1557" s="13">
        <v>0</v>
      </c>
      <c r="AC1557" s="72">
        <f t="shared" si="3383"/>
        <v>1</v>
      </c>
      <c r="AD1557" s="13">
        <v>1</v>
      </c>
      <c r="AE1557" s="72">
        <f t="shared" ref="AE1557" si="3429">VALUE(IF(AD1557=-2,0%,IF(AD1557=-1,50%,IF(AD1557=0,100%,IF(AD1557=1,50%,IF(AD1557=2,0%))))))</f>
        <v>0.5</v>
      </c>
      <c r="AF1557" s="13" t="s">
        <v>42</v>
      </c>
      <c r="AG1557" s="13">
        <v>0</v>
      </c>
      <c r="AH1557" s="13" t="s">
        <v>42</v>
      </c>
      <c r="AI1557" s="13">
        <f t="shared" si="3364"/>
        <v>0</v>
      </c>
      <c r="AJ1557" s="70">
        <f t="shared" si="3385"/>
        <v>1</v>
      </c>
      <c r="AK1557" s="59">
        <f t="shared" si="3386"/>
        <v>0</v>
      </c>
      <c r="AL1557" s="70">
        <f t="shared" ref="AL1557" si="3430">VALUE(IF(AK1557=-3,0%,IF(AK1557=-2,33.3%,IF(AK1557=-1,66.6%,IF(AK1557=0,100%,IF(AK1557=1,66.6%,IF(AK1557=2,33.3%,IF(AK1557=3,0%))))))))</f>
        <v>1</v>
      </c>
      <c r="AM1557" s="13" t="s">
        <v>41</v>
      </c>
      <c r="AN1557" s="13" t="s">
        <v>41</v>
      </c>
      <c r="AP1557" s="13">
        <v>101.31965006729475</v>
      </c>
      <c r="AQ1557" s="13">
        <v>117.34261838440112</v>
      </c>
      <c r="AR1557" s="13">
        <v>125.13020833333333</v>
      </c>
      <c r="AS1557" s="13">
        <v>148.05555555555554</v>
      </c>
      <c r="AT1557" s="36">
        <v>298.7438798</v>
      </c>
      <c r="AU1557" s="36" t="str">
        <f t="shared" si="3388"/>
        <v>2</v>
      </c>
      <c r="AV1557" s="36">
        <v>0</v>
      </c>
      <c r="AW1557" s="36">
        <v>298.7438798</v>
      </c>
      <c r="AX1557" s="36">
        <v>298.7438798</v>
      </c>
      <c r="AY1557" s="36">
        <v>356.26216399999993</v>
      </c>
      <c r="AZ1557" s="36" t="str">
        <f t="shared" si="3389"/>
        <v>3</v>
      </c>
      <c r="BA1557" s="36">
        <v>0</v>
      </c>
      <c r="BB1557" s="36">
        <v>356.26216399999993</v>
      </c>
      <c r="BC1557" s="36">
        <v>356.26216399999993</v>
      </c>
      <c r="BD1557" s="36">
        <v>35822.474999999999</v>
      </c>
      <c r="BE1557" s="36" t="s">
        <v>50</v>
      </c>
      <c r="BF1557" s="36">
        <v>34444.699999999997</v>
      </c>
      <c r="BG1557" s="36">
        <v>37200.199999999997</v>
      </c>
      <c r="BH1557" s="36">
        <v>294.74899990000006</v>
      </c>
      <c r="BI1557" s="36">
        <v>5.6496133346316348</v>
      </c>
      <c r="BJ1557" s="36">
        <v>290.75412000000006</v>
      </c>
      <c r="BK1557" s="36">
        <v>298.7438798</v>
      </c>
      <c r="BL1557" s="36">
        <v>343.74492999999995</v>
      </c>
      <c r="BM1557" s="36">
        <v>17.702042086197586</v>
      </c>
      <c r="BN1557" s="36">
        <v>331.22769599999998</v>
      </c>
      <c r="BO1557" s="36">
        <v>356.26216399999993</v>
      </c>
      <c r="BP1557" s="36">
        <v>34215.066666666673</v>
      </c>
      <c r="BQ1557" s="36">
        <v>562.48449460110874</v>
      </c>
      <c r="BR1557" s="36">
        <v>33066.9</v>
      </c>
      <c r="BS1557" s="36">
        <v>34444.699999999997</v>
      </c>
      <c r="BT1557" s="36">
        <v>290.75287180000004</v>
      </c>
      <c r="BU1557" s="36">
        <v>11.300991890631852</v>
      </c>
      <c r="BV1557" s="36">
        <v>282.76186380000007</v>
      </c>
      <c r="BW1557" s="36">
        <v>298.7438798</v>
      </c>
      <c r="BX1557" s="36">
        <v>325.00180999999998</v>
      </c>
      <c r="BY1557" s="36">
        <v>44.208816591384</v>
      </c>
      <c r="BZ1557" s="36">
        <v>293.74145599999997</v>
      </c>
      <c r="CA1557" s="36">
        <v>356.26216399999993</v>
      </c>
      <c r="CB1557" s="36">
        <v>35736.337500000001</v>
      </c>
      <c r="CC1557" s="36">
        <v>2041.6242647705767</v>
      </c>
      <c r="CD1557" s="36">
        <v>31689.1</v>
      </c>
      <c r="CE1557" s="36">
        <v>38578</v>
      </c>
      <c r="CF1557" s="36"/>
      <c r="CG1557" s="40">
        <v>21.7</v>
      </c>
      <c r="CH1557" s="40">
        <v>76.033000000000001</v>
      </c>
      <c r="CI1557" s="40">
        <v>87.966999999999999</v>
      </c>
      <c r="CL1557" s="5" t="str">
        <f t="shared" si="3394"/>
        <v>1_1_3</v>
      </c>
      <c r="CM1557" s="95" t="str">
        <f t="shared" si="3395"/>
        <v>2J</v>
      </c>
      <c r="CN1557" s="96">
        <f t="shared" si="3382"/>
        <v>54</v>
      </c>
      <c r="CO1557" s="96" t="str">
        <f t="shared" si="3390"/>
        <v>1_0.5_3</v>
      </c>
      <c r="CP1557" s="95" t="str">
        <f t="shared" si="3398"/>
        <v>2I</v>
      </c>
      <c r="CQ1557" s="5">
        <f t="shared" si="3391"/>
        <v>27</v>
      </c>
    </row>
    <row r="1558" spans="1:95">
      <c r="A1558" s="13" t="s">
        <v>601</v>
      </c>
      <c r="B1558" s="13">
        <v>9</v>
      </c>
      <c r="C1558" s="13">
        <v>1</v>
      </c>
      <c r="D1558" s="13" t="s">
        <v>34</v>
      </c>
      <c r="E1558" s="35" t="s">
        <v>585</v>
      </c>
      <c r="F1558" s="13"/>
      <c r="G1558" s="36"/>
      <c r="H1558" s="13"/>
      <c r="I1558" s="37">
        <v>22</v>
      </c>
      <c r="J1558" s="37" t="s">
        <v>70</v>
      </c>
      <c r="K1558" s="38">
        <v>43601</v>
      </c>
      <c r="L1558" s="39">
        <v>0.3298611111111111</v>
      </c>
      <c r="M1558" s="37" t="s">
        <v>39</v>
      </c>
      <c r="N1558" s="37" t="s">
        <v>188</v>
      </c>
      <c r="O1558" s="37" t="s">
        <v>188</v>
      </c>
      <c r="P1558" s="37" t="s">
        <v>188</v>
      </c>
      <c r="Q1558" s="37">
        <v>2</v>
      </c>
      <c r="R1558" s="13" t="s">
        <v>55</v>
      </c>
      <c r="S1558" s="13" t="s">
        <v>63</v>
      </c>
      <c r="T1558" s="13" t="s">
        <v>42</v>
      </c>
      <c r="U1558" s="13" t="s">
        <v>52</v>
      </c>
      <c r="V1558" s="13" t="s">
        <v>42</v>
      </c>
      <c r="W1558" s="13" t="s">
        <v>66</v>
      </c>
      <c r="X1558" s="13" t="s">
        <v>76</v>
      </c>
      <c r="Y1558" s="13" t="s">
        <v>41</v>
      </c>
      <c r="Z1558" s="13" t="s">
        <v>41</v>
      </c>
      <c r="AA1558" s="13"/>
      <c r="AB1558" s="13">
        <v>0</v>
      </c>
      <c r="AC1558" s="72">
        <f t="shared" si="3383"/>
        <v>1</v>
      </c>
      <c r="AD1558" s="13">
        <v>0</v>
      </c>
      <c r="AE1558" s="72">
        <f t="shared" ref="AE1558" si="3431">VALUE(IF(AD1558=-2,0%,IF(AD1558=-1,50%,IF(AD1558=0,100%,IF(AD1558=1,50%,IF(AD1558=2,0%))))))</f>
        <v>1</v>
      </c>
      <c r="AF1558" s="13" t="s">
        <v>42</v>
      </c>
      <c r="AG1558" s="13">
        <v>0</v>
      </c>
      <c r="AH1558" s="13" t="s">
        <v>42</v>
      </c>
      <c r="AI1558" s="13">
        <f t="shared" si="3364"/>
        <v>0</v>
      </c>
      <c r="AJ1558" s="70">
        <f t="shared" si="3385"/>
        <v>1</v>
      </c>
      <c r="AK1558" s="59">
        <f t="shared" si="3386"/>
        <v>0</v>
      </c>
      <c r="AL1558" s="70">
        <f t="shared" ref="AL1558" si="3432">VALUE(IF(AK1558=-3,0%,IF(AK1558=-2,33.3%,IF(AK1558=-1,66.6%,IF(AK1558=0,100%,IF(AK1558=1,66.6%,IF(AK1558=2,33.3%,IF(AK1558=3,0%))))))))</f>
        <v>1</v>
      </c>
      <c r="AM1558" s="13" t="s">
        <v>41</v>
      </c>
      <c r="AN1558" s="13" t="s">
        <v>41</v>
      </c>
      <c r="AP1558" s="13">
        <v>101.31965006729475</v>
      </c>
      <c r="AQ1558" s="13">
        <v>117.34261838440112</v>
      </c>
      <c r="AR1558" s="13">
        <v>125.13020833333333</v>
      </c>
      <c r="AS1558" s="13">
        <v>148.05555555555554</v>
      </c>
      <c r="AT1558" s="36">
        <v>282.76186380000007</v>
      </c>
      <c r="AU1558" s="36" t="str">
        <f t="shared" si="3388"/>
        <v>2</v>
      </c>
      <c r="AV1558" s="36">
        <v>0</v>
      </c>
      <c r="AW1558" s="36">
        <v>282.76186380000007</v>
      </c>
      <c r="AX1558" s="36">
        <v>282.76186380000007</v>
      </c>
      <c r="AY1558" s="36">
        <v>362.51141949999999</v>
      </c>
      <c r="AZ1558" s="36" t="str">
        <f t="shared" si="3389"/>
        <v>3</v>
      </c>
      <c r="BA1558" s="36">
        <v>8.8377818828347028</v>
      </c>
      <c r="BB1558" s="36">
        <v>356.26216399999993</v>
      </c>
      <c r="BC1558" s="36">
        <v>368.76067499999999</v>
      </c>
      <c r="BD1558" s="36">
        <v>46844.800000000003</v>
      </c>
      <c r="BE1558" s="36" t="s">
        <v>50</v>
      </c>
      <c r="BF1558" s="36">
        <v>46844.800000000003</v>
      </c>
      <c r="BG1558" s="36">
        <v>46844.800000000003</v>
      </c>
      <c r="BH1558" s="36">
        <v>282.76186380000007</v>
      </c>
      <c r="BI1558" s="36">
        <v>0</v>
      </c>
      <c r="BJ1558" s="36">
        <v>282.76186380000007</v>
      </c>
      <c r="BK1558" s="36">
        <v>282.76186380000007</v>
      </c>
      <c r="BL1558" s="36">
        <v>350.00666749999993</v>
      </c>
      <c r="BM1558" s="36">
        <v>8.8466079896774161</v>
      </c>
      <c r="BN1558" s="36">
        <v>343.75117099999994</v>
      </c>
      <c r="BO1558" s="36">
        <v>356.26216399999993</v>
      </c>
      <c r="BP1558" s="36">
        <v>43629.933333333327</v>
      </c>
      <c r="BQ1558" s="36">
        <v>2249.9379784044413</v>
      </c>
      <c r="BR1558" s="36">
        <v>39955.800000000003</v>
      </c>
      <c r="BS1558" s="36">
        <v>46844.800000000003</v>
      </c>
      <c r="BT1558" s="36">
        <v>290.75287180000004</v>
      </c>
      <c r="BU1558" s="36">
        <v>11.300991890631852</v>
      </c>
      <c r="BV1558" s="36">
        <v>282.76186380000007</v>
      </c>
      <c r="BW1558" s="36">
        <v>298.7438798</v>
      </c>
      <c r="BX1558" s="36">
        <v>356.26216399999993</v>
      </c>
      <c r="BY1558" s="36">
        <v>0</v>
      </c>
      <c r="BZ1558" s="36">
        <v>356.26216399999993</v>
      </c>
      <c r="CA1558" s="36">
        <v>356.26216399999993</v>
      </c>
      <c r="CB1558" s="36">
        <v>39697.481249999997</v>
      </c>
      <c r="CC1558" s="36">
        <v>3635.5149603540813</v>
      </c>
      <c r="CD1558" s="36">
        <v>34444.699999999997</v>
      </c>
      <c r="CE1558" s="36">
        <v>46844.800000000003</v>
      </c>
      <c r="CF1558" s="36"/>
      <c r="CG1558" s="40">
        <v>22.202000000000002</v>
      </c>
      <c r="CH1558" s="40">
        <v>74.224000000000004</v>
      </c>
      <c r="CI1558" s="40">
        <v>87.162999999999997</v>
      </c>
      <c r="CL1558" s="5" t="str">
        <f t="shared" si="3394"/>
        <v>1_1_3</v>
      </c>
      <c r="CM1558" s="95" t="str">
        <f t="shared" si="3395"/>
        <v>2J</v>
      </c>
      <c r="CN1558" s="96">
        <f t="shared" si="3382"/>
        <v>54</v>
      </c>
      <c r="CO1558" s="96" t="str">
        <f t="shared" si="3390"/>
        <v>1_1_3</v>
      </c>
      <c r="CP1558" s="95" t="str">
        <f t="shared" si="3398"/>
        <v>2J</v>
      </c>
      <c r="CQ1558" s="5">
        <f t="shared" si="3391"/>
        <v>37</v>
      </c>
    </row>
    <row r="1559" spans="1:95">
      <c r="A1559" s="13" t="s">
        <v>601</v>
      </c>
      <c r="B1559" s="13">
        <v>9</v>
      </c>
      <c r="C1559" s="13">
        <v>1</v>
      </c>
      <c r="D1559" s="13" t="s">
        <v>34</v>
      </c>
      <c r="E1559" s="35" t="s">
        <v>585</v>
      </c>
      <c r="F1559" s="13"/>
      <c r="G1559" s="36"/>
      <c r="H1559" s="13"/>
      <c r="I1559" s="37">
        <v>22</v>
      </c>
      <c r="J1559" s="37" t="s">
        <v>70</v>
      </c>
      <c r="K1559" s="38">
        <v>43601</v>
      </c>
      <c r="L1559" s="39">
        <v>0.34027777777777773</v>
      </c>
      <c r="M1559" s="37" t="s">
        <v>39</v>
      </c>
      <c r="N1559" s="37" t="s">
        <v>188</v>
      </c>
      <c r="O1559" s="37" t="s">
        <v>188</v>
      </c>
      <c r="P1559" s="37" t="s">
        <v>188</v>
      </c>
      <c r="Q1559" s="37">
        <v>3</v>
      </c>
      <c r="R1559" s="13" t="s">
        <v>55</v>
      </c>
      <c r="S1559" s="13" t="s">
        <v>63</v>
      </c>
      <c r="T1559" s="13" t="s">
        <v>42</v>
      </c>
      <c r="U1559" s="13" t="s">
        <v>52</v>
      </c>
      <c r="V1559" s="13" t="s">
        <v>42</v>
      </c>
      <c r="W1559" s="13" t="s">
        <v>66</v>
      </c>
      <c r="X1559" s="13" t="s">
        <v>76</v>
      </c>
      <c r="Y1559" s="13" t="s">
        <v>41</v>
      </c>
      <c r="Z1559" s="13" t="s">
        <v>42</v>
      </c>
      <c r="AA1559" s="13"/>
      <c r="AB1559" s="13">
        <v>0</v>
      </c>
      <c r="AC1559" s="72">
        <f t="shared" si="3383"/>
        <v>1</v>
      </c>
      <c r="AD1559" s="13">
        <v>0</v>
      </c>
      <c r="AE1559" s="72">
        <f t="shared" ref="AE1559" si="3433">VALUE(IF(AD1559=-2,0%,IF(AD1559=-1,50%,IF(AD1559=0,100%,IF(AD1559=1,50%,IF(AD1559=2,0%))))))</f>
        <v>1</v>
      </c>
      <c r="AF1559" s="13" t="s">
        <v>42</v>
      </c>
      <c r="AG1559" s="13">
        <v>0</v>
      </c>
      <c r="AH1559" s="13" t="s">
        <v>42</v>
      </c>
      <c r="AI1559" s="13">
        <f t="shared" si="3364"/>
        <v>0</v>
      </c>
      <c r="AJ1559" s="70">
        <f t="shared" si="3385"/>
        <v>1</v>
      </c>
      <c r="AK1559" s="59">
        <f t="shared" si="3386"/>
        <v>0</v>
      </c>
      <c r="AL1559" s="70">
        <f t="shared" ref="AL1559" si="3434">VALUE(IF(AK1559=-3,0%,IF(AK1559=-2,33.3%,IF(AK1559=-1,66.6%,IF(AK1559=0,100%,IF(AK1559=1,66.6%,IF(AK1559=2,33.3%,IF(AK1559=3,0%))))))))</f>
        <v>1</v>
      </c>
      <c r="AM1559" s="13" t="s">
        <v>41</v>
      </c>
      <c r="AN1559" s="13" t="s">
        <v>42</v>
      </c>
      <c r="AP1559" s="13">
        <v>101.31965006729475</v>
      </c>
      <c r="AQ1559" s="13">
        <v>117.34261838440112</v>
      </c>
      <c r="AR1559" s="13">
        <v>125.13020833333333</v>
      </c>
      <c r="AS1559" s="13">
        <v>148.05555555555554</v>
      </c>
      <c r="AT1559" s="36">
        <v>290.75412000000006</v>
      </c>
      <c r="AU1559" s="36" t="str">
        <f t="shared" si="3388"/>
        <v>2</v>
      </c>
      <c r="AV1559" s="36">
        <v>0</v>
      </c>
      <c r="AW1559" s="36">
        <v>290.75412000000006</v>
      </c>
      <c r="AX1559" s="36">
        <v>290.75412000000006</v>
      </c>
      <c r="AY1559" s="36">
        <v>381.08873099999994</v>
      </c>
      <c r="AZ1559" s="36" t="str">
        <f t="shared" si="3389"/>
        <v>3</v>
      </c>
      <c r="BA1559" s="36">
        <v>0</v>
      </c>
      <c r="BB1559" s="36">
        <v>381.08873099999994</v>
      </c>
      <c r="BC1559" s="36">
        <v>381.08873099999994</v>
      </c>
      <c r="BD1559" s="36">
        <v>64756</v>
      </c>
      <c r="BE1559" s="36" t="s">
        <v>50</v>
      </c>
      <c r="BF1559" s="36">
        <v>60622.6</v>
      </c>
      <c r="BG1559" s="36">
        <v>66133.8</v>
      </c>
      <c r="BH1559" s="36">
        <v>290.75412000000006</v>
      </c>
      <c r="BI1559" s="36">
        <v>0</v>
      </c>
      <c r="BJ1559" s="36">
        <v>290.75412000000006</v>
      </c>
      <c r="BK1559" s="36">
        <v>290.75412000000006</v>
      </c>
      <c r="BL1559" s="36">
        <v>381.08873099999994</v>
      </c>
      <c r="BM1559" s="36">
        <v>0</v>
      </c>
      <c r="BN1559" s="36">
        <v>381.08873099999994</v>
      </c>
      <c r="BO1559" s="36">
        <v>381.08873099999994</v>
      </c>
      <c r="BP1559" s="36">
        <v>58326.283333333326</v>
      </c>
      <c r="BQ1559" s="36">
        <v>2074.3093254542978</v>
      </c>
      <c r="BR1559" s="36">
        <v>55111.5</v>
      </c>
      <c r="BS1559" s="36">
        <v>60622.6</v>
      </c>
      <c r="BT1559" s="36">
        <v>286.75799190000009</v>
      </c>
      <c r="BU1559" s="36">
        <v>5.6513785560002177</v>
      </c>
      <c r="BV1559" s="36">
        <v>282.76186380000007</v>
      </c>
      <c r="BW1559" s="36">
        <v>290.75412000000006</v>
      </c>
      <c r="BX1559" s="36">
        <v>368.6754474999999</v>
      </c>
      <c r="BY1559" s="36">
        <v>17.555033879282171</v>
      </c>
      <c r="BZ1559" s="36">
        <v>356.26216399999993</v>
      </c>
      <c r="CA1559" s="36">
        <v>381.08873099999994</v>
      </c>
      <c r="CB1559" s="36">
        <v>52872.568749999999</v>
      </c>
      <c r="CC1559" s="36">
        <v>5052.9049829075211</v>
      </c>
      <c r="CD1559" s="36">
        <v>46844.800000000003</v>
      </c>
      <c r="CE1559" s="36">
        <v>60622.6</v>
      </c>
      <c r="CF1559" s="36"/>
      <c r="CG1559" s="40">
        <v>22.681000000000001</v>
      </c>
      <c r="CH1559" s="40">
        <v>72.391000000000005</v>
      </c>
      <c r="CI1559" s="40">
        <v>85.103000000000009</v>
      </c>
      <c r="CL1559" s="5" t="str">
        <f t="shared" si="3394"/>
        <v>1_1_3</v>
      </c>
      <c r="CM1559" s="95" t="str">
        <f t="shared" si="3395"/>
        <v>2J</v>
      </c>
      <c r="CN1559" s="96">
        <f t="shared" si="3382"/>
        <v>54</v>
      </c>
      <c r="CO1559" s="96" t="str">
        <f t="shared" si="3390"/>
        <v>1_1_3</v>
      </c>
      <c r="CP1559" s="95" t="str">
        <f t="shared" si="3398"/>
        <v>2J</v>
      </c>
      <c r="CQ1559" s="5">
        <f t="shared" si="3391"/>
        <v>37</v>
      </c>
    </row>
    <row r="1560" spans="1:95">
      <c r="A1560" s="13" t="s">
        <v>601</v>
      </c>
      <c r="B1560" s="13">
        <v>9</v>
      </c>
      <c r="C1560" s="13">
        <v>1</v>
      </c>
      <c r="D1560" s="13" t="s">
        <v>34</v>
      </c>
      <c r="E1560" s="35" t="s">
        <v>585</v>
      </c>
      <c r="F1560" s="13"/>
      <c r="G1560" s="36"/>
      <c r="H1560" s="13"/>
      <c r="I1560" s="37">
        <v>22</v>
      </c>
      <c r="J1560" s="37" t="s">
        <v>70</v>
      </c>
      <c r="K1560" s="38">
        <v>43601</v>
      </c>
      <c r="L1560" s="39">
        <v>0.35069444444444442</v>
      </c>
      <c r="M1560" s="37" t="s">
        <v>39</v>
      </c>
      <c r="N1560" s="37" t="s">
        <v>188</v>
      </c>
      <c r="O1560" s="37" t="s">
        <v>188</v>
      </c>
      <c r="P1560" s="37" t="s">
        <v>188</v>
      </c>
      <c r="Q1560" s="37">
        <v>4</v>
      </c>
      <c r="R1560" s="13" t="s">
        <v>55</v>
      </c>
      <c r="S1560" s="13" t="s">
        <v>63</v>
      </c>
      <c r="T1560" s="13" t="s">
        <v>42</v>
      </c>
      <c r="U1560" s="13" t="s">
        <v>52</v>
      </c>
      <c r="V1560" s="13" t="s">
        <v>42</v>
      </c>
      <c r="W1560" s="13" t="s">
        <v>46</v>
      </c>
      <c r="X1560" s="13" t="s">
        <v>47</v>
      </c>
      <c r="Y1560" s="13" t="s">
        <v>41</v>
      </c>
      <c r="Z1560" s="13" t="s">
        <v>41</v>
      </c>
      <c r="AA1560" s="13"/>
      <c r="AB1560" s="13">
        <v>0</v>
      </c>
      <c r="AC1560" s="72">
        <f t="shared" si="3383"/>
        <v>1</v>
      </c>
      <c r="AD1560" s="13">
        <v>0</v>
      </c>
      <c r="AE1560" s="72">
        <f t="shared" ref="AE1560" si="3435">VALUE(IF(AD1560=-2,0%,IF(AD1560=-1,50%,IF(AD1560=0,100%,IF(AD1560=1,50%,IF(AD1560=2,0%))))))</f>
        <v>1</v>
      </c>
      <c r="AF1560" s="13" t="s">
        <v>42</v>
      </c>
      <c r="AG1560" s="13">
        <v>0</v>
      </c>
      <c r="AH1560" s="13" t="s">
        <v>42</v>
      </c>
      <c r="AI1560" s="13">
        <f t="shared" si="3364"/>
        <v>1</v>
      </c>
      <c r="AJ1560" s="70">
        <f t="shared" si="3385"/>
        <v>0.66599999999999993</v>
      </c>
      <c r="AK1560" s="59">
        <f t="shared" si="3386"/>
        <v>-1</v>
      </c>
      <c r="AL1560" s="70">
        <f t="shared" ref="AL1560" si="3436">VALUE(IF(AK1560=-3,0%,IF(AK1560=-2,33.3%,IF(AK1560=-1,66.6%,IF(AK1560=0,100%,IF(AK1560=1,66.6%,IF(AK1560=2,33.3%,IF(AK1560=3,0%))))))))</f>
        <v>0.66599999999999993</v>
      </c>
      <c r="AM1560" s="13" t="s">
        <v>41</v>
      </c>
      <c r="AN1560" s="13" t="s">
        <v>41</v>
      </c>
      <c r="AP1560" s="13">
        <v>101.31965006729475</v>
      </c>
      <c r="AQ1560" s="13">
        <v>117.34261838440112</v>
      </c>
      <c r="AR1560" s="13">
        <v>125.13020833333333</v>
      </c>
      <c r="AS1560" s="13">
        <v>148.05555555555554</v>
      </c>
      <c r="AT1560" s="36">
        <v>310.67299800000001</v>
      </c>
      <c r="AU1560" s="36" t="str">
        <f t="shared" si="3388"/>
        <v>3</v>
      </c>
      <c r="AV1560" s="36">
        <v>5.5746245190655062</v>
      </c>
      <c r="AW1560" s="36">
        <v>306.73114320000002</v>
      </c>
      <c r="AX1560" s="36">
        <v>314.61485280000005</v>
      </c>
      <c r="AY1560" s="36">
        <v>412.24802950000003</v>
      </c>
      <c r="AZ1560" s="36" t="str">
        <f t="shared" si="3389"/>
        <v>3</v>
      </c>
      <c r="BA1560" s="36">
        <v>8.8025891783349923</v>
      </c>
      <c r="BB1560" s="36">
        <v>406.02365900000001</v>
      </c>
      <c r="BC1560" s="36">
        <v>418.47239999999999</v>
      </c>
      <c r="BD1560" s="36">
        <v>84733.9</v>
      </c>
      <c r="BE1560" s="36" t="s">
        <v>50</v>
      </c>
      <c r="BF1560" s="36">
        <v>82667.199999999997</v>
      </c>
      <c r="BG1560" s="36">
        <v>88178.4</v>
      </c>
      <c r="BH1560" s="36">
        <v>306.73114320000002</v>
      </c>
      <c r="BI1560" s="36">
        <v>0</v>
      </c>
      <c r="BJ1560" s="36">
        <v>306.73114320000002</v>
      </c>
      <c r="BK1560" s="36">
        <v>306.73114320000002</v>
      </c>
      <c r="BL1560" s="36">
        <v>399.79304749999994</v>
      </c>
      <c r="BM1560" s="36">
        <v>8.8114152851778265</v>
      </c>
      <c r="BN1560" s="36">
        <v>393.56243599999993</v>
      </c>
      <c r="BO1560" s="36">
        <v>406.02365900000001</v>
      </c>
      <c r="BP1560" s="36">
        <v>80830.150000000009</v>
      </c>
      <c r="BQ1560" s="36">
        <v>2249.9053186745391</v>
      </c>
      <c r="BR1560" s="36">
        <v>77156.100000000006</v>
      </c>
      <c r="BS1560" s="36">
        <v>82667.199999999997</v>
      </c>
      <c r="BT1560" s="36">
        <v>298.74263160000004</v>
      </c>
      <c r="BU1560" s="36">
        <v>11.297461447894767</v>
      </c>
      <c r="BV1560" s="36">
        <v>290.75412000000006</v>
      </c>
      <c r="BW1560" s="36">
        <v>306.73114320000002</v>
      </c>
      <c r="BX1560" s="36">
        <v>393.556195</v>
      </c>
      <c r="BY1560" s="36">
        <v>17.631656677198364</v>
      </c>
      <c r="BZ1560" s="36">
        <v>381.08873099999994</v>
      </c>
      <c r="CA1560" s="36">
        <v>406.02365900000001</v>
      </c>
      <c r="CB1560" s="36">
        <v>74056.043749999983</v>
      </c>
      <c r="CC1560" s="36">
        <v>6888.9276667193762</v>
      </c>
      <c r="CD1560" s="36">
        <v>60622.6</v>
      </c>
      <c r="CE1560" s="36">
        <v>82667.199999999997</v>
      </c>
      <c r="CF1560" s="36"/>
      <c r="CG1560" s="40">
        <v>23.088000000000001</v>
      </c>
      <c r="CH1560" s="40">
        <v>70.409000000000006</v>
      </c>
      <c r="CI1560" s="40">
        <v>82.295000000000002</v>
      </c>
      <c r="CL1560" s="5" t="str">
        <f t="shared" si="3394"/>
        <v>0.666_1_3</v>
      </c>
      <c r="CM1560" s="95" t="str">
        <f t="shared" si="3395"/>
        <v>2G</v>
      </c>
      <c r="CN1560" s="96">
        <f t="shared" si="3382"/>
        <v>22</v>
      </c>
      <c r="CO1560" s="96" t="str">
        <f t="shared" si="3390"/>
        <v>0.666_1_3</v>
      </c>
      <c r="CP1560" s="95" t="str">
        <f t="shared" si="3398"/>
        <v>2G</v>
      </c>
      <c r="CQ1560" s="5">
        <f t="shared" si="3391"/>
        <v>27</v>
      </c>
    </row>
    <row r="1561" spans="1:95">
      <c r="A1561" s="13" t="s">
        <v>601</v>
      </c>
      <c r="B1561" s="13">
        <v>9</v>
      </c>
      <c r="C1561" s="13">
        <v>1</v>
      </c>
      <c r="D1561" s="13" t="s">
        <v>34</v>
      </c>
      <c r="E1561" s="35" t="s">
        <v>585</v>
      </c>
      <c r="F1561" s="13"/>
      <c r="G1561" s="36"/>
      <c r="H1561" s="13"/>
      <c r="I1561" s="37">
        <v>22</v>
      </c>
      <c r="J1561" s="37" t="s">
        <v>70</v>
      </c>
      <c r="K1561" s="38">
        <v>43601</v>
      </c>
      <c r="L1561" s="39">
        <v>0.3611111111111111</v>
      </c>
      <c r="M1561" s="37" t="s">
        <v>39</v>
      </c>
      <c r="N1561" s="37" t="s">
        <v>188</v>
      </c>
      <c r="O1561" s="37" t="s">
        <v>188</v>
      </c>
      <c r="P1561" s="37" t="s">
        <v>188</v>
      </c>
      <c r="Q1561" s="37">
        <v>5</v>
      </c>
      <c r="R1561" s="13" t="s">
        <v>55</v>
      </c>
      <c r="S1561" s="13" t="s">
        <v>63</v>
      </c>
      <c r="T1561" s="13" t="s">
        <v>42</v>
      </c>
      <c r="U1561" s="13" t="s">
        <v>52</v>
      </c>
      <c r="V1561" s="13" t="s">
        <v>42</v>
      </c>
      <c r="W1561" s="13" t="s">
        <v>66</v>
      </c>
      <c r="X1561" s="13" t="s">
        <v>47</v>
      </c>
      <c r="Y1561" s="13" t="s">
        <v>41</v>
      </c>
      <c r="Z1561" s="13" t="s">
        <v>42</v>
      </c>
      <c r="AA1561" s="13"/>
      <c r="AB1561" s="13">
        <v>0</v>
      </c>
      <c r="AC1561" s="72">
        <f t="shared" si="3383"/>
        <v>1</v>
      </c>
      <c r="AD1561" s="13">
        <v>0</v>
      </c>
      <c r="AE1561" s="72">
        <f t="shared" ref="AE1561" si="3437">VALUE(IF(AD1561=-2,0%,IF(AD1561=-1,50%,IF(AD1561=0,100%,IF(AD1561=1,50%,IF(AD1561=2,0%))))))</f>
        <v>1</v>
      </c>
      <c r="AF1561" s="13" t="s">
        <v>42</v>
      </c>
      <c r="AG1561" s="13">
        <v>0</v>
      </c>
      <c r="AH1561" s="13" t="s">
        <v>42</v>
      </c>
      <c r="AI1561" s="13">
        <f t="shared" si="3364"/>
        <v>0</v>
      </c>
      <c r="AJ1561" s="70">
        <f t="shared" si="3385"/>
        <v>1</v>
      </c>
      <c r="AK1561" s="59">
        <f t="shared" si="3386"/>
        <v>-1</v>
      </c>
      <c r="AL1561" s="70">
        <f t="shared" ref="AL1561" si="3438">VALUE(IF(AK1561=-3,0%,IF(AK1561=-2,33.3%,IF(AK1561=-1,66.6%,IF(AK1561=0,100%,IF(AK1561=1,66.6%,IF(AK1561=2,33.3%,IF(AK1561=3,0%))))))))</f>
        <v>0.66599999999999993</v>
      </c>
      <c r="AM1561" s="13" t="s">
        <v>41</v>
      </c>
      <c r="AN1561" s="13" t="s">
        <v>42</v>
      </c>
      <c r="AP1561" s="13">
        <v>101.31965006729475</v>
      </c>
      <c r="AQ1561" s="13">
        <v>117.34261838440112</v>
      </c>
      <c r="AR1561" s="13">
        <v>125.13020833333333</v>
      </c>
      <c r="AS1561" s="13">
        <v>148.05555555555554</v>
      </c>
      <c r="AT1561" s="36">
        <v>346.5290832</v>
      </c>
      <c r="AU1561" s="36" t="str">
        <f t="shared" si="3388"/>
        <v>3</v>
      </c>
      <c r="AV1561" s="36">
        <v>0</v>
      </c>
      <c r="AW1561" s="36">
        <v>346.5290832</v>
      </c>
      <c r="AX1561" s="36">
        <v>346.5290832</v>
      </c>
      <c r="AY1561" s="36">
        <v>474.17891949999995</v>
      </c>
      <c r="AZ1561" s="36" t="str">
        <f t="shared" si="3389"/>
        <v>3</v>
      </c>
      <c r="BA1561" s="36">
        <v>8.7585703669925667</v>
      </c>
      <c r="BB1561" s="36">
        <v>467.98567499999996</v>
      </c>
      <c r="BC1561" s="36">
        <v>480.37216399999994</v>
      </c>
      <c r="BD1561" s="36">
        <v>103334.02499999999</v>
      </c>
      <c r="BE1561" s="36" t="s">
        <v>50</v>
      </c>
      <c r="BF1561" s="36">
        <v>99200.7</v>
      </c>
      <c r="BG1561" s="36">
        <v>104711.8</v>
      </c>
      <c r="BH1561" s="36">
        <v>346.5290832</v>
      </c>
      <c r="BI1561" s="36">
        <v>0</v>
      </c>
      <c r="BJ1561" s="36">
        <v>346.5290832</v>
      </c>
      <c r="BK1561" s="36">
        <v>346.5290832</v>
      </c>
      <c r="BL1561" s="36">
        <v>474.17891949999995</v>
      </c>
      <c r="BM1561" s="36">
        <v>8.7585703669925667</v>
      </c>
      <c r="BN1561" s="36">
        <v>467.98567499999996</v>
      </c>
      <c r="BO1561" s="36">
        <v>480.37216399999994</v>
      </c>
      <c r="BP1561" s="36">
        <v>100119.21666666667</v>
      </c>
      <c r="BQ1561" s="36">
        <v>2249.8971535753976</v>
      </c>
      <c r="BR1561" s="36">
        <v>99200.7</v>
      </c>
      <c r="BS1561" s="36">
        <v>104711.8</v>
      </c>
      <c r="BT1561" s="36">
        <v>326.63011319999998</v>
      </c>
      <c r="BU1561" s="36">
        <v>28.141393251255337</v>
      </c>
      <c r="BV1561" s="36">
        <v>306.73114320000002</v>
      </c>
      <c r="BW1561" s="36">
        <v>346.5290832</v>
      </c>
      <c r="BX1561" s="36">
        <v>443.19791149999998</v>
      </c>
      <c r="BY1561" s="36">
        <v>52.572332056581885</v>
      </c>
      <c r="BZ1561" s="36">
        <v>406.02365900000001</v>
      </c>
      <c r="CA1561" s="36">
        <v>480.37216399999994</v>
      </c>
      <c r="CB1561" s="36">
        <v>93172.856249999997</v>
      </c>
      <c r="CC1561" s="36">
        <v>6690.9101790383002</v>
      </c>
      <c r="CD1561" s="36">
        <v>82667.199999999997</v>
      </c>
      <c r="CE1561" s="36">
        <v>104711.8</v>
      </c>
      <c r="CF1561" s="36"/>
      <c r="CG1561" s="40">
        <v>23.521000000000001</v>
      </c>
      <c r="CH1561" s="40">
        <v>68.022000000000006</v>
      </c>
      <c r="CI1561" s="40">
        <v>79.474000000000004</v>
      </c>
      <c r="CL1561" s="5" t="str">
        <f t="shared" si="3394"/>
        <v>1_1_3</v>
      </c>
      <c r="CM1561" s="95" t="str">
        <f t="shared" si="3395"/>
        <v>2J</v>
      </c>
      <c r="CN1561" s="96">
        <f t="shared" si="3382"/>
        <v>54</v>
      </c>
      <c r="CO1561" s="96" t="str">
        <f t="shared" si="3390"/>
        <v>0.666_1_3</v>
      </c>
      <c r="CP1561" s="95" t="str">
        <f t="shared" si="3398"/>
        <v>2G</v>
      </c>
      <c r="CQ1561" s="5">
        <f t="shared" si="3391"/>
        <v>27</v>
      </c>
    </row>
    <row r="1562" spans="1:95">
      <c r="A1562" s="13" t="s">
        <v>601</v>
      </c>
      <c r="B1562" s="13">
        <v>9</v>
      </c>
      <c r="C1562" s="13">
        <v>2</v>
      </c>
      <c r="D1562" s="13" t="s">
        <v>101</v>
      </c>
      <c r="E1562" s="35" t="s">
        <v>586</v>
      </c>
      <c r="F1562" s="13"/>
      <c r="G1562" s="36"/>
      <c r="H1562" s="13"/>
      <c r="I1562" s="37">
        <v>21</v>
      </c>
      <c r="J1562" s="37" t="s">
        <v>38</v>
      </c>
      <c r="K1562" s="38">
        <v>43601</v>
      </c>
      <c r="L1562" s="39">
        <v>0.31944444444444448</v>
      </c>
      <c r="M1562" s="37"/>
      <c r="N1562" s="37" t="s">
        <v>190</v>
      </c>
      <c r="O1562" s="37"/>
      <c r="P1562" s="37"/>
      <c r="Q1562" s="37">
        <v>1</v>
      </c>
      <c r="R1562" s="13" t="s">
        <v>55</v>
      </c>
      <c r="S1562" s="13" t="s">
        <v>63</v>
      </c>
      <c r="T1562" s="13" t="s">
        <v>42</v>
      </c>
      <c r="U1562" s="13" t="s">
        <v>52</v>
      </c>
      <c r="V1562" s="13" t="s">
        <v>42</v>
      </c>
      <c r="W1562" s="13" t="s">
        <v>66</v>
      </c>
      <c r="X1562" s="13" t="s">
        <v>76</v>
      </c>
      <c r="Y1562" s="13" t="s">
        <v>41</v>
      </c>
      <c r="Z1562" s="13" t="s">
        <v>41</v>
      </c>
      <c r="AA1562" s="13"/>
      <c r="AB1562" s="13">
        <v>0</v>
      </c>
      <c r="AC1562" s="72">
        <f t="shared" si="3383"/>
        <v>1</v>
      </c>
      <c r="AD1562" s="13">
        <v>0</v>
      </c>
      <c r="AE1562" s="72">
        <f t="shared" ref="AE1562" si="3439">VALUE(IF(AD1562=-2,0%,IF(AD1562=-1,50%,IF(AD1562=0,100%,IF(AD1562=1,50%,IF(AD1562=2,0%))))))</f>
        <v>1</v>
      </c>
      <c r="AF1562" s="13" t="s">
        <v>42</v>
      </c>
      <c r="AG1562" s="13">
        <v>0</v>
      </c>
      <c r="AH1562" s="13" t="s">
        <v>42</v>
      </c>
      <c r="AI1562" s="13">
        <f t="shared" si="3364"/>
        <v>0</v>
      </c>
      <c r="AJ1562" s="70">
        <f t="shared" si="3385"/>
        <v>1</v>
      </c>
      <c r="AK1562" s="59">
        <f t="shared" si="3386"/>
        <v>0</v>
      </c>
      <c r="AL1562" s="70">
        <f t="shared" ref="AL1562" si="3440">VALUE(IF(AK1562=-3,0%,IF(AK1562=-2,33.3%,IF(AK1562=-1,66.6%,IF(AK1562=0,100%,IF(AK1562=1,66.6%,IF(AK1562=2,33.3%,IF(AK1562=3,0%))))))))</f>
        <v>1</v>
      </c>
      <c r="AM1562" s="13" t="s">
        <v>41</v>
      </c>
      <c r="AN1562" s="13" t="s">
        <v>41</v>
      </c>
      <c r="AP1562" s="13">
        <v>101.31965006729475</v>
      </c>
      <c r="AQ1562" s="13">
        <v>117.34261838440112</v>
      </c>
      <c r="AR1562" s="13">
        <v>125.13020833333333</v>
      </c>
      <c r="AS1562" s="13">
        <v>148.05555555555554</v>
      </c>
      <c r="AT1562" s="36">
        <v>173.11752000000001</v>
      </c>
      <c r="AU1562" s="36" t="str">
        <f t="shared" si="3388"/>
        <v>2</v>
      </c>
      <c r="AV1562" s="36">
        <v>5.4280684362259262</v>
      </c>
      <c r="AW1562" s="36">
        <v>169.27929599999999</v>
      </c>
      <c r="AX1562" s="36">
        <v>176.95574400000001</v>
      </c>
      <c r="AY1562" s="36">
        <v>116.1724744</v>
      </c>
      <c r="AZ1562" s="36" t="str">
        <f t="shared" si="3389"/>
        <v>2</v>
      </c>
      <c r="BA1562" s="36">
        <v>0</v>
      </c>
      <c r="BB1562" s="36">
        <v>116.1724744</v>
      </c>
      <c r="BC1562" s="36">
        <v>116.1724744</v>
      </c>
      <c r="BD1562" s="36">
        <v>35822.474999999999</v>
      </c>
      <c r="BE1562" s="36" t="s">
        <v>50</v>
      </c>
      <c r="BF1562" s="36">
        <v>34444.699999999997</v>
      </c>
      <c r="BG1562" s="36">
        <v>37200.199999999997</v>
      </c>
      <c r="BH1562" s="36">
        <v>169.27929599999999</v>
      </c>
      <c r="BI1562" s="36">
        <v>0</v>
      </c>
      <c r="BJ1562" s="36">
        <v>169.27929599999999</v>
      </c>
      <c r="BK1562" s="36">
        <v>169.27929599999999</v>
      </c>
      <c r="BL1562" s="36">
        <v>110.28773675000001</v>
      </c>
      <c r="BM1562" s="36">
        <v>8.3222757956375624</v>
      </c>
      <c r="BN1562" s="36">
        <v>104.40299910000002</v>
      </c>
      <c r="BO1562" s="36">
        <v>116.1724744</v>
      </c>
      <c r="BP1562" s="36">
        <v>34215.066666666673</v>
      </c>
      <c r="BQ1562" s="36">
        <v>562.48449460110874</v>
      </c>
      <c r="BR1562" s="36">
        <v>33066.9</v>
      </c>
      <c r="BS1562" s="36">
        <v>34444.699999999997</v>
      </c>
      <c r="BT1562" s="36">
        <v>169.27929599999999</v>
      </c>
      <c r="BU1562" s="36">
        <v>0</v>
      </c>
      <c r="BV1562" s="36">
        <v>169.27929599999999</v>
      </c>
      <c r="BW1562" s="36">
        <v>169.27929599999999</v>
      </c>
      <c r="BX1562" s="36">
        <v>110.28773675000001</v>
      </c>
      <c r="BY1562" s="36">
        <v>8.3222757956375624</v>
      </c>
      <c r="BZ1562" s="36">
        <v>104.40299910000002</v>
      </c>
      <c r="CA1562" s="36">
        <v>116.1724744</v>
      </c>
      <c r="CB1562" s="36">
        <v>35736.337500000001</v>
      </c>
      <c r="CC1562" s="36">
        <v>2041.6242647705767</v>
      </c>
      <c r="CD1562" s="36">
        <v>31689.1</v>
      </c>
      <c r="CE1562" s="36">
        <v>38578</v>
      </c>
      <c r="CF1562" s="36"/>
      <c r="CG1562" s="40">
        <v>21.7</v>
      </c>
      <c r="CH1562" s="40">
        <v>76.033000000000001</v>
      </c>
      <c r="CI1562" s="40">
        <v>87.966999999999999</v>
      </c>
      <c r="CL1562" s="5" t="str">
        <f t="shared" si="3394"/>
        <v>1_1_2</v>
      </c>
      <c r="CM1562" s="95" t="str">
        <f t="shared" si="3395"/>
        <v>1X</v>
      </c>
      <c r="CN1562" s="96">
        <f t="shared" si="3382"/>
        <v>146</v>
      </c>
      <c r="CO1562" s="96" t="str">
        <f t="shared" si="3390"/>
        <v>1_1_2</v>
      </c>
      <c r="CP1562" s="95" t="str">
        <f t="shared" si="3398"/>
        <v>1X</v>
      </c>
      <c r="CQ1562" s="5">
        <f t="shared" si="3391"/>
        <v>93</v>
      </c>
    </row>
    <row r="1563" spans="1:95">
      <c r="A1563" s="13" t="s">
        <v>601</v>
      </c>
      <c r="B1563" s="13">
        <v>9</v>
      </c>
      <c r="C1563" s="13">
        <v>2</v>
      </c>
      <c r="D1563" s="13" t="s">
        <v>101</v>
      </c>
      <c r="E1563" s="35" t="s">
        <v>586</v>
      </c>
      <c r="F1563" s="13"/>
      <c r="G1563" s="36"/>
      <c r="H1563" s="13"/>
      <c r="I1563" s="37">
        <v>21</v>
      </c>
      <c r="J1563" s="37" t="s">
        <v>38</v>
      </c>
      <c r="K1563" s="38">
        <v>43601</v>
      </c>
      <c r="L1563" s="39">
        <v>0.3298611111111111</v>
      </c>
      <c r="M1563" s="37"/>
      <c r="N1563" s="37" t="s">
        <v>190</v>
      </c>
      <c r="O1563" s="37"/>
      <c r="P1563" s="37"/>
      <c r="Q1563" s="37">
        <v>2</v>
      </c>
      <c r="R1563" s="13" t="s">
        <v>55</v>
      </c>
      <c r="S1563" s="13" t="s">
        <v>63</v>
      </c>
      <c r="T1563" s="13" t="s">
        <v>42</v>
      </c>
      <c r="U1563" s="13" t="s">
        <v>52</v>
      </c>
      <c r="V1563" s="13" t="s">
        <v>42</v>
      </c>
      <c r="W1563" s="13" t="s">
        <v>66</v>
      </c>
      <c r="X1563" s="13" t="s">
        <v>76</v>
      </c>
      <c r="Y1563" s="13" t="s">
        <v>41</v>
      </c>
      <c r="Z1563" s="13" t="s">
        <v>41</v>
      </c>
      <c r="AA1563" s="13"/>
      <c r="AB1563" s="13">
        <v>0</v>
      </c>
      <c r="AC1563" s="72">
        <f t="shared" si="3383"/>
        <v>1</v>
      </c>
      <c r="AD1563" s="13">
        <v>0</v>
      </c>
      <c r="AE1563" s="72">
        <f t="shared" ref="AE1563" si="3441">VALUE(IF(AD1563=-2,0%,IF(AD1563=-1,50%,IF(AD1563=0,100%,IF(AD1563=1,50%,IF(AD1563=2,0%))))))</f>
        <v>1</v>
      </c>
      <c r="AF1563" s="13" t="s">
        <v>42</v>
      </c>
      <c r="AG1563" s="13">
        <v>0</v>
      </c>
      <c r="AH1563" s="13" t="s">
        <v>42</v>
      </c>
      <c r="AI1563" s="13">
        <f t="shared" si="3364"/>
        <v>0</v>
      </c>
      <c r="AJ1563" s="70">
        <f t="shared" si="3385"/>
        <v>1</v>
      </c>
      <c r="AK1563" s="59">
        <f t="shared" si="3386"/>
        <v>0</v>
      </c>
      <c r="AL1563" s="70">
        <f t="shared" ref="AL1563" si="3442">VALUE(IF(AK1563=-3,0%,IF(AK1563=-2,33.3%,IF(AK1563=-1,66.6%,IF(AK1563=0,100%,IF(AK1563=1,66.6%,IF(AK1563=2,33.3%,IF(AK1563=3,0%))))))))</f>
        <v>1</v>
      </c>
      <c r="AM1563" s="13" t="s">
        <v>41</v>
      </c>
      <c r="AN1563" s="13" t="s">
        <v>41</v>
      </c>
      <c r="AP1563" s="13">
        <v>101.31965006729475</v>
      </c>
      <c r="AQ1563" s="13">
        <v>117.34261838440112</v>
      </c>
      <c r="AR1563" s="13">
        <v>125.13020833333333</v>
      </c>
      <c r="AS1563" s="13">
        <v>148.05555555555554</v>
      </c>
      <c r="AT1563" s="36">
        <v>176.95574400000001</v>
      </c>
      <c r="AU1563" s="36" t="str">
        <f t="shared" si="3388"/>
        <v>2</v>
      </c>
      <c r="AV1563" s="36">
        <v>0</v>
      </c>
      <c r="AW1563" s="36">
        <v>176.95574400000001</v>
      </c>
      <c r="AX1563" s="36">
        <v>176.95574400000001</v>
      </c>
      <c r="AY1563" s="36">
        <v>116.1724744</v>
      </c>
      <c r="AZ1563" s="36" t="str">
        <f t="shared" si="3389"/>
        <v>2</v>
      </c>
      <c r="BA1563" s="36">
        <v>0</v>
      </c>
      <c r="BB1563" s="36">
        <v>116.1724744</v>
      </c>
      <c r="BC1563" s="36">
        <v>116.1724744</v>
      </c>
      <c r="BD1563" s="36">
        <v>46844.800000000003</v>
      </c>
      <c r="BE1563" s="36" t="s">
        <v>50</v>
      </c>
      <c r="BF1563" s="36">
        <v>46844.800000000003</v>
      </c>
      <c r="BG1563" s="36">
        <v>46844.800000000003</v>
      </c>
      <c r="BH1563" s="36">
        <v>176.95574400000001</v>
      </c>
      <c r="BI1563" s="36">
        <v>0</v>
      </c>
      <c r="BJ1563" s="36">
        <v>176.95574400000001</v>
      </c>
      <c r="BK1563" s="36">
        <v>176.95574400000001</v>
      </c>
      <c r="BL1563" s="36">
        <v>110.28773675000001</v>
      </c>
      <c r="BM1563" s="36">
        <v>8.3222757956375624</v>
      </c>
      <c r="BN1563" s="36">
        <v>104.40299910000002</v>
      </c>
      <c r="BO1563" s="36">
        <v>116.1724744</v>
      </c>
      <c r="BP1563" s="36">
        <v>43629.933333333327</v>
      </c>
      <c r="BQ1563" s="36">
        <v>2249.9379784044413</v>
      </c>
      <c r="BR1563" s="36">
        <v>39955.800000000003</v>
      </c>
      <c r="BS1563" s="36">
        <v>46844.800000000003</v>
      </c>
      <c r="BT1563" s="36">
        <v>173.11752000000001</v>
      </c>
      <c r="BU1563" s="36">
        <v>5.4280684362259262</v>
      </c>
      <c r="BV1563" s="36">
        <v>169.27929599999999</v>
      </c>
      <c r="BW1563" s="36">
        <v>176.95574400000001</v>
      </c>
      <c r="BX1563" s="36">
        <v>116.1724744</v>
      </c>
      <c r="BY1563" s="36">
        <v>0</v>
      </c>
      <c r="BZ1563" s="36">
        <v>116.1724744</v>
      </c>
      <c r="CA1563" s="36">
        <v>116.1724744</v>
      </c>
      <c r="CB1563" s="36">
        <v>39697.481249999997</v>
      </c>
      <c r="CC1563" s="36">
        <v>3635.5149603540813</v>
      </c>
      <c r="CD1563" s="36">
        <v>34444.699999999997</v>
      </c>
      <c r="CE1563" s="36">
        <v>46844.800000000003</v>
      </c>
      <c r="CF1563" s="36"/>
      <c r="CG1563" s="40">
        <v>22.202000000000002</v>
      </c>
      <c r="CH1563" s="40">
        <v>74.224000000000004</v>
      </c>
      <c r="CI1563" s="40">
        <v>87.162999999999997</v>
      </c>
      <c r="CL1563" s="5" t="str">
        <f t="shared" si="3394"/>
        <v>1_1_2</v>
      </c>
      <c r="CM1563" s="95" t="str">
        <f t="shared" si="3395"/>
        <v>1X</v>
      </c>
      <c r="CN1563" s="96">
        <f t="shared" si="3382"/>
        <v>146</v>
      </c>
      <c r="CO1563" s="96" t="str">
        <f t="shared" si="3390"/>
        <v>1_1_2</v>
      </c>
      <c r="CP1563" s="95" t="str">
        <f t="shared" si="3398"/>
        <v>1X</v>
      </c>
      <c r="CQ1563" s="5">
        <f t="shared" si="3391"/>
        <v>93</v>
      </c>
    </row>
    <row r="1564" spans="1:95">
      <c r="A1564" s="13" t="s">
        <v>601</v>
      </c>
      <c r="B1564" s="13">
        <v>9</v>
      </c>
      <c r="C1564" s="13">
        <v>2</v>
      </c>
      <c r="D1564" s="13" t="s">
        <v>101</v>
      </c>
      <c r="E1564" s="35" t="s">
        <v>586</v>
      </c>
      <c r="F1564" s="13"/>
      <c r="G1564" s="36"/>
      <c r="H1564" s="13"/>
      <c r="I1564" s="37">
        <v>21</v>
      </c>
      <c r="J1564" s="37" t="s">
        <v>38</v>
      </c>
      <c r="K1564" s="38">
        <v>43601</v>
      </c>
      <c r="L1564" s="39">
        <v>0.34027777777777773</v>
      </c>
      <c r="M1564" s="37"/>
      <c r="N1564" s="37" t="s">
        <v>190</v>
      </c>
      <c r="O1564" s="37"/>
      <c r="P1564" s="37"/>
      <c r="Q1564" s="37">
        <v>3</v>
      </c>
      <c r="R1564" s="13" t="s">
        <v>55</v>
      </c>
      <c r="S1564" s="13" t="s">
        <v>63</v>
      </c>
      <c r="T1564" s="13" t="s">
        <v>42</v>
      </c>
      <c r="U1564" s="13" t="s">
        <v>52</v>
      </c>
      <c r="V1564" s="13" t="s">
        <v>42</v>
      </c>
      <c r="W1564" s="13" t="s">
        <v>66</v>
      </c>
      <c r="X1564" s="13" t="s">
        <v>76</v>
      </c>
      <c r="Y1564" s="13" t="s">
        <v>41</v>
      </c>
      <c r="Z1564" s="13" t="s">
        <v>41</v>
      </c>
      <c r="AA1564" s="13"/>
      <c r="AB1564" s="13">
        <v>0</v>
      </c>
      <c r="AC1564" s="72">
        <f t="shared" si="3383"/>
        <v>1</v>
      </c>
      <c r="AD1564" s="13">
        <v>0</v>
      </c>
      <c r="AE1564" s="72">
        <f t="shared" ref="AE1564" si="3443">VALUE(IF(AD1564=-2,0%,IF(AD1564=-1,50%,IF(AD1564=0,100%,IF(AD1564=1,50%,IF(AD1564=2,0%))))))</f>
        <v>1</v>
      </c>
      <c r="AF1564" s="13" t="s">
        <v>42</v>
      </c>
      <c r="AG1564" s="13">
        <v>0</v>
      </c>
      <c r="AH1564" s="13" t="s">
        <v>42</v>
      </c>
      <c r="AI1564" s="13">
        <f t="shared" si="3364"/>
        <v>0</v>
      </c>
      <c r="AJ1564" s="70">
        <f t="shared" si="3385"/>
        <v>1</v>
      </c>
      <c r="AK1564" s="59">
        <f t="shared" si="3386"/>
        <v>0</v>
      </c>
      <c r="AL1564" s="70">
        <f t="shared" ref="AL1564" si="3444">VALUE(IF(AK1564=-3,0%,IF(AK1564=-2,33.3%,IF(AK1564=-1,66.6%,IF(AK1564=0,100%,IF(AK1564=1,66.6%,IF(AK1564=2,33.3%,IF(AK1564=3,0%))))))))</f>
        <v>1</v>
      </c>
      <c r="AM1564" s="13" t="s">
        <v>41</v>
      </c>
      <c r="AN1564" s="13" t="s">
        <v>41</v>
      </c>
      <c r="AP1564" s="13">
        <v>101.31965006729475</v>
      </c>
      <c r="AQ1564" s="13">
        <v>117.34261838440112</v>
      </c>
      <c r="AR1564" s="13">
        <v>125.13020833333333</v>
      </c>
      <c r="AS1564" s="13">
        <v>148.05555555555554</v>
      </c>
      <c r="AT1564" s="36">
        <v>176.95574400000001</v>
      </c>
      <c r="AU1564" s="36" t="str">
        <f t="shared" si="3388"/>
        <v>2</v>
      </c>
      <c r="AV1564" s="36">
        <v>0</v>
      </c>
      <c r="AW1564" s="36">
        <v>176.95574400000001</v>
      </c>
      <c r="AX1564" s="36">
        <v>176.95574400000001</v>
      </c>
      <c r="AY1564" s="36">
        <v>122.05159515</v>
      </c>
      <c r="AZ1564" s="36" t="str">
        <f t="shared" si="3389"/>
        <v>2</v>
      </c>
      <c r="BA1564" s="36">
        <v>8.3143322994790907</v>
      </c>
      <c r="BB1564" s="36">
        <v>116.1724744</v>
      </c>
      <c r="BC1564" s="36">
        <v>127.93071590000001</v>
      </c>
      <c r="BD1564" s="36">
        <v>64756</v>
      </c>
      <c r="BE1564" s="36" t="s">
        <v>50</v>
      </c>
      <c r="BF1564" s="36">
        <v>60622.6</v>
      </c>
      <c r="BG1564" s="36">
        <v>66133.8</v>
      </c>
      <c r="BH1564" s="36">
        <v>176.95574400000001</v>
      </c>
      <c r="BI1564" s="36">
        <v>0</v>
      </c>
      <c r="BJ1564" s="36">
        <v>176.95574400000001</v>
      </c>
      <c r="BK1564" s="36">
        <v>176.95574400000001</v>
      </c>
      <c r="BL1564" s="36">
        <v>116.1724744</v>
      </c>
      <c r="BM1564" s="36">
        <v>0</v>
      </c>
      <c r="BN1564" s="36">
        <v>116.1724744</v>
      </c>
      <c r="BO1564" s="36">
        <v>116.1724744</v>
      </c>
      <c r="BP1564" s="36">
        <v>58326.283333333326</v>
      </c>
      <c r="BQ1564" s="36">
        <v>2074.3093254542978</v>
      </c>
      <c r="BR1564" s="36">
        <v>55111.5</v>
      </c>
      <c r="BS1564" s="36">
        <v>60622.6</v>
      </c>
      <c r="BT1564" s="36">
        <v>176.95574400000001</v>
      </c>
      <c r="BU1564" s="36">
        <v>0</v>
      </c>
      <c r="BV1564" s="36">
        <v>176.95574400000001</v>
      </c>
      <c r="BW1564" s="36">
        <v>176.95574400000001</v>
      </c>
      <c r="BX1564" s="36">
        <v>116.1724744</v>
      </c>
      <c r="BY1564" s="36">
        <v>0</v>
      </c>
      <c r="BZ1564" s="36">
        <v>116.1724744</v>
      </c>
      <c r="CA1564" s="36">
        <v>116.1724744</v>
      </c>
      <c r="CB1564" s="36">
        <v>52872.568749999999</v>
      </c>
      <c r="CC1564" s="36">
        <v>5052.9049829075211</v>
      </c>
      <c r="CD1564" s="36">
        <v>46844.800000000003</v>
      </c>
      <c r="CE1564" s="36">
        <v>60622.6</v>
      </c>
      <c r="CF1564" s="36"/>
      <c r="CG1564" s="40">
        <v>22.681000000000001</v>
      </c>
      <c r="CH1564" s="40">
        <v>72.391000000000005</v>
      </c>
      <c r="CI1564" s="40">
        <v>85.103000000000009</v>
      </c>
      <c r="CL1564" s="5" t="str">
        <f t="shared" si="3394"/>
        <v>1_1_2</v>
      </c>
      <c r="CM1564" s="95" t="str">
        <f t="shared" si="3395"/>
        <v>1X</v>
      </c>
      <c r="CN1564" s="96">
        <f t="shared" si="3382"/>
        <v>146</v>
      </c>
      <c r="CO1564" s="96" t="str">
        <f t="shared" si="3390"/>
        <v>1_1_2</v>
      </c>
      <c r="CP1564" s="95" t="str">
        <f t="shared" si="3398"/>
        <v>1X</v>
      </c>
      <c r="CQ1564" s="5">
        <f t="shared" si="3391"/>
        <v>93</v>
      </c>
    </row>
    <row r="1565" spans="1:95">
      <c r="A1565" s="13" t="s">
        <v>601</v>
      </c>
      <c r="B1565" s="13">
        <v>9</v>
      </c>
      <c r="C1565" s="13">
        <v>2</v>
      </c>
      <c r="D1565" s="13" t="s">
        <v>101</v>
      </c>
      <c r="E1565" s="35" t="s">
        <v>586</v>
      </c>
      <c r="F1565" s="13"/>
      <c r="G1565" s="36"/>
      <c r="H1565" s="13"/>
      <c r="I1565" s="37">
        <v>21</v>
      </c>
      <c r="J1565" s="37" t="s">
        <v>38</v>
      </c>
      <c r="K1565" s="38">
        <v>43601</v>
      </c>
      <c r="L1565" s="39">
        <v>0.35069444444444442</v>
      </c>
      <c r="M1565" s="37"/>
      <c r="N1565" s="37" t="s">
        <v>190</v>
      </c>
      <c r="O1565" s="37"/>
      <c r="P1565" s="37"/>
      <c r="Q1565" s="37">
        <v>4</v>
      </c>
      <c r="R1565" s="13" t="s">
        <v>55</v>
      </c>
      <c r="S1565" s="13" t="s">
        <v>63</v>
      </c>
      <c r="T1565" s="13" t="s">
        <v>42</v>
      </c>
      <c r="U1565" s="13" t="s">
        <v>52</v>
      </c>
      <c r="V1565" s="13" t="s">
        <v>42</v>
      </c>
      <c r="W1565" s="13" t="s">
        <v>66</v>
      </c>
      <c r="X1565" s="13" t="s">
        <v>76</v>
      </c>
      <c r="Y1565" s="13" t="s">
        <v>41</v>
      </c>
      <c r="Z1565" s="13" t="s">
        <v>41</v>
      </c>
      <c r="AA1565" s="13"/>
      <c r="AB1565" s="13">
        <v>0</v>
      </c>
      <c r="AC1565" s="72">
        <f t="shared" si="3383"/>
        <v>1</v>
      </c>
      <c r="AD1565" s="13">
        <v>0</v>
      </c>
      <c r="AE1565" s="72">
        <f t="shared" ref="AE1565" si="3445">VALUE(IF(AD1565=-2,0%,IF(AD1565=-1,50%,IF(AD1565=0,100%,IF(AD1565=1,50%,IF(AD1565=2,0%))))))</f>
        <v>1</v>
      </c>
      <c r="AF1565" s="13" t="s">
        <v>42</v>
      </c>
      <c r="AG1565" s="13">
        <v>0</v>
      </c>
      <c r="AH1565" s="13" t="s">
        <v>42</v>
      </c>
      <c r="AI1565" s="13">
        <f t="shared" si="3364"/>
        <v>0</v>
      </c>
      <c r="AJ1565" s="70">
        <f t="shared" si="3385"/>
        <v>1</v>
      </c>
      <c r="AK1565" s="59">
        <f t="shared" si="3386"/>
        <v>0</v>
      </c>
      <c r="AL1565" s="70">
        <f t="shared" ref="AL1565" si="3446">VALUE(IF(AK1565=-3,0%,IF(AK1565=-2,33.3%,IF(AK1565=-1,66.6%,IF(AK1565=0,100%,IF(AK1565=1,66.6%,IF(AK1565=2,33.3%,IF(AK1565=3,0%))))))))</f>
        <v>1</v>
      </c>
      <c r="AM1565" s="13" t="s">
        <v>41</v>
      </c>
      <c r="AN1565" s="13" t="s">
        <v>41</v>
      </c>
      <c r="AP1565" s="13">
        <v>101.31965006729475</v>
      </c>
      <c r="AQ1565" s="13">
        <v>117.34261838440112</v>
      </c>
      <c r="AR1565" s="13">
        <v>125.13020833333333</v>
      </c>
      <c r="AS1565" s="13">
        <v>148.05555555555554</v>
      </c>
      <c r="AT1565" s="36">
        <v>180.88038499999999</v>
      </c>
      <c r="AU1565" s="36" t="str">
        <f t="shared" si="3388"/>
        <v>2</v>
      </c>
      <c r="AV1565" s="36">
        <v>5.550280529645498</v>
      </c>
      <c r="AW1565" s="36">
        <v>176.95574400000001</v>
      </c>
      <c r="AX1565" s="36">
        <v>184.805026</v>
      </c>
      <c r="AY1565" s="36">
        <v>122.05159515</v>
      </c>
      <c r="AZ1565" s="36" t="str">
        <f t="shared" si="3389"/>
        <v>2</v>
      </c>
      <c r="BA1565" s="36">
        <v>8.3143322994790907</v>
      </c>
      <c r="BB1565" s="36">
        <v>116.1724744</v>
      </c>
      <c r="BC1565" s="36">
        <v>127.93071590000001</v>
      </c>
      <c r="BD1565" s="36">
        <v>84733.9</v>
      </c>
      <c r="BE1565" s="36" t="s">
        <v>50</v>
      </c>
      <c r="BF1565" s="36">
        <v>82667.199999999997</v>
      </c>
      <c r="BG1565" s="36">
        <v>88178.4</v>
      </c>
      <c r="BH1565" s="36">
        <v>180.88038499999999</v>
      </c>
      <c r="BI1565" s="36">
        <v>5.550280529645498</v>
      </c>
      <c r="BJ1565" s="36">
        <v>176.95574400000001</v>
      </c>
      <c r="BK1565" s="36">
        <v>184.805026</v>
      </c>
      <c r="BL1565" s="36">
        <v>122.05159515</v>
      </c>
      <c r="BM1565" s="36">
        <v>8.3143322994790907</v>
      </c>
      <c r="BN1565" s="36">
        <v>116.1724744</v>
      </c>
      <c r="BO1565" s="36">
        <v>127.93071590000001</v>
      </c>
      <c r="BP1565" s="36">
        <v>80830.150000000009</v>
      </c>
      <c r="BQ1565" s="36">
        <v>2249.9053186745391</v>
      </c>
      <c r="BR1565" s="36">
        <v>77156.100000000006</v>
      </c>
      <c r="BS1565" s="36">
        <v>82667.199999999997</v>
      </c>
      <c r="BT1565" s="36">
        <v>180.88038499999999</v>
      </c>
      <c r="BU1565" s="36">
        <v>5.550280529645498</v>
      </c>
      <c r="BV1565" s="36">
        <v>176.95574400000001</v>
      </c>
      <c r="BW1565" s="36">
        <v>184.805026</v>
      </c>
      <c r="BX1565" s="36">
        <v>116.1724744</v>
      </c>
      <c r="BY1565" s="36">
        <v>0</v>
      </c>
      <c r="BZ1565" s="36">
        <v>116.1724744</v>
      </c>
      <c r="CA1565" s="36">
        <v>116.1724744</v>
      </c>
      <c r="CB1565" s="36">
        <v>74056.043749999983</v>
      </c>
      <c r="CC1565" s="36">
        <v>6888.9276667193762</v>
      </c>
      <c r="CD1565" s="36">
        <v>60622.6</v>
      </c>
      <c r="CE1565" s="36">
        <v>82667.199999999997</v>
      </c>
      <c r="CF1565" s="36"/>
      <c r="CG1565" s="40">
        <v>23.088000000000001</v>
      </c>
      <c r="CH1565" s="40">
        <v>70.409000000000006</v>
      </c>
      <c r="CI1565" s="40">
        <v>82.295000000000002</v>
      </c>
      <c r="CL1565" s="5" t="str">
        <f t="shared" si="3394"/>
        <v>1_1_2</v>
      </c>
      <c r="CM1565" s="95" t="str">
        <f t="shared" si="3395"/>
        <v>1X</v>
      </c>
      <c r="CN1565" s="96">
        <f t="shared" si="3382"/>
        <v>146</v>
      </c>
      <c r="CO1565" s="96" t="str">
        <f t="shared" si="3390"/>
        <v>1_1_2</v>
      </c>
      <c r="CP1565" s="95" t="str">
        <f t="shared" si="3398"/>
        <v>1X</v>
      </c>
      <c r="CQ1565" s="5">
        <f t="shared" si="3391"/>
        <v>93</v>
      </c>
    </row>
    <row r="1566" spans="1:95">
      <c r="A1566" s="13" t="s">
        <v>601</v>
      </c>
      <c r="B1566" s="13">
        <v>9</v>
      </c>
      <c r="C1566" s="13">
        <v>2</v>
      </c>
      <c r="D1566" s="13" t="s">
        <v>101</v>
      </c>
      <c r="E1566" s="35" t="s">
        <v>586</v>
      </c>
      <c r="F1566" s="13"/>
      <c r="G1566" s="36"/>
      <c r="H1566" s="13"/>
      <c r="I1566" s="37">
        <v>21</v>
      </c>
      <c r="J1566" s="37" t="s">
        <v>38</v>
      </c>
      <c r="K1566" s="38">
        <v>43601</v>
      </c>
      <c r="L1566" s="39">
        <v>0.3611111111111111</v>
      </c>
      <c r="M1566" s="37"/>
      <c r="N1566" s="37" t="s">
        <v>190</v>
      </c>
      <c r="O1566" s="37"/>
      <c r="P1566" s="37"/>
      <c r="Q1566" s="37">
        <v>5</v>
      </c>
      <c r="R1566" s="13" t="s">
        <v>43</v>
      </c>
      <c r="S1566" s="13" t="s">
        <v>44</v>
      </c>
      <c r="T1566" s="13"/>
      <c r="U1566" s="13" t="s">
        <v>52</v>
      </c>
      <c r="V1566" s="13" t="s">
        <v>42</v>
      </c>
      <c r="W1566" s="13" t="s">
        <v>66</v>
      </c>
      <c r="X1566" s="13" t="s">
        <v>76</v>
      </c>
      <c r="Y1566" s="13" t="s">
        <v>41</v>
      </c>
      <c r="Z1566" s="13" t="s">
        <v>41</v>
      </c>
      <c r="AA1566" s="13"/>
      <c r="AB1566" s="13">
        <v>-1</v>
      </c>
      <c r="AC1566" s="72">
        <f t="shared" si="3383"/>
        <v>0.5</v>
      </c>
      <c r="AD1566" s="13">
        <v>1</v>
      </c>
      <c r="AE1566" s="72">
        <f t="shared" ref="AE1566" si="3447">VALUE(IF(AD1566=-2,0%,IF(AD1566=-1,50%,IF(AD1566=0,100%,IF(AD1566=1,50%,IF(AD1566=2,0%))))))</f>
        <v>0.5</v>
      </c>
      <c r="AF1566" s="13">
        <v>0</v>
      </c>
      <c r="AG1566" s="13">
        <v>0</v>
      </c>
      <c r="AH1566" s="13" t="s">
        <v>42</v>
      </c>
      <c r="AI1566" s="13">
        <f t="shared" si="3364"/>
        <v>0</v>
      </c>
      <c r="AJ1566" s="70">
        <f t="shared" si="3385"/>
        <v>1</v>
      </c>
      <c r="AK1566" s="59">
        <f t="shared" si="3386"/>
        <v>0</v>
      </c>
      <c r="AL1566" s="70">
        <f t="shared" ref="AL1566" si="3448">VALUE(IF(AK1566=-3,0%,IF(AK1566=-2,33.3%,IF(AK1566=-1,66.6%,IF(AK1566=0,100%,IF(AK1566=1,66.6%,IF(AK1566=2,33.3%,IF(AK1566=3,0%))))))))</f>
        <v>1</v>
      </c>
      <c r="AM1566" s="13" t="s">
        <v>41</v>
      </c>
      <c r="AN1566" s="13" t="s">
        <v>41</v>
      </c>
      <c r="AP1566" s="13">
        <v>101.31965006729475</v>
      </c>
      <c r="AQ1566" s="13">
        <v>117.34261838440112</v>
      </c>
      <c r="AR1566" s="13">
        <v>125.13020833333333</v>
      </c>
      <c r="AS1566" s="13">
        <v>148.05555555555554</v>
      </c>
      <c r="AT1566" s="36">
        <v>192.72919999999999</v>
      </c>
      <c r="AU1566" s="36" t="str">
        <f t="shared" si="3388"/>
        <v>2</v>
      </c>
      <c r="AV1566" s="36">
        <v>0</v>
      </c>
      <c r="AW1566" s="36">
        <v>192.72919999999999</v>
      </c>
      <c r="AX1566" s="36">
        <v>192.72919999999999</v>
      </c>
      <c r="AY1566" s="36">
        <v>133.72990670000002</v>
      </c>
      <c r="AZ1566" s="36" t="str">
        <f t="shared" si="3389"/>
        <v>2</v>
      </c>
      <c r="BA1566" s="36">
        <v>8.2012942801492752</v>
      </c>
      <c r="BB1566" s="36">
        <v>127.93071590000001</v>
      </c>
      <c r="BC1566" s="36">
        <v>139.52909750000001</v>
      </c>
      <c r="BD1566" s="36">
        <v>103334.02499999999</v>
      </c>
      <c r="BE1566" s="36" t="s">
        <v>50</v>
      </c>
      <c r="BF1566" s="36">
        <v>99200.7</v>
      </c>
      <c r="BG1566" s="36">
        <v>104711.8</v>
      </c>
      <c r="BH1566" s="36">
        <v>192.72919999999999</v>
      </c>
      <c r="BI1566" s="36">
        <v>0</v>
      </c>
      <c r="BJ1566" s="36">
        <v>192.72919999999999</v>
      </c>
      <c r="BK1566" s="36">
        <v>192.72919999999999</v>
      </c>
      <c r="BL1566" s="36">
        <v>139.52909750000001</v>
      </c>
      <c r="BM1566" s="36">
        <v>0</v>
      </c>
      <c r="BN1566" s="36">
        <v>139.52909750000001</v>
      </c>
      <c r="BO1566" s="36">
        <v>139.52909750000001</v>
      </c>
      <c r="BP1566" s="36">
        <v>100119.21666666667</v>
      </c>
      <c r="BQ1566" s="36">
        <v>2249.8971535753976</v>
      </c>
      <c r="BR1566" s="36">
        <v>99200.7</v>
      </c>
      <c r="BS1566" s="36">
        <v>104711.8</v>
      </c>
      <c r="BT1566" s="36">
        <v>188.76711299999999</v>
      </c>
      <c r="BU1566" s="36">
        <v>5.6032371707021245</v>
      </c>
      <c r="BV1566" s="36">
        <v>184.805026</v>
      </c>
      <c r="BW1566" s="36">
        <v>192.72919999999999</v>
      </c>
      <c r="BX1566" s="36">
        <v>127.85078595</v>
      </c>
      <c r="BY1566" s="36">
        <v>16.515626579628368</v>
      </c>
      <c r="BZ1566" s="36">
        <v>116.1724744</v>
      </c>
      <c r="CA1566" s="36">
        <v>139.52909750000001</v>
      </c>
      <c r="CB1566" s="36">
        <v>93172.856249999997</v>
      </c>
      <c r="CC1566" s="36">
        <v>6690.9101790383002</v>
      </c>
      <c r="CD1566" s="36">
        <v>82667.199999999997</v>
      </c>
      <c r="CE1566" s="36">
        <v>104711.8</v>
      </c>
      <c r="CF1566" s="36"/>
      <c r="CG1566" s="40">
        <v>23.521000000000001</v>
      </c>
      <c r="CH1566" s="40">
        <v>68.022000000000006</v>
      </c>
      <c r="CI1566" s="40">
        <v>79.474000000000004</v>
      </c>
      <c r="CL1566" s="5" t="str">
        <f t="shared" si="3394"/>
        <v>1_0.5_2</v>
      </c>
      <c r="CM1566" s="95" t="str">
        <f t="shared" si="3395"/>
        <v>1W</v>
      </c>
      <c r="CN1566" s="96">
        <f t="shared" si="3382"/>
        <v>91</v>
      </c>
      <c r="CO1566" s="96" t="str">
        <f t="shared" si="3390"/>
        <v>1_0.5_2</v>
      </c>
      <c r="CP1566" s="95" t="str">
        <f t="shared" si="3398"/>
        <v>1W</v>
      </c>
      <c r="CQ1566" s="5">
        <f t="shared" si="3391"/>
        <v>89</v>
      </c>
    </row>
    <row r="1567" spans="1:95">
      <c r="A1567" s="13" t="s">
        <v>601</v>
      </c>
      <c r="B1567" s="13">
        <v>9</v>
      </c>
      <c r="C1567" s="13">
        <v>3</v>
      </c>
      <c r="D1567" s="13" t="s">
        <v>58</v>
      </c>
      <c r="E1567" s="35" t="s">
        <v>587</v>
      </c>
      <c r="F1567" s="13"/>
      <c r="G1567" s="36"/>
      <c r="H1567" s="13"/>
      <c r="I1567" s="37">
        <v>23</v>
      </c>
      <c r="J1567" s="37" t="s">
        <v>70</v>
      </c>
      <c r="K1567" s="38">
        <v>43601</v>
      </c>
      <c r="L1567" s="39">
        <v>0.31944444444444448</v>
      </c>
      <c r="M1567" s="37" t="s">
        <v>39</v>
      </c>
      <c r="N1567" s="37" t="s">
        <v>190</v>
      </c>
      <c r="O1567" s="37" t="s">
        <v>190</v>
      </c>
      <c r="P1567" s="37" t="s">
        <v>190</v>
      </c>
      <c r="Q1567" s="37">
        <v>1</v>
      </c>
      <c r="R1567" s="13" t="s">
        <v>55</v>
      </c>
      <c r="S1567" s="13" t="s">
        <v>44</v>
      </c>
      <c r="T1567" s="13" t="s">
        <v>41</v>
      </c>
      <c r="U1567" s="13" t="s">
        <v>52</v>
      </c>
      <c r="V1567" s="13" t="s">
        <v>42</v>
      </c>
      <c r="W1567" s="13" t="s">
        <v>66</v>
      </c>
      <c r="X1567" s="13" t="s">
        <v>76</v>
      </c>
      <c r="Y1567" s="13" t="s">
        <v>41</v>
      </c>
      <c r="Z1567" s="13" t="s">
        <v>41</v>
      </c>
      <c r="AA1567" s="13"/>
      <c r="AB1567" s="13">
        <v>0</v>
      </c>
      <c r="AC1567" s="72">
        <f t="shared" si="3383"/>
        <v>1</v>
      </c>
      <c r="AD1567" s="13">
        <v>1</v>
      </c>
      <c r="AE1567" s="72">
        <f t="shared" ref="AE1567" si="3449">VALUE(IF(AD1567=-2,0%,IF(AD1567=-1,50%,IF(AD1567=0,100%,IF(AD1567=1,50%,IF(AD1567=2,0%))))))</f>
        <v>0.5</v>
      </c>
      <c r="AF1567" s="13" t="s">
        <v>41</v>
      </c>
      <c r="AG1567" s="13">
        <v>0</v>
      </c>
      <c r="AH1567" s="13" t="s">
        <v>42</v>
      </c>
      <c r="AI1567" s="13">
        <f t="shared" si="3364"/>
        <v>0</v>
      </c>
      <c r="AJ1567" s="70">
        <f t="shared" si="3385"/>
        <v>1</v>
      </c>
      <c r="AK1567" s="59">
        <f t="shared" si="3386"/>
        <v>0</v>
      </c>
      <c r="AL1567" s="70">
        <f t="shared" ref="AL1567" si="3450">VALUE(IF(AK1567=-3,0%,IF(AK1567=-2,33.3%,IF(AK1567=-1,66.6%,IF(AK1567=0,100%,IF(AK1567=1,66.6%,IF(AK1567=2,33.3%,IF(AK1567=3,0%))))))))</f>
        <v>1</v>
      </c>
      <c r="AM1567" s="13" t="s">
        <v>41</v>
      </c>
      <c r="AN1567" s="13" t="s">
        <v>41</v>
      </c>
      <c r="AP1567" s="13">
        <v>101.31965006729475</v>
      </c>
      <c r="AQ1567" s="13">
        <v>117.34261838440112</v>
      </c>
      <c r="AR1567" s="13">
        <v>125.13020833333333</v>
      </c>
      <c r="AS1567" s="13">
        <v>148.05555555555554</v>
      </c>
      <c r="AT1567" s="36">
        <v>58.600775999999996</v>
      </c>
      <c r="AU1567" s="36" t="str">
        <f t="shared" si="3388"/>
        <v>1</v>
      </c>
      <c r="AV1567" s="36">
        <v>0</v>
      </c>
      <c r="AW1567" s="36">
        <v>58.600775999999996</v>
      </c>
      <c r="AX1567" s="36">
        <v>58.600775999999996</v>
      </c>
      <c r="AY1567" s="36">
        <v>168.61555300000001</v>
      </c>
      <c r="AZ1567" s="36" t="str">
        <f t="shared" si="3389"/>
        <v>2</v>
      </c>
      <c r="BA1567" s="36">
        <v>0</v>
      </c>
      <c r="BB1567" s="36">
        <v>168.61555300000001</v>
      </c>
      <c r="BC1567" s="36">
        <v>168.61555300000001</v>
      </c>
      <c r="BD1567" s="36">
        <v>35822.474999999999</v>
      </c>
      <c r="BE1567" s="36" t="s">
        <v>50</v>
      </c>
      <c r="BF1567" s="36">
        <v>34444.699999999997</v>
      </c>
      <c r="BG1567" s="36">
        <v>37200.199999999997</v>
      </c>
      <c r="BH1567" s="36">
        <v>64.962527499999993</v>
      </c>
      <c r="BI1567" s="36">
        <v>8.996875251747376</v>
      </c>
      <c r="BJ1567" s="36">
        <v>58.600775999999996</v>
      </c>
      <c r="BK1567" s="36">
        <v>71.32427899999999</v>
      </c>
      <c r="BL1567" s="36">
        <v>172.3124765</v>
      </c>
      <c r="BM1567" s="36">
        <v>5.2282393527558062</v>
      </c>
      <c r="BN1567" s="36">
        <v>168.61555300000001</v>
      </c>
      <c r="BO1567" s="36">
        <v>176.0094</v>
      </c>
      <c r="BP1567" s="36">
        <v>34215.066666666673</v>
      </c>
      <c r="BQ1567" s="36">
        <v>562.48449460110874</v>
      </c>
      <c r="BR1567" s="36">
        <v>33066.9</v>
      </c>
      <c r="BS1567" s="36">
        <v>34444.699999999997</v>
      </c>
      <c r="BT1567" s="36">
        <v>58.600775999999996</v>
      </c>
      <c r="BU1567" s="36">
        <v>0</v>
      </c>
      <c r="BV1567" s="36">
        <v>58.600775999999996</v>
      </c>
      <c r="BW1567" s="36">
        <v>58.600775999999996</v>
      </c>
      <c r="BX1567" s="36">
        <v>172.3124765</v>
      </c>
      <c r="BY1567" s="36">
        <v>5.2282393527558062</v>
      </c>
      <c r="BZ1567" s="36">
        <v>168.61555300000001</v>
      </c>
      <c r="CA1567" s="36">
        <v>176.0094</v>
      </c>
      <c r="CB1567" s="36">
        <v>35736.337500000001</v>
      </c>
      <c r="CC1567" s="36">
        <v>2041.6242647705767</v>
      </c>
      <c r="CD1567" s="36">
        <v>31689.1</v>
      </c>
      <c r="CE1567" s="36">
        <v>38578</v>
      </c>
      <c r="CF1567" s="36"/>
      <c r="CG1567" s="40">
        <v>21.7</v>
      </c>
      <c r="CH1567" s="40">
        <v>76.033000000000001</v>
      </c>
      <c r="CI1567" s="40">
        <v>87.966999999999999</v>
      </c>
      <c r="CL1567" s="5" t="str">
        <f t="shared" si="3394"/>
        <v>1_1_2</v>
      </c>
      <c r="CM1567" s="95" t="str">
        <f t="shared" si="3395"/>
        <v>1X</v>
      </c>
      <c r="CN1567" s="96">
        <f t="shared" si="3382"/>
        <v>146</v>
      </c>
      <c r="CO1567" s="96" t="str">
        <f t="shared" si="3390"/>
        <v>1_0.5_2</v>
      </c>
      <c r="CP1567" s="95" t="str">
        <f t="shared" si="3398"/>
        <v>1W</v>
      </c>
      <c r="CQ1567" s="5">
        <f t="shared" si="3391"/>
        <v>89</v>
      </c>
    </row>
    <row r="1568" spans="1:95">
      <c r="A1568" s="13" t="s">
        <v>601</v>
      </c>
      <c r="B1568" s="13">
        <v>9</v>
      </c>
      <c r="C1568" s="13">
        <v>3</v>
      </c>
      <c r="D1568" s="13" t="s">
        <v>58</v>
      </c>
      <c r="E1568" s="35" t="s">
        <v>587</v>
      </c>
      <c r="F1568" s="13"/>
      <c r="G1568" s="36"/>
      <c r="H1568" s="13"/>
      <c r="I1568" s="37">
        <v>23</v>
      </c>
      <c r="J1568" s="37" t="s">
        <v>70</v>
      </c>
      <c r="K1568" s="38">
        <v>43601</v>
      </c>
      <c r="L1568" s="39">
        <v>0.3298611111111111</v>
      </c>
      <c r="M1568" s="37" t="s">
        <v>39</v>
      </c>
      <c r="N1568" s="37" t="s">
        <v>190</v>
      </c>
      <c r="O1568" s="37" t="s">
        <v>190</v>
      </c>
      <c r="P1568" s="37" t="s">
        <v>190</v>
      </c>
      <c r="Q1568" s="37">
        <v>2</v>
      </c>
      <c r="R1568" s="13" t="s">
        <v>55</v>
      </c>
      <c r="S1568" s="13" t="s">
        <v>44</v>
      </c>
      <c r="T1568" s="13" t="s">
        <v>41</v>
      </c>
      <c r="U1568" s="13" t="s">
        <v>52</v>
      </c>
      <c r="V1568" s="13" t="s">
        <v>42</v>
      </c>
      <c r="W1568" s="13" t="s">
        <v>66</v>
      </c>
      <c r="X1568" s="13" t="s">
        <v>47</v>
      </c>
      <c r="Y1568" s="13" t="s">
        <v>41</v>
      </c>
      <c r="Z1568" s="13" t="s">
        <v>41</v>
      </c>
      <c r="AA1568" s="13"/>
      <c r="AB1568" s="13">
        <v>0</v>
      </c>
      <c r="AC1568" s="72">
        <f t="shared" si="3383"/>
        <v>1</v>
      </c>
      <c r="AD1568" s="13">
        <v>1</v>
      </c>
      <c r="AE1568" s="72">
        <f t="shared" ref="AE1568" si="3451">VALUE(IF(AD1568=-2,0%,IF(AD1568=-1,50%,IF(AD1568=0,100%,IF(AD1568=1,50%,IF(AD1568=2,0%))))))</f>
        <v>0.5</v>
      </c>
      <c r="AF1568" s="13" t="s">
        <v>41</v>
      </c>
      <c r="AG1568" s="13">
        <v>0</v>
      </c>
      <c r="AH1568" s="13" t="s">
        <v>42</v>
      </c>
      <c r="AI1568" s="13">
        <f t="shared" si="3364"/>
        <v>0</v>
      </c>
      <c r="AJ1568" s="70">
        <f t="shared" si="3385"/>
        <v>1</v>
      </c>
      <c r="AK1568" s="59">
        <f t="shared" si="3386"/>
        <v>-1</v>
      </c>
      <c r="AL1568" s="70">
        <f t="shared" ref="AL1568" si="3452">VALUE(IF(AK1568=-3,0%,IF(AK1568=-2,33.3%,IF(AK1568=-1,66.6%,IF(AK1568=0,100%,IF(AK1568=1,66.6%,IF(AK1568=2,33.3%,IF(AK1568=3,0%))))))))</f>
        <v>0.66599999999999993</v>
      </c>
      <c r="AM1568" s="13" t="s">
        <v>41</v>
      </c>
      <c r="AN1568" s="13" t="s">
        <v>41</v>
      </c>
      <c r="AP1568" s="13">
        <v>101.31965006729475</v>
      </c>
      <c r="AQ1568" s="13">
        <v>117.34261838440112</v>
      </c>
      <c r="AR1568" s="13">
        <v>125.13020833333333</v>
      </c>
      <c r="AS1568" s="13">
        <v>148.05555555555554</v>
      </c>
      <c r="AT1568" s="36">
        <v>71.32427899999999</v>
      </c>
      <c r="AU1568" s="36" t="str">
        <f t="shared" si="3388"/>
        <v>1</v>
      </c>
      <c r="AV1568" s="36">
        <v>0</v>
      </c>
      <c r="AW1568" s="36">
        <v>71.32427899999999</v>
      </c>
      <c r="AX1568" s="36">
        <v>71.32427899999999</v>
      </c>
      <c r="AY1568" s="36">
        <v>168.61555300000001</v>
      </c>
      <c r="AZ1568" s="36" t="str">
        <f t="shared" si="3389"/>
        <v>2</v>
      </c>
      <c r="BA1568" s="36">
        <v>0</v>
      </c>
      <c r="BB1568" s="36">
        <v>168.61555300000001</v>
      </c>
      <c r="BC1568" s="36">
        <v>168.61555300000001</v>
      </c>
      <c r="BD1568" s="36">
        <v>46844.800000000003</v>
      </c>
      <c r="BE1568" s="36" t="s">
        <v>50</v>
      </c>
      <c r="BF1568" s="36">
        <v>46844.800000000003</v>
      </c>
      <c r="BG1568" s="36">
        <v>46844.800000000003</v>
      </c>
      <c r="BH1568" s="36">
        <v>64.962527499999993</v>
      </c>
      <c r="BI1568" s="36">
        <v>8.996875251747376</v>
      </c>
      <c r="BJ1568" s="36">
        <v>58.600775999999996</v>
      </c>
      <c r="BK1568" s="36">
        <v>71.32427899999999</v>
      </c>
      <c r="BL1568" s="36">
        <v>164.9373525</v>
      </c>
      <c r="BM1568" s="36">
        <v>5.2017610322275036</v>
      </c>
      <c r="BN1568" s="36">
        <v>161.259152</v>
      </c>
      <c r="BO1568" s="36">
        <v>168.61555300000001</v>
      </c>
      <c r="BP1568" s="36">
        <v>43629.933333333327</v>
      </c>
      <c r="BQ1568" s="36">
        <v>2249.9379784044413</v>
      </c>
      <c r="BR1568" s="36">
        <v>39955.800000000003</v>
      </c>
      <c r="BS1568" s="36">
        <v>46844.800000000003</v>
      </c>
      <c r="BT1568" s="36">
        <v>64.962527499999993</v>
      </c>
      <c r="BU1568" s="36">
        <v>8.996875251747376</v>
      </c>
      <c r="BV1568" s="36">
        <v>58.600775999999996</v>
      </c>
      <c r="BW1568" s="36">
        <v>71.32427899999999</v>
      </c>
      <c r="BX1568" s="36">
        <v>168.61555300000001</v>
      </c>
      <c r="BY1568" s="36">
        <v>0</v>
      </c>
      <c r="BZ1568" s="36">
        <v>168.61555300000001</v>
      </c>
      <c r="CA1568" s="36">
        <v>168.61555300000001</v>
      </c>
      <c r="CB1568" s="36">
        <v>39697.481249999997</v>
      </c>
      <c r="CC1568" s="36">
        <v>3635.5149603540813</v>
      </c>
      <c r="CD1568" s="36">
        <v>34444.699999999997</v>
      </c>
      <c r="CE1568" s="36">
        <v>46844.800000000003</v>
      </c>
      <c r="CF1568" s="36"/>
      <c r="CG1568" s="40">
        <v>22.202000000000002</v>
      </c>
      <c r="CH1568" s="40">
        <v>74.224000000000004</v>
      </c>
      <c r="CI1568" s="40">
        <v>87.162999999999997</v>
      </c>
      <c r="CL1568" s="5" t="str">
        <f t="shared" si="3394"/>
        <v>1_1_2</v>
      </c>
      <c r="CM1568" s="95" t="str">
        <f t="shared" si="3395"/>
        <v>1X</v>
      </c>
      <c r="CN1568" s="96">
        <f t="shared" si="3382"/>
        <v>146</v>
      </c>
      <c r="CO1568" s="96" t="str">
        <f t="shared" si="3390"/>
        <v>0.666_0.5_2</v>
      </c>
      <c r="CP1568" s="95" t="str">
        <f t="shared" si="3398"/>
        <v>1T</v>
      </c>
      <c r="CQ1568" s="5">
        <f t="shared" si="3391"/>
        <v>57</v>
      </c>
    </row>
    <row r="1569" spans="1:95">
      <c r="A1569" s="13" t="s">
        <v>601</v>
      </c>
      <c r="B1569" s="13">
        <v>9</v>
      </c>
      <c r="C1569" s="13">
        <v>3</v>
      </c>
      <c r="D1569" s="13" t="s">
        <v>58</v>
      </c>
      <c r="E1569" s="35" t="s">
        <v>587</v>
      </c>
      <c r="F1569" s="13"/>
      <c r="G1569" s="36"/>
      <c r="H1569" s="13"/>
      <c r="I1569" s="37">
        <v>23</v>
      </c>
      <c r="J1569" s="37" t="s">
        <v>70</v>
      </c>
      <c r="K1569" s="38">
        <v>43601</v>
      </c>
      <c r="L1569" s="39">
        <v>0.34027777777777773</v>
      </c>
      <c r="M1569" s="37" t="s">
        <v>39</v>
      </c>
      <c r="N1569" s="37" t="s">
        <v>190</v>
      </c>
      <c r="O1569" s="37" t="s">
        <v>190</v>
      </c>
      <c r="P1569" s="37" t="s">
        <v>190</v>
      </c>
      <c r="Q1569" s="37">
        <v>3</v>
      </c>
      <c r="R1569" s="13" t="s">
        <v>55</v>
      </c>
      <c r="S1569" s="13" t="s">
        <v>44</v>
      </c>
      <c r="T1569" s="13" t="s">
        <v>41</v>
      </c>
      <c r="U1569" s="13" t="s">
        <v>52</v>
      </c>
      <c r="V1569" s="13" t="s">
        <v>42</v>
      </c>
      <c r="W1569" s="13" t="s">
        <v>66</v>
      </c>
      <c r="X1569" s="13" t="s">
        <v>47</v>
      </c>
      <c r="Y1569" s="13" t="s">
        <v>41</v>
      </c>
      <c r="Z1569" s="13" t="s">
        <v>41</v>
      </c>
      <c r="AA1569" s="13"/>
      <c r="AB1569" s="13">
        <v>0</v>
      </c>
      <c r="AC1569" s="72">
        <f t="shared" si="3383"/>
        <v>1</v>
      </c>
      <c r="AD1569" s="13">
        <v>1</v>
      </c>
      <c r="AE1569" s="72">
        <f t="shared" ref="AE1569" si="3453">VALUE(IF(AD1569=-2,0%,IF(AD1569=-1,50%,IF(AD1569=0,100%,IF(AD1569=1,50%,IF(AD1569=2,0%))))))</f>
        <v>0.5</v>
      </c>
      <c r="AF1569" s="13" t="s">
        <v>41</v>
      </c>
      <c r="AG1569" s="13">
        <v>0</v>
      </c>
      <c r="AH1569" s="13" t="s">
        <v>42</v>
      </c>
      <c r="AI1569" s="13">
        <f t="shared" si="3364"/>
        <v>0</v>
      </c>
      <c r="AJ1569" s="70">
        <f t="shared" si="3385"/>
        <v>1</v>
      </c>
      <c r="AK1569" s="59">
        <f t="shared" si="3386"/>
        <v>-1</v>
      </c>
      <c r="AL1569" s="70">
        <f t="shared" ref="AL1569" si="3454">VALUE(IF(AK1569=-3,0%,IF(AK1569=-2,33.3%,IF(AK1569=-1,66.6%,IF(AK1569=0,100%,IF(AK1569=1,66.6%,IF(AK1569=2,33.3%,IF(AK1569=3,0%))))))))</f>
        <v>0.66599999999999993</v>
      </c>
      <c r="AM1569" s="13" t="s">
        <v>41</v>
      </c>
      <c r="AN1569" s="13" t="s">
        <v>41</v>
      </c>
      <c r="AP1569" s="13">
        <v>101.31965006729475</v>
      </c>
      <c r="AQ1569" s="13">
        <v>117.34261838440112</v>
      </c>
      <c r="AR1569" s="13">
        <v>125.13020833333333</v>
      </c>
      <c r="AS1569" s="13">
        <v>148.05555555555554</v>
      </c>
      <c r="AT1569" s="36">
        <v>71.32427899999999</v>
      </c>
      <c r="AU1569" s="36" t="str">
        <f t="shared" si="3388"/>
        <v>1</v>
      </c>
      <c r="AV1569" s="36">
        <v>0</v>
      </c>
      <c r="AW1569" s="36">
        <v>71.32427899999999</v>
      </c>
      <c r="AX1569" s="36">
        <v>71.32427899999999</v>
      </c>
      <c r="AY1569" s="36">
        <v>176.0094</v>
      </c>
      <c r="AZ1569" s="36" t="str">
        <f t="shared" si="3389"/>
        <v>2</v>
      </c>
      <c r="BA1569" s="36">
        <v>0</v>
      </c>
      <c r="BB1569" s="36">
        <v>176.0094</v>
      </c>
      <c r="BC1569" s="36">
        <v>176.0094</v>
      </c>
      <c r="BD1569" s="36">
        <v>64756</v>
      </c>
      <c r="BE1569" s="36" t="s">
        <v>50</v>
      </c>
      <c r="BF1569" s="36">
        <v>60622.6</v>
      </c>
      <c r="BG1569" s="36">
        <v>66133.8</v>
      </c>
      <c r="BH1569" s="36">
        <v>71.32427899999999</v>
      </c>
      <c r="BI1569" s="36">
        <v>0</v>
      </c>
      <c r="BJ1569" s="36">
        <v>71.32427899999999</v>
      </c>
      <c r="BK1569" s="36">
        <v>71.32427899999999</v>
      </c>
      <c r="BL1569" s="36">
        <v>172.3124765</v>
      </c>
      <c r="BM1569" s="36">
        <v>5.2282393527558062</v>
      </c>
      <c r="BN1569" s="36">
        <v>168.61555300000001</v>
      </c>
      <c r="BO1569" s="36">
        <v>176.0094</v>
      </c>
      <c r="BP1569" s="36">
        <v>58326.283333333326</v>
      </c>
      <c r="BQ1569" s="36">
        <v>2074.3093254542978</v>
      </c>
      <c r="BR1569" s="36">
        <v>55111.5</v>
      </c>
      <c r="BS1569" s="36">
        <v>60622.6</v>
      </c>
      <c r="BT1569" s="36">
        <v>71.32427899999999</v>
      </c>
      <c r="BU1569" s="36">
        <v>0</v>
      </c>
      <c r="BV1569" s="36">
        <v>71.32427899999999</v>
      </c>
      <c r="BW1569" s="36">
        <v>71.32427899999999</v>
      </c>
      <c r="BX1569" s="36">
        <v>172.3124765</v>
      </c>
      <c r="BY1569" s="36">
        <v>5.2282393527558062</v>
      </c>
      <c r="BZ1569" s="36">
        <v>168.61555300000001</v>
      </c>
      <c r="CA1569" s="36">
        <v>176.0094</v>
      </c>
      <c r="CB1569" s="36">
        <v>52872.568749999999</v>
      </c>
      <c r="CC1569" s="36">
        <v>5052.9049829075211</v>
      </c>
      <c r="CD1569" s="36">
        <v>46844.800000000003</v>
      </c>
      <c r="CE1569" s="36">
        <v>60622.6</v>
      </c>
      <c r="CF1569" s="36"/>
      <c r="CG1569" s="40">
        <v>22.681000000000001</v>
      </c>
      <c r="CH1569" s="40">
        <v>72.391000000000005</v>
      </c>
      <c r="CI1569" s="40">
        <v>85.103000000000009</v>
      </c>
      <c r="CL1569" s="5" t="str">
        <f t="shared" si="3394"/>
        <v>1_1_2</v>
      </c>
      <c r="CM1569" s="95" t="str">
        <f t="shared" si="3395"/>
        <v>1X</v>
      </c>
      <c r="CN1569" s="96">
        <f t="shared" si="3382"/>
        <v>146</v>
      </c>
      <c r="CO1569" s="96" t="str">
        <f t="shared" si="3390"/>
        <v>0.666_0.5_2</v>
      </c>
      <c r="CP1569" s="95" t="str">
        <f t="shared" si="3398"/>
        <v>1T</v>
      </c>
      <c r="CQ1569" s="5">
        <f t="shared" si="3391"/>
        <v>57</v>
      </c>
    </row>
    <row r="1570" spans="1:95">
      <c r="A1570" s="13" t="s">
        <v>601</v>
      </c>
      <c r="B1570" s="13">
        <v>9</v>
      </c>
      <c r="C1570" s="13">
        <v>3</v>
      </c>
      <c r="D1570" s="13" t="s">
        <v>58</v>
      </c>
      <c r="E1570" s="35" t="s">
        <v>587</v>
      </c>
      <c r="F1570" s="13"/>
      <c r="G1570" s="36"/>
      <c r="H1570" s="13"/>
      <c r="I1570" s="37">
        <v>23</v>
      </c>
      <c r="J1570" s="37" t="s">
        <v>70</v>
      </c>
      <c r="K1570" s="38">
        <v>43601</v>
      </c>
      <c r="L1570" s="39">
        <v>0.35069444444444442</v>
      </c>
      <c r="M1570" s="37" t="s">
        <v>39</v>
      </c>
      <c r="N1570" s="37" t="s">
        <v>190</v>
      </c>
      <c r="O1570" s="37" t="s">
        <v>190</v>
      </c>
      <c r="P1570" s="37" t="s">
        <v>190</v>
      </c>
      <c r="Q1570" s="37">
        <v>4</v>
      </c>
      <c r="R1570" s="13" t="s">
        <v>55</v>
      </c>
      <c r="S1570" s="13" t="s">
        <v>44</v>
      </c>
      <c r="T1570" s="13" t="s">
        <v>41</v>
      </c>
      <c r="U1570" s="13" t="s">
        <v>52</v>
      </c>
      <c r="V1570" s="13" t="s">
        <v>42</v>
      </c>
      <c r="W1570" s="13" t="s">
        <v>46</v>
      </c>
      <c r="X1570" s="13" t="s">
        <v>76</v>
      </c>
      <c r="Y1570" s="13" t="s">
        <v>41</v>
      </c>
      <c r="Z1570" s="13" t="s">
        <v>41</v>
      </c>
      <c r="AA1570" s="13"/>
      <c r="AB1570" s="13">
        <v>0</v>
      </c>
      <c r="AC1570" s="72">
        <f t="shared" si="3383"/>
        <v>1</v>
      </c>
      <c r="AD1570" s="13">
        <v>1</v>
      </c>
      <c r="AE1570" s="72">
        <f t="shared" ref="AE1570" si="3455">VALUE(IF(AD1570=-2,0%,IF(AD1570=-1,50%,IF(AD1570=0,100%,IF(AD1570=1,50%,IF(AD1570=2,0%))))))</f>
        <v>0.5</v>
      </c>
      <c r="AF1570" s="13" t="s">
        <v>41</v>
      </c>
      <c r="AG1570" s="13" t="s">
        <v>57</v>
      </c>
      <c r="AH1570" s="13" t="s">
        <v>42</v>
      </c>
      <c r="AI1570" s="13">
        <f t="shared" si="3364"/>
        <v>1</v>
      </c>
      <c r="AJ1570" s="70">
        <f t="shared" si="3385"/>
        <v>0.66599999999999993</v>
      </c>
      <c r="AK1570" s="59">
        <f t="shared" si="3386"/>
        <v>0</v>
      </c>
      <c r="AL1570" s="70">
        <f t="shared" ref="AL1570" si="3456">VALUE(IF(AK1570=-3,0%,IF(AK1570=-2,33.3%,IF(AK1570=-1,66.6%,IF(AK1570=0,100%,IF(AK1570=1,66.6%,IF(AK1570=2,33.3%,IF(AK1570=3,0%))))))))</f>
        <v>1</v>
      </c>
      <c r="AM1570" s="13" t="s">
        <v>41</v>
      </c>
      <c r="AN1570" s="13" t="s">
        <v>41</v>
      </c>
      <c r="AP1570" s="13">
        <v>101.31965006729475</v>
      </c>
      <c r="AQ1570" s="13">
        <v>117.34261838440112</v>
      </c>
      <c r="AR1570" s="13">
        <v>125.13020833333333</v>
      </c>
      <c r="AS1570" s="13">
        <v>148.05555555555554</v>
      </c>
      <c r="AT1570" s="36">
        <v>84.035300000000007</v>
      </c>
      <c r="AU1570" s="36" t="str">
        <f t="shared" si="3388"/>
        <v>1</v>
      </c>
      <c r="AV1570" s="36">
        <v>0</v>
      </c>
      <c r="AW1570" s="36">
        <v>84.035300000000007</v>
      </c>
      <c r="AX1570" s="36">
        <v>84.035300000000007</v>
      </c>
      <c r="AY1570" s="36">
        <v>176.0094</v>
      </c>
      <c r="AZ1570" s="36" t="str">
        <f t="shared" si="3389"/>
        <v>2</v>
      </c>
      <c r="BA1570" s="36">
        <v>0</v>
      </c>
      <c r="BB1570" s="36">
        <v>176.0094</v>
      </c>
      <c r="BC1570" s="36">
        <v>176.0094</v>
      </c>
      <c r="BD1570" s="36">
        <v>84733.9</v>
      </c>
      <c r="BE1570" s="36" t="s">
        <v>50</v>
      </c>
      <c r="BF1570" s="36">
        <v>82667.199999999997</v>
      </c>
      <c r="BG1570" s="36">
        <v>88178.4</v>
      </c>
      <c r="BH1570" s="36">
        <v>84.035300000000007</v>
      </c>
      <c r="BI1570" s="36">
        <v>0</v>
      </c>
      <c r="BJ1570" s="36">
        <v>84.035300000000007</v>
      </c>
      <c r="BK1570" s="36">
        <v>84.035300000000007</v>
      </c>
      <c r="BL1570" s="36">
        <v>176.0094</v>
      </c>
      <c r="BM1570" s="36">
        <v>0</v>
      </c>
      <c r="BN1570" s="36">
        <v>176.0094</v>
      </c>
      <c r="BO1570" s="36">
        <v>176.0094</v>
      </c>
      <c r="BP1570" s="36">
        <v>80830.150000000009</v>
      </c>
      <c r="BQ1570" s="36">
        <v>2249.9053186745391</v>
      </c>
      <c r="BR1570" s="36">
        <v>77156.100000000006</v>
      </c>
      <c r="BS1570" s="36">
        <v>82667.199999999997</v>
      </c>
      <c r="BT1570" s="36">
        <v>77.679789499999998</v>
      </c>
      <c r="BU1570" s="36">
        <v>8.9880491449046218</v>
      </c>
      <c r="BV1570" s="36">
        <v>71.32427899999999</v>
      </c>
      <c r="BW1570" s="36">
        <v>84.035300000000007</v>
      </c>
      <c r="BX1570" s="36">
        <v>176.0094</v>
      </c>
      <c r="BY1570" s="36">
        <v>0</v>
      </c>
      <c r="BZ1570" s="36">
        <v>176.0094</v>
      </c>
      <c r="CA1570" s="36">
        <v>176.0094</v>
      </c>
      <c r="CB1570" s="36">
        <v>74056.043749999983</v>
      </c>
      <c r="CC1570" s="36">
        <v>6888.9276667193762</v>
      </c>
      <c r="CD1570" s="36">
        <v>60622.6</v>
      </c>
      <c r="CE1570" s="36">
        <v>82667.199999999997</v>
      </c>
      <c r="CF1570" s="36"/>
      <c r="CG1570" s="40">
        <v>23.088000000000001</v>
      </c>
      <c r="CH1570" s="40">
        <v>70.409000000000006</v>
      </c>
      <c r="CI1570" s="40">
        <v>82.295000000000002</v>
      </c>
      <c r="CL1570" s="5" t="str">
        <f t="shared" si="3394"/>
        <v>0.666_1_2</v>
      </c>
      <c r="CM1570" s="95" t="str">
        <f t="shared" si="3395"/>
        <v>1U</v>
      </c>
      <c r="CN1570" s="96">
        <f t="shared" si="3382"/>
        <v>63</v>
      </c>
      <c r="CO1570" s="96" t="str">
        <f t="shared" si="3390"/>
        <v>1_0.5_2</v>
      </c>
      <c r="CP1570" s="95" t="str">
        <f t="shared" si="3398"/>
        <v>1W</v>
      </c>
      <c r="CQ1570" s="5">
        <f t="shared" si="3391"/>
        <v>89</v>
      </c>
    </row>
    <row r="1571" spans="1:95">
      <c r="A1571" s="13" t="s">
        <v>601</v>
      </c>
      <c r="B1571" s="13">
        <v>9</v>
      </c>
      <c r="C1571" s="13">
        <v>3</v>
      </c>
      <c r="D1571" s="13" t="s">
        <v>58</v>
      </c>
      <c r="E1571" s="35" t="s">
        <v>587</v>
      </c>
      <c r="F1571" s="13"/>
      <c r="G1571" s="36"/>
      <c r="H1571" s="13"/>
      <c r="I1571" s="37">
        <v>23</v>
      </c>
      <c r="J1571" s="37" t="s">
        <v>70</v>
      </c>
      <c r="K1571" s="38">
        <v>43601</v>
      </c>
      <c r="L1571" s="39">
        <v>0.3611111111111111</v>
      </c>
      <c r="M1571" s="37" t="s">
        <v>39</v>
      </c>
      <c r="N1571" s="37" t="s">
        <v>190</v>
      </c>
      <c r="O1571" s="37" t="s">
        <v>190</v>
      </c>
      <c r="P1571" s="37" t="s">
        <v>190</v>
      </c>
      <c r="Q1571" s="37">
        <v>5</v>
      </c>
      <c r="R1571" s="13" t="s">
        <v>62</v>
      </c>
      <c r="S1571" s="13" t="s">
        <v>63</v>
      </c>
      <c r="T1571" s="13" t="s">
        <v>41</v>
      </c>
      <c r="U1571" s="13" t="s">
        <v>52</v>
      </c>
      <c r="V1571" s="13" t="s">
        <v>42</v>
      </c>
      <c r="W1571" s="13" t="s">
        <v>66</v>
      </c>
      <c r="X1571" s="13" t="s">
        <v>76</v>
      </c>
      <c r="Y1571" s="13" t="s">
        <v>41</v>
      </c>
      <c r="Z1571" s="13" t="s">
        <v>41</v>
      </c>
      <c r="AA1571" s="13"/>
      <c r="AB1571" s="13">
        <v>1</v>
      </c>
      <c r="AC1571" s="72">
        <f t="shared" si="3383"/>
        <v>0.5</v>
      </c>
      <c r="AD1571" s="13">
        <v>0</v>
      </c>
      <c r="AE1571" s="72">
        <f t="shared" ref="AE1571" si="3457">VALUE(IF(AD1571=-2,0%,IF(AD1571=-1,50%,IF(AD1571=0,100%,IF(AD1571=1,50%,IF(AD1571=2,0%))))))</f>
        <v>1</v>
      </c>
      <c r="AF1571" s="13" t="s">
        <v>41</v>
      </c>
      <c r="AG1571" s="13">
        <v>0</v>
      </c>
      <c r="AH1571" s="13" t="s">
        <v>42</v>
      </c>
      <c r="AI1571" s="13">
        <f t="shared" si="3364"/>
        <v>0</v>
      </c>
      <c r="AJ1571" s="70">
        <f t="shared" si="3385"/>
        <v>1</v>
      </c>
      <c r="AK1571" s="59">
        <f t="shared" si="3386"/>
        <v>0</v>
      </c>
      <c r="AL1571" s="70">
        <f t="shared" ref="AL1571" si="3458">VALUE(IF(AK1571=-3,0%,IF(AK1571=-2,33.3%,IF(AK1571=-1,66.6%,IF(AK1571=0,100%,IF(AK1571=1,66.6%,IF(AK1571=2,33.3%,IF(AK1571=3,0%))))))))</f>
        <v>1</v>
      </c>
      <c r="AM1571" s="13" t="s">
        <v>41</v>
      </c>
      <c r="AN1571" s="13" t="s">
        <v>41</v>
      </c>
      <c r="AP1571" s="13">
        <v>101.31965006729475</v>
      </c>
      <c r="AQ1571" s="13">
        <v>117.34261838440112</v>
      </c>
      <c r="AR1571" s="13">
        <v>125.13020833333333</v>
      </c>
      <c r="AS1571" s="13">
        <v>148.05555555555554</v>
      </c>
      <c r="AT1571" s="36">
        <v>96.733839000000003</v>
      </c>
      <c r="AU1571" s="36" t="str">
        <f t="shared" si="3388"/>
        <v>1</v>
      </c>
      <c r="AV1571" s="36">
        <v>0</v>
      </c>
      <c r="AW1571" s="36">
        <v>96.733839000000003</v>
      </c>
      <c r="AX1571" s="36">
        <v>96.733839000000003</v>
      </c>
      <c r="AY1571" s="36">
        <v>176.0094</v>
      </c>
      <c r="AZ1571" s="36" t="str">
        <f t="shared" si="3389"/>
        <v>2</v>
      </c>
      <c r="BA1571" s="36">
        <v>0</v>
      </c>
      <c r="BB1571" s="36">
        <v>176.0094</v>
      </c>
      <c r="BC1571" s="36">
        <v>176.0094</v>
      </c>
      <c r="BD1571" s="36">
        <v>103334.02499999999</v>
      </c>
      <c r="BE1571" s="36" t="s">
        <v>50</v>
      </c>
      <c r="BF1571" s="36">
        <v>99200.7</v>
      </c>
      <c r="BG1571" s="36">
        <v>104711.8</v>
      </c>
      <c r="BH1571" s="36">
        <v>90.384569499999998</v>
      </c>
      <c r="BI1571" s="36">
        <v>8.9792230380618374</v>
      </c>
      <c r="BJ1571" s="36">
        <v>84.035300000000007</v>
      </c>
      <c r="BK1571" s="36">
        <v>96.733839000000003</v>
      </c>
      <c r="BL1571" s="36">
        <v>176.0094</v>
      </c>
      <c r="BM1571" s="36">
        <v>0</v>
      </c>
      <c r="BN1571" s="36">
        <v>176.0094</v>
      </c>
      <c r="BO1571" s="36">
        <v>176.0094</v>
      </c>
      <c r="BP1571" s="36">
        <v>100119.21666666667</v>
      </c>
      <c r="BQ1571" s="36">
        <v>2249.8971535753976</v>
      </c>
      <c r="BR1571" s="36">
        <v>99200.7</v>
      </c>
      <c r="BS1571" s="36">
        <v>104711.8</v>
      </c>
      <c r="BT1571" s="36">
        <v>90.384569499999998</v>
      </c>
      <c r="BU1571" s="36">
        <v>8.9792230380618374</v>
      </c>
      <c r="BV1571" s="36">
        <v>84.035300000000007</v>
      </c>
      <c r="BW1571" s="36">
        <v>96.733839000000003</v>
      </c>
      <c r="BX1571" s="36">
        <v>176.0094</v>
      </c>
      <c r="BY1571" s="36">
        <v>0</v>
      </c>
      <c r="BZ1571" s="36">
        <v>176.0094</v>
      </c>
      <c r="CA1571" s="36">
        <v>176.0094</v>
      </c>
      <c r="CB1571" s="36">
        <v>93172.856249999997</v>
      </c>
      <c r="CC1571" s="36">
        <v>6690.9101790383002</v>
      </c>
      <c r="CD1571" s="36">
        <v>82667.199999999997</v>
      </c>
      <c r="CE1571" s="36">
        <v>104711.8</v>
      </c>
      <c r="CF1571" s="36"/>
      <c r="CG1571" s="40">
        <v>23.521000000000001</v>
      </c>
      <c r="CH1571" s="40">
        <v>68.022000000000006</v>
      </c>
      <c r="CI1571" s="40">
        <v>79.474000000000004</v>
      </c>
      <c r="CL1571" s="5" t="str">
        <f t="shared" si="3394"/>
        <v>1_0.5_2</v>
      </c>
      <c r="CM1571" s="95" t="str">
        <f t="shared" si="3395"/>
        <v>1W</v>
      </c>
      <c r="CN1571" s="96">
        <f t="shared" si="3382"/>
        <v>91</v>
      </c>
      <c r="CO1571" s="96" t="str">
        <f t="shared" si="3390"/>
        <v>1_1_2</v>
      </c>
      <c r="CP1571" s="95" t="str">
        <f t="shared" si="3398"/>
        <v>1X</v>
      </c>
      <c r="CQ1571" s="5">
        <f t="shared" si="3391"/>
        <v>93</v>
      </c>
    </row>
    <row r="1572" spans="1:95">
      <c r="A1572" s="13" t="s">
        <v>601</v>
      </c>
      <c r="B1572" s="13">
        <v>9</v>
      </c>
      <c r="C1572" s="13">
        <v>7</v>
      </c>
      <c r="D1572" s="13" t="s">
        <v>78</v>
      </c>
      <c r="E1572" s="35" t="s">
        <v>588</v>
      </c>
      <c r="F1572" s="13"/>
      <c r="G1572" s="36"/>
      <c r="H1572" s="13"/>
      <c r="I1572" s="37">
        <v>21</v>
      </c>
      <c r="J1572" s="37" t="s">
        <v>38</v>
      </c>
      <c r="K1572" s="38">
        <v>43601</v>
      </c>
      <c r="L1572" s="39">
        <v>0.31944444444444448</v>
      </c>
      <c r="M1572" s="37" t="s">
        <v>39</v>
      </c>
      <c r="N1572" s="37" t="s">
        <v>190</v>
      </c>
      <c r="O1572" s="37" t="s">
        <v>100</v>
      </c>
      <c r="P1572" s="37" t="s">
        <v>190</v>
      </c>
      <c r="Q1572" s="37">
        <v>1</v>
      </c>
      <c r="R1572" s="13" t="s">
        <v>62</v>
      </c>
      <c r="S1572" s="13" t="s">
        <v>127</v>
      </c>
      <c r="T1572" s="13" t="s">
        <v>42</v>
      </c>
      <c r="U1572" s="13" t="s">
        <v>45</v>
      </c>
      <c r="V1572" s="13" t="s">
        <v>41</v>
      </c>
      <c r="W1572" s="13" t="s">
        <v>66</v>
      </c>
      <c r="X1572" s="13" t="s">
        <v>76</v>
      </c>
      <c r="Y1572" s="13" t="s">
        <v>41</v>
      </c>
      <c r="Z1572" s="13" t="s">
        <v>41</v>
      </c>
      <c r="AA1572" s="13"/>
      <c r="AB1572" s="13">
        <v>1</v>
      </c>
      <c r="AC1572" s="72">
        <f t="shared" si="3383"/>
        <v>0.5</v>
      </c>
      <c r="AD1572" s="13">
        <v>-1</v>
      </c>
      <c r="AE1572" s="72">
        <f t="shared" ref="AE1572" si="3459">VALUE(IF(AD1572=-2,0%,IF(AD1572=-1,50%,IF(AD1572=0,100%,IF(AD1572=1,50%,IF(AD1572=2,0%))))))</f>
        <v>0.5</v>
      </c>
      <c r="AF1572" s="13" t="s">
        <v>42</v>
      </c>
      <c r="AG1572" s="13">
        <v>1</v>
      </c>
      <c r="AH1572" s="13" t="s">
        <v>41</v>
      </c>
      <c r="AI1572" s="13">
        <f t="shared" si="3364"/>
        <v>0</v>
      </c>
      <c r="AJ1572" s="70">
        <f t="shared" si="3385"/>
        <v>1</v>
      </c>
      <c r="AK1572" s="59">
        <f t="shared" si="3386"/>
        <v>0</v>
      </c>
      <c r="AL1572" s="70">
        <f t="shared" ref="AL1572" si="3460">VALUE(IF(AK1572=-3,0%,IF(AK1572=-2,33.3%,IF(AK1572=-1,66.6%,IF(AK1572=0,100%,IF(AK1572=1,66.6%,IF(AK1572=2,33.3%,IF(AK1572=3,0%))))))))</f>
        <v>1</v>
      </c>
      <c r="AM1572" s="13" t="s">
        <v>41</v>
      </c>
      <c r="AN1572" s="13" t="s">
        <v>41</v>
      </c>
      <c r="AP1572" s="13">
        <v>101.31965006729475</v>
      </c>
      <c r="AQ1572" s="13">
        <v>117.34261838440112</v>
      </c>
      <c r="AR1572" s="13">
        <v>125.13020833333333</v>
      </c>
      <c r="AS1572" s="13">
        <v>148.05555555555554</v>
      </c>
      <c r="AT1572" s="36">
        <v>141.58846550000004</v>
      </c>
      <c r="AU1572" s="36" t="str">
        <f t="shared" si="3388"/>
        <v>2</v>
      </c>
      <c r="AV1572" s="36">
        <v>0</v>
      </c>
      <c r="AW1572" s="36">
        <v>141.58846550000004</v>
      </c>
      <c r="AX1572" s="36">
        <v>141.58846550000004</v>
      </c>
      <c r="AY1572" s="36">
        <v>378.76580179999996</v>
      </c>
      <c r="AZ1572" s="36" t="str">
        <f t="shared" si="3389"/>
        <v>3</v>
      </c>
      <c r="BA1572" s="36">
        <v>0</v>
      </c>
      <c r="BB1572" s="36">
        <v>378.76580179999996</v>
      </c>
      <c r="BC1572" s="36">
        <v>378.76580179999996</v>
      </c>
      <c r="BD1572" s="36">
        <v>35822.474999999999</v>
      </c>
      <c r="BE1572" s="36" t="s">
        <v>50</v>
      </c>
      <c r="BF1572" s="36">
        <v>34444.699999999997</v>
      </c>
      <c r="BG1572" s="36">
        <v>37200.199999999997</v>
      </c>
      <c r="BH1572" s="36">
        <v>132.60095150000001</v>
      </c>
      <c r="BI1572" s="36">
        <v>12.710264190818092</v>
      </c>
      <c r="BJ1572" s="36">
        <v>123.6134375</v>
      </c>
      <c r="BK1572" s="36">
        <v>141.58846550000004</v>
      </c>
      <c r="BL1572" s="36">
        <v>372.76642329999999</v>
      </c>
      <c r="BM1572" s="36">
        <v>8.4844024405095233</v>
      </c>
      <c r="BN1572" s="36">
        <v>366.76704480000001</v>
      </c>
      <c r="BO1572" s="36">
        <v>378.76580179999996</v>
      </c>
      <c r="BP1572" s="36">
        <v>34215.066666666673</v>
      </c>
      <c r="BQ1572" s="36">
        <v>562.48449460110874</v>
      </c>
      <c r="BR1572" s="36">
        <v>33066.9</v>
      </c>
      <c r="BS1572" s="36">
        <v>34444.699999999997</v>
      </c>
      <c r="BT1572" s="36">
        <v>141.58846550000004</v>
      </c>
      <c r="BU1572" s="36">
        <v>0</v>
      </c>
      <c r="BV1572" s="36">
        <v>141.58846550000004</v>
      </c>
      <c r="BW1572" s="36">
        <v>141.58846550000004</v>
      </c>
      <c r="BX1572" s="36">
        <v>354.85166329999993</v>
      </c>
      <c r="BY1572" s="36">
        <v>33.819698999168594</v>
      </c>
      <c r="BZ1572" s="36">
        <v>330.93752479999995</v>
      </c>
      <c r="CA1572" s="36">
        <v>378.76580179999996</v>
      </c>
      <c r="CB1572" s="36">
        <v>35736.337500000001</v>
      </c>
      <c r="CC1572" s="36">
        <v>2041.6242647705767</v>
      </c>
      <c r="CD1572" s="36">
        <v>31689.1</v>
      </c>
      <c r="CE1572" s="36">
        <v>38578</v>
      </c>
      <c r="CF1572" s="36"/>
      <c r="CG1572" s="40">
        <v>21.7</v>
      </c>
      <c r="CH1572" s="40">
        <v>76.033000000000001</v>
      </c>
      <c r="CI1572" s="40">
        <v>87.966999999999999</v>
      </c>
      <c r="CL1572" s="5" t="str">
        <f t="shared" si="3394"/>
        <v>1_0.5_3</v>
      </c>
      <c r="CM1572" s="95" t="str">
        <f t="shared" si="3395"/>
        <v>2I</v>
      </c>
      <c r="CN1572" s="96">
        <f t="shared" si="3382"/>
        <v>35</v>
      </c>
      <c r="CO1572" s="96" t="str">
        <f t="shared" si="3390"/>
        <v>1_0.5_3</v>
      </c>
      <c r="CP1572" s="95" t="str">
        <f t="shared" si="3398"/>
        <v>2I</v>
      </c>
      <c r="CQ1572" s="5">
        <f t="shared" si="3391"/>
        <v>27</v>
      </c>
    </row>
    <row r="1573" spans="1:95">
      <c r="A1573" s="13" t="s">
        <v>601</v>
      </c>
      <c r="B1573" s="13">
        <v>9</v>
      </c>
      <c r="C1573" s="13">
        <v>7</v>
      </c>
      <c r="D1573" s="13" t="s">
        <v>78</v>
      </c>
      <c r="E1573" s="35" t="s">
        <v>588</v>
      </c>
      <c r="F1573" s="13"/>
      <c r="G1573" s="36"/>
      <c r="H1573" s="13"/>
      <c r="I1573" s="37">
        <v>21</v>
      </c>
      <c r="J1573" s="37" t="s">
        <v>38</v>
      </c>
      <c r="K1573" s="38">
        <v>43601</v>
      </c>
      <c r="L1573" s="39">
        <v>0.3298611111111111</v>
      </c>
      <c r="M1573" s="37" t="s">
        <v>39</v>
      </c>
      <c r="N1573" s="37" t="s">
        <v>190</v>
      </c>
      <c r="O1573" s="37" t="s">
        <v>100</v>
      </c>
      <c r="P1573" s="37" t="s">
        <v>190</v>
      </c>
      <c r="Q1573" s="37">
        <v>2</v>
      </c>
      <c r="R1573" s="13" t="s">
        <v>62</v>
      </c>
      <c r="S1573" s="13" t="s">
        <v>127</v>
      </c>
      <c r="T1573" s="13" t="s">
        <v>42</v>
      </c>
      <c r="U1573" s="13" t="s">
        <v>52</v>
      </c>
      <c r="V1573" s="13" t="s">
        <v>42</v>
      </c>
      <c r="W1573" s="13" t="s">
        <v>66</v>
      </c>
      <c r="X1573" s="13" t="s">
        <v>76</v>
      </c>
      <c r="Y1573" s="13" t="s">
        <v>41</v>
      </c>
      <c r="Z1573" s="13" t="s">
        <v>41</v>
      </c>
      <c r="AA1573" s="13"/>
      <c r="AB1573" s="13">
        <v>1</v>
      </c>
      <c r="AC1573" s="72">
        <f t="shared" si="3383"/>
        <v>0.5</v>
      </c>
      <c r="AD1573" s="13">
        <v>-1</v>
      </c>
      <c r="AE1573" s="72">
        <f t="shared" ref="AE1573" si="3461">VALUE(IF(AD1573=-2,0%,IF(AD1573=-1,50%,IF(AD1573=0,100%,IF(AD1573=1,50%,IF(AD1573=2,0%))))))</f>
        <v>0.5</v>
      </c>
      <c r="AF1573" s="13" t="s">
        <v>42</v>
      </c>
      <c r="AG1573" s="13">
        <v>0</v>
      </c>
      <c r="AH1573" s="13" t="s">
        <v>42</v>
      </c>
      <c r="AI1573" s="13">
        <f t="shared" si="3364"/>
        <v>0</v>
      </c>
      <c r="AJ1573" s="70">
        <f t="shared" si="3385"/>
        <v>1</v>
      </c>
      <c r="AK1573" s="59">
        <f t="shared" si="3386"/>
        <v>0</v>
      </c>
      <c r="AL1573" s="70">
        <f t="shared" ref="AL1573" si="3462">VALUE(IF(AK1573=-3,0%,IF(AK1573=-2,33.3%,IF(AK1573=-1,66.6%,IF(AK1573=0,100%,IF(AK1573=1,66.6%,IF(AK1573=2,33.3%,IF(AK1573=3,0%))))))))</f>
        <v>1</v>
      </c>
      <c r="AM1573" s="13" t="s">
        <v>41</v>
      </c>
      <c r="AN1573" s="13" t="s">
        <v>41</v>
      </c>
      <c r="AP1573" s="13">
        <v>101.31965006729475</v>
      </c>
      <c r="AQ1573" s="13">
        <v>117.34261838440112</v>
      </c>
      <c r="AR1573" s="13">
        <v>125.13020833333333</v>
      </c>
      <c r="AS1573" s="13">
        <v>148.05555555555554</v>
      </c>
      <c r="AT1573" s="36">
        <v>137.09626875000004</v>
      </c>
      <c r="AU1573" s="36" t="str">
        <f t="shared" si="3388"/>
        <v>2</v>
      </c>
      <c r="AV1573" s="36">
        <v>6.352925568698347</v>
      </c>
      <c r="AW1573" s="36">
        <v>132.60407200000003</v>
      </c>
      <c r="AX1573" s="36">
        <v>141.58846550000004</v>
      </c>
      <c r="AY1573" s="36">
        <v>390.76705520000002</v>
      </c>
      <c r="AZ1573" s="36" t="str">
        <f t="shared" si="3389"/>
        <v>3</v>
      </c>
      <c r="BA1573" s="36">
        <v>0</v>
      </c>
      <c r="BB1573" s="36">
        <v>390.76705520000002</v>
      </c>
      <c r="BC1573" s="36">
        <v>390.76705520000002</v>
      </c>
      <c r="BD1573" s="36">
        <v>46844.800000000003</v>
      </c>
      <c r="BE1573" s="36" t="s">
        <v>50</v>
      </c>
      <c r="BF1573" s="36">
        <v>46844.800000000003</v>
      </c>
      <c r="BG1573" s="36">
        <v>46844.800000000003</v>
      </c>
      <c r="BH1573" s="36">
        <v>137.09626875000004</v>
      </c>
      <c r="BI1573" s="36">
        <v>6.352925568698347</v>
      </c>
      <c r="BJ1573" s="36">
        <v>132.60407200000003</v>
      </c>
      <c r="BK1573" s="36">
        <v>141.58846550000004</v>
      </c>
      <c r="BL1573" s="36">
        <v>378.76705000000004</v>
      </c>
      <c r="BM1573" s="36">
        <v>16.970570102387668</v>
      </c>
      <c r="BN1573" s="36">
        <v>366.76704480000001</v>
      </c>
      <c r="BO1573" s="36">
        <v>390.76705520000002</v>
      </c>
      <c r="BP1573" s="36">
        <v>43629.933333333327</v>
      </c>
      <c r="BQ1573" s="36">
        <v>2249.9379784044413</v>
      </c>
      <c r="BR1573" s="36">
        <v>39955.800000000003</v>
      </c>
      <c r="BS1573" s="36">
        <v>46844.800000000003</v>
      </c>
      <c r="BT1573" s="36">
        <v>137.09626875000004</v>
      </c>
      <c r="BU1573" s="36">
        <v>6.352925568698347</v>
      </c>
      <c r="BV1573" s="36">
        <v>132.60407200000003</v>
      </c>
      <c r="BW1573" s="36">
        <v>141.58846550000004</v>
      </c>
      <c r="BX1573" s="36">
        <v>384.76642849999996</v>
      </c>
      <c r="BY1573" s="36">
        <v>8.486167661878147</v>
      </c>
      <c r="BZ1573" s="36">
        <v>378.76580179999996</v>
      </c>
      <c r="CA1573" s="36">
        <v>390.76705520000002</v>
      </c>
      <c r="CB1573" s="36">
        <v>39697.481249999997</v>
      </c>
      <c r="CC1573" s="36">
        <v>3635.5149603540813</v>
      </c>
      <c r="CD1573" s="36">
        <v>34444.699999999997</v>
      </c>
      <c r="CE1573" s="36">
        <v>46844.800000000003</v>
      </c>
      <c r="CF1573" s="36"/>
      <c r="CG1573" s="40">
        <v>22.202000000000002</v>
      </c>
      <c r="CH1573" s="40">
        <v>74.224000000000004</v>
      </c>
      <c r="CI1573" s="40">
        <v>87.162999999999997</v>
      </c>
      <c r="CL1573" s="5" t="str">
        <f t="shared" si="3394"/>
        <v>1_0.5_3</v>
      </c>
      <c r="CM1573" s="95" t="str">
        <f t="shared" si="3395"/>
        <v>2I</v>
      </c>
      <c r="CN1573" s="96">
        <f t="shared" si="3382"/>
        <v>35</v>
      </c>
      <c r="CO1573" s="96" t="str">
        <f t="shared" si="3390"/>
        <v>1_0.5_3</v>
      </c>
      <c r="CP1573" s="95" t="str">
        <f t="shared" si="3398"/>
        <v>2I</v>
      </c>
      <c r="CQ1573" s="5">
        <f t="shared" si="3391"/>
        <v>27</v>
      </c>
    </row>
    <row r="1574" spans="1:95">
      <c r="A1574" s="13" t="s">
        <v>601</v>
      </c>
      <c r="B1574" s="13">
        <v>9</v>
      </c>
      <c r="C1574" s="13">
        <v>7</v>
      </c>
      <c r="D1574" s="13" t="s">
        <v>78</v>
      </c>
      <c r="E1574" s="35" t="s">
        <v>588</v>
      </c>
      <c r="F1574" s="13"/>
      <c r="G1574" s="36"/>
      <c r="H1574" s="13"/>
      <c r="I1574" s="37">
        <v>21</v>
      </c>
      <c r="J1574" s="37" t="s">
        <v>38</v>
      </c>
      <c r="K1574" s="38">
        <v>43601</v>
      </c>
      <c r="L1574" s="39">
        <v>0.34027777777777773</v>
      </c>
      <c r="M1574" s="37" t="s">
        <v>39</v>
      </c>
      <c r="N1574" s="37" t="s">
        <v>190</v>
      </c>
      <c r="O1574" s="37" t="s">
        <v>100</v>
      </c>
      <c r="P1574" s="37" t="s">
        <v>190</v>
      </c>
      <c r="Q1574" s="37">
        <v>3</v>
      </c>
      <c r="R1574" s="13" t="s">
        <v>55</v>
      </c>
      <c r="S1574" s="13" t="s">
        <v>63</v>
      </c>
      <c r="T1574" s="13" t="s">
        <v>42</v>
      </c>
      <c r="U1574" s="13" t="s">
        <v>52</v>
      </c>
      <c r="V1574" s="13" t="s">
        <v>42</v>
      </c>
      <c r="W1574" s="13" t="s">
        <v>66</v>
      </c>
      <c r="X1574" s="13" t="s">
        <v>76</v>
      </c>
      <c r="Y1574" s="13" t="s">
        <v>41</v>
      </c>
      <c r="Z1574" s="13" t="s">
        <v>41</v>
      </c>
      <c r="AA1574" s="13"/>
      <c r="AB1574" s="13">
        <v>0</v>
      </c>
      <c r="AC1574" s="72">
        <f t="shared" si="3383"/>
        <v>1</v>
      </c>
      <c r="AD1574" s="13">
        <v>0</v>
      </c>
      <c r="AE1574" s="72">
        <f t="shared" ref="AE1574" si="3463">VALUE(IF(AD1574=-2,0%,IF(AD1574=-1,50%,IF(AD1574=0,100%,IF(AD1574=1,50%,IF(AD1574=2,0%))))))</f>
        <v>1</v>
      </c>
      <c r="AF1574" s="13" t="s">
        <v>42</v>
      </c>
      <c r="AG1574" s="13">
        <v>0</v>
      </c>
      <c r="AH1574" s="13" t="s">
        <v>42</v>
      </c>
      <c r="AI1574" s="13">
        <f t="shared" si="3364"/>
        <v>0</v>
      </c>
      <c r="AJ1574" s="70">
        <f t="shared" si="3385"/>
        <v>1</v>
      </c>
      <c r="AK1574" s="59">
        <f t="shared" si="3386"/>
        <v>0</v>
      </c>
      <c r="AL1574" s="70">
        <f t="shared" ref="AL1574" si="3464">VALUE(IF(AK1574=-3,0%,IF(AK1574=-2,33.3%,IF(AK1574=-1,66.6%,IF(AK1574=0,100%,IF(AK1574=1,66.6%,IF(AK1574=2,33.3%,IF(AK1574=3,0%))))))))</f>
        <v>1</v>
      </c>
      <c r="AM1574" s="13" t="s">
        <v>41</v>
      </c>
      <c r="AN1574" s="13" t="s">
        <v>41</v>
      </c>
      <c r="AP1574" s="13">
        <v>101.31965006729475</v>
      </c>
      <c r="AQ1574" s="13">
        <v>117.34261838440112</v>
      </c>
      <c r="AR1574" s="13">
        <v>125.13020833333333</v>
      </c>
      <c r="AS1574" s="13">
        <v>148.05555555555554</v>
      </c>
      <c r="AT1574" s="36">
        <v>186.30352549999998</v>
      </c>
      <c r="AU1574" s="36" t="str">
        <f t="shared" si="3388"/>
        <v>2</v>
      </c>
      <c r="AV1574" s="36">
        <v>0</v>
      </c>
      <c r="AW1574" s="36">
        <v>186.30352549999998</v>
      </c>
      <c r="AX1574" s="36">
        <v>186.30352549999998</v>
      </c>
      <c r="AY1574" s="36">
        <v>402.77080500000005</v>
      </c>
      <c r="AZ1574" s="36" t="str">
        <f t="shared" si="3389"/>
        <v>3</v>
      </c>
      <c r="BA1574" s="36">
        <v>0</v>
      </c>
      <c r="BB1574" s="36">
        <v>402.77080500000005</v>
      </c>
      <c r="BC1574" s="36">
        <v>402.77080500000005</v>
      </c>
      <c r="BD1574" s="36">
        <v>64756</v>
      </c>
      <c r="BE1574" s="36" t="s">
        <v>50</v>
      </c>
      <c r="BF1574" s="36">
        <v>60622.6</v>
      </c>
      <c r="BG1574" s="36">
        <v>66133.8</v>
      </c>
      <c r="BH1574" s="36">
        <v>163.94599550000001</v>
      </c>
      <c r="BI1574" s="36">
        <v>31.618322147163326</v>
      </c>
      <c r="BJ1574" s="36">
        <v>141.58846550000004</v>
      </c>
      <c r="BK1574" s="36">
        <v>186.30352549999998</v>
      </c>
      <c r="BL1574" s="36">
        <v>402.77080500000005</v>
      </c>
      <c r="BM1574" s="36">
        <v>0</v>
      </c>
      <c r="BN1574" s="36">
        <v>402.77080500000005</v>
      </c>
      <c r="BO1574" s="36">
        <v>402.77080500000005</v>
      </c>
      <c r="BP1574" s="36">
        <v>58326.283333333326</v>
      </c>
      <c r="BQ1574" s="36">
        <v>2074.3093254542978</v>
      </c>
      <c r="BR1574" s="36">
        <v>55111.5</v>
      </c>
      <c r="BS1574" s="36">
        <v>60622.6</v>
      </c>
      <c r="BT1574" s="36">
        <v>159.45379875</v>
      </c>
      <c r="BU1574" s="36">
        <v>37.971247715861658</v>
      </c>
      <c r="BV1574" s="36">
        <v>132.60407200000003</v>
      </c>
      <c r="BW1574" s="36">
        <v>186.30352549999998</v>
      </c>
      <c r="BX1574" s="36">
        <v>396.76893010000003</v>
      </c>
      <c r="BY1574" s="36">
        <v>8.4879328832466889</v>
      </c>
      <c r="BZ1574" s="36">
        <v>390.76705520000002</v>
      </c>
      <c r="CA1574" s="36">
        <v>402.77080500000005</v>
      </c>
      <c r="CB1574" s="36">
        <v>52872.568749999999</v>
      </c>
      <c r="CC1574" s="36">
        <v>5052.9049829075211</v>
      </c>
      <c r="CD1574" s="36">
        <v>46844.800000000003</v>
      </c>
      <c r="CE1574" s="36">
        <v>60622.6</v>
      </c>
      <c r="CF1574" s="36"/>
      <c r="CG1574" s="40">
        <v>22.681000000000001</v>
      </c>
      <c r="CH1574" s="40">
        <v>72.391000000000005</v>
      </c>
      <c r="CI1574" s="40">
        <v>85.103000000000009</v>
      </c>
      <c r="CL1574" s="5" t="str">
        <f t="shared" si="3394"/>
        <v>1_1_3</v>
      </c>
      <c r="CM1574" s="95" t="str">
        <f t="shared" si="3395"/>
        <v>2J</v>
      </c>
      <c r="CN1574" s="96">
        <f t="shared" si="3382"/>
        <v>54</v>
      </c>
      <c r="CO1574" s="96" t="str">
        <f t="shared" si="3390"/>
        <v>1_1_3</v>
      </c>
      <c r="CP1574" s="95" t="str">
        <f t="shared" si="3398"/>
        <v>2J</v>
      </c>
      <c r="CQ1574" s="5">
        <f t="shared" si="3391"/>
        <v>37</v>
      </c>
    </row>
    <row r="1575" spans="1:95">
      <c r="A1575" s="13" t="s">
        <v>601</v>
      </c>
      <c r="B1575" s="13">
        <v>9</v>
      </c>
      <c r="C1575" s="13">
        <v>7</v>
      </c>
      <c r="D1575" s="13" t="s">
        <v>78</v>
      </c>
      <c r="E1575" s="35" t="s">
        <v>588</v>
      </c>
      <c r="F1575" s="13"/>
      <c r="G1575" s="36"/>
      <c r="H1575" s="13"/>
      <c r="I1575" s="37">
        <v>21</v>
      </c>
      <c r="J1575" s="37" t="s">
        <v>38</v>
      </c>
      <c r="K1575" s="38">
        <v>43601</v>
      </c>
      <c r="L1575" s="39">
        <v>0.35069444444444442</v>
      </c>
      <c r="M1575" s="37" t="s">
        <v>39</v>
      </c>
      <c r="N1575" s="37" t="s">
        <v>190</v>
      </c>
      <c r="O1575" s="37" t="s">
        <v>100</v>
      </c>
      <c r="P1575" s="37" t="s">
        <v>190</v>
      </c>
      <c r="Q1575" s="37">
        <v>4</v>
      </c>
      <c r="R1575" s="13" t="s">
        <v>55</v>
      </c>
      <c r="S1575" s="13" t="s">
        <v>63</v>
      </c>
      <c r="T1575" s="13" t="s">
        <v>42</v>
      </c>
      <c r="U1575" s="13" t="s">
        <v>52</v>
      </c>
      <c r="V1575" s="13" t="s">
        <v>42</v>
      </c>
      <c r="W1575" s="13" t="s">
        <v>66</v>
      </c>
      <c r="X1575" s="13" t="s">
        <v>76</v>
      </c>
      <c r="Y1575" s="13" t="s">
        <v>41</v>
      </c>
      <c r="Z1575" s="13" t="s">
        <v>41</v>
      </c>
      <c r="AA1575" s="13"/>
      <c r="AB1575" s="13">
        <v>0</v>
      </c>
      <c r="AC1575" s="72">
        <f t="shared" si="3383"/>
        <v>1</v>
      </c>
      <c r="AD1575" s="13">
        <v>0</v>
      </c>
      <c r="AE1575" s="72">
        <f t="shared" ref="AE1575" si="3465">VALUE(IF(AD1575=-2,0%,IF(AD1575=-1,50%,IF(AD1575=0,100%,IF(AD1575=1,50%,IF(AD1575=2,0%))))))</f>
        <v>1</v>
      </c>
      <c r="AF1575" s="13" t="s">
        <v>42</v>
      </c>
      <c r="AG1575" s="13">
        <v>0</v>
      </c>
      <c r="AH1575" s="13" t="s">
        <v>42</v>
      </c>
      <c r="AI1575" s="13">
        <f t="shared" si="3364"/>
        <v>0</v>
      </c>
      <c r="AJ1575" s="70">
        <f t="shared" si="3385"/>
        <v>1</v>
      </c>
      <c r="AK1575" s="59">
        <f t="shared" si="3386"/>
        <v>0</v>
      </c>
      <c r="AL1575" s="70">
        <f t="shared" ref="AL1575" si="3466">VALUE(IF(AK1575=-3,0%,IF(AK1575=-2,33.3%,IF(AK1575=-1,66.6%,IF(AK1575=0,100%,IF(AK1575=1,66.6%,IF(AK1575=2,33.3%,IF(AK1575=3,0%))))))))</f>
        <v>1</v>
      </c>
      <c r="AM1575" s="13" t="s">
        <v>41</v>
      </c>
      <c r="AN1575" s="13" t="s">
        <v>41</v>
      </c>
      <c r="AP1575" s="13">
        <v>101.31965006729475</v>
      </c>
      <c r="AQ1575" s="13">
        <v>117.34261838440112</v>
      </c>
      <c r="AR1575" s="13">
        <v>125.13020833333333</v>
      </c>
      <c r="AS1575" s="13">
        <v>148.05555555555554</v>
      </c>
      <c r="AT1575" s="36">
        <v>204.19133750000003</v>
      </c>
      <c r="AU1575" s="36" t="str">
        <f t="shared" si="3388"/>
        <v>2</v>
      </c>
      <c r="AV1575" s="36">
        <v>0</v>
      </c>
      <c r="AW1575" s="36">
        <v>204.19133750000003</v>
      </c>
      <c r="AX1575" s="36">
        <v>204.19133750000003</v>
      </c>
      <c r="AY1575" s="36">
        <v>426.63376879999998</v>
      </c>
      <c r="AZ1575" s="36" t="str">
        <f t="shared" si="3389"/>
        <v>3</v>
      </c>
      <c r="BA1575" s="36">
        <v>0</v>
      </c>
      <c r="BB1575" s="36">
        <v>426.63376879999998</v>
      </c>
      <c r="BC1575" s="36">
        <v>426.63376879999998</v>
      </c>
      <c r="BD1575" s="36">
        <v>84733.9</v>
      </c>
      <c r="BE1575" s="36" t="s">
        <v>50</v>
      </c>
      <c r="BF1575" s="36">
        <v>82667.199999999997</v>
      </c>
      <c r="BG1575" s="36">
        <v>88178.4</v>
      </c>
      <c r="BH1575" s="36">
        <v>199.72094475000003</v>
      </c>
      <c r="BI1575" s="36">
        <v>6.3220900561843596</v>
      </c>
      <c r="BJ1575" s="36">
        <v>195.25055200000003</v>
      </c>
      <c r="BK1575" s="36">
        <v>204.19133750000003</v>
      </c>
      <c r="BL1575" s="36">
        <v>420.62941330000001</v>
      </c>
      <c r="BM1575" s="36">
        <v>8.4914409814094896</v>
      </c>
      <c r="BN1575" s="36">
        <v>414.62505779999998</v>
      </c>
      <c r="BO1575" s="36">
        <v>426.63376879999998</v>
      </c>
      <c r="BP1575" s="36">
        <v>80830.150000000009</v>
      </c>
      <c r="BQ1575" s="36">
        <v>2249.9053186745391</v>
      </c>
      <c r="BR1575" s="36">
        <v>77156.100000000006</v>
      </c>
      <c r="BS1575" s="36">
        <v>82667.199999999997</v>
      </c>
      <c r="BT1575" s="36">
        <v>195.2474315</v>
      </c>
      <c r="BU1575" s="36">
        <v>12.648593165790137</v>
      </c>
      <c r="BV1575" s="36">
        <v>186.30352549999998</v>
      </c>
      <c r="BW1575" s="36">
        <v>204.19133750000003</v>
      </c>
      <c r="BX1575" s="36">
        <v>414.70228689999999</v>
      </c>
      <c r="BY1575" s="36">
        <v>16.873663522189055</v>
      </c>
      <c r="BZ1575" s="36">
        <v>402.77080500000005</v>
      </c>
      <c r="CA1575" s="36">
        <v>426.63376879999998</v>
      </c>
      <c r="CB1575" s="36">
        <v>74056.043749999983</v>
      </c>
      <c r="CC1575" s="36">
        <v>6888.9276667193762</v>
      </c>
      <c r="CD1575" s="36">
        <v>60622.6</v>
      </c>
      <c r="CE1575" s="36">
        <v>82667.199999999997</v>
      </c>
      <c r="CF1575" s="36"/>
      <c r="CG1575" s="40">
        <v>23.088000000000001</v>
      </c>
      <c r="CH1575" s="40">
        <v>70.409000000000006</v>
      </c>
      <c r="CI1575" s="40">
        <v>82.295000000000002</v>
      </c>
      <c r="CL1575" s="5" t="str">
        <f t="shared" si="3394"/>
        <v>1_1_3</v>
      </c>
      <c r="CM1575" s="95" t="str">
        <f t="shared" si="3395"/>
        <v>2J</v>
      </c>
      <c r="CN1575" s="96">
        <f t="shared" si="3382"/>
        <v>54</v>
      </c>
      <c r="CO1575" s="96" t="str">
        <f t="shared" si="3390"/>
        <v>1_1_3</v>
      </c>
      <c r="CP1575" s="95" t="str">
        <f t="shared" si="3398"/>
        <v>2J</v>
      </c>
      <c r="CQ1575" s="5">
        <f t="shared" si="3391"/>
        <v>37</v>
      </c>
    </row>
    <row r="1576" spans="1:95">
      <c r="A1576" s="13" t="s">
        <v>601</v>
      </c>
      <c r="B1576" s="13">
        <v>9</v>
      </c>
      <c r="C1576" s="13">
        <v>7</v>
      </c>
      <c r="D1576" s="13" t="s">
        <v>78</v>
      </c>
      <c r="E1576" s="35" t="s">
        <v>588</v>
      </c>
      <c r="F1576" s="13"/>
      <c r="G1576" s="36"/>
      <c r="H1576" s="13"/>
      <c r="I1576" s="37">
        <v>21</v>
      </c>
      <c r="J1576" s="37" t="s">
        <v>38</v>
      </c>
      <c r="K1576" s="38">
        <v>43601</v>
      </c>
      <c r="L1576" s="39">
        <v>0.3611111111111111</v>
      </c>
      <c r="M1576" s="37" t="s">
        <v>39</v>
      </c>
      <c r="N1576" s="37" t="s">
        <v>190</v>
      </c>
      <c r="O1576" s="37" t="s">
        <v>100</v>
      </c>
      <c r="P1576" s="37" t="s">
        <v>190</v>
      </c>
      <c r="Q1576" s="37">
        <v>5</v>
      </c>
      <c r="R1576" s="13" t="s">
        <v>55</v>
      </c>
      <c r="S1576" s="13" t="s">
        <v>63</v>
      </c>
      <c r="T1576" s="13" t="s">
        <v>42</v>
      </c>
      <c r="U1576" s="13" t="s">
        <v>52</v>
      </c>
      <c r="V1576" s="13" t="s">
        <v>42</v>
      </c>
      <c r="W1576" s="13" t="s">
        <v>66</v>
      </c>
      <c r="X1576" s="13" t="s">
        <v>76</v>
      </c>
      <c r="Y1576" s="13" t="s">
        <v>41</v>
      </c>
      <c r="Z1576" s="13" t="s">
        <v>41</v>
      </c>
      <c r="AA1576" s="13"/>
      <c r="AB1576" s="13">
        <v>0</v>
      </c>
      <c r="AC1576" s="72">
        <f t="shared" si="3383"/>
        <v>1</v>
      </c>
      <c r="AD1576" s="13">
        <v>0</v>
      </c>
      <c r="AE1576" s="72">
        <f t="shared" ref="AE1576" si="3467">VALUE(IF(AD1576=-2,0%,IF(AD1576=-1,50%,IF(AD1576=0,100%,IF(AD1576=1,50%,IF(AD1576=2,0%))))))</f>
        <v>1</v>
      </c>
      <c r="AF1576" s="13" t="s">
        <v>42</v>
      </c>
      <c r="AG1576" s="13">
        <v>0</v>
      </c>
      <c r="AH1576" s="13" t="s">
        <v>42</v>
      </c>
      <c r="AI1576" s="13">
        <f t="shared" si="3364"/>
        <v>0</v>
      </c>
      <c r="AJ1576" s="70">
        <f t="shared" si="3385"/>
        <v>1</v>
      </c>
      <c r="AK1576" s="59">
        <f t="shared" si="3386"/>
        <v>0</v>
      </c>
      <c r="AL1576" s="70">
        <f t="shared" ref="AL1576" si="3468">VALUE(IF(AK1576=-3,0%,IF(AK1576=-2,33.3%,IF(AK1576=-1,66.6%,IF(AK1576=0,100%,IF(AK1576=1,66.6%,IF(AK1576=2,33.3%,IF(AK1576=3,0%))))))))</f>
        <v>1</v>
      </c>
      <c r="AM1576" s="13" t="s">
        <v>41</v>
      </c>
      <c r="AN1576" s="13" t="s">
        <v>41</v>
      </c>
      <c r="AP1576" s="13">
        <v>101.31965006729475</v>
      </c>
      <c r="AQ1576" s="13">
        <v>117.34261838440112</v>
      </c>
      <c r="AR1576" s="13">
        <v>125.13020833333333</v>
      </c>
      <c r="AS1576" s="13">
        <v>148.05555555555554</v>
      </c>
      <c r="AT1576" s="36">
        <v>248.68890950000002</v>
      </c>
      <c r="AU1576" s="36" t="str">
        <f t="shared" si="3388"/>
        <v>2</v>
      </c>
      <c r="AV1576" s="36">
        <v>0</v>
      </c>
      <c r="AW1576" s="36">
        <v>248.68890950000002</v>
      </c>
      <c r="AX1576" s="36">
        <v>248.68890950000002</v>
      </c>
      <c r="AY1576" s="36">
        <v>474.69357680000002</v>
      </c>
      <c r="AZ1576" s="36" t="str">
        <f t="shared" si="3389"/>
        <v>3</v>
      </c>
      <c r="BA1576" s="36">
        <v>0</v>
      </c>
      <c r="BB1576" s="36">
        <v>474.69357680000002</v>
      </c>
      <c r="BC1576" s="36">
        <v>474.69357680000002</v>
      </c>
      <c r="BD1576" s="36">
        <v>103334.02499999999</v>
      </c>
      <c r="BE1576" s="36" t="s">
        <v>50</v>
      </c>
      <c r="BF1576" s="36">
        <v>99200.7</v>
      </c>
      <c r="BG1576" s="36">
        <v>104711.8</v>
      </c>
      <c r="BH1576" s="36">
        <v>244.23407975000003</v>
      </c>
      <c r="BI1576" s="36">
        <v>6.3000806505131273</v>
      </c>
      <c r="BJ1576" s="36">
        <v>239.77925000000005</v>
      </c>
      <c r="BK1576" s="36">
        <v>248.68890950000002</v>
      </c>
      <c r="BL1576" s="36">
        <v>474.69357680000002</v>
      </c>
      <c r="BM1576" s="36">
        <v>0</v>
      </c>
      <c r="BN1576" s="36">
        <v>474.69357680000002</v>
      </c>
      <c r="BO1576" s="36">
        <v>474.69357680000002</v>
      </c>
      <c r="BP1576" s="36">
        <v>100119.21666666667</v>
      </c>
      <c r="BQ1576" s="36">
        <v>2249.8971535753976</v>
      </c>
      <c r="BR1576" s="36">
        <v>99200.7</v>
      </c>
      <c r="BS1576" s="36">
        <v>104711.8</v>
      </c>
      <c r="BT1576" s="36">
        <v>226.44012350000003</v>
      </c>
      <c r="BU1576" s="36">
        <v>31.464534907536638</v>
      </c>
      <c r="BV1576" s="36">
        <v>204.19133750000003</v>
      </c>
      <c r="BW1576" s="36">
        <v>248.68890950000002</v>
      </c>
      <c r="BX1576" s="36">
        <v>450.66367279999997</v>
      </c>
      <c r="BY1576" s="36">
        <v>33.983416139323509</v>
      </c>
      <c r="BZ1576" s="36">
        <v>426.63376879999998</v>
      </c>
      <c r="CA1576" s="36">
        <v>474.69357680000002</v>
      </c>
      <c r="CB1576" s="36">
        <v>93172.856249999997</v>
      </c>
      <c r="CC1576" s="36">
        <v>6690.9101790383002</v>
      </c>
      <c r="CD1576" s="36">
        <v>82667.199999999997</v>
      </c>
      <c r="CE1576" s="36">
        <v>104711.8</v>
      </c>
      <c r="CF1576" s="36"/>
      <c r="CG1576" s="40">
        <v>23.521000000000001</v>
      </c>
      <c r="CH1576" s="40">
        <v>68.022000000000006</v>
      </c>
      <c r="CI1576" s="40">
        <v>79.474000000000004</v>
      </c>
      <c r="CL1576" s="5" t="str">
        <f t="shared" si="3394"/>
        <v>1_1_3</v>
      </c>
      <c r="CM1576" s="95" t="str">
        <f t="shared" si="3395"/>
        <v>2J</v>
      </c>
      <c r="CN1576" s="96">
        <f t="shared" si="3382"/>
        <v>54</v>
      </c>
      <c r="CO1576" s="96" t="str">
        <f t="shared" si="3390"/>
        <v>1_1_3</v>
      </c>
      <c r="CP1576" s="95" t="str">
        <f t="shared" si="3398"/>
        <v>2J</v>
      </c>
      <c r="CQ1576" s="5">
        <f t="shared" si="3391"/>
        <v>37</v>
      </c>
    </row>
    <row r="1577" spans="1:95">
      <c r="A1577" s="13" t="s">
        <v>601</v>
      </c>
      <c r="B1577" s="13">
        <v>9</v>
      </c>
      <c r="C1577" s="13">
        <v>8</v>
      </c>
      <c r="D1577" s="13" t="s">
        <v>85</v>
      </c>
      <c r="E1577" s="35" t="s">
        <v>589</v>
      </c>
      <c r="F1577" s="13"/>
      <c r="G1577" s="36"/>
      <c r="H1577" s="13"/>
      <c r="I1577" s="37">
        <v>21</v>
      </c>
      <c r="J1577" s="37" t="s">
        <v>38</v>
      </c>
      <c r="K1577" s="38">
        <v>43601</v>
      </c>
      <c r="L1577" s="39">
        <v>0.31944444444444448</v>
      </c>
      <c r="M1577" s="37" t="s">
        <v>93</v>
      </c>
      <c r="N1577" s="37" t="s">
        <v>188</v>
      </c>
      <c r="O1577" s="37" t="s">
        <v>188</v>
      </c>
      <c r="P1577" s="37" t="s">
        <v>190</v>
      </c>
      <c r="Q1577" s="37">
        <v>1</v>
      </c>
      <c r="R1577" s="13" t="s">
        <v>43</v>
      </c>
      <c r="S1577" s="13" t="s">
        <v>44</v>
      </c>
      <c r="T1577" s="13" t="s">
        <v>41</v>
      </c>
      <c r="U1577" s="13" t="s">
        <v>52</v>
      </c>
      <c r="V1577" s="13" t="s">
        <v>42</v>
      </c>
      <c r="W1577" s="13" t="s">
        <v>66</v>
      </c>
      <c r="X1577" s="13" t="s">
        <v>76</v>
      </c>
      <c r="Y1577" s="13" t="s">
        <v>41</v>
      </c>
      <c r="Z1577" s="13" t="s">
        <v>41</v>
      </c>
      <c r="AA1577" s="13"/>
      <c r="AB1577" s="13">
        <v>-1</v>
      </c>
      <c r="AC1577" s="72">
        <f t="shared" si="3383"/>
        <v>0.5</v>
      </c>
      <c r="AD1577" s="13">
        <v>1</v>
      </c>
      <c r="AE1577" s="72">
        <f t="shared" ref="AE1577" si="3469">VALUE(IF(AD1577=-2,0%,IF(AD1577=-1,50%,IF(AD1577=0,100%,IF(AD1577=1,50%,IF(AD1577=2,0%))))))</f>
        <v>0.5</v>
      </c>
      <c r="AF1577" s="13" t="s">
        <v>41</v>
      </c>
      <c r="AG1577" s="13">
        <v>0</v>
      </c>
      <c r="AH1577" s="13" t="s">
        <v>42</v>
      </c>
      <c r="AI1577" s="13">
        <f t="shared" si="3364"/>
        <v>0</v>
      </c>
      <c r="AJ1577" s="70">
        <f t="shared" si="3385"/>
        <v>1</v>
      </c>
      <c r="AK1577" s="59">
        <f t="shared" si="3386"/>
        <v>0</v>
      </c>
      <c r="AL1577" s="70">
        <f t="shared" ref="AL1577" si="3470">VALUE(IF(AK1577=-3,0%,IF(AK1577=-2,33.3%,IF(AK1577=-1,66.6%,IF(AK1577=0,100%,IF(AK1577=1,66.6%,IF(AK1577=2,33.3%,IF(AK1577=3,0%))))))))</f>
        <v>1</v>
      </c>
      <c r="AM1577" s="13" t="s">
        <v>41</v>
      </c>
      <c r="AN1577" s="13" t="s">
        <v>41</v>
      </c>
      <c r="AP1577" s="13">
        <v>101.31965006729475</v>
      </c>
      <c r="AQ1577" s="13">
        <v>117.34261838440112</v>
      </c>
      <c r="AR1577" s="13">
        <v>125.13020833333333</v>
      </c>
      <c r="AS1577" s="13">
        <v>148.05555555555554</v>
      </c>
      <c r="AT1577" s="36">
        <v>77.82302150000001</v>
      </c>
      <c r="AU1577" s="36" t="str">
        <f t="shared" si="3388"/>
        <v>1</v>
      </c>
      <c r="AV1577" s="36">
        <v>5.9839137632081529</v>
      </c>
      <c r="AW1577" s="36">
        <v>73.591755500000005</v>
      </c>
      <c r="AX1577" s="36">
        <v>82.054287500000001</v>
      </c>
      <c r="AY1577" s="36">
        <v>125.80442300000001</v>
      </c>
      <c r="AZ1577" s="36" t="str">
        <f t="shared" si="3389"/>
        <v>2</v>
      </c>
      <c r="BA1577" s="36">
        <v>0</v>
      </c>
      <c r="BB1577" s="36">
        <v>125.80442300000001</v>
      </c>
      <c r="BC1577" s="36">
        <v>125.80442300000001</v>
      </c>
      <c r="BD1577" s="36">
        <v>35822.474999999999</v>
      </c>
      <c r="BE1577" s="36" t="s">
        <v>50</v>
      </c>
      <c r="BF1577" s="36">
        <v>34444.699999999997</v>
      </c>
      <c r="BG1577" s="36">
        <v>37200.199999999997</v>
      </c>
      <c r="BH1577" s="36">
        <v>73.591755500000005</v>
      </c>
      <c r="BI1577" s="36">
        <v>0</v>
      </c>
      <c r="BJ1577" s="36">
        <v>73.591755500000005</v>
      </c>
      <c r="BK1577" s="36">
        <v>73.591755500000005</v>
      </c>
      <c r="BL1577" s="36">
        <v>125.80442300000001</v>
      </c>
      <c r="BM1577" s="36">
        <v>0</v>
      </c>
      <c r="BN1577" s="36">
        <v>125.80442300000001</v>
      </c>
      <c r="BO1577" s="36">
        <v>125.80442300000001</v>
      </c>
      <c r="BP1577" s="36">
        <v>34215.066666666673</v>
      </c>
      <c r="BQ1577" s="36">
        <v>562.48449460110874</v>
      </c>
      <c r="BR1577" s="36">
        <v>33066.9</v>
      </c>
      <c r="BS1577" s="36">
        <v>34444.699999999997</v>
      </c>
      <c r="BT1577" s="36">
        <v>69.303141750000009</v>
      </c>
      <c r="BU1577" s="36">
        <v>6.0650157290297422</v>
      </c>
      <c r="BV1577" s="36">
        <v>65.014527999999999</v>
      </c>
      <c r="BW1577" s="36">
        <v>73.591755500000005</v>
      </c>
      <c r="BX1577" s="36">
        <v>120.67778633500001</v>
      </c>
      <c r="BY1577" s="36">
        <v>7.2501591010021826</v>
      </c>
      <c r="BZ1577" s="36">
        <v>115.55114967</v>
      </c>
      <c r="CA1577" s="36">
        <v>125.80442300000001</v>
      </c>
      <c r="CB1577" s="36">
        <v>35736.337500000001</v>
      </c>
      <c r="CC1577" s="36">
        <v>2041.6242647705767</v>
      </c>
      <c r="CD1577" s="36">
        <v>31689.1</v>
      </c>
      <c r="CE1577" s="36">
        <v>38578</v>
      </c>
      <c r="CF1577" s="36"/>
      <c r="CG1577" s="40">
        <v>21.7</v>
      </c>
      <c r="CH1577" s="40">
        <v>76.033000000000001</v>
      </c>
      <c r="CI1577" s="40">
        <v>87.966999999999999</v>
      </c>
      <c r="CL1577" s="5" t="str">
        <f t="shared" si="3394"/>
        <v>1_0.5_2</v>
      </c>
      <c r="CM1577" s="95" t="str">
        <f t="shared" si="3395"/>
        <v>1W</v>
      </c>
      <c r="CN1577" s="96">
        <f t="shared" si="3382"/>
        <v>91</v>
      </c>
      <c r="CO1577" s="96" t="str">
        <f t="shared" si="3390"/>
        <v>1_0.5_2</v>
      </c>
      <c r="CP1577" s="95" t="str">
        <f t="shared" si="3398"/>
        <v>1W</v>
      </c>
      <c r="CQ1577" s="5">
        <f t="shared" si="3391"/>
        <v>89</v>
      </c>
    </row>
    <row r="1578" spans="1:95">
      <c r="A1578" s="13" t="s">
        <v>601</v>
      </c>
      <c r="B1578" s="13">
        <v>9</v>
      </c>
      <c r="C1578" s="13">
        <v>8</v>
      </c>
      <c r="D1578" s="13" t="s">
        <v>85</v>
      </c>
      <c r="E1578" s="35" t="s">
        <v>589</v>
      </c>
      <c r="F1578" s="13"/>
      <c r="G1578" s="36"/>
      <c r="H1578" s="13"/>
      <c r="I1578" s="37">
        <v>21</v>
      </c>
      <c r="J1578" s="37" t="s">
        <v>38</v>
      </c>
      <c r="K1578" s="38">
        <v>43601</v>
      </c>
      <c r="L1578" s="39">
        <v>0.3298611111111111</v>
      </c>
      <c r="M1578" s="37" t="s">
        <v>93</v>
      </c>
      <c r="N1578" s="37" t="s">
        <v>188</v>
      </c>
      <c r="O1578" s="37" t="s">
        <v>188</v>
      </c>
      <c r="P1578" s="37" t="s">
        <v>190</v>
      </c>
      <c r="Q1578" s="37">
        <v>2</v>
      </c>
      <c r="R1578" s="13" t="s">
        <v>51</v>
      </c>
      <c r="S1578" s="13" t="s">
        <v>44</v>
      </c>
      <c r="T1578" s="13" t="s">
        <v>42</v>
      </c>
      <c r="U1578" s="13" t="s">
        <v>52</v>
      </c>
      <c r="V1578" s="13" t="s">
        <v>42</v>
      </c>
      <c r="W1578" s="13" t="s">
        <v>66</v>
      </c>
      <c r="X1578" s="13" t="s">
        <v>76</v>
      </c>
      <c r="Y1578" s="13" t="s">
        <v>41</v>
      </c>
      <c r="Z1578" s="13" t="s">
        <v>41</v>
      </c>
      <c r="AA1578" s="13"/>
      <c r="AB1578" s="13">
        <v>2</v>
      </c>
      <c r="AC1578" s="72">
        <f t="shared" si="3383"/>
        <v>0</v>
      </c>
      <c r="AD1578" s="13">
        <v>1</v>
      </c>
      <c r="AE1578" s="72">
        <f t="shared" ref="AE1578" si="3471">VALUE(IF(AD1578=-2,0%,IF(AD1578=-1,50%,IF(AD1578=0,100%,IF(AD1578=1,50%,IF(AD1578=2,0%))))))</f>
        <v>0.5</v>
      </c>
      <c r="AF1578" s="13" t="s">
        <v>42</v>
      </c>
      <c r="AG1578" s="13">
        <v>0</v>
      </c>
      <c r="AH1578" s="13" t="s">
        <v>42</v>
      </c>
      <c r="AI1578" s="13">
        <f t="shared" si="3364"/>
        <v>0</v>
      </c>
      <c r="AJ1578" s="70">
        <f t="shared" si="3385"/>
        <v>1</v>
      </c>
      <c r="AK1578" s="59">
        <f t="shared" si="3386"/>
        <v>0</v>
      </c>
      <c r="AL1578" s="70">
        <f t="shared" ref="AL1578" si="3472">VALUE(IF(AK1578=-3,0%,IF(AK1578=-2,33.3%,IF(AK1578=-1,66.6%,IF(AK1578=0,100%,IF(AK1578=1,66.6%,IF(AK1578=2,33.3%,IF(AK1578=3,0%))))))))</f>
        <v>1</v>
      </c>
      <c r="AM1578" s="13" t="s">
        <v>41</v>
      </c>
      <c r="AN1578" s="13" t="s">
        <v>41</v>
      </c>
      <c r="AP1578" s="13">
        <v>101.31965006729475</v>
      </c>
      <c r="AQ1578" s="13">
        <v>117.34261838440112</v>
      </c>
      <c r="AR1578" s="13">
        <v>125.13020833333333</v>
      </c>
      <c r="AS1578" s="13">
        <v>148.05555555555554</v>
      </c>
      <c r="AT1578" s="36">
        <v>82.054287500000001</v>
      </c>
      <c r="AU1578" s="36" t="str">
        <f t="shared" si="3388"/>
        <v>1</v>
      </c>
      <c r="AV1578" s="36">
        <v>0</v>
      </c>
      <c r="AW1578" s="36">
        <v>82.054287500000001</v>
      </c>
      <c r="AX1578" s="36">
        <v>82.054287500000001</v>
      </c>
      <c r="AY1578" s="36">
        <v>130.93149653500001</v>
      </c>
      <c r="AZ1578" s="36" t="str">
        <f t="shared" si="3389"/>
        <v>2</v>
      </c>
      <c r="BA1578" s="36">
        <v>7.2507769284811587</v>
      </c>
      <c r="BB1578" s="36">
        <v>125.80442300000001</v>
      </c>
      <c r="BC1578" s="36">
        <v>136.05857007</v>
      </c>
      <c r="BD1578" s="36">
        <v>46844.800000000003</v>
      </c>
      <c r="BE1578" s="36" t="s">
        <v>50</v>
      </c>
      <c r="BF1578" s="36">
        <v>46844.800000000003</v>
      </c>
      <c r="BG1578" s="36">
        <v>46844.800000000003</v>
      </c>
      <c r="BH1578" s="36">
        <v>77.82302150000001</v>
      </c>
      <c r="BI1578" s="36">
        <v>5.9839137632081529</v>
      </c>
      <c r="BJ1578" s="36">
        <v>73.591755500000005</v>
      </c>
      <c r="BK1578" s="36">
        <v>82.054287500000001</v>
      </c>
      <c r="BL1578" s="36">
        <v>120.67778633500001</v>
      </c>
      <c r="BM1578" s="36">
        <v>7.2501591010021826</v>
      </c>
      <c r="BN1578" s="36">
        <v>115.55114967</v>
      </c>
      <c r="BO1578" s="36">
        <v>125.80442300000001</v>
      </c>
      <c r="BP1578" s="36">
        <v>43629.933333333327</v>
      </c>
      <c r="BQ1578" s="36">
        <v>2249.9379784044413</v>
      </c>
      <c r="BR1578" s="36">
        <v>39955.800000000003</v>
      </c>
      <c r="BS1578" s="36">
        <v>46844.800000000003</v>
      </c>
      <c r="BT1578" s="36">
        <v>77.82302150000001</v>
      </c>
      <c r="BU1578" s="36">
        <v>5.9839137632081529</v>
      </c>
      <c r="BV1578" s="36">
        <v>73.591755500000005</v>
      </c>
      <c r="BW1578" s="36">
        <v>82.054287500000001</v>
      </c>
      <c r="BX1578" s="36">
        <v>125.80442300000001</v>
      </c>
      <c r="BY1578" s="36">
        <v>0</v>
      </c>
      <c r="BZ1578" s="36">
        <v>125.80442300000001</v>
      </c>
      <c r="CA1578" s="36">
        <v>125.80442300000001</v>
      </c>
      <c r="CB1578" s="36">
        <v>39697.481249999997</v>
      </c>
      <c r="CC1578" s="36">
        <v>3635.5149603540813</v>
      </c>
      <c r="CD1578" s="36">
        <v>34444.699999999997</v>
      </c>
      <c r="CE1578" s="36">
        <v>46844.800000000003</v>
      </c>
      <c r="CF1578" s="36"/>
      <c r="CG1578" s="40">
        <v>22.202000000000002</v>
      </c>
      <c r="CH1578" s="40">
        <v>74.224000000000004</v>
      </c>
      <c r="CI1578" s="40">
        <v>87.162999999999997</v>
      </c>
      <c r="CL1578" s="5" t="str">
        <f t="shared" si="3394"/>
        <v>1_0_2</v>
      </c>
      <c r="CM1578" s="95" t="str">
        <f t="shared" si="3395"/>
        <v>1V</v>
      </c>
      <c r="CN1578" s="96">
        <f t="shared" si="3382"/>
        <v>10</v>
      </c>
      <c r="CO1578" s="96" t="str">
        <f t="shared" si="3390"/>
        <v>1_0.5_2</v>
      </c>
      <c r="CP1578" s="95" t="str">
        <f t="shared" si="3398"/>
        <v>1W</v>
      </c>
      <c r="CQ1578" s="5">
        <f t="shared" si="3391"/>
        <v>89</v>
      </c>
    </row>
    <row r="1579" spans="1:95">
      <c r="A1579" s="13" t="s">
        <v>601</v>
      </c>
      <c r="B1579" s="13">
        <v>9</v>
      </c>
      <c r="C1579" s="13">
        <v>8</v>
      </c>
      <c r="D1579" s="13" t="s">
        <v>85</v>
      </c>
      <c r="E1579" s="35" t="s">
        <v>589</v>
      </c>
      <c r="F1579" s="13"/>
      <c r="G1579" s="36"/>
      <c r="H1579" s="13"/>
      <c r="I1579" s="37">
        <v>21</v>
      </c>
      <c r="J1579" s="37" t="s">
        <v>38</v>
      </c>
      <c r="K1579" s="38">
        <v>43601</v>
      </c>
      <c r="L1579" s="39">
        <v>0.34027777777777773</v>
      </c>
      <c r="M1579" s="37" t="s">
        <v>93</v>
      </c>
      <c r="N1579" s="37" t="s">
        <v>188</v>
      </c>
      <c r="O1579" s="37" t="s">
        <v>188</v>
      </c>
      <c r="P1579" s="37" t="s">
        <v>190</v>
      </c>
      <c r="Q1579" s="37">
        <v>3</v>
      </c>
      <c r="R1579" s="13" t="s">
        <v>55</v>
      </c>
      <c r="S1579" s="13" t="s">
        <v>63</v>
      </c>
      <c r="T1579" s="13" t="s">
        <v>42</v>
      </c>
      <c r="U1579" s="13" t="s">
        <v>52</v>
      </c>
      <c r="V1579" s="13" t="s">
        <v>42</v>
      </c>
      <c r="W1579" s="13" t="s">
        <v>72</v>
      </c>
      <c r="X1579" s="13" t="s">
        <v>106</v>
      </c>
      <c r="Y1579" s="13" t="s">
        <v>41</v>
      </c>
      <c r="Z1579" s="13" t="s">
        <v>41</v>
      </c>
      <c r="AA1579" s="13"/>
      <c r="AB1579" s="13">
        <v>0</v>
      </c>
      <c r="AC1579" s="72">
        <f t="shared" si="3383"/>
        <v>1</v>
      </c>
      <c r="AD1579" s="13">
        <v>0</v>
      </c>
      <c r="AE1579" s="72">
        <f t="shared" ref="AE1579" si="3473">VALUE(IF(AD1579=-2,0%,IF(AD1579=-1,50%,IF(AD1579=0,100%,IF(AD1579=1,50%,IF(AD1579=2,0%))))))</f>
        <v>1</v>
      </c>
      <c r="AF1579" s="13" t="s">
        <v>42</v>
      </c>
      <c r="AG1579" s="13">
        <v>0</v>
      </c>
      <c r="AH1579" s="13" t="s">
        <v>42</v>
      </c>
      <c r="AI1579" s="13">
        <f t="shared" si="3364"/>
        <v>-1</v>
      </c>
      <c r="AJ1579" s="70">
        <f t="shared" si="3385"/>
        <v>0.66599999999999993</v>
      </c>
      <c r="AK1579" s="59">
        <f t="shared" si="3386"/>
        <v>1</v>
      </c>
      <c r="AL1579" s="70">
        <f t="shared" ref="AL1579" si="3474">VALUE(IF(AK1579=-3,0%,IF(AK1579=-2,33.3%,IF(AK1579=-1,66.6%,IF(AK1579=0,100%,IF(AK1579=1,66.6%,IF(AK1579=2,33.3%,IF(AK1579=3,0%))))))))</f>
        <v>0.66599999999999993</v>
      </c>
      <c r="AM1579" s="13" t="s">
        <v>41</v>
      </c>
      <c r="AN1579" s="13" t="s">
        <v>41</v>
      </c>
      <c r="AP1579" s="13">
        <v>101.31965006729475</v>
      </c>
      <c r="AQ1579" s="13">
        <v>117.34261838440112</v>
      </c>
      <c r="AR1579" s="13">
        <v>125.13020833333333</v>
      </c>
      <c r="AS1579" s="13">
        <v>148.05555555555554</v>
      </c>
      <c r="AT1579" s="36">
        <v>82.054287500000001</v>
      </c>
      <c r="AU1579" s="36" t="str">
        <f t="shared" si="3388"/>
        <v>1</v>
      </c>
      <c r="AV1579" s="36">
        <v>0</v>
      </c>
      <c r="AW1579" s="36">
        <v>82.054287500000001</v>
      </c>
      <c r="AX1579" s="36">
        <v>82.054287500000001</v>
      </c>
      <c r="AY1579" s="36">
        <v>136.05857007</v>
      </c>
      <c r="AZ1579" s="36" t="str">
        <f t="shared" si="3389"/>
        <v>2</v>
      </c>
      <c r="BA1579" s="36">
        <v>0</v>
      </c>
      <c r="BB1579" s="36">
        <v>136.05857007</v>
      </c>
      <c r="BC1579" s="36">
        <v>136.05857007</v>
      </c>
      <c r="BD1579" s="36">
        <v>64756</v>
      </c>
      <c r="BE1579" s="36" t="s">
        <v>50</v>
      </c>
      <c r="BF1579" s="36">
        <v>60622.6</v>
      </c>
      <c r="BG1579" s="36">
        <v>66133.8</v>
      </c>
      <c r="BH1579" s="36">
        <v>82.054287500000001</v>
      </c>
      <c r="BI1579" s="36">
        <v>0</v>
      </c>
      <c r="BJ1579" s="36">
        <v>82.054287500000001</v>
      </c>
      <c r="BK1579" s="36">
        <v>82.054287500000001</v>
      </c>
      <c r="BL1579" s="36">
        <v>136.05857007</v>
      </c>
      <c r="BM1579" s="36">
        <v>0</v>
      </c>
      <c r="BN1579" s="36">
        <v>136.05857007</v>
      </c>
      <c r="BO1579" s="36">
        <v>136.05857007</v>
      </c>
      <c r="BP1579" s="36">
        <v>58326.283333333326</v>
      </c>
      <c r="BQ1579" s="36">
        <v>2074.3093254542978</v>
      </c>
      <c r="BR1579" s="36">
        <v>55111.5</v>
      </c>
      <c r="BS1579" s="36">
        <v>60622.6</v>
      </c>
      <c r="BT1579" s="36">
        <v>82.054287500000001</v>
      </c>
      <c r="BU1579" s="36">
        <v>0</v>
      </c>
      <c r="BV1579" s="36">
        <v>82.054287500000001</v>
      </c>
      <c r="BW1579" s="36">
        <v>82.054287500000001</v>
      </c>
      <c r="BX1579" s="36">
        <v>130.93149653500001</v>
      </c>
      <c r="BY1579" s="36">
        <v>7.2507769284811587</v>
      </c>
      <c r="BZ1579" s="36">
        <v>125.80442300000001</v>
      </c>
      <c r="CA1579" s="36">
        <v>136.05857007</v>
      </c>
      <c r="CB1579" s="36">
        <v>52872.568749999999</v>
      </c>
      <c r="CC1579" s="36">
        <v>5052.9049829075211</v>
      </c>
      <c r="CD1579" s="36">
        <v>46844.800000000003</v>
      </c>
      <c r="CE1579" s="36">
        <v>60622.6</v>
      </c>
      <c r="CF1579" s="36"/>
      <c r="CG1579" s="40">
        <v>22.681000000000001</v>
      </c>
      <c r="CH1579" s="40">
        <v>72.391000000000005</v>
      </c>
      <c r="CI1579" s="40">
        <v>85.103000000000009</v>
      </c>
      <c r="CL1579" s="5" t="str">
        <f t="shared" si="3394"/>
        <v>0.666_1_2</v>
      </c>
      <c r="CM1579" s="95" t="str">
        <f t="shared" si="3395"/>
        <v>1U</v>
      </c>
      <c r="CN1579" s="96">
        <f t="shared" si="3382"/>
        <v>63</v>
      </c>
      <c r="CO1579" s="96" t="str">
        <f t="shared" si="3390"/>
        <v>0.666_1_2</v>
      </c>
      <c r="CP1579" s="95" t="str">
        <f t="shared" si="3398"/>
        <v>1U</v>
      </c>
      <c r="CQ1579" s="5">
        <f t="shared" si="3391"/>
        <v>52</v>
      </c>
    </row>
    <row r="1580" spans="1:95">
      <c r="A1580" s="13" t="s">
        <v>601</v>
      </c>
      <c r="B1580" s="13">
        <v>9</v>
      </c>
      <c r="C1580" s="13">
        <v>8</v>
      </c>
      <c r="D1580" s="13" t="s">
        <v>85</v>
      </c>
      <c r="E1580" s="35" t="s">
        <v>589</v>
      </c>
      <c r="F1580" s="13"/>
      <c r="G1580" s="36"/>
      <c r="H1580" s="13"/>
      <c r="I1580" s="37">
        <v>21</v>
      </c>
      <c r="J1580" s="37" t="s">
        <v>38</v>
      </c>
      <c r="K1580" s="38">
        <v>43601</v>
      </c>
      <c r="L1580" s="39">
        <v>0.35069444444444442</v>
      </c>
      <c r="M1580" s="37" t="s">
        <v>93</v>
      </c>
      <c r="N1580" s="37" t="s">
        <v>188</v>
      </c>
      <c r="O1580" s="37" t="s">
        <v>188</v>
      </c>
      <c r="P1580" s="37" t="s">
        <v>190</v>
      </c>
      <c r="Q1580" s="37">
        <v>4</v>
      </c>
      <c r="R1580" s="13" t="s">
        <v>43</v>
      </c>
      <c r="S1580" s="13" t="s">
        <v>63</v>
      </c>
      <c r="T1580" s="13" t="s">
        <v>42</v>
      </c>
      <c r="U1580" s="13" t="s">
        <v>52</v>
      </c>
      <c r="V1580" s="13" t="s">
        <v>42</v>
      </c>
      <c r="W1580" s="13" t="s">
        <v>66</v>
      </c>
      <c r="X1580" s="13" t="s">
        <v>76</v>
      </c>
      <c r="Y1580" s="13" t="s">
        <v>41</v>
      </c>
      <c r="Z1580" s="13" t="s">
        <v>41</v>
      </c>
      <c r="AA1580" s="13"/>
      <c r="AB1580" s="13">
        <v>-1</v>
      </c>
      <c r="AC1580" s="72">
        <f t="shared" si="3383"/>
        <v>0.5</v>
      </c>
      <c r="AD1580" s="13">
        <v>0</v>
      </c>
      <c r="AE1580" s="72">
        <f t="shared" ref="AE1580" si="3475">VALUE(IF(AD1580=-2,0%,IF(AD1580=-1,50%,IF(AD1580=0,100%,IF(AD1580=1,50%,IF(AD1580=2,0%))))))</f>
        <v>1</v>
      </c>
      <c r="AF1580" s="13" t="s">
        <v>42</v>
      </c>
      <c r="AG1580" s="13">
        <v>0</v>
      </c>
      <c r="AH1580" s="13" t="s">
        <v>42</v>
      </c>
      <c r="AI1580" s="13">
        <f t="shared" si="3364"/>
        <v>0</v>
      </c>
      <c r="AJ1580" s="70">
        <f t="shared" si="3385"/>
        <v>1</v>
      </c>
      <c r="AK1580" s="59">
        <f t="shared" si="3386"/>
        <v>0</v>
      </c>
      <c r="AL1580" s="70">
        <f t="shared" ref="AL1580" si="3476">VALUE(IF(AK1580=-3,0%,IF(AK1580=-2,33.3%,IF(AK1580=-1,66.6%,IF(AK1580=0,100%,IF(AK1580=1,66.6%,IF(AK1580=2,33.3%,IF(AK1580=3,0%))))))))</f>
        <v>1</v>
      </c>
      <c r="AM1580" s="13" t="s">
        <v>41</v>
      </c>
      <c r="AN1580" s="13" t="s">
        <v>41</v>
      </c>
      <c r="AP1580" s="13">
        <v>101.31965006729475</v>
      </c>
      <c r="AQ1580" s="13">
        <v>117.34261838440112</v>
      </c>
      <c r="AR1580" s="13">
        <v>125.13020833333333</v>
      </c>
      <c r="AS1580" s="13">
        <v>148.05555555555554</v>
      </c>
      <c r="AT1580" s="36">
        <v>90.619112000000015</v>
      </c>
      <c r="AU1580" s="36" t="str">
        <f t="shared" si="3388"/>
        <v>1</v>
      </c>
      <c r="AV1580" s="36">
        <v>0</v>
      </c>
      <c r="AW1580" s="36">
        <v>90.619112000000015</v>
      </c>
      <c r="AX1580" s="36">
        <v>90.619112000000015</v>
      </c>
      <c r="AY1580" s="36">
        <v>136.05857007</v>
      </c>
      <c r="AZ1580" s="36" t="str">
        <f t="shared" si="3389"/>
        <v>2</v>
      </c>
      <c r="BA1580" s="36">
        <v>0</v>
      </c>
      <c r="BB1580" s="36">
        <v>136.05857007</v>
      </c>
      <c r="BC1580" s="36">
        <v>136.05857007</v>
      </c>
      <c r="BD1580" s="36">
        <v>84733.9</v>
      </c>
      <c r="BE1580" s="36" t="s">
        <v>50</v>
      </c>
      <c r="BF1580" s="36">
        <v>82667.199999999997</v>
      </c>
      <c r="BG1580" s="36">
        <v>88178.4</v>
      </c>
      <c r="BH1580" s="36">
        <v>90.619112000000015</v>
      </c>
      <c r="BI1580" s="36">
        <v>0</v>
      </c>
      <c r="BJ1580" s="36">
        <v>90.619112000000015</v>
      </c>
      <c r="BK1580" s="36">
        <v>90.619112000000015</v>
      </c>
      <c r="BL1580" s="36">
        <v>141.18608047499998</v>
      </c>
      <c r="BM1580" s="36">
        <v>7.2513947559601553</v>
      </c>
      <c r="BN1580" s="36">
        <v>136.05857007</v>
      </c>
      <c r="BO1580" s="36">
        <v>146.31359087999999</v>
      </c>
      <c r="BP1580" s="36">
        <v>80830.150000000009</v>
      </c>
      <c r="BQ1580" s="36">
        <v>2249.9053186745391</v>
      </c>
      <c r="BR1580" s="36">
        <v>77156.100000000006</v>
      </c>
      <c r="BS1580" s="36">
        <v>82667.199999999997</v>
      </c>
      <c r="BT1580" s="36">
        <v>86.336699750000008</v>
      </c>
      <c r="BU1580" s="36">
        <v>6.0562454836226918</v>
      </c>
      <c r="BV1580" s="36">
        <v>82.054287500000001</v>
      </c>
      <c r="BW1580" s="36">
        <v>90.619112000000015</v>
      </c>
      <c r="BX1580" s="36">
        <v>136.05857007</v>
      </c>
      <c r="BY1580" s="36">
        <v>0</v>
      </c>
      <c r="BZ1580" s="36">
        <v>136.05857007</v>
      </c>
      <c r="CA1580" s="36">
        <v>136.05857007</v>
      </c>
      <c r="CB1580" s="36">
        <v>74056.043749999983</v>
      </c>
      <c r="CC1580" s="36">
        <v>6888.9276667193762</v>
      </c>
      <c r="CD1580" s="36">
        <v>60622.6</v>
      </c>
      <c r="CE1580" s="36">
        <v>82667.199999999997</v>
      </c>
      <c r="CF1580" s="36"/>
      <c r="CG1580" s="40">
        <v>23.088000000000001</v>
      </c>
      <c r="CH1580" s="40">
        <v>70.409000000000006</v>
      </c>
      <c r="CI1580" s="40">
        <v>82.295000000000002</v>
      </c>
      <c r="CL1580" s="5" t="str">
        <f t="shared" si="3394"/>
        <v>1_0.5_2</v>
      </c>
      <c r="CM1580" s="95" t="str">
        <f t="shared" si="3395"/>
        <v>1W</v>
      </c>
      <c r="CN1580" s="96">
        <f t="shared" si="3382"/>
        <v>91</v>
      </c>
      <c r="CO1580" s="96" t="str">
        <f t="shared" si="3390"/>
        <v>1_1_2</v>
      </c>
      <c r="CP1580" s="95" t="str">
        <f t="shared" si="3398"/>
        <v>1X</v>
      </c>
      <c r="CQ1580" s="5">
        <f t="shared" si="3391"/>
        <v>93</v>
      </c>
    </row>
    <row r="1581" spans="1:95">
      <c r="A1581" s="13" t="s">
        <v>601</v>
      </c>
      <c r="B1581" s="13">
        <v>9</v>
      </c>
      <c r="C1581" s="13">
        <v>8</v>
      </c>
      <c r="D1581" s="13" t="s">
        <v>85</v>
      </c>
      <c r="E1581" s="35" t="s">
        <v>589</v>
      </c>
      <c r="F1581" s="13"/>
      <c r="G1581" s="36"/>
      <c r="H1581" s="13"/>
      <c r="I1581" s="37">
        <v>21</v>
      </c>
      <c r="J1581" s="37" t="s">
        <v>38</v>
      </c>
      <c r="K1581" s="38">
        <v>43601</v>
      </c>
      <c r="L1581" s="39">
        <v>0.3611111111111111</v>
      </c>
      <c r="M1581" s="37" t="s">
        <v>93</v>
      </c>
      <c r="N1581" s="37" t="s">
        <v>188</v>
      </c>
      <c r="O1581" s="37" t="s">
        <v>188</v>
      </c>
      <c r="P1581" s="37" t="s">
        <v>190</v>
      </c>
      <c r="Q1581" s="37">
        <v>5</v>
      </c>
      <c r="R1581" s="13" t="s">
        <v>51</v>
      </c>
      <c r="S1581" s="13" t="s">
        <v>63</v>
      </c>
      <c r="T1581" s="13" t="s">
        <v>42</v>
      </c>
      <c r="U1581" s="13" t="s">
        <v>52</v>
      </c>
      <c r="V1581" s="13" t="s">
        <v>42</v>
      </c>
      <c r="W1581" s="13" t="s">
        <v>46</v>
      </c>
      <c r="X1581" s="13" t="s">
        <v>106</v>
      </c>
      <c r="Y1581" s="13" t="s">
        <v>41</v>
      </c>
      <c r="Z1581" s="13" t="s">
        <v>41</v>
      </c>
      <c r="AA1581" s="13"/>
      <c r="AB1581" s="13">
        <v>2</v>
      </c>
      <c r="AC1581" s="72">
        <f t="shared" si="3383"/>
        <v>0</v>
      </c>
      <c r="AD1581" s="13">
        <v>0</v>
      </c>
      <c r="AE1581" s="72">
        <f t="shared" ref="AE1581" si="3477">VALUE(IF(AD1581=-2,0%,IF(AD1581=-1,50%,IF(AD1581=0,100%,IF(AD1581=1,50%,IF(AD1581=2,0%))))))</f>
        <v>1</v>
      </c>
      <c r="AF1581" s="13" t="s">
        <v>42</v>
      </c>
      <c r="AG1581" s="13">
        <v>0</v>
      </c>
      <c r="AH1581" s="13" t="s">
        <v>42</v>
      </c>
      <c r="AI1581" s="13">
        <f t="shared" si="3364"/>
        <v>1</v>
      </c>
      <c r="AJ1581" s="70">
        <f t="shared" si="3385"/>
        <v>0.66599999999999993</v>
      </c>
      <c r="AK1581" s="59">
        <f t="shared" si="3386"/>
        <v>1</v>
      </c>
      <c r="AL1581" s="70">
        <f t="shared" ref="AL1581" si="3478">VALUE(IF(AK1581=-3,0%,IF(AK1581=-2,33.3%,IF(AK1581=-1,66.6%,IF(AK1581=0,100%,IF(AK1581=1,66.6%,IF(AK1581=2,33.3%,IF(AK1581=3,0%))))))))</f>
        <v>0.66599999999999993</v>
      </c>
      <c r="AM1581" s="13" t="s">
        <v>41</v>
      </c>
      <c r="AN1581" s="13" t="s">
        <v>41</v>
      </c>
      <c r="AP1581" s="13">
        <v>101.31965006729475</v>
      </c>
      <c r="AQ1581" s="13">
        <v>117.34261838440112</v>
      </c>
      <c r="AR1581" s="13">
        <v>125.13020833333333</v>
      </c>
      <c r="AS1581" s="13">
        <v>148.05555555555554</v>
      </c>
      <c r="AT1581" s="36">
        <v>116.27613949999999</v>
      </c>
      <c r="AU1581" s="36" t="str">
        <f t="shared" si="3388"/>
        <v>2</v>
      </c>
      <c r="AV1581" s="36">
        <v>0</v>
      </c>
      <c r="AW1581" s="36">
        <v>116.27613949999999</v>
      </c>
      <c r="AX1581" s="36">
        <v>116.27613949999999</v>
      </c>
      <c r="AY1581" s="36">
        <v>146.31359087999999</v>
      </c>
      <c r="AZ1581" s="36" t="str">
        <f t="shared" si="3389"/>
        <v>2</v>
      </c>
      <c r="BA1581" s="36">
        <v>0</v>
      </c>
      <c r="BB1581" s="36">
        <v>146.31359087999999</v>
      </c>
      <c r="BC1581" s="36">
        <v>146.31359087999999</v>
      </c>
      <c r="BD1581" s="36">
        <v>103334.02499999999</v>
      </c>
      <c r="BE1581" s="36" t="s">
        <v>50</v>
      </c>
      <c r="BF1581" s="36">
        <v>99200.7</v>
      </c>
      <c r="BG1581" s="36">
        <v>104711.8</v>
      </c>
      <c r="BH1581" s="36">
        <v>112.00308874999999</v>
      </c>
      <c r="BI1581" s="36">
        <v>6.0430063233585196</v>
      </c>
      <c r="BJ1581" s="36">
        <v>107.73003799999999</v>
      </c>
      <c r="BK1581" s="36">
        <v>116.27613949999999</v>
      </c>
      <c r="BL1581" s="36">
        <v>146.31359087999999</v>
      </c>
      <c r="BM1581" s="36">
        <v>0</v>
      </c>
      <c r="BN1581" s="36">
        <v>146.31359087999999</v>
      </c>
      <c r="BO1581" s="36">
        <v>146.31359087999999</v>
      </c>
      <c r="BP1581" s="36">
        <v>100119.21666666667</v>
      </c>
      <c r="BQ1581" s="36">
        <v>2249.8971535753976</v>
      </c>
      <c r="BR1581" s="36">
        <v>99200.7</v>
      </c>
      <c r="BS1581" s="36">
        <v>104711.8</v>
      </c>
      <c r="BT1581" s="36">
        <v>103.44762575</v>
      </c>
      <c r="BU1581" s="36">
        <v>18.142258130339734</v>
      </c>
      <c r="BV1581" s="36">
        <v>90.619112000000015</v>
      </c>
      <c r="BW1581" s="36">
        <v>116.27613949999999</v>
      </c>
      <c r="BX1581" s="36">
        <v>141.18608047499998</v>
      </c>
      <c r="BY1581" s="36">
        <v>7.2513947559601553</v>
      </c>
      <c r="BZ1581" s="36">
        <v>136.05857007</v>
      </c>
      <c r="CA1581" s="36">
        <v>146.31359087999999</v>
      </c>
      <c r="CB1581" s="36">
        <v>93172.856249999997</v>
      </c>
      <c r="CC1581" s="36">
        <v>6690.9101790383002</v>
      </c>
      <c r="CD1581" s="36">
        <v>82667.199999999997</v>
      </c>
      <c r="CE1581" s="36">
        <v>104711.8</v>
      </c>
      <c r="CF1581" s="36"/>
      <c r="CG1581" s="40">
        <v>23.521000000000001</v>
      </c>
      <c r="CH1581" s="40">
        <v>68.022000000000006</v>
      </c>
      <c r="CI1581" s="40">
        <v>79.474000000000004</v>
      </c>
      <c r="CL1581" s="5" t="str">
        <f t="shared" si="3394"/>
        <v>0.666_0_2</v>
      </c>
      <c r="CM1581" s="95" t="str">
        <f t="shared" si="3395"/>
        <v>1S</v>
      </c>
      <c r="CN1581" s="96">
        <f t="shared" si="3382"/>
        <v>9</v>
      </c>
      <c r="CO1581" s="96" t="str">
        <f t="shared" si="3390"/>
        <v>0.666_1_2</v>
      </c>
      <c r="CP1581" s="95" t="str">
        <f t="shared" si="3398"/>
        <v>1U</v>
      </c>
      <c r="CQ1581" s="5">
        <f t="shared" si="3391"/>
        <v>52</v>
      </c>
    </row>
    <row r="1582" spans="1:95">
      <c r="A1582" s="13" t="s">
        <v>601</v>
      </c>
      <c r="B1582" s="13">
        <v>9</v>
      </c>
      <c r="C1582" s="13">
        <v>9</v>
      </c>
      <c r="D1582" s="13" t="s">
        <v>117</v>
      </c>
      <c r="E1582" s="35" t="s">
        <v>590</v>
      </c>
      <c r="F1582" s="13"/>
      <c r="G1582" s="36"/>
      <c r="H1582" s="13"/>
      <c r="I1582" s="37">
        <v>22</v>
      </c>
      <c r="J1582" s="37" t="s">
        <v>38</v>
      </c>
      <c r="K1582" s="38">
        <v>43601</v>
      </c>
      <c r="L1582" s="39">
        <v>0.31944444444444448</v>
      </c>
      <c r="M1582" s="37" t="s">
        <v>39</v>
      </c>
      <c r="N1582" s="37" t="s">
        <v>188</v>
      </c>
      <c r="O1582" s="37" t="s">
        <v>190</v>
      </c>
      <c r="P1582" s="37" t="s">
        <v>190</v>
      </c>
      <c r="Q1582" s="37">
        <v>1</v>
      </c>
      <c r="R1582" s="13" t="s">
        <v>62</v>
      </c>
      <c r="S1582" s="13" t="s">
        <v>127</v>
      </c>
      <c r="T1582" s="13" t="s">
        <v>42</v>
      </c>
      <c r="U1582" s="13" t="s">
        <v>52</v>
      </c>
      <c r="V1582" s="13" t="s">
        <v>42</v>
      </c>
      <c r="W1582" s="13" t="s">
        <v>66</v>
      </c>
      <c r="X1582" s="13" t="s">
        <v>76</v>
      </c>
      <c r="Y1582" s="13" t="s">
        <v>41</v>
      </c>
      <c r="Z1582" s="13" t="s">
        <v>41</v>
      </c>
      <c r="AA1582" s="13"/>
      <c r="AB1582" s="13">
        <v>1</v>
      </c>
      <c r="AC1582" s="72">
        <f t="shared" si="3383"/>
        <v>0.5</v>
      </c>
      <c r="AD1582" s="13">
        <v>-1</v>
      </c>
      <c r="AE1582" s="72">
        <f t="shared" ref="AE1582" si="3479">VALUE(IF(AD1582=-2,0%,IF(AD1582=-1,50%,IF(AD1582=0,100%,IF(AD1582=1,50%,IF(AD1582=2,0%))))))</f>
        <v>0.5</v>
      </c>
      <c r="AF1582" s="13" t="s">
        <v>42</v>
      </c>
      <c r="AG1582" s="13">
        <v>0</v>
      </c>
      <c r="AH1582" s="13" t="s">
        <v>42</v>
      </c>
      <c r="AI1582" s="13">
        <f t="shared" si="3364"/>
        <v>0</v>
      </c>
      <c r="AJ1582" s="70">
        <f t="shared" si="3385"/>
        <v>1</v>
      </c>
      <c r="AK1582" s="59">
        <f t="shared" si="3386"/>
        <v>0</v>
      </c>
      <c r="AL1582" s="70">
        <f t="shared" ref="AL1582" si="3480">VALUE(IF(AK1582=-3,0%,IF(AK1582=-2,33.3%,IF(AK1582=-1,66.6%,IF(AK1582=0,100%,IF(AK1582=1,66.6%,IF(AK1582=2,33.3%,IF(AK1582=3,0%))))))))</f>
        <v>1</v>
      </c>
      <c r="AM1582" s="13" t="s">
        <v>41</v>
      </c>
      <c r="AN1582" s="13" t="s">
        <v>41</v>
      </c>
      <c r="AP1582" s="13">
        <v>101.31965006729475</v>
      </c>
      <c r="AQ1582" s="13">
        <v>117.34261838440112</v>
      </c>
      <c r="AR1582" s="13">
        <v>125.13020833333333</v>
      </c>
      <c r="AS1582" s="13">
        <v>148.05555555555554</v>
      </c>
      <c r="AT1582" s="36">
        <v>46.812298999999989</v>
      </c>
      <c r="AU1582" s="36" t="str">
        <f t="shared" si="3388"/>
        <v>1</v>
      </c>
      <c r="AV1582" s="36">
        <v>0</v>
      </c>
      <c r="AW1582" s="36">
        <v>46.812298999999989</v>
      </c>
      <c r="AX1582" s="36">
        <v>46.812298999999989</v>
      </c>
      <c r="AY1582" s="36">
        <v>75.94102500000001</v>
      </c>
      <c r="AZ1582" s="36" t="str">
        <f t="shared" si="3389"/>
        <v>1</v>
      </c>
      <c r="BA1582" s="36">
        <v>0</v>
      </c>
      <c r="BB1582" s="36">
        <v>75.94102500000001</v>
      </c>
      <c r="BC1582" s="36">
        <v>75.94102500000001</v>
      </c>
      <c r="BD1582" s="36">
        <v>35822.474999999999</v>
      </c>
      <c r="BE1582" s="36" t="s">
        <v>50</v>
      </c>
      <c r="BF1582" s="36">
        <v>34444.699999999997</v>
      </c>
      <c r="BG1582" s="36">
        <v>37200.199999999997</v>
      </c>
      <c r="BH1582" s="36">
        <v>46.812298999999989</v>
      </c>
      <c r="BI1582" s="36">
        <v>0</v>
      </c>
      <c r="BJ1582" s="36">
        <v>46.812298999999989</v>
      </c>
      <c r="BK1582" s="36">
        <v>46.812298999999989</v>
      </c>
      <c r="BL1582" s="36">
        <v>82.652904500000005</v>
      </c>
      <c r="BM1582" s="36">
        <v>9.4920310179139413</v>
      </c>
      <c r="BN1582" s="36">
        <v>75.94102500000001</v>
      </c>
      <c r="BO1582" s="36">
        <v>89.364784</v>
      </c>
      <c r="BP1582" s="36">
        <v>34215.066666666673</v>
      </c>
      <c r="BQ1582" s="36">
        <v>562.48449460110874</v>
      </c>
      <c r="BR1582" s="36">
        <v>33066.9</v>
      </c>
      <c r="BS1582" s="36">
        <v>34444.699999999997</v>
      </c>
      <c r="BT1582" s="36">
        <v>42.751836854999993</v>
      </c>
      <c r="BU1582" s="36">
        <v>5.7423606349615426</v>
      </c>
      <c r="BV1582" s="36">
        <v>38.691374709999998</v>
      </c>
      <c r="BW1582" s="36">
        <v>46.812298999999989</v>
      </c>
      <c r="BX1582" s="36">
        <v>82.652904500000005</v>
      </c>
      <c r="BY1582" s="36">
        <v>9.4920310179139413</v>
      </c>
      <c r="BZ1582" s="36">
        <v>75.94102500000001</v>
      </c>
      <c r="CA1582" s="36">
        <v>89.364784</v>
      </c>
      <c r="CB1582" s="36">
        <v>35736.337500000001</v>
      </c>
      <c r="CC1582" s="36">
        <v>2041.6242647705767</v>
      </c>
      <c r="CD1582" s="36">
        <v>31689.1</v>
      </c>
      <c r="CE1582" s="36">
        <v>38578</v>
      </c>
      <c r="CF1582" s="36"/>
      <c r="CG1582" s="40">
        <v>21.7</v>
      </c>
      <c r="CH1582" s="40">
        <v>76.033000000000001</v>
      </c>
      <c r="CI1582" s="40">
        <v>87.966999999999999</v>
      </c>
      <c r="CL1582" s="5" t="str">
        <f t="shared" si="3394"/>
        <v>1_0.5_1</v>
      </c>
      <c r="CM1582" s="95" t="str">
        <f t="shared" si="3395"/>
        <v>1K</v>
      </c>
      <c r="CN1582" s="96">
        <f t="shared" si="3382"/>
        <v>202</v>
      </c>
      <c r="CO1582" s="96" t="str">
        <f t="shared" si="3390"/>
        <v>1_0.5_1</v>
      </c>
      <c r="CP1582" s="95" t="str">
        <f t="shared" si="3398"/>
        <v>1K</v>
      </c>
      <c r="CQ1582" s="5">
        <f t="shared" si="3391"/>
        <v>108</v>
      </c>
    </row>
    <row r="1583" spans="1:95">
      <c r="A1583" s="13" t="s">
        <v>601</v>
      </c>
      <c r="B1583" s="13">
        <v>9</v>
      </c>
      <c r="C1583" s="13">
        <v>9</v>
      </c>
      <c r="D1583" s="13" t="s">
        <v>117</v>
      </c>
      <c r="E1583" s="35" t="s">
        <v>590</v>
      </c>
      <c r="F1583" s="13"/>
      <c r="G1583" s="36"/>
      <c r="H1583" s="13"/>
      <c r="I1583" s="37">
        <v>22</v>
      </c>
      <c r="J1583" s="37" t="s">
        <v>38</v>
      </c>
      <c r="K1583" s="38">
        <v>43601</v>
      </c>
      <c r="L1583" s="39">
        <v>0.3298611111111111</v>
      </c>
      <c r="M1583" s="37" t="s">
        <v>39</v>
      </c>
      <c r="N1583" s="37" t="s">
        <v>188</v>
      </c>
      <c r="O1583" s="37" t="s">
        <v>190</v>
      </c>
      <c r="P1583" s="37" t="s">
        <v>190</v>
      </c>
      <c r="Q1583" s="37">
        <v>2</v>
      </c>
      <c r="R1583" s="13" t="s">
        <v>55</v>
      </c>
      <c r="S1583" s="13" t="s">
        <v>63</v>
      </c>
      <c r="T1583" s="13" t="s">
        <v>42</v>
      </c>
      <c r="U1583" s="13" t="s">
        <v>52</v>
      </c>
      <c r="V1583" s="13" t="s">
        <v>42</v>
      </c>
      <c r="W1583" s="13" t="s">
        <v>72</v>
      </c>
      <c r="X1583" s="13" t="s">
        <v>76</v>
      </c>
      <c r="Y1583" s="13" t="s">
        <v>41</v>
      </c>
      <c r="Z1583" s="13" t="s">
        <v>41</v>
      </c>
      <c r="AA1583" s="13"/>
      <c r="AB1583" s="13">
        <v>0</v>
      </c>
      <c r="AC1583" s="72">
        <f t="shared" si="3383"/>
        <v>1</v>
      </c>
      <c r="AD1583" s="13">
        <v>0</v>
      </c>
      <c r="AE1583" s="72">
        <f t="shared" ref="AE1583" si="3481">VALUE(IF(AD1583=-2,0%,IF(AD1583=-1,50%,IF(AD1583=0,100%,IF(AD1583=1,50%,IF(AD1583=2,0%))))))</f>
        <v>1</v>
      </c>
      <c r="AF1583" s="13" t="s">
        <v>42</v>
      </c>
      <c r="AG1583" s="13">
        <v>0</v>
      </c>
      <c r="AH1583" s="13" t="s">
        <v>42</v>
      </c>
      <c r="AI1583" s="13">
        <f t="shared" si="3364"/>
        <v>-1</v>
      </c>
      <c r="AJ1583" s="70">
        <f t="shared" si="3385"/>
        <v>0.66599999999999993</v>
      </c>
      <c r="AK1583" s="59">
        <f t="shared" si="3386"/>
        <v>0</v>
      </c>
      <c r="AL1583" s="70">
        <f t="shared" ref="AL1583" si="3482">VALUE(IF(AK1583=-3,0%,IF(AK1583=-2,33.3%,IF(AK1583=-1,66.6%,IF(AK1583=0,100%,IF(AK1583=1,66.6%,IF(AK1583=2,33.3%,IF(AK1583=3,0%))))))))</f>
        <v>1</v>
      </c>
      <c r="AM1583" s="13" t="s">
        <v>41</v>
      </c>
      <c r="AN1583" s="13" t="s">
        <v>41</v>
      </c>
      <c r="AP1583" s="13">
        <v>101.31965006729475</v>
      </c>
      <c r="AQ1583" s="13">
        <v>117.34261838440112</v>
      </c>
      <c r="AR1583" s="13">
        <v>125.13020833333333</v>
      </c>
      <c r="AS1583" s="13">
        <v>148.05555555555554</v>
      </c>
      <c r="AT1583" s="36">
        <v>46.812298999999989</v>
      </c>
      <c r="AU1583" s="36" t="str">
        <f t="shared" si="3388"/>
        <v>1</v>
      </c>
      <c r="AV1583" s="36">
        <v>0</v>
      </c>
      <c r="AW1583" s="36">
        <v>46.812298999999989</v>
      </c>
      <c r="AX1583" s="36">
        <v>46.812298999999989</v>
      </c>
      <c r="AY1583" s="36">
        <v>82.652904500000005</v>
      </c>
      <c r="AZ1583" s="36" t="str">
        <f t="shared" si="3389"/>
        <v>1</v>
      </c>
      <c r="BA1583" s="36">
        <v>9.4920310179139413</v>
      </c>
      <c r="BB1583" s="36">
        <v>75.94102500000001</v>
      </c>
      <c r="BC1583" s="36">
        <v>89.364784</v>
      </c>
      <c r="BD1583" s="36">
        <v>46844.800000000003</v>
      </c>
      <c r="BE1583" s="36" t="s">
        <v>50</v>
      </c>
      <c r="BF1583" s="36">
        <v>46844.800000000003</v>
      </c>
      <c r="BG1583" s="36">
        <v>46844.800000000003</v>
      </c>
      <c r="BH1583" s="36">
        <v>46.812298999999989</v>
      </c>
      <c r="BI1583" s="36">
        <v>0</v>
      </c>
      <c r="BJ1583" s="36">
        <v>46.812298999999989</v>
      </c>
      <c r="BK1583" s="36">
        <v>46.812298999999989</v>
      </c>
      <c r="BL1583" s="36">
        <v>82.652904500000005</v>
      </c>
      <c r="BM1583" s="36">
        <v>9.4920310179139413</v>
      </c>
      <c r="BN1583" s="36">
        <v>75.94102500000001</v>
      </c>
      <c r="BO1583" s="36">
        <v>89.364784</v>
      </c>
      <c r="BP1583" s="36">
        <v>43629.933333333327</v>
      </c>
      <c r="BQ1583" s="36">
        <v>2249.9379784044413</v>
      </c>
      <c r="BR1583" s="36">
        <v>39955.800000000003</v>
      </c>
      <c r="BS1583" s="36">
        <v>46844.800000000003</v>
      </c>
      <c r="BT1583" s="36">
        <v>46.812298999999989</v>
      </c>
      <c r="BU1583" s="36">
        <v>0</v>
      </c>
      <c r="BV1583" s="36">
        <v>46.812298999999989</v>
      </c>
      <c r="BW1583" s="36">
        <v>46.812298999999989</v>
      </c>
      <c r="BX1583" s="36">
        <v>82.652904500000005</v>
      </c>
      <c r="BY1583" s="36">
        <v>9.4920310179139413</v>
      </c>
      <c r="BZ1583" s="36">
        <v>75.94102500000001</v>
      </c>
      <c r="CA1583" s="36">
        <v>89.364784</v>
      </c>
      <c r="CB1583" s="36">
        <v>39697.481249999997</v>
      </c>
      <c r="CC1583" s="36">
        <v>3635.5149603540813</v>
      </c>
      <c r="CD1583" s="36">
        <v>34444.699999999997</v>
      </c>
      <c r="CE1583" s="36">
        <v>46844.800000000003</v>
      </c>
      <c r="CF1583" s="36"/>
      <c r="CG1583" s="40">
        <v>22.202000000000002</v>
      </c>
      <c r="CH1583" s="40">
        <v>74.224000000000004</v>
      </c>
      <c r="CI1583" s="40">
        <v>87.162999999999997</v>
      </c>
      <c r="CL1583" s="5" t="str">
        <f t="shared" si="3394"/>
        <v>0.666_1_1</v>
      </c>
      <c r="CM1583" s="95" t="str">
        <f t="shared" si="3395"/>
        <v>1I</v>
      </c>
      <c r="CN1583" s="96">
        <f t="shared" si="3382"/>
        <v>91</v>
      </c>
      <c r="CO1583" s="96" t="str">
        <f t="shared" si="3390"/>
        <v>1_1_1</v>
      </c>
      <c r="CP1583" s="95" t="str">
        <f t="shared" si="3398"/>
        <v>1L</v>
      </c>
      <c r="CQ1583" s="5">
        <f t="shared" si="3391"/>
        <v>85</v>
      </c>
    </row>
    <row r="1584" spans="1:95">
      <c r="A1584" s="13" t="s">
        <v>601</v>
      </c>
      <c r="B1584" s="13">
        <v>9</v>
      </c>
      <c r="C1584" s="13">
        <v>9</v>
      </c>
      <c r="D1584" s="13" t="s">
        <v>117</v>
      </c>
      <c r="E1584" s="35" t="s">
        <v>590</v>
      </c>
      <c r="F1584" s="13"/>
      <c r="G1584" s="36"/>
      <c r="H1584" s="13"/>
      <c r="I1584" s="37">
        <v>22</v>
      </c>
      <c r="J1584" s="37" t="s">
        <v>38</v>
      </c>
      <c r="K1584" s="38">
        <v>43601</v>
      </c>
      <c r="L1584" s="39">
        <v>0.35069444444444442</v>
      </c>
      <c r="M1584" s="37" t="s">
        <v>39</v>
      </c>
      <c r="N1584" s="37" t="s">
        <v>188</v>
      </c>
      <c r="O1584" s="37" t="s">
        <v>190</v>
      </c>
      <c r="P1584" s="37" t="s">
        <v>190</v>
      </c>
      <c r="Q1584" s="37">
        <v>4</v>
      </c>
      <c r="R1584" s="13" t="s">
        <v>55</v>
      </c>
      <c r="S1584" s="13" t="s">
        <v>63</v>
      </c>
      <c r="T1584" s="13" t="s">
        <v>42</v>
      </c>
      <c r="U1584" s="13" t="s">
        <v>52</v>
      </c>
      <c r="V1584" s="13" t="s">
        <v>42</v>
      </c>
      <c r="W1584" s="13" t="s">
        <v>66</v>
      </c>
      <c r="X1584" s="13" t="s">
        <v>76</v>
      </c>
      <c r="Y1584" s="13" t="s">
        <v>41</v>
      </c>
      <c r="Z1584" s="13" t="s">
        <v>41</v>
      </c>
      <c r="AA1584" s="13"/>
      <c r="AB1584" s="13">
        <v>0</v>
      </c>
      <c r="AC1584" s="72">
        <f t="shared" si="3383"/>
        <v>1</v>
      </c>
      <c r="AD1584" s="13">
        <v>0</v>
      </c>
      <c r="AE1584" s="72">
        <f t="shared" ref="AE1584" si="3483">VALUE(IF(AD1584=-2,0%,IF(AD1584=-1,50%,IF(AD1584=0,100%,IF(AD1584=1,50%,IF(AD1584=2,0%))))))</f>
        <v>1</v>
      </c>
      <c r="AF1584" s="13" t="s">
        <v>42</v>
      </c>
      <c r="AG1584" s="13">
        <v>0</v>
      </c>
      <c r="AH1584" s="13" t="s">
        <v>42</v>
      </c>
      <c r="AI1584" s="13">
        <f t="shared" si="3364"/>
        <v>0</v>
      </c>
      <c r="AJ1584" s="70">
        <f t="shared" si="3385"/>
        <v>1</v>
      </c>
      <c r="AK1584" s="59">
        <f t="shared" si="3386"/>
        <v>0</v>
      </c>
      <c r="AL1584" s="70">
        <f t="shared" ref="AL1584" si="3484">VALUE(IF(AK1584=-3,0%,IF(AK1584=-2,33.3%,IF(AK1584=-1,66.6%,IF(AK1584=0,100%,IF(AK1584=1,66.6%,IF(AK1584=2,33.3%,IF(AK1584=3,0%))))))))</f>
        <v>1</v>
      </c>
      <c r="AM1584" s="13" t="s">
        <v>41</v>
      </c>
      <c r="AN1584" s="13" t="s">
        <v>41</v>
      </c>
      <c r="AP1584" s="13">
        <v>101.31965006729475</v>
      </c>
      <c r="AQ1584" s="13">
        <v>117.34261838440112</v>
      </c>
      <c r="AR1584" s="13">
        <v>125.13020833333333</v>
      </c>
      <c r="AS1584" s="13">
        <v>148.05555555555554</v>
      </c>
      <c r="AT1584" s="36">
        <v>58.991438674999991</v>
      </c>
      <c r="AU1584" s="36" t="str">
        <f t="shared" si="3388"/>
        <v>1</v>
      </c>
      <c r="AV1584" s="36">
        <v>5.7407719357298399</v>
      </c>
      <c r="AW1584" s="36">
        <v>54.932099909999998</v>
      </c>
      <c r="AX1584" s="36">
        <v>63.050777439999983</v>
      </c>
      <c r="AY1584" s="36">
        <v>89.364784</v>
      </c>
      <c r="AZ1584" s="36" t="str">
        <f t="shared" si="3389"/>
        <v>1</v>
      </c>
      <c r="BA1584" s="36">
        <v>0</v>
      </c>
      <c r="BB1584" s="36">
        <v>89.364784</v>
      </c>
      <c r="BC1584" s="36">
        <v>89.364784</v>
      </c>
      <c r="BD1584" s="36">
        <v>84733.9</v>
      </c>
      <c r="BE1584" s="36" t="s">
        <v>50</v>
      </c>
      <c r="BF1584" s="36">
        <v>82667.199999999997</v>
      </c>
      <c r="BG1584" s="36">
        <v>88178.4</v>
      </c>
      <c r="BH1584" s="36">
        <v>58.991438674999991</v>
      </c>
      <c r="BI1584" s="36">
        <v>5.7407719357298399</v>
      </c>
      <c r="BJ1584" s="36">
        <v>54.932099909999998</v>
      </c>
      <c r="BK1584" s="36">
        <v>63.050777439999983</v>
      </c>
      <c r="BL1584" s="36">
        <v>89.364784</v>
      </c>
      <c r="BM1584" s="36">
        <v>0</v>
      </c>
      <c r="BN1584" s="36">
        <v>89.364784</v>
      </c>
      <c r="BO1584" s="36">
        <v>89.364784</v>
      </c>
      <c r="BP1584" s="36">
        <v>80830.150000000009</v>
      </c>
      <c r="BQ1584" s="36">
        <v>2249.9053186745391</v>
      </c>
      <c r="BR1584" s="36">
        <v>77156.100000000006</v>
      </c>
      <c r="BS1584" s="36">
        <v>82667.199999999997</v>
      </c>
      <c r="BT1584" s="36">
        <v>58.991438674999991</v>
      </c>
      <c r="BU1584" s="36">
        <v>5.7407719357298399</v>
      </c>
      <c r="BV1584" s="36">
        <v>54.932099909999998</v>
      </c>
      <c r="BW1584" s="36">
        <v>63.050777439999983</v>
      </c>
      <c r="BX1584" s="36">
        <v>82.652904500000005</v>
      </c>
      <c r="BY1584" s="36">
        <v>9.4920310179139413</v>
      </c>
      <c r="BZ1584" s="36">
        <v>75.94102500000001</v>
      </c>
      <c r="CA1584" s="36">
        <v>89.364784</v>
      </c>
      <c r="CB1584" s="36">
        <v>74056.043749999983</v>
      </c>
      <c r="CC1584" s="36">
        <v>6888.9276667193762</v>
      </c>
      <c r="CD1584" s="36">
        <v>60622.6</v>
      </c>
      <c r="CE1584" s="36">
        <v>82667.199999999997</v>
      </c>
      <c r="CF1584" s="36"/>
      <c r="CG1584" s="40">
        <v>23.088000000000001</v>
      </c>
      <c r="CH1584" s="40">
        <v>70.409000000000006</v>
      </c>
      <c r="CI1584" s="40">
        <v>82.295000000000002</v>
      </c>
      <c r="CL1584" s="5" t="str">
        <f t="shared" si="3394"/>
        <v>1_1_1</v>
      </c>
      <c r="CM1584" s="95" t="str">
        <f t="shared" si="3395"/>
        <v>1L</v>
      </c>
      <c r="CN1584" s="96">
        <f t="shared" si="3382"/>
        <v>208</v>
      </c>
      <c r="CO1584" s="96" t="str">
        <f t="shared" si="3390"/>
        <v>1_1_1</v>
      </c>
      <c r="CP1584" s="95" t="str">
        <f t="shared" si="3398"/>
        <v>1L</v>
      </c>
      <c r="CQ1584" s="5">
        <f t="shared" si="3391"/>
        <v>85</v>
      </c>
    </row>
    <row r="1585" spans="1:95">
      <c r="A1585" s="13" t="s">
        <v>601</v>
      </c>
      <c r="B1585" s="13">
        <v>9</v>
      </c>
      <c r="C1585" s="13">
        <v>9</v>
      </c>
      <c r="D1585" s="13" t="s">
        <v>117</v>
      </c>
      <c r="E1585" s="35" t="s">
        <v>590</v>
      </c>
      <c r="F1585" s="13"/>
      <c r="G1585" s="36"/>
      <c r="H1585" s="13"/>
      <c r="I1585" s="37">
        <v>22</v>
      </c>
      <c r="J1585" s="37" t="s">
        <v>38</v>
      </c>
      <c r="K1585" s="38">
        <v>43601</v>
      </c>
      <c r="L1585" s="39">
        <v>0.3611111111111111</v>
      </c>
      <c r="M1585" s="37" t="s">
        <v>39</v>
      </c>
      <c r="N1585" s="37" t="s">
        <v>188</v>
      </c>
      <c r="O1585" s="37" t="s">
        <v>190</v>
      </c>
      <c r="P1585" s="37" t="s">
        <v>190</v>
      </c>
      <c r="Q1585" s="37">
        <v>5</v>
      </c>
      <c r="R1585" s="13" t="s">
        <v>62</v>
      </c>
      <c r="S1585" s="13" t="s">
        <v>63</v>
      </c>
      <c r="T1585" s="13" t="s">
        <v>42</v>
      </c>
      <c r="U1585" s="13" t="s">
        <v>52</v>
      </c>
      <c r="V1585" s="13" t="s">
        <v>42</v>
      </c>
      <c r="W1585" s="13" t="s">
        <v>66</v>
      </c>
      <c r="X1585" s="13" t="s">
        <v>76</v>
      </c>
      <c r="Y1585" s="13" t="s">
        <v>41</v>
      </c>
      <c r="Z1585" s="13" t="s">
        <v>41</v>
      </c>
      <c r="AA1585" s="13"/>
      <c r="AB1585" s="13">
        <v>1</v>
      </c>
      <c r="AC1585" s="72">
        <f t="shared" si="3383"/>
        <v>0.5</v>
      </c>
      <c r="AD1585" s="13">
        <v>0</v>
      </c>
      <c r="AE1585" s="72">
        <f t="shared" ref="AE1585" si="3485">VALUE(IF(AD1585=-2,0%,IF(AD1585=-1,50%,IF(AD1585=0,100%,IF(AD1585=1,50%,IF(AD1585=2,0%))))))</f>
        <v>1</v>
      </c>
      <c r="AF1585" s="13" t="s">
        <v>42</v>
      </c>
      <c r="AG1585" s="13">
        <v>0</v>
      </c>
      <c r="AH1585" s="13" t="s">
        <v>42</v>
      </c>
      <c r="AI1585" s="13">
        <f t="shared" si="3364"/>
        <v>0</v>
      </c>
      <c r="AJ1585" s="70">
        <f t="shared" si="3385"/>
        <v>1</v>
      </c>
      <c r="AK1585" s="59">
        <f t="shared" si="3386"/>
        <v>0</v>
      </c>
      <c r="AL1585" s="70">
        <f t="shared" ref="AL1585" si="3486">VALUE(IF(AK1585=-3,0%,IF(AK1585=-2,33.3%,IF(AK1585=-1,66.6%,IF(AK1585=0,100%,IF(AK1585=1,66.6%,IF(AK1585=2,33.3%,IF(AK1585=3,0%))))))))</f>
        <v>1</v>
      </c>
      <c r="AM1585" s="13" t="s">
        <v>41</v>
      </c>
      <c r="AN1585" s="13" t="s">
        <v>41</v>
      </c>
      <c r="AP1585" s="13">
        <v>101.31965006729475</v>
      </c>
      <c r="AQ1585" s="13">
        <v>117.34261838440112</v>
      </c>
      <c r="AR1585" s="13">
        <v>125.13020833333333</v>
      </c>
      <c r="AS1585" s="13">
        <v>148.05555555555554</v>
      </c>
      <c r="AT1585" s="36">
        <v>63.050777439999983</v>
      </c>
      <c r="AU1585" s="36" t="str">
        <f t="shared" si="3388"/>
        <v>1</v>
      </c>
      <c r="AV1585" s="36">
        <v>0</v>
      </c>
      <c r="AW1585" s="36">
        <v>63.050777439999983</v>
      </c>
      <c r="AX1585" s="36">
        <v>63.050777439999983</v>
      </c>
      <c r="AY1585" s="36">
        <v>82.652904500000005</v>
      </c>
      <c r="AZ1585" s="36" t="str">
        <f t="shared" si="3389"/>
        <v>1</v>
      </c>
      <c r="BA1585" s="36">
        <v>9.4920310179139413</v>
      </c>
      <c r="BB1585" s="36">
        <v>75.94102500000001</v>
      </c>
      <c r="BC1585" s="36">
        <v>89.364784</v>
      </c>
      <c r="BD1585" s="36">
        <v>103334.02499999999</v>
      </c>
      <c r="BE1585" s="36" t="s">
        <v>50</v>
      </c>
      <c r="BF1585" s="36">
        <v>99200.7</v>
      </c>
      <c r="BG1585" s="36">
        <v>104711.8</v>
      </c>
      <c r="BH1585" s="36">
        <v>63.050777439999983</v>
      </c>
      <c r="BI1585" s="36">
        <v>0</v>
      </c>
      <c r="BJ1585" s="36">
        <v>63.050777439999983</v>
      </c>
      <c r="BK1585" s="36">
        <v>63.050777439999983</v>
      </c>
      <c r="BL1585" s="36">
        <v>89.364784</v>
      </c>
      <c r="BM1585" s="36">
        <v>0</v>
      </c>
      <c r="BN1585" s="36">
        <v>89.364784</v>
      </c>
      <c r="BO1585" s="36">
        <v>89.364784</v>
      </c>
      <c r="BP1585" s="36">
        <v>100119.21666666667</v>
      </c>
      <c r="BQ1585" s="36">
        <v>2249.8971535753976</v>
      </c>
      <c r="BR1585" s="36">
        <v>99200.7</v>
      </c>
      <c r="BS1585" s="36">
        <v>104711.8</v>
      </c>
      <c r="BT1585" s="36">
        <v>63.050777439999983</v>
      </c>
      <c r="BU1585" s="36">
        <v>0</v>
      </c>
      <c r="BV1585" s="36">
        <v>63.050777439999983</v>
      </c>
      <c r="BW1585" s="36">
        <v>63.050777439999983</v>
      </c>
      <c r="BX1585" s="36">
        <v>89.364784</v>
      </c>
      <c r="BY1585" s="36">
        <v>0</v>
      </c>
      <c r="BZ1585" s="36">
        <v>89.364784</v>
      </c>
      <c r="CA1585" s="36">
        <v>89.364784</v>
      </c>
      <c r="CB1585" s="36">
        <v>93172.856249999997</v>
      </c>
      <c r="CC1585" s="36">
        <v>6690.9101790383002</v>
      </c>
      <c r="CD1585" s="36">
        <v>82667.199999999997</v>
      </c>
      <c r="CE1585" s="36">
        <v>104711.8</v>
      </c>
      <c r="CF1585" s="36"/>
      <c r="CG1585" s="40">
        <v>23.521000000000001</v>
      </c>
      <c r="CH1585" s="40">
        <v>68.022000000000006</v>
      </c>
      <c r="CI1585" s="40">
        <v>79.474000000000004</v>
      </c>
      <c r="CL1585" s="5" t="str">
        <f t="shared" si="3394"/>
        <v>1_0.5_1</v>
      </c>
      <c r="CM1585" s="95" t="str">
        <f t="shared" si="3395"/>
        <v>1K</v>
      </c>
      <c r="CN1585" s="96">
        <f t="shared" si="3382"/>
        <v>202</v>
      </c>
      <c r="CO1585" s="96" t="str">
        <f t="shared" si="3390"/>
        <v>1_1_1</v>
      </c>
      <c r="CP1585" s="95" t="str">
        <f t="shared" si="3398"/>
        <v>1L</v>
      </c>
      <c r="CQ1585" s="5">
        <f t="shared" si="3391"/>
        <v>85</v>
      </c>
    </row>
    <row r="1586" spans="1:95">
      <c r="A1586" s="13" t="s">
        <v>601</v>
      </c>
      <c r="B1586" s="13">
        <v>9</v>
      </c>
      <c r="C1586" s="13">
        <v>10</v>
      </c>
      <c r="D1586" s="13" t="s">
        <v>90</v>
      </c>
      <c r="E1586" s="35" t="s">
        <v>591</v>
      </c>
      <c r="F1586" s="13"/>
      <c r="G1586" s="36"/>
      <c r="H1586" s="13"/>
      <c r="I1586" s="37">
        <v>22</v>
      </c>
      <c r="J1586" s="37" t="s">
        <v>38</v>
      </c>
      <c r="K1586" s="38">
        <v>43601</v>
      </c>
      <c r="L1586" s="39">
        <v>0.31944444444444448</v>
      </c>
      <c r="M1586" s="37" t="s">
        <v>39</v>
      </c>
      <c r="N1586" s="37" t="s">
        <v>188</v>
      </c>
      <c r="O1586" s="37" t="s">
        <v>188</v>
      </c>
      <c r="P1586" s="37" t="s">
        <v>188</v>
      </c>
      <c r="Q1586" s="37">
        <v>1</v>
      </c>
      <c r="R1586" s="13" t="s">
        <v>43</v>
      </c>
      <c r="S1586" s="13" t="s">
        <v>44</v>
      </c>
      <c r="T1586" s="13" t="s">
        <v>41</v>
      </c>
      <c r="U1586" s="13" t="s">
        <v>52</v>
      </c>
      <c r="V1586" s="13" t="s">
        <v>42</v>
      </c>
      <c r="W1586" s="13" t="s">
        <v>72</v>
      </c>
      <c r="X1586" s="13" t="s">
        <v>106</v>
      </c>
      <c r="Y1586" s="13" t="s">
        <v>41</v>
      </c>
      <c r="Z1586" s="13" t="s">
        <v>41</v>
      </c>
      <c r="AA1586" s="13"/>
      <c r="AB1586" s="13">
        <v>-1</v>
      </c>
      <c r="AC1586" s="72">
        <f t="shared" si="3383"/>
        <v>0.5</v>
      </c>
      <c r="AD1586" s="13">
        <v>1</v>
      </c>
      <c r="AE1586" s="72">
        <f t="shared" ref="AE1586" si="3487">VALUE(IF(AD1586=-2,0%,IF(AD1586=-1,50%,IF(AD1586=0,100%,IF(AD1586=1,50%,IF(AD1586=2,0%))))))</f>
        <v>0.5</v>
      </c>
      <c r="AF1586" s="13" t="s">
        <v>41</v>
      </c>
      <c r="AG1586" s="13">
        <v>0</v>
      </c>
      <c r="AH1586" s="13" t="s">
        <v>42</v>
      </c>
      <c r="AI1586" s="13">
        <f t="shared" si="3364"/>
        <v>-1</v>
      </c>
      <c r="AJ1586" s="70">
        <f t="shared" si="3385"/>
        <v>0.66599999999999993</v>
      </c>
      <c r="AK1586" s="59">
        <f t="shared" si="3386"/>
        <v>1</v>
      </c>
      <c r="AL1586" s="70">
        <f t="shared" ref="AL1586" si="3488">VALUE(IF(AK1586=-3,0%,IF(AK1586=-2,33.3%,IF(AK1586=-1,66.6%,IF(AK1586=0,100%,IF(AK1586=1,66.6%,IF(AK1586=2,33.3%,IF(AK1586=3,0%))))))))</f>
        <v>0.66599999999999993</v>
      </c>
      <c r="AM1586" s="13" t="s">
        <v>41</v>
      </c>
      <c r="AN1586" s="13" t="s">
        <v>41</v>
      </c>
      <c r="AP1586" s="13">
        <v>101.31965006729475</v>
      </c>
      <c r="AQ1586" s="13">
        <v>117.34261838440112</v>
      </c>
      <c r="AR1586" s="13">
        <v>125.13020833333333</v>
      </c>
      <c r="AS1586" s="13">
        <v>148.05555555555554</v>
      </c>
      <c r="AT1586" s="36">
        <v>120.47924</v>
      </c>
      <c r="AU1586" s="36" t="str">
        <f t="shared" si="3388"/>
        <v>2</v>
      </c>
      <c r="AV1586" s="36">
        <v>0</v>
      </c>
      <c r="AW1586" s="36">
        <v>120.47924</v>
      </c>
      <c r="AX1586" s="36">
        <v>120.47924</v>
      </c>
      <c r="AY1586" s="36">
        <v>86.727024999999998</v>
      </c>
      <c r="AZ1586" s="36" t="str">
        <f t="shared" si="3389"/>
        <v>1</v>
      </c>
      <c r="BA1586" s="36">
        <v>11.106929262962382</v>
      </c>
      <c r="BB1586" s="36">
        <v>78.873239999999996</v>
      </c>
      <c r="BC1586" s="36">
        <v>94.58081</v>
      </c>
      <c r="BD1586" s="36">
        <v>35822.474999999999</v>
      </c>
      <c r="BE1586" s="36" t="s">
        <v>50</v>
      </c>
      <c r="BF1586" s="36">
        <v>34444.699999999997</v>
      </c>
      <c r="BG1586" s="36">
        <v>37200.199999999997</v>
      </c>
      <c r="BH1586" s="36">
        <v>111.05533000000001</v>
      </c>
      <c r="BI1586" s="36">
        <v>13.327421332583423</v>
      </c>
      <c r="BJ1586" s="36">
        <v>101.63142000000002</v>
      </c>
      <c r="BK1586" s="36">
        <v>120.47924</v>
      </c>
      <c r="BL1586" s="36">
        <v>86.727024999999998</v>
      </c>
      <c r="BM1586" s="36">
        <v>11.106929262962382</v>
      </c>
      <c r="BN1586" s="36">
        <v>78.873239999999996</v>
      </c>
      <c r="BO1586" s="36">
        <v>94.58081</v>
      </c>
      <c r="BP1586" s="36">
        <v>34215.066666666673</v>
      </c>
      <c r="BQ1586" s="36">
        <v>562.48449460110874</v>
      </c>
      <c r="BR1586" s="36">
        <v>33066.9</v>
      </c>
      <c r="BS1586" s="36">
        <v>34444.699999999997</v>
      </c>
      <c r="BT1586" s="36">
        <v>111.05533000000001</v>
      </c>
      <c r="BU1586" s="36">
        <v>13.327421332583423</v>
      </c>
      <c r="BV1586" s="36">
        <v>101.63142000000002</v>
      </c>
      <c r="BW1586" s="36">
        <v>120.47924</v>
      </c>
      <c r="BX1586" s="36">
        <v>78.87324000000001</v>
      </c>
      <c r="BY1586" s="36">
        <v>22.213858525924749</v>
      </c>
      <c r="BZ1586" s="36">
        <v>63.16567000000002</v>
      </c>
      <c r="CA1586" s="36">
        <v>94.58081</v>
      </c>
      <c r="CB1586" s="36">
        <v>35736.337500000001</v>
      </c>
      <c r="CC1586" s="36">
        <v>2041.6242647705767</v>
      </c>
      <c r="CD1586" s="36">
        <v>31689.1</v>
      </c>
      <c r="CE1586" s="36">
        <v>38578</v>
      </c>
      <c r="CF1586" s="36"/>
      <c r="CG1586" s="40">
        <v>21.7</v>
      </c>
      <c r="CH1586" s="40">
        <v>76.033000000000001</v>
      </c>
      <c r="CI1586" s="40">
        <v>87.966999999999999</v>
      </c>
      <c r="CL1586" s="5" t="str">
        <f t="shared" si="3394"/>
        <v>0.666_0.5_1</v>
      </c>
      <c r="CM1586" s="95" t="str">
        <f t="shared" si="3395"/>
        <v>1H</v>
      </c>
      <c r="CN1586" s="96">
        <f t="shared" si="3382"/>
        <v>131</v>
      </c>
      <c r="CO1586" s="96" t="str">
        <f t="shared" si="3390"/>
        <v>0.666_0.5_1</v>
      </c>
      <c r="CP1586" s="95" t="str">
        <f t="shared" si="3398"/>
        <v>1H</v>
      </c>
      <c r="CQ1586" s="5">
        <f t="shared" si="3391"/>
        <v>128</v>
      </c>
    </row>
    <row r="1587" spans="1:95">
      <c r="A1587" s="13" t="s">
        <v>601</v>
      </c>
      <c r="B1587" s="13">
        <v>9</v>
      </c>
      <c r="C1587" s="13">
        <v>10</v>
      </c>
      <c r="D1587" s="13" t="s">
        <v>90</v>
      </c>
      <c r="E1587" s="35" t="s">
        <v>591</v>
      </c>
      <c r="F1587" s="13"/>
      <c r="G1587" s="36"/>
      <c r="H1587" s="13"/>
      <c r="I1587" s="37">
        <v>22</v>
      </c>
      <c r="J1587" s="37" t="s">
        <v>38</v>
      </c>
      <c r="K1587" s="38">
        <v>43601</v>
      </c>
      <c r="L1587" s="39">
        <v>0.3298611111111111</v>
      </c>
      <c r="M1587" s="37" t="s">
        <v>39</v>
      </c>
      <c r="N1587" s="37" t="s">
        <v>188</v>
      </c>
      <c r="O1587" s="37" t="s">
        <v>188</v>
      </c>
      <c r="P1587" s="37" t="s">
        <v>188</v>
      </c>
      <c r="Q1587" s="37">
        <v>2</v>
      </c>
      <c r="R1587" s="13" t="s">
        <v>43</v>
      </c>
      <c r="S1587" s="13" t="s">
        <v>44</v>
      </c>
      <c r="T1587" s="13" t="s">
        <v>41</v>
      </c>
      <c r="U1587" s="13" t="s">
        <v>52</v>
      </c>
      <c r="V1587" s="13" t="s">
        <v>42</v>
      </c>
      <c r="W1587" s="13" t="s">
        <v>66</v>
      </c>
      <c r="X1587" s="13" t="s">
        <v>106</v>
      </c>
      <c r="Y1587" s="13" t="s">
        <v>41</v>
      </c>
      <c r="Z1587" s="13" t="s">
        <v>41</v>
      </c>
      <c r="AA1587" s="13"/>
      <c r="AB1587" s="13">
        <v>-1</v>
      </c>
      <c r="AC1587" s="72">
        <f t="shared" si="3383"/>
        <v>0.5</v>
      </c>
      <c r="AD1587" s="13">
        <v>1</v>
      </c>
      <c r="AE1587" s="72">
        <f t="shared" ref="AE1587" si="3489">VALUE(IF(AD1587=-2,0%,IF(AD1587=-1,50%,IF(AD1587=0,100%,IF(AD1587=1,50%,IF(AD1587=2,0%))))))</f>
        <v>0.5</v>
      </c>
      <c r="AF1587" s="13" t="s">
        <v>41</v>
      </c>
      <c r="AG1587" s="13">
        <v>0</v>
      </c>
      <c r="AH1587" s="13" t="s">
        <v>42</v>
      </c>
      <c r="AI1587" s="13">
        <f t="shared" si="3364"/>
        <v>0</v>
      </c>
      <c r="AJ1587" s="70">
        <f t="shared" si="3385"/>
        <v>1</v>
      </c>
      <c r="AK1587" s="59">
        <f t="shared" si="3386"/>
        <v>1</v>
      </c>
      <c r="AL1587" s="70">
        <f t="shared" ref="AL1587" si="3490">VALUE(IF(AK1587=-3,0%,IF(AK1587=-2,33.3%,IF(AK1587=-1,66.6%,IF(AK1587=0,100%,IF(AK1587=1,66.6%,IF(AK1587=2,33.3%,IF(AK1587=3,0%))))))))</f>
        <v>0.66599999999999993</v>
      </c>
      <c r="AM1587" s="13" t="s">
        <v>41</v>
      </c>
      <c r="AN1587" s="13" t="s">
        <v>41</v>
      </c>
      <c r="AP1587" s="13">
        <v>101.31965006729475</v>
      </c>
      <c r="AQ1587" s="13">
        <v>117.34261838440112</v>
      </c>
      <c r="AR1587" s="13">
        <v>125.13020833333333</v>
      </c>
      <c r="AS1587" s="13">
        <v>148.05555555555554</v>
      </c>
      <c r="AT1587" s="36">
        <v>111.05533000000001</v>
      </c>
      <c r="AU1587" s="36" t="str">
        <f t="shared" si="3388"/>
        <v>2</v>
      </c>
      <c r="AV1587" s="36">
        <v>13.327421332583423</v>
      </c>
      <c r="AW1587" s="36">
        <v>101.63142000000002</v>
      </c>
      <c r="AX1587" s="36">
        <v>120.47924</v>
      </c>
      <c r="AY1587" s="36">
        <v>94.58081</v>
      </c>
      <c r="AZ1587" s="36" t="str">
        <f t="shared" si="3389"/>
        <v>1</v>
      </c>
      <c r="BA1587" s="36">
        <v>0</v>
      </c>
      <c r="BB1587" s="36">
        <v>94.58081</v>
      </c>
      <c r="BC1587" s="36">
        <v>94.58081</v>
      </c>
      <c r="BD1587" s="36">
        <v>46844.800000000003</v>
      </c>
      <c r="BE1587" s="36" t="s">
        <v>50</v>
      </c>
      <c r="BF1587" s="36">
        <v>46844.800000000003</v>
      </c>
      <c r="BG1587" s="36">
        <v>46844.800000000003</v>
      </c>
      <c r="BH1587" s="36">
        <v>111.05533000000001</v>
      </c>
      <c r="BI1587" s="36">
        <v>13.327421332583423</v>
      </c>
      <c r="BJ1587" s="36">
        <v>101.63142000000002</v>
      </c>
      <c r="BK1587" s="36">
        <v>120.47924</v>
      </c>
      <c r="BL1587" s="36">
        <v>86.727024999999998</v>
      </c>
      <c r="BM1587" s="36">
        <v>11.106929262962382</v>
      </c>
      <c r="BN1587" s="36">
        <v>78.873239999999996</v>
      </c>
      <c r="BO1587" s="36">
        <v>94.58081</v>
      </c>
      <c r="BP1587" s="36">
        <v>43629.933333333327</v>
      </c>
      <c r="BQ1587" s="36">
        <v>2249.9379784044413</v>
      </c>
      <c r="BR1587" s="36">
        <v>39955.800000000003</v>
      </c>
      <c r="BS1587" s="36">
        <v>46844.800000000003</v>
      </c>
      <c r="BT1587" s="36">
        <v>120.47924</v>
      </c>
      <c r="BU1587" s="36">
        <v>0</v>
      </c>
      <c r="BV1587" s="36">
        <v>120.47924</v>
      </c>
      <c r="BW1587" s="36">
        <v>120.47924</v>
      </c>
      <c r="BX1587" s="36">
        <v>94.58081</v>
      </c>
      <c r="BY1587" s="36">
        <v>0</v>
      </c>
      <c r="BZ1587" s="36">
        <v>94.58081</v>
      </c>
      <c r="CA1587" s="36">
        <v>94.58081</v>
      </c>
      <c r="CB1587" s="36">
        <v>39697.481249999997</v>
      </c>
      <c r="CC1587" s="36">
        <v>3635.5149603540813</v>
      </c>
      <c r="CD1587" s="36">
        <v>34444.699999999997</v>
      </c>
      <c r="CE1587" s="36">
        <v>46844.800000000003</v>
      </c>
      <c r="CF1587" s="36"/>
      <c r="CG1587" s="40">
        <v>22.202000000000002</v>
      </c>
      <c r="CH1587" s="40">
        <v>74.224000000000004</v>
      </c>
      <c r="CI1587" s="40">
        <v>87.162999999999997</v>
      </c>
      <c r="CL1587" s="5" t="str">
        <f t="shared" si="3394"/>
        <v>1_0.5_1</v>
      </c>
      <c r="CM1587" s="95" t="str">
        <f t="shared" si="3395"/>
        <v>1K</v>
      </c>
      <c r="CN1587" s="96">
        <f t="shared" si="3382"/>
        <v>202</v>
      </c>
      <c r="CO1587" s="96" t="str">
        <f t="shared" si="3390"/>
        <v>0.666_0.5_1</v>
      </c>
      <c r="CP1587" s="95" t="str">
        <f t="shared" si="3398"/>
        <v>1H</v>
      </c>
      <c r="CQ1587" s="5">
        <f t="shared" si="3391"/>
        <v>128</v>
      </c>
    </row>
    <row r="1588" spans="1:95">
      <c r="A1588" s="13" t="s">
        <v>601</v>
      </c>
      <c r="B1588" s="13">
        <v>9</v>
      </c>
      <c r="C1588" s="13">
        <v>10</v>
      </c>
      <c r="D1588" s="13" t="s">
        <v>90</v>
      </c>
      <c r="E1588" s="35" t="s">
        <v>591</v>
      </c>
      <c r="F1588" s="13"/>
      <c r="G1588" s="36"/>
      <c r="H1588" s="13"/>
      <c r="I1588" s="37">
        <v>22</v>
      </c>
      <c r="J1588" s="37" t="s">
        <v>38</v>
      </c>
      <c r="K1588" s="38">
        <v>43601</v>
      </c>
      <c r="L1588" s="39">
        <v>0.34027777777777773</v>
      </c>
      <c r="M1588" s="37" t="s">
        <v>39</v>
      </c>
      <c r="N1588" s="37" t="s">
        <v>188</v>
      </c>
      <c r="O1588" s="37" t="s">
        <v>188</v>
      </c>
      <c r="P1588" s="37" t="s">
        <v>188</v>
      </c>
      <c r="Q1588" s="37">
        <v>3</v>
      </c>
      <c r="R1588" s="13" t="s">
        <v>43</v>
      </c>
      <c r="S1588" s="13" t="s">
        <v>44</v>
      </c>
      <c r="T1588" s="13" t="s">
        <v>41</v>
      </c>
      <c r="U1588" s="13" t="s">
        <v>52</v>
      </c>
      <c r="V1588" s="13" t="s">
        <v>42</v>
      </c>
      <c r="W1588" s="13" t="s">
        <v>66</v>
      </c>
      <c r="X1588" s="13" t="s">
        <v>106</v>
      </c>
      <c r="Y1588" s="13" t="s">
        <v>41</v>
      </c>
      <c r="Z1588" s="13" t="s">
        <v>41</v>
      </c>
      <c r="AA1588" s="13"/>
      <c r="AB1588" s="13">
        <v>-1</v>
      </c>
      <c r="AC1588" s="72">
        <f t="shared" si="3383"/>
        <v>0.5</v>
      </c>
      <c r="AD1588" s="13">
        <v>1</v>
      </c>
      <c r="AE1588" s="72">
        <f t="shared" ref="AE1588" si="3491">VALUE(IF(AD1588=-2,0%,IF(AD1588=-1,50%,IF(AD1588=0,100%,IF(AD1588=1,50%,IF(AD1588=2,0%))))))</f>
        <v>0.5</v>
      </c>
      <c r="AF1588" s="13" t="s">
        <v>41</v>
      </c>
      <c r="AG1588" s="13">
        <v>0</v>
      </c>
      <c r="AH1588" s="13" t="s">
        <v>42</v>
      </c>
      <c r="AI1588" s="13">
        <f t="shared" si="3364"/>
        <v>0</v>
      </c>
      <c r="AJ1588" s="70">
        <f t="shared" si="3385"/>
        <v>1</v>
      </c>
      <c r="AK1588" s="59">
        <f t="shared" si="3386"/>
        <v>1</v>
      </c>
      <c r="AL1588" s="70">
        <f t="shared" ref="AL1588" si="3492">VALUE(IF(AK1588=-3,0%,IF(AK1588=-2,33.3%,IF(AK1588=-1,66.6%,IF(AK1588=0,100%,IF(AK1588=1,66.6%,IF(AK1588=2,33.3%,IF(AK1588=3,0%))))))))</f>
        <v>0.66599999999999993</v>
      </c>
      <c r="AM1588" s="13" t="s">
        <v>41</v>
      </c>
      <c r="AN1588" s="13" t="s">
        <v>41</v>
      </c>
      <c r="AP1588" s="13">
        <v>101.31965006729475</v>
      </c>
      <c r="AQ1588" s="13">
        <v>117.34261838440112</v>
      </c>
      <c r="AR1588" s="13">
        <v>125.13020833333333</v>
      </c>
      <c r="AS1588" s="13">
        <v>148.05555555555554</v>
      </c>
      <c r="AT1588" s="36">
        <v>120.47924</v>
      </c>
      <c r="AU1588" s="36" t="str">
        <f t="shared" si="3388"/>
        <v>2</v>
      </c>
      <c r="AV1588" s="36">
        <v>0</v>
      </c>
      <c r="AW1588" s="36">
        <v>120.47924</v>
      </c>
      <c r="AX1588" s="36">
        <v>120.47924</v>
      </c>
      <c r="AY1588" s="36">
        <v>102.33517999999999</v>
      </c>
      <c r="AZ1588" s="36" t="str">
        <f t="shared" si="3389"/>
        <v>2</v>
      </c>
      <c r="BA1588" s="36">
        <v>10.966335221659049</v>
      </c>
      <c r="BB1588" s="36">
        <v>94.58081</v>
      </c>
      <c r="BC1588" s="36">
        <v>110.08954999999999</v>
      </c>
      <c r="BD1588" s="36">
        <v>64756</v>
      </c>
      <c r="BE1588" s="36" t="s">
        <v>50</v>
      </c>
      <c r="BF1588" s="36">
        <v>60622.6</v>
      </c>
      <c r="BG1588" s="36">
        <v>66133.8</v>
      </c>
      <c r="BH1588" s="36">
        <v>120.47924</v>
      </c>
      <c r="BI1588" s="36">
        <v>0</v>
      </c>
      <c r="BJ1588" s="36">
        <v>120.47924</v>
      </c>
      <c r="BK1588" s="36">
        <v>120.47924</v>
      </c>
      <c r="BL1588" s="36">
        <v>94.58081</v>
      </c>
      <c r="BM1588" s="36">
        <v>0</v>
      </c>
      <c r="BN1588" s="36">
        <v>94.58081</v>
      </c>
      <c r="BO1588" s="36">
        <v>94.58081</v>
      </c>
      <c r="BP1588" s="36">
        <v>58326.283333333326</v>
      </c>
      <c r="BQ1588" s="36">
        <v>2074.3093254542978</v>
      </c>
      <c r="BR1588" s="36">
        <v>55111.5</v>
      </c>
      <c r="BS1588" s="36">
        <v>60622.6</v>
      </c>
      <c r="BT1588" s="36">
        <v>120.47924</v>
      </c>
      <c r="BU1588" s="36">
        <v>0</v>
      </c>
      <c r="BV1588" s="36">
        <v>120.47924</v>
      </c>
      <c r="BW1588" s="36">
        <v>120.47924</v>
      </c>
      <c r="BX1588" s="36">
        <v>94.58081</v>
      </c>
      <c r="BY1588" s="36">
        <v>0</v>
      </c>
      <c r="BZ1588" s="36">
        <v>94.58081</v>
      </c>
      <c r="CA1588" s="36">
        <v>94.58081</v>
      </c>
      <c r="CB1588" s="36">
        <v>52872.568749999999</v>
      </c>
      <c r="CC1588" s="36">
        <v>5052.9049829075211</v>
      </c>
      <c r="CD1588" s="36">
        <v>46844.800000000003</v>
      </c>
      <c r="CE1588" s="36">
        <v>60622.6</v>
      </c>
      <c r="CF1588" s="36"/>
      <c r="CG1588" s="40">
        <v>22.681000000000001</v>
      </c>
      <c r="CH1588" s="40">
        <v>72.391000000000005</v>
      </c>
      <c r="CI1588" s="40">
        <v>85.103000000000009</v>
      </c>
      <c r="CL1588" s="5" t="str">
        <f t="shared" si="3394"/>
        <v>1_0.5_2</v>
      </c>
      <c r="CM1588" s="95" t="str">
        <f t="shared" si="3395"/>
        <v>1W</v>
      </c>
      <c r="CN1588" s="96">
        <f t="shared" si="3382"/>
        <v>91</v>
      </c>
      <c r="CO1588" s="96" t="str">
        <f t="shared" si="3390"/>
        <v>0.666_0.5_2</v>
      </c>
      <c r="CP1588" s="95" t="str">
        <f t="shared" si="3398"/>
        <v>1T</v>
      </c>
      <c r="CQ1588" s="5">
        <f t="shared" si="3391"/>
        <v>57</v>
      </c>
    </row>
    <row r="1589" spans="1:95">
      <c r="A1589" s="13" t="s">
        <v>601</v>
      </c>
      <c r="B1589" s="13">
        <v>9</v>
      </c>
      <c r="C1589" s="13">
        <v>10</v>
      </c>
      <c r="D1589" s="13" t="s">
        <v>90</v>
      </c>
      <c r="E1589" s="35" t="s">
        <v>591</v>
      </c>
      <c r="F1589" s="13"/>
      <c r="G1589" s="36"/>
      <c r="H1589" s="13"/>
      <c r="I1589" s="37">
        <v>22</v>
      </c>
      <c r="J1589" s="37" t="s">
        <v>38</v>
      </c>
      <c r="K1589" s="38">
        <v>43601</v>
      </c>
      <c r="L1589" s="39">
        <v>0.35069444444444442</v>
      </c>
      <c r="M1589" s="37" t="s">
        <v>39</v>
      </c>
      <c r="N1589" s="37" t="s">
        <v>188</v>
      </c>
      <c r="O1589" s="37" t="s">
        <v>188</v>
      </c>
      <c r="P1589" s="37" t="s">
        <v>188</v>
      </c>
      <c r="Q1589" s="37">
        <v>4</v>
      </c>
      <c r="R1589" s="13" t="s">
        <v>62</v>
      </c>
      <c r="S1589" s="13" t="s">
        <v>44</v>
      </c>
      <c r="T1589" s="13" t="s">
        <v>41</v>
      </c>
      <c r="U1589" s="13" t="s">
        <v>52</v>
      </c>
      <c r="V1589" s="13" t="s">
        <v>42</v>
      </c>
      <c r="W1589" s="13" t="s">
        <v>66</v>
      </c>
      <c r="X1589" s="13" t="s">
        <v>106</v>
      </c>
      <c r="Y1589" s="13" t="s">
        <v>41</v>
      </c>
      <c r="Z1589" s="13" t="s">
        <v>41</v>
      </c>
      <c r="AA1589" s="13"/>
      <c r="AB1589" s="13">
        <v>1</v>
      </c>
      <c r="AC1589" s="72">
        <f t="shared" si="3383"/>
        <v>0.5</v>
      </c>
      <c r="AD1589" s="13">
        <v>1</v>
      </c>
      <c r="AE1589" s="72">
        <f t="shared" ref="AE1589" si="3493">VALUE(IF(AD1589=-2,0%,IF(AD1589=-1,50%,IF(AD1589=0,100%,IF(AD1589=1,50%,IF(AD1589=2,0%))))))</f>
        <v>0.5</v>
      </c>
      <c r="AF1589" s="13" t="s">
        <v>41</v>
      </c>
      <c r="AG1589" s="13">
        <v>0</v>
      </c>
      <c r="AH1589" s="13" t="s">
        <v>42</v>
      </c>
      <c r="AI1589" s="13">
        <f t="shared" si="3364"/>
        <v>0</v>
      </c>
      <c r="AJ1589" s="70">
        <f t="shared" si="3385"/>
        <v>1</v>
      </c>
      <c r="AK1589" s="59">
        <f t="shared" si="3386"/>
        <v>1</v>
      </c>
      <c r="AL1589" s="70">
        <f t="shared" ref="AL1589" si="3494">VALUE(IF(AK1589=-3,0%,IF(AK1589=-2,33.3%,IF(AK1589=-1,66.6%,IF(AK1589=0,100%,IF(AK1589=1,66.6%,IF(AK1589=2,33.3%,IF(AK1589=3,0%))))))))</f>
        <v>0.66599999999999993</v>
      </c>
      <c r="AM1589" s="13" t="s">
        <v>41</v>
      </c>
      <c r="AN1589" s="13" t="s">
        <v>41</v>
      </c>
      <c r="AP1589" s="13">
        <v>101.31965006729475</v>
      </c>
      <c r="AQ1589" s="13">
        <v>117.34261838440112</v>
      </c>
      <c r="AR1589" s="13">
        <v>125.13020833333333</v>
      </c>
      <c r="AS1589" s="13">
        <v>148.05555555555554</v>
      </c>
      <c r="AT1589" s="36">
        <v>129.90315000000001</v>
      </c>
      <c r="AU1589" s="36" t="str">
        <f t="shared" si="3388"/>
        <v>2</v>
      </c>
      <c r="AV1589" s="36">
        <v>13.327421332583443</v>
      </c>
      <c r="AW1589" s="36">
        <v>120.47924</v>
      </c>
      <c r="AX1589" s="36">
        <v>139.32706000000002</v>
      </c>
      <c r="AY1589" s="36">
        <v>110.08954999999999</v>
      </c>
      <c r="AZ1589" s="36" t="str">
        <f t="shared" si="3389"/>
        <v>2</v>
      </c>
      <c r="BA1589" s="36">
        <v>0</v>
      </c>
      <c r="BB1589" s="36">
        <v>110.08954999999999</v>
      </c>
      <c r="BC1589" s="36">
        <v>110.08954999999999</v>
      </c>
      <c r="BD1589" s="36">
        <v>84733.9</v>
      </c>
      <c r="BE1589" s="36" t="s">
        <v>50</v>
      </c>
      <c r="BF1589" s="36">
        <v>82667.199999999997</v>
      </c>
      <c r="BG1589" s="36">
        <v>88178.4</v>
      </c>
      <c r="BH1589" s="36">
        <v>120.47924</v>
      </c>
      <c r="BI1589" s="36">
        <v>0</v>
      </c>
      <c r="BJ1589" s="36">
        <v>120.47924</v>
      </c>
      <c r="BK1589" s="36">
        <v>120.47924</v>
      </c>
      <c r="BL1589" s="36">
        <v>110.08954999999999</v>
      </c>
      <c r="BM1589" s="36">
        <v>0</v>
      </c>
      <c r="BN1589" s="36">
        <v>110.08954999999999</v>
      </c>
      <c r="BO1589" s="36">
        <v>110.08954999999999</v>
      </c>
      <c r="BP1589" s="36">
        <v>80830.150000000009</v>
      </c>
      <c r="BQ1589" s="36">
        <v>2249.9053186745391</v>
      </c>
      <c r="BR1589" s="36">
        <v>77156.100000000006</v>
      </c>
      <c r="BS1589" s="36">
        <v>82667.199999999997</v>
      </c>
      <c r="BT1589" s="36">
        <v>120.47924</v>
      </c>
      <c r="BU1589" s="36">
        <v>0</v>
      </c>
      <c r="BV1589" s="36">
        <v>120.47924</v>
      </c>
      <c r="BW1589" s="36">
        <v>120.47924</v>
      </c>
      <c r="BX1589" s="36">
        <v>102.33517999999999</v>
      </c>
      <c r="BY1589" s="36">
        <v>10.966335221659049</v>
      </c>
      <c r="BZ1589" s="36">
        <v>94.58081</v>
      </c>
      <c r="CA1589" s="36">
        <v>110.08954999999999</v>
      </c>
      <c r="CB1589" s="36">
        <v>74056.043749999983</v>
      </c>
      <c r="CC1589" s="36">
        <v>6888.9276667193762</v>
      </c>
      <c r="CD1589" s="36">
        <v>60622.6</v>
      </c>
      <c r="CE1589" s="36">
        <v>82667.199999999997</v>
      </c>
      <c r="CF1589" s="36"/>
      <c r="CG1589" s="40">
        <v>23.088000000000001</v>
      </c>
      <c r="CH1589" s="40">
        <v>70.409000000000006</v>
      </c>
      <c r="CI1589" s="40">
        <v>82.295000000000002</v>
      </c>
      <c r="CL1589" s="5" t="str">
        <f t="shared" si="3394"/>
        <v>1_0.5_2</v>
      </c>
      <c r="CM1589" s="95" t="str">
        <f t="shared" si="3395"/>
        <v>1W</v>
      </c>
      <c r="CN1589" s="96">
        <f t="shared" si="3382"/>
        <v>91</v>
      </c>
      <c r="CO1589" s="96" t="str">
        <f t="shared" si="3390"/>
        <v>0.666_0.5_2</v>
      </c>
      <c r="CP1589" s="95" t="str">
        <f t="shared" si="3398"/>
        <v>1T</v>
      </c>
      <c r="CQ1589" s="5">
        <f t="shared" si="3391"/>
        <v>57</v>
      </c>
    </row>
    <row r="1590" spans="1:95">
      <c r="A1590" s="13" t="s">
        <v>601</v>
      </c>
      <c r="B1590" s="13">
        <v>9</v>
      </c>
      <c r="C1590" s="13">
        <v>10</v>
      </c>
      <c r="D1590" s="13" t="s">
        <v>90</v>
      </c>
      <c r="E1590" s="35" t="s">
        <v>591</v>
      </c>
      <c r="F1590" s="13"/>
      <c r="G1590" s="36"/>
      <c r="H1590" s="13"/>
      <c r="I1590" s="37">
        <v>22</v>
      </c>
      <c r="J1590" s="37" t="s">
        <v>38</v>
      </c>
      <c r="K1590" s="38">
        <v>43601</v>
      </c>
      <c r="L1590" s="39">
        <v>0.3611111111111111</v>
      </c>
      <c r="M1590" s="37" t="s">
        <v>39</v>
      </c>
      <c r="N1590" s="37" t="s">
        <v>188</v>
      </c>
      <c r="O1590" s="37" t="s">
        <v>188</v>
      </c>
      <c r="P1590" s="37" t="s">
        <v>188</v>
      </c>
      <c r="Q1590" s="37">
        <v>5</v>
      </c>
      <c r="R1590" s="13" t="s">
        <v>62</v>
      </c>
      <c r="S1590" s="13" t="s">
        <v>44</v>
      </c>
      <c r="T1590" s="13" t="s">
        <v>41</v>
      </c>
      <c r="U1590" s="13" t="s">
        <v>52</v>
      </c>
      <c r="V1590" s="13" t="s">
        <v>42</v>
      </c>
      <c r="W1590" s="13" t="s">
        <v>66</v>
      </c>
      <c r="X1590" s="13" t="s">
        <v>106</v>
      </c>
      <c r="Y1590" s="13" t="s">
        <v>41</v>
      </c>
      <c r="Z1590" s="13" t="s">
        <v>41</v>
      </c>
      <c r="AA1590" s="13"/>
      <c r="AB1590" s="13">
        <v>1</v>
      </c>
      <c r="AC1590" s="72">
        <f t="shared" si="3383"/>
        <v>0.5</v>
      </c>
      <c r="AD1590" s="13">
        <v>1</v>
      </c>
      <c r="AE1590" s="72">
        <f t="shared" ref="AE1590" si="3495">VALUE(IF(AD1590=-2,0%,IF(AD1590=-1,50%,IF(AD1590=0,100%,IF(AD1590=1,50%,IF(AD1590=2,0%))))))</f>
        <v>0.5</v>
      </c>
      <c r="AF1590" s="13" t="s">
        <v>41</v>
      </c>
      <c r="AG1590" s="13">
        <v>0</v>
      </c>
      <c r="AH1590" s="13" t="s">
        <v>42</v>
      </c>
      <c r="AI1590" s="13">
        <f t="shared" si="3364"/>
        <v>0</v>
      </c>
      <c r="AJ1590" s="70">
        <f t="shared" si="3385"/>
        <v>1</v>
      </c>
      <c r="AK1590" s="59">
        <f t="shared" si="3386"/>
        <v>1</v>
      </c>
      <c r="AL1590" s="70">
        <f t="shared" ref="AL1590" si="3496">VALUE(IF(AK1590=-3,0%,IF(AK1590=-2,33.3%,IF(AK1590=-1,66.6%,IF(AK1590=0,100%,IF(AK1590=1,66.6%,IF(AK1590=2,33.3%,IF(AK1590=3,0%))))))))</f>
        <v>0.66599999999999993</v>
      </c>
      <c r="AM1590" s="13" t="s">
        <v>41</v>
      </c>
      <c r="AN1590" s="13" t="s">
        <v>41</v>
      </c>
      <c r="AP1590" s="13">
        <v>101.31965006729475</v>
      </c>
      <c r="AQ1590" s="13">
        <v>117.34261838440112</v>
      </c>
      <c r="AR1590" s="13">
        <v>125.13020833333333</v>
      </c>
      <c r="AS1590" s="13">
        <v>148.05555555555554</v>
      </c>
      <c r="AT1590" s="36">
        <v>176.78412000000003</v>
      </c>
      <c r="AU1590" s="36" t="str">
        <f t="shared" si="3388"/>
        <v>2</v>
      </c>
      <c r="AV1590" s="36">
        <v>0</v>
      </c>
      <c r="AW1590" s="36">
        <v>176.78412000000003</v>
      </c>
      <c r="AX1590" s="36">
        <v>176.78412000000003</v>
      </c>
      <c r="AY1590" s="36">
        <v>141.50468999999998</v>
      </c>
      <c r="AZ1590" s="36" t="str">
        <f t="shared" si="3389"/>
        <v>2</v>
      </c>
      <c r="BA1590" s="36">
        <v>0</v>
      </c>
      <c r="BB1590" s="36">
        <v>141.50468999999998</v>
      </c>
      <c r="BC1590" s="36">
        <v>141.50468999999998</v>
      </c>
      <c r="BD1590" s="36">
        <v>103334.02499999999</v>
      </c>
      <c r="BE1590" s="36" t="s">
        <v>50</v>
      </c>
      <c r="BF1590" s="36">
        <v>99200.7</v>
      </c>
      <c r="BG1590" s="36">
        <v>104711.8</v>
      </c>
      <c r="BH1590" s="36">
        <v>120.35995000000003</v>
      </c>
      <c r="BI1590" s="36">
        <v>79.795826459645113</v>
      </c>
      <c r="BJ1590" s="36">
        <v>63.935780000000022</v>
      </c>
      <c r="BK1590" s="36">
        <v>176.78412000000003</v>
      </c>
      <c r="BL1590" s="36">
        <v>71.019454999999994</v>
      </c>
      <c r="BM1590" s="36">
        <v>99.68117528405476</v>
      </c>
      <c r="BN1590" s="36">
        <v>0.5342200000000048</v>
      </c>
      <c r="BO1590" s="36">
        <v>141.50468999999998</v>
      </c>
      <c r="BP1590" s="36">
        <v>100119.21666666667</v>
      </c>
      <c r="BQ1590" s="36">
        <v>2249.8971535753976</v>
      </c>
      <c r="BR1590" s="36">
        <v>99200.7</v>
      </c>
      <c r="BS1590" s="36">
        <v>104711.8</v>
      </c>
      <c r="BT1590" s="36">
        <v>148.63168000000002</v>
      </c>
      <c r="BU1590" s="36">
        <v>39.813562461894755</v>
      </c>
      <c r="BV1590" s="36">
        <v>120.47924</v>
      </c>
      <c r="BW1590" s="36">
        <v>176.78412000000003</v>
      </c>
      <c r="BX1590" s="36">
        <v>125.79711999999998</v>
      </c>
      <c r="BY1590" s="36">
        <v>22.21385852592487</v>
      </c>
      <c r="BZ1590" s="36">
        <v>110.08954999999999</v>
      </c>
      <c r="CA1590" s="36">
        <v>141.50468999999998</v>
      </c>
      <c r="CB1590" s="36">
        <v>93172.856249999997</v>
      </c>
      <c r="CC1590" s="36">
        <v>6690.9101790383002</v>
      </c>
      <c r="CD1590" s="36">
        <v>82667.199999999997</v>
      </c>
      <c r="CE1590" s="36">
        <v>104711.8</v>
      </c>
      <c r="CF1590" s="36"/>
      <c r="CG1590" s="40">
        <v>23.521000000000001</v>
      </c>
      <c r="CH1590" s="40">
        <v>68.022000000000006</v>
      </c>
      <c r="CI1590" s="40">
        <v>79.474000000000004</v>
      </c>
      <c r="CL1590" s="5" t="str">
        <f t="shared" si="3394"/>
        <v>1_0.5_2</v>
      </c>
      <c r="CM1590" s="95" t="str">
        <f t="shared" si="3395"/>
        <v>1W</v>
      </c>
      <c r="CN1590" s="96">
        <f t="shared" si="3382"/>
        <v>91</v>
      </c>
      <c r="CO1590" s="96" t="str">
        <f t="shared" si="3390"/>
        <v>0.666_0.5_2</v>
      </c>
      <c r="CP1590" s="95" t="str">
        <f t="shared" si="3398"/>
        <v>1T</v>
      </c>
      <c r="CQ1590" s="5">
        <f t="shared" si="3391"/>
        <v>57</v>
      </c>
    </row>
    <row r="1591" spans="1:95">
      <c r="A1591" s="13" t="s">
        <v>601</v>
      </c>
      <c r="B1591" s="13">
        <v>9</v>
      </c>
      <c r="C1591" s="13">
        <v>11</v>
      </c>
      <c r="D1591" s="13" t="s">
        <v>123</v>
      </c>
      <c r="E1591" s="35" t="s">
        <v>592</v>
      </c>
      <c r="F1591" s="13"/>
      <c r="G1591" s="36"/>
      <c r="H1591" s="13"/>
      <c r="I1591" s="37">
        <v>24</v>
      </c>
      <c r="J1591" s="37" t="s">
        <v>38</v>
      </c>
      <c r="K1591" s="38">
        <v>43601</v>
      </c>
      <c r="L1591" s="39">
        <v>0.3298611111111111</v>
      </c>
      <c r="M1591" s="37" t="s">
        <v>93</v>
      </c>
      <c r="N1591" s="37" t="s">
        <v>188</v>
      </c>
      <c r="O1591" s="37" t="s">
        <v>188</v>
      </c>
      <c r="P1591" s="37" t="s">
        <v>188</v>
      </c>
      <c r="Q1591" s="37">
        <v>2</v>
      </c>
      <c r="R1591" s="13" t="s">
        <v>62</v>
      </c>
      <c r="S1591" s="13" t="s">
        <v>44</v>
      </c>
      <c r="T1591" s="13" t="s">
        <v>42</v>
      </c>
      <c r="U1591" s="13" t="s">
        <v>45</v>
      </c>
      <c r="V1591" s="13" t="s">
        <v>42</v>
      </c>
      <c r="W1591" s="13" t="s">
        <v>72</v>
      </c>
      <c r="X1591" s="13" t="s">
        <v>106</v>
      </c>
      <c r="Y1591" s="13" t="s">
        <v>42</v>
      </c>
      <c r="Z1591" s="13" t="s">
        <v>41</v>
      </c>
      <c r="AA1591" s="13"/>
      <c r="AB1591" s="13">
        <v>1</v>
      </c>
      <c r="AC1591" s="72">
        <f t="shared" si="3383"/>
        <v>0.5</v>
      </c>
      <c r="AD1591" s="13">
        <v>1</v>
      </c>
      <c r="AE1591" s="72">
        <f t="shared" ref="AE1591" si="3497">VALUE(IF(AD1591=-2,0%,IF(AD1591=-1,50%,IF(AD1591=0,100%,IF(AD1591=1,50%,IF(AD1591=2,0%))))))</f>
        <v>0.5</v>
      </c>
      <c r="AF1591" s="13" t="s">
        <v>42</v>
      </c>
      <c r="AG1591" s="13">
        <v>1</v>
      </c>
      <c r="AH1591" s="13" t="s">
        <v>42</v>
      </c>
      <c r="AI1591" s="13">
        <f t="shared" si="3364"/>
        <v>-1</v>
      </c>
      <c r="AJ1591" s="70">
        <f t="shared" si="3385"/>
        <v>0.66599999999999993</v>
      </c>
      <c r="AK1591" s="59">
        <f t="shared" si="3386"/>
        <v>1</v>
      </c>
      <c r="AL1591" s="70">
        <f t="shared" ref="AL1591" si="3498">VALUE(IF(AK1591=-3,0%,IF(AK1591=-2,33.3%,IF(AK1591=-1,66.6%,IF(AK1591=0,100%,IF(AK1591=1,66.6%,IF(AK1591=2,33.3%,IF(AK1591=3,0%))))))))</f>
        <v>0.66599999999999993</v>
      </c>
      <c r="AM1591" s="13" t="s">
        <v>42</v>
      </c>
      <c r="AN1591" s="13" t="s">
        <v>41</v>
      </c>
      <c r="AP1591" s="13">
        <v>101.31965006729475</v>
      </c>
      <c r="AQ1591" s="13">
        <v>117.34261838440112</v>
      </c>
      <c r="AR1591" s="13">
        <v>125.13020833333333</v>
      </c>
      <c r="AS1591" s="13">
        <v>148.05555555555554</v>
      </c>
      <c r="AT1591" s="36">
        <v>117.20705</v>
      </c>
      <c r="AU1591" s="36" t="str">
        <f t="shared" si="3388"/>
        <v>2</v>
      </c>
      <c r="AV1591" s="36">
        <v>10.339951750612757</v>
      </c>
      <c r="AW1591" s="36">
        <v>109.8956</v>
      </c>
      <c r="AX1591" s="36">
        <v>124.51849999999999</v>
      </c>
      <c r="AY1591" s="36">
        <v>-10.332940000000008</v>
      </c>
      <c r="AZ1591" s="36" t="str">
        <f t="shared" si="3389"/>
        <v>1</v>
      </c>
      <c r="BA1591" s="36">
        <v>0</v>
      </c>
      <c r="BB1591" s="36">
        <v>-10.332940000000008</v>
      </c>
      <c r="BC1591" s="36">
        <v>-10.332940000000008</v>
      </c>
      <c r="BD1591" s="36">
        <v>46844.800000000003</v>
      </c>
      <c r="BE1591" s="36" t="s">
        <v>50</v>
      </c>
      <c r="BF1591" s="36">
        <v>46844.800000000003</v>
      </c>
      <c r="BG1591" s="36">
        <v>46844.800000000003</v>
      </c>
      <c r="BH1591" s="36">
        <v>117.20705</v>
      </c>
      <c r="BI1591" s="36">
        <v>10.339951750612757</v>
      </c>
      <c r="BJ1591" s="36">
        <v>109.8956</v>
      </c>
      <c r="BK1591" s="36">
        <v>124.51849999999999</v>
      </c>
      <c r="BL1591" s="36">
        <v>-10.332940000000008</v>
      </c>
      <c r="BM1591" s="36">
        <v>0</v>
      </c>
      <c r="BN1591" s="36">
        <v>-10.332940000000008</v>
      </c>
      <c r="BO1591" s="36">
        <v>-10.332940000000008</v>
      </c>
      <c r="BP1591" s="36">
        <v>43629.933333333327</v>
      </c>
      <c r="BQ1591" s="36">
        <v>2249.9379784044413</v>
      </c>
      <c r="BR1591" s="36">
        <v>39955.800000000003</v>
      </c>
      <c r="BS1591" s="36">
        <v>46844.800000000003</v>
      </c>
      <c r="BT1591" s="36">
        <v>109.8956</v>
      </c>
      <c r="BU1591" s="36">
        <v>0</v>
      </c>
      <c r="BV1591" s="36">
        <v>109.8956</v>
      </c>
      <c r="BW1591" s="36">
        <v>109.8956</v>
      </c>
      <c r="BX1591" s="36">
        <v>-10.332940000000008</v>
      </c>
      <c r="BY1591" s="36">
        <v>0</v>
      </c>
      <c r="BZ1591" s="36">
        <v>-10.332940000000008</v>
      </c>
      <c r="CA1591" s="36">
        <v>-10.332940000000008</v>
      </c>
      <c r="CB1591" s="36">
        <v>39697.481249999997</v>
      </c>
      <c r="CC1591" s="36">
        <v>3635.5149603540813</v>
      </c>
      <c r="CD1591" s="36">
        <v>34444.699999999997</v>
      </c>
      <c r="CE1591" s="36">
        <v>46844.800000000003</v>
      </c>
      <c r="CF1591" s="36"/>
      <c r="CG1591" s="40">
        <v>22.202000000000002</v>
      </c>
      <c r="CH1591" s="40">
        <v>74.224000000000004</v>
      </c>
      <c r="CI1591" s="40">
        <v>87.162999999999997</v>
      </c>
      <c r="CL1591" s="5" t="str">
        <f t="shared" si="3394"/>
        <v>0.666_0.5_1</v>
      </c>
      <c r="CM1591" s="95" t="str">
        <f t="shared" si="3395"/>
        <v>1H</v>
      </c>
      <c r="CN1591" s="96">
        <f t="shared" si="3382"/>
        <v>131</v>
      </c>
      <c r="CO1591" s="96" t="str">
        <f t="shared" si="3390"/>
        <v>0.666_0.5_1</v>
      </c>
      <c r="CP1591" s="95" t="str">
        <f t="shared" si="3398"/>
        <v>1H</v>
      </c>
      <c r="CQ1591" s="5">
        <f t="shared" si="3391"/>
        <v>128</v>
      </c>
    </row>
    <row r="1592" spans="1:95">
      <c r="A1592" s="13" t="s">
        <v>601</v>
      </c>
      <c r="B1592" s="13">
        <v>9</v>
      </c>
      <c r="C1592" s="13">
        <v>11</v>
      </c>
      <c r="D1592" s="13" t="s">
        <v>123</v>
      </c>
      <c r="E1592" s="35" t="s">
        <v>592</v>
      </c>
      <c r="F1592" s="13"/>
      <c r="G1592" s="36"/>
      <c r="H1592" s="13"/>
      <c r="I1592" s="37">
        <v>24</v>
      </c>
      <c r="J1592" s="37" t="s">
        <v>38</v>
      </c>
      <c r="K1592" s="38">
        <v>43601</v>
      </c>
      <c r="L1592" s="39">
        <v>0.34027777777777773</v>
      </c>
      <c r="M1592" s="37" t="s">
        <v>93</v>
      </c>
      <c r="N1592" s="37" t="s">
        <v>188</v>
      </c>
      <c r="O1592" s="37" t="s">
        <v>188</v>
      </c>
      <c r="P1592" s="37" t="s">
        <v>188</v>
      </c>
      <c r="Q1592" s="37">
        <v>3</v>
      </c>
      <c r="R1592" s="13" t="s">
        <v>55</v>
      </c>
      <c r="S1592" s="13" t="s">
        <v>44</v>
      </c>
      <c r="T1592" s="13" t="s">
        <v>42</v>
      </c>
      <c r="U1592" s="13" t="s">
        <v>52</v>
      </c>
      <c r="V1592" s="13" t="s">
        <v>42</v>
      </c>
      <c r="W1592" s="13" t="s">
        <v>72</v>
      </c>
      <c r="X1592" s="13" t="s">
        <v>106</v>
      </c>
      <c r="Y1592" s="13" t="s">
        <v>41</v>
      </c>
      <c r="Z1592" s="13" t="s">
        <v>41</v>
      </c>
      <c r="AA1592" s="13"/>
      <c r="AB1592" s="13">
        <v>0</v>
      </c>
      <c r="AC1592" s="72">
        <f t="shared" si="3383"/>
        <v>1</v>
      </c>
      <c r="AD1592" s="13">
        <v>1</v>
      </c>
      <c r="AE1592" s="72">
        <f t="shared" ref="AE1592" si="3499">VALUE(IF(AD1592=-2,0%,IF(AD1592=-1,50%,IF(AD1592=0,100%,IF(AD1592=1,50%,IF(AD1592=2,0%))))))</f>
        <v>0.5</v>
      </c>
      <c r="AF1592" s="13" t="s">
        <v>42</v>
      </c>
      <c r="AG1592" s="13">
        <v>0</v>
      </c>
      <c r="AH1592" s="13" t="s">
        <v>42</v>
      </c>
      <c r="AI1592" s="13">
        <f t="shared" si="3364"/>
        <v>-1</v>
      </c>
      <c r="AJ1592" s="70">
        <f t="shared" si="3385"/>
        <v>0.66599999999999993</v>
      </c>
      <c r="AK1592" s="59">
        <f t="shared" si="3386"/>
        <v>1</v>
      </c>
      <c r="AL1592" s="70">
        <f t="shared" ref="AL1592" si="3500">VALUE(IF(AK1592=-3,0%,IF(AK1592=-2,33.3%,IF(AK1592=-1,66.6%,IF(AK1592=0,100%,IF(AK1592=1,66.6%,IF(AK1592=2,33.3%,IF(AK1592=3,0%))))))))</f>
        <v>0.66599999999999993</v>
      </c>
      <c r="AM1592" s="13" t="s">
        <v>41</v>
      </c>
      <c r="AN1592" s="13" t="s">
        <v>41</v>
      </c>
      <c r="AP1592" s="13">
        <v>101.31965006729475</v>
      </c>
      <c r="AQ1592" s="13">
        <v>117.34261838440112</v>
      </c>
      <c r="AR1592" s="13">
        <v>125.13020833333333</v>
      </c>
      <c r="AS1592" s="13">
        <v>148.05555555555554</v>
      </c>
      <c r="AT1592" s="36">
        <v>124.51849999999999</v>
      </c>
      <c r="AU1592" s="36" t="str">
        <f t="shared" si="3388"/>
        <v>2</v>
      </c>
      <c r="AV1592" s="36">
        <v>0</v>
      </c>
      <c r="AW1592" s="36">
        <v>124.51849999999999</v>
      </c>
      <c r="AX1592" s="36">
        <v>124.51849999999999</v>
      </c>
      <c r="AY1592" s="36">
        <v>-10.332940000000008</v>
      </c>
      <c r="AZ1592" s="36" t="str">
        <f t="shared" si="3389"/>
        <v>1</v>
      </c>
      <c r="BA1592" s="36">
        <v>0</v>
      </c>
      <c r="BB1592" s="36">
        <v>-10.332940000000008</v>
      </c>
      <c r="BC1592" s="36">
        <v>-10.332940000000008</v>
      </c>
      <c r="BD1592" s="36">
        <v>64756</v>
      </c>
      <c r="BE1592" s="36" t="s">
        <v>50</v>
      </c>
      <c r="BF1592" s="36">
        <v>60622.6</v>
      </c>
      <c r="BG1592" s="36">
        <v>66133.8</v>
      </c>
      <c r="BH1592" s="36">
        <v>124.51849999999999</v>
      </c>
      <c r="BI1592" s="36">
        <v>0</v>
      </c>
      <c r="BJ1592" s="36">
        <v>124.51849999999999</v>
      </c>
      <c r="BK1592" s="36">
        <v>124.51849999999999</v>
      </c>
      <c r="BL1592" s="36">
        <v>-10.332940000000008</v>
      </c>
      <c r="BM1592" s="36">
        <v>0</v>
      </c>
      <c r="BN1592" s="36">
        <v>-10.332940000000008</v>
      </c>
      <c r="BO1592" s="36">
        <v>-10.332940000000008</v>
      </c>
      <c r="BP1592" s="36">
        <v>58326.283333333326</v>
      </c>
      <c r="BQ1592" s="36">
        <v>2074.3093254542978</v>
      </c>
      <c r="BR1592" s="36">
        <v>55111.5</v>
      </c>
      <c r="BS1592" s="36">
        <v>60622.6</v>
      </c>
      <c r="BT1592" s="36">
        <v>117.20705</v>
      </c>
      <c r="BU1592" s="36">
        <v>10.339951750612757</v>
      </c>
      <c r="BV1592" s="36">
        <v>109.8956</v>
      </c>
      <c r="BW1592" s="36">
        <v>124.51849999999999</v>
      </c>
      <c r="BX1592" s="36">
        <v>-10.332940000000008</v>
      </c>
      <c r="BY1592" s="36">
        <v>0</v>
      </c>
      <c r="BZ1592" s="36">
        <v>-10.332940000000008</v>
      </c>
      <c r="CA1592" s="36">
        <v>-10.332940000000008</v>
      </c>
      <c r="CB1592" s="36">
        <v>52872.568749999999</v>
      </c>
      <c r="CC1592" s="36">
        <v>5052.9049829075211</v>
      </c>
      <c r="CD1592" s="36">
        <v>46844.800000000003</v>
      </c>
      <c r="CE1592" s="36">
        <v>60622.6</v>
      </c>
      <c r="CF1592" s="36"/>
      <c r="CG1592" s="40">
        <v>22.681000000000001</v>
      </c>
      <c r="CH1592" s="40">
        <v>72.391000000000005</v>
      </c>
      <c r="CI1592" s="40">
        <v>85.103000000000009</v>
      </c>
      <c r="CL1592" s="5" t="str">
        <f t="shared" si="3394"/>
        <v>0.666_1_1</v>
      </c>
      <c r="CM1592" s="95" t="str">
        <f t="shared" si="3395"/>
        <v>1I</v>
      </c>
      <c r="CN1592" s="96">
        <f t="shared" si="3382"/>
        <v>91</v>
      </c>
      <c r="CO1592" s="96" t="str">
        <f t="shared" si="3390"/>
        <v>0.666_0.5_1</v>
      </c>
      <c r="CP1592" s="95" t="str">
        <f t="shared" si="3398"/>
        <v>1H</v>
      </c>
      <c r="CQ1592" s="5">
        <f t="shared" si="3391"/>
        <v>128</v>
      </c>
    </row>
    <row r="1593" spans="1:95">
      <c r="A1593" s="13" t="s">
        <v>601</v>
      </c>
      <c r="B1593" s="13">
        <v>9</v>
      </c>
      <c r="C1593" s="13">
        <v>11</v>
      </c>
      <c r="D1593" s="13" t="s">
        <v>123</v>
      </c>
      <c r="E1593" s="35" t="s">
        <v>592</v>
      </c>
      <c r="F1593" s="13"/>
      <c r="G1593" s="36"/>
      <c r="H1593" s="13"/>
      <c r="I1593" s="37">
        <v>24</v>
      </c>
      <c r="J1593" s="37" t="s">
        <v>38</v>
      </c>
      <c r="K1593" s="38">
        <v>43601</v>
      </c>
      <c r="L1593" s="39">
        <v>0.35069444444444442</v>
      </c>
      <c r="M1593" s="37" t="s">
        <v>93</v>
      </c>
      <c r="N1593" s="37" t="s">
        <v>188</v>
      </c>
      <c r="O1593" s="37" t="s">
        <v>188</v>
      </c>
      <c r="P1593" s="37" t="s">
        <v>188</v>
      </c>
      <c r="Q1593" s="37">
        <v>4</v>
      </c>
      <c r="R1593" s="13" t="s">
        <v>55</v>
      </c>
      <c r="S1593" s="13" t="s">
        <v>63</v>
      </c>
      <c r="T1593" s="13" t="s">
        <v>42</v>
      </c>
      <c r="U1593" s="13" t="s">
        <v>52</v>
      </c>
      <c r="V1593" s="13" t="s">
        <v>42</v>
      </c>
      <c r="W1593" s="13" t="s">
        <v>72</v>
      </c>
      <c r="X1593" s="13" t="s">
        <v>106</v>
      </c>
      <c r="Y1593" s="13" t="s">
        <v>42</v>
      </c>
      <c r="Z1593" s="13" t="s">
        <v>41</v>
      </c>
      <c r="AA1593" s="13"/>
      <c r="AB1593" s="13">
        <v>0</v>
      </c>
      <c r="AC1593" s="72">
        <f t="shared" si="3383"/>
        <v>1</v>
      </c>
      <c r="AD1593" s="13">
        <v>0</v>
      </c>
      <c r="AE1593" s="72">
        <f t="shared" ref="AE1593" si="3501">VALUE(IF(AD1593=-2,0%,IF(AD1593=-1,50%,IF(AD1593=0,100%,IF(AD1593=1,50%,IF(AD1593=2,0%))))))</f>
        <v>1</v>
      </c>
      <c r="AF1593" s="13" t="s">
        <v>42</v>
      </c>
      <c r="AG1593" s="13">
        <v>0</v>
      </c>
      <c r="AH1593" s="13" t="s">
        <v>42</v>
      </c>
      <c r="AI1593" s="13">
        <f t="shared" si="3364"/>
        <v>-1</v>
      </c>
      <c r="AJ1593" s="70">
        <f t="shared" si="3385"/>
        <v>0.66599999999999993</v>
      </c>
      <c r="AK1593" s="59">
        <f t="shared" si="3386"/>
        <v>1</v>
      </c>
      <c r="AL1593" s="70">
        <f t="shared" ref="AL1593" si="3502">VALUE(IF(AK1593=-3,0%,IF(AK1593=-2,33.3%,IF(AK1593=-1,66.6%,IF(AK1593=0,100%,IF(AK1593=1,66.6%,IF(AK1593=2,33.3%,IF(AK1593=3,0%))))))))</f>
        <v>0.66599999999999993</v>
      </c>
      <c r="AM1593" s="13" t="s">
        <v>42</v>
      </c>
      <c r="AN1593" s="13" t="s">
        <v>41</v>
      </c>
      <c r="AP1593" s="13">
        <v>101.31965006729475</v>
      </c>
      <c r="AQ1593" s="13">
        <v>117.34261838440112</v>
      </c>
      <c r="AR1593" s="13">
        <v>125.13020833333333</v>
      </c>
      <c r="AS1593" s="13">
        <v>148.05555555555554</v>
      </c>
      <c r="AT1593" s="36">
        <v>139.1414</v>
      </c>
      <c r="AU1593" s="36" t="str">
        <f t="shared" si="3388"/>
        <v>2</v>
      </c>
      <c r="AV1593" s="36">
        <v>0</v>
      </c>
      <c r="AW1593" s="36">
        <v>139.1414</v>
      </c>
      <c r="AX1593" s="36">
        <v>139.1414</v>
      </c>
      <c r="AY1593" s="36">
        <v>-10.332940000000008</v>
      </c>
      <c r="AZ1593" s="36" t="str">
        <f t="shared" si="3389"/>
        <v>1</v>
      </c>
      <c r="BA1593" s="36">
        <v>0</v>
      </c>
      <c r="BB1593" s="36">
        <v>-10.332940000000008</v>
      </c>
      <c r="BC1593" s="36">
        <v>-10.332940000000008</v>
      </c>
      <c r="BD1593" s="36">
        <v>84733.9</v>
      </c>
      <c r="BE1593" s="36" t="s">
        <v>50</v>
      </c>
      <c r="BF1593" s="36">
        <v>82667.199999999997</v>
      </c>
      <c r="BG1593" s="36">
        <v>88178.4</v>
      </c>
      <c r="BH1593" s="36">
        <v>139.1414</v>
      </c>
      <c r="BI1593" s="36">
        <v>0</v>
      </c>
      <c r="BJ1593" s="36">
        <v>139.1414</v>
      </c>
      <c r="BK1593" s="36">
        <v>139.1414</v>
      </c>
      <c r="BL1593" s="36">
        <v>-10.332940000000008</v>
      </c>
      <c r="BM1593" s="36">
        <v>0</v>
      </c>
      <c r="BN1593" s="36">
        <v>-10.332940000000008</v>
      </c>
      <c r="BO1593" s="36">
        <v>-10.332940000000008</v>
      </c>
      <c r="BP1593" s="36">
        <v>80830.150000000009</v>
      </c>
      <c r="BQ1593" s="36">
        <v>2249.9053186745391</v>
      </c>
      <c r="BR1593" s="36">
        <v>77156.100000000006</v>
      </c>
      <c r="BS1593" s="36">
        <v>82667.199999999997</v>
      </c>
      <c r="BT1593" s="36">
        <v>131.82995</v>
      </c>
      <c r="BU1593" s="36">
        <v>10.339951750612776</v>
      </c>
      <c r="BV1593" s="36">
        <v>124.51849999999999</v>
      </c>
      <c r="BW1593" s="36">
        <v>139.1414</v>
      </c>
      <c r="BX1593" s="36">
        <v>-10.332940000000008</v>
      </c>
      <c r="BY1593" s="36">
        <v>0</v>
      </c>
      <c r="BZ1593" s="36">
        <v>-10.332940000000008</v>
      </c>
      <c r="CA1593" s="36">
        <v>-10.332940000000008</v>
      </c>
      <c r="CB1593" s="36">
        <v>74056.043749999983</v>
      </c>
      <c r="CC1593" s="36">
        <v>6888.9276667193762</v>
      </c>
      <c r="CD1593" s="36">
        <v>60622.6</v>
      </c>
      <c r="CE1593" s="36">
        <v>82667.199999999997</v>
      </c>
      <c r="CF1593" s="36"/>
      <c r="CG1593" s="40">
        <v>23.088000000000001</v>
      </c>
      <c r="CH1593" s="40">
        <v>70.409000000000006</v>
      </c>
      <c r="CI1593" s="40">
        <v>82.295000000000002</v>
      </c>
      <c r="CL1593" s="5" t="str">
        <f t="shared" si="3394"/>
        <v>0.666_1_1</v>
      </c>
      <c r="CM1593" s="95" t="str">
        <f t="shared" si="3395"/>
        <v>1I</v>
      </c>
      <c r="CN1593" s="96">
        <f t="shared" si="3382"/>
        <v>91</v>
      </c>
      <c r="CO1593" s="96" t="str">
        <f t="shared" si="3390"/>
        <v>0.666_1_1</v>
      </c>
      <c r="CP1593" s="95" t="str">
        <f t="shared" si="3398"/>
        <v>1I</v>
      </c>
      <c r="CQ1593" s="5">
        <f t="shared" si="3391"/>
        <v>50</v>
      </c>
    </row>
    <row r="1594" spans="1:95">
      <c r="A1594" s="13" t="s">
        <v>601</v>
      </c>
      <c r="B1594" s="13">
        <v>9</v>
      </c>
      <c r="C1594" s="13">
        <v>11</v>
      </c>
      <c r="D1594" s="13" t="s">
        <v>123</v>
      </c>
      <c r="E1594" s="35" t="s">
        <v>592</v>
      </c>
      <c r="F1594" s="13"/>
      <c r="G1594" s="36"/>
      <c r="H1594" s="13"/>
      <c r="I1594" s="37">
        <v>24</v>
      </c>
      <c r="J1594" s="37" t="s">
        <v>38</v>
      </c>
      <c r="K1594" s="38">
        <v>43601</v>
      </c>
      <c r="L1594" s="39">
        <v>0.3611111111111111</v>
      </c>
      <c r="M1594" s="37" t="s">
        <v>93</v>
      </c>
      <c r="N1594" s="37" t="s">
        <v>188</v>
      </c>
      <c r="O1594" s="37" t="s">
        <v>188</v>
      </c>
      <c r="P1594" s="37" t="s">
        <v>188</v>
      </c>
      <c r="Q1594" s="37">
        <v>5</v>
      </c>
      <c r="R1594" s="13" t="s">
        <v>55</v>
      </c>
      <c r="S1594" s="13" t="s">
        <v>63</v>
      </c>
      <c r="T1594" s="13" t="s">
        <v>42</v>
      </c>
      <c r="U1594" s="13" t="s">
        <v>52</v>
      </c>
      <c r="V1594" s="13" t="s">
        <v>42</v>
      </c>
      <c r="W1594" s="13" t="s">
        <v>66</v>
      </c>
      <c r="X1594" s="13" t="s">
        <v>138</v>
      </c>
      <c r="Y1594" s="13" t="s">
        <v>41</v>
      </c>
      <c r="Z1594" s="13" t="s">
        <v>41</v>
      </c>
      <c r="AA1594" s="13"/>
      <c r="AB1594" s="13">
        <v>0</v>
      </c>
      <c r="AC1594" s="72">
        <f t="shared" si="3383"/>
        <v>1</v>
      </c>
      <c r="AD1594" s="13">
        <v>0</v>
      </c>
      <c r="AE1594" s="72">
        <f t="shared" ref="AE1594" si="3503">VALUE(IF(AD1594=-2,0%,IF(AD1594=-1,50%,IF(AD1594=0,100%,IF(AD1594=1,50%,IF(AD1594=2,0%))))))</f>
        <v>1</v>
      </c>
      <c r="AF1594" s="13" t="s">
        <v>42</v>
      </c>
      <c r="AG1594" s="13">
        <v>0</v>
      </c>
      <c r="AH1594" s="13" t="s">
        <v>42</v>
      </c>
      <c r="AI1594" s="13">
        <f t="shared" ref="AI1594:AI1631" si="3504">VALUE(IF(W1594="Muy Fría",-3, IF(W1594="Fría",-2, IF(W1594="Ligeramente Fría",-1, IF(W1594="Agradable",0, IF(W1594="Ligeramente caliente",1, IF(W1594="Caliente",2, IF(W1594="Muy Caliente",3))))))))</f>
        <v>0</v>
      </c>
      <c r="AJ1594" s="70">
        <f t="shared" si="3385"/>
        <v>1</v>
      </c>
      <c r="AK1594" s="59">
        <f t="shared" si="3386"/>
        <v>2</v>
      </c>
      <c r="AL1594" s="70">
        <f t="shared" ref="AL1594" si="3505">VALUE(IF(AK1594=-3,0%,IF(AK1594=-2,33.3%,IF(AK1594=-1,66.6%,IF(AK1594=0,100%,IF(AK1594=1,66.6%,IF(AK1594=2,33.3%,IF(AK1594=3,0%))))))))</f>
        <v>0.33299999999999996</v>
      </c>
      <c r="AM1594" s="13" t="s">
        <v>41</v>
      </c>
      <c r="AN1594" s="13" t="s">
        <v>41</v>
      </c>
      <c r="AP1594" s="13">
        <v>101.31965006729475</v>
      </c>
      <c r="AQ1594" s="13">
        <v>117.34261838440112</v>
      </c>
      <c r="AR1594" s="13">
        <v>125.13020833333333</v>
      </c>
      <c r="AS1594" s="13">
        <v>148.05555555555554</v>
      </c>
      <c r="AT1594" s="36">
        <v>153.57920000000001</v>
      </c>
      <c r="AU1594" s="36" t="str">
        <f t="shared" si="3388"/>
        <v>2</v>
      </c>
      <c r="AV1594" s="36">
        <v>0</v>
      </c>
      <c r="AW1594" s="36">
        <v>153.57920000000001</v>
      </c>
      <c r="AX1594" s="36">
        <v>153.57920000000001</v>
      </c>
      <c r="AY1594" s="36">
        <v>12.707635000000003</v>
      </c>
      <c r="AZ1594" s="36" t="str">
        <f t="shared" si="3389"/>
        <v>1</v>
      </c>
      <c r="BA1594" s="36">
        <v>10.95386892910674</v>
      </c>
      <c r="BB1594" s="36">
        <v>4.9620800000000003</v>
      </c>
      <c r="BC1594" s="36">
        <v>20.453190000000006</v>
      </c>
      <c r="BD1594" s="36">
        <v>103334.02499999999</v>
      </c>
      <c r="BE1594" s="36" t="s">
        <v>50</v>
      </c>
      <c r="BF1594" s="36">
        <v>99200.7</v>
      </c>
      <c r="BG1594" s="36">
        <v>104711.8</v>
      </c>
      <c r="BH1594" s="36">
        <v>139.04885000000002</v>
      </c>
      <c r="BI1594" s="36">
        <v>20.549018036027796</v>
      </c>
      <c r="BJ1594" s="36">
        <v>124.51849999999999</v>
      </c>
      <c r="BK1594" s="36">
        <v>153.57920000000001</v>
      </c>
      <c r="BL1594" s="36">
        <v>-2.6854300000000038</v>
      </c>
      <c r="BM1594" s="36">
        <v>10.815212360383873</v>
      </c>
      <c r="BN1594" s="36">
        <v>-10.332940000000008</v>
      </c>
      <c r="BO1594" s="36">
        <v>4.9620800000000003</v>
      </c>
      <c r="BP1594" s="36">
        <v>100119.21666666667</v>
      </c>
      <c r="BQ1594" s="36">
        <v>2249.8971535753976</v>
      </c>
      <c r="BR1594" s="36">
        <v>99200.7</v>
      </c>
      <c r="BS1594" s="36">
        <v>104711.8</v>
      </c>
      <c r="BT1594" s="36">
        <v>146.3603</v>
      </c>
      <c r="BU1594" s="36">
        <v>10.209066285415142</v>
      </c>
      <c r="BV1594" s="36">
        <v>139.1414</v>
      </c>
      <c r="BW1594" s="36">
        <v>153.57920000000001</v>
      </c>
      <c r="BX1594" s="36">
        <v>-2.6854300000000038</v>
      </c>
      <c r="BY1594" s="36">
        <v>10.815212360383873</v>
      </c>
      <c r="BZ1594" s="36">
        <v>-10.332940000000008</v>
      </c>
      <c r="CA1594" s="36">
        <v>4.9620800000000003</v>
      </c>
      <c r="CB1594" s="36">
        <v>93172.856249999997</v>
      </c>
      <c r="CC1594" s="36">
        <v>6690.9101790383002</v>
      </c>
      <c r="CD1594" s="36">
        <v>82667.199999999997</v>
      </c>
      <c r="CE1594" s="36">
        <v>104711.8</v>
      </c>
      <c r="CF1594" s="36"/>
      <c r="CG1594" s="40">
        <v>23.521000000000001</v>
      </c>
      <c r="CH1594" s="40">
        <v>68.022000000000006</v>
      </c>
      <c r="CI1594" s="40">
        <v>79.474000000000004</v>
      </c>
      <c r="CL1594" s="5" t="str">
        <f t="shared" si="3394"/>
        <v>1_1_1</v>
      </c>
      <c r="CM1594" s="95" t="str">
        <f t="shared" si="3395"/>
        <v>1L</v>
      </c>
      <c r="CN1594" s="96">
        <f t="shared" si="3382"/>
        <v>208</v>
      </c>
      <c r="CO1594" s="96" t="str">
        <f t="shared" si="3390"/>
        <v>0.333_1_1</v>
      </c>
      <c r="CP1594" s="95" t="str">
        <f t="shared" si="3398"/>
        <v>1F</v>
      </c>
      <c r="CQ1594" s="5">
        <f t="shared" si="3391"/>
        <v>45</v>
      </c>
    </row>
    <row r="1595" spans="1:95">
      <c r="A1595" s="13" t="s">
        <v>601</v>
      </c>
      <c r="B1595" s="13">
        <v>9</v>
      </c>
      <c r="C1595" s="13">
        <v>12</v>
      </c>
      <c r="D1595" s="13" t="s">
        <v>95</v>
      </c>
      <c r="E1595" s="35" t="s">
        <v>593</v>
      </c>
      <c r="F1595" s="13"/>
      <c r="G1595" s="36"/>
      <c r="H1595" s="13"/>
      <c r="I1595" s="37">
        <v>24</v>
      </c>
      <c r="J1595" s="37" t="s">
        <v>70</v>
      </c>
      <c r="K1595" s="38">
        <v>43601</v>
      </c>
      <c r="L1595" s="39">
        <v>0.31944444444444448</v>
      </c>
      <c r="M1595" s="37" t="s">
        <v>230</v>
      </c>
      <c r="N1595" s="37" t="s">
        <v>188</v>
      </c>
      <c r="O1595" s="37" t="s">
        <v>190</v>
      </c>
      <c r="P1595" s="37" t="s">
        <v>188</v>
      </c>
      <c r="Q1595" s="37">
        <v>1</v>
      </c>
      <c r="R1595" s="13" t="s">
        <v>55</v>
      </c>
      <c r="S1595" s="13" t="s">
        <v>56</v>
      </c>
      <c r="T1595" s="13" t="s">
        <v>42</v>
      </c>
      <c r="U1595" s="13" t="s">
        <v>52</v>
      </c>
      <c r="V1595" s="13" t="s">
        <v>42</v>
      </c>
      <c r="W1595" s="13" t="s">
        <v>66</v>
      </c>
      <c r="X1595" s="13" t="s">
        <v>76</v>
      </c>
      <c r="Y1595" s="13" t="s">
        <v>41</v>
      </c>
      <c r="Z1595" s="13" t="s">
        <v>41</v>
      </c>
      <c r="AA1595" s="13"/>
      <c r="AB1595" s="13">
        <v>0</v>
      </c>
      <c r="AC1595" s="72">
        <f t="shared" si="3383"/>
        <v>1</v>
      </c>
      <c r="AD1595" s="13">
        <v>2</v>
      </c>
      <c r="AE1595" s="72">
        <f t="shared" ref="AE1595" si="3506">VALUE(IF(AD1595=-2,0%,IF(AD1595=-1,50%,IF(AD1595=0,100%,IF(AD1595=1,50%,IF(AD1595=2,0%))))))</f>
        <v>0</v>
      </c>
      <c r="AF1595" s="13" t="s">
        <v>42</v>
      </c>
      <c r="AG1595" s="13">
        <v>0</v>
      </c>
      <c r="AH1595" s="13" t="s">
        <v>42</v>
      </c>
      <c r="AI1595" s="13">
        <f t="shared" si="3504"/>
        <v>0</v>
      </c>
      <c r="AJ1595" s="70">
        <f t="shared" si="3385"/>
        <v>1</v>
      </c>
      <c r="AK1595" s="59">
        <f t="shared" si="3386"/>
        <v>0</v>
      </c>
      <c r="AL1595" s="70">
        <f t="shared" ref="AL1595" si="3507">VALUE(IF(AK1595=-3,0%,IF(AK1595=-2,33.3%,IF(AK1595=-1,66.6%,IF(AK1595=0,100%,IF(AK1595=1,66.6%,IF(AK1595=2,33.3%,IF(AK1595=3,0%))))))))</f>
        <v>1</v>
      </c>
      <c r="AM1595" s="13" t="s">
        <v>41</v>
      </c>
      <c r="AN1595" s="13" t="s">
        <v>41</v>
      </c>
      <c r="AP1595" s="13">
        <v>101.31965006729475</v>
      </c>
      <c r="AQ1595" s="13">
        <v>117.34261838440112</v>
      </c>
      <c r="AR1595" s="13">
        <v>125.13020833333333</v>
      </c>
      <c r="AS1595" s="13">
        <v>148.05555555555554</v>
      </c>
      <c r="AT1595" s="36">
        <v>30.049640000000004</v>
      </c>
      <c r="AU1595" s="36" t="str">
        <f t="shared" si="3388"/>
        <v>1</v>
      </c>
      <c r="AV1595" s="36">
        <v>0</v>
      </c>
      <c r="AW1595" s="36">
        <v>30.049640000000004</v>
      </c>
      <c r="AX1595" s="36">
        <v>30.049640000000004</v>
      </c>
      <c r="AY1595" s="36">
        <v>-21.230700000000006</v>
      </c>
      <c r="AZ1595" s="36" t="str">
        <f t="shared" si="3389"/>
        <v>1</v>
      </c>
      <c r="BA1595" s="36">
        <v>0</v>
      </c>
      <c r="BB1595" s="36">
        <v>-21.230700000000006</v>
      </c>
      <c r="BC1595" s="36">
        <v>-21.230700000000006</v>
      </c>
      <c r="BD1595" s="36">
        <v>35822.474999999999</v>
      </c>
      <c r="BE1595" s="36" t="s">
        <v>50</v>
      </c>
      <c r="BF1595" s="36">
        <v>34444.699999999997</v>
      </c>
      <c r="BG1595" s="36">
        <v>37200.199999999997</v>
      </c>
      <c r="BH1595" s="36">
        <v>22.272485</v>
      </c>
      <c r="BI1595" s="36">
        <v>10.998558077677741</v>
      </c>
      <c r="BJ1595" s="36">
        <v>14.495329999999996</v>
      </c>
      <c r="BK1595" s="36">
        <v>30.049640000000004</v>
      </c>
      <c r="BL1595" s="36">
        <v>-21.230700000000006</v>
      </c>
      <c r="BM1595" s="36">
        <v>0</v>
      </c>
      <c r="BN1595" s="36">
        <v>-21.230700000000006</v>
      </c>
      <c r="BO1595" s="36">
        <v>-21.230700000000006</v>
      </c>
      <c r="BP1595" s="36">
        <v>34215.066666666673</v>
      </c>
      <c r="BQ1595" s="36">
        <v>562.48449460110874</v>
      </c>
      <c r="BR1595" s="36">
        <v>33066.9</v>
      </c>
      <c r="BS1595" s="36">
        <v>34444.699999999997</v>
      </c>
      <c r="BT1595" s="36">
        <v>22.272485</v>
      </c>
      <c r="BU1595" s="36">
        <v>10.998558077677741</v>
      </c>
      <c r="BV1595" s="36">
        <v>14.495329999999996</v>
      </c>
      <c r="BW1595" s="36">
        <v>30.049640000000004</v>
      </c>
      <c r="BX1595" s="36">
        <v>-21.230700000000006</v>
      </c>
      <c r="BY1595" s="36">
        <v>0</v>
      </c>
      <c r="BZ1595" s="36">
        <v>-21.230700000000006</v>
      </c>
      <c r="CA1595" s="36">
        <v>-21.230700000000006</v>
      </c>
      <c r="CB1595" s="36">
        <v>35736.337500000001</v>
      </c>
      <c r="CC1595" s="36">
        <v>2041.6242647705767</v>
      </c>
      <c r="CD1595" s="36">
        <v>31689.1</v>
      </c>
      <c r="CE1595" s="36">
        <v>38578</v>
      </c>
      <c r="CF1595" s="36"/>
      <c r="CG1595" s="40">
        <v>21.7</v>
      </c>
      <c r="CH1595" s="40">
        <v>76.033000000000001</v>
      </c>
      <c r="CI1595" s="40">
        <v>87.966999999999999</v>
      </c>
      <c r="CL1595" s="5" t="str">
        <f t="shared" si="3394"/>
        <v>1_1_1</v>
      </c>
      <c r="CM1595" s="95" t="str">
        <f t="shared" si="3395"/>
        <v>1L</v>
      </c>
      <c r="CN1595" s="96">
        <f t="shared" si="3382"/>
        <v>208</v>
      </c>
      <c r="CO1595" s="96" t="str">
        <f t="shared" si="3390"/>
        <v>1_0_1</v>
      </c>
      <c r="CP1595" s="95" t="str">
        <f t="shared" si="3398"/>
        <v>1J</v>
      </c>
      <c r="CQ1595" s="5">
        <f t="shared" si="3391"/>
        <v>78</v>
      </c>
    </row>
    <row r="1596" spans="1:95">
      <c r="A1596" s="13" t="s">
        <v>601</v>
      </c>
      <c r="B1596" s="13">
        <v>9</v>
      </c>
      <c r="C1596" s="13">
        <v>12</v>
      </c>
      <c r="D1596" s="13" t="s">
        <v>95</v>
      </c>
      <c r="E1596" s="35" t="s">
        <v>593</v>
      </c>
      <c r="F1596" s="13"/>
      <c r="G1596" s="36"/>
      <c r="H1596" s="13"/>
      <c r="I1596" s="37">
        <v>24</v>
      </c>
      <c r="J1596" s="37" t="s">
        <v>70</v>
      </c>
      <c r="K1596" s="38">
        <v>43601</v>
      </c>
      <c r="L1596" s="39">
        <v>0.3298611111111111</v>
      </c>
      <c r="M1596" s="37" t="s">
        <v>230</v>
      </c>
      <c r="N1596" s="37" t="s">
        <v>188</v>
      </c>
      <c r="O1596" s="37" t="s">
        <v>190</v>
      </c>
      <c r="P1596" s="37" t="s">
        <v>188</v>
      </c>
      <c r="Q1596" s="37">
        <v>2</v>
      </c>
      <c r="R1596" s="13" t="s">
        <v>55</v>
      </c>
      <c r="S1596" s="13" t="s">
        <v>44</v>
      </c>
      <c r="T1596" s="13" t="s">
        <v>42</v>
      </c>
      <c r="U1596" s="13" t="s">
        <v>52</v>
      </c>
      <c r="V1596" s="13" t="s">
        <v>42</v>
      </c>
      <c r="W1596" s="13" t="s">
        <v>66</v>
      </c>
      <c r="X1596" s="13" t="s">
        <v>76</v>
      </c>
      <c r="Y1596" s="13" t="s">
        <v>41</v>
      </c>
      <c r="Z1596" s="13" t="s">
        <v>41</v>
      </c>
      <c r="AA1596" s="13"/>
      <c r="AB1596" s="13">
        <v>0</v>
      </c>
      <c r="AC1596" s="72">
        <f t="shared" si="3383"/>
        <v>1</v>
      </c>
      <c r="AD1596" s="13">
        <v>1</v>
      </c>
      <c r="AE1596" s="72">
        <f t="shared" ref="AE1596" si="3508">VALUE(IF(AD1596=-2,0%,IF(AD1596=-1,50%,IF(AD1596=0,100%,IF(AD1596=1,50%,IF(AD1596=2,0%))))))</f>
        <v>0.5</v>
      </c>
      <c r="AF1596" s="13" t="s">
        <v>42</v>
      </c>
      <c r="AG1596" s="13">
        <v>0</v>
      </c>
      <c r="AH1596" s="13" t="s">
        <v>42</v>
      </c>
      <c r="AI1596" s="13">
        <f t="shared" si="3504"/>
        <v>0</v>
      </c>
      <c r="AJ1596" s="70">
        <f t="shared" si="3385"/>
        <v>1</v>
      </c>
      <c r="AK1596" s="59">
        <f t="shared" si="3386"/>
        <v>0</v>
      </c>
      <c r="AL1596" s="70">
        <f t="shared" ref="AL1596" si="3509">VALUE(IF(AK1596=-3,0%,IF(AK1596=-2,33.3%,IF(AK1596=-1,66.6%,IF(AK1596=0,100%,IF(AK1596=1,66.6%,IF(AK1596=2,33.3%,IF(AK1596=3,0%))))))))</f>
        <v>1</v>
      </c>
      <c r="AM1596" s="13" t="s">
        <v>41</v>
      </c>
      <c r="AN1596" s="13" t="s">
        <v>41</v>
      </c>
      <c r="AP1596" s="13">
        <v>101.31965006729475</v>
      </c>
      <c r="AQ1596" s="13">
        <v>117.34261838440112</v>
      </c>
      <c r="AR1596" s="13">
        <v>125.13020833333333</v>
      </c>
      <c r="AS1596" s="13">
        <v>148.05555555555554</v>
      </c>
      <c r="AT1596" s="36">
        <v>22.272485</v>
      </c>
      <c r="AU1596" s="36" t="str">
        <f t="shared" si="3388"/>
        <v>1</v>
      </c>
      <c r="AV1596" s="36">
        <v>10.998558077677741</v>
      </c>
      <c r="AW1596" s="36">
        <v>14.495329999999996</v>
      </c>
      <c r="AX1596" s="36">
        <v>30.049640000000004</v>
      </c>
      <c r="AY1596" s="36">
        <v>-21.230700000000006</v>
      </c>
      <c r="AZ1596" s="36" t="str">
        <f t="shared" si="3389"/>
        <v>1</v>
      </c>
      <c r="BA1596" s="36">
        <v>0</v>
      </c>
      <c r="BB1596" s="36">
        <v>-21.230700000000006</v>
      </c>
      <c r="BC1596" s="36">
        <v>-21.230700000000006</v>
      </c>
      <c r="BD1596" s="36">
        <v>46844.800000000003</v>
      </c>
      <c r="BE1596" s="36" t="s">
        <v>50</v>
      </c>
      <c r="BF1596" s="36">
        <v>46844.800000000003</v>
      </c>
      <c r="BG1596" s="36">
        <v>46844.800000000003</v>
      </c>
      <c r="BH1596" s="36">
        <v>22.272485</v>
      </c>
      <c r="BI1596" s="36">
        <v>10.998558077677741</v>
      </c>
      <c r="BJ1596" s="36">
        <v>14.495329999999996</v>
      </c>
      <c r="BK1596" s="36">
        <v>30.049640000000004</v>
      </c>
      <c r="BL1596" s="36">
        <v>-21.230700000000006</v>
      </c>
      <c r="BM1596" s="36">
        <v>0</v>
      </c>
      <c r="BN1596" s="36">
        <v>-21.230700000000006</v>
      </c>
      <c r="BO1596" s="36">
        <v>-21.230700000000006</v>
      </c>
      <c r="BP1596" s="36">
        <v>43629.933333333327</v>
      </c>
      <c r="BQ1596" s="36">
        <v>2249.9379784044413</v>
      </c>
      <c r="BR1596" s="36">
        <v>39955.800000000003</v>
      </c>
      <c r="BS1596" s="36">
        <v>46844.800000000003</v>
      </c>
      <c r="BT1596" s="36">
        <v>30.049640000000004</v>
      </c>
      <c r="BU1596" s="36">
        <v>0</v>
      </c>
      <c r="BV1596" s="36">
        <v>30.049640000000004</v>
      </c>
      <c r="BW1596" s="36">
        <v>30.049640000000004</v>
      </c>
      <c r="BX1596" s="36">
        <v>-21.230700000000006</v>
      </c>
      <c r="BY1596" s="36">
        <v>0</v>
      </c>
      <c r="BZ1596" s="36">
        <v>-21.230700000000006</v>
      </c>
      <c r="CA1596" s="36">
        <v>-21.230700000000006</v>
      </c>
      <c r="CB1596" s="36">
        <v>39697.481249999997</v>
      </c>
      <c r="CC1596" s="36">
        <v>3635.5149603540813</v>
      </c>
      <c r="CD1596" s="36">
        <v>34444.699999999997</v>
      </c>
      <c r="CE1596" s="36">
        <v>46844.800000000003</v>
      </c>
      <c r="CF1596" s="36"/>
      <c r="CG1596" s="40">
        <v>22.202000000000002</v>
      </c>
      <c r="CH1596" s="40">
        <v>74.224000000000004</v>
      </c>
      <c r="CI1596" s="40">
        <v>87.162999999999997</v>
      </c>
      <c r="CL1596" s="5" t="str">
        <f t="shared" si="3394"/>
        <v>1_1_1</v>
      </c>
      <c r="CM1596" s="95" t="str">
        <f t="shared" si="3395"/>
        <v>1L</v>
      </c>
      <c r="CN1596" s="96">
        <f t="shared" si="3382"/>
        <v>208</v>
      </c>
      <c r="CO1596" s="96" t="str">
        <f t="shared" si="3390"/>
        <v>1_0.5_1</v>
      </c>
      <c r="CP1596" s="95" t="str">
        <f t="shared" si="3398"/>
        <v>1K</v>
      </c>
      <c r="CQ1596" s="5">
        <f t="shared" si="3391"/>
        <v>108</v>
      </c>
    </row>
    <row r="1597" spans="1:95">
      <c r="A1597" s="13" t="s">
        <v>601</v>
      </c>
      <c r="B1597" s="13">
        <v>9</v>
      </c>
      <c r="C1597" s="13">
        <v>12</v>
      </c>
      <c r="D1597" s="13" t="s">
        <v>95</v>
      </c>
      <c r="E1597" s="35" t="s">
        <v>593</v>
      </c>
      <c r="F1597" s="13"/>
      <c r="G1597" s="36"/>
      <c r="H1597" s="13"/>
      <c r="I1597" s="37">
        <v>24</v>
      </c>
      <c r="J1597" s="37" t="s">
        <v>70</v>
      </c>
      <c r="K1597" s="38">
        <v>43601</v>
      </c>
      <c r="L1597" s="39">
        <v>0.34027777777777773</v>
      </c>
      <c r="M1597" s="37" t="s">
        <v>230</v>
      </c>
      <c r="N1597" s="37" t="s">
        <v>188</v>
      </c>
      <c r="O1597" s="37" t="s">
        <v>190</v>
      </c>
      <c r="P1597" s="37" t="s">
        <v>188</v>
      </c>
      <c r="Q1597" s="37">
        <v>3</v>
      </c>
      <c r="R1597" s="13" t="s">
        <v>55</v>
      </c>
      <c r="S1597" s="13" t="s">
        <v>44</v>
      </c>
      <c r="T1597" s="13" t="s">
        <v>42</v>
      </c>
      <c r="U1597" s="13" t="s">
        <v>52</v>
      </c>
      <c r="V1597" s="13" t="s">
        <v>42</v>
      </c>
      <c r="W1597" s="13" t="s">
        <v>66</v>
      </c>
      <c r="X1597" s="13" t="s">
        <v>76</v>
      </c>
      <c r="Y1597" s="13" t="s">
        <v>41</v>
      </c>
      <c r="Z1597" s="13" t="s">
        <v>41</v>
      </c>
      <c r="AA1597" s="13"/>
      <c r="AB1597" s="13">
        <v>0</v>
      </c>
      <c r="AC1597" s="72">
        <f t="shared" si="3383"/>
        <v>1</v>
      </c>
      <c r="AD1597" s="13">
        <v>1</v>
      </c>
      <c r="AE1597" s="72">
        <f t="shared" ref="AE1597" si="3510">VALUE(IF(AD1597=-2,0%,IF(AD1597=-1,50%,IF(AD1597=0,100%,IF(AD1597=1,50%,IF(AD1597=2,0%))))))</f>
        <v>0.5</v>
      </c>
      <c r="AF1597" s="13" t="s">
        <v>42</v>
      </c>
      <c r="AG1597" s="13">
        <v>0</v>
      </c>
      <c r="AH1597" s="13" t="s">
        <v>42</v>
      </c>
      <c r="AI1597" s="13">
        <f t="shared" si="3504"/>
        <v>0</v>
      </c>
      <c r="AJ1597" s="70">
        <f t="shared" si="3385"/>
        <v>1</v>
      </c>
      <c r="AK1597" s="59">
        <f t="shared" si="3386"/>
        <v>0</v>
      </c>
      <c r="AL1597" s="70">
        <f t="shared" ref="AL1597" si="3511">VALUE(IF(AK1597=-3,0%,IF(AK1597=-2,33.3%,IF(AK1597=-1,66.6%,IF(AK1597=0,100%,IF(AK1597=1,66.6%,IF(AK1597=2,33.3%,IF(AK1597=3,0%))))))))</f>
        <v>1</v>
      </c>
      <c r="AM1597" s="13" t="s">
        <v>41</v>
      </c>
      <c r="AN1597" s="13" t="s">
        <v>41</v>
      </c>
      <c r="AP1597" s="13">
        <v>101.31965006729475</v>
      </c>
      <c r="AQ1597" s="13">
        <v>117.34261838440112</v>
      </c>
      <c r="AR1597" s="13">
        <v>125.13020833333333</v>
      </c>
      <c r="AS1597" s="13">
        <v>148.05555555555554</v>
      </c>
      <c r="AT1597" s="36">
        <v>30.049640000000004</v>
      </c>
      <c r="AU1597" s="36" t="str">
        <f t="shared" si="3388"/>
        <v>1</v>
      </c>
      <c r="AV1597" s="36">
        <v>0</v>
      </c>
      <c r="AW1597" s="36">
        <v>30.049640000000004</v>
      </c>
      <c r="AX1597" s="36">
        <v>30.049640000000004</v>
      </c>
      <c r="AY1597" s="36">
        <v>-21.230700000000006</v>
      </c>
      <c r="AZ1597" s="36" t="str">
        <f t="shared" si="3389"/>
        <v>1</v>
      </c>
      <c r="BA1597" s="36">
        <v>0</v>
      </c>
      <c r="BB1597" s="36">
        <v>-21.230700000000006</v>
      </c>
      <c r="BC1597" s="36">
        <v>-21.230700000000006</v>
      </c>
      <c r="BD1597" s="36">
        <v>64756</v>
      </c>
      <c r="BE1597" s="36" t="s">
        <v>50</v>
      </c>
      <c r="BF1597" s="36">
        <v>60622.6</v>
      </c>
      <c r="BG1597" s="36">
        <v>66133.8</v>
      </c>
      <c r="BH1597" s="36">
        <v>30.049640000000004</v>
      </c>
      <c r="BI1597" s="36">
        <v>0</v>
      </c>
      <c r="BJ1597" s="36">
        <v>30.049640000000004</v>
      </c>
      <c r="BK1597" s="36">
        <v>30.049640000000004</v>
      </c>
      <c r="BL1597" s="36">
        <v>-21.230700000000006</v>
      </c>
      <c r="BM1597" s="36">
        <v>0</v>
      </c>
      <c r="BN1597" s="36">
        <v>-21.230700000000006</v>
      </c>
      <c r="BO1597" s="36">
        <v>-21.230700000000006</v>
      </c>
      <c r="BP1597" s="36">
        <v>58326.283333333326</v>
      </c>
      <c r="BQ1597" s="36">
        <v>2074.3093254542978</v>
      </c>
      <c r="BR1597" s="36">
        <v>55111.5</v>
      </c>
      <c r="BS1597" s="36">
        <v>60622.6</v>
      </c>
      <c r="BT1597" s="36">
        <v>30.049640000000004</v>
      </c>
      <c r="BU1597" s="36">
        <v>0</v>
      </c>
      <c r="BV1597" s="36">
        <v>30.049640000000004</v>
      </c>
      <c r="BW1597" s="36">
        <v>30.049640000000004</v>
      </c>
      <c r="BX1597" s="36">
        <v>-21.230700000000006</v>
      </c>
      <c r="BY1597" s="36">
        <v>0</v>
      </c>
      <c r="BZ1597" s="36">
        <v>-21.230700000000006</v>
      </c>
      <c r="CA1597" s="36">
        <v>-21.230700000000006</v>
      </c>
      <c r="CB1597" s="36">
        <v>52872.568749999999</v>
      </c>
      <c r="CC1597" s="36">
        <v>5052.9049829075211</v>
      </c>
      <c r="CD1597" s="36">
        <v>46844.800000000003</v>
      </c>
      <c r="CE1597" s="36">
        <v>60622.6</v>
      </c>
      <c r="CF1597" s="36"/>
      <c r="CG1597" s="40">
        <v>22.681000000000001</v>
      </c>
      <c r="CH1597" s="40">
        <v>72.391000000000005</v>
      </c>
      <c r="CI1597" s="40">
        <v>85.103000000000009</v>
      </c>
      <c r="CL1597" s="5" t="str">
        <f t="shared" si="3394"/>
        <v>1_1_1</v>
      </c>
      <c r="CM1597" s="95" t="str">
        <f t="shared" si="3395"/>
        <v>1L</v>
      </c>
      <c r="CN1597" s="96">
        <f t="shared" si="3382"/>
        <v>208</v>
      </c>
      <c r="CO1597" s="96" t="str">
        <f t="shared" si="3390"/>
        <v>1_0.5_1</v>
      </c>
      <c r="CP1597" s="95" t="str">
        <f t="shared" si="3398"/>
        <v>1K</v>
      </c>
      <c r="CQ1597" s="5">
        <f t="shared" si="3391"/>
        <v>108</v>
      </c>
    </row>
    <row r="1598" spans="1:95">
      <c r="A1598" s="13" t="s">
        <v>601</v>
      </c>
      <c r="B1598" s="13">
        <v>9</v>
      </c>
      <c r="C1598" s="13">
        <v>12</v>
      </c>
      <c r="D1598" s="13" t="s">
        <v>95</v>
      </c>
      <c r="E1598" s="35" t="s">
        <v>593</v>
      </c>
      <c r="F1598" s="13"/>
      <c r="G1598" s="36"/>
      <c r="H1598" s="13"/>
      <c r="I1598" s="37">
        <v>24</v>
      </c>
      <c r="J1598" s="37" t="s">
        <v>70</v>
      </c>
      <c r="K1598" s="38">
        <v>43601</v>
      </c>
      <c r="L1598" s="39">
        <v>0.35069444444444442</v>
      </c>
      <c r="M1598" s="37" t="s">
        <v>230</v>
      </c>
      <c r="N1598" s="37" t="s">
        <v>188</v>
      </c>
      <c r="O1598" s="37" t="s">
        <v>190</v>
      </c>
      <c r="P1598" s="37" t="s">
        <v>188</v>
      </c>
      <c r="Q1598" s="37">
        <v>4</v>
      </c>
      <c r="R1598" s="13" t="s">
        <v>55</v>
      </c>
      <c r="S1598" s="13" t="s">
        <v>44</v>
      </c>
      <c r="T1598" s="13" t="s">
        <v>42</v>
      </c>
      <c r="U1598" s="13" t="s">
        <v>52</v>
      </c>
      <c r="V1598" s="13" t="s">
        <v>42</v>
      </c>
      <c r="W1598" s="13" t="s">
        <v>46</v>
      </c>
      <c r="X1598" s="13" t="s">
        <v>47</v>
      </c>
      <c r="Y1598" s="13" t="s">
        <v>41</v>
      </c>
      <c r="Z1598" s="13" t="s">
        <v>41</v>
      </c>
      <c r="AA1598" s="13"/>
      <c r="AB1598" s="13">
        <v>0</v>
      </c>
      <c r="AC1598" s="72">
        <f t="shared" si="3383"/>
        <v>1</v>
      </c>
      <c r="AD1598" s="13">
        <v>1</v>
      </c>
      <c r="AE1598" s="72">
        <f t="shared" ref="AE1598" si="3512">VALUE(IF(AD1598=-2,0%,IF(AD1598=-1,50%,IF(AD1598=0,100%,IF(AD1598=1,50%,IF(AD1598=2,0%))))))</f>
        <v>0.5</v>
      </c>
      <c r="AF1598" s="13" t="s">
        <v>42</v>
      </c>
      <c r="AG1598" s="13">
        <v>0</v>
      </c>
      <c r="AH1598" s="13" t="s">
        <v>42</v>
      </c>
      <c r="AI1598" s="13">
        <f t="shared" si="3504"/>
        <v>1</v>
      </c>
      <c r="AJ1598" s="70">
        <f t="shared" si="3385"/>
        <v>0.66599999999999993</v>
      </c>
      <c r="AK1598" s="59">
        <f t="shared" si="3386"/>
        <v>-1</v>
      </c>
      <c r="AL1598" s="70">
        <f t="shared" ref="AL1598" si="3513">VALUE(IF(AK1598=-3,0%,IF(AK1598=-2,33.3%,IF(AK1598=-1,66.6%,IF(AK1598=0,100%,IF(AK1598=1,66.6%,IF(AK1598=2,33.3%,IF(AK1598=3,0%))))))))</f>
        <v>0.66599999999999993</v>
      </c>
      <c r="AM1598" s="13" t="s">
        <v>41</v>
      </c>
      <c r="AN1598" s="13" t="s">
        <v>41</v>
      </c>
      <c r="AP1598" s="13">
        <v>101.31965006729475</v>
      </c>
      <c r="AQ1598" s="13">
        <v>117.34261838440112</v>
      </c>
      <c r="AR1598" s="13">
        <v>125.13020833333333</v>
      </c>
      <c r="AS1598" s="13">
        <v>148.05555555555554</v>
      </c>
      <c r="AT1598" s="36">
        <v>30.049640000000004</v>
      </c>
      <c r="AU1598" s="36" t="str">
        <f t="shared" si="3388"/>
        <v>1</v>
      </c>
      <c r="AV1598" s="36">
        <v>0</v>
      </c>
      <c r="AW1598" s="36">
        <v>30.049640000000004</v>
      </c>
      <c r="AX1598" s="36">
        <v>30.049640000000004</v>
      </c>
      <c r="AY1598" s="36">
        <v>-7.1481600000000043</v>
      </c>
      <c r="AZ1598" s="36" t="str">
        <f t="shared" si="3389"/>
        <v>1</v>
      </c>
      <c r="BA1598" s="36">
        <v>0</v>
      </c>
      <c r="BB1598" s="36">
        <v>-7.1481600000000043</v>
      </c>
      <c r="BC1598" s="36">
        <v>-7.1481600000000043</v>
      </c>
      <c r="BD1598" s="36">
        <v>84733.9</v>
      </c>
      <c r="BE1598" s="36" t="s">
        <v>50</v>
      </c>
      <c r="BF1598" s="36">
        <v>82667.199999999997</v>
      </c>
      <c r="BG1598" s="36">
        <v>88178.4</v>
      </c>
      <c r="BH1598" s="36">
        <v>30.049640000000004</v>
      </c>
      <c r="BI1598" s="36">
        <v>0</v>
      </c>
      <c r="BJ1598" s="36">
        <v>30.049640000000004</v>
      </c>
      <c r="BK1598" s="36">
        <v>30.049640000000004</v>
      </c>
      <c r="BL1598" s="36">
        <v>-7.1481600000000043</v>
      </c>
      <c r="BM1598" s="36">
        <v>0</v>
      </c>
      <c r="BN1598" s="36">
        <v>-7.1481600000000043</v>
      </c>
      <c r="BO1598" s="36">
        <v>-7.1481600000000043</v>
      </c>
      <c r="BP1598" s="36">
        <v>80830.150000000009</v>
      </c>
      <c r="BQ1598" s="36">
        <v>2249.9053186745391</v>
      </c>
      <c r="BR1598" s="36">
        <v>77156.100000000006</v>
      </c>
      <c r="BS1598" s="36">
        <v>82667.199999999997</v>
      </c>
      <c r="BT1598" s="36">
        <v>30.049640000000004</v>
      </c>
      <c r="BU1598" s="36">
        <v>0</v>
      </c>
      <c r="BV1598" s="36">
        <v>30.049640000000004</v>
      </c>
      <c r="BW1598" s="36">
        <v>30.049640000000004</v>
      </c>
      <c r="BX1598" s="36">
        <v>-14.189430000000005</v>
      </c>
      <c r="BY1598" s="36">
        <v>9.9578595303308042</v>
      </c>
      <c r="BZ1598" s="36">
        <v>-21.230700000000006</v>
      </c>
      <c r="CA1598" s="36">
        <v>-7.1481600000000043</v>
      </c>
      <c r="CB1598" s="36">
        <v>74056.043749999983</v>
      </c>
      <c r="CC1598" s="36">
        <v>6888.9276667193762</v>
      </c>
      <c r="CD1598" s="36">
        <v>60622.6</v>
      </c>
      <c r="CE1598" s="36">
        <v>82667.199999999997</v>
      </c>
      <c r="CF1598" s="36"/>
      <c r="CG1598" s="40">
        <v>23.088000000000001</v>
      </c>
      <c r="CH1598" s="40">
        <v>70.409000000000006</v>
      </c>
      <c r="CI1598" s="40">
        <v>82.295000000000002</v>
      </c>
      <c r="CL1598" s="5" t="str">
        <f t="shared" si="3394"/>
        <v>0.666_1_1</v>
      </c>
      <c r="CM1598" s="95" t="str">
        <f t="shared" si="3395"/>
        <v>1I</v>
      </c>
      <c r="CN1598" s="96">
        <f t="shared" si="3382"/>
        <v>91</v>
      </c>
      <c r="CO1598" s="96" t="str">
        <f t="shared" si="3390"/>
        <v>0.666_0.5_1</v>
      </c>
      <c r="CP1598" s="95" t="str">
        <f t="shared" si="3398"/>
        <v>1H</v>
      </c>
      <c r="CQ1598" s="5">
        <f t="shared" si="3391"/>
        <v>128</v>
      </c>
    </row>
    <row r="1599" spans="1:95">
      <c r="A1599" s="13" t="s">
        <v>601</v>
      </c>
      <c r="B1599" s="13">
        <v>9</v>
      </c>
      <c r="C1599" s="13">
        <v>12</v>
      </c>
      <c r="D1599" s="13" t="s">
        <v>95</v>
      </c>
      <c r="E1599" s="35" t="s">
        <v>593</v>
      </c>
      <c r="F1599" s="13"/>
      <c r="G1599" s="36"/>
      <c r="H1599" s="13"/>
      <c r="I1599" s="37">
        <v>24</v>
      </c>
      <c r="J1599" s="37" t="s">
        <v>70</v>
      </c>
      <c r="K1599" s="38">
        <v>43601</v>
      </c>
      <c r="L1599" s="39">
        <v>0.3611111111111111</v>
      </c>
      <c r="M1599" s="37" t="s">
        <v>230</v>
      </c>
      <c r="N1599" s="37" t="s">
        <v>188</v>
      </c>
      <c r="O1599" s="37" t="s">
        <v>190</v>
      </c>
      <c r="P1599" s="37" t="s">
        <v>188</v>
      </c>
      <c r="Q1599" s="37">
        <v>5</v>
      </c>
      <c r="R1599" s="13" t="s">
        <v>55</v>
      </c>
      <c r="S1599" s="13" t="s">
        <v>44</v>
      </c>
      <c r="T1599" s="13" t="s">
        <v>42</v>
      </c>
      <c r="U1599" s="13" t="s">
        <v>52</v>
      </c>
      <c r="V1599" s="13" t="s">
        <v>42</v>
      </c>
      <c r="W1599" s="13" t="s">
        <v>46</v>
      </c>
      <c r="X1599" s="13" t="s">
        <v>47</v>
      </c>
      <c r="Y1599" s="13" t="s">
        <v>41</v>
      </c>
      <c r="Z1599" s="13" t="s">
        <v>41</v>
      </c>
      <c r="AA1599" s="13"/>
      <c r="AB1599" s="13">
        <v>0</v>
      </c>
      <c r="AC1599" s="72">
        <f t="shared" si="3383"/>
        <v>1</v>
      </c>
      <c r="AD1599" s="13">
        <v>1</v>
      </c>
      <c r="AE1599" s="72">
        <f t="shared" ref="AE1599" si="3514">VALUE(IF(AD1599=-2,0%,IF(AD1599=-1,50%,IF(AD1599=0,100%,IF(AD1599=1,50%,IF(AD1599=2,0%))))))</f>
        <v>0.5</v>
      </c>
      <c r="AF1599" s="13" t="s">
        <v>42</v>
      </c>
      <c r="AG1599" s="13">
        <v>0</v>
      </c>
      <c r="AH1599" s="13" t="s">
        <v>42</v>
      </c>
      <c r="AI1599" s="13">
        <f t="shared" si="3504"/>
        <v>1</v>
      </c>
      <c r="AJ1599" s="70">
        <f t="shared" si="3385"/>
        <v>0.66599999999999993</v>
      </c>
      <c r="AK1599" s="59">
        <f t="shared" si="3386"/>
        <v>-1</v>
      </c>
      <c r="AL1599" s="70">
        <f t="shared" ref="AL1599" si="3515">VALUE(IF(AK1599=-3,0%,IF(AK1599=-2,33.3%,IF(AK1599=-1,66.6%,IF(AK1599=0,100%,IF(AK1599=1,66.6%,IF(AK1599=2,33.3%,IF(AK1599=3,0%))))))))</f>
        <v>0.66599999999999993</v>
      </c>
      <c r="AM1599" s="13" t="s">
        <v>41</v>
      </c>
      <c r="AN1599" s="13" t="s">
        <v>41</v>
      </c>
      <c r="AP1599" s="13">
        <v>101.31965006729475</v>
      </c>
      <c r="AQ1599" s="13">
        <v>117.34261838440112</v>
      </c>
      <c r="AR1599" s="13">
        <v>125.13020833333333</v>
      </c>
      <c r="AS1599" s="13">
        <v>148.05555555555554</v>
      </c>
      <c r="AT1599" s="36">
        <v>30.049640000000004</v>
      </c>
      <c r="AU1599" s="36" t="str">
        <f t="shared" si="3388"/>
        <v>1</v>
      </c>
      <c r="AV1599" s="36">
        <v>0</v>
      </c>
      <c r="AW1599" s="36">
        <v>30.049640000000004</v>
      </c>
      <c r="AX1599" s="36">
        <v>30.049640000000004</v>
      </c>
      <c r="AY1599" s="36">
        <v>-7.1481600000000043</v>
      </c>
      <c r="AZ1599" s="36" t="str">
        <f t="shared" si="3389"/>
        <v>1</v>
      </c>
      <c r="BA1599" s="36">
        <v>0</v>
      </c>
      <c r="BB1599" s="36">
        <v>-7.1481600000000043</v>
      </c>
      <c r="BC1599" s="36">
        <v>-7.1481600000000043</v>
      </c>
      <c r="BD1599" s="36">
        <v>103334.02499999999</v>
      </c>
      <c r="BE1599" s="36" t="s">
        <v>50</v>
      </c>
      <c r="BF1599" s="36">
        <v>99200.7</v>
      </c>
      <c r="BG1599" s="36">
        <v>104711.8</v>
      </c>
      <c r="BH1599" s="36">
        <v>30.049640000000004</v>
      </c>
      <c r="BI1599" s="36">
        <v>0</v>
      </c>
      <c r="BJ1599" s="36">
        <v>30.049640000000004</v>
      </c>
      <c r="BK1599" s="36">
        <v>30.049640000000004</v>
      </c>
      <c r="BL1599" s="36">
        <v>-7.1481600000000043</v>
      </c>
      <c r="BM1599" s="36">
        <v>0</v>
      </c>
      <c r="BN1599" s="36">
        <v>-7.1481600000000043</v>
      </c>
      <c r="BO1599" s="36">
        <v>-7.1481600000000043</v>
      </c>
      <c r="BP1599" s="36">
        <v>100119.21666666667</v>
      </c>
      <c r="BQ1599" s="36">
        <v>2249.8971535753976</v>
      </c>
      <c r="BR1599" s="36">
        <v>99200.7</v>
      </c>
      <c r="BS1599" s="36">
        <v>104711.8</v>
      </c>
      <c r="BT1599" s="36">
        <v>30.049640000000004</v>
      </c>
      <c r="BU1599" s="36">
        <v>0</v>
      </c>
      <c r="BV1599" s="36">
        <v>30.049640000000004</v>
      </c>
      <c r="BW1599" s="36">
        <v>30.049640000000004</v>
      </c>
      <c r="BX1599" s="36">
        <v>-7.1481600000000043</v>
      </c>
      <c r="BY1599" s="36">
        <v>0</v>
      </c>
      <c r="BZ1599" s="36">
        <v>-7.1481600000000043</v>
      </c>
      <c r="CA1599" s="36">
        <v>-7.1481600000000043</v>
      </c>
      <c r="CB1599" s="36">
        <v>93172.856249999997</v>
      </c>
      <c r="CC1599" s="36">
        <v>6690.9101790383002</v>
      </c>
      <c r="CD1599" s="36">
        <v>82667.199999999997</v>
      </c>
      <c r="CE1599" s="36">
        <v>104711.8</v>
      </c>
      <c r="CF1599" s="36"/>
      <c r="CG1599" s="40">
        <v>23.521000000000001</v>
      </c>
      <c r="CH1599" s="40">
        <v>68.022000000000006</v>
      </c>
      <c r="CI1599" s="40">
        <v>79.474000000000004</v>
      </c>
      <c r="CL1599" s="5" t="str">
        <f t="shared" si="3394"/>
        <v>0.666_1_1</v>
      </c>
      <c r="CM1599" s="95" t="str">
        <f t="shared" si="3395"/>
        <v>1I</v>
      </c>
      <c r="CN1599" s="96">
        <f t="shared" si="3382"/>
        <v>91</v>
      </c>
      <c r="CO1599" s="96" t="str">
        <f t="shared" si="3390"/>
        <v>0.666_0.5_1</v>
      </c>
      <c r="CP1599" s="95" t="str">
        <f t="shared" si="3398"/>
        <v>1H</v>
      </c>
      <c r="CQ1599" s="5">
        <f t="shared" si="3391"/>
        <v>128</v>
      </c>
    </row>
    <row r="1600" spans="1:95">
      <c r="A1600" s="13" t="s">
        <v>601</v>
      </c>
      <c r="B1600" s="13">
        <v>10</v>
      </c>
      <c r="C1600" s="13">
        <v>1</v>
      </c>
      <c r="D1600" s="13" t="s">
        <v>34</v>
      </c>
      <c r="E1600" s="35" t="s">
        <v>594</v>
      </c>
      <c r="F1600" s="13"/>
      <c r="G1600" s="36"/>
      <c r="H1600" s="13"/>
      <c r="I1600" s="37">
        <v>17</v>
      </c>
      <c r="J1600" s="37" t="s">
        <v>38</v>
      </c>
      <c r="K1600" s="38">
        <v>43601</v>
      </c>
      <c r="L1600" s="39">
        <v>0.60069444444444442</v>
      </c>
      <c r="M1600" s="37" t="s">
        <v>39</v>
      </c>
      <c r="N1600" s="37" t="s">
        <v>190</v>
      </c>
      <c r="O1600" s="37" t="s">
        <v>100</v>
      </c>
      <c r="P1600" s="37" t="s">
        <v>190</v>
      </c>
      <c r="Q1600" s="37">
        <v>1</v>
      </c>
      <c r="R1600" s="13" t="s">
        <v>55</v>
      </c>
      <c r="S1600" s="13" t="s">
        <v>63</v>
      </c>
      <c r="T1600" s="13" t="s">
        <v>42</v>
      </c>
      <c r="U1600" s="13" t="s">
        <v>52</v>
      </c>
      <c r="V1600" s="13" t="s">
        <v>42</v>
      </c>
      <c r="W1600" s="13" t="s">
        <v>66</v>
      </c>
      <c r="X1600" s="13" t="s">
        <v>47</v>
      </c>
      <c r="Y1600" s="13" t="s">
        <v>41</v>
      </c>
      <c r="Z1600" s="13" t="s">
        <v>42</v>
      </c>
      <c r="AA1600" s="13"/>
      <c r="AB1600" s="13">
        <v>0</v>
      </c>
      <c r="AC1600" s="72">
        <f t="shared" si="3383"/>
        <v>1</v>
      </c>
      <c r="AD1600" s="13">
        <v>0</v>
      </c>
      <c r="AE1600" s="72">
        <f t="shared" ref="AE1600" si="3516">VALUE(IF(AD1600=-2,0%,IF(AD1600=-1,50%,IF(AD1600=0,100%,IF(AD1600=1,50%,IF(AD1600=2,0%))))))</f>
        <v>1</v>
      </c>
      <c r="AF1600" s="13" t="s">
        <v>42</v>
      </c>
      <c r="AG1600" s="13">
        <v>0</v>
      </c>
      <c r="AH1600" s="13" t="s">
        <v>42</v>
      </c>
      <c r="AI1600" s="13">
        <f t="shared" si="3504"/>
        <v>0</v>
      </c>
      <c r="AJ1600" s="70">
        <f t="shared" si="3385"/>
        <v>1</v>
      </c>
      <c r="AK1600" s="59">
        <f t="shared" si="3386"/>
        <v>-1</v>
      </c>
      <c r="AL1600" s="70">
        <f t="shared" ref="AL1600" si="3517">VALUE(IF(AK1600=-3,0%,IF(AK1600=-2,33.3%,IF(AK1600=-1,66.6%,IF(AK1600=0,100%,IF(AK1600=1,66.6%,IF(AK1600=2,33.3%,IF(AK1600=3,0%))))))))</f>
        <v>0.66599999999999993</v>
      </c>
      <c r="AM1600" s="13" t="s">
        <v>41</v>
      </c>
      <c r="AN1600" s="13" t="s">
        <v>42</v>
      </c>
      <c r="AP1600" s="13">
        <v>101.31965006729475</v>
      </c>
      <c r="AQ1600" s="13">
        <v>117.34261838440112</v>
      </c>
      <c r="AR1600" s="13">
        <v>125.13020833333333</v>
      </c>
      <c r="AS1600" s="13">
        <v>148.05555555555554</v>
      </c>
      <c r="AT1600" s="36">
        <v>544.63247750000005</v>
      </c>
      <c r="AU1600" s="36" t="str">
        <f t="shared" si="3388"/>
        <v>4</v>
      </c>
      <c r="AV1600" s="36">
        <v>22.305715232334766</v>
      </c>
      <c r="AW1600" s="36">
        <v>528.85995500000001</v>
      </c>
      <c r="AX1600" s="36">
        <v>560.40499999999997</v>
      </c>
      <c r="AY1600" s="36">
        <v>129.63793100000001</v>
      </c>
      <c r="AZ1600" s="36" t="str">
        <f t="shared" si="3389"/>
        <v>2</v>
      </c>
      <c r="BA1600" s="36">
        <v>0</v>
      </c>
      <c r="BB1600" s="36">
        <v>129.63793100000001</v>
      </c>
      <c r="BC1600" s="36">
        <v>129.63793100000001</v>
      </c>
      <c r="BD1600" s="36">
        <v>26866.825000000001</v>
      </c>
      <c r="BE1600" s="36" t="s">
        <v>50</v>
      </c>
      <c r="BF1600" s="36">
        <v>24800.2</v>
      </c>
      <c r="BG1600" s="36">
        <v>27555.7</v>
      </c>
      <c r="BH1600" s="36">
        <v>501.1726286</v>
      </c>
      <c r="BI1600" s="36">
        <v>39.155792500730662</v>
      </c>
      <c r="BJ1600" s="36">
        <v>473.48530219999998</v>
      </c>
      <c r="BK1600" s="36">
        <v>528.85995500000001</v>
      </c>
      <c r="BL1600" s="36">
        <v>142.27399750000001</v>
      </c>
      <c r="BM1600" s="36">
        <v>17.870096619348345</v>
      </c>
      <c r="BN1600" s="36">
        <v>129.63793100000001</v>
      </c>
      <c r="BO1600" s="36">
        <v>154.91006400000003</v>
      </c>
      <c r="BP1600" s="36">
        <v>26407.600000000002</v>
      </c>
      <c r="BQ1600" s="36">
        <v>1037.1258804986019</v>
      </c>
      <c r="BR1600" s="36">
        <v>24800.2</v>
      </c>
      <c r="BS1600" s="36">
        <v>27555.7</v>
      </c>
      <c r="BT1600" s="36">
        <v>929.10287500000004</v>
      </c>
      <c r="BU1600" s="36">
        <v>566.02896570780945</v>
      </c>
      <c r="BV1600" s="36">
        <v>528.85995500000001</v>
      </c>
      <c r="BW1600" s="36">
        <v>1329.345795</v>
      </c>
      <c r="BX1600" s="36">
        <v>180.19417099999998</v>
      </c>
      <c r="BY1600" s="36">
        <v>71.497320270589213</v>
      </c>
      <c r="BZ1600" s="36">
        <v>129.63793100000001</v>
      </c>
      <c r="CA1600" s="36">
        <v>230.75041099999999</v>
      </c>
      <c r="CB1600" s="36">
        <v>23982.118750000001</v>
      </c>
      <c r="CC1600" s="36">
        <v>2238.9037181081135</v>
      </c>
      <c r="CD1600" s="36">
        <v>20666.8</v>
      </c>
      <c r="CE1600" s="36">
        <v>27555.7</v>
      </c>
      <c r="CF1600" s="36"/>
      <c r="CG1600" s="40">
        <v>27.603999999999999</v>
      </c>
      <c r="CH1600" s="40">
        <v>63.177</v>
      </c>
      <c r="CI1600" s="40">
        <v>27.407</v>
      </c>
      <c r="CL1600" s="5" t="str">
        <f t="shared" si="3394"/>
        <v>1_1_2</v>
      </c>
      <c r="CM1600" s="95" t="str">
        <f t="shared" si="3395"/>
        <v>1X</v>
      </c>
      <c r="CN1600" s="96">
        <f t="shared" si="3382"/>
        <v>146</v>
      </c>
      <c r="CO1600" s="96" t="str">
        <f t="shared" si="3390"/>
        <v>0.666_1_2</v>
      </c>
      <c r="CP1600" s="95" t="str">
        <f t="shared" si="3398"/>
        <v>1U</v>
      </c>
      <c r="CQ1600" s="5">
        <f t="shared" si="3391"/>
        <v>52</v>
      </c>
    </row>
    <row r="1601" spans="1:95">
      <c r="A1601" s="13" t="s">
        <v>601</v>
      </c>
      <c r="B1601" s="13">
        <v>10</v>
      </c>
      <c r="C1601" s="13">
        <v>1</v>
      </c>
      <c r="D1601" s="13" t="s">
        <v>34</v>
      </c>
      <c r="E1601" s="35" t="s">
        <v>594</v>
      </c>
      <c r="F1601" s="13"/>
      <c r="G1601" s="36"/>
      <c r="H1601" s="13"/>
      <c r="I1601" s="37">
        <v>17</v>
      </c>
      <c r="J1601" s="37" t="s">
        <v>38</v>
      </c>
      <c r="K1601" s="38">
        <v>43601</v>
      </c>
      <c r="L1601" s="39">
        <v>0.61111111111111105</v>
      </c>
      <c r="M1601" s="37" t="s">
        <v>39</v>
      </c>
      <c r="N1601" s="37" t="s">
        <v>190</v>
      </c>
      <c r="O1601" s="37" t="s">
        <v>100</v>
      </c>
      <c r="P1601" s="37" t="s">
        <v>190</v>
      </c>
      <c r="Q1601" s="37">
        <v>2</v>
      </c>
      <c r="R1601" s="13" t="s">
        <v>55</v>
      </c>
      <c r="S1601" s="13" t="s">
        <v>63</v>
      </c>
      <c r="T1601" s="13" t="s">
        <v>42</v>
      </c>
      <c r="U1601" s="13" t="s">
        <v>52</v>
      </c>
      <c r="V1601" s="13" t="s">
        <v>42</v>
      </c>
      <c r="W1601" s="13" t="s">
        <v>46</v>
      </c>
      <c r="X1601" s="13" t="s">
        <v>106</v>
      </c>
      <c r="Y1601" s="13" t="s">
        <v>41</v>
      </c>
      <c r="Z1601" s="13" t="s">
        <v>41</v>
      </c>
      <c r="AA1601" s="13"/>
      <c r="AB1601" s="13">
        <v>0</v>
      </c>
      <c r="AC1601" s="72">
        <f t="shared" si="3383"/>
        <v>1</v>
      </c>
      <c r="AD1601" s="13">
        <v>0</v>
      </c>
      <c r="AE1601" s="72">
        <f t="shared" ref="AE1601" si="3518">VALUE(IF(AD1601=-2,0%,IF(AD1601=-1,50%,IF(AD1601=0,100%,IF(AD1601=1,50%,IF(AD1601=2,0%))))))</f>
        <v>1</v>
      </c>
      <c r="AF1601" s="13" t="s">
        <v>42</v>
      </c>
      <c r="AG1601" s="13">
        <v>0</v>
      </c>
      <c r="AH1601" s="13" t="s">
        <v>42</v>
      </c>
      <c r="AI1601" s="13">
        <f t="shared" si="3504"/>
        <v>1</v>
      </c>
      <c r="AJ1601" s="70">
        <f t="shared" si="3385"/>
        <v>0.66599999999999993</v>
      </c>
      <c r="AK1601" s="59">
        <f t="shared" si="3386"/>
        <v>1</v>
      </c>
      <c r="AL1601" s="70">
        <f t="shared" ref="AL1601" si="3519">VALUE(IF(AK1601=-3,0%,IF(AK1601=-2,33.3%,IF(AK1601=-1,66.6%,IF(AK1601=0,100%,IF(AK1601=1,66.6%,IF(AK1601=2,33.3%,IF(AK1601=3,0%))))))))</f>
        <v>0.66599999999999993</v>
      </c>
      <c r="AM1601" s="13" t="s">
        <v>41</v>
      </c>
      <c r="AN1601" s="13" t="s">
        <v>41</v>
      </c>
      <c r="AP1601" s="13">
        <v>101.31965006729475</v>
      </c>
      <c r="AQ1601" s="13">
        <v>117.34261838440112</v>
      </c>
      <c r="AR1601" s="13">
        <v>125.13020833333333</v>
      </c>
      <c r="AS1601" s="13">
        <v>148.05555555555554</v>
      </c>
      <c r="AT1601" s="36">
        <v>398.15064400000006</v>
      </c>
      <c r="AU1601" s="36" t="str">
        <f t="shared" si="3388"/>
        <v>3</v>
      </c>
      <c r="AV1601" s="36">
        <v>16.808939634343993</v>
      </c>
      <c r="AW1601" s="36">
        <v>386.26492880000006</v>
      </c>
      <c r="AX1601" s="36">
        <v>410.03635919999999</v>
      </c>
      <c r="AY1601" s="36">
        <v>97.774979500000001</v>
      </c>
      <c r="AZ1601" s="36" t="str">
        <f t="shared" si="3389"/>
        <v>1</v>
      </c>
      <c r="BA1601" s="36">
        <v>9.0227949579185456</v>
      </c>
      <c r="BB1601" s="36">
        <v>91.394900000000007</v>
      </c>
      <c r="BC1601" s="36">
        <v>104.15505899999999</v>
      </c>
      <c r="BD1601" s="36">
        <v>12572.325000000001</v>
      </c>
      <c r="BE1601" s="36" t="s">
        <v>50</v>
      </c>
      <c r="BF1601" s="36">
        <v>11711.2</v>
      </c>
      <c r="BG1601" s="36">
        <v>13777.9</v>
      </c>
      <c r="BH1601" s="36">
        <v>441.76083069999999</v>
      </c>
      <c r="BI1601" s="36">
        <v>44.865177854418718</v>
      </c>
      <c r="BJ1601" s="36">
        <v>410.03635919999999</v>
      </c>
      <c r="BK1601" s="36">
        <v>473.48530219999998</v>
      </c>
      <c r="BL1601" s="36">
        <v>78.616017999999997</v>
      </c>
      <c r="BM1601" s="36">
        <v>18.072068236365453</v>
      </c>
      <c r="BN1601" s="36">
        <v>65.837135999999987</v>
      </c>
      <c r="BO1601" s="36">
        <v>91.394900000000007</v>
      </c>
      <c r="BP1601" s="36">
        <v>15500.1</v>
      </c>
      <c r="BQ1601" s="36">
        <v>1212.8824971941849</v>
      </c>
      <c r="BR1601" s="36">
        <v>13777.9</v>
      </c>
      <c r="BS1601" s="36">
        <v>16533.400000000001</v>
      </c>
      <c r="BT1601" s="36">
        <v>469.4481571</v>
      </c>
      <c r="BU1601" s="36">
        <v>84.020970355149018</v>
      </c>
      <c r="BV1601" s="36">
        <v>410.03635919999999</v>
      </c>
      <c r="BW1601" s="36">
        <v>528.85995500000001</v>
      </c>
      <c r="BX1601" s="36">
        <v>110.51641550000001</v>
      </c>
      <c r="BY1601" s="36">
        <v>27.041906553227342</v>
      </c>
      <c r="BZ1601" s="36">
        <v>91.394900000000007</v>
      </c>
      <c r="CA1601" s="36">
        <v>129.63793100000001</v>
      </c>
      <c r="CB1601" s="36">
        <v>19245.943749999999</v>
      </c>
      <c r="CC1601" s="36">
        <v>4880.7352060891881</v>
      </c>
      <c r="CD1601" s="36">
        <v>13777.9</v>
      </c>
      <c r="CE1601" s="36">
        <v>27555.7</v>
      </c>
      <c r="CF1601" s="36"/>
      <c r="CG1601" s="40">
        <v>27.135999999999999</v>
      </c>
      <c r="CH1601" s="40">
        <v>67.763000000000005</v>
      </c>
      <c r="CI1601" s="40">
        <v>26.670999999999999</v>
      </c>
      <c r="CL1601" s="5" t="str">
        <f t="shared" si="3394"/>
        <v>0.666_1_1</v>
      </c>
      <c r="CM1601" s="95" t="str">
        <f t="shared" si="3395"/>
        <v>1I</v>
      </c>
      <c r="CN1601" s="96">
        <f t="shared" si="3382"/>
        <v>91</v>
      </c>
      <c r="CO1601" s="96" t="str">
        <f t="shared" si="3390"/>
        <v>0.666_1_1</v>
      </c>
      <c r="CP1601" s="95" t="str">
        <f t="shared" si="3398"/>
        <v>1I</v>
      </c>
      <c r="CQ1601" s="5">
        <f t="shared" si="3391"/>
        <v>50</v>
      </c>
    </row>
    <row r="1602" spans="1:95">
      <c r="A1602" s="13" t="s">
        <v>601</v>
      </c>
      <c r="B1602" s="13">
        <v>10</v>
      </c>
      <c r="C1602" s="13">
        <v>1</v>
      </c>
      <c r="D1602" s="13" t="s">
        <v>34</v>
      </c>
      <c r="E1602" s="35" t="s">
        <v>594</v>
      </c>
      <c r="F1602" s="13"/>
      <c r="G1602" s="36"/>
      <c r="H1602" s="13"/>
      <c r="I1602" s="37">
        <v>17</v>
      </c>
      <c r="J1602" s="37" t="s">
        <v>38</v>
      </c>
      <c r="K1602" s="38">
        <v>43601</v>
      </c>
      <c r="L1602" s="39">
        <v>0.62152777777777779</v>
      </c>
      <c r="M1602" s="37" t="s">
        <v>39</v>
      </c>
      <c r="N1602" s="37" t="s">
        <v>190</v>
      </c>
      <c r="O1602" s="37" t="s">
        <v>100</v>
      </c>
      <c r="P1602" s="37" t="s">
        <v>190</v>
      </c>
      <c r="Q1602" s="37">
        <v>3</v>
      </c>
      <c r="R1602" s="13" t="s">
        <v>55</v>
      </c>
      <c r="S1602" s="13" t="s">
        <v>63</v>
      </c>
      <c r="T1602" s="13" t="s">
        <v>42</v>
      </c>
      <c r="U1602" s="13" t="s">
        <v>52</v>
      </c>
      <c r="V1602" s="13" t="s">
        <v>42</v>
      </c>
      <c r="W1602" s="13" t="s">
        <v>66</v>
      </c>
      <c r="X1602" s="13" t="s">
        <v>47</v>
      </c>
      <c r="Y1602" s="13" t="s">
        <v>41</v>
      </c>
      <c r="Z1602" s="13" t="s">
        <v>42</v>
      </c>
      <c r="AA1602" s="13"/>
      <c r="AB1602" s="13">
        <v>0</v>
      </c>
      <c r="AC1602" s="72">
        <f t="shared" si="3383"/>
        <v>1</v>
      </c>
      <c r="AD1602" s="13">
        <v>0</v>
      </c>
      <c r="AE1602" s="72">
        <f t="shared" ref="AE1602" si="3520">VALUE(IF(AD1602=-2,0%,IF(AD1602=-1,50%,IF(AD1602=0,100%,IF(AD1602=1,50%,IF(AD1602=2,0%))))))</f>
        <v>1</v>
      </c>
      <c r="AF1602" s="13" t="s">
        <v>42</v>
      </c>
      <c r="AG1602" s="13">
        <v>0</v>
      </c>
      <c r="AH1602" s="13" t="s">
        <v>42</v>
      </c>
      <c r="AI1602" s="13">
        <f t="shared" si="3504"/>
        <v>0</v>
      </c>
      <c r="AJ1602" s="70">
        <f t="shared" si="3385"/>
        <v>1</v>
      </c>
      <c r="AK1602" s="59">
        <f t="shared" si="3386"/>
        <v>-1</v>
      </c>
      <c r="AL1602" s="70">
        <f t="shared" ref="AL1602" si="3521">VALUE(IF(AK1602=-3,0%,IF(AK1602=-2,33.3%,IF(AK1602=-1,66.6%,IF(AK1602=0,100%,IF(AK1602=1,66.6%,IF(AK1602=2,33.3%,IF(AK1602=3,0%))))))))</f>
        <v>0.66599999999999993</v>
      </c>
      <c r="AM1602" s="13" t="s">
        <v>41</v>
      </c>
      <c r="AN1602" s="13" t="s">
        <v>42</v>
      </c>
      <c r="AP1602" s="13">
        <v>101.31965006729475</v>
      </c>
      <c r="AQ1602" s="13">
        <v>117.34261838440112</v>
      </c>
      <c r="AR1602" s="13">
        <v>125.13020833333333</v>
      </c>
      <c r="AS1602" s="13">
        <v>148.05555555555554</v>
      </c>
      <c r="AT1602" s="36">
        <v>386.24508380000009</v>
      </c>
      <c r="AU1602" s="36" t="str">
        <f t="shared" si="3388"/>
        <v>3</v>
      </c>
      <c r="AV1602" s="36">
        <v>44.892348432485818</v>
      </c>
      <c r="AW1602" s="36">
        <v>354.50139980000006</v>
      </c>
      <c r="AX1602" s="36">
        <v>417.98876780000006</v>
      </c>
      <c r="AY1602" s="36">
        <v>85.008579499999996</v>
      </c>
      <c r="AZ1602" s="36" t="str">
        <f t="shared" si="3389"/>
        <v>1</v>
      </c>
      <c r="BA1602" s="36">
        <v>9.0316210647613406</v>
      </c>
      <c r="BB1602" s="36">
        <v>78.622258999999985</v>
      </c>
      <c r="BC1602" s="36">
        <v>91.394900000000007</v>
      </c>
      <c r="BD1602" s="36">
        <v>12055.65</v>
      </c>
      <c r="BE1602" s="36" t="s">
        <v>50</v>
      </c>
      <c r="BF1602" s="36">
        <v>10333.4</v>
      </c>
      <c r="BG1602" s="36">
        <v>14466.8</v>
      </c>
      <c r="BH1602" s="36">
        <v>398.145667</v>
      </c>
      <c r="BI1602" s="36">
        <v>28.062382270896457</v>
      </c>
      <c r="BJ1602" s="36">
        <v>378.3025662</v>
      </c>
      <c r="BK1602" s="36">
        <v>417.98876780000006</v>
      </c>
      <c r="BL1602" s="36">
        <v>97.774979500000001</v>
      </c>
      <c r="BM1602" s="36">
        <v>9.0227949579185456</v>
      </c>
      <c r="BN1602" s="36">
        <v>91.394900000000007</v>
      </c>
      <c r="BO1602" s="36">
        <v>104.15505899999999</v>
      </c>
      <c r="BP1602" s="36">
        <v>18370.483333333334</v>
      </c>
      <c r="BQ1602" s="36">
        <v>2451.7812254902892</v>
      </c>
      <c r="BR1602" s="36">
        <v>14466.8</v>
      </c>
      <c r="BS1602" s="36">
        <v>20666.8</v>
      </c>
      <c r="BT1602" s="36">
        <v>414.01256350000006</v>
      </c>
      <c r="BU1602" s="36">
        <v>5.6232020478262683</v>
      </c>
      <c r="BV1602" s="36">
        <v>410.03635919999999</v>
      </c>
      <c r="BW1602" s="36">
        <v>417.98876780000006</v>
      </c>
      <c r="BX1602" s="36">
        <v>91.394900000000007</v>
      </c>
      <c r="BY1602" s="36">
        <v>0</v>
      </c>
      <c r="BZ1602" s="36">
        <v>91.394900000000007</v>
      </c>
      <c r="CA1602" s="36">
        <v>91.394900000000007</v>
      </c>
      <c r="CB1602" s="36">
        <v>15327.881249999999</v>
      </c>
      <c r="CC1602" s="36">
        <v>3226.2819955729719</v>
      </c>
      <c r="CD1602" s="36">
        <v>11711.2</v>
      </c>
      <c r="CE1602" s="36">
        <v>20666.8</v>
      </c>
      <c r="CF1602" s="36"/>
      <c r="CG1602" s="40">
        <v>26.670999999999999</v>
      </c>
      <c r="CH1602" s="40">
        <v>68.917000000000002</v>
      </c>
      <c r="CI1602" s="40">
        <v>26.158000000000001</v>
      </c>
      <c r="CL1602" s="5" t="str">
        <f t="shared" si="3394"/>
        <v>1_1_1</v>
      </c>
      <c r="CM1602" s="95" t="str">
        <f t="shared" si="3395"/>
        <v>1L</v>
      </c>
      <c r="CN1602" s="96">
        <f t="shared" ref="CN1602:CN1631" si="3522">VLOOKUP(CM1602,$CW$2:$CZ$61,2)</f>
        <v>208</v>
      </c>
      <c r="CO1602" s="96" t="str">
        <f t="shared" si="3390"/>
        <v>0.666_1_1</v>
      </c>
      <c r="CP1602" s="95" t="str">
        <f t="shared" si="3398"/>
        <v>1I</v>
      </c>
      <c r="CQ1602" s="5">
        <f t="shared" si="3391"/>
        <v>50</v>
      </c>
    </row>
    <row r="1603" spans="1:95">
      <c r="A1603" s="13" t="s">
        <v>601</v>
      </c>
      <c r="B1603" s="13">
        <v>10</v>
      </c>
      <c r="C1603" s="13">
        <v>1</v>
      </c>
      <c r="D1603" s="13" t="s">
        <v>34</v>
      </c>
      <c r="E1603" s="35" t="s">
        <v>594</v>
      </c>
      <c r="F1603" s="13"/>
      <c r="G1603" s="36"/>
      <c r="H1603" s="13"/>
      <c r="I1603" s="37">
        <v>17</v>
      </c>
      <c r="J1603" s="37" t="s">
        <v>38</v>
      </c>
      <c r="K1603" s="38">
        <v>43601</v>
      </c>
      <c r="L1603" s="39">
        <v>0.63194444444444442</v>
      </c>
      <c r="M1603" s="37" t="s">
        <v>39</v>
      </c>
      <c r="N1603" s="37" t="s">
        <v>190</v>
      </c>
      <c r="O1603" s="37" t="s">
        <v>100</v>
      </c>
      <c r="P1603" s="37" t="s">
        <v>190</v>
      </c>
      <c r="Q1603" s="37">
        <v>4</v>
      </c>
      <c r="R1603" s="13" t="s">
        <v>55</v>
      </c>
      <c r="S1603" s="13" t="s">
        <v>63</v>
      </c>
      <c r="T1603" s="13" t="s">
        <v>42</v>
      </c>
      <c r="U1603" s="13" t="s">
        <v>52</v>
      </c>
      <c r="V1603" s="13" t="s">
        <v>42</v>
      </c>
      <c r="W1603" s="13" t="s">
        <v>66</v>
      </c>
      <c r="X1603" s="13" t="s">
        <v>76</v>
      </c>
      <c r="Y1603" s="13" t="s">
        <v>41</v>
      </c>
      <c r="Z1603" s="13" t="s">
        <v>41</v>
      </c>
      <c r="AA1603" s="13"/>
      <c r="AB1603" s="13">
        <v>0</v>
      </c>
      <c r="AC1603" s="72">
        <f t="shared" ref="AC1603:AC1631" si="3523">VALUE(IF(AB1603=-2,0%,IF(AB1603=-1,50%,IF(AB1603=0,100%,IF(AB1603=1,50%,IF(AB1603=2,0%))))))</f>
        <v>1</v>
      </c>
      <c r="AD1603" s="13">
        <v>0</v>
      </c>
      <c r="AE1603" s="72">
        <f t="shared" ref="AE1603" si="3524">VALUE(IF(AD1603=-2,0%,IF(AD1603=-1,50%,IF(AD1603=0,100%,IF(AD1603=1,50%,IF(AD1603=2,0%))))))</f>
        <v>1</v>
      </c>
      <c r="AF1603" s="13" t="s">
        <v>42</v>
      </c>
      <c r="AG1603" s="13">
        <v>0</v>
      </c>
      <c r="AH1603" s="13" t="s">
        <v>42</v>
      </c>
      <c r="AI1603" s="13">
        <f t="shared" si="3504"/>
        <v>0</v>
      </c>
      <c r="AJ1603" s="70">
        <f t="shared" ref="AJ1603:AJ1631" si="3525">VALUE(IF(AI1603=-3,0%,IF(AI1603=-2,33.3%,IF(AI1603=-1,66.6%,IF(AI1603=0,100%,IF(AI1603=1,66.6%,IF(AI1603=2,33.3%,IF(AI1603=3,0%))))))))</f>
        <v>1</v>
      </c>
      <c r="AK1603" s="59">
        <f t="shared" ref="AK1603:AK1631" si="3526">VALUE(IF(X1603="Mucho más fría",-3, IF(X1603="Más Fría",-2, IF(X1603="Ligeramente más Fría",-1, IF(X1603="Igual a como está",0, IF(X1603="Ligeramente más caliente",1, IF(X1603="Más Caliente",2, IF(X1603="Mucho más caliente",3))))))))</f>
        <v>0</v>
      </c>
      <c r="AL1603" s="70">
        <f t="shared" ref="AL1603" si="3527">VALUE(IF(AK1603=-3,0%,IF(AK1603=-2,33.3%,IF(AK1603=-1,66.6%,IF(AK1603=0,100%,IF(AK1603=1,66.6%,IF(AK1603=2,33.3%,IF(AK1603=3,0%))))))))</f>
        <v>1</v>
      </c>
      <c r="AM1603" s="13" t="s">
        <v>41</v>
      </c>
      <c r="AN1603" s="13" t="s">
        <v>41</v>
      </c>
      <c r="AP1603" s="13">
        <v>101.31965006729475</v>
      </c>
      <c r="AQ1603" s="13">
        <v>117.34261838440112</v>
      </c>
      <c r="AR1603" s="13">
        <v>125.13020833333333</v>
      </c>
      <c r="AS1603" s="13">
        <v>148.05555555555554</v>
      </c>
      <c r="AT1603" s="36">
        <v>302.67950940000003</v>
      </c>
      <c r="AU1603" s="36" t="str">
        <f t="shared" ref="AU1603:AU1631" si="3528">IF(AT1603&lt;=100,"1",IF(AT1603&lt;=300,"2", IF(AT1603&lt;=500,"3", IF(AT1603&lt;=1000,"4", IF(AT1603&gt;1000,"5")))))</f>
        <v>3</v>
      </c>
      <c r="AV1603" s="36">
        <v>28.167804538060782</v>
      </c>
      <c r="AW1603" s="36">
        <v>282.76186380000007</v>
      </c>
      <c r="AX1603" s="36">
        <v>322.59715500000004</v>
      </c>
      <c r="AY1603" s="36">
        <v>46.796639499999998</v>
      </c>
      <c r="AZ1603" s="36" t="str">
        <f t="shared" ref="AZ1603:AZ1631" si="3529">IF(AY1603&lt;=100,"1",IF(AY1603&lt;=300,"2", IF(AY1603&lt;=500,"3", IF(AY1603&lt;=1000,"4", IF(AY1603&gt;1000,"5")))))</f>
        <v>1</v>
      </c>
      <c r="BA1603" s="36">
        <v>9.0579876624181903</v>
      </c>
      <c r="BB1603" s="36">
        <v>40.391674999999999</v>
      </c>
      <c r="BC1603" s="36">
        <v>53.201603999999996</v>
      </c>
      <c r="BD1603" s="36">
        <v>9558.4000000000015</v>
      </c>
      <c r="BE1603" s="36" t="s">
        <v>50</v>
      </c>
      <c r="BF1603" s="36">
        <v>8611.2000000000007</v>
      </c>
      <c r="BG1603" s="36">
        <v>10677.8</v>
      </c>
      <c r="BH1603" s="36">
        <v>310.67051739999999</v>
      </c>
      <c r="BI1603" s="36">
        <v>16.866812647428929</v>
      </c>
      <c r="BJ1603" s="36">
        <v>298.7438798</v>
      </c>
      <c r="BK1603" s="36">
        <v>322.59715500000004</v>
      </c>
      <c r="BL1603" s="36">
        <v>40.385434000000004</v>
      </c>
      <c r="BM1603" s="36">
        <v>18.124801431679174</v>
      </c>
      <c r="BN1603" s="36">
        <v>27.569264000000004</v>
      </c>
      <c r="BO1603" s="36">
        <v>53.201603999999996</v>
      </c>
      <c r="BP1603" s="36">
        <v>8955.6333333333332</v>
      </c>
      <c r="BQ1603" s="36">
        <v>533.59382555148284</v>
      </c>
      <c r="BR1603" s="36">
        <v>8611.2000000000007</v>
      </c>
      <c r="BS1603" s="36">
        <v>9644.5</v>
      </c>
      <c r="BT1603" s="36">
        <v>370.29296140000008</v>
      </c>
      <c r="BU1603" s="36">
        <v>67.452056279201329</v>
      </c>
      <c r="BV1603" s="36">
        <v>322.59715500000004</v>
      </c>
      <c r="BW1603" s="36">
        <v>417.98876780000006</v>
      </c>
      <c r="BX1603" s="36">
        <v>72.298252000000005</v>
      </c>
      <c r="BY1603" s="36">
        <v>27.006738597465013</v>
      </c>
      <c r="BZ1603" s="36">
        <v>53.201603999999996</v>
      </c>
      <c r="CA1603" s="36">
        <v>91.394900000000007</v>
      </c>
      <c r="CB1603" s="36">
        <v>9881.3375000000033</v>
      </c>
      <c r="CC1603" s="36">
        <v>1574.5315713464106</v>
      </c>
      <c r="CD1603" s="36">
        <v>8611.2000000000007</v>
      </c>
      <c r="CE1603" s="36">
        <v>14466.8</v>
      </c>
      <c r="CF1603" s="36"/>
      <c r="CG1603" s="40">
        <v>26.475000000000001</v>
      </c>
      <c r="CH1603" s="40">
        <v>68.581000000000003</v>
      </c>
      <c r="CI1603" s="40">
        <v>25.987000000000002</v>
      </c>
      <c r="CL1603" s="5" t="str">
        <f t="shared" si="3394"/>
        <v>1_1_1</v>
      </c>
      <c r="CM1603" s="95" t="str">
        <f t="shared" si="3395"/>
        <v>1L</v>
      </c>
      <c r="CN1603" s="96">
        <f t="shared" si="3522"/>
        <v>208</v>
      </c>
      <c r="CO1603" s="96" t="str">
        <f t="shared" ref="CO1603:CO1631" si="3530">AL1603&amp;"_"&amp;AE1603&amp;"_"&amp;AZ1603</f>
        <v>1_1_1</v>
      </c>
      <c r="CP1603" s="95" t="str">
        <f t="shared" si="3398"/>
        <v>1L</v>
      </c>
      <c r="CQ1603" s="5">
        <f t="shared" ref="CQ1603:CQ1631" si="3531">VLOOKUP(CP1603,$CW$2:$CZ$61,4)</f>
        <v>85</v>
      </c>
    </row>
    <row r="1604" spans="1:95">
      <c r="A1604" s="13" t="s">
        <v>601</v>
      </c>
      <c r="B1604" s="13">
        <v>10</v>
      </c>
      <c r="C1604" s="13">
        <v>1</v>
      </c>
      <c r="D1604" s="13" t="s">
        <v>34</v>
      </c>
      <c r="E1604" s="35" t="s">
        <v>594</v>
      </c>
      <c r="F1604" s="13"/>
      <c r="G1604" s="36"/>
      <c r="H1604" s="13"/>
      <c r="I1604" s="37">
        <v>17</v>
      </c>
      <c r="J1604" s="37" t="s">
        <v>38</v>
      </c>
      <c r="K1604" s="38">
        <v>43601</v>
      </c>
      <c r="L1604" s="39">
        <v>0.64236111111111105</v>
      </c>
      <c r="M1604" s="37" t="s">
        <v>39</v>
      </c>
      <c r="N1604" s="37" t="s">
        <v>190</v>
      </c>
      <c r="O1604" s="37" t="s">
        <v>100</v>
      </c>
      <c r="P1604" s="37" t="s">
        <v>190</v>
      </c>
      <c r="Q1604" s="37">
        <v>5</v>
      </c>
      <c r="R1604" s="13" t="s">
        <v>55</v>
      </c>
      <c r="S1604" s="13" t="s">
        <v>63</v>
      </c>
      <c r="T1604" s="13" t="s">
        <v>42</v>
      </c>
      <c r="U1604" s="13" t="s">
        <v>52</v>
      </c>
      <c r="V1604" s="13" t="s">
        <v>42</v>
      </c>
      <c r="W1604" s="13" t="s">
        <v>66</v>
      </c>
      <c r="X1604" s="13" t="s">
        <v>47</v>
      </c>
      <c r="Y1604" s="13" t="s">
        <v>41</v>
      </c>
      <c r="Z1604" s="13" t="s">
        <v>41</v>
      </c>
      <c r="AA1604" s="13"/>
      <c r="AB1604" s="13">
        <v>0</v>
      </c>
      <c r="AC1604" s="72">
        <f t="shared" si="3523"/>
        <v>1</v>
      </c>
      <c r="AD1604" s="13">
        <v>0</v>
      </c>
      <c r="AE1604" s="72">
        <f t="shared" ref="AE1604" si="3532">VALUE(IF(AD1604=-2,0%,IF(AD1604=-1,50%,IF(AD1604=0,100%,IF(AD1604=1,50%,IF(AD1604=2,0%))))))</f>
        <v>1</v>
      </c>
      <c r="AF1604" s="13" t="s">
        <v>42</v>
      </c>
      <c r="AG1604" s="13">
        <v>0</v>
      </c>
      <c r="AH1604" s="13" t="s">
        <v>42</v>
      </c>
      <c r="AI1604" s="13">
        <f t="shared" si="3504"/>
        <v>0</v>
      </c>
      <c r="AJ1604" s="70">
        <f t="shared" si="3525"/>
        <v>1</v>
      </c>
      <c r="AK1604" s="59">
        <f t="shared" si="3526"/>
        <v>-1</v>
      </c>
      <c r="AL1604" s="70">
        <f t="shared" ref="AL1604" si="3533">VALUE(IF(AK1604=-3,0%,IF(AK1604=-2,33.3%,IF(AK1604=-1,66.6%,IF(AK1604=0,100%,IF(AK1604=1,66.6%,IF(AK1604=2,33.3%,IF(AK1604=3,0%))))))))</f>
        <v>0.66599999999999993</v>
      </c>
      <c r="AM1604" s="13" t="s">
        <v>41</v>
      </c>
      <c r="AN1604" s="13" t="s">
        <v>41</v>
      </c>
      <c r="AP1604" s="13">
        <v>101.31965006729475</v>
      </c>
      <c r="AQ1604" s="13">
        <v>117.34261838440112</v>
      </c>
      <c r="AR1604" s="13">
        <v>125.13020833333333</v>
      </c>
      <c r="AS1604" s="13">
        <v>148.05555555555554</v>
      </c>
      <c r="AT1604" s="36">
        <v>298.7438798</v>
      </c>
      <c r="AU1604" s="36" t="str">
        <f t="shared" si="3528"/>
        <v>2</v>
      </c>
      <c r="AV1604" s="36">
        <v>0</v>
      </c>
      <c r="AW1604" s="36">
        <v>298.7438798</v>
      </c>
      <c r="AX1604" s="36">
        <v>298.7438798</v>
      </c>
      <c r="AY1604" s="36">
        <v>46.796639499999998</v>
      </c>
      <c r="AZ1604" s="36" t="str">
        <f t="shared" si="3529"/>
        <v>1</v>
      </c>
      <c r="BA1604" s="36">
        <v>9.0579876624181903</v>
      </c>
      <c r="BB1604" s="36">
        <v>40.391674999999999</v>
      </c>
      <c r="BC1604" s="36">
        <v>53.201603999999996</v>
      </c>
      <c r="BD1604" s="36">
        <v>5855.5749999999998</v>
      </c>
      <c r="BE1604" s="36" t="s">
        <v>50</v>
      </c>
      <c r="BF1604" s="36">
        <v>4477.8</v>
      </c>
      <c r="BG1604" s="36">
        <v>7577.8</v>
      </c>
      <c r="BH1604" s="36">
        <v>278.80763739999998</v>
      </c>
      <c r="BI1604" s="36">
        <v>28.194104384837537</v>
      </c>
      <c r="BJ1604" s="36">
        <v>258.87139500000001</v>
      </c>
      <c r="BK1604" s="36">
        <v>298.7438798</v>
      </c>
      <c r="BL1604" s="36">
        <v>53.201603999999996</v>
      </c>
      <c r="BM1604" s="36">
        <v>0</v>
      </c>
      <c r="BN1604" s="36">
        <v>53.201603999999996</v>
      </c>
      <c r="BO1604" s="36">
        <v>53.201603999999996</v>
      </c>
      <c r="BP1604" s="36">
        <v>10390.800000000001</v>
      </c>
      <c r="BQ1604" s="36">
        <v>1577.2131282740447</v>
      </c>
      <c r="BR1604" s="36">
        <v>7577.8</v>
      </c>
      <c r="BS1604" s="36">
        <v>11711.2</v>
      </c>
      <c r="BT1604" s="36">
        <v>310.67051739999999</v>
      </c>
      <c r="BU1604" s="36">
        <v>16.866812647428929</v>
      </c>
      <c r="BV1604" s="36">
        <v>298.7438798</v>
      </c>
      <c r="BW1604" s="36">
        <v>322.59715500000004</v>
      </c>
      <c r="BX1604" s="36">
        <v>53.201603999999996</v>
      </c>
      <c r="BY1604" s="36">
        <v>0</v>
      </c>
      <c r="BZ1604" s="36">
        <v>53.201603999999996</v>
      </c>
      <c r="CA1604" s="36">
        <v>53.201603999999996</v>
      </c>
      <c r="CB1604" s="36">
        <v>10634.793749999997</v>
      </c>
      <c r="CC1604" s="36">
        <v>1306.3304188802083</v>
      </c>
      <c r="CD1604" s="36">
        <v>7577.8</v>
      </c>
      <c r="CE1604" s="36">
        <v>11711.2</v>
      </c>
      <c r="CF1604" s="36"/>
      <c r="CG1604" s="40">
        <v>26.524000000000001</v>
      </c>
      <c r="CH1604" s="40">
        <v>66.081000000000003</v>
      </c>
      <c r="CI1604" s="40">
        <v>26.061</v>
      </c>
      <c r="CL1604" s="5" t="str">
        <f t="shared" ref="CL1604:CL1631" si="3534">AJ1604&amp;"_"&amp;AC1604&amp;"_"&amp;AZ1604</f>
        <v>1_1_1</v>
      </c>
      <c r="CM1604" s="95" t="str">
        <f t="shared" ref="CM1604:CM1631" si="3535">IF(CL1604="0_0_1","1A", IF(CL1604="0_0.5_1","1B", IF(CL1604="0_1_1","1C", IF(CL1604="0.333_0_1","1D", IF(CL1604="0.333_0.5_1","1E", IF(CL1604="0.333_1_1","1F", IF(CL1604="0.666_0_1","1G", IF(CL1604="0.666_0.5_1","1H", IF(CL1604="0.666_1_1","1I", IF(CL1604="1_0_1","1J", IF(CL1604="1_0.5_1","1K", IF(CL1604="1_1_1","1L", IF(CL1604="0_0_2","1M", IF(CL1604="0_0.5_2","1N", IF(CL1604="0_1_2","1O", IF(CL1604="0.333_0_2","1P", IF(CL1604="0.333_0.5_2","1Q", IF(CL1604="0.333_1_2","1R", IF(CL1604="0.666_0_2","1S", IF(CL1604="0.666_0.5_2","1T", IF(CL1604="0.666_1_2","1U", IF(CL1604="1_0_2","1V", IF(CL1604="1_0.5_2","1W", IF(CL1604="1_1_2","1X", IF(CL1604="0_0_3","1Y", IF(CL1604="0_0.5_3","1Z", IF(CL1604="0_1_3","2A", IF(CL1604="0.333_0_3","2B", IF(CL1604="0.333_0.5_3","2C", IF(CL1604="0.333_1_3","2D", IF(CL1604="0.666_0_3","2E", IF(CL1604="0.666_0.5_3","2F", IF(CL1604="0.666_1_3","2G", IF(CL1604="1_0_3","2H", IF(CL1604="1_0.5_3","2I", IF(CL1604="1_1_3","2J", IF(CL1604="0_0_4","2K", IF(CL1604="0_0.5_4","2L", IF(CL1604="0_1_4","2M", IF(CL1604="0.333_0_4","2N", IF(CL1604="0.333_0.5_4","2O", IF(CL1604="0.333_1_4","2P", IF(CL1604="0.666_0_4","2Q", IF(CL1604="0.666_0.5_4","2R", IF(CL1604="0.666_1_4","2S", IF(CL1604="1_0_4","2T", IF(CL1604="1_0.5_4","2U", IF(CL1604="1_1_4","2V", IF(CL1604="0_0_5","2W", IF(CL1604="0_0.5_5","2X", IF(CL1604="0_1_5","2Y", IF(CL1604="0.333_0_5","2Z", IF(CL1604="0.333_0.5_5","3A", IF(CL1604="0.333_1_5","3B", IF(CL1604="0.666_0_5","3C", IF(CL1604="0.666_0.5_5","3D", IF(CL1604="0.666_1_5","3E", IF(CL1604="1_0_5","3F", IF(CL1604="1_0.5_5","3G", IF(CL1604="1_1_5","3H", ))))))))))))))))))))))))))))))))))))))))))))))))))))))))))))</f>
        <v>1L</v>
      </c>
      <c r="CN1604" s="96">
        <f t="shared" si="3522"/>
        <v>208</v>
      </c>
      <c r="CO1604" s="96" t="str">
        <f t="shared" si="3530"/>
        <v>0.666_1_1</v>
      </c>
      <c r="CP1604" s="95" t="str">
        <f t="shared" si="3398"/>
        <v>1I</v>
      </c>
      <c r="CQ1604" s="5">
        <f t="shared" si="3531"/>
        <v>50</v>
      </c>
    </row>
    <row r="1605" spans="1:95">
      <c r="A1605" s="13" t="s">
        <v>601</v>
      </c>
      <c r="B1605" s="13">
        <v>10</v>
      </c>
      <c r="C1605" s="13">
        <v>2</v>
      </c>
      <c r="D1605" s="13" t="s">
        <v>101</v>
      </c>
      <c r="E1605" s="35" t="s">
        <v>595</v>
      </c>
      <c r="F1605" s="13"/>
      <c r="G1605" s="36"/>
      <c r="H1605" s="13"/>
      <c r="I1605" s="37">
        <v>18</v>
      </c>
      <c r="J1605" s="37" t="s">
        <v>38</v>
      </c>
      <c r="K1605" s="38">
        <v>43601</v>
      </c>
      <c r="L1605" s="39">
        <v>0.60069444444444442</v>
      </c>
      <c r="M1605" s="37" t="s">
        <v>39</v>
      </c>
      <c r="N1605" s="37" t="s">
        <v>188</v>
      </c>
      <c r="O1605" s="37" t="s">
        <v>188</v>
      </c>
      <c r="P1605" s="37" t="s">
        <v>188</v>
      </c>
      <c r="Q1605" s="37">
        <v>1</v>
      </c>
      <c r="R1605" s="13" t="s">
        <v>43</v>
      </c>
      <c r="S1605" s="13" t="s">
        <v>56</v>
      </c>
      <c r="T1605" s="13" t="s">
        <v>41</v>
      </c>
      <c r="U1605" s="13" t="s">
        <v>52</v>
      </c>
      <c r="V1605" s="13" t="s">
        <v>42</v>
      </c>
      <c r="W1605" s="13" t="s">
        <v>66</v>
      </c>
      <c r="X1605" s="13" t="s">
        <v>76</v>
      </c>
      <c r="Y1605" s="13" t="s">
        <v>41</v>
      </c>
      <c r="Z1605" s="13" t="s">
        <v>41</v>
      </c>
      <c r="AA1605" s="13"/>
      <c r="AB1605" s="13">
        <v>-1</v>
      </c>
      <c r="AC1605" s="72">
        <f t="shared" si="3523"/>
        <v>0.5</v>
      </c>
      <c r="AD1605" s="13">
        <v>2</v>
      </c>
      <c r="AE1605" s="72">
        <f t="shared" ref="AE1605" si="3536">VALUE(IF(AD1605=-2,0%,IF(AD1605=-1,50%,IF(AD1605=0,100%,IF(AD1605=1,50%,IF(AD1605=2,0%))))))</f>
        <v>0</v>
      </c>
      <c r="AF1605" s="13" t="s">
        <v>41</v>
      </c>
      <c r="AG1605" s="13">
        <v>0</v>
      </c>
      <c r="AH1605" s="13" t="s">
        <v>42</v>
      </c>
      <c r="AI1605" s="13">
        <f t="shared" si="3504"/>
        <v>0</v>
      </c>
      <c r="AJ1605" s="70">
        <f t="shared" si="3525"/>
        <v>1</v>
      </c>
      <c r="AK1605" s="59">
        <f t="shared" si="3526"/>
        <v>0</v>
      </c>
      <c r="AL1605" s="70">
        <f t="shared" ref="AL1605" si="3537">VALUE(IF(AK1605=-3,0%,IF(AK1605=-2,33.3%,IF(AK1605=-1,66.6%,IF(AK1605=0,100%,IF(AK1605=1,66.6%,IF(AK1605=2,33.3%,IF(AK1605=3,0%))))))))</f>
        <v>1</v>
      </c>
      <c r="AM1605" s="13" t="s">
        <v>41</v>
      </c>
      <c r="AN1605" s="13" t="s">
        <v>41</v>
      </c>
      <c r="AP1605" s="13">
        <v>101.31965006729475</v>
      </c>
      <c r="AQ1605" s="13">
        <v>117.34261838440112</v>
      </c>
      <c r="AR1605" s="13">
        <v>125.13020833333333</v>
      </c>
      <c r="AS1605" s="13">
        <v>148.05555555555554</v>
      </c>
      <c r="AT1605" s="36">
        <v>169.27929599999999</v>
      </c>
      <c r="AU1605" s="36" t="str">
        <f t="shared" si="3528"/>
        <v>2</v>
      </c>
      <c r="AV1605" s="36">
        <v>0</v>
      </c>
      <c r="AW1605" s="36">
        <v>169.27929599999999</v>
      </c>
      <c r="AX1605" s="36">
        <v>169.27929599999999</v>
      </c>
      <c r="AY1605" s="36">
        <v>51.44962855</v>
      </c>
      <c r="AZ1605" s="36" t="str">
        <f t="shared" si="3529"/>
        <v>1</v>
      </c>
      <c r="BA1605" s="36">
        <v>8.3618927258457951</v>
      </c>
      <c r="BB1605" s="36">
        <v>45.536877500000003</v>
      </c>
      <c r="BC1605" s="36">
        <v>57.362379600000004</v>
      </c>
      <c r="BD1605" s="36">
        <v>26866.825000000001</v>
      </c>
      <c r="BE1605" s="36" t="s">
        <v>50</v>
      </c>
      <c r="BF1605" s="36">
        <v>24800.2</v>
      </c>
      <c r="BG1605" s="36">
        <v>27555.7</v>
      </c>
      <c r="BH1605" s="36">
        <v>173.11752000000001</v>
      </c>
      <c r="BI1605" s="36">
        <v>5.4280684362259262</v>
      </c>
      <c r="BJ1605" s="36">
        <v>169.27929599999999</v>
      </c>
      <c r="BK1605" s="36">
        <v>176.95574400000001</v>
      </c>
      <c r="BL1605" s="36">
        <v>45.536877500000003</v>
      </c>
      <c r="BM1605" s="36">
        <v>0</v>
      </c>
      <c r="BN1605" s="36">
        <v>45.536877500000003</v>
      </c>
      <c r="BO1605" s="36">
        <v>45.536877500000003</v>
      </c>
      <c r="BP1605" s="36">
        <v>26407.600000000002</v>
      </c>
      <c r="BQ1605" s="36">
        <v>1037.1258804986019</v>
      </c>
      <c r="BR1605" s="36">
        <v>24800.2</v>
      </c>
      <c r="BS1605" s="36">
        <v>27555.7</v>
      </c>
      <c r="BT1605" s="36">
        <v>193.115185</v>
      </c>
      <c r="BU1605" s="36">
        <v>33.709037495019736</v>
      </c>
      <c r="BV1605" s="36">
        <v>169.27929599999999</v>
      </c>
      <c r="BW1605" s="36">
        <v>216.95107400000001</v>
      </c>
      <c r="BX1605" s="36">
        <v>74.96993830000001</v>
      </c>
      <c r="BY1605" s="36">
        <v>41.624633765511916</v>
      </c>
      <c r="BZ1605" s="36">
        <v>45.536877500000003</v>
      </c>
      <c r="CA1605" s="36">
        <v>104.40299910000002</v>
      </c>
      <c r="CB1605" s="36">
        <v>23982.118750000001</v>
      </c>
      <c r="CC1605" s="36">
        <v>2238.9037181081135</v>
      </c>
      <c r="CD1605" s="36">
        <v>20666.8</v>
      </c>
      <c r="CE1605" s="36">
        <v>27555.7</v>
      </c>
      <c r="CF1605" s="36"/>
      <c r="CG1605" s="40">
        <v>27.603999999999999</v>
      </c>
      <c r="CH1605" s="40">
        <v>63.177</v>
      </c>
      <c r="CI1605" s="40">
        <v>27.407</v>
      </c>
      <c r="CL1605" s="5" t="str">
        <f t="shared" si="3534"/>
        <v>1_0.5_1</v>
      </c>
      <c r="CM1605" s="95" t="str">
        <f t="shared" si="3535"/>
        <v>1K</v>
      </c>
      <c r="CN1605" s="96">
        <f t="shared" si="3522"/>
        <v>202</v>
      </c>
      <c r="CO1605" s="96" t="str">
        <f t="shared" si="3530"/>
        <v>1_0_1</v>
      </c>
      <c r="CP1605" s="95" t="str">
        <f t="shared" ref="CP1605:CP1631" si="3538">IF(CO1605="0_0_1","1A", IF(CO1605="0_0.5_1","1B", IF(CO1605="0_1_1","1C", IF(CO1605="0.333_0_1","1D", IF(CO1605="0.333_0.5_1","1E", IF(CO1605="0.333_1_1","1F", IF(CO1605="0.666_0_1","1G", IF(CO1605="0.666_0.5_1","1H", IF(CO1605="0.666_1_1","1I", IF(CO1605="1_0_1","1J", IF(CO1605="1_0.5_1","1K", IF(CO1605="1_1_1","1L", IF(CO1605="0_0_2","1M", IF(CO1605="0_0.5_2","1N", IF(CO1605="0_1_2","1O", IF(CO1605="0.333_0_2","1P", IF(CO1605="0.333_0.5_2","1Q", IF(CO1605="0.333_1_2","1R", IF(CO1605="0.666_0_2","1S", IF(CO1605="0.666_0.5_2","1T", IF(CO1605="0.666_1_2","1U", IF(CO1605="1_0_2","1V", IF(CO1605="1_0.5_2","1W", IF(CO1605="1_1_2","1X", IF(CO1605="0_0_3","1Y", IF(CO1605="0_0.5_3","1Z", IF(CO1605="0_1_3","2A", IF(CO1605="0.333_0_3","2B", IF(CO1605="0.333_0.5_3","2C", IF(CO1605="0.333_1_3","2D", IF(CO1605="0.666_0_3","2E", IF(CO1605="0.666_0.5_3","2F", IF(CO1605="0.666_1_3","2G", IF(CO1605="1_0_3","2H", IF(CO1605="1_0.5_3","2I", IF(CO1605="1_1_3","2J", IF(CO1605="0_0_4","2K", IF(CO1605="0_0.5_4","2L", IF(CO1605="0_1_4","2M", IF(CO1605="0.333_0_4","2N", IF(CO1605="0.333_0.5_4","2O", IF(CO1605="0.333_1_4","2P", IF(CO1605="0.666_0_4","2Q", IF(CO1605="0.666_0.5_4","2R", IF(CO1605="0.666_1_4","2S", IF(CO1605="1_0_4","2T", IF(CO1605="1_0.5_4","2U", IF(CO1605="1_1_4","2V", IF(CO1605="0_0_5","2W", IF(CO1605="0_0.5_5","2X", IF(CO1605="0_1_5","2Y", IF(CO1605="0.333_0_5","2Z", IF(CO1605="0.333_0.5_5","3A", IF(CO1605="0.333_1_5","3B", IF(CO1605="0.666_0_5","3C", IF(CO1605="0.666_0.5_5","3D", IF(CO1605="0.666_1_5","3E", IF(CO1605="1_0_5","3F", IF(CO1605="1_0.5_5","3G", IF(CO1605="1_1_5","3H", ))))))))))))))))))))))))))))))))))))))))))))))))))))))))))))</f>
        <v>1J</v>
      </c>
      <c r="CQ1605" s="5">
        <f t="shared" si="3531"/>
        <v>78</v>
      </c>
    </row>
    <row r="1606" spans="1:95">
      <c r="A1606" s="13" t="s">
        <v>601</v>
      </c>
      <c r="B1606" s="13">
        <v>10</v>
      </c>
      <c r="C1606" s="13">
        <v>2</v>
      </c>
      <c r="D1606" s="13" t="s">
        <v>101</v>
      </c>
      <c r="E1606" s="35" t="s">
        <v>595</v>
      </c>
      <c r="F1606" s="13"/>
      <c r="G1606" s="36"/>
      <c r="H1606" s="13"/>
      <c r="I1606" s="37">
        <v>18</v>
      </c>
      <c r="J1606" s="37" t="s">
        <v>38</v>
      </c>
      <c r="K1606" s="38">
        <v>43601</v>
      </c>
      <c r="L1606" s="39">
        <v>0.61111111111111105</v>
      </c>
      <c r="M1606" s="37" t="s">
        <v>39</v>
      </c>
      <c r="N1606" s="37" t="s">
        <v>188</v>
      </c>
      <c r="O1606" s="37" t="s">
        <v>188</v>
      </c>
      <c r="P1606" s="37" t="s">
        <v>188</v>
      </c>
      <c r="Q1606" s="37">
        <v>2</v>
      </c>
      <c r="R1606" s="13" t="s">
        <v>43</v>
      </c>
      <c r="S1606" s="13" t="s">
        <v>56</v>
      </c>
      <c r="T1606" s="13" t="s">
        <v>41</v>
      </c>
      <c r="U1606" s="13" t="s">
        <v>52</v>
      </c>
      <c r="V1606" s="13" t="s">
        <v>42</v>
      </c>
      <c r="W1606" s="13" t="s">
        <v>72</v>
      </c>
      <c r="X1606" s="13" t="s">
        <v>76</v>
      </c>
      <c r="Y1606" s="13" t="s">
        <v>41</v>
      </c>
      <c r="Z1606" s="13" t="s">
        <v>41</v>
      </c>
      <c r="AA1606" s="13"/>
      <c r="AB1606" s="13">
        <v>-1</v>
      </c>
      <c r="AC1606" s="72">
        <f t="shared" si="3523"/>
        <v>0.5</v>
      </c>
      <c r="AD1606" s="13">
        <v>2</v>
      </c>
      <c r="AE1606" s="72">
        <f t="shared" ref="AE1606" si="3539">VALUE(IF(AD1606=-2,0%,IF(AD1606=-1,50%,IF(AD1606=0,100%,IF(AD1606=1,50%,IF(AD1606=2,0%))))))</f>
        <v>0</v>
      </c>
      <c r="AF1606" s="13" t="s">
        <v>41</v>
      </c>
      <c r="AG1606" s="13">
        <v>0</v>
      </c>
      <c r="AH1606" s="13" t="s">
        <v>42</v>
      </c>
      <c r="AI1606" s="13">
        <f t="shared" si="3504"/>
        <v>-1</v>
      </c>
      <c r="AJ1606" s="70">
        <f t="shared" si="3525"/>
        <v>0.66599999999999993</v>
      </c>
      <c r="AK1606" s="59">
        <f t="shared" si="3526"/>
        <v>0</v>
      </c>
      <c r="AL1606" s="70">
        <f t="shared" ref="AL1606" si="3540">VALUE(IF(AK1606=-3,0%,IF(AK1606=-2,33.3%,IF(AK1606=-1,66.6%,IF(AK1606=0,100%,IF(AK1606=1,66.6%,IF(AK1606=2,33.3%,IF(AK1606=3,0%))))))))</f>
        <v>1</v>
      </c>
      <c r="AM1606" s="13" t="s">
        <v>41</v>
      </c>
      <c r="AN1606" s="13" t="s">
        <v>41</v>
      </c>
      <c r="AP1606" s="13">
        <v>101.31965006729475</v>
      </c>
      <c r="AQ1606" s="13">
        <v>117.34261838440112</v>
      </c>
      <c r="AR1606" s="13">
        <v>125.13020833333333</v>
      </c>
      <c r="AS1606" s="13">
        <v>148.05555555555554</v>
      </c>
      <c r="AT1606" s="36">
        <v>157.76607300000001</v>
      </c>
      <c r="AU1606" s="36" t="str">
        <f t="shared" si="3528"/>
        <v>2</v>
      </c>
      <c r="AV1606" s="36">
        <v>5.3920809437041779</v>
      </c>
      <c r="AW1606" s="36">
        <v>153.95329600000002</v>
      </c>
      <c r="AX1606" s="36">
        <v>161.57884999999999</v>
      </c>
      <c r="AY1606" s="36">
        <v>21.852171900000002</v>
      </c>
      <c r="AZ1606" s="36" t="str">
        <f t="shared" si="3529"/>
        <v>1</v>
      </c>
      <c r="BA1606" s="36">
        <v>0</v>
      </c>
      <c r="BB1606" s="36">
        <v>21.852171900000002</v>
      </c>
      <c r="BC1606" s="36">
        <v>21.852171900000002</v>
      </c>
      <c r="BD1606" s="36">
        <v>12572.325000000001</v>
      </c>
      <c r="BE1606" s="36" t="s">
        <v>50</v>
      </c>
      <c r="BF1606" s="36">
        <v>11711.2</v>
      </c>
      <c r="BG1606" s="36">
        <v>13777.9</v>
      </c>
      <c r="BH1606" s="36">
        <v>157.76607300000001</v>
      </c>
      <c r="BI1606" s="36">
        <v>5.3920809437041779</v>
      </c>
      <c r="BJ1606" s="36">
        <v>153.95329600000002</v>
      </c>
      <c r="BK1606" s="36">
        <v>161.57884999999999</v>
      </c>
      <c r="BL1606" s="36">
        <v>27.776156750000002</v>
      </c>
      <c r="BM1606" s="36">
        <v>8.3777797181627314</v>
      </c>
      <c r="BN1606" s="36">
        <v>21.852171900000002</v>
      </c>
      <c r="BO1606" s="36">
        <v>33.700141600000002</v>
      </c>
      <c r="BP1606" s="36">
        <v>15500.1</v>
      </c>
      <c r="BQ1606" s="36">
        <v>1212.8824971941849</v>
      </c>
      <c r="BR1606" s="36">
        <v>13777.9</v>
      </c>
      <c r="BS1606" s="36">
        <v>16533.400000000001</v>
      </c>
      <c r="BT1606" s="36">
        <v>165.42907299999999</v>
      </c>
      <c r="BU1606" s="36">
        <v>5.4450375847608248</v>
      </c>
      <c r="BV1606" s="36">
        <v>161.57884999999999</v>
      </c>
      <c r="BW1606" s="36">
        <v>169.27929599999999</v>
      </c>
      <c r="BX1606" s="36">
        <v>33.694524700000002</v>
      </c>
      <c r="BY1606" s="36">
        <v>16.747615940166991</v>
      </c>
      <c r="BZ1606" s="36">
        <v>21.852171900000002</v>
      </c>
      <c r="CA1606" s="36">
        <v>45.536877500000003</v>
      </c>
      <c r="CB1606" s="36">
        <v>19245.943749999999</v>
      </c>
      <c r="CC1606" s="36">
        <v>4880.7352060891881</v>
      </c>
      <c r="CD1606" s="36">
        <v>13777.9</v>
      </c>
      <c r="CE1606" s="36">
        <v>27555.7</v>
      </c>
      <c r="CF1606" s="36"/>
      <c r="CG1606" s="40">
        <v>27.135999999999999</v>
      </c>
      <c r="CH1606" s="40">
        <v>67.763000000000005</v>
      </c>
      <c r="CI1606" s="40">
        <v>26.670999999999999</v>
      </c>
      <c r="CL1606" s="5" t="str">
        <f t="shared" si="3534"/>
        <v>0.666_0.5_1</v>
      </c>
      <c r="CM1606" s="95" t="str">
        <f t="shared" si="3535"/>
        <v>1H</v>
      </c>
      <c r="CN1606" s="96">
        <f t="shared" si="3522"/>
        <v>131</v>
      </c>
      <c r="CO1606" s="96" t="str">
        <f t="shared" si="3530"/>
        <v>1_0_1</v>
      </c>
      <c r="CP1606" s="95" t="str">
        <f t="shared" si="3538"/>
        <v>1J</v>
      </c>
      <c r="CQ1606" s="5">
        <f t="shared" si="3531"/>
        <v>78</v>
      </c>
    </row>
    <row r="1607" spans="1:95">
      <c r="A1607" s="13" t="s">
        <v>601</v>
      </c>
      <c r="B1607" s="13">
        <v>10</v>
      </c>
      <c r="C1607" s="13">
        <v>2</v>
      </c>
      <c r="D1607" s="13" t="s">
        <v>101</v>
      </c>
      <c r="E1607" s="35" t="s">
        <v>595</v>
      </c>
      <c r="F1607" s="13"/>
      <c r="G1607" s="36"/>
      <c r="H1607" s="13"/>
      <c r="I1607" s="37">
        <v>18</v>
      </c>
      <c r="J1607" s="37" t="s">
        <v>38</v>
      </c>
      <c r="K1607" s="38">
        <v>43601</v>
      </c>
      <c r="L1607" s="39">
        <v>0.62152777777777779</v>
      </c>
      <c r="M1607" s="37" t="s">
        <v>39</v>
      </c>
      <c r="N1607" s="37" t="s">
        <v>188</v>
      </c>
      <c r="O1607" s="37" t="s">
        <v>188</v>
      </c>
      <c r="P1607" s="37" t="s">
        <v>188</v>
      </c>
      <c r="Q1607" s="37">
        <v>3</v>
      </c>
      <c r="R1607" s="13" t="s">
        <v>84</v>
      </c>
      <c r="S1607" s="13" t="s">
        <v>56</v>
      </c>
      <c r="T1607" s="13" t="s">
        <v>41</v>
      </c>
      <c r="U1607" s="13" t="s">
        <v>52</v>
      </c>
      <c r="V1607" s="13" t="s">
        <v>42</v>
      </c>
      <c r="W1607" s="13" t="s">
        <v>135</v>
      </c>
      <c r="X1607" s="13" t="s">
        <v>106</v>
      </c>
      <c r="Y1607" s="13" t="s">
        <v>41</v>
      </c>
      <c r="Z1607" s="13" t="s">
        <v>41</v>
      </c>
      <c r="AA1607" s="13"/>
      <c r="AB1607" s="13">
        <v>-2</v>
      </c>
      <c r="AC1607" s="72">
        <f t="shared" si="3523"/>
        <v>0</v>
      </c>
      <c r="AD1607" s="13">
        <v>2</v>
      </c>
      <c r="AE1607" s="72">
        <f t="shared" ref="AE1607" si="3541">VALUE(IF(AD1607=-2,0%,IF(AD1607=-1,50%,IF(AD1607=0,100%,IF(AD1607=1,50%,IF(AD1607=2,0%))))))</f>
        <v>0</v>
      </c>
      <c r="AF1607" s="13" t="s">
        <v>41</v>
      </c>
      <c r="AG1607" s="13">
        <v>0</v>
      </c>
      <c r="AH1607" s="13" t="s">
        <v>42</v>
      </c>
      <c r="AI1607" s="13">
        <f t="shared" si="3504"/>
        <v>-2</v>
      </c>
      <c r="AJ1607" s="70">
        <f t="shared" si="3525"/>
        <v>0.33299999999999996</v>
      </c>
      <c r="AK1607" s="59">
        <f t="shared" si="3526"/>
        <v>1</v>
      </c>
      <c r="AL1607" s="70">
        <f t="shared" ref="AL1607" si="3542">VALUE(IF(AK1607=-3,0%,IF(AK1607=-2,33.3%,IF(AK1607=-1,66.6%,IF(AK1607=0,100%,IF(AK1607=1,66.6%,IF(AK1607=2,33.3%,IF(AK1607=3,0%))))))))</f>
        <v>0.66599999999999993</v>
      </c>
      <c r="AM1607" s="13" t="s">
        <v>41</v>
      </c>
      <c r="AN1607" s="13" t="s">
        <v>41</v>
      </c>
      <c r="AP1607" s="13">
        <v>101.31965006729475</v>
      </c>
      <c r="AQ1607" s="13">
        <v>117.34261838440112</v>
      </c>
      <c r="AR1607" s="13">
        <v>125.13020833333333</v>
      </c>
      <c r="AS1607" s="13">
        <v>148.05555555555554</v>
      </c>
      <c r="AT1607" s="36">
        <v>153.95329600000002</v>
      </c>
      <c r="AU1607" s="36" t="str">
        <f t="shared" si="3528"/>
        <v>2</v>
      </c>
      <c r="AV1607" s="36">
        <v>0</v>
      </c>
      <c r="AW1607" s="36">
        <v>153.95329600000002</v>
      </c>
      <c r="AX1607" s="36">
        <v>153.95329600000002</v>
      </c>
      <c r="AY1607" s="36">
        <v>21.852171900000002</v>
      </c>
      <c r="AZ1607" s="36" t="str">
        <f t="shared" si="3529"/>
        <v>1</v>
      </c>
      <c r="BA1607" s="36">
        <v>0</v>
      </c>
      <c r="BB1607" s="36">
        <v>21.852171900000002</v>
      </c>
      <c r="BC1607" s="36">
        <v>21.852171900000002</v>
      </c>
      <c r="BD1607" s="36">
        <v>12055.65</v>
      </c>
      <c r="BE1607" s="36" t="s">
        <v>50</v>
      </c>
      <c r="BF1607" s="36">
        <v>10333.4</v>
      </c>
      <c r="BG1607" s="36">
        <v>14466.8</v>
      </c>
      <c r="BH1607" s="36">
        <v>157.76607300000001</v>
      </c>
      <c r="BI1607" s="36">
        <v>5.3920809437041779</v>
      </c>
      <c r="BJ1607" s="36">
        <v>153.95329600000002</v>
      </c>
      <c r="BK1607" s="36">
        <v>161.57884999999999</v>
      </c>
      <c r="BL1607" s="36">
        <v>27.776156750000002</v>
      </c>
      <c r="BM1607" s="36">
        <v>8.3777797181627314</v>
      </c>
      <c r="BN1607" s="36">
        <v>21.852171900000002</v>
      </c>
      <c r="BO1607" s="36">
        <v>33.700141600000002</v>
      </c>
      <c r="BP1607" s="36">
        <v>18370.483333333334</v>
      </c>
      <c r="BQ1607" s="36">
        <v>2451.7812254902892</v>
      </c>
      <c r="BR1607" s="36">
        <v>14466.8</v>
      </c>
      <c r="BS1607" s="36">
        <v>20666.8</v>
      </c>
      <c r="BT1607" s="36">
        <v>157.76607300000001</v>
      </c>
      <c r="BU1607" s="36">
        <v>5.3920809437041779</v>
      </c>
      <c r="BV1607" s="36">
        <v>153.95329600000002</v>
      </c>
      <c r="BW1607" s="36">
        <v>161.57884999999999</v>
      </c>
      <c r="BX1607" s="36">
        <v>21.852171900000002</v>
      </c>
      <c r="BY1607" s="36">
        <v>0</v>
      </c>
      <c r="BZ1607" s="36">
        <v>21.852171900000002</v>
      </c>
      <c r="CA1607" s="36">
        <v>21.852171900000002</v>
      </c>
      <c r="CB1607" s="36">
        <v>15327.881249999999</v>
      </c>
      <c r="CC1607" s="36">
        <v>3226.2819955729719</v>
      </c>
      <c r="CD1607" s="36">
        <v>11711.2</v>
      </c>
      <c r="CE1607" s="36">
        <v>20666.8</v>
      </c>
      <c r="CF1607" s="36"/>
      <c r="CG1607" s="40">
        <v>26.670999999999999</v>
      </c>
      <c r="CH1607" s="40">
        <v>68.917000000000002</v>
      </c>
      <c r="CI1607" s="40">
        <v>26.158000000000001</v>
      </c>
      <c r="CL1607" s="5" t="str">
        <f t="shared" si="3534"/>
        <v>0.333_0_1</v>
      </c>
      <c r="CM1607" s="95" t="str">
        <f t="shared" si="3535"/>
        <v>1D</v>
      </c>
      <c r="CN1607" s="96">
        <f t="shared" si="3522"/>
        <v>7</v>
      </c>
      <c r="CO1607" s="96" t="str">
        <f t="shared" si="3530"/>
        <v>0.666_0_1</v>
      </c>
      <c r="CP1607" s="95" t="str">
        <f t="shared" si="3538"/>
        <v>1G</v>
      </c>
      <c r="CQ1607" s="5">
        <f t="shared" si="3531"/>
        <v>48</v>
      </c>
    </row>
    <row r="1608" spans="1:95">
      <c r="A1608" s="13" t="s">
        <v>601</v>
      </c>
      <c r="B1608" s="13">
        <v>10</v>
      </c>
      <c r="C1608" s="13">
        <v>2</v>
      </c>
      <c r="D1608" s="13" t="s">
        <v>101</v>
      </c>
      <c r="E1608" s="35" t="s">
        <v>595</v>
      </c>
      <c r="F1608" s="13"/>
      <c r="G1608" s="36"/>
      <c r="H1608" s="13"/>
      <c r="I1608" s="37">
        <v>18</v>
      </c>
      <c r="J1608" s="37" t="s">
        <v>38</v>
      </c>
      <c r="K1608" s="38">
        <v>43601</v>
      </c>
      <c r="L1608" s="39">
        <v>0.64236111111111105</v>
      </c>
      <c r="M1608" s="37" t="s">
        <v>39</v>
      </c>
      <c r="N1608" s="37" t="s">
        <v>188</v>
      </c>
      <c r="O1608" s="37" t="s">
        <v>188</v>
      </c>
      <c r="P1608" s="37" t="s">
        <v>188</v>
      </c>
      <c r="Q1608" s="37">
        <v>5</v>
      </c>
      <c r="R1608" s="13" t="s">
        <v>43</v>
      </c>
      <c r="S1608" s="13" t="s">
        <v>56</v>
      </c>
      <c r="T1608" s="13" t="s">
        <v>41</v>
      </c>
      <c r="U1608" s="13" t="s">
        <v>52</v>
      </c>
      <c r="V1608" s="13" t="s">
        <v>42</v>
      </c>
      <c r="W1608" s="13" t="s">
        <v>135</v>
      </c>
      <c r="X1608" s="13" t="s">
        <v>106</v>
      </c>
      <c r="Y1608" s="13" t="s">
        <v>41</v>
      </c>
      <c r="Z1608" s="13" t="s">
        <v>41</v>
      </c>
      <c r="AA1608" s="13"/>
      <c r="AB1608" s="13">
        <v>-1</v>
      </c>
      <c r="AC1608" s="72">
        <f t="shared" si="3523"/>
        <v>0.5</v>
      </c>
      <c r="AD1608" s="13">
        <v>2</v>
      </c>
      <c r="AE1608" s="72">
        <f t="shared" ref="AE1608" si="3543">VALUE(IF(AD1608=-2,0%,IF(AD1608=-1,50%,IF(AD1608=0,100%,IF(AD1608=1,50%,IF(AD1608=2,0%))))))</f>
        <v>0</v>
      </c>
      <c r="AF1608" s="13" t="s">
        <v>41</v>
      </c>
      <c r="AG1608" s="13">
        <v>0</v>
      </c>
      <c r="AH1608" s="13" t="s">
        <v>42</v>
      </c>
      <c r="AI1608" s="13">
        <f t="shared" si="3504"/>
        <v>-2</v>
      </c>
      <c r="AJ1608" s="70">
        <f t="shared" si="3525"/>
        <v>0.33299999999999996</v>
      </c>
      <c r="AK1608" s="59">
        <f t="shared" si="3526"/>
        <v>1</v>
      </c>
      <c r="AL1608" s="70">
        <f t="shared" ref="AL1608" si="3544">VALUE(IF(AK1608=-3,0%,IF(AK1608=-2,33.3%,IF(AK1608=-1,66.6%,IF(AK1608=0,100%,IF(AK1608=1,66.6%,IF(AK1608=2,33.3%,IF(AK1608=3,0%))))))))</f>
        <v>0.66599999999999993</v>
      </c>
      <c r="AM1608" s="13" t="s">
        <v>41</v>
      </c>
      <c r="AN1608" s="13" t="s">
        <v>41</v>
      </c>
      <c r="AP1608" s="13">
        <v>101.31965006729475</v>
      </c>
      <c r="AQ1608" s="13">
        <v>117.34261838440112</v>
      </c>
      <c r="AR1608" s="13">
        <v>125.13020833333333</v>
      </c>
      <c r="AS1608" s="13">
        <v>148.05555555555554</v>
      </c>
      <c r="AT1608" s="36">
        <v>150.17796500000003</v>
      </c>
      <c r="AU1608" s="36" t="str">
        <f t="shared" si="3528"/>
        <v>2</v>
      </c>
      <c r="AV1608" s="36">
        <v>5.3391243026475914</v>
      </c>
      <c r="AW1608" s="36">
        <v>146.40263400000001</v>
      </c>
      <c r="AX1608" s="36">
        <v>153.95329600000002</v>
      </c>
      <c r="AY1608" s="36">
        <v>21.852171900000002</v>
      </c>
      <c r="AZ1608" s="36" t="str">
        <f t="shared" si="3529"/>
        <v>1</v>
      </c>
      <c r="BA1608" s="36">
        <v>0</v>
      </c>
      <c r="BB1608" s="36">
        <v>21.852171900000002</v>
      </c>
      <c r="BC1608" s="36">
        <v>21.852171900000002</v>
      </c>
      <c r="BD1608" s="36">
        <v>5855.5749999999998</v>
      </c>
      <c r="BE1608" s="36" t="s">
        <v>50</v>
      </c>
      <c r="BF1608" s="36">
        <v>4477.8</v>
      </c>
      <c r="BG1608" s="36">
        <v>7577.8</v>
      </c>
      <c r="BH1608" s="36">
        <v>153.95329600000002</v>
      </c>
      <c r="BI1608" s="36">
        <v>0</v>
      </c>
      <c r="BJ1608" s="36">
        <v>153.95329600000002</v>
      </c>
      <c r="BK1608" s="36">
        <v>153.95329600000002</v>
      </c>
      <c r="BL1608" s="36">
        <v>21.852171900000002</v>
      </c>
      <c r="BM1608" s="36">
        <v>0</v>
      </c>
      <c r="BN1608" s="36">
        <v>21.852171900000002</v>
      </c>
      <c r="BO1608" s="36">
        <v>21.852171900000002</v>
      </c>
      <c r="BP1608" s="36">
        <v>10390.800000000001</v>
      </c>
      <c r="BQ1608" s="36">
        <v>1577.2131282740447</v>
      </c>
      <c r="BR1608" s="36">
        <v>7577.8</v>
      </c>
      <c r="BS1608" s="36">
        <v>11711.2</v>
      </c>
      <c r="BT1608" s="36">
        <v>153.95329600000002</v>
      </c>
      <c r="BU1608" s="36">
        <v>0</v>
      </c>
      <c r="BV1608" s="36">
        <v>153.95329600000002</v>
      </c>
      <c r="BW1608" s="36">
        <v>153.95329600000002</v>
      </c>
      <c r="BX1608" s="36">
        <v>21.852171900000002</v>
      </c>
      <c r="BY1608" s="36">
        <v>0</v>
      </c>
      <c r="BZ1608" s="36">
        <v>21.852171900000002</v>
      </c>
      <c r="CA1608" s="36">
        <v>21.852171900000002</v>
      </c>
      <c r="CB1608" s="36">
        <v>10634.793749999997</v>
      </c>
      <c r="CC1608" s="36">
        <v>1306.3304188802083</v>
      </c>
      <c r="CD1608" s="36">
        <v>7577.8</v>
      </c>
      <c r="CE1608" s="36">
        <v>11711.2</v>
      </c>
      <c r="CF1608" s="36"/>
      <c r="CG1608" s="40">
        <v>26.524000000000001</v>
      </c>
      <c r="CH1608" s="40">
        <v>66.081000000000003</v>
      </c>
      <c r="CI1608" s="40">
        <v>26.061</v>
      </c>
      <c r="CL1608" s="5" t="str">
        <f t="shared" si="3534"/>
        <v>0.333_0.5_1</v>
      </c>
      <c r="CM1608" s="95" t="str">
        <f t="shared" si="3535"/>
        <v>1E</v>
      </c>
      <c r="CN1608" s="96">
        <f t="shared" si="3522"/>
        <v>50</v>
      </c>
      <c r="CO1608" s="96" t="str">
        <f t="shared" si="3530"/>
        <v>0.666_0_1</v>
      </c>
      <c r="CP1608" s="95" t="str">
        <f t="shared" si="3538"/>
        <v>1G</v>
      </c>
      <c r="CQ1608" s="5">
        <f t="shared" si="3531"/>
        <v>48</v>
      </c>
    </row>
    <row r="1609" spans="1:95">
      <c r="A1609" s="13" t="s">
        <v>601</v>
      </c>
      <c r="B1609" s="13">
        <v>10</v>
      </c>
      <c r="C1609" s="13">
        <v>3</v>
      </c>
      <c r="D1609" s="13" t="s">
        <v>58</v>
      </c>
      <c r="E1609" s="35" t="s">
        <v>596</v>
      </c>
      <c r="F1609" s="13"/>
      <c r="G1609" s="36"/>
      <c r="H1609" s="13"/>
      <c r="I1609" s="37">
        <v>18</v>
      </c>
      <c r="J1609" s="37" t="s">
        <v>38</v>
      </c>
      <c r="K1609" s="38">
        <v>43601</v>
      </c>
      <c r="L1609" s="39">
        <v>0.60069444444444442</v>
      </c>
      <c r="M1609" s="37" t="s">
        <v>39</v>
      </c>
      <c r="N1609" s="37" t="s">
        <v>188</v>
      </c>
      <c r="O1609" s="37" t="s">
        <v>188</v>
      </c>
      <c r="P1609" s="37" t="s">
        <v>190</v>
      </c>
      <c r="Q1609" s="37">
        <v>1</v>
      </c>
      <c r="R1609" s="13" t="s">
        <v>43</v>
      </c>
      <c r="S1609" s="13" t="s">
        <v>56</v>
      </c>
      <c r="T1609" s="13" t="s">
        <v>42</v>
      </c>
      <c r="U1609" s="13" t="s">
        <v>45</v>
      </c>
      <c r="V1609" s="13" t="s">
        <v>42</v>
      </c>
      <c r="W1609" s="13" t="s">
        <v>46</v>
      </c>
      <c r="X1609" s="13" t="s">
        <v>47</v>
      </c>
      <c r="Y1609" s="13" t="s">
        <v>41</v>
      </c>
      <c r="Z1609" s="13" t="s">
        <v>41</v>
      </c>
      <c r="AA1609" s="13"/>
      <c r="AB1609" s="13">
        <v>-1</v>
      </c>
      <c r="AC1609" s="72">
        <f t="shared" si="3523"/>
        <v>0.5</v>
      </c>
      <c r="AD1609" s="13">
        <v>2</v>
      </c>
      <c r="AE1609" s="72">
        <f t="shared" ref="AE1609" si="3545">VALUE(IF(AD1609=-2,0%,IF(AD1609=-1,50%,IF(AD1609=0,100%,IF(AD1609=1,50%,IF(AD1609=2,0%))))))</f>
        <v>0</v>
      </c>
      <c r="AF1609" s="13" t="s">
        <v>42</v>
      </c>
      <c r="AG1609" s="13">
        <v>1</v>
      </c>
      <c r="AH1609" s="13" t="s">
        <v>42</v>
      </c>
      <c r="AI1609" s="13">
        <f t="shared" si="3504"/>
        <v>1</v>
      </c>
      <c r="AJ1609" s="70">
        <f t="shared" si="3525"/>
        <v>0.66599999999999993</v>
      </c>
      <c r="AK1609" s="59">
        <f t="shared" si="3526"/>
        <v>-1</v>
      </c>
      <c r="AL1609" s="70">
        <f t="shared" ref="AL1609" si="3546">VALUE(IF(AK1609=-3,0%,IF(AK1609=-2,33.3%,IF(AK1609=-1,66.6%,IF(AK1609=0,100%,IF(AK1609=1,66.6%,IF(AK1609=2,33.3%,IF(AK1609=3,0%))))))))</f>
        <v>0.66599999999999993</v>
      </c>
      <c r="AM1609" s="13" t="s">
        <v>41</v>
      </c>
      <c r="AN1609" s="13" t="s">
        <v>41</v>
      </c>
      <c r="AP1609" s="13">
        <v>101.31965006729475</v>
      </c>
      <c r="AQ1609" s="13">
        <v>117.34261838440112</v>
      </c>
      <c r="AR1609" s="13">
        <v>125.13020833333333</v>
      </c>
      <c r="AS1609" s="13">
        <v>148.05555555555554</v>
      </c>
      <c r="AT1609" s="36">
        <v>20.516984000000004</v>
      </c>
      <c r="AU1609" s="36" t="str">
        <f t="shared" si="3528"/>
        <v>1</v>
      </c>
      <c r="AV1609" s="36">
        <v>0</v>
      </c>
      <c r="AW1609" s="36">
        <v>20.516984000000004</v>
      </c>
      <c r="AX1609" s="36">
        <v>20.516984000000004</v>
      </c>
      <c r="AY1609" s="36">
        <v>132.29899699999999</v>
      </c>
      <c r="AZ1609" s="36" t="str">
        <f t="shared" si="3529"/>
        <v>2</v>
      </c>
      <c r="BA1609" s="36">
        <v>0</v>
      </c>
      <c r="BB1609" s="36">
        <v>132.29899699999999</v>
      </c>
      <c r="BC1609" s="36">
        <v>132.29899699999999</v>
      </c>
      <c r="BD1609" s="36">
        <v>26866.825000000001</v>
      </c>
      <c r="BE1609" s="36" t="s">
        <v>50</v>
      </c>
      <c r="BF1609" s="36">
        <v>24800.2</v>
      </c>
      <c r="BG1609" s="36">
        <v>27555.7</v>
      </c>
      <c r="BH1609" s="36">
        <v>20.516984000000004</v>
      </c>
      <c r="BI1609" s="36">
        <v>0</v>
      </c>
      <c r="BJ1609" s="36">
        <v>20.516984000000004</v>
      </c>
      <c r="BK1609" s="36">
        <v>20.516984000000004</v>
      </c>
      <c r="BL1609" s="36">
        <v>132.29899699999999</v>
      </c>
      <c r="BM1609" s="36">
        <v>0</v>
      </c>
      <c r="BN1609" s="36">
        <v>132.29899699999999</v>
      </c>
      <c r="BO1609" s="36">
        <v>132.29899699999999</v>
      </c>
      <c r="BP1609" s="36">
        <v>26407.600000000002</v>
      </c>
      <c r="BQ1609" s="36">
        <v>1037.1258804986019</v>
      </c>
      <c r="BR1609" s="36">
        <v>24800.2</v>
      </c>
      <c r="BS1609" s="36">
        <v>27555.7</v>
      </c>
      <c r="BT1609" s="36">
        <v>26.897379500000007</v>
      </c>
      <c r="BU1609" s="36">
        <v>9.0232418494042594</v>
      </c>
      <c r="BV1609" s="36">
        <v>20.516984000000004</v>
      </c>
      <c r="BW1609" s="36">
        <v>33.277775000000005</v>
      </c>
      <c r="BX1609" s="36">
        <v>139.524811</v>
      </c>
      <c r="BY1609" s="36">
        <v>10.218844157985403</v>
      </c>
      <c r="BZ1609" s="36">
        <v>132.29899699999999</v>
      </c>
      <c r="CA1609" s="36">
        <v>146.75062500000001</v>
      </c>
      <c r="CB1609" s="36">
        <v>23982.118750000001</v>
      </c>
      <c r="CC1609" s="36">
        <v>2238.9037181081135</v>
      </c>
      <c r="CD1609" s="36">
        <v>20666.8</v>
      </c>
      <c r="CE1609" s="36">
        <v>27555.7</v>
      </c>
      <c r="CF1609" s="36"/>
      <c r="CG1609" s="40">
        <v>27.603999999999999</v>
      </c>
      <c r="CH1609" s="40">
        <v>63.177</v>
      </c>
      <c r="CI1609" s="40">
        <v>27.407</v>
      </c>
      <c r="CL1609" s="5" t="str">
        <f t="shared" si="3534"/>
        <v>0.666_0.5_2</v>
      </c>
      <c r="CM1609" s="95" t="str">
        <f t="shared" si="3535"/>
        <v>1T</v>
      </c>
      <c r="CN1609" s="96">
        <f t="shared" si="3522"/>
        <v>60</v>
      </c>
      <c r="CO1609" s="96" t="str">
        <f t="shared" si="3530"/>
        <v>0.666_0_2</v>
      </c>
      <c r="CP1609" s="95" t="str">
        <f t="shared" si="3538"/>
        <v>1S</v>
      </c>
      <c r="CQ1609" s="5">
        <f t="shared" si="3531"/>
        <v>25</v>
      </c>
    </row>
    <row r="1610" spans="1:95">
      <c r="A1610" s="13" t="s">
        <v>601</v>
      </c>
      <c r="B1610" s="13">
        <v>10</v>
      </c>
      <c r="C1610" s="13">
        <v>3</v>
      </c>
      <c r="D1610" s="13" t="s">
        <v>58</v>
      </c>
      <c r="E1610" s="35" t="s">
        <v>596</v>
      </c>
      <c r="F1610" s="13"/>
      <c r="G1610" s="36"/>
      <c r="H1610" s="13"/>
      <c r="I1610" s="37">
        <v>18</v>
      </c>
      <c r="J1610" s="37" t="s">
        <v>38</v>
      </c>
      <c r="K1610" s="38">
        <v>43601</v>
      </c>
      <c r="L1610" s="39">
        <v>0.61111111111111105</v>
      </c>
      <c r="M1610" s="37" t="s">
        <v>39</v>
      </c>
      <c r="N1610" s="37" t="s">
        <v>188</v>
      </c>
      <c r="O1610" s="37" t="s">
        <v>188</v>
      </c>
      <c r="P1610" s="37" t="s">
        <v>190</v>
      </c>
      <c r="Q1610" s="37">
        <v>2</v>
      </c>
      <c r="R1610" s="13" t="s">
        <v>43</v>
      </c>
      <c r="S1610" s="13" t="s">
        <v>56</v>
      </c>
      <c r="T1610" s="13" t="s">
        <v>42</v>
      </c>
      <c r="U1610" s="13" t="s">
        <v>45</v>
      </c>
      <c r="V1610" s="13" t="s">
        <v>42</v>
      </c>
      <c r="W1610" s="13" t="s">
        <v>46</v>
      </c>
      <c r="X1610" s="13" t="s">
        <v>47</v>
      </c>
      <c r="Y1610" s="13" t="s">
        <v>41</v>
      </c>
      <c r="Z1610" s="13" t="s">
        <v>41</v>
      </c>
      <c r="AA1610" s="13"/>
      <c r="AB1610" s="13">
        <v>-1</v>
      </c>
      <c r="AC1610" s="72">
        <f t="shared" si="3523"/>
        <v>0.5</v>
      </c>
      <c r="AD1610" s="13">
        <v>2</v>
      </c>
      <c r="AE1610" s="72">
        <f t="shared" ref="AE1610" si="3547">VALUE(IF(AD1610=-2,0%,IF(AD1610=-1,50%,IF(AD1610=0,100%,IF(AD1610=1,50%,IF(AD1610=2,0%))))))</f>
        <v>0</v>
      </c>
      <c r="AF1610" s="13" t="s">
        <v>42</v>
      </c>
      <c r="AG1610" s="13">
        <v>1</v>
      </c>
      <c r="AH1610" s="13" t="s">
        <v>42</v>
      </c>
      <c r="AI1610" s="13">
        <f t="shared" si="3504"/>
        <v>1</v>
      </c>
      <c r="AJ1610" s="70">
        <f t="shared" si="3525"/>
        <v>0.66599999999999993</v>
      </c>
      <c r="AK1610" s="59">
        <f t="shared" si="3526"/>
        <v>-1</v>
      </c>
      <c r="AL1610" s="70">
        <f t="shared" ref="AL1610" si="3548">VALUE(IF(AK1610=-3,0%,IF(AK1610=-2,33.3%,IF(AK1610=-1,66.6%,IF(AK1610=0,100%,IF(AK1610=1,66.6%,IF(AK1610=2,33.3%,IF(AK1610=3,0%))))))))</f>
        <v>0.66599999999999993</v>
      </c>
      <c r="AM1610" s="13" t="s">
        <v>41</v>
      </c>
      <c r="AN1610" s="13" t="s">
        <v>41</v>
      </c>
      <c r="AP1610" s="13">
        <v>101.31965006729475</v>
      </c>
      <c r="AQ1610" s="13">
        <v>117.34261838440112</v>
      </c>
      <c r="AR1610" s="13">
        <v>125.13020833333333</v>
      </c>
      <c r="AS1610" s="13">
        <v>148.05555555555554</v>
      </c>
      <c r="AT1610" s="36">
        <v>7.7437109999999976</v>
      </c>
      <c r="AU1610" s="36" t="str">
        <f t="shared" si="3528"/>
        <v>1</v>
      </c>
      <c r="AV1610" s="36">
        <v>0</v>
      </c>
      <c r="AW1610" s="36">
        <v>7.7437109999999976</v>
      </c>
      <c r="AX1610" s="36">
        <v>7.7437109999999976</v>
      </c>
      <c r="AY1610" s="36">
        <v>125.129352</v>
      </c>
      <c r="AZ1610" s="36" t="str">
        <f t="shared" si="3529"/>
        <v>2</v>
      </c>
      <c r="BA1610" s="36">
        <v>0</v>
      </c>
      <c r="BB1610" s="36">
        <v>125.129352</v>
      </c>
      <c r="BC1610" s="36">
        <v>125.129352</v>
      </c>
      <c r="BD1610" s="36">
        <v>12572.325000000001</v>
      </c>
      <c r="BE1610" s="36" t="s">
        <v>50</v>
      </c>
      <c r="BF1610" s="36">
        <v>11711.2</v>
      </c>
      <c r="BG1610" s="36">
        <v>13777.9</v>
      </c>
      <c r="BH1610" s="36">
        <v>7.7437109999999976</v>
      </c>
      <c r="BI1610" s="36">
        <v>0</v>
      </c>
      <c r="BJ1610" s="36">
        <v>7.7437109999999976</v>
      </c>
      <c r="BK1610" s="36">
        <v>7.7437109999999976</v>
      </c>
      <c r="BL1610" s="36">
        <v>125.129352</v>
      </c>
      <c r="BM1610" s="36">
        <v>0</v>
      </c>
      <c r="BN1610" s="36">
        <v>125.129352</v>
      </c>
      <c r="BO1610" s="36">
        <v>125.129352</v>
      </c>
      <c r="BP1610" s="36">
        <v>15500.1</v>
      </c>
      <c r="BQ1610" s="36">
        <v>1212.8824971941849</v>
      </c>
      <c r="BR1610" s="36">
        <v>13777.9</v>
      </c>
      <c r="BS1610" s="36">
        <v>16533.400000000001</v>
      </c>
      <c r="BT1610" s="36">
        <v>14.130347500000001</v>
      </c>
      <c r="BU1610" s="36">
        <v>9.0320679562470421</v>
      </c>
      <c r="BV1610" s="36">
        <v>7.7437109999999976</v>
      </c>
      <c r="BW1610" s="36">
        <v>20.516984000000004</v>
      </c>
      <c r="BX1610" s="36">
        <v>128.71417449999998</v>
      </c>
      <c r="BY1610" s="36">
        <v>5.0697045982002162</v>
      </c>
      <c r="BZ1610" s="36">
        <v>125.129352</v>
      </c>
      <c r="CA1610" s="36">
        <v>132.29899699999999</v>
      </c>
      <c r="CB1610" s="36">
        <v>19245.943749999999</v>
      </c>
      <c r="CC1610" s="36">
        <v>4880.7352060891881</v>
      </c>
      <c r="CD1610" s="36">
        <v>13777.9</v>
      </c>
      <c r="CE1610" s="36">
        <v>27555.7</v>
      </c>
      <c r="CF1610" s="36"/>
      <c r="CG1610" s="40">
        <v>27.135999999999999</v>
      </c>
      <c r="CH1610" s="40">
        <v>67.763000000000005</v>
      </c>
      <c r="CI1610" s="40">
        <v>26.670999999999999</v>
      </c>
      <c r="CL1610" s="5" t="str">
        <f t="shared" si="3534"/>
        <v>0.666_0.5_2</v>
      </c>
      <c r="CM1610" s="95" t="str">
        <f t="shared" si="3535"/>
        <v>1T</v>
      </c>
      <c r="CN1610" s="96">
        <f t="shared" si="3522"/>
        <v>60</v>
      </c>
      <c r="CO1610" s="96" t="str">
        <f t="shared" si="3530"/>
        <v>0.666_0_2</v>
      </c>
      <c r="CP1610" s="95" t="str">
        <f t="shared" si="3538"/>
        <v>1S</v>
      </c>
      <c r="CQ1610" s="5">
        <f t="shared" si="3531"/>
        <v>25</v>
      </c>
    </row>
    <row r="1611" spans="1:95">
      <c r="A1611" s="13" t="s">
        <v>601</v>
      </c>
      <c r="B1611" s="13">
        <v>10</v>
      </c>
      <c r="C1611" s="13">
        <v>3</v>
      </c>
      <c r="D1611" s="13" t="s">
        <v>58</v>
      </c>
      <c r="E1611" s="35" t="s">
        <v>596</v>
      </c>
      <c r="F1611" s="13"/>
      <c r="G1611" s="36"/>
      <c r="H1611" s="13"/>
      <c r="I1611" s="37">
        <v>18</v>
      </c>
      <c r="J1611" s="37" t="s">
        <v>38</v>
      </c>
      <c r="K1611" s="38">
        <v>43601</v>
      </c>
      <c r="L1611" s="39">
        <v>0.62152777777777779</v>
      </c>
      <c r="M1611" s="37" t="s">
        <v>39</v>
      </c>
      <c r="N1611" s="37" t="s">
        <v>188</v>
      </c>
      <c r="O1611" s="37" t="s">
        <v>188</v>
      </c>
      <c r="P1611" s="37" t="s">
        <v>190</v>
      </c>
      <c r="Q1611" s="37">
        <v>3</v>
      </c>
      <c r="R1611" s="13" t="s">
        <v>43</v>
      </c>
      <c r="S1611" s="13" t="s">
        <v>56</v>
      </c>
      <c r="T1611" s="13" t="s">
        <v>42</v>
      </c>
      <c r="U1611" s="13" t="s">
        <v>45</v>
      </c>
      <c r="V1611" s="13" t="s">
        <v>42</v>
      </c>
      <c r="W1611" s="13" t="s">
        <v>46</v>
      </c>
      <c r="X1611" s="13" t="s">
        <v>47</v>
      </c>
      <c r="Y1611" s="13" t="s">
        <v>41</v>
      </c>
      <c r="Z1611" s="13" t="s">
        <v>41</v>
      </c>
      <c r="AA1611" s="13"/>
      <c r="AB1611" s="13">
        <v>-1</v>
      </c>
      <c r="AC1611" s="72">
        <f t="shared" si="3523"/>
        <v>0.5</v>
      </c>
      <c r="AD1611" s="13">
        <v>2</v>
      </c>
      <c r="AE1611" s="72">
        <f t="shared" ref="AE1611" si="3549">VALUE(IF(AD1611=-2,0%,IF(AD1611=-1,50%,IF(AD1611=0,100%,IF(AD1611=1,50%,IF(AD1611=2,0%))))))</f>
        <v>0</v>
      </c>
      <c r="AF1611" s="13" t="s">
        <v>42</v>
      </c>
      <c r="AG1611" s="13">
        <v>1</v>
      </c>
      <c r="AH1611" s="13" t="s">
        <v>42</v>
      </c>
      <c r="AI1611" s="13">
        <f t="shared" si="3504"/>
        <v>1</v>
      </c>
      <c r="AJ1611" s="70">
        <f t="shared" si="3525"/>
        <v>0.66599999999999993</v>
      </c>
      <c r="AK1611" s="59">
        <f t="shared" si="3526"/>
        <v>-1</v>
      </c>
      <c r="AL1611" s="70">
        <f t="shared" ref="AL1611" si="3550">VALUE(IF(AK1611=-3,0%,IF(AK1611=-2,33.3%,IF(AK1611=-1,66.6%,IF(AK1611=0,100%,IF(AK1611=1,66.6%,IF(AK1611=2,33.3%,IF(AK1611=3,0%))))))))</f>
        <v>0.66599999999999993</v>
      </c>
      <c r="AM1611" s="13" t="s">
        <v>41</v>
      </c>
      <c r="AN1611" s="13" t="s">
        <v>41</v>
      </c>
      <c r="AP1611" s="13">
        <v>101.31965006729475</v>
      </c>
      <c r="AQ1611" s="13">
        <v>117.34261838440112</v>
      </c>
      <c r="AR1611" s="13">
        <v>125.13020833333333</v>
      </c>
      <c r="AS1611" s="13">
        <v>148.05555555555554</v>
      </c>
      <c r="AT1611" s="36">
        <v>1.3508334999999985</v>
      </c>
      <c r="AU1611" s="36" t="str">
        <f t="shared" si="3528"/>
        <v>1</v>
      </c>
      <c r="AV1611" s="36">
        <v>9.0408940630898034</v>
      </c>
      <c r="AW1611" s="36">
        <v>-5.0420440000000006</v>
      </c>
      <c r="AX1611" s="36">
        <v>7.7437109999999976</v>
      </c>
      <c r="AY1611" s="36">
        <v>125.129352</v>
      </c>
      <c r="AZ1611" s="36" t="str">
        <f t="shared" si="3529"/>
        <v>2</v>
      </c>
      <c r="BA1611" s="36">
        <v>0</v>
      </c>
      <c r="BB1611" s="36">
        <v>125.129352</v>
      </c>
      <c r="BC1611" s="36">
        <v>125.129352</v>
      </c>
      <c r="BD1611" s="36">
        <v>12055.65</v>
      </c>
      <c r="BE1611" s="36" t="s">
        <v>50</v>
      </c>
      <c r="BF1611" s="36">
        <v>10333.4</v>
      </c>
      <c r="BG1611" s="36">
        <v>14466.8</v>
      </c>
      <c r="BH1611" s="36">
        <v>7.7437109999999976</v>
      </c>
      <c r="BI1611" s="36">
        <v>0</v>
      </c>
      <c r="BJ1611" s="36">
        <v>7.7437109999999976</v>
      </c>
      <c r="BK1611" s="36">
        <v>7.7437109999999976</v>
      </c>
      <c r="BL1611" s="36">
        <v>125.129352</v>
      </c>
      <c r="BM1611" s="36">
        <v>0</v>
      </c>
      <c r="BN1611" s="36">
        <v>125.129352</v>
      </c>
      <c r="BO1611" s="36">
        <v>125.129352</v>
      </c>
      <c r="BP1611" s="36">
        <v>18370.483333333334</v>
      </c>
      <c r="BQ1611" s="36">
        <v>2451.7812254902892</v>
      </c>
      <c r="BR1611" s="36">
        <v>14466.8</v>
      </c>
      <c r="BS1611" s="36">
        <v>20666.8</v>
      </c>
      <c r="BT1611" s="36">
        <v>7.7437109999999976</v>
      </c>
      <c r="BU1611" s="36">
        <v>0</v>
      </c>
      <c r="BV1611" s="36">
        <v>7.7437109999999976</v>
      </c>
      <c r="BW1611" s="36">
        <v>7.7437109999999976</v>
      </c>
      <c r="BX1611" s="36">
        <v>125.129352</v>
      </c>
      <c r="BY1611" s="36">
        <v>0</v>
      </c>
      <c r="BZ1611" s="36">
        <v>125.129352</v>
      </c>
      <c r="CA1611" s="36">
        <v>125.129352</v>
      </c>
      <c r="CB1611" s="36">
        <v>15327.881249999999</v>
      </c>
      <c r="CC1611" s="36">
        <v>3226.2819955729719</v>
      </c>
      <c r="CD1611" s="36">
        <v>11711.2</v>
      </c>
      <c r="CE1611" s="36">
        <v>20666.8</v>
      </c>
      <c r="CF1611" s="36"/>
      <c r="CG1611" s="40">
        <v>26.670999999999999</v>
      </c>
      <c r="CH1611" s="40">
        <v>68.917000000000002</v>
      </c>
      <c r="CI1611" s="40">
        <v>26.158000000000001</v>
      </c>
      <c r="CL1611" s="5" t="str">
        <f t="shared" si="3534"/>
        <v>0.666_0.5_2</v>
      </c>
      <c r="CM1611" s="95" t="str">
        <f t="shared" si="3535"/>
        <v>1T</v>
      </c>
      <c r="CN1611" s="96">
        <f t="shared" si="3522"/>
        <v>60</v>
      </c>
      <c r="CO1611" s="96" t="str">
        <f t="shared" si="3530"/>
        <v>0.666_0_2</v>
      </c>
      <c r="CP1611" s="95" t="str">
        <f t="shared" si="3538"/>
        <v>1S</v>
      </c>
      <c r="CQ1611" s="5">
        <f t="shared" si="3531"/>
        <v>25</v>
      </c>
    </row>
    <row r="1612" spans="1:95">
      <c r="A1612" s="13" t="s">
        <v>601</v>
      </c>
      <c r="B1612" s="13">
        <v>10</v>
      </c>
      <c r="C1612" s="13">
        <v>3</v>
      </c>
      <c r="D1612" s="13" t="s">
        <v>58</v>
      </c>
      <c r="E1612" s="35" t="s">
        <v>596</v>
      </c>
      <c r="F1612" s="13"/>
      <c r="G1612" s="36"/>
      <c r="H1612" s="13"/>
      <c r="I1612" s="37">
        <v>18</v>
      </c>
      <c r="J1612" s="37" t="s">
        <v>38</v>
      </c>
      <c r="K1612" s="38">
        <v>43601</v>
      </c>
      <c r="L1612" s="39">
        <v>0.63194444444444442</v>
      </c>
      <c r="M1612" s="37" t="s">
        <v>39</v>
      </c>
      <c r="N1612" s="37" t="s">
        <v>188</v>
      </c>
      <c r="O1612" s="37" t="s">
        <v>188</v>
      </c>
      <c r="P1612" s="37" t="s">
        <v>190</v>
      </c>
      <c r="Q1612" s="37">
        <v>4</v>
      </c>
      <c r="R1612" s="13" t="s">
        <v>43</v>
      </c>
      <c r="S1612" s="13" t="s">
        <v>44</v>
      </c>
      <c r="T1612" s="13" t="s">
        <v>42</v>
      </c>
      <c r="U1612" s="13" t="s">
        <v>45</v>
      </c>
      <c r="V1612" s="13" t="s">
        <v>41</v>
      </c>
      <c r="W1612" s="13" t="s">
        <v>72</v>
      </c>
      <c r="X1612" s="13" t="s">
        <v>76</v>
      </c>
      <c r="Y1612" s="13" t="s">
        <v>41</v>
      </c>
      <c r="Z1612" s="13" t="s">
        <v>41</v>
      </c>
      <c r="AA1612" s="13"/>
      <c r="AB1612" s="13">
        <v>-1</v>
      </c>
      <c r="AC1612" s="72">
        <f t="shared" si="3523"/>
        <v>0.5</v>
      </c>
      <c r="AD1612" s="13">
        <v>1</v>
      </c>
      <c r="AE1612" s="72">
        <f t="shared" ref="AE1612" si="3551">VALUE(IF(AD1612=-2,0%,IF(AD1612=-1,50%,IF(AD1612=0,100%,IF(AD1612=1,50%,IF(AD1612=2,0%))))))</f>
        <v>0.5</v>
      </c>
      <c r="AF1612" s="13" t="s">
        <v>42</v>
      </c>
      <c r="AG1612" s="13" t="s">
        <v>57</v>
      </c>
      <c r="AH1612" s="13" t="s">
        <v>41</v>
      </c>
      <c r="AI1612" s="13">
        <f t="shared" si="3504"/>
        <v>-1</v>
      </c>
      <c r="AJ1612" s="70">
        <f t="shared" si="3525"/>
        <v>0.66599999999999993</v>
      </c>
      <c r="AK1612" s="59">
        <f t="shared" si="3526"/>
        <v>0</v>
      </c>
      <c r="AL1612" s="70">
        <f t="shared" ref="AL1612" si="3552">VALUE(IF(AK1612=-3,0%,IF(AK1612=-2,33.3%,IF(AK1612=-1,66.6%,IF(AK1612=0,100%,IF(AK1612=1,66.6%,IF(AK1612=2,33.3%,IF(AK1612=3,0%))))))))</f>
        <v>1</v>
      </c>
      <c r="AM1612" s="13" t="s">
        <v>41</v>
      </c>
      <c r="AN1612" s="13" t="s">
        <v>41</v>
      </c>
      <c r="AP1612" s="13">
        <v>101.31965006729475</v>
      </c>
      <c r="AQ1612" s="13">
        <v>117.34261838440112</v>
      </c>
      <c r="AR1612" s="13">
        <v>125.13020833333333</v>
      </c>
      <c r="AS1612" s="13">
        <v>148.05555555555554</v>
      </c>
      <c r="AT1612" s="36">
        <v>-5.0420440000000006</v>
      </c>
      <c r="AU1612" s="36" t="str">
        <f t="shared" si="3528"/>
        <v>1</v>
      </c>
      <c r="AV1612" s="36">
        <v>0</v>
      </c>
      <c r="AW1612" s="36">
        <v>-5.0420440000000006</v>
      </c>
      <c r="AX1612" s="36">
        <v>-5.0420440000000006</v>
      </c>
      <c r="AY1612" s="36">
        <v>125.129352</v>
      </c>
      <c r="AZ1612" s="36" t="str">
        <f t="shared" si="3529"/>
        <v>2</v>
      </c>
      <c r="BA1612" s="36">
        <v>0</v>
      </c>
      <c r="BB1612" s="36">
        <v>125.129352</v>
      </c>
      <c r="BC1612" s="36">
        <v>125.129352</v>
      </c>
      <c r="BD1612" s="36">
        <v>9558.4000000000015</v>
      </c>
      <c r="BE1612" s="36" t="s">
        <v>50</v>
      </c>
      <c r="BF1612" s="36">
        <v>8611.2000000000007</v>
      </c>
      <c r="BG1612" s="36">
        <v>10677.8</v>
      </c>
      <c r="BH1612" s="36">
        <v>-5.0420440000000006</v>
      </c>
      <c r="BI1612" s="36">
        <v>0</v>
      </c>
      <c r="BJ1612" s="36">
        <v>-5.0420440000000006</v>
      </c>
      <c r="BK1612" s="36">
        <v>-5.0420440000000006</v>
      </c>
      <c r="BL1612" s="36">
        <v>125.129352</v>
      </c>
      <c r="BM1612" s="36">
        <v>0</v>
      </c>
      <c r="BN1612" s="36">
        <v>125.129352</v>
      </c>
      <c r="BO1612" s="36">
        <v>125.129352</v>
      </c>
      <c r="BP1612" s="36">
        <v>8955.6333333333332</v>
      </c>
      <c r="BQ1612" s="36">
        <v>533.59382555148284</v>
      </c>
      <c r="BR1612" s="36">
        <v>8611.2000000000007</v>
      </c>
      <c r="BS1612" s="36">
        <v>9644.5</v>
      </c>
      <c r="BT1612" s="36">
        <v>1.3508334999999985</v>
      </c>
      <c r="BU1612" s="36">
        <v>9.0408940630898034</v>
      </c>
      <c r="BV1612" s="36">
        <v>-5.0420440000000006</v>
      </c>
      <c r="BW1612" s="36">
        <v>7.7437109999999976</v>
      </c>
      <c r="BX1612" s="36">
        <v>125.129352</v>
      </c>
      <c r="BY1612" s="36">
        <v>0</v>
      </c>
      <c r="BZ1612" s="36">
        <v>125.129352</v>
      </c>
      <c r="CA1612" s="36">
        <v>125.129352</v>
      </c>
      <c r="CB1612" s="36">
        <v>9881.3375000000033</v>
      </c>
      <c r="CC1612" s="36">
        <v>1574.5315713464106</v>
      </c>
      <c r="CD1612" s="36">
        <v>8611.2000000000007</v>
      </c>
      <c r="CE1612" s="36">
        <v>14466.8</v>
      </c>
      <c r="CF1612" s="36"/>
      <c r="CG1612" s="40">
        <v>26.475000000000001</v>
      </c>
      <c r="CH1612" s="40">
        <v>68.581000000000003</v>
      </c>
      <c r="CI1612" s="40">
        <v>25.987000000000002</v>
      </c>
      <c r="CL1612" s="5" t="str">
        <f t="shared" si="3534"/>
        <v>0.666_0.5_2</v>
      </c>
      <c r="CM1612" s="95" t="str">
        <f t="shared" si="3535"/>
        <v>1T</v>
      </c>
      <c r="CN1612" s="96">
        <f t="shared" si="3522"/>
        <v>60</v>
      </c>
      <c r="CO1612" s="96" t="str">
        <f t="shared" si="3530"/>
        <v>1_0.5_2</v>
      </c>
      <c r="CP1612" s="95" t="str">
        <f t="shared" si="3538"/>
        <v>1W</v>
      </c>
      <c r="CQ1612" s="5">
        <f t="shared" si="3531"/>
        <v>89</v>
      </c>
    </row>
    <row r="1613" spans="1:95">
      <c r="A1613" s="13" t="s">
        <v>601</v>
      </c>
      <c r="B1613" s="13">
        <v>10</v>
      </c>
      <c r="C1613" s="13">
        <v>3</v>
      </c>
      <c r="D1613" s="13" t="s">
        <v>58</v>
      </c>
      <c r="E1613" s="35" t="s">
        <v>596</v>
      </c>
      <c r="F1613" s="13"/>
      <c r="G1613" s="36"/>
      <c r="H1613" s="13"/>
      <c r="I1613" s="37">
        <v>18</v>
      </c>
      <c r="J1613" s="37" t="s">
        <v>38</v>
      </c>
      <c r="K1613" s="38">
        <v>43601</v>
      </c>
      <c r="L1613" s="39">
        <v>0.64236111111111105</v>
      </c>
      <c r="M1613" s="37" t="s">
        <v>39</v>
      </c>
      <c r="N1613" s="37" t="s">
        <v>188</v>
      </c>
      <c r="O1613" s="37" t="s">
        <v>188</v>
      </c>
      <c r="P1613" s="37" t="s">
        <v>190</v>
      </c>
      <c r="Q1613" s="37">
        <v>5</v>
      </c>
      <c r="R1613" s="13" t="s">
        <v>43</v>
      </c>
      <c r="S1613" s="13" t="s">
        <v>44</v>
      </c>
      <c r="T1613" s="13" t="s">
        <v>42</v>
      </c>
      <c r="U1613" s="13" t="s">
        <v>45</v>
      </c>
      <c r="V1613" s="13" t="s">
        <v>42</v>
      </c>
      <c r="W1613" s="13" t="s">
        <v>72</v>
      </c>
      <c r="X1613" s="13" t="s">
        <v>76</v>
      </c>
      <c r="Y1613" s="13" t="s">
        <v>41</v>
      </c>
      <c r="Z1613" s="13" t="s">
        <v>41</v>
      </c>
      <c r="AA1613" s="13"/>
      <c r="AB1613" s="13">
        <v>-1</v>
      </c>
      <c r="AC1613" s="72">
        <f t="shared" si="3523"/>
        <v>0.5</v>
      </c>
      <c r="AD1613" s="13">
        <v>1</v>
      </c>
      <c r="AE1613" s="72">
        <f t="shared" ref="AE1613" si="3553">VALUE(IF(AD1613=-2,0%,IF(AD1613=-1,50%,IF(AD1613=0,100%,IF(AD1613=1,50%,IF(AD1613=2,0%))))))</f>
        <v>0.5</v>
      </c>
      <c r="AF1613" s="13" t="s">
        <v>42</v>
      </c>
      <c r="AG1613" s="13">
        <v>1</v>
      </c>
      <c r="AH1613" s="13" t="s">
        <v>42</v>
      </c>
      <c r="AI1613" s="13">
        <f t="shared" si="3504"/>
        <v>-1</v>
      </c>
      <c r="AJ1613" s="70">
        <f t="shared" si="3525"/>
        <v>0.66599999999999993</v>
      </c>
      <c r="AK1613" s="59">
        <f t="shared" si="3526"/>
        <v>0</v>
      </c>
      <c r="AL1613" s="70">
        <f t="shared" ref="AL1613" si="3554">VALUE(IF(AK1613=-3,0%,IF(AK1613=-2,33.3%,IF(AK1613=-1,66.6%,IF(AK1613=0,100%,IF(AK1613=1,66.6%,IF(AK1613=2,33.3%,IF(AK1613=3,0%))))))))</f>
        <v>1</v>
      </c>
      <c r="AM1613" s="13" t="s">
        <v>41</v>
      </c>
      <c r="AN1613" s="13" t="s">
        <v>41</v>
      </c>
      <c r="AP1613" s="13">
        <v>101.31965006729475</v>
      </c>
      <c r="AQ1613" s="13">
        <v>117.34261838440112</v>
      </c>
      <c r="AR1613" s="13">
        <v>125.13020833333333</v>
      </c>
      <c r="AS1613" s="13">
        <v>148.05555555555554</v>
      </c>
      <c r="AT1613" s="36">
        <v>-5.0420440000000006</v>
      </c>
      <c r="AU1613" s="36" t="str">
        <f t="shared" si="3528"/>
        <v>1</v>
      </c>
      <c r="AV1613" s="36">
        <v>0</v>
      </c>
      <c r="AW1613" s="36">
        <v>-5.0420440000000006</v>
      </c>
      <c r="AX1613" s="36">
        <v>-5.0420440000000006</v>
      </c>
      <c r="AY1613" s="36">
        <v>125.129352</v>
      </c>
      <c r="AZ1613" s="36" t="str">
        <f t="shared" si="3529"/>
        <v>2</v>
      </c>
      <c r="BA1613" s="36">
        <v>0</v>
      </c>
      <c r="BB1613" s="36">
        <v>125.129352</v>
      </c>
      <c r="BC1613" s="36">
        <v>125.129352</v>
      </c>
      <c r="BD1613" s="36">
        <v>5855.5749999999998</v>
      </c>
      <c r="BE1613" s="36" t="s">
        <v>50</v>
      </c>
      <c r="BF1613" s="36">
        <v>4477.8</v>
      </c>
      <c r="BG1613" s="36">
        <v>7577.8</v>
      </c>
      <c r="BH1613" s="36">
        <v>-5.0420440000000006</v>
      </c>
      <c r="BI1613" s="36">
        <v>0</v>
      </c>
      <c r="BJ1613" s="36">
        <v>-5.0420440000000006</v>
      </c>
      <c r="BK1613" s="36">
        <v>-5.0420440000000006</v>
      </c>
      <c r="BL1613" s="36">
        <v>125.129352</v>
      </c>
      <c r="BM1613" s="36">
        <v>0</v>
      </c>
      <c r="BN1613" s="36">
        <v>125.129352</v>
      </c>
      <c r="BO1613" s="36">
        <v>125.129352</v>
      </c>
      <c r="BP1613" s="36">
        <v>10390.800000000001</v>
      </c>
      <c r="BQ1613" s="36">
        <v>1577.2131282740447</v>
      </c>
      <c r="BR1613" s="36">
        <v>7577.8</v>
      </c>
      <c r="BS1613" s="36">
        <v>11711.2</v>
      </c>
      <c r="BT1613" s="36">
        <v>-5.0420440000000006</v>
      </c>
      <c r="BU1613" s="36">
        <v>0</v>
      </c>
      <c r="BV1613" s="36">
        <v>-5.0420440000000006</v>
      </c>
      <c r="BW1613" s="36">
        <v>-5.0420440000000006</v>
      </c>
      <c r="BX1613" s="36">
        <v>125.129352</v>
      </c>
      <c r="BY1613" s="36">
        <v>0</v>
      </c>
      <c r="BZ1613" s="36">
        <v>125.129352</v>
      </c>
      <c r="CA1613" s="36">
        <v>125.129352</v>
      </c>
      <c r="CB1613" s="36">
        <v>10634.793749999997</v>
      </c>
      <c r="CC1613" s="36">
        <v>1306.3304188802083</v>
      </c>
      <c r="CD1613" s="36">
        <v>7577.8</v>
      </c>
      <c r="CE1613" s="36">
        <v>11711.2</v>
      </c>
      <c r="CF1613" s="36"/>
      <c r="CG1613" s="40">
        <v>26.524000000000001</v>
      </c>
      <c r="CH1613" s="40">
        <v>66.081000000000003</v>
      </c>
      <c r="CI1613" s="40">
        <v>26.061</v>
      </c>
      <c r="CL1613" s="5" t="str">
        <f t="shared" si="3534"/>
        <v>0.666_0.5_2</v>
      </c>
      <c r="CM1613" s="95" t="str">
        <f t="shared" si="3535"/>
        <v>1T</v>
      </c>
      <c r="CN1613" s="96">
        <f t="shared" si="3522"/>
        <v>60</v>
      </c>
      <c r="CO1613" s="96" t="str">
        <f t="shared" si="3530"/>
        <v>1_0.5_2</v>
      </c>
      <c r="CP1613" s="95" t="str">
        <f t="shared" si="3538"/>
        <v>1W</v>
      </c>
      <c r="CQ1613" s="5">
        <f t="shared" si="3531"/>
        <v>89</v>
      </c>
    </row>
    <row r="1614" spans="1:95">
      <c r="A1614" s="13" t="s">
        <v>601</v>
      </c>
      <c r="B1614" s="13">
        <v>10</v>
      </c>
      <c r="C1614" s="13">
        <v>7</v>
      </c>
      <c r="D1614" s="13" t="s">
        <v>78</v>
      </c>
      <c r="E1614" s="35" t="s">
        <v>597</v>
      </c>
      <c r="F1614" s="13"/>
      <c r="G1614" s="36"/>
      <c r="H1614" s="13"/>
      <c r="I1614" s="37">
        <v>17</v>
      </c>
      <c r="J1614" s="37" t="s">
        <v>38</v>
      </c>
      <c r="K1614" s="38">
        <v>43601</v>
      </c>
      <c r="L1614" s="39">
        <v>0.60069444444444442</v>
      </c>
      <c r="M1614" s="37" t="s">
        <v>39</v>
      </c>
      <c r="N1614" s="37" t="s">
        <v>190</v>
      </c>
      <c r="O1614" s="37"/>
      <c r="P1614" s="37" t="s">
        <v>190</v>
      </c>
      <c r="Q1614" s="37">
        <v>1</v>
      </c>
      <c r="R1614" s="13" t="s">
        <v>55</v>
      </c>
      <c r="S1614" s="13" t="s">
        <v>44</v>
      </c>
      <c r="T1614" s="13" t="s">
        <v>42</v>
      </c>
      <c r="U1614" s="13" t="s">
        <v>52</v>
      </c>
      <c r="V1614" s="13" t="s">
        <v>42</v>
      </c>
      <c r="W1614" s="13" t="s">
        <v>66</v>
      </c>
      <c r="X1614" s="13" t="s">
        <v>47</v>
      </c>
      <c r="Y1614" s="13" t="s">
        <v>41</v>
      </c>
      <c r="Z1614" s="13" t="s">
        <v>41</v>
      </c>
      <c r="AA1614" s="13"/>
      <c r="AB1614" s="13">
        <v>0</v>
      </c>
      <c r="AC1614" s="72">
        <f t="shared" si="3523"/>
        <v>1</v>
      </c>
      <c r="AD1614" s="13">
        <v>1</v>
      </c>
      <c r="AE1614" s="72">
        <f t="shared" ref="AE1614" si="3555">VALUE(IF(AD1614=-2,0%,IF(AD1614=-1,50%,IF(AD1614=0,100%,IF(AD1614=1,50%,IF(AD1614=2,0%))))))</f>
        <v>0.5</v>
      </c>
      <c r="AF1614" s="13" t="s">
        <v>42</v>
      </c>
      <c r="AG1614" s="13">
        <v>0</v>
      </c>
      <c r="AH1614" s="13" t="s">
        <v>42</v>
      </c>
      <c r="AI1614" s="13">
        <f t="shared" si="3504"/>
        <v>0</v>
      </c>
      <c r="AJ1614" s="70">
        <f t="shared" si="3525"/>
        <v>1</v>
      </c>
      <c r="AK1614" s="59">
        <f t="shared" si="3526"/>
        <v>-1</v>
      </c>
      <c r="AL1614" s="70">
        <f t="shared" ref="AL1614" si="3556">VALUE(IF(AK1614=-3,0%,IF(AK1614=-2,33.3%,IF(AK1614=-1,66.6%,IF(AK1614=0,100%,IF(AK1614=1,66.6%,IF(AK1614=2,33.3%,IF(AK1614=3,0%))))))))</f>
        <v>0.66599999999999993</v>
      </c>
      <c r="AM1614" s="13" t="s">
        <v>41</v>
      </c>
      <c r="AN1614" s="13" t="s">
        <v>41</v>
      </c>
      <c r="AP1614" s="13">
        <v>101.31965006729475</v>
      </c>
      <c r="AQ1614" s="13">
        <v>117.34261838440112</v>
      </c>
      <c r="AR1614" s="13">
        <v>125.13020833333333</v>
      </c>
      <c r="AS1614" s="13">
        <v>148.05555555555554</v>
      </c>
      <c r="AT1614" s="36">
        <v>155.05257374999999</v>
      </c>
      <c r="AU1614" s="36" t="str">
        <f t="shared" si="3528"/>
        <v>2</v>
      </c>
      <c r="AV1614" s="36">
        <v>6.344099461855552</v>
      </c>
      <c r="AW1614" s="36">
        <v>150.56661800000001</v>
      </c>
      <c r="AX1614" s="36">
        <v>159.53852949999998</v>
      </c>
      <c r="AY1614" s="36">
        <v>169.52912259999999</v>
      </c>
      <c r="AZ1614" s="36" t="str">
        <f t="shared" si="3529"/>
        <v>2</v>
      </c>
      <c r="BA1614" s="36">
        <v>25.256330267448689</v>
      </c>
      <c r="BB1614" s="36">
        <v>151.67020020000001</v>
      </c>
      <c r="BC1614" s="36">
        <v>187.38804500000001</v>
      </c>
      <c r="BD1614" s="36">
        <v>26866.825000000001</v>
      </c>
      <c r="BE1614" s="36" t="s">
        <v>50</v>
      </c>
      <c r="BF1614" s="36">
        <v>24800.2</v>
      </c>
      <c r="BG1614" s="36">
        <v>27555.7</v>
      </c>
      <c r="BH1614" s="36">
        <v>155.05257374999999</v>
      </c>
      <c r="BI1614" s="36">
        <v>6.344099461855552</v>
      </c>
      <c r="BJ1614" s="36">
        <v>150.56661800000001</v>
      </c>
      <c r="BK1614" s="36">
        <v>159.53852949999998</v>
      </c>
      <c r="BL1614" s="36">
        <v>205.33385090000002</v>
      </c>
      <c r="BM1614" s="36">
        <v>25.379202091495102</v>
      </c>
      <c r="BN1614" s="36">
        <v>187.38804500000001</v>
      </c>
      <c r="BO1614" s="36">
        <v>223.2796568</v>
      </c>
      <c r="BP1614" s="36">
        <v>26407.600000000002</v>
      </c>
      <c r="BQ1614" s="36">
        <v>1037.1258804986019</v>
      </c>
      <c r="BR1614" s="36">
        <v>24800.2</v>
      </c>
      <c r="BS1614" s="36">
        <v>27555.7</v>
      </c>
      <c r="BT1614" s="36">
        <v>257.21648349999998</v>
      </c>
      <c r="BU1614" s="36">
        <v>138.13748729165528</v>
      </c>
      <c r="BV1614" s="36">
        <v>159.53852949999998</v>
      </c>
      <c r="BW1614" s="36">
        <v>354.89443749999998</v>
      </c>
      <c r="BX1614" s="36">
        <v>259.16278489999996</v>
      </c>
      <c r="BY1614" s="36">
        <v>101.50481060238131</v>
      </c>
      <c r="BZ1614" s="36">
        <v>187.38804500000001</v>
      </c>
      <c r="CA1614" s="36">
        <v>330.93752479999995</v>
      </c>
      <c r="CB1614" s="36">
        <v>23982.118750000001</v>
      </c>
      <c r="CC1614" s="36">
        <v>2238.9037181081135</v>
      </c>
      <c r="CD1614" s="36">
        <v>20666.8</v>
      </c>
      <c r="CE1614" s="36">
        <v>27555.7</v>
      </c>
      <c r="CF1614" s="36"/>
      <c r="CG1614" s="40">
        <v>27.603999999999999</v>
      </c>
      <c r="CH1614" s="40">
        <v>63.177</v>
      </c>
      <c r="CI1614" s="40">
        <v>27.407</v>
      </c>
      <c r="CL1614" s="5" t="str">
        <f t="shared" si="3534"/>
        <v>1_1_2</v>
      </c>
      <c r="CM1614" s="95" t="str">
        <f t="shared" si="3535"/>
        <v>1X</v>
      </c>
      <c r="CN1614" s="96">
        <f t="shared" si="3522"/>
        <v>146</v>
      </c>
      <c r="CO1614" s="96" t="str">
        <f t="shared" si="3530"/>
        <v>0.666_0.5_2</v>
      </c>
      <c r="CP1614" s="95" t="str">
        <f t="shared" si="3538"/>
        <v>1T</v>
      </c>
      <c r="CQ1614" s="5">
        <f t="shared" si="3531"/>
        <v>57</v>
      </c>
    </row>
    <row r="1615" spans="1:95">
      <c r="A1615" s="13" t="s">
        <v>601</v>
      </c>
      <c r="B1615" s="13">
        <v>10</v>
      </c>
      <c r="C1615" s="13">
        <v>7</v>
      </c>
      <c r="D1615" s="13" t="s">
        <v>78</v>
      </c>
      <c r="E1615" s="35" t="s">
        <v>597</v>
      </c>
      <c r="F1615" s="13"/>
      <c r="G1615" s="36"/>
      <c r="H1615" s="13"/>
      <c r="I1615" s="37">
        <v>17</v>
      </c>
      <c r="J1615" s="37" t="s">
        <v>38</v>
      </c>
      <c r="K1615" s="38">
        <v>43601</v>
      </c>
      <c r="L1615" s="39">
        <v>0.61111111111111105</v>
      </c>
      <c r="M1615" s="37" t="s">
        <v>39</v>
      </c>
      <c r="N1615" s="37" t="s">
        <v>190</v>
      </c>
      <c r="O1615" s="37"/>
      <c r="P1615" s="37" t="s">
        <v>190</v>
      </c>
      <c r="Q1615" s="37">
        <v>2</v>
      </c>
      <c r="R1615" s="13" t="s">
        <v>43</v>
      </c>
      <c r="S1615" s="13" t="s">
        <v>44</v>
      </c>
      <c r="T1615" s="13" t="s">
        <v>42</v>
      </c>
      <c r="U1615" s="13" t="s">
        <v>52</v>
      </c>
      <c r="V1615" s="13" t="s">
        <v>42</v>
      </c>
      <c r="W1615" s="13" t="s">
        <v>66</v>
      </c>
      <c r="X1615" s="13" t="s">
        <v>47</v>
      </c>
      <c r="Y1615" s="13" t="s">
        <v>41</v>
      </c>
      <c r="Z1615" s="13" t="s">
        <v>42</v>
      </c>
      <c r="AA1615" s="13"/>
      <c r="AB1615" s="13">
        <v>-1</v>
      </c>
      <c r="AC1615" s="72">
        <f t="shared" si="3523"/>
        <v>0.5</v>
      </c>
      <c r="AD1615" s="13">
        <v>1</v>
      </c>
      <c r="AE1615" s="72">
        <f t="shared" ref="AE1615" si="3557">VALUE(IF(AD1615=-2,0%,IF(AD1615=-1,50%,IF(AD1615=0,100%,IF(AD1615=1,50%,IF(AD1615=2,0%))))))</f>
        <v>0.5</v>
      </c>
      <c r="AF1615" s="13" t="s">
        <v>42</v>
      </c>
      <c r="AG1615" s="13">
        <v>0</v>
      </c>
      <c r="AH1615" s="13" t="s">
        <v>42</v>
      </c>
      <c r="AI1615" s="13">
        <f t="shared" si="3504"/>
        <v>0</v>
      </c>
      <c r="AJ1615" s="70">
        <f t="shared" si="3525"/>
        <v>1</v>
      </c>
      <c r="AK1615" s="59">
        <f t="shared" si="3526"/>
        <v>-1</v>
      </c>
      <c r="AL1615" s="70">
        <f t="shared" ref="AL1615" si="3558">VALUE(IF(AK1615=-3,0%,IF(AK1615=-2,33.3%,IF(AK1615=-1,66.6%,IF(AK1615=0,100%,IF(AK1615=1,66.6%,IF(AK1615=2,33.3%,IF(AK1615=3,0%))))))))</f>
        <v>0.66599999999999993</v>
      </c>
      <c r="AM1615" s="13" t="s">
        <v>41</v>
      </c>
      <c r="AN1615" s="13" t="s">
        <v>42</v>
      </c>
      <c r="AP1615" s="13">
        <v>101.31965006729475</v>
      </c>
      <c r="AQ1615" s="13">
        <v>117.34261838440112</v>
      </c>
      <c r="AR1615" s="13">
        <v>125.13020833333333</v>
      </c>
      <c r="AS1615" s="13">
        <v>148.05555555555554</v>
      </c>
      <c r="AT1615" s="36">
        <v>159.53852949999998</v>
      </c>
      <c r="AU1615" s="36" t="str">
        <f t="shared" si="3528"/>
        <v>2</v>
      </c>
      <c r="AV1615" s="36">
        <v>0</v>
      </c>
      <c r="AW1615" s="36">
        <v>159.53852949999998</v>
      </c>
      <c r="AX1615" s="36">
        <v>159.53852949999998</v>
      </c>
      <c r="AY1615" s="36">
        <v>139.71878000000001</v>
      </c>
      <c r="AZ1615" s="36" t="str">
        <f t="shared" si="3529"/>
        <v>2</v>
      </c>
      <c r="BA1615" s="36">
        <v>0</v>
      </c>
      <c r="BB1615" s="36">
        <v>139.71878000000001</v>
      </c>
      <c r="BC1615" s="36">
        <v>139.71878000000001</v>
      </c>
      <c r="BD1615" s="36">
        <v>12572.325000000001</v>
      </c>
      <c r="BE1615" s="36" t="s">
        <v>50</v>
      </c>
      <c r="BF1615" s="36">
        <v>11711.2</v>
      </c>
      <c r="BG1615" s="36">
        <v>13777.9</v>
      </c>
      <c r="BH1615" s="36">
        <v>141.57598350000001</v>
      </c>
      <c r="BI1615" s="36">
        <v>25.402876167950446</v>
      </c>
      <c r="BJ1615" s="36">
        <v>123.6134375</v>
      </c>
      <c r="BK1615" s="36">
        <v>159.53852949999998</v>
      </c>
      <c r="BL1615" s="36">
        <v>133.74431810000002</v>
      </c>
      <c r="BM1615" s="36">
        <v>8.4491650468613315</v>
      </c>
      <c r="BN1615" s="36">
        <v>127.76985620000001</v>
      </c>
      <c r="BO1615" s="36">
        <v>139.71878000000001</v>
      </c>
      <c r="BP1615" s="36">
        <v>15500.1</v>
      </c>
      <c r="BQ1615" s="36">
        <v>1212.8824971941849</v>
      </c>
      <c r="BR1615" s="36">
        <v>13777.9</v>
      </c>
      <c r="BS1615" s="36">
        <v>16533.400000000001</v>
      </c>
      <c r="BT1615" s="36">
        <v>159.53852949999998</v>
      </c>
      <c r="BU1615" s="36">
        <v>0</v>
      </c>
      <c r="BV1615" s="36">
        <v>159.53852949999998</v>
      </c>
      <c r="BW1615" s="36">
        <v>159.53852949999998</v>
      </c>
      <c r="BX1615" s="36">
        <v>163.55341250000001</v>
      </c>
      <c r="BY1615" s="36">
        <v>33.707260535678579</v>
      </c>
      <c r="BZ1615" s="36">
        <v>139.71878000000001</v>
      </c>
      <c r="CA1615" s="36">
        <v>187.38804500000001</v>
      </c>
      <c r="CB1615" s="36">
        <v>19245.943749999999</v>
      </c>
      <c r="CC1615" s="36">
        <v>4880.7352060891881</v>
      </c>
      <c r="CD1615" s="36">
        <v>13777.9</v>
      </c>
      <c r="CE1615" s="36">
        <v>27555.7</v>
      </c>
      <c r="CF1615" s="36"/>
      <c r="CG1615" s="40">
        <v>27.135999999999999</v>
      </c>
      <c r="CH1615" s="40">
        <v>67.763000000000005</v>
      </c>
      <c r="CI1615" s="40">
        <v>26.670999999999999</v>
      </c>
      <c r="CL1615" s="5" t="str">
        <f t="shared" si="3534"/>
        <v>1_0.5_2</v>
      </c>
      <c r="CM1615" s="95" t="str">
        <f t="shared" si="3535"/>
        <v>1W</v>
      </c>
      <c r="CN1615" s="96">
        <f t="shared" si="3522"/>
        <v>91</v>
      </c>
      <c r="CO1615" s="96" t="str">
        <f t="shared" si="3530"/>
        <v>0.666_0.5_2</v>
      </c>
      <c r="CP1615" s="95" t="str">
        <f t="shared" si="3538"/>
        <v>1T</v>
      </c>
      <c r="CQ1615" s="5">
        <f t="shared" si="3531"/>
        <v>57</v>
      </c>
    </row>
    <row r="1616" spans="1:95">
      <c r="A1616" s="13" t="s">
        <v>601</v>
      </c>
      <c r="B1616" s="13">
        <v>10</v>
      </c>
      <c r="C1616" s="13">
        <v>7</v>
      </c>
      <c r="D1616" s="13" t="s">
        <v>78</v>
      </c>
      <c r="E1616" s="35" t="s">
        <v>597</v>
      </c>
      <c r="F1616" s="13"/>
      <c r="G1616" s="36"/>
      <c r="H1616" s="13"/>
      <c r="I1616" s="37">
        <v>17</v>
      </c>
      <c r="J1616" s="37" t="s">
        <v>38</v>
      </c>
      <c r="K1616" s="38">
        <v>43601</v>
      </c>
      <c r="L1616" s="39">
        <v>0.63194444444444442</v>
      </c>
      <c r="M1616" s="37" t="s">
        <v>39</v>
      </c>
      <c r="N1616" s="37" t="s">
        <v>190</v>
      </c>
      <c r="O1616" s="37"/>
      <c r="P1616" s="37" t="s">
        <v>190</v>
      </c>
      <c r="Q1616" s="37">
        <v>4</v>
      </c>
      <c r="R1616" s="13" t="s">
        <v>55</v>
      </c>
      <c r="S1616" s="13" t="s">
        <v>44</v>
      </c>
      <c r="T1616" s="13" t="s">
        <v>42</v>
      </c>
      <c r="U1616" s="13" t="s">
        <v>52</v>
      </c>
      <c r="V1616" s="13" t="s">
        <v>42</v>
      </c>
      <c r="W1616" s="13" t="s">
        <v>66</v>
      </c>
      <c r="X1616" s="13" t="s">
        <v>76</v>
      </c>
      <c r="Y1616" s="13" t="s">
        <v>41</v>
      </c>
      <c r="Z1616" s="13" t="s">
        <v>42</v>
      </c>
      <c r="AA1616" s="13"/>
      <c r="AB1616" s="13">
        <v>0</v>
      </c>
      <c r="AC1616" s="72">
        <f t="shared" si="3523"/>
        <v>1</v>
      </c>
      <c r="AD1616" s="13">
        <v>1</v>
      </c>
      <c r="AE1616" s="72">
        <f t="shared" ref="AE1616" si="3559">VALUE(IF(AD1616=-2,0%,IF(AD1616=-1,50%,IF(AD1616=0,100%,IF(AD1616=1,50%,IF(AD1616=2,0%))))))</f>
        <v>0.5</v>
      </c>
      <c r="AF1616" s="13" t="s">
        <v>42</v>
      </c>
      <c r="AG1616" s="13">
        <v>0</v>
      </c>
      <c r="AH1616" s="13" t="s">
        <v>42</v>
      </c>
      <c r="AI1616" s="13">
        <f t="shared" si="3504"/>
        <v>0</v>
      </c>
      <c r="AJ1616" s="70">
        <f t="shared" si="3525"/>
        <v>1</v>
      </c>
      <c r="AK1616" s="59">
        <f t="shared" si="3526"/>
        <v>0</v>
      </c>
      <c r="AL1616" s="70">
        <f t="shared" ref="AL1616" si="3560">VALUE(IF(AK1616=-3,0%,IF(AK1616=-2,33.3%,IF(AK1616=-1,66.6%,IF(AK1616=0,100%,IF(AK1616=1,66.6%,IF(AK1616=2,33.3%,IF(AK1616=3,0%))))))))</f>
        <v>1</v>
      </c>
      <c r="AM1616" s="13" t="s">
        <v>41</v>
      </c>
      <c r="AN1616" s="13" t="s">
        <v>42</v>
      </c>
      <c r="AP1616" s="13">
        <v>101.31965006729475</v>
      </c>
      <c r="AQ1616" s="13">
        <v>117.34261838440112</v>
      </c>
      <c r="AR1616" s="13">
        <v>125.13020833333333</v>
      </c>
      <c r="AS1616" s="13">
        <v>148.05555555555554</v>
      </c>
      <c r="AT1616" s="36">
        <v>137.09626875000004</v>
      </c>
      <c r="AU1616" s="36" t="str">
        <f t="shared" si="3528"/>
        <v>2</v>
      </c>
      <c r="AV1616" s="36">
        <v>6.352925568698347</v>
      </c>
      <c r="AW1616" s="36">
        <v>132.60407200000003</v>
      </c>
      <c r="AX1616" s="36">
        <v>141.58846550000004</v>
      </c>
      <c r="AY1616" s="36">
        <v>104.0306712</v>
      </c>
      <c r="AZ1616" s="36" t="str">
        <f t="shared" si="3529"/>
        <v>2</v>
      </c>
      <c r="BA1616" s="36">
        <v>0</v>
      </c>
      <c r="BB1616" s="36">
        <v>104.0306712</v>
      </c>
      <c r="BC1616" s="36">
        <v>104.0306712</v>
      </c>
      <c r="BD1616" s="36">
        <v>9558.4000000000015</v>
      </c>
      <c r="BE1616" s="36" t="s">
        <v>50</v>
      </c>
      <c r="BF1616" s="36">
        <v>8611.2000000000007</v>
      </c>
      <c r="BG1616" s="36">
        <v>10677.8</v>
      </c>
      <c r="BH1616" s="36">
        <v>141.58846550000004</v>
      </c>
      <c r="BI1616" s="36">
        <v>0</v>
      </c>
      <c r="BJ1616" s="36">
        <v>141.58846550000004</v>
      </c>
      <c r="BK1616" s="36">
        <v>141.58846550000004</v>
      </c>
      <c r="BL1616" s="36">
        <v>104.0306712</v>
      </c>
      <c r="BM1616" s="36">
        <v>0</v>
      </c>
      <c r="BN1616" s="36">
        <v>104.0306712</v>
      </c>
      <c r="BO1616" s="36">
        <v>104.0306712</v>
      </c>
      <c r="BP1616" s="36">
        <v>8955.6333333333332</v>
      </c>
      <c r="BQ1616" s="36">
        <v>533.59382555148284</v>
      </c>
      <c r="BR1616" s="36">
        <v>8611.2000000000007</v>
      </c>
      <c r="BS1616" s="36">
        <v>9644.5</v>
      </c>
      <c r="BT1616" s="36">
        <v>168.41950875000003</v>
      </c>
      <c r="BU1616" s="36">
        <v>37.944825256769043</v>
      </c>
      <c r="BV1616" s="36">
        <v>141.58846550000004</v>
      </c>
      <c r="BW1616" s="36">
        <v>195.25055200000003</v>
      </c>
      <c r="BX1616" s="36">
        <v>127.85043570000001</v>
      </c>
      <c r="BY1616" s="36">
        <v>33.686234008433189</v>
      </c>
      <c r="BZ1616" s="36">
        <v>104.0306712</v>
      </c>
      <c r="CA1616" s="36">
        <v>151.67020020000001</v>
      </c>
      <c r="CB1616" s="36">
        <v>9881.3375000000033</v>
      </c>
      <c r="CC1616" s="36">
        <v>1574.5315713464106</v>
      </c>
      <c r="CD1616" s="36">
        <v>8611.2000000000007</v>
      </c>
      <c r="CE1616" s="36">
        <v>14466.8</v>
      </c>
      <c r="CF1616" s="36"/>
      <c r="CG1616" s="40">
        <v>26.475000000000001</v>
      </c>
      <c r="CH1616" s="40">
        <v>68.581000000000003</v>
      </c>
      <c r="CI1616" s="40">
        <v>25.987000000000002</v>
      </c>
      <c r="CL1616" s="5" t="str">
        <f t="shared" si="3534"/>
        <v>1_1_2</v>
      </c>
      <c r="CM1616" s="95" t="str">
        <f t="shared" si="3535"/>
        <v>1X</v>
      </c>
      <c r="CN1616" s="96">
        <f t="shared" si="3522"/>
        <v>146</v>
      </c>
      <c r="CO1616" s="96" t="str">
        <f t="shared" si="3530"/>
        <v>1_0.5_2</v>
      </c>
      <c r="CP1616" s="95" t="str">
        <f t="shared" si="3538"/>
        <v>1W</v>
      </c>
      <c r="CQ1616" s="5">
        <f t="shared" si="3531"/>
        <v>89</v>
      </c>
    </row>
    <row r="1617" spans="1:95">
      <c r="A1617" s="13" t="s">
        <v>601</v>
      </c>
      <c r="B1617" s="13">
        <v>10</v>
      </c>
      <c r="C1617" s="13">
        <v>7</v>
      </c>
      <c r="D1617" s="13" t="s">
        <v>78</v>
      </c>
      <c r="E1617" s="35" t="s">
        <v>597</v>
      </c>
      <c r="F1617" s="13"/>
      <c r="G1617" s="36"/>
      <c r="H1617" s="13"/>
      <c r="I1617" s="37">
        <v>17</v>
      </c>
      <c r="J1617" s="37" t="s">
        <v>38</v>
      </c>
      <c r="K1617" s="38">
        <v>43601</v>
      </c>
      <c r="L1617" s="39">
        <v>0.64236111111111105</v>
      </c>
      <c r="M1617" s="37" t="s">
        <v>39</v>
      </c>
      <c r="N1617" s="37" t="s">
        <v>190</v>
      </c>
      <c r="O1617" s="37"/>
      <c r="P1617" s="37" t="s">
        <v>190</v>
      </c>
      <c r="Q1617" s="37">
        <v>5</v>
      </c>
      <c r="R1617" s="13" t="s">
        <v>55</v>
      </c>
      <c r="S1617" s="13" t="s">
        <v>44</v>
      </c>
      <c r="T1617" s="13" t="s">
        <v>42</v>
      </c>
      <c r="U1617" s="13" t="s">
        <v>52</v>
      </c>
      <c r="V1617" s="13" t="s">
        <v>42</v>
      </c>
      <c r="W1617" s="13" t="s">
        <v>66</v>
      </c>
      <c r="X1617" s="13" t="s">
        <v>76</v>
      </c>
      <c r="Y1617" s="13" t="s">
        <v>41</v>
      </c>
      <c r="Z1617" s="13" t="s">
        <v>42</v>
      </c>
      <c r="AA1617" s="13"/>
      <c r="AB1617" s="13">
        <v>0</v>
      </c>
      <c r="AC1617" s="72">
        <f t="shared" si="3523"/>
        <v>1</v>
      </c>
      <c r="AD1617" s="13">
        <v>1</v>
      </c>
      <c r="AE1617" s="72">
        <f t="shared" ref="AE1617" si="3561">VALUE(IF(AD1617=-2,0%,IF(AD1617=-1,50%,IF(AD1617=0,100%,IF(AD1617=1,50%,IF(AD1617=2,0%))))))</f>
        <v>0.5</v>
      </c>
      <c r="AF1617" s="13" t="s">
        <v>42</v>
      </c>
      <c r="AG1617" s="13">
        <v>0</v>
      </c>
      <c r="AH1617" s="13" t="s">
        <v>42</v>
      </c>
      <c r="AI1617" s="13">
        <f t="shared" si="3504"/>
        <v>0</v>
      </c>
      <c r="AJ1617" s="70">
        <f t="shared" si="3525"/>
        <v>1</v>
      </c>
      <c r="AK1617" s="59">
        <f t="shared" si="3526"/>
        <v>0</v>
      </c>
      <c r="AL1617" s="70">
        <f t="shared" ref="AL1617" si="3562">VALUE(IF(AK1617=-3,0%,IF(AK1617=-2,33.3%,IF(AK1617=-1,66.6%,IF(AK1617=0,100%,IF(AK1617=1,66.6%,IF(AK1617=2,33.3%,IF(AK1617=3,0%))))))))</f>
        <v>1</v>
      </c>
      <c r="AM1617" s="13" t="s">
        <v>41</v>
      </c>
      <c r="AN1617" s="13" t="s">
        <v>42</v>
      </c>
      <c r="AP1617" s="13">
        <v>101.31965006729475</v>
      </c>
      <c r="AQ1617" s="13">
        <v>117.34261838440112</v>
      </c>
      <c r="AR1617" s="13">
        <v>125.13020833333333</v>
      </c>
      <c r="AS1617" s="13">
        <v>148.05555555555554</v>
      </c>
      <c r="AT1617" s="36">
        <v>92.210409750000011</v>
      </c>
      <c r="AU1617" s="36" t="str">
        <f t="shared" si="3528"/>
        <v>1</v>
      </c>
      <c r="AV1617" s="36">
        <v>6.3749349743695598</v>
      </c>
      <c r="AW1617" s="36">
        <v>87.702650000000006</v>
      </c>
      <c r="AX1617" s="36">
        <v>96.718169500000016</v>
      </c>
      <c r="AY1617" s="36">
        <v>86.119720099999995</v>
      </c>
      <c r="AZ1617" s="36" t="str">
        <f t="shared" si="3529"/>
        <v>1</v>
      </c>
      <c r="BA1617" s="36">
        <v>8.4421265059613955</v>
      </c>
      <c r="BB1617" s="36">
        <v>80.150235199999997</v>
      </c>
      <c r="BC1617" s="36">
        <v>92.089204999999993</v>
      </c>
      <c r="BD1617" s="36">
        <v>5855.5749999999998</v>
      </c>
      <c r="BE1617" s="36" t="s">
        <v>50</v>
      </c>
      <c r="BF1617" s="36">
        <v>4477.8</v>
      </c>
      <c r="BG1617" s="36">
        <v>7577.8</v>
      </c>
      <c r="BH1617" s="36">
        <v>96.715048999999993</v>
      </c>
      <c r="BI1617" s="36">
        <v>12.745456895317712</v>
      </c>
      <c r="BJ1617" s="36">
        <v>87.702650000000006</v>
      </c>
      <c r="BK1617" s="36">
        <v>105.727448</v>
      </c>
      <c r="BL1617" s="36">
        <v>92.089204999999993</v>
      </c>
      <c r="BM1617" s="36">
        <v>0</v>
      </c>
      <c r="BN1617" s="36">
        <v>92.089204999999993</v>
      </c>
      <c r="BO1617" s="36">
        <v>92.089204999999993</v>
      </c>
      <c r="BP1617" s="36">
        <v>10390.800000000001</v>
      </c>
      <c r="BQ1617" s="36">
        <v>1577.2131282740447</v>
      </c>
      <c r="BR1617" s="36">
        <v>7577.8</v>
      </c>
      <c r="BS1617" s="36">
        <v>11711.2</v>
      </c>
      <c r="BT1617" s="36">
        <v>114.64555775000002</v>
      </c>
      <c r="BU1617" s="36">
        <v>38.103025549817232</v>
      </c>
      <c r="BV1617" s="36">
        <v>87.702650000000006</v>
      </c>
      <c r="BW1617" s="36">
        <v>141.58846550000004</v>
      </c>
      <c r="BX1617" s="36">
        <v>98.059938099999997</v>
      </c>
      <c r="BY1617" s="36">
        <v>8.4438917273299587</v>
      </c>
      <c r="BZ1617" s="36">
        <v>92.089204999999993</v>
      </c>
      <c r="CA1617" s="36">
        <v>104.0306712</v>
      </c>
      <c r="CB1617" s="36">
        <v>10634.793749999997</v>
      </c>
      <c r="CC1617" s="36">
        <v>1306.3304188802083</v>
      </c>
      <c r="CD1617" s="36">
        <v>7577.8</v>
      </c>
      <c r="CE1617" s="36">
        <v>11711.2</v>
      </c>
      <c r="CF1617" s="36"/>
      <c r="CG1617" s="40">
        <v>26.524000000000001</v>
      </c>
      <c r="CH1617" s="40">
        <v>66.081000000000003</v>
      </c>
      <c r="CI1617" s="40">
        <v>26.061</v>
      </c>
      <c r="CL1617" s="5" t="str">
        <f t="shared" si="3534"/>
        <v>1_1_1</v>
      </c>
      <c r="CM1617" s="95" t="str">
        <f t="shared" si="3535"/>
        <v>1L</v>
      </c>
      <c r="CN1617" s="96">
        <f t="shared" si="3522"/>
        <v>208</v>
      </c>
      <c r="CO1617" s="96" t="str">
        <f t="shared" si="3530"/>
        <v>1_0.5_1</v>
      </c>
      <c r="CP1617" s="95" t="str">
        <f t="shared" si="3538"/>
        <v>1K</v>
      </c>
      <c r="CQ1617" s="5">
        <f t="shared" si="3531"/>
        <v>108</v>
      </c>
    </row>
    <row r="1618" spans="1:95">
      <c r="A1618" s="13" t="s">
        <v>601</v>
      </c>
      <c r="B1618" s="13">
        <v>10</v>
      </c>
      <c r="C1618" s="13">
        <v>8</v>
      </c>
      <c r="D1618" s="13" t="s">
        <v>85</v>
      </c>
      <c r="E1618" s="35" t="s">
        <v>598</v>
      </c>
      <c r="F1618" s="13"/>
      <c r="G1618" s="36"/>
      <c r="H1618" s="13"/>
      <c r="I1618" s="37">
        <v>18</v>
      </c>
      <c r="J1618" s="37" t="s">
        <v>38</v>
      </c>
      <c r="K1618" s="38">
        <v>43601</v>
      </c>
      <c r="L1618" s="39">
        <v>0.60069444444444442</v>
      </c>
      <c r="M1618" s="37" t="s">
        <v>39</v>
      </c>
      <c r="N1618" s="37" t="s">
        <v>190</v>
      </c>
      <c r="O1618" s="37"/>
      <c r="P1618" s="37" t="s">
        <v>190</v>
      </c>
      <c r="Q1618" s="37">
        <v>1</v>
      </c>
      <c r="R1618" s="13" t="s">
        <v>43</v>
      </c>
      <c r="S1618" s="13" t="s">
        <v>44</v>
      </c>
      <c r="T1618" s="13" t="s">
        <v>41</v>
      </c>
      <c r="U1618" s="13" t="s">
        <v>52</v>
      </c>
      <c r="V1618" s="13" t="s">
        <v>42</v>
      </c>
      <c r="W1618" s="13" t="s">
        <v>46</v>
      </c>
      <c r="X1618" s="13" t="s">
        <v>53</v>
      </c>
      <c r="Y1618" s="13" t="s">
        <v>42</v>
      </c>
      <c r="Z1618" s="13" t="s">
        <v>41</v>
      </c>
      <c r="AA1618" s="13"/>
      <c r="AB1618" s="13">
        <v>-1</v>
      </c>
      <c r="AC1618" s="72">
        <f t="shared" si="3523"/>
        <v>0.5</v>
      </c>
      <c r="AD1618" s="13">
        <v>1</v>
      </c>
      <c r="AE1618" s="72">
        <f t="shared" ref="AE1618" si="3563">VALUE(IF(AD1618=-2,0%,IF(AD1618=-1,50%,IF(AD1618=0,100%,IF(AD1618=1,50%,IF(AD1618=2,0%))))))</f>
        <v>0.5</v>
      </c>
      <c r="AF1618" s="13" t="s">
        <v>41</v>
      </c>
      <c r="AG1618" s="13">
        <v>0</v>
      </c>
      <c r="AH1618" s="13" t="s">
        <v>42</v>
      </c>
      <c r="AI1618" s="13">
        <f t="shared" si="3504"/>
        <v>1</v>
      </c>
      <c r="AJ1618" s="70">
        <f t="shared" si="3525"/>
        <v>0.66599999999999993</v>
      </c>
      <c r="AK1618" s="59">
        <f t="shared" si="3526"/>
        <v>-2</v>
      </c>
      <c r="AL1618" s="70">
        <f t="shared" ref="AL1618" si="3564">VALUE(IF(AK1618=-3,0%,IF(AK1618=-2,33.3%,IF(AK1618=-1,66.6%,IF(AK1618=0,100%,IF(AK1618=1,66.6%,IF(AK1618=2,33.3%,IF(AK1618=3,0%))))))))</f>
        <v>0.33299999999999996</v>
      </c>
      <c r="AM1618" s="13" t="s">
        <v>42</v>
      </c>
      <c r="AN1618" s="13" t="s">
        <v>41</v>
      </c>
      <c r="AP1618" s="13">
        <v>101.31965006729475</v>
      </c>
      <c r="AQ1618" s="13">
        <v>117.34261838440112</v>
      </c>
      <c r="AR1618" s="13">
        <v>125.13020833333333</v>
      </c>
      <c r="AS1618" s="13">
        <v>148.05555555555554</v>
      </c>
      <c r="AT1618" s="36">
        <v>47.841349999999991</v>
      </c>
      <c r="AU1618" s="36" t="str">
        <f t="shared" si="3528"/>
        <v>1</v>
      </c>
      <c r="AV1618" s="36">
        <v>0</v>
      </c>
      <c r="AW1618" s="36">
        <v>47.841349999999991</v>
      </c>
      <c r="AX1618" s="36">
        <v>47.841349999999991</v>
      </c>
      <c r="AY1618" s="36">
        <v>74.676532320000007</v>
      </c>
      <c r="AZ1618" s="36" t="str">
        <f t="shared" si="3529"/>
        <v>1</v>
      </c>
      <c r="BA1618" s="36">
        <v>0</v>
      </c>
      <c r="BB1618" s="36">
        <v>74.676532320000007</v>
      </c>
      <c r="BC1618" s="36">
        <v>74.676532320000007</v>
      </c>
      <c r="BD1618" s="36">
        <v>26866.825000000001</v>
      </c>
      <c r="BE1618" s="36" t="s">
        <v>50</v>
      </c>
      <c r="BF1618" s="36">
        <v>24800.2</v>
      </c>
      <c r="BG1618" s="36">
        <v>27555.7</v>
      </c>
      <c r="BH1618" s="36">
        <v>52.136204749999997</v>
      </c>
      <c r="BI1618" s="36">
        <v>6.0738418358725168</v>
      </c>
      <c r="BJ1618" s="36">
        <v>47.841349999999991</v>
      </c>
      <c r="BK1618" s="36">
        <v>56.431059500000003</v>
      </c>
      <c r="BL1618" s="36">
        <v>74.676532320000007</v>
      </c>
      <c r="BM1618" s="36">
        <v>0</v>
      </c>
      <c r="BN1618" s="36">
        <v>74.676532320000007</v>
      </c>
      <c r="BO1618" s="36">
        <v>74.676532320000007</v>
      </c>
      <c r="BP1618" s="36">
        <v>26407.600000000002</v>
      </c>
      <c r="BQ1618" s="36">
        <v>1037.1258804986019</v>
      </c>
      <c r="BR1618" s="36">
        <v>24800.2</v>
      </c>
      <c r="BS1618" s="36">
        <v>27555.7</v>
      </c>
      <c r="BT1618" s="36">
        <v>77.785693999999992</v>
      </c>
      <c r="BU1618" s="36">
        <v>42.347697401165405</v>
      </c>
      <c r="BV1618" s="36">
        <v>47.841349999999991</v>
      </c>
      <c r="BW1618" s="36">
        <v>107.73003799999999</v>
      </c>
      <c r="BX1618" s="36">
        <v>100.24047766000001</v>
      </c>
      <c r="BY1618" s="36">
        <v>36.152878207592487</v>
      </c>
      <c r="BZ1618" s="36">
        <v>74.676532320000007</v>
      </c>
      <c r="CA1618" s="36">
        <v>125.80442300000001</v>
      </c>
      <c r="CB1618" s="36">
        <v>23982.118750000001</v>
      </c>
      <c r="CC1618" s="36">
        <v>2238.9037181081135</v>
      </c>
      <c r="CD1618" s="36">
        <v>20666.8</v>
      </c>
      <c r="CE1618" s="36">
        <v>27555.7</v>
      </c>
      <c r="CF1618" s="36"/>
      <c r="CG1618" s="40">
        <v>27.603999999999999</v>
      </c>
      <c r="CH1618" s="40">
        <v>63.177</v>
      </c>
      <c r="CI1618" s="40">
        <v>27.407</v>
      </c>
      <c r="CL1618" s="5" t="str">
        <f t="shared" si="3534"/>
        <v>0.666_0.5_1</v>
      </c>
      <c r="CM1618" s="95" t="str">
        <f t="shared" si="3535"/>
        <v>1H</v>
      </c>
      <c r="CN1618" s="96">
        <f t="shared" si="3522"/>
        <v>131</v>
      </c>
      <c r="CO1618" s="96" t="str">
        <f t="shared" si="3530"/>
        <v>0.333_0.5_1</v>
      </c>
      <c r="CP1618" s="95" t="str">
        <f t="shared" si="3538"/>
        <v>1E</v>
      </c>
      <c r="CQ1618" s="5">
        <f t="shared" si="3531"/>
        <v>90</v>
      </c>
    </row>
    <row r="1619" spans="1:95">
      <c r="A1619" s="13" t="s">
        <v>601</v>
      </c>
      <c r="B1619" s="13">
        <v>10</v>
      </c>
      <c r="C1619" s="13">
        <v>8</v>
      </c>
      <c r="D1619" s="13" t="s">
        <v>85</v>
      </c>
      <c r="E1619" s="35" t="s">
        <v>598</v>
      </c>
      <c r="F1619" s="13"/>
      <c r="G1619" s="36"/>
      <c r="H1619" s="13"/>
      <c r="I1619" s="37">
        <v>18</v>
      </c>
      <c r="J1619" s="37" t="s">
        <v>38</v>
      </c>
      <c r="K1619" s="38">
        <v>43601</v>
      </c>
      <c r="L1619" s="39">
        <v>0.61111111111111105</v>
      </c>
      <c r="M1619" s="37" t="s">
        <v>39</v>
      </c>
      <c r="N1619" s="37" t="s">
        <v>190</v>
      </c>
      <c r="O1619" s="37"/>
      <c r="P1619" s="37" t="s">
        <v>190</v>
      </c>
      <c r="Q1619" s="37">
        <v>2</v>
      </c>
      <c r="R1619" s="13" t="s">
        <v>84</v>
      </c>
      <c r="S1619" s="13" t="s">
        <v>44</v>
      </c>
      <c r="T1619" s="13" t="s">
        <v>41</v>
      </c>
      <c r="U1619" s="13" t="s">
        <v>52</v>
      </c>
      <c r="V1619" s="13" t="s">
        <v>42</v>
      </c>
      <c r="W1619" s="13" t="s">
        <v>72</v>
      </c>
      <c r="X1619" s="13" t="s">
        <v>53</v>
      </c>
      <c r="Y1619" s="13" t="s">
        <v>42</v>
      </c>
      <c r="Z1619" s="13" t="s">
        <v>41</v>
      </c>
      <c r="AA1619" s="13"/>
      <c r="AB1619" s="13">
        <v>-2</v>
      </c>
      <c r="AC1619" s="72">
        <f t="shared" si="3523"/>
        <v>0</v>
      </c>
      <c r="AD1619" s="13">
        <v>1</v>
      </c>
      <c r="AE1619" s="72">
        <f t="shared" ref="AE1619" si="3565">VALUE(IF(AD1619=-2,0%,IF(AD1619=-1,50%,IF(AD1619=0,100%,IF(AD1619=1,50%,IF(AD1619=2,0%))))))</f>
        <v>0.5</v>
      </c>
      <c r="AF1619" s="13" t="s">
        <v>41</v>
      </c>
      <c r="AG1619" s="13">
        <v>0</v>
      </c>
      <c r="AH1619" s="13" t="s">
        <v>42</v>
      </c>
      <c r="AI1619" s="13">
        <f t="shared" si="3504"/>
        <v>-1</v>
      </c>
      <c r="AJ1619" s="70">
        <f t="shared" si="3525"/>
        <v>0.66599999999999993</v>
      </c>
      <c r="AK1619" s="59">
        <f t="shared" si="3526"/>
        <v>-2</v>
      </c>
      <c r="AL1619" s="70">
        <f t="shared" ref="AL1619" si="3566">VALUE(IF(AK1619=-3,0%,IF(AK1619=-2,33.3%,IF(AK1619=-1,66.6%,IF(AK1619=0,100%,IF(AK1619=1,66.6%,IF(AK1619=2,33.3%,IF(AK1619=3,0%))))))))</f>
        <v>0.33299999999999996</v>
      </c>
      <c r="AM1619" s="13" t="s">
        <v>42</v>
      </c>
      <c r="AN1619" s="13" t="s">
        <v>41</v>
      </c>
      <c r="AP1619" s="13">
        <v>101.31965006729475</v>
      </c>
      <c r="AQ1619" s="13">
        <v>117.34261838440112</v>
      </c>
      <c r="AR1619" s="13">
        <v>125.13020833333333</v>
      </c>
      <c r="AS1619" s="13">
        <v>148.05555555555554</v>
      </c>
      <c r="AT1619" s="36">
        <v>34.944303750000003</v>
      </c>
      <c r="AU1619" s="36" t="str">
        <f t="shared" si="3528"/>
        <v>1</v>
      </c>
      <c r="AV1619" s="36">
        <v>6.082667942715279</v>
      </c>
      <c r="AW1619" s="36">
        <v>30.643208000000001</v>
      </c>
      <c r="AX1619" s="36">
        <v>39.245399500000005</v>
      </c>
      <c r="AY1619" s="36">
        <v>64.427616630000003</v>
      </c>
      <c r="AZ1619" s="36" t="str">
        <f t="shared" si="3529"/>
        <v>1</v>
      </c>
      <c r="BA1619" s="36">
        <v>0</v>
      </c>
      <c r="BB1619" s="36">
        <v>64.427616630000003</v>
      </c>
      <c r="BC1619" s="36">
        <v>64.427616630000003</v>
      </c>
      <c r="BD1619" s="36">
        <v>12572.325000000001</v>
      </c>
      <c r="BE1619" s="36" t="s">
        <v>50</v>
      </c>
      <c r="BF1619" s="36">
        <v>11711.2</v>
      </c>
      <c r="BG1619" s="36">
        <v>13777.9</v>
      </c>
      <c r="BH1619" s="36">
        <v>26.393495000000001</v>
      </c>
      <c r="BI1619" s="36">
        <v>6.0100017607932399</v>
      </c>
      <c r="BJ1619" s="36">
        <v>22.143782000000002</v>
      </c>
      <c r="BK1619" s="36">
        <v>30.643208000000001</v>
      </c>
      <c r="BL1619" s="36">
        <v>64.427616630000003</v>
      </c>
      <c r="BM1619" s="36">
        <v>0</v>
      </c>
      <c r="BN1619" s="36">
        <v>64.427616630000003</v>
      </c>
      <c r="BO1619" s="36">
        <v>64.427616630000003</v>
      </c>
      <c r="BP1619" s="36">
        <v>15500.1</v>
      </c>
      <c r="BQ1619" s="36">
        <v>1212.8824971941849</v>
      </c>
      <c r="BR1619" s="36">
        <v>13777.9</v>
      </c>
      <c r="BS1619" s="36">
        <v>16533.400000000001</v>
      </c>
      <c r="BT1619" s="36">
        <v>39.242278999999996</v>
      </c>
      <c r="BU1619" s="36">
        <v>12.16092283200916</v>
      </c>
      <c r="BV1619" s="36">
        <v>30.643208000000001</v>
      </c>
      <c r="BW1619" s="36">
        <v>47.841349999999991</v>
      </c>
      <c r="BX1619" s="36">
        <v>69.552074475000012</v>
      </c>
      <c r="BY1619" s="36">
        <v>7.2470777842082068</v>
      </c>
      <c r="BZ1619" s="36">
        <v>64.427616630000003</v>
      </c>
      <c r="CA1619" s="36">
        <v>74.676532320000007</v>
      </c>
      <c r="CB1619" s="36">
        <v>19245.943749999999</v>
      </c>
      <c r="CC1619" s="36">
        <v>4880.7352060891881</v>
      </c>
      <c r="CD1619" s="36">
        <v>13777.9</v>
      </c>
      <c r="CE1619" s="36">
        <v>27555.7</v>
      </c>
      <c r="CF1619" s="36"/>
      <c r="CG1619" s="40">
        <v>27.135999999999999</v>
      </c>
      <c r="CH1619" s="40">
        <v>67.763000000000005</v>
      </c>
      <c r="CI1619" s="40">
        <v>26.670999999999999</v>
      </c>
      <c r="CL1619" s="5" t="str">
        <f t="shared" si="3534"/>
        <v>0.666_0_1</v>
      </c>
      <c r="CM1619" s="95" t="str">
        <f t="shared" si="3535"/>
        <v>1G</v>
      </c>
      <c r="CN1619" s="96">
        <f t="shared" si="3522"/>
        <v>8</v>
      </c>
      <c r="CO1619" s="96" t="str">
        <f t="shared" si="3530"/>
        <v>0.333_0.5_1</v>
      </c>
      <c r="CP1619" s="95" t="str">
        <f t="shared" si="3538"/>
        <v>1E</v>
      </c>
      <c r="CQ1619" s="5">
        <f t="shared" si="3531"/>
        <v>90</v>
      </c>
    </row>
    <row r="1620" spans="1:95">
      <c r="A1620" s="13" t="s">
        <v>601</v>
      </c>
      <c r="B1620" s="13">
        <v>10</v>
      </c>
      <c r="C1620" s="13">
        <v>8</v>
      </c>
      <c r="D1620" s="13" t="s">
        <v>85</v>
      </c>
      <c r="E1620" s="35" t="s">
        <v>598</v>
      </c>
      <c r="F1620" s="13"/>
      <c r="G1620" s="36"/>
      <c r="H1620" s="13"/>
      <c r="I1620" s="37">
        <v>18</v>
      </c>
      <c r="J1620" s="37" t="s">
        <v>38</v>
      </c>
      <c r="K1620" s="38">
        <v>43601</v>
      </c>
      <c r="L1620" s="39">
        <v>0.62152777777777779</v>
      </c>
      <c r="M1620" s="37" t="s">
        <v>39</v>
      </c>
      <c r="N1620" s="37" t="s">
        <v>190</v>
      </c>
      <c r="O1620" s="37"/>
      <c r="P1620" s="37" t="s">
        <v>190</v>
      </c>
      <c r="Q1620" s="37">
        <v>3</v>
      </c>
      <c r="R1620" s="13" t="s">
        <v>43</v>
      </c>
      <c r="S1620" s="13" t="s">
        <v>44</v>
      </c>
      <c r="T1620" s="13" t="s">
        <v>41</v>
      </c>
      <c r="U1620" s="13" t="s">
        <v>45</v>
      </c>
      <c r="V1620" s="13" t="s">
        <v>42</v>
      </c>
      <c r="W1620" s="13" t="s">
        <v>72</v>
      </c>
      <c r="X1620" s="13" t="s">
        <v>53</v>
      </c>
      <c r="Y1620" s="13" t="s">
        <v>41</v>
      </c>
      <c r="Z1620" s="13" t="s">
        <v>41</v>
      </c>
      <c r="AA1620" s="13"/>
      <c r="AB1620" s="13">
        <v>-1</v>
      </c>
      <c r="AC1620" s="72">
        <f t="shared" si="3523"/>
        <v>0.5</v>
      </c>
      <c r="AD1620" s="13">
        <v>1</v>
      </c>
      <c r="AE1620" s="72">
        <f t="shared" ref="AE1620" si="3567">VALUE(IF(AD1620=-2,0%,IF(AD1620=-1,50%,IF(AD1620=0,100%,IF(AD1620=1,50%,IF(AD1620=2,0%))))))</f>
        <v>0.5</v>
      </c>
      <c r="AF1620" s="13" t="s">
        <v>41</v>
      </c>
      <c r="AG1620" s="13">
        <v>1</v>
      </c>
      <c r="AH1620" s="13" t="s">
        <v>42</v>
      </c>
      <c r="AI1620" s="13">
        <f t="shared" si="3504"/>
        <v>-1</v>
      </c>
      <c r="AJ1620" s="70">
        <f t="shared" si="3525"/>
        <v>0.66599999999999993</v>
      </c>
      <c r="AK1620" s="59">
        <f t="shared" si="3526"/>
        <v>-2</v>
      </c>
      <c r="AL1620" s="70">
        <f t="shared" ref="AL1620" si="3568">VALUE(IF(AK1620=-3,0%,IF(AK1620=-2,33.3%,IF(AK1620=-1,66.6%,IF(AK1620=0,100%,IF(AK1620=1,66.6%,IF(AK1620=2,33.3%,IF(AK1620=3,0%))))))))</f>
        <v>0.33299999999999996</v>
      </c>
      <c r="AM1620" s="13" t="s">
        <v>41</v>
      </c>
      <c r="AN1620" s="13" t="s">
        <v>41</v>
      </c>
      <c r="AP1620" s="13">
        <v>101.31965006729475</v>
      </c>
      <c r="AQ1620" s="13">
        <v>117.34261838440112</v>
      </c>
      <c r="AR1620" s="13">
        <v>125.13020833333333</v>
      </c>
      <c r="AS1620" s="13">
        <v>148.05555555555554</v>
      </c>
      <c r="AT1620" s="36">
        <v>34.944303750000003</v>
      </c>
      <c r="AU1620" s="36" t="str">
        <f t="shared" si="3528"/>
        <v>1</v>
      </c>
      <c r="AV1620" s="36">
        <v>6.082667942715279</v>
      </c>
      <c r="AW1620" s="36">
        <v>30.643208000000001</v>
      </c>
      <c r="AX1620" s="36">
        <v>39.245399500000005</v>
      </c>
      <c r="AY1620" s="36">
        <v>64.427616630000003</v>
      </c>
      <c r="AZ1620" s="36" t="str">
        <f t="shared" si="3529"/>
        <v>1</v>
      </c>
      <c r="BA1620" s="36">
        <v>0</v>
      </c>
      <c r="BB1620" s="36">
        <v>64.427616630000003</v>
      </c>
      <c r="BC1620" s="36">
        <v>64.427616630000003</v>
      </c>
      <c r="BD1620" s="36">
        <v>12055.65</v>
      </c>
      <c r="BE1620" s="36" t="s">
        <v>50</v>
      </c>
      <c r="BF1620" s="36">
        <v>10333.4</v>
      </c>
      <c r="BG1620" s="36">
        <v>14466.8</v>
      </c>
      <c r="BH1620" s="36">
        <v>43.543374749999998</v>
      </c>
      <c r="BI1620" s="36">
        <v>6.0782548892938841</v>
      </c>
      <c r="BJ1620" s="36">
        <v>39.245399500000005</v>
      </c>
      <c r="BK1620" s="36">
        <v>47.841349999999991</v>
      </c>
      <c r="BL1620" s="36">
        <v>64.427616630000003</v>
      </c>
      <c r="BM1620" s="36">
        <v>0</v>
      </c>
      <c r="BN1620" s="36">
        <v>64.427616630000003</v>
      </c>
      <c r="BO1620" s="36">
        <v>64.427616630000003</v>
      </c>
      <c r="BP1620" s="36">
        <v>18370.483333333334</v>
      </c>
      <c r="BQ1620" s="36">
        <v>2451.7812254902892</v>
      </c>
      <c r="BR1620" s="36">
        <v>14466.8</v>
      </c>
      <c r="BS1620" s="36">
        <v>20666.8</v>
      </c>
      <c r="BT1620" s="36">
        <v>34.944303750000003</v>
      </c>
      <c r="BU1620" s="36">
        <v>6.082667942715279</v>
      </c>
      <c r="BV1620" s="36">
        <v>30.643208000000001</v>
      </c>
      <c r="BW1620" s="36">
        <v>39.245399500000005</v>
      </c>
      <c r="BX1620" s="36">
        <v>64.427616630000003</v>
      </c>
      <c r="BY1620" s="36">
        <v>0</v>
      </c>
      <c r="BZ1620" s="36">
        <v>64.427616630000003</v>
      </c>
      <c r="CA1620" s="36">
        <v>64.427616630000003</v>
      </c>
      <c r="CB1620" s="36">
        <v>15327.881249999999</v>
      </c>
      <c r="CC1620" s="36">
        <v>3226.2819955729719</v>
      </c>
      <c r="CD1620" s="36">
        <v>11711.2</v>
      </c>
      <c r="CE1620" s="36">
        <v>20666.8</v>
      </c>
      <c r="CF1620" s="36"/>
      <c r="CG1620" s="40">
        <v>26.670999999999999</v>
      </c>
      <c r="CH1620" s="40">
        <v>68.917000000000002</v>
      </c>
      <c r="CI1620" s="40">
        <v>26.158000000000001</v>
      </c>
      <c r="CL1620" s="5" t="str">
        <f t="shared" si="3534"/>
        <v>0.666_0.5_1</v>
      </c>
      <c r="CM1620" s="95" t="str">
        <f t="shared" si="3535"/>
        <v>1H</v>
      </c>
      <c r="CN1620" s="96">
        <f t="shared" si="3522"/>
        <v>131</v>
      </c>
      <c r="CO1620" s="96" t="str">
        <f t="shared" si="3530"/>
        <v>0.333_0.5_1</v>
      </c>
      <c r="CP1620" s="95" t="str">
        <f t="shared" si="3538"/>
        <v>1E</v>
      </c>
      <c r="CQ1620" s="5">
        <f t="shared" si="3531"/>
        <v>90</v>
      </c>
    </row>
    <row r="1621" spans="1:95">
      <c r="A1621" s="13" t="s">
        <v>601</v>
      </c>
      <c r="B1621" s="13">
        <v>10</v>
      </c>
      <c r="C1621" s="13">
        <v>8</v>
      </c>
      <c r="D1621" s="13" t="s">
        <v>85</v>
      </c>
      <c r="E1621" s="35" t="s">
        <v>598</v>
      </c>
      <c r="F1621" s="13"/>
      <c r="G1621" s="36"/>
      <c r="H1621" s="13"/>
      <c r="I1621" s="37">
        <v>18</v>
      </c>
      <c r="J1621" s="37" t="s">
        <v>38</v>
      </c>
      <c r="K1621" s="38">
        <v>43601</v>
      </c>
      <c r="L1621" s="39">
        <v>0.63194444444444442</v>
      </c>
      <c r="M1621" s="37" t="s">
        <v>39</v>
      </c>
      <c r="N1621" s="37" t="s">
        <v>190</v>
      </c>
      <c r="O1621" s="37"/>
      <c r="P1621" s="37" t="s">
        <v>190</v>
      </c>
      <c r="Q1621" s="37">
        <v>4</v>
      </c>
      <c r="R1621" s="13" t="s">
        <v>43</v>
      </c>
      <c r="S1621" s="13" t="s">
        <v>44</v>
      </c>
      <c r="T1621" s="13" t="s">
        <v>42</v>
      </c>
      <c r="U1621" s="13" t="s">
        <v>45</v>
      </c>
      <c r="V1621" s="13" t="s">
        <v>42</v>
      </c>
      <c r="W1621" s="13" t="s">
        <v>135</v>
      </c>
      <c r="X1621" s="13" t="s">
        <v>47</v>
      </c>
      <c r="Y1621" s="13" t="s">
        <v>41</v>
      </c>
      <c r="Z1621" s="13" t="s">
        <v>41</v>
      </c>
      <c r="AA1621" s="13"/>
      <c r="AB1621" s="13">
        <v>-1</v>
      </c>
      <c r="AC1621" s="72">
        <f t="shared" si="3523"/>
        <v>0.5</v>
      </c>
      <c r="AD1621" s="13">
        <v>1</v>
      </c>
      <c r="AE1621" s="72">
        <f t="shared" ref="AE1621" si="3569">VALUE(IF(AD1621=-2,0%,IF(AD1621=-1,50%,IF(AD1621=0,100%,IF(AD1621=1,50%,IF(AD1621=2,0%))))))</f>
        <v>0.5</v>
      </c>
      <c r="AF1621" s="13" t="s">
        <v>42</v>
      </c>
      <c r="AG1621" s="13">
        <v>1</v>
      </c>
      <c r="AH1621" s="13" t="s">
        <v>42</v>
      </c>
      <c r="AI1621" s="13">
        <f t="shared" si="3504"/>
        <v>-2</v>
      </c>
      <c r="AJ1621" s="70">
        <f t="shared" si="3525"/>
        <v>0.33299999999999996</v>
      </c>
      <c r="AK1621" s="59">
        <f t="shared" si="3526"/>
        <v>-1</v>
      </c>
      <c r="AL1621" s="70">
        <f t="shared" ref="AL1621" si="3570">VALUE(IF(AK1621=-3,0%,IF(AK1621=-2,33.3%,IF(AK1621=-1,66.6%,IF(AK1621=0,100%,IF(AK1621=1,66.6%,IF(AK1621=2,33.3%,IF(AK1621=3,0%))))))))</f>
        <v>0.66599999999999993</v>
      </c>
      <c r="AM1621" s="13" t="s">
        <v>41</v>
      </c>
      <c r="AN1621" s="13" t="s">
        <v>41</v>
      </c>
      <c r="AP1621" s="13">
        <v>101.31965006729475</v>
      </c>
      <c r="AQ1621" s="13">
        <v>117.34261838440112</v>
      </c>
      <c r="AR1621" s="13">
        <v>125.13020833333333</v>
      </c>
      <c r="AS1621" s="13">
        <v>148.05555555555554</v>
      </c>
      <c r="AT1621" s="36">
        <v>30.643208000000001</v>
      </c>
      <c r="AU1621" s="36" t="str">
        <f t="shared" si="3528"/>
        <v>1</v>
      </c>
      <c r="AV1621" s="36">
        <v>0</v>
      </c>
      <c r="AW1621" s="36">
        <v>30.643208000000001</v>
      </c>
      <c r="AX1621" s="36">
        <v>30.643208000000001</v>
      </c>
      <c r="AY1621" s="36">
        <v>54.179574680000002</v>
      </c>
      <c r="AZ1621" s="36" t="str">
        <f t="shared" si="3529"/>
        <v>1</v>
      </c>
      <c r="BA1621" s="36">
        <v>0</v>
      </c>
      <c r="BB1621" s="36">
        <v>54.179574680000002</v>
      </c>
      <c r="BC1621" s="36">
        <v>54.179574680000002</v>
      </c>
      <c r="BD1621" s="36">
        <v>9558.4000000000015</v>
      </c>
      <c r="BE1621" s="36" t="s">
        <v>50</v>
      </c>
      <c r="BF1621" s="36">
        <v>8611.2000000000007</v>
      </c>
      <c r="BG1621" s="36">
        <v>10677.8</v>
      </c>
      <c r="BH1621" s="36">
        <v>30.643208000000001</v>
      </c>
      <c r="BI1621" s="36">
        <v>0</v>
      </c>
      <c r="BJ1621" s="36">
        <v>30.643208000000001</v>
      </c>
      <c r="BK1621" s="36">
        <v>30.643208000000001</v>
      </c>
      <c r="BL1621" s="36">
        <v>59.303595655000002</v>
      </c>
      <c r="BM1621" s="36">
        <v>7.2464599567292103</v>
      </c>
      <c r="BN1621" s="36">
        <v>54.179574680000002</v>
      </c>
      <c r="BO1621" s="36">
        <v>64.427616630000003</v>
      </c>
      <c r="BP1621" s="36">
        <v>8955.6333333333332</v>
      </c>
      <c r="BQ1621" s="36">
        <v>533.59382555148284</v>
      </c>
      <c r="BR1621" s="36">
        <v>8611.2000000000007</v>
      </c>
      <c r="BS1621" s="36">
        <v>9644.5</v>
      </c>
      <c r="BT1621" s="36">
        <v>34.944303750000003</v>
      </c>
      <c r="BU1621" s="36">
        <v>6.082667942715279</v>
      </c>
      <c r="BV1621" s="36">
        <v>30.643208000000001</v>
      </c>
      <c r="BW1621" s="36">
        <v>39.245399500000005</v>
      </c>
      <c r="BX1621" s="36">
        <v>59.303595655000002</v>
      </c>
      <c r="BY1621" s="36">
        <v>7.2464599567292103</v>
      </c>
      <c r="BZ1621" s="36">
        <v>54.179574680000002</v>
      </c>
      <c r="CA1621" s="36">
        <v>64.427616630000003</v>
      </c>
      <c r="CB1621" s="36">
        <v>9881.3375000000033</v>
      </c>
      <c r="CC1621" s="36">
        <v>1574.5315713464106</v>
      </c>
      <c r="CD1621" s="36">
        <v>8611.2000000000007</v>
      </c>
      <c r="CE1621" s="36">
        <v>14466.8</v>
      </c>
      <c r="CF1621" s="36"/>
      <c r="CG1621" s="40">
        <v>26.475000000000001</v>
      </c>
      <c r="CH1621" s="40">
        <v>68.581000000000003</v>
      </c>
      <c r="CI1621" s="40">
        <v>25.987000000000002</v>
      </c>
      <c r="CL1621" s="5" t="str">
        <f t="shared" si="3534"/>
        <v>0.333_0.5_1</v>
      </c>
      <c r="CM1621" s="95" t="str">
        <f t="shared" si="3535"/>
        <v>1E</v>
      </c>
      <c r="CN1621" s="96">
        <f t="shared" si="3522"/>
        <v>50</v>
      </c>
      <c r="CO1621" s="96" t="str">
        <f t="shared" si="3530"/>
        <v>0.666_0.5_1</v>
      </c>
      <c r="CP1621" s="95" t="str">
        <f t="shared" si="3538"/>
        <v>1H</v>
      </c>
      <c r="CQ1621" s="5">
        <f t="shared" si="3531"/>
        <v>128</v>
      </c>
    </row>
    <row r="1622" spans="1:95">
      <c r="A1622" s="13" t="s">
        <v>601</v>
      </c>
      <c r="B1622" s="13">
        <v>10</v>
      </c>
      <c r="C1622" s="13">
        <v>8</v>
      </c>
      <c r="D1622" s="13" t="s">
        <v>85</v>
      </c>
      <c r="E1622" s="35" t="s">
        <v>598</v>
      </c>
      <c r="F1622" s="13"/>
      <c r="G1622" s="36"/>
      <c r="H1622" s="13"/>
      <c r="I1622" s="37">
        <v>18</v>
      </c>
      <c r="J1622" s="37" t="s">
        <v>38</v>
      </c>
      <c r="K1622" s="38">
        <v>43601</v>
      </c>
      <c r="L1622" s="39">
        <v>0.64236111111111105</v>
      </c>
      <c r="M1622" s="37" t="s">
        <v>39</v>
      </c>
      <c r="N1622" s="37" t="s">
        <v>190</v>
      </c>
      <c r="O1622" s="37"/>
      <c r="P1622" s="37" t="s">
        <v>190</v>
      </c>
      <c r="Q1622" s="37">
        <v>5</v>
      </c>
      <c r="R1622" s="13" t="s">
        <v>43</v>
      </c>
      <c r="S1622" s="13" t="s">
        <v>56</v>
      </c>
      <c r="T1622" s="13" t="s">
        <v>41</v>
      </c>
      <c r="U1622" s="13" t="s">
        <v>52</v>
      </c>
      <c r="V1622" s="13" t="s">
        <v>42</v>
      </c>
      <c r="W1622" s="13" t="s">
        <v>135</v>
      </c>
      <c r="X1622" s="13" t="s">
        <v>53</v>
      </c>
      <c r="Y1622" s="13" t="s">
        <v>41</v>
      </c>
      <c r="Z1622" s="13" t="s">
        <v>41</v>
      </c>
      <c r="AA1622" s="13"/>
      <c r="AB1622" s="13">
        <v>-1</v>
      </c>
      <c r="AC1622" s="72">
        <f t="shared" si="3523"/>
        <v>0.5</v>
      </c>
      <c r="AD1622" s="13">
        <v>2</v>
      </c>
      <c r="AE1622" s="72">
        <f t="shared" ref="AE1622" si="3571">VALUE(IF(AD1622=-2,0%,IF(AD1622=-1,50%,IF(AD1622=0,100%,IF(AD1622=1,50%,IF(AD1622=2,0%))))))</f>
        <v>0</v>
      </c>
      <c r="AF1622" s="13" t="s">
        <v>41</v>
      </c>
      <c r="AG1622" s="13">
        <v>0</v>
      </c>
      <c r="AH1622" s="13" t="s">
        <v>42</v>
      </c>
      <c r="AI1622" s="13">
        <f t="shared" si="3504"/>
        <v>-2</v>
      </c>
      <c r="AJ1622" s="70">
        <f t="shared" si="3525"/>
        <v>0.33299999999999996</v>
      </c>
      <c r="AK1622" s="59">
        <f t="shared" si="3526"/>
        <v>-2</v>
      </c>
      <c r="AL1622" s="70">
        <f t="shared" ref="AL1622" si="3572">VALUE(IF(AK1622=-3,0%,IF(AK1622=-2,33.3%,IF(AK1622=-1,66.6%,IF(AK1622=0,100%,IF(AK1622=1,66.6%,IF(AK1622=2,33.3%,IF(AK1622=3,0%))))))))</f>
        <v>0.33299999999999996</v>
      </c>
      <c r="AM1622" s="13" t="s">
        <v>41</v>
      </c>
      <c r="AN1622" s="13" t="s">
        <v>41</v>
      </c>
      <c r="AP1622" s="13">
        <v>101.31965006729475</v>
      </c>
      <c r="AQ1622" s="13">
        <v>117.34261838440112</v>
      </c>
      <c r="AR1622" s="13">
        <v>125.13020833333333</v>
      </c>
      <c r="AS1622" s="13">
        <v>148.05555555555554</v>
      </c>
      <c r="AT1622" s="36">
        <v>22.143782000000002</v>
      </c>
      <c r="AU1622" s="36" t="str">
        <f t="shared" si="3528"/>
        <v>1</v>
      </c>
      <c r="AV1622" s="36">
        <v>0</v>
      </c>
      <c r="AW1622" s="36">
        <v>22.143782000000002</v>
      </c>
      <c r="AX1622" s="36">
        <v>22.143782000000002</v>
      </c>
      <c r="AY1622" s="36">
        <v>54.179574680000002</v>
      </c>
      <c r="AZ1622" s="36" t="str">
        <f t="shared" si="3529"/>
        <v>1</v>
      </c>
      <c r="BA1622" s="36">
        <v>0</v>
      </c>
      <c r="BB1622" s="36">
        <v>54.179574680000002</v>
      </c>
      <c r="BC1622" s="36">
        <v>54.179574680000002</v>
      </c>
      <c r="BD1622" s="36">
        <v>5855.5749999999998</v>
      </c>
      <c r="BE1622" s="36" t="s">
        <v>50</v>
      </c>
      <c r="BF1622" s="36">
        <v>4477.8</v>
      </c>
      <c r="BG1622" s="36">
        <v>7577.8</v>
      </c>
      <c r="BH1622" s="36">
        <v>26.393495000000001</v>
      </c>
      <c r="BI1622" s="36">
        <v>6.0100017607932399</v>
      </c>
      <c r="BJ1622" s="36">
        <v>22.143782000000002</v>
      </c>
      <c r="BK1622" s="36">
        <v>30.643208000000001</v>
      </c>
      <c r="BL1622" s="36">
        <v>54.179574680000002</v>
      </c>
      <c r="BM1622" s="36">
        <v>0</v>
      </c>
      <c r="BN1622" s="36">
        <v>54.179574680000002</v>
      </c>
      <c r="BO1622" s="36">
        <v>54.179574680000002</v>
      </c>
      <c r="BP1622" s="36">
        <v>10390.800000000001</v>
      </c>
      <c r="BQ1622" s="36">
        <v>1577.2131282740447</v>
      </c>
      <c r="BR1622" s="36">
        <v>7577.8</v>
      </c>
      <c r="BS1622" s="36">
        <v>11711.2</v>
      </c>
      <c r="BT1622" s="36">
        <v>26.393495000000001</v>
      </c>
      <c r="BU1622" s="36">
        <v>6.0100017607932399</v>
      </c>
      <c r="BV1622" s="36">
        <v>22.143782000000002</v>
      </c>
      <c r="BW1622" s="36">
        <v>30.643208000000001</v>
      </c>
      <c r="BX1622" s="36">
        <v>54.179574680000002</v>
      </c>
      <c r="BY1622" s="36">
        <v>0</v>
      </c>
      <c r="BZ1622" s="36">
        <v>54.179574680000002</v>
      </c>
      <c r="CA1622" s="36">
        <v>54.179574680000002</v>
      </c>
      <c r="CB1622" s="36">
        <v>10634.793749999997</v>
      </c>
      <c r="CC1622" s="36">
        <v>1306.3304188802083</v>
      </c>
      <c r="CD1622" s="36">
        <v>7577.8</v>
      </c>
      <c r="CE1622" s="36">
        <v>11711.2</v>
      </c>
      <c r="CF1622" s="36"/>
      <c r="CG1622" s="40">
        <v>26.524000000000001</v>
      </c>
      <c r="CH1622" s="40">
        <v>66.081000000000003</v>
      </c>
      <c r="CI1622" s="40">
        <v>26.061</v>
      </c>
      <c r="CL1622" s="5" t="str">
        <f t="shared" si="3534"/>
        <v>0.333_0.5_1</v>
      </c>
      <c r="CM1622" s="95" t="str">
        <f t="shared" si="3535"/>
        <v>1E</v>
      </c>
      <c r="CN1622" s="96">
        <f t="shared" si="3522"/>
        <v>50</v>
      </c>
      <c r="CO1622" s="96" t="str">
        <f t="shared" si="3530"/>
        <v>0.333_0_1</v>
      </c>
      <c r="CP1622" s="95" t="str">
        <f t="shared" si="3538"/>
        <v>1D</v>
      </c>
      <c r="CQ1622" s="5">
        <f t="shared" si="3531"/>
        <v>66</v>
      </c>
    </row>
    <row r="1623" spans="1:95">
      <c r="A1623" s="13" t="s">
        <v>601</v>
      </c>
      <c r="B1623" s="13">
        <v>10</v>
      </c>
      <c r="C1623" s="13">
        <v>9</v>
      </c>
      <c r="D1623" s="13" t="s">
        <v>117</v>
      </c>
      <c r="E1623" s="35" t="s">
        <v>599</v>
      </c>
      <c r="F1623" s="13"/>
      <c r="G1623" s="36"/>
      <c r="H1623" s="13"/>
      <c r="I1623" s="37">
        <v>21</v>
      </c>
      <c r="J1623" s="37" t="s">
        <v>70</v>
      </c>
      <c r="K1623" s="38">
        <v>43601</v>
      </c>
      <c r="L1623" s="39">
        <v>0.60069444444444442</v>
      </c>
      <c r="M1623" s="37" t="s">
        <v>39</v>
      </c>
      <c r="N1623" s="37" t="s">
        <v>188</v>
      </c>
      <c r="O1623" s="37" t="s">
        <v>188</v>
      </c>
      <c r="P1623" s="37" t="s">
        <v>188</v>
      </c>
      <c r="Q1623" s="37">
        <v>1</v>
      </c>
      <c r="R1623" s="13" t="s">
        <v>62</v>
      </c>
      <c r="S1623" s="13" t="s">
        <v>56</v>
      </c>
      <c r="T1623" s="13" t="s">
        <v>41</v>
      </c>
      <c r="U1623" s="13" t="s">
        <v>45</v>
      </c>
      <c r="V1623" s="13" t="s">
        <v>42</v>
      </c>
      <c r="W1623" s="13" t="s">
        <v>46</v>
      </c>
      <c r="X1623" s="13" t="s">
        <v>47</v>
      </c>
      <c r="Y1623" s="13" t="s">
        <v>41</v>
      </c>
      <c r="Z1623" s="13" t="s">
        <v>41</v>
      </c>
      <c r="AA1623" s="13"/>
      <c r="AB1623" s="13">
        <v>1</v>
      </c>
      <c r="AC1623" s="72">
        <f t="shared" si="3523"/>
        <v>0.5</v>
      </c>
      <c r="AD1623" s="13">
        <v>2</v>
      </c>
      <c r="AE1623" s="72">
        <f t="shared" ref="AE1623" si="3573">VALUE(IF(AD1623=-2,0%,IF(AD1623=-1,50%,IF(AD1623=0,100%,IF(AD1623=1,50%,IF(AD1623=2,0%))))))</f>
        <v>0</v>
      </c>
      <c r="AF1623" s="13" t="s">
        <v>41</v>
      </c>
      <c r="AG1623" s="13">
        <v>1</v>
      </c>
      <c r="AH1623" s="13" t="s">
        <v>42</v>
      </c>
      <c r="AI1623" s="13">
        <f t="shared" si="3504"/>
        <v>1</v>
      </c>
      <c r="AJ1623" s="70">
        <f t="shared" si="3525"/>
        <v>0.66599999999999993</v>
      </c>
      <c r="AK1623" s="59">
        <f t="shared" si="3526"/>
        <v>-1</v>
      </c>
      <c r="AL1623" s="70">
        <f t="shared" ref="AL1623" si="3574">VALUE(IF(AK1623=-3,0%,IF(AK1623=-2,33.3%,IF(AK1623=-1,66.6%,IF(AK1623=0,100%,IF(AK1623=1,66.6%,IF(AK1623=2,33.3%,IF(AK1623=3,0%))))))))</f>
        <v>0.66599999999999993</v>
      </c>
      <c r="AM1623" s="13" t="s">
        <v>41</v>
      </c>
      <c r="AN1623" s="13" t="s">
        <v>41</v>
      </c>
      <c r="AP1623" s="13">
        <v>101.31965006729475</v>
      </c>
      <c r="AQ1623" s="13">
        <v>117.34261838440112</v>
      </c>
      <c r="AR1623" s="13">
        <v>125.13020833333333</v>
      </c>
      <c r="AS1623" s="13">
        <v>148.05555555555554</v>
      </c>
      <c r="AT1623" s="36">
        <v>14.424707749999996</v>
      </c>
      <c r="AU1623" s="36" t="str">
        <f t="shared" si="3528"/>
        <v>1</v>
      </c>
      <c r="AV1623" s="36">
        <v>0</v>
      </c>
      <c r="AW1623" s="36">
        <v>14.424707749999996</v>
      </c>
      <c r="AX1623" s="36">
        <v>14.424707749999996</v>
      </c>
      <c r="AY1623" s="36">
        <v>35.594856000000007</v>
      </c>
      <c r="AZ1623" s="36" t="str">
        <f t="shared" si="3529"/>
        <v>1</v>
      </c>
      <c r="BA1623" s="36">
        <v>0</v>
      </c>
      <c r="BB1623" s="36">
        <v>35.594856000000007</v>
      </c>
      <c r="BC1623" s="36">
        <v>35.594856000000007</v>
      </c>
      <c r="BD1623" s="36">
        <v>26866.825000000001</v>
      </c>
      <c r="BE1623" s="36" t="s">
        <v>50</v>
      </c>
      <c r="BF1623" s="36">
        <v>24800.2</v>
      </c>
      <c r="BG1623" s="36">
        <v>27555.7</v>
      </c>
      <c r="BH1623" s="36">
        <v>14.424707749999996</v>
      </c>
      <c r="BI1623" s="36">
        <v>0</v>
      </c>
      <c r="BJ1623" s="36">
        <v>14.424707749999996</v>
      </c>
      <c r="BK1623" s="36">
        <v>14.424707749999996</v>
      </c>
      <c r="BL1623" s="36">
        <v>35.594856000000007</v>
      </c>
      <c r="BM1623" s="36">
        <v>0</v>
      </c>
      <c r="BN1623" s="36">
        <v>35.594856000000007</v>
      </c>
      <c r="BO1623" s="36">
        <v>35.594856000000007</v>
      </c>
      <c r="BP1623" s="36">
        <v>26407.600000000002</v>
      </c>
      <c r="BQ1623" s="36">
        <v>1037.1258804986019</v>
      </c>
      <c r="BR1623" s="36">
        <v>24800.2</v>
      </c>
      <c r="BS1623" s="36">
        <v>27555.7</v>
      </c>
      <c r="BT1623" s="36">
        <v>30.618503374999992</v>
      </c>
      <c r="BU1623" s="36">
        <v>22.901485399173087</v>
      </c>
      <c r="BV1623" s="36">
        <v>14.424707749999996</v>
      </c>
      <c r="BW1623" s="36">
        <v>46.812298999999989</v>
      </c>
      <c r="BX1623" s="36">
        <v>42.325458500000003</v>
      </c>
      <c r="BY1623" s="36">
        <v>9.5185093384422466</v>
      </c>
      <c r="BZ1623" s="36">
        <v>35.594856000000007</v>
      </c>
      <c r="CA1623" s="36">
        <v>49.056061</v>
      </c>
      <c r="CB1623" s="36">
        <v>23982.118750000001</v>
      </c>
      <c r="CC1623" s="36">
        <v>2238.9037181081135</v>
      </c>
      <c r="CD1623" s="36">
        <v>20666.8</v>
      </c>
      <c r="CE1623" s="36">
        <v>27555.7</v>
      </c>
      <c r="CF1623" s="36"/>
      <c r="CG1623" s="40">
        <v>27.603999999999999</v>
      </c>
      <c r="CH1623" s="40">
        <v>63.177</v>
      </c>
      <c r="CI1623" s="40">
        <v>27.407</v>
      </c>
      <c r="CL1623" s="5" t="str">
        <f t="shared" si="3534"/>
        <v>0.666_0.5_1</v>
      </c>
      <c r="CM1623" s="95" t="str">
        <f t="shared" si="3535"/>
        <v>1H</v>
      </c>
      <c r="CN1623" s="96">
        <f t="shared" si="3522"/>
        <v>131</v>
      </c>
      <c r="CO1623" s="96" t="str">
        <f t="shared" si="3530"/>
        <v>0.666_0_1</v>
      </c>
      <c r="CP1623" s="95" t="str">
        <f t="shared" si="3538"/>
        <v>1G</v>
      </c>
      <c r="CQ1623" s="5">
        <f t="shared" si="3531"/>
        <v>48</v>
      </c>
    </row>
    <row r="1624" spans="1:95">
      <c r="A1624" s="13" t="s">
        <v>601</v>
      </c>
      <c r="B1624" s="13">
        <v>10</v>
      </c>
      <c r="C1624" s="13">
        <v>9</v>
      </c>
      <c r="D1624" s="13" t="s">
        <v>117</v>
      </c>
      <c r="E1624" s="35" t="s">
        <v>599</v>
      </c>
      <c r="F1624" s="13"/>
      <c r="G1624" s="36"/>
      <c r="H1624" s="13"/>
      <c r="I1624" s="37">
        <v>21</v>
      </c>
      <c r="J1624" s="37" t="s">
        <v>70</v>
      </c>
      <c r="K1624" s="38">
        <v>43601</v>
      </c>
      <c r="L1624" s="39">
        <v>0.61111111111111105</v>
      </c>
      <c r="M1624" s="37" t="s">
        <v>39</v>
      </c>
      <c r="N1624" s="37" t="s">
        <v>188</v>
      </c>
      <c r="O1624" s="37" t="s">
        <v>188</v>
      </c>
      <c r="P1624" s="37" t="s">
        <v>188</v>
      </c>
      <c r="Q1624" s="37">
        <v>2</v>
      </c>
      <c r="R1624" s="13" t="s">
        <v>55</v>
      </c>
      <c r="S1624" s="13" t="s">
        <v>56</v>
      </c>
      <c r="T1624" s="13" t="s">
        <v>41</v>
      </c>
      <c r="U1624" s="13" t="s">
        <v>45</v>
      </c>
      <c r="V1624" s="13" t="s">
        <v>42</v>
      </c>
      <c r="W1624" s="13" t="s">
        <v>66</v>
      </c>
      <c r="X1624" s="13" t="s">
        <v>47</v>
      </c>
      <c r="Y1624" s="13" t="s">
        <v>41</v>
      </c>
      <c r="Z1624" s="13" t="s">
        <v>41</v>
      </c>
      <c r="AA1624" s="13"/>
      <c r="AB1624" s="13">
        <v>0</v>
      </c>
      <c r="AC1624" s="72">
        <f t="shared" si="3523"/>
        <v>1</v>
      </c>
      <c r="AD1624" s="13">
        <v>2</v>
      </c>
      <c r="AE1624" s="72">
        <f t="shared" ref="AE1624" si="3575">VALUE(IF(AD1624=-2,0%,IF(AD1624=-1,50%,IF(AD1624=0,100%,IF(AD1624=1,50%,IF(AD1624=2,0%))))))</f>
        <v>0</v>
      </c>
      <c r="AF1624" s="13" t="s">
        <v>41</v>
      </c>
      <c r="AG1624" s="13">
        <v>1</v>
      </c>
      <c r="AH1624" s="13" t="s">
        <v>42</v>
      </c>
      <c r="AI1624" s="13">
        <f t="shared" si="3504"/>
        <v>0</v>
      </c>
      <c r="AJ1624" s="70">
        <f t="shared" si="3525"/>
        <v>1</v>
      </c>
      <c r="AK1624" s="59">
        <f t="shared" si="3526"/>
        <v>-1</v>
      </c>
      <c r="AL1624" s="70">
        <f t="shared" ref="AL1624" si="3576">VALUE(IF(AK1624=-3,0%,IF(AK1624=-2,33.3%,IF(AK1624=-1,66.6%,IF(AK1624=0,100%,IF(AK1624=1,66.6%,IF(AK1624=2,33.3%,IF(AK1624=3,0%))))))))</f>
        <v>0.66599999999999993</v>
      </c>
      <c r="AM1624" s="13" t="s">
        <v>41</v>
      </c>
      <c r="AN1624" s="13" t="s">
        <v>41</v>
      </c>
      <c r="AP1624" s="13">
        <v>101.31965006729475</v>
      </c>
      <c r="AQ1624" s="13">
        <v>117.34261838440112</v>
      </c>
      <c r="AR1624" s="13">
        <v>125.13020833333333</v>
      </c>
      <c r="AS1624" s="13">
        <v>148.05555555555554</v>
      </c>
      <c r="AT1624" s="36">
        <v>6.2993041599999984</v>
      </c>
      <c r="AU1624" s="36" t="str">
        <f t="shared" si="3528"/>
        <v>1</v>
      </c>
      <c r="AV1624" s="36">
        <v>0</v>
      </c>
      <c r="AW1624" s="36">
        <v>6.2993041599999984</v>
      </c>
      <c r="AX1624" s="36">
        <v>6.2993041599999984</v>
      </c>
      <c r="AY1624" s="36">
        <v>35.594856000000007</v>
      </c>
      <c r="AZ1624" s="36" t="str">
        <f t="shared" si="3529"/>
        <v>1</v>
      </c>
      <c r="BA1624" s="36">
        <v>0</v>
      </c>
      <c r="BB1624" s="36">
        <v>35.594856000000007</v>
      </c>
      <c r="BC1624" s="36">
        <v>35.594856000000007</v>
      </c>
      <c r="BD1624" s="36">
        <v>12572.325000000001</v>
      </c>
      <c r="BE1624" s="36" t="s">
        <v>50</v>
      </c>
      <c r="BF1624" s="36">
        <v>11711.2</v>
      </c>
      <c r="BG1624" s="36">
        <v>13777.9</v>
      </c>
      <c r="BH1624" s="36">
        <v>6.2993041599999984</v>
      </c>
      <c r="BI1624" s="36">
        <v>0</v>
      </c>
      <c r="BJ1624" s="36">
        <v>6.2993041599999984</v>
      </c>
      <c r="BK1624" s="36">
        <v>6.2993041599999984</v>
      </c>
      <c r="BL1624" s="36">
        <v>35.594856000000007</v>
      </c>
      <c r="BM1624" s="36">
        <v>0</v>
      </c>
      <c r="BN1624" s="36">
        <v>35.594856000000007</v>
      </c>
      <c r="BO1624" s="36">
        <v>35.594856000000007</v>
      </c>
      <c r="BP1624" s="36">
        <v>15500.1</v>
      </c>
      <c r="BQ1624" s="36">
        <v>1212.8824971941849</v>
      </c>
      <c r="BR1624" s="36">
        <v>13777.9</v>
      </c>
      <c r="BS1624" s="36">
        <v>16533.400000000001</v>
      </c>
      <c r="BT1624" s="36">
        <v>10.362005954999997</v>
      </c>
      <c r="BU1624" s="36">
        <v>5.7455279783665167</v>
      </c>
      <c r="BV1624" s="36">
        <v>6.2993041599999984</v>
      </c>
      <c r="BW1624" s="36">
        <v>14.424707749999996</v>
      </c>
      <c r="BX1624" s="36">
        <v>35.594856000000007</v>
      </c>
      <c r="BY1624" s="36">
        <v>0</v>
      </c>
      <c r="BZ1624" s="36">
        <v>35.594856000000007</v>
      </c>
      <c r="CA1624" s="36">
        <v>35.594856000000007</v>
      </c>
      <c r="CB1624" s="36">
        <v>19245.943749999999</v>
      </c>
      <c r="CC1624" s="36">
        <v>4880.7352060891881</v>
      </c>
      <c r="CD1624" s="36">
        <v>13777.9</v>
      </c>
      <c r="CE1624" s="36">
        <v>27555.7</v>
      </c>
      <c r="CF1624" s="36"/>
      <c r="CG1624" s="40">
        <v>27.135999999999999</v>
      </c>
      <c r="CH1624" s="40">
        <v>67.763000000000005</v>
      </c>
      <c r="CI1624" s="40">
        <v>26.670999999999999</v>
      </c>
      <c r="CL1624" s="5" t="str">
        <f t="shared" si="3534"/>
        <v>1_1_1</v>
      </c>
      <c r="CM1624" s="95" t="str">
        <f t="shared" si="3535"/>
        <v>1L</v>
      </c>
      <c r="CN1624" s="96">
        <f t="shared" si="3522"/>
        <v>208</v>
      </c>
      <c r="CO1624" s="96" t="str">
        <f t="shared" si="3530"/>
        <v>0.666_0_1</v>
      </c>
      <c r="CP1624" s="95" t="str">
        <f t="shared" si="3538"/>
        <v>1G</v>
      </c>
      <c r="CQ1624" s="5">
        <f t="shared" si="3531"/>
        <v>48</v>
      </c>
    </row>
    <row r="1625" spans="1:95">
      <c r="A1625" s="13" t="s">
        <v>601</v>
      </c>
      <c r="B1625" s="13">
        <v>10</v>
      </c>
      <c r="C1625" s="13">
        <v>9</v>
      </c>
      <c r="D1625" s="13" t="s">
        <v>117</v>
      </c>
      <c r="E1625" s="35" t="s">
        <v>599</v>
      </c>
      <c r="F1625" s="13"/>
      <c r="G1625" s="36"/>
      <c r="H1625" s="13"/>
      <c r="I1625" s="37">
        <v>21</v>
      </c>
      <c r="J1625" s="37" t="s">
        <v>70</v>
      </c>
      <c r="K1625" s="38">
        <v>43601</v>
      </c>
      <c r="L1625" s="39">
        <v>0.62152777777777779</v>
      </c>
      <c r="M1625" s="37" t="s">
        <v>39</v>
      </c>
      <c r="N1625" s="37" t="s">
        <v>188</v>
      </c>
      <c r="O1625" s="37" t="s">
        <v>188</v>
      </c>
      <c r="P1625" s="37" t="s">
        <v>188</v>
      </c>
      <c r="Q1625" s="37">
        <v>3</v>
      </c>
      <c r="R1625" s="13" t="s">
        <v>55</v>
      </c>
      <c r="S1625" s="13" t="s">
        <v>56</v>
      </c>
      <c r="T1625" s="13" t="s">
        <v>41</v>
      </c>
      <c r="U1625" s="13" t="s">
        <v>45</v>
      </c>
      <c r="V1625" s="13" t="s">
        <v>42</v>
      </c>
      <c r="W1625" s="13" t="s">
        <v>46</v>
      </c>
      <c r="X1625" s="13" t="s">
        <v>47</v>
      </c>
      <c r="Y1625" s="13" t="s">
        <v>41</v>
      </c>
      <c r="Z1625" s="13" t="s">
        <v>41</v>
      </c>
      <c r="AA1625" s="13"/>
      <c r="AB1625" s="13">
        <v>0</v>
      </c>
      <c r="AC1625" s="72">
        <f t="shared" si="3523"/>
        <v>1</v>
      </c>
      <c r="AD1625" s="13">
        <v>2</v>
      </c>
      <c r="AE1625" s="72">
        <f t="shared" ref="AE1625" si="3577">VALUE(IF(AD1625=-2,0%,IF(AD1625=-1,50%,IF(AD1625=0,100%,IF(AD1625=1,50%,IF(AD1625=2,0%))))))</f>
        <v>0</v>
      </c>
      <c r="AF1625" s="13" t="s">
        <v>41</v>
      </c>
      <c r="AG1625" s="13">
        <v>1</v>
      </c>
      <c r="AH1625" s="13" t="s">
        <v>42</v>
      </c>
      <c r="AI1625" s="13">
        <f t="shared" si="3504"/>
        <v>1</v>
      </c>
      <c r="AJ1625" s="70">
        <f t="shared" si="3525"/>
        <v>0.66599999999999993</v>
      </c>
      <c r="AK1625" s="59">
        <f t="shared" si="3526"/>
        <v>-1</v>
      </c>
      <c r="AL1625" s="70">
        <f t="shared" ref="AL1625" si="3578">VALUE(IF(AK1625=-3,0%,IF(AK1625=-2,33.3%,IF(AK1625=-1,66.6%,IF(AK1625=0,100%,IF(AK1625=1,66.6%,IF(AK1625=2,33.3%,IF(AK1625=3,0%))))))))</f>
        <v>0.66599999999999993</v>
      </c>
      <c r="AM1625" s="13" t="s">
        <v>41</v>
      </c>
      <c r="AN1625" s="13" t="s">
        <v>41</v>
      </c>
      <c r="AP1625" s="13">
        <v>101.31965006729475</v>
      </c>
      <c r="AQ1625" s="13">
        <v>117.34261838440112</v>
      </c>
      <c r="AR1625" s="13">
        <v>125.13020833333333</v>
      </c>
      <c r="AS1625" s="13">
        <v>148.05555555555554</v>
      </c>
      <c r="AT1625" s="36">
        <v>6.2993041599999984</v>
      </c>
      <c r="AU1625" s="36" t="str">
        <f t="shared" si="3528"/>
        <v>1</v>
      </c>
      <c r="AV1625" s="36">
        <v>0</v>
      </c>
      <c r="AW1625" s="36">
        <v>6.2993041599999984</v>
      </c>
      <c r="AX1625" s="36">
        <v>6.2993041599999984</v>
      </c>
      <c r="AY1625" s="36">
        <v>35.594856000000007</v>
      </c>
      <c r="AZ1625" s="36" t="str">
        <f t="shared" si="3529"/>
        <v>1</v>
      </c>
      <c r="BA1625" s="36">
        <v>0</v>
      </c>
      <c r="BB1625" s="36">
        <v>35.594856000000007</v>
      </c>
      <c r="BC1625" s="36">
        <v>35.594856000000007</v>
      </c>
      <c r="BD1625" s="36">
        <v>12055.65</v>
      </c>
      <c r="BE1625" s="36" t="s">
        <v>50</v>
      </c>
      <c r="BF1625" s="36">
        <v>10333.4</v>
      </c>
      <c r="BG1625" s="36">
        <v>14466.8</v>
      </c>
      <c r="BH1625" s="36">
        <v>6.2993041599999984</v>
      </c>
      <c r="BI1625" s="36">
        <v>0</v>
      </c>
      <c r="BJ1625" s="36">
        <v>6.2993041599999984</v>
      </c>
      <c r="BK1625" s="36">
        <v>6.2993041599999984</v>
      </c>
      <c r="BL1625" s="36">
        <v>35.594856000000007</v>
      </c>
      <c r="BM1625" s="36">
        <v>0</v>
      </c>
      <c r="BN1625" s="36">
        <v>35.594856000000007</v>
      </c>
      <c r="BO1625" s="36">
        <v>35.594856000000007</v>
      </c>
      <c r="BP1625" s="36">
        <v>18370.483333333334</v>
      </c>
      <c r="BQ1625" s="36">
        <v>2451.7812254902892</v>
      </c>
      <c r="BR1625" s="36">
        <v>14466.8</v>
      </c>
      <c r="BS1625" s="36">
        <v>20666.8</v>
      </c>
      <c r="BT1625" s="36">
        <v>6.2993041599999984</v>
      </c>
      <c r="BU1625" s="36">
        <v>0</v>
      </c>
      <c r="BV1625" s="36">
        <v>6.2993041599999984</v>
      </c>
      <c r="BW1625" s="36">
        <v>6.2993041599999984</v>
      </c>
      <c r="BX1625" s="36">
        <v>35.594856000000007</v>
      </c>
      <c r="BY1625" s="36">
        <v>0</v>
      </c>
      <c r="BZ1625" s="36">
        <v>35.594856000000007</v>
      </c>
      <c r="CA1625" s="36">
        <v>35.594856000000007</v>
      </c>
      <c r="CB1625" s="36">
        <v>15327.881249999999</v>
      </c>
      <c r="CC1625" s="36">
        <v>3226.2819955729719</v>
      </c>
      <c r="CD1625" s="36">
        <v>11711.2</v>
      </c>
      <c r="CE1625" s="36">
        <v>20666.8</v>
      </c>
      <c r="CF1625" s="36"/>
      <c r="CG1625" s="40">
        <v>26.670999999999999</v>
      </c>
      <c r="CH1625" s="40">
        <v>68.917000000000002</v>
      </c>
      <c r="CI1625" s="40">
        <v>26.158000000000001</v>
      </c>
      <c r="CL1625" s="5" t="str">
        <f t="shared" si="3534"/>
        <v>0.666_1_1</v>
      </c>
      <c r="CM1625" s="95" t="str">
        <f t="shared" si="3535"/>
        <v>1I</v>
      </c>
      <c r="CN1625" s="96">
        <f t="shared" si="3522"/>
        <v>91</v>
      </c>
      <c r="CO1625" s="96" t="str">
        <f t="shared" si="3530"/>
        <v>0.666_0_1</v>
      </c>
      <c r="CP1625" s="95" t="str">
        <f t="shared" si="3538"/>
        <v>1G</v>
      </c>
      <c r="CQ1625" s="5">
        <f t="shared" si="3531"/>
        <v>48</v>
      </c>
    </row>
    <row r="1626" spans="1:95">
      <c r="A1626" s="13" t="s">
        <v>601</v>
      </c>
      <c r="B1626" s="13">
        <v>10</v>
      </c>
      <c r="C1626" s="13">
        <v>9</v>
      </c>
      <c r="D1626" s="13" t="s">
        <v>117</v>
      </c>
      <c r="E1626" s="35" t="s">
        <v>599</v>
      </c>
      <c r="F1626" s="13"/>
      <c r="G1626" s="36"/>
      <c r="H1626" s="13"/>
      <c r="I1626" s="37">
        <v>21</v>
      </c>
      <c r="J1626" s="37" t="s">
        <v>70</v>
      </c>
      <c r="K1626" s="38">
        <v>43601</v>
      </c>
      <c r="L1626" s="39">
        <v>0.63194444444444442</v>
      </c>
      <c r="M1626" s="37" t="s">
        <v>39</v>
      </c>
      <c r="N1626" s="37" t="s">
        <v>188</v>
      </c>
      <c r="O1626" s="37" t="s">
        <v>188</v>
      </c>
      <c r="P1626" s="37" t="s">
        <v>188</v>
      </c>
      <c r="Q1626" s="37">
        <v>4</v>
      </c>
      <c r="R1626" s="13" t="s">
        <v>43</v>
      </c>
      <c r="S1626" s="13" t="s">
        <v>56</v>
      </c>
      <c r="T1626" s="13" t="s">
        <v>41</v>
      </c>
      <c r="U1626" s="13" t="s">
        <v>52</v>
      </c>
      <c r="V1626" s="13" t="s">
        <v>42</v>
      </c>
      <c r="W1626" s="13" t="s">
        <v>66</v>
      </c>
      <c r="X1626" s="13" t="s">
        <v>47</v>
      </c>
      <c r="Y1626" s="13" t="s">
        <v>41</v>
      </c>
      <c r="Z1626" s="13" t="s">
        <v>41</v>
      </c>
      <c r="AA1626" s="13"/>
      <c r="AB1626" s="13">
        <v>-1</v>
      </c>
      <c r="AC1626" s="72">
        <f t="shared" si="3523"/>
        <v>0.5</v>
      </c>
      <c r="AD1626" s="13">
        <v>2</v>
      </c>
      <c r="AE1626" s="72">
        <f t="shared" ref="AE1626" si="3579">VALUE(IF(AD1626=-2,0%,IF(AD1626=-1,50%,IF(AD1626=0,100%,IF(AD1626=1,50%,IF(AD1626=2,0%))))))</f>
        <v>0</v>
      </c>
      <c r="AF1626" s="13" t="s">
        <v>41</v>
      </c>
      <c r="AG1626" s="13">
        <v>0</v>
      </c>
      <c r="AH1626" s="13" t="s">
        <v>42</v>
      </c>
      <c r="AI1626" s="13">
        <f t="shared" si="3504"/>
        <v>0</v>
      </c>
      <c r="AJ1626" s="70">
        <f t="shared" si="3525"/>
        <v>1</v>
      </c>
      <c r="AK1626" s="59">
        <f t="shared" si="3526"/>
        <v>-1</v>
      </c>
      <c r="AL1626" s="70">
        <f t="shared" ref="AL1626" si="3580">VALUE(IF(AK1626=-3,0%,IF(AK1626=-2,33.3%,IF(AK1626=-1,66.6%,IF(AK1626=0,100%,IF(AK1626=1,66.6%,IF(AK1626=2,33.3%,IF(AK1626=3,0%))))))))</f>
        <v>0.66599999999999993</v>
      </c>
      <c r="AM1626" s="13" t="s">
        <v>41</v>
      </c>
      <c r="AN1626" s="13" t="s">
        <v>41</v>
      </c>
      <c r="AP1626" s="13">
        <v>101.31965006729475</v>
      </c>
      <c r="AQ1626" s="13">
        <v>117.34261838440112</v>
      </c>
      <c r="AR1626" s="13">
        <v>125.13020833333333</v>
      </c>
      <c r="AS1626" s="13">
        <v>148.05555555555554</v>
      </c>
      <c r="AT1626" s="36">
        <v>-1.8272228100000056</v>
      </c>
      <c r="AU1626" s="36" t="str">
        <f t="shared" si="3528"/>
        <v>1</v>
      </c>
      <c r="AV1626" s="36">
        <v>0</v>
      </c>
      <c r="AW1626" s="36">
        <v>-1.8272228100000056</v>
      </c>
      <c r="AX1626" s="36">
        <v>-1.8272228100000056</v>
      </c>
      <c r="AY1626" s="36">
        <v>35.594856000000007</v>
      </c>
      <c r="AZ1626" s="36" t="str">
        <f t="shared" si="3529"/>
        <v>1</v>
      </c>
      <c r="BA1626" s="36">
        <v>0</v>
      </c>
      <c r="BB1626" s="36">
        <v>35.594856000000007</v>
      </c>
      <c r="BC1626" s="36">
        <v>35.594856000000007</v>
      </c>
      <c r="BD1626" s="36">
        <v>9558.4000000000015</v>
      </c>
      <c r="BE1626" s="36" t="s">
        <v>50</v>
      </c>
      <c r="BF1626" s="36">
        <v>8611.2000000000007</v>
      </c>
      <c r="BG1626" s="36">
        <v>10677.8</v>
      </c>
      <c r="BH1626" s="36">
        <v>-1.8272228100000056</v>
      </c>
      <c r="BI1626" s="36">
        <v>0</v>
      </c>
      <c r="BJ1626" s="36">
        <v>-1.8272228100000056</v>
      </c>
      <c r="BK1626" s="36">
        <v>-1.8272228100000056</v>
      </c>
      <c r="BL1626" s="36">
        <v>35.594856000000007</v>
      </c>
      <c r="BM1626" s="36">
        <v>0</v>
      </c>
      <c r="BN1626" s="36">
        <v>35.594856000000007</v>
      </c>
      <c r="BO1626" s="36">
        <v>35.594856000000007</v>
      </c>
      <c r="BP1626" s="36">
        <v>8955.6333333333332</v>
      </c>
      <c r="BQ1626" s="36">
        <v>533.59382555148284</v>
      </c>
      <c r="BR1626" s="36">
        <v>8611.2000000000007</v>
      </c>
      <c r="BS1626" s="36">
        <v>9644.5</v>
      </c>
      <c r="BT1626" s="36">
        <v>2.2360406749999964</v>
      </c>
      <c r="BU1626" s="36">
        <v>5.7463223279823703</v>
      </c>
      <c r="BV1626" s="36">
        <v>-1.8272228100000056</v>
      </c>
      <c r="BW1626" s="36">
        <v>6.2993041599999984</v>
      </c>
      <c r="BX1626" s="36">
        <v>35.594856000000007</v>
      </c>
      <c r="BY1626" s="36">
        <v>0</v>
      </c>
      <c r="BZ1626" s="36">
        <v>35.594856000000007</v>
      </c>
      <c r="CA1626" s="36">
        <v>35.594856000000007</v>
      </c>
      <c r="CB1626" s="36">
        <v>9881.3375000000033</v>
      </c>
      <c r="CC1626" s="36">
        <v>1574.5315713464106</v>
      </c>
      <c r="CD1626" s="36">
        <v>8611.2000000000007</v>
      </c>
      <c r="CE1626" s="36">
        <v>14466.8</v>
      </c>
      <c r="CF1626" s="36"/>
      <c r="CG1626" s="40">
        <v>26.475000000000001</v>
      </c>
      <c r="CH1626" s="40">
        <v>68.581000000000003</v>
      </c>
      <c r="CI1626" s="40">
        <v>25.987000000000002</v>
      </c>
      <c r="CL1626" s="5" t="str">
        <f t="shared" si="3534"/>
        <v>1_0.5_1</v>
      </c>
      <c r="CM1626" s="95" t="str">
        <f t="shared" si="3535"/>
        <v>1K</v>
      </c>
      <c r="CN1626" s="96">
        <f t="shared" si="3522"/>
        <v>202</v>
      </c>
      <c r="CO1626" s="96" t="str">
        <f t="shared" si="3530"/>
        <v>0.666_0_1</v>
      </c>
      <c r="CP1626" s="95" t="str">
        <f t="shared" si="3538"/>
        <v>1G</v>
      </c>
      <c r="CQ1626" s="5">
        <f t="shared" si="3531"/>
        <v>48</v>
      </c>
    </row>
    <row r="1627" spans="1:95">
      <c r="A1627" s="13" t="s">
        <v>601</v>
      </c>
      <c r="B1627" s="13">
        <v>10</v>
      </c>
      <c r="C1627" s="13">
        <v>9</v>
      </c>
      <c r="D1627" s="13" t="s">
        <v>117</v>
      </c>
      <c r="E1627" s="35" t="s">
        <v>599</v>
      </c>
      <c r="F1627" s="13"/>
      <c r="G1627" s="36"/>
      <c r="H1627" s="13"/>
      <c r="I1627" s="37">
        <v>21</v>
      </c>
      <c r="J1627" s="37" t="s">
        <v>70</v>
      </c>
      <c r="K1627" s="38">
        <v>43601</v>
      </c>
      <c r="L1627" s="39">
        <v>0.64236111111111105</v>
      </c>
      <c r="M1627" s="37" t="s">
        <v>39</v>
      </c>
      <c r="N1627" s="37" t="s">
        <v>188</v>
      </c>
      <c r="O1627" s="37" t="s">
        <v>188</v>
      </c>
      <c r="P1627" s="37" t="s">
        <v>188</v>
      </c>
      <c r="Q1627" s="37">
        <v>5</v>
      </c>
      <c r="R1627" s="13" t="s">
        <v>43</v>
      </c>
      <c r="S1627" s="13" t="s">
        <v>56</v>
      </c>
      <c r="T1627" s="13" t="s">
        <v>41</v>
      </c>
      <c r="U1627" s="13" t="s">
        <v>52</v>
      </c>
      <c r="V1627" s="13" t="s">
        <v>42</v>
      </c>
      <c r="W1627" s="13" t="s">
        <v>46</v>
      </c>
      <c r="X1627" s="13" t="s">
        <v>53</v>
      </c>
      <c r="Y1627" s="13" t="s">
        <v>42</v>
      </c>
      <c r="Z1627" s="13" t="s">
        <v>41</v>
      </c>
      <c r="AA1627" s="13"/>
      <c r="AB1627" s="13">
        <v>-1</v>
      </c>
      <c r="AC1627" s="72">
        <f t="shared" si="3523"/>
        <v>0.5</v>
      </c>
      <c r="AD1627" s="13">
        <v>2</v>
      </c>
      <c r="AE1627" s="72">
        <f t="shared" ref="AE1627" si="3581">VALUE(IF(AD1627=-2,0%,IF(AD1627=-1,50%,IF(AD1627=0,100%,IF(AD1627=1,50%,IF(AD1627=2,0%))))))</f>
        <v>0</v>
      </c>
      <c r="AF1627" s="13" t="s">
        <v>41</v>
      </c>
      <c r="AG1627" s="13">
        <v>0</v>
      </c>
      <c r="AH1627" s="13" t="s">
        <v>42</v>
      </c>
      <c r="AI1627" s="13">
        <f t="shared" si="3504"/>
        <v>1</v>
      </c>
      <c r="AJ1627" s="70">
        <f t="shared" si="3525"/>
        <v>0.66599999999999993</v>
      </c>
      <c r="AK1627" s="59">
        <f t="shared" si="3526"/>
        <v>-2</v>
      </c>
      <c r="AL1627" s="70">
        <f t="shared" ref="AL1627" si="3582">VALUE(IF(AK1627=-3,0%,IF(AK1627=-2,33.3%,IF(AK1627=-1,66.6%,IF(AK1627=0,100%,IF(AK1627=1,66.6%,IF(AK1627=2,33.3%,IF(AK1627=3,0%))))))))</f>
        <v>0.33299999999999996</v>
      </c>
      <c r="AM1627" s="13" t="s">
        <v>42</v>
      </c>
      <c r="AN1627" s="13" t="s">
        <v>41</v>
      </c>
      <c r="AP1627" s="13">
        <v>101.31965006729475</v>
      </c>
      <c r="AQ1627" s="13">
        <v>117.34261838440112</v>
      </c>
      <c r="AR1627" s="13">
        <v>125.13020833333333</v>
      </c>
      <c r="AS1627" s="13">
        <v>148.05555555555554</v>
      </c>
      <c r="AT1627" s="36">
        <v>-1.8272228100000056</v>
      </c>
      <c r="AU1627" s="36" t="str">
        <f t="shared" si="3528"/>
        <v>1</v>
      </c>
      <c r="AV1627" s="36">
        <v>0</v>
      </c>
      <c r="AW1627" s="36">
        <v>-1.8272228100000056</v>
      </c>
      <c r="AX1627" s="36">
        <v>-1.8272228100000056</v>
      </c>
      <c r="AY1627" s="36">
        <v>35.594856000000007</v>
      </c>
      <c r="AZ1627" s="36" t="str">
        <f t="shared" si="3529"/>
        <v>1</v>
      </c>
      <c r="BA1627" s="36">
        <v>0</v>
      </c>
      <c r="BB1627" s="36">
        <v>35.594856000000007</v>
      </c>
      <c r="BC1627" s="36">
        <v>35.594856000000007</v>
      </c>
      <c r="BD1627" s="36">
        <v>5855.5749999999998</v>
      </c>
      <c r="BE1627" s="36" t="s">
        <v>50</v>
      </c>
      <c r="BF1627" s="36">
        <v>4477.8</v>
      </c>
      <c r="BG1627" s="36">
        <v>7577.8</v>
      </c>
      <c r="BH1627" s="36">
        <v>-1.8272228100000056</v>
      </c>
      <c r="BI1627" s="36">
        <v>0</v>
      </c>
      <c r="BJ1627" s="36">
        <v>-1.8272228100000056</v>
      </c>
      <c r="BK1627" s="36">
        <v>-1.8272228100000056</v>
      </c>
      <c r="BL1627" s="36">
        <v>35.594856000000007</v>
      </c>
      <c r="BM1627" s="36">
        <v>0</v>
      </c>
      <c r="BN1627" s="36">
        <v>35.594856000000007</v>
      </c>
      <c r="BO1627" s="36">
        <v>35.594856000000007</v>
      </c>
      <c r="BP1627" s="36">
        <v>10390.800000000001</v>
      </c>
      <c r="BQ1627" s="36">
        <v>1577.2131282740447</v>
      </c>
      <c r="BR1627" s="36">
        <v>7577.8</v>
      </c>
      <c r="BS1627" s="36">
        <v>11711.2</v>
      </c>
      <c r="BT1627" s="36">
        <v>-1.8272228100000056</v>
      </c>
      <c r="BU1627" s="36">
        <v>0</v>
      </c>
      <c r="BV1627" s="36">
        <v>-1.8272228100000056</v>
      </c>
      <c r="BW1627" s="36">
        <v>-1.8272228100000056</v>
      </c>
      <c r="BX1627" s="36">
        <v>35.594856000000007</v>
      </c>
      <c r="BY1627" s="36">
        <v>0</v>
      </c>
      <c r="BZ1627" s="36">
        <v>35.594856000000007</v>
      </c>
      <c r="CA1627" s="36">
        <v>35.594856000000007</v>
      </c>
      <c r="CB1627" s="36">
        <v>10634.793749999997</v>
      </c>
      <c r="CC1627" s="36">
        <v>1306.3304188802083</v>
      </c>
      <c r="CD1627" s="36">
        <v>7577.8</v>
      </c>
      <c r="CE1627" s="36">
        <v>11711.2</v>
      </c>
      <c r="CF1627" s="36"/>
      <c r="CG1627" s="40">
        <v>26.524000000000001</v>
      </c>
      <c r="CH1627" s="40">
        <v>66.081000000000003</v>
      </c>
      <c r="CI1627" s="40">
        <v>26.061</v>
      </c>
      <c r="CL1627" s="5" t="str">
        <f t="shared" si="3534"/>
        <v>0.666_0.5_1</v>
      </c>
      <c r="CM1627" s="95" t="str">
        <f t="shared" si="3535"/>
        <v>1H</v>
      </c>
      <c r="CN1627" s="96">
        <f t="shared" si="3522"/>
        <v>131</v>
      </c>
      <c r="CO1627" s="96" t="str">
        <f t="shared" si="3530"/>
        <v>0.333_0_1</v>
      </c>
      <c r="CP1627" s="95" t="str">
        <f t="shared" si="3538"/>
        <v>1D</v>
      </c>
      <c r="CQ1627" s="5">
        <f t="shared" si="3531"/>
        <v>66</v>
      </c>
    </row>
    <row r="1628" spans="1:95">
      <c r="A1628" s="13" t="s">
        <v>601</v>
      </c>
      <c r="B1628" s="13">
        <v>10</v>
      </c>
      <c r="C1628" s="13">
        <v>10</v>
      </c>
      <c r="D1628" s="13" t="s">
        <v>90</v>
      </c>
      <c r="E1628" s="35" t="s">
        <v>600</v>
      </c>
      <c r="F1628" s="13"/>
      <c r="G1628" s="36"/>
      <c r="H1628" s="13"/>
      <c r="I1628" s="37">
        <v>20</v>
      </c>
      <c r="J1628" s="37" t="s">
        <v>70</v>
      </c>
      <c r="K1628" s="38">
        <v>43601</v>
      </c>
      <c r="L1628" s="39">
        <v>0.61111111111111105</v>
      </c>
      <c r="M1628" s="37" t="s">
        <v>93</v>
      </c>
      <c r="N1628" s="37" t="s">
        <v>190</v>
      </c>
      <c r="O1628" s="37" t="s">
        <v>190</v>
      </c>
      <c r="P1628" s="37" t="s">
        <v>190</v>
      </c>
      <c r="Q1628" s="37">
        <v>2</v>
      </c>
      <c r="R1628" s="13" t="s">
        <v>55</v>
      </c>
      <c r="S1628" s="13" t="s">
        <v>63</v>
      </c>
      <c r="T1628" s="13" t="s">
        <v>42</v>
      </c>
      <c r="U1628" s="13" t="s">
        <v>52</v>
      </c>
      <c r="V1628" s="13" t="s">
        <v>42</v>
      </c>
      <c r="W1628" s="13" t="s">
        <v>46</v>
      </c>
      <c r="X1628" s="13" t="s">
        <v>47</v>
      </c>
      <c r="Y1628" s="13" t="s">
        <v>41</v>
      </c>
      <c r="Z1628" s="13" t="s">
        <v>41</v>
      </c>
      <c r="AA1628" s="13"/>
      <c r="AB1628" s="13">
        <v>0</v>
      </c>
      <c r="AC1628" s="72">
        <f t="shared" si="3523"/>
        <v>1</v>
      </c>
      <c r="AD1628" s="13">
        <v>0</v>
      </c>
      <c r="AE1628" s="72">
        <f t="shared" ref="AE1628" si="3583">VALUE(IF(AD1628=-2,0%,IF(AD1628=-1,50%,IF(AD1628=0,100%,IF(AD1628=1,50%,IF(AD1628=2,0%))))))</f>
        <v>1</v>
      </c>
      <c r="AF1628" s="13" t="s">
        <v>42</v>
      </c>
      <c r="AG1628" s="13">
        <v>0</v>
      </c>
      <c r="AH1628" s="13" t="s">
        <v>42</v>
      </c>
      <c r="AI1628" s="13">
        <f t="shared" si="3504"/>
        <v>1</v>
      </c>
      <c r="AJ1628" s="70">
        <f t="shared" si="3525"/>
        <v>0.66599999999999993</v>
      </c>
      <c r="AK1628" s="59">
        <f t="shared" si="3526"/>
        <v>-1</v>
      </c>
      <c r="AL1628" s="70">
        <f t="shared" ref="AL1628" si="3584">VALUE(IF(AK1628=-3,0%,IF(AK1628=-2,33.3%,IF(AK1628=-1,66.6%,IF(AK1628=0,100%,IF(AK1628=1,66.6%,IF(AK1628=2,33.3%,IF(AK1628=3,0%))))))))</f>
        <v>0.66599999999999993</v>
      </c>
      <c r="AM1628" s="13" t="s">
        <v>41</v>
      </c>
      <c r="AN1628" s="13" t="s">
        <v>41</v>
      </c>
      <c r="AP1628" s="13">
        <v>101.31965006729475</v>
      </c>
      <c r="AQ1628" s="13">
        <v>117.34261838440112</v>
      </c>
      <c r="AR1628" s="13">
        <v>125.13020833333333</v>
      </c>
      <c r="AS1628" s="13">
        <v>148.05555555555554</v>
      </c>
      <c r="AT1628" s="36">
        <v>92.207510000000013</v>
      </c>
      <c r="AU1628" s="36" t="str">
        <f t="shared" si="3528"/>
        <v>1</v>
      </c>
      <c r="AV1628" s="36">
        <v>13.327421332583496</v>
      </c>
      <c r="AW1628" s="36">
        <v>82.783600000000007</v>
      </c>
      <c r="AX1628" s="36">
        <v>101.63142000000002</v>
      </c>
      <c r="AY1628" s="36">
        <v>-30.880919999999996</v>
      </c>
      <c r="AZ1628" s="36" t="str">
        <f t="shared" si="3529"/>
        <v>1</v>
      </c>
      <c r="BA1628" s="36">
        <v>0</v>
      </c>
      <c r="BB1628" s="36">
        <v>-30.880919999999996</v>
      </c>
      <c r="BC1628" s="36">
        <v>-30.880919999999996</v>
      </c>
      <c r="BD1628" s="36">
        <v>12572.325000000001</v>
      </c>
      <c r="BE1628" s="36" t="s">
        <v>50</v>
      </c>
      <c r="BF1628" s="36">
        <v>11711.2</v>
      </c>
      <c r="BG1628" s="36">
        <v>13777.9</v>
      </c>
      <c r="BH1628" s="36">
        <v>120.47924000000002</v>
      </c>
      <c r="BI1628" s="36">
        <v>26.654842665166854</v>
      </c>
      <c r="BJ1628" s="36">
        <v>101.63142000000002</v>
      </c>
      <c r="BK1628" s="36">
        <v>139.32706000000002</v>
      </c>
      <c r="BL1628" s="36">
        <v>-23.027134999999998</v>
      </c>
      <c r="BM1628" s="36">
        <v>11.106929262962383</v>
      </c>
      <c r="BN1628" s="36">
        <v>-30.880919999999996</v>
      </c>
      <c r="BO1628" s="36">
        <v>-15.173349999999999</v>
      </c>
      <c r="BP1628" s="36">
        <v>15500.1</v>
      </c>
      <c r="BQ1628" s="36">
        <v>1212.8824971941849</v>
      </c>
      <c r="BR1628" s="36">
        <v>13777.9</v>
      </c>
      <c r="BS1628" s="36">
        <v>16533.400000000001</v>
      </c>
      <c r="BT1628" s="36">
        <v>139.20777000000004</v>
      </c>
      <c r="BU1628" s="36">
        <v>53.140983794478196</v>
      </c>
      <c r="BV1628" s="36">
        <v>101.63142000000002</v>
      </c>
      <c r="BW1628" s="36">
        <v>176.78412000000003</v>
      </c>
      <c r="BX1628" s="36">
        <v>-15.173349999999996</v>
      </c>
      <c r="BY1628" s="36">
        <v>22.213858525924756</v>
      </c>
      <c r="BZ1628" s="36">
        <v>-30.880919999999996</v>
      </c>
      <c r="CA1628" s="36">
        <v>0.5342200000000048</v>
      </c>
      <c r="CB1628" s="36">
        <v>19245.943749999999</v>
      </c>
      <c r="CC1628" s="36">
        <v>4880.7352060891881</v>
      </c>
      <c r="CD1628" s="36">
        <v>13777.9</v>
      </c>
      <c r="CE1628" s="36">
        <v>27555.7</v>
      </c>
      <c r="CF1628" s="36"/>
      <c r="CG1628" s="40">
        <v>27.135999999999999</v>
      </c>
      <c r="CH1628" s="40">
        <v>67.763000000000005</v>
      </c>
      <c r="CI1628" s="40">
        <v>26.670999999999999</v>
      </c>
      <c r="CL1628" s="5" t="str">
        <f t="shared" si="3534"/>
        <v>0.666_1_1</v>
      </c>
      <c r="CM1628" s="95" t="str">
        <f t="shared" si="3535"/>
        <v>1I</v>
      </c>
      <c r="CN1628" s="96">
        <f t="shared" si="3522"/>
        <v>91</v>
      </c>
      <c r="CO1628" s="96" t="str">
        <f t="shared" si="3530"/>
        <v>0.666_1_1</v>
      </c>
      <c r="CP1628" s="95" t="str">
        <f t="shared" si="3538"/>
        <v>1I</v>
      </c>
      <c r="CQ1628" s="5">
        <f t="shared" si="3531"/>
        <v>50</v>
      </c>
    </row>
    <row r="1629" spans="1:95">
      <c r="A1629" s="13" t="s">
        <v>601</v>
      </c>
      <c r="B1629" s="13">
        <v>10</v>
      </c>
      <c r="C1629" s="13">
        <v>10</v>
      </c>
      <c r="D1629" s="13" t="s">
        <v>90</v>
      </c>
      <c r="E1629" s="35" t="s">
        <v>600</v>
      </c>
      <c r="F1629" s="13"/>
      <c r="G1629" s="36"/>
      <c r="H1629" s="13"/>
      <c r="I1629" s="37">
        <v>20</v>
      </c>
      <c r="J1629" s="37" t="s">
        <v>70</v>
      </c>
      <c r="K1629" s="38">
        <v>43601</v>
      </c>
      <c r="L1629" s="39">
        <v>0.62152777777777779</v>
      </c>
      <c r="M1629" s="37" t="s">
        <v>93</v>
      </c>
      <c r="N1629" s="37" t="s">
        <v>190</v>
      </c>
      <c r="O1629" s="37" t="s">
        <v>190</v>
      </c>
      <c r="P1629" s="37" t="s">
        <v>190</v>
      </c>
      <c r="Q1629" s="37">
        <v>3</v>
      </c>
      <c r="R1629" s="13" t="s">
        <v>55</v>
      </c>
      <c r="S1629" s="13" t="s">
        <v>63</v>
      </c>
      <c r="T1629" s="13" t="s">
        <v>42</v>
      </c>
      <c r="U1629" s="13" t="s">
        <v>52</v>
      </c>
      <c r="V1629" s="13" t="s">
        <v>42</v>
      </c>
      <c r="W1629" s="13" t="s">
        <v>66</v>
      </c>
      <c r="X1629" s="13" t="s">
        <v>76</v>
      </c>
      <c r="Y1629" s="13" t="s">
        <v>41</v>
      </c>
      <c r="Z1629" s="13" t="s">
        <v>41</v>
      </c>
      <c r="AA1629" s="13"/>
      <c r="AB1629" s="13">
        <v>0</v>
      </c>
      <c r="AC1629" s="72">
        <f t="shared" si="3523"/>
        <v>1</v>
      </c>
      <c r="AD1629" s="13">
        <v>0</v>
      </c>
      <c r="AE1629" s="72">
        <f t="shared" ref="AE1629" si="3585">VALUE(IF(AD1629=-2,0%,IF(AD1629=-1,50%,IF(AD1629=0,100%,IF(AD1629=1,50%,IF(AD1629=2,0%))))))</f>
        <v>1</v>
      </c>
      <c r="AF1629" s="13" t="s">
        <v>42</v>
      </c>
      <c r="AG1629" s="13">
        <v>0</v>
      </c>
      <c r="AH1629" s="13" t="s">
        <v>42</v>
      </c>
      <c r="AI1629" s="13">
        <f t="shared" si="3504"/>
        <v>0</v>
      </c>
      <c r="AJ1629" s="70">
        <f t="shared" si="3525"/>
        <v>1</v>
      </c>
      <c r="AK1629" s="59">
        <f t="shared" si="3526"/>
        <v>0</v>
      </c>
      <c r="AL1629" s="70">
        <f t="shared" ref="AL1629" si="3586">VALUE(IF(AK1629=-3,0%,IF(AK1629=-2,33.3%,IF(AK1629=-1,66.6%,IF(AK1629=0,100%,IF(AK1629=1,66.6%,IF(AK1629=2,33.3%,IF(AK1629=3,0%))))))))</f>
        <v>1</v>
      </c>
      <c r="AM1629" s="13" t="s">
        <v>41</v>
      </c>
      <c r="AN1629" s="13" t="s">
        <v>41</v>
      </c>
      <c r="AP1629" s="13">
        <v>101.31965006729475</v>
      </c>
      <c r="AQ1629" s="13">
        <v>117.34261838440112</v>
      </c>
      <c r="AR1629" s="13">
        <v>125.13020833333333</v>
      </c>
      <c r="AS1629" s="13">
        <v>148.05555555555554</v>
      </c>
      <c r="AT1629" s="36">
        <v>54.511870000000016</v>
      </c>
      <c r="AU1629" s="36" t="str">
        <f t="shared" si="3528"/>
        <v>1</v>
      </c>
      <c r="AV1629" s="36">
        <v>13.327421332583461</v>
      </c>
      <c r="AW1629" s="36">
        <v>45.08796000000001</v>
      </c>
      <c r="AX1629" s="36">
        <v>63.935780000000022</v>
      </c>
      <c r="AY1629" s="36">
        <v>-23.027134999999998</v>
      </c>
      <c r="AZ1629" s="36" t="str">
        <f t="shared" si="3529"/>
        <v>1</v>
      </c>
      <c r="BA1629" s="36">
        <v>11.106929262962383</v>
      </c>
      <c r="BB1629" s="36">
        <v>-30.880919999999996</v>
      </c>
      <c r="BC1629" s="36">
        <v>-15.173349999999999</v>
      </c>
      <c r="BD1629" s="36">
        <v>12055.65</v>
      </c>
      <c r="BE1629" s="36" t="s">
        <v>50</v>
      </c>
      <c r="BF1629" s="36">
        <v>10333.4</v>
      </c>
      <c r="BG1629" s="36">
        <v>14466.8</v>
      </c>
      <c r="BH1629" s="36">
        <v>63.935780000000022</v>
      </c>
      <c r="BI1629" s="36">
        <v>0</v>
      </c>
      <c r="BJ1629" s="36">
        <v>63.935780000000022</v>
      </c>
      <c r="BK1629" s="36">
        <v>63.935780000000022</v>
      </c>
      <c r="BL1629" s="36">
        <v>-15.173349999999999</v>
      </c>
      <c r="BM1629" s="36">
        <v>0</v>
      </c>
      <c r="BN1629" s="36">
        <v>-15.173349999999999</v>
      </c>
      <c r="BO1629" s="36">
        <v>-15.173349999999999</v>
      </c>
      <c r="BP1629" s="36">
        <v>18370.483333333334</v>
      </c>
      <c r="BQ1629" s="36">
        <v>2451.7812254902892</v>
      </c>
      <c r="BR1629" s="36">
        <v>14466.8</v>
      </c>
      <c r="BS1629" s="36">
        <v>20666.8</v>
      </c>
      <c r="BT1629" s="36">
        <v>82.783600000000021</v>
      </c>
      <c r="BU1629" s="36">
        <v>26.654842665166854</v>
      </c>
      <c r="BV1629" s="36">
        <v>63.935780000000022</v>
      </c>
      <c r="BW1629" s="36">
        <v>101.63142000000002</v>
      </c>
      <c r="BX1629" s="36">
        <v>-23.027134999999998</v>
      </c>
      <c r="BY1629" s="36">
        <v>11.106929262962383</v>
      </c>
      <c r="BZ1629" s="36">
        <v>-30.880919999999996</v>
      </c>
      <c r="CA1629" s="36">
        <v>-15.173349999999999</v>
      </c>
      <c r="CB1629" s="36">
        <v>15327.881249999999</v>
      </c>
      <c r="CC1629" s="36">
        <v>3226.2819955729719</v>
      </c>
      <c r="CD1629" s="36">
        <v>11711.2</v>
      </c>
      <c r="CE1629" s="36">
        <v>20666.8</v>
      </c>
      <c r="CF1629" s="36"/>
      <c r="CG1629" s="40">
        <v>26.670999999999999</v>
      </c>
      <c r="CH1629" s="40">
        <v>68.917000000000002</v>
      </c>
      <c r="CI1629" s="40">
        <v>26.158000000000001</v>
      </c>
      <c r="CL1629" s="5" t="str">
        <f t="shared" si="3534"/>
        <v>1_1_1</v>
      </c>
      <c r="CM1629" s="95" t="str">
        <f t="shared" si="3535"/>
        <v>1L</v>
      </c>
      <c r="CN1629" s="96">
        <f t="shared" si="3522"/>
        <v>208</v>
      </c>
      <c r="CO1629" s="96" t="str">
        <f t="shared" si="3530"/>
        <v>1_1_1</v>
      </c>
      <c r="CP1629" s="95" t="str">
        <f t="shared" si="3538"/>
        <v>1L</v>
      </c>
      <c r="CQ1629" s="5">
        <f t="shared" si="3531"/>
        <v>85</v>
      </c>
    </row>
    <row r="1630" spans="1:95">
      <c r="A1630" s="13" t="s">
        <v>601</v>
      </c>
      <c r="B1630" s="13">
        <v>10</v>
      </c>
      <c r="C1630" s="13">
        <v>10</v>
      </c>
      <c r="D1630" s="13" t="s">
        <v>90</v>
      </c>
      <c r="E1630" s="35" t="s">
        <v>600</v>
      </c>
      <c r="F1630" s="13"/>
      <c r="G1630" s="36"/>
      <c r="H1630" s="13"/>
      <c r="I1630" s="37">
        <v>20</v>
      </c>
      <c r="J1630" s="37" t="s">
        <v>70</v>
      </c>
      <c r="K1630" s="38">
        <v>43601</v>
      </c>
      <c r="L1630" s="39">
        <v>0.63194444444444442</v>
      </c>
      <c r="M1630" s="37" t="s">
        <v>93</v>
      </c>
      <c r="N1630" s="37" t="s">
        <v>190</v>
      </c>
      <c r="O1630" s="37" t="s">
        <v>190</v>
      </c>
      <c r="P1630" s="37" t="s">
        <v>190</v>
      </c>
      <c r="Q1630" s="37">
        <v>4</v>
      </c>
      <c r="R1630" s="13" t="s">
        <v>55</v>
      </c>
      <c r="S1630" s="13" t="s">
        <v>63</v>
      </c>
      <c r="T1630" s="13" t="s">
        <v>42</v>
      </c>
      <c r="U1630" s="13" t="s">
        <v>52</v>
      </c>
      <c r="V1630" s="13" t="s">
        <v>42</v>
      </c>
      <c r="W1630" s="13" t="s">
        <v>66</v>
      </c>
      <c r="X1630" s="13" t="s">
        <v>47</v>
      </c>
      <c r="Y1630" s="13" t="s">
        <v>41</v>
      </c>
      <c r="Z1630" s="13" t="s">
        <v>41</v>
      </c>
      <c r="AA1630" s="13"/>
      <c r="AB1630" s="13">
        <v>0</v>
      </c>
      <c r="AC1630" s="72">
        <f t="shared" si="3523"/>
        <v>1</v>
      </c>
      <c r="AD1630" s="13">
        <v>0</v>
      </c>
      <c r="AE1630" s="72">
        <f t="shared" ref="AE1630" si="3587">VALUE(IF(AD1630=-2,0%,IF(AD1630=-1,50%,IF(AD1630=0,100%,IF(AD1630=1,50%,IF(AD1630=2,0%))))))</f>
        <v>1</v>
      </c>
      <c r="AF1630" s="13" t="s">
        <v>42</v>
      </c>
      <c r="AG1630" s="13">
        <v>0</v>
      </c>
      <c r="AH1630" s="13" t="s">
        <v>42</v>
      </c>
      <c r="AI1630" s="13">
        <f t="shared" si="3504"/>
        <v>0</v>
      </c>
      <c r="AJ1630" s="70">
        <f t="shared" si="3525"/>
        <v>1</v>
      </c>
      <c r="AK1630" s="59">
        <f t="shared" si="3526"/>
        <v>-1</v>
      </c>
      <c r="AL1630" s="70">
        <f t="shared" ref="AL1630" si="3588">VALUE(IF(AK1630=-3,0%,IF(AK1630=-2,33.3%,IF(AK1630=-1,66.6%,IF(AK1630=0,100%,IF(AK1630=1,66.6%,IF(AK1630=2,33.3%,IF(AK1630=3,0%))))))))</f>
        <v>0.66599999999999993</v>
      </c>
      <c r="AM1630" s="13" t="s">
        <v>41</v>
      </c>
      <c r="AN1630" s="13" t="s">
        <v>41</v>
      </c>
      <c r="AP1630" s="13">
        <v>101.31965006729475</v>
      </c>
      <c r="AQ1630" s="13">
        <v>117.34261838440112</v>
      </c>
      <c r="AR1630" s="13">
        <v>125.13020833333333</v>
      </c>
      <c r="AS1630" s="13">
        <v>148.05555555555554</v>
      </c>
      <c r="AT1630" s="36">
        <v>26.47872000000001</v>
      </c>
      <c r="AU1630" s="36" t="str">
        <f t="shared" si="3528"/>
        <v>1</v>
      </c>
      <c r="AV1630" s="36">
        <v>0</v>
      </c>
      <c r="AW1630" s="36">
        <v>26.47872000000001</v>
      </c>
      <c r="AX1630" s="36">
        <v>26.47872000000001</v>
      </c>
      <c r="AY1630" s="36">
        <v>-46.58849</v>
      </c>
      <c r="AZ1630" s="36" t="str">
        <f t="shared" si="3529"/>
        <v>1</v>
      </c>
      <c r="BA1630" s="36">
        <v>0</v>
      </c>
      <c r="BB1630" s="36">
        <v>-46.58849</v>
      </c>
      <c r="BC1630" s="36">
        <v>-46.58849</v>
      </c>
      <c r="BD1630" s="36">
        <v>9558.4000000000015</v>
      </c>
      <c r="BE1630" s="36" t="s">
        <v>50</v>
      </c>
      <c r="BF1630" s="36">
        <v>8611.2000000000007</v>
      </c>
      <c r="BG1630" s="36">
        <v>10677.8</v>
      </c>
      <c r="BH1630" s="36">
        <v>26.47872000000001</v>
      </c>
      <c r="BI1630" s="36">
        <v>0</v>
      </c>
      <c r="BJ1630" s="36">
        <v>26.47872000000001</v>
      </c>
      <c r="BK1630" s="36">
        <v>26.47872000000001</v>
      </c>
      <c r="BL1630" s="36">
        <v>-46.58849</v>
      </c>
      <c r="BM1630" s="36">
        <v>0</v>
      </c>
      <c r="BN1630" s="36">
        <v>-46.58849</v>
      </c>
      <c r="BO1630" s="36">
        <v>-46.58849</v>
      </c>
      <c r="BP1630" s="36">
        <v>8955.6333333333332</v>
      </c>
      <c r="BQ1630" s="36">
        <v>533.59382555148284</v>
      </c>
      <c r="BR1630" s="36">
        <v>8611.2000000000007</v>
      </c>
      <c r="BS1630" s="36">
        <v>9644.5</v>
      </c>
      <c r="BT1630" s="36">
        <v>45.207250000000016</v>
      </c>
      <c r="BU1630" s="36">
        <v>26.486141129311388</v>
      </c>
      <c r="BV1630" s="36">
        <v>26.47872000000001</v>
      </c>
      <c r="BW1630" s="36">
        <v>63.935780000000022</v>
      </c>
      <c r="BX1630" s="36">
        <v>-30.88092</v>
      </c>
      <c r="BY1630" s="36">
        <v>22.213858525924753</v>
      </c>
      <c r="BZ1630" s="36">
        <v>-46.58849</v>
      </c>
      <c r="CA1630" s="36">
        <v>-15.173349999999999</v>
      </c>
      <c r="CB1630" s="36">
        <v>9881.3375000000033</v>
      </c>
      <c r="CC1630" s="36">
        <v>1574.5315713464106</v>
      </c>
      <c r="CD1630" s="36">
        <v>8611.2000000000007</v>
      </c>
      <c r="CE1630" s="36">
        <v>14466.8</v>
      </c>
      <c r="CF1630" s="36"/>
      <c r="CG1630" s="40">
        <v>26.475000000000001</v>
      </c>
      <c r="CH1630" s="40">
        <v>68.581000000000003</v>
      </c>
      <c r="CI1630" s="40">
        <v>25.987000000000002</v>
      </c>
      <c r="CL1630" s="5" t="str">
        <f t="shared" si="3534"/>
        <v>1_1_1</v>
      </c>
      <c r="CM1630" s="95" t="str">
        <f t="shared" si="3535"/>
        <v>1L</v>
      </c>
      <c r="CN1630" s="96">
        <f t="shared" si="3522"/>
        <v>208</v>
      </c>
      <c r="CO1630" s="96" t="str">
        <f t="shared" si="3530"/>
        <v>0.666_1_1</v>
      </c>
      <c r="CP1630" s="95" t="str">
        <f t="shared" si="3538"/>
        <v>1I</v>
      </c>
      <c r="CQ1630" s="5">
        <f t="shared" si="3531"/>
        <v>50</v>
      </c>
    </row>
    <row r="1631" spans="1:95">
      <c r="A1631" s="13" t="s">
        <v>601</v>
      </c>
      <c r="B1631" s="13">
        <v>10</v>
      </c>
      <c r="C1631" s="13">
        <v>10</v>
      </c>
      <c r="D1631" s="13" t="s">
        <v>90</v>
      </c>
      <c r="E1631" s="35" t="s">
        <v>600</v>
      </c>
      <c r="F1631" s="13"/>
      <c r="G1631" s="36"/>
      <c r="H1631" s="13"/>
      <c r="I1631" s="37">
        <v>20</v>
      </c>
      <c r="J1631" s="37" t="s">
        <v>70</v>
      </c>
      <c r="K1631" s="38">
        <v>43601</v>
      </c>
      <c r="L1631" s="39">
        <v>0.64236111111111105</v>
      </c>
      <c r="M1631" s="37" t="s">
        <v>93</v>
      </c>
      <c r="N1631" s="37" t="s">
        <v>190</v>
      </c>
      <c r="O1631" s="37" t="s">
        <v>190</v>
      </c>
      <c r="P1631" s="37" t="s">
        <v>190</v>
      </c>
      <c r="Q1631" s="37">
        <v>5</v>
      </c>
      <c r="R1631" s="13" t="s">
        <v>55</v>
      </c>
      <c r="S1631" s="13" t="s">
        <v>63</v>
      </c>
      <c r="T1631" s="13" t="s">
        <v>42</v>
      </c>
      <c r="U1631" s="13" t="s">
        <v>52</v>
      </c>
      <c r="V1631" s="13" t="s">
        <v>42</v>
      </c>
      <c r="W1631" s="13" t="s">
        <v>66</v>
      </c>
      <c r="X1631" s="13" t="s">
        <v>47</v>
      </c>
      <c r="Y1631" s="13" t="s">
        <v>41</v>
      </c>
      <c r="Z1631" s="13" t="s">
        <v>41</v>
      </c>
      <c r="AA1631" s="13"/>
      <c r="AB1631" s="13">
        <v>0</v>
      </c>
      <c r="AC1631" s="72">
        <f t="shared" si="3523"/>
        <v>1</v>
      </c>
      <c r="AD1631" s="13">
        <v>0</v>
      </c>
      <c r="AE1631" s="72">
        <f t="shared" ref="AE1631" si="3589">VALUE(IF(AD1631=-2,0%,IF(AD1631=-1,50%,IF(AD1631=0,100%,IF(AD1631=1,50%,IF(AD1631=2,0%))))))</f>
        <v>1</v>
      </c>
      <c r="AF1631" s="13" t="s">
        <v>42</v>
      </c>
      <c r="AG1631" s="13">
        <v>0</v>
      </c>
      <c r="AH1631" s="13" t="s">
        <v>42</v>
      </c>
      <c r="AI1631" s="13">
        <f t="shared" si="3504"/>
        <v>0</v>
      </c>
      <c r="AJ1631" s="70">
        <f t="shared" si="3525"/>
        <v>1</v>
      </c>
      <c r="AK1631" s="59">
        <f t="shared" si="3526"/>
        <v>-1</v>
      </c>
      <c r="AL1631" s="70">
        <f t="shared" ref="AL1631" si="3590">VALUE(IF(AK1631=-3,0%,IF(AK1631=-2,33.3%,IF(AK1631=-1,66.6%,IF(AK1631=0,100%,IF(AK1631=1,66.6%,IF(AK1631=2,33.3%,IF(AK1631=3,0%))))))))</f>
        <v>0.66599999999999993</v>
      </c>
      <c r="AM1631" s="13" t="s">
        <v>41</v>
      </c>
      <c r="AN1631" s="13" t="s">
        <v>41</v>
      </c>
      <c r="AP1631" s="13">
        <v>101.31965006729475</v>
      </c>
      <c r="AQ1631" s="13">
        <v>117.34261838440112</v>
      </c>
      <c r="AR1631" s="13">
        <v>125.13020833333333</v>
      </c>
      <c r="AS1631" s="13">
        <v>148.05555555555554</v>
      </c>
      <c r="AT1631" s="36">
        <v>16.935520000000015</v>
      </c>
      <c r="AU1631" s="36" t="str">
        <f t="shared" si="3528"/>
        <v>1</v>
      </c>
      <c r="AV1631" s="36">
        <v>66.4684051270617</v>
      </c>
      <c r="AW1631" s="36">
        <v>-30.064739999999993</v>
      </c>
      <c r="AX1631" s="36">
        <v>63.935780000000022</v>
      </c>
      <c r="AY1631" s="36">
        <v>-46.58849</v>
      </c>
      <c r="AZ1631" s="36" t="str">
        <f t="shared" si="3529"/>
        <v>1</v>
      </c>
      <c r="BA1631" s="36">
        <v>0</v>
      </c>
      <c r="BB1631" s="36">
        <v>-46.58849</v>
      </c>
      <c r="BC1631" s="36">
        <v>-46.58849</v>
      </c>
      <c r="BD1631" s="36">
        <v>5855.5749999999998</v>
      </c>
      <c r="BE1631" s="36" t="s">
        <v>50</v>
      </c>
      <c r="BF1631" s="36">
        <v>4477.8</v>
      </c>
      <c r="BG1631" s="36">
        <v>7577.8</v>
      </c>
      <c r="BH1631" s="36">
        <v>54.511870000000016</v>
      </c>
      <c r="BI1631" s="36">
        <v>13.327421332583461</v>
      </c>
      <c r="BJ1631" s="36">
        <v>45.08796000000001</v>
      </c>
      <c r="BK1631" s="36">
        <v>63.935780000000022</v>
      </c>
      <c r="BL1631" s="36">
        <v>-38.734704999999998</v>
      </c>
      <c r="BM1631" s="36">
        <v>11.106929262962394</v>
      </c>
      <c r="BN1631" s="36">
        <v>-46.58849</v>
      </c>
      <c r="BO1631" s="36">
        <v>-30.880919999999996</v>
      </c>
      <c r="BP1631" s="36">
        <v>10390.800000000001</v>
      </c>
      <c r="BQ1631" s="36">
        <v>1577.2131282740447</v>
      </c>
      <c r="BR1631" s="36">
        <v>7577.8</v>
      </c>
      <c r="BS1631" s="36">
        <v>11711.2</v>
      </c>
      <c r="BT1631" s="36">
        <v>45.207250000000016</v>
      </c>
      <c r="BU1631" s="36">
        <v>26.486141129311388</v>
      </c>
      <c r="BV1631" s="36">
        <v>26.47872000000001</v>
      </c>
      <c r="BW1631" s="36">
        <v>63.935780000000022</v>
      </c>
      <c r="BX1631" s="36">
        <v>-46.58849</v>
      </c>
      <c r="BY1631" s="36">
        <v>0</v>
      </c>
      <c r="BZ1631" s="36">
        <v>-46.58849</v>
      </c>
      <c r="CA1631" s="36">
        <v>-46.58849</v>
      </c>
      <c r="CB1631" s="36">
        <v>10634.793749999997</v>
      </c>
      <c r="CC1631" s="36">
        <v>1306.3304188802083</v>
      </c>
      <c r="CD1631" s="36">
        <v>7577.8</v>
      </c>
      <c r="CE1631" s="36">
        <v>11711.2</v>
      </c>
      <c r="CF1631" s="36"/>
      <c r="CG1631" s="40">
        <v>26.524000000000001</v>
      </c>
      <c r="CH1631" s="40">
        <v>66.081000000000003</v>
      </c>
      <c r="CI1631" s="40">
        <v>26.061</v>
      </c>
      <c r="CL1631" s="5" t="str">
        <f t="shared" si="3534"/>
        <v>1_1_1</v>
      </c>
      <c r="CM1631" s="95" t="str">
        <f t="shared" si="3535"/>
        <v>1L</v>
      </c>
      <c r="CN1631" s="96">
        <f t="shared" si="3522"/>
        <v>208</v>
      </c>
      <c r="CO1631" s="96" t="str">
        <f t="shared" si="3530"/>
        <v>0.666_1_1</v>
      </c>
      <c r="CP1631" s="95" t="str">
        <f t="shared" si="3538"/>
        <v>1I</v>
      </c>
      <c r="CQ1631" s="5">
        <f t="shared" si="3531"/>
        <v>50</v>
      </c>
    </row>
    <row r="1632" spans="1:95">
      <c r="AU1632" s="36"/>
    </row>
  </sheetData>
  <autoFilter ref="A1:CJ1631" xr:uid="{FCCBF2D7-5CD3-C44B-A9F4-416B8B6CD97C}"/>
  <conditionalFormatting sqref="DI2:DI8">
    <cfRule type="colorScale" priority="10">
      <colorScale>
        <cfvo type="min"/>
        <cfvo type="max"/>
        <color rgb="FFFCFCFF"/>
        <color rgb="FFF8696B"/>
      </colorScale>
    </cfRule>
  </conditionalFormatting>
  <conditionalFormatting sqref="DI9:DI15">
    <cfRule type="colorScale" priority="9">
      <colorScale>
        <cfvo type="min"/>
        <cfvo type="max"/>
        <color rgb="FFFCFCFF"/>
        <color rgb="FFF8696B"/>
      </colorScale>
    </cfRule>
  </conditionalFormatting>
  <conditionalFormatting sqref="DI16:DI22">
    <cfRule type="colorScale" priority="8">
      <colorScale>
        <cfvo type="min"/>
        <cfvo type="max"/>
        <color rgb="FFFCFCFF"/>
        <color rgb="FFF8696B"/>
      </colorScale>
    </cfRule>
  </conditionalFormatting>
  <conditionalFormatting sqref="DI23:DI29">
    <cfRule type="colorScale" priority="7">
      <colorScale>
        <cfvo type="min"/>
        <cfvo type="max"/>
        <color rgb="FFFCFCFF"/>
        <color rgb="FFF8696B"/>
      </colorScale>
    </cfRule>
  </conditionalFormatting>
  <conditionalFormatting sqref="DI30:DI36">
    <cfRule type="colorScale" priority="6">
      <colorScale>
        <cfvo type="min"/>
        <cfvo type="max"/>
        <color rgb="FFFCFCFF"/>
        <color rgb="FFF8696B"/>
      </colorScale>
    </cfRule>
  </conditionalFormatting>
  <conditionalFormatting sqref="DK2:DK8">
    <cfRule type="colorScale" priority="5">
      <colorScale>
        <cfvo type="min"/>
        <cfvo type="max"/>
        <color rgb="FFFCFCFF"/>
        <color rgb="FFF8696B"/>
      </colorScale>
    </cfRule>
  </conditionalFormatting>
  <conditionalFormatting sqref="DK9:DK15">
    <cfRule type="colorScale" priority="4">
      <colorScale>
        <cfvo type="min"/>
        <cfvo type="max"/>
        <color rgb="FFFCFCFF"/>
        <color rgb="FFF8696B"/>
      </colorScale>
    </cfRule>
  </conditionalFormatting>
  <conditionalFormatting sqref="DK16:DK22">
    <cfRule type="colorScale" priority="3">
      <colorScale>
        <cfvo type="min"/>
        <cfvo type="max"/>
        <color rgb="FFFCFCFF"/>
        <color rgb="FFF8696B"/>
      </colorScale>
    </cfRule>
  </conditionalFormatting>
  <conditionalFormatting sqref="DK23:DK29">
    <cfRule type="colorScale" priority="2">
      <colorScale>
        <cfvo type="min"/>
        <cfvo type="max"/>
        <color rgb="FFFCFCFF"/>
        <color rgb="FFF8696B"/>
      </colorScale>
    </cfRule>
  </conditionalFormatting>
  <conditionalFormatting sqref="DK30:DK3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paperSize="9" scale="10" fitToWidth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86466-A6AE-AF4F-8891-694CA59451FC}">
  <dimension ref="A1"/>
  <sheetViews>
    <sheetView topLeftCell="B1" workbookViewId="0">
      <selection activeCell="H40" sqref="H40"/>
    </sheetView>
  </sheetViews>
  <sheetFormatPr baseColWidth="10"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59281-2733-C44C-B4A7-DBF4D7B5A81C}">
  <dimension ref="A1"/>
  <sheetViews>
    <sheetView tabSelected="1" topLeftCell="A4" zoomScale="50" zoomScaleNormal="125" workbookViewId="0">
      <selection activeCell="AG45" sqref="AG45"/>
    </sheetView>
  </sheetViews>
  <sheetFormatPr baseColWidth="10"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05289-4344-884B-93B9-4632DE882998}">
  <dimension ref="A1:AL1631"/>
  <sheetViews>
    <sheetView topLeftCell="X1" workbookViewId="0">
      <selection activeCell="AL1440" sqref="AL1440"/>
    </sheetView>
  </sheetViews>
  <sheetFormatPr baseColWidth="10" defaultRowHeight="15"/>
  <cols>
    <col min="3" max="3" width="0" hidden="1" customWidth="1"/>
    <col min="5" max="5" width="0" hidden="1" customWidth="1"/>
    <col min="10" max="12" width="0" hidden="1" customWidth="1"/>
    <col min="18" max="18" width="0" hidden="1" customWidth="1"/>
    <col min="20" max="23" width="0" hidden="1" customWidth="1"/>
  </cols>
  <sheetData>
    <row r="1" spans="1:38" s="67" customFormat="1" ht="80">
      <c r="B1" s="67" t="s">
        <v>612</v>
      </c>
      <c r="D1" s="67" t="s">
        <v>0</v>
      </c>
      <c r="F1" s="67" t="s">
        <v>14</v>
      </c>
      <c r="G1" s="67" t="s">
        <v>630</v>
      </c>
      <c r="H1" s="67" t="s">
        <v>15</v>
      </c>
      <c r="I1" s="67" t="s">
        <v>631</v>
      </c>
      <c r="J1" s="67" t="s">
        <v>16</v>
      </c>
      <c r="K1" s="67" t="s">
        <v>17</v>
      </c>
      <c r="L1" s="67" t="s">
        <v>18</v>
      </c>
      <c r="M1" s="67" t="s">
        <v>622</v>
      </c>
      <c r="N1" s="67" t="s">
        <v>624</v>
      </c>
      <c r="O1" s="67" t="s">
        <v>625</v>
      </c>
      <c r="P1" s="67" t="s">
        <v>626</v>
      </c>
      <c r="Q1" s="67" t="s">
        <v>21</v>
      </c>
      <c r="R1" s="67" t="s">
        <v>22</v>
      </c>
      <c r="T1" s="67" t="s">
        <v>615</v>
      </c>
      <c r="U1" s="67" t="s">
        <v>616</v>
      </c>
      <c r="V1" s="67" t="s">
        <v>617</v>
      </c>
      <c r="W1" s="67" t="s">
        <v>618</v>
      </c>
      <c r="X1" s="67" t="s">
        <v>619</v>
      </c>
      <c r="Y1" s="67" t="s">
        <v>632</v>
      </c>
      <c r="Z1" s="67" t="s">
        <v>26</v>
      </c>
      <c r="AA1" s="67" t="s">
        <v>633</v>
      </c>
      <c r="AC1" s="67" t="s">
        <v>32</v>
      </c>
      <c r="AD1" s="67" t="s">
        <v>33</v>
      </c>
      <c r="AE1" s="67" t="s">
        <v>602</v>
      </c>
      <c r="AG1" s="67" t="s">
        <v>638</v>
      </c>
      <c r="AH1" s="67" t="s">
        <v>644</v>
      </c>
      <c r="AI1" s="67" t="s">
        <v>645</v>
      </c>
      <c r="AJ1" s="67" t="s">
        <v>640</v>
      </c>
      <c r="AK1" s="67" t="s">
        <v>646</v>
      </c>
      <c r="AL1" s="67" t="s">
        <v>647</v>
      </c>
    </row>
    <row r="2" spans="1:38">
      <c r="A2" t="s">
        <v>248</v>
      </c>
      <c r="B2">
        <v>1</v>
      </c>
      <c r="D2" t="s">
        <v>34</v>
      </c>
      <c r="F2">
        <v>-1</v>
      </c>
      <c r="G2">
        <v>0.5</v>
      </c>
      <c r="H2">
        <v>1</v>
      </c>
      <c r="I2">
        <v>0.5</v>
      </c>
      <c r="J2" t="s">
        <v>41</v>
      </c>
      <c r="K2">
        <v>1</v>
      </c>
      <c r="L2" t="s">
        <v>42</v>
      </c>
      <c r="M2">
        <v>1</v>
      </c>
      <c r="N2">
        <v>0.66599999999999993</v>
      </c>
      <c r="O2">
        <v>-1</v>
      </c>
      <c r="P2">
        <v>0.66599999999999993</v>
      </c>
      <c r="Q2" t="s">
        <v>42</v>
      </c>
      <c r="R2" t="s">
        <v>42</v>
      </c>
      <c r="T2">
        <v>101.31965006729475</v>
      </c>
      <c r="U2">
        <v>117.34261838440112</v>
      </c>
      <c r="V2">
        <v>125.13020833333333</v>
      </c>
      <c r="W2">
        <v>148.05555555555554</v>
      </c>
      <c r="X2">
        <v>91</v>
      </c>
      <c r="Y2" t="s">
        <v>49</v>
      </c>
      <c r="Z2">
        <v>59.519369999999995</v>
      </c>
      <c r="AA2" t="s">
        <v>49</v>
      </c>
      <c r="AC2">
        <v>28.518000000000001</v>
      </c>
      <c r="AD2">
        <v>50.16</v>
      </c>
      <c r="AG2" t="s">
        <v>650</v>
      </c>
      <c r="AH2" t="s">
        <v>651</v>
      </c>
      <c r="AI2">
        <v>131</v>
      </c>
      <c r="AJ2" t="s">
        <v>650</v>
      </c>
      <c r="AK2" t="s">
        <v>651</v>
      </c>
      <c r="AL2">
        <v>128</v>
      </c>
    </row>
    <row r="3" spans="1:38">
      <c r="A3" t="s">
        <v>248</v>
      </c>
      <c r="B3">
        <v>1</v>
      </c>
      <c r="D3" t="s">
        <v>34</v>
      </c>
      <c r="F3">
        <v>2</v>
      </c>
      <c r="G3">
        <v>0</v>
      </c>
      <c r="H3">
        <v>1</v>
      </c>
      <c r="I3">
        <v>0.5</v>
      </c>
      <c r="J3" t="s">
        <v>41</v>
      </c>
      <c r="K3">
        <v>0</v>
      </c>
      <c r="L3" t="s">
        <v>42</v>
      </c>
      <c r="M3">
        <v>1</v>
      </c>
      <c r="N3">
        <v>0.66599999999999993</v>
      </c>
      <c r="O3">
        <v>-2</v>
      </c>
      <c r="P3">
        <v>0.33299999999999996</v>
      </c>
      <c r="Q3" t="s">
        <v>42</v>
      </c>
      <c r="R3" t="s">
        <v>41</v>
      </c>
      <c r="T3">
        <v>101.31965006729475</v>
      </c>
      <c r="U3">
        <v>117.34261838440112</v>
      </c>
      <c r="V3">
        <v>125.13020833333333</v>
      </c>
      <c r="W3">
        <v>148.05555555555554</v>
      </c>
      <c r="X3">
        <v>83</v>
      </c>
      <c r="Y3" t="s">
        <v>49</v>
      </c>
      <c r="Z3">
        <v>59.519369999999995</v>
      </c>
      <c r="AA3" t="s">
        <v>49</v>
      </c>
      <c r="AC3">
        <v>28.866</v>
      </c>
      <c r="AD3">
        <v>51.106000000000002</v>
      </c>
      <c r="AG3" t="s">
        <v>652</v>
      </c>
      <c r="AH3" t="s">
        <v>653</v>
      </c>
      <c r="AI3">
        <v>8</v>
      </c>
      <c r="AJ3" t="s">
        <v>654</v>
      </c>
      <c r="AK3" t="s">
        <v>655</v>
      </c>
      <c r="AL3">
        <v>90</v>
      </c>
    </row>
    <row r="4" spans="1:38">
      <c r="A4" t="s">
        <v>248</v>
      </c>
      <c r="B4">
        <v>1</v>
      </c>
      <c r="D4" t="s">
        <v>34</v>
      </c>
      <c r="F4">
        <v>0</v>
      </c>
      <c r="G4">
        <v>1</v>
      </c>
      <c r="H4">
        <v>2</v>
      </c>
      <c r="I4">
        <v>0</v>
      </c>
      <c r="J4" t="s">
        <v>41</v>
      </c>
      <c r="K4">
        <v>0</v>
      </c>
      <c r="L4" t="s">
        <v>42</v>
      </c>
      <c r="M4">
        <v>1</v>
      </c>
      <c r="N4">
        <v>0.66599999999999993</v>
      </c>
      <c r="O4">
        <v>-1</v>
      </c>
      <c r="P4">
        <v>0.66599999999999993</v>
      </c>
      <c r="Q4" t="s">
        <v>42</v>
      </c>
      <c r="R4" t="s">
        <v>41</v>
      </c>
      <c r="T4">
        <v>101.31965006729475</v>
      </c>
      <c r="U4">
        <v>117.34261838440112</v>
      </c>
      <c r="V4">
        <v>125.13020833333333</v>
      </c>
      <c r="W4">
        <v>148.05555555555554</v>
      </c>
      <c r="X4">
        <v>82.552019999999999</v>
      </c>
      <c r="Y4" t="s">
        <v>49</v>
      </c>
      <c r="Z4">
        <v>53.201603999999996</v>
      </c>
      <c r="AA4" t="s">
        <v>49</v>
      </c>
      <c r="AC4">
        <v>28.716999999999999</v>
      </c>
      <c r="AD4">
        <v>50.796999999999997</v>
      </c>
      <c r="AG4" t="s">
        <v>656</v>
      </c>
      <c r="AH4" t="s">
        <v>657</v>
      </c>
      <c r="AI4">
        <v>91</v>
      </c>
      <c r="AJ4" t="s">
        <v>652</v>
      </c>
      <c r="AK4" t="s">
        <v>653</v>
      </c>
      <c r="AL4">
        <v>48</v>
      </c>
    </row>
    <row r="5" spans="1:38">
      <c r="A5" t="s">
        <v>248</v>
      </c>
      <c r="B5">
        <v>1</v>
      </c>
      <c r="D5" t="s">
        <v>34</v>
      </c>
      <c r="F5">
        <v>-1</v>
      </c>
      <c r="G5">
        <v>0.5</v>
      </c>
      <c r="H5">
        <v>1</v>
      </c>
      <c r="I5">
        <v>0.5</v>
      </c>
      <c r="J5" t="s">
        <v>41</v>
      </c>
      <c r="K5">
        <v>1</v>
      </c>
      <c r="L5" t="s">
        <v>42</v>
      </c>
      <c r="M5">
        <v>1</v>
      </c>
      <c r="N5">
        <v>0.66599999999999993</v>
      </c>
      <c r="O5">
        <v>-1</v>
      </c>
      <c r="P5">
        <v>0.66599999999999993</v>
      </c>
      <c r="Q5" t="s">
        <v>42</v>
      </c>
      <c r="R5" t="s">
        <v>41</v>
      </c>
      <c r="T5">
        <v>101.31965006729475</v>
      </c>
      <c r="U5">
        <v>117.34261838440112</v>
      </c>
      <c r="V5">
        <v>125.13020833333333</v>
      </c>
      <c r="W5">
        <v>148.05555555555554</v>
      </c>
      <c r="X5">
        <v>78.523501899999999</v>
      </c>
      <c r="Y5" t="s">
        <v>49</v>
      </c>
      <c r="Z5">
        <v>53.201603999999996</v>
      </c>
      <c r="AA5" t="s">
        <v>49</v>
      </c>
      <c r="AC5">
        <v>29.04</v>
      </c>
      <c r="AD5">
        <v>51.802999999999997</v>
      </c>
      <c r="AG5" t="s">
        <v>650</v>
      </c>
      <c r="AH5" t="s">
        <v>651</v>
      </c>
      <c r="AI5">
        <v>131</v>
      </c>
      <c r="AJ5" t="s">
        <v>650</v>
      </c>
      <c r="AK5" t="s">
        <v>651</v>
      </c>
      <c r="AL5">
        <v>128</v>
      </c>
    </row>
    <row r="6" spans="1:38">
      <c r="A6" t="s">
        <v>248</v>
      </c>
      <c r="B6">
        <v>1</v>
      </c>
      <c r="D6" t="s">
        <v>34</v>
      </c>
      <c r="F6">
        <v>-1</v>
      </c>
      <c r="G6">
        <v>0.5</v>
      </c>
      <c r="H6">
        <v>1</v>
      </c>
      <c r="I6">
        <v>0.5</v>
      </c>
      <c r="J6" t="s">
        <v>41</v>
      </c>
      <c r="K6">
        <v>0</v>
      </c>
      <c r="L6" t="s">
        <v>42</v>
      </c>
      <c r="M6">
        <v>1</v>
      </c>
      <c r="N6">
        <v>0.66599999999999993</v>
      </c>
      <c r="O6">
        <v>-1</v>
      </c>
      <c r="P6">
        <v>0.66599999999999993</v>
      </c>
      <c r="Q6" t="s">
        <v>42</v>
      </c>
      <c r="R6" t="s">
        <v>41</v>
      </c>
      <c r="T6">
        <v>101.31965006729475</v>
      </c>
      <c r="U6">
        <v>117.34261838440112</v>
      </c>
      <c r="V6">
        <v>125.13020833333333</v>
      </c>
      <c r="W6">
        <v>148.05555555555554</v>
      </c>
      <c r="X6">
        <v>74.4949838</v>
      </c>
      <c r="Y6" t="s">
        <v>49</v>
      </c>
      <c r="Z6">
        <v>40.391674999999999</v>
      </c>
      <c r="AA6" t="s">
        <v>49</v>
      </c>
      <c r="AC6">
        <v>28.866</v>
      </c>
      <c r="AD6">
        <v>52.067999999999998</v>
      </c>
      <c r="AG6" t="s">
        <v>650</v>
      </c>
      <c r="AH6" t="s">
        <v>651</v>
      </c>
      <c r="AI6">
        <v>131</v>
      </c>
      <c r="AJ6" t="s">
        <v>650</v>
      </c>
      <c r="AK6" t="s">
        <v>651</v>
      </c>
      <c r="AL6">
        <v>128</v>
      </c>
    </row>
    <row r="7" spans="1:38">
      <c r="A7" t="s">
        <v>248</v>
      </c>
      <c r="B7">
        <v>1</v>
      </c>
      <c r="D7" t="s">
        <v>58</v>
      </c>
      <c r="F7">
        <v>1</v>
      </c>
      <c r="G7">
        <v>0.5</v>
      </c>
      <c r="H7">
        <v>0</v>
      </c>
      <c r="I7">
        <v>1</v>
      </c>
      <c r="J7" t="s">
        <v>42</v>
      </c>
      <c r="K7">
        <v>0</v>
      </c>
      <c r="L7" t="s">
        <v>42</v>
      </c>
      <c r="M7">
        <v>3</v>
      </c>
      <c r="N7">
        <v>0</v>
      </c>
      <c r="O7">
        <v>-2</v>
      </c>
      <c r="P7">
        <v>0.33299999999999996</v>
      </c>
      <c r="Q7" t="s">
        <v>41</v>
      </c>
      <c r="R7" t="s">
        <v>41</v>
      </c>
      <c r="T7">
        <v>101.31965006729475</v>
      </c>
      <c r="U7">
        <v>117.34261838440112</v>
      </c>
      <c r="V7">
        <v>125.13020833333333</v>
      </c>
      <c r="W7">
        <v>148.05555555555554</v>
      </c>
      <c r="X7">
        <v>39.651929500000001</v>
      </c>
      <c r="Y7" t="s">
        <v>49</v>
      </c>
      <c r="Z7">
        <v>125.129352</v>
      </c>
      <c r="AA7" t="s">
        <v>54</v>
      </c>
      <c r="AC7">
        <v>28.518000000000001</v>
      </c>
      <c r="AD7">
        <v>50.16</v>
      </c>
      <c r="AG7" t="s">
        <v>658</v>
      </c>
      <c r="AH7" t="s">
        <v>659</v>
      </c>
      <c r="AI7">
        <v>12</v>
      </c>
      <c r="AJ7" t="s">
        <v>660</v>
      </c>
      <c r="AK7" t="s">
        <v>661</v>
      </c>
      <c r="AL7">
        <v>42</v>
      </c>
    </row>
    <row r="8" spans="1:38">
      <c r="A8" t="s">
        <v>248</v>
      </c>
      <c r="B8">
        <v>1</v>
      </c>
      <c r="D8" t="s">
        <v>58</v>
      </c>
      <c r="F8">
        <v>0</v>
      </c>
      <c r="G8">
        <v>1</v>
      </c>
      <c r="H8">
        <v>1</v>
      </c>
      <c r="I8">
        <v>0.5</v>
      </c>
      <c r="J8" t="s">
        <v>41</v>
      </c>
      <c r="K8">
        <v>0</v>
      </c>
      <c r="L8" t="s">
        <v>42</v>
      </c>
      <c r="M8">
        <v>3</v>
      </c>
      <c r="N8">
        <v>0</v>
      </c>
      <c r="O8">
        <v>-2</v>
      </c>
      <c r="P8">
        <v>0.33299999999999996</v>
      </c>
      <c r="Q8" t="s">
        <v>41</v>
      </c>
      <c r="R8" t="s">
        <v>41</v>
      </c>
      <c r="T8">
        <v>101.31965006729475</v>
      </c>
      <c r="U8">
        <v>117.34261838440112</v>
      </c>
      <c r="V8">
        <v>125.13020833333333</v>
      </c>
      <c r="W8">
        <v>148.05555555555554</v>
      </c>
      <c r="X8">
        <v>33.277775000000005</v>
      </c>
      <c r="Y8" t="s">
        <v>49</v>
      </c>
      <c r="Z8">
        <v>125.129352</v>
      </c>
      <c r="AA8" t="s">
        <v>54</v>
      </c>
      <c r="AC8">
        <v>28.866</v>
      </c>
      <c r="AD8">
        <v>51.106000000000002</v>
      </c>
      <c r="AG8" t="s">
        <v>662</v>
      </c>
      <c r="AH8" t="s">
        <v>663</v>
      </c>
      <c r="AI8">
        <v>15</v>
      </c>
      <c r="AJ8" t="s">
        <v>664</v>
      </c>
      <c r="AK8" t="s">
        <v>665</v>
      </c>
      <c r="AL8">
        <v>31</v>
      </c>
    </row>
    <row r="9" spans="1:38">
      <c r="A9" t="s">
        <v>248</v>
      </c>
      <c r="B9">
        <v>1</v>
      </c>
      <c r="D9" t="s">
        <v>58</v>
      </c>
      <c r="F9">
        <v>1</v>
      </c>
      <c r="G9">
        <v>0.5</v>
      </c>
      <c r="H9">
        <v>0</v>
      </c>
      <c r="I9">
        <v>1</v>
      </c>
      <c r="J9" t="s">
        <v>41</v>
      </c>
      <c r="K9">
        <v>0</v>
      </c>
      <c r="L9" t="s">
        <v>42</v>
      </c>
      <c r="M9">
        <v>1</v>
      </c>
      <c r="N9">
        <v>0.66599999999999993</v>
      </c>
      <c r="O9">
        <v>-1</v>
      </c>
      <c r="P9">
        <v>0.66599999999999993</v>
      </c>
      <c r="Q9" t="s">
        <v>41</v>
      </c>
      <c r="R9" t="s">
        <v>41</v>
      </c>
      <c r="T9">
        <v>101.31965006729475</v>
      </c>
      <c r="U9">
        <v>117.34261838440112</v>
      </c>
      <c r="V9">
        <v>125.13020833333333</v>
      </c>
      <c r="W9">
        <v>148.05555555555554</v>
      </c>
      <c r="X9">
        <v>33.277775000000005</v>
      </c>
      <c r="Y9" t="s">
        <v>49</v>
      </c>
      <c r="Z9">
        <v>125.129352</v>
      </c>
      <c r="AA9" t="s">
        <v>54</v>
      </c>
      <c r="AC9">
        <v>28.716999999999999</v>
      </c>
      <c r="AD9">
        <v>50.796999999999997</v>
      </c>
      <c r="AG9" t="s">
        <v>666</v>
      </c>
      <c r="AH9" t="s">
        <v>667</v>
      </c>
      <c r="AI9">
        <v>60</v>
      </c>
      <c r="AJ9" t="s">
        <v>668</v>
      </c>
      <c r="AK9" t="s">
        <v>669</v>
      </c>
      <c r="AL9">
        <v>52</v>
      </c>
    </row>
    <row r="10" spans="1:38">
      <c r="A10" t="s">
        <v>248</v>
      </c>
      <c r="B10">
        <v>1</v>
      </c>
      <c r="D10" t="s">
        <v>58</v>
      </c>
      <c r="F10">
        <v>1</v>
      </c>
      <c r="G10">
        <v>0.5</v>
      </c>
      <c r="H10">
        <v>2</v>
      </c>
      <c r="I10">
        <v>0</v>
      </c>
      <c r="J10" t="s">
        <v>42</v>
      </c>
      <c r="K10">
        <v>0</v>
      </c>
      <c r="L10" t="s">
        <v>42</v>
      </c>
      <c r="M10">
        <v>0</v>
      </c>
      <c r="N10">
        <v>1</v>
      </c>
      <c r="O10">
        <v>-1</v>
      </c>
      <c r="P10">
        <v>0.66599999999999993</v>
      </c>
      <c r="Q10" t="s">
        <v>41</v>
      </c>
      <c r="R10" t="s">
        <v>41</v>
      </c>
      <c r="T10">
        <v>101.31965006729475</v>
      </c>
      <c r="U10">
        <v>117.34261838440112</v>
      </c>
      <c r="V10">
        <v>125.13020833333333</v>
      </c>
      <c r="W10">
        <v>148.05555555555554</v>
      </c>
      <c r="X10">
        <v>33.277775000000005</v>
      </c>
      <c r="Y10" t="s">
        <v>49</v>
      </c>
      <c r="Z10">
        <v>125.129352</v>
      </c>
      <c r="AA10" t="s">
        <v>54</v>
      </c>
      <c r="AC10">
        <v>29.04</v>
      </c>
      <c r="AD10">
        <v>51.802999999999997</v>
      </c>
      <c r="AG10" t="s">
        <v>670</v>
      </c>
      <c r="AH10" t="s">
        <v>671</v>
      </c>
      <c r="AI10">
        <v>91</v>
      </c>
      <c r="AJ10" t="s">
        <v>672</v>
      </c>
      <c r="AK10" t="s">
        <v>673</v>
      </c>
      <c r="AL10">
        <v>25</v>
      </c>
    </row>
    <row r="11" spans="1:38">
      <c r="A11" t="s">
        <v>248</v>
      </c>
      <c r="B11">
        <v>1</v>
      </c>
      <c r="D11" t="s">
        <v>58</v>
      </c>
      <c r="F11">
        <v>1</v>
      </c>
      <c r="G11">
        <v>0.5</v>
      </c>
      <c r="H11">
        <v>2</v>
      </c>
      <c r="I11">
        <v>0</v>
      </c>
      <c r="J11" t="s">
        <v>42</v>
      </c>
      <c r="K11">
        <v>0</v>
      </c>
      <c r="L11" t="s">
        <v>42</v>
      </c>
      <c r="M11">
        <v>0</v>
      </c>
      <c r="N11">
        <v>1</v>
      </c>
      <c r="O11">
        <v>-1</v>
      </c>
      <c r="P11">
        <v>0.66599999999999993</v>
      </c>
      <c r="Q11" t="s">
        <v>41</v>
      </c>
      <c r="R11" t="s">
        <v>41</v>
      </c>
      <c r="T11">
        <v>101.31965006729475</v>
      </c>
      <c r="U11">
        <v>117.34261838440112</v>
      </c>
      <c r="V11">
        <v>125.13020833333333</v>
      </c>
      <c r="W11">
        <v>148.05555555555554</v>
      </c>
      <c r="X11">
        <v>20.516984000000004</v>
      </c>
      <c r="Y11" t="s">
        <v>49</v>
      </c>
      <c r="Z11">
        <v>125.129352</v>
      </c>
      <c r="AA11" t="s">
        <v>54</v>
      </c>
      <c r="AC11">
        <v>28.866</v>
      </c>
      <c r="AD11">
        <v>52.067999999999998</v>
      </c>
      <c r="AG11" t="s">
        <v>670</v>
      </c>
      <c r="AH11" t="s">
        <v>671</v>
      </c>
      <c r="AI11">
        <v>91</v>
      </c>
      <c r="AJ11" t="s">
        <v>672</v>
      </c>
      <c r="AK11" t="s">
        <v>673</v>
      </c>
      <c r="AL11">
        <v>25</v>
      </c>
    </row>
    <row r="12" spans="1:38">
      <c r="A12" t="s">
        <v>248</v>
      </c>
      <c r="B12">
        <v>1</v>
      </c>
      <c r="D12" t="s">
        <v>67</v>
      </c>
      <c r="F12">
        <v>-1</v>
      </c>
      <c r="G12">
        <v>0.5</v>
      </c>
      <c r="H12">
        <v>2</v>
      </c>
      <c r="I12">
        <v>0</v>
      </c>
      <c r="J12" t="s">
        <v>41</v>
      </c>
      <c r="K12">
        <v>0</v>
      </c>
      <c r="L12" t="s">
        <v>42</v>
      </c>
      <c r="M12">
        <v>0</v>
      </c>
      <c r="N12">
        <v>1</v>
      </c>
      <c r="O12">
        <v>-1</v>
      </c>
      <c r="P12">
        <v>0.66599999999999993</v>
      </c>
      <c r="Q12" t="s">
        <v>41</v>
      </c>
      <c r="R12" t="s">
        <v>41</v>
      </c>
      <c r="T12">
        <v>101.31965006729475</v>
      </c>
      <c r="U12">
        <v>117.34261838440112</v>
      </c>
      <c r="V12">
        <v>125.13020833333333</v>
      </c>
      <c r="W12">
        <v>148.05555555555554</v>
      </c>
      <c r="X12">
        <v>9.5585400000000043</v>
      </c>
      <c r="Y12" t="s">
        <v>49</v>
      </c>
      <c r="Z12">
        <v>37.7989733</v>
      </c>
      <c r="AA12" t="s">
        <v>49</v>
      </c>
      <c r="AC12">
        <v>28.518000000000001</v>
      </c>
      <c r="AD12">
        <v>50.16</v>
      </c>
      <c r="AG12" t="s">
        <v>674</v>
      </c>
      <c r="AH12" t="s">
        <v>675</v>
      </c>
      <c r="AI12">
        <v>202</v>
      </c>
      <c r="AJ12" t="s">
        <v>652</v>
      </c>
      <c r="AK12" t="s">
        <v>653</v>
      </c>
      <c r="AL12">
        <v>48</v>
      </c>
    </row>
    <row r="13" spans="1:38">
      <c r="A13" t="s">
        <v>248</v>
      </c>
      <c r="B13">
        <v>1</v>
      </c>
      <c r="D13" t="s">
        <v>67</v>
      </c>
      <c r="F13">
        <v>-1</v>
      </c>
      <c r="G13">
        <v>0.5</v>
      </c>
      <c r="H13">
        <v>2</v>
      </c>
      <c r="I13">
        <v>0</v>
      </c>
      <c r="J13" t="s">
        <v>41</v>
      </c>
      <c r="K13">
        <v>0</v>
      </c>
      <c r="L13" t="s">
        <v>42</v>
      </c>
      <c r="M13">
        <v>0</v>
      </c>
      <c r="N13">
        <v>1</v>
      </c>
      <c r="O13">
        <v>-1</v>
      </c>
      <c r="P13">
        <v>0.66599999999999993</v>
      </c>
      <c r="Q13" t="s">
        <v>41</v>
      </c>
      <c r="R13" t="s">
        <v>41</v>
      </c>
      <c r="T13">
        <v>101.31965006729475</v>
      </c>
      <c r="U13">
        <v>117.34261838440112</v>
      </c>
      <c r="V13">
        <v>125.13020833333333</v>
      </c>
      <c r="W13">
        <v>148.05555555555554</v>
      </c>
      <c r="X13">
        <v>9.5585400000000043</v>
      </c>
      <c r="Y13" t="s">
        <v>49</v>
      </c>
      <c r="Z13">
        <v>37.7989733</v>
      </c>
      <c r="AA13" t="s">
        <v>49</v>
      </c>
      <c r="AC13">
        <v>28.866</v>
      </c>
      <c r="AD13">
        <v>51.106000000000002</v>
      </c>
      <c r="AG13" t="s">
        <v>674</v>
      </c>
      <c r="AH13" t="s">
        <v>675</v>
      </c>
      <c r="AI13">
        <v>202</v>
      </c>
      <c r="AJ13" t="s">
        <v>652</v>
      </c>
      <c r="AK13" t="s">
        <v>653</v>
      </c>
      <c r="AL13">
        <v>48</v>
      </c>
    </row>
    <row r="14" spans="1:38">
      <c r="A14" t="s">
        <v>248</v>
      </c>
      <c r="B14">
        <v>1</v>
      </c>
      <c r="D14" t="s">
        <v>67</v>
      </c>
      <c r="F14">
        <v>-1</v>
      </c>
      <c r="G14">
        <v>0.5</v>
      </c>
      <c r="H14">
        <v>2</v>
      </c>
      <c r="I14">
        <v>0</v>
      </c>
      <c r="J14" t="s">
        <v>41</v>
      </c>
      <c r="K14">
        <v>0</v>
      </c>
      <c r="L14" t="s">
        <v>42</v>
      </c>
      <c r="M14">
        <v>-1</v>
      </c>
      <c r="N14">
        <v>0.66599999999999993</v>
      </c>
      <c r="O14">
        <v>-1</v>
      </c>
      <c r="P14">
        <v>0.66599999999999993</v>
      </c>
      <c r="Q14" t="s">
        <v>41</v>
      </c>
      <c r="R14" t="s">
        <v>41</v>
      </c>
      <c r="T14">
        <v>101.31965006729475</v>
      </c>
      <c r="U14">
        <v>117.34261838440112</v>
      </c>
      <c r="V14">
        <v>125.13020833333333</v>
      </c>
      <c r="W14">
        <v>148.05555555555554</v>
      </c>
      <c r="X14">
        <v>9.5585400000000043</v>
      </c>
      <c r="Y14" t="s">
        <v>49</v>
      </c>
      <c r="Z14">
        <v>37.7989733</v>
      </c>
      <c r="AA14" t="s">
        <v>49</v>
      </c>
      <c r="AC14">
        <v>28.716999999999999</v>
      </c>
      <c r="AD14">
        <v>50.796999999999997</v>
      </c>
      <c r="AG14" t="s">
        <v>650</v>
      </c>
      <c r="AH14" t="s">
        <v>651</v>
      </c>
      <c r="AI14">
        <v>131</v>
      </c>
      <c r="AJ14" t="s">
        <v>652</v>
      </c>
      <c r="AK14" t="s">
        <v>653</v>
      </c>
      <c r="AL14">
        <v>48</v>
      </c>
    </row>
    <row r="15" spans="1:38">
      <c r="A15" t="s">
        <v>248</v>
      </c>
      <c r="B15">
        <v>1</v>
      </c>
      <c r="D15" t="s">
        <v>67</v>
      </c>
      <c r="F15">
        <v>-1</v>
      </c>
      <c r="G15">
        <v>0.5</v>
      </c>
      <c r="H15">
        <v>2</v>
      </c>
      <c r="I15">
        <v>0</v>
      </c>
      <c r="J15" t="s">
        <v>41</v>
      </c>
      <c r="K15">
        <v>0</v>
      </c>
      <c r="L15" t="s">
        <v>42</v>
      </c>
      <c r="M15">
        <v>1</v>
      </c>
      <c r="N15">
        <v>0.66599999999999993</v>
      </c>
      <c r="O15">
        <v>-1</v>
      </c>
      <c r="P15">
        <v>0.66599999999999993</v>
      </c>
      <c r="Q15" t="s">
        <v>41</v>
      </c>
      <c r="R15" t="s">
        <v>41</v>
      </c>
      <c r="T15">
        <v>101.31965006729475</v>
      </c>
      <c r="U15">
        <v>117.34261838440112</v>
      </c>
      <c r="V15">
        <v>125.13020833333333</v>
      </c>
      <c r="W15">
        <v>148.05555555555554</v>
      </c>
      <c r="X15">
        <v>10</v>
      </c>
      <c r="Y15" t="s">
        <v>49</v>
      </c>
      <c r="Z15">
        <v>34.179864800000004</v>
      </c>
      <c r="AA15" t="s">
        <v>49</v>
      </c>
      <c r="AC15">
        <v>29.04</v>
      </c>
      <c r="AD15">
        <v>51.802999999999997</v>
      </c>
      <c r="AG15" t="s">
        <v>650</v>
      </c>
      <c r="AH15" t="s">
        <v>651</v>
      </c>
      <c r="AI15">
        <v>131</v>
      </c>
      <c r="AJ15" t="s">
        <v>652</v>
      </c>
      <c r="AK15" t="s">
        <v>653</v>
      </c>
      <c r="AL15">
        <v>48</v>
      </c>
    </row>
    <row r="16" spans="1:38">
      <c r="A16" t="s">
        <v>248</v>
      </c>
      <c r="B16">
        <v>1</v>
      </c>
      <c r="D16" t="s">
        <v>67</v>
      </c>
      <c r="F16">
        <v>-1</v>
      </c>
      <c r="G16">
        <v>0.5</v>
      </c>
      <c r="H16">
        <v>2</v>
      </c>
      <c r="I16">
        <v>0</v>
      </c>
      <c r="J16" t="s">
        <v>41</v>
      </c>
      <c r="K16">
        <v>0</v>
      </c>
      <c r="L16" t="s">
        <v>42</v>
      </c>
      <c r="M16">
        <v>0</v>
      </c>
      <c r="N16">
        <v>1</v>
      </c>
      <c r="O16">
        <v>-1</v>
      </c>
      <c r="P16">
        <v>0.66599999999999993</v>
      </c>
      <c r="Q16" t="s">
        <v>41</v>
      </c>
      <c r="R16" t="s">
        <v>41</v>
      </c>
      <c r="T16">
        <v>101.31965006729475</v>
      </c>
      <c r="U16">
        <v>117.34261838440112</v>
      </c>
      <c r="V16">
        <v>125.13020833333333</v>
      </c>
      <c r="W16">
        <v>148.05555555555554</v>
      </c>
      <c r="X16">
        <v>1.0709696000000051</v>
      </c>
      <c r="Y16" t="s">
        <v>49</v>
      </c>
      <c r="Z16">
        <v>34.179864800000004</v>
      </c>
      <c r="AA16" t="s">
        <v>49</v>
      </c>
      <c r="AC16">
        <v>28.866</v>
      </c>
      <c r="AD16">
        <v>52.067999999999998</v>
      </c>
      <c r="AG16" t="s">
        <v>674</v>
      </c>
      <c r="AH16" t="s">
        <v>675</v>
      </c>
      <c r="AI16">
        <v>202</v>
      </c>
      <c r="AJ16" t="s">
        <v>652</v>
      </c>
      <c r="AK16" t="s">
        <v>653</v>
      </c>
      <c r="AL16">
        <v>48</v>
      </c>
    </row>
    <row r="17" spans="1:38">
      <c r="A17" t="s">
        <v>248</v>
      </c>
      <c r="B17">
        <v>1</v>
      </c>
      <c r="D17" t="s">
        <v>73</v>
      </c>
      <c r="F17">
        <v>-1</v>
      </c>
      <c r="G17">
        <v>0.5</v>
      </c>
      <c r="H17">
        <v>2</v>
      </c>
      <c r="I17">
        <v>0</v>
      </c>
      <c r="J17" t="s">
        <v>42</v>
      </c>
      <c r="K17">
        <v>0</v>
      </c>
      <c r="L17" t="s">
        <v>42</v>
      </c>
      <c r="M17">
        <v>0</v>
      </c>
      <c r="N17">
        <v>1</v>
      </c>
      <c r="O17">
        <v>0</v>
      </c>
      <c r="P17">
        <v>1</v>
      </c>
      <c r="Q17" t="s">
        <v>41</v>
      </c>
      <c r="R17" t="s">
        <v>41</v>
      </c>
      <c r="T17">
        <v>101.31965006729475</v>
      </c>
      <c r="U17">
        <v>117.34261838440112</v>
      </c>
      <c r="V17">
        <v>125.13020833333333</v>
      </c>
      <c r="W17">
        <v>148.05555555555554</v>
      </c>
      <c r="X17">
        <v>27.6</v>
      </c>
      <c r="Y17" t="s">
        <v>49</v>
      </c>
      <c r="Z17">
        <v>4.6536767999999995</v>
      </c>
      <c r="AA17" t="s">
        <v>49</v>
      </c>
      <c r="AC17">
        <v>28.518000000000001</v>
      </c>
      <c r="AD17">
        <v>50.16</v>
      </c>
      <c r="AG17" t="s">
        <v>674</v>
      </c>
      <c r="AH17" t="s">
        <v>675</v>
      </c>
      <c r="AI17">
        <v>202</v>
      </c>
      <c r="AJ17" t="s">
        <v>676</v>
      </c>
      <c r="AK17" t="s">
        <v>677</v>
      </c>
      <c r="AL17">
        <v>78</v>
      </c>
    </row>
    <row r="18" spans="1:38">
      <c r="A18" t="s">
        <v>248</v>
      </c>
      <c r="B18">
        <v>1</v>
      </c>
      <c r="D18" t="s">
        <v>73</v>
      </c>
      <c r="F18">
        <v>-1</v>
      </c>
      <c r="G18">
        <v>0.5</v>
      </c>
      <c r="H18">
        <v>2</v>
      </c>
      <c r="I18">
        <v>0</v>
      </c>
      <c r="J18" t="s">
        <v>41</v>
      </c>
      <c r="K18">
        <v>0</v>
      </c>
      <c r="L18" t="s">
        <v>42</v>
      </c>
      <c r="M18">
        <v>0</v>
      </c>
      <c r="N18">
        <v>1</v>
      </c>
      <c r="O18">
        <v>0</v>
      </c>
      <c r="P18">
        <v>1</v>
      </c>
      <c r="Q18" t="s">
        <v>41</v>
      </c>
      <c r="R18" t="s">
        <v>41</v>
      </c>
      <c r="T18">
        <v>101.31965006729475</v>
      </c>
      <c r="U18">
        <v>117.34261838440112</v>
      </c>
      <c r="V18">
        <v>125.13020833333333</v>
      </c>
      <c r="W18">
        <v>148.05555555555554</v>
      </c>
      <c r="X18">
        <v>27.6</v>
      </c>
      <c r="Y18" t="s">
        <v>49</v>
      </c>
      <c r="Z18">
        <v>4.6536767999999995</v>
      </c>
      <c r="AA18" t="s">
        <v>49</v>
      </c>
      <c r="AC18">
        <v>28.866</v>
      </c>
      <c r="AD18">
        <v>51.106000000000002</v>
      </c>
      <c r="AG18" t="s">
        <v>674</v>
      </c>
      <c r="AH18" t="s">
        <v>675</v>
      </c>
      <c r="AI18">
        <v>202</v>
      </c>
      <c r="AJ18" t="s">
        <v>676</v>
      </c>
      <c r="AK18" t="s">
        <v>677</v>
      </c>
      <c r="AL18">
        <v>78</v>
      </c>
    </row>
    <row r="19" spans="1:38">
      <c r="A19" t="s">
        <v>248</v>
      </c>
      <c r="B19">
        <v>1</v>
      </c>
      <c r="D19" t="s">
        <v>73</v>
      </c>
      <c r="F19">
        <v>-1</v>
      </c>
      <c r="G19">
        <v>0.5</v>
      </c>
      <c r="H19">
        <v>2</v>
      </c>
      <c r="I19">
        <v>0</v>
      </c>
      <c r="J19" t="s">
        <v>41</v>
      </c>
      <c r="K19">
        <v>0</v>
      </c>
      <c r="L19" t="s">
        <v>42</v>
      </c>
      <c r="M19">
        <v>0</v>
      </c>
      <c r="N19">
        <v>1</v>
      </c>
      <c r="O19">
        <v>0</v>
      </c>
      <c r="P19">
        <v>1</v>
      </c>
      <c r="Q19" t="s">
        <v>41</v>
      </c>
      <c r="R19" t="s">
        <v>41</v>
      </c>
      <c r="T19">
        <v>101.31965006729475</v>
      </c>
      <c r="U19">
        <v>117.34261838440112</v>
      </c>
      <c r="V19">
        <v>125.13020833333333</v>
      </c>
      <c r="W19">
        <v>148.05555555555554</v>
      </c>
      <c r="X19">
        <v>27.6</v>
      </c>
      <c r="Y19" t="s">
        <v>49</v>
      </c>
      <c r="Z19">
        <v>4.6536767999999995</v>
      </c>
      <c r="AA19" t="s">
        <v>49</v>
      </c>
      <c r="AC19">
        <v>28.716999999999999</v>
      </c>
      <c r="AD19">
        <v>50.796999999999997</v>
      </c>
      <c r="AG19" t="s">
        <v>674</v>
      </c>
      <c r="AH19" t="s">
        <v>675</v>
      </c>
      <c r="AI19">
        <v>202</v>
      </c>
      <c r="AJ19" t="s">
        <v>676</v>
      </c>
      <c r="AK19" t="s">
        <v>677</v>
      </c>
      <c r="AL19">
        <v>78</v>
      </c>
    </row>
    <row r="20" spans="1:38">
      <c r="A20" t="s">
        <v>248</v>
      </c>
      <c r="B20">
        <v>1</v>
      </c>
      <c r="D20" t="s">
        <v>73</v>
      </c>
      <c r="F20">
        <v>-1</v>
      </c>
      <c r="G20">
        <v>0.5</v>
      </c>
      <c r="H20">
        <v>1</v>
      </c>
      <c r="I20">
        <v>0.5</v>
      </c>
      <c r="J20" t="s">
        <v>41</v>
      </c>
      <c r="K20">
        <v>0</v>
      </c>
      <c r="L20" t="s">
        <v>42</v>
      </c>
      <c r="M20">
        <v>0</v>
      </c>
      <c r="N20">
        <v>1</v>
      </c>
      <c r="O20">
        <v>0</v>
      </c>
      <c r="P20">
        <v>1</v>
      </c>
      <c r="Q20" t="s">
        <v>41</v>
      </c>
      <c r="R20" t="s">
        <v>41</v>
      </c>
      <c r="T20">
        <v>101.31965006729475</v>
      </c>
      <c r="U20">
        <v>117.34261838440112</v>
      </c>
      <c r="V20">
        <v>125.13020833333333</v>
      </c>
      <c r="W20">
        <v>148.05555555555554</v>
      </c>
      <c r="X20">
        <v>27.6</v>
      </c>
      <c r="Y20" t="s">
        <v>49</v>
      </c>
      <c r="Z20">
        <v>4.6536767999999995</v>
      </c>
      <c r="AA20" t="s">
        <v>49</v>
      </c>
      <c r="AC20">
        <v>29.04</v>
      </c>
      <c r="AD20">
        <v>51.802999999999997</v>
      </c>
      <c r="AG20" t="s">
        <v>674</v>
      </c>
      <c r="AH20" t="s">
        <v>675</v>
      </c>
      <c r="AI20">
        <v>202</v>
      </c>
      <c r="AJ20" t="s">
        <v>674</v>
      </c>
      <c r="AK20" t="s">
        <v>675</v>
      </c>
      <c r="AL20">
        <v>108</v>
      </c>
    </row>
    <row r="21" spans="1:38">
      <c r="A21" t="s">
        <v>248</v>
      </c>
      <c r="B21">
        <v>1</v>
      </c>
      <c r="D21" t="s">
        <v>73</v>
      </c>
      <c r="F21">
        <v>-1</v>
      </c>
      <c r="G21">
        <v>0.5</v>
      </c>
      <c r="H21">
        <v>1</v>
      </c>
      <c r="I21">
        <v>0.5</v>
      </c>
      <c r="J21" t="s">
        <v>41</v>
      </c>
      <c r="K21">
        <v>0</v>
      </c>
      <c r="L21" t="s">
        <v>42</v>
      </c>
      <c r="M21">
        <v>0</v>
      </c>
      <c r="N21">
        <v>1</v>
      </c>
      <c r="O21">
        <v>0</v>
      </c>
      <c r="P21">
        <v>1</v>
      </c>
      <c r="Q21" t="s">
        <v>41</v>
      </c>
      <c r="R21" t="s">
        <v>41</v>
      </c>
      <c r="T21">
        <v>101.31965006729475</v>
      </c>
      <c r="U21">
        <v>117.34261838440112</v>
      </c>
      <c r="V21">
        <v>125.13020833333333</v>
      </c>
      <c r="W21">
        <v>148.05555555555554</v>
      </c>
      <c r="X21">
        <v>19.7</v>
      </c>
      <c r="Y21" t="s">
        <v>49</v>
      </c>
      <c r="Z21">
        <v>-4.6026662999999992</v>
      </c>
      <c r="AA21" t="s">
        <v>49</v>
      </c>
      <c r="AC21">
        <v>28.866</v>
      </c>
      <c r="AD21">
        <v>52.067999999999998</v>
      </c>
      <c r="AG21" t="s">
        <v>674</v>
      </c>
      <c r="AH21" t="s">
        <v>675</v>
      </c>
      <c r="AI21">
        <v>202</v>
      </c>
      <c r="AJ21" t="s">
        <v>674</v>
      </c>
      <c r="AK21" t="s">
        <v>675</v>
      </c>
      <c r="AL21">
        <v>108</v>
      </c>
    </row>
    <row r="22" spans="1:38">
      <c r="A22" t="s">
        <v>248</v>
      </c>
      <c r="B22">
        <v>1</v>
      </c>
      <c r="D22" t="s">
        <v>78</v>
      </c>
      <c r="F22">
        <v>-1</v>
      </c>
      <c r="G22">
        <v>0.5</v>
      </c>
      <c r="H22">
        <v>1</v>
      </c>
      <c r="I22">
        <v>0.5</v>
      </c>
      <c r="J22" t="s">
        <v>41</v>
      </c>
      <c r="K22">
        <v>1</v>
      </c>
      <c r="L22" t="s">
        <v>42</v>
      </c>
      <c r="M22">
        <v>2</v>
      </c>
      <c r="N22">
        <v>0.33299999999999996</v>
      </c>
      <c r="O22">
        <v>-2</v>
      </c>
      <c r="P22">
        <v>0.33299999999999996</v>
      </c>
      <c r="Q22" t="s">
        <v>42</v>
      </c>
      <c r="R22" t="s">
        <v>41</v>
      </c>
      <c r="T22">
        <v>101.31965006729475</v>
      </c>
      <c r="U22">
        <v>117.34261838440112</v>
      </c>
      <c r="V22">
        <v>125.13020833333333</v>
      </c>
      <c r="W22">
        <v>148.05555555555554</v>
      </c>
      <c r="X22">
        <v>78.680889500000006</v>
      </c>
      <c r="Y22" t="s">
        <v>49</v>
      </c>
      <c r="Z22">
        <v>92.089204999999993</v>
      </c>
      <c r="AA22" t="s">
        <v>49</v>
      </c>
      <c r="AC22">
        <v>28.393999999999998</v>
      </c>
      <c r="AD22">
        <v>51.491999999999997</v>
      </c>
      <c r="AG22" t="s">
        <v>654</v>
      </c>
      <c r="AH22" t="s">
        <v>655</v>
      </c>
      <c r="AI22">
        <v>50</v>
      </c>
      <c r="AJ22" t="s">
        <v>654</v>
      </c>
      <c r="AK22" t="s">
        <v>655</v>
      </c>
      <c r="AL22">
        <v>90</v>
      </c>
    </row>
    <row r="23" spans="1:38">
      <c r="A23" t="s">
        <v>248</v>
      </c>
      <c r="B23">
        <v>1</v>
      </c>
      <c r="D23" t="s">
        <v>78</v>
      </c>
      <c r="F23">
        <v>-1</v>
      </c>
      <c r="G23">
        <v>0.5</v>
      </c>
      <c r="H23">
        <v>2</v>
      </c>
      <c r="I23">
        <v>0</v>
      </c>
      <c r="J23" t="s">
        <v>41</v>
      </c>
      <c r="K23">
        <v>2</v>
      </c>
      <c r="L23" t="s">
        <v>42</v>
      </c>
      <c r="M23">
        <v>0</v>
      </c>
      <c r="N23">
        <v>1</v>
      </c>
      <c r="O23">
        <v>-2</v>
      </c>
      <c r="P23">
        <v>0.33299999999999996</v>
      </c>
      <c r="Q23" t="s">
        <v>41</v>
      </c>
      <c r="R23" t="s">
        <v>41</v>
      </c>
      <c r="T23">
        <v>101.31965006729475</v>
      </c>
      <c r="U23">
        <v>117.34261838440112</v>
      </c>
      <c r="V23">
        <v>125.13020833333333</v>
      </c>
      <c r="W23">
        <v>148.05555555555554</v>
      </c>
      <c r="X23">
        <v>78.680889500000006</v>
      </c>
      <c r="Y23" t="s">
        <v>49</v>
      </c>
      <c r="Z23">
        <v>92.089204999999993</v>
      </c>
      <c r="AA23" t="s">
        <v>49</v>
      </c>
      <c r="AC23">
        <v>28.641999999999999</v>
      </c>
      <c r="AD23">
        <v>52.420999999999999</v>
      </c>
      <c r="AG23" t="s">
        <v>674</v>
      </c>
      <c r="AH23" t="s">
        <v>675</v>
      </c>
      <c r="AI23">
        <v>202</v>
      </c>
      <c r="AJ23" t="s">
        <v>678</v>
      </c>
      <c r="AK23" t="s">
        <v>679</v>
      </c>
      <c r="AL23">
        <v>66</v>
      </c>
    </row>
    <row r="24" spans="1:38">
      <c r="A24" t="s">
        <v>248</v>
      </c>
      <c r="B24">
        <v>1</v>
      </c>
      <c r="D24" t="s">
        <v>78</v>
      </c>
      <c r="F24">
        <v>-2</v>
      </c>
      <c r="G24">
        <v>0</v>
      </c>
      <c r="H24">
        <v>2</v>
      </c>
      <c r="I24">
        <v>0</v>
      </c>
      <c r="J24" t="s">
        <v>41</v>
      </c>
      <c r="K24">
        <v>1</v>
      </c>
      <c r="L24" t="s">
        <v>42</v>
      </c>
      <c r="M24">
        <v>0</v>
      </c>
      <c r="N24">
        <v>1</v>
      </c>
      <c r="O24">
        <v>-1</v>
      </c>
      <c r="P24">
        <v>0.66599999999999993</v>
      </c>
      <c r="Q24" t="s">
        <v>41</v>
      </c>
      <c r="R24" t="s">
        <v>41</v>
      </c>
      <c r="T24">
        <v>101.31965006729475</v>
      </c>
      <c r="U24">
        <v>117.34261838440112</v>
      </c>
      <c r="V24">
        <v>125.13020833333333</v>
      </c>
      <c r="W24">
        <v>148.05555555555554</v>
      </c>
      <c r="X24">
        <v>69.652888000000004</v>
      </c>
      <c r="Y24" t="s">
        <v>49</v>
      </c>
      <c r="Z24">
        <v>92.089204999999993</v>
      </c>
      <c r="AA24" t="s">
        <v>49</v>
      </c>
      <c r="AC24">
        <v>28.568000000000001</v>
      </c>
      <c r="AD24">
        <v>51.835000000000001</v>
      </c>
      <c r="AG24" t="s">
        <v>676</v>
      </c>
      <c r="AH24" t="s">
        <v>677</v>
      </c>
      <c r="AI24">
        <v>14</v>
      </c>
      <c r="AJ24" t="s">
        <v>652</v>
      </c>
      <c r="AK24" t="s">
        <v>653</v>
      </c>
      <c r="AL24">
        <v>48</v>
      </c>
    </row>
    <row r="25" spans="1:38">
      <c r="A25" t="s">
        <v>248</v>
      </c>
      <c r="B25">
        <v>1</v>
      </c>
      <c r="D25" t="s">
        <v>78</v>
      </c>
      <c r="F25">
        <v>0</v>
      </c>
      <c r="G25">
        <v>1</v>
      </c>
      <c r="H25">
        <v>1</v>
      </c>
      <c r="I25">
        <v>0.5</v>
      </c>
      <c r="J25" t="s">
        <v>42</v>
      </c>
      <c r="K25">
        <v>0</v>
      </c>
      <c r="L25" t="s">
        <v>42</v>
      </c>
      <c r="M25">
        <v>-1</v>
      </c>
      <c r="N25">
        <v>0.66599999999999993</v>
      </c>
      <c r="O25">
        <v>-1</v>
      </c>
      <c r="P25">
        <v>0.66599999999999993</v>
      </c>
      <c r="Q25" t="s">
        <v>41</v>
      </c>
      <c r="R25" t="s">
        <v>41</v>
      </c>
      <c r="T25">
        <v>101.31965006729475</v>
      </c>
      <c r="U25">
        <v>117.34261838440112</v>
      </c>
      <c r="V25">
        <v>125.13020833333333</v>
      </c>
      <c r="W25">
        <v>148.05555555555554</v>
      </c>
      <c r="X25">
        <v>69.652888000000004</v>
      </c>
      <c r="Y25" t="s">
        <v>49</v>
      </c>
      <c r="Z25">
        <v>80.150235199999997</v>
      </c>
      <c r="AA25" t="s">
        <v>49</v>
      </c>
      <c r="AC25">
        <v>28.791</v>
      </c>
      <c r="AD25">
        <v>53.526000000000003</v>
      </c>
      <c r="AG25" t="s">
        <v>656</v>
      </c>
      <c r="AH25" t="s">
        <v>657</v>
      </c>
      <c r="AI25">
        <v>91</v>
      </c>
      <c r="AJ25" t="s">
        <v>650</v>
      </c>
      <c r="AK25" t="s">
        <v>651</v>
      </c>
      <c r="AL25">
        <v>128</v>
      </c>
    </row>
    <row r="26" spans="1:38">
      <c r="A26" t="s">
        <v>248</v>
      </c>
      <c r="B26">
        <v>1</v>
      </c>
      <c r="D26" t="s">
        <v>78</v>
      </c>
      <c r="F26">
        <v>0</v>
      </c>
      <c r="G26">
        <v>1</v>
      </c>
      <c r="H26">
        <v>1</v>
      </c>
      <c r="I26">
        <v>0.5</v>
      </c>
      <c r="J26" t="s">
        <v>42</v>
      </c>
      <c r="K26">
        <v>0</v>
      </c>
      <c r="L26" t="s">
        <v>42</v>
      </c>
      <c r="M26">
        <v>-1</v>
      </c>
      <c r="N26">
        <v>0.66599999999999993</v>
      </c>
      <c r="O26">
        <v>0</v>
      </c>
      <c r="P26">
        <v>1</v>
      </c>
      <c r="Q26" t="s">
        <v>41</v>
      </c>
      <c r="R26" t="s">
        <v>41</v>
      </c>
      <c r="T26">
        <v>101.31965006729475</v>
      </c>
      <c r="U26">
        <v>117.34261838440112</v>
      </c>
      <c r="V26">
        <v>125.13020833333333</v>
      </c>
      <c r="W26">
        <v>148.05555555555554</v>
      </c>
      <c r="X26">
        <v>60.733042000000005</v>
      </c>
      <c r="Y26" t="s">
        <v>49</v>
      </c>
      <c r="Z26">
        <v>80.150235199999997</v>
      </c>
      <c r="AA26" t="s">
        <v>49</v>
      </c>
      <c r="AC26">
        <v>28.742000000000001</v>
      </c>
      <c r="AD26">
        <v>52.85</v>
      </c>
      <c r="AG26" t="s">
        <v>656</v>
      </c>
      <c r="AH26" t="s">
        <v>657</v>
      </c>
      <c r="AI26">
        <v>91</v>
      </c>
      <c r="AJ26" t="s">
        <v>674</v>
      </c>
      <c r="AK26" t="s">
        <v>675</v>
      </c>
      <c r="AL26">
        <v>108</v>
      </c>
    </row>
    <row r="27" spans="1:38">
      <c r="A27" t="s">
        <v>248</v>
      </c>
      <c r="B27">
        <v>1</v>
      </c>
      <c r="D27" t="s">
        <v>85</v>
      </c>
      <c r="F27">
        <v>1</v>
      </c>
      <c r="G27">
        <v>0.5</v>
      </c>
      <c r="H27">
        <v>2</v>
      </c>
      <c r="I27">
        <v>0</v>
      </c>
      <c r="J27" t="s">
        <v>41</v>
      </c>
      <c r="K27">
        <v>0</v>
      </c>
      <c r="L27" t="s">
        <v>42</v>
      </c>
      <c r="M27">
        <v>1</v>
      </c>
      <c r="N27">
        <v>0.66599999999999993</v>
      </c>
      <c r="O27">
        <v>-3</v>
      </c>
      <c r="P27">
        <v>0</v>
      </c>
      <c r="Q27" t="s">
        <v>42</v>
      </c>
      <c r="R27" t="s">
        <v>41</v>
      </c>
      <c r="T27">
        <v>101.31965006729475</v>
      </c>
      <c r="U27">
        <v>117.34261838440112</v>
      </c>
      <c r="V27">
        <v>125.13020833333333</v>
      </c>
      <c r="W27">
        <v>148.05555555555554</v>
      </c>
      <c r="X27">
        <v>47.841349999999991</v>
      </c>
      <c r="Y27" t="s">
        <v>49</v>
      </c>
      <c r="Z27">
        <v>64.427616630000003</v>
      </c>
      <c r="AA27" t="s">
        <v>49</v>
      </c>
      <c r="AC27">
        <v>28.393999999999998</v>
      </c>
      <c r="AD27">
        <v>51.491999999999997</v>
      </c>
      <c r="AG27" t="s">
        <v>650</v>
      </c>
      <c r="AH27" t="s">
        <v>651</v>
      </c>
      <c r="AI27">
        <v>131</v>
      </c>
      <c r="AJ27" t="s">
        <v>680</v>
      </c>
      <c r="AK27" t="s">
        <v>681</v>
      </c>
      <c r="AL27">
        <v>19</v>
      </c>
    </row>
    <row r="28" spans="1:38">
      <c r="A28" t="s">
        <v>248</v>
      </c>
      <c r="B28">
        <v>1</v>
      </c>
      <c r="D28" t="s">
        <v>85</v>
      </c>
      <c r="F28">
        <v>2</v>
      </c>
      <c r="G28">
        <v>0</v>
      </c>
      <c r="H28">
        <v>1</v>
      </c>
      <c r="I28">
        <v>0.5</v>
      </c>
      <c r="J28" t="s">
        <v>41</v>
      </c>
      <c r="K28">
        <v>0</v>
      </c>
      <c r="L28" t="s">
        <v>42</v>
      </c>
      <c r="M28">
        <v>0</v>
      </c>
      <c r="N28">
        <v>1</v>
      </c>
      <c r="O28">
        <v>-1</v>
      </c>
      <c r="P28">
        <v>0.66599999999999993</v>
      </c>
      <c r="Q28" t="s">
        <v>41</v>
      </c>
      <c r="R28" t="s">
        <v>41</v>
      </c>
      <c r="T28">
        <v>101.31965006729475</v>
      </c>
      <c r="U28">
        <v>117.34261838440112</v>
      </c>
      <c r="V28">
        <v>125.13020833333333</v>
      </c>
      <c r="W28">
        <v>148.05555555555554</v>
      </c>
      <c r="X28">
        <v>43.543374749999998</v>
      </c>
      <c r="Y28" t="s">
        <v>49</v>
      </c>
      <c r="Z28">
        <v>64.427616630000003</v>
      </c>
      <c r="AA28" t="s">
        <v>49</v>
      </c>
      <c r="AC28">
        <v>28.641999999999999</v>
      </c>
      <c r="AD28">
        <v>52.420999999999999</v>
      </c>
      <c r="AG28" t="s">
        <v>676</v>
      </c>
      <c r="AH28" t="s">
        <v>677</v>
      </c>
      <c r="AI28">
        <v>14</v>
      </c>
      <c r="AJ28" t="s">
        <v>650</v>
      </c>
      <c r="AK28" t="s">
        <v>651</v>
      </c>
      <c r="AL28">
        <v>128</v>
      </c>
    </row>
    <row r="29" spans="1:38">
      <c r="A29" t="s">
        <v>248</v>
      </c>
      <c r="B29">
        <v>1</v>
      </c>
      <c r="D29" t="s">
        <v>85</v>
      </c>
      <c r="F29">
        <v>0</v>
      </c>
      <c r="G29">
        <v>1</v>
      </c>
      <c r="H29">
        <v>2</v>
      </c>
      <c r="I29">
        <v>0</v>
      </c>
      <c r="J29" t="s">
        <v>41</v>
      </c>
      <c r="K29">
        <v>0</v>
      </c>
      <c r="L29" t="s">
        <v>42</v>
      </c>
      <c r="M29">
        <v>1</v>
      </c>
      <c r="N29">
        <v>0.66599999999999993</v>
      </c>
      <c r="O29">
        <v>-3</v>
      </c>
      <c r="P29">
        <v>0</v>
      </c>
      <c r="Q29" t="s">
        <v>42</v>
      </c>
      <c r="R29" t="s">
        <v>41</v>
      </c>
      <c r="T29">
        <v>101.31965006729475</v>
      </c>
      <c r="U29">
        <v>117.34261838440112</v>
      </c>
      <c r="V29">
        <v>125.13020833333333</v>
      </c>
      <c r="W29">
        <v>148.05555555555554</v>
      </c>
      <c r="X29">
        <v>39.245399500000005</v>
      </c>
      <c r="Y29" t="s">
        <v>49</v>
      </c>
      <c r="Z29">
        <v>64.427616630000003</v>
      </c>
      <c r="AA29" t="s">
        <v>49</v>
      </c>
      <c r="AC29">
        <v>28.568000000000001</v>
      </c>
      <c r="AD29">
        <v>51.835000000000001</v>
      </c>
      <c r="AG29" t="s">
        <v>656</v>
      </c>
      <c r="AH29" t="s">
        <v>657</v>
      </c>
      <c r="AI29">
        <v>91</v>
      </c>
      <c r="AJ29" t="s">
        <v>680</v>
      </c>
      <c r="AK29" t="s">
        <v>681</v>
      </c>
      <c r="AL29">
        <v>19</v>
      </c>
    </row>
    <row r="30" spans="1:38">
      <c r="A30" t="s">
        <v>248</v>
      </c>
      <c r="B30">
        <v>1</v>
      </c>
      <c r="D30" t="s">
        <v>85</v>
      </c>
      <c r="F30">
        <v>1</v>
      </c>
      <c r="G30">
        <v>0.5</v>
      </c>
      <c r="H30">
        <v>1</v>
      </c>
      <c r="I30">
        <v>0.5</v>
      </c>
      <c r="J30" t="s">
        <v>41</v>
      </c>
      <c r="K30">
        <v>0</v>
      </c>
      <c r="L30" t="s">
        <v>42</v>
      </c>
      <c r="M30">
        <v>1</v>
      </c>
      <c r="N30">
        <v>0.66599999999999993</v>
      </c>
      <c r="O30">
        <v>-3</v>
      </c>
      <c r="P30">
        <v>0</v>
      </c>
      <c r="Q30" t="s">
        <v>42</v>
      </c>
      <c r="R30" t="s">
        <v>41</v>
      </c>
      <c r="T30">
        <v>101.31965006729475</v>
      </c>
      <c r="U30">
        <v>117.34261838440112</v>
      </c>
      <c r="V30">
        <v>125.13020833333333</v>
      </c>
      <c r="W30">
        <v>148.05555555555554</v>
      </c>
      <c r="X30">
        <v>39.245399500000005</v>
      </c>
      <c r="Y30" t="s">
        <v>49</v>
      </c>
      <c r="Z30">
        <v>64.427616630000003</v>
      </c>
      <c r="AA30" t="s">
        <v>49</v>
      </c>
      <c r="AC30">
        <v>28.791</v>
      </c>
      <c r="AD30">
        <v>53.526000000000003</v>
      </c>
      <c r="AG30" t="s">
        <v>650</v>
      </c>
      <c r="AH30" t="s">
        <v>651</v>
      </c>
      <c r="AI30">
        <v>131</v>
      </c>
      <c r="AJ30" t="s">
        <v>682</v>
      </c>
      <c r="AK30" t="s">
        <v>683</v>
      </c>
      <c r="AL30">
        <v>15</v>
      </c>
    </row>
    <row r="31" spans="1:38">
      <c r="A31" t="s">
        <v>248</v>
      </c>
      <c r="B31">
        <v>1</v>
      </c>
      <c r="D31" t="s">
        <v>85</v>
      </c>
      <c r="F31">
        <v>0</v>
      </c>
      <c r="G31">
        <v>1</v>
      </c>
      <c r="H31">
        <v>2</v>
      </c>
      <c r="I31">
        <v>0</v>
      </c>
      <c r="J31" t="s">
        <v>41</v>
      </c>
      <c r="K31">
        <v>0</v>
      </c>
      <c r="L31" t="s">
        <v>42</v>
      </c>
      <c r="M31">
        <v>1</v>
      </c>
      <c r="N31">
        <v>0.66599999999999993</v>
      </c>
      <c r="O31">
        <v>-3</v>
      </c>
      <c r="P31">
        <v>0</v>
      </c>
      <c r="Q31" t="s">
        <v>42</v>
      </c>
      <c r="R31" t="s">
        <v>41</v>
      </c>
      <c r="T31">
        <v>101.31965006729475</v>
      </c>
      <c r="U31">
        <v>117.34261838440112</v>
      </c>
      <c r="V31">
        <v>125.13020833333333</v>
      </c>
      <c r="W31">
        <v>148.05555555555554</v>
      </c>
      <c r="X31">
        <v>39.245399500000005</v>
      </c>
      <c r="Y31" t="s">
        <v>49</v>
      </c>
      <c r="Z31">
        <v>59.303595655000002</v>
      </c>
      <c r="AA31" t="s">
        <v>49</v>
      </c>
      <c r="AC31">
        <v>28.742000000000001</v>
      </c>
      <c r="AD31">
        <v>52.85</v>
      </c>
      <c r="AG31" t="s">
        <v>656</v>
      </c>
      <c r="AH31" t="s">
        <v>657</v>
      </c>
      <c r="AI31">
        <v>91</v>
      </c>
      <c r="AJ31" t="s">
        <v>680</v>
      </c>
      <c r="AK31" t="s">
        <v>681</v>
      </c>
      <c r="AL31">
        <v>19</v>
      </c>
    </row>
    <row r="32" spans="1:38">
      <c r="A32" t="s">
        <v>248</v>
      </c>
      <c r="B32">
        <v>1</v>
      </c>
      <c r="D32" t="s">
        <v>90</v>
      </c>
      <c r="F32">
        <v>-1</v>
      </c>
      <c r="G32">
        <v>0.5</v>
      </c>
      <c r="H32">
        <v>1</v>
      </c>
      <c r="I32">
        <v>0.5</v>
      </c>
      <c r="J32" t="s">
        <v>42</v>
      </c>
      <c r="K32">
        <v>1</v>
      </c>
      <c r="L32" t="s">
        <v>42</v>
      </c>
      <c r="M32">
        <v>0</v>
      </c>
      <c r="N32">
        <v>1</v>
      </c>
      <c r="O32">
        <v>0</v>
      </c>
      <c r="P32">
        <v>1</v>
      </c>
      <c r="Q32" t="s">
        <v>41</v>
      </c>
      <c r="R32" t="s">
        <v>41</v>
      </c>
      <c r="T32">
        <v>101.31965006729475</v>
      </c>
      <c r="U32">
        <v>117.34261838440112</v>
      </c>
      <c r="V32">
        <v>125.13020833333333</v>
      </c>
      <c r="W32">
        <v>148.05555555555554</v>
      </c>
      <c r="X32">
        <v>-48.912559999999999</v>
      </c>
      <c r="Y32" t="s">
        <v>49</v>
      </c>
      <c r="Z32">
        <v>-62.296059999999997</v>
      </c>
      <c r="AA32" t="s">
        <v>49</v>
      </c>
      <c r="AC32">
        <v>28.518000000000001</v>
      </c>
      <c r="AD32">
        <v>50.16</v>
      </c>
      <c r="AG32" t="s">
        <v>674</v>
      </c>
      <c r="AH32" t="s">
        <v>675</v>
      </c>
      <c r="AI32">
        <v>202</v>
      </c>
      <c r="AJ32" t="s">
        <v>674</v>
      </c>
      <c r="AK32" t="s">
        <v>675</v>
      </c>
      <c r="AL32">
        <v>108</v>
      </c>
    </row>
    <row r="33" spans="1:38">
      <c r="A33" t="s">
        <v>248</v>
      </c>
      <c r="B33">
        <v>1</v>
      </c>
      <c r="D33" t="s">
        <v>90</v>
      </c>
      <c r="F33">
        <v>-1</v>
      </c>
      <c r="G33">
        <v>0.5</v>
      </c>
      <c r="H33">
        <v>1</v>
      </c>
      <c r="I33">
        <v>0.5</v>
      </c>
      <c r="J33" t="s">
        <v>42</v>
      </c>
      <c r="K33">
        <v>1</v>
      </c>
      <c r="L33" t="s">
        <v>42</v>
      </c>
      <c r="M33">
        <v>0</v>
      </c>
      <c r="N33">
        <v>1</v>
      </c>
      <c r="O33">
        <v>0</v>
      </c>
      <c r="P33">
        <v>1</v>
      </c>
      <c r="Q33" t="s">
        <v>41</v>
      </c>
      <c r="R33" t="s">
        <v>41</v>
      </c>
      <c r="T33">
        <v>101.31965006729475</v>
      </c>
      <c r="U33">
        <v>117.34261838440112</v>
      </c>
      <c r="V33">
        <v>125.13020833333333</v>
      </c>
      <c r="W33">
        <v>148.05555555555554</v>
      </c>
      <c r="X33">
        <v>-48.912559999999999</v>
      </c>
      <c r="Y33" t="s">
        <v>49</v>
      </c>
      <c r="Z33">
        <v>-62.296059999999997</v>
      </c>
      <c r="AA33" t="s">
        <v>49</v>
      </c>
      <c r="AC33">
        <v>28.866</v>
      </c>
      <c r="AD33">
        <v>51.106000000000002</v>
      </c>
      <c r="AG33" t="s">
        <v>674</v>
      </c>
      <c r="AH33" t="s">
        <v>675</v>
      </c>
      <c r="AI33">
        <v>202</v>
      </c>
      <c r="AJ33" t="s">
        <v>674</v>
      </c>
      <c r="AK33" t="s">
        <v>675</v>
      </c>
      <c r="AL33">
        <v>108</v>
      </c>
    </row>
    <row r="34" spans="1:38">
      <c r="A34" t="s">
        <v>248</v>
      </c>
      <c r="B34">
        <v>1</v>
      </c>
      <c r="D34" t="s">
        <v>90</v>
      </c>
      <c r="F34">
        <v>-1</v>
      </c>
      <c r="G34">
        <v>0.5</v>
      </c>
      <c r="H34">
        <v>1</v>
      </c>
      <c r="I34">
        <v>0.5</v>
      </c>
      <c r="J34" t="s">
        <v>42</v>
      </c>
      <c r="K34">
        <v>1</v>
      </c>
      <c r="L34" t="s">
        <v>42</v>
      </c>
      <c r="M34">
        <v>0</v>
      </c>
      <c r="N34">
        <v>1</v>
      </c>
      <c r="O34">
        <v>0</v>
      </c>
      <c r="P34">
        <v>1</v>
      </c>
      <c r="Q34" t="s">
        <v>41</v>
      </c>
      <c r="R34" t="s">
        <v>41</v>
      </c>
      <c r="T34">
        <v>101.31965006729475</v>
      </c>
      <c r="U34">
        <v>117.34261838440112</v>
      </c>
      <c r="V34">
        <v>125.13020833333333</v>
      </c>
      <c r="W34">
        <v>148.05555555555554</v>
      </c>
      <c r="X34">
        <v>-48.912559999999999</v>
      </c>
      <c r="Y34" t="s">
        <v>49</v>
      </c>
      <c r="Z34">
        <v>-62.296059999999997</v>
      </c>
      <c r="AA34" t="s">
        <v>49</v>
      </c>
      <c r="AC34">
        <v>28.716999999999999</v>
      </c>
      <c r="AD34">
        <v>50.796999999999997</v>
      </c>
      <c r="AG34" t="s">
        <v>674</v>
      </c>
      <c r="AH34" t="s">
        <v>675</v>
      </c>
      <c r="AI34">
        <v>202</v>
      </c>
      <c r="AJ34" t="s">
        <v>674</v>
      </c>
      <c r="AK34" t="s">
        <v>675</v>
      </c>
      <c r="AL34">
        <v>108</v>
      </c>
    </row>
    <row r="35" spans="1:38">
      <c r="A35" t="s">
        <v>248</v>
      </c>
      <c r="B35">
        <v>1</v>
      </c>
      <c r="D35" t="s">
        <v>90</v>
      </c>
      <c r="F35">
        <v>-1</v>
      </c>
      <c r="G35">
        <v>0.5</v>
      </c>
      <c r="H35">
        <v>1</v>
      </c>
      <c r="I35">
        <v>0.5</v>
      </c>
      <c r="J35" t="s">
        <v>41</v>
      </c>
      <c r="K35">
        <v>1</v>
      </c>
      <c r="L35" t="s">
        <v>42</v>
      </c>
      <c r="M35">
        <v>0</v>
      </c>
      <c r="N35">
        <v>1</v>
      </c>
      <c r="O35">
        <v>0</v>
      </c>
      <c r="P35">
        <v>1</v>
      </c>
      <c r="Q35" t="s">
        <v>41</v>
      </c>
      <c r="R35" t="s">
        <v>41</v>
      </c>
      <c r="T35">
        <v>101.31965006729475</v>
      </c>
      <c r="U35">
        <v>117.34261838440112</v>
      </c>
      <c r="V35">
        <v>125.13020833333333</v>
      </c>
      <c r="W35">
        <v>148.05555555555554</v>
      </c>
      <c r="X35">
        <v>-48.912559999999999</v>
      </c>
      <c r="Y35" t="s">
        <v>49</v>
      </c>
      <c r="Z35">
        <v>-62.296059999999997</v>
      </c>
      <c r="AA35" t="s">
        <v>49</v>
      </c>
      <c r="AC35">
        <v>29.04</v>
      </c>
      <c r="AD35">
        <v>51.802999999999997</v>
      </c>
      <c r="AG35" t="s">
        <v>674</v>
      </c>
      <c r="AH35" t="s">
        <v>675</v>
      </c>
      <c r="AI35">
        <v>202</v>
      </c>
      <c r="AJ35" t="s">
        <v>674</v>
      </c>
      <c r="AK35" t="s">
        <v>675</v>
      </c>
      <c r="AL35">
        <v>108</v>
      </c>
    </row>
    <row r="36" spans="1:38">
      <c r="A36" t="s">
        <v>248</v>
      </c>
      <c r="B36">
        <v>1</v>
      </c>
      <c r="D36" t="s">
        <v>90</v>
      </c>
      <c r="F36">
        <v>-1</v>
      </c>
      <c r="G36">
        <v>0.5</v>
      </c>
      <c r="H36">
        <v>2</v>
      </c>
      <c r="I36">
        <v>0</v>
      </c>
      <c r="J36" t="s">
        <v>41</v>
      </c>
      <c r="K36">
        <v>2</v>
      </c>
      <c r="L36" t="s">
        <v>42</v>
      </c>
      <c r="M36">
        <v>0</v>
      </c>
      <c r="N36">
        <v>1</v>
      </c>
      <c r="O36">
        <v>0</v>
      </c>
      <c r="P36">
        <v>1</v>
      </c>
      <c r="Q36" t="s">
        <v>41</v>
      </c>
      <c r="R36" t="s">
        <v>41</v>
      </c>
      <c r="T36">
        <v>101.31965006729475</v>
      </c>
      <c r="U36">
        <v>117.34261838440112</v>
      </c>
      <c r="V36">
        <v>125.13020833333333</v>
      </c>
      <c r="W36">
        <v>148.05555555555554</v>
      </c>
      <c r="X36">
        <v>-48.912559999999999</v>
      </c>
      <c r="Y36" t="s">
        <v>49</v>
      </c>
      <c r="Z36">
        <v>-62.296059999999997</v>
      </c>
      <c r="AA36" t="s">
        <v>49</v>
      </c>
      <c r="AC36">
        <v>28.866</v>
      </c>
      <c r="AD36">
        <v>52.067999999999998</v>
      </c>
      <c r="AG36" t="s">
        <v>674</v>
      </c>
      <c r="AH36" t="s">
        <v>675</v>
      </c>
      <c r="AI36">
        <v>202</v>
      </c>
      <c r="AJ36" t="s">
        <v>676</v>
      </c>
      <c r="AK36" t="s">
        <v>677</v>
      </c>
      <c r="AL36">
        <v>78</v>
      </c>
    </row>
    <row r="37" spans="1:38">
      <c r="A37" t="s">
        <v>248</v>
      </c>
      <c r="B37">
        <v>1</v>
      </c>
      <c r="D37" t="s">
        <v>95</v>
      </c>
      <c r="F37">
        <v>1</v>
      </c>
      <c r="G37">
        <v>0.5</v>
      </c>
      <c r="H37">
        <v>1</v>
      </c>
      <c r="I37">
        <v>0.5</v>
      </c>
      <c r="J37" t="s">
        <v>41</v>
      </c>
      <c r="K37">
        <v>1</v>
      </c>
      <c r="L37" t="s">
        <v>42</v>
      </c>
      <c r="M37">
        <v>1</v>
      </c>
      <c r="N37">
        <v>0.66599999999999993</v>
      </c>
      <c r="O37">
        <v>-1</v>
      </c>
      <c r="P37">
        <v>0.66599999999999993</v>
      </c>
      <c r="Q37" t="s">
        <v>41</v>
      </c>
      <c r="R37" t="s">
        <v>41</v>
      </c>
      <c r="T37">
        <v>101.31965006729475</v>
      </c>
      <c r="U37">
        <v>117.34261838440112</v>
      </c>
      <c r="V37">
        <v>125.13020833333333</v>
      </c>
      <c r="W37">
        <v>148.05555555555554</v>
      </c>
      <c r="X37">
        <v>-1.0589799999999983</v>
      </c>
      <c r="Y37" t="s">
        <v>49</v>
      </c>
      <c r="Z37">
        <v>-63.478320000000004</v>
      </c>
      <c r="AA37" t="s">
        <v>49</v>
      </c>
      <c r="AC37">
        <v>28.518000000000001</v>
      </c>
      <c r="AD37">
        <v>50.16</v>
      </c>
      <c r="AG37" t="s">
        <v>650</v>
      </c>
      <c r="AH37" t="s">
        <v>651</v>
      </c>
      <c r="AI37">
        <v>131</v>
      </c>
      <c r="AJ37" t="s">
        <v>650</v>
      </c>
      <c r="AK37" t="s">
        <v>651</v>
      </c>
      <c r="AL37">
        <v>128</v>
      </c>
    </row>
    <row r="38" spans="1:38">
      <c r="A38" t="s">
        <v>248</v>
      </c>
      <c r="B38">
        <v>1</v>
      </c>
      <c r="D38" t="s">
        <v>95</v>
      </c>
      <c r="F38">
        <v>0</v>
      </c>
      <c r="G38">
        <v>1</v>
      </c>
      <c r="H38">
        <v>1</v>
      </c>
      <c r="I38">
        <v>0.5</v>
      </c>
      <c r="J38" t="s">
        <v>41</v>
      </c>
      <c r="K38">
        <v>1</v>
      </c>
      <c r="L38" t="s">
        <v>42</v>
      </c>
      <c r="M38">
        <v>1</v>
      </c>
      <c r="N38">
        <v>0.66599999999999993</v>
      </c>
      <c r="O38">
        <v>-1</v>
      </c>
      <c r="P38">
        <v>0.66599999999999993</v>
      </c>
      <c r="Q38" t="s">
        <v>42</v>
      </c>
      <c r="R38" t="s">
        <v>41</v>
      </c>
      <c r="T38">
        <v>101.31965006729475</v>
      </c>
      <c r="U38">
        <v>117.34261838440112</v>
      </c>
      <c r="V38">
        <v>125.13020833333333</v>
      </c>
      <c r="W38">
        <v>148.05555555555554</v>
      </c>
      <c r="X38">
        <v>-8.8361349999999987</v>
      </c>
      <c r="Y38" t="s">
        <v>49</v>
      </c>
      <c r="Z38">
        <v>-63.478320000000004</v>
      </c>
      <c r="AA38" t="s">
        <v>49</v>
      </c>
      <c r="AC38">
        <v>28.866</v>
      </c>
      <c r="AD38">
        <v>51.106000000000002</v>
      </c>
      <c r="AG38" t="s">
        <v>656</v>
      </c>
      <c r="AH38" t="s">
        <v>657</v>
      </c>
      <c r="AI38">
        <v>91</v>
      </c>
      <c r="AJ38" t="s">
        <v>650</v>
      </c>
      <c r="AK38" t="s">
        <v>651</v>
      </c>
      <c r="AL38">
        <v>128</v>
      </c>
    </row>
    <row r="39" spans="1:38">
      <c r="A39" t="s">
        <v>248</v>
      </c>
      <c r="B39">
        <v>1</v>
      </c>
      <c r="D39" t="s">
        <v>95</v>
      </c>
      <c r="F39">
        <v>1</v>
      </c>
      <c r="G39">
        <v>0.5</v>
      </c>
      <c r="H39">
        <v>1</v>
      </c>
      <c r="I39">
        <v>0.5</v>
      </c>
      <c r="J39" t="s">
        <v>41</v>
      </c>
      <c r="K39">
        <v>1</v>
      </c>
      <c r="L39" t="s">
        <v>42</v>
      </c>
      <c r="M39">
        <v>1</v>
      </c>
      <c r="N39">
        <v>0.66599999999999993</v>
      </c>
      <c r="O39">
        <v>-1</v>
      </c>
      <c r="P39">
        <v>0.66599999999999993</v>
      </c>
      <c r="Q39" t="s">
        <v>41</v>
      </c>
      <c r="R39" t="s">
        <v>41</v>
      </c>
      <c r="T39">
        <v>101.31965006729475</v>
      </c>
      <c r="U39">
        <v>117.34261838440112</v>
      </c>
      <c r="V39">
        <v>125.13020833333333</v>
      </c>
      <c r="W39">
        <v>148.05555555555554</v>
      </c>
      <c r="X39">
        <v>-1.0589799999999983</v>
      </c>
      <c r="Y39" t="s">
        <v>49</v>
      </c>
      <c r="Z39">
        <v>-63.478320000000004</v>
      </c>
      <c r="AA39" t="s">
        <v>49</v>
      </c>
      <c r="AC39">
        <v>28.716999999999999</v>
      </c>
      <c r="AD39">
        <v>50.796999999999997</v>
      </c>
      <c r="AG39" t="s">
        <v>650</v>
      </c>
      <c r="AH39" t="s">
        <v>651</v>
      </c>
      <c r="AI39">
        <v>131</v>
      </c>
      <c r="AJ39" t="s">
        <v>650</v>
      </c>
      <c r="AK39" t="s">
        <v>651</v>
      </c>
      <c r="AL39">
        <v>128</v>
      </c>
    </row>
    <row r="40" spans="1:38">
      <c r="A40" t="s">
        <v>248</v>
      </c>
      <c r="B40">
        <v>1</v>
      </c>
      <c r="D40" t="s">
        <v>95</v>
      </c>
      <c r="F40">
        <v>0</v>
      </c>
      <c r="G40">
        <v>1</v>
      </c>
      <c r="H40">
        <v>1</v>
      </c>
      <c r="I40">
        <v>0.5</v>
      </c>
      <c r="J40" t="s">
        <v>41</v>
      </c>
      <c r="K40">
        <v>1</v>
      </c>
      <c r="L40" t="s">
        <v>42</v>
      </c>
      <c r="M40">
        <v>0</v>
      </c>
      <c r="N40">
        <v>1</v>
      </c>
      <c r="O40">
        <v>-2</v>
      </c>
      <c r="P40">
        <v>0.33299999999999996</v>
      </c>
      <c r="Q40" t="s">
        <v>42</v>
      </c>
      <c r="R40" t="s">
        <v>41</v>
      </c>
      <c r="T40">
        <v>101.31965006729475</v>
      </c>
      <c r="U40">
        <v>117.34261838440112</v>
      </c>
      <c r="V40">
        <v>125.13020833333333</v>
      </c>
      <c r="W40">
        <v>148.05555555555554</v>
      </c>
      <c r="X40">
        <v>-1.0589799999999983</v>
      </c>
      <c r="Y40" t="s">
        <v>49</v>
      </c>
      <c r="Z40">
        <v>-63.478320000000004</v>
      </c>
      <c r="AA40" t="s">
        <v>49</v>
      </c>
      <c r="AC40">
        <v>29.04</v>
      </c>
      <c r="AD40">
        <v>51.802999999999997</v>
      </c>
      <c r="AG40" t="s">
        <v>684</v>
      </c>
      <c r="AH40" t="s">
        <v>685</v>
      </c>
      <c r="AI40">
        <v>208</v>
      </c>
      <c r="AJ40" t="s">
        <v>654</v>
      </c>
      <c r="AK40" t="s">
        <v>655</v>
      </c>
      <c r="AL40">
        <v>90</v>
      </c>
    </row>
    <row r="41" spans="1:38">
      <c r="A41" t="s">
        <v>248</v>
      </c>
      <c r="B41">
        <v>1</v>
      </c>
      <c r="D41" t="s">
        <v>95</v>
      </c>
      <c r="F41">
        <v>0</v>
      </c>
      <c r="G41">
        <v>1</v>
      </c>
      <c r="H41">
        <v>1</v>
      </c>
      <c r="I41">
        <v>0.5</v>
      </c>
      <c r="J41" t="s">
        <v>41</v>
      </c>
      <c r="K41">
        <v>1</v>
      </c>
      <c r="L41" t="s">
        <v>42</v>
      </c>
      <c r="M41">
        <v>0</v>
      </c>
      <c r="N41">
        <v>1</v>
      </c>
      <c r="O41">
        <v>-1</v>
      </c>
      <c r="P41">
        <v>0.66599999999999993</v>
      </c>
      <c r="Q41" t="s">
        <v>42</v>
      </c>
      <c r="R41" t="s">
        <v>41</v>
      </c>
      <c r="T41">
        <v>101.31965006729475</v>
      </c>
      <c r="U41">
        <v>117.34261838440112</v>
      </c>
      <c r="V41">
        <v>125.13020833333333</v>
      </c>
      <c r="W41">
        <v>148.05555555555554</v>
      </c>
      <c r="X41">
        <v>-16.613289999999999</v>
      </c>
      <c r="Y41" t="s">
        <v>49</v>
      </c>
      <c r="Z41">
        <v>-70.519590000000008</v>
      </c>
      <c r="AA41" t="s">
        <v>49</v>
      </c>
      <c r="AC41">
        <v>28.866</v>
      </c>
      <c r="AD41">
        <v>52.067999999999998</v>
      </c>
      <c r="AG41" t="s">
        <v>684</v>
      </c>
      <c r="AH41" t="s">
        <v>685</v>
      </c>
      <c r="AI41">
        <v>208</v>
      </c>
      <c r="AJ41" t="s">
        <v>650</v>
      </c>
      <c r="AK41" t="s">
        <v>651</v>
      </c>
      <c r="AL41">
        <v>128</v>
      </c>
    </row>
    <row r="42" spans="1:38">
      <c r="A42" t="s">
        <v>248</v>
      </c>
      <c r="B42">
        <v>2</v>
      </c>
      <c r="D42" t="s">
        <v>34</v>
      </c>
      <c r="F42">
        <v>1</v>
      </c>
      <c r="G42">
        <v>0.5</v>
      </c>
      <c r="H42">
        <v>0</v>
      </c>
      <c r="I42">
        <v>1</v>
      </c>
      <c r="J42" t="s">
        <v>42</v>
      </c>
      <c r="K42">
        <v>0</v>
      </c>
      <c r="L42" t="s">
        <v>42</v>
      </c>
      <c r="M42">
        <v>1</v>
      </c>
      <c r="N42">
        <v>0.66599999999999993</v>
      </c>
      <c r="O42">
        <v>-1</v>
      </c>
      <c r="P42">
        <v>0.66599999999999993</v>
      </c>
      <c r="Q42" t="s">
        <v>42</v>
      </c>
      <c r="R42" t="s">
        <v>41</v>
      </c>
      <c r="T42">
        <v>101.31965006729475</v>
      </c>
      <c r="U42">
        <v>117.34261838440112</v>
      </c>
      <c r="V42">
        <v>125.13020833333333</v>
      </c>
      <c r="W42">
        <v>148.05555555555554</v>
      </c>
      <c r="X42">
        <v>70.465217499999994</v>
      </c>
      <c r="Y42" t="s">
        <v>49</v>
      </c>
      <c r="Z42">
        <v>33.980469499999998</v>
      </c>
      <c r="AA42" t="s">
        <v>49</v>
      </c>
      <c r="AC42">
        <v>29.29</v>
      </c>
      <c r="AD42">
        <v>56.168999999999997</v>
      </c>
      <c r="AG42" t="s">
        <v>650</v>
      </c>
      <c r="AH42" t="s">
        <v>651</v>
      </c>
      <c r="AI42">
        <v>131</v>
      </c>
      <c r="AJ42" t="s">
        <v>656</v>
      </c>
      <c r="AK42" t="s">
        <v>657</v>
      </c>
      <c r="AL42">
        <v>50</v>
      </c>
    </row>
    <row r="43" spans="1:38">
      <c r="A43" t="s">
        <v>248</v>
      </c>
      <c r="B43">
        <v>2</v>
      </c>
      <c r="D43" t="s">
        <v>34</v>
      </c>
      <c r="F43">
        <v>1</v>
      </c>
      <c r="G43">
        <v>0.5</v>
      </c>
      <c r="H43">
        <v>0</v>
      </c>
      <c r="I43">
        <v>1</v>
      </c>
      <c r="J43" t="s">
        <v>42</v>
      </c>
      <c r="K43">
        <v>0</v>
      </c>
      <c r="L43" t="s">
        <v>42</v>
      </c>
      <c r="M43">
        <v>1</v>
      </c>
      <c r="N43">
        <v>0.66599999999999993</v>
      </c>
      <c r="O43">
        <v>-1</v>
      </c>
      <c r="P43">
        <v>0.66599999999999993</v>
      </c>
      <c r="Q43" t="s">
        <v>42</v>
      </c>
      <c r="R43" t="s">
        <v>41</v>
      </c>
      <c r="T43">
        <v>101.31965006729475</v>
      </c>
      <c r="U43">
        <v>117.34261838440112</v>
      </c>
      <c r="V43">
        <v>125.13020833333333</v>
      </c>
      <c r="W43">
        <v>148.05555555555554</v>
      </c>
      <c r="X43">
        <v>70.465217499999994</v>
      </c>
      <c r="Y43" t="s">
        <v>49</v>
      </c>
      <c r="Z43">
        <v>27.569264000000004</v>
      </c>
      <c r="AA43" t="s">
        <v>49</v>
      </c>
      <c r="AC43">
        <v>29.515000000000001</v>
      </c>
      <c r="AD43">
        <v>56.771000000000001</v>
      </c>
      <c r="AG43" t="s">
        <v>650</v>
      </c>
      <c r="AH43" t="s">
        <v>651</v>
      </c>
      <c r="AI43">
        <v>131</v>
      </c>
      <c r="AJ43" t="s">
        <v>656</v>
      </c>
      <c r="AK43" t="s">
        <v>657</v>
      </c>
      <c r="AL43">
        <v>50</v>
      </c>
    </row>
    <row r="44" spans="1:38">
      <c r="A44" t="s">
        <v>248</v>
      </c>
      <c r="B44">
        <v>2</v>
      </c>
      <c r="D44" t="s">
        <v>34</v>
      </c>
      <c r="F44">
        <v>1</v>
      </c>
      <c r="G44">
        <v>0.5</v>
      </c>
      <c r="H44">
        <v>0</v>
      </c>
      <c r="I44">
        <v>1</v>
      </c>
      <c r="J44" t="s">
        <v>42</v>
      </c>
      <c r="K44">
        <v>0</v>
      </c>
      <c r="L44" t="s">
        <v>42</v>
      </c>
      <c r="M44">
        <v>1</v>
      </c>
      <c r="N44">
        <v>0.66599999999999993</v>
      </c>
      <c r="O44">
        <v>-1</v>
      </c>
      <c r="P44">
        <v>0.66599999999999993</v>
      </c>
      <c r="Q44" t="s">
        <v>42</v>
      </c>
      <c r="R44" t="s">
        <v>41</v>
      </c>
      <c r="T44">
        <v>101.31965006729475</v>
      </c>
      <c r="U44">
        <v>117.34261838440112</v>
      </c>
      <c r="V44">
        <v>125.13020833333333</v>
      </c>
      <c r="W44">
        <v>148.05555555555554</v>
      </c>
      <c r="X44">
        <v>66.435451200000003</v>
      </c>
      <c r="Y44" t="s">
        <v>49</v>
      </c>
      <c r="Z44">
        <v>27.569264000000004</v>
      </c>
      <c r="AA44" t="s">
        <v>49</v>
      </c>
      <c r="AC44">
        <v>29.765000000000001</v>
      </c>
      <c r="AD44">
        <v>57.944000000000003</v>
      </c>
      <c r="AG44" t="s">
        <v>650</v>
      </c>
      <c r="AH44" t="s">
        <v>651</v>
      </c>
      <c r="AI44">
        <v>131</v>
      </c>
      <c r="AJ44" t="s">
        <v>656</v>
      </c>
      <c r="AK44" t="s">
        <v>657</v>
      </c>
      <c r="AL44">
        <v>50</v>
      </c>
    </row>
    <row r="45" spans="1:38">
      <c r="A45" t="s">
        <v>248</v>
      </c>
      <c r="B45">
        <v>2</v>
      </c>
      <c r="D45" t="s">
        <v>34</v>
      </c>
      <c r="F45">
        <v>1</v>
      </c>
      <c r="G45">
        <v>0.5</v>
      </c>
      <c r="H45">
        <v>0</v>
      </c>
      <c r="I45">
        <v>1</v>
      </c>
      <c r="J45" t="s">
        <v>42</v>
      </c>
      <c r="K45">
        <v>0</v>
      </c>
      <c r="L45" t="s">
        <v>42</v>
      </c>
      <c r="M45">
        <v>1</v>
      </c>
      <c r="N45">
        <v>0.66599999999999993</v>
      </c>
      <c r="O45">
        <v>-1</v>
      </c>
      <c r="P45">
        <v>0.66599999999999993</v>
      </c>
      <c r="Q45" t="s">
        <v>42</v>
      </c>
      <c r="R45" t="s">
        <v>41</v>
      </c>
      <c r="T45">
        <v>101.31965006729475</v>
      </c>
      <c r="U45">
        <v>117.34261838440112</v>
      </c>
      <c r="V45">
        <v>125.13020833333333</v>
      </c>
      <c r="W45">
        <v>148.05555555555554</v>
      </c>
      <c r="X45">
        <v>54.443241900000004</v>
      </c>
      <c r="Y45" t="s">
        <v>49</v>
      </c>
      <c r="Z45">
        <v>14.734370999999996</v>
      </c>
      <c r="AA45" t="s">
        <v>49</v>
      </c>
      <c r="AC45">
        <v>29.715</v>
      </c>
      <c r="AD45">
        <v>58.283000000000001</v>
      </c>
      <c r="AG45" t="s">
        <v>650</v>
      </c>
      <c r="AH45" t="s">
        <v>651</v>
      </c>
      <c r="AI45">
        <v>131</v>
      </c>
      <c r="AJ45" t="s">
        <v>656</v>
      </c>
      <c r="AK45" t="s">
        <v>657</v>
      </c>
      <c r="AL45">
        <v>50</v>
      </c>
    </row>
    <row r="46" spans="1:38">
      <c r="A46" t="s">
        <v>248</v>
      </c>
      <c r="B46">
        <v>2</v>
      </c>
      <c r="D46" t="s">
        <v>34</v>
      </c>
      <c r="F46">
        <v>1</v>
      </c>
      <c r="G46">
        <v>0.5</v>
      </c>
      <c r="H46">
        <v>0</v>
      </c>
      <c r="I46">
        <v>1</v>
      </c>
      <c r="J46" t="s">
        <v>42</v>
      </c>
      <c r="K46">
        <v>0</v>
      </c>
      <c r="L46">
        <v>0</v>
      </c>
      <c r="M46">
        <v>1</v>
      </c>
      <c r="N46">
        <v>0.66599999999999993</v>
      </c>
      <c r="O46">
        <v>0</v>
      </c>
      <c r="P46">
        <v>1</v>
      </c>
      <c r="Q46" t="s">
        <v>42</v>
      </c>
      <c r="R46" t="s">
        <v>41</v>
      </c>
      <c r="T46">
        <v>101.31965006729475</v>
      </c>
      <c r="U46">
        <v>117.34261838440112</v>
      </c>
      <c r="V46">
        <v>125.13020833333333</v>
      </c>
      <c r="W46">
        <v>148.05555555555554</v>
      </c>
      <c r="X46">
        <v>50.410995</v>
      </c>
      <c r="Y46" t="s">
        <v>49</v>
      </c>
      <c r="Z46">
        <v>14.734370999999996</v>
      </c>
      <c r="AA46" t="s">
        <v>49</v>
      </c>
      <c r="AC46">
        <v>29.54</v>
      </c>
      <c r="AD46">
        <v>58.098999999999997</v>
      </c>
      <c r="AG46" t="s">
        <v>650</v>
      </c>
      <c r="AH46" t="s">
        <v>651</v>
      </c>
      <c r="AI46">
        <v>131</v>
      </c>
      <c r="AJ46" t="s">
        <v>684</v>
      </c>
      <c r="AK46" t="s">
        <v>685</v>
      </c>
      <c r="AL46">
        <v>85</v>
      </c>
    </row>
    <row r="47" spans="1:38">
      <c r="A47" t="s">
        <v>248</v>
      </c>
      <c r="B47">
        <v>2</v>
      </c>
      <c r="D47" t="s">
        <v>101</v>
      </c>
      <c r="F47">
        <v>0</v>
      </c>
      <c r="G47">
        <v>1</v>
      </c>
      <c r="H47">
        <v>0</v>
      </c>
      <c r="I47">
        <v>1</v>
      </c>
      <c r="J47" t="s">
        <v>42</v>
      </c>
      <c r="K47">
        <v>0</v>
      </c>
      <c r="L47" t="s">
        <v>42</v>
      </c>
      <c r="M47">
        <v>0</v>
      </c>
      <c r="N47">
        <v>1</v>
      </c>
      <c r="O47">
        <v>-1</v>
      </c>
      <c r="P47">
        <v>0.66599999999999993</v>
      </c>
      <c r="Q47" t="s">
        <v>41</v>
      </c>
      <c r="R47" t="s">
        <v>41</v>
      </c>
      <c r="T47">
        <v>101.31965006729475</v>
      </c>
      <c r="U47">
        <v>117.34261838440112</v>
      </c>
      <c r="V47">
        <v>125.13020833333333</v>
      </c>
      <c r="W47">
        <v>148.05555555555554</v>
      </c>
      <c r="X47">
        <v>146.40263400000001</v>
      </c>
      <c r="Y47" t="s">
        <v>54</v>
      </c>
      <c r="Z47">
        <v>33.694524700000002</v>
      </c>
      <c r="AA47" t="s">
        <v>49</v>
      </c>
      <c r="AC47">
        <v>29.29</v>
      </c>
      <c r="AD47">
        <v>56.168999999999997</v>
      </c>
      <c r="AG47" t="s">
        <v>684</v>
      </c>
      <c r="AH47" t="s">
        <v>685</v>
      </c>
      <c r="AI47">
        <v>208</v>
      </c>
      <c r="AJ47" t="s">
        <v>656</v>
      </c>
      <c r="AK47" t="s">
        <v>657</v>
      </c>
      <c r="AL47">
        <v>50</v>
      </c>
    </row>
    <row r="48" spans="1:38">
      <c r="A48" t="s">
        <v>248</v>
      </c>
      <c r="B48">
        <v>2</v>
      </c>
      <c r="D48" t="s">
        <v>101</v>
      </c>
      <c r="F48">
        <v>0</v>
      </c>
      <c r="G48">
        <v>1</v>
      </c>
      <c r="H48">
        <v>1</v>
      </c>
      <c r="I48">
        <v>0.5</v>
      </c>
      <c r="J48" t="s">
        <v>42</v>
      </c>
      <c r="K48">
        <v>0</v>
      </c>
      <c r="L48" t="s">
        <v>42</v>
      </c>
      <c r="M48">
        <v>1</v>
      </c>
      <c r="N48">
        <v>0.66599999999999993</v>
      </c>
      <c r="O48">
        <v>-1</v>
      </c>
      <c r="P48">
        <v>0.66599999999999993</v>
      </c>
      <c r="Q48" t="s">
        <v>41</v>
      </c>
      <c r="R48" t="s">
        <v>41</v>
      </c>
      <c r="T48">
        <v>101.31965006729475</v>
      </c>
      <c r="U48">
        <v>117.34261838440112</v>
      </c>
      <c r="V48">
        <v>125.13020833333333</v>
      </c>
      <c r="W48">
        <v>148.05555555555554</v>
      </c>
      <c r="X48">
        <v>146.40263400000001</v>
      </c>
      <c r="Y48" t="s">
        <v>54</v>
      </c>
      <c r="Z48">
        <v>33.700141600000002</v>
      </c>
      <c r="AA48" t="s">
        <v>49</v>
      </c>
      <c r="AC48">
        <v>29.515000000000001</v>
      </c>
      <c r="AD48">
        <v>56.771000000000001</v>
      </c>
      <c r="AG48" t="s">
        <v>656</v>
      </c>
      <c r="AH48" t="s">
        <v>657</v>
      </c>
      <c r="AI48">
        <v>91</v>
      </c>
      <c r="AJ48" t="s">
        <v>650</v>
      </c>
      <c r="AK48" t="s">
        <v>651</v>
      </c>
      <c r="AL48">
        <v>128</v>
      </c>
    </row>
    <row r="49" spans="1:38">
      <c r="A49" t="s">
        <v>248</v>
      </c>
      <c r="B49">
        <v>2</v>
      </c>
      <c r="D49" t="s">
        <v>101</v>
      </c>
      <c r="F49">
        <v>-1</v>
      </c>
      <c r="G49">
        <v>0.5</v>
      </c>
      <c r="H49">
        <v>1</v>
      </c>
      <c r="I49">
        <v>0.5</v>
      </c>
      <c r="J49" t="s">
        <v>41</v>
      </c>
      <c r="K49">
        <v>1</v>
      </c>
      <c r="L49" t="s">
        <v>42</v>
      </c>
      <c r="M49">
        <v>0</v>
      </c>
      <c r="N49">
        <v>1</v>
      </c>
      <c r="O49">
        <v>-1</v>
      </c>
      <c r="P49">
        <v>0.66599999999999993</v>
      </c>
      <c r="Q49" t="s">
        <v>41</v>
      </c>
      <c r="R49" t="s">
        <v>41</v>
      </c>
      <c r="T49">
        <v>101.31965006729475</v>
      </c>
      <c r="U49">
        <v>117.34261838440112</v>
      </c>
      <c r="V49">
        <v>125.13020833333333</v>
      </c>
      <c r="W49">
        <v>148.05555555555554</v>
      </c>
      <c r="X49">
        <v>142.664749</v>
      </c>
      <c r="Y49" t="s">
        <v>54</v>
      </c>
      <c r="Z49">
        <v>33.700141600000002</v>
      </c>
      <c r="AA49" t="s">
        <v>49</v>
      </c>
      <c r="AC49">
        <v>29.765000000000001</v>
      </c>
      <c r="AD49">
        <v>57.944000000000003</v>
      </c>
      <c r="AG49" t="s">
        <v>674</v>
      </c>
      <c r="AH49" t="s">
        <v>675</v>
      </c>
      <c r="AI49">
        <v>202</v>
      </c>
      <c r="AJ49" t="s">
        <v>650</v>
      </c>
      <c r="AK49" t="s">
        <v>651</v>
      </c>
      <c r="AL49">
        <v>128</v>
      </c>
    </row>
    <row r="50" spans="1:38">
      <c r="A50" t="s">
        <v>248</v>
      </c>
      <c r="B50">
        <v>2</v>
      </c>
      <c r="D50" t="s">
        <v>101</v>
      </c>
      <c r="F50">
        <v>-1</v>
      </c>
      <c r="G50">
        <v>0.5</v>
      </c>
      <c r="H50">
        <v>1</v>
      </c>
      <c r="I50">
        <v>0.5</v>
      </c>
      <c r="J50" t="s">
        <v>42</v>
      </c>
      <c r="K50">
        <v>1</v>
      </c>
      <c r="L50" t="s">
        <v>42</v>
      </c>
      <c r="M50">
        <v>-1</v>
      </c>
      <c r="N50">
        <v>0.66599999999999993</v>
      </c>
      <c r="O50">
        <v>-1</v>
      </c>
      <c r="P50">
        <v>0.66599999999999993</v>
      </c>
      <c r="Q50" t="s">
        <v>41</v>
      </c>
      <c r="R50" t="s">
        <v>41</v>
      </c>
      <c r="T50">
        <v>101.31965006729475</v>
      </c>
      <c r="U50">
        <v>117.34261838440112</v>
      </c>
      <c r="V50">
        <v>125.13020833333333</v>
      </c>
      <c r="W50">
        <v>148.05555555555554</v>
      </c>
      <c r="X50">
        <v>138.92686399999999</v>
      </c>
      <c r="Y50" t="s">
        <v>54</v>
      </c>
      <c r="Z50">
        <v>21.852171900000002</v>
      </c>
      <c r="AA50" t="s">
        <v>49</v>
      </c>
      <c r="AC50">
        <v>29.715</v>
      </c>
      <c r="AD50">
        <v>58.283000000000001</v>
      </c>
      <c r="AG50" t="s">
        <v>650</v>
      </c>
      <c r="AH50" t="s">
        <v>651</v>
      </c>
      <c r="AI50">
        <v>131</v>
      </c>
      <c r="AJ50" t="s">
        <v>650</v>
      </c>
      <c r="AK50" t="s">
        <v>651</v>
      </c>
      <c r="AL50">
        <v>128</v>
      </c>
    </row>
    <row r="51" spans="1:38">
      <c r="A51" t="s">
        <v>248</v>
      </c>
      <c r="B51">
        <v>2</v>
      </c>
      <c r="D51" t="s">
        <v>101</v>
      </c>
      <c r="F51">
        <v>-1</v>
      </c>
      <c r="G51">
        <v>0.5</v>
      </c>
      <c r="H51">
        <v>2</v>
      </c>
      <c r="I51">
        <v>0</v>
      </c>
      <c r="J51" t="s">
        <v>41</v>
      </c>
      <c r="K51">
        <v>2</v>
      </c>
      <c r="L51" t="s">
        <v>42</v>
      </c>
      <c r="M51">
        <v>-1</v>
      </c>
      <c r="N51">
        <v>0.66599999999999993</v>
      </c>
      <c r="O51">
        <v>-1</v>
      </c>
      <c r="P51">
        <v>0.66599999999999993</v>
      </c>
      <c r="Q51" t="s">
        <v>41</v>
      </c>
      <c r="R51" t="s">
        <v>41</v>
      </c>
      <c r="T51">
        <v>101.31965006729475</v>
      </c>
      <c r="U51">
        <v>117.34261838440112</v>
      </c>
      <c r="V51">
        <v>125.13020833333333</v>
      </c>
      <c r="W51">
        <v>148.05555555555554</v>
      </c>
      <c r="X51">
        <v>138.92686399999999</v>
      </c>
      <c r="Y51" t="s">
        <v>54</v>
      </c>
      <c r="Z51">
        <v>21.852171900000002</v>
      </c>
      <c r="AA51" t="s">
        <v>49</v>
      </c>
      <c r="AC51">
        <v>29.54</v>
      </c>
      <c r="AD51">
        <v>58.098999999999997</v>
      </c>
      <c r="AG51" t="s">
        <v>650</v>
      </c>
      <c r="AH51" t="s">
        <v>651</v>
      </c>
      <c r="AI51">
        <v>131</v>
      </c>
      <c r="AJ51" t="s">
        <v>652</v>
      </c>
      <c r="AK51" t="s">
        <v>653</v>
      </c>
      <c r="AL51">
        <v>48</v>
      </c>
    </row>
    <row r="52" spans="1:38">
      <c r="A52" t="s">
        <v>248</v>
      </c>
      <c r="B52">
        <v>2</v>
      </c>
      <c r="D52" t="s">
        <v>67</v>
      </c>
      <c r="F52">
        <v>-1</v>
      </c>
      <c r="G52">
        <v>0.5</v>
      </c>
      <c r="H52">
        <v>2</v>
      </c>
      <c r="I52">
        <v>0</v>
      </c>
      <c r="J52" t="s">
        <v>41</v>
      </c>
      <c r="K52">
        <v>0</v>
      </c>
      <c r="L52" t="s">
        <v>42</v>
      </c>
      <c r="M52">
        <v>0</v>
      </c>
      <c r="N52">
        <v>1</v>
      </c>
      <c r="O52">
        <v>0</v>
      </c>
      <c r="P52">
        <v>1</v>
      </c>
      <c r="Q52" t="s">
        <v>41</v>
      </c>
      <c r="R52" t="s">
        <v>41</v>
      </c>
      <c r="T52">
        <v>101.31965006729475</v>
      </c>
      <c r="U52">
        <v>117.34261838440112</v>
      </c>
      <c r="V52">
        <v>125.13020833333333</v>
      </c>
      <c r="W52">
        <v>148.05555555555554</v>
      </c>
      <c r="X52">
        <v>9.5560436000000042</v>
      </c>
      <c r="Y52" t="s">
        <v>49</v>
      </c>
      <c r="Z52">
        <v>66.750830800000003</v>
      </c>
      <c r="AA52" t="s">
        <v>49</v>
      </c>
      <c r="AC52">
        <v>29.29</v>
      </c>
      <c r="AD52">
        <v>56.168999999999997</v>
      </c>
      <c r="AG52" t="s">
        <v>674</v>
      </c>
      <c r="AH52" t="s">
        <v>675</v>
      </c>
      <c r="AI52">
        <v>202</v>
      </c>
      <c r="AJ52" t="s">
        <v>676</v>
      </c>
      <c r="AK52" t="s">
        <v>677</v>
      </c>
      <c r="AL52">
        <v>78</v>
      </c>
    </row>
    <row r="53" spans="1:38">
      <c r="A53" t="s">
        <v>248</v>
      </c>
      <c r="B53">
        <v>2</v>
      </c>
      <c r="D53" t="s">
        <v>67</v>
      </c>
      <c r="F53">
        <v>-1</v>
      </c>
      <c r="G53">
        <v>0.5</v>
      </c>
      <c r="H53">
        <v>2</v>
      </c>
      <c r="I53">
        <v>0</v>
      </c>
      <c r="J53" t="s">
        <v>41</v>
      </c>
      <c r="K53">
        <v>0</v>
      </c>
      <c r="L53" t="s">
        <v>42</v>
      </c>
      <c r="M53">
        <v>0</v>
      </c>
      <c r="N53">
        <v>1</v>
      </c>
      <c r="O53">
        <v>-1</v>
      </c>
      <c r="P53">
        <v>0.66599999999999993</v>
      </c>
      <c r="Q53" t="s">
        <v>41</v>
      </c>
      <c r="R53" t="s">
        <v>41</v>
      </c>
      <c r="T53">
        <v>101.31965006729475</v>
      </c>
      <c r="U53">
        <v>117.34261838440112</v>
      </c>
      <c r="V53">
        <v>125.13020833333333</v>
      </c>
      <c r="W53">
        <v>148.05555555555554</v>
      </c>
      <c r="X53">
        <v>9.5585400000000043</v>
      </c>
      <c r="Y53" t="s">
        <v>49</v>
      </c>
      <c r="Z53">
        <v>63.147711200000003</v>
      </c>
      <c r="AA53" t="s">
        <v>49</v>
      </c>
      <c r="AC53">
        <v>29.515000000000001</v>
      </c>
      <c r="AD53">
        <v>56.771000000000001</v>
      </c>
      <c r="AG53" t="s">
        <v>674</v>
      </c>
      <c r="AH53" t="s">
        <v>675</v>
      </c>
      <c r="AI53">
        <v>202</v>
      </c>
      <c r="AJ53" t="s">
        <v>652</v>
      </c>
      <c r="AK53" t="s">
        <v>653</v>
      </c>
      <c r="AL53">
        <v>48</v>
      </c>
    </row>
    <row r="54" spans="1:38">
      <c r="A54" t="s">
        <v>248</v>
      </c>
      <c r="B54">
        <v>2</v>
      </c>
      <c r="D54" t="s">
        <v>67</v>
      </c>
      <c r="F54">
        <v>-1</v>
      </c>
      <c r="G54">
        <v>0.5</v>
      </c>
      <c r="H54">
        <v>2</v>
      </c>
      <c r="I54">
        <v>0</v>
      </c>
      <c r="J54" t="s">
        <v>41</v>
      </c>
      <c r="K54">
        <v>0</v>
      </c>
      <c r="L54" t="s">
        <v>41</v>
      </c>
      <c r="M54">
        <v>0</v>
      </c>
      <c r="N54">
        <v>1</v>
      </c>
      <c r="O54">
        <v>0</v>
      </c>
      <c r="P54">
        <v>1</v>
      </c>
      <c r="Q54" t="s">
        <v>41</v>
      </c>
      <c r="R54" t="s">
        <v>41</v>
      </c>
      <c r="T54">
        <v>101.31965006729475</v>
      </c>
      <c r="U54">
        <v>117.34261838440112</v>
      </c>
      <c r="V54">
        <v>125.13020833333333</v>
      </c>
      <c r="W54">
        <v>148.05555555555554</v>
      </c>
      <c r="X54">
        <v>9.5585400000000043</v>
      </c>
      <c r="Y54" t="s">
        <v>49</v>
      </c>
      <c r="Z54">
        <v>66.725930000000005</v>
      </c>
      <c r="AA54" t="s">
        <v>49</v>
      </c>
      <c r="AC54">
        <v>29.765000000000001</v>
      </c>
      <c r="AD54">
        <v>57.944000000000003</v>
      </c>
      <c r="AG54" t="s">
        <v>674</v>
      </c>
      <c r="AH54" t="s">
        <v>675</v>
      </c>
      <c r="AI54">
        <v>202</v>
      </c>
      <c r="AJ54" t="s">
        <v>676</v>
      </c>
      <c r="AK54" t="s">
        <v>677</v>
      </c>
      <c r="AL54">
        <v>78</v>
      </c>
    </row>
    <row r="55" spans="1:38">
      <c r="A55" t="s">
        <v>248</v>
      </c>
      <c r="B55">
        <v>2</v>
      </c>
      <c r="D55" t="s">
        <v>67</v>
      </c>
      <c r="F55">
        <v>-2</v>
      </c>
      <c r="G55">
        <v>0</v>
      </c>
      <c r="H55">
        <v>2</v>
      </c>
      <c r="I55">
        <v>0</v>
      </c>
      <c r="J55" t="s">
        <v>41</v>
      </c>
      <c r="K55">
        <v>0</v>
      </c>
      <c r="L55" t="s">
        <v>41</v>
      </c>
      <c r="M55">
        <v>-1</v>
      </c>
      <c r="N55">
        <v>0.66599999999999993</v>
      </c>
      <c r="O55">
        <v>1</v>
      </c>
      <c r="P55">
        <v>0.66599999999999993</v>
      </c>
      <c r="Q55" t="s">
        <v>41</v>
      </c>
      <c r="R55" t="s">
        <v>41</v>
      </c>
      <c r="T55">
        <v>101.31965006729475</v>
      </c>
      <c r="U55">
        <v>117.34261838440112</v>
      </c>
      <c r="V55">
        <v>125.13020833333333</v>
      </c>
      <c r="W55">
        <v>148.05555555555554</v>
      </c>
      <c r="X55">
        <v>1.0709696000000051</v>
      </c>
      <c r="Y55" t="s">
        <v>49</v>
      </c>
      <c r="Z55">
        <v>34.179864800000004</v>
      </c>
      <c r="AA55" t="s">
        <v>49</v>
      </c>
      <c r="AC55">
        <v>29.715</v>
      </c>
      <c r="AD55">
        <v>58.283000000000001</v>
      </c>
      <c r="AG55" t="s">
        <v>652</v>
      </c>
      <c r="AH55" t="s">
        <v>653</v>
      </c>
      <c r="AI55">
        <v>8</v>
      </c>
      <c r="AJ55" t="s">
        <v>652</v>
      </c>
      <c r="AK55" t="s">
        <v>653</v>
      </c>
      <c r="AL55">
        <v>48</v>
      </c>
    </row>
    <row r="56" spans="1:38">
      <c r="A56" t="s">
        <v>248</v>
      </c>
      <c r="B56">
        <v>2</v>
      </c>
      <c r="D56" t="s">
        <v>67</v>
      </c>
      <c r="F56">
        <v>-2</v>
      </c>
      <c r="G56">
        <v>0</v>
      </c>
      <c r="H56">
        <v>2</v>
      </c>
      <c r="I56">
        <v>0</v>
      </c>
      <c r="J56" t="s">
        <v>41</v>
      </c>
      <c r="K56">
        <v>0</v>
      </c>
      <c r="L56" t="s">
        <v>41</v>
      </c>
      <c r="M56">
        <v>-1</v>
      </c>
      <c r="N56">
        <v>0.66599999999999993</v>
      </c>
      <c r="O56">
        <v>1</v>
      </c>
      <c r="P56">
        <v>0.66599999999999993</v>
      </c>
      <c r="Q56" t="s">
        <v>41</v>
      </c>
      <c r="R56" t="s">
        <v>41</v>
      </c>
      <c r="T56">
        <v>101.31965006729475</v>
      </c>
      <c r="U56">
        <v>117.34261838440112</v>
      </c>
      <c r="V56">
        <v>125.13020833333333</v>
      </c>
      <c r="W56">
        <v>148.05555555555554</v>
      </c>
      <c r="X56">
        <v>-7.4215936000000013</v>
      </c>
      <c r="Y56" t="s">
        <v>49</v>
      </c>
      <c r="Z56">
        <v>34.179864800000004</v>
      </c>
      <c r="AA56" t="s">
        <v>49</v>
      </c>
      <c r="AC56">
        <v>29.54</v>
      </c>
      <c r="AD56">
        <v>58.098999999999997</v>
      </c>
      <c r="AG56" t="s">
        <v>652</v>
      </c>
      <c r="AH56" t="s">
        <v>653</v>
      </c>
      <c r="AI56">
        <v>8</v>
      </c>
      <c r="AJ56" t="s">
        <v>652</v>
      </c>
      <c r="AK56" t="s">
        <v>653</v>
      </c>
      <c r="AL56">
        <v>48</v>
      </c>
    </row>
    <row r="57" spans="1:38">
      <c r="A57" t="s">
        <v>248</v>
      </c>
      <c r="B57">
        <v>2</v>
      </c>
      <c r="D57" t="s">
        <v>107</v>
      </c>
      <c r="F57">
        <v>1</v>
      </c>
      <c r="G57">
        <v>0.5</v>
      </c>
      <c r="H57">
        <v>2</v>
      </c>
      <c r="I57">
        <v>0</v>
      </c>
      <c r="J57" t="s">
        <v>41</v>
      </c>
      <c r="K57">
        <v>0</v>
      </c>
      <c r="L57" t="s">
        <v>42</v>
      </c>
      <c r="M57">
        <v>0</v>
      </c>
      <c r="N57">
        <v>1</v>
      </c>
      <c r="O57">
        <v>0</v>
      </c>
      <c r="P57">
        <v>1</v>
      </c>
      <c r="Q57" t="s">
        <v>41</v>
      </c>
      <c r="R57" t="s">
        <v>41</v>
      </c>
      <c r="T57">
        <v>101.31965006729475</v>
      </c>
      <c r="U57">
        <v>117.34261838440112</v>
      </c>
      <c r="V57">
        <v>125.13020833333333</v>
      </c>
      <c r="W57">
        <v>148.05555555555554</v>
      </c>
      <c r="X57">
        <v>10.173665049999999</v>
      </c>
      <c r="Y57" t="s">
        <v>49</v>
      </c>
      <c r="Z57">
        <v>54.680095500000007</v>
      </c>
      <c r="AA57" t="s">
        <v>49</v>
      </c>
      <c r="AC57">
        <v>29.29</v>
      </c>
      <c r="AD57">
        <v>56.168999999999997</v>
      </c>
      <c r="AG57" t="s">
        <v>674</v>
      </c>
      <c r="AH57" t="s">
        <v>675</v>
      </c>
      <c r="AI57">
        <v>202</v>
      </c>
      <c r="AJ57" t="s">
        <v>676</v>
      </c>
      <c r="AK57" t="s">
        <v>677</v>
      </c>
      <c r="AL57">
        <v>78</v>
      </c>
    </row>
    <row r="58" spans="1:38">
      <c r="A58" t="s">
        <v>248</v>
      </c>
      <c r="B58">
        <v>2</v>
      </c>
      <c r="D58" t="s">
        <v>107</v>
      </c>
      <c r="F58">
        <v>-1</v>
      </c>
      <c r="G58">
        <v>0.5</v>
      </c>
      <c r="H58">
        <v>2</v>
      </c>
      <c r="I58">
        <v>0</v>
      </c>
      <c r="J58" t="s">
        <v>41</v>
      </c>
      <c r="K58">
        <v>2</v>
      </c>
      <c r="L58" t="s">
        <v>42</v>
      </c>
      <c r="M58">
        <v>0</v>
      </c>
      <c r="N58">
        <v>1</v>
      </c>
      <c r="O58">
        <v>-1</v>
      </c>
      <c r="P58">
        <v>0.66599999999999993</v>
      </c>
      <c r="Q58" t="s">
        <v>41</v>
      </c>
      <c r="R58" t="s">
        <v>41</v>
      </c>
      <c r="T58">
        <v>101.31965006729475</v>
      </c>
      <c r="U58">
        <v>117.34261838440112</v>
      </c>
      <c r="V58">
        <v>125.13020833333333</v>
      </c>
      <c r="W58">
        <v>148.05555555555554</v>
      </c>
      <c r="X58">
        <v>5.7956627999999997</v>
      </c>
      <c r="Y58" t="s">
        <v>49</v>
      </c>
      <c r="Z58">
        <v>54.720455000000001</v>
      </c>
      <c r="AA58" t="s">
        <v>49</v>
      </c>
      <c r="AC58">
        <v>29.515000000000001</v>
      </c>
      <c r="AD58">
        <v>56.771000000000001</v>
      </c>
      <c r="AG58" t="s">
        <v>674</v>
      </c>
      <c r="AH58" t="s">
        <v>675</v>
      </c>
      <c r="AI58">
        <v>202</v>
      </c>
      <c r="AJ58" t="s">
        <v>652</v>
      </c>
      <c r="AK58" t="s">
        <v>653</v>
      </c>
      <c r="AL58">
        <v>48</v>
      </c>
    </row>
    <row r="59" spans="1:38">
      <c r="A59" t="s">
        <v>248</v>
      </c>
      <c r="B59">
        <v>2</v>
      </c>
      <c r="D59" t="s">
        <v>107</v>
      </c>
      <c r="F59">
        <v>1</v>
      </c>
      <c r="G59">
        <v>0.5</v>
      </c>
      <c r="H59">
        <v>2</v>
      </c>
      <c r="I59">
        <v>0</v>
      </c>
      <c r="J59" t="s">
        <v>41</v>
      </c>
      <c r="K59">
        <v>0</v>
      </c>
      <c r="L59" t="s">
        <v>42</v>
      </c>
      <c r="M59">
        <v>0</v>
      </c>
      <c r="N59">
        <v>1</v>
      </c>
      <c r="O59">
        <v>-2</v>
      </c>
      <c r="P59">
        <v>0.33299999999999996</v>
      </c>
      <c r="Q59" t="s">
        <v>41</v>
      </c>
      <c r="R59" t="s">
        <v>41</v>
      </c>
      <c r="T59">
        <v>101.31965006729475</v>
      </c>
      <c r="U59">
        <v>117.34261838440112</v>
      </c>
      <c r="V59">
        <v>125.13020833333333</v>
      </c>
      <c r="W59">
        <v>148.05555555555554</v>
      </c>
      <c r="X59">
        <v>5.7956627999999997</v>
      </c>
      <c r="Y59" t="s">
        <v>49</v>
      </c>
      <c r="Z59">
        <v>54.721703200000007</v>
      </c>
      <c r="AA59" t="s">
        <v>49</v>
      </c>
      <c r="AC59">
        <v>29.765000000000001</v>
      </c>
      <c r="AD59">
        <v>57.944000000000003</v>
      </c>
      <c r="AG59" t="s">
        <v>674</v>
      </c>
      <c r="AH59" t="s">
        <v>675</v>
      </c>
      <c r="AI59">
        <v>202</v>
      </c>
      <c r="AJ59" t="s">
        <v>678</v>
      </c>
      <c r="AK59" t="s">
        <v>679</v>
      </c>
      <c r="AL59">
        <v>66</v>
      </c>
    </row>
    <row r="60" spans="1:38">
      <c r="A60" t="s">
        <v>248</v>
      </c>
      <c r="B60">
        <v>2</v>
      </c>
      <c r="D60" t="s">
        <v>107</v>
      </c>
      <c r="F60">
        <v>-1</v>
      </c>
      <c r="G60">
        <v>0.5</v>
      </c>
      <c r="H60">
        <v>2</v>
      </c>
      <c r="I60">
        <v>0</v>
      </c>
      <c r="J60" t="s">
        <v>41</v>
      </c>
      <c r="K60">
        <v>0</v>
      </c>
      <c r="L60" t="s">
        <v>42</v>
      </c>
      <c r="M60">
        <v>0</v>
      </c>
      <c r="N60">
        <v>1</v>
      </c>
      <c r="O60">
        <v>-2</v>
      </c>
      <c r="P60">
        <v>0.33299999999999996</v>
      </c>
      <c r="Q60" t="s">
        <v>41</v>
      </c>
      <c r="R60" t="s">
        <v>41</v>
      </c>
      <c r="T60">
        <v>101.31965006729475</v>
      </c>
      <c r="U60">
        <v>117.34261838440112</v>
      </c>
      <c r="V60">
        <v>125.13020833333333</v>
      </c>
      <c r="W60">
        <v>148.05555555555554</v>
      </c>
      <c r="X60">
        <v>1.4157882499999999</v>
      </c>
      <c r="Y60" t="s">
        <v>49</v>
      </c>
      <c r="Z60">
        <v>26.231119500000002</v>
      </c>
      <c r="AA60" t="s">
        <v>49</v>
      </c>
      <c r="AC60">
        <v>29.715</v>
      </c>
      <c r="AD60">
        <v>58.283000000000001</v>
      </c>
      <c r="AG60" t="s">
        <v>674</v>
      </c>
      <c r="AH60" t="s">
        <v>675</v>
      </c>
      <c r="AI60">
        <v>202</v>
      </c>
      <c r="AJ60" t="s">
        <v>678</v>
      </c>
      <c r="AK60" t="s">
        <v>679</v>
      </c>
      <c r="AL60">
        <v>66</v>
      </c>
    </row>
    <row r="61" spans="1:38">
      <c r="A61" t="s">
        <v>248</v>
      </c>
      <c r="B61">
        <v>2</v>
      </c>
      <c r="D61" t="s">
        <v>107</v>
      </c>
      <c r="F61">
        <v>-1</v>
      </c>
      <c r="G61">
        <v>0.5</v>
      </c>
      <c r="H61">
        <v>2</v>
      </c>
      <c r="I61">
        <v>0</v>
      </c>
      <c r="J61" t="s">
        <v>41</v>
      </c>
      <c r="K61">
        <v>0</v>
      </c>
      <c r="L61" t="s">
        <v>42</v>
      </c>
      <c r="M61">
        <v>0</v>
      </c>
      <c r="N61">
        <v>1</v>
      </c>
      <c r="O61">
        <v>-2</v>
      </c>
      <c r="P61">
        <v>0.33299999999999996</v>
      </c>
      <c r="Q61" t="s">
        <v>41</v>
      </c>
      <c r="R61" t="s">
        <v>41</v>
      </c>
      <c r="T61">
        <v>101.31965006729475</v>
      </c>
      <c r="U61">
        <v>117.34261838440112</v>
      </c>
      <c r="V61">
        <v>125.13020833333333</v>
      </c>
      <c r="W61">
        <v>148.05555555555554</v>
      </c>
      <c r="X61">
        <v>-2.9640863</v>
      </c>
      <c r="Y61" t="s">
        <v>49</v>
      </c>
      <c r="Z61">
        <v>22.163354200000001</v>
      </c>
      <c r="AA61" t="s">
        <v>49</v>
      </c>
      <c r="AC61">
        <v>29.54</v>
      </c>
      <c r="AD61">
        <v>58.098999999999997</v>
      </c>
      <c r="AG61" t="s">
        <v>674</v>
      </c>
      <c r="AH61" t="s">
        <v>675</v>
      </c>
      <c r="AI61">
        <v>202</v>
      </c>
      <c r="AJ61" t="s">
        <v>678</v>
      </c>
      <c r="AK61" t="s">
        <v>679</v>
      </c>
      <c r="AL61">
        <v>66</v>
      </c>
    </row>
    <row r="62" spans="1:38">
      <c r="A62" t="s">
        <v>248</v>
      </c>
      <c r="B62">
        <v>2</v>
      </c>
      <c r="D62" t="s">
        <v>73</v>
      </c>
      <c r="F62">
        <v>1</v>
      </c>
      <c r="G62">
        <v>0.5</v>
      </c>
      <c r="H62">
        <v>2</v>
      </c>
      <c r="I62">
        <v>0</v>
      </c>
      <c r="J62" t="s">
        <v>41</v>
      </c>
      <c r="K62">
        <v>0</v>
      </c>
      <c r="L62" t="s">
        <v>42</v>
      </c>
      <c r="M62">
        <v>2</v>
      </c>
      <c r="N62">
        <v>0.33299999999999996</v>
      </c>
      <c r="O62">
        <v>-3</v>
      </c>
      <c r="P62">
        <v>0</v>
      </c>
      <c r="Q62" t="s">
        <v>42</v>
      </c>
      <c r="R62" t="s">
        <v>41</v>
      </c>
      <c r="T62">
        <v>101.31965006729475</v>
      </c>
      <c r="U62">
        <v>117.34261838440112</v>
      </c>
      <c r="V62">
        <v>125.13020833333333</v>
      </c>
      <c r="W62">
        <v>148.05555555555554</v>
      </c>
      <c r="X62">
        <v>23.65</v>
      </c>
      <c r="Y62" t="s">
        <v>49</v>
      </c>
      <c r="Z62">
        <v>9.2687422500000007</v>
      </c>
      <c r="AA62" t="s">
        <v>49</v>
      </c>
      <c r="AC62">
        <v>29.29</v>
      </c>
      <c r="AD62">
        <v>56.168999999999997</v>
      </c>
      <c r="AG62" t="s">
        <v>654</v>
      </c>
      <c r="AH62" t="s">
        <v>655</v>
      </c>
      <c r="AI62">
        <v>50</v>
      </c>
      <c r="AJ62" t="s">
        <v>680</v>
      </c>
      <c r="AK62" t="s">
        <v>681</v>
      </c>
      <c r="AL62">
        <v>19</v>
      </c>
    </row>
    <row r="63" spans="1:38">
      <c r="A63" t="s">
        <v>248</v>
      </c>
      <c r="B63">
        <v>2</v>
      </c>
      <c r="D63" t="s">
        <v>73</v>
      </c>
      <c r="F63">
        <v>-1</v>
      </c>
      <c r="G63">
        <v>0.5</v>
      </c>
      <c r="H63">
        <v>2</v>
      </c>
      <c r="I63">
        <v>0</v>
      </c>
      <c r="J63" t="s">
        <v>41</v>
      </c>
      <c r="K63">
        <v>1</v>
      </c>
      <c r="L63" t="s">
        <v>42</v>
      </c>
      <c r="M63">
        <v>1</v>
      </c>
      <c r="N63">
        <v>0.66599999999999993</v>
      </c>
      <c r="O63">
        <v>-2</v>
      </c>
      <c r="P63">
        <v>0.33299999999999996</v>
      </c>
      <c r="Q63" t="s">
        <v>42</v>
      </c>
      <c r="R63" t="s">
        <v>41</v>
      </c>
      <c r="T63">
        <v>101.31965006729475</v>
      </c>
      <c r="U63">
        <v>117.34261838440112</v>
      </c>
      <c r="V63">
        <v>125.13020833333333</v>
      </c>
      <c r="W63">
        <v>148.05555555555554</v>
      </c>
      <c r="X63">
        <v>27.6</v>
      </c>
      <c r="Y63" t="s">
        <v>49</v>
      </c>
      <c r="Z63">
        <v>13.901282500000001</v>
      </c>
      <c r="AA63" t="s">
        <v>49</v>
      </c>
      <c r="AC63">
        <v>29.515000000000001</v>
      </c>
      <c r="AD63">
        <v>56.771000000000001</v>
      </c>
      <c r="AG63" t="s">
        <v>650</v>
      </c>
      <c r="AH63" t="s">
        <v>651</v>
      </c>
      <c r="AI63">
        <v>131</v>
      </c>
      <c r="AJ63" t="s">
        <v>678</v>
      </c>
      <c r="AK63" t="s">
        <v>679</v>
      </c>
      <c r="AL63">
        <v>66</v>
      </c>
    </row>
    <row r="64" spans="1:38">
      <c r="A64" t="s">
        <v>248</v>
      </c>
      <c r="B64">
        <v>2</v>
      </c>
      <c r="D64" t="s">
        <v>73</v>
      </c>
      <c r="F64">
        <v>-1</v>
      </c>
      <c r="G64">
        <v>0.5</v>
      </c>
      <c r="H64">
        <v>2</v>
      </c>
      <c r="I64">
        <v>0</v>
      </c>
      <c r="J64" t="s">
        <v>41</v>
      </c>
      <c r="K64">
        <v>1</v>
      </c>
      <c r="L64" t="s">
        <v>42</v>
      </c>
      <c r="M64">
        <v>0</v>
      </c>
      <c r="N64">
        <v>1</v>
      </c>
      <c r="O64">
        <v>-3</v>
      </c>
      <c r="P64">
        <v>0</v>
      </c>
      <c r="Q64" t="s">
        <v>42</v>
      </c>
      <c r="R64" t="s">
        <v>42</v>
      </c>
      <c r="T64">
        <v>101.31965006729475</v>
      </c>
      <c r="U64">
        <v>117.34261838440112</v>
      </c>
      <c r="V64">
        <v>125.13020833333333</v>
      </c>
      <c r="W64">
        <v>148.05555555555554</v>
      </c>
      <c r="X64">
        <v>19.7</v>
      </c>
      <c r="Y64" t="s">
        <v>49</v>
      </c>
      <c r="Z64">
        <v>4.6536767999999995</v>
      </c>
      <c r="AA64" t="s">
        <v>49</v>
      </c>
      <c r="AC64">
        <v>29.765000000000001</v>
      </c>
      <c r="AD64">
        <v>57.944000000000003</v>
      </c>
      <c r="AG64" t="s">
        <v>674</v>
      </c>
      <c r="AH64" t="s">
        <v>675</v>
      </c>
      <c r="AI64">
        <v>202</v>
      </c>
      <c r="AJ64" t="s">
        <v>680</v>
      </c>
      <c r="AK64" t="s">
        <v>681</v>
      </c>
      <c r="AL64">
        <v>19</v>
      </c>
    </row>
    <row r="65" spans="1:38">
      <c r="A65" t="s">
        <v>248</v>
      </c>
      <c r="B65">
        <v>2</v>
      </c>
      <c r="D65" t="s">
        <v>73</v>
      </c>
      <c r="F65">
        <v>0</v>
      </c>
      <c r="G65">
        <v>1</v>
      </c>
      <c r="H65">
        <v>2</v>
      </c>
      <c r="I65">
        <v>0</v>
      </c>
      <c r="J65" t="s">
        <v>41</v>
      </c>
      <c r="K65">
        <v>1</v>
      </c>
      <c r="L65" t="s">
        <v>42</v>
      </c>
      <c r="M65">
        <v>0</v>
      </c>
      <c r="N65">
        <v>1</v>
      </c>
      <c r="O65">
        <v>-2</v>
      </c>
      <c r="P65">
        <v>0.33299999999999996</v>
      </c>
      <c r="Q65" t="s">
        <v>42</v>
      </c>
      <c r="R65" t="s">
        <v>41</v>
      </c>
      <c r="T65">
        <v>101.31965006729475</v>
      </c>
      <c r="U65">
        <v>117.34261838440112</v>
      </c>
      <c r="V65">
        <v>125.13020833333333</v>
      </c>
      <c r="W65">
        <v>148.05555555555554</v>
      </c>
      <c r="X65">
        <v>11.8</v>
      </c>
      <c r="Y65" t="s">
        <v>49</v>
      </c>
      <c r="Z65">
        <v>-9.2352065499999973</v>
      </c>
      <c r="AA65" t="s">
        <v>49</v>
      </c>
      <c r="AC65">
        <v>29.715</v>
      </c>
      <c r="AD65">
        <v>58.283000000000001</v>
      </c>
      <c r="AG65" t="s">
        <v>684</v>
      </c>
      <c r="AH65" t="s">
        <v>685</v>
      </c>
      <c r="AI65">
        <v>208</v>
      </c>
      <c r="AJ65" t="s">
        <v>678</v>
      </c>
      <c r="AK65" t="s">
        <v>679</v>
      </c>
      <c r="AL65">
        <v>66</v>
      </c>
    </row>
    <row r="66" spans="1:38">
      <c r="A66" t="s">
        <v>248</v>
      </c>
      <c r="B66">
        <v>2</v>
      </c>
      <c r="D66" t="s">
        <v>73</v>
      </c>
      <c r="F66">
        <v>-1</v>
      </c>
      <c r="G66">
        <v>0.5</v>
      </c>
      <c r="H66">
        <v>2</v>
      </c>
      <c r="I66">
        <v>0</v>
      </c>
      <c r="J66" t="s">
        <v>41</v>
      </c>
      <c r="K66">
        <v>1</v>
      </c>
      <c r="L66" t="s">
        <v>42</v>
      </c>
      <c r="M66">
        <v>1</v>
      </c>
      <c r="N66">
        <v>0.66599999999999993</v>
      </c>
      <c r="O66">
        <v>-2</v>
      </c>
      <c r="P66">
        <v>0.33299999999999996</v>
      </c>
      <c r="Q66" t="s">
        <v>42</v>
      </c>
      <c r="R66" t="s">
        <v>42</v>
      </c>
      <c r="T66">
        <v>101.31965006729475</v>
      </c>
      <c r="U66">
        <v>117.34261838440112</v>
      </c>
      <c r="V66">
        <v>125.13020833333333</v>
      </c>
      <c r="W66">
        <v>148.05555555555554</v>
      </c>
      <c r="X66">
        <v>11.8</v>
      </c>
      <c r="Y66" t="s">
        <v>49</v>
      </c>
      <c r="Z66">
        <v>-13.867746799999997</v>
      </c>
      <c r="AA66" t="s">
        <v>49</v>
      </c>
      <c r="AC66">
        <v>29.54</v>
      </c>
      <c r="AD66">
        <v>58.098999999999997</v>
      </c>
      <c r="AG66" t="s">
        <v>650</v>
      </c>
      <c r="AH66" t="s">
        <v>651</v>
      </c>
      <c r="AI66">
        <v>131</v>
      </c>
      <c r="AJ66" t="s">
        <v>678</v>
      </c>
      <c r="AK66" t="s">
        <v>679</v>
      </c>
      <c r="AL66">
        <v>66</v>
      </c>
    </row>
    <row r="67" spans="1:38">
      <c r="A67" t="s">
        <v>248</v>
      </c>
      <c r="B67">
        <v>2</v>
      </c>
      <c r="D67" t="s">
        <v>78</v>
      </c>
      <c r="F67">
        <v>0</v>
      </c>
      <c r="G67">
        <v>1</v>
      </c>
      <c r="H67">
        <v>1</v>
      </c>
      <c r="I67">
        <v>0.5</v>
      </c>
      <c r="J67" t="s">
        <v>41</v>
      </c>
      <c r="K67">
        <v>0</v>
      </c>
      <c r="L67" t="s">
        <v>42</v>
      </c>
      <c r="M67">
        <v>1</v>
      </c>
      <c r="N67">
        <v>0.66599999999999993</v>
      </c>
      <c r="O67">
        <v>-1</v>
      </c>
      <c r="P67">
        <v>0.66599999999999993</v>
      </c>
      <c r="Q67" t="s">
        <v>42</v>
      </c>
      <c r="R67" t="s">
        <v>41</v>
      </c>
      <c r="T67">
        <v>101.31965006729475</v>
      </c>
      <c r="U67">
        <v>117.34261838440112</v>
      </c>
      <c r="V67">
        <v>125.13020833333333</v>
      </c>
      <c r="W67">
        <v>148.05555555555554</v>
      </c>
      <c r="X67">
        <v>60.733042000000005</v>
      </c>
      <c r="Y67" t="s">
        <v>49</v>
      </c>
      <c r="Z67">
        <v>80.150235199999997</v>
      </c>
      <c r="AA67" t="s">
        <v>49</v>
      </c>
      <c r="AC67">
        <v>29.04</v>
      </c>
      <c r="AD67">
        <v>57.582999999999998</v>
      </c>
      <c r="AG67" t="s">
        <v>656</v>
      </c>
      <c r="AH67" t="s">
        <v>657</v>
      </c>
      <c r="AI67">
        <v>91</v>
      </c>
      <c r="AJ67" t="s">
        <v>650</v>
      </c>
      <c r="AK67" t="s">
        <v>651</v>
      </c>
      <c r="AL67">
        <v>128</v>
      </c>
    </row>
    <row r="68" spans="1:38">
      <c r="A68" t="s">
        <v>248</v>
      </c>
      <c r="B68">
        <v>2</v>
      </c>
      <c r="D68" t="s">
        <v>78</v>
      </c>
      <c r="F68">
        <v>-1</v>
      </c>
      <c r="G68">
        <v>0.5</v>
      </c>
      <c r="H68">
        <v>1</v>
      </c>
      <c r="I68">
        <v>0.5</v>
      </c>
      <c r="J68" t="s">
        <v>41</v>
      </c>
      <c r="K68">
        <v>0</v>
      </c>
      <c r="L68" t="s">
        <v>42</v>
      </c>
      <c r="M68">
        <v>1</v>
      </c>
      <c r="N68">
        <v>0.66599999999999993</v>
      </c>
      <c r="O68">
        <v>-1</v>
      </c>
      <c r="P68">
        <v>0.66599999999999993</v>
      </c>
      <c r="Q68" t="s">
        <v>42</v>
      </c>
      <c r="R68" t="s">
        <v>41</v>
      </c>
      <c r="T68">
        <v>101.31965006729475</v>
      </c>
      <c r="U68">
        <v>117.34261838440112</v>
      </c>
      <c r="V68">
        <v>125.13020833333333</v>
      </c>
      <c r="W68">
        <v>148.05555555555554</v>
      </c>
      <c r="X68">
        <v>51.692637500000004</v>
      </c>
      <c r="Y68" t="s">
        <v>49</v>
      </c>
      <c r="Z68">
        <v>74.181998499999992</v>
      </c>
      <c r="AA68" t="s">
        <v>49</v>
      </c>
      <c r="AC68">
        <v>29.19</v>
      </c>
      <c r="AD68">
        <v>58.612000000000002</v>
      </c>
      <c r="AG68" t="s">
        <v>650</v>
      </c>
      <c r="AH68" t="s">
        <v>651</v>
      </c>
      <c r="AI68">
        <v>131</v>
      </c>
      <c r="AJ68" t="s">
        <v>650</v>
      </c>
      <c r="AK68" t="s">
        <v>651</v>
      </c>
      <c r="AL68">
        <v>128</v>
      </c>
    </row>
    <row r="69" spans="1:38">
      <c r="A69" t="s">
        <v>248</v>
      </c>
      <c r="B69">
        <v>2</v>
      </c>
      <c r="D69" t="s">
        <v>78</v>
      </c>
      <c r="F69">
        <v>-1</v>
      </c>
      <c r="G69">
        <v>0.5</v>
      </c>
      <c r="H69">
        <v>1</v>
      </c>
      <c r="I69">
        <v>0.5</v>
      </c>
      <c r="J69" t="s">
        <v>41</v>
      </c>
      <c r="K69">
        <v>0</v>
      </c>
      <c r="L69" t="s">
        <v>42</v>
      </c>
      <c r="M69">
        <v>1</v>
      </c>
      <c r="N69">
        <v>0.66599999999999993</v>
      </c>
      <c r="O69">
        <v>-1</v>
      </c>
      <c r="P69">
        <v>0.66599999999999993</v>
      </c>
      <c r="Q69" t="s">
        <v>42</v>
      </c>
      <c r="R69" t="s">
        <v>41</v>
      </c>
      <c r="T69">
        <v>101.31965006729475</v>
      </c>
      <c r="U69">
        <v>117.34261838440112</v>
      </c>
      <c r="V69">
        <v>125.13020833333333</v>
      </c>
      <c r="W69">
        <v>148.05555555555554</v>
      </c>
      <c r="X69">
        <v>51.692637500000004</v>
      </c>
      <c r="Y69" t="s">
        <v>49</v>
      </c>
      <c r="Z69">
        <v>68.2137618</v>
      </c>
      <c r="AA69" t="s">
        <v>49</v>
      </c>
      <c r="AC69">
        <v>29.439</v>
      </c>
      <c r="AD69">
        <v>59.84</v>
      </c>
      <c r="AG69" t="s">
        <v>650</v>
      </c>
      <c r="AH69" t="s">
        <v>651</v>
      </c>
      <c r="AI69">
        <v>131</v>
      </c>
      <c r="AJ69" t="s">
        <v>650</v>
      </c>
      <c r="AK69" t="s">
        <v>651</v>
      </c>
      <c r="AL69">
        <v>128</v>
      </c>
    </row>
    <row r="70" spans="1:38">
      <c r="A70" t="s">
        <v>248</v>
      </c>
      <c r="B70">
        <v>2</v>
      </c>
      <c r="D70" t="s">
        <v>78</v>
      </c>
      <c r="F70">
        <v>-1</v>
      </c>
      <c r="G70">
        <v>0.5</v>
      </c>
      <c r="H70">
        <v>1</v>
      </c>
      <c r="I70">
        <v>0.5</v>
      </c>
      <c r="J70" t="s">
        <v>41</v>
      </c>
      <c r="K70">
        <v>0</v>
      </c>
      <c r="L70" t="s">
        <v>42</v>
      </c>
      <c r="M70">
        <v>1</v>
      </c>
      <c r="N70">
        <v>0.66599999999999993</v>
      </c>
      <c r="O70">
        <v>-1</v>
      </c>
      <c r="P70">
        <v>0.66599999999999993</v>
      </c>
      <c r="Q70" t="s">
        <v>42</v>
      </c>
      <c r="R70" t="s">
        <v>41</v>
      </c>
      <c r="T70">
        <v>101.31965006729475</v>
      </c>
      <c r="U70">
        <v>117.34261838440112</v>
      </c>
      <c r="V70">
        <v>125.13020833333333</v>
      </c>
      <c r="W70">
        <v>148.05555555555554</v>
      </c>
      <c r="X70">
        <v>42.645992000000007</v>
      </c>
      <c r="Y70" t="s">
        <v>49</v>
      </c>
      <c r="Z70">
        <v>56.279784800000002</v>
      </c>
      <c r="AA70" t="s">
        <v>49</v>
      </c>
      <c r="AC70">
        <v>29.414000000000001</v>
      </c>
      <c r="AD70">
        <v>60.399000000000001</v>
      </c>
      <c r="AG70" t="s">
        <v>650</v>
      </c>
      <c r="AH70" t="s">
        <v>651</v>
      </c>
      <c r="AI70">
        <v>131</v>
      </c>
      <c r="AJ70" t="s">
        <v>650</v>
      </c>
      <c r="AK70" t="s">
        <v>651</v>
      </c>
      <c r="AL70">
        <v>128</v>
      </c>
    </row>
    <row r="71" spans="1:38">
      <c r="A71" t="s">
        <v>248</v>
      </c>
      <c r="B71">
        <v>2</v>
      </c>
      <c r="D71" t="s">
        <v>78</v>
      </c>
      <c r="F71">
        <v>-1</v>
      </c>
      <c r="G71">
        <v>0.5</v>
      </c>
      <c r="H71">
        <v>1</v>
      </c>
      <c r="I71">
        <v>0.5</v>
      </c>
      <c r="J71" t="s">
        <v>41</v>
      </c>
      <c r="K71">
        <v>0</v>
      </c>
      <c r="L71" t="s">
        <v>42</v>
      </c>
      <c r="M71">
        <v>1</v>
      </c>
      <c r="N71">
        <v>0.66599999999999993</v>
      </c>
      <c r="O71">
        <v>-1</v>
      </c>
      <c r="P71">
        <v>0.66599999999999993</v>
      </c>
      <c r="Q71" t="s">
        <v>42</v>
      </c>
      <c r="R71" t="s">
        <v>42</v>
      </c>
      <c r="T71">
        <v>101.31965006729475</v>
      </c>
      <c r="U71">
        <v>117.34261838440112</v>
      </c>
      <c r="V71">
        <v>125.13020833333333</v>
      </c>
      <c r="W71">
        <v>148.05555555555554</v>
      </c>
      <c r="X71">
        <v>33.5931055</v>
      </c>
      <c r="Y71" t="s">
        <v>49</v>
      </c>
      <c r="Z71">
        <v>56.279784800000002</v>
      </c>
      <c r="AA71" t="s">
        <v>49</v>
      </c>
      <c r="AC71">
        <v>29.315000000000001</v>
      </c>
      <c r="AD71">
        <v>60.195999999999998</v>
      </c>
      <c r="AG71" t="s">
        <v>650</v>
      </c>
      <c r="AH71" t="s">
        <v>651</v>
      </c>
      <c r="AI71">
        <v>131</v>
      </c>
      <c r="AJ71" t="s">
        <v>650</v>
      </c>
      <c r="AK71" t="s">
        <v>651</v>
      </c>
      <c r="AL71">
        <v>128</v>
      </c>
    </row>
    <row r="72" spans="1:38">
      <c r="A72" t="s">
        <v>248</v>
      </c>
      <c r="B72">
        <v>2</v>
      </c>
      <c r="D72" t="s">
        <v>85</v>
      </c>
      <c r="F72">
        <v>0</v>
      </c>
      <c r="G72">
        <v>1</v>
      </c>
      <c r="H72">
        <v>2</v>
      </c>
      <c r="I72">
        <v>0</v>
      </c>
      <c r="J72" t="s">
        <v>42</v>
      </c>
      <c r="K72">
        <v>0</v>
      </c>
      <c r="L72" t="s">
        <v>42</v>
      </c>
      <c r="M72">
        <v>0</v>
      </c>
      <c r="N72">
        <v>1</v>
      </c>
      <c r="O72">
        <v>-1</v>
      </c>
      <c r="P72">
        <v>0.66599999999999993</v>
      </c>
      <c r="Q72" t="s">
        <v>41</v>
      </c>
      <c r="R72" t="s">
        <v>41</v>
      </c>
      <c r="T72">
        <v>101.31965006729475</v>
      </c>
      <c r="U72">
        <v>117.34261838440112</v>
      </c>
      <c r="V72">
        <v>125.13020833333333</v>
      </c>
      <c r="W72">
        <v>148.05555555555554</v>
      </c>
      <c r="X72">
        <v>34.944303750000003</v>
      </c>
      <c r="Y72" t="s">
        <v>49</v>
      </c>
      <c r="Z72">
        <v>64.428053500000004</v>
      </c>
      <c r="AA72" t="s">
        <v>49</v>
      </c>
      <c r="AC72">
        <v>29.04</v>
      </c>
      <c r="AD72">
        <v>57.582999999999998</v>
      </c>
      <c r="AG72" t="s">
        <v>684</v>
      </c>
      <c r="AH72" t="s">
        <v>685</v>
      </c>
      <c r="AI72">
        <v>208</v>
      </c>
      <c r="AJ72" t="s">
        <v>652</v>
      </c>
      <c r="AK72" t="s">
        <v>653</v>
      </c>
      <c r="AL72">
        <v>48</v>
      </c>
    </row>
    <row r="73" spans="1:38">
      <c r="A73" t="s">
        <v>248</v>
      </c>
      <c r="B73">
        <v>2</v>
      </c>
      <c r="D73" t="s">
        <v>85</v>
      </c>
      <c r="F73">
        <v>0</v>
      </c>
      <c r="G73">
        <v>1</v>
      </c>
      <c r="H73">
        <v>2</v>
      </c>
      <c r="I73">
        <v>0</v>
      </c>
      <c r="J73" t="s">
        <v>42</v>
      </c>
      <c r="K73">
        <v>0</v>
      </c>
      <c r="L73" t="s">
        <v>42</v>
      </c>
      <c r="M73">
        <v>0</v>
      </c>
      <c r="N73">
        <v>1</v>
      </c>
      <c r="O73">
        <v>-2</v>
      </c>
      <c r="P73">
        <v>0.33299999999999996</v>
      </c>
      <c r="Q73" t="s">
        <v>41</v>
      </c>
      <c r="R73" t="s">
        <v>41</v>
      </c>
      <c r="T73">
        <v>101.31965006729475</v>
      </c>
      <c r="U73">
        <v>117.34261838440112</v>
      </c>
      <c r="V73">
        <v>125.13020833333333</v>
      </c>
      <c r="W73">
        <v>148.05555555555554</v>
      </c>
      <c r="X73">
        <v>30.643208000000001</v>
      </c>
      <c r="Y73" t="s">
        <v>49</v>
      </c>
      <c r="Z73">
        <v>64.427616630000003</v>
      </c>
      <c r="AA73" t="s">
        <v>49</v>
      </c>
      <c r="AC73">
        <v>29.19</v>
      </c>
      <c r="AD73">
        <v>58.612000000000002</v>
      </c>
      <c r="AG73" t="s">
        <v>684</v>
      </c>
      <c r="AH73" t="s">
        <v>685</v>
      </c>
      <c r="AI73">
        <v>208</v>
      </c>
      <c r="AJ73" t="s">
        <v>678</v>
      </c>
      <c r="AK73" t="s">
        <v>679</v>
      </c>
      <c r="AL73">
        <v>66</v>
      </c>
    </row>
    <row r="74" spans="1:38">
      <c r="A74" t="s">
        <v>248</v>
      </c>
      <c r="B74">
        <v>2</v>
      </c>
      <c r="D74" t="s">
        <v>85</v>
      </c>
      <c r="F74">
        <v>0</v>
      </c>
      <c r="G74">
        <v>1</v>
      </c>
      <c r="H74">
        <v>2</v>
      </c>
      <c r="I74">
        <v>0</v>
      </c>
      <c r="J74" t="s">
        <v>41</v>
      </c>
      <c r="K74">
        <v>0</v>
      </c>
      <c r="L74" t="s">
        <v>42</v>
      </c>
      <c r="M74">
        <v>0</v>
      </c>
      <c r="N74">
        <v>1</v>
      </c>
      <c r="O74">
        <v>-1</v>
      </c>
      <c r="P74">
        <v>0.66599999999999993</v>
      </c>
      <c r="Q74" t="s">
        <v>41</v>
      </c>
      <c r="R74" t="s">
        <v>41</v>
      </c>
      <c r="T74">
        <v>101.31965006729475</v>
      </c>
      <c r="U74">
        <v>117.34261838440112</v>
      </c>
      <c r="V74">
        <v>125.13020833333333</v>
      </c>
      <c r="W74">
        <v>148.05555555555554</v>
      </c>
      <c r="X74">
        <v>30.643208000000001</v>
      </c>
      <c r="Y74" t="s">
        <v>49</v>
      </c>
      <c r="Z74">
        <v>64.427616630000003</v>
      </c>
      <c r="AA74" t="s">
        <v>49</v>
      </c>
      <c r="AC74">
        <v>29.439</v>
      </c>
      <c r="AD74">
        <v>59.84</v>
      </c>
      <c r="AG74" t="s">
        <v>684</v>
      </c>
      <c r="AH74" t="s">
        <v>685</v>
      </c>
      <c r="AI74">
        <v>208</v>
      </c>
      <c r="AJ74" t="s">
        <v>652</v>
      </c>
      <c r="AK74" t="s">
        <v>653</v>
      </c>
      <c r="AL74">
        <v>48</v>
      </c>
    </row>
    <row r="75" spans="1:38">
      <c r="A75" t="s">
        <v>248</v>
      </c>
      <c r="B75">
        <v>2</v>
      </c>
      <c r="D75" t="s">
        <v>85</v>
      </c>
      <c r="F75">
        <v>-1</v>
      </c>
      <c r="G75">
        <v>0.5</v>
      </c>
      <c r="H75">
        <v>2</v>
      </c>
      <c r="I75">
        <v>0</v>
      </c>
      <c r="J75" t="s">
        <v>41</v>
      </c>
      <c r="K75">
        <v>0</v>
      </c>
      <c r="L75" t="s">
        <v>42</v>
      </c>
      <c r="M75">
        <v>0</v>
      </c>
      <c r="N75">
        <v>1</v>
      </c>
      <c r="O75">
        <v>-2</v>
      </c>
      <c r="P75">
        <v>0.33299999999999996</v>
      </c>
      <c r="Q75" t="s">
        <v>41</v>
      </c>
      <c r="R75" t="s">
        <v>41</v>
      </c>
      <c r="T75">
        <v>101.31965006729475</v>
      </c>
      <c r="U75">
        <v>117.34261838440112</v>
      </c>
      <c r="V75">
        <v>125.13020833333333</v>
      </c>
      <c r="W75">
        <v>148.05555555555554</v>
      </c>
      <c r="X75">
        <v>22.143782000000002</v>
      </c>
      <c r="Y75" t="s">
        <v>49</v>
      </c>
      <c r="Z75">
        <v>54.179574680000002</v>
      </c>
      <c r="AA75" t="s">
        <v>49</v>
      </c>
      <c r="AC75">
        <v>29.414000000000001</v>
      </c>
      <c r="AD75">
        <v>60.399000000000001</v>
      </c>
      <c r="AG75" t="s">
        <v>674</v>
      </c>
      <c r="AH75" t="s">
        <v>675</v>
      </c>
      <c r="AI75">
        <v>202</v>
      </c>
      <c r="AJ75" t="s">
        <v>678</v>
      </c>
      <c r="AK75" t="s">
        <v>679</v>
      </c>
      <c r="AL75">
        <v>66</v>
      </c>
    </row>
    <row r="76" spans="1:38">
      <c r="A76" t="s">
        <v>248</v>
      </c>
      <c r="B76">
        <v>2</v>
      </c>
      <c r="D76" t="s">
        <v>85</v>
      </c>
      <c r="F76">
        <v>-1</v>
      </c>
      <c r="G76">
        <v>0.5</v>
      </c>
      <c r="H76">
        <v>2</v>
      </c>
      <c r="I76">
        <v>0</v>
      </c>
      <c r="J76" t="s">
        <v>41</v>
      </c>
      <c r="K76">
        <v>0</v>
      </c>
      <c r="L76" t="s">
        <v>42</v>
      </c>
      <c r="M76">
        <v>0</v>
      </c>
      <c r="N76">
        <v>1</v>
      </c>
      <c r="O76">
        <v>-1</v>
      </c>
      <c r="P76">
        <v>0.66599999999999993</v>
      </c>
      <c r="Q76" t="s">
        <v>41</v>
      </c>
      <c r="R76" t="s">
        <v>41</v>
      </c>
      <c r="T76">
        <v>101.31965006729475</v>
      </c>
      <c r="U76">
        <v>117.34261838440112</v>
      </c>
      <c r="V76">
        <v>125.13020833333333</v>
      </c>
      <c r="W76">
        <v>148.05555555555554</v>
      </c>
      <c r="X76">
        <v>22.143782000000002</v>
      </c>
      <c r="Y76" t="s">
        <v>49</v>
      </c>
      <c r="Z76">
        <v>54.179574680000002</v>
      </c>
      <c r="AA76" t="s">
        <v>49</v>
      </c>
      <c r="AC76">
        <v>29.315000000000001</v>
      </c>
      <c r="AD76">
        <v>60.195999999999998</v>
      </c>
      <c r="AG76" t="s">
        <v>674</v>
      </c>
      <c r="AH76" t="s">
        <v>675</v>
      </c>
      <c r="AI76">
        <v>202</v>
      </c>
      <c r="AJ76" t="s">
        <v>652</v>
      </c>
      <c r="AK76" t="s">
        <v>653</v>
      </c>
      <c r="AL76">
        <v>48</v>
      </c>
    </row>
    <row r="77" spans="1:38">
      <c r="A77" t="s">
        <v>248</v>
      </c>
      <c r="B77">
        <v>2</v>
      </c>
      <c r="D77" t="s">
        <v>117</v>
      </c>
      <c r="F77">
        <v>0</v>
      </c>
      <c r="G77">
        <v>1</v>
      </c>
      <c r="H77">
        <v>1</v>
      </c>
      <c r="I77">
        <v>0.5</v>
      </c>
      <c r="J77" t="s">
        <v>41</v>
      </c>
      <c r="K77">
        <v>0</v>
      </c>
      <c r="L77" t="s">
        <v>42</v>
      </c>
      <c r="M77">
        <v>0</v>
      </c>
      <c r="N77">
        <v>1</v>
      </c>
      <c r="O77">
        <v>-1</v>
      </c>
      <c r="P77">
        <v>0.66599999999999993</v>
      </c>
      <c r="Q77" t="s">
        <v>41</v>
      </c>
      <c r="R77" t="s">
        <v>41</v>
      </c>
      <c r="T77">
        <v>101.31965006729475</v>
      </c>
      <c r="U77">
        <v>117.34261838440112</v>
      </c>
      <c r="V77">
        <v>125.13020833333333</v>
      </c>
      <c r="W77">
        <v>148.05555555555554</v>
      </c>
      <c r="X77">
        <v>18.486847854999994</v>
      </c>
      <c r="Y77" t="s">
        <v>49</v>
      </c>
      <c r="Z77">
        <v>49.049820000000004</v>
      </c>
      <c r="AA77" t="s">
        <v>49</v>
      </c>
      <c r="AC77">
        <v>29.04</v>
      </c>
      <c r="AD77">
        <v>57.582999999999998</v>
      </c>
      <c r="AG77" t="s">
        <v>684</v>
      </c>
      <c r="AH77" t="s">
        <v>685</v>
      </c>
      <c r="AI77">
        <v>208</v>
      </c>
      <c r="AJ77" t="s">
        <v>650</v>
      </c>
      <c r="AK77" t="s">
        <v>651</v>
      </c>
      <c r="AL77">
        <v>128</v>
      </c>
    </row>
    <row r="78" spans="1:38">
      <c r="A78" t="s">
        <v>248</v>
      </c>
      <c r="B78">
        <v>2</v>
      </c>
      <c r="D78" t="s">
        <v>117</v>
      </c>
      <c r="F78">
        <v>0</v>
      </c>
      <c r="G78">
        <v>1</v>
      </c>
      <c r="H78">
        <v>1</v>
      </c>
      <c r="I78">
        <v>0.5</v>
      </c>
      <c r="J78" t="s">
        <v>41</v>
      </c>
      <c r="K78">
        <v>0</v>
      </c>
      <c r="L78" t="s">
        <v>42</v>
      </c>
      <c r="M78">
        <v>0</v>
      </c>
      <c r="N78">
        <v>1</v>
      </c>
      <c r="O78">
        <v>-1</v>
      </c>
      <c r="P78">
        <v>0.66599999999999993</v>
      </c>
      <c r="Q78" t="s">
        <v>41</v>
      </c>
      <c r="R78" t="s">
        <v>41</v>
      </c>
      <c r="T78">
        <v>101.31965006729475</v>
      </c>
      <c r="U78">
        <v>117.34261838440112</v>
      </c>
      <c r="V78">
        <v>125.13020833333333</v>
      </c>
      <c r="W78">
        <v>148.05555555555554</v>
      </c>
      <c r="X78">
        <v>14.424707749999996</v>
      </c>
      <c r="Y78" t="s">
        <v>49</v>
      </c>
      <c r="Z78">
        <v>49.056061</v>
      </c>
      <c r="AA78" t="s">
        <v>49</v>
      </c>
      <c r="AC78">
        <v>29.19</v>
      </c>
      <c r="AD78">
        <v>58.612000000000002</v>
      </c>
      <c r="AG78" t="s">
        <v>684</v>
      </c>
      <c r="AH78" t="s">
        <v>685</v>
      </c>
      <c r="AI78">
        <v>208</v>
      </c>
      <c r="AJ78" t="s">
        <v>650</v>
      </c>
      <c r="AK78" t="s">
        <v>651</v>
      </c>
      <c r="AL78">
        <v>128</v>
      </c>
    </row>
    <row r="79" spans="1:38">
      <c r="A79" t="s">
        <v>248</v>
      </c>
      <c r="B79">
        <v>2</v>
      </c>
      <c r="D79" t="s">
        <v>117</v>
      </c>
      <c r="F79">
        <v>0</v>
      </c>
      <c r="G79">
        <v>1</v>
      </c>
      <c r="H79">
        <v>1</v>
      </c>
      <c r="I79">
        <v>0.5</v>
      </c>
      <c r="J79" t="s">
        <v>41</v>
      </c>
      <c r="K79">
        <v>0</v>
      </c>
      <c r="L79" t="s">
        <v>42</v>
      </c>
      <c r="M79">
        <v>-1</v>
      </c>
      <c r="N79">
        <v>0.66599999999999993</v>
      </c>
      <c r="O79">
        <v>-2</v>
      </c>
      <c r="P79">
        <v>0.33299999999999996</v>
      </c>
      <c r="Q79" t="s">
        <v>41</v>
      </c>
      <c r="R79" t="s">
        <v>41</v>
      </c>
      <c r="T79">
        <v>101.31965006729475</v>
      </c>
      <c r="U79">
        <v>117.34261838440112</v>
      </c>
      <c r="V79">
        <v>125.13020833333333</v>
      </c>
      <c r="W79">
        <v>148.05555555555554</v>
      </c>
      <c r="X79">
        <v>10.362005954999997</v>
      </c>
      <c r="Y79" t="s">
        <v>49</v>
      </c>
      <c r="Z79">
        <v>49.056061</v>
      </c>
      <c r="AA79" t="s">
        <v>49</v>
      </c>
      <c r="AC79">
        <v>29.439</v>
      </c>
      <c r="AD79">
        <v>59.84</v>
      </c>
      <c r="AG79" t="s">
        <v>656</v>
      </c>
      <c r="AH79" t="s">
        <v>657</v>
      </c>
      <c r="AI79">
        <v>91</v>
      </c>
      <c r="AJ79" t="s">
        <v>654</v>
      </c>
      <c r="AK79" t="s">
        <v>655</v>
      </c>
      <c r="AL79">
        <v>90</v>
      </c>
    </row>
    <row r="80" spans="1:38">
      <c r="A80" t="s">
        <v>248</v>
      </c>
      <c r="B80">
        <v>2</v>
      </c>
      <c r="D80" t="s">
        <v>117</v>
      </c>
      <c r="F80">
        <v>-1</v>
      </c>
      <c r="G80">
        <v>0.5</v>
      </c>
      <c r="H80">
        <v>1</v>
      </c>
      <c r="I80">
        <v>0.5</v>
      </c>
      <c r="J80" t="s">
        <v>41</v>
      </c>
      <c r="K80">
        <v>0</v>
      </c>
      <c r="L80" t="s">
        <v>42</v>
      </c>
      <c r="M80">
        <v>0</v>
      </c>
      <c r="N80">
        <v>1</v>
      </c>
      <c r="O80">
        <v>-2</v>
      </c>
      <c r="P80">
        <v>0.33299999999999996</v>
      </c>
      <c r="Q80" t="s">
        <v>41</v>
      </c>
      <c r="R80" t="s">
        <v>41</v>
      </c>
      <c r="T80">
        <v>101.31965006729475</v>
      </c>
      <c r="U80">
        <v>117.34261838440112</v>
      </c>
      <c r="V80">
        <v>125.13020833333333</v>
      </c>
      <c r="W80">
        <v>148.05555555555554</v>
      </c>
      <c r="X80">
        <v>2.2360406749999964</v>
      </c>
      <c r="Y80" t="s">
        <v>49</v>
      </c>
      <c r="Z80">
        <v>35.594856000000007</v>
      </c>
      <c r="AA80" t="s">
        <v>49</v>
      </c>
      <c r="AC80">
        <v>29.414000000000001</v>
      </c>
      <c r="AD80">
        <v>60.399000000000001</v>
      </c>
      <c r="AG80" t="s">
        <v>674</v>
      </c>
      <c r="AH80" t="s">
        <v>675</v>
      </c>
      <c r="AI80">
        <v>202</v>
      </c>
      <c r="AJ80" t="s">
        <v>654</v>
      </c>
      <c r="AK80" t="s">
        <v>655</v>
      </c>
      <c r="AL80">
        <v>90</v>
      </c>
    </row>
    <row r="81" spans="1:38">
      <c r="A81" t="s">
        <v>248</v>
      </c>
      <c r="B81">
        <v>2</v>
      </c>
      <c r="D81" t="s">
        <v>117</v>
      </c>
      <c r="F81">
        <v>-1</v>
      </c>
      <c r="G81">
        <v>0.5</v>
      </c>
      <c r="H81">
        <v>1</v>
      </c>
      <c r="I81">
        <v>0.5</v>
      </c>
      <c r="J81" t="s">
        <v>41</v>
      </c>
      <c r="K81">
        <v>0</v>
      </c>
      <c r="L81" t="s">
        <v>42</v>
      </c>
      <c r="M81">
        <v>-1</v>
      </c>
      <c r="N81">
        <v>0.66599999999999993</v>
      </c>
      <c r="O81">
        <v>-2</v>
      </c>
      <c r="P81">
        <v>0.33299999999999996</v>
      </c>
      <c r="Q81" t="s">
        <v>41</v>
      </c>
      <c r="R81" t="s">
        <v>41</v>
      </c>
      <c r="T81">
        <v>101.31965006729475</v>
      </c>
      <c r="U81">
        <v>117.34261838440112</v>
      </c>
      <c r="V81">
        <v>125.13020833333333</v>
      </c>
      <c r="W81">
        <v>148.05555555555554</v>
      </c>
      <c r="X81">
        <v>-1.8272228100000056</v>
      </c>
      <c r="Y81" t="s">
        <v>49</v>
      </c>
      <c r="Z81">
        <v>35.594856000000007</v>
      </c>
      <c r="AA81" t="s">
        <v>49</v>
      </c>
      <c r="AC81">
        <v>29.315000000000001</v>
      </c>
      <c r="AD81">
        <v>60.195999999999998</v>
      </c>
      <c r="AG81" t="s">
        <v>650</v>
      </c>
      <c r="AH81" t="s">
        <v>651</v>
      </c>
      <c r="AI81">
        <v>131</v>
      </c>
      <c r="AJ81" t="s">
        <v>654</v>
      </c>
      <c r="AK81" t="s">
        <v>655</v>
      </c>
      <c r="AL81">
        <v>90</v>
      </c>
    </row>
    <row r="82" spans="1:38">
      <c r="A82" t="s">
        <v>248</v>
      </c>
      <c r="B82">
        <v>2</v>
      </c>
      <c r="D82" t="s">
        <v>90</v>
      </c>
      <c r="F82">
        <v>0</v>
      </c>
      <c r="G82">
        <v>1</v>
      </c>
      <c r="H82">
        <v>0</v>
      </c>
      <c r="I82">
        <v>1</v>
      </c>
      <c r="J82" t="s">
        <v>42</v>
      </c>
      <c r="K82">
        <v>0</v>
      </c>
      <c r="L82" t="s">
        <v>42</v>
      </c>
      <c r="M82">
        <v>1</v>
      </c>
      <c r="N82">
        <v>0.66599999999999993</v>
      </c>
      <c r="O82">
        <v>-1</v>
      </c>
      <c r="P82">
        <v>0.66599999999999993</v>
      </c>
      <c r="Q82" t="s">
        <v>41</v>
      </c>
      <c r="R82" t="s">
        <v>41</v>
      </c>
      <c r="T82">
        <v>101.31965006729475</v>
      </c>
      <c r="U82">
        <v>117.34261838440112</v>
      </c>
      <c r="V82">
        <v>125.13020833333333</v>
      </c>
      <c r="W82">
        <v>148.05555555555554</v>
      </c>
      <c r="X82">
        <v>-48.912559999999999</v>
      </c>
      <c r="Y82" t="s">
        <v>49</v>
      </c>
      <c r="Z82">
        <v>-38.734704999999998</v>
      </c>
      <c r="AA82" t="s">
        <v>49</v>
      </c>
      <c r="AC82">
        <v>29.29</v>
      </c>
      <c r="AD82">
        <v>56.168999999999997</v>
      </c>
      <c r="AG82" t="s">
        <v>656</v>
      </c>
      <c r="AH82" t="s">
        <v>657</v>
      </c>
      <c r="AI82">
        <v>91</v>
      </c>
      <c r="AJ82" t="s">
        <v>656</v>
      </c>
      <c r="AK82" t="s">
        <v>657</v>
      </c>
      <c r="AL82">
        <v>50</v>
      </c>
    </row>
    <row r="83" spans="1:38">
      <c r="A83" t="s">
        <v>248</v>
      </c>
      <c r="B83">
        <v>2</v>
      </c>
      <c r="D83" t="s">
        <v>90</v>
      </c>
      <c r="F83">
        <v>-1</v>
      </c>
      <c r="G83">
        <v>0.5</v>
      </c>
      <c r="H83">
        <v>0</v>
      </c>
      <c r="I83">
        <v>1</v>
      </c>
      <c r="J83" t="s">
        <v>42</v>
      </c>
      <c r="K83">
        <v>0</v>
      </c>
      <c r="L83" t="s">
        <v>42</v>
      </c>
      <c r="M83">
        <v>1</v>
      </c>
      <c r="N83">
        <v>0.66599999999999993</v>
      </c>
      <c r="O83">
        <v>-1</v>
      </c>
      <c r="P83">
        <v>0.66599999999999993</v>
      </c>
      <c r="Q83" t="s">
        <v>41</v>
      </c>
      <c r="R83" t="s">
        <v>41</v>
      </c>
      <c r="T83">
        <v>101.31965006729475</v>
      </c>
      <c r="U83">
        <v>117.34261838440112</v>
      </c>
      <c r="V83">
        <v>125.13020833333333</v>
      </c>
      <c r="W83">
        <v>148.05555555555554</v>
      </c>
      <c r="X83">
        <v>-48.912559999999999</v>
      </c>
      <c r="Y83" t="s">
        <v>49</v>
      </c>
      <c r="Z83">
        <v>-46.58849</v>
      </c>
      <c r="AA83" t="s">
        <v>49</v>
      </c>
      <c r="AC83">
        <v>29.515000000000001</v>
      </c>
      <c r="AD83">
        <v>56.771000000000001</v>
      </c>
      <c r="AG83" t="s">
        <v>650</v>
      </c>
      <c r="AH83" t="s">
        <v>651</v>
      </c>
      <c r="AI83">
        <v>131</v>
      </c>
      <c r="AJ83" t="s">
        <v>656</v>
      </c>
      <c r="AK83" t="s">
        <v>657</v>
      </c>
      <c r="AL83">
        <v>50</v>
      </c>
    </row>
    <row r="84" spans="1:38">
      <c r="A84" t="s">
        <v>248</v>
      </c>
      <c r="B84">
        <v>2</v>
      </c>
      <c r="D84" t="s">
        <v>90</v>
      </c>
      <c r="F84">
        <v>-1</v>
      </c>
      <c r="G84">
        <v>0.5</v>
      </c>
      <c r="H84">
        <v>1</v>
      </c>
      <c r="I84">
        <v>0.5</v>
      </c>
      <c r="J84" t="s">
        <v>42</v>
      </c>
      <c r="K84">
        <v>0</v>
      </c>
      <c r="L84" t="s">
        <v>42</v>
      </c>
      <c r="M84">
        <v>1</v>
      </c>
      <c r="N84">
        <v>0.66599999999999993</v>
      </c>
      <c r="O84">
        <v>-1</v>
      </c>
      <c r="P84">
        <v>0.66599999999999993</v>
      </c>
      <c r="Q84" t="s">
        <v>41</v>
      </c>
      <c r="R84" t="s">
        <v>41</v>
      </c>
      <c r="T84">
        <v>101.31965006729475</v>
      </c>
      <c r="U84">
        <v>117.34261838440112</v>
      </c>
      <c r="V84">
        <v>125.13020833333333</v>
      </c>
      <c r="W84">
        <v>148.05555555555554</v>
      </c>
      <c r="X84">
        <v>-48.912559999999999</v>
      </c>
      <c r="Y84" t="s">
        <v>49</v>
      </c>
      <c r="Z84">
        <v>-30.880919999999996</v>
      </c>
      <c r="AA84" t="s">
        <v>49</v>
      </c>
      <c r="AC84">
        <v>29.765000000000001</v>
      </c>
      <c r="AD84">
        <v>57.944000000000003</v>
      </c>
      <c r="AG84" t="s">
        <v>650</v>
      </c>
      <c r="AH84" t="s">
        <v>651</v>
      </c>
      <c r="AI84">
        <v>131</v>
      </c>
      <c r="AJ84" t="s">
        <v>650</v>
      </c>
      <c r="AK84" t="s">
        <v>651</v>
      </c>
      <c r="AL84">
        <v>128</v>
      </c>
    </row>
    <row r="85" spans="1:38">
      <c r="A85" t="s">
        <v>248</v>
      </c>
      <c r="B85">
        <v>2</v>
      </c>
      <c r="D85" t="s">
        <v>90</v>
      </c>
      <c r="F85">
        <v>0</v>
      </c>
      <c r="G85">
        <v>1</v>
      </c>
      <c r="H85">
        <v>0</v>
      </c>
      <c r="I85">
        <v>1</v>
      </c>
      <c r="J85" t="s">
        <v>42</v>
      </c>
      <c r="K85">
        <v>0</v>
      </c>
      <c r="L85" t="s">
        <v>42</v>
      </c>
      <c r="M85">
        <v>1</v>
      </c>
      <c r="N85">
        <v>0.66599999999999993</v>
      </c>
      <c r="O85">
        <v>-1</v>
      </c>
      <c r="P85">
        <v>0.66599999999999993</v>
      </c>
      <c r="Q85" t="s">
        <v>41</v>
      </c>
      <c r="R85" t="s">
        <v>41</v>
      </c>
      <c r="T85">
        <v>101.31965006729475</v>
      </c>
      <c r="U85">
        <v>117.34261838440112</v>
      </c>
      <c r="V85">
        <v>125.13020833333333</v>
      </c>
      <c r="W85">
        <v>148.05555555555554</v>
      </c>
      <c r="X85">
        <v>-48.912559999999999</v>
      </c>
      <c r="Y85" t="s">
        <v>49</v>
      </c>
      <c r="Z85">
        <v>-62.296059999999997</v>
      </c>
      <c r="AA85" t="s">
        <v>49</v>
      </c>
      <c r="AC85">
        <v>29.715</v>
      </c>
      <c r="AD85">
        <v>58.283000000000001</v>
      </c>
      <c r="AG85" t="s">
        <v>656</v>
      </c>
      <c r="AH85" t="s">
        <v>657</v>
      </c>
      <c r="AI85">
        <v>91</v>
      </c>
      <c r="AJ85" t="s">
        <v>656</v>
      </c>
      <c r="AK85" t="s">
        <v>657</v>
      </c>
      <c r="AL85">
        <v>50</v>
      </c>
    </row>
    <row r="86" spans="1:38">
      <c r="A86" t="s">
        <v>248</v>
      </c>
      <c r="B86">
        <v>2</v>
      </c>
      <c r="D86" t="s">
        <v>90</v>
      </c>
      <c r="F86">
        <v>-1</v>
      </c>
      <c r="G86">
        <v>0.5</v>
      </c>
      <c r="H86">
        <v>1</v>
      </c>
      <c r="I86">
        <v>0.5</v>
      </c>
      <c r="J86" t="s">
        <v>42</v>
      </c>
      <c r="K86">
        <v>0</v>
      </c>
      <c r="L86" t="s">
        <v>42</v>
      </c>
      <c r="M86">
        <v>1</v>
      </c>
      <c r="N86">
        <v>0.66599999999999993</v>
      </c>
      <c r="O86">
        <v>-1</v>
      </c>
      <c r="P86">
        <v>0.66599999999999993</v>
      </c>
      <c r="Q86" t="s">
        <v>41</v>
      </c>
      <c r="R86" t="s">
        <v>41</v>
      </c>
      <c r="T86">
        <v>101.31965006729475</v>
      </c>
      <c r="U86">
        <v>117.34261838440112</v>
      </c>
      <c r="V86">
        <v>125.13020833333333</v>
      </c>
      <c r="W86">
        <v>148.05555555555554</v>
      </c>
      <c r="X86">
        <v>-48.912559999999999</v>
      </c>
      <c r="Y86" t="s">
        <v>49</v>
      </c>
      <c r="Z86">
        <v>-62.296059999999997</v>
      </c>
      <c r="AA86" t="s">
        <v>49</v>
      </c>
      <c r="AC86">
        <v>29.54</v>
      </c>
      <c r="AD86">
        <v>58.098999999999997</v>
      </c>
      <c r="AG86" t="s">
        <v>650</v>
      </c>
      <c r="AH86" t="s">
        <v>651</v>
      </c>
      <c r="AI86">
        <v>131</v>
      </c>
      <c r="AJ86" t="s">
        <v>650</v>
      </c>
      <c r="AK86" t="s">
        <v>651</v>
      </c>
      <c r="AL86">
        <v>128</v>
      </c>
    </row>
    <row r="87" spans="1:38">
      <c r="A87" t="s">
        <v>248</v>
      </c>
      <c r="B87">
        <v>2</v>
      </c>
      <c r="D87" t="s">
        <v>123</v>
      </c>
      <c r="F87">
        <v>-1</v>
      </c>
      <c r="G87">
        <v>0.5</v>
      </c>
      <c r="H87">
        <v>1</v>
      </c>
      <c r="I87">
        <v>0.5</v>
      </c>
      <c r="J87" t="s">
        <v>42</v>
      </c>
      <c r="K87">
        <v>0</v>
      </c>
      <c r="L87" t="s">
        <v>42</v>
      </c>
      <c r="M87">
        <v>-1</v>
      </c>
      <c r="N87">
        <v>0.66599999999999993</v>
      </c>
      <c r="O87">
        <v>0</v>
      </c>
      <c r="P87">
        <v>1</v>
      </c>
      <c r="Q87" t="s">
        <v>41</v>
      </c>
      <c r="R87" t="s">
        <v>41</v>
      </c>
      <c r="T87">
        <v>101.31965006729475</v>
      </c>
      <c r="U87">
        <v>117.34261838440112</v>
      </c>
      <c r="V87">
        <v>125.13020833333333</v>
      </c>
      <c r="W87">
        <v>148.05555555555554</v>
      </c>
      <c r="X87">
        <v>80.649799999999999</v>
      </c>
      <c r="Y87" t="s">
        <v>49</v>
      </c>
      <c r="Z87">
        <v>-56.806269999999998</v>
      </c>
      <c r="AA87" t="s">
        <v>49</v>
      </c>
      <c r="AC87">
        <v>29.29</v>
      </c>
      <c r="AD87">
        <v>56.168999999999997</v>
      </c>
      <c r="AG87" t="s">
        <v>650</v>
      </c>
      <c r="AH87" t="s">
        <v>651</v>
      </c>
      <c r="AI87">
        <v>131</v>
      </c>
      <c r="AJ87" t="s">
        <v>674</v>
      </c>
      <c r="AK87" t="s">
        <v>675</v>
      </c>
      <c r="AL87">
        <v>108</v>
      </c>
    </row>
    <row r="88" spans="1:38">
      <c r="A88" t="s">
        <v>248</v>
      </c>
      <c r="B88">
        <v>2</v>
      </c>
      <c r="D88" t="s">
        <v>123</v>
      </c>
      <c r="F88">
        <v>-1</v>
      </c>
      <c r="G88">
        <v>0.5</v>
      </c>
      <c r="H88">
        <v>1</v>
      </c>
      <c r="I88">
        <v>0.5</v>
      </c>
      <c r="J88" t="s">
        <v>42</v>
      </c>
      <c r="K88">
        <v>0</v>
      </c>
      <c r="L88" t="s">
        <v>42</v>
      </c>
      <c r="M88">
        <v>-1</v>
      </c>
      <c r="N88">
        <v>0.66599999999999993</v>
      </c>
      <c r="O88">
        <v>0</v>
      </c>
      <c r="P88">
        <v>1</v>
      </c>
      <c r="Q88" t="s">
        <v>41</v>
      </c>
      <c r="R88" t="s">
        <v>41</v>
      </c>
      <c r="T88">
        <v>101.31965006729475</v>
      </c>
      <c r="U88">
        <v>117.34261838440112</v>
      </c>
      <c r="V88">
        <v>125.13020833333333</v>
      </c>
      <c r="W88">
        <v>148.05555555555554</v>
      </c>
      <c r="X88">
        <v>80.649799999999999</v>
      </c>
      <c r="Y88" t="s">
        <v>49</v>
      </c>
      <c r="Z88">
        <v>-56.806270000000005</v>
      </c>
      <c r="AA88" t="s">
        <v>49</v>
      </c>
      <c r="AC88">
        <v>29.515000000000001</v>
      </c>
      <c r="AD88">
        <v>56.771000000000001</v>
      </c>
      <c r="AG88" t="s">
        <v>650</v>
      </c>
      <c r="AH88" t="s">
        <v>651</v>
      </c>
      <c r="AI88">
        <v>131</v>
      </c>
      <c r="AJ88" t="s">
        <v>674</v>
      </c>
      <c r="AK88" t="s">
        <v>675</v>
      </c>
      <c r="AL88">
        <v>108</v>
      </c>
    </row>
    <row r="89" spans="1:38">
      <c r="A89" t="s">
        <v>248</v>
      </c>
      <c r="B89">
        <v>2</v>
      </c>
      <c r="D89" t="s">
        <v>123</v>
      </c>
      <c r="F89">
        <v>1</v>
      </c>
      <c r="G89">
        <v>0.5</v>
      </c>
      <c r="H89">
        <v>-1</v>
      </c>
      <c r="I89">
        <v>0.5</v>
      </c>
      <c r="J89" t="s">
        <v>41</v>
      </c>
      <c r="K89">
        <v>1</v>
      </c>
      <c r="L89" t="s">
        <v>42</v>
      </c>
      <c r="M89">
        <v>1</v>
      </c>
      <c r="N89">
        <v>0.66599999999999993</v>
      </c>
      <c r="O89">
        <v>-1</v>
      </c>
      <c r="P89">
        <v>0.66599999999999993</v>
      </c>
      <c r="Q89" t="s">
        <v>41</v>
      </c>
      <c r="R89" t="s">
        <v>41</v>
      </c>
      <c r="T89">
        <v>101.31965006729475</v>
      </c>
      <c r="U89">
        <v>117.34261838440112</v>
      </c>
      <c r="V89">
        <v>125.13020833333333</v>
      </c>
      <c r="W89">
        <v>148.05555555555554</v>
      </c>
      <c r="X89">
        <v>80.649799999999999</v>
      </c>
      <c r="Y89" t="s">
        <v>49</v>
      </c>
      <c r="Z89">
        <v>-56.806270000000005</v>
      </c>
      <c r="AA89" t="s">
        <v>49</v>
      </c>
      <c r="AC89">
        <v>29.765000000000001</v>
      </c>
      <c r="AD89">
        <v>57.944000000000003</v>
      </c>
      <c r="AG89" t="s">
        <v>650</v>
      </c>
      <c r="AH89" t="s">
        <v>651</v>
      </c>
      <c r="AI89">
        <v>131</v>
      </c>
      <c r="AJ89" t="s">
        <v>650</v>
      </c>
      <c r="AK89" t="s">
        <v>651</v>
      </c>
      <c r="AL89">
        <v>128</v>
      </c>
    </row>
    <row r="90" spans="1:38">
      <c r="A90" t="s">
        <v>248</v>
      </c>
      <c r="B90">
        <v>2</v>
      </c>
      <c r="D90" t="s">
        <v>123</v>
      </c>
      <c r="F90">
        <v>-1</v>
      </c>
      <c r="G90">
        <v>0.5</v>
      </c>
      <c r="H90">
        <v>1</v>
      </c>
      <c r="I90">
        <v>0.5</v>
      </c>
      <c r="J90" t="s">
        <v>42</v>
      </c>
      <c r="K90">
        <v>0</v>
      </c>
      <c r="L90" t="s">
        <v>42</v>
      </c>
      <c r="M90">
        <v>1</v>
      </c>
      <c r="N90">
        <v>0.66599999999999993</v>
      </c>
      <c r="O90">
        <v>-1</v>
      </c>
      <c r="P90">
        <v>0.66599999999999993</v>
      </c>
      <c r="Q90" t="s">
        <v>41</v>
      </c>
      <c r="R90" t="s">
        <v>41</v>
      </c>
      <c r="T90">
        <v>101.31965006729475</v>
      </c>
      <c r="U90">
        <v>117.34261838440112</v>
      </c>
      <c r="V90">
        <v>125.13020833333333</v>
      </c>
      <c r="W90">
        <v>148.05555555555554</v>
      </c>
      <c r="X90">
        <v>80.649799999999999</v>
      </c>
      <c r="Y90" t="s">
        <v>49</v>
      </c>
      <c r="Z90">
        <v>-72.297380000000004</v>
      </c>
      <c r="AA90" t="s">
        <v>49</v>
      </c>
      <c r="AC90">
        <v>29.715</v>
      </c>
      <c r="AD90">
        <v>58.283000000000001</v>
      </c>
      <c r="AG90" t="s">
        <v>650</v>
      </c>
      <c r="AH90" t="s">
        <v>651</v>
      </c>
      <c r="AI90">
        <v>131</v>
      </c>
      <c r="AJ90" t="s">
        <v>650</v>
      </c>
      <c r="AK90" t="s">
        <v>651</v>
      </c>
      <c r="AL90">
        <v>128</v>
      </c>
    </row>
    <row r="91" spans="1:38">
      <c r="A91" t="s">
        <v>248</v>
      </c>
      <c r="B91">
        <v>2</v>
      </c>
      <c r="D91" t="s">
        <v>123</v>
      </c>
      <c r="F91">
        <v>-1</v>
      </c>
      <c r="G91">
        <v>0.5</v>
      </c>
      <c r="H91">
        <v>1</v>
      </c>
      <c r="I91">
        <v>0.5</v>
      </c>
      <c r="J91" t="s">
        <v>42</v>
      </c>
      <c r="K91">
        <v>0</v>
      </c>
      <c r="L91" t="s">
        <v>42</v>
      </c>
      <c r="M91">
        <v>0</v>
      </c>
      <c r="N91">
        <v>1</v>
      </c>
      <c r="O91">
        <v>-1</v>
      </c>
      <c r="P91">
        <v>0.66599999999999993</v>
      </c>
      <c r="Q91" t="s">
        <v>41</v>
      </c>
      <c r="R91" t="s">
        <v>41</v>
      </c>
      <c r="T91">
        <v>101.31965006729475</v>
      </c>
      <c r="U91">
        <v>117.34261838440112</v>
      </c>
      <c r="V91">
        <v>125.13020833333333</v>
      </c>
      <c r="W91">
        <v>148.05555555555554</v>
      </c>
      <c r="X91">
        <v>80.649799999999999</v>
      </c>
      <c r="Y91" t="s">
        <v>49</v>
      </c>
      <c r="Z91">
        <v>-72.297380000000004</v>
      </c>
      <c r="AA91" t="s">
        <v>49</v>
      </c>
      <c r="AC91">
        <v>29.54</v>
      </c>
      <c r="AD91">
        <v>58.098999999999997</v>
      </c>
      <c r="AG91" t="s">
        <v>674</v>
      </c>
      <c r="AH91" t="s">
        <v>675</v>
      </c>
      <c r="AI91">
        <v>202</v>
      </c>
      <c r="AJ91" t="s">
        <v>650</v>
      </c>
      <c r="AK91" t="s">
        <v>651</v>
      </c>
      <c r="AL91">
        <v>128</v>
      </c>
    </row>
    <row r="92" spans="1:38">
      <c r="A92" t="s">
        <v>248</v>
      </c>
      <c r="B92">
        <v>2</v>
      </c>
      <c r="D92" t="s">
        <v>95</v>
      </c>
      <c r="F92">
        <v>0</v>
      </c>
      <c r="G92">
        <v>1</v>
      </c>
      <c r="H92">
        <v>2</v>
      </c>
      <c r="I92">
        <v>0</v>
      </c>
      <c r="J92" t="s">
        <v>42</v>
      </c>
      <c r="K92">
        <v>0</v>
      </c>
      <c r="L92" t="s">
        <v>42</v>
      </c>
      <c r="M92">
        <v>0</v>
      </c>
      <c r="N92">
        <v>1</v>
      </c>
      <c r="O92">
        <v>-2</v>
      </c>
      <c r="P92">
        <v>0.33299999999999996</v>
      </c>
      <c r="Q92" t="s">
        <v>41</v>
      </c>
      <c r="R92" t="s">
        <v>41</v>
      </c>
      <c r="T92">
        <v>101.31965006729475</v>
      </c>
      <c r="U92">
        <v>117.34261838440112</v>
      </c>
      <c r="V92">
        <v>125.13020833333333</v>
      </c>
      <c r="W92">
        <v>148.05555555555554</v>
      </c>
      <c r="X92">
        <v>-8.8361349999999987</v>
      </c>
      <c r="Y92" t="s">
        <v>49</v>
      </c>
      <c r="Z92">
        <v>-56.437050000000006</v>
      </c>
      <c r="AA92" t="s">
        <v>49</v>
      </c>
      <c r="AC92">
        <v>29.29</v>
      </c>
      <c r="AD92">
        <v>56.168999999999997</v>
      </c>
      <c r="AG92" t="s">
        <v>684</v>
      </c>
      <c r="AH92" t="s">
        <v>685</v>
      </c>
      <c r="AI92">
        <v>208</v>
      </c>
      <c r="AJ92" t="s">
        <v>678</v>
      </c>
      <c r="AK92" t="s">
        <v>679</v>
      </c>
      <c r="AL92">
        <v>66</v>
      </c>
    </row>
    <row r="93" spans="1:38">
      <c r="A93" t="s">
        <v>248</v>
      </c>
      <c r="B93">
        <v>2</v>
      </c>
      <c r="D93" t="s">
        <v>95</v>
      </c>
      <c r="F93">
        <v>0</v>
      </c>
      <c r="G93">
        <v>1</v>
      </c>
      <c r="H93">
        <v>2</v>
      </c>
      <c r="I93">
        <v>0</v>
      </c>
      <c r="J93" t="s">
        <v>42</v>
      </c>
      <c r="K93">
        <v>0</v>
      </c>
      <c r="L93" t="s">
        <v>42</v>
      </c>
      <c r="M93">
        <v>0</v>
      </c>
      <c r="N93">
        <v>1</v>
      </c>
      <c r="O93">
        <v>-3</v>
      </c>
      <c r="P93">
        <v>0</v>
      </c>
      <c r="Q93" t="s">
        <v>41</v>
      </c>
      <c r="R93" t="s">
        <v>41</v>
      </c>
      <c r="T93">
        <v>101.31965006729475</v>
      </c>
      <c r="U93">
        <v>117.34261838440112</v>
      </c>
      <c r="V93">
        <v>125.13020833333333</v>
      </c>
      <c r="W93">
        <v>148.05555555555554</v>
      </c>
      <c r="X93">
        <v>-1.0589799999999983</v>
      </c>
      <c r="Y93" t="s">
        <v>49</v>
      </c>
      <c r="Z93">
        <v>-63.478320000000004</v>
      </c>
      <c r="AA93" t="s">
        <v>49</v>
      </c>
      <c r="AC93">
        <v>29.515000000000001</v>
      </c>
      <c r="AD93">
        <v>56.771000000000001</v>
      </c>
      <c r="AG93" t="s">
        <v>684</v>
      </c>
      <c r="AH93" t="s">
        <v>685</v>
      </c>
      <c r="AI93">
        <v>208</v>
      </c>
      <c r="AJ93" t="s">
        <v>680</v>
      </c>
      <c r="AK93" t="s">
        <v>681</v>
      </c>
      <c r="AL93">
        <v>19</v>
      </c>
    </row>
    <row r="94" spans="1:38">
      <c r="A94" t="s">
        <v>248</v>
      </c>
      <c r="B94">
        <v>2</v>
      </c>
      <c r="D94" t="s">
        <v>95</v>
      </c>
      <c r="F94">
        <v>-1</v>
      </c>
      <c r="G94">
        <v>0.5</v>
      </c>
      <c r="H94">
        <v>2</v>
      </c>
      <c r="I94">
        <v>0</v>
      </c>
      <c r="J94" t="s">
        <v>41</v>
      </c>
      <c r="K94">
        <v>0</v>
      </c>
      <c r="L94" t="s">
        <v>42</v>
      </c>
      <c r="M94">
        <v>0</v>
      </c>
      <c r="N94">
        <v>1</v>
      </c>
      <c r="O94">
        <v>-3</v>
      </c>
      <c r="P94">
        <v>0</v>
      </c>
      <c r="Q94" t="s">
        <v>42</v>
      </c>
      <c r="R94" t="s">
        <v>41</v>
      </c>
      <c r="T94">
        <v>101.31965006729475</v>
      </c>
      <c r="U94">
        <v>117.34261838440112</v>
      </c>
      <c r="V94">
        <v>125.13020833333333</v>
      </c>
      <c r="W94">
        <v>148.05555555555554</v>
      </c>
      <c r="X94">
        <v>-1.0589799999999983</v>
      </c>
      <c r="Y94" t="s">
        <v>49</v>
      </c>
      <c r="Z94">
        <v>-63.478320000000004</v>
      </c>
      <c r="AA94" t="s">
        <v>49</v>
      </c>
      <c r="AC94">
        <v>29.765000000000001</v>
      </c>
      <c r="AD94">
        <v>57.944000000000003</v>
      </c>
      <c r="AG94" t="s">
        <v>674</v>
      </c>
      <c r="AH94" t="s">
        <v>675</v>
      </c>
      <c r="AI94">
        <v>202</v>
      </c>
      <c r="AJ94" t="s">
        <v>680</v>
      </c>
      <c r="AK94" t="s">
        <v>681</v>
      </c>
      <c r="AL94">
        <v>19</v>
      </c>
    </row>
    <row r="95" spans="1:38">
      <c r="A95" t="s">
        <v>248</v>
      </c>
      <c r="B95">
        <v>2</v>
      </c>
      <c r="D95" t="s">
        <v>95</v>
      </c>
      <c r="F95">
        <v>-2</v>
      </c>
      <c r="G95">
        <v>0</v>
      </c>
      <c r="H95">
        <v>2</v>
      </c>
      <c r="I95">
        <v>0</v>
      </c>
      <c r="J95" t="s">
        <v>41</v>
      </c>
      <c r="K95">
        <v>0</v>
      </c>
      <c r="L95" t="s">
        <v>42</v>
      </c>
      <c r="M95">
        <v>2</v>
      </c>
      <c r="N95">
        <v>0.33299999999999996</v>
      </c>
      <c r="O95">
        <v>-3</v>
      </c>
      <c r="P95">
        <v>0</v>
      </c>
      <c r="Q95" t="s">
        <v>41</v>
      </c>
      <c r="R95" t="s">
        <v>41</v>
      </c>
      <c r="T95">
        <v>101.31965006729475</v>
      </c>
      <c r="U95">
        <v>117.34261838440112</v>
      </c>
      <c r="V95">
        <v>125.13020833333333</v>
      </c>
      <c r="W95">
        <v>148.05555555555554</v>
      </c>
      <c r="X95">
        <v>-8.8361349999999987</v>
      </c>
      <c r="Y95" t="s">
        <v>49</v>
      </c>
      <c r="Z95">
        <v>-77.560860000000005</v>
      </c>
      <c r="AA95" t="s">
        <v>49</v>
      </c>
      <c r="AC95">
        <v>29.715</v>
      </c>
      <c r="AD95">
        <v>58.283000000000001</v>
      </c>
      <c r="AG95" t="s">
        <v>678</v>
      </c>
      <c r="AH95" t="s">
        <v>679</v>
      </c>
      <c r="AI95">
        <v>7</v>
      </c>
      <c r="AJ95" t="s">
        <v>680</v>
      </c>
      <c r="AK95" t="s">
        <v>681</v>
      </c>
      <c r="AL95">
        <v>19</v>
      </c>
    </row>
    <row r="96" spans="1:38">
      <c r="A96" t="s">
        <v>248</v>
      </c>
      <c r="B96">
        <v>2</v>
      </c>
      <c r="D96" t="s">
        <v>95</v>
      </c>
      <c r="F96">
        <v>-2</v>
      </c>
      <c r="G96">
        <v>0</v>
      </c>
      <c r="H96">
        <v>2</v>
      </c>
      <c r="I96">
        <v>0</v>
      </c>
      <c r="J96" t="s">
        <v>41</v>
      </c>
      <c r="K96">
        <v>0</v>
      </c>
      <c r="L96" t="s">
        <v>42</v>
      </c>
      <c r="M96">
        <v>2</v>
      </c>
      <c r="N96">
        <v>0.33299999999999996</v>
      </c>
      <c r="O96">
        <v>-3</v>
      </c>
      <c r="P96">
        <v>0</v>
      </c>
      <c r="Q96" t="s">
        <v>42</v>
      </c>
      <c r="R96" t="s">
        <v>41</v>
      </c>
      <c r="T96">
        <v>101.31965006729475</v>
      </c>
      <c r="U96">
        <v>117.34261838440112</v>
      </c>
      <c r="V96">
        <v>125.13020833333333</v>
      </c>
      <c r="W96">
        <v>148.05555555555554</v>
      </c>
      <c r="X96">
        <v>-1.0589799999999983</v>
      </c>
      <c r="Y96" t="s">
        <v>49</v>
      </c>
      <c r="Z96">
        <v>-63.478320000000004</v>
      </c>
      <c r="AA96" t="s">
        <v>49</v>
      </c>
      <c r="AC96">
        <v>29.54</v>
      </c>
      <c r="AD96">
        <v>58.098999999999997</v>
      </c>
      <c r="AG96" t="s">
        <v>678</v>
      </c>
      <c r="AH96" t="s">
        <v>679</v>
      </c>
      <c r="AI96">
        <v>7</v>
      </c>
      <c r="AJ96" t="s">
        <v>680</v>
      </c>
      <c r="AK96" t="s">
        <v>681</v>
      </c>
      <c r="AL96">
        <v>19</v>
      </c>
    </row>
    <row r="97" spans="1:38">
      <c r="A97" t="s">
        <v>248</v>
      </c>
      <c r="B97">
        <v>3</v>
      </c>
      <c r="D97" t="s">
        <v>34</v>
      </c>
      <c r="F97">
        <v>-1</v>
      </c>
      <c r="G97">
        <v>0.5</v>
      </c>
      <c r="H97">
        <v>2</v>
      </c>
      <c r="I97">
        <v>0</v>
      </c>
      <c r="J97" t="s">
        <v>42</v>
      </c>
      <c r="K97">
        <v>0</v>
      </c>
      <c r="L97" t="s">
        <v>42</v>
      </c>
      <c r="M97">
        <v>0</v>
      </c>
      <c r="N97">
        <v>1</v>
      </c>
      <c r="O97">
        <v>0</v>
      </c>
      <c r="P97">
        <v>1</v>
      </c>
      <c r="Q97" t="s">
        <v>41</v>
      </c>
      <c r="R97" t="s">
        <v>41</v>
      </c>
      <c r="T97">
        <v>101.31965006729475</v>
      </c>
      <c r="U97">
        <v>117.34261838440112</v>
      </c>
      <c r="V97">
        <v>125.13020833333333</v>
      </c>
      <c r="W97">
        <v>148.05555555555554</v>
      </c>
      <c r="X97">
        <v>98.658603200000002</v>
      </c>
      <c r="Y97" t="s">
        <v>49</v>
      </c>
      <c r="Z97">
        <v>65.837135999999987</v>
      </c>
      <c r="AA97" t="s">
        <v>49</v>
      </c>
      <c r="AC97">
        <v>27.308</v>
      </c>
      <c r="AD97">
        <v>52.939</v>
      </c>
      <c r="AG97" t="s">
        <v>674</v>
      </c>
      <c r="AH97" t="s">
        <v>675</v>
      </c>
      <c r="AI97">
        <v>202</v>
      </c>
      <c r="AJ97" t="s">
        <v>676</v>
      </c>
      <c r="AK97" t="s">
        <v>677</v>
      </c>
      <c r="AL97">
        <v>78</v>
      </c>
    </row>
    <row r="98" spans="1:38">
      <c r="A98" t="s">
        <v>248</v>
      </c>
      <c r="B98">
        <v>3</v>
      </c>
      <c r="D98" t="s">
        <v>34</v>
      </c>
      <c r="F98">
        <v>0</v>
      </c>
      <c r="G98">
        <v>1</v>
      </c>
      <c r="H98">
        <v>0</v>
      </c>
      <c r="I98">
        <v>1</v>
      </c>
      <c r="J98" t="s">
        <v>42</v>
      </c>
      <c r="K98">
        <v>0</v>
      </c>
      <c r="L98" t="s">
        <v>42</v>
      </c>
      <c r="M98">
        <v>0</v>
      </c>
      <c r="N98">
        <v>1</v>
      </c>
      <c r="O98">
        <v>0</v>
      </c>
      <c r="P98">
        <v>1</v>
      </c>
      <c r="Q98" t="s">
        <v>41</v>
      </c>
      <c r="R98" t="s">
        <v>41</v>
      </c>
      <c r="T98">
        <v>101.31965006729475</v>
      </c>
      <c r="U98">
        <v>117.34261838440112</v>
      </c>
      <c r="V98">
        <v>125.13020833333333</v>
      </c>
      <c r="W98">
        <v>148.05555555555554</v>
      </c>
      <c r="X98">
        <v>106.70815020000001</v>
      </c>
      <c r="Y98" t="s">
        <v>54</v>
      </c>
      <c r="Z98">
        <v>65.837135999999987</v>
      </c>
      <c r="AA98" t="s">
        <v>49</v>
      </c>
      <c r="AC98">
        <v>27.579000000000001</v>
      </c>
      <c r="AD98">
        <v>50.838999999999999</v>
      </c>
      <c r="AG98" t="s">
        <v>684</v>
      </c>
      <c r="AH98" t="s">
        <v>685</v>
      </c>
      <c r="AI98">
        <v>208</v>
      </c>
      <c r="AJ98" t="s">
        <v>684</v>
      </c>
      <c r="AK98" t="s">
        <v>685</v>
      </c>
      <c r="AL98">
        <v>85</v>
      </c>
    </row>
    <row r="99" spans="1:38">
      <c r="A99" t="s">
        <v>248</v>
      </c>
      <c r="B99">
        <v>3</v>
      </c>
      <c r="D99" t="s">
        <v>34</v>
      </c>
      <c r="F99">
        <v>0</v>
      </c>
      <c r="G99">
        <v>1</v>
      </c>
      <c r="H99">
        <v>0</v>
      </c>
      <c r="I99">
        <v>1</v>
      </c>
      <c r="J99" t="s">
        <v>42</v>
      </c>
      <c r="K99">
        <v>0</v>
      </c>
      <c r="L99" t="s">
        <v>42</v>
      </c>
      <c r="M99">
        <v>-1</v>
      </c>
      <c r="N99">
        <v>0.66599999999999993</v>
      </c>
      <c r="O99">
        <v>0</v>
      </c>
      <c r="P99">
        <v>1</v>
      </c>
      <c r="Q99" t="s">
        <v>41</v>
      </c>
      <c r="R99" t="s">
        <v>41</v>
      </c>
      <c r="T99">
        <v>101.31965006729475</v>
      </c>
      <c r="U99">
        <v>117.34261838440112</v>
      </c>
      <c r="V99">
        <v>125.13020833333333</v>
      </c>
      <c r="W99">
        <v>148.05555555555554</v>
      </c>
      <c r="X99">
        <v>106.70815020000001</v>
      </c>
      <c r="Y99" t="s">
        <v>54</v>
      </c>
      <c r="Z99">
        <v>72.229697499999986</v>
      </c>
      <c r="AA99" t="s">
        <v>49</v>
      </c>
      <c r="AC99">
        <v>27.824999999999999</v>
      </c>
      <c r="AD99">
        <v>51.448</v>
      </c>
      <c r="AG99" t="s">
        <v>656</v>
      </c>
      <c r="AH99" t="s">
        <v>657</v>
      </c>
      <c r="AI99">
        <v>91</v>
      </c>
      <c r="AJ99" t="s">
        <v>684</v>
      </c>
      <c r="AK99" t="s">
        <v>685</v>
      </c>
      <c r="AL99">
        <v>85</v>
      </c>
    </row>
    <row r="100" spans="1:38">
      <c r="A100" t="s">
        <v>248</v>
      </c>
      <c r="B100">
        <v>3</v>
      </c>
      <c r="D100" t="s">
        <v>34</v>
      </c>
      <c r="F100">
        <v>-1</v>
      </c>
      <c r="G100">
        <v>0.5</v>
      </c>
      <c r="H100">
        <v>1</v>
      </c>
      <c r="I100">
        <v>0.5</v>
      </c>
      <c r="J100" t="s">
        <v>41</v>
      </c>
      <c r="K100">
        <v>1</v>
      </c>
      <c r="L100" t="s">
        <v>42</v>
      </c>
      <c r="M100">
        <v>-1</v>
      </c>
      <c r="N100">
        <v>0.66599999999999993</v>
      </c>
      <c r="O100">
        <v>0</v>
      </c>
      <c r="P100">
        <v>1</v>
      </c>
      <c r="Q100" t="s">
        <v>41</v>
      </c>
      <c r="R100" t="s">
        <v>41</v>
      </c>
      <c r="T100">
        <v>101.31965006729475</v>
      </c>
      <c r="U100">
        <v>117.34261838440112</v>
      </c>
      <c r="V100">
        <v>125.13020833333333</v>
      </c>
      <c r="W100">
        <v>148.05555555555554</v>
      </c>
      <c r="X100">
        <v>114.653355</v>
      </c>
      <c r="Y100" t="s">
        <v>54</v>
      </c>
      <c r="Z100">
        <v>78.622258999999985</v>
      </c>
      <c r="AA100" t="s">
        <v>49</v>
      </c>
      <c r="AC100">
        <v>27.702000000000002</v>
      </c>
      <c r="AD100">
        <v>50.213999999999999</v>
      </c>
      <c r="AG100" t="s">
        <v>650</v>
      </c>
      <c r="AH100" t="s">
        <v>651</v>
      </c>
      <c r="AI100">
        <v>131</v>
      </c>
      <c r="AJ100" t="s">
        <v>674</v>
      </c>
      <c r="AK100" t="s">
        <v>675</v>
      </c>
      <c r="AL100">
        <v>108</v>
      </c>
    </row>
    <row r="101" spans="1:38">
      <c r="A101" t="s">
        <v>248</v>
      </c>
      <c r="B101">
        <v>3</v>
      </c>
      <c r="D101" t="s">
        <v>34</v>
      </c>
      <c r="F101">
        <v>0</v>
      </c>
      <c r="G101">
        <v>1</v>
      </c>
      <c r="H101">
        <v>0</v>
      </c>
      <c r="I101">
        <v>1</v>
      </c>
      <c r="J101" t="s">
        <v>42</v>
      </c>
      <c r="K101">
        <v>0</v>
      </c>
      <c r="L101" t="s">
        <v>42</v>
      </c>
      <c r="M101">
        <v>0</v>
      </c>
      <c r="N101">
        <v>1</v>
      </c>
      <c r="O101">
        <v>0</v>
      </c>
      <c r="P101">
        <v>1</v>
      </c>
      <c r="Q101" t="s">
        <v>41</v>
      </c>
      <c r="R101" t="s">
        <v>41</v>
      </c>
      <c r="T101">
        <v>101.31965006729475</v>
      </c>
      <c r="U101">
        <v>117.34261838440112</v>
      </c>
      <c r="V101">
        <v>125.13020833333333</v>
      </c>
      <c r="W101">
        <v>148.05555555555554</v>
      </c>
      <c r="X101">
        <v>114.653355</v>
      </c>
      <c r="Y101" t="s">
        <v>54</v>
      </c>
      <c r="Z101">
        <v>78.622258999999985</v>
      </c>
      <c r="AA101" t="s">
        <v>49</v>
      </c>
      <c r="AC101">
        <v>27.85</v>
      </c>
      <c r="AD101">
        <v>48.302</v>
      </c>
      <c r="AG101" t="s">
        <v>684</v>
      </c>
      <c r="AH101" t="s">
        <v>685</v>
      </c>
      <c r="AI101">
        <v>208</v>
      </c>
      <c r="AJ101" t="s">
        <v>684</v>
      </c>
      <c r="AK101" t="s">
        <v>685</v>
      </c>
      <c r="AL101">
        <v>85</v>
      </c>
    </row>
    <row r="102" spans="1:38">
      <c r="A102" t="s">
        <v>248</v>
      </c>
      <c r="B102">
        <v>3</v>
      </c>
      <c r="D102" t="s">
        <v>34</v>
      </c>
      <c r="F102">
        <v>0</v>
      </c>
      <c r="G102">
        <v>1</v>
      </c>
      <c r="H102">
        <v>0</v>
      </c>
      <c r="I102">
        <v>1</v>
      </c>
      <c r="J102" t="s">
        <v>42</v>
      </c>
      <c r="K102">
        <v>0</v>
      </c>
      <c r="L102" t="s">
        <v>42</v>
      </c>
      <c r="M102">
        <v>0</v>
      </c>
      <c r="N102">
        <v>1</v>
      </c>
      <c r="O102">
        <v>0</v>
      </c>
      <c r="P102">
        <v>1</v>
      </c>
      <c r="Q102" t="s">
        <v>41</v>
      </c>
      <c r="R102" t="s">
        <v>41</v>
      </c>
      <c r="T102">
        <v>101.31965006729475</v>
      </c>
      <c r="U102">
        <v>117.34261838440112</v>
      </c>
      <c r="V102">
        <v>125.13020833333333</v>
      </c>
      <c r="W102">
        <v>148.05555555555554</v>
      </c>
      <c r="X102">
        <v>114.653355</v>
      </c>
      <c r="Y102" t="s">
        <v>54</v>
      </c>
      <c r="Z102">
        <v>78.622258999999985</v>
      </c>
      <c r="AA102" t="s">
        <v>49</v>
      </c>
      <c r="AC102">
        <v>28.097000000000001</v>
      </c>
      <c r="AD102">
        <v>48.881999999999998</v>
      </c>
      <c r="AG102" t="s">
        <v>684</v>
      </c>
      <c r="AH102" t="s">
        <v>685</v>
      </c>
      <c r="AI102">
        <v>208</v>
      </c>
      <c r="AJ102" t="s">
        <v>684</v>
      </c>
      <c r="AK102" t="s">
        <v>685</v>
      </c>
      <c r="AL102">
        <v>85</v>
      </c>
    </row>
    <row r="103" spans="1:38">
      <c r="A103" t="s">
        <v>248</v>
      </c>
      <c r="B103">
        <v>3</v>
      </c>
      <c r="D103" t="s">
        <v>101</v>
      </c>
      <c r="F103">
        <v>2</v>
      </c>
      <c r="G103">
        <v>0</v>
      </c>
      <c r="H103">
        <v>0</v>
      </c>
      <c r="I103">
        <v>1</v>
      </c>
      <c r="J103" t="s">
        <v>42</v>
      </c>
      <c r="K103" t="s">
        <v>57</v>
      </c>
      <c r="L103" t="s">
        <v>42</v>
      </c>
      <c r="M103">
        <v>1</v>
      </c>
      <c r="N103">
        <v>0.66599999999999993</v>
      </c>
      <c r="O103">
        <v>-1</v>
      </c>
      <c r="P103">
        <v>0.66599999999999993</v>
      </c>
      <c r="Q103" t="s">
        <v>41</v>
      </c>
      <c r="R103" t="s">
        <v>41</v>
      </c>
      <c r="T103">
        <v>101.31965006729475</v>
      </c>
      <c r="U103">
        <v>117.34261838440112</v>
      </c>
      <c r="V103">
        <v>125.13020833333333</v>
      </c>
      <c r="W103">
        <v>148.05555555555554</v>
      </c>
      <c r="X103">
        <v>153.95329600000002</v>
      </c>
      <c r="Y103" t="s">
        <v>54</v>
      </c>
      <c r="Z103">
        <v>51.44962855</v>
      </c>
      <c r="AA103" t="s">
        <v>49</v>
      </c>
      <c r="AC103">
        <v>27.308</v>
      </c>
      <c r="AD103">
        <v>52.939</v>
      </c>
      <c r="AG103" t="s">
        <v>652</v>
      </c>
      <c r="AH103" t="s">
        <v>653</v>
      </c>
      <c r="AI103">
        <v>8</v>
      </c>
      <c r="AJ103" t="s">
        <v>656</v>
      </c>
      <c r="AK103" t="s">
        <v>657</v>
      </c>
      <c r="AL103">
        <v>50</v>
      </c>
    </row>
    <row r="104" spans="1:38">
      <c r="A104" t="s">
        <v>248</v>
      </c>
      <c r="B104">
        <v>3</v>
      </c>
      <c r="D104" t="s">
        <v>101</v>
      </c>
      <c r="F104">
        <v>2</v>
      </c>
      <c r="G104">
        <v>0</v>
      </c>
      <c r="H104">
        <v>-2</v>
      </c>
      <c r="I104">
        <v>0</v>
      </c>
      <c r="J104" t="s">
        <v>42</v>
      </c>
      <c r="K104">
        <v>2</v>
      </c>
      <c r="L104" t="s">
        <v>41</v>
      </c>
      <c r="M104">
        <v>3</v>
      </c>
      <c r="N104">
        <v>0</v>
      </c>
      <c r="O104">
        <v>-3</v>
      </c>
      <c r="P104">
        <v>0</v>
      </c>
      <c r="Q104" t="s">
        <v>42</v>
      </c>
      <c r="R104" t="s">
        <v>41</v>
      </c>
      <c r="T104">
        <v>101.31965006729475</v>
      </c>
      <c r="U104">
        <v>117.34261838440112</v>
      </c>
      <c r="V104">
        <v>125.13020833333333</v>
      </c>
      <c r="W104">
        <v>148.05555555555554</v>
      </c>
      <c r="X104">
        <v>153.95329600000002</v>
      </c>
      <c r="Y104" t="s">
        <v>54</v>
      </c>
      <c r="Z104">
        <v>57.362379600000004</v>
      </c>
      <c r="AA104" t="s">
        <v>49</v>
      </c>
      <c r="AC104">
        <v>27.579000000000001</v>
      </c>
      <c r="AD104">
        <v>50.838999999999999</v>
      </c>
      <c r="AG104" t="s">
        <v>680</v>
      </c>
      <c r="AH104" t="s">
        <v>681</v>
      </c>
      <c r="AI104">
        <v>2</v>
      </c>
      <c r="AJ104" t="s">
        <v>680</v>
      </c>
      <c r="AK104" t="s">
        <v>681</v>
      </c>
      <c r="AL104">
        <v>19</v>
      </c>
    </row>
    <row r="105" spans="1:38">
      <c r="A105" t="s">
        <v>248</v>
      </c>
      <c r="B105">
        <v>3</v>
      </c>
      <c r="D105" t="s">
        <v>101</v>
      </c>
      <c r="F105">
        <v>0</v>
      </c>
      <c r="G105">
        <v>1</v>
      </c>
      <c r="H105">
        <v>0</v>
      </c>
      <c r="I105">
        <v>1</v>
      </c>
      <c r="J105" t="s">
        <v>42</v>
      </c>
      <c r="K105">
        <v>0</v>
      </c>
      <c r="L105" t="s">
        <v>42</v>
      </c>
      <c r="M105">
        <v>1</v>
      </c>
      <c r="N105">
        <v>0.66599999999999993</v>
      </c>
      <c r="O105">
        <v>-1</v>
      </c>
      <c r="P105">
        <v>0.66599999999999993</v>
      </c>
      <c r="Q105" t="s">
        <v>41</v>
      </c>
      <c r="R105" t="s">
        <v>41</v>
      </c>
      <c r="T105">
        <v>101.31965006729475</v>
      </c>
      <c r="U105">
        <v>117.34261838440112</v>
      </c>
      <c r="V105">
        <v>125.13020833333333</v>
      </c>
      <c r="W105">
        <v>148.05555555555554</v>
      </c>
      <c r="X105">
        <v>157.76607300000001</v>
      </c>
      <c r="Y105" t="s">
        <v>54</v>
      </c>
      <c r="Z105">
        <v>63.194775000000007</v>
      </c>
      <c r="AA105" t="s">
        <v>49</v>
      </c>
      <c r="AC105">
        <v>27.824999999999999</v>
      </c>
      <c r="AD105">
        <v>51.448</v>
      </c>
      <c r="AG105" t="s">
        <v>656</v>
      </c>
      <c r="AH105" t="s">
        <v>657</v>
      </c>
      <c r="AI105">
        <v>91</v>
      </c>
      <c r="AJ105" t="s">
        <v>656</v>
      </c>
      <c r="AK105" t="s">
        <v>657</v>
      </c>
      <c r="AL105">
        <v>50</v>
      </c>
    </row>
    <row r="106" spans="1:38">
      <c r="A106" t="s">
        <v>248</v>
      </c>
      <c r="B106">
        <v>3</v>
      </c>
      <c r="D106" t="s">
        <v>101</v>
      </c>
      <c r="F106">
        <v>0</v>
      </c>
      <c r="G106">
        <v>1</v>
      </c>
      <c r="H106">
        <v>0</v>
      </c>
      <c r="I106">
        <v>1</v>
      </c>
      <c r="J106" t="s">
        <v>42</v>
      </c>
      <c r="K106">
        <v>0</v>
      </c>
      <c r="L106" t="s">
        <v>42</v>
      </c>
      <c r="M106">
        <v>0</v>
      </c>
      <c r="N106">
        <v>1</v>
      </c>
      <c r="O106">
        <v>0</v>
      </c>
      <c r="P106">
        <v>1</v>
      </c>
      <c r="Q106" t="s">
        <v>41</v>
      </c>
      <c r="R106" t="s">
        <v>41</v>
      </c>
      <c r="T106">
        <v>101.31965006729475</v>
      </c>
      <c r="U106">
        <v>117.34261838440112</v>
      </c>
      <c r="V106">
        <v>125.13020833333333</v>
      </c>
      <c r="W106">
        <v>148.05555555555554</v>
      </c>
      <c r="X106">
        <v>161.57884999999999</v>
      </c>
      <c r="Y106" t="s">
        <v>54</v>
      </c>
      <c r="Z106">
        <v>69.027170400000003</v>
      </c>
      <c r="AA106" t="s">
        <v>49</v>
      </c>
      <c r="AC106">
        <v>27.702000000000002</v>
      </c>
      <c r="AD106">
        <v>50.213999999999999</v>
      </c>
      <c r="AG106" t="s">
        <v>684</v>
      </c>
      <c r="AH106" t="s">
        <v>685</v>
      </c>
      <c r="AI106">
        <v>208</v>
      </c>
      <c r="AJ106" t="s">
        <v>684</v>
      </c>
      <c r="AK106" t="s">
        <v>685</v>
      </c>
      <c r="AL106">
        <v>85</v>
      </c>
    </row>
    <row r="107" spans="1:38">
      <c r="A107" t="s">
        <v>248</v>
      </c>
      <c r="B107">
        <v>3</v>
      </c>
      <c r="D107" t="s">
        <v>101</v>
      </c>
      <c r="F107">
        <v>-1</v>
      </c>
      <c r="G107">
        <v>0.5</v>
      </c>
      <c r="H107">
        <v>1</v>
      </c>
      <c r="I107">
        <v>0.5</v>
      </c>
      <c r="J107" t="s">
        <v>41</v>
      </c>
      <c r="K107">
        <v>0</v>
      </c>
      <c r="L107" t="s">
        <v>42</v>
      </c>
      <c r="M107">
        <v>-2</v>
      </c>
      <c r="N107">
        <v>0.33299999999999996</v>
      </c>
      <c r="O107">
        <v>1</v>
      </c>
      <c r="P107">
        <v>0.66599999999999993</v>
      </c>
      <c r="Q107" t="s">
        <v>41</v>
      </c>
      <c r="R107" t="s">
        <v>41</v>
      </c>
      <c r="T107">
        <v>101.31965006729475</v>
      </c>
      <c r="U107">
        <v>117.34261838440112</v>
      </c>
      <c r="V107">
        <v>125.13020833333333</v>
      </c>
      <c r="W107">
        <v>148.05555555555554</v>
      </c>
      <c r="X107">
        <v>161.57884999999999</v>
      </c>
      <c r="Y107" t="s">
        <v>54</v>
      </c>
      <c r="Z107">
        <v>69.027170400000003</v>
      </c>
      <c r="AA107" t="s">
        <v>49</v>
      </c>
      <c r="AC107">
        <v>27.85</v>
      </c>
      <c r="AD107">
        <v>48.302</v>
      </c>
      <c r="AG107" t="s">
        <v>654</v>
      </c>
      <c r="AH107" t="s">
        <v>655</v>
      </c>
      <c r="AI107">
        <v>50</v>
      </c>
      <c r="AJ107" t="s">
        <v>650</v>
      </c>
      <c r="AK107" t="s">
        <v>651</v>
      </c>
      <c r="AL107">
        <v>128</v>
      </c>
    </row>
    <row r="108" spans="1:38">
      <c r="A108" t="s">
        <v>248</v>
      </c>
      <c r="B108">
        <v>3</v>
      </c>
      <c r="D108" t="s">
        <v>101</v>
      </c>
      <c r="F108">
        <v>-2</v>
      </c>
      <c r="G108">
        <v>0</v>
      </c>
      <c r="H108">
        <v>-2</v>
      </c>
      <c r="I108">
        <v>0</v>
      </c>
      <c r="J108" t="s">
        <v>41</v>
      </c>
      <c r="K108">
        <v>0</v>
      </c>
      <c r="L108" t="s">
        <v>42</v>
      </c>
      <c r="M108">
        <v>-2</v>
      </c>
      <c r="N108">
        <v>0.33299999999999996</v>
      </c>
      <c r="O108">
        <v>0</v>
      </c>
      <c r="P108">
        <v>1</v>
      </c>
      <c r="Q108" t="s">
        <v>41</v>
      </c>
      <c r="R108" t="s">
        <v>41</v>
      </c>
      <c r="T108">
        <v>101.31965006729475</v>
      </c>
      <c r="U108">
        <v>117.34261838440112</v>
      </c>
      <c r="V108">
        <v>125.13020833333333</v>
      </c>
      <c r="W108">
        <v>148.05555555555554</v>
      </c>
      <c r="X108">
        <v>161.57884999999999</v>
      </c>
      <c r="Y108" t="s">
        <v>54</v>
      </c>
      <c r="Z108">
        <v>69.027170400000003</v>
      </c>
      <c r="AA108" t="s">
        <v>49</v>
      </c>
      <c r="AC108">
        <v>28.097000000000001</v>
      </c>
      <c r="AD108">
        <v>48.881999999999998</v>
      </c>
      <c r="AG108" t="s">
        <v>678</v>
      </c>
      <c r="AH108" t="s">
        <v>679</v>
      </c>
      <c r="AI108">
        <v>7</v>
      </c>
      <c r="AJ108" t="s">
        <v>676</v>
      </c>
      <c r="AK108" t="s">
        <v>677</v>
      </c>
      <c r="AL108">
        <v>78</v>
      </c>
    </row>
    <row r="109" spans="1:38">
      <c r="A109" t="s">
        <v>248</v>
      </c>
      <c r="B109">
        <v>3</v>
      </c>
      <c r="D109" t="s">
        <v>58</v>
      </c>
      <c r="F109">
        <v>0</v>
      </c>
      <c r="G109">
        <v>1</v>
      </c>
      <c r="H109">
        <v>0</v>
      </c>
      <c r="I109">
        <v>1</v>
      </c>
      <c r="J109" t="s">
        <v>42</v>
      </c>
      <c r="K109">
        <v>0</v>
      </c>
      <c r="L109" t="s">
        <v>42</v>
      </c>
      <c r="M109">
        <v>0</v>
      </c>
      <c r="N109">
        <v>1</v>
      </c>
      <c r="O109">
        <v>0</v>
      </c>
      <c r="P109">
        <v>1</v>
      </c>
      <c r="Q109" t="s">
        <v>41</v>
      </c>
      <c r="R109" t="s">
        <v>42</v>
      </c>
      <c r="T109">
        <v>101.31965006729475</v>
      </c>
      <c r="U109">
        <v>117.34261838440112</v>
      </c>
      <c r="V109">
        <v>125.13020833333333</v>
      </c>
      <c r="W109">
        <v>148.05555555555554</v>
      </c>
      <c r="X109">
        <v>46.026083999999997</v>
      </c>
      <c r="Y109" t="s">
        <v>49</v>
      </c>
      <c r="Z109">
        <v>128.71417449999998</v>
      </c>
      <c r="AA109" t="s">
        <v>54</v>
      </c>
      <c r="AC109">
        <v>27.308</v>
      </c>
      <c r="AD109">
        <v>52.939</v>
      </c>
      <c r="AG109" t="s">
        <v>686</v>
      </c>
      <c r="AH109" t="s">
        <v>687</v>
      </c>
      <c r="AI109">
        <v>146</v>
      </c>
      <c r="AJ109" t="s">
        <v>686</v>
      </c>
      <c r="AK109" t="s">
        <v>687</v>
      </c>
      <c r="AL109">
        <v>93</v>
      </c>
    </row>
    <row r="110" spans="1:38">
      <c r="A110" t="s">
        <v>248</v>
      </c>
      <c r="B110">
        <v>3</v>
      </c>
      <c r="D110" t="s">
        <v>58</v>
      </c>
      <c r="F110">
        <v>1</v>
      </c>
      <c r="G110">
        <v>0.5</v>
      </c>
      <c r="H110">
        <v>0</v>
      </c>
      <c r="I110">
        <v>1</v>
      </c>
      <c r="J110" t="s">
        <v>42</v>
      </c>
      <c r="K110">
        <v>0</v>
      </c>
      <c r="L110" t="s">
        <v>42</v>
      </c>
      <c r="M110">
        <v>0</v>
      </c>
      <c r="N110">
        <v>1</v>
      </c>
      <c r="O110">
        <v>0</v>
      </c>
      <c r="P110">
        <v>1</v>
      </c>
      <c r="Q110" t="s">
        <v>41</v>
      </c>
      <c r="R110" t="s">
        <v>41</v>
      </c>
      <c r="T110">
        <v>101.31965006729475</v>
      </c>
      <c r="U110">
        <v>117.34261838440112</v>
      </c>
      <c r="V110">
        <v>125.13020833333333</v>
      </c>
      <c r="W110">
        <v>148.05555555555554</v>
      </c>
      <c r="X110">
        <v>46.026083999999997</v>
      </c>
      <c r="Y110" t="s">
        <v>49</v>
      </c>
      <c r="Z110">
        <v>132.29899699999999</v>
      </c>
      <c r="AA110" t="s">
        <v>54</v>
      </c>
      <c r="AC110">
        <v>27.579000000000001</v>
      </c>
      <c r="AD110">
        <v>50.838999999999999</v>
      </c>
      <c r="AG110" t="s">
        <v>670</v>
      </c>
      <c r="AH110" t="s">
        <v>671</v>
      </c>
      <c r="AI110">
        <v>91</v>
      </c>
      <c r="AJ110" t="s">
        <v>686</v>
      </c>
      <c r="AK110" t="s">
        <v>687</v>
      </c>
      <c r="AL110">
        <v>93</v>
      </c>
    </row>
    <row r="111" spans="1:38">
      <c r="A111" t="s">
        <v>248</v>
      </c>
      <c r="B111">
        <v>3</v>
      </c>
      <c r="D111" t="s">
        <v>58</v>
      </c>
      <c r="F111">
        <v>-1</v>
      </c>
      <c r="G111">
        <v>0.5</v>
      </c>
      <c r="H111">
        <v>-1</v>
      </c>
      <c r="I111">
        <v>0.5</v>
      </c>
      <c r="J111" t="s">
        <v>42</v>
      </c>
      <c r="K111" t="s">
        <v>57</v>
      </c>
      <c r="L111" t="s">
        <v>41</v>
      </c>
      <c r="M111">
        <v>2</v>
      </c>
      <c r="N111">
        <v>0.33299999999999996</v>
      </c>
      <c r="O111">
        <v>-2</v>
      </c>
      <c r="P111">
        <v>0.33299999999999996</v>
      </c>
      <c r="Q111" t="s">
        <v>41</v>
      </c>
      <c r="R111" t="s">
        <v>42</v>
      </c>
      <c r="T111">
        <v>101.31965006729475</v>
      </c>
      <c r="U111">
        <v>117.34261838440112</v>
      </c>
      <c r="V111">
        <v>125.13020833333333</v>
      </c>
      <c r="W111">
        <v>148.05555555555554</v>
      </c>
      <c r="X111">
        <v>58.600775999999996</v>
      </c>
      <c r="Y111" t="s">
        <v>49</v>
      </c>
      <c r="Z111">
        <v>132.29899699999999</v>
      </c>
      <c r="AA111" t="s">
        <v>54</v>
      </c>
      <c r="AC111">
        <v>27.702000000000002</v>
      </c>
      <c r="AD111">
        <v>50.213999999999999</v>
      </c>
      <c r="AG111" t="s">
        <v>664</v>
      </c>
      <c r="AH111" t="s">
        <v>665</v>
      </c>
      <c r="AI111">
        <v>32</v>
      </c>
      <c r="AJ111" t="s">
        <v>664</v>
      </c>
      <c r="AK111" t="s">
        <v>665</v>
      </c>
      <c r="AL111">
        <v>31</v>
      </c>
    </row>
    <row r="112" spans="1:38">
      <c r="A112" t="s">
        <v>248</v>
      </c>
      <c r="B112">
        <v>3</v>
      </c>
      <c r="D112" t="s">
        <v>58</v>
      </c>
      <c r="F112">
        <v>-1</v>
      </c>
      <c r="G112">
        <v>0.5</v>
      </c>
      <c r="H112">
        <v>-2</v>
      </c>
      <c r="I112">
        <v>0</v>
      </c>
      <c r="J112" t="s">
        <v>42</v>
      </c>
      <c r="K112">
        <v>2</v>
      </c>
      <c r="L112" t="s">
        <v>42</v>
      </c>
      <c r="M112">
        <v>1</v>
      </c>
      <c r="N112">
        <v>0.66599999999999993</v>
      </c>
      <c r="O112">
        <v>-1</v>
      </c>
      <c r="P112">
        <v>0.66599999999999993</v>
      </c>
      <c r="Q112" t="s">
        <v>41</v>
      </c>
      <c r="R112" t="s">
        <v>41</v>
      </c>
      <c r="T112">
        <v>101.31965006729475</v>
      </c>
      <c r="U112">
        <v>117.34261838440112</v>
      </c>
      <c r="V112">
        <v>125.13020833333333</v>
      </c>
      <c r="W112">
        <v>148.05555555555554</v>
      </c>
      <c r="X112">
        <v>64.962527499999993</v>
      </c>
      <c r="Y112" t="s">
        <v>49</v>
      </c>
      <c r="Z112">
        <v>132.29899699999999</v>
      </c>
      <c r="AA112" t="s">
        <v>54</v>
      </c>
      <c r="AC112">
        <v>27.85</v>
      </c>
      <c r="AD112">
        <v>48.302</v>
      </c>
      <c r="AG112" t="s">
        <v>666</v>
      </c>
      <c r="AH112" t="s">
        <v>667</v>
      </c>
      <c r="AI112">
        <v>60</v>
      </c>
      <c r="AJ112" t="s">
        <v>672</v>
      </c>
      <c r="AK112" t="s">
        <v>673</v>
      </c>
      <c r="AL112">
        <v>25</v>
      </c>
    </row>
    <row r="113" spans="1:38">
      <c r="A113" t="s">
        <v>248</v>
      </c>
      <c r="B113">
        <v>3</v>
      </c>
      <c r="D113" t="s">
        <v>58</v>
      </c>
      <c r="F113">
        <v>2</v>
      </c>
      <c r="G113">
        <v>0</v>
      </c>
      <c r="H113">
        <v>0</v>
      </c>
      <c r="I113">
        <v>1</v>
      </c>
      <c r="J113" t="s">
        <v>41</v>
      </c>
      <c r="K113">
        <v>3</v>
      </c>
      <c r="L113" t="s">
        <v>42</v>
      </c>
      <c r="M113">
        <v>-1</v>
      </c>
      <c r="N113">
        <v>0.66599999999999993</v>
      </c>
      <c r="O113">
        <v>-2</v>
      </c>
      <c r="P113">
        <v>0.33299999999999996</v>
      </c>
      <c r="Q113" t="s">
        <v>41</v>
      </c>
      <c r="R113" t="s">
        <v>42</v>
      </c>
      <c r="T113">
        <v>101.31965006729475</v>
      </c>
      <c r="U113">
        <v>117.34261838440112</v>
      </c>
      <c r="V113">
        <v>125.13020833333333</v>
      </c>
      <c r="W113">
        <v>148.05555555555554</v>
      </c>
      <c r="X113">
        <v>71.32427899999999</v>
      </c>
      <c r="Y113" t="s">
        <v>49</v>
      </c>
      <c r="Z113">
        <v>132.29899699999999</v>
      </c>
      <c r="AA113" t="s">
        <v>54</v>
      </c>
      <c r="AC113">
        <v>28.097000000000001</v>
      </c>
      <c r="AD113">
        <v>48.881999999999998</v>
      </c>
      <c r="AG113" t="s">
        <v>672</v>
      </c>
      <c r="AH113" t="s">
        <v>673</v>
      </c>
      <c r="AI113">
        <v>9</v>
      </c>
      <c r="AJ113" t="s">
        <v>660</v>
      </c>
      <c r="AK113" t="s">
        <v>661</v>
      </c>
      <c r="AL113">
        <v>42</v>
      </c>
    </row>
    <row r="114" spans="1:38">
      <c r="A114" t="s">
        <v>248</v>
      </c>
      <c r="B114">
        <v>3</v>
      </c>
      <c r="D114" t="s">
        <v>67</v>
      </c>
      <c r="F114">
        <v>0</v>
      </c>
      <c r="G114">
        <v>1</v>
      </c>
      <c r="H114">
        <v>0</v>
      </c>
      <c r="I114">
        <v>1</v>
      </c>
      <c r="J114" t="s">
        <v>42</v>
      </c>
      <c r="K114">
        <v>0</v>
      </c>
      <c r="L114" t="s">
        <v>42</v>
      </c>
      <c r="M114">
        <v>0</v>
      </c>
      <c r="N114">
        <v>1</v>
      </c>
      <c r="O114">
        <v>0</v>
      </c>
      <c r="P114">
        <v>1</v>
      </c>
      <c r="Q114" t="s">
        <v>41</v>
      </c>
      <c r="R114" t="s">
        <v>41</v>
      </c>
      <c r="T114">
        <v>101.31965006729475</v>
      </c>
      <c r="U114">
        <v>117.34261838440112</v>
      </c>
      <c r="V114">
        <v>125.13020833333333</v>
      </c>
      <c r="W114">
        <v>148.05555555555554</v>
      </c>
      <c r="X114">
        <v>5.3147548000000047</v>
      </c>
      <c r="Y114" t="s">
        <v>49</v>
      </c>
      <c r="Z114">
        <v>37.7989733</v>
      </c>
      <c r="AA114" t="s">
        <v>49</v>
      </c>
      <c r="AC114">
        <v>27.308</v>
      </c>
      <c r="AD114">
        <v>52.939</v>
      </c>
      <c r="AG114" t="s">
        <v>684</v>
      </c>
      <c r="AH114" t="s">
        <v>685</v>
      </c>
      <c r="AI114">
        <v>208</v>
      </c>
      <c r="AJ114" t="s">
        <v>684</v>
      </c>
      <c r="AK114" t="s">
        <v>685</v>
      </c>
      <c r="AL114">
        <v>85</v>
      </c>
    </row>
    <row r="115" spans="1:38">
      <c r="A115" t="s">
        <v>248</v>
      </c>
      <c r="B115">
        <v>3</v>
      </c>
      <c r="D115" t="s">
        <v>67</v>
      </c>
      <c r="F115">
        <v>2</v>
      </c>
      <c r="G115">
        <v>0</v>
      </c>
      <c r="H115">
        <v>-2</v>
      </c>
      <c r="I115">
        <v>0</v>
      </c>
      <c r="J115" t="s">
        <v>42</v>
      </c>
      <c r="K115">
        <v>2</v>
      </c>
      <c r="L115" t="s">
        <v>41</v>
      </c>
      <c r="M115">
        <v>2</v>
      </c>
      <c r="N115">
        <v>0.33299999999999996</v>
      </c>
      <c r="O115">
        <v>-2</v>
      </c>
      <c r="P115">
        <v>0.33299999999999996</v>
      </c>
      <c r="Q115" t="s">
        <v>42</v>
      </c>
      <c r="R115" t="s">
        <v>41</v>
      </c>
      <c r="T115">
        <v>101.31965006729475</v>
      </c>
      <c r="U115">
        <v>117.34261838440112</v>
      </c>
      <c r="V115">
        <v>125.13020833333333</v>
      </c>
      <c r="W115">
        <v>148.05555555555554</v>
      </c>
      <c r="X115">
        <v>9.5585400000000043</v>
      </c>
      <c r="Y115" t="s">
        <v>49</v>
      </c>
      <c r="Z115">
        <v>37.7989733</v>
      </c>
      <c r="AA115" t="s">
        <v>49</v>
      </c>
      <c r="AC115">
        <v>27.579000000000001</v>
      </c>
      <c r="AD115">
        <v>50.838999999999999</v>
      </c>
      <c r="AG115" t="s">
        <v>678</v>
      </c>
      <c r="AH115" t="s">
        <v>679</v>
      </c>
      <c r="AI115">
        <v>7</v>
      </c>
      <c r="AJ115" t="s">
        <v>678</v>
      </c>
      <c r="AK115" t="s">
        <v>679</v>
      </c>
      <c r="AL115">
        <v>66</v>
      </c>
    </row>
    <row r="116" spans="1:38">
      <c r="A116" t="s">
        <v>248</v>
      </c>
      <c r="B116">
        <v>3</v>
      </c>
      <c r="D116" t="s">
        <v>67</v>
      </c>
      <c r="F116">
        <v>-1</v>
      </c>
      <c r="G116">
        <v>0.5</v>
      </c>
      <c r="H116">
        <v>2</v>
      </c>
      <c r="I116">
        <v>0</v>
      </c>
      <c r="J116" t="s">
        <v>41</v>
      </c>
      <c r="K116">
        <v>0</v>
      </c>
      <c r="L116" t="s">
        <v>42</v>
      </c>
      <c r="M116">
        <v>0</v>
      </c>
      <c r="N116">
        <v>1</v>
      </c>
      <c r="O116">
        <v>0</v>
      </c>
      <c r="P116">
        <v>1</v>
      </c>
      <c r="Q116" t="s">
        <v>41</v>
      </c>
      <c r="R116" t="s">
        <v>41</v>
      </c>
      <c r="T116">
        <v>101.31965006729475</v>
      </c>
      <c r="U116">
        <v>117.34261838440112</v>
      </c>
      <c r="V116">
        <v>125.13020833333333</v>
      </c>
      <c r="W116">
        <v>148.05555555555554</v>
      </c>
      <c r="X116">
        <v>9.5585400000000043</v>
      </c>
      <c r="Y116" t="s">
        <v>49</v>
      </c>
      <c r="Z116">
        <v>37.7989733</v>
      </c>
      <c r="AA116" t="s">
        <v>49</v>
      </c>
      <c r="AC116">
        <v>27.824999999999999</v>
      </c>
      <c r="AD116">
        <v>51.448</v>
      </c>
      <c r="AG116" t="s">
        <v>674</v>
      </c>
      <c r="AH116" t="s">
        <v>675</v>
      </c>
      <c r="AI116">
        <v>202</v>
      </c>
      <c r="AJ116" t="s">
        <v>676</v>
      </c>
      <c r="AK116" t="s">
        <v>677</v>
      </c>
      <c r="AL116">
        <v>78</v>
      </c>
    </row>
    <row r="117" spans="1:38">
      <c r="A117" t="s">
        <v>248</v>
      </c>
      <c r="B117">
        <v>3</v>
      </c>
      <c r="D117" t="s">
        <v>67</v>
      </c>
      <c r="F117">
        <v>0</v>
      </c>
      <c r="G117">
        <v>1</v>
      </c>
      <c r="H117">
        <v>0</v>
      </c>
      <c r="I117">
        <v>1</v>
      </c>
      <c r="J117" t="s">
        <v>42</v>
      </c>
      <c r="K117">
        <v>0</v>
      </c>
      <c r="L117" t="s">
        <v>42</v>
      </c>
      <c r="M117">
        <v>1</v>
      </c>
      <c r="N117">
        <v>0.66599999999999993</v>
      </c>
      <c r="O117">
        <v>0</v>
      </c>
      <c r="P117">
        <v>1</v>
      </c>
      <c r="Q117" t="s">
        <v>41</v>
      </c>
      <c r="R117" t="s">
        <v>41</v>
      </c>
      <c r="T117">
        <v>101.31965006729475</v>
      </c>
      <c r="U117">
        <v>117.34261838440112</v>
      </c>
      <c r="V117">
        <v>125.13020833333333</v>
      </c>
      <c r="W117">
        <v>148.05555555555554</v>
      </c>
      <c r="X117">
        <v>9.5585400000000043</v>
      </c>
      <c r="Y117" t="s">
        <v>49</v>
      </c>
      <c r="Z117">
        <v>41.418081799999996</v>
      </c>
      <c r="AA117" t="s">
        <v>49</v>
      </c>
      <c r="AC117">
        <v>27.702000000000002</v>
      </c>
      <c r="AD117">
        <v>50.213999999999999</v>
      </c>
      <c r="AG117" t="s">
        <v>656</v>
      </c>
      <c r="AH117" t="s">
        <v>657</v>
      </c>
      <c r="AI117">
        <v>91</v>
      </c>
      <c r="AJ117" t="s">
        <v>684</v>
      </c>
      <c r="AK117" t="s">
        <v>685</v>
      </c>
      <c r="AL117">
        <v>85</v>
      </c>
    </row>
    <row r="118" spans="1:38">
      <c r="A118" t="s">
        <v>248</v>
      </c>
      <c r="B118">
        <v>3</v>
      </c>
      <c r="D118" t="s">
        <v>67</v>
      </c>
      <c r="F118">
        <v>0</v>
      </c>
      <c r="G118">
        <v>1</v>
      </c>
      <c r="H118">
        <v>-1</v>
      </c>
      <c r="I118">
        <v>0.5</v>
      </c>
      <c r="J118" t="s">
        <v>42</v>
      </c>
      <c r="K118">
        <v>1</v>
      </c>
      <c r="L118" t="s">
        <v>41</v>
      </c>
      <c r="M118">
        <v>1</v>
      </c>
      <c r="N118">
        <v>0.66599999999999993</v>
      </c>
      <c r="O118">
        <v>0</v>
      </c>
      <c r="P118">
        <v>1</v>
      </c>
      <c r="Q118" t="s">
        <v>41</v>
      </c>
      <c r="R118" t="s">
        <v>41</v>
      </c>
      <c r="T118">
        <v>101.31965006729475</v>
      </c>
      <c r="U118">
        <v>117.34261838440112</v>
      </c>
      <c r="V118">
        <v>125.13020833333333</v>
      </c>
      <c r="W118">
        <v>148.05555555555554</v>
      </c>
      <c r="X118">
        <v>9.5585400000000043</v>
      </c>
      <c r="Y118" t="s">
        <v>49</v>
      </c>
      <c r="Z118">
        <v>41.418081799999996</v>
      </c>
      <c r="AA118" t="s">
        <v>49</v>
      </c>
      <c r="AC118">
        <v>27.85</v>
      </c>
      <c r="AD118">
        <v>48.302</v>
      </c>
      <c r="AG118" t="s">
        <v>656</v>
      </c>
      <c r="AH118" t="s">
        <v>657</v>
      </c>
      <c r="AI118">
        <v>91</v>
      </c>
      <c r="AJ118" t="s">
        <v>674</v>
      </c>
      <c r="AK118" t="s">
        <v>675</v>
      </c>
      <c r="AL118">
        <v>108</v>
      </c>
    </row>
    <row r="119" spans="1:38">
      <c r="A119" t="s">
        <v>248</v>
      </c>
      <c r="B119">
        <v>3</v>
      </c>
      <c r="D119" t="s">
        <v>67</v>
      </c>
      <c r="F119">
        <v>-2</v>
      </c>
      <c r="G119">
        <v>0</v>
      </c>
      <c r="H119">
        <v>2</v>
      </c>
      <c r="I119">
        <v>0</v>
      </c>
      <c r="J119" t="s">
        <v>41</v>
      </c>
      <c r="K119">
        <v>0</v>
      </c>
      <c r="L119" t="s">
        <v>42</v>
      </c>
      <c r="M119">
        <v>0</v>
      </c>
      <c r="N119">
        <v>1</v>
      </c>
      <c r="O119">
        <v>-1</v>
      </c>
      <c r="P119">
        <v>0.66599999999999993</v>
      </c>
      <c r="Q119" t="s">
        <v>41</v>
      </c>
      <c r="R119" t="s">
        <v>41</v>
      </c>
      <c r="T119">
        <v>101.31965006729475</v>
      </c>
      <c r="U119">
        <v>117.34261838440112</v>
      </c>
      <c r="V119">
        <v>125.13020833333333</v>
      </c>
      <c r="W119">
        <v>148.05555555555554</v>
      </c>
      <c r="X119">
        <v>9.5585400000000043</v>
      </c>
      <c r="Y119" t="s">
        <v>49</v>
      </c>
      <c r="Z119">
        <v>41.418081799999996</v>
      </c>
      <c r="AA119" t="s">
        <v>49</v>
      </c>
      <c r="AC119">
        <v>28.097000000000001</v>
      </c>
      <c r="AD119">
        <v>48.881999999999998</v>
      </c>
      <c r="AG119" t="s">
        <v>676</v>
      </c>
      <c r="AH119" t="s">
        <v>677</v>
      </c>
      <c r="AI119">
        <v>14</v>
      </c>
      <c r="AJ119" t="s">
        <v>652</v>
      </c>
      <c r="AK119" t="s">
        <v>653</v>
      </c>
      <c r="AL119">
        <v>48</v>
      </c>
    </row>
    <row r="120" spans="1:38">
      <c r="A120" t="s">
        <v>248</v>
      </c>
      <c r="B120">
        <v>3</v>
      </c>
      <c r="D120" t="s">
        <v>107</v>
      </c>
      <c r="F120">
        <v>0</v>
      </c>
      <c r="G120">
        <v>1</v>
      </c>
      <c r="H120">
        <v>1</v>
      </c>
      <c r="I120">
        <v>0.5</v>
      </c>
      <c r="J120" t="s">
        <v>42</v>
      </c>
      <c r="K120">
        <v>0</v>
      </c>
      <c r="L120" t="s">
        <v>42</v>
      </c>
      <c r="M120">
        <v>0</v>
      </c>
      <c r="N120">
        <v>1</v>
      </c>
      <c r="O120">
        <v>0</v>
      </c>
      <c r="P120">
        <v>1</v>
      </c>
      <c r="Q120" t="s">
        <v>41</v>
      </c>
      <c r="R120" t="s">
        <v>41</v>
      </c>
      <c r="T120">
        <v>101.31965006729475</v>
      </c>
      <c r="U120">
        <v>117.34261838440112</v>
      </c>
      <c r="V120">
        <v>125.13020833333333</v>
      </c>
      <c r="W120">
        <v>148.05555555555554</v>
      </c>
      <c r="X120">
        <v>5.7956627999999997</v>
      </c>
      <c r="Y120" t="s">
        <v>49</v>
      </c>
      <c r="Z120">
        <v>30.298884800000003</v>
      </c>
      <c r="AA120" t="s">
        <v>49</v>
      </c>
      <c r="AC120">
        <v>27.308</v>
      </c>
      <c r="AD120">
        <v>52.939</v>
      </c>
      <c r="AG120" t="s">
        <v>684</v>
      </c>
      <c r="AH120" t="s">
        <v>685</v>
      </c>
      <c r="AI120">
        <v>208</v>
      </c>
      <c r="AJ120" t="s">
        <v>674</v>
      </c>
      <c r="AK120" t="s">
        <v>675</v>
      </c>
      <c r="AL120">
        <v>108</v>
      </c>
    </row>
    <row r="121" spans="1:38">
      <c r="A121" t="s">
        <v>248</v>
      </c>
      <c r="B121">
        <v>3</v>
      </c>
      <c r="D121" t="s">
        <v>107</v>
      </c>
      <c r="F121">
        <v>0</v>
      </c>
      <c r="G121">
        <v>1</v>
      </c>
      <c r="H121">
        <v>1</v>
      </c>
      <c r="I121">
        <v>0.5</v>
      </c>
      <c r="J121" t="s">
        <v>42</v>
      </c>
      <c r="K121">
        <v>0</v>
      </c>
      <c r="L121" t="s">
        <v>42</v>
      </c>
      <c r="M121">
        <v>0</v>
      </c>
      <c r="N121">
        <v>1</v>
      </c>
      <c r="O121">
        <v>0</v>
      </c>
      <c r="P121">
        <v>1</v>
      </c>
      <c r="Q121" t="s">
        <v>41</v>
      </c>
      <c r="R121" t="s">
        <v>41</v>
      </c>
      <c r="T121">
        <v>101.31965006729475</v>
      </c>
      <c r="U121">
        <v>117.34261838440112</v>
      </c>
      <c r="V121">
        <v>125.13020833333333</v>
      </c>
      <c r="W121">
        <v>148.05555555555554</v>
      </c>
      <c r="X121">
        <v>5.7956627999999997</v>
      </c>
      <c r="Y121" t="s">
        <v>49</v>
      </c>
      <c r="Z121">
        <v>30.298884800000003</v>
      </c>
      <c r="AA121" t="s">
        <v>49</v>
      </c>
      <c r="AC121">
        <v>27.579000000000001</v>
      </c>
      <c r="AD121">
        <v>50.838999999999999</v>
      </c>
      <c r="AG121" t="s">
        <v>684</v>
      </c>
      <c r="AH121" t="s">
        <v>685</v>
      </c>
      <c r="AI121">
        <v>208</v>
      </c>
      <c r="AJ121" t="s">
        <v>674</v>
      </c>
      <c r="AK121" t="s">
        <v>675</v>
      </c>
      <c r="AL121">
        <v>108</v>
      </c>
    </row>
    <row r="122" spans="1:38">
      <c r="A122" t="s">
        <v>248</v>
      </c>
      <c r="B122">
        <v>3</v>
      </c>
      <c r="D122" t="s">
        <v>107</v>
      </c>
      <c r="F122">
        <v>0</v>
      </c>
      <c r="G122">
        <v>1</v>
      </c>
      <c r="H122">
        <v>1</v>
      </c>
      <c r="I122">
        <v>0.5</v>
      </c>
      <c r="J122" t="s">
        <v>42</v>
      </c>
      <c r="K122">
        <v>0</v>
      </c>
      <c r="L122" t="s">
        <v>42</v>
      </c>
      <c r="M122">
        <v>0</v>
      </c>
      <c r="N122">
        <v>1</v>
      </c>
      <c r="O122">
        <v>0</v>
      </c>
      <c r="P122">
        <v>1</v>
      </c>
      <c r="Q122" t="s">
        <v>41</v>
      </c>
      <c r="R122" t="s">
        <v>41</v>
      </c>
      <c r="T122">
        <v>101.31965006729475</v>
      </c>
      <c r="U122">
        <v>117.34261838440112</v>
      </c>
      <c r="V122">
        <v>125.13020833333333</v>
      </c>
      <c r="W122">
        <v>148.05555555555554</v>
      </c>
      <c r="X122">
        <v>5.7956627999999997</v>
      </c>
      <c r="Y122" t="s">
        <v>49</v>
      </c>
      <c r="Z122">
        <v>30.298884800000003</v>
      </c>
      <c r="AA122" t="s">
        <v>49</v>
      </c>
      <c r="AC122">
        <v>27.824999999999999</v>
      </c>
      <c r="AD122">
        <v>51.448</v>
      </c>
      <c r="AG122" t="s">
        <v>684</v>
      </c>
      <c r="AH122" t="s">
        <v>685</v>
      </c>
      <c r="AI122">
        <v>208</v>
      </c>
      <c r="AJ122" t="s">
        <v>674</v>
      </c>
      <c r="AK122" t="s">
        <v>675</v>
      </c>
      <c r="AL122">
        <v>108</v>
      </c>
    </row>
    <row r="123" spans="1:38">
      <c r="A123" t="s">
        <v>248</v>
      </c>
      <c r="B123">
        <v>3</v>
      </c>
      <c r="D123" t="s">
        <v>107</v>
      </c>
      <c r="F123">
        <v>0</v>
      </c>
      <c r="G123">
        <v>1</v>
      </c>
      <c r="H123">
        <v>1</v>
      </c>
      <c r="I123">
        <v>0.5</v>
      </c>
      <c r="J123" t="s">
        <v>42</v>
      </c>
      <c r="K123">
        <v>0</v>
      </c>
      <c r="L123" t="s">
        <v>42</v>
      </c>
      <c r="M123">
        <v>0</v>
      </c>
      <c r="N123">
        <v>1</v>
      </c>
      <c r="O123">
        <v>0</v>
      </c>
      <c r="P123">
        <v>1</v>
      </c>
      <c r="Q123" t="s">
        <v>41</v>
      </c>
      <c r="R123" t="s">
        <v>41</v>
      </c>
      <c r="T123">
        <v>101.31965006729475</v>
      </c>
      <c r="U123">
        <v>117.34261838440112</v>
      </c>
      <c r="V123">
        <v>125.13020833333333</v>
      </c>
      <c r="W123">
        <v>148.05555555555554</v>
      </c>
      <c r="X123">
        <v>5.7956627999999997</v>
      </c>
      <c r="Y123" t="s">
        <v>49</v>
      </c>
      <c r="Z123">
        <v>30.298884800000003</v>
      </c>
      <c r="AA123" t="s">
        <v>49</v>
      </c>
      <c r="AC123">
        <v>27.702000000000002</v>
      </c>
      <c r="AD123">
        <v>50.213999999999999</v>
      </c>
      <c r="AG123" t="s">
        <v>684</v>
      </c>
      <c r="AH123" t="s">
        <v>685</v>
      </c>
      <c r="AI123">
        <v>208</v>
      </c>
      <c r="AJ123" t="s">
        <v>674</v>
      </c>
      <c r="AK123" t="s">
        <v>675</v>
      </c>
      <c r="AL123">
        <v>108</v>
      </c>
    </row>
    <row r="124" spans="1:38">
      <c r="A124" t="s">
        <v>248</v>
      </c>
      <c r="B124">
        <v>3</v>
      </c>
      <c r="D124" t="s">
        <v>107</v>
      </c>
      <c r="F124">
        <v>0</v>
      </c>
      <c r="G124">
        <v>1</v>
      </c>
      <c r="H124">
        <v>1</v>
      </c>
      <c r="I124">
        <v>0.5</v>
      </c>
      <c r="J124" t="s">
        <v>42</v>
      </c>
      <c r="K124">
        <v>0</v>
      </c>
      <c r="L124" t="s">
        <v>42</v>
      </c>
      <c r="M124">
        <v>0</v>
      </c>
      <c r="N124">
        <v>1</v>
      </c>
      <c r="O124">
        <v>0</v>
      </c>
      <c r="P124">
        <v>1</v>
      </c>
      <c r="Q124" t="s">
        <v>41</v>
      </c>
      <c r="R124" t="s">
        <v>41</v>
      </c>
      <c r="T124">
        <v>101.31965006729475</v>
      </c>
      <c r="U124">
        <v>117.34261838440112</v>
      </c>
      <c r="V124">
        <v>125.13020833333333</v>
      </c>
      <c r="W124">
        <v>148.05555555555554</v>
      </c>
      <c r="X124">
        <v>14.551667299999998</v>
      </c>
      <c r="Y124" t="s">
        <v>49</v>
      </c>
      <c r="Z124">
        <v>30.298884800000003</v>
      </c>
      <c r="AA124" t="s">
        <v>49</v>
      </c>
      <c r="AC124">
        <v>27.85</v>
      </c>
      <c r="AD124">
        <v>48.302</v>
      </c>
      <c r="AG124" t="s">
        <v>684</v>
      </c>
      <c r="AH124" t="s">
        <v>685</v>
      </c>
      <c r="AI124">
        <v>208</v>
      </c>
      <c r="AJ124" t="s">
        <v>674</v>
      </c>
      <c r="AK124" t="s">
        <v>675</v>
      </c>
      <c r="AL124">
        <v>108</v>
      </c>
    </row>
    <row r="125" spans="1:38">
      <c r="A125" t="s">
        <v>248</v>
      </c>
      <c r="B125">
        <v>3</v>
      </c>
      <c r="D125" t="s">
        <v>107</v>
      </c>
      <c r="F125">
        <v>0</v>
      </c>
      <c r="G125">
        <v>1</v>
      </c>
      <c r="H125">
        <v>1</v>
      </c>
      <c r="I125">
        <v>0.5</v>
      </c>
      <c r="J125" t="s">
        <v>42</v>
      </c>
      <c r="K125">
        <v>0</v>
      </c>
      <c r="L125" t="s">
        <v>42</v>
      </c>
      <c r="M125">
        <v>0</v>
      </c>
      <c r="N125">
        <v>1</v>
      </c>
      <c r="O125">
        <v>0</v>
      </c>
      <c r="P125">
        <v>1</v>
      </c>
      <c r="Q125" t="s">
        <v>41</v>
      </c>
      <c r="R125" t="s">
        <v>41</v>
      </c>
      <c r="T125">
        <v>101.31965006729475</v>
      </c>
      <c r="U125">
        <v>117.34261838440112</v>
      </c>
      <c r="V125">
        <v>125.13020833333333</v>
      </c>
      <c r="W125">
        <v>148.05555555555554</v>
      </c>
      <c r="X125">
        <v>10.173665049999999</v>
      </c>
      <c r="Y125" t="s">
        <v>49</v>
      </c>
      <c r="Z125">
        <v>30.298884800000003</v>
      </c>
      <c r="AA125" t="s">
        <v>49</v>
      </c>
      <c r="AC125">
        <v>28.097000000000001</v>
      </c>
      <c r="AD125">
        <v>48.881999999999998</v>
      </c>
      <c r="AG125" t="s">
        <v>684</v>
      </c>
      <c r="AH125" t="s">
        <v>685</v>
      </c>
      <c r="AI125">
        <v>208</v>
      </c>
      <c r="AJ125" t="s">
        <v>674</v>
      </c>
      <c r="AK125" t="s">
        <v>675</v>
      </c>
      <c r="AL125">
        <v>108</v>
      </c>
    </row>
    <row r="126" spans="1:38">
      <c r="A126" t="s">
        <v>248</v>
      </c>
      <c r="B126">
        <v>3</v>
      </c>
      <c r="D126" t="s">
        <v>73</v>
      </c>
      <c r="F126">
        <v>-1</v>
      </c>
      <c r="G126">
        <v>0.5</v>
      </c>
      <c r="H126">
        <v>1</v>
      </c>
      <c r="I126">
        <v>0.5</v>
      </c>
      <c r="J126" t="s">
        <v>42</v>
      </c>
      <c r="K126">
        <v>1</v>
      </c>
      <c r="L126" t="e">
        <v>#REF!</v>
      </c>
      <c r="M126">
        <v>-2</v>
      </c>
      <c r="N126">
        <v>0.33299999999999996</v>
      </c>
      <c r="O126">
        <v>-2</v>
      </c>
      <c r="P126">
        <v>0.33299999999999996</v>
      </c>
      <c r="Q126" t="s">
        <v>41</v>
      </c>
      <c r="R126" t="s">
        <v>41</v>
      </c>
      <c r="T126">
        <v>101.31965006729475</v>
      </c>
      <c r="U126">
        <v>117.34261838440112</v>
      </c>
      <c r="V126">
        <v>125.13020833333333</v>
      </c>
      <c r="W126">
        <v>148.05555555555554</v>
      </c>
      <c r="X126">
        <v>19.7</v>
      </c>
      <c r="Y126" t="s">
        <v>49</v>
      </c>
      <c r="Z126">
        <v>2.5505250000000146E-2</v>
      </c>
      <c r="AA126" t="s">
        <v>49</v>
      </c>
      <c r="AC126">
        <v>27.308</v>
      </c>
      <c r="AD126">
        <v>52.939</v>
      </c>
      <c r="AG126" t="s">
        <v>654</v>
      </c>
      <c r="AH126" t="s">
        <v>655</v>
      </c>
      <c r="AI126">
        <v>50</v>
      </c>
      <c r="AJ126" t="s">
        <v>654</v>
      </c>
      <c r="AK126" t="s">
        <v>655</v>
      </c>
      <c r="AL126">
        <v>90</v>
      </c>
    </row>
    <row r="127" spans="1:38">
      <c r="A127" t="s">
        <v>248</v>
      </c>
      <c r="B127">
        <v>3</v>
      </c>
      <c r="D127" t="s">
        <v>73</v>
      </c>
      <c r="F127">
        <v>-2</v>
      </c>
      <c r="G127">
        <v>0</v>
      </c>
      <c r="H127">
        <v>1</v>
      </c>
      <c r="I127">
        <v>0.5</v>
      </c>
      <c r="J127" t="s">
        <v>42</v>
      </c>
      <c r="K127">
        <v>1</v>
      </c>
      <c r="L127" t="s">
        <v>42</v>
      </c>
      <c r="M127">
        <v>-2</v>
      </c>
      <c r="N127">
        <v>0.33299999999999996</v>
      </c>
      <c r="O127">
        <v>-2</v>
      </c>
      <c r="P127">
        <v>0.33299999999999996</v>
      </c>
      <c r="Q127" t="s">
        <v>41</v>
      </c>
      <c r="R127" t="s">
        <v>41</v>
      </c>
      <c r="T127">
        <v>101.31965006729475</v>
      </c>
      <c r="U127">
        <v>117.34261838440112</v>
      </c>
      <c r="V127">
        <v>125.13020833333333</v>
      </c>
      <c r="W127">
        <v>148.05555555555554</v>
      </c>
      <c r="X127">
        <v>23.65</v>
      </c>
      <c r="Y127" t="s">
        <v>49</v>
      </c>
      <c r="Z127">
        <v>-4.6026662999999992</v>
      </c>
      <c r="AA127" t="s">
        <v>49</v>
      </c>
      <c r="AC127">
        <v>27.579000000000001</v>
      </c>
      <c r="AD127">
        <v>50.838999999999999</v>
      </c>
      <c r="AG127" t="s">
        <v>678</v>
      </c>
      <c r="AH127" t="s">
        <v>679</v>
      </c>
      <c r="AI127">
        <v>7</v>
      </c>
      <c r="AJ127" t="s">
        <v>654</v>
      </c>
      <c r="AK127" t="s">
        <v>655</v>
      </c>
      <c r="AL127">
        <v>90</v>
      </c>
    </row>
    <row r="128" spans="1:38">
      <c r="A128" t="s">
        <v>248</v>
      </c>
      <c r="B128">
        <v>3</v>
      </c>
      <c r="D128" t="s">
        <v>73</v>
      </c>
      <c r="F128">
        <v>-1</v>
      </c>
      <c r="G128">
        <v>0.5</v>
      </c>
      <c r="H128">
        <v>1</v>
      </c>
      <c r="I128">
        <v>0.5</v>
      </c>
      <c r="J128" t="s">
        <v>42</v>
      </c>
      <c r="K128">
        <v>1</v>
      </c>
      <c r="L128" t="s">
        <v>42</v>
      </c>
      <c r="M128">
        <v>-2</v>
      </c>
      <c r="N128">
        <v>0.33299999999999996</v>
      </c>
      <c r="O128">
        <v>-2</v>
      </c>
      <c r="P128">
        <v>0.33299999999999996</v>
      </c>
      <c r="Q128" t="s">
        <v>41</v>
      </c>
      <c r="R128" t="s">
        <v>41</v>
      </c>
      <c r="T128">
        <v>101.31965006729475</v>
      </c>
      <c r="U128">
        <v>117.34261838440112</v>
      </c>
      <c r="V128">
        <v>125.13020833333333</v>
      </c>
      <c r="W128">
        <v>148.05555555555554</v>
      </c>
      <c r="X128">
        <v>27.6</v>
      </c>
      <c r="Y128" t="s">
        <v>49</v>
      </c>
      <c r="Z128">
        <v>2.5505250000000146E-2</v>
      </c>
      <c r="AA128" t="s">
        <v>49</v>
      </c>
      <c r="AC128">
        <v>27.824999999999999</v>
      </c>
      <c r="AD128">
        <v>51.448</v>
      </c>
      <c r="AG128" t="s">
        <v>654</v>
      </c>
      <c r="AH128" t="s">
        <v>655</v>
      </c>
      <c r="AI128">
        <v>50</v>
      </c>
      <c r="AJ128" t="s">
        <v>654</v>
      </c>
      <c r="AK128" t="s">
        <v>655</v>
      </c>
      <c r="AL128">
        <v>90</v>
      </c>
    </row>
    <row r="129" spans="1:38">
      <c r="A129" t="s">
        <v>248</v>
      </c>
      <c r="B129">
        <v>3</v>
      </c>
      <c r="D129" t="s">
        <v>73</v>
      </c>
      <c r="F129">
        <v>-1</v>
      </c>
      <c r="G129">
        <v>0.5</v>
      </c>
      <c r="H129">
        <v>1</v>
      </c>
      <c r="I129">
        <v>0.5</v>
      </c>
      <c r="J129" t="s">
        <v>42</v>
      </c>
      <c r="K129">
        <v>1</v>
      </c>
      <c r="L129" t="s">
        <v>42</v>
      </c>
      <c r="M129">
        <v>-2</v>
      </c>
      <c r="N129">
        <v>0.33299999999999996</v>
      </c>
      <c r="O129">
        <v>-2</v>
      </c>
      <c r="P129">
        <v>0.33299999999999996</v>
      </c>
      <c r="Q129" t="s">
        <v>41</v>
      </c>
      <c r="R129" t="s">
        <v>41</v>
      </c>
      <c r="T129">
        <v>101.31965006729475</v>
      </c>
      <c r="U129">
        <v>117.34261838440112</v>
      </c>
      <c r="V129">
        <v>125.13020833333333</v>
      </c>
      <c r="W129">
        <v>148.05555555555554</v>
      </c>
      <c r="X129">
        <v>27.6</v>
      </c>
      <c r="Y129" t="s">
        <v>49</v>
      </c>
      <c r="Z129">
        <v>4.6536767999999995</v>
      </c>
      <c r="AA129" t="s">
        <v>49</v>
      </c>
      <c r="AC129">
        <v>27.702000000000002</v>
      </c>
      <c r="AD129">
        <v>50.213999999999999</v>
      </c>
      <c r="AG129" t="s">
        <v>654</v>
      </c>
      <c r="AH129" t="s">
        <v>655</v>
      </c>
      <c r="AI129">
        <v>50</v>
      </c>
      <c r="AJ129" t="s">
        <v>654</v>
      </c>
      <c r="AK129" t="s">
        <v>655</v>
      </c>
      <c r="AL129">
        <v>90</v>
      </c>
    </row>
    <row r="130" spans="1:38">
      <c r="A130" t="s">
        <v>248</v>
      </c>
      <c r="B130">
        <v>3</v>
      </c>
      <c r="D130" t="s">
        <v>73</v>
      </c>
      <c r="F130">
        <v>-1</v>
      </c>
      <c r="G130">
        <v>0.5</v>
      </c>
      <c r="H130">
        <v>1</v>
      </c>
      <c r="I130">
        <v>0.5</v>
      </c>
      <c r="J130" t="s">
        <v>42</v>
      </c>
      <c r="K130">
        <v>1</v>
      </c>
      <c r="L130">
        <v>0</v>
      </c>
      <c r="M130">
        <v>-2</v>
      </c>
      <c r="N130">
        <v>0.33299999999999996</v>
      </c>
      <c r="O130">
        <v>-2</v>
      </c>
      <c r="P130">
        <v>0.33299999999999996</v>
      </c>
      <c r="Q130" t="s">
        <v>41</v>
      </c>
      <c r="R130" t="s">
        <v>42</v>
      </c>
      <c r="T130">
        <v>101.31965006729475</v>
      </c>
      <c r="U130">
        <v>117.34261838440112</v>
      </c>
      <c r="V130">
        <v>125.13020833333333</v>
      </c>
      <c r="W130">
        <v>148.05555555555554</v>
      </c>
      <c r="X130">
        <v>27.6</v>
      </c>
      <c r="Y130" t="s">
        <v>49</v>
      </c>
      <c r="Z130">
        <v>4.6536767999999995</v>
      </c>
      <c r="AA130" t="s">
        <v>49</v>
      </c>
      <c r="AC130">
        <v>27.85</v>
      </c>
      <c r="AD130">
        <v>48.302</v>
      </c>
      <c r="AG130" t="s">
        <v>654</v>
      </c>
      <c r="AH130" t="s">
        <v>655</v>
      </c>
      <c r="AI130">
        <v>50</v>
      </c>
      <c r="AJ130" t="s">
        <v>654</v>
      </c>
      <c r="AK130" t="s">
        <v>655</v>
      </c>
      <c r="AL130">
        <v>90</v>
      </c>
    </row>
    <row r="131" spans="1:38">
      <c r="A131" t="s">
        <v>248</v>
      </c>
      <c r="B131">
        <v>3</v>
      </c>
      <c r="D131" t="s">
        <v>78</v>
      </c>
      <c r="F131">
        <v>-1</v>
      </c>
      <c r="G131">
        <v>0.5</v>
      </c>
      <c r="H131">
        <v>1</v>
      </c>
      <c r="I131">
        <v>0.5</v>
      </c>
      <c r="J131" t="s">
        <v>42</v>
      </c>
      <c r="K131">
        <v>0</v>
      </c>
      <c r="L131" t="s">
        <v>42</v>
      </c>
      <c r="M131">
        <v>0</v>
      </c>
      <c r="N131">
        <v>1</v>
      </c>
      <c r="O131">
        <v>0</v>
      </c>
      <c r="P131">
        <v>1</v>
      </c>
      <c r="Q131" t="s">
        <v>41</v>
      </c>
      <c r="R131" t="s">
        <v>41</v>
      </c>
      <c r="T131">
        <v>101.31965006729475</v>
      </c>
      <c r="U131">
        <v>117.34261838440112</v>
      </c>
      <c r="V131">
        <v>125.13020833333333</v>
      </c>
      <c r="W131">
        <v>148.05555555555554</v>
      </c>
      <c r="X131">
        <v>87.702650000000006</v>
      </c>
      <c r="Y131" t="s">
        <v>49</v>
      </c>
      <c r="Z131">
        <v>115.82342880000002</v>
      </c>
      <c r="AA131" t="s">
        <v>54</v>
      </c>
      <c r="AC131">
        <v>27.283999999999999</v>
      </c>
      <c r="AD131">
        <v>52.585999999999999</v>
      </c>
      <c r="AG131" t="s">
        <v>670</v>
      </c>
      <c r="AH131" t="s">
        <v>671</v>
      </c>
      <c r="AI131">
        <v>91</v>
      </c>
      <c r="AJ131" t="s">
        <v>670</v>
      </c>
      <c r="AK131" t="s">
        <v>671</v>
      </c>
      <c r="AL131">
        <v>89</v>
      </c>
    </row>
    <row r="132" spans="1:38">
      <c r="A132" t="s">
        <v>248</v>
      </c>
      <c r="B132">
        <v>3</v>
      </c>
      <c r="D132" t="s">
        <v>78</v>
      </c>
      <c r="F132">
        <v>0</v>
      </c>
      <c r="G132">
        <v>1</v>
      </c>
      <c r="H132">
        <v>0</v>
      </c>
      <c r="I132">
        <v>1</v>
      </c>
      <c r="J132" t="s">
        <v>42</v>
      </c>
      <c r="K132">
        <v>0</v>
      </c>
      <c r="L132" t="s">
        <v>42</v>
      </c>
      <c r="M132">
        <v>0</v>
      </c>
      <c r="N132">
        <v>1</v>
      </c>
      <c r="O132">
        <v>-1</v>
      </c>
      <c r="P132">
        <v>0.66599999999999993</v>
      </c>
      <c r="Q132" t="s">
        <v>41</v>
      </c>
      <c r="R132" t="s">
        <v>42</v>
      </c>
      <c r="T132">
        <v>101.31965006729475</v>
      </c>
      <c r="U132">
        <v>117.34261838440112</v>
      </c>
      <c r="V132">
        <v>125.13020833333333</v>
      </c>
      <c r="W132">
        <v>148.05555555555554</v>
      </c>
      <c r="X132">
        <v>96.718169500000016</v>
      </c>
      <c r="Y132" t="s">
        <v>49</v>
      </c>
      <c r="Z132">
        <v>127.76985620000001</v>
      </c>
      <c r="AA132" t="s">
        <v>54</v>
      </c>
      <c r="AC132">
        <v>27.553999999999998</v>
      </c>
      <c r="AD132">
        <v>53.195999999999998</v>
      </c>
      <c r="AG132" t="s">
        <v>686</v>
      </c>
      <c r="AH132" t="s">
        <v>687</v>
      </c>
      <c r="AI132">
        <v>146</v>
      </c>
      <c r="AJ132" t="s">
        <v>668</v>
      </c>
      <c r="AK132" t="s">
        <v>669</v>
      </c>
      <c r="AL132">
        <v>52</v>
      </c>
    </row>
    <row r="133" spans="1:38">
      <c r="A133" t="s">
        <v>248</v>
      </c>
      <c r="B133">
        <v>3</v>
      </c>
      <c r="D133" t="s">
        <v>78</v>
      </c>
      <c r="F133">
        <v>0</v>
      </c>
      <c r="G133">
        <v>1</v>
      </c>
      <c r="H133">
        <v>0</v>
      </c>
      <c r="I133">
        <v>1</v>
      </c>
      <c r="J133" t="s">
        <v>42</v>
      </c>
      <c r="K133">
        <v>0</v>
      </c>
      <c r="L133" t="s">
        <v>42</v>
      </c>
      <c r="M133">
        <v>1</v>
      </c>
      <c r="N133">
        <v>0.66599999999999993</v>
      </c>
      <c r="O133">
        <v>-1</v>
      </c>
      <c r="P133">
        <v>0.66599999999999993</v>
      </c>
      <c r="Q133" t="s">
        <v>41</v>
      </c>
      <c r="R133" t="s">
        <v>41</v>
      </c>
      <c r="T133">
        <v>101.31965006729475</v>
      </c>
      <c r="U133">
        <v>117.34261838440112</v>
      </c>
      <c r="V133">
        <v>125.13020833333333</v>
      </c>
      <c r="W133">
        <v>148.05555555555554</v>
      </c>
      <c r="X133">
        <v>96.718169500000016</v>
      </c>
      <c r="Y133" t="s">
        <v>49</v>
      </c>
      <c r="Z133">
        <v>127.76985620000001</v>
      </c>
      <c r="AA133" t="s">
        <v>54</v>
      </c>
      <c r="AC133">
        <v>27.456</v>
      </c>
      <c r="AD133">
        <v>52.578000000000003</v>
      </c>
      <c r="AG133" t="s">
        <v>668</v>
      </c>
      <c r="AH133" t="s">
        <v>669</v>
      </c>
      <c r="AI133">
        <v>63</v>
      </c>
      <c r="AJ133" t="s">
        <v>668</v>
      </c>
      <c r="AK133" t="s">
        <v>669</v>
      </c>
      <c r="AL133">
        <v>52</v>
      </c>
    </row>
    <row r="134" spans="1:38">
      <c r="A134" t="s">
        <v>248</v>
      </c>
      <c r="B134">
        <v>3</v>
      </c>
      <c r="D134" t="s">
        <v>78</v>
      </c>
      <c r="F134">
        <v>0</v>
      </c>
      <c r="G134">
        <v>1</v>
      </c>
      <c r="H134">
        <v>0</v>
      </c>
      <c r="I134">
        <v>1</v>
      </c>
      <c r="J134" t="s">
        <v>42</v>
      </c>
      <c r="K134">
        <v>0</v>
      </c>
      <c r="L134" t="s">
        <v>42</v>
      </c>
      <c r="M134">
        <v>1</v>
      </c>
      <c r="N134">
        <v>0.66599999999999993</v>
      </c>
      <c r="O134">
        <v>-1</v>
      </c>
      <c r="P134">
        <v>0.66599999999999993</v>
      </c>
      <c r="Q134" t="s">
        <v>41</v>
      </c>
      <c r="R134" t="s">
        <v>41</v>
      </c>
      <c r="T134">
        <v>101.31965006729475</v>
      </c>
      <c r="U134">
        <v>117.34261838440112</v>
      </c>
      <c r="V134">
        <v>125.13020833333333</v>
      </c>
      <c r="W134">
        <v>148.05555555555554</v>
      </c>
      <c r="X134">
        <v>101.22280875000001</v>
      </c>
      <c r="Y134" t="s">
        <v>54</v>
      </c>
      <c r="Z134">
        <v>127.76985620000001</v>
      </c>
      <c r="AA134" t="s">
        <v>54</v>
      </c>
      <c r="AC134">
        <v>27.628</v>
      </c>
      <c r="AD134">
        <v>50.716999999999999</v>
      </c>
      <c r="AG134" t="s">
        <v>668</v>
      </c>
      <c r="AH134" t="s">
        <v>669</v>
      </c>
      <c r="AI134">
        <v>63</v>
      </c>
      <c r="AJ134" t="s">
        <v>668</v>
      </c>
      <c r="AK134" t="s">
        <v>669</v>
      </c>
      <c r="AL134">
        <v>52</v>
      </c>
    </row>
    <row r="135" spans="1:38">
      <c r="A135" t="s">
        <v>248</v>
      </c>
      <c r="B135">
        <v>3</v>
      </c>
      <c r="D135" t="s">
        <v>85</v>
      </c>
      <c r="F135">
        <v>-1</v>
      </c>
      <c r="G135">
        <v>0.5</v>
      </c>
      <c r="H135">
        <v>2</v>
      </c>
      <c r="I135">
        <v>0</v>
      </c>
      <c r="J135" t="s">
        <v>41</v>
      </c>
      <c r="K135">
        <v>0</v>
      </c>
      <c r="L135" t="s">
        <v>42</v>
      </c>
      <c r="M135">
        <v>0</v>
      </c>
      <c r="N135">
        <v>1</v>
      </c>
      <c r="O135">
        <v>0</v>
      </c>
      <c r="P135">
        <v>1</v>
      </c>
      <c r="Q135" t="s">
        <v>41</v>
      </c>
      <c r="R135" t="s">
        <v>42</v>
      </c>
      <c r="T135">
        <v>101.31965006729475</v>
      </c>
      <c r="U135">
        <v>117.34261838440112</v>
      </c>
      <c r="V135">
        <v>125.13020833333333</v>
      </c>
      <c r="W135">
        <v>148.05555555555554</v>
      </c>
      <c r="X135">
        <v>43.543374749999998</v>
      </c>
      <c r="Y135" t="s">
        <v>49</v>
      </c>
      <c r="Z135">
        <v>64.428053500000004</v>
      </c>
      <c r="AA135" t="s">
        <v>49</v>
      </c>
      <c r="AC135">
        <v>26.916</v>
      </c>
      <c r="AD135">
        <v>55.697000000000003</v>
      </c>
      <c r="AG135" t="s">
        <v>674</v>
      </c>
      <c r="AH135" t="s">
        <v>675</v>
      </c>
      <c r="AI135">
        <v>202</v>
      </c>
      <c r="AJ135" t="s">
        <v>676</v>
      </c>
      <c r="AK135" t="s">
        <v>677</v>
      </c>
      <c r="AL135">
        <v>78</v>
      </c>
    </row>
    <row r="136" spans="1:38">
      <c r="A136" t="s">
        <v>248</v>
      </c>
      <c r="B136">
        <v>3</v>
      </c>
      <c r="D136" t="s">
        <v>85</v>
      </c>
      <c r="F136">
        <v>-1</v>
      </c>
      <c r="G136">
        <v>0.5</v>
      </c>
      <c r="H136">
        <v>2</v>
      </c>
      <c r="I136">
        <v>0</v>
      </c>
      <c r="J136" t="s">
        <v>41</v>
      </c>
      <c r="K136">
        <v>0</v>
      </c>
      <c r="L136" t="s">
        <v>42</v>
      </c>
      <c r="M136">
        <v>0</v>
      </c>
      <c r="N136">
        <v>1</v>
      </c>
      <c r="O136">
        <v>0</v>
      </c>
      <c r="P136">
        <v>1</v>
      </c>
      <c r="Q136" t="s">
        <v>41</v>
      </c>
      <c r="R136" t="s">
        <v>41</v>
      </c>
      <c r="T136">
        <v>101.31965006729475</v>
      </c>
      <c r="U136">
        <v>117.34261838440112</v>
      </c>
      <c r="V136">
        <v>125.13020833333333</v>
      </c>
      <c r="W136">
        <v>148.05555555555554</v>
      </c>
      <c r="X136">
        <v>56.431059500000003</v>
      </c>
      <c r="Y136" t="s">
        <v>49</v>
      </c>
      <c r="Z136">
        <v>74.676532320000007</v>
      </c>
      <c r="AA136" t="s">
        <v>49</v>
      </c>
      <c r="AC136">
        <v>27.283999999999999</v>
      </c>
      <c r="AD136">
        <v>52.585999999999999</v>
      </c>
      <c r="AG136" t="s">
        <v>674</v>
      </c>
      <c r="AH136" t="s">
        <v>675</v>
      </c>
      <c r="AI136">
        <v>202</v>
      </c>
      <c r="AJ136" t="s">
        <v>676</v>
      </c>
      <c r="AK136" t="s">
        <v>677</v>
      </c>
      <c r="AL136">
        <v>78</v>
      </c>
    </row>
    <row r="137" spans="1:38">
      <c r="A137" t="s">
        <v>248</v>
      </c>
      <c r="B137">
        <v>3</v>
      </c>
      <c r="D137" t="s">
        <v>85</v>
      </c>
      <c r="F137">
        <v>-1</v>
      </c>
      <c r="G137">
        <v>0.5</v>
      </c>
      <c r="H137">
        <v>1</v>
      </c>
      <c r="I137">
        <v>0.5</v>
      </c>
      <c r="J137" t="s">
        <v>41</v>
      </c>
      <c r="K137">
        <v>0</v>
      </c>
      <c r="L137" t="s">
        <v>42</v>
      </c>
      <c r="M137">
        <v>0</v>
      </c>
      <c r="N137">
        <v>1</v>
      </c>
      <c r="O137">
        <v>0</v>
      </c>
      <c r="P137">
        <v>1</v>
      </c>
      <c r="Q137" t="s">
        <v>41</v>
      </c>
      <c r="R137" t="s">
        <v>41</v>
      </c>
      <c r="T137">
        <v>101.31965006729475</v>
      </c>
      <c r="U137">
        <v>117.34261838440112</v>
      </c>
      <c r="V137">
        <v>125.13020833333333</v>
      </c>
      <c r="W137">
        <v>148.05555555555554</v>
      </c>
      <c r="X137">
        <v>56.431059500000003</v>
      </c>
      <c r="Y137" t="s">
        <v>49</v>
      </c>
      <c r="Z137">
        <v>79.801427035000003</v>
      </c>
      <c r="AA137" t="s">
        <v>49</v>
      </c>
      <c r="AC137">
        <v>27.553999999999998</v>
      </c>
      <c r="AD137">
        <v>53.195999999999998</v>
      </c>
      <c r="AG137" t="s">
        <v>674</v>
      </c>
      <c r="AH137" t="s">
        <v>675</v>
      </c>
      <c r="AI137">
        <v>202</v>
      </c>
      <c r="AJ137" t="s">
        <v>674</v>
      </c>
      <c r="AK137" t="s">
        <v>675</v>
      </c>
      <c r="AL137">
        <v>108</v>
      </c>
    </row>
    <row r="138" spans="1:38">
      <c r="A138" t="s">
        <v>248</v>
      </c>
      <c r="B138">
        <v>3</v>
      </c>
      <c r="D138" t="s">
        <v>85</v>
      </c>
      <c r="F138">
        <v>0</v>
      </c>
      <c r="G138">
        <v>1</v>
      </c>
      <c r="H138">
        <v>2</v>
      </c>
      <c r="I138">
        <v>0</v>
      </c>
      <c r="J138" t="s">
        <v>41</v>
      </c>
      <c r="K138">
        <v>0</v>
      </c>
      <c r="L138" t="s">
        <v>42</v>
      </c>
      <c r="M138">
        <v>0</v>
      </c>
      <c r="N138">
        <v>1</v>
      </c>
      <c r="O138">
        <v>0</v>
      </c>
      <c r="P138">
        <v>1</v>
      </c>
      <c r="Q138" t="s">
        <v>41</v>
      </c>
      <c r="R138" t="s">
        <v>41</v>
      </c>
      <c r="T138">
        <v>101.31965006729475</v>
      </c>
      <c r="U138">
        <v>117.34261838440112</v>
      </c>
      <c r="V138">
        <v>125.13020833333333</v>
      </c>
      <c r="W138">
        <v>148.05555555555554</v>
      </c>
      <c r="X138">
        <v>60.722793750000001</v>
      </c>
      <c r="Y138" t="s">
        <v>49</v>
      </c>
      <c r="Z138">
        <v>84.92632175</v>
      </c>
      <c r="AA138" t="s">
        <v>49</v>
      </c>
      <c r="AC138">
        <v>27.456</v>
      </c>
      <c r="AD138">
        <v>52.578000000000003</v>
      </c>
      <c r="AG138" t="s">
        <v>684</v>
      </c>
      <c r="AH138" t="s">
        <v>685</v>
      </c>
      <c r="AI138">
        <v>208</v>
      </c>
      <c r="AJ138" t="s">
        <v>676</v>
      </c>
      <c r="AK138" t="s">
        <v>677</v>
      </c>
      <c r="AL138">
        <v>78</v>
      </c>
    </row>
    <row r="139" spans="1:38">
      <c r="A139" t="s">
        <v>248</v>
      </c>
      <c r="B139">
        <v>3</v>
      </c>
      <c r="D139" t="s">
        <v>85</v>
      </c>
      <c r="F139">
        <v>0</v>
      </c>
      <c r="G139">
        <v>1</v>
      </c>
      <c r="H139">
        <v>2</v>
      </c>
      <c r="I139">
        <v>0</v>
      </c>
      <c r="J139" t="s">
        <v>41</v>
      </c>
      <c r="K139">
        <v>0</v>
      </c>
      <c r="L139" t="s">
        <v>42</v>
      </c>
      <c r="M139">
        <v>0</v>
      </c>
      <c r="N139">
        <v>1</v>
      </c>
      <c r="O139">
        <v>0</v>
      </c>
      <c r="P139">
        <v>1</v>
      </c>
      <c r="Q139" t="s">
        <v>41</v>
      </c>
      <c r="R139" t="s">
        <v>41</v>
      </c>
      <c r="T139">
        <v>101.31965006729475</v>
      </c>
      <c r="U139">
        <v>117.34261838440112</v>
      </c>
      <c r="V139">
        <v>125.13020833333333</v>
      </c>
      <c r="W139">
        <v>148.05555555555554</v>
      </c>
      <c r="X139">
        <v>65.014527999999999</v>
      </c>
      <c r="Y139" t="s">
        <v>49</v>
      </c>
      <c r="Z139">
        <v>84.92632175</v>
      </c>
      <c r="AA139" t="s">
        <v>49</v>
      </c>
      <c r="AC139">
        <v>27.628</v>
      </c>
      <c r="AD139">
        <v>50.716999999999999</v>
      </c>
      <c r="AG139" t="s">
        <v>684</v>
      </c>
      <c r="AH139" t="s">
        <v>685</v>
      </c>
      <c r="AI139">
        <v>208</v>
      </c>
      <c r="AJ139" t="s">
        <v>676</v>
      </c>
      <c r="AK139" t="s">
        <v>677</v>
      </c>
      <c r="AL139">
        <v>78</v>
      </c>
    </row>
    <row r="140" spans="1:38">
      <c r="A140" t="s">
        <v>248</v>
      </c>
      <c r="B140">
        <v>3</v>
      </c>
      <c r="D140" t="s">
        <v>85</v>
      </c>
      <c r="F140">
        <v>0</v>
      </c>
      <c r="G140">
        <v>1</v>
      </c>
      <c r="H140">
        <v>2</v>
      </c>
      <c r="I140">
        <v>0</v>
      </c>
      <c r="J140" t="s">
        <v>41</v>
      </c>
      <c r="K140">
        <v>0</v>
      </c>
      <c r="L140" t="s">
        <v>42</v>
      </c>
      <c r="M140">
        <v>0</v>
      </c>
      <c r="N140">
        <v>1</v>
      </c>
      <c r="O140">
        <v>0</v>
      </c>
      <c r="P140">
        <v>1</v>
      </c>
      <c r="Q140" t="s">
        <v>41</v>
      </c>
      <c r="R140" t="s">
        <v>41</v>
      </c>
      <c r="T140">
        <v>101.31965006729475</v>
      </c>
      <c r="U140">
        <v>117.34261838440112</v>
      </c>
      <c r="V140">
        <v>125.13020833333333</v>
      </c>
      <c r="W140">
        <v>148.05555555555554</v>
      </c>
      <c r="X140">
        <v>65.014527999999999</v>
      </c>
      <c r="Y140" t="s">
        <v>49</v>
      </c>
      <c r="Z140">
        <v>84.92632175</v>
      </c>
      <c r="AA140" t="s">
        <v>49</v>
      </c>
      <c r="AC140">
        <v>27.899000000000001</v>
      </c>
      <c r="AD140">
        <v>51.073999999999998</v>
      </c>
      <c r="AG140" t="s">
        <v>684</v>
      </c>
      <c r="AH140" t="s">
        <v>685</v>
      </c>
      <c r="AI140">
        <v>208</v>
      </c>
      <c r="AJ140" t="s">
        <v>676</v>
      </c>
      <c r="AK140" t="s">
        <v>677</v>
      </c>
      <c r="AL140">
        <v>78</v>
      </c>
    </row>
    <row r="141" spans="1:38">
      <c r="A141" t="s">
        <v>248</v>
      </c>
      <c r="B141">
        <v>3</v>
      </c>
      <c r="D141" t="s">
        <v>117</v>
      </c>
      <c r="F141">
        <v>0</v>
      </c>
      <c r="G141">
        <v>1</v>
      </c>
      <c r="H141">
        <v>2</v>
      </c>
      <c r="I141">
        <v>0</v>
      </c>
      <c r="J141" t="s">
        <v>41</v>
      </c>
      <c r="K141">
        <v>0</v>
      </c>
      <c r="L141" t="s">
        <v>42</v>
      </c>
      <c r="M141">
        <v>-3</v>
      </c>
      <c r="N141">
        <v>0</v>
      </c>
      <c r="O141">
        <v>1</v>
      </c>
      <c r="P141">
        <v>0.66599999999999993</v>
      </c>
      <c r="Q141" t="s">
        <v>42</v>
      </c>
      <c r="R141" t="s">
        <v>41</v>
      </c>
      <c r="T141">
        <v>101.31965006729475</v>
      </c>
      <c r="U141">
        <v>117.34261838440112</v>
      </c>
      <c r="V141">
        <v>125.13020833333333</v>
      </c>
      <c r="W141">
        <v>148.05555555555554</v>
      </c>
      <c r="X141">
        <v>30.569327039999997</v>
      </c>
      <c r="Y141" t="s">
        <v>49</v>
      </c>
      <c r="Z141">
        <v>35.594856000000007</v>
      </c>
      <c r="AA141" t="s">
        <v>49</v>
      </c>
      <c r="AC141">
        <v>26.916</v>
      </c>
      <c r="AD141">
        <v>55.697000000000003</v>
      </c>
      <c r="AG141" t="s">
        <v>688</v>
      </c>
      <c r="AH141" t="s">
        <v>689</v>
      </c>
      <c r="AI141">
        <v>4</v>
      </c>
      <c r="AJ141" t="s">
        <v>652</v>
      </c>
      <c r="AK141" t="s">
        <v>653</v>
      </c>
      <c r="AL141">
        <v>48</v>
      </c>
    </row>
    <row r="142" spans="1:38">
      <c r="A142" t="s">
        <v>248</v>
      </c>
      <c r="B142">
        <v>3</v>
      </c>
      <c r="D142" t="s">
        <v>117</v>
      </c>
      <c r="F142">
        <v>0</v>
      </c>
      <c r="G142">
        <v>1</v>
      </c>
      <c r="H142">
        <v>1</v>
      </c>
      <c r="I142">
        <v>0.5</v>
      </c>
      <c r="J142" t="s">
        <v>41</v>
      </c>
      <c r="K142">
        <v>0</v>
      </c>
      <c r="L142" t="s">
        <v>42</v>
      </c>
      <c r="M142">
        <v>-3</v>
      </c>
      <c r="N142">
        <v>0</v>
      </c>
      <c r="O142">
        <v>-1</v>
      </c>
      <c r="P142">
        <v>0.66599999999999993</v>
      </c>
      <c r="Q142" t="s">
        <v>41</v>
      </c>
      <c r="R142" t="s">
        <v>41</v>
      </c>
      <c r="T142">
        <v>101.31965006729475</v>
      </c>
      <c r="U142">
        <v>117.34261838440112</v>
      </c>
      <c r="V142">
        <v>125.13020833333333</v>
      </c>
      <c r="W142">
        <v>148.05555555555554</v>
      </c>
      <c r="X142">
        <v>30.620181334999995</v>
      </c>
      <c r="Y142" t="s">
        <v>49</v>
      </c>
      <c r="Z142">
        <v>42.325458500000003</v>
      </c>
      <c r="AA142" t="s">
        <v>49</v>
      </c>
      <c r="AC142">
        <v>27.283999999999999</v>
      </c>
      <c r="AD142">
        <v>52.585999999999999</v>
      </c>
      <c r="AG142" t="s">
        <v>688</v>
      </c>
      <c r="AH142" t="s">
        <v>689</v>
      </c>
      <c r="AI142">
        <v>4</v>
      </c>
      <c r="AJ142" t="s">
        <v>650</v>
      </c>
      <c r="AK142" t="s">
        <v>651</v>
      </c>
      <c r="AL142">
        <v>128</v>
      </c>
    </row>
    <row r="143" spans="1:38">
      <c r="A143" t="s">
        <v>248</v>
      </c>
      <c r="B143">
        <v>3</v>
      </c>
      <c r="D143" t="s">
        <v>117</v>
      </c>
      <c r="F143">
        <v>0</v>
      </c>
      <c r="G143">
        <v>1</v>
      </c>
      <c r="H143">
        <v>1</v>
      </c>
      <c r="I143">
        <v>0.5</v>
      </c>
      <c r="J143" t="s">
        <v>41</v>
      </c>
      <c r="K143" t="s">
        <v>57</v>
      </c>
      <c r="L143" t="s">
        <v>42</v>
      </c>
      <c r="M143">
        <v>-1</v>
      </c>
      <c r="N143">
        <v>0.66599999999999993</v>
      </c>
      <c r="O143">
        <v>1</v>
      </c>
      <c r="P143">
        <v>0.66599999999999993</v>
      </c>
      <c r="Q143" t="s">
        <v>42</v>
      </c>
      <c r="R143" t="s">
        <v>41</v>
      </c>
      <c r="T143">
        <v>101.31965006729475</v>
      </c>
      <c r="U143">
        <v>117.34261838440112</v>
      </c>
      <c r="V143">
        <v>125.13020833333333</v>
      </c>
      <c r="W143">
        <v>148.05555555555554</v>
      </c>
      <c r="X143">
        <v>38.691374709999998</v>
      </c>
      <c r="Y143" t="s">
        <v>49</v>
      </c>
      <c r="Z143">
        <v>42.325458500000003</v>
      </c>
      <c r="AA143" t="s">
        <v>49</v>
      </c>
      <c r="AC143">
        <v>27.553999999999998</v>
      </c>
      <c r="AD143">
        <v>53.195999999999998</v>
      </c>
      <c r="AG143" t="s">
        <v>656</v>
      </c>
      <c r="AH143" t="s">
        <v>657</v>
      </c>
      <c r="AI143">
        <v>91</v>
      </c>
      <c r="AJ143" t="s">
        <v>650</v>
      </c>
      <c r="AK143" t="s">
        <v>651</v>
      </c>
      <c r="AL143">
        <v>128</v>
      </c>
    </row>
    <row r="144" spans="1:38">
      <c r="A144" t="s">
        <v>248</v>
      </c>
      <c r="B144">
        <v>3</v>
      </c>
      <c r="D144" t="s">
        <v>117</v>
      </c>
      <c r="F144">
        <v>0</v>
      </c>
      <c r="G144">
        <v>1</v>
      </c>
      <c r="H144">
        <v>1</v>
      </c>
      <c r="I144">
        <v>0.5</v>
      </c>
      <c r="J144" t="s">
        <v>41</v>
      </c>
      <c r="K144">
        <v>0</v>
      </c>
      <c r="L144" t="s">
        <v>42</v>
      </c>
      <c r="M144">
        <v>-1</v>
      </c>
      <c r="N144">
        <v>0.66599999999999993</v>
      </c>
      <c r="O144">
        <v>1</v>
      </c>
      <c r="P144">
        <v>0.66599999999999993</v>
      </c>
      <c r="Q144" t="s">
        <v>41</v>
      </c>
      <c r="R144" t="s">
        <v>41</v>
      </c>
      <c r="T144">
        <v>101.31965006729475</v>
      </c>
      <c r="U144">
        <v>117.34261838440112</v>
      </c>
      <c r="V144">
        <v>125.13020833333333</v>
      </c>
      <c r="W144">
        <v>148.05555555555554</v>
      </c>
      <c r="X144">
        <v>42.751836854999993</v>
      </c>
      <c r="Y144" t="s">
        <v>49</v>
      </c>
      <c r="Z144">
        <v>49.056061</v>
      </c>
      <c r="AA144" t="s">
        <v>49</v>
      </c>
      <c r="AC144">
        <v>27.456</v>
      </c>
      <c r="AD144">
        <v>52.578000000000003</v>
      </c>
      <c r="AG144" t="s">
        <v>656</v>
      </c>
      <c r="AH144" t="s">
        <v>657</v>
      </c>
      <c r="AI144">
        <v>91</v>
      </c>
      <c r="AJ144" t="s">
        <v>650</v>
      </c>
      <c r="AK144" t="s">
        <v>651</v>
      </c>
      <c r="AL144">
        <v>128</v>
      </c>
    </row>
    <row r="145" spans="1:38">
      <c r="A145" t="s">
        <v>248</v>
      </c>
      <c r="B145">
        <v>3</v>
      </c>
      <c r="D145" t="s">
        <v>117</v>
      </c>
      <c r="F145">
        <v>0</v>
      </c>
      <c r="G145">
        <v>1</v>
      </c>
      <c r="H145">
        <v>1</v>
      </c>
      <c r="I145">
        <v>0.5</v>
      </c>
      <c r="J145" t="s">
        <v>41</v>
      </c>
      <c r="K145">
        <v>0</v>
      </c>
      <c r="L145" t="s">
        <v>42</v>
      </c>
      <c r="M145">
        <v>-3</v>
      </c>
      <c r="N145">
        <v>0</v>
      </c>
      <c r="O145">
        <v>1</v>
      </c>
      <c r="P145">
        <v>0.66599999999999993</v>
      </c>
      <c r="Q145" t="s">
        <v>42</v>
      </c>
      <c r="R145" t="s">
        <v>41</v>
      </c>
      <c r="T145">
        <v>101.31965006729475</v>
      </c>
      <c r="U145">
        <v>117.34261838440112</v>
      </c>
      <c r="V145">
        <v>125.13020833333333</v>
      </c>
      <c r="W145">
        <v>148.05555555555554</v>
      </c>
      <c r="X145">
        <v>42.751836854999993</v>
      </c>
      <c r="Y145" t="s">
        <v>49</v>
      </c>
      <c r="Z145">
        <v>42.325458500000003</v>
      </c>
      <c r="AA145" t="s">
        <v>49</v>
      </c>
      <c r="AC145">
        <v>27.628</v>
      </c>
      <c r="AD145">
        <v>50.716999999999999</v>
      </c>
      <c r="AG145" t="s">
        <v>688</v>
      </c>
      <c r="AH145" t="s">
        <v>689</v>
      </c>
      <c r="AI145">
        <v>4</v>
      </c>
      <c r="AJ145" t="s">
        <v>650</v>
      </c>
      <c r="AK145" t="s">
        <v>651</v>
      </c>
      <c r="AL145">
        <v>128</v>
      </c>
    </row>
    <row r="146" spans="1:38">
      <c r="A146" t="s">
        <v>248</v>
      </c>
      <c r="B146">
        <v>3</v>
      </c>
      <c r="D146" t="s">
        <v>117</v>
      </c>
      <c r="F146">
        <v>0</v>
      </c>
      <c r="G146">
        <v>1</v>
      </c>
      <c r="H146">
        <v>1</v>
      </c>
      <c r="I146">
        <v>0.5</v>
      </c>
      <c r="J146" t="s">
        <v>41</v>
      </c>
      <c r="K146">
        <v>0</v>
      </c>
      <c r="L146" t="s">
        <v>42</v>
      </c>
      <c r="M146">
        <v>-1</v>
      </c>
      <c r="N146">
        <v>0.66599999999999993</v>
      </c>
      <c r="O146">
        <v>1</v>
      </c>
      <c r="P146">
        <v>0.66599999999999993</v>
      </c>
      <c r="Q146" t="s">
        <v>41</v>
      </c>
      <c r="R146" t="s">
        <v>41</v>
      </c>
      <c r="T146">
        <v>101.31965006729475</v>
      </c>
      <c r="U146">
        <v>117.34261838440112</v>
      </c>
      <c r="V146">
        <v>125.13020833333333</v>
      </c>
      <c r="W146">
        <v>148.05555555555554</v>
      </c>
      <c r="X146">
        <v>22.495339434999998</v>
      </c>
      <c r="Y146" t="s">
        <v>49</v>
      </c>
      <c r="Z146">
        <v>49.056061</v>
      </c>
      <c r="AA146" t="s">
        <v>49</v>
      </c>
      <c r="AC146">
        <v>27.899000000000001</v>
      </c>
      <c r="AD146">
        <v>51.073999999999998</v>
      </c>
      <c r="AG146" t="s">
        <v>656</v>
      </c>
      <c r="AH146" t="s">
        <v>657</v>
      </c>
      <c r="AI146">
        <v>91</v>
      </c>
      <c r="AJ146" t="s">
        <v>650</v>
      </c>
      <c r="AK146" t="s">
        <v>651</v>
      </c>
      <c r="AL146">
        <v>128</v>
      </c>
    </row>
    <row r="147" spans="1:38">
      <c r="A147" t="s">
        <v>248</v>
      </c>
      <c r="B147">
        <v>3</v>
      </c>
      <c r="D147" t="s">
        <v>90</v>
      </c>
      <c r="F147">
        <v>0</v>
      </c>
      <c r="G147">
        <v>1</v>
      </c>
      <c r="H147">
        <v>2</v>
      </c>
      <c r="I147">
        <v>0</v>
      </c>
      <c r="J147" t="s">
        <v>41</v>
      </c>
      <c r="K147">
        <v>0</v>
      </c>
      <c r="L147" t="s">
        <v>42</v>
      </c>
      <c r="M147">
        <v>0</v>
      </c>
      <c r="N147">
        <v>1</v>
      </c>
      <c r="O147">
        <v>0</v>
      </c>
      <c r="P147">
        <v>1</v>
      </c>
      <c r="Q147" t="s">
        <v>41</v>
      </c>
      <c r="R147" t="s">
        <v>41</v>
      </c>
      <c r="T147">
        <v>101.31965006729475</v>
      </c>
      <c r="U147">
        <v>117.34261838440112</v>
      </c>
      <c r="V147">
        <v>125.13020833333333</v>
      </c>
      <c r="W147">
        <v>148.05555555555554</v>
      </c>
      <c r="X147">
        <v>-48.912559999999999</v>
      </c>
      <c r="Y147" t="s">
        <v>49</v>
      </c>
      <c r="Z147">
        <v>-62.296059999999997</v>
      </c>
      <c r="AA147" t="s">
        <v>49</v>
      </c>
      <c r="AC147">
        <v>27.308</v>
      </c>
      <c r="AD147">
        <v>52.939</v>
      </c>
      <c r="AG147" t="s">
        <v>684</v>
      </c>
      <c r="AH147" t="s">
        <v>685</v>
      </c>
      <c r="AI147">
        <v>208</v>
      </c>
      <c r="AJ147" t="s">
        <v>676</v>
      </c>
      <c r="AK147" t="s">
        <v>677</v>
      </c>
      <c r="AL147">
        <v>78</v>
      </c>
    </row>
    <row r="148" spans="1:38">
      <c r="A148" t="s">
        <v>248</v>
      </c>
      <c r="B148">
        <v>3</v>
      </c>
      <c r="D148" t="s">
        <v>90</v>
      </c>
      <c r="F148">
        <v>0</v>
      </c>
      <c r="G148">
        <v>1</v>
      </c>
      <c r="H148">
        <v>1</v>
      </c>
      <c r="I148">
        <v>0.5</v>
      </c>
      <c r="J148" t="s">
        <v>41</v>
      </c>
      <c r="K148">
        <v>0</v>
      </c>
      <c r="L148" t="s">
        <v>42</v>
      </c>
      <c r="M148">
        <v>-1</v>
      </c>
      <c r="N148">
        <v>0.66599999999999993</v>
      </c>
      <c r="O148">
        <v>-1</v>
      </c>
      <c r="P148">
        <v>0.66599999999999993</v>
      </c>
      <c r="Q148" t="s">
        <v>41</v>
      </c>
      <c r="R148" t="s">
        <v>41</v>
      </c>
      <c r="T148">
        <v>101.31965006729475</v>
      </c>
      <c r="U148">
        <v>117.34261838440112</v>
      </c>
      <c r="V148">
        <v>125.13020833333333</v>
      </c>
      <c r="W148">
        <v>148.05555555555554</v>
      </c>
      <c r="X148">
        <v>-48.912559999999999</v>
      </c>
      <c r="Y148" t="s">
        <v>49</v>
      </c>
      <c r="Z148">
        <v>-62.296059999999997</v>
      </c>
      <c r="AA148" t="s">
        <v>49</v>
      </c>
      <c r="AC148">
        <v>27.579000000000001</v>
      </c>
      <c r="AD148">
        <v>50.838999999999999</v>
      </c>
      <c r="AG148" t="s">
        <v>656</v>
      </c>
      <c r="AH148" t="s">
        <v>657</v>
      </c>
      <c r="AI148">
        <v>91</v>
      </c>
      <c r="AJ148" t="s">
        <v>650</v>
      </c>
      <c r="AK148" t="s">
        <v>651</v>
      </c>
      <c r="AL148">
        <v>128</v>
      </c>
    </row>
    <row r="149" spans="1:38">
      <c r="A149" t="s">
        <v>248</v>
      </c>
      <c r="B149">
        <v>3</v>
      </c>
      <c r="D149" t="s">
        <v>90</v>
      </c>
      <c r="F149">
        <v>-1</v>
      </c>
      <c r="G149">
        <v>0.5</v>
      </c>
      <c r="H149">
        <v>2</v>
      </c>
      <c r="I149">
        <v>0</v>
      </c>
      <c r="J149" t="s">
        <v>41</v>
      </c>
      <c r="K149">
        <v>0</v>
      </c>
      <c r="L149" t="s">
        <v>42</v>
      </c>
      <c r="M149">
        <v>-1</v>
      </c>
      <c r="N149">
        <v>0.66599999999999993</v>
      </c>
      <c r="O149">
        <v>-2</v>
      </c>
      <c r="P149">
        <v>0.33299999999999996</v>
      </c>
      <c r="Q149" t="s">
        <v>41</v>
      </c>
      <c r="R149" t="s">
        <v>42</v>
      </c>
      <c r="T149">
        <v>101.31965006729475</v>
      </c>
      <c r="U149">
        <v>117.34261838440112</v>
      </c>
      <c r="V149">
        <v>125.13020833333333</v>
      </c>
      <c r="W149">
        <v>148.05555555555554</v>
      </c>
      <c r="X149">
        <v>-48.912559999999999</v>
      </c>
      <c r="Y149" t="s">
        <v>49</v>
      </c>
      <c r="Z149">
        <v>-62.296059999999997</v>
      </c>
      <c r="AA149" t="s">
        <v>49</v>
      </c>
      <c r="AC149">
        <v>27.824999999999999</v>
      </c>
      <c r="AD149">
        <v>51.448</v>
      </c>
      <c r="AG149" t="s">
        <v>650</v>
      </c>
      <c r="AH149" t="s">
        <v>651</v>
      </c>
      <c r="AI149">
        <v>131</v>
      </c>
      <c r="AJ149" t="s">
        <v>678</v>
      </c>
      <c r="AK149" t="s">
        <v>679</v>
      </c>
      <c r="AL149">
        <v>66</v>
      </c>
    </row>
    <row r="150" spans="1:38">
      <c r="A150" t="s">
        <v>248</v>
      </c>
      <c r="B150">
        <v>3</v>
      </c>
      <c r="D150" t="s">
        <v>90</v>
      </c>
      <c r="F150">
        <v>0</v>
      </c>
      <c r="G150">
        <v>1</v>
      </c>
      <c r="H150">
        <v>1</v>
      </c>
      <c r="I150">
        <v>0.5</v>
      </c>
      <c r="J150" t="s">
        <v>42</v>
      </c>
      <c r="K150">
        <v>0</v>
      </c>
      <c r="L150" t="s">
        <v>42</v>
      </c>
      <c r="M150">
        <v>1</v>
      </c>
      <c r="N150">
        <v>0.66599999999999993</v>
      </c>
      <c r="O150">
        <v>-2</v>
      </c>
      <c r="P150">
        <v>0.33299999999999996</v>
      </c>
      <c r="Q150" t="s">
        <v>42</v>
      </c>
      <c r="R150" t="s">
        <v>41</v>
      </c>
      <c r="T150">
        <v>101.31965006729475</v>
      </c>
      <c r="U150">
        <v>117.34261838440112</v>
      </c>
      <c r="V150">
        <v>125.13020833333333</v>
      </c>
      <c r="W150">
        <v>148.05555555555554</v>
      </c>
      <c r="X150">
        <v>-48.912559999999999</v>
      </c>
      <c r="Y150" t="s">
        <v>49</v>
      </c>
      <c r="Z150">
        <v>-62.296059999999997</v>
      </c>
      <c r="AA150" t="s">
        <v>49</v>
      </c>
      <c r="AC150">
        <v>27.702000000000002</v>
      </c>
      <c r="AD150">
        <v>50.213999999999999</v>
      </c>
      <c r="AG150" t="s">
        <v>656</v>
      </c>
      <c r="AH150" t="s">
        <v>657</v>
      </c>
      <c r="AI150">
        <v>91</v>
      </c>
      <c r="AJ150" t="s">
        <v>654</v>
      </c>
      <c r="AK150" t="s">
        <v>655</v>
      </c>
      <c r="AL150">
        <v>90</v>
      </c>
    </row>
    <row r="151" spans="1:38">
      <c r="A151" t="s">
        <v>248</v>
      </c>
      <c r="B151">
        <v>3</v>
      </c>
      <c r="D151" t="s">
        <v>90</v>
      </c>
      <c r="F151">
        <v>0</v>
      </c>
      <c r="G151">
        <v>1</v>
      </c>
      <c r="H151">
        <v>0</v>
      </c>
      <c r="I151">
        <v>1</v>
      </c>
      <c r="J151" t="s">
        <v>42</v>
      </c>
      <c r="K151">
        <v>0</v>
      </c>
      <c r="L151" t="s">
        <v>42</v>
      </c>
      <c r="M151">
        <v>-1</v>
      </c>
      <c r="N151">
        <v>0.66599999999999993</v>
      </c>
      <c r="O151">
        <v>-2</v>
      </c>
      <c r="P151">
        <v>0.33299999999999996</v>
      </c>
      <c r="Q151" t="s">
        <v>41</v>
      </c>
      <c r="R151" t="s">
        <v>42</v>
      </c>
      <c r="T151">
        <v>101.31965006729475</v>
      </c>
      <c r="U151">
        <v>117.34261838440112</v>
      </c>
      <c r="V151">
        <v>125.13020833333333</v>
      </c>
      <c r="W151">
        <v>148.05555555555554</v>
      </c>
      <c r="X151">
        <v>-48.912559999999999</v>
      </c>
      <c r="Y151" t="s">
        <v>49</v>
      </c>
      <c r="Z151">
        <v>-62.296059999999997</v>
      </c>
      <c r="AA151" t="s">
        <v>49</v>
      </c>
      <c r="AC151">
        <v>27.85</v>
      </c>
      <c r="AD151">
        <v>48.302</v>
      </c>
      <c r="AG151" t="s">
        <v>656</v>
      </c>
      <c r="AH151" t="s">
        <v>657</v>
      </c>
      <c r="AI151">
        <v>91</v>
      </c>
      <c r="AJ151" t="s">
        <v>690</v>
      </c>
      <c r="AK151" t="s">
        <v>691</v>
      </c>
      <c r="AL151">
        <v>45</v>
      </c>
    </row>
    <row r="152" spans="1:38">
      <c r="A152" t="s">
        <v>248</v>
      </c>
      <c r="B152">
        <v>3</v>
      </c>
      <c r="D152" t="s">
        <v>123</v>
      </c>
      <c r="F152">
        <v>-1</v>
      </c>
      <c r="G152">
        <v>0.5</v>
      </c>
      <c r="H152">
        <v>1</v>
      </c>
      <c r="I152">
        <v>0.5</v>
      </c>
      <c r="J152" t="s">
        <v>41</v>
      </c>
      <c r="K152">
        <v>0</v>
      </c>
      <c r="L152" t="s">
        <v>42</v>
      </c>
      <c r="M152">
        <v>1</v>
      </c>
      <c r="N152">
        <v>0.66599999999999993</v>
      </c>
      <c r="O152">
        <v>-1</v>
      </c>
      <c r="P152">
        <v>0.66599999999999993</v>
      </c>
      <c r="Q152" t="s">
        <v>42</v>
      </c>
      <c r="R152" t="s">
        <v>41</v>
      </c>
      <c r="T152">
        <v>101.31965006729475</v>
      </c>
      <c r="U152">
        <v>117.34261838440112</v>
      </c>
      <c r="V152">
        <v>125.13020833333333</v>
      </c>
      <c r="W152">
        <v>148.05555555555554</v>
      </c>
      <c r="X152">
        <v>80.649799999999999</v>
      </c>
      <c r="Y152" t="s">
        <v>49</v>
      </c>
      <c r="Z152">
        <v>-72.297380000000004</v>
      </c>
      <c r="AA152" t="s">
        <v>49</v>
      </c>
      <c r="AC152">
        <v>27.308</v>
      </c>
      <c r="AD152">
        <v>52.939</v>
      </c>
      <c r="AG152" t="s">
        <v>650</v>
      </c>
      <c r="AH152" t="s">
        <v>651</v>
      </c>
      <c r="AI152">
        <v>131</v>
      </c>
      <c r="AJ152" t="s">
        <v>650</v>
      </c>
      <c r="AK152" t="s">
        <v>651</v>
      </c>
      <c r="AL152">
        <v>128</v>
      </c>
    </row>
    <row r="153" spans="1:38">
      <c r="A153" t="s">
        <v>248</v>
      </c>
      <c r="B153">
        <v>3</v>
      </c>
      <c r="D153" t="s">
        <v>123</v>
      </c>
      <c r="F153">
        <v>0</v>
      </c>
      <c r="G153">
        <v>1</v>
      </c>
      <c r="H153">
        <v>0</v>
      </c>
      <c r="I153">
        <v>1</v>
      </c>
      <c r="J153" t="s">
        <v>42</v>
      </c>
      <c r="K153">
        <v>0</v>
      </c>
      <c r="L153" t="s">
        <v>42</v>
      </c>
      <c r="M153">
        <v>0</v>
      </c>
      <c r="N153">
        <v>1</v>
      </c>
      <c r="O153">
        <v>-1</v>
      </c>
      <c r="P153">
        <v>0.66599999999999993</v>
      </c>
      <c r="Q153" t="s">
        <v>41</v>
      </c>
      <c r="R153" t="s">
        <v>41</v>
      </c>
      <c r="T153">
        <v>101.31965006729475</v>
      </c>
      <c r="U153">
        <v>117.34261838440112</v>
      </c>
      <c r="V153">
        <v>125.13020833333333</v>
      </c>
      <c r="W153">
        <v>148.05555555555554</v>
      </c>
      <c r="X153">
        <v>80.649799999999999</v>
      </c>
      <c r="Y153" t="s">
        <v>49</v>
      </c>
      <c r="Z153">
        <v>-72.297380000000004</v>
      </c>
      <c r="AA153" t="s">
        <v>49</v>
      </c>
      <c r="AC153">
        <v>27.579000000000001</v>
      </c>
      <c r="AD153">
        <v>50.838999999999999</v>
      </c>
      <c r="AG153" t="s">
        <v>684</v>
      </c>
      <c r="AH153" t="s">
        <v>685</v>
      </c>
      <c r="AI153">
        <v>208</v>
      </c>
      <c r="AJ153" t="s">
        <v>656</v>
      </c>
      <c r="AK153" t="s">
        <v>657</v>
      </c>
      <c r="AL153">
        <v>50</v>
      </c>
    </row>
    <row r="154" spans="1:38">
      <c r="A154" t="s">
        <v>248</v>
      </c>
      <c r="B154">
        <v>3</v>
      </c>
      <c r="D154" t="s">
        <v>123</v>
      </c>
      <c r="F154">
        <v>0</v>
      </c>
      <c r="G154">
        <v>1</v>
      </c>
      <c r="H154">
        <v>0</v>
      </c>
      <c r="I154">
        <v>1</v>
      </c>
      <c r="J154" t="s">
        <v>42</v>
      </c>
      <c r="K154">
        <v>0</v>
      </c>
      <c r="L154" t="s">
        <v>42</v>
      </c>
      <c r="M154">
        <v>0</v>
      </c>
      <c r="N154">
        <v>1</v>
      </c>
      <c r="O154">
        <v>-2</v>
      </c>
      <c r="P154">
        <v>0.33299999999999996</v>
      </c>
      <c r="Q154" t="s">
        <v>41</v>
      </c>
      <c r="R154" t="s">
        <v>41</v>
      </c>
      <c r="T154">
        <v>101.31965006729475</v>
      </c>
      <c r="U154">
        <v>117.34261838440112</v>
      </c>
      <c r="V154">
        <v>125.13020833333333</v>
      </c>
      <c r="W154">
        <v>148.05555555555554</v>
      </c>
      <c r="X154">
        <v>80.649799999999999</v>
      </c>
      <c r="Y154" t="s">
        <v>49</v>
      </c>
      <c r="Z154">
        <v>-72.297380000000004</v>
      </c>
      <c r="AA154" t="s">
        <v>49</v>
      </c>
      <c r="AC154">
        <v>27.824999999999999</v>
      </c>
      <c r="AD154">
        <v>51.448</v>
      </c>
      <c r="AG154" t="s">
        <v>684</v>
      </c>
      <c r="AH154" t="s">
        <v>685</v>
      </c>
      <c r="AI154">
        <v>208</v>
      </c>
      <c r="AJ154" t="s">
        <v>690</v>
      </c>
      <c r="AK154" t="s">
        <v>691</v>
      </c>
      <c r="AL154">
        <v>45</v>
      </c>
    </row>
    <row r="155" spans="1:38">
      <c r="A155" t="s">
        <v>248</v>
      </c>
      <c r="B155">
        <v>3</v>
      </c>
      <c r="D155" t="s">
        <v>123</v>
      </c>
      <c r="F155">
        <v>0</v>
      </c>
      <c r="G155">
        <v>1</v>
      </c>
      <c r="H155">
        <v>0</v>
      </c>
      <c r="I155">
        <v>1</v>
      </c>
      <c r="J155" t="s">
        <v>42</v>
      </c>
      <c r="K155">
        <v>0</v>
      </c>
      <c r="L155" t="s">
        <v>42</v>
      </c>
      <c r="M155">
        <v>0</v>
      </c>
      <c r="N155">
        <v>1</v>
      </c>
      <c r="O155">
        <v>-1</v>
      </c>
      <c r="P155">
        <v>0.66599999999999993</v>
      </c>
      <c r="Q155" t="s">
        <v>41</v>
      </c>
      <c r="R155" t="s">
        <v>41</v>
      </c>
      <c r="T155">
        <v>101.31965006729475</v>
      </c>
      <c r="U155">
        <v>117.34261838440112</v>
      </c>
      <c r="V155">
        <v>125.13020833333333</v>
      </c>
      <c r="W155">
        <v>148.05555555555554</v>
      </c>
      <c r="X155">
        <v>80.649799999999999</v>
      </c>
      <c r="Y155" t="s">
        <v>49</v>
      </c>
      <c r="Z155">
        <v>-72.297380000000004</v>
      </c>
      <c r="AA155" t="s">
        <v>49</v>
      </c>
      <c r="AC155">
        <v>27.702000000000002</v>
      </c>
      <c r="AD155">
        <v>50.213999999999999</v>
      </c>
      <c r="AG155" t="s">
        <v>684</v>
      </c>
      <c r="AH155" t="s">
        <v>685</v>
      </c>
      <c r="AI155">
        <v>208</v>
      </c>
      <c r="AJ155" t="s">
        <v>656</v>
      </c>
      <c r="AK155" t="s">
        <v>657</v>
      </c>
      <c r="AL155">
        <v>50</v>
      </c>
    </row>
    <row r="156" spans="1:38">
      <c r="A156" t="s">
        <v>248</v>
      </c>
      <c r="B156">
        <v>3</v>
      </c>
      <c r="D156" t="s">
        <v>123</v>
      </c>
      <c r="F156">
        <v>0</v>
      </c>
      <c r="G156">
        <v>1</v>
      </c>
      <c r="H156">
        <v>0</v>
      </c>
      <c r="I156">
        <v>1</v>
      </c>
      <c r="J156" t="s">
        <v>42</v>
      </c>
      <c r="K156">
        <v>0</v>
      </c>
      <c r="L156" t="s">
        <v>42</v>
      </c>
      <c r="M156">
        <v>0</v>
      </c>
      <c r="N156">
        <v>1</v>
      </c>
      <c r="O156">
        <v>-2</v>
      </c>
      <c r="P156">
        <v>0.33299999999999996</v>
      </c>
      <c r="Q156" t="s">
        <v>41</v>
      </c>
      <c r="R156" t="s">
        <v>41</v>
      </c>
      <c r="T156">
        <v>101.31965006729475</v>
      </c>
      <c r="U156">
        <v>117.34261838440112</v>
      </c>
      <c r="V156">
        <v>125.13020833333333</v>
      </c>
      <c r="W156">
        <v>148.05555555555554</v>
      </c>
      <c r="X156">
        <v>80.649799999999999</v>
      </c>
      <c r="Y156" t="s">
        <v>49</v>
      </c>
      <c r="Z156">
        <v>-72.297380000000004</v>
      </c>
      <c r="AA156" t="s">
        <v>49</v>
      </c>
      <c r="AC156">
        <v>27.85</v>
      </c>
      <c r="AD156">
        <v>48.302</v>
      </c>
      <c r="AG156" t="s">
        <v>684</v>
      </c>
      <c r="AH156" t="s">
        <v>685</v>
      </c>
      <c r="AI156">
        <v>208</v>
      </c>
      <c r="AJ156" t="s">
        <v>690</v>
      </c>
      <c r="AK156" t="s">
        <v>691</v>
      </c>
      <c r="AL156">
        <v>45</v>
      </c>
    </row>
    <row r="157" spans="1:38">
      <c r="A157" t="s">
        <v>248</v>
      </c>
      <c r="B157">
        <v>3</v>
      </c>
      <c r="D157" t="s">
        <v>123</v>
      </c>
      <c r="F157">
        <v>0</v>
      </c>
      <c r="G157">
        <v>1</v>
      </c>
      <c r="H157">
        <v>0</v>
      </c>
      <c r="I157">
        <v>1</v>
      </c>
      <c r="J157" t="s">
        <v>42</v>
      </c>
      <c r="K157">
        <v>0</v>
      </c>
      <c r="L157" t="s">
        <v>42</v>
      </c>
      <c r="M157">
        <v>0</v>
      </c>
      <c r="N157">
        <v>1</v>
      </c>
      <c r="O157">
        <v>-2</v>
      </c>
      <c r="P157">
        <v>0.33299999999999996</v>
      </c>
      <c r="Q157" t="s">
        <v>42</v>
      </c>
      <c r="R157" t="s">
        <v>41</v>
      </c>
      <c r="T157">
        <v>101.31965006729475</v>
      </c>
      <c r="U157">
        <v>117.34261838440112</v>
      </c>
      <c r="V157">
        <v>125.13020833333333</v>
      </c>
      <c r="W157">
        <v>148.05555555555554</v>
      </c>
      <c r="X157">
        <v>80.649799999999999</v>
      </c>
      <c r="Y157" t="s">
        <v>49</v>
      </c>
      <c r="Z157">
        <v>-72.297380000000004</v>
      </c>
      <c r="AA157" t="s">
        <v>49</v>
      </c>
      <c r="AC157">
        <v>28.097000000000001</v>
      </c>
      <c r="AD157">
        <v>48.881999999999998</v>
      </c>
      <c r="AG157" t="s">
        <v>684</v>
      </c>
      <c r="AH157" t="s">
        <v>685</v>
      </c>
      <c r="AI157">
        <v>208</v>
      </c>
      <c r="AJ157" t="s">
        <v>690</v>
      </c>
      <c r="AK157" t="s">
        <v>691</v>
      </c>
      <c r="AL157">
        <v>45</v>
      </c>
    </row>
    <row r="158" spans="1:38">
      <c r="A158" t="s">
        <v>248</v>
      </c>
      <c r="B158">
        <v>3</v>
      </c>
      <c r="D158" t="s">
        <v>95</v>
      </c>
      <c r="F158">
        <v>-1</v>
      </c>
      <c r="G158">
        <v>0.5</v>
      </c>
      <c r="H158">
        <v>1</v>
      </c>
      <c r="I158">
        <v>0.5</v>
      </c>
      <c r="J158" t="s">
        <v>42</v>
      </c>
      <c r="K158">
        <v>0</v>
      </c>
      <c r="L158" t="s">
        <v>42</v>
      </c>
      <c r="M158">
        <v>0</v>
      </c>
      <c r="N158">
        <v>1</v>
      </c>
      <c r="O158">
        <v>-1</v>
      </c>
      <c r="P158">
        <v>0.66599999999999993</v>
      </c>
      <c r="Q158" t="s">
        <v>41</v>
      </c>
      <c r="R158" t="s">
        <v>41</v>
      </c>
      <c r="T158">
        <v>101.31965006729475</v>
      </c>
      <c r="U158">
        <v>117.34261838440112</v>
      </c>
      <c r="V158">
        <v>125.13020833333333</v>
      </c>
      <c r="W158">
        <v>148.05555555555554</v>
      </c>
      <c r="X158">
        <v>-1.0589799999999983</v>
      </c>
      <c r="Y158" t="s">
        <v>49</v>
      </c>
      <c r="Z158">
        <v>-70.519590000000008</v>
      </c>
      <c r="AA158" t="s">
        <v>49</v>
      </c>
      <c r="AC158">
        <v>27.308</v>
      </c>
      <c r="AD158">
        <v>52.939</v>
      </c>
      <c r="AG158" t="s">
        <v>674</v>
      </c>
      <c r="AH158" t="s">
        <v>675</v>
      </c>
      <c r="AI158">
        <v>202</v>
      </c>
      <c r="AJ158" t="s">
        <v>650</v>
      </c>
      <c r="AK158" t="s">
        <v>651</v>
      </c>
      <c r="AL158">
        <v>128</v>
      </c>
    </row>
    <row r="159" spans="1:38">
      <c r="A159" t="s">
        <v>248</v>
      </c>
      <c r="B159">
        <v>3</v>
      </c>
      <c r="D159" t="s">
        <v>95</v>
      </c>
      <c r="F159">
        <v>-1</v>
      </c>
      <c r="G159">
        <v>0.5</v>
      </c>
      <c r="H159">
        <v>1</v>
      </c>
      <c r="I159">
        <v>0.5</v>
      </c>
      <c r="J159" t="s">
        <v>41</v>
      </c>
      <c r="K159">
        <v>0</v>
      </c>
      <c r="L159" t="s">
        <v>42</v>
      </c>
      <c r="M159">
        <v>-1</v>
      </c>
      <c r="N159">
        <v>0.66599999999999993</v>
      </c>
      <c r="O159">
        <v>-2</v>
      </c>
      <c r="P159">
        <v>0.33299999999999996</v>
      </c>
      <c r="Q159" t="s">
        <v>41</v>
      </c>
      <c r="R159" t="s">
        <v>41</v>
      </c>
      <c r="T159">
        <v>101.31965006729475</v>
      </c>
      <c r="U159">
        <v>117.34261838440112</v>
      </c>
      <c r="V159">
        <v>125.13020833333333</v>
      </c>
      <c r="W159">
        <v>148.05555555555554</v>
      </c>
      <c r="X159">
        <v>-1.0589799999999983</v>
      </c>
      <c r="Y159" t="s">
        <v>49</v>
      </c>
      <c r="Z159">
        <v>-63.478320000000004</v>
      </c>
      <c r="AA159" t="s">
        <v>49</v>
      </c>
      <c r="AC159">
        <v>27.579000000000001</v>
      </c>
      <c r="AD159">
        <v>50.838999999999999</v>
      </c>
      <c r="AG159" t="s">
        <v>650</v>
      </c>
      <c r="AH159" t="s">
        <v>651</v>
      </c>
      <c r="AI159">
        <v>131</v>
      </c>
      <c r="AJ159" t="s">
        <v>654</v>
      </c>
      <c r="AK159" t="s">
        <v>655</v>
      </c>
      <c r="AL159">
        <v>90</v>
      </c>
    </row>
    <row r="160" spans="1:38">
      <c r="A160" t="s">
        <v>248</v>
      </c>
      <c r="B160">
        <v>3</v>
      </c>
      <c r="D160" t="s">
        <v>95</v>
      </c>
      <c r="F160">
        <v>-1</v>
      </c>
      <c r="G160">
        <v>0.5</v>
      </c>
      <c r="H160">
        <v>1</v>
      </c>
      <c r="I160">
        <v>0.5</v>
      </c>
      <c r="J160" t="s">
        <v>41</v>
      </c>
      <c r="K160">
        <v>0</v>
      </c>
      <c r="L160" t="s">
        <v>42</v>
      </c>
      <c r="M160">
        <v>-1</v>
      </c>
      <c r="N160">
        <v>0.66599999999999993</v>
      </c>
      <c r="O160">
        <v>-2</v>
      </c>
      <c r="P160">
        <v>0.33299999999999996</v>
      </c>
      <c r="Q160" t="s">
        <v>41</v>
      </c>
      <c r="R160" t="s">
        <v>41</v>
      </c>
      <c r="T160">
        <v>101.31965006729475</v>
      </c>
      <c r="U160">
        <v>117.34261838440112</v>
      </c>
      <c r="V160">
        <v>125.13020833333333</v>
      </c>
      <c r="W160">
        <v>148.05555555555554</v>
      </c>
      <c r="X160">
        <v>-1.0589799999999983</v>
      </c>
      <c r="Y160" t="s">
        <v>49</v>
      </c>
      <c r="Z160">
        <v>-63.478320000000004</v>
      </c>
      <c r="AA160" t="s">
        <v>49</v>
      </c>
      <c r="AC160">
        <v>27.824999999999999</v>
      </c>
      <c r="AD160">
        <v>51.448</v>
      </c>
      <c r="AG160" t="s">
        <v>650</v>
      </c>
      <c r="AH160" t="s">
        <v>651</v>
      </c>
      <c r="AI160">
        <v>131</v>
      </c>
      <c r="AJ160" t="s">
        <v>654</v>
      </c>
      <c r="AK160" t="s">
        <v>655</v>
      </c>
      <c r="AL160">
        <v>90</v>
      </c>
    </row>
    <row r="161" spans="1:38">
      <c r="A161" t="s">
        <v>248</v>
      </c>
      <c r="B161">
        <v>3</v>
      </c>
      <c r="D161" t="s">
        <v>95</v>
      </c>
      <c r="F161">
        <v>-1</v>
      </c>
      <c r="G161">
        <v>0.5</v>
      </c>
      <c r="H161">
        <v>1</v>
      </c>
      <c r="I161">
        <v>0.5</v>
      </c>
      <c r="J161" t="s">
        <v>41</v>
      </c>
      <c r="K161">
        <v>0</v>
      </c>
      <c r="L161" t="s">
        <v>42</v>
      </c>
      <c r="M161">
        <v>0</v>
      </c>
      <c r="N161">
        <v>1</v>
      </c>
      <c r="O161">
        <v>-1</v>
      </c>
      <c r="P161">
        <v>0.66599999999999993</v>
      </c>
      <c r="Q161" t="s">
        <v>41</v>
      </c>
      <c r="R161" t="s">
        <v>41</v>
      </c>
      <c r="T161">
        <v>101.31965006729475</v>
      </c>
      <c r="U161">
        <v>117.34261838440112</v>
      </c>
      <c r="V161">
        <v>125.13020833333333</v>
      </c>
      <c r="W161">
        <v>148.05555555555554</v>
      </c>
      <c r="X161">
        <v>-1.0589799999999983</v>
      </c>
      <c r="Y161" t="s">
        <v>49</v>
      </c>
      <c r="Z161">
        <v>-70.519590000000008</v>
      </c>
      <c r="AA161" t="s">
        <v>49</v>
      </c>
      <c r="AC161">
        <v>27.702000000000002</v>
      </c>
      <c r="AD161">
        <v>50.213999999999999</v>
      </c>
      <c r="AG161" t="s">
        <v>674</v>
      </c>
      <c r="AH161" t="s">
        <v>675</v>
      </c>
      <c r="AI161">
        <v>202</v>
      </c>
      <c r="AJ161" t="s">
        <v>650</v>
      </c>
      <c r="AK161" t="s">
        <v>651</v>
      </c>
      <c r="AL161">
        <v>128</v>
      </c>
    </row>
    <row r="162" spans="1:38">
      <c r="A162" t="s">
        <v>248</v>
      </c>
      <c r="B162">
        <v>3</v>
      </c>
      <c r="D162" t="s">
        <v>95</v>
      </c>
      <c r="F162">
        <v>-1</v>
      </c>
      <c r="G162">
        <v>0.5</v>
      </c>
      <c r="H162">
        <v>1</v>
      </c>
      <c r="I162">
        <v>0.5</v>
      </c>
      <c r="J162" t="s">
        <v>41</v>
      </c>
      <c r="K162">
        <v>0</v>
      </c>
      <c r="L162" t="s">
        <v>42</v>
      </c>
      <c r="M162">
        <v>0</v>
      </c>
      <c r="N162">
        <v>1</v>
      </c>
      <c r="O162">
        <v>-1</v>
      </c>
      <c r="P162">
        <v>0.66599999999999993</v>
      </c>
      <c r="Q162" t="s">
        <v>41</v>
      </c>
      <c r="R162" t="s">
        <v>42</v>
      </c>
      <c r="T162">
        <v>101.31965006729475</v>
      </c>
      <c r="U162">
        <v>117.34261838440112</v>
      </c>
      <c r="V162">
        <v>125.13020833333333</v>
      </c>
      <c r="W162">
        <v>148.05555555555554</v>
      </c>
      <c r="X162">
        <v>-8.8361349999999987</v>
      </c>
      <c r="Y162" t="s">
        <v>49</v>
      </c>
      <c r="Z162">
        <v>-63.478320000000004</v>
      </c>
      <c r="AA162" t="s">
        <v>49</v>
      </c>
      <c r="AC162">
        <v>27.85</v>
      </c>
      <c r="AD162">
        <v>48.302</v>
      </c>
      <c r="AG162" t="s">
        <v>674</v>
      </c>
      <c r="AH162" t="s">
        <v>675</v>
      </c>
      <c r="AI162">
        <v>202</v>
      </c>
      <c r="AJ162" t="s">
        <v>650</v>
      </c>
      <c r="AK162" t="s">
        <v>651</v>
      </c>
      <c r="AL162">
        <v>128</v>
      </c>
    </row>
    <row r="163" spans="1:38">
      <c r="A163" t="s">
        <v>248</v>
      </c>
      <c r="B163">
        <v>3</v>
      </c>
      <c r="D163" t="s">
        <v>95</v>
      </c>
      <c r="F163">
        <v>-1</v>
      </c>
      <c r="G163">
        <v>0.5</v>
      </c>
      <c r="H163">
        <v>1</v>
      </c>
      <c r="I163">
        <v>0.5</v>
      </c>
      <c r="J163" t="s">
        <v>41</v>
      </c>
      <c r="K163">
        <v>0</v>
      </c>
      <c r="L163" t="s">
        <v>42</v>
      </c>
      <c r="M163">
        <v>0</v>
      </c>
      <c r="N163">
        <v>1</v>
      </c>
      <c r="O163">
        <v>-1</v>
      </c>
      <c r="P163">
        <v>0.66599999999999993</v>
      </c>
      <c r="Q163" t="s">
        <v>41</v>
      </c>
      <c r="R163" t="s">
        <v>41</v>
      </c>
      <c r="T163">
        <v>101.31965006729475</v>
      </c>
      <c r="U163">
        <v>117.34261838440112</v>
      </c>
      <c r="V163">
        <v>125.13020833333333</v>
      </c>
      <c r="W163">
        <v>148.05555555555554</v>
      </c>
      <c r="X163">
        <v>-1.0589799999999983</v>
      </c>
      <c r="Y163" t="s">
        <v>49</v>
      </c>
      <c r="Z163">
        <v>-63.478320000000004</v>
      </c>
      <c r="AA163" t="s">
        <v>49</v>
      </c>
      <c r="AC163">
        <v>28.097000000000001</v>
      </c>
      <c r="AD163">
        <v>48.881999999999998</v>
      </c>
      <c r="AG163" t="s">
        <v>674</v>
      </c>
      <c r="AH163" t="s">
        <v>675</v>
      </c>
      <c r="AI163">
        <v>202</v>
      </c>
      <c r="AJ163" t="s">
        <v>650</v>
      </c>
      <c r="AK163" t="s">
        <v>651</v>
      </c>
      <c r="AL163">
        <v>128</v>
      </c>
    </row>
    <row r="164" spans="1:38">
      <c r="A164" t="s">
        <v>248</v>
      </c>
      <c r="B164">
        <v>4</v>
      </c>
      <c r="D164" t="s">
        <v>34</v>
      </c>
      <c r="F164">
        <v>-1</v>
      </c>
      <c r="G164">
        <v>0.5</v>
      </c>
      <c r="H164">
        <v>0</v>
      </c>
      <c r="I164">
        <v>1</v>
      </c>
      <c r="J164" t="s">
        <v>42</v>
      </c>
      <c r="K164">
        <v>0</v>
      </c>
      <c r="L164" t="s">
        <v>42</v>
      </c>
      <c r="M164">
        <v>1</v>
      </c>
      <c r="N164">
        <v>0.66599999999999993</v>
      </c>
      <c r="O164">
        <v>-3</v>
      </c>
      <c r="P164">
        <v>0</v>
      </c>
      <c r="Q164" t="s">
        <v>42</v>
      </c>
      <c r="R164" t="s">
        <v>41</v>
      </c>
      <c r="T164">
        <v>101.31965006729475</v>
      </c>
      <c r="U164">
        <v>117.34261838440112</v>
      </c>
      <c r="V164">
        <v>125.13020833333333</v>
      </c>
      <c r="W164">
        <v>148.05555555555554</v>
      </c>
      <c r="X164">
        <v>66.435451200000003</v>
      </c>
      <c r="Y164" t="s">
        <v>49</v>
      </c>
      <c r="Z164">
        <v>40.391674999999999</v>
      </c>
      <c r="AA164" t="s">
        <v>49</v>
      </c>
      <c r="AC164">
        <v>29.54</v>
      </c>
      <c r="AD164">
        <v>61.695999999999998</v>
      </c>
      <c r="AG164" t="s">
        <v>650</v>
      </c>
      <c r="AH164" t="s">
        <v>651</v>
      </c>
      <c r="AI164">
        <v>131</v>
      </c>
      <c r="AJ164" t="s">
        <v>688</v>
      </c>
      <c r="AK164" t="s">
        <v>689</v>
      </c>
      <c r="AL164">
        <v>7</v>
      </c>
    </row>
    <row r="165" spans="1:38">
      <c r="A165" t="s">
        <v>248</v>
      </c>
      <c r="B165">
        <v>4</v>
      </c>
      <c r="D165" t="s">
        <v>34</v>
      </c>
      <c r="F165">
        <v>-1</v>
      </c>
      <c r="G165">
        <v>0.5</v>
      </c>
      <c r="H165">
        <v>2</v>
      </c>
      <c r="I165">
        <v>0</v>
      </c>
      <c r="J165" t="s">
        <v>42</v>
      </c>
      <c r="K165">
        <v>0</v>
      </c>
      <c r="L165" t="s">
        <v>42</v>
      </c>
      <c r="M165">
        <v>2</v>
      </c>
      <c r="N165">
        <v>0.33299999999999996</v>
      </c>
      <c r="O165">
        <v>-2</v>
      </c>
      <c r="P165">
        <v>0.33299999999999996</v>
      </c>
      <c r="Q165" t="s">
        <v>42</v>
      </c>
      <c r="R165" t="s">
        <v>42</v>
      </c>
      <c r="T165">
        <v>101.31965006729475</v>
      </c>
      <c r="U165">
        <v>117.34261838440112</v>
      </c>
      <c r="V165">
        <v>125.13020833333333</v>
      </c>
      <c r="W165">
        <v>148.05555555555554</v>
      </c>
      <c r="X165">
        <v>66.435451200000003</v>
      </c>
      <c r="Y165" t="s">
        <v>49</v>
      </c>
      <c r="Z165">
        <v>40.391674999999999</v>
      </c>
      <c r="AA165" t="s">
        <v>49</v>
      </c>
      <c r="AC165">
        <v>29.614999999999998</v>
      </c>
      <c r="AD165">
        <v>61.584000000000003</v>
      </c>
      <c r="AG165" t="s">
        <v>654</v>
      </c>
      <c r="AH165" t="s">
        <v>655</v>
      </c>
      <c r="AI165">
        <v>50</v>
      </c>
      <c r="AJ165" t="s">
        <v>678</v>
      </c>
      <c r="AK165" t="s">
        <v>679</v>
      </c>
      <c r="AL165">
        <v>66</v>
      </c>
    </row>
    <row r="166" spans="1:38">
      <c r="A166" t="s">
        <v>248</v>
      </c>
      <c r="B166">
        <v>4</v>
      </c>
      <c r="D166" t="s">
        <v>34</v>
      </c>
      <c r="F166">
        <v>-1</v>
      </c>
      <c r="G166">
        <v>0.5</v>
      </c>
      <c r="H166">
        <v>0</v>
      </c>
      <c r="I166">
        <v>1</v>
      </c>
      <c r="J166" t="s">
        <v>42</v>
      </c>
      <c r="K166">
        <v>0</v>
      </c>
      <c r="L166" t="s">
        <v>42</v>
      </c>
      <c r="M166">
        <v>2</v>
      </c>
      <c r="N166">
        <v>0.33299999999999996</v>
      </c>
      <c r="O166">
        <v>-1</v>
      </c>
      <c r="P166">
        <v>0.66599999999999993</v>
      </c>
      <c r="Q166" t="s">
        <v>42</v>
      </c>
      <c r="R166" t="s">
        <v>41</v>
      </c>
      <c r="T166">
        <v>101.31965006729475</v>
      </c>
      <c r="U166">
        <v>117.34261838440112</v>
      </c>
      <c r="V166">
        <v>125.13020833333333</v>
      </c>
      <c r="W166">
        <v>148.05555555555554</v>
      </c>
      <c r="X166">
        <v>62.455470000000005</v>
      </c>
      <c r="Y166" t="s">
        <v>49</v>
      </c>
      <c r="Z166">
        <v>27.569264000000004</v>
      </c>
      <c r="AA166" t="s">
        <v>49</v>
      </c>
      <c r="AC166">
        <v>29.49</v>
      </c>
      <c r="AD166">
        <v>60.597999999999999</v>
      </c>
      <c r="AG166" t="s">
        <v>654</v>
      </c>
      <c r="AH166" t="s">
        <v>655</v>
      </c>
      <c r="AI166">
        <v>50</v>
      </c>
      <c r="AJ166" t="s">
        <v>656</v>
      </c>
      <c r="AK166" t="s">
        <v>657</v>
      </c>
      <c r="AL166">
        <v>50</v>
      </c>
    </row>
    <row r="167" spans="1:38">
      <c r="A167" t="s">
        <v>248</v>
      </c>
      <c r="B167">
        <v>4</v>
      </c>
      <c r="D167" t="s">
        <v>34</v>
      </c>
      <c r="F167">
        <v>0</v>
      </c>
      <c r="G167">
        <v>1</v>
      </c>
      <c r="H167">
        <v>0</v>
      </c>
      <c r="I167">
        <v>1</v>
      </c>
      <c r="J167" t="s">
        <v>42</v>
      </c>
      <c r="K167">
        <v>0</v>
      </c>
      <c r="L167">
        <v>0</v>
      </c>
      <c r="M167">
        <v>2</v>
      </c>
      <c r="N167">
        <v>0.33299999999999996</v>
      </c>
      <c r="O167">
        <v>-2</v>
      </c>
      <c r="P167">
        <v>0.33299999999999996</v>
      </c>
      <c r="Q167" t="s">
        <v>42</v>
      </c>
      <c r="R167" t="s">
        <v>41</v>
      </c>
      <c r="T167">
        <v>101.31965006729475</v>
      </c>
      <c r="U167">
        <v>117.34261838440112</v>
      </c>
      <c r="V167">
        <v>125.13020833333333</v>
      </c>
      <c r="W167">
        <v>148.05555555555554</v>
      </c>
      <c r="X167">
        <v>38.3067651</v>
      </c>
      <c r="Y167" t="s">
        <v>49</v>
      </c>
      <c r="Z167">
        <v>27.569264000000004</v>
      </c>
      <c r="AA167" t="s">
        <v>49</v>
      </c>
      <c r="AC167">
        <v>29.49</v>
      </c>
      <c r="AD167">
        <v>59.911000000000001</v>
      </c>
      <c r="AG167" t="s">
        <v>690</v>
      </c>
      <c r="AH167" t="s">
        <v>691</v>
      </c>
      <c r="AI167">
        <v>16</v>
      </c>
      <c r="AJ167" t="s">
        <v>690</v>
      </c>
      <c r="AK167" t="s">
        <v>691</v>
      </c>
      <c r="AL167">
        <v>45</v>
      </c>
    </row>
    <row r="168" spans="1:38">
      <c r="A168" t="s">
        <v>248</v>
      </c>
      <c r="B168">
        <v>4</v>
      </c>
      <c r="D168" t="s">
        <v>34</v>
      </c>
      <c r="F168">
        <v>-1</v>
      </c>
      <c r="G168">
        <v>0.5</v>
      </c>
      <c r="H168">
        <v>0</v>
      </c>
      <c r="I168">
        <v>1</v>
      </c>
      <c r="J168" t="s">
        <v>42</v>
      </c>
      <c r="K168">
        <v>0</v>
      </c>
      <c r="L168" t="s">
        <v>42</v>
      </c>
      <c r="M168">
        <v>2</v>
      </c>
      <c r="N168">
        <v>0.33299999999999996</v>
      </c>
      <c r="O168">
        <v>-1</v>
      </c>
      <c r="P168">
        <v>0.66599999999999993</v>
      </c>
      <c r="Q168" t="s">
        <v>42</v>
      </c>
      <c r="R168" t="s">
        <v>42</v>
      </c>
      <c r="T168">
        <v>101.31965006729475</v>
      </c>
      <c r="U168">
        <v>117.34261838440112</v>
      </c>
      <c r="V168">
        <v>125.13020833333333</v>
      </c>
      <c r="W168">
        <v>148.05555555555554</v>
      </c>
      <c r="X168">
        <v>50.410995</v>
      </c>
      <c r="Y168" t="s">
        <v>49</v>
      </c>
      <c r="Z168">
        <v>14.734370999999996</v>
      </c>
      <c r="AA168" t="s">
        <v>49</v>
      </c>
      <c r="AC168">
        <v>29.515000000000001</v>
      </c>
      <c r="AD168">
        <v>60.789000000000001</v>
      </c>
      <c r="AG168" t="s">
        <v>654</v>
      </c>
      <c r="AH168" t="s">
        <v>655</v>
      </c>
      <c r="AI168">
        <v>50</v>
      </c>
      <c r="AJ168" t="s">
        <v>656</v>
      </c>
      <c r="AK168" t="s">
        <v>657</v>
      </c>
      <c r="AL168">
        <v>50</v>
      </c>
    </row>
    <row r="169" spans="1:38">
      <c r="A169" t="s">
        <v>248</v>
      </c>
      <c r="B169">
        <v>4</v>
      </c>
      <c r="D169" t="s">
        <v>101</v>
      </c>
      <c r="F169">
        <v>-1</v>
      </c>
      <c r="G169">
        <v>0.5</v>
      </c>
      <c r="H169">
        <v>1</v>
      </c>
      <c r="I169">
        <v>0.5</v>
      </c>
      <c r="J169" t="s">
        <v>41</v>
      </c>
      <c r="K169">
        <v>1</v>
      </c>
      <c r="L169" t="s">
        <v>42</v>
      </c>
      <c r="M169">
        <v>-1</v>
      </c>
      <c r="N169">
        <v>0.66599999999999993</v>
      </c>
      <c r="O169">
        <v>-2</v>
      </c>
      <c r="P169">
        <v>0.33299999999999996</v>
      </c>
      <c r="Q169" t="s">
        <v>42</v>
      </c>
      <c r="R169" t="s">
        <v>41</v>
      </c>
      <c r="T169">
        <v>101.31965006729475</v>
      </c>
      <c r="U169">
        <v>117.34261838440112</v>
      </c>
      <c r="V169">
        <v>125.13020833333333</v>
      </c>
      <c r="W169">
        <v>148.05555555555554</v>
      </c>
      <c r="X169">
        <v>146.40263400000001</v>
      </c>
      <c r="Y169" t="s">
        <v>54</v>
      </c>
      <c r="Z169">
        <v>33.700141600000002</v>
      </c>
      <c r="AA169" t="s">
        <v>49</v>
      </c>
      <c r="AC169">
        <v>29.54</v>
      </c>
      <c r="AD169">
        <v>61.695999999999998</v>
      </c>
      <c r="AG169" t="s">
        <v>650</v>
      </c>
      <c r="AH169" t="s">
        <v>651</v>
      </c>
      <c r="AI169">
        <v>131</v>
      </c>
      <c r="AJ169" t="s">
        <v>654</v>
      </c>
      <c r="AK169" t="s">
        <v>655</v>
      </c>
      <c r="AL169">
        <v>90</v>
      </c>
    </row>
    <row r="170" spans="1:38">
      <c r="A170" t="s">
        <v>248</v>
      </c>
      <c r="B170">
        <v>4</v>
      </c>
      <c r="D170" t="s">
        <v>101</v>
      </c>
      <c r="F170">
        <v>1</v>
      </c>
      <c r="G170">
        <v>0.5</v>
      </c>
      <c r="H170">
        <v>0</v>
      </c>
      <c r="I170">
        <v>1</v>
      </c>
      <c r="J170" t="s">
        <v>41</v>
      </c>
      <c r="K170">
        <v>1</v>
      </c>
      <c r="L170" t="s">
        <v>42</v>
      </c>
      <c r="M170">
        <v>2</v>
      </c>
      <c r="N170">
        <v>0.33299999999999996</v>
      </c>
      <c r="O170">
        <v>-2</v>
      </c>
      <c r="P170">
        <v>0.33299999999999996</v>
      </c>
      <c r="Q170" t="s">
        <v>42</v>
      </c>
      <c r="R170" t="s">
        <v>41</v>
      </c>
      <c r="T170">
        <v>101.31965006729475</v>
      </c>
      <c r="U170">
        <v>117.34261838440112</v>
      </c>
      <c r="V170">
        <v>125.13020833333333</v>
      </c>
      <c r="W170">
        <v>148.05555555555554</v>
      </c>
      <c r="X170">
        <v>146.40263400000001</v>
      </c>
      <c r="Y170" t="s">
        <v>54</v>
      </c>
      <c r="Z170">
        <v>21.852171900000002</v>
      </c>
      <c r="AA170" t="s">
        <v>49</v>
      </c>
      <c r="AC170">
        <v>29.614999999999998</v>
      </c>
      <c r="AD170">
        <v>61.584000000000003</v>
      </c>
      <c r="AG170" t="s">
        <v>654</v>
      </c>
      <c r="AH170" t="s">
        <v>655</v>
      </c>
      <c r="AI170">
        <v>50</v>
      </c>
      <c r="AJ170" t="s">
        <v>690</v>
      </c>
      <c r="AK170" t="s">
        <v>691</v>
      </c>
      <c r="AL170">
        <v>45</v>
      </c>
    </row>
    <row r="171" spans="1:38">
      <c r="A171" t="s">
        <v>248</v>
      </c>
      <c r="B171">
        <v>4</v>
      </c>
      <c r="D171" t="s">
        <v>101</v>
      </c>
      <c r="F171">
        <v>1</v>
      </c>
      <c r="G171">
        <v>0.5</v>
      </c>
      <c r="H171">
        <v>1</v>
      </c>
      <c r="I171">
        <v>0.5</v>
      </c>
      <c r="J171" t="s">
        <v>42</v>
      </c>
      <c r="K171">
        <v>1</v>
      </c>
      <c r="L171" t="s">
        <v>42</v>
      </c>
      <c r="M171">
        <v>-1</v>
      </c>
      <c r="N171">
        <v>0.66599999999999993</v>
      </c>
      <c r="O171">
        <v>-2</v>
      </c>
      <c r="P171">
        <v>0.33299999999999996</v>
      </c>
      <c r="Q171" t="s">
        <v>42</v>
      </c>
      <c r="R171" t="s">
        <v>41</v>
      </c>
      <c r="T171">
        <v>101.31965006729475</v>
      </c>
      <c r="U171">
        <v>117.34261838440112</v>
      </c>
      <c r="V171">
        <v>125.13020833333333</v>
      </c>
      <c r="W171">
        <v>148.05555555555554</v>
      </c>
      <c r="X171">
        <v>146.40263400000001</v>
      </c>
      <c r="Y171" t="s">
        <v>54</v>
      </c>
      <c r="Z171">
        <v>21.852171900000002</v>
      </c>
      <c r="AA171" t="s">
        <v>49</v>
      </c>
      <c r="AC171">
        <v>29.49</v>
      </c>
      <c r="AD171">
        <v>60.597999999999999</v>
      </c>
      <c r="AG171" t="s">
        <v>650</v>
      </c>
      <c r="AH171" t="s">
        <v>651</v>
      </c>
      <c r="AI171">
        <v>131</v>
      </c>
      <c r="AJ171" t="s">
        <v>654</v>
      </c>
      <c r="AK171" t="s">
        <v>655</v>
      </c>
      <c r="AL171">
        <v>90</v>
      </c>
    </row>
    <row r="172" spans="1:38">
      <c r="A172" t="s">
        <v>248</v>
      </c>
      <c r="B172">
        <v>4</v>
      </c>
      <c r="D172" t="s">
        <v>101</v>
      </c>
      <c r="F172">
        <v>1</v>
      </c>
      <c r="G172">
        <v>0.5</v>
      </c>
      <c r="H172">
        <v>0</v>
      </c>
      <c r="I172">
        <v>1</v>
      </c>
      <c r="J172" t="s">
        <v>42</v>
      </c>
      <c r="K172">
        <v>1</v>
      </c>
      <c r="L172" t="s">
        <v>42</v>
      </c>
      <c r="M172">
        <v>-1</v>
      </c>
      <c r="N172">
        <v>0.66599999999999993</v>
      </c>
      <c r="O172">
        <v>-2</v>
      </c>
      <c r="P172">
        <v>0.33299999999999996</v>
      </c>
      <c r="Q172" t="s">
        <v>42</v>
      </c>
      <c r="R172" t="s">
        <v>41</v>
      </c>
      <c r="T172">
        <v>101.31965006729475</v>
      </c>
      <c r="U172">
        <v>117.34261838440112</v>
      </c>
      <c r="V172">
        <v>125.13020833333333</v>
      </c>
      <c r="W172">
        <v>148.05555555555554</v>
      </c>
      <c r="X172">
        <v>142.664749</v>
      </c>
      <c r="Y172" t="s">
        <v>54</v>
      </c>
      <c r="Z172">
        <v>15.922570150000002</v>
      </c>
      <c r="AA172" t="s">
        <v>49</v>
      </c>
      <c r="AC172">
        <v>29.49</v>
      </c>
      <c r="AD172">
        <v>59.911000000000001</v>
      </c>
      <c r="AG172" t="s">
        <v>650</v>
      </c>
      <c r="AH172" t="s">
        <v>651</v>
      </c>
      <c r="AI172">
        <v>131</v>
      </c>
      <c r="AJ172" t="s">
        <v>690</v>
      </c>
      <c r="AK172" t="s">
        <v>691</v>
      </c>
      <c r="AL172">
        <v>45</v>
      </c>
    </row>
    <row r="173" spans="1:38">
      <c r="A173" t="s">
        <v>248</v>
      </c>
      <c r="B173">
        <v>4</v>
      </c>
      <c r="D173" t="s">
        <v>101</v>
      </c>
      <c r="F173">
        <v>1</v>
      </c>
      <c r="G173">
        <v>0.5</v>
      </c>
      <c r="H173">
        <v>0</v>
      </c>
      <c r="I173">
        <v>1</v>
      </c>
      <c r="J173" t="s">
        <v>42</v>
      </c>
      <c r="K173">
        <v>1</v>
      </c>
      <c r="L173" t="s">
        <v>41</v>
      </c>
      <c r="M173">
        <v>-1</v>
      </c>
      <c r="N173">
        <v>0.66599999999999993</v>
      </c>
      <c r="O173">
        <v>-3</v>
      </c>
      <c r="P173">
        <v>0</v>
      </c>
      <c r="Q173" t="s">
        <v>41</v>
      </c>
      <c r="R173" t="s">
        <v>41</v>
      </c>
      <c r="T173">
        <v>101.31965006729475</v>
      </c>
      <c r="U173">
        <v>117.34261838440112</v>
      </c>
      <c r="V173">
        <v>125.13020833333333</v>
      </c>
      <c r="W173">
        <v>148.05555555555554</v>
      </c>
      <c r="X173">
        <v>138.92686399999999</v>
      </c>
      <c r="Y173" t="s">
        <v>54</v>
      </c>
      <c r="Z173">
        <v>21.852171900000002</v>
      </c>
      <c r="AA173" t="s">
        <v>49</v>
      </c>
      <c r="AC173">
        <v>29.515000000000001</v>
      </c>
      <c r="AD173">
        <v>60.789000000000001</v>
      </c>
      <c r="AG173" t="s">
        <v>650</v>
      </c>
      <c r="AH173" t="s">
        <v>651</v>
      </c>
      <c r="AI173">
        <v>131</v>
      </c>
      <c r="AJ173" t="s">
        <v>688</v>
      </c>
      <c r="AK173" t="s">
        <v>689</v>
      </c>
      <c r="AL173">
        <v>7</v>
      </c>
    </row>
    <row r="174" spans="1:38">
      <c r="A174" t="s">
        <v>248</v>
      </c>
      <c r="B174">
        <v>4</v>
      </c>
      <c r="D174" t="s">
        <v>58</v>
      </c>
      <c r="F174">
        <v>1</v>
      </c>
      <c r="G174">
        <v>0.5</v>
      </c>
      <c r="H174">
        <v>1</v>
      </c>
      <c r="I174">
        <v>0.5</v>
      </c>
      <c r="J174" t="s">
        <v>42</v>
      </c>
      <c r="K174">
        <v>0</v>
      </c>
      <c r="L174" t="s">
        <v>42</v>
      </c>
      <c r="M174">
        <v>-1</v>
      </c>
      <c r="N174">
        <v>0.66599999999999993</v>
      </c>
      <c r="O174">
        <v>-2</v>
      </c>
      <c r="P174">
        <v>0.33299999999999996</v>
      </c>
      <c r="Q174" t="s">
        <v>41</v>
      </c>
      <c r="R174" t="s">
        <v>41</v>
      </c>
      <c r="T174">
        <v>101.31965006729475</v>
      </c>
      <c r="U174">
        <v>117.34261838440112</v>
      </c>
      <c r="V174">
        <v>125.13020833333333</v>
      </c>
      <c r="W174">
        <v>148.05555555555554</v>
      </c>
      <c r="X174">
        <v>33.277775000000005</v>
      </c>
      <c r="Y174" t="s">
        <v>49</v>
      </c>
      <c r="Z174">
        <v>125.129352</v>
      </c>
      <c r="AA174" t="s">
        <v>54</v>
      </c>
      <c r="AC174">
        <v>29.54</v>
      </c>
      <c r="AD174">
        <v>61.695999999999998</v>
      </c>
      <c r="AG174" t="s">
        <v>666</v>
      </c>
      <c r="AH174" t="s">
        <v>667</v>
      </c>
      <c r="AI174">
        <v>60</v>
      </c>
      <c r="AJ174" t="s">
        <v>664</v>
      </c>
      <c r="AK174" t="s">
        <v>665</v>
      </c>
      <c r="AL174">
        <v>31</v>
      </c>
    </row>
    <row r="175" spans="1:38">
      <c r="A175" t="s">
        <v>248</v>
      </c>
      <c r="B175">
        <v>4</v>
      </c>
      <c r="D175" t="s">
        <v>58</v>
      </c>
      <c r="F175">
        <v>1</v>
      </c>
      <c r="G175">
        <v>0.5</v>
      </c>
      <c r="H175">
        <v>1</v>
      </c>
      <c r="I175">
        <v>0.5</v>
      </c>
      <c r="J175" t="s">
        <v>41</v>
      </c>
      <c r="K175">
        <v>1</v>
      </c>
      <c r="L175" t="s">
        <v>42</v>
      </c>
      <c r="M175">
        <v>-1</v>
      </c>
      <c r="N175">
        <v>0.66599999999999993</v>
      </c>
      <c r="O175">
        <v>-2</v>
      </c>
      <c r="P175">
        <v>0.33299999999999996</v>
      </c>
      <c r="Q175" t="s">
        <v>41</v>
      </c>
      <c r="R175" t="s">
        <v>41</v>
      </c>
      <c r="T175">
        <v>101.31965006729475</v>
      </c>
      <c r="U175">
        <v>117.34261838440112</v>
      </c>
      <c r="V175">
        <v>125.13020833333333</v>
      </c>
      <c r="W175">
        <v>148.05555555555554</v>
      </c>
      <c r="X175">
        <v>33.277775000000005</v>
      </c>
      <c r="Y175" t="s">
        <v>49</v>
      </c>
      <c r="Z175">
        <v>125.129352</v>
      </c>
      <c r="AA175" t="s">
        <v>54</v>
      </c>
      <c r="AC175">
        <v>29.614999999999998</v>
      </c>
      <c r="AD175">
        <v>61.584000000000003</v>
      </c>
      <c r="AG175" t="s">
        <v>666</v>
      </c>
      <c r="AH175" t="s">
        <v>667</v>
      </c>
      <c r="AI175">
        <v>60</v>
      </c>
      <c r="AJ175" t="s">
        <v>664</v>
      </c>
      <c r="AK175" t="s">
        <v>665</v>
      </c>
      <c r="AL175">
        <v>31</v>
      </c>
    </row>
    <row r="176" spans="1:38">
      <c r="A176" t="s">
        <v>248</v>
      </c>
      <c r="B176">
        <v>4</v>
      </c>
      <c r="D176" t="s">
        <v>58</v>
      </c>
      <c r="F176">
        <v>1</v>
      </c>
      <c r="G176">
        <v>0.5</v>
      </c>
      <c r="H176">
        <v>1</v>
      </c>
      <c r="I176">
        <v>0.5</v>
      </c>
      <c r="J176" t="s">
        <v>42</v>
      </c>
      <c r="K176">
        <v>1</v>
      </c>
      <c r="L176" t="s">
        <v>42</v>
      </c>
      <c r="M176">
        <v>-1</v>
      </c>
      <c r="N176">
        <v>0.66599999999999993</v>
      </c>
      <c r="O176">
        <v>-2</v>
      </c>
      <c r="P176">
        <v>0.33299999999999996</v>
      </c>
      <c r="Q176" t="s">
        <v>41</v>
      </c>
      <c r="R176" t="s">
        <v>41</v>
      </c>
      <c r="T176">
        <v>101.31965006729475</v>
      </c>
      <c r="U176">
        <v>117.34261838440112</v>
      </c>
      <c r="V176">
        <v>125.13020833333333</v>
      </c>
      <c r="W176">
        <v>148.05555555555554</v>
      </c>
      <c r="X176">
        <v>33.277775000000005</v>
      </c>
      <c r="Y176" t="s">
        <v>49</v>
      </c>
      <c r="Z176">
        <v>125.129352</v>
      </c>
      <c r="AA176" t="s">
        <v>54</v>
      </c>
      <c r="AC176">
        <v>29.49</v>
      </c>
      <c r="AD176">
        <v>60.597999999999999</v>
      </c>
      <c r="AG176" t="s">
        <v>666</v>
      </c>
      <c r="AH176" t="s">
        <v>667</v>
      </c>
      <c r="AI176">
        <v>60</v>
      </c>
      <c r="AJ176" t="s">
        <v>664</v>
      </c>
      <c r="AK176" t="s">
        <v>665</v>
      </c>
      <c r="AL176">
        <v>31</v>
      </c>
    </row>
    <row r="177" spans="1:38">
      <c r="A177" t="s">
        <v>248</v>
      </c>
      <c r="B177">
        <v>4</v>
      </c>
      <c r="D177" t="s">
        <v>58</v>
      </c>
      <c r="F177">
        <v>-1</v>
      </c>
      <c r="G177">
        <v>0.5</v>
      </c>
      <c r="H177">
        <v>1</v>
      </c>
      <c r="I177">
        <v>0.5</v>
      </c>
      <c r="J177" t="s">
        <v>42</v>
      </c>
      <c r="K177">
        <v>1</v>
      </c>
      <c r="L177">
        <v>0</v>
      </c>
      <c r="M177">
        <v>-1</v>
      </c>
      <c r="N177">
        <v>0.66599999999999993</v>
      </c>
      <c r="O177">
        <v>-3</v>
      </c>
      <c r="P177">
        <v>0</v>
      </c>
      <c r="Q177" t="s">
        <v>41</v>
      </c>
      <c r="R177" t="s">
        <v>41</v>
      </c>
      <c r="T177">
        <v>101.31965006729475</v>
      </c>
      <c r="U177">
        <v>117.34261838440112</v>
      </c>
      <c r="V177">
        <v>125.13020833333333</v>
      </c>
      <c r="W177">
        <v>148.05555555555554</v>
      </c>
      <c r="X177">
        <v>20.516984000000004</v>
      </c>
      <c r="Y177" t="s">
        <v>49</v>
      </c>
      <c r="Z177">
        <v>125.129352</v>
      </c>
      <c r="AA177" t="s">
        <v>54</v>
      </c>
      <c r="AC177">
        <v>29.49</v>
      </c>
      <c r="AD177">
        <v>59.911000000000001</v>
      </c>
      <c r="AG177" t="s">
        <v>666</v>
      </c>
      <c r="AH177" t="s">
        <v>667</v>
      </c>
      <c r="AI177">
        <v>60</v>
      </c>
      <c r="AJ177" t="s">
        <v>658</v>
      </c>
      <c r="AK177" t="s">
        <v>659</v>
      </c>
      <c r="AL177">
        <v>20</v>
      </c>
    </row>
    <row r="178" spans="1:38">
      <c r="A178" t="s">
        <v>248</v>
      </c>
      <c r="B178">
        <v>4</v>
      </c>
      <c r="D178" t="s">
        <v>58</v>
      </c>
      <c r="F178">
        <v>-1</v>
      </c>
      <c r="G178">
        <v>0.5</v>
      </c>
      <c r="H178">
        <v>2</v>
      </c>
      <c r="I178">
        <v>0</v>
      </c>
      <c r="J178" t="s">
        <v>41</v>
      </c>
      <c r="K178">
        <v>0</v>
      </c>
      <c r="L178" t="s">
        <v>42</v>
      </c>
      <c r="M178">
        <v>-1</v>
      </c>
      <c r="N178">
        <v>0.66599999999999993</v>
      </c>
      <c r="O178">
        <v>-2</v>
      </c>
      <c r="P178">
        <v>0.33299999999999996</v>
      </c>
      <c r="Q178" t="s">
        <v>41</v>
      </c>
      <c r="R178" t="s">
        <v>41</v>
      </c>
      <c r="T178">
        <v>101.31965006729475</v>
      </c>
      <c r="U178">
        <v>117.34261838440112</v>
      </c>
      <c r="V178">
        <v>125.13020833333333</v>
      </c>
      <c r="W178">
        <v>148.05555555555554</v>
      </c>
      <c r="X178">
        <v>20.516984000000004</v>
      </c>
      <c r="Y178" t="s">
        <v>49</v>
      </c>
      <c r="Z178">
        <v>125.129352</v>
      </c>
      <c r="AA178" t="s">
        <v>54</v>
      </c>
      <c r="AC178">
        <v>29.515000000000001</v>
      </c>
      <c r="AD178">
        <v>60.789000000000001</v>
      </c>
      <c r="AG178" t="s">
        <v>666</v>
      </c>
      <c r="AH178" t="s">
        <v>667</v>
      </c>
      <c r="AI178">
        <v>60</v>
      </c>
      <c r="AJ178" t="s">
        <v>692</v>
      </c>
      <c r="AK178" t="s">
        <v>693</v>
      </c>
      <c r="AL178">
        <v>16</v>
      </c>
    </row>
    <row r="179" spans="1:38">
      <c r="A179" t="s">
        <v>248</v>
      </c>
      <c r="B179">
        <v>4</v>
      </c>
      <c r="D179" t="s">
        <v>67</v>
      </c>
      <c r="F179">
        <v>0</v>
      </c>
      <c r="G179">
        <v>1</v>
      </c>
      <c r="H179">
        <v>1</v>
      </c>
      <c r="I179">
        <v>0.5</v>
      </c>
      <c r="J179" t="s">
        <v>42</v>
      </c>
      <c r="K179">
        <v>0</v>
      </c>
      <c r="L179" t="s">
        <v>42</v>
      </c>
      <c r="M179">
        <v>1</v>
      </c>
      <c r="N179">
        <v>0.66599999999999993</v>
      </c>
      <c r="O179">
        <v>-3</v>
      </c>
      <c r="P179">
        <v>0</v>
      </c>
      <c r="Q179" t="s">
        <v>42</v>
      </c>
      <c r="R179" t="s">
        <v>41</v>
      </c>
      <c r="T179">
        <v>101.31965006729475</v>
      </c>
      <c r="U179">
        <v>117.34261838440112</v>
      </c>
      <c r="V179">
        <v>125.13020833333333</v>
      </c>
      <c r="W179">
        <v>148.05555555555554</v>
      </c>
      <c r="X179">
        <v>51.814409600000019</v>
      </c>
      <c r="Y179" t="s">
        <v>49</v>
      </c>
      <c r="Z179">
        <v>70.304148800000007</v>
      </c>
      <c r="AA179" t="s">
        <v>49</v>
      </c>
      <c r="AC179">
        <v>28.518000000000001</v>
      </c>
      <c r="AD179">
        <v>61.997999999999998</v>
      </c>
      <c r="AG179" t="s">
        <v>656</v>
      </c>
      <c r="AH179" t="s">
        <v>657</v>
      </c>
      <c r="AI179">
        <v>91</v>
      </c>
      <c r="AJ179" t="s">
        <v>682</v>
      </c>
      <c r="AK179" t="s">
        <v>683</v>
      </c>
      <c r="AL179">
        <v>15</v>
      </c>
    </row>
    <row r="180" spans="1:38">
      <c r="A180" t="s">
        <v>248</v>
      </c>
      <c r="B180">
        <v>4</v>
      </c>
      <c r="D180" t="s">
        <v>67</v>
      </c>
      <c r="F180">
        <v>0</v>
      </c>
      <c r="G180">
        <v>1</v>
      </c>
      <c r="H180">
        <v>1</v>
      </c>
      <c r="I180">
        <v>0.5</v>
      </c>
      <c r="J180" t="s">
        <v>42</v>
      </c>
      <c r="K180">
        <v>0</v>
      </c>
      <c r="L180" t="s">
        <v>42</v>
      </c>
      <c r="M180">
        <v>1</v>
      </c>
      <c r="N180">
        <v>0.66599999999999993</v>
      </c>
      <c r="O180">
        <v>-2</v>
      </c>
      <c r="P180">
        <v>0.33299999999999996</v>
      </c>
      <c r="Q180" t="s">
        <v>42</v>
      </c>
      <c r="R180" t="s">
        <v>41</v>
      </c>
      <c r="T180">
        <v>101.31965006729475</v>
      </c>
      <c r="U180">
        <v>117.34261838440112</v>
      </c>
      <c r="V180">
        <v>125.13020833333333</v>
      </c>
      <c r="W180">
        <v>148.05555555555554</v>
      </c>
      <c r="X180">
        <v>51.814409600000019</v>
      </c>
      <c r="Y180" t="s">
        <v>49</v>
      </c>
      <c r="Z180">
        <v>63.147711200000003</v>
      </c>
      <c r="AA180" t="s">
        <v>49</v>
      </c>
      <c r="AC180">
        <v>28.295000000000002</v>
      </c>
      <c r="AD180">
        <v>61.777000000000001</v>
      </c>
      <c r="AG180" t="s">
        <v>656</v>
      </c>
      <c r="AH180" t="s">
        <v>657</v>
      </c>
      <c r="AI180">
        <v>91</v>
      </c>
      <c r="AJ180" t="s">
        <v>654</v>
      </c>
      <c r="AK180" t="s">
        <v>655</v>
      </c>
      <c r="AL180">
        <v>90</v>
      </c>
    </row>
    <row r="181" spans="1:38">
      <c r="A181" t="s">
        <v>248</v>
      </c>
      <c r="B181">
        <v>4</v>
      </c>
      <c r="D181" t="s">
        <v>67</v>
      </c>
      <c r="F181">
        <v>0</v>
      </c>
      <c r="G181">
        <v>1</v>
      </c>
      <c r="H181">
        <v>1</v>
      </c>
      <c r="I181">
        <v>0.5</v>
      </c>
      <c r="J181" t="s">
        <v>42</v>
      </c>
      <c r="K181">
        <v>0</v>
      </c>
      <c r="L181" t="s">
        <v>42</v>
      </c>
      <c r="M181">
        <v>0</v>
      </c>
      <c r="N181">
        <v>1</v>
      </c>
      <c r="O181">
        <v>-2</v>
      </c>
      <c r="P181">
        <v>0.33299999999999996</v>
      </c>
      <c r="Q181" t="s">
        <v>41</v>
      </c>
      <c r="R181" t="s">
        <v>42</v>
      </c>
      <c r="T181">
        <v>101.31965006729475</v>
      </c>
      <c r="U181">
        <v>117.34261838440112</v>
      </c>
      <c r="V181">
        <v>125.13020833333333</v>
      </c>
      <c r="W181">
        <v>148.05555555555554</v>
      </c>
      <c r="X181">
        <v>47.583074800000013</v>
      </c>
      <c r="Y181" t="s">
        <v>49</v>
      </c>
      <c r="Z181">
        <v>59.524858100000003</v>
      </c>
      <c r="AA181" t="s">
        <v>49</v>
      </c>
      <c r="AC181">
        <v>28.071999999999999</v>
      </c>
      <c r="AD181">
        <v>60.78</v>
      </c>
      <c r="AG181" t="s">
        <v>684</v>
      </c>
      <c r="AH181" t="s">
        <v>685</v>
      </c>
      <c r="AI181">
        <v>208</v>
      </c>
      <c r="AJ181" t="s">
        <v>654</v>
      </c>
      <c r="AK181" t="s">
        <v>655</v>
      </c>
      <c r="AL181">
        <v>90</v>
      </c>
    </row>
    <row r="182" spans="1:38">
      <c r="A182" t="s">
        <v>248</v>
      </c>
      <c r="B182">
        <v>4</v>
      </c>
      <c r="D182" t="s">
        <v>67</v>
      </c>
      <c r="F182">
        <v>0</v>
      </c>
      <c r="G182">
        <v>1</v>
      </c>
      <c r="H182">
        <v>1</v>
      </c>
      <c r="I182">
        <v>0.5</v>
      </c>
      <c r="J182" t="s">
        <v>42</v>
      </c>
      <c r="K182">
        <v>0</v>
      </c>
      <c r="L182" t="s">
        <v>42</v>
      </c>
      <c r="M182">
        <v>0</v>
      </c>
      <c r="N182">
        <v>1</v>
      </c>
      <c r="O182">
        <v>-2</v>
      </c>
      <c r="P182">
        <v>0.33299999999999996</v>
      </c>
      <c r="Q182" t="s">
        <v>41</v>
      </c>
      <c r="R182" t="s">
        <v>42</v>
      </c>
      <c r="T182">
        <v>101.31965006729475</v>
      </c>
      <c r="U182">
        <v>117.34261838440112</v>
      </c>
      <c r="V182">
        <v>125.13020833333333</v>
      </c>
      <c r="W182">
        <v>148.05555555555554</v>
      </c>
      <c r="X182">
        <v>43.351740000000007</v>
      </c>
      <c r="Y182" t="s">
        <v>49</v>
      </c>
      <c r="Z182">
        <v>55.902005000000003</v>
      </c>
      <c r="AA182" t="s">
        <v>49</v>
      </c>
      <c r="AC182">
        <v>28.047999999999998</v>
      </c>
      <c r="AD182">
        <v>61.241</v>
      </c>
      <c r="AG182" t="s">
        <v>684</v>
      </c>
      <c r="AH182" t="s">
        <v>685</v>
      </c>
      <c r="AI182">
        <v>208</v>
      </c>
      <c r="AJ182" t="s">
        <v>654</v>
      </c>
      <c r="AK182" t="s">
        <v>655</v>
      </c>
      <c r="AL182">
        <v>90</v>
      </c>
    </row>
    <row r="183" spans="1:38">
      <c r="A183" t="s">
        <v>248</v>
      </c>
      <c r="B183">
        <v>4</v>
      </c>
      <c r="D183" t="s">
        <v>107</v>
      </c>
      <c r="F183">
        <v>0</v>
      </c>
      <c r="G183">
        <v>1</v>
      </c>
      <c r="H183">
        <v>2</v>
      </c>
      <c r="I183">
        <v>0</v>
      </c>
      <c r="J183" t="s">
        <v>41</v>
      </c>
      <c r="K183">
        <v>1</v>
      </c>
      <c r="L183" t="s">
        <v>42</v>
      </c>
      <c r="M183">
        <v>0</v>
      </c>
      <c r="N183">
        <v>1</v>
      </c>
      <c r="O183">
        <v>-3</v>
      </c>
      <c r="P183">
        <v>0</v>
      </c>
      <c r="Q183" t="s">
        <v>41</v>
      </c>
      <c r="R183" t="s">
        <v>41</v>
      </c>
      <c r="T183">
        <v>101.31965006729475</v>
      </c>
      <c r="U183">
        <v>117.34261838440112</v>
      </c>
      <c r="V183">
        <v>125.13020833333333</v>
      </c>
      <c r="W183">
        <v>148.05555555555554</v>
      </c>
      <c r="X183">
        <v>32.052442499999998</v>
      </c>
      <c r="Y183" t="s">
        <v>49</v>
      </c>
      <c r="Z183">
        <v>46.577435200000004</v>
      </c>
      <c r="AA183" t="s">
        <v>49</v>
      </c>
      <c r="AC183">
        <v>28.518000000000001</v>
      </c>
      <c r="AD183">
        <v>61.997999999999998</v>
      </c>
      <c r="AG183" t="s">
        <v>684</v>
      </c>
      <c r="AH183" t="s">
        <v>685</v>
      </c>
      <c r="AI183">
        <v>208</v>
      </c>
      <c r="AJ183" t="s">
        <v>680</v>
      </c>
      <c r="AK183" t="s">
        <v>681</v>
      </c>
      <c r="AL183">
        <v>19</v>
      </c>
    </row>
    <row r="184" spans="1:38">
      <c r="A184" t="s">
        <v>248</v>
      </c>
      <c r="B184">
        <v>4</v>
      </c>
      <c r="D184" t="s">
        <v>107</v>
      </c>
      <c r="F184">
        <v>0</v>
      </c>
      <c r="G184">
        <v>1</v>
      </c>
      <c r="H184">
        <v>2</v>
      </c>
      <c r="I184">
        <v>0</v>
      </c>
      <c r="J184" t="s">
        <v>41</v>
      </c>
      <c r="K184">
        <v>1</v>
      </c>
      <c r="L184" t="s">
        <v>42</v>
      </c>
      <c r="M184">
        <v>-1</v>
      </c>
      <c r="N184">
        <v>0.66599999999999993</v>
      </c>
      <c r="O184">
        <v>-3</v>
      </c>
      <c r="P184">
        <v>0</v>
      </c>
      <c r="Q184" t="s">
        <v>41</v>
      </c>
      <c r="R184" t="s">
        <v>41</v>
      </c>
      <c r="T184">
        <v>101.31965006729475</v>
      </c>
      <c r="U184">
        <v>117.34261838440112</v>
      </c>
      <c r="V184">
        <v>125.13020833333333</v>
      </c>
      <c r="W184">
        <v>148.05555555555554</v>
      </c>
      <c r="X184">
        <v>27.678184850000001</v>
      </c>
      <c r="Y184" t="s">
        <v>49</v>
      </c>
      <c r="Z184">
        <v>46.577435200000004</v>
      </c>
      <c r="AA184" t="s">
        <v>49</v>
      </c>
      <c r="AC184">
        <v>28.468</v>
      </c>
      <c r="AD184">
        <v>59.720999999999997</v>
      </c>
      <c r="AG184" t="s">
        <v>656</v>
      </c>
      <c r="AH184" t="s">
        <v>657</v>
      </c>
      <c r="AI184">
        <v>91</v>
      </c>
      <c r="AJ184" t="s">
        <v>680</v>
      </c>
      <c r="AK184" t="s">
        <v>681</v>
      </c>
      <c r="AL184">
        <v>19</v>
      </c>
    </row>
    <row r="185" spans="1:38">
      <c r="A185" t="s">
        <v>248</v>
      </c>
      <c r="B185">
        <v>4</v>
      </c>
      <c r="D185" t="s">
        <v>107</v>
      </c>
      <c r="F185">
        <v>-1</v>
      </c>
      <c r="G185">
        <v>0.5</v>
      </c>
      <c r="H185">
        <v>1</v>
      </c>
      <c r="I185">
        <v>0.5</v>
      </c>
      <c r="J185" t="s">
        <v>41</v>
      </c>
      <c r="K185">
        <v>1</v>
      </c>
      <c r="L185" t="s">
        <v>42</v>
      </c>
      <c r="M185">
        <v>-1</v>
      </c>
      <c r="N185">
        <v>0.66599999999999993</v>
      </c>
      <c r="O185">
        <v>-3</v>
      </c>
      <c r="P185">
        <v>0</v>
      </c>
      <c r="Q185" t="s">
        <v>41</v>
      </c>
      <c r="R185" t="s">
        <v>41</v>
      </c>
      <c r="T185">
        <v>101.31965006729475</v>
      </c>
      <c r="U185">
        <v>117.34261838440112</v>
      </c>
      <c r="V185">
        <v>125.13020833333333</v>
      </c>
      <c r="W185">
        <v>148.05555555555554</v>
      </c>
      <c r="X185">
        <v>23.3039272</v>
      </c>
      <c r="Y185" t="s">
        <v>49</v>
      </c>
      <c r="Z185">
        <v>46.577435200000004</v>
      </c>
      <c r="AA185" t="s">
        <v>49</v>
      </c>
      <c r="AC185">
        <v>28.295000000000002</v>
      </c>
      <c r="AD185">
        <v>61.777000000000001</v>
      </c>
      <c r="AG185" t="s">
        <v>650</v>
      </c>
      <c r="AH185" t="s">
        <v>651</v>
      </c>
      <c r="AI185">
        <v>131</v>
      </c>
      <c r="AJ185" t="s">
        <v>682</v>
      </c>
      <c r="AK185" t="s">
        <v>683</v>
      </c>
      <c r="AL185">
        <v>15</v>
      </c>
    </row>
    <row r="186" spans="1:38">
      <c r="A186" t="s">
        <v>248</v>
      </c>
      <c r="B186">
        <v>4</v>
      </c>
      <c r="D186" t="s">
        <v>107</v>
      </c>
      <c r="F186">
        <v>-1</v>
      </c>
      <c r="G186">
        <v>0.5</v>
      </c>
      <c r="H186">
        <v>1</v>
      </c>
      <c r="I186">
        <v>0.5</v>
      </c>
      <c r="J186" t="s">
        <v>41</v>
      </c>
      <c r="K186">
        <v>1</v>
      </c>
      <c r="L186" t="s">
        <v>42</v>
      </c>
      <c r="M186">
        <v>-1</v>
      </c>
      <c r="N186">
        <v>0.66599999999999993</v>
      </c>
      <c r="O186">
        <v>-3</v>
      </c>
      <c r="P186">
        <v>0</v>
      </c>
      <c r="Q186" t="s">
        <v>41</v>
      </c>
      <c r="R186" t="s">
        <v>41</v>
      </c>
      <c r="T186">
        <v>101.31965006729475</v>
      </c>
      <c r="U186">
        <v>117.34261838440112</v>
      </c>
      <c r="V186">
        <v>125.13020833333333</v>
      </c>
      <c r="W186">
        <v>148.05555555555554</v>
      </c>
      <c r="X186">
        <v>23.3039272</v>
      </c>
      <c r="Y186" t="s">
        <v>49</v>
      </c>
      <c r="Z186">
        <v>42.507173500000007</v>
      </c>
      <c r="AA186" t="s">
        <v>49</v>
      </c>
      <c r="AC186">
        <v>28.071999999999999</v>
      </c>
      <c r="AD186">
        <v>60.78</v>
      </c>
      <c r="AG186" t="s">
        <v>650</v>
      </c>
      <c r="AH186" t="s">
        <v>651</v>
      </c>
      <c r="AI186">
        <v>131</v>
      </c>
      <c r="AJ186" t="s">
        <v>682</v>
      </c>
      <c r="AK186" t="s">
        <v>683</v>
      </c>
      <c r="AL186">
        <v>15</v>
      </c>
    </row>
    <row r="187" spans="1:38">
      <c r="A187" t="s">
        <v>248</v>
      </c>
      <c r="B187">
        <v>4</v>
      </c>
      <c r="D187" t="s">
        <v>107</v>
      </c>
      <c r="F187">
        <v>-1</v>
      </c>
      <c r="G187">
        <v>0.5</v>
      </c>
      <c r="H187">
        <v>1</v>
      </c>
      <c r="I187">
        <v>0.5</v>
      </c>
      <c r="J187" t="s">
        <v>41</v>
      </c>
      <c r="K187">
        <v>1</v>
      </c>
      <c r="L187" t="s">
        <v>42</v>
      </c>
      <c r="M187">
        <v>-1</v>
      </c>
      <c r="N187">
        <v>0.66599999999999993</v>
      </c>
      <c r="O187">
        <v>-3</v>
      </c>
      <c r="P187">
        <v>0</v>
      </c>
      <c r="Q187" t="s">
        <v>41</v>
      </c>
      <c r="R187" t="s">
        <v>41</v>
      </c>
      <c r="T187">
        <v>101.31965006729475</v>
      </c>
      <c r="U187">
        <v>117.34261838440112</v>
      </c>
      <c r="V187">
        <v>125.13020833333333</v>
      </c>
      <c r="W187">
        <v>148.05555555555554</v>
      </c>
      <c r="X187">
        <v>14.551667299999998</v>
      </c>
      <c r="Y187" t="s">
        <v>49</v>
      </c>
      <c r="Z187">
        <v>38.436911800000004</v>
      </c>
      <c r="AA187" t="s">
        <v>49</v>
      </c>
      <c r="AC187">
        <v>28.047999999999998</v>
      </c>
      <c r="AD187">
        <v>61.241</v>
      </c>
      <c r="AG187" t="s">
        <v>650</v>
      </c>
      <c r="AH187" t="s">
        <v>651</v>
      </c>
      <c r="AI187">
        <v>131</v>
      </c>
      <c r="AJ187" t="s">
        <v>682</v>
      </c>
      <c r="AK187" t="s">
        <v>683</v>
      </c>
      <c r="AL187">
        <v>15</v>
      </c>
    </row>
    <row r="188" spans="1:38">
      <c r="A188" t="s">
        <v>248</v>
      </c>
      <c r="B188">
        <v>4</v>
      </c>
      <c r="D188" t="s">
        <v>73</v>
      </c>
      <c r="F188">
        <v>0</v>
      </c>
      <c r="G188">
        <v>1</v>
      </c>
      <c r="H188">
        <v>1</v>
      </c>
      <c r="I188">
        <v>0.5</v>
      </c>
      <c r="J188" t="s">
        <v>41</v>
      </c>
      <c r="K188">
        <v>1</v>
      </c>
      <c r="L188" t="s">
        <v>42</v>
      </c>
      <c r="M188">
        <v>0</v>
      </c>
      <c r="N188">
        <v>1</v>
      </c>
      <c r="O188">
        <v>-1</v>
      </c>
      <c r="P188">
        <v>0.66599999999999993</v>
      </c>
      <c r="Q188" t="s">
        <v>41</v>
      </c>
      <c r="R188" t="s">
        <v>41</v>
      </c>
      <c r="T188">
        <v>101.31965006729475</v>
      </c>
      <c r="U188">
        <v>117.34261838440112</v>
      </c>
      <c r="V188">
        <v>125.13020833333333</v>
      </c>
      <c r="W188">
        <v>148.05555555555554</v>
      </c>
      <c r="X188">
        <v>35.5</v>
      </c>
      <c r="Y188" t="s">
        <v>49</v>
      </c>
      <c r="Z188">
        <v>13.901282500000001</v>
      </c>
      <c r="AA188" t="s">
        <v>49</v>
      </c>
      <c r="AC188">
        <v>28.518000000000001</v>
      </c>
      <c r="AD188">
        <v>61.997999999999998</v>
      </c>
      <c r="AG188" t="s">
        <v>684</v>
      </c>
      <c r="AH188" t="s">
        <v>685</v>
      </c>
      <c r="AI188">
        <v>208</v>
      </c>
      <c r="AJ188" t="s">
        <v>650</v>
      </c>
      <c r="AK188" t="s">
        <v>651</v>
      </c>
      <c r="AL188">
        <v>128</v>
      </c>
    </row>
    <row r="189" spans="1:38">
      <c r="A189" t="s">
        <v>248</v>
      </c>
      <c r="B189">
        <v>4</v>
      </c>
      <c r="D189" t="s">
        <v>73</v>
      </c>
      <c r="F189">
        <v>2</v>
      </c>
      <c r="G189">
        <v>0</v>
      </c>
      <c r="H189">
        <v>0</v>
      </c>
      <c r="I189">
        <v>1</v>
      </c>
      <c r="J189" t="s">
        <v>42</v>
      </c>
      <c r="K189">
        <v>0</v>
      </c>
      <c r="L189" t="s">
        <v>41</v>
      </c>
      <c r="M189">
        <v>3</v>
      </c>
      <c r="N189">
        <v>0</v>
      </c>
      <c r="O189">
        <v>-3</v>
      </c>
      <c r="P189">
        <v>0</v>
      </c>
      <c r="Q189" t="s">
        <v>42</v>
      </c>
      <c r="R189" t="s">
        <v>41</v>
      </c>
      <c r="T189">
        <v>101.31965006729475</v>
      </c>
      <c r="U189">
        <v>117.34261838440112</v>
      </c>
      <c r="V189">
        <v>125.13020833333333</v>
      </c>
      <c r="W189">
        <v>148.05555555555554</v>
      </c>
      <c r="X189">
        <v>35.5</v>
      </c>
      <c r="Y189" t="s">
        <v>49</v>
      </c>
      <c r="Z189">
        <v>4.6536767999999995</v>
      </c>
      <c r="AA189" t="s">
        <v>49</v>
      </c>
      <c r="AC189">
        <v>28.468</v>
      </c>
      <c r="AD189">
        <v>59.720999999999997</v>
      </c>
      <c r="AG189" t="s">
        <v>680</v>
      </c>
      <c r="AH189" t="s">
        <v>681</v>
      </c>
      <c r="AI189">
        <v>2</v>
      </c>
      <c r="AJ189" t="s">
        <v>688</v>
      </c>
      <c r="AK189" t="s">
        <v>689</v>
      </c>
      <c r="AL189">
        <v>7</v>
      </c>
    </row>
    <row r="190" spans="1:38">
      <c r="A190" t="s">
        <v>248</v>
      </c>
      <c r="B190">
        <v>4</v>
      </c>
      <c r="D190" t="s">
        <v>73</v>
      </c>
      <c r="F190">
        <v>-1</v>
      </c>
      <c r="G190">
        <v>0.5</v>
      </c>
      <c r="H190">
        <v>1</v>
      </c>
      <c r="I190">
        <v>0.5</v>
      </c>
      <c r="J190" t="s">
        <v>41</v>
      </c>
      <c r="K190">
        <v>1</v>
      </c>
      <c r="L190" t="s">
        <v>42</v>
      </c>
      <c r="M190">
        <v>-1</v>
      </c>
      <c r="N190">
        <v>0.66599999999999993</v>
      </c>
      <c r="O190">
        <v>-3</v>
      </c>
      <c r="P190">
        <v>0</v>
      </c>
      <c r="Q190" t="s">
        <v>41</v>
      </c>
      <c r="R190" t="s">
        <v>41</v>
      </c>
      <c r="T190">
        <v>101.31965006729475</v>
      </c>
      <c r="U190">
        <v>117.34261838440112</v>
      </c>
      <c r="V190">
        <v>125.13020833333333</v>
      </c>
      <c r="W190">
        <v>148.05555555555554</v>
      </c>
      <c r="X190">
        <v>35.5</v>
      </c>
      <c r="Y190" t="s">
        <v>49</v>
      </c>
      <c r="Z190">
        <v>13.901282500000001</v>
      </c>
      <c r="AA190" t="s">
        <v>49</v>
      </c>
      <c r="AC190">
        <v>28.295000000000002</v>
      </c>
      <c r="AD190">
        <v>61.777000000000001</v>
      </c>
      <c r="AG190" t="s">
        <v>650</v>
      </c>
      <c r="AH190" t="s">
        <v>651</v>
      </c>
      <c r="AI190">
        <v>131</v>
      </c>
      <c r="AJ190" t="s">
        <v>682</v>
      </c>
      <c r="AK190" t="s">
        <v>683</v>
      </c>
      <c r="AL190">
        <v>15</v>
      </c>
    </row>
    <row r="191" spans="1:38">
      <c r="A191" t="s">
        <v>248</v>
      </c>
      <c r="B191">
        <v>4</v>
      </c>
      <c r="D191" t="s">
        <v>78</v>
      </c>
      <c r="F191">
        <v>-1</v>
      </c>
      <c r="G191">
        <v>0.5</v>
      </c>
      <c r="H191">
        <v>2</v>
      </c>
      <c r="I191">
        <v>0</v>
      </c>
      <c r="J191" t="s">
        <v>41</v>
      </c>
      <c r="K191">
        <v>0</v>
      </c>
      <c r="L191" t="s">
        <v>42</v>
      </c>
      <c r="M191">
        <v>1</v>
      </c>
      <c r="N191">
        <v>0.66599999999999993</v>
      </c>
      <c r="O191">
        <v>-2</v>
      </c>
      <c r="P191">
        <v>0.33299999999999996</v>
      </c>
      <c r="Q191" t="s">
        <v>42</v>
      </c>
      <c r="R191" t="s">
        <v>41</v>
      </c>
      <c r="T191">
        <v>101.31965006729475</v>
      </c>
      <c r="U191">
        <v>117.34261838440112</v>
      </c>
      <c r="V191">
        <v>125.13020833333333</v>
      </c>
      <c r="W191">
        <v>148.05555555555554</v>
      </c>
      <c r="X191">
        <v>24.533978000000001</v>
      </c>
      <c r="Y191" t="s">
        <v>49</v>
      </c>
      <c r="Z191">
        <v>56.279784800000002</v>
      </c>
      <c r="AA191" t="s">
        <v>49</v>
      </c>
      <c r="AC191">
        <v>29.54</v>
      </c>
      <c r="AD191">
        <v>61.695999999999998</v>
      </c>
      <c r="AG191" t="s">
        <v>650</v>
      </c>
      <c r="AH191" t="s">
        <v>651</v>
      </c>
      <c r="AI191">
        <v>131</v>
      </c>
      <c r="AJ191" t="s">
        <v>678</v>
      </c>
      <c r="AK191" t="s">
        <v>679</v>
      </c>
      <c r="AL191">
        <v>66</v>
      </c>
    </row>
    <row r="192" spans="1:38">
      <c r="A192" t="s">
        <v>248</v>
      </c>
      <c r="B192">
        <v>4</v>
      </c>
      <c r="D192" t="s">
        <v>78</v>
      </c>
      <c r="F192">
        <v>-1</v>
      </c>
      <c r="G192">
        <v>0.5</v>
      </c>
      <c r="H192">
        <v>2</v>
      </c>
      <c r="I192">
        <v>0</v>
      </c>
      <c r="J192" t="s">
        <v>41</v>
      </c>
      <c r="K192">
        <v>0</v>
      </c>
      <c r="L192" t="s">
        <v>42</v>
      </c>
      <c r="M192">
        <v>1</v>
      </c>
      <c r="N192">
        <v>0.66599999999999993</v>
      </c>
      <c r="O192">
        <v>-2</v>
      </c>
      <c r="P192">
        <v>0.33299999999999996</v>
      </c>
      <c r="Q192" t="s">
        <v>42</v>
      </c>
      <c r="R192" t="s">
        <v>41</v>
      </c>
      <c r="T192">
        <v>101.31965006729475</v>
      </c>
      <c r="U192">
        <v>117.34261838440112</v>
      </c>
      <c r="V192">
        <v>125.13020833333333</v>
      </c>
      <c r="W192">
        <v>148.05555555555554</v>
      </c>
      <c r="X192">
        <v>24.533978000000001</v>
      </c>
      <c r="Y192" t="s">
        <v>49</v>
      </c>
      <c r="Z192">
        <v>56.279784800000002</v>
      </c>
      <c r="AA192" t="s">
        <v>49</v>
      </c>
      <c r="AC192">
        <v>29.614999999999998</v>
      </c>
      <c r="AD192">
        <v>61.584000000000003</v>
      </c>
      <c r="AG192" t="s">
        <v>650</v>
      </c>
      <c r="AH192" t="s">
        <v>651</v>
      </c>
      <c r="AI192">
        <v>131</v>
      </c>
      <c r="AJ192" t="s">
        <v>678</v>
      </c>
      <c r="AK192" t="s">
        <v>679</v>
      </c>
      <c r="AL192">
        <v>66</v>
      </c>
    </row>
    <row r="193" spans="1:38">
      <c r="A193" t="s">
        <v>248</v>
      </c>
      <c r="B193">
        <v>4</v>
      </c>
      <c r="D193" t="s">
        <v>78</v>
      </c>
      <c r="F193">
        <v>-1</v>
      </c>
      <c r="G193">
        <v>0.5</v>
      </c>
      <c r="H193">
        <v>2</v>
      </c>
      <c r="I193">
        <v>0</v>
      </c>
      <c r="J193" t="s">
        <v>41</v>
      </c>
      <c r="K193">
        <v>0</v>
      </c>
      <c r="L193" t="s">
        <v>42</v>
      </c>
      <c r="M193">
        <v>1</v>
      </c>
      <c r="N193">
        <v>0.66599999999999993</v>
      </c>
      <c r="O193">
        <v>-2</v>
      </c>
      <c r="P193">
        <v>0.33299999999999996</v>
      </c>
      <c r="Q193" t="s">
        <v>42</v>
      </c>
      <c r="R193" t="s">
        <v>41</v>
      </c>
      <c r="T193">
        <v>101.31965006729475</v>
      </c>
      <c r="U193">
        <v>117.34261838440112</v>
      </c>
      <c r="V193">
        <v>125.13020833333333</v>
      </c>
      <c r="W193">
        <v>148.05555555555554</v>
      </c>
      <c r="X193">
        <v>24.533978000000001</v>
      </c>
      <c r="Y193" t="s">
        <v>49</v>
      </c>
      <c r="Z193">
        <v>56.279784800000002</v>
      </c>
      <c r="AA193" t="s">
        <v>49</v>
      </c>
      <c r="AC193">
        <v>29.49</v>
      </c>
      <c r="AD193">
        <v>60.597999999999999</v>
      </c>
      <c r="AG193" t="s">
        <v>650</v>
      </c>
      <c r="AH193" t="s">
        <v>651</v>
      </c>
      <c r="AI193">
        <v>131</v>
      </c>
      <c r="AJ193" t="s">
        <v>678</v>
      </c>
      <c r="AK193" t="s">
        <v>679</v>
      </c>
      <c r="AL193">
        <v>66</v>
      </c>
    </row>
    <row r="194" spans="1:38">
      <c r="A194" t="s">
        <v>248</v>
      </c>
      <c r="B194">
        <v>4</v>
      </c>
      <c r="D194" t="s">
        <v>78</v>
      </c>
      <c r="F194">
        <v>0</v>
      </c>
      <c r="G194">
        <v>1</v>
      </c>
      <c r="H194">
        <v>1</v>
      </c>
      <c r="I194">
        <v>0.5</v>
      </c>
      <c r="J194" t="s">
        <v>41</v>
      </c>
      <c r="K194">
        <v>0</v>
      </c>
      <c r="L194" t="s">
        <v>42</v>
      </c>
      <c r="M194">
        <v>1</v>
      </c>
      <c r="N194">
        <v>0.66599999999999993</v>
      </c>
      <c r="O194">
        <v>-2</v>
      </c>
      <c r="P194">
        <v>0.33299999999999996</v>
      </c>
      <c r="Q194" t="s">
        <v>42</v>
      </c>
      <c r="R194" t="s">
        <v>41</v>
      </c>
      <c r="T194">
        <v>101.31965006729475</v>
      </c>
      <c r="U194">
        <v>117.34261838440112</v>
      </c>
      <c r="V194">
        <v>125.13020833333333</v>
      </c>
      <c r="W194">
        <v>148.05555555555554</v>
      </c>
      <c r="X194">
        <v>24.533978000000001</v>
      </c>
      <c r="Y194" t="s">
        <v>49</v>
      </c>
      <c r="Z194">
        <v>56.279784800000002</v>
      </c>
      <c r="AA194" t="s">
        <v>49</v>
      </c>
      <c r="AC194">
        <v>29.49</v>
      </c>
      <c r="AD194">
        <v>59.911000000000001</v>
      </c>
      <c r="AG194" t="s">
        <v>656</v>
      </c>
      <c r="AH194" t="s">
        <v>657</v>
      </c>
      <c r="AI194">
        <v>91</v>
      </c>
      <c r="AJ194" t="s">
        <v>654</v>
      </c>
      <c r="AK194" t="s">
        <v>655</v>
      </c>
      <c r="AL194">
        <v>90</v>
      </c>
    </row>
    <row r="195" spans="1:38">
      <c r="A195" t="s">
        <v>248</v>
      </c>
      <c r="B195">
        <v>4</v>
      </c>
      <c r="D195" t="s">
        <v>78</v>
      </c>
      <c r="F195">
        <v>0</v>
      </c>
      <c r="G195">
        <v>1</v>
      </c>
      <c r="H195">
        <v>1</v>
      </c>
      <c r="I195">
        <v>0.5</v>
      </c>
      <c r="J195" t="s">
        <v>41</v>
      </c>
      <c r="K195">
        <v>0</v>
      </c>
      <c r="L195" t="s">
        <v>42</v>
      </c>
      <c r="M195">
        <v>1</v>
      </c>
      <c r="N195">
        <v>0.66599999999999993</v>
      </c>
      <c r="O195">
        <v>-2</v>
      </c>
      <c r="P195">
        <v>0.33299999999999996</v>
      </c>
      <c r="Q195" t="s">
        <v>42</v>
      </c>
      <c r="R195" t="s">
        <v>41</v>
      </c>
      <c r="T195">
        <v>101.31965006729475</v>
      </c>
      <c r="U195">
        <v>117.34261838440112</v>
      </c>
      <c r="V195">
        <v>125.13020833333333</v>
      </c>
      <c r="W195">
        <v>148.05555555555554</v>
      </c>
      <c r="X195">
        <v>24.533978000000001</v>
      </c>
      <c r="Y195" t="s">
        <v>49</v>
      </c>
      <c r="Z195">
        <v>56.279784800000002</v>
      </c>
      <c r="AA195" t="s">
        <v>49</v>
      </c>
      <c r="AC195">
        <v>29.515000000000001</v>
      </c>
      <c r="AD195">
        <v>60.789000000000001</v>
      </c>
      <c r="AG195" t="s">
        <v>656</v>
      </c>
      <c r="AH195" t="s">
        <v>657</v>
      </c>
      <c r="AI195">
        <v>91</v>
      </c>
      <c r="AJ195" t="s">
        <v>654</v>
      </c>
      <c r="AK195" t="s">
        <v>655</v>
      </c>
      <c r="AL195">
        <v>90</v>
      </c>
    </row>
    <row r="196" spans="1:38">
      <c r="A196" t="s">
        <v>248</v>
      </c>
      <c r="B196">
        <v>4</v>
      </c>
      <c r="D196" t="s">
        <v>85</v>
      </c>
      <c r="F196">
        <v>-1</v>
      </c>
      <c r="G196">
        <v>0.5</v>
      </c>
      <c r="H196">
        <v>1</v>
      </c>
      <c r="I196">
        <v>0.5</v>
      </c>
      <c r="J196" t="s">
        <v>42</v>
      </c>
      <c r="K196">
        <v>0</v>
      </c>
      <c r="L196" t="s">
        <v>42</v>
      </c>
      <c r="M196">
        <v>1</v>
      </c>
      <c r="N196">
        <v>0.66599999999999993</v>
      </c>
      <c r="O196">
        <v>-2</v>
      </c>
      <c r="P196">
        <v>0.33299999999999996</v>
      </c>
      <c r="Q196" t="s">
        <v>42</v>
      </c>
      <c r="R196" t="s">
        <v>41</v>
      </c>
      <c r="T196">
        <v>101.31965006729475</v>
      </c>
      <c r="U196">
        <v>117.34261838440112</v>
      </c>
      <c r="V196">
        <v>125.13020833333333</v>
      </c>
      <c r="W196">
        <v>148.05555555555554</v>
      </c>
      <c r="X196">
        <v>13.529187499999999</v>
      </c>
      <c r="Y196" t="s">
        <v>49</v>
      </c>
      <c r="Z196">
        <v>54.179574680000002</v>
      </c>
      <c r="AA196" t="s">
        <v>49</v>
      </c>
      <c r="AC196">
        <v>29.54</v>
      </c>
      <c r="AD196">
        <v>61.695999999999998</v>
      </c>
      <c r="AG196" t="s">
        <v>650</v>
      </c>
      <c r="AH196" t="s">
        <v>651</v>
      </c>
      <c r="AI196">
        <v>131</v>
      </c>
      <c r="AJ196" t="s">
        <v>654</v>
      </c>
      <c r="AK196" t="s">
        <v>655</v>
      </c>
      <c r="AL196">
        <v>90</v>
      </c>
    </row>
    <row r="197" spans="1:38">
      <c r="A197" t="s">
        <v>248</v>
      </c>
      <c r="B197">
        <v>4</v>
      </c>
      <c r="D197" t="s">
        <v>85</v>
      </c>
      <c r="F197">
        <v>-1</v>
      </c>
      <c r="G197">
        <v>0.5</v>
      </c>
      <c r="H197">
        <v>1</v>
      </c>
      <c r="I197">
        <v>0.5</v>
      </c>
      <c r="J197" t="s">
        <v>42</v>
      </c>
      <c r="K197">
        <v>0</v>
      </c>
      <c r="L197" t="s">
        <v>42</v>
      </c>
      <c r="M197">
        <v>2</v>
      </c>
      <c r="N197">
        <v>0.33299999999999996</v>
      </c>
      <c r="O197">
        <v>-2</v>
      </c>
      <c r="P197">
        <v>0.33299999999999996</v>
      </c>
      <c r="Q197" t="s">
        <v>42</v>
      </c>
      <c r="R197" t="s">
        <v>41</v>
      </c>
      <c r="T197">
        <v>101.31965006729475</v>
      </c>
      <c r="U197">
        <v>117.34261838440112</v>
      </c>
      <c r="V197">
        <v>125.13020833333333</v>
      </c>
      <c r="W197">
        <v>148.05555555555554</v>
      </c>
      <c r="X197">
        <v>4.9083520000000043</v>
      </c>
      <c r="Y197" t="s">
        <v>49</v>
      </c>
      <c r="Z197">
        <v>54.179574680000002</v>
      </c>
      <c r="AA197" t="s">
        <v>49</v>
      </c>
      <c r="AC197">
        <v>29.614999999999998</v>
      </c>
      <c r="AD197">
        <v>61.584000000000003</v>
      </c>
      <c r="AG197" t="s">
        <v>654</v>
      </c>
      <c r="AH197" t="s">
        <v>655</v>
      </c>
      <c r="AI197">
        <v>50</v>
      </c>
      <c r="AJ197" t="s">
        <v>654</v>
      </c>
      <c r="AK197" t="s">
        <v>655</v>
      </c>
      <c r="AL197">
        <v>90</v>
      </c>
    </row>
    <row r="198" spans="1:38">
      <c r="A198" t="s">
        <v>248</v>
      </c>
      <c r="B198">
        <v>4</v>
      </c>
      <c r="D198" t="s">
        <v>85</v>
      </c>
      <c r="F198">
        <v>-1</v>
      </c>
      <c r="G198">
        <v>0.5</v>
      </c>
      <c r="H198">
        <v>1</v>
      </c>
      <c r="I198">
        <v>0.5</v>
      </c>
      <c r="J198" t="s">
        <v>42</v>
      </c>
      <c r="K198">
        <v>0</v>
      </c>
      <c r="L198" t="s">
        <v>42</v>
      </c>
      <c r="M198">
        <v>1</v>
      </c>
      <c r="N198">
        <v>0.66599999999999993</v>
      </c>
      <c r="O198">
        <v>-2</v>
      </c>
      <c r="P198">
        <v>0.33299999999999996</v>
      </c>
      <c r="Q198" t="s">
        <v>42</v>
      </c>
      <c r="R198" t="s">
        <v>41</v>
      </c>
      <c r="T198">
        <v>101.31965006729475</v>
      </c>
      <c r="U198">
        <v>117.34261838440112</v>
      </c>
      <c r="V198">
        <v>125.13020833333333</v>
      </c>
      <c r="W198">
        <v>148.05555555555554</v>
      </c>
      <c r="X198">
        <v>9.2187697500000017</v>
      </c>
      <c r="Y198" t="s">
        <v>49</v>
      </c>
      <c r="Z198">
        <v>54.179574680000002</v>
      </c>
      <c r="AA198" t="s">
        <v>49</v>
      </c>
      <c r="AC198">
        <v>29.49</v>
      </c>
      <c r="AD198">
        <v>60.597999999999999</v>
      </c>
      <c r="AG198" t="s">
        <v>650</v>
      </c>
      <c r="AH198" t="s">
        <v>651</v>
      </c>
      <c r="AI198">
        <v>131</v>
      </c>
      <c r="AJ198" t="s">
        <v>654</v>
      </c>
      <c r="AK198" t="s">
        <v>655</v>
      </c>
      <c r="AL198">
        <v>90</v>
      </c>
    </row>
    <row r="199" spans="1:38">
      <c r="A199" t="s">
        <v>248</v>
      </c>
      <c r="B199">
        <v>4</v>
      </c>
      <c r="D199" t="s">
        <v>85</v>
      </c>
      <c r="F199">
        <v>-1</v>
      </c>
      <c r="G199">
        <v>0.5</v>
      </c>
      <c r="H199">
        <v>1</v>
      </c>
      <c r="I199">
        <v>0.5</v>
      </c>
      <c r="J199" t="s">
        <v>42</v>
      </c>
      <c r="K199">
        <v>0</v>
      </c>
      <c r="L199" t="s">
        <v>42</v>
      </c>
      <c r="M199">
        <v>1</v>
      </c>
      <c r="N199">
        <v>0.66599999999999993</v>
      </c>
      <c r="O199">
        <v>-2</v>
      </c>
      <c r="P199">
        <v>0.33299999999999996</v>
      </c>
      <c r="Q199" t="s">
        <v>42</v>
      </c>
      <c r="R199" t="s">
        <v>41</v>
      </c>
      <c r="T199">
        <v>101.31965006729475</v>
      </c>
      <c r="U199">
        <v>117.34261838440112</v>
      </c>
      <c r="V199">
        <v>125.13020833333333</v>
      </c>
      <c r="W199">
        <v>148.05555555555554</v>
      </c>
      <c r="X199">
        <v>4.9083520000000043</v>
      </c>
      <c r="Y199" t="s">
        <v>49</v>
      </c>
      <c r="Z199">
        <v>54.179574680000002</v>
      </c>
      <c r="AA199" t="s">
        <v>49</v>
      </c>
      <c r="AC199">
        <v>29.49</v>
      </c>
      <c r="AD199">
        <v>59.911000000000001</v>
      </c>
      <c r="AG199" t="s">
        <v>650</v>
      </c>
      <c r="AH199" t="s">
        <v>651</v>
      </c>
      <c r="AI199">
        <v>131</v>
      </c>
      <c r="AJ199" t="s">
        <v>654</v>
      </c>
      <c r="AK199" t="s">
        <v>655</v>
      </c>
      <c r="AL199">
        <v>90</v>
      </c>
    </row>
    <row r="200" spans="1:38">
      <c r="A200" t="s">
        <v>248</v>
      </c>
      <c r="B200">
        <v>4</v>
      </c>
      <c r="D200" t="s">
        <v>85</v>
      </c>
      <c r="F200">
        <v>-1</v>
      </c>
      <c r="G200">
        <v>0.5</v>
      </c>
      <c r="H200">
        <v>1</v>
      </c>
      <c r="I200">
        <v>0.5</v>
      </c>
      <c r="J200" t="s">
        <v>42</v>
      </c>
      <c r="K200">
        <v>0</v>
      </c>
      <c r="L200" t="s">
        <v>42</v>
      </c>
      <c r="M200">
        <v>1</v>
      </c>
      <c r="N200">
        <v>0.66599999999999993</v>
      </c>
      <c r="O200">
        <v>-2</v>
      </c>
      <c r="P200">
        <v>0.33299999999999996</v>
      </c>
      <c r="Q200" t="s">
        <v>42</v>
      </c>
      <c r="R200" t="s">
        <v>41</v>
      </c>
      <c r="T200">
        <v>101.31965006729475</v>
      </c>
      <c r="U200">
        <v>117.34261838440112</v>
      </c>
      <c r="V200">
        <v>125.13020833333333</v>
      </c>
      <c r="W200">
        <v>148.05555555555554</v>
      </c>
      <c r="X200">
        <v>4.9083520000000043</v>
      </c>
      <c r="Y200" t="s">
        <v>49</v>
      </c>
      <c r="Z200">
        <v>54.179574680000002</v>
      </c>
      <c r="AA200" t="s">
        <v>49</v>
      </c>
      <c r="AC200">
        <v>29.515000000000001</v>
      </c>
      <c r="AD200">
        <v>60.789000000000001</v>
      </c>
      <c r="AG200" t="s">
        <v>650</v>
      </c>
      <c r="AH200" t="s">
        <v>651</v>
      </c>
      <c r="AI200">
        <v>131</v>
      </c>
      <c r="AJ200" t="s">
        <v>654</v>
      </c>
      <c r="AK200" t="s">
        <v>655</v>
      </c>
      <c r="AL200">
        <v>90</v>
      </c>
    </row>
    <row r="201" spans="1:38">
      <c r="A201" t="s">
        <v>248</v>
      </c>
      <c r="B201">
        <v>4</v>
      </c>
      <c r="D201" t="s">
        <v>117</v>
      </c>
      <c r="F201">
        <v>-1</v>
      </c>
      <c r="G201">
        <v>0.5</v>
      </c>
      <c r="H201">
        <v>1</v>
      </c>
      <c r="I201">
        <v>0.5</v>
      </c>
      <c r="J201" t="s">
        <v>42</v>
      </c>
      <c r="K201">
        <v>0</v>
      </c>
      <c r="L201" t="s">
        <v>42</v>
      </c>
      <c r="M201">
        <v>1</v>
      </c>
      <c r="N201">
        <v>0.66599999999999993</v>
      </c>
      <c r="O201">
        <v>-3</v>
      </c>
      <c r="P201">
        <v>0</v>
      </c>
      <c r="Q201" t="s">
        <v>41</v>
      </c>
      <c r="R201" t="s">
        <v>41</v>
      </c>
      <c r="T201">
        <v>101.31965006729475</v>
      </c>
      <c r="U201">
        <v>117.34261838440112</v>
      </c>
      <c r="V201">
        <v>125.13020833333333</v>
      </c>
      <c r="W201">
        <v>148.05555555555554</v>
      </c>
      <c r="X201">
        <v>-1.8272228100000056</v>
      </c>
      <c r="Y201" t="s">
        <v>49</v>
      </c>
      <c r="Z201">
        <v>35.594856000000007</v>
      </c>
      <c r="AA201" t="s">
        <v>49</v>
      </c>
      <c r="AC201">
        <v>29.54</v>
      </c>
      <c r="AD201">
        <v>61.695999999999998</v>
      </c>
      <c r="AG201" t="s">
        <v>650</v>
      </c>
      <c r="AH201" t="s">
        <v>651</v>
      </c>
      <c r="AI201">
        <v>131</v>
      </c>
      <c r="AJ201" t="s">
        <v>682</v>
      </c>
      <c r="AK201" t="s">
        <v>683</v>
      </c>
      <c r="AL201">
        <v>15</v>
      </c>
    </row>
    <row r="202" spans="1:38">
      <c r="A202" t="s">
        <v>248</v>
      </c>
      <c r="B202">
        <v>4</v>
      </c>
      <c r="D202" t="s">
        <v>117</v>
      </c>
      <c r="F202">
        <v>-1</v>
      </c>
      <c r="G202">
        <v>0.5</v>
      </c>
      <c r="H202">
        <v>1</v>
      </c>
      <c r="I202">
        <v>0.5</v>
      </c>
      <c r="J202" t="s">
        <v>42</v>
      </c>
      <c r="K202">
        <v>0</v>
      </c>
      <c r="L202" t="s">
        <v>42</v>
      </c>
      <c r="M202">
        <v>2</v>
      </c>
      <c r="N202">
        <v>0.33299999999999996</v>
      </c>
      <c r="O202">
        <v>-3</v>
      </c>
      <c r="P202">
        <v>0</v>
      </c>
      <c r="Q202" t="s">
        <v>41</v>
      </c>
      <c r="R202" t="s">
        <v>41</v>
      </c>
      <c r="T202">
        <v>101.31965006729475</v>
      </c>
      <c r="U202">
        <v>117.34261838440112</v>
      </c>
      <c r="V202">
        <v>125.13020833333333</v>
      </c>
      <c r="W202">
        <v>148.05555555555554</v>
      </c>
      <c r="X202">
        <v>-1.8272228100000056</v>
      </c>
      <c r="Y202" t="s">
        <v>49</v>
      </c>
      <c r="Z202">
        <v>35.594856000000007</v>
      </c>
      <c r="AA202" t="s">
        <v>49</v>
      </c>
      <c r="AC202">
        <v>29.614999999999998</v>
      </c>
      <c r="AD202">
        <v>61.584000000000003</v>
      </c>
      <c r="AG202" t="s">
        <v>654</v>
      </c>
      <c r="AH202" t="s">
        <v>655</v>
      </c>
      <c r="AI202">
        <v>50</v>
      </c>
      <c r="AJ202" t="s">
        <v>682</v>
      </c>
      <c r="AK202" t="s">
        <v>683</v>
      </c>
      <c r="AL202">
        <v>15</v>
      </c>
    </row>
    <row r="203" spans="1:38">
      <c r="A203" t="s">
        <v>248</v>
      </c>
      <c r="B203">
        <v>4</v>
      </c>
      <c r="D203" t="s">
        <v>117</v>
      </c>
      <c r="F203">
        <v>-1</v>
      </c>
      <c r="G203">
        <v>0.5</v>
      </c>
      <c r="H203">
        <v>1</v>
      </c>
      <c r="I203">
        <v>0.5</v>
      </c>
      <c r="J203" t="s">
        <v>42</v>
      </c>
      <c r="K203">
        <v>0</v>
      </c>
      <c r="L203" t="s">
        <v>42</v>
      </c>
      <c r="M203">
        <v>2</v>
      </c>
      <c r="N203">
        <v>0.33299999999999996</v>
      </c>
      <c r="O203">
        <v>-3</v>
      </c>
      <c r="P203">
        <v>0</v>
      </c>
      <c r="Q203" t="s">
        <v>41</v>
      </c>
      <c r="R203" t="s">
        <v>41</v>
      </c>
      <c r="T203">
        <v>101.31965006729475</v>
      </c>
      <c r="U203">
        <v>117.34261838440112</v>
      </c>
      <c r="V203">
        <v>125.13020833333333</v>
      </c>
      <c r="W203">
        <v>148.05555555555554</v>
      </c>
      <c r="X203">
        <v>-1.8272228100000056</v>
      </c>
      <c r="Y203" t="s">
        <v>49</v>
      </c>
      <c r="Z203">
        <v>35.594856000000007</v>
      </c>
      <c r="AA203" t="s">
        <v>49</v>
      </c>
      <c r="AC203">
        <v>29.49</v>
      </c>
      <c r="AD203">
        <v>60.597999999999999</v>
      </c>
      <c r="AG203" t="s">
        <v>654</v>
      </c>
      <c r="AH203" t="s">
        <v>655</v>
      </c>
      <c r="AI203">
        <v>50</v>
      </c>
      <c r="AJ203" t="s">
        <v>682</v>
      </c>
      <c r="AK203" t="s">
        <v>683</v>
      </c>
      <c r="AL203">
        <v>15</v>
      </c>
    </row>
    <row r="204" spans="1:38">
      <c r="A204" t="s">
        <v>248</v>
      </c>
      <c r="B204">
        <v>4</v>
      </c>
      <c r="D204" t="s">
        <v>117</v>
      </c>
      <c r="F204">
        <v>-1</v>
      </c>
      <c r="G204">
        <v>0.5</v>
      </c>
      <c r="H204">
        <v>2</v>
      </c>
      <c r="I204">
        <v>0</v>
      </c>
      <c r="J204" t="s">
        <v>41</v>
      </c>
      <c r="K204">
        <v>0</v>
      </c>
      <c r="L204" t="s">
        <v>42</v>
      </c>
      <c r="M204">
        <v>2</v>
      </c>
      <c r="N204">
        <v>0.33299999999999996</v>
      </c>
      <c r="O204">
        <v>-3</v>
      </c>
      <c r="P204">
        <v>0</v>
      </c>
      <c r="Q204" t="s">
        <v>41</v>
      </c>
      <c r="R204" t="s">
        <v>41</v>
      </c>
      <c r="T204">
        <v>101.31965006729475</v>
      </c>
      <c r="U204">
        <v>117.34261838440112</v>
      </c>
      <c r="V204">
        <v>125.13020833333333</v>
      </c>
      <c r="W204">
        <v>148.05555555555554</v>
      </c>
      <c r="X204">
        <v>-1.8277845000000017</v>
      </c>
      <c r="Y204" t="s">
        <v>49</v>
      </c>
      <c r="Z204">
        <v>35.594856000000007</v>
      </c>
      <c r="AA204" t="s">
        <v>49</v>
      </c>
      <c r="AC204">
        <v>29.49</v>
      </c>
      <c r="AD204">
        <v>59.911000000000001</v>
      </c>
      <c r="AG204" t="s">
        <v>654</v>
      </c>
      <c r="AH204" t="s">
        <v>655</v>
      </c>
      <c r="AI204">
        <v>50</v>
      </c>
      <c r="AJ204" t="s">
        <v>680</v>
      </c>
      <c r="AK204" t="s">
        <v>681</v>
      </c>
      <c r="AL204">
        <v>19</v>
      </c>
    </row>
    <row r="205" spans="1:38">
      <c r="A205" t="s">
        <v>248</v>
      </c>
      <c r="B205">
        <v>4</v>
      </c>
      <c r="D205" t="s">
        <v>117</v>
      </c>
      <c r="F205">
        <v>-1</v>
      </c>
      <c r="G205">
        <v>0.5</v>
      </c>
      <c r="H205">
        <v>2</v>
      </c>
      <c r="I205">
        <v>0</v>
      </c>
      <c r="J205" t="s">
        <v>41</v>
      </c>
      <c r="K205">
        <v>0</v>
      </c>
      <c r="L205" t="s">
        <v>42</v>
      </c>
      <c r="M205">
        <v>2</v>
      </c>
      <c r="N205">
        <v>0.33299999999999996</v>
      </c>
      <c r="O205">
        <v>-3</v>
      </c>
      <c r="P205">
        <v>0</v>
      </c>
      <c r="Q205" t="s">
        <v>41</v>
      </c>
      <c r="R205" t="s">
        <v>42</v>
      </c>
      <c r="T205">
        <v>101.31965006729475</v>
      </c>
      <c r="U205">
        <v>117.34261838440112</v>
      </c>
      <c r="V205">
        <v>125.13020833333333</v>
      </c>
      <c r="W205">
        <v>148.05555555555554</v>
      </c>
      <c r="X205">
        <v>-9.9548731600000018</v>
      </c>
      <c r="Y205" t="s">
        <v>49</v>
      </c>
      <c r="Z205">
        <v>35.594856000000007</v>
      </c>
      <c r="AA205" t="s">
        <v>49</v>
      </c>
      <c r="AC205">
        <v>29.515000000000001</v>
      </c>
      <c r="AD205">
        <v>60.789000000000001</v>
      </c>
      <c r="AG205" t="s">
        <v>654</v>
      </c>
      <c r="AH205" t="s">
        <v>655</v>
      </c>
      <c r="AI205">
        <v>50</v>
      </c>
      <c r="AJ205" t="s">
        <v>680</v>
      </c>
      <c r="AK205" t="s">
        <v>681</v>
      </c>
      <c r="AL205">
        <v>19</v>
      </c>
    </row>
    <row r="206" spans="1:38">
      <c r="A206" t="s">
        <v>248</v>
      </c>
      <c r="B206">
        <v>4</v>
      </c>
      <c r="D206" t="s">
        <v>90</v>
      </c>
      <c r="F206">
        <v>-1</v>
      </c>
      <c r="G206">
        <v>0.5</v>
      </c>
      <c r="H206">
        <v>1</v>
      </c>
      <c r="I206">
        <v>0.5</v>
      </c>
      <c r="J206" t="s">
        <v>41</v>
      </c>
      <c r="K206">
        <v>2</v>
      </c>
      <c r="L206" t="s">
        <v>42</v>
      </c>
      <c r="M206">
        <v>0</v>
      </c>
      <c r="N206">
        <v>1</v>
      </c>
      <c r="O206">
        <v>-2</v>
      </c>
      <c r="P206">
        <v>0.33299999999999996</v>
      </c>
      <c r="Q206" t="s">
        <v>41</v>
      </c>
      <c r="R206" t="s">
        <v>41</v>
      </c>
      <c r="T206">
        <v>101.31965006729475</v>
      </c>
      <c r="U206">
        <v>117.34261838440112</v>
      </c>
      <c r="V206">
        <v>125.13020833333333</v>
      </c>
      <c r="W206">
        <v>148.05555555555554</v>
      </c>
      <c r="X206">
        <v>-48.912559999999999</v>
      </c>
      <c r="Y206" t="s">
        <v>49</v>
      </c>
      <c r="Z206">
        <v>-62.296059999999997</v>
      </c>
      <c r="AA206" t="s">
        <v>49</v>
      </c>
      <c r="AC206">
        <v>29.54</v>
      </c>
      <c r="AD206">
        <v>61.695999999999998</v>
      </c>
      <c r="AG206" t="s">
        <v>674</v>
      </c>
      <c r="AH206" t="s">
        <v>675</v>
      </c>
      <c r="AI206">
        <v>202</v>
      </c>
      <c r="AJ206" t="s">
        <v>654</v>
      </c>
      <c r="AK206" t="s">
        <v>655</v>
      </c>
      <c r="AL206">
        <v>90</v>
      </c>
    </row>
    <row r="207" spans="1:38">
      <c r="A207" t="s">
        <v>248</v>
      </c>
      <c r="B207">
        <v>4</v>
      </c>
      <c r="D207" t="s">
        <v>90</v>
      </c>
      <c r="F207">
        <v>-1</v>
      </c>
      <c r="G207">
        <v>0.5</v>
      </c>
      <c r="H207">
        <v>1</v>
      </c>
      <c r="I207">
        <v>0.5</v>
      </c>
      <c r="J207" t="s">
        <v>41</v>
      </c>
      <c r="K207">
        <v>1</v>
      </c>
      <c r="L207" t="s">
        <v>42</v>
      </c>
      <c r="M207">
        <v>0</v>
      </c>
      <c r="N207">
        <v>1</v>
      </c>
      <c r="O207">
        <v>-2</v>
      </c>
      <c r="P207">
        <v>0.33299999999999996</v>
      </c>
      <c r="Q207" t="s">
        <v>41</v>
      </c>
      <c r="R207" t="s">
        <v>41</v>
      </c>
      <c r="T207">
        <v>101.31965006729475</v>
      </c>
      <c r="U207">
        <v>117.34261838440112</v>
      </c>
      <c r="V207">
        <v>125.13020833333333</v>
      </c>
      <c r="W207">
        <v>148.05555555555554</v>
      </c>
      <c r="X207">
        <v>-48.912559999999999</v>
      </c>
      <c r="Y207" t="s">
        <v>49</v>
      </c>
      <c r="Z207">
        <v>-62.296059999999997</v>
      </c>
      <c r="AA207" t="s">
        <v>49</v>
      </c>
      <c r="AC207">
        <v>29.614999999999998</v>
      </c>
      <c r="AD207">
        <v>61.584000000000003</v>
      </c>
      <c r="AG207" t="s">
        <v>674</v>
      </c>
      <c r="AH207" t="s">
        <v>675</v>
      </c>
      <c r="AI207">
        <v>202</v>
      </c>
      <c r="AJ207" t="s">
        <v>654</v>
      </c>
      <c r="AK207" t="s">
        <v>655</v>
      </c>
      <c r="AL207">
        <v>90</v>
      </c>
    </row>
    <row r="208" spans="1:38">
      <c r="A208" t="s">
        <v>248</v>
      </c>
      <c r="B208">
        <v>4</v>
      </c>
      <c r="D208" t="s">
        <v>90</v>
      </c>
      <c r="F208">
        <v>0</v>
      </c>
      <c r="G208">
        <v>1</v>
      </c>
      <c r="H208">
        <v>2</v>
      </c>
      <c r="I208">
        <v>0</v>
      </c>
      <c r="J208" t="s">
        <v>42</v>
      </c>
      <c r="K208">
        <v>0</v>
      </c>
      <c r="L208" t="s">
        <v>42</v>
      </c>
      <c r="M208">
        <v>0</v>
      </c>
      <c r="N208">
        <v>1</v>
      </c>
      <c r="O208">
        <v>-2</v>
      </c>
      <c r="P208">
        <v>0.33299999999999996</v>
      </c>
      <c r="Q208" t="s">
        <v>41</v>
      </c>
      <c r="R208" t="s">
        <v>41</v>
      </c>
      <c r="T208">
        <v>101.31965006729475</v>
      </c>
      <c r="U208">
        <v>117.34261838440112</v>
      </c>
      <c r="V208">
        <v>125.13020833333333</v>
      </c>
      <c r="W208">
        <v>148.05555555555554</v>
      </c>
      <c r="X208">
        <v>-48.912559999999999</v>
      </c>
      <c r="Y208" t="s">
        <v>49</v>
      </c>
      <c r="Z208">
        <v>-62.296059999999997</v>
      </c>
      <c r="AA208" t="s">
        <v>49</v>
      </c>
      <c r="AC208">
        <v>29.49</v>
      </c>
      <c r="AD208">
        <v>60.597999999999999</v>
      </c>
      <c r="AG208" t="s">
        <v>684</v>
      </c>
      <c r="AH208" t="s">
        <v>685</v>
      </c>
      <c r="AI208">
        <v>208</v>
      </c>
      <c r="AJ208" t="s">
        <v>678</v>
      </c>
      <c r="AK208" t="s">
        <v>679</v>
      </c>
      <c r="AL208">
        <v>66</v>
      </c>
    </row>
    <row r="209" spans="1:38">
      <c r="A209" t="s">
        <v>248</v>
      </c>
      <c r="B209">
        <v>4</v>
      </c>
      <c r="D209" t="s">
        <v>90</v>
      </c>
      <c r="F209">
        <v>0</v>
      </c>
      <c r="G209">
        <v>1</v>
      </c>
      <c r="H209">
        <v>1</v>
      </c>
      <c r="I209">
        <v>0.5</v>
      </c>
      <c r="J209" t="s">
        <v>42</v>
      </c>
      <c r="K209">
        <v>0</v>
      </c>
      <c r="L209" t="s">
        <v>42</v>
      </c>
      <c r="M209">
        <v>0</v>
      </c>
      <c r="N209">
        <v>1</v>
      </c>
      <c r="O209">
        <v>-2</v>
      </c>
      <c r="P209">
        <v>0.33299999999999996</v>
      </c>
      <c r="Q209" t="s">
        <v>41</v>
      </c>
      <c r="R209" t="s">
        <v>42</v>
      </c>
      <c r="T209">
        <v>101.31965006729475</v>
      </c>
      <c r="U209">
        <v>117.34261838440112</v>
      </c>
      <c r="V209">
        <v>125.13020833333333</v>
      </c>
      <c r="W209">
        <v>148.05555555555554</v>
      </c>
      <c r="X209">
        <v>-48.912559999999999</v>
      </c>
      <c r="Y209" t="s">
        <v>49</v>
      </c>
      <c r="Z209">
        <v>-62.296059999999997</v>
      </c>
      <c r="AA209" t="s">
        <v>49</v>
      </c>
      <c r="AC209">
        <v>29.49</v>
      </c>
      <c r="AD209">
        <v>59.911000000000001</v>
      </c>
      <c r="AG209" t="s">
        <v>684</v>
      </c>
      <c r="AH209" t="s">
        <v>685</v>
      </c>
      <c r="AI209">
        <v>208</v>
      </c>
      <c r="AJ209" t="s">
        <v>654</v>
      </c>
      <c r="AK209" t="s">
        <v>655</v>
      </c>
      <c r="AL209">
        <v>90</v>
      </c>
    </row>
    <row r="210" spans="1:38">
      <c r="A210" t="s">
        <v>248</v>
      </c>
      <c r="B210">
        <v>4</v>
      </c>
      <c r="D210" t="s">
        <v>90</v>
      </c>
      <c r="F210">
        <v>-1</v>
      </c>
      <c r="G210">
        <v>0.5</v>
      </c>
      <c r="H210">
        <v>2</v>
      </c>
      <c r="I210">
        <v>0</v>
      </c>
      <c r="J210" t="s">
        <v>41</v>
      </c>
      <c r="K210">
        <v>1</v>
      </c>
      <c r="L210" t="s">
        <v>42</v>
      </c>
      <c r="M210">
        <v>0</v>
      </c>
      <c r="N210">
        <v>1</v>
      </c>
      <c r="O210">
        <v>-2</v>
      </c>
      <c r="P210">
        <v>0.33299999999999996</v>
      </c>
      <c r="Q210" t="s">
        <v>41</v>
      </c>
      <c r="R210" t="s">
        <v>41</v>
      </c>
      <c r="T210">
        <v>101.31965006729475</v>
      </c>
      <c r="U210">
        <v>117.34261838440112</v>
      </c>
      <c r="V210">
        <v>125.13020833333333</v>
      </c>
      <c r="W210">
        <v>148.05555555555554</v>
      </c>
      <c r="X210">
        <v>-48.912559999999999</v>
      </c>
      <c r="Y210" t="s">
        <v>49</v>
      </c>
      <c r="Z210">
        <v>-62.296059999999997</v>
      </c>
      <c r="AA210" t="s">
        <v>49</v>
      </c>
      <c r="AC210">
        <v>29.515000000000001</v>
      </c>
      <c r="AD210">
        <v>60.789000000000001</v>
      </c>
      <c r="AG210" t="s">
        <v>674</v>
      </c>
      <c r="AH210" t="s">
        <v>675</v>
      </c>
      <c r="AI210">
        <v>202</v>
      </c>
      <c r="AJ210" t="s">
        <v>678</v>
      </c>
      <c r="AK210" t="s">
        <v>679</v>
      </c>
      <c r="AL210">
        <v>66</v>
      </c>
    </row>
    <row r="211" spans="1:38">
      <c r="A211" t="s">
        <v>248</v>
      </c>
      <c r="B211">
        <v>4</v>
      </c>
      <c r="D211" t="s">
        <v>123</v>
      </c>
      <c r="F211">
        <v>-1</v>
      </c>
      <c r="G211">
        <v>0.5</v>
      </c>
      <c r="H211">
        <v>1</v>
      </c>
      <c r="I211">
        <v>0.5</v>
      </c>
      <c r="J211" t="s">
        <v>42</v>
      </c>
      <c r="K211">
        <v>0</v>
      </c>
      <c r="L211" t="s">
        <v>42</v>
      </c>
      <c r="M211">
        <v>0</v>
      </c>
      <c r="N211">
        <v>1</v>
      </c>
      <c r="O211">
        <v>-2</v>
      </c>
      <c r="P211">
        <v>0.33299999999999996</v>
      </c>
      <c r="Q211" t="s">
        <v>41</v>
      </c>
      <c r="R211" t="s">
        <v>41</v>
      </c>
      <c r="T211">
        <v>101.31965006729475</v>
      </c>
      <c r="U211">
        <v>117.34261838440112</v>
      </c>
      <c r="V211">
        <v>125.13020833333333</v>
      </c>
      <c r="W211">
        <v>148.05555555555554</v>
      </c>
      <c r="X211">
        <v>80.649799999999999</v>
      </c>
      <c r="Y211" t="s">
        <v>49</v>
      </c>
      <c r="Z211">
        <v>-72.297380000000004</v>
      </c>
      <c r="AA211" t="s">
        <v>49</v>
      </c>
      <c r="AC211">
        <v>29.54</v>
      </c>
      <c r="AD211">
        <v>61.695999999999998</v>
      </c>
      <c r="AG211" t="s">
        <v>674</v>
      </c>
      <c r="AH211" t="s">
        <v>675</v>
      </c>
      <c r="AI211">
        <v>202</v>
      </c>
      <c r="AJ211" t="s">
        <v>654</v>
      </c>
      <c r="AK211" t="s">
        <v>655</v>
      </c>
      <c r="AL211">
        <v>90</v>
      </c>
    </row>
    <row r="212" spans="1:38">
      <c r="A212" t="s">
        <v>248</v>
      </c>
      <c r="B212">
        <v>4</v>
      </c>
      <c r="D212" t="s">
        <v>123</v>
      </c>
      <c r="F212">
        <v>-1</v>
      </c>
      <c r="G212">
        <v>0.5</v>
      </c>
      <c r="H212">
        <v>1</v>
      </c>
      <c r="I212">
        <v>0.5</v>
      </c>
      <c r="J212" t="s">
        <v>42</v>
      </c>
      <c r="K212">
        <v>0</v>
      </c>
      <c r="L212" t="s">
        <v>42</v>
      </c>
      <c r="M212">
        <v>0</v>
      </c>
      <c r="N212">
        <v>1</v>
      </c>
      <c r="O212">
        <v>-2</v>
      </c>
      <c r="P212">
        <v>0.33299999999999996</v>
      </c>
      <c r="Q212" t="s">
        <v>41</v>
      </c>
      <c r="R212" t="s">
        <v>41</v>
      </c>
      <c r="T212">
        <v>101.31965006729475</v>
      </c>
      <c r="U212">
        <v>117.34261838440112</v>
      </c>
      <c r="V212">
        <v>125.13020833333333</v>
      </c>
      <c r="W212">
        <v>148.05555555555554</v>
      </c>
      <c r="X212">
        <v>80.649799999999999</v>
      </c>
      <c r="Y212" t="s">
        <v>49</v>
      </c>
      <c r="Z212">
        <v>-72.297380000000004</v>
      </c>
      <c r="AA212" t="s">
        <v>49</v>
      </c>
      <c r="AC212">
        <v>29.614999999999998</v>
      </c>
      <c r="AD212">
        <v>61.584000000000003</v>
      </c>
      <c r="AG212" t="s">
        <v>674</v>
      </c>
      <c r="AH212" t="s">
        <v>675</v>
      </c>
      <c r="AI212">
        <v>202</v>
      </c>
      <c r="AJ212" t="s">
        <v>654</v>
      </c>
      <c r="AK212" t="s">
        <v>655</v>
      </c>
      <c r="AL212">
        <v>90</v>
      </c>
    </row>
    <row r="213" spans="1:38">
      <c r="A213" t="s">
        <v>248</v>
      </c>
      <c r="B213">
        <v>4</v>
      </c>
      <c r="D213" t="s">
        <v>123</v>
      </c>
      <c r="F213">
        <v>-1</v>
      </c>
      <c r="G213">
        <v>0.5</v>
      </c>
      <c r="H213">
        <v>1</v>
      </c>
      <c r="I213">
        <v>0.5</v>
      </c>
      <c r="J213" t="s">
        <v>42</v>
      </c>
      <c r="K213">
        <v>0</v>
      </c>
      <c r="L213" t="s">
        <v>42</v>
      </c>
      <c r="M213">
        <v>0</v>
      </c>
      <c r="N213">
        <v>1</v>
      </c>
      <c r="O213">
        <v>-2</v>
      </c>
      <c r="P213">
        <v>0.33299999999999996</v>
      </c>
      <c r="Q213" t="s">
        <v>41</v>
      </c>
      <c r="R213" t="s">
        <v>41</v>
      </c>
      <c r="T213">
        <v>101.31965006729475</v>
      </c>
      <c r="U213">
        <v>117.34261838440112</v>
      </c>
      <c r="V213">
        <v>125.13020833333333</v>
      </c>
      <c r="W213">
        <v>148.05555555555554</v>
      </c>
      <c r="X213">
        <v>80.649799999999999</v>
      </c>
      <c r="Y213" t="s">
        <v>49</v>
      </c>
      <c r="Z213">
        <v>-72.297380000000004</v>
      </c>
      <c r="AA213" t="s">
        <v>49</v>
      </c>
      <c r="AC213">
        <v>29.49</v>
      </c>
      <c r="AD213">
        <v>60.597999999999999</v>
      </c>
      <c r="AG213" t="s">
        <v>674</v>
      </c>
      <c r="AH213" t="s">
        <v>675</v>
      </c>
      <c r="AI213">
        <v>202</v>
      </c>
      <c r="AJ213" t="s">
        <v>654</v>
      </c>
      <c r="AK213" t="s">
        <v>655</v>
      </c>
      <c r="AL213">
        <v>90</v>
      </c>
    </row>
    <row r="214" spans="1:38">
      <c r="A214" t="s">
        <v>248</v>
      </c>
      <c r="B214">
        <v>4</v>
      </c>
      <c r="D214" t="s">
        <v>123</v>
      </c>
      <c r="F214">
        <v>0</v>
      </c>
      <c r="G214">
        <v>1</v>
      </c>
      <c r="H214">
        <v>1</v>
      </c>
      <c r="I214">
        <v>0.5</v>
      </c>
      <c r="J214" t="s">
        <v>42</v>
      </c>
      <c r="K214">
        <v>0</v>
      </c>
      <c r="L214" t="s">
        <v>42</v>
      </c>
      <c r="M214">
        <v>0</v>
      </c>
      <c r="N214">
        <v>1</v>
      </c>
      <c r="O214">
        <v>-2</v>
      </c>
      <c r="P214">
        <v>0.33299999999999996</v>
      </c>
      <c r="Q214" t="s">
        <v>41</v>
      </c>
      <c r="R214" t="s">
        <v>42</v>
      </c>
      <c r="T214">
        <v>101.31965006729475</v>
      </c>
      <c r="U214">
        <v>117.34261838440112</v>
      </c>
      <c r="V214">
        <v>125.13020833333333</v>
      </c>
      <c r="W214">
        <v>148.05555555555554</v>
      </c>
      <c r="X214">
        <v>80.649799999999999</v>
      </c>
      <c r="Y214" t="s">
        <v>49</v>
      </c>
      <c r="Z214">
        <v>-72.297380000000004</v>
      </c>
      <c r="AA214" t="s">
        <v>49</v>
      </c>
      <c r="AC214">
        <v>29.49</v>
      </c>
      <c r="AD214">
        <v>59.911000000000001</v>
      </c>
      <c r="AG214" t="s">
        <v>684</v>
      </c>
      <c r="AH214" t="s">
        <v>685</v>
      </c>
      <c r="AI214">
        <v>208</v>
      </c>
      <c r="AJ214" t="s">
        <v>654</v>
      </c>
      <c r="AK214" t="s">
        <v>655</v>
      </c>
      <c r="AL214">
        <v>90</v>
      </c>
    </row>
    <row r="215" spans="1:38">
      <c r="A215" t="s">
        <v>248</v>
      </c>
      <c r="B215">
        <v>4</v>
      </c>
      <c r="D215" t="s">
        <v>123</v>
      </c>
      <c r="F215">
        <v>0</v>
      </c>
      <c r="G215">
        <v>1</v>
      </c>
      <c r="H215">
        <v>1</v>
      </c>
      <c r="I215">
        <v>0.5</v>
      </c>
      <c r="J215" t="s">
        <v>42</v>
      </c>
      <c r="K215">
        <v>0</v>
      </c>
      <c r="L215" t="s">
        <v>42</v>
      </c>
      <c r="M215">
        <v>0</v>
      </c>
      <c r="N215">
        <v>1</v>
      </c>
      <c r="O215">
        <v>-2</v>
      </c>
      <c r="P215">
        <v>0.33299999999999996</v>
      </c>
      <c r="Q215" t="s">
        <v>41</v>
      </c>
      <c r="R215" t="s">
        <v>42</v>
      </c>
      <c r="T215">
        <v>101.31965006729475</v>
      </c>
      <c r="U215">
        <v>117.34261838440112</v>
      </c>
      <c r="V215">
        <v>125.13020833333333</v>
      </c>
      <c r="W215">
        <v>148.05555555555554</v>
      </c>
      <c r="X215">
        <v>80.649799999999999</v>
      </c>
      <c r="Y215" t="s">
        <v>49</v>
      </c>
      <c r="Z215">
        <v>-72.297380000000004</v>
      </c>
      <c r="AA215" t="s">
        <v>49</v>
      </c>
      <c r="AC215">
        <v>29.515000000000001</v>
      </c>
      <c r="AD215">
        <v>60.789000000000001</v>
      </c>
      <c r="AG215" t="s">
        <v>684</v>
      </c>
      <c r="AH215" t="s">
        <v>685</v>
      </c>
      <c r="AI215">
        <v>208</v>
      </c>
      <c r="AJ215" t="s">
        <v>654</v>
      </c>
      <c r="AK215" t="s">
        <v>655</v>
      </c>
      <c r="AL215">
        <v>90</v>
      </c>
    </row>
    <row r="216" spans="1:38">
      <c r="A216" t="s">
        <v>248</v>
      </c>
      <c r="B216">
        <v>4</v>
      </c>
      <c r="D216" t="s">
        <v>95</v>
      </c>
      <c r="F216">
        <v>-1</v>
      </c>
      <c r="G216">
        <v>0.5</v>
      </c>
      <c r="H216">
        <v>1</v>
      </c>
      <c r="I216">
        <v>0.5</v>
      </c>
      <c r="J216" t="s">
        <v>42</v>
      </c>
      <c r="K216">
        <v>0</v>
      </c>
      <c r="L216" t="s">
        <v>42</v>
      </c>
      <c r="M216">
        <v>0</v>
      </c>
      <c r="N216">
        <v>1</v>
      </c>
      <c r="O216">
        <v>-2</v>
      </c>
      <c r="P216">
        <v>0.33299999999999996</v>
      </c>
      <c r="Q216" t="s">
        <v>41</v>
      </c>
      <c r="R216" t="s">
        <v>41</v>
      </c>
      <c r="T216">
        <v>101.31965006729475</v>
      </c>
      <c r="U216">
        <v>117.34261838440112</v>
      </c>
      <c r="V216">
        <v>125.13020833333333</v>
      </c>
      <c r="W216">
        <v>148.05555555555554</v>
      </c>
      <c r="X216">
        <v>-1.0589799999999983</v>
      </c>
      <c r="Y216" t="s">
        <v>49</v>
      </c>
      <c r="Z216">
        <v>-70.519590000000008</v>
      </c>
      <c r="AA216" t="s">
        <v>49</v>
      </c>
      <c r="AC216">
        <v>29.54</v>
      </c>
      <c r="AD216">
        <v>61.695999999999998</v>
      </c>
      <c r="AG216" t="s">
        <v>674</v>
      </c>
      <c r="AH216" t="s">
        <v>675</v>
      </c>
      <c r="AI216">
        <v>202</v>
      </c>
      <c r="AJ216" t="s">
        <v>654</v>
      </c>
      <c r="AK216" t="s">
        <v>655</v>
      </c>
      <c r="AL216">
        <v>90</v>
      </c>
    </row>
    <row r="217" spans="1:38">
      <c r="A217" t="s">
        <v>248</v>
      </c>
      <c r="B217">
        <v>4</v>
      </c>
      <c r="D217" t="s">
        <v>95</v>
      </c>
      <c r="F217">
        <v>-1</v>
      </c>
      <c r="G217">
        <v>0.5</v>
      </c>
      <c r="H217">
        <v>2</v>
      </c>
      <c r="I217">
        <v>0</v>
      </c>
      <c r="J217" t="s">
        <v>42</v>
      </c>
      <c r="K217">
        <v>1</v>
      </c>
      <c r="L217" t="s">
        <v>42</v>
      </c>
      <c r="M217">
        <v>2</v>
      </c>
      <c r="N217">
        <v>0.33299999999999996</v>
      </c>
      <c r="O217">
        <v>-3</v>
      </c>
      <c r="P217">
        <v>0</v>
      </c>
      <c r="Q217" t="s">
        <v>42</v>
      </c>
      <c r="R217" t="s">
        <v>42</v>
      </c>
      <c r="T217">
        <v>101.31965006729475</v>
      </c>
      <c r="U217">
        <v>117.34261838440112</v>
      </c>
      <c r="V217">
        <v>125.13020833333333</v>
      </c>
      <c r="W217">
        <v>148.05555555555554</v>
      </c>
      <c r="X217">
        <v>-1.0589799999999983</v>
      </c>
      <c r="Y217" t="s">
        <v>49</v>
      </c>
      <c r="Z217">
        <v>-63.478320000000004</v>
      </c>
      <c r="AA217" t="s">
        <v>49</v>
      </c>
      <c r="AC217">
        <v>29.614999999999998</v>
      </c>
      <c r="AD217">
        <v>61.584000000000003</v>
      </c>
      <c r="AG217" t="s">
        <v>654</v>
      </c>
      <c r="AH217" t="s">
        <v>655</v>
      </c>
      <c r="AI217">
        <v>50</v>
      </c>
      <c r="AJ217" t="s">
        <v>680</v>
      </c>
      <c r="AK217" t="s">
        <v>681</v>
      </c>
      <c r="AL217">
        <v>19</v>
      </c>
    </row>
    <row r="218" spans="1:38">
      <c r="A218" t="s">
        <v>248</v>
      </c>
      <c r="B218">
        <v>4</v>
      </c>
      <c r="D218" t="s">
        <v>95</v>
      </c>
      <c r="F218">
        <v>-2</v>
      </c>
      <c r="G218">
        <v>0</v>
      </c>
      <c r="H218">
        <v>2</v>
      </c>
      <c r="I218">
        <v>0</v>
      </c>
      <c r="J218" t="s">
        <v>42</v>
      </c>
      <c r="K218">
        <v>1</v>
      </c>
      <c r="L218" t="s">
        <v>42</v>
      </c>
      <c r="M218">
        <v>-1</v>
      </c>
      <c r="N218">
        <v>0.66599999999999993</v>
      </c>
      <c r="O218">
        <v>-2</v>
      </c>
      <c r="P218">
        <v>0.33299999999999996</v>
      </c>
      <c r="Q218" t="s">
        <v>42</v>
      </c>
      <c r="R218" t="s">
        <v>42</v>
      </c>
      <c r="T218">
        <v>101.31965006729475</v>
      </c>
      <c r="U218">
        <v>117.34261838440112</v>
      </c>
      <c r="V218">
        <v>125.13020833333333</v>
      </c>
      <c r="W218">
        <v>148.05555555555554</v>
      </c>
      <c r="X218">
        <v>-8.8361349999999987</v>
      </c>
      <c r="Y218" t="s">
        <v>49</v>
      </c>
      <c r="Z218">
        <v>-63.478320000000004</v>
      </c>
      <c r="AA218" t="s">
        <v>49</v>
      </c>
      <c r="AC218">
        <v>29.49</v>
      </c>
      <c r="AD218">
        <v>60.597999999999999</v>
      </c>
      <c r="AG218" t="s">
        <v>652</v>
      </c>
      <c r="AH218" t="s">
        <v>653</v>
      </c>
      <c r="AI218">
        <v>8</v>
      </c>
      <c r="AJ218" t="s">
        <v>678</v>
      </c>
      <c r="AK218" t="s">
        <v>679</v>
      </c>
      <c r="AL218">
        <v>66</v>
      </c>
    </row>
    <row r="219" spans="1:38">
      <c r="A219" t="s">
        <v>248</v>
      </c>
      <c r="B219">
        <v>4</v>
      </c>
      <c r="D219" t="s">
        <v>95</v>
      </c>
      <c r="F219">
        <v>-1</v>
      </c>
      <c r="G219">
        <v>0.5</v>
      </c>
      <c r="H219">
        <v>2</v>
      </c>
      <c r="I219">
        <v>0</v>
      </c>
      <c r="J219" t="s">
        <v>41</v>
      </c>
      <c r="K219">
        <v>1</v>
      </c>
      <c r="L219" t="s">
        <v>42</v>
      </c>
      <c r="M219">
        <v>0</v>
      </c>
      <c r="N219">
        <v>1</v>
      </c>
      <c r="O219">
        <v>-2</v>
      </c>
      <c r="P219">
        <v>0.33299999999999996</v>
      </c>
      <c r="Q219" t="s">
        <v>41</v>
      </c>
      <c r="R219" t="s">
        <v>41</v>
      </c>
      <c r="T219">
        <v>101.31965006729475</v>
      </c>
      <c r="U219">
        <v>117.34261838440112</v>
      </c>
      <c r="V219">
        <v>125.13020833333333</v>
      </c>
      <c r="W219">
        <v>148.05555555555554</v>
      </c>
      <c r="X219">
        <v>-8.8361349999999987</v>
      </c>
      <c r="Y219" t="s">
        <v>49</v>
      </c>
      <c r="Z219">
        <v>-63.478320000000004</v>
      </c>
      <c r="AA219" t="s">
        <v>49</v>
      </c>
      <c r="AC219">
        <v>29.49</v>
      </c>
      <c r="AD219">
        <v>59.911000000000001</v>
      </c>
      <c r="AG219" t="s">
        <v>674</v>
      </c>
      <c r="AH219" t="s">
        <v>675</v>
      </c>
      <c r="AI219">
        <v>202</v>
      </c>
      <c r="AJ219" t="s">
        <v>678</v>
      </c>
      <c r="AK219" t="s">
        <v>679</v>
      </c>
      <c r="AL219">
        <v>66</v>
      </c>
    </row>
    <row r="220" spans="1:38">
      <c r="A220" t="s">
        <v>248</v>
      </c>
      <c r="B220">
        <v>4</v>
      </c>
      <c r="D220" t="s">
        <v>95</v>
      </c>
      <c r="F220">
        <v>-2</v>
      </c>
      <c r="G220">
        <v>0</v>
      </c>
      <c r="H220">
        <v>2</v>
      </c>
      <c r="I220">
        <v>0</v>
      </c>
      <c r="J220" t="s">
        <v>41</v>
      </c>
      <c r="K220">
        <v>0</v>
      </c>
      <c r="L220" t="s">
        <v>42</v>
      </c>
      <c r="M220">
        <v>1</v>
      </c>
      <c r="N220">
        <v>0.66599999999999993</v>
      </c>
      <c r="O220">
        <v>-2</v>
      </c>
      <c r="P220">
        <v>0.33299999999999996</v>
      </c>
      <c r="Q220" t="s">
        <v>41</v>
      </c>
      <c r="R220" t="s">
        <v>41</v>
      </c>
      <c r="T220">
        <v>101.31965006729475</v>
      </c>
      <c r="U220">
        <v>117.34261838440112</v>
      </c>
      <c r="V220">
        <v>125.13020833333333</v>
      </c>
      <c r="W220">
        <v>148.05555555555554</v>
      </c>
      <c r="X220">
        <v>-1.0589799999999983</v>
      </c>
      <c r="Y220" t="s">
        <v>49</v>
      </c>
      <c r="Z220">
        <v>-77.560860000000005</v>
      </c>
      <c r="AA220" t="s">
        <v>49</v>
      </c>
      <c r="AC220">
        <v>29.515000000000001</v>
      </c>
      <c r="AD220">
        <v>60.789000000000001</v>
      </c>
      <c r="AG220" t="s">
        <v>652</v>
      </c>
      <c r="AH220" t="s">
        <v>653</v>
      </c>
      <c r="AI220">
        <v>8</v>
      </c>
      <c r="AJ220" t="s">
        <v>678</v>
      </c>
      <c r="AK220" t="s">
        <v>679</v>
      </c>
      <c r="AL220">
        <v>66</v>
      </c>
    </row>
    <row r="221" spans="1:38">
      <c r="A221" t="s">
        <v>248</v>
      </c>
      <c r="B221">
        <v>5</v>
      </c>
      <c r="C221">
        <v>1</v>
      </c>
      <c r="D221" t="s">
        <v>34</v>
      </c>
      <c r="F221">
        <v>0</v>
      </c>
      <c r="G221">
        <v>1</v>
      </c>
      <c r="H221">
        <v>1</v>
      </c>
      <c r="I221">
        <v>0.5</v>
      </c>
      <c r="J221" t="s">
        <v>41</v>
      </c>
      <c r="K221">
        <v>0</v>
      </c>
      <c r="L221" t="s">
        <v>42</v>
      </c>
      <c r="M221">
        <v>0</v>
      </c>
      <c r="N221">
        <v>1</v>
      </c>
      <c r="O221">
        <v>-1</v>
      </c>
      <c r="P221">
        <v>0.66599999999999993</v>
      </c>
      <c r="Q221" t="s">
        <v>41</v>
      </c>
      <c r="R221" t="s">
        <v>41</v>
      </c>
      <c r="T221">
        <v>101.31965006729475</v>
      </c>
      <c r="U221">
        <v>117.34261838440112</v>
      </c>
      <c r="V221">
        <v>125.13020833333333</v>
      </c>
      <c r="W221">
        <v>148.05555555555554</v>
      </c>
      <c r="X221">
        <v>98.658603200000002</v>
      </c>
      <c r="Y221" t="s">
        <v>49</v>
      </c>
      <c r="Z221">
        <v>46.796639499999998</v>
      </c>
      <c r="AA221" t="s">
        <v>49</v>
      </c>
      <c r="AC221">
        <v>27.062999999999999</v>
      </c>
      <c r="AD221">
        <v>49.521000000000001</v>
      </c>
      <c r="AG221" t="s">
        <v>684</v>
      </c>
      <c r="AH221" t="s">
        <v>685</v>
      </c>
      <c r="AI221">
        <v>208</v>
      </c>
      <c r="AJ221" t="s">
        <v>650</v>
      </c>
      <c r="AK221" t="s">
        <v>651</v>
      </c>
      <c r="AL221">
        <v>128</v>
      </c>
    </row>
    <row r="222" spans="1:38">
      <c r="A222" t="s">
        <v>248</v>
      </c>
      <c r="B222">
        <v>5</v>
      </c>
      <c r="C222">
        <v>1</v>
      </c>
      <c r="D222" t="s">
        <v>34</v>
      </c>
      <c r="F222">
        <v>0</v>
      </c>
      <c r="G222">
        <v>1</v>
      </c>
      <c r="H222">
        <v>1</v>
      </c>
      <c r="I222">
        <v>0.5</v>
      </c>
      <c r="J222" t="s">
        <v>41</v>
      </c>
      <c r="K222">
        <v>0</v>
      </c>
      <c r="L222" t="s">
        <v>42</v>
      </c>
      <c r="M222">
        <v>-1</v>
      </c>
      <c r="N222">
        <v>0.66599999999999993</v>
      </c>
      <c r="O222">
        <v>0</v>
      </c>
      <c r="P222">
        <v>1</v>
      </c>
      <c r="Q222" t="s">
        <v>41</v>
      </c>
      <c r="R222" t="s">
        <v>41</v>
      </c>
      <c r="T222">
        <v>101.31965006729475</v>
      </c>
      <c r="U222">
        <v>117.34261838440112</v>
      </c>
      <c r="V222">
        <v>125.13020833333333</v>
      </c>
      <c r="W222">
        <v>148.05555555555554</v>
      </c>
      <c r="X222">
        <v>86.579289899999992</v>
      </c>
      <c r="Y222" t="s">
        <v>49</v>
      </c>
      <c r="Z222">
        <v>40.391674999999999</v>
      </c>
      <c r="AA222" t="s">
        <v>49</v>
      </c>
      <c r="AC222">
        <v>27.824999999999999</v>
      </c>
      <c r="AD222">
        <v>51.256</v>
      </c>
      <c r="AG222" t="s">
        <v>656</v>
      </c>
      <c r="AH222" t="s">
        <v>657</v>
      </c>
      <c r="AI222">
        <v>91</v>
      </c>
      <c r="AJ222" t="s">
        <v>674</v>
      </c>
      <c r="AK222" t="s">
        <v>675</v>
      </c>
      <c r="AL222">
        <v>108</v>
      </c>
    </row>
    <row r="223" spans="1:38">
      <c r="A223" t="s">
        <v>248</v>
      </c>
      <c r="B223">
        <v>5</v>
      </c>
      <c r="C223">
        <v>1</v>
      </c>
      <c r="D223" t="s">
        <v>34</v>
      </c>
      <c r="F223">
        <v>0</v>
      </c>
      <c r="G223">
        <v>1</v>
      </c>
      <c r="H223">
        <v>0</v>
      </c>
      <c r="I223">
        <v>1</v>
      </c>
      <c r="J223" t="s">
        <v>42</v>
      </c>
      <c r="K223">
        <v>0</v>
      </c>
      <c r="L223" t="s">
        <v>42</v>
      </c>
      <c r="M223">
        <v>0</v>
      </c>
      <c r="N223">
        <v>1</v>
      </c>
      <c r="O223">
        <v>-1</v>
      </c>
      <c r="P223">
        <v>0.66599999999999993</v>
      </c>
      <c r="Q223" t="s">
        <v>41</v>
      </c>
      <c r="R223" t="s">
        <v>41</v>
      </c>
      <c r="T223">
        <v>101.31965006729475</v>
      </c>
      <c r="U223">
        <v>117.34261838440112</v>
      </c>
      <c r="V223">
        <v>125.13020833333333</v>
      </c>
      <c r="W223">
        <v>148.05555555555554</v>
      </c>
      <c r="X223">
        <v>90.606559799999999</v>
      </c>
      <c r="Y223" t="s">
        <v>49</v>
      </c>
      <c r="Z223">
        <v>40.391674999999999</v>
      </c>
      <c r="AA223" t="s">
        <v>49</v>
      </c>
      <c r="AC223">
        <v>27.751000000000001</v>
      </c>
      <c r="AD223">
        <v>49.320999999999998</v>
      </c>
      <c r="AG223" t="s">
        <v>684</v>
      </c>
      <c r="AH223" t="s">
        <v>685</v>
      </c>
      <c r="AI223">
        <v>208</v>
      </c>
      <c r="AJ223" t="s">
        <v>656</v>
      </c>
      <c r="AK223" t="s">
        <v>657</v>
      </c>
      <c r="AL223">
        <v>50</v>
      </c>
    </row>
    <row r="224" spans="1:38">
      <c r="A224" t="s">
        <v>248</v>
      </c>
      <c r="B224">
        <v>5</v>
      </c>
      <c r="C224">
        <v>1</v>
      </c>
      <c r="D224" t="s">
        <v>34</v>
      </c>
      <c r="F224">
        <v>0</v>
      </c>
      <c r="G224">
        <v>1</v>
      </c>
      <c r="H224">
        <v>1</v>
      </c>
      <c r="I224">
        <v>0.5</v>
      </c>
      <c r="J224" t="s">
        <v>41</v>
      </c>
      <c r="K224">
        <v>0</v>
      </c>
      <c r="L224" t="s">
        <v>42</v>
      </c>
      <c r="M224">
        <v>-1</v>
      </c>
      <c r="N224">
        <v>0.66599999999999993</v>
      </c>
      <c r="O224">
        <v>0</v>
      </c>
      <c r="P224">
        <v>1</v>
      </c>
      <c r="Q224" t="s">
        <v>41</v>
      </c>
      <c r="R224" t="s">
        <v>41</v>
      </c>
      <c r="T224">
        <v>101.31965006729475</v>
      </c>
      <c r="U224">
        <v>117.34261838440112</v>
      </c>
      <c r="V224">
        <v>125.13020833333333</v>
      </c>
      <c r="W224">
        <v>148.05555555555554</v>
      </c>
      <c r="X224">
        <v>90.606559799999999</v>
      </c>
      <c r="Y224" t="s">
        <v>49</v>
      </c>
      <c r="Z224">
        <v>40.391674999999999</v>
      </c>
      <c r="AA224" t="s">
        <v>49</v>
      </c>
      <c r="AC224">
        <v>28.344999999999999</v>
      </c>
      <c r="AD224">
        <v>51.100999999999999</v>
      </c>
      <c r="AG224" t="s">
        <v>656</v>
      </c>
      <c r="AH224" t="s">
        <v>657</v>
      </c>
      <c r="AI224">
        <v>91</v>
      </c>
      <c r="AJ224" t="s">
        <v>674</v>
      </c>
      <c r="AK224" t="s">
        <v>675</v>
      </c>
      <c r="AL224">
        <v>108</v>
      </c>
    </row>
    <row r="225" spans="1:38">
      <c r="A225" t="s">
        <v>248</v>
      </c>
      <c r="B225">
        <v>5</v>
      </c>
      <c r="C225">
        <v>1</v>
      </c>
      <c r="D225" t="s">
        <v>34</v>
      </c>
      <c r="F225">
        <v>0</v>
      </c>
      <c r="G225">
        <v>1</v>
      </c>
      <c r="H225">
        <v>0</v>
      </c>
      <c r="I225">
        <v>1</v>
      </c>
      <c r="J225" t="s">
        <v>42</v>
      </c>
      <c r="K225">
        <v>0</v>
      </c>
      <c r="L225" t="s">
        <v>42</v>
      </c>
      <c r="M225">
        <v>0</v>
      </c>
      <c r="N225">
        <v>1</v>
      </c>
      <c r="O225">
        <v>-2</v>
      </c>
      <c r="P225">
        <v>0.33299999999999996</v>
      </c>
      <c r="Q225" t="s">
        <v>41</v>
      </c>
      <c r="R225" t="s">
        <v>41</v>
      </c>
      <c r="T225">
        <v>101.31965006729475</v>
      </c>
      <c r="U225">
        <v>117.34261838440112</v>
      </c>
      <c r="V225">
        <v>125.13020833333333</v>
      </c>
      <c r="W225">
        <v>148.05555555555554</v>
      </c>
      <c r="X225">
        <v>98.658603200000002</v>
      </c>
      <c r="Y225" t="s">
        <v>49</v>
      </c>
      <c r="Z225">
        <v>46.796639499999998</v>
      </c>
      <c r="AA225" t="s">
        <v>49</v>
      </c>
      <c r="AC225">
        <v>28.32</v>
      </c>
      <c r="AD225">
        <v>50.936999999999998</v>
      </c>
      <c r="AG225" t="s">
        <v>684</v>
      </c>
      <c r="AH225" t="s">
        <v>685</v>
      </c>
      <c r="AI225">
        <v>208</v>
      </c>
      <c r="AJ225" t="s">
        <v>690</v>
      </c>
      <c r="AK225" t="s">
        <v>691</v>
      </c>
      <c r="AL225">
        <v>45</v>
      </c>
    </row>
    <row r="226" spans="1:38">
      <c r="A226" t="s">
        <v>248</v>
      </c>
      <c r="B226">
        <v>5</v>
      </c>
      <c r="C226">
        <v>1</v>
      </c>
      <c r="D226" t="s">
        <v>34</v>
      </c>
      <c r="F226">
        <v>0</v>
      </c>
      <c r="G226">
        <v>1</v>
      </c>
      <c r="H226">
        <v>0</v>
      </c>
      <c r="I226">
        <v>1</v>
      </c>
      <c r="J226" t="s">
        <v>42</v>
      </c>
      <c r="K226">
        <v>0</v>
      </c>
      <c r="L226" t="s">
        <v>42</v>
      </c>
      <c r="M226">
        <v>-1</v>
      </c>
      <c r="N226">
        <v>0.66599999999999993</v>
      </c>
      <c r="O226">
        <v>0</v>
      </c>
      <c r="P226">
        <v>1</v>
      </c>
      <c r="Q226" t="s">
        <v>41</v>
      </c>
      <c r="R226" t="s">
        <v>41</v>
      </c>
      <c r="T226">
        <v>101.31965006729475</v>
      </c>
      <c r="U226">
        <v>117.34261838440112</v>
      </c>
      <c r="V226">
        <v>125.13020833333333</v>
      </c>
      <c r="W226">
        <v>148.05555555555554</v>
      </c>
      <c r="X226">
        <v>94.632581500000001</v>
      </c>
      <c r="Y226" t="s">
        <v>49</v>
      </c>
      <c r="Z226">
        <v>53.201603999999996</v>
      </c>
      <c r="AA226" t="s">
        <v>49</v>
      </c>
      <c r="AC226">
        <v>28.641999999999999</v>
      </c>
      <c r="AD226">
        <v>51.780999999999999</v>
      </c>
      <c r="AG226" t="s">
        <v>656</v>
      </c>
      <c r="AH226" t="s">
        <v>657</v>
      </c>
      <c r="AI226">
        <v>91</v>
      </c>
      <c r="AJ226" t="s">
        <v>684</v>
      </c>
      <c r="AK226" t="s">
        <v>685</v>
      </c>
      <c r="AL226">
        <v>85</v>
      </c>
    </row>
    <row r="227" spans="1:38">
      <c r="A227" t="s">
        <v>248</v>
      </c>
      <c r="B227">
        <v>5</v>
      </c>
      <c r="C227">
        <v>2</v>
      </c>
      <c r="D227" t="s">
        <v>101</v>
      </c>
      <c r="F227">
        <v>0</v>
      </c>
      <c r="G227">
        <v>1</v>
      </c>
      <c r="H227">
        <v>0</v>
      </c>
      <c r="I227">
        <v>1</v>
      </c>
      <c r="J227" t="s">
        <v>42</v>
      </c>
      <c r="K227">
        <v>0</v>
      </c>
      <c r="L227" t="s">
        <v>42</v>
      </c>
      <c r="M227">
        <v>0</v>
      </c>
      <c r="N227">
        <v>1</v>
      </c>
      <c r="O227">
        <v>-1</v>
      </c>
      <c r="P227">
        <v>0.66599999999999993</v>
      </c>
      <c r="Q227" t="s">
        <v>41</v>
      </c>
      <c r="R227" t="s">
        <v>41</v>
      </c>
      <c r="T227">
        <v>101.31965006729475</v>
      </c>
      <c r="U227">
        <v>117.34261838440112</v>
      </c>
      <c r="V227">
        <v>125.13020833333333</v>
      </c>
      <c r="W227">
        <v>148.05555555555554</v>
      </c>
      <c r="X227">
        <v>153.95329600000002</v>
      </c>
      <c r="Y227" t="s">
        <v>54</v>
      </c>
      <c r="Z227">
        <v>39.618509549999999</v>
      </c>
      <c r="AA227" t="s">
        <v>49</v>
      </c>
      <c r="AC227">
        <v>27.062999999999999</v>
      </c>
      <c r="AD227">
        <v>49.521000000000001</v>
      </c>
      <c r="AG227" t="s">
        <v>684</v>
      </c>
      <c r="AH227" t="s">
        <v>685</v>
      </c>
      <c r="AI227">
        <v>208</v>
      </c>
      <c r="AJ227" t="s">
        <v>656</v>
      </c>
      <c r="AK227" t="s">
        <v>657</v>
      </c>
      <c r="AL227">
        <v>50</v>
      </c>
    </row>
    <row r="228" spans="1:38">
      <c r="A228" t="s">
        <v>248</v>
      </c>
      <c r="B228">
        <v>5</v>
      </c>
      <c r="C228">
        <v>2</v>
      </c>
      <c r="D228" t="s">
        <v>101</v>
      </c>
      <c r="F228">
        <v>0</v>
      </c>
      <c r="G228">
        <v>1</v>
      </c>
      <c r="H228">
        <v>0</v>
      </c>
      <c r="I228">
        <v>1</v>
      </c>
      <c r="J228" t="s">
        <v>42</v>
      </c>
      <c r="K228">
        <v>0</v>
      </c>
      <c r="L228" t="s">
        <v>42</v>
      </c>
      <c r="M228">
        <v>0</v>
      </c>
      <c r="N228">
        <v>1</v>
      </c>
      <c r="O228">
        <v>-2</v>
      </c>
      <c r="P228">
        <v>0.33299999999999996</v>
      </c>
      <c r="Q228" t="s">
        <v>41</v>
      </c>
      <c r="R228" t="s">
        <v>41</v>
      </c>
      <c r="T228">
        <v>101.31965006729475</v>
      </c>
      <c r="U228">
        <v>117.34261838440112</v>
      </c>
      <c r="V228">
        <v>125.13020833333333</v>
      </c>
      <c r="W228">
        <v>148.05555555555554</v>
      </c>
      <c r="X228">
        <v>153.95329600000002</v>
      </c>
      <c r="Y228" t="s">
        <v>54</v>
      </c>
      <c r="Z228">
        <v>45.536877500000003</v>
      </c>
      <c r="AA228" t="s">
        <v>49</v>
      </c>
      <c r="AC228">
        <v>27.824999999999999</v>
      </c>
      <c r="AD228">
        <v>51.256</v>
      </c>
      <c r="AG228" t="s">
        <v>684</v>
      </c>
      <c r="AH228" t="s">
        <v>685</v>
      </c>
      <c r="AI228">
        <v>208</v>
      </c>
      <c r="AJ228" t="s">
        <v>690</v>
      </c>
      <c r="AK228" t="s">
        <v>691</v>
      </c>
      <c r="AL228">
        <v>45</v>
      </c>
    </row>
    <row r="229" spans="1:38">
      <c r="A229" t="s">
        <v>248</v>
      </c>
      <c r="B229">
        <v>5</v>
      </c>
      <c r="C229">
        <v>2</v>
      </c>
      <c r="D229" t="s">
        <v>101</v>
      </c>
      <c r="F229">
        <v>0</v>
      </c>
      <c r="G229">
        <v>1</v>
      </c>
      <c r="H229">
        <v>1</v>
      </c>
      <c r="I229">
        <v>0.5</v>
      </c>
      <c r="J229" t="s">
        <v>42</v>
      </c>
      <c r="K229">
        <v>0</v>
      </c>
      <c r="L229" t="s">
        <v>42</v>
      </c>
      <c r="M229">
        <v>0</v>
      </c>
      <c r="N229">
        <v>1</v>
      </c>
      <c r="O229">
        <v>-2</v>
      </c>
      <c r="P229">
        <v>0.33299999999999996</v>
      </c>
      <c r="Q229" t="s">
        <v>41</v>
      </c>
      <c r="R229" t="s">
        <v>41</v>
      </c>
      <c r="T229">
        <v>101.31965006729475</v>
      </c>
      <c r="U229">
        <v>117.34261838440112</v>
      </c>
      <c r="V229">
        <v>125.13020833333333</v>
      </c>
      <c r="W229">
        <v>148.05555555555554</v>
      </c>
      <c r="X229">
        <v>153.95329600000002</v>
      </c>
      <c r="Y229" t="s">
        <v>54</v>
      </c>
      <c r="Z229">
        <v>45.536877500000003</v>
      </c>
      <c r="AA229" t="s">
        <v>49</v>
      </c>
      <c r="AC229">
        <v>27.751000000000001</v>
      </c>
      <c r="AD229">
        <v>49.320999999999998</v>
      </c>
      <c r="AG229" t="s">
        <v>684</v>
      </c>
      <c r="AH229" t="s">
        <v>685</v>
      </c>
      <c r="AI229">
        <v>208</v>
      </c>
      <c r="AJ229" t="s">
        <v>654</v>
      </c>
      <c r="AK229" t="s">
        <v>655</v>
      </c>
      <c r="AL229">
        <v>90</v>
      </c>
    </row>
    <row r="230" spans="1:38">
      <c r="A230" t="s">
        <v>248</v>
      </c>
      <c r="B230">
        <v>5</v>
      </c>
      <c r="C230">
        <v>2</v>
      </c>
      <c r="D230" t="s">
        <v>101</v>
      </c>
      <c r="F230">
        <v>0</v>
      </c>
      <c r="G230">
        <v>1</v>
      </c>
      <c r="H230">
        <v>0</v>
      </c>
      <c r="I230">
        <v>1</v>
      </c>
      <c r="J230" t="s">
        <v>42</v>
      </c>
      <c r="K230">
        <v>0</v>
      </c>
      <c r="L230" t="s">
        <v>42</v>
      </c>
      <c r="M230">
        <v>0</v>
      </c>
      <c r="N230">
        <v>1</v>
      </c>
      <c r="O230">
        <v>-2</v>
      </c>
      <c r="P230">
        <v>0.33299999999999996</v>
      </c>
      <c r="Q230" t="s">
        <v>41</v>
      </c>
      <c r="R230" t="s">
        <v>41</v>
      </c>
      <c r="T230">
        <v>101.31965006729475</v>
      </c>
      <c r="U230">
        <v>117.34261838440112</v>
      </c>
      <c r="V230">
        <v>125.13020833333333</v>
      </c>
      <c r="W230">
        <v>148.05555555555554</v>
      </c>
      <c r="X230">
        <v>153.95329600000002</v>
      </c>
      <c r="Y230" t="s">
        <v>54</v>
      </c>
      <c r="Z230">
        <v>45.536877500000003</v>
      </c>
      <c r="AA230" t="s">
        <v>49</v>
      </c>
      <c r="AC230">
        <v>28.344999999999999</v>
      </c>
      <c r="AD230">
        <v>51.100999999999999</v>
      </c>
      <c r="AG230" t="s">
        <v>684</v>
      </c>
      <c r="AH230" t="s">
        <v>685</v>
      </c>
      <c r="AI230">
        <v>208</v>
      </c>
      <c r="AJ230" t="s">
        <v>690</v>
      </c>
      <c r="AK230" t="s">
        <v>691</v>
      </c>
      <c r="AL230">
        <v>45</v>
      </c>
    </row>
    <row r="231" spans="1:38">
      <c r="A231" t="s">
        <v>248</v>
      </c>
      <c r="B231">
        <v>5</v>
      </c>
      <c r="C231">
        <v>2</v>
      </c>
      <c r="D231" t="s">
        <v>101</v>
      </c>
      <c r="F231">
        <v>1</v>
      </c>
      <c r="G231">
        <v>0.5</v>
      </c>
      <c r="H231">
        <v>1</v>
      </c>
      <c r="I231">
        <v>0.5</v>
      </c>
      <c r="J231" t="s">
        <v>42</v>
      </c>
      <c r="K231">
        <v>0</v>
      </c>
      <c r="L231" t="s">
        <v>42</v>
      </c>
      <c r="M231">
        <v>1</v>
      </c>
      <c r="N231">
        <v>0.66599999999999993</v>
      </c>
      <c r="O231">
        <v>-2</v>
      </c>
      <c r="P231">
        <v>0.33299999999999996</v>
      </c>
      <c r="Q231" t="s">
        <v>42</v>
      </c>
      <c r="R231" t="s">
        <v>41</v>
      </c>
      <c r="T231">
        <v>101.31965006729475</v>
      </c>
      <c r="U231">
        <v>117.34261838440112</v>
      </c>
      <c r="V231">
        <v>125.13020833333333</v>
      </c>
      <c r="W231">
        <v>148.05555555555554</v>
      </c>
      <c r="X231">
        <v>153.95329600000002</v>
      </c>
      <c r="Y231" t="s">
        <v>54</v>
      </c>
      <c r="Z231">
        <v>45.536877500000003</v>
      </c>
      <c r="AA231" t="s">
        <v>49</v>
      </c>
      <c r="AC231">
        <v>28.32</v>
      </c>
      <c r="AD231">
        <v>50.936999999999998</v>
      </c>
      <c r="AG231" t="s">
        <v>650</v>
      </c>
      <c r="AH231" t="s">
        <v>651</v>
      </c>
      <c r="AI231">
        <v>131</v>
      </c>
      <c r="AJ231" t="s">
        <v>654</v>
      </c>
      <c r="AK231" t="s">
        <v>655</v>
      </c>
      <c r="AL231">
        <v>90</v>
      </c>
    </row>
    <row r="232" spans="1:38">
      <c r="A232" t="s">
        <v>248</v>
      </c>
      <c r="B232">
        <v>5</v>
      </c>
      <c r="C232">
        <v>2</v>
      </c>
      <c r="D232" t="s">
        <v>101</v>
      </c>
      <c r="F232">
        <v>-1</v>
      </c>
      <c r="G232">
        <v>0.5</v>
      </c>
      <c r="H232">
        <v>1</v>
      </c>
      <c r="I232">
        <v>0.5</v>
      </c>
      <c r="J232" t="s">
        <v>41</v>
      </c>
      <c r="K232">
        <v>1</v>
      </c>
      <c r="L232" t="s">
        <v>42</v>
      </c>
      <c r="M232">
        <v>1</v>
      </c>
      <c r="N232">
        <v>0.66599999999999993</v>
      </c>
      <c r="O232">
        <v>-2</v>
      </c>
      <c r="P232">
        <v>0.33299999999999996</v>
      </c>
      <c r="Q232" t="s">
        <v>42</v>
      </c>
      <c r="R232" t="s">
        <v>41</v>
      </c>
      <c r="T232">
        <v>101.31965006729475</v>
      </c>
      <c r="U232">
        <v>117.34261838440112</v>
      </c>
      <c r="V232">
        <v>125.13020833333333</v>
      </c>
      <c r="W232">
        <v>148.05555555555554</v>
      </c>
      <c r="X232">
        <v>157.76607300000001</v>
      </c>
      <c r="Y232" t="s">
        <v>54</v>
      </c>
      <c r="Z232">
        <v>57.362379600000004</v>
      </c>
      <c r="AA232" t="s">
        <v>49</v>
      </c>
      <c r="AC232">
        <v>28.641999999999999</v>
      </c>
      <c r="AD232">
        <v>51.780999999999999</v>
      </c>
      <c r="AG232" t="s">
        <v>650</v>
      </c>
      <c r="AH232" t="s">
        <v>651</v>
      </c>
      <c r="AI232">
        <v>131</v>
      </c>
      <c r="AJ232" t="s">
        <v>654</v>
      </c>
      <c r="AK232" t="s">
        <v>655</v>
      </c>
      <c r="AL232">
        <v>90</v>
      </c>
    </row>
    <row r="233" spans="1:38">
      <c r="A233" t="s">
        <v>248</v>
      </c>
      <c r="B233">
        <v>5</v>
      </c>
      <c r="C233">
        <v>3</v>
      </c>
      <c r="D233" t="s">
        <v>58</v>
      </c>
      <c r="F233">
        <v>-1</v>
      </c>
      <c r="G233">
        <v>0.5</v>
      </c>
      <c r="H233">
        <v>2</v>
      </c>
      <c r="I233">
        <v>0</v>
      </c>
      <c r="J233" t="s">
        <v>41</v>
      </c>
      <c r="K233">
        <v>1</v>
      </c>
      <c r="L233" t="s">
        <v>42</v>
      </c>
      <c r="M233">
        <v>0</v>
      </c>
      <c r="N233">
        <v>1</v>
      </c>
      <c r="O233">
        <v>-2</v>
      </c>
      <c r="P233">
        <v>0.33299999999999996</v>
      </c>
      <c r="Q233" t="s">
        <v>41</v>
      </c>
      <c r="R233" t="s">
        <v>41</v>
      </c>
      <c r="T233">
        <v>101.31965006729475</v>
      </c>
      <c r="U233">
        <v>117.34261838440112</v>
      </c>
      <c r="V233">
        <v>125.13020833333333</v>
      </c>
      <c r="W233">
        <v>148.05555555555554</v>
      </c>
      <c r="X233">
        <v>58.600775999999996</v>
      </c>
      <c r="Y233" t="s">
        <v>49</v>
      </c>
      <c r="Z233">
        <v>128.71417449999998</v>
      </c>
      <c r="AA233" t="s">
        <v>54</v>
      </c>
      <c r="AC233">
        <v>27.062999999999999</v>
      </c>
      <c r="AD233">
        <v>49.521000000000001</v>
      </c>
      <c r="AG233" t="s">
        <v>670</v>
      </c>
      <c r="AH233" t="s">
        <v>671</v>
      </c>
      <c r="AI233">
        <v>91</v>
      </c>
      <c r="AJ233" t="s">
        <v>692</v>
      </c>
      <c r="AK233" t="s">
        <v>693</v>
      </c>
      <c r="AL233">
        <v>16</v>
      </c>
    </row>
    <row r="234" spans="1:38">
      <c r="A234" t="s">
        <v>248</v>
      </c>
      <c r="B234">
        <v>5</v>
      </c>
      <c r="C234">
        <v>3</v>
      </c>
      <c r="D234" t="s">
        <v>58</v>
      </c>
      <c r="F234">
        <v>-1</v>
      </c>
      <c r="G234">
        <v>0.5</v>
      </c>
      <c r="H234">
        <v>2</v>
      </c>
      <c r="I234">
        <v>0</v>
      </c>
      <c r="J234" t="s">
        <v>41</v>
      </c>
      <c r="K234">
        <v>1</v>
      </c>
      <c r="L234" t="s">
        <v>42</v>
      </c>
      <c r="M234">
        <v>0</v>
      </c>
      <c r="N234">
        <v>1</v>
      </c>
      <c r="O234">
        <v>-2</v>
      </c>
      <c r="P234">
        <v>0.33299999999999996</v>
      </c>
      <c r="Q234" t="s">
        <v>41</v>
      </c>
      <c r="R234" t="s">
        <v>41</v>
      </c>
      <c r="T234">
        <v>101.31965006729475</v>
      </c>
      <c r="U234">
        <v>117.34261838440112</v>
      </c>
      <c r="V234">
        <v>125.13020833333333</v>
      </c>
      <c r="W234">
        <v>148.05555555555554</v>
      </c>
      <c r="X234">
        <v>58.600775999999996</v>
      </c>
      <c r="Y234" t="s">
        <v>49</v>
      </c>
      <c r="Z234">
        <v>132.29899699999999</v>
      </c>
      <c r="AA234" t="s">
        <v>54</v>
      </c>
      <c r="AC234">
        <v>27.824999999999999</v>
      </c>
      <c r="AD234">
        <v>51.256</v>
      </c>
      <c r="AG234" t="s">
        <v>670</v>
      </c>
      <c r="AH234" t="s">
        <v>671</v>
      </c>
      <c r="AI234">
        <v>91</v>
      </c>
      <c r="AJ234" t="s">
        <v>692</v>
      </c>
      <c r="AK234" t="s">
        <v>693</v>
      </c>
      <c r="AL234">
        <v>16</v>
      </c>
    </row>
    <row r="235" spans="1:38">
      <c r="A235" t="s">
        <v>248</v>
      </c>
      <c r="B235">
        <v>5</v>
      </c>
      <c r="C235">
        <v>3</v>
      </c>
      <c r="D235" t="s">
        <v>58</v>
      </c>
      <c r="F235">
        <v>-1</v>
      </c>
      <c r="G235">
        <v>0.5</v>
      </c>
      <c r="H235">
        <v>2</v>
      </c>
      <c r="I235">
        <v>0</v>
      </c>
      <c r="J235" t="s">
        <v>41</v>
      </c>
      <c r="K235" t="s">
        <v>57</v>
      </c>
      <c r="L235" t="s">
        <v>42</v>
      </c>
      <c r="M235">
        <v>0</v>
      </c>
      <c r="N235">
        <v>1</v>
      </c>
      <c r="O235">
        <v>-2</v>
      </c>
      <c r="P235">
        <v>0.33299999999999996</v>
      </c>
      <c r="Q235" t="s">
        <v>41</v>
      </c>
      <c r="R235" t="s">
        <v>41</v>
      </c>
      <c r="T235">
        <v>101.31965006729475</v>
      </c>
      <c r="U235">
        <v>117.34261838440112</v>
      </c>
      <c r="V235">
        <v>125.13020833333333</v>
      </c>
      <c r="W235">
        <v>148.05555555555554</v>
      </c>
      <c r="X235">
        <v>52.313429999999997</v>
      </c>
      <c r="Y235" t="s">
        <v>49</v>
      </c>
      <c r="Z235">
        <v>128.71417449999998</v>
      </c>
      <c r="AA235" t="s">
        <v>54</v>
      </c>
      <c r="AC235">
        <v>28.344999999999999</v>
      </c>
      <c r="AD235">
        <v>51.100999999999999</v>
      </c>
      <c r="AG235" t="s">
        <v>670</v>
      </c>
      <c r="AH235" t="s">
        <v>671</v>
      </c>
      <c r="AI235">
        <v>91</v>
      </c>
      <c r="AJ235" t="s">
        <v>692</v>
      </c>
      <c r="AK235" t="s">
        <v>693</v>
      </c>
      <c r="AL235">
        <v>16</v>
      </c>
    </row>
    <row r="236" spans="1:38">
      <c r="A236" t="s">
        <v>248</v>
      </c>
      <c r="B236">
        <v>5</v>
      </c>
      <c r="C236">
        <v>3</v>
      </c>
      <c r="D236" t="s">
        <v>58</v>
      </c>
      <c r="F236">
        <v>-1</v>
      </c>
      <c r="G236">
        <v>0.5</v>
      </c>
      <c r="H236">
        <v>2</v>
      </c>
      <c r="I236">
        <v>0</v>
      </c>
      <c r="J236" t="s">
        <v>41</v>
      </c>
      <c r="K236">
        <v>1</v>
      </c>
      <c r="L236" t="s">
        <v>42</v>
      </c>
      <c r="M236">
        <v>0</v>
      </c>
      <c r="N236">
        <v>1</v>
      </c>
      <c r="O236">
        <v>-2</v>
      </c>
      <c r="P236">
        <v>0.33299999999999996</v>
      </c>
      <c r="Q236" t="s">
        <v>41</v>
      </c>
      <c r="R236" t="s">
        <v>41</v>
      </c>
      <c r="T236">
        <v>101.31965006729475</v>
      </c>
      <c r="U236">
        <v>117.34261838440112</v>
      </c>
      <c r="V236">
        <v>125.13020833333333</v>
      </c>
      <c r="W236">
        <v>148.05555555555554</v>
      </c>
      <c r="X236">
        <v>46.026083999999997</v>
      </c>
      <c r="Y236" t="s">
        <v>49</v>
      </c>
      <c r="Z236">
        <v>132.29899699999999</v>
      </c>
      <c r="AA236" t="s">
        <v>54</v>
      </c>
      <c r="AC236">
        <v>28.32</v>
      </c>
      <c r="AD236">
        <v>50.936999999999998</v>
      </c>
      <c r="AG236" t="s">
        <v>670</v>
      </c>
      <c r="AH236" t="s">
        <v>671</v>
      </c>
      <c r="AI236">
        <v>91</v>
      </c>
      <c r="AJ236" t="s">
        <v>692</v>
      </c>
      <c r="AK236" t="s">
        <v>693</v>
      </c>
      <c r="AL236">
        <v>16</v>
      </c>
    </row>
    <row r="237" spans="1:38">
      <c r="A237" t="s">
        <v>248</v>
      </c>
      <c r="B237">
        <v>5</v>
      </c>
      <c r="C237">
        <v>3</v>
      </c>
      <c r="D237" t="s">
        <v>58</v>
      </c>
      <c r="F237">
        <v>-1</v>
      </c>
      <c r="G237">
        <v>0.5</v>
      </c>
      <c r="H237">
        <v>2</v>
      </c>
      <c r="I237">
        <v>0</v>
      </c>
      <c r="J237" t="s">
        <v>41</v>
      </c>
      <c r="K237">
        <v>1</v>
      </c>
      <c r="L237" t="s">
        <v>42</v>
      </c>
      <c r="M237">
        <v>0</v>
      </c>
      <c r="N237">
        <v>1</v>
      </c>
      <c r="O237">
        <v>-2</v>
      </c>
      <c r="P237">
        <v>0.33299999999999996</v>
      </c>
      <c r="Q237" t="s">
        <v>41</v>
      </c>
      <c r="R237" t="s">
        <v>41</v>
      </c>
      <c r="T237">
        <v>101.31965006729475</v>
      </c>
      <c r="U237">
        <v>117.34261838440112</v>
      </c>
      <c r="V237">
        <v>125.13020833333333</v>
      </c>
      <c r="W237">
        <v>148.05555555555554</v>
      </c>
      <c r="X237">
        <v>52.313429999999997</v>
      </c>
      <c r="Y237" t="s">
        <v>49</v>
      </c>
      <c r="Z237">
        <v>128.71417449999998</v>
      </c>
      <c r="AA237" t="s">
        <v>54</v>
      </c>
      <c r="AC237">
        <v>28.641999999999999</v>
      </c>
      <c r="AD237">
        <v>51.780999999999999</v>
      </c>
      <c r="AG237" t="s">
        <v>670</v>
      </c>
      <c r="AH237" t="s">
        <v>671</v>
      </c>
      <c r="AI237">
        <v>91</v>
      </c>
      <c r="AJ237" t="s">
        <v>692</v>
      </c>
      <c r="AK237" t="s">
        <v>693</v>
      </c>
      <c r="AL237">
        <v>16</v>
      </c>
    </row>
    <row r="238" spans="1:38">
      <c r="A238" t="s">
        <v>248</v>
      </c>
      <c r="B238">
        <v>5</v>
      </c>
      <c r="C238">
        <v>5</v>
      </c>
      <c r="D238" t="s">
        <v>107</v>
      </c>
      <c r="F238">
        <v>-1</v>
      </c>
      <c r="G238">
        <v>0.5</v>
      </c>
      <c r="H238">
        <v>1</v>
      </c>
      <c r="I238">
        <v>0.5</v>
      </c>
      <c r="J238" t="s">
        <v>42</v>
      </c>
      <c r="K238">
        <v>0</v>
      </c>
      <c r="L238" t="s">
        <v>42</v>
      </c>
      <c r="M238">
        <v>0</v>
      </c>
      <c r="N238">
        <v>1</v>
      </c>
      <c r="O238">
        <v>3</v>
      </c>
      <c r="P238">
        <v>0</v>
      </c>
      <c r="Q238" t="s">
        <v>42</v>
      </c>
      <c r="R238" t="s">
        <v>41</v>
      </c>
      <c r="T238">
        <v>101.31965006729475</v>
      </c>
      <c r="U238">
        <v>117.34261838440112</v>
      </c>
      <c r="V238">
        <v>125.13020833333333</v>
      </c>
      <c r="W238">
        <v>148.05555555555554</v>
      </c>
      <c r="X238">
        <v>1.4157882499999999</v>
      </c>
      <c r="Y238" t="s">
        <v>49</v>
      </c>
      <c r="Z238">
        <v>30.298884800000003</v>
      </c>
      <c r="AA238" t="s">
        <v>49</v>
      </c>
      <c r="AC238">
        <v>27.062999999999999</v>
      </c>
      <c r="AD238">
        <v>49.521000000000001</v>
      </c>
      <c r="AG238" t="s">
        <v>674</v>
      </c>
      <c r="AH238" t="s">
        <v>675</v>
      </c>
      <c r="AI238">
        <v>202</v>
      </c>
      <c r="AJ238" t="s">
        <v>682</v>
      </c>
      <c r="AK238" t="s">
        <v>683</v>
      </c>
      <c r="AL238">
        <v>15</v>
      </c>
    </row>
    <row r="239" spans="1:38">
      <c r="A239" t="s">
        <v>248</v>
      </c>
      <c r="B239">
        <v>5</v>
      </c>
      <c r="C239">
        <v>5</v>
      </c>
      <c r="D239" t="s">
        <v>107</v>
      </c>
      <c r="F239">
        <v>0</v>
      </c>
      <c r="G239">
        <v>1</v>
      </c>
      <c r="H239">
        <v>1</v>
      </c>
      <c r="I239">
        <v>0.5</v>
      </c>
      <c r="J239" t="s">
        <v>42</v>
      </c>
      <c r="K239">
        <v>0</v>
      </c>
      <c r="L239" t="s">
        <v>42</v>
      </c>
      <c r="M239">
        <v>0</v>
      </c>
      <c r="N239">
        <v>1</v>
      </c>
      <c r="O239">
        <v>-2</v>
      </c>
      <c r="P239">
        <v>0.33299999999999996</v>
      </c>
      <c r="Q239" t="s">
        <v>42</v>
      </c>
      <c r="R239" t="s">
        <v>41</v>
      </c>
      <c r="T239">
        <v>101.31965006729475</v>
      </c>
      <c r="U239">
        <v>117.34261838440112</v>
      </c>
      <c r="V239">
        <v>125.13020833333333</v>
      </c>
      <c r="W239">
        <v>148.05555555555554</v>
      </c>
      <c r="X239">
        <v>5.7956627999999997</v>
      </c>
      <c r="Y239" t="s">
        <v>49</v>
      </c>
      <c r="Z239">
        <v>30.298884800000003</v>
      </c>
      <c r="AA239" t="s">
        <v>49</v>
      </c>
      <c r="AC239">
        <v>27.824999999999999</v>
      </c>
      <c r="AD239">
        <v>51.256</v>
      </c>
      <c r="AG239" t="s">
        <v>684</v>
      </c>
      <c r="AH239" t="s">
        <v>685</v>
      </c>
      <c r="AI239">
        <v>208</v>
      </c>
      <c r="AJ239" t="s">
        <v>654</v>
      </c>
      <c r="AK239" t="s">
        <v>655</v>
      </c>
      <c r="AL239">
        <v>90</v>
      </c>
    </row>
    <row r="240" spans="1:38">
      <c r="A240" t="s">
        <v>248</v>
      </c>
      <c r="B240">
        <v>5</v>
      </c>
      <c r="C240">
        <v>5</v>
      </c>
      <c r="D240" t="s">
        <v>107</v>
      </c>
      <c r="F240">
        <v>0</v>
      </c>
      <c r="G240">
        <v>1</v>
      </c>
      <c r="H240">
        <v>1</v>
      </c>
      <c r="I240">
        <v>0.5</v>
      </c>
      <c r="J240" t="s">
        <v>42</v>
      </c>
      <c r="K240">
        <v>0</v>
      </c>
      <c r="L240" t="s">
        <v>42</v>
      </c>
      <c r="M240">
        <v>-1</v>
      </c>
      <c r="N240">
        <v>0.66599999999999993</v>
      </c>
      <c r="O240">
        <v>-2</v>
      </c>
      <c r="P240">
        <v>0.33299999999999996</v>
      </c>
      <c r="Q240" t="s">
        <v>42</v>
      </c>
      <c r="R240" t="s">
        <v>41</v>
      </c>
      <c r="T240">
        <v>101.31965006729475</v>
      </c>
      <c r="U240">
        <v>117.34261838440112</v>
      </c>
      <c r="V240">
        <v>125.13020833333333</v>
      </c>
      <c r="W240">
        <v>148.05555555555554</v>
      </c>
      <c r="X240">
        <v>5.7956627999999997</v>
      </c>
      <c r="Y240" t="s">
        <v>49</v>
      </c>
      <c r="Z240">
        <v>30.298884800000003</v>
      </c>
      <c r="AA240" t="s">
        <v>49</v>
      </c>
      <c r="AC240">
        <v>27.751000000000001</v>
      </c>
      <c r="AD240">
        <v>49.320999999999998</v>
      </c>
      <c r="AG240" t="s">
        <v>656</v>
      </c>
      <c r="AH240" t="s">
        <v>657</v>
      </c>
      <c r="AI240">
        <v>91</v>
      </c>
      <c r="AJ240" t="s">
        <v>654</v>
      </c>
      <c r="AK240" t="s">
        <v>655</v>
      </c>
      <c r="AL240">
        <v>90</v>
      </c>
    </row>
    <row r="241" spans="1:38">
      <c r="A241" t="s">
        <v>248</v>
      </c>
      <c r="B241">
        <v>5</v>
      </c>
      <c r="C241">
        <v>5</v>
      </c>
      <c r="D241" t="s">
        <v>107</v>
      </c>
      <c r="F241">
        <v>1</v>
      </c>
      <c r="G241">
        <v>0.5</v>
      </c>
      <c r="H241">
        <v>0</v>
      </c>
      <c r="I241">
        <v>1</v>
      </c>
      <c r="J241" t="s">
        <v>42</v>
      </c>
      <c r="K241">
        <v>0</v>
      </c>
      <c r="L241" t="s">
        <v>42</v>
      </c>
      <c r="M241">
        <v>-1</v>
      </c>
      <c r="N241">
        <v>0.66599999999999993</v>
      </c>
      <c r="O241">
        <v>-2</v>
      </c>
      <c r="P241">
        <v>0.33299999999999996</v>
      </c>
      <c r="Q241" t="s">
        <v>42</v>
      </c>
      <c r="R241" t="s">
        <v>41</v>
      </c>
      <c r="T241">
        <v>101.31965006729475</v>
      </c>
      <c r="U241">
        <v>117.34261838440112</v>
      </c>
      <c r="V241">
        <v>125.13020833333333</v>
      </c>
      <c r="W241">
        <v>148.05555555555554</v>
      </c>
      <c r="X241">
        <v>5.7956627999999997</v>
      </c>
      <c r="Y241" t="s">
        <v>49</v>
      </c>
      <c r="Z241">
        <v>30.298884800000003</v>
      </c>
      <c r="AA241" t="s">
        <v>49</v>
      </c>
      <c r="AC241">
        <v>28.344999999999999</v>
      </c>
      <c r="AD241">
        <v>51.100999999999999</v>
      </c>
      <c r="AG241" t="s">
        <v>650</v>
      </c>
      <c r="AH241" t="s">
        <v>651</v>
      </c>
      <c r="AI241">
        <v>131</v>
      </c>
      <c r="AJ241" t="s">
        <v>690</v>
      </c>
      <c r="AK241" t="s">
        <v>691</v>
      </c>
      <c r="AL241">
        <v>45</v>
      </c>
    </row>
    <row r="242" spans="1:38">
      <c r="A242" t="s">
        <v>248</v>
      </c>
      <c r="B242">
        <v>5</v>
      </c>
      <c r="C242">
        <v>5</v>
      </c>
      <c r="D242" t="s">
        <v>107</v>
      </c>
      <c r="F242">
        <v>1</v>
      </c>
      <c r="G242">
        <v>0.5</v>
      </c>
      <c r="H242">
        <v>0</v>
      </c>
      <c r="I242">
        <v>1</v>
      </c>
      <c r="J242" t="s">
        <v>42</v>
      </c>
      <c r="K242">
        <v>0</v>
      </c>
      <c r="L242" t="s">
        <v>42</v>
      </c>
      <c r="M242">
        <v>0</v>
      </c>
      <c r="N242">
        <v>1</v>
      </c>
      <c r="O242">
        <v>-2</v>
      </c>
      <c r="P242">
        <v>0.33299999999999996</v>
      </c>
      <c r="Q242" t="s">
        <v>42</v>
      </c>
      <c r="R242" t="s">
        <v>41</v>
      </c>
      <c r="T242">
        <v>101.31965006729475</v>
      </c>
      <c r="U242">
        <v>117.34261838440112</v>
      </c>
      <c r="V242">
        <v>125.13020833333333</v>
      </c>
      <c r="W242">
        <v>148.05555555555554</v>
      </c>
      <c r="X242">
        <v>5.7956627999999997</v>
      </c>
      <c r="Y242" t="s">
        <v>49</v>
      </c>
      <c r="Z242">
        <v>30.298884800000003</v>
      </c>
      <c r="AA242" t="s">
        <v>49</v>
      </c>
      <c r="AC242">
        <v>28.32</v>
      </c>
      <c r="AD242">
        <v>50.936999999999998</v>
      </c>
      <c r="AG242" t="s">
        <v>674</v>
      </c>
      <c r="AH242" t="s">
        <v>675</v>
      </c>
      <c r="AI242">
        <v>202</v>
      </c>
      <c r="AJ242" t="s">
        <v>690</v>
      </c>
      <c r="AK242" t="s">
        <v>691</v>
      </c>
      <c r="AL242">
        <v>45</v>
      </c>
    </row>
    <row r="243" spans="1:38">
      <c r="A243" t="s">
        <v>248</v>
      </c>
      <c r="B243">
        <v>5</v>
      </c>
      <c r="C243">
        <v>5</v>
      </c>
      <c r="D243" t="s">
        <v>107</v>
      </c>
      <c r="F243">
        <v>1</v>
      </c>
      <c r="G243">
        <v>0.5</v>
      </c>
      <c r="H243">
        <v>0</v>
      </c>
      <c r="I243">
        <v>1</v>
      </c>
      <c r="J243" t="s">
        <v>42</v>
      </c>
      <c r="K243">
        <v>0</v>
      </c>
      <c r="L243" t="s">
        <v>42</v>
      </c>
      <c r="M243">
        <v>0</v>
      </c>
      <c r="N243">
        <v>1</v>
      </c>
      <c r="O243">
        <v>-2</v>
      </c>
      <c r="P243">
        <v>0.33299999999999996</v>
      </c>
      <c r="Q243" t="s">
        <v>42</v>
      </c>
      <c r="R243" t="s">
        <v>41</v>
      </c>
      <c r="T243">
        <v>101.31965006729475</v>
      </c>
      <c r="U243">
        <v>117.34261838440112</v>
      </c>
      <c r="V243">
        <v>125.13020833333333</v>
      </c>
      <c r="W243">
        <v>148.05555555555554</v>
      </c>
      <c r="X243">
        <v>5.7956627999999997</v>
      </c>
      <c r="Y243" t="s">
        <v>49</v>
      </c>
      <c r="Z243">
        <v>30.298884800000003</v>
      </c>
      <c r="AA243" t="s">
        <v>49</v>
      </c>
      <c r="AC243">
        <v>28.641999999999999</v>
      </c>
      <c r="AD243">
        <v>51.780999999999999</v>
      </c>
      <c r="AG243" t="s">
        <v>674</v>
      </c>
      <c r="AH243" t="s">
        <v>675</v>
      </c>
      <c r="AI243">
        <v>202</v>
      </c>
      <c r="AJ243" t="s">
        <v>690</v>
      </c>
      <c r="AK243" t="s">
        <v>691</v>
      </c>
      <c r="AL243">
        <v>45</v>
      </c>
    </row>
    <row r="244" spans="1:38">
      <c r="A244" t="s">
        <v>248</v>
      </c>
      <c r="B244">
        <v>5</v>
      </c>
      <c r="C244">
        <v>6</v>
      </c>
      <c r="D244" t="s">
        <v>73</v>
      </c>
      <c r="F244">
        <v>-1</v>
      </c>
      <c r="G244">
        <v>0.5</v>
      </c>
      <c r="H244">
        <v>1</v>
      </c>
      <c r="I244">
        <v>0.5</v>
      </c>
      <c r="J244" t="s">
        <v>42</v>
      </c>
      <c r="K244">
        <v>0</v>
      </c>
      <c r="L244" t="s">
        <v>42</v>
      </c>
      <c r="M244">
        <v>0</v>
      </c>
      <c r="N244">
        <v>1</v>
      </c>
      <c r="O244">
        <v>-2</v>
      </c>
      <c r="P244">
        <v>0.33299999999999996</v>
      </c>
      <c r="Q244" t="s">
        <v>42</v>
      </c>
      <c r="R244" t="s">
        <v>41</v>
      </c>
      <c r="T244">
        <v>101.31965006729475</v>
      </c>
      <c r="U244">
        <v>117.34261838440112</v>
      </c>
      <c r="V244">
        <v>125.13020833333333</v>
      </c>
      <c r="W244">
        <v>148.05555555555554</v>
      </c>
      <c r="X244">
        <v>19.7</v>
      </c>
      <c r="Y244" t="s">
        <v>49</v>
      </c>
      <c r="Z244">
        <v>-4.6026662999999992</v>
      </c>
      <c r="AA244" t="s">
        <v>49</v>
      </c>
      <c r="AC244">
        <v>27.062999999999999</v>
      </c>
      <c r="AD244">
        <v>49.521000000000001</v>
      </c>
      <c r="AG244" t="s">
        <v>674</v>
      </c>
      <c r="AH244" t="s">
        <v>675</v>
      </c>
      <c r="AI244">
        <v>202</v>
      </c>
      <c r="AJ244" t="s">
        <v>654</v>
      </c>
      <c r="AK244" t="s">
        <v>655</v>
      </c>
      <c r="AL244">
        <v>90</v>
      </c>
    </row>
    <row r="245" spans="1:38">
      <c r="A245" t="s">
        <v>248</v>
      </c>
      <c r="B245">
        <v>5</v>
      </c>
      <c r="C245">
        <v>6</v>
      </c>
      <c r="D245" t="s">
        <v>73</v>
      </c>
      <c r="F245">
        <v>0</v>
      </c>
      <c r="G245">
        <v>1</v>
      </c>
      <c r="H245">
        <v>1</v>
      </c>
      <c r="I245">
        <v>0.5</v>
      </c>
      <c r="J245" t="s">
        <v>42</v>
      </c>
      <c r="K245">
        <v>1</v>
      </c>
      <c r="L245" t="s">
        <v>42</v>
      </c>
      <c r="M245">
        <v>0</v>
      </c>
      <c r="N245">
        <v>1</v>
      </c>
      <c r="O245">
        <v>-1</v>
      </c>
      <c r="P245">
        <v>0.66599999999999993</v>
      </c>
      <c r="Q245" t="s">
        <v>41</v>
      </c>
      <c r="R245" t="s">
        <v>41</v>
      </c>
      <c r="T245">
        <v>101.31965006729475</v>
      </c>
      <c r="U245">
        <v>117.34261838440112</v>
      </c>
      <c r="V245">
        <v>125.13020833333333</v>
      </c>
      <c r="W245">
        <v>148.05555555555554</v>
      </c>
      <c r="X245">
        <v>19.7</v>
      </c>
      <c r="Y245" t="s">
        <v>49</v>
      </c>
      <c r="Z245">
        <v>-4.6026662999999992</v>
      </c>
      <c r="AA245" t="s">
        <v>49</v>
      </c>
      <c r="AC245">
        <v>27.824999999999999</v>
      </c>
      <c r="AD245">
        <v>51.256</v>
      </c>
      <c r="AG245" t="s">
        <v>684</v>
      </c>
      <c r="AH245" t="s">
        <v>685</v>
      </c>
      <c r="AI245">
        <v>208</v>
      </c>
      <c r="AJ245" t="s">
        <v>650</v>
      </c>
      <c r="AK245" t="s">
        <v>651</v>
      </c>
      <c r="AL245">
        <v>128</v>
      </c>
    </row>
    <row r="246" spans="1:38">
      <c r="A246" t="s">
        <v>248</v>
      </c>
      <c r="B246">
        <v>5</v>
      </c>
      <c r="C246">
        <v>6</v>
      </c>
      <c r="D246" t="s">
        <v>73</v>
      </c>
      <c r="F246">
        <v>-1</v>
      </c>
      <c r="G246">
        <v>0.5</v>
      </c>
      <c r="H246">
        <v>1</v>
      </c>
      <c r="I246">
        <v>0.5</v>
      </c>
      <c r="J246" t="s">
        <v>42</v>
      </c>
      <c r="K246">
        <v>1</v>
      </c>
      <c r="L246" t="s">
        <v>42</v>
      </c>
      <c r="M246">
        <v>0</v>
      </c>
      <c r="N246">
        <v>1</v>
      </c>
      <c r="O246">
        <v>-1</v>
      </c>
      <c r="P246">
        <v>0.66599999999999993</v>
      </c>
      <c r="Q246" t="s">
        <v>41</v>
      </c>
      <c r="R246" t="s">
        <v>41</v>
      </c>
      <c r="T246">
        <v>101.31965006729475</v>
      </c>
      <c r="U246">
        <v>117.34261838440112</v>
      </c>
      <c r="V246">
        <v>125.13020833333333</v>
      </c>
      <c r="W246">
        <v>148.05555555555554</v>
      </c>
      <c r="X246">
        <v>19.7</v>
      </c>
      <c r="Y246" t="s">
        <v>49</v>
      </c>
      <c r="Z246">
        <v>-4.6026662999999992</v>
      </c>
      <c r="AA246" t="s">
        <v>49</v>
      </c>
      <c r="AC246">
        <v>27.751000000000001</v>
      </c>
      <c r="AD246">
        <v>49.320999999999998</v>
      </c>
      <c r="AG246" t="s">
        <v>674</v>
      </c>
      <c r="AH246" t="s">
        <v>675</v>
      </c>
      <c r="AI246">
        <v>202</v>
      </c>
      <c r="AJ246" t="s">
        <v>650</v>
      </c>
      <c r="AK246" t="s">
        <v>651</v>
      </c>
      <c r="AL246">
        <v>128</v>
      </c>
    </row>
    <row r="247" spans="1:38">
      <c r="A247" t="s">
        <v>248</v>
      </c>
      <c r="B247">
        <v>5</v>
      </c>
      <c r="C247">
        <v>6</v>
      </c>
      <c r="D247" t="s">
        <v>73</v>
      </c>
      <c r="F247">
        <v>-1</v>
      </c>
      <c r="G247">
        <v>0.5</v>
      </c>
      <c r="H247">
        <v>1</v>
      </c>
      <c r="I247">
        <v>0.5</v>
      </c>
      <c r="J247" t="s">
        <v>42</v>
      </c>
      <c r="K247">
        <v>1</v>
      </c>
      <c r="L247" t="s">
        <v>42</v>
      </c>
      <c r="M247">
        <v>0</v>
      </c>
      <c r="N247">
        <v>1</v>
      </c>
      <c r="O247">
        <v>-2</v>
      </c>
      <c r="P247">
        <v>0.33299999999999996</v>
      </c>
      <c r="Q247" t="s">
        <v>42</v>
      </c>
      <c r="R247" t="s">
        <v>41</v>
      </c>
      <c r="T247">
        <v>101.31965006729475</v>
      </c>
      <c r="U247">
        <v>117.34261838440112</v>
      </c>
      <c r="V247">
        <v>125.13020833333333</v>
      </c>
      <c r="W247">
        <v>148.05555555555554</v>
      </c>
      <c r="X247">
        <v>27.6</v>
      </c>
      <c r="Y247" t="s">
        <v>49</v>
      </c>
      <c r="Z247">
        <v>-4.6026662999999992</v>
      </c>
      <c r="AA247" t="s">
        <v>49</v>
      </c>
      <c r="AC247">
        <v>28.344999999999999</v>
      </c>
      <c r="AD247">
        <v>51.100999999999999</v>
      </c>
      <c r="AG247" t="s">
        <v>674</v>
      </c>
      <c r="AH247" t="s">
        <v>675</v>
      </c>
      <c r="AI247">
        <v>202</v>
      </c>
      <c r="AJ247" t="s">
        <v>654</v>
      </c>
      <c r="AK247" t="s">
        <v>655</v>
      </c>
      <c r="AL247">
        <v>90</v>
      </c>
    </row>
    <row r="248" spans="1:38">
      <c r="A248" t="s">
        <v>248</v>
      </c>
      <c r="B248">
        <v>5</v>
      </c>
      <c r="C248">
        <v>6</v>
      </c>
      <c r="D248" t="s">
        <v>73</v>
      </c>
      <c r="F248">
        <v>-1</v>
      </c>
      <c r="G248">
        <v>0.5</v>
      </c>
      <c r="H248">
        <v>1</v>
      </c>
      <c r="I248">
        <v>0.5</v>
      </c>
      <c r="J248" t="s">
        <v>42</v>
      </c>
      <c r="K248">
        <v>1</v>
      </c>
      <c r="L248" t="s">
        <v>42</v>
      </c>
      <c r="M248">
        <v>0</v>
      </c>
      <c r="N248">
        <v>1</v>
      </c>
      <c r="O248">
        <v>-2</v>
      </c>
      <c r="P248">
        <v>0.33299999999999996</v>
      </c>
      <c r="Q248" t="s">
        <v>42</v>
      </c>
      <c r="R248" t="s">
        <v>41</v>
      </c>
      <c r="T248">
        <v>101.31965006729475</v>
      </c>
      <c r="U248">
        <v>117.34261838440112</v>
      </c>
      <c r="V248">
        <v>125.13020833333333</v>
      </c>
      <c r="W248">
        <v>148.05555555555554</v>
      </c>
      <c r="X248">
        <v>27.6</v>
      </c>
      <c r="Y248" t="s">
        <v>49</v>
      </c>
      <c r="Z248">
        <v>2.5505250000000146E-2</v>
      </c>
      <c r="AA248" t="s">
        <v>49</v>
      </c>
      <c r="AC248">
        <v>28.32</v>
      </c>
      <c r="AD248">
        <v>50.936999999999998</v>
      </c>
      <c r="AG248" t="s">
        <v>674</v>
      </c>
      <c r="AH248" t="s">
        <v>675</v>
      </c>
      <c r="AI248">
        <v>202</v>
      </c>
      <c r="AJ248" t="s">
        <v>654</v>
      </c>
      <c r="AK248" t="s">
        <v>655</v>
      </c>
      <c r="AL248">
        <v>90</v>
      </c>
    </row>
    <row r="249" spans="1:38">
      <c r="A249" t="s">
        <v>248</v>
      </c>
      <c r="B249">
        <v>5</v>
      </c>
      <c r="C249">
        <v>6</v>
      </c>
      <c r="D249" t="s">
        <v>73</v>
      </c>
      <c r="F249">
        <v>-1</v>
      </c>
      <c r="G249">
        <v>0.5</v>
      </c>
      <c r="H249">
        <v>1</v>
      </c>
      <c r="I249">
        <v>0.5</v>
      </c>
      <c r="J249" t="s">
        <v>42</v>
      </c>
      <c r="K249">
        <v>1</v>
      </c>
      <c r="L249" t="s">
        <v>42</v>
      </c>
      <c r="M249">
        <v>0</v>
      </c>
      <c r="N249">
        <v>1</v>
      </c>
      <c r="O249">
        <v>-2</v>
      </c>
      <c r="P249">
        <v>0.33299999999999996</v>
      </c>
      <c r="Q249" t="s">
        <v>42</v>
      </c>
      <c r="R249" t="s">
        <v>41</v>
      </c>
      <c r="T249">
        <v>101.31965006729475</v>
      </c>
      <c r="U249">
        <v>117.34261838440112</v>
      </c>
      <c r="V249">
        <v>125.13020833333333</v>
      </c>
      <c r="W249">
        <v>148.05555555555554</v>
      </c>
      <c r="X249">
        <v>27.6</v>
      </c>
      <c r="Y249" t="s">
        <v>49</v>
      </c>
      <c r="Z249">
        <v>2.5505250000000146E-2</v>
      </c>
      <c r="AA249" t="s">
        <v>49</v>
      </c>
      <c r="AC249">
        <v>28.641999999999999</v>
      </c>
      <c r="AD249">
        <v>51.780999999999999</v>
      </c>
      <c r="AG249" t="s">
        <v>674</v>
      </c>
      <c r="AH249" t="s">
        <v>675</v>
      </c>
      <c r="AI249">
        <v>202</v>
      </c>
      <c r="AJ249" t="s">
        <v>654</v>
      </c>
      <c r="AK249" t="s">
        <v>655</v>
      </c>
      <c r="AL249">
        <v>90</v>
      </c>
    </row>
    <row r="250" spans="1:38">
      <c r="A250" t="s">
        <v>248</v>
      </c>
      <c r="B250">
        <v>5</v>
      </c>
      <c r="C250">
        <v>7</v>
      </c>
      <c r="D250" t="s">
        <v>78</v>
      </c>
      <c r="F250">
        <v>1</v>
      </c>
      <c r="G250">
        <v>0.5</v>
      </c>
      <c r="H250">
        <v>1</v>
      </c>
      <c r="I250">
        <v>0.5</v>
      </c>
      <c r="J250" t="s">
        <v>42</v>
      </c>
      <c r="K250">
        <v>0</v>
      </c>
      <c r="L250" t="s">
        <v>42</v>
      </c>
      <c r="M250">
        <v>0</v>
      </c>
      <c r="N250">
        <v>1</v>
      </c>
      <c r="O250">
        <v>0</v>
      </c>
      <c r="P250">
        <v>1</v>
      </c>
      <c r="Q250" t="s">
        <v>41</v>
      </c>
      <c r="R250" t="s">
        <v>41</v>
      </c>
      <c r="T250">
        <v>101.31965006729475</v>
      </c>
      <c r="U250">
        <v>117.34261838440112</v>
      </c>
      <c r="V250">
        <v>125.13020833333333</v>
      </c>
      <c r="W250">
        <v>148.05555555555554</v>
      </c>
      <c r="X250">
        <v>78.680889500000006</v>
      </c>
      <c r="Y250" t="s">
        <v>49</v>
      </c>
      <c r="Z250">
        <v>92.089204999999993</v>
      </c>
      <c r="AA250" t="s">
        <v>49</v>
      </c>
      <c r="AC250">
        <v>26.378</v>
      </c>
      <c r="AD250">
        <v>51.984999999999999</v>
      </c>
      <c r="AG250" t="s">
        <v>674</v>
      </c>
      <c r="AH250" t="s">
        <v>675</v>
      </c>
      <c r="AI250">
        <v>202</v>
      </c>
      <c r="AJ250" t="s">
        <v>674</v>
      </c>
      <c r="AK250" t="s">
        <v>675</v>
      </c>
      <c r="AL250">
        <v>108</v>
      </c>
    </row>
    <row r="251" spans="1:38">
      <c r="A251" t="s">
        <v>248</v>
      </c>
      <c r="B251">
        <v>5</v>
      </c>
      <c r="C251">
        <v>7</v>
      </c>
      <c r="D251" t="s">
        <v>78</v>
      </c>
      <c r="F251">
        <v>1</v>
      </c>
      <c r="G251">
        <v>0.5</v>
      </c>
      <c r="H251">
        <v>1</v>
      </c>
      <c r="I251">
        <v>0.5</v>
      </c>
      <c r="J251" t="s">
        <v>42</v>
      </c>
      <c r="K251">
        <v>0</v>
      </c>
      <c r="L251" t="s">
        <v>42</v>
      </c>
      <c r="M251">
        <v>0</v>
      </c>
      <c r="N251">
        <v>1</v>
      </c>
      <c r="O251">
        <v>0</v>
      </c>
      <c r="P251">
        <v>1</v>
      </c>
      <c r="Q251" t="s">
        <v>41</v>
      </c>
      <c r="R251" t="s">
        <v>41</v>
      </c>
      <c r="T251">
        <v>101.31965006729475</v>
      </c>
      <c r="U251">
        <v>117.34261838440112</v>
      </c>
      <c r="V251">
        <v>125.13020833333333</v>
      </c>
      <c r="W251">
        <v>148.05555555555554</v>
      </c>
      <c r="X251">
        <v>83.191769750000006</v>
      </c>
      <c r="Y251" t="s">
        <v>49</v>
      </c>
      <c r="Z251">
        <v>92.089204999999993</v>
      </c>
      <c r="AA251" t="s">
        <v>49</v>
      </c>
      <c r="AC251">
        <v>27.111999999999998</v>
      </c>
      <c r="AD251">
        <v>53.578000000000003</v>
      </c>
      <c r="AG251" t="s">
        <v>674</v>
      </c>
      <c r="AH251" t="s">
        <v>675</v>
      </c>
      <c r="AI251">
        <v>202</v>
      </c>
      <c r="AJ251" t="s">
        <v>674</v>
      </c>
      <c r="AK251" t="s">
        <v>675</v>
      </c>
      <c r="AL251">
        <v>108</v>
      </c>
    </row>
    <row r="252" spans="1:38">
      <c r="A252" t="s">
        <v>248</v>
      </c>
      <c r="B252">
        <v>5</v>
      </c>
      <c r="C252">
        <v>7</v>
      </c>
      <c r="D252" t="s">
        <v>78</v>
      </c>
      <c r="F252">
        <v>0</v>
      </c>
      <c r="G252">
        <v>1</v>
      </c>
      <c r="H252">
        <v>1</v>
      </c>
      <c r="I252">
        <v>0.5</v>
      </c>
      <c r="J252" t="s">
        <v>42</v>
      </c>
      <c r="K252">
        <v>0</v>
      </c>
      <c r="L252" t="s">
        <v>42</v>
      </c>
      <c r="M252">
        <v>1</v>
      </c>
      <c r="N252">
        <v>0.66599999999999993</v>
      </c>
      <c r="O252">
        <v>-1</v>
      </c>
      <c r="P252">
        <v>0.66599999999999993</v>
      </c>
      <c r="Q252" t="s">
        <v>41</v>
      </c>
      <c r="R252" t="s">
        <v>41</v>
      </c>
      <c r="T252">
        <v>101.31965006729475</v>
      </c>
      <c r="U252">
        <v>117.34261838440112</v>
      </c>
      <c r="V252">
        <v>125.13020833333333</v>
      </c>
      <c r="W252">
        <v>148.05555555555554</v>
      </c>
      <c r="X252">
        <v>78.680889500000006</v>
      </c>
      <c r="Y252" t="s">
        <v>49</v>
      </c>
      <c r="Z252">
        <v>92.089204999999993</v>
      </c>
      <c r="AA252" t="s">
        <v>49</v>
      </c>
      <c r="AC252">
        <v>26.695</v>
      </c>
      <c r="AD252">
        <v>52.442</v>
      </c>
      <c r="AG252" t="s">
        <v>656</v>
      </c>
      <c r="AH252" t="s">
        <v>657</v>
      </c>
      <c r="AI252">
        <v>91</v>
      </c>
      <c r="AJ252" t="s">
        <v>650</v>
      </c>
      <c r="AK252" t="s">
        <v>651</v>
      </c>
      <c r="AL252">
        <v>128</v>
      </c>
    </row>
    <row r="253" spans="1:38">
      <c r="A253" t="s">
        <v>248</v>
      </c>
      <c r="B253">
        <v>5</v>
      </c>
      <c r="C253">
        <v>7</v>
      </c>
      <c r="D253" t="s">
        <v>78</v>
      </c>
      <c r="F253">
        <v>1</v>
      </c>
      <c r="G253">
        <v>0.5</v>
      </c>
      <c r="H253">
        <v>1</v>
      </c>
      <c r="I253">
        <v>0.5</v>
      </c>
      <c r="J253" t="s">
        <v>42</v>
      </c>
      <c r="K253">
        <v>0</v>
      </c>
      <c r="L253" t="s">
        <v>42</v>
      </c>
      <c r="M253">
        <v>-1</v>
      </c>
      <c r="N253">
        <v>0.66599999999999993</v>
      </c>
      <c r="O253">
        <v>0</v>
      </c>
      <c r="P253">
        <v>1</v>
      </c>
      <c r="Q253" t="s">
        <v>41</v>
      </c>
      <c r="R253" t="s">
        <v>41</v>
      </c>
      <c r="T253">
        <v>101.31965006729475</v>
      </c>
      <c r="U253">
        <v>117.34261838440112</v>
      </c>
      <c r="V253">
        <v>125.13020833333333</v>
      </c>
      <c r="W253">
        <v>148.05555555555554</v>
      </c>
      <c r="X253">
        <v>78.725605750000014</v>
      </c>
      <c r="Y253" t="s">
        <v>49</v>
      </c>
      <c r="Z253">
        <v>92.089204999999993</v>
      </c>
      <c r="AA253" t="s">
        <v>49</v>
      </c>
      <c r="AC253">
        <v>27.53</v>
      </c>
      <c r="AD253">
        <v>54.112000000000002</v>
      </c>
      <c r="AG253" t="s">
        <v>650</v>
      </c>
      <c r="AH253" t="s">
        <v>651</v>
      </c>
      <c r="AI253">
        <v>131</v>
      </c>
      <c r="AJ253" t="s">
        <v>674</v>
      </c>
      <c r="AK253" t="s">
        <v>675</v>
      </c>
      <c r="AL253">
        <v>108</v>
      </c>
    </row>
    <row r="254" spans="1:38">
      <c r="A254" t="s">
        <v>248</v>
      </c>
      <c r="B254">
        <v>5</v>
      </c>
      <c r="C254">
        <v>7</v>
      </c>
      <c r="D254" t="s">
        <v>78</v>
      </c>
      <c r="F254">
        <v>0</v>
      </c>
      <c r="G254">
        <v>1</v>
      </c>
      <c r="H254">
        <v>1</v>
      </c>
      <c r="I254">
        <v>0.5</v>
      </c>
      <c r="J254" t="s">
        <v>42</v>
      </c>
      <c r="K254">
        <v>0</v>
      </c>
      <c r="L254" t="s">
        <v>42</v>
      </c>
      <c r="M254">
        <v>0</v>
      </c>
      <c r="N254">
        <v>1</v>
      </c>
      <c r="O254">
        <v>-1</v>
      </c>
      <c r="P254">
        <v>0.66599999999999993</v>
      </c>
      <c r="Q254" t="s">
        <v>41</v>
      </c>
      <c r="R254" t="s">
        <v>41</v>
      </c>
      <c r="T254">
        <v>101.31965006729475</v>
      </c>
      <c r="U254">
        <v>117.34261838440112</v>
      </c>
      <c r="V254">
        <v>125.13020833333333</v>
      </c>
      <c r="W254">
        <v>148.05555555555554</v>
      </c>
      <c r="X254">
        <v>83.191769750000006</v>
      </c>
      <c r="Y254" t="s">
        <v>49</v>
      </c>
      <c r="Z254">
        <v>104.0306712</v>
      </c>
      <c r="AA254" t="s">
        <v>54</v>
      </c>
      <c r="AC254">
        <v>27.504999999999999</v>
      </c>
      <c r="AD254">
        <v>53.918999999999997</v>
      </c>
      <c r="AG254" t="s">
        <v>686</v>
      </c>
      <c r="AH254" t="s">
        <v>687</v>
      </c>
      <c r="AI254">
        <v>146</v>
      </c>
      <c r="AJ254" t="s">
        <v>666</v>
      </c>
      <c r="AK254" t="s">
        <v>667</v>
      </c>
      <c r="AL254">
        <v>57</v>
      </c>
    </row>
    <row r="255" spans="1:38">
      <c r="A255" t="s">
        <v>248</v>
      </c>
      <c r="B255">
        <v>5</v>
      </c>
      <c r="C255">
        <v>7</v>
      </c>
      <c r="D255" t="s">
        <v>78</v>
      </c>
      <c r="F255">
        <v>1</v>
      </c>
      <c r="G255">
        <v>0.5</v>
      </c>
      <c r="H255">
        <v>1</v>
      </c>
      <c r="I255">
        <v>0.5</v>
      </c>
      <c r="J255" t="s">
        <v>42</v>
      </c>
      <c r="K255">
        <v>0</v>
      </c>
      <c r="L255" t="s">
        <v>42</v>
      </c>
      <c r="M255">
        <v>0</v>
      </c>
      <c r="N255">
        <v>1</v>
      </c>
      <c r="O255">
        <v>-1</v>
      </c>
      <c r="P255">
        <v>0.66599999999999993</v>
      </c>
      <c r="Q255" t="s">
        <v>41</v>
      </c>
      <c r="R255" t="s">
        <v>41</v>
      </c>
      <c r="T255">
        <v>101.31965006729475</v>
      </c>
      <c r="U255">
        <v>117.34261838440112</v>
      </c>
      <c r="V255">
        <v>125.13020833333333</v>
      </c>
      <c r="W255">
        <v>148.05555555555554</v>
      </c>
      <c r="X255">
        <v>87.702650000000006</v>
      </c>
      <c r="Y255" t="s">
        <v>49</v>
      </c>
      <c r="Z255">
        <v>104.0306712</v>
      </c>
      <c r="AA255" t="s">
        <v>54</v>
      </c>
      <c r="AC255">
        <v>27.875</v>
      </c>
      <c r="AD255">
        <v>53.558</v>
      </c>
      <c r="AG255" t="s">
        <v>670</v>
      </c>
      <c r="AH255" t="s">
        <v>671</v>
      </c>
      <c r="AI255">
        <v>91</v>
      </c>
      <c r="AJ255" t="s">
        <v>666</v>
      </c>
      <c r="AK255" t="s">
        <v>667</v>
      </c>
      <c r="AL255">
        <v>57</v>
      </c>
    </row>
    <row r="256" spans="1:38">
      <c r="A256" t="s">
        <v>248</v>
      </c>
      <c r="B256">
        <v>5</v>
      </c>
      <c r="C256">
        <v>8</v>
      </c>
      <c r="D256" t="s">
        <v>85</v>
      </c>
      <c r="F256">
        <v>0</v>
      </c>
      <c r="G256">
        <v>1</v>
      </c>
      <c r="H256">
        <v>1</v>
      </c>
      <c r="I256">
        <v>0.5</v>
      </c>
      <c r="J256" t="s">
        <v>42</v>
      </c>
      <c r="K256">
        <v>0</v>
      </c>
      <c r="L256" t="s">
        <v>42</v>
      </c>
      <c r="M256">
        <v>0</v>
      </c>
      <c r="N256">
        <v>1</v>
      </c>
      <c r="O256">
        <v>0</v>
      </c>
      <c r="P256">
        <v>1</v>
      </c>
      <c r="Q256" t="s">
        <v>41</v>
      </c>
      <c r="R256" t="s">
        <v>41</v>
      </c>
      <c r="T256">
        <v>101.31965006729475</v>
      </c>
      <c r="U256">
        <v>117.34261838440112</v>
      </c>
      <c r="V256">
        <v>125.13020833333333</v>
      </c>
      <c r="W256">
        <v>148.05555555555554</v>
      </c>
      <c r="X256">
        <v>47.841349999999991</v>
      </c>
      <c r="Y256" t="s">
        <v>49</v>
      </c>
      <c r="Z256">
        <v>69.552074475000012</v>
      </c>
      <c r="AA256" t="s">
        <v>49</v>
      </c>
      <c r="AC256">
        <v>26.378</v>
      </c>
      <c r="AD256">
        <v>51.984999999999999</v>
      </c>
      <c r="AG256" t="s">
        <v>684</v>
      </c>
      <c r="AH256" t="s">
        <v>685</v>
      </c>
      <c r="AI256">
        <v>208</v>
      </c>
      <c r="AJ256" t="s">
        <v>674</v>
      </c>
      <c r="AK256" t="s">
        <v>675</v>
      </c>
      <c r="AL256">
        <v>108</v>
      </c>
    </row>
    <row r="257" spans="1:38">
      <c r="A257" t="s">
        <v>248</v>
      </c>
      <c r="B257">
        <v>5</v>
      </c>
      <c r="C257">
        <v>8</v>
      </c>
      <c r="D257" t="s">
        <v>85</v>
      </c>
      <c r="F257">
        <v>0</v>
      </c>
      <c r="G257">
        <v>1</v>
      </c>
      <c r="H257">
        <v>1</v>
      </c>
      <c r="I257">
        <v>0.5</v>
      </c>
      <c r="J257" t="s">
        <v>42</v>
      </c>
      <c r="K257">
        <v>0</v>
      </c>
      <c r="L257" t="s">
        <v>42</v>
      </c>
      <c r="M257">
        <v>0</v>
      </c>
      <c r="N257">
        <v>1</v>
      </c>
      <c r="O257">
        <v>0</v>
      </c>
      <c r="P257">
        <v>1</v>
      </c>
      <c r="Q257" t="s">
        <v>41</v>
      </c>
      <c r="R257" t="s">
        <v>41</v>
      </c>
      <c r="T257">
        <v>101.31965006729475</v>
      </c>
      <c r="U257">
        <v>117.34261838440112</v>
      </c>
      <c r="V257">
        <v>125.13020833333333</v>
      </c>
      <c r="W257">
        <v>148.05555555555554</v>
      </c>
      <c r="X257">
        <v>56.431059500000003</v>
      </c>
      <c r="Y257" t="s">
        <v>49</v>
      </c>
      <c r="Z257">
        <v>74.676532320000007</v>
      </c>
      <c r="AA257" t="s">
        <v>49</v>
      </c>
      <c r="AC257">
        <v>27.111999999999998</v>
      </c>
      <c r="AD257">
        <v>53.578000000000003</v>
      </c>
      <c r="AG257" t="s">
        <v>684</v>
      </c>
      <c r="AH257" t="s">
        <v>685</v>
      </c>
      <c r="AI257">
        <v>208</v>
      </c>
      <c r="AJ257" t="s">
        <v>674</v>
      </c>
      <c r="AK257" t="s">
        <v>675</v>
      </c>
      <c r="AL257">
        <v>108</v>
      </c>
    </row>
    <row r="258" spans="1:38">
      <c r="A258" t="s">
        <v>248</v>
      </c>
      <c r="B258">
        <v>5</v>
      </c>
      <c r="C258">
        <v>8</v>
      </c>
      <c r="D258" t="s">
        <v>85</v>
      </c>
      <c r="F258">
        <v>0</v>
      </c>
      <c r="G258">
        <v>1</v>
      </c>
      <c r="H258">
        <v>1</v>
      </c>
      <c r="I258">
        <v>0.5</v>
      </c>
      <c r="J258" t="s">
        <v>42</v>
      </c>
      <c r="K258">
        <v>0</v>
      </c>
      <c r="L258" t="s">
        <v>42</v>
      </c>
      <c r="M258">
        <v>0</v>
      </c>
      <c r="N258">
        <v>1</v>
      </c>
      <c r="O258">
        <v>0</v>
      </c>
      <c r="P258">
        <v>1</v>
      </c>
      <c r="Q258" t="s">
        <v>41</v>
      </c>
      <c r="R258" t="s">
        <v>41</v>
      </c>
      <c r="T258">
        <v>101.31965006729475</v>
      </c>
      <c r="U258">
        <v>117.34261838440112</v>
      </c>
      <c r="V258">
        <v>125.13020833333333</v>
      </c>
      <c r="W258">
        <v>148.05555555555554</v>
      </c>
      <c r="X258">
        <v>56.431059500000003</v>
      </c>
      <c r="Y258" t="s">
        <v>49</v>
      </c>
      <c r="Z258">
        <v>74.676532320000007</v>
      </c>
      <c r="AA258" t="s">
        <v>49</v>
      </c>
      <c r="AC258">
        <v>26.695</v>
      </c>
      <c r="AD258">
        <v>52.442</v>
      </c>
      <c r="AG258" t="s">
        <v>684</v>
      </c>
      <c r="AH258" t="s">
        <v>685</v>
      </c>
      <c r="AI258">
        <v>208</v>
      </c>
      <c r="AJ258" t="s">
        <v>674</v>
      </c>
      <c r="AK258" t="s">
        <v>675</v>
      </c>
      <c r="AL258">
        <v>108</v>
      </c>
    </row>
    <row r="259" spans="1:38">
      <c r="A259" t="s">
        <v>248</v>
      </c>
      <c r="B259">
        <v>5</v>
      </c>
      <c r="C259">
        <v>8</v>
      </c>
      <c r="D259" t="s">
        <v>85</v>
      </c>
      <c r="F259">
        <v>0</v>
      </c>
      <c r="G259">
        <v>1</v>
      </c>
      <c r="H259">
        <v>0</v>
      </c>
      <c r="I259">
        <v>1</v>
      </c>
      <c r="J259" t="s">
        <v>42</v>
      </c>
      <c r="K259">
        <v>0</v>
      </c>
      <c r="L259" t="s">
        <v>42</v>
      </c>
      <c r="M259">
        <v>0</v>
      </c>
      <c r="N259">
        <v>1</v>
      </c>
      <c r="O259">
        <v>0</v>
      </c>
      <c r="P259">
        <v>1</v>
      </c>
      <c r="Q259" t="s">
        <v>41</v>
      </c>
      <c r="R259" t="s">
        <v>41</v>
      </c>
      <c r="T259">
        <v>101.31965006729475</v>
      </c>
      <c r="U259">
        <v>117.34261838440112</v>
      </c>
      <c r="V259">
        <v>125.13020833333333</v>
      </c>
      <c r="W259">
        <v>148.05555555555554</v>
      </c>
      <c r="X259">
        <v>60.722793750000001</v>
      </c>
      <c r="Y259" t="s">
        <v>49</v>
      </c>
      <c r="Z259">
        <v>74.676532320000007</v>
      </c>
      <c r="AA259" t="s">
        <v>49</v>
      </c>
      <c r="AC259">
        <v>27.53</v>
      </c>
      <c r="AD259">
        <v>54.112000000000002</v>
      </c>
      <c r="AG259" t="s">
        <v>684</v>
      </c>
      <c r="AH259" t="s">
        <v>685</v>
      </c>
      <c r="AI259">
        <v>208</v>
      </c>
      <c r="AJ259" t="s">
        <v>684</v>
      </c>
      <c r="AK259" t="s">
        <v>685</v>
      </c>
      <c r="AL259">
        <v>85</v>
      </c>
    </row>
    <row r="260" spans="1:38">
      <c r="A260" t="s">
        <v>248</v>
      </c>
      <c r="B260">
        <v>5</v>
      </c>
      <c r="C260">
        <v>8</v>
      </c>
      <c r="D260" t="s">
        <v>85</v>
      </c>
      <c r="F260">
        <v>0</v>
      </c>
      <c r="G260">
        <v>1</v>
      </c>
      <c r="H260">
        <v>1</v>
      </c>
      <c r="I260">
        <v>0.5</v>
      </c>
      <c r="J260" t="s">
        <v>42</v>
      </c>
      <c r="K260">
        <v>0</v>
      </c>
      <c r="L260" t="s">
        <v>42</v>
      </c>
      <c r="M260">
        <v>0</v>
      </c>
      <c r="N260">
        <v>1</v>
      </c>
      <c r="O260">
        <v>0</v>
      </c>
      <c r="P260">
        <v>1</v>
      </c>
      <c r="Q260" t="s">
        <v>41</v>
      </c>
      <c r="R260" t="s">
        <v>41</v>
      </c>
      <c r="T260">
        <v>101.31965006729475</v>
      </c>
      <c r="U260">
        <v>117.34261838440112</v>
      </c>
      <c r="V260">
        <v>125.13020833333333</v>
      </c>
      <c r="W260">
        <v>148.05555555555554</v>
      </c>
      <c r="X260">
        <v>65.014527999999999</v>
      </c>
      <c r="Y260" t="s">
        <v>49</v>
      </c>
      <c r="Z260">
        <v>74.676532320000007</v>
      </c>
      <c r="AA260" t="s">
        <v>49</v>
      </c>
      <c r="AC260">
        <v>27.504999999999999</v>
      </c>
      <c r="AD260">
        <v>53.918999999999997</v>
      </c>
      <c r="AG260" t="s">
        <v>684</v>
      </c>
      <c r="AH260" t="s">
        <v>685</v>
      </c>
      <c r="AI260">
        <v>208</v>
      </c>
      <c r="AJ260" t="s">
        <v>674</v>
      </c>
      <c r="AK260" t="s">
        <v>675</v>
      </c>
      <c r="AL260">
        <v>108</v>
      </c>
    </row>
    <row r="261" spans="1:38">
      <c r="A261" t="s">
        <v>248</v>
      </c>
      <c r="B261">
        <v>5</v>
      </c>
      <c r="C261">
        <v>8</v>
      </c>
      <c r="D261" t="s">
        <v>85</v>
      </c>
      <c r="F261">
        <v>0</v>
      </c>
      <c r="G261">
        <v>1</v>
      </c>
      <c r="H261">
        <v>0</v>
      </c>
      <c r="I261">
        <v>1</v>
      </c>
      <c r="J261" t="s">
        <v>42</v>
      </c>
      <c r="K261">
        <v>0</v>
      </c>
      <c r="L261" t="s">
        <v>42</v>
      </c>
      <c r="M261">
        <v>0</v>
      </c>
      <c r="N261">
        <v>1</v>
      </c>
      <c r="O261">
        <v>0</v>
      </c>
      <c r="P261">
        <v>1</v>
      </c>
      <c r="Q261" t="s">
        <v>41</v>
      </c>
      <c r="R261" t="s">
        <v>41</v>
      </c>
      <c r="T261">
        <v>101.31965006729475</v>
      </c>
      <c r="U261">
        <v>117.34261838440112</v>
      </c>
      <c r="V261">
        <v>125.13020833333333</v>
      </c>
      <c r="W261">
        <v>148.05555555555554</v>
      </c>
      <c r="X261">
        <v>65.014527999999999</v>
      </c>
      <c r="Y261" t="s">
        <v>49</v>
      </c>
      <c r="Z261">
        <v>74.676532320000007</v>
      </c>
      <c r="AA261" t="s">
        <v>49</v>
      </c>
      <c r="AC261">
        <v>27.875</v>
      </c>
      <c r="AD261">
        <v>53.558</v>
      </c>
      <c r="AG261" t="s">
        <v>684</v>
      </c>
      <c r="AH261" t="s">
        <v>685</v>
      </c>
      <c r="AI261">
        <v>208</v>
      </c>
      <c r="AJ261" t="s">
        <v>684</v>
      </c>
      <c r="AK261" t="s">
        <v>685</v>
      </c>
      <c r="AL261">
        <v>85</v>
      </c>
    </row>
    <row r="262" spans="1:38">
      <c r="A262" t="s">
        <v>248</v>
      </c>
      <c r="B262">
        <v>5</v>
      </c>
      <c r="C262">
        <v>9</v>
      </c>
      <c r="D262" t="s">
        <v>117</v>
      </c>
      <c r="F262">
        <v>-1</v>
      </c>
      <c r="G262">
        <v>0.5</v>
      </c>
      <c r="H262">
        <v>0</v>
      </c>
      <c r="I262">
        <v>1</v>
      </c>
      <c r="J262" t="s">
        <v>42</v>
      </c>
      <c r="K262">
        <v>1</v>
      </c>
      <c r="L262" t="s">
        <v>42</v>
      </c>
      <c r="M262">
        <v>-2</v>
      </c>
      <c r="N262">
        <v>0.33299999999999996</v>
      </c>
      <c r="O262">
        <v>0</v>
      </c>
      <c r="P262">
        <v>1</v>
      </c>
      <c r="Q262" t="s">
        <v>41</v>
      </c>
      <c r="R262" t="s">
        <v>41</v>
      </c>
      <c r="T262">
        <v>101.31965006729475</v>
      </c>
      <c r="U262">
        <v>117.34261838440112</v>
      </c>
      <c r="V262">
        <v>125.13020833333333</v>
      </c>
      <c r="W262">
        <v>148.05555555555554</v>
      </c>
      <c r="X262">
        <v>30.569327039999997</v>
      </c>
      <c r="Y262" t="s">
        <v>49</v>
      </c>
      <c r="Z262">
        <v>35.594856000000007</v>
      </c>
      <c r="AA262" t="s">
        <v>49</v>
      </c>
      <c r="AC262">
        <v>26.378</v>
      </c>
      <c r="AD262">
        <v>51.984999999999999</v>
      </c>
      <c r="AG262" t="s">
        <v>654</v>
      </c>
      <c r="AH262" t="s">
        <v>655</v>
      </c>
      <c r="AI262">
        <v>50</v>
      </c>
      <c r="AJ262" t="s">
        <v>684</v>
      </c>
      <c r="AK262" t="s">
        <v>685</v>
      </c>
      <c r="AL262">
        <v>85</v>
      </c>
    </row>
    <row r="263" spans="1:38">
      <c r="A263" t="s">
        <v>248</v>
      </c>
      <c r="B263">
        <v>5</v>
      </c>
      <c r="C263">
        <v>10</v>
      </c>
      <c r="D263" t="s">
        <v>90</v>
      </c>
      <c r="F263">
        <v>0</v>
      </c>
      <c r="G263">
        <v>1</v>
      </c>
      <c r="H263">
        <v>0</v>
      </c>
      <c r="I263">
        <v>1</v>
      </c>
      <c r="J263" t="s">
        <v>42</v>
      </c>
      <c r="K263">
        <v>0</v>
      </c>
      <c r="L263" t="s">
        <v>42</v>
      </c>
      <c r="M263">
        <v>0</v>
      </c>
      <c r="N263">
        <v>1</v>
      </c>
      <c r="O263">
        <v>0</v>
      </c>
      <c r="P263">
        <v>1</v>
      </c>
      <c r="Q263" t="s">
        <v>41</v>
      </c>
      <c r="R263" t="s">
        <v>41</v>
      </c>
      <c r="T263">
        <v>101.31965006729475</v>
      </c>
      <c r="U263">
        <v>117.34261838440112</v>
      </c>
      <c r="V263">
        <v>125.13020833333333</v>
      </c>
      <c r="W263">
        <v>148.05555555555554</v>
      </c>
      <c r="X263">
        <v>-48.912559999999999</v>
      </c>
      <c r="Y263" t="s">
        <v>49</v>
      </c>
      <c r="Z263">
        <v>-62.296059999999997</v>
      </c>
      <c r="AA263" t="s">
        <v>49</v>
      </c>
      <c r="AC263">
        <v>27.062999999999999</v>
      </c>
      <c r="AD263">
        <v>49.521000000000001</v>
      </c>
      <c r="AG263" t="s">
        <v>684</v>
      </c>
      <c r="AH263" t="s">
        <v>685</v>
      </c>
      <c r="AI263">
        <v>208</v>
      </c>
      <c r="AJ263" t="s">
        <v>684</v>
      </c>
      <c r="AK263" t="s">
        <v>685</v>
      </c>
      <c r="AL263">
        <v>85</v>
      </c>
    </row>
    <row r="264" spans="1:38">
      <c r="A264" t="s">
        <v>248</v>
      </c>
      <c r="B264">
        <v>5</v>
      </c>
      <c r="C264">
        <v>10</v>
      </c>
      <c r="D264" t="s">
        <v>90</v>
      </c>
      <c r="F264">
        <v>0</v>
      </c>
      <c r="G264">
        <v>1</v>
      </c>
      <c r="H264">
        <v>0</v>
      </c>
      <c r="I264">
        <v>1</v>
      </c>
      <c r="J264" t="s">
        <v>42</v>
      </c>
      <c r="K264">
        <v>0</v>
      </c>
      <c r="L264" t="s">
        <v>42</v>
      </c>
      <c r="M264">
        <v>2</v>
      </c>
      <c r="N264">
        <v>0.33299999999999996</v>
      </c>
      <c r="O264">
        <v>-2</v>
      </c>
      <c r="P264">
        <v>0.33299999999999996</v>
      </c>
      <c r="Q264" t="s">
        <v>42</v>
      </c>
      <c r="R264" t="s">
        <v>41</v>
      </c>
      <c r="T264">
        <v>101.31965006729475</v>
      </c>
      <c r="U264">
        <v>117.34261838440112</v>
      </c>
      <c r="V264">
        <v>125.13020833333333</v>
      </c>
      <c r="W264">
        <v>148.05555555555554</v>
      </c>
      <c r="X264">
        <v>-48.912559999999999</v>
      </c>
      <c r="Y264" t="s">
        <v>49</v>
      </c>
      <c r="Z264">
        <v>-62.296059999999997</v>
      </c>
      <c r="AA264" t="s">
        <v>49</v>
      </c>
      <c r="AC264">
        <v>27.824999999999999</v>
      </c>
      <c r="AD264">
        <v>51.256</v>
      </c>
      <c r="AG264" t="s">
        <v>690</v>
      </c>
      <c r="AH264" t="s">
        <v>691</v>
      </c>
      <c r="AI264">
        <v>16</v>
      </c>
      <c r="AJ264" t="s">
        <v>690</v>
      </c>
      <c r="AK264" t="s">
        <v>691</v>
      </c>
      <c r="AL264">
        <v>45</v>
      </c>
    </row>
    <row r="265" spans="1:38">
      <c r="A265" t="s">
        <v>248</v>
      </c>
      <c r="B265">
        <v>5</v>
      </c>
      <c r="C265">
        <v>10</v>
      </c>
      <c r="D265" t="s">
        <v>90</v>
      </c>
      <c r="F265">
        <v>1</v>
      </c>
      <c r="G265">
        <v>0.5</v>
      </c>
      <c r="H265">
        <v>0</v>
      </c>
      <c r="I265">
        <v>1</v>
      </c>
      <c r="J265" t="s">
        <v>42</v>
      </c>
      <c r="K265">
        <v>3</v>
      </c>
      <c r="L265" t="s">
        <v>42</v>
      </c>
      <c r="M265">
        <v>3</v>
      </c>
      <c r="N265">
        <v>0</v>
      </c>
      <c r="O265">
        <v>-3</v>
      </c>
      <c r="P265">
        <v>0</v>
      </c>
      <c r="Q265" t="s">
        <v>42</v>
      </c>
      <c r="R265" t="s">
        <v>41</v>
      </c>
      <c r="T265">
        <v>101.31965006729475</v>
      </c>
      <c r="U265">
        <v>117.34261838440112</v>
      </c>
      <c r="V265">
        <v>125.13020833333333</v>
      </c>
      <c r="W265">
        <v>148.05555555555554</v>
      </c>
      <c r="X265">
        <v>-48.912559999999999</v>
      </c>
      <c r="Y265" t="s">
        <v>49</v>
      </c>
      <c r="Z265">
        <v>-62.296059999999997</v>
      </c>
      <c r="AA265" t="s">
        <v>49</v>
      </c>
      <c r="AC265">
        <v>27.751000000000001</v>
      </c>
      <c r="AD265">
        <v>49.320999999999998</v>
      </c>
      <c r="AG265" t="s">
        <v>682</v>
      </c>
      <c r="AH265" t="s">
        <v>683</v>
      </c>
      <c r="AI265">
        <v>6</v>
      </c>
      <c r="AJ265" t="s">
        <v>688</v>
      </c>
      <c r="AK265" t="s">
        <v>689</v>
      </c>
      <c r="AL265">
        <v>7</v>
      </c>
    </row>
    <row r="266" spans="1:38">
      <c r="A266" t="s">
        <v>248</v>
      </c>
      <c r="B266">
        <v>5</v>
      </c>
      <c r="C266">
        <v>10</v>
      </c>
      <c r="D266" t="s">
        <v>90</v>
      </c>
      <c r="F266">
        <v>1</v>
      </c>
      <c r="G266">
        <v>0.5</v>
      </c>
      <c r="H266">
        <v>1</v>
      </c>
      <c r="I266">
        <v>0.5</v>
      </c>
      <c r="J266" t="s">
        <v>41</v>
      </c>
      <c r="K266">
        <v>0</v>
      </c>
      <c r="L266" t="s">
        <v>42</v>
      </c>
      <c r="M266">
        <v>3</v>
      </c>
      <c r="N266">
        <v>0</v>
      </c>
      <c r="O266">
        <v>-3</v>
      </c>
      <c r="P266">
        <v>0</v>
      </c>
      <c r="Q266" t="s">
        <v>42</v>
      </c>
      <c r="R266" t="s">
        <v>41</v>
      </c>
      <c r="T266">
        <v>101.31965006729475</v>
      </c>
      <c r="U266">
        <v>117.34261838440112</v>
      </c>
      <c r="V266">
        <v>125.13020833333333</v>
      </c>
      <c r="W266">
        <v>148.05555555555554</v>
      </c>
      <c r="X266">
        <v>-48.912559999999999</v>
      </c>
      <c r="Y266" t="s">
        <v>49</v>
      </c>
      <c r="Z266">
        <v>-62.296059999999997</v>
      </c>
      <c r="AA266" t="s">
        <v>49</v>
      </c>
      <c r="AC266">
        <v>28.344999999999999</v>
      </c>
      <c r="AD266">
        <v>51.100999999999999</v>
      </c>
      <c r="AG266" t="s">
        <v>682</v>
      </c>
      <c r="AH266" t="s">
        <v>683</v>
      </c>
      <c r="AI266">
        <v>6</v>
      </c>
      <c r="AJ266" t="s">
        <v>682</v>
      </c>
      <c r="AK266" t="s">
        <v>683</v>
      </c>
      <c r="AL266">
        <v>15</v>
      </c>
    </row>
    <row r="267" spans="1:38">
      <c r="A267" t="s">
        <v>248</v>
      </c>
      <c r="B267">
        <v>5</v>
      </c>
      <c r="C267">
        <v>10</v>
      </c>
      <c r="D267" t="s">
        <v>90</v>
      </c>
      <c r="F267">
        <v>0</v>
      </c>
      <c r="G267">
        <v>1</v>
      </c>
      <c r="H267">
        <v>0</v>
      </c>
      <c r="I267">
        <v>1</v>
      </c>
      <c r="J267" t="s">
        <v>42</v>
      </c>
      <c r="K267">
        <v>0</v>
      </c>
      <c r="L267" t="s">
        <v>42</v>
      </c>
      <c r="M267">
        <v>0</v>
      </c>
      <c r="N267">
        <v>1</v>
      </c>
      <c r="O267">
        <v>-2</v>
      </c>
      <c r="P267">
        <v>0.33299999999999996</v>
      </c>
      <c r="Q267" t="s">
        <v>41</v>
      </c>
      <c r="R267" t="s">
        <v>41</v>
      </c>
      <c r="T267">
        <v>101.31965006729475</v>
      </c>
      <c r="U267">
        <v>117.34261838440112</v>
      </c>
      <c r="V267">
        <v>125.13020833333333</v>
      </c>
      <c r="W267">
        <v>148.05555555555554</v>
      </c>
      <c r="X267">
        <v>-48.912559999999999</v>
      </c>
      <c r="Y267" t="s">
        <v>49</v>
      </c>
      <c r="Z267">
        <v>-62.296059999999997</v>
      </c>
      <c r="AA267" t="s">
        <v>49</v>
      </c>
      <c r="AC267">
        <v>28.32</v>
      </c>
      <c r="AD267">
        <v>50.936999999999998</v>
      </c>
      <c r="AG267" t="s">
        <v>684</v>
      </c>
      <c r="AH267" t="s">
        <v>685</v>
      </c>
      <c r="AI267">
        <v>208</v>
      </c>
      <c r="AJ267" t="s">
        <v>690</v>
      </c>
      <c r="AK267" t="s">
        <v>691</v>
      </c>
      <c r="AL267">
        <v>45</v>
      </c>
    </row>
    <row r="268" spans="1:38">
      <c r="A268" t="s">
        <v>248</v>
      </c>
      <c r="B268">
        <v>5</v>
      </c>
      <c r="C268">
        <v>10</v>
      </c>
      <c r="D268" t="s">
        <v>90</v>
      </c>
      <c r="F268">
        <v>0</v>
      </c>
      <c r="G268">
        <v>1</v>
      </c>
      <c r="H268">
        <v>0</v>
      </c>
      <c r="I268">
        <v>1</v>
      </c>
      <c r="J268" t="s">
        <v>41</v>
      </c>
      <c r="K268">
        <v>0</v>
      </c>
      <c r="L268" t="s">
        <v>42</v>
      </c>
      <c r="M268">
        <v>0</v>
      </c>
      <c r="N268">
        <v>1</v>
      </c>
      <c r="O268">
        <v>-2</v>
      </c>
      <c r="P268">
        <v>0.33299999999999996</v>
      </c>
      <c r="Q268" t="s">
        <v>41</v>
      </c>
      <c r="R268" t="s">
        <v>41</v>
      </c>
      <c r="T268">
        <v>101.31965006729475</v>
      </c>
      <c r="U268">
        <v>117.34261838440112</v>
      </c>
      <c r="V268">
        <v>125.13020833333333</v>
      </c>
      <c r="W268">
        <v>148.05555555555554</v>
      </c>
      <c r="X268">
        <v>-48.912559999999999</v>
      </c>
      <c r="Y268" t="s">
        <v>49</v>
      </c>
      <c r="Z268">
        <v>-62.296059999999997</v>
      </c>
      <c r="AA268" t="s">
        <v>49</v>
      </c>
      <c r="AC268">
        <v>28.641999999999999</v>
      </c>
      <c r="AD268">
        <v>51.780999999999999</v>
      </c>
      <c r="AG268" t="s">
        <v>684</v>
      </c>
      <c r="AH268" t="s">
        <v>685</v>
      </c>
      <c r="AI268">
        <v>208</v>
      </c>
      <c r="AJ268" t="s">
        <v>690</v>
      </c>
      <c r="AK268" t="s">
        <v>691</v>
      </c>
      <c r="AL268">
        <v>45</v>
      </c>
    </row>
    <row r="269" spans="1:38">
      <c r="A269" t="s">
        <v>248</v>
      </c>
      <c r="B269">
        <v>5</v>
      </c>
      <c r="C269">
        <v>11</v>
      </c>
      <c r="D269" t="s">
        <v>123</v>
      </c>
      <c r="F269">
        <v>0</v>
      </c>
      <c r="G269">
        <v>1</v>
      </c>
      <c r="H269">
        <v>0</v>
      </c>
      <c r="I269">
        <v>1</v>
      </c>
      <c r="J269" t="s">
        <v>42</v>
      </c>
      <c r="K269">
        <v>0</v>
      </c>
      <c r="L269" t="s">
        <v>42</v>
      </c>
      <c r="M269">
        <v>0</v>
      </c>
      <c r="N269">
        <v>1</v>
      </c>
      <c r="O269">
        <v>-2</v>
      </c>
      <c r="P269">
        <v>0.33299999999999996</v>
      </c>
      <c r="Q269" t="s">
        <v>41</v>
      </c>
      <c r="R269" t="s">
        <v>41</v>
      </c>
      <c r="T269">
        <v>101.31965006729475</v>
      </c>
      <c r="U269">
        <v>117.34261838440112</v>
      </c>
      <c r="V269">
        <v>125.13020833333333</v>
      </c>
      <c r="W269">
        <v>148.05555555555554</v>
      </c>
      <c r="X269">
        <v>80.649799999999999</v>
      </c>
      <c r="Y269" t="s">
        <v>49</v>
      </c>
      <c r="Z269">
        <v>-72.297380000000004</v>
      </c>
      <c r="AA269" t="s">
        <v>49</v>
      </c>
      <c r="AC269">
        <v>27.062999999999999</v>
      </c>
      <c r="AD269">
        <v>49.521000000000001</v>
      </c>
      <c r="AG269" t="s">
        <v>684</v>
      </c>
      <c r="AH269" t="s">
        <v>685</v>
      </c>
      <c r="AI269">
        <v>208</v>
      </c>
      <c r="AJ269" t="s">
        <v>690</v>
      </c>
      <c r="AK269" t="s">
        <v>691</v>
      </c>
      <c r="AL269">
        <v>45</v>
      </c>
    </row>
    <row r="270" spans="1:38">
      <c r="A270" t="s">
        <v>248</v>
      </c>
      <c r="B270">
        <v>5</v>
      </c>
      <c r="C270">
        <v>11</v>
      </c>
      <c r="D270" t="s">
        <v>123</v>
      </c>
      <c r="F270">
        <v>0</v>
      </c>
      <c r="G270">
        <v>1</v>
      </c>
      <c r="H270">
        <v>0</v>
      </c>
      <c r="I270">
        <v>1</v>
      </c>
      <c r="J270" t="s">
        <v>42</v>
      </c>
      <c r="K270">
        <v>0</v>
      </c>
      <c r="L270" t="s">
        <v>42</v>
      </c>
      <c r="M270">
        <v>1</v>
      </c>
      <c r="N270">
        <v>0.66599999999999993</v>
      </c>
      <c r="O270">
        <v>-2</v>
      </c>
      <c r="P270">
        <v>0.33299999999999996</v>
      </c>
      <c r="Q270" t="s">
        <v>41</v>
      </c>
      <c r="R270" t="s">
        <v>41</v>
      </c>
      <c r="T270">
        <v>101.31965006729475</v>
      </c>
      <c r="U270">
        <v>117.34261838440112</v>
      </c>
      <c r="V270">
        <v>125.13020833333333</v>
      </c>
      <c r="W270">
        <v>148.05555555555554</v>
      </c>
      <c r="X270">
        <v>80.649799999999999</v>
      </c>
      <c r="Y270" t="s">
        <v>49</v>
      </c>
      <c r="Z270">
        <v>-72.297380000000004</v>
      </c>
      <c r="AA270" t="s">
        <v>49</v>
      </c>
      <c r="AC270">
        <v>27.824999999999999</v>
      </c>
      <c r="AD270">
        <v>51.256</v>
      </c>
      <c r="AG270" t="s">
        <v>656</v>
      </c>
      <c r="AH270" t="s">
        <v>657</v>
      </c>
      <c r="AI270">
        <v>91</v>
      </c>
      <c r="AJ270" t="s">
        <v>690</v>
      </c>
      <c r="AK270" t="s">
        <v>691</v>
      </c>
      <c r="AL270">
        <v>45</v>
      </c>
    </row>
    <row r="271" spans="1:38">
      <c r="A271" t="s">
        <v>248</v>
      </c>
      <c r="B271">
        <v>5</v>
      </c>
      <c r="C271">
        <v>11</v>
      </c>
      <c r="D271" t="s">
        <v>123</v>
      </c>
      <c r="F271">
        <v>1</v>
      </c>
      <c r="G271">
        <v>0.5</v>
      </c>
      <c r="H271">
        <v>0</v>
      </c>
      <c r="I271">
        <v>1</v>
      </c>
      <c r="J271" t="s">
        <v>42</v>
      </c>
      <c r="K271">
        <v>0</v>
      </c>
      <c r="L271" t="s">
        <v>42</v>
      </c>
      <c r="M271">
        <v>0</v>
      </c>
      <c r="N271">
        <v>1</v>
      </c>
      <c r="O271">
        <v>-2</v>
      </c>
      <c r="P271">
        <v>0.33299999999999996</v>
      </c>
      <c r="Q271" t="s">
        <v>41</v>
      </c>
      <c r="R271" t="s">
        <v>41</v>
      </c>
      <c r="T271">
        <v>101.31965006729475</v>
      </c>
      <c r="U271">
        <v>117.34261838440112</v>
      </c>
      <c r="V271">
        <v>125.13020833333333</v>
      </c>
      <c r="W271">
        <v>148.05555555555554</v>
      </c>
      <c r="X271">
        <v>80.649799999999999</v>
      </c>
      <c r="Y271" t="s">
        <v>49</v>
      </c>
      <c r="Z271">
        <v>-72.297380000000004</v>
      </c>
      <c r="AA271" t="s">
        <v>49</v>
      </c>
      <c r="AC271">
        <v>27.751000000000001</v>
      </c>
      <c r="AD271">
        <v>49.320999999999998</v>
      </c>
      <c r="AG271" t="s">
        <v>674</v>
      </c>
      <c r="AH271" t="s">
        <v>675</v>
      </c>
      <c r="AI271">
        <v>202</v>
      </c>
      <c r="AJ271" t="s">
        <v>690</v>
      </c>
      <c r="AK271" t="s">
        <v>691</v>
      </c>
      <c r="AL271">
        <v>45</v>
      </c>
    </row>
    <row r="272" spans="1:38">
      <c r="A272" t="s">
        <v>248</v>
      </c>
      <c r="B272">
        <v>5</v>
      </c>
      <c r="C272">
        <v>11</v>
      </c>
      <c r="D272" t="s">
        <v>123</v>
      </c>
      <c r="F272">
        <v>1</v>
      </c>
      <c r="G272">
        <v>0.5</v>
      </c>
      <c r="H272">
        <v>0</v>
      </c>
      <c r="I272">
        <v>1</v>
      </c>
      <c r="J272" t="s">
        <v>42</v>
      </c>
      <c r="K272">
        <v>0</v>
      </c>
      <c r="L272" t="s">
        <v>42</v>
      </c>
      <c r="M272">
        <v>1</v>
      </c>
      <c r="N272">
        <v>0.66599999999999993</v>
      </c>
      <c r="O272">
        <v>-2</v>
      </c>
      <c r="P272">
        <v>0.33299999999999996</v>
      </c>
      <c r="Q272" t="s">
        <v>41</v>
      </c>
      <c r="R272" t="s">
        <v>41</v>
      </c>
      <c r="T272">
        <v>101.31965006729475</v>
      </c>
      <c r="U272">
        <v>117.34261838440112</v>
      </c>
      <c r="V272">
        <v>125.13020833333333</v>
      </c>
      <c r="W272">
        <v>148.05555555555554</v>
      </c>
      <c r="X272">
        <v>80.649799999999999</v>
      </c>
      <c r="Y272" t="s">
        <v>49</v>
      </c>
      <c r="Z272">
        <v>-72.297380000000004</v>
      </c>
      <c r="AA272" t="s">
        <v>49</v>
      </c>
      <c r="AC272">
        <v>28.344999999999999</v>
      </c>
      <c r="AD272">
        <v>51.100999999999999</v>
      </c>
      <c r="AG272" t="s">
        <v>650</v>
      </c>
      <c r="AH272" t="s">
        <v>651</v>
      </c>
      <c r="AI272">
        <v>131</v>
      </c>
      <c r="AJ272" t="s">
        <v>690</v>
      </c>
      <c r="AK272" t="s">
        <v>691</v>
      </c>
      <c r="AL272">
        <v>45</v>
      </c>
    </row>
    <row r="273" spans="1:38">
      <c r="A273" t="s">
        <v>248</v>
      </c>
      <c r="B273">
        <v>5</v>
      </c>
      <c r="C273">
        <v>11</v>
      </c>
      <c r="D273" t="s">
        <v>123</v>
      </c>
      <c r="F273">
        <v>-1</v>
      </c>
      <c r="G273">
        <v>0.5</v>
      </c>
      <c r="H273">
        <v>2</v>
      </c>
      <c r="I273">
        <v>0</v>
      </c>
      <c r="J273" t="s">
        <v>41</v>
      </c>
      <c r="K273">
        <v>0</v>
      </c>
      <c r="L273" t="s">
        <v>42</v>
      </c>
      <c r="M273">
        <v>3</v>
      </c>
      <c r="N273">
        <v>0</v>
      </c>
      <c r="O273">
        <v>-3</v>
      </c>
      <c r="P273">
        <v>0</v>
      </c>
      <c r="Q273" t="s">
        <v>41</v>
      </c>
      <c r="R273" t="s">
        <v>41</v>
      </c>
      <c r="T273">
        <v>101.31965006729475</v>
      </c>
      <c r="U273">
        <v>117.34261838440112</v>
      </c>
      <c r="V273">
        <v>125.13020833333333</v>
      </c>
      <c r="W273">
        <v>148.05555555555554</v>
      </c>
      <c r="X273">
        <v>80.649799999999999</v>
      </c>
      <c r="Y273" t="s">
        <v>49</v>
      </c>
      <c r="Z273">
        <v>-72.297380000000004</v>
      </c>
      <c r="AA273" t="s">
        <v>49</v>
      </c>
      <c r="AC273">
        <v>28.32</v>
      </c>
      <c r="AD273">
        <v>50.936999999999998</v>
      </c>
      <c r="AG273" t="s">
        <v>682</v>
      </c>
      <c r="AH273" t="s">
        <v>683</v>
      </c>
      <c r="AI273">
        <v>6</v>
      </c>
      <c r="AJ273" t="s">
        <v>680</v>
      </c>
      <c r="AK273" t="s">
        <v>681</v>
      </c>
      <c r="AL273">
        <v>19</v>
      </c>
    </row>
    <row r="274" spans="1:38">
      <c r="A274" t="s">
        <v>248</v>
      </c>
      <c r="B274">
        <v>5</v>
      </c>
      <c r="C274">
        <v>11</v>
      </c>
      <c r="D274" t="s">
        <v>123</v>
      </c>
      <c r="F274">
        <v>0</v>
      </c>
      <c r="G274">
        <v>1</v>
      </c>
      <c r="H274">
        <v>0</v>
      </c>
      <c r="I274">
        <v>1</v>
      </c>
      <c r="J274" t="s">
        <v>42</v>
      </c>
      <c r="K274">
        <v>0</v>
      </c>
      <c r="L274" t="s">
        <v>42</v>
      </c>
      <c r="M274">
        <v>0</v>
      </c>
      <c r="N274">
        <v>1</v>
      </c>
      <c r="O274">
        <v>-2</v>
      </c>
      <c r="P274">
        <v>0.33299999999999996</v>
      </c>
      <c r="Q274" t="s">
        <v>42</v>
      </c>
      <c r="R274" t="s">
        <v>41</v>
      </c>
      <c r="T274">
        <v>101.31965006729475</v>
      </c>
      <c r="U274">
        <v>117.34261838440112</v>
      </c>
      <c r="V274">
        <v>125.13020833333333</v>
      </c>
      <c r="W274">
        <v>148.05555555555554</v>
      </c>
      <c r="X274">
        <v>80.649799999999999</v>
      </c>
      <c r="Y274" t="s">
        <v>49</v>
      </c>
      <c r="Z274">
        <v>-72.297380000000004</v>
      </c>
      <c r="AA274" t="s">
        <v>49</v>
      </c>
      <c r="AC274">
        <v>28.641999999999999</v>
      </c>
      <c r="AD274">
        <v>51.780999999999999</v>
      </c>
      <c r="AG274" t="s">
        <v>684</v>
      </c>
      <c r="AH274" t="s">
        <v>685</v>
      </c>
      <c r="AI274">
        <v>208</v>
      </c>
      <c r="AJ274" t="s">
        <v>690</v>
      </c>
      <c r="AK274" t="s">
        <v>691</v>
      </c>
      <c r="AL274">
        <v>45</v>
      </c>
    </row>
    <row r="275" spans="1:38">
      <c r="A275" t="s">
        <v>248</v>
      </c>
      <c r="B275">
        <v>6</v>
      </c>
      <c r="C275">
        <v>3</v>
      </c>
      <c r="D275" t="s">
        <v>58</v>
      </c>
      <c r="F275">
        <v>-1</v>
      </c>
      <c r="G275">
        <v>0.5</v>
      </c>
      <c r="H275">
        <v>2</v>
      </c>
      <c r="I275">
        <v>0</v>
      </c>
      <c r="J275" t="s">
        <v>41</v>
      </c>
      <c r="K275">
        <v>0</v>
      </c>
      <c r="L275" t="s">
        <v>42</v>
      </c>
      <c r="M275">
        <v>0</v>
      </c>
      <c r="N275">
        <v>1</v>
      </c>
      <c r="O275">
        <v>-1</v>
      </c>
      <c r="P275">
        <v>0.66599999999999993</v>
      </c>
      <c r="Q275" t="s">
        <v>41</v>
      </c>
      <c r="R275" t="s">
        <v>41</v>
      </c>
      <c r="T275">
        <v>101.31965006729475</v>
      </c>
      <c r="U275">
        <v>117.34261838440112</v>
      </c>
      <c r="V275">
        <v>125.13020833333333</v>
      </c>
      <c r="W275">
        <v>148.05555555555554</v>
      </c>
      <c r="X275">
        <v>58.600775999999996</v>
      </c>
      <c r="Y275" t="s">
        <v>49</v>
      </c>
      <c r="Z275">
        <v>143.1283565</v>
      </c>
      <c r="AA275" t="s">
        <v>54</v>
      </c>
      <c r="AC275">
        <v>28.791</v>
      </c>
      <c r="AD275">
        <v>57.011000000000003</v>
      </c>
      <c r="AG275" t="s">
        <v>670</v>
      </c>
      <c r="AH275" t="s">
        <v>671</v>
      </c>
      <c r="AI275">
        <v>91</v>
      </c>
      <c r="AJ275" t="s">
        <v>672</v>
      </c>
      <c r="AK275" t="s">
        <v>673</v>
      </c>
      <c r="AL275">
        <v>25</v>
      </c>
    </row>
    <row r="276" spans="1:38">
      <c r="A276" t="s">
        <v>248</v>
      </c>
      <c r="B276">
        <v>6</v>
      </c>
      <c r="C276">
        <v>3</v>
      </c>
      <c r="D276" t="s">
        <v>58</v>
      </c>
      <c r="F276">
        <v>-1</v>
      </c>
      <c r="G276">
        <v>0.5</v>
      </c>
      <c r="H276">
        <v>1</v>
      </c>
      <c r="I276">
        <v>0.5</v>
      </c>
      <c r="J276" t="s">
        <v>41</v>
      </c>
      <c r="K276">
        <v>0</v>
      </c>
      <c r="L276" t="s">
        <v>42</v>
      </c>
      <c r="M276">
        <v>1</v>
      </c>
      <c r="N276">
        <v>0.66599999999999993</v>
      </c>
      <c r="O276">
        <v>-2</v>
      </c>
      <c r="P276">
        <v>0.33299999999999996</v>
      </c>
      <c r="Q276" t="s">
        <v>41</v>
      </c>
      <c r="R276" t="s">
        <v>41</v>
      </c>
      <c r="T276">
        <v>101.31965006729475</v>
      </c>
      <c r="U276">
        <v>117.34261838440112</v>
      </c>
      <c r="V276">
        <v>125.13020833333333</v>
      </c>
      <c r="W276">
        <v>148.05555555555554</v>
      </c>
      <c r="X276">
        <v>58.600775999999996</v>
      </c>
      <c r="Y276" t="s">
        <v>49</v>
      </c>
      <c r="Z276">
        <v>157.64587999999998</v>
      </c>
      <c r="AA276" t="s">
        <v>54</v>
      </c>
      <c r="AC276">
        <v>28.841000000000001</v>
      </c>
      <c r="AD276">
        <v>56.387999999999998</v>
      </c>
      <c r="AG276" t="s">
        <v>666</v>
      </c>
      <c r="AH276" t="s">
        <v>667</v>
      </c>
      <c r="AI276">
        <v>60</v>
      </c>
      <c r="AJ276" t="s">
        <v>664</v>
      </c>
      <c r="AK276" t="s">
        <v>665</v>
      </c>
      <c r="AL276">
        <v>31</v>
      </c>
    </row>
    <row r="277" spans="1:38">
      <c r="A277" t="s">
        <v>248</v>
      </c>
      <c r="B277">
        <v>6</v>
      </c>
      <c r="C277">
        <v>3</v>
      </c>
      <c r="D277" t="s">
        <v>58</v>
      </c>
      <c r="F277">
        <v>-1</v>
      </c>
      <c r="G277">
        <v>0.5</v>
      </c>
      <c r="H277">
        <v>1</v>
      </c>
      <c r="I277">
        <v>0.5</v>
      </c>
      <c r="J277" t="s">
        <v>41</v>
      </c>
      <c r="K277">
        <v>1</v>
      </c>
      <c r="L277" t="s">
        <v>42</v>
      </c>
      <c r="M277">
        <v>0</v>
      </c>
      <c r="N277">
        <v>1</v>
      </c>
      <c r="O277">
        <v>-1</v>
      </c>
      <c r="P277">
        <v>0.66599999999999993</v>
      </c>
      <c r="Q277" t="s">
        <v>41</v>
      </c>
      <c r="R277" t="s">
        <v>41</v>
      </c>
      <c r="T277">
        <v>101.31965006729475</v>
      </c>
      <c r="U277">
        <v>117.34261838440112</v>
      </c>
      <c r="V277">
        <v>125.13020833333333</v>
      </c>
      <c r="W277">
        <v>148.05555555555554</v>
      </c>
      <c r="X277">
        <v>46.026083999999997</v>
      </c>
      <c r="Y277" t="s">
        <v>49</v>
      </c>
      <c r="Z277">
        <v>139.50608800000001</v>
      </c>
      <c r="AA277" t="s">
        <v>54</v>
      </c>
      <c r="AC277">
        <v>28.916</v>
      </c>
      <c r="AD277">
        <v>55.607999999999997</v>
      </c>
      <c r="AG277" t="s">
        <v>670</v>
      </c>
      <c r="AH277" t="s">
        <v>671</v>
      </c>
      <c r="AI277">
        <v>91</v>
      </c>
      <c r="AJ277" t="s">
        <v>666</v>
      </c>
      <c r="AK277" t="s">
        <v>667</v>
      </c>
      <c r="AL277">
        <v>57</v>
      </c>
    </row>
    <row r="278" spans="1:38">
      <c r="A278" t="s">
        <v>248</v>
      </c>
      <c r="B278">
        <v>6</v>
      </c>
      <c r="C278">
        <v>3</v>
      </c>
      <c r="D278" t="s">
        <v>58</v>
      </c>
      <c r="F278">
        <v>-1</v>
      </c>
      <c r="G278">
        <v>0.5</v>
      </c>
      <c r="H278">
        <v>0</v>
      </c>
      <c r="I278">
        <v>1</v>
      </c>
      <c r="J278" t="s">
        <v>42</v>
      </c>
      <c r="K278">
        <v>0</v>
      </c>
      <c r="L278" t="s">
        <v>42</v>
      </c>
      <c r="M278">
        <v>0</v>
      </c>
      <c r="N278">
        <v>1</v>
      </c>
      <c r="O278">
        <v>-1</v>
      </c>
      <c r="P278">
        <v>0.66599999999999993</v>
      </c>
      <c r="Q278" t="s">
        <v>41</v>
      </c>
      <c r="R278" t="s">
        <v>41</v>
      </c>
      <c r="T278">
        <v>101.31965006729475</v>
      </c>
      <c r="U278">
        <v>117.34261838440112</v>
      </c>
      <c r="V278">
        <v>125.13020833333333</v>
      </c>
      <c r="W278">
        <v>148.05555555555554</v>
      </c>
      <c r="X278">
        <v>58.600775999999996</v>
      </c>
      <c r="Y278" t="s">
        <v>49</v>
      </c>
      <c r="Z278">
        <v>146.75062500000001</v>
      </c>
      <c r="AA278" t="s">
        <v>54</v>
      </c>
      <c r="AC278">
        <v>29.14</v>
      </c>
      <c r="AD278">
        <v>56.4</v>
      </c>
      <c r="AG278" t="s">
        <v>670</v>
      </c>
      <c r="AH278" t="s">
        <v>671</v>
      </c>
      <c r="AI278">
        <v>91</v>
      </c>
      <c r="AJ278" t="s">
        <v>668</v>
      </c>
      <c r="AK278" t="s">
        <v>669</v>
      </c>
      <c r="AL278">
        <v>52</v>
      </c>
    </row>
    <row r="279" spans="1:38">
      <c r="A279" t="s">
        <v>248</v>
      </c>
      <c r="B279">
        <v>6</v>
      </c>
      <c r="C279">
        <v>4</v>
      </c>
      <c r="D279" t="s">
        <v>67</v>
      </c>
      <c r="F279">
        <v>-1</v>
      </c>
      <c r="G279">
        <v>0.5</v>
      </c>
      <c r="H279">
        <v>1</v>
      </c>
      <c r="I279">
        <v>0.5</v>
      </c>
      <c r="J279" t="s">
        <v>41</v>
      </c>
      <c r="K279">
        <v>0</v>
      </c>
      <c r="L279" t="s">
        <v>42</v>
      </c>
      <c r="M279">
        <v>0</v>
      </c>
      <c r="N279">
        <v>1</v>
      </c>
      <c r="O279">
        <v>0</v>
      </c>
      <c r="P279">
        <v>1</v>
      </c>
      <c r="Q279" t="s">
        <v>41</v>
      </c>
      <c r="R279" t="s">
        <v>41</v>
      </c>
      <c r="T279">
        <v>101.31965006729475</v>
      </c>
      <c r="U279">
        <v>117.34261838440112</v>
      </c>
      <c r="V279">
        <v>125.13020833333333</v>
      </c>
      <c r="W279">
        <v>148.05555555555554</v>
      </c>
      <c r="X279">
        <v>22.226270000000003</v>
      </c>
      <c r="Y279" t="s">
        <v>49</v>
      </c>
      <c r="Z279">
        <v>63.103076900000005</v>
      </c>
      <c r="AA279" t="s">
        <v>49</v>
      </c>
      <c r="AC279">
        <v>28.791</v>
      </c>
      <c r="AD279">
        <v>57.011000000000003</v>
      </c>
      <c r="AG279" t="s">
        <v>674</v>
      </c>
      <c r="AH279" t="s">
        <v>675</v>
      </c>
      <c r="AI279">
        <v>202</v>
      </c>
      <c r="AJ279" t="s">
        <v>674</v>
      </c>
      <c r="AK279" t="s">
        <v>675</v>
      </c>
      <c r="AL279">
        <v>108</v>
      </c>
    </row>
    <row r="280" spans="1:38">
      <c r="A280" t="s">
        <v>248</v>
      </c>
      <c r="B280">
        <v>6</v>
      </c>
      <c r="C280">
        <v>4</v>
      </c>
      <c r="D280" t="s">
        <v>67</v>
      </c>
      <c r="F280">
        <v>-1</v>
      </c>
      <c r="G280">
        <v>0.5</v>
      </c>
      <c r="H280">
        <v>1</v>
      </c>
      <c r="I280">
        <v>0.5</v>
      </c>
      <c r="J280" t="s">
        <v>41</v>
      </c>
      <c r="K280">
        <v>0</v>
      </c>
      <c r="L280" t="s">
        <v>42</v>
      </c>
      <c r="M280">
        <v>0</v>
      </c>
      <c r="N280">
        <v>1</v>
      </c>
      <c r="O280">
        <v>0</v>
      </c>
      <c r="P280">
        <v>1</v>
      </c>
      <c r="Q280" t="s">
        <v>41</v>
      </c>
      <c r="R280" t="s">
        <v>41</v>
      </c>
      <c r="T280">
        <v>101.31965006729475</v>
      </c>
      <c r="U280">
        <v>117.34261838440112</v>
      </c>
      <c r="V280">
        <v>125.13020833333333</v>
      </c>
      <c r="W280">
        <v>148.05555555555554</v>
      </c>
      <c r="X280">
        <v>22.226270000000003</v>
      </c>
      <c r="Y280" t="s">
        <v>49</v>
      </c>
      <c r="Z280">
        <v>66.725930000000005</v>
      </c>
      <c r="AA280" t="s">
        <v>49</v>
      </c>
      <c r="AC280">
        <v>28.841000000000001</v>
      </c>
      <c r="AD280">
        <v>56.387999999999998</v>
      </c>
      <c r="AG280" t="s">
        <v>674</v>
      </c>
      <c r="AH280" t="s">
        <v>675</v>
      </c>
      <c r="AI280">
        <v>202</v>
      </c>
      <c r="AJ280" t="s">
        <v>674</v>
      </c>
      <c r="AK280" t="s">
        <v>675</v>
      </c>
      <c r="AL280">
        <v>108</v>
      </c>
    </row>
    <row r="281" spans="1:38">
      <c r="A281" t="s">
        <v>248</v>
      </c>
      <c r="B281">
        <v>6</v>
      </c>
      <c r="C281">
        <v>4</v>
      </c>
      <c r="D281" t="s">
        <v>67</v>
      </c>
      <c r="F281">
        <v>-1</v>
      </c>
      <c r="G281">
        <v>0.5</v>
      </c>
      <c r="H281">
        <v>1</v>
      </c>
      <c r="I281">
        <v>0.5</v>
      </c>
      <c r="J281" t="s">
        <v>41</v>
      </c>
      <c r="K281">
        <v>0</v>
      </c>
      <c r="L281" t="s">
        <v>42</v>
      </c>
      <c r="M281">
        <v>0</v>
      </c>
      <c r="N281">
        <v>1</v>
      </c>
      <c r="O281">
        <v>0</v>
      </c>
      <c r="P281">
        <v>1</v>
      </c>
      <c r="Q281" t="s">
        <v>41</v>
      </c>
      <c r="R281" t="s">
        <v>41</v>
      </c>
      <c r="T281">
        <v>101.31965006729475</v>
      </c>
      <c r="U281">
        <v>117.34261838440112</v>
      </c>
      <c r="V281">
        <v>125.13020833333333</v>
      </c>
      <c r="W281">
        <v>148.05555555555554</v>
      </c>
      <c r="X281">
        <v>18.041117600000003</v>
      </c>
      <c r="Y281" t="s">
        <v>49</v>
      </c>
      <c r="Z281">
        <v>59.524858100000003</v>
      </c>
      <c r="AA281" t="s">
        <v>49</v>
      </c>
      <c r="AC281">
        <v>28.916</v>
      </c>
      <c r="AD281">
        <v>55.607999999999997</v>
      </c>
      <c r="AG281" t="s">
        <v>674</v>
      </c>
      <c r="AH281" t="s">
        <v>675</v>
      </c>
      <c r="AI281">
        <v>202</v>
      </c>
      <c r="AJ281" t="s">
        <v>674</v>
      </c>
      <c r="AK281" t="s">
        <v>675</v>
      </c>
      <c r="AL281">
        <v>108</v>
      </c>
    </row>
    <row r="282" spans="1:38">
      <c r="A282" t="s">
        <v>248</v>
      </c>
      <c r="B282">
        <v>6</v>
      </c>
      <c r="C282">
        <v>4</v>
      </c>
      <c r="D282" t="s">
        <v>67</v>
      </c>
      <c r="F282">
        <v>1</v>
      </c>
      <c r="G282">
        <v>0.5</v>
      </c>
      <c r="H282">
        <v>0</v>
      </c>
      <c r="I282">
        <v>1</v>
      </c>
      <c r="J282" t="s">
        <v>42</v>
      </c>
      <c r="K282">
        <v>0</v>
      </c>
      <c r="L282" t="s">
        <v>42</v>
      </c>
      <c r="M282">
        <v>1</v>
      </c>
      <c r="N282">
        <v>0.66599999999999993</v>
      </c>
      <c r="O282">
        <v>-2</v>
      </c>
      <c r="P282">
        <v>0.33299999999999996</v>
      </c>
      <c r="Q282" t="s">
        <v>42</v>
      </c>
      <c r="R282" t="s">
        <v>41</v>
      </c>
      <c r="T282">
        <v>101.31965006729475</v>
      </c>
      <c r="U282">
        <v>117.34261838440112</v>
      </c>
      <c r="V282">
        <v>125.13020833333333</v>
      </c>
      <c r="W282">
        <v>148.05555555555554</v>
      </c>
      <c r="X282">
        <v>34.884077599999998</v>
      </c>
      <c r="Y282" t="s">
        <v>49</v>
      </c>
      <c r="Z282">
        <v>106.58244980000001</v>
      </c>
      <c r="AA282" t="s">
        <v>54</v>
      </c>
      <c r="AC282">
        <v>29.14</v>
      </c>
      <c r="AD282">
        <v>56.4</v>
      </c>
      <c r="AG282" t="s">
        <v>666</v>
      </c>
      <c r="AH282" t="s">
        <v>667</v>
      </c>
      <c r="AI282">
        <v>60</v>
      </c>
      <c r="AJ282" t="s">
        <v>660</v>
      </c>
      <c r="AK282" t="s">
        <v>661</v>
      </c>
      <c r="AL282">
        <v>42</v>
      </c>
    </row>
    <row r="283" spans="1:38">
      <c r="A283" t="s">
        <v>248</v>
      </c>
      <c r="B283">
        <v>6</v>
      </c>
      <c r="C283">
        <v>5</v>
      </c>
      <c r="D283" t="s">
        <v>107</v>
      </c>
      <c r="F283">
        <v>-1</v>
      </c>
      <c r="G283">
        <v>0.5</v>
      </c>
      <c r="H283">
        <v>1</v>
      </c>
      <c r="I283">
        <v>0.5</v>
      </c>
      <c r="J283" t="s">
        <v>41</v>
      </c>
      <c r="K283">
        <v>1</v>
      </c>
      <c r="L283" t="s">
        <v>42</v>
      </c>
      <c r="M283">
        <v>0</v>
      </c>
      <c r="N283">
        <v>1</v>
      </c>
      <c r="O283">
        <v>-1</v>
      </c>
      <c r="P283">
        <v>0.66599999999999993</v>
      </c>
      <c r="Q283" t="s">
        <v>41</v>
      </c>
      <c r="R283" t="s">
        <v>41</v>
      </c>
      <c r="T283">
        <v>101.31965006729475</v>
      </c>
      <c r="U283">
        <v>117.34261838440112</v>
      </c>
      <c r="V283">
        <v>125.13020833333333</v>
      </c>
      <c r="W283">
        <v>148.05555555555554</v>
      </c>
      <c r="X283">
        <v>14.551667299999998</v>
      </c>
      <c r="Y283" t="s">
        <v>49</v>
      </c>
      <c r="Z283">
        <v>54.721703200000007</v>
      </c>
      <c r="AA283" t="s">
        <v>49</v>
      </c>
      <c r="AC283">
        <v>28.791</v>
      </c>
      <c r="AD283">
        <v>57.011000000000003</v>
      </c>
      <c r="AG283" t="s">
        <v>674</v>
      </c>
      <c r="AH283" t="s">
        <v>675</v>
      </c>
      <c r="AI283">
        <v>202</v>
      </c>
      <c r="AJ283" t="s">
        <v>650</v>
      </c>
      <c r="AK283" t="s">
        <v>651</v>
      </c>
      <c r="AL283">
        <v>128</v>
      </c>
    </row>
    <row r="284" spans="1:38">
      <c r="A284" t="s">
        <v>248</v>
      </c>
      <c r="B284">
        <v>6</v>
      </c>
      <c r="C284">
        <v>5</v>
      </c>
      <c r="D284" t="s">
        <v>107</v>
      </c>
      <c r="F284">
        <v>-1</v>
      </c>
      <c r="G284">
        <v>0.5</v>
      </c>
      <c r="H284">
        <v>1</v>
      </c>
      <c r="I284">
        <v>0.5</v>
      </c>
      <c r="J284" t="s">
        <v>41</v>
      </c>
      <c r="K284">
        <v>1</v>
      </c>
      <c r="L284" t="s">
        <v>42</v>
      </c>
      <c r="M284">
        <v>-1</v>
      </c>
      <c r="N284">
        <v>0.66599999999999993</v>
      </c>
      <c r="O284">
        <v>-1</v>
      </c>
      <c r="P284">
        <v>0.66599999999999993</v>
      </c>
      <c r="Q284" t="s">
        <v>41</v>
      </c>
      <c r="R284" t="s">
        <v>41</v>
      </c>
      <c r="T284">
        <v>101.31965006729475</v>
      </c>
      <c r="U284">
        <v>117.34261838440112</v>
      </c>
      <c r="V284">
        <v>125.13020833333333</v>
      </c>
      <c r="W284">
        <v>148.05555555555554</v>
      </c>
      <c r="X284">
        <v>14.551667299999998</v>
      </c>
      <c r="Y284" t="s">
        <v>49</v>
      </c>
      <c r="Z284">
        <v>58.793213100000003</v>
      </c>
      <c r="AA284" t="s">
        <v>49</v>
      </c>
      <c r="AC284">
        <v>28.841000000000001</v>
      </c>
      <c r="AD284">
        <v>56.387999999999998</v>
      </c>
      <c r="AG284" t="s">
        <v>650</v>
      </c>
      <c r="AH284" t="s">
        <v>651</v>
      </c>
      <c r="AI284">
        <v>131</v>
      </c>
      <c r="AJ284" t="s">
        <v>650</v>
      </c>
      <c r="AK284" t="s">
        <v>651</v>
      </c>
      <c r="AL284">
        <v>128</v>
      </c>
    </row>
    <row r="285" spans="1:38">
      <c r="A285" t="s">
        <v>248</v>
      </c>
      <c r="B285">
        <v>6</v>
      </c>
      <c r="C285">
        <v>5</v>
      </c>
      <c r="D285" t="s">
        <v>107</v>
      </c>
      <c r="F285">
        <v>-1</v>
      </c>
      <c r="G285">
        <v>0.5</v>
      </c>
      <c r="H285">
        <v>1</v>
      </c>
      <c r="I285">
        <v>0.5</v>
      </c>
      <c r="J285" t="s">
        <v>41</v>
      </c>
      <c r="K285">
        <v>1</v>
      </c>
      <c r="L285" t="s">
        <v>42</v>
      </c>
      <c r="M285">
        <v>-1</v>
      </c>
      <c r="N285">
        <v>0.66599999999999993</v>
      </c>
      <c r="O285">
        <v>-1</v>
      </c>
      <c r="P285">
        <v>0.66599999999999993</v>
      </c>
      <c r="Q285" t="s">
        <v>41</v>
      </c>
      <c r="R285" t="s">
        <v>41</v>
      </c>
      <c r="T285">
        <v>101.31965006729475</v>
      </c>
      <c r="U285">
        <v>117.34261838440112</v>
      </c>
      <c r="V285">
        <v>125.13020833333333</v>
      </c>
      <c r="W285">
        <v>148.05555555555554</v>
      </c>
      <c r="X285">
        <v>14.551667299999998</v>
      </c>
      <c r="Y285" t="s">
        <v>49</v>
      </c>
      <c r="Z285">
        <v>50.648945100000006</v>
      </c>
      <c r="AA285" t="s">
        <v>49</v>
      </c>
      <c r="AC285">
        <v>28.916</v>
      </c>
      <c r="AD285">
        <v>55.607999999999997</v>
      </c>
      <c r="AG285" t="s">
        <v>650</v>
      </c>
      <c r="AH285" t="s">
        <v>651</v>
      </c>
      <c r="AI285">
        <v>131</v>
      </c>
      <c r="AJ285" t="s">
        <v>650</v>
      </c>
      <c r="AK285" t="s">
        <v>651</v>
      </c>
      <c r="AL285">
        <v>128</v>
      </c>
    </row>
    <row r="286" spans="1:38">
      <c r="A286" t="s">
        <v>248</v>
      </c>
      <c r="B286">
        <v>6</v>
      </c>
      <c r="C286">
        <v>5</v>
      </c>
      <c r="D286" t="s">
        <v>107</v>
      </c>
      <c r="F286">
        <v>-1</v>
      </c>
      <c r="G286">
        <v>0.5</v>
      </c>
      <c r="H286">
        <v>1</v>
      </c>
      <c r="I286">
        <v>0.5</v>
      </c>
      <c r="J286">
        <v>0</v>
      </c>
      <c r="K286">
        <v>1</v>
      </c>
      <c r="L286" t="s">
        <v>42</v>
      </c>
      <c r="M286">
        <v>-1</v>
      </c>
      <c r="N286">
        <v>0.66599999999999993</v>
      </c>
      <c r="O286">
        <v>-1</v>
      </c>
      <c r="P286">
        <v>0.66599999999999993</v>
      </c>
      <c r="Q286" t="s">
        <v>41</v>
      </c>
      <c r="R286" t="s">
        <v>41</v>
      </c>
      <c r="T286">
        <v>101.31965006729475</v>
      </c>
      <c r="U286">
        <v>117.34261838440112</v>
      </c>
      <c r="V286">
        <v>125.13020833333333</v>
      </c>
      <c r="W286">
        <v>148.05555555555554</v>
      </c>
      <c r="X286">
        <v>32.052442499999998</v>
      </c>
      <c r="Y286" t="s">
        <v>49</v>
      </c>
      <c r="Z286">
        <v>111.6881798</v>
      </c>
      <c r="AA286" t="s">
        <v>54</v>
      </c>
      <c r="AC286">
        <v>29.14</v>
      </c>
      <c r="AD286">
        <v>56.4</v>
      </c>
      <c r="AG286" t="s">
        <v>666</v>
      </c>
      <c r="AH286" t="s">
        <v>667</v>
      </c>
      <c r="AI286">
        <v>60</v>
      </c>
      <c r="AJ286" t="s">
        <v>666</v>
      </c>
      <c r="AK286" t="s">
        <v>667</v>
      </c>
      <c r="AL286">
        <v>57</v>
      </c>
    </row>
    <row r="287" spans="1:38">
      <c r="A287" t="s">
        <v>248</v>
      </c>
      <c r="B287">
        <v>6</v>
      </c>
      <c r="C287">
        <v>6</v>
      </c>
      <c r="D287" t="s">
        <v>73</v>
      </c>
      <c r="F287">
        <v>0</v>
      </c>
      <c r="G287">
        <v>1</v>
      </c>
      <c r="H287">
        <v>1</v>
      </c>
      <c r="I287">
        <v>0.5</v>
      </c>
      <c r="J287" t="s">
        <v>42</v>
      </c>
      <c r="K287">
        <v>0</v>
      </c>
      <c r="L287" t="s">
        <v>42</v>
      </c>
      <c r="M287">
        <v>0</v>
      </c>
      <c r="N287">
        <v>1</v>
      </c>
      <c r="O287">
        <v>-2</v>
      </c>
      <c r="P287">
        <v>0.33299999999999996</v>
      </c>
      <c r="Q287" t="s">
        <v>41</v>
      </c>
      <c r="R287" t="s">
        <v>41</v>
      </c>
      <c r="T287">
        <v>101.31965006729475</v>
      </c>
      <c r="U287">
        <v>117.34261838440112</v>
      </c>
      <c r="V287">
        <v>125.13020833333333</v>
      </c>
      <c r="W287">
        <v>148.05555555555554</v>
      </c>
      <c r="X287">
        <v>31.55</v>
      </c>
      <c r="Y287" t="s">
        <v>49</v>
      </c>
      <c r="Z287">
        <v>18.520716650000001</v>
      </c>
      <c r="AA287" t="s">
        <v>49</v>
      </c>
      <c r="AC287">
        <v>28.791</v>
      </c>
      <c r="AD287">
        <v>57.011000000000003</v>
      </c>
      <c r="AG287" t="s">
        <v>684</v>
      </c>
      <c r="AH287" t="s">
        <v>685</v>
      </c>
      <c r="AI287">
        <v>208</v>
      </c>
      <c r="AJ287" t="s">
        <v>654</v>
      </c>
      <c r="AK287" t="s">
        <v>655</v>
      </c>
      <c r="AL287">
        <v>90</v>
      </c>
    </row>
    <row r="288" spans="1:38">
      <c r="A288" t="s">
        <v>248</v>
      </c>
      <c r="B288">
        <v>6</v>
      </c>
      <c r="C288">
        <v>6</v>
      </c>
      <c r="D288" t="s">
        <v>73</v>
      </c>
      <c r="F288">
        <v>0</v>
      </c>
      <c r="G288">
        <v>1</v>
      </c>
      <c r="H288">
        <v>2</v>
      </c>
      <c r="I288">
        <v>0</v>
      </c>
      <c r="J288" t="s">
        <v>42</v>
      </c>
      <c r="K288">
        <v>0</v>
      </c>
      <c r="L288" t="s">
        <v>42</v>
      </c>
      <c r="M288">
        <v>2</v>
      </c>
      <c r="N288">
        <v>0.33299999999999996</v>
      </c>
      <c r="O288">
        <v>-3</v>
      </c>
      <c r="P288">
        <v>0</v>
      </c>
      <c r="Q288" t="s">
        <v>41</v>
      </c>
      <c r="R288" t="s">
        <v>41</v>
      </c>
      <c r="T288">
        <v>101.31965006729475</v>
      </c>
      <c r="U288">
        <v>117.34261838440112</v>
      </c>
      <c r="V288">
        <v>125.13020833333333</v>
      </c>
      <c r="W288">
        <v>148.05555555555554</v>
      </c>
      <c r="X288">
        <v>27.6</v>
      </c>
      <c r="Y288" t="s">
        <v>49</v>
      </c>
      <c r="Z288">
        <v>23.140150800000001</v>
      </c>
      <c r="AA288" t="s">
        <v>49</v>
      </c>
      <c r="AC288">
        <v>28.841000000000001</v>
      </c>
      <c r="AD288">
        <v>56.387999999999998</v>
      </c>
      <c r="AG288" t="s">
        <v>690</v>
      </c>
      <c r="AH288" t="s">
        <v>691</v>
      </c>
      <c r="AI288">
        <v>16</v>
      </c>
      <c r="AJ288" t="s">
        <v>680</v>
      </c>
      <c r="AK288" t="s">
        <v>681</v>
      </c>
      <c r="AL288">
        <v>19</v>
      </c>
    </row>
    <row r="289" spans="1:38">
      <c r="A289" t="s">
        <v>248</v>
      </c>
      <c r="B289">
        <v>6</v>
      </c>
      <c r="C289">
        <v>6</v>
      </c>
      <c r="D289" t="s">
        <v>73</v>
      </c>
      <c r="F289">
        <v>-1</v>
      </c>
      <c r="G289">
        <v>0.5</v>
      </c>
      <c r="H289">
        <v>1</v>
      </c>
      <c r="I289">
        <v>0.5</v>
      </c>
      <c r="J289" t="s">
        <v>42</v>
      </c>
      <c r="K289">
        <v>0</v>
      </c>
      <c r="L289" t="s">
        <v>42</v>
      </c>
      <c r="M289">
        <v>0</v>
      </c>
      <c r="N289">
        <v>1</v>
      </c>
      <c r="O289">
        <v>-2</v>
      </c>
      <c r="P289">
        <v>0.33299999999999996</v>
      </c>
      <c r="Q289" t="s">
        <v>41</v>
      </c>
      <c r="R289" t="s">
        <v>41</v>
      </c>
      <c r="T289">
        <v>101.31965006729475</v>
      </c>
      <c r="U289">
        <v>117.34261838440112</v>
      </c>
      <c r="V289">
        <v>125.13020833333333</v>
      </c>
      <c r="W289">
        <v>148.05555555555554</v>
      </c>
      <c r="X289">
        <v>27.6</v>
      </c>
      <c r="Y289" t="s">
        <v>49</v>
      </c>
      <c r="Z289">
        <v>18.520716650000001</v>
      </c>
      <c r="AA289" t="s">
        <v>49</v>
      </c>
      <c r="AC289">
        <v>28.916</v>
      </c>
      <c r="AD289">
        <v>55.607999999999997</v>
      </c>
      <c r="AG289" t="s">
        <v>674</v>
      </c>
      <c r="AH289" t="s">
        <v>675</v>
      </c>
      <c r="AI289">
        <v>202</v>
      </c>
      <c r="AJ289" t="s">
        <v>654</v>
      </c>
      <c r="AK289" t="s">
        <v>655</v>
      </c>
      <c r="AL289">
        <v>90</v>
      </c>
    </row>
    <row r="290" spans="1:38">
      <c r="A290" t="s">
        <v>248</v>
      </c>
      <c r="B290">
        <v>6</v>
      </c>
      <c r="C290">
        <v>6</v>
      </c>
      <c r="D290" t="s">
        <v>73</v>
      </c>
      <c r="F290">
        <v>-1</v>
      </c>
      <c r="G290">
        <v>0.5</v>
      </c>
      <c r="H290">
        <v>1</v>
      </c>
      <c r="I290">
        <v>0.5</v>
      </c>
      <c r="J290" t="s">
        <v>42</v>
      </c>
      <c r="K290">
        <v>0</v>
      </c>
      <c r="L290" t="s">
        <v>42</v>
      </c>
      <c r="M290">
        <v>-1</v>
      </c>
      <c r="N290">
        <v>0.66599999999999993</v>
      </c>
      <c r="O290">
        <v>-2</v>
      </c>
      <c r="P290">
        <v>0.33299999999999996</v>
      </c>
      <c r="Q290" t="s">
        <v>41</v>
      </c>
      <c r="R290" t="s">
        <v>42</v>
      </c>
      <c r="T290">
        <v>101.31965006729475</v>
      </c>
      <c r="U290">
        <v>117.34261838440112</v>
      </c>
      <c r="V290">
        <v>125.13020833333333</v>
      </c>
      <c r="W290">
        <v>148.05555555555554</v>
      </c>
      <c r="X290">
        <v>51.2</v>
      </c>
      <c r="Y290" t="s">
        <v>49</v>
      </c>
      <c r="Z290">
        <v>78.273645700000003</v>
      </c>
      <c r="AA290" t="s">
        <v>49</v>
      </c>
      <c r="AC290">
        <v>29.14</v>
      </c>
      <c r="AD290">
        <v>56.4</v>
      </c>
      <c r="AG290" t="s">
        <v>650</v>
      </c>
      <c r="AH290" t="s">
        <v>651</v>
      </c>
      <c r="AI290">
        <v>131</v>
      </c>
      <c r="AJ290" t="s">
        <v>654</v>
      </c>
      <c r="AK290" t="s">
        <v>655</v>
      </c>
      <c r="AL290">
        <v>90</v>
      </c>
    </row>
    <row r="291" spans="1:38">
      <c r="A291" t="s">
        <v>248</v>
      </c>
      <c r="B291">
        <v>6</v>
      </c>
      <c r="C291">
        <v>8</v>
      </c>
      <c r="D291" t="s">
        <v>85</v>
      </c>
      <c r="F291">
        <v>0</v>
      </c>
      <c r="G291">
        <v>1</v>
      </c>
      <c r="H291">
        <v>1</v>
      </c>
      <c r="I291">
        <v>0.5</v>
      </c>
      <c r="J291" t="s">
        <v>41</v>
      </c>
      <c r="K291">
        <v>0</v>
      </c>
      <c r="L291" t="s">
        <v>42</v>
      </c>
      <c r="M291">
        <v>0</v>
      </c>
      <c r="N291">
        <v>1</v>
      </c>
      <c r="O291">
        <v>-1</v>
      </c>
      <c r="P291">
        <v>0.66599999999999993</v>
      </c>
      <c r="Q291" t="s">
        <v>41</v>
      </c>
      <c r="R291" t="s">
        <v>41</v>
      </c>
      <c r="T291">
        <v>101.31965006729475</v>
      </c>
      <c r="U291">
        <v>117.34261838440112</v>
      </c>
      <c r="V291">
        <v>125.13020833333333</v>
      </c>
      <c r="W291">
        <v>148.05555555555554</v>
      </c>
      <c r="X291">
        <v>65.014527999999999</v>
      </c>
      <c r="Y291" t="s">
        <v>49</v>
      </c>
      <c r="Z291">
        <v>74.676532320000007</v>
      </c>
      <c r="AA291" t="s">
        <v>49</v>
      </c>
      <c r="AC291">
        <v>28.32</v>
      </c>
      <c r="AD291">
        <v>58.698999999999998</v>
      </c>
      <c r="AG291" t="s">
        <v>684</v>
      </c>
      <c r="AH291" t="s">
        <v>685</v>
      </c>
      <c r="AI291">
        <v>208</v>
      </c>
      <c r="AJ291" t="s">
        <v>650</v>
      </c>
      <c r="AK291" t="s">
        <v>651</v>
      </c>
      <c r="AL291">
        <v>128</v>
      </c>
    </row>
    <row r="292" spans="1:38">
      <c r="A292" t="s">
        <v>248</v>
      </c>
      <c r="B292">
        <v>6</v>
      </c>
      <c r="C292">
        <v>8</v>
      </c>
      <c r="D292" t="s">
        <v>85</v>
      </c>
      <c r="F292">
        <v>0</v>
      </c>
      <c r="G292">
        <v>1</v>
      </c>
      <c r="H292">
        <v>1</v>
      </c>
      <c r="I292">
        <v>0.5</v>
      </c>
      <c r="J292" t="s">
        <v>41</v>
      </c>
      <c r="K292">
        <v>0</v>
      </c>
      <c r="L292" t="s">
        <v>42</v>
      </c>
      <c r="M292">
        <v>1</v>
      </c>
      <c r="N292">
        <v>0.66599999999999993</v>
      </c>
      <c r="O292">
        <v>-1</v>
      </c>
      <c r="P292">
        <v>0.66599999999999993</v>
      </c>
      <c r="Q292" t="s">
        <v>42</v>
      </c>
      <c r="R292" t="s">
        <v>41</v>
      </c>
      <c r="T292">
        <v>101.31965006729475</v>
      </c>
      <c r="U292">
        <v>117.34261838440112</v>
      </c>
      <c r="V292">
        <v>125.13020833333333</v>
      </c>
      <c r="W292">
        <v>148.05555555555554</v>
      </c>
      <c r="X292">
        <v>56.431059500000003</v>
      </c>
      <c r="Y292" t="s">
        <v>49</v>
      </c>
      <c r="Z292">
        <v>74.676532320000007</v>
      </c>
      <c r="AA292" t="s">
        <v>49</v>
      </c>
      <c r="AC292">
        <v>28.369</v>
      </c>
      <c r="AD292">
        <v>58.456000000000003</v>
      </c>
      <c r="AG292" t="s">
        <v>656</v>
      </c>
      <c r="AH292" t="s">
        <v>657</v>
      </c>
      <c r="AI292">
        <v>91</v>
      </c>
      <c r="AJ292" t="s">
        <v>650</v>
      </c>
      <c r="AK292" t="s">
        <v>651</v>
      </c>
      <c r="AL292">
        <v>128</v>
      </c>
    </row>
    <row r="293" spans="1:38">
      <c r="A293" t="s">
        <v>248</v>
      </c>
      <c r="B293">
        <v>6</v>
      </c>
      <c r="C293">
        <v>8</v>
      </c>
      <c r="D293" t="s">
        <v>85</v>
      </c>
      <c r="F293">
        <v>0</v>
      </c>
      <c r="G293">
        <v>1</v>
      </c>
      <c r="H293">
        <v>1</v>
      </c>
      <c r="I293">
        <v>0.5</v>
      </c>
      <c r="J293" t="s">
        <v>41</v>
      </c>
      <c r="K293">
        <v>0</v>
      </c>
      <c r="L293" t="s">
        <v>42</v>
      </c>
      <c r="M293">
        <v>0</v>
      </c>
      <c r="N293">
        <v>1</v>
      </c>
      <c r="O293">
        <v>-1</v>
      </c>
      <c r="P293">
        <v>0.66599999999999993</v>
      </c>
      <c r="Q293" t="s">
        <v>41</v>
      </c>
      <c r="R293" t="s">
        <v>41</v>
      </c>
      <c r="T293">
        <v>101.31965006729475</v>
      </c>
      <c r="U293">
        <v>117.34261838440112</v>
      </c>
      <c r="V293">
        <v>125.13020833333333</v>
      </c>
      <c r="W293">
        <v>148.05555555555554</v>
      </c>
      <c r="X293">
        <v>56.431059500000003</v>
      </c>
      <c r="Y293" t="s">
        <v>49</v>
      </c>
      <c r="Z293">
        <v>64.427616630000003</v>
      </c>
      <c r="AA293" t="s">
        <v>49</v>
      </c>
      <c r="AC293">
        <v>28.542999999999999</v>
      </c>
      <c r="AD293">
        <v>57.698</v>
      </c>
      <c r="AG293" t="s">
        <v>684</v>
      </c>
      <c r="AH293" t="s">
        <v>685</v>
      </c>
      <c r="AI293">
        <v>208</v>
      </c>
      <c r="AJ293" t="s">
        <v>650</v>
      </c>
      <c r="AK293" t="s">
        <v>651</v>
      </c>
      <c r="AL293">
        <v>128</v>
      </c>
    </row>
    <row r="294" spans="1:38">
      <c r="A294" t="s">
        <v>248</v>
      </c>
      <c r="B294">
        <v>6</v>
      </c>
      <c r="C294">
        <v>8</v>
      </c>
      <c r="D294" t="s">
        <v>85</v>
      </c>
      <c r="F294">
        <v>0</v>
      </c>
      <c r="G294">
        <v>1</v>
      </c>
      <c r="H294">
        <v>1</v>
      </c>
      <c r="I294">
        <v>0.5</v>
      </c>
      <c r="J294" t="s">
        <v>41</v>
      </c>
      <c r="K294">
        <v>0</v>
      </c>
      <c r="L294" t="s">
        <v>42</v>
      </c>
      <c r="M294">
        <v>0</v>
      </c>
      <c r="N294">
        <v>1</v>
      </c>
      <c r="O294">
        <v>-1</v>
      </c>
      <c r="P294">
        <v>0.66599999999999993</v>
      </c>
      <c r="Q294" t="s">
        <v>41</v>
      </c>
      <c r="R294" t="s">
        <v>41</v>
      </c>
      <c r="T294">
        <v>101.31965006729475</v>
      </c>
      <c r="U294">
        <v>117.34261838440112</v>
      </c>
      <c r="V294">
        <v>125.13020833333333</v>
      </c>
      <c r="W294">
        <v>148.05555555555554</v>
      </c>
      <c r="X294">
        <v>56.431059500000003</v>
      </c>
      <c r="Y294" t="s">
        <v>49</v>
      </c>
      <c r="Z294">
        <v>74.676532320000007</v>
      </c>
      <c r="AA294" t="s">
        <v>49</v>
      </c>
      <c r="AC294">
        <v>28.667000000000002</v>
      </c>
      <c r="AD294">
        <v>58.406999999999996</v>
      </c>
      <c r="AG294" t="s">
        <v>684</v>
      </c>
      <c r="AH294" t="s">
        <v>685</v>
      </c>
      <c r="AI294">
        <v>208</v>
      </c>
      <c r="AJ294" t="s">
        <v>650</v>
      </c>
      <c r="AK294" t="s">
        <v>651</v>
      </c>
      <c r="AL294">
        <v>128</v>
      </c>
    </row>
    <row r="295" spans="1:38">
      <c r="A295" t="s">
        <v>248</v>
      </c>
      <c r="B295">
        <v>6</v>
      </c>
      <c r="C295">
        <v>9</v>
      </c>
      <c r="D295" t="s">
        <v>117</v>
      </c>
      <c r="F295">
        <v>0</v>
      </c>
      <c r="G295">
        <v>1</v>
      </c>
      <c r="H295">
        <v>0</v>
      </c>
      <c r="I295">
        <v>1</v>
      </c>
      <c r="J295" t="s">
        <v>42</v>
      </c>
      <c r="K295">
        <v>0</v>
      </c>
      <c r="L295" t="e">
        <v>#REF!</v>
      </c>
      <c r="M295">
        <v>0</v>
      </c>
      <c r="N295">
        <v>1</v>
      </c>
      <c r="O295">
        <v>0</v>
      </c>
      <c r="P295">
        <v>1</v>
      </c>
      <c r="Q295" t="s">
        <v>41</v>
      </c>
      <c r="R295" t="s">
        <v>41</v>
      </c>
      <c r="T295">
        <v>101.31965006729475</v>
      </c>
      <c r="U295">
        <v>117.34261838440112</v>
      </c>
      <c r="V295">
        <v>125.13020833333333</v>
      </c>
      <c r="W295">
        <v>148.05555555555554</v>
      </c>
      <c r="X295">
        <v>30.569327039999997</v>
      </c>
      <c r="Y295" t="s">
        <v>49</v>
      </c>
      <c r="Z295">
        <v>49.056061</v>
      </c>
      <c r="AA295" t="s">
        <v>49</v>
      </c>
      <c r="AC295">
        <v>28.32</v>
      </c>
      <c r="AD295">
        <v>58.698999999999998</v>
      </c>
      <c r="AG295" t="s">
        <v>684</v>
      </c>
      <c r="AH295" t="s">
        <v>685</v>
      </c>
      <c r="AI295">
        <v>208</v>
      </c>
      <c r="AJ295" t="s">
        <v>684</v>
      </c>
      <c r="AK295" t="s">
        <v>685</v>
      </c>
      <c r="AL295">
        <v>85</v>
      </c>
    </row>
    <row r="296" spans="1:38">
      <c r="A296" t="s">
        <v>248</v>
      </c>
      <c r="B296">
        <v>6</v>
      </c>
      <c r="C296">
        <v>9</v>
      </c>
      <c r="D296" t="s">
        <v>117</v>
      </c>
      <c r="F296">
        <v>0</v>
      </c>
      <c r="G296">
        <v>1</v>
      </c>
      <c r="H296">
        <v>0</v>
      </c>
      <c r="I296">
        <v>1</v>
      </c>
      <c r="J296" t="s">
        <v>42</v>
      </c>
      <c r="K296">
        <v>0</v>
      </c>
      <c r="L296" t="s">
        <v>42</v>
      </c>
      <c r="M296">
        <v>0</v>
      </c>
      <c r="N296">
        <v>1</v>
      </c>
      <c r="O296">
        <v>0</v>
      </c>
      <c r="P296">
        <v>1</v>
      </c>
      <c r="Q296" t="s">
        <v>41</v>
      </c>
      <c r="R296" t="s">
        <v>41</v>
      </c>
      <c r="T296">
        <v>101.31965006729475</v>
      </c>
      <c r="U296">
        <v>117.34261838440112</v>
      </c>
      <c r="V296">
        <v>125.13020833333333</v>
      </c>
      <c r="W296">
        <v>148.05555555555554</v>
      </c>
      <c r="X296">
        <v>30.569327039999997</v>
      </c>
      <c r="Y296" t="s">
        <v>49</v>
      </c>
      <c r="Z296">
        <v>49.056061</v>
      </c>
      <c r="AA296" t="s">
        <v>49</v>
      </c>
      <c r="AC296">
        <v>28.369</v>
      </c>
      <c r="AD296">
        <v>58.456000000000003</v>
      </c>
      <c r="AG296" t="s">
        <v>684</v>
      </c>
      <c r="AH296" t="s">
        <v>685</v>
      </c>
      <c r="AI296">
        <v>208</v>
      </c>
      <c r="AJ296" t="s">
        <v>684</v>
      </c>
      <c r="AK296" t="s">
        <v>685</v>
      </c>
      <c r="AL296">
        <v>85</v>
      </c>
    </row>
    <row r="297" spans="1:38">
      <c r="A297" t="s">
        <v>248</v>
      </c>
      <c r="B297">
        <v>6</v>
      </c>
      <c r="C297">
        <v>9</v>
      </c>
      <c r="D297" t="s">
        <v>117</v>
      </c>
      <c r="F297">
        <v>0</v>
      </c>
      <c r="G297">
        <v>1</v>
      </c>
      <c r="H297">
        <v>0</v>
      </c>
      <c r="I297">
        <v>1</v>
      </c>
      <c r="J297" t="s">
        <v>42</v>
      </c>
      <c r="K297">
        <v>0</v>
      </c>
      <c r="L297" t="s">
        <v>42</v>
      </c>
      <c r="M297">
        <v>0</v>
      </c>
      <c r="N297">
        <v>1</v>
      </c>
      <c r="O297">
        <v>0</v>
      </c>
      <c r="P297">
        <v>1</v>
      </c>
      <c r="Q297" t="s">
        <v>41</v>
      </c>
      <c r="R297" t="s">
        <v>41</v>
      </c>
      <c r="T297">
        <v>101.31965006729475</v>
      </c>
      <c r="U297">
        <v>117.34261838440112</v>
      </c>
      <c r="V297">
        <v>125.13020833333333</v>
      </c>
      <c r="W297">
        <v>148.05555555555554</v>
      </c>
      <c r="X297">
        <v>22.548987959999991</v>
      </c>
      <c r="Y297" t="s">
        <v>49</v>
      </c>
      <c r="Z297">
        <v>49.056061</v>
      </c>
      <c r="AA297" t="s">
        <v>49</v>
      </c>
      <c r="AC297">
        <v>28.542999999999999</v>
      </c>
      <c r="AD297">
        <v>57.698</v>
      </c>
      <c r="AG297" t="s">
        <v>684</v>
      </c>
      <c r="AH297" t="s">
        <v>685</v>
      </c>
      <c r="AI297">
        <v>208</v>
      </c>
      <c r="AJ297" t="s">
        <v>684</v>
      </c>
      <c r="AK297" t="s">
        <v>685</v>
      </c>
      <c r="AL297">
        <v>85</v>
      </c>
    </row>
    <row r="298" spans="1:38">
      <c r="A298" t="s">
        <v>248</v>
      </c>
      <c r="B298">
        <v>6</v>
      </c>
      <c r="C298">
        <v>9</v>
      </c>
      <c r="D298" t="s">
        <v>117</v>
      </c>
      <c r="F298">
        <v>0</v>
      </c>
      <c r="G298">
        <v>1</v>
      </c>
      <c r="H298">
        <v>0</v>
      </c>
      <c r="I298">
        <v>1</v>
      </c>
      <c r="J298" t="s">
        <v>42</v>
      </c>
      <c r="K298">
        <v>0</v>
      </c>
      <c r="L298" t="s">
        <v>42</v>
      </c>
      <c r="M298">
        <v>0</v>
      </c>
      <c r="N298">
        <v>1</v>
      </c>
      <c r="O298">
        <v>0</v>
      </c>
      <c r="P298">
        <v>1</v>
      </c>
      <c r="Q298" t="s">
        <v>41</v>
      </c>
      <c r="R298" t="s">
        <v>41</v>
      </c>
      <c r="T298">
        <v>101.31965006729475</v>
      </c>
      <c r="U298">
        <v>117.34261838440112</v>
      </c>
      <c r="V298">
        <v>125.13020833333333</v>
      </c>
      <c r="W298">
        <v>148.05555555555554</v>
      </c>
      <c r="X298">
        <v>30.569327039999997</v>
      </c>
      <c r="Y298" t="s">
        <v>49</v>
      </c>
      <c r="Z298">
        <v>49.056061</v>
      </c>
      <c r="AA298" t="s">
        <v>49</v>
      </c>
      <c r="AC298">
        <v>28.667000000000002</v>
      </c>
      <c r="AD298">
        <v>58.406999999999996</v>
      </c>
      <c r="AG298" t="s">
        <v>684</v>
      </c>
      <c r="AH298" t="s">
        <v>685</v>
      </c>
      <c r="AI298">
        <v>208</v>
      </c>
      <c r="AJ298" t="s">
        <v>684</v>
      </c>
      <c r="AK298" t="s">
        <v>685</v>
      </c>
      <c r="AL298">
        <v>85</v>
      </c>
    </row>
    <row r="299" spans="1:38">
      <c r="A299" t="s">
        <v>248</v>
      </c>
      <c r="B299">
        <v>6</v>
      </c>
      <c r="C299">
        <v>10</v>
      </c>
      <c r="D299" t="s">
        <v>90</v>
      </c>
      <c r="F299">
        <v>-1</v>
      </c>
      <c r="G299">
        <v>0.5</v>
      </c>
      <c r="H299">
        <v>2</v>
      </c>
      <c r="I299">
        <v>0</v>
      </c>
      <c r="J299" t="s">
        <v>42</v>
      </c>
      <c r="K299">
        <v>0</v>
      </c>
      <c r="L299" t="s">
        <v>42</v>
      </c>
      <c r="M299">
        <v>1</v>
      </c>
      <c r="N299">
        <v>0.66599999999999993</v>
      </c>
      <c r="O299">
        <v>-2</v>
      </c>
      <c r="P299">
        <v>0.33299999999999996</v>
      </c>
      <c r="Q299" t="s">
        <v>42</v>
      </c>
      <c r="R299" t="s">
        <v>41</v>
      </c>
      <c r="T299">
        <v>101.31965006729475</v>
      </c>
      <c r="U299">
        <v>117.34261838440112</v>
      </c>
      <c r="V299">
        <v>125.13020833333333</v>
      </c>
      <c r="W299">
        <v>148.05555555555554</v>
      </c>
      <c r="X299">
        <v>-39.488649999999993</v>
      </c>
      <c r="Y299" t="s">
        <v>49</v>
      </c>
      <c r="Z299">
        <v>-38.734704999999998</v>
      </c>
      <c r="AA299" t="s">
        <v>49</v>
      </c>
      <c r="AC299">
        <v>28.791</v>
      </c>
      <c r="AD299">
        <v>57.011000000000003</v>
      </c>
      <c r="AG299" t="s">
        <v>650</v>
      </c>
      <c r="AH299" t="s">
        <v>651</v>
      </c>
      <c r="AI299">
        <v>131</v>
      </c>
      <c r="AJ299" t="s">
        <v>678</v>
      </c>
      <c r="AK299" t="s">
        <v>679</v>
      </c>
      <c r="AL299">
        <v>66</v>
      </c>
    </row>
    <row r="300" spans="1:38">
      <c r="A300" t="s">
        <v>248</v>
      </c>
      <c r="B300">
        <v>6</v>
      </c>
      <c r="C300">
        <v>10</v>
      </c>
      <c r="D300" t="s">
        <v>90</v>
      </c>
      <c r="F300">
        <v>-2</v>
      </c>
      <c r="G300">
        <v>0</v>
      </c>
      <c r="H300">
        <v>2</v>
      </c>
      <c r="I300">
        <v>0</v>
      </c>
      <c r="J300" t="s">
        <v>41</v>
      </c>
      <c r="K300">
        <v>0</v>
      </c>
      <c r="L300" t="s">
        <v>42</v>
      </c>
      <c r="M300">
        <v>1</v>
      </c>
      <c r="N300">
        <v>0.66599999999999993</v>
      </c>
      <c r="O300">
        <v>-2</v>
      </c>
      <c r="P300">
        <v>0.33299999999999996</v>
      </c>
      <c r="Q300" t="s">
        <v>42</v>
      </c>
      <c r="R300" t="s">
        <v>41</v>
      </c>
      <c r="T300">
        <v>101.31965006729475</v>
      </c>
      <c r="U300">
        <v>117.34261838440112</v>
      </c>
      <c r="V300">
        <v>125.13020833333333</v>
      </c>
      <c r="W300">
        <v>148.05555555555554</v>
      </c>
      <c r="X300">
        <v>-48.912559999999999</v>
      </c>
      <c r="Y300" t="s">
        <v>49</v>
      </c>
      <c r="Z300">
        <v>-30.880919999999996</v>
      </c>
      <c r="AA300" t="s">
        <v>49</v>
      </c>
      <c r="AC300">
        <v>28.841000000000001</v>
      </c>
      <c r="AD300">
        <v>56.387999999999998</v>
      </c>
      <c r="AG300" t="s">
        <v>652</v>
      </c>
      <c r="AH300" t="s">
        <v>653</v>
      </c>
      <c r="AI300">
        <v>8</v>
      </c>
      <c r="AJ300" t="s">
        <v>678</v>
      </c>
      <c r="AK300" t="s">
        <v>679</v>
      </c>
      <c r="AL300">
        <v>66</v>
      </c>
    </row>
    <row r="301" spans="1:38">
      <c r="A301" t="s">
        <v>248</v>
      </c>
      <c r="B301">
        <v>6</v>
      </c>
      <c r="C301">
        <v>10</v>
      </c>
      <c r="D301" t="s">
        <v>90</v>
      </c>
      <c r="F301">
        <v>-1</v>
      </c>
      <c r="G301">
        <v>0.5</v>
      </c>
      <c r="H301">
        <v>2</v>
      </c>
      <c r="I301">
        <v>0</v>
      </c>
      <c r="J301" t="s">
        <v>41</v>
      </c>
      <c r="K301">
        <v>0</v>
      </c>
      <c r="L301" t="s">
        <v>42</v>
      </c>
      <c r="M301">
        <v>1</v>
      </c>
      <c r="N301">
        <v>0.66599999999999993</v>
      </c>
      <c r="O301">
        <v>-2</v>
      </c>
      <c r="P301">
        <v>0.33299999999999996</v>
      </c>
      <c r="Q301" t="s">
        <v>42</v>
      </c>
      <c r="R301" t="s">
        <v>41</v>
      </c>
      <c r="T301">
        <v>101.31965006729475</v>
      </c>
      <c r="U301">
        <v>117.34261838440112</v>
      </c>
      <c r="V301">
        <v>125.13020833333333</v>
      </c>
      <c r="W301">
        <v>148.05555555555554</v>
      </c>
      <c r="X301">
        <v>-48.912559999999999</v>
      </c>
      <c r="Y301" t="s">
        <v>49</v>
      </c>
      <c r="Z301">
        <v>-46.58849</v>
      </c>
      <c r="AA301" t="s">
        <v>49</v>
      </c>
      <c r="AC301">
        <v>28.916</v>
      </c>
      <c r="AD301">
        <v>55.607999999999997</v>
      </c>
      <c r="AG301" t="s">
        <v>650</v>
      </c>
      <c r="AH301" t="s">
        <v>651</v>
      </c>
      <c r="AI301">
        <v>131</v>
      </c>
      <c r="AJ301" t="s">
        <v>678</v>
      </c>
      <c r="AK301" t="s">
        <v>679</v>
      </c>
      <c r="AL301">
        <v>66</v>
      </c>
    </row>
    <row r="302" spans="1:38">
      <c r="A302" t="s">
        <v>248</v>
      </c>
      <c r="B302">
        <v>6</v>
      </c>
      <c r="C302">
        <v>10</v>
      </c>
      <c r="D302" t="s">
        <v>90</v>
      </c>
      <c r="F302">
        <v>-1</v>
      </c>
      <c r="G302">
        <v>0.5</v>
      </c>
      <c r="H302">
        <v>1</v>
      </c>
      <c r="I302">
        <v>0.5</v>
      </c>
      <c r="J302" t="s">
        <v>42</v>
      </c>
      <c r="K302">
        <v>0</v>
      </c>
      <c r="L302" t="s">
        <v>42</v>
      </c>
      <c r="M302">
        <v>2</v>
      </c>
      <c r="N302">
        <v>0.33299999999999996</v>
      </c>
      <c r="O302">
        <v>-2</v>
      </c>
      <c r="P302">
        <v>0.33299999999999996</v>
      </c>
      <c r="Q302" t="s">
        <v>42</v>
      </c>
      <c r="R302" t="s">
        <v>41</v>
      </c>
      <c r="T302">
        <v>101.31965006729475</v>
      </c>
      <c r="U302">
        <v>117.34261838440112</v>
      </c>
      <c r="V302">
        <v>125.13020833333333</v>
      </c>
      <c r="W302">
        <v>148.05555555555554</v>
      </c>
      <c r="X302">
        <v>-48.912559999999999</v>
      </c>
      <c r="Y302" t="s">
        <v>49</v>
      </c>
      <c r="Z302">
        <v>-30.880919999999996</v>
      </c>
      <c r="AA302" t="s">
        <v>49</v>
      </c>
      <c r="AC302">
        <v>29.14</v>
      </c>
      <c r="AD302">
        <v>56.4</v>
      </c>
      <c r="AG302" t="s">
        <v>654</v>
      </c>
      <c r="AH302" t="s">
        <v>655</v>
      </c>
      <c r="AI302">
        <v>50</v>
      </c>
      <c r="AJ302" t="s">
        <v>654</v>
      </c>
      <c r="AK302" t="s">
        <v>655</v>
      </c>
      <c r="AL302">
        <v>90</v>
      </c>
    </row>
    <row r="303" spans="1:38">
      <c r="A303" t="s">
        <v>248</v>
      </c>
      <c r="B303">
        <v>6</v>
      </c>
      <c r="C303">
        <v>11</v>
      </c>
      <c r="D303" t="s">
        <v>123</v>
      </c>
      <c r="F303">
        <v>-1</v>
      </c>
      <c r="G303">
        <v>0.5</v>
      </c>
      <c r="H303">
        <v>1</v>
      </c>
      <c r="I303">
        <v>0.5</v>
      </c>
      <c r="J303" t="s">
        <v>41</v>
      </c>
      <c r="K303" t="s">
        <v>57</v>
      </c>
      <c r="L303" t="s">
        <v>42</v>
      </c>
      <c r="M303">
        <v>0</v>
      </c>
      <c r="N303">
        <v>1</v>
      </c>
      <c r="O303">
        <v>-1</v>
      </c>
      <c r="P303">
        <v>0.66599999999999993</v>
      </c>
      <c r="Q303" t="s">
        <v>41</v>
      </c>
      <c r="R303" t="s">
        <v>41</v>
      </c>
      <c r="T303">
        <v>101.31965006729475</v>
      </c>
      <c r="U303">
        <v>117.34261838440112</v>
      </c>
      <c r="V303">
        <v>125.13020833333333</v>
      </c>
      <c r="W303">
        <v>148.05555555555554</v>
      </c>
      <c r="X303">
        <v>80.649799999999999</v>
      </c>
      <c r="Y303" t="s">
        <v>49</v>
      </c>
      <c r="Z303">
        <v>-49.060715000000002</v>
      </c>
      <c r="AA303" t="s">
        <v>49</v>
      </c>
      <c r="AC303">
        <v>28.791</v>
      </c>
      <c r="AD303">
        <v>57.011000000000003</v>
      </c>
      <c r="AG303" t="s">
        <v>674</v>
      </c>
      <c r="AH303" t="s">
        <v>675</v>
      </c>
      <c r="AI303">
        <v>202</v>
      </c>
      <c r="AJ303" t="s">
        <v>650</v>
      </c>
      <c r="AK303" t="s">
        <v>651</v>
      </c>
      <c r="AL303">
        <v>128</v>
      </c>
    </row>
    <row r="304" spans="1:38">
      <c r="A304" t="s">
        <v>248</v>
      </c>
      <c r="B304">
        <v>6</v>
      </c>
      <c r="C304">
        <v>11</v>
      </c>
      <c r="D304" t="s">
        <v>123</v>
      </c>
      <c r="F304">
        <v>-1</v>
      </c>
      <c r="G304">
        <v>0.5</v>
      </c>
      <c r="H304">
        <v>1</v>
      </c>
      <c r="I304">
        <v>0.5</v>
      </c>
      <c r="J304" t="s">
        <v>41</v>
      </c>
      <c r="K304">
        <v>0</v>
      </c>
      <c r="L304" t="s">
        <v>42</v>
      </c>
      <c r="M304">
        <v>0</v>
      </c>
      <c r="N304">
        <v>1</v>
      </c>
      <c r="O304">
        <v>-2</v>
      </c>
      <c r="P304">
        <v>0.33299999999999996</v>
      </c>
      <c r="Q304" t="s">
        <v>41</v>
      </c>
      <c r="R304" t="s">
        <v>41</v>
      </c>
      <c r="T304">
        <v>101.31965006729475</v>
      </c>
      <c r="U304">
        <v>117.34261838440112</v>
      </c>
      <c r="V304">
        <v>125.13020833333333</v>
      </c>
      <c r="W304">
        <v>148.05555555555554</v>
      </c>
      <c r="X304">
        <v>80.649799999999999</v>
      </c>
      <c r="Y304" t="s">
        <v>49</v>
      </c>
      <c r="Z304">
        <v>-49.060715000000002</v>
      </c>
      <c r="AA304" t="s">
        <v>49</v>
      </c>
      <c r="AC304">
        <v>28.841000000000001</v>
      </c>
      <c r="AD304">
        <v>56.387999999999998</v>
      </c>
      <c r="AG304" t="s">
        <v>674</v>
      </c>
      <c r="AH304" t="s">
        <v>675</v>
      </c>
      <c r="AI304">
        <v>202</v>
      </c>
      <c r="AJ304" t="s">
        <v>654</v>
      </c>
      <c r="AK304" t="s">
        <v>655</v>
      </c>
      <c r="AL304">
        <v>90</v>
      </c>
    </row>
    <row r="305" spans="1:38">
      <c r="A305" t="s">
        <v>248</v>
      </c>
      <c r="B305">
        <v>6</v>
      </c>
      <c r="C305">
        <v>11</v>
      </c>
      <c r="D305" t="s">
        <v>123</v>
      </c>
      <c r="F305">
        <v>0</v>
      </c>
      <c r="G305">
        <v>1</v>
      </c>
      <c r="H305">
        <v>1</v>
      </c>
      <c r="I305">
        <v>0.5</v>
      </c>
      <c r="J305" t="s">
        <v>41</v>
      </c>
      <c r="K305">
        <v>1</v>
      </c>
      <c r="L305" t="s">
        <v>42</v>
      </c>
      <c r="M305">
        <v>0</v>
      </c>
      <c r="N305">
        <v>1</v>
      </c>
      <c r="O305">
        <v>-2</v>
      </c>
      <c r="P305">
        <v>0.33299999999999996</v>
      </c>
      <c r="Q305" t="s">
        <v>41</v>
      </c>
      <c r="R305" t="s">
        <v>41</v>
      </c>
      <c r="T305">
        <v>101.31965006729475</v>
      </c>
      <c r="U305">
        <v>117.34261838440112</v>
      </c>
      <c r="V305">
        <v>125.13020833333333</v>
      </c>
      <c r="W305">
        <v>148.05555555555554</v>
      </c>
      <c r="X305">
        <v>80.649799999999999</v>
      </c>
      <c r="Y305" t="s">
        <v>49</v>
      </c>
      <c r="Z305">
        <v>-56.806270000000005</v>
      </c>
      <c r="AA305" t="s">
        <v>49</v>
      </c>
      <c r="AC305">
        <v>28.916</v>
      </c>
      <c r="AD305">
        <v>55.607999999999997</v>
      </c>
      <c r="AG305" t="s">
        <v>684</v>
      </c>
      <c r="AH305" t="s">
        <v>685</v>
      </c>
      <c r="AI305">
        <v>208</v>
      </c>
      <c r="AJ305" t="s">
        <v>654</v>
      </c>
      <c r="AK305" t="s">
        <v>655</v>
      </c>
      <c r="AL305">
        <v>90</v>
      </c>
    </row>
    <row r="306" spans="1:38">
      <c r="A306" t="s">
        <v>248</v>
      </c>
      <c r="B306">
        <v>6</v>
      </c>
      <c r="C306">
        <v>11</v>
      </c>
      <c r="D306" t="s">
        <v>123</v>
      </c>
      <c r="F306">
        <v>0</v>
      </c>
      <c r="G306">
        <v>1</v>
      </c>
      <c r="H306">
        <v>1</v>
      </c>
      <c r="I306">
        <v>0.5</v>
      </c>
      <c r="J306" t="s">
        <v>41</v>
      </c>
      <c r="K306">
        <v>1</v>
      </c>
      <c r="L306" t="s">
        <v>42</v>
      </c>
      <c r="M306">
        <v>0</v>
      </c>
      <c r="N306">
        <v>1</v>
      </c>
      <c r="O306">
        <v>-2</v>
      </c>
      <c r="P306">
        <v>0.33299999999999996</v>
      </c>
      <c r="Q306" t="s">
        <v>41</v>
      </c>
      <c r="R306" t="s">
        <v>41</v>
      </c>
      <c r="T306">
        <v>101.31965006729475</v>
      </c>
      <c r="U306">
        <v>117.34261838440112</v>
      </c>
      <c r="V306">
        <v>125.13020833333333</v>
      </c>
      <c r="W306">
        <v>148.05555555555554</v>
      </c>
      <c r="X306">
        <v>80.649799999999999</v>
      </c>
      <c r="Y306" t="s">
        <v>49</v>
      </c>
      <c r="Z306">
        <v>-25.82405</v>
      </c>
      <c r="AA306" t="s">
        <v>49</v>
      </c>
      <c r="AC306">
        <v>29.14</v>
      </c>
      <c r="AD306">
        <v>56.4</v>
      </c>
      <c r="AG306" t="s">
        <v>684</v>
      </c>
      <c r="AH306" t="s">
        <v>685</v>
      </c>
      <c r="AI306">
        <v>208</v>
      </c>
      <c r="AJ306" t="s">
        <v>654</v>
      </c>
      <c r="AK306" t="s">
        <v>655</v>
      </c>
      <c r="AL306">
        <v>90</v>
      </c>
    </row>
    <row r="307" spans="1:38">
      <c r="A307" t="s">
        <v>248</v>
      </c>
      <c r="B307">
        <v>6</v>
      </c>
      <c r="C307">
        <v>12</v>
      </c>
      <c r="D307" t="s">
        <v>95</v>
      </c>
      <c r="F307">
        <v>1</v>
      </c>
      <c r="G307">
        <v>0.5</v>
      </c>
      <c r="H307">
        <v>2</v>
      </c>
      <c r="I307">
        <v>0</v>
      </c>
      <c r="J307" t="s">
        <v>41</v>
      </c>
      <c r="K307">
        <v>1</v>
      </c>
      <c r="L307" t="s">
        <v>42</v>
      </c>
      <c r="M307">
        <v>1</v>
      </c>
      <c r="N307">
        <v>0.66599999999999993</v>
      </c>
      <c r="O307">
        <v>-2</v>
      </c>
      <c r="P307">
        <v>0.33299999999999996</v>
      </c>
      <c r="Q307" t="s">
        <v>42</v>
      </c>
      <c r="R307" t="s">
        <v>41</v>
      </c>
      <c r="T307">
        <v>101.31965006729475</v>
      </c>
      <c r="U307">
        <v>117.34261838440112</v>
      </c>
      <c r="V307">
        <v>125.13020833333333</v>
      </c>
      <c r="W307">
        <v>148.05555555555554</v>
      </c>
      <c r="X307">
        <v>-1.0589799999999983</v>
      </c>
      <c r="Y307" t="s">
        <v>49</v>
      </c>
      <c r="Z307">
        <v>-56.437050000000006</v>
      </c>
      <c r="AA307" t="s">
        <v>49</v>
      </c>
      <c r="AC307">
        <v>28.791</v>
      </c>
      <c r="AD307">
        <v>57.011000000000003</v>
      </c>
      <c r="AG307" t="s">
        <v>650</v>
      </c>
      <c r="AH307" t="s">
        <v>651</v>
      </c>
      <c r="AI307">
        <v>131</v>
      </c>
      <c r="AJ307" t="s">
        <v>678</v>
      </c>
      <c r="AK307" t="s">
        <v>679</v>
      </c>
      <c r="AL307">
        <v>66</v>
      </c>
    </row>
    <row r="308" spans="1:38">
      <c r="A308" t="s">
        <v>248</v>
      </c>
      <c r="B308">
        <v>6</v>
      </c>
      <c r="C308">
        <v>12</v>
      </c>
      <c r="D308" t="s">
        <v>95</v>
      </c>
      <c r="F308">
        <v>0</v>
      </c>
      <c r="G308">
        <v>1</v>
      </c>
      <c r="H308">
        <v>0</v>
      </c>
      <c r="I308">
        <v>1</v>
      </c>
      <c r="J308" t="s">
        <v>42</v>
      </c>
      <c r="K308">
        <v>0</v>
      </c>
      <c r="L308" t="s">
        <v>42</v>
      </c>
      <c r="M308">
        <v>1</v>
      </c>
      <c r="N308">
        <v>0.66599999999999993</v>
      </c>
      <c r="O308">
        <v>-2</v>
      </c>
      <c r="P308">
        <v>0.33299999999999996</v>
      </c>
      <c r="Q308" t="s">
        <v>42</v>
      </c>
      <c r="R308" t="s">
        <v>41</v>
      </c>
      <c r="T308">
        <v>101.31965006729475</v>
      </c>
      <c r="U308">
        <v>117.34261838440112</v>
      </c>
      <c r="V308">
        <v>125.13020833333333</v>
      </c>
      <c r="W308">
        <v>148.05555555555554</v>
      </c>
      <c r="X308">
        <v>-1.0589799999999983</v>
      </c>
      <c r="Y308" t="s">
        <v>49</v>
      </c>
      <c r="Z308">
        <v>-56.437050000000006</v>
      </c>
      <c r="AA308" t="s">
        <v>49</v>
      </c>
      <c r="AC308">
        <v>28.841000000000001</v>
      </c>
      <c r="AD308">
        <v>56.387999999999998</v>
      </c>
      <c r="AG308" t="s">
        <v>656</v>
      </c>
      <c r="AH308" t="s">
        <v>657</v>
      </c>
      <c r="AI308">
        <v>91</v>
      </c>
      <c r="AJ308" t="s">
        <v>690</v>
      </c>
      <c r="AK308" t="s">
        <v>691</v>
      </c>
      <c r="AL308">
        <v>45</v>
      </c>
    </row>
    <row r="309" spans="1:38">
      <c r="A309" t="s">
        <v>248</v>
      </c>
      <c r="B309">
        <v>6</v>
      </c>
      <c r="C309">
        <v>12</v>
      </c>
      <c r="D309" t="s">
        <v>95</v>
      </c>
      <c r="F309">
        <v>1</v>
      </c>
      <c r="G309">
        <v>0.5</v>
      </c>
      <c r="H309">
        <v>0</v>
      </c>
      <c r="I309">
        <v>1</v>
      </c>
      <c r="J309" t="s">
        <v>42</v>
      </c>
      <c r="K309">
        <v>1</v>
      </c>
      <c r="L309" t="s">
        <v>42</v>
      </c>
      <c r="M309">
        <v>1</v>
      </c>
      <c r="N309">
        <v>0.66599999999999993</v>
      </c>
      <c r="O309">
        <v>-2</v>
      </c>
      <c r="P309">
        <v>0.33299999999999996</v>
      </c>
      <c r="Q309" t="s">
        <v>42</v>
      </c>
      <c r="R309" t="s">
        <v>41</v>
      </c>
      <c r="T309">
        <v>101.31965006729475</v>
      </c>
      <c r="U309">
        <v>117.34261838440112</v>
      </c>
      <c r="V309">
        <v>125.13020833333333</v>
      </c>
      <c r="W309">
        <v>148.05555555555554</v>
      </c>
      <c r="X309">
        <v>-1.0589799999999983</v>
      </c>
      <c r="Y309" t="s">
        <v>49</v>
      </c>
      <c r="Z309">
        <v>-63.478320000000004</v>
      </c>
      <c r="AA309" t="s">
        <v>49</v>
      </c>
      <c r="AC309">
        <v>28.916</v>
      </c>
      <c r="AD309">
        <v>55.607999999999997</v>
      </c>
      <c r="AG309" t="s">
        <v>650</v>
      </c>
      <c r="AH309" t="s">
        <v>651</v>
      </c>
      <c r="AI309">
        <v>131</v>
      </c>
      <c r="AJ309" t="s">
        <v>690</v>
      </c>
      <c r="AK309" t="s">
        <v>691</v>
      </c>
      <c r="AL309">
        <v>45</v>
      </c>
    </row>
    <row r="310" spans="1:38">
      <c r="A310" t="s">
        <v>248</v>
      </c>
      <c r="B310">
        <v>6</v>
      </c>
      <c r="C310">
        <v>12</v>
      </c>
      <c r="D310" t="s">
        <v>95</v>
      </c>
      <c r="F310">
        <v>1</v>
      </c>
      <c r="G310">
        <v>0.5</v>
      </c>
      <c r="H310">
        <v>0</v>
      </c>
      <c r="I310">
        <v>1</v>
      </c>
      <c r="J310" t="s">
        <v>42</v>
      </c>
      <c r="K310" t="s">
        <v>57</v>
      </c>
      <c r="L310" t="s">
        <v>42</v>
      </c>
      <c r="M310">
        <v>1</v>
      </c>
      <c r="N310">
        <v>0.66599999999999993</v>
      </c>
      <c r="O310">
        <v>-2</v>
      </c>
      <c r="P310">
        <v>0.33299999999999996</v>
      </c>
      <c r="Q310" t="s">
        <v>42</v>
      </c>
      <c r="R310" t="s">
        <v>41</v>
      </c>
      <c r="T310">
        <v>101.31965006729475</v>
      </c>
      <c r="U310">
        <v>117.34261838440112</v>
      </c>
      <c r="V310">
        <v>125.13020833333333</v>
      </c>
      <c r="W310">
        <v>148.05555555555554</v>
      </c>
      <c r="X310">
        <v>-1.0589799999999983</v>
      </c>
      <c r="Y310" t="s">
        <v>49</v>
      </c>
      <c r="Z310">
        <v>-35.31324</v>
      </c>
      <c r="AA310" t="s">
        <v>49</v>
      </c>
      <c r="AC310">
        <v>29.14</v>
      </c>
      <c r="AD310">
        <v>56.4</v>
      </c>
      <c r="AG310" t="s">
        <v>650</v>
      </c>
      <c r="AH310" t="s">
        <v>651</v>
      </c>
      <c r="AI310">
        <v>131</v>
      </c>
      <c r="AJ310" t="s">
        <v>690</v>
      </c>
      <c r="AK310" t="s">
        <v>691</v>
      </c>
      <c r="AL310">
        <v>45</v>
      </c>
    </row>
    <row r="311" spans="1:38">
      <c r="A311" t="s">
        <v>248</v>
      </c>
      <c r="B311">
        <v>7</v>
      </c>
      <c r="C311">
        <v>1</v>
      </c>
      <c r="D311" t="s">
        <v>34</v>
      </c>
      <c r="F311">
        <v>0</v>
      </c>
      <c r="G311">
        <v>1</v>
      </c>
      <c r="H311">
        <v>1</v>
      </c>
      <c r="I311">
        <v>0.5</v>
      </c>
      <c r="J311" t="s">
        <v>42</v>
      </c>
      <c r="K311">
        <v>0</v>
      </c>
      <c r="L311" t="s">
        <v>42</v>
      </c>
      <c r="M311">
        <v>-1</v>
      </c>
      <c r="N311">
        <v>0.66599999999999993</v>
      </c>
      <c r="O311">
        <v>0</v>
      </c>
      <c r="P311">
        <v>1</v>
      </c>
      <c r="Q311" t="s">
        <v>41</v>
      </c>
      <c r="R311" t="s">
        <v>41</v>
      </c>
      <c r="T311">
        <v>101.31965006729475</v>
      </c>
      <c r="U311">
        <v>117.34261838440112</v>
      </c>
      <c r="V311">
        <v>125.13020833333333</v>
      </c>
      <c r="W311">
        <v>148.05555555555554</v>
      </c>
      <c r="X311">
        <v>50.410995</v>
      </c>
      <c r="Y311" t="s">
        <v>49</v>
      </c>
      <c r="Z311">
        <v>40.391674999999999</v>
      </c>
      <c r="AA311" t="s">
        <v>49</v>
      </c>
      <c r="AC311">
        <v>27.21</v>
      </c>
      <c r="AD311">
        <v>58.904000000000003</v>
      </c>
      <c r="AG311" t="s">
        <v>656</v>
      </c>
      <c r="AH311" t="s">
        <v>657</v>
      </c>
      <c r="AI311">
        <v>91</v>
      </c>
      <c r="AJ311" t="s">
        <v>674</v>
      </c>
      <c r="AK311" t="s">
        <v>675</v>
      </c>
      <c r="AL311">
        <v>108</v>
      </c>
    </row>
    <row r="312" spans="1:38">
      <c r="A312" t="s">
        <v>248</v>
      </c>
      <c r="B312">
        <v>7</v>
      </c>
      <c r="C312">
        <v>1</v>
      </c>
      <c r="D312" t="s">
        <v>34</v>
      </c>
      <c r="F312">
        <v>0</v>
      </c>
      <c r="G312">
        <v>1</v>
      </c>
      <c r="H312">
        <v>0</v>
      </c>
      <c r="I312">
        <v>1</v>
      </c>
      <c r="J312" t="s">
        <v>42</v>
      </c>
      <c r="K312">
        <v>0</v>
      </c>
      <c r="L312" t="s">
        <v>42</v>
      </c>
      <c r="M312">
        <v>0</v>
      </c>
      <c r="N312">
        <v>1</v>
      </c>
      <c r="O312">
        <v>0</v>
      </c>
      <c r="P312">
        <v>1</v>
      </c>
      <c r="Q312" t="s">
        <v>41</v>
      </c>
      <c r="R312" t="s">
        <v>41</v>
      </c>
      <c r="T312">
        <v>101.31965006729475</v>
      </c>
      <c r="U312">
        <v>117.34261838440112</v>
      </c>
      <c r="V312">
        <v>125.13020833333333</v>
      </c>
      <c r="W312">
        <v>148.05555555555554</v>
      </c>
      <c r="X312">
        <v>66.435451200000003</v>
      </c>
      <c r="Y312" t="s">
        <v>49</v>
      </c>
      <c r="Z312">
        <v>53.201603999999996</v>
      </c>
      <c r="AA312" t="s">
        <v>49</v>
      </c>
      <c r="AC312">
        <v>27.283999999999999</v>
      </c>
      <c r="AD312">
        <v>54.584000000000003</v>
      </c>
      <c r="AG312" t="s">
        <v>684</v>
      </c>
      <c r="AH312" t="s">
        <v>685</v>
      </c>
      <c r="AI312">
        <v>208</v>
      </c>
      <c r="AJ312" t="s">
        <v>684</v>
      </c>
      <c r="AK312" t="s">
        <v>685</v>
      </c>
      <c r="AL312">
        <v>85</v>
      </c>
    </row>
    <row r="313" spans="1:38">
      <c r="A313" t="s">
        <v>248</v>
      </c>
      <c r="B313">
        <v>7</v>
      </c>
      <c r="C313">
        <v>1</v>
      </c>
      <c r="D313" t="s">
        <v>34</v>
      </c>
      <c r="F313">
        <v>0</v>
      </c>
      <c r="G313">
        <v>1</v>
      </c>
      <c r="H313">
        <v>0</v>
      </c>
      <c r="I313">
        <v>1</v>
      </c>
      <c r="J313" t="s">
        <v>42</v>
      </c>
      <c r="K313">
        <v>0</v>
      </c>
      <c r="L313" t="s">
        <v>42</v>
      </c>
      <c r="M313">
        <v>0</v>
      </c>
      <c r="N313">
        <v>1</v>
      </c>
      <c r="O313">
        <v>0</v>
      </c>
      <c r="P313">
        <v>1</v>
      </c>
      <c r="Q313" t="s">
        <v>41</v>
      </c>
      <c r="R313" t="s">
        <v>41</v>
      </c>
      <c r="T313">
        <v>101.31965006729475</v>
      </c>
      <c r="U313">
        <v>117.34261838440112</v>
      </c>
      <c r="V313">
        <v>125.13020833333333</v>
      </c>
      <c r="W313">
        <v>148.05555555555554</v>
      </c>
      <c r="X313">
        <v>66.435451200000003</v>
      </c>
      <c r="Y313" t="s">
        <v>49</v>
      </c>
      <c r="Z313">
        <v>53.201603999999996</v>
      </c>
      <c r="AA313" t="s">
        <v>49</v>
      </c>
      <c r="AC313">
        <v>28.344999999999999</v>
      </c>
      <c r="AD313">
        <v>54.860999999999997</v>
      </c>
      <c r="AG313" t="s">
        <v>684</v>
      </c>
      <c r="AH313" t="s">
        <v>685</v>
      </c>
      <c r="AI313">
        <v>208</v>
      </c>
      <c r="AJ313" t="s">
        <v>684</v>
      </c>
      <c r="AK313" t="s">
        <v>685</v>
      </c>
      <c r="AL313">
        <v>85</v>
      </c>
    </row>
    <row r="314" spans="1:38">
      <c r="A314" t="s">
        <v>248</v>
      </c>
      <c r="B314">
        <v>7</v>
      </c>
      <c r="C314">
        <v>1</v>
      </c>
      <c r="D314" t="s">
        <v>34</v>
      </c>
      <c r="F314">
        <v>0</v>
      </c>
      <c r="G314">
        <v>1</v>
      </c>
      <c r="H314">
        <v>0</v>
      </c>
      <c r="I314">
        <v>1</v>
      </c>
      <c r="J314" t="s">
        <v>42</v>
      </c>
      <c r="K314">
        <v>0</v>
      </c>
      <c r="L314" t="s">
        <v>42</v>
      </c>
      <c r="M314">
        <v>1</v>
      </c>
      <c r="N314">
        <v>0.66599999999999993</v>
      </c>
      <c r="O314">
        <v>-1</v>
      </c>
      <c r="P314">
        <v>0.66599999999999993</v>
      </c>
      <c r="Q314" t="s">
        <v>41</v>
      </c>
      <c r="R314" t="s">
        <v>41</v>
      </c>
      <c r="T314">
        <v>101.31965006729475</v>
      </c>
      <c r="U314">
        <v>117.34261838440112</v>
      </c>
      <c r="V314">
        <v>125.13020833333333</v>
      </c>
      <c r="W314">
        <v>148.05555555555554</v>
      </c>
      <c r="X314">
        <v>90.605311599999993</v>
      </c>
      <c r="Y314" t="s">
        <v>49</v>
      </c>
      <c r="Z314">
        <v>53.201603999999996</v>
      </c>
      <c r="AA314" t="s">
        <v>49</v>
      </c>
      <c r="AC314">
        <v>28.518000000000001</v>
      </c>
      <c r="AD314">
        <v>56.624000000000002</v>
      </c>
      <c r="AG314" t="s">
        <v>656</v>
      </c>
      <c r="AH314" t="s">
        <v>657</v>
      </c>
      <c r="AI314">
        <v>91</v>
      </c>
      <c r="AJ314" t="s">
        <v>656</v>
      </c>
      <c r="AK314" t="s">
        <v>657</v>
      </c>
      <c r="AL314">
        <v>50</v>
      </c>
    </row>
    <row r="315" spans="1:38">
      <c r="A315" t="s">
        <v>248</v>
      </c>
      <c r="B315">
        <v>7</v>
      </c>
      <c r="C315">
        <v>1</v>
      </c>
      <c r="D315" t="s">
        <v>34</v>
      </c>
      <c r="F315">
        <v>0</v>
      </c>
      <c r="G315">
        <v>1</v>
      </c>
      <c r="H315">
        <v>1</v>
      </c>
      <c r="I315">
        <v>0.5</v>
      </c>
      <c r="J315" t="s">
        <v>42</v>
      </c>
      <c r="K315">
        <v>0</v>
      </c>
      <c r="L315" t="s">
        <v>42</v>
      </c>
      <c r="M315">
        <v>1</v>
      </c>
      <c r="N315">
        <v>0.66599999999999993</v>
      </c>
      <c r="O315">
        <v>-1</v>
      </c>
      <c r="P315">
        <v>0.66599999999999993</v>
      </c>
      <c r="Q315" t="s">
        <v>41</v>
      </c>
      <c r="R315" t="s">
        <v>41</v>
      </c>
      <c r="T315">
        <v>101.31965006729475</v>
      </c>
      <c r="U315">
        <v>117.34261838440112</v>
      </c>
      <c r="V315">
        <v>125.13020833333333</v>
      </c>
      <c r="W315">
        <v>148.05555555555554</v>
      </c>
      <c r="X315">
        <v>102.6833767</v>
      </c>
      <c r="Y315" t="s">
        <v>54</v>
      </c>
      <c r="Z315">
        <v>65.837135999999987</v>
      </c>
      <c r="AA315" t="s">
        <v>49</v>
      </c>
      <c r="AC315">
        <v>28.765999999999998</v>
      </c>
      <c r="AD315">
        <v>56.881</v>
      </c>
      <c r="AG315" t="s">
        <v>656</v>
      </c>
      <c r="AH315" t="s">
        <v>657</v>
      </c>
      <c r="AI315">
        <v>91</v>
      </c>
      <c r="AJ315" t="s">
        <v>650</v>
      </c>
      <c r="AK315" t="s">
        <v>651</v>
      </c>
      <c r="AL315">
        <v>128</v>
      </c>
    </row>
    <row r="316" spans="1:38">
      <c r="A316" t="s">
        <v>248</v>
      </c>
      <c r="B316">
        <v>7</v>
      </c>
      <c r="C316">
        <v>1</v>
      </c>
      <c r="D316" t="s">
        <v>34</v>
      </c>
      <c r="F316">
        <v>0</v>
      </c>
      <c r="G316">
        <v>1</v>
      </c>
      <c r="H316">
        <v>0</v>
      </c>
      <c r="I316">
        <v>1</v>
      </c>
      <c r="J316" t="s">
        <v>42</v>
      </c>
      <c r="K316">
        <v>0</v>
      </c>
      <c r="L316" t="s">
        <v>42</v>
      </c>
      <c r="M316">
        <v>1</v>
      </c>
      <c r="N316">
        <v>0.66599999999999993</v>
      </c>
      <c r="O316">
        <v>-2</v>
      </c>
      <c r="P316">
        <v>0.33299999999999996</v>
      </c>
      <c r="Q316" t="s">
        <v>41</v>
      </c>
      <c r="R316" t="s">
        <v>41</v>
      </c>
      <c r="T316">
        <v>101.31965006729475</v>
      </c>
      <c r="U316">
        <v>117.34261838440112</v>
      </c>
      <c r="V316">
        <v>125.13020833333333</v>
      </c>
      <c r="W316">
        <v>148.05555555555554</v>
      </c>
      <c r="X316">
        <v>106.70815020000001</v>
      </c>
      <c r="Y316" t="s">
        <v>54</v>
      </c>
      <c r="Z316">
        <v>65.837135999999987</v>
      </c>
      <c r="AA316" t="s">
        <v>49</v>
      </c>
      <c r="AC316">
        <v>28.916</v>
      </c>
      <c r="AD316">
        <v>59.603000000000002</v>
      </c>
      <c r="AG316" t="s">
        <v>656</v>
      </c>
      <c r="AH316" t="s">
        <v>657</v>
      </c>
      <c r="AI316">
        <v>91</v>
      </c>
      <c r="AJ316" t="s">
        <v>690</v>
      </c>
      <c r="AK316" t="s">
        <v>691</v>
      </c>
      <c r="AL316">
        <v>45</v>
      </c>
    </row>
    <row r="317" spans="1:38">
      <c r="A317" t="s">
        <v>248</v>
      </c>
      <c r="B317">
        <v>7</v>
      </c>
      <c r="C317">
        <v>2</v>
      </c>
      <c r="D317" t="s">
        <v>101</v>
      </c>
      <c r="F317">
        <v>-1</v>
      </c>
      <c r="G317">
        <v>0.5</v>
      </c>
      <c r="H317">
        <v>1</v>
      </c>
      <c r="I317">
        <v>0.5</v>
      </c>
      <c r="J317" t="s">
        <v>41</v>
      </c>
      <c r="K317">
        <v>0</v>
      </c>
      <c r="L317" t="s">
        <v>42</v>
      </c>
      <c r="M317">
        <v>-1</v>
      </c>
      <c r="N317">
        <v>0.66599999999999993</v>
      </c>
      <c r="O317">
        <v>0</v>
      </c>
      <c r="P317">
        <v>1</v>
      </c>
      <c r="Q317" t="s">
        <v>41</v>
      </c>
      <c r="R317" t="s">
        <v>42</v>
      </c>
      <c r="T317">
        <v>101.31965006729475</v>
      </c>
      <c r="U317">
        <v>117.34261838440112</v>
      </c>
      <c r="V317">
        <v>125.13020833333333</v>
      </c>
      <c r="W317">
        <v>148.05555555555554</v>
      </c>
      <c r="X317">
        <v>150.17796500000003</v>
      </c>
      <c r="Y317" t="s">
        <v>54</v>
      </c>
      <c r="Z317">
        <v>45.536877500000003</v>
      </c>
      <c r="AA317" t="s">
        <v>49</v>
      </c>
      <c r="AC317">
        <v>27.21</v>
      </c>
      <c r="AD317">
        <v>58.904000000000003</v>
      </c>
      <c r="AG317" t="s">
        <v>650</v>
      </c>
      <c r="AH317" t="s">
        <v>651</v>
      </c>
      <c r="AI317">
        <v>131</v>
      </c>
      <c r="AJ317" t="s">
        <v>674</v>
      </c>
      <c r="AK317" t="s">
        <v>675</v>
      </c>
      <c r="AL317">
        <v>108</v>
      </c>
    </row>
    <row r="318" spans="1:38">
      <c r="A318" t="s">
        <v>248</v>
      </c>
      <c r="B318">
        <v>7</v>
      </c>
      <c r="C318">
        <v>2</v>
      </c>
      <c r="D318" t="s">
        <v>101</v>
      </c>
      <c r="F318">
        <v>-1</v>
      </c>
      <c r="G318">
        <v>0.5</v>
      </c>
      <c r="H318">
        <v>1</v>
      </c>
      <c r="I318">
        <v>0.5</v>
      </c>
      <c r="J318" t="s">
        <v>42</v>
      </c>
      <c r="K318">
        <v>0</v>
      </c>
      <c r="L318" t="s">
        <v>42</v>
      </c>
      <c r="M318">
        <v>0</v>
      </c>
      <c r="N318">
        <v>1</v>
      </c>
      <c r="O318">
        <v>-1</v>
      </c>
      <c r="P318">
        <v>0.66599999999999993</v>
      </c>
      <c r="Q318" t="s">
        <v>41</v>
      </c>
      <c r="R318" t="s">
        <v>41</v>
      </c>
      <c r="T318">
        <v>101.31965006729475</v>
      </c>
      <c r="U318">
        <v>117.34261838440112</v>
      </c>
      <c r="V318">
        <v>125.13020833333333</v>
      </c>
      <c r="W318">
        <v>148.05555555555554</v>
      </c>
      <c r="X318">
        <v>153.95329600000002</v>
      </c>
      <c r="Y318" t="s">
        <v>54</v>
      </c>
      <c r="Z318">
        <v>63.194775000000007</v>
      </c>
      <c r="AA318" t="s">
        <v>49</v>
      </c>
      <c r="AC318">
        <v>27.283999999999999</v>
      </c>
      <c r="AD318">
        <v>54.584000000000003</v>
      </c>
      <c r="AG318" t="s">
        <v>674</v>
      </c>
      <c r="AH318" t="s">
        <v>675</v>
      </c>
      <c r="AI318">
        <v>202</v>
      </c>
      <c r="AJ318" t="s">
        <v>650</v>
      </c>
      <c r="AK318" t="s">
        <v>651</v>
      </c>
      <c r="AL318">
        <v>128</v>
      </c>
    </row>
    <row r="319" spans="1:38">
      <c r="A319" t="s">
        <v>248</v>
      </c>
      <c r="B319">
        <v>7</v>
      </c>
      <c r="C319">
        <v>2</v>
      </c>
      <c r="D319" t="s">
        <v>101</v>
      </c>
      <c r="F319">
        <v>0</v>
      </c>
      <c r="G319">
        <v>1</v>
      </c>
      <c r="H319">
        <v>1</v>
      </c>
      <c r="I319">
        <v>0.5</v>
      </c>
      <c r="J319" t="s">
        <v>42</v>
      </c>
      <c r="K319">
        <v>0</v>
      </c>
      <c r="L319" t="s">
        <v>42</v>
      </c>
      <c r="M319">
        <v>0</v>
      </c>
      <c r="N319">
        <v>1</v>
      </c>
      <c r="O319">
        <v>-2</v>
      </c>
      <c r="P319">
        <v>0.33299999999999996</v>
      </c>
      <c r="Q319" t="s">
        <v>41</v>
      </c>
      <c r="R319" t="s">
        <v>41</v>
      </c>
      <c r="T319">
        <v>101.31965006729475</v>
      </c>
      <c r="U319">
        <v>117.34261838440112</v>
      </c>
      <c r="V319">
        <v>125.13020833333333</v>
      </c>
      <c r="W319">
        <v>148.05555555555554</v>
      </c>
      <c r="X319">
        <v>153.95329600000002</v>
      </c>
      <c r="Y319" t="s">
        <v>54</v>
      </c>
      <c r="Z319">
        <v>63.194775000000007</v>
      </c>
      <c r="AA319" t="s">
        <v>49</v>
      </c>
      <c r="AC319">
        <v>28.344999999999999</v>
      </c>
      <c r="AD319">
        <v>54.860999999999997</v>
      </c>
      <c r="AG319" t="s">
        <v>684</v>
      </c>
      <c r="AH319" t="s">
        <v>685</v>
      </c>
      <c r="AI319">
        <v>208</v>
      </c>
      <c r="AJ319" t="s">
        <v>654</v>
      </c>
      <c r="AK319" t="s">
        <v>655</v>
      </c>
      <c r="AL319">
        <v>90</v>
      </c>
    </row>
    <row r="320" spans="1:38">
      <c r="A320" t="s">
        <v>248</v>
      </c>
      <c r="B320">
        <v>7</v>
      </c>
      <c r="C320">
        <v>2</v>
      </c>
      <c r="D320" t="s">
        <v>101</v>
      </c>
      <c r="F320">
        <v>-1</v>
      </c>
      <c r="G320">
        <v>0.5</v>
      </c>
      <c r="H320">
        <v>1</v>
      </c>
      <c r="I320">
        <v>0.5</v>
      </c>
      <c r="J320" t="s">
        <v>42</v>
      </c>
      <c r="K320">
        <v>0</v>
      </c>
      <c r="L320" t="s">
        <v>42</v>
      </c>
      <c r="M320">
        <v>0</v>
      </c>
      <c r="N320">
        <v>1</v>
      </c>
      <c r="O320">
        <v>-2</v>
      </c>
      <c r="P320">
        <v>0.33299999999999996</v>
      </c>
      <c r="Q320" t="s">
        <v>41</v>
      </c>
      <c r="R320" t="s">
        <v>41</v>
      </c>
      <c r="T320">
        <v>101.31965006729475</v>
      </c>
      <c r="U320">
        <v>117.34261838440112</v>
      </c>
      <c r="V320">
        <v>125.13020833333333</v>
      </c>
      <c r="W320">
        <v>148.05555555555554</v>
      </c>
      <c r="X320">
        <v>153.95329600000002</v>
      </c>
      <c r="Y320" t="s">
        <v>54</v>
      </c>
      <c r="Z320">
        <v>69.027170400000003</v>
      </c>
      <c r="AA320" t="s">
        <v>49</v>
      </c>
      <c r="AC320">
        <v>28.518000000000001</v>
      </c>
      <c r="AD320">
        <v>56.624000000000002</v>
      </c>
      <c r="AG320" t="s">
        <v>674</v>
      </c>
      <c r="AH320" t="s">
        <v>675</v>
      </c>
      <c r="AI320">
        <v>202</v>
      </c>
      <c r="AJ320" t="s">
        <v>654</v>
      </c>
      <c r="AK320" t="s">
        <v>655</v>
      </c>
      <c r="AL320">
        <v>90</v>
      </c>
    </row>
    <row r="321" spans="1:38">
      <c r="A321" t="s">
        <v>248</v>
      </c>
      <c r="B321">
        <v>7</v>
      </c>
      <c r="C321">
        <v>2</v>
      </c>
      <c r="D321" t="s">
        <v>101</v>
      </c>
      <c r="F321">
        <v>0</v>
      </c>
      <c r="G321">
        <v>1</v>
      </c>
      <c r="H321">
        <v>1</v>
      </c>
      <c r="I321">
        <v>0.5</v>
      </c>
      <c r="J321" t="s">
        <v>42</v>
      </c>
      <c r="K321">
        <v>0</v>
      </c>
      <c r="L321" t="s">
        <v>42</v>
      </c>
      <c r="M321">
        <v>0</v>
      </c>
      <c r="N321">
        <v>1</v>
      </c>
      <c r="O321">
        <v>-3</v>
      </c>
      <c r="P321">
        <v>0</v>
      </c>
      <c r="Q321" t="s">
        <v>41</v>
      </c>
      <c r="R321" t="s">
        <v>41</v>
      </c>
      <c r="T321">
        <v>101.31965006729475</v>
      </c>
      <c r="U321">
        <v>117.34261838440112</v>
      </c>
      <c r="V321">
        <v>125.13020833333333</v>
      </c>
      <c r="W321">
        <v>148.05555555555554</v>
      </c>
      <c r="X321">
        <v>157.76607300000001</v>
      </c>
      <c r="Y321" t="s">
        <v>54</v>
      </c>
      <c r="Z321">
        <v>80.830347100000012</v>
      </c>
      <c r="AA321" t="s">
        <v>49</v>
      </c>
      <c r="AC321">
        <v>28.765999999999998</v>
      </c>
      <c r="AD321">
        <v>56.881</v>
      </c>
      <c r="AG321" t="s">
        <v>684</v>
      </c>
      <c r="AH321" t="s">
        <v>685</v>
      </c>
      <c r="AI321">
        <v>208</v>
      </c>
      <c r="AJ321" t="s">
        <v>682</v>
      </c>
      <c r="AK321" t="s">
        <v>683</v>
      </c>
      <c r="AL321">
        <v>15</v>
      </c>
    </row>
    <row r="322" spans="1:38">
      <c r="A322" t="s">
        <v>248</v>
      </c>
      <c r="B322">
        <v>7</v>
      </c>
      <c r="C322">
        <v>2</v>
      </c>
      <c r="D322" t="s">
        <v>101</v>
      </c>
      <c r="F322">
        <v>0</v>
      </c>
      <c r="G322">
        <v>1</v>
      </c>
      <c r="H322">
        <v>1</v>
      </c>
      <c r="I322">
        <v>0.5</v>
      </c>
      <c r="J322" t="s">
        <v>42</v>
      </c>
      <c r="K322">
        <v>0</v>
      </c>
      <c r="L322" t="s">
        <v>42</v>
      </c>
      <c r="M322">
        <v>0</v>
      </c>
      <c r="N322">
        <v>1</v>
      </c>
      <c r="O322">
        <v>-1</v>
      </c>
      <c r="P322">
        <v>0.66599999999999993</v>
      </c>
      <c r="Q322" t="s">
        <v>42</v>
      </c>
      <c r="R322" t="s">
        <v>41</v>
      </c>
      <c r="T322">
        <v>101.31965006729475</v>
      </c>
      <c r="U322">
        <v>117.34261838440112</v>
      </c>
      <c r="V322">
        <v>125.13020833333333</v>
      </c>
      <c r="W322">
        <v>148.05555555555554</v>
      </c>
      <c r="X322">
        <v>161.57884999999999</v>
      </c>
      <c r="Y322" t="s">
        <v>54</v>
      </c>
      <c r="Z322">
        <v>80.830347100000012</v>
      </c>
      <c r="AA322" t="s">
        <v>49</v>
      </c>
      <c r="AC322">
        <v>28.916</v>
      </c>
      <c r="AD322">
        <v>59.603000000000002</v>
      </c>
      <c r="AG322" t="s">
        <v>684</v>
      </c>
      <c r="AH322" t="s">
        <v>685</v>
      </c>
      <c r="AI322">
        <v>208</v>
      </c>
      <c r="AJ322" t="s">
        <v>650</v>
      </c>
      <c r="AK322" t="s">
        <v>651</v>
      </c>
      <c r="AL322">
        <v>128</v>
      </c>
    </row>
    <row r="323" spans="1:38">
      <c r="A323" t="s">
        <v>248</v>
      </c>
      <c r="B323">
        <v>7</v>
      </c>
      <c r="C323">
        <v>3</v>
      </c>
      <c r="D323" t="s">
        <v>58</v>
      </c>
      <c r="F323">
        <v>0</v>
      </c>
      <c r="G323">
        <v>1</v>
      </c>
      <c r="H323">
        <v>0</v>
      </c>
      <c r="I323">
        <v>1</v>
      </c>
      <c r="J323" t="s">
        <v>42</v>
      </c>
      <c r="K323">
        <v>0</v>
      </c>
      <c r="L323" t="s">
        <v>42</v>
      </c>
      <c r="M323">
        <v>0</v>
      </c>
      <c r="N323">
        <v>1</v>
      </c>
      <c r="O323">
        <v>-1</v>
      </c>
      <c r="P323">
        <v>0.66599999999999993</v>
      </c>
      <c r="Q323" t="s">
        <v>41</v>
      </c>
      <c r="R323" t="s">
        <v>41</v>
      </c>
      <c r="T323">
        <v>101.31965006729475</v>
      </c>
      <c r="U323">
        <v>117.34261838440112</v>
      </c>
      <c r="V323">
        <v>125.13020833333333</v>
      </c>
      <c r="W323">
        <v>148.05555555555554</v>
      </c>
      <c r="X323">
        <v>46.026083999999997</v>
      </c>
      <c r="Y323" t="s">
        <v>49</v>
      </c>
      <c r="Z323">
        <v>139.524811</v>
      </c>
      <c r="AA323" t="s">
        <v>54</v>
      </c>
      <c r="AC323">
        <v>27.21</v>
      </c>
      <c r="AD323">
        <v>58.904000000000003</v>
      </c>
      <c r="AG323" t="s">
        <v>686</v>
      </c>
      <c r="AH323" t="s">
        <v>687</v>
      </c>
      <c r="AI323">
        <v>146</v>
      </c>
      <c r="AJ323" t="s">
        <v>668</v>
      </c>
      <c r="AK323" t="s">
        <v>669</v>
      </c>
      <c r="AL323">
        <v>52</v>
      </c>
    </row>
    <row r="324" spans="1:38">
      <c r="A324" t="s">
        <v>248</v>
      </c>
      <c r="B324">
        <v>7</v>
      </c>
      <c r="C324">
        <v>3</v>
      </c>
      <c r="D324" t="s">
        <v>58</v>
      </c>
      <c r="F324">
        <v>-1</v>
      </c>
      <c r="G324">
        <v>0.5</v>
      </c>
      <c r="H324">
        <v>1</v>
      </c>
      <c r="I324">
        <v>0.5</v>
      </c>
      <c r="J324" t="s">
        <v>41</v>
      </c>
      <c r="K324">
        <v>1</v>
      </c>
      <c r="L324" t="s">
        <v>42</v>
      </c>
      <c r="M324">
        <v>1</v>
      </c>
      <c r="N324">
        <v>0.66599999999999993</v>
      </c>
      <c r="O324">
        <v>-1</v>
      </c>
      <c r="P324">
        <v>0.66599999999999993</v>
      </c>
      <c r="Q324" t="s">
        <v>41</v>
      </c>
      <c r="R324" t="s">
        <v>41</v>
      </c>
      <c r="T324">
        <v>101.31965006729475</v>
      </c>
      <c r="U324">
        <v>117.34261838440112</v>
      </c>
      <c r="V324">
        <v>125.13020833333333</v>
      </c>
      <c r="W324">
        <v>148.05555555555554</v>
      </c>
      <c r="X324">
        <v>52.313429999999997</v>
      </c>
      <c r="Y324" t="s">
        <v>49</v>
      </c>
      <c r="Z324">
        <v>146.75062500000001</v>
      </c>
      <c r="AA324" t="s">
        <v>54</v>
      </c>
      <c r="AC324">
        <v>27.283999999999999</v>
      </c>
      <c r="AD324">
        <v>54.584000000000003</v>
      </c>
      <c r="AG324" t="s">
        <v>666</v>
      </c>
      <c r="AH324" t="s">
        <v>667</v>
      </c>
      <c r="AI324">
        <v>60</v>
      </c>
      <c r="AJ324" t="s">
        <v>666</v>
      </c>
      <c r="AK324" t="s">
        <v>667</v>
      </c>
      <c r="AL324">
        <v>57</v>
      </c>
    </row>
    <row r="325" spans="1:38">
      <c r="A325" t="s">
        <v>248</v>
      </c>
      <c r="B325">
        <v>7</v>
      </c>
      <c r="C325">
        <v>3</v>
      </c>
      <c r="D325" t="s">
        <v>58</v>
      </c>
      <c r="F325">
        <v>-2</v>
      </c>
      <c r="G325">
        <v>0</v>
      </c>
      <c r="H325">
        <v>1</v>
      </c>
      <c r="I325">
        <v>0.5</v>
      </c>
      <c r="J325" t="s">
        <v>41</v>
      </c>
      <c r="K325">
        <v>1</v>
      </c>
      <c r="L325" t="s">
        <v>42</v>
      </c>
      <c r="M325">
        <v>-2</v>
      </c>
      <c r="N325">
        <v>0.33299999999999996</v>
      </c>
      <c r="O325">
        <v>0</v>
      </c>
      <c r="P325">
        <v>1</v>
      </c>
      <c r="Q325" t="s">
        <v>41</v>
      </c>
      <c r="R325" t="s">
        <v>41</v>
      </c>
      <c r="T325">
        <v>101.31965006729475</v>
      </c>
      <c r="U325">
        <v>117.34261838440112</v>
      </c>
      <c r="V325">
        <v>125.13020833333333</v>
      </c>
      <c r="W325">
        <v>148.05555555555554</v>
      </c>
      <c r="X325">
        <v>58.600775999999996</v>
      </c>
      <c r="Y325" t="s">
        <v>49</v>
      </c>
      <c r="Z325">
        <v>132.29899699999999</v>
      </c>
      <c r="AA325" t="s">
        <v>54</v>
      </c>
      <c r="AC325">
        <v>28.344999999999999</v>
      </c>
      <c r="AD325">
        <v>54.860999999999997</v>
      </c>
      <c r="AG325" t="s">
        <v>692</v>
      </c>
      <c r="AH325" t="s">
        <v>693</v>
      </c>
      <c r="AI325">
        <v>9</v>
      </c>
      <c r="AJ325" t="s">
        <v>670</v>
      </c>
      <c r="AK325" t="s">
        <v>671</v>
      </c>
      <c r="AL325">
        <v>89</v>
      </c>
    </row>
    <row r="326" spans="1:38">
      <c r="A326" t="s">
        <v>248</v>
      </c>
      <c r="B326">
        <v>7</v>
      </c>
      <c r="C326">
        <v>3</v>
      </c>
      <c r="D326" t="s">
        <v>58</v>
      </c>
      <c r="F326">
        <v>0</v>
      </c>
      <c r="G326">
        <v>1</v>
      </c>
      <c r="H326">
        <v>1</v>
      </c>
      <c r="I326">
        <v>0.5</v>
      </c>
      <c r="J326" t="s">
        <v>42</v>
      </c>
      <c r="K326" t="s">
        <v>57</v>
      </c>
      <c r="L326" t="s">
        <v>42</v>
      </c>
      <c r="M326">
        <v>0</v>
      </c>
      <c r="N326">
        <v>1</v>
      </c>
      <c r="O326">
        <v>-1</v>
      </c>
      <c r="P326">
        <v>0.66599999999999993</v>
      </c>
      <c r="Q326" t="s">
        <v>41</v>
      </c>
      <c r="R326" t="s">
        <v>41</v>
      </c>
      <c r="T326">
        <v>101.31965006729475</v>
      </c>
      <c r="U326">
        <v>117.34261838440112</v>
      </c>
      <c r="V326">
        <v>125.13020833333333</v>
      </c>
      <c r="W326">
        <v>148.05555555555554</v>
      </c>
      <c r="X326">
        <v>64.962527499999993</v>
      </c>
      <c r="Y326" t="s">
        <v>49</v>
      </c>
      <c r="Z326">
        <v>150.3916165</v>
      </c>
      <c r="AA326" t="s">
        <v>54</v>
      </c>
      <c r="AC326">
        <v>28.518000000000001</v>
      </c>
      <c r="AD326">
        <v>56.624000000000002</v>
      </c>
      <c r="AG326" t="s">
        <v>686</v>
      </c>
      <c r="AH326" t="s">
        <v>687</v>
      </c>
      <c r="AI326">
        <v>146</v>
      </c>
      <c r="AJ326" t="s">
        <v>666</v>
      </c>
      <c r="AK326" t="s">
        <v>667</v>
      </c>
      <c r="AL326">
        <v>57</v>
      </c>
    </row>
    <row r="327" spans="1:38">
      <c r="A327" t="s">
        <v>248</v>
      </c>
      <c r="B327">
        <v>7</v>
      </c>
      <c r="C327">
        <v>3</v>
      </c>
      <c r="D327" t="s">
        <v>58</v>
      </c>
      <c r="F327">
        <v>0</v>
      </c>
      <c r="G327">
        <v>1</v>
      </c>
      <c r="H327">
        <v>1</v>
      </c>
      <c r="I327">
        <v>0.5</v>
      </c>
      <c r="J327" t="s">
        <v>41</v>
      </c>
      <c r="K327">
        <v>1</v>
      </c>
      <c r="L327" t="s">
        <v>42</v>
      </c>
      <c r="M327">
        <v>2</v>
      </c>
      <c r="N327">
        <v>0.33299999999999996</v>
      </c>
      <c r="O327">
        <v>-2</v>
      </c>
      <c r="P327">
        <v>0.33299999999999996</v>
      </c>
      <c r="Q327" t="s">
        <v>41</v>
      </c>
      <c r="R327" t="s">
        <v>42</v>
      </c>
      <c r="T327">
        <v>101.31965006729475</v>
      </c>
      <c r="U327">
        <v>117.34261838440112</v>
      </c>
      <c r="V327">
        <v>125.13020833333333</v>
      </c>
      <c r="W327">
        <v>148.05555555555554</v>
      </c>
      <c r="X327">
        <v>77.679789499999998</v>
      </c>
      <c r="Y327" t="s">
        <v>49</v>
      </c>
      <c r="Z327">
        <v>146.76934799999998</v>
      </c>
      <c r="AA327" t="s">
        <v>54</v>
      </c>
      <c r="AC327">
        <v>28.765999999999998</v>
      </c>
      <c r="AD327">
        <v>56.881</v>
      </c>
      <c r="AG327" t="s">
        <v>660</v>
      </c>
      <c r="AH327" t="s">
        <v>661</v>
      </c>
      <c r="AI327">
        <v>33</v>
      </c>
      <c r="AJ327" t="s">
        <v>664</v>
      </c>
      <c r="AK327" t="s">
        <v>665</v>
      </c>
      <c r="AL327">
        <v>31</v>
      </c>
    </row>
    <row r="328" spans="1:38">
      <c r="A328" t="s">
        <v>248</v>
      </c>
      <c r="B328">
        <v>7</v>
      </c>
      <c r="C328">
        <v>3</v>
      </c>
      <c r="D328" t="s">
        <v>58</v>
      </c>
      <c r="F328">
        <v>-2</v>
      </c>
      <c r="G328">
        <v>0</v>
      </c>
      <c r="H328">
        <v>2</v>
      </c>
      <c r="I328">
        <v>0</v>
      </c>
      <c r="J328" t="s">
        <v>41</v>
      </c>
      <c r="K328">
        <v>1</v>
      </c>
      <c r="L328" t="s">
        <v>42</v>
      </c>
      <c r="M328">
        <v>-1</v>
      </c>
      <c r="N328">
        <v>0.66599999999999993</v>
      </c>
      <c r="O328">
        <v>-1</v>
      </c>
      <c r="P328">
        <v>0.66599999999999993</v>
      </c>
      <c r="Q328" t="s">
        <v>41</v>
      </c>
      <c r="R328" t="s">
        <v>42</v>
      </c>
      <c r="T328">
        <v>101.31965006729475</v>
      </c>
      <c r="U328">
        <v>117.34261838440112</v>
      </c>
      <c r="V328">
        <v>125.13020833333333</v>
      </c>
      <c r="W328">
        <v>148.05555555555554</v>
      </c>
      <c r="X328">
        <v>84.035300000000007</v>
      </c>
      <c r="Y328" t="s">
        <v>49</v>
      </c>
      <c r="Z328">
        <v>146.75062500000001</v>
      </c>
      <c r="AA328" t="s">
        <v>54</v>
      </c>
      <c r="AC328">
        <v>28.916</v>
      </c>
      <c r="AD328">
        <v>59.603000000000002</v>
      </c>
      <c r="AG328" t="s">
        <v>672</v>
      </c>
      <c r="AH328" t="s">
        <v>673</v>
      </c>
      <c r="AI328">
        <v>9</v>
      </c>
      <c r="AJ328" t="s">
        <v>672</v>
      </c>
      <c r="AK328" t="s">
        <v>673</v>
      </c>
      <c r="AL328">
        <v>25</v>
      </c>
    </row>
    <row r="329" spans="1:38">
      <c r="A329" t="s">
        <v>248</v>
      </c>
      <c r="B329">
        <v>7</v>
      </c>
      <c r="C329">
        <v>4</v>
      </c>
      <c r="D329" t="s">
        <v>67</v>
      </c>
      <c r="F329">
        <v>-1</v>
      </c>
      <c r="G329">
        <v>0.5</v>
      </c>
      <c r="H329">
        <v>2</v>
      </c>
      <c r="I329">
        <v>0</v>
      </c>
      <c r="J329" t="s">
        <v>42</v>
      </c>
      <c r="K329">
        <v>0</v>
      </c>
      <c r="L329" t="s">
        <v>42</v>
      </c>
      <c r="M329">
        <v>0</v>
      </c>
      <c r="N329">
        <v>1</v>
      </c>
      <c r="O329">
        <v>0</v>
      </c>
      <c r="P329">
        <v>1</v>
      </c>
      <c r="Q329" t="s">
        <v>41</v>
      </c>
      <c r="R329" t="s">
        <v>41</v>
      </c>
      <c r="T329">
        <v>101.31965006729475</v>
      </c>
      <c r="U329">
        <v>117.34261838440112</v>
      </c>
      <c r="V329">
        <v>125.13020833333333</v>
      </c>
      <c r="W329">
        <v>148.05555555555554</v>
      </c>
      <c r="X329">
        <v>5.3147548000000047</v>
      </c>
      <c r="Y329" t="s">
        <v>49</v>
      </c>
      <c r="Z329">
        <v>45.040934900000003</v>
      </c>
      <c r="AA329" t="s">
        <v>49</v>
      </c>
      <c r="AC329">
        <v>27.21</v>
      </c>
      <c r="AD329">
        <v>58.904000000000003</v>
      </c>
      <c r="AG329" t="s">
        <v>674</v>
      </c>
      <c r="AH329" t="s">
        <v>675</v>
      </c>
      <c r="AI329">
        <v>202</v>
      </c>
      <c r="AJ329" t="s">
        <v>676</v>
      </c>
      <c r="AK329" t="s">
        <v>677</v>
      </c>
      <c r="AL329">
        <v>78</v>
      </c>
    </row>
    <row r="330" spans="1:38">
      <c r="A330" t="s">
        <v>248</v>
      </c>
      <c r="B330">
        <v>7</v>
      </c>
      <c r="C330">
        <v>4</v>
      </c>
      <c r="D330" t="s">
        <v>67</v>
      </c>
      <c r="F330">
        <v>-1</v>
      </c>
      <c r="G330">
        <v>0.5</v>
      </c>
      <c r="H330">
        <v>2</v>
      </c>
      <c r="I330">
        <v>0</v>
      </c>
      <c r="J330" t="s">
        <v>42</v>
      </c>
      <c r="K330">
        <v>0</v>
      </c>
      <c r="L330" t="s">
        <v>42</v>
      </c>
      <c r="M330">
        <v>0</v>
      </c>
      <c r="N330">
        <v>1</v>
      </c>
      <c r="O330">
        <v>0</v>
      </c>
      <c r="P330">
        <v>1</v>
      </c>
      <c r="Q330" t="s">
        <v>41</v>
      </c>
      <c r="R330" t="s">
        <v>41</v>
      </c>
      <c r="T330">
        <v>101.31965006729475</v>
      </c>
      <c r="U330">
        <v>117.34261838440112</v>
      </c>
      <c r="V330">
        <v>125.13020833333333</v>
      </c>
      <c r="W330">
        <v>148.05555555555554</v>
      </c>
      <c r="X330">
        <v>13.799828800000004</v>
      </c>
      <c r="Y330" t="s">
        <v>49</v>
      </c>
      <c r="Z330">
        <v>70.351263700000004</v>
      </c>
      <c r="AA330" t="s">
        <v>49</v>
      </c>
      <c r="AC330">
        <v>27.283999999999999</v>
      </c>
      <c r="AD330">
        <v>54.584000000000003</v>
      </c>
      <c r="AG330" t="s">
        <v>674</v>
      </c>
      <c r="AH330" t="s">
        <v>675</v>
      </c>
      <c r="AI330">
        <v>202</v>
      </c>
      <c r="AJ330" t="s">
        <v>676</v>
      </c>
      <c r="AK330" t="s">
        <v>677</v>
      </c>
      <c r="AL330">
        <v>78</v>
      </c>
    </row>
    <row r="331" spans="1:38">
      <c r="A331" t="s">
        <v>248</v>
      </c>
      <c r="B331">
        <v>7</v>
      </c>
      <c r="C331">
        <v>4</v>
      </c>
      <c r="D331" t="s">
        <v>67</v>
      </c>
      <c r="F331">
        <v>-1</v>
      </c>
      <c r="G331">
        <v>0.5</v>
      </c>
      <c r="H331">
        <v>2</v>
      </c>
      <c r="I331">
        <v>0</v>
      </c>
      <c r="J331" t="s">
        <v>42</v>
      </c>
      <c r="K331">
        <v>0</v>
      </c>
      <c r="L331" t="s">
        <v>42</v>
      </c>
      <c r="M331">
        <v>0</v>
      </c>
      <c r="N331">
        <v>1</v>
      </c>
      <c r="O331">
        <v>0</v>
      </c>
      <c r="P331">
        <v>1</v>
      </c>
      <c r="Q331" t="s">
        <v>41</v>
      </c>
      <c r="R331" t="s">
        <v>41</v>
      </c>
      <c r="T331">
        <v>101.31965006729475</v>
      </c>
      <c r="U331">
        <v>117.34261838440112</v>
      </c>
      <c r="V331">
        <v>125.13020833333333</v>
      </c>
      <c r="W331">
        <v>148.05555555555554</v>
      </c>
      <c r="X331">
        <v>1.0709696000000051</v>
      </c>
      <c r="Y331" t="s">
        <v>49</v>
      </c>
      <c r="Z331">
        <v>37.7989733</v>
      </c>
      <c r="AA331" t="s">
        <v>49</v>
      </c>
      <c r="AC331">
        <v>28.344999999999999</v>
      </c>
      <c r="AD331">
        <v>54.860999999999997</v>
      </c>
      <c r="AG331" t="s">
        <v>674</v>
      </c>
      <c r="AH331" t="s">
        <v>675</v>
      </c>
      <c r="AI331">
        <v>202</v>
      </c>
      <c r="AJ331" t="s">
        <v>676</v>
      </c>
      <c r="AK331" t="s">
        <v>677</v>
      </c>
      <c r="AL331">
        <v>78</v>
      </c>
    </row>
    <row r="332" spans="1:38">
      <c r="A332" t="s">
        <v>248</v>
      </c>
      <c r="B332">
        <v>7</v>
      </c>
      <c r="C332">
        <v>4</v>
      </c>
      <c r="D332" t="s">
        <v>67</v>
      </c>
      <c r="F332">
        <v>-1</v>
      </c>
      <c r="G332">
        <v>0.5</v>
      </c>
      <c r="H332">
        <v>2</v>
      </c>
      <c r="I332">
        <v>0</v>
      </c>
      <c r="J332">
        <v>0</v>
      </c>
      <c r="K332">
        <v>0</v>
      </c>
      <c r="L332" t="s">
        <v>42</v>
      </c>
      <c r="M332">
        <v>0</v>
      </c>
      <c r="N332">
        <v>1</v>
      </c>
      <c r="O332">
        <v>0</v>
      </c>
      <c r="P332">
        <v>1</v>
      </c>
      <c r="Q332" t="s">
        <v>41</v>
      </c>
      <c r="R332" t="s">
        <v>42</v>
      </c>
      <c r="T332">
        <v>101.31965006729475</v>
      </c>
      <c r="U332">
        <v>117.34261838440112</v>
      </c>
      <c r="V332">
        <v>125.13020833333333</v>
      </c>
      <c r="W332">
        <v>148.05555555555554</v>
      </c>
      <c r="X332">
        <v>13.799828800000004</v>
      </c>
      <c r="Y332" t="s">
        <v>49</v>
      </c>
      <c r="Z332">
        <v>70.304148800000007</v>
      </c>
      <c r="AA332" t="s">
        <v>49</v>
      </c>
      <c r="AC332">
        <v>28.518000000000001</v>
      </c>
      <c r="AD332">
        <v>56.624000000000002</v>
      </c>
      <c r="AG332" t="s">
        <v>674</v>
      </c>
      <c r="AH332" t="s">
        <v>675</v>
      </c>
      <c r="AI332">
        <v>202</v>
      </c>
      <c r="AJ332" t="s">
        <v>676</v>
      </c>
      <c r="AK332" t="s">
        <v>677</v>
      </c>
      <c r="AL332">
        <v>78</v>
      </c>
    </row>
    <row r="333" spans="1:38">
      <c r="A333" t="s">
        <v>248</v>
      </c>
      <c r="B333">
        <v>7</v>
      </c>
      <c r="C333">
        <v>5</v>
      </c>
      <c r="D333" t="s">
        <v>107</v>
      </c>
      <c r="F333">
        <v>-1</v>
      </c>
      <c r="G333">
        <v>0.5</v>
      </c>
      <c r="H333">
        <v>0</v>
      </c>
      <c r="I333">
        <v>1</v>
      </c>
      <c r="J333" t="s">
        <v>42</v>
      </c>
      <c r="K333">
        <v>0</v>
      </c>
      <c r="L333" t="s">
        <v>42</v>
      </c>
      <c r="M333">
        <v>-2</v>
      </c>
      <c r="N333">
        <v>0.33299999999999996</v>
      </c>
      <c r="O333">
        <v>0</v>
      </c>
      <c r="P333">
        <v>1</v>
      </c>
      <c r="Q333" t="s">
        <v>41</v>
      </c>
      <c r="R333" t="s">
        <v>41</v>
      </c>
      <c r="T333">
        <v>101.31965006729475</v>
      </c>
      <c r="U333">
        <v>117.34261838440112</v>
      </c>
      <c r="V333">
        <v>125.13020833333333</v>
      </c>
      <c r="W333">
        <v>148.05555555555554</v>
      </c>
      <c r="X333">
        <v>5.7956627999999997</v>
      </c>
      <c r="Y333" t="s">
        <v>49</v>
      </c>
      <c r="Z333">
        <v>34.367898300000007</v>
      </c>
      <c r="AA333" t="s">
        <v>49</v>
      </c>
      <c r="AC333">
        <v>27.21</v>
      </c>
      <c r="AD333">
        <v>58.904000000000003</v>
      </c>
      <c r="AG333" t="s">
        <v>654</v>
      </c>
      <c r="AH333" t="s">
        <v>655</v>
      </c>
      <c r="AI333">
        <v>50</v>
      </c>
      <c r="AJ333" t="s">
        <v>684</v>
      </c>
      <c r="AK333" t="s">
        <v>685</v>
      </c>
      <c r="AL333">
        <v>85</v>
      </c>
    </row>
    <row r="334" spans="1:38">
      <c r="A334" t="s">
        <v>248</v>
      </c>
      <c r="B334">
        <v>7</v>
      </c>
      <c r="C334">
        <v>5</v>
      </c>
      <c r="D334" t="s">
        <v>107</v>
      </c>
      <c r="F334">
        <v>-1</v>
      </c>
      <c r="G334">
        <v>0.5</v>
      </c>
      <c r="H334">
        <v>0</v>
      </c>
      <c r="I334">
        <v>1</v>
      </c>
      <c r="J334" t="s">
        <v>42</v>
      </c>
      <c r="K334">
        <v>0</v>
      </c>
      <c r="L334" t="s">
        <v>42</v>
      </c>
      <c r="M334">
        <v>-2</v>
      </c>
      <c r="N334">
        <v>0.33299999999999996</v>
      </c>
      <c r="O334">
        <v>0</v>
      </c>
      <c r="P334">
        <v>1</v>
      </c>
      <c r="Q334" t="s">
        <v>41</v>
      </c>
      <c r="R334" t="s">
        <v>41</v>
      </c>
      <c r="T334">
        <v>101.31965006729475</v>
      </c>
      <c r="U334">
        <v>117.34261838440112</v>
      </c>
      <c r="V334">
        <v>125.13020833333333</v>
      </c>
      <c r="W334">
        <v>148.05555555555554</v>
      </c>
      <c r="X334">
        <v>10.173665049999999</v>
      </c>
      <c r="Y334" t="s">
        <v>49</v>
      </c>
      <c r="Z334">
        <v>50.648945100000006</v>
      </c>
      <c r="AA334" t="s">
        <v>49</v>
      </c>
      <c r="AC334">
        <v>27.283999999999999</v>
      </c>
      <c r="AD334">
        <v>54.584000000000003</v>
      </c>
      <c r="AG334" t="s">
        <v>654</v>
      </c>
      <c r="AH334" t="s">
        <v>655</v>
      </c>
      <c r="AI334">
        <v>50</v>
      </c>
      <c r="AJ334" t="s">
        <v>684</v>
      </c>
      <c r="AK334" t="s">
        <v>685</v>
      </c>
      <c r="AL334">
        <v>85</v>
      </c>
    </row>
    <row r="335" spans="1:38">
      <c r="A335" t="s">
        <v>248</v>
      </c>
      <c r="B335">
        <v>7</v>
      </c>
      <c r="C335">
        <v>5</v>
      </c>
      <c r="D335" t="s">
        <v>107</v>
      </c>
      <c r="F335">
        <v>-1</v>
      </c>
      <c r="G335">
        <v>0.5</v>
      </c>
      <c r="H335">
        <v>0</v>
      </c>
      <c r="I335">
        <v>1</v>
      </c>
      <c r="J335" t="s">
        <v>42</v>
      </c>
      <c r="K335">
        <v>0</v>
      </c>
      <c r="L335">
        <v>0</v>
      </c>
      <c r="M335">
        <v>-2</v>
      </c>
      <c r="N335">
        <v>0.33299999999999996</v>
      </c>
      <c r="O335">
        <v>0</v>
      </c>
      <c r="P335">
        <v>1</v>
      </c>
      <c r="Q335" t="s">
        <v>41</v>
      </c>
      <c r="R335" t="s">
        <v>41</v>
      </c>
      <c r="T335">
        <v>101.31965006729475</v>
      </c>
      <c r="U335">
        <v>117.34261838440112</v>
      </c>
      <c r="V335">
        <v>125.13020833333333</v>
      </c>
      <c r="W335">
        <v>148.05555555555554</v>
      </c>
      <c r="X335">
        <v>5.7956627999999997</v>
      </c>
      <c r="Y335" t="s">
        <v>49</v>
      </c>
      <c r="Z335">
        <v>30.298884800000003</v>
      </c>
      <c r="AA335" t="s">
        <v>49</v>
      </c>
      <c r="AC335">
        <v>28.344999999999999</v>
      </c>
      <c r="AD335">
        <v>54.860999999999997</v>
      </c>
      <c r="AG335" t="s">
        <v>654</v>
      </c>
      <c r="AH335" t="s">
        <v>655</v>
      </c>
      <c r="AI335">
        <v>50</v>
      </c>
      <c r="AJ335" t="s">
        <v>684</v>
      </c>
      <c r="AK335" t="s">
        <v>685</v>
      </c>
      <c r="AL335">
        <v>85</v>
      </c>
    </row>
    <row r="336" spans="1:38">
      <c r="A336" t="s">
        <v>248</v>
      </c>
      <c r="B336">
        <v>7</v>
      </c>
      <c r="C336">
        <v>5</v>
      </c>
      <c r="D336" t="s">
        <v>107</v>
      </c>
      <c r="F336">
        <v>-1</v>
      </c>
      <c r="G336">
        <v>0.5</v>
      </c>
      <c r="H336">
        <v>1</v>
      </c>
      <c r="I336">
        <v>0.5</v>
      </c>
      <c r="J336" t="s">
        <v>42</v>
      </c>
      <c r="K336">
        <v>0</v>
      </c>
      <c r="L336" t="s">
        <v>42</v>
      </c>
      <c r="M336">
        <v>-2</v>
      </c>
      <c r="N336">
        <v>0.33299999999999996</v>
      </c>
      <c r="O336">
        <v>0</v>
      </c>
      <c r="P336">
        <v>1</v>
      </c>
      <c r="Q336" t="s">
        <v>41</v>
      </c>
      <c r="R336" t="s">
        <v>41</v>
      </c>
      <c r="T336">
        <v>101.31965006729475</v>
      </c>
      <c r="U336">
        <v>117.34261838440112</v>
      </c>
      <c r="V336">
        <v>125.13020833333333</v>
      </c>
      <c r="W336">
        <v>148.05555555555554</v>
      </c>
      <c r="X336">
        <v>10.173665049999999</v>
      </c>
      <c r="Y336" t="s">
        <v>49</v>
      </c>
      <c r="Z336">
        <v>54.720455000000001</v>
      </c>
      <c r="AA336" t="s">
        <v>49</v>
      </c>
      <c r="AC336">
        <v>28.518000000000001</v>
      </c>
      <c r="AD336">
        <v>56.624000000000002</v>
      </c>
      <c r="AG336" t="s">
        <v>654</v>
      </c>
      <c r="AH336" t="s">
        <v>655</v>
      </c>
      <c r="AI336">
        <v>50</v>
      </c>
      <c r="AJ336" t="s">
        <v>674</v>
      </c>
      <c r="AK336" t="s">
        <v>675</v>
      </c>
      <c r="AL336">
        <v>108</v>
      </c>
    </row>
    <row r="337" spans="1:38">
      <c r="A337" t="s">
        <v>248</v>
      </c>
      <c r="B337">
        <v>7</v>
      </c>
      <c r="C337">
        <v>5</v>
      </c>
      <c r="D337" t="s">
        <v>107</v>
      </c>
      <c r="F337">
        <v>-1</v>
      </c>
      <c r="G337">
        <v>0.5</v>
      </c>
      <c r="H337">
        <v>0</v>
      </c>
      <c r="I337">
        <v>1</v>
      </c>
      <c r="J337" t="s">
        <v>42</v>
      </c>
      <c r="K337">
        <v>0</v>
      </c>
      <c r="L337" t="s">
        <v>42</v>
      </c>
      <c r="M337">
        <v>-2</v>
      </c>
      <c r="N337">
        <v>0.33299999999999996</v>
      </c>
      <c r="O337">
        <v>0</v>
      </c>
      <c r="P337">
        <v>1</v>
      </c>
      <c r="Q337" t="s">
        <v>41</v>
      </c>
      <c r="R337" t="s">
        <v>41</v>
      </c>
      <c r="T337">
        <v>101.31965006729475</v>
      </c>
      <c r="U337">
        <v>117.34261838440112</v>
      </c>
      <c r="V337">
        <v>125.13020833333333</v>
      </c>
      <c r="W337">
        <v>148.05555555555554</v>
      </c>
      <c r="X337">
        <v>18.927797249999998</v>
      </c>
      <c r="Y337" t="s">
        <v>49</v>
      </c>
      <c r="Z337">
        <v>62.815641900000003</v>
      </c>
      <c r="AA337" t="s">
        <v>49</v>
      </c>
      <c r="AC337">
        <v>28.765999999999998</v>
      </c>
      <c r="AD337">
        <v>56.881</v>
      </c>
      <c r="AG337" t="s">
        <v>654</v>
      </c>
      <c r="AH337" t="s">
        <v>655</v>
      </c>
      <c r="AI337">
        <v>50</v>
      </c>
      <c r="AJ337" t="s">
        <v>684</v>
      </c>
      <c r="AK337" t="s">
        <v>685</v>
      </c>
      <c r="AL337">
        <v>85</v>
      </c>
    </row>
    <row r="338" spans="1:38">
      <c r="A338" t="s">
        <v>248</v>
      </c>
      <c r="B338">
        <v>7</v>
      </c>
      <c r="C338">
        <v>5</v>
      </c>
      <c r="D338" t="s">
        <v>107</v>
      </c>
      <c r="F338">
        <v>-1</v>
      </c>
      <c r="G338">
        <v>0.5</v>
      </c>
      <c r="H338">
        <v>0</v>
      </c>
      <c r="I338">
        <v>1</v>
      </c>
      <c r="J338">
        <v>0</v>
      </c>
      <c r="K338">
        <v>0</v>
      </c>
      <c r="L338" t="s">
        <v>42</v>
      </c>
      <c r="M338">
        <v>-2</v>
      </c>
      <c r="N338">
        <v>0.33299999999999996</v>
      </c>
      <c r="O338">
        <v>0</v>
      </c>
      <c r="P338">
        <v>1</v>
      </c>
      <c r="Q338" t="s">
        <v>41</v>
      </c>
      <c r="R338" t="s">
        <v>41</v>
      </c>
      <c r="T338">
        <v>101.31965006729475</v>
      </c>
      <c r="U338">
        <v>117.34261838440112</v>
      </c>
      <c r="V338">
        <v>125.13020833333333</v>
      </c>
      <c r="W338">
        <v>148.05555555555554</v>
      </c>
      <c r="X338">
        <v>14.551667299999998</v>
      </c>
      <c r="Y338" t="s">
        <v>49</v>
      </c>
      <c r="Z338">
        <v>54.720455000000001</v>
      </c>
      <c r="AA338" t="s">
        <v>49</v>
      </c>
      <c r="AC338">
        <v>28.916</v>
      </c>
      <c r="AD338">
        <v>59.603000000000002</v>
      </c>
      <c r="AG338" t="s">
        <v>654</v>
      </c>
      <c r="AH338" t="s">
        <v>655</v>
      </c>
      <c r="AI338">
        <v>50</v>
      </c>
      <c r="AJ338" t="s">
        <v>684</v>
      </c>
      <c r="AK338" t="s">
        <v>685</v>
      </c>
      <c r="AL338">
        <v>85</v>
      </c>
    </row>
    <row r="339" spans="1:38">
      <c r="A339" t="s">
        <v>248</v>
      </c>
      <c r="B339">
        <v>7</v>
      </c>
      <c r="C339">
        <v>6</v>
      </c>
      <c r="D339" t="s">
        <v>73</v>
      </c>
      <c r="F339">
        <v>-1</v>
      </c>
      <c r="G339">
        <v>0.5</v>
      </c>
      <c r="H339">
        <v>2</v>
      </c>
      <c r="I339">
        <v>0</v>
      </c>
      <c r="J339" t="s">
        <v>41</v>
      </c>
      <c r="K339">
        <v>1</v>
      </c>
      <c r="L339" t="s">
        <v>42</v>
      </c>
      <c r="M339">
        <v>0</v>
      </c>
      <c r="N339">
        <v>1</v>
      </c>
      <c r="O339">
        <v>0</v>
      </c>
      <c r="P339">
        <v>1</v>
      </c>
      <c r="Q339" t="s">
        <v>41</v>
      </c>
      <c r="R339" t="s">
        <v>41</v>
      </c>
      <c r="T339">
        <v>101.31965006729475</v>
      </c>
      <c r="U339">
        <v>117.34261838440112</v>
      </c>
      <c r="V339">
        <v>125.13020833333333</v>
      </c>
      <c r="W339">
        <v>148.05555555555554</v>
      </c>
      <c r="X339">
        <v>19.7</v>
      </c>
      <c r="Y339" t="s">
        <v>49</v>
      </c>
      <c r="Z339">
        <v>2.5505250000000146E-2</v>
      </c>
      <c r="AA339" t="s">
        <v>49</v>
      </c>
      <c r="AC339">
        <v>27.21</v>
      </c>
      <c r="AD339">
        <v>58.904000000000003</v>
      </c>
      <c r="AG339" t="s">
        <v>674</v>
      </c>
      <c r="AH339" t="s">
        <v>675</v>
      </c>
      <c r="AI339">
        <v>202</v>
      </c>
      <c r="AJ339" t="s">
        <v>676</v>
      </c>
      <c r="AK339" t="s">
        <v>677</v>
      </c>
      <c r="AL339">
        <v>78</v>
      </c>
    </row>
    <row r="340" spans="1:38">
      <c r="A340" t="s">
        <v>248</v>
      </c>
      <c r="B340">
        <v>7</v>
      </c>
      <c r="C340">
        <v>6</v>
      </c>
      <c r="D340" t="s">
        <v>73</v>
      </c>
      <c r="F340">
        <v>-1</v>
      </c>
      <c r="G340">
        <v>0.5</v>
      </c>
      <c r="H340">
        <v>2</v>
      </c>
      <c r="I340">
        <v>0</v>
      </c>
      <c r="J340" t="s">
        <v>41</v>
      </c>
      <c r="K340">
        <v>1</v>
      </c>
      <c r="L340" t="s">
        <v>42</v>
      </c>
      <c r="M340">
        <v>0</v>
      </c>
      <c r="N340">
        <v>1</v>
      </c>
      <c r="O340">
        <v>0</v>
      </c>
      <c r="P340">
        <v>1</v>
      </c>
      <c r="Q340" t="s">
        <v>41</v>
      </c>
      <c r="R340" t="s">
        <v>41</v>
      </c>
      <c r="T340">
        <v>101.31965006729475</v>
      </c>
      <c r="U340">
        <v>117.34261838440112</v>
      </c>
      <c r="V340">
        <v>125.13020833333333</v>
      </c>
      <c r="W340">
        <v>148.05555555555554</v>
      </c>
      <c r="X340">
        <v>27.6</v>
      </c>
      <c r="Y340" t="s">
        <v>49</v>
      </c>
      <c r="Z340">
        <v>23.077390850000004</v>
      </c>
      <c r="AA340" t="s">
        <v>49</v>
      </c>
      <c r="AC340">
        <v>27.283999999999999</v>
      </c>
      <c r="AD340">
        <v>54.584000000000003</v>
      </c>
      <c r="AG340" t="s">
        <v>674</v>
      </c>
      <c r="AH340" t="s">
        <v>675</v>
      </c>
      <c r="AI340">
        <v>202</v>
      </c>
      <c r="AJ340" t="s">
        <v>676</v>
      </c>
      <c r="AK340" t="s">
        <v>677</v>
      </c>
      <c r="AL340">
        <v>78</v>
      </c>
    </row>
    <row r="341" spans="1:38">
      <c r="A341" t="s">
        <v>248</v>
      </c>
      <c r="B341">
        <v>7</v>
      </c>
      <c r="C341">
        <v>6</v>
      </c>
      <c r="D341" t="s">
        <v>73</v>
      </c>
      <c r="F341">
        <v>-1</v>
      </c>
      <c r="G341">
        <v>0.5</v>
      </c>
      <c r="H341">
        <v>2</v>
      </c>
      <c r="I341">
        <v>0</v>
      </c>
      <c r="J341" t="s">
        <v>41</v>
      </c>
      <c r="K341">
        <v>1</v>
      </c>
      <c r="L341" t="s">
        <v>42</v>
      </c>
      <c r="M341">
        <v>0</v>
      </c>
      <c r="N341">
        <v>1</v>
      </c>
      <c r="O341">
        <v>0</v>
      </c>
      <c r="P341">
        <v>1</v>
      </c>
      <c r="Q341" t="s">
        <v>41</v>
      </c>
      <c r="R341" t="s">
        <v>41</v>
      </c>
      <c r="T341">
        <v>101.31965006729475</v>
      </c>
      <c r="U341">
        <v>117.34261838440112</v>
      </c>
      <c r="V341">
        <v>125.13020833333333</v>
      </c>
      <c r="W341">
        <v>148.05555555555554</v>
      </c>
      <c r="X341">
        <v>19.7</v>
      </c>
      <c r="Y341" t="s">
        <v>49</v>
      </c>
      <c r="Z341">
        <v>2.5505250000000146E-2</v>
      </c>
      <c r="AA341" t="s">
        <v>49</v>
      </c>
      <c r="AC341">
        <v>28.344999999999999</v>
      </c>
      <c r="AD341">
        <v>54.860999999999997</v>
      </c>
      <c r="AG341" t="s">
        <v>674</v>
      </c>
      <c r="AH341" t="s">
        <v>675</v>
      </c>
      <c r="AI341">
        <v>202</v>
      </c>
      <c r="AJ341" t="s">
        <v>676</v>
      </c>
      <c r="AK341" t="s">
        <v>677</v>
      </c>
      <c r="AL341">
        <v>78</v>
      </c>
    </row>
    <row r="342" spans="1:38">
      <c r="A342" t="s">
        <v>248</v>
      </c>
      <c r="B342">
        <v>7</v>
      </c>
      <c r="C342">
        <v>6</v>
      </c>
      <c r="D342" t="s">
        <v>73</v>
      </c>
      <c r="F342">
        <v>-1</v>
      </c>
      <c r="G342">
        <v>0.5</v>
      </c>
      <c r="H342">
        <v>2</v>
      </c>
      <c r="I342">
        <v>0</v>
      </c>
      <c r="J342" t="s">
        <v>41</v>
      </c>
      <c r="K342">
        <v>1</v>
      </c>
      <c r="L342" t="s">
        <v>42</v>
      </c>
      <c r="M342">
        <v>1</v>
      </c>
      <c r="N342">
        <v>0.66599999999999993</v>
      </c>
      <c r="O342">
        <v>-2</v>
      </c>
      <c r="P342">
        <v>0.33299999999999996</v>
      </c>
      <c r="Q342" t="s">
        <v>42</v>
      </c>
      <c r="R342" t="s">
        <v>41</v>
      </c>
      <c r="T342">
        <v>101.31965006729475</v>
      </c>
      <c r="U342">
        <v>117.34261838440112</v>
      </c>
      <c r="V342">
        <v>125.13020833333333</v>
      </c>
      <c r="W342">
        <v>148.05555555555554</v>
      </c>
      <c r="X342">
        <v>27.6</v>
      </c>
      <c r="Y342" t="s">
        <v>49</v>
      </c>
      <c r="Z342">
        <v>13.901282500000001</v>
      </c>
      <c r="AA342" t="s">
        <v>49</v>
      </c>
      <c r="AC342">
        <v>28.518000000000001</v>
      </c>
      <c r="AD342">
        <v>56.624000000000002</v>
      </c>
      <c r="AG342" t="s">
        <v>650</v>
      </c>
      <c r="AH342" t="s">
        <v>651</v>
      </c>
      <c r="AI342">
        <v>131</v>
      </c>
      <c r="AJ342" t="s">
        <v>678</v>
      </c>
      <c r="AK342" t="s">
        <v>679</v>
      </c>
      <c r="AL342">
        <v>66</v>
      </c>
    </row>
    <row r="343" spans="1:38">
      <c r="A343" t="s">
        <v>248</v>
      </c>
      <c r="B343">
        <v>7</v>
      </c>
      <c r="C343">
        <v>6</v>
      </c>
      <c r="D343" t="s">
        <v>73</v>
      </c>
      <c r="F343">
        <v>-1</v>
      </c>
      <c r="G343">
        <v>0.5</v>
      </c>
      <c r="H343">
        <v>2</v>
      </c>
      <c r="I343">
        <v>0</v>
      </c>
      <c r="J343" t="s">
        <v>41</v>
      </c>
      <c r="K343">
        <v>1</v>
      </c>
      <c r="L343" t="s">
        <v>42</v>
      </c>
      <c r="M343">
        <v>1</v>
      </c>
      <c r="N343">
        <v>0.66599999999999993</v>
      </c>
      <c r="O343">
        <v>-2</v>
      </c>
      <c r="P343">
        <v>0.33299999999999996</v>
      </c>
      <c r="Q343" t="s">
        <v>42</v>
      </c>
      <c r="R343" t="s">
        <v>41</v>
      </c>
      <c r="T343">
        <v>101.31965006729475</v>
      </c>
      <c r="U343">
        <v>117.34261838440112</v>
      </c>
      <c r="V343">
        <v>125.13020833333333</v>
      </c>
      <c r="W343">
        <v>148.05555555555554</v>
      </c>
      <c r="X343">
        <v>35.5</v>
      </c>
      <c r="Y343" t="s">
        <v>49</v>
      </c>
      <c r="Z343">
        <v>32.307577050000006</v>
      </c>
      <c r="AA343" t="s">
        <v>49</v>
      </c>
      <c r="AC343">
        <v>28.765999999999998</v>
      </c>
      <c r="AD343">
        <v>56.881</v>
      </c>
      <c r="AG343" t="s">
        <v>650</v>
      </c>
      <c r="AH343" t="s">
        <v>651</v>
      </c>
      <c r="AI343">
        <v>131</v>
      </c>
      <c r="AJ343" t="s">
        <v>678</v>
      </c>
      <c r="AK343" t="s">
        <v>679</v>
      </c>
      <c r="AL343">
        <v>66</v>
      </c>
    </row>
    <row r="344" spans="1:38">
      <c r="A344" t="s">
        <v>248</v>
      </c>
      <c r="B344">
        <v>7</v>
      </c>
      <c r="C344">
        <v>6</v>
      </c>
      <c r="D344" t="s">
        <v>73</v>
      </c>
      <c r="F344">
        <v>0</v>
      </c>
      <c r="G344">
        <v>1</v>
      </c>
      <c r="H344">
        <v>0</v>
      </c>
      <c r="I344">
        <v>1</v>
      </c>
      <c r="J344" t="s">
        <v>42</v>
      </c>
      <c r="K344">
        <v>1</v>
      </c>
      <c r="L344" t="s">
        <v>42</v>
      </c>
      <c r="M344">
        <v>1</v>
      </c>
      <c r="N344">
        <v>0.66599999999999993</v>
      </c>
      <c r="O344">
        <v>-2</v>
      </c>
      <c r="P344">
        <v>0.33299999999999996</v>
      </c>
      <c r="Q344" t="s">
        <v>190</v>
      </c>
      <c r="R344" t="s">
        <v>41</v>
      </c>
      <c r="T344">
        <v>101.31965006729475</v>
      </c>
      <c r="U344">
        <v>117.34261838440112</v>
      </c>
      <c r="V344">
        <v>125.13020833333333</v>
      </c>
      <c r="W344">
        <v>148.05555555555554</v>
      </c>
      <c r="X344">
        <v>27.6</v>
      </c>
      <c r="Y344" t="s">
        <v>49</v>
      </c>
      <c r="Z344">
        <v>13.901282500000001</v>
      </c>
      <c r="AA344" t="s">
        <v>49</v>
      </c>
      <c r="AC344">
        <v>28.916</v>
      </c>
      <c r="AD344">
        <v>59.603000000000002</v>
      </c>
      <c r="AG344" t="s">
        <v>656</v>
      </c>
      <c r="AH344" t="s">
        <v>657</v>
      </c>
      <c r="AI344">
        <v>91</v>
      </c>
      <c r="AJ344" t="s">
        <v>690</v>
      </c>
      <c r="AK344" t="s">
        <v>691</v>
      </c>
      <c r="AL344">
        <v>45</v>
      </c>
    </row>
    <row r="345" spans="1:38">
      <c r="A345" t="s">
        <v>248</v>
      </c>
      <c r="B345">
        <v>7</v>
      </c>
      <c r="C345">
        <v>7</v>
      </c>
      <c r="D345" t="s">
        <v>78</v>
      </c>
      <c r="F345">
        <v>0</v>
      </c>
      <c r="G345">
        <v>1</v>
      </c>
      <c r="H345">
        <v>1</v>
      </c>
      <c r="I345">
        <v>0.5</v>
      </c>
      <c r="J345" t="s">
        <v>41</v>
      </c>
      <c r="K345">
        <v>0</v>
      </c>
      <c r="L345" t="s">
        <v>42</v>
      </c>
      <c r="M345">
        <v>1</v>
      </c>
      <c r="N345">
        <v>0.66599999999999993</v>
      </c>
      <c r="O345">
        <v>-2</v>
      </c>
      <c r="P345">
        <v>0.33299999999999996</v>
      </c>
      <c r="Q345" t="s">
        <v>42</v>
      </c>
      <c r="R345" t="s">
        <v>41</v>
      </c>
      <c r="T345">
        <v>101.31965006729475</v>
      </c>
      <c r="U345">
        <v>117.34261838440112</v>
      </c>
      <c r="V345">
        <v>125.13020833333333</v>
      </c>
      <c r="W345">
        <v>148.05555555555554</v>
      </c>
      <c r="X345">
        <v>87.702650000000006</v>
      </c>
      <c r="Y345" t="s">
        <v>49</v>
      </c>
      <c r="Z345">
        <v>80.150235199999997</v>
      </c>
      <c r="AA345" t="s">
        <v>49</v>
      </c>
      <c r="AC345">
        <v>26.622</v>
      </c>
      <c r="AD345">
        <v>60.86</v>
      </c>
      <c r="AG345" t="s">
        <v>656</v>
      </c>
      <c r="AH345" t="s">
        <v>657</v>
      </c>
      <c r="AI345">
        <v>91</v>
      </c>
      <c r="AJ345" t="s">
        <v>654</v>
      </c>
      <c r="AK345" t="s">
        <v>655</v>
      </c>
      <c r="AL345">
        <v>90</v>
      </c>
    </row>
    <row r="346" spans="1:38">
      <c r="A346" t="s">
        <v>248</v>
      </c>
      <c r="B346">
        <v>7</v>
      </c>
      <c r="C346">
        <v>7</v>
      </c>
      <c r="D346" t="s">
        <v>78</v>
      </c>
      <c r="F346">
        <v>0</v>
      </c>
      <c r="G346">
        <v>1</v>
      </c>
      <c r="H346">
        <v>1</v>
      </c>
      <c r="I346">
        <v>0.5</v>
      </c>
      <c r="J346" t="s">
        <v>41</v>
      </c>
      <c r="K346">
        <v>0</v>
      </c>
      <c r="L346" t="s">
        <v>42</v>
      </c>
      <c r="M346">
        <v>1</v>
      </c>
      <c r="N346">
        <v>0.66599999999999993</v>
      </c>
      <c r="O346">
        <v>-2</v>
      </c>
      <c r="P346">
        <v>0.33299999999999996</v>
      </c>
      <c r="Q346" t="s">
        <v>42</v>
      </c>
      <c r="R346" t="s">
        <v>41</v>
      </c>
      <c r="T346">
        <v>101.31965006729475</v>
      </c>
      <c r="U346">
        <v>117.34261838440112</v>
      </c>
      <c r="V346">
        <v>125.13020833333333</v>
      </c>
      <c r="W346">
        <v>148.05555555555554</v>
      </c>
      <c r="X346">
        <v>92.204168750000008</v>
      </c>
      <c r="Y346" t="s">
        <v>49</v>
      </c>
      <c r="Z346">
        <v>92.089204999999993</v>
      </c>
      <c r="AA346" t="s">
        <v>49</v>
      </c>
      <c r="AC346">
        <v>26.768999999999998</v>
      </c>
      <c r="AD346">
        <v>56.21</v>
      </c>
      <c r="AG346" t="s">
        <v>656</v>
      </c>
      <c r="AH346" t="s">
        <v>657</v>
      </c>
      <c r="AI346">
        <v>91</v>
      </c>
      <c r="AJ346" t="s">
        <v>654</v>
      </c>
      <c r="AK346" t="s">
        <v>655</v>
      </c>
      <c r="AL346">
        <v>90</v>
      </c>
    </row>
    <row r="347" spans="1:38">
      <c r="A347" t="s">
        <v>248</v>
      </c>
      <c r="B347">
        <v>7</v>
      </c>
      <c r="C347">
        <v>7</v>
      </c>
      <c r="D347" t="s">
        <v>78</v>
      </c>
      <c r="F347">
        <v>0</v>
      </c>
      <c r="G347">
        <v>1</v>
      </c>
      <c r="H347">
        <v>1</v>
      </c>
      <c r="I347">
        <v>0.5</v>
      </c>
      <c r="J347" t="s">
        <v>41</v>
      </c>
      <c r="K347">
        <v>0</v>
      </c>
      <c r="L347" t="s">
        <v>42</v>
      </c>
      <c r="M347">
        <v>1</v>
      </c>
      <c r="N347">
        <v>0.66599999999999993</v>
      </c>
      <c r="O347">
        <v>-2</v>
      </c>
      <c r="P347">
        <v>0.33299999999999996</v>
      </c>
      <c r="Q347" t="s">
        <v>42</v>
      </c>
      <c r="R347" t="s">
        <v>41</v>
      </c>
      <c r="T347">
        <v>101.31965006729475</v>
      </c>
      <c r="U347">
        <v>117.34261838440112</v>
      </c>
      <c r="V347">
        <v>125.13020833333333</v>
      </c>
      <c r="W347">
        <v>148.05555555555554</v>
      </c>
      <c r="X347">
        <v>96.718169500000016</v>
      </c>
      <c r="Y347" t="s">
        <v>49</v>
      </c>
      <c r="Z347">
        <v>92.089204999999993</v>
      </c>
      <c r="AA347" t="s">
        <v>49</v>
      </c>
      <c r="AC347">
        <v>27.553999999999998</v>
      </c>
      <c r="AD347">
        <v>57.893999999999998</v>
      </c>
      <c r="AG347" t="s">
        <v>656</v>
      </c>
      <c r="AH347" t="s">
        <v>657</v>
      </c>
      <c r="AI347">
        <v>91</v>
      </c>
      <c r="AJ347" t="s">
        <v>654</v>
      </c>
      <c r="AK347" t="s">
        <v>655</v>
      </c>
      <c r="AL347">
        <v>90</v>
      </c>
    </row>
    <row r="348" spans="1:38">
      <c r="A348" t="s">
        <v>248</v>
      </c>
      <c r="B348">
        <v>7</v>
      </c>
      <c r="C348">
        <v>7</v>
      </c>
      <c r="D348" t="s">
        <v>78</v>
      </c>
      <c r="F348">
        <v>0</v>
      </c>
      <c r="G348">
        <v>1</v>
      </c>
      <c r="H348">
        <v>1</v>
      </c>
      <c r="I348">
        <v>0.5</v>
      </c>
      <c r="J348" t="s">
        <v>41</v>
      </c>
      <c r="K348">
        <v>0</v>
      </c>
      <c r="L348" t="s">
        <v>42</v>
      </c>
      <c r="M348">
        <v>1</v>
      </c>
      <c r="N348">
        <v>0.66599999999999993</v>
      </c>
      <c r="O348">
        <v>-2</v>
      </c>
      <c r="P348">
        <v>0.33299999999999996</v>
      </c>
      <c r="Q348" t="s">
        <v>42</v>
      </c>
      <c r="R348" t="s">
        <v>41</v>
      </c>
      <c r="T348">
        <v>101.31965006729475</v>
      </c>
      <c r="U348">
        <v>117.34261838440112</v>
      </c>
      <c r="V348">
        <v>125.13020833333333</v>
      </c>
      <c r="W348">
        <v>148.05555555555554</v>
      </c>
      <c r="X348">
        <v>101.22280875000001</v>
      </c>
      <c r="Y348" t="s">
        <v>54</v>
      </c>
      <c r="Z348">
        <v>104.0306712</v>
      </c>
      <c r="AA348" t="s">
        <v>54</v>
      </c>
      <c r="AC348">
        <v>27.85</v>
      </c>
      <c r="AD348">
        <v>58.283000000000001</v>
      </c>
      <c r="AG348" t="s">
        <v>668</v>
      </c>
      <c r="AH348" t="s">
        <v>669</v>
      </c>
      <c r="AI348">
        <v>63</v>
      </c>
      <c r="AJ348" t="s">
        <v>664</v>
      </c>
      <c r="AK348" t="s">
        <v>665</v>
      </c>
      <c r="AL348">
        <v>31</v>
      </c>
    </row>
    <row r="349" spans="1:38">
      <c r="A349" t="s">
        <v>248</v>
      </c>
      <c r="B349">
        <v>7</v>
      </c>
      <c r="C349">
        <v>7</v>
      </c>
      <c r="D349" t="s">
        <v>78</v>
      </c>
      <c r="F349">
        <v>1</v>
      </c>
      <c r="G349">
        <v>0.5</v>
      </c>
      <c r="H349">
        <v>1</v>
      </c>
      <c r="I349">
        <v>0.5</v>
      </c>
      <c r="J349" t="s">
        <v>41</v>
      </c>
      <c r="K349">
        <v>0</v>
      </c>
      <c r="L349" t="s">
        <v>42</v>
      </c>
      <c r="M349">
        <v>1</v>
      </c>
      <c r="N349">
        <v>0.66599999999999993</v>
      </c>
      <c r="O349">
        <v>-2</v>
      </c>
      <c r="P349">
        <v>0.33299999999999996</v>
      </c>
      <c r="Q349" t="s">
        <v>42</v>
      </c>
      <c r="R349" t="s">
        <v>41</v>
      </c>
      <c r="T349">
        <v>101.31965006729475</v>
      </c>
      <c r="U349">
        <v>117.34261838440112</v>
      </c>
      <c r="V349">
        <v>125.13020833333333</v>
      </c>
      <c r="W349">
        <v>148.05555555555554</v>
      </c>
      <c r="X349">
        <v>114.67044275000001</v>
      </c>
      <c r="Y349" t="s">
        <v>54</v>
      </c>
      <c r="Z349">
        <v>109.92705000000001</v>
      </c>
      <c r="AA349" t="s">
        <v>54</v>
      </c>
      <c r="AC349">
        <v>28.221</v>
      </c>
      <c r="AD349">
        <v>59.465000000000003</v>
      </c>
      <c r="AG349" t="s">
        <v>666</v>
      </c>
      <c r="AH349" t="s">
        <v>667</v>
      </c>
      <c r="AI349">
        <v>60</v>
      </c>
      <c r="AJ349" t="s">
        <v>664</v>
      </c>
      <c r="AK349" t="s">
        <v>665</v>
      </c>
      <c r="AL349">
        <v>31</v>
      </c>
    </row>
    <row r="350" spans="1:38">
      <c r="A350" t="s">
        <v>248</v>
      </c>
      <c r="B350">
        <v>7</v>
      </c>
      <c r="C350">
        <v>7</v>
      </c>
      <c r="D350" t="s">
        <v>78</v>
      </c>
      <c r="F350">
        <v>1</v>
      </c>
      <c r="G350">
        <v>0.5</v>
      </c>
      <c r="H350">
        <v>1</v>
      </c>
      <c r="I350">
        <v>0.5</v>
      </c>
      <c r="J350" t="s">
        <v>41</v>
      </c>
      <c r="K350">
        <v>0</v>
      </c>
      <c r="L350" t="s">
        <v>42</v>
      </c>
      <c r="M350">
        <v>-1</v>
      </c>
      <c r="N350">
        <v>0.66599999999999993</v>
      </c>
      <c r="O350">
        <v>-2</v>
      </c>
      <c r="P350">
        <v>0.33299999999999996</v>
      </c>
      <c r="Q350" t="s">
        <v>42</v>
      </c>
      <c r="R350" t="s">
        <v>41</v>
      </c>
      <c r="T350">
        <v>101.31965006729475</v>
      </c>
      <c r="U350">
        <v>117.34261838440112</v>
      </c>
      <c r="V350">
        <v>125.13020833333333</v>
      </c>
      <c r="W350">
        <v>148.05555555555554</v>
      </c>
      <c r="X350">
        <v>132.60407200000003</v>
      </c>
      <c r="Y350" t="s">
        <v>54</v>
      </c>
      <c r="Z350">
        <v>104.0306712</v>
      </c>
      <c r="AA350" t="s">
        <v>54</v>
      </c>
      <c r="AC350">
        <v>28.468</v>
      </c>
      <c r="AD350">
        <v>61.555999999999997</v>
      </c>
      <c r="AG350" t="s">
        <v>666</v>
      </c>
      <c r="AH350" t="s">
        <v>667</v>
      </c>
      <c r="AI350">
        <v>60</v>
      </c>
      <c r="AJ350" t="s">
        <v>664</v>
      </c>
      <c r="AK350" t="s">
        <v>665</v>
      </c>
      <c r="AL350">
        <v>31</v>
      </c>
    </row>
    <row r="351" spans="1:38">
      <c r="A351" t="s">
        <v>248</v>
      </c>
      <c r="B351">
        <v>7</v>
      </c>
      <c r="C351">
        <v>8</v>
      </c>
      <c r="D351" t="s">
        <v>85</v>
      </c>
      <c r="F351">
        <v>-1</v>
      </c>
      <c r="G351">
        <v>0.5</v>
      </c>
      <c r="H351">
        <v>0</v>
      </c>
      <c r="I351">
        <v>1</v>
      </c>
      <c r="J351" t="s">
        <v>42</v>
      </c>
      <c r="K351">
        <v>1</v>
      </c>
      <c r="L351" t="s">
        <v>42</v>
      </c>
      <c r="M351">
        <v>0</v>
      </c>
      <c r="N351">
        <v>1</v>
      </c>
      <c r="O351">
        <v>-1</v>
      </c>
      <c r="P351">
        <v>0.66599999999999993</v>
      </c>
      <c r="Q351" t="s">
        <v>41</v>
      </c>
      <c r="R351" t="s">
        <v>41</v>
      </c>
      <c r="T351">
        <v>101.31965006729475</v>
      </c>
      <c r="U351">
        <v>117.34261838440112</v>
      </c>
      <c r="V351">
        <v>125.13020833333333</v>
      </c>
      <c r="W351">
        <v>148.05555555555554</v>
      </c>
      <c r="X351">
        <v>56.431059500000003</v>
      </c>
      <c r="Y351" t="s">
        <v>49</v>
      </c>
      <c r="Z351">
        <v>64.427616630000003</v>
      </c>
      <c r="AA351" t="s">
        <v>49</v>
      </c>
      <c r="AC351">
        <v>26.622</v>
      </c>
      <c r="AD351">
        <v>60.86</v>
      </c>
      <c r="AG351" t="s">
        <v>674</v>
      </c>
      <c r="AH351" t="s">
        <v>675</v>
      </c>
      <c r="AI351">
        <v>202</v>
      </c>
      <c r="AJ351" t="s">
        <v>656</v>
      </c>
      <c r="AK351" t="s">
        <v>657</v>
      </c>
      <c r="AL351">
        <v>50</v>
      </c>
    </row>
    <row r="352" spans="1:38">
      <c r="A352" t="s">
        <v>248</v>
      </c>
      <c r="B352">
        <v>7</v>
      </c>
      <c r="C352">
        <v>8</v>
      </c>
      <c r="D352" t="s">
        <v>85</v>
      </c>
      <c r="F352">
        <v>-1</v>
      </c>
      <c r="G352">
        <v>0.5</v>
      </c>
      <c r="H352">
        <v>2</v>
      </c>
      <c r="I352">
        <v>0</v>
      </c>
      <c r="J352" t="s">
        <v>42</v>
      </c>
      <c r="K352">
        <v>1</v>
      </c>
      <c r="L352" t="s">
        <v>42</v>
      </c>
      <c r="M352">
        <v>0</v>
      </c>
      <c r="N352">
        <v>1</v>
      </c>
      <c r="O352">
        <v>-1</v>
      </c>
      <c r="P352">
        <v>0.66599999999999993</v>
      </c>
      <c r="Q352" t="s">
        <v>41</v>
      </c>
      <c r="R352" t="s">
        <v>41</v>
      </c>
      <c r="T352">
        <v>101.31965006729475</v>
      </c>
      <c r="U352">
        <v>117.34261838440112</v>
      </c>
      <c r="V352">
        <v>125.13020833333333</v>
      </c>
      <c r="W352">
        <v>148.05555555555554</v>
      </c>
      <c r="X352">
        <v>56.431059500000003</v>
      </c>
      <c r="Y352" t="s">
        <v>49</v>
      </c>
      <c r="Z352">
        <v>74.676532320000007</v>
      </c>
      <c r="AA352" t="s">
        <v>49</v>
      </c>
      <c r="AC352">
        <v>26.768999999999998</v>
      </c>
      <c r="AD352">
        <v>56.21</v>
      </c>
      <c r="AG352" t="s">
        <v>674</v>
      </c>
      <c r="AH352" t="s">
        <v>675</v>
      </c>
      <c r="AI352">
        <v>202</v>
      </c>
      <c r="AJ352" t="s">
        <v>652</v>
      </c>
      <c r="AK352" t="s">
        <v>653</v>
      </c>
      <c r="AL352">
        <v>48</v>
      </c>
    </row>
    <row r="353" spans="1:38">
      <c r="A353" t="s">
        <v>248</v>
      </c>
      <c r="B353">
        <v>7</v>
      </c>
      <c r="C353">
        <v>8</v>
      </c>
      <c r="D353" t="s">
        <v>85</v>
      </c>
      <c r="F353">
        <v>-1</v>
      </c>
      <c r="G353">
        <v>0.5</v>
      </c>
      <c r="H353">
        <v>2</v>
      </c>
      <c r="I353">
        <v>0</v>
      </c>
      <c r="J353" t="s">
        <v>42</v>
      </c>
      <c r="K353">
        <v>1</v>
      </c>
      <c r="L353" t="s">
        <v>42</v>
      </c>
      <c r="M353">
        <v>1</v>
      </c>
      <c r="N353">
        <v>0.66599999999999993</v>
      </c>
      <c r="O353">
        <v>-1</v>
      </c>
      <c r="P353">
        <v>0.66599999999999993</v>
      </c>
      <c r="Q353" t="s">
        <v>42</v>
      </c>
      <c r="R353" t="s">
        <v>41</v>
      </c>
      <c r="T353">
        <v>101.31965006729475</v>
      </c>
      <c r="U353">
        <v>117.34261838440112</v>
      </c>
      <c r="V353">
        <v>125.13020833333333</v>
      </c>
      <c r="W353">
        <v>148.05555555555554</v>
      </c>
      <c r="X353">
        <v>65.014527999999999</v>
      </c>
      <c r="Y353" t="s">
        <v>49</v>
      </c>
      <c r="Z353">
        <v>64.427616630000003</v>
      </c>
      <c r="AA353" t="s">
        <v>49</v>
      </c>
      <c r="AC353">
        <v>27.553999999999998</v>
      </c>
      <c r="AD353">
        <v>57.893999999999998</v>
      </c>
      <c r="AG353" t="s">
        <v>650</v>
      </c>
      <c r="AH353" t="s">
        <v>651</v>
      </c>
      <c r="AI353">
        <v>131</v>
      </c>
      <c r="AJ353" t="s">
        <v>652</v>
      </c>
      <c r="AK353" t="s">
        <v>653</v>
      </c>
      <c r="AL353">
        <v>48</v>
      </c>
    </row>
    <row r="354" spans="1:38">
      <c r="A354" t="s">
        <v>248</v>
      </c>
      <c r="B354">
        <v>7</v>
      </c>
      <c r="C354">
        <v>8</v>
      </c>
      <c r="D354" t="s">
        <v>85</v>
      </c>
      <c r="F354">
        <v>-1</v>
      </c>
      <c r="G354">
        <v>0.5</v>
      </c>
      <c r="H354">
        <v>2</v>
      </c>
      <c r="I354">
        <v>0</v>
      </c>
      <c r="J354" t="s">
        <v>42</v>
      </c>
      <c r="K354">
        <v>1</v>
      </c>
      <c r="L354" t="s">
        <v>42</v>
      </c>
      <c r="M354">
        <v>1</v>
      </c>
      <c r="N354">
        <v>0.66599999999999993</v>
      </c>
      <c r="O354">
        <v>-2</v>
      </c>
      <c r="P354">
        <v>0.33299999999999996</v>
      </c>
      <c r="Q354" t="s">
        <v>42</v>
      </c>
      <c r="R354" t="s">
        <v>41</v>
      </c>
      <c r="T354">
        <v>101.31965006729475</v>
      </c>
      <c r="U354">
        <v>117.34261838440112</v>
      </c>
      <c r="V354">
        <v>125.13020833333333</v>
      </c>
      <c r="W354">
        <v>148.05555555555554</v>
      </c>
      <c r="X354">
        <v>65.014527999999999</v>
      </c>
      <c r="Y354" t="s">
        <v>49</v>
      </c>
      <c r="Z354">
        <v>74.676532320000007</v>
      </c>
      <c r="AA354" t="s">
        <v>49</v>
      </c>
      <c r="AC354">
        <v>27.85</v>
      </c>
      <c r="AD354">
        <v>58.283000000000001</v>
      </c>
      <c r="AG354" t="s">
        <v>650</v>
      </c>
      <c r="AH354" t="s">
        <v>651</v>
      </c>
      <c r="AI354">
        <v>131</v>
      </c>
      <c r="AJ354" t="s">
        <v>678</v>
      </c>
      <c r="AK354" t="s">
        <v>679</v>
      </c>
      <c r="AL354">
        <v>66</v>
      </c>
    </row>
    <row r="355" spans="1:38">
      <c r="A355" t="s">
        <v>248</v>
      </c>
      <c r="B355">
        <v>7</v>
      </c>
      <c r="C355">
        <v>8</v>
      </c>
      <c r="D355" t="s">
        <v>85</v>
      </c>
      <c r="F355">
        <v>-1</v>
      </c>
      <c r="G355">
        <v>0.5</v>
      </c>
      <c r="H355">
        <v>2</v>
      </c>
      <c r="I355">
        <v>0</v>
      </c>
      <c r="J355" t="s">
        <v>42</v>
      </c>
      <c r="K355">
        <v>1</v>
      </c>
      <c r="L355" t="s">
        <v>42</v>
      </c>
      <c r="M355">
        <v>1</v>
      </c>
      <c r="N355">
        <v>0.66599999999999993</v>
      </c>
      <c r="O355">
        <v>-2</v>
      </c>
      <c r="P355">
        <v>0.33299999999999996</v>
      </c>
      <c r="Q355" t="s">
        <v>42</v>
      </c>
      <c r="R355" t="s">
        <v>41</v>
      </c>
      <c r="T355">
        <v>101.31965006729475</v>
      </c>
      <c r="U355">
        <v>117.34261838440112</v>
      </c>
      <c r="V355">
        <v>125.13020833333333</v>
      </c>
      <c r="W355">
        <v>148.05555555555554</v>
      </c>
      <c r="X355">
        <v>73.591755500000005</v>
      </c>
      <c r="Y355" t="s">
        <v>49</v>
      </c>
      <c r="Z355">
        <v>84.92632175</v>
      </c>
      <c r="AA355" t="s">
        <v>49</v>
      </c>
      <c r="AC355">
        <v>28.221</v>
      </c>
      <c r="AD355">
        <v>59.465000000000003</v>
      </c>
      <c r="AG355" t="s">
        <v>650</v>
      </c>
      <c r="AH355" t="s">
        <v>651</v>
      </c>
      <c r="AI355">
        <v>131</v>
      </c>
      <c r="AJ355" t="s">
        <v>678</v>
      </c>
      <c r="AK355" t="s">
        <v>679</v>
      </c>
      <c r="AL355">
        <v>66</v>
      </c>
    </row>
    <row r="356" spans="1:38">
      <c r="A356" t="s">
        <v>248</v>
      </c>
      <c r="B356">
        <v>7</v>
      </c>
      <c r="C356">
        <v>8</v>
      </c>
      <c r="D356" t="s">
        <v>85</v>
      </c>
      <c r="F356">
        <v>-1</v>
      </c>
      <c r="G356">
        <v>0.5</v>
      </c>
      <c r="H356">
        <v>2</v>
      </c>
      <c r="I356">
        <v>0</v>
      </c>
      <c r="J356" t="s">
        <v>42</v>
      </c>
      <c r="K356">
        <v>1</v>
      </c>
      <c r="L356" t="s">
        <v>42</v>
      </c>
      <c r="M356">
        <v>1</v>
      </c>
      <c r="N356">
        <v>0.66599999999999993</v>
      </c>
      <c r="O356">
        <v>-2</v>
      </c>
      <c r="P356">
        <v>0.33299999999999996</v>
      </c>
      <c r="Q356" t="s">
        <v>42</v>
      </c>
      <c r="R356" t="s">
        <v>41</v>
      </c>
      <c r="T356">
        <v>101.31965006729475</v>
      </c>
      <c r="U356">
        <v>117.34261838440112</v>
      </c>
      <c r="V356">
        <v>125.13020833333333</v>
      </c>
      <c r="W356">
        <v>148.05555555555554</v>
      </c>
      <c r="X356">
        <v>73.591755500000005</v>
      </c>
      <c r="Y356" t="s">
        <v>49</v>
      </c>
      <c r="Z356">
        <v>84.92632175</v>
      </c>
      <c r="AA356" t="s">
        <v>49</v>
      </c>
      <c r="AC356">
        <v>28.468</v>
      </c>
      <c r="AD356">
        <v>61.555999999999997</v>
      </c>
      <c r="AG356" t="s">
        <v>650</v>
      </c>
      <c r="AH356" t="s">
        <v>651</v>
      </c>
      <c r="AI356">
        <v>131</v>
      </c>
      <c r="AJ356" t="s">
        <v>678</v>
      </c>
      <c r="AK356" t="s">
        <v>679</v>
      </c>
      <c r="AL356">
        <v>66</v>
      </c>
    </row>
    <row r="357" spans="1:38">
      <c r="A357" t="s">
        <v>248</v>
      </c>
      <c r="B357">
        <v>7</v>
      </c>
      <c r="C357">
        <v>9</v>
      </c>
      <c r="D357" t="s">
        <v>117</v>
      </c>
      <c r="F357">
        <v>0</v>
      </c>
      <c r="G357">
        <v>1</v>
      </c>
      <c r="H357">
        <v>1</v>
      </c>
      <c r="I357">
        <v>0.5</v>
      </c>
      <c r="J357" t="s">
        <v>42</v>
      </c>
      <c r="K357">
        <v>0</v>
      </c>
      <c r="L357" t="s">
        <v>42</v>
      </c>
      <c r="M357">
        <v>0</v>
      </c>
      <c r="N357">
        <v>1</v>
      </c>
      <c r="O357">
        <v>0</v>
      </c>
      <c r="P357">
        <v>1</v>
      </c>
      <c r="Q357" t="s">
        <v>41</v>
      </c>
      <c r="R357" t="s">
        <v>41</v>
      </c>
      <c r="T357">
        <v>101.31965006729475</v>
      </c>
      <c r="U357">
        <v>117.34261838440112</v>
      </c>
      <c r="V357">
        <v>125.13020833333333</v>
      </c>
      <c r="W357">
        <v>148.05555555555554</v>
      </c>
      <c r="X357">
        <v>30.569327039999997</v>
      </c>
      <c r="Y357" t="s">
        <v>49</v>
      </c>
      <c r="Z357">
        <v>35.594856000000007</v>
      </c>
      <c r="AA357" t="s">
        <v>49</v>
      </c>
      <c r="AC357">
        <v>26.622</v>
      </c>
      <c r="AD357">
        <v>60.86</v>
      </c>
      <c r="AG357" t="s">
        <v>684</v>
      </c>
      <c r="AH357" t="s">
        <v>685</v>
      </c>
      <c r="AI357">
        <v>208</v>
      </c>
      <c r="AJ357" t="s">
        <v>674</v>
      </c>
      <c r="AK357" t="s">
        <v>675</v>
      </c>
      <c r="AL357">
        <v>108</v>
      </c>
    </row>
    <row r="358" spans="1:38">
      <c r="A358" t="s">
        <v>248</v>
      </c>
      <c r="B358">
        <v>7</v>
      </c>
      <c r="C358">
        <v>9</v>
      </c>
      <c r="D358" t="s">
        <v>117</v>
      </c>
      <c r="F358">
        <v>0</v>
      </c>
      <c r="G358">
        <v>1</v>
      </c>
      <c r="H358">
        <v>1</v>
      </c>
      <c r="I358">
        <v>0.5</v>
      </c>
      <c r="J358" t="s">
        <v>42</v>
      </c>
      <c r="K358">
        <v>0</v>
      </c>
      <c r="L358" t="s">
        <v>42</v>
      </c>
      <c r="M358">
        <v>0</v>
      </c>
      <c r="N358">
        <v>1</v>
      </c>
      <c r="O358">
        <v>0</v>
      </c>
      <c r="P358">
        <v>1</v>
      </c>
      <c r="Q358" t="s">
        <v>41</v>
      </c>
      <c r="R358" t="s">
        <v>41</v>
      </c>
      <c r="T358">
        <v>101.31965006729475</v>
      </c>
      <c r="U358">
        <v>117.34261838440112</v>
      </c>
      <c r="V358">
        <v>125.13020833333333</v>
      </c>
      <c r="W358">
        <v>148.05555555555554</v>
      </c>
      <c r="X358">
        <v>34.630350874999998</v>
      </c>
      <c r="Y358" t="s">
        <v>49</v>
      </c>
      <c r="Z358">
        <v>49.056061</v>
      </c>
      <c r="AA358" t="s">
        <v>49</v>
      </c>
      <c r="AC358">
        <v>26.768999999999998</v>
      </c>
      <c r="AD358">
        <v>56.21</v>
      </c>
      <c r="AG358" t="s">
        <v>684</v>
      </c>
      <c r="AH358" t="s">
        <v>685</v>
      </c>
      <c r="AI358">
        <v>208</v>
      </c>
      <c r="AJ358" t="s">
        <v>674</v>
      </c>
      <c r="AK358" t="s">
        <v>675</v>
      </c>
      <c r="AL358">
        <v>108</v>
      </c>
    </row>
    <row r="359" spans="1:38">
      <c r="A359" t="s">
        <v>248</v>
      </c>
      <c r="B359">
        <v>7</v>
      </c>
      <c r="C359">
        <v>9</v>
      </c>
      <c r="D359" t="s">
        <v>117</v>
      </c>
      <c r="F359">
        <v>0</v>
      </c>
      <c r="G359">
        <v>1</v>
      </c>
      <c r="H359">
        <v>0</v>
      </c>
      <c r="I359">
        <v>1</v>
      </c>
      <c r="J359" t="s">
        <v>42</v>
      </c>
      <c r="K359">
        <v>1</v>
      </c>
      <c r="L359" t="s">
        <v>42</v>
      </c>
      <c r="M359">
        <v>0</v>
      </c>
      <c r="N359">
        <v>1</v>
      </c>
      <c r="O359">
        <v>0</v>
      </c>
      <c r="P359">
        <v>1</v>
      </c>
      <c r="Q359" t="s">
        <v>41</v>
      </c>
      <c r="R359" t="s">
        <v>41</v>
      </c>
      <c r="T359">
        <v>101.31965006729475</v>
      </c>
      <c r="U359">
        <v>117.34261838440112</v>
      </c>
      <c r="V359">
        <v>125.13020833333333</v>
      </c>
      <c r="W359">
        <v>148.05555555555554</v>
      </c>
      <c r="X359">
        <v>26.558041229999997</v>
      </c>
      <c r="Y359" t="s">
        <v>49</v>
      </c>
      <c r="Z359">
        <v>35.594856000000007</v>
      </c>
      <c r="AA359" t="s">
        <v>49</v>
      </c>
      <c r="AC359">
        <v>27.553999999999998</v>
      </c>
      <c r="AD359">
        <v>57.893999999999998</v>
      </c>
      <c r="AG359" t="s">
        <v>684</v>
      </c>
      <c r="AH359" t="s">
        <v>685</v>
      </c>
      <c r="AI359">
        <v>208</v>
      </c>
      <c r="AJ359" t="s">
        <v>684</v>
      </c>
      <c r="AK359" t="s">
        <v>685</v>
      </c>
      <c r="AL359">
        <v>85</v>
      </c>
    </row>
    <row r="360" spans="1:38">
      <c r="A360" t="s">
        <v>248</v>
      </c>
      <c r="B360">
        <v>7</v>
      </c>
      <c r="C360">
        <v>9</v>
      </c>
      <c r="D360" t="s">
        <v>117</v>
      </c>
      <c r="F360">
        <v>0</v>
      </c>
      <c r="G360">
        <v>1</v>
      </c>
      <c r="H360">
        <v>0</v>
      </c>
      <c r="I360">
        <v>1</v>
      </c>
      <c r="J360" t="s">
        <v>42</v>
      </c>
      <c r="K360">
        <v>0</v>
      </c>
      <c r="L360" t="s">
        <v>42</v>
      </c>
      <c r="M360">
        <v>0</v>
      </c>
      <c r="N360">
        <v>1</v>
      </c>
      <c r="O360">
        <v>0</v>
      </c>
      <c r="P360">
        <v>1</v>
      </c>
      <c r="Q360" t="s">
        <v>41</v>
      </c>
      <c r="R360" t="s">
        <v>41</v>
      </c>
      <c r="T360">
        <v>101.31965006729475</v>
      </c>
      <c r="U360">
        <v>117.34261838440112</v>
      </c>
      <c r="V360">
        <v>125.13020833333333</v>
      </c>
      <c r="W360">
        <v>148.05555555555554</v>
      </c>
      <c r="X360">
        <v>42.751836854999993</v>
      </c>
      <c r="Y360" t="s">
        <v>49</v>
      </c>
      <c r="Z360">
        <v>49.056061</v>
      </c>
      <c r="AA360" t="s">
        <v>49</v>
      </c>
      <c r="AC360">
        <v>27.85</v>
      </c>
      <c r="AD360">
        <v>58.283000000000001</v>
      </c>
      <c r="AG360" t="s">
        <v>684</v>
      </c>
      <c r="AH360" t="s">
        <v>685</v>
      </c>
      <c r="AI360">
        <v>208</v>
      </c>
      <c r="AJ360" t="s">
        <v>684</v>
      </c>
      <c r="AK360" t="s">
        <v>685</v>
      </c>
      <c r="AL360">
        <v>85</v>
      </c>
    </row>
    <row r="361" spans="1:38">
      <c r="A361" t="s">
        <v>248</v>
      </c>
      <c r="B361">
        <v>7</v>
      </c>
      <c r="C361">
        <v>9</v>
      </c>
      <c r="D361" t="s">
        <v>117</v>
      </c>
      <c r="F361">
        <v>0</v>
      </c>
      <c r="G361">
        <v>1</v>
      </c>
      <c r="H361">
        <v>0</v>
      </c>
      <c r="I361">
        <v>1</v>
      </c>
      <c r="J361" t="s">
        <v>42</v>
      </c>
      <c r="K361">
        <v>0</v>
      </c>
      <c r="L361" t="s">
        <v>42</v>
      </c>
      <c r="M361">
        <v>0</v>
      </c>
      <c r="N361">
        <v>1</v>
      </c>
      <c r="O361">
        <v>0</v>
      </c>
      <c r="P361">
        <v>1</v>
      </c>
      <c r="Q361" t="s">
        <v>41</v>
      </c>
      <c r="R361" t="s">
        <v>41</v>
      </c>
      <c r="T361">
        <v>101.31965006729475</v>
      </c>
      <c r="U361">
        <v>117.34261838440112</v>
      </c>
      <c r="V361">
        <v>125.13020833333333</v>
      </c>
      <c r="W361">
        <v>148.05555555555554</v>
      </c>
      <c r="X361">
        <v>50.872199454999993</v>
      </c>
      <c r="Y361" t="s">
        <v>49</v>
      </c>
      <c r="Z361">
        <v>49.056061</v>
      </c>
      <c r="AA361" t="s">
        <v>49</v>
      </c>
      <c r="AC361">
        <v>28.221</v>
      </c>
      <c r="AD361">
        <v>59.465000000000003</v>
      </c>
      <c r="AG361" t="s">
        <v>684</v>
      </c>
      <c r="AH361" t="s">
        <v>685</v>
      </c>
      <c r="AI361">
        <v>208</v>
      </c>
      <c r="AJ361" t="s">
        <v>684</v>
      </c>
      <c r="AK361" t="s">
        <v>685</v>
      </c>
      <c r="AL361">
        <v>85</v>
      </c>
    </row>
    <row r="362" spans="1:38">
      <c r="A362" t="s">
        <v>248</v>
      </c>
      <c r="B362">
        <v>7</v>
      </c>
      <c r="C362">
        <v>9</v>
      </c>
      <c r="D362" t="s">
        <v>117</v>
      </c>
      <c r="F362">
        <v>0</v>
      </c>
      <c r="G362">
        <v>1</v>
      </c>
      <c r="H362">
        <v>0</v>
      </c>
      <c r="I362">
        <v>1</v>
      </c>
      <c r="J362" t="s">
        <v>42</v>
      </c>
      <c r="K362">
        <v>0</v>
      </c>
      <c r="L362" t="s">
        <v>42</v>
      </c>
      <c r="M362">
        <v>0</v>
      </c>
      <c r="N362">
        <v>1</v>
      </c>
      <c r="O362">
        <v>0</v>
      </c>
      <c r="P362">
        <v>1</v>
      </c>
      <c r="Q362" t="s">
        <v>41</v>
      </c>
      <c r="R362" t="s">
        <v>41</v>
      </c>
      <c r="T362">
        <v>101.31965006729475</v>
      </c>
      <c r="U362">
        <v>117.34261838440112</v>
      </c>
      <c r="V362">
        <v>125.13020833333333</v>
      </c>
      <c r="W362">
        <v>148.05555555555554</v>
      </c>
      <c r="X362">
        <v>54.932099909999998</v>
      </c>
      <c r="Y362" t="s">
        <v>49</v>
      </c>
      <c r="Z362">
        <v>49.056061</v>
      </c>
      <c r="AA362" t="s">
        <v>49</v>
      </c>
      <c r="AC362">
        <v>28.468</v>
      </c>
      <c r="AD362">
        <v>61.555999999999997</v>
      </c>
      <c r="AG362" t="s">
        <v>684</v>
      </c>
      <c r="AH362" t="s">
        <v>685</v>
      </c>
      <c r="AI362">
        <v>208</v>
      </c>
      <c r="AJ362" t="s">
        <v>684</v>
      </c>
      <c r="AK362" t="s">
        <v>685</v>
      </c>
      <c r="AL362">
        <v>85</v>
      </c>
    </row>
    <row r="363" spans="1:38">
      <c r="A363" t="s">
        <v>248</v>
      </c>
      <c r="B363">
        <v>7</v>
      </c>
      <c r="C363">
        <v>10</v>
      </c>
      <c r="D363" t="s">
        <v>90</v>
      </c>
      <c r="F363">
        <v>1</v>
      </c>
      <c r="G363">
        <v>0.5</v>
      </c>
      <c r="H363">
        <v>2</v>
      </c>
      <c r="I363">
        <v>0</v>
      </c>
      <c r="J363" t="s">
        <v>41</v>
      </c>
      <c r="K363">
        <v>0</v>
      </c>
      <c r="L363" t="s">
        <v>42</v>
      </c>
      <c r="M363">
        <v>1</v>
      </c>
      <c r="N363">
        <v>0.66599999999999993</v>
      </c>
      <c r="O363">
        <v>-2</v>
      </c>
      <c r="P363">
        <v>0.33299999999999996</v>
      </c>
      <c r="Q363" t="s">
        <v>42</v>
      </c>
      <c r="R363" t="s">
        <v>41</v>
      </c>
      <c r="T363">
        <v>101.31965006729475</v>
      </c>
      <c r="U363">
        <v>117.34261838440112</v>
      </c>
      <c r="V363">
        <v>125.13020833333333</v>
      </c>
      <c r="W363">
        <v>148.05555555555554</v>
      </c>
      <c r="X363">
        <v>-48.912559999999999</v>
      </c>
      <c r="Y363" t="s">
        <v>49</v>
      </c>
      <c r="Z363">
        <v>-54.442274999999995</v>
      </c>
      <c r="AA363" t="s">
        <v>49</v>
      </c>
      <c r="AC363">
        <v>27.21</v>
      </c>
      <c r="AD363">
        <v>58.904000000000003</v>
      </c>
      <c r="AG363" t="s">
        <v>650</v>
      </c>
      <c r="AH363" t="s">
        <v>651</v>
      </c>
      <c r="AI363">
        <v>131</v>
      </c>
      <c r="AJ363" t="s">
        <v>678</v>
      </c>
      <c r="AK363" t="s">
        <v>679</v>
      </c>
      <c r="AL363">
        <v>66</v>
      </c>
    </row>
    <row r="364" spans="1:38">
      <c r="A364" t="s">
        <v>248</v>
      </c>
      <c r="B364">
        <v>7</v>
      </c>
      <c r="C364">
        <v>10</v>
      </c>
      <c r="D364" t="s">
        <v>90</v>
      </c>
      <c r="F364">
        <v>1</v>
      </c>
      <c r="G364">
        <v>0.5</v>
      </c>
      <c r="H364">
        <v>2</v>
      </c>
      <c r="I364">
        <v>0</v>
      </c>
      <c r="J364" t="s">
        <v>42</v>
      </c>
      <c r="K364">
        <v>0</v>
      </c>
      <c r="L364" t="s">
        <v>42</v>
      </c>
      <c r="M364">
        <v>0</v>
      </c>
      <c r="N364">
        <v>1</v>
      </c>
      <c r="O364">
        <v>-2</v>
      </c>
      <c r="P364">
        <v>0.33299999999999996</v>
      </c>
      <c r="Q364" t="s">
        <v>41</v>
      </c>
      <c r="R364" t="s">
        <v>42</v>
      </c>
      <c r="T364">
        <v>101.31965006729475</v>
      </c>
      <c r="U364">
        <v>117.34261838440112</v>
      </c>
      <c r="V364">
        <v>125.13020833333333</v>
      </c>
      <c r="W364">
        <v>148.05555555555554</v>
      </c>
      <c r="X364">
        <v>-48.912559999999999</v>
      </c>
      <c r="Y364" t="s">
        <v>49</v>
      </c>
      <c r="Z364">
        <v>-46.58849</v>
      </c>
      <c r="AA364" t="s">
        <v>49</v>
      </c>
      <c r="AC364">
        <v>27.283999999999999</v>
      </c>
      <c r="AD364">
        <v>54.584000000000003</v>
      </c>
      <c r="AG364" t="s">
        <v>674</v>
      </c>
      <c r="AH364" t="s">
        <v>675</v>
      </c>
      <c r="AI364">
        <v>202</v>
      </c>
      <c r="AJ364" t="s">
        <v>678</v>
      </c>
      <c r="AK364" t="s">
        <v>679</v>
      </c>
      <c r="AL364">
        <v>66</v>
      </c>
    </row>
    <row r="365" spans="1:38">
      <c r="A365" t="s">
        <v>248</v>
      </c>
      <c r="B365">
        <v>7</v>
      </c>
      <c r="C365">
        <v>10</v>
      </c>
      <c r="D365" t="s">
        <v>90</v>
      </c>
      <c r="F365">
        <v>1</v>
      </c>
      <c r="G365">
        <v>0.5</v>
      </c>
      <c r="H365">
        <v>2</v>
      </c>
      <c r="I365">
        <v>0</v>
      </c>
      <c r="J365" t="s">
        <v>41</v>
      </c>
      <c r="K365">
        <v>0</v>
      </c>
      <c r="L365" t="s">
        <v>42</v>
      </c>
      <c r="M365">
        <v>1</v>
      </c>
      <c r="N365">
        <v>0.66599999999999993</v>
      </c>
      <c r="O365">
        <v>-2</v>
      </c>
      <c r="P365">
        <v>0.33299999999999996</v>
      </c>
      <c r="Q365" t="s">
        <v>42</v>
      </c>
      <c r="R365" t="s">
        <v>41</v>
      </c>
      <c r="T365">
        <v>101.31965006729475</v>
      </c>
      <c r="U365">
        <v>117.34261838440112</v>
      </c>
      <c r="V365">
        <v>125.13020833333333</v>
      </c>
      <c r="W365">
        <v>148.05555555555554</v>
      </c>
      <c r="X365">
        <v>-48.912559999999999</v>
      </c>
      <c r="Y365" t="s">
        <v>49</v>
      </c>
      <c r="Z365">
        <v>-62.296059999999997</v>
      </c>
      <c r="AA365" t="s">
        <v>49</v>
      </c>
      <c r="AC365">
        <v>28.344999999999999</v>
      </c>
      <c r="AD365">
        <v>54.860999999999997</v>
      </c>
      <c r="AG365" t="s">
        <v>650</v>
      </c>
      <c r="AH365" t="s">
        <v>651</v>
      </c>
      <c r="AI365">
        <v>131</v>
      </c>
      <c r="AJ365" t="s">
        <v>678</v>
      </c>
      <c r="AK365" t="s">
        <v>679</v>
      </c>
      <c r="AL365">
        <v>66</v>
      </c>
    </row>
    <row r="366" spans="1:38">
      <c r="A366" t="s">
        <v>248</v>
      </c>
      <c r="B366">
        <v>7</v>
      </c>
      <c r="C366">
        <v>10</v>
      </c>
      <c r="D366" t="s">
        <v>90</v>
      </c>
      <c r="F366">
        <v>1</v>
      </c>
      <c r="G366">
        <v>0.5</v>
      </c>
      <c r="H366">
        <v>1</v>
      </c>
      <c r="I366">
        <v>0.5</v>
      </c>
      <c r="J366" t="s">
        <v>42</v>
      </c>
      <c r="K366">
        <v>0</v>
      </c>
      <c r="L366" t="s">
        <v>42</v>
      </c>
      <c r="M366">
        <v>1</v>
      </c>
      <c r="N366">
        <v>0.66599999999999993</v>
      </c>
      <c r="O366">
        <v>-2</v>
      </c>
      <c r="P366">
        <v>0.33299999999999996</v>
      </c>
      <c r="Q366" t="s">
        <v>42</v>
      </c>
      <c r="R366" t="s">
        <v>41</v>
      </c>
      <c r="T366">
        <v>101.31965006729475</v>
      </c>
      <c r="U366">
        <v>117.34261838440112</v>
      </c>
      <c r="V366">
        <v>125.13020833333333</v>
      </c>
      <c r="W366">
        <v>148.05555555555554</v>
      </c>
      <c r="X366">
        <v>-39.488649999999993</v>
      </c>
      <c r="Y366" t="s">
        <v>49</v>
      </c>
      <c r="Z366">
        <v>-46.58849</v>
      </c>
      <c r="AA366" t="s">
        <v>49</v>
      </c>
      <c r="AC366">
        <v>28.518000000000001</v>
      </c>
      <c r="AD366">
        <v>56.624000000000002</v>
      </c>
      <c r="AG366" t="s">
        <v>650</v>
      </c>
      <c r="AH366" t="s">
        <v>651</v>
      </c>
      <c r="AI366">
        <v>131</v>
      </c>
      <c r="AJ366" t="s">
        <v>654</v>
      </c>
      <c r="AK366" t="s">
        <v>655</v>
      </c>
      <c r="AL366">
        <v>90</v>
      </c>
    </row>
    <row r="367" spans="1:38">
      <c r="A367" t="s">
        <v>248</v>
      </c>
      <c r="B367">
        <v>7</v>
      </c>
      <c r="C367">
        <v>10</v>
      </c>
      <c r="D367" t="s">
        <v>90</v>
      </c>
      <c r="F367">
        <v>1</v>
      </c>
      <c r="G367">
        <v>0.5</v>
      </c>
      <c r="H367">
        <v>2</v>
      </c>
      <c r="I367">
        <v>0</v>
      </c>
      <c r="J367" t="s">
        <v>42</v>
      </c>
      <c r="K367">
        <v>0</v>
      </c>
      <c r="L367" t="s">
        <v>42</v>
      </c>
      <c r="M367">
        <v>1</v>
      </c>
      <c r="N367">
        <v>0.66599999999999993</v>
      </c>
      <c r="O367">
        <v>-2</v>
      </c>
      <c r="P367">
        <v>0.33299999999999996</v>
      </c>
      <c r="Q367" t="s">
        <v>42</v>
      </c>
      <c r="R367" t="s">
        <v>41</v>
      </c>
      <c r="T367">
        <v>101.31965006729475</v>
      </c>
      <c r="U367">
        <v>117.34261838440112</v>
      </c>
      <c r="V367">
        <v>125.13020833333333</v>
      </c>
      <c r="W367">
        <v>148.05555555555554</v>
      </c>
      <c r="X367">
        <v>-48.912559999999999</v>
      </c>
      <c r="Y367" t="s">
        <v>49</v>
      </c>
      <c r="Z367">
        <v>-38.734704999999998</v>
      </c>
      <c r="AA367" t="s">
        <v>49</v>
      </c>
      <c r="AC367">
        <v>28.765999999999998</v>
      </c>
      <c r="AD367">
        <v>56.881</v>
      </c>
      <c r="AG367" t="s">
        <v>650</v>
      </c>
      <c r="AH367" t="s">
        <v>651</v>
      </c>
      <c r="AI367">
        <v>131</v>
      </c>
      <c r="AJ367" t="s">
        <v>678</v>
      </c>
      <c r="AK367" t="s">
        <v>679</v>
      </c>
      <c r="AL367">
        <v>66</v>
      </c>
    </row>
    <row r="368" spans="1:38">
      <c r="A368" t="s">
        <v>248</v>
      </c>
      <c r="B368">
        <v>7</v>
      </c>
      <c r="C368">
        <v>10</v>
      </c>
      <c r="D368" t="s">
        <v>90</v>
      </c>
      <c r="F368">
        <v>1</v>
      </c>
      <c r="G368">
        <v>0.5</v>
      </c>
      <c r="H368">
        <v>2</v>
      </c>
      <c r="I368">
        <v>0</v>
      </c>
      <c r="J368" t="s">
        <v>42</v>
      </c>
      <c r="K368">
        <v>0</v>
      </c>
      <c r="L368" t="s">
        <v>42</v>
      </c>
      <c r="M368">
        <v>1</v>
      </c>
      <c r="N368">
        <v>0.66599999999999993</v>
      </c>
      <c r="O368">
        <v>-2</v>
      </c>
      <c r="P368">
        <v>0.33299999999999996</v>
      </c>
      <c r="Q368" t="s">
        <v>42</v>
      </c>
      <c r="R368" t="s">
        <v>41</v>
      </c>
      <c r="T368">
        <v>101.31965006729475</v>
      </c>
      <c r="U368">
        <v>117.34261838440112</v>
      </c>
      <c r="V368">
        <v>125.13020833333333</v>
      </c>
      <c r="W368">
        <v>148.05555555555554</v>
      </c>
      <c r="X368">
        <v>-48.912559999999999</v>
      </c>
      <c r="Y368" t="s">
        <v>49</v>
      </c>
      <c r="Z368">
        <v>-46.58849</v>
      </c>
      <c r="AA368" t="s">
        <v>49</v>
      </c>
      <c r="AC368">
        <v>28.916</v>
      </c>
      <c r="AD368">
        <v>59.603000000000002</v>
      </c>
      <c r="AG368" t="s">
        <v>650</v>
      </c>
      <c r="AH368" t="s">
        <v>651</v>
      </c>
      <c r="AI368">
        <v>131</v>
      </c>
      <c r="AJ368" t="s">
        <v>678</v>
      </c>
      <c r="AK368" t="s">
        <v>679</v>
      </c>
      <c r="AL368">
        <v>66</v>
      </c>
    </row>
    <row r="369" spans="1:38">
      <c r="A369" t="s">
        <v>248</v>
      </c>
      <c r="B369">
        <v>7</v>
      </c>
      <c r="C369">
        <v>11</v>
      </c>
      <c r="D369" t="s">
        <v>123</v>
      </c>
      <c r="F369">
        <v>2</v>
      </c>
      <c r="G369">
        <v>0</v>
      </c>
      <c r="H369">
        <v>0</v>
      </c>
      <c r="I369">
        <v>1</v>
      </c>
      <c r="J369" t="s">
        <v>42</v>
      </c>
      <c r="K369">
        <v>0</v>
      </c>
      <c r="L369" t="s">
        <v>42</v>
      </c>
      <c r="M369">
        <v>0</v>
      </c>
      <c r="N369">
        <v>1</v>
      </c>
      <c r="O369">
        <v>1</v>
      </c>
      <c r="P369">
        <v>0.66599999999999993</v>
      </c>
      <c r="Q369" t="s">
        <v>41</v>
      </c>
      <c r="R369" t="s">
        <v>41</v>
      </c>
      <c r="T369">
        <v>101.31965006729475</v>
      </c>
      <c r="U369">
        <v>117.34261838440112</v>
      </c>
      <c r="V369">
        <v>125.13020833333333</v>
      </c>
      <c r="W369">
        <v>148.05555555555554</v>
      </c>
      <c r="X369">
        <v>80.649799999999999</v>
      </c>
      <c r="Y369" t="s">
        <v>49</v>
      </c>
      <c r="Z369">
        <v>-72.297380000000004</v>
      </c>
      <c r="AA369" t="s">
        <v>49</v>
      </c>
      <c r="AC369">
        <v>27.21</v>
      </c>
      <c r="AD369">
        <v>58.904000000000003</v>
      </c>
      <c r="AG369" t="s">
        <v>676</v>
      </c>
      <c r="AH369" t="s">
        <v>677</v>
      </c>
      <c r="AI369">
        <v>14</v>
      </c>
      <c r="AJ369" t="s">
        <v>656</v>
      </c>
      <c r="AK369" t="s">
        <v>657</v>
      </c>
      <c r="AL369">
        <v>50</v>
      </c>
    </row>
    <row r="370" spans="1:38">
      <c r="A370" t="s">
        <v>248</v>
      </c>
      <c r="B370">
        <v>7</v>
      </c>
      <c r="C370">
        <v>11</v>
      </c>
      <c r="D370" t="s">
        <v>123</v>
      </c>
      <c r="F370">
        <v>-1</v>
      </c>
      <c r="G370">
        <v>0.5</v>
      </c>
      <c r="H370">
        <v>0</v>
      </c>
      <c r="I370">
        <v>1</v>
      </c>
      <c r="J370" t="s">
        <v>42</v>
      </c>
      <c r="K370">
        <v>1</v>
      </c>
      <c r="L370" t="s">
        <v>42</v>
      </c>
      <c r="M370">
        <v>-1</v>
      </c>
      <c r="N370">
        <v>0.66599999999999993</v>
      </c>
      <c r="O370">
        <v>1</v>
      </c>
      <c r="P370">
        <v>0.66599999999999993</v>
      </c>
      <c r="Q370" t="s">
        <v>41</v>
      </c>
      <c r="R370" t="s">
        <v>42</v>
      </c>
      <c r="T370">
        <v>101.31965006729475</v>
      </c>
      <c r="U370">
        <v>117.34261838440112</v>
      </c>
      <c r="V370">
        <v>125.13020833333333</v>
      </c>
      <c r="W370">
        <v>148.05555555555554</v>
      </c>
      <c r="X370">
        <v>80.649799999999999</v>
      </c>
      <c r="Y370" t="s">
        <v>49</v>
      </c>
      <c r="Z370">
        <v>-64.551825000000008</v>
      </c>
      <c r="AA370" t="s">
        <v>49</v>
      </c>
      <c r="AC370">
        <v>27.283999999999999</v>
      </c>
      <c r="AD370">
        <v>54.584000000000003</v>
      </c>
      <c r="AG370" t="s">
        <v>650</v>
      </c>
      <c r="AH370" t="s">
        <v>651</v>
      </c>
      <c r="AI370">
        <v>131</v>
      </c>
      <c r="AJ370" t="s">
        <v>656</v>
      </c>
      <c r="AK370" t="s">
        <v>657</v>
      </c>
      <c r="AL370">
        <v>50</v>
      </c>
    </row>
    <row r="371" spans="1:38">
      <c r="A371" t="s">
        <v>248</v>
      </c>
      <c r="B371">
        <v>7</v>
      </c>
      <c r="C371">
        <v>11</v>
      </c>
      <c r="D371" t="s">
        <v>123</v>
      </c>
      <c r="F371">
        <v>1</v>
      </c>
      <c r="G371">
        <v>0.5</v>
      </c>
      <c r="H371">
        <v>1</v>
      </c>
      <c r="I371">
        <v>0.5</v>
      </c>
      <c r="J371" t="s">
        <v>42</v>
      </c>
      <c r="K371">
        <v>0</v>
      </c>
      <c r="L371" t="s">
        <v>42</v>
      </c>
      <c r="M371">
        <v>0</v>
      </c>
      <c r="N371">
        <v>1</v>
      </c>
      <c r="O371">
        <v>0</v>
      </c>
      <c r="P371">
        <v>1</v>
      </c>
      <c r="Q371" t="s">
        <v>41</v>
      </c>
      <c r="R371" t="s">
        <v>41</v>
      </c>
      <c r="T371">
        <v>101.31965006729475</v>
      </c>
      <c r="U371">
        <v>117.34261838440112</v>
      </c>
      <c r="V371">
        <v>125.13020833333333</v>
      </c>
      <c r="W371">
        <v>148.05555555555554</v>
      </c>
      <c r="X371">
        <v>80.649799999999999</v>
      </c>
      <c r="Y371" t="s">
        <v>49</v>
      </c>
      <c r="Z371">
        <v>-72.297380000000004</v>
      </c>
      <c r="AA371" t="s">
        <v>49</v>
      </c>
      <c r="AC371">
        <v>28.344999999999999</v>
      </c>
      <c r="AD371">
        <v>54.860999999999997</v>
      </c>
      <c r="AG371" t="s">
        <v>674</v>
      </c>
      <c r="AH371" t="s">
        <v>675</v>
      </c>
      <c r="AI371">
        <v>202</v>
      </c>
      <c r="AJ371" t="s">
        <v>674</v>
      </c>
      <c r="AK371" t="s">
        <v>675</v>
      </c>
      <c r="AL371">
        <v>108</v>
      </c>
    </row>
    <row r="372" spans="1:38">
      <c r="A372" t="s">
        <v>248</v>
      </c>
      <c r="B372">
        <v>7</v>
      </c>
      <c r="C372">
        <v>11</v>
      </c>
      <c r="D372" t="s">
        <v>123</v>
      </c>
      <c r="F372">
        <v>1</v>
      </c>
      <c r="G372">
        <v>0.5</v>
      </c>
      <c r="H372">
        <v>0</v>
      </c>
      <c r="I372">
        <v>1</v>
      </c>
      <c r="J372" t="s">
        <v>42</v>
      </c>
      <c r="K372">
        <v>0</v>
      </c>
      <c r="L372" t="s">
        <v>42</v>
      </c>
      <c r="M372">
        <v>0</v>
      </c>
      <c r="N372">
        <v>1</v>
      </c>
      <c r="O372">
        <v>0</v>
      </c>
      <c r="P372">
        <v>1</v>
      </c>
      <c r="Q372" t="s">
        <v>41</v>
      </c>
      <c r="R372" t="s">
        <v>41</v>
      </c>
      <c r="T372">
        <v>101.31965006729475</v>
      </c>
      <c r="U372">
        <v>117.34261838440112</v>
      </c>
      <c r="V372">
        <v>125.13020833333333</v>
      </c>
      <c r="W372">
        <v>148.05555555555554</v>
      </c>
      <c r="X372">
        <v>80.649799999999999</v>
      </c>
      <c r="Y372" t="s">
        <v>49</v>
      </c>
      <c r="Z372">
        <v>-56.806270000000005</v>
      </c>
      <c r="AA372" t="s">
        <v>49</v>
      </c>
      <c r="AC372">
        <v>28.518000000000001</v>
      </c>
      <c r="AD372">
        <v>56.624000000000002</v>
      </c>
      <c r="AG372" t="s">
        <v>674</v>
      </c>
      <c r="AH372" t="s">
        <v>675</v>
      </c>
      <c r="AI372">
        <v>202</v>
      </c>
      <c r="AJ372" t="s">
        <v>684</v>
      </c>
      <c r="AK372" t="s">
        <v>685</v>
      </c>
      <c r="AL372">
        <v>85</v>
      </c>
    </row>
    <row r="373" spans="1:38">
      <c r="A373" t="s">
        <v>248</v>
      </c>
      <c r="B373">
        <v>7</v>
      </c>
      <c r="C373">
        <v>11</v>
      </c>
      <c r="D373" t="s">
        <v>123</v>
      </c>
      <c r="F373">
        <v>2</v>
      </c>
      <c r="G373">
        <v>0</v>
      </c>
      <c r="H373">
        <v>0</v>
      </c>
      <c r="I373">
        <v>1</v>
      </c>
      <c r="J373" t="s">
        <v>42</v>
      </c>
      <c r="K373">
        <v>0</v>
      </c>
      <c r="L373" t="s">
        <v>42</v>
      </c>
      <c r="M373">
        <v>0</v>
      </c>
      <c r="N373">
        <v>1</v>
      </c>
      <c r="O373">
        <v>0</v>
      </c>
      <c r="P373">
        <v>1</v>
      </c>
      <c r="Q373" t="s">
        <v>41</v>
      </c>
      <c r="R373" t="s">
        <v>41</v>
      </c>
      <c r="T373">
        <v>101.31965006729475</v>
      </c>
      <c r="U373">
        <v>117.34261838440112</v>
      </c>
      <c r="V373">
        <v>125.13020833333333</v>
      </c>
      <c r="W373">
        <v>148.05555555555554</v>
      </c>
      <c r="X373">
        <v>80.649799999999999</v>
      </c>
      <c r="Y373" t="s">
        <v>49</v>
      </c>
      <c r="Z373">
        <v>-49.060715000000002</v>
      </c>
      <c r="AA373" t="s">
        <v>49</v>
      </c>
      <c r="AC373">
        <v>28.765999999999998</v>
      </c>
      <c r="AD373">
        <v>56.881</v>
      </c>
      <c r="AG373" t="s">
        <v>676</v>
      </c>
      <c r="AH373" t="s">
        <v>677</v>
      </c>
      <c r="AI373">
        <v>14</v>
      </c>
      <c r="AJ373" t="s">
        <v>684</v>
      </c>
      <c r="AK373" t="s">
        <v>685</v>
      </c>
      <c r="AL373">
        <v>85</v>
      </c>
    </row>
    <row r="374" spans="1:38">
      <c r="A374" t="s">
        <v>248</v>
      </c>
      <c r="B374">
        <v>7</v>
      </c>
      <c r="C374">
        <v>11</v>
      </c>
      <c r="D374" t="s">
        <v>123</v>
      </c>
      <c r="F374">
        <v>1</v>
      </c>
      <c r="G374">
        <v>0.5</v>
      </c>
      <c r="H374">
        <v>0</v>
      </c>
      <c r="I374">
        <v>1</v>
      </c>
      <c r="J374" t="s">
        <v>42</v>
      </c>
      <c r="K374">
        <v>0</v>
      </c>
      <c r="L374" t="s">
        <v>42</v>
      </c>
      <c r="M374">
        <v>0</v>
      </c>
      <c r="N374">
        <v>1</v>
      </c>
      <c r="O374">
        <v>0</v>
      </c>
      <c r="P374">
        <v>1</v>
      </c>
      <c r="Q374" t="s">
        <v>41</v>
      </c>
      <c r="R374" t="s">
        <v>41</v>
      </c>
      <c r="T374">
        <v>101.31965006729475</v>
      </c>
      <c r="U374">
        <v>117.34261838440112</v>
      </c>
      <c r="V374">
        <v>125.13020833333333</v>
      </c>
      <c r="W374">
        <v>148.05555555555554</v>
      </c>
      <c r="X374">
        <v>80.649799999999999</v>
      </c>
      <c r="Y374" t="s">
        <v>49</v>
      </c>
      <c r="Z374">
        <v>-56.806270000000005</v>
      </c>
      <c r="AA374" t="s">
        <v>49</v>
      </c>
      <c r="AC374">
        <v>28.916</v>
      </c>
      <c r="AD374">
        <v>59.603000000000002</v>
      </c>
      <c r="AG374" t="s">
        <v>674</v>
      </c>
      <c r="AH374" t="s">
        <v>675</v>
      </c>
      <c r="AI374">
        <v>202</v>
      </c>
      <c r="AJ374" t="s">
        <v>684</v>
      </c>
      <c r="AK374" t="s">
        <v>685</v>
      </c>
      <c r="AL374">
        <v>85</v>
      </c>
    </row>
    <row r="375" spans="1:38">
      <c r="A375" t="s">
        <v>248</v>
      </c>
      <c r="B375">
        <v>8</v>
      </c>
      <c r="C375">
        <v>1</v>
      </c>
      <c r="D375" t="s">
        <v>34</v>
      </c>
      <c r="F375">
        <v>0</v>
      </c>
      <c r="G375">
        <v>1</v>
      </c>
      <c r="H375">
        <v>0</v>
      </c>
      <c r="I375">
        <v>1</v>
      </c>
      <c r="J375" t="s">
        <v>42</v>
      </c>
      <c r="K375">
        <v>0</v>
      </c>
      <c r="L375" t="s">
        <v>42</v>
      </c>
      <c r="M375">
        <v>0</v>
      </c>
      <c r="N375">
        <v>1</v>
      </c>
      <c r="O375">
        <v>0</v>
      </c>
      <c r="P375">
        <v>1</v>
      </c>
      <c r="Q375" t="s">
        <v>41</v>
      </c>
      <c r="R375" t="s">
        <v>41</v>
      </c>
      <c r="T375">
        <v>101.31965006729475</v>
      </c>
      <c r="U375">
        <v>117.34261838440112</v>
      </c>
      <c r="V375">
        <v>125.13020833333333</v>
      </c>
      <c r="W375">
        <v>148.05555555555554</v>
      </c>
      <c r="X375">
        <v>114.653355</v>
      </c>
      <c r="Y375" t="s">
        <v>54</v>
      </c>
      <c r="Z375">
        <v>59.519369999999995</v>
      </c>
      <c r="AA375" t="s">
        <v>49</v>
      </c>
      <c r="AC375">
        <v>27.579000000000001</v>
      </c>
      <c r="AD375">
        <v>57.302999999999997</v>
      </c>
      <c r="AG375" t="s">
        <v>684</v>
      </c>
      <c r="AH375" t="s">
        <v>685</v>
      </c>
      <c r="AI375">
        <v>208</v>
      </c>
      <c r="AJ375" t="s">
        <v>684</v>
      </c>
      <c r="AK375" t="s">
        <v>685</v>
      </c>
      <c r="AL375">
        <v>85</v>
      </c>
    </row>
    <row r="376" spans="1:38">
      <c r="A376" t="s">
        <v>248</v>
      </c>
      <c r="B376">
        <v>8</v>
      </c>
      <c r="C376">
        <v>1</v>
      </c>
      <c r="D376" t="s">
        <v>34</v>
      </c>
      <c r="F376">
        <v>-1</v>
      </c>
      <c r="G376">
        <v>0.5</v>
      </c>
      <c r="H376">
        <v>0</v>
      </c>
      <c r="I376">
        <v>1</v>
      </c>
      <c r="J376" t="s">
        <v>42</v>
      </c>
      <c r="K376">
        <v>0</v>
      </c>
      <c r="L376" t="s">
        <v>42</v>
      </c>
      <c r="M376">
        <v>0</v>
      </c>
      <c r="N376">
        <v>1</v>
      </c>
      <c r="O376">
        <v>0</v>
      </c>
      <c r="P376">
        <v>1</v>
      </c>
      <c r="Q376" t="s">
        <v>41</v>
      </c>
      <c r="R376" t="s">
        <v>41</v>
      </c>
      <c r="T376">
        <v>101.31965006729475</v>
      </c>
      <c r="U376">
        <v>117.34261838440112</v>
      </c>
      <c r="V376">
        <v>125.13020833333333</v>
      </c>
      <c r="W376">
        <v>148.05555555555554</v>
      </c>
      <c r="X376">
        <v>106.6559791</v>
      </c>
      <c r="Y376" t="s">
        <v>54</v>
      </c>
      <c r="Z376">
        <v>59.519369999999995</v>
      </c>
      <c r="AA376" t="s">
        <v>49</v>
      </c>
      <c r="AC376">
        <v>28.097000000000001</v>
      </c>
      <c r="AD376">
        <v>58.414000000000001</v>
      </c>
      <c r="AG376" t="s">
        <v>674</v>
      </c>
      <c r="AH376" t="s">
        <v>675</v>
      </c>
      <c r="AI376">
        <v>202</v>
      </c>
      <c r="AJ376" t="s">
        <v>684</v>
      </c>
      <c r="AK376" t="s">
        <v>685</v>
      </c>
      <c r="AL376">
        <v>85</v>
      </c>
    </row>
    <row r="377" spans="1:38">
      <c r="A377" t="s">
        <v>248</v>
      </c>
      <c r="B377">
        <v>8</v>
      </c>
      <c r="C377">
        <v>1</v>
      </c>
      <c r="D377" t="s">
        <v>34</v>
      </c>
      <c r="F377">
        <v>1</v>
      </c>
      <c r="G377">
        <v>0.5</v>
      </c>
      <c r="H377">
        <v>0</v>
      </c>
      <c r="I377">
        <v>1</v>
      </c>
      <c r="J377" t="s">
        <v>42</v>
      </c>
      <c r="K377">
        <v>0</v>
      </c>
      <c r="L377" t="s">
        <v>42</v>
      </c>
      <c r="M377">
        <v>-1</v>
      </c>
      <c r="N377">
        <v>0.66599999999999993</v>
      </c>
      <c r="O377">
        <v>1</v>
      </c>
      <c r="P377">
        <v>0.66599999999999993</v>
      </c>
      <c r="Q377" t="s">
        <v>42</v>
      </c>
      <c r="R377" t="s">
        <v>42</v>
      </c>
      <c r="T377">
        <v>101.31965006729475</v>
      </c>
      <c r="U377">
        <v>117.34261838440112</v>
      </c>
      <c r="V377">
        <v>125.13020833333333</v>
      </c>
      <c r="W377">
        <v>148.05555555555554</v>
      </c>
      <c r="X377">
        <v>122.69669259999999</v>
      </c>
      <c r="Y377" t="s">
        <v>54</v>
      </c>
      <c r="Z377">
        <v>65.837135999999987</v>
      </c>
      <c r="AA377" t="s">
        <v>49</v>
      </c>
      <c r="AC377">
        <v>28.344999999999999</v>
      </c>
      <c r="AD377">
        <v>58.953000000000003</v>
      </c>
      <c r="AG377" t="s">
        <v>650</v>
      </c>
      <c r="AH377" t="s">
        <v>651</v>
      </c>
      <c r="AI377">
        <v>131</v>
      </c>
      <c r="AJ377" t="s">
        <v>656</v>
      </c>
      <c r="AK377" t="s">
        <v>657</v>
      </c>
      <c r="AL377">
        <v>50</v>
      </c>
    </row>
    <row r="378" spans="1:38">
      <c r="A378" t="s">
        <v>248</v>
      </c>
      <c r="B378">
        <v>8</v>
      </c>
      <c r="C378">
        <v>1</v>
      </c>
      <c r="D378" t="s">
        <v>34</v>
      </c>
      <c r="F378">
        <v>0</v>
      </c>
      <c r="G378">
        <v>1</v>
      </c>
      <c r="H378">
        <v>0</v>
      </c>
      <c r="I378">
        <v>1</v>
      </c>
      <c r="J378" t="s">
        <v>42</v>
      </c>
      <c r="K378" t="s">
        <v>57</v>
      </c>
      <c r="L378" t="s">
        <v>42</v>
      </c>
      <c r="M378">
        <v>0</v>
      </c>
      <c r="N378">
        <v>1</v>
      </c>
      <c r="O378">
        <v>0</v>
      </c>
      <c r="P378">
        <v>1</v>
      </c>
      <c r="Q378" t="s">
        <v>41</v>
      </c>
      <c r="R378" t="s">
        <v>41</v>
      </c>
      <c r="T378">
        <v>101.31965006729475</v>
      </c>
      <c r="U378">
        <v>117.34261838440112</v>
      </c>
      <c r="V378">
        <v>125.13020833333333</v>
      </c>
      <c r="W378">
        <v>148.05555555555554</v>
      </c>
      <c r="X378">
        <v>130.74003019999998</v>
      </c>
      <c r="Y378" t="s">
        <v>54</v>
      </c>
      <c r="Z378">
        <v>72.229697499999986</v>
      </c>
      <c r="AA378" t="s">
        <v>49</v>
      </c>
      <c r="AC378">
        <v>28.170999999999999</v>
      </c>
      <c r="AD378">
        <v>58.863999999999997</v>
      </c>
      <c r="AG378" t="s">
        <v>684</v>
      </c>
      <c r="AH378" t="s">
        <v>685</v>
      </c>
      <c r="AI378">
        <v>208</v>
      </c>
      <c r="AJ378" t="s">
        <v>684</v>
      </c>
      <c r="AK378" t="s">
        <v>685</v>
      </c>
      <c r="AL378">
        <v>85</v>
      </c>
    </row>
    <row r="379" spans="1:38">
      <c r="A379" t="s">
        <v>248</v>
      </c>
      <c r="B379">
        <v>8</v>
      </c>
      <c r="C379">
        <v>1</v>
      </c>
      <c r="D379" t="s">
        <v>34</v>
      </c>
      <c r="F379">
        <v>0</v>
      </c>
      <c r="G379">
        <v>1</v>
      </c>
      <c r="H379">
        <v>0</v>
      </c>
      <c r="I379">
        <v>1</v>
      </c>
      <c r="J379" t="s">
        <v>42</v>
      </c>
      <c r="K379">
        <v>0</v>
      </c>
      <c r="L379" t="s">
        <v>42</v>
      </c>
      <c r="M379">
        <v>0</v>
      </c>
      <c r="N379">
        <v>1</v>
      </c>
      <c r="O379">
        <v>0</v>
      </c>
      <c r="P379">
        <v>1</v>
      </c>
      <c r="Q379" t="s">
        <v>41</v>
      </c>
      <c r="R379" t="s">
        <v>42</v>
      </c>
      <c r="T379">
        <v>101.31965006729475</v>
      </c>
      <c r="U379">
        <v>117.34261838440112</v>
      </c>
      <c r="V379">
        <v>125.13020833333333</v>
      </c>
      <c r="W379">
        <v>148.05555555555554</v>
      </c>
      <c r="X379">
        <v>122.69794080000001</v>
      </c>
      <c r="Y379" t="s">
        <v>54</v>
      </c>
      <c r="Z379">
        <v>65.837135999999987</v>
      </c>
      <c r="AA379" t="s">
        <v>49</v>
      </c>
      <c r="AC379">
        <v>28.27</v>
      </c>
      <c r="AD379">
        <v>57.844999999999999</v>
      </c>
      <c r="AG379" t="s">
        <v>684</v>
      </c>
      <c r="AH379" t="s">
        <v>685</v>
      </c>
      <c r="AI379">
        <v>208</v>
      </c>
      <c r="AJ379" t="s">
        <v>684</v>
      </c>
      <c r="AK379" t="s">
        <v>685</v>
      </c>
      <c r="AL379">
        <v>85</v>
      </c>
    </row>
    <row r="380" spans="1:38">
      <c r="A380" t="s">
        <v>248</v>
      </c>
      <c r="B380">
        <v>8</v>
      </c>
      <c r="C380">
        <v>1</v>
      </c>
      <c r="D380" t="s">
        <v>34</v>
      </c>
      <c r="F380">
        <v>0</v>
      </c>
      <c r="G380">
        <v>1</v>
      </c>
      <c r="H380">
        <v>0</v>
      </c>
      <c r="I380">
        <v>1</v>
      </c>
      <c r="J380" t="s">
        <v>42</v>
      </c>
      <c r="K380">
        <v>0</v>
      </c>
      <c r="L380" t="s">
        <v>42</v>
      </c>
      <c r="M380">
        <v>0</v>
      </c>
      <c r="N380">
        <v>1</v>
      </c>
      <c r="O380">
        <v>0</v>
      </c>
      <c r="P380">
        <v>1</v>
      </c>
      <c r="Q380" t="s">
        <v>41</v>
      </c>
      <c r="R380" t="s">
        <v>42</v>
      </c>
      <c r="T380">
        <v>101.31965006729475</v>
      </c>
      <c r="U380">
        <v>117.34261838440112</v>
      </c>
      <c r="V380">
        <v>125.13020833333333</v>
      </c>
      <c r="W380">
        <v>148.05555555555554</v>
      </c>
      <c r="X380">
        <v>106.70815020000001</v>
      </c>
      <c r="Y380" t="s">
        <v>54</v>
      </c>
      <c r="Z380">
        <v>65.837135999999987</v>
      </c>
      <c r="AA380" t="s">
        <v>49</v>
      </c>
      <c r="AC380">
        <v>28.097000000000001</v>
      </c>
      <c r="AD380">
        <v>56.436</v>
      </c>
      <c r="AG380" t="s">
        <v>684</v>
      </c>
      <c r="AH380" t="s">
        <v>685</v>
      </c>
      <c r="AI380">
        <v>208</v>
      </c>
      <c r="AJ380" t="s">
        <v>684</v>
      </c>
      <c r="AK380" t="s">
        <v>685</v>
      </c>
      <c r="AL380">
        <v>85</v>
      </c>
    </row>
    <row r="381" spans="1:38">
      <c r="A381" t="s">
        <v>248</v>
      </c>
      <c r="B381">
        <v>8</v>
      </c>
      <c r="C381">
        <v>2</v>
      </c>
      <c r="D381" t="s">
        <v>101</v>
      </c>
      <c r="F381">
        <v>-1</v>
      </c>
      <c r="G381">
        <v>0.5</v>
      </c>
      <c r="H381">
        <v>1</v>
      </c>
      <c r="I381">
        <v>0.5</v>
      </c>
      <c r="J381" t="s">
        <v>41</v>
      </c>
      <c r="K381">
        <v>0</v>
      </c>
      <c r="L381" t="s">
        <v>42</v>
      </c>
      <c r="M381">
        <v>0</v>
      </c>
      <c r="N381">
        <v>1</v>
      </c>
      <c r="O381">
        <v>0</v>
      </c>
      <c r="P381">
        <v>1</v>
      </c>
      <c r="Q381" t="s">
        <v>41</v>
      </c>
      <c r="R381" t="s">
        <v>41</v>
      </c>
      <c r="T381">
        <v>101.31965006729475</v>
      </c>
      <c r="U381">
        <v>117.34261838440112</v>
      </c>
      <c r="V381">
        <v>125.13020833333333</v>
      </c>
      <c r="W381">
        <v>148.05555555555554</v>
      </c>
      <c r="X381">
        <v>157.76607300000001</v>
      </c>
      <c r="Y381" t="s">
        <v>54</v>
      </c>
      <c r="Z381">
        <v>51.44962855</v>
      </c>
      <c r="AA381" t="s">
        <v>49</v>
      </c>
      <c r="AC381">
        <v>27.579000000000001</v>
      </c>
      <c r="AD381">
        <v>57.302999999999997</v>
      </c>
      <c r="AG381" t="s">
        <v>674</v>
      </c>
      <c r="AH381" t="s">
        <v>675</v>
      </c>
      <c r="AI381">
        <v>202</v>
      </c>
      <c r="AJ381" t="s">
        <v>674</v>
      </c>
      <c r="AK381" t="s">
        <v>675</v>
      </c>
      <c r="AL381">
        <v>108</v>
      </c>
    </row>
    <row r="382" spans="1:38">
      <c r="A382" t="s">
        <v>248</v>
      </c>
      <c r="B382">
        <v>8</v>
      </c>
      <c r="C382">
        <v>2</v>
      </c>
      <c r="D382" t="s">
        <v>101</v>
      </c>
      <c r="F382">
        <v>-1</v>
      </c>
      <c r="G382">
        <v>0.5</v>
      </c>
      <c r="H382">
        <v>1</v>
      </c>
      <c r="I382">
        <v>0.5</v>
      </c>
      <c r="J382" t="s">
        <v>41</v>
      </c>
      <c r="K382">
        <v>1</v>
      </c>
      <c r="L382" t="s">
        <v>42</v>
      </c>
      <c r="M382">
        <v>0</v>
      </c>
      <c r="N382">
        <v>1</v>
      </c>
      <c r="O382">
        <v>0</v>
      </c>
      <c r="P382">
        <v>1</v>
      </c>
      <c r="Q382" t="s">
        <v>41</v>
      </c>
      <c r="R382" t="s">
        <v>41</v>
      </c>
      <c r="T382">
        <v>101.31965006729475</v>
      </c>
      <c r="U382">
        <v>117.34261838440112</v>
      </c>
      <c r="V382">
        <v>125.13020833333333</v>
      </c>
      <c r="W382">
        <v>148.05555555555554</v>
      </c>
      <c r="X382">
        <v>157.76607300000001</v>
      </c>
      <c r="Y382" t="s">
        <v>54</v>
      </c>
      <c r="Z382">
        <v>51.44962855</v>
      </c>
      <c r="AA382" t="s">
        <v>49</v>
      </c>
      <c r="AC382">
        <v>28.097000000000001</v>
      </c>
      <c r="AD382">
        <v>58.414000000000001</v>
      </c>
      <c r="AG382" t="s">
        <v>674</v>
      </c>
      <c r="AH382" t="s">
        <v>675</v>
      </c>
      <c r="AI382">
        <v>202</v>
      </c>
      <c r="AJ382" t="s">
        <v>674</v>
      </c>
      <c r="AK382" t="s">
        <v>675</v>
      </c>
      <c r="AL382">
        <v>108</v>
      </c>
    </row>
    <row r="383" spans="1:38">
      <c r="A383" t="s">
        <v>248</v>
      </c>
      <c r="B383">
        <v>8</v>
      </c>
      <c r="C383">
        <v>2</v>
      </c>
      <c r="D383" t="s">
        <v>101</v>
      </c>
      <c r="F383">
        <v>0</v>
      </c>
      <c r="G383">
        <v>1</v>
      </c>
      <c r="H383">
        <v>1</v>
      </c>
      <c r="I383">
        <v>0.5</v>
      </c>
      <c r="J383" t="s">
        <v>41</v>
      </c>
      <c r="K383">
        <v>1</v>
      </c>
      <c r="L383" t="s">
        <v>42</v>
      </c>
      <c r="M383">
        <v>0</v>
      </c>
      <c r="N383">
        <v>1</v>
      </c>
      <c r="O383">
        <v>0</v>
      </c>
      <c r="P383">
        <v>1</v>
      </c>
      <c r="Q383" t="s">
        <v>41</v>
      </c>
      <c r="R383" t="s">
        <v>41</v>
      </c>
      <c r="T383">
        <v>101.31965006729475</v>
      </c>
      <c r="U383">
        <v>117.34261838440112</v>
      </c>
      <c r="V383">
        <v>125.13020833333333</v>
      </c>
      <c r="W383">
        <v>148.05555555555554</v>
      </c>
      <c r="X383">
        <v>161.57884999999999</v>
      </c>
      <c r="Y383" t="s">
        <v>54</v>
      </c>
      <c r="Z383">
        <v>57</v>
      </c>
      <c r="AA383" t="s">
        <v>49</v>
      </c>
      <c r="AC383">
        <v>28.344999999999999</v>
      </c>
      <c r="AD383">
        <v>58.953000000000003</v>
      </c>
      <c r="AG383" t="s">
        <v>684</v>
      </c>
      <c r="AH383" t="s">
        <v>685</v>
      </c>
      <c r="AI383">
        <v>208</v>
      </c>
      <c r="AJ383" t="s">
        <v>674</v>
      </c>
      <c r="AK383" t="s">
        <v>675</v>
      </c>
      <c r="AL383">
        <v>108</v>
      </c>
    </row>
    <row r="384" spans="1:38">
      <c r="A384" t="s">
        <v>248</v>
      </c>
      <c r="B384">
        <v>8</v>
      </c>
      <c r="C384">
        <v>2</v>
      </c>
      <c r="D384" t="s">
        <v>101</v>
      </c>
      <c r="F384">
        <v>0</v>
      </c>
      <c r="G384">
        <v>1</v>
      </c>
      <c r="H384">
        <v>1</v>
      </c>
      <c r="I384">
        <v>0.5</v>
      </c>
      <c r="J384" t="s">
        <v>41</v>
      </c>
      <c r="K384">
        <v>0</v>
      </c>
      <c r="L384" t="s">
        <v>42</v>
      </c>
      <c r="M384">
        <v>0</v>
      </c>
      <c r="N384">
        <v>1</v>
      </c>
      <c r="O384">
        <v>-2</v>
      </c>
      <c r="P384">
        <v>0.33299999999999996</v>
      </c>
      <c r="Q384" t="s">
        <v>41</v>
      </c>
      <c r="R384" t="s">
        <v>42</v>
      </c>
      <c r="T384">
        <v>101.31965006729475</v>
      </c>
      <c r="U384">
        <v>117.34261838440112</v>
      </c>
      <c r="V384">
        <v>125.13020833333333</v>
      </c>
      <c r="W384">
        <v>148.05555555555554</v>
      </c>
      <c r="X384">
        <v>165.42907299999999</v>
      </c>
      <c r="Y384" t="s">
        <v>54</v>
      </c>
      <c r="Z384">
        <v>69.096363350000004</v>
      </c>
      <c r="AA384" t="s">
        <v>49</v>
      </c>
      <c r="AC384">
        <v>28.170999999999999</v>
      </c>
      <c r="AD384">
        <v>58.863999999999997</v>
      </c>
      <c r="AG384" t="s">
        <v>684</v>
      </c>
      <c r="AH384" t="s">
        <v>685</v>
      </c>
      <c r="AI384">
        <v>208</v>
      </c>
      <c r="AJ384" t="s">
        <v>654</v>
      </c>
      <c r="AK384" t="s">
        <v>655</v>
      </c>
      <c r="AL384">
        <v>90</v>
      </c>
    </row>
    <row r="385" spans="1:38">
      <c r="A385" t="s">
        <v>248</v>
      </c>
      <c r="B385">
        <v>8</v>
      </c>
      <c r="C385">
        <v>2</v>
      </c>
      <c r="D385" t="s">
        <v>101</v>
      </c>
      <c r="F385">
        <v>0</v>
      </c>
      <c r="G385">
        <v>1</v>
      </c>
      <c r="H385">
        <v>1</v>
      </c>
      <c r="I385">
        <v>0.5</v>
      </c>
      <c r="J385" t="s">
        <v>41</v>
      </c>
      <c r="K385">
        <v>0</v>
      </c>
      <c r="L385" t="s">
        <v>42</v>
      </c>
      <c r="M385">
        <v>0</v>
      </c>
      <c r="N385">
        <v>1</v>
      </c>
      <c r="O385">
        <v>-2</v>
      </c>
      <c r="P385">
        <v>0.33299999999999996</v>
      </c>
      <c r="Q385" t="s">
        <v>41</v>
      </c>
      <c r="R385" t="s">
        <v>41</v>
      </c>
      <c r="T385">
        <v>101.31965006729475</v>
      </c>
      <c r="U385">
        <v>117.34261838440112</v>
      </c>
      <c r="V385">
        <v>125.13020833333333</v>
      </c>
      <c r="W385">
        <v>148.05555555555554</v>
      </c>
      <c r="X385">
        <v>161.57884999999999</v>
      </c>
      <c r="Y385" t="s">
        <v>54</v>
      </c>
      <c r="Z385">
        <v>69.027170400000003</v>
      </c>
      <c r="AA385" t="s">
        <v>49</v>
      </c>
      <c r="AC385">
        <v>28.27</v>
      </c>
      <c r="AD385">
        <v>57.844999999999999</v>
      </c>
      <c r="AG385" t="s">
        <v>684</v>
      </c>
      <c r="AH385" t="s">
        <v>685</v>
      </c>
      <c r="AI385">
        <v>208</v>
      </c>
      <c r="AJ385" t="s">
        <v>654</v>
      </c>
      <c r="AK385" t="s">
        <v>655</v>
      </c>
      <c r="AL385">
        <v>90</v>
      </c>
    </row>
    <row r="386" spans="1:38">
      <c r="A386" t="s">
        <v>248</v>
      </c>
      <c r="B386">
        <v>8</v>
      </c>
      <c r="C386">
        <v>2</v>
      </c>
      <c r="D386" t="s">
        <v>101</v>
      </c>
      <c r="F386">
        <v>0</v>
      </c>
      <c r="G386">
        <v>1</v>
      </c>
      <c r="H386">
        <v>1</v>
      </c>
      <c r="I386">
        <v>0.5</v>
      </c>
      <c r="J386" t="s">
        <v>41</v>
      </c>
      <c r="K386">
        <v>0</v>
      </c>
      <c r="L386" t="s">
        <v>42</v>
      </c>
      <c r="M386">
        <v>0</v>
      </c>
      <c r="N386">
        <v>1</v>
      </c>
      <c r="O386">
        <v>-2</v>
      </c>
      <c r="P386">
        <v>0.33299999999999996</v>
      </c>
      <c r="Q386" t="s">
        <v>41</v>
      </c>
      <c r="R386" t="s">
        <v>41</v>
      </c>
      <c r="T386">
        <v>101.31965006729475</v>
      </c>
      <c r="U386">
        <v>117.34261838440112</v>
      </c>
      <c r="V386">
        <v>125.13020833333333</v>
      </c>
      <c r="W386">
        <v>148.05555555555554</v>
      </c>
      <c r="X386">
        <v>161.57884999999999</v>
      </c>
      <c r="Y386" t="s">
        <v>54</v>
      </c>
      <c r="Z386">
        <v>121.86515740000002</v>
      </c>
      <c r="AA386" t="s">
        <v>54</v>
      </c>
      <c r="AC386">
        <v>28.097000000000001</v>
      </c>
      <c r="AD386">
        <v>56.436</v>
      </c>
      <c r="AG386" t="s">
        <v>686</v>
      </c>
      <c r="AH386" t="s">
        <v>687</v>
      </c>
      <c r="AI386">
        <v>146</v>
      </c>
      <c r="AJ386" t="s">
        <v>664</v>
      </c>
      <c r="AK386" t="s">
        <v>665</v>
      </c>
      <c r="AL386">
        <v>31</v>
      </c>
    </row>
    <row r="387" spans="1:38">
      <c r="A387" t="s">
        <v>248</v>
      </c>
      <c r="B387">
        <v>8</v>
      </c>
      <c r="C387">
        <v>3</v>
      </c>
      <c r="D387" t="s">
        <v>58</v>
      </c>
      <c r="F387">
        <v>0</v>
      </c>
      <c r="G387">
        <v>1</v>
      </c>
      <c r="H387">
        <v>0</v>
      </c>
      <c r="I387">
        <v>1</v>
      </c>
      <c r="J387" t="s">
        <v>42</v>
      </c>
      <c r="K387">
        <v>0</v>
      </c>
      <c r="L387" t="s">
        <v>42</v>
      </c>
      <c r="M387">
        <v>0</v>
      </c>
      <c r="N387">
        <v>1</v>
      </c>
      <c r="O387">
        <v>-2</v>
      </c>
      <c r="P387">
        <v>0.33299999999999996</v>
      </c>
      <c r="Q387" t="s">
        <v>41</v>
      </c>
      <c r="R387" t="s">
        <v>41</v>
      </c>
      <c r="T387">
        <v>101.31965006729475</v>
      </c>
      <c r="U387">
        <v>117.34261838440112</v>
      </c>
      <c r="V387">
        <v>125.13020833333333</v>
      </c>
      <c r="W387">
        <v>148.05555555555554</v>
      </c>
      <c r="X387">
        <v>20.516984000000004</v>
      </c>
      <c r="Y387" t="s">
        <v>49</v>
      </c>
      <c r="Z387">
        <v>132.29899699999999</v>
      </c>
      <c r="AA387" t="s">
        <v>54</v>
      </c>
      <c r="AC387">
        <v>27.579000000000001</v>
      </c>
      <c r="AD387">
        <v>57.302999999999997</v>
      </c>
      <c r="AG387" t="s">
        <v>686</v>
      </c>
      <c r="AH387" t="s">
        <v>687</v>
      </c>
      <c r="AI387">
        <v>146</v>
      </c>
      <c r="AJ387" t="s">
        <v>660</v>
      </c>
      <c r="AK387" t="s">
        <v>661</v>
      </c>
      <c r="AL387">
        <v>42</v>
      </c>
    </row>
    <row r="388" spans="1:38">
      <c r="A388" t="s">
        <v>248</v>
      </c>
      <c r="B388">
        <v>8</v>
      </c>
      <c r="C388">
        <v>3</v>
      </c>
      <c r="D388" t="s">
        <v>58</v>
      </c>
      <c r="F388">
        <v>0</v>
      </c>
      <c r="G388">
        <v>1</v>
      </c>
      <c r="H388">
        <v>0</v>
      </c>
      <c r="I388">
        <v>1</v>
      </c>
      <c r="J388" t="s">
        <v>42</v>
      </c>
      <c r="K388">
        <v>0</v>
      </c>
      <c r="L388" t="s">
        <v>42</v>
      </c>
      <c r="M388">
        <v>0</v>
      </c>
      <c r="N388">
        <v>1</v>
      </c>
      <c r="O388">
        <v>-2</v>
      </c>
      <c r="P388">
        <v>0.33299999999999996</v>
      </c>
      <c r="Q388" t="s">
        <v>41</v>
      </c>
      <c r="R388" t="s">
        <v>42</v>
      </c>
      <c r="T388">
        <v>101.31965006729475</v>
      </c>
      <c r="U388">
        <v>117.34261838440112</v>
      </c>
      <c r="V388">
        <v>125.13020833333333</v>
      </c>
      <c r="W388">
        <v>148.05555555555554</v>
      </c>
      <c r="X388">
        <v>26.897379500000007</v>
      </c>
      <c r="Y388" t="s">
        <v>49</v>
      </c>
      <c r="Z388">
        <v>132.29899699999999</v>
      </c>
      <c r="AA388" t="s">
        <v>54</v>
      </c>
      <c r="AC388">
        <v>28.097000000000001</v>
      </c>
      <c r="AD388">
        <v>58.414000000000001</v>
      </c>
      <c r="AG388" t="s">
        <v>686</v>
      </c>
      <c r="AH388" t="s">
        <v>687</v>
      </c>
      <c r="AI388">
        <v>146</v>
      </c>
      <c r="AJ388" t="s">
        <v>660</v>
      </c>
      <c r="AK388" t="s">
        <v>661</v>
      </c>
      <c r="AL388">
        <v>42</v>
      </c>
    </row>
    <row r="389" spans="1:38">
      <c r="A389" t="s">
        <v>248</v>
      </c>
      <c r="B389">
        <v>8</v>
      </c>
      <c r="C389">
        <v>3</v>
      </c>
      <c r="D389" t="s">
        <v>58</v>
      </c>
      <c r="F389">
        <v>1</v>
      </c>
      <c r="G389">
        <v>0.5</v>
      </c>
      <c r="H389">
        <v>0</v>
      </c>
      <c r="I389">
        <v>1</v>
      </c>
      <c r="J389" t="s">
        <v>42</v>
      </c>
      <c r="K389">
        <v>0</v>
      </c>
      <c r="L389" t="s">
        <v>42</v>
      </c>
      <c r="M389">
        <v>0</v>
      </c>
      <c r="N389">
        <v>1</v>
      </c>
      <c r="O389">
        <v>-2</v>
      </c>
      <c r="P389">
        <v>0.33299999999999996</v>
      </c>
      <c r="Q389" t="s">
        <v>41</v>
      </c>
      <c r="R389" t="s">
        <v>42</v>
      </c>
      <c r="T389">
        <v>101.31965006729475</v>
      </c>
      <c r="U389">
        <v>117.34261838440112</v>
      </c>
      <c r="V389">
        <v>125.13020833333333</v>
      </c>
      <c r="W389">
        <v>148.05555555555554</v>
      </c>
      <c r="X389">
        <v>20.516984000000004</v>
      </c>
      <c r="Y389" t="s">
        <v>49</v>
      </c>
      <c r="Z389">
        <v>132.29899699999999</v>
      </c>
      <c r="AA389" t="s">
        <v>54</v>
      </c>
      <c r="AC389">
        <v>28.344999999999999</v>
      </c>
      <c r="AD389">
        <v>58.953000000000003</v>
      </c>
      <c r="AG389" t="s">
        <v>670</v>
      </c>
      <c r="AH389" t="s">
        <v>671</v>
      </c>
      <c r="AI389">
        <v>91</v>
      </c>
      <c r="AJ389" t="s">
        <v>660</v>
      </c>
      <c r="AK389" t="s">
        <v>661</v>
      </c>
      <c r="AL389">
        <v>42</v>
      </c>
    </row>
    <row r="390" spans="1:38">
      <c r="A390" t="s">
        <v>248</v>
      </c>
      <c r="B390">
        <v>8</v>
      </c>
      <c r="C390">
        <v>3</v>
      </c>
      <c r="D390" t="s">
        <v>58</v>
      </c>
      <c r="F390">
        <v>1</v>
      </c>
      <c r="G390">
        <v>0.5</v>
      </c>
      <c r="H390">
        <v>0</v>
      </c>
      <c r="I390">
        <v>1</v>
      </c>
      <c r="J390" t="s">
        <v>42</v>
      </c>
      <c r="K390" t="s">
        <v>57</v>
      </c>
      <c r="L390" t="s">
        <v>42</v>
      </c>
      <c r="M390">
        <v>0</v>
      </c>
      <c r="N390">
        <v>1</v>
      </c>
      <c r="O390">
        <v>-2</v>
      </c>
      <c r="P390">
        <v>0.33299999999999996</v>
      </c>
      <c r="Q390" t="s">
        <v>41</v>
      </c>
      <c r="R390" t="s">
        <v>42</v>
      </c>
      <c r="T390">
        <v>101.31965006729475</v>
      </c>
      <c r="U390">
        <v>117.34261838440112</v>
      </c>
      <c r="V390">
        <v>125.13020833333333</v>
      </c>
      <c r="W390">
        <v>148.05555555555554</v>
      </c>
      <c r="X390">
        <v>33.271534000000003</v>
      </c>
      <c r="Y390" t="s">
        <v>49</v>
      </c>
      <c r="Z390">
        <v>139.50608800000001</v>
      </c>
      <c r="AA390" t="s">
        <v>54</v>
      </c>
      <c r="AC390">
        <v>28.170999999999999</v>
      </c>
      <c r="AD390">
        <v>58.863999999999997</v>
      </c>
      <c r="AG390" t="s">
        <v>670</v>
      </c>
      <c r="AH390" t="s">
        <v>671</v>
      </c>
      <c r="AI390">
        <v>91</v>
      </c>
      <c r="AJ390" t="s">
        <v>660</v>
      </c>
      <c r="AK390" t="s">
        <v>661</v>
      </c>
      <c r="AL390">
        <v>42</v>
      </c>
    </row>
    <row r="391" spans="1:38">
      <c r="A391" t="s">
        <v>248</v>
      </c>
      <c r="B391">
        <v>8</v>
      </c>
      <c r="C391">
        <v>3</v>
      </c>
      <c r="D391" t="s">
        <v>58</v>
      </c>
      <c r="F391">
        <v>1</v>
      </c>
      <c r="G391">
        <v>0.5</v>
      </c>
      <c r="H391">
        <v>0</v>
      </c>
      <c r="I391">
        <v>1</v>
      </c>
      <c r="J391" t="s">
        <v>42</v>
      </c>
      <c r="K391">
        <v>0</v>
      </c>
      <c r="L391" t="s">
        <v>42</v>
      </c>
      <c r="M391">
        <v>0</v>
      </c>
      <c r="N391">
        <v>1</v>
      </c>
      <c r="O391">
        <v>-2</v>
      </c>
      <c r="P391">
        <v>0.33299999999999996</v>
      </c>
      <c r="Q391" t="s">
        <v>41</v>
      </c>
      <c r="R391" t="s">
        <v>42</v>
      </c>
      <c r="T391">
        <v>101.31965006729475</v>
      </c>
      <c r="U391">
        <v>117.34261838440112</v>
      </c>
      <c r="V391">
        <v>125.13020833333333</v>
      </c>
      <c r="W391">
        <v>148.05555555555554</v>
      </c>
      <c r="X391">
        <v>33.277775000000005</v>
      </c>
      <c r="Y391" t="s">
        <v>49</v>
      </c>
      <c r="Z391">
        <v>132.29899699999999</v>
      </c>
      <c r="AA391" t="s">
        <v>54</v>
      </c>
      <c r="AC391">
        <v>28.27</v>
      </c>
      <c r="AD391">
        <v>57.844999999999999</v>
      </c>
      <c r="AG391" t="s">
        <v>670</v>
      </c>
      <c r="AH391" t="s">
        <v>671</v>
      </c>
      <c r="AI391">
        <v>91</v>
      </c>
      <c r="AJ391" t="s">
        <v>660</v>
      </c>
      <c r="AK391" t="s">
        <v>661</v>
      </c>
      <c r="AL391">
        <v>42</v>
      </c>
    </row>
    <row r="392" spans="1:38">
      <c r="A392" t="s">
        <v>248</v>
      </c>
      <c r="B392">
        <v>8</v>
      </c>
      <c r="C392">
        <v>3</v>
      </c>
      <c r="D392" t="s">
        <v>58</v>
      </c>
      <c r="F392">
        <v>1</v>
      </c>
      <c r="G392">
        <v>0.5</v>
      </c>
      <c r="H392">
        <v>0</v>
      </c>
      <c r="I392">
        <v>1</v>
      </c>
      <c r="J392" t="s">
        <v>42</v>
      </c>
      <c r="K392">
        <v>0</v>
      </c>
      <c r="L392" t="s">
        <v>42</v>
      </c>
      <c r="M392">
        <v>-1</v>
      </c>
      <c r="N392">
        <v>0.66599999999999993</v>
      </c>
      <c r="O392">
        <v>-2</v>
      </c>
      <c r="P392">
        <v>0.33299999999999996</v>
      </c>
      <c r="Q392" t="s">
        <v>41</v>
      </c>
      <c r="R392" t="s">
        <v>42</v>
      </c>
      <c r="T392">
        <v>101.31965006729475</v>
      </c>
      <c r="U392">
        <v>117.34261838440112</v>
      </c>
      <c r="V392">
        <v>125.13020833333333</v>
      </c>
      <c r="W392">
        <v>148.05555555555554</v>
      </c>
      <c r="X392">
        <v>33.277775000000005</v>
      </c>
      <c r="Y392" t="s">
        <v>49</v>
      </c>
      <c r="Z392">
        <v>135.90254249999998</v>
      </c>
      <c r="AA392" t="s">
        <v>54</v>
      </c>
      <c r="AC392">
        <v>28.097000000000001</v>
      </c>
      <c r="AD392">
        <v>56.436</v>
      </c>
      <c r="AG392" t="s">
        <v>666</v>
      </c>
      <c r="AH392" t="s">
        <v>667</v>
      </c>
      <c r="AI392">
        <v>60</v>
      </c>
      <c r="AJ392" t="s">
        <v>660</v>
      </c>
      <c r="AK392" t="s">
        <v>661</v>
      </c>
      <c r="AL392">
        <v>42</v>
      </c>
    </row>
    <row r="393" spans="1:38">
      <c r="A393" t="s">
        <v>248</v>
      </c>
      <c r="B393">
        <v>8</v>
      </c>
      <c r="C393">
        <v>7</v>
      </c>
      <c r="D393" t="s">
        <v>78</v>
      </c>
      <c r="F393">
        <v>-1</v>
      </c>
      <c r="G393">
        <v>0.5</v>
      </c>
      <c r="H393">
        <v>2</v>
      </c>
      <c r="I393">
        <v>0</v>
      </c>
      <c r="J393" t="s">
        <v>41</v>
      </c>
      <c r="K393">
        <v>2</v>
      </c>
      <c r="L393" t="s">
        <v>42</v>
      </c>
      <c r="M393">
        <v>0</v>
      </c>
      <c r="N393">
        <v>1</v>
      </c>
      <c r="O393">
        <v>-2</v>
      </c>
      <c r="P393">
        <v>0.33299999999999996</v>
      </c>
      <c r="Q393" t="s">
        <v>41</v>
      </c>
      <c r="R393" t="s">
        <v>41</v>
      </c>
      <c r="T393">
        <v>101.31965006729475</v>
      </c>
      <c r="U393">
        <v>117.34261838440112</v>
      </c>
      <c r="V393">
        <v>125.13020833333333</v>
      </c>
      <c r="W393">
        <v>148.05555555555554</v>
      </c>
      <c r="X393">
        <v>92.210409750000011</v>
      </c>
      <c r="Y393" t="s">
        <v>49</v>
      </c>
      <c r="Z393">
        <v>80.150235199999997</v>
      </c>
      <c r="AA393" t="s">
        <v>49</v>
      </c>
      <c r="AC393">
        <v>24.895</v>
      </c>
      <c r="AD393">
        <v>64.254999999999995</v>
      </c>
      <c r="AG393" t="s">
        <v>674</v>
      </c>
      <c r="AH393" t="s">
        <v>675</v>
      </c>
      <c r="AI393">
        <v>202</v>
      </c>
      <c r="AJ393" t="s">
        <v>678</v>
      </c>
      <c r="AK393" t="s">
        <v>679</v>
      </c>
      <c r="AL393">
        <v>66</v>
      </c>
    </row>
    <row r="394" spans="1:38">
      <c r="A394" t="s">
        <v>248</v>
      </c>
      <c r="B394">
        <v>8</v>
      </c>
      <c r="C394">
        <v>7</v>
      </c>
      <c r="D394" t="s">
        <v>78</v>
      </c>
      <c r="F394">
        <v>-1</v>
      </c>
      <c r="G394">
        <v>0.5</v>
      </c>
      <c r="H394">
        <v>2</v>
      </c>
      <c r="I394">
        <v>0</v>
      </c>
      <c r="J394" t="s">
        <v>41</v>
      </c>
      <c r="K394">
        <v>2</v>
      </c>
      <c r="L394" t="s">
        <v>42</v>
      </c>
      <c r="M394">
        <v>-1</v>
      </c>
      <c r="N394">
        <v>0.66599999999999993</v>
      </c>
      <c r="O394">
        <v>-2</v>
      </c>
      <c r="P394">
        <v>0.33299999999999996</v>
      </c>
      <c r="Q394" t="s">
        <v>42</v>
      </c>
      <c r="R394" t="s">
        <v>41</v>
      </c>
      <c r="T394">
        <v>101.31965006729475</v>
      </c>
      <c r="U394">
        <v>117.34261838440112</v>
      </c>
      <c r="V394">
        <v>125.13020833333333</v>
      </c>
      <c r="W394">
        <v>148.05555555555554</v>
      </c>
      <c r="X394">
        <v>101.22280875000001</v>
      </c>
      <c r="Y394" t="s">
        <v>54</v>
      </c>
      <c r="Z394">
        <v>80.150235199999997</v>
      </c>
      <c r="AA394" t="s">
        <v>49</v>
      </c>
      <c r="AC394">
        <v>25.428000000000001</v>
      </c>
      <c r="AD394">
        <v>64.558000000000007</v>
      </c>
      <c r="AG394" t="s">
        <v>650</v>
      </c>
      <c r="AH394" t="s">
        <v>651</v>
      </c>
      <c r="AI394">
        <v>131</v>
      </c>
      <c r="AJ394" t="s">
        <v>678</v>
      </c>
      <c r="AK394" t="s">
        <v>679</v>
      </c>
      <c r="AL394">
        <v>66</v>
      </c>
    </row>
    <row r="395" spans="1:38">
      <c r="A395" t="s">
        <v>248</v>
      </c>
      <c r="B395">
        <v>8</v>
      </c>
      <c r="C395">
        <v>7</v>
      </c>
      <c r="D395" t="s">
        <v>78</v>
      </c>
      <c r="F395">
        <v>-1</v>
      </c>
      <c r="G395">
        <v>0.5</v>
      </c>
      <c r="H395">
        <v>2</v>
      </c>
      <c r="I395">
        <v>0</v>
      </c>
      <c r="J395" t="s">
        <v>41</v>
      </c>
      <c r="K395">
        <v>1</v>
      </c>
      <c r="L395" t="s">
        <v>42</v>
      </c>
      <c r="M395">
        <v>1</v>
      </c>
      <c r="N395">
        <v>0.66599999999999993</v>
      </c>
      <c r="O395">
        <v>-2</v>
      </c>
      <c r="P395">
        <v>0.33299999999999996</v>
      </c>
      <c r="Q395" t="s">
        <v>42</v>
      </c>
      <c r="R395" t="s">
        <v>41</v>
      </c>
      <c r="T395">
        <v>101.31965006729475</v>
      </c>
      <c r="U395">
        <v>117.34261838440112</v>
      </c>
      <c r="V395">
        <v>125.13020833333333</v>
      </c>
      <c r="W395">
        <v>148.05555555555554</v>
      </c>
      <c r="X395">
        <v>92.210409750000011</v>
      </c>
      <c r="Y395" t="s">
        <v>49</v>
      </c>
      <c r="Z395">
        <v>86.119720099999995</v>
      </c>
      <c r="AA395" t="s">
        <v>49</v>
      </c>
      <c r="AC395">
        <v>26.109000000000002</v>
      </c>
      <c r="AD395">
        <v>63.665999999999997</v>
      </c>
      <c r="AG395" t="s">
        <v>650</v>
      </c>
      <c r="AH395" t="s">
        <v>651</v>
      </c>
      <c r="AI395">
        <v>131</v>
      </c>
      <c r="AJ395" t="s">
        <v>678</v>
      </c>
      <c r="AK395" t="s">
        <v>679</v>
      </c>
      <c r="AL395">
        <v>66</v>
      </c>
    </row>
    <row r="396" spans="1:38">
      <c r="A396" t="s">
        <v>248</v>
      </c>
      <c r="B396">
        <v>8</v>
      </c>
      <c r="C396">
        <v>7</v>
      </c>
      <c r="D396" t="s">
        <v>78</v>
      </c>
      <c r="F396">
        <v>-1</v>
      </c>
      <c r="G396">
        <v>0.5</v>
      </c>
      <c r="H396">
        <v>2</v>
      </c>
      <c r="I396">
        <v>0</v>
      </c>
      <c r="J396" t="s">
        <v>41</v>
      </c>
      <c r="K396">
        <v>1</v>
      </c>
      <c r="L396" t="s">
        <v>42</v>
      </c>
      <c r="M396">
        <v>1</v>
      </c>
      <c r="N396">
        <v>0.66599999999999993</v>
      </c>
      <c r="O396">
        <v>-2</v>
      </c>
      <c r="P396">
        <v>0.33299999999999996</v>
      </c>
      <c r="Q396" t="s">
        <v>42</v>
      </c>
      <c r="R396" t="s">
        <v>41</v>
      </c>
      <c r="T396">
        <v>101.31965006729475</v>
      </c>
      <c r="U396">
        <v>117.34261838440112</v>
      </c>
      <c r="V396">
        <v>125.13020833333333</v>
      </c>
      <c r="W396">
        <v>148.05555555555554</v>
      </c>
      <c r="X396">
        <v>96.715048999999993</v>
      </c>
      <c r="Y396" t="s">
        <v>49</v>
      </c>
      <c r="Z396">
        <v>92.089204999999993</v>
      </c>
      <c r="AA396" t="s">
        <v>49</v>
      </c>
      <c r="AC396">
        <v>25.088999999999999</v>
      </c>
      <c r="AD396">
        <v>64.774000000000001</v>
      </c>
      <c r="AG396" t="s">
        <v>650</v>
      </c>
      <c r="AH396" t="s">
        <v>651</v>
      </c>
      <c r="AI396">
        <v>131</v>
      </c>
      <c r="AJ396" t="s">
        <v>678</v>
      </c>
      <c r="AK396" t="s">
        <v>679</v>
      </c>
      <c r="AL396">
        <v>66</v>
      </c>
    </row>
    <row r="397" spans="1:38">
      <c r="A397" t="s">
        <v>248</v>
      </c>
      <c r="B397">
        <v>8</v>
      </c>
      <c r="C397">
        <v>7</v>
      </c>
      <c r="D397" t="s">
        <v>78</v>
      </c>
      <c r="F397">
        <v>-1</v>
      </c>
      <c r="G397">
        <v>0.5</v>
      </c>
      <c r="H397">
        <v>2</v>
      </c>
      <c r="I397">
        <v>0</v>
      </c>
      <c r="J397" t="s">
        <v>42</v>
      </c>
      <c r="K397">
        <v>0</v>
      </c>
      <c r="L397" t="s">
        <v>42</v>
      </c>
      <c r="M397">
        <v>-1</v>
      </c>
      <c r="N397">
        <v>0.66599999999999993</v>
      </c>
      <c r="O397">
        <v>-2</v>
      </c>
      <c r="P397">
        <v>0.33299999999999996</v>
      </c>
      <c r="Q397" t="s">
        <v>41</v>
      </c>
      <c r="R397" t="s">
        <v>41</v>
      </c>
      <c r="T397">
        <v>101.31965006729475</v>
      </c>
      <c r="U397">
        <v>117.34261838440112</v>
      </c>
      <c r="V397">
        <v>125.13020833333333</v>
      </c>
      <c r="W397">
        <v>148.05555555555554</v>
      </c>
      <c r="X397">
        <v>83.191769750000006</v>
      </c>
      <c r="Y397" t="s">
        <v>49</v>
      </c>
      <c r="Z397">
        <v>92.089204999999993</v>
      </c>
      <c r="AA397" t="s">
        <v>49</v>
      </c>
      <c r="AC397">
        <v>25.477</v>
      </c>
      <c r="AD397">
        <v>64.352999999999994</v>
      </c>
      <c r="AG397" t="s">
        <v>650</v>
      </c>
      <c r="AH397" t="s">
        <v>651</v>
      </c>
      <c r="AI397">
        <v>131</v>
      </c>
      <c r="AJ397" t="s">
        <v>678</v>
      </c>
      <c r="AK397" t="s">
        <v>679</v>
      </c>
      <c r="AL397">
        <v>66</v>
      </c>
    </row>
    <row r="398" spans="1:38">
      <c r="A398" t="s">
        <v>248</v>
      </c>
      <c r="B398">
        <v>8</v>
      </c>
      <c r="C398">
        <v>7</v>
      </c>
      <c r="D398" t="s">
        <v>78</v>
      </c>
      <c r="F398">
        <v>-1</v>
      </c>
      <c r="G398">
        <v>0.5</v>
      </c>
      <c r="H398">
        <v>2</v>
      </c>
      <c r="I398">
        <v>0</v>
      </c>
      <c r="J398" t="s">
        <v>41</v>
      </c>
      <c r="K398">
        <v>1</v>
      </c>
      <c r="L398" t="s">
        <v>42</v>
      </c>
      <c r="M398">
        <v>-1</v>
      </c>
      <c r="N398">
        <v>0.66599999999999993</v>
      </c>
      <c r="O398">
        <v>-2</v>
      </c>
      <c r="P398">
        <v>0.33299999999999996</v>
      </c>
      <c r="Q398" t="s">
        <v>41</v>
      </c>
      <c r="R398" t="s">
        <v>41</v>
      </c>
      <c r="T398">
        <v>101.31965006729475</v>
      </c>
      <c r="U398">
        <v>117.34261838440112</v>
      </c>
      <c r="V398">
        <v>125.13020833333333</v>
      </c>
      <c r="W398">
        <v>148.05555555555554</v>
      </c>
      <c r="X398">
        <v>101.22280875000001</v>
      </c>
      <c r="Y398" t="s">
        <v>54</v>
      </c>
      <c r="Z398">
        <v>92.089204999999993</v>
      </c>
      <c r="AA398" t="s">
        <v>49</v>
      </c>
      <c r="AC398">
        <v>25.841000000000001</v>
      </c>
      <c r="AD398">
        <v>61.997999999999998</v>
      </c>
      <c r="AG398" t="s">
        <v>650</v>
      </c>
      <c r="AH398" t="s">
        <v>651</v>
      </c>
      <c r="AI398">
        <v>131</v>
      </c>
      <c r="AJ398" t="s">
        <v>678</v>
      </c>
      <c r="AK398" t="s">
        <v>679</v>
      </c>
      <c r="AL398">
        <v>66</v>
      </c>
    </row>
    <row r="399" spans="1:38">
      <c r="A399" t="s">
        <v>248</v>
      </c>
      <c r="B399">
        <v>8</v>
      </c>
      <c r="C399">
        <v>8</v>
      </c>
      <c r="D399" t="s">
        <v>85</v>
      </c>
      <c r="F399">
        <v>0</v>
      </c>
      <c r="G399">
        <v>1</v>
      </c>
      <c r="H399">
        <v>2</v>
      </c>
      <c r="I399">
        <v>0</v>
      </c>
      <c r="J399" t="s">
        <v>41</v>
      </c>
      <c r="K399">
        <v>0</v>
      </c>
      <c r="L399" t="s">
        <v>42</v>
      </c>
      <c r="M399">
        <v>0</v>
      </c>
      <c r="N399">
        <v>1</v>
      </c>
      <c r="O399">
        <v>-2</v>
      </c>
      <c r="P399">
        <v>0.33299999999999996</v>
      </c>
      <c r="Q399" t="s">
        <v>41</v>
      </c>
      <c r="R399" t="s">
        <v>41</v>
      </c>
      <c r="T399">
        <v>101.31965006729475</v>
      </c>
      <c r="U399">
        <v>117.34261838440112</v>
      </c>
      <c r="V399">
        <v>125.13020833333333</v>
      </c>
      <c r="W399">
        <v>148.05555555555554</v>
      </c>
      <c r="X399">
        <v>52.136204749999997</v>
      </c>
      <c r="Y399" t="s">
        <v>49</v>
      </c>
      <c r="Z399">
        <v>64.427616630000003</v>
      </c>
      <c r="AA399" t="s">
        <v>49</v>
      </c>
      <c r="AC399">
        <v>24.895</v>
      </c>
      <c r="AD399">
        <v>64.254999999999995</v>
      </c>
      <c r="AG399" t="s">
        <v>684</v>
      </c>
      <c r="AH399" t="s">
        <v>685</v>
      </c>
      <c r="AI399">
        <v>208</v>
      </c>
      <c r="AJ399" t="s">
        <v>678</v>
      </c>
      <c r="AK399" t="s">
        <v>679</v>
      </c>
      <c r="AL399">
        <v>66</v>
      </c>
    </row>
    <row r="400" spans="1:38">
      <c r="A400" t="s">
        <v>248</v>
      </c>
      <c r="B400">
        <v>8</v>
      </c>
      <c r="C400">
        <v>8</v>
      </c>
      <c r="D400" t="s">
        <v>85</v>
      </c>
      <c r="F400">
        <v>0</v>
      </c>
      <c r="G400">
        <v>1</v>
      </c>
      <c r="H400">
        <v>2</v>
      </c>
      <c r="I400">
        <v>0</v>
      </c>
      <c r="J400" t="s">
        <v>41</v>
      </c>
      <c r="K400">
        <v>0</v>
      </c>
      <c r="L400" t="s">
        <v>42</v>
      </c>
      <c r="M400">
        <v>0</v>
      </c>
      <c r="N400">
        <v>1</v>
      </c>
      <c r="O400">
        <v>-2</v>
      </c>
      <c r="P400">
        <v>0.33299999999999996</v>
      </c>
      <c r="Q400" t="s">
        <v>41</v>
      </c>
      <c r="R400" t="s">
        <v>41</v>
      </c>
      <c r="T400">
        <v>101.31965006729475</v>
      </c>
      <c r="U400">
        <v>117.34261838440112</v>
      </c>
      <c r="V400">
        <v>125.13020833333333</v>
      </c>
      <c r="W400">
        <v>148.05555555555554</v>
      </c>
      <c r="X400">
        <v>56.431059500000003</v>
      </c>
      <c r="Y400" t="s">
        <v>49</v>
      </c>
      <c r="Z400">
        <v>64.427616630000003</v>
      </c>
      <c r="AA400" t="s">
        <v>49</v>
      </c>
      <c r="AC400">
        <v>25.428000000000001</v>
      </c>
      <c r="AD400">
        <v>64.558000000000007</v>
      </c>
      <c r="AG400" t="s">
        <v>684</v>
      </c>
      <c r="AH400" t="s">
        <v>685</v>
      </c>
      <c r="AI400">
        <v>208</v>
      </c>
      <c r="AJ400" t="s">
        <v>678</v>
      </c>
      <c r="AK400" t="s">
        <v>679</v>
      </c>
      <c r="AL400">
        <v>66</v>
      </c>
    </row>
    <row r="401" spans="1:38">
      <c r="A401" t="s">
        <v>248</v>
      </c>
      <c r="B401">
        <v>8</v>
      </c>
      <c r="C401">
        <v>8</v>
      </c>
      <c r="D401" t="s">
        <v>85</v>
      </c>
      <c r="F401">
        <v>0</v>
      </c>
      <c r="G401">
        <v>1</v>
      </c>
      <c r="H401">
        <v>2</v>
      </c>
      <c r="I401">
        <v>0</v>
      </c>
      <c r="J401" t="s">
        <v>41</v>
      </c>
      <c r="K401">
        <v>0</v>
      </c>
      <c r="L401" t="s">
        <v>42</v>
      </c>
      <c r="M401">
        <v>1</v>
      </c>
      <c r="N401">
        <v>0.66599999999999993</v>
      </c>
      <c r="O401">
        <v>-2</v>
      </c>
      <c r="P401">
        <v>0.33299999999999996</v>
      </c>
      <c r="Q401" t="s">
        <v>41</v>
      </c>
      <c r="R401" t="s">
        <v>42</v>
      </c>
      <c r="T401">
        <v>101.31965006729475</v>
      </c>
      <c r="U401">
        <v>117.34261838440112</v>
      </c>
      <c r="V401">
        <v>125.13020833333333</v>
      </c>
      <c r="W401">
        <v>148.05555555555554</v>
      </c>
      <c r="X401">
        <v>60.722793750000001</v>
      </c>
      <c r="Y401" t="s">
        <v>49</v>
      </c>
      <c r="Z401">
        <v>64.427616630000003</v>
      </c>
      <c r="AA401" t="s">
        <v>49</v>
      </c>
      <c r="AC401">
        <v>26.109000000000002</v>
      </c>
      <c r="AD401">
        <v>63.665999999999997</v>
      </c>
      <c r="AG401" t="s">
        <v>656</v>
      </c>
      <c r="AH401" t="s">
        <v>657</v>
      </c>
      <c r="AI401">
        <v>91</v>
      </c>
      <c r="AJ401" t="s">
        <v>678</v>
      </c>
      <c r="AK401" t="s">
        <v>679</v>
      </c>
      <c r="AL401">
        <v>66</v>
      </c>
    </row>
    <row r="402" spans="1:38">
      <c r="A402" t="s">
        <v>248</v>
      </c>
      <c r="B402">
        <v>8</v>
      </c>
      <c r="C402">
        <v>8</v>
      </c>
      <c r="D402" t="s">
        <v>85</v>
      </c>
      <c r="F402">
        <v>0</v>
      </c>
      <c r="G402">
        <v>1</v>
      </c>
      <c r="H402">
        <v>2</v>
      </c>
      <c r="I402">
        <v>0</v>
      </c>
      <c r="J402" t="s">
        <v>42</v>
      </c>
      <c r="K402">
        <v>0</v>
      </c>
      <c r="L402" t="s">
        <v>42</v>
      </c>
      <c r="M402">
        <v>1</v>
      </c>
      <c r="N402">
        <v>0.66599999999999993</v>
      </c>
      <c r="O402">
        <v>-2</v>
      </c>
      <c r="P402">
        <v>0.33299999999999996</v>
      </c>
      <c r="Q402" t="s">
        <v>41</v>
      </c>
      <c r="R402" t="s">
        <v>41</v>
      </c>
      <c r="T402">
        <v>101.31965006729475</v>
      </c>
      <c r="U402">
        <v>117.34261838440112</v>
      </c>
      <c r="V402">
        <v>125.13020833333333</v>
      </c>
      <c r="W402">
        <v>148.05555555555554</v>
      </c>
      <c r="X402">
        <v>60.722793750000001</v>
      </c>
      <c r="Y402" t="s">
        <v>49</v>
      </c>
      <c r="Z402">
        <v>69.552074475000012</v>
      </c>
      <c r="AA402" t="s">
        <v>49</v>
      </c>
      <c r="AC402">
        <v>25.088999999999999</v>
      </c>
      <c r="AD402">
        <v>64.774000000000001</v>
      </c>
      <c r="AG402" t="s">
        <v>656</v>
      </c>
      <c r="AH402" t="s">
        <v>657</v>
      </c>
      <c r="AI402">
        <v>91</v>
      </c>
      <c r="AJ402" t="s">
        <v>678</v>
      </c>
      <c r="AK402" t="s">
        <v>679</v>
      </c>
      <c r="AL402">
        <v>66</v>
      </c>
    </row>
    <row r="403" spans="1:38">
      <c r="A403" t="s">
        <v>248</v>
      </c>
      <c r="B403">
        <v>8</v>
      </c>
      <c r="C403">
        <v>8</v>
      </c>
      <c r="D403" t="s">
        <v>85</v>
      </c>
      <c r="F403">
        <v>0</v>
      </c>
      <c r="G403">
        <v>1</v>
      </c>
      <c r="H403">
        <v>1</v>
      </c>
      <c r="I403">
        <v>0.5</v>
      </c>
      <c r="J403" t="s">
        <v>42</v>
      </c>
      <c r="K403">
        <v>0</v>
      </c>
      <c r="L403" t="s">
        <v>42</v>
      </c>
      <c r="M403">
        <v>1</v>
      </c>
      <c r="N403">
        <v>0.66599999999999993</v>
      </c>
      <c r="O403">
        <v>-2</v>
      </c>
      <c r="P403">
        <v>0.33299999999999996</v>
      </c>
      <c r="Q403" t="s">
        <v>41</v>
      </c>
      <c r="R403" t="s">
        <v>41</v>
      </c>
      <c r="T403">
        <v>101.31965006729475</v>
      </c>
      <c r="U403">
        <v>117.34261838440112</v>
      </c>
      <c r="V403">
        <v>125.13020833333333</v>
      </c>
      <c r="W403">
        <v>148.05555555555554</v>
      </c>
      <c r="X403">
        <v>65.014527999999999</v>
      </c>
      <c r="Y403" t="s">
        <v>49</v>
      </c>
      <c r="Z403">
        <v>74.676532320000007</v>
      </c>
      <c r="AA403" t="s">
        <v>49</v>
      </c>
      <c r="AC403">
        <v>25.477</v>
      </c>
      <c r="AD403">
        <v>64.352999999999994</v>
      </c>
      <c r="AG403" t="s">
        <v>656</v>
      </c>
      <c r="AH403" t="s">
        <v>657</v>
      </c>
      <c r="AI403">
        <v>91</v>
      </c>
      <c r="AJ403" t="s">
        <v>654</v>
      </c>
      <c r="AK403" t="s">
        <v>655</v>
      </c>
      <c r="AL403">
        <v>90</v>
      </c>
    </row>
    <row r="404" spans="1:38">
      <c r="A404" t="s">
        <v>248</v>
      </c>
      <c r="B404">
        <v>8</v>
      </c>
      <c r="C404">
        <v>8</v>
      </c>
      <c r="D404" t="s">
        <v>85</v>
      </c>
      <c r="F404">
        <v>0</v>
      </c>
      <c r="G404">
        <v>1</v>
      </c>
      <c r="H404">
        <v>0</v>
      </c>
      <c r="I404">
        <v>1</v>
      </c>
      <c r="J404" t="s">
        <v>42</v>
      </c>
      <c r="K404">
        <v>0</v>
      </c>
      <c r="L404" t="s">
        <v>42</v>
      </c>
      <c r="M404">
        <v>0</v>
      </c>
      <c r="N404">
        <v>1</v>
      </c>
      <c r="O404">
        <v>-2</v>
      </c>
      <c r="P404">
        <v>0.33299999999999996</v>
      </c>
      <c r="Q404" t="s">
        <v>41</v>
      </c>
      <c r="R404" t="s">
        <v>41</v>
      </c>
      <c r="T404">
        <v>101.31965006729475</v>
      </c>
      <c r="U404">
        <v>117.34261838440112</v>
      </c>
      <c r="V404">
        <v>125.13020833333333</v>
      </c>
      <c r="W404">
        <v>148.05555555555554</v>
      </c>
      <c r="X404">
        <v>65.011407500000004</v>
      </c>
      <c r="Y404" t="s">
        <v>49</v>
      </c>
      <c r="Z404">
        <v>69.552074475000012</v>
      </c>
      <c r="AA404" t="s">
        <v>49</v>
      </c>
      <c r="AC404">
        <v>25.841000000000001</v>
      </c>
      <c r="AD404">
        <v>61.997999999999998</v>
      </c>
      <c r="AG404" t="s">
        <v>684</v>
      </c>
      <c r="AH404" t="s">
        <v>685</v>
      </c>
      <c r="AI404">
        <v>208</v>
      </c>
      <c r="AJ404" t="s">
        <v>690</v>
      </c>
      <c r="AK404" t="s">
        <v>691</v>
      </c>
      <c r="AL404">
        <v>45</v>
      </c>
    </row>
    <row r="405" spans="1:38">
      <c r="A405" t="s">
        <v>248</v>
      </c>
      <c r="B405">
        <v>8</v>
      </c>
      <c r="C405">
        <v>9</v>
      </c>
      <c r="D405" t="s">
        <v>117</v>
      </c>
      <c r="F405">
        <v>0</v>
      </c>
      <c r="G405">
        <v>1</v>
      </c>
      <c r="H405">
        <v>2</v>
      </c>
      <c r="I405">
        <v>0</v>
      </c>
      <c r="J405" t="s">
        <v>42</v>
      </c>
      <c r="K405">
        <v>0</v>
      </c>
      <c r="L405" t="s">
        <v>42</v>
      </c>
      <c r="M405">
        <v>0</v>
      </c>
      <c r="N405">
        <v>1</v>
      </c>
      <c r="O405">
        <v>-2</v>
      </c>
      <c r="P405">
        <v>0.33299999999999996</v>
      </c>
      <c r="Q405" t="s">
        <v>42</v>
      </c>
      <c r="R405" t="s">
        <v>41</v>
      </c>
      <c r="T405">
        <v>101.31965006729475</v>
      </c>
      <c r="U405">
        <v>117.34261838440112</v>
      </c>
      <c r="V405">
        <v>125.13020833333333</v>
      </c>
      <c r="W405">
        <v>148.05555555555554</v>
      </c>
      <c r="X405">
        <v>30.569327039999997</v>
      </c>
      <c r="Y405" t="s">
        <v>49</v>
      </c>
      <c r="Z405">
        <v>42.325458500000003</v>
      </c>
      <c r="AA405" t="s">
        <v>49</v>
      </c>
      <c r="AC405">
        <v>24.895</v>
      </c>
      <c r="AD405">
        <v>64.254999999999995</v>
      </c>
      <c r="AG405" t="s">
        <v>684</v>
      </c>
      <c r="AH405" t="s">
        <v>685</v>
      </c>
      <c r="AI405">
        <v>208</v>
      </c>
      <c r="AJ405" t="s">
        <v>678</v>
      </c>
      <c r="AK405" t="s">
        <v>679</v>
      </c>
      <c r="AL405">
        <v>66</v>
      </c>
    </row>
    <row r="406" spans="1:38">
      <c r="A406" t="s">
        <v>248</v>
      </c>
      <c r="B406">
        <v>8</v>
      </c>
      <c r="C406">
        <v>9</v>
      </c>
      <c r="D406" t="s">
        <v>117</v>
      </c>
      <c r="F406">
        <v>0</v>
      </c>
      <c r="G406">
        <v>1</v>
      </c>
      <c r="H406">
        <v>0</v>
      </c>
      <c r="I406">
        <v>1</v>
      </c>
      <c r="J406" t="s">
        <v>42</v>
      </c>
      <c r="K406" t="s">
        <v>57</v>
      </c>
      <c r="L406" t="s">
        <v>42</v>
      </c>
      <c r="M406">
        <v>0</v>
      </c>
      <c r="N406">
        <v>1</v>
      </c>
      <c r="O406">
        <v>-2</v>
      </c>
      <c r="P406">
        <v>0.33299999999999996</v>
      </c>
      <c r="Q406" t="s">
        <v>42</v>
      </c>
      <c r="R406" t="s">
        <v>41</v>
      </c>
      <c r="T406">
        <v>101.31965006729475</v>
      </c>
      <c r="U406">
        <v>117.34261838440112</v>
      </c>
      <c r="V406">
        <v>125.13020833333333</v>
      </c>
      <c r="W406">
        <v>148.05555555555554</v>
      </c>
      <c r="X406">
        <v>30.569327039999997</v>
      </c>
      <c r="Y406" t="s">
        <v>49</v>
      </c>
      <c r="Z406">
        <v>49.056061</v>
      </c>
      <c r="AA406" t="s">
        <v>49</v>
      </c>
      <c r="AC406">
        <v>25.428000000000001</v>
      </c>
      <c r="AD406">
        <v>64.558000000000007</v>
      </c>
      <c r="AG406" t="s">
        <v>684</v>
      </c>
      <c r="AH406" t="s">
        <v>685</v>
      </c>
      <c r="AI406">
        <v>208</v>
      </c>
      <c r="AJ406" t="s">
        <v>690</v>
      </c>
      <c r="AK406" t="s">
        <v>691</v>
      </c>
      <c r="AL406">
        <v>45</v>
      </c>
    </row>
    <row r="407" spans="1:38">
      <c r="A407" t="s">
        <v>248</v>
      </c>
      <c r="B407">
        <v>8</v>
      </c>
      <c r="C407">
        <v>9</v>
      </c>
      <c r="D407" t="s">
        <v>117</v>
      </c>
      <c r="F407">
        <v>0</v>
      </c>
      <c r="G407">
        <v>1</v>
      </c>
      <c r="H407">
        <v>0</v>
      </c>
      <c r="I407">
        <v>1</v>
      </c>
      <c r="J407" t="s">
        <v>42</v>
      </c>
      <c r="K407">
        <v>0</v>
      </c>
      <c r="L407" t="s">
        <v>42</v>
      </c>
      <c r="M407">
        <v>0</v>
      </c>
      <c r="N407">
        <v>1</v>
      </c>
      <c r="O407">
        <v>-2</v>
      </c>
      <c r="P407">
        <v>0.33299999999999996</v>
      </c>
      <c r="Q407" t="s">
        <v>42</v>
      </c>
      <c r="R407" t="s">
        <v>41</v>
      </c>
      <c r="T407">
        <v>101.31965006729475</v>
      </c>
      <c r="U407">
        <v>117.34261838440112</v>
      </c>
      <c r="V407">
        <v>125.13020833333333</v>
      </c>
      <c r="W407">
        <v>148.05555555555554</v>
      </c>
      <c r="X407">
        <v>30.569327039999997</v>
      </c>
      <c r="Y407" t="s">
        <v>49</v>
      </c>
      <c r="Z407">
        <v>42.325458500000003</v>
      </c>
      <c r="AA407" t="s">
        <v>49</v>
      </c>
      <c r="AC407">
        <v>26.109000000000002</v>
      </c>
      <c r="AD407">
        <v>63.665999999999997</v>
      </c>
      <c r="AG407" t="s">
        <v>684</v>
      </c>
      <c r="AH407" t="s">
        <v>685</v>
      </c>
      <c r="AI407">
        <v>208</v>
      </c>
      <c r="AJ407" t="s">
        <v>690</v>
      </c>
      <c r="AK407" t="s">
        <v>691</v>
      </c>
      <c r="AL407">
        <v>45</v>
      </c>
    </row>
    <row r="408" spans="1:38">
      <c r="A408" t="s">
        <v>248</v>
      </c>
      <c r="B408">
        <v>8</v>
      </c>
      <c r="C408">
        <v>9</v>
      </c>
      <c r="D408" t="s">
        <v>117</v>
      </c>
      <c r="F408">
        <v>0</v>
      </c>
      <c r="G408">
        <v>1</v>
      </c>
      <c r="H408">
        <v>0</v>
      </c>
      <c r="I408">
        <v>1</v>
      </c>
      <c r="J408" t="s">
        <v>42</v>
      </c>
      <c r="K408">
        <v>0</v>
      </c>
      <c r="L408">
        <v>0</v>
      </c>
      <c r="M408">
        <v>0</v>
      </c>
      <c r="N408">
        <v>1</v>
      </c>
      <c r="O408">
        <v>-2</v>
      </c>
      <c r="P408">
        <v>0.33299999999999996</v>
      </c>
      <c r="Q408" t="s">
        <v>42</v>
      </c>
      <c r="R408" t="s">
        <v>41</v>
      </c>
      <c r="T408">
        <v>101.31965006729475</v>
      </c>
      <c r="U408">
        <v>117.34261838440112</v>
      </c>
      <c r="V408">
        <v>125.13020833333333</v>
      </c>
      <c r="W408">
        <v>148.05555555555554</v>
      </c>
      <c r="X408">
        <v>34.630350874999998</v>
      </c>
      <c r="Y408" t="s">
        <v>49</v>
      </c>
      <c r="Z408">
        <v>55.7804225</v>
      </c>
      <c r="AA408" t="s">
        <v>49</v>
      </c>
      <c r="AC408">
        <v>25.088999999999999</v>
      </c>
      <c r="AD408">
        <v>64.774000000000001</v>
      </c>
      <c r="AG408" t="s">
        <v>684</v>
      </c>
      <c r="AH408" t="s">
        <v>685</v>
      </c>
      <c r="AI408">
        <v>208</v>
      </c>
      <c r="AJ408" t="s">
        <v>690</v>
      </c>
      <c r="AK408" t="s">
        <v>691</v>
      </c>
      <c r="AL408">
        <v>45</v>
      </c>
    </row>
    <row r="409" spans="1:38">
      <c r="A409" t="s">
        <v>248</v>
      </c>
      <c r="B409">
        <v>8</v>
      </c>
      <c r="C409">
        <v>9</v>
      </c>
      <c r="D409" t="s">
        <v>117</v>
      </c>
      <c r="F409">
        <v>0</v>
      </c>
      <c r="G409">
        <v>1</v>
      </c>
      <c r="H409">
        <v>0</v>
      </c>
      <c r="I409">
        <v>1</v>
      </c>
      <c r="J409" t="s">
        <v>42</v>
      </c>
      <c r="K409">
        <v>0</v>
      </c>
      <c r="L409" t="s">
        <v>42</v>
      </c>
      <c r="M409">
        <v>0</v>
      </c>
      <c r="N409">
        <v>1</v>
      </c>
      <c r="O409">
        <v>-2</v>
      </c>
      <c r="P409">
        <v>0.33299999999999996</v>
      </c>
      <c r="Q409" t="s">
        <v>42</v>
      </c>
      <c r="R409" t="s">
        <v>41</v>
      </c>
      <c r="T409">
        <v>101.31965006729475</v>
      </c>
      <c r="U409">
        <v>117.34261838440112</v>
      </c>
      <c r="V409">
        <v>125.13020833333333</v>
      </c>
      <c r="W409">
        <v>148.05555555555554</v>
      </c>
      <c r="X409">
        <v>38.691374709999998</v>
      </c>
      <c r="Y409" t="s">
        <v>49</v>
      </c>
      <c r="Z409">
        <v>49.056061</v>
      </c>
      <c r="AA409" t="s">
        <v>49</v>
      </c>
      <c r="AC409">
        <v>25.477</v>
      </c>
      <c r="AD409">
        <v>64.352999999999994</v>
      </c>
      <c r="AG409" t="s">
        <v>684</v>
      </c>
      <c r="AH409" t="s">
        <v>685</v>
      </c>
      <c r="AI409">
        <v>208</v>
      </c>
      <c r="AJ409" t="s">
        <v>690</v>
      </c>
      <c r="AK409" t="s">
        <v>691</v>
      </c>
      <c r="AL409">
        <v>45</v>
      </c>
    </row>
    <row r="410" spans="1:38">
      <c r="A410" t="s">
        <v>248</v>
      </c>
      <c r="B410">
        <v>8</v>
      </c>
      <c r="C410">
        <v>9</v>
      </c>
      <c r="D410" t="s">
        <v>117</v>
      </c>
      <c r="F410">
        <v>0</v>
      </c>
      <c r="G410">
        <v>1</v>
      </c>
      <c r="H410">
        <v>0</v>
      </c>
      <c r="I410">
        <v>1</v>
      </c>
      <c r="J410" t="s">
        <v>42</v>
      </c>
      <c r="K410">
        <v>0</v>
      </c>
      <c r="L410" t="s">
        <v>42</v>
      </c>
      <c r="M410">
        <v>0</v>
      </c>
      <c r="N410">
        <v>1</v>
      </c>
      <c r="O410">
        <v>-2</v>
      </c>
      <c r="P410">
        <v>0.33299999999999996</v>
      </c>
      <c r="Q410" t="s">
        <v>42</v>
      </c>
      <c r="R410" t="s">
        <v>41</v>
      </c>
      <c r="T410">
        <v>101.31965006729475</v>
      </c>
      <c r="U410">
        <v>117.34261838440112</v>
      </c>
      <c r="V410">
        <v>125.13020833333333</v>
      </c>
      <c r="W410">
        <v>148.05555555555554</v>
      </c>
      <c r="X410">
        <v>38.691374709999998</v>
      </c>
      <c r="Y410" t="s">
        <v>49</v>
      </c>
      <c r="Z410">
        <v>35.594856000000007</v>
      </c>
      <c r="AA410" t="s">
        <v>49</v>
      </c>
      <c r="AC410">
        <v>25.841000000000001</v>
      </c>
      <c r="AD410">
        <v>61.997999999999998</v>
      </c>
      <c r="AG410" t="s">
        <v>684</v>
      </c>
      <c r="AH410" t="s">
        <v>685</v>
      </c>
      <c r="AI410">
        <v>208</v>
      </c>
      <c r="AJ410" t="s">
        <v>690</v>
      </c>
      <c r="AK410" t="s">
        <v>691</v>
      </c>
      <c r="AL410">
        <v>45</v>
      </c>
    </row>
    <row r="411" spans="1:38">
      <c r="A411" t="s">
        <v>248</v>
      </c>
      <c r="B411">
        <v>8</v>
      </c>
      <c r="C411">
        <v>12</v>
      </c>
      <c r="D411" t="s">
        <v>95</v>
      </c>
      <c r="F411">
        <v>0</v>
      </c>
      <c r="G411">
        <v>1</v>
      </c>
      <c r="H411">
        <v>0</v>
      </c>
      <c r="I411">
        <v>1</v>
      </c>
      <c r="J411" t="s">
        <v>42</v>
      </c>
      <c r="K411">
        <v>0</v>
      </c>
      <c r="L411" t="s">
        <v>42</v>
      </c>
      <c r="M411">
        <v>1</v>
      </c>
      <c r="N411">
        <v>0.66599999999999993</v>
      </c>
      <c r="O411">
        <v>-2</v>
      </c>
      <c r="P411">
        <v>0.33299999999999996</v>
      </c>
      <c r="Q411" t="s">
        <v>41</v>
      </c>
      <c r="R411" t="s">
        <v>41</v>
      </c>
      <c r="T411">
        <v>101.31965006729475</v>
      </c>
      <c r="U411">
        <v>117.34261838440112</v>
      </c>
      <c r="V411">
        <v>125.13020833333333</v>
      </c>
      <c r="W411">
        <v>148.05555555555554</v>
      </c>
      <c r="X411">
        <v>-1.0589799999999983</v>
      </c>
      <c r="Y411" t="s">
        <v>49</v>
      </c>
      <c r="Z411">
        <v>-63.478320000000004</v>
      </c>
      <c r="AA411" t="s">
        <v>49</v>
      </c>
      <c r="AC411">
        <v>28.097000000000001</v>
      </c>
      <c r="AD411">
        <v>58.414000000000001</v>
      </c>
      <c r="AG411" t="s">
        <v>656</v>
      </c>
      <c r="AH411" t="s">
        <v>657</v>
      </c>
      <c r="AI411">
        <v>91</v>
      </c>
      <c r="AJ411" t="s">
        <v>690</v>
      </c>
      <c r="AK411" t="s">
        <v>691</v>
      </c>
      <c r="AL411">
        <v>45</v>
      </c>
    </row>
    <row r="412" spans="1:38">
      <c r="A412" t="s">
        <v>248</v>
      </c>
      <c r="B412">
        <v>8</v>
      </c>
      <c r="C412">
        <v>12</v>
      </c>
      <c r="D412" t="s">
        <v>95</v>
      </c>
      <c r="F412">
        <v>0</v>
      </c>
      <c r="G412">
        <v>1</v>
      </c>
      <c r="H412">
        <v>0</v>
      </c>
      <c r="I412">
        <v>1</v>
      </c>
      <c r="J412" t="s">
        <v>42</v>
      </c>
      <c r="K412">
        <v>0</v>
      </c>
      <c r="L412">
        <v>0</v>
      </c>
      <c r="M412">
        <v>1</v>
      </c>
      <c r="N412">
        <v>0.66599999999999993</v>
      </c>
      <c r="O412">
        <v>-1</v>
      </c>
      <c r="P412">
        <v>0.66599999999999993</v>
      </c>
      <c r="Q412" t="s">
        <v>41</v>
      </c>
      <c r="R412" t="s">
        <v>41</v>
      </c>
      <c r="T412">
        <v>101.31965006729475</v>
      </c>
      <c r="U412">
        <v>117.34261838440112</v>
      </c>
      <c r="V412">
        <v>125.13020833333333</v>
      </c>
      <c r="W412">
        <v>148.05555555555554</v>
      </c>
      <c r="X412">
        <v>-1.0589799999999983</v>
      </c>
      <c r="Y412" t="s">
        <v>49</v>
      </c>
      <c r="Z412">
        <v>-70.519590000000008</v>
      </c>
      <c r="AA412" t="s">
        <v>49</v>
      </c>
      <c r="AC412">
        <v>28.344999999999999</v>
      </c>
      <c r="AD412">
        <v>58.953000000000003</v>
      </c>
      <c r="AG412" t="s">
        <v>656</v>
      </c>
      <c r="AH412" t="s">
        <v>657</v>
      </c>
      <c r="AI412">
        <v>91</v>
      </c>
      <c r="AJ412" t="s">
        <v>656</v>
      </c>
      <c r="AK412" t="s">
        <v>657</v>
      </c>
      <c r="AL412">
        <v>50</v>
      </c>
    </row>
    <row r="413" spans="1:38">
      <c r="A413" t="s">
        <v>248</v>
      </c>
      <c r="B413">
        <v>8</v>
      </c>
      <c r="C413">
        <v>12</v>
      </c>
      <c r="D413" t="s">
        <v>95</v>
      </c>
      <c r="F413">
        <v>0</v>
      </c>
      <c r="G413">
        <v>1</v>
      </c>
      <c r="H413">
        <v>1</v>
      </c>
      <c r="I413">
        <v>0.5</v>
      </c>
      <c r="J413" t="s">
        <v>42</v>
      </c>
      <c r="K413">
        <v>0</v>
      </c>
      <c r="L413" t="s">
        <v>42</v>
      </c>
      <c r="M413">
        <v>-1</v>
      </c>
      <c r="N413">
        <v>0.66599999999999993</v>
      </c>
      <c r="O413">
        <v>-1</v>
      </c>
      <c r="P413">
        <v>0.66599999999999993</v>
      </c>
      <c r="Q413" t="s">
        <v>41</v>
      </c>
      <c r="R413" t="s">
        <v>41</v>
      </c>
      <c r="T413">
        <v>101.31965006729475</v>
      </c>
      <c r="U413">
        <v>117.34261838440112</v>
      </c>
      <c r="V413">
        <v>125.13020833333333</v>
      </c>
      <c r="W413">
        <v>148.05555555555554</v>
      </c>
      <c r="X413">
        <v>-1.0589799999999983</v>
      </c>
      <c r="Y413" t="s">
        <v>49</v>
      </c>
      <c r="Z413">
        <v>-49.395780000000002</v>
      </c>
      <c r="AA413" t="s">
        <v>49</v>
      </c>
      <c r="AC413">
        <v>28.170999999999999</v>
      </c>
      <c r="AD413">
        <v>58.863999999999997</v>
      </c>
      <c r="AG413" t="s">
        <v>656</v>
      </c>
      <c r="AH413" t="s">
        <v>657</v>
      </c>
      <c r="AI413">
        <v>91</v>
      </c>
      <c r="AJ413" t="s">
        <v>650</v>
      </c>
      <c r="AK413" t="s">
        <v>651</v>
      </c>
      <c r="AL413">
        <v>128</v>
      </c>
    </row>
    <row r="414" spans="1:38">
      <c r="A414" t="s">
        <v>248</v>
      </c>
      <c r="B414">
        <v>8</v>
      </c>
      <c r="C414">
        <v>12</v>
      </c>
      <c r="D414" t="s">
        <v>95</v>
      </c>
      <c r="F414">
        <v>0</v>
      </c>
      <c r="G414">
        <v>1</v>
      </c>
      <c r="H414">
        <v>0</v>
      </c>
      <c r="I414">
        <v>1</v>
      </c>
      <c r="J414" t="s">
        <v>42</v>
      </c>
      <c r="K414">
        <v>0</v>
      </c>
      <c r="L414" t="s">
        <v>42</v>
      </c>
      <c r="M414">
        <v>0</v>
      </c>
      <c r="N414">
        <v>1</v>
      </c>
      <c r="O414">
        <v>-1</v>
      </c>
      <c r="P414">
        <v>0.66599999999999993</v>
      </c>
      <c r="Q414" t="s">
        <v>41</v>
      </c>
      <c r="R414" t="s">
        <v>41</v>
      </c>
      <c r="T414">
        <v>101.31965006729475</v>
      </c>
      <c r="U414">
        <v>117.34261838440112</v>
      </c>
      <c r="V414">
        <v>125.13020833333333</v>
      </c>
      <c r="W414">
        <v>148.05555555555554</v>
      </c>
      <c r="X414">
        <v>-1.0589799999999983</v>
      </c>
      <c r="Y414" t="s">
        <v>49</v>
      </c>
      <c r="Z414">
        <v>-63.478320000000004</v>
      </c>
      <c r="AA414" t="s">
        <v>49</v>
      </c>
      <c r="AC414">
        <v>28.27</v>
      </c>
      <c r="AD414">
        <v>57.844999999999999</v>
      </c>
      <c r="AG414" t="s">
        <v>684</v>
      </c>
      <c r="AH414" t="s">
        <v>685</v>
      </c>
      <c r="AI414">
        <v>208</v>
      </c>
      <c r="AJ414" t="s">
        <v>656</v>
      </c>
      <c r="AK414" t="s">
        <v>657</v>
      </c>
      <c r="AL414">
        <v>50</v>
      </c>
    </row>
    <row r="415" spans="1:38">
      <c r="A415" t="s">
        <v>248</v>
      </c>
      <c r="B415">
        <v>8</v>
      </c>
      <c r="C415">
        <v>12</v>
      </c>
      <c r="D415" t="s">
        <v>95</v>
      </c>
      <c r="F415">
        <v>0</v>
      </c>
      <c r="G415">
        <v>1</v>
      </c>
      <c r="H415">
        <v>1</v>
      </c>
      <c r="I415">
        <v>0.5</v>
      </c>
      <c r="J415">
        <v>0</v>
      </c>
      <c r="K415">
        <v>0</v>
      </c>
      <c r="L415" t="s">
        <v>42</v>
      </c>
      <c r="M415">
        <v>0</v>
      </c>
      <c r="N415">
        <v>1</v>
      </c>
      <c r="O415">
        <v>-1</v>
      </c>
      <c r="P415">
        <v>0.66599999999999993</v>
      </c>
      <c r="Q415" t="s">
        <v>41</v>
      </c>
      <c r="R415" t="s">
        <v>41</v>
      </c>
      <c r="T415">
        <v>101.31965006729475</v>
      </c>
      <c r="U415">
        <v>117.34261838440112</v>
      </c>
      <c r="V415">
        <v>125.13020833333333</v>
      </c>
      <c r="W415">
        <v>148.05555555555554</v>
      </c>
      <c r="X415">
        <v>-8.8361349999999987</v>
      </c>
      <c r="Y415" t="s">
        <v>49</v>
      </c>
      <c r="Z415">
        <v>-70.519590000000008</v>
      </c>
      <c r="AA415" t="s">
        <v>49</v>
      </c>
      <c r="AC415">
        <v>28.097000000000001</v>
      </c>
      <c r="AD415">
        <v>56.436</v>
      </c>
      <c r="AG415" t="s">
        <v>684</v>
      </c>
      <c r="AH415" t="s">
        <v>685</v>
      </c>
      <c r="AI415">
        <v>208</v>
      </c>
      <c r="AJ415" t="s">
        <v>650</v>
      </c>
      <c r="AK415" t="s">
        <v>651</v>
      </c>
      <c r="AL415">
        <v>128</v>
      </c>
    </row>
    <row r="416" spans="1:38">
      <c r="A416" t="s">
        <v>248</v>
      </c>
      <c r="B416">
        <v>9</v>
      </c>
      <c r="C416">
        <v>1</v>
      </c>
      <c r="D416" t="s">
        <v>34</v>
      </c>
      <c r="F416">
        <v>-1</v>
      </c>
      <c r="G416">
        <v>0.5</v>
      </c>
      <c r="H416">
        <v>2</v>
      </c>
      <c r="I416">
        <v>0</v>
      </c>
      <c r="J416" t="s">
        <v>42</v>
      </c>
      <c r="K416">
        <v>0</v>
      </c>
      <c r="L416" t="s">
        <v>42</v>
      </c>
      <c r="M416">
        <v>0</v>
      </c>
      <c r="N416">
        <v>1</v>
      </c>
      <c r="O416">
        <v>0</v>
      </c>
      <c r="P416">
        <v>1</v>
      </c>
      <c r="Q416" t="s">
        <v>41</v>
      </c>
      <c r="R416" t="s">
        <v>41</v>
      </c>
      <c r="T416">
        <v>101.31965006729475</v>
      </c>
      <c r="U416">
        <v>117.34261838440112</v>
      </c>
      <c r="V416">
        <v>125.13020833333333</v>
      </c>
      <c r="W416">
        <v>148.05555555555554</v>
      </c>
      <c r="X416">
        <v>98.658603200000002</v>
      </c>
      <c r="Y416" t="s">
        <v>49</v>
      </c>
      <c r="Z416">
        <v>65.837135999999987</v>
      </c>
      <c r="AA416" t="s">
        <v>49</v>
      </c>
      <c r="AC416">
        <v>28.023</v>
      </c>
      <c r="AD416">
        <v>58.058999999999997</v>
      </c>
      <c r="AG416" t="s">
        <v>674</v>
      </c>
      <c r="AH416" t="s">
        <v>675</v>
      </c>
      <c r="AI416">
        <v>202</v>
      </c>
      <c r="AJ416" t="s">
        <v>676</v>
      </c>
      <c r="AK416" t="s">
        <v>677</v>
      </c>
      <c r="AL416">
        <v>78</v>
      </c>
    </row>
    <row r="417" spans="1:38">
      <c r="A417" t="s">
        <v>248</v>
      </c>
      <c r="B417">
        <v>9</v>
      </c>
      <c r="C417">
        <v>1</v>
      </c>
      <c r="D417" t="s">
        <v>34</v>
      </c>
      <c r="F417">
        <v>-1</v>
      </c>
      <c r="G417">
        <v>0.5</v>
      </c>
      <c r="H417">
        <v>1</v>
      </c>
      <c r="I417">
        <v>0.5</v>
      </c>
      <c r="J417" t="s">
        <v>42</v>
      </c>
      <c r="K417">
        <v>0</v>
      </c>
      <c r="L417" t="s">
        <v>42</v>
      </c>
      <c r="M417">
        <v>0</v>
      </c>
      <c r="N417">
        <v>1</v>
      </c>
      <c r="O417">
        <v>0</v>
      </c>
      <c r="P417">
        <v>1</v>
      </c>
      <c r="Q417" t="s">
        <v>41</v>
      </c>
      <c r="R417" t="s">
        <v>41</v>
      </c>
      <c r="T417">
        <v>101.31965006729475</v>
      </c>
      <c r="U417">
        <v>117.34261838440112</v>
      </c>
      <c r="V417">
        <v>125.13020833333333</v>
      </c>
      <c r="W417">
        <v>148.05555555555554</v>
      </c>
      <c r="X417">
        <v>86.579289899999992</v>
      </c>
      <c r="Y417" t="s">
        <v>49</v>
      </c>
      <c r="Z417">
        <v>46.796639499999998</v>
      </c>
      <c r="AA417" t="s">
        <v>49</v>
      </c>
      <c r="AC417">
        <v>28.122</v>
      </c>
      <c r="AD417">
        <v>58.918999999999997</v>
      </c>
      <c r="AG417" t="s">
        <v>674</v>
      </c>
      <c r="AH417" t="s">
        <v>675</v>
      </c>
      <c r="AI417">
        <v>202</v>
      </c>
      <c r="AJ417" t="s">
        <v>674</v>
      </c>
      <c r="AK417" t="s">
        <v>675</v>
      </c>
      <c r="AL417">
        <v>108</v>
      </c>
    </row>
    <row r="418" spans="1:38">
      <c r="A418" t="s">
        <v>248</v>
      </c>
      <c r="B418">
        <v>9</v>
      </c>
      <c r="C418">
        <v>1</v>
      </c>
      <c r="D418" t="s">
        <v>34</v>
      </c>
      <c r="F418">
        <v>-1</v>
      </c>
      <c r="G418">
        <v>0.5</v>
      </c>
      <c r="H418">
        <v>1</v>
      </c>
      <c r="I418">
        <v>0.5</v>
      </c>
      <c r="J418" t="s">
        <v>42</v>
      </c>
      <c r="K418">
        <v>1</v>
      </c>
      <c r="L418" t="s">
        <v>42</v>
      </c>
      <c r="M418">
        <v>0</v>
      </c>
      <c r="N418">
        <v>1</v>
      </c>
      <c r="O418">
        <v>0</v>
      </c>
      <c r="P418">
        <v>1</v>
      </c>
      <c r="Q418" t="s">
        <v>41</v>
      </c>
      <c r="R418" t="s">
        <v>41</v>
      </c>
      <c r="T418">
        <v>101.31965006729475</v>
      </c>
      <c r="U418">
        <v>117.34261838440112</v>
      </c>
      <c r="V418">
        <v>125.13020833333333</v>
      </c>
      <c r="W418">
        <v>148.05555555555554</v>
      </c>
      <c r="X418">
        <v>86.579289899999992</v>
      </c>
      <c r="Y418" t="s">
        <v>49</v>
      </c>
      <c r="Z418">
        <v>53.201603999999996</v>
      </c>
      <c r="AA418" t="s">
        <v>49</v>
      </c>
      <c r="AC418">
        <v>28.122</v>
      </c>
      <c r="AD418">
        <v>58.481000000000002</v>
      </c>
      <c r="AG418" t="s">
        <v>674</v>
      </c>
      <c r="AH418" t="s">
        <v>675</v>
      </c>
      <c r="AI418">
        <v>202</v>
      </c>
      <c r="AJ418" t="s">
        <v>674</v>
      </c>
      <c r="AK418" t="s">
        <v>675</v>
      </c>
      <c r="AL418">
        <v>108</v>
      </c>
    </row>
    <row r="419" spans="1:38">
      <c r="A419" t="s">
        <v>248</v>
      </c>
      <c r="B419">
        <v>9</v>
      </c>
      <c r="C419">
        <v>1</v>
      </c>
      <c r="D419" t="s">
        <v>34</v>
      </c>
      <c r="F419">
        <v>-1</v>
      </c>
      <c r="G419">
        <v>0.5</v>
      </c>
      <c r="H419">
        <v>1</v>
      </c>
      <c r="I419">
        <v>0.5</v>
      </c>
      <c r="J419" t="s">
        <v>42</v>
      </c>
      <c r="K419">
        <v>0</v>
      </c>
      <c r="L419" t="s">
        <v>42</v>
      </c>
      <c r="M419">
        <v>0</v>
      </c>
      <c r="N419">
        <v>1</v>
      </c>
      <c r="O419">
        <v>0</v>
      </c>
      <c r="P419">
        <v>1</v>
      </c>
      <c r="Q419" t="s">
        <v>41</v>
      </c>
      <c r="R419" t="s">
        <v>41</v>
      </c>
      <c r="T419">
        <v>101.31965006729475</v>
      </c>
      <c r="U419">
        <v>117.34261838440112</v>
      </c>
      <c r="V419">
        <v>125.13020833333333</v>
      </c>
      <c r="W419">
        <v>148.05555555555554</v>
      </c>
      <c r="X419">
        <v>86.579289899999992</v>
      </c>
      <c r="Y419" t="s">
        <v>49</v>
      </c>
      <c r="Z419">
        <v>46.796639499999998</v>
      </c>
      <c r="AA419" t="s">
        <v>49</v>
      </c>
      <c r="AC419">
        <v>27.824999999999999</v>
      </c>
      <c r="AD419">
        <v>55.387999999999998</v>
      </c>
      <c r="AG419" t="s">
        <v>674</v>
      </c>
      <c r="AH419" t="s">
        <v>675</v>
      </c>
      <c r="AI419">
        <v>202</v>
      </c>
      <c r="AJ419" t="s">
        <v>674</v>
      </c>
      <c r="AK419" t="s">
        <v>675</v>
      </c>
      <c r="AL419">
        <v>108</v>
      </c>
    </row>
    <row r="420" spans="1:38">
      <c r="A420" t="s">
        <v>248</v>
      </c>
      <c r="B420">
        <v>9</v>
      </c>
      <c r="C420">
        <v>1</v>
      </c>
      <c r="D420" t="s">
        <v>34</v>
      </c>
      <c r="F420">
        <v>-1</v>
      </c>
      <c r="G420">
        <v>0.5</v>
      </c>
      <c r="H420">
        <v>1</v>
      </c>
      <c r="I420">
        <v>0.5</v>
      </c>
      <c r="J420" t="s">
        <v>42</v>
      </c>
      <c r="K420">
        <v>0</v>
      </c>
      <c r="L420" t="s">
        <v>42</v>
      </c>
      <c r="M420">
        <v>0</v>
      </c>
      <c r="N420">
        <v>1</v>
      </c>
      <c r="O420">
        <v>0</v>
      </c>
      <c r="P420">
        <v>1</v>
      </c>
      <c r="Q420" t="s">
        <v>41</v>
      </c>
      <c r="R420" t="s">
        <v>41</v>
      </c>
      <c r="T420">
        <v>101.31965006729475</v>
      </c>
      <c r="U420">
        <v>117.34261838440112</v>
      </c>
      <c r="V420">
        <v>125.13020833333333</v>
      </c>
      <c r="W420">
        <v>148.05555555555554</v>
      </c>
      <c r="X420">
        <v>70.465217499999994</v>
      </c>
      <c r="Y420" t="s">
        <v>49</v>
      </c>
      <c r="Z420">
        <v>27.569264000000004</v>
      </c>
      <c r="AA420" t="s">
        <v>49</v>
      </c>
      <c r="AC420">
        <v>27.899000000000001</v>
      </c>
      <c r="AD420">
        <v>54.64</v>
      </c>
      <c r="AG420" t="s">
        <v>674</v>
      </c>
      <c r="AH420" t="s">
        <v>675</v>
      </c>
      <c r="AI420">
        <v>202</v>
      </c>
      <c r="AJ420" t="s">
        <v>674</v>
      </c>
      <c r="AK420" t="s">
        <v>675</v>
      </c>
      <c r="AL420">
        <v>108</v>
      </c>
    </row>
    <row r="421" spans="1:38">
      <c r="A421" t="s">
        <v>248</v>
      </c>
      <c r="B421">
        <v>9</v>
      </c>
      <c r="C421">
        <v>1</v>
      </c>
      <c r="D421" t="s">
        <v>34</v>
      </c>
      <c r="F421">
        <v>-1</v>
      </c>
      <c r="G421">
        <v>0.5</v>
      </c>
      <c r="H421">
        <v>1</v>
      </c>
      <c r="I421">
        <v>0.5</v>
      </c>
      <c r="J421" t="s">
        <v>42</v>
      </c>
      <c r="K421">
        <v>0</v>
      </c>
      <c r="L421" t="s">
        <v>42</v>
      </c>
      <c r="M421">
        <v>0</v>
      </c>
      <c r="N421">
        <v>1</v>
      </c>
      <c r="O421">
        <v>0</v>
      </c>
      <c r="P421">
        <v>1</v>
      </c>
      <c r="Q421" t="s">
        <v>41</v>
      </c>
      <c r="R421" t="s">
        <v>41</v>
      </c>
      <c r="T421">
        <v>101.31965006729475</v>
      </c>
      <c r="U421">
        <v>117.34261838440112</v>
      </c>
      <c r="V421">
        <v>125.13020833333333</v>
      </c>
      <c r="W421">
        <v>148.05555555555554</v>
      </c>
      <c r="X421">
        <v>74.4949838</v>
      </c>
      <c r="Y421" t="s">
        <v>49</v>
      </c>
      <c r="Z421">
        <v>33.980469499999998</v>
      </c>
      <c r="AA421" t="s">
        <v>49</v>
      </c>
      <c r="AC421">
        <v>28.047999999999998</v>
      </c>
      <c r="AD421">
        <v>53.963000000000001</v>
      </c>
      <c r="AG421" t="s">
        <v>674</v>
      </c>
      <c r="AH421" t="s">
        <v>675</v>
      </c>
      <c r="AI421">
        <v>202</v>
      </c>
      <c r="AJ421" t="s">
        <v>674</v>
      </c>
      <c r="AK421" t="s">
        <v>675</v>
      </c>
      <c r="AL421">
        <v>108</v>
      </c>
    </row>
    <row r="422" spans="1:38">
      <c r="A422" t="s">
        <v>248</v>
      </c>
      <c r="B422">
        <v>9</v>
      </c>
      <c r="C422">
        <v>2</v>
      </c>
      <c r="D422" t="s">
        <v>101</v>
      </c>
      <c r="F422">
        <v>1</v>
      </c>
      <c r="G422">
        <v>0.5</v>
      </c>
      <c r="H422">
        <v>0</v>
      </c>
      <c r="I422">
        <v>1</v>
      </c>
      <c r="J422" t="s">
        <v>42</v>
      </c>
      <c r="K422">
        <v>0</v>
      </c>
      <c r="L422" t="s">
        <v>42</v>
      </c>
      <c r="M422">
        <v>-2</v>
      </c>
      <c r="N422">
        <v>0.33299999999999996</v>
      </c>
      <c r="O422">
        <v>-1</v>
      </c>
      <c r="P422">
        <v>0.66599999999999993</v>
      </c>
      <c r="Q422" t="s">
        <v>41</v>
      </c>
      <c r="R422" t="s">
        <v>41</v>
      </c>
      <c r="T422">
        <v>101.31965006729475</v>
      </c>
      <c r="U422">
        <v>117.34261838440112</v>
      </c>
      <c r="V422">
        <v>125.13020833333333</v>
      </c>
      <c r="W422">
        <v>148.05555555555554</v>
      </c>
      <c r="X422">
        <v>153.95329600000002</v>
      </c>
      <c r="Y422" t="s">
        <v>54</v>
      </c>
      <c r="Z422">
        <v>45.536877500000003</v>
      </c>
      <c r="AA422" t="s">
        <v>49</v>
      </c>
      <c r="AC422">
        <v>28.023</v>
      </c>
      <c r="AD422">
        <v>58.058999999999997</v>
      </c>
      <c r="AG422" t="s">
        <v>654</v>
      </c>
      <c r="AH422" t="s">
        <v>655</v>
      </c>
      <c r="AI422">
        <v>50</v>
      </c>
      <c r="AJ422" t="s">
        <v>656</v>
      </c>
      <c r="AK422" t="s">
        <v>657</v>
      </c>
      <c r="AL422">
        <v>50</v>
      </c>
    </row>
    <row r="423" spans="1:38">
      <c r="A423" t="s">
        <v>248</v>
      </c>
      <c r="B423">
        <v>9</v>
      </c>
      <c r="C423">
        <v>2</v>
      </c>
      <c r="D423" t="s">
        <v>101</v>
      </c>
      <c r="F423">
        <v>0</v>
      </c>
      <c r="G423">
        <v>1</v>
      </c>
      <c r="H423">
        <v>1</v>
      </c>
      <c r="I423">
        <v>0.5</v>
      </c>
      <c r="J423" t="s">
        <v>42</v>
      </c>
      <c r="K423">
        <v>0</v>
      </c>
      <c r="L423" t="s">
        <v>42</v>
      </c>
      <c r="M423">
        <v>-2</v>
      </c>
      <c r="N423">
        <v>0.33299999999999996</v>
      </c>
      <c r="O423">
        <v>-1</v>
      </c>
      <c r="P423">
        <v>0.66599999999999993</v>
      </c>
      <c r="Q423" t="s">
        <v>41</v>
      </c>
      <c r="R423" t="s">
        <v>41</v>
      </c>
      <c r="T423">
        <v>101.31965006729475</v>
      </c>
      <c r="U423">
        <v>117.34261838440112</v>
      </c>
      <c r="V423">
        <v>125.13020833333333</v>
      </c>
      <c r="W423">
        <v>148.05555555555554</v>
      </c>
      <c r="X423">
        <v>153.95329600000002</v>
      </c>
      <c r="Y423" t="s">
        <v>54</v>
      </c>
      <c r="Z423">
        <v>39.618509549999999</v>
      </c>
      <c r="AA423" t="s">
        <v>49</v>
      </c>
      <c r="AC423">
        <v>28.122</v>
      </c>
      <c r="AD423">
        <v>58.918999999999997</v>
      </c>
      <c r="AG423" t="s">
        <v>690</v>
      </c>
      <c r="AH423" t="s">
        <v>691</v>
      </c>
      <c r="AI423">
        <v>16</v>
      </c>
      <c r="AJ423" t="s">
        <v>650</v>
      </c>
      <c r="AK423" t="s">
        <v>651</v>
      </c>
      <c r="AL423">
        <v>128</v>
      </c>
    </row>
    <row r="424" spans="1:38">
      <c r="A424" t="s">
        <v>248</v>
      </c>
      <c r="B424">
        <v>9</v>
      </c>
      <c r="C424">
        <v>2</v>
      </c>
      <c r="D424" t="s">
        <v>101</v>
      </c>
      <c r="F424">
        <v>0</v>
      </c>
      <c r="G424">
        <v>1</v>
      </c>
      <c r="H424">
        <v>0</v>
      </c>
      <c r="I424">
        <v>1</v>
      </c>
      <c r="J424" t="s">
        <v>42</v>
      </c>
      <c r="K424">
        <v>0</v>
      </c>
      <c r="L424" t="s">
        <v>42</v>
      </c>
      <c r="M424">
        <v>-1</v>
      </c>
      <c r="N424">
        <v>0.66599999999999993</v>
      </c>
      <c r="O424">
        <v>-1</v>
      </c>
      <c r="P424">
        <v>0.66599999999999993</v>
      </c>
      <c r="Q424" t="s">
        <v>41</v>
      </c>
      <c r="R424" t="s">
        <v>41</v>
      </c>
      <c r="T424">
        <v>101.31965006729475</v>
      </c>
      <c r="U424">
        <v>117.34261838440112</v>
      </c>
      <c r="V424">
        <v>125.13020833333333</v>
      </c>
      <c r="W424">
        <v>148.05555555555554</v>
      </c>
      <c r="X424">
        <v>153.95329600000002</v>
      </c>
      <c r="Y424" t="s">
        <v>54</v>
      </c>
      <c r="Z424">
        <v>45.536877500000003</v>
      </c>
      <c r="AA424" t="s">
        <v>49</v>
      </c>
      <c r="AC424">
        <v>28.122</v>
      </c>
      <c r="AD424">
        <v>58.481000000000002</v>
      </c>
      <c r="AG424" t="s">
        <v>656</v>
      </c>
      <c r="AH424" t="s">
        <v>657</v>
      </c>
      <c r="AI424">
        <v>91</v>
      </c>
      <c r="AJ424" t="s">
        <v>656</v>
      </c>
      <c r="AK424" t="s">
        <v>657</v>
      </c>
      <c r="AL424">
        <v>50</v>
      </c>
    </row>
    <row r="425" spans="1:38">
      <c r="A425" t="s">
        <v>248</v>
      </c>
      <c r="B425">
        <v>9</v>
      </c>
      <c r="C425">
        <v>2</v>
      </c>
      <c r="D425" t="s">
        <v>101</v>
      </c>
      <c r="F425">
        <v>0</v>
      </c>
      <c r="G425">
        <v>1</v>
      </c>
      <c r="H425">
        <v>0</v>
      </c>
      <c r="I425">
        <v>1</v>
      </c>
      <c r="J425" t="s">
        <v>42</v>
      </c>
      <c r="K425">
        <v>0</v>
      </c>
      <c r="L425" t="s">
        <v>42</v>
      </c>
      <c r="M425">
        <v>-1</v>
      </c>
      <c r="N425">
        <v>0.66599999999999993</v>
      </c>
      <c r="O425">
        <v>-1</v>
      </c>
      <c r="P425">
        <v>0.66599999999999993</v>
      </c>
      <c r="Q425" t="s">
        <v>41</v>
      </c>
      <c r="R425" t="s">
        <v>41</v>
      </c>
      <c r="T425">
        <v>101.31965006729475</v>
      </c>
      <c r="U425">
        <v>117.34261838440112</v>
      </c>
      <c r="V425">
        <v>125.13020833333333</v>
      </c>
      <c r="W425">
        <v>148.05555555555554</v>
      </c>
      <c r="X425">
        <v>153.95329600000002</v>
      </c>
      <c r="Y425" t="s">
        <v>54</v>
      </c>
      <c r="Z425">
        <v>45.536877500000003</v>
      </c>
      <c r="AA425" t="s">
        <v>49</v>
      </c>
      <c r="AC425">
        <v>27.824999999999999</v>
      </c>
      <c r="AD425">
        <v>55.387999999999998</v>
      </c>
      <c r="AG425" t="s">
        <v>656</v>
      </c>
      <c r="AH425" t="s">
        <v>657</v>
      </c>
      <c r="AI425">
        <v>91</v>
      </c>
      <c r="AJ425" t="s">
        <v>656</v>
      </c>
      <c r="AK425" t="s">
        <v>657</v>
      </c>
      <c r="AL425">
        <v>50</v>
      </c>
    </row>
    <row r="426" spans="1:38">
      <c r="A426" t="s">
        <v>248</v>
      </c>
      <c r="B426">
        <v>9</v>
      </c>
      <c r="C426">
        <v>2</v>
      </c>
      <c r="D426" t="s">
        <v>101</v>
      </c>
      <c r="F426">
        <v>0</v>
      </c>
      <c r="G426">
        <v>1</v>
      </c>
      <c r="H426">
        <v>0</v>
      </c>
      <c r="I426">
        <v>1</v>
      </c>
      <c r="J426" t="s">
        <v>42</v>
      </c>
      <c r="K426">
        <v>0</v>
      </c>
      <c r="L426" t="s">
        <v>42</v>
      </c>
      <c r="M426">
        <v>-1</v>
      </c>
      <c r="N426">
        <v>0.66599999999999993</v>
      </c>
      <c r="O426">
        <v>-1</v>
      </c>
      <c r="P426">
        <v>0.66599999999999993</v>
      </c>
      <c r="Q426" t="s">
        <v>41</v>
      </c>
      <c r="R426" t="s">
        <v>41</v>
      </c>
      <c r="T426">
        <v>101.31965006729475</v>
      </c>
      <c r="U426">
        <v>117.34261838440112</v>
      </c>
      <c r="V426">
        <v>125.13020833333333</v>
      </c>
      <c r="W426">
        <v>148.05555555555554</v>
      </c>
      <c r="X426">
        <v>146.40263400000001</v>
      </c>
      <c r="Y426" t="s">
        <v>54</v>
      </c>
      <c r="Z426">
        <v>21.852171900000002</v>
      </c>
      <c r="AA426" t="s">
        <v>49</v>
      </c>
      <c r="AC426">
        <v>27.899000000000001</v>
      </c>
      <c r="AD426">
        <v>54.64</v>
      </c>
      <c r="AG426" t="s">
        <v>656</v>
      </c>
      <c r="AH426" t="s">
        <v>657</v>
      </c>
      <c r="AI426">
        <v>91</v>
      </c>
      <c r="AJ426" t="s">
        <v>656</v>
      </c>
      <c r="AK426" t="s">
        <v>657</v>
      </c>
      <c r="AL426">
        <v>50</v>
      </c>
    </row>
    <row r="427" spans="1:38">
      <c r="A427" t="s">
        <v>248</v>
      </c>
      <c r="B427">
        <v>9</v>
      </c>
      <c r="C427">
        <v>2</v>
      </c>
      <c r="D427" t="s">
        <v>101</v>
      </c>
      <c r="F427">
        <v>0</v>
      </c>
      <c r="G427">
        <v>1</v>
      </c>
      <c r="H427">
        <v>0</v>
      </c>
      <c r="I427">
        <v>1</v>
      </c>
      <c r="J427" t="s">
        <v>42</v>
      </c>
      <c r="K427">
        <v>0</v>
      </c>
      <c r="L427" t="s">
        <v>42</v>
      </c>
      <c r="M427">
        <v>-1</v>
      </c>
      <c r="N427">
        <v>0.66599999999999993</v>
      </c>
      <c r="O427">
        <v>-1</v>
      </c>
      <c r="P427">
        <v>0.66599999999999993</v>
      </c>
      <c r="Q427" t="s">
        <v>41</v>
      </c>
      <c r="R427" t="s">
        <v>41</v>
      </c>
      <c r="T427">
        <v>101.31965006729475</v>
      </c>
      <c r="U427">
        <v>117.34261838440112</v>
      </c>
      <c r="V427">
        <v>125.13020833333333</v>
      </c>
      <c r="W427">
        <v>148.05555555555554</v>
      </c>
      <c r="X427">
        <v>146.40263400000001</v>
      </c>
      <c r="Y427" t="s">
        <v>54</v>
      </c>
      <c r="Z427">
        <v>27.776156750000002</v>
      </c>
      <c r="AA427" t="s">
        <v>49</v>
      </c>
      <c r="AC427">
        <v>28.047999999999998</v>
      </c>
      <c r="AD427">
        <v>53.963000000000001</v>
      </c>
      <c r="AG427" t="s">
        <v>656</v>
      </c>
      <c r="AH427" t="s">
        <v>657</v>
      </c>
      <c r="AI427">
        <v>91</v>
      </c>
      <c r="AJ427" t="s">
        <v>656</v>
      </c>
      <c r="AK427" t="s">
        <v>657</v>
      </c>
      <c r="AL427">
        <v>50</v>
      </c>
    </row>
    <row r="428" spans="1:38">
      <c r="A428" t="s">
        <v>248</v>
      </c>
      <c r="B428">
        <v>9</v>
      </c>
      <c r="C428">
        <v>3</v>
      </c>
      <c r="D428" t="s">
        <v>58</v>
      </c>
      <c r="F428">
        <v>-1</v>
      </c>
      <c r="G428">
        <v>0.5</v>
      </c>
      <c r="H428">
        <v>1</v>
      </c>
      <c r="I428">
        <v>0.5</v>
      </c>
      <c r="J428" t="s">
        <v>41</v>
      </c>
      <c r="K428">
        <v>0</v>
      </c>
      <c r="L428" t="s">
        <v>42</v>
      </c>
      <c r="M428">
        <v>0</v>
      </c>
      <c r="N428">
        <v>1</v>
      </c>
      <c r="O428">
        <v>0</v>
      </c>
      <c r="P428">
        <v>1</v>
      </c>
      <c r="Q428" t="s">
        <v>41</v>
      </c>
      <c r="R428" t="s">
        <v>41</v>
      </c>
      <c r="T428">
        <v>101.31965006729475</v>
      </c>
      <c r="U428">
        <v>117.34261838440112</v>
      </c>
      <c r="V428">
        <v>125.13020833333333</v>
      </c>
      <c r="W428">
        <v>148.05555555555554</v>
      </c>
      <c r="X428">
        <v>46.026083999999997</v>
      </c>
      <c r="Y428" t="s">
        <v>49</v>
      </c>
      <c r="Z428">
        <v>139.524811</v>
      </c>
      <c r="AA428" t="s">
        <v>54</v>
      </c>
      <c r="AC428">
        <v>28.023</v>
      </c>
      <c r="AD428">
        <v>58.058999999999997</v>
      </c>
      <c r="AG428" t="s">
        <v>670</v>
      </c>
      <c r="AH428" t="s">
        <v>671</v>
      </c>
      <c r="AI428">
        <v>91</v>
      </c>
      <c r="AJ428" t="s">
        <v>670</v>
      </c>
      <c r="AK428" t="s">
        <v>671</v>
      </c>
      <c r="AL428">
        <v>89</v>
      </c>
    </row>
    <row r="429" spans="1:38">
      <c r="A429" t="s">
        <v>248</v>
      </c>
      <c r="B429">
        <v>9</v>
      </c>
      <c r="C429">
        <v>3</v>
      </c>
      <c r="D429" t="s">
        <v>58</v>
      </c>
      <c r="F429">
        <v>-1</v>
      </c>
      <c r="G429">
        <v>0.5</v>
      </c>
      <c r="H429">
        <v>1</v>
      </c>
      <c r="I429">
        <v>0.5</v>
      </c>
      <c r="J429" t="s">
        <v>41</v>
      </c>
      <c r="K429">
        <v>0</v>
      </c>
      <c r="L429" t="s">
        <v>42</v>
      </c>
      <c r="M429">
        <v>0</v>
      </c>
      <c r="N429">
        <v>1</v>
      </c>
      <c r="O429">
        <v>-1</v>
      </c>
      <c r="P429">
        <v>0.66599999999999993</v>
      </c>
      <c r="Q429" t="s">
        <v>41</v>
      </c>
      <c r="R429" t="s">
        <v>41</v>
      </c>
      <c r="T429">
        <v>101.31965006729475</v>
      </c>
      <c r="U429">
        <v>117.34261838440112</v>
      </c>
      <c r="V429">
        <v>125.13020833333333</v>
      </c>
      <c r="W429">
        <v>148.05555555555554</v>
      </c>
      <c r="X429">
        <v>33.277775000000005</v>
      </c>
      <c r="Y429" t="s">
        <v>49</v>
      </c>
      <c r="Z429">
        <v>128.71417449999998</v>
      </c>
      <c r="AA429" t="s">
        <v>54</v>
      </c>
      <c r="AC429">
        <v>28.122</v>
      </c>
      <c r="AD429">
        <v>58.918999999999997</v>
      </c>
      <c r="AG429" t="s">
        <v>670</v>
      </c>
      <c r="AH429" t="s">
        <v>671</v>
      </c>
      <c r="AI429">
        <v>91</v>
      </c>
      <c r="AJ429" t="s">
        <v>666</v>
      </c>
      <c r="AK429" t="s">
        <v>667</v>
      </c>
      <c r="AL429">
        <v>57</v>
      </c>
    </row>
    <row r="430" spans="1:38">
      <c r="A430" t="s">
        <v>248</v>
      </c>
      <c r="B430">
        <v>9</v>
      </c>
      <c r="C430">
        <v>3</v>
      </c>
      <c r="D430" t="s">
        <v>58</v>
      </c>
      <c r="F430">
        <v>-1</v>
      </c>
      <c r="G430">
        <v>0.5</v>
      </c>
      <c r="H430">
        <v>1</v>
      </c>
      <c r="I430">
        <v>0.5</v>
      </c>
      <c r="J430" t="s">
        <v>41</v>
      </c>
      <c r="K430">
        <v>0</v>
      </c>
      <c r="L430" t="s">
        <v>42</v>
      </c>
      <c r="M430">
        <v>-1</v>
      </c>
      <c r="N430">
        <v>0.66599999999999993</v>
      </c>
      <c r="O430">
        <v>0</v>
      </c>
      <c r="P430">
        <v>1</v>
      </c>
      <c r="Q430" t="s">
        <v>41</v>
      </c>
      <c r="R430" t="s">
        <v>41</v>
      </c>
      <c r="T430">
        <v>101.31965006729475</v>
      </c>
      <c r="U430">
        <v>117.34261838440112</v>
      </c>
      <c r="V430">
        <v>125.13020833333333</v>
      </c>
      <c r="W430">
        <v>148.05555555555554</v>
      </c>
      <c r="X430">
        <v>33.277775000000005</v>
      </c>
      <c r="Y430" t="s">
        <v>49</v>
      </c>
      <c r="Z430">
        <v>135.90254249999998</v>
      </c>
      <c r="AA430" t="s">
        <v>54</v>
      </c>
      <c r="AC430">
        <v>28.122</v>
      </c>
      <c r="AD430">
        <v>58.481000000000002</v>
      </c>
      <c r="AG430" t="s">
        <v>666</v>
      </c>
      <c r="AH430" t="s">
        <v>667</v>
      </c>
      <c r="AI430">
        <v>60</v>
      </c>
      <c r="AJ430" t="s">
        <v>670</v>
      </c>
      <c r="AK430" t="s">
        <v>671</v>
      </c>
      <c r="AL430">
        <v>89</v>
      </c>
    </row>
    <row r="431" spans="1:38">
      <c r="A431" t="s">
        <v>248</v>
      </c>
      <c r="B431">
        <v>9</v>
      </c>
      <c r="C431">
        <v>3</v>
      </c>
      <c r="D431" t="s">
        <v>58</v>
      </c>
      <c r="F431">
        <v>0</v>
      </c>
      <c r="G431">
        <v>1</v>
      </c>
      <c r="H431">
        <v>1</v>
      </c>
      <c r="I431">
        <v>0.5</v>
      </c>
      <c r="J431" t="s">
        <v>41</v>
      </c>
      <c r="K431" t="s">
        <v>57</v>
      </c>
      <c r="L431" t="s">
        <v>42</v>
      </c>
      <c r="M431">
        <v>-1</v>
      </c>
      <c r="N431">
        <v>0.66599999999999993</v>
      </c>
      <c r="O431">
        <v>0</v>
      </c>
      <c r="P431">
        <v>1</v>
      </c>
      <c r="Q431" t="s">
        <v>41</v>
      </c>
      <c r="R431" t="s">
        <v>41</v>
      </c>
      <c r="T431">
        <v>101.31965006729475</v>
      </c>
      <c r="U431">
        <v>117.34261838440112</v>
      </c>
      <c r="V431">
        <v>125.13020833333333</v>
      </c>
      <c r="W431">
        <v>148.05555555555554</v>
      </c>
      <c r="X431">
        <v>33.277775000000005</v>
      </c>
      <c r="Y431" t="s">
        <v>49</v>
      </c>
      <c r="Z431">
        <v>132.29899699999999</v>
      </c>
      <c r="AA431" t="s">
        <v>54</v>
      </c>
      <c r="AC431">
        <v>27.824999999999999</v>
      </c>
      <c r="AD431">
        <v>55.387999999999998</v>
      </c>
      <c r="AG431" t="s">
        <v>668</v>
      </c>
      <c r="AH431" t="s">
        <v>669</v>
      </c>
      <c r="AI431">
        <v>63</v>
      </c>
      <c r="AJ431" t="s">
        <v>670</v>
      </c>
      <c r="AK431" t="s">
        <v>671</v>
      </c>
      <c r="AL431">
        <v>89</v>
      </c>
    </row>
    <row r="432" spans="1:38">
      <c r="A432" t="s">
        <v>248</v>
      </c>
      <c r="B432">
        <v>9</v>
      </c>
      <c r="C432">
        <v>3</v>
      </c>
      <c r="D432" t="s">
        <v>58</v>
      </c>
      <c r="F432">
        <v>0</v>
      </c>
      <c r="G432">
        <v>1</v>
      </c>
      <c r="H432">
        <v>1</v>
      </c>
      <c r="I432">
        <v>0.5</v>
      </c>
      <c r="J432" t="s">
        <v>41</v>
      </c>
      <c r="K432">
        <v>0</v>
      </c>
      <c r="L432" t="s">
        <v>42</v>
      </c>
      <c r="M432">
        <v>-1</v>
      </c>
      <c r="N432">
        <v>0.66599999999999993</v>
      </c>
      <c r="O432">
        <v>0</v>
      </c>
      <c r="P432">
        <v>1</v>
      </c>
      <c r="Q432" t="s">
        <v>41</v>
      </c>
      <c r="R432" t="s">
        <v>41</v>
      </c>
      <c r="T432">
        <v>101.31965006729475</v>
      </c>
      <c r="U432">
        <v>117.34261838440112</v>
      </c>
      <c r="V432">
        <v>125.13020833333333</v>
      </c>
      <c r="W432">
        <v>148.05555555555554</v>
      </c>
      <c r="X432">
        <v>20.516984000000004</v>
      </c>
      <c r="Y432" t="s">
        <v>49</v>
      </c>
      <c r="Z432">
        <v>128.71417449999998</v>
      </c>
      <c r="AA432" t="s">
        <v>54</v>
      </c>
      <c r="AC432">
        <v>27.899000000000001</v>
      </c>
      <c r="AD432">
        <v>54.64</v>
      </c>
      <c r="AG432" t="s">
        <v>668</v>
      </c>
      <c r="AH432" t="s">
        <v>669</v>
      </c>
      <c r="AI432">
        <v>63</v>
      </c>
      <c r="AJ432" t="s">
        <v>670</v>
      </c>
      <c r="AK432" t="s">
        <v>671</v>
      </c>
      <c r="AL432">
        <v>89</v>
      </c>
    </row>
    <row r="433" spans="1:38">
      <c r="A433" t="s">
        <v>248</v>
      </c>
      <c r="B433">
        <v>9</v>
      </c>
      <c r="C433">
        <v>3</v>
      </c>
      <c r="D433" t="s">
        <v>58</v>
      </c>
      <c r="F433">
        <v>-1</v>
      </c>
      <c r="G433">
        <v>0.5</v>
      </c>
      <c r="H433">
        <v>1</v>
      </c>
      <c r="I433">
        <v>0.5</v>
      </c>
      <c r="J433" t="s">
        <v>41</v>
      </c>
      <c r="K433">
        <v>0</v>
      </c>
      <c r="L433" t="s">
        <v>42</v>
      </c>
      <c r="M433">
        <v>-1</v>
      </c>
      <c r="N433">
        <v>0.66599999999999993</v>
      </c>
      <c r="O433">
        <v>-1</v>
      </c>
      <c r="P433">
        <v>0.66599999999999993</v>
      </c>
      <c r="Q433" t="s">
        <v>41</v>
      </c>
      <c r="R433" t="s">
        <v>41</v>
      </c>
      <c r="T433">
        <v>101.31965006729475</v>
      </c>
      <c r="U433">
        <v>117.34261838440112</v>
      </c>
      <c r="V433">
        <v>125.13020833333333</v>
      </c>
      <c r="W433">
        <v>148.05555555555554</v>
      </c>
      <c r="X433">
        <v>20.516984000000004</v>
      </c>
      <c r="Y433" t="s">
        <v>49</v>
      </c>
      <c r="Z433">
        <v>132.31772000000001</v>
      </c>
      <c r="AA433" t="s">
        <v>54</v>
      </c>
      <c r="AC433">
        <v>28.047999999999998</v>
      </c>
      <c r="AD433">
        <v>53.963000000000001</v>
      </c>
      <c r="AG433" t="s">
        <v>666</v>
      </c>
      <c r="AH433" t="s">
        <v>667</v>
      </c>
      <c r="AI433">
        <v>60</v>
      </c>
      <c r="AJ433" t="s">
        <v>666</v>
      </c>
      <c r="AK433" t="s">
        <v>667</v>
      </c>
      <c r="AL433">
        <v>57</v>
      </c>
    </row>
    <row r="434" spans="1:38">
      <c r="A434" t="s">
        <v>248</v>
      </c>
      <c r="B434">
        <v>9</v>
      </c>
      <c r="C434">
        <v>4</v>
      </c>
      <c r="D434" t="s">
        <v>67</v>
      </c>
      <c r="F434">
        <v>0</v>
      </c>
      <c r="G434">
        <v>1</v>
      </c>
      <c r="H434">
        <v>1</v>
      </c>
      <c r="I434">
        <v>0.5</v>
      </c>
      <c r="J434" t="s">
        <v>42</v>
      </c>
      <c r="K434">
        <v>0</v>
      </c>
      <c r="L434" t="s">
        <v>42</v>
      </c>
      <c r="M434">
        <v>0</v>
      </c>
      <c r="N434">
        <v>1</v>
      </c>
      <c r="O434">
        <v>-1</v>
      </c>
      <c r="P434">
        <v>0.66599999999999993</v>
      </c>
      <c r="Q434" t="s">
        <v>41</v>
      </c>
      <c r="R434" t="s">
        <v>41</v>
      </c>
      <c r="T434">
        <v>101.31965006729475</v>
      </c>
      <c r="U434">
        <v>117.34261838440112</v>
      </c>
      <c r="V434">
        <v>125.13020833333333</v>
      </c>
      <c r="W434">
        <v>148.05555555555554</v>
      </c>
      <c r="X434">
        <v>13.799828800000004</v>
      </c>
      <c r="Y434" t="s">
        <v>49</v>
      </c>
      <c r="Z434">
        <v>52.2828965</v>
      </c>
      <c r="AA434" t="s">
        <v>49</v>
      </c>
      <c r="AC434">
        <v>28.023</v>
      </c>
      <c r="AD434">
        <v>58.058999999999997</v>
      </c>
      <c r="AG434" t="s">
        <v>684</v>
      </c>
      <c r="AH434" t="s">
        <v>685</v>
      </c>
      <c r="AI434">
        <v>208</v>
      </c>
      <c r="AJ434" t="s">
        <v>650</v>
      </c>
      <c r="AK434" t="s">
        <v>651</v>
      </c>
      <c r="AL434">
        <v>128</v>
      </c>
    </row>
    <row r="435" spans="1:38">
      <c r="A435" t="s">
        <v>248</v>
      </c>
      <c r="B435">
        <v>9</v>
      </c>
      <c r="C435">
        <v>4</v>
      </c>
      <c r="D435" t="s">
        <v>67</v>
      </c>
      <c r="F435">
        <v>0</v>
      </c>
      <c r="G435">
        <v>1</v>
      </c>
      <c r="H435">
        <v>1</v>
      </c>
      <c r="I435">
        <v>0.5</v>
      </c>
      <c r="J435" t="s">
        <v>42</v>
      </c>
      <c r="K435">
        <v>0</v>
      </c>
      <c r="L435" t="s">
        <v>41</v>
      </c>
      <c r="M435">
        <v>0</v>
      </c>
      <c r="N435">
        <v>1</v>
      </c>
      <c r="O435">
        <v>-1</v>
      </c>
      <c r="P435">
        <v>0.66599999999999993</v>
      </c>
      <c r="Q435" t="s">
        <v>41</v>
      </c>
      <c r="R435" t="s">
        <v>41</v>
      </c>
      <c r="T435">
        <v>101.31965006729475</v>
      </c>
      <c r="U435">
        <v>117.34261838440112</v>
      </c>
      <c r="V435">
        <v>125.13020833333333</v>
      </c>
      <c r="W435">
        <v>148.05555555555554</v>
      </c>
      <c r="X435">
        <v>9.5585400000000043</v>
      </c>
      <c r="Y435" t="s">
        <v>49</v>
      </c>
      <c r="Z435">
        <v>41.418081799999996</v>
      </c>
      <c r="AA435" t="s">
        <v>49</v>
      </c>
      <c r="AC435">
        <v>28.122</v>
      </c>
      <c r="AD435">
        <v>58.918999999999997</v>
      </c>
      <c r="AG435" t="s">
        <v>684</v>
      </c>
      <c r="AH435" t="s">
        <v>685</v>
      </c>
      <c r="AI435">
        <v>208</v>
      </c>
      <c r="AJ435" t="s">
        <v>650</v>
      </c>
      <c r="AK435" t="s">
        <v>651</v>
      </c>
      <c r="AL435">
        <v>128</v>
      </c>
    </row>
    <row r="436" spans="1:38">
      <c r="A436" t="s">
        <v>248</v>
      </c>
      <c r="B436">
        <v>9</v>
      </c>
      <c r="C436">
        <v>4</v>
      </c>
      <c r="D436" t="s">
        <v>67</v>
      </c>
      <c r="F436">
        <v>-1</v>
      </c>
      <c r="G436">
        <v>0.5</v>
      </c>
      <c r="H436">
        <v>2</v>
      </c>
      <c r="I436">
        <v>0</v>
      </c>
      <c r="J436" t="s">
        <v>41</v>
      </c>
      <c r="K436">
        <v>0</v>
      </c>
      <c r="L436" t="s">
        <v>42</v>
      </c>
      <c r="M436">
        <v>0</v>
      </c>
      <c r="N436">
        <v>1</v>
      </c>
      <c r="O436">
        <v>-1</v>
      </c>
      <c r="P436">
        <v>0.66599999999999993</v>
      </c>
      <c r="Q436" t="s">
        <v>41</v>
      </c>
      <c r="R436" t="s">
        <v>41</v>
      </c>
      <c r="T436">
        <v>101.31965006729475</v>
      </c>
      <c r="U436">
        <v>117.34261838440112</v>
      </c>
      <c r="V436">
        <v>125.13020833333333</v>
      </c>
      <c r="W436">
        <v>148.05555555555554</v>
      </c>
      <c r="X436">
        <v>13.799828800000004</v>
      </c>
      <c r="Y436" t="s">
        <v>49</v>
      </c>
      <c r="Z436">
        <v>45.038438499999998</v>
      </c>
      <c r="AA436" t="s">
        <v>49</v>
      </c>
      <c r="AC436">
        <v>28.122</v>
      </c>
      <c r="AD436">
        <v>58.481000000000002</v>
      </c>
      <c r="AG436" t="s">
        <v>674</v>
      </c>
      <c r="AH436" t="s">
        <v>675</v>
      </c>
      <c r="AI436">
        <v>202</v>
      </c>
      <c r="AJ436" t="s">
        <v>652</v>
      </c>
      <c r="AK436" t="s">
        <v>653</v>
      </c>
      <c r="AL436">
        <v>48</v>
      </c>
    </row>
    <row r="437" spans="1:38">
      <c r="A437" t="s">
        <v>248</v>
      </c>
      <c r="B437">
        <v>9</v>
      </c>
      <c r="C437">
        <v>4</v>
      </c>
      <c r="D437" t="s">
        <v>67</v>
      </c>
      <c r="F437">
        <v>-1</v>
      </c>
      <c r="G437">
        <v>0.5</v>
      </c>
      <c r="H437">
        <v>2</v>
      </c>
      <c r="I437">
        <v>0</v>
      </c>
      <c r="J437" t="s">
        <v>41</v>
      </c>
      <c r="K437">
        <v>0</v>
      </c>
      <c r="L437" t="s">
        <v>42</v>
      </c>
      <c r="M437">
        <v>0</v>
      </c>
      <c r="N437">
        <v>1</v>
      </c>
      <c r="O437">
        <v>0</v>
      </c>
      <c r="P437">
        <v>1</v>
      </c>
      <c r="Q437" t="s">
        <v>41</v>
      </c>
      <c r="R437" t="s">
        <v>41</v>
      </c>
      <c r="T437">
        <v>101.31965006729475</v>
      </c>
      <c r="U437">
        <v>117.34261838440112</v>
      </c>
      <c r="V437">
        <v>125.13020833333333</v>
      </c>
      <c r="W437">
        <v>148.05555555555554</v>
      </c>
      <c r="X437">
        <v>9.5585400000000043</v>
      </c>
      <c r="Y437" t="s">
        <v>49</v>
      </c>
      <c r="Z437">
        <v>48.6587952</v>
      </c>
      <c r="AA437" t="s">
        <v>49</v>
      </c>
      <c r="AC437">
        <v>27.824999999999999</v>
      </c>
      <c r="AD437">
        <v>55.387999999999998</v>
      </c>
      <c r="AG437" t="s">
        <v>674</v>
      </c>
      <c r="AH437" t="s">
        <v>675</v>
      </c>
      <c r="AI437">
        <v>202</v>
      </c>
      <c r="AJ437" t="s">
        <v>676</v>
      </c>
      <c r="AK437" t="s">
        <v>677</v>
      </c>
      <c r="AL437">
        <v>78</v>
      </c>
    </row>
    <row r="438" spans="1:38">
      <c r="A438" t="s">
        <v>248</v>
      </c>
      <c r="B438">
        <v>9</v>
      </c>
      <c r="C438">
        <v>4</v>
      </c>
      <c r="D438" t="s">
        <v>67</v>
      </c>
      <c r="F438">
        <v>-1</v>
      </c>
      <c r="G438">
        <v>0.5</v>
      </c>
      <c r="H438">
        <v>2</v>
      </c>
      <c r="I438">
        <v>0</v>
      </c>
      <c r="J438" t="s">
        <v>41</v>
      </c>
      <c r="K438">
        <v>0</v>
      </c>
      <c r="L438" t="s">
        <v>42</v>
      </c>
      <c r="M438">
        <v>0</v>
      </c>
      <c r="N438">
        <v>1</v>
      </c>
      <c r="O438">
        <v>0</v>
      </c>
      <c r="P438">
        <v>1</v>
      </c>
      <c r="Q438" t="s">
        <v>41</v>
      </c>
      <c r="R438" t="s">
        <v>41</v>
      </c>
      <c r="T438">
        <v>101.31965006729475</v>
      </c>
      <c r="U438">
        <v>117.34261838440112</v>
      </c>
      <c r="V438">
        <v>125.13020833333333</v>
      </c>
      <c r="W438">
        <v>148.05555555555554</v>
      </c>
      <c r="X438">
        <v>5.3147548000000047</v>
      </c>
      <c r="Y438" t="s">
        <v>49</v>
      </c>
      <c r="Z438">
        <v>41.418081799999996</v>
      </c>
      <c r="AA438" t="s">
        <v>49</v>
      </c>
      <c r="AC438">
        <v>27.899000000000001</v>
      </c>
      <c r="AD438">
        <v>54.64</v>
      </c>
      <c r="AG438" t="s">
        <v>674</v>
      </c>
      <c r="AH438" t="s">
        <v>675</v>
      </c>
      <c r="AI438">
        <v>202</v>
      </c>
      <c r="AJ438" t="s">
        <v>676</v>
      </c>
      <c r="AK438" t="s">
        <v>677</v>
      </c>
      <c r="AL438">
        <v>78</v>
      </c>
    </row>
    <row r="439" spans="1:38">
      <c r="A439" t="s">
        <v>248</v>
      </c>
      <c r="B439">
        <v>9</v>
      </c>
      <c r="C439">
        <v>4</v>
      </c>
      <c r="D439" t="s">
        <v>67</v>
      </c>
      <c r="F439">
        <v>-1</v>
      </c>
      <c r="G439">
        <v>0.5</v>
      </c>
      <c r="H439">
        <v>2</v>
      </c>
      <c r="I439">
        <v>0</v>
      </c>
      <c r="J439" t="s">
        <v>41</v>
      </c>
      <c r="K439">
        <v>0</v>
      </c>
      <c r="L439" t="s">
        <v>42</v>
      </c>
      <c r="M439">
        <v>0</v>
      </c>
      <c r="N439">
        <v>1</v>
      </c>
      <c r="O439">
        <v>0</v>
      </c>
      <c r="P439">
        <v>1</v>
      </c>
      <c r="Q439" t="s">
        <v>41</v>
      </c>
      <c r="R439" t="s">
        <v>41</v>
      </c>
      <c r="T439">
        <v>101.31965006729475</v>
      </c>
      <c r="U439">
        <v>117.34261838440112</v>
      </c>
      <c r="V439">
        <v>125.13020833333333</v>
      </c>
      <c r="W439">
        <v>148.05555555555554</v>
      </c>
      <c r="X439">
        <v>5.3147548000000047</v>
      </c>
      <c r="Y439" t="s">
        <v>49</v>
      </c>
      <c r="Z439">
        <v>48.663788000000004</v>
      </c>
      <c r="AA439" t="s">
        <v>49</v>
      </c>
      <c r="AC439">
        <v>28.047999999999998</v>
      </c>
      <c r="AD439">
        <v>53.963000000000001</v>
      </c>
      <c r="AG439" t="s">
        <v>674</v>
      </c>
      <c r="AH439" t="s">
        <v>675</v>
      </c>
      <c r="AI439">
        <v>202</v>
      </c>
      <c r="AJ439" t="s">
        <v>676</v>
      </c>
      <c r="AK439" t="s">
        <v>677</v>
      </c>
      <c r="AL439">
        <v>78</v>
      </c>
    </row>
    <row r="440" spans="1:38">
      <c r="A440" t="s">
        <v>248</v>
      </c>
      <c r="B440">
        <v>9</v>
      </c>
      <c r="C440">
        <v>5</v>
      </c>
      <c r="D440" t="s">
        <v>107</v>
      </c>
      <c r="F440">
        <v>2</v>
      </c>
      <c r="G440">
        <v>0</v>
      </c>
      <c r="H440">
        <v>1</v>
      </c>
      <c r="I440">
        <v>0.5</v>
      </c>
      <c r="J440" t="s">
        <v>42</v>
      </c>
      <c r="K440">
        <v>0</v>
      </c>
      <c r="L440" t="s">
        <v>42</v>
      </c>
      <c r="M440">
        <v>0</v>
      </c>
      <c r="N440">
        <v>1</v>
      </c>
      <c r="O440">
        <v>-1</v>
      </c>
      <c r="P440">
        <v>0.66599999999999993</v>
      </c>
      <c r="Q440" t="s">
        <v>41</v>
      </c>
      <c r="R440" t="s">
        <v>41</v>
      </c>
      <c r="T440">
        <v>101.31965006729475</v>
      </c>
      <c r="U440">
        <v>117.34261838440112</v>
      </c>
      <c r="V440">
        <v>125.13020833333333</v>
      </c>
      <c r="W440">
        <v>148.05555555555554</v>
      </c>
      <c r="X440">
        <v>10.173665049999999</v>
      </c>
      <c r="Y440" t="s">
        <v>49</v>
      </c>
      <c r="Z440">
        <v>38.436911800000004</v>
      </c>
      <c r="AA440" t="s">
        <v>49</v>
      </c>
      <c r="AC440">
        <v>28.023</v>
      </c>
      <c r="AD440">
        <v>58.058999999999997</v>
      </c>
      <c r="AG440" t="s">
        <v>676</v>
      </c>
      <c r="AH440" t="s">
        <v>677</v>
      </c>
      <c r="AI440">
        <v>14</v>
      </c>
      <c r="AJ440" t="s">
        <v>650</v>
      </c>
      <c r="AK440" t="s">
        <v>651</v>
      </c>
      <c r="AL440">
        <v>128</v>
      </c>
    </row>
    <row r="441" spans="1:38">
      <c r="A441" t="s">
        <v>248</v>
      </c>
      <c r="B441">
        <v>9</v>
      </c>
      <c r="C441">
        <v>5</v>
      </c>
      <c r="D441" t="s">
        <v>107</v>
      </c>
      <c r="F441">
        <v>-2</v>
      </c>
      <c r="G441">
        <v>0</v>
      </c>
      <c r="H441">
        <v>1</v>
      </c>
      <c r="I441">
        <v>0.5</v>
      </c>
      <c r="J441" t="s">
        <v>42</v>
      </c>
      <c r="K441">
        <v>1</v>
      </c>
      <c r="L441" t="s">
        <v>42</v>
      </c>
      <c r="M441">
        <v>0</v>
      </c>
      <c r="N441">
        <v>1</v>
      </c>
      <c r="O441">
        <v>-2</v>
      </c>
      <c r="P441">
        <v>0.33299999999999996</v>
      </c>
      <c r="Q441" t="s">
        <v>41</v>
      </c>
      <c r="R441" t="s">
        <v>41</v>
      </c>
      <c r="T441">
        <v>101.31965006729475</v>
      </c>
      <c r="U441">
        <v>117.34261838440112</v>
      </c>
      <c r="V441">
        <v>125.13020833333333</v>
      </c>
      <c r="W441">
        <v>148.05555555555554</v>
      </c>
      <c r="X441">
        <v>5.7956627999999997</v>
      </c>
      <c r="Y441" t="s">
        <v>49</v>
      </c>
      <c r="Z441">
        <v>34.367898300000007</v>
      </c>
      <c r="AA441" t="s">
        <v>49</v>
      </c>
      <c r="AC441">
        <v>28.122</v>
      </c>
      <c r="AD441">
        <v>58.918999999999997</v>
      </c>
      <c r="AG441" t="s">
        <v>676</v>
      </c>
      <c r="AH441" t="s">
        <v>677</v>
      </c>
      <c r="AI441">
        <v>14</v>
      </c>
      <c r="AJ441" t="s">
        <v>654</v>
      </c>
      <c r="AK441" t="s">
        <v>655</v>
      </c>
      <c r="AL441">
        <v>90</v>
      </c>
    </row>
    <row r="442" spans="1:38">
      <c r="A442" t="s">
        <v>248</v>
      </c>
      <c r="B442">
        <v>9</v>
      </c>
      <c r="C442">
        <v>5</v>
      </c>
      <c r="D442" t="s">
        <v>107</v>
      </c>
      <c r="F442">
        <v>1</v>
      </c>
      <c r="G442">
        <v>0.5</v>
      </c>
      <c r="H442">
        <v>2</v>
      </c>
      <c r="I442">
        <v>0</v>
      </c>
      <c r="J442" t="s">
        <v>42</v>
      </c>
      <c r="K442">
        <v>1</v>
      </c>
      <c r="L442" t="s">
        <v>42</v>
      </c>
      <c r="M442">
        <v>0</v>
      </c>
      <c r="N442">
        <v>1</v>
      </c>
      <c r="O442">
        <v>0</v>
      </c>
      <c r="P442">
        <v>1</v>
      </c>
      <c r="Q442" t="s">
        <v>41</v>
      </c>
      <c r="R442" t="s">
        <v>41</v>
      </c>
      <c r="T442">
        <v>101.31965006729475</v>
      </c>
      <c r="U442">
        <v>117.34261838440112</v>
      </c>
      <c r="V442">
        <v>125.13020833333333</v>
      </c>
      <c r="W442">
        <v>148.05555555555554</v>
      </c>
      <c r="X442">
        <v>5.7956627999999997</v>
      </c>
      <c r="Y442" t="s">
        <v>49</v>
      </c>
      <c r="Z442">
        <v>42.507173500000007</v>
      </c>
      <c r="AA442" t="s">
        <v>49</v>
      </c>
      <c r="AC442">
        <v>28.122</v>
      </c>
      <c r="AD442">
        <v>58.481000000000002</v>
      </c>
      <c r="AG442" t="s">
        <v>674</v>
      </c>
      <c r="AH442" t="s">
        <v>675</v>
      </c>
      <c r="AI442">
        <v>202</v>
      </c>
      <c r="AJ442" t="s">
        <v>676</v>
      </c>
      <c r="AK442" t="s">
        <v>677</v>
      </c>
      <c r="AL442">
        <v>78</v>
      </c>
    </row>
    <row r="443" spans="1:38">
      <c r="A443" t="s">
        <v>248</v>
      </c>
      <c r="B443">
        <v>9</v>
      </c>
      <c r="C443">
        <v>5</v>
      </c>
      <c r="D443" t="s">
        <v>107</v>
      </c>
      <c r="F443">
        <v>0</v>
      </c>
      <c r="G443">
        <v>1</v>
      </c>
      <c r="H443">
        <v>2</v>
      </c>
      <c r="I443">
        <v>0</v>
      </c>
      <c r="J443" t="s">
        <v>42</v>
      </c>
      <c r="K443">
        <v>0</v>
      </c>
      <c r="L443" t="s">
        <v>42</v>
      </c>
      <c r="M443">
        <v>0</v>
      </c>
      <c r="N443">
        <v>1</v>
      </c>
      <c r="O443">
        <v>0</v>
      </c>
      <c r="P443">
        <v>1</v>
      </c>
      <c r="Q443" t="s">
        <v>41</v>
      </c>
      <c r="R443" t="s">
        <v>41</v>
      </c>
      <c r="T443">
        <v>101.31965006729475</v>
      </c>
      <c r="U443">
        <v>117.34261838440112</v>
      </c>
      <c r="V443">
        <v>125.13020833333333</v>
      </c>
      <c r="W443">
        <v>148.05555555555554</v>
      </c>
      <c r="X443">
        <v>5.7956627999999997</v>
      </c>
      <c r="Y443" t="s">
        <v>49</v>
      </c>
      <c r="Z443">
        <v>38.436911800000004</v>
      </c>
      <c r="AA443" t="s">
        <v>49</v>
      </c>
      <c r="AC443">
        <v>27.824999999999999</v>
      </c>
      <c r="AD443">
        <v>55.387999999999998</v>
      </c>
      <c r="AG443" t="s">
        <v>684</v>
      </c>
      <c r="AH443" t="s">
        <v>685</v>
      </c>
      <c r="AI443">
        <v>208</v>
      </c>
      <c r="AJ443" t="s">
        <v>676</v>
      </c>
      <c r="AK443" t="s">
        <v>677</v>
      </c>
      <c r="AL443">
        <v>78</v>
      </c>
    </row>
    <row r="444" spans="1:38">
      <c r="A444" t="s">
        <v>248</v>
      </c>
      <c r="B444">
        <v>9</v>
      </c>
      <c r="C444">
        <v>5</v>
      </c>
      <c r="D444" t="s">
        <v>107</v>
      </c>
      <c r="F444">
        <v>-1</v>
      </c>
      <c r="G444">
        <v>0.5</v>
      </c>
      <c r="H444">
        <v>2</v>
      </c>
      <c r="I444">
        <v>0</v>
      </c>
      <c r="J444" t="s">
        <v>41</v>
      </c>
      <c r="K444">
        <v>0</v>
      </c>
      <c r="L444" t="s">
        <v>42</v>
      </c>
      <c r="M444">
        <v>0</v>
      </c>
      <c r="N444">
        <v>1</v>
      </c>
      <c r="O444">
        <v>0</v>
      </c>
      <c r="P444">
        <v>1</v>
      </c>
      <c r="Q444" t="s">
        <v>41</v>
      </c>
      <c r="R444" t="s">
        <v>41</v>
      </c>
      <c r="T444">
        <v>101.31965006729475</v>
      </c>
      <c r="U444">
        <v>117.34261838440112</v>
      </c>
      <c r="V444">
        <v>125.13020833333333</v>
      </c>
      <c r="W444">
        <v>148.05555555555554</v>
      </c>
      <c r="X444">
        <v>5.7956627999999997</v>
      </c>
      <c r="Y444" t="s">
        <v>49</v>
      </c>
      <c r="Z444">
        <v>38.438160000000003</v>
      </c>
      <c r="AA444" t="s">
        <v>49</v>
      </c>
      <c r="AC444">
        <v>27.899000000000001</v>
      </c>
      <c r="AD444">
        <v>54.64</v>
      </c>
      <c r="AG444" t="s">
        <v>674</v>
      </c>
      <c r="AH444" t="s">
        <v>675</v>
      </c>
      <c r="AI444">
        <v>202</v>
      </c>
      <c r="AJ444" t="s">
        <v>676</v>
      </c>
      <c r="AK444" t="s">
        <v>677</v>
      </c>
      <c r="AL444">
        <v>78</v>
      </c>
    </row>
    <row r="445" spans="1:38">
      <c r="A445" t="s">
        <v>248</v>
      </c>
      <c r="B445">
        <v>9</v>
      </c>
      <c r="C445">
        <v>5</v>
      </c>
      <c r="D445" t="s">
        <v>107</v>
      </c>
      <c r="F445">
        <v>-1</v>
      </c>
      <c r="G445">
        <v>0.5</v>
      </c>
      <c r="H445">
        <v>2</v>
      </c>
      <c r="I445">
        <v>0</v>
      </c>
      <c r="J445" t="s">
        <v>41</v>
      </c>
      <c r="K445">
        <v>0</v>
      </c>
      <c r="L445" t="s">
        <v>42</v>
      </c>
      <c r="M445">
        <v>0</v>
      </c>
      <c r="N445">
        <v>1</v>
      </c>
      <c r="O445">
        <v>0</v>
      </c>
      <c r="P445">
        <v>1</v>
      </c>
      <c r="Q445" t="s">
        <v>41</v>
      </c>
      <c r="R445" t="s">
        <v>41</v>
      </c>
      <c r="T445">
        <v>101.31965006729475</v>
      </c>
      <c r="U445">
        <v>117.34261838440112</v>
      </c>
      <c r="V445">
        <v>125.13020833333333</v>
      </c>
      <c r="W445">
        <v>148.05555555555554</v>
      </c>
      <c r="X445">
        <v>5.7956627999999997</v>
      </c>
      <c r="Y445" t="s">
        <v>49</v>
      </c>
      <c r="Z445">
        <v>42.509669900000006</v>
      </c>
      <c r="AA445" t="s">
        <v>49</v>
      </c>
      <c r="AC445">
        <v>28.047999999999998</v>
      </c>
      <c r="AD445">
        <v>53.963000000000001</v>
      </c>
      <c r="AG445" t="s">
        <v>674</v>
      </c>
      <c r="AH445" t="s">
        <v>675</v>
      </c>
      <c r="AI445">
        <v>202</v>
      </c>
      <c r="AJ445" t="s">
        <v>676</v>
      </c>
      <c r="AK445" t="s">
        <v>677</v>
      </c>
      <c r="AL445">
        <v>78</v>
      </c>
    </row>
    <row r="446" spans="1:38">
      <c r="A446" t="s">
        <v>248</v>
      </c>
      <c r="B446">
        <v>9</v>
      </c>
      <c r="C446">
        <v>7</v>
      </c>
      <c r="D446" t="s">
        <v>78</v>
      </c>
      <c r="F446">
        <v>0</v>
      </c>
      <c r="G446">
        <v>1</v>
      </c>
      <c r="H446">
        <v>1</v>
      </c>
      <c r="I446">
        <v>0.5</v>
      </c>
      <c r="J446" t="s">
        <v>42</v>
      </c>
      <c r="K446">
        <v>1</v>
      </c>
      <c r="L446" t="s">
        <v>42</v>
      </c>
      <c r="M446">
        <v>0</v>
      </c>
      <c r="N446">
        <v>1</v>
      </c>
      <c r="O446">
        <v>-2</v>
      </c>
      <c r="P446">
        <v>0.33299999999999996</v>
      </c>
      <c r="Q446" t="s">
        <v>41</v>
      </c>
      <c r="R446" t="s">
        <v>41</v>
      </c>
      <c r="T446">
        <v>101.31965006729475</v>
      </c>
      <c r="U446">
        <v>117.34261838440112</v>
      </c>
      <c r="V446">
        <v>125.13020833333333</v>
      </c>
      <c r="W446">
        <v>148.05555555555554</v>
      </c>
      <c r="X446">
        <v>87.702650000000006</v>
      </c>
      <c r="Y446" t="s">
        <v>49</v>
      </c>
      <c r="Z446">
        <v>92.089204999999993</v>
      </c>
      <c r="AA446" t="s">
        <v>49</v>
      </c>
      <c r="AC446">
        <v>25.597999999999999</v>
      </c>
      <c r="AD446">
        <v>64.069000000000003</v>
      </c>
      <c r="AG446" t="s">
        <v>684</v>
      </c>
      <c r="AH446" t="s">
        <v>685</v>
      </c>
      <c r="AI446">
        <v>208</v>
      </c>
      <c r="AJ446" t="s">
        <v>654</v>
      </c>
      <c r="AK446" t="s">
        <v>655</v>
      </c>
      <c r="AL446">
        <v>90</v>
      </c>
    </row>
    <row r="447" spans="1:38">
      <c r="A447" t="s">
        <v>248</v>
      </c>
      <c r="B447">
        <v>9</v>
      </c>
      <c r="C447">
        <v>7</v>
      </c>
      <c r="D447" t="s">
        <v>78</v>
      </c>
      <c r="F447">
        <v>0</v>
      </c>
      <c r="G447">
        <v>1</v>
      </c>
      <c r="H447">
        <v>1</v>
      </c>
      <c r="I447">
        <v>0.5</v>
      </c>
      <c r="J447" t="s">
        <v>42</v>
      </c>
      <c r="K447">
        <v>1</v>
      </c>
      <c r="L447" t="s">
        <v>42</v>
      </c>
      <c r="M447">
        <v>0</v>
      </c>
      <c r="N447">
        <v>1</v>
      </c>
      <c r="O447">
        <v>-2</v>
      </c>
      <c r="P447">
        <v>0.33299999999999996</v>
      </c>
      <c r="Q447" t="s">
        <v>41</v>
      </c>
      <c r="R447" t="s">
        <v>41</v>
      </c>
      <c r="T447">
        <v>101.31965006729475</v>
      </c>
      <c r="U447">
        <v>117.34261838440112</v>
      </c>
      <c r="V447">
        <v>125.13020833333333</v>
      </c>
      <c r="W447">
        <v>148.05555555555554</v>
      </c>
      <c r="X447">
        <v>83.191769750000006</v>
      </c>
      <c r="Y447" t="s">
        <v>49</v>
      </c>
      <c r="Z447">
        <v>86.119720099999995</v>
      </c>
      <c r="AA447" t="s">
        <v>49</v>
      </c>
      <c r="AC447">
        <v>25.792999999999999</v>
      </c>
      <c r="AD447">
        <v>65.379000000000005</v>
      </c>
      <c r="AG447" t="s">
        <v>684</v>
      </c>
      <c r="AH447" t="s">
        <v>685</v>
      </c>
      <c r="AI447">
        <v>208</v>
      </c>
      <c r="AJ447" t="s">
        <v>654</v>
      </c>
      <c r="AK447" t="s">
        <v>655</v>
      </c>
      <c r="AL447">
        <v>90</v>
      </c>
    </row>
    <row r="448" spans="1:38">
      <c r="A448" t="s">
        <v>248</v>
      </c>
      <c r="B448">
        <v>9</v>
      </c>
      <c r="C448">
        <v>7</v>
      </c>
      <c r="D448" t="s">
        <v>78</v>
      </c>
      <c r="F448">
        <v>0</v>
      </c>
      <c r="G448">
        <v>1</v>
      </c>
      <c r="H448">
        <v>1</v>
      </c>
      <c r="I448">
        <v>0.5</v>
      </c>
      <c r="J448" t="s">
        <v>42</v>
      </c>
      <c r="K448">
        <v>0</v>
      </c>
      <c r="L448" t="s">
        <v>42</v>
      </c>
      <c r="M448">
        <v>0</v>
      </c>
      <c r="N448">
        <v>1</v>
      </c>
      <c r="O448">
        <v>-2</v>
      </c>
      <c r="P448">
        <v>0.33299999999999996</v>
      </c>
      <c r="Q448" t="s">
        <v>41</v>
      </c>
      <c r="R448" t="s">
        <v>41</v>
      </c>
      <c r="T448">
        <v>101.31965006729475</v>
      </c>
      <c r="U448">
        <v>117.34261838440112</v>
      </c>
      <c r="V448">
        <v>125.13020833333333</v>
      </c>
      <c r="W448">
        <v>148.05555555555554</v>
      </c>
      <c r="X448">
        <v>87.702650000000006</v>
      </c>
      <c r="Y448" t="s">
        <v>49</v>
      </c>
      <c r="Z448">
        <v>86.119720099999995</v>
      </c>
      <c r="AA448" t="s">
        <v>49</v>
      </c>
      <c r="AC448">
        <v>26.036000000000001</v>
      </c>
      <c r="AD448">
        <v>65.936999999999998</v>
      </c>
      <c r="AG448" t="s">
        <v>684</v>
      </c>
      <c r="AH448" t="s">
        <v>685</v>
      </c>
      <c r="AI448">
        <v>208</v>
      </c>
      <c r="AJ448" t="s">
        <v>654</v>
      </c>
      <c r="AK448" t="s">
        <v>655</v>
      </c>
      <c r="AL448">
        <v>90</v>
      </c>
    </row>
    <row r="449" spans="1:38">
      <c r="A449" t="s">
        <v>248</v>
      </c>
      <c r="B449">
        <v>9</v>
      </c>
      <c r="C449">
        <v>7</v>
      </c>
      <c r="D449" t="s">
        <v>78</v>
      </c>
      <c r="F449">
        <v>0</v>
      </c>
      <c r="G449">
        <v>1</v>
      </c>
      <c r="H449">
        <v>1</v>
      </c>
      <c r="I449">
        <v>0.5</v>
      </c>
      <c r="J449" t="s">
        <v>42</v>
      </c>
      <c r="K449">
        <v>0</v>
      </c>
      <c r="L449" t="s">
        <v>42</v>
      </c>
      <c r="M449">
        <v>0</v>
      </c>
      <c r="N449">
        <v>1</v>
      </c>
      <c r="O449">
        <v>-1</v>
      </c>
      <c r="P449">
        <v>0.66599999999999993</v>
      </c>
      <c r="Q449" t="s">
        <v>41</v>
      </c>
      <c r="R449" t="s">
        <v>41</v>
      </c>
      <c r="T449">
        <v>101.31965006729475</v>
      </c>
      <c r="U449">
        <v>117.34261838440112</v>
      </c>
      <c r="V449">
        <v>125.13020833333333</v>
      </c>
      <c r="W449">
        <v>148.05555555555554</v>
      </c>
      <c r="X449">
        <v>83.191769750000006</v>
      </c>
      <c r="Y449" t="s">
        <v>49</v>
      </c>
      <c r="Z449">
        <v>80.150235199999997</v>
      </c>
      <c r="AA449" t="s">
        <v>49</v>
      </c>
      <c r="AC449">
        <v>25.404</v>
      </c>
      <c r="AD449">
        <v>61.59</v>
      </c>
      <c r="AG449" t="s">
        <v>684</v>
      </c>
      <c r="AH449" t="s">
        <v>685</v>
      </c>
      <c r="AI449">
        <v>208</v>
      </c>
      <c r="AJ449" t="s">
        <v>650</v>
      </c>
      <c r="AK449" t="s">
        <v>651</v>
      </c>
      <c r="AL449">
        <v>128</v>
      </c>
    </row>
    <row r="450" spans="1:38">
      <c r="A450" t="s">
        <v>248</v>
      </c>
      <c r="B450">
        <v>9</v>
      </c>
      <c r="C450">
        <v>7</v>
      </c>
      <c r="D450" t="s">
        <v>78</v>
      </c>
      <c r="F450">
        <v>0</v>
      </c>
      <c r="G450">
        <v>1</v>
      </c>
      <c r="H450">
        <v>1</v>
      </c>
      <c r="I450">
        <v>0.5</v>
      </c>
      <c r="J450" t="s">
        <v>42</v>
      </c>
      <c r="K450">
        <v>0</v>
      </c>
      <c r="L450" t="s">
        <v>42</v>
      </c>
      <c r="M450">
        <v>0</v>
      </c>
      <c r="N450">
        <v>1</v>
      </c>
      <c r="O450">
        <v>-1</v>
      </c>
      <c r="P450">
        <v>0.66599999999999993</v>
      </c>
      <c r="Q450" t="s">
        <v>41</v>
      </c>
      <c r="R450" t="s">
        <v>41</v>
      </c>
      <c r="T450">
        <v>101.31965006729475</v>
      </c>
      <c r="U450">
        <v>117.34261838440112</v>
      </c>
      <c r="V450">
        <v>125.13020833333333</v>
      </c>
      <c r="W450">
        <v>148.05555555555554</v>
      </c>
      <c r="X450">
        <v>65.192965000000001</v>
      </c>
      <c r="Y450" t="s">
        <v>49</v>
      </c>
      <c r="Z450">
        <v>68.2137618</v>
      </c>
      <c r="AA450" t="s">
        <v>49</v>
      </c>
      <c r="AC450">
        <v>26.231000000000002</v>
      </c>
      <c r="AD450">
        <v>59.685000000000002</v>
      </c>
      <c r="AG450" t="s">
        <v>684</v>
      </c>
      <c r="AH450" t="s">
        <v>685</v>
      </c>
      <c r="AI450">
        <v>208</v>
      </c>
      <c r="AJ450" t="s">
        <v>650</v>
      </c>
      <c r="AK450" t="s">
        <v>651</v>
      </c>
      <c r="AL450">
        <v>128</v>
      </c>
    </row>
    <row r="451" spans="1:38">
      <c r="A451" t="s">
        <v>248</v>
      </c>
      <c r="B451">
        <v>9</v>
      </c>
      <c r="C451">
        <v>7</v>
      </c>
      <c r="D451" t="s">
        <v>78</v>
      </c>
      <c r="F451">
        <v>0</v>
      </c>
      <c r="G451">
        <v>1</v>
      </c>
      <c r="H451">
        <v>1</v>
      </c>
      <c r="I451">
        <v>0.5</v>
      </c>
      <c r="J451" t="s">
        <v>42</v>
      </c>
      <c r="K451">
        <v>0</v>
      </c>
      <c r="L451" t="s">
        <v>42</v>
      </c>
      <c r="M451">
        <v>0</v>
      </c>
      <c r="N451">
        <v>1</v>
      </c>
      <c r="O451">
        <v>-1</v>
      </c>
      <c r="P451">
        <v>0.66599999999999993</v>
      </c>
      <c r="Q451" t="s">
        <v>41</v>
      </c>
      <c r="R451" t="s">
        <v>41</v>
      </c>
      <c r="T451">
        <v>101.31965006729475</v>
      </c>
      <c r="U451">
        <v>117.34261838440112</v>
      </c>
      <c r="V451">
        <v>125.13020833333333</v>
      </c>
      <c r="W451">
        <v>148.05555555555554</v>
      </c>
      <c r="X451">
        <v>69.652888000000004</v>
      </c>
      <c r="Y451" t="s">
        <v>49</v>
      </c>
      <c r="Z451">
        <v>68.2137618</v>
      </c>
      <c r="AA451" t="s">
        <v>49</v>
      </c>
      <c r="AC451">
        <v>25.597999999999999</v>
      </c>
      <c r="AD451">
        <v>62.02</v>
      </c>
      <c r="AG451" t="s">
        <v>684</v>
      </c>
      <c r="AH451" t="s">
        <v>685</v>
      </c>
      <c r="AI451">
        <v>208</v>
      </c>
      <c r="AJ451" t="s">
        <v>650</v>
      </c>
      <c r="AK451" t="s">
        <v>651</v>
      </c>
      <c r="AL451">
        <v>128</v>
      </c>
    </row>
    <row r="452" spans="1:38">
      <c r="A452" t="s">
        <v>248</v>
      </c>
      <c r="B452">
        <v>9</v>
      </c>
      <c r="C452">
        <v>8</v>
      </c>
      <c r="D452" t="s">
        <v>85</v>
      </c>
      <c r="F452">
        <v>-1</v>
      </c>
      <c r="G452">
        <v>0.5</v>
      </c>
      <c r="H452">
        <v>0</v>
      </c>
      <c r="I452">
        <v>1</v>
      </c>
      <c r="J452" t="s">
        <v>42</v>
      </c>
      <c r="K452">
        <v>0</v>
      </c>
      <c r="L452" t="s">
        <v>42</v>
      </c>
      <c r="M452">
        <v>0</v>
      </c>
      <c r="N452">
        <v>1</v>
      </c>
      <c r="O452">
        <v>0</v>
      </c>
      <c r="P452">
        <v>1</v>
      </c>
      <c r="Q452" t="s">
        <v>41</v>
      </c>
      <c r="R452" t="s">
        <v>41</v>
      </c>
      <c r="T452">
        <v>101.31965006729475</v>
      </c>
      <c r="U452">
        <v>117.34261838440112</v>
      </c>
      <c r="V452">
        <v>125.13020833333333</v>
      </c>
      <c r="W452">
        <v>148.05555555555554</v>
      </c>
      <c r="X452">
        <v>56.431059500000003</v>
      </c>
      <c r="Y452" t="s">
        <v>49</v>
      </c>
      <c r="Z452">
        <v>64.427616630000003</v>
      </c>
      <c r="AA452" t="s">
        <v>49</v>
      </c>
      <c r="AC452">
        <v>25.597999999999999</v>
      </c>
      <c r="AD452">
        <v>64.069000000000003</v>
      </c>
      <c r="AG452" t="s">
        <v>674</v>
      </c>
      <c r="AH452" t="s">
        <v>675</v>
      </c>
      <c r="AI452">
        <v>202</v>
      </c>
      <c r="AJ452" t="s">
        <v>684</v>
      </c>
      <c r="AK452" t="s">
        <v>685</v>
      </c>
      <c r="AL452">
        <v>85</v>
      </c>
    </row>
    <row r="453" spans="1:38">
      <c r="A453" t="s">
        <v>248</v>
      </c>
      <c r="B453">
        <v>9</v>
      </c>
      <c r="C453">
        <v>8</v>
      </c>
      <c r="D453" t="s">
        <v>85</v>
      </c>
      <c r="F453">
        <v>0</v>
      </c>
      <c r="G453">
        <v>1</v>
      </c>
      <c r="H453">
        <v>0</v>
      </c>
      <c r="I453">
        <v>1</v>
      </c>
      <c r="J453" t="s">
        <v>42</v>
      </c>
      <c r="K453">
        <v>0</v>
      </c>
      <c r="L453" t="s">
        <v>42</v>
      </c>
      <c r="M453">
        <v>0</v>
      </c>
      <c r="N453">
        <v>1</v>
      </c>
      <c r="O453">
        <v>0</v>
      </c>
      <c r="P453">
        <v>1</v>
      </c>
      <c r="Q453" t="s">
        <v>41</v>
      </c>
      <c r="R453" t="s">
        <v>41</v>
      </c>
      <c r="T453">
        <v>101.31965006729475</v>
      </c>
      <c r="U453">
        <v>117.34261838440112</v>
      </c>
      <c r="V453">
        <v>125.13020833333333</v>
      </c>
      <c r="W453">
        <v>148.05555555555554</v>
      </c>
      <c r="X453">
        <v>43.543374749999998</v>
      </c>
      <c r="Y453" t="s">
        <v>49</v>
      </c>
      <c r="Z453">
        <v>64.427616630000003</v>
      </c>
      <c r="AA453" t="s">
        <v>49</v>
      </c>
      <c r="AC453">
        <v>25.792999999999999</v>
      </c>
      <c r="AD453">
        <v>65.379000000000005</v>
      </c>
      <c r="AG453" t="s">
        <v>684</v>
      </c>
      <c r="AH453" t="s">
        <v>685</v>
      </c>
      <c r="AI453">
        <v>208</v>
      </c>
      <c r="AJ453" t="s">
        <v>684</v>
      </c>
      <c r="AK453" t="s">
        <v>685</v>
      </c>
      <c r="AL453">
        <v>85</v>
      </c>
    </row>
    <row r="454" spans="1:38">
      <c r="A454" t="s">
        <v>248</v>
      </c>
      <c r="B454">
        <v>9</v>
      </c>
      <c r="C454">
        <v>8</v>
      </c>
      <c r="D454" t="s">
        <v>85</v>
      </c>
      <c r="F454">
        <v>0</v>
      </c>
      <c r="G454">
        <v>1</v>
      </c>
      <c r="H454">
        <v>0</v>
      </c>
      <c r="I454">
        <v>1</v>
      </c>
      <c r="J454" t="s">
        <v>42</v>
      </c>
      <c r="K454">
        <v>0</v>
      </c>
      <c r="L454" t="s">
        <v>42</v>
      </c>
      <c r="M454">
        <v>0</v>
      </c>
      <c r="N454">
        <v>1</v>
      </c>
      <c r="O454">
        <v>0</v>
      </c>
      <c r="P454">
        <v>1</v>
      </c>
      <c r="Q454" t="s">
        <v>41</v>
      </c>
      <c r="R454" t="s">
        <v>41</v>
      </c>
      <c r="T454">
        <v>101.31965006729475</v>
      </c>
      <c r="U454">
        <v>117.34261838440112</v>
      </c>
      <c r="V454">
        <v>125.13020833333333</v>
      </c>
      <c r="W454">
        <v>148.05555555555554</v>
      </c>
      <c r="X454">
        <v>47.841349999999991</v>
      </c>
      <c r="Y454" t="s">
        <v>49</v>
      </c>
      <c r="Z454">
        <v>69.552074475000012</v>
      </c>
      <c r="AA454" t="s">
        <v>49</v>
      </c>
      <c r="AC454">
        <v>26.036000000000001</v>
      </c>
      <c r="AD454">
        <v>65.936999999999998</v>
      </c>
      <c r="AG454" t="s">
        <v>684</v>
      </c>
      <c r="AH454" t="s">
        <v>685</v>
      </c>
      <c r="AI454">
        <v>208</v>
      </c>
      <c r="AJ454" t="s">
        <v>684</v>
      </c>
      <c r="AK454" t="s">
        <v>685</v>
      </c>
      <c r="AL454">
        <v>85</v>
      </c>
    </row>
    <row r="455" spans="1:38">
      <c r="A455" t="s">
        <v>248</v>
      </c>
      <c r="B455">
        <v>9</v>
      </c>
      <c r="C455">
        <v>8</v>
      </c>
      <c r="D455" t="s">
        <v>85</v>
      </c>
      <c r="F455">
        <v>0</v>
      </c>
      <c r="G455">
        <v>1</v>
      </c>
      <c r="H455">
        <v>0</v>
      </c>
      <c r="I455">
        <v>1</v>
      </c>
      <c r="J455" t="s">
        <v>42</v>
      </c>
      <c r="K455">
        <v>0</v>
      </c>
      <c r="L455" t="s">
        <v>42</v>
      </c>
      <c r="M455">
        <v>0</v>
      </c>
      <c r="N455">
        <v>1</v>
      </c>
      <c r="O455">
        <v>0</v>
      </c>
      <c r="P455">
        <v>1</v>
      </c>
      <c r="Q455" t="s">
        <v>41</v>
      </c>
      <c r="R455" t="s">
        <v>41</v>
      </c>
      <c r="T455">
        <v>101.31965006729475</v>
      </c>
      <c r="U455">
        <v>117.34261838440112</v>
      </c>
      <c r="V455">
        <v>125.13020833333333</v>
      </c>
      <c r="W455">
        <v>148.05555555555554</v>
      </c>
      <c r="X455">
        <v>43.543374749999998</v>
      </c>
      <c r="Y455" t="s">
        <v>49</v>
      </c>
      <c r="Z455">
        <v>64.427616630000003</v>
      </c>
      <c r="AA455" t="s">
        <v>49</v>
      </c>
      <c r="AC455">
        <v>25.404</v>
      </c>
      <c r="AD455">
        <v>61.59</v>
      </c>
      <c r="AG455" t="s">
        <v>684</v>
      </c>
      <c r="AH455" t="s">
        <v>685</v>
      </c>
      <c r="AI455">
        <v>208</v>
      </c>
      <c r="AJ455" t="s">
        <v>684</v>
      </c>
      <c r="AK455" t="s">
        <v>685</v>
      </c>
      <c r="AL455">
        <v>85</v>
      </c>
    </row>
    <row r="456" spans="1:38">
      <c r="A456" t="s">
        <v>248</v>
      </c>
      <c r="B456">
        <v>9</v>
      </c>
      <c r="C456">
        <v>8</v>
      </c>
      <c r="D456" t="s">
        <v>85</v>
      </c>
      <c r="F456">
        <v>0</v>
      </c>
      <c r="G456">
        <v>1</v>
      </c>
      <c r="H456">
        <v>0</v>
      </c>
      <c r="I456">
        <v>1</v>
      </c>
      <c r="J456" t="s">
        <v>42</v>
      </c>
      <c r="K456">
        <v>0</v>
      </c>
      <c r="L456" t="s">
        <v>42</v>
      </c>
      <c r="M456">
        <v>0</v>
      </c>
      <c r="N456">
        <v>1</v>
      </c>
      <c r="O456">
        <v>0</v>
      </c>
      <c r="P456">
        <v>1</v>
      </c>
      <c r="Q456" t="s">
        <v>41</v>
      </c>
      <c r="R456" t="s">
        <v>41</v>
      </c>
      <c r="T456">
        <v>101.31965006729475</v>
      </c>
      <c r="U456">
        <v>117.34261838440112</v>
      </c>
      <c r="V456">
        <v>125.13020833333333</v>
      </c>
      <c r="W456">
        <v>148.05555555555554</v>
      </c>
      <c r="X456">
        <v>34.944303750000003</v>
      </c>
      <c r="Y456" t="s">
        <v>49</v>
      </c>
      <c r="Z456">
        <v>54.179574680000002</v>
      </c>
      <c r="AA456" t="s">
        <v>49</v>
      </c>
      <c r="AC456">
        <v>26.231000000000002</v>
      </c>
      <c r="AD456">
        <v>59.685000000000002</v>
      </c>
      <c r="AG456" t="s">
        <v>684</v>
      </c>
      <c r="AH456" t="s">
        <v>685</v>
      </c>
      <c r="AI456">
        <v>208</v>
      </c>
      <c r="AJ456" t="s">
        <v>684</v>
      </c>
      <c r="AK456" t="s">
        <v>685</v>
      </c>
      <c r="AL456">
        <v>85</v>
      </c>
    </row>
    <row r="457" spans="1:38">
      <c r="A457" t="s">
        <v>248</v>
      </c>
      <c r="B457">
        <v>9</v>
      </c>
      <c r="C457">
        <v>8</v>
      </c>
      <c r="D457" t="s">
        <v>85</v>
      </c>
      <c r="F457">
        <v>0</v>
      </c>
      <c r="G457">
        <v>1</v>
      </c>
      <c r="H457">
        <v>0</v>
      </c>
      <c r="I457">
        <v>1</v>
      </c>
      <c r="J457" t="s">
        <v>42</v>
      </c>
      <c r="K457">
        <v>0</v>
      </c>
      <c r="L457" t="s">
        <v>42</v>
      </c>
      <c r="M457">
        <v>0</v>
      </c>
      <c r="N457">
        <v>1</v>
      </c>
      <c r="O457">
        <v>0</v>
      </c>
      <c r="P457">
        <v>1</v>
      </c>
      <c r="Q457" t="s">
        <v>41</v>
      </c>
      <c r="R457" t="s">
        <v>41</v>
      </c>
      <c r="T457">
        <v>101.31965006729475</v>
      </c>
      <c r="U457">
        <v>117.34261838440112</v>
      </c>
      <c r="V457">
        <v>125.13020833333333</v>
      </c>
      <c r="W457">
        <v>148.05555555555554</v>
      </c>
      <c r="X457">
        <v>39.245399500000005</v>
      </c>
      <c r="Y457" t="s">
        <v>49</v>
      </c>
      <c r="Z457">
        <v>59.303595655000002</v>
      </c>
      <c r="AA457" t="s">
        <v>49</v>
      </c>
      <c r="AC457">
        <v>25.597999999999999</v>
      </c>
      <c r="AD457">
        <v>62.02</v>
      </c>
      <c r="AG457" t="s">
        <v>684</v>
      </c>
      <c r="AH457" t="s">
        <v>685</v>
      </c>
      <c r="AI457">
        <v>208</v>
      </c>
      <c r="AJ457" t="s">
        <v>684</v>
      </c>
      <c r="AK457" t="s">
        <v>685</v>
      </c>
      <c r="AL457">
        <v>85</v>
      </c>
    </row>
    <row r="458" spans="1:38">
      <c r="A458" t="s">
        <v>248</v>
      </c>
      <c r="B458">
        <v>9</v>
      </c>
      <c r="C458">
        <v>9</v>
      </c>
      <c r="D458" t="s">
        <v>117</v>
      </c>
      <c r="F458">
        <v>1</v>
      </c>
      <c r="G458">
        <v>0.5</v>
      </c>
      <c r="H458">
        <v>1</v>
      </c>
      <c r="I458">
        <v>0.5</v>
      </c>
      <c r="J458" t="s">
        <v>42</v>
      </c>
      <c r="K458">
        <v>0</v>
      </c>
      <c r="L458" t="s">
        <v>42</v>
      </c>
      <c r="M458">
        <v>0</v>
      </c>
      <c r="N458">
        <v>1</v>
      </c>
      <c r="O458">
        <v>-1</v>
      </c>
      <c r="P458">
        <v>0.66599999999999993</v>
      </c>
      <c r="Q458" t="s">
        <v>41</v>
      </c>
      <c r="R458" t="s">
        <v>41</v>
      </c>
      <c r="T458">
        <v>101.31965006729475</v>
      </c>
      <c r="U458">
        <v>117.34261838440112</v>
      </c>
      <c r="V458">
        <v>125.13020833333333</v>
      </c>
      <c r="W458">
        <v>148.05555555555554</v>
      </c>
      <c r="X458">
        <v>26.559157499999994</v>
      </c>
      <c r="Y458" t="s">
        <v>49</v>
      </c>
      <c r="Z458">
        <v>42.325458500000003</v>
      </c>
      <c r="AA458" t="s">
        <v>49</v>
      </c>
      <c r="AC458">
        <v>25.597999999999999</v>
      </c>
      <c r="AD458">
        <v>64.069000000000003</v>
      </c>
      <c r="AG458" t="s">
        <v>674</v>
      </c>
      <c r="AH458" t="s">
        <v>675</v>
      </c>
      <c r="AI458">
        <v>202</v>
      </c>
      <c r="AJ458" t="s">
        <v>650</v>
      </c>
      <c r="AK458" t="s">
        <v>651</v>
      </c>
      <c r="AL458">
        <v>128</v>
      </c>
    </row>
    <row r="459" spans="1:38">
      <c r="A459" t="s">
        <v>248</v>
      </c>
      <c r="B459">
        <v>9</v>
      </c>
      <c r="C459">
        <v>9</v>
      </c>
      <c r="D459" t="s">
        <v>117</v>
      </c>
      <c r="F459">
        <v>0</v>
      </c>
      <c r="G459">
        <v>1</v>
      </c>
      <c r="H459">
        <v>1</v>
      </c>
      <c r="I459">
        <v>0.5</v>
      </c>
      <c r="J459" t="s">
        <v>42</v>
      </c>
      <c r="K459">
        <v>0</v>
      </c>
      <c r="L459" t="s">
        <v>42</v>
      </c>
      <c r="M459">
        <v>0</v>
      </c>
      <c r="N459">
        <v>1</v>
      </c>
      <c r="O459">
        <v>-1</v>
      </c>
      <c r="P459">
        <v>0.66599999999999993</v>
      </c>
      <c r="Q459" t="s">
        <v>41</v>
      </c>
      <c r="R459" t="s">
        <v>41</v>
      </c>
      <c r="T459">
        <v>101.31965006729475</v>
      </c>
      <c r="U459">
        <v>117.34261838440112</v>
      </c>
      <c r="V459">
        <v>125.13020833333333</v>
      </c>
      <c r="W459">
        <v>148.05555555555554</v>
      </c>
      <c r="X459">
        <v>22.548987959999991</v>
      </c>
      <c r="Y459" t="s">
        <v>49</v>
      </c>
      <c r="Z459">
        <v>49.056061</v>
      </c>
      <c r="AA459" t="s">
        <v>49</v>
      </c>
      <c r="AC459">
        <v>25.792999999999999</v>
      </c>
      <c r="AD459">
        <v>65.379000000000005</v>
      </c>
      <c r="AG459" t="s">
        <v>684</v>
      </c>
      <c r="AH459" t="s">
        <v>685</v>
      </c>
      <c r="AI459">
        <v>208</v>
      </c>
      <c r="AJ459" t="s">
        <v>650</v>
      </c>
      <c r="AK459" t="s">
        <v>651</v>
      </c>
      <c r="AL459">
        <v>128</v>
      </c>
    </row>
    <row r="460" spans="1:38">
      <c r="A460" t="s">
        <v>248</v>
      </c>
      <c r="B460">
        <v>9</v>
      </c>
      <c r="C460">
        <v>9</v>
      </c>
      <c r="D460" t="s">
        <v>117</v>
      </c>
      <c r="F460">
        <v>0</v>
      </c>
      <c r="G460">
        <v>1</v>
      </c>
      <c r="H460">
        <v>1</v>
      </c>
      <c r="I460">
        <v>0.5</v>
      </c>
      <c r="J460" t="s">
        <v>42</v>
      </c>
      <c r="K460">
        <v>0</v>
      </c>
      <c r="L460" t="s">
        <v>42</v>
      </c>
      <c r="M460">
        <v>0</v>
      </c>
      <c r="N460">
        <v>1</v>
      </c>
      <c r="O460">
        <v>0</v>
      </c>
      <c r="P460">
        <v>1</v>
      </c>
      <c r="Q460" t="s">
        <v>41</v>
      </c>
      <c r="R460" t="s">
        <v>41</v>
      </c>
      <c r="T460">
        <v>101.31965006729475</v>
      </c>
      <c r="U460">
        <v>117.34261838440112</v>
      </c>
      <c r="V460">
        <v>125.13020833333333</v>
      </c>
      <c r="W460">
        <v>148.05555555555554</v>
      </c>
      <c r="X460">
        <v>22.548987959999991</v>
      </c>
      <c r="Y460" t="s">
        <v>49</v>
      </c>
      <c r="Z460">
        <v>49.056061</v>
      </c>
      <c r="AA460" t="s">
        <v>49</v>
      </c>
      <c r="AC460">
        <v>26.036000000000001</v>
      </c>
      <c r="AD460">
        <v>65.936999999999998</v>
      </c>
      <c r="AG460" t="s">
        <v>684</v>
      </c>
      <c r="AH460" t="s">
        <v>685</v>
      </c>
      <c r="AI460">
        <v>208</v>
      </c>
      <c r="AJ460" t="s">
        <v>674</v>
      </c>
      <c r="AK460" t="s">
        <v>675</v>
      </c>
      <c r="AL460">
        <v>108</v>
      </c>
    </row>
    <row r="461" spans="1:38">
      <c r="A461" t="s">
        <v>248</v>
      </c>
      <c r="B461">
        <v>9</v>
      </c>
      <c r="C461">
        <v>9</v>
      </c>
      <c r="D461" t="s">
        <v>117</v>
      </c>
      <c r="F461">
        <v>0</v>
      </c>
      <c r="G461">
        <v>1</v>
      </c>
      <c r="H461">
        <v>1</v>
      </c>
      <c r="I461">
        <v>0.5</v>
      </c>
      <c r="J461" t="s">
        <v>42</v>
      </c>
      <c r="K461">
        <v>0</v>
      </c>
      <c r="L461" t="s">
        <v>42</v>
      </c>
      <c r="M461">
        <v>0</v>
      </c>
      <c r="N461">
        <v>1</v>
      </c>
      <c r="O461">
        <v>0</v>
      </c>
      <c r="P461">
        <v>1</v>
      </c>
      <c r="Q461" t="s">
        <v>41</v>
      </c>
      <c r="R461" t="s">
        <v>41</v>
      </c>
      <c r="T461">
        <v>101.31965006729475</v>
      </c>
      <c r="U461">
        <v>117.34261838440112</v>
      </c>
      <c r="V461">
        <v>125.13020833333333</v>
      </c>
      <c r="W461">
        <v>148.05555555555554</v>
      </c>
      <c r="X461">
        <v>22.548987959999991</v>
      </c>
      <c r="Y461" t="s">
        <v>49</v>
      </c>
      <c r="Z461">
        <v>42.325458500000003</v>
      </c>
      <c r="AA461" t="s">
        <v>49</v>
      </c>
      <c r="AC461">
        <v>25.404</v>
      </c>
      <c r="AD461">
        <v>61.59</v>
      </c>
      <c r="AG461" t="s">
        <v>684</v>
      </c>
      <c r="AH461" t="s">
        <v>685</v>
      </c>
      <c r="AI461">
        <v>208</v>
      </c>
      <c r="AJ461" t="s">
        <v>674</v>
      </c>
      <c r="AK461" t="s">
        <v>675</v>
      </c>
      <c r="AL461">
        <v>108</v>
      </c>
    </row>
    <row r="462" spans="1:38">
      <c r="A462" t="s">
        <v>248</v>
      </c>
      <c r="B462">
        <v>9</v>
      </c>
      <c r="C462">
        <v>9</v>
      </c>
      <c r="D462" t="s">
        <v>117</v>
      </c>
      <c r="F462">
        <v>0</v>
      </c>
      <c r="G462">
        <v>1</v>
      </c>
      <c r="H462">
        <v>1</v>
      </c>
      <c r="I462">
        <v>0.5</v>
      </c>
      <c r="J462" t="s">
        <v>42</v>
      </c>
      <c r="K462">
        <v>0</v>
      </c>
      <c r="L462" t="s">
        <v>42</v>
      </c>
      <c r="M462">
        <v>0</v>
      </c>
      <c r="N462">
        <v>1</v>
      </c>
      <c r="O462">
        <v>0</v>
      </c>
      <c r="P462">
        <v>1</v>
      </c>
      <c r="Q462" t="s">
        <v>41</v>
      </c>
      <c r="R462" t="s">
        <v>41</v>
      </c>
      <c r="T462">
        <v>101.31965006729475</v>
      </c>
      <c r="U462">
        <v>117.34261838440112</v>
      </c>
      <c r="V462">
        <v>125.13020833333333</v>
      </c>
      <c r="W462">
        <v>148.05555555555554</v>
      </c>
      <c r="X462">
        <v>14.424707749999996</v>
      </c>
      <c r="Y462" t="s">
        <v>49</v>
      </c>
      <c r="Z462">
        <v>35.594856000000007</v>
      </c>
      <c r="AA462" t="s">
        <v>49</v>
      </c>
      <c r="AC462">
        <v>26.231000000000002</v>
      </c>
      <c r="AD462">
        <v>59.685000000000002</v>
      </c>
      <c r="AG462" t="s">
        <v>684</v>
      </c>
      <c r="AH462" t="s">
        <v>685</v>
      </c>
      <c r="AI462">
        <v>208</v>
      </c>
      <c r="AJ462" t="s">
        <v>674</v>
      </c>
      <c r="AK462" t="s">
        <v>675</v>
      </c>
      <c r="AL462">
        <v>108</v>
      </c>
    </row>
    <row r="463" spans="1:38">
      <c r="A463" t="s">
        <v>248</v>
      </c>
      <c r="B463">
        <v>9</v>
      </c>
      <c r="C463">
        <v>9</v>
      </c>
      <c r="D463" t="s">
        <v>117</v>
      </c>
      <c r="F463">
        <v>0</v>
      </c>
      <c r="G463">
        <v>1</v>
      </c>
      <c r="H463">
        <v>1</v>
      </c>
      <c r="I463">
        <v>0.5</v>
      </c>
      <c r="J463" t="s">
        <v>42</v>
      </c>
      <c r="K463">
        <v>0</v>
      </c>
      <c r="L463" t="s">
        <v>42</v>
      </c>
      <c r="M463">
        <v>0</v>
      </c>
      <c r="N463">
        <v>1</v>
      </c>
      <c r="O463">
        <v>0</v>
      </c>
      <c r="P463">
        <v>1</v>
      </c>
      <c r="Q463" t="s">
        <v>41</v>
      </c>
      <c r="R463" t="s">
        <v>41</v>
      </c>
      <c r="T463">
        <v>101.31965006729475</v>
      </c>
      <c r="U463">
        <v>117.34261838440112</v>
      </c>
      <c r="V463">
        <v>125.13020833333333</v>
      </c>
      <c r="W463">
        <v>148.05555555555554</v>
      </c>
      <c r="X463">
        <v>18.486847854999994</v>
      </c>
      <c r="Y463" t="s">
        <v>49</v>
      </c>
      <c r="Z463">
        <v>35.594856000000007</v>
      </c>
      <c r="AA463" t="s">
        <v>49</v>
      </c>
      <c r="AC463">
        <v>25.597999999999999</v>
      </c>
      <c r="AD463">
        <v>62.02</v>
      </c>
      <c r="AG463" t="s">
        <v>684</v>
      </c>
      <c r="AH463" t="s">
        <v>685</v>
      </c>
      <c r="AI463">
        <v>208</v>
      </c>
      <c r="AJ463" t="s">
        <v>674</v>
      </c>
      <c r="AK463" t="s">
        <v>675</v>
      </c>
      <c r="AL463">
        <v>108</v>
      </c>
    </row>
    <row r="464" spans="1:38">
      <c r="A464" t="s">
        <v>248</v>
      </c>
      <c r="B464">
        <v>9</v>
      </c>
      <c r="C464">
        <v>10</v>
      </c>
      <c r="D464" t="s">
        <v>90</v>
      </c>
      <c r="F464">
        <v>-1</v>
      </c>
      <c r="G464">
        <v>0.5</v>
      </c>
      <c r="H464">
        <v>1</v>
      </c>
      <c r="I464">
        <v>0.5</v>
      </c>
      <c r="J464" t="s">
        <v>41</v>
      </c>
      <c r="K464">
        <v>1</v>
      </c>
      <c r="L464" t="s">
        <v>42</v>
      </c>
      <c r="M464">
        <v>0</v>
      </c>
      <c r="N464">
        <v>1</v>
      </c>
      <c r="O464">
        <v>0</v>
      </c>
      <c r="P464">
        <v>1</v>
      </c>
      <c r="Q464" t="s">
        <v>41</v>
      </c>
      <c r="R464" t="s">
        <v>42</v>
      </c>
      <c r="T464">
        <v>101.31965006729475</v>
      </c>
      <c r="U464">
        <v>117.34261838440112</v>
      </c>
      <c r="V464">
        <v>125.13020833333333</v>
      </c>
      <c r="W464">
        <v>148.05555555555554</v>
      </c>
      <c r="X464">
        <v>-48.912559999999999</v>
      </c>
      <c r="Y464" t="s">
        <v>49</v>
      </c>
      <c r="Z464">
        <v>-54.442274999999995</v>
      </c>
      <c r="AA464" t="s">
        <v>49</v>
      </c>
      <c r="AC464">
        <v>28.023</v>
      </c>
      <c r="AD464">
        <v>58.058999999999997</v>
      </c>
      <c r="AG464" t="s">
        <v>674</v>
      </c>
      <c r="AH464" t="s">
        <v>675</v>
      </c>
      <c r="AI464">
        <v>202</v>
      </c>
      <c r="AJ464" t="s">
        <v>674</v>
      </c>
      <c r="AK464" t="s">
        <v>675</v>
      </c>
      <c r="AL464">
        <v>108</v>
      </c>
    </row>
    <row r="465" spans="1:38">
      <c r="A465" t="s">
        <v>248</v>
      </c>
      <c r="B465">
        <v>9</v>
      </c>
      <c r="C465">
        <v>10</v>
      </c>
      <c r="D465" t="s">
        <v>90</v>
      </c>
      <c r="F465">
        <v>-1</v>
      </c>
      <c r="G465">
        <v>0.5</v>
      </c>
      <c r="H465">
        <v>1</v>
      </c>
      <c r="I465">
        <v>0.5</v>
      </c>
      <c r="J465" t="s">
        <v>41</v>
      </c>
      <c r="K465">
        <v>1</v>
      </c>
      <c r="L465" t="s">
        <v>42</v>
      </c>
      <c r="M465">
        <v>0</v>
      </c>
      <c r="N465">
        <v>1</v>
      </c>
      <c r="O465">
        <v>0</v>
      </c>
      <c r="P465">
        <v>1</v>
      </c>
      <c r="Q465" t="s">
        <v>41</v>
      </c>
      <c r="R465" t="s">
        <v>41</v>
      </c>
      <c r="T465">
        <v>101.31965006729475</v>
      </c>
      <c r="U465">
        <v>117.34261838440112</v>
      </c>
      <c r="V465">
        <v>125.13020833333333</v>
      </c>
      <c r="W465">
        <v>148.05555555555554</v>
      </c>
      <c r="X465">
        <v>-48.912559999999999</v>
      </c>
      <c r="Y465" t="s">
        <v>49</v>
      </c>
      <c r="Z465">
        <v>-62.296059999999997</v>
      </c>
      <c r="AA465" t="s">
        <v>49</v>
      </c>
      <c r="AC465">
        <v>28.122</v>
      </c>
      <c r="AD465">
        <v>58.918999999999997</v>
      </c>
      <c r="AG465" t="s">
        <v>674</v>
      </c>
      <c r="AH465" t="s">
        <v>675</v>
      </c>
      <c r="AI465">
        <v>202</v>
      </c>
      <c r="AJ465" t="s">
        <v>674</v>
      </c>
      <c r="AK465" t="s">
        <v>675</v>
      </c>
      <c r="AL465">
        <v>108</v>
      </c>
    </row>
    <row r="466" spans="1:38">
      <c r="A466" t="s">
        <v>248</v>
      </c>
      <c r="B466">
        <v>9</v>
      </c>
      <c r="C466">
        <v>10</v>
      </c>
      <c r="D466" t="s">
        <v>90</v>
      </c>
      <c r="F466">
        <v>-1</v>
      </c>
      <c r="G466">
        <v>0.5</v>
      </c>
      <c r="H466">
        <v>1</v>
      </c>
      <c r="I466">
        <v>0.5</v>
      </c>
      <c r="J466" t="s">
        <v>41</v>
      </c>
      <c r="K466">
        <v>1</v>
      </c>
      <c r="L466" t="s">
        <v>42</v>
      </c>
      <c r="M466">
        <v>1</v>
      </c>
      <c r="N466">
        <v>0.66599999999999993</v>
      </c>
      <c r="O466">
        <v>-1</v>
      </c>
      <c r="P466">
        <v>0.66599999999999993</v>
      </c>
      <c r="Q466" t="s">
        <v>42</v>
      </c>
      <c r="R466" t="s">
        <v>41</v>
      </c>
      <c r="T466">
        <v>101.31965006729475</v>
      </c>
      <c r="U466">
        <v>117.34261838440112</v>
      </c>
      <c r="V466">
        <v>125.13020833333333</v>
      </c>
      <c r="W466">
        <v>148.05555555555554</v>
      </c>
      <c r="X466">
        <v>-48.912559999999999</v>
      </c>
      <c r="Y466" t="s">
        <v>49</v>
      </c>
      <c r="Z466">
        <v>-62.296059999999997</v>
      </c>
      <c r="AA466" t="s">
        <v>49</v>
      </c>
      <c r="AC466">
        <v>28.122</v>
      </c>
      <c r="AD466">
        <v>58.481000000000002</v>
      </c>
      <c r="AG466" t="s">
        <v>650</v>
      </c>
      <c r="AH466" t="s">
        <v>651</v>
      </c>
      <c r="AI466">
        <v>131</v>
      </c>
      <c r="AJ466" t="s">
        <v>650</v>
      </c>
      <c r="AK466" t="s">
        <v>651</v>
      </c>
      <c r="AL466">
        <v>128</v>
      </c>
    </row>
    <row r="467" spans="1:38">
      <c r="A467" t="s">
        <v>248</v>
      </c>
      <c r="B467">
        <v>9</v>
      </c>
      <c r="C467">
        <v>10</v>
      </c>
      <c r="D467" t="s">
        <v>90</v>
      </c>
      <c r="F467">
        <v>-1</v>
      </c>
      <c r="G467">
        <v>0.5</v>
      </c>
      <c r="H467">
        <v>1</v>
      </c>
      <c r="I467">
        <v>0.5</v>
      </c>
      <c r="J467" t="s">
        <v>41</v>
      </c>
      <c r="K467">
        <v>1</v>
      </c>
      <c r="L467" t="s">
        <v>42</v>
      </c>
      <c r="M467">
        <v>0</v>
      </c>
      <c r="N467">
        <v>1</v>
      </c>
      <c r="O467">
        <v>-1</v>
      </c>
      <c r="P467">
        <v>0.66599999999999993</v>
      </c>
      <c r="Q467" t="s">
        <v>42</v>
      </c>
      <c r="R467" t="s">
        <v>41</v>
      </c>
      <c r="T467">
        <v>101.31965006729475</v>
      </c>
      <c r="U467">
        <v>117.34261838440112</v>
      </c>
      <c r="V467">
        <v>125.13020833333333</v>
      </c>
      <c r="W467">
        <v>148.05555555555554</v>
      </c>
      <c r="X467">
        <v>-48.912559999999999</v>
      </c>
      <c r="Y467" t="s">
        <v>49</v>
      </c>
      <c r="Z467">
        <v>-62.296059999999997</v>
      </c>
      <c r="AA467" t="s">
        <v>49</v>
      </c>
      <c r="AC467">
        <v>27.824999999999999</v>
      </c>
      <c r="AD467">
        <v>55.387999999999998</v>
      </c>
      <c r="AG467" t="s">
        <v>674</v>
      </c>
      <c r="AH467" t="s">
        <v>675</v>
      </c>
      <c r="AI467">
        <v>202</v>
      </c>
      <c r="AJ467" t="s">
        <v>650</v>
      </c>
      <c r="AK467" t="s">
        <v>651</v>
      </c>
      <c r="AL467">
        <v>128</v>
      </c>
    </row>
    <row r="468" spans="1:38">
      <c r="A468" t="s">
        <v>248</v>
      </c>
      <c r="B468">
        <v>9</v>
      </c>
      <c r="C468">
        <v>10</v>
      </c>
      <c r="D468" t="s">
        <v>90</v>
      </c>
      <c r="F468">
        <v>-1</v>
      </c>
      <c r="G468">
        <v>0.5</v>
      </c>
      <c r="H468">
        <v>1</v>
      </c>
      <c r="I468">
        <v>0.5</v>
      </c>
      <c r="J468" t="s">
        <v>41</v>
      </c>
      <c r="K468">
        <v>1</v>
      </c>
      <c r="L468" t="s">
        <v>42</v>
      </c>
      <c r="M468">
        <v>0</v>
      </c>
      <c r="N468">
        <v>1</v>
      </c>
      <c r="O468">
        <v>-1</v>
      </c>
      <c r="P468">
        <v>0.66599999999999993</v>
      </c>
      <c r="Q468" t="s">
        <v>42</v>
      </c>
      <c r="R468" t="s">
        <v>41</v>
      </c>
      <c r="T468">
        <v>101.31965006729475</v>
      </c>
      <c r="U468">
        <v>117.34261838440112</v>
      </c>
      <c r="V468">
        <v>125.13020833333333</v>
      </c>
      <c r="W468">
        <v>148.05555555555554</v>
      </c>
      <c r="X468">
        <v>-48.912559999999999</v>
      </c>
      <c r="Y468" t="s">
        <v>49</v>
      </c>
      <c r="Z468">
        <v>-62.296059999999997</v>
      </c>
      <c r="AA468" t="s">
        <v>49</v>
      </c>
      <c r="AC468">
        <v>27.899000000000001</v>
      </c>
      <c r="AD468">
        <v>54.64</v>
      </c>
      <c r="AG468" t="s">
        <v>674</v>
      </c>
      <c r="AH468" t="s">
        <v>675</v>
      </c>
      <c r="AI468">
        <v>202</v>
      </c>
      <c r="AJ468" t="s">
        <v>650</v>
      </c>
      <c r="AK468" t="s">
        <v>651</v>
      </c>
      <c r="AL468">
        <v>128</v>
      </c>
    </row>
    <row r="469" spans="1:38">
      <c r="A469" t="s">
        <v>248</v>
      </c>
      <c r="B469">
        <v>9</v>
      </c>
      <c r="C469">
        <v>10</v>
      </c>
      <c r="D469" t="s">
        <v>90</v>
      </c>
      <c r="F469">
        <v>-1</v>
      </c>
      <c r="G469">
        <v>0.5</v>
      </c>
      <c r="H469">
        <v>1</v>
      </c>
      <c r="I469">
        <v>0.5</v>
      </c>
      <c r="J469" t="s">
        <v>41</v>
      </c>
      <c r="K469">
        <v>1</v>
      </c>
      <c r="L469" t="s">
        <v>42</v>
      </c>
      <c r="M469">
        <v>0</v>
      </c>
      <c r="N469">
        <v>1</v>
      </c>
      <c r="O469">
        <v>-1</v>
      </c>
      <c r="P469">
        <v>0.66599999999999993</v>
      </c>
      <c r="Q469" t="s">
        <v>42</v>
      </c>
      <c r="R469" t="s">
        <v>41</v>
      </c>
      <c r="T469">
        <v>101.31965006729475</v>
      </c>
      <c r="U469">
        <v>117.34261838440112</v>
      </c>
      <c r="V469">
        <v>125.13020833333333</v>
      </c>
      <c r="W469">
        <v>148.05555555555554</v>
      </c>
      <c r="X469">
        <v>-48.912559999999999</v>
      </c>
      <c r="Y469" t="s">
        <v>49</v>
      </c>
      <c r="Z469">
        <v>-54.442274999999995</v>
      </c>
      <c r="AA469" t="s">
        <v>49</v>
      </c>
      <c r="AC469">
        <v>28.047999999999998</v>
      </c>
      <c r="AD469">
        <v>53.963000000000001</v>
      </c>
      <c r="AG469" t="s">
        <v>674</v>
      </c>
      <c r="AH469" t="s">
        <v>675</v>
      </c>
      <c r="AI469">
        <v>202</v>
      </c>
      <c r="AJ469" t="s">
        <v>650</v>
      </c>
      <c r="AK469" t="s">
        <v>651</v>
      </c>
      <c r="AL469">
        <v>128</v>
      </c>
    </row>
    <row r="470" spans="1:38">
      <c r="A470" t="s">
        <v>248</v>
      </c>
      <c r="B470">
        <v>9</v>
      </c>
      <c r="C470">
        <v>11</v>
      </c>
      <c r="D470" t="s">
        <v>123</v>
      </c>
      <c r="F470">
        <v>-1</v>
      </c>
      <c r="G470">
        <v>0.5</v>
      </c>
      <c r="H470">
        <v>2</v>
      </c>
      <c r="I470">
        <v>0</v>
      </c>
      <c r="J470" t="s">
        <v>41</v>
      </c>
      <c r="K470">
        <v>0</v>
      </c>
      <c r="L470" t="s">
        <v>42</v>
      </c>
      <c r="M470">
        <v>0</v>
      </c>
      <c r="N470">
        <v>1</v>
      </c>
      <c r="O470">
        <v>0</v>
      </c>
      <c r="P470">
        <v>1</v>
      </c>
      <c r="Q470" t="s">
        <v>41</v>
      </c>
      <c r="R470" t="s">
        <v>41</v>
      </c>
      <c r="T470">
        <v>101.31965006729475</v>
      </c>
      <c r="U470">
        <v>117.34261838440112</v>
      </c>
      <c r="V470">
        <v>125.13020833333333</v>
      </c>
      <c r="W470">
        <v>148.05555555555554</v>
      </c>
      <c r="X470">
        <v>80.649799999999999</v>
      </c>
      <c r="Y470" t="s">
        <v>49</v>
      </c>
      <c r="Z470">
        <v>-72.297380000000004</v>
      </c>
      <c r="AA470" t="s">
        <v>49</v>
      </c>
      <c r="AC470">
        <v>28.023</v>
      </c>
      <c r="AD470">
        <v>58.058999999999997</v>
      </c>
      <c r="AG470" t="s">
        <v>674</v>
      </c>
      <c r="AH470" t="s">
        <v>675</v>
      </c>
      <c r="AI470">
        <v>202</v>
      </c>
      <c r="AJ470" t="s">
        <v>676</v>
      </c>
      <c r="AK470" t="s">
        <v>677</v>
      </c>
      <c r="AL470">
        <v>78</v>
      </c>
    </row>
    <row r="471" spans="1:38">
      <c r="A471" t="s">
        <v>248</v>
      </c>
      <c r="B471">
        <v>9</v>
      </c>
      <c r="C471">
        <v>11</v>
      </c>
      <c r="D471" t="s">
        <v>123</v>
      </c>
      <c r="F471">
        <v>-1</v>
      </c>
      <c r="G471">
        <v>0.5</v>
      </c>
      <c r="H471">
        <v>2</v>
      </c>
      <c r="I471">
        <v>0</v>
      </c>
      <c r="J471" t="s">
        <v>41</v>
      </c>
      <c r="K471">
        <v>0</v>
      </c>
      <c r="L471" t="s">
        <v>42</v>
      </c>
      <c r="M471">
        <v>0</v>
      </c>
      <c r="N471">
        <v>1</v>
      </c>
      <c r="O471">
        <v>0</v>
      </c>
      <c r="P471">
        <v>1</v>
      </c>
      <c r="Q471" t="s">
        <v>41</v>
      </c>
      <c r="R471" t="s">
        <v>41</v>
      </c>
      <c r="T471">
        <v>101.31965006729475</v>
      </c>
      <c r="U471">
        <v>117.34261838440112</v>
      </c>
      <c r="V471">
        <v>125.13020833333333</v>
      </c>
      <c r="W471">
        <v>148.05555555555554</v>
      </c>
      <c r="X471">
        <v>80.649799999999999</v>
      </c>
      <c r="Y471" t="s">
        <v>49</v>
      </c>
      <c r="Z471">
        <v>-72.297380000000004</v>
      </c>
      <c r="AA471" t="s">
        <v>49</v>
      </c>
      <c r="AC471">
        <v>28.122</v>
      </c>
      <c r="AD471">
        <v>58.918999999999997</v>
      </c>
      <c r="AG471" t="s">
        <v>674</v>
      </c>
      <c r="AH471" t="s">
        <v>675</v>
      </c>
      <c r="AI471">
        <v>202</v>
      </c>
      <c r="AJ471" t="s">
        <v>676</v>
      </c>
      <c r="AK471" t="s">
        <v>677</v>
      </c>
      <c r="AL471">
        <v>78</v>
      </c>
    </row>
    <row r="472" spans="1:38">
      <c r="A472" t="s">
        <v>248</v>
      </c>
      <c r="B472">
        <v>9</v>
      </c>
      <c r="C472">
        <v>11</v>
      </c>
      <c r="D472" t="s">
        <v>123</v>
      </c>
      <c r="F472">
        <v>-1</v>
      </c>
      <c r="G472">
        <v>0.5</v>
      </c>
      <c r="H472">
        <v>2</v>
      </c>
      <c r="I472">
        <v>0</v>
      </c>
      <c r="J472" t="s">
        <v>41</v>
      </c>
      <c r="K472">
        <v>0</v>
      </c>
      <c r="L472" t="s">
        <v>42</v>
      </c>
      <c r="M472">
        <v>0</v>
      </c>
      <c r="N472">
        <v>1</v>
      </c>
      <c r="O472">
        <v>0</v>
      </c>
      <c r="P472">
        <v>1</v>
      </c>
      <c r="Q472" t="s">
        <v>41</v>
      </c>
      <c r="R472" t="s">
        <v>41</v>
      </c>
      <c r="T472">
        <v>101.31965006729475</v>
      </c>
      <c r="U472">
        <v>117.34261838440112</v>
      </c>
      <c r="V472">
        <v>125.13020833333333</v>
      </c>
      <c r="W472">
        <v>148.05555555555554</v>
      </c>
      <c r="X472">
        <v>80.649799999999999</v>
      </c>
      <c r="Y472" t="s">
        <v>49</v>
      </c>
      <c r="Z472">
        <v>-72.297380000000004</v>
      </c>
      <c r="AA472" t="s">
        <v>49</v>
      </c>
      <c r="AC472">
        <v>28.122</v>
      </c>
      <c r="AD472">
        <v>58.481000000000002</v>
      </c>
      <c r="AG472" t="s">
        <v>674</v>
      </c>
      <c r="AH472" t="s">
        <v>675</v>
      </c>
      <c r="AI472">
        <v>202</v>
      </c>
      <c r="AJ472" t="s">
        <v>676</v>
      </c>
      <c r="AK472" t="s">
        <v>677</v>
      </c>
      <c r="AL472">
        <v>78</v>
      </c>
    </row>
    <row r="473" spans="1:38">
      <c r="A473" t="s">
        <v>248</v>
      </c>
      <c r="B473">
        <v>9</v>
      </c>
      <c r="C473">
        <v>11</v>
      </c>
      <c r="D473" t="s">
        <v>123</v>
      </c>
      <c r="F473">
        <v>-1</v>
      </c>
      <c r="G473">
        <v>0.5</v>
      </c>
      <c r="H473">
        <v>2</v>
      </c>
      <c r="I473">
        <v>0</v>
      </c>
      <c r="J473" t="s">
        <v>41</v>
      </c>
      <c r="K473">
        <v>0</v>
      </c>
      <c r="L473" t="s">
        <v>42</v>
      </c>
      <c r="M473">
        <v>0</v>
      </c>
      <c r="N473">
        <v>1</v>
      </c>
      <c r="O473">
        <v>0</v>
      </c>
      <c r="P473">
        <v>1</v>
      </c>
      <c r="Q473" t="s">
        <v>41</v>
      </c>
      <c r="R473" t="s">
        <v>41</v>
      </c>
      <c r="T473">
        <v>101.31965006729475</v>
      </c>
      <c r="U473">
        <v>117.34261838440112</v>
      </c>
      <c r="V473">
        <v>125.13020833333333</v>
      </c>
      <c r="W473">
        <v>148.05555555555554</v>
      </c>
      <c r="X473">
        <v>80.649799999999999</v>
      </c>
      <c r="Y473" t="s">
        <v>49</v>
      </c>
      <c r="Z473">
        <v>-72.297380000000004</v>
      </c>
      <c r="AA473" t="s">
        <v>49</v>
      </c>
      <c r="AC473">
        <v>27.824999999999999</v>
      </c>
      <c r="AD473">
        <v>55.387999999999998</v>
      </c>
      <c r="AG473" t="s">
        <v>674</v>
      </c>
      <c r="AH473" t="s">
        <v>675</v>
      </c>
      <c r="AI473">
        <v>202</v>
      </c>
      <c r="AJ473" t="s">
        <v>676</v>
      </c>
      <c r="AK473" t="s">
        <v>677</v>
      </c>
      <c r="AL473">
        <v>78</v>
      </c>
    </row>
    <row r="474" spans="1:38">
      <c r="A474" t="s">
        <v>248</v>
      </c>
      <c r="B474">
        <v>9</v>
      </c>
      <c r="C474">
        <v>11</v>
      </c>
      <c r="D474" t="s">
        <v>123</v>
      </c>
      <c r="F474">
        <v>-1</v>
      </c>
      <c r="G474">
        <v>0.5</v>
      </c>
      <c r="H474">
        <v>2</v>
      </c>
      <c r="I474">
        <v>0</v>
      </c>
      <c r="J474" t="s">
        <v>41</v>
      </c>
      <c r="K474">
        <v>0</v>
      </c>
      <c r="L474" t="s">
        <v>42</v>
      </c>
      <c r="M474">
        <v>0</v>
      </c>
      <c r="N474">
        <v>1</v>
      </c>
      <c r="O474">
        <v>0</v>
      </c>
      <c r="P474">
        <v>1</v>
      </c>
      <c r="Q474" t="s">
        <v>41</v>
      </c>
      <c r="R474" t="s">
        <v>41</v>
      </c>
      <c r="T474">
        <v>101.31965006729475</v>
      </c>
      <c r="U474">
        <v>117.34261838440112</v>
      </c>
      <c r="V474">
        <v>125.13020833333333</v>
      </c>
      <c r="W474">
        <v>148.05555555555554</v>
      </c>
      <c r="X474">
        <v>80.649799999999999</v>
      </c>
      <c r="Y474" t="s">
        <v>49</v>
      </c>
      <c r="Z474">
        <v>-72.297380000000004</v>
      </c>
      <c r="AA474" t="s">
        <v>49</v>
      </c>
      <c r="AC474">
        <v>27.899000000000001</v>
      </c>
      <c r="AD474">
        <v>54.64</v>
      </c>
      <c r="AG474" t="s">
        <v>674</v>
      </c>
      <c r="AH474" t="s">
        <v>675</v>
      </c>
      <c r="AI474">
        <v>202</v>
      </c>
      <c r="AJ474" t="s">
        <v>676</v>
      </c>
      <c r="AK474" t="s">
        <v>677</v>
      </c>
      <c r="AL474">
        <v>78</v>
      </c>
    </row>
    <row r="475" spans="1:38">
      <c r="A475" t="s">
        <v>248</v>
      </c>
      <c r="B475">
        <v>9</v>
      </c>
      <c r="C475">
        <v>11</v>
      </c>
      <c r="D475" t="s">
        <v>123</v>
      </c>
      <c r="F475">
        <v>-1</v>
      </c>
      <c r="G475">
        <v>0.5</v>
      </c>
      <c r="H475">
        <v>2</v>
      </c>
      <c r="I475">
        <v>0</v>
      </c>
      <c r="J475" t="s">
        <v>42</v>
      </c>
      <c r="K475">
        <v>0</v>
      </c>
      <c r="L475" t="s">
        <v>42</v>
      </c>
      <c r="M475">
        <v>0</v>
      </c>
      <c r="N475">
        <v>1</v>
      </c>
      <c r="O475">
        <v>0</v>
      </c>
      <c r="P475">
        <v>1</v>
      </c>
      <c r="Q475" t="s">
        <v>41</v>
      </c>
      <c r="R475" t="s">
        <v>41</v>
      </c>
      <c r="T475">
        <v>101.31965006729475</v>
      </c>
      <c r="U475">
        <v>117.34261838440112</v>
      </c>
      <c r="V475">
        <v>125.13020833333333</v>
      </c>
      <c r="W475">
        <v>148.05555555555554</v>
      </c>
      <c r="X475">
        <v>80.649799999999999</v>
      </c>
      <c r="Y475" t="s">
        <v>49</v>
      </c>
      <c r="Z475">
        <v>-72.297380000000004</v>
      </c>
      <c r="AA475" t="s">
        <v>49</v>
      </c>
      <c r="AC475">
        <v>28.047999999999998</v>
      </c>
      <c r="AD475">
        <v>53.963000000000001</v>
      </c>
      <c r="AG475" t="s">
        <v>674</v>
      </c>
      <c r="AH475" t="s">
        <v>675</v>
      </c>
      <c r="AI475">
        <v>202</v>
      </c>
      <c r="AJ475" t="s">
        <v>676</v>
      </c>
      <c r="AK475" t="s">
        <v>677</v>
      </c>
      <c r="AL475">
        <v>78</v>
      </c>
    </row>
    <row r="476" spans="1:38">
      <c r="A476" t="s">
        <v>248</v>
      </c>
      <c r="B476">
        <v>9</v>
      </c>
      <c r="C476">
        <v>12</v>
      </c>
      <c r="D476" t="s">
        <v>95</v>
      </c>
      <c r="F476">
        <v>-1</v>
      </c>
      <c r="G476">
        <v>0.5</v>
      </c>
      <c r="H476">
        <v>2</v>
      </c>
      <c r="I476">
        <v>0</v>
      </c>
      <c r="J476" t="s">
        <v>41</v>
      </c>
      <c r="K476">
        <v>0</v>
      </c>
      <c r="L476" t="s">
        <v>42</v>
      </c>
      <c r="M476">
        <v>0</v>
      </c>
      <c r="N476">
        <v>1</v>
      </c>
      <c r="O476">
        <v>-2</v>
      </c>
      <c r="P476">
        <v>0.33299999999999996</v>
      </c>
      <c r="Q476" t="s">
        <v>41</v>
      </c>
      <c r="R476" t="s">
        <v>41</v>
      </c>
      <c r="T476">
        <v>101.31965006729475</v>
      </c>
      <c r="U476">
        <v>117.34261838440112</v>
      </c>
      <c r="V476">
        <v>125.13020833333333</v>
      </c>
      <c r="W476">
        <v>148.05555555555554</v>
      </c>
      <c r="X476">
        <v>-1.0589799999999983</v>
      </c>
      <c r="Y476" t="s">
        <v>49</v>
      </c>
      <c r="Z476">
        <v>-63.478320000000004</v>
      </c>
      <c r="AA476" t="s">
        <v>49</v>
      </c>
      <c r="AC476">
        <v>28.023</v>
      </c>
      <c r="AD476">
        <v>58.058999999999997</v>
      </c>
      <c r="AG476" t="s">
        <v>674</v>
      </c>
      <c r="AH476" t="s">
        <v>675</v>
      </c>
      <c r="AI476">
        <v>202</v>
      </c>
      <c r="AJ476" t="s">
        <v>678</v>
      </c>
      <c r="AK476" t="s">
        <v>679</v>
      </c>
      <c r="AL476">
        <v>66</v>
      </c>
    </row>
    <row r="477" spans="1:38">
      <c r="A477" t="s">
        <v>248</v>
      </c>
      <c r="B477">
        <v>9</v>
      </c>
      <c r="C477">
        <v>12</v>
      </c>
      <c r="D477" t="s">
        <v>95</v>
      </c>
      <c r="F477">
        <v>-1</v>
      </c>
      <c r="G477">
        <v>0.5</v>
      </c>
      <c r="H477">
        <v>2</v>
      </c>
      <c r="I477">
        <v>0</v>
      </c>
      <c r="J477" t="s">
        <v>41</v>
      </c>
      <c r="K477">
        <v>0</v>
      </c>
      <c r="L477" t="s">
        <v>42</v>
      </c>
      <c r="M477">
        <v>1</v>
      </c>
      <c r="N477">
        <v>0.66599999999999993</v>
      </c>
      <c r="O477">
        <v>-2</v>
      </c>
      <c r="P477">
        <v>0.33299999999999996</v>
      </c>
      <c r="Q477" t="s">
        <v>42</v>
      </c>
      <c r="R477" t="s">
        <v>41</v>
      </c>
      <c r="T477">
        <v>101.31965006729475</v>
      </c>
      <c r="U477">
        <v>117.34261838440112</v>
      </c>
      <c r="V477">
        <v>125.13020833333333</v>
      </c>
      <c r="W477">
        <v>148.05555555555554</v>
      </c>
      <c r="X477">
        <v>-1.0589799999999983</v>
      </c>
      <c r="Y477" t="s">
        <v>49</v>
      </c>
      <c r="Z477">
        <v>-63.478320000000004</v>
      </c>
      <c r="AA477" t="s">
        <v>49</v>
      </c>
      <c r="AC477">
        <v>28.122</v>
      </c>
      <c r="AD477">
        <v>58.918999999999997</v>
      </c>
      <c r="AG477" t="s">
        <v>650</v>
      </c>
      <c r="AH477" t="s">
        <v>651</v>
      </c>
      <c r="AI477">
        <v>131</v>
      </c>
      <c r="AJ477" t="s">
        <v>678</v>
      </c>
      <c r="AK477" t="s">
        <v>679</v>
      </c>
      <c r="AL477">
        <v>66</v>
      </c>
    </row>
    <row r="478" spans="1:38">
      <c r="A478" t="s">
        <v>248</v>
      </c>
      <c r="B478">
        <v>9</v>
      </c>
      <c r="C478">
        <v>12</v>
      </c>
      <c r="D478" t="s">
        <v>95</v>
      </c>
      <c r="F478">
        <v>-1</v>
      </c>
      <c r="G478">
        <v>0.5</v>
      </c>
      <c r="H478">
        <v>2</v>
      </c>
      <c r="I478">
        <v>0</v>
      </c>
      <c r="J478" t="s">
        <v>42</v>
      </c>
      <c r="K478">
        <v>0</v>
      </c>
      <c r="L478" t="s">
        <v>42</v>
      </c>
      <c r="M478">
        <v>1</v>
      </c>
      <c r="N478">
        <v>0.66599999999999993</v>
      </c>
      <c r="O478">
        <v>-2</v>
      </c>
      <c r="P478">
        <v>0.33299999999999996</v>
      </c>
      <c r="Q478" t="s">
        <v>42</v>
      </c>
      <c r="R478" t="s">
        <v>41</v>
      </c>
      <c r="T478">
        <v>101.31965006729475</v>
      </c>
      <c r="U478">
        <v>117.34261838440112</v>
      </c>
      <c r="V478">
        <v>125.13020833333333</v>
      </c>
      <c r="W478">
        <v>148.05555555555554</v>
      </c>
      <c r="X478">
        <v>-1.0589799999999983</v>
      </c>
      <c r="Y478" t="s">
        <v>49</v>
      </c>
      <c r="Z478">
        <v>-63.478320000000004</v>
      </c>
      <c r="AA478" t="s">
        <v>49</v>
      </c>
      <c r="AC478">
        <v>28.122</v>
      </c>
      <c r="AD478">
        <v>58.481000000000002</v>
      </c>
      <c r="AG478" t="s">
        <v>650</v>
      </c>
      <c r="AH478" t="s">
        <v>651</v>
      </c>
      <c r="AI478">
        <v>131</v>
      </c>
      <c r="AJ478" t="s">
        <v>678</v>
      </c>
      <c r="AK478" t="s">
        <v>679</v>
      </c>
      <c r="AL478">
        <v>66</v>
      </c>
    </row>
    <row r="479" spans="1:38">
      <c r="A479" t="s">
        <v>248</v>
      </c>
      <c r="B479">
        <v>9</v>
      </c>
      <c r="C479">
        <v>12</v>
      </c>
      <c r="D479" t="s">
        <v>95</v>
      </c>
      <c r="F479">
        <v>-1</v>
      </c>
      <c r="G479">
        <v>0.5</v>
      </c>
      <c r="H479">
        <v>1</v>
      </c>
      <c r="I479">
        <v>0.5</v>
      </c>
      <c r="J479" t="s">
        <v>42</v>
      </c>
      <c r="K479">
        <v>0</v>
      </c>
      <c r="L479" t="s">
        <v>42</v>
      </c>
      <c r="M479">
        <v>1</v>
      </c>
      <c r="N479">
        <v>0.66599999999999993</v>
      </c>
      <c r="O479">
        <v>-2</v>
      </c>
      <c r="P479">
        <v>0.33299999999999996</v>
      </c>
      <c r="Q479" t="s">
        <v>42</v>
      </c>
      <c r="R479" t="s">
        <v>41</v>
      </c>
      <c r="T479">
        <v>101.31965006729475</v>
      </c>
      <c r="U479">
        <v>117.34261838440112</v>
      </c>
      <c r="V479">
        <v>125.13020833333333</v>
      </c>
      <c r="W479">
        <v>148.05555555555554</v>
      </c>
      <c r="X479">
        <v>-1.0589799999999983</v>
      </c>
      <c r="Y479" t="s">
        <v>49</v>
      </c>
      <c r="Z479">
        <v>-63.478320000000004</v>
      </c>
      <c r="AA479" t="s">
        <v>49</v>
      </c>
      <c r="AC479">
        <v>27.824999999999999</v>
      </c>
      <c r="AD479">
        <v>55.387999999999998</v>
      </c>
      <c r="AG479" t="s">
        <v>650</v>
      </c>
      <c r="AH479" t="s">
        <v>651</v>
      </c>
      <c r="AI479">
        <v>131</v>
      </c>
      <c r="AJ479" t="s">
        <v>654</v>
      </c>
      <c r="AK479" t="s">
        <v>655</v>
      </c>
      <c r="AL479">
        <v>90</v>
      </c>
    </row>
    <row r="480" spans="1:38">
      <c r="A480" t="s">
        <v>248</v>
      </c>
      <c r="B480">
        <v>9</v>
      </c>
      <c r="C480">
        <v>12</v>
      </c>
      <c r="D480" t="s">
        <v>95</v>
      </c>
      <c r="F480">
        <v>-1</v>
      </c>
      <c r="G480">
        <v>0.5</v>
      </c>
      <c r="H480">
        <v>1</v>
      </c>
      <c r="I480">
        <v>0.5</v>
      </c>
      <c r="J480" t="s">
        <v>42</v>
      </c>
      <c r="K480">
        <v>0</v>
      </c>
      <c r="L480" t="s">
        <v>42</v>
      </c>
      <c r="M480">
        <v>1</v>
      </c>
      <c r="N480">
        <v>0.66599999999999993</v>
      </c>
      <c r="O480">
        <v>-2</v>
      </c>
      <c r="P480">
        <v>0.33299999999999996</v>
      </c>
      <c r="Q480" t="s">
        <v>42</v>
      </c>
      <c r="R480" t="s">
        <v>41</v>
      </c>
      <c r="T480">
        <v>101.31965006729475</v>
      </c>
      <c r="U480">
        <v>117.34261838440112</v>
      </c>
      <c r="V480">
        <v>125.13020833333333</v>
      </c>
      <c r="W480">
        <v>148.05555555555554</v>
      </c>
      <c r="X480">
        <v>-1.0589799999999983</v>
      </c>
      <c r="Y480" t="s">
        <v>49</v>
      </c>
      <c r="Z480">
        <v>-63.478320000000004</v>
      </c>
      <c r="AA480" t="s">
        <v>49</v>
      </c>
      <c r="AC480">
        <v>27.899000000000001</v>
      </c>
      <c r="AD480">
        <v>54.64</v>
      </c>
      <c r="AG480" t="s">
        <v>650</v>
      </c>
      <c r="AH480" t="s">
        <v>651</v>
      </c>
      <c r="AI480">
        <v>131</v>
      </c>
      <c r="AJ480" t="s">
        <v>654</v>
      </c>
      <c r="AK480" t="s">
        <v>655</v>
      </c>
      <c r="AL480">
        <v>90</v>
      </c>
    </row>
    <row r="481" spans="1:38">
      <c r="A481" t="s">
        <v>248</v>
      </c>
      <c r="B481">
        <v>9</v>
      </c>
      <c r="C481">
        <v>12</v>
      </c>
      <c r="D481" t="s">
        <v>95</v>
      </c>
      <c r="F481">
        <v>-1</v>
      </c>
      <c r="G481">
        <v>0.5</v>
      </c>
      <c r="H481">
        <v>1</v>
      </c>
      <c r="I481">
        <v>0.5</v>
      </c>
      <c r="J481" t="s">
        <v>41</v>
      </c>
      <c r="K481">
        <v>0</v>
      </c>
      <c r="L481" t="s">
        <v>42</v>
      </c>
      <c r="M481">
        <v>1</v>
      </c>
      <c r="N481">
        <v>0.66599999999999993</v>
      </c>
      <c r="O481">
        <v>-2</v>
      </c>
      <c r="P481">
        <v>0.33299999999999996</v>
      </c>
      <c r="Q481" t="s">
        <v>42</v>
      </c>
      <c r="R481" t="s">
        <v>41</v>
      </c>
      <c r="T481">
        <v>101.31965006729475</v>
      </c>
      <c r="U481">
        <v>117.34261838440112</v>
      </c>
      <c r="V481">
        <v>125.13020833333333</v>
      </c>
      <c r="W481">
        <v>148.05555555555554</v>
      </c>
      <c r="X481">
        <v>-8.8361349999999987</v>
      </c>
      <c r="Y481" t="s">
        <v>49</v>
      </c>
      <c r="Z481">
        <v>-63.478320000000004</v>
      </c>
      <c r="AA481" t="s">
        <v>49</v>
      </c>
      <c r="AC481">
        <v>28.047999999999998</v>
      </c>
      <c r="AD481">
        <v>53.963000000000001</v>
      </c>
      <c r="AG481" t="s">
        <v>650</v>
      </c>
      <c r="AH481" t="s">
        <v>651</v>
      </c>
      <c r="AI481">
        <v>131</v>
      </c>
      <c r="AJ481" t="s">
        <v>654</v>
      </c>
      <c r="AK481" t="s">
        <v>655</v>
      </c>
      <c r="AL481">
        <v>90</v>
      </c>
    </row>
    <row r="482" spans="1:38">
      <c r="A482" t="s">
        <v>447</v>
      </c>
      <c r="B482">
        <v>1</v>
      </c>
      <c r="D482" t="s">
        <v>34</v>
      </c>
      <c r="F482">
        <v>2</v>
      </c>
      <c r="G482">
        <v>0</v>
      </c>
      <c r="H482">
        <v>-1</v>
      </c>
      <c r="I482">
        <v>0.5</v>
      </c>
      <c r="J482" t="s">
        <v>42</v>
      </c>
      <c r="K482">
        <v>1</v>
      </c>
      <c r="L482" t="s">
        <v>42</v>
      </c>
      <c r="M482">
        <v>2</v>
      </c>
      <c r="N482">
        <v>0.33299999999999996</v>
      </c>
      <c r="O482">
        <v>-2</v>
      </c>
      <c r="P482">
        <v>0.33299999999999996</v>
      </c>
      <c r="Q482" t="s">
        <v>42</v>
      </c>
      <c r="R482" t="s">
        <v>41</v>
      </c>
      <c r="T482">
        <v>101.31965006729475</v>
      </c>
      <c r="U482">
        <v>117.34261838440112</v>
      </c>
      <c r="V482">
        <v>125.13020833333333</v>
      </c>
      <c r="W482">
        <v>148.05555555555554</v>
      </c>
      <c r="X482">
        <v>378.34178230000003</v>
      </c>
      <c r="Y482" t="s">
        <v>89</v>
      </c>
      <c r="Z482">
        <v>795.63366399999995</v>
      </c>
      <c r="AA482" t="s">
        <v>648</v>
      </c>
      <c r="AC482">
        <v>28.940999999999999</v>
      </c>
      <c r="AD482">
        <v>50.151000000000003</v>
      </c>
      <c r="AG482" t="s">
        <v>694</v>
      </c>
      <c r="AH482" t="s">
        <v>695</v>
      </c>
      <c r="AI482">
        <v>7</v>
      </c>
      <c r="AJ482" t="s">
        <v>696</v>
      </c>
      <c r="AK482" t="s">
        <v>697</v>
      </c>
      <c r="AL482">
        <v>17</v>
      </c>
    </row>
    <row r="483" spans="1:38">
      <c r="A483" t="s">
        <v>447</v>
      </c>
      <c r="B483">
        <v>1</v>
      </c>
      <c r="D483" t="s">
        <v>34</v>
      </c>
      <c r="F483">
        <v>2</v>
      </c>
      <c r="G483">
        <v>0</v>
      </c>
      <c r="H483">
        <v>-1</v>
      </c>
      <c r="I483">
        <v>0.5</v>
      </c>
      <c r="J483" t="s">
        <v>42</v>
      </c>
      <c r="K483">
        <v>1</v>
      </c>
      <c r="L483" t="s">
        <v>41</v>
      </c>
      <c r="M483">
        <v>2</v>
      </c>
      <c r="N483">
        <v>0.33299999999999996</v>
      </c>
      <c r="O483">
        <v>-2</v>
      </c>
      <c r="P483">
        <v>0.33299999999999996</v>
      </c>
      <c r="Q483" t="s">
        <v>42</v>
      </c>
      <c r="R483" t="s">
        <v>41</v>
      </c>
      <c r="T483">
        <v>101.31965006729475</v>
      </c>
      <c r="U483">
        <v>117.34261838440112</v>
      </c>
      <c r="V483">
        <v>125.13020833333333</v>
      </c>
      <c r="W483">
        <v>148.05555555555554</v>
      </c>
      <c r="X483">
        <v>342.48945750000007</v>
      </c>
      <c r="Y483" t="s">
        <v>89</v>
      </c>
      <c r="Z483">
        <v>778.64594349999993</v>
      </c>
      <c r="AA483" t="s">
        <v>648</v>
      </c>
      <c r="AC483">
        <v>29.09</v>
      </c>
      <c r="AD483">
        <v>50.203000000000003</v>
      </c>
      <c r="AG483" t="s">
        <v>694</v>
      </c>
      <c r="AH483" t="s">
        <v>695</v>
      </c>
      <c r="AI483">
        <v>7</v>
      </c>
      <c r="AJ483" t="s">
        <v>696</v>
      </c>
      <c r="AK483" t="s">
        <v>697</v>
      </c>
      <c r="AL483">
        <v>17</v>
      </c>
    </row>
    <row r="484" spans="1:38">
      <c r="A484" t="s">
        <v>447</v>
      </c>
      <c r="B484">
        <v>1</v>
      </c>
      <c r="D484" t="s">
        <v>34</v>
      </c>
      <c r="F484">
        <v>1</v>
      </c>
      <c r="G484">
        <v>0.5</v>
      </c>
      <c r="H484">
        <v>-1</v>
      </c>
      <c r="I484">
        <v>0.5</v>
      </c>
      <c r="J484" t="s">
        <v>42</v>
      </c>
      <c r="K484">
        <v>1</v>
      </c>
      <c r="L484" t="s">
        <v>41</v>
      </c>
      <c r="M484">
        <v>2</v>
      </c>
      <c r="N484">
        <v>0.33299999999999996</v>
      </c>
      <c r="O484">
        <v>-2</v>
      </c>
      <c r="P484">
        <v>0.33299999999999996</v>
      </c>
      <c r="Q484" t="s">
        <v>42</v>
      </c>
      <c r="R484" t="s">
        <v>42</v>
      </c>
      <c r="T484">
        <v>101.31965006729475</v>
      </c>
      <c r="U484">
        <v>117.34261838440112</v>
      </c>
      <c r="V484">
        <v>125.13020833333333</v>
      </c>
      <c r="W484">
        <v>148.05555555555554</v>
      </c>
      <c r="X484">
        <v>210.92215519999996</v>
      </c>
      <c r="Y484" t="s">
        <v>54</v>
      </c>
      <c r="Z484">
        <v>529.70909749999998</v>
      </c>
      <c r="AA484" t="s">
        <v>648</v>
      </c>
      <c r="AC484">
        <v>29.24</v>
      </c>
      <c r="AD484">
        <v>50.738</v>
      </c>
      <c r="AG484" t="s">
        <v>696</v>
      </c>
      <c r="AH484" t="s">
        <v>697</v>
      </c>
      <c r="AI484">
        <v>11</v>
      </c>
      <c r="AJ484" t="s">
        <v>696</v>
      </c>
      <c r="AK484" t="s">
        <v>697</v>
      </c>
      <c r="AL484">
        <v>17</v>
      </c>
    </row>
    <row r="485" spans="1:38">
      <c r="A485" t="s">
        <v>447</v>
      </c>
      <c r="B485">
        <v>1</v>
      </c>
      <c r="D485" t="s">
        <v>34</v>
      </c>
      <c r="F485">
        <v>1</v>
      </c>
      <c r="G485">
        <v>0.5</v>
      </c>
      <c r="H485">
        <v>0</v>
      </c>
      <c r="I485">
        <v>1</v>
      </c>
      <c r="J485" t="s">
        <v>42</v>
      </c>
      <c r="K485">
        <v>1</v>
      </c>
      <c r="L485" t="s">
        <v>41</v>
      </c>
      <c r="M485">
        <v>1</v>
      </c>
      <c r="N485">
        <v>0.66599999999999993</v>
      </c>
      <c r="O485">
        <v>-1</v>
      </c>
      <c r="P485">
        <v>0.66599999999999993</v>
      </c>
      <c r="Q485" t="s">
        <v>42</v>
      </c>
      <c r="R485" t="s">
        <v>41</v>
      </c>
      <c r="T485">
        <v>101.31965006729475</v>
      </c>
      <c r="U485">
        <v>117.34261838440112</v>
      </c>
      <c r="V485">
        <v>125.13020833333333</v>
      </c>
      <c r="W485">
        <v>148.05555555555554</v>
      </c>
      <c r="X485">
        <v>234.85602699999998</v>
      </c>
      <c r="Y485" t="s">
        <v>54</v>
      </c>
      <c r="Z485">
        <v>621.59580749999998</v>
      </c>
      <c r="AA485" t="s">
        <v>648</v>
      </c>
      <c r="AC485">
        <v>29.364999999999998</v>
      </c>
      <c r="AD485">
        <v>50.045000000000002</v>
      </c>
      <c r="AG485" t="s">
        <v>698</v>
      </c>
      <c r="AH485" t="s">
        <v>699</v>
      </c>
      <c r="AI485">
        <v>21</v>
      </c>
      <c r="AJ485" t="s">
        <v>700</v>
      </c>
      <c r="AK485" t="s">
        <v>701</v>
      </c>
      <c r="AL485">
        <v>25</v>
      </c>
    </row>
    <row r="486" spans="1:38">
      <c r="A486" t="s">
        <v>447</v>
      </c>
      <c r="B486">
        <v>1</v>
      </c>
      <c r="D486" t="s">
        <v>58</v>
      </c>
      <c r="F486">
        <v>0</v>
      </c>
      <c r="G486">
        <v>1</v>
      </c>
      <c r="H486">
        <v>1</v>
      </c>
      <c r="I486">
        <v>0.5</v>
      </c>
      <c r="J486" t="s">
        <v>42</v>
      </c>
      <c r="K486">
        <v>1</v>
      </c>
      <c r="L486" t="s">
        <v>41</v>
      </c>
      <c r="M486">
        <v>3</v>
      </c>
      <c r="N486">
        <v>0</v>
      </c>
      <c r="O486">
        <v>-1</v>
      </c>
      <c r="P486">
        <v>0.66599999999999993</v>
      </c>
      <c r="Q486" t="s">
        <v>42</v>
      </c>
      <c r="R486" t="s">
        <v>42</v>
      </c>
      <c r="T486">
        <v>101.31965006729475</v>
      </c>
      <c r="U486">
        <v>117.34261838440112</v>
      </c>
      <c r="V486">
        <v>125.13020833333333</v>
      </c>
      <c r="W486">
        <v>148.05555555555554</v>
      </c>
      <c r="X486">
        <v>247.81893399999996</v>
      </c>
      <c r="Y486" t="s">
        <v>54</v>
      </c>
      <c r="Z486">
        <v>202.13957099999999</v>
      </c>
      <c r="AA486" t="s">
        <v>54</v>
      </c>
      <c r="AC486">
        <v>28.940999999999999</v>
      </c>
      <c r="AD486">
        <v>50.151000000000003</v>
      </c>
      <c r="AG486" t="s">
        <v>662</v>
      </c>
      <c r="AH486" t="s">
        <v>663</v>
      </c>
      <c r="AI486">
        <v>15</v>
      </c>
      <c r="AJ486" t="s">
        <v>666</v>
      </c>
      <c r="AK486" t="s">
        <v>667</v>
      </c>
      <c r="AL486">
        <v>57</v>
      </c>
    </row>
    <row r="487" spans="1:38">
      <c r="A487" t="s">
        <v>447</v>
      </c>
      <c r="B487">
        <v>1</v>
      </c>
      <c r="D487" t="s">
        <v>58</v>
      </c>
      <c r="F487">
        <v>0</v>
      </c>
      <c r="G487">
        <v>1</v>
      </c>
      <c r="H487">
        <v>1</v>
      </c>
      <c r="I487">
        <v>0.5</v>
      </c>
      <c r="J487" t="s">
        <v>42</v>
      </c>
      <c r="K487">
        <v>0</v>
      </c>
      <c r="L487" t="s">
        <v>41</v>
      </c>
      <c r="M487">
        <v>3</v>
      </c>
      <c r="N487">
        <v>0</v>
      </c>
      <c r="O487">
        <v>-1</v>
      </c>
      <c r="P487">
        <v>0.66599999999999993</v>
      </c>
      <c r="Q487" t="s">
        <v>42</v>
      </c>
      <c r="R487" t="s">
        <v>41</v>
      </c>
      <c r="T487">
        <v>101.31965006729475</v>
      </c>
      <c r="U487">
        <v>117.34261838440112</v>
      </c>
      <c r="V487">
        <v>125.13020833333333</v>
      </c>
      <c r="W487">
        <v>148.05555555555554</v>
      </c>
      <c r="X487">
        <v>241.55544799999998</v>
      </c>
      <c r="Y487" t="s">
        <v>54</v>
      </c>
      <c r="Z487">
        <v>194.652109</v>
      </c>
      <c r="AA487" t="s">
        <v>54</v>
      </c>
      <c r="AC487">
        <v>29.09</v>
      </c>
      <c r="AD487">
        <v>50.203000000000003</v>
      </c>
      <c r="AG487" t="s">
        <v>662</v>
      </c>
      <c r="AH487" t="s">
        <v>663</v>
      </c>
      <c r="AI487">
        <v>15</v>
      </c>
      <c r="AJ487" t="s">
        <v>666</v>
      </c>
      <c r="AK487" t="s">
        <v>667</v>
      </c>
      <c r="AL487">
        <v>57</v>
      </c>
    </row>
    <row r="488" spans="1:38">
      <c r="A488" t="s">
        <v>447</v>
      </c>
      <c r="B488">
        <v>1</v>
      </c>
      <c r="D488" t="s">
        <v>58</v>
      </c>
      <c r="F488">
        <v>-1</v>
      </c>
      <c r="G488">
        <v>0.5</v>
      </c>
      <c r="H488">
        <v>1</v>
      </c>
      <c r="I488">
        <v>0.5</v>
      </c>
      <c r="J488" t="s">
        <v>42</v>
      </c>
      <c r="K488">
        <v>0</v>
      </c>
      <c r="L488" t="s">
        <v>42</v>
      </c>
      <c r="M488">
        <v>3</v>
      </c>
      <c r="N488">
        <v>0</v>
      </c>
      <c r="O488">
        <v>-1</v>
      </c>
      <c r="P488">
        <v>0.66599999999999993</v>
      </c>
      <c r="Q488" t="s">
        <v>42</v>
      </c>
      <c r="R488" t="s">
        <v>42</v>
      </c>
      <c r="T488">
        <v>101.31965006729475</v>
      </c>
      <c r="U488">
        <v>117.34261838440112</v>
      </c>
      <c r="V488">
        <v>125.13020833333333</v>
      </c>
      <c r="W488">
        <v>148.05555555555554</v>
      </c>
      <c r="X488">
        <v>140.98645099999999</v>
      </c>
      <c r="Y488" t="s">
        <v>54</v>
      </c>
      <c r="Z488">
        <v>164.9373525</v>
      </c>
      <c r="AA488" t="s">
        <v>54</v>
      </c>
      <c r="AC488">
        <v>29.24</v>
      </c>
      <c r="AD488">
        <v>50.738</v>
      </c>
      <c r="AG488" t="s">
        <v>658</v>
      </c>
      <c r="AH488" t="s">
        <v>659</v>
      </c>
      <c r="AI488">
        <v>12</v>
      </c>
      <c r="AJ488" t="s">
        <v>666</v>
      </c>
      <c r="AK488" t="s">
        <v>667</v>
      </c>
      <c r="AL488">
        <v>57</v>
      </c>
    </row>
    <row r="489" spans="1:38">
      <c r="A489" t="s">
        <v>447</v>
      </c>
      <c r="B489">
        <v>1</v>
      </c>
      <c r="D489" t="s">
        <v>58</v>
      </c>
      <c r="F489">
        <v>-1</v>
      </c>
      <c r="G489">
        <v>0.5</v>
      </c>
      <c r="H489">
        <v>1</v>
      </c>
      <c r="I489">
        <v>0.5</v>
      </c>
      <c r="J489" t="s">
        <v>41</v>
      </c>
      <c r="K489">
        <v>0</v>
      </c>
      <c r="L489">
        <v>0</v>
      </c>
      <c r="M489">
        <v>3</v>
      </c>
      <c r="N489">
        <v>0</v>
      </c>
      <c r="O489">
        <v>3</v>
      </c>
      <c r="P489">
        <v>0</v>
      </c>
      <c r="Q489" t="s">
        <v>42</v>
      </c>
      <c r="R489" t="s">
        <v>41</v>
      </c>
      <c r="T489">
        <v>101.31965006729475</v>
      </c>
      <c r="U489">
        <v>117.34261838440112</v>
      </c>
      <c r="V489">
        <v>125.13020833333333</v>
      </c>
      <c r="W489">
        <v>148.05555555555554</v>
      </c>
      <c r="X489">
        <v>210.21397549999998</v>
      </c>
      <c r="Y489" t="s">
        <v>54</v>
      </c>
      <c r="Z489">
        <v>190.90943199999998</v>
      </c>
      <c r="AA489" t="s">
        <v>54</v>
      </c>
      <c r="AC489">
        <v>29.364999999999998</v>
      </c>
      <c r="AD489">
        <v>50.045000000000002</v>
      </c>
      <c r="AG489" t="s">
        <v>658</v>
      </c>
      <c r="AH489" t="s">
        <v>659</v>
      </c>
      <c r="AI489">
        <v>12</v>
      </c>
      <c r="AJ489" t="s">
        <v>658</v>
      </c>
      <c r="AK489" t="s">
        <v>659</v>
      </c>
      <c r="AL489">
        <v>20</v>
      </c>
    </row>
    <row r="490" spans="1:38">
      <c r="A490" t="s">
        <v>447</v>
      </c>
      <c r="B490">
        <v>1</v>
      </c>
      <c r="D490" t="s">
        <v>67</v>
      </c>
      <c r="F490">
        <v>0</v>
      </c>
      <c r="G490">
        <v>1</v>
      </c>
      <c r="H490">
        <v>0</v>
      </c>
      <c r="I490">
        <v>1</v>
      </c>
      <c r="J490" t="s">
        <v>42</v>
      </c>
      <c r="K490">
        <v>0</v>
      </c>
      <c r="L490" t="s">
        <v>42</v>
      </c>
      <c r="M490">
        <v>0</v>
      </c>
      <c r="N490">
        <v>1</v>
      </c>
      <c r="O490">
        <v>-2</v>
      </c>
      <c r="P490">
        <v>0.33299999999999996</v>
      </c>
      <c r="Q490" t="s">
        <v>41</v>
      </c>
      <c r="R490" t="s">
        <v>41</v>
      </c>
      <c r="T490">
        <v>101.31965006729475</v>
      </c>
      <c r="U490">
        <v>117.34261838440112</v>
      </c>
      <c r="V490">
        <v>125.13020833333333</v>
      </c>
      <c r="W490">
        <v>148.05555555555554</v>
      </c>
      <c r="X490">
        <v>397.91759000000002</v>
      </c>
      <c r="Y490" t="s">
        <v>89</v>
      </c>
      <c r="Z490">
        <v>383.75170929999996</v>
      </c>
      <c r="AA490" t="s">
        <v>89</v>
      </c>
      <c r="AC490">
        <v>28.940999999999999</v>
      </c>
      <c r="AD490">
        <v>50.151000000000003</v>
      </c>
      <c r="AG490" t="s">
        <v>702</v>
      </c>
      <c r="AH490" t="s">
        <v>703</v>
      </c>
      <c r="AI490">
        <v>54</v>
      </c>
      <c r="AJ490" t="s">
        <v>704</v>
      </c>
      <c r="AK490" t="s">
        <v>705</v>
      </c>
      <c r="AL490">
        <v>13</v>
      </c>
    </row>
    <row r="491" spans="1:38">
      <c r="A491" t="s">
        <v>447</v>
      </c>
      <c r="B491">
        <v>1</v>
      </c>
      <c r="D491" t="s">
        <v>67</v>
      </c>
      <c r="F491">
        <v>1</v>
      </c>
      <c r="G491">
        <v>0.5</v>
      </c>
      <c r="H491">
        <v>0</v>
      </c>
      <c r="I491">
        <v>1</v>
      </c>
      <c r="J491" t="s">
        <v>42</v>
      </c>
      <c r="K491">
        <v>0</v>
      </c>
      <c r="L491" t="s">
        <v>42</v>
      </c>
      <c r="M491">
        <v>0</v>
      </c>
      <c r="N491">
        <v>1</v>
      </c>
      <c r="O491">
        <v>-2</v>
      </c>
      <c r="P491">
        <v>0.33299999999999996</v>
      </c>
      <c r="Q491" t="s">
        <v>41</v>
      </c>
      <c r="R491" t="s">
        <v>42</v>
      </c>
      <c r="T491">
        <v>101.31965006729475</v>
      </c>
      <c r="U491">
        <v>117.34261838440112</v>
      </c>
      <c r="V491">
        <v>125.13020833333333</v>
      </c>
      <c r="W491">
        <v>148.05555555555554</v>
      </c>
      <c r="X491">
        <v>439.02789040000005</v>
      </c>
      <c r="Y491" t="s">
        <v>89</v>
      </c>
      <c r="Z491">
        <v>328.81967769999994</v>
      </c>
      <c r="AA491" t="s">
        <v>89</v>
      </c>
      <c r="AC491">
        <v>29.09</v>
      </c>
      <c r="AD491">
        <v>50.203000000000003</v>
      </c>
      <c r="AG491" t="s">
        <v>706</v>
      </c>
      <c r="AH491" t="s">
        <v>707</v>
      </c>
      <c r="AI491">
        <v>35</v>
      </c>
      <c r="AJ491" t="s">
        <v>704</v>
      </c>
      <c r="AK491" t="s">
        <v>705</v>
      </c>
      <c r="AL491">
        <v>13</v>
      </c>
    </row>
    <row r="492" spans="1:38">
      <c r="A492" t="s">
        <v>447</v>
      </c>
      <c r="B492">
        <v>1</v>
      </c>
      <c r="D492" t="s">
        <v>67</v>
      </c>
      <c r="F492">
        <v>-2</v>
      </c>
      <c r="G492">
        <v>0</v>
      </c>
      <c r="H492">
        <v>0</v>
      </c>
      <c r="I492">
        <v>1</v>
      </c>
      <c r="J492" t="s">
        <v>42</v>
      </c>
      <c r="K492">
        <v>0</v>
      </c>
      <c r="L492" t="s">
        <v>42</v>
      </c>
      <c r="M492">
        <v>0</v>
      </c>
      <c r="N492">
        <v>1</v>
      </c>
      <c r="O492">
        <v>-2</v>
      </c>
      <c r="P492">
        <v>0.33299999999999996</v>
      </c>
      <c r="Q492" t="s">
        <v>42</v>
      </c>
      <c r="R492" t="s">
        <v>42</v>
      </c>
      <c r="T492">
        <v>101.31965006729475</v>
      </c>
      <c r="U492">
        <v>117.34261838440112</v>
      </c>
      <c r="V492">
        <v>125.13020833333333</v>
      </c>
      <c r="W492">
        <v>148.05555555555554</v>
      </c>
      <c r="X492">
        <v>248.84974799999998</v>
      </c>
      <c r="Y492" t="s">
        <v>54</v>
      </c>
      <c r="Z492">
        <v>230.11937</v>
      </c>
      <c r="AA492" t="s">
        <v>54</v>
      </c>
      <c r="AC492">
        <v>29.24</v>
      </c>
      <c r="AD492">
        <v>50.738</v>
      </c>
      <c r="AG492" t="s">
        <v>708</v>
      </c>
      <c r="AH492" t="s">
        <v>709</v>
      </c>
      <c r="AI492">
        <v>10</v>
      </c>
      <c r="AJ492" t="s">
        <v>660</v>
      </c>
      <c r="AK492" t="s">
        <v>661</v>
      </c>
      <c r="AL492">
        <v>42</v>
      </c>
    </row>
    <row r="493" spans="1:38">
      <c r="A493" t="s">
        <v>447</v>
      </c>
      <c r="B493">
        <v>1</v>
      </c>
      <c r="D493" t="s">
        <v>67</v>
      </c>
      <c r="F493">
        <v>-2</v>
      </c>
      <c r="G493">
        <v>0</v>
      </c>
      <c r="H493">
        <v>0</v>
      </c>
      <c r="I493">
        <v>1</v>
      </c>
      <c r="J493" t="s">
        <v>42</v>
      </c>
      <c r="K493">
        <v>0</v>
      </c>
      <c r="L493" t="s">
        <v>42</v>
      </c>
      <c r="M493">
        <v>2</v>
      </c>
      <c r="N493">
        <v>0.33299999999999996</v>
      </c>
      <c r="O493">
        <v>-3</v>
      </c>
      <c r="P493">
        <v>0</v>
      </c>
      <c r="Q493" t="s">
        <v>42</v>
      </c>
      <c r="R493" t="s">
        <v>41</v>
      </c>
      <c r="T493">
        <v>101.31965006729475</v>
      </c>
      <c r="U493">
        <v>117.34261838440112</v>
      </c>
      <c r="V493">
        <v>125.13020833333333</v>
      </c>
      <c r="W493">
        <v>148.05555555555554</v>
      </c>
      <c r="X493">
        <v>236.32019000000003</v>
      </c>
      <c r="Y493" t="s">
        <v>54</v>
      </c>
      <c r="Z493">
        <v>241.07761009999999</v>
      </c>
      <c r="AA493" t="s">
        <v>54</v>
      </c>
      <c r="AC493">
        <v>29.364999999999998</v>
      </c>
      <c r="AD493">
        <v>50.045000000000002</v>
      </c>
      <c r="AG493" t="s">
        <v>692</v>
      </c>
      <c r="AH493" t="s">
        <v>693</v>
      </c>
      <c r="AI493">
        <v>9</v>
      </c>
      <c r="AJ493" t="s">
        <v>662</v>
      </c>
      <c r="AK493" t="s">
        <v>663</v>
      </c>
      <c r="AL493">
        <v>19</v>
      </c>
    </row>
    <row r="494" spans="1:38">
      <c r="A494" t="s">
        <v>447</v>
      </c>
      <c r="B494">
        <v>1</v>
      </c>
      <c r="D494" t="s">
        <v>107</v>
      </c>
      <c r="F494">
        <v>0</v>
      </c>
      <c r="G494">
        <v>1</v>
      </c>
      <c r="H494">
        <v>0</v>
      </c>
      <c r="I494">
        <v>1</v>
      </c>
      <c r="J494" t="s">
        <v>42</v>
      </c>
      <c r="K494">
        <v>0</v>
      </c>
      <c r="L494" t="s">
        <v>42</v>
      </c>
      <c r="M494">
        <v>0</v>
      </c>
      <c r="N494">
        <v>1</v>
      </c>
      <c r="O494">
        <v>-2</v>
      </c>
      <c r="P494">
        <v>0.33299999999999996</v>
      </c>
      <c r="Q494" t="s">
        <v>41</v>
      </c>
      <c r="R494" t="s">
        <v>41</v>
      </c>
      <c r="T494">
        <v>101.31965006729475</v>
      </c>
      <c r="U494">
        <v>117.34261838440112</v>
      </c>
      <c r="V494">
        <v>125.13020833333333</v>
      </c>
      <c r="W494">
        <v>148.05555555555554</v>
      </c>
      <c r="X494">
        <v>313.70243579999999</v>
      </c>
      <c r="Y494" t="s">
        <v>89</v>
      </c>
      <c r="Z494">
        <v>513.79715710000005</v>
      </c>
      <c r="AA494" t="s">
        <v>648</v>
      </c>
      <c r="AC494">
        <v>29.09</v>
      </c>
      <c r="AD494">
        <v>50.203000000000003</v>
      </c>
      <c r="AG494" t="s">
        <v>710</v>
      </c>
      <c r="AH494" t="s">
        <v>711</v>
      </c>
      <c r="AI494">
        <v>39</v>
      </c>
      <c r="AJ494" t="s">
        <v>712</v>
      </c>
      <c r="AK494" t="s">
        <v>713</v>
      </c>
      <c r="AL494">
        <v>13</v>
      </c>
    </row>
    <row r="495" spans="1:38">
      <c r="A495" t="s">
        <v>447</v>
      </c>
      <c r="B495">
        <v>1</v>
      </c>
      <c r="D495" t="s">
        <v>107</v>
      </c>
      <c r="F495">
        <v>-1</v>
      </c>
      <c r="G495">
        <v>0.5</v>
      </c>
      <c r="H495">
        <v>2</v>
      </c>
      <c r="I495">
        <v>0</v>
      </c>
      <c r="J495" t="s">
        <v>41</v>
      </c>
      <c r="K495">
        <v>0</v>
      </c>
      <c r="L495" t="s">
        <v>42</v>
      </c>
      <c r="M495">
        <v>0</v>
      </c>
      <c r="N495">
        <v>1</v>
      </c>
      <c r="O495">
        <v>-2</v>
      </c>
      <c r="P495">
        <v>0.33299999999999996</v>
      </c>
      <c r="Q495" t="s">
        <v>41</v>
      </c>
      <c r="R495" t="s">
        <v>41</v>
      </c>
      <c r="T495">
        <v>101.31965006729475</v>
      </c>
      <c r="U495">
        <v>117.34261838440112</v>
      </c>
      <c r="V495">
        <v>125.13020833333333</v>
      </c>
      <c r="W495">
        <v>148.05555555555554</v>
      </c>
      <c r="X495">
        <v>184.21516985</v>
      </c>
      <c r="Y495" t="s">
        <v>54</v>
      </c>
      <c r="Z495">
        <v>324.26908590000005</v>
      </c>
      <c r="AA495" t="s">
        <v>89</v>
      </c>
      <c r="AC495">
        <v>29.24</v>
      </c>
      <c r="AD495">
        <v>50.738</v>
      </c>
      <c r="AG495" t="s">
        <v>706</v>
      </c>
      <c r="AH495" t="s">
        <v>707</v>
      </c>
      <c r="AI495">
        <v>35</v>
      </c>
      <c r="AJ495" t="s">
        <v>714</v>
      </c>
      <c r="AK495" t="s">
        <v>715</v>
      </c>
      <c r="AL495">
        <v>12</v>
      </c>
    </row>
    <row r="496" spans="1:38">
      <c r="A496" t="s">
        <v>447</v>
      </c>
      <c r="B496">
        <v>1</v>
      </c>
      <c r="D496" t="s">
        <v>107</v>
      </c>
      <c r="F496">
        <v>-1</v>
      </c>
      <c r="G496">
        <v>0.5</v>
      </c>
      <c r="H496">
        <v>2</v>
      </c>
      <c r="I496">
        <v>0</v>
      </c>
      <c r="J496" t="s">
        <v>41</v>
      </c>
      <c r="K496">
        <v>0</v>
      </c>
      <c r="L496" t="s">
        <v>42</v>
      </c>
      <c r="M496">
        <v>0</v>
      </c>
      <c r="N496">
        <v>1</v>
      </c>
      <c r="O496">
        <v>-1</v>
      </c>
      <c r="P496">
        <v>0.66599999999999993</v>
      </c>
      <c r="Q496" t="s">
        <v>41</v>
      </c>
      <c r="R496" t="s">
        <v>41</v>
      </c>
      <c r="T496">
        <v>101.31965006729475</v>
      </c>
      <c r="U496">
        <v>117.34261838440112</v>
      </c>
      <c r="V496">
        <v>125.13020833333333</v>
      </c>
      <c r="W496">
        <v>148.05555555555554</v>
      </c>
      <c r="X496">
        <v>192.82845660000001</v>
      </c>
      <c r="Y496" t="s">
        <v>54</v>
      </c>
      <c r="Z496">
        <v>316.04758750000002</v>
      </c>
      <c r="AA496" t="s">
        <v>89</v>
      </c>
      <c r="AC496">
        <v>29.364999999999998</v>
      </c>
      <c r="AD496">
        <v>50.045000000000002</v>
      </c>
      <c r="AG496" t="s">
        <v>706</v>
      </c>
      <c r="AH496" t="s">
        <v>707</v>
      </c>
      <c r="AI496">
        <v>35</v>
      </c>
      <c r="AJ496" t="s">
        <v>716</v>
      </c>
      <c r="AK496" t="s">
        <v>717</v>
      </c>
      <c r="AL496">
        <v>7</v>
      </c>
    </row>
    <row r="497" spans="1:38">
      <c r="A497" t="s">
        <v>447</v>
      </c>
      <c r="B497">
        <v>1</v>
      </c>
      <c r="D497" t="s">
        <v>73</v>
      </c>
      <c r="F497">
        <v>0</v>
      </c>
      <c r="G497">
        <v>1</v>
      </c>
      <c r="H497">
        <v>0</v>
      </c>
      <c r="I497">
        <v>1</v>
      </c>
      <c r="J497" t="s">
        <v>42</v>
      </c>
      <c r="K497">
        <v>0</v>
      </c>
      <c r="L497">
        <v>0</v>
      </c>
      <c r="M497">
        <v>3</v>
      </c>
      <c r="N497">
        <v>0</v>
      </c>
      <c r="O497">
        <v>-3</v>
      </c>
      <c r="P497">
        <v>0</v>
      </c>
      <c r="Q497" t="s">
        <v>42</v>
      </c>
      <c r="R497" t="s">
        <v>41</v>
      </c>
      <c r="T497">
        <v>101.31965006729475</v>
      </c>
      <c r="U497">
        <v>117.34261838440112</v>
      </c>
      <c r="V497">
        <v>125.13020833333333</v>
      </c>
      <c r="W497">
        <v>148.05555555555554</v>
      </c>
      <c r="X497">
        <v>228.64999999999998</v>
      </c>
      <c r="Y497" t="s">
        <v>54</v>
      </c>
      <c r="Z497">
        <v>196.59940105000001</v>
      </c>
      <c r="AA497" t="s">
        <v>54</v>
      </c>
      <c r="AC497">
        <v>28.940999999999999</v>
      </c>
      <c r="AD497">
        <v>50.151000000000003</v>
      </c>
      <c r="AG497" t="s">
        <v>662</v>
      </c>
      <c r="AH497" t="s">
        <v>663</v>
      </c>
      <c r="AI497">
        <v>15</v>
      </c>
      <c r="AJ497" t="s">
        <v>662</v>
      </c>
      <c r="AK497" t="s">
        <v>663</v>
      </c>
      <c r="AL497">
        <v>19</v>
      </c>
    </row>
    <row r="498" spans="1:38">
      <c r="A498" t="s">
        <v>447</v>
      </c>
      <c r="B498">
        <v>1</v>
      </c>
      <c r="D498" t="s">
        <v>73</v>
      </c>
      <c r="F498">
        <v>0</v>
      </c>
      <c r="G498">
        <v>1</v>
      </c>
      <c r="H498">
        <v>0</v>
      </c>
      <c r="I498">
        <v>1</v>
      </c>
      <c r="J498" t="s">
        <v>42</v>
      </c>
      <c r="K498">
        <v>0</v>
      </c>
      <c r="L498">
        <v>0</v>
      </c>
      <c r="M498">
        <v>3</v>
      </c>
      <c r="N498">
        <v>0</v>
      </c>
      <c r="O498">
        <v>-3</v>
      </c>
      <c r="P498">
        <v>0</v>
      </c>
      <c r="Q498" t="s">
        <v>42</v>
      </c>
      <c r="R498" t="s">
        <v>42</v>
      </c>
      <c r="T498">
        <v>101.31965006729475</v>
      </c>
      <c r="U498">
        <v>117.34261838440112</v>
      </c>
      <c r="V498">
        <v>125.13020833333333</v>
      </c>
      <c r="W498">
        <v>148.05555555555554</v>
      </c>
      <c r="X498">
        <v>224.65</v>
      </c>
      <c r="Y498" t="s">
        <v>54</v>
      </c>
      <c r="Z498">
        <v>178.42238585000001</v>
      </c>
      <c r="AA498" t="s">
        <v>54</v>
      </c>
      <c r="AC498">
        <v>29.09</v>
      </c>
      <c r="AD498">
        <v>50.203000000000003</v>
      </c>
      <c r="AG498" t="s">
        <v>662</v>
      </c>
      <c r="AH498" t="s">
        <v>663</v>
      </c>
      <c r="AI498">
        <v>15</v>
      </c>
      <c r="AJ498" t="s">
        <v>662</v>
      </c>
      <c r="AK498" t="s">
        <v>663</v>
      </c>
      <c r="AL498">
        <v>19</v>
      </c>
    </row>
    <row r="499" spans="1:38">
      <c r="A499" t="s">
        <v>447</v>
      </c>
      <c r="B499">
        <v>1</v>
      </c>
      <c r="D499" t="s">
        <v>73</v>
      </c>
      <c r="F499">
        <v>1</v>
      </c>
      <c r="G499">
        <v>0.5</v>
      </c>
      <c r="H499">
        <v>0</v>
      </c>
      <c r="I499">
        <v>1</v>
      </c>
      <c r="J499" t="s">
        <v>42</v>
      </c>
      <c r="K499">
        <v>0</v>
      </c>
      <c r="L499">
        <v>0</v>
      </c>
      <c r="M499">
        <v>2</v>
      </c>
      <c r="N499">
        <v>0.33299999999999996</v>
      </c>
      <c r="O499">
        <v>-2</v>
      </c>
      <c r="P499">
        <v>0.33299999999999996</v>
      </c>
      <c r="Q499" t="s">
        <v>42</v>
      </c>
      <c r="R499" t="s">
        <v>42</v>
      </c>
      <c r="T499">
        <v>101.31965006729475</v>
      </c>
      <c r="U499">
        <v>117.34261838440112</v>
      </c>
      <c r="V499">
        <v>125.13020833333333</v>
      </c>
      <c r="W499">
        <v>148.05555555555554</v>
      </c>
      <c r="X499">
        <v>145.80000000000001</v>
      </c>
      <c r="Y499" t="s">
        <v>54</v>
      </c>
      <c r="Z499">
        <v>114.81233250000001</v>
      </c>
      <c r="AA499" t="s">
        <v>54</v>
      </c>
      <c r="AC499">
        <v>29.24</v>
      </c>
      <c r="AD499">
        <v>50.738</v>
      </c>
      <c r="AG499" t="s">
        <v>664</v>
      </c>
      <c r="AH499" t="s">
        <v>665</v>
      </c>
      <c r="AI499">
        <v>32</v>
      </c>
      <c r="AJ499" t="s">
        <v>660</v>
      </c>
      <c r="AK499" t="s">
        <v>661</v>
      </c>
      <c r="AL499">
        <v>42</v>
      </c>
    </row>
    <row r="500" spans="1:38">
      <c r="A500" t="s">
        <v>447</v>
      </c>
      <c r="B500">
        <v>1</v>
      </c>
      <c r="D500" t="s">
        <v>73</v>
      </c>
      <c r="F500">
        <v>0</v>
      </c>
      <c r="G500">
        <v>1</v>
      </c>
      <c r="H500">
        <v>0</v>
      </c>
      <c r="I500">
        <v>1</v>
      </c>
      <c r="J500" t="s">
        <v>42</v>
      </c>
      <c r="K500">
        <v>0</v>
      </c>
      <c r="L500">
        <v>0</v>
      </c>
      <c r="M500">
        <v>3</v>
      </c>
      <c r="N500">
        <v>0</v>
      </c>
      <c r="O500">
        <v>-2</v>
      </c>
      <c r="P500">
        <v>0.33299999999999996</v>
      </c>
      <c r="Q500" t="s">
        <v>42</v>
      </c>
      <c r="R500" t="s">
        <v>42</v>
      </c>
      <c r="T500">
        <v>101.31965006729475</v>
      </c>
      <c r="U500">
        <v>117.34261838440112</v>
      </c>
      <c r="V500">
        <v>125.13020833333333</v>
      </c>
      <c r="W500">
        <v>148.05555555555554</v>
      </c>
      <c r="X500">
        <v>153.69999999999999</v>
      </c>
      <c r="Y500" t="s">
        <v>54</v>
      </c>
      <c r="Z500">
        <v>142.15738085000001</v>
      </c>
      <c r="AA500" t="s">
        <v>54</v>
      </c>
      <c r="AC500">
        <v>29.364999999999998</v>
      </c>
      <c r="AD500">
        <v>50.045000000000002</v>
      </c>
      <c r="AG500" t="s">
        <v>662</v>
      </c>
      <c r="AH500" t="s">
        <v>663</v>
      </c>
      <c r="AI500">
        <v>15</v>
      </c>
      <c r="AJ500" t="s">
        <v>660</v>
      </c>
      <c r="AK500" t="s">
        <v>661</v>
      </c>
      <c r="AL500">
        <v>42</v>
      </c>
    </row>
    <row r="501" spans="1:38">
      <c r="A501" t="s">
        <v>447</v>
      </c>
      <c r="B501">
        <v>1</v>
      </c>
      <c r="D501" t="s">
        <v>78</v>
      </c>
      <c r="F501">
        <v>1</v>
      </c>
      <c r="G501">
        <v>0.5</v>
      </c>
      <c r="H501">
        <v>0</v>
      </c>
      <c r="I501">
        <v>1</v>
      </c>
      <c r="J501" t="s">
        <v>42</v>
      </c>
      <c r="K501">
        <v>0</v>
      </c>
      <c r="L501" t="s">
        <v>41</v>
      </c>
      <c r="M501">
        <v>2</v>
      </c>
      <c r="N501">
        <v>0.33299999999999996</v>
      </c>
      <c r="O501">
        <v>-2</v>
      </c>
      <c r="P501">
        <v>0.33299999999999996</v>
      </c>
      <c r="Q501" t="s">
        <v>42</v>
      </c>
      <c r="R501" t="s">
        <v>42</v>
      </c>
      <c r="T501">
        <v>101.31965006729475</v>
      </c>
      <c r="U501">
        <v>117.34261838440112</v>
      </c>
      <c r="V501">
        <v>125.13020833333333</v>
      </c>
      <c r="W501">
        <v>148.05555555555554</v>
      </c>
      <c r="X501">
        <v>538.57817150000005</v>
      </c>
      <c r="Y501" t="s">
        <v>648</v>
      </c>
      <c r="Z501">
        <v>624.75933860000009</v>
      </c>
      <c r="AA501" t="s">
        <v>648</v>
      </c>
      <c r="AC501">
        <v>28.940999999999999</v>
      </c>
      <c r="AD501">
        <v>50.151000000000003</v>
      </c>
      <c r="AG501" t="s">
        <v>696</v>
      </c>
      <c r="AH501" t="s">
        <v>697</v>
      </c>
      <c r="AI501">
        <v>11</v>
      </c>
      <c r="AJ501" t="s">
        <v>712</v>
      </c>
      <c r="AK501" t="s">
        <v>713</v>
      </c>
      <c r="AL501">
        <v>13</v>
      </c>
    </row>
    <row r="502" spans="1:38">
      <c r="A502" t="s">
        <v>447</v>
      </c>
      <c r="B502">
        <v>1</v>
      </c>
      <c r="D502" t="s">
        <v>78</v>
      </c>
      <c r="F502">
        <v>1</v>
      </c>
      <c r="G502">
        <v>0.5</v>
      </c>
      <c r="H502">
        <v>1</v>
      </c>
      <c r="I502">
        <v>0.5</v>
      </c>
      <c r="J502" t="s">
        <v>42</v>
      </c>
      <c r="K502">
        <v>0</v>
      </c>
      <c r="L502" t="s">
        <v>42</v>
      </c>
      <c r="M502">
        <v>3</v>
      </c>
      <c r="N502">
        <v>0</v>
      </c>
      <c r="O502">
        <v>-2</v>
      </c>
      <c r="P502">
        <v>0.33299999999999996</v>
      </c>
      <c r="Q502" t="s">
        <v>42</v>
      </c>
      <c r="R502" t="s">
        <v>41</v>
      </c>
      <c r="T502">
        <v>101.31965006729475</v>
      </c>
      <c r="U502">
        <v>117.34261838440112</v>
      </c>
      <c r="V502">
        <v>125.13020833333333</v>
      </c>
      <c r="W502">
        <v>148.05555555555554</v>
      </c>
      <c r="X502">
        <v>495.07836875000004</v>
      </c>
      <c r="Y502" t="s">
        <v>89</v>
      </c>
      <c r="Z502">
        <v>516.65154649999999</v>
      </c>
      <c r="AA502" t="s">
        <v>648</v>
      </c>
      <c r="AC502">
        <v>29.09</v>
      </c>
      <c r="AD502">
        <v>50.203000000000003</v>
      </c>
      <c r="AG502" t="s">
        <v>718</v>
      </c>
      <c r="AH502" t="s">
        <v>719</v>
      </c>
      <c r="AI502">
        <v>7</v>
      </c>
      <c r="AJ502" t="s">
        <v>696</v>
      </c>
      <c r="AK502" t="s">
        <v>697</v>
      </c>
      <c r="AL502">
        <v>17</v>
      </c>
    </row>
    <row r="503" spans="1:38">
      <c r="A503" t="s">
        <v>447</v>
      </c>
      <c r="B503">
        <v>1</v>
      </c>
      <c r="D503" t="s">
        <v>78</v>
      </c>
      <c r="F503">
        <v>0</v>
      </c>
      <c r="G503">
        <v>1</v>
      </c>
      <c r="H503">
        <v>0</v>
      </c>
      <c r="I503">
        <v>1</v>
      </c>
      <c r="J503" t="s">
        <v>42</v>
      </c>
      <c r="K503">
        <v>0</v>
      </c>
      <c r="L503" t="s">
        <v>42</v>
      </c>
      <c r="M503">
        <v>3</v>
      </c>
      <c r="N503">
        <v>0</v>
      </c>
      <c r="O503">
        <v>-2</v>
      </c>
      <c r="P503">
        <v>0.33299999999999996</v>
      </c>
      <c r="Q503" t="s">
        <v>42</v>
      </c>
      <c r="R503" t="s">
        <v>41</v>
      </c>
      <c r="T503">
        <v>101.31965006729475</v>
      </c>
      <c r="U503">
        <v>117.34261838440112</v>
      </c>
      <c r="V503">
        <v>125.13020833333333</v>
      </c>
      <c r="W503">
        <v>148.05555555555554</v>
      </c>
      <c r="X503">
        <v>359.30877974999999</v>
      </c>
      <c r="Y503" t="s">
        <v>89</v>
      </c>
      <c r="Z503">
        <v>348.77390209999999</v>
      </c>
      <c r="AA503" t="s">
        <v>89</v>
      </c>
      <c r="AC503">
        <v>29.24</v>
      </c>
      <c r="AD503">
        <v>50.738</v>
      </c>
      <c r="AG503" t="s">
        <v>720</v>
      </c>
      <c r="AH503" t="s">
        <v>721</v>
      </c>
      <c r="AI503">
        <v>5</v>
      </c>
      <c r="AJ503" t="s">
        <v>704</v>
      </c>
      <c r="AK503" t="s">
        <v>705</v>
      </c>
      <c r="AL503">
        <v>13</v>
      </c>
    </row>
    <row r="504" spans="1:38">
      <c r="A504" t="s">
        <v>447</v>
      </c>
      <c r="B504">
        <v>1</v>
      </c>
      <c r="D504" t="s">
        <v>78</v>
      </c>
      <c r="F504">
        <v>1</v>
      </c>
      <c r="G504">
        <v>0.5</v>
      </c>
      <c r="H504">
        <v>-2</v>
      </c>
      <c r="I504">
        <v>0</v>
      </c>
      <c r="J504" t="s">
        <v>42</v>
      </c>
      <c r="K504">
        <v>0</v>
      </c>
      <c r="L504" t="s">
        <v>42</v>
      </c>
      <c r="M504">
        <v>2</v>
      </c>
      <c r="N504">
        <v>0.33299999999999996</v>
      </c>
      <c r="O504">
        <v>-2</v>
      </c>
      <c r="P504">
        <v>0.33299999999999996</v>
      </c>
      <c r="Q504" t="s">
        <v>42</v>
      </c>
      <c r="R504" t="s">
        <v>42</v>
      </c>
      <c r="T504">
        <v>101.31965006729475</v>
      </c>
      <c r="U504">
        <v>117.34261838440112</v>
      </c>
      <c r="V504">
        <v>125.13020833333333</v>
      </c>
      <c r="W504">
        <v>148.05555555555554</v>
      </c>
      <c r="X504">
        <v>403.31232750000004</v>
      </c>
      <c r="Y504" t="s">
        <v>89</v>
      </c>
      <c r="Z504">
        <v>342.77701999999999</v>
      </c>
      <c r="AA504" t="s">
        <v>89</v>
      </c>
      <c r="AC504">
        <v>29.364999999999998</v>
      </c>
      <c r="AD504">
        <v>50.045000000000002</v>
      </c>
      <c r="AG504" t="s">
        <v>722</v>
      </c>
      <c r="AH504" t="s">
        <v>723</v>
      </c>
      <c r="AI504">
        <v>17</v>
      </c>
      <c r="AJ504" t="s">
        <v>714</v>
      </c>
      <c r="AK504" t="s">
        <v>715</v>
      </c>
      <c r="AL504">
        <v>12</v>
      </c>
    </row>
    <row r="505" spans="1:38">
      <c r="A505" t="s">
        <v>447</v>
      </c>
      <c r="B505">
        <v>1</v>
      </c>
      <c r="D505" t="s">
        <v>85</v>
      </c>
      <c r="F505">
        <v>1</v>
      </c>
      <c r="G505">
        <v>0.5</v>
      </c>
      <c r="H505">
        <v>-1</v>
      </c>
      <c r="I505">
        <v>0.5</v>
      </c>
      <c r="J505" t="s">
        <v>42</v>
      </c>
      <c r="K505">
        <v>0</v>
      </c>
      <c r="L505" t="s">
        <v>42</v>
      </c>
      <c r="M505">
        <v>1</v>
      </c>
      <c r="N505">
        <v>0.66599999999999993</v>
      </c>
      <c r="O505">
        <v>-3</v>
      </c>
      <c r="P505">
        <v>0</v>
      </c>
      <c r="Q505" t="s">
        <v>42</v>
      </c>
      <c r="R505" t="s">
        <v>41</v>
      </c>
      <c r="T505">
        <v>101.31965006729475</v>
      </c>
      <c r="U505">
        <v>117.34261838440112</v>
      </c>
      <c r="V505">
        <v>125.13020833333333</v>
      </c>
      <c r="W505">
        <v>148.05555555555554</v>
      </c>
      <c r="X505">
        <v>339.9957895</v>
      </c>
      <c r="Y505" t="s">
        <v>89</v>
      </c>
      <c r="Z505">
        <v>469.07906515000002</v>
      </c>
      <c r="AA505" t="s">
        <v>89</v>
      </c>
      <c r="AC505">
        <v>28.940999999999999</v>
      </c>
      <c r="AD505">
        <v>50.151000000000003</v>
      </c>
      <c r="AG505" t="s">
        <v>724</v>
      </c>
      <c r="AH505" t="s">
        <v>725</v>
      </c>
      <c r="AI505">
        <v>21</v>
      </c>
      <c r="AJ505" t="s">
        <v>726</v>
      </c>
      <c r="AK505" t="s">
        <v>727</v>
      </c>
      <c r="AL505">
        <v>8</v>
      </c>
    </row>
    <row r="506" spans="1:38">
      <c r="A506" t="s">
        <v>447</v>
      </c>
      <c r="B506">
        <v>1</v>
      </c>
      <c r="D506" t="s">
        <v>85</v>
      </c>
      <c r="F506">
        <v>0</v>
      </c>
      <c r="G506">
        <v>1</v>
      </c>
      <c r="H506">
        <v>1</v>
      </c>
      <c r="I506">
        <v>0.5</v>
      </c>
      <c r="J506" t="s">
        <v>42</v>
      </c>
      <c r="K506">
        <v>0</v>
      </c>
      <c r="L506" t="s">
        <v>42</v>
      </c>
      <c r="M506">
        <v>2</v>
      </c>
      <c r="N506">
        <v>0.33299999999999996</v>
      </c>
      <c r="O506">
        <v>-2</v>
      </c>
      <c r="P506">
        <v>0.33299999999999996</v>
      </c>
      <c r="Q506" t="s">
        <v>42</v>
      </c>
      <c r="R506" t="s">
        <v>41</v>
      </c>
      <c r="T506">
        <v>101.31965006729475</v>
      </c>
      <c r="U506">
        <v>117.34261838440112</v>
      </c>
      <c r="V506">
        <v>125.13020833333333</v>
      </c>
      <c r="W506">
        <v>148.05555555555554</v>
      </c>
      <c r="X506">
        <v>327.37283375000004</v>
      </c>
      <c r="Y506" t="s">
        <v>89</v>
      </c>
      <c r="Z506">
        <v>387.04660253500003</v>
      </c>
      <c r="AA506" t="s">
        <v>89</v>
      </c>
      <c r="AC506">
        <v>29.09</v>
      </c>
      <c r="AD506">
        <v>50.203000000000003</v>
      </c>
      <c r="AG506" t="s">
        <v>704</v>
      </c>
      <c r="AH506" t="s">
        <v>705</v>
      </c>
      <c r="AI506">
        <v>12</v>
      </c>
      <c r="AJ506" t="s">
        <v>722</v>
      </c>
      <c r="AK506" t="s">
        <v>723</v>
      </c>
      <c r="AL506">
        <v>16</v>
      </c>
    </row>
    <row r="507" spans="1:38">
      <c r="A507" t="s">
        <v>447</v>
      </c>
      <c r="B507">
        <v>1</v>
      </c>
      <c r="D507" t="s">
        <v>85</v>
      </c>
      <c r="F507">
        <v>0</v>
      </c>
      <c r="G507">
        <v>1</v>
      </c>
      <c r="H507">
        <v>0</v>
      </c>
      <c r="I507">
        <v>1</v>
      </c>
      <c r="J507" t="s">
        <v>42</v>
      </c>
      <c r="K507">
        <v>1</v>
      </c>
      <c r="L507" t="s">
        <v>42</v>
      </c>
      <c r="M507">
        <v>2</v>
      </c>
      <c r="N507">
        <v>0.33299999999999996</v>
      </c>
      <c r="O507">
        <v>-2</v>
      </c>
      <c r="P507">
        <v>0.33299999999999996</v>
      </c>
      <c r="Q507" t="s">
        <v>42</v>
      </c>
      <c r="R507" t="s">
        <v>41</v>
      </c>
      <c r="T507">
        <v>101.31965006729475</v>
      </c>
      <c r="U507">
        <v>117.34261838440112</v>
      </c>
      <c r="V507">
        <v>125.13020833333333</v>
      </c>
      <c r="W507">
        <v>148.05555555555554</v>
      </c>
      <c r="X507">
        <v>196.93727475000003</v>
      </c>
      <c r="Y507" t="s">
        <v>54</v>
      </c>
      <c r="Z507">
        <v>258.91704861999995</v>
      </c>
      <c r="AA507" t="s">
        <v>54</v>
      </c>
      <c r="AC507">
        <v>29.24</v>
      </c>
      <c r="AD507">
        <v>50.738</v>
      </c>
      <c r="AG507" t="s">
        <v>660</v>
      </c>
      <c r="AH507" t="s">
        <v>661</v>
      </c>
      <c r="AI507">
        <v>33</v>
      </c>
      <c r="AJ507" t="s">
        <v>660</v>
      </c>
      <c r="AK507" t="s">
        <v>661</v>
      </c>
      <c r="AL507">
        <v>42</v>
      </c>
    </row>
    <row r="508" spans="1:38">
      <c r="A508" t="s">
        <v>447</v>
      </c>
      <c r="B508">
        <v>1</v>
      </c>
      <c r="D508" t="s">
        <v>117</v>
      </c>
      <c r="F508">
        <v>1</v>
      </c>
      <c r="G508">
        <v>0.5</v>
      </c>
      <c r="H508">
        <v>1</v>
      </c>
      <c r="I508">
        <v>0.5</v>
      </c>
      <c r="J508" t="s">
        <v>42</v>
      </c>
      <c r="K508">
        <v>0</v>
      </c>
      <c r="L508" t="s">
        <v>42</v>
      </c>
      <c r="M508">
        <v>1</v>
      </c>
      <c r="N508">
        <v>0.66599999999999993</v>
      </c>
      <c r="O508">
        <v>-1</v>
      </c>
      <c r="P508">
        <v>0.66599999999999993</v>
      </c>
      <c r="Q508" t="s">
        <v>41</v>
      </c>
      <c r="R508" t="s">
        <v>41</v>
      </c>
      <c r="T508">
        <v>101.31965006729475</v>
      </c>
      <c r="U508">
        <v>117.34261838440112</v>
      </c>
      <c r="V508">
        <v>125.13020833333333</v>
      </c>
      <c r="W508">
        <v>148.05555555555554</v>
      </c>
      <c r="X508">
        <v>208.68679749999998</v>
      </c>
      <c r="Y508" t="s">
        <v>54</v>
      </c>
      <c r="Z508">
        <v>249.03161849999998</v>
      </c>
      <c r="AA508" t="s">
        <v>54</v>
      </c>
      <c r="AC508">
        <v>28.940999999999999</v>
      </c>
      <c r="AD508">
        <v>50.151000000000003</v>
      </c>
      <c r="AG508" t="s">
        <v>666</v>
      </c>
      <c r="AH508" t="s">
        <v>667</v>
      </c>
      <c r="AI508">
        <v>60</v>
      </c>
      <c r="AJ508" t="s">
        <v>666</v>
      </c>
      <c r="AK508" t="s">
        <v>667</v>
      </c>
      <c r="AL508">
        <v>57</v>
      </c>
    </row>
    <row r="509" spans="1:38">
      <c r="A509" t="s">
        <v>447</v>
      </c>
      <c r="B509">
        <v>1</v>
      </c>
      <c r="D509" t="s">
        <v>117</v>
      </c>
      <c r="F509">
        <v>1</v>
      </c>
      <c r="G509">
        <v>0.5</v>
      </c>
      <c r="H509">
        <v>1</v>
      </c>
      <c r="I509">
        <v>0.5</v>
      </c>
      <c r="J509" t="s">
        <v>42</v>
      </c>
      <c r="K509">
        <v>0</v>
      </c>
      <c r="L509" t="s">
        <v>42</v>
      </c>
      <c r="M509">
        <v>1</v>
      </c>
      <c r="N509">
        <v>0.66599999999999993</v>
      </c>
      <c r="O509">
        <v>-2</v>
      </c>
      <c r="P509">
        <v>0.33299999999999996</v>
      </c>
      <c r="Q509" t="s">
        <v>41</v>
      </c>
      <c r="R509" t="s">
        <v>41</v>
      </c>
      <c r="T509">
        <v>101.31965006729475</v>
      </c>
      <c r="U509">
        <v>117.34261838440112</v>
      </c>
      <c r="V509">
        <v>125.13020833333333</v>
      </c>
      <c r="W509">
        <v>148.05555555555554</v>
      </c>
      <c r="X509">
        <v>216.77076391999998</v>
      </c>
      <c r="Y509" t="s">
        <v>54</v>
      </c>
      <c r="Z509">
        <v>215.89226250000002</v>
      </c>
      <c r="AA509" t="s">
        <v>54</v>
      </c>
      <c r="AC509">
        <v>29.09</v>
      </c>
      <c r="AD509">
        <v>50.203000000000003</v>
      </c>
      <c r="AG509" t="s">
        <v>666</v>
      </c>
      <c r="AH509" t="s">
        <v>667</v>
      </c>
      <c r="AI509">
        <v>60</v>
      </c>
      <c r="AJ509" t="s">
        <v>664</v>
      </c>
      <c r="AK509" t="s">
        <v>665</v>
      </c>
      <c r="AL509">
        <v>31</v>
      </c>
    </row>
    <row r="510" spans="1:38">
      <c r="A510" t="s">
        <v>447</v>
      </c>
      <c r="B510">
        <v>1</v>
      </c>
      <c r="D510" t="s">
        <v>117</v>
      </c>
      <c r="F510">
        <v>0</v>
      </c>
      <c r="G510">
        <v>1</v>
      </c>
      <c r="H510">
        <v>1</v>
      </c>
      <c r="I510">
        <v>0.5</v>
      </c>
      <c r="J510" t="s">
        <v>42</v>
      </c>
      <c r="K510">
        <v>0</v>
      </c>
      <c r="L510" t="s">
        <v>42</v>
      </c>
      <c r="M510">
        <v>0</v>
      </c>
      <c r="N510">
        <v>1</v>
      </c>
      <c r="O510">
        <v>-1</v>
      </c>
      <c r="P510">
        <v>0.66599999999999993</v>
      </c>
      <c r="Q510" t="s">
        <v>41</v>
      </c>
      <c r="R510" t="s">
        <v>42</v>
      </c>
      <c r="T510">
        <v>101.31965006729475</v>
      </c>
      <c r="U510">
        <v>117.34261838440112</v>
      </c>
      <c r="V510">
        <v>125.13020833333333</v>
      </c>
      <c r="W510">
        <v>148.05555555555554</v>
      </c>
      <c r="X510">
        <v>123.74981634999997</v>
      </c>
      <c r="Y510" t="s">
        <v>54</v>
      </c>
      <c r="Z510">
        <v>142.76578900000001</v>
      </c>
      <c r="AA510" t="s">
        <v>54</v>
      </c>
      <c r="AC510">
        <v>29.24</v>
      </c>
      <c r="AD510">
        <v>50.738</v>
      </c>
      <c r="AG510" t="s">
        <v>686</v>
      </c>
      <c r="AH510" t="s">
        <v>687</v>
      </c>
      <c r="AI510">
        <v>146</v>
      </c>
      <c r="AJ510" t="s">
        <v>666</v>
      </c>
      <c r="AK510" t="s">
        <v>667</v>
      </c>
      <c r="AL510">
        <v>57</v>
      </c>
    </row>
    <row r="511" spans="1:38">
      <c r="A511" t="s">
        <v>447</v>
      </c>
      <c r="B511">
        <v>1</v>
      </c>
      <c r="D511" t="s">
        <v>117</v>
      </c>
      <c r="F511">
        <v>0</v>
      </c>
      <c r="G511">
        <v>1</v>
      </c>
      <c r="H511">
        <v>1</v>
      </c>
      <c r="I511">
        <v>0.5</v>
      </c>
      <c r="J511" t="s">
        <v>42</v>
      </c>
      <c r="K511">
        <v>0</v>
      </c>
      <c r="L511" t="s">
        <v>42</v>
      </c>
      <c r="M511">
        <v>1</v>
      </c>
      <c r="N511">
        <v>0.66599999999999993</v>
      </c>
      <c r="O511">
        <v>-1</v>
      </c>
      <c r="P511">
        <v>0.66599999999999993</v>
      </c>
      <c r="Q511" t="s">
        <v>41</v>
      </c>
      <c r="R511" t="s">
        <v>41</v>
      </c>
      <c r="T511">
        <v>101.31965006729475</v>
      </c>
      <c r="U511">
        <v>117.34261838440112</v>
      </c>
      <c r="V511">
        <v>125.13020833333333</v>
      </c>
      <c r="W511">
        <v>148.05555555555554</v>
      </c>
      <c r="X511">
        <v>160.17985639999995</v>
      </c>
      <c r="Y511" t="s">
        <v>54</v>
      </c>
      <c r="Z511">
        <v>156.12105500000001</v>
      </c>
      <c r="AA511" t="s">
        <v>54</v>
      </c>
      <c r="AC511">
        <v>29.364999999999998</v>
      </c>
      <c r="AD511">
        <v>50.045000000000002</v>
      </c>
      <c r="AG511" t="s">
        <v>668</v>
      </c>
      <c r="AH511" t="s">
        <v>669</v>
      </c>
      <c r="AI511">
        <v>63</v>
      </c>
      <c r="AJ511" t="s">
        <v>666</v>
      </c>
      <c r="AK511" t="s">
        <v>667</v>
      </c>
      <c r="AL511">
        <v>57</v>
      </c>
    </row>
    <row r="512" spans="1:38">
      <c r="A512" t="s">
        <v>447</v>
      </c>
      <c r="B512">
        <v>1</v>
      </c>
      <c r="D512" t="s">
        <v>90</v>
      </c>
      <c r="F512">
        <v>0</v>
      </c>
      <c r="G512">
        <v>1</v>
      </c>
      <c r="H512">
        <v>0</v>
      </c>
      <c r="I512">
        <v>1</v>
      </c>
      <c r="J512" t="s">
        <v>42</v>
      </c>
      <c r="K512">
        <v>0</v>
      </c>
      <c r="L512" t="s">
        <v>42</v>
      </c>
      <c r="M512">
        <v>0</v>
      </c>
      <c r="N512">
        <v>1</v>
      </c>
      <c r="O512">
        <v>-3</v>
      </c>
      <c r="P512">
        <v>0</v>
      </c>
      <c r="Q512" t="s">
        <v>41</v>
      </c>
      <c r="R512" t="s">
        <v>42</v>
      </c>
      <c r="T512">
        <v>101.31965006729475</v>
      </c>
      <c r="U512">
        <v>117.34261838440112</v>
      </c>
      <c r="V512">
        <v>125.13020833333333</v>
      </c>
      <c r="W512">
        <v>148.05555555555554</v>
      </c>
      <c r="X512">
        <v>647.02530000000002</v>
      </c>
      <c r="Y512" t="s">
        <v>648</v>
      </c>
      <c r="Z512">
        <v>533.39861999999994</v>
      </c>
      <c r="AA512" t="s">
        <v>648</v>
      </c>
      <c r="AC512">
        <v>28.940999999999999</v>
      </c>
      <c r="AD512">
        <v>50.151000000000003</v>
      </c>
      <c r="AG512" t="s">
        <v>710</v>
      </c>
      <c r="AH512" t="s">
        <v>711</v>
      </c>
      <c r="AI512">
        <v>39</v>
      </c>
      <c r="AJ512" t="s">
        <v>728</v>
      </c>
      <c r="AK512" t="s">
        <v>729</v>
      </c>
      <c r="AL512">
        <v>8</v>
      </c>
    </row>
    <row r="513" spans="1:38">
      <c r="A513" t="s">
        <v>447</v>
      </c>
      <c r="B513">
        <v>1</v>
      </c>
      <c r="D513" t="s">
        <v>90</v>
      </c>
      <c r="F513">
        <v>0</v>
      </c>
      <c r="G513">
        <v>1</v>
      </c>
      <c r="H513">
        <v>0</v>
      </c>
      <c r="I513">
        <v>1</v>
      </c>
      <c r="J513" t="s">
        <v>42</v>
      </c>
      <c r="K513">
        <v>0</v>
      </c>
      <c r="L513" t="s">
        <v>42</v>
      </c>
      <c r="M513">
        <v>0</v>
      </c>
      <c r="N513">
        <v>1</v>
      </c>
      <c r="O513">
        <v>-3</v>
      </c>
      <c r="P513">
        <v>0</v>
      </c>
      <c r="Q513" t="s">
        <v>41</v>
      </c>
      <c r="R513" t="s">
        <v>41</v>
      </c>
      <c r="T513">
        <v>101.31965006729475</v>
      </c>
      <c r="U513">
        <v>117.34261838440112</v>
      </c>
      <c r="V513">
        <v>125.13020833333333</v>
      </c>
      <c r="W513">
        <v>148.05555555555554</v>
      </c>
      <c r="X513">
        <v>628.29677000000015</v>
      </c>
      <c r="Y513" t="s">
        <v>648</v>
      </c>
      <c r="Z513">
        <v>455.05959999999993</v>
      </c>
      <c r="AA513" t="s">
        <v>89</v>
      </c>
      <c r="AC513">
        <v>29.09</v>
      </c>
      <c r="AD513">
        <v>50.203000000000003</v>
      </c>
      <c r="AG513" t="s">
        <v>702</v>
      </c>
      <c r="AH513" t="s">
        <v>703</v>
      </c>
      <c r="AI513">
        <v>54</v>
      </c>
      <c r="AJ513" t="s">
        <v>720</v>
      </c>
      <c r="AK513" t="s">
        <v>721</v>
      </c>
      <c r="AL513">
        <v>4</v>
      </c>
    </row>
    <row r="514" spans="1:38">
      <c r="A514" t="s">
        <v>447</v>
      </c>
      <c r="B514">
        <v>1</v>
      </c>
      <c r="D514" t="s">
        <v>90</v>
      </c>
      <c r="F514">
        <v>0</v>
      </c>
      <c r="G514">
        <v>1</v>
      </c>
      <c r="H514">
        <v>0</v>
      </c>
      <c r="I514">
        <v>1</v>
      </c>
      <c r="J514" t="s">
        <v>42</v>
      </c>
      <c r="K514">
        <v>0</v>
      </c>
      <c r="L514" t="s">
        <v>42</v>
      </c>
      <c r="M514">
        <v>1</v>
      </c>
      <c r="N514">
        <v>0.66599999999999993</v>
      </c>
      <c r="O514">
        <v>-3</v>
      </c>
      <c r="P514">
        <v>0</v>
      </c>
      <c r="Q514" t="s">
        <v>41</v>
      </c>
      <c r="R514" t="s">
        <v>42</v>
      </c>
      <c r="T514">
        <v>101.31965006729475</v>
      </c>
      <c r="U514">
        <v>117.34261838440112</v>
      </c>
      <c r="V514">
        <v>125.13020833333333</v>
      </c>
      <c r="W514">
        <v>148.05555555555554</v>
      </c>
      <c r="X514">
        <v>365.02373999999998</v>
      </c>
      <c r="Y514" t="s">
        <v>89</v>
      </c>
      <c r="Z514">
        <v>243.40506500000001</v>
      </c>
      <c r="AA514" t="s">
        <v>54</v>
      </c>
      <c r="AC514">
        <v>29.24</v>
      </c>
      <c r="AD514">
        <v>50.738</v>
      </c>
      <c r="AG514" t="s">
        <v>668</v>
      </c>
      <c r="AH514" t="s">
        <v>669</v>
      </c>
      <c r="AI514">
        <v>63</v>
      </c>
      <c r="AJ514" t="s">
        <v>662</v>
      </c>
      <c r="AK514" t="s">
        <v>663</v>
      </c>
      <c r="AL514">
        <v>19</v>
      </c>
    </row>
    <row r="515" spans="1:38">
      <c r="A515" t="s">
        <v>447</v>
      </c>
      <c r="B515">
        <v>1</v>
      </c>
      <c r="D515" t="s">
        <v>90</v>
      </c>
      <c r="F515">
        <v>0</v>
      </c>
      <c r="G515">
        <v>1</v>
      </c>
      <c r="H515">
        <v>0</v>
      </c>
      <c r="I515">
        <v>1</v>
      </c>
      <c r="J515" t="s">
        <v>42</v>
      </c>
      <c r="K515">
        <v>0</v>
      </c>
      <c r="L515" t="s">
        <v>42</v>
      </c>
      <c r="M515">
        <v>1</v>
      </c>
      <c r="N515">
        <v>0.66599999999999993</v>
      </c>
      <c r="O515">
        <v>-3</v>
      </c>
      <c r="P515">
        <v>0</v>
      </c>
      <c r="Q515" t="s">
        <v>41</v>
      </c>
      <c r="R515" t="s">
        <v>41</v>
      </c>
      <c r="T515">
        <v>101.31965006729475</v>
      </c>
      <c r="U515">
        <v>117.34261838440112</v>
      </c>
      <c r="V515">
        <v>125.13020833333333</v>
      </c>
      <c r="W515">
        <v>148.05555555555554</v>
      </c>
      <c r="X515">
        <v>393.17618000000004</v>
      </c>
      <c r="Y515" t="s">
        <v>89</v>
      </c>
      <c r="Z515">
        <v>259.11263500000001</v>
      </c>
      <c r="AA515" t="s">
        <v>54</v>
      </c>
      <c r="AC515">
        <v>29.364999999999998</v>
      </c>
      <c r="AD515">
        <v>50.045000000000002</v>
      </c>
      <c r="AG515" t="s">
        <v>668</v>
      </c>
      <c r="AH515" t="s">
        <v>669</v>
      </c>
      <c r="AI515">
        <v>63</v>
      </c>
      <c r="AJ515" t="s">
        <v>662</v>
      </c>
      <c r="AK515" t="s">
        <v>663</v>
      </c>
      <c r="AL515">
        <v>19</v>
      </c>
    </row>
    <row r="516" spans="1:38">
      <c r="A516" t="s">
        <v>447</v>
      </c>
      <c r="B516">
        <v>1</v>
      </c>
      <c r="D516" t="s">
        <v>123</v>
      </c>
      <c r="F516">
        <v>1</v>
      </c>
      <c r="G516">
        <v>0.5</v>
      </c>
      <c r="H516">
        <v>2</v>
      </c>
      <c r="I516">
        <v>0</v>
      </c>
      <c r="J516" t="s">
        <v>41</v>
      </c>
      <c r="K516">
        <v>1</v>
      </c>
      <c r="L516" t="s">
        <v>42</v>
      </c>
      <c r="M516">
        <v>2</v>
      </c>
      <c r="N516">
        <v>0.33299999999999996</v>
      </c>
      <c r="O516">
        <v>-2</v>
      </c>
      <c r="P516">
        <v>0.33299999999999996</v>
      </c>
      <c r="Q516" t="s">
        <v>41</v>
      </c>
      <c r="R516" t="s">
        <v>41</v>
      </c>
      <c r="T516">
        <v>101.31965006729475</v>
      </c>
      <c r="U516">
        <v>117.34261838440112</v>
      </c>
      <c r="V516">
        <v>125.13020833333333</v>
      </c>
      <c r="W516">
        <v>148.05555555555554</v>
      </c>
      <c r="X516">
        <v>416.32864999999998</v>
      </c>
      <c r="Y516" t="s">
        <v>89</v>
      </c>
      <c r="Z516">
        <v>345.17823000000004</v>
      </c>
      <c r="AA516" t="s">
        <v>89</v>
      </c>
      <c r="AC516">
        <v>28.940999999999999</v>
      </c>
      <c r="AD516">
        <v>50.151000000000003</v>
      </c>
      <c r="AG516" t="s">
        <v>722</v>
      </c>
      <c r="AH516" t="s">
        <v>723</v>
      </c>
      <c r="AI516">
        <v>17</v>
      </c>
      <c r="AJ516" t="s">
        <v>714</v>
      </c>
      <c r="AK516" t="s">
        <v>715</v>
      </c>
      <c r="AL516">
        <v>12</v>
      </c>
    </row>
    <row r="517" spans="1:38">
      <c r="A517" t="s">
        <v>447</v>
      </c>
      <c r="B517">
        <v>1</v>
      </c>
      <c r="D517" t="s">
        <v>123</v>
      </c>
      <c r="F517">
        <v>1</v>
      </c>
      <c r="G517">
        <v>0.5</v>
      </c>
      <c r="H517">
        <v>2</v>
      </c>
      <c r="I517">
        <v>0</v>
      </c>
      <c r="J517" t="s">
        <v>41</v>
      </c>
      <c r="K517">
        <v>1</v>
      </c>
      <c r="L517" t="s">
        <v>42</v>
      </c>
      <c r="M517">
        <v>2</v>
      </c>
      <c r="N517">
        <v>0.33299999999999996</v>
      </c>
      <c r="O517">
        <v>-2</v>
      </c>
      <c r="P517">
        <v>0.33299999999999996</v>
      </c>
      <c r="Q517" t="s">
        <v>41</v>
      </c>
      <c r="R517" t="s">
        <v>41</v>
      </c>
      <c r="T517">
        <v>101.31965006729475</v>
      </c>
      <c r="U517">
        <v>117.34261838440112</v>
      </c>
      <c r="V517">
        <v>125.13020833333333</v>
      </c>
      <c r="W517">
        <v>148.05555555555554</v>
      </c>
      <c r="X517">
        <v>423.64009999999996</v>
      </c>
      <c r="Y517" t="s">
        <v>89</v>
      </c>
      <c r="Z517">
        <v>306.54850000000005</v>
      </c>
      <c r="AA517" t="s">
        <v>89</v>
      </c>
      <c r="AC517">
        <v>29.09</v>
      </c>
      <c r="AD517">
        <v>50.203000000000003</v>
      </c>
      <c r="AG517" t="s">
        <v>722</v>
      </c>
      <c r="AH517" t="s">
        <v>723</v>
      </c>
      <c r="AI517">
        <v>17</v>
      </c>
      <c r="AJ517" t="s">
        <v>714</v>
      </c>
      <c r="AK517" t="s">
        <v>715</v>
      </c>
      <c r="AL517">
        <v>12</v>
      </c>
    </row>
    <row r="518" spans="1:38">
      <c r="A518" t="s">
        <v>447</v>
      </c>
      <c r="B518">
        <v>1</v>
      </c>
      <c r="D518" t="s">
        <v>123</v>
      </c>
      <c r="F518">
        <v>1</v>
      </c>
      <c r="G518">
        <v>0.5</v>
      </c>
      <c r="H518">
        <v>2</v>
      </c>
      <c r="I518">
        <v>0</v>
      </c>
      <c r="J518" t="s">
        <v>41</v>
      </c>
      <c r="K518">
        <v>1</v>
      </c>
      <c r="L518" t="s">
        <v>42</v>
      </c>
      <c r="M518">
        <v>2</v>
      </c>
      <c r="N518">
        <v>0.33299999999999996</v>
      </c>
      <c r="O518">
        <v>-2</v>
      </c>
      <c r="P518">
        <v>0.33299999999999996</v>
      </c>
      <c r="Q518" t="s">
        <v>41</v>
      </c>
      <c r="R518" t="s">
        <v>41</v>
      </c>
      <c r="T518">
        <v>101.31965006729475</v>
      </c>
      <c r="U518">
        <v>117.34261838440112</v>
      </c>
      <c r="V518">
        <v>125.13020833333333</v>
      </c>
      <c r="W518">
        <v>148.05555555555554</v>
      </c>
      <c r="X518">
        <v>277.68875000000003</v>
      </c>
      <c r="Y518" t="s">
        <v>54</v>
      </c>
      <c r="Z518">
        <v>151.931535</v>
      </c>
      <c r="AA518" t="s">
        <v>54</v>
      </c>
      <c r="AC518">
        <v>29.24</v>
      </c>
      <c r="AD518">
        <v>50.738</v>
      </c>
      <c r="AG518" t="s">
        <v>664</v>
      </c>
      <c r="AH518" t="s">
        <v>665</v>
      </c>
      <c r="AI518">
        <v>32</v>
      </c>
      <c r="AJ518" t="s">
        <v>692</v>
      </c>
      <c r="AK518" t="s">
        <v>693</v>
      </c>
      <c r="AL518">
        <v>16</v>
      </c>
    </row>
    <row r="519" spans="1:38">
      <c r="A519" t="s">
        <v>447</v>
      </c>
      <c r="B519">
        <v>1</v>
      </c>
      <c r="D519" t="s">
        <v>123</v>
      </c>
      <c r="F519">
        <v>1</v>
      </c>
      <c r="G519">
        <v>0.5</v>
      </c>
      <c r="H519">
        <v>2</v>
      </c>
      <c r="I519">
        <v>0</v>
      </c>
      <c r="J519" t="s">
        <v>41</v>
      </c>
      <c r="K519">
        <v>1</v>
      </c>
      <c r="L519" t="s">
        <v>42</v>
      </c>
      <c r="M519">
        <v>2</v>
      </c>
      <c r="N519">
        <v>0.33299999999999996</v>
      </c>
      <c r="O519">
        <v>-2</v>
      </c>
      <c r="P519">
        <v>0.33299999999999996</v>
      </c>
      <c r="Q519" t="s">
        <v>41</v>
      </c>
      <c r="R519" t="s">
        <v>41</v>
      </c>
      <c r="T519">
        <v>101.31965006729475</v>
      </c>
      <c r="U519">
        <v>117.34261838440112</v>
      </c>
      <c r="V519">
        <v>125.13020833333333</v>
      </c>
      <c r="W519">
        <v>148.05555555555554</v>
      </c>
      <c r="X519">
        <v>321.4649</v>
      </c>
      <c r="Y519" t="s">
        <v>89</v>
      </c>
      <c r="Z519">
        <v>159.67708999999999</v>
      </c>
      <c r="AA519" t="s">
        <v>54</v>
      </c>
      <c r="AC519">
        <v>29.364999999999998</v>
      </c>
      <c r="AD519">
        <v>50.045000000000002</v>
      </c>
      <c r="AG519" t="s">
        <v>664</v>
      </c>
      <c r="AH519" t="s">
        <v>665</v>
      </c>
      <c r="AI519">
        <v>32</v>
      </c>
      <c r="AJ519" t="s">
        <v>692</v>
      </c>
      <c r="AK519" t="s">
        <v>693</v>
      </c>
      <c r="AL519">
        <v>16</v>
      </c>
    </row>
    <row r="520" spans="1:38">
      <c r="A520" t="s">
        <v>447</v>
      </c>
      <c r="B520">
        <v>1</v>
      </c>
      <c r="D520" t="s">
        <v>95</v>
      </c>
      <c r="F520">
        <v>0</v>
      </c>
      <c r="G520">
        <v>1</v>
      </c>
      <c r="H520">
        <v>0</v>
      </c>
      <c r="I520">
        <v>1</v>
      </c>
      <c r="J520" t="s">
        <v>42</v>
      </c>
      <c r="K520">
        <v>0</v>
      </c>
      <c r="L520" t="s">
        <v>42</v>
      </c>
      <c r="M520">
        <v>1</v>
      </c>
      <c r="N520">
        <v>0.66599999999999993</v>
      </c>
      <c r="O520">
        <v>-1</v>
      </c>
      <c r="P520">
        <v>0.66599999999999993</v>
      </c>
      <c r="Q520" t="s">
        <v>41</v>
      </c>
      <c r="R520" t="s">
        <v>41</v>
      </c>
      <c r="T520">
        <v>101.31965006729475</v>
      </c>
      <c r="U520">
        <v>117.34261838440112</v>
      </c>
      <c r="V520">
        <v>125.13020833333333</v>
      </c>
      <c r="W520">
        <v>148.05555555555554</v>
      </c>
      <c r="X520">
        <v>200.75327000000001</v>
      </c>
      <c r="Y520" t="s">
        <v>54</v>
      </c>
      <c r="Z520">
        <v>161.39666999999997</v>
      </c>
      <c r="AA520" t="s">
        <v>54</v>
      </c>
      <c r="AC520">
        <v>28.940999999999999</v>
      </c>
      <c r="AD520">
        <v>50.151000000000003</v>
      </c>
      <c r="AG520" t="s">
        <v>668</v>
      </c>
      <c r="AH520" t="s">
        <v>669</v>
      </c>
      <c r="AI520">
        <v>63</v>
      </c>
      <c r="AJ520" t="s">
        <v>668</v>
      </c>
      <c r="AK520" t="s">
        <v>669</v>
      </c>
      <c r="AL520">
        <v>52</v>
      </c>
    </row>
    <row r="521" spans="1:38">
      <c r="A521" t="s">
        <v>447</v>
      </c>
      <c r="B521">
        <v>1</v>
      </c>
      <c r="D521" t="s">
        <v>95</v>
      </c>
      <c r="F521">
        <v>0</v>
      </c>
      <c r="G521">
        <v>1</v>
      </c>
      <c r="H521">
        <v>0</v>
      </c>
      <c r="I521">
        <v>1</v>
      </c>
      <c r="J521" t="s">
        <v>42</v>
      </c>
      <c r="K521">
        <v>0</v>
      </c>
      <c r="L521" t="s">
        <v>42</v>
      </c>
      <c r="M521">
        <v>1</v>
      </c>
      <c r="N521">
        <v>0.66599999999999993</v>
      </c>
      <c r="O521">
        <v>-1</v>
      </c>
      <c r="P521">
        <v>0.66599999999999993</v>
      </c>
      <c r="Q521" t="s">
        <v>41</v>
      </c>
      <c r="R521" t="s">
        <v>41</v>
      </c>
      <c r="T521">
        <v>101.31965006729475</v>
      </c>
      <c r="U521">
        <v>117.34261838440112</v>
      </c>
      <c r="V521">
        <v>125.13020833333333</v>
      </c>
      <c r="W521">
        <v>148.05555555555554</v>
      </c>
      <c r="X521">
        <v>177.52025000000003</v>
      </c>
      <c r="Y521" t="s">
        <v>54</v>
      </c>
      <c r="Z521">
        <v>161.39666999999997</v>
      </c>
      <c r="AA521" t="s">
        <v>54</v>
      </c>
      <c r="AC521">
        <v>29.09</v>
      </c>
      <c r="AD521">
        <v>50.203000000000003</v>
      </c>
      <c r="AG521" t="s">
        <v>668</v>
      </c>
      <c r="AH521" t="s">
        <v>669</v>
      </c>
      <c r="AI521">
        <v>63</v>
      </c>
      <c r="AJ521" t="s">
        <v>668</v>
      </c>
      <c r="AK521" t="s">
        <v>669</v>
      </c>
      <c r="AL521">
        <v>52</v>
      </c>
    </row>
    <row r="522" spans="1:38">
      <c r="A522" t="s">
        <v>447</v>
      </c>
      <c r="B522">
        <v>1</v>
      </c>
      <c r="D522" t="s">
        <v>95</v>
      </c>
      <c r="F522">
        <v>0</v>
      </c>
      <c r="G522">
        <v>1</v>
      </c>
      <c r="H522">
        <v>0</v>
      </c>
      <c r="I522">
        <v>1</v>
      </c>
      <c r="J522" t="s">
        <v>42</v>
      </c>
      <c r="K522">
        <v>0</v>
      </c>
      <c r="L522" t="s">
        <v>42</v>
      </c>
      <c r="M522">
        <v>2</v>
      </c>
      <c r="N522">
        <v>0.33299999999999996</v>
      </c>
      <c r="O522">
        <v>-1</v>
      </c>
      <c r="P522">
        <v>0.66599999999999993</v>
      </c>
      <c r="Q522" t="s">
        <v>41</v>
      </c>
      <c r="R522" t="s">
        <v>42</v>
      </c>
      <c r="T522">
        <v>101.31965006729475</v>
      </c>
      <c r="U522">
        <v>117.34261838440112</v>
      </c>
      <c r="V522">
        <v>125.13020833333333</v>
      </c>
      <c r="W522">
        <v>148.05555555555554</v>
      </c>
      <c r="X522">
        <v>99.847145000000012</v>
      </c>
      <c r="Y522" t="s">
        <v>49</v>
      </c>
      <c r="Z522">
        <v>56.045009999999991</v>
      </c>
      <c r="AA522" t="s">
        <v>49</v>
      </c>
      <c r="AC522">
        <v>29.24</v>
      </c>
      <c r="AD522">
        <v>50.738</v>
      </c>
      <c r="AG522" t="s">
        <v>690</v>
      </c>
      <c r="AH522" t="s">
        <v>691</v>
      </c>
      <c r="AI522">
        <v>16</v>
      </c>
      <c r="AJ522" t="s">
        <v>656</v>
      </c>
      <c r="AK522" t="s">
        <v>657</v>
      </c>
      <c r="AL522">
        <v>50</v>
      </c>
    </row>
    <row r="523" spans="1:38">
      <c r="A523" t="s">
        <v>447</v>
      </c>
      <c r="B523">
        <v>2</v>
      </c>
      <c r="D523" t="s">
        <v>34</v>
      </c>
      <c r="F523">
        <v>0</v>
      </c>
      <c r="G523">
        <v>1</v>
      </c>
      <c r="H523">
        <v>1</v>
      </c>
      <c r="I523">
        <v>0.5</v>
      </c>
      <c r="J523" t="s">
        <v>42</v>
      </c>
      <c r="K523" t="s">
        <v>57</v>
      </c>
      <c r="L523" t="s">
        <v>42</v>
      </c>
      <c r="M523">
        <v>0</v>
      </c>
      <c r="N523">
        <v>1</v>
      </c>
      <c r="O523">
        <v>-2</v>
      </c>
      <c r="P523">
        <v>0.33299999999999996</v>
      </c>
      <c r="Q523" t="s">
        <v>41</v>
      </c>
      <c r="R523" t="s">
        <v>41</v>
      </c>
      <c r="T523">
        <v>101.31965006729475</v>
      </c>
      <c r="U523">
        <v>117.34261838440112</v>
      </c>
      <c r="V523">
        <v>125.13020833333333</v>
      </c>
      <c r="W523">
        <v>148.05555555555554</v>
      </c>
      <c r="X523">
        <v>206.82547599999998</v>
      </c>
      <c r="Y523" t="s">
        <v>54</v>
      </c>
      <c r="Z523">
        <v>336.85073</v>
      </c>
      <c r="AA523" t="s">
        <v>89</v>
      </c>
      <c r="AC523">
        <v>24.195</v>
      </c>
      <c r="AD523">
        <v>68.382000000000005</v>
      </c>
      <c r="AG523" t="s">
        <v>702</v>
      </c>
      <c r="AH523" t="s">
        <v>703</v>
      </c>
      <c r="AI523">
        <v>54</v>
      </c>
      <c r="AJ523" t="s">
        <v>722</v>
      </c>
      <c r="AK523" t="s">
        <v>723</v>
      </c>
      <c r="AL523">
        <v>16</v>
      </c>
    </row>
    <row r="524" spans="1:38">
      <c r="A524" t="s">
        <v>447</v>
      </c>
      <c r="B524">
        <v>2</v>
      </c>
      <c r="D524" t="s">
        <v>34</v>
      </c>
      <c r="F524">
        <v>2</v>
      </c>
      <c r="G524">
        <v>0</v>
      </c>
      <c r="H524">
        <v>0</v>
      </c>
      <c r="I524">
        <v>1</v>
      </c>
      <c r="J524" t="s">
        <v>42</v>
      </c>
      <c r="K524" t="s">
        <v>57</v>
      </c>
      <c r="L524" t="s">
        <v>42</v>
      </c>
      <c r="M524">
        <v>0</v>
      </c>
      <c r="N524">
        <v>1</v>
      </c>
      <c r="O524">
        <v>0</v>
      </c>
      <c r="P524">
        <v>1</v>
      </c>
      <c r="Q524" t="s">
        <v>41</v>
      </c>
      <c r="R524" t="s">
        <v>41</v>
      </c>
      <c r="T524">
        <v>101.31965006729475</v>
      </c>
      <c r="U524">
        <v>117.34261838440112</v>
      </c>
      <c r="V524">
        <v>125.13020833333333</v>
      </c>
      <c r="W524">
        <v>148.05555555555554</v>
      </c>
      <c r="X524">
        <v>174.8224811</v>
      </c>
      <c r="Y524" t="s">
        <v>54</v>
      </c>
      <c r="Z524">
        <v>480.36592299999995</v>
      </c>
      <c r="AA524" t="s">
        <v>89</v>
      </c>
      <c r="AC524">
        <v>24.629000000000001</v>
      </c>
      <c r="AD524">
        <v>65.995999999999995</v>
      </c>
      <c r="AG524" t="s">
        <v>730</v>
      </c>
      <c r="AH524" t="s">
        <v>731</v>
      </c>
      <c r="AI524">
        <v>2</v>
      </c>
      <c r="AJ524" t="s">
        <v>702</v>
      </c>
      <c r="AK524" t="s">
        <v>703</v>
      </c>
      <c r="AL524">
        <v>37</v>
      </c>
    </row>
    <row r="525" spans="1:38">
      <c r="A525" t="s">
        <v>447</v>
      </c>
      <c r="B525">
        <v>2</v>
      </c>
      <c r="D525" t="s">
        <v>34</v>
      </c>
      <c r="F525">
        <v>-1</v>
      </c>
      <c r="G525">
        <v>0.5</v>
      </c>
      <c r="H525">
        <v>0</v>
      </c>
      <c r="I525">
        <v>1</v>
      </c>
      <c r="J525" t="s">
        <v>42</v>
      </c>
      <c r="K525" t="s">
        <v>57</v>
      </c>
      <c r="L525" t="s">
        <v>41</v>
      </c>
      <c r="M525">
        <v>-1</v>
      </c>
      <c r="N525">
        <v>0.66599999999999993</v>
      </c>
      <c r="O525">
        <v>1</v>
      </c>
      <c r="P525">
        <v>0.66599999999999993</v>
      </c>
      <c r="Q525" t="s">
        <v>41</v>
      </c>
      <c r="R525" t="s">
        <v>41</v>
      </c>
      <c r="T525">
        <v>101.31965006729475</v>
      </c>
      <c r="U525">
        <v>117.34261838440112</v>
      </c>
      <c r="V525">
        <v>125.13020833333333</v>
      </c>
      <c r="W525">
        <v>148.05555555555554</v>
      </c>
      <c r="X525">
        <v>194.88409660000002</v>
      </c>
      <c r="Y525" t="s">
        <v>54</v>
      </c>
      <c r="Z525">
        <v>474.17891949999995</v>
      </c>
      <c r="AA525" t="s">
        <v>89</v>
      </c>
      <c r="AC525">
        <v>24.774000000000001</v>
      </c>
      <c r="AD525">
        <v>65.900999999999996</v>
      </c>
      <c r="AG525" t="s">
        <v>724</v>
      </c>
      <c r="AH525" t="s">
        <v>725</v>
      </c>
      <c r="AI525">
        <v>21</v>
      </c>
      <c r="AJ525" t="s">
        <v>732</v>
      </c>
      <c r="AK525" t="s">
        <v>733</v>
      </c>
      <c r="AL525">
        <v>27</v>
      </c>
    </row>
    <row r="526" spans="1:38">
      <c r="A526" t="s">
        <v>447</v>
      </c>
      <c r="B526">
        <v>2</v>
      </c>
      <c r="D526" t="s">
        <v>34</v>
      </c>
      <c r="F526">
        <v>-1</v>
      </c>
      <c r="G526">
        <v>0.5</v>
      </c>
      <c r="H526">
        <v>1</v>
      </c>
      <c r="I526">
        <v>0.5</v>
      </c>
      <c r="J526" t="s">
        <v>42</v>
      </c>
      <c r="K526" t="s">
        <v>57</v>
      </c>
      <c r="L526" t="s">
        <v>42</v>
      </c>
      <c r="M526">
        <v>0</v>
      </c>
      <c r="N526">
        <v>1</v>
      </c>
      <c r="O526">
        <v>0</v>
      </c>
      <c r="P526">
        <v>1</v>
      </c>
      <c r="Q526" t="s">
        <v>41</v>
      </c>
      <c r="R526" t="s">
        <v>41</v>
      </c>
      <c r="T526">
        <v>101.31965006729475</v>
      </c>
      <c r="U526">
        <v>117.34261838440112</v>
      </c>
      <c r="V526">
        <v>125.13020833333333</v>
      </c>
      <c r="W526">
        <v>148.05555555555554</v>
      </c>
      <c r="X526">
        <v>246.86683149999999</v>
      </c>
      <c r="Y526" t="s">
        <v>54</v>
      </c>
      <c r="Z526">
        <v>535.86497499999996</v>
      </c>
      <c r="AA526" t="s">
        <v>648</v>
      </c>
      <c r="AC526">
        <v>25.04</v>
      </c>
      <c r="AD526">
        <v>65.644000000000005</v>
      </c>
      <c r="AG526" t="s">
        <v>734</v>
      </c>
      <c r="AH526" t="s">
        <v>735</v>
      </c>
      <c r="AI526">
        <v>16</v>
      </c>
      <c r="AJ526" t="s">
        <v>734</v>
      </c>
      <c r="AK526" t="s">
        <v>735</v>
      </c>
      <c r="AL526">
        <v>14</v>
      </c>
    </row>
    <row r="527" spans="1:38">
      <c r="A527" t="s">
        <v>447</v>
      </c>
      <c r="B527">
        <v>2</v>
      </c>
      <c r="D527" t="s">
        <v>34</v>
      </c>
      <c r="F527">
        <v>1</v>
      </c>
      <c r="G527">
        <v>0.5</v>
      </c>
      <c r="H527">
        <v>0</v>
      </c>
      <c r="I527">
        <v>1</v>
      </c>
      <c r="J527" t="s">
        <v>42</v>
      </c>
      <c r="K527" t="s">
        <v>57</v>
      </c>
      <c r="L527" t="s">
        <v>42</v>
      </c>
      <c r="M527">
        <v>0</v>
      </c>
      <c r="N527">
        <v>1</v>
      </c>
      <c r="O527">
        <v>0</v>
      </c>
      <c r="P527">
        <v>1</v>
      </c>
      <c r="Q527" t="s">
        <v>41</v>
      </c>
      <c r="R527" t="s">
        <v>41</v>
      </c>
      <c r="T527">
        <v>101.31965006729475</v>
      </c>
      <c r="U527">
        <v>117.34261838440112</v>
      </c>
      <c r="V527">
        <v>125.13020833333333</v>
      </c>
      <c r="W527">
        <v>148.05555555555554</v>
      </c>
      <c r="X527">
        <v>154.78928949999997</v>
      </c>
      <c r="Y527" t="s">
        <v>54</v>
      </c>
      <c r="Z527">
        <v>304.12973899999992</v>
      </c>
      <c r="AA527" t="s">
        <v>89</v>
      </c>
      <c r="AC527">
        <v>25.234000000000002</v>
      </c>
      <c r="AD527">
        <v>64.89</v>
      </c>
      <c r="AG527" t="s">
        <v>706</v>
      </c>
      <c r="AH527" t="s">
        <v>707</v>
      </c>
      <c r="AI527">
        <v>35</v>
      </c>
      <c r="AJ527" t="s">
        <v>702</v>
      </c>
      <c r="AK527" t="s">
        <v>703</v>
      </c>
      <c r="AL527">
        <v>37</v>
      </c>
    </row>
    <row r="528" spans="1:38">
      <c r="A528" t="s">
        <v>447</v>
      </c>
      <c r="B528">
        <v>2</v>
      </c>
      <c r="D528" t="s">
        <v>101</v>
      </c>
      <c r="F528">
        <v>0</v>
      </c>
      <c r="G528">
        <v>1</v>
      </c>
      <c r="H528">
        <v>0</v>
      </c>
      <c r="I528">
        <v>1</v>
      </c>
      <c r="J528" t="s">
        <v>41</v>
      </c>
      <c r="K528" t="s">
        <v>57</v>
      </c>
      <c r="L528" t="s">
        <v>42</v>
      </c>
      <c r="M528">
        <v>0</v>
      </c>
      <c r="N528">
        <v>1</v>
      </c>
      <c r="O528">
        <v>0</v>
      </c>
      <c r="P528">
        <v>1</v>
      </c>
      <c r="Q528" t="s">
        <v>41</v>
      </c>
      <c r="R528" t="s">
        <v>42</v>
      </c>
      <c r="T528">
        <v>101.31965006729475</v>
      </c>
      <c r="U528">
        <v>117.34261838440112</v>
      </c>
      <c r="V528">
        <v>125.13020833333333</v>
      </c>
      <c r="W528">
        <v>148.05555555555554</v>
      </c>
      <c r="X528">
        <v>212.87664899999999</v>
      </c>
      <c r="Y528" t="s">
        <v>54</v>
      </c>
      <c r="Z528">
        <v>244.60057749999999</v>
      </c>
      <c r="AA528" t="s">
        <v>54</v>
      </c>
      <c r="AC528">
        <v>24.195</v>
      </c>
      <c r="AD528">
        <v>68.382000000000005</v>
      </c>
      <c r="AG528" t="s">
        <v>686</v>
      </c>
      <c r="AH528" t="s">
        <v>687</v>
      </c>
      <c r="AI528">
        <v>146</v>
      </c>
      <c r="AJ528" t="s">
        <v>686</v>
      </c>
      <c r="AK528" t="s">
        <v>687</v>
      </c>
      <c r="AL528">
        <v>93</v>
      </c>
    </row>
    <row r="529" spans="1:38">
      <c r="A529" t="s">
        <v>447</v>
      </c>
      <c r="B529">
        <v>2</v>
      </c>
      <c r="D529" t="s">
        <v>101</v>
      </c>
      <c r="F529">
        <v>-1</v>
      </c>
      <c r="G529">
        <v>0.5</v>
      </c>
      <c r="H529">
        <v>1</v>
      </c>
      <c r="I529">
        <v>0.5</v>
      </c>
      <c r="J529" t="s">
        <v>41</v>
      </c>
      <c r="K529" t="s">
        <v>57</v>
      </c>
      <c r="L529" t="s">
        <v>42</v>
      </c>
      <c r="M529">
        <v>-1</v>
      </c>
      <c r="N529">
        <v>0.66599999999999993</v>
      </c>
      <c r="O529">
        <v>0</v>
      </c>
      <c r="P529">
        <v>1</v>
      </c>
      <c r="Q529" t="s">
        <v>41</v>
      </c>
      <c r="R529" t="s">
        <v>42</v>
      </c>
      <c r="T529">
        <v>101.31965006729475</v>
      </c>
      <c r="U529">
        <v>117.34261838440112</v>
      </c>
      <c r="V529">
        <v>125.13020833333333</v>
      </c>
      <c r="W529">
        <v>148.05555555555554</v>
      </c>
      <c r="X529">
        <v>225.07024999999999</v>
      </c>
      <c r="Y529" t="s">
        <v>54</v>
      </c>
      <c r="Z529">
        <v>302.51637110000001</v>
      </c>
      <c r="AA529" t="s">
        <v>89</v>
      </c>
      <c r="AC529">
        <v>24.629000000000001</v>
      </c>
      <c r="AD529">
        <v>65.995999999999995</v>
      </c>
      <c r="AG529" t="s">
        <v>724</v>
      </c>
      <c r="AH529" t="s">
        <v>725</v>
      </c>
      <c r="AI529">
        <v>21</v>
      </c>
      <c r="AJ529" t="s">
        <v>706</v>
      </c>
      <c r="AK529" t="s">
        <v>707</v>
      </c>
      <c r="AL529">
        <v>27</v>
      </c>
    </row>
    <row r="530" spans="1:38">
      <c r="A530" t="s">
        <v>447</v>
      </c>
      <c r="B530">
        <v>2</v>
      </c>
      <c r="D530" t="s">
        <v>101</v>
      </c>
      <c r="F530">
        <v>-1</v>
      </c>
      <c r="G530">
        <v>0.5</v>
      </c>
      <c r="H530">
        <v>1</v>
      </c>
      <c r="I530">
        <v>0.5</v>
      </c>
      <c r="J530" t="s">
        <v>41</v>
      </c>
      <c r="K530" t="s">
        <v>57</v>
      </c>
      <c r="L530" t="s">
        <v>42</v>
      </c>
      <c r="M530">
        <v>-1</v>
      </c>
      <c r="N530">
        <v>0.66599999999999993</v>
      </c>
      <c r="O530">
        <v>0</v>
      </c>
      <c r="P530">
        <v>1</v>
      </c>
      <c r="Q530" t="s">
        <v>41</v>
      </c>
      <c r="R530" t="s">
        <v>41</v>
      </c>
      <c r="T530">
        <v>101.31965006729475</v>
      </c>
      <c r="U530">
        <v>117.34261838440112</v>
      </c>
      <c r="V530">
        <v>125.13020833333333</v>
      </c>
      <c r="W530">
        <v>148.05555555555554</v>
      </c>
      <c r="X530">
        <v>229.21909299999999</v>
      </c>
      <c r="Y530" t="s">
        <v>54</v>
      </c>
      <c r="Z530">
        <v>325.66299190000001</v>
      </c>
      <c r="AA530" t="s">
        <v>89</v>
      </c>
      <c r="AC530">
        <v>24.774000000000001</v>
      </c>
      <c r="AD530">
        <v>65.900999999999996</v>
      </c>
      <c r="AG530" t="s">
        <v>724</v>
      </c>
      <c r="AH530" t="s">
        <v>725</v>
      </c>
      <c r="AI530">
        <v>21</v>
      </c>
      <c r="AJ530" t="s">
        <v>706</v>
      </c>
      <c r="AK530" t="s">
        <v>707</v>
      </c>
      <c r="AL530">
        <v>27</v>
      </c>
    </row>
    <row r="531" spans="1:38">
      <c r="A531" t="s">
        <v>447</v>
      </c>
      <c r="B531">
        <v>2</v>
      </c>
      <c r="D531" t="s">
        <v>101</v>
      </c>
      <c r="F531">
        <v>-1</v>
      </c>
      <c r="G531">
        <v>0.5</v>
      </c>
      <c r="H531">
        <v>2</v>
      </c>
      <c r="I531">
        <v>0</v>
      </c>
      <c r="J531" t="s">
        <v>41</v>
      </c>
      <c r="K531" t="s">
        <v>57</v>
      </c>
      <c r="L531" t="s">
        <v>42</v>
      </c>
      <c r="M531">
        <v>-2</v>
      </c>
      <c r="N531">
        <v>0.33299999999999996</v>
      </c>
      <c r="O531">
        <v>1</v>
      </c>
      <c r="P531">
        <v>0.66599999999999993</v>
      </c>
      <c r="Q531" t="s">
        <v>42</v>
      </c>
      <c r="R531" t="s">
        <v>41</v>
      </c>
      <c r="T531">
        <v>101.31965006729475</v>
      </c>
      <c r="U531">
        <v>117.34261838440112</v>
      </c>
      <c r="V531">
        <v>125.13020833333333</v>
      </c>
      <c r="W531">
        <v>148.05555555555554</v>
      </c>
      <c r="X531">
        <v>245.96424900000002</v>
      </c>
      <c r="Y531" t="s">
        <v>54</v>
      </c>
      <c r="Z531">
        <v>371.67002350000007</v>
      </c>
      <c r="AA531" t="s">
        <v>89</v>
      </c>
      <c r="AC531">
        <v>25.04</v>
      </c>
      <c r="AD531">
        <v>65.644000000000005</v>
      </c>
      <c r="AG531" t="s">
        <v>722</v>
      </c>
      <c r="AH531" t="s">
        <v>723</v>
      </c>
      <c r="AI531">
        <v>17</v>
      </c>
      <c r="AJ531" t="s">
        <v>716</v>
      </c>
      <c r="AK531" t="s">
        <v>717</v>
      </c>
      <c r="AL531">
        <v>7</v>
      </c>
    </row>
    <row r="532" spans="1:38">
      <c r="A532" t="s">
        <v>447</v>
      </c>
      <c r="B532">
        <v>2</v>
      </c>
      <c r="D532" t="s">
        <v>101</v>
      </c>
      <c r="F532">
        <v>-1</v>
      </c>
      <c r="G532">
        <v>0.5</v>
      </c>
      <c r="H532">
        <v>1</v>
      </c>
      <c r="I532">
        <v>0.5</v>
      </c>
      <c r="J532" t="s">
        <v>41</v>
      </c>
      <c r="K532" t="s">
        <v>57</v>
      </c>
      <c r="L532" t="s">
        <v>42</v>
      </c>
      <c r="M532">
        <v>-2</v>
      </c>
      <c r="N532">
        <v>0.33299999999999996</v>
      </c>
      <c r="O532">
        <v>0</v>
      </c>
      <c r="P532">
        <v>1</v>
      </c>
      <c r="Q532" t="s">
        <v>42</v>
      </c>
      <c r="R532" t="s">
        <v>41</v>
      </c>
      <c r="T532">
        <v>101.31965006729475</v>
      </c>
      <c r="U532">
        <v>117.34261838440112</v>
      </c>
      <c r="V532">
        <v>125.13020833333333</v>
      </c>
      <c r="W532">
        <v>148.05555555555554</v>
      </c>
      <c r="X532">
        <v>229.49510400000003</v>
      </c>
      <c r="Y532" t="s">
        <v>54</v>
      </c>
      <c r="Z532">
        <v>284.89052615000003</v>
      </c>
      <c r="AA532" t="s">
        <v>54</v>
      </c>
      <c r="AC532">
        <v>25.234000000000002</v>
      </c>
      <c r="AD532">
        <v>64.89</v>
      </c>
      <c r="AG532" t="s">
        <v>664</v>
      </c>
      <c r="AH532" t="s">
        <v>665</v>
      </c>
      <c r="AI532">
        <v>32</v>
      </c>
      <c r="AJ532" t="s">
        <v>670</v>
      </c>
      <c r="AK532" t="s">
        <v>671</v>
      </c>
      <c r="AL532">
        <v>89</v>
      </c>
    </row>
    <row r="533" spans="1:38">
      <c r="A533" t="s">
        <v>447</v>
      </c>
      <c r="B533">
        <v>2</v>
      </c>
      <c r="D533" t="s">
        <v>58</v>
      </c>
      <c r="F533">
        <v>0</v>
      </c>
      <c r="G533">
        <v>1</v>
      </c>
      <c r="H533">
        <v>1</v>
      </c>
      <c r="I533">
        <v>0.5</v>
      </c>
      <c r="J533" t="s">
        <v>42</v>
      </c>
      <c r="K533" t="s">
        <v>57</v>
      </c>
      <c r="L533" t="s">
        <v>42</v>
      </c>
      <c r="M533">
        <v>0</v>
      </c>
      <c r="N533">
        <v>1</v>
      </c>
      <c r="O533">
        <v>-3</v>
      </c>
      <c r="P533">
        <v>0</v>
      </c>
      <c r="Q533" t="s">
        <v>41</v>
      </c>
      <c r="R533" t="s">
        <v>41</v>
      </c>
      <c r="T533">
        <v>101.31965006729475</v>
      </c>
      <c r="U533">
        <v>117.34261838440112</v>
      </c>
      <c r="V533">
        <v>125.13020833333333</v>
      </c>
      <c r="W533">
        <v>148.05555555555554</v>
      </c>
      <c r="X533">
        <v>122.00713549999998</v>
      </c>
      <c r="Y533" t="s">
        <v>54</v>
      </c>
      <c r="Z533">
        <v>179.72504650000002</v>
      </c>
      <c r="AA533" t="s">
        <v>54</v>
      </c>
      <c r="AC533">
        <v>24.195</v>
      </c>
      <c r="AD533">
        <v>68.382000000000005</v>
      </c>
      <c r="AG533" t="s">
        <v>686</v>
      </c>
      <c r="AH533" t="s">
        <v>687</v>
      </c>
      <c r="AI533">
        <v>146</v>
      </c>
      <c r="AJ533" t="s">
        <v>658</v>
      </c>
      <c r="AK533" t="s">
        <v>659</v>
      </c>
      <c r="AL533">
        <v>20</v>
      </c>
    </row>
    <row r="534" spans="1:38">
      <c r="A534" t="s">
        <v>447</v>
      </c>
      <c r="B534">
        <v>2</v>
      </c>
      <c r="D534" t="s">
        <v>58</v>
      </c>
      <c r="F534">
        <v>0</v>
      </c>
      <c r="G534">
        <v>1</v>
      </c>
      <c r="H534">
        <v>1</v>
      </c>
      <c r="I534">
        <v>0.5</v>
      </c>
      <c r="J534" t="s">
        <v>42</v>
      </c>
      <c r="K534" t="s">
        <v>57</v>
      </c>
      <c r="L534" t="s">
        <v>42</v>
      </c>
      <c r="M534">
        <v>0</v>
      </c>
      <c r="N534">
        <v>1</v>
      </c>
      <c r="O534">
        <v>-3</v>
      </c>
      <c r="P534">
        <v>0</v>
      </c>
      <c r="Q534" t="s">
        <v>41</v>
      </c>
      <c r="R534" t="s">
        <v>41</v>
      </c>
      <c r="T534">
        <v>101.31965006729475</v>
      </c>
      <c r="U534">
        <v>117.34261838440112</v>
      </c>
      <c r="V534">
        <v>125.13020833333333</v>
      </c>
      <c r="W534">
        <v>148.05555555555554</v>
      </c>
      <c r="X534">
        <v>159.87943099999998</v>
      </c>
      <c r="Y534" t="s">
        <v>54</v>
      </c>
      <c r="Z534">
        <v>190.90943199999998</v>
      </c>
      <c r="AA534" t="s">
        <v>54</v>
      </c>
      <c r="AC534">
        <v>24.629000000000001</v>
      </c>
      <c r="AD534">
        <v>65.995999999999995</v>
      </c>
      <c r="AG534" t="s">
        <v>686</v>
      </c>
      <c r="AH534" t="s">
        <v>687</v>
      </c>
      <c r="AI534">
        <v>146</v>
      </c>
      <c r="AJ534" t="s">
        <v>658</v>
      </c>
      <c r="AK534" t="s">
        <v>659</v>
      </c>
      <c r="AL534">
        <v>20</v>
      </c>
    </row>
    <row r="535" spans="1:38">
      <c r="A535" t="s">
        <v>447</v>
      </c>
      <c r="B535">
        <v>2</v>
      </c>
      <c r="D535" t="s">
        <v>58</v>
      </c>
      <c r="F535">
        <v>0</v>
      </c>
      <c r="G535">
        <v>1</v>
      </c>
      <c r="H535">
        <v>1</v>
      </c>
      <c r="I535">
        <v>0.5</v>
      </c>
      <c r="J535" t="s">
        <v>42</v>
      </c>
      <c r="K535" t="s">
        <v>57</v>
      </c>
      <c r="L535" t="s">
        <v>42</v>
      </c>
      <c r="M535">
        <v>0</v>
      </c>
      <c r="N535">
        <v>1</v>
      </c>
      <c r="O535">
        <v>-3</v>
      </c>
      <c r="P535">
        <v>0</v>
      </c>
      <c r="Q535" t="s">
        <v>41</v>
      </c>
      <c r="R535" t="s">
        <v>41</v>
      </c>
      <c r="T535">
        <v>101.31965006729475</v>
      </c>
      <c r="U535">
        <v>117.34261838440112</v>
      </c>
      <c r="V535">
        <v>125.13020833333333</v>
      </c>
      <c r="W535">
        <v>148.05555555555554</v>
      </c>
      <c r="X535">
        <v>166.19133349999998</v>
      </c>
      <c r="Y535" t="s">
        <v>54</v>
      </c>
      <c r="Z535">
        <v>205.86352499999998</v>
      </c>
      <c r="AA535" t="s">
        <v>54</v>
      </c>
      <c r="AC535">
        <v>24.774000000000001</v>
      </c>
      <c r="AD535">
        <v>65.900999999999996</v>
      </c>
      <c r="AG535" t="s">
        <v>686</v>
      </c>
      <c r="AH535" t="s">
        <v>687</v>
      </c>
      <c r="AI535">
        <v>146</v>
      </c>
      <c r="AJ535" t="s">
        <v>658</v>
      </c>
      <c r="AK535" t="s">
        <v>659</v>
      </c>
      <c r="AL535">
        <v>20</v>
      </c>
    </row>
    <row r="536" spans="1:38">
      <c r="A536" t="s">
        <v>447</v>
      </c>
      <c r="B536">
        <v>2</v>
      </c>
      <c r="D536" t="s">
        <v>58</v>
      </c>
      <c r="F536">
        <v>0</v>
      </c>
      <c r="G536">
        <v>1</v>
      </c>
      <c r="H536">
        <v>1</v>
      </c>
      <c r="I536">
        <v>0.5</v>
      </c>
      <c r="J536" t="s">
        <v>42</v>
      </c>
      <c r="K536" t="s">
        <v>57</v>
      </c>
      <c r="L536" t="s">
        <v>42</v>
      </c>
      <c r="M536">
        <v>0</v>
      </c>
      <c r="N536">
        <v>1</v>
      </c>
      <c r="O536">
        <v>-3</v>
      </c>
      <c r="P536">
        <v>0</v>
      </c>
      <c r="Q536" t="s">
        <v>41</v>
      </c>
      <c r="R536" t="s">
        <v>41</v>
      </c>
      <c r="T536">
        <v>101.31965006729475</v>
      </c>
      <c r="U536">
        <v>117.34261838440112</v>
      </c>
      <c r="V536">
        <v>125.13020833333333</v>
      </c>
      <c r="W536">
        <v>148.05555555555554</v>
      </c>
      <c r="X536">
        <v>178.8088975</v>
      </c>
      <c r="Y536" t="s">
        <v>54</v>
      </c>
      <c r="Z536">
        <v>209.65382649999998</v>
      </c>
      <c r="AA536" t="s">
        <v>54</v>
      </c>
      <c r="AC536">
        <v>25.04</v>
      </c>
      <c r="AD536">
        <v>65.644000000000005</v>
      </c>
      <c r="AG536" t="s">
        <v>686</v>
      </c>
      <c r="AH536" t="s">
        <v>687</v>
      </c>
      <c r="AI536">
        <v>146</v>
      </c>
      <c r="AJ536" t="s">
        <v>658</v>
      </c>
      <c r="AK536" t="s">
        <v>659</v>
      </c>
      <c r="AL536">
        <v>20</v>
      </c>
    </row>
    <row r="537" spans="1:38">
      <c r="A537" t="s">
        <v>447</v>
      </c>
      <c r="B537">
        <v>2</v>
      </c>
      <c r="D537" t="s">
        <v>58</v>
      </c>
      <c r="F537">
        <v>0</v>
      </c>
      <c r="G537">
        <v>1</v>
      </c>
      <c r="H537">
        <v>1</v>
      </c>
      <c r="I537">
        <v>0.5</v>
      </c>
      <c r="J537" t="s">
        <v>42</v>
      </c>
      <c r="K537" t="s">
        <v>57</v>
      </c>
      <c r="L537" t="s">
        <v>42</v>
      </c>
      <c r="M537">
        <v>0</v>
      </c>
      <c r="N537">
        <v>1</v>
      </c>
      <c r="O537">
        <v>-3</v>
      </c>
      <c r="P537">
        <v>0</v>
      </c>
      <c r="Q537" t="s">
        <v>41</v>
      </c>
      <c r="R537" t="s">
        <v>42</v>
      </c>
      <c r="T537">
        <v>101.31965006729475</v>
      </c>
      <c r="U537">
        <v>117.34261838440112</v>
      </c>
      <c r="V537">
        <v>125.13020833333333</v>
      </c>
      <c r="W537">
        <v>148.05555555555554</v>
      </c>
      <c r="X537">
        <v>172.50323599999999</v>
      </c>
      <c r="Y537" t="s">
        <v>54</v>
      </c>
      <c r="Z537">
        <v>205.92987249999999</v>
      </c>
      <c r="AA537" t="s">
        <v>54</v>
      </c>
      <c r="AC537">
        <v>25.234000000000002</v>
      </c>
      <c r="AD537">
        <v>64.89</v>
      </c>
      <c r="AG537" t="s">
        <v>686</v>
      </c>
      <c r="AH537" t="s">
        <v>687</v>
      </c>
      <c r="AI537">
        <v>146</v>
      </c>
      <c r="AJ537" t="s">
        <v>658</v>
      </c>
      <c r="AK537" t="s">
        <v>659</v>
      </c>
      <c r="AL537">
        <v>20</v>
      </c>
    </row>
    <row r="538" spans="1:38">
      <c r="A538" t="s">
        <v>447</v>
      </c>
      <c r="B538">
        <v>2</v>
      </c>
      <c r="D538" t="s">
        <v>67</v>
      </c>
      <c r="F538">
        <v>0</v>
      </c>
      <c r="G538">
        <v>1</v>
      </c>
      <c r="H538">
        <v>-1</v>
      </c>
      <c r="I538">
        <v>0.5</v>
      </c>
      <c r="J538" t="s">
        <v>42</v>
      </c>
      <c r="K538" t="s">
        <v>57</v>
      </c>
      <c r="L538" t="s">
        <v>41</v>
      </c>
      <c r="M538">
        <v>0</v>
      </c>
      <c r="N538">
        <v>1</v>
      </c>
      <c r="O538">
        <v>-2</v>
      </c>
      <c r="P538">
        <v>0.33299999999999996</v>
      </c>
      <c r="Q538" t="s">
        <v>41</v>
      </c>
      <c r="R538" t="s">
        <v>41</v>
      </c>
      <c r="T538">
        <v>101.31965006729475</v>
      </c>
      <c r="U538">
        <v>117.34261838440112</v>
      </c>
      <c r="V538">
        <v>125.13020833333333</v>
      </c>
      <c r="W538">
        <v>148.05555555555554</v>
      </c>
      <c r="X538">
        <v>207.15482839999999</v>
      </c>
      <c r="Y538" t="s">
        <v>54</v>
      </c>
      <c r="Z538">
        <v>402.08471209999993</v>
      </c>
      <c r="AA538" t="s">
        <v>89</v>
      </c>
      <c r="AC538">
        <v>24.195</v>
      </c>
      <c r="AD538">
        <v>68.382000000000005</v>
      </c>
      <c r="AG538" t="s">
        <v>702</v>
      </c>
      <c r="AH538" t="s">
        <v>703</v>
      </c>
      <c r="AI538">
        <v>54</v>
      </c>
      <c r="AJ538" t="s">
        <v>722</v>
      </c>
      <c r="AK538" t="s">
        <v>723</v>
      </c>
      <c r="AL538">
        <v>16</v>
      </c>
    </row>
    <row r="539" spans="1:38">
      <c r="A539" t="s">
        <v>447</v>
      </c>
      <c r="B539">
        <v>2</v>
      </c>
      <c r="D539" t="s">
        <v>67</v>
      </c>
      <c r="F539">
        <v>0</v>
      </c>
      <c r="G539">
        <v>1</v>
      </c>
      <c r="H539">
        <v>-1</v>
      </c>
      <c r="I539">
        <v>0.5</v>
      </c>
      <c r="J539" t="s">
        <v>42</v>
      </c>
      <c r="K539" t="s">
        <v>57</v>
      </c>
      <c r="L539" t="s">
        <v>42</v>
      </c>
      <c r="M539">
        <v>-1</v>
      </c>
      <c r="N539">
        <v>0.66599999999999993</v>
      </c>
      <c r="O539">
        <v>-3</v>
      </c>
      <c r="P539">
        <v>0</v>
      </c>
      <c r="Q539" t="s">
        <v>41</v>
      </c>
      <c r="R539" t="s">
        <v>41</v>
      </c>
      <c r="T539">
        <v>101.31965006729475</v>
      </c>
      <c r="U539">
        <v>117.34261838440112</v>
      </c>
      <c r="V539">
        <v>125.13020833333333</v>
      </c>
      <c r="W539">
        <v>148.05555555555554</v>
      </c>
      <c r="X539">
        <v>207.15482839999999</v>
      </c>
      <c r="Y539" t="s">
        <v>54</v>
      </c>
      <c r="Z539">
        <v>413.13138479999998</v>
      </c>
      <c r="AA539" t="s">
        <v>89</v>
      </c>
      <c r="AC539">
        <v>24.629000000000001</v>
      </c>
      <c r="AD539">
        <v>65.995999999999995</v>
      </c>
      <c r="AG539" t="s">
        <v>732</v>
      </c>
      <c r="AH539" t="s">
        <v>733</v>
      </c>
      <c r="AI539">
        <v>22</v>
      </c>
      <c r="AJ539" t="s">
        <v>726</v>
      </c>
      <c r="AK539" t="s">
        <v>727</v>
      </c>
      <c r="AL539">
        <v>8</v>
      </c>
    </row>
    <row r="540" spans="1:38">
      <c r="A540" t="s">
        <v>447</v>
      </c>
      <c r="B540">
        <v>2</v>
      </c>
      <c r="D540" t="s">
        <v>67</v>
      </c>
      <c r="F540">
        <v>0</v>
      </c>
      <c r="G540">
        <v>1</v>
      </c>
      <c r="H540">
        <v>-2</v>
      </c>
      <c r="I540">
        <v>0</v>
      </c>
      <c r="J540" t="s">
        <v>42</v>
      </c>
      <c r="K540" t="s">
        <v>57</v>
      </c>
      <c r="L540" t="s">
        <v>42</v>
      </c>
      <c r="M540">
        <v>1</v>
      </c>
      <c r="N540">
        <v>0.66599999999999993</v>
      </c>
      <c r="O540">
        <v>-3</v>
      </c>
      <c r="P540">
        <v>0</v>
      </c>
      <c r="Q540" t="s">
        <v>42</v>
      </c>
      <c r="R540" t="s">
        <v>41</v>
      </c>
      <c r="T540">
        <v>101.31965006729475</v>
      </c>
      <c r="U540">
        <v>117.34261838440112</v>
      </c>
      <c r="V540">
        <v>125.13020833333333</v>
      </c>
      <c r="W540">
        <v>148.05555555555554</v>
      </c>
      <c r="X540">
        <v>240.48119839999998</v>
      </c>
      <c r="Y540" t="s">
        <v>54</v>
      </c>
      <c r="Z540">
        <v>464.66478000000001</v>
      </c>
      <c r="AA540" t="s">
        <v>89</v>
      </c>
      <c r="AC540">
        <v>24.774000000000001</v>
      </c>
      <c r="AD540">
        <v>65.900999999999996</v>
      </c>
      <c r="AG540" t="s">
        <v>732</v>
      </c>
      <c r="AH540" t="s">
        <v>733</v>
      </c>
      <c r="AI540">
        <v>22</v>
      </c>
      <c r="AJ540" t="s">
        <v>736</v>
      </c>
      <c r="AK540" t="s">
        <v>737</v>
      </c>
      <c r="AL540">
        <v>5</v>
      </c>
    </row>
    <row r="541" spans="1:38">
      <c r="A541" t="s">
        <v>447</v>
      </c>
      <c r="B541">
        <v>2</v>
      </c>
      <c r="D541" t="s">
        <v>67</v>
      </c>
      <c r="F541">
        <v>1</v>
      </c>
      <c r="G541">
        <v>0.5</v>
      </c>
      <c r="H541">
        <v>-2</v>
      </c>
      <c r="I541">
        <v>0</v>
      </c>
      <c r="J541" t="s">
        <v>42</v>
      </c>
      <c r="K541" t="s">
        <v>57</v>
      </c>
      <c r="L541" t="s">
        <v>41</v>
      </c>
      <c r="M541">
        <v>2</v>
      </c>
      <c r="N541">
        <v>0.33299999999999996</v>
      </c>
      <c r="O541">
        <v>-3</v>
      </c>
      <c r="P541">
        <v>0</v>
      </c>
      <c r="Q541" t="s">
        <v>42</v>
      </c>
      <c r="R541" t="s">
        <v>41</v>
      </c>
      <c r="T541">
        <v>101.31965006729475</v>
      </c>
      <c r="U541">
        <v>117.34261838440112</v>
      </c>
      <c r="V541">
        <v>125.13020833333333</v>
      </c>
      <c r="W541">
        <v>148.05555555555554</v>
      </c>
      <c r="X541">
        <v>273.83360800000003</v>
      </c>
      <c r="Y541" t="s">
        <v>54</v>
      </c>
      <c r="Z541">
        <v>468.32557139999994</v>
      </c>
      <c r="AA541" t="s">
        <v>89</v>
      </c>
      <c r="AC541">
        <v>25.04</v>
      </c>
      <c r="AD541">
        <v>65.644000000000005</v>
      </c>
      <c r="AG541" t="s">
        <v>722</v>
      </c>
      <c r="AH541" t="s">
        <v>723</v>
      </c>
      <c r="AI541">
        <v>17</v>
      </c>
      <c r="AJ541" t="s">
        <v>736</v>
      </c>
      <c r="AK541" t="s">
        <v>737</v>
      </c>
      <c r="AL541">
        <v>5</v>
      </c>
    </row>
    <row r="542" spans="1:38">
      <c r="A542" t="s">
        <v>447</v>
      </c>
      <c r="B542">
        <v>2</v>
      </c>
      <c r="D542" t="s">
        <v>107</v>
      </c>
      <c r="F542">
        <v>0</v>
      </c>
      <c r="G542">
        <v>1</v>
      </c>
      <c r="H542">
        <v>1</v>
      </c>
      <c r="I542">
        <v>0.5</v>
      </c>
      <c r="J542" t="s">
        <v>42</v>
      </c>
      <c r="K542" t="s">
        <v>57</v>
      </c>
      <c r="L542" t="s">
        <v>41</v>
      </c>
      <c r="M542">
        <v>-2</v>
      </c>
      <c r="N542">
        <v>0.33299999999999996</v>
      </c>
      <c r="O542">
        <v>0</v>
      </c>
      <c r="P542">
        <v>1</v>
      </c>
      <c r="Q542" t="s">
        <v>41</v>
      </c>
      <c r="R542" t="s">
        <v>41</v>
      </c>
      <c r="T542">
        <v>101.31965006729475</v>
      </c>
      <c r="U542">
        <v>117.34261838440112</v>
      </c>
      <c r="V542">
        <v>125.13020833333333</v>
      </c>
      <c r="W542">
        <v>148.05555555555554</v>
      </c>
      <c r="X542">
        <v>162.50079929999998</v>
      </c>
      <c r="Y542" t="s">
        <v>54</v>
      </c>
      <c r="Z542">
        <v>262.79565510000003</v>
      </c>
      <c r="AA542" t="s">
        <v>54</v>
      </c>
      <c r="AC542">
        <v>24.195</v>
      </c>
      <c r="AD542">
        <v>68.382000000000005</v>
      </c>
      <c r="AG542" t="s">
        <v>660</v>
      </c>
      <c r="AH542" t="s">
        <v>661</v>
      </c>
      <c r="AI542">
        <v>33</v>
      </c>
      <c r="AJ542" t="s">
        <v>670</v>
      </c>
      <c r="AK542" t="s">
        <v>671</v>
      </c>
      <c r="AL542">
        <v>89</v>
      </c>
    </row>
    <row r="543" spans="1:38">
      <c r="A543" t="s">
        <v>447</v>
      </c>
      <c r="B543">
        <v>2</v>
      </c>
      <c r="D543" t="s">
        <v>107</v>
      </c>
      <c r="F543">
        <v>0</v>
      </c>
      <c r="G543">
        <v>1</v>
      </c>
      <c r="H543">
        <v>0</v>
      </c>
      <c r="I543">
        <v>1</v>
      </c>
      <c r="J543" t="s">
        <v>42</v>
      </c>
      <c r="K543" t="s">
        <v>57</v>
      </c>
      <c r="L543" t="s">
        <v>42</v>
      </c>
      <c r="M543">
        <v>-2</v>
      </c>
      <c r="N543">
        <v>0.33299999999999996</v>
      </c>
      <c r="O543">
        <v>0</v>
      </c>
      <c r="P543">
        <v>1</v>
      </c>
      <c r="Q543" t="s">
        <v>41</v>
      </c>
      <c r="R543" t="s">
        <v>41</v>
      </c>
      <c r="T543">
        <v>101.31965006729475</v>
      </c>
      <c r="U543">
        <v>117.34261838440112</v>
      </c>
      <c r="V543">
        <v>125.13020833333333</v>
      </c>
      <c r="W543">
        <v>148.05555555555554</v>
      </c>
      <c r="X543">
        <v>162.49892700000001</v>
      </c>
      <c r="Y543" t="s">
        <v>54</v>
      </c>
      <c r="Z543">
        <v>287.32629750000001</v>
      </c>
      <c r="AA543" t="s">
        <v>54</v>
      </c>
      <c r="AC543">
        <v>24.629000000000001</v>
      </c>
      <c r="AD543">
        <v>65.995999999999995</v>
      </c>
      <c r="AG543" t="s">
        <v>660</v>
      </c>
      <c r="AH543" t="s">
        <v>661</v>
      </c>
      <c r="AI543">
        <v>33</v>
      </c>
      <c r="AJ543" t="s">
        <v>686</v>
      </c>
      <c r="AK543" t="s">
        <v>687</v>
      </c>
      <c r="AL543">
        <v>93</v>
      </c>
    </row>
    <row r="544" spans="1:38">
      <c r="A544" t="s">
        <v>447</v>
      </c>
      <c r="B544">
        <v>2</v>
      </c>
      <c r="D544" t="s">
        <v>107</v>
      </c>
      <c r="F544">
        <v>0</v>
      </c>
      <c r="G544">
        <v>1</v>
      </c>
      <c r="H544">
        <v>1</v>
      </c>
      <c r="I544">
        <v>0.5</v>
      </c>
      <c r="J544" t="s">
        <v>42</v>
      </c>
      <c r="K544" t="s">
        <v>57</v>
      </c>
      <c r="L544" t="s">
        <v>42</v>
      </c>
      <c r="M544">
        <v>0</v>
      </c>
      <c r="N544">
        <v>1</v>
      </c>
      <c r="O544">
        <v>0</v>
      </c>
      <c r="P544">
        <v>1</v>
      </c>
      <c r="Q544" t="s">
        <v>41</v>
      </c>
      <c r="R544" t="s">
        <v>41</v>
      </c>
      <c r="T544">
        <v>101.31965006729475</v>
      </c>
      <c r="U544">
        <v>117.34261838440112</v>
      </c>
      <c r="V544">
        <v>125.13020833333333</v>
      </c>
      <c r="W544">
        <v>148.05555555555554</v>
      </c>
      <c r="X544">
        <v>201.57019005000001</v>
      </c>
      <c r="Y544" t="s">
        <v>54</v>
      </c>
      <c r="Z544">
        <v>311.98330350000003</v>
      </c>
      <c r="AA544" t="s">
        <v>89</v>
      </c>
      <c r="AC544">
        <v>24.774000000000001</v>
      </c>
      <c r="AD544">
        <v>65.900999999999996</v>
      </c>
      <c r="AG544" t="s">
        <v>702</v>
      </c>
      <c r="AH544" t="s">
        <v>703</v>
      </c>
      <c r="AI544">
        <v>54</v>
      </c>
      <c r="AJ544" t="s">
        <v>706</v>
      </c>
      <c r="AK544" t="s">
        <v>707</v>
      </c>
      <c r="AL544">
        <v>27</v>
      </c>
    </row>
    <row r="545" spans="1:38">
      <c r="A545" t="s">
        <v>447</v>
      </c>
      <c r="B545">
        <v>2</v>
      </c>
      <c r="D545" t="s">
        <v>107</v>
      </c>
      <c r="F545">
        <v>0</v>
      </c>
      <c r="G545">
        <v>1</v>
      </c>
      <c r="H545">
        <v>0</v>
      </c>
      <c r="I545">
        <v>1</v>
      </c>
      <c r="J545" t="s">
        <v>42</v>
      </c>
      <c r="K545" t="s">
        <v>57</v>
      </c>
      <c r="L545" t="s">
        <v>42</v>
      </c>
      <c r="M545">
        <v>-1</v>
      </c>
      <c r="N545">
        <v>0.66599999999999993</v>
      </c>
      <c r="O545">
        <v>0</v>
      </c>
      <c r="P545">
        <v>1</v>
      </c>
      <c r="Q545" t="s">
        <v>41</v>
      </c>
      <c r="R545" t="s">
        <v>41</v>
      </c>
      <c r="T545">
        <v>101.31965006729475</v>
      </c>
      <c r="U545">
        <v>117.34261838440112</v>
      </c>
      <c r="V545">
        <v>125.13020833333333</v>
      </c>
      <c r="W545">
        <v>148.05555555555554</v>
      </c>
      <c r="X545">
        <v>214.51479004999999</v>
      </c>
      <c r="Y545" t="s">
        <v>54</v>
      </c>
      <c r="Z545">
        <v>303.78662710000003</v>
      </c>
      <c r="AA545" t="s">
        <v>89</v>
      </c>
      <c r="AC545">
        <v>25.04</v>
      </c>
      <c r="AD545">
        <v>65.644000000000005</v>
      </c>
      <c r="AG545" t="s">
        <v>732</v>
      </c>
      <c r="AH545" t="s">
        <v>733</v>
      </c>
      <c r="AI545">
        <v>22</v>
      </c>
      <c r="AJ545" t="s">
        <v>702</v>
      </c>
      <c r="AK545" t="s">
        <v>703</v>
      </c>
      <c r="AL545">
        <v>37</v>
      </c>
    </row>
    <row r="546" spans="1:38">
      <c r="A546" t="s">
        <v>447</v>
      </c>
      <c r="B546">
        <v>2</v>
      </c>
      <c r="D546" t="s">
        <v>107</v>
      </c>
      <c r="F546">
        <v>0</v>
      </c>
      <c r="G546">
        <v>1</v>
      </c>
      <c r="H546">
        <v>0</v>
      </c>
      <c r="I546">
        <v>1</v>
      </c>
      <c r="J546" t="s">
        <v>42</v>
      </c>
      <c r="K546" t="s">
        <v>57</v>
      </c>
      <c r="L546" t="s">
        <v>42</v>
      </c>
      <c r="M546">
        <v>0</v>
      </c>
      <c r="N546">
        <v>1</v>
      </c>
      <c r="O546">
        <v>0</v>
      </c>
      <c r="P546">
        <v>1</v>
      </c>
      <c r="Q546" t="s">
        <v>41</v>
      </c>
      <c r="R546" t="s">
        <v>41</v>
      </c>
      <c r="T546">
        <v>101.31965006729475</v>
      </c>
      <c r="U546">
        <v>117.34261838440112</v>
      </c>
      <c r="V546">
        <v>125.13020833333333</v>
      </c>
      <c r="W546">
        <v>148.05555555555554</v>
      </c>
      <c r="X546">
        <v>205.90707280000001</v>
      </c>
      <c r="Y546" t="s">
        <v>54</v>
      </c>
      <c r="Z546">
        <v>320.15523200000007</v>
      </c>
      <c r="AA546" t="s">
        <v>89</v>
      </c>
      <c r="AC546">
        <v>25.234000000000002</v>
      </c>
      <c r="AD546">
        <v>64.89</v>
      </c>
      <c r="AG546" t="s">
        <v>702</v>
      </c>
      <c r="AH546" t="s">
        <v>703</v>
      </c>
      <c r="AI546">
        <v>54</v>
      </c>
      <c r="AJ546" t="s">
        <v>702</v>
      </c>
      <c r="AK546" t="s">
        <v>703</v>
      </c>
      <c r="AL546">
        <v>37</v>
      </c>
    </row>
    <row r="547" spans="1:38">
      <c r="A547" t="s">
        <v>447</v>
      </c>
      <c r="B547">
        <v>2</v>
      </c>
      <c r="D547" t="s">
        <v>78</v>
      </c>
      <c r="F547">
        <v>-2</v>
      </c>
      <c r="G547">
        <v>0</v>
      </c>
      <c r="H547">
        <v>1</v>
      </c>
      <c r="I547">
        <v>0.5</v>
      </c>
      <c r="J547" t="s">
        <v>41</v>
      </c>
      <c r="K547" t="s">
        <v>57</v>
      </c>
      <c r="L547" t="s">
        <v>41</v>
      </c>
      <c r="M547">
        <v>1</v>
      </c>
      <c r="N547">
        <v>0.66599999999999993</v>
      </c>
      <c r="O547">
        <v>-3</v>
      </c>
      <c r="P547">
        <v>0</v>
      </c>
      <c r="Q547" t="s">
        <v>42</v>
      </c>
      <c r="R547" t="s">
        <v>41</v>
      </c>
      <c r="T547">
        <v>101.31965006729475</v>
      </c>
      <c r="U547">
        <v>117.34261838440112</v>
      </c>
      <c r="V547">
        <v>125.13020833333333</v>
      </c>
      <c r="W547">
        <v>148.05555555555554</v>
      </c>
      <c r="X547">
        <v>328.48296950000002</v>
      </c>
      <c r="Y547" t="s">
        <v>89</v>
      </c>
      <c r="Z547">
        <v>342.77701999999999</v>
      </c>
      <c r="AA547" t="s">
        <v>89</v>
      </c>
      <c r="AC547">
        <v>24.195</v>
      </c>
      <c r="AD547">
        <v>68.382000000000005</v>
      </c>
      <c r="AG547" t="s">
        <v>716</v>
      </c>
      <c r="AH547" t="s">
        <v>717</v>
      </c>
      <c r="AI547">
        <v>1</v>
      </c>
      <c r="AJ547" t="s">
        <v>726</v>
      </c>
      <c r="AK547" t="s">
        <v>727</v>
      </c>
      <c r="AL547">
        <v>8</v>
      </c>
    </row>
    <row r="548" spans="1:38">
      <c r="A548" t="s">
        <v>447</v>
      </c>
      <c r="B548">
        <v>2</v>
      </c>
      <c r="D548" t="s">
        <v>78</v>
      </c>
      <c r="F548">
        <v>2</v>
      </c>
      <c r="G548">
        <v>0</v>
      </c>
      <c r="H548">
        <v>-2</v>
      </c>
      <c r="I548">
        <v>0</v>
      </c>
      <c r="J548" t="s">
        <v>42</v>
      </c>
      <c r="K548" t="s">
        <v>57</v>
      </c>
      <c r="L548" t="s">
        <v>41</v>
      </c>
      <c r="M548">
        <v>3</v>
      </c>
      <c r="N548">
        <v>0</v>
      </c>
      <c r="O548">
        <v>-3</v>
      </c>
      <c r="P548">
        <v>0</v>
      </c>
      <c r="Q548" t="s">
        <v>42</v>
      </c>
      <c r="R548" t="s">
        <v>41</v>
      </c>
      <c r="T548">
        <v>101.31965006729475</v>
      </c>
      <c r="U548">
        <v>117.34261838440112</v>
      </c>
      <c r="V548">
        <v>125.13020833333333</v>
      </c>
      <c r="W548">
        <v>148.05555555555554</v>
      </c>
      <c r="X548">
        <v>337.33029800000003</v>
      </c>
      <c r="Y548" t="s">
        <v>89</v>
      </c>
      <c r="Z548">
        <v>360.76891450000005</v>
      </c>
      <c r="AA548" t="s">
        <v>89</v>
      </c>
      <c r="AC548">
        <v>24.629000000000001</v>
      </c>
      <c r="AD548">
        <v>65.995999999999995</v>
      </c>
      <c r="AG548" t="s">
        <v>736</v>
      </c>
      <c r="AH548" t="s">
        <v>737</v>
      </c>
      <c r="AI548">
        <v>1</v>
      </c>
      <c r="AJ548" t="s">
        <v>736</v>
      </c>
      <c r="AK548" t="s">
        <v>737</v>
      </c>
      <c r="AL548">
        <v>5</v>
      </c>
    </row>
    <row r="549" spans="1:38">
      <c r="A549" t="s">
        <v>447</v>
      </c>
      <c r="B549">
        <v>2</v>
      </c>
      <c r="D549" t="s">
        <v>78</v>
      </c>
      <c r="F549">
        <v>0</v>
      </c>
      <c r="G549">
        <v>1</v>
      </c>
      <c r="H549">
        <v>0</v>
      </c>
      <c r="I549">
        <v>1</v>
      </c>
      <c r="J549" t="s">
        <v>42</v>
      </c>
      <c r="K549" t="s">
        <v>57</v>
      </c>
      <c r="L549" t="s">
        <v>42</v>
      </c>
      <c r="M549">
        <v>0</v>
      </c>
      <c r="N549">
        <v>1</v>
      </c>
      <c r="O549">
        <v>-2</v>
      </c>
      <c r="P549">
        <v>0.33299999999999996</v>
      </c>
      <c r="Q549" t="s">
        <v>41</v>
      </c>
      <c r="R549" t="s">
        <v>41</v>
      </c>
      <c r="T549">
        <v>101.31965006729475</v>
      </c>
      <c r="U549">
        <v>117.34261838440112</v>
      </c>
      <c r="V549">
        <v>125.13020833333333</v>
      </c>
      <c r="W549">
        <v>148.05555555555554</v>
      </c>
      <c r="X549">
        <v>363.72000149999997</v>
      </c>
      <c r="Y549" t="s">
        <v>89</v>
      </c>
      <c r="Z549">
        <v>384.76642849999996</v>
      </c>
      <c r="AA549" t="s">
        <v>89</v>
      </c>
      <c r="AC549">
        <v>24.774000000000001</v>
      </c>
      <c r="AD549">
        <v>65.900999999999996</v>
      </c>
      <c r="AG549" t="s">
        <v>702</v>
      </c>
      <c r="AH549" t="s">
        <v>703</v>
      </c>
      <c r="AI549">
        <v>54</v>
      </c>
      <c r="AJ549" t="s">
        <v>704</v>
      </c>
      <c r="AK549" t="s">
        <v>705</v>
      </c>
      <c r="AL549">
        <v>13</v>
      </c>
    </row>
    <row r="550" spans="1:38">
      <c r="A550" t="s">
        <v>447</v>
      </c>
      <c r="B550">
        <v>2</v>
      </c>
      <c r="D550" t="s">
        <v>78</v>
      </c>
      <c r="F550">
        <v>0</v>
      </c>
      <c r="G550">
        <v>1</v>
      </c>
      <c r="H550">
        <v>0</v>
      </c>
      <c r="I550">
        <v>1</v>
      </c>
      <c r="J550" t="s">
        <v>42</v>
      </c>
      <c r="K550" t="s">
        <v>57</v>
      </c>
      <c r="L550" t="s">
        <v>41</v>
      </c>
      <c r="M550">
        <v>0</v>
      </c>
      <c r="N550">
        <v>1</v>
      </c>
      <c r="O550">
        <v>0</v>
      </c>
      <c r="P550">
        <v>1</v>
      </c>
      <c r="Q550" t="s">
        <v>41</v>
      </c>
      <c r="R550" t="s">
        <v>41</v>
      </c>
      <c r="T550">
        <v>101.31965006729475</v>
      </c>
      <c r="U550">
        <v>117.34261838440112</v>
      </c>
      <c r="V550">
        <v>125.13020833333333</v>
      </c>
      <c r="W550">
        <v>148.05555555555554</v>
      </c>
      <c r="X550">
        <v>398.86404949999996</v>
      </c>
      <c r="Y550" t="s">
        <v>89</v>
      </c>
      <c r="Z550">
        <v>390.70227650000004</v>
      </c>
      <c r="AA550" t="s">
        <v>89</v>
      </c>
      <c r="AC550">
        <v>25.04</v>
      </c>
      <c r="AD550">
        <v>65.644000000000005</v>
      </c>
      <c r="AG550" t="s">
        <v>702</v>
      </c>
      <c r="AH550" t="s">
        <v>703</v>
      </c>
      <c r="AI550">
        <v>54</v>
      </c>
      <c r="AJ550" t="s">
        <v>702</v>
      </c>
      <c r="AK550" t="s">
        <v>703</v>
      </c>
      <c r="AL550">
        <v>37</v>
      </c>
    </row>
    <row r="551" spans="1:38">
      <c r="A551" t="s">
        <v>447</v>
      </c>
      <c r="B551">
        <v>2</v>
      </c>
      <c r="D551" t="s">
        <v>78</v>
      </c>
      <c r="F551">
        <v>1</v>
      </c>
      <c r="G551">
        <v>0.5</v>
      </c>
      <c r="H551">
        <v>-2</v>
      </c>
      <c r="I551">
        <v>0</v>
      </c>
      <c r="J551" t="s">
        <v>42</v>
      </c>
      <c r="K551" t="s">
        <v>57</v>
      </c>
      <c r="L551" t="s">
        <v>41</v>
      </c>
      <c r="M551">
        <v>1</v>
      </c>
      <c r="N551">
        <v>0.66599999999999993</v>
      </c>
      <c r="O551">
        <v>-2</v>
      </c>
      <c r="P551">
        <v>0.33299999999999996</v>
      </c>
      <c r="Q551" t="s">
        <v>41</v>
      </c>
      <c r="R551" t="s">
        <v>41</v>
      </c>
      <c r="T551">
        <v>101.31965006729475</v>
      </c>
      <c r="U551">
        <v>117.34261838440112</v>
      </c>
      <c r="V551">
        <v>125.13020833333333</v>
      </c>
      <c r="W551">
        <v>148.05555555555554</v>
      </c>
      <c r="X551">
        <v>407.66160800000006</v>
      </c>
      <c r="Y551" t="s">
        <v>89</v>
      </c>
      <c r="Z551">
        <v>450.65868</v>
      </c>
      <c r="AA551" t="s">
        <v>89</v>
      </c>
      <c r="AC551">
        <v>25.234000000000002</v>
      </c>
      <c r="AD551">
        <v>64.89</v>
      </c>
      <c r="AG551" t="s">
        <v>724</v>
      </c>
      <c r="AH551" t="s">
        <v>725</v>
      </c>
      <c r="AI551">
        <v>21</v>
      </c>
      <c r="AJ551" t="s">
        <v>714</v>
      </c>
      <c r="AK551" t="s">
        <v>715</v>
      </c>
      <c r="AL551">
        <v>12</v>
      </c>
    </row>
    <row r="552" spans="1:38">
      <c r="A552" t="s">
        <v>447</v>
      </c>
      <c r="B552">
        <v>2</v>
      </c>
      <c r="D552" t="s">
        <v>85</v>
      </c>
      <c r="F552">
        <v>0</v>
      </c>
      <c r="G552">
        <v>1</v>
      </c>
      <c r="H552">
        <v>0</v>
      </c>
      <c r="I552">
        <v>1</v>
      </c>
      <c r="J552" t="s">
        <v>42</v>
      </c>
      <c r="K552" t="s">
        <v>57</v>
      </c>
      <c r="L552" t="s">
        <v>42</v>
      </c>
      <c r="M552">
        <v>-1</v>
      </c>
      <c r="N552">
        <v>0.66599999999999993</v>
      </c>
      <c r="O552">
        <v>0</v>
      </c>
      <c r="P552">
        <v>1</v>
      </c>
      <c r="Q552" t="s">
        <v>41</v>
      </c>
      <c r="R552" t="s">
        <v>41</v>
      </c>
      <c r="T552">
        <v>101.31965006729475</v>
      </c>
      <c r="U552">
        <v>117.34261838440112</v>
      </c>
      <c r="V552">
        <v>125.13020833333333</v>
      </c>
      <c r="W552">
        <v>148.05555555555554</v>
      </c>
      <c r="X552">
        <v>188.50405900000001</v>
      </c>
      <c r="Y552" t="s">
        <v>54</v>
      </c>
      <c r="Z552">
        <v>233.25683465499998</v>
      </c>
      <c r="AA552" t="s">
        <v>54</v>
      </c>
      <c r="AC552">
        <v>24.195</v>
      </c>
      <c r="AD552">
        <v>68.382000000000005</v>
      </c>
      <c r="AG552" t="s">
        <v>668</v>
      </c>
      <c r="AH552" t="s">
        <v>669</v>
      </c>
      <c r="AI552">
        <v>63</v>
      </c>
      <c r="AJ552" t="s">
        <v>686</v>
      </c>
      <c r="AK552" t="s">
        <v>687</v>
      </c>
      <c r="AL552">
        <v>93</v>
      </c>
    </row>
    <row r="553" spans="1:38">
      <c r="A553" t="s">
        <v>447</v>
      </c>
      <c r="B553">
        <v>2</v>
      </c>
      <c r="D553" t="s">
        <v>85</v>
      </c>
      <c r="F553">
        <v>0</v>
      </c>
      <c r="G553">
        <v>1</v>
      </c>
      <c r="H553">
        <v>0</v>
      </c>
      <c r="I553">
        <v>1</v>
      </c>
      <c r="J553" t="s">
        <v>42</v>
      </c>
      <c r="K553" t="s">
        <v>57</v>
      </c>
      <c r="L553" t="s">
        <v>42</v>
      </c>
      <c r="M553">
        <v>-1</v>
      </c>
      <c r="N553">
        <v>0.66599999999999993</v>
      </c>
      <c r="O553">
        <v>0</v>
      </c>
      <c r="P553">
        <v>1</v>
      </c>
      <c r="Q553" t="s">
        <v>41</v>
      </c>
      <c r="R553" t="s">
        <v>41</v>
      </c>
      <c r="T553">
        <v>101.31965006729475</v>
      </c>
      <c r="U553">
        <v>117.34261838440112</v>
      </c>
      <c r="V553">
        <v>125.13020833333333</v>
      </c>
      <c r="W553">
        <v>148.05555555555554</v>
      </c>
      <c r="X553">
        <v>188.50405900000001</v>
      </c>
      <c r="Y553" t="s">
        <v>54</v>
      </c>
      <c r="Z553">
        <v>248.65200191999998</v>
      </c>
      <c r="AA553" t="s">
        <v>54</v>
      </c>
      <c r="AC553">
        <v>24.629000000000001</v>
      </c>
      <c r="AD553">
        <v>65.995999999999995</v>
      </c>
      <c r="AG553" t="s">
        <v>668</v>
      </c>
      <c r="AH553" t="s">
        <v>669</v>
      </c>
      <c r="AI553">
        <v>63</v>
      </c>
      <c r="AJ553" t="s">
        <v>686</v>
      </c>
      <c r="AK553" t="s">
        <v>687</v>
      </c>
      <c r="AL553">
        <v>93</v>
      </c>
    </row>
    <row r="554" spans="1:38">
      <c r="A554" t="s">
        <v>447</v>
      </c>
      <c r="B554">
        <v>2</v>
      </c>
      <c r="D554" t="s">
        <v>85</v>
      </c>
      <c r="F554">
        <v>0</v>
      </c>
      <c r="G554">
        <v>1</v>
      </c>
      <c r="H554">
        <v>0</v>
      </c>
      <c r="I554">
        <v>1</v>
      </c>
      <c r="J554" t="s">
        <v>42</v>
      </c>
      <c r="K554" t="s">
        <v>57</v>
      </c>
      <c r="L554" t="s">
        <v>42</v>
      </c>
      <c r="M554">
        <v>-1</v>
      </c>
      <c r="N554">
        <v>0.66599999999999993</v>
      </c>
      <c r="O554">
        <v>-1</v>
      </c>
      <c r="P554">
        <v>0.66599999999999993</v>
      </c>
      <c r="Q554" t="s">
        <v>41</v>
      </c>
      <c r="R554" t="s">
        <v>41</v>
      </c>
      <c r="T554">
        <v>101.31965006729475</v>
      </c>
      <c r="U554">
        <v>117.34261838440112</v>
      </c>
      <c r="V554">
        <v>125.13020833333333</v>
      </c>
      <c r="W554">
        <v>148.05555555555554</v>
      </c>
      <c r="X554">
        <v>222.36073875</v>
      </c>
      <c r="Y554" t="s">
        <v>54</v>
      </c>
      <c r="Z554">
        <v>258.91661175000002</v>
      </c>
      <c r="AA554" t="s">
        <v>54</v>
      </c>
      <c r="AC554">
        <v>24.774000000000001</v>
      </c>
      <c r="AD554">
        <v>65.900999999999996</v>
      </c>
      <c r="AG554" t="s">
        <v>668</v>
      </c>
      <c r="AH554" t="s">
        <v>669</v>
      </c>
      <c r="AI554">
        <v>63</v>
      </c>
      <c r="AJ554" t="s">
        <v>668</v>
      </c>
      <c r="AK554" t="s">
        <v>669</v>
      </c>
      <c r="AL554">
        <v>52</v>
      </c>
    </row>
    <row r="555" spans="1:38">
      <c r="A555" t="s">
        <v>447</v>
      </c>
      <c r="B555">
        <v>2</v>
      </c>
      <c r="D555" t="s">
        <v>85</v>
      </c>
      <c r="F555">
        <v>0</v>
      </c>
      <c r="G555">
        <v>1</v>
      </c>
      <c r="H555">
        <v>0</v>
      </c>
      <c r="I555">
        <v>1</v>
      </c>
      <c r="J555" t="s">
        <v>42</v>
      </c>
      <c r="K555" t="s">
        <v>57</v>
      </c>
      <c r="L555" t="s">
        <v>42</v>
      </c>
      <c r="M555">
        <v>-1</v>
      </c>
      <c r="N555">
        <v>0.66599999999999993</v>
      </c>
      <c r="O555">
        <v>-1</v>
      </c>
      <c r="P555">
        <v>0.66599999999999993</v>
      </c>
      <c r="Q555" t="s">
        <v>41</v>
      </c>
      <c r="R555" t="s">
        <v>41</v>
      </c>
      <c r="T555">
        <v>101.31965006729475</v>
      </c>
      <c r="U555">
        <v>117.34261838440112</v>
      </c>
      <c r="V555">
        <v>125.13020833333333</v>
      </c>
      <c r="W555">
        <v>148.05555555555554</v>
      </c>
      <c r="X555">
        <v>234.99558875</v>
      </c>
      <c r="Y555" t="s">
        <v>54</v>
      </c>
      <c r="Z555">
        <v>279.44888949999995</v>
      </c>
      <c r="AA555" t="s">
        <v>54</v>
      </c>
      <c r="AC555">
        <v>25.04</v>
      </c>
      <c r="AD555">
        <v>65.644000000000005</v>
      </c>
      <c r="AG555" t="s">
        <v>668</v>
      </c>
      <c r="AH555" t="s">
        <v>669</v>
      </c>
      <c r="AI555">
        <v>63</v>
      </c>
      <c r="AJ555" t="s">
        <v>668</v>
      </c>
      <c r="AK555" t="s">
        <v>669</v>
      </c>
      <c r="AL555">
        <v>52</v>
      </c>
    </row>
    <row r="556" spans="1:38">
      <c r="A556" t="s">
        <v>447</v>
      </c>
      <c r="B556">
        <v>2</v>
      </c>
      <c r="D556" t="s">
        <v>85</v>
      </c>
      <c r="F556">
        <v>0</v>
      </c>
      <c r="G556">
        <v>1</v>
      </c>
      <c r="H556">
        <v>0</v>
      </c>
      <c r="I556">
        <v>1</v>
      </c>
      <c r="J556" t="s">
        <v>42</v>
      </c>
      <c r="K556" t="s">
        <v>57</v>
      </c>
      <c r="L556" t="s">
        <v>42</v>
      </c>
      <c r="M556">
        <v>0</v>
      </c>
      <c r="N556">
        <v>1</v>
      </c>
      <c r="O556">
        <v>-1</v>
      </c>
      <c r="P556">
        <v>0.66599999999999993</v>
      </c>
      <c r="Q556" t="s">
        <v>41</v>
      </c>
      <c r="R556" t="s">
        <v>41</v>
      </c>
      <c r="T556">
        <v>101.31965006729475</v>
      </c>
      <c r="U556">
        <v>117.34261838440112</v>
      </c>
      <c r="V556">
        <v>125.13020833333333</v>
      </c>
      <c r="W556">
        <v>148.05555555555554</v>
      </c>
      <c r="X556">
        <v>230.82274474999997</v>
      </c>
      <c r="Y556" t="s">
        <v>54</v>
      </c>
      <c r="Z556">
        <v>304.98829073499996</v>
      </c>
      <c r="AA556" t="s">
        <v>89</v>
      </c>
      <c r="AC556">
        <v>25.234000000000002</v>
      </c>
      <c r="AD556">
        <v>64.89</v>
      </c>
      <c r="AG556" t="s">
        <v>702</v>
      </c>
      <c r="AH556" t="s">
        <v>703</v>
      </c>
      <c r="AI556">
        <v>54</v>
      </c>
      <c r="AJ556" t="s">
        <v>732</v>
      </c>
      <c r="AK556" t="s">
        <v>733</v>
      </c>
      <c r="AL556">
        <v>27</v>
      </c>
    </row>
    <row r="557" spans="1:38">
      <c r="A557" t="s">
        <v>447</v>
      </c>
      <c r="B557">
        <v>2</v>
      </c>
      <c r="D557" t="s">
        <v>117</v>
      </c>
      <c r="F557">
        <v>2</v>
      </c>
      <c r="G557">
        <v>0</v>
      </c>
      <c r="H557">
        <v>-1</v>
      </c>
      <c r="I557">
        <v>0.5</v>
      </c>
      <c r="J557" t="s">
        <v>42</v>
      </c>
      <c r="K557" t="s">
        <v>57</v>
      </c>
      <c r="L557" t="s">
        <v>41</v>
      </c>
      <c r="M557">
        <v>1</v>
      </c>
      <c r="N557">
        <v>0.66599999999999993</v>
      </c>
      <c r="O557">
        <v>0</v>
      </c>
      <c r="P557">
        <v>1</v>
      </c>
      <c r="Q557" t="s">
        <v>41</v>
      </c>
      <c r="R557" t="s">
        <v>42</v>
      </c>
      <c r="T557">
        <v>101.31965006729475</v>
      </c>
      <c r="U557">
        <v>117.34261838440112</v>
      </c>
      <c r="V557">
        <v>125.13020833333333</v>
      </c>
      <c r="W557">
        <v>148.05555555555554</v>
      </c>
      <c r="X557">
        <v>107.58060017499999</v>
      </c>
      <c r="Y557" t="s">
        <v>54</v>
      </c>
      <c r="Z557">
        <v>122.6985645</v>
      </c>
      <c r="AA557" t="s">
        <v>54</v>
      </c>
      <c r="AC557">
        <v>24.195</v>
      </c>
      <c r="AD557">
        <v>68.382000000000005</v>
      </c>
      <c r="AG557" t="s">
        <v>672</v>
      </c>
      <c r="AH557" t="s">
        <v>673</v>
      </c>
      <c r="AI557">
        <v>9</v>
      </c>
      <c r="AJ557" t="s">
        <v>670</v>
      </c>
      <c r="AK557" t="s">
        <v>671</v>
      </c>
      <c r="AL557">
        <v>89</v>
      </c>
    </row>
    <row r="558" spans="1:38">
      <c r="A558" t="s">
        <v>447</v>
      </c>
      <c r="B558">
        <v>2</v>
      </c>
      <c r="D558" t="s">
        <v>117</v>
      </c>
      <c r="F558">
        <v>-1</v>
      </c>
      <c r="G558">
        <v>0.5</v>
      </c>
      <c r="H558">
        <v>2</v>
      </c>
      <c r="I558">
        <v>0</v>
      </c>
      <c r="J558" t="s">
        <v>42</v>
      </c>
      <c r="K558" t="s">
        <v>57</v>
      </c>
      <c r="L558" t="s">
        <v>42</v>
      </c>
      <c r="M558">
        <v>-3</v>
      </c>
      <c r="N558">
        <v>0</v>
      </c>
      <c r="O558">
        <v>0</v>
      </c>
      <c r="P558">
        <v>1</v>
      </c>
      <c r="Q558" t="s">
        <v>41</v>
      </c>
      <c r="R558" t="s">
        <v>41</v>
      </c>
      <c r="T558">
        <v>101.31965006729475</v>
      </c>
      <c r="U558">
        <v>117.34261838440112</v>
      </c>
      <c r="V558">
        <v>125.13020833333333</v>
      </c>
      <c r="W558">
        <v>148.05555555555554</v>
      </c>
      <c r="X558">
        <v>119.74740399999999</v>
      </c>
      <c r="Y558" t="s">
        <v>54</v>
      </c>
      <c r="Z558">
        <v>129.39180000000002</v>
      </c>
      <c r="AA558" t="s">
        <v>54</v>
      </c>
      <c r="AC558">
        <v>24.629000000000001</v>
      </c>
      <c r="AD558">
        <v>65.995999999999995</v>
      </c>
      <c r="AG558" t="s">
        <v>658</v>
      </c>
      <c r="AH558" t="s">
        <v>659</v>
      </c>
      <c r="AI558">
        <v>12</v>
      </c>
      <c r="AJ558" t="s">
        <v>708</v>
      </c>
      <c r="AK558" t="s">
        <v>709</v>
      </c>
      <c r="AL558">
        <v>28</v>
      </c>
    </row>
    <row r="559" spans="1:38">
      <c r="A559" t="s">
        <v>447</v>
      </c>
      <c r="B559">
        <v>2</v>
      </c>
      <c r="D559" t="s">
        <v>117</v>
      </c>
      <c r="F559">
        <v>-2</v>
      </c>
      <c r="G559">
        <v>0</v>
      </c>
      <c r="H559">
        <v>0</v>
      </c>
      <c r="I559">
        <v>1</v>
      </c>
      <c r="J559" t="s">
        <v>42</v>
      </c>
      <c r="K559" t="s">
        <v>57</v>
      </c>
      <c r="L559" t="s">
        <v>41</v>
      </c>
      <c r="M559">
        <v>-3</v>
      </c>
      <c r="N559">
        <v>0</v>
      </c>
      <c r="O559">
        <v>1</v>
      </c>
      <c r="P559">
        <v>0.66599999999999993</v>
      </c>
      <c r="Q559" t="s">
        <v>41</v>
      </c>
      <c r="R559" t="s">
        <v>41</v>
      </c>
      <c r="T559">
        <v>101.31965006729475</v>
      </c>
      <c r="U559">
        <v>117.34261838440112</v>
      </c>
      <c r="V559">
        <v>125.13020833333333</v>
      </c>
      <c r="W559">
        <v>148.05555555555554</v>
      </c>
      <c r="X559">
        <v>135.86305678999997</v>
      </c>
      <c r="Y559" t="s">
        <v>54</v>
      </c>
      <c r="Z559">
        <v>142.76578900000001</v>
      </c>
      <c r="AA559" t="s">
        <v>54</v>
      </c>
      <c r="AC559">
        <v>24.774000000000001</v>
      </c>
      <c r="AD559">
        <v>65.900999999999996</v>
      </c>
      <c r="AG559" t="s">
        <v>738</v>
      </c>
      <c r="AH559" t="s">
        <v>739</v>
      </c>
      <c r="AI559">
        <v>2</v>
      </c>
      <c r="AJ559" t="s">
        <v>668</v>
      </c>
      <c r="AK559" t="s">
        <v>669</v>
      </c>
      <c r="AL559">
        <v>52</v>
      </c>
    </row>
    <row r="560" spans="1:38">
      <c r="A560" t="s">
        <v>447</v>
      </c>
      <c r="B560">
        <v>2</v>
      </c>
      <c r="D560" t="s">
        <v>117</v>
      </c>
      <c r="F560">
        <v>0</v>
      </c>
      <c r="G560">
        <v>1</v>
      </c>
      <c r="H560">
        <v>-1</v>
      </c>
      <c r="I560">
        <v>0.5</v>
      </c>
      <c r="J560" t="s">
        <v>42</v>
      </c>
      <c r="K560" t="s">
        <v>57</v>
      </c>
      <c r="L560" t="s">
        <v>41</v>
      </c>
      <c r="M560">
        <v>0</v>
      </c>
      <c r="N560">
        <v>1</v>
      </c>
      <c r="O560">
        <v>0</v>
      </c>
      <c r="P560">
        <v>1</v>
      </c>
      <c r="Q560" t="s">
        <v>42</v>
      </c>
      <c r="R560" t="s">
        <v>41</v>
      </c>
      <c r="T560">
        <v>101.31965006729475</v>
      </c>
      <c r="U560">
        <v>117.34261838440112</v>
      </c>
      <c r="V560">
        <v>125.13020833333333</v>
      </c>
      <c r="W560">
        <v>148.05555555555554</v>
      </c>
      <c r="X560">
        <v>143.96996726999998</v>
      </c>
      <c r="Y560" t="s">
        <v>54</v>
      </c>
      <c r="Z560">
        <v>149.44654250000002</v>
      </c>
      <c r="AA560" t="s">
        <v>54</v>
      </c>
      <c r="AC560">
        <v>25.04</v>
      </c>
      <c r="AD560">
        <v>65.644000000000005</v>
      </c>
      <c r="AG560" t="s">
        <v>686</v>
      </c>
      <c r="AH560" t="s">
        <v>687</v>
      </c>
      <c r="AI560">
        <v>146</v>
      </c>
      <c r="AJ560" t="s">
        <v>670</v>
      </c>
      <c r="AK560" t="s">
        <v>671</v>
      </c>
      <c r="AL560">
        <v>89</v>
      </c>
    </row>
    <row r="561" spans="1:38">
      <c r="A561" t="s">
        <v>447</v>
      </c>
      <c r="B561">
        <v>2</v>
      </c>
      <c r="D561" t="s">
        <v>117</v>
      </c>
      <c r="F561">
        <v>2</v>
      </c>
      <c r="G561">
        <v>0</v>
      </c>
      <c r="H561">
        <v>-1</v>
      </c>
      <c r="I561">
        <v>0.5</v>
      </c>
      <c r="J561" t="s">
        <v>42</v>
      </c>
      <c r="K561" t="s">
        <v>57</v>
      </c>
      <c r="L561" t="s">
        <v>41</v>
      </c>
      <c r="M561">
        <v>2</v>
      </c>
      <c r="N561">
        <v>0.33299999999999996</v>
      </c>
      <c r="O561">
        <v>-2</v>
      </c>
      <c r="P561">
        <v>0.33299999999999996</v>
      </c>
      <c r="Q561" t="s">
        <v>42</v>
      </c>
      <c r="R561" t="s">
        <v>41</v>
      </c>
      <c r="T561">
        <v>101.31965006729475</v>
      </c>
      <c r="U561">
        <v>117.34261838440112</v>
      </c>
      <c r="V561">
        <v>125.13020833333333</v>
      </c>
      <c r="W561">
        <v>148.05555555555554</v>
      </c>
      <c r="X561">
        <v>148.02370335499998</v>
      </c>
      <c r="Y561" t="s">
        <v>54</v>
      </c>
      <c r="Z561">
        <v>156.127296</v>
      </c>
      <c r="AA561" t="s">
        <v>54</v>
      </c>
      <c r="AC561">
        <v>25.234000000000002</v>
      </c>
      <c r="AD561">
        <v>64.89</v>
      </c>
      <c r="AG561" t="s">
        <v>692</v>
      </c>
      <c r="AH561" t="s">
        <v>693</v>
      </c>
      <c r="AI561">
        <v>9</v>
      </c>
      <c r="AJ561" t="s">
        <v>664</v>
      </c>
      <c r="AK561" t="s">
        <v>665</v>
      </c>
      <c r="AL561">
        <v>31</v>
      </c>
    </row>
    <row r="562" spans="1:38">
      <c r="A562" t="s">
        <v>447</v>
      </c>
      <c r="B562">
        <v>2</v>
      </c>
      <c r="D562" t="s">
        <v>123</v>
      </c>
      <c r="F562">
        <v>0</v>
      </c>
      <c r="G562">
        <v>1</v>
      </c>
      <c r="H562">
        <v>0</v>
      </c>
      <c r="I562">
        <v>1</v>
      </c>
      <c r="J562" t="s">
        <v>42</v>
      </c>
      <c r="K562" t="s">
        <v>57</v>
      </c>
      <c r="L562" t="s">
        <v>42</v>
      </c>
      <c r="M562">
        <v>0</v>
      </c>
      <c r="N562">
        <v>1</v>
      </c>
      <c r="O562">
        <v>-1</v>
      </c>
      <c r="P562">
        <v>0.66599999999999993</v>
      </c>
      <c r="Q562" t="s">
        <v>41</v>
      </c>
      <c r="R562" t="s">
        <v>41</v>
      </c>
      <c r="T562">
        <v>101.31965006729475</v>
      </c>
      <c r="U562">
        <v>117.34261838440112</v>
      </c>
      <c r="V562">
        <v>125.13020833333333</v>
      </c>
      <c r="W562">
        <v>148.05555555555554</v>
      </c>
      <c r="X562">
        <v>263.06585000000001</v>
      </c>
      <c r="Y562" t="s">
        <v>54</v>
      </c>
      <c r="Z562">
        <v>120.94931500000001</v>
      </c>
      <c r="AA562" t="s">
        <v>54</v>
      </c>
      <c r="AC562">
        <v>24.195</v>
      </c>
      <c r="AD562">
        <v>68.382000000000005</v>
      </c>
      <c r="AG562" t="s">
        <v>686</v>
      </c>
      <c r="AH562" t="s">
        <v>687</v>
      </c>
      <c r="AI562">
        <v>146</v>
      </c>
      <c r="AJ562" t="s">
        <v>668</v>
      </c>
      <c r="AK562" t="s">
        <v>669</v>
      </c>
      <c r="AL562">
        <v>52</v>
      </c>
    </row>
    <row r="563" spans="1:38">
      <c r="A563" t="s">
        <v>447</v>
      </c>
      <c r="B563">
        <v>2</v>
      </c>
      <c r="D563" t="s">
        <v>123</v>
      </c>
      <c r="F563">
        <v>0</v>
      </c>
      <c r="G563">
        <v>1</v>
      </c>
      <c r="H563">
        <v>0</v>
      </c>
      <c r="I563">
        <v>1</v>
      </c>
      <c r="J563" t="s">
        <v>42</v>
      </c>
      <c r="K563" t="s">
        <v>57</v>
      </c>
      <c r="L563" t="s">
        <v>42</v>
      </c>
      <c r="M563">
        <v>0</v>
      </c>
      <c r="N563">
        <v>1</v>
      </c>
      <c r="O563">
        <v>-1</v>
      </c>
      <c r="P563">
        <v>0.66599999999999993</v>
      </c>
      <c r="Q563" t="s">
        <v>41</v>
      </c>
      <c r="R563" t="s">
        <v>42</v>
      </c>
      <c r="T563">
        <v>101.31965006729475</v>
      </c>
      <c r="U563">
        <v>117.34261838440112</v>
      </c>
      <c r="V563">
        <v>125.13020833333333</v>
      </c>
      <c r="W563">
        <v>148.05555555555554</v>
      </c>
      <c r="X563">
        <v>277.68875000000003</v>
      </c>
      <c r="Y563" t="s">
        <v>54</v>
      </c>
      <c r="Z563">
        <v>128.69487000000001</v>
      </c>
      <c r="AA563" t="s">
        <v>54</v>
      </c>
      <c r="AC563">
        <v>24.629000000000001</v>
      </c>
      <c r="AD563">
        <v>65.995999999999995</v>
      </c>
      <c r="AG563" t="s">
        <v>686</v>
      </c>
      <c r="AH563" t="s">
        <v>687</v>
      </c>
      <c r="AI563">
        <v>146</v>
      </c>
      <c r="AJ563" t="s">
        <v>668</v>
      </c>
      <c r="AK563" t="s">
        <v>669</v>
      </c>
      <c r="AL563">
        <v>52</v>
      </c>
    </row>
    <row r="564" spans="1:38">
      <c r="A564" t="s">
        <v>447</v>
      </c>
      <c r="B564">
        <v>2</v>
      </c>
      <c r="D564" t="s">
        <v>123</v>
      </c>
      <c r="F564">
        <v>0</v>
      </c>
      <c r="G564">
        <v>1</v>
      </c>
      <c r="H564">
        <v>0</v>
      </c>
      <c r="I564">
        <v>1</v>
      </c>
      <c r="J564" t="s">
        <v>42</v>
      </c>
      <c r="K564" t="s">
        <v>57</v>
      </c>
      <c r="L564" t="s">
        <v>42</v>
      </c>
      <c r="M564">
        <v>0</v>
      </c>
      <c r="N564">
        <v>1</v>
      </c>
      <c r="O564">
        <v>-1</v>
      </c>
      <c r="P564">
        <v>0.66599999999999993</v>
      </c>
      <c r="Q564" t="s">
        <v>41</v>
      </c>
      <c r="R564" t="s">
        <v>41</v>
      </c>
      <c r="T564">
        <v>101.31965006729475</v>
      </c>
      <c r="U564">
        <v>117.34261838440112</v>
      </c>
      <c r="V564">
        <v>125.13020833333333</v>
      </c>
      <c r="W564">
        <v>148.05555555555554</v>
      </c>
      <c r="X564">
        <v>270.37729999999999</v>
      </c>
      <c r="Y564" t="s">
        <v>54</v>
      </c>
      <c r="Z564">
        <v>159.67708999999999</v>
      </c>
      <c r="AA564" t="s">
        <v>54</v>
      </c>
      <c r="AC564">
        <v>24.774000000000001</v>
      </c>
      <c r="AD564">
        <v>65.900999999999996</v>
      </c>
      <c r="AG564" t="s">
        <v>686</v>
      </c>
      <c r="AH564" t="s">
        <v>687</v>
      </c>
      <c r="AI564">
        <v>146</v>
      </c>
      <c r="AJ564" t="s">
        <v>668</v>
      </c>
      <c r="AK564" t="s">
        <v>669</v>
      </c>
      <c r="AL564">
        <v>52</v>
      </c>
    </row>
    <row r="565" spans="1:38">
      <c r="A565" t="s">
        <v>447</v>
      </c>
      <c r="B565">
        <v>2</v>
      </c>
      <c r="D565" t="s">
        <v>123</v>
      </c>
      <c r="F565">
        <v>0</v>
      </c>
      <c r="G565">
        <v>1</v>
      </c>
      <c r="H565">
        <v>0</v>
      </c>
      <c r="I565">
        <v>1</v>
      </c>
      <c r="J565" t="s">
        <v>42</v>
      </c>
      <c r="K565" t="s">
        <v>57</v>
      </c>
      <c r="L565" t="s">
        <v>42</v>
      </c>
      <c r="M565">
        <v>0</v>
      </c>
      <c r="N565">
        <v>1</v>
      </c>
      <c r="O565">
        <v>0</v>
      </c>
      <c r="P565">
        <v>1</v>
      </c>
      <c r="Q565" t="s">
        <v>41</v>
      </c>
      <c r="R565" t="s">
        <v>41</v>
      </c>
      <c r="T565">
        <v>101.31965006729475</v>
      </c>
      <c r="U565">
        <v>117.34261838440112</v>
      </c>
      <c r="V565">
        <v>125.13020833333333</v>
      </c>
      <c r="W565">
        <v>148.05555555555554</v>
      </c>
      <c r="X565">
        <v>270.37729999999999</v>
      </c>
      <c r="Y565" t="s">
        <v>54</v>
      </c>
      <c r="Z565">
        <v>128.79291499999999</v>
      </c>
      <c r="AA565" t="s">
        <v>54</v>
      </c>
      <c r="AC565">
        <v>25.04</v>
      </c>
      <c r="AD565">
        <v>65.644000000000005</v>
      </c>
      <c r="AG565" t="s">
        <v>686</v>
      </c>
      <c r="AH565" t="s">
        <v>687</v>
      </c>
      <c r="AI565">
        <v>146</v>
      </c>
      <c r="AJ565" t="s">
        <v>686</v>
      </c>
      <c r="AK565" t="s">
        <v>687</v>
      </c>
      <c r="AL565">
        <v>93</v>
      </c>
    </row>
    <row r="566" spans="1:38">
      <c r="A566" t="s">
        <v>447</v>
      </c>
      <c r="B566">
        <v>2</v>
      </c>
      <c r="D566" t="s">
        <v>123</v>
      </c>
      <c r="F566">
        <v>0</v>
      </c>
      <c r="G566">
        <v>1</v>
      </c>
      <c r="H566">
        <v>0</v>
      </c>
      <c r="I566">
        <v>1</v>
      </c>
      <c r="J566" t="s">
        <v>42</v>
      </c>
      <c r="K566" t="s">
        <v>57</v>
      </c>
      <c r="L566" t="s">
        <v>42</v>
      </c>
      <c r="M566">
        <v>0</v>
      </c>
      <c r="N566">
        <v>1</v>
      </c>
      <c r="O566">
        <v>0</v>
      </c>
      <c r="P566">
        <v>1</v>
      </c>
      <c r="Q566" t="s">
        <v>41</v>
      </c>
      <c r="R566" t="s">
        <v>41</v>
      </c>
      <c r="T566">
        <v>101.31965006729475</v>
      </c>
      <c r="U566">
        <v>117.34261838440112</v>
      </c>
      <c r="V566">
        <v>125.13020833333333</v>
      </c>
      <c r="W566">
        <v>148.05555555555554</v>
      </c>
      <c r="X566">
        <v>285.00020000000001</v>
      </c>
      <c r="Y566" t="s">
        <v>54</v>
      </c>
      <c r="Z566">
        <v>175.16819999999998</v>
      </c>
      <c r="AA566" t="s">
        <v>54</v>
      </c>
      <c r="AC566">
        <v>25.234000000000002</v>
      </c>
      <c r="AD566">
        <v>64.89</v>
      </c>
      <c r="AG566" t="s">
        <v>686</v>
      </c>
      <c r="AH566" t="s">
        <v>687</v>
      </c>
      <c r="AI566">
        <v>146</v>
      </c>
      <c r="AJ566" t="s">
        <v>686</v>
      </c>
      <c r="AK566" t="s">
        <v>687</v>
      </c>
      <c r="AL566">
        <v>93</v>
      </c>
    </row>
    <row r="567" spans="1:38">
      <c r="A567" t="s">
        <v>447</v>
      </c>
      <c r="B567">
        <v>2</v>
      </c>
      <c r="D567" t="s">
        <v>95</v>
      </c>
      <c r="F567">
        <v>0</v>
      </c>
      <c r="G567">
        <v>1</v>
      </c>
      <c r="H567">
        <v>0</v>
      </c>
      <c r="I567">
        <v>1</v>
      </c>
      <c r="J567" t="s">
        <v>42</v>
      </c>
      <c r="K567" t="s">
        <v>57</v>
      </c>
      <c r="L567" t="s">
        <v>42</v>
      </c>
      <c r="M567">
        <v>0</v>
      </c>
      <c r="N567">
        <v>1</v>
      </c>
      <c r="O567">
        <v>0</v>
      </c>
      <c r="P567">
        <v>1</v>
      </c>
      <c r="Q567" t="s">
        <v>41</v>
      </c>
      <c r="R567" t="s">
        <v>41</v>
      </c>
      <c r="T567">
        <v>101.31965006729475</v>
      </c>
      <c r="U567">
        <v>117.34261838440112</v>
      </c>
      <c r="V567">
        <v>125.13020833333333</v>
      </c>
      <c r="W567">
        <v>148.05555555555554</v>
      </c>
      <c r="X567">
        <v>107.62430000000001</v>
      </c>
      <c r="Y567" t="s">
        <v>54</v>
      </c>
      <c r="Z567">
        <v>34.921199999999999</v>
      </c>
      <c r="AA567" t="s">
        <v>49</v>
      </c>
      <c r="AC567">
        <v>24.195</v>
      </c>
      <c r="AD567">
        <v>68.382000000000005</v>
      </c>
      <c r="AG567" t="s">
        <v>684</v>
      </c>
      <c r="AH567" t="s">
        <v>685</v>
      </c>
      <c r="AI567">
        <v>208</v>
      </c>
      <c r="AJ567" t="s">
        <v>684</v>
      </c>
      <c r="AK567" t="s">
        <v>685</v>
      </c>
      <c r="AL567">
        <v>85</v>
      </c>
    </row>
    <row r="568" spans="1:38">
      <c r="A568" t="s">
        <v>447</v>
      </c>
      <c r="B568">
        <v>2</v>
      </c>
      <c r="D568" t="s">
        <v>95</v>
      </c>
      <c r="F568">
        <v>0</v>
      </c>
      <c r="G568">
        <v>1</v>
      </c>
      <c r="H568">
        <v>0</v>
      </c>
      <c r="I568">
        <v>1</v>
      </c>
      <c r="J568" t="s">
        <v>42</v>
      </c>
      <c r="K568" t="s">
        <v>57</v>
      </c>
      <c r="L568" t="s">
        <v>42</v>
      </c>
      <c r="M568">
        <v>-2</v>
      </c>
      <c r="N568">
        <v>0.33299999999999996</v>
      </c>
      <c r="O568">
        <v>1</v>
      </c>
      <c r="P568">
        <v>0.66599999999999993</v>
      </c>
      <c r="Q568" t="s">
        <v>41</v>
      </c>
      <c r="R568" t="s">
        <v>41</v>
      </c>
      <c r="T568">
        <v>101.31965006729475</v>
      </c>
      <c r="U568">
        <v>117.34261838440112</v>
      </c>
      <c r="V568">
        <v>125.13020833333333</v>
      </c>
      <c r="W568">
        <v>148.05555555555554</v>
      </c>
      <c r="X568">
        <v>123.17861000000002</v>
      </c>
      <c r="Y568" t="s">
        <v>54</v>
      </c>
      <c r="Z568">
        <v>49.003739999999993</v>
      </c>
      <c r="AA568" t="s">
        <v>49</v>
      </c>
      <c r="AC568">
        <v>24.629000000000001</v>
      </c>
      <c r="AD568">
        <v>65.995999999999995</v>
      </c>
      <c r="AG568" t="s">
        <v>690</v>
      </c>
      <c r="AH568" t="s">
        <v>691</v>
      </c>
      <c r="AI568">
        <v>16</v>
      </c>
      <c r="AJ568" t="s">
        <v>656</v>
      </c>
      <c r="AK568" t="s">
        <v>657</v>
      </c>
      <c r="AL568">
        <v>50</v>
      </c>
    </row>
    <row r="569" spans="1:38">
      <c r="A569" t="s">
        <v>447</v>
      </c>
      <c r="B569">
        <v>2</v>
      </c>
      <c r="D569" t="s">
        <v>95</v>
      </c>
      <c r="F569">
        <v>0</v>
      </c>
      <c r="G569">
        <v>1</v>
      </c>
      <c r="H569">
        <v>0</v>
      </c>
      <c r="I569">
        <v>1</v>
      </c>
      <c r="J569" t="s">
        <v>42</v>
      </c>
      <c r="K569" t="s">
        <v>57</v>
      </c>
      <c r="L569" t="s">
        <v>42</v>
      </c>
      <c r="M569">
        <v>0</v>
      </c>
      <c r="N569">
        <v>1</v>
      </c>
      <c r="O569">
        <v>0</v>
      </c>
      <c r="P569">
        <v>1</v>
      </c>
      <c r="Q569" t="s">
        <v>41</v>
      </c>
      <c r="R569" t="s">
        <v>41</v>
      </c>
      <c r="T569">
        <v>101.31965006729475</v>
      </c>
      <c r="U569">
        <v>117.34261838440112</v>
      </c>
      <c r="V569">
        <v>125.13020833333333</v>
      </c>
      <c r="W569">
        <v>148.05555555555554</v>
      </c>
      <c r="X569">
        <v>115.40145500000001</v>
      </c>
      <c r="Y569" t="s">
        <v>54</v>
      </c>
      <c r="Z569">
        <v>56.045009999999991</v>
      </c>
      <c r="AA569" t="s">
        <v>49</v>
      </c>
      <c r="AC569">
        <v>24.774000000000001</v>
      </c>
      <c r="AD569">
        <v>65.900999999999996</v>
      </c>
      <c r="AG569" t="s">
        <v>684</v>
      </c>
      <c r="AH569" t="s">
        <v>685</v>
      </c>
      <c r="AI569">
        <v>208</v>
      </c>
      <c r="AJ569" t="s">
        <v>684</v>
      </c>
      <c r="AK569" t="s">
        <v>685</v>
      </c>
      <c r="AL569">
        <v>85</v>
      </c>
    </row>
    <row r="570" spans="1:38">
      <c r="A570" t="s">
        <v>447</v>
      </c>
      <c r="B570">
        <v>2</v>
      </c>
      <c r="D570" t="s">
        <v>95</v>
      </c>
      <c r="F570">
        <v>0</v>
      </c>
      <c r="G570">
        <v>1</v>
      </c>
      <c r="H570">
        <v>0</v>
      </c>
      <c r="I570">
        <v>1</v>
      </c>
      <c r="J570" t="s">
        <v>42</v>
      </c>
      <c r="K570" t="s">
        <v>57</v>
      </c>
      <c r="L570" t="s">
        <v>42</v>
      </c>
      <c r="M570">
        <v>0</v>
      </c>
      <c r="N570">
        <v>1</v>
      </c>
      <c r="O570">
        <v>0</v>
      </c>
      <c r="P570">
        <v>1</v>
      </c>
      <c r="Q570" t="s">
        <v>41</v>
      </c>
      <c r="R570" t="s">
        <v>41</v>
      </c>
      <c r="T570">
        <v>101.31965006729475</v>
      </c>
      <c r="U570">
        <v>117.34261838440112</v>
      </c>
      <c r="V570">
        <v>125.13020833333333</v>
      </c>
      <c r="W570">
        <v>148.05555555555554</v>
      </c>
      <c r="X570">
        <v>138.73292000000004</v>
      </c>
      <c r="Y570" t="s">
        <v>54</v>
      </c>
      <c r="Z570">
        <v>56.045009999999991</v>
      </c>
      <c r="AA570" t="s">
        <v>49</v>
      </c>
      <c r="AC570">
        <v>25.04</v>
      </c>
      <c r="AD570">
        <v>65.644000000000005</v>
      </c>
      <c r="AG570" t="s">
        <v>684</v>
      </c>
      <c r="AH570" t="s">
        <v>685</v>
      </c>
      <c r="AI570">
        <v>208</v>
      </c>
      <c r="AJ570" t="s">
        <v>684</v>
      </c>
      <c r="AK570" t="s">
        <v>685</v>
      </c>
      <c r="AL570">
        <v>85</v>
      </c>
    </row>
    <row r="571" spans="1:38">
      <c r="A571" t="s">
        <v>447</v>
      </c>
      <c r="B571">
        <v>2</v>
      </c>
      <c r="D571" t="s">
        <v>95</v>
      </c>
      <c r="F571">
        <v>0</v>
      </c>
      <c r="G571">
        <v>1</v>
      </c>
      <c r="H571">
        <v>0</v>
      </c>
      <c r="I571">
        <v>1</v>
      </c>
      <c r="J571" t="s">
        <v>42</v>
      </c>
      <c r="K571" t="s">
        <v>57</v>
      </c>
      <c r="L571" t="s">
        <v>42</v>
      </c>
      <c r="M571">
        <v>0</v>
      </c>
      <c r="N571">
        <v>1</v>
      </c>
      <c r="O571">
        <v>0</v>
      </c>
      <c r="P571">
        <v>1</v>
      </c>
      <c r="Q571" t="s">
        <v>41</v>
      </c>
      <c r="R571" t="s">
        <v>41</v>
      </c>
      <c r="T571">
        <v>101.31965006729475</v>
      </c>
      <c r="U571">
        <v>117.34261838440112</v>
      </c>
      <c r="V571">
        <v>125.13020833333333</v>
      </c>
      <c r="W571">
        <v>148.05555555555554</v>
      </c>
      <c r="X571">
        <v>154.28723000000002</v>
      </c>
      <c r="Y571" t="s">
        <v>54</v>
      </c>
      <c r="Z571">
        <v>63.086279999999988</v>
      </c>
      <c r="AA571" t="s">
        <v>49</v>
      </c>
      <c r="AC571">
        <v>25.234000000000002</v>
      </c>
      <c r="AD571">
        <v>64.89</v>
      </c>
      <c r="AG571" t="s">
        <v>684</v>
      </c>
      <c r="AH571" t="s">
        <v>685</v>
      </c>
      <c r="AI571">
        <v>208</v>
      </c>
      <c r="AJ571" t="s">
        <v>684</v>
      </c>
      <c r="AK571" t="s">
        <v>685</v>
      </c>
      <c r="AL571">
        <v>85</v>
      </c>
    </row>
    <row r="572" spans="1:38">
      <c r="A572" t="s">
        <v>447</v>
      </c>
      <c r="B572">
        <v>3</v>
      </c>
      <c r="D572" t="s">
        <v>34</v>
      </c>
      <c r="F572">
        <v>0</v>
      </c>
      <c r="G572">
        <v>1</v>
      </c>
      <c r="H572">
        <v>2</v>
      </c>
      <c r="I572">
        <v>0</v>
      </c>
      <c r="J572" t="s">
        <v>42</v>
      </c>
      <c r="K572">
        <v>0</v>
      </c>
      <c r="L572" t="s">
        <v>42</v>
      </c>
      <c r="M572">
        <v>1</v>
      </c>
      <c r="N572">
        <v>0.66599999999999993</v>
      </c>
      <c r="O572">
        <v>-3</v>
      </c>
      <c r="P572">
        <v>0</v>
      </c>
      <c r="Q572" t="s">
        <v>42</v>
      </c>
      <c r="R572" t="s">
        <v>41</v>
      </c>
      <c r="T572">
        <v>101.31965006729475</v>
      </c>
      <c r="U572">
        <v>117.34261838440112</v>
      </c>
      <c r="V572">
        <v>125.13020833333333</v>
      </c>
      <c r="W572">
        <v>148.05555555555554</v>
      </c>
      <c r="X572">
        <v>651.01024539999992</v>
      </c>
      <c r="Y572" t="s">
        <v>648</v>
      </c>
      <c r="Z572">
        <v>946.85561949999999</v>
      </c>
      <c r="AA572" t="s">
        <v>648</v>
      </c>
      <c r="AC572">
        <v>28.518000000000001</v>
      </c>
      <c r="AD572">
        <v>56.183</v>
      </c>
      <c r="AG572" t="s">
        <v>700</v>
      </c>
      <c r="AH572" t="s">
        <v>701</v>
      </c>
      <c r="AI572">
        <v>18</v>
      </c>
      <c r="AJ572" t="s">
        <v>740</v>
      </c>
      <c r="AK572" t="s">
        <v>741</v>
      </c>
      <c r="AL572">
        <v>3</v>
      </c>
    </row>
    <row r="573" spans="1:38">
      <c r="A573" t="s">
        <v>447</v>
      </c>
      <c r="B573">
        <v>3</v>
      </c>
      <c r="D573" t="s">
        <v>34</v>
      </c>
      <c r="F573">
        <v>1</v>
      </c>
      <c r="G573">
        <v>0.5</v>
      </c>
      <c r="H573">
        <v>2</v>
      </c>
      <c r="I573">
        <v>0</v>
      </c>
      <c r="J573" t="s">
        <v>42</v>
      </c>
      <c r="K573">
        <v>1</v>
      </c>
      <c r="L573" t="s">
        <v>42</v>
      </c>
      <c r="M573">
        <v>1</v>
      </c>
      <c r="N573">
        <v>0.66599999999999993</v>
      </c>
      <c r="O573">
        <v>-3</v>
      </c>
      <c r="P573">
        <v>0</v>
      </c>
      <c r="Q573" t="s">
        <v>42</v>
      </c>
      <c r="R573" t="s">
        <v>41</v>
      </c>
      <c r="T573">
        <v>101.31965006729475</v>
      </c>
      <c r="U573">
        <v>117.34261838440112</v>
      </c>
      <c r="V573">
        <v>125.13020833333333</v>
      </c>
      <c r="W573">
        <v>148.05555555555554</v>
      </c>
      <c r="X573">
        <v>576.25146909999989</v>
      </c>
      <c r="Y573" t="s">
        <v>648</v>
      </c>
      <c r="Z573">
        <v>923.03023999999994</v>
      </c>
      <c r="AA573" t="s">
        <v>648</v>
      </c>
      <c r="AC573">
        <v>28.542999999999999</v>
      </c>
      <c r="AD573">
        <v>55.427999999999997</v>
      </c>
      <c r="AG573" t="s">
        <v>698</v>
      </c>
      <c r="AH573" t="s">
        <v>699</v>
      </c>
      <c r="AI573">
        <v>21</v>
      </c>
      <c r="AJ573" t="s">
        <v>740</v>
      </c>
      <c r="AK573" t="s">
        <v>741</v>
      </c>
      <c r="AL573">
        <v>3</v>
      </c>
    </row>
    <row r="574" spans="1:38">
      <c r="A574" t="s">
        <v>447</v>
      </c>
      <c r="B574">
        <v>3</v>
      </c>
      <c r="D574" t="s">
        <v>34</v>
      </c>
      <c r="F574">
        <v>-1</v>
      </c>
      <c r="G574">
        <v>0.5</v>
      </c>
      <c r="H574">
        <v>2</v>
      </c>
      <c r="I574">
        <v>0</v>
      </c>
      <c r="J574" t="s">
        <v>42</v>
      </c>
      <c r="K574">
        <v>1</v>
      </c>
      <c r="L574">
        <v>0</v>
      </c>
      <c r="M574">
        <v>1</v>
      </c>
      <c r="N574">
        <v>0.66599999999999993</v>
      </c>
      <c r="O574">
        <v>-2</v>
      </c>
      <c r="P574">
        <v>0.33299999999999996</v>
      </c>
      <c r="Q574" t="s">
        <v>42</v>
      </c>
      <c r="R574" t="s">
        <v>41</v>
      </c>
      <c r="T574">
        <v>101.31965006729475</v>
      </c>
      <c r="U574">
        <v>117.34261838440112</v>
      </c>
      <c r="V574">
        <v>125.13020833333333</v>
      </c>
      <c r="W574">
        <v>148.05555555555554</v>
      </c>
      <c r="X574">
        <v>489.34774380000005</v>
      </c>
      <c r="Y574" t="s">
        <v>89</v>
      </c>
      <c r="Z574">
        <v>712.88273600000002</v>
      </c>
      <c r="AA574" t="s">
        <v>648</v>
      </c>
      <c r="AC574">
        <v>28.617000000000001</v>
      </c>
      <c r="AD574">
        <v>55.28</v>
      </c>
      <c r="AG574" t="s">
        <v>698</v>
      </c>
      <c r="AH574" t="s">
        <v>699</v>
      </c>
      <c r="AI574">
        <v>21</v>
      </c>
      <c r="AJ574" t="s">
        <v>694</v>
      </c>
      <c r="AK574" t="s">
        <v>695</v>
      </c>
      <c r="AL574">
        <v>7</v>
      </c>
    </row>
    <row r="575" spans="1:38">
      <c r="A575" t="s">
        <v>447</v>
      </c>
      <c r="B575">
        <v>3</v>
      </c>
      <c r="D575" t="s">
        <v>34</v>
      </c>
      <c r="F575">
        <v>0</v>
      </c>
      <c r="G575">
        <v>1</v>
      </c>
      <c r="H575">
        <v>1</v>
      </c>
      <c r="I575">
        <v>0.5</v>
      </c>
      <c r="J575" t="s">
        <v>42</v>
      </c>
      <c r="K575">
        <v>1</v>
      </c>
      <c r="L575" t="s">
        <v>42</v>
      </c>
      <c r="M575">
        <v>-1</v>
      </c>
      <c r="N575">
        <v>0.66599999999999993</v>
      </c>
      <c r="O575">
        <v>-2</v>
      </c>
      <c r="P575">
        <v>0.33299999999999996</v>
      </c>
      <c r="Q575" t="s">
        <v>42</v>
      </c>
      <c r="R575" t="s">
        <v>41</v>
      </c>
      <c r="T575">
        <v>101.31965006729475</v>
      </c>
      <c r="U575">
        <v>117.34261838440112</v>
      </c>
      <c r="V575">
        <v>125.13020833333333</v>
      </c>
      <c r="W575">
        <v>148.05555555555554</v>
      </c>
      <c r="X575">
        <v>611.69062139999994</v>
      </c>
      <c r="Y575" t="s">
        <v>648</v>
      </c>
      <c r="Z575">
        <v>773.28536299999996</v>
      </c>
      <c r="AA575" t="s">
        <v>648</v>
      </c>
      <c r="AC575">
        <v>28.443999999999999</v>
      </c>
      <c r="AD575">
        <v>55.887999999999998</v>
      </c>
      <c r="AG575" t="s">
        <v>700</v>
      </c>
      <c r="AH575" t="s">
        <v>701</v>
      </c>
      <c r="AI575">
        <v>18</v>
      </c>
      <c r="AJ575" t="s">
        <v>696</v>
      </c>
      <c r="AK575" t="s">
        <v>697</v>
      </c>
      <c r="AL575">
        <v>17</v>
      </c>
    </row>
    <row r="576" spans="1:38">
      <c r="A576" t="s">
        <v>447</v>
      </c>
      <c r="B576">
        <v>3</v>
      </c>
      <c r="D576" t="s">
        <v>34</v>
      </c>
      <c r="F576">
        <v>-1</v>
      </c>
      <c r="G576">
        <v>0.5</v>
      </c>
      <c r="H576">
        <v>1</v>
      </c>
      <c r="I576">
        <v>0.5</v>
      </c>
      <c r="J576" t="s">
        <v>42</v>
      </c>
      <c r="K576">
        <v>1</v>
      </c>
      <c r="L576" t="s">
        <v>42</v>
      </c>
      <c r="M576">
        <v>1</v>
      </c>
      <c r="N576">
        <v>0.66599999999999993</v>
      </c>
      <c r="O576">
        <v>-3</v>
      </c>
      <c r="P576">
        <v>0</v>
      </c>
      <c r="Q576" t="s">
        <v>42</v>
      </c>
      <c r="R576" t="s">
        <v>41</v>
      </c>
      <c r="T576">
        <v>101.31965006729475</v>
      </c>
      <c r="U576">
        <v>117.34261838440112</v>
      </c>
      <c r="V576">
        <v>125.13020833333333</v>
      </c>
      <c r="W576">
        <v>148.05555555555554</v>
      </c>
      <c r="X576">
        <v>556.5012716</v>
      </c>
      <c r="Y576" t="s">
        <v>648</v>
      </c>
      <c r="Z576">
        <v>603.31168149999996</v>
      </c>
      <c r="AA576" t="s">
        <v>648</v>
      </c>
      <c r="AC576">
        <v>28.518000000000001</v>
      </c>
      <c r="AD576">
        <v>55.962000000000003</v>
      </c>
      <c r="AG576" t="s">
        <v>698</v>
      </c>
      <c r="AH576" t="s">
        <v>699</v>
      </c>
      <c r="AI576">
        <v>21</v>
      </c>
      <c r="AJ576" t="s">
        <v>718</v>
      </c>
      <c r="AK576" t="s">
        <v>719</v>
      </c>
      <c r="AL576">
        <v>5</v>
      </c>
    </row>
    <row r="577" spans="1:38">
      <c r="A577" t="s">
        <v>447</v>
      </c>
      <c r="B577">
        <v>3</v>
      </c>
      <c r="D577" t="s">
        <v>34</v>
      </c>
      <c r="F577">
        <v>-1</v>
      </c>
      <c r="G577">
        <v>0.5</v>
      </c>
      <c r="H577">
        <v>1</v>
      </c>
      <c r="I577">
        <v>0.5</v>
      </c>
      <c r="J577" t="s">
        <v>42</v>
      </c>
      <c r="K577">
        <v>1</v>
      </c>
      <c r="L577" t="s">
        <v>42</v>
      </c>
      <c r="M577">
        <v>-1</v>
      </c>
      <c r="N577">
        <v>0.66599999999999993</v>
      </c>
      <c r="O577">
        <v>-2</v>
      </c>
      <c r="P577">
        <v>0.33299999999999996</v>
      </c>
      <c r="Q577" t="s">
        <v>42</v>
      </c>
      <c r="R577" t="s">
        <v>41</v>
      </c>
      <c r="T577">
        <v>101.31965006729475</v>
      </c>
      <c r="U577">
        <v>117.34261838440112</v>
      </c>
      <c r="V577">
        <v>125.13020833333333</v>
      </c>
      <c r="W577">
        <v>148.05555555555554</v>
      </c>
      <c r="X577">
        <v>544.68751019999991</v>
      </c>
      <c r="Y577" t="s">
        <v>648</v>
      </c>
      <c r="Z577">
        <v>591.0497754999999</v>
      </c>
      <c r="AA577" t="s">
        <v>648</v>
      </c>
      <c r="AC577">
        <v>28.419</v>
      </c>
      <c r="AD577">
        <v>56.167999999999999</v>
      </c>
      <c r="AG577" t="s">
        <v>698</v>
      </c>
      <c r="AH577" t="s">
        <v>699</v>
      </c>
      <c r="AI577">
        <v>21</v>
      </c>
      <c r="AJ577" t="s">
        <v>696</v>
      </c>
      <c r="AK577" t="s">
        <v>697</v>
      </c>
      <c r="AL577">
        <v>17</v>
      </c>
    </row>
    <row r="578" spans="1:38">
      <c r="A578" t="s">
        <v>447</v>
      </c>
      <c r="B578">
        <v>3</v>
      </c>
      <c r="D578" t="s">
        <v>101</v>
      </c>
      <c r="F578">
        <v>1</v>
      </c>
      <c r="G578">
        <v>0.5</v>
      </c>
      <c r="H578">
        <v>0</v>
      </c>
      <c r="I578">
        <v>1</v>
      </c>
      <c r="J578" t="s">
        <v>42</v>
      </c>
      <c r="K578">
        <v>0</v>
      </c>
      <c r="L578" t="s">
        <v>42</v>
      </c>
      <c r="M578">
        <v>0</v>
      </c>
      <c r="N578">
        <v>1</v>
      </c>
      <c r="O578">
        <v>0</v>
      </c>
      <c r="P578">
        <v>1</v>
      </c>
      <c r="Q578" t="s">
        <v>41</v>
      </c>
      <c r="R578" t="s">
        <v>41</v>
      </c>
      <c r="T578">
        <v>101.31965006729475</v>
      </c>
      <c r="U578">
        <v>117.34261838440112</v>
      </c>
      <c r="V578">
        <v>125.13020833333333</v>
      </c>
      <c r="W578">
        <v>148.05555555555554</v>
      </c>
      <c r="X578">
        <v>275.86950400000001</v>
      </c>
      <c r="Y578" t="s">
        <v>54</v>
      </c>
      <c r="Z578">
        <v>446.15440054999999</v>
      </c>
      <c r="AA578" t="s">
        <v>89</v>
      </c>
      <c r="AC578">
        <v>28.518000000000001</v>
      </c>
      <c r="AD578">
        <v>56.183</v>
      </c>
      <c r="AG578" t="s">
        <v>706</v>
      </c>
      <c r="AH578" t="s">
        <v>707</v>
      </c>
      <c r="AI578">
        <v>35</v>
      </c>
      <c r="AJ578" t="s">
        <v>702</v>
      </c>
      <c r="AK578" t="s">
        <v>703</v>
      </c>
      <c r="AL578">
        <v>37</v>
      </c>
    </row>
    <row r="579" spans="1:38">
      <c r="A579" t="s">
        <v>447</v>
      </c>
      <c r="B579">
        <v>3</v>
      </c>
      <c r="D579" t="s">
        <v>101</v>
      </c>
      <c r="F579">
        <v>-2</v>
      </c>
      <c r="G579">
        <v>0</v>
      </c>
      <c r="H579">
        <v>0</v>
      </c>
      <c r="I579">
        <v>1</v>
      </c>
      <c r="J579" t="s">
        <v>41</v>
      </c>
      <c r="K579">
        <v>0</v>
      </c>
      <c r="L579" t="s">
        <v>42</v>
      </c>
      <c r="M579">
        <v>0</v>
      </c>
      <c r="N579">
        <v>1</v>
      </c>
      <c r="O579">
        <v>0</v>
      </c>
      <c r="P579">
        <v>1</v>
      </c>
      <c r="Q579" t="s">
        <v>41</v>
      </c>
      <c r="R579" t="s">
        <v>41</v>
      </c>
      <c r="T579">
        <v>101.31965006729475</v>
      </c>
      <c r="U579">
        <v>117.34261838440112</v>
      </c>
      <c r="V579">
        <v>125.13020833333333</v>
      </c>
      <c r="W579">
        <v>148.05555555555554</v>
      </c>
      <c r="X579">
        <v>311.34066200000001</v>
      </c>
      <c r="Y579" t="s">
        <v>89</v>
      </c>
      <c r="Z579">
        <v>434.76575400000002</v>
      </c>
      <c r="AA579" t="s">
        <v>89</v>
      </c>
      <c r="AC579">
        <v>28.542999999999999</v>
      </c>
      <c r="AD579">
        <v>55.427999999999997</v>
      </c>
      <c r="AG579" t="s">
        <v>730</v>
      </c>
      <c r="AH579" t="s">
        <v>731</v>
      </c>
      <c r="AI579">
        <v>2</v>
      </c>
      <c r="AJ579" t="s">
        <v>702</v>
      </c>
      <c r="AK579" t="s">
        <v>703</v>
      </c>
      <c r="AL579">
        <v>37</v>
      </c>
    </row>
    <row r="580" spans="1:38">
      <c r="A580" t="s">
        <v>447</v>
      </c>
      <c r="B580">
        <v>3</v>
      </c>
      <c r="D580" t="s">
        <v>101</v>
      </c>
      <c r="F580">
        <v>0</v>
      </c>
      <c r="G580">
        <v>1</v>
      </c>
      <c r="H580">
        <v>1</v>
      </c>
      <c r="I580">
        <v>0.5</v>
      </c>
      <c r="J580" t="s">
        <v>42</v>
      </c>
      <c r="K580">
        <v>0</v>
      </c>
      <c r="L580" t="s">
        <v>42</v>
      </c>
      <c r="M580">
        <v>0</v>
      </c>
      <c r="N580">
        <v>1</v>
      </c>
      <c r="O580">
        <v>0</v>
      </c>
      <c r="P580">
        <v>1</v>
      </c>
      <c r="Q580" t="s">
        <v>41</v>
      </c>
      <c r="R580" t="s">
        <v>41</v>
      </c>
      <c r="T580">
        <v>101.31965006729475</v>
      </c>
      <c r="U580">
        <v>117.34261838440112</v>
      </c>
      <c r="V580">
        <v>125.13020833333333</v>
      </c>
      <c r="W580">
        <v>148.05555555555554</v>
      </c>
      <c r="X580">
        <v>271.58855199999999</v>
      </c>
      <c r="Y580" t="s">
        <v>54</v>
      </c>
      <c r="Z580">
        <v>331.44122175000001</v>
      </c>
      <c r="AA580" t="s">
        <v>89</v>
      </c>
      <c r="AC580">
        <v>28.617000000000001</v>
      </c>
      <c r="AD580">
        <v>55.28</v>
      </c>
      <c r="AG580" t="s">
        <v>702</v>
      </c>
      <c r="AH580" t="s">
        <v>703</v>
      </c>
      <c r="AI580">
        <v>54</v>
      </c>
      <c r="AJ580" t="s">
        <v>706</v>
      </c>
      <c r="AK580" t="s">
        <v>707</v>
      </c>
      <c r="AL580">
        <v>27</v>
      </c>
    </row>
    <row r="581" spans="1:38">
      <c r="A581" t="s">
        <v>447</v>
      </c>
      <c r="B581">
        <v>3</v>
      </c>
      <c r="D581" t="s">
        <v>101</v>
      </c>
      <c r="F581">
        <v>-1</v>
      </c>
      <c r="G581">
        <v>0.5</v>
      </c>
      <c r="H581">
        <v>2</v>
      </c>
      <c r="I581">
        <v>0</v>
      </c>
      <c r="J581" t="s">
        <v>42</v>
      </c>
      <c r="K581">
        <v>0</v>
      </c>
      <c r="L581" t="s">
        <v>42</v>
      </c>
      <c r="M581">
        <v>0</v>
      </c>
      <c r="N581">
        <v>1</v>
      </c>
      <c r="O581">
        <v>0</v>
      </c>
      <c r="P581">
        <v>1</v>
      </c>
      <c r="Q581" t="s">
        <v>41</v>
      </c>
      <c r="R581" t="s">
        <v>41</v>
      </c>
      <c r="T581">
        <v>101.31965006729475</v>
      </c>
      <c r="U581">
        <v>117.34261838440112</v>
      </c>
      <c r="V581">
        <v>125.13020833333333</v>
      </c>
      <c r="W581">
        <v>148.05555555555554</v>
      </c>
      <c r="X581">
        <v>276.07346099999995</v>
      </c>
      <c r="Y581" t="s">
        <v>54</v>
      </c>
      <c r="Z581">
        <v>342.88546940000003</v>
      </c>
      <c r="AA581" t="s">
        <v>89</v>
      </c>
      <c r="AC581">
        <v>28.443999999999999</v>
      </c>
      <c r="AD581">
        <v>55.887999999999998</v>
      </c>
      <c r="AG581" t="s">
        <v>706</v>
      </c>
      <c r="AH581" t="s">
        <v>707</v>
      </c>
      <c r="AI581">
        <v>35</v>
      </c>
      <c r="AJ581" t="s">
        <v>730</v>
      </c>
      <c r="AK581" t="s">
        <v>731</v>
      </c>
      <c r="AL581">
        <v>8</v>
      </c>
    </row>
    <row r="582" spans="1:38">
      <c r="A582" t="s">
        <v>447</v>
      </c>
      <c r="B582">
        <v>3</v>
      </c>
      <c r="D582" t="s">
        <v>101</v>
      </c>
      <c r="F582">
        <v>-1</v>
      </c>
      <c r="G582">
        <v>0.5</v>
      </c>
      <c r="H582">
        <v>2</v>
      </c>
      <c r="I582">
        <v>0</v>
      </c>
      <c r="J582" t="s">
        <v>41</v>
      </c>
      <c r="K582">
        <v>0</v>
      </c>
      <c r="L582" t="s">
        <v>42</v>
      </c>
      <c r="M582">
        <v>0</v>
      </c>
      <c r="N582">
        <v>1</v>
      </c>
      <c r="O582">
        <v>0</v>
      </c>
      <c r="P582">
        <v>1</v>
      </c>
      <c r="Q582" t="s">
        <v>41</v>
      </c>
      <c r="R582" t="s">
        <v>41</v>
      </c>
      <c r="T582">
        <v>101.31965006729475</v>
      </c>
      <c r="U582">
        <v>117.34261838440112</v>
      </c>
      <c r="V582">
        <v>125.13020833333333</v>
      </c>
      <c r="W582">
        <v>148.05555555555554</v>
      </c>
      <c r="X582">
        <v>250.18798400000003</v>
      </c>
      <c r="Y582" t="s">
        <v>54</v>
      </c>
      <c r="Z582">
        <v>273.66549515000003</v>
      </c>
      <c r="AA582" t="s">
        <v>54</v>
      </c>
      <c r="AC582">
        <v>28.518000000000001</v>
      </c>
      <c r="AD582">
        <v>55.962000000000003</v>
      </c>
      <c r="AG582" t="s">
        <v>670</v>
      </c>
      <c r="AH582" t="s">
        <v>671</v>
      </c>
      <c r="AI582">
        <v>91</v>
      </c>
      <c r="AJ582" t="s">
        <v>708</v>
      </c>
      <c r="AK582" t="s">
        <v>709</v>
      </c>
      <c r="AL582">
        <v>28</v>
      </c>
    </row>
    <row r="583" spans="1:38">
      <c r="A583" t="s">
        <v>447</v>
      </c>
      <c r="B583">
        <v>3</v>
      </c>
      <c r="D583" t="s">
        <v>101</v>
      </c>
      <c r="F583">
        <v>-1</v>
      </c>
      <c r="G583">
        <v>0.5</v>
      </c>
      <c r="H583">
        <v>2</v>
      </c>
      <c r="I583">
        <v>0</v>
      </c>
      <c r="J583" t="s">
        <v>41</v>
      </c>
      <c r="K583">
        <v>0</v>
      </c>
      <c r="L583" t="s">
        <v>41</v>
      </c>
      <c r="M583">
        <v>0</v>
      </c>
      <c r="N583">
        <v>1</v>
      </c>
      <c r="O583">
        <v>0</v>
      </c>
      <c r="P583">
        <v>1</v>
      </c>
      <c r="Q583" t="s">
        <v>41</v>
      </c>
      <c r="R583" t="s">
        <v>41</v>
      </c>
      <c r="T583">
        <v>101.31965006729475</v>
      </c>
      <c r="U583">
        <v>117.34261838440112</v>
      </c>
      <c r="V583">
        <v>125.13020833333333</v>
      </c>
      <c r="W583">
        <v>148.05555555555554</v>
      </c>
      <c r="X583">
        <v>241.74051400000002</v>
      </c>
      <c r="Y583" t="s">
        <v>54</v>
      </c>
      <c r="Z583">
        <v>285.19897419999995</v>
      </c>
      <c r="AA583" t="s">
        <v>54</v>
      </c>
      <c r="AC583">
        <v>28.419</v>
      </c>
      <c r="AD583">
        <v>56.167999999999999</v>
      </c>
      <c r="AG583" t="s">
        <v>670</v>
      </c>
      <c r="AH583" t="s">
        <v>671</v>
      </c>
      <c r="AI583">
        <v>91</v>
      </c>
      <c r="AJ583" t="s">
        <v>708</v>
      </c>
      <c r="AK583" t="s">
        <v>709</v>
      </c>
      <c r="AL583">
        <v>28</v>
      </c>
    </row>
    <row r="584" spans="1:38">
      <c r="A584" t="s">
        <v>447</v>
      </c>
      <c r="B584">
        <v>3</v>
      </c>
      <c r="D584" t="s">
        <v>58</v>
      </c>
      <c r="F584">
        <v>-1</v>
      </c>
      <c r="G584">
        <v>0.5</v>
      </c>
      <c r="H584">
        <v>1</v>
      </c>
      <c r="I584">
        <v>0.5</v>
      </c>
      <c r="J584" t="s">
        <v>42</v>
      </c>
      <c r="K584">
        <v>1</v>
      </c>
      <c r="L584" t="s">
        <v>42</v>
      </c>
      <c r="M584">
        <v>1</v>
      </c>
      <c r="N584">
        <v>0.66599999999999993</v>
      </c>
      <c r="O584">
        <v>-2</v>
      </c>
      <c r="P584">
        <v>0.33299999999999996</v>
      </c>
      <c r="Q584" t="s">
        <v>42</v>
      </c>
      <c r="R584" t="s">
        <v>41</v>
      </c>
      <c r="T584">
        <v>101.31965006729475</v>
      </c>
      <c r="U584">
        <v>117.34261838440112</v>
      </c>
      <c r="V584">
        <v>125.13020833333333</v>
      </c>
      <c r="W584">
        <v>148.05555555555554</v>
      </c>
      <c r="X584">
        <v>228.99532749999997</v>
      </c>
      <c r="Y584" t="s">
        <v>54</v>
      </c>
      <c r="Z584">
        <v>205.86352499999998</v>
      </c>
      <c r="AA584" t="s">
        <v>54</v>
      </c>
      <c r="AC584">
        <v>28.518000000000001</v>
      </c>
      <c r="AD584">
        <v>56.183</v>
      </c>
      <c r="AG584" t="s">
        <v>666</v>
      </c>
      <c r="AH584" t="s">
        <v>667</v>
      </c>
      <c r="AI584">
        <v>60</v>
      </c>
      <c r="AJ584" t="s">
        <v>664</v>
      </c>
      <c r="AK584" t="s">
        <v>665</v>
      </c>
      <c r="AL584">
        <v>31</v>
      </c>
    </row>
    <row r="585" spans="1:38">
      <c r="A585" t="s">
        <v>447</v>
      </c>
      <c r="B585">
        <v>3</v>
      </c>
      <c r="D585" t="s">
        <v>58</v>
      </c>
      <c r="F585">
        <v>-1</v>
      </c>
      <c r="G585">
        <v>0.5</v>
      </c>
      <c r="H585">
        <v>1</v>
      </c>
      <c r="I585">
        <v>0.5</v>
      </c>
      <c r="J585" t="s">
        <v>42</v>
      </c>
      <c r="K585">
        <v>1</v>
      </c>
      <c r="L585" t="s">
        <v>42</v>
      </c>
      <c r="M585">
        <v>-1</v>
      </c>
      <c r="N585">
        <v>0.66599999999999993</v>
      </c>
      <c r="O585">
        <v>-2</v>
      </c>
      <c r="P585">
        <v>0.33299999999999996</v>
      </c>
      <c r="Q585" t="s">
        <v>41</v>
      </c>
      <c r="R585" t="s">
        <v>41</v>
      </c>
      <c r="T585">
        <v>101.31965006729475</v>
      </c>
      <c r="U585">
        <v>117.34261838440112</v>
      </c>
      <c r="V585">
        <v>125.13020833333333</v>
      </c>
      <c r="W585">
        <v>148.05555555555554</v>
      </c>
      <c r="X585">
        <v>216.42753349999998</v>
      </c>
      <c r="Y585" t="s">
        <v>54</v>
      </c>
      <c r="Z585">
        <v>205.86352499999998</v>
      </c>
      <c r="AA585" t="s">
        <v>54</v>
      </c>
      <c r="AC585">
        <v>28.542999999999999</v>
      </c>
      <c r="AD585">
        <v>55.427999999999997</v>
      </c>
      <c r="AG585" t="s">
        <v>666</v>
      </c>
      <c r="AH585" t="s">
        <v>667</v>
      </c>
      <c r="AI585">
        <v>60</v>
      </c>
      <c r="AJ585" t="s">
        <v>664</v>
      </c>
      <c r="AK585" t="s">
        <v>665</v>
      </c>
      <c r="AL585">
        <v>31</v>
      </c>
    </row>
    <row r="586" spans="1:38">
      <c r="A586" t="s">
        <v>447</v>
      </c>
      <c r="B586">
        <v>3</v>
      </c>
      <c r="D586" t="s">
        <v>58</v>
      </c>
      <c r="F586">
        <v>-1</v>
      </c>
      <c r="G586">
        <v>0.5</v>
      </c>
      <c r="H586">
        <v>1</v>
      </c>
      <c r="I586">
        <v>0.5</v>
      </c>
      <c r="J586" t="s">
        <v>42</v>
      </c>
      <c r="K586">
        <v>0</v>
      </c>
      <c r="L586" t="s">
        <v>42</v>
      </c>
      <c r="M586">
        <v>-1</v>
      </c>
      <c r="N586">
        <v>0.66599999999999993</v>
      </c>
      <c r="O586">
        <v>-2</v>
      </c>
      <c r="P586">
        <v>0.33299999999999996</v>
      </c>
      <c r="Q586" t="s">
        <v>41</v>
      </c>
      <c r="R586" t="s">
        <v>41</v>
      </c>
      <c r="T586">
        <v>101.31965006729475</v>
      </c>
      <c r="U586">
        <v>117.34261838440112</v>
      </c>
      <c r="V586">
        <v>125.13020833333333</v>
      </c>
      <c r="W586">
        <v>148.05555555555554</v>
      </c>
      <c r="X586">
        <v>166.19133349999998</v>
      </c>
      <c r="Y586" t="s">
        <v>54</v>
      </c>
      <c r="Z586">
        <v>183.44069300000001</v>
      </c>
      <c r="AA586" t="s">
        <v>54</v>
      </c>
      <c r="AC586">
        <v>28.617000000000001</v>
      </c>
      <c r="AD586">
        <v>55.28</v>
      </c>
      <c r="AG586" t="s">
        <v>666</v>
      </c>
      <c r="AH586" t="s">
        <v>667</v>
      </c>
      <c r="AI586">
        <v>60</v>
      </c>
      <c r="AJ586" t="s">
        <v>664</v>
      </c>
      <c r="AK586" t="s">
        <v>665</v>
      </c>
      <c r="AL586">
        <v>31</v>
      </c>
    </row>
    <row r="587" spans="1:38">
      <c r="A587" t="s">
        <v>447</v>
      </c>
      <c r="B587">
        <v>3</v>
      </c>
      <c r="D587" t="s">
        <v>58</v>
      </c>
      <c r="F587">
        <v>-1</v>
      </c>
      <c r="G587">
        <v>0.5</v>
      </c>
      <c r="H587">
        <v>1</v>
      </c>
      <c r="I587">
        <v>0.5</v>
      </c>
      <c r="J587" t="s">
        <v>42</v>
      </c>
      <c r="K587">
        <v>0</v>
      </c>
      <c r="L587" t="s">
        <v>42</v>
      </c>
      <c r="M587">
        <v>-1</v>
      </c>
      <c r="N587">
        <v>0.66599999999999993</v>
      </c>
      <c r="O587">
        <v>-2</v>
      </c>
      <c r="P587">
        <v>0.33299999999999996</v>
      </c>
      <c r="Q587" t="s">
        <v>41</v>
      </c>
      <c r="R587" t="s">
        <v>41</v>
      </c>
      <c r="T587">
        <v>101.31965006729475</v>
      </c>
      <c r="U587">
        <v>117.34261838440112</v>
      </c>
      <c r="V587">
        <v>125.13020833333333</v>
      </c>
      <c r="W587">
        <v>148.05555555555554</v>
      </c>
      <c r="X587">
        <v>166.19133349999998</v>
      </c>
      <c r="Y587" t="s">
        <v>54</v>
      </c>
      <c r="Z587">
        <v>187.1750625</v>
      </c>
      <c r="AA587" t="s">
        <v>54</v>
      </c>
      <c r="AC587">
        <v>28.443999999999999</v>
      </c>
      <c r="AD587">
        <v>55.887999999999998</v>
      </c>
      <c r="AG587" t="s">
        <v>666</v>
      </c>
      <c r="AH587" t="s">
        <v>667</v>
      </c>
      <c r="AI587">
        <v>60</v>
      </c>
      <c r="AJ587" t="s">
        <v>664</v>
      </c>
      <c r="AK587" t="s">
        <v>665</v>
      </c>
      <c r="AL587">
        <v>31</v>
      </c>
    </row>
    <row r="588" spans="1:38">
      <c r="A588" t="s">
        <v>447</v>
      </c>
      <c r="B588">
        <v>3</v>
      </c>
      <c r="D588" t="s">
        <v>58</v>
      </c>
      <c r="F588">
        <v>-1</v>
      </c>
      <c r="G588">
        <v>0.5</v>
      </c>
      <c r="H588">
        <v>2</v>
      </c>
      <c r="I588">
        <v>0</v>
      </c>
      <c r="J588" t="s">
        <v>42</v>
      </c>
      <c r="K588">
        <v>0</v>
      </c>
      <c r="L588" t="s">
        <v>42</v>
      </c>
      <c r="M588">
        <v>1</v>
      </c>
      <c r="N588">
        <v>0.66599999999999993</v>
      </c>
      <c r="O588">
        <v>-2</v>
      </c>
      <c r="P588">
        <v>0.33299999999999996</v>
      </c>
      <c r="Q588" t="s">
        <v>42</v>
      </c>
      <c r="R588" t="s">
        <v>41</v>
      </c>
      <c r="T588">
        <v>101.31965006729475</v>
      </c>
      <c r="U588">
        <v>117.34261838440112</v>
      </c>
      <c r="V588">
        <v>125.13020833333333</v>
      </c>
      <c r="W588">
        <v>148.05555555555554</v>
      </c>
      <c r="X588">
        <v>140.91875949999999</v>
      </c>
      <c r="Y588" t="s">
        <v>54</v>
      </c>
      <c r="Z588">
        <v>168.61555300000001</v>
      </c>
      <c r="AA588" t="s">
        <v>54</v>
      </c>
      <c r="AC588">
        <v>28.518000000000001</v>
      </c>
      <c r="AD588">
        <v>55.962000000000003</v>
      </c>
      <c r="AG588" t="s">
        <v>666</v>
      </c>
      <c r="AH588" t="s">
        <v>667</v>
      </c>
      <c r="AI588">
        <v>60</v>
      </c>
      <c r="AJ588" t="s">
        <v>692</v>
      </c>
      <c r="AK588" t="s">
        <v>693</v>
      </c>
      <c r="AL588">
        <v>16</v>
      </c>
    </row>
    <row r="589" spans="1:38">
      <c r="A589" t="s">
        <v>447</v>
      </c>
      <c r="B589">
        <v>3</v>
      </c>
      <c r="D589" t="s">
        <v>58</v>
      </c>
      <c r="F589">
        <v>-1</v>
      </c>
      <c r="G589">
        <v>0.5</v>
      </c>
      <c r="H589">
        <v>1</v>
      </c>
      <c r="I589">
        <v>0.5</v>
      </c>
      <c r="J589" t="s">
        <v>42</v>
      </c>
      <c r="K589">
        <v>0</v>
      </c>
      <c r="L589" t="s">
        <v>42</v>
      </c>
      <c r="M589">
        <v>1</v>
      </c>
      <c r="N589">
        <v>0.66599999999999993</v>
      </c>
      <c r="O589">
        <v>-2</v>
      </c>
      <c r="P589">
        <v>0.33299999999999996</v>
      </c>
      <c r="Q589" t="s">
        <v>42</v>
      </c>
      <c r="R589" t="s">
        <v>41</v>
      </c>
      <c r="T589">
        <v>101.31965006729475</v>
      </c>
      <c r="U589">
        <v>117.34261838440112</v>
      </c>
      <c r="V589">
        <v>125.13020833333333</v>
      </c>
      <c r="W589">
        <v>148.05555555555554</v>
      </c>
      <c r="X589">
        <v>128.34392299999999</v>
      </c>
      <c r="Y589" t="s">
        <v>54</v>
      </c>
      <c r="Z589">
        <v>168.61555300000001</v>
      </c>
      <c r="AA589" t="s">
        <v>54</v>
      </c>
      <c r="AC589">
        <v>28.419</v>
      </c>
      <c r="AD589">
        <v>56.167999999999999</v>
      </c>
      <c r="AG589" t="s">
        <v>666</v>
      </c>
      <c r="AH589" t="s">
        <v>667</v>
      </c>
      <c r="AI589">
        <v>60</v>
      </c>
      <c r="AJ589" t="s">
        <v>664</v>
      </c>
      <c r="AK589" t="s">
        <v>665</v>
      </c>
      <c r="AL589">
        <v>31</v>
      </c>
    </row>
    <row r="590" spans="1:38">
      <c r="A590" t="s">
        <v>447</v>
      </c>
      <c r="B590">
        <v>3</v>
      </c>
      <c r="D590" t="s">
        <v>67</v>
      </c>
      <c r="F590">
        <v>1</v>
      </c>
      <c r="G590">
        <v>0.5</v>
      </c>
      <c r="H590">
        <v>1</v>
      </c>
      <c r="I590">
        <v>0.5</v>
      </c>
      <c r="J590" t="s">
        <v>42</v>
      </c>
      <c r="K590">
        <v>0</v>
      </c>
      <c r="L590" t="s">
        <v>42</v>
      </c>
      <c r="M590">
        <v>1</v>
      </c>
      <c r="N590">
        <v>0.66599999999999993</v>
      </c>
      <c r="O590">
        <v>-1</v>
      </c>
      <c r="P590">
        <v>0.66599999999999993</v>
      </c>
      <c r="Q590" t="s">
        <v>42</v>
      </c>
      <c r="R590" t="s">
        <v>41</v>
      </c>
      <c r="T590">
        <v>101.31965006729475</v>
      </c>
      <c r="U590">
        <v>117.34261838440112</v>
      </c>
      <c r="V590">
        <v>125.13020833333333</v>
      </c>
      <c r="W590">
        <v>148.05555555555554</v>
      </c>
      <c r="X590">
        <v>344.23309440000003</v>
      </c>
      <c r="Y590" t="s">
        <v>89</v>
      </c>
      <c r="Z590">
        <v>553.22252930000002</v>
      </c>
      <c r="AA590" t="s">
        <v>648</v>
      </c>
      <c r="AC590">
        <v>28.518000000000001</v>
      </c>
      <c r="AD590">
        <v>56.183</v>
      </c>
      <c r="AG590" t="s">
        <v>698</v>
      </c>
      <c r="AH590" t="s">
        <v>699</v>
      </c>
      <c r="AI590">
        <v>21</v>
      </c>
      <c r="AJ590" t="s">
        <v>698</v>
      </c>
      <c r="AK590" t="s">
        <v>699</v>
      </c>
      <c r="AL590">
        <v>9</v>
      </c>
    </row>
    <row r="591" spans="1:38">
      <c r="A591" t="s">
        <v>447</v>
      </c>
      <c r="B591">
        <v>3</v>
      </c>
      <c r="D591" t="s">
        <v>67</v>
      </c>
      <c r="F591">
        <v>1</v>
      </c>
      <c r="G591">
        <v>0.5</v>
      </c>
      <c r="H591">
        <v>1</v>
      </c>
      <c r="I591">
        <v>0.5</v>
      </c>
      <c r="J591" t="s">
        <v>42</v>
      </c>
      <c r="K591">
        <v>0</v>
      </c>
      <c r="L591" t="s">
        <v>42</v>
      </c>
      <c r="M591">
        <v>3</v>
      </c>
      <c r="N591">
        <v>0</v>
      </c>
      <c r="O591">
        <v>-2</v>
      </c>
      <c r="P591">
        <v>0.33299999999999996</v>
      </c>
      <c r="Q591" t="s">
        <v>42</v>
      </c>
      <c r="R591" t="s">
        <v>41</v>
      </c>
      <c r="T591">
        <v>101.31965006729475</v>
      </c>
      <c r="U591">
        <v>117.34261838440112</v>
      </c>
      <c r="V591">
        <v>125.13020833333333</v>
      </c>
      <c r="W591">
        <v>148.05555555555554</v>
      </c>
      <c r="X591">
        <v>397.87526000000003</v>
      </c>
      <c r="Y591" t="s">
        <v>89</v>
      </c>
      <c r="Z591">
        <v>556.9400402</v>
      </c>
      <c r="AA591" t="s">
        <v>648</v>
      </c>
      <c r="AC591">
        <v>28.542999999999999</v>
      </c>
      <c r="AD591">
        <v>55.427999999999997</v>
      </c>
      <c r="AG591" t="s">
        <v>718</v>
      </c>
      <c r="AH591" t="s">
        <v>719</v>
      </c>
      <c r="AI591">
        <v>7</v>
      </c>
      <c r="AJ591" t="s">
        <v>696</v>
      </c>
      <c r="AK591" t="s">
        <v>697</v>
      </c>
      <c r="AL591">
        <v>17</v>
      </c>
    </row>
    <row r="592" spans="1:38">
      <c r="A592" t="s">
        <v>447</v>
      </c>
      <c r="B592">
        <v>3</v>
      </c>
      <c r="D592" t="s">
        <v>67</v>
      </c>
      <c r="F592">
        <v>1</v>
      </c>
      <c r="G592">
        <v>0.5</v>
      </c>
      <c r="H592">
        <v>1</v>
      </c>
      <c r="I592">
        <v>0.5</v>
      </c>
      <c r="J592" t="s">
        <v>42</v>
      </c>
      <c r="K592">
        <v>0</v>
      </c>
      <c r="L592" t="s">
        <v>42</v>
      </c>
      <c r="M592">
        <v>3</v>
      </c>
      <c r="N592">
        <v>0</v>
      </c>
      <c r="O592">
        <v>-2</v>
      </c>
      <c r="P592">
        <v>0.33299999999999996</v>
      </c>
      <c r="Q592" t="s">
        <v>42</v>
      </c>
      <c r="R592" t="s">
        <v>41</v>
      </c>
      <c r="T592">
        <v>101.31965006729475</v>
      </c>
      <c r="U592">
        <v>117.34261838440112</v>
      </c>
      <c r="V592">
        <v>125.13020833333333</v>
      </c>
      <c r="W592">
        <v>148.05555555555554</v>
      </c>
      <c r="X592">
        <v>252.93624320000001</v>
      </c>
      <c r="Y592" t="s">
        <v>54</v>
      </c>
      <c r="Z592">
        <v>409.44874449999998</v>
      </c>
      <c r="AA592" t="s">
        <v>89</v>
      </c>
      <c r="AC592">
        <v>28.617000000000001</v>
      </c>
      <c r="AD592">
        <v>55.28</v>
      </c>
      <c r="AG592" t="s">
        <v>726</v>
      </c>
      <c r="AH592" t="s">
        <v>727</v>
      </c>
      <c r="AI592">
        <v>5</v>
      </c>
      <c r="AJ592" t="s">
        <v>722</v>
      </c>
      <c r="AK592" t="s">
        <v>723</v>
      </c>
      <c r="AL592">
        <v>16</v>
      </c>
    </row>
    <row r="593" spans="1:38">
      <c r="A593" t="s">
        <v>447</v>
      </c>
      <c r="B593">
        <v>3</v>
      </c>
      <c r="D593" t="s">
        <v>67</v>
      </c>
      <c r="F593">
        <v>1</v>
      </c>
      <c r="G593">
        <v>0.5</v>
      </c>
      <c r="H593">
        <v>1</v>
      </c>
      <c r="I593">
        <v>0.5</v>
      </c>
      <c r="J593" t="s">
        <v>42</v>
      </c>
      <c r="K593">
        <v>0</v>
      </c>
      <c r="L593" t="s">
        <v>42</v>
      </c>
      <c r="M593">
        <v>2</v>
      </c>
      <c r="N593">
        <v>0.33299999999999996</v>
      </c>
      <c r="O593">
        <v>-2</v>
      </c>
      <c r="P593">
        <v>0.33299999999999996</v>
      </c>
      <c r="Q593" t="s">
        <v>42</v>
      </c>
      <c r="R593" t="s">
        <v>41</v>
      </c>
      <c r="T593">
        <v>101.31965006729475</v>
      </c>
      <c r="U593">
        <v>117.34261838440112</v>
      </c>
      <c r="V593">
        <v>125.13020833333333</v>
      </c>
      <c r="W593">
        <v>148.05555555555554</v>
      </c>
      <c r="X593">
        <v>335.98734439999998</v>
      </c>
      <c r="Y593" t="s">
        <v>89</v>
      </c>
      <c r="Z593">
        <v>431.46249409999996</v>
      </c>
      <c r="AA593" t="s">
        <v>89</v>
      </c>
      <c r="AC593">
        <v>28.443999999999999</v>
      </c>
      <c r="AD593">
        <v>55.887999999999998</v>
      </c>
      <c r="AG593" t="s">
        <v>722</v>
      </c>
      <c r="AH593" t="s">
        <v>723</v>
      </c>
      <c r="AI593">
        <v>17</v>
      </c>
      <c r="AJ593" t="s">
        <v>722</v>
      </c>
      <c r="AK593" t="s">
        <v>723</v>
      </c>
      <c r="AL593">
        <v>16</v>
      </c>
    </row>
    <row r="594" spans="1:38">
      <c r="A594" t="s">
        <v>447</v>
      </c>
      <c r="B594">
        <v>3</v>
      </c>
      <c r="D594" t="s">
        <v>67</v>
      </c>
      <c r="F594">
        <v>1</v>
      </c>
      <c r="G594">
        <v>0.5</v>
      </c>
      <c r="H594">
        <v>1</v>
      </c>
      <c r="I594">
        <v>0.5</v>
      </c>
      <c r="J594" t="s">
        <v>42</v>
      </c>
      <c r="K594">
        <v>0</v>
      </c>
      <c r="L594" t="s">
        <v>42</v>
      </c>
      <c r="M594">
        <v>2</v>
      </c>
      <c r="N594">
        <v>0.33299999999999996</v>
      </c>
      <c r="O594">
        <v>-2</v>
      </c>
      <c r="P594">
        <v>0.33299999999999996</v>
      </c>
      <c r="Q594" t="s">
        <v>42</v>
      </c>
      <c r="R594" t="s">
        <v>41</v>
      </c>
      <c r="T594">
        <v>101.31965006729475</v>
      </c>
      <c r="U594">
        <v>117.34261838440112</v>
      </c>
      <c r="V594">
        <v>125.13020833333333</v>
      </c>
      <c r="W594">
        <v>148.05555555555554</v>
      </c>
      <c r="X594">
        <v>277.9425076</v>
      </c>
      <c r="Y594" t="s">
        <v>54</v>
      </c>
      <c r="Z594">
        <v>336.06012419999996</v>
      </c>
      <c r="AA594" t="s">
        <v>89</v>
      </c>
      <c r="AC594">
        <v>28.518000000000001</v>
      </c>
      <c r="AD594">
        <v>55.962000000000003</v>
      </c>
      <c r="AG594" t="s">
        <v>722</v>
      </c>
      <c r="AH594" t="s">
        <v>723</v>
      </c>
      <c r="AI594">
        <v>17</v>
      </c>
      <c r="AJ594" t="s">
        <v>722</v>
      </c>
      <c r="AK594" t="s">
        <v>723</v>
      </c>
      <c r="AL594">
        <v>16</v>
      </c>
    </row>
    <row r="595" spans="1:38">
      <c r="A595" t="s">
        <v>447</v>
      </c>
      <c r="B595">
        <v>3</v>
      </c>
      <c r="D595" t="s">
        <v>67</v>
      </c>
      <c r="F595">
        <v>1</v>
      </c>
      <c r="G595">
        <v>0.5</v>
      </c>
      <c r="H595">
        <v>1</v>
      </c>
      <c r="I595">
        <v>0.5</v>
      </c>
      <c r="J595" t="s">
        <v>42</v>
      </c>
      <c r="K595">
        <v>0</v>
      </c>
      <c r="L595" t="s">
        <v>42</v>
      </c>
      <c r="M595">
        <v>2</v>
      </c>
      <c r="N595">
        <v>0.33299999999999996</v>
      </c>
      <c r="O595">
        <v>-2</v>
      </c>
      <c r="P595">
        <v>0.33299999999999996</v>
      </c>
      <c r="Q595" t="s">
        <v>42</v>
      </c>
      <c r="R595" t="s">
        <v>41</v>
      </c>
      <c r="T595">
        <v>101.31965006729475</v>
      </c>
      <c r="U595">
        <v>117.34261838440112</v>
      </c>
      <c r="V595">
        <v>125.13020833333333</v>
      </c>
      <c r="W595">
        <v>148.05555555555554</v>
      </c>
      <c r="X595">
        <v>273.76599880000003</v>
      </c>
      <c r="Y595" t="s">
        <v>54</v>
      </c>
      <c r="Z595">
        <v>350.7018597</v>
      </c>
      <c r="AA595" t="s">
        <v>89</v>
      </c>
      <c r="AC595">
        <v>28.419</v>
      </c>
      <c r="AD595">
        <v>56.167999999999999</v>
      </c>
      <c r="AG595" t="s">
        <v>722</v>
      </c>
      <c r="AH595" t="s">
        <v>723</v>
      </c>
      <c r="AI595">
        <v>17</v>
      </c>
      <c r="AJ595" t="s">
        <v>722</v>
      </c>
      <c r="AK595" t="s">
        <v>723</v>
      </c>
      <c r="AL595">
        <v>16</v>
      </c>
    </row>
    <row r="596" spans="1:38">
      <c r="A596" t="s">
        <v>447</v>
      </c>
      <c r="B596">
        <v>3</v>
      </c>
      <c r="D596" t="s">
        <v>107</v>
      </c>
      <c r="F596">
        <v>0</v>
      </c>
      <c r="G596">
        <v>1</v>
      </c>
      <c r="H596">
        <v>1</v>
      </c>
      <c r="I596">
        <v>0.5</v>
      </c>
      <c r="J596" t="s">
        <v>42</v>
      </c>
      <c r="K596">
        <v>1</v>
      </c>
      <c r="L596" t="s">
        <v>42</v>
      </c>
      <c r="M596">
        <v>0</v>
      </c>
      <c r="N596">
        <v>1</v>
      </c>
      <c r="O596">
        <v>0</v>
      </c>
      <c r="P596">
        <v>1</v>
      </c>
      <c r="Q596" t="s">
        <v>41</v>
      </c>
      <c r="R596" t="s">
        <v>41</v>
      </c>
      <c r="T596">
        <v>101.31965006729475</v>
      </c>
      <c r="U596">
        <v>117.34261838440112</v>
      </c>
      <c r="V596">
        <v>125.13020833333333</v>
      </c>
      <c r="W596">
        <v>148.05555555555554</v>
      </c>
      <c r="X596">
        <v>227.46498324999999</v>
      </c>
      <c r="Y596" t="s">
        <v>54</v>
      </c>
      <c r="Z596">
        <v>324.26908590000005</v>
      </c>
      <c r="AA596" t="s">
        <v>89</v>
      </c>
      <c r="AC596">
        <v>28.518000000000001</v>
      </c>
      <c r="AD596">
        <v>56.183</v>
      </c>
      <c r="AG596" t="s">
        <v>702</v>
      </c>
      <c r="AH596" t="s">
        <v>703</v>
      </c>
      <c r="AI596">
        <v>54</v>
      </c>
      <c r="AJ596" t="s">
        <v>706</v>
      </c>
      <c r="AK596" t="s">
        <v>707</v>
      </c>
      <c r="AL596">
        <v>27</v>
      </c>
    </row>
    <row r="597" spans="1:38">
      <c r="A597" t="s">
        <v>447</v>
      </c>
      <c r="B597">
        <v>3</v>
      </c>
      <c r="D597" t="s">
        <v>107</v>
      </c>
      <c r="F597">
        <v>-1</v>
      </c>
      <c r="G597">
        <v>0.5</v>
      </c>
      <c r="H597">
        <v>2</v>
      </c>
      <c r="I597">
        <v>0</v>
      </c>
      <c r="J597" t="s">
        <v>41</v>
      </c>
      <c r="K597">
        <v>1</v>
      </c>
      <c r="L597" t="s">
        <v>42</v>
      </c>
      <c r="M597">
        <v>-2</v>
      </c>
      <c r="N597">
        <v>0.33299999999999996</v>
      </c>
      <c r="O597">
        <v>1</v>
      </c>
      <c r="P597">
        <v>0.66599999999999993</v>
      </c>
      <c r="Q597" t="s">
        <v>41</v>
      </c>
      <c r="R597" t="s">
        <v>41</v>
      </c>
      <c r="T597">
        <v>101.31965006729475</v>
      </c>
      <c r="U597">
        <v>117.34261838440112</v>
      </c>
      <c r="V597">
        <v>125.13020833333333</v>
      </c>
      <c r="W597">
        <v>148.05555555555554</v>
      </c>
      <c r="X597">
        <v>192.89455225</v>
      </c>
      <c r="Y597" t="s">
        <v>54</v>
      </c>
      <c r="Z597">
        <v>250.48770000000005</v>
      </c>
      <c r="AA597" t="s">
        <v>54</v>
      </c>
      <c r="AC597">
        <v>28.617000000000001</v>
      </c>
      <c r="AD597">
        <v>55.28</v>
      </c>
      <c r="AG597" t="s">
        <v>664</v>
      </c>
      <c r="AH597" t="s">
        <v>665</v>
      </c>
      <c r="AI597">
        <v>32</v>
      </c>
      <c r="AJ597" t="s">
        <v>672</v>
      </c>
      <c r="AK597" t="s">
        <v>673</v>
      </c>
      <c r="AL597">
        <v>25</v>
      </c>
    </row>
    <row r="598" spans="1:38">
      <c r="A598" t="s">
        <v>447</v>
      </c>
      <c r="B598">
        <v>3</v>
      </c>
      <c r="D598" t="s">
        <v>107</v>
      </c>
      <c r="F598">
        <v>0</v>
      </c>
      <c r="G598">
        <v>1</v>
      </c>
      <c r="H598">
        <v>1</v>
      </c>
      <c r="I598">
        <v>0.5</v>
      </c>
      <c r="J598" t="s">
        <v>41</v>
      </c>
      <c r="K598">
        <v>0</v>
      </c>
      <c r="L598" t="s">
        <v>42</v>
      </c>
      <c r="M598">
        <v>-2</v>
      </c>
      <c r="N598">
        <v>0.33299999999999996</v>
      </c>
      <c r="O598">
        <v>-1</v>
      </c>
      <c r="P598">
        <v>0.66599999999999993</v>
      </c>
      <c r="Q598" t="s">
        <v>41</v>
      </c>
      <c r="R598" t="s">
        <v>41</v>
      </c>
      <c r="T598">
        <v>101.31965006729475</v>
      </c>
      <c r="U598">
        <v>117.34261838440112</v>
      </c>
      <c r="V598">
        <v>125.13020833333333</v>
      </c>
      <c r="W598">
        <v>148.05555555555554</v>
      </c>
      <c r="X598">
        <v>110.3999912</v>
      </c>
      <c r="Y598" t="s">
        <v>54</v>
      </c>
      <c r="Z598">
        <v>213.69749830000001</v>
      </c>
      <c r="AA598" t="s">
        <v>54</v>
      </c>
      <c r="AC598">
        <v>28.518000000000001</v>
      </c>
      <c r="AD598">
        <v>55.962000000000003</v>
      </c>
      <c r="AG598" t="s">
        <v>660</v>
      </c>
      <c r="AH598" t="s">
        <v>661</v>
      </c>
      <c r="AI598">
        <v>33</v>
      </c>
      <c r="AJ598" t="s">
        <v>666</v>
      </c>
      <c r="AK598" t="s">
        <v>667</v>
      </c>
      <c r="AL598">
        <v>57</v>
      </c>
    </row>
    <row r="599" spans="1:38">
      <c r="A599" t="s">
        <v>447</v>
      </c>
      <c r="B599">
        <v>3</v>
      </c>
      <c r="D599" t="s">
        <v>107</v>
      </c>
      <c r="F599">
        <v>-2</v>
      </c>
      <c r="G599">
        <v>0</v>
      </c>
      <c r="H599">
        <v>2</v>
      </c>
      <c r="I599">
        <v>0</v>
      </c>
      <c r="J599" t="s">
        <v>41</v>
      </c>
      <c r="K599">
        <v>0</v>
      </c>
      <c r="L599" t="s">
        <v>42</v>
      </c>
      <c r="M599">
        <v>-2</v>
      </c>
      <c r="N599">
        <v>0.33299999999999996</v>
      </c>
      <c r="O599">
        <v>-1</v>
      </c>
      <c r="P599">
        <v>0.66599999999999993</v>
      </c>
      <c r="Q599" t="s">
        <v>41</v>
      </c>
      <c r="R599" t="s">
        <v>41</v>
      </c>
      <c r="T599">
        <v>101.31965006729475</v>
      </c>
      <c r="U599">
        <v>117.34261838440112</v>
      </c>
      <c r="V599">
        <v>125.13020833333333</v>
      </c>
      <c r="W599">
        <v>148.05555555555554</v>
      </c>
      <c r="X599">
        <v>88.6567261</v>
      </c>
      <c r="Y599" t="s">
        <v>49</v>
      </c>
      <c r="Z599">
        <v>205.5083899</v>
      </c>
      <c r="AA599" t="s">
        <v>54</v>
      </c>
      <c r="AC599">
        <v>28.419</v>
      </c>
      <c r="AD599">
        <v>56.167999999999999</v>
      </c>
      <c r="AG599" t="s">
        <v>692</v>
      </c>
      <c r="AH599" t="s">
        <v>693</v>
      </c>
      <c r="AI599">
        <v>9</v>
      </c>
      <c r="AJ599" t="s">
        <v>672</v>
      </c>
      <c r="AK599" t="s">
        <v>673</v>
      </c>
      <c r="AL599">
        <v>25</v>
      </c>
    </row>
    <row r="600" spans="1:38">
      <c r="A600" t="s">
        <v>447</v>
      </c>
      <c r="B600">
        <v>3</v>
      </c>
      <c r="D600" t="s">
        <v>73</v>
      </c>
      <c r="F600">
        <v>1</v>
      </c>
      <c r="G600">
        <v>0.5</v>
      </c>
      <c r="H600">
        <v>2</v>
      </c>
      <c r="I600">
        <v>0</v>
      </c>
      <c r="J600" t="s">
        <v>42</v>
      </c>
      <c r="K600">
        <v>0</v>
      </c>
      <c r="L600" t="s">
        <v>42</v>
      </c>
      <c r="M600">
        <v>2</v>
      </c>
      <c r="N600">
        <v>0.33299999999999996</v>
      </c>
      <c r="O600">
        <v>-2</v>
      </c>
      <c r="P600">
        <v>0.33299999999999996</v>
      </c>
      <c r="Q600" t="s">
        <v>42</v>
      </c>
      <c r="R600" t="s">
        <v>41</v>
      </c>
      <c r="T600">
        <v>101.31965006729475</v>
      </c>
      <c r="U600">
        <v>117.34261838440112</v>
      </c>
      <c r="V600">
        <v>125.13020833333333</v>
      </c>
      <c r="W600">
        <v>148.05555555555554</v>
      </c>
      <c r="X600">
        <v>181.3</v>
      </c>
      <c r="Y600" t="s">
        <v>54</v>
      </c>
      <c r="Z600">
        <v>192.13756845</v>
      </c>
      <c r="AA600" t="s">
        <v>54</v>
      </c>
      <c r="AC600">
        <v>28.518000000000001</v>
      </c>
      <c r="AD600">
        <v>56.183</v>
      </c>
      <c r="AG600" t="s">
        <v>664</v>
      </c>
      <c r="AH600" t="s">
        <v>665</v>
      </c>
      <c r="AI600">
        <v>32</v>
      </c>
      <c r="AJ600" t="s">
        <v>692</v>
      </c>
      <c r="AK600" t="s">
        <v>693</v>
      </c>
      <c r="AL600">
        <v>16</v>
      </c>
    </row>
    <row r="601" spans="1:38">
      <c r="A601" t="s">
        <v>447</v>
      </c>
      <c r="B601">
        <v>3</v>
      </c>
      <c r="D601" t="s">
        <v>73</v>
      </c>
      <c r="F601">
        <v>0</v>
      </c>
      <c r="G601">
        <v>1</v>
      </c>
      <c r="H601">
        <v>0</v>
      </c>
      <c r="I601">
        <v>1</v>
      </c>
      <c r="J601" t="s">
        <v>42</v>
      </c>
      <c r="K601">
        <v>0</v>
      </c>
      <c r="L601" t="s">
        <v>42</v>
      </c>
      <c r="M601">
        <v>3</v>
      </c>
      <c r="N601">
        <v>0</v>
      </c>
      <c r="O601">
        <v>-3</v>
      </c>
      <c r="P601">
        <v>0</v>
      </c>
      <c r="Q601" t="s">
        <v>42</v>
      </c>
      <c r="R601" t="s">
        <v>41</v>
      </c>
      <c r="T601">
        <v>101.31965006729475</v>
      </c>
      <c r="U601">
        <v>117.34261838440112</v>
      </c>
      <c r="V601">
        <v>125.13020833333333</v>
      </c>
      <c r="W601">
        <v>148.05555555555554</v>
      </c>
      <c r="X601">
        <v>216.8</v>
      </c>
      <c r="Y601" t="s">
        <v>54</v>
      </c>
      <c r="Z601">
        <v>183.06001025</v>
      </c>
      <c r="AA601" t="s">
        <v>54</v>
      </c>
      <c r="AC601">
        <v>28.542999999999999</v>
      </c>
      <c r="AD601">
        <v>55.427999999999997</v>
      </c>
      <c r="AG601" t="s">
        <v>662</v>
      </c>
      <c r="AH601" t="s">
        <v>663</v>
      </c>
      <c r="AI601">
        <v>15</v>
      </c>
      <c r="AJ601" t="s">
        <v>662</v>
      </c>
      <c r="AK601" t="s">
        <v>663</v>
      </c>
      <c r="AL601">
        <v>19</v>
      </c>
    </row>
    <row r="602" spans="1:38">
      <c r="A602" t="s">
        <v>447</v>
      </c>
      <c r="B602">
        <v>3</v>
      </c>
      <c r="D602" t="s">
        <v>73</v>
      </c>
      <c r="F602">
        <v>-1</v>
      </c>
      <c r="G602">
        <v>0.5</v>
      </c>
      <c r="H602">
        <v>-1</v>
      </c>
      <c r="I602">
        <v>0.5</v>
      </c>
      <c r="J602" t="s">
        <v>42</v>
      </c>
      <c r="K602">
        <v>1</v>
      </c>
      <c r="L602" t="s">
        <v>42</v>
      </c>
      <c r="M602">
        <v>1</v>
      </c>
      <c r="N602">
        <v>0.66599999999999993</v>
      </c>
      <c r="O602">
        <v>-1</v>
      </c>
      <c r="P602">
        <v>0.66599999999999993</v>
      </c>
      <c r="Q602" t="s">
        <v>41</v>
      </c>
      <c r="R602" t="s">
        <v>41</v>
      </c>
      <c r="T602">
        <v>101.31965006729475</v>
      </c>
      <c r="U602">
        <v>117.34261838440112</v>
      </c>
      <c r="V602">
        <v>125.13020833333333</v>
      </c>
      <c r="W602">
        <v>148.05555555555554</v>
      </c>
      <c r="X602">
        <v>161.6</v>
      </c>
      <c r="Y602" t="s">
        <v>54</v>
      </c>
      <c r="Z602">
        <v>133.09392000000003</v>
      </c>
      <c r="AA602" t="s">
        <v>54</v>
      </c>
      <c r="AC602">
        <v>28.617000000000001</v>
      </c>
      <c r="AD602">
        <v>55.28</v>
      </c>
      <c r="AG602" t="s">
        <v>666</v>
      </c>
      <c r="AH602" t="s">
        <v>667</v>
      </c>
      <c r="AI602">
        <v>60</v>
      </c>
      <c r="AJ602" t="s">
        <v>666</v>
      </c>
      <c r="AK602" t="s">
        <v>667</v>
      </c>
      <c r="AL602">
        <v>57</v>
      </c>
    </row>
    <row r="603" spans="1:38">
      <c r="A603" t="s">
        <v>447</v>
      </c>
      <c r="B603">
        <v>3</v>
      </c>
      <c r="D603" t="s">
        <v>73</v>
      </c>
      <c r="F603">
        <v>-1</v>
      </c>
      <c r="G603">
        <v>0.5</v>
      </c>
      <c r="H603">
        <v>1</v>
      </c>
      <c r="I603">
        <v>0.5</v>
      </c>
      <c r="J603" t="s">
        <v>42</v>
      </c>
      <c r="K603">
        <v>1</v>
      </c>
      <c r="L603" t="s">
        <v>42</v>
      </c>
      <c r="M603">
        <v>1</v>
      </c>
      <c r="N603">
        <v>0.66599999999999993</v>
      </c>
      <c r="O603">
        <v>-2</v>
      </c>
      <c r="P603">
        <v>0.33299999999999996</v>
      </c>
      <c r="Q603" t="s">
        <v>41</v>
      </c>
      <c r="R603" t="s">
        <v>41</v>
      </c>
      <c r="T603">
        <v>101.31965006729475</v>
      </c>
      <c r="U603">
        <v>117.34261838440112</v>
      </c>
      <c r="V603">
        <v>125.13020833333333</v>
      </c>
      <c r="W603">
        <v>148.05555555555554</v>
      </c>
      <c r="X603">
        <v>169.5</v>
      </c>
      <c r="Y603" t="s">
        <v>54</v>
      </c>
      <c r="Z603">
        <v>146.66240345</v>
      </c>
      <c r="AA603" t="s">
        <v>54</v>
      </c>
      <c r="AC603">
        <v>28.443999999999999</v>
      </c>
      <c r="AD603">
        <v>55.887999999999998</v>
      </c>
      <c r="AG603" t="s">
        <v>666</v>
      </c>
      <c r="AH603" t="s">
        <v>667</v>
      </c>
      <c r="AI603">
        <v>60</v>
      </c>
      <c r="AJ603" t="s">
        <v>664</v>
      </c>
      <c r="AK603" t="s">
        <v>665</v>
      </c>
      <c r="AL603">
        <v>31</v>
      </c>
    </row>
    <row r="604" spans="1:38">
      <c r="A604" t="s">
        <v>447</v>
      </c>
      <c r="B604">
        <v>3</v>
      </c>
      <c r="D604" t="s">
        <v>73</v>
      </c>
      <c r="F604">
        <v>-2</v>
      </c>
      <c r="G604">
        <v>0</v>
      </c>
      <c r="H604">
        <v>2</v>
      </c>
      <c r="I604">
        <v>0</v>
      </c>
      <c r="J604" t="s">
        <v>41</v>
      </c>
      <c r="K604">
        <v>2</v>
      </c>
      <c r="L604" t="s">
        <v>42</v>
      </c>
      <c r="M604">
        <v>0</v>
      </c>
      <c r="N604">
        <v>1</v>
      </c>
      <c r="O604">
        <v>0</v>
      </c>
      <c r="P604">
        <v>1</v>
      </c>
      <c r="Q604" t="s">
        <v>41</v>
      </c>
      <c r="R604" t="s">
        <v>41</v>
      </c>
      <c r="T604">
        <v>101.31965006729475</v>
      </c>
      <c r="U604">
        <v>117.34261838440112</v>
      </c>
      <c r="V604">
        <v>125.13020833333333</v>
      </c>
      <c r="W604">
        <v>148.05555555555554</v>
      </c>
      <c r="X604">
        <v>134.05000000000001</v>
      </c>
      <c r="Y604" t="s">
        <v>54</v>
      </c>
      <c r="Z604">
        <v>114.8167012</v>
      </c>
      <c r="AA604" t="s">
        <v>54</v>
      </c>
      <c r="AC604">
        <v>28.518000000000001</v>
      </c>
      <c r="AD604">
        <v>55.962000000000003</v>
      </c>
      <c r="AG604" t="s">
        <v>708</v>
      </c>
      <c r="AH604" t="s">
        <v>709</v>
      </c>
      <c r="AI604">
        <v>10</v>
      </c>
      <c r="AJ604" t="s">
        <v>708</v>
      </c>
      <c r="AK604" t="s">
        <v>709</v>
      </c>
      <c r="AL604">
        <v>28</v>
      </c>
    </row>
    <row r="605" spans="1:38">
      <c r="A605" t="s">
        <v>447</v>
      </c>
      <c r="B605">
        <v>3</v>
      </c>
      <c r="D605" t="s">
        <v>73</v>
      </c>
      <c r="F605">
        <v>-1</v>
      </c>
      <c r="G605">
        <v>0.5</v>
      </c>
      <c r="H605">
        <v>1</v>
      </c>
      <c r="I605">
        <v>0.5</v>
      </c>
      <c r="J605" t="s">
        <v>41</v>
      </c>
      <c r="K605">
        <v>2</v>
      </c>
      <c r="L605" t="s">
        <v>42</v>
      </c>
      <c r="M605">
        <v>-1</v>
      </c>
      <c r="N605">
        <v>0.66599999999999993</v>
      </c>
      <c r="O605">
        <v>0</v>
      </c>
      <c r="P605">
        <v>1</v>
      </c>
      <c r="Q605" t="s">
        <v>41</v>
      </c>
      <c r="R605" t="s">
        <v>41</v>
      </c>
      <c r="T605">
        <v>101.31965006729475</v>
      </c>
      <c r="U605">
        <v>117.34261838440112</v>
      </c>
      <c r="V605">
        <v>125.13020833333333</v>
      </c>
      <c r="W605">
        <v>148.05555555555554</v>
      </c>
      <c r="X605">
        <v>134.05000000000001</v>
      </c>
      <c r="Y605" t="s">
        <v>54</v>
      </c>
      <c r="Z605">
        <v>110.24084345</v>
      </c>
      <c r="AA605" t="s">
        <v>54</v>
      </c>
      <c r="AC605">
        <v>28.419</v>
      </c>
      <c r="AD605">
        <v>56.167999999999999</v>
      </c>
      <c r="AG605" t="s">
        <v>666</v>
      </c>
      <c r="AH605" t="s">
        <v>667</v>
      </c>
      <c r="AI605">
        <v>60</v>
      </c>
      <c r="AJ605" t="s">
        <v>670</v>
      </c>
      <c r="AK605" t="s">
        <v>671</v>
      </c>
      <c r="AL605">
        <v>89</v>
      </c>
    </row>
    <row r="606" spans="1:38">
      <c r="A606" t="s">
        <v>447</v>
      </c>
      <c r="B606">
        <v>3</v>
      </c>
      <c r="D606" t="s">
        <v>78</v>
      </c>
      <c r="F606">
        <v>2</v>
      </c>
      <c r="G606">
        <v>0</v>
      </c>
      <c r="H606">
        <v>0</v>
      </c>
      <c r="I606">
        <v>1</v>
      </c>
      <c r="J606" t="s">
        <v>42</v>
      </c>
      <c r="K606">
        <v>0</v>
      </c>
      <c r="L606" t="s">
        <v>42</v>
      </c>
      <c r="M606">
        <v>3</v>
      </c>
      <c r="N606">
        <v>0</v>
      </c>
      <c r="O606">
        <v>-1</v>
      </c>
      <c r="P606">
        <v>0.66599999999999993</v>
      </c>
      <c r="Q606" t="s">
        <v>42</v>
      </c>
      <c r="R606" t="s">
        <v>41</v>
      </c>
      <c r="T606">
        <v>101.31965006729475</v>
      </c>
      <c r="U606">
        <v>117.34261838440112</v>
      </c>
      <c r="V606">
        <v>125.13020833333333</v>
      </c>
      <c r="W606">
        <v>148.05555555555554</v>
      </c>
      <c r="X606">
        <v>546.50292875000002</v>
      </c>
      <c r="Y606" t="s">
        <v>648</v>
      </c>
      <c r="Z606">
        <v>570.62946099999999</v>
      </c>
      <c r="AA606" t="s">
        <v>648</v>
      </c>
      <c r="AC606">
        <v>28.518000000000001</v>
      </c>
      <c r="AD606">
        <v>56.183</v>
      </c>
      <c r="AG606" t="s">
        <v>740</v>
      </c>
      <c r="AH606" t="s">
        <v>741</v>
      </c>
      <c r="AI606">
        <v>2</v>
      </c>
      <c r="AJ606" t="s">
        <v>700</v>
      </c>
      <c r="AK606" t="s">
        <v>701</v>
      </c>
      <c r="AL606">
        <v>25</v>
      </c>
    </row>
    <row r="607" spans="1:38">
      <c r="A607" t="s">
        <v>447</v>
      </c>
      <c r="B607">
        <v>3</v>
      </c>
      <c r="D607" t="s">
        <v>78</v>
      </c>
      <c r="F607">
        <v>2</v>
      </c>
      <c r="G607">
        <v>0</v>
      </c>
      <c r="H607">
        <v>0</v>
      </c>
      <c r="I607">
        <v>1</v>
      </c>
      <c r="J607" t="s">
        <v>42</v>
      </c>
      <c r="K607">
        <v>0</v>
      </c>
      <c r="L607" t="s">
        <v>42</v>
      </c>
      <c r="M607">
        <v>0</v>
      </c>
      <c r="N607">
        <v>1</v>
      </c>
      <c r="O607">
        <v>-2</v>
      </c>
      <c r="P607">
        <v>0.33299999999999996</v>
      </c>
      <c r="Q607" t="s">
        <v>41</v>
      </c>
      <c r="R607" t="s">
        <v>41</v>
      </c>
      <c r="T607">
        <v>101.31965006729475</v>
      </c>
      <c r="U607">
        <v>117.34261838440112</v>
      </c>
      <c r="V607">
        <v>125.13020833333333</v>
      </c>
      <c r="W607">
        <v>148.05555555555554</v>
      </c>
      <c r="X607">
        <v>332.77608574999999</v>
      </c>
      <c r="Y607" t="s">
        <v>89</v>
      </c>
      <c r="Z607">
        <v>570.70937570000001</v>
      </c>
      <c r="AA607" t="s">
        <v>648</v>
      </c>
      <c r="AC607">
        <v>28.542999999999999</v>
      </c>
      <c r="AD607">
        <v>55.427999999999997</v>
      </c>
      <c r="AG607" t="s">
        <v>742</v>
      </c>
      <c r="AH607" t="s">
        <v>743</v>
      </c>
      <c r="AI607">
        <v>5</v>
      </c>
      <c r="AJ607" t="s">
        <v>712</v>
      </c>
      <c r="AK607" t="s">
        <v>713</v>
      </c>
      <c r="AL607">
        <v>13</v>
      </c>
    </row>
    <row r="608" spans="1:38">
      <c r="A608" t="s">
        <v>447</v>
      </c>
      <c r="B608">
        <v>3</v>
      </c>
      <c r="D608" t="s">
        <v>78</v>
      </c>
      <c r="F608">
        <v>1</v>
      </c>
      <c r="G608">
        <v>0.5</v>
      </c>
      <c r="H608">
        <v>0</v>
      </c>
      <c r="I608">
        <v>1</v>
      </c>
      <c r="J608" t="s">
        <v>42</v>
      </c>
      <c r="K608">
        <v>0</v>
      </c>
      <c r="L608" t="s">
        <v>42</v>
      </c>
      <c r="M608">
        <v>0</v>
      </c>
      <c r="N608">
        <v>1</v>
      </c>
      <c r="O608">
        <v>-2</v>
      </c>
      <c r="P608">
        <v>0.33299999999999996</v>
      </c>
      <c r="Q608" t="s">
        <v>41</v>
      </c>
      <c r="R608" t="s">
        <v>41</v>
      </c>
      <c r="T608">
        <v>101.31965006729475</v>
      </c>
      <c r="U608">
        <v>117.34261838440112</v>
      </c>
      <c r="V608">
        <v>125.13020833333333</v>
      </c>
      <c r="W608">
        <v>148.05555555555554</v>
      </c>
      <c r="X608">
        <v>248.69550974999999</v>
      </c>
      <c r="Y608" t="s">
        <v>54</v>
      </c>
      <c r="Z608">
        <v>432.63937250000004</v>
      </c>
      <c r="AA608" t="s">
        <v>89</v>
      </c>
      <c r="AC608">
        <v>28.617000000000001</v>
      </c>
      <c r="AD608">
        <v>55.28</v>
      </c>
      <c r="AG608" t="s">
        <v>706</v>
      </c>
      <c r="AH608" t="s">
        <v>707</v>
      </c>
      <c r="AI608">
        <v>35</v>
      </c>
      <c r="AJ608" t="s">
        <v>704</v>
      </c>
      <c r="AK608" t="s">
        <v>705</v>
      </c>
      <c r="AL608">
        <v>13</v>
      </c>
    </row>
    <row r="609" spans="1:38">
      <c r="A609" t="s">
        <v>447</v>
      </c>
      <c r="B609">
        <v>3</v>
      </c>
      <c r="D609" t="s">
        <v>78</v>
      </c>
      <c r="F609">
        <v>1</v>
      </c>
      <c r="G609">
        <v>0.5</v>
      </c>
      <c r="H609">
        <v>0</v>
      </c>
      <c r="I609">
        <v>1</v>
      </c>
      <c r="J609" t="s">
        <v>42</v>
      </c>
      <c r="K609">
        <v>0</v>
      </c>
      <c r="L609">
        <v>0</v>
      </c>
      <c r="M609">
        <v>0</v>
      </c>
      <c r="N609">
        <v>1</v>
      </c>
      <c r="O609">
        <v>-2</v>
      </c>
      <c r="P609">
        <v>0.33299999999999996</v>
      </c>
      <c r="Q609" t="s">
        <v>41</v>
      </c>
      <c r="R609" t="s">
        <v>42</v>
      </c>
      <c r="T609">
        <v>101.31965006729475</v>
      </c>
      <c r="U609">
        <v>117.34261838440112</v>
      </c>
      <c r="V609">
        <v>125.13020833333333</v>
      </c>
      <c r="W609">
        <v>148.05555555555554</v>
      </c>
      <c r="X609">
        <v>783.55265075000011</v>
      </c>
      <c r="Y609" t="s">
        <v>648</v>
      </c>
      <c r="Z609">
        <v>456.66678009999998</v>
      </c>
      <c r="AA609" t="s">
        <v>89</v>
      </c>
      <c r="AC609">
        <v>28.443999999999999</v>
      </c>
      <c r="AD609">
        <v>55.887999999999998</v>
      </c>
      <c r="AG609" t="s">
        <v>706</v>
      </c>
      <c r="AH609" t="s">
        <v>707</v>
      </c>
      <c r="AI609">
        <v>35</v>
      </c>
      <c r="AJ609" t="s">
        <v>704</v>
      </c>
      <c r="AK609" t="s">
        <v>705</v>
      </c>
      <c r="AL609">
        <v>13</v>
      </c>
    </row>
    <row r="610" spans="1:38">
      <c r="A610" t="s">
        <v>447</v>
      </c>
      <c r="B610">
        <v>3</v>
      </c>
      <c r="D610" t="s">
        <v>78</v>
      </c>
      <c r="F610">
        <v>1</v>
      </c>
      <c r="G610">
        <v>0.5</v>
      </c>
      <c r="H610">
        <v>0</v>
      </c>
      <c r="I610">
        <v>1</v>
      </c>
      <c r="J610" t="s">
        <v>42</v>
      </c>
      <c r="K610">
        <v>0</v>
      </c>
      <c r="L610" t="s">
        <v>42</v>
      </c>
      <c r="M610">
        <v>0</v>
      </c>
      <c r="N610">
        <v>1</v>
      </c>
      <c r="O610">
        <v>0</v>
      </c>
      <c r="P610">
        <v>1</v>
      </c>
      <c r="Q610" t="s">
        <v>41</v>
      </c>
      <c r="R610" t="s">
        <v>42</v>
      </c>
      <c r="T610">
        <v>101.31965006729475</v>
      </c>
      <c r="U610">
        <v>117.34261838440112</v>
      </c>
      <c r="V610">
        <v>125.13020833333333</v>
      </c>
      <c r="W610">
        <v>148.05555555555554</v>
      </c>
      <c r="X610">
        <v>590.59005950000005</v>
      </c>
      <c r="Y610" t="s">
        <v>648</v>
      </c>
      <c r="Z610">
        <v>360.76891450000005</v>
      </c>
      <c r="AA610" t="s">
        <v>89</v>
      </c>
      <c r="AC610">
        <v>28.419</v>
      </c>
      <c r="AD610">
        <v>56.167999999999999</v>
      </c>
      <c r="AG610" t="s">
        <v>706</v>
      </c>
      <c r="AH610" t="s">
        <v>707</v>
      </c>
      <c r="AI610">
        <v>35</v>
      </c>
      <c r="AJ610" t="s">
        <v>702</v>
      </c>
      <c r="AK610" t="s">
        <v>703</v>
      </c>
      <c r="AL610">
        <v>37</v>
      </c>
    </row>
    <row r="611" spans="1:38">
      <c r="A611" t="s">
        <v>447</v>
      </c>
      <c r="B611">
        <v>3</v>
      </c>
      <c r="D611" t="s">
        <v>85</v>
      </c>
      <c r="F611">
        <v>0</v>
      </c>
      <c r="G611">
        <v>1</v>
      </c>
      <c r="H611">
        <v>1</v>
      </c>
      <c r="I611">
        <v>0.5</v>
      </c>
      <c r="J611" t="s">
        <v>42</v>
      </c>
      <c r="K611">
        <v>0</v>
      </c>
      <c r="L611" t="s">
        <v>42</v>
      </c>
      <c r="M611">
        <v>2</v>
      </c>
      <c r="N611">
        <v>0.33299999999999996</v>
      </c>
      <c r="O611">
        <v>-2</v>
      </c>
      <c r="P611">
        <v>0.33299999999999996</v>
      </c>
      <c r="Q611" t="s">
        <v>42</v>
      </c>
      <c r="R611" t="s">
        <v>41</v>
      </c>
      <c r="T611">
        <v>101.31965006729475</v>
      </c>
      <c r="U611">
        <v>117.34261838440112</v>
      </c>
      <c r="V611">
        <v>125.13020833333333</v>
      </c>
      <c r="W611">
        <v>148.05555555555554</v>
      </c>
      <c r="X611">
        <v>264.50159974999997</v>
      </c>
      <c r="Y611" t="s">
        <v>54</v>
      </c>
      <c r="Z611">
        <v>361.41612541500001</v>
      </c>
      <c r="AA611" t="s">
        <v>89</v>
      </c>
      <c r="AC611">
        <v>28.518000000000001</v>
      </c>
      <c r="AD611">
        <v>56.183</v>
      </c>
      <c r="AG611" t="s">
        <v>704</v>
      </c>
      <c r="AH611" t="s">
        <v>705</v>
      </c>
      <c r="AI611">
        <v>12</v>
      </c>
      <c r="AJ611" t="s">
        <v>722</v>
      </c>
      <c r="AK611" t="s">
        <v>723</v>
      </c>
      <c r="AL611">
        <v>16</v>
      </c>
    </row>
    <row r="612" spans="1:38">
      <c r="A612" t="s">
        <v>447</v>
      </c>
      <c r="B612">
        <v>3</v>
      </c>
      <c r="D612" t="s">
        <v>85</v>
      </c>
      <c r="F612">
        <v>-1</v>
      </c>
      <c r="G612">
        <v>0.5</v>
      </c>
      <c r="H612">
        <v>1</v>
      </c>
      <c r="I612">
        <v>0.5</v>
      </c>
      <c r="J612" t="s">
        <v>42</v>
      </c>
      <c r="K612">
        <v>0</v>
      </c>
      <c r="L612" t="s">
        <v>42</v>
      </c>
      <c r="M612">
        <v>1</v>
      </c>
      <c r="N612">
        <v>0.66599999999999993</v>
      </c>
      <c r="O612">
        <v>-2</v>
      </c>
      <c r="P612">
        <v>0.33299999999999996</v>
      </c>
      <c r="Q612" t="s">
        <v>42</v>
      </c>
      <c r="R612" t="s">
        <v>41</v>
      </c>
      <c r="T612">
        <v>101.31965006729475</v>
      </c>
      <c r="U612">
        <v>117.34261838440112</v>
      </c>
      <c r="V612">
        <v>125.13020833333333</v>
      </c>
      <c r="W612">
        <v>148.05555555555554</v>
      </c>
      <c r="X612">
        <v>264.49535875000004</v>
      </c>
      <c r="Y612" t="s">
        <v>54</v>
      </c>
      <c r="Z612">
        <v>346.07115053500002</v>
      </c>
      <c r="AA612" t="s">
        <v>89</v>
      </c>
      <c r="AC612">
        <v>28.542999999999999</v>
      </c>
      <c r="AD612">
        <v>55.427999999999997</v>
      </c>
      <c r="AG612" t="s">
        <v>724</v>
      </c>
      <c r="AH612" t="s">
        <v>725</v>
      </c>
      <c r="AI612">
        <v>21</v>
      </c>
      <c r="AJ612" t="s">
        <v>722</v>
      </c>
      <c r="AK612" t="s">
        <v>723</v>
      </c>
      <c r="AL612">
        <v>16</v>
      </c>
    </row>
    <row r="613" spans="1:38">
      <c r="A613" t="s">
        <v>447</v>
      </c>
      <c r="B613">
        <v>3</v>
      </c>
      <c r="D613" t="s">
        <v>85</v>
      </c>
      <c r="F613">
        <v>-1</v>
      </c>
      <c r="G613">
        <v>0.5</v>
      </c>
      <c r="H613">
        <v>1</v>
      </c>
      <c r="I613">
        <v>0.5</v>
      </c>
      <c r="J613" t="s">
        <v>42</v>
      </c>
      <c r="K613">
        <v>0</v>
      </c>
      <c r="L613" t="s">
        <v>42</v>
      </c>
      <c r="M613">
        <v>2</v>
      </c>
      <c r="N613">
        <v>0.33299999999999996</v>
      </c>
      <c r="O613">
        <v>-2</v>
      </c>
      <c r="P613">
        <v>0.33299999999999996</v>
      </c>
      <c r="Q613" t="s">
        <v>42</v>
      </c>
      <c r="R613" t="s">
        <v>41</v>
      </c>
      <c r="T613">
        <v>101.31965006729475</v>
      </c>
      <c r="U613">
        <v>117.34261838440112</v>
      </c>
      <c r="V613">
        <v>125.13020833333333</v>
      </c>
      <c r="W613">
        <v>148.05555555555554</v>
      </c>
      <c r="X613">
        <v>205.41800375000003</v>
      </c>
      <c r="Y613" t="s">
        <v>54</v>
      </c>
      <c r="Z613">
        <v>269.18209531999997</v>
      </c>
      <c r="AA613" t="s">
        <v>54</v>
      </c>
      <c r="AC613">
        <v>28.617000000000001</v>
      </c>
      <c r="AD613">
        <v>55.28</v>
      </c>
      <c r="AG613" t="s">
        <v>664</v>
      </c>
      <c r="AH613" t="s">
        <v>665</v>
      </c>
      <c r="AI613">
        <v>32</v>
      </c>
      <c r="AJ613" t="s">
        <v>664</v>
      </c>
      <c r="AK613" t="s">
        <v>665</v>
      </c>
      <c r="AL613">
        <v>31</v>
      </c>
    </row>
    <row r="614" spans="1:38">
      <c r="A614" t="s">
        <v>447</v>
      </c>
      <c r="B614">
        <v>3</v>
      </c>
      <c r="D614" t="s">
        <v>85</v>
      </c>
      <c r="F614">
        <v>-1</v>
      </c>
      <c r="G614">
        <v>0.5</v>
      </c>
      <c r="H614">
        <v>1</v>
      </c>
      <c r="I614">
        <v>0.5</v>
      </c>
      <c r="J614" t="s">
        <v>42</v>
      </c>
      <c r="K614">
        <v>0</v>
      </c>
      <c r="L614" t="s">
        <v>42</v>
      </c>
      <c r="M614">
        <v>1</v>
      </c>
      <c r="N614">
        <v>0.66599999999999993</v>
      </c>
      <c r="O614">
        <v>-1</v>
      </c>
      <c r="P614">
        <v>0.66599999999999993</v>
      </c>
      <c r="Q614" t="s">
        <v>42</v>
      </c>
      <c r="R614" t="s">
        <v>41</v>
      </c>
      <c r="T614">
        <v>101.31965006729475</v>
      </c>
      <c r="U614">
        <v>117.34261838440112</v>
      </c>
      <c r="V614">
        <v>125.13020833333333</v>
      </c>
      <c r="W614">
        <v>148.05555555555554</v>
      </c>
      <c r="X614">
        <v>209.60719550000002</v>
      </c>
      <c r="Y614" t="s">
        <v>54</v>
      </c>
      <c r="Z614">
        <v>233.25683465499998</v>
      </c>
      <c r="AA614" t="s">
        <v>54</v>
      </c>
      <c r="AC614">
        <v>28.518000000000001</v>
      </c>
      <c r="AD614">
        <v>55.962000000000003</v>
      </c>
      <c r="AG614" t="s">
        <v>666</v>
      </c>
      <c r="AH614" t="s">
        <v>667</v>
      </c>
      <c r="AI614">
        <v>60</v>
      </c>
      <c r="AJ614" t="s">
        <v>666</v>
      </c>
      <c r="AK614" t="s">
        <v>667</v>
      </c>
      <c r="AL614">
        <v>57</v>
      </c>
    </row>
    <row r="615" spans="1:38">
      <c r="A615" t="s">
        <v>447</v>
      </c>
      <c r="B615">
        <v>3</v>
      </c>
      <c r="D615" t="s">
        <v>85</v>
      </c>
      <c r="F615">
        <v>-1</v>
      </c>
      <c r="G615">
        <v>0.5</v>
      </c>
      <c r="H615">
        <v>1</v>
      </c>
      <c r="I615">
        <v>0.5</v>
      </c>
      <c r="J615" t="s">
        <v>42</v>
      </c>
      <c r="K615">
        <v>0</v>
      </c>
      <c r="L615" t="s">
        <v>42</v>
      </c>
      <c r="M615">
        <v>1</v>
      </c>
      <c r="N615">
        <v>0.66599999999999993</v>
      </c>
      <c r="O615">
        <v>-1</v>
      </c>
      <c r="P615">
        <v>0.66599999999999993</v>
      </c>
      <c r="Q615" t="s">
        <v>42</v>
      </c>
      <c r="R615" t="s">
        <v>41</v>
      </c>
      <c r="T615">
        <v>101.31965006729475</v>
      </c>
      <c r="U615">
        <v>117.34261838440112</v>
      </c>
      <c r="V615">
        <v>125.13020833333333</v>
      </c>
      <c r="W615">
        <v>148.05555555555554</v>
      </c>
      <c r="X615">
        <v>196.80672675</v>
      </c>
      <c r="Y615" t="s">
        <v>54</v>
      </c>
      <c r="Z615">
        <v>228.19209199499997</v>
      </c>
      <c r="AA615" t="s">
        <v>54</v>
      </c>
      <c r="AC615">
        <v>28.419</v>
      </c>
      <c r="AD615">
        <v>56.167999999999999</v>
      </c>
      <c r="AG615" t="s">
        <v>666</v>
      </c>
      <c r="AH615" t="s">
        <v>667</v>
      </c>
      <c r="AI615">
        <v>60</v>
      </c>
      <c r="AJ615" t="s">
        <v>666</v>
      </c>
      <c r="AK615" t="s">
        <v>667</v>
      </c>
      <c r="AL615">
        <v>57</v>
      </c>
    </row>
    <row r="616" spans="1:38">
      <c r="A616" t="s">
        <v>447</v>
      </c>
      <c r="B616">
        <v>3</v>
      </c>
      <c r="D616" t="s">
        <v>117</v>
      </c>
      <c r="F616">
        <v>0</v>
      </c>
      <c r="G616">
        <v>1</v>
      </c>
      <c r="H616">
        <v>0</v>
      </c>
      <c r="I616">
        <v>1</v>
      </c>
      <c r="J616" t="s">
        <v>42</v>
      </c>
      <c r="K616">
        <v>0</v>
      </c>
      <c r="L616" t="s">
        <v>42</v>
      </c>
      <c r="M616">
        <v>3</v>
      </c>
      <c r="N616">
        <v>0</v>
      </c>
      <c r="O616">
        <v>-3</v>
      </c>
      <c r="P616">
        <v>0</v>
      </c>
      <c r="Q616" t="s">
        <v>42</v>
      </c>
      <c r="R616" t="s">
        <v>41</v>
      </c>
      <c r="T616">
        <v>101.31965006729475</v>
      </c>
      <c r="U616">
        <v>117.34261838440112</v>
      </c>
      <c r="V616">
        <v>125.13020833333333</v>
      </c>
      <c r="W616">
        <v>148.05555555555554</v>
      </c>
      <c r="X616">
        <v>172.33769451499995</v>
      </c>
      <c r="Y616" t="s">
        <v>54</v>
      </c>
      <c r="Z616">
        <v>169.36706650000002</v>
      </c>
      <c r="AA616" t="s">
        <v>54</v>
      </c>
      <c r="AC616">
        <v>28.518000000000001</v>
      </c>
      <c r="AD616">
        <v>56.183</v>
      </c>
      <c r="AG616" t="s">
        <v>662</v>
      </c>
      <c r="AH616" t="s">
        <v>663</v>
      </c>
      <c r="AI616">
        <v>15</v>
      </c>
      <c r="AJ616" t="s">
        <v>662</v>
      </c>
      <c r="AK616" t="s">
        <v>663</v>
      </c>
      <c r="AL616">
        <v>19</v>
      </c>
    </row>
    <row r="617" spans="1:38">
      <c r="A617" t="s">
        <v>447</v>
      </c>
      <c r="B617">
        <v>3</v>
      </c>
      <c r="D617" t="s">
        <v>117</v>
      </c>
      <c r="F617">
        <v>1</v>
      </c>
      <c r="G617">
        <v>0.5</v>
      </c>
      <c r="H617">
        <v>1</v>
      </c>
      <c r="I617">
        <v>0.5</v>
      </c>
      <c r="J617" t="s">
        <v>42</v>
      </c>
      <c r="K617">
        <v>0</v>
      </c>
      <c r="L617" t="s">
        <v>42</v>
      </c>
      <c r="M617">
        <v>3</v>
      </c>
      <c r="N617">
        <v>0</v>
      </c>
      <c r="O617">
        <v>-3</v>
      </c>
      <c r="P617">
        <v>0</v>
      </c>
      <c r="Q617" t="s">
        <v>42</v>
      </c>
      <c r="R617" t="s">
        <v>41</v>
      </c>
      <c r="T617">
        <v>101.31965006729475</v>
      </c>
      <c r="U617">
        <v>117.34261838440112</v>
      </c>
      <c r="V617">
        <v>125.13020833333333</v>
      </c>
      <c r="W617">
        <v>148.05555555555554</v>
      </c>
      <c r="X617">
        <v>188.48902183999996</v>
      </c>
      <c r="Y617" t="s">
        <v>54</v>
      </c>
      <c r="Z617">
        <v>189.30623450000002</v>
      </c>
      <c r="AA617" t="s">
        <v>54</v>
      </c>
      <c r="AC617">
        <v>28.542999999999999</v>
      </c>
      <c r="AD617">
        <v>55.427999999999997</v>
      </c>
      <c r="AG617" t="s">
        <v>658</v>
      </c>
      <c r="AH617" t="s">
        <v>659</v>
      </c>
      <c r="AI617">
        <v>12</v>
      </c>
      <c r="AJ617" t="s">
        <v>658</v>
      </c>
      <c r="AK617" t="s">
        <v>659</v>
      </c>
      <c r="AL617">
        <v>20</v>
      </c>
    </row>
    <row r="618" spans="1:38">
      <c r="A618" t="s">
        <v>447</v>
      </c>
      <c r="B618">
        <v>3</v>
      </c>
      <c r="D618" t="s">
        <v>117</v>
      </c>
      <c r="F618">
        <v>1</v>
      </c>
      <c r="G618">
        <v>0.5</v>
      </c>
      <c r="H618">
        <v>1</v>
      </c>
      <c r="I618">
        <v>0.5</v>
      </c>
      <c r="J618" t="s">
        <v>42</v>
      </c>
      <c r="K618">
        <v>0</v>
      </c>
      <c r="L618" t="s">
        <v>42</v>
      </c>
      <c r="M618">
        <v>2</v>
      </c>
      <c r="N618">
        <v>0.33299999999999996</v>
      </c>
      <c r="O618">
        <v>-2</v>
      </c>
      <c r="P618">
        <v>0.33299999999999996</v>
      </c>
      <c r="Q618" t="s">
        <v>42</v>
      </c>
      <c r="R618" t="s">
        <v>41</v>
      </c>
      <c r="T618">
        <v>101.31965006729475</v>
      </c>
      <c r="U618">
        <v>117.34261838440112</v>
      </c>
      <c r="V618">
        <v>125.13020833333333</v>
      </c>
      <c r="W618">
        <v>148.05555555555554</v>
      </c>
      <c r="X618">
        <v>111.63657590999998</v>
      </c>
      <c r="Y618" t="s">
        <v>54</v>
      </c>
      <c r="Z618">
        <v>136.07879450000001</v>
      </c>
      <c r="AA618" t="s">
        <v>54</v>
      </c>
      <c r="AC618">
        <v>28.617000000000001</v>
      </c>
      <c r="AD618">
        <v>55.28</v>
      </c>
      <c r="AG618" t="s">
        <v>664</v>
      </c>
      <c r="AH618" t="s">
        <v>665</v>
      </c>
      <c r="AI618">
        <v>32</v>
      </c>
      <c r="AJ618" t="s">
        <v>664</v>
      </c>
      <c r="AK618" t="s">
        <v>665</v>
      </c>
      <c r="AL618">
        <v>31</v>
      </c>
    </row>
    <row r="619" spans="1:38">
      <c r="A619" t="s">
        <v>447</v>
      </c>
      <c r="B619">
        <v>3</v>
      </c>
      <c r="D619" t="s">
        <v>117</v>
      </c>
      <c r="F619">
        <v>-1</v>
      </c>
      <c r="G619">
        <v>0.5</v>
      </c>
      <c r="H619">
        <v>2</v>
      </c>
      <c r="I619">
        <v>0</v>
      </c>
      <c r="J619" t="s">
        <v>42</v>
      </c>
      <c r="K619">
        <v>0</v>
      </c>
      <c r="L619" t="s">
        <v>42</v>
      </c>
      <c r="M619">
        <v>1</v>
      </c>
      <c r="N619">
        <v>0.66599999999999993</v>
      </c>
      <c r="O619">
        <v>-3</v>
      </c>
      <c r="P619">
        <v>0</v>
      </c>
      <c r="Q619" t="s">
        <v>42</v>
      </c>
      <c r="R619" t="s">
        <v>41</v>
      </c>
      <c r="T619">
        <v>101.31965006729475</v>
      </c>
      <c r="U619">
        <v>117.34261838440112</v>
      </c>
      <c r="V619">
        <v>125.13020833333333</v>
      </c>
      <c r="W619">
        <v>148.05555555555554</v>
      </c>
      <c r="X619">
        <v>103.52406274999998</v>
      </c>
      <c r="Y619" t="s">
        <v>54</v>
      </c>
      <c r="Z619">
        <v>116.005329</v>
      </c>
      <c r="AA619" t="s">
        <v>54</v>
      </c>
      <c r="AC619">
        <v>28.518000000000001</v>
      </c>
      <c r="AD619">
        <v>55.962000000000003</v>
      </c>
      <c r="AG619" t="s">
        <v>666</v>
      </c>
      <c r="AH619" t="s">
        <v>667</v>
      </c>
      <c r="AI619">
        <v>60</v>
      </c>
      <c r="AJ619" t="s">
        <v>738</v>
      </c>
      <c r="AK619" t="s">
        <v>739</v>
      </c>
      <c r="AL619">
        <v>10</v>
      </c>
    </row>
    <row r="620" spans="1:38">
      <c r="A620" t="s">
        <v>447</v>
      </c>
      <c r="B620">
        <v>3</v>
      </c>
      <c r="D620" t="s">
        <v>117</v>
      </c>
      <c r="F620">
        <v>-1</v>
      </c>
      <c r="G620">
        <v>0.5</v>
      </c>
      <c r="H620">
        <v>1</v>
      </c>
      <c r="I620">
        <v>0.5</v>
      </c>
      <c r="J620" t="s">
        <v>42</v>
      </c>
      <c r="K620">
        <v>0</v>
      </c>
      <c r="L620" t="s">
        <v>42</v>
      </c>
      <c r="M620">
        <v>0</v>
      </c>
      <c r="N620">
        <v>1</v>
      </c>
      <c r="O620">
        <v>-3</v>
      </c>
      <c r="P620">
        <v>0</v>
      </c>
      <c r="Q620" t="s">
        <v>41</v>
      </c>
      <c r="R620" t="s">
        <v>42</v>
      </c>
      <c r="T620">
        <v>101.31965006729475</v>
      </c>
      <c r="U620">
        <v>117.34261838440112</v>
      </c>
      <c r="V620">
        <v>125.13020833333333</v>
      </c>
      <c r="W620">
        <v>148.05555555555554</v>
      </c>
      <c r="X620">
        <v>103.52462444</v>
      </c>
      <c r="Y620" t="s">
        <v>54</v>
      </c>
      <c r="Z620">
        <v>116.005329</v>
      </c>
      <c r="AA620" t="s">
        <v>54</v>
      </c>
      <c r="AC620">
        <v>28.419</v>
      </c>
      <c r="AD620">
        <v>56.167999999999999</v>
      </c>
      <c r="AG620" t="s">
        <v>670</v>
      </c>
      <c r="AH620" t="s">
        <v>671</v>
      </c>
      <c r="AI620">
        <v>91</v>
      </c>
      <c r="AJ620" t="s">
        <v>658</v>
      </c>
      <c r="AK620" t="s">
        <v>659</v>
      </c>
      <c r="AL620">
        <v>20</v>
      </c>
    </row>
    <row r="621" spans="1:38">
      <c r="A621" t="s">
        <v>447</v>
      </c>
      <c r="B621">
        <v>3</v>
      </c>
      <c r="D621" t="s">
        <v>90</v>
      </c>
      <c r="F621">
        <v>1</v>
      </c>
      <c r="G621">
        <v>0.5</v>
      </c>
      <c r="H621">
        <v>0</v>
      </c>
      <c r="I621">
        <v>1</v>
      </c>
      <c r="J621" t="s">
        <v>42</v>
      </c>
      <c r="K621">
        <v>0</v>
      </c>
      <c r="L621" t="s">
        <v>42</v>
      </c>
      <c r="M621">
        <v>1</v>
      </c>
      <c r="N621">
        <v>0.66599999999999993</v>
      </c>
      <c r="O621">
        <v>-1</v>
      </c>
      <c r="P621">
        <v>0.66599999999999993</v>
      </c>
      <c r="Q621" t="s">
        <v>42</v>
      </c>
      <c r="R621" t="s">
        <v>42</v>
      </c>
      <c r="T621">
        <v>101.31965006729475</v>
      </c>
      <c r="U621">
        <v>117.34261838440112</v>
      </c>
      <c r="V621">
        <v>125.13020833333333</v>
      </c>
      <c r="W621">
        <v>148.05555555555554</v>
      </c>
      <c r="X621">
        <v>346.17592000000002</v>
      </c>
      <c r="Y621" t="s">
        <v>89</v>
      </c>
      <c r="Z621">
        <v>431.498245</v>
      </c>
      <c r="AA621" t="s">
        <v>89</v>
      </c>
      <c r="AC621">
        <v>28.518000000000001</v>
      </c>
      <c r="AD621">
        <v>56.183</v>
      </c>
      <c r="AG621" t="s">
        <v>724</v>
      </c>
      <c r="AH621" t="s">
        <v>725</v>
      </c>
      <c r="AI621">
        <v>21</v>
      </c>
      <c r="AJ621" t="s">
        <v>732</v>
      </c>
      <c r="AK621" t="s">
        <v>733</v>
      </c>
      <c r="AL621">
        <v>27</v>
      </c>
    </row>
    <row r="622" spans="1:38">
      <c r="A622" t="s">
        <v>447</v>
      </c>
      <c r="B622">
        <v>3</v>
      </c>
      <c r="D622" t="s">
        <v>90</v>
      </c>
      <c r="F622">
        <v>0</v>
      </c>
      <c r="G622">
        <v>1</v>
      </c>
      <c r="H622">
        <v>0</v>
      </c>
      <c r="I622">
        <v>1</v>
      </c>
      <c r="J622" t="s">
        <v>42</v>
      </c>
      <c r="K622">
        <v>0</v>
      </c>
      <c r="L622" t="s">
        <v>42</v>
      </c>
      <c r="M622">
        <v>0</v>
      </c>
      <c r="N622">
        <v>1</v>
      </c>
      <c r="O622">
        <v>0</v>
      </c>
      <c r="P622">
        <v>1</v>
      </c>
      <c r="Q622" t="s">
        <v>41</v>
      </c>
      <c r="R622" t="s">
        <v>41</v>
      </c>
      <c r="T622">
        <v>101.31965006729475</v>
      </c>
      <c r="U622">
        <v>117.34261838440112</v>
      </c>
      <c r="V622">
        <v>125.13020833333333</v>
      </c>
      <c r="W622">
        <v>148.05555555555554</v>
      </c>
      <c r="X622">
        <v>769.29755000000011</v>
      </c>
      <c r="Y622" t="s">
        <v>648</v>
      </c>
      <c r="Z622">
        <v>423.64446000000004</v>
      </c>
      <c r="AA622" t="s">
        <v>89</v>
      </c>
      <c r="AC622">
        <v>28.542999999999999</v>
      </c>
      <c r="AD622">
        <v>55.427999999999997</v>
      </c>
      <c r="AG622" t="s">
        <v>702</v>
      </c>
      <c r="AH622" t="s">
        <v>703</v>
      </c>
      <c r="AI622">
        <v>54</v>
      </c>
      <c r="AJ622" t="s">
        <v>702</v>
      </c>
      <c r="AK622" t="s">
        <v>703</v>
      </c>
      <c r="AL622">
        <v>37</v>
      </c>
    </row>
    <row r="623" spans="1:38">
      <c r="A623" t="s">
        <v>447</v>
      </c>
      <c r="B623">
        <v>3</v>
      </c>
      <c r="D623" t="s">
        <v>90</v>
      </c>
      <c r="F623">
        <v>0</v>
      </c>
      <c r="G623">
        <v>1</v>
      </c>
      <c r="H623">
        <v>0</v>
      </c>
      <c r="I623">
        <v>1</v>
      </c>
      <c r="J623" t="s">
        <v>42</v>
      </c>
      <c r="K623">
        <v>1</v>
      </c>
      <c r="L623" t="s">
        <v>42</v>
      </c>
      <c r="M623">
        <v>0</v>
      </c>
      <c r="N623">
        <v>1</v>
      </c>
      <c r="O623">
        <v>0</v>
      </c>
      <c r="P623">
        <v>1</v>
      </c>
      <c r="Q623" t="s">
        <v>41</v>
      </c>
      <c r="R623" t="s">
        <v>42</v>
      </c>
      <c r="T623">
        <v>101.31965006729475</v>
      </c>
      <c r="U623">
        <v>117.34261838440112</v>
      </c>
      <c r="V623">
        <v>125.13020833333333</v>
      </c>
      <c r="W623">
        <v>148.05555555555554</v>
      </c>
      <c r="X623">
        <v>609.56824000000006</v>
      </c>
      <c r="Y623" t="s">
        <v>648</v>
      </c>
      <c r="Z623">
        <v>282.67399000000006</v>
      </c>
      <c r="AA623" t="s">
        <v>54</v>
      </c>
      <c r="AC623">
        <v>28.617000000000001</v>
      </c>
      <c r="AD623">
        <v>55.28</v>
      </c>
      <c r="AG623" t="s">
        <v>686</v>
      </c>
      <c r="AH623" t="s">
        <v>687</v>
      </c>
      <c r="AI623">
        <v>146</v>
      </c>
      <c r="AJ623" t="s">
        <v>686</v>
      </c>
      <c r="AK623" t="s">
        <v>687</v>
      </c>
      <c r="AL623">
        <v>93</v>
      </c>
    </row>
    <row r="624" spans="1:38">
      <c r="A624" t="s">
        <v>447</v>
      </c>
      <c r="B624">
        <v>3</v>
      </c>
      <c r="D624" t="s">
        <v>90</v>
      </c>
      <c r="F624">
        <v>0</v>
      </c>
      <c r="G624">
        <v>1</v>
      </c>
      <c r="H624">
        <v>0</v>
      </c>
      <c r="I624">
        <v>1</v>
      </c>
      <c r="J624" t="s">
        <v>42</v>
      </c>
      <c r="K624">
        <v>1</v>
      </c>
      <c r="L624" t="s">
        <v>42</v>
      </c>
      <c r="M624">
        <v>0</v>
      </c>
      <c r="N624">
        <v>1</v>
      </c>
      <c r="O624">
        <v>0</v>
      </c>
      <c r="P624">
        <v>1</v>
      </c>
      <c r="Q624" t="s">
        <v>41</v>
      </c>
      <c r="R624" t="s">
        <v>42</v>
      </c>
      <c r="T624">
        <v>101.31965006729475</v>
      </c>
      <c r="U624">
        <v>117.34261838440112</v>
      </c>
      <c r="V624">
        <v>125.13020833333333</v>
      </c>
      <c r="W624">
        <v>148.05555555555554</v>
      </c>
      <c r="X624">
        <v>759.87364000000002</v>
      </c>
      <c r="Y624" t="s">
        <v>648</v>
      </c>
      <c r="Z624">
        <v>313.89030000000002</v>
      </c>
      <c r="AA624" t="s">
        <v>89</v>
      </c>
      <c r="AC624">
        <v>28.443999999999999</v>
      </c>
      <c r="AD624">
        <v>55.887999999999998</v>
      </c>
      <c r="AG624" t="s">
        <v>702</v>
      </c>
      <c r="AH624" t="s">
        <v>703</v>
      </c>
      <c r="AI624">
        <v>54</v>
      </c>
      <c r="AJ624" t="s">
        <v>702</v>
      </c>
      <c r="AK624" t="s">
        <v>703</v>
      </c>
      <c r="AL624">
        <v>37</v>
      </c>
    </row>
    <row r="625" spans="1:38">
      <c r="A625" t="s">
        <v>447</v>
      </c>
      <c r="B625">
        <v>3</v>
      </c>
      <c r="D625" t="s">
        <v>90</v>
      </c>
      <c r="F625">
        <v>-1</v>
      </c>
      <c r="G625">
        <v>0.5</v>
      </c>
      <c r="H625">
        <v>1</v>
      </c>
      <c r="I625">
        <v>0.5</v>
      </c>
      <c r="J625" t="s">
        <v>41</v>
      </c>
      <c r="K625">
        <v>1</v>
      </c>
      <c r="L625" t="s">
        <v>42</v>
      </c>
      <c r="M625">
        <v>0</v>
      </c>
      <c r="N625">
        <v>1</v>
      </c>
      <c r="O625">
        <v>0</v>
      </c>
      <c r="P625">
        <v>1</v>
      </c>
      <c r="Q625" t="s">
        <v>41</v>
      </c>
      <c r="R625" t="s">
        <v>42</v>
      </c>
      <c r="T625">
        <v>101.31965006729475</v>
      </c>
      <c r="U625">
        <v>117.34261838440112</v>
      </c>
      <c r="V625">
        <v>125.13020833333333</v>
      </c>
      <c r="W625">
        <v>148.05555555555554</v>
      </c>
      <c r="X625">
        <v>524.75305000000003</v>
      </c>
      <c r="Y625" t="s">
        <v>648</v>
      </c>
      <c r="Z625">
        <v>211.989925</v>
      </c>
      <c r="AA625" t="s">
        <v>54</v>
      </c>
      <c r="AC625">
        <v>28.518000000000001</v>
      </c>
      <c r="AD625">
        <v>55.962000000000003</v>
      </c>
      <c r="AG625" t="s">
        <v>670</v>
      </c>
      <c r="AH625" t="s">
        <v>671</v>
      </c>
      <c r="AI625">
        <v>91</v>
      </c>
      <c r="AJ625" t="s">
        <v>670</v>
      </c>
      <c r="AK625" t="s">
        <v>671</v>
      </c>
      <c r="AL625">
        <v>89</v>
      </c>
    </row>
    <row r="626" spans="1:38">
      <c r="A626" t="s">
        <v>447</v>
      </c>
      <c r="B626">
        <v>3</v>
      </c>
      <c r="D626" t="s">
        <v>90</v>
      </c>
      <c r="F626">
        <v>-1</v>
      </c>
      <c r="G626">
        <v>0.5</v>
      </c>
      <c r="H626">
        <v>1</v>
      </c>
      <c r="I626">
        <v>0.5</v>
      </c>
      <c r="J626" t="s">
        <v>41</v>
      </c>
      <c r="K626">
        <v>1</v>
      </c>
      <c r="L626" t="s">
        <v>42</v>
      </c>
      <c r="M626">
        <v>0</v>
      </c>
      <c r="N626">
        <v>1</v>
      </c>
      <c r="O626">
        <v>0</v>
      </c>
      <c r="P626">
        <v>1</v>
      </c>
      <c r="Q626" t="s">
        <v>41</v>
      </c>
      <c r="R626" t="s">
        <v>42</v>
      </c>
      <c r="T626">
        <v>101.31965006729475</v>
      </c>
      <c r="U626">
        <v>117.34261838440112</v>
      </c>
      <c r="V626">
        <v>125.13020833333333</v>
      </c>
      <c r="W626">
        <v>148.05555555555554</v>
      </c>
      <c r="X626">
        <v>393.17618000000004</v>
      </c>
      <c r="Y626" t="s">
        <v>89</v>
      </c>
      <c r="Z626">
        <v>211.989925</v>
      </c>
      <c r="AA626" t="s">
        <v>54</v>
      </c>
      <c r="AC626">
        <v>28.419</v>
      </c>
      <c r="AD626">
        <v>56.167999999999999</v>
      </c>
      <c r="AG626" t="s">
        <v>670</v>
      </c>
      <c r="AH626" t="s">
        <v>671</v>
      </c>
      <c r="AI626">
        <v>91</v>
      </c>
      <c r="AJ626" t="s">
        <v>670</v>
      </c>
      <c r="AK626" t="s">
        <v>671</v>
      </c>
      <c r="AL626">
        <v>89</v>
      </c>
    </row>
    <row r="627" spans="1:38">
      <c r="A627" t="s">
        <v>447</v>
      </c>
      <c r="B627">
        <v>3</v>
      </c>
      <c r="D627" t="s">
        <v>123</v>
      </c>
      <c r="F627">
        <v>1</v>
      </c>
      <c r="G627">
        <v>0.5</v>
      </c>
      <c r="H627">
        <v>0</v>
      </c>
      <c r="I627">
        <v>1</v>
      </c>
      <c r="J627" t="s">
        <v>42</v>
      </c>
      <c r="K627">
        <v>0</v>
      </c>
      <c r="L627" t="s">
        <v>42</v>
      </c>
      <c r="M627">
        <v>1</v>
      </c>
      <c r="N627">
        <v>0.66599999999999993</v>
      </c>
      <c r="O627">
        <v>0</v>
      </c>
      <c r="P627">
        <v>1</v>
      </c>
      <c r="Q627" t="s">
        <v>41</v>
      </c>
      <c r="R627" t="s">
        <v>41</v>
      </c>
      <c r="T627">
        <v>101.31965006729475</v>
      </c>
      <c r="U627">
        <v>117.34261838440112</v>
      </c>
      <c r="V627">
        <v>125.13020833333333</v>
      </c>
      <c r="W627">
        <v>148.05555555555554</v>
      </c>
      <c r="X627">
        <v>233.9126</v>
      </c>
      <c r="Y627" t="s">
        <v>54</v>
      </c>
      <c r="Z627">
        <v>260.17321500000003</v>
      </c>
      <c r="AA627" t="s">
        <v>54</v>
      </c>
      <c r="AC627">
        <v>28.518000000000001</v>
      </c>
      <c r="AD627">
        <v>56.183</v>
      </c>
      <c r="AG627" t="s">
        <v>666</v>
      </c>
      <c r="AH627" t="s">
        <v>667</v>
      </c>
      <c r="AI627">
        <v>60</v>
      </c>
      <c r="AJ627" t="s">
        <v>686</v>
      </c>
      <c r="AK627" t="s">
        <v>687</v>
      </c>
      <c r="AL627">
        <v>93</v>
      </c>
    </row>
    <row r="628" spans="1:38">
      <c r="A628" t="s">
        <v>447</v>
      </c>
      <c r="B628">
        <v>3</v>
      </c>
      <c r="D628" t="s">
        <v>123</v>
      </c>
      <c r="F628">
        <v>0</v>
      </c>
      <c r="G628">
        <v>1</v>
      </c>
      <c r="H628">
        <v>1</v>
      </c>
      <c r="I628">
        <v>0.5</v>
      </c>
      <c r="J628" t="s">
        <v>42</v>
      </c>
      <c r="K628">
        <v>0</v>
      </c>
      <c r="L628" t="s">
        <v>42</v>
      </c>
      <c r="M628">
        <v>1</v>
      </c>
      <c r="N628">
        <v>0.66599999999999993</v>
      </c>
      <c r="O628">
        <v>-1</v>
      </c>
      <c r="P628">
        <v>0.66599999999999993</v>
      </c>
      <c r="Q628" t="s">
        <v>41</v>
      </c>
      <c r="R628" t="s">
        <v>41</v>
      </c>
      <c r="T628">
        <v>101.31965006729475</v>
      </c>
      <c r="U628">
        <v>117.34261838440112</v>
      </c>
      <c r="V628">
        <v>125.13020833333333</v>
      </c>
      <c r="W628">
        <v>148.05555555555554</v>
      </c>
      <c r="X628">
        <v>430.85899999999998</v>
      </c>
      <c r="Y628" t="s">
        <v>89</v>
      </c>
      <c r="Z628">
        <v>252.42766</v>
      </c>
      <c r="AA628" t="s">
        <v>54</v>
      </c>
      <c r="AC628">
        <v>28.542999999999999</v>
      </c>
      <c r="AD628">
        <v>55.427999999999997</v>
      </c>
      <c r="AG628" t="s">
        <v>668</v>
      </c>
      <c r="AH628" t="s">
        <v>669</v>
      </c>
      <c r="AI628">
        <v>63</v>
      </c>
      <c r="AJ628" t="s">
        <v>666</v>
      </c>
      <c r="AK628" t="s">
        <v>667</v>
      </c>
      <c r="AL628">
        <v>57</v>
      </c>
    </row>
    <row r="629" spans="1:38">
      <c r="A629" t="s">
        <v>447</v>
      </c>
      <c r="B629">
        <v>3</v>
      </c>
      <c r="D629" t="s">
        <v>123</v>
      </c>
      <c r="F629">
        <v>0</v>
      </c>
      <c r="G629">
        <v>1</v>
      </c>
      <c r="H629">
        <v>0</v>
      </c>
      <c r="I629">
        <v>1</v>
      </c>
      <c r="J629" t="s">
        <v>42</v>
      </c>
      <c r="K629">
        <v>0</v>
      </c>
      <c r="L629" t="s">
        <v>42</v>
      </c>
      <c r="M629">
        <v>1</v>
      </c>
      <c r="N629">
        <v>0.66599999999999993</v>
      </c>
      <c r="O629">
        <v>-1</v>
      </c>
      <c r="P629">
        <v>0.66599999999999993</v>
      </c>
      <c r="Q629" t="s">
        <v>41</v>
      </c>
      <c r="R629" t="s">
        <v>41</v>
      </c>
      <c r="T629">
        <v>101.31965006729475</v>
      </c>
      <c r="U629">
        <v>117.34261838440112</v>
      </c>
      <c r="V629">
        <v>125.13020833333333</v>
      </c>
      <c r="W629">
        <v>148.05555555555554</v>
      </c>
      <c r="X629">
        <v>343.30669999999998</v>
      </c>
      <c r="Y629" t="s">
        <v>89</v>
      </c>
      <c r="Z629">
        <v>159.67708999999999</v>
      </c>
      <c r="AA629" t="s">
        <v>54</v>
      </c>
      <c r="AC629">
        <v>28.617000000000001</v>
      </c>
      <c r="AD629">
        <v>55.28</v>
      </c>
      <c r="AG629" t="s">
        <v>668</v>
      </c>
      <c r="AH629" t="s">
        <v>669</v>
      </c>
      <c r="AI629">
        <v>63</v>
      </c>
      <c r="AJ629" t="s">
        <v>668</v>
      </c>
      <c r="AK629" t="s">
        <v>669</v>
      </c>
      <c r="AL629">
        <v>52</v>
      </c>
    </row>
    <row r="630" spans="1:38">
      <c r="A630" t="s">
        <v>447</v>
      </c>
      <c r="B630">
        <v>3</v>
      </c>
      <c r="D630" t="s">
        <v>123</v>
      </c>
      <c r="F630">
        <v>0</v>
      </c>
      <c r="G630">
        <v>1</v>
      </c>
      <c r="H630">
        <v>0</v>
      </c>
      <c r="I630">
        <v>1</v>
      </c>
      <c r="J630" t="s">
        <v>42</v>
      </c>
      <c r="K630">
        <v>0</v>
      </c>
      <c r="L630" t="s">
        <v>42</v>
      </c>
      <c r="M630">
        <v>1</v>
      </c>
      <c r="N630">
        <v>0.66599999999999993</v>
      </c>
      <c r="O630">
        <v>-1</v>
      </c>
      <c r="P630">
        <v>0.66599999999999993</v>
      </c>
      <c r="Q630" t="s">
        <v>41</v>
      </c>
      <c r="R630" t="s">
        <v>41</v>
      </c>
      <c r="T630">
        <v>101.31965006729475</v>
      </c>
      <c r="U630">
        <v>117.34261838440112</v>
      </c>
      <c r="V630">
        <v>125.13020833333333</v>
      </c>
      <c r="W630">
        <v>148.05555555555554</v>
      </c>
      <c r="X630">
        <v>372.55250000000001</v>
      </c>
      <c r="Y630" t="s">
        <v>89</v>
      </c>
      <c r="Z630">
        <v>182.81571</v>
      </c>
      <c r="AA630" t="s">
        <v>54</v>
      </c>
      <c r="AC630">
        <v>28.443999999999999</v>
      </c>
      <c r="AD630">
        <v>55.887999999999998</v>
      </c>
      <c r="AG630" t="s">
        <v>668</v>
      </c>
      <c r="AH630" t="s">
        <v>669</v>
      </c>
      <c r="AI630">
        <v>63</v>
      </c>
      <c r="AJ630" t="s">
        <v>668</v>
      </c>
      <c r="AK630" t="s">
        <v>669</v>
      </c>
      <c r="AL630">
        <v>52</v>
      </c>
    </row>
    <row r="631" spans="1:38">
      <c r="A631" t="s">
        <v>447</v>
      </c>
      <c r="B631">
        <v>3</v>
      </c>
      <c r="D631" t="s">
        <v>123</v>
      </c>
      <c r="F631">
        <v>0</v>
      </c>
      <c r="G631">
        <v>1</v>
      </c>
      <c r="H631">
        <v>0</v>
      </c>
      <c r="I631">
        <v>1</v>
      </c>
      <c r="J631" t="s">
        <v>42</v>
      </c>
      <c r="K631">
        <v>0</v>
      </c>
      <c r="L631" t="s">
        <v>42</v>
      </c>
      <c r="M631">
        <v>1</v>
      </c>
      <c r="N631">
        <v>0.66599999999999993</v>
      </c>
      <c r="O631">
        <v>-1</v>
      </c>
      <c r="P631">
        <v>0.66599999999999993</v>
      </c>
      <c r="Q631" t="s">
        <v>41</v>
      </c>
      <c r="R631" t="s">
        <v>41</v>
      </c>
      <c r="T631">
        <v>101.31965006729475</v>
      </c>
      <c r="U631">
        <v>117.34261838440112</v>
      </c>
      <c r="V631">
        <v>125.13020833333333</v>
      </c>
      <c r="W631">
        <v>148.05555555555554</v>
      </c>
      <c r="X631">
        <v>285.00020000000001</v>
      </c>
      <c r="Y631" t="s">
        <v>54</v>
      </c>
      <c r="Z631">
        <v>113.20376000000002</v>
      </c>
      <c r="AA631" t="s">
        <v>54</v>
      </c>
      <c r="AC631">
        <v>28.518000000000001</v>
      </c>
      <c r="AD631">
        <v>55.962000000000003</v>
      </c>
      <c r="AG631" t="s">
        <v>668</v>
      </c>
      <c r="AH631" t="s">
        <v>669</v>
      </c>
      <c r="AI631">
        <v>63</v>
      </c>
      <c r="AJ631" t="s">
        <v>668</v>
      </c>
      <c r="AK631" t="s">
        <v>669</v>
      </c>
      <c r="AL631">
        <v>52</v>
      </c>
    </row>
    <row r="632" spans="1:38">
      <c r="A632" t="s">
        <v>447</v>
      </c>
      <c r="B632">
        <v>3</v>
      </c>
      <c r="D632" t="s">
        <v>123</v>
      </c>
      <c r="F632">
        <v>0</v>
      </c>
      <c r="G632">
        <v>1</v>
      </c>
      <c r="H632">
        <v>1</v>
      </c>
      <c r="I632">
        <v>0.5</v>
      </c>
      <c r="J632" t="s">
        <v>42</v>
      </c>
      <c r="K632">
        <v>0</v>
      </c>
      <c r="L632" t="s">
        <v>42</v>
      </c>
      <c r="M632">
        <v>1</v>
      </c>
      <c r="N632">
        <v>0.66599999999999993</v>
      </c>
      <c r="O632">
        <v>-1</v>
      </c>
      <c r="P632">
        <v>0.66599999999999993</v>
      </c>
      <c r="Q632" t="s">
        <v>41</v>
      </c>
      <c r="R632" t="s">
        <v>41</v>
      </c>
      <c r="T632">
        <v>101.31965006729475</v>
      </c>
      <c r="U632">
        <v>117.34261838440112</v>
      </c>
      <c r="V632">
        <v>125.13020833333333</v>
      </c>
      <c r="W632">
        <v>148.05555555555554</v>
      </c>
      <c r="X632">
        <v>263.06585000000001</v>
      </c>
      <c r="Y632" t="s">
        <v>54</v>
      </c>
      <c r="Z632">
        <v>51.43540999999999</v>
      </c>
      <c r="AA632" t="s">
        <v>49</v>
      </c>
      <c r="AC632">
        <v>28.419</v>
      </c>
      <c r="AD632">
        <v>56.167999999999999</v>
      </c>
      <c r="AG632" t="s">
        <v>656</v>
      </c>
      <c r="AH632" t="s">
        <v>657</v>
      </c>
      <c r="AI632">
        <v>91</v>
      </c>
      <c r="AJ632" t="s">
        <v>650</v>
      </c>
      <c r="AK632" t="s">
        <v>651</v>
      </c>
      <c r="AL632">
        <v>128</v>
      </c>
    </row>
    <row r="633" spans="1:38">
      <c r="A633" t="s">
        <v>447</v>
      </c>
      <c r="B633">
        <v>3</v>
      </c>
      <c r="D633" t="s">
        <v>95</v>
      </c>
      <c r="F633">
        <v>0</v>
      </c>
      <c r="G633">
        <v>1</v>
      </c>
      <c r="H633">
        <v>0</v>
      </c>
      <c r="I633">
        <v>1</v>
      </c>
      <c r="J633" t="s">
        <v>42</v>
      </c>
      <c r="K633">
        <v>0</v>
      </c>
      <c r="L633" t="s">
        <v>42</v>
      </c>
      <c r="M633">
        <v>1</v>
      </c>
      <c r="N633">
        <v>0.66599999999999993</v>
      </c>
      <c r="O633">
        <v>-2</v>
      </c>
      <c r="P633">
        <v>0.33299999999999996</v>
      </c>
      <c r="Q633" t="s">
        <v>41</v>
      </c>
      <c r="R633" t="s">
        <v>41</v>
      </c>
      <c r="T633">
        <v>101.31965006729475</v>
      </c>
      <c r="U633">
        <v>117.34261838440112</v>
      </c>
      <c r="V633">
        <v>125.13020833333333</v>
      </c>
      <c r="W633">
        <v>148.05555555555554</v>
      </c>
      <c r="X633">
        <v>154.188785</v>
      </c>
      <c r="Y633" t="s">
        <v>54</v>
      </c>
      <c r="Z633">
        <v>105.15564000000001</v>
      </c>
      <c r="AA633" t="s">
        <v>54</v>
      </c>
      <c r="AC633">
        <v>28.518000000000001</v>
      </c>
      <c r="AD633">
        <v>56.183</v>
      </c>
      <c r="AG633" t="s">
        <v>668</v>
      </c>
      <c r="AH633" t="s">
        <v>669</v>
      </c>
      <c r="AI633">
        <v>63</v>
      </c>
      <c r="AJ633" t="s">
        <v>660</v>
      </c>
      <c r="AK633" t="s">
        <v>661</v>
      </c>
      <c r="AL633">
        <v>42</v>
      </c>
    </row>
    <row r="634" spans="1:38">
      <c r="A634" t="s">
        <v>447</v>
      </c>
      <c r="B634">
        <v>3</v>
      </c>
      <c r="D634" t="s">
        <v>95</v>
      </c>
      <c r="F634">
        <v>0</v>
      </c>
      <c r="G634">
        <v>1</v>
      </c>
      <c r="H634">
        <v>0</v>
      </c>
      <c r="I634">
        <v>1</v>
      </c>
      <c r="J634" t="s">
        <v>42</v>
      </c>
      <c r="K634">
        <v>0</v>
      </c>
      <c r="L634" t="s">
        <v>42</v>
      </c>
      <c r="M634">
        <v>0</v>
      </c>
      <c r="N634">
        <v>1</v>
      </c>
      <c r="O634">
        <v>-2</v>
      </c>
      <c r="P634">
        <v>0.33299999999999996</v>
      </c>
      <c r="Q634" t="s">
        <v>41</v>
      </c>
      <c r="R634" t="s">
        <v>41</v>
      </c>
      <c r="T634">
        <v>101.31965006729475</v>
      </c>
      <c r="U634">
        <v>117.34261838440112</v>
      </c>
      <c r="V634">
        <v>125.13020833333333</v>
      </c>
      <c r="W634">
        <v>148.05555555555554</v>
      </c>
      <c r="X634">
        <v>154.28723000000002</v>
      </c>
      <c r="Y634" t="s">
        <v>54</v>
      </c>
      <c r="Z634">
        <v>84.120959999999982</v>
      </c>
      <c r="AA634" t="s">
        <v>49</v>
      </c>
      <c r="AC634">
        <v>28.542999999999999</v>
      </c>
      <c r="AD634">
        <v>55.427999999999997</v>
      </c>
      <c r="AG634" t="s">
        <v>684</v>
      </c>
      <c r="AH634" t="s">
        <v>685</v>
      </c>
      <c r="AI634">
        <v>208</v>
      </c>
      <c r="AJ634" t="s">
        <v>690</v>
      </c>
      <c r="AK634" t="s">
        <v>691</v>
      </c>
      <c r="AL634">
        <v>45</v>
      </c>
    </row>
    <row r="635" spans="1:38">
      <c r="A635" t="s">
        <v>447</v>
      </c>
      <c r="B635">
        <v>3</v>
      </c>
      <c r="D635" t="s">
        <v>95</v>
      </c>
      <c r="F635">
        <v>0</v>
      </c>
      <c r="G635">
        <v>1</v>
      </c>
      <c r="H635">
        <v>2</v>
      </c>
      <c r="I635">
        <v>0</v>
      </c>
      <c r="J635" t="s">
        <v>42</v>
      </c>
      <c r="K635">
        <v>0</v>
      </c>
      <c r="L635" t="s">
        <v>42</v>
      </c>
      <c r="M635">
        <v>0</v>
      </c>
      <c r="N635">
        <v>1</v>
      </c>
      <c r="O635">
        <v>0</v>
      </c>
      <c r="P635">
        <v>1</v>
      </c>
      <c r="Q635" t="s">
        <v>41</v>
      </c>
      <c r="R635" t="s">
        <v>42</v>
      </c>
      <c r="T635">
        <v>101.31965006729475</v>
      </c>
      <c r="U635">
        <v>117.34261838440112</v>
      </c>
      <c r="V635">
        <v>125.13020833333333</v>
      </c>
      <c r="W635">
        <v>148.05555555555554</v>
      </c>
      <c r="X635">
        <v>107.62430000000001</v>
      </c>
      <c r="Y635" t="s">
        <v>54</v>
      </c>
      <c r="Z635">
        <v>49.003739999999993</v>
      </c>
      <c r="AA635" t="s">
        <v>49</v>
      </c>
      <c r="AC635">
        <v>28.617000000000001</v>
      </c>
      <c r="AD635">
        <v>55.28</v>
      </c>
      <c r="AG635" t="s">
        <v>684</v>
      </c>
      <c r="AH635" t="s">
        <v>685</v>
      </c>
      <c r="AI635">
        <v>208</v>
      </c>
      <c r="AJ635" t="s">
        <v>676</v>
      </c>
      <c r="AK635" t="s">
        <v>677</v>
      </c>
      <c r="AL635">
        <v>78</v>
      </c>
    </row>
    <row r="636" spans="1:38">
      <c r="A636" t="s">
        <v>447</v>
      </c>
      <c r="B636">
        <v>3</v>
      </c>
      <c r="D636" t="s">
        <v>95</v>
      </c>
      <c r="F636">
        <v>1</v>
      </c>
      <c r="G636">
        <v>0.5</v>
      </c>
      <c r="H636">
        <v>1</v>
      </c>
      <c r="I636">
        <v>0.5</v>
      </c>
      <c r="J636" t="s">
        <v>41</v>
      </c>
      <c r="K636">
        <v>0</v>
      </c>
      <c r="L636" t="s">
        <v>42</v>
      </c>
      <c r="M636">
        <v>0</v>
      </c>
      <c r="N636">
        <v>1</v>
      </c>
      <c r="O636">
        <v>0</v>
      </c>
      <c r="P636">
        <v>1</v>
      </c>
      <c r="Q636" t="s">
        <v>41</v>
      </c>
      <c r="R636" t="s">
        <v>42</v>
      </c>
      <c r="T636">
        <v>101.31965006729475</v>
      </c>
      <c r="U636">
        <v>117.34261838440112</v>
      </c>
      <c r="V636">
        <v>125.13020833333333</v>
      </c>
      <c r="W636">
        <v>148.05555555555554</v>
      </c>
      <c r="X636">
        <v>115.40145500000001</v>
      </c>
      <c r="Y636" t="s">
        <v>54</v>
      </c>
      <c r="Z636">
        <v>49.003739999999993</v>
      </c>
      <c r="AA636" t="s">
        <v>49</v>
      </c>
      <c r="AC636">
        <v>28.443999999999999</v>
      </c>
      <c r="AD636">
        <v>55.887999999999998</v>
      </c>
      <c r="AG636" t="s">
        <v>674</v>
      </c>
      <c r="AH636" t="s">
        <v>675</v>
      </c>
      <c r="AI636">
        <v>202</v>
      </c>
      <c r="AJ636" t="s">
        <v>674</v>
      </c>
      <c r="AK636" t="s">
        <v>675</v>
      </c>
      <c r="AL636">
        <v>108</v>
      </c>
    </row>
    <row r="637" spans="1:38">
      <c r="A637" t="s">
        <v>447</v>
      </c>
      <c r="B637">
        <v>3</v>
      </c>
      <c r="D637" t="s">
        <v>95</v>
      </c>
      <c r="F637">
        <v>-1</v>
      </c>
      <c r="G637">
        <v>0.5</v>
      </c>
      <c r="H637">
        <v>1</v>
      </c>
      <c r="I637">
        <v>0.5</v>
      </c>
      <c r="J637" t="s">
        <v>41</v>
      </c>
      <c r="K637">
        <v>0</v>
      </c>
      <c r="L637" t="s">
        <v>42</v>
      </c>
      <c r="M637">
        <v>0</v>
      </c>
      <c r="N637">
        <v>1</v>
      </c>
      <c r="O637">
        <v>0</v>
      </c>
      <c r="P637">
        <v>1</v>
      </c>
      <c r="Q637" t="s">
        <v>41</v>
      </c>
      <c r="R637" t="s">
        <v>41</v>
      </c>
      <c r="T637">
        <v>101.31965006729475</v>
      </c>
      <c r="U637">
        <v>117.34261838440112</v>
      </c>
      <c r="V637">
        <v>125.13020833333333</v>
      </c>
      <c r="W637">
        <v>148.05555555555554</v>
      </c>
      <c r="X637">
        <v>76.515680000000003</v>
      </c>
      <c r="Y637" t="s">
        <v>49</v>
      </c>
      <c r="Z637">
        <v>20.83865999999999</v>
      </c>
      <c r="AA637" t="s">
        <v>49</v>
      </c>
      <c r="AC637">
        <v>28.518000000000001</v>
      </c>
      <c r="AD637">
        <v>55.962000000000003</v>
      </c>
      <c r="AG637" t="s">
        <v>674</v>
      </c>
      <c r="AH637" t="s">
        <v>675</v>
      </c>
      <c r="AI637">
        <v>202</v>
      </c>
      <c r="AJ637" t="s">
        <v>674</v>
      </c>
      <c r="AK637" t="s">
        <v>675</v>
      </c>
      <c r="AL637">
        <v>108</v>
      </c>
    </row>
    <row r="638" spans="1:38">
      <c r="A638" t="s">
        <v>447</v>
      </c>
      <c r="B638">
        <v>3</v>
      </c>
      <c r="D638" t="s">
        <v>95</v>
      </c>
      <c r="F638">
        <v>-1</v>
      </c>
      <c r="G638">
        <v>0.5</v>
      </c>
      <c r="H638">
        <v>1</v>
      </c>
      <c r="I638">
        <v>0.5</v>
      </c>
      <c r="J638" t="s">
        <v>42</v>
      </c>
      <c r="K638">
        <v>0</v>
      </c>
      <c r="L638" t="s">
        <v>42</v>
      </c>
      <c r="M638">
        <v>0</v>
      </c>
      <c r="N638">
        <v>1</v>
      </c>
      <c r="O638">
        <v>0</v>
      </c>
      <c r="P638">
        <v>1</v>
      </c>
      <c r="Q638" t="s">
        <v>41</v>
      </c>
      <c r="R638" t="s">
        <v>42</v>
      </c>
      <c r="T638">
        <v>101.31965006729475</v>
      </c>
      <c r="U638">
        <v>117.34261838440112</v>
      </c>
      <c r="V638">
        <v>125.13020833333333</v>
      </c>
      <c r="W638">
        <v>148.05555555555554</v>
      </c>
      <c r="X638">
        <v>68.836970000000008</v>
      </c>
      <c r="Y638" t="s">
        <v>49</v>
      </c>
      <c r="Z638">
        <v>13.797389999999993</v>
      </c>
      <c r="AA638" t="s">
        <v>49</v>
      </c>
      <c r="AC638">
        <v>28.419</v>
      </c>
      <c r="AD638">
        <v>56.167999999999999</v>
      </c>
      <c r="AG638" t="s">
        <v>674</v>
      </c>
      <c r="AH638" t="s">
        <v>675</v>
      </c>
      <c r="AI638">
        <v>202</v>
      </c>
      <c r="AJ638" t="s">
        <v>674</v>
      </c>
      <c r="AK638" t="s">
        <v>675</v>
      </c>
      <c r="AL638">
        <v>108</v>
      </c>
    </row>
    <row r="639" spans="1:38">
      <c r="A639" t="s">
        <v>447</v>
      </c>
      <c r="B639">
        <v>4</v>
      </c>
      <c r="D639" t="s">
        <v>34</v>
      </c>
      <c r="F639">
        <v>0</v>
      </c>
      <c r="G639">
        <v>1</v>
      </c>
      <c r="H639">
        <v>0</v>
      </c>
      <c r="I639">
        <v>1</v>
      </c>
      <c r="J639" t="s">
        <v>42</v>
      </c>
      <c r="K639">
        <v>0</v>
      </c>
      <c r="L639" t="s">
        <v>42</v>
      </c>
      <c r="M639">
        <v>0</v>
      </c>
      <c r="N639">
        <v>1</v>
      </c>
      <c r="O639">
        <v>0</v>
      </c>
      <c r="P639">
        <v>1</v>
      </c>
      <c r="Q639" t="s">
        <v>41</v>
      </c>
      <c r="R639" t="s">
        <v>41</v>
      </c>
      <c r="T639">
        <v>101.31965006729475</v>
      </c>
      <c r="U639">
        <v>117.34261838440112</v>
      </c>
      <c r="V639">
        <v>125.13020833333333</v>
      </c>
      <c r="W639">
        <v>148.05555555555554</v>
      </c>
      <c r="X639">
        <v>465.55033679999997</v>
      </c>
      <c r="Y639" t="s">
        <v>89</v>
      </c>
      <c r="Z639">
        <v>976.48848549999991</v>
      </c>
      <c r="AA639" t="s">
        <v>648</v>
      </c>
      <c r="AC639">
        <v>24.484000000000002</v>
      </c>
      <c r="AD639">
        <v>65.427999999999997</v>
      </c>
      <c r="AG639" t="s">
        <v>710</v>
      </c>
      <c r="AH639" t="s">
        <v>711</v>
      </c>
      <c r="AI639">
        <v>39</v>
      </c>
      <c r="AJ639" t="s">
        <v>710</v>
      </c>
      <c r="AK639" t="s">
        <v>711</v>
      </c>
      <c r="AL639">
        <v>37</v>
      </c>
    </row>
    <row r="640" spans="1:38">
      <c r="A640" t="s">
        <v>447</v>
      </c>
      <c r="B640">
        <v>4</v>
      </c>
      <c r="D640" t="s">
        <v>34</v>
      </c>
      <c r="F640">
        <v>0</v>
      </c>
      <c r="G640">
        <v>1</v>
      </c>
      <c r="H640">
        <v>0</v>
      </c>
      <c r="I640">
        <v>1</v>
      </c>
      <c r="J640" t="s">
        <v>42</v>
      </c>
      <c r="K640">
        <v>0</v>
      </c>
      <c r="L640" t="s">
        <v>42</v>
      </c>
      <c r="M640">
        <v>0</v>
      </c>
      <c r="N640">
        <v>1</v>
      </c>
      <c r="O640">
        <v>0</v>
      </c>
      <c r="P640">
        <v>1</v>
      </c>
      <c r="Q640" t="s">
        <v>41</v>
      </c>
      <c r="R640" t="s">
        <v>41</v>
      </c>
      <c r="T640">
        <v>101.31965006729475</v>
      </c>
      <c r="U640">
        <v>117.34261838440112</v>
      </c>
      <c r="V640">
        <v>125.13020833333333</v>
      </c>
      <c r="W640">
        <v>148.05555555555554</v>
      </c>
      <c r="X640">
        <v>536.62421549999999</v>
      </c>
      <c r="Y640" t="s">
        <v>648</v>
      </c>
      <c r="Z640">
        <v>1152.7384549999999</v>
      </c>
      <c r="AA640" t="s">
        <v>649</v>
      </c>
      <c r="AC640">
        <v>24.677</v>
      </c>
      <c r="AD640">
        <v>65.31</v>
      </c>
      <c r="AG640" t="s">
        <v>744</v>
      </c>
      <c r="AH640" t="s">
        <v>745</v>
      </c>
      <c r="AI640">
        <v>30</v>
      </c>
      <c r="AJ640" t="s">
        <v>744</v>
      </c>
      <c r="AK640" t="s">
        <v>745</v>
      </c>
      <c r="AL640">
        <v>24</v>
      </c>
    </row>
    <row r="641" spans="1:38">
      <c r="A641" t="s">
        <v>447</v>
      </c>
      <c r="B641">
        <v>4</v>
      </c>
      <c r="D641" t="s">
        <v>34</v>
      </c>
      <c r="F641">
        <v>0</v>
      </c>
      <c r="G641">
        <v>1</v>
      </c>
      <c r="H641">
        <v>0</v>
      </c>
      <c r="I641">
        <v>1</v>
      </c>
      <c r="J641" t="s">
        <v>42</v>
      </c>
      <c r="K641">
        <v>0</v>
      </c>
      <c r="L641" t="s">
        <v>42</v>
      </c>
      <c r="M641">
        <v>0</v>
      </c>
      <c r="N641">
        <v>1</v>
      </c>
      <c r="O641">
        <v>0</v>
      </c>
      <c r="P641">
        <v>1</v>
      </c>
      <c r="Q641" t="s">
        <v>41</v>
      </c>
      <c r="R641" t="s">
        <v>41</v>
      </c>
      <c r="T641">
        <v>101.31965006729475</v>
      </c>
      <c r="U641">
        <v>117.34261838440112</v>
      </c>
      <c r="V641">
        <v>125.13020833333333</v>
      </c>
      <c r="W641">
        <v>148.05555555555554</v>
      </c>
      <c r="X641">
        <v>717.72878139999989</v>
      </c>
      <c r="Y641" t="s">
        <v>648</v>
      </c>
      <c r="Z641">
        <v>1331.9680149999999</v>
      </c>
      <c r="AA641" t="s">
        <v>649</v>
      </c>
      <c r="AC641">
        <v>25.065000000000001</v>
      </c>
      <c r="AD641">
        <v>65.043000000000006</v>
      </c>
      <c r="AG641" t="s">
        <v>744</v>
      </c>
      <c r="AH641" t="s">
        <v>745</v>
      </c>
      <c r="AI641">
        <v>30</v>
      </c>
      <c r="AJ641" t="s">
        <v>744</v>
      </c>
      <c r="AK641" t="s">
        <v>745</v>
      </c>
      <c r="AL641">
        <v>24</v>
      </c>
    </row>
    <row r="642" spans="1:38">
      <c r="A642" t="s">
        <v>447</v>
      </c>
      <c r="B642">
        <v>4</v>
      </c>
      <c r="D642" t="s">
        <v>34</v>
      </c>
      <c r="F642">
        <v>0</v>
      </c>
      <c r="G642">
        <v>1</v>
      </c>
      <c r="H642">
        <v>0</v>
      </c>
      <c r="I642">
        <v>1</v>
      </c>
      <c r="J642" t="s">
        <v>42</v>
      </c>
      <c r="K642">
        <v>0</v>
      </c>
      <c r="L642" t="s">
        <v>42</v>
      </c>
      <c r="M642">
        <v>0</v>
      </c>
      <c r="N642">
        <v>1</v>
      </c>
      <c r="O642">
        <v>0</v>
      </c>
      <c r="P642">
        <v>1</v>
      </c>
      <c r="Q642" t="s">
        <v>41</v>
      </c>
      <c r="R642" t="s">
        <v>42</v>
      </c>
      <c r="T642">
        <v>101.31965006729475</v>
      </c>
      <c r="U642">
        <v>117.34261838440112</v>
      </c>
      <c r="V642">
        <v>125.13020833333333</v>
      </c>
      <c r="W642">
        <v>148.05555555555554</v>
      </c>
      <c r="X642">
        <v>874.06278399999997</v>
      </c>
      <c r="Y642" t="s">
        <v>648</v>
      </c>
      <c r="Z642">
        <v>1479.99134</v>
      </c>
      <c r="AA642" t="s">
        <v>649</v>
      </c>
      <c r="AC642">
        <v>25.524999999999999</v>
      </c>
      <c r="AD642">
        <v>64.025999999999996</v>
      </c>
      <c r="AG642" t="s">
        <v>744</v>
      </c>
      <c r="AH642" t="s">
        <v>745</v>
      </c>
      <c r="AI642">
        <v>30</v>
      </c>
      <c r="AJ642" t="s">
        <v>744</v>
      </c>
      <c r="AK642" t="s">
        <v>745</v>
      </c>
      <c r="AL642">
        <v>24</v>
      </c>
    </row>
    <row r="643" spans="1:38">
      <c r="A643" t="s">
        <v>447</v>
      </c>
      <c r="B643">
        <v>4</v>
      </c>
      <c r="D643" t="s">
        <v>34</v>
      </c>
      <c r="F643">
        <v>0</v>
      </c>
      <c r="G643">
        <v>1</v>
      </c>
      <c r="H643">
        <v>0</v>
      </c>
      <c r="I643">
        <v>1</v>
      </c>
      <c r="J643" t="s">
        <v>42</v>
      </c>
      <c r="K643">
        <v>0</v>
      </c>
      <c r="L643" t="s">
        <v>42</v>
      </c>
      <c r="M643">
        <v>0</v>
      </c>
      <c r="N643">
        <v>1</v>
      </c>
      <c r="O643">
        <v>0</v>
      </c>
      <c r="P643">
        <v>1</v>
      </c>
      <c r="Q643" t="s">
        <v>41</v>
      </c>
      <c r="R643" t="s">
        <v>41</v>
      </c>
      <c r="T643">
        <v>101.31965006729475</v>
      </c>
      <c r="U643">
        <v>117.34261838440112</v>
      </c>
      <c r="V643">
        <v>125.13020833333333</v>
      </c>
      <c r="W643">
        <v>148.05555555555554</v>
      </c>
      <c r="X643">
        <v>568.15973399999996</v>
      </c>
      <c r="Y643" t="s">
        <v>648</v>
      </c>
      <c r="Z643">
        <v>1462.9438114999998</v>
      </c>
      <c r="AA643" t="s">
        <v>649</v>
      </c>
      <c r="AC643">
        <v>25.939</v>
      </c>
      <c r="AD643">
        <v>63.881999999999998</v>
      </c>
      <c r="AG643" t="s">
        <v>744</v>
      </c>
      <c r="AH643" t="s">
        <v>745</v>
      </c>
      <c r="AI643">
        <v>30</v>
      </c>
      <c r="AJ643" t="s">
        <v>744</v>
      </c>
      <c r="AK643" t="s">
        <v>745</v>
      </c>
      <c r="AL643">
        <v>24</v>
      </c>
    </row>
    <row r="644" spans="1:38">
      <c r="A644" t="s">
        <v>447</v>
      </c>
      <c r="B644">
        <v>4</v>
      </c>
      <c r="D644" t="s">
        <v>34</v>
      </c>
      <c r="F644">
        <v>0</v>
      </c>
      <c r="G644">
        <v>1</v>
      </c>
      <c r="H644">
        <v>0</v>
      </c>
      <c r="I644">
        <v>1</v>
      </c>
      <c r="J644" t="s">
        <v>42</v>
      </c>
      <c r="K644">
        <v>0</v>
      </c>
      <c r="L644" t="s">
        <v>42</v>
      </c>
      <c r="M644">
        <v>0</v>
      </c>
      <c r="N644">
        <v>1</v>
      </c>
      <c r="O644">
        <v>0</v>
      </c>
      <c r="P644">
        <v>1</v>
      </c>
      <c r="Q644" t="s">
        <v>41</v>
      </c>
      <c r="R644" t="s">
        <v>41</v>
      </c>
      <c r="T644">
        <v>101.31965006729475</v>
      </c>
      <c r="U644">
        <v>117.34261838440112</v>
      </c>
      <c r="V644">
        <v>125.13020833333333</v>
      </c>
      <c r="W644">
        <v>148.05555555555554</v>
      </c>
      <c r="X644">
        <v>627.2244839</v>
      </c>
      <c r="Y644" t="s">
        <v>648</v>
      </c>
      <c r="Z644">
        <v>1592.335255</v>
      </c>
      <c r="AA644" t="s">
        <v>649</v>
      </c>
      <c r="AC644">
        <v>26.28</v>
      </c>
      <c r="AD644">
        <v>64.183000000000007</v>
      </c>
      <c r="AG644" t="s">
        <v>744</v>
      </c>
      <c r="AH644" t="s">
        <v>745</v>
      </c>
      <c r="AI644">
        <v>30</v>
      </c>
      <c r="AJ644" t="s">
        <v>744</v>
      </c>
      <c r="AK644" t="s">
        <v>745</v>
      </c>
      <c r="AL644">
        <v>24</v>
      </c>
    </row>
    <row r="645" spans="1:38">
      <c r="A645" t="s">
        <v>447</v>
      </c>
      <c r="B645">
        <v>4</v>
      </c>
      <c r="D645" t="s">
        <v>101</v>
      </c>
      <c r="F645">
        <v>0</v>
      </c>
      <c r="G645">
        <v>1</v>
      </c>
      <c r="H645">
        <v>0</v>
      </c>
      <c r="I645">
        <v>1</v>
      </c>
      <c r="J645" t="s">
        <v>42</v>
      </c>
      <c r="K645">
        <v>0</v>
      </c>
      <c r="L645" t="s">
        <v>42</v>
      </c>
      <c r="M645">
        <v>0</v>
      </c>
      <c r="N645">
        <v>1</v>
      </c>
      <c r="O645">
        <v>0</v>
      </c>
      <c r="P645">
        <v>1</v>
      </c>
      <c r="Q645" t="s">
        <v>41</v>
      </c>
      <c r="R645" t="s">
        <v>41</v>
      </c>
      <c r="T645">
        <v>101.31965006729475</v>
      </c>
      <c r="U645">
        <v>117.34261838440112</v>
      </c>
      <c r="V645">
        <v>125.13020833333333</v>
      </c>
      <c r="W645">
        <v>148.05555555555554</v>
      </c>
      <c r="X645">
        <v>267.30759999999998</v>
      </c>
      <c r="Y645" t="s">
        <v>54</v>
      </c>
      <c r="Z645">
        <v>542.88377750000006</v>
      </c>
      <c r="AA645" t="s">
        <v>648</v>
      </c>
      <c r="AC645">
        <v>24.484000000000002</v>
      </c>
      <c r="AD645">
        <v>65.427999999999997</v>
      </c>
      <c r="AG645" t="s">
        <v>710</v>
      </c>
      <c r="AH645" t="s">
        <v>711</v>
      </c>
      <c r="AI645">
        <v>39</v>
      </c>
      <c r="AJ645" t="s">
        <v>710</v>
      </c>
      <c r="AK645" t="s">
        <v>711</v>
      </c>
      <c r="AL645">
        <v>37</v>
      </c>
    </row>
    <row r="646" spans="1:38">
      <c r="A646" t="s">
        <v>447</v>
      </c>
      <c r="B646">
        <v>4</v>
      </c>
      <c r="D646" t="s">
        <v>101</v>
      </c>
      <c r="F646">
        <v>0</v>
      </c>
      <c r="G646">
        <v>1</v>
      </c>
      <c r="H646">
        <v>0</v>
      </c>
      <c r="I646">
        <v>1</v>
      </c>
      <c r="J646" t="s">
        <v>42</v>
      </c>
      <c r="K646">
        <v>0</v>
      </c>
      <c r="L646" t="s">
        <v>42</v>
      </c>
      <c r="M646">
        <v>0</v>
      </c>
      <c r="N646">
        <v>1</v>
      </c>
      <c r="O646">
        <v>0</v>
      </c>
      <c r="P646">
        <v>1</v>
      </c>
      <c r="Q646" t="s">
        <v>41</v>
      </c>
      <c r="R646" t="s">
        <v>41</v>
      </c>
      <c r="T646">
        <v>101.31965006729475</v>
      </c>
      <c r="U646">
        <v>117.34261838440112</v>
      </c>
      <c r="V646">
        <v>125.13020833333333</v>
      </c>
      <c r="W646">
        <v>148.05555555555554</v>
      </c>
      <c r="X646">
        <v>231.357936</v>
      </c>
      <c r="Y646" t="s">
        <v>54</v>
      </c>
      <c r="Z646">
        <v>638.71876589999988</v>
      </c>
      <c r="AA646" t="s">
        <v>648</v>
      </c>
      <c r="AC646">
        <v>24.677</v>
      </c>
      <c r="AD646">
        <v>65.31</v>
      </c>
      <c r="AG646" t="s">
        <v>710</v>
      </c>
      <c r="AH646" t="s">
        <v>711</v>
      </c>
      <c r="AI646">
        <v>39</v>
      </c>
      <c r="AJ646" t="s">
        <v>710</v>
      </c>
      <c r="AK646" t="s">
        <v>711</v>
      </c>
      <c r="AL646">
        <v>37</v>
      </c>
    </row>
    <row r="647" spans="1:38">
      <c r="A647" t="s">
        <v>447</v>
      </c>
      <c r="B647">
        <v>4</v>
      </c>
      <c r="D647" t="s">
        <v>101</v>
      </c>
      <c r="F647">
        <v>0</v>
      </c>
      <c r="G647">
        <v>1</v>
      </c>
      <c r="H647">
        <v>0</v>
      </c>
      <c r="I647">
        <v>1</v>
      </c>
      <c r="J647" t="s">
        <v>42</v>
      </c>
      <c r="K647">
        <v>0</v>
      </c>
      <c r="L647" t="s">
        <v>42</v>
      </c>
      <c r="M647">
        <v>0</v>
      </c>
      <c r="N647">
        <v>1</v>
      </c>
      <c r="O647">
        <v>0</v>
      </c>
      <c r="P647">
        <v>1</v>
      </c>
      <c r="Q647" t="s">
        <v>41</v>
      </c>
      <c r="R647" t="s">
        <v>41</v>
      </c>
      <c r="T647">
        <v>101.31965006729475</v>
      </c>
      <c r="U647">
        <v>117.34261838440112</v>
      </c>
      <c r="V647">
        <v>125.13020833333333</v>
      </c>
      <c r="W647">
        <v>148.05555555555554</v>
      </c>
      <c r="X647">
        <v>289.02608499999997</v>
      </c>
      <c r="Y647" t="s">
        <v>54</v>
      </c>
      <c r="Z647">
        <v>756.05973899999992</v>
      </c>
      <c r="AA647" t="s">
        <v>648</v>
      </c>
      <c r="AC647">
        <v>25.065000000000001</v>
      </c>
      <c r="AD647">
        <v>65.043000000000006</v>
      </c>
      <c r="AG647" t="s">
        <v>710</v>
      </c>
      <c r="AH647" t="s">
        <v>711</v>
      </c>
      <c r="AI647">
        <v>39</v>
      </c>
      <c r="AJ647" t="s">
        <v>710</v>
      </c>
      <c r="AK647" t="s">
        <v>711</v>
      </c>
      <c r="AL647">
        <v>37</v>
      </c>
    </row>
    <row r="648" spans="1:38">
      <c r="A648" t="s">
        <v>447</v>
      </c>
      <c r="B648">
        <v>4</v>
      </c>
      <c r="D648" t="s">
        <v>101</v>
      </c>
      <c r="F648">
        <v>0</v>
      </c>
      <c r="G648">
        <v>1</v>
      </c>
      <c r="H648">
        <v>0</v>
      </c>
      <c r="I648">
        <v>1</v>
      </c>
      <c r="J648" t="s">
        <v>42</v>
      </c>
      <c r="K648">
        <v>0</v>
      </c>
      <c r="L648" t="s">
        <v>42</v>
      </c>
      <c r="M648">
        <v>0</v>
      </c>
      <c r="N648">
        <v>1</v>
      </c>
      <c r="O648">
        <v>0</v>
      </c>
      <c r="P648">
        <v>1</v>
      </c>
      <c r="Q648" t="s">
        <v>41</v>
      </c>
      <c r="R648" t="s">
        <v>41</v>
      </c>
      <c r="T648">
        <v>101.31965006729475</v>
      </c>
      <c r="U648">
        <v>117.34261838440112</v>
      </c>
      <c r="V648">
        <v>125.13020833333333</v>
      </c>
      <c r="W648">
        <v>148.05555555555554</v>
      </c>
      <c r="X648">
        <v>347.817386</v>
      </c>
      <c r="Y648" t="s">
        <v>89</v>
      </c>
      <c r="Z648">
        <v>850.03500514999996</v>
      </c>
      <c r="AA648" t="s">
        <v>648</v>
      </c>
      <c r="AC648">
        <v>25.524999999999999</v>
      </c>
      <c r="AD648">
        <v>64.025999999999996</v>
      </c>
      <c r="AG648" t="s">
        <v>710</v>
      </c>
      <c r="AH648" t="s">
        <v>711</v>
      </c>
      <c r="AI648">
        <v>39</v>
      </c>
      <c r="AJ648" t="s">
        <v>710</v>
      </c>
      <c r="AK648" t="s">
        <v>711</v>
      </c>
      <c r="AL648">
        <v>37</v>
      </c>
    </row>
    <row r="649" spans="1:38">
      <c r="A649" t="s">
        <v>447</v>
      </c>
      <c r="B649">
        <v>4</v>
      </c>
      <c r="D649" t="s">
        <v>101</v>
      </c>
      <c r="F649">
        <v>0</v>
      </c>
      <c r="G649">
        <v>1</v>
      </c>
      <c r="H649">
        <v>0</v>
      </c>
      <c r="I649">
        <v>1</v>
      </c>
      <c r="J649" t="s">
        <v>42</v>
      </c>
      <c r="K649">
        <v>0</v>
      </c>
      <c r="L649" t="s">
        <v>42</v>
      </c>
      <c r="M649">
        <v>0</v>
      </c>
      <c r="N649">
        <v>1</v>
      </c>
      <c r="O649">
        <v>0</v>
      </c>
      <c r="P649">
        <v>1</v>
      </c>
      <c r="Q649" t="s">
        <v>41</v>
      </c>
      <c r="R649" t="s">
        <v>41</v>
      </c>
      <c r="T649">
        <v>101.31965006729475</v>
      </c>
      <c r="U649">
        <v>117.34261838440112</v>
      </c>
      <c r="V649">
        <v>125.13020833333333</v>
      </c>
      <c r="W649">
        <v>148.05555555555554</v>
      </c>
      <c r="X649">
        <v>352.48952500000001</v>
      </c>
      <c r="Y649" t="s">
        <v>89</v>
      </c>
      <c r="Z649">
        <v>850.0937563</v>
      </c>
      <c r="AA649" t="s">
        <v>648</v>
      </c>
      <c r="AC649">
        <v>25.939</v>
      </c>
      <c r="AD649">
        <v>63.881999999999998</v>
      </c>
      <c r="AG649" t="s">
        <v>710</v>
      </c>
      <c r="AH649" t="s">
        <v>711</v>
      </c>
      <c r="AI649">
        <v>39</v>
      </c>
      <c r="AJ649" t="s">
        <v>710</v>
      </c>
      <c r="AK649" t="s">
        <v>711</v>
      </c>
      <c r="AL649">
        <v>37</v>
      </c>
    </row>
    <row r="650" spans="1:38">
      <c r="A650" t="s">
        <v>447</v>
      </c>
      <c r="B650">
        <v>4</v>
      </c>
      <c r="D650" t="s">
        <v>101</v>
      </c>
      <c r="F650">
        <v>0</v>
      </c>
      <c r="G650">
        <v>1</v>
      </c>
      <c r="H650">
        <v>0</v>
      </c>
      <c r="I650">
        <v>1</v>
      </c>
      <c r="J650" t="s">
        <v>42</v>
      </c>
      <c r="K650">
        <v>0</v>
      </c>
      <c r="L650" t="s">
        <v>42</v>
      </c>
      <c r="M650">
        <v>0</v>
      </c>
      <c r="N650">
        <v>1</v>
      </c>
      <c r="O650">
        <v>0</v>
      </c>
      <c r="P650">
        <v>1</v>
      </c>
      <c r="Q650" t="s">
        <v>41</v>
      </c>
      <c r="R650" t="s">
        <v>41</v>
      </c>
      <c r="T650">
        <v>101.31965006729475</v>
      </c>
      <c r="U650">
        <v>117.34261838440112</v>
      </c>
      <c r="V650">
        <v>125.13020833333333</v>
      </c>
      <c r="W650">
        <v>148.05555555555554</v>
      </c>
      <c r="X650">
        <v>324.92560800000001</v>
      </c>
      <c r="Y650" t="s">
        <v>89</v>
      </c>
      <c r="Z650">
        <v>932.36561800000004</v>
      </c>
      <c r="AA650" t="s">
        <v>648</v>
      </c>
      <c r="AC650">
        <v>26.28</v>
      </c>
      <c r="AD650">
        <v>64.183000000000007</v>
      </c>
      <c r="AG650" t="s">
        <v>710</v>
      </c>
      <c r="AH650" t="s">
        <v>711</v>
      </c>
      <c r="AI650">
        <v>39</v>
      </c>
      <c r="AJ650" t="s">
        <v>710</v>
      </c>
      <c r="AK650" t="s">
        <v>711</v>
      </c>
      <c r="AL650">
        <v>37</v>
      </c>
    </row>
    <row r="651" spans="1:38">
      <c r="A651" t="s">
        <v>447</v>
      </c>
      <c r="B651">
        <v>4</v>
      </c>
      <c r="D651" t="s">
        <v>58</v>
      </c>
      <c r="F651">
        <v>-1</v>
      </c>
      <c r="G651">
        <v>0.5</v>
      </c>
      <c r="H651">
        <v>2</v>
      </c>
      <c r="I651">
        <v>0</v>
      </c>
      <c r="J651" t="s">
        <v>41</v>
      </c>
      <c r="K651">
        <v>0</v>
      </c>
      <c r="L651" t="s">
        <v>42</v>
      </c>
      <c r="M651">
        <v>0</v>
      </c>
      <c r="N651">
        <v>1</v>
      </c>
      <c r="O651">
        <v>0</v>
      </c>
      <c r="P651">
        <v>1</v>
      </c>
      <c r="Q651" t="s">
        <v>41</v>
      </c>
      <c r="R651" t="s">
        <v>41</v>
      </c>
      <c r="T651">
        <v>101.31965006729475</v>
      </c>
      <c r="U651">
        <v>117.34261838440112</v>
      </c>
      <c r="V651">
        <v>125.13020833333333</v>
      </c>
      <c r="W651">
        <v>148.05555555555554</v>
      </c>
      <c r="X651">
        <v>153.56128749999999</v>
      </c>
      <c r="Y651" t="s">
        <v>54</v>
      </c>
      <c r="Z651">
        <v>168.61555300000001</v>
      </c>
      <c r="AA651" t="s">
        <v>54</v>
      </c>
      <c r="AC651">
        <v>24.484000000000002</v>
      </c>
      <c r="AD651">
        <v>65.427999999999997</v>
      </c>
      <c r="AG651" t="s">
        <v>670</v>
      </c>
      <c r="AH651" t="s">
        <v>671</v>
      </c>
      <c r="AI651">
        <v>91</v>
      </c>
      <c r="AJ651" t="s">
        <v>708</v>
      </c>
      <c r="AK651" t="s">
        <v>709</v>
      </c>
      <c r="AL651">
        <v>28</v>
      </c>
    </row>
    <row r="652" spans="1:38">
      <c r="A652" t="s">
        <v>447</v>
      </c>
      <c r="B652">
        <v>4</v>
      </c>
      <c r="D652" t="s">
        <v>58</v>
      </c>
      <c r="F652">
        <v>0</v>
      </c>
      <c r="G652">
        <v>1</v>
      </c>
      <c r="H652">
        <v>2</v>
      </c>
      <c r="I652">
        <v>0</v>
      </c>
      <c r="J652" t="s">
        <v>41</v>
      </c>
      <c r="K652">
        <v>0</v>
      </c>
      <c r="L652" t="s">
        <v>42</v>
      </c>
      <c r="M652">
        <v>0</v>
      </c>
      <c r="N652">
        <v>1</v>
      </c>
      <c r="O652">
        <v>0</v>
      </c>
      <c r="P652">
        <v>1</v>
      </c>
      <c r="Q652" t="s">
        <v>41</v>
      </c>
      <c r="R652" t="s">
        <v>41</v>
      </c>
      <c r="T652">
        <v>101.31965006729475</v>
      </c>
      <c r="U652">
        <v>117.34261838440112</v>
      </c>
      <c r="V652">
        <v>125.13020833333333</v>
      </c>
      <c r="W652">
        <v>148.05555555555554</v>
      </c>
      <c r="X652">
        <v>210.21397549999998</v>
      </c>
      <c r="Y652" t="s">
        <v>54</v>
      </c>
      <c r="Z652">
        <v>183.45941599999998</v>
      </c>
      <c r="AA652" t="s">
        <v>54</v>
      </c>
      <c r="AC652">
        <v>24.677</v>
      </c>
      <c r="AD652">
        <v>65.31</v>
      </c>
      <c r="AG652" t="s">
        <v>686</v>
      </c>
      <c r="AH652" t="s">
        <v>687</v>
      </c>
      <c r="AI652">
        <v>146</v>
      </c>
      <c r="AJ652" t="s">
        <v>708</v>
      </c>
      <c r="AK652" t="s">
        <v>709</v>
      </c>
      <c r="AL652">
        <v>28</v>
      </c>
    </row>
    <row r="653" spans="1:38">
      <c r="A653" t="s">
        <v>447</v>
      </c>
      <c r="B653">
        <v>4</v>
      </c>
      <c r="D653" t="s">
        <v>58</v>
      </c>
      <c r="F653">
        <v>0</v>
      </c>
      <c r="G653">
        <v>1</v>
      </c>
      <c r="H653">
        <v>0</v>
      </c>
      <c r="I653">
        <v>1</v>
      </c>
      <c r="J653" t="s">
        <v>41</v>
      </c>
      <c r="K653">
        <v>0</v>
      </c>
      <c r="L653" t="s">
        <v>42</v>
      </c>
      <c r="M653">
        <v>0</v>
      </c>
      <c r="N653">
        <v>1</v>
      </c>
      <c r="O653">
        <v>0</v>
      </c>
      <c r="P653">
        <v>1</v>
      </c>
      <c r="Q653" t="s">
        <v>41</v>
      </c>
      <c r="R653" t="s">
        <v>41</v>
      </c>
      <c r="T653">
        <v>101.31965006729475</v>
      </c>
      <c r="U653">
        <v>117.34261838440112</v>
      </c>
      <c r="V653">
        <v>125.13020833333333</v>
      </c>
      <c r="W653">
        <v>148.05555555555554</v>
      </c>
      <c r="X653">
        <v>272.87962999999996</v>
      </c>
      <c r="Y653" t="s">
        <v>54</v>
      </c>
      <c r="Z653">
        <v>202.13957099999999</v>
      </c>
      <c r="AA653" t="s">
        <v>54</v>
      </c>
      <c r="AC653">
        <v>25.065000000000001</v>
      </c>
      <c r="AD653">
        <v>65.043000000000006</v>
      </c>
      <c r="AG653" t="s">
        <v>686</v>
      </c>
      <c r="AH653" t="s">
        <v>687</v>
      </c>
      <c r="AI653">
        <v>146</v>
      </c>
      <c r="AJ653" t="s">
        <v>686</v>
      </c>
      <c r="AK653" t="s">
        <v>687</v>
      </c>
      <c r="AL653">
        <v>93</v>
      </c>
    </row>
    <row r="654" spans="1:38">
      <c r="A654" t="s">
        <v>447</v>
      </c>
      <c r="B654">
        <v>4</v>
      </c>
      <c r="D654" t="s">
        <v>58</v>
      </c>
      <c r="F654">
        <v>0</v>
      </c>
      <c r="G654">
        <v>1</v>
      </c>
      <c r="H654">
        <v>0</v>
      </c>
      <c r="I654">
        <v>1</v>
      </c>
      <c r="J654" t="s">
        <v>41</v>
      </c>
      <c r="K654">
        <v>0</v>
      </c>
      <c r="L654" t="s">
        <v>42</v>
      </c>
      <c r="M654">
        <v>0</v>
      </c>
      <c r="N654">
        <v>1</v>
      </c>
      <c r="O654">
        <v>0</v>
      </c>
      <c r="P654">
        <v>1</v>
      </c>
      <c r="Q654" t="s">
        <v>41</v>
      </c>
      <c r="R654" t="s">
        <v>41</v>
      </c>
      <c r="T654">
        <v>101.31965006729475</v>
      </c>
      <c r="U654">
        <v>117.34261838440112</v>
      </c>
      <c r="V654">
        <v>125.13020833333333</v>
      </c>
      <c r="W654">
        <v>148.05555555555554</v>
      </c>
      <c r="X654">
        <v>322.699656</v>
      </c>
      <c r="Y654" t="s">
        <v>89</v>
      </c>
      <c r="Z654">
        <v>217.2531525</v>
      </c>
      <c r="AA654" t="s">
        <v>54</v>
      </c>
      <c r="AC654">
        <v>25.524999999999999</v>
      </c>
      <c r="AD654">
        <v>64.025999999999996</v>
      </c>
      <c r="AG654" t="s">
        <v>686</v>
      </c>
      <c r="AH654" t="s">
        <v>687</v>
      </c>
      <c r="AI654">
        <v>146</v>
      </c>
      <c r="AJ654" t="s">
        <v>686</v>
      </c>
      <c r="AK654" t="s">
        <v>687</v>
      </c>
      <c r="AL654">
        <v>93</v>
      </c>
    </row>
    <row r="655" spans="1:38">
      <c r="A655" t="s">
        <v>447</v>
      </c>
      <c r="B655">
        <v>4</v>
      </c>
      <c r="D655" t="s">
        <v>58</v>
      </c>
      <c r="F655">
        <v>0</v>
      </c>
      <c r="G655">
        <v>1</v>
      </c>
      <c r="H655">
        <v>0</v>
      </c>
      <c r="I655">
        <v>1</v>
      </c>
      <c r="J655" t="s">
        <v>41</v>
      </c>
      <c r="K655">
        <v>0</v>
      </c>
      <c r="L655" t="s">
        <v>42</v>
      </c>
      <c r="M655">
        <v>0</v>
      </c>
      <c r="N655">
        <v>1</v>
      </c>
      <c r="O655">
        <v>0</v>
      </c>
      <c r="P655">
        <v>1</v>
      </c>
      <c r="Q655" t="s">
        <v>41</v>
      </c>
      <c r="R655" t="s">
        <v>41</v>
      </c>
      <c r="T655">
        <v>101.31965006729475</v>
      </c>
      <c r="U655">
        <v>117.34261838440112</v>
      </c>
      <c r="V655">
        <v>125.13020833333333</v>
      </c>
      <c r="W655">
        <v>148.05555555555554</v>
      </c>
      <c r="X655">
        <v>341.38619749999998</v>
      </c>
      <c r="Y655" t="s">
        <v>89</v>
      </c>
      <c r="Z655">
        <v>217.2531525</v>
      </c>
      <c r="AA655" t="s">
        <v>54</v>
      </c>
      <c r="AC655">
        <v>25.939</v>
      </c>
      <c r="AD655">
        <v>63.881999999999998</v>
      </c>
      <c r="AG655" t="s">
        <v>686</v>
      </c>
      <c r="AH655" t="s">
        <v>687</v>
      </c>
      <c r="AI655">
        <v>146</v>
      </c>
      <c r="AJ655" t="s">
        <v>686</v>
      </c>
      <c r="AK655" t="s">
        <v>687</v>
      </c>
      <c r="AL655">
        <v>93</v>
      </c>
    </row>
    <row r="656" spans="1:38">
      <c r="A656" t="s">
        <v>447</v>
      </c>
      <c r="B656">
        <v>4</v>
      </c>
      <c r="D656" t="s">
        <v>58</v>
      </c>
      <c r="F656">
        <v>0</v>
      </c>
      <c r="G656">
        <v>1</v>
      </c>
      <c r="H656">
        <v>0</v>
      </c>
      <c r="I656">
        <v>1</v>
      </c>
      <c r="J656" t="s">
        <v>41</v>
      </c>
      <c r="K656">
        <v>0</v>
      </c>
      <c r="L656" t="s">
        <v>42</v>
      </c>
      <c r="M656">
        <v>0</v>
      </c>
      <c r="N656">
        <v>1</v>
      </c>
      <c r="O656">
        <v>0</v>
      </c>
      <c r="P656">
        <v>1</v>
      </c>
      <c r="Q656" t="s">
        <v>41</v>
      </c>
      <c r="R656" t="s">
        <v>41</v>
      </c>
      <c r="T656">
        <v>101.31965006729475</v>
      </c>
      <c r="U656">
        <v>117.34261838440112</v>
      </c>
      <c r="V656">
        <v>125.13020833333333</v>
      </c>
      <c r="W656">
        <v>148.05555555555554</v>
      </c>
      <c r="X656">
        <v>328.93058350000001</v>
      </c>
      <c r="Y656" t="s">
        <v>89</v>
      </c>
      <c r="Z656">
        <v>221.06217699999999</v>
      </c>
      <c r="AA656" t="s">
        <v>54</v>
      </c>
      <c r="AC656">
        <v>26.28</v>
      </c>
      <c r="AD656">
        <v>64.183000000000007</v>
      </c>
      <c r="AG656" t="s">
        <v>686</v>
      </c>
      <c r="AH656" t="s">
        <v>687</v>
      </c>
      <c r="AI656">
        <v>146</v>
      </c>
      <c r="AJ656" t="s">
        <v>686</v>
      </c>
      <c r="AK656" t="s">
        <v>687</v>
      </c>
      <c r="AL656">
        <v>93</v>
      </c>
    </row>
    <row r="657" spans="1:38">
      <c r="A657" t="s">
        <v>447</v>
      </c>
      <c r="B657">
        <v>4</v>
      </c>
      <c r="D657" t="s">
        <v>67</v>
      </c>
      <c r="F657">
        <v>-1</v>
      </c>
      <c r="G657">
        <v>0.5</v>
      </c>
      <c r="H657">
        <v>2</v>
      </c>
      <c r="I657">
        <v>0</v>
      </c>
      <c r="J657" t="s">
        <v>41</v>
      </c>
      <c r="K657">
        <v>0</v>
      </c>
      <c r="L657" t="s">
        <v>42</v>
      </c>
      <c r="M657">
        <v>-1</v>
      </c>
      <c r="N657">
        <v>0.66599999999999993</v>
      </c>
      <c r="O657">
        <v>2</v>
      </c>
      <c r="P657">
        <v>0.33299999999999996</v>
      </c>
      <c r="Q657" t="s">
        <v>41</v>
      </c>
      <c r="R657" t="s">
        <v>41</v>
      </c>
      <c r="T657">
        <v>101.31965006729475</v>
      </c>
      <c r="U657">
        <v>117.34261838440112</v>
      </c>
      <c r="V657">
        <v>125.13020833333333</v>
      </c>
      <c r="W657">
        <v>148.05555555555554</v>
      </c>
      <c r="X657">
        <v>186.21985999999998</v>
      </c>
      <c r="Y657" t="s">
        <v>54</v>
      </c>
      <c r="Z657">
        <v>303.10109319999998</v>
      </c>
      <c r="AA657" t="s">
        <v>89</v>
      </c>
      <c r="AC657">
        <v>24.484000000000002</v>
      </c>
      <c r="AD657">
        <v>65.427999999999997</v>
      </c>
      <c r="AG657" t="s">
        <v>724</v>
      </c>
      <c r="AH657" t="s">
        <v>725</v>
      </c>
      <c r="AI657">
        <v>21</v>
      </c>
      <c r="AJ657" t="s">
        <v>714</v>
      </c>
      <c r="AK657" t="s">
        <v>715</v>
      </c>
      <c r="AL657">
        <v>12</v>
      </c>
    </row>
    <row r="658" spans="1:38">
      <c r="A658" t="s">
        <v>447</v>
      </c>
      <c r="B658">
        <v>4</v>
      </c>
      <c r="D658" t="s">
        <v>67</v>
      </c>
      <c r="F658">
        <v>-1</v>
      </c>
      <c r="G658">
        <v>0.5</v>
      </c>
      <c r="H658">
        <v>2</v>
      </c>
      <c r="I658">
        <v>0</v>
      </c>
      <c r="J658" t="s">
        <v>41</v>
      </c>
      <c r="K658">
        <v>0</v>
      </c>
      <c r="L658" t="s">
        <v>42</v>
      </c>
      <c r="M658">
        <v>-1</v>
      </c>
      <c r="N658">
        <v>0.66599999999999993</v>
      </c>
      <c r="O658">
        <v>2</v>
      </c>
      <c r="P658">
        <v>0.33299999999999996</v>
      </c>
      <c r="Q658" t="s">
        <v>41</v>
      </c>
      <c r="R658" t="s">
        <v>41</v>
      </c>
      <c r="T658">
        <v>101.31965006729475</v>
      </c>
      <c r="U658">
        <v>117.34261838440112</v>
      </c>
      <c r="V658">
        <v>125.13020833333333</v>
      </c>
      <c r="W658">
        <v>148.05555555555554</v>
      </c>
      <c r="X658">
        <v>223.82299039999998</v>
      </c>
      <c r="Y658" t="s">
        <v>54</v>
      </c>
      <c r="Z658">
        <v>354.37328200000002</v>
      </c>
      <c r="AA658" t="s">
        <v>89</v>
      </c>
      <c r="AC658">
        <v>24.677</v>
      </c>
      <c r="AD658">
        <v>65.31</v>
      </c>
      <c r="AG658" t="s">
        <v>724</v>
      </c>
      <c r="AH658" t="s">
        <v>725</v>
      </c>
      <c r="AI658">
        <v>21</v>
      </c>
      <c r="AJ658" t="s">
        <v>714</v>
      </c>
      <c r="AK658" t="s">
        <v>715</v>
      </c>
      <c r="AL658">
        <v>12</v>
      </c>
    </row>
    <row r="659" spans="1:38">
      <c r="A659" t="s">
        <v>447</v>
      </c>
      <c r="B659">
        <v>4</v>
      </c>
      <c r="D659" t="s">
        <v>67</v>
      </c>
      <c r="F659">
        <v>0</v>
      </c>
      <c r="G659">
        <v>1</v>
      </c>
      <c r="H659">
        <v>2</v>
      </c>
      <c r="I659">
        <v>0</v>
      </c>
      <c r="J659" t="s">
        <v>41</v>
      </c>
      <c r="K659">
        <v>0</v>
      </c>
      <c r="L659" t="s">
        <v>42</v>
      </c>
      <c r="M659">
        <v>0</v>
      </c>
      <c r="N659">
        <v>1</v>
      </c>
      <c r="O659">
        <v>0</v>
      </c>
      <c r="P659">
        <v>1</v>
      </c>
      <c r="Q659" t="s">
        <v>41</v>
      </c>
      <c r="R659" t="s">
        <v>42</v>
      </c>
      <c r="T659">
        <v>101.31965006729475</v>
      </c>
      <c r="U659">
        <v>117.34261838440112</v>
      </c>
      <c r="V659">
        <v>125.13020833333333</v>
      </c>
      <c r="W659">
        <v>148.05555555555554</v>
      </c>
      <c r="X659">
        <v>290.42226400000004</v>
      </c>
      <c r="Y659" t="s">
        <v>54</v>
      </c>
      <c r="Z659">
        <v>438.89060899999998</v>
      </c>
      <c r="AA659" t="s">
        <v>89</v>
      </c>
      <c r="AC659">
        <v>25.065000000000001</v>
      </c>
      <c r="AD659">
        <v>65.043000000000006</v>
      </c>
      <c r="AG659" t="s">
        <v>702</v>
      </c>
      <c r="AH659" t="s">
        <v>703</v>
      </c>
      <c r="AI659">
        <v>54</v>
      </c>
      <c r="AJ659" t="s">
        <v>730</v>
      </c>
      <c r="AK659" t="s">
        <v>731</v>
      </c>
      <c r="AL659">
        <v>8</v>
      </c>
    </row>
    <row r="660" spans="1:38">
      <c r="A660" t="s">
        <v>447</v>
      </c>
      <c r="B660">
        <v>4</v>
      </c>
      <c r="D660" t="s">
        <v>67</v>
      </c>
      <c r="F660">
        <v>0</v>
      </c>
      <c r="G660">
        <v>1</v>
      </c>
      <c r="H660">
        <v>2</v>
      </c>
      <c r="I660">
        <v>0</v>
      </c>
      <c r="J660" t="s">
        <v>41</v>
      </c>
      <c r="K660">
        <v>0</v>
      </c>
      <c r="L660" t="s">
        <v>42</v>
      </c>
      <c r="M660">
        <v>-1</v>
      </c>
      <c r="N660">
        <v>0.66599999999999993</v>
      </c>
      <c r="O660">
        <v>1</v>
      </c>
      <c r="P660">
        <v>0.66599999999999993</v>
      </c>
      <c r="Q660" t="s">
        <v>41</v>
      </c>
      <c r="R660" t="s">
        <v>42</v>
      </c>
      <c r="T660">
        <v>101.31965006729475</v>
      </c>
      <c r="U660">
        <v>117.34261838440112</v>
      </c>
      <c r="V660">
        <v>125.13020833333333</v>
      </c>
      <c r="W660">
        <v>148.05555555555554</v>
      </c>
      <c r="X660">
        <v>373.2022048</v>
      </c>
      <c r="Y660" t="s">
        <v>89</v>
      </c>
      <c r="Z660">
        <v>343.92372339999997</v>
      </c>
      <c r="AA660" t="s">
        <v>89</v>
      </c>
      <c r="AC660">
        <v>25.524999999999999</v>
      </c>
      <c r="AD660">
        <v>64.025999999999996</v>
      </c>
      <c r="AG660" t="s">
        <v>732</v>
      </c>
      <c r="AH660" t="s">
        <v>733</v>
      </c>
      <c r="AI660">
        <v>22</v>
      </c>
      <c r="AJ660" t="s">
        <v>716</v>
      </c>
      <c r="AK660" t="s">
        <v>717</v>
      </c>
      <c r="AL660">
        <v>7</v>
      </c>
    </row>
    <row r="661" spans="1:38">
      <c r="A661" t="s">
        <v>447</v>
      </c>
      <c r="B661">
        <v>4</v>
      </c>
      <c r="D661" t="s">
        <v>67</v>
      </c>
      <c r="F661">
        <v>0</v>
      </c>
      <c r="G661">
        <v>1</v>
      </c>
      <c r="H661">
        <v>0</v>
      </c>
      <c r="I661">
        <v>1</v>
      </c>
      <c r="J661" t="s">
        <v>42</v>
      </c>
      <c r="K661">
        <v>0</v>
      </c>
      <c r="L661" t="s">
        <v>42</v>
      </c>
      <c r="M661">
        <v>-2</v>
      </c>
      <c r="N661">
        <v>0.33299999999999996</v>
      </c>
      <c r="O661">
        <v>1</v>
      </c>
      <c r="P661">
        <v>0.66599999999999993</v>
      </c>
      <c r="Q661" t="s">
        <v>41</v>
      </c>
      <c r="R661" t="s">
        <v>42</v>
      </c>
      <c r="T661">
        <v>101.31965006729475</v>
      </c>
      <c r="U661">
        <v>117.34261838440112</v>
      </c>
      <c r="V661">
        <v>125.13020833333333</v>
      </c>
      <c r="W661">
        <v>148.05555555555554</v>
      </c>
      <c r="X661">
        <v>356.65056720000001</v>
      </c>
      <c r="Y661" t="s">
        <v>89</v>
      </c>
      <c r="Z661">
        <v>457.2820562</v>
      </c>
      <c r="AA661" t="s">
        <v>89</v>
      </c>
      <c r="AC661">
        <v>25.939</v>
      </c>
      <c r="AD661">
        <v>63.881999999999998</v>
      </c>
      <c r="AG661" t="s">
        <v>704</v>
      </c>
      <c r="AH661" t="s">
        <v>705</v>
      </c>
      <c r="AI661">
        <v>12</v>
      </c>
      <c r="AJ661" t="s">
        <v>732</v>
      </c>
      <c r="AK661" t="s">
        <v>733</v>
      </c>
      <c r="AL661">
        <v>27</v>
      </c>
    </row>
    <row r="662" spans="1:38">
      <c r="A662" t="s">
        <v>447</v>
      </c>
      <c r="B662">
        <v>4</v>
      </c>
      <c r="D662" t="s">
        <v>67</v>
      </c>
      <c r="F662">
        <v>0</v>
      </c>
      <c r="G662">
        <v>1</v>
      </c>
      <c r="H662">
        <v>0</v>
      </c>
      <c r="I662">
        <v>1</v>
      </c>
      <c r="J662" t="s">
        <v>42</v>
      </c>
      <c r="K662">
        <v>0</v>
      </c>
      <c r="L662" t="s">
        <v>42</v>
      </c>
      <c r="M662">
        <v>-2</v>
      </c>
      <c r="N662">
        <v>0.33299999999999996</v>
      </c>
      <c r="O662">
        <v>1</v>
      </c>
      <c r="P662">
        <v>0.66599999999999993</v>
      </c>
      <c r="Q662" t="s">
        <v>41</v>
      </c>
      <c r="R662" t="s">
        <v>42</v>
      </c>
      <c r="T662">
        <v>101.31965006729475</v>
      </c>
      <c r="U662">
        <v>117.34261838440112</v>
      </c>
      <c r="V662">
        <v>125.13020833333333</v>
      </c>
      <c r="W662">
        <v>148.05555555555554</v>
      </c>
      <c r="X662">
        <v>319.24673799999999</v>
      </c>
      <c r="Y662" t="s">
        <v>89</v>
      </c>
      <c r="Z662">
        <v>464.70952579999994</v>
      </c>
      <c r="AA662" t="s">
        <v>89</v>
      </c>
      <c r="AC662">
        <v>26.28</v>
      </c>
      <c r="AD662">
        <v>64.183000000000007</v>
      </c>
      <c r="AG662" t="s">
        <v>704</v>
      </c>
      <c r="AH662" t="s">
        <v>705</v>
      </c>
      <c r="AI662">
        <v>12</v>
      </c>
      <c r="AJ662" t="s">
        <v>732</v>
      </c>
      <c r="AK662" t="s">
        <v>733</v>
      </c>
      <c r="AL662">
        <v>27</v>
      </c>
    </row>
    <row r="663" spans="1:38">
      <c r="A663" t="s">
        <v>447</v>
      </c>
      <c r="B663">
        <v>4</v>
      </c>
      <c r="D663" t="s">
        <v>107</v>
      </c>
      <c r="F663">
        <v>0</v>
      </c>
      <c r="G663">
        <v>1</v>
      </c>
      <c r="H663">
        <v>1</v>
      </c>
      <c r="I663">
        <v>0.5</v>
      </c>
      <c r="J663" t="s">
        <v>41</v>
      </c>
      <c r="K663">
        <v>0</v>
      </c>
      <c r="L663" t="s">
        <v>42</v>
      </c>
      <c r="M663">
        <v>0</v>
      </c>
      <c r="N663">
        <v>1</v>
      </c>
      <c r="O663">
        <v>0</v>
      </c>
      <c r="P663">
        <v>1</v>
      </c>
      <c r="Q663" t="s">
        <v>41</v>
      </c>
      <c r="R663" t="s">
        <v>41</v>
      </c>
      <c r="T663">
        <v>101.31965006729475</v>
      </c>
      <c r="U663">
        <v>117.34261838440112</v>
      </c>
      <c r="V663">
        <v>125.13020833333333</v>
      </c>
      <c r="W663">
        <v>148.05555555555554</v>
      </c>
      <c r="X663">
        <v>88.71564004999999</v>
      </c>
      <c r="Y663" t="s">
        <v>49</v>
      </c>
      <c r="Z663">
        <v>95.374742999999995</v>
      </c>
      <c r="AA663" t="s">
        <v>49</v>
      </c>
      <c r="AC663">
        <v>24.484000000000002</v>
      </c>
      <c r="AD663">
        <v>65.427999999999997</v>
      </c>
      <c r="AG663" t="s">
        <v>684</v>
      </c>
      <c r="AH663" t="s">
        <v>685</v>
      </c>
      <c r="AI663">
        <v>208</v>
      </c>
      <c r="AJ663" t="s">
        <v>674</v>
      </c>
      <c r="AK663" t="s">
        <v>675</v>
      </c>
      <c r="AL663">
        <v>108</v>
      </c>
    </row>
    <row r="664" spans="1:38">
      <c r="A664" t="s">
        <v>447</v>
      </c>
      <c r="B664">
        <v>4</v>
      </c>
      <c r="D664" t="s">
        <v>107</v>
      </c>
      <c r="F664">
        <v>0</v>
      </c>
      <c r="G664">
        <v>1</v>
      </c>
      <c r="H664">
        <v>0</v>
      </c>
      <c r="I664">
        <v>1</v>
      </c>
      <c r="J664" t="s">
        <v>42</v>
      </c>
      <c r="K664">
        <v>0</v>
      </c>
      <c r="L664" t="s">
        <v>42</v>
      </c>
      <c r="M664">
        <v>0</v>
      </c>
      <c r="N664">
        <v>1</v>
      </c>
      <c r="O664">
        <v>0</v>
      </c>
      <c r="P664">
        <v>1</v>
      </c>
      <c r="Q664" t="s">
        <v>41</v>
      </c>
      <c r="R664" t="s">
        <v>41</v>
      </c>
      <c r="T664">
        <v>101.31965006729475</v>
      </c>
      <c r="U664">
        <v>117.34261838440112</v>
      </c>
      <c r="V664">
        <v>125.13020833333333</v>
      </c>
      <c r="W664">
        <v>148.05555555555554</v>
      </c>
      <c r="X664">
        <v>110.3999912</v>
      </c>
      <c r="Y664" t="s">
        <v>54</v>
      </c>
      <c r="Z664">
        <v>144.25280500000002</v>
      </c>
      <c r="AA664" t="s">
        <v>54</v>
      </c>
      <c r="AC664">
        <v>24.677</v>
      </c>
      <c r="AD664">
        <v>65.31</v>
      </c>
      <c r="AG664" t="s">
        <v>686</v>
      </c>
      <c r="AH664" t="s">
        <v>687</v>
      </c>
      <c r="AI664">
        <v>146</v>
      </c>
      <c r="AJ664" t="s">
        <v>686</v>
      </c>
      <c r="AK664" t="s">
        <v>687</v>
      </c>
      <c r="AL664">
        <v>93</v>
      </c>
    </row>
    <row r="665" spans="1:38">
      <c r="A665" t="s">
        <v>447</v>
      </c>
      <c r="B665">
        <v>4</v>
      </c>
      <c r="D665" t="s">
        <v>107</v>
      </c>
      <c r="F665">
        <v>0</v>
      </c>
      <c r="G665">
        <v>1</v>
      </c>
      <c r="H665">
        <v>0</v>
      </c>
      <c r="I665">
        <v>1</v>
      </c>
      <c r="J665" t="s">
        <v>42</v>
      </c>
      <c r="K665">
        <v>0</v>
      </c>
      <c r="L665" t="s">
        <v>42</v>
      </c>
      <c r="M665">
        <v>-1</v>
      </c>
      <c r="N665">
        <v>0.66599999999999993</v>
      </c>
      <c r="O665">
        <v>1</v>
      </c>
      <c r="P665">
        <v>0.66599999999999993</v>
      </c>
      <c r="Q665" t="s">
        <v>41</v>
      </c>
      <c r="R665" t="s">
        <v>41</v>
      </c>
      <c r="T665">
        <v>101.31965006729475</v>
      </c>
      <c r="U665">
        <v>117.34261838440112</v>
      </c>
      <c r="V665">
        <v>125.13020833333333</v>
      </c>
      <c r="W665">
        <v>148.05555555555554</v>
      </c>
      <c r="X665">
        <v>153.86148964999998</v>
      </c>
      <c r="Y665" t="s">
        <v>54</v>
      </c>
      <c r="Z665">
        <v>185.0387394</v>
      </c>
      <c r="AA665" t="s">
        <v>54</v>
      </c>
      <c r="AC665">
        <v>25.065000000000001</v>
      </c>
      <c r="AD665">
        <v>65.043000000000006</v>
      </c>
      <c r="AG665" t="s">
        <v>668</v>
      </c>
      <c r="AH665" t="s">
        <v>669</v>
      </c>
      <c r="AI665">
        <v>63</v>
      </c>
      <c r="AJ665" t="s">
        <v>668</v>
      </c>
      <c r="AK665" t="s">
        <v>669</v>
      </c>
      <c r="AL665">
        <v>52</v>
      </c>
    </row>
    <row r="666" spans="1:38">
      <c r="A666" t="s">
        <v>447</v>
      </c>
      <c r="B666">
        <v>4</v>
      </c>
      <c r="D666" t="s">
        <v>107</v>
      </c>
      <c r="F666">
        <v>-1</v>
      </c>
      <c r="G666">
        <v>0.5</v>
      </c>
      <c r="H666">
        <v>1</v>
      </c>
      <c r="I666">
        <v>0.5</v>
      </c>
      <c r="J666" t="s">
        <v>41</v>
      </c>
      <c r="K666">
        <v>0</v>
      </c>
      <c r="L666" t="s">
        <v>42</v>
      </c>
      <c r="M666">
        <v>0</v>
      </c>
      <c r="N666">
        <v>1</v>
      </c>
      <c r="O666">
        <v>0</v>
      </c>
      <c r="P666">
        <v>1</v>
      </c>
      <c r="Q666" t="s">
        <v>41</v>
      </c>
      <c r="R666" t="s">
        <v>41</v>
      </c>
      <c r="T666">
        <v>101.31965006729475</v>
      </c>
      <c r="U666">
        <v>117.34261838440112</v>
      </c>
      <c r="V666">
        <v>125.13020833333333</v>
      </c>
      <c r="W666">
        <v>148.05555555555554</v>
      </c>
      <c r="X666">
        <v>171.1876709</v>
      </c>
      <c r="Y666" t="s">
        <v>54</v>
      </c>
      <c r="Z666">
        <v>193.22285500000001</v>
      </c>
      <c r="AA666" t="s">
        <v>54</v>
      </c>
      <c r="AC666">
        <v>25.524999999999999</v>
      </c>
      <c r="AD666">
        <v>64.025999999999996</v>
      </c>
      <c r="AG666" t="s">
        <v>670</v>
      </c>
      <c r="AH666" t="s">
        <v>671</v>
      </c>
      <c r="AI666">
        <v>91</v>
      </c>
      <c r="AJ666" t="s">
        <v>670</v>
      </c>
      <c r="AK666" t="s">
        <v>671</v>
      </c>
      <c r="AL666">
        <v>89</v>
      </c>
    </row>
    <row r="667" spans="1:38">
      <c r="A667" t="s">
        <v>447</v>
      </c>
      <c r="B667">
        <v>4</v>
      </c>
      <c r="D667" t="s">
        <v>107</v>
      </c>
      <c r="F667">
        <v>-1</v>
      </c>
      <c r="G667">
        <v>0.5</v>
      </c>
      <c r="H667">
        <v>1</v>
      </c>
      <c r="I667">
        <v>0.5</v>
      </c>
      <c r="J667" t="s">
        <v>41</v>
      </c>
      <c r="K667">
        <v>0</v>
      </c>
      <c r="L667" t="s">
        <v>42</v>
      </c>
      <c r="M667">
        <v>0</v>
      </c>
      <c r="N667">
        <v>1</v>
      </c>
      <c r="O667">
        <v>0</v>
      </c>
      <c r="P667">
        <v>1</v>
      </c>
      <c r="Q667" t="s">
        <v>41</v>
      </c>
      <c r="R667" t="s">
        <v>41</v>
      </c>
      <c r="T667">
        <v>101.31965006729475</v>
      </c>
      <c r="U667">
        <v>117.34261838440112</v>
      </c>
      <c r="V667">
        <v>125.13020833333333</v>
      </c>
      <c r="W667">
        <v>148.05555555555554</v>
      </c>
      <c r="X667">
        <v>140.87221484999998</v>
      </c>
      <c r="Y667" t="s">
        <v>54</v>
      </c>
      <c r="Z667">
        <v>185.03749120000001</v>
      </c>
      <c r="AA667" t="s">
        <v>54</v>
      </c>
      <c r="AC667">
        <v>25.939</v>
      </c>
      <c r="AD667">
        <v>63.881999999999998</v>
      </c>
      <c r="AG667" t="s">
        <v>670</v>
      </c>
      <c r="AH667" t="s">
        <v>671</v>
      </c>
      <c r="AI667">
        <v>91</v>
      </c>
      <c r="AJ667" t="s">
        <v>670</v>
      </c>
      <c r="AK667" t="s">
        <v>671</v>
      </c>
      <c r="AL667">
        <v>89</v>
      </c>
    </row>
    <row r="668" spans="1:38">
      <c r="A668" t="s">
        <v>447</v>
      </c>
      <c r="B668">
        <v>4</v>
      </c>
      <c r="D668" t="s">
        <v>107</v>
      </c>
      <c r="F668">
        <v>0</v>
      </c>
      <c r="G668">
        <v>1</v>
      </c>
      <c r="H668">
        <v>0</v>
      </c>
      <c r="I668">
        <v>1</v>
      </c>
      <c r="J668" t="s">
        <v>42</v>
      </c>
      <c r="K668">
        <v>0</v>
      </c>
      <c r="L668" t="s">
        <v>42</v>
      </c>
      <c r="M668">
        <v>0</v>
      </c>
      <c r="N668">
        <v>1</v>
      </c>
      <c r="O668">
        <v>0</v>
      </c>
      <c r="P668">
        <v>1</v>
      </c>
      <c r="Q668" t="s">
        <v>41</v>
      </c>
      <c r="R668" t="s">
        <v>41</v>
      </c>
      <c r="T668">
        <v>101.31965006729475</v>
      </c>
      <c r="U668">
        <v>117.34261838440112</v>
      </c>
      <c r="V668">
        <v>125.13020833333333</v>
      </c>
      <c r="W668">
        <v>148.05555555555554</v>
      </c>
      <c r="X668">
        <v>175.52829824999998</v>
      </c>
      <c r="Y668" t="s">
        <v>54</v>
      </c>
      <c r="Z668">
        <v>209.6010718</v>
      </c>
      <c r="AA668" t="s">
        <v>54</v>
      </c>
      <c r="AC668">
        <v>26.28</v>
      </c>
      <c r="AD668">
        <v>64.183000000000007</v>
      </c>
      <c r="AG668" t="s">
        <v>686</v>
      </c>
      <c r="AH668" t="s">
        <v>687</v>
      </c>
      <c r="AI668">
        <v>146</v>
      </c>
      <c r="AJ668" t="s">
        <v>686</v>
      </c>
      <c r="AK668" t="s">
        <v>687</v>
      </c>
      <c r="AL668">
        <v>93</v>
      </c>
    </row>
    <row r="669" spans="1:38">
      <c r="A669" t="s">
        <v>447</v>
      </c>
      <c r="B669">
        <v>4</v>
      </c>
      <c r="D669" t="s">
        <v>73</v>
      </c>
      <c r="F669">
        <v>-1</v>
      </c>
      <c r="G669">
        <v>0.5</v>
      </c>
      <c r="H669">
        <v>2</v>
      </c>
      <c r="I669">
        <v>0</v>
      </c>
      <c r="J669" t="s">
        <v>41</v>
      </c>
      <c r="K669">
        <v>1</v>
      </c>
      <c r="L669" t="s">
        <v>42</v>
      </c>
      <c r="M669">
        <v>0</v>
      </c>
      <c r="N669">
        <v>1</v>
      </c>
      <c r="O669">
        <v>0</v>
      </c>
      <c r="P669">
        <v>1</v>
      </c>
      <c r="Q669" t="s">
        <v>41</v>
      </c>
      <c r="R669" t="s">
        <v>41</v>
      </c>
      <c r="T669">
        <v>101.31965006729475</v>
      </c>
      <c r="U669">
        <v>117.34261838440112</v>
      </c>
      <c r="V669">
        <v>125.13020833333333</v>
      </c>
      <c r="W669">
        <v>148.05555555555554</v>
      </c>
      <c r="X669">
        <v>67</v>
      </c>
      <c r="Y669" t="s">
        <v>49</v>
      </c>
      <c r="Z669">
        <v>59.891799300000002</v>
      </c>
      <c r="AA669" t="s">
        <v>49</v>
      </c>
      <c r="AC669">
        <v>24.484000000000002</v>
      </c>
      <c r="AD669">
        <v>65.427999999999997</v>
      </c>
      <c r="AG669" t="s">
        <v>674</v>
      </c>
      <c r="AH669" t="s">
        <v>675</v>
      </c>
      <c r="AI669">
        <v>202</v>
      </c>
      <c r="AJ669" t="s">
        <v>676</v>
      </c>
      <c r="AK669" t="s">
        <v>677</v>
      </c>
      <c r="AL669">
        <v>78</v>
      </c>
    </row>
    <row r="670" spans="1:38">
      <c r="A670" t="s">
        <v>447</v>
      </c>
      <c r="B670">
        <v>4</v>
      </c>
      <c r="D670" t="s">
        <v>73</v>
      </c>
      <c r="F670">
        <v>-1</v>
      </c>
      <c r="G670">
        <v>0.5</v>
      </c>
      <c r="H670">
        <v>2</v>
      </c>
      <c r="I670">
        <v>0</v>
      </c>
      <c r="J670" t="s">
        <v>41</v>
      </c>
      <c r="K670">
        <v>0</v>
      </c>
      <c r="L670" t="s">
        <v>42</v>
      </c>
      <c r="M670">
        <v>0</v>
      </c>
      <c r="N670">
        <v>1</v>
      </c>
      <c r="O670">
        <v>0</v>
      </c>
      <c r="P670">
        <v>1</v>
      </c>
      <c r="Q670" t="s">
        <v>41</v>
      </c>
      <c r="R670" t="s">
        <v>41</v>
      </c>
      <c r="T670">
        <v>101.31965006729475</v>
      </c>
      <c r="U670">
        <v>117.34261838440112</v>
      </c>
      <c r="V670">
        <v>125.13020833333333</v>
      </c>
      <c r="W670">
        <v>148.05555555555554</v>
      </c>
      <c r="X670">
        <v>86.75</v>
      </c>
      <c r="Y670" t="s">
        <v>49</v>
      </c>
      <c r="Z670">
        <v>78.21121685</v>
      </c>
      <c r="AA670" t="s">
        <v>49</v>
      </c>
      <c r="AC670">
        <v>24.677</v>
      </c>
      <c r="AD670">
        <v>65.31</v>
      </c>
      <c r="AG670" t="s">
        <v>674</v>
      </c>
      <c r="AH670" t="s">
        <v>675</v>
      </c>
      <c r="AI670">
        <v>202</v>
      </c>
      <c r="AJ670" t="s">
        <v>676</v>
      </c>
      <c r="AK670" t="s">
        <v>677</v>
      </c>
      <c r="AL670">
        <v>78</v>
      </c>
    </row>
    <row r="671" spans="1:38">
      <c r="A671" t="s">
        <v>447</v>
      </c>
      <c r="B671">
        <v>4</v>
      </c>
      <c r="D671" t="s">
        <v>73</v>
      </c>
      <c r="F671">
        <v>-1</v>
      </c>
      <c r="G671">
        <v>0.5</v>
      </c>
      <c r="H671">
        <v>2</v>
      </c>
      <c r="I671">
        <v>0</v>
      </c>
      <c r="J671" t="s">
        <v>41</v>
      </c>
      <c r="K671">
        <v>0</v>
      </c>
      <c r="L671" t="s">
        <v>42</v>
      </c>
      <c r="M671">
        <v>0</v>
      </c>
      <c r="N671">
        <v>1</v>
      </c>
      <c r="O671">
        <v>0</v>
      </c>
      <c r="P671">
        <v>1</v>
      </c>
      <c r="Q671" t="s">
        <v>41</v>
      </c>
      <c r="R671" t="s">
        <v>41</v>
      </c>
      <c r="T671">
        <v>101.31965006729475</v>
      </c>
      <c r="U671">
        <v>117.34261838440112</v>
      </c>
      <c r="V671">
        <v>125.13020833333333</v>
      </c>
      <c r="W671">
        <v>148.05555555555554</v>
      </c>
      <c r="X671">
        <v>122.19999999999999</v>
      </c>
      <c r="Y671" t="s">
        <v>54</v>
      </c>
      <c r="Z671">
        <v>114.81233250000001</v>
      </c>
      <c r="AA671" t="s">
        <v>54</v>
      </c>
      <c r="AC671">
        <v>25.065000000000001</v>
      </c>
      <c r="AD671">
        <v>65.043000000000006</v>
      </c>
      <c r="AG671" t="s">
        <v>670</v>
      </c>
      <c r="AH671" t="s">
        <v>671</v>
      </c>
      <c r="AI671">
        <v>91</v>
      </c>
      <c r="AJ671" t="s">
        <v>708</v>
      </c>
      <c r="AK671" t="s">
        <v>709</v>
      </c>
      <c r="AL671">
        <v>28</v>
      </c>
    </row>
    <row r="672" spans="1:38">
      <c r="A672" t="s">
        <v>447</v>
      </c>
      <c r="B672">
        <v>4</v>
      </c>
      <c r="D672" t="s">
        <v>73</v>
      </c>
      <c r="F672">
        <v>-1</v>
      </c>
      <c r="G672">
        <v>0.5</v>
      </c>
      <c r="H672">
        <v>2</v>
      </c>
      <c r="I672">
        <v>0</v>
      </c>
      <c r="J672">
        <v>0</v>
      </c>
      <c r="K672">
        <v>0</v>
      </c>
      <c r="L672" t="s">
        <v>42</v>
      </c>
      <c r="M672">
        <v>0</v>
      </c>
      <c r="N672">
        <v>1</v>
      </c>
      <c r="O672">
        <v>-1</v>
      </c>
      <c r="P672">
        <v>0.66599999999999993</v>
      </c>
      <c r="Q672" t="s">
        <v>41</v>
      </c>
      <c r="R672" t="s">
        <v>41</v>
      </c>
      <c r="T672">
        <v>101.31965006729475</v>
      </c>
      <c r="U672">
        <v>117.34261838440112</v>
      </c>
      <c r="V672">
        <v>125.13020833333333</v>
      </c>
      <c r="W672">
        <v>148.05555555555554</v>
      </c>
      <c r="X672">
        <v>67</v>
      </c>
      <c r="Y672" t="s">
        <v>49</v>
      </c>
      <c r="Z672">
        <v>110.24084345</v>
      </c>
      <c r="AA672" t="s">
        <v>54</v>
      </c>
      <c r="AC672">
        <v>25.524999999999999</v>
      </c>
      <c r="AD672">
        <v>64.025999999999996</v>
      </c>
      <c r="AG672" t="s">
        <v>670</v>
      </c>
      <c r="AH672" t="s">
        <v>671</v>
      </c>
      <c r="AI672">
        <v>91</v>
      </c>
      <c r="AJ672" t="s">
        <v>672</v>
      </c>
      <c r="AK672" t="s">
        <v>673</v>
      </c>
      <c r="AL672">
        <v>25</v>
      </c>
    </row>
    <row r="673" spans="1:38">
      <c r="A673" t="s">
        <v>447</v>
      </c>
      <c r="B673">
        <v>4</v>
      </c>
      <c r="D673" t="s">
        <v>78</v>
      </c>
      <c r="F673">
        <v>-1</v>
      </c>
      <c r="G673">
        <v>0.5</v>
      </c>
      <c r="H673">
        <v>2</v>
      </c>
      <c r="I673">
        <v>0</v>
      </c>
      <c r="J673" t="s">
        <v>41</v>
      </c>
      <c r="K673">
        <v>1</v>
      </c>
      <c r="L673" t="s">
        <v>42</v>
      </c>
      <c r="M673">
        <v>-1</v>
      </c>
      <c r="N673">
        <v>0.66599999999999993</v>
      </c>
      <c r="O673">
        <v>-2</v>
      </c>
      <c r="P673">
        <v>0.33299999999999996</v>
      </c>
      <c r="Q673" t="s">
        <v>41</v>
      </c>
      <c r="R673" t="s">
        <v>41</v>
      </c>
      <c r="T673">
        <v>101.31965006729475</v>
      </c>
      <c r="U673">
        <v>117.34261838440112</v>
      </c>
      <c r="V673">
        <v>125.13020833333333</v>
      </c>
      <c r="W673">
        <v>148.05555555555554</v>
      </c>
      <c r="X673">
        <v>328.479849</v>
      </c>
      <c r="Y673" t="s">
        <v>89</v>
      </c>
      <c r="Z673">
        <v>241.23420010000001</v>
      </c>
      <c r="AA673" t="s">
        <v>54</v>
      </c>
      <c r="AC673">
        <v>24.484000000000002</v>
      </c>
      <c r="AD673">
        <v>65.427999999999997</v>
      </c>
      <c r="AG673" t="s">
        <v>666</v>
      </c>
      <c r="AH673" t="s">
        <v>667</v>
      </c>
      <c r="AI673">
        <v>60</v>
      </c>
      <c r="AJ673" t="s">
        <v>692</v>
      </c>
      <c r="AK673" t="s">
        <v>693</v>
      </c>
      <c r="AL673">
        <v>16</v>
      </c>
    </row>
    <row r="674" spans="1:38">
      <c r="A674" t="s">
        <v>447</v>
      </c>
      <c r="B674">
        <v>4</v>
      </c>
      <c r="D674" t="s">
        <v>78</v>
      </c>
      <c r="F674">
        <v>-1</v>
      </c>
      <c r="G674">
        <v>0.5</v>
      </c>
      <c r="H674">
        <v>2</v>
      </c>
      <c r="I674">
        <v>0</v>
      </c>
      <c r="J674" t="s">
        <v>41</v>
      </c>
      <c r="K674">
        <v>1</v>
      </c>
      <c r="L674" t="s">
        <v>42</v>
      </c>
      <c r="M674">
        <v>0</v>
      </c>
      <c r="N674">
        <v>1</v>
      </c>
      <c r="O674">
        <v>-1</v>
      </c>
      <c r="P674">
        <v>0.66599999999999993</v>
      </c>
      <c r="Q674" t="s">
        <v>41</v>
      </c>
      <c r="R674" t="s">
        <v>41</v>
      </c>
      <c r="T674">
        <v>101.31965006729475</v>
      </c>
      <c r="U674">
        <v>117.34261838440112</v>
      </c>
      <c r="V674">
        <v>125.13020833333333</v>
      </c>
      <c r="W674">
        <v>148.05555555555554</v>
      </c>
      <c r="X674">
        <v>150.56349750000001</v>
      </c>
      <c r="Y674" t="s">
        <v>54</v>
      </c>
      <c r="Z674">
        <v>253.13101640000002</v>
      </c>
      <c r="AA674" t="s">
        <v>54</v>
      </c>
      <c r="AC674">
        <v>24.677</v>
      </c>
      <c r="AD674">
        <v>65.31</v>
      </c>
      <c r="AG674" t="s">
        <v>670</v>
      </c>
      <c r="AH674" t="s">
        <v>671</v>
      </c>
      <c r="AI674">
        <v>91</v>
      </c>
      <c r="AJ674" t="s">
        <v>672</v>
      </c>
      <c r="AK674" t="s">
        <v>673</v>
      </c>
      <c r="AL674">
        <v>25</v>
      </c>
    </row>
    <row r="675" spans="1:38">
      <c r="A675" t="s">
        <v>447</v>
      </c>
      <c r="B675">
        <v>4</v>
      </c>
      <c r="D675" t="s">
        <v>78</v>
      </c>
      <c r="F675">
        <v>0</v>
      </c>
      <c r="G675">
        <v>1</v>
      </c>
      <c r="H675">
        <v>1</v>
      </c>
      <c r="I675">
        <v>0.5</v>
      </c>
      <c r="J675" t="s">
        <v>42</v>
      </c>
      <c r="K675">
        <v>0</v>
      </c>
      <c r="L675" t="s">
        <v>42</v>
      </c>
      <c r="M675">
        <v>0</v>
      </c>
      <c r="N675">
        <v>1</v>
      </c>
      <c r="O675">
        <v>0</v>
      </c>
      <c r="P675">
        <v>1</v>
      </c>
      <c r="Q675" t="s">
        <v>41</v>
      </c>
      <c r="R675" t="s">
        <v>41</v>
      </c>
      <c r="T675">
        <v>101.31965006729475</v>
      </c>
      <c r="U675">
        <v>117.34261838440112</v>
      </c>
      <c r="V675">
        <v>125.13020833333333</v>
      </c>
      <c r="W675">
        <v>148.05555555555554</v>
      </c>
      <c r="X675">
        <v>468.95587950000004</v>
      </c>
      <c r="Y675" t="s">
        <v>89</v>
      </c>
      <c r="Z675">
        <v>342.85415449999999</v>
      </c>
      <c r="AA675" t="s">
        <v>89</v>
      </c>
      <c r="AC675">
        <v>25.065000000000001</v>
      </c>
      <c r="AD675">
        <v>65.043000000000006</v>
      </c>
      <c r="AG675" t="s">
        <v>702</v>
      </c>
      <c r="AH675" t="s">
        <v>703</v>
      </c>
      <c r="AI675">
        <v>54</v>
      </c>
      <c r="AJ675" t="s">
        <v>706</v>
      </c>
      <c r="AK675" t="s">
        <v>707</v>
      </c>
      <c r="AL675">
        <v>27</v>
      </c>
    </row>
    <row r="676" spans="1:38">
      <c r="A676" t="s">
        <v>447</v>
      </c>
      <c r="B676">
        <v>4</v>
      </c>
      <c r="D676" t="s">
        <v>78</v>
      </c>
      <c r="F676">
        <v>0</v>
      </c>
      <c r="G676">
        <v>1</v>
      </c>
      <c r="H676">
        <v>1</v>
      </c>
      <c r="I676">
        <v>0.5</v>
      </c>
      <c r="J676" t="s">
        <v>42</v>
      </c>
      <c r="K676">
        <v>0</v>
      </c>
      <c r="L676" t="s">
        <v>42</v>
      </c>
      <c r="M676">
        <v>0</v>
      </c>
      <c r="N676">
        <v>1</v>
      </c>
      <c r="O676">
        <v>0</v>
      </c>
      <c r="P676">
        <v>1</v>
      </c>
      <c r="Q676" t="s">
        <v>41</v>
      </c>
      <c r="R676" t="s">
        <v>41</v>
      </c>
      <c r="T676">
        <v>101.31965006729475</v>
      </c>
      <c r="U676">
        <v>117.34261838440112</v>
      </c>
      <c r="V676">
        <v>125.13020833333333</v>
      </c>
      <c r="W676">
        <v>148.05555555555554</v>
      </c>
      <c r="X676">
        <v>693.41093750000005</v>
      </c>
      <c r="Y676" t="s">
        <v>648</v>
      </c>
      <c r="Z676">
        <v>372.76891970000003</v>
      </c>
      <c r="AA676" t="s">
        <v>89</v>
      </c>
      <c r="AC676">
        <v>25.524999999999999</v>
      </c>
      <c r="AD676">
        <v>64.025999999999996</v>
      </c>
      <c r="AG676" t="s">
        <v>702</v>
      </c>
      <c r="AH676" t="s">
        <v>703</v>
      </c>
      <c r="AI676">
        <v>54</v>
      </c>
      <c r="AJ676" t="s">
        <v>706</v>
      </c>
      <c r="AK676" t="s">
        <v>707</v>
      </c>
      <c r="AL676">
        <v>27</v>
      </c>
    </row>
    <row r="677" spans="1:38">
      <c r="A677" t="s">
        <v>447</v>
      </c>
      <c r="B677">
        <v>4</v>
      </c>
      <c r="D677" t="s">
        <v>78</v>
      </c>
      <c r="F677">
        <v>1</v>
      </c>
      <c r="G677">
        <v>0.5</v>
      </c>
      <c r="H677">
        <v>0</v>
      </c>
      <c r="I677">
        <v>1</v>
      </c>
      <c r="J677" t="s">
        <v>42</v>
      </c>
      <c r="K677">
        <v>0</v>
      </c>
      <c r="L677" t="s">
        <v>42</v>
      </c>
      <c r="M677">
        <v>0</v>
      </c>
      <c r="N677">
        <v>1</v>
      </c>
      <c r="O677">
        <v>0</v>
      </c>
      <c r="P677">
        <v>1</v>
      </c>
      <c r="Q677" t="s">
        <v>41</v>
      </c>
      <c r="R677" t="s">
        <v>41</v>
      </c>
      <c r="T677">
        <v>101.31965006729475</v>
      </c>
      <c r="U677">
        <v>117.34261838440112</v>
      </c>
      <c r="V677">
        <v>125.13020833333333</v>
      </c>
      <c r="W677">
        <v>148.05555555555554</v>
      </c>
      <c r="X677">
        <v>516.75250575000007</v>
      </c>
      <c r="Y677" t="s">
        <v>648</v>
      </c>
      <c r="Z677">
        <v>378.76580179999996</v>
      </c>
      <c r="AA677" t="s">
        <v>89</v>
      </c>
      <c r="AC677">
        <v>25.939</v>
      </c>
      <c r="AD677">
        <v>63.881999999999998</v>
      </c>
      <c r="AG677" t="s">
        <v>706</v>
      </c>
      <c r="AH677" t="s">
        <v>707</v>
      </c>
      <c r="AI677">
        <v>35</v>
      </c>
      <c r="AJ677" t="s">
        <v>702</v>
      </c>
      <c r="AK677" t="s">
        <v>703</v>
      </c>
      <c r="AL677">
        <v>37</v>
      </c>
    </row>
    <row r="678" spans="1:38">
      <c r="A678" t="s">
        <v>447</v>
      </c>
      <c r="B678">
        <v>4</v>
      </c>
      <c r="D678" t="s">
        <v>78</v>
      </c>
      <c r="F678">
        <v>1</v>
      </c>
      <c r="G678">
        <v>0.5</v>
      </c>
      <c r="H678">
        <v>0</v>
      </c>
      <c r="I678">
        <v>1</v>
      </c>
      <c r="J678" t="s">
        <v>42</v>
      </c>
      <c r="K678">
        <v>0</v>
      </c>
      <c r="L678" t="s">
        <v>42</v>
      </c>
      <c r="M678">
        <v>0</v>
      </c>
      <c r="N678">
        <v>1</v>
      </c>
      <c r="O678">
        <v>0</v>
      </c>
      <c r="P678">
        <v>1</v>
      </c>
      <c r="Q678" t="s">
        <v>41</v>
      </c>
      <c r="R678" t="s">
        <v>42</v>
      </c>
      <c r="T678">
        <v>101.31965006729475</v>
      </c>
      <c r="U678">
        <v>117.34261838440112</v>
      </c>
      <c r="V678">
        <v>125.13020833333333</v>
      </c>
      <c r="W678">
        <v>148.05555555555554</v>
      </c>
      <c r="X678">
        <v>372.54556550000001</v>
      </c>
      <c r="Y678" t="s">
        <v>89</v>
      </c>
      <c r="Z678">
        <v>390.76830340000004</v>
      </c>
      <c r="AA678" t="s">
        <v>89</v>
      </c>
      <c r="AC678">
        <v>26.28</v>
      </c>
      <c r="AD678">
        <v>64.183000000000007</v>
      </c>
      <c r="AG678" t="s">
        <v>706</v>
      </c>
      <c r="AH678" t="s">
        <v>707</v>
      </c>
      <c r="AI678">
        <v>35</v>
      </c>
      <c r="AJ678" t="s">
        <v>702</v>
      </c>
      <c r="AK678" t="s">
        <v>703</v>
      </c>
      <c r="AL678">
        <v>37</v>
      </c>
    </row>
    <row r="679" spans="1:38">
      <c r="A679" t="s">
        <v>447</v>
      </c>
      <c r="B679">
        <v>4</v>
      </c>
      <c r="D679" t="s">
        <v>85</v>
      </c>
      <c r="F679">
        <v>0</v>
      </c>
      <c r="G679">
        <v>1</v>
      </c>
      <c r="H679">
        <v>2</v>
      </c>
      <c r="I679">
        <v>0</v>
      </c>
      <c r="J679" t="s">
        <v>41</v>
      </c>
      <c r="K679">
        <v>0</v>
      </c>
      <c r="L679" t="s">
        <v>42</v>
      </c>
      <c r="M679">
        <v>0</v>
      </c>
      <c r="N679">
        <v>1</v>
      </c>
      <c r="O679">
        <v>0</v>
      </c>
      <c r="P679">
        <v>1</v>
      </c>
      <c r="Q679" t="s">
        <v>41</v>
      </c>
      <c r="R679" t="s">
        <v>42</v>
      </c>
      <c r="T679">
        <v>101.31965006729475</v>
      </c>
      <c r="U679">
        <v>117.34261838440112</v>
      </c>
      <c r="V679">
        <v>125.13020833333333</v>
      </c>
      <c r="W679">
        <v>148.05555555555554</v>
      </c>
      <c r="X679">
        <v>154.54779975000002</v>
      </c>
      <c r="Y679" t="s">
        <v>54</v>
      </c>
      <c r="Z679">
        <v>212.86274503499999</v>
      </c>
      <c r="AA679" t="s">
        <v>54</v>
      </c>
      <c r="AC679">
        <v>24.484000000000002</v>
      </c>
      <c r="AD679">
        <v>65.427999999999997</v>
      </c>
      <c r="AG679" t="s">
        <v>686</v>
      </c>
      <c r="AH679" t="s">
        <v>687</v>
      </c>
      <c r="AI679">
        <v>146</v>
      </c>
      <c r="AJ679" t="s">
        <v>708</v>
      </c>
      <c r="AK679" t="s">
        <v>709</v>
      </c>
      <c r="AL679">
        <v>28</v>
      </c>
    </row>
    <row r="680" spans="1:38">
      <c r="A680" t="s">
        <v>447</v>
      </c>
      <c r="B680">
        <v>4</v>
      </c>
      <c r="D680" t="s">
        <v>85</v>
      </c>
      <c r="F680">
        <v>-1</v>
      </c>
      <c r="G680">
        <v>0.5</v>
      </c>
      <c r="H680">
        <v>2</v>
      </c>
      <c r="I680">
        <v>0</v>
      </c>
      <c r="J680" t="s">
        <v>41</v>
      </c>
      <c r="K680">
        <v>1</v>
      </c>
      <c r="L680" t="s">
        <v>42</v>
      </c>
      <c r="M680">
        <v>2</v>
      </c>
      <c r="N680">
        <v>0.33299999999999996</v>
      </c>
      <c r="O680">
        <v>-1</v>
      </c>
      <c r="P680">
        <v>0.66599999999999993</v>
      </c>
      <c r="Q680" t="s">
        <v>41</v>
      </c>
      <c r="R680" t="s">
        <v>41</v>
      </c>
      <c r="T680">
        <v>101.31965006729475</v>
      </c>
      <c r="U680">
        <v>117.34261838440112</v>
      </c>
      <c r="V680">
        <v>125.13020833333333</v>
      </c>
      <c r="W680">
        <v>148.05555555555554</v>
      </c>
      <c r="X680">
        <v>158.77720300000001</v>
      </c>
      <c r="Y680" t="s">
        <v>54</v>
      </c>
      <c r="Z680">
        <v>248.65200191999998</v>
      </c>
      <c r="AA680" t="s">
        <v>54</v>
      </c>
      <c r="AC680">
        <v>24.677</v>
      </c>
      <c r="AD680">
        <v>65.31</v>
      </c>
      <c r="AG680" t="s">
        <v>664</v>
      </c>
      <c r="AH680" t="s">
        <v>665</v>
      </c>
      <c r="AI680">
        <v>32</v>
      </c>
      <c r="AJ680" t="s">
        <v>672</v>
      </c>
      <c r="AK680" t="s">
        <v>673</v>
      </c>
      <c r="AL680">
        <v>25</v>
      </c>
    </row>
    <row r="681" spans="1:38">
      <c r="A681" t="s">
        <v>447</v>
      </c>
      <c r="B681">
        <v>4</v>
      </c>
      <c r="D681" t="s">
        <v>85</v>
      </c>
      <c r="F681">
        <v>1</v>
      </c>
      <c r="G681">
        <v>0.5</v>
      </c>
      <c r="H681">
        <v>2</v>
      </c>
      <c r="I681">
        <v>0</v>
      </c>
      <c r="J681" t="s">
        <v>41</v>
      </c>
      <c r="K681">
        <v>1</v>
      </c>
      <c r="L681" t="s">
        <v>42</v>
      </c>
      <c r="M681">
        <v>2</v>
      </c>
      <c r="N681">
        <v>0.33299999999999996</v>
      </c>
      <c r="O681">
        <v>-1</v>
      </c>
      <c r="P681">
        <v>0.66599999999999993</v>
      </c>
      <c r="Q681" t="s">
        <v>42</v>
      </c>
      <c r="R681" t="s">
        <v>41</v>
      </c>
      <c r="T681">
        <v>101.31965006729475</v>
      </c>
      <c r="U681">
        <v>117.34261838440112</v>
      </c>
      <c r="V681">
        <v>125.13020833333333</v>
      </c>
      <c r="W681">
        <v>148.05555555555554</v>
      </c>
      <c r="X681">
        <v>196.97234550000002</v>
      </c>
      <c r="Y681" t="s">
        <v>54</v>
      </c>
      <c r="Z681">
        <v>304.98829073499996</v>
      </c>
      <c r="AA681" t="s">
        <v>89</v>
      </c>
      <c r="AC681">
        <v>25.065000000000001</v>
      </c>
      <c r="AD681">
        <v>65.043000000000006</v>
      </c>
      <c r="AG681" t="s">
        <v>722</v>
      </c>
      <c r="AH681" t="s">
        <v>723</v>
      </c>
      <c r="AI681">
        <v>17</v>
      </c>
      <c r="AJ681" t="s">
        <v>716</v>
      </c>
      <c r="AK681" t="s">
        <v>717</v>
      </c>
      <c r="AL681">
        <v>7</v>
      </c>
    </row>
    <row r="682" spans="1:38">
      <c r="A682" t="s">
        <v>447</v>
      </c>
      <c r="B682">
        <v>4</v>
      </c>
      <c r="D682" t="s">
        <v>85</v>
      </c>
      <c r="F682">
        <v>-1</v>
      </c>
      <c r="G682">
        <v>0.5</v>
      </c>
      <c r="H682">
        <v>2</v>
      </c>
      <c r="I682">
        <v>0</v>
      </c>
      <c r="J682" t="s">
        <v>41</v>
      </c>
      <c r="K682">
        <v>0</v>
      </c>
      <c r="L682" t="s">
        <v>42</v>
      </c>
      <c r="M682">
        <v>2</v>
      </c>
      <c r="N682">
        <v>0.33299999999999996</v>
      </c>
      <c r="O682">
        <v>0</v>
      </c>
      <c r="P682">
        <v>1</v>
      </c>
      <c r="Q682" t="s">
        <v>41</v>
      </c>
      <c r="R682" t="s">
        <v>41</v>
      </c>
      <c r="T682">
        <v>101.31965006729475</v>
      </c>
      <c r="U682">
        <v>117.34261838440112</v>
      </c>
      <c r="V682">
        <v>125.13020833333333</v>
      </c>
      <c r="W682">
        <v>148.05555555555554</v>
      </c>
      <c r="X682">
        <v>285.31583175000003</v>
      </c>
      <c r="Y682" t="s">
        <v>54</v>
      </c>
      <c r="Z682">
        <v>330.66376750000001</v>
      </c>
      <c r="AA682" t="s">
        <v>89</v>
      </c>
      <c r="AC682">
        <v>25.524999999999999</v>
      </c>
      <c r="AD682">
        <v>64.025999999999996</v>
      </c>
      <c r="AG682" t="s">
        <v>722</v>
      </c>
      <c r="AH682" t="s">
        <v>723</v>
      </c>
      <c r="AI682">
        <v>17</v>
      </c>
      <c r="AJ682" t="s">
        <v>730</v>
      </c>
      <c r="AK682" t="s">
        <v>731</v>
      </c>
      <c r="AL682">
        <v>8</v>
      </c>
    </row>
    <row r="683" spans="1:38">
      <c r="A683" t="s">
        <v>447</v>
      </c>
      <c r="B683">
        <v>4</v>
      </c>
      <c r="D683" t="s">
        <v>85</v>
      </c>
      <c r="F683">
        <v>2</v>
      </c>
      <c r="G683">
        <v>0</v>
      </c>
      <c r="H683">
        <v>2</v>
      </c>
      <c r="I683">
        <v>0</v>
      </c>
      <c r="J683" t="s">
        <v>42</v>
      </c>
      <c r="K683">
        <v>0</v>
      </c>
      <c r="L683" t="s">
        <v>42</v>
      </c>
      <c r="M683">
        <v>2</v>
      </c>
      <c r="N683">
        <v>0.33299999999999996</v>
      </c>
      <c r="O683">
        <v>0</v>
      </c>
      <c r="P683">
        <v>1</v>
      </c>
      <c r="Q683" t="s">
        <v>41</v>
      </c>
      <c r="R683" t="s">
        <v>41</v>
      </c>
      <c r="T683">
        <v>101.31965006729475</v>
      </c>
      <c r="U683">
        <v>117.34261838440112</v>
      </c>
      <c r="V683">
        <v>125.13020833333333</v>
      </c>
      <c r="W683">
        <v>148.05555555555554</v>
      </c>
      <c r="X683">
        <v>356.55569374999999</v>
      </c>
      <c r="Y683" t="s">
        <v>89</v>
      </c>
      <c r="Z683">
        <v>330.66376750000001</v>
      </c>
      <c r="AA683" t="s">
        <v>89</v>
      </c>
      <c r="AC683">
        <v>25.939</v>
      </c>
      <c r="AD683">
        <v>63.881999999999998</v>
      </c>
      <c r="AG683" t="s">
        <v>714</v>
      </c>
      <c r="AH683" t="s">
        <v>715</v>
      </c>
      <c r="AI683">
        <v>2</v>
      </c>
      <c r="AJ683" t="s">
        <v>730</v>
      </c>
      <c r="AK683" t="s">
        <v>731</v>
      </c>
      <c r="AL683">
        <v>8</v>
      </c>
    </row>
    <row r="684" spans="1:38">
      <c r="A684" t="s">
        <v>447</v>
      </c>
      <c r="B684">
        <v>4</v>
      </c>
      <c r="D684" t="s">
        <v>85</v>
      </c>
      <c r="F684">
        <v>0</v>
      </c>
      <c r="G684">
        <v>1</v>
      </c>
      <c r="H684">
        <v>2</v>
      </c>
      <c r="I684">
        <v>0</v>
      </c>
      <c r="J684" t="s">
        <v>42</v>
      </c>
      <c r="K684">
        <v>0</v>
      </c>
      <c r="L684" t="s">
        <v>42</v>
      </c>
      <c r="M684">
        <v>2</v>
      </c>
      <c r="N684">
        <v>0.33299999999999996</v>
      </c>
      <c r="O684">
        <v>0</v>
      </c>
      <c r="P684">
        <v>1</v>
      </c>
      <c r="Q684" t="s">
        <v>41</v>
      </c>
      <c r="R684" t="s">
        <v>41</v>
      </c>
      <c r="T684">
        <v>101.31965006729475</v>
      </c>
      <c r="U684">
        <v>117.34261838440112</v>
      </c>
      <c r="V684">
        <v>125.13020833333333</v>
      </c>
      <c r="W684">
        <v>148.05555555555554</v>
      </c>
      <c r="X684">
        <v>293.90194774999998</v>
      </c>
      <c r="Y684" t="s">
        <v>54</v>
      </c>
      <c r="Z684">
        <v>325.53059437500002</v>
      </c>
      <c r="AA684" t="s">
        <v>89</v>
      </c>
      <c r="AC684">
        <v>26.28</v>
      </c>
      <c r="AD684">
        <v>64.183000000000007</v>
      </c>
      <c r="AG684" t="s">
        <v>704</v>
      </c>
      <c r="AH684" t="s">
        <v>705</v>
      </c>
      <c r="AI684">
        <v>12</v>
      </c>
      <c r="AJ684" t="s">
        <v>730</v>
      </c>
      <c r="AK684" t="s">
        <v>731</v>
      </c>
      <c r="AL684">
        <v>8</v>
      </c>
    </row>
    <row r="685" spans="1:38">
      <c r="A685" t="s">
        <v>447</v>
      </c>
      <c r="B685">
        <v>4</v>
      </c>
      <c r="D685" t="s">
        <v>117</v>
      </c>
      <c r="F685">
        <v>-1</v>
      </c>
      <c r="G685">
        <v>0.5</v>
      </c>
      <c r="H685">
        <v>1</v>
      </c>
      <c r="I685">
        <v>0.5</v>
      </c>
      <c r="J685" t="s">
        <v>41</v>
      </c>
      <c r="K685">
        <v>0</v>
      </c>
      <c r="L685" t="s">
        <v>42</v>
      </c>
      <c r="M685">
        <v>0</v>
      </c>
      <c r="N685">
        <v>1</v>
      </c>
      <c r="O685">
        <v>0</v>
      </c>
      <c r="P685">
        <v>1</v>
      </c>
      <c r="Q685" t="s">
        <v>41</v>
      </c>
      <c r="R685" t="s">
        <v>41</v>
      </c>
      <c r="T685">
        <v>101.31965006729475</v>
      </c>
      <c r="U685">
        <v>117.34261838440112</v>
      </c>
      <c r="V685">
        <v>125.13020833333333</v>
      </c>
      <c r="W685">
        <v>148.05555555555554</v>
      </c>
      <c r="X685">
        <v>54.932099909999998</v>
      </c>
      <c r="Y685" t="s">
        <v>49</v>
      </c>
      <c r="Z685">
        <v>69.222904499999999</v>
      </c>
      <c r="AA685" t="s">
        <v>49</v>
      </c>
      <c r="AC685">
        <v>24.484000000000002</v>
      </c>
      <c r="AD685">
        <v>65.427999999999997</v>
      </c>
      <c r="AG685" t="s">
        <v>674</v>
      </c>
      <c r="AH685" t="s">
        <v>675</v>
      </c>
      <c r="AI685">
        <v>202</v>
      </c>
      <c r="AJ685" t="s">
        <v>674</v>
      </c>
      <c r="AK685" t="s">
        <v>675</v>
      </c>
      <c r="AL685">
        <v>108</v>
      </c>
    </row>
    <row r="686" spans="1:38">
      <c r="A686" t="s">
        <v>447</v>
      </c>
      <c r="B686">
        <v>4</v>
      </c>
      <c r="D686" t="s">
        <v>117</v>
      </c>
      <c r="F686">
        <v>-1</v>
      </c>
      <c r="G686">
        <v>0.5</v>
      </c>
      <c r="H686">
        <v>1</v>
      </c>
      <c r="I686">
        <v>0.5</v>
      </c>
      <c r="J686" t="s">
        <v>41</v>
      </c>
      <c r="K686">
        <v>0</v>
      </c>
      <c r="L686" t="s">
        <v>42</v>
      </c>
      <c r="M686">
        <v>0</v>
      </c>
      <c r="N686">
        <v>1</v>
      </c>
      <c r="O686">
        <v>-1</v>
      </c>
      <c r="P686">
        <v>0.66599999999999993</v>
      </c>
      <c r="Q686" t="s">
        <v>41</v>
      </c>
      <c r="R686" t="s">
        <v>41</v>
      </c>
      <c r="T686">
        <v>101.31965006729475</v>
      </c>
      <c r="U686">
        <v>117.34261838440112</v>
      </c>
      <c r="V686">
        <v>125.13020833333333</v>
      </c>
      <c r="W686">
        <v>148.05555555555554</v>
      </c>
      <c r="X686">
        <v>71.16833158999998</v>
      </c>
      <c r="Y686" t="s">
        <v>49</v>
      </c>
      <c r="Z686">
        <v>82.652904500000005</v>
      </c>
      <c r="AA686" t="s">
        <v>49</v>
      </c>
      <c r="AC686">
        <v>24.677</v>
      </c>
      <c r="AD686">
        <v>65.31</v>
      </c>
      <c r="AG686" t="s">
        <v>674</v>
      </c>
      <c r="AH686" t="s">
        <v>675</v>
      </c>
      <c r="AI686">
        <v>202</v>
      </c>
      <c r="AJ686" t="s">
        <v>650</v>
      </c>
      <c r="AK686" t="s">
        <v>651</v>
      </c>
      <c r="AL686">
        <v>128</v>
      </c>
    </row>
    <row r="687" spans="1:38">
      <c r="A687" t="s">
        <v>447</v>
      </c>
      <c r="B687">
        <v>4</v>
      </c>
      <c r="D687" t="s">
        <v>117</v>
      </c>
      <c r="F687">
        <v>0</v>
      </c>
      <c r="G687">
        <v>1</v>
      </c>
      <c r="H687">
        <v>2</v>
      </c>
      <c r="I687">
        <v>0</v>
      </c>
      <c r="J687" t="s">
        <v>42</v>
      </c>
      <c r="K687">
        <v>0</v>
      </c>
      <c r="L687" t="s">
        <v>42</v>
      </c>
      <c r="M687">
        <v>1</v>
      </c>
      <c r="N687">
        <v>0.66599999999999993</v>
      </c>
      <c r="O687">
        <v>-2</v>
      </c>
      <c r="P687">
        <v>0.33299999999999996</v>
      </c>
      <c r="Q687" t="s">
        <v>41</v>
      </c>
      <c r="R687" t="s">
        <v>41</v>
      </c>
      <c r="T687">
        <v>101.31965006729475</v>
      </c>
      <c r="U687">
        <v>117.34261838440112</v>
      </c>
      <c r="V687">
        <v>125.13020833333333</v>
      </c>
      <c r="W687">
        <v>148.05555555555554</v>
      </c>
      <c r="X687">
        <v>99.468087014999995</v>
      </c>
      <c r="Y687" t="s">
        <v>49</v>
      </c>
      <c r="Z687">
        <v>109.30585250000001</v>
      </c>
      <c r="AA687" t="s">
        <v>54</v>
      </c>
      <c r="AC687">
        <v>25.065000000000001</v>
      </c>
      <c r="AD687">
        <v>65.043000000000006</v>
      </c>
      <c r="AG687" t="s">
        <v>668</v>
      </c>
      <c r="AH687" t="s">
        <v>669</v>
      </c>
      <c r="AI687">
        <v>63</v>
      </c>
      <c r="AJ687" t="s">
        <v>692</v>
      </c>
      <c r="AK687" t="s">
        <v>693</v>
      </c>
      <c r="AL687">
        <v>16</v>
      </c>
    </row>
    <row r="688" spans="1:38">
      <c r="A688" t="s">
        <v>447</v>
      </c>
      <c r="B688">
        <v>4</v>
      </c>
      <c r="D688" t="s">
        <v>117</v>
      </c>
      <c r="F688">
        <v>0</v>
      </c>
      <c r="G688">
        <v>1</v>
      </c>
      <c r="H688">
        <v>0</v>
      </c>
      <c r="I688">
        <v>1</v>
      </c>
      <c r="J688" t="s">
        <v>42</v>
      </c>
      <c r="K688">
        <v>0</v>
      </c>
      <c r="L688" t="s">
        <v>42</v>
      </c>
      <c r="M688">
        <v>0</v>
      </c>
      <c r="N688">
        <v>1</v>
      </c>
      <c r="O688">
        <v>0</v>
      </c>
      <c r="P688">
        <v>1</v>
      </c>
      <c r="Q688" t="s">
        <v>41</v>
      </c>
      <c r="R688" t="s">
        <v>41</v>
      </c>
      <c r="T688">
        <v>101.31965006729475</v>
      </c>
      <c r="U688">
        <v>117.34261838440112</v>
      </c>
      <c r="V688">
        <v>125.13020833333333</v>
      </c>
      <c r="W688">
        <v>148.05555555555554</v>
      </c>
      <c r="X688">
        <v>99.468087014999995</v>
      </c>
      <c r="Y688" t="s">
        <v>49</v>
      </c>
      <c r="Z688">
        <v>102.60637600000001</v>
      </c>
      <c r="AA688" t="s">
        <v>54</v>
      </c>
      <c r="AC688">
        <v>25.939</v>
      </c>
      <c r="AD688">
        <v>63.881999999999998</v>
      </c>
      <c r="AG688" t="s">
        <v>686</v>
      </c>
      <c r="AH688" t="s">
        <v>687</v>
      </c>
      <c r="AI688">
        <v>146</v>
      </c>
      <c r="AJ688" t="s">
        <v>686</v>
      </c>
      <c r="AK688" t="s">
        <v>687</v>
      </c>
      <c r="AL688">
        <v>93</v>
      </c>
    </row>
    <row r="689" spans="1:38">
      <c r="A689" t="s">
        <v>447</v>
      </c>
      <c r="B689">
        <v>4</v>
      </c>
      <c r="D689" t="s">
        <v>117</v>
      </c>
      <c r="F689">
        <v>0</v>
      </c>
      <c r="G689">
        <v>1</v>
      </c>
      <c r="H689">
        <v>0</v>
      </c>
      <c r="I689">
        <v>1</v>
      </c>
      <c r="J689" t="s">
        <v>42</v>
      </c>
      <c r="K689">
        <v>0</v>
      </c>
      <c r="L689" t="s">
        <v>42</v>
      </c>
      <c r="M689">
        <v>1</v>
      </c>
      <c r="N689">
        <v>0.66599999999999993</v>
      </c>
      <c r="O689">
        <v>-1</v>
      </c>
      <c r="P689">
        <v>0.66599999999999993</v>
      </c>
      <c r="Q689" t="s">
        <v>41</v>
      </c>
      <c r="R689" t="s">
        <v>41</v>
      </c>
      <c r="T689">
        <v>101.31965006729475</v>
      </c>
      <c r="U689">
        <v>117.34261838440112</v>
      </c>
      <c r="V689">
        <v>125.13020833333333</v>
      </c>
      <c r="W689">
        <v>148.05555555555554</v>
      </c>
      <c r="X689">
        <v>115.69198995499998</v>
      </c>
      <c r="Y689" t="s">
        <v>54</v>
      </c>
      <c r="Z689">
        <v>129.39180000000002</v>
      </c>
      <c r="AA689" t="s">
        <v>54</v>
      </c>
      <c r="AC689">
        <v>26.28</v>
      </c>
      <c r="AD689">
        <v>64.183000000000007</v>
      </c>
      <c r="AG689" t="s">
        <v>668</v>
      </c>
      <c r="AH689" t="s">
        <v>669</v>
      </c>
      <c r="AI689">
        <v>63</v>
      </c>
      <c r="AJ689" t="s">
        <v>668</v>
      </c>
      <c r="AK689" t="s">
        <v>669</v>
      </c>
      <c r="AL689">
        <v>52</v>
      </c>
    </row>
    <row r="690" spans="1:38">
      <c r="A690" t="s">
        <v>447</v>
      </c>
      <c r="B690">
        <v>5</v>
      </c>
      <c r="D690" t="s">
        <v>34</v>
      </c>
      <c r="F690">
        <v>0</v>
      </c>
      <c r="G690">
        <v>1</v>
      </c>
      <c r="H690">
        <v>0</v>
      </c>
      <c r="I690">
        <v>1</v>
      </c>
      <c r="J690" t="s">
        <v>42</v>
      </c>
      <c r="K690">
        <v>0</v>
      </c>
      <c r="L690" t="s">
        <v>42</v>
      </c>
      <c r="M690">
        <v>0</v>
      </c>
      <c r="N690">
        <v>1</v>
      </c>
      <c r="O690">
        <v>0</v>
      </c>
      <c r="P690">
        <v>1</v>
      </c>
      <c r="Q690" t="s">
        <v>41</v>
      </c>
      <c r="R690" t="s">
        <v>41</v>
      </c>
      <c r="T690">
        <v>101.31965006729475</v>
      </c>
      <c r="U690">
        <v>117.34261838440112</v>
      </c>
      <c r="V690">
        <v>125.13020833333333</v>
      </c>
      <c r="W690">
        <v>148.05555555555554</v>
      </c>
      <c r="X690">
        <v>862.01672789999998</v>
      </c>
      <c r="Y690" t="s">
        <v>648</v>
      </c>
      <c r="Z690">
        <v>1360.1543214999999</v>
      </c>
      <c r="AA690" t="s">
        <v>649</v>
      </c>
      <c r="AC690">
        <v>28.716999999999999</v>
      </c>
      <c r="AD690">
        <v>60.103000000000002</v>
      </c>
      <c r="AG690" t="s">
        <v>744</v>
      </c>
      <c r="AH690" t="s">
        <v>745</v>
      </c>
      <c r="AI690">
        <v>30</v>
      </c>
      <c r="AJ690" t="s">
        <v>744</v>
      </c>
      <c r="AK690" t="s">
        <v>745</v>
      </c>
      <c r="AL690">
        <v>24</v>
      </c>
    </row>
    <row r="691" spans="1:38">
      <c r="A691" t="s">
        <v>447</v>
      </c>
      <c r="B691">
        <v>5</v>
      </c>
      <c r="D691" t="s">
        <v>34</v>
      </c>
      <c r="F691">
        <v>0</v>
      </c>
      <c r="G691">
        <v>1</v>
      </c>
      <c r="H691">
        <v>0</v>
      </c>
      <c r="I691">
        <v>1</v>
      </c>
      <c r="J691" t="s">
        <v>42</v>
      </c>
      <c r="K691">
        <v>0</v>
      </c>
      <c r="L691" t="s">
        <v>42</v>
      </c>
      <c r="M691">
        <v>0</v>
      </c>
      <c r="N691">
        <v>1</v>
      </c>
      <c r="O691">
        <v>0</v>
      </c>
      <c r="P691">
        <v>1</v>
      </c>
      <c r="Q691" t="s">
        <v>41</v>
      </c>
      <c r="R691" t="s">
        <v>41</v>
      </c>
      <c r="T691">
        <v>101.31965006729475</v>
      </c>
      <c r="U691">
        <v>117.34261838440112</v>
      </c>
      <c r="V691">
        <v>125.13020833333333</v>
      </c>
      <c r="W691">
        <v>148.05555555555554</v>
      </c>
      <c r="X691">
        <v>142.73985400000001</v>
      </c>
      <c r="Y691" t="s">
        <v>54</v>
      </c>
      <c r="Z691">
        <v>268.44685549999997</v>
      </c>
      <c r="AA691" t="s">
        <v>54</v>
      </c>
      <c r="AC691">
        <v>28.965</v>
      </c>
      <c r="AD691">
        <v>59.985999999999997</v>
      </c>
      <c r="AG691" t="s">
        <v>686</v>
      </c>
      <c r="AH691" t="s">
        <v>687</v>
      </c>
      <c r="AI691">
        <v>146</v>
      </c>
      <c r="AJ691" t="s">
        <v>686</v>
      </c>
      <c r="AK691" t="s">
        <v>687</v>
      </c>
      <c r="AL691">
        <v>93</v>
      </c>
    </row>
    <row r="692" spans="1:38">
      <c r="A692" t="s">
        <v>447</v>
      </c>
      <c r="B692">
        <v>5</v>
      </c>
      <c r="D692" t="s">
        <v>34</v>
      </c>
      <c r="F692">
        <v>0</v>
      </c>
      <c r="G692">
        <v>1</v>
      </c>
      <c r="H692">
        <v>0</v>
      </c>
      <c r="I692">
        <v>1</v>
      </c>
      <c r="J692" t="s">
        <v>42</v>
      </c>
      <c r="K692">
        <v>0</v>
      </c>
      <c r="L692" t="s">
        <v>42</v>
      </c>
      <c r="M692">
        <v>0</v>
      </c>
      <c r="N692">
        <v>1</v>
      </c>
      <c r="O692">
        <v>0</v>
      </c>
      <c r="P692">
        <v>1</v>
      </c>
      <c r="Q692" t="s">
        <v>41</v>
      </c>
      <c r="R692" t="s">
        <v>41</v>
      </c>
      <c r="T692">
        <v>101.31965006729475</v>
      </c>
      <c r="U692">
        <v>117.34261838440112</v>
      </c>
      <c r="V692">
        <v>125.13020833333333</v>
      </c>
      <c r="W692">
        <v>148.05555555555554</v>
      </c>
      <c r="X692">
        <v>122.69669259999999</v>
      </c>
      <c r="Y692" t="s">
        <v>54</v>
      </c>
      <c r="Z692">
        <v>135.84414800000002</v>
      </c>
      <c r="AA692" t="s">
        <v>54</v>
      </c>
      <c r="AC692">
        <v>26.965</v>
      </c>
      <c r="AD692">
        <v>59.426000000000002</v>
      </c>
      <c r="AG692" t="s">
        <v>686</v>
      </c>
      <c r="AH692" t="s">
        <v>687</v>
      </c>
      <c r="AI692">
        <v>146</v>
      </c>
      <c r="AJ692" t="s">
        <v>686</v>
      </c>
      <c r="AK692" t="s">
        <v>687</v>
      </c>
      <c r="AL692">
        <v>93</v>
      </c>
    </row>
    <row r="693" spans="1:38">
      <c r="A693" t="s">
        <v>447</v>
      </c>
      <c r="B693">
        <v>5</v>
      </c>
      <c r="D693" t="s">
        <v>34</v>
      </c>
      <c r="F693">
        <v>0</v>
      </c>
      <c r="G693">
        <v>1</v>
      </c>
      <c r="H693">
        <v>0</v>
      </c>
      <c r="I693">
        <v>1</v>
      </c>
      <c r="J693" t="s">
        <v>42</v>
      </c>
      <c r="K693">
        <v>0</v>
      </c>
      <c r="L693" t="s">
        <v>42</v>
      </c>
      <c r="M693">
        <v>0</v>
      </c>
      <c r="N693">
        <v>1</v>
      </c>
      <c r="O693">
        <v>0</v>
      </c>
      <c r="P693">
        <v>1</v>
      </c>
      <c r="Q693" t="s">
        <v>41</v>
      </c>
      <c r="R693" t="s">
        <v>41</v>
      </c>
      <c r="T693">
        <v>101.31965006729475</v>
      </c>
      <c r="U693">
        <v>117.34261838440112</v>
      </c>
      <c r="V693">
        <v>125.13020833333333</v>
      </c>
      <c r="W693">
        <v>148.05555555555554</v>
      </c>
      <c r="X693">
        <v>114.653355</v>
      </c>
      <c r="Y693" t="s">
        <v>54</v>
      </c>
      <c r="Z693">
        <v>116.902736</v>
      </c>
      <c r="AA693" t="s">
        <v>54</v>
      </c>
      <c r="AC693">
        <v>26.061</v>
      </c>
      <c r="AD693">
        <v>65.576999999999998</v>
      </c>
      <c r="AG693" t="s">
        <v>686</v>
      </c>
      <c r="AH693" t="s">
        <v>687</v>
      </c>
      <c r="AI693">
        <v>146</v>
      </c>
      <c r="AJ693" t="s">
        <v>686</v>
      </c>
      <c r="AK693" t="s">
        <v>687</v>
      </c>
      <c r="AL693">
        <v>93</v>
      </c>
    </row>
    <row r="694" spans="1:38">
      <c r="A694" t="s">
        <v>447</v>
      </c>
      <c r="B694">
        <v>5</v>
      </c>
      <c r="D694" t="s">
        <v>34</v>
      </c>
      <c r="F694">
        <v>0</v>
      </c>
      <c r="G694">
        <v>1</v>
      </c>
      <c r="H694">
        <v>0</v>
      </c>
      <c r="I694">
        <v>1</v>
      </c>
      <c r="J694" t="s">
        <v>42</v>
      </c>
      <c r="K694">
        <v>0</v>
      </c>
      <c r="L694" t="s">
        <v>42</v>
      </c>
      <c r="M694">
        <v>0</v>
      </c>
      <c r="N694">
        <v>1</v>
      </c>
      <c r="O694">
        <v>-1</v>
      </c>
      <c r="P694">
        <v>0.66599999999999993</v>
      </c>
      <c r="Q694" t="s">
        <v>41</v>
      </c>
      <c r="R694" t="s">
        <v>41</v>
      </c>
      <c r="T694">
        <v>101.31965006729475</v>
      </c>
      <c r="U694">
        <v>117.34261838440112</v>
      </c>
      <c r="V694">
        <v>125.13020833333333</v>
      </c>
      <c r="W694">
        <v>148.05555555555554</v>
      </c>
      <c r="X694">
        <v>126.7189855</v>
      </c>
      <c r="Y694" t="s">
        <v>54</v>
      </c>
      <c r="Z694">
        <v>180.29339600000003</v>
      </c>
      <c r="AA694" t="s">
        <v>54</v>
      </c>
      <c r="AC694">
        <v>26.792999999999999</v>
      </c>
      <c r="AD694">
        <v>64.941000000000003</v>
      </c>
      <c r="AG694" t="s">
        <v>686</v>
      </c>
      <c r="AH694" t="s">
        <v>687</v>
      </c>
      <c r="AI694">
        <v>146</v>
      </c>
      <c r="AJ694" t="s">
        <v>668</v>
      </c>
      <c r="AK694" t="s">
        <v>669</v>
      </c>
      <c r="AL694">
        <v>52</v>
      </c>
    </row>
    <row r="695" spans="1:38">
      <c r="A695" t="s">
        <v>447</v>
      </c>
      <c r="B695">
        <v>5</v>
      </c>
      <c r="D695" t="s">
        <v>101</v>
      </c>
      <c r="F695">
        <v>0</v>
      </c>
      <c r="G695">
        <v>1</v>
      </c>
      <c r="H695">
        <v>1</v>
      </c>
      <c r="I695">
        <v>0.5</v>
      </c>
      <c r="J695" t="s">
        <v>42</v>
      </c>
      <c r="K695">
        <v>0</v>
      </c>
      <c r="L695" t="s">
        <v>42</v>
      </c>
      <c r="M695">
        <v>2</v>
      </c>
      <c r="N695">
        <v>0.33299999999999996</v>
      </c>
      <c r="O695">
        <v>-2</v>
      </c>
      <c r="P695">
        <v>0.33299999999999996</v>
      </c>
      <c r="Q695" t="s">
        <v>42</v>
      </c>
      <c r="R695" t="s">
        <v>41</v>
      </c>
      <c r="T695">
        <v>101.31965006729475</v>
      </c>
      <c r="U695">
        <v>117.34261838440112</v>
      </c>
      <c r="V695">
        <v>125.13020833333333</v>
      </c>
      <c r="W695">
        <v>148.05555555555554</v>
      </c>
      <c r="X695">
        <v>343.98815000000002</v>
      </c>
      <c r="Y695" t="s">
        <v>89</v>
      </c>
      <c r="Z695">
        <v>491.53548039999998</v>
      </c>
      <c r="AA695" t="s">
        <v>89</v>
      </c>
      <c r="AC695">
        <v>28.716999999999999</v>
      </c>
      <c r="AD695">
        <v>60.103000000000002</v>
      </c>
      <c r="AG695" t="s">
        <v>704</v>
      </c>
      <c r="AH695" t="s">
        <v>705</v>
      </c>
      <c r="AI695">
        <v>12</v>
      </c>
      <c r="AJ695" t="s">
        <v>722</v>
      </c>
      <c r="AK695" t="s">
        <v>723</v>
      </c>
      <c r="AL695">
        <v>16</v>
      </c>
    </row>
    <row r="696" spans="1:38">
      <c r="A696" t="s">
        <v>447</v>
      </c>
      <c r="B696">
        <v>5</v>
      </c>
      <c r="D696" t="s">
        <v>101</v>
      </c>
      <c r="F696">
        <v>-1</v>
      </c>
      <c r="G696">
        <v>0.5</v>
      </c>
      <c r="H696">
        <v>2</v>
      </c>
      <c r="I696">
        <v>0</v>
      </c>
      <c r="J696" t="s">
        <v>41</v>
      </c>
      <c r="K696">
        <v>0</v>
      </c>
      <c r="L696" t="s">
        <v>42</v>
      </c>
      <c r="M696">
        <v>0</v>
      </c>
      <c r="N696">
        <v>1</v>
      </c>
      <c r="O696">
        <v>-1</v>
      </c>
      <c r="P696">
        <v>0.66599999999999993</v>
      </c>
      <c r="Q696" t="s">
        <v>41</v>
      </c>
      <c r="R696" t="s">
        <v>41</v>
      </c>
      <c r="T696">
        <v>101.31965006729475</v>
      </c>
      <c r="U696">
        <v>117.34261838440112</v>
      </c>
      <c r="V696">
        <v>125.13020833333333</v>
      </c>
      <c r="W696">
        <v>148.05555555555554</v>
      </c>
      <c r="X696">
        <v>161.57884999999999</v>
      </c>
      <c r="Y696" t="s">
        <v>54</v>
      </c>
      <c r="Z696">
        <v>92.622290000000007</v>
      </c>
      <c r="AA696" t="s">
        <v>49</v>
      </c>
      <c r="AC696">
        <v>28.965</v>
      </c>
      <c r="AD696">
        <v>59.985999999999997</v>
      </c>
      <c r="AG696" t="s">
        <v>674</v>
      </c>
      <c r="AH696" t="s">
        <v>675</v>
      </c>
      <c r="AI696">
        <v>202</v>
      </c>
      <c r="AJ696" t="s">
        <v>652</v>
      </c>
      <c r="AK696" t="s">
        <v>653</v>
      </c>
      <c r="AL696">
        <v>48</v>
      </c>
    </row>
    <row r="697" spans="1:38">
      <c r="A697" t="s">
        <v>447</v>
      </c>
      <c r="B697">
        <v>5</v>
      </c>
      <c r="D697" t="s">
        <v>101</v>
      </c>
      <c r="F697">
        <v>-1</v>
      </c>
      <c r="G697">
        <v>0.5</v>
      </c>
      <c r="H697">
        <v>2</v>
      </c>
      <c r="I697">
        <v>0</v>
      </c>
      <c r="J697" t="s">
        <v>41</v>
      </c>
      <c r="K697">
        <v>0</v>
      </c>
      <c r="L697" t="s">
        <v>42</v>
      </c>
      <c r="M697">
        <v>0</v>
      </c>
      <c r="N697">
        <v>1</v>
      </c>
      <c r="O697">
        <v>-1</v>
      </c>
      <c r="P697">
        <v>0.66599999999999993</v>
      </c>
      <c r="Q697" t="s">
        <v>41</v>
      </c>
      <c r="R697" t="s">
        <v>41</v>
      </c>
      <c r="T697">
        <v>101.31965006729475</v>
      </c>
      <c r="U697">
        <v>117.34261838440112</v>
      </c>
      <c r="V697">
        <v>125.13020833333333</v>
      </c>
      <c r="W697">
        <v>148.05555555555554</v>
      </c>
      <c r="X697">
        <v>153.95329600000002</v>
      </c>
      <c r="Y697" t="s">
        <v>54</v>
      </c>
      <c r="Z697">
        <v>39.618509549999999</v>
      </c>
      <c r="AA697" t="s">
        <v>49</v>
      </c>
      <c r="AC697">
        <v>26.965</v>
      </c>
      <c r="AD697">
        <v>59.426000000000002</v>
      </c>
      <c r="AG697" t="s">
        <v>674</v>
      </c>
      <c r="AH697" t="s">
        <v>675</v>
      </c>
      <c r="AI697">
        <v>202</v>
      </c>
      <c r="AJ697" t="s">
        <v>652</v>
      </c>
      <c r="AK697" t="s">
        <v>653</v>
      </c>
      <c r="AL697">
        <v>48</v>
      </c>
    </row>
    <row r="698" spans="1:38">
      <c r="A698" t="s">
        <v>447</v>
      </c>
      <c r="B698">
        <v>5</v>
      </c>
      <c r="D698" t="s">
        <v>101</v>
      </c>
      <c r="F698">
        <v>-1</v>
      </c>
      <c r="G698">
        <v>0.5</v>
      </c>
      <c r="H698">
        <v>2</v>
      </c>
      <c r="I698">
        <v>0</v>
      </c>
      <c r="J698" t="s">
        <v>41</v>
      </c>
      <c r="K698">
        <v>0</v>
      </c>
      <c r="L698" t="s">
        <v>42</v>
      </c>
      <c r="M698">
        <v>0</v>
      </c>
      <c r="N698">
        <v>1</v>
      </c>
      <c r="O698">
        <v>-1</v>
      </c>
      <c r="P698">
        <v>0.66599999999999993</v>
      </c>
      <c r="Q698" t="s">
        <v>41</v>
      </c>
      <c r="R698" t="s">
        <v>41</v>
      </c>
      <c r="T698">
        <v>101.31965006729475</v>
      </c>
      <c r="U698">
        <v>117.34261838440112</v>
      </c>
      <c r="V698">
        <v>125.13020833333333</v>
      </c>
      <c r="W698">
        <v>148.05555555555554</v>
      </c>
      <c r="X698">
        <v>150.17796500000003</v>
      </c>
      <c r="Y698" t="s">
        <v>54</v>
      </c>
      <c r="Z698">
        <v>33.700141600000002</v>
      </c>
      <c r="AA698" t="s">
        <v>49</v>
      </c>
      <c r="AC698">
        <v>26.061</v>
      </c>
      <c r="AD698">
        <v>65.576999999999998</v>
      </c>
      <c r="AG698" t="s">
        <v>674</v>
      </c>
      <c r="AH698" t="s">
        <v>675</v>
      </c>
      <c r="AI698">
        <v>202</v>
      </c>
      <c r="AJ698" t="s">
        <v>652</v>
      </c>
      <c r="AK698" t="s">
        <v>653</v>
      </c>
      <c r="AL698">
        <v>48</v>
      </c>
    </row>
    <row r="699" spans="1:38">
      <c r="A699" t="s">
        <v>447</v>
      </c>
      <c r="B699">
        <v>5</v>
      </c>
      <c r="D699" t="s">
        <v>101</v>
      </c>
      <c r="F699">
        <v>-1</v>
      </c>
      <c r="G699">
        <v>0.5</v>
      </c>
      <c r="H699">
        <v>1</v>
      </c>
      <c r="I699">
        <v>0.5</v>
      </c>
      <c r="J699" t="s">
        <v>41</v>
      </c>
      <c r="K699">
        <v>0</v>
      </c>
      <c r="L699" t="s">
        <v>42</v>
      </c>
      <c r="M699">
        <v>0</v>
      </c>
      <c r="N699">
        <v>1</v>
      </c>
      <c r="O699">
        <v>-1</v>
      </c>
      <c r="P699">
        <v>0.66599999999999993</v>
      </c>
      <c r="Q699" t="s">
        <v>41</v>
      </c>
      <c r="R699" t="s">
        <v>41</v>
      </c>
      <c r="T699">
        <v>101.31965006729475</v>
      </c>
      <c r="U699">
        <v>117.34261838440112</v>
      </c>
      <c r="V699">
        <v>125.13020833333333</v>
      </c>
      <c r="W699">
        <v>148.05555555555554</v>
      </c>
      <c r="X699">
        <v>153.95329600000002</v>
      </c>
      <c r="Y699" t="s">
        <v>54</v>
      </c>
      <c r="Z699">
        <v>57.362379600000004</v>
      </c>
      <c r="AA699" t="s">
        <v>49</v>
      </c>
      <c r="AC699">
        <v>26.792999999999999</v>
      </c>
      <c r="AD699">
        <v>64.941000000000003</v>
      </c>
      <c r="AG699" t="s">
        <v>674</v>
      </c>
      <c r="AH699" t="s">
        <v>675</v>
      </c>
      <c r="AI699">
        <v>202</v>
      </c>
      <c r="AJ699" t="s">
        <v>650</v>
      </c>
      <c r="AK699" t="s">
        <v>651</v>
      </c>
      <c r="AL699">
        <v>128</v>
      </c>
    </row>
    <row r="700" spans="1:38">
      <c r="A700" t="s">
        <v>447</v>
      </c>
      <c r="B700">
        <v>5</v>
      </c>
      <c r="D700" t="s">
        <v>58</v>
      </c>
      <c r="F700">
        <v>-1</v>
      </c>
      <c r="G700">
        <v>0.5</v>
      </c>
      <c r="H700">
        <v>1</v>
      </c>
      <c r="I700">
        <v>0.5</v>
      </c>
      <c r="J700" t="s">
        <v>41</v>
      </c>
      <c r="K700">
        <v>1</v>
      </c>
      <c r="L700" t="s">
        <v>42</v>
      </c>
      <c r="M700">
        <v>2</v>
      </c>
      <c r="N700">
        <v>0.33299999999999996</v>
      </c>
      <c r="O700">
        <v>-3</v>
      </c>
      <c r="P700">
        <v>0</v>
      </c>
      <c r="Q700" t="s">
        <v>41</v>
      </c>
      <c r="R700" t="s">
        <v>41</v>
      </c>
      <c r="T700">
        <v>101.31965006729475</v>
      </c>
      <c r="U700">
        <v>117.34261838440112</v>
      </c>
      <c r="V700">
        <v>125.13020833333333</v>
      </c>
      <c r="W700">
        <v>148.05555555555554</v>
      </c>
      <c r="X700">
        <v>335.06228599999997</v>
      </c>
      <c r="Y700" t="s">
        <v>89</v>
      </c>
      <c r="Z700">
        <v>217.413115</v>
      </c>
      <c r="AA700" t="s">
        <v>54</v>
      </c>
      <c r="AC700">
        <v>28.716999999999999</v>
      </c>
      <c r="AD700">
        <v>60.103000000000002</v>
      </c>
      <c r="AG700" t="s">
        <v>664</v>
      </c>
      <c r="AH700" t="s">
        <v>665</v>
      </c>
      <c r="AI700">
        <v>32</v>
      </c>
      <c r="AJ700" t="s">
        <v>658</v>
      </c>
      <c r="AK700" t="s">
        <v>659</v>
      </c>
      <c r="AL700">
        <v>20</v>
      </c>
    </row>
    <row r="701" spans="1:38">
      <c r="A701" t="s">
        <v>447</v>
      </c>
      <c r="B701">
        <v>5</v>
      </c>
      <c r="D701" t="s">
        <v>58</v>
      </c>
      <c r="F701">
        <v>2</v>
      </c>
      <c r="G701">
        <v>0</v>
      </c>
      <c r="H701">
        <v>2</v>
      </c>
      <c r="I701">
        <v>0</v>
      </c>
      <c r="J701" t="s">
        <v>41</v>
      </c>
      <c r="K701">
        <v>0</v>
      </c>
      <c r="L701" t="s">
        <v>42</v>
      </c>
      <c r="M701">
        <v>-1</v>
      </c>
      <c r="N701">
        <v>0.66599999999999993</v>
      </c>
      <c r="O701">
        <v>-3</v>
      </c>
      <c r="P701">
        <v>0</v>
      </c>
      <c r="Q701" t="s">
        <v>41</v>
      </c>
      <c r="R701" t="s">
        <v>41</v>
      </c>
      <c r="T701">
        <v>101.31965006729475</v>
      </c>
      <c r="U701">
        <v>117.34261838440112</v>
      </c>
      <c r="V701">
        <v>125.13020833333333</v>
      </c>
      <c r="W701">
        <v>148.05555555555554</v>
      </c>
      <c r="X701">
        <v>33.277775000000005</v>
      </c>
      <c r="Y701" t="s">
        <v>49</v>
      </c>
      <c r="Z701">
        <v>135.90254249999998</v>
      </c>
      <c r="AA701" t="s">
        <v>54</v>
      </c>
      <c r="AC701">
        <v>28.965</v>
      </c>
      <c r="AD701">
        <v>59.985999999999997</v>
      </c>
      <c r="AG701" t="s">
        <v>672</v>
      </c>
      <c r="AH701" t="s">
        <v>673</v>
      </c>
      <c r="AI701">
        <v>9</v>
      </c>
      <c r="AJ701" t="s">
        <v>738</v>
      </c>
      <c r="AK701" t="s">
        <v>739</v>
      </c>
      <c r="AL701">
        <v>10</v>
      </c>
    </row>
    <row r="702" spans="1:38">
      <c r="A702" t="s">
        <v>447</v>
      </c>
      <c r="B702">
        <v>5</v>
      </c>
      <c r="D702" t="s">
        <v>58</v>
      </c>
      <c r="F702">
        <v>1</v>
      </c>
      <c r="G702">
        <v>0.5</v>
      </c>
      <c r="H702">
        <v>2</v>
      </c>
      <c r="I702">
        <v>0</v>
      </c>
      <c r="J702" t="s">
        <v>41</v>
      </c>
      <c r="K702">
        <v>0</v>
      </c>
      <c r="L702" t="s">
        <v>42</v>
      </c>
      <c r="M702">
        <v>-2</v>
      </c>
      <c r="N702">
        <v>0.33299999999999996</v>
      </c>
      <c r="O702">
        <v>-3</v>
      </c>
      <c r="P702">
        <v>0</v>
      </c>
      <c r="Q702" t="s">
        <v>41</v>
      </c>
      <c r="R702" t="s">
        <v>41</v>
      </c>
      <c r="T702">
        <v>101.31965006729475</v>
      </c>
      <c r="U702">
        <v>117.34261838440112</v>
      </c>
      <c r="V702">
        <v>125.13020833333333</v>
      </c>
      <c r="W702">
        <v>148.05555555555554</v>
      </c>
      <c r="X702">
        <v>20.516984000000004</v>
      </c>
      <c r="Y702" t="s">
        <v>49</v>
      </c>
      <c r="Z702">
        <v>125.129352</v>
      </c>
      <c r="AA702" t="s">
        <v>54</v>
      </c>
      <c r="AC702">
        <v>26.965</v>
      </c>
      <c r="AD702">
        <v>59.426000000000002</v>
      </c>
      <c r="AG702" t="s">
        <v>664</v>
      </c>
      <c r="AH702" t="s">
        <v>665</v>
      </c>
      <c r="AI702">
        <v>32</v>
      </c>
      <c r="AJ702" t="s">
        <v>738</v>
      </c>
      <c r="AK702" t="s">
        <v>739</v>
      </c>
      <c r="AL702">
        <v>10</v>
      </c>
    </row>
    <row r="703" spans="1:38">
      <c r="A703" t="s">
        <v>447</v>
      </c>
      <c r="B703">
        <v>5</v>
      </c>
      <c r="D703" t="s">
        <v>58</v>
      </c>
      <c r="F703">
        <v>2</v>
      </c>
      <c r="G703">
        <v>0</v>
      </c>
      <c r="H703">
        <v>2</v>
      </c>
      <c r="I703">
        <v>0</v>
      </c>
      <c r="J703" t="s">
        <v>41</v>
      </c>
      <c r="K703">
        <v>0</v>
      </c>
      <c r="L703" t="s">
        <v>42</v>
      </c>
      <c r="M703">
        <v>-2</v>
      </c>
      <c r="N703">
        <v>0.33299999999999996</v>
      </c>
      <c r="O703">
        <v>-3</v>
      </c>
      <c r="P703">
        <v>0</v>
      </c>
      <c r="Q703" t="s">
        <v>41</v>
      </c>
      <c r="R703" t="s">
        <v>41</v>
      </c>
      <c r="T703">
        <v>101.31965006729475</v>
      </c>
      <c r="U703">
        <v>117.34261838440112</v>
      </c>
      <c r="V703">
        <v>125.13020833333333</v>
      </c>
      <c r="W703">
        <v>148.05555555555554</v>
      </c>
      <c r="X703">
        <v>14.130347500000001</v>
      </c>
      <c r="Y703" t="s">
        <v>49</v>
      </c>
      <c r="Z703">
        <v>125.129352</v>
      </c>
      <c r="AA703" t="s">
        <v>54</v>
      </c>
      <c r="AC703">
        <v>26.061</v>
      </c>
      <c r="AD703">
        <v>65.576999999999998</v>
      </c>
      <c r="AG703" t="s">
        <v>692</v>
      </c>
      <c r="AH703" t="s">
        <v>693</v>
      </c>
      <c r="AI703">
        <v>9</v>
      </c>
      <c r="AJ703" t="s">
        <v>738</v>
      </c>
      <c r="AK703" t="s">
        <v>739</v>
      </c>
      <c r="AL703">
        <v>10</v>
      </c>
    </row>
    <row r="704" spans="1:38">
      <c r="A704" t="s">
        <v>447</v>
      </c>
      <c r="B704">
        <v>5</v>
      </c>
      <c r="D704" t="s">
        <v>58</v>
      </c>
      <c r="F704">
        <v>0</v>
      </c>
      <c r="G704">
        <v>1</v>
      </c>
      <c r="H704">
        <v>2</v>
      </c>
      <c r="I704">
        <v>0</v>
      </c>
      <c r="J704" t="s">
        <v>41</v>
      </c>
      <c r="K704">
        <v>0</v>
      </c>
      <c r="L704" t="s">
        <v>42</v>
      </c>
      <c r="M704">
        <v>-1</v>
      </c>
      <c r="N704">
        <v>0.66599999999999993</v>
      </c>
      <c r="O704">
        <v>-3</v>
      </c>
      <c r="P704">
        <v>0</v>
      </c>
      <c r="Q704" t="s">
        <v>41</v>
      </c>
      <c r="R704" t="s">
        <v>41</v>
      </c>
      <c r="T704">
        <v>101.31965006729475</v>
      </c>
      <c r="U704">
        <v>117.34261838440112</v>
      </c>
      <c r="V704">
        <v>125.13020833333333</v>
      </c>
      <c r="W704">
        <v>148.05555555555554</v>
      </c>
      <c r="X704">
        <v>20.516984000000004</v>
      </c>
      <c r="Y704" t="s">
        <v>49</v>
      </c>
      <c r="Z704">
        <v>125.129352</v>
      </c>
      <c r="AA704" t="s">
        <v>54</v>
      </c>
      <c r="AC704">
        <v>26.792999999999999</v>
      </c>
      <c r="AD704">
        <v>64.941000000000003</v>
      </c>
      <c r="AG704" t="s">
        <v>668</v>
      </c>
      <c r="AH704" t="s">
        <v>669</v>
      </c>
      <c r="AI704">
        <v>63</v>
      </c>
      <c r="AJ704" t="s">
        <v>738</v>
      </c>
      <c r="AK704" t="s">
        <v>739</v>
      </c>
      <c r="AL704">
        <v>10</v>
      </c>
    </row>
    <row r="705" spans="1:38">
      <c r="A705" t="s">
        <v>447</v>
      </c>
      <c r="B705">
        <v>5</v>
      </c>
      <c r="D705" t="s">
        <v>67</v>
      </c>
      <c r="F705">
        <v>0</v>
      </c>
      <c r="G705">
        <v>1</v>
      </c>
      <c r="H705">
        <v>0</v>
      </c>
      <c r="I705">
        <v>1</v>
      </c>
      <c r="J705" t="s">
        <v>42</v>
      </c>
      <c r="K705">
        <v>0</v>
      </c>
      <c r="L705" t="s">
        <v>42</v>
      </c>
      <c r="M705">
        <v>1</v>
      </c>
      <c r="N705">
        <v>0.66599999999999993</v>
      </c>
      <c r="O705">
        <v>-1</v>
      </c>
      <c r="P705">
        <v>0.66599999999999993</v>
      </c>
      <c r="Q705" t="s">
        <v>41</v>
      </c>
      <c r="R705" t="s">
        <v>41</v>
      </c>
      <c r="T705">
        <v>101.31965006729475</v>
      </c>
      <c r="U705">
        <v>117.34261838440112</v>
      </c>
      <c r="V705">
        <v>125.13020833333333</v>
      </c>
      <c r="W705">
        <v>148.05555555555554</v>
      </c>
      <c r="X705">
        <v>610.14665599999989</v>
      </c>
      <c r="Y705" t="s">
        <v>648</v>
      </c>
      <c r="Z705">
        <v>391.25315720000003</v>
      </c>
      <c r="AA705" t="s">
        <v>89</v>
      </c>
      <c r="AC705">
        <v>28.716999999999999</v>
      </c>
      <c r="AD705">
        <v>60.103000000000002</v>
      </c>
      <c r="AG705" t="s">
        <v>732</v>
      </c>
      <c r="AH705" t="s">
        <v>733</v>
      </c>
      <c r="AI705">
        <v>22</v>
      </c>
      <c r="AJ705" t="s">
        <v>732</v>
      </c>
      <c r="AK705" t="s">
        <v>733</v>
      </c>
      <c r="AL705">
        <v>27</v>
      </c>
    </row>
    <row r="706" spans="1:38">
      <c r="A706" t="s">
        <v>447</v>
      </c>
      <c r="B706">
        <v>5</v>
      </c>
      <c r="D706" t="s">
        <v>67</v>
      </c>
      <c r="F706">
        <v>-1</v>
      </c>
      <c r="G706">
        <v>0.5</v>
      </c>
      <c r="H706">
        <v>2</v>
      </c>
      <c r="I706">
        <v>0</v>
      </c>
      <c r="J706" t="s">
        <v>41</v>
      </c>
      <c r="K706">
        <v>0</v>
      </c>
      <c r="L706" t="s">
        <v>42</v>
      </c>
      <c r="M706">
        <v>1</v>
      </c>
      <c r="N706">
        <v>0.66599999999999993</v>
      </c>
      <c r="O706">
        <v>-1</v>
      </c>
      <c r="P706">
        <v>0.66599999999999993</v>
      </c>
      <c r="Q706" t="s">
        <v>41</v>
      </c>
      <c r="R706" t="s">
        <v>41</v>
      </c>
      <c r="T706">
        <v>101.31965006729475</v>
      </c>
      <c r="U706">
        <v>117.34261838440112</v>
      </c>
      <c r="V706">
        <v>125.13020833333333</v>
      </c>
      <c r="W706">
        <v>148.05555555555554</v>
      </c>
      <c r="X706">
        <v>110.74340240000001</v>
      </c>
      <c r="Y706" t="s">
        <v>54</v>
      </c>
      <c r="Z706">
        <v>110.16804740000001</v>
      </c>
      <c r="AA706" t="s">
        <v>54</v>
      </c>
      <c r="AC706">
        <v>28.965</v>
      </c>
      <c r="AD706">
        <v>59.985999999999997</v>
      </c>
      <c r="AG706" t="s">
        <v>666</v>
      </c>
      <c r="AH706" t="s">
        <v>667</v>
      </c>
      <c r="AI706">
        <v>60</v>
      </c>
      <c r="AJ706" t="s">
        <v>672</v>
      </c>
      <c r="AK706" t="s">
        <v>673</v>
      </c>
      <c r="AL706">
        <v>25</v>
      </c>
    </row>
    <row r="707" spans="1:38">
      <c r="A707" t="s">
        <v>447</v>
      </c>
      <c r="B707">
        <v>5</v>
      </c>
      <c r="D707" t="s">
        <v>67</v>
      </c>
      <c r="F707">
        <v>-1</v>
      </c>
      <c r="G707">
        <v>0.5</v>
      </c>
      <c r="H707">
        <v>2</v>
      </c>
      <c r="I707">
        <v>0</v>
      </c>
      <c r="J707" t="s">
        <v>41</v>
      </c>
      <c r="K707">
        <v>0</v>
      </c>
      <c r="L707" t="s">
        <v>42</v>
      </c>
      <c r="M707">
        <v>-1</v>
      </c>
      <c r="N707">
        <v>0.66599999999999993</v>
      </c>
      <c r="O707">
        <v>1</v>
      </c>
      <c r="P707">
        <v>0.66599999999999993</v>
      </c>
      <c r="Q707" t="s">
        <v>41</v>
      </c>
      <c r="R707" t="s">
        <v>41</v>
      </c>
      <c r="T707">
        <v>101.31965006729475</v>
      </c>
      <c r="U707">
        <v>117.34261838440112</v>
      </c>
      <c r="V707">
        <v>125.13020833333333</v>
      </c>
      <c r="W707">
        <v>148.05555555555554</v>
      </c>
      <c r="X707">
        <v>51.811913199999999</v>
      </c>
      <c r="Y707" t="s">
        <v>49</v>
      </c>
      <c r="Z707">
        <v>84.807980000000001</v>
      </c>
      <c r="AA707" t="s">
        <v>49</v>
      </c>
      <c r="AC707">
        <v>26.965</v>
      </c>
      <c r="AD707">
        <v>59.426000000000002</v>
      </c>
      <c r="AG707" t="s">
        <v>650</v>
      </c>
      <c r="AH707" t="s">
        <v>651</v>
      </c>
      <c r="AI707">
        <v>131</v>
      </c>
      <c r="AJ707" t="s">
        <v>652</v>
      </c>
      <c r="AK707" t="s">
        <v>653</v>
      </c>
      <c r="AL707">
        <v>48</v>
      </c>
    </row>
    <row r="708" spans="1:38">
      <c r="A708" t="s">
        <v>447</v>
      </c>
      <c r="B708">
        <v>5</v>
      </c>
      <c r="D708" t="s">
        <v>67</v>
      </c>
      <c r="F708">
        <v>-1</v>
      </c>
      <c r="G708">
        <v>0.5</v>
      </c>
      <c r="H708">
        <v>1</v>
      </c>
      <c r="I708">
        <v>0.5</v>
      </c>
      <c r="J708" t="s">
        <v>41</v>
      </c>
      <c r="K708">
        <v>0</v>
      </c>
      <c r="L708" t="s">
        <v>42</v>
      </c>
      <c r="M708">
        <v>0</v>
      </c>
      <c r="N708">
        <v>1</v>
      </c>
      <c r="O708">
        <v>0</v>
      </c>
      <c r="P708">
        <v>1</v>
      </c>
      <c r="Q708" t="s">
        <v>41</v>
      </c>
      <c r="R708" t="s">
        <v>41</v>
      </c>
      <c r="T708">
        <v>101.31965006729475</v>
      </c>
      <c r="U708">
        <v>117.34261838440112</v>
      </c>
      <c r="V708">
        <v>125.13020833333333</v>
      </c>
      <c r="W708">
        <v>148.05555555555554</v>
      </c>
      <c r="X708">
        <v>43.351740000000007</v>
      </c>
      <c r="Y708" t="s">
        <v>49</v>
      </c>
      <c r="Z708">
        <v>70.304148800000007</v>
      </c>
      <c r="AA708" t="s">
        <v>49</v>
      </c>
      <c r="AC708">
        <v>26.061</v>
      </c>
      <c r="AD708">
        <v>65.576999999999998</v>
      </c>
      <c r="AG708" t="s">
        <v>674</v>
      </c>
      <c r="AH708" t="s">
        <v>675</v>
      </c>
      <c r="AI708">
        <v>202</v>
      </c>
      <c r="AJ708" t="s">
        <v>674</v>
      </c>
      <c r="AK708" t="s">
        <v>675</v>
      </c>
      <c r="AL708">
        <v>108</v>
      </c>
    </row>
    <row r="709" spans="1:38">
      <c r="A709" t="s">
        <v>447</v>
      </c>
      <c r="B709">
        <v>5</v>
      </c>
      <c r="D709" t="s">
        <v>67</v>
      </c>
      <c r="F709">
        <v>-1</v>
      </c>
      <c r="G709">
        <v>0.5</v>
      </c>
      <c r="H709">
        <v>1</v>
      </c>
      <c r="I709">
        <v>0.5</v>
      </c>
      <c r="J709" t="s">
        <v>41</v>
      </c>
      <c r="K709">
        <v>0</v>
      </c>
      <c r="L709" t="s">
        <v>42</v>
      </c>
      <c r="M709">
        <v>0</v>
      </c>
      <c r="N709">
        <v>1</v>
      </c>
      <c r="O709">
        <v>0</v>
      </c>
      <c r="P709">
        <v>1</v>
      </c>
      <c r="Q709" t="s">
        <v>41</v>
      </c>
      <c r="R709" t="s">
        <v>41</v>
      </c>
      <c r="T709">
        <v>101.31965006729475</v>
      </c>
      <c r="U709">
        <v>117.34261838440112</v>
      </c>
      <c r="V709">
        <v>125.13020833333333</v>
      </c>
      <c r="W709">
        <v>148.05555555555554</v>
      </c>
      <c r="X709">
        <v>68.668823199999991</v>
      </c>
      <c r="Y709" t="s">
        <v>49</v>
      </c>
      <c r="Z709">
        <v>92.063640200000009</v>
      </c>
      <c r="AA709" t="s">
        <v>49</v>
      </c>
      <c r="AC709">
        <v>26.792999999999999</v>
      </c>
      <c r="AD709">
        <v>64.941000000000003</v>
      </c>
      <c r="AG709" t="s">
        <v>674</v>
      </c>
      <c r="AH709" t="s">
        <v>675</v>
      </c>
      <c r="AI709">
        <v>202</v>
      </c>
      <c r="AJ709" t="s">
        <v>674</v>
      </c>
      <c r="AK709" t="s">
        <v>675</v>
      </c>
      <c r="AL709">
        <v>108</v>
      </c>
    </row>
    <row r="710" spans="1:38">
      <c r="A710" t="s">
        <v>447</v>
      </c>
      <c r="B710">
        <v>5</v>
      </c>
      <c r="D710" t="s">
        <v>107</v>
      </c>
      <c r="F710">
        <v>-1</v>
      </c>
      <c r="G710">
        <v>0.5</v>
      </c>
      <c r="H710">
        <v>1</v>
      </c>
      <c r="I710">
        <v>0.5</v>
      </c>
      <c r="J710" t="s">
        <v>41</v>
      </c>
      <c r="K710">
        <v>0</v>
      </c>
      <c r="L710" t="s">
        <v>42</v>
      </c>
      <c r="M710">
        <v>2</v>
      </c>
      <c r="N710">
        <v>0.33299999999999996</v>
      </c>
      <c r="O710">
        <v>-3</v>
      </c>
      <c r="P710">
        <v>0</v>
      </c>
      <c r="Q710" t="s">
        <v>42</v>
      </c>
      <c r="R710" t="s">
        <v>41</v>
      </c>
      <c r="T710">
        <v>101.31965006729475</v>
      </c>
      <c r="U710">
        <v>117.34261838440112</v>
      </c>
      <c r="V710">
        <v>125.13020833333333</v>
      </c>
      <c r="W710">
        <v>148.05555555555554</v>
      </c>
      <c r="X710">
        <v>408.00532290000001</v>
      </c>
      <c r="Y710" t="s">
        <v>89</v>
      </c>
      <c r="Z710">
        <v>377.80052190000004</v>
      </c>
      <c r="AA710" t="s">
        <v>89</v>
      </c>
      <c r="AC710">
        <v>28.716999999999999</v>
      </c>
      <c r="AD710">
        <v>60.103000000000002</v>
      </c>
      <c r="AG710" t="s">
        <v>722</v>
      </c>
      <c r="AH710" t="s">
        <v>723</v>
      </c>
      <c r="AI710">
        <v>17</v>
      </c>
      <c r="AJ710" t="s">
        <v>726</v>
      </c>
      <c r="AK710" t="s">
        <v>727</v>
      </c>
      <c r="AL710">
        <v>8</v>
      </c>
    </row>
    <row r="711" spans="1:38">
      <c r="A711" t="s">
        <v>447</v>
      </c>
      <c r="B711">
        <v>5</v>
      </c>
      <c r="D711" t="s">
        <v>107</v>
      </c>
      <c r="F711">
        <v>-1</v>
      </c>
      <c r="G711">
        <v>0.5</v>
      </c>
      <c r="H711">
        <v>1</v>
      </c>
      <c r="I711">
        <v>0.5</v>
      </c>
      <c r="J711" t="s">
        <v>41</v>
      </c>
      <c r="K711">
        <v>0</v>
      </c>
      <c r="L711" t="s">
        <v>42</v>
      </c>
      <c r="M711">
        <v>1</v>
      </c>
      <c r="N711">
        <v>0.66599999999999993</v>
      </c>
      <c r="O711">
        <v>-1</v>
      </c>
      <c r="P711">
        <v>0.66599999999999993</v>
      </c>
      <c r="Q711" t="s">
        <v>42</v>
      </c>
      <c r="R711" t="s">
        <v>41</v>
      </c>
      <c r="T711">
        <v>101.31965006729475</v>
      </c>
      <c r="U711">
        <v>117.34261838440112</v>
      </c>
      <c r="V711">
        <v>125.13020833333333</v>
      </c>
      <c r="W711">
        <v>148.05555555555554</v>
      </c>
      <c r="X711">
        <v>58.163073399999995</v>
      </c>
      <c r="Y711" t="s">
        <v>49</v>
      </c>
      <c r="Z711">
        <v>95.369750200000013</v>
      </c>
      <c r="AA711" t="s">
        <v>49</v>
      </c>
      <c r="AC711">
        <v>28.965</v>
      </c>
      <c r="AD711">
        <v>59.985999999999997</v>
      </c>
      <c r="AG711" t="s">
        <v>650</v>
      </c>
      <c r="AH711" t="s">
        <v>651</v>
      </c>
      <c r="AI711">
        <v>131</v>
      </c>
      <c r="AJ711" t="s">
        <v>650</v>
      </c>
      <c r="AK711" t="s">
        <v>651</v>
      </c>
      <c r="AL711">
        <v>128</v>
      </c>
    </row>
    <row r="712" spans="1:38">
      <c r="A712" t="s">
        <v>447</v>
      </c>
      <c r="B712">
        <v>5</v>
      </c>
      <c r="D712" t="s">
        <v>107</v>
      </c>
      <c r="F712">
        <v>-1</v>
      </c>
      <c r="G712">
        <v>0.5</v>
      </c>
      <c r="H712">
        <v>1</v>
      </c>
      <c r="I712">
        <v>0.5</v>
      </c>
      <c r="J712" t="s">
        <v>41</v>
      </c>
      <c r="K712">
        <v>0</v>
      </c>
      <c r="L712" t="s">
        <v>42</v>
      </c>
      <c r="M712">
        <v>0</v>
      </c>
      <c r="N712">
        <v>1</v>
      </c>
      <c r="O712">
        <v>0</v>
      </c>
      <c r="P712">
        <v>1</v>
      </c>
      <c r="Q712" t="s">
        <v>41</v>
      </c>
      <c r="R712" t="s">
        <v>41</v>
      </c>
      <c r="T712">
        <v>101.31965006729475</v>
      </c>
      <c r="U712">
        <v>117.34261838440112</v>
      </c>
      <c r="V712">
        <v>125.13020833333333</v>
      </c>
      <c r="W712">
        <v>148.05555555555554</v>
      </c>
      <c r="X712">
        <v>27.678184850000001</v>
      </c>
      <c r="Y712" t="s">
        <v>49</v>
      </c>
      <c r="Z712">
        <v>66.888400000000004</v>
      </c>
      <c r="AA712" t="s">
        <v>49</v>
      </c>
      <c r="AC712">
        <v>26.965</v>
      </c>
      <c r="AD712">
        <v>59.426000000000002</v>
      </c>
      <c r="AG712" t="s">
        <v>674</v>
      </c>
      <c r="AH712" t="s">
        <v>675</v>
      </c>
      <c r="AI712">
        <v>202</v>
      </c>
      <c r="AJ712" t="s">
        <v>674</v>
      </c>
      <c r="AK712" t="s">
        <v>675</v>
      </c>
      <c r="AL712">
        <v>108</v>
      </c>
    </row>
    <row r="713" spans="1:38">
      <c r="A713" t="s">
        <v>447</v>
      </c>
      <c r="B713">
        <v>5</v>
      </c>
      <c r="D713" t="s">
        <v>107</v>
      </c>
      <c r="F713">
        <v>-1</v>
      </c>
      <c r="G713">
        <v>0.5</v>
      </c>
      <c r="H713">
        <v>1</v>
      </c>
      <c r="I713">
        <v>0.5</v>
      </c>
      <c r="J713" t="s">
        <v>41</v>
      </c>
      <c r="K713">
        <v>0</v>
      </c>
      <c r="L713" t="s">
        <v>42</v>
      </c>
      <c r="M713">
        <v>0</v>
      </c>
      <c r="N713">
        <v>1</v>
      </c>
      <c r="O713">
        <v>0</v>
      </c>
      <c r="P713">
        <v>1</v>
      </c>
      <c r="Q713" t="s">
        <v>41</v>
      </c>
      <c r="R713" t="s">
        <v>41</v>
      </c>
      <c r="T713">
        <v>101.31965006729475</v>
      </c>
      <c r="U713">
        <v>117.34261838440112</v>
      </c>
      <c r="V713">
        <v>125.13020833333333</v>
      </c>
      <c r="W713">
        <v>148.05555555555554</v>
      </c>
      <c r="X713">
        <v>18.927797249999998</v>
      </c>
      <c r="Y713" t="s">
        <v>49</v>
      </c>
      <c r="Z713">
        <v>54.720455000000001</v>
      </c>
      <c r="AA713" t="s">
        <v>49</v>
      </c>
      <c r="AC713">
        <v>26.061</v>
      </c>
      <c r="AD713">
        <v>65.576999999999998</v>
      </c>
      <c r="AG713" t="s">
        <v>674</v>
      </c>
      <c r="AH713" t="s">
        <v>675</v>
      </c>
      <c r="AI713">
        <v>202</v>
      </c>
      <c r="AJ713" t="s">
        <v>674</v>
      </c>
      <c r="AK713" t="s">
        <v>675</v>
      </c>
      <c r="AL713">
        <v>108</v>
      </c>
    </row>
    <row r="714" spans="1:38">
      <c r="A714" t="s">
        <v>447</v>
      </c>
      <c r="B714">
        <v>5</v>
      </c>
      <c r="D714" t="s">
        <v>107</v>
      </c>
      <c r="F714">
        <v>-1</v>
      </c>
      <c r="G714">
        <v>0.5</v>
      </c>
      <c r="H714">
        <v>1</v>
      </c>
      <c r="I714">
        <v>0.5</v>
      </c>
      <c r="J714" t="s">
        <v>41</v>
      </c>
      <c r="K714">
        <v>0</v>
      </c>
      <c r="L714" t="s">
        <v>42</v>
      </c>
      <c r="M714">
        <v>1</v>
      </c>
      <c r="N714">
        <v>0.66599999999999993</v>
      </c>
      <c r="O714">
        <v>-1</v>
      </c>
      <c r="P714">
        <v>0.66599999999999993</v>
      </c>
      <c r="Q714" t="s">
        <v>41</v>
      </c>
      <c r="R714" t="s">
        <v>41</v>
      </c>
      <c r="T714">
        <v>101.31965006729475</v>
      </c>
      <c r="U714">
        <v>117.34261838440112</v>
      </c>
      <c r="V714">
        <v>125.13020833333333</v>
      </c>
      <c r="W714">
        <v>148.05555555555554</v>
      </c>
      <c r="X714">
        <v>40.797213199999995</v>
      </c>
      <c r="Y714" t="s">
        <v>49</v>
      </c>
      <c r="Z714">
        <v>70.910828800000004</v>
      </c>
      <c r="AA714" t="s">
        <v>49</v>
      </c>
      <c r="AC714">
        <v>26.792999999999999</v>
      </c>
      <c r="AD714">
        <v>64.941000000000003</v>
      </c>
      <c r="AG714" t="s">
        <v>650</v>
      </c>
      <c r="AH714" t="s">
        <v>651</v>
      </c>
      <c r="AI714">
        <v>131</v>
      </c>
      <c r="AJ714" t="s">
        <v>650</v>
      </c>
      <c r="AK714" t="s">
        <v>651</v>
      </c>
      <c r="AL714">
        <v>128</v>
      </c>
    </row>
    <row r="715" spans="1:38">
      <c r="A715" t="s">
        <v>447</v>
      </c>
      <c r="B715">
        <v>5</v>
      </c>
      <c r="D715" t="s">
        <v>73</v>
      </c>
      <c r="F715">
        <v>0</v>
      </c>
      <c r="G715">
        <v>1</v>
      </c>
      <c r="H715">
        <v>1</v>
      </c>
      <c r="I715">
        <v>0.5</v>
      </c>
      <c r="J715" t="s">
        <v>42</v>
      </c>
      <c r="K715">
        <v>0</v>
      </c>
      <c r="L715" t="s">
        <v>42</v>
      </c>
      <c r="M715">
        <v>0</v>
      </c>
      <c r="N715">
        <v>1</v>
      </c>
      <c r="O715">
        <v>-2</v>
      </c>
      <c r="P715">
        <v>0.33299999999999996</v>
      </c>
      <c r="Q715" t="s">
        <v>41</v>
      </c>
      <c r="R715" t="s">
        <v>41</v>
      </c>
      <c r="T715">
        <v>101.31965006729475</v>
      </c>
      <c r="U715">
        <v>117.34261838440112</v>
      </c>
      <c r="V715">
        <v>125.13020833333333</v>
      </c>
      <c r="W715">
        <v>148.05555555555554</v>
      </c>
      <c r="X715">
        <v>177.4</v>
      </c>
      <c r="Y715" t="s">
        <v>54</v>
      </c>
      <c r="Z715">
        <v>182.91540420000001</v>
      </c>
      <c r="AA715" t="s">
        <v>54</v>
      </c>
      <c r="AC715">
        <v>28.716999999999999</v>
      </c>
      <c r="AD715">
        <v>60.103000000000002</v>
      </c>
      <c r="AG715" t="s">
        <v>686</v>
      </c>
      <c r="AH715" t="s">
        <v>687</v>
      </c>
      <c r="AI715">
        <v>146</v>
      </c>
      <c r="AJ715" t="s">
        <v>664</v>
      </c>
      <c r="AK715" t="s">
        <v>665</v>
      </c>
      <c r="AL715">
        <v>31</v>
      </c>
    </row>
    <row r="716" spans="1:38">
      <c r="A716" t="s">
        <v>447</v>
      </c>
      <c r="B716">
        <v>5</v>
      </c>
      <c r="D716" t="s">
        <v>73</v>
      </c>
      <c r="F716">
        <v>-1</v>
      </c>
      <c r="G716">
        <v>0.5</v>
      </c>
      <c r="H716">
        <v>1</v>
      </c>
      <c r="I716">
        <v>0.5</v>
      </c>
      <c r="J716" t="s">
        <v>41</v>
      </c>
      <c r="K716">
        <v>0</v>
      </c>
      <c r="L716" t="s">
        <v>42</v>
      </c>
      <c r="M716">
        <v>0</v>
      </c>
      <c r="N716">
        <v>1</v>
      </c>
      <c r="O716">
        <v>0</v>
      </c>
      <c r="P716">
        <v>1</v>
      </c>
      <c r="Q716" t="s">
        <v>41</v>
      </c>
      <c r="R716" t="s">
        <v>41</v>
      </c>
      <c r="T716">
        <v>101.31965006729475</v>
      </c>
      <c r="U716">
        <v>117.34261838440112</v>
      </c>
      <c r="V716">
        <v>125.13020833333333</v>
      </c>
      <c r="W716">
        <v>148.05555555555554</v>
      </c>
      <c r="X716">
        <v>43.4</v>
      </c>
      <c r="Y716" t="s">
        <v>49</v>
      </c>
      <c r="Z716">
        <v>36.864251250000009</v>
      </c>
      <c r="AA716" t="s">
        <v>49</v>
      </c>
      <c r="AC716">
        <v>28.965</v>
      </c>
      <c r="AD716">
        <v>59.985999999999997</v>
      </c>
      <c r="AG716" t="s">
        <v>674</v>
      </c>
      <c r="AH716" t="s">
        <v>675</v>
      </c>
      <c r="AI716">
        <v>202</v>
      </c>
      <c r="AJ716" t="s">
        <v>674</v>
      </c>
      <c r="AK716" t="s">
        <v>675</v>
      </c>
      <c r="AL716">
        <v>108</v>
      </c>
    </row>
    <row r="717" spans="1:38">
      <c r="A717" t="s">
        <v>447</v>
      </c>
      <c r="B717">
        <v>5</v>
      </c>
      <c r="D717" t="s">
        <v>73</v>
      </c>
      <c r="F717">
        <v>-1</v>
      </c>
      <c r="G717">
        <v>0.5</v>
      </c>
      <c r="H717">
        <v>1</v>
      </c>
      <c r="I717">
        <v>0.5</v>
      </c>
      <c r="J717" t="s">
        <v>41</v>
      </c>
      <c r="K717">
        <v>0</v>
      </c>
      <c r="L717" t="s">
        <v>42</v>
      </c>
      <c r="M717">
        <v>0</v>
      </c>
      <c r="N717">
        <v>1</v>
      </c>
      <c r="O717">
        <v>0</v>
      </c>
      <c r="P717">
        <v>1</v>
      </c>
      <c r="Q717" t="s">
        <v>41</v>
      </c>
      <c r="R717" t="s">
        <v>41</v>
      </c>
      <c r="T717">
        <v>101.31965006729475</v>
      </c>
      <c r="U717">
        <v>117.34261838440112</v>
      </c>
      <c r="V717">
        <v>125.13020833333333</v>
      </c>
      <c r="W717">
        <v>148.05555555555554</v>
      </c>
      <c r="X717">
        <v>27.6</v>
      </c>
      <c r="Y717" t="s">
        <v>49</v>
      </c>
      <c r="Z717">
        <v>13.901282500000001</v>
      </c>
      <c r="AA717" t="s">
        <v>49</v>
      </c>
      <c r="AC717">
        <v>26.965</v>
      </c>
      <c r="AD717">
        <v>59.426000000000002</v>
      </c>
      <c r="AG717" t="s">
        <v>674</v>
      </c>
      <c r="AH717" t="s">
        <v>675</v>
      </c>
      <c r="AI717">
        <v>202</v>
      </c>
      <c r="AJ717" t="s">
        <v>674</v>
      </c>
      <c r="AK717" t="s">
        <v>675</v>
      </c>
      <c r="AL717">
        <v>108</v>
      </c>
    </row>
    <row r="718" spans="1:38">
      <c r="A718" t="s">
        <v>447</v>
      </c>
      <c r="B718">
        <v>5</v>
      </c>
      <c r="D718" t="s">
        <v>73</v>
      </c>
      <c r="F718">
        <v>-2</v>
      </c>
      <c r="G718">
        <v>0</v>
      </c>
      <c r="H718">
        <v>2</v>
      </c>
      <c r="I718">
        <v>0</v>
      </c>
      <c r="J718" t="s">
        <v>41</v>
      </c>
      <c r="K718">
        <v>0</v>
      </c>
      <c r="L718" t="s">
        <v>42</v>
      </c>
      <c r="M718">
        <v>0</v>
      </c>
      <c r="N718">
        <v>1</v>
      </c>
      <c r="O718">
        <v>0</v>
      </c>
      <c r="P718">
        <v>1</v>
      </c>
      <c r="Q718" t="s">
        <v>41</v>
      </c>
      <c r="R718" t="s">
        <v>41</v>
      </c>
      <c r="T718">
        <v>101.31965006729475</v>
      </c>
      <c r="U718">
        <v>117.34261838440112</v>
      </c>
      <c r="V718">
        <v>125.13020833333333</v>
      </c>
      <c r="W718">
        <v>148.05555555555554</v>
      </c>
      <c r="X718">
        <v>23.65</v>
      </c>
      <c r="Y718" t="s">
        <v>49</v>
      </c>
      <c r="Z718">
        <v>4.6536767999999995</v>
      </c>
      <c r="AA718" t="s">
        <v>49</v>
      </c>
      <c r="AC718">
        <v>26.061</v>
      </c>
      <c r="AD718">
        <v>65.576999999999998</v>
      </c>
      <c r="AG718" t="s">
        <v>676</v>
      </c>
      <c r="AH718" t="s">
        <v>677</v>
      </c>
      <c r="AI718">
        <v>14</v>
      </c>
      <c r="AJ718" t="s">
        <v>676</v>
      </c>
      <c r="AK718" t="s">
        <v>677</v>
      </c>
      <c r="AL718">
        <v>78</v>
      </c>
    </row>
    <row r="719" spans="1:38">
      <c r="A719" t="s">
        <v>447</v>
      </c>
      <c r="B719">
        <v>5</v>
      </c>
      <c r="D719" t="s">
        <v>73</v>
      </c>
      <c r="F719">
        <v>-1</v>
      </c>
      <c r="G719">
        <v>0.5</v>
      </c>
      <c r="H719">
        <v>1</v>
      </c>
      <c r="I719">
        <v>0.5</v>
      </c>
      <c r="J719" t="s">
        <v>41</v>
      </c>
      <c r="K719">
        <v>0</v>
      </c>
      <c r="L719" t="s">
        <v>42</v>
      </c>
      <c r="M719">
        <v>0</v>
      </c>
      <c r="N719">
        <v>1</v>
      </c>
      <c r="O719">
        <v>0</v>
      </c>
      <c r="P719">
        <v>1</v>
      </c>
      <c r="Q719" t="s">
        <v>41</v>
      </c>
      <c r="R719" t="s">
        <v>41</v>
      </c>
      <c r="T719">
        <v>101.31965006729475</v>
      </c>
      <c r="U719">
        <v>117.34261838440112</v>
      </c>
      <c r="V719">
        <v>125.13020833333333</v>
      </c>
      <c r="W719">
        <v>148.05555555555554</v>
      </c>
      <c r="X719">
        <v>27.6</v>
      </c>
      <c r="Y719" t="s">
        <v>49</v>
      </c>
      <c r="Z719">
        <v>4.6536767999999995</v>
      </c>
      <c r="AA719" t="s">
        <v>49</v>
      </c>
      <c r="AC719">
        <v>26.792999999999999</v>
      </c>
      <c r="AD719">
        <v>64.941000000000003</v>
      </c>
      <c r="AG719" t="s">
        <v>674</v>
      </c>
      <c r="AH719" t="s">
        <v>675</v>
      </c>
      <c r="AI719">
        <v>202</v>
      </c>
      <c r="AJ719" t="s">
        <v>674</v>
      </c>
      <c r="AK719" t="s">
        <v>675</v>
      </c>
      <c r="AL719">
        <v>108</v>
      </c>
    </row>
    <row r="720" spans="1:38">
      <c r="A720" t="s">
        <v>447</v>
      </c>
      <c r="B720">
        <v>5</v>
      </c>
      <c r="D720" t="s">
        <v>78</v>
      </c>
      <c r="F720">
        <v>0</v>
      </c>
      <c r="G720">
        <v>1</v>
      </c>
      <c r="H720">
        <v>0</v>
      </c>
      <c r="I720">
        <v>1</v>
      </c>
      <c r="J720" t="s">
        <v>42</v>
      </c>
      <c r="K720">
        <v>0</v>
      </c>
      <c r="L720" t="s">
        <v>42</v>
      </c>
      <c r="M720">
        <v>1</v>
      </c>
      <c r="N720">
        <v>0.66599999999999993</v>
      </c>
      <c r="O720">
        <v>-1</v>
      </c>
      <c r="P720">
        <v>0.66599999999999993</v>
      </c>
      <c r="Q720" t="s">
        <v>41</v>
      </c>
      <c r="R720" t="s">
        <v>41</v>
      </c>
      <c r="T720">
        <v>101.31965006729475</v>
      </c>
      <c r="U720">
        <v>117.34261838440112</v>
      </c>
      <c r="V720">
        <v>125.13020833333333</v>
      </c>
      <c r="W720">
        <v>148.05555555555554</v>
      </c>
      <c r="X720">
        <v>1126.14545</v>
      </c>
      <c r="Y720" t="s">
        <v>649</v>
      </c>
      <c r="Z720">
        <v>649.01401610000005</v>
      </c>
      <c r="AA720" t="s">
        <v>648</v>
      </c>
      <c r="AC720">
        <v>28.716999999999999</v>
      </c>
      <c r="AD720">
        <v>60.103000000000002</v>
      </c>
      <c r="AG720" t="s">
        <v>700</v>
      </c>
      <c r="AH720" t="s">
        <v>701</v>
      </c>
      <c r="AI720">
        <v>18</v>
      </c>
      <c r="AJ720" t="s">
        <v>700</v>
      </c>
      <c r="AK720" t="s">
        <v>701</v>
      </c>
      <c r="AL720">
        <v>25</v>
      </c>
    </row>
    <row r="721" spans="1:38">
      <c r="A721" t="s">
        <v>447</v>
      </c>
      <c r="B721">
        <v>5</v>
      </c>
      <c r="D721" t="s">
        <v>78</v>
      </c>
      <c r="F721">
        <v>-1</v>
      </c>
      <c r="G721">
        <v>0.5</v>
      </c>
      <c r="H721">
        <v>2</v>
      </c>
      <c r="I721">
        <v>0</v>
      </c>
      <c r="J721" t="s">
        <v>41</v>
      </c>
      <c r="K721">
        <v>0</v>
      </c>
      <c r="L721" t="s">
        <v>42</v>
      </c>
      <c r="M721">
        <v>-2</v>
      </c>
      <c r="N721">
        <v>0.33299999999999996</v>
      </c>
      <c r="O721">
        <v>0</v>
      </c>
      <c r="P721">
        <v>1</v>
      </c>
      <c r="Q721" t="s">
        <v>41</v>
      </c>
      <c r="R721" t="s">
        <v>41</v>
      </c>
      <c r="T721">
        <v>101.31965006729475</v>
      </c>
      <c r="U721">
        <v>117.34261838440112</v>
      </c>
      <c r="V721">
        <v>125.13020833333333</v>
      </c>
      <c r="W721">
        <v>148.05555555555554</v>
      </c>
      <c r="X721">
        <v>217.58379275000001</v>
      </c>
      <c r="Y721" t="s">
        <v>54</v>
      </c>
      <c r="Z721">
        <v>127.85043570000001</v>
      </c>
      <c r="AA721" t="s">
        <v>54</v>
      </c>
      <c r="AC721">
        <v>28.965</v>
      </c>
      <c r="AD721">
        <v>59.985999999999997</v>
      </c>
      <c r="AG721" t="s">
        <v>664</v>
      </c>
      <c r="AH721" t="s">
        <v>665</v>
      </c>
      <c r="AI721">
        <v>32</v>
      </c>
      <c r="AJ721" t="s">
        <v>708</v>
      </c>
      <c r="AK721" t="s">
        <v>709</v>
      </c>
      <c r="AL721">
        <v>28</v>
      </c>
    </row>
    <row r="722" spans="1:38">
      <c r="A722" t="s">
        <v>447</v>
      </c>
      <c r="B722">
        <v>5</v>
      </c>
      <c r="D722" t="s">
        <v>78</v>
      </c>
      <c r="F722">
        <v>-1</v>
      </c>
      <c r="G722">
        <v>0.5</v>
      </c>
      <c r="H722">
        <v>2</v>
      </c>
      <c r="I722">
        <v>0</v>
      </c>
      <c r="J722" t="s">
        <v>41</v>
      </c>
      <c r="K722">
        <v>0</v>
      </c>
      <c r="L722" t="s">
        <v>42</v>
      </c>
      <c r="M722">
        <v>-2</v>
      </c>
      <c r="N722">
        <v>0.33299999999999996</v>
      </c>
      <c r="O722">
        <v>0</v>
      </c>
      <c r="P722">
        <v>1</v>
      </c>
      <c r="Q722" t="s">
        <v>41</v>
      </c>
      <c r="R722" t="s">
        <v>41</v>
      </c>
      <c r="T722">
        <v>101.31965006729475</v>
      </c>
      <c r="U722">
        <v>117.34261838440112</v>
      </c>
      <c r="V722">
        <v>125.13020833333333</v>
      </c>
      <c r="W722">
        <v>148.05555555555554</v>
      </c>
      <c r="X722">
        <v>141.58846550000004</v>
      </c>
      <c r="Y722" t="s">
        <v>54</v>
      </c>
      <c r="Z722">
        <v>109.92705000000001</v>
      </c>
      <c r="AA722" t="s">
        <v>54</v>
      </c>
      <c r="AC722">
        <v>26.965</v>
      </c>
      <c r="AD722">
        <v>59.426000000000002</v>
      </c>
      <c r="AG722" t="s">
        <v>664</v>
      </c>
      <c r="AH722" t="s">
        <v>665</v>
      </c>
      <c r="AI722">
        <v>32</v>
      </c>
      <c r="AJ722" t="s">
        <v>708</v>
      </c>
      <c r="AK722" t="s">
        <v>709</v>
      </c>
      <c r="AL722">
        <v>28</v>
      </c>
    </row>
    <row r="723" spans="1:38">
      <c r="A723" t="s">
        <v>447</v>
      </c>
      <c r="B723">
        <v>5</v>
      </c>
      <c r="D723" t="s">
        <v>78</v>
      </c>
      <c r="F723">
        <v>-1</v>
      </c>
      <c r="G723">
        <v>0.5</v>
      </c>
      <c r="H723">
        <v>2</v>
      </c>
      <c r="I723">
        <v>0</v>
      </c>
      <c r="J723" t="s">
        <v>41</v>
      </c>
      <c r="K723">
        <v>0</v>
      </c>
      <c r="L723" t="s">
        <v>42</v>
      </c>
      <c r="M723">
        <v>-2</v>
      </c>
      <c r="N723">
        <v>0.33299999999999996</v>
      </c>
      <c r="O723">
        <v>0</v>
      </c>
      <c r="P723">
        <v>1</v>
      </c>
      <c r="Q723" t="s">
        <v>41</v>
      </c>
      <c r="R723" t="s">
        <v>41</v>
      </c>
      <c r="T723">
        <v>101.31965006729475</v>
      </c>
      <c r="U723">
        <v>117.34261838440112</v>
      </c>
      <c r="V723">
        <v>125.13020833333333</v>
      </c>
      <c r="W723">
        <v>148.05555555555554</v>
      </c>
      <c r="X723">
        <v>110.22896675</v>
      </c>
      <c r="Y723" t="s">
        <v>54</v>
      </c>
      <c r="Z723">
        <v>80.150235199999997</v>
      </c>
      <c r="AA723" t="s">
        <v>49</v>
      </c>
      <c r="AC723">
        <v>26.061</v>
      </c>
      <c r="AD723">
        <v>65.576999999999998</v>
      </c>
      <c r="AG723" t="s">
        <v>654</v>
      </c>
      <c r="AH723" t="s">
        <v>655</v>
      </c>
      <c r="AI723">
        <v>50</v>
      </c>
      <c r="AJ723" t="s">
        <v>676</v>
      </c>
      <c r="AK723" t="s">
        <v>677</v>
      </c>
      <c r="AL723">
        <v>78</v>
      </c>
    </row>
    <row r="724" spans="1:38">
      <c r="A724" t="s">
        <v>447</v>
      </c>
      <c r="B724">
        <v>5</v>
      </c>
      <c r="D724" t="s">
        <v>78</v>
      </c>
      <c r="F724">
        <v>-2</v>
      </c>
      <c r="G724">
        <v>0</v>
      </c>
      <c r="H724">
        <v>1</v>
      </c>
      <c r="I724">
        <v>0.5</v>
      </c>
      <c r="J724" t="s">
        <v>41</v>
      </c>
      <c r="K724">
        <v>0</v>
      </c>
      <c r="L724" t="s">
        <v>42</v>
      </c>
      <c r="M724">
        <v>-2</v>
      </c>
      <c r="N724">
        <v>0.33299999999999996</v>
      </c>
      <c r="O724">
        <v>0</v>
      </c>
      <c r="P724">
        <v>1</v>
      </c>
      <c r="Q724" t="s">
        <v>41</v>
      </c>
      <c r="R724" t="s">
        <v>41</v>
      </c>
      <c r="T724">
        <v>101.31965006729475</v>
      </c>
      <c r="U724">
        <v>117.34261838440112</v>
      </c>
      <c r="V724">
        <v>125.13020833333333</v>
      </c>
      <c r="W724">
        <v>148.05555555555554</v>
      </c>
      <c r="X724">
        <v>168.50420000000003</v>
      </c>
      <c r="Y724" t="s">
        <v>54</v>
      </c>
      <c r="Z724">
        <v>104.0306712</v>
      </c>
      <c r="AA724" t="s">
        <v>54</v>
      </c>
      <c r="AC724">
        <v>26.792999999999999</v>
      </c>
      <c r="AD724">
        <v>64.941000000000003</v>
      </c>
      <c r="AG724" t="s">
        <v>692</v>
      </c>
      <c r="AH724" t="s">
        <v>693</v>
      </c>
      <c r="AI724">
        <v>9</v>
      </c>
      <c r="AJ724" t="s">
        <v>670</v>
      </c>
      <c r="AK724" t="s">
        <v>671</v>
      </c>
      <c r="AL724">
        <v>89</v>
      </c>
    </row>
    <row r="725" spans="1:38">
      <c r="A725" t="s">
        <v>447</v>
      </c>
      <c r="B725">
        <v>5</v>
      </c>
      <c r="D725" t="s">
        <v>85</v>
      </c>
      <c r="F725">
        <v>-1</v>
      </c>
      <c r="G725">
        <v>0.5</v>
      </c>
      <c r="H725">
        <v>0</v>
      </c>
      <c r="I725">
        <v>1</v>
      </c>
      <c r="J725" t="s">
        <v>42</v>
      </c>
      <c r="K725">
        <v>0</v>
      </c>
      <c r="L725" t="s">
        <v>42</v>
      </c>
      <c r="M725">
        <v>1</v>
      </c>
      <c r="N725">
        <v>0.66599999999999993</v>
      </c>
      <c r="O725">
        <v>-1</v>
      </c>
      <c r="P725">
        <v>0.66599999999999993</v>
      </c>
      <c r="Q725" t="s">
        <v>42</v>
      </c>
      <c r="R725" t="s">
        <v>41</v>
      </c>
      <c r="T725">
        <v>101.31965006729475</v>
      </c>
      <c r="U725">
        <v>117.34261838440112</v>
      </c>
      <c r="V725">
        <v>125.13020833333333</v>
      </c>
      <c r="W725">
        <v>148.05555555555554</v>
      </c>
      <c r="X725">
        <v>339.77210000000002</v>
      </c>
      <c r="Y725" t="s">
        <v>89</v>
      </c>
      <c r="Z725">
        <v>315.282076915</v>
      </c>
      <c r="AA725" t="s">
        <v>89</v>
      </c>
      <c r="AC725">
        <v>28.716999999999999</v>
      </c>
      <c r="AD725">
        <v>60.103000000000002</v>
      </c>
      <c r="AG725" t="s">
        <v>724</v>
      </c>
      <c r="AH725" t="s">
        <v>725</v>
      </c>
      <c r="AI725">
        <v>21</v>
      </c>
      <c r="AJ725" t="s">
        <v>732</v>
      </c>
      <c r="AK725" t="s">
        <v>733</v>
      </c>
      <c r="AL725">
        <v>27</v>
      </c>
    </row>
    <row r="726" spans="1:38">
      <c r="A726" t="s">
        <v>447</v>
      </c>
      <c r="B726">
        <v>5</v>
      </c>
      <c r="D726" t="s">
        <v>85</v>
      </c>
      <c r="F726">
        <v>1</v>
      </c>
      <c r="G726">
        <v>0.5</v>
      </c>
      <c r="H726">
        <v>0</v>
      </c>
      <c r="I726">
        <v>1</v>
      </c>
      <c r="J726" t="s">
        <v>42</v>
      </c>
      <c r="K726">
        <v>0</v>
      </c>
      <c r="L726" t="s">
        <v>42</v>
      </c>
      <c r="M726">
        <v>1</v>
      </c>
      <c r="N726">
        <v>0.66599999999999993</v>
      </c>
      <c r="O726">
        <v>-1</v>
      </c>
      <c r="P726">
        <v>0.66599999999999993</v>
      </c>
      <c r="Q726" t="s">
        <v>42</v>
      </c>
      <c r="R726" t="s">
        <v>41</v>
      </c>
      <c r="T726">
        <v>101.31965006729475</v>
      </c>
      <c r="U726">
        <v>117.34261838440112</v>
      </c>
      <c r="V726">
        <v>125.13020833333333</v>
      </c>
      <c r="W726">
        <v>148.05555555555554</v>
      </c>
      <c r="X726">
        <v>65.014527999999999</v>
      </c>
      <c r="Y726" t="s">
        <v>49</v>
      </c>
      <c r="Z726">
        <v>84.92632175</v>
      </c>
      <c r="AA726" t="s">
        <v>49</v>
      </c>
      <c r="AC726">
        <v>28.965</v>
      </c>
      <c r="AD726">
        <v>59.985999999999997</v>
      </c>
      <c r="AG726" t="s">
        <v>650</v>
      </c>
      <c r="AH726" t="s">
        <v>651</v>
      </c>
      <c r="AI726">
        <v>131</v>
      </c>
      <c r="AJ726" t="s">
        <v>656</v>
      </c>
      <c r="AK726" t="s">
        <v>657</v>
      </c>
      <c r="AL726">
        <v>50</v>
      </c>
    </row>
    <row r="727" spans="1:38">
      <c r="A727" t="s">
        <v>447</v>
      </c>
      <c r="B727">
        <v>5</v>
      </c>
      <c r="D727" t="s">
        <v>85</v>
      </c>
      <c r="F727">
        <v>-1</v>
      </c>
      <c r="G727">
        <v>0.5</v>
      </c>
      <c r="H727">
        <v>1</v>
      </c>
      <c r="I727">
        <v>0.5</v>
      </c>
      <c r="J727" t="s">
        <v>42</v>
      </c>
      <c r="K727">
        <v>1</v>
      </c>
      <c r="L727" t="s">
        <v>42</v>
      </c>
      <c r="M727">
        <v>0</v>
      </c>
      <c r="N727">
        <v>1</v>
      </c>
      <c r="O727">
        <v>0</v>
      </c>
      <c r="P727">
        <v>1</v>
      </c>
      <c r="Q727" t="s">
        <v>41</v>
      </c>
      <c r="R727" t="s">
        <v>41</v>
      </c>
      <c r="T727">
        <v>101.31965006729475</v>
      </c>
      <c r="U727">
        <v>117.34261838440112</v>
      </c>
      <c r="V727">
        <v>125.13020833333333</v>
      </c>
      <c r="W727">
        <v>148.05555555555554</v>
      </c>
      <c r="X727">
        <v>34.944303750000003</v>
      </c>
      <c r="Y727" t="s">
        <v>49</v>
      </c>
      <c r="Z727">
        <v>59.303595655000002</v>
      </c>
      <c r="AA727" t="s">
        <v>49</v>
      </c>
      <c r="AC727">
        <v>26.965</v>
      </c>
      <c r="AD727">
        <v>59.426000000000002</v>
      </c>
      <c r="AG727" t="s">
        <v>674</v>
      </c>
      <c r="AH727" t="s">
        <v>675</v>
      </c>
      <c r="AI727">
        <v>202</v>
      </c>
      <c r="AJ727" t="s">
        <v>674</v>
      </c>
      <c r="AK727" t="s">
        <v>675</v>
      </c>
      <c r="AL727">
        <v>108</v>
      </c>
    </row>
    <row r="728" spans="1:38">
      <c r="A728" t="s">
        <v>447</v>
      </c>
      <c r="B728">
        <v>5</v>
      </c>
      <c r="D728" t="s">
        <v>85</v>
      </c>
      <c r="F728">
        <v>-1</v>
      </c>
      <c r="G728">
        <v>0.5</v>
      </c>
      <c r="H728">
        <v>0</v>
      </c>
      <c r="I728">
        <v>1</v>
      </c>
      <c r="J728" t="s">
        <v>42</v>
      </c>
      <c r="K728">
        <v>1</v>
      </c>
      <c r="L728" t="s">
        <v>42</v>
      </c>
      <c r="M728">
        <v>0</v>
      </c>
      <c r="N728">
        <v>1</v>
      </c>
      <c r="O728">
        <v>0</v>
      </c>
      <c r="P728">
        <v>1</v>
      </c>
      <c r="Q728" t="s">
        <v>41</v>
      </c>
      <c r="R728" t="s">
        <v>41</v>
      </c>
      <c r="T728">
        <v>101.31965006729475</v>
      </c>
      <c r="U728">
        <v>117.34261838440112</v>
      </c>
      <c r="V728">
        <v>125.13020833333333</v>
      </c>
      <c r="W728">
        <v>148.05555555555554</v>
      </c>
      <c r="X728">
        <v>30.643208000000001</v>
      </c>
      <c r="Y728" t="s">
        <v>49</v>
      </c>
      <c r="Z728">
        <v>54.179574680000002</v>
      </c>
      <c r="AA728" t="s">
        <v>49</v>
      </c>
      <c r="AC728">
        <v>26.061</v>
      </c>
      <c r="AD728">
        <v>65.576999999999998</v>
      </c>
      <c r="AG728" t="s">
        <v>674</v>
      </c>
      <c r="AH728" t="s">
        <v>675</v>
      </c>
      <c r="AI728">
        <v>202</v>
      </c>
      <c r="AJ728" t="s">
        <v>684</v>
      </c>
      <c r="AK728" t="s">
        <v>685</v>
      </c>
      <c r="AL728">
        <v>85</v>
      </c>
    </row>
    <row r="729" spans="1:38">
      <c r="A729" t="s">
        <v>447</v>
      </c>
      <c r="B729">
        <v>5</v>
      </c>
      <c r="D729" t="s">
        <v>85</v>
      </c>
      <c r="F729">
        <v>-1</v>
      </c>
      <c r="G729">
        <v>0.5</v>
      </c>
      <c r="H729">
        <v>1</v>
      </c>
      <c r="I729">
        <v>0.5</v>
      </c>
      <c r="J729" t="s">
        <v>41</v>
      </c>
      <c r="K729">
        <v>1</v>
      </c>
      <c r="L729" t="s">
        <v>42</v>
      </c>
      <c r="M729">
        <v>-1</v>
      </c>
      <c r="N729">
        <v>0.66599999999999993</v>
      </c>
      <c r="O729">
        <v>0</v>
      </c>
      <c r="P729">
        <v>1</v>
      </c>
      <c r="Q729" t="s">
        <v>41</v>
      </c>
      <c r="R729" t="s">
        <v>41</v>
      </c>
      <c r="T729">
        <v>101.31965006729475</v>
      </c>
      <c r="U729">
        <v>117.34261838440112</v>
      </c>
      <c r="V729">
        <v>125.13020833333333</v>
      </c>
      <c r="W729">
        <v>148.05555555555554</v>
      </c>
      <c r="X729">
        <v>39.245399500000005</v>
      </c>
      <c r="Y729" t="s">
        <v>49</v>
      </c>
      <c r="Z729">
        <v>64.427616630000003</v>
      </c>
      <c r="AA729" t="s">
        <v>49</v>
      </c>
      <c r="AC729">
        <v>26.792999999999999</v>
      </c>
      <c r="AD729">
        <v>64.941000000000003</v>
      </c>
      <c r="AG729" t="s">
        <v>650</v>
      </c>
      <c r="AH729" t="s">
        <v>651</v>
      </c>
      <c r="AI729">
        <v>131</v>
      </c>
      <c r="AJ729" t="s">
        <v>674</v>
      </c>
      <c r="AK729" t="s">
        <v>675</v>
      </c>
      <c r="AL729">
        <v>108</v>
      </c>
    </row>
    <row r="730" spans="1:38">
      <c r="A730" t="s">
        <v>447</v>
      </c>
      <c r="B730">
        <v>5</v>
      </c>
      <c r="D730" t="s">
        <v>117</v>
      </c>
      <c r="F730">
        <v>-1</v>
      </c>
      <c r="G730">
        <v>0.5</v>
      </c>
      <c r="H730">
        <v>1</v>
      </c>
      <c r="I730">
        <v>0.5</v>
      </c>
      <c r="J730" t="s">
        <v>42</v>
      </c>
      <c r="K730">
        <v>0</v>
      </c>
      <c r="L730" t="s">
        <v>42</v>
      </c>
      <c r="M730">
        <v>2</v>
      </c>
      <c r="N730">
        <v>0.33299999999999996</v>
      </c>
      <c r="O730">
        <v>-2</v>
      </c>
      <c r="P730">
        <v>0.33299999999999996</v>
      </c>
      <c r="Q730" t="s">
        <v>41</v>
      </c>
      <c r="R730" t="s">
        <v>41</v>
      </c>
      <c r="T730">
        <v>101.31965006729475</v>
      </c>
      <c r="U730">
        <v>117.34261838440112</v>
      </c>
      <c r="V730">
        <v>125.13020833333333</v>
      </c>
      <c r="W730">
        <v>148.05555555555554</v>
      </c>
      <c r="X730">
        <v>184.36835538999998</v>
      </c>
      <c r="Y730" t="s">
        <v>54</v>
      </c>
      <c r="Z730">
        <v>189.31594899999999</v>
      </c>
      <c r="AA730" t="s">
        <v>54</v>
      </c>
      <c r="AC730">
        <v>28.716999999999999</v>
      </c>
      <c r="AD730">
        <v>60.103000000000002</v>
      </c>
      <c r="AG730" t="s">
        <v>664</v>
      </c>
      <c r="AH730" t="s">
        <v>665</v>
      </c>
      <c r="AI730">
        <v>32</v>
      </c>
      <c r="AJ730" t="s">
        <v>664</v>
      </c>
      <c r="AK730" t="s">
        <v>665</v>
      </c>
      <c r="AL730">
        <v>31</v>
      </c>
    </row>
    <row r="731" spans="1:38">
      <c r="A731" t="s">
        <v>447</v>
      </c>
      <c r="B731">
        <v>5</v>
      </c>
      <c r="D731" t="s">
        <v>117</v>
      </c>
      <c r="F731">
        <v>-1</v>
      </c>
      <c r="G731">
        <v>0.5</v>
      </c>
      <c r="H731">
        <v>1</v>
      </c>
      <c r="I731">
        <v>0.5</v>
      </c>
      <c r="J731" t="s">
        <v>41</v>
      </c>
      <c r="K731">
        <v>0</v>
      </c>
      <c r="L731" t="s">
        <v>42</v>
      </c>
      <c r="M731">
        <v>0</v>
      </c>
      <c r="N731">
        <v>1</v>
      </c>
      <c r="O731">
        <v>-1</v>
      </c>
      <c r="P731">
        <v>0.66599999999999993</v>
      </c>
      <c r="Q731" t="s">
        <v>41</v>
      </c>
      <c r="R731" t="s">
        <v>41</v>
      </c>
      <c r="T731">
        <v>101.31965006729475</v>
      </c>
      <c r="U731">
        <v>117.34261838440112</v>
      </c>
      <c r="V731">
        <v>125.13020833333333</v>
      </c>
      <c r="W731">
        <v>148.05555555555554</v>
      </c>
      <c r="X731">
        <v>22.548987959999991</v>
      </c>
      <c r="Y731" t="s">
        <v>49</v>
      </c>
      <c r="Z731">
        <v>49.056061</v>
      </c>
      <c r="AA731" t="s">
        <v>49</v>
      </c>
      <c r="AC731">
        <v>28.965</v>
      </c>
      <c r="AD731">
        <v>59.985999999999997</v>
      </c>
      <c r="AG731" t="s">
        <v>674</v>
      </c>
      <c r="AH731" t="s">
        <v>675</v>
      </c>
      <c r="AI731">
        <v>202</v>
      </c>
      <c r="AJ731" t="s">
        <v>650</v>
      </c>
      <c r="AK731" t="s">
        <v>651</v>
      </c>
      <c r="AL731">
        <v>128</v>
      </c>
    </row>
    <row r="732" spans="1:38">
      <c r="A732" t="s">
        <v>447</v>
      </c>
      <c r="B732">
        <v>5</v>
      </c>
      <c r="D732" t="s">
        <v>117</v>
      </c>
      <c r="F732">
        <v>0</v>
      </c>
      <c r="G732">
        <v>1</v>
      </c>
      <c r="H732">
        <v>1</v>
      </c>
      <c r="I732">
        <v>0.5</v>
      </c>
      <c r="J732" t="s">
        <v>42</v>
      </c>
      <c r="K732">
        <v>0</v>
      </c>
      <c r="L732" t="s">
        <v>42</v>
      </c>
      <c r="M732">
        <v>0</v>
      </c>
      <c r="N732">
        <v>1</v>
      </c>
      <c r="O732">
        <v>0</v>
      </c>
      <c r="P732">
        <v>1</v>
      </c>
      <c r="Q732" t="s">
        <v>41</v>
      </c>
      <c r="R732" t="s">
        <v>41</v>
      </c>
      <c r="T732">
        <v>101.31965006729475</v>
      </c>
      <c r="U732">
        <v>117.34261838440112</v>
      </c>
      <c r="V732">
        <v>125.13020833333333</v>
      </c>
      <c r="W732">
        <v>148.05555555555554</v>
      </c>
      <c r="X732">
        <v>6.2993041599999984</v>
      </c>
      <c r="Y732" t="s">
        <v>49</v>
      </c>
      <c r="Z732">
        <v>35.594856000000007</v>
      </c>
      <c r="AA732" t="s">
        <v>49</v>
      </c>
      <c r="AC732">
        <v>26.965</v>
      </c>
      <c r="AD732">
        <v>59.426000000000002</v>
      </c>
      <c r="AG732" t="s">
        <v>684</v>
      </c>
      <c r="AH732" t="s">
        <v>685</v>
      </c>
      <c r="AI732">
        <v>208</v>
      </c>
      <c r="AJ732" t="s">
        <v>674</v>
      </c>
      <c r="AK732" t="s">
        <v>675</v>
      </c>
      <c r="AL732">
        <v>108</v>
      </c>
    </row>
    <row r="733" spans="1:38">
      <c r="A733" t="s">
        <v>447</v>
      </c>
      <c r="B733">
        <v>5</v>
      </c>
      <c r="D733" t="s">
        <v>117</v>
      </c>
      <c r="F733">
        <v>0</v>
      </c>
      <c r="G733">
        <v>1</v>
      </c>
      <c r="H733">
        <v>1</v>
      </c>
      <c r="I733">
        <v>0.5</v>
      </c>
      <c r="J733" t="s">
        <v>42</v>
      </c>
      <c r="K733">
        <v>0</v>
      </c>
      <c r="L733" t="s">
        <v>42</v>
      </c>
      <c r="M733">
        <v>0</v>
      </c>
      <c r="N733">
        <v>1</v>
      </c>
      <c r="O733">
        <v>0</v>
      </c>
      <c r="P733">
        <v>1</v>
      </c>
      <c r="Q733" t="s">
        <v>41</v>
      </c>
      <c r="R733" t="s">
        <v>41</v>
      </c>
      <c r="T733">
        <v>101.31965006729475</v>
      </c>
      <c r="U733">
        <v>117.34261838440112</v>
      </c>
      <c r="V733">
        <v>125.13020833333333</v>
      </c>
      <c r="W733">
        <v>148.05555555555554</v>
      </c>
      <c r="X733">
        <v>6.2993041599999984</v>
      </c>
      <c r="Y733" t="s">
        <v>49</v>
      </c>
      <c r="Z733">
        <v>35.594856000000007</v>
      </c>
      <c r="AA733" t="s">
        <v>49</v>
      </c>
      <c r="AC733">
        <v>26.061</v>
      </c>
      <c r="AD733">
        <v>65.576999999999998</v>
      </c>
      <c r="AG733" t="s">
        <v>684</v>
      </c>
      <c r="AH733" t="s">
        <v>685</v>
      </c>
      <c r="AI733">
        <v>208</v>
      </c>
      <c r="AJ733" t="s">
        <v>674</v>
      </c>
      <c r="AK733" t="s">
        <v>675</v>
      </c>
      <c r="AL733">
        <v>108</v>
      </c>
    </row>
    <row r="734" spans="1:38">
      <c r="A734" t="s">
        <v>447</v>
      </c>
      <c r="B734">
        <v>5</v>
      </c>
      <c r="D734" t="s">
        <v>117</v>
      </c>
      <c r="F734">
        <v>0</v>
      </c>
      <c r="G734">
        <v>1</v>
      </c>
      <c r="H734">
        <v>1</v>
      </c>
      <c r="I734">
        <v>0.5</v>
      </c>
      <c r="J734" t="s">
        <v>42</v>
      </c>
      <c r="K734">
        <v>0</v>
      </c>
      <c r="L734" t="s">
        <v>42</v>
      </c>
      <c r="M734">
        <v>0</v>
      </c>
      <c r="N734">
        <v>1</v>
      </c>
      <c r="O734">
        <v>0</v>
      </c>
      <c r="P734">
        <v>1</v>
      </c>
      <c r="Q734" t="s">
        <v>41</v>
      </c>
      <c r="R734" t="s">
        <v>41</v>
      </c>
      <c r="T734">
        <v>101.31965006729475</v>
      </c>
      <c r="U734">
        <v>117.34261838440112</v>
      </c>
      <c r="V734">
        <v>125.13020833333333</v>
      </c>
      <c r="W734">
        <v>148.05555555555554</v>
      </c>
      <c r="X734">
        <v>6.2993041599999984</v>
      </c>
      <c r="Y734" t="s">
        <v>49</v>
      </c>
      <c r="Z734">
        <v>35.594856000000007</v>
      </c>
      <c r="AA734" t="s">
        <v>49</v>
      </c>
      <c r="AC734">
        <v>26.792999999999999</v>
      </c>
      <c r="AD734">
        <v>64.941000000000003</v>
      </c>
      <c r="AG734" t="s">
        <v>684</v>
      </c>
      <c r="AH734" t="s">
        <v>685</v>
      </c>
      <c r="AI734">
        <v>208</v>
      </c>
      <c r="AJ734" t="s">
        <v>674</v>
      </c>
      <c r="AK734" t="s">
        <v>675</v>
      </c>
      <c r="AL734">
        <v>108</v>
      </c>
    </row>
    <row r="735" spans="1:38">
      <c r="A735" t="s">
        <v>447</v>
      </c>
      <c r="B735">
        <v>6</v>
      </c>
      <c r="D735" t="s">
        <v>34</v>
      </c>
      <c r="F735">
        <v>1</v>
      </c>
      <c r="G735">
        <v>0.5</v>
      </c>
      <c r="H735">
        <v>0</v>
      </c>
      <c r="I735">
        <v>1</v>
      </c>
      <c r="J735" t="s">
        <v>42</v>
      </c>
      <c r="K735">
        <v>1</v>
      </c>
      <c r="L735" t="s">
        <v>42</v>
      </c>
      <c r="M735">
        <v>0</v>
      </c>
      <c r="N735">
        <v>1</v>
      </c>
      <c r="O735">
        <v>-1</v>
      </c>
      <c r="P735">
        <v>0.66599999999999993</v>
      </c>
      <c r="Q735" t="s">
        <v>41</v>
      </c>
      <c r="R735" t="s">
        <v>41</v>
      </c>
      <c r="T735">
        <v>101.31965006729475</v>
      </c>
      <c r="U735">
        <v>117.34261838440112</v>
      </c>
      <c r="V735">
        <v>125.13020833333333</v>
      </c>
      <c r="W735">
        <v>148.05555555555554</v>
      </c>
      <c r="X735">
        <v>417.98751960000004</v>
      </c>
      <c r="Y735" t="s">
        <v>89</v>
      </c>
      <c r="Z735">
        <v>511.2822175</v>
      </c>
      <c r="AA735" t="s">
        <v>648</v>
      </c>
      <c r="AC735">
        <v>26.231000000000002</v>
      </c>
      <c r="AD735">
        <v>66.938999999999993</v>
      </c>
      <c r="AG735" t="s">
        <v>734</v>
      </c>
      <c r="AH735" t="s">
        <v>735</v>
      </c>
      <c r="AI735">
        <v>16</v>
      </c>
      <c r="AJ735" t="s">
        <v>700</v>
      </c>
      <c r="AK735" t="s">
        <v>701</v>
      </c>
      <c r="AL735">
        <v>25</v>
      </c>
    </row>
    <row r="736" spans="1:38">
      <c r="A736" t="s">
        <v>447</v>
      </c>
      <c r="B736">
        <v>6</v>
      </c>
      <c r="D736" t="s">
        <v>34</v>
      </c>
      <c r="F736">
        <v>0</v>
      </c>
      <c r="G736">
        <v>1</v>
      </c>
      <c r="H736">
        <v>-1</v>
      </c>
      <c r="I736">
        <v>0.5</v>
      </c>
      <c r="J736" t="s">
        <v>42</v>
      </c>
      <c r="K736">
        <v>1</v>
      </c>
      <c r="L736" t="s">
        <v>42</v>
      </c>
      <c r="M736">
        <v>0</v>
      </c>
      <c r="N736">
        <v>1</v>
      </c>
      <c r="O736">
        <v>-1</v>
      </c>
      <c r="P736">
        <v>0.66599999999999993</v>
      </c>
      <c r="Q736" t="s">
        <v>41</v>
      </c>
      <c r="R736" t="s">
        <v>41</v>
      </c>
      <c r="T736">
        <v>101.31965006729475</v>
      </c>
      <c r="U736">
        <v>117.34261838440112</v>
      </c>
      <c r="V736">
        <v>125.13020833333333</v>
      </c>
      <c r="W736">
        <v>148.05555555555554</v>
      </c>
      <c r="X736">
        <v>342.54167670000004</v>
      </c>
      <c r="Y736" t="s">
        <v>89</v>
      </c>
      <c r="Z736">
        <v>443.33243599999997</v>
      </c>
      <c r="AA736" t="s">
        <v>89</v>
      </c>
      <c r="AC736">
        <v>25.866</v>
      </c>
      <c r="AD736">
        <v>68.981999999999999</v>
      </c>
      <c r="AG736" t="s">
        <v>702</v>
      </c>
      <c r="AH736" t="s">
        <v>703</v>
      </c>
      <c r="AI736">
        <v>54</v>
      </c>
      <c r="AJ736" t="s">
        <v>724</v>
      </c>
      <c r="AK736" t="s">
        <v>725</v>
      </c>
      <c r="AL736">
        <v>13</v>
      </c>
    </row>
    <row r="737" spans="1:38">
      <c r="A737" t="s">
        <v>447</v>
      </c>
      <c r="B737">
        <v>6</v>
      </c>
      <c r="D737" t="s">
        <v>34</v>
      </c>
      <c r="F737">
        <v>0</v>
      </c>
      <c r="G737">
        <v>1</v>
      </c>
      <c r="H737">
        <v>0</v>
      </c>
      <c r="I737">
        <v>1</v>
      </c>
      <c r="J737" t="s">
        <v>42</v>
      </c>
      <c r="K737">
        <v>1</v>
      </c>
      <c r="L737" t="s">
        <v>42</v>
      </c>
      <c r="M737">
        <v>0</v>
      </c>
      <c r="N737">
        <v>1</v>
      </c>
      <c r="O737">
        <v>-1</v>
      </c>
      <c r="P737">
        <v>0.66599999999999993</v>
      </c>
      <c r="Q737" t="s">
        <v>41</v>
      </c>
      <c r="R737" t="s">
        <v>41</v>
      </c>
      <c r="T737">
        <v>101.31965006729475</v>
      </c>
      <c r="U737">
        <v>117.34261838440112</v>
      </c>
      <c r="V737">
        <v>125.13020833333333</v>
      </c>
      <c r="W737">
        <v>148.05555555555554</v>
      </c>
      <c r="X737">
        <v>445.74948540000003</v>
      </c>
      <c r="Y737" t="s">
        <v>89</v>
      </c>
      <c r="Z737">
        <v>529.63721899999985</v>
      </c>
      <c r="AA737" t="s">
        <v>648</v>
      </c>
      <c r="AC737">
        <v>25.792999999999999</v>
      </c>
      <c r="AD737">
        <v>69.866</v>
      </c>
      <c r="AG737" t="s">
        <v>710</v>
      </c>
      <c r="AH737" t="s">
        <v>711</v>
      </c>
      <c r="AI737">
        <v>39</v>
      </c>
      <c r="AJ737" t="s">
        <v>700</v>
      </c>
      <c r="AK737" t="s">
        <v>701</v>
      </c>
      <c r="AL737">
        <v>25</v>
      </c>
    </row>
    <row r="738" spans="1:38">
      <c r="A738" t="s">
        <v>447</v>
      </c>
      <c r="B738">
        <v>6</v>
      </c>
      <c r="D738" t="s">
        <v>34</v>
      </c>
      <c r="F738">
        <v>1</v>
      </c>
      <c r="G738">
        <v>0.5</v>
      </c>
      <c r="H738">
        <v>-1</v>
      </c>
      <c r="I738">
        <v>0.5</v>
      </c>
      <c r="J738" t="s">
        <v>41</v>
      </c>
      <c r="K738">
        <v>1</v>
      </c>
      <c r="L738" t="s">
        <v>41</v>
      </c>
      <c r="M738">
        <v>1</v>
      </c>
      <c r="N738">
        <v>0.66599999999999993</v>
      </c>
      <c r="O738">
        <v>-2</v>
      </c>
      <c r="P738">
        <v>0.33299999999999996</v>
      </c>
      <c r="Q738" t="s">
        <v>41</v>
      </c>
      <c r="R738" t="s">
        <v>41</v>
      </c>
      <c r="T738">
        <v>101.31965006729475</v>
      </c>
      <c r="U738">
        <v>117.34261838440112</v>
      </c>
      <c r="V738">
        <v>125.13020833333333</v>
      </c>
      <c r="W738">
        <v>148.05555555555554</v>
      </c>
      <c r="X738">
        <v>330.57696079999994</v>
      </c>
      <c r="Y738" t="s">
        <v>89</v>
      </c>
      <c r="Z738">
        <v>306.14329999999995</v>
      </c>
      <c r="AA738" t="s">
        <v>89</v>
      </c>
      <c r="AC738">
        <v>26.012</v>
      </c>
      <c r="AD738">
        <v>70.772000000000006</v>
      </c>
      <c r="AG738" t="s">
        <v>724</v>
      </c>
      <c r="AH738" t="s">
        <v>725</v>
      </c>
      <c r="AI738">
        <v>21</v>
      </c>
      <c r="AJ738" t="s">
        <v>722</v>
      </c>
      <c r="AK738" t="s">
        <v>723</v>
      </c>
      <c r="AL738">
        <v>16</v>
      </c>
    </row>
    <row r="739" spans="1:38">
      <c r="A739" t="s">
        <v>447</v>
      </c>
      <c r="B739">
        <v>6</v>
      </c>
      <c r="D739" t="s">
        <v>34</v>
      </c>
      <c r="F739">
        <v>1</v>
      </c>
      <c r="G739">
        <v>0.5</v>
      </c>
      <c r="H739">
        <v>-1</v>
      </c>
      <c r="I739">
        <v>0.5</v>
      </c>
      <c r="J739" t="s">
        <v>41</v>
      </c>
      <c r="K739">
        <v>1</v>
      </c>
      <c r="L739" t="s">
        <v>41</v>
      </c>
      <c r="M739">
        <v>1</v>
      </c>
      <c r="N739">
        <v>0.66599999999999993</v>
      </c>
      <c r="O739">
        <v>-2</v>
      </c>
      <c r="P739">
        <v>0.33299999999999996</v>
      </c>
      <c r="Q739" t="s">
        <v>42</v>
      </c>
      <c r="R739" t="s">
        <v>41</v>
      </c>
      <c r="T739">
        <v>101.31965006729475</v>
      </c>
      <c r="U739">
        <v>117.34261838440112</v>
      </c>
      <c r="V739">
        <v>125.13020833333333</v>
      </c>
      <c r="W739">
        <v>148.05555555555554</v>
      </c>
      <c r="X739">
        <v>266.76986219999998</v>
      </c>
      <c r="Y739" t="s">
        <v>54</v>
      </c>
      <c r="Z739">
        <v>262.28337949999997</v>
      </c>
      <c r="AA739" t="s">
        <v>54</v>
      </c>
      <c r="AC739">
        <v>26.085000000000001</v>
      </c>
      <c r="AD739">
        <v>70.606999999999999</v>
      </c>
      <c r="AG739" t="s">
        <v>666</v>
      </c>
      <c r="AH739" t="s">
        <v>667</v>
      </c>
      <c r="AI739">
        <v>60</v>
      </c>
      <c r="AJ739" t="s">
        <v>664</v>
      </c>
      <c r="AK739" t="s">
        <v>665</v>
      </c>
      <c r="AL739">
        <v>31</v>
      </c>
    </row>
    <row r="740" spans="1:38">
      <c r="A740" t="s">
        <v>447</v>
      </c>
      <c r="B740">
        <v>6</v>
      </c>
      <c r="D740" t="s">
        <v>101</v>
      </c>
      <c r="F740">
        <v>-1</v>
      </c>
      <c r="G740">
        <v>0.5</v>
      </c>
      <c r="H740">
        <v>1</v>
      </c>
      <c r="I740">
        <v>0.5</v>
      </c>
      <c r="J740" t="s">
        <v>42</v>
      </c>
      <c r="K740">
        <v>0</v>
      </c>
      <c r="L740" t="s">
        <v>42</v>
      </c>
      <c r="M740">
        <v>0</v>
      </c>
      <c r="N740">
        <v>1</v>
      </c>
      <c r="O740">
        <v>-1</v>
      </c>
      <c r="P740">
        <v>0.66599999999999993</v>
      </c>
      <c r="Q740" t="s">
        <v>41</v>
      </c>
      <c r="R740" t="s">
        <v>41</v>
      </c>
      <c r="T740">
        <v>101.31965006729475</v>
      </c>
      <c r="U740">
        <v>117.34261838440112</v>
      </c>
      <c r="V740">
        <v>125.13020833333333</v>
      </c>
      <c r="W740">
        <v>148.05555555555554</v>
      </c>
      <c r="X740">
        <v>216.95107400000001</v>
      </c>
      <c r="Y740" t="s">
        <v>54</v>
      </c>
      <c r="Z740">
        <v>168.84642015</v>
      </c>
      <c r="AA740" t="s">
        <v>54</v>
      </c>
      <c r="AC740">
        <v>26.231000000000002</v>
      </c>
      <c r="AD740">
        <v>66.938999999999993</v>
      </c>
      <c r="AG740" t="s">
        <v>670</v>
      </c>
      <c r="AH740" t="s">
        <v>671</v>
      </c>
      <c r="AI740">
        <v>91</v>
      </c>
      <c r="AJ740" t="s">
        <v>666</v>
      </c>
      <c r="AK740" t="s">
        <v>667</v>
      </c>
      <c r="AL740">
        <v>57</v>
      </c>
    </row>
    <row r="741" spans="1:38">
      <c r="A741" t="s">
        <v>447</v>
      </c>
      <c r="B741">
        <v>6</v>
      </c>
      <c r="D741" t="s">
        <v>101</v>
      </c>
      <c r="F741">
        <v>-1</v>
      </c>
      <c r="G741">
        <v>0.5</v>
      </c>
      <c r="H741">
        <v>1</v>
      </c>
      <c r="I741">
        <v>0.5</v>
      </c>
      <c r="J741" t="s">
        <v>42</v>
      </c>
      <c r="K741">
        <v>0</v>
      </c>
      <c r="L741" t="s">
        <v>42</v>
      </c>
      <c r="M741">
        <v>-1</v>
      </c>
      <c r="N741">
        <v>0.66599999999999993</v>
      </c>
      <c r="O741">
        <v>0</v>
      </c>
      <c r="P741">
        <v>1</v>
      </c>
      <c r="Q741" t="s">
        <v>41</v>
      </c>
      <c r="R741" t="s">
        <v>41</v>
      </c>
      <c r="T741">
        <v>101.31965006729475</v>
      </c>
      <c r="U741">
        <v>117.34261838440112</v>
      </c>
      <c r="V741">
        <v>125.13020833333333</v>
      </c>
      <c r="W741">
        <v>148.05555555555554</v>
      </c>
      <c r="X741">
        <v>196.72873300000001</v>
      </c>
      <c r="Y741" t="s">
        <v>54</v>
      </c>
      <c r="Z741">
        <v>139.52909750000001</v>
      </c>
      <c r="AA741" t="s">
        <v>54</v>
      </c>
      <c r="AC741">
        <v>25.866</v>
      </c>
      <c r="AD741">
        <v>68.981999999999999</v>
      </c>
      <c r="AG741" t="s">
        <v>666</v>
      </c>
      <c r="AH741" t="s">
        <v>667</v>
      </c>
      <c r="AI741">
        <v>60</v>
      </c>
      <c r="AJ741" t="s">
        <v>670</v>
      </c>
      <c r="AK741" t="s">
        <v>671</v>
      </c>
      <c r="AL741">
        <v>89</v>
      </c>
    </row>
    <row r="742" spans="1:38">
      <c r="A742" t="s">
        <v>447</v>
      </c>
      <c r="B742">
        <v>6</v>
      </c>
      <c r="D742" t="s">
        <v>101</v>
      </c>
      <c r="F742">
        <v>-1</v>
      </c>
      <c r="G742">
        <v>0.5</v>
      </c>
      <c r="H742">
        <v>1</v>
      </c>
      <c r="I742">
        <v>0.5</v>
      </c>
      <c r="J742" t="s">
        <v>42</v>
      </c>
      <c r="K742">
        <v>0</v>
      </c>
      <c r="L742" t="s">
        <v>42</v>
      </c>
      <c r="M742">
        <v>0</v>
      </c>
      <c r="N742">
        <v>1</v>
      </c>
      <c r="O742">
        <v>0</v>
      </c>
      <c r="P742">
        <v>1</v>
      </c>
      <c r="Q742" t="s">
        <v>41</v>
      </c>
      <c r="R742" t="s">
        <v>41</v>
      </c>
      <c r="T742">
        <v>101.31965006729475</v>
      </c>
      <c r="U742">
        <v>117.34261838440112</v>
      </c>
      <c r="V742">
        <v>125.13020833333333</v>
      </c>
      <c r="W742">
        <v>148.05555555555554</v>
      </c>
      <c r="X742">
        <v>208.802224</v>
      </c>
      <c r="Y742" t="s">
        <v>54</v>
      </c>
      <c r="Z742">
        <v>174.70314440000001</v>
      </c>
      <c r="AA742" t="s">
        <v>54</v>
      </c>
      <c r="AC742">
        <v>25.792999999999999</v>
      </c>
      <c r="AD742">
        <v>69.866</v>
      </c>
      <c r="AG742" t="s">
        <v>670</v>
      </c>
      <c r="AH742" t="s">
        <v>671</v>
      </c>
      <c r="AI742">
        <v>91</v>
      </c>
      <c r="AJ742" t="s">
        <v>670</v>
      </c>
      <c r="AK742" t="s">
        <v>671</v>
      </c>
      <c r="AL742">
        <v>89</v>
      </c>
    </row>
    <row r="743" spans="1:38">
      <c r="A743" t="s">
        <v>447</v>
      </c>
      <c r="B743">
        <v>6</v>
      </c>
      <c r="D743" t="s">
        <v>101</v>
      </c>
      <c r="F743">
        <v>-1</v>
      </c>
      <c r="G743">
        <v>0.5</v>
      </c>
      <c r="H743">
        <v>1</v>
      </c>
      <c r="I743">
        <v>0.5</v>
      </c>
      <c r="J743" t="s">
        <v>41</v>
      </c>
      <c r="K743">
        <v>0</v>
      </c>
      <c r="L743" t="s">
        <v>42</v>
      </c>
      <c r="M743">
        <v>0</v>
      </c>
      <c r="N743">
        <v>1</v>
      </c>
      <c r="O743">
        <v>0</v>
      </c>
      <c r="P743">
        <v>1</v>
      </c>
      <c r="Q743" t="s">
        <v>41</v>
      </c>
      <c r="R743" t="s">
        <v>41</v>
      </c>
      <c r="T743">
        <v>101.31965006729475</v>
      </c>
      <c r="U743">
        <v>117.34261838440112</v>
      </c>
      <c r="V743">
        <v>125.13020833333333</v>
      </c>
      <c r="W743">
        <v>148.05555555555554</v>
      </c>
      <c r="X743">
        <v>176.95574400000001</v>
      </c>
      <c r="Y743" t="s">
        <v>54</v>
      </c>
      <c r="Z743">
        <v>98.512644550000005</v>
      </c>
      <c r="AA743" t="s">
        <v>49</v>
      </c>
      <c r="AC743">
        <v>26.012</v>
      </c>
      <c r="AD743">
        <v>70.772000000000006</v>
      </c>
      <c r="AG743" t="s">
        <v>674</v>
      </c>
      <c r="AH743" t="s">
        <v>675</v>
      </c>
      <c r="AI743">
        <v>202</v>
      </c>
      <c r="AJ743" t="s">
        <v>674</v>
      </c>
      <c r="AK743" t="s">
        <v>675</v>
      </c>
      <c r="AL743">
        <v>108</v>
      </c>
    </row>
    <row r="744" spans="1:38">
      <c r="A744" t="s">
        <v>447</v>
      </c>
      <c r="B744">
        <v>6</v>
      </c>
      <c r="D744" t="s">
        <v>101</v>
      </c>
      <c r="F744">
        <v>-1</v>
      </c>
      <c r="G744">
        <v>0.5</v>
      </c>
      <c r="H744">
        <v>1</v>
      </c>
      <c r="I744">
        <v>0.5</v>
      </c>
      <c r="J744" t="s">
        <v>41</v>
      </c>
      <c r="K744">
        <v>0</v>
      </c>
      <c r="L744" t="s">
        <v>42</v>
      </c>
      <c r="M744">
        <v>0</v>
      </c>
      <c r="N744">
        <v>1</v>
      </c>
      <c r="O744">
        <v>0</v>
      </c>
      <c r="P744">
        <v>1</v>
      </c>
      <c r="Q744" t="s">
        <v>41</v>
      </c>
      <c r="R744" t="s">
        <v>41</v>
      </c>
      <c r="T744">
        <v>101.31965006729475</v>
      </c>
      <c r="U744">
        <v>117.34261838440112</v>
      </c>
      <c r="V744">
        <v>125.13020833333333</v>
      </c>
      <c r="W744">
        <v>148.05555555555554</v>
      </c>
      <c r="X744">
        <v>169.27929599999999</v>
      </c>
      <c r="Y744" t="s">
        <v>54</v>
      </c>
      <c r="Z744">
        <v>92.622290000000007</v>
      </c>
      <c r="AA744" t="s">
        <v>49</v>
      </c>
      <c r="AC744">
        <v>26.085000000000001</v>
      </c>
      <c r="AD744">
        <v>70.606999999999999</v>
      </c>
      <c r="AG744" t="s">
        <v>674</v>
      </c>
      <c r="AH744" t="s">
        <v>675</v>
      </c>
      <c r="AI744">
        <v>202</v>
      </c>
      <c r="AJ744" t="s">
        <v>674</v>
      </c>
      <c r="AK744" t="s">
        <v>675</v>
      </c>
      <c r="AL744">
        <v>108</v>
      </c>
    </row>
    <row r="745" spans="1:38">
      <c r="A745" t="s">
        <v>447</v>
      </c>
      <c r="B745">
        <v>6</v>
      </c>
      <c r="D745" t="s">
        <v>58</v>
      </c>
      <c r="F745">
        <v>-1</v>
      </c>
      <c r="G745">
        <v>0.5</v>
      </c>
      <c r="H745">
        <v>1</v>
      </c>
      <c r="I745">
        <v>0.5</v>
      </c>
      <c r="J745" t="s">
        <v>41</v>
      </c>
      <c r="K745">
        <v>2</v>
      </c>
      <c r="L745" t="s">
        <v>42</v>
      </c>
      <c r="M745">
        <v>3</v>
      </c>
      <c r="N745">
        <v>0</v>
      </c>
      <c r="O745">
        <v>-3</v>
      </c>
      <c r="P745">
        <v>0</v>
      </c>
      <c r="Q745" t="s">
        <v>42</v>
      </c>
      <c r="R745" t="s">
        <v>42</v>
      </c>
      <c r="T745">
        <v>101.31965006729475</v>
      </c>
      <c r="U745">
        <v>117.34261838440112</v>
      </c>
      <c r="V745">
        <v>125.13020833333333</v>
      </c>
      <c r="W745">
        <v>148.05555555555554</v>
      </c>
      <c r="X745">
        <v>96.733839000000003</v>
      </c>
      <c r="Y745" t="s">
        <v>49</v>
      </c>
      <c r="Z745">
        <v>146.75062500000001</v>
      </c>
      <c r="AA745" t="s">
        <v>54</v>
      </c>
      <c r="AC745">
        <v>26.231000000000002</v>
      </c>
      <c r="AD745">
        <v>66.938999999999993</v>
      </c>
      <c r="AG745" t="s">
        <v>658</v>
      </c>
      <c r="AH745" t="s">
        <v>659</v>
      </c>
      <c r="AI745">
        <v>12</v>
      </c>
      <c r="AJ745" t="s">
        <v>658</v>
      </c>
      <c r="AK745" t="s">
        <v>659</v>
      </c>
      <c r="AL745">
        <v>20</v>
      </c>
    </row>
    <row r="746" spans="1:38">
      <c r="A746" t="s">
        <v>447</v>
      </c>
      <c r="B746">
        <v>6</v>
      </c>
      <c r="D746" t="s">
        <v>58</v>
      </c>
      <c r="F746">
        <v>-2</v>
      </c>
      <c r="G746">
        <v>0</v>
      </c>
      <c r="H746">
        <v>2</v>
      </c>
      <c r="I746">
        <v>0</v>
      </c>
      <c r="J746" t="s">
        <v>41</v>
      </c>
      <c r="K746">
        <v>1</v>
      </c>
      <c r="L746" t="s">
        <v>42</v>
      </c>
      <c r="M746">
        <v>2</v>
      </c>
      <c r="N746">
        <v>0.33299999999999996</v>
      </c>
      <c r="O746">
        <v>-3</v>
      </c>
      <c r="P746">
        <v>0</v>
      </c>
      <c r="Q746" t="s">
        <v>42</v>
      </c>
      <c r="R746" t="s">
        <v>41</v>
      </c>
      <c r="T746">
        <v>101.31965006729475</v>
      </c>
      <c r="U746">
        <v>117.34261838440112</v>
      </c>
      <c r="V746">
        <v>125.13020833333333</v>
      </c>
      <c r="W746">
        <v>148.05555555555554</v>
      </c>
      <c r="X746">
        <v>46.026083999999997</v>
      </c>
      <c r="Y746" t="s">
        <v>49</v>
      </c>
      <c r="Z746">
        <v>139.50608800000001</v>
      </c>
      <c r="AA746" t="s">
        <v>54</v>
      </c>
      <c r="AC746">
        <v>25.866</v>
      </c>
      <c r="AD746">
        <v>68.981999999999999</v>
      </c>
      <c r="AG746" t="s">
        <v>692</v>
      </c>
      <c r="AH746" t="s">
        <v>693</v>
      </c>
      <c r="AI746">
        <v>9</v>
      </c>
      <c r="AJ746" t="s">
        <v>738</v>
      </c>
      <c r="AK746" t="s">
        <v>739</v>
      </c>
      <c r="AL746">
        <v>10</v>
      </c>
    </row>
    <row r="747" spans="1:38">
      <c r="A747" t="s">
        <v>447</v>
      </c>
      <c r="B747">
        <v>6</v>
      </c>
      <c r="D747" t="s">
        <v>58</v>
      </c>
      <c r="F747">
        <v>0</v>
      </c>
      <c r="G747">
        <v>1</v>
      </c>
      <c r="H747">
        <v>0</v>
      </c>
      <c r="I747">
        <v>1</v>
      </c>
      <c r="J747" t="s">
        <v>42</v>
      </c>
      <c r="K747">
        <v>0</v>
      </c>
      <c r="L747" t="s">
        <v>42</v>
      </c>
      <c r="M747">
        <v>1</v>
      </c>
      <c r="N747">
        <v>0.66599999999999993</v>
      </c>
      <c r="O747">
        <v>-3</v>
      </c>
      <c r="P747">
        <v>0</v>
      </c>
      <c r="Q747" t="s">
        <v>42</v>
      </c>
      <c r="R747" t="s">
        <v>41</v>
      </c>
      <c r="T747">
        <v>101.31965006729475</v>
      </c>
      <c r="U747">
        <v>117.34261838440112</v>
      </c>
      <c r="V747">
        <v>125.13020833333333</v>
      </c>
      <c r="W747">
        <v>148.05555555555554</v>
      </c>
      <c r="X747">
        <v>84.02905899999999</v>
      </c>
      <c r="Y747" t="s">
        <v>49</v>
      </c>
      <c r="Z747">
        <v>146.75062500000001</v>
      </c>
      <c r="AA747" t="s">
        <v>54</v>
      </c>
      <c r="AC747">
        <v>25.792999999999999</v>
      </c>
      <c r="AD747">
        <v>69.866</v>
      </c>
      <c r="AG747" t="s">
        <v>668</v>
      </c>
      <c r="AH747" t="s">
        <v>669</v>
      </c>
      <c r="AI747">
        <v>63</v>
      </c>
      <c r="AJ747" t="s">
        <v>662</v>
      </c>
      <c r="AK747" t="s">
        <v>663</v>
      </c>
      <c r="AL747">
        <v>19</v>
      </c>
    </row>
    <row r="748" spans="1:38">
      <c r="A748" t="s">
        <v>447</v>
      </c>
      <c r="B748">
        <v>6</v>
      </c>
      <c r="D748" t="s">
        <v>58</v>
      </c>
      <c r="F748">
        <v>0</v>
      </c>
      <c r="G748">
        <v>1</v>
      </c>
      <c r="H748">
        <v>2</v>
      </c>
      <c r="I748">
        <v>0</v>
      </c>
      <c r="J748" t="s">
        <v>41</v>
      </c>
      <c r="K748">
        <v>1</v>
      </c>
      <c r="L748" t="s">
        <v>42</v>
      </c>
      <c r="M748">
        <v>0</v>
      </c>
      <c r="N748">
        <v>1</v>
      </c>
      <c r="O748">
        <v>-2</v>
      </c>
      <c r="P748">
        <v>0.33299999999999996</v>
      </c>
      <c r="Q748" t="s">
        <v>41</v>
      </c>
      <c r="R748" t="s">
        <v>41</v>
      </c>
      <c r="T748">
        <v>101.31965006729475</v>
      </c>
      <c r="U748">
        <v>117.34261838440112</v>
      </c>
      <c r="V748">
        <v>125.13020833333333</v>
      </c>
      <c r="W748">
        <v>148.05555555555554</v>
      </c>
      <c r="X748">
        <v>26.884897499999997</v>
      </c>
      <c r="Y748" t="s">
        <v>49</v>
      </c>
      <c r="Z748">
        <v>128.71417449999998</v>
      </c>
      <c r="AA748" t="s">
        <v>54</v>
      </c>
      <c r="AC748">
        <v>26.012</v>
      </c>
      <c r="AD748">
        <v>70.772000000000006</v>
      </c>
      <c r="AG748" t="s">
        <v>686</v>
      </c>
      <c r="AH748" t="s">
        <v>687</v>
      </c>
      <c r="AI748">
        <v>146</v>
      </c>
      <c r="AJ748" t="s">
        <v>692</v>
      </c>
      <c r="AK748" t="s">
        <v>693</v>
      </c>
      <c r="AL748">
        <v>16</v>
      </c>
    </row>
    <row r="749" spans="1:38">
      <c r="A749" t="s">
        <v>447</v>
      </c>
      <c r="B749">
        <v>6</v>
      </c>
      <c r="D749" t="s">
        <v>58</v>
      </c>
      <c r="F749">
        <v>-1</v>
      </c>
      <c r="G749">
        <v>0.5</v>
      </c>
      <c r="H749">
        <v>2</v>
      </c>
      <c r="I749">
        <v>0</v>
      </c>
      <c r="J749" t="s">
        <v>41</v>
      </c>
      <c r="K749">
        <v>1</v>
      </c>
      <c r="L749" t="s">
        <v>42</v>
      </c>
      <c r="M749">
        <v>0</v>
      </c>
      <c r="N749">
        <v>1</v>
      </c>
      <c r="O749">
        <v>-3</v>
      </c>
      <c r="P749">
        <v>0</v>
      </c>
      <c r="Q749" t="s">
        <v>42</v>
      </c>
      <c r="R749" t="s">
        <v>41</v>
      </c>
      <c r="T749">
        <v>101.31965006729475</v>
      </c>
      <c r="U749">
        <v>117.34261838440112</v>
      </c>
      <c r="V749">
        <v>125.13020833333333</v>
      </c>
      <c r="W749">
        <v>148.05555555555554</v>
      </c>
      <c r="X749">
        <v>26.884897499999997</v>
      </c>
      <c r="Y749" t="s">
        <v>49</v>
      </c>
      <c r="Z749">
        <v>132.29899699999999</v>
      </c>
      <c r="AA749" t="s">
        <v>54</v>
      </c>
      <c r="AC749">
        <v>26.085000000000001</v>
      </c>
      <c r="AD749">
        <v>70.606999999999999</v>
      </c>
      <c r="AG749" t="s">
        <v>670</v>
      </c>
      <c r="AH749" t="s">
        <v>671</v>
      </c>
      <c r="AI749">
        <v>91</v>
      </c>
      <c r="AJ749" t="s">
        <v>738</v>
      </c>
      <c r="AK749" t="s">
        <v>739</v>
      </c>
      <c r="AL749">
        <v>10</v>
      </c>
    </row>
    <row r="750" spans="1:38">
      <c r="A750" t="s">
        <v>447</v>
      </c>
      <c r="B750">
        <v>6</v>
      </c>
      <c r="D750" t="s">
        <v>67</v>
      </c>
      <c r="F750">
        <v>2</v>
      </c>
      <c r="G750">
        <v>0</v>
      </c>
      <c r="H750">
        <v>0</v>
      </c>
      <c r="I750">
        <v>1</v>
      </c>
      <c r="J750" t="s">
        <v>42</v>
      </c>
      <c r="K750">
        <v>0</v>
      </c>
      <c r="L750" t="s">
        <v>42</v>
      </c>
      <c r="M750">
        <v>0</v>
      </c>
      <c r="N750">
        <v>1</v>
      </c>
      <c r="O750">
        <v>0</v>
      </c>
      <c r="P750">
        <v>1</v>
      </c>
      <c r="Q750" t="s">
        <v>41</v>
      </c>
      <c r="R750" t="s">
        <v>41</v>
      </c>
      <c r="T750">
        <v>101.31965006729475</v>
      </c>
      <c r="U750">
        <v>117.34261838440112</v>
      </c>
      <c r="V750">
        <v>125.13020833333333</v>
      </c>
      <c r="W750">
        <v>148.05555555555554</v>
      </c>
      <c r="X750">
        <v>161.16222959999999</v>
      </c>
      <c r="Y750" t="s">
        <v>54</v>
      </c>
      <c r="Z750">
        <v>208.21661999999998</v>
      </c>
      <c r="AA750" t="s">
        <v>54</v>
      </c>
      <c r="AC750">
        <v>26.231000000000002</v>
      </c>
      <c r="AD750">
        <v>66.938999999999993</v>
      </c>
      <c r="AG750" t="s">
        <v>708</v>
      </c>
      <c r="AH750" t="s">
        <v>709</v>
      </c>
      <c r="AI750">
        <v>10</v>
      </c>
      <c r="AJ750" t="s">
        <v>686</v>
      </c>
      <c r="AK750" t="s">
        <v>687</v>
      </c>
      <c r="AL750">
        <v>93</v>
      </c>
    </row>
    <row r="751" spans="1:38">
      <c r="A751" t="s">
        <v>447</v>
      </c>
      <c r="B751">
        <v>6</v>
      </c>
      <c r="D751" t="s">
        <v>67</v>
      </c>
      <c r="F751">
        <v>0</v>
      </c>
      <c r="G751">
        <v>1</v>
      </c>
      <c r="H751">
        <v>0</v>
      </c>
      <c r="I751">
        <v>1</v>
      </c>
      <c r="J751" t="s">
        <v>42</v>
      </c>
      <c r="K751">
        <v>0</v>
      </c>
      <c r="L751" t="s">
        <v>42</v>
      </c>
      <c r="M751">
        <v>0</v>
      </c>
      <c r="N751">
        <v>1</v>
      </c>
      <c r="O751">
        <v>0</v>
      </c>
      <c r="P751">
        <v>1</v>
      </c>
      <c r="Q751" t="s">
        <v>41</v>
      </c>
      <c r="R751" t="s">
        <v>41</v>
      </c>
      <c r="T751">
        <v>101.31965006729475</v>
      </c>
      <c r="U751">
        <v>117.34261838440112</v>
      </c>
      <c r="V751">
        <v>125.13020833333333</v>
      </c>
      <c r="W751">
        <v>148.05555555555554</v>
      </c>
      <c r="X751">
        <v>93.946090400000003</v>
      </c>
      <c r="Y751" t="s">
        <v>49</v>
      </c>
      <c r="Z751">
        <v>150.10668000000001</v>
      </c>
      <c r="AA751" t="s">
        <v>54</v>
      </c>
      <c r="AC751">
        <v>26.012</v>
      </c>
      <c r="AD751">
        <v>70.772000000000006</v>
      </c>
      <c r="AG751" t="s">
        <v>686</v>
      </c>
      <c r="AH751" t="s">
        <v>687</v>
      </c>
      <c r="AI751">
        <v>146</v>
      </c>
      <c r="AJ751" t="s">
        <v>686</v>
      </c>
      <c r="AK751" t="s">
        <v>687</v>
      </c>
      <c r="AL751">
        <v>93</v>
      </c>
    </row>
    <row r="752" spans="1:38">
      <c r="A752" t="s">
        <v>447</v>
      </c>
      <c r="B752">
        <v>6</v>
      </c>
      <c r="D752" t="s">
        <v>67</v>
      </c>
      <c r="F752">
        <v>0</v>
      </c>
      <c r="G752">
        <v>1</v>
      </c>
      <c r="H752">
        <v>1</v>
      </c>
      <c r="I752">
        <v>0.5</v>
      </c>
      <c r="J752" t="s">
        <v>42</v>
      </c>
      <c r="K752">
        <v>0</v>
      </c>
      <c r="L752" t="s">
        <v>42</v>
      </c>
      <c r="M752">
        <v>0</v>
      </c>
      <c r="N752">
        <v>1</v>
      </c>
      <c r="O752">
        <v>0</v>
      </c>
      <c r="P752">
        <v>1</v>
      </c>
      <c r="Q752" t="s">
        <v>41</v>
      </c>
      <c r="R752" t="s">
        <v>41</v>
      </c>
      <c r="T752">
        <v>101.31965006729475</v>
      </c>
      <c r="U752">
        <v>117.34261838440112</v>
      </c>
      <c r="V752">
        <v>125.13020833333333</v>
      </c>
      <c r="W752">
        <v>148.05555555555554</v>
      </c>
      <c r="X752">
        <v>98.162478399999998</v>
      </c>
      <c r="Y752" t="s">
        <v>49</v>
      </c>
      <c r="Z752">
        <v>142.8310802</v>
      </c>
      <c r="AA752" t="s">
        <v>54</v>
      </c>
      <c r="AC752">
        <v>26.085000000000001</v>
      </c>
      <c r="AD752">
        <v>70.606999999999999</v>
      </c>
      <c r="AG752" t="s">
        <v>686</v>
      </c>
      <c r="AH752" t="s">
        <v>687</v>
      </c>
      <c r="AI752">
        <v>146</v>
      </c>
      <c r="AJ752" t="s">
        <v>670</v>
      </c>
      <c r="AK752" t="s">
        <v>671</v>
      </c>
      <c r="AL752">
        <v>89</v>
      </c>
    </row>
    <row r="753" spans="1:38">
      <c r="A753" t="s">
        <v>447</v>
      </c>
      <c r="B753">
        <v>6</v>
      </c>
      <c r="D753" t="s">
        <v>107</v>
      </c>
      <c r="F753">
        <v>0</v>
      </c>
      <c r="G753">
        <v>1</v>
      </c>
      <c r="H753">
        <v>0</v>
      </c>
      <c r="I753">
        <v>1</v>
      </c>
      <c r="J753" t="s">
        <v>42</v>
      </c>
      <c r="K753">
        <v>0</v>
      </c>
      <c r="L753" t="s">
        <v>42</v>
      </c>
      <c r="M753">
        <v>1</v>
      </c>
      <c r="N753">
        <v>0.66599999999999993</v>
      </c>
      <c r="O753">
        <v>-2</v>
      </c>
      <c r="P753">
        <v>0.33299999999999996</v>
      </c>
      <c r="Q753" t="s">
        <v>41</v>
      </c>
      <c r="R753" t="s">
        <v>41</v>
      </c>
      <c r="T753">
        <v>101.31965006729475</v>
      </c>
      <c r="U753">
        <v>117.34261838440112</v>
      </c>
      <c r="V753">
        <v>125.13020833333333</v>
      </c>
      <c r="W753">
        <v>148.05555555555554</v>
      </c>
      <c r="X753">
        <v>84.354464799999988</v>
      </c>
      <c r="Y753" t="s">
        <v>49</v>
      </c>
      <c r="Z753">
        <v>95.369750200000013</v>
      </c>
      <c r="AA753" t="s">
        <v>49</v>
      </c>
      <c r="AC753">
        <v>26.231000000000002</v>
      </c>
      <c r="AD753">
        <v>66.938999999999993</v>
      </c>
      <c r="AG753" t="s">
        <v>656</v>
      </c>
      <c r="AH753" t="s">
        <v>657</v>
      </c>
      <c r="AI753">
        <v>91</v>
      </c>
      <c r="AJ753" t="s">
        <v>690</v>
      </c>
      <c r="AK753" t="s">
        <v>691</v>
      </c>
      <c r="AL753">
        <v>45</v>
      </c>
    </row>
    <row r="754" spans="1:38">
      <c r="A754" t="s">
        <v>447</v>
      </c>
      <c r="B754">
        <v>6</v>
      </c>
      <c r="D754" t="s">
        <v>107</v>
      </c>
      <c r="F754">
        <v>0</v>
      </c>
      <c r="G754">
        <v>1</v>
      </c>
      <c r="H754">
        <v>0</v>
      </c>
      <c r="I754">
        <v>1</v>
      </c>
      <c r="J754" t="s">
        <v>42</v>
      </c>
      <c r="K754">
        <v>0</v>
      </c>
      <c r="L754" t="s">
        <v>42</v>
      </c>
      <c r="M754">
        <v>0</v>
      </c>
      <c r="N754">
        <v>1</v>
      </c>
      <c r="O754">
        <v>-1</v>
      </c>
      <c r="P754">
        <v>0.66599999999999993</v>
      </c>
      <c r="Q754" t="s">
        <v>41</v>
      </c>
      <c r="R754" t="s">
        <v>41</v>
      </c>
      <c r="T754">
        <v>101.31965006729475</v>
      </c>
      <c r="U754">
        <v>117.34261838440112</v>
      </c>
      <c r="V754">
        <v>125.13020833333333</v>
      </c>
      <c r="W754">
        <v>148.05555555555554</v>
      </c>
      <c r="X754">
        <v>66.898529999999994</v>
      </c>
      <c r="Y754" t="s">
        <v>49</v>
      </c>
      <c r="Z754">
        <v>87.214280000000002</v>
      </c>
      <c r="AA754" t="s">
        <v>49</v>
      </c>
      <c r="AC754">
        <v>25.866</v>
      </c>
      <c r="AD754">
        <v>68.981999999999999</v>
      </c>
      <c r="AG754" t="s">
        <v>684</v>
      </c>
      <c r="AH754" t="s">
        <v>685</v>
      </c>
      <c r="AI754">
        <v>208</v>
      </c>
      <c r="AJ754" t="s">
        <v>656</v>
      </c>
      <c r="AK754" t="s">
        <v>657</v>
      </c>
      <c r="AL754">
        <v>50</v>
      </c>
    </row>
    <row r="755" spans="1:38">
      <c r="A755" t="s">
        <v>447</v>
      </c>
      <c r="B755">
        <v>6</v>
      </c>
      <c r="D755" t="s">
        <v>107</v>
      </c>
      <c r="F755">
        <v>0</v>
      </c>
      <c r="G755">
        <v>1</v>
      </c>
      <c r="H755">
        <v>0</v>
      </c>
      <c r="I755">
        <v>1</v>
      </c>
      <c r="J755" t="s">
        <v>42</v>
      </c>
      <c r="K755">
        <v>0</v>
      </c>
      <c r="L755" t="s">
        <v>42</v>
      </c>
      <c r="M755">
        <v>0</v>
      </c>
      <c r="N755">
        <v>1</v>
      </c>
      <c r="O755">
        <v>-1</v>
      </c>
      <c r="P755">
        <v>0.66599999999999993</v>
      </c>
      <c r="Q755" t="s">
        <v>41</v>
      </c>
      <c r="R755" t="s">
        <v>41</v>
      </c>
      <c r="T755">
        <v>101.31965006729475</v>
      </c>
      <c r="U755">
        <v>117.34261838440112</v>
      </c>
      <c r="V755">
        <v>125.13020833333333</v>
      </c>
      <c r="W755">
        <v>148.05555555555554</v>
      </c>
      <c r="X755">
        <v>84.354464799999988</v>
      </c>
      <c r="Y755" t="s">
        <v>49</v>
      </c>
      <c r="Z755">
        <v>99.448733500000003</v>
      </c>
      <c r="AA755" t="s">
        <v>49</v>
      </c>
      <c r="AC755">
        <v>25.792999999999999</v>
      </c>
      <c r="AD755">
        <v>69.866</v>
      </c>
      <c r="AG755" t="s">
        <v>684</v>
      </c>
      <c r="AH755" t="s">
        <v>685</v>
      </c>
      <c r="AI755">
        <v>208</v>
      </c>
      <c r="AJ755" t="s">
        <v>656</v>
      </c>
      <c r="AK755" t="s">
        <v>657</v>
      </c>
      <c r="AL755">
        <v>50</v>
      </c>
    </row>
    <row r="756" spans="1:38">
      <c r="A756" t="s">
        <v>447</v>
      </c>
      <c r="B756">
        <v>6</v>
      </c>
      <c r="D756" t="s">
        <v>107</v>
      </c>
      <c r="F756">
        <v>-1</v>
      </c>
      <c r="G756">
        <v>0.5</v>
      </c>
      <c r="H756">
        <v>1</v>
      </c>
      <c r="I756">
        <v>0.5</v>
      </c>
      <c r="J756" t="s">
        <v>42</v>
      </c>
      <c r="K756">
        <v>0</v>
      </c>
      <c r="L756" t="s">
        <v>42</v>
      </c>
      <c r="M756">
        <v>0</v>
      </c>
      <c r="N756">
        <v>1</v>
      </c>
      <c r="O756">
        <v>0</v>
      </c>
      <c r="P756">
        <v>1</v>
      </c>
      <c r="Q756" t="s">
        <v>41</v>
      </c>
      <c r="R756" t="s">
        <v>41</v>
      </c>
      <c r="T756">
        <v>101.31965006729475</v>
      </c>
      <c r="U756">
        <v>117.34261838440112</v>
      </c>
      <c r="V756">
        <v>125.13020833333333</v>
      </c>
      <c r="W756">
        <v>148.05555555555554</v>
      </c>
      <c r="X756">
        <v>40.797213199999995</v>
      </c>
      <c r="Y756" t="s">
        <v>49</v>
      </c>
      <c r="Z756">
        <v>54.720455000000001</v>
      </c>
      <c r="AA756" t="s">
        <v>49</v>
      </c>
      <c r="AC756">
        <v>26.085000000000001</v>
      </c>
      <c r="AD756">
        <v>70.606999999999999</v>
      </c>
      <c r="AG756" t="s">
        <v>674</v>
      </c>
      <c r="AH756" t="s">
        <v>675</v>
      </c>
      <c r="AI756">
        <v>202</v>
      </c>
      <c r="AJ756" t="s">
        <v>674</v>
      </c>
      <c r="AK756" t="s">
        <v>675</v>
      </c>
      <c r="AL756">
        <v>108</v>
      </c>
    </row>
    <row r="757" spans="1:38">
      <c r="A757" t="s">
        <v>447</v>
      </c>
      <c r="B757">
        <v>6</v>
      </c>
      <c r="D757" t="s">
        <v>73</v>
      </c>
      <c r="F757">
        <v>0</v>
      </c>
      <c r="G757">
        <v>1</v>
      </c>
      <c r="H757">
        <v>2</v>
      </c>
      <c r="I757">
        <v>0</v>
      </c>
      <c r="J757" t="s">
        <v>41</v>
      </c>
      <c r="K757">
        <v>0</v>
      </c>
      <c r="L757" t="s">
        <v>42</v>
      </c>
      <c r="M757">
        <v>1</v>
      </c>
      <c r="N757">
        <v>0.66599999999999993</v>
      </c>
      <c r="O757">
        <v>-1</v>
      </c>
      <c r="P757">
        <v>0.66599999999999993</v>
      </c>
      <c r="Q757" t="s">
        <v>41</v>
      </c>
      <c r="R757" t="s">
        <v>42</v>
      </c>
      <c r="T757">
        <v>101.31965006729475</v>
      </c>
      <c r="U757">
        <v>117.34261838440112</v>
      </c>
      <c r="V757">
        <v>125.13020833333333</v>
      </c>
      <c r="W757">
        <v>148.05555555555554</v>
      </c>
      <c r="X757">
        <v>67</v>
      </c>
      <c r="Y757" t="s">
        <v>49</v>
      </c>
      <c r="Z757">
        <v>59.891799300000002</v>
      </c>
      <c r="AA757" t="s">
        <v>49</v>
      </c>
      <c r="AC757">
        <v>26.231000000000002</v>
      </c>
      <c r="AD757">
        <v>66.938999999999993</v>
      </c>
      <c r="AG757" t="s">
        <v>656</v>
      </c>
      <c r="AH757" t="s">
        <v>657</v>
      </c>
      <c r="AI757">
        <v>91</v>
      </c>
      <c r="AJ757" t="s">
        <v>652</v>
      </c>
      <c r="AK757" t="s">
        <v>653</v>
      </c>
      <c r="AL757">
        <v>48</v>
      </c>
    </row>
    <row r="758" spans="1:38">
      <c r="A758" t="s">
        <v>447</v>
      </c>
      <c r="B758">
        <v>6</v>
      </c>
      <c r="D758" t="s">
        <v>73</v>
      </c>
      <c r="F758">
        <v>-1</v>
      </c>
      <c r="G758">
        <v>0.5</v>
      </c>
      <c r="H758">
        <v>2</v>
      </c>
      <c r="I758">
        <v>0</v>
      </c>
      <c r="J758" t="s">
        <v>41</v>
      </c>
      <c r="K758">
        <v>0</v>
      </c>
      <c r="L758" t="s">
        <v>42</v>
      </c>
      <c r="M758">
        <v>1</v>
      </c>
      <c r="N758">
        <v>0.66599999999999993</v>
      </c>
      <c r="O758">
        <v>-1</v>
      </c>
      <c r="P758">
        <v>0.66599999999999993</v>
      </c>
      <c r="Q758" t="s">
        <v>41</v>
      </c>
      <c r="R758" t="s">
        <v>41</v>
      </c>
      <c r="T758">
        <v>101.31965006729475</v>
      </c>
      <c r="U758">
        <v>117.34261838440112</v>
      </c>
      <c r="V758">
        <v>125.13020833333333</v>
      </c>
      <c r="W758">
        <v>148.05555555555554</v>
      </c>
      <c r="X758">
        <v>59.1</v>
      </c>
      <c r="Y758" t="s">
        <v>49</v>
      </c>
      <c r="Z758">
        <v>50.687770000000015</v>
      </c>
      <c r="AA758" t="s">
        <v>49</v>
      </c>
      <c r="AC758">
        <v>25.866</v>
      </c>
      <c r="AD758">
        <v>68.981999999999999</v>
      </c>
      <c r="AG758" t="s">
        <v>650</v>
      </c>
      <c r="AH758" t="s">
        <v>651</v>
      </c>
      <c r="AI758">
        <v>131</v>
      </c>
      <c r="AJ758" t="s">
        <v>652</v>
      </c>
      <c r="AK758" t="s">
        <v>653</v>
      </c>
      <c r="AL758">
        <v>48</v>
      </c>
    </row>
    <row r="759" spans="1:38">
      <c r="A759" t="s">
        <v>447</v>
      </c>
      <c r="B759">
        <v>6</v>
      </c>
      <c r="D759" t="s">
        <v>73</v>
      </c>
      <c r="F759">
        <v>0</v>
      </c>
      <c r="G759">
        <v>1</v>
      </c>
      <c r="H759">
        <v>2</v>
      </c>
      <c r="I759">
        <v>0</v>
      </c>
      <c r="J759" t="s">
        <v>41</v>
      </c>
      <c r="K759">
        <v>0</v>
      </c>
      <c r="L759" t="s">
        <v>42</v>
      </c>
      <c r="M759">
        <v>0</v>
      </c>
      <c r="N759">
        <v>1</v>
      </c>
      <c r="O759">
        <v>0</v>
      </c>
      <c r="P759">
        <v>1</v>
      </c>
      <c r="Q759" t="s">
        <v>41</v>
      </c>
      <c r="R759" t="s">
        <v>41</v>
      </c>
      <c r="T759">
        <v>101.31965006729475</v>
      </c>
      <c r="U759">
        <v>117.34261838440112</v>
      </c>
      <c r="V759">
        <v>125.13020833333333</v>
      </c>
      <c r="W759">
        <v>148.05555555555554</v>
      </c>
      <c r="X759">
        <v>70.95</v>
      </c>
      <c r="Y759" t="s">
        <v>49</v>
      </c>
      <c r="Z759">
        <v>55.289784650000009</v>
      </c>
      <c r="AA759" t="s">
        <v>49</v>
      </c>
      <c r="AC759">
        <v>25.792999999999999</v>
      </c>
      <c r="AD759">
        <v>69.866</v>
      </c>
      <c r="AG759" t="s">
        <v>684</v>
      </c>
      <c r="AH759" t="s">
        <v>685</v>
      </c>
      <c r="AI759">
        <v>208</v>
      </c>
      <c r="AJ759" t="s">
        <v>676</v>
      </c>
      <c r="AK759" t="s">
        <v>677</v>
      </c>
      <c r="AL759">
        <v>78</v>
      </c>
    </row>
    <row r="760" spans="1:38">
      <c r="A760" t="s">
        <v>447</v>
      </c>
      <c r="B760">
        <v>6</v>
      </c>
      <c r="D760" t="s">
        <v>73</v>
      </c>
      <c r="F760">
        <v>-1</v>
      </c>
      <c r="G760">
        <v>0.5</v>
      </c>
      <c r="H760">
        <v>2</v>
      </c>
      <c r="I760">
        <v>0</v>
      </c>
      <c r="J760" t="s">
        <v>41</v>
      </c>
      <c r="K760">
        <v>0</v>
      </c>
      <c r="L760" t="s">
        <v>42</v>
      </c>
      <c r="M760">
        <v>1</v>
      </c>
      <c r="N760">
        <v>0.66599999999999993</v>
      </c>
      <c r="O760">
        <v>-1</v>
      </c>
      <c r="P760">
        <v>0.66599999999999993</v>
      </c>
      <c r="Q760" t="s">
        <v>41</v>
      </c>
      <c r="R760" t="s">
        <v>41</v>
      </c>
      <c r="T760">
        <v>101.31965006729475</v>
      </c>
      <c r="U760">
        <v>117.34261838440112</v>
      </c>
      <c r="V760">
        <v>125.13020833333333</v>
      </c>
      <c r="W760">
        <v>148.05555555555554</v>
      </c>
      <c r="X760">
        <v>39.450000000000003</v>
      </c>
      <c r="Y760" t="s">
        <v>49</v>
      </c>
      <c r="Z760">
        <v>27.696825000000004</v>
      </c>
      <c r="AA760" t="s">
        <v>49</v>
      </c>
      <c r="AC760">
        <v>26.085000000000001</v>
      </c>
      <c r="AD760">
        <v>70.606999999999999</v>
      </c>
      <c r="AG760" t="s">
        <v>650</v>
      </c>
      <c r="AH760" t="s">
        <v>651</v>
      </c>
      <c r="AI760">
        <v>131</v>
      </c>
      <c r="AJ760" t="s">
        <v>652</v>
      </c>
      <c r="AK760" t="s">
        <v>653</v>
      </c>
      <c r="AL760">
        <v>48</v>
      </c>
    </row>
    <row r="761" spans="1:38">
      <c r="A761" t="s">
        <v>447</v>
      </c>
      <c r="B761">
        <v>6</v>
      </c>
      <c r="D761" t="s">
        <v>78</v>
      </c>
      <c r="F761">
        <v>0</v>
      </c>
      <c r="G761">
        <v>1</v>
      </c>
      <c r="H761">
        <v>-1</v>
      </c>
      <c r="I761">
        <v>0.5</v>
      </c>
      <c r="J761" t="s">
        <v>42</v>
      </c>
      <c r="K761">
        <v>0</v>
      </c>
      <c r="L761" t="s">
        <v>41</v>
      </c>
      <c r="M761">
        <v>0</v>
      </c>
      <c r="N761">
        <v>1</v>
      </c>
      <c r="O761">
        <v>0</v>
      </c>
      <c r="P761">
        <v>1</v>
      </c>
      <c r="Q761" t="s">
        <v>41</v>
      </c>
      <c r="R761" t="s">
        <v>41</v>
      </c>
      <c r="T761">
        <v>101.31965006729475</v>
      </c>
      <c r="U761">
        <v>117.34261838440112</v>
      </c>
      <c r="V761">
        <v>125.13020833333333</v>
      </c>
      <c r="W761">
        <v>148.05555555555554</v>
      </c>
      <c r="X761">
        <v>253.14061875000004</v>
      </c>
      <c r="Y761" t="s">
        <v>54</v>
      </c>
      <c r="Z761">
        <v>217.2964733</v>
      </c>
      <c r="AA761" t="s">
        <v>54</v>
      </c>
      <c r="AC761">
        <v>26.231000000000002</v>
      </c>
      <c r="AD761">
        <v>66.938999999999993</v>
      </c>
      <c r="AG761" t="s">
        <v>686</v>
      </c>
      <c r="AH761" t="s">
        <v>687</v>
      </c>
      <c r="AI761">
        <v>146</v>
      </c>
      <c r="AJ761" t="s">
        <v>670</v>
      </c>
      <c r="AK761" t="s">
        <v>671</v>
      </c>
      <c r="AL761">
        <v>89</v>
      </c>
    </row>
    <row r="762" spans="1:38">
      <c r="A762" t="s">
        <v>447</v>
      </c>
      <c r="B762">
        <v>6</v>
      </c>
      <c r="D762" t="s">
        <v>78</v>
      </c>
      <c r="F762">
        <v>0</v>
      </c>
      <c r="G762">
        <v>1</v>
      </c>
      <c r="H762">
        <v>0</v>
      </c>
      <c r="I762">
        <v>1</v>
      </c>
      <c r="J762" t="s">
        <v>42</v>
      </c>
      <c r="K762">
        <v>0</v>
      </c>
      <c r="L762" t="s">
        <v>42</v>
      </c>
      <c r="M762">
        <v>1</v>
      </c>
      <c r="N762">
        <v>0.66599999999999993</v>
      </c>
      <c r="O762">
        <v>-2</v>
      </c>
      <c r="P762">
        <v>0.33299999999999996</v>
      </c>
      <c r="Q762" t="s">
        <v>42</v>
      </c>
      <c r="R762" t="s">
        <v>41</v>
      </c>
      <c r="T762">
        <v>101.31965006729475</v>
      </c>
      <c r="U762">
        <v>117.34261838440112</v>
      </c>
      <c r="V762">
        <v>125.13020833333333</v>
      </c>
      <c r="W762">
        <v>148.05555555555554</v>
      </c>
      <c r="X762">
        <v>132.63298874999998</v>
      </c>
      <c r="Y762" t="s">
        <v>54</v>
      </c>
      <c r="Z762">
        <v>127.76985620000001</v>
      </c>
      <c r="AA762" t="s">
        <v>54</v>
      </c>
      <c r="AC762">
        <v>26.085000000000001</v>
      </c>
      <c r="AD762">
        <v>70.606999999999999</v>
      </c>
      <c r="AG762" t="s">
        <v>668</v>
      </c>
      <c r="AH762" t="s">
        <v>669</v>
      </c>
      <c r="AI762">
        <v>63</v>
      </c>
      <c r="AJ762" t="s">
        <v>660</v>
      </c>
      <c r="AK762" t="s">
        <v>661</v>
      </c>
      <c r="AL762">
        <v>42</v>
      </c>
    </row>
    <row r="763" spans="1:38">
      <c r="A763" t="s">
        <v>447</v>
      </c>
      <c r="B763">
        <v>6</v>
      </c>
      <c r="D763" t="s">
        <v>85</v>
      </c>
      <c r="F763">
        <v>0</v>
      </c>
      <c r="G763">
        <v>1</v>
      </c>
      <c r="H763">
        <v>2</v>
      </c>
      <c r="I763">
        <v>0</v>
      </c>
      <c r="J763" t="s">
        <v>41</v>
      </c>
      <c r="K763">
        <v>0</v>
      </c>
      <c r="L763" t="s">
        <v>42</v>
      </c>
      <c r="M763">
        <v>0</v>
      </c>
      <c r="N763">
        <v>1</v>
      </c>
      <c r="O763">
        <v>0</v>
      </c>
      <c r="P763">
        <v>1</v>
      </c>
      <c r="Q763" t="s">
        <v>41</v>
      </c>
      <c r="R763" t="s">
        <v>41</v>
      </c>
      <c r="T763">
        <v>101.31965006729475</v>
      </c>
      <c r="U763">
        <v>117.34261838440112</v>
      </c>
      <c r="V763">
        <v>125.13020833333333</v>
      </c>
      <c r="W763">
        <v>148.05555555555554</v>
      </c>
      <c r="X763">
        <v>133.29254774999998</v>
      </c>
      <c r="Y763" t="s">
        <v>54</v>
      </c>
      <c r="Z763">
        <v>146.31359087999999</v>
      </c>
      <c r="AA763" t="s">
        <v>54</v>
      </c>
      <c r="AC763">
        <v>26.231000000000002</v>
      </c>
      <c r="AD763">
        <v>66.938999999999993</v>
      </c>
      <c r="AG763" t="s">
        <v>686</v>
      </c>
      <c r="AH763" t="s">
        <v>687</v>
      </c>
      <c r="AI763">
        <v>146</v>
      </c>
      <c r="AJ763" t="s">
        <v>708</v>
      </c>
      <c r="AK763" t="s">
        <v>709</v>
      </c>
      <c r="AL763">
        <v>28</v>
      </c>
    </row>
    <row r="764" spans="1:38">
      <c r="A764" t="s">
        <v>447</v>
      </c>
      <c r="B764">
        <v>6</v>
      </c>
      <c r="D764" t="s">
        <v>85</v>
      </c>
      <c r="F764">
        <v>-1</v>
      </c>
      <c r="G764">
        <v>0.5</v>
      </c>
      <c r="H764">
        <v>2</v>
      </c>
      <c r="I764">
        <v>0</v>
      </c>
      <c r="J764" t="s">
        <v>41</v>
      </c>
      <c r="K764">
        <v>0</v>
      </c>
      <c r="L764" t="s">
        <v>42</v>
      </c>
      <c r="M764">
        <v>0</v>
      </c>
      <c r="N764">
        <v>1</v>
      </c>
      <c r="O764">
        <v>0</v>
      </c>
      <c r="P764">
        <v>1</v>
      </c>
      <c r="Q764" t="s">
        <v>41</v>
      </c>
      <c r="R764" t="s">
        <v>41</v>
      </c>
      <c r="T764">
        <v>101.31965006729475</v>
      </c>
      <c r="U764">
        <v>117.34261838440112</v>
      </c>
      <c r="V764">
        <v>125.13020833333333</v>
      </c>
      <c r="W764">
        <v>148.05555555555554</v>
      </c>
      <c r="X764">
        <v>65.014527999999999</v>
      </c>
      <c r="Y764" t="s">
        <v>49</v>
      </c>
      <c r="Z764">
        <v>100.23786750000001</v>
      </c>
      <c r="AA764" t="s">
        <v>54</v>
      </c>
      <c r="AC764">
        <v>26.012</v>
      </c>
      <c r="AD764">
        <v>70.772000000000006</v>
      </c>
      <c r="AG764" t="s">
        <v>670</v>
      </c>
      <c r="AH764" t="s">
        <v>671</v>
      </c>
      <c r="AI764">
        <v>91</v>
      </c>
      <c r="AJ764" t="s">
        <v>708</v>
      </c>
      <c r="AK764" t="s">
        <v>709</v>
      </c>
      <c r="AL764">
        <v>28</v>
      </c>
    </row>
    <row r="765" spans="1:38">
      <c r="A765" t="s">
        <v>447</v>
      </c>
      <c r="B765">
        <v>6</v>
      </c>
      <c r="D765" t="s">
        <v>85</v>
      </c>
      <c r="F765">
        <v>-1</v>
      </c>
      <c r="G765">
        <v>0.5</v>
      </c>
      <c r="H765">
        <v>2</v>
      </c>
      <c r="I765">
        <v>0</v>
      </c>
      <c r="J765" t="s">
        <v>41</v>
      </c>
      <c r="K765">
        <v>0</v>
      </c>
      <c r="L765" t="s">
        <v>42</v>
      </c>
      <c r="M765">
        <v>0</v>
      </c>
      <c r="N765">
        <v>1</v>
      </c>
      <c r="O765">
        <v>0</v>
      </c>
      <c r="P765">
        <v>1</v>
      </c>
      <c r="Q765" t="s">
        <v>41</v>
      </c>
      <c r="R765" t="s">
        <v>41</v>
      </c>
      <c r="T765">
        <v>101.31965006729475</v>
      </c>
      <c r="U765">
        <v>117.34261838440112</v>
      </c>
      <c r="V765">
        <v>125.13020833333333</v>
      </c>
      <c r="W765">
        <v>148.05555555555554</v>
      </c>
      <c r="X765">
        <v>60.716552749999998</v>
      </c>
      <c r="Y765" t="s">
        <v>49</v>
      </c>
      <c r="Z765">
        <v>95.176984919999995</v>
      </c>
      <c r="AA765" t="s">
        <v>49</v>
      </c>
      <c r="AC765">
        <v>26.085000000000001</v>
      </c>
      <c r="AD765">
        <v>70.606999999999999</v>
      </c>
      <c r="AG765" t="s">
        <v>674</v>
      </c>
      <c r="AH765" t="s">
        <v>675</v>
      </c>
      <c r="AI765">
        <v>202</v>
      </c>
      <c r="AJ765" t="s">
        <v>676</v>
      </c>
      <c r="AK765" t="s">
        <v>677</v>
      </c>
      <c r="AL765">
        <v>78</v>
      </c>
    </row>
    <row r="766" spans="1:38">
      <c r="A766" t="s">
        <v>447</v>
      </c>
      <c r="B766">
        <v>6</v>
      </c>
      <c r="D766" t="s">
        <v>117</v>
      </c>
      <c r="F766">
        <v>-1</v>
      </c>
      <c r="G766">
        <v>0.5</v>
      </c>
      <c r="H766">
        <v>2</v>
      </c>
      <c r="I766">
        <v>0</v>
      </c>
      <c r="J766" t="s">
        <v>41</v>
      </c>
      <c r="K766">
        <v>0</v>
      </c>
      <c r="L766" t="s">
        <v>42</v>
      </c>
      <c r="M766">
        <v>0</v>
      </c>
      <c r="N766">
        <v>1</v>
      </c>
      <c r="O766">
        <v>0</v>
      </c>
      <c r="P766">
        <v>1</v>
      </c>
      <c r="Q766" t="s">
        <v>41</v>
      </c>
      <c r="R766" t="s">
        <v>41</v>
      </c>
      <c r="T766">
        <v>101.31965006729475</v>
      </c>
      <c r="U766">
        <v>117.34261838440112</v>
      </c>
      <c r="V766">
        <v>125.13020833333333</v>
      </c>
      <c r="W766">
        <v>148.05555555555554</v>
      </c>
      <c r="X766">
        <v>38.691374709999998</v>
      </c>
      <c r="Y766" t="s">
        <v>49</v>
      </c>
      <c r="Z766">
        <v>62.504784000000001</v>
      </c>
      <c r="AA766" t="s">
        <v>49</v>
      </c>
      <c r="AC766">
        <v>26.231000000000002</v>
      </c>
      <c r="AD766">
        <v>66.938999999999993</v>
      </c>
      <c r="AG766" t="s">
        <v>674</v>
      </c>
      <c r="AH766" t="s">
        <v>675</v>
      </c>
      <c r="AI766">
        <v>202</v>
      </c>
      <c r="AJ766" t="s">
        <v>676</v>
      </c>
      <c r="AK766" t="s">
        <v>677</v>
      </c>
      <c r="AL766">
        <v>78</v>
      </c>
    </row>
    <row r="767" spans="1:38">
      <c r="A767" t="s">
        <v>447</v>
      </c>
      <c r="B767">
        <v>6</v>
      </c>
      <c r="D767" t="s">
        <v>117</v>
      </c>
      <c r="F767">
        <v>0</v>
      </c>
      <c r="G767">
        <v>1</v>
      </c>
      <c r="H767">
        <v>2</v>
      </c>
      <c r="I767">
        <v>0</v>
      </c>
      <c r="J767" t="s">
        <v>42</v>
      </c>
      <c r="K767">
        <v>0</v>
      </c>
      <c r="L767" t="s">
        <v>42</v>
      </c>
      <c r="M767">
        <v>0</v>
      </c>
      <c r="N767">
        <v>1</v>
      </c>
      <c r="O767">
        <v>-1</v>
      </c>
      <c r="P767">
        <v>0.66599999999999993</v>
      </c>
      <c r="Q767" t="s">
        <v>41</v>
      </c>
      <c r="R767" t="s">
        <v>41</v>
      </c>
      <c r="T767">
        <v>101.31965006729475</v>
      </c>
      <c r="U767">
        <v>117.34261838440112</v>
      </c>
      <c r="V767">
        <v>125.13020833333333</v>
      </c>
      <c r="W767">
        <v>148.05555555555554</v>
      </c>
      <c r="X767">
        <v>30.569327039999997</v>
      </c>
      <c r="Y767" t="s">
        <v>49</v>
      </c>
      <c r="Z767">
        <v>49.056061</v>
      </c>
      <c r="AA767" t="s">
        <v>49</v>
      </c>
      <c r="AC767">
        <v>25.866</v>
      </c>
      <c r="AD767">
        <v>68.981999999999999</v>
      </c>
      <c r="AG767" t="s">
        <v>684</v>
      </c>
      <c r="AH767" t="s">
        <v>685</v>
      </c>
      <c r="AI767">
        <v>208</v>
      </c>
      <c r="AJ767" t="s">
        <v>652</v>
      </c>
      <c r="AK767" t="s">
        <v>653</v>
      </c>
      <c r="AL767">
        <v>48</v>
      </c>
    </row>
    <row r="768" spans="1:38">
      <c r="A768" t="s">
        <v>447</v>
      </c>
      <c r="B768">
        <v>6</v>
      </c>
      <c r="D768" t="s">
        <v>117</v>
      </c>
      <c r="F768">
        <v>0</v>
      </c>
      <c r="G768">
        <v>1</v>
      </c>
      <c r="H768">
        <v>1</v>
      </c>
      <c r="I768">
        <v>0.5</v>
      </c>
      <c r="J768" t="s">
        <v>42</v>
      </c>
      <c r="K768">
        <v>0</v>
      </c>
      <c r="L768" t="s">
        <v>42</v>
      </c>
      <c r="M768">
        <v>0</v>
      </c>
      <c r="N768">
        <v>1</v>
      </c>
      <c r="O768">
        <v>-1</v>
      </c>
      <c r="P768">
        <v>0.66599999999999993</v>
      </c>
      <c r="Q768" t="s">
        <v>41</v>
      </c>
      <c r="R768" t="s">
        <v>41</v>
      </c>
      <c r="T768">
        <v>101.31965006729475</v>
      </c>
      <c r="U768">
        <v>117.34261838440112</v>
      </c>
      <c r="V768">
        <v>125.13020833333333</v>
      </c>
      <c r="W768">
        <v>148.05555555555554</v>
      </c>
      <c r="X768">
        <v>42.751836854999993</v>
      </c>
      <c r="Y768" t="s">
        <v>49</v>
      </c>
      <c r="Z768">
        <v>55.7804225</v>
      </c>
      <c r="AA768" t="s">
        <v>49</v>
      </c>
      <c r="AC768">
        <v>25.792999999999999</v>
      </c>
      <c r="AD768">
        <v>69.866</v>
      </c>
      <c r="AG768" t="s">
        <v>684</v>
      </c>
      <c r="AH768" t="s">
        <v>685</v>
      </c>
      <c r="AI768">
        <v>208</v>
      </c>
      <c r="AJ768" t="s">
        <v>650</v>
      </c>
      <c r="AK768" t="s">
        <v>651</v>
      </c>
      <c r="AL768">
        <v>128</v>
      </c>
    </row>
    <row r="769" spans="1:38">
      <c r="A769" t="s">
        <v>447</v>
      </c>
      <c r="B769">
        <v>6</v>
      </c>
      <c r="D769" t="s">
        <v>117</v>
      </c>
      <c r="F769">
        <v>0</v>
      </c>
      <c r="G769">
        <v>1</v>
      </c>
      <c r="H769">
        <v>1</v>
      </c>
      <c r="I769">
        <v>0.5</v>
      </c>
      <c r="J769" t="s">
        <v>42</v>
      </c>
      <c r="K769">
        <v>0</v>
      </c>
      <c r="L769" t="s">
        <v>42</v>
      </c>
      <c r="M769">
        <v>0</v>
      </c>
      <c r="N769">
        <v>1</v>
      </c>
      <c r="O769">
        <v>-1</v>
      </c>
      <c r="P769">
        <v>0.66599999999999993</v>
      </c>
      <c r="Q769" t="s">
        <v>41</v>
      </c>
      <c r="R769" t="s">
        <v>42</v>
      </c>
      <c r="T769">
        <v>101.31965006729475</v>
      </c>
      <c r="U769">
        <v>117.34261838440112</v>
      </c>
      <c r="V769">
        <v>125.13020833333333</v>
      </c>
      <c r="W769">
        <v>148.05555555555554</v>
      </c>
      <c r="X769">
        <v>14.424707749999996</v>
      </c>
      <c r="Y769" t="s">
        <v>49</v>
      </c>
      <c r="Z769">
        <v>35.594856000000007</v>
      </c>
      <c r="AA769" t="s">
        <v>49</v>
      </c>
      <c r="AC769">
        <v>26.085000000000001</v>
      </c>
      <c r="AD769">
        <v>70.606999999999999</v>
      </c>
      <c r="AG769" t="s">
        <v>684</v>
      </c>
      <c r="AH769" t="s">
        <v>685</v>
      </c>
      <c r="AI769">
        <v>208</v>
      </c>
      <c r="AJ769" t="s">
        <v>650</v>
      </c>
      <c r="AK769" t="s">
        <v>651</v>
      </c>
      <c r="AL769">
        <v>128</v>
      </c>
    </row>
    <row r="770" spans="1:38">
      <c r="A770" t="s">
        <v>447</v>
      </c>
      <c r="B770">
        <v>6</v>
      </c>
      <c r="D770" t="s">
        <v>90</v>
      </c>
      <c r="F770">
        <v>-1</v>
      </c>
      <c r="G770">
        <v>0.5</v>
      </c>
      <c r="H770">
        <v>2</v>
      </c>
      <c r="I770">
        <v>0</v>
      </c>
      <c r="J770" t="s">
        <v>41</v>
      </c>
      <c r="K770">
        <v>0</v>
      </c>
      <c r="L770" t="s">
        <v>42</v>
      </c>
      <c r="M770">
        <v>2</v>
      </c>
      <c r="N770">
        <v>0.33299999999999996</v>
      </c>
      <c r="O770">
        <v>-3</v>
      </c>
      <c r="P770">
        <v>0</v>
      </c>
      <c r="Q770" t="s">
        <v>42</v>
      </c>
      <c r="R770" t="s">
        <v>41</v>
      </c>
      <c r="T770">
        <v>101.31965006729475</v>
      </c>
      <c r="U770">
        <v>117.34261838440112</v>
      </c>
      <c r="V770">
        <v>125.13020833333333</v>
      </c>
      <c r="W770">
        <v>148.05555555555554</v>
      </c>
      <c r="X770">
        <v>139.32706000000002</v>
      </c>
      <c r="Y770" t="s">
        <v>54</v>
      </c>
      <c r="Z770">
        <v>71.019455000000008</v>
      </c>
      <c r="AA770" t="s">
        <v>49</v>
      </c>
      <c r="AC770">
        <v>26.231000000000002</v>
      </c>
      <c r="AD770">
        <v>66.938999999999993</v>
      </c>
      <c r="AG770" t="s">
        <v>654</v>
      </c>
      <c r="AH770" t="s">
        <v>655</v>
      </c>
      <c r="AI770">
        <v>50</v>
      </c>
      <c r="AJ770" t="s">
        <v>680</v>
      </c>
      <c r="AK770" t="s">
        <v>681</v>
      </c>
      <c r="AL770">
        <v>19</v>
      </c>
    </row>
    <row r="771" spans="1:38">
      <c r="A771" t="s">
        <v>447</v>
      </c>
      <c r="B771">
        <v>6</v>
      </c>
      <c r="D771" t="s">
        <v>90</v>
      </c>
      <c r="F771">
        <v>-1</v>
      </c>
      <c r="G771">
        <v>0.5</v>
      </c>
      <c r="H771">
        <v>2</v>
      </c>
      <c r="I771">
        <v>0</v>
      </c>
      <c r="J771" t="s">
        <v>41</v>
      </c>
      <c r="K771">
        <v>1</v>
      </c>
      <c r="L771" t="s">
        <v>42</v>
      </c>
      <c r="M771">
        <v>2</v>
      </c>
      <c r="N771">
        <v>0.33299999999999996</v>
      </c>
      <c r="O771">
        <v>-3</v>
      </c>
      <c r="P771">
        <v>0</v>
      </c>
      <c r="Q771" t="s">
        <v>42</v>
      </c>
      <c r="R771" t="s">
        <v>41</v>
      </c>
      <c r="T771">
        <v>101.31965006729475</v>
      </c>
      <c r="U771">
        <v>117.34261838440112</v>
      </c>
      <c r="V771">
        <v>125.13020833333333</v>
      </c>
      <c r="W771">
        <v>148.05555555555554</v>
      </c>
      <c r="X771">
        <v>101.63142000000002</v>
      </c>
      <c r="Y771" t="s">
        <v>54</v>
      </c>
      <c r="Z771">
        <v>63.16567000000002</v>
      </c>
      <c r="AA771" t="s">
        <v>49</v>
      </c>
      <c r="AC771">
        <v>25.866</v>
      </c>
      <c r="AD771">
        <v>68.981999999999999</v>
      </c>
      <c r="AG771" t="s">
        <v>654</v>
      </c>
      <c r="AH771" t="s">
        <v>655</v>
      </c>
      <c r="AI771">
        <v>50</v>
      </c>
      <c r="AJ771" t="s">
        <v>680</v>
      </c>
      <c r="AK771" t="s">
        <v>681</v>
      </c>
      <c r="AL771">
        <v>19</v>
      </c>
    </row>
    <row r="772" spans="1:38">
      <c r="A772" t="s">
        <v>447</v>
      </c>
      <c r="B772">
        <v>6</v>
      </c>
      <c r="D772" t="s">
        <v>90</v>
      </c>
      <c r="F772">
        <v>-1</v>
      </c>
      <c r="G772">
        <v>0.5</v>
      </c>
      <c r="H772">
        <v>1</v>
      </c>
      <c r="I772">
        <v>0.5</v>
      </c>
      <c r="J772" t="s">
        <v>41</v>
      </c>
      <c r="K772">
        <v>1</v>
      </c>
      <c r="L772" t="s">
        <v>42</v>
      </c>
      <c r="M772">
        <v>2</v>
      </c>
      <c r="N772">
        <v>0.33299999999999996</v>
      </c>
      <c r="O772">
        <v>-2</v>
      </c>
      <c r="P772">
        <v>0.33299999999999996</v>
      </c>
      <c r="Q772" t="s">
        <v>42</v>
      </c>
      <c r="R772" t="s">
        <v>41</v>
      </c>
      <c r="T772">
        <v>101.31965006729475</v>
      </c>
      <c r="U772">
        <v>117.34261838440112</v>
      </c>
      <c r="V772">
        <v>125.13020833333333</v>
      </c>
      <c r="W772">
        <v>148.05555555555554</v>
      </c>
      <c r="X772">
        <v>129.90315000000001</v>
      </c>
      <c r="Y772" t="s">
        <v>54</v>
      </c>
      <c r="Z772">
        <v>94.58081</v>
      </c>
      <c r="AA772" t="s">
        <v>49</v>
      </c>
      <c r="AC772">
        <v>25.792999999999999</v>
      </c>
      <c r="AD772">
        <v>69.866</v>
      </c>
      <c r="AG772" t="s">
        <v>654</v>
      </c>
      <c r="AH772" t="s">
        <v>655</v>
      </c>
      <c r="AI772">
        <v>50</v>
      </c>
      <c r="AJ772" t="s">
        <v>654</v>
      </c>
      <c r="AK772" t="s">
        <v>655</v>
      </c>
      <c r="AL772">
        <v>90</v>
      </c>
    </row>
    <row r="773" spans="1:38">
      <c r="A773" t="s">
        <v>447</v>
      </c>
      <c r="B773">
        <v>6</v>
      </c>
      <c r="D773" t="s">
        <v>90</v>
      </c>
      <c r="F773">
        <v>0</v>
      </c>
      <c r="G773">
        <v>1</v>
      </c>
      <c r="H773">
        <v>1</v>
      </c>
      <c r="I773">
        <v>0.5</v>
      </c>
      <c r="J773" t="s">
        <v>41</v>
      </c>
      <c r="K773">
        <v>1</v>
      </c>
      <c r="L773" t="s">
        <v>42</v>
      </c>
      <c r="M773">
        <v>1</v>
      </c>
      <c r="N773">
        <v>0.66599999999999993</v>
      </c>
      <c r="O773">
        <v>-2</v>
      </c>
      <c r="P773">
        <v>0.33299999999999996</v>
      </c>
      <c r="Q773" t="s">
        <v>42</v>
      </c>
      <c r="R773" t="s">
        <v>41</v>
      </c>
      <c r="T773">
        <v>101.31965006729475</v>
      </c>
      <c r="U773">
        <v>117.34261838440112</v>
      </c>
      <c r="V773">
        <v>125.13020833333333</v>
      </c>
      <c r="W773">
        <v>148.05555555555554</v>
      </c>
      <c r="X773">
        <v>45.08796000000001</v>
      </c>
      <c r="Y773" t="s">
        <v>49</v>
      </c>
      <c r="Z773">
        <v>16.042960000000008</v>
      </c>
      <c r="AA773" t="s">
        <v>49</v>
      </c>
      <c r="AC773">
        <v>26.012</v>
      </c>
      <c r="AD773">
        <v>70.772000000000006</v>
      </c>
      <c r="AG773" t="s">
        <v>656</v>
      </c>
      <c r="AH773" t="s">
        <v>657</v>
      </c>
      <c r="AI773">
        <v>91</v>
      </c>
      <c r="AJ773" t="s">
        <v>654</v>
      </c>
      <c r="AK773" t="s">
        <v>655</v>
      </c>
      <c r="AL773">
        <v>90</v>
      </c>
    </row>
    <row r="774" spans="1:38">
      <c r="A774" t="s">
        <v>447</v>
      </c>
      <c r="B774">
        <v>6</v>
      </c>
      <c r="D774" t="s">
        <v>90</v>
      </c>
      <c r="F774">
        <v>-1</v>
      </c>
      <c r="G774">
        <v>0.5</v>
      </c>
      <c r="H774">
        <v>1</v>
      </c>
      <c r="I774">
        <v>0.5</v>
      </c>
      <c r="J774" t="s">
        <v>41</v>
      </c>
      <c r="K774">
        <v>1</v>
      </c>
      <c r="L774" t="s">
        <v>42</v>
      </c>
      <c r="M774">
        <v>0</v>
      </c>
      <c r="N774">
        <v>1</v>
      </c>
      <c r="O774">
        <v>0</v>
      </c>
      <c r="P774">
        <v>1</v>
      </c>
      <c r="Q774" t="s">
        <v>41</v>
      </c>
      <c r="R774" t="s">
        <v>42</v>
      </c>
      <c r="T774">
        <v>101.31965006729475</v>
      </c>
      <c r="U774">
        <v>117.34261838440112</v>
      </c>
      <c r="V774">
        <v>125.13020833333333</v>
      </c>
      <c r="W774">
        <v>148.05555555555554</v>
      </c>
      <c r="X774">
        <v>35.78334000000001</v>
      </c>
      <c r="Y774" t="s">
        <v>49</v>
      </c>
      <c r="Z774">
        <v>0.5342200000000048</v>
      </c>
      <c r="AA774" t="s">
        <v>49</v>
      </c>
      <c r="AC774">
        <v>26.085000000000001</v>
      </c>
      <c r="AD774">
        <v>70.606999999999999</v>
      </c>
      <c r="AG774" t="s">
        <v>674</v>
      </c>
      <c r="AH774" t="s">
        <v>675</v>
      </c>
      <c r="AI774">
        <v>202</v>
      </c>
      <c r="AJ774" t="s">
        <v>674</v>
      </c>
      <c r="AK774" t="s">
        <v>675</v>
      </c>
      <c r="AL774">
        <v>108</v>
      </c>
    </row>
    <row r="775" spans="1:38">
      <c r="A775" t="s">
        <v>447</v>
      </c>
      <c r="B775">
        <v>6</v>
      </c>
      <c r="D775" t="s">
        <v>123</v>
      </c>
      <c r="F775">
        <v>2</v>
      </c>
      <c r="G775">
        <v>0</v>
      </c>
      <c r="H775">
        <v>1</v>
      </c>
      <c r="I775">
        <v>0.5</v>
      </c>
      <c r="J775" t="s">
        <v>42</v>
      </c>
      <c r="K775">
        <v>0</v>
      </c>
      <c r="L775" t="s">
        <v>42</v>
      </c>
      <c r="M775">
        <v>0</v>
      </c>
      <c r="N775">
        <v>1</v>
      </c>
      <c r="O775">
        <v>-3</v>
      </c>
      <c r="P775">
        <v>0</v>
      </c>
      <c r="Q775" t="s">
        <v>41</v>
      </c>
      <c r="R775" t="s">
        <v>41</v>
      </c>
      <c r="T775">
        <v>101.31965006729475</v>
      </c>
      <c r="U775">
        <v>117.34261838440112</v>
      </c>
      <c r="V775">
        <v>125.13020833333333</v>
      </c>
      <c r="W775">
        <v>148.05555555555554</v>
      </c>
      <c r="X775">
        <v>175.51355000000001</v>
      </c>
      <c r="Y775" t="s">
        <v>54</v>
      </c>
      <c r="Z775">
        <v>20.453190000000006</v>
      </c>
      <c r="AA775" t="s">
        <v>49</v>
      </c>
      <c r="AC775">
        <v>26.231000000000002</v>
      </c>
      <c r="AD775">
        <v>66.938999999999993</v>
      </c>
      <c r="AG775" t="s">
        <v>676</v>
      </c>
      <c r="AH775" t="s">
        <v>677</v>
      </c>
      <c r="AI775">
        <v>14</v>
      </c>
      <c r="AJ775" t="s">
        <v>682</v>
      </c>
      <c r="AK775" t="s">
        <v>683</v>
      </c>
      <c r="AL775">
        <v>15</v>
      </c>
    </row>
    <row r="776" spans="1:38">
      <c r="A776" t="s">
        <v>447</v>
      </c>
      <c r="B776">
        <v>6</v>
      </c>
      <c r="D776" t="s">
        <v>123</v>
      </c>
      <c r="F776">
        <v>0</v>
      </c>
      <c r="G776">
        <v>1</v>
      </c>
      <c r="H776">
        <v>1</v>
      </c>
      <c r="I776">
        <v>0.5</v>
      </c>
      <c r="J776" t="s">
        <v>42</v>
      </c>
      <c r="K776">
        <v>0</v>
      </c>
      <c r="L776" t="s">
        <v>42</v>
      </c>
      <c r="M776">
        <v>-2</v>
      </c>
      <c r="N776">
        <v>0.33299999999999996</v>
      </c>
      <c r="O776">
        <v>-1</v>
      </c>
      <c r="P776">
        <v>0.66599999999999993</v>
      </c>
      <c r="Q776" t="s">
        <v>41</v>
      </c>
      <c r="R776" t="s">
        <v>41</v>
      </c>
      <c r="T776">
        <v>101.31965006729475</v>
      </c>
      <c r="U776">
        <v>117.34261838440112</v>
      </c>
      <c r="V776">
        <v>125.13020833333333</v>
      </c>
      <c r="W776">
        <v>148.05555555555554</v>
      </c>
      <c r="X776">
        <v>153.57920000000001</v>
      </c>
      <c r="Y776" t="s">
        <v>54</v>
      </c>
      <c r="Z776">
        <v>4.9620800000000003</v>
      </c>
      <c r="AA776" t="s">
        <v>49</v>
      </c>
      <c r="AC776">
        <v>25.866</v>
      </c>
      <c r="AD776">
        <v>68.981999999999999</v>
      </c>
      <c r="AG776" t="s">
        <v>690</v>
      </c>
      <c r="AH776" t="s">
        <v>691</v>
      </c>
      <c r="AI776">
        <v>16</v>
      </c>
      <c r="AJ776" t="s">
        <v>650</v>
      </c>
      <c r="AK776" t="s">
        <v>651</v>
      </c>
      <c r="AL776">
        <v>128</v>
      </c>
    </row>
    <row r="777" spans="1:38">
      <c r="A777" t="s">
        <v>447</v>
      </c>
      <c r="B777">
        <v>6</v>
      </c>
      <c r="D777" t="s">
        <v>123</v>
      </c>
      <c r="F777">
        <v>0</v>
      </c>
      <c r="G777">
        <v>1</v>
      </c>
      <c r="H777">
        <v>1</v>
      </c>
      <c r="I777">
        <v>0.5</v>
      </c>
      <c r="J777" t="s">
        <v>42</v>
      </c>
      <c r="K777">
        <v>0</v>
      </c>
      <c r="L777" t="s">
        <v>42</v>
      </c>
      <c r="M777">
        <v>-2</v>
      </c>
      <c r="N777">
        <v>0.33299999999999996</v>
      </c>
      <c r="O777">
        <v>-2</v>
      </c>
      <c r="P777">
        <v>0.33299999999999996</v>
      </c>
      <c r="Q777" t="s">
        <v>41</v>
      </c>
      <c r="R777" t="s">
        <v>41</v>
      </c>
      <c r="T777">
        <v>101.31965006729475</v>
      </c>
      <c r="U777">
        <v>117.34261838440112</v>
      </c>
      <c r="V777">
        <v>125.13020833333333</v>
      </c>
      <c r="W777">
        <v>148.05555555555554</v>
      </c>
      <c r="X777">
        <v>175.51355000000001</v>
      </c>
      <c r="Y777" t="s">
        <v>54</v>
      </c>
      <c r="Z777">
        <v>28.198745000000002</v>
      </c>
      <c r="AA777" t="s">
        <v>49</v>
      </c>
      <c r="AC777">
        <v>25.792999999999999</v>
      </c>
      <c r="AD777">
        <v>69.866</v>
      </c>
      <c r="AG777" t="s">
        <v>690</v>
      </c>
      <c r="AH777" t="s">
        <v>691</v>
      </c>
      <c r="AI777">
        <v>16</v>
      </c>
      <c r="AJ777" t="s">
        <v>654</v>
      </c>
      <c r="AK777" t="s">
        <v>655</v>
      </c>
      <c r="AL777">
        <v>90</v>
      </c>
    </row>
    <row r="778" spans="1:38">
      <c r="A778" t="s">
        <v>447</v>
      </c>
      <c r="B778">
        <v>6</v>
      </c>
      <c r="D778" t="s">
        <v>123</v>
      </c>
      <c r="F778">
        <v>-1</v>
      </c>
      <c r="G778">
        <v>0.5</v>
      </c>
      <c r="H778">
        <v>1</v>
      </c>
      <c r="I778">
        <v>0.5</v>
      </c>
      <c r="J778" t="s">
        <v>42</v>
      </c>
      <c r="K778">
        <v>0</v>
      </c>
      <c r="L778" t="s">
        <v>42</v>
      </c>
      <c r="M778">
        <v>-2</v>
      </c>
      <c r="N778">
        <v>0.33299999999999996</v>
      </c>
      <c r="O778">
        <v>-2</v>
      </c>
      <c r="P778">
        <v>0.33299999999999996</v>
      </c>
      <c r="Q778" t="s">
        <v>41</v>
      </c>
      <c r="R778" t="s">
        <v>41</v>
      </c>
      <c r="T778">
        <v>101.31965006729475</v>
      </c>
      <c r="U778">
        <v>117.34261838440112</v>
      </c>
      <c r="V778">
        <v>125.13020833333333</v>
      </c>
      <c r="W778">
        <v>148.05555555555554</v>
      </c>
      <c r="X778">
        <v>131.82995</v>
      </c>
      <c r="Y778" t="s">
        <v>54</v>
      </c>
      <c r="Z778">
        <v>-25.82405</v>
      </c>
      <c r="AA778" t="s">
        <v>49</v>
      </c>
      <c r="AC778">
        <v>26.012</v>
      </c>
      <c r="AD778">
        <v>70.772000000000006</v>
      </c>
      <c r="AG778" t="s">
        <v>654</v>
      </c>
      <c r="AH778" t="s">
        <v>655</v>
      </c>
      <c r="AI778">
        <v>50</v>
      </c>
      <c r="AJ778" t="s">
        <v>654</v>
      </c>
      <c r="AK778" t="s">
        <v>655</v>
      </c>
      <c r="AL778">
        <v>90</v>
      </c>
    </row>
    <row r="779" spans="1:38">
      <c r="A779" t="s">
        <v>447</v>
      </c>
      <c r="B779">
        <v>6</v>
      </c>
      <c r="D779" t="s">
        <v>123</v>
      </c>
      <c r="F779">
        <v>-1</v>
      </c>
      <c r="G779">
        <v>0.5</v>
      </c>
      <c r="H779">
        <v>2</v>
      </c>
      <c r="I779">
        <v>0</v>
      </c>
      <c r="J779" t="s">
        <v>42</v>
      </c>
      <c r="K779">
        <v>0</v>
      </c>
      <c r="L779" t="s">
        <v>42</v>
      </c>
      <c r="M779">
        <v>-2</v>
      </c>
      <c r="N779">
        <v>0.33299999999999996</v>
      </c>
      <c r="O779">
        <v>-2</v>
      </c>
      <c r="P779">
        <v>0.33299999999999996</v>
      </c>
      <c r="Q779" t="s">
        <v>41</v>
      </c>
      <c r="R779" t="s">
        <v>42</v>
      </c>
      <c r="T779">
        <v>101.31965006729475</v>
      </c>
      <c r="U779">
        <v>117.34261838440112</v>
      </c>
      <c r="V779">
        <v>125.13020833333333</v>
      </c>
      <c r="W779">
        <v>148.05555555555554</v>
      </c>
      <c r="X779">
        <v>124.51849999999999</v>
      </c>
      <c r="Y779" t="s">
        <v>54</v>
      </c>
      <c r="Z779">
        <v>-25.82405</v>
      </c>
      <c r="AA779" t="s">
        <v>49</v>
      </c>
      <c r="AC779">
        <v>26.085000000000001</v>
      </c>
      <c r="AD779">
        <v>70.606999999999999</v>
      </c>
      <c r="AG779" t="s">
        <v>654</v>
      </c>
      <c r="AH779" t="s">
        <v>655</v>
      </c>
      <c r="AI779">
        <v>50</v>
      </c>
      <c r="AJ779" t="s">
        <v>678</v>
      </c>
      <c r="AK779" t="s">
        <v>679</v>
      </c>
      <c r="AL779">
        <v>66</v>
      </c>
    </row>
    <row r="780" spans="1:38">
      <c r="A780" t="s">
        <v>447</v>
      </c>
      <c r="B780">
        <v>7</v>
      </c>
      <c r="D780" t="s">
        <v>58</v>
      </c>
      <c r="F780">
        <v>1</v>
      </c>
      <c r="G780">
        <v>0.5</v>
      </c>
      <c r="H780">
        <v>0</v>
      </c>
      <c r="I780">
        <v>1</v>
      </c>
      <c r="J780" t="s">
        <v>42</v>
      </c>
      <c r="K780">
        <v>0</v>
      </c>
      <c r="L780" t="s">
        <v>42</v>
      </c>
      <c r="M780">
        <v>0</v>
      </c>
      <c r="N780">
        <v>1</v>
      </c>
      <c r="O780">
        <v>0</v>
      </c>
      <c r="P780">
        <v>1</v>
      </c>
      <c r="Q780" t="s">
        <v>41</v>
      </c>
      <c r="R780" t="s">
        <v>41</v>
      </c>
      <c r="T780">
        <v>101.31965006729475</v>
      </c>
      <c r="U780">
        <v>117.34261838440112</v>
      </c>
      <c r="V780">
        <v>125.13020833333333</v>
      </c>
      <c r="W780">
        <v>148.05555555555554</v>
      </c>
      <c r="X780">
        <v>96.733839000000003</v>
      </c>
      <c r="Y780" t="s">
        <v>49</v>
      </c>
      <c r="Z780">
        <v>146.75062500000001</v>
      </c>
      <c r="AA780" t="s">
        <v>54</v>
      </c>
      <c r="AC780">
        <v>24.122</v>
      </c>
      <c r="AD780">
        <v>69.858999999999995</v>
      </c>
      <c r="AG780" t="s">
        <v>670</v>
      </c>
      <c r="AH780" t="s">
        <v>671</v>
      </c>
      <c r="AI780">
        <v>91</v>
      </c>
      <c r="AJ780" t="s">
        <v>686</v>
      </c>
      <c r="AK780" t="s">
        <v>687</v>
      </c>
      <c r="AL780">
        <v>93</v>
      </c>
    </row>
    <row r="781" spans="1:38">
      <c r="A781" t="s">
        <v>447</v>
      </c>
      <c r="B781">
        <v>7</v>
      </c>
      <c r="D781" t="s">
        <v>58</v>
      </c>
      <c r="F781">
        <v>0</v>
      </c>
      <c r="G781">
        <v>1</v>
      </c>
      <c r="H781">
        <v>0</v>
      </c>
      <c r="I781">
        <v>1</v>
      </c>
      <c r="J781" t="s">
        <v>42</v>
      </c>
      <c r="K781">
        <v>0</v>
      </c>
      <c r="L781" t="s">
        <v>42</v>
      </c>
      <c r="M781">
        <v>0</v>
      </c>
      <c r="N781">
        <v>1</v>
      </c>
      <c r="O781">
        <v>0</v>
      </c>
      <c r="P781">
        <v>1</v>
      </c>
      <c r="Q781" t="s">
        <v>41</v>
      </c>
      <c r="R781" t="s">
        <v>41</v>
      </c>
      <c r="T781">
        <v>101.31965006729475</v>
      </c>
      <c r="U781">
        <v>117.34261838440112</v>
      </c>
      <c r="V781">
        <v>125.13020833333333</v>
      </c>
      <c r="W781">
        <v>148.05555555555554</v>
      </c>
      <c r="X781">
        <v>241.55063949999999</v>
      </c>
      <c r="Y781" t="s">
        <v>54</v>
      </c>
      <c r="Z781">
        <v>198.415617</v>
      </c>
      <c r="AA781" t="s">
        <v>54</v>
      </c>
      <c r="AC781">
        <v>24.266999999999999</v>
      </c>
      <c r="AD781">
        <v>70.271000000000001</v>
      </c>
      <c r="AG781" t="s">
        <v>686</v>
      </c>
      <c r="AH781" t="s">
        <v>687</v>
      </c>
      <c r="AI781">
        <v>146</v>
      </c>
      <c r="AJ781" t="s">
        <v>686</v>
      </c>
      <c r="AK781" t="s">
        <v>687</v>
      </c>
      <c r="AL781">
        <v>93</v>
      </c>
    </row>
    <row r="782" spans="1:38">
      <c r="A782" t="s">
        <v>447</v>
      </c>
      <c r="B782">
        <v>7</v>
      </c>
      <c r="D782" t="s">
        <v>58</v>
      </c>
      <c r="F782">
        <v>0</v>
      </c>
      <c r="G782">
        <v>1</v>
      </c>
      <c r="H782">
        <v>1</v>
      </c>
      <c r="I782">
        <v>0.5</v>
      </c>
      <c r="J782" t="s">
        <v>42</v>
      </c>
      <c r="K782">
        <v>0</v>
      </c>
      <c r="L782" t="s">
        <v>42</v>
      </c>
      <c r="M782">
        <v>0</v>
      </c>
      <c r="N782">
        <v>1</v>
      </c>
      <c r="O782">
        <v>0</v>
      </c>
      <c r="P782">
        <v>1</v>
      </c>
      <c r="Q782" t="s">
        <v>41</v>
      </c>
      <c r="R782" t="s">
        <v>42</v>
      </c>
      <c r="T782">
        <v>101.31965006729475</v>
      </c>
      <c r="U782">
        <v>117.34261838440112</v>
      </c>
      <c r="V782">
        <v>125.13020833333333</v>
      </c>
      <c r="W782">
        <v>148.05555555555554</v>
      </c>
      <c r="X782">
        <v>90.198207499999995</v>
      </c>
      <c r="Y782" t="s">
        <v>49</v>
      </c>
      <c r="Z782">
        <v>157.64587999999998</v>
      </c>
      <c r="AA782" t="s">
        <v>54</v>
      </c>
      <c r="AC782">
        <v>24.774000000000001</v>
      </c>
      <c r="AD782">
        <v>69.77</v>
      </c>
      <c r="AG782" t="s">
        <v>686</v>
      </c>
      <c r="AH782" t="s">
        <v>687</v>
      </c>
      <c r="AI782">
        <v>146</v>
      </c>
      <c r="AJ782" t="s">
        <v>670</v>
      </c>
      <c r="AK782" t="s">
        <v>671</v>
      </c>
      <c r="AL782">
        <v>89</v>
      </c>
    </row>
    <row r="783" spans="1:38">
      <c r="A783" t="s">
        <v>447</v>
      </c>
      <c r="B783">
        <v>7</v>
      </c>
      <c r="D783" t="s">
        <v>58</v>
      </c>
      <c r="F783">
        <v>0</v>
      </c>
      <c r="G783">
        <v>1</v>
      </c>
      <c r="H783">
        <v>1</v>
      </c>
      <c r="I783">
        <v>0.5</v>
      </c>
      <c r="J783" t="s">
        <v>42</v>
      </c>
      <c r="K783">
        <v>0</v>
      </c>
      <c r="L783" t="s">
        <v>42</v>
      </c>
      <c r="M783">
        <v>0</v>
      </c>
      <c r="N783">
        <v>1</v>
      </c>
      <c r="O783">
        <v>0</v>
      </c>
      <c r="P783">
        <v>1</v>
      </c>
      <c r="Q783" t="s">
        <v>41</v>
      </c>
      <c r="R783" t="s">
        <v>41</v>
      </c>
      <c r="T783">
        <v>101.31965006729475</v>
      </c>
      <c r="U783">
        <v>117.34261838440112</v>
      </c>
      <c r="V783">
        <v>125.13020833333333</v>
      </c>
      <c r="W783">
        <v>148.05555555555554</v>
      </c>
      <c r="X783">
        <v>115.75668349999998</v>
      </c>
      <c r="Y783" t="s">
        <v>54</v>
      </c>
      <c r="Z783">
        <v>150.3916165</v>
      </c>
      <c r="AA783" t="s">
        <v>54</v>
      </c>
      <c r="AC783">
        <v>25.38</v>
      </c>
      <c r="AD783">
        <v>68.325000000000003</v>
      </c>
      <c r="AG783" t="s">
        <v>686</v>
      </c>
      <c r="AH783" t="s">
        <v>687</v>
      </c>
      <c r="AI783">
        <v>146</v>
      </c>
      <c r="AJ783" t="s">
        <v>670</v>
      </c>
      <c r="AK783" t="s">
        <v>671</v>
      </c>
      <c r="AL783">
        <v>89</v>
      </c>
    </row>
    <row r="784" spans="1:38">
      <c r="A784" t="s">
        <v>447</v>
      </c>
      <c r="B784">
        <v>7</v>
      </c>
      <c r="D784" t="s">
        <v>58</v>
      </c>
      <c r="F784">
        <v>0</v>
      </c>
      <c r="G784">
        <v>1</v>
      </c>
      <c r="H784">
        <v>0</v>
      </c>
      <c r="I784">
        <v>1</v>
      </c>
      <c r="J784" t="s">
        <v>42</v>
      </c>
      <c r="K784">
        <v>0</v>
      </c>
      <c r="L784" t="s">
        <v>42</v>
      </c>
      <c r="M784">
        <v>0</v>
      </c>
      <c r="N784">
        <v>1</v>
      </c>
      <c r="O784">
        <v>0</v>
      </c>
      <c r="P784">
        <v>1</v>
      </c>
      <c r="Q784" t="s">
        <v>41</v>
      </c>
      <c r="R784" t="s">
        <v>41</v>
      </c>
      <c r="T784">
        <v>101.31965006729475</v>
      </c>
      <c r="U784">
        <v>117.34261838440112</v>
      </c>
      <c r="V784">
        <v>125.13020833333333</v>
      </c>
      <c r="W784">
        <v>148.05555555555554</v>
      </c>
      <c r="X784">
        <v>241.55063949999999</v>
      </c>
      <c r="Y784" t="s">
        <v>54</v>
      </c>
      <c r="Z784">
        <v>190.90943199999998</v>
      </c>
      <c r="AA784" t="s">
        <v>54</v>
      </c>
      <c r="AC784">
        <v>25.331</v>
      </c>
      <c r="AD784">
        <v>68.525999999999996</v>
      </c>
      <c r="AG784" t="s">
        <v>686</v>
      </c>
      <c r="AH784" t="s">
        <v>687</v>
      </c>
      <c r="AI784">
        <v>146</v>
      </c>
      <c r="AJ784" t="s">
        <v>686</v>
      </c>
      <c r="AK784" t="s">
        <v>687</v>
      </c>
      <c r="AL784">
        <v>93</v>
      </c>
    </row>
    <row r="785" spans="1:38">
      <c r="A785" t="s">
        <v>447</v>
      </c>
      <c r="B785">
        <v>7</v>
      </c>
      <c r="D785" t="s">
        <v>67</v>
      </c>
      <c r="F785">
        <v>0</v>
      </c>
      <c r="G785">
        <v>1</v>
      </c>
      <c r="H785">
        <v>0</v>
      </c>
      <c r="I785">
        <v>1</v>
      </c>
      <c r="J785" t="s">
        <v>42</v>
      </c>
      <c r="K785">
        <v>0</v>
      </c>
      <c r="L785" t="s">
        <v>42</v>
      </c>
      <c r="M785">
        <v>-2</v>
      </c>
      <c r="N785">
        <v>0.33299999999999996</v>
      </c>
      <c r="O785">
        <v>0</v>
      </c>
      <c r="P785">
        <v>1</v>
      </c>
      <c r="Q785" t="s">
        <v>41</v>
      </c>
      <c r="R785" t="s">
        <v>41</v>
      </c>
      <c r="T785">
        <v>101.31965006729475</v>
      </c>
      <c r="U785">
        <v>117.34261838440112</v>
      </c>
      <c r="V785">
        <v>125.13020833333333</v>
      </c>
      <c r="W785">
        <v>148.05555555555554</v>
      </c>
      <c r="X785">
        <v>148.56289879999997</v>
      </c>
      <c r="Y785" t="s">
        <v>54</v>
      </c>
      <c r="Z785">
        <v>299.43589609999998</v>
      </c>
      <c r="AA785" t="s">
        <v>54</v>
      </c>
      <c r="AC785">
        <v>23.736999999999998</v>
      </c>
      <c r="AD785">
        <v>69.698999999999998</v>
      </c>
      <c r="AG785" t="s">
        <v>660</v>
      </c>
      <c r="AH785" t="s">
        <v>661</v>
      </c>
      <c r="AI785">
        <v>33</v>
      </c>
      <c r="AJ785" t="s">
        <v>686</v>
      </c>
      <c r="AK785" t="s">
        <v>687</v>
      </c>
      <c r="AL785">
        <v>93</v>
      </c>
    </row>
    <row r="786" spans="1:38">
      <c r="A786" t="s">
        <v>447</v>
      </c>
      <c r="B786">
        <v>7</v>
      </c>
      <c r="D786" t="s">
        <v>67</v>
      </c>
      <c r="F786">
        <v>-1</v>
      </c>
      <c r="G786">
        <v>0.5</v>
      </c>
      <c r="H786">
        <v>1</v>
      </c>
      <c r="I786">
        <v>0.5</v>
      </c>
      <c r="J786" t="s">
        <v>42</v>
      </c>
      <c r="K786">
        <v>0</v>
      </c>
      <c r="L786" t="s">
        <v>42</v>
      </c>
      <c r="M786">
        <v>-3</v>
      </c>
      <c r="N786">
        <v>0</v>
      </c>
      <c r="O786">
        <v>1</v>
      </c>
      <c r="P786">
        <v>0.66599999999999993</v>
      </c>
      <c r="Q786" t="s">
        <v>42</v>
      </c>
      <c r="R786" t="s">
        <v>41</v>
      </c>
      <c r="T786">
        <v>101.31965006729475</v>
      </c>
      <c r="U786">
        <v>117.34261838440112</v>
      </c>
      <c r="V786">
        <v>125.13020833333333</v>
      </c>
      <c r="W786">
        <v>148.05555555555554</v>
      </c>
      <c r="X786">
        <v>202.9311404</v>
      </c>
      <c r="Y786" t="s">
        <v>54</v>
      </c>
      <c r="Z786">
        <v>284.83391359999996</v>
      </c>
      <c r="AA786" t="s">
        <v>54</v>
      </c>
      <c r="AC786">
        <v>24.122</v>
      </c>
      <c r="AD786">
        <v>69.858999999999995</v>
      </c>
      <c r="AG786" t="s">
        <v>658</v>
      </c>
      <c r="AH786" t="s">
        <v>659</v>
      </c>
      <c r="AI786">
        <v>12</v>
      </c>
      <c r="AJ786" t="s">
        <v>666</v>
      </c>
      <c r="AK786" t="s">
        <v>667</v>
      </c>
      <c r="AL786">
        <v>57</v>
      </c>
    </row>
    <row r="787" spans="1:38">
      <c r="A787" t="s">
        <v>447</v>
      </c>
      <c r="B787">
        <v>7</v>
      </c>
      <c r="D787" t="s">
        <v>107</v>
      </c>
      <c r="F787">
        <v>0</v>
      </c>
      <c r="G787">
        <v>1</v>
      </c>
      <c r="H787">
        <v>1</v>
      </c>
      <c r="I787">
        <v>0.5</v>
      </c>
      <c r="J787" t="s">
        <v>42</v>
      </c>
      <c r="K787">
        <v>0</v>
      </c>
      <c r="L787" t="s">
        <v>42</v>
      </c>
      <c r="M787">
        <v>-1</v>
      </c>
      <c r="N787">
        <v>0.66599999999999993</v>
      </c>
      <c r="O787">
        <v>1</v>
      </c>
      <c r="P787">
        <v>0.66599999999999993</v>
      </c>
      <c r="Q787" t="s">
        <v>41</v>
      </c>
      <c r="R787" t="s">
        <v>41</v>
      </c>
      <c r="T787">
        <v>101.31965006729475</v>
      </c>
      <c r="U787">
        <v>117.34261838440112</v>
      </c>
      <c r="V787">
        <v>125.13020833333333</v>
      </c>
      <c r="W787">
        <v>148.05555555555554</v>
      </c>
      <c r="X787">
        <v>84.354464799999988</v>
      </c>
      <c r="Y787" t="s">
        <v>49</v>
      </c>
      <c r="Z787">
        <v>123.83050710000001</v>
      </c>
      <c r="AA787" t="s">
        <v>54</v>
      </c>
      <c r="AC787">
        <v>23.736999999999998</v>
      </c>
      <c r="AD787">
        <v>69.698999999999998</v>
      </c>
      <c r="AG787" t="s">
        <v>668</v>
      </c>
      <c r="AH787" t="s">
        <v>669</v>
      </c>
      <c r="AI787">
        <v>63</v>
      </c>
      <c r="AJ787" t="s">
        <v>666</v>
      </c>
      <c r="AK787" t="s">
        <v>667</v>
      </c>
      <c r="AL787">
        <v>57</v>
      </c>
    </row>
    <row r="788" spans="1:38">
      <c r="A788" t="s">
        <v>447</v>
      </c>
      <c r="B788">
        <v>7</v>
      </c>
      <c r="D788" t="s">
        <v>107</v>
      </c>
      <c r="F788">
        <v>0</v>
      </c>
      <c r="G788">
        <v>1</v>
      </c>
      <c r="H788">
        <v>2</v>
      </c>
      <c r="I788">
        <v>0</v>
      </c>
      <c r="J788" t="s">
        <v>42</v>
      </c>
      <c r="K788">
        <v>0</v>
      </c>
      <c r="L788" t="s">
        <v>42</v>
      </c>
      <c r="M788">
        <v>-1</v>
      </c>
      <c r="N788">
        <v>0.66599999999999993</v>
      </c>
      <c r="O788">
        <v>1</v>
      </c>
      <c r="P788">
        <v>0.66599999999999993</v>
      </c>
      <c r="Q788" t="s">
        <v>41</v>
      </c>
      <c r="R788" t="s">
        <v>41</v>
      </c>
      <c r="T788">
        <v>101.31965006729475</v>
      </c>
      <c r="U788">
        <v>117.34261838440112</v>
      </c>
      <c r="V788">
        <v>125.13020833333333</v>
      </c>
      <c r="W788">
        <v>148.05555555555554</v>
      </c>
      <c r="X788">
        <v>106.0939853</v>
      </c>
      <c r="Y788" t="s">
        <v>54</v>
      </c>
      <c r="Z788">
        <v>123.88465980000001</v>
      </c>
      <c r="AA788" t="s">
        <v>54</v>
      </c>
      <c r="AC788">
        <v>24.122</v>
      </c>
      <c r="AD788">
        <v>69.858999999999995</v>
      </c>
      <c r="AG788" t="s">
        <v>668</v>
      </c>
      <c r="AH788" t="s">
        <v>669</v>
      </c>
      <c r="AI788">
        <v>63</v>
      </c>
      <c r="AJ788" t="s">
        <v>672</v>
      </c>
      <c r="AK788" t="s">
        <v>673</v>
      </c>
      <c r="AL788">
        <v>25</v>
      </c>
    </row>
    <row r="789" spans="1:38">
      <c r="A789" t="s">
        <v>447</v>
      </c>
      <c r="B789">
        <v>7</v>
      </c>
      <c r="D789" t="s">
        <v>107</v>
      </c>
      <c r="F789">
        <v>0</v>
      </c>
      <c r="G789">
        <v>1</v>
      </c>
      <c r="H789">
        <v>0</v>
      </c>
      <c r="I789">
        <v>1</v>
      </c>
      <c r="J789" t="s">
        <v>42</v>
      </c>
      <c r="K789">
        <v>0</v>
      </c>
      <c r="L789" t="s">
        <v>42</v>
      </c>
      <c r="M789">
        <v>0</v>
      </c>
      <c r="N789">
        <v>1</v>
      </c>
      <c r="O789">
        <v>0</v>
      </c>
      <c r="P789">
        <v>1</v>
      </c>
      <c r="Q789" t="s">
        <v>41</v>
      </c>
      <c r="R789" t="s">
        <v>41</v>
      </c>
      <c r="T789">
        <v>101.31965006729475</v>
      </c>
      <c r="U789">
        <v>117.34261838440112</v>
      </c>
      <c r="V789">
        <v>125.13020833333333</v>
      </c>
      <c r="W789">
        <v>148.05555555555554</v>
      </c>
      <c r="X789">
        <v>210.1872214</v>
      </c>
      <c r="Y789" t="s">
        <v>54</v>
      </c>
      <c r="Z789">
        <v>254.59159990000003</v>
      </c>
      <c r="AA789" t="s">
        <v>54</v>
      </c>
      <c r="AC789">
        <v>24.266999999999999</v>
      </c>
      <c r="AD789">
        <v>70.271000000000001</v>
      </c>
      <c r="AG789" t="s">
        <v>686</v>
      </c>
      <c r="AH789" t="s">
        <v>687</v>
      </c>
      <c r="AI789">
        <v>146</v>
      </c>
      <c r="AJ789" t="s">
        <v>686</v>
      </c>
      <c r="AK789" t="s">
        <v>687</v>
      </c>
      <c r="AL789">
        <v>93</v>
      </c>
    </row>
    <row r="790" spans="1:38">
      <c r="A790" t="s">
        <v>447</v>
      </c>
      <c r="B790">
        <v>7</v>
      </c>
      <c r="D790" t="s">
        <v>73</v>
      </c>
      <c r="F790">
        <v>0</v>
      </c>
      <c r="G790">
        <v>1</v>
      </c>
      <c r="H790">
        <v>-1</v>
      </c>
      <c r="I790">
        <v>0.5</v>
      </c>
      <c r="J790" t="s">
        <v>42</v>
      </c>
      <c r="K790">
        <v>0</v>
      </c>
      <c r="L790" t="s">
        <v>41</v>
      </c>
      <c r="M790">
        <v>0</v>
      </c>
      <c r="N790">
        <v>1</v>
      </c>
      <c r="O790">
        <v>0</v>
      </c>
      <c r="P790">
        <v>1</v>
      </c>
      <c r="Q790" t="s">
        <v>41</v>
      </c>
      <c r="R790" t="s">
        <v>41</v>
      </c>
      <c r="T790">
        <v>101.31965006729475</v>
      </c>
      <c r="U790">
        <v>117.34261838440112</v>
      </c>
      <c r="V790">
        <v>125.13020833333333</v>
      </c>
      <c r="W790">
        <v>148.05555555555554</v>
      </c>
      <c r="X790">
        <v>90.7</v>
      </c>
      <c r="Y790" t="s">
        <v>49</v>
      </c>
      <c r="Z790">
        <v>78.273645700000003</v>
      </c>
      <c r="AA790" t="s">
        <v>49</v>
      </c>
      <c r="AC790">
        <v>23.736999999999998</v>
      </c>
      <c r="AD790">
        <v>69.698999999999998</v>
      </c>
      <c r="AG790" t="s">
        <v>684</v>
      </c>
      <c r="AH790" t="s">
        <v>685</v>
      </c>
      <c r="AI790">
        <v>208</v>
      </c>
      <c r="AJ790" t="s">
        <v>674</v>
      </c>
      <c r="AK790" t="s">
        <v>675</v>
      </c>
      <c r="AL790">
        <v>108</v>
      </c>
    </row>
    <row r="791" spans="1:38">
      <c r="A791" t="s">
        <v>447</v>
      </c>
      <c r="B791">
        <v>7</v>
      </c>
      <c r="D791" t="s">
        <v>73</v>
      </c>
      <c r="F791">
        <v>0</v>
      </c>
      <c r="G791">
        <v>1</v>
      </c>
      <c r="H791">
        <v>0</v>
      </c>
      <c r="I791">
        <v>1</v>
      </c>
      <c r="J791" t="s">
        <v>42</v>
      </c>
      <c r="K791">
        <v>0</v>
      </c>
      <c r="L791" t="s">
        <v>41</v>
      </c>
      <c r="M791">
        <v>0</v>
      </c>
      <c r="N791">
        <v>1</v>
      </c>
      <c r="O791">
        <v>0</v>
      </c>
      <c r="P791">
        <v>1</v>
      </c>
      <c r="Q791" t="s">
        <v>41</v>
      </c>
      <c r="R791" t="s">
        <v>41</v>
      </c>
      <c r="T791">
        <v>101.31965006729475</v>
      </c>
      <c r="U791">
        <v>117.34261838440112</v>
      </c>
      <c r="V791">
        <v>125.13020833333333</v>
      </c>
      <c r="W791">
        <v>148.05555555555554</v>
      </c>
      <c r="X791">
        <v>86.75</v>
      </c>
      <c r="Y791" t="s">
        <v>49</v>
      </c>
      <c r="Z791">
        <v>87.33534250000001</v>
      </c>
      <c r="AA791" t="s">
        <v>49</v>
      </c>
      <c r="AC791">
        <v>24.122</v>
      </c>
      <c r="AD791">
        <v>69.858999999999995</v>
      </c>
      <c r="AG791" t="s">
        <v>684</v>
      </c>
      <c r="AH791" t="s">
        <v>685</v>
      </c>
      <c r="AI791">
        <v>208</v>
      </c>
      <c r="AJ791" t="s">
        <v>684</v>
      </c>
      <c r="AK791" t="s">
        <v>685</v>
      </c>
      <c r="AL791">
        <v>85</v>
      </c>
    </row>
    <row r="792" spans="1:38">
      <c r="A792" t="s">
        <v>447</v>
      </c>
      <c r="B792">
        <v>7</v>
      </c>
      <c r="D792" t="s">
        <v>73</v>
      </c>
      <c r="F792">
        <v>0</v>
      </c>
      <c r="G792">
        <v>1</v>
      </c>
      <c r="H792">
        <v>0</v>
      </c>
      <c r="I792">
        <v>1</v>
      </c>
      <c r="J792" t="s">
        <v>42</v>
      </c>
      <c r="K792">
        <v>0</v>
      </c>
      <c r="L792" t="s">
        <v>42</v>
      </c>
      <c r="M792">
        <v>0</v>
      </c>
      <c r="N792">
        <v>1</v>
      </c>
      <c r="O792">
        <v>0</v>
      </c>
      <c r="P792">
        <v>1</v>
      </c>
      <c r="Q792" t="s">
        <v>41</v>
      </c>
      <c r="R792" t="s">
        <v>41</v>
      </c>
      <c r="T792">
        <v>101.31965006729475</v>
      </c>
      <c r="U792">
        <v>117.34261838440112</v>
      </c>
      <c r="V792">
        <v>125.13020833333333</v>
      </c>
      <c r="W792">
        <v>148.05555555555554</v>
      </c>
      <c r="X792">
        <v>165.55</v>
      </c>
      <c r="Y792" t="s">
        <v>54</v>
      </c>
      <c r="Z792">
        <v>187.52615625000001</v>
      </c>
      <c r="AA792" t="s">
        <v>54</v>
      </c>
      <c r="AC792">
        <v>24.266999999999999</v>
      </c>
      <c r="AD792">
        <v>70.271000000000001</v>
      </c>
      <c r="AG792" t="s">
        <v>686</v>
      </c>
      <c r="AH792" t="s">
        <v>687</v>
      </c>
      <c r="AI792">
        <v>146</v>
      </c>
      <c r="AJ792" t="s">
        <v>686</v>
      </c>
      <c r="AK792" t="s">
        <v>687</v>
      </c>
      <c r="AL792">
        <v>93</v>
      </c>
    </row>
    <row r="793" spans="1:38">
      <c r="A793" t="s">
        <v>447</v>
      </c>
      <c r="B793">
        <v>7</v>
      </c>
      <c r="D793" t="s">
        <v>73</v>
      </c>
      <c r="F793">
        <v>0</v>
      </c>
      <c r="G793">
        <v>1</v>
      </c>
      <c r="H793">
        <v>0</v>
      </c>
      <c r="I793">
        <v>1</v>
      </c>
      <c r="J793" t="s">
        <v>42</v>
      </c>
      <c r="K793">
        <v>0</v>
      </c>
      <c r="L793" t="s">
        <v>42</v>
      </c>
      <c r="M793">
        <v>0</v>
      </c>
      <c r="N793">
        <v>1</v>
      </c>
      <c r="O793">
        <v>0</v>
      </c>
      <c r="P793">
        <v>1</v>
      </c>
      <c r="Q793" t="s">
        <v>41</v>
      </c>
      <c r="R793" t="s">
        <v>41</v>
      </c>
      <c r="T793">
        <v>101.31965006729475</v>
      </c>
      <c r="U793">
        <v>117.34261838440112</v>
      </c>
      <c r="V793">
        <v>125.13020833333333</v>
      </c>
      <c r="W793">
        <v>148.05555555555554</v>
      </c>
      <c r="X793">
        <v>114.3</v>
      </c>
      <c r="Y793" t="s">
        <v>54</v>
      </c>
      <c r="Z793">
        <v>133.09392000000003</v>
      </c>
      <c r="AA793" t="s">
        <v>54</v>
      </c>
      <c r="AC793">
        <v>24.774000000000001</v>
      </c>
      <c r="AD793">
        <v>69.77</v>
      </c>
      <c r="AG793" t="s">
        <v>686</v>
      </c>
      <c r="AH793" t="s">
        <v>687</v>
      </c>
      <c r="AI793">
        <v>146</v>
      </c>
      <c r="AJ793" t="s">
        <v>686</v>
      </c>
      <c r="AK793" t="s">
        <v>687</v>
      </c>
      <c r="AL793">
        <v>93</v>
      </c>
    </row>
    <row r="794" spans="1:38">
      <c r="A794" t="s">
        <v>447</v>
      </c>
      <c r="B794">
        <v>7</v>
      </c>
      <c r="D794" t="s">
        <v>73</v>
      </c>
      <c r="F794">
        <v>0</v>
      </c>
      <c r="G794">
        <v>1</v>
      </c>
      <c r="H794">
        <v>0</v>
      </c>
      <c r="I794">
        <v>1</v>
      </c>
      <c r="J794" t="s">
        <v>42</v>
      </c>
      <c r="K794">
        <v>0</v>
      </c>
      <c r="L794" t="s">
        <v>42</v>
      </c>
      <c r="M794">
        <v>0</v>
      </c>
      <c r="N794">
        <v>1</v>
      </c>
      <c r="O794">
        <v>-2</v>
      </c>
      <c r="P794">
        <v>0.33299999999999996</v>
      </c>
      <c r="Q794" t="s">
        <v>41</v>
      </c>
      <c r="R794" t="s">
        <v>42</v>
      </c>
      <c r="T794">
        <v>101.31965006729475</v>
      </c>
      <c r="U794">
        <v>117.34261838440112</v>
      </c>
      <c r="V794">
        <v>125.13020833333333</v>
      </c>
      <c r="W794">
        <v>148.05555555555554</v>
      </c>
      <c r="X794">
        <v>197.1</v>
      </c>
      <c r="Y794" t="s">
        <v>54</v>
      </c>
      <c r="Z794">
        <v>201.14904660000002</v>
      </c>
      <c r="AA794" t="s">
        <v>54</v>
      </c>
      <c r="AC794">
        <v>25.331</v>
      </c>
      <c r="AD794">
        <v>68.525999999999996</v>
      </c>
      <c r="AG794" t="s">
        <v>686</v>
      </c>
      <c r="AH794" t="s">
        <v>687</v>
      </c>
      <c r="AI794">
        <v>146</v>
      </c>
      <c r="AJ794" t="s">
        <v>660</v>
      </c>
      <c r="AK794" t="s">
        <v>661</v>
      </c>
      <c r="AL794">
        <v>42</v>
      </c>
    </row>
    <row r="795" spans="1:38">
      <c r="A795" t="s">
        <v>447</v>
      </c>
      <c r="B795">
        <v>7</v>
      </c>
      <c r="D795" t="s">
        <v>78</v>
      </c>
      <c r="F795">
        <v>-1</v>
      </c>
      <c r="G795">
        <v>0.5</v>
      </c>
      <c r="H795">
        <v>0</v>
      </c>
      <c r="I795">
        <v>1</v>
      </c>
      <c r="J795" t="s">
        <v>42</v>
      </c>
      <c r="K795">
        <v>0</v>
      </c>
      <c r="L795" t="s">
        <v>42</v>
      </c>
      <c r="M795">
        <v>0</v>
      </c>
      <c r="N795">
        <v>1</v>
      </c>
      <c r="O795">
        <v>0</v>
      </c>
      <c r="P795">
        <v>1</v>
      </c>
      <c r="Q795" t="s">
        <v>41</v>
      </c>
      <c r="R795" t="s">
        <v>41</v>
      </c>
      <c r="T795">
        <v>101.31965006729475</v>
      </c>
      <c r="U795">
        <v>117.34261838440112</v>
      </c>
      <c r="V795">
        <v>125.13020833333333</v>
      </c>
      <c r="W795">
        <v>148.05555555555554</v>
      </c>
      <c r="X795">
        <v>372.54556550000001</v>
      </c>
      <c r="Y795" t="s">
        <v>89</v>
      </c>
      <c r="Z795">
        <v>468.61063360000003</v>
      </c>
      <c r="AA795" t="s">
        <v>89</v>
      </c>
      <c r="AC795">
        <v>24.266999999999999</v>
      </c>
      <c r="AD795">
        <v>70.271000000000001</v>
      </c>
      <c r="AG795" t="s">
        <v>706</v>
      </c>
      <c r="AH795" t="s">
        <v>707</v>
      </c>
      <c r="AI795">
        <v>35</v>
      </c>
      <c r="AJ795" t="s">
        <v>702</v>
      </c>
      <c r="AK795" t="s">
        <v>703</v>
      </c>
      <c r="AL795">
        <v>37</v>
      </c>
    </row>
    <row r="796" spans="1:38">
      <c r="A796" t="s">
        <v>447</v>
      </c>
      <c r="B796">
        <v>7</v>
      </c>
      <c r="D796" t="s">
        <v>78</v>
      </c>
      <c r="F796">
        <v>0</v>
      </c>
      <c r="G796">
        <v>1</v>
      </c>
      <c r="H796">
        <v>0</v>
      </c>
      <c r="I796">
        <v>1</v>
      </c>
      <c r="J796" t="s">
        <v>42</v>
      </c>
      <c r="K796">
        <v>0</v>
      </c>
      <c r="L796" t="s">
        <v>42</v>
      </c>
      <c r="M796">
        <v>0</v>
      </c>
      <c r="N796">
        <v>1</v>
      </c>
      <c r="O796">
        <v>0</v>
      </c>
      <c r="P796">
        <v>1</v>
      </c>
      <c r="Q796" t="s">
        <v>41</v>
      </c>
      <c r="R796" t="s">
        <v>41</v>
      </c>
      <c r="T796">
        <v>101.31965006729475</v>
      </c>
      <c r="U796">
        <v>117.34261838440112</v>
      </c>
      <c r="V796">
        <v>125.13020833333333</v>
      </c>
      <c r="W796">
        <v>148.05555555555554</v>
      </c>
      <c r="X796">
        <v>253.1596615</v>
      </c>
      <c r="Y796" t="s">
        <v>54</v>
      </c>
      <c r="Z796">
        <v>306.9934624</v>
      </c>
      <c r="AA796" t="s">
        <v>89</v>
      </c>
      <c r="AC796">
        <v>24.774000000000001</v>
      </c>
      <c r="AD796">
        <v>69.77</v>
      </c>
      <c r="AG796" t="s">
        <v>702</v>
      </c>
      <c r="AH796" t="s">
        <v>703</v>
      </c>
      <c r="AI796">
        <v>54</v>
      </c>
      <c r="AJ796" t="s">
        <v>702</v>
      </c>
      <c r="AK796" t="s">
        <v>703</v>
      </c>
      <c r="AL796">
        <v>37</v>
      </c>
    </row>
    <row r="797" spans="1:38">
      <c r="A797" t="s">
        <v>447</v>
      </c>
      <c r="B797">
        <v>7</v>
      </c>
      <c r="D797" t="s">
        <v>78</v>
      </c>
      <c r="F797">
        <v>-1</v>
      </c>
      <c r="G797">
        <v>0.5</v>
      </c>
      <c r="H797">
        <v>0</v>
      </c>
      <c r="I797">
        <v>1</v>
      </c>
      <c r="J797" t="s">
        <v>42</v>
      </c>
      <c r="K797">
        <v>0</v>
      </c>
      <c r="L797" t="s">
        <v>42</v>
      </c>
      <c r="M797">
        <v>0</v>
      </c>
      <c r="N797">
        <v>1</v>
      </c>
      <c r="O797">
        <v>0</v>
      </c>
      <c r="P797">
        <v>1</v>
      </c>
      <c r="Q797" t="s">
        <v>41</v>
      </c>
      <c r="R797" t="s">
        <v>41</v>
      </c>
      <c r="T797">
        <v>101.31965006729475</v>
      </c>
      <c r="U797">
        <v>117.34261838440112</v>
      </c>
      <c r="V797">
        <v>125.13020833333333</v>
      </c>
      <c r="W797">
        <v>148.05555555555554</v>
      </c>
      <c r="X797">
        <v>132.60095150000001</v>
      </c>
      <c r="Y797" t="s">
        <v>54</v>
      </c>
      <c r="Z797">
        <v>283.00228400000003</v>
      </c>
      <c r="AA797" t="s">
        <v>54</v>
      </c>
      <c r="AC797">
        <v>25.38</v>
      </c>
      <c r="AD797">
        <v>68.325000000000003</v>
      </c>
      <c r="AG797" t="s">
        <v>670</v>
      </c>
      <c r="AH797" t="s">
        <v>671</v>
      </c>
      <c r="AI797">
        <v>91</v>
      </c>
      <c r="AJ797" t="s">
        <v>686</v>
      </c>
      <c r="AK797" t="s">
        <v>687</v>
      </c>
      <c r="AL797">
        <v>93</v>
      </c>
    </row>
    <row r="798" spans="1:38">
      <c r="A798" t="s">
        <v>447</v>
      </c>
      <c r="B798">
        <v>7</v>
      </c>
      <c r="D798" t="s">
        <v>78</v>
      </c>
      <c r="F798">
        <v>-1</v>
      </c>
      <c r="G798">
        <v>0.5</v>
      </c>
      <c r="H798">
        <v>0</v>
      </c>
      <c r="I798">
        <v>1</v>
      </c>
      <c r="J798" t="s">
        <v>42</v>
      </c>
      <c r="K798">
        <v>0</v>
      </c>
      <c r="L798" t="s">
        <v>42</v>
      </c>
      <c r="M798">
        <v>0</v>
      </c>
      <c r="N798">
        <v>1</v>
      </c>
      <c r="O798">
        <v>0</v>
      </c>
      <c r="P798">
        <v>1</v>
      </c>
      <c r="Q798" t="s">
        <v>41</v>
      </c>
      <c r="R798" t="s">
        <v>41</v>
      </c>
      <c r="T798">
        <v>101.31965006729475</v>
      </c>
      <c r="U798">
        <v>117.34261838440112</v>
      </c>
      <c r="V798">
        <v>125.13020833333333</v>
      </c>
      <c r="W798">
        <v>148.05555555555554</v>
      </c>
      <c r="X798">
        <v>350.34642675000003</v>
      </c>
      <c r="Y798" t="s">
        <v>89</v>
      </c>
      <c r="Z798">
        <v>420.70789060000004</v>
      </c>
      <c r="AA798" t="s">
        <v>89</v>
      </c>
      <c r="AC798">
        <v>25.331</v>
      </c>
      <c r="AD798">
        <v>68.525999999999996</v>
      </c>
      <c r="AG798" t="s">
        <v>706</v>
      </c>
      <c r="AH798" t="s">
        <v>707</v>
      </c>
      <c r="AI798">
        <v>35</v>
      </c>
      <c r="AJ798" t="s">
        <v>702</v>
      </c>
      <c r="AK798" t="s">
        <v>703</v>
      </c>
      <c r="AL798">
        <v>37</v>
      </c>
    </row>
    <row r="799" spans="1:38">
      <c r="A799" t="s">
        <v>447</v>
      </c>
      <c r="B799">
        <v>7</v>
      </c>
      <c r="D799" t="s">
        <v>85</v>
      </c>
      <c r="F799">
        <v>-1</v>
      </c>
      <c r="G799">
        <v>0.5</v>
      </c>
      <c r="H799">
        <v>2</v>
      </c>
      <c r="I799">
        <v>0</v>
      </c>
      <c r="J799" t="s">
        <v>41</v>
      </c>
      <c r="K799">
        <v>0</v>
      </c>
      <c r="L799" t="s">
        <v>42</v>
      </c>
      <c r="M799">
        <v>-2</v>
      </c>
      <c r="N799">
        <v>0.33299999999999996</v>
      </c>
      <c r="O799">
        <v>1</v>
      </c>
      <c r="P799">
        <v>0.66599999999999993</v>
      </c>
      <c r="Q799" t="s">
        <v>42</v>
      </c>
      <c r="R799" t="s">
        <v>41</v>
      </c>
      <c r="T799">
        <v>101.31965006729475</v>
      </c>
      <c r="U799">
        <v>117.34261838440112</v>
      </c>
      <c r="V799">
        <v>125.13020833333333</v>
      </c>
      <c r="W799">
        <v>148.05555555555554</v>
      </c>
      <c r="X799">
        <v>120.54606974999999</v>
      </c>
      <c r="Y799" t="s">
        <v>54</v>
      </c>
      <c r="Z799">
        <v>151.37749291</v>
      </c>
      <c r="AA799" t="s">
        <v>54</v>
      </c>
      <c r="AC799">
        <v>23.736999999999998</v>
      </c>
      <c r="AD799">
        <v>69.698999999999998</v>
      </c>
      <c r="AG799" t="s">
        <v>664</v>
      </c>
      <c r="AH799" t="s">
        <v>665</v>
      </c>
      <c r="AI799">
        <v>32</v>
      </c>
      <c r="AJ799" t="s">
        <v>672</v>
      </c>
      <c r="AK799" t="s">
        <v>673</v>
      </c>
      <c r="AL799">
        <v>25</v>
      </c>
    </row>
    <row r="800" spans="1:38">
      <c r="A800" t="s">
        <v>447</v>
      </c>
      <c r="B800">
        <v>7</v>
      </c>
      <c r="D800" t="s">
        <v>85</v>
      </c>
      <c r="F800">
        <v>1</v>
      </c>
      <c r="G800">
        <v>0.5</v>
      </c>
      <c r="H800">
        <v>1</v>
      </c>
      <c r="I800">
        <v>0.5</v>
      </c>
      <c r="J800" t="s">
        <v>42</v>
      </c>
      <c r="K800">
        <v>0</v>
      </c>
      <c r="L800" t="s">
        <v>42</v>
      </c>
      <c r="M800">
        <v>0</v>
      </c>
      <c r="N800">
        <v>1</v>
      </c>
      <c r="O800">
        <v>0</v>
      </c>
      <c r="P800">
        <v>1</v>
      </c>
      <c r="Q800" t="s">
        <v>41</v>
      </c>
      <c r="R800" t="s">
        <v>41</v>
      </c>
      <c r="T800">
        <v>101.31965006729475</v>
      </c>
      <c r="U800">
        <v>117.34261838440112</v>
      </c>
      <c r="V800">
        <v>125.13020833333333</v>
      </c>
      <c r="W800">
        <v>148.05555555555554</v>
      </c>
      <c r="X800">
        <v>272.93247974999997</v>
      </c>
      <c r="Y800" t="s">
        <v>54</v>
      </c>
      <c r="Z800">
        <v>340.93535618999999</v>
      </c>
      <c r="AA800" t="s">
        <v>89</v>
      </c>
      <c r="AC800">
        <v>24.266999999999999</v>
      </c>
      <c r="AD800">
        <v>70.271000000000001</v>
      </c>
      <c r="AG800" t="s">
        <v>706</v>
      </c>
      <c r="AH800" t="s">
        <v>707</v>
      </c>
      <c r="AI800">
        <v>35</v>
      </c>
      <c r="AJ800" t="s">
        <v>706</v>
      </c>
      <c r="AK800" t="s">
        <v>707</v>
      </c>
      <c r="AL800">
        <v>27</v>
      </c>
    </row>
    <row r="801" spans="1:38">
      <c r="A801" t="s">
        <v>447</v>
      </c>
      <c r="B801">
        <v>7</v>
      </c>
      <c r="D801" t="s">
        <v>117</v>
      </c>
      <c r="F801">
        <v>0</v>
      </c>
      <c r="G801">
        <v>1</v>
      </c>
      <c r="H801">
        <v>0</v>
      </c>
      <c r="I801">
        <v>1</v>
      </c>
      <c r="J801" t="s">
        <v>42</v>
      </c>
      <c r="K801">
        <v>0</v>
      </c>
      <c r="L801" t="s">
        <v>42</v>
      </c>
      <c r="M801">
        <v>0</v>
      </c>
      <c r="N801">
        <v>1</v>
      </c>
      <c r="O801">
        <v>0</v>
      </c>
      <c r="P801">
        <v>1</v>
      </c>
      <c r="Q801" t="s">
        <v>41</v>
      </c>
      <c r="R801" t="s">
        <v>41</v>
      </c>
      <c r="T801">
        <v>101.31965006729475</v>
      </c>
      <c r="U801">
        <v>117.34261838440112</v>
      </c>
      <c r="V801">
        <v>125.13020833333333</v>
      </c>
      <c r="W801">
        <v>148.05555555555554</v>
      </c>
      <c r="X801">
        <v>46.812298999999989</v>
      </c>
      <c r="Y801" t="s">
        <v>49</v>
      </c>
      <c r="Z801">
        <v>62.504784000000001</v>
      </c>
      <c r="AA801" t="s">
        <v>49</v>
      </c>
      <c r="AC801">
        <v>23.736999999999998</v>
      </c>
      <c r="AD801">
        <v>69.698999999999998</v>
      </c>
      <c r="AG801" t="s">
        <v>684</v>
      </c>
      <c r="AH801" t="s">
        <v>685</v>
      </c>
      <c r="AI801">
        <v>208</v>
      </c>
      <c r="AJ801" t="s">
        <v>684</v>
      </c>
      <c r="AK801" t="s">
        <v>685</v>
      </c>
      <c r="AL801">
        <v>85</v>
      </c>
    </row>
    <row r="802" spans="1:38">
      <c r="A802" t="s">
        <v>447</v>
      </c>
      <c r="B802">
        <v>7</v>
      </c>
      <c r="D802" t="s">
        <v>117</v>
      </c>
      <c r="F802">
        <v>0</v>
      </c>
      <c r="G802">
        <v>1</v>
      </c>
      <c r="H802">
        <v>0</v>
      </c>
      <c r="I802">
        <v>1</v>
      </c>
      <c r="J802" t="s">
        <v>42</v>
      </c>
      <c r="K802">
        <v>1</v>
      </c>
      <c r="L802" t="s">
        <v>41</v>
      </c>
      <c r="M802">
        <v>1</v>
      </c>
      <c r="N802">
        <v>0.66599999999999993</v>
      </c>
      <c r="O802">
        <v>-3</v>
      </c>
      <c r="P802">
        <v>0</v>
      </c>
      <c r="Q802" t="s">
        <v>42</v>
      </c>
      <c r="R802" t="s">
        <v>41</v>
      </c>
      <c r="T802">
        <v>101.31965006729475</v>
      </c>
      <c r="U802">
        <v>117.34261838440112</v>
      </c>
      <c r="V802">
        <v>125.13020833333333</v>
      </c>
      <c r="W802">
        <v>148.05555555555554</v>
      </c>
      <c r="X802">
        <v>54.932099909999998</v>
      </c>
      <c r="Y802" t="s">
        <v>49</v>
      </c>
      <c r="Z802">
        <v>55.7804225</v>
      </c>
      <c r="AA802" t="s">
        <v>49</v>
      </c>
      <c r="AC802">
        <v>24.122</v>
      </c>
      <c r="AD802">
        <v>69.858999999999995</v>
      </c>
      <c r="AG802" t="s">
        <v>656</v>
      </c>
      <c r="AH802" t="s">
        <v>657</v>
      </c>
      <c r="AI802">
        <v>91</v>
      </c>
      <c r="AJ802" t="s">
        <v>688</v>
      </c>
      <c r="AK802" t="s">
        <v>689</v>
      </c>
      <c r="AL802">
        <v>7</v>
      </c>
    </row>
    <row r="803" spans="1:38">
      <c r="A803" t="s">
        <v>447</v>
      </c>
      <c r="B803">
        <v>7</v>
      </c>
      <c r="D803" t="s">
        <v>117</v>
      </c>
      <c r="F803">
        <v>0</v>
      </c>
      <c r="G803">
        <v>1</v>
      </c>
      <c r="H803">
        <v>0</v>
      </c>
      <c r="I803">
        <v>1</v>
      </c>
      <c r="J803" t="s">
        <v>42</v>
      </c>
      <c r="K803">
        <v>0</v>
      </c>
      <c r="L803" t="s">
        <v>42</v>
      </c>
      <c r="M803">
        <v>1</v>
      </c>
      <c r="N803">
        <v>0.66599999999999993</v>
      </c>
      <c r="O803">
        <v>-1</v>
      </c>
      <c r="P803">
        <v>0.66599999999999993</v>
      </c>
      <c r="Q803" t="s">
        <v>41</v>
      </c>
      <c r="R803" t="s">
        <v>41</v>
      </c>
      <c r="T803">
        <v>101.31965006729475</v>
      </c>
      <c r="U803">
        <v>117.34261838440112</v>
      </c>
      <c r="V803">
        <v>125.13020833333333</v>
      </c>
      <c r="W803">
        <v>148.05555555555554</v>
      </c>
      <c r="X803">
        <v>143.96996726999998</v>
      </c>
      <c r="Y803" t="s">
        <v>54</v>
      </c>
      <c r="Z803">
        <v>169.38571050000002</v>
      </c>
      <c r="AA803" t="s">
        <v>54</v>
      </c>
      <c r="AC803">
        <v>24.266999999999999</v>
      </c>
      <c r="AD803">
        <v>70.271000000000001</v>
      </c>
      <c r="AG803" t="s">
        <v>668</v>
      </c>
      <c r="AH803" t="s">
        <v>669</v>
      </c>
      <c r="AI803">
        <v>63</v>
      </c>
      <c r="AJ803" t="s">
        <v>668</v>
      </c>
      <c r="AK803" t="s">
        <v>669</v>
      </c>
      <c r="AL803">
        <v>52</v>
      </c>
    </row>
    <row r="804" spans="1:38">
      <c r="A804" t="s">
        <v>447</v>
      </c>
      <c r="B804">
        <v>7</v>
      </c>
      <c r="D804" t="s">
        <v>117</v>
      </c>
      <c r="F804">
        <v>0</v>
      </c>
      <c r="G804">
        <v>1</v>
      </c>
      <c r="H804">
        <v>0</v>
      </c>
      <c r="I804">
        <v>1</v>
      </c>
      <c r="J804" t="s">
        <v>42</v>
      </c>
      <c r="K804">
        <v>0</v>
      </c>
      <c r="L804" t="s">
        <v>42</v>
      </c>
      <c r="M804">
        <v>0</v>
      </c>
      <c r="N804">
        <v>1</v>
      </c>
      <c r="O804">
        <v>0</v>
      </c>
      <c r="P804">
        <v>1</v>
      </c>
      <c r="Q804" t="s">
        <v>41</v>
      </c>
      <c r="R804" t="s">
        <v>41</v>
      </c>
      <c r="T804">
        <v>101.31965006729475</v>
      </c>
      <c r="U804">
        <v>117.34261838440112</v>
      </c>
      <c r="V804">
        <v>125.13020833333333</v>
      </c>
      <c r="W804">
        <v>148.05555555555554</v>
      </c>
      <c r="X804">
        <v>79.182029749999998</v>
      </c>
      <c r="Y804" t="s">
        <v>49</v>
      </c>
      <c r="Z804">
        <v>95.985579999999999</v>
      </c>
      <c r="AA804" t="s">
        <v>49</v>
      </c>
      <c r="AC804">
        <v>24.774000000000001</v>
      </c>
      <c r="AD804">
        <v>69.77</v>
      </c>
      <c r="AG804" t="s">
        <v>684</v>
      </c>
      <c r="AH804" t="s">
        <v>685</v>
      </c>
      <c r="AI804">
        <v>208</v>
      </c>
      <c r="AJ804" t="s">
        <v>684</v>
      </c>
      <c r="AK804" t="s">
        <v>685</v>
      </c>
      <c r="AL804">
        <v>85</v>
      </c>
    </row>
    <row r="805" spans="1:38">
      <c r="A805" t="s">
        <v>447</v>
      </c>
      <c r="B805">
        <v>7</v>
      </c>
      <c r="D805" t="s">
        <v>117</v>
      </c>
      <c r="F805">
        <v>0</v>
      </c>
      <c r="G805">
        <v>1</v>
      </c>
      <c r="H805">
        <v>0</v>
      </c>
      <c r="I805">
        <v>1</v>
      </c>
      <c r="J805" t="s">
        <v>42</v>
      </c>
      <c r="K805">
        <v>0</v>
      </c>
      <c r="L805" t="s">
        <v>42</v>
      </c>
      <c r="M805">
        <v>0</v>
      </c>
      <c r="N805">
        <v>1</v>
      </c>
      <c r="O805">
        <v>0</v>
      </c>
      <c r="P805">
        <v>1</v>
      </c>
      <c r="Q805" t="s">
        <v>41</v>
      </c>
      <c r="R805" t="s">
        <v>41</v>
      </c>
      <c r="T805">
        <v>101.31965006729475</v>
      </c>
      <c r="U805">
        <v>117.34261838440112</v>
      </c>
      <c r="V805">
        <v>125.13020833333333</v>
      </c>
      <c r="W805">
        <v>148.05555555555554</v>
      </c>
      <c r="X805">
        <v>63.050215749999992</v>
      </c>
      <c r="Y805" t="s">
        <v>49</v>
      </c>
      <c r="Z805">
        <v>82.652904500000005</v>
      </c>
      <c r="AA805" t="s">
        <v>49</v>
      </c>
      <c r="AC805">
        <v>25.38</v>
      </c>
      <c r="AD805">
        <v>68.325000000000003</v>
      </c>
      <c r="AG805" t="s">
        <v>684</v>
      </c>
      <c r="AH805" t="s">
        <v>685</v>
      </c>
      <c r="AI805">
        <v>208</v>
      </c>
      <c r="AJ805" t="s">
        <v>684</v>
      </c>
      <c r="AK805" t="s">
        <v>685</v>
      </c>
      <c r="AL805">
        <v>85</v>
      </c>
    </row>
    <row r="806" spans="1:38">
      <c r="A806" t="s">
        <v>447</v>
      </c>
      <c r="B806">
        <v>7</v>
      </c>
      <c r="D806" t="s">
        <v>117</v>
      </c>
      <c r="F806">
        <v>0</v>
      </c>
      <c r="G806">
        <v>1</v>
      </c>
      <c r="H806">
        <v>0</v>
      </c>
      <c r="I806">
        <v>1</v>
      </c>
      <c r="J806" t="s">
        <v>42</v>
      </c>
      <c r="K806">
        <v>0</v>
      </c>
      <c r="L806" t="s">
        <v>42</v>
      </c>
      <c r="M806">
        <v>0</v>
      </c>
      <c r="N806">
        <v>1</v>
      </c>
      <c r="O806">
        <v>0</v>
      </c>
      <c r="P806">
        <v>1</v>
      </c>
      <c r="Q806" t="s">
        <v>41</v>
      </c>
      <c r="R806" t="s">
        <v>41</v>
      </c>
      <c r="T806">
        <v>101.31965006729475</v>
      </c>
      <c r="U806">
        <v>117.34261838440112</v>
      </c>
      <c r="V806">
        <v>125.13020833333333</v>
      </c>
      <c r="W806">
        <v>148.05555555555554</v>
      </c>
      <c r="X806">
        <v>139.91679287499997</v>
      </c>
      <c r="Y806" t="s">
        <v>54</v>
      </c>
      <c r="Z806">
        <v>156.12105500000001</v>
      </c>
      <c r="AA806" t="s">
        <v>54</v>
      </c>
      <c r="AC806">
        <v>25.331</v>
      </c>
      <c r="AD806">
        <v>68.525999999999996</v>
      </c>
      <c r="AG806" t="s">
        <v>686</v>
      </c>
      <c r="AH806" t="s">
        <v>687</v>
      </c>
      <c r="AI806">
        <v>146</v>
      </c>
      <c r="AJ806" t="s">
        <v>686</v>
      </c>
      <c r="AK806" t="s">
        <v>687</v>
      </c>
      <c r="AL806">
        <v>93</v>
      </c>
    </row>
    <row r="807" spans="1:38">
      <c r="A807" t="s">
        <v>447</v>
      </c>
      <c r="B807">
        <v>7</v>
      </c>
      <c r="D807" t="s">
        <v>90</v>
      </c>
      <c r="F807">
        <v>0</v>
      </c>
      <c r="G807">
        <v>1</v>
      </c>
      <c r="H807">
        <v>0</v>
      </c>
      <c r="I807">
        <v>1</v>
      </c>
      <c r="J807" t="s">
        <v>42</v>
      </c>
      <c r="K807">
        <v>0</v>
      </c>
      <c r="L807" t="s">
        <v>42</v>
      </c>
      <c r="M807">
        <v>0</v>
      </c>
      <c r="N807">
        <v>1</v>
      </c>
      <c r="O807">
        <v>0</v>
      </c>
      <c r="P807">
        <v>1</v>
      </c>
      <c r="Q807" t="s">
        <v>41</v>
      </c>
      <c r="R807" t="s">
        <v>41</v>
      </c>
      <c r="T807">
        <v>101.31965006729475</v>
      </c>
      <c r="U807">
        <v>117.34261838440112</v>
      </c>
      <c r="V807">
        <v>125.13020833333333</v>
      </c>
      <c r="W807">
        <v>148.05555555555554</v>
      </c>
      <c r="X807">
        <v>129.90315000000001</v>
      </c>
      <c r="Y807" t="s">
        <v>54</v>
      </c>
      <c r="Z807">
        <v>110.08954999999999</v>
      </c>
      <c r="AA807" t="s">
        <v>54</v>
      </c>
      <c r="AC807">
        <v>23.736999999999998</v>
      </c>
      <c r="AD807">
        <v>69.698999999999998</v>
      </c>
      <c r="AG807" t="s">
        <v>686</v>
      </c>
      <c r="AH807" t="s">
        <v>687</v>
      </c>
      <c r="AI807">
        <v>146</v>
      </c>
      <c r="AJ807" t="s">
        <v>686</v>
      </c>
      <c r="AK807" t="s">
        <v>687</v>
      </c>
      <c r="AL807">
        <v>93</v>
      </c>
    </row>
    <row r="808" spans="1:38">
      <c r="A808" t="s">
        <v>447</v>
      </c>
      <c r="B808">
        <v>7</v>
      </c>
      <c r="D808" t="s">
        <v>90</v>
      </c>
      <c r="F808">
        <v>0</v>
      </c>
      <c r="G808">
        <v>1</v>
      </c>
      <c r="H808">
        <v>0</v>
      </c>
      <c r="I808">
        <v>1</v>
      </c>
      <c r="J808" t="s">
        <v>42</v>
      </c>
      <c r="K808">
        <v>0</v>
      </c>
      <c r="L808" t="s">
        <v>42</v>
      </c>
      <c r="M808">
        <v>0</v>
      </c>
      <c r="N808">
        <v>1</v>
      </c>
      <c r="O808">
        <v>-2</v>
      </c>
      <c r="P808">
        <v>0.33299999999999996</v>
      </c>
      <c r="Q808" t="s">
        <v>41</v>
      </c>
      <c r="R808" t="s">
        <v>41</v>
      </c>
      <c r="T808">
        <v>101.31965006729475</v>
      </c>
      <c r="U808">
        <v>117.34261838440112</v>
      </c>
      <c r="V808">
        <v>125.13020833333333</v>
      </c>
      <c r="W808">
        <v>148.05555555555554</v>
      </c>
      <c r="X808">
        <v>157.93630000000002</v>
      </c>
      <c r="Y808" t="s">
        <v>54</v>
      </c>
      <c r="Z808">
        <v>110.08954999999999</v>
      </c>
      <c r="AA808" t="s">
        <v>54</v>
      </c>
      <c r="AC808">
        <v>24.122</v>
      </c>
      <c r="AD808">
        <v>69.858999999999995</v>
      </c>
      <c r="AG808" t="s">
        <v>686</v>
      </c>
      <c r="AH808" t="s">
        <v>687</v>
      </c>
      <c r="AI808">
        <v>146</v>
      </c>
      <c r="AJ808" t="s">
        <v>660</v>
      </c>
      <c r="AK808" t="s">
        <v>661</v>
      </c>
      <c r="AL808">
        <v>42</v>
      </c>
    </row>
    <row r="809" spans="1:38">
      <c r="A809" t="s">
        <v>447</v>
      </c>
      <c r="B809">
        <v>7</v>
      </c>
      <c r="D809" t="s">
        <v>90</v>
      </c>
      <c r="F809">
        <v>0</v>
      </c>
      <c r="G809">
        <v>1</v>
      </c>
      <c r="H809">
        <v>1</v>
      </c>
      <c r="I809">
        <v>0.5</v>
      </c>
      <c r="J809" t="s">
        <v>42</v>
      </c>
      <c r="K809">
        <v>0</v>
      </c>
      <c r="L809" t="s">
        <v>42</v>
      </c>
      <c r="M809">
        <v>1</v>
      </c>
      <c r="N809">
        <v>0.66599999999999993</v>
      </c>
      <c r="O809">
        <v>-1</v>
      </c>
      <c r="P809">
        <v>0.66599999999999993</v>
      </c>
      <c r="Q809" t="s">
        <v>42</v>
      </c>
      <c r="R809" t="s">
        <v>42</v>
      </c>
      <c r="T809">
        <v>101.31965006729475</v>
      </c>
      <c r="U809">
        <v>117.34261838440112</v>
      </c>
      <c r="V809">
        <v>125.13020833333333</v>
      </c>
      <c r="W809">
        <v>148.05555555555554</v>
      </c>
      <c r="X809">
        <v>327.32810000000001</v>
      </c>
      <c r="Y809" t="s">
        <v>89</v>
      </c>
      <c r="Z809">
        <v>306.13593000000003</v>
      </c>
      <c r="AA809" t="s">
        <v>89</v>
      </c>
      <c r="AC809">
        <v>24.266999999999999</v>
      </c>
      <c r="AD809">
        <v>70.271000000000001</v>
      </c>
      <c r="AG809" t="s">
        <v>732</v>
      </c>
      <c r="AH809" t="s">
        <v>733</v>
      </c>
      <c r="AI809">
        <v>22</v>
      </c>
      <c r="AJ809" t="s">
        <v>724</v>
      </c>
      <c r="AK809" t="s">
        <v>725</v>
      </c>
      <c r="AL809">
        <v>13</v>
      </c>
    </row>
    <row r="810" spans="1:38">
      <c r="A810" t="s">
        <v>447</v>
      </c>
      <c r="B810">
        <v>7</v>
      </c>
      <c r="D810" t="s">
        <v>90</v>
      </c>
      <c r="F810">
        <v>0</v>
      </c>
      <c r="G810">
        <v>1</v>
      </c>
      <c r="H810">
        <v>1</v>
      </c>
      <c r="I810">
        <v>0.5</v>
      </c>
      <c r="J810" t="s">
        <v>41</v>
      </c>
      <c r="K810">
        <v>1</v>
      </c>
      <c r="L810" t="s">
        <v>42</v>
      </c>
      <c r="M810">
        <v>0</v>
      </c>
      <c r="N810">
        <v>1</v>
      </c>
      <c r="O810">
        <v>-2</v>
      </c>
      <c r="P810">
        <v>0.33299999999999996</v>
      </c>
      <c r="Q810" t="s">
        <v>41</v>
      </c>
      <c r="R810" t="s">
        <v>41</v>
      </c>
      <c r="T810">
        <v>101.31965006729475</v>
      </c>
      <c r="U810">
        <v>117.34261838440112</v>
      </c>
      <c r="V810">
        <v>125.13020833333333</v>
      </c>
      <c r="W810">
        <v>148.05555555555554</v>
      </c>
      <c r="X810">
        <v>223.90367000000003</v>
      </c>
      <c r="Y810" t="s">
        <v>54</v>
      </c>
      <c r="Z810">
        <v>165.066045</v>
      </c>
      <c r="AA810" t="s">
        <v>54</v>
      </c>
      <c r="AC810">
        <v>24.774000000000001</v>
      </c>
      <c r="AD810">
        <v>69.77</v>
      </c>
      <c r="AG810" t="s">
        <v>686</v>
      </c>
      <c r="AH810" t="s">
        <v>687</v>
      </c>
      <c r="AI810">
        <v>146</v>
      </c>
      <c r="AJ810" t="s">
        <v>664</v>
      </c>
      <c r="AK810" t="s">
        <v>665</v>
      </c>
      <c r="AL810">
        <v>31</v>
      </c>
    </row>
    <row r="811" spans="1:38">
      <c r="A811" t="s">
        <v>447</v>
      </c>
      <c r="B811">
        <v>7</v>
      </c>
      <c r="D811" t="s">
        <v>90</v>
      </c>
      <c r="F811">
        <v>0</v>
      </c>
      <c r="G811">
        <v>1</v>
      </c>
      <c r="H811">
        <v>0</v>
      </c>
      <c r="I811">
        <v>1</v>
      </c>
      <c r="J811" t="s">
        <v>41</v>
      </c>
      <c r="K811">
        <v>0</v>
      </c>
      <c r="L811" t="s">
        <v>42</v>
      </c>
      <c r="M811">
        <v>0</v>
      </c>
      <c r="N811">
        <v>1</v>
      </c>
      <c r="O811">
        <v>-2</v>
      </c>
      <c r="P811">
        <v>0.33299999999999996</v>
      </c>
      <c r="Q811" t="s">
        <v>42</v>
      </c>
      <c r="R811" t="s">
        <v>41</v>
      </c>
      <c r="T811">
        <v>101.31965006729475</v>
      </c>
      <c r="U811">
        <v>117.34261838440112</v>
      </c>
      <c r="V811">
        <v>125.13020833333333</v>
      </c>
      <c r="W811">
        <v>148.05555555555554</v>
      </c>
      <c r="X811">
        <v>101.63142000000001</v>
      </c>
      <c r="Y811" t="s">
        <v>54</v>
      </c>
      <c r="Z811">
        <v>110.18896500000001</v>
      </c>
      <c r="AA811" t="s">
        <v>54</v>
      </c>
      <c r="AC811">
        <v>25.38</v>
      </c>
      <c r="AD811">
        <v>68.325000000000003</v>
      </c>
      <c r="AG811" t="s">
        <v>686</v>
      </c>
      <c r="AH811" t="s">
        <v>687</v>
      </c>
      <c r="AI811">
        <v>146</v>
      </c>
      <c r="AJ811" t="s">
        <v>660</v>
      </c>
      <c r="AK811" t="s">
        <v>661</v>
      </c>
      <c r="AL811">
        <v>42</v>
      </c>
    </row>
    <row r="812" spans="1:38">
      <c r="A812" t="s">
        <v>447</v>
      </c>
      <c r="B812">
        <v>7</v>
      </c>
      <c r="D812" t="s">
        <v>90</v>
      </c>
      <c r="F812">
        <v>0</v>
      </c>
      <c r="G812">
        <v>1</v>
      </c>
      <c r="H812">
        <v>1</v>
      </c>
      <c r="I812">
        <v>0.5</v>
      </c>
      <c r="J812" t="s">
        <v>42</v>
      </c>
      <c r="K812">
        <v>0</v>
      </c>
      <c r="L812" t="s">
        <v>42</v>
      </c>
      <c r="M812">
        <v>0</v>
      </c>
      <c r="N812">
        <v>1</v>
      </c>
      <c r="O812">
        <v>-2</v>
      </c>
      <c r="P812">
        <v>0.33299999999999996</v>
      </c>
      <c r="Q812" t="s">
        <v>41</v>
      </c>
      <c r="R812" t="s">
        <v>41</v>
      </c>
      <c r="T812">
        <v>101.31965006729475</v>
      </c>
      <c r="U812">
        <v>117.34261838440112</v>
      </c>
      <c r="V812">
        <v>125.13020833333333</v>
      </c>
      <c r="W812">
        <v>148.05555555555554</v>
      </c>
      <c r="X812">
        <v>308.59957000000003</v>
      </c>
      <c r="Y812" t="s">
        <v>89</v>
      </c>
      <c r="Z812">
        <v>266.96642000000003</v>
      </c>
      <c r="AA812" t="s">
        <v>54</v>
      </c>
      <c r="AC812">
        <v>25.331</v>
      </c>
      <c r="AD812">
        <v>68.525999999999996</v>
      </c>
      <c r="AG812" t="s">
        <v>686</v>
      </c>
      <c r="AH812" t="s">
        <v>687</v>
      </c>
      <c r="AI812">
        <v>146</v>
      </c>
      <c r="AJ812" t="s">
        <v>664</v>
      </c>
      <c r="AK812" t="s">
        <v>665</v>
      </c>
      <c r="AL812">
        <v>31</v>
      </c>
    </row>
    <row r="813" spans="1:38">
      <c r="A813" t="s">
        <v>447</v>
      </c>
      <c r="B813">
        <v>7</v>
      </c>
      <c r="D813" t="s">
        <v>123</v>
      </c>
      <c r="F813">
        <v>1</v>
      </c>
      <c r="G813">
        <v>0.5</v>
      </c>
      <c r="H813">
        <v>1</v>
      </c>
      <c r="I813">
        <v>0.5</v>
      </c>
      <c r="J813" t="s">
        <v>41</v>
      </c>
      <c r="K813">
        <v>0</v>
      </c>
      <c r="L813" t="s">
        <v>42</v>
      </c>
      <c r="M813">
        <v>-2</v>
      </c>
      <c r="N813">
        <v>0.33299999999999996</v>
      </c>
      <c r="O813">
        <v>2</v>
      </c>
      <c r="P813">
        <v>0.33299999999999996</v>
      </c>
      <c r="Q813" t="s">
        <v>41</v>
      </c>
      <c r="R813" t="s">
        <v>41</v>
      </c>
      <c r="T813">
        <v>101.31965006729475</v>
      </c>
      <c r="U813">
        <v>117.34261838440112</v>
      </c>
      <c r="V813">
        <v>125.13020833333333</v>
      </c>
      <c r="W813">
        <v>148.05555555555554</v>
      </c>
      <c r="X813">
        <v>182.82499999999999</v>
      </c>
      <c r="Y813" t="s">
        <v>54</v>
      </c>
      <c r="Z813">
        <v>20.453190000000006</v>
      </c>
      <c r="AA813" t="s">
        <v>49</v>
      </c>
      <c r="AC813">
        <v>23.736999999999998</v>
      </c>
      <c r="AD813">
        <v>69.698999999999998</v>
      </c>
      <c r="AG813" t="s">
        <v>654</v>
      </c>
      <c r="AH813" t="s">
        <v>655</v>
      </c>
      <c r="AI813">
        <v>50</v>
      </c>
      <c r="AJ813" t="s">
        <v>654</v>
      </c>
      <c r="AK813" t="s">
        <v>655</v>
      </c>
      <c r="AL813">
        <v>90</v>
      </c>
    </row>
    <row r="814" spans="1:38">
      <c r="A814" t="s">
        <v>447</v>
      </c>
      <c r="B814">
        <v>7</v>
      </c>
      <c r="D814" t="s">
        <v>123</v>
      </c>
      <c r="F814">
        <v>0</v>
      </c>
      <c r="G814">
        <v>1</v>
      </c>
      <c r="H814">
        <v>2</v>
      </c>
      <c r="I814">
        <v>0</v>
      </c>
      <c r="J814" t="s">
        <v>41</v>
      </c>
      <c r="K814">
        <v>0</v>
      </c>
      <c r="L814" t="s">
        <v>42</v>
      </c>
      <c r="M814">
        <v>-2</v>
      </c>
      <c r="N814">
        <v>0.33299999999999996</v>
      </c>
      <c r="O814">
        <v>2</v>
      </c>
      <c r="P814">
        <v>0.33299999999999996</v>
      </c>
      <c r="Q814" t="s">
        <v>41</v>
      </c>
      <c r="R814" t="s">
        <v>42</v>
      </c>
      <c r="T814">
        <v>101.31965006729475</v>
      </c>
      <c r="U814">
        <v>117.34261838440112</v>
      </c>
      <c r="V814">
        <v>125.13020833333333</v>
      </c>
      <c r="W814">
        <v>148.05555555555554</v>
      </c>
      <c r="X814">
        <v>204.75934999999998</v>
      </c>
      <c r="Y814" t="s">
        <v>54</v>
      </c>
      <c r="Z814">
        <v>35.944299999999998</v>
      </c>
      <c r="AA814" t="s">
        <v>49</v>
      </c>
      <c r="AC814">
        <v>24.122</v>
      </c>
      <c r="AD814">
        <v>69.858999999999995</v>
      </c>
      <c r="AG814" t="s">
        <v>690</v>
      </c>
      <c r="AH814" t="s">
        <v>691</v>
      </c>
      <c r="AI814">
        <v>16</v>
      </c>
      <c r="AJ814" t="s">
        <v>678</v>
      </c>
      <c r="AK814" t="s">
        <v>679</v>
      </c>
      <c r="AL814">
        <v>66</v>
      </c>
    </row>
    <row r="815" spans="1:38">
      <c r="A815" t="s">
        <v>447</v>
      </c>
      <c r="B815">
        <v>7</v>
      </c>
      <c r="D815" t="s">
        <v>123</v>
      </c>
      <c r="F815">
        <v>0</v>
      </c>
      <c r="G815">
        <v>1</v>
      </c>
      <c r="H815">
        <v>1</v>
      </c>
      <c r="I815">
        <v>0.5</v>
      </c>
      <c r="J815" t="s">
        <v>42</v>
      </c>
      <c r="K815">
        <v>0</v>
      </c>
      <c r="L815" t="s">
        <v>42</v>
      </c>
      <c r="M815">
        <v>-1</v>
      </c>
      <c r="N815">
        <v>0.66599999999999993</v>
      </c>
      <c r="O815">
        <v>1</v>
      </c>
      <c r="P815">
        <v>0.66599999999999993</v>
      </c>
      <c r="Q815" t="s">
        <v>41</v>
      </c>
      <c r="R815" t="s">
        <v>41</v>
      </c>
      <c r="T815">
        <v>101.31965006729475</v>
      </c>
      <c r="U815">
        <v>117.34261838440112</v>
      </c>
      <c r="V815">
        <v>125.13020833333333</v>
      </c>
      <c r="W815">
        <v>148.05555555555554</v>
      </c>
      <c r="X815">
        <v>328.77634999999998</v>
      </c>
      <c r="Y815" t="s">
        <v>89</v>
      </c>
      <c r="Z815">
        <v>151.931535</v>
      </c>
      <c r="AA815" t="s">
        <v>54</v>
      </c>
      <c r="AC815">
        <v>24.266999999999999</v>
      </c>
      <c r="AD815">
        <v>70.271000000000001</v>
      </c>
      <c r="AG815" t="s">
        <v>668</v>
      </c>
      <c r="AH815" t="s">
        <v>669</v>
      </c>
      <c r="AI815">
        <v>63</v>
      </c>
      <c r="AJ815" t="s">
        <v>666</v>
      </c>
      <c r="AK815" t="s">
        <v>667</v>
      </c>
      <c r="AL815">
        <v>57</v>
      </c>
    </row>
    <row r="816" spans="1:38">
      <c r="A816" t="s">
        <v>447</v>
      </c>
      <c r="B816">
        <v>7</v>
      </c>
      <c r="D816" t="s">
        <v>123</v>
      </c>
      <c r="F816">
        <v>-1</v>
      </c>
      <c r="G816">
        <v>0.5</v>
      </c>
      <c r="H816">
        <v>2</v>
      </c>
      <c r="I816">
        <v>0</v>
      </c>
      <c r="J816" t="s">
        <v>41</v>
      </c>
      <c r="K816">
        <v>0</v>
      </c>
      <c r="L816" t="s">
        <v>42</v>
      </c>
      <c r="M816">
        <v>0</v>
      </c>
      <c r="N816">
        <v>1</v>
      </c>
      <c r="O816">
        <v>0</v>
      </c>
      <c r="P816">
        <v>1</v>
      </c>
      <c r="Q816" t="s">
        <v>41</v>
      </c>
      <c r="R816" t="s">
        <v>41</v>
      </c>
      <c r="T816">
        <v>101.31965006729475</v>
      </c>
      <c r="U816">
        <v>117.34261838440112</v>
      </c>
      <c r="V816">
        <v>125.13020833333333</v>
      </c>
      <c r="W816">
        <v>148.05555555555554</v>
      </c>
      <c r="X816">
        <v>197.4479</v>
      </c>
      <c r="Y816" t="s">
        <v>54</v>
      </c>
      <c r="Z816">
        <v>59.180965</v>
      </c>
      <c r="AA816" t="s">
        <v>49</v>
      </c>
      <c r="AC816">
        <v>24.774000000000001</v>
      </c>
      <c r="AD816">
        <v>69.77</v>
      </c>
      <c r="AG816" t="s">
        <v>674</v>
      </c>
      <c r="AH816" t="s">
        <v>675</v>
      </c>
      <c r="AI816">
        <v>202</v>
      </c>
      <c r="AJ816" t="s">
        <v>676</v>
      </c>
      <c r="AK816" t="s">
        <v>677</v>
      </c>
      <c r="AL816">
        <v>78</v>
      </c>
    </row>
    <row r="817" spans="1:38">
      <c r="A817" t="s">
        <v>447</v>
      </c>
      <c r="B817">
        <v>7</v>
      </c>
      <c r="D817" t="s">
        <v>123</v>
      </c>
      <c r="F817">
        <v>-1</v>
      </c>
      <c r="G817">
        <v>0.5</v>
      </c>
      <c r="H817">
        <v>2</v>
      </c>
      <c r="I817">
        <v>0</v>
      </c>
      <c r="J817" t="s">
        <v>41</v>
      </c>
      <c r="K817">
        <v>0</v>
      </c>
      <c r="L817" t="s">
        <v>42</v>
      </c>
      <c r="M817">
        <v>0</v>
      </c>
      <c r="N817">
        <v>1</v>
      </c>
      <c r="O817">
        <v>0</v>
      </c>
      <c r="P817">
        <v>1</v>
      </c>
      <c r="Q817" t="s">
        <v>41</v>
      </c>
      <c r="R817" t="s">
        <v>41</v>
      </c>
      <c r="T817">
        <v>101.31965006729475</v>
      </c>
      <c r="U817">
        <v>117.34261838440112</v>
      </c>
      <c r="V817">
        <v>125.13020833333333</v>
      </c>
      <c r="W817">
        <v>148.05555555555554</v>
      </c>
      <c r="X817">
        <v>182.82499999999999</v>
      </c>
      <c r="Y817" t="s">
        <v>54</v>
      </c>
      <c r="Z817">
        <v>43.689855000000009</v>
      </c>
      <c r="AA817" t="s">
        <v>49</v>
      </c>
      <c r="AC817">
        <v>25.38</v>
      </c>
      <c r="AD817">
        <v>68.325000000000003</v>
      </c>
      <c r="AG817" t="s">
        <v>674</v>
      </c>
      <c r="AH817" t="s">
        <v>675</v>
      </c>
      <c r="AI817">
        <v>202</v>
      </c>
      <c r="AJ817" t="s">
        <v>676</v>
      </c>
      <c r="AK817" t="s">
        <v>677</v>
      </c>
      <c r="AL817">
        <v>78</v>
      </c>
    </row>
    <row r="818" spans="1:38">
      <c r="A818" t="s">
        <v>447</v>
      </c>
      <c r="B818">
        <v>7</v>
      </c>
      <c r="D818" t="s">
        <v>123</v>
      </c>
      <c r="F818">
        <v>-1</v>
      </c>
      <c r="G818">
        <v>0.5</v>
      </c>
      <c r="H818">
        <v>2</v>
      </c>
      <c r="I818">
        <v>0</v>
      </c>
      <c r="J818" t="s">
        <v>41</v>
      </c>
      <c r="K818">
        <v>0</v>
      </c>
      <c r="L818" t="s">
        <v>42</v>
      </c>
      <c r="M818">
        <v>0</v>
      </c>
      <c r="N818">
        <v>1</v>
      </c>
      <c r="O818">
        <v>0</v>
      </c>
      <c r="P818">
        <v>1</v>
      </c>
      <c r="Q818" t="s">
        <v>41</v>
      </c>
      <c r="R818" t="s">
        <v>41</v>
      </c>
      <c r="T818">
        <v>101.31965006729475</v>
      </c>
      <c r="U818">
        <v>117.34261838440112</v>
      </c>
      <c r="V818">
        <v>125.13020833333333</v>
      </c>
      <c r="W818">
        <v>148.05555555555554</v>
      </c>
      <c r="X818">
        <v>299.62309999999997</v>
      </c>
      <c r="Y818" t="s">
        <v>54</v>
      </c>
      <c r="Z818">
        <v>144.18598</v>
      </c>
      <c r="AA818" t="s">
        <v>54</v>
      </c>
      <c r="AC818">
        <v>25.331</v>
      </c>
      <c r="AD818">
        <v>68.525999999999996</v>
      </c>
      <c r="AG818" t="s">
        <v>670</v>
      </c>
      <c r="AH818" t="s">
        <v>671</v>
      </c>
      <c r="AI818">
        <v>91</v>
      </c>
      <c r="AJ818" t="s">
        <v>708</v>
      </c>
      <c r="AK818" t="s">
        <v>709</v>
      </c>
      <c r="AL818">
        <v>28</v>
      </c>
    </row>
    <row r="819" spans="1:38">
      <c r="A819" t="s">
        <v>447</v>
      </c>
      <c r="B819">
        <v>7</v>
      </c>
      <c r="D819" t="s">
        <v>95</v>
      </c>
      <c r="F819">
        <v>0</v>
      </c>
      <c r="G819">
        <v>1</v>
      </c>
      <c r="H819">
        <v>0</v>
      </c>
      <c r="I819">
        <v>1</v>
      </c>
      <c r="J819" t="s">
        <v>42</v>
      </c>
      <c r="K819">
        <v>0</v>
      </c>
      <c r="L819" t="s">
        <v>42</v>
      </c>
      <c r="M819">
        <v>-1</v>
      </c>
      <c r="N819">
        <v>0.66599999999999993</v>
      </c>
      <c r="O819">
        <v>0</v>
      </c>
      <c r="P819">
        <v>1</v>
      </c>
      <c r="Q819" t="s">
        <v>41</v>
      </c>
      <c r="R819" t="s">
        <v>41</v>
      </c>
      <c r="T819">
        <v>101.31965006729475</v>
      </c>
      <c r="U819">
        <v>117.34261838440112</v>
      </c>
      <c r="V819">
        <v>125.13020833333333</v>
      </c>
      <c r="W819">
        <v>148.05555555555554</v>
      </c>
      <c r="X819">
        <v>45.603949999999998</v>
      </c>
      <c r="Y819" t="s">
        <v>49</v>
      </c>
      <c r="Z819">
        <v>-14.189430000000005</v>
      </c>
      <c r="AA819" t="s">
        <v>49</v>
      </c>
      <c r="AC819">
        <v>23.736999999999998</v>
      </c>
      <c r="AD819">
        <v>69.698999999999998</v>
      </c>
      <c r="AG819" t="s">
        <v>656</v>
      </c>
      <c r="AH819" t="s">
        <v>657</v>
      </c>
      <c r="AI819">
        <v>91</v>
      </c>
      <c r="AJ819" t="s">
        <v>684</v>
      </c>
      <c r="AK819" t="s">
        <v>685</v>
      </c>
      <c r="AL819">
        <v>85</v>
      </c>
    </row>
    <row r="820" spans="1:38">
      <c r="A820" t="s">
        <v>447</v>
      </c>
      <c r="B820">
        <v>7</v>
      </c>
      <c r="D820" t="s">
        <v>95</v>
      </c>
      <c r="F820">
        <v>1</v>
      </c>
      <c r="G820">
        <v>0.5</v>
      </c>
      <c r="H820">
        <v>0</v>
      </c>
      <c r="I820">
        <v>1</v>
      </c>
      <c r="J820" t="s">
        <v>42</v>
      </c>
      <c r="K820">
        <v>0</v>
      </c>
      <c r="L820" t="s">
        <v>42</v>
      </c>
      <c r="M820">
        <v>0</v>
      </c>
      <c r="N820">
        <v>1</v>
      </c>
      <c r="O820">
        <v>0</v>
      </c>
      <c r="P820">
        <v>1</v>
      </c>
      <c r="Q820" t="s">
        <v>41</v>
      </c>
      <c r="R820" t="s">
        <v>41</v>
      </c>
      <c r="T820">
        <v>101.31965006729475</v>
      </c>
      <c r="U820">
        <v>117.34261838440112</v>
      </c>
      <c r="V820">
        <v>125.13020833333333</v>
      </c>
      <c r="W820">
        <v>148.05555555555554</v>
      </c>
      <c r="X820">
        <v>45.603949999999998</v>
      </c>
      <c r="Y820" t="s">
        <v>49</v>
      </c>
      <c r="Z820">
        <v>-7.1481600000000043</v>
      </c>
      <c r="AA820" t="s">
        <v>49</v>
      </c>
      <c r="AC820">
        <v>24.122</v>
      </c>
      <c r="AD820">
        <v>69.858999999999995</v>
      </c>
      <c r="AG820" t="s">
        <v>674</v>
      </c>
      <c r="AH820" t="s">
        <v>675</v>
      </c>
      <c r="AI820">
        <v>202</v>
      </c>
      <c r="AJ820" t="s">
        <v>684</v>
      </c>
      <c r="AK820" t="s">
        <v>685</v>
      </c>
      <c r="AL820">
        <v>85</v>
      </c>
    </row>
    <row r="821" spans="1:38">
      <c r="A821" t="s">
        <v>447</v>
      </c>
      <c r="B821">
        <v>7</v>
      </c>
      <c r="D821" t="s">
        <v>95</v>
      </c>
      <c r="F821">
        <v>0</v>
      </c>
      <c r="G821">
        <v>1</v>
      </c>
      <c r="H821">
        <v>1</v>
      </c>
      <c r="I821">
        <v>0.5</v>
      </c>
      <c r="J821" t="s">
        <v>42</v>
      </c>
      <c r="K821">
        <v>0</v>
      </c>
      <c r="L821" t="s">
        <v>42</v>
      </c>
      <c r="M821">
        <v>0</v>
      </c>
      <c r="N821">
        <v>1</v>
      </c>
      <c r="O821">
        <v>0</v>
      </c>
      <c r="P821">
        <v>1</v>
      </c>
      <c r="Q821" t="s">
        <v>41</v>
      </c>
      <c r="R821" t="s">
        <v>42</v>
      </c>
      <c r="T821">
        <v>101.31965006729475</v>
      </c>
      <c r="U821">
        <v>117.34261838440112</v>
      </c>
      <c r="V821">
        <v>125.13020833333333</v>
      </c>
      <c r="W821">
        <v>148.05555555555554</v>
      </c>
      <c r="X821">
        <v>123.17861000000001</v>
      </c>
      <c r="Y821" t="s">
        <v>54</v>
      </c>
      <c r="Z821">
        <v>105.15564000000001</v>
      </c>
      <c r="AA821" t="s">
        <v>54</v>
      </c>
      <c r="AC821">
        <v>24.266999999999999</v>
      </c>
      <c r="AD821">
        <v>70.271000000000001</v>
      </c>
      <c r="AG821" t="s">
        <v>686</v>
      </c>
      <c r="AH821" t="s">
        <v>687</v>
      </c>
      <c r="AI821">
        <v>146</v>
      </c>
      <c r="AJ821" t="s">
        <v>670</v>
      </c>
      <c r="AK821" t="s">
        <v>671</v>
      </c>
      <c r="AL821">
        <v>89</v>
      </c>
    </row>
    <row r="822" spans="1:38">
      <c r="A822" t="s">
        <v>447</v>
      </c>
      <c r="B822">
        <v>7</v>
      </c>
      <c r="D822" t="s">
        <v>95</v>
      </c>
      <c r="F822">
        <v>-1</v>
      </c>
      <c r="G822">
        <v>0.5</v>
      </c>
      <c r="H822">
        <v>1</v>
      </c>
      <c r="I822">
        <v>0.5</v>
      </c>
      <c r="J822" t="s">
        <v>42</v>
      </c>
      <c r="K822">
        <v>0</v>
      </c>
      <c r="L822" t="s">
        <v>42</v>
      </c>
      <c r="M822">
        <v>0</v>
      </c>
      <c r="N822">
        <v>1</v>
      </c>
      <c r="O822">
        <v>0</v>
      </c>
      <c r="P822">
        <v>1</v>
      </c>
      <c r="Q822" t="s">
        <v>41</v>
      </c>
      <c r="R822" t="s">
        <v>41</v>
      </c>
      <c r="T822">
        <v>101.31965006729475</v>
      </c>
      <c r="U822">
        <v>117.34261838440112</v>
      </c>
      <c r="V822">
        <v>125.13020833333333</v>
      </c>
      <c r="W822">
        <v>148.05555555555554</v>
      </c>
      <c r="X822">
        <v>68.836970000000008</v>
      </c>
      <c r="Y822" t="s">
        <v>49</v>
      </c>
      <c r="Z822">
        <v>20.83865999999999</v>
      </c>
      <c r="AA822" t="s">
        <v>49</v>
      </c>
      <c r="AC822">
        <v>24.774000000000001</v>
      </c>
      <c r="AD822">
        <v>69.77</v>
      </c>
      <c r="AG822" t="s">
        <v>674</v>
      </c>
      <c r="AH822" t="s">
        <v>675</v>
      </c>
      <c r="AI822">
        <v>202</v>
      </c>
      <c r="AJ822" t="s">
        <v>674</v>
      </c>
      <c r="AK822" t="s">
        <v>675</v>
      </c>
      <c r="AL822">
        <v>108</v>
      </c>
    </row>
    <row r="823" spans="1:38">
      <c r="A823" t="s">
        <v>447</v>
      </c>
      <c r="B823">
        <v>7</v>
      </c>
      <c r="D823" t="s">
        <v>95</v>
      </c>
      <c r="F823">
        <v>-1</v>
      </c>
      <c r="G823">
        <v>0.5</v>
      </c>
      <c r="H823">
        <v>1</v>
      </c>
      <c r="I823">
        <v>0.5</v>
      </c>
      <c r="J823" t="s">
        <v>42</v>
      </c>
      <c r="K823">
        <v>0</v>
      </c>
      <c r="L823" t="s">
        <v>42</v>
      </c>
      <c r="M823">
        <v>-1</v>
      </c>
      <c r="N823">
        <v>0.66599999999999993</v>
      </c>
      <c r="O823">
        <v>1</v>
      </c>
      <c r="P823">
        <v>0.66599999999999993</v>
      </c>
      <c r="Q823" t="s">
        <v>42</v>
      </c>
      <c r="R823" t="s">
        <v>41</v>
      </c>
      <c r="T823">
        <v>101.31965006729475</v>
      </c>
      <c r="U823">
        <v>117.34261838440112</v>
      </c>
      <c r="V823">
        <v>125.13020833333333</v>
      </c>
      <c r="W823">
        <v>148.05555555555554</v>
      </c>
      <c r="X823">
        <v>68.836970000000008</v>
      </c>
      <c r="Y823" t="s">
        <v>49</v>
      </c>
      <c r="Z823">
        <v>-0.1960200000000043</v>
      </c>
      <c r="AA823" t="s">
        <v>49</v>
      </c>
      <c r="AC823">
        <v>25.38</v>
      </c>
      <c r="AD823">
        <v>68.325000000000003</v>
      </c>
      <c r="AG823" t="s">
        <v>650</v>
      </c>
      <c r="AH823" t="s">
        <v>651</v>
      </c>
      <c r="AI823">
        <v>131</v>
      </c>
      <c r="AJ823" t="s">
        <v>650</v>
      </c>
      <c r="AK823" t="s">
        <v>651</v>
      </c>
      <c r="AL823">
        <v>128</v>
      </c>
    </row>
    <row r="824" spans="1:38">
      <c r="A824" t="s">
        <v>447</v>
      </c>
      <c r="B824">
        <v>7</v>
      </c>
      <c r="D824" t="s">
        <v>95</v>
      </c>
      <c r="F824">
        <v>0</v>
      </c>
      <c r="G824">
        <v>1</v>
      </c>
      <c r="H824">
        <v>2</v>
      </c>
      <c r="I824">
        <v>0</v>
      </c>
      <c r="J824" t="s">
        <v>42</v>
      </c>
      <c r="K824">
        <v>0</v>
      </c>
      <c r="L824" t="s">
        <v>42</v>
      </c>
      <c r="M824">
        <v>0</v>
      </c>
      <c r="N824">
        <v>1</v>
      </c>
      <c r="O824">
        <v>1</v>
      </c>
      <c r="P824">
        <v>0.66599999999999993</v>
      </c>
      <c r="Q824" t="s">
        <v>41</v>
      </c>
      <c r="R824" t="s">
        <v>41</v>
      </c>
      <c r="T824">
        <v>101.31965006729475</v>
      </c>
      <c r="U824">
        <v>117.34261838440112</v>
      </c>
      <c r="V824">
        <v>125.13020833333333</v>
      </c>
      <c r="W824">
        <v>148.05555555555554</v>
      </c>
      <c r="X824">
        <v>146.51007500000003</v>
      </c>
      <c r="Y824" t="s">
        <v>54</v>
      </c>
      <c r="Z824">
        <v>91.073099999999982</v>
      </c>
      <c r="AA824" t="s">
        <v>49</v>
      </c>
      <c r="AC824">
        <v>25.331</v>
      </c>
      <c r="AD824">
        <v>68.525999999999996</v>
      </c>
      <c r="AG824" t="s">
        <v>684</v>
      </c>
      <c r="AH824" t="s">
        <v>685</v>
      </c>
      <c r="AI824">
        <v>208</v>
      </c>
      <c r="AJ824" t="s">
        <v>652</v>
      </c>
      <c r="AK824" t="s">
        <v>653</v>
      </c>
      <c r="AL824">
        <v>48</v>
      </c>
    </row>
    <row r="825" spans="1:38">
      <c r="A825" t="s">
        <v>447</v>
      </c>
      <c r="B825">
        <v>8</v>
      </c>
      <c r="C825">
        <v>1</v>
      </c>
      <c r="D825" t="s">
        <v>34</v>
      </c>
      <c r="F825">
        <v>0</v>
      </c>
      <c r="G825">
        <v>1</v>
      </c>
      <c r="H825">
        <v>2</v>
      </c>
      <c r="I825">
        <v>0</v>
      </c>
      <c r="J825" t="s">
        <v>42</v>
      </c>
      <c r="K825">
        <v>0</v>
      </c>
      <c r="L825" t="s">
        <v>42</v>
      </c>
      <c r="M825">
        <v>2</v>
      </c>
      <c r="N825">
        <v>0.33299999999999996</v>
      </c>
      <c r="O825">
        <v>-3</v>
      </c>
      <c r="P825">
        <v>0</v>
      </c>
      <c r="Q825" t="s">
        <v>42</v>
      </c>
      <c r="R825" t="s">
        <v>41</v>
      </c>
      <c r="T825">
        <v>101.31965006729475</v>
      </c>
      <c r="U825">
        <v>117.34261838440112</v>
      </c>
      <c r="V825">
        <v>125.13020833333333</v>
      </c>
      <c r="W825">
        <v>148.05555555555554</v>
      </c>
      <c r="X825">
        <v>1110.5174871000002</v>
      </c>
      <c r="Y825" t="s">
        <v>649</v>
      </c>
      <c r="Z825">
        <v>1868.0680494999997</v>
      </c>
      <c r="AA825" t="s">
        <v>649</v>
      </c>
      <c r="AC825">
        <v>29.916</v>
      </c>
      <c r="AD825">
        <v>56.387</v>
      </c>
      <c r="AG825" t="s">
        <v>746</v>
      </c>
      <c r="AH825" t="s">
        <v>747</v>
      </c>
      <c r="AI825">
        <v>3</v>
      </c>
      <c r="AJ825" t="s">
        <v>748</v>
      </c>
      <c r="AK825" t="s">
        <v>749</v>
      </c>
      <c r="AL825">
        <v>3</v>
      </c>
    </row>
    <row r="826" spans="1:38">
      <c r="A826" t="s">
        <v>447</v>
      </c>
      <c r="B826">
        <v>8</v>
      </c>
      <c r="C826">
        <v>1</v>
      </c>
      <c r="D826" t="s">
        <v>34</v>
      </c>
      <c r="F826">
        <v>0</v>
      </c>
      <c r="G826">
        <v>1</v>
      </c>
      <c r="H826">
        <v>1</v>
      </c>
      <c r="I826">
        <v>0.5</v>
      </c>
      <c r="J826" t="s">
        <v>42</v>
      </c>
      <c r="K826">
        <v>0</v>
      </c>
      <c r="L826" t="s">
        <v>42</v>
      </c>
      <c r="M826">
        <v>2</v>
      </c>
      <c r="N826">
        <v>0.33299999999999996</v>
      </c>
      <c r="O826">
        <v>-3</v>
      </c>
      <c r="P826">
        <v>0</v>
      </c>
      <c r="Q826" t="s">
        <v>42</v>
      </c>
      <c r="R826" t="s">
        <v>41</v>
      </c>
      <c r="T826">
        <v>101.31965006729475</v>
      </c>
      <c r="U826">
        <v>117.34261838440112</v>
      </c>
      <c r="V826">
        <v>125.13020833333333</v>
      </c>
      <c r="W826">
        <v>148.05555555555554</v>
      </c>
      <c r="X826">
        <v>1033.2282582</v>
      </c>
      <c r="Y826" t="s">
        <v>649</v>
      </c>
      <c r="Z826">
        <v>1884.3180654999999</v>
      </c>
      <c r="AA826" t="s">
        <v>649</v>
      </c>
      <c r="AC826">
        <v>30.318000000000001</v>
      </c>
      <c r="AD826">
        <v>55.555999999999997</v>
      </c>
      <c r="AG826" t="s">
        <v>746</v>
      </c>
      <c r="AH826" t="s">
        <v>747</v>
      </c>
      <c r="AI826">
        <v>3</v>
      </c>
      <c r="AJ826" t="s">
        <v>750</v>
      </c>
      <c r="AK826" t="s">
        <v>751</v>
      </c>
      <c r="AL826">
        <v>1</v>
      </c>
    </row>
    <row r="827" spans="1:38">
      <c r="A827" t="s">
        <v>447</v>
      </c>
      <c r="B827">
        <v>8</v>
      </c>
      <c r="C827">
        <v>1</v>
      </c>
      <c r="D827" t="s">
        <v>34</v>
      </c>
      <c r="F827">
        <v>-1</v>
      </c>
      <c r="G827">
        <v>0.5</v>
      </c>
      <c r="H827">
        <v>0</v>
      </c>
      <c r="I827">
        <v>1</v>
      </c>
      <c r="J827" t="s">
        <v>42</v>
      </c>
      <c r="K827">
        <v>0</v>
      </c>
      <c r="L827" t="s">
        <v>42</v>
      </c>
      <c r="M827">
        <v>2</v>
      </c>
      <c r="N827">
        <v>0.33299999999999996</v>
      </c>
      <c r="O827">
        <v>-3</v>
      </c>
      <c r="P827">
        <v>0</v>
      </c>
      <c r="Q827" t="s">
        <v>42</v>
      </c>
      <c r="R827" t="s">
        <v>41</v>
      </c>
      <c r="T827">
        <v>101.31965006729475</v>
      </c>
      <c r="U827">
        <v>117.34261838440112</v>
      </c>
      <c r="V827">
        <v>125.13020833333333</v>
      </c>
      <c r="W827">
        <v>148.05555555555554</v>
      </c>
      <c r="X827">
        <v>1133.6494102000001</v>
      </c>
      <c r="Y827" t="s">
        <v>649</v>
      </c>
      <c r="Z827">
        <v>1730.923796</v>
      </c>
      <c r="AA827" t="s">
        <v>649</v>
      </c>
      <c r="AC827">
        <v>30.495000000000001</v>
      </c>
      <c r="AD827">
        <v>54.179000000000002</v>
      </c>
      <c r="AG827" t="s">
        <v>752</v>
      </c>
      <c r="AH827" t="s">
        <v>753</v>
      </c>
      <c r="AI827">
        <v>6</v>
      </c>
      <c r="AJ827" t="s">
        <v>754</v>
      </c>
      <c r="AK827" t="s">
        <v>755</v>
      </c>
      <c r="AL827">
        <v>3</v>
      </c>
    </row>
    <row r="828" spans="1:38">
      <c r="A828" t="s">
        <v>447</v>
      </c>
      <c r="B828">
        <v>8</v>
      </c>
      <c r="C828">
        <v>1</v>
      </c>
      <c r="D828" t="s">
        <v>34</v>
      </c>
      <c r="F828">
        <v>1</v>
      </c>
      <c r="G828">
        <v>0.5</v>
      </c>
      <c r="H828">
        <v>1</v>
      </c>
      <c r="I828">
        <v>0.5</v>
      </c>
      <c r="J828" t="s">
        <v>42</v>
      </c>
      <c r="K828">
        <v>0</v>
      </c>
      <c r="L828" t="s">
        <v>42</v>
      </c>
      <c r="M828">
        <v>1</v>
      </c>
      <c r="N828">
        <v>0.66599999999999993</v>
      </c>
      <c r="O828">
        <v>-3</v>
      </c>
      <c r="P828">
        <v>0</v>
      </c>
      <c r="Q828" t="s">
        <v>41</v>
      </c>
      <c r="R828" t="s">
        <v>41</v>
      </c>
      <c r="T828">
        <v>101.31965006729475</v>
      </c>
      <c r="U828">
        <v>117.34261838440112</v>
      </c>
      <c r="V828">
        <v>125.13020833333333</v>
      </c>
      <c r="W828">
        <v>148.05555555555554</v>
      </c>
      <c r="X828">
        <v>694.1916655</v>
      </c>
      <c r="Y828" t="s">
        <v>648</v>
      </c>
      <c r="Z828">
        <v>566.56624299999999</v>
      </c>
      <c r="AA828" t="s">
        <v>648</v>
      </c>
      <c r="AC828">
        <v>30.216999999999999</v>
      </c>
      <c r="AD828">
        <v>55.701000000000001</v>
      </c>
      <c r="AG828" t="s">
        <v>698</v>
      </c>
      <c r="AH828" t="s">
        <v>699</v>
      </c>
      <c r="AI828">
        <v>21</v>
      </c>
      <c r="AJ828" t="s">
        <v>718</v>
      </c>
      <c r="AK828" t="s">
        <v>719</v>
      </c>
      <c r="AL828">
        <v>5</v>
      </c>
    </row>
    <row r="829" spans="1:38">
      <c r="A829" t="s">
        <v>447</v>
      </c>
      <c r="B829">
        <v>8</v>
      </c>
      <c r="C829">
        <v>2</v>
      </c>
      <c r="D829" t="s">
        <v>101</v>
      </c>
      <c r="F829">
        <v>-2</v>
      </c>
      <c r="G829">
        <v>0</v>
      </c>
      <c r="H829">
        <v>2</v>
      </c>
      <c r="I829">
        <v>0</v>
      </c>
      <c r="J829" t="s">
        <v>41</v>
      </c>
      <c r="K829">
        <v>0</v>
      </c>
      <c r="L829" t="s">
        <v>42</v>
      </c>
      <c r="M829">
        <v>0</v>
      </c>
      <c r="N829">
        <v>1</v>
      </c>
      <c r="O829">
        <v>-2</v>
      </c>
      <c r="P829">
        <v>0.33299999999999996</v>
      </c>
      <c r="Q829" t="s">
        <v>41</v>
      </c>
      <c r="R829" t="s">
        <v>41</v>
      </c>
      <c r="T829">
        <v>101.31965006729475</v>
      </c>
      <c r="U829">
        <v>117.34261838440112</v>
      </c>
      <c r="V829">
        <v>125.13020833333333</v>
      </c>
      <c r="W829">
        <v>148.05555555555554</v>
      </c>
      <c r="X829">
        <v>475.02412000000004</v>
      </c>
      <c r="Y829" t="s">
        <v>89</v>
      </c>
      <c r="Z829">
        <v>904.99574779999989</v>
      </c>
      <c r="AA829" t="s">
        <v>648</v>
      </c>
      <c r="AC829">
        <v>29.916</v>
      </c>
      <c r="AD829">
        <v>56.387</v>
      </c>
      <c r="AG829" t="s">
        <v>742</v>
      </c>
      <c r="AH829" t="s">
        <v>743</v>
      </c>
      <c r="AI829">
        <v>5</v>
      </c>
      <c r="AJ829" t="s">
        <v>694</v>
      </c>
      <c r="AK829" t="s">
        <v>695</v>
      </c>
      <c r="AL829">
        <v>7</v>
      </c>
    </row>
    <row r="830" spans="1:38">
      <c r="A830" t="s">
        <v>447</v>
      </c>
      <c r="B830">
        <v>8</v>
      </c>
      <c r="C830">
        <v>2</v>
      </c>
      <c r="D830" t="s">
        <v>101</v>
      </c>
      <c r="F830">
        <v>0</v>
      </c>
      <c r="G830">
        <v>1</v>
      </c>
      <c r="H830">
        <v>0</v>
      </c>
      <c r="I830">
        <v>1</v>
      </c>
      <c r="J830" t="s">
        <v>42</v>
      </c>
      <c r="K830">
        <v>0</v>
      </c>
      <c r="L830" t="s">
        <v>42</v>
      </c>
      <c r="M830">
        <v>0</v>
      </c>
      <c r="N830">
        <v>1</v>
      </c>
      <c r="O830">
        <v>-2</v>
      </c>
      <c r="P830">
        <v>0.33299999999999996</v>
      </c>
      <c r="Q830" t="s">
        <v>41</v>
      </c>
      <c r="R830" t="s">
        <v>41</v>
      </c>
      <c r="T830">
        <v>101.31965006729475</v>
      </c>
      <c r="U830">
        <v>117.34261838440112</v>
      </c>
      <c r="V830">
        <v>125.13020833333333</v>
      </c>
      <c r="W830">
        <v>148.05555555555554</v>
      </c>
      <c r="X830">
        <v>454.56813699999998</v>
      </c>
      <c r="Y830" t="s">
        <v>89</v>
      </c>
      <c r="Z830">
        <v>899.53135335000002</v>
      </c>
      <c r="AA830" t="s">
        <v>648</v>
      </c>
      <c r="AC830">
        <v>30.167000000000002</v>
      </c>
      <c r="AD830">
        <v>55.789000000000001</v>
      </c>
      <c r="AG830" t="s">
        <v>710</v>
      </c>
      <c r="AH830" t="s">
        <v>711</v>
      </c>
      <c r="AI830">
        <v>39</v>
      </c>
      <c r="AJ830" t="s">
        <v>712</v>
      </c>
      <c r="AK830" t="s">
        <v>713</v>
      </c>
      <c r="AL830">
        <v>13</v>
      </c>
    </row>
    <row r="831" spans="1:38">
      <c r="A831" t="s">
        <v>447</v>
      </c>
      <c r="B831">
        <v>8</v>
      </c>
      <c r="C831">
        <v>2</v>
      </c>
      <c r="D831" t="s">
        <v>101</v>
      </c>
      <c r="F831">
        <v>0</v>
      </c>
      <c r="G831">
        <v>1</v>
      </c>
      <c r="H831">
        <v>2</v>
      </c>
      <c r="I831">
        <v>0</v>
      </c>
      <c r="J831" t="s">
        <v>42</v>
      </c>
      <c r="K831">
        <v>0</v>
      </c>
      <c r="L831" t="s">
        <v>42</v>
      </c>
      <c r="M831">
        <v>2</v>
      </c>
      <c r="N831">
        <v>0.33299999999999996</v>
      </c>
      <c r="O831">
        <v>-2</v>
      </c>
      <c r="P831">
        <v>0.33299999999999996</v>
      </c>
      <c r="Q831" t="s">
        <v>41</v>
      </c>
      <c r="R831" t="s">
        <v>41</v>
      </c>
      <c r="T831">
        <v>101.31965006729475</v>
      </c>
      <c r="U831">
        <v>117.34261838440112</v>
      </c>
      <c r="V831">
        <v>125.13020833333333</v>
      </c>
      <c r="W831">
        <v>148.05555555555554</v>
      </c>
      <c r="X831">
        <v>543.13998500000002</v>
      </c>
      <c r="Y831" t="s">
        <v>648</v>
      </c>
      <c r="Z831">
        <v>981.44017574999998</v>
      </c>
      <c r="AA831" t="s">
        <v>648</v>
      </c>
      <c r="AC831">
        <v>30.318000000000001</v>
      </c>
      <c r="AD831">
        <v>55.555999999999997</v>
      </c>
      <c r="AG831" t="s">
        <v>712</v>
      </c>
      <c r="AH831" t="s">
        <v>713</v>
      </c>
      <c r="AI831">
        <v>14</v>
      </c>
      <c r="AJ831" t="s">
        <v>694</v>
      </c>
      <c r="AK831" t="s">
        <v>695</v>
      </c>
      <c r="AL831">
        <v>7</v>
      </c>
    </row>
    <row r="832" spans="1:38">
      <c r="A832" t="s">
        <v>447</v>
      </c>
      <c r="B832">
        <v>8</v>
      </c>
      <c r="C832">
        <v>2</v>
      </c>
      <c r="D832" t="s">
        <v>101</v>
      </c>
      <c r="F832">
        <v>0</v>
      </c>
      <c r="G832">
        <v>1</v>
      </c>
      <c r="H832">
        <v>2</v>
      </c>
      <c r="I832">
        <v>0</v>
      </c>
      <c r="J832" t="s">
        <v>42</v>
      </c>
      <c r="K832">
        <v>0</v>
      </c>
      <c r="L832" t="s">
        <v>41</v>
      </c>
      <c r="M832">
        <v>2</v>
      </c>
      <c r="N832">
        <v>0.33299999999999996</v>
      </c>
      <c r="O832">
        <v>-2</v>
      </c>
      <c r="P832">
        <v>0.33299999999999996</v>
      </c>
      <c r="Q832" t="s">
        <v>41</v>
      </c>
      <c r="R832" t="s">
        <v>41</v>
      </c>
      <c r="T832">
        <v>101.31965006729475</v>
      </c>
      <c r="U832">
        <v>117.34261838440112</v>
      </c>
      <c r="V832">
        <v>125.13020833333333</v>
      </c>
      <c r="W832">
        <v>148.05555555555554</v>
      </c>
      <c r="X832">
        <v>511.25032600000003</v>
      </c>
      <c r="Y832" t="s">
        <v>648</v>
      </c>
      <c r="Z832">
        <v>921.44481574999998</v>
      </c>
      <c r="AA832" t="s">
        <v>648</v>
      </c>
      <c r="AC832">
        <v>30.495000000000001</v>
      </c>
      <c r="AD832">
        <v>54.179000000000002</v>
      </c>
      <c r="AG832" t="s">
        <v>712</v>
      </c>
      <c r="AH832" t="s">
        <v>713</v>
      </c>
      <c r="AI832">
        <v>14</v>
      </c>
      <c r="AJ832" t="s">
        <v>694</v>
      </c>
      <c r="AK832" t="s">
        <v>695</v>
      </c>
      <c r="AL832">
        <v>7</v>
      </c>
    </row>
    <row r="833" spans="1:38">
      <c r="A833" t="s">
        <v>447</v>
      </c>
      <c r="B833">
        <v>8</v>
      </c>
      <c r="C833">
        <v>2</v>
      </c>
      <c r="D833" t="s">
        <v>101</v>
      </c>
      <c r="F833">
        <v>0</v>
      </c>
      <c r="G833">
        <v>1</v>
      </c>
      <c r="H833">
        <v>0</v>
      </c>
      <c r="I833">
        <v>1</v>
      </c>
      <c r="J833" t="s">
        <v>42</v>
      </c>
      <c r="K833">
        <v>0</v>
      </c>
      <c r="L833" t="s">
        <v>42</v>
      </c>
      <c r="M833">
        <v>0</v>
      </c>
      <c r="N833">
        <v>1</v>
      </c>
      <c r="O833">
        <v>-2</v>
      </c>
      <c r="P833">
        <v>0.33299999999999996</v>
      </c>
      <c r="Q833" t="s">
        <v>41</v>
      </c>
      <c r="R833" t="s">
        <v>41</v>
      </c>
      <c r="T833">
        <v>101.31965006729475</v>
      </c>
      <c r="U833">
        <v>117.34261838440112</v>
      </c>
      <c r="V833">
        <v>125.13020833333333</v>
      </c>
      <c r="W833">
        <v>148.05555555555554</v>
      </c>
      <c r="X833">
        <v>263.00897299999997</v>
      </c>
      <c r="Y833" t="s">
        <v>54</v>
      </c>
      <c r="Z833">
        <v>279.47173839999999</v>
      </c>
      <c r="AA833" t="s">
        <v>54</v>
      </c>
      <c r="AC833">
        <v>30.216999999999999</v>
      </c>
      <c r="AD833">
        <v>55.701000000000001</v>
      </c>
      <c r="AG833" t="s">
        <v>686</v>
      </c>
      <c r="AH833" t="s">
        <v>687</v>
      </c>
      <c r="AI833">
        <v>146</v>
      </c>
      <c r="AJ833" t="s">
        <v>660</v>
      </c>
      <c r="AK833" t="s">
        <v>661</v>
      </c>
      <c r="AL833">
        <v>42</v>
      </c>
    </row>
    <row r="834" spans="1:38">
      <c r="A834" t="s">
        <v>447</v>
      </c>
      <c r="B834">
        <v>8</v>
      </c>
      <c r="C834">
        <v>3</v>
      </c>
      <c r="D834" t="s">
        <v>58</v>
      </c>
      <c r="F834">
        <v>0</v>
      </c>
      <c r="G834">
        <v>1</v>
      </c>
      <c r="H834">
        <v>0</v>
      </c>
      <c r="I834">
        <v>1</v>
      </c>
      <c r="J834" t="s">
        <v>42</v>
      </c>
      <c r="K834">
        <v>0</v>
      </c>
      <c r="L834" t="s">
        <v>42</v>
      </c>
      <c r="M834">
        <v>3</v>
      </c>
      <c r="N834">
        <v>0</v>
      </c>
      <c r="O834">
        <v>-3</v>
      </c>
      <c r="P834">
        <v>0</v>
      </c>
      <c r="Q834" t="s">
        <v>42</v>
      </c>
      <c r="R834" t="s">
        <v>41</v>
      </c>
      <c r="T834">
        <v>101.31965006729475</v>
      </c>
      <c r="U834">
        <v>117.34261838440112</v>
      </c>
      <c r="V834">
        <v>125.13020833333333</v>
      </c>
      <c r="W834">
        <v>148.05555555555554</v>
      </c>
      <c r="X834">
        <v>501.77211499999993</v>
      </c>
      <c r="Y834" t="s">
        <v>648</v>
      </c>
      <c r="Z834">
        <v>291.20875699999999</v>
      </c>
      <c r="AA834" t="s">
        <v>54</v>
      </c>
      <c r="AC834">
        <v>29.916</v>
      </c>
      <c r="AD834">
        <v>56.387</v>
      </c>
      <c r="AG834" t="s">
        <v>662</v>
      </c>
      <c r="AH834" t="s">
        <v>663</v>
      </c>
      <c r="AI834">
        <v>15</v>
      </c>
      <c r="AJ834" t="s">
        <v>662</v>
      </c>
      <c r="AK834" t="s">
        <v>663</v>
      </c>
      <c r="AL834">
        <v>19</v>
      </c>
    </row>
    <row r="835" spans="1:38">
      <c r="A835" t="s">
        <v>447</v>
      </c>
      <c r="B835">
        <v>8</v>
      </c>
      <c r="C835">
        <v>3</v>
      </c>
      <c r="D835" t="s">
        <v>58</v>
      </c>
      <c r="F835">
        <v>0</v>
      </c>
      <c r="G835">
        <v>1</v>
      </c>
      <c r="H835">
        <v>1</v>
      </c>
      <c r="I835">
        <v>0.5</v>
      </c>
      <c r="J835" t="s">
        <v>42</v>
      </c>
      <c r="K835">
        <v>0</v>
      </c>
      <c r="L835" t="s">
        <v>42</v>
      </c>
      <c r="M835">
        <v>3</v>
      </c>
      <c r="N835">
        <v>0</v>
      </c>
      <c r="O835">
        <v>-3</v>
      </c>
      <c r="P835">
        <v>0</v>
      </c>
      <c r="Q835" t="s">
        <v>42</v>
      </c>
      <c r="R835" t="s">
        <v>41</v>
      </c>
      <c r="T835">
        <v>101.31965006729475</v>
      </c>
      <c r="U835">
        <v>117.34261838440112</v>
      </c>
      <c r="V835">
        <v>125.13020833333333</v>
      </c>
      <c r="W835">
        <v>148.05555555555554</v>
      </c>
      <c r="X835">
        <v>477.26243749999992</v>
      </c>
      <c r="Y835" t="s">
        <v>89</v>
      </c>
      <c r="Z835">
        <v>295.20477449999998</v>
      </c>
      <c r="AA835" t="s">
        <v>54</v>
      </c>
      <c r="AC835">
        <v>30.167000000000002</v>
      </c>
      <c r="AD835">
        <v>55.789000000000001</v>
      </c>
      <c r="AG835" t="s">
        <v>662</v>
      </c>
      <c r="AH835" t="s">
        <v>663</v>
      </c>
      <c r="AI835">
        <v>15</v>
      </c>
      <c r="AJ835" t="s">
        <v>658</v>
      </c>
      <c r="AK835" t="s">
        <v>659</v>
      </c>
      <c r="AL835">
        <v>20</v>
      </c>
    </row>
    <row r="836" spans="1:38">
      <c r="A836" t="s">
        <v>447</v>
      </c>
      <c r="B836">
        <v>8</v>
      </c>
      <c r="C836">
        <v>3</v>
      </c>
      <c r="D836" t="s">
        <v>58</v>
      </c>
      <c r="F836">
        <v>0</v>
      </c>
      <c r="G836">
        <v>1</v>
      </c>
      <c r="H836">
        <v>1</v>
      </c>
      <c r="I836">
        <v>0.5</v>
      </c>
      <c r="J836" t="s">
        <v>42</v>
      </c>
      <c r="K836">
        <v>0</v>
      </c>
      <c r="L836" t="s">
        <v>42</v>
      </c>
      <c r="M836">
        <v>2</v>
      </c>
      <c r="N836">
        <v>0.33299999999999996</v>
      </c>
      <c r="O836">
        <v>-3</v>
      </c>
      <c r="P836">
        <v>0</v>
      </c>
      <c r="Q836" t="s">
        <v>42</v>
      </c>
      <c r="R836" t="s">
        <v>41</v>
      </c>
      <c r="T836">
        <v>101.31965006729475</v>
      </c>
      <c r="U836">
        <v>117.34261838440112</v>
      </c>
      <c r="V836">
        <v>125.13020833333333</v>
      </c>
      <c r="W836">
        <v>148.05555555555554</v>
      </c>
      <c r="X836">
        <v>501.77211499999993</v>
      </c>
      <c r="Y836" t="s">
        <v>648</v>
      </c>
      <c r="Z836">
        <v>311.24977200000001</v>
      </c>
      <c r="AA836" t="s">
        <v>89</v>
      </c>
      <c r="AC836">
        <v>30.318000000000001</v>
      </c>
      <c r="AD836">
        <v>55.555999999999997</v>
      </c>
      <c r="AG836" t="s">
        <v>704</v>
      </c>
      <c r="AH836" t="s">
        <v>705</v>
      </c>
      <c r="AI836">
        <v>12</v>
      </c>
      <c r="AJ836" t="s">
        <v>726</v>
      </c>
      <c r="AK836" t="s">
        <v>727</v>
      </c>
      <c r="AL836">
        <v>8</v>
      </c>
    </row>
    <row r="837" spans="1:38">
      <c r="A837" t="s">
        <v>447</v>
      </c>
      <c r="B837">
        <v>8</v>
      </c>
      <c r="C837">
        <v>3</v>
      </c>
      <c r="D837" t="s">
        <v>58</v>
      </c>
      <c r="F837">
        <v>0</v>
      </c>
      <c r="G837">
        <v>1</v>
      </c>
      <c r="H837">
        <v>1</v>
      </c>
      <c r="I837">
        <v>0.5</v>
      </c>
      <c r="J837" t="s">
        <v>42</v>
      </c>
      <c r="K837">
        <v>0</v>
      </c>
      <c r="L837" t="s">
        <v>42</v>
      </c>
      <c r="M837">
        <v>3</v>
      </c>
      <c r="N837">
        <v>0</v>
      </c>
      <c r="O837">
        <v>-3</v>
      </c>
      <c r="P837">
        <v>0</v>
      </c>
      <c r="Q837" t="s">
        <v>42</v>
      </c>
      <c r="R837" t="s">
        <v>41</v>
      </c>
      <c r="T837">
        <v>101.31965006729475</v>
      </c>
      <c r="U837">
        <v>117.34261838440112</v>
      </c>
      <c r="V837">
        <v>125.13020833333333</v>
      </c>
      <c r="W837">
        <v>148.05555555555554</v>
      </c>
      <c r="X837">
        <v>483.39366699999994</v>
      </c>
      <c r="Y837" t="s">
        <v>89</v>
      </c>
      <c r="Z837">
        <v>315.21357599999999</v>
      </c>
      <c r="AA837" t="s">
        <v>89</v>
      </c>
      <c r="AC837">
        <v>30.495000000000001</v>
      </c>
      <c r="AD837">
        <v>54.179000000000002</v>
      </c>
      <c r="AG837" t="s">
        <v>720</v>
      </c>
      <c r="AH837" t="s">
        <v>721</v>
      </c>
      <c r="AI837">
        <v>5</v>
      </c>
      <c r="AJ837" t="s">
        <v>726</v>
      </c>
      <c r="AK837" t="s">
        <v>727</v>
      </c>
      <c r="AL837">
        <v>8</v>
      </c>
    </row>
    <row r="838" spans="1:38">
      <c r="A838" t="s">
        <v>447</v>
      </c>
      <c r="B838">
        <v>8</v>
      </c>
      <c r="C838">
        <v>3</v>
      </c>
      <c r="D838" t="s">
        <v>58</v>
      </c>
      <c r="F838">
        <v>-1</v>
      </c>
      <c r="G838">
        <v>0.5</v>
      </c>
      <c r="H838">
        <v>1</v>
      </c>
      <c r="I838">
        <v>0.5</v>
      </c>
      <c r="J838" t="s">
        <v>41</v>
      </c>
      <c r="K838">
        <v>0</v>
      </c>
      <c r="L838" t="s">
        <v>42</v>
      </c>
      <c r="M838">
        <v>3</v>
      </c>
      <c r="N838">
        <v>0</v>
      </c>
      <c r="O838">
        <v>-3</v>
      </c>
      <c r="P838">
        <v>0</v>
      </c>
      <c r="Q838" t="s">
        <v>42</v>
      </c>
      <c r="R838" t="s">
        <v>41</v>
      </c>
      <c r="T838">
        <v>101.31965006729475</v>
      </c>
      <c r="U838">
        <v>117.34261838440112</v>
      </c>
      <c r="V838">
        <v>125.13020833333333</v>
      </c>
      <c r="W838">
        <v>148.05555555555554</v>
      </c>
      <c r="X838">
        <v>147.243144</v>
      </c>
      <c r="Y838" t="s">
        <v>54</v>
      </c>
      <c r="Z838">
        <v>168.61555300000001</v>
      </c>
      <c r="AA838" t="s">
        <v>54</v>
      </c>
      <c r="AC838">
        <v>30.216999999999999</v>
      </c>
      <c r="AD838">
        <v>55.701000000000001</v>
      </c>
      <c r="AG838" t="s">
        <v>658</v>
      </c>
      <c r="AH838" t="s">
        <v>659</v>
      </c>
      <c r="AI838">
        <v>12</v>
      </c>
      <c r="AJ838" t="s">
        <v>658</v>
      </c>
      <c r="AK838" t="s">
        <v>659</v>
      </c>
      <c r="AL838">
        <v>20</v>
      </c>
    </row>
    <row r="839" spans="1:38">
      <c r="A839" t="s">
        <v>447</v>
      </c>
      <c r="B839">
        <v>8</v>
      </c>
      <c r="C839">
        <v>4</v>
      </c>
      <c r="D839" t="s">
        <v>67</v>
      </c>
      <c r="F839">
        <v>1</v>
      </c>
      <c r="G839">
        <v>0.5</v>
      </c>
      <c r="H839">
        <v>2</v>
      </c>
      <c r="I839">
        <v>0</v>
      </c>
      <c r="J839" t="s">
        <v>41</v>
      </c>
      <c r="K839">
        <v>0</v>
      </c>
      <c r="L839" t="s">
        <v>42</v>
      </c>
      <c r="M839">
        <v>1</v>
      </c>
      <c r="N839">
        <v>0.66599999999999993</v>
      </c>
      <c r="O839">
        <v>-1</v>
      </c>
      <c r="P839">
        <v>0.66599999999999993</v>
      </c>
      <c r="Q839" t="s">
        <v>42</v>
      </c>
      <c r="R839" t="s">
        <v>41</v>
      </c>
      <c r="T839">
        <v>101.31965006729475</v>
      </c>
      <c r="U839">
        <v>117.34261838440112</v>
      </c>
      <c r="V839">
        <v>125.13020833333333</v>
      </c>
      <c r="W839">
        <v>148.05555555555554</v>
      </c>
      <c r="X839">
        <v>1300.7301291999997</v>
      </c>
      <c r="Y839" t="s">
        <v>649</v>
      </c>
      <c r="Z839">
        <v>1470.5245744999997</v>
      </c>
      <c r="AA839" t="s">
        <v>649</v>
      </c>
      <c r="AC839">
        <v>29.916</v>
      </c>
      <c r="AD839">
        <v>56.387</v>
      </c>
      <c r="AG839" t="s">
        <v>756</v>
      </c>
      <c r="AH839" t="s">
        <v>757</v>
      </c>
      <c r="AI839">
        <v>10</v>
      </c>
      <c r="AJ839" t="s">
        <v>758</v>
      </c>
      <c r="AK839" t="s">
        <v>759</v>
      </c>
      <c r="AL839">
        <v>1</v>
      </c>
    </row>
    <row r="840" spans="1:38">
      <c r="A840" t="s">
        <v>447</v>
      </c>
      <c r="B840">
        <v>8</v>
      </c>
      <c r="C840">
        <v>4</v>
      </c>
      <c r="D840" t="s">
        <v>67</v>
      </c>
      <c r="F840">
        <v>-1</v>
      </c>
      <c r="G840">
        <v>0.5</v>
      </c>
      <c r="H840">
        <v>2</v>
      </c>
      <c r="I840">
        <v>0</v>
      </c>
      <c r="J840" t="s">
        <v>41</v>
      </c>
      <c r="K840">
        <v>0</v>
      </c>
      <c r="L840" t="s">
        <v>42</v>
      </c>
      <c r="M840">
        <v>2</v>
      </c>
      <c r="N840">
        <v>0.33299999999999996</v>
      </c>
      <c r="O840">
        <v>-3</v>
      </c>
      <c r="P840">
        <v>0</v>
      </c>
      <c r="Q840" t="s">
        <v>42</v>
      </c>
      <c r="R840" t="s">
        <v>41</v>
      </c>
      <c r="T840">
        <v>101.31965006729475</v>
      </c>
      <c r="U840">
        <v>117.34261838440112</v>
      </c>
      <c r="V840">
        <v>125.13020833333333</v>
      </c>
      <c r="W840">
        <v>148.05555555555554</v>
      </c>
      <c r="X840">
        <v>1558.6633296</v>
      </c>
      <c r="Y840" t="s">
        <v>649</v>
      </c>
      <c r="Z840">
        <v>1416.6648733000002</v>
      </c>
      <c r="AA840" t="s">
        <v>649</v>
      </c>
      <c r="AC840">
        <v>30.167000000000002</v>
      </c>
      <c r="AD840">
        <v>55.789000000000001</v>
      </c>
      <c r="AG840" t="s">
        <v>752</v>
      </c>
      <c r="AH840" t="s">
        <v>753</v>
      </c>
      <c r="AI840">
        <v>6</v>
      </c>
      <c r="AJ840" t="s">
        <v>748</v>
      </c>
      <c r="AK840" t="s">
        <v>749</v>
      </c>
      <c r="AL840">
        <v>3</v>
      </c>
    </row>
    <row r="841" spans="1:38">
      <c r="A841" t="s">
        <v>447</v>
      </c>
      <c r="B841">
        <v>8</v>
      </c>
      <c r="C841">
        <v>4</v>
      </c>
      <c r="D841" t="s">
        <v>67</v>
      </c>
      <c r="F841">
        <v>1</v>
      </c>
      <c r="G841">
        <v>0.5</v>
      </c>
      <c r="H841">
        <v>0</v>
      </c>
      <c r="I841">
        <v>1</v>
      </c>
      <c r="J841" t="s">
        <v>42</v>
      </c>
      <c r="K841">
        <v>0</v>
      </c>
      <c r="L841" t="s">
        <v>42</v>
      </c>
      <c r="M841">
        <v>3</v>
      </c>
      <c r="N841">
        <v>0</v>
      </c>
      <c r="O841">
        <v>-3</v>
      </c>
      <c r="P841">
        <v>0</v>
      </c>
      <c r="Q841" t="s">
        <v>42</v>
      </c>
      <c r="R841" t="s">
        <v>42</v>
      </c>
      <c r="T841">
        <v>101.31965006729475</v>
      </c>
      <c r="U841">
        <v>117.34261838440112</v>
      </c>
      <c r="V841">
        <v>125.13020833333333</v>
      </c>
      <c r="W841">
        <v>148.05555555555554</v>
      </c>
      <c r="X841">
        <v>1704.0593719999997</v>
      </c>
      <c r="Y841" t="s">
        <v>649</v>
      </c>
      <c r="Z841">
        <v>1505.2275513</v>
      </c>
      <c r="AA841" t="s">
        <v>649</v>
      </c>
      <c r="AC841">
        <v>30.318000000000001</v>
      </c>
      <c r="AD841">
        <v>55.555999999999997</v>
      </c>
      <c r="AG841" t="s">
        <v>750</v>
      </c>
      <c r="AH841" t="s">
        <v>751</v>
      </c>
      <c r="AI841">
        <v>3</v>
      </c>
      <c r="AJ841" t="s">
        <v>754</v>
      </c>
      <c r="AK841" t="s">
        <v>755</v>
      </c>
      <c r="AL841">
        <v>3</v>
      </c>
    </row>
    <row r="842" spans="1:38">
      <c r="A842" t="s">
        <v>447</v>
      </c>
      <c r="B842">
        <v>8</v>
      </c>
      <c r="C842">
        <v>4</v>
      </c>
      <c r="D842" t="s">
        <v>67</v>
      </c>
      <c r="F842">
        <v>1</v>
      </c>
      <c r="G842">
        <v>0.5</v>
      </c>
      <c r="H842">
        <v>0</v>
      </c>
      <c r="I842">
        <v>1</v>
      </c>
      <c r="J842" t="s">
        <v>42</v>
      </c>
      <c r="K842">
        <v>0</v>
      </c>
      <c r="L842" t="s">
        <v>42</v>
      </c>
      <c r="M842">
        <v>3</v>
      </c>
      <c r="N842">
        <v>0</v>
      </c>
      <c r="O842">
        <v>-3</v>
      </c>
      <c r="P842">
        <v>0</v>
      </c>
      <c r="Q842" t="s">
        <v>42</v>
      </c>
      <c r="R842" t="s">
        <v>41</v>
      </c>
      <c r="T842">
        <v>101.31965006729475</v>
      </c>
      <c r="U842">
        <v>117.34261838440112</v>
      </c>
      <c r="V842">
        <v>125.13020833333333</v>
      </c>
      <c r="W842">
        <v>148.05555555555554</v>
      </c>
      <c r="X842">
        <v>1663.1224847999997</v>
      </c>
      <c r="Y842" t="s">
        <v>649</v>
      </c>
      <c r="Z842">
        <v>1259.8468517000001</v>
      </c>
      <c r="AA842" t="s">
        <v>649</v>
      </c>
      <c r="AC842">
        <v>30.495000000000001</v>
      </c>
      <c r="AD842">
        <v>54.179000000000002</v>
      </c>
      <c r="AG842" t="s">
        <v>750</v>
      </c>
      <c r="AH842" t="s">
        <v>751</v>
      </c>
      <c r="AI842">
        <v>3</v>
      </c>
      <c r="AJ842" t="s">
        <v>754</v>
      </c>
      <c r="AK842" t="s">
        <v>755</v>
      </c>
      <c r="AL842">
        <v>3</v>
      </c>
    </row>
    <row r="843" spans="1:38">
      <c r="A843" t="s">
        <v>447</v>
      </c>
      <c r="B843">
        <v>8</v>
      </c>
      <c r="C843">
        <v>4</v>
      </c>
      <c r="D843" t="s">
        <v>67</v>
      </c>
      <c r="F843">
        <v>-1</v>
      </c>
      <c r="G843">
        <v>0.5</v>
      </c>
      <c r="H843">
        <v>1</v>
      </c>
      <c r="I843">
        <v>0.5</v>
      </c>
      <c r="J843" t="s">
        <v>41</v>
      </c>
      <c r="K843">
        <v>0</v>
      </c>
      <c r="L843" t="s">
        <v>42</v>
      </c>
      <c r="M843">
        <v>1</v>
      </c>
      <c r="N843">
        <v>0.66599999999999993</v>
      </c>
      <c r="O843">
        <v>-1</v>
      </c>
      <c r="P843">
        <v>0.66599999999999993</v>
      </c>
      <c r="Q843" t="s">
        <v>42</v>
      </c>
      <c r="R843" t="s">
        <v>41</v>
      </c>
      <c r="T843">
        <v>101.31965006729475</v>
      </c>
      <c r="U843">
        <v>117.34261838440112</v>
      </c>
      <c r="V843">
        <v>125.13020833333333</v>
      </c>
      <c r="W843">
        <v>148.05555555555554</v>
      </c>
      <c r="X843">
        <v>675.04275999999993</v>
      </c>
      <c r="Y843" t="s">
        <v>648</v>
      </c>
      <c r="Z843">
        <v>387.36413649999997</v>
      </c>
      <c r="AA843" t="s">
        <v>89</v>
      </c>
      <c r="AC843">
        <v>30.216999999999999</v>
      </c>
      <c r="AD843">
        <v>55.701000000000001</v>
      </c>
      <c r="AG843" t="s">
        <v>724</v>
      </c>
      <c r="AH843" t="s">
        <v>725</v>
      </c>
      <c r="AI843">
        <v>21</v>
      </c>
      <c r="AJ843" t="s">
        <v>724</v>
      </c>
      <c r="AK843" t="s">
        <v>725</v>
      </c>
      <c r="AL843">
        <v>13</v>
      </c>
    </row>
    <row r="844" spans="1:38">
      <c r="A844" t="s">
        <v>447</v>
      </c>
      <c r="B844">
        <v>8</v>
      </c>
      <c r="C844">
        <v>5</v>
      </c>
      <c r="D844" t="s">
        <v>107</v>
      </c>
      <c r="F844">
        <v>-1</v>
      </c>
      <c r="G844">
        <v>0.5</v>
      </c>
      <c r="H844">
        <v>1</v>
      </c>
      <c r="I844">
        <v>0.5</v>
      </c>
      <c r="J844" t="s">
        <v>42</v>
      </c>
      <c r="K844">
        <v>0</v>
      </c>
      <c r="L844">
        <v>0</v>
      </c>
      <c r="M844">
        <v>2</v>
      </c>
      <c r="N844">
        <v>0.33299999999999996</v>
      </c>
      <c r="O844">
        <v>-3</v>
      </c>
      <c r="P844">
        <v>0</v>
      </c>
      <c r="Q844" t="s">
        <v>42</v>
      </c>
      <c r="R844" t="s">
        <v>41</v>
      </c>
      <c r="T844">
        <v>101.31965006729475</v>
      </c>
      <c r="U844">
        <v>117.34261838440112</v>
      </c>
      <c r="V844">
        <v>125.13020833333333</v>
      </c>
      <c r="W844">
        <v>148.05555555555554</v>
      </c>
      <c r="X844">
        <v>523.48503964999998</v>
      </c>
      <c r="Y844" t="s">
        <v>648</v>
      </c>
      <c r="Z844">
        <v>567.51258960000007</v>
      </c>
      <c r="AA844" t="s">
        <v>648</v>
      </c>
      <c r="AC844">
        <v>29.916</v>
      </c>
      <c r="AD844">
        <v>56.387</v>
      </c>
      <c r="AG844" t="s">
        <v>696</v>
      </c>
      <c r="AH844" t="s">
        <v>697</v>
      </c>
      <c r="AI844">
        <v>11</v>
      </c>
      <c r="AJ844" t="s">
        <v>718</v>
      </c>
      <c r="AK844" t="s">
        <v>719</v>
      </c>
      <c r="AL844">
        <v>5</v>
      </c>
    </row>
    <row r="845" spans="1:38">
      <c r="A845" t="s">
        <v>447</v>
      </c>
      <c r="B845">
        <v>8</v>
      </c>
      <c r="C845">
        <v>5</v>
      </c>
      <c r="D845" t="s">
        <v>107</v>
      </c>
      <c r="F845">
        <v>-2</v>
      </c>
      <c r="G845">
        <v>0</v>
      </c>
      <c r="H845">
        <v>2</v>
      </c>
      <c r="I845">
        <v>0</v>
      </c>
      <c r="J845" t="s">
        <v>41</v>
      </c>
      <c r="K845">
        <v>0</v>
      </c>
      <c r="L845" t="s">
        <v>42</v>
      </c>
      <c r="M845">
        <v>2</v>
      </c>
      <c r="N845">
        <v>0.33299999999999996</v>
      </c>
      <c r="O845">
        <v>-3</v>
      </c>
      <c r="P845">
        <v>0</v>
      </c>
      <c r="Q845" t="s">
        <v>42</v>
      </c>
      <c r="R845" t="s">
        <v>41</v>
      </c>
      <c r="T845">
        <v>101.31965006729475</v>
      </c>
      <c r="U845">
        <v>117.34261838440112</v>
      </c>
      <c r="V845">
        <v>125.13020833333333</v>
      </c>
      <c r="W845">
        <v>148.05555555555554</v>
      </c>
      <c r="X845">
        <v>510.74696324999991</v>
      </c>
      <c r="Y845" t="s">
        <v>648</v>
      </c>
      <c r="Z845">
        <v>546.88387350000016</v>
      </c>
      <c r="AA845" t="s">
        <v>648</v>
      </c>
      <c r="AC845">
        <v>30.167000000000002</v>
      </c>
      <c r="AD845">
        <v>55.789000000000001</v>
      </c>
      <c r="AG845" t="s">
        <v>694</v>
      </c>
      <c r="AH845" t="s">
        <v>695</v>
      </c>
      <c r="AI845">
        <v>7</v>
      </c>
      <c r="AJ845" t="s">
        <v>740</v>
      </c>
      <c r="AK845" t="s">
        <v>741</v>
      </c>
      <c r="AL845">
        <v>3</v>
      </c>
    </row>
    <row r="846" spans="1:38">
      <c r="A846" t="s">
        <v>447</v>
      </c>
      <c r="B846">
        <v>8</v>
      </c>
      <c r="C846">
        <v>5</v>
      </c>
      <c r="D846" t="s">
        <v>107</v>
      </c>
      <c r="F846">
        <v>-1</v>
      </c>
      <c r="G846">
        <v>0.5</v>
      </c>
      <c r="H846">
        <v>1</v>
      </c>
      <c r="I846">
        <v>0.5</v>
      </c>
      <c r="J846" t="s">
        <v>42</v>
      </c>
      <c r="K846">
        <v>0</v>
      </c>
      <c r="L846" t="s">
        <v>42</v>
      </c>
      <c r="M846">
        <v>2</v>
      </c>
      <c r="N846">
        <v>0.33299999999999996</v>
      </c>
      <c r="O846">
        <v>-3</v>
      </c>
      <c r="P846">
        <v>0</v>
      </c>
      <c r="Q846" t="s">
        <v>42</v>
      </c>
      <c r="R846" t="s">
        <v>41</v>
      </c>
      <c r="T846">
        <v>101.31965006729475</v>
      </c>
      <c r="U846">
        <v>117.34261838440112</v>
      </c>
      <c r="V846">
        <v>125.13020833333333</v>
      </c>
      <c r="W846">
        <v>148.05555555555554</v>
      </c>
      <c r="X846">
        <v>519.28807984999992</v>
      </c>
      <c r="Y846" t="s">
        <v>648</v>
      </c>
      <c r="Z846">
        <v>617.25203980000015</v>
      </c>
      <c r="AA846" t="s">
        <v>648</v>
      </c>
      <c r="AC846">
        <v>30.318000000000001</v>
      </c>
      <c r="AD846">
        <v>55.555999999999997</v>
      </c>
      <c r="AG846" t="s">
        <v>696</v>
      </c>
      <c r="AH846" t="s">
        <v>697</v>
      </c>
      <c r="AI846">
        <v>11</v>
      </c>
      <c r="AJ846" t="s">
        <v>718</v>
      </c>
      <c r="AK846" t="s">
        <v>719</v>
      </c>
      <c r="AL846">
        <v>5</v>
      </c>
    </row>
    <row r="847" spans="1:38">
      <c r="A847" t="s">
        <v>447</v>
      </c>
      <c r="B847">
        <v>8</v>
      </c>
      <c r="C847">
        <v>5</v>
      </c>
      <c r="D847" t="s">
        <v>107</v>
      </c>
      <c r="F847">
        <v>-1</v>
      </c>
      <c r="G847">
        <v>0.5</v>
      </c>
      <c r="H847">
        <v>1</v>
      </c>
      <c r="I847">
        <v>0.5</v>
      </c>
      <c r="J847" t="s">
        <v>42</v>
      </c>
      <c r="K847">
        <v>0</v>
      </c>
      <c r="L847" t="s">
        <v>42</v>
      </c>
      <c r="M847">
        <v>2</v>
      </c>
      <c r="N847">
        <v>0.33299999999999996</v>
      </c>
      <c r="O847">
        <v>-3</v>
      </c>
      <c r="P847">
        <v>0</v>
      </c>
      <c r="Q847" t="s">
        <v>42</v>
      </c>
      <c r="R847" t="s">
        <v>41</v>
      </c>
      <c r="T847">
        <v>101.31965006729475</v>
      </c>
      <c r="U847">
        <v>117.34261838440112</v>
      </c>
      <c r="V847">
        <v>125.13020833333333</v>
      </c>
      <c r="W847">
        <v>148.05555555555554</v>
      </c>
      <c r="X847">
        <v>476.59552969999999</v>
      </c>
      <c r="Y847" t="s">
        <v>89</v>
      </c>
      <c r="Z847">
        <v>575.83621919999996</v>
      </c>
      <c r="AA847" t="s">
        <v>648</v>
      </c>
      <c r="AC847">
        <v>30.495000000000001</v>
      </c>
      <c r="AD847">
        <v>54.179000000000002</v>
      </c>
      <c r="AG847" t="s">
        <v>696</v>
      </c>
      <c r="AH847" t="s">
        <v>697</v>
      </c>
      <c r="AI847">
        <v>11</v>
      </c>
      <c r="AJ847" t="s">
        <v>718</v>
      </c>
      <c r="AK847" t="s">
        <v>719</v>
      </c>
      <c r="AL847">
        <v>5</v>
      </c>
    </row>
    <row r="848" spans="1:38">
      <c r="A848" t="s">
        <v>447</v>
      </c>
      <c r="B848">
        <v>8</v>
      </c>
      <c r="C848">
        <v>5</v>
      </c>
      <c r="D848" t="s">
        <v>107</v>
      </c>
      <c r="F848">
        <v>-1</v>
      </c>
      <c r="G848">
        <v>0.5</v>
      </c>
      <c r="H848">
        <v>1</v>
      </c>
      <c r="I848">
        <v>0.5</v>
      </c>
      <c r="J848" t="s">
        <v>42</v>
      </c>
      <c r="K848">
        <v>0</v>
      </c>
      <c r="L848" t="s">
        <v>42</v>
      </c>
      <c r="M848">
        <v>2</v>
      </c>
      <c r="N848">
        <v>0.33299999999999996</v>
      </c>
      <c r="O848">
        <v>-3</v>
      </c>
      <c r="P848">
        <v>0</v>
      </c>
      <c r="Q848" t="s">
        <v>42</v>
      </c>
      <c r="R848" t="s">
        <v>41</v>
      </c>
      <c r="T848">
        <v>101.31965006729475</v>
      </c>
      <c r="U848">
        <v>117.34261838440112</v>
      </c>
      <c r="V848">
        <v>125.13020833333333</v>
      </c>
      <c r="W848">
        <v>148.05555555555554</v>
      </c>
      <c r="X848">
        <v>136.5222497</v>
      </c>
      <c r="Y848" t="s">
        <v>54</v>
      </c>
      <c r="Z848">
        <v>185.03749120000001</v>
      </c>
      <c r="AA848" t="s">
        <v>54</v>
      </c>
      <c r="AC848">
        <v>30.216999999999999</v>
      </c>
      <c r="AD848">
        <v>55.701000000000001</v>
      </c>
      <c r="AG848" t="s">
        <v>664</v>
      </c>
      <c r="AH848" t="s">
        <v>665</v>
      </c>
      <c r="AI848">
        <v>32</v>
      </c>
      <c r="AJ848" t="s">
        <v>658</v>
      </c>
      <c r="AK848" t="s">
        <v>659</v>
      </c>
      <c r="AL848">
        <v>20</v>
      </c>
    </row>
    <row r="849" spans="1:38">
      <c r="A849" t="s">
        <v>447</v>
      </c>
      <c r="B849">
        <v>8</v>
      </c>
      <c r="C849">
        <v>6</v>
      </c>
      <c r="D849" t="s">
        <v>73</v>
      </c>
      <c r="F849">
        <v>1</v>
      </c>
      <c r="G849">
        <v>0.5</v>
      </c>
      <c r="H849">
        <v>-1</v>
      </c>
      <c r="I849">
        <v>0.5</v>
      </c>
      <c r="J849" t="s">
        <v>42</v>
      </c>
      <c r="K849">
        <v>1</v>
      </c>
      <c r="L849" t="s">
        <v>41</v>
      </c>
      <c r="M849">
        <v>0</v>
      </c>
      <c r="N849">
        <v>1</v>
      </c>
      <c r="O849">
        <v>0</v>
      </c>
      <c r="P849">
        <v>1</v>
      </c>
      <c r="Q849" t="s">
        <v>41</v>
      </c>
      <c r="R849" t="s">
        <v>41</v>
      </c>
      <c r="T849">
        <v>101.31965006729475</v>
      </c>
      <c r="U849">
        <v>117.34261838440112</v>
      </c>
      <c r="V849">
        <v>125.13020833333333</v>
      </c>
      <c r="W849">
        <v>148.05555555555554</v>
      </c>
      <c r="X849">
        <v>402.04999999999995</v>
      </c>
      <c r="Y849" t="s">
        <v>89</v>
      </c>
      <c r="Z849">
        <v>313.52976104999999</v>
      </c>
      <c r="AA849" t="s">
        <v>89</v>
      </c>
      <c r="AC849">
        <v>29.916</v>
      </c>
      <c r="AD849">
        <v>56.387</v>
      </c>
      <c r="AG849" t="s">
        <v>706</v>
      </c>
      <c r="AH849" t="s">
        <v>707</v>
      </c>
      <c r="AI849">
        <v>35</v>
      </c>
      <c r="AJ849" t="s">
        <v>706</v>
      </c>
      <c r="AK849" t="s">
        <v>707</v>
      </c>
      <c r="AL849">
        <v>27</v>
      </c>
    </row>
    <row r="850" spans="1:38">
      <c r="A850" t="s">
        <v>447</v>
      </c>
      <c r="B850">
        <v>8</v>
      </c>
      <c r="C850">
        <v>6</v>
      </c>
      <c r="D850" t="s">
        <v>73</v>
      </c>
      <c r="F850">
        <v>1</v>
      </c>
      <c r="G850">
        <v>0.5</v>
      </c>
      <c r="H850">
        <v>-1</v>
      </c>
      <c r="I850">
        <v>0.5</v>
      </c>
      <c r="J850" t="s">
        <v>42</v>
      </c>
      <c r="K850">
        <v>1</v>
      </c>
      <c r="L850" t="s">
        <v>41</v>
      </c>
      <c r="M850">
        <v>1</v>
      </c>
      <c r="N850">
        <v>0.66599999999999993</v>
      </c>
      <c r="O850">
        <v>1</v>
      </c>
      <c r="P850">
        <v>0.66599999999999993</v>
      </c>
      <c r="Q850" t="s">
        <v>41</v>
      </c>
      <c r="R850" t="s">
        <v>41</v>
      </c>
      <c r="T850">
        <v>101.31965006729475</v>
      </c>
      <c r="U850">
        <v>117.34261838440112</v>
      </c>
      <c r="V850">
        <v>125.13020833333333</v>
      </c>
      <c r="W850">
        <v>148.05555555555554</v>
      </c>
      <c r="X850">
        <v>398.1</v>
      </c>
      <c r="Y850" t="s">
        <v>89</v>
      </c>
      <c r="Z850">
        <v>326.91287265</v>
      </c>
      <c r="AA850" t="s">
        <v>89</v>
      </c>
      <c r="AC850">
        <v>30.167000000000002</v>
      </c>
      <c r="AD850">
        <v>55.789000000000001</v>
      </c>
      <c r="AG850" t="s">
        <v>724</v>
      </c>
      <c r="AH850" t="s">
        <v>725</v>
      </c>
      <c r="AI850">
        <v>21</v>
      </c>
      <c r="AJ850" t="s">
        <v>724</v>
      </c>
      <c r="AK850" t="s">
        <v>725</v>
      </c>
      <c r="AL850">
        <v>13</v>
      </c>
    </row>
    <row r="851" spans="1:38">
      <c r="A851" t="s">
        <v>447</v>
      </c>
      <c r="B851">
        <v>8</v>
      </c>
      <c r="C851">
        <v>6</v>
      </c>
      <c r="D851" t="s">
        <v>73</v>
      </c>
      <c r="F851">
        <v>0</v>
      </c>
      <c r="G851">
        <v>1</v>
      </c>
      <c r="H851">
        <v>0</v>
      </c>
      <c r="I851">
        <v>1</v>
      </c>
      <c r="J851" t="s">
        <v>42</v>
      </c>
      <c r="K851">
        <v>0</v>
      </c>
      <c r="L851" t="s">
        <v>42</v>
      </c>
      <c r="M851">
        <v>1</v>
      </c>
      <c r="N851">
        <v>0.66599999999999993</v>
      </c>
      <c r="O851">
        <v>-1</v>
      </c>
      <c r="P851">
        <v>0.66599999999999993</v>
      </c>
      <c r="Q851" t="s">
        <v>41</v>
      </c>
      <c r="R851" t="s">
        <v>41</v>
      </c>
      <c r="T851">
        <v>101.31965006729475</v>
      </c>
      <c r="U851">
        <v>117.34261838440112</v>
      </c>
      <c r="V851">
        <v>125.13020833333333</v>
      </c>
      <c r="W851">
        <v>148.05555555555554</v>
      </c>
      <c r="X851">
        <v>374.5</v>
      </c>
      <c r="Y851" t="s">
        <v>89</v>
      </c>
      <c r="Z851">
        <v>362.54778320000003</v>
      </c>
      <c r="AA851" t="s">
        <v>89</v>
      </c>
      <c r="AC851">
        <v>30.318000000000001</v>
      </c>
      <c r="AD851">
        <v>55.555999999999997</v>
      </c>
      <c r="AG851" t="s">
        <v>732</v>
      </c>
      <c r="AH851" t="s">
        <v>733</v>
      </c>
      <c r="AI851">
        <v>22</v>
      </c>
      <c r="AJ851" t="s">
        <v>732</v>
      </c>
      <c r="AK851" t="s">
        <v>733</v>
      </c>
      <c r="AL851">
        <v>27</v>
      </c>
    </row>
    <row r="852" spans="1:38">
      <c r="A852" t="s">
        <v>447</v>
      </c>
      <c r="B852">
        <v>8</v>
      </c>
      <c r="C852">
        <v>6</v>
      </c>
      <c r="D852" t="s">
        <v>73</v>
      </c>
      <c r="F852">
        <v>0</v>
      </c>
      <c r="G852">
        <v>1</v>
      </c>
      <c r="H852">
        <v>0</v>
      </c>
      <c r="I852">
        <v>1</v>
      </c>
      <c r="J852" t="s">
        <v>42</v>
      </c>
      <c r="K852">
        <v>0</v>
      </c>
      <c r="L852" t="s">
        <v>42</v>
      </c>
      <c r="M852">
        <v>0</v>
      </c>
      <c r="N852">
        <v>1</v>
      </c>
      <c r="O852">
        <v>0</v>
      </c>
      <c r="P852">
        <v>1</v>
      </c>
      <c r="Q852" t="s">
        <v>41</v>
      </c>
      <c r="R852" t="s">
        <v>41</v>
      </c>
      <c r="T852">
        <v>101.31965006729475</v>
      </c>
      <c r="U852">
        <v>117.34261838440112</v>
      </c>
      <c r="V852">
        <v>125.13020833333333</v>
      </c>
      <c r="W852">
        <v>148.05555555555554</v>
      </c>
      <c r="X852">
        <v>374.5</v>
      </c>
      <c r="Y852" t="s">
        <v>89</v>
      </c>
      <c r="Z852">
        <v>349.16898704999994</v>
      </c>
      <c r="AA852" t="s">
        <v>89</v>
      </c>
      <c r="AC852">
        <v>30.495000000000001</v>
      </c>
      <c r="AD852">
        <v>54.179000000000002</v>
      </c>
      <c r="AG852" t="s">
        <v>702</v>
      </c>
      <c r="AH852" t="s">
        <v>703</v>
      </c>
      <c r="AI852">
        <v>54</v>
      </c>
      <c r="AJ852" t="s">
        <v>702</v>
      </c>
      <c r="AK852" t="s">
        <v>703</v>
      </c>
      <c r="AL852">
        <v>37</v>
      </c>
    </row>
    <row r="853" spans="1:38">
      <c r="A853" t="s">
        <v>447</v>
      </c>
      <c r="B853">
        <v>8</v>
      </c>
      <c r="C853">
        <v>6</v>
      </c>
      <c r="D853" t="s">
        <v>73</v>
      </c>
      <c r="F853">
        <v>-1</v>
      </c>
      <c r="G853">
        <v>0.5</v>
      </c>
      <c r="H853">
        <v>1</v>
      </c>
      <c r="I853">
        <v>0.5</v>
      </c>
      <c r="J853" t="s">
        <v>41</v>
      </c>
      <c r="K853">
        <v>0</v>
      </c>
      <c r="L853" t="s">
        <v>42</v>
      </c>
      <c r="M853">
        <v>0</v>
      </c>
      <c r="N853">
        <v>1</v>
      </c>
      <c r="O853">
        <v>0</v>
      </c>
      <c r="P853">
        <v>1</v>
      </c>
      <c r="Q853" t="s">
        <v>41</v>
      </c>
      <c r="R853" t="s">
        <v>41</v>
      </c>
      <c r="T853">
        <v>101.31965006729475</v>
      </c>
      <c r="U853">
        <v>117.34261838440112</v>
      </c>
      <c r="V853">
        <v>125.13020833333333</v>
      </c>
      <c r="W853">
        <v>148.05555555555554</v>
      </c>
      <c r="X853">
        <v>114.3</v>
      </c>
      <c r="Y853" t="s">
        <v>54</v>
      </c>
      <c r="Z853">
        <v>96.504532800000007</v>
      </c>
      <c r="AA853" t="s">
        <v>49</v>
      </c>
      <c r="AC853">
        <v>30.216999999999999</v>
      </c>
      <c r="AD853">
        <v>55.701000000000001</v>
      </c>
      <c r="AG853" t="s">
        <v>674</v>
      </c>
      <c r="AH853" t="s">
        <v>675</v>
      </c>
      <c r="AI853">
        <v>202</v>
      </c>
      <c r="AJ853" t="s">
        <v>674</v>
      </c>
      <c r="AK853" t="s">
        <v>675</v>
      </c>
      <c r="AL853">
        <v>108</v>
      </c>
    </row>
    <row r="854" spans="1:38">
      <c r="A854" t="s">
        <v>447</v>
      </c>
      <c r="B854">
        <v>8</v>
      </c>
      <c r="C854">
        <v>7</v>
      </c>
      <c r="D854" t="s">
        <v>78</v>
      </c>
      <c r="F854">
        <v>1</v>
      </c>
      <c r="G854">
        <v>0.5</v>
      </c>
      <c r="H854">
        <v>0</v>
      </c>
      <c r="I854">
        <v>1</v>
      </c>
      <c r="J854" t="s">
        <v>42</v>
      </c>
      <c r="K854">
        <v>0</v>
      </c>
      <c r="L854" t="s">
        <v>42</v>
      </c>
      <c r="M854">
        <v>2</v>
      </c>
      <c r="N854">
        <v>0.33299999999999996</v>
      </c>
      <c r="O854">
        <v>-1</v>
      </c>
      <c r="P854">
        <v>0.66599999999999993</v>
      </c>
      <c r="Q854" t="s">
        <v>41</v>
      </c>
      <c r="R854" t="s">
        <v>41</v>
      </c>
      <c r="T854">
        <v>101.31965006729475</v>
      </c>
      <c r="U854">
        <v>117.34261838440112</v>
      </c>
      <c r="V854">
        <v>125.13020833333333</v>
      </c>
      <c r="W854">
        <v>148.05555555555554</v>
      </c>
      <c r="X854">
        <v>1010.9241975</v>
      </c>
      <c r="Y854" t="s">
        <v>649</v>
      </c>
      <c r="Z854">
        <v>1168.4279141000002</v>
      </c>
      <c r="AA854" t="s">
        <v>649</v>
      </c>
      <c r="AC854">
        <v>29.916</v>
      </c>
      <c r="AD854">
        <v>56.387</v>
      </c>
      <c r="AG854" t="s">
        <v>752</v>
      </c>
      <c r="AH854" t="s">
        <v>753</v>
      </c>
      <c r="AI854">
        <v>6</v>
      </c>
      <c r="AJ854" t="s">
        <v>760</v>
      </c>
      <c r="AK854" t="s">
        <v>761</v>
      </c>
      <c r="AL854">
        <v>19</v>
      </c>
    </row>
    <row r="855" spans="1:38">
      <c r="A855" t="s">
        <v>447</v>
      </c>
      <c r="B855">
        <v>8</v>
      </c>
      <c r="C855">
        <v>7</v>
      </c>
      <c r="D855" t="s">
        <v>78</v>
      </c>
      <c r="F855">
        <v>0</v>
      </c>
      <c r="G855">
        <v>1</v>
      </c>
      <c r="H855">
        <v>0</v>
      </c>
      <c r="I855">
        <v>1</v>
      </c>
      <c r="J855" t="s">
        <v>42</v>
      </c>
      <c r="K855">
        <v>0</v>
      </c>
      <c r="L855" t="s">
        <v>42</v>
      </c>
      <c r="M855">
        <v>2</v>
      </c>
      <c r="N855">
        <v>0.33299999999999996</v>
      </c>
      <c r="O855">
        <v>-1</v>
      </c>
      <c r="P855">
        <v>0.66599999999999993</v>
      </c>
      <c r="Q855" t="s">
        <v>41</v>
      </c>
      <c r="R855" t="s">
        <v>41</v>
      </c>
      <c r="T855">
        <v>101.31965006729475</v>
      </c>
      <c r="U855">
        <v>117.34261838440112</v>
      </c>
      <c r="V855">
        <v>125.13020833333333</v>
      </c>
      <c r="W855">
        <v>148.05555555555554</v>
      </c>
      <c r="X855">
        <v>960.85770375000004</v>
      </c>
      <c r="Y855" t="s">
        <v>648</v>
      </c>
      <c r="Z855">
        <v>1101.7266986</v>
      </c>
      <c r="AA855" t="s">
        <v>649</v>
      </c>
      <c r="AC855">
        <v>30.167000000000002</v>
      </c>
      <c r="AD855">
        <v>55.789000000000001</v>
      </c>
      <c r="AG855" t="s">
        <v>746</v>
      </c>
      <c r="AH855" t="s">
        <v>747</v>
      </c>
      <c r="AI855">
        <v>3</v>
      </c>
      <c r="AJ855" t="s">
        <v>760</v>
      </c>
      <c r="AK855" t="s">
        <v>761</v>
      </c>
      <c r="AL855">
        <v>19</v>
      </c>
    </row>
    <row r="856" spans="1:38">
      <c r="A856" t="s">
        <v>447</v>
      </c>
      <c r="B856">
        <v>8</v>
      </c>
      <c r="C856">
        <v>7</v>
      </c>
      <c r="D856" t="s">
        <v>78</v>
      </c>
      <c r="F856">
        <v>0</v>
      </c>
      <c r="G856">
        <v>1</v>
      </c>
      <c r="H856">
        <v>0</v>
      </c>
      <c r="I856">
        <v>1</v>
      </c>
      <c r="J856" t="s">
        <v>42</v>
      </c>
      <c r="K856">
        <v>0</v>
      </c>
      <c r="L856" t="s">
        <v>42</v>
      </c>
      <c r="M856">
        <v>1</v>
      </c>
      <c r="N856">
        <v>0.66599999999999993</v>
      </c>
      <c r="O856">
        <v>-1</v>
      </c>
      <c r="P856">
        <v>0.66599999999999993</v>
      </c>
      <c r="Q856" t="s">
        <v>41</v>
      </c>
      <c r="R856" t="s">
        <v>41</v>
      </c>
      <c r="T856">
        <v>101.31965006729475</v>
      </c>
      <c r="U856">
        <v>117.34261838440112</v>
      </c>
      <c r="V856">
        <v>125.13020833333333</v>
      </c>
      <c r="W856">
        <v>148.05555555555554</v>
      </c>
      <c r="X856">
        <v>1010.9957037500001</v>
      </c>
      <c r="Y856" t="s">
        <v>649</v>
      </c>
      <c r="Z856">
        <v>1119.9515325000002</v>
      </c>
      <c r="AA856" t="s">
        <v>649</v>
      </c>
      <c r="AC856">
        <v>30.318000000000001</v>
      </c>
      <c r="AD856">
        <v>55.555999999999997</v>
      </c>
      <c r="AG856" t="s">
        <v>760</v>
      </c>
      <c r="AH856" t="s">
        <v>761</v>
      </c>
      <c r="AI856">
        <v>13</v>
      </c>
      <c r="AJ856" t="s">
        <v>760</v>
      </c>
      <c r="AK856" t="s">
        <v>761</v>
      </c>
      <c r="AL856">
        <v>19</v>
      </c>
    </row>
    <row r="857" spans="1:38">
      <c r="A857" t="s">
        <v>447</v>
      </c>
      <c r="B857">
        <v>8</v>
      </c>
      <c r="C857">
        <v>7</v>
      </c>
      <c r="D857" t="s">
        <v>78</v>
      </c>
      <c r="F857">
        <v>0</v>
      </c>
      <c r="G857">
        <v>1</v>
      </c>
      <c r="H857">
        <v>0</v>
      </c>
      <c r="I857">
        <v>1</v>
      </c>
      <c r="J857" t="s">
        <v>42</v>
      </c>
      <c r="K857">
        <v>0</v>
      </c>
      <c r="L857" t="s">
        <v>42</v>
      </c>
      <c r="M857">
        <v>1</v>
      </c>
      <c r="N857">
        <v>0.66599999999999993</v>
      </c>
      <c r="O857">
        <v>-1</v>
      </c>
      <c r="P857">
        <v>0.66599999999999993</v>
      </c>
      <c r="Q857" t="s">
        <v>41</v>
      </c>
      <c r="R857" t="s">
        <v>41</v>
      </c>
      <c r="T857">
        <v>101.31965006729475</v>
      </c>
      <c r="U857">
        <v>117.34261838440112</v>
      </c>
      <c r="V857">
        <v>125.13020833333333</v>
      </c>
      <c r="W857">
        <v>148.05555555555554</v>
      </c>
      <c r="X857">
        <v>1023.4572117499999</v>
      </c>
      <c r="Y857" t="s">
        <v>649</v>
      </c>
      <c r="Z857">
        <v>1053.3284960000001</v>
      </c>
      <c r="AA857" t="s">
        <v>649</v>
      </c>
      <c r="AC857">
        <v>30.495000000000001</v>
      </c>
      <c r="AD857">
        <v>54.179000000000002</v>
      </c>
      <c r="AG857" t="s">
        <v>760</v>
      </c>
      <c r="AH857" t="s">
        <v>761</v>
      </c>
      <c r="AI857">
        <v>13</v>
      </c>
      <c r="AJ857" t="s">
        <v>760</v>
      </c>
      <c r="AK857" t="s">
        <v>761</v>
      </c>
      <c r="AL857">
        <v>19</v>
      </c>
    </row>
    <row r="858" spans="1:38">
      <c r="A858" t="s">
        <v>447</v>
      </c>
      <c r="B858">
        <v>8</v>
      </c>
      <c r="C858">
        <v>7</v>
      </c>
      <c r="D858" t="s">
        <v>78</v>
      </c>
      <c r="F858">
        <v>0</v>
      </c>
      <c r="G858">
        <v>1</v>
      </c>
      <c r="H858">
        <v>0</v>
      </c>
      <c r="I858">
        <v>1</v>
      </c>
      <c r="J858" t="s">
        <v>42</v>
      </c>
      <c r="K858">
        <v>0</v>
      </c>
      <c r="L858" t="s">
        <v>42</v>
      </c>
      <c r="M858">
        <v>0</v>
      </c>
      <c r="N858">
        <v>1</v>
      </c>
      <c r="O858">
        <v>-1</v>
      </c>
      <c r="P858">
        <v>0.66599999999999993</v>
      </c>
      <c r="Q858" t="s">
        <v>41</v>
      </c>
      <c r="R858" t="s">
        <v>41</v>
      </c>
      <c r="T858">
        <v>101.31965006729475</v>
      </c>
      <c r="U858">
        <v>117.34261838440112</v>
      </c>
      <c r="V858">
        <v>125.13020833333333</v>
      </c>
      <c r="W858">
        <v>148.05555555555554</v>
      </c>
      <c r="X858">
        <v>288.55477400000007</v>
      </c>
      <c r="Y858" t="s">
        <v>54</v>
      </c>
      <c r="Z858">
        <v>372.76891970000003</v>
      </c>
      <c r="AA858" t="s">
        <v>89</v>
      </c>
      <c r="AC858">
        <v>30.216999999999999</v>
      </c>
      <c r="AD858">
        <v>55.701000000000001</v>
      </c>
      <c r="AG858" t="s">
        <v>702</v>
      </c>
      <c r="AH858" t="s">
        <v>703</v>
      </c>
      <c r="AI858">
        <v>54</v>
      </c>
      <c r="AJ858" t="s">
        <v>732</v>
      </c>
      <c r="AK858" t="s">
        <v>733</v>
      </c>
      <c r="AL858">
        <v>27</v>
      </c>
    </row>
    <row r="859" spans="1:38">
      <c r="A859" t="s">
        <v>447</v>
      </c>
      <c r="B859">
        <v>8</v>
      </c>
      <c r="C859">
        <v>8</v>
      </c>
      <c r="D859" t="s">
        <v>85</v>
      </c>
      <c r="F859">
        <v>0</v>
      </c>
      <c r="G859">
        <v>1</v>
      </c>
      <c r="H859">
        <v>0</v>
      </c>
      <c r="I859">
        <v>1</v>
      </c>
      <c r="J859" t="s">
        <v>42</v>
      </c>
      <c r="K859">
        <v>0</v>
      </c>
      <c r="L859" t="s">
        <v>42</v>
      </c>
      <c r="M859">
        <v>1</v>
      </c>
      <c r="N859">
        <v>0.66599999999999993</v>
      </c>
      <c r="O859">
        <v>-2</v>
      </c>
      <c r="P859">
        <v>0.33299999999999996</v>
      </c>
      <c r="Q859" t="s">
        <v>41</v>
      </c>
      <c r="R859" t="s">
        <v>41</v>
      </c>
      <c r="T859">
        <v>101.31965006729475</v>
      </c>
      <c r="U859">
        <v>117.34261838440112</v>
      </c>
      <c r="V859">
        <v>125.13020833333333</v>
      </c>
      <c r="W859">
        <v>148.05555555555554</v>
      </c>
      <c r="X859">
        <v>774.39576375000001</v>
      </c>
      <c r="Y859" t="s">
        <v>648</v>
      </c>
      <c r="Z859">
        <v>772.21720383000013</v>
      </c>
      <c r="AA859" t="s">
        <v>648</v>
      </c>
      <c r="AC859">
        <v>29.916</v>
      </c>
      <c r="AD859">
        <v>56.387</v>
      </c>
      <c r="AG859" t="s">
        <v>700</v>
      </c>
      <c r="AH859" t="s">
        <v>701</v>
      </c>
      <c r="AI859">
        <v>18</v>
      </c>
      <c r="AJ859" t="s">
        <v>712</v>
      </c>
      <c r="AK859" t="s">
        <v>713</v>
      </c>
      <c r="AL859">
        <v>13</v>
      </c>
    </row>
    <row r="860" spans="1:38">
      <c r="A860" t="s">
        <v>447</v>
      </c>
      <c r="B860">
        <v>8</v>
      </c>
      <c r="C860">
        <v>8</v>
      </c>
      <c r="D860" t="s">
        <v>85</v>
      </c>
      <c r="F860">
        <v>0</v>
      </c>
      <c r="G860">
        <v>1</v>
      </c>
      <c r="H860">
        <v>0</v>
      </c>
      <c r="I860">
        <v>1</v>
      </c>
      <c r="J860" t="s">
        <v>42</v>
      </c>
      <c r="K860">
        <v>0</v>
      </c>
      <c r="L860" t="s">
        <v>42</v>
      </c>
      <c r="M860">
        <v>2</v>
      </c>
      <c r="N860">
        <v>0.33299999999999996</v>
      </c>
      <c r="O860">
        <v>-2</v>
      </c>
      <c r="P860">
        <v>0.33299999999999996</v>
      </c>
      <c r="Q860" t="s">
        <v>41</v>
      </c>
      <c r="R860" t="s">
        <v>41</v>
      </c>
      <c r="T860">
        <v>101.31965006729475</v>
      </c>
      <c r="U860">
        <v>117.34261838440112</v>
      </c>
      <c r="V860">
        <v>125.13020833333333</v>
      </c>
      <c r="W860">
        <v>148.05555555555554</v>
      </c>
      <c r="X860">
        <v>730.13816700000007</v>
      </c>
      <c r="Y860" t="s">
        <v>648</v>
      </c>
      <c r="Z860">
        <v>720.81577029999994</v>
      </c>
      <c r="AA860" t="s">
        <v>648</v>
      </c>
      <c r="AC860">
        <v>30.167000000000002</v>
      </c>
      <c r="AD860">
        <v>55.789000000000001</v>
      </c>
      <c r="AG860" t="s">
        <v>712</v>
      </c>
      <c r="AH860" t="s">
        <v>713</v>
      </c>
      <c r="AI860">
        <v>14</v>
      </c>
      <c r="AJ860" t="s">
        <v>712</v>
      </c>
      <c r="AK860" t="s">
        <v>713</v>
      </c>
      <c r="AL860">
        <v>13</v>
      </c>
    </row>
    <row r="861" spans="1:38">
      <c r="A861" t="s">
        <v>447</v>
      </c>
      <c r="B861">
        <v>8</v>
      </c>
      <c r="C861">
        <v>8</v>
      </c>
      <c r="D861" t="s">
        <v>85</v>
      </c>
      <c r="F861">
        <v>-1</v>
      </c>
      <c r="G861">
        <v>0.5</v>
      </c>
      <c r="H861">
        <v>1</v>
      </c>
      <c r="I861">
        <v>0.5</v>
      </c>
      <c r="J861" t="s">
        <v>42</v>
      </c>
      <c r="K861">
        <v>0</v>
      </c>
      <c r="L861" t="s">
        <v>42</v>
      </c>
      <c r="M861">
        <v>0</v>
      </c>
      <c r="N861">
        <v>1</v>
      </c>
      <c r="O861">
        <v>-2</v>
      </c>
      <c r="P861">
        <v>0.33299999999999996</v>
      </c>
      <c r="Q861" t="s">
        <v>41</v>
      </c>
      <c r="R861" t="s">
        <v>41</v>
      </c>
      <c r="T861">
        <v>101.31965006729475</v>
      </c>
      <c r="U861">
        <v>117.34261838440112</v>
      </c>
      <c r="V861">
        <v>125.13020833333333</v>
      </c>
      <c r="W861">
        <v>148.05555555555554</v>
      </c>
      <c r="X861">
        <v>762.31462950000002</v>
      </c>
      <c r="Y861" t="s">
        <v>648</v>
      </c>
      <c r="Z861">
        <v>972.95326106999983</v>
      </c>
      <c r="AA861" t="s">
        <v>648</v>
      </c>
      <c r="AC861">
        <v>30.318000000000001</v>
      </c>
      <c r="AD861">
        <v>55.555999999999997</v>
      </c>
      <c r="AG861" t="s">
        <v>734</v>
      </c>
      <c r="AH861" t="s">
        <v>735</v>
      </c>
      <c r="AI861">
        <v>16</v>
      </c>
      <c r="AJ861" t="s">
        <v>696</v>
      </c>
      <c r="AK861" t="s">
        <v>697</v>
      </c>
      <c r="AL861">
        <v>17</v>
      </c>
    </row>
    <row r="862" spans="1:38">
      <c r="A862" t="s">
        <v>447</v>
      </c>
      <c r="B862">
        <v>8</v>
      </c>
      <c r="C862">
        <v>8</v>
      </c>
      <c r="D862" t="s">
        <v>85</v>
      </c>
      <c r="F862">
        <v>0</v>
      </c>
      <c r="G862">
        <v>1</v>
      </c>
      <c r="H862">
        <v>0</v>
      </c>
      <c r="I862">
        <v>1</v>
      </c>
      <c r="J862" t="s">
        <v>42</v>
      </c>
      <c r="K862">
        <v>0</v>
      </c>
      <c r="L862" t="s">
        <v>42</v>
      </c>
      <c r="M862">
        <v>2</v>
      </c>
      <c r="N862">
        <v>0.33299999999999996</v>
      </c>
      <c r="O862">
        <v>-2</v>
      </c>
      <c r="P862">
        <v>0.33299999999999996</v>
      </c>
      <c r="Q862" t="s">
        <v>41</v>
      </c>
      <c r="R862" t="s">
        <v>41</v>
      </c>
      <c r="T862">
        <v>101.31965006729475</v>
      </c>
      <c r="U862">
        <v>117.34261838440112</v>
      </c>
      <c r="V862">
        <v>125.13020833333333</v>
      </c>
      <c r="W862">
        <v>148.05555555555554</v>
      </c>
      <c r="X862">
        <v>705.71456599999999</v>
      </c>
      <c r="Y862" t="s">
        <v>648</v>
      </c>
      <c r="Z862">
        <v>854.52542675500001</v>
      </c>
      <c r="AA862" t="s">
        <v>648</v>
      </c>
      <c r="AC862">
        <v>30.495000000000001</v>
      </c>
      <c r="AD862">
        <v>54.179000000000002</v>
      </c>
      <c r="AG862" t="s">
        <v>712</v>
      </c>
      <c r="AH862" t="s">
        <v>713</v>
      </c>
      <c r="AI862">
        <v>14</v>
      </c>
      <c r="AJ862" t="s">
        <v>712</v>
      </c>
      <c r="AK862" t="s">
        <v>713</v>
      </c>
      <c r="AL862">
        <v>13</v>
      </c>
    </row>
    <row r="863" spans="1:38">
      <c r="A863" t="s">
        <v>447</v>
      </c>
      <c r="B863">
        <v>8</v>
      </c>
      <c r="C863">
        <v>8</v>
      </c>
      <c r="D863" t="s">
        <v>85</v>
      </c>
      <c r="F863">
        <v>-1</v>
      </c>
      <c r="G863">
        <v>0.5</v>
      </c>
      <c r="H863">
        <v>1</v>
      </c>
      <c r="I863">
        <v>0.5</v>
      </c>
      <c r="J863" t="s">
        <v>42</v>
      </c>
      <c r="K863">
        <v>0</v>
      </c>
      <c r="L863" t="s">
        <v>42</v>
      </c>
      <c r="M863">
        <v>0</v>
      </c>
      <c r="N863">
        <v>1</v>
      </c>
      <c r="O863">
        <v>-1</v>
      </c>
      <c r="P863">
        <v>0.66599999999999993</v>
      </c>
      <c r="Q863" t="s">
        <v>41</v>
      </c>
      <c r="R863" t="s">
        <v>41</v>
      </c>
      <c r="T863">
        <v>101.31965006729475</v>
      </c>
      <c r="U863">
        <v>117.34261838440112</v>
      </c>
      <c r="V863">
        <v>125.13020833333333</v>
      </c>
      <c r="W863">
        <v>148.05555555555554</v>
      </c>
      <c r="X863">
        <v>226.51177875000002</v>
      </c>
      <c r="Y863" t="s">
        <v>54</v>
      </c>
      <c r="Z863">
        <v>274.31527397499997</v>
      </c>
      <c r="AA863" t="s">
        <v>54</v>
      </c>
      <c r="AC863">
        <v>30.216999999999999</v>
      </c>
      <c r="AD863">
        <v>55.701000000000001</v>
      </c>
      <c r="AG863" t="s">
        <v>670</v>
      </c>
      <c r="AH863" t="s">
        <v>671</v>
      </c>
      <c r="AI863">
        <v>91</v>
      </c>
      <c r="AJ863" t="s">
        <v>666</v>
      </c>
      <c r="AK863" t="s">
        <v>667</v>
      </c>
      <c r="AL863">
        <v>57</v>
      </c>
    </row>
    <row r="864" spans="1:38">
      <c r="A864" t="s">
        <v>447</v>
      </c>
      <c r="B864">
        <v>8</v>
      </c>
      <c r="C864">
        <v>9</v>
      </c>
      <c r="D864" t="s">
        <v>117</v>
      </c>
      <c r="F864">
        <v>-1</v>
      </c>
      <c r="G864">
        <v>0.5</v>
      </c>
      <c r="H864">
        <v>1</v>
      </c>
      <c r="I864">
        <v>0.5</v>
      </c>
      <c r="J864" t="s">
        <v>42</v>
      </c>
      <c r="K864">
        <v>0</v>
      </c>
      <c r="L864" t="s">
        <v>42</v>
      </c>
      <c r="M864">
        <v>2</v>
      </c>
      <c r="N864">
        <v>0.33299999999999996</v>
      </c>
      <c r="O864">
        <v>-3</v>
      </c>
      <c r="P864">
        <v>0</v>
      </c>
      <c r="Q864" t="s">
        <v>42</v>
      </c>
      <c r="R864" t="s">
        <v>41</v>
      </c>
      <c r="T864">
        <v>101.31965006729475</v>
      </c>
      <c r="U864">
        <v>117.34261838440112</v>
      </c>
      <c r="V864">
        <v>125.13020833333333</v>
      </c>
      <c r="W864">
        <v>148.05555555555554</v>
      </c>
      <c r="X864">
        <v>341.84345651499996</v>
      </c>
      <c r="Y864" t="s">
        <v>89</v>
      </c>
      <c r="Z864">
        <v>315.15122300000002</v>
      </c>
      <c r="AA864" t="s">
        <v>89</v>
      </c>
      <c r="AC864">
        <v>29.916</v>
      </c>
      <c r="AD864">
        <v>56.387</v>
      </c>
      <c r="AG864" t="s">
        <v>722</v>
      </c>
      <c r="AH864" t="s">
        <v>723</v>
      </c>
      <c r="AI864">
        <v>17</v>
      </c>
      <c r="AJ864" t="s">
        <v>726</v>
      </c>
      <c r="AK864" t="s">
        <v>727</v>
      </c>
      <c r="AL864">
        <v>8</v>
      </c>
    </row>
    <row r="865" spans="1:38">
      <c r="A865" t="s">
        <v>447</v>
      </c>
      <c r="B865">
        <v>8</v>
      </c>
      <c r="C865">
        <v>9</v>
      </c>
      <c r="D865" t="s">
        <v>117</v>
      </c>
      <c r="F865">
        <v>0</v>
      </c>
      <c r="G865">
        <v>1</v>
      </c>
      <c r="H865">
        <v>1</v>
      </c>
      <c r="I865">
        <v>0.5</v>
      </c>
      <c r="J865" t="s">
        <v>42</v>
      </c>
      <c r="K865">
        <v>0</v>
      </c>
      <c r="L865" t="s">
        <v>42</v>
      </c>
      <c r="M865">
        <v>2</v>
      </c>
      <c r="N865">
        <v>0.33299999999999996</v>
      </c>
      <c r="O865">
        <v>-3</v>
      </c>
      <c r="P865">
        <v>0</v>
      </c>
      <c r="Q865" t="s">
        <v>42</v>
      </c>
      <c r="R865" t="s">
        <v>41</v>
      </c>
      <c r="T865">
        <v>101.31965006729475</v>
      </c>
      <c r="U865">
        <v>117.34261838440112</v>
      </c>
      <c r="V865">
        <v>125.13020833333333</v>
      </c>
      <c r="W865">
        <v>148.05555555555554</v>
      </c>
      <c r="X865">
        <v>337.80317255</v>
      </c>
      <c r="Y865" t="s">
        <v>89</v>
      </c>
      <c r="Z865">
        <v>321.74476049999998</v>
      </c>
      <c r="AA865" t="s">
        <v>89</v>
      </c>
      <c r="AC865">
        <v>30.167000000000002</v>
      </c>
      <c r="AD865">
        <v>55.789000000000001</v>
      </c>
      <c r="AG865" t="s">
        <v>704</v>
      </c>
      <c r="AH865" t="s">
        <v>705</v>
      </c>
      <c r="AI865">
        <v>12</v>
      </c>
      <c r="AJ865" t="s">
        <v>726</v>
      </c>
      <c r="AK865" t="s">
        <v>727</v>
      </c>
      <c r="AL865">
        <v>8</v>
      </c>
    </row>
    <row r="866" spans="1:38">
      <c r="A866" t="s">
        <v>447</v>
      </c>
      <c r="B866">
        <v>8</v>
      </c>
      <c r="C866">
        <v>9</v>
      </c>
      <c r="D866" t="s">
        <v>117</v>
      </c>
      <c r="F866">
        <v>-1</v>
      </c>
      <c r="G866">
        <v>0.5</v>
      </c>
      <c r="H866">
        <v>1</v>
      </c>
      <c r="I866">
        <v>0.5</v>
      </c>
      <c r="J866" t="s">
        <v>42</v>
      </c>
      <c r="K866">
        <v>0</v>
      </c>
      <c r="L866" t="s">
        <v>42</v>
      </c>
      <c r="M866">
        <v>1</v>
      </c>
      <c r="N866">
        <v>0.66599999999999993</v>
      </c>
      <c r="O866">
        <v>-2</v>
      </c>
      <c r="P866">
        <v>0.33299999999999996</v>
      </c>
      <c r="Q866" t="s">
        <v>41</v>
      </c>
      <c r="R866" t="s">
        <v>41</v>
      </c>
      <c r="T866">
        <v>101.31965006729475</v>
      </c>
      <c r="U866">
        <v>117.34261838440112</v>
      </c>
      <c r="V866">
        <v>125.13020833333333</v>
      </c>
      <c r="W866">
        <v>148.05555555555554</v>
      </c>
      <c r="X866">
        <v>341.84345651499996</v>
      </c>
      <c r="Y866" t="s">
        <v>89</v>
      </c>
      <c r="Z866">
        <v>341.54409599999997</v>
      </c>
      <c r="AA866" t="s">
        <v>89</v>
      </c>
      <c r="AC866">
        <v>30.318000000000001</v>
      </c>
      <c r="AD866">
        <v>55.555999999999997</v>
      </c>
      <c r="AG866" t="s">
        <v>724</v>
      </c>
      <c r="AH866" t="s">
        <v>725</v>
      </c>
      <c r="AI866">
        <v>21</v>
      </c>
      <c r="AJ866" t="s">
        <v>722</v>
      </c>
      <c r="AK866" t="s">
        <v>723</v>
      </c>
      <c r="AL866">
        <v>16</v>
      </c>
    </row>
    <row r="867" spans="1:38">
      <c r="A867" t="s">
        <v>447</v>
      </c>
      <c r="B867">
        <v>8</v>
      </c>
      <c r="C867">
        <v>9</v>
      </c>
      <c r="D867" t="s">
        <v>117</v>
      </c>
      <c r="F867">
        <v>0</v>
      </c>
      <c r="G867">
        <v>1</v>
      </c>
      <c r="H867">
        <v>0</v>
      </c>
      <c r="I867">
        <v>1</v>
      </c>
      <c r="J867" t="s">
        <v>42</v>
      </c>
      <c r="K867">
        <v>0</v>
      </c>
      <c r="L867" t="s">
        <v>42</v>
      </c>
      <c r="M867">
        <v>3</v>
      </c>
      <c r="N867">
        <v>0</v>
      </c>
      <c r="O867">
        <v>-3</v>
      </c>
      <c r="P867">
        <v>0</v>
      </c>
      <c r="Q867" t="s">
        <v>42</v>
      </c>
      <c r="R867" t="s">
        <v>41</v>
      </c>
      <c r="T867">
        <v>101.31965006729475</v>
      </c>
      <c r="U867">
        <v>117.34261838440112</v>
      </c>
      <c r="V867">
        <v>125.13020833333333</v>
      </c>
      <c r="W867">
        <v>148.05555555555554</v>
      </c>
      <c r="X867">
        <v>349.92233937499998</v>
      </c>
      <c r="Y867" t="s">
        <v>89</v>
      </c>
      <c r="Z867">
        <v>321.75724249999996</v>
      </c>
      <c r="AA867" t="s">
        <v>89</v>
      </c>
      <c r="AC867">
        <v>30.495000000000001</v>
      </c>
      <c r="AD867">
        <v>54.179000000000002</v>
      </c>
      <c r="AG867" t="s">
        <v>720</v>
      </c>
      <c r="AH867" t="s">
        <v>721</v>
      </c>
      <c r="AI867">
        <v>5</v>
      </c>
      <c r="AJ867" t="s">
        <v>720</v>
      </c>
      <c r="AK867" t="s">
        <v>721</v>
      </c>
      <c r="AL867">
        <v>4</v>
      </c>
    </row>
    <row r="868" spans="1:38">
      <c r="A868" t="s">
        <v>447</v>
      </c>
      <c r="B868">
        <v>8</v>
      </c>
      <c r="C868">
        <v>10</v>
      </c>
      <c r="D868" t="s">
        <v>90</v>
      </c>
      <c r="F868">
        <v>-1</v>
      </c>
      <c r="G868">
        <v>0.5</v>
      </c>
      <c r="H868">
        <v>1</v>
      </c>
      <c r="I868">
        <v>0.5</v>
      </c>
      <c r="J868" t="s">
        <v>41</v>
      </c>
      <c r="K868">
        <v>0</v>
      </c>
      <c r="L868" t="s">
        <v>42</v>
      </c>
      <c r="M868">
        <v>2</v>
      </c>
      <c r="N868">
        <v>0.33299999999999996</v>
      </c>
      <c r="O868">
        <v>-1</v>
      </c>
      <c r="P868">
        <v>0.66599999999999993</v>
      </c>
      <c r="Q868" t="s">
        <v>42</v>
      </c>
      <c r="R868" t="s">
        <v>41</v>
      </c>
      <c r="T868">
        <v>101.31965006729475</v>
      </c>
      <c r="U868">
        <v>117.34261838440112</v>
      </c>
      <c r="V868">
        <v>125.13020833333333</v>
      </c>
      <c r="W868">
        <v>148.05555555555554</v>
      </c>
      <c r="X868">
        <v>1333.53925</v>
      </c>
      <c r="Y868" t="s">
        <v>649</v>
      </c>
      <c r="Z868">
        <v>948.85390499999994</v>
      </c>
      <c r="AA868" t="s">
        <v>648</v>
      </c>
      <c r="AC868">
        <v>29.916</v>
      </c>
      <c r="AD868">
        <v>56.387</v>
      </c>
      <c r="AG868" t="s">
        <v>696</v>
      </c>
      <c r="AH868" t="s">
        <v>697</v>
      </c>
      <c r="AI868">
        <v>11</v>
      </c>
      <c r="AJ868" t="s">
        <v>698</v>
      </c>
      <c r="AK868" t="s">
        <v>699</v>
      </c>
      <c r="AL868">
        <v>9</v>
      </c>
    </row>
    <row r="869" spans="1:38">
      <c r="A869" t="s">
        <v>447</v>
      </c>
      <c r="B869">
        <v>8</v>
      </c>
      <c r="C869">
        <v>10</v>
      </c>
      <c r="D869" t="s">
        <v>90</v>
      </c>
      <c r="F869">
        <v>-1</v>
      </c>
      <c r="G869">
        <v>0.5</v>
      </c>
      <c r="H869">
        <v>1</v>
      </c>
      <c r="I869">
        <v>0.5</v>
      </c>
      <c r="J869" t="s">
        <v>41</v>
      </c>
      <c r="K869">
        <v>0</v>
      </c>
      <c r="L869" t="s">
        <v>42</v>
      </c>
      <c r="M869">
        <v>3</v>
      </c>
      <c r="N869">
        <v>0</v>
      </c>
      <c r="O869">
        <v>-2</v>
      </c>
      <c r="P869">
        <v>0.33299999999999996</v>
      </c>
      <c r="Q869" t="s">
        <v>42</v>
      </c>
      <c r="R869" t="s">
        <v>41</v>
      </c>
      <c r="T869">
        <v>101.31965006729475</v>
      </c>
      <c r="U869">
        <v>117.34261838440112</v>
      </c>
      <c r="V869">
        <v>125.13020833333333</v>
      </c>
      <c r="W869">
        <v>148.05555555555554</v>
      </c>
      <c r="X869">
        <v>1277.2343700000001</v>
      </c>
      <c r="Y869" t="s">
        <v>649</v>
      </c>
      <c r="Z869">
        <v>964.46205999999984</v>
      </c>
      <c r="AA869" t="s">
        <v>648</v>
      </c>
      <c r="AC869">
        <v>30.167000000000002</v>
      </c>
      <c r="AD869">
        <v>55.789000000000001</v>
      </c>
      <c r="AG869" t="s">
        <v>718</v>
      </c>
      <c r="AH869" t="s">
        <v>719</v>
      </c>
      <c r="AI869">
        <v>7</v>
      </c>
      <c r="AJ869" t="s">
        <v>696</v>
      </c>
      <c r="AK869" t="s">
        <v>697</v>
      </c>
      <c r="AL869">
        <v>17</v>
      </c>
    </row>
    <row r="870" spans="1:38">
      <c r="A870" t="s">
        <v>447</v>
      </c>
      <c r="B870">
        <v>8</v>
      </c>
      <c r="C870">
        <v>10</v>
      </c>
      <c r="D870" t="s">
        <v>90</v>
      </c>
      <c r="F870">
        <v>0</v>
      </c>
      <c r="G870">
        <v>1</v>
      </c>
      <c r="H870">
        <v>0</v>
      </c>
      <c r="I870">
        <v>1</v>
      </c>
      <c r="J870" t="s">
        <v>42</v>
      </c>
      <c r="K870">
        <v>0</v>
      </c>
      <c r="L870" t="s">
        <v>42</v>
      </c>
      <c r="M870">
        <v>3</v>
      </c>
      <c r="N870">
        <v>0</v>
      </c>
      <c r="O870">
        <v>-2</v>
      </c>
      <c r="P870">
        <v>0.33299999999999996</v>
      </c>
      <c r="Q870" t="s">
        <v>42</v>
      </c>
      <c r="R870" t="s">
        <v>41</v>
      </c>
      <c r="T870">
        <v>101.31965006729475</v>
      </c>
      <c r="U870">
        <v>117.34261838440112</v>
      </c>
      <c r="V870">
        <v>125.13020833333333</v>
      </c>
      <c r="W870">
        <v>148.05555555555554</v>
      </c>
      <c r="X870">
        <v>722.29729000000009</v>
      </c>
      <c r="Y870" t="s">
        <v>648</v>
      </c>
      <c r="Z870">
        <v>956.70768999999996</v>
      </c>
      <c r="AA870" t="s">
        <v>648</v>
      </c>
      <c r="AC870">
        <v>30.318000000000001</v>
      </c>
      <c r="AD870">
        <v>55.555999999999997</v>
      </c>
      <c r="AG870" t="s">
        <v>728</v>
      </c>
      <c r="AH870" t="s">
        <v>729</v>
      </c>
      <c r="AI870">
        <v>4</v>
      </c>
      <c r="AJ870" t="s">
        <v>712</v>
      </c>
      <c r="AK870" t="s">
        <v>713</v>
      </c>
      <c r="AL870">
        <v>13</v>
      </c>
    </row>
    <row r="871" spans="1:38">
      <c r="A871" t="s">
        <v>447</v>
      </c>
      <c r="B871">
        <v>8</v>
      </c>
      <c r="C871">
        <v>10</v>
      </c>
      <c r="D871" t="s">
        <v>90</v>
      </c>
      <c r="F871">
        <v>0</v>
      </c>
      <c r="G871">
        <v>1</v>
      </c>
      <c r="H871">
        <v>0</v>
      </c>
      <c r="I871">
        <v>1</v>
      </c>
      <c r="J871" t="s">
        <v>42</v>
      </c>
      <c r="K871">
        <v>0</v>
      </c>
      <c r="L871" t="s">
        <v>42</v>
      </c>
      <c r="M871">
        <v>3</v>
      </c>
      <c r="N871">
        <v>0</v>
      </c>
      <c r="O871">
        <v>-3</v>
      </c>
      <c r="P871">
        <v>0</v>
      </c>
      <c r="Q871" t="s">
        <v>42</v>
      </c>
      <c r="R871" t="s">
        <v>41</v>
      </c>
      <c r="T871">
        <v>101.31965006729475</v>
      </c>
      <c r="U871">
        <v>117.34261838440112</v>
      </c>
      <c r="V871">
        <v>125.13020833333333</v>
      </c>
      <c r="W871">
        <v>148.05555555555554</v>
      </c>
      <c r="X871">
        <v>1249.0819300000001</v>
      </c>
      <c r="Y871" t="s">
        <v>649</v>
      </c>
      <c r="Z871">
        <v>909.68439499999999</v>
      </c>
      <c r="AA871" t="s">
        <v>648</v>
      </c>
      <c r="AC871">
        <v>30.495000000000001</v>
      </c>
      <c r="AD871">
        <v>54.179000000000002</v>
      </c>
      <c r="AG871" t="s">
        <v>728</v>
      </c>
      <c r="AH871" t="s">
        <v>729</v>
      </c>
      <c r="AI871">
        <v>4</v>
      </c>
      <c r="AJ871" t="s">
        <v>728</v>
      </c>
      <c r="AK871" t="s">
        <v>729</v>
      </c>
      <c r="AL871">
        <v>8</v>
      </c>
    </row>
    <row r="872" spans="1:38">
      <c r="A872" t="s">
        <v>447</v>
      </c>
      <c r="B872">
        <v>8</v>
      </c>
      <c r="C872">
        <v>10</v>
      </c>
      <c r="D872" t="s">
        <v>90</v>
      </c>
      <c r="F872">
        <v>-1</v>
      </c>
      <c r="G872">
        <v>0.5</v>
      </c>
      <c r="H872">
        <v>1</v>
      </c>
      <c r="I872">
        <v>0.5</v>
      </c>
      <c r="J872" t="s">
        <v>42</v>
      </c>
      <c r="K872">
        <v>0</v>
      </c>
      <c r="L872" t="s">
        <v>42</v>
      </c>
      <c r="M872">
        <v>2</v>
      </c>
      <c r="N872">
        <v>0.33299999999999996</v>
      </c>
      <c r="O872">
        <v>-1</v>
      </c>
      <c r="P872">
        <v>0.66599999999999993</v>
      </c>
      <c r="Q872" t="s">
        <v>42</v>
      </c>
      <c r="R872" t="s">
        <v>41</v>
      </c>
      <c r="T872">
        <v>101.31965006729475</v>
      </c>
      <c r="U872">
        <v>117.34261838440112</v>
      </c>
      <c r="V872">
        <v>125.13020833333333</v>
      </c>
      <c r="W872">
        <v>148.05555555555554</v>
      </c>
      <c r="X872">
        <v>355.59983</v>
      </c>
      <c r="Y872" t="s">
        <v>89</v>
      </c>
      <c r="Z872">
        <v>196.38177000000002</v>
      </c>
      <c r="AA872" t="s">
        <v>54</v>
      </c>
      <c r="AC872">
        <v>30.216999999999999</v>
      </c>
      <c r="AD872">
        <v>55.701000000000001</v>
      </c>
      <c r="AG872" t="s">
        <v>664</v>
      </c>
      <c r="AH872" t="s">
        <v>665</v>
      </c>
      <c r="AI872">
        <v>32</v>
      </c>
      <c r="AJ872" t="s">
        <v>666</v>
      </c>
      <c r="AK872" t="s">
        <v>667</v>
      </c>
      <c r="AL872">
        <v>57</v>
      </c>
    </row>
    <row r="873" spans="1:38">
      <c r="A873" t="s">
        <v>447</v>
      </c>
      <c r="B873">
        <v>8</v>
      </c>
      <c r="C873">
        <v>11</v>
      </c>
      <c r="D873" t="s">
        <v>123</v>
      </c>
      <c r="F873">
        <v>0</v>
      </c>
      <c r="G873">
        <v>1</v>
      </c>
      <c r="H873">
        <v>0</v>
      </c>
      <c r="I873">
        <v>1</v>
      </c>
      <c r="J873" t="s">
        <v>42</v>
      </c>
      <c r="K873">
        <v>0</v>
      </c>
      <c r="L873" t="s">
        <v>42</v>
      </c>
      <c r="M873">
        <v>1</v>
      </c>
      <c r="N873">
        <v>0.66599999999999993</v>
      </c>
      <c r="O873">
        <v>-1</v>
      </c>
      <c r="P873">
        <v>0.66599999999999993</v>
      </c>
      <c r="Q873" t="s">
        <v>42</v>
      </c>
      <c r="R873" t="s">
        <v>41</v>
      </c>
      <c r="T873">
        <v>101.31965006729475</v>
      </c>
      <c r="U873">
        <v>117.34261838440112</v>
      </c>
      <c r="V873">
        <v>125.13020833333333</v>
      </c>
      <c r="W873">
        <v>148.05555555555554</v>
      </c>
      <c r="X873">
        <v>679.07810000000006</v>
      </c>
      <c r="Y873" t="s">
        <v>648</v>
      </c>
      <c r="Z873">
        <v>631.17549499999996</v>
      </c>
      <c r="AA873" t="s">
        <v>648</v>
      </c>
      <c r="AC873">
        <v>29.916</v>
      </c>
      <c r="AD873">
        <v>56.387</v>
      </c>
      <c r="AG873" t="s">
        <v>700</v>
      </c>
      <c r="AH873" t="s">
        <v>701</v>
      </c>
      <c r="AI873">
        <v>18</v>
      </c>
      <c r="AJ873" t="s">
        <v>700</v>
      </c>
      <c r="AK873" t="s">
        <v>701</v>
      </c>
      <c r="AL873">
        <v>25</v>
      </c>
    </row>
    <row r="874" spans="1:38">
      <c r="A874" t="s">
        <v>447</v>
      </c>
      <c r="B874">
        <v>8</v>
      </c>
      <c r="C874">
        <v>11</v>
      </c>
      <c r="D874" t="s">
        <v>123</v>
      </c>
      <c r="F874">
        <v>1</v>
      </c>
      <c r="G874">
        <v>0.5</v>
      </c>
      <c r="H874">
        <v>0</v>
      </c>
      <c r="I874">
        <v>1</v>
      </c>
      <c r="J874" t="s">
        <v>42</v>
      </c>
      <c r="K874">
        <v>0</v>
      </c>
      <c r="L874" t="s">
        <v>42</v>
      </c>
      <c r="M874">
        <v>2</v>
      </c>
      <c r="N874">
        <v>0.33299999999999996</v>
      </c>
      <c r="O874">
        <v>-2</v>
      </c>
      <c r="P874">
        <v>0.33299999999999996</v>
      </c>
      <c r="Q874" t="s">
        <v>42</v>
      </c>
      <c r="R874" t="s">
        <v>41</v>
      </c>
      <c r="T874">
        <v>101.31965006729475</v>
      </c>
      <c r="U874">
        <v>117.34261838440112</v>
      </c>
      <c r="V874">
        <v>125.13020833333333</v>
      </c>
      <c r="W874">
        <v>148.05555555555554</v>
      </c>
      <c r="X874">
        <v>649.73974999999996</v>
      </c>
      <c r="Y874" t="s">
        <v>648</v>
      </c>
      <c r="Z874">
        <v>623.42993999999999</v>
      </c>
      <c r="AA874" t="s">
        <v>648</v>
      </c>
      <c r="AC874">
        <v>30.167000000000002</v>
      </c>
      <c r="AD874">
        <v>55.789000000000001</v>
      </c>
      <c r="AG874" t="s">
        <v>696</v>
      </c>
      <c r="AH874" t="s">
        <v>697</v>
      </c>
      <c r="AI874">
        <v>11</v>
      </c>
      <c r="AJ874" t="s">
        <v>712</v>
      </c>
      <c r="AK874" t="s">
        <v>713</v>
      </c>
      <c r="AL874">
        <v>13</v>
      </c>
    </row>
    <row r="875" spans="1:38">
      <c r="A875" t="s">
        <v>447</v>
      </c>
      <c r="B875">
        <v>8</v>
      </c>
      <c r="C875">
        <v>11</v>
      </c>
      <c r="D875" t="s">
        <v>123</v>
      </c>
      <c r="F875">
        <v>1</v>
      </c>
      <c r="G875">
        <v>0.5</v>
      </c>
      <c r="H875">
        <v>0</v>
      </c>
      <c r="I875">
        <v>1</v>
      </c>
      <c r="J875" t="s">
        <v>42</v>
      </c>
      <c r="K875">
        <v>0</v>
      </c>
      <c r="L875" t="s">
        <v>42</v>
      </c>
      <c r="M875">
        <v>3</v>
      </c>
      <c r="N875">
        <v>0</v>
      </c>
      <c r="O875">
        <v>-3</v>
      </c>
      <c r="P875">
        <v>0</v>
      </c>
      <c r="Q875" t="s">
        <v>42</v>
      </c>
      <c r="R875" t="s">
        <v>41</v>
      </c>
      <c r="T875">
        <v>101.31965006729475</v>
      </c>
      <c r="U875">
        <v>117.34261838440112</v>
      </c>
      <c r="V875">
        <v>125.13020833333333</v>
      </c>
      <c r="W875">
        <v>148.05555555555554</v>
      </c>
      <c r="X875">
        <v>635.20939999999996</v>
      </c>
      <c r="Y875" t="s">
        <v>648</v>
      </c>
      <c r="Z875">
        <v>638.92105000000004</v>
      </c>
      <c r="AA875" t="s">
        <v>648</v>
      </c>
      <c r="AC875">
        <v>30.318000000000001</v>
      </c>
      <c r="AD875">
        <v>55.555999999999997</v>
      </c>
      <c r="AG875" t="s">
        <v>718</v>
      </c>
      <c r="AH875" t="s">
        <v>719</v>
      </c>
      <c r="AI875">
        <v>7</v>
      </c>
      <c r="AJ875" t="s">
        <v>728</v>
      </c>
      <c r="AK875" t="s">
        <v>729</v>
      </c>
      <c r="AL875">
        <v>8</v>
      </c>
    </row>
    <row r="876" spans="1:38">
      <c r="A876" t="s">
        <v>447</v>
      </c>
      <c r="B876">
        <v>8</v>
      </c>
      <c r="C876">
        <v>11</v>
      </c>
      <c r="D876" t="s">
        <v>123</v>
      </c>
      <c r="F876">
        <v>1</v>
      </c>
      <c r="G876">
        <v>0.5</v>
      </c>
      <c r="H876">
        <v>0</v>
      </c>
      <c r="I876">
        <v>1</v>
      </c>
      <c r="J876" t="s">
        <v>42</v>
      </c>
      <c r="K876">
        <v>0</v>
      </c>
      <c r="L876" t="s">
        <v>42</v>
      </c>
      <c r="M876">
        <v>2</v>
      </c>
      <c r="N876">
        <v>0.33299999999999996</v>
      </c>
      <c r="O876">
        <v>-3</v>
      </c>
      <c r="P876">
        <v>0</v>
      </c>
      <c r="Q876" t="s">
        <v>42</v>
      </c>
      <c r="R876" t="s">
        <v>41</v>
      </c>
      <c r="T876">
        <v>101.31965006729475</v>
      </c>
      <c r="U876">
        <v>117.34261838440112</v>
      </c>
      <c r="V876">
        <v>125.13020833333333</v>
      </c>
      <c r="W876">
        <v>148.05555555555554</v>
      </c>
      <c r="X876">
        <v>598.74469999999997</v>
      </c>
      <c r="Y876" t="s">
        <v>648</v>
      </c>
      <c r="Z876">
        <v>592.54576500000007</v>
      </c>
      <c r="AA876" t="s">
        <v>648</v>
      </c>
      <c r="AC876">
        <v>30.495000000000001</v>
      </c>
      <c r="AD876">
        <v>54.179000000000002</v>
      </c>
      <c r="AG876" t="s">
        <v>696</v>
      </c>
      <c r="AH876" t="s">
        <v>697</v>
      </c>
      <c r="AI876">
        <v>11</v>
      </c>
      <c r="AJ876" t="s">
        <v>728</v>
      </c>
      <c r="AK876" t="s">
        <v>729</v>
      </c>
      <c r="AL876">
        <v>8</v>
      </c>
    </row>
    <row r="877" spans="1:38">
      <c r="A877" t="s">
        <v>447</v>
      </c>
      <c r="B877">
        <v>8</v>
      </c>
      <c r="C877">
        <v>11</v>
      </c>
      <c r="D877" t="s">
        <v>123</v>
      </c>
      <c r="F877">
        <v>1</v>
      </c>
      <c r="G877">
        <v>0.5</v>
      </c>
      <c r="H877">
        <v>0</v>
      </c>
      <c r="I877">
        <v>1</v>
      </c>
      <c r="J877" t="s">
        <v>42</v>
      </c>
      <c r="K877">
        <v>0</v>
      </c>
      <c r="L877" t="s">
        <v>42</v>
      </c>
      <c r="M877">
        <v>1</v>
      </c>
      <c r="N877">
        <v>0.66599999999999993</v>
      </c>
      <c r="O877">
        <v>-2</v>
      </c>
      <c r="P877">
        <v>0.33299999999999996</v>
      </c>
      <c r="Q877" t="s">
        <v>42</v>
      </c>
      <c r="R877" t="s">
        <v>41</v>
      </c>
      <c r="T877">
        <v>101.31965006729475</v>
      </c>
      <c r="U877">
        <v>117.34261838440112</v>
      </c>
      <c r="V877">
        <v>125.13020833333333</v>
      </c>
      <c r="W877">
        <v>148.05555555555554</v>
      </c>
      <c r="X877">
        <v>248.44295</v>
      </c>
      <c r="Y877" t="s">
        <v>54</v>
      </c>
      <c r="Z877">
        <v>105.45820500000001</v>
      </c>
      <c r="AA877" t="s">
        <v>54</v>
      </c>
      <c r="AC877">
        <v>30.216999999999999</v>
      </c>
      <c r="AD877">
        <v>55.701000000000001</v>
      </c>
      <c r="AG877" t="s">
        <v>666</v>
      </c>
      <c r="AH877" t="s">
        <v>667</v>
      </c>
      <c r="AI877">
        <v>60</v>
      </c>
      <c r="AJ877" t="s">
        <v>660</v>
      </c>
      <c r="AK877" t="s">
        <v>661</v>
      </c>
      <c r="AL877">
        <v>42</v>
      </c>
    </row>
    <row r="878" spans="1:38">
      <c r="A878" t="s">
        <v>447</v>
      </c>
      <c r="B878">
        <v>8</v>
      </c>
      <c r="C878">
        <v>12</v>
      </c>
      <c r="D878" t="s">
        <v>95</v>
      </c>
      <c r="F878">
        <v>0</v>
      </c>
      <c r="G878">
        <v>1</v>
      </c>
      <c r="H878">
        <v>0</v>
      </c>
      <c r="I878">
        <v>1</v>
      </c>
      <c r="J878" t="s">
        <v>42</v>
      </c>
      <c r="K878">
        <v>0</v>
      </c>
      <c r="L878" t="s">
        <v>42</v>
      </c>
      <c r="M878">
        <v>2</v>
      </c>
      <c r="N878">
        <v>0.33299999999999996</v>
      </c>
      <c r="O878">
        <v>-3</v>
      </c>
      <c r="P878">
        <v>0</v>
      </c>
      <c r="Q878" t="s">
        <v>42</v>
      </c>
      <c r="R878" t="s">
        <v>41</v>
      </c>
      <c r="T878">
        <v>101.31965006729475</v>
      </c>
      <c r="U878">
        <v>117.34261838440112</v>
      </c>
      <c r="V878">
        <v>125.13020833333333</v>
      </c>
      <c r="W878">
        <v>148.05555555555554</v>
      </c>
      <c r="X878">
        <v>340.54516999999998</v>
      </c>
      <c r="Y878" t="s">
        <v>89</v>
      </c>
      <c r="Z878">
        <v>287.87213999999994</v>
      </c>
      <c r="AA878" t="s">
        <v>54</v>
      </c>
      <c r="AC878">
        <v>29.916</v>
      </c>
      <c r="AD878">
        <v>56.387</v>
      </c>
      <c r="AG878" t="s">
        <v>660</v>
      </c>
      <c r="AH878" t="s">
        <v>661</v>
      </c>
      <c r="AI878">
        <v>33</v>
      </c>
      <c r="AJ878" t="s">
        <v>662</v>
      </c>
      <c r="AK878" t="s">
        <v>663</v>
      </c>
      <c r="AL878">
        <v>19</v>
      </c>
    </row>
    <row r="879" spans="1:38">
      <c r="A879" t="s">
        <v>447</v>
      </c>
      <c r="B879">
        <v>8</v>
      </c>
      <c r="C879">
        <v>12</v>
      </c>
      <c r="D879" t="s">
        <v>95</v>
      </c>
      <c r="F879">
        <v>0</v>
      </c>
      <c r="G879">
        <v>1</v>
      </c>
      <c r="H879">
        <v>0</v>
      </c>
      <c r="I879">
        <v>1</v>
      </c>
      <c r="J879" t="s">
        <v>42</v>
      </c>
      <c r="K879">
        <v>0</v>
      </c>
      <c r="L879" t="s">
        <v>42</v>
      </c>
      <c r="M879">
        <v>2</v>
      </c>
      <c r="N879">
        <v>0.33299999999999996</v>
      </c>
      <c r="O879">
        <v>-3</v>
      </c>
      <c r="P879">
        <v>0</v>
      </c>
      <c r="Q879" t="s">
        <v>42</v>
      </c>
      <c r="R879" t="s">
        <v>41</v>
      </c>
      <c r="T879">
        <v>101.31965006729475</v>
      </c>
      <c r="U879">
        <v>117.34261838440112</v>
      </c>
      <c r="V879">
        <v>125.13020833333333</v>
      </c>
      <c r="W879">
        <v>148.05555555555554</v>
      </c>
      <c r="X879">
        <v>324.99086</v>
      </c>
      <c r="Y879" t="s">
        <v>89</v>
      </c>
      <c r="Z879">
        <v>280.83086999999995</v>
      </c>
      <c r="AA879" t="s">
        <v>54</v>
      </c>
      <c r="AC879">
        <v>30.167000000000002</v>
      </c>
      <c r="AD879">
        <v>55.789000000000001</v>
      </c>
      <c r="AG879" t="s">
        <v>660</v>
      </c>
      <c r="AH879" t="s">
        <v>661</v>
      </c>
      <c r="AI879">
        <v>33</v>
      </c>
      <c r="AJ879" t="s">
        <v>662</v>
      </c>
      <c r="AK879" t="s">
        <v>663</v>
      </c>
      <c r="AL879">
        <v>19</v>
      </c>
    </row>
    <row r="880" spans="1:38">
      <c r="A880" t="s">
        <v>447</v>
      </c>
      <c r="B880">
        <v>8</v>
      </c>
      <c r="C880">
        <v>12</v>
      </c>
      <c r="D880" t="s">
        <v>95</v>
      </c>
      <c r="F880">
        <v>0</v>
      </c>
      <c r="G880">
        <v>1</v>
      </c>
      <c r="H880">
        <v>0</v>
      </c>
      <c r="I880">
        <v>1</v>
      </c>
      <c r="J880" t="s">
        <v>42</v>
      </c>
      <c r="K880">
        <v>0</v>
      </c>
      <c r="L880" t="s">
        <v>42</v>
      </c>
      <c r="M880">
        <v>3</v>
      </c>
      <c r="N880">
        <v>0</v>
      </c>
      <c r="O880">
        <v>-3</v>
      </c>
      <c r="P880">
        <v>0</v>
      </c>
      <c r="Q880" t="s">
        <v>42</v>
      </c>
      <c r="R880" t="s">
        <v>41</v>
      </c>
      <c r="T880">
        <v>101.31965006729475</v>
      </c>
      <c r="U880">
        <v>117.34261838440112</v>
      </c>
      <c r="V880">
        <v>125.13020833333333</v>
      </c>
      <c r="W880">
        <v>148.05555555555554</v>
      </c>
      <c r="X880">
        <v>270.55077500000004</v>
      </c>
      <c r="Y880" t="s">
        <v>54</v>
      </c>
      <c r="Z880">
        <v>316.03721999999993</v>
      </c>
      <c r="AA880" t="s">
        <v>89</v>
      </c>
      <c r="AC880">
        <v>30.318000000000001</v>
      </c>
      <c r="AD880">
        <v>55.555999999999997</v>
      </c>
      <c r="AG880" t="s">
        <v>720</v>
      </c>
      <c r="AH880" t="s">
        <v>721</v>
      </c>
      <c r="AI880">
        <v>5</v>
      </c>
      <c r="AJ880" t="s">
        <v>720</v>
      </c>
      <c r="AK880" t="s">
        <v>721</v>
      </c>
      <c r="AL880">
        <v>4</v>
      </c>
    </row>
    <row r="881" spans="1:38">
      <c r="A881" t="s">
        <v>447</v>
      </c>
      <c r="B881">
        <v>8</v>
      </c>
      <c r="C881">
        <v>12</v>
      </c>
      <c r="D881" t="s">
        <v>95</v>
      </c>
      <c r="F881">
        <v>0</v>
      </c>
      <c r="G881">
        <v>1</v>
      </c>
      <c r="H881">
        <v>0</v>
      </c>
      <c r="I881">
        <v>1</v>
      </c>
      <c r="J881" t="s">
        <v>42</v>
      </c>
      <c r="K881">
        <v>0</v>
      </c>
      <c r="L881" t="s">
        <v>42</v>
      </c>
      <c r="M881">
        <v>3</v>
      </c>
      <c r="N881">
        <v>0</v>
      </c>
      <c r="O881">
        <v>-3</v>
      </c>
      <c r="P881">
        <v>0</v>
      </c>
      <c r="Q881" t="s">
        <v>42</v>
      </c>
      <c r="R881" t="s">
        <v>41</v>
      </c>
      <c r="T881">
        <v>101.31965006729475</v>
      </c>
      <c r="U881">
        <v>117.34261838440112</v>
      </c>
      <c r="V881">
        <v>125.13020833333333</v>
      </c>
      <c r="W881">
        <v>148.05555555555554</v>
      </c>
      <c r="X881">
        <v>270.55077500000004</v>
      </c>
      <c r="Y881" t="s">
        <v>54</v>
      </c>
      <c r="Z881">
        <v>280.83086999999995</v>
      </c>
      <c r="AA881" t="s">
        <v>54</v>
      </c>
      <c r="AC881">
        <v>30.495000000000001</v>
      </c>
      <c r="AD881">
        <v>54.179000000000002</v>
      </c>
      <c r="AG881" t="s">
        <v>662</v>
      </c>
      <c r="AH881" t="s">
        <v>663</v>
      </c>
      <c r="AI881">
        <v>15</v>
      </c>
      <c r="AJ881" t="s">
        <v>662</v>
      </c>
      <c r="AK881" t="s">
        <v>663</v>
      </c>
      <c r="AL881">
        <v>19</v>
      </c>
    </row>
    <row r="882" spans="1:38">
      <c r="A882" t="s">
        <v>447</v>
      </c>
      <c r="B882">
        <v>8</v>
      </c>
      <c r="C882">
        <v>12</v>
      </c>
      <c r="D882" t="s">
        <v>95</v>
      </c>
      <c r="F882">
        <v>0</v>
      </c>
      <c r="G882">
        <v>1</v>
      </c>
      <c r="H882">
        <v>0</v>
      </c>
      <c r="I882">
        <v>1</v>
      </c>
      <c r="J882" t="s">
        <v>42</v>
      </c>
      <c r="K882">
        <v>0</v>
      </c>
      <c r="L882" t="s">
        <v>42</v>
      </c>
      <c r="M882">
        <v>2</v>
      </c>
      <c r="N882">
        <v>0.33299999999999996</v>
      </c>
      <c r="O882">
        <v>-3</v>
      </c>
      <c r="P882">
        <v>0</v>
      </c>
      <c r="Q882" t="s">
        <v>42</v>
      </c>
      <c r="R882" t="s">
        <v>41</v>
      </c>
      <c r="T882">
        <v>101.31965006729475</v>
      </c>
      <c r="U882">
        <v>117.34261838440112</v>
      </c>
      <c r="V882">
        <v>125.13020833333333</v>
      </c>
      <c r="W882">
        <v>148.05555555555554</v>
      </c>
      <c r="X882">
        <v>68.836970000000008</v>
      </c>
      <c r="Y882" t="s">
        <v>49</v>
      </c>
      <c r="Z882">
        <v>13.797389999999993</v>
      </c>
      <c r="AA882" t="s">
        <v>49</v>
      </c>
      <c r="AC882">
        <v>30.216999999999999</v>
      </c>
      <c r="AD882">
        <v>55.701000000000001</v>
      </c>
      <c r="AG882" t="s">
        <v>690</v>
      </c>
      <c r="AH882" t="s">
        <v>691</v>
      </c>
      <c r="AI882">
        <v>16</v>
      </c>
      <c r="AJ882" t="s">
        <v>688</v>
      </c>
      <c r="AK882" t="s">
        <v>689</v>
      </c>
      <c r="AL882">
        <v>7</v>
      </c>
    </row>
    <row r="883" spans="1:38">
      <c r="A883" t="s">
        <v>511</v>
      </c>
      <c r="B883">
        <v>1</v>
      </c>
      <c r="C883">
        <v>1</v>
      </c>
      <c r="D883" t="s">
        <v>34</v>
      </c>
      <c r="E883">
        <v>0</v>
      </c>
      <c r="F883">
        <v>1</v>
      </c>
      <c r="G883">
        <v>0.5</v>
      </c>
      <c r="H883">
        <v>0</v>
      </c>
      <c r="I883">
        <v>1</v>
      </c>
      <c r="J883" t="s">
        <v>42</v>
      </c>
      <c r="K883">
        <v>0</v>
      </c>
      <c r="L883" t="s">
        <v>42</v>
      </c>
      <c r="M883">
        <v>-1</v>
      </c>
      <c r="N883">
        <v>0.66599999999999993</v>
      </c>
      <c r="O883">
        <v>1</v>
      </c>
      <c r="P883">
        <v>0.66599999999999993</v>
      </c>
      <c r="Q883" t="s">
        <v>41</v>
      </c>
      <c r="R883" t="s">
        <v>41</v>
      </c>
      <c r="T883">
        <v>101.31965006729475</v>
      </c>
      <c r="U883">
        <v>117.34261838440112</v>
      </c>
      <c r="V883">
        <v>125.13020833333333</v>
      </c>
      <c r="W883">
        <v>148.05555555555554</v>
      </c>
      <c r="X883">
        <v>2305.7247231000001</v>
      </c>
      <c r="Y883" t="s">
        <v>649</v>
      </c>
      <c r="Z883">
        <v>1383.486404</v>
      </c>
      <c r="AA883" t="s">
        <v>649</v>
      </c>
      <c r="AC883">
        <v>23.832999999999998</v>
      </c>
      <c r="AD883">
        <v>61.826000000000001</v>
      </c>
      <c r="AG883" t="s">
        <v>756</v>
      </c>
      <c r="AH883" t="s">
        <v>757</v>
      </c>
      <c r="AI883">
        <v>10</v>
      </c>
      <c r="AJ883" t="s">
        <v>760</v>
      </c>
      <c r="AK883" t="s">
        <v>761</v>
      </c>
      <c r="AL883">
        <v>19</v>
      </c>
    </row>
    <row r="884" spans="1:38">
      <c r="A884" t="s">
        <v>511</v>
      </c>
      <c r="B884">
        <v>1</v>
      </c>
      <c r="C884">
        <v>1</v>
      </c>
      <c r="D884" t="s">
        <v>34</v>
      </c>
      <c r="E884">
        <v>0</v>
      </c>
      <c r="F884">
        <v>2</v>
      </c>
      <c r="G884">
        <v>0</v>
      </c>
      <c r="H884">
        <v>-1</v>
      </c>
      <c r="I884">
        <v>0.5</v>
      </c>
      <c r="J884" t="s">
        <v>42</v>
      </c>
      <c r="K884">
        <v>2</v>
      </c>
      <c r="L884" t="s">
        <v>41</v>
      </c>
      <c r="M884">
        <v>0</v>
      </c>
      <c r="N884">
        <v>1</v>
      </c>
      <c r="O884">
        <v>0</v>
      </c>
      <c r="P884">
        <v>1</v>
      </c>
      <c r="Q884" t="s">
        <v>41</v>
      </c>
      <c r="R884" t="s">
        <v>41</v>
      </c>
      <c r="T884">
        <v>101.31965006729475</v>
      </c>
      <c r="U884">
        <v>117.34261838440112</v>
      </c>
      <c r="V884">
        <v>125.13020833333333</v>
      </c>
      <c r="W884">
        <v>148.05555555555554</v>
      </c>
      <c r="X884">
        <v>2538.6885043000002</v>
      </c>
      <c r="Y884" t="s">
        <v>649</v>
      </c>
      <c r="Z884">
        <v>1320.4721719999998</v>
      </c>
      <c r="AA884" t="s">
        <v>649</v>
      </c>
      <c r="AC884">
        <v>24.05</v>
      </c>
      <c r="AD884">
        <v>63.689</v>
      </c>
      <c r="AG884" t="s">
        <v>762</v>
      </c>
      <c r="AH884" t="s">
        <v>763</v>
      </c>
      <c r="AI884">
        <v>8</v>
      </c>
      <c r="AJ884" t="s">
        <v>764</v>
      </c>
      <c r="AK884" t="s">
        <v>765</v>
      </c>
      <c r="AL884">
        <v>13</v>
      </c>
    </row>
    <row r="885" spans="1:38">
      <c r="A885" t="s">
        <v>511</v>
      </c>
      <c r="B885">
        <v>1</v>
      </c>
      <c r="C885">
        <v>1</v>
      </c>
      <c r="D885" t="s">
        <v>34</v>
      </c>
      <c r="E885">
        <v>0</v>
      </c>
      <c r="F885">
        <v>1</v>
      </c>
      <c r="G885">
        <v>0.5</v>
      </c>
      <c r="H885">
        <v>-2</v>
      </c>
      <c r="I885">
        <v>0</v>
      </c>
      <c r="J885" t="s">
        <v>42</v>
      </c>
      <c r="K885">
        <v>0</v>
      </c>
      <c r="L885" t="s">
        <v>42</v>
      </c>
      <c r="M885">
        <v>0</v>
      </c>
      <c r="N885">
        <v>1</v>
      </c>
      <c r="O885">
        <v>0</v>
      </c>
      <c r="P885">
        <v>1</v>
      </c>
      <c r="Q885" t="s">
        <v>41</v>
      </c>
      <c r="R885" t="s">
        <v>42</v>
      </c>
      <c r="T885">
        <v>101.31965006729475</v>
      </c>
      <c r="U885">
        <v>117.34261838440112</v>
      </c>
      <c r="V885">
        <v>125.13020833333333</v>
      </c>
      <c r="W885">
        <v>148.05555555555554</v>
      </c>
      <c r="X885">
        <v>2768.4325166999997</v>
      </c>
      <c r="Y885" t="s">
        <v>649</v>
      </c>
      <c r="Z885">
        <v>1388.6803749999999</v>
      </c>
      <c r="AA885" t="s">
        <v>649</v>
      </c>
      <c r="AC885">
        <v>24.122</v>
      </c>
      <c r="AD885">
        <v>64.700999999999993</v>
      </c>
      <c r="AG885" t="s">
        <v>764</v>
      </c>
      <c r="AH885" t="s">
        <v>765</v>
      </c>
      <c r="AI885">
        <v>8</v>
      </c>
      <c r="AJ885" t="s">
        <v>762</v>
      </c>
      <c r="AK885" t="s">
        <v>763</v>
      </c>
      <c r="AL885">
        <v>4</v>
      </c>
    </row>
    <row r="886" spans="1:38">
      <c r="A886" t="s">
        <v>511</v>
      </c>
      <c r="B886">
        <v>1</v>
      </c>
      <c r="C886">
        <v>1</v>
      </c>
      <c r="D886" t="s">
        <v>34</v>
      </c>
      <c r="E886">
        <v>0</v>
      </c>
      <c r="F886">
        <v>0</v>
      </c>
      <c r="G886">
        <v>1</v>
      </c>
      <c r="H886">
        <v>0</v>
      </c>
      <c r="I886">
        <v>1</v>
      </c>
      <c r="J886" t="s">
        <v>41</v>
      </c>
      <c r="K886">
        <v>0</v>
      </c>
      <c r="L886" t="s">
        <v>42</v>
      </c>
      <c r="M886">
        <v>0</v>
      </c>
      <c r="N886">
        <v>1</v>
      </c>
      <c r="O886">
        <v>-1</v>
      </c>
      <c r="P886">
        <v>0.66599999999999993</v>
      </c>
      <c r="Q886" t="s">
        <v>41</v>
      </c>
      <c r="R886" t="s">
        <v>41</v>
      </c>
      <c r="T886">
        <v>101.31965006729475</v>
      </c>
      <c r="U886">
        <v>117.34261838440112</v>
      </c>
      <c r="V886">
        <v>125.13020833333333</v>
      </c>
      <c r="W886">
        <v>148.05555555555554</v>
      </c>
      <c r="X886">
        <v>3476.4566070000001</v>
      </c>
      <c r="Y886" t="s">
        <v>649</v>
      </c>
      <c r="Z886">
        <v>1553.2041514999999</v>
      </c>
      <c r="AA886" t="s">
        <v>649</v>
      </c>
      <c r="AC886">
        <v>24.074000000000002</v>
      </c>
      <c r="AD886">
        <v>65.206999999999994</v>
      </c>
      <c r="AG886" t="s">
        <v>744</v>
      </c>
      <c r="AH886" t="s">
        <v>745</v>
      </c>
      <c r="AI886">
        <v>30</v>
      </c>
      <c r="AJ886" t="s">
        <v>760</v>
      </c>
      <c r="AK886" t="s">
        <v>761</v>
      </c>
      <c r="AL886">
        <v>19</v>
      </c>
    </row>
    <row r="887" spans="1:38">
      <c r="A887" t="s">
        <v>511</v>
      </c>
      <c r="B887">
        <v>1</v>
      </c>
      <c r="C887">
        <v>1</v>
      </c>
      <c r="D887" t="s">
        <v>34</v>
      </c>
      <c r="E887">
        <v>0</v>
      </c>
      <c r="F887">
        <v>0</v>
      </c>
      <c r="G887">
        <v>1</v>
      </c>
      <c r="H887">
        <v>0</v>
      </c>
      <c r="I887">
        <v>1</v>
      </c>
      <c r="J887" t="s">
        <v>42</v>
      </c>
      <c r="K887">
        <v>0</v>
      </c>
      <c r="L887" t="s">
        <v>42</v>
      </c>
      <c r="M887">
        <v>1</v>
      </c>
      <c r="N887">
        <v>0.66599999999999993</v>
      </c>
      <c r="O887">
        <v>-1</v>
      </c>
      <c r="P887">
        <v>0.66599999999999993</v>
      </c>
      <c r="Q887" t="s">
        <v>41</v>
      </c>
      <c r="R887" t="s">
        <v>41</v>
      </c>
      <c r="T887">
        <v>101.31965006729475</v>
      </c>
      <c r="U887">
        <v>117.34261838440112</v>
      </c>
      <c r="V887">
        <v>125.13020833333333</v>
      </c>
      <c r="W887">
        <v>148.05555555555554</v>
      </c>
      <c r="X887">
        <v>2932.6031343000004</v>
      </c>
      <c r="Y887" t="s">
        <v>649</v>
      </c>
      <c r="Z887">
        <v>1297.4540195</v>
      </c>
      <c r="AA887" t="s">
        <v>649</v>
      </c>
      <c r="AC887">
        <v>24.291</v>
      </c>
      <c r="AD887">
        <v>64.063000000000002</v>
      </c>
      <c r="AG887" t="s">
        <v>760</v>
      </c>
      <c r="AH887" t="s">
        <v>761</v>
      </c>
      <c r="AI887">
        <v>13</v>
      </c>
      <c r="AJ887" t="s">
        <v>760</v>
      </c>
      <c r="AK887" t="s">
        <v>761</v>
      </c>
      <c r="AL887">
        <v>19</v>
      </c>
    </row>
    <row r="888" spans="1:38">
      <c r="A888" t="s">
        <v>511</v>
      </c>
      <c r="B888">
        <v>1</v>
      </c>
      <c r="C888">
        <v>1</v>
      </c>
      <c r="D888" t="s">
        <v>34</v>
      </c>
      <c r="F888">
        <v>0</v>
      </c>
      <c r="G888">
        <v>1</v>
      </c>
      <c r="H888">
        <v>0</v>
      </c>
      <c r="I888">
        <v>1</v>
      </c>
      <c r="J888" t="s">
        <v>42</v>
      </c>
      <c r="K888">
        <v>0</v>
      </c>
      <c r="L888" t="s">
        <v>42</v>
      </c>
      <c r="M888">
        <v>1</v>
      </c>
      <c r="N888">
        <v>0.66599999999999993</v>
      </c>
      <c r="O888">
        <v>-1</v>
      </c>
      <c r="P888">
        <v>0.66599999999999993</v>
      </c>
      <c r="Q888" t="s">
        <v>41</v>
      </c>
      <c r="R888" t="s">
        <v>41</v>
      </c>
      <c r="T888">
        <v>101.31965006729475</v>
      </c>
      <c r="U888">
        <v>117.34261838440112</v>
      </c>
      <c r="V888">
        <v>125.13020833333333</v>
      </c>
      <c r="W888">
        <v>148.05555555555554</v>
      </c>
      <c r="X888">
        <v>2829.7806239000001</v>
      </c>
      <c r="Y888" t="s">
        <v>649</v>
      </c>
      <c r="Z888">
        <v>1394.5372374999997</v>
      </c>
      <c r="AA888" t="s">
        <v>649</v>
      </c>
      <c r="AC888">
        <v>24.652999999999999</v>
      </c>
      <c r="AD888">
        <v>62.417999999999999</v>
      </c>
      <c r="AG888" t="s">
        <v>760</v>
      </c>
      <c r="AH888" t="s">
        <v>761</v>
      </c>
      <c r="AI888">
        <v>13</v>
      </c>
      <c r="AJ888" t="s">
        <v>760</v>
      </c>
      <c r="AK888" t="s">
        <v>761</v>
      </c>
      <c r="AL888">
        <v>19</v>
      </c>
    </row>
    <row r="889" spans="1:38">
      <c r="A889" t="s">
        <v>511</v>
      </c>
      <c r="B889">
        <v>1</v>
      </c>
      <c r="C889">
        <v>2</v>
      </c>
      <c r="D889" t="s">
        <v>101</v>
      </c>
      <c r="F889">
        <v>0</v>
      </c>
      <c r="G889">
        <v>1</v>
      </c>
      <c r="H889">
        <v>0</v>
      </c>
      <c r="I889">
        <v>1</v>
      </c>
      <c r="J889" t="s">
        <v>42</v>
      </c>
      <c r="K889">
        <v>0</v>
      </c>
      <c r="L889" t="s">
        <v>42</v>
      </c>
      <c r="M889">
        <v>1</v>
      </c>
      <c r="N889">
        <v>0.66599999999999993</v>
      </c>
      <c r="O889">
        <v>-1</v>
      </c>
      <c r="P889">
        <v>0.66599999999999993</v>
      </c>
      <c r="Q889" t="s">
        <v>41</v>
      </c>
      <c r="R889" t="s">
        <v>41</v>
      </c>
      <c r="T889">
        <v>101.31965006729475</v>
      </c>
      <c r="U889">
        <v>117.34261838440112</v>
      </c>
      <c r="V889">
        <v>125.13020833333333</v>
      </c>
      <c r="W889">
        <v>148.05555555555554</v>
      </c>
      <c r="X889">
        <v>683.24014399999999</v>
      </c>
      <c r="Y889" t="s">
        <v>648</v>
      </c>
      <c r="Z889">
        <v>817.00210875000005</v>
      </c>
      <c r="AA889" t="s">
        <v>648</v>
      </c>
      <c r="AC889">
        <v>23.832999999999998</v>
      </c>
      <c r="AD889">
        <v>61.826000000000001</v>
      </c>
      <c r="AG889" t="s">
        <v>700</v>
      </c>
      <c r="AH889" t="s">
        <v>701</v>
      </c>
      <c r="AI889">
        <v>18</v>
      </c>
      <c r="AJ889" t="s">
        <v>700</v>
      </c>
      <c r="AK889" t="s">
        <v>701</v>
      </c>
      <c r="AL889">
        <v>25</v>
      </c>
    </row>
    <row r="890" spans="1:38">
      <c r="A890" t="s">
        <v>511</v>
      </c>
      <c r="B890">
        <v>1</v>
      </c>
      <c r="C890">
        <v>2</v>
      </c>
      <c r="D890" t="s">
        <v>101</v>
      </c>
      <c r="F890">
        <v>0</v>
      </c>
      <c r="G890">
        <v>1</v>
      </c>
      <c r="H890">
        <v>0</v>
      </c>
      <c r="I890">
        <v>1</v>
      </c>
      <c r="J890" t="s">
        <v>42</v>
      </c>
      <c r="K890">
        <v>1</v>
      </c>
      <c r="L890" t="s">
        <v>41</v>
      </c>
      <c r="M890">
        <v>1</v>
      </c>
      <c r="N890">
        <v>0.66599999999999993</v>
      </c>
      <c r="O890">
        <v>-1</v>
      </c>
      <c r="P890">
        <v>0.66599999999999993</v>
      </c>
      <c r="Q890" t="s">
        <v>41</v>
      </c>
      <c r="R890" t="s">
        <v>41</v>
      </c>
      <c r="T890">
        <v>101.31965006729475</v>
      </c>
      <c r="U890">
        <v>117.34261838440112</v>
      </c>
      <c r="V890">
        <v>125.13020833333333</v>
      </c>
      <c r="W890">
        <v>148.05555555555554</v>
      </c>
      <c r="X890">
        <v>677.40954899999997</v>
      </c>
      <c r="Y890" t="s">
        <v>648</v>
      </c>
      <c r="Z890">
        <v>778.22231414999987</v>
      </c>
      <c r="AA890" t="s">
        <v>648</v>
      </c>
      <c r="AC890">
        <v>24.05</v>
      </c>
      <c r="AD890">
        <v>63.689</v>
      </c>
      <c r="AG890" t="s">
        <v>700</v>
      </c>
      <c r="AH890" t="s">
        <v>701</v>
      </c>
      <c r="AI890">
        <v>18</v>
      </c>
      <c r="AJ890" t="s">
        <v>700</v>
      </c>
      <c r="AK890" t="s">
        <v>701</v>
      </c>
      <c r="AL890">
        <v>25</v>
      </c>
    </row>
    <row r="891" spans="1:38">
      <c r="A891" t="s">
        <v>511</v>
      </c>
      <c r="B891">
        <v>1</v>
      </c>
      <c r="C891">
        <v>2</v>
      </c>
      <c r="D891" t="s">
        <v>101</v>
      </c>
      <c r="E891">
        <v>0</v>
      </c>
      <c r="F891">
        <v>0</v>
      </c>
      <c r="G891">
        <v>1</v>
      </c>
      <c r="H891">
        <v>-1</v>
      </c>
      <c r="I891">
        <v>0.5</v>
      </c>
      <c r="J891" t="s">
        <v>42</v>
      </c>
      <c r="K891">
        <v>1</v>
      </c>
      <c r="L891" t="s">
        <v>41</v>
      </c>
      <c r="M891">
        <v>1</v>
      </c>
      <c r="N891">
        <v>0.66599999999999993</v>
      </c>
      <c r="O891">
        <v>-1</v>
      </c>
      <c r="P891">
        <v>0.66599999999999993</v>
      </c>
      <c r="Q891" t="s">
        <v>41</v>
      </c>
      <c r="R891" t="s">
        <v>42</v>
      </c>
      <c r="T891">
        <v>101.31965006729475</v>
      </c>
      <c r="U891">
        <v>117.34261838440112</v>
      </c>
      <c r="V891">
        <v>125.13020833333333</v>
      </c>
      <c r="W891">
        <v>148.05555555555554</v>
      </c>
      <c r="X891">
        <v>678.15420900000004</v>
      </c>
      <c r="Y891" t="s">
        <v>648</v>
      </c>
      <c r="Z891">
        <v>761.46284434999995</v>
      </c>
      <c r="AA891" t="s">
        <v>648</v>
      </c>
      <c r="AC891">
        <v>24.122</v>
      </c>
      <c r="AD891">
        <v>64.700999999999993</v>
      </c>
      <c r="AG891" t="s">
        <v>700</v>
      </c>
      <c r="AH891" t="s">
        <v>701</v>
      </c>
      <c r="AI891">
        <v>18</v>
      </c>
      <c r="AJ891" t="s">
        <v>698</v>
      </c>
      <c r="AK891" t="s">
        <v>699</v>
      </c>
      <c r="AL891">
        <v>9</v>
      </c>
    </row>
    <row r="892" spans="1:38">
      <c r="A892" t="s">
        <v>511</v>
      </c>
      <c r="B892">
        <v>1</v>
      </c>
      <c r="C892">
        <v>2</v>
      </c>
      <c r="D892" t="s">
        <v>101</v>
      </c>
      <c r="E892">
        <v>0</v>
      </c>
      <c r="F892">
        <v>0</v>
      </c>
      <c r="G892">
        <v>1</v>
      </c>
      <c r="H892">
        <v>-1</v>
      </c>
      <c r="I892">
        <v>0.5</v>
      </c>
      <c r="J892" t="s">
        <v>42</v>
      </c>
      <c r="K892">
        <v>1</v>
      </c>
      <c r="L892" t="s">
        <v>41</v>
      </c>
      <c r="M892">
        <v>1</v>
      </c>
      <c r="N892">
        <v>0.66599999999999993</v>
      </c>
      <c r="O892">
        <v>-1</v>
      </c>
      <c r="P892">
        <v>0.66599999999999993</v>
      </c>
      <c r="Q892" t="s">
        <v>41</v>
      </c>
      <c r="R892" t="s">
        <v>41</v>
      </c>
      <c r="T892">
        <v>101.31965006729475</v>
      </c>
      <c r="U892">
        <v>117.34261838440112</v>
      </c>
      <c r="V892">
        <v>125.13020833333333</v>
      </c>
      <c r="W892">
        <v>148.05555555555554</v>
      </c>
      <c r="X892">
        <v>835.01354900000001</v>
      </c>
      <c r="Y892" t="s">
        <v>648</v>
      </c>
      <c r="Z892">
        <v>877.58094240000003</v>
      </c>
      <c r="AA892" t="s">
        <v>648</v>
      </c>
      <c r="AC892">
        <v>24.074000000000002</v>
      </c>
      <c r="AD892">
        <v>65.206999999999994</v>
      </c>
      <c r="AG892" t="s">
        <v>700</v>
      </c>
      <c r="AH892" t="s">
        <v>701</v>
      </c>
      <c r="AI892">
        <v>18</v>
      </c>
      <c r="AJ892" t="s">
        <v>698</v>
      </c>
      <c r="AK892" t="s">
        <v>699</v>
      </c>
      <c r="AL892">
        <v>9</v>
      </c>
    </row>
    <row r="893" spans="1:38">
      <c r="A893" t="s">
        <v>511</v>
      </c>
      <c r="B893">
        <v>1</v>
      </c>
      <c r="C893">
        <v>2</v>
      </c>
      <c r="D893" t="s">
        <v>101</v>
      </c>
      <c r="E893">
        <v>0</v>
      </c>
      <c r="F893">
        <v>0</v>
      </c>
      <c r="G893">
        <v>1</v>
      </c>
      <c r="H893">
        <v>0</v>
      </c>
      <c r="I893">
        <v>1</v>
      </c>
      <c r="J893" t="s">
        <v>42</v>
      </c>
      <c r="K893">
        <v>0</v>
      </c>
      <c r="L893" t="s">
        <v>42</v>
      </c>
      <c r="M893">
        <v>1</v>
      </c>
      <c r="N893">
        <v>0.66599999999999993</v>
      </c>
      <c r="O893">
        <v>-1</v>
      </c>
      <c r="P893">
        <v>0.66599999999999993</v>
      </c>
      <c r="Q893" t="s">
        <v>41</v>
      </c>
      <c r="R893" t="s">
        <v>41</v>
      </c>
      <c r="T893">
        <v>101.31965006729475</v>
      </c>
      <c r="U893">
        <v>117.34261838440112</v>
      </c>
      <c r="V893">
        <v>125.13020833333333</v>
      </c>
      <c r="W893">
        <v>148.05555555555554</v>
      </c>
      <c r="X893">
        <v>643.28307199999995</v>
      </c>
      <c r="Y893" t="s">
        <v>648</v>
      </c>
      <c r="Z893">
        <v>755.94453535000002</v>
      </c>
      <c r="AA893" t="s">
        <v>648</v>
      </c>
      <c r="AC893">
        <v>24.291</v>
      </c>
      <c r="AD893">
        <v>64.063000000000002</v>
      </c>
      <c r="AG893" t="s">
        <v>700</v>
      </c>
      <c r="AH893" t="s">
        <v>701</v>
      </c>
      <c r="AI893">
        <v>18</v>
      </c>
      <c r="AJ893" t="s">
        <v>700</v>
      </c>
      <c r="AK893" t="s">
        <v>701</v>
      </c>
      <c r="AL893">
        <v>25</v>
      </c>
    </row>
    <row r="894" spans="1:38">
      <c r="A894" t="s">
        <v>511</v>
      </c>
      <c r="B894">
        <v>1</v>
      </c>
      <c r="C894">
        <v>2</v>
      </c>
      <c r="D894" t="s">
        <v>101</v>
      </c>
      <c r="E894">
        <v>0</v>
      </c>
      <c r="F894">
        <v>0</v>
      </c>
      <c r="G894">
        <v>1</v>
      </c>
      <c r="H894">
        <v>0</v>
      </c>
      <c r="I894">
        <v>1</v>
      </c>
      <c r="J894" t="s">
        <v>42</v>
      </c>
      <c r="K894">
        <v>0</v>
      </c>
      <c r="L894" t="s">
        <v>42</v>
      </c>
      <c r="M894">
        <v>1</v>
      </c>
      <c r="N894">
        <v>0.66599999999999993</v>
      </c>
      <c r="O894">
        <v>-1</v>
      </c>
      <c r="P894">
        <v>0.66599999999999993</v>
      </c>
      <c r="Q894" t="s">
        <v>41</v>
      </c>
      <c r="R894" t="s">
        <v>41</v>
      </c>
      <c r="T894">
        <v>101.31965006729475</v>
      </c>
      <c r="U894">
        <v>117.34261838440112</v>
      </c>
      <c r="V894">
        <v>125.13020833333333</v>
      </c>
      <c r="W894">
        <v>148.05555555555554</v>
      </c>
      <c r="X894">
        <v>785.60687999999993</v>
      </c>
      <c r="Y894" t="s">
        <v>648</v>
      </c>
      <c r="Z894">
        <v>822.41891475000011</v>
      </c>
      <c r="AA894" t="s">
        <v>648</v>
      </c>
      <c r="AC894">
        <v>24.652999999999999</v>
      </c>
      <c r="AD894">
        <v>62.417999999999999</v>
      </c>
      <c r="AG894" t="s">
        <v>700</v>
      </c>
      <c r="AH894" t="s">
        <v>701</v>
      </c>
      <c r="AI894">
        <v>18</v>
      </c>
      <c r="AJ894" t="s">
        <v>700</v>
      </c>
      <c r="AK894" t="s">
        <v>701</v>
      </c>
      <c r="AL894">
        <v>25</v>
      </c>
    </row>
    <row r="895" spans="1:38">
      <c r="A895" t="s">
        <v>511</v>
      </c>
      <c r="B895">
        <v>1</v>
      </c>
      <c r="C895">
        <v>3</v>
      </c>
      <c r="D895" t="s">
        <v>58</v>
      </c>
      <c r="E895">
        <v>0</v>
      </c>
      <c r="F895">
        <v>0</v>
      </c>
      <c r="G895">
        <v>1</v>
      </c>
      <c r="H895">
        <v>0</v>
      </c>
      <c r="I895">
        <v>1</v>
      </c>
      <c r="J895" t="s">
        <v>42</v>
      </c>
      <c r="K895">
        <v>0</v>
      </c>
      <c r="L895" t="s">
        <v>42</v>
      </c>
      <c r="M895">
        <v>0</v>
      </c>
      <c r="N895">
        <v>1</v>
      </c>
      <c r="O895">
        <v>0</v>
      </c>
      <c r="P895">
        <v>1</v>
      </c>
      <c r="Q895" t="s">
        <v>41</v>
      </c>
      <c r="R895" t="s">
        <v>42</v>
      </c>
      <c r="T895">
        <v>101.31965006729475</v>
      </c>
      <c r="U895">
        <v>117.34261838440112</v>
      </c>
      <c r="V895">
        <v>125.13020833333333</v>
      </c>
      <c r="W895">
        <v>148.05555555555554</v>
      </c>
      <c r="X895">
        <v>798.45218750000004</v>
      </c>
      <c r="Y895" t="s">
        <v>648</v>
      </c>
      <c r="Z895">
        <v>389.37139300000001</v>
      </c>
      <c r="AA895" t="s">
        <v>89</v>
      </c>
      <c r="AC895">
        <v>23.832999999999998</v>
      </c>
      <c r="AD895">
        <v>61.826000000000001</v>
      </c>
      <c r="AG895" t="s">
        <v>702</v>
      </c>
      <c r="AH895" t="s">
        <v>703</v>
      </c>
      <c r="AI895">
        <v>54</v>
      </c>
      <c r="AJ895" t="s">
        <v>702</v>
      </c>
      <c r="AK895" t="s">
        <v>703</v>
      </c>
      <c r="AL895">
        <v>37</v>
      </c>
    </row>
    <row r="896" spans="1:38">
      <c r="A896" t="s">
        <v>511</v>
      </c>
      <c r="B896">
        <v>1</v>
      </c>
      <c r="C896">
        <v>3</v>
      </c>
      <c r="D896" t="s">
        <v>58</v>
      </c>
      <c r="E896">
        <v>0</v>
      </c>
      <c r="F896">
        <v>0</v>
      </c>
      <c r="G896">
        <v>1</v>
      </c>
      <c r="H896">
        <v>0</v>
      </c>
      <c r="I896">
        <v>1</v>
      </c>
      <c r="J896" t="s">
        <v>42</v>
      </c>
      <c r="K896">
        <v>0</v>
      </c>
      <c r="L896" t="s">
        <v>42</v>
      </c>
      <c r="M896">
        <v>0</v>
      </c>
      <c r="N896">
        <v>1</v>
      </c>
      <c r="O896">
        <v>0</v>
      </c>
      <c r="P896">
        <v>1</v>
      </c>
      <c r="Q896" t="s">
        <v>41</v>
      </c>
      <c r="R896" t="s">
        <v>41</v>
      </c>
      <c r="T896">
        <v>101.31965006729475</v>
      </c>
      <c r="U896">
        <v>117.34261838440112</v>
      </c>
      <c r="V896">
        <v>125.13020833333333</v>
      </c>
      <c r="W896">
        <v>148.05555555555554</v>
      </c>
      <c r="X896">
        <v>816.39762999999994</v>
      </c>
      <c r="Y896" t="s">
        <v>648</v>
      </c>
      <c r="Z896">
        <v>380.987123</v>
      </c>
      <c r="AA896" t="s">
        <v>89</v>
      </c>
      <c r="AC896">
        <v>24.05</v>
      </c>
      <c r="AD896">
        <v>63.689</v>
      </c>
      <c r="AG896" t="s">
        <v>702</v>
      </c>
      <c r="AH896" t="s">
        <v>703</v>
      </c>
      <c r="AI896">
        <v>54</v>
      </c>
      <c r="AJ896" t="s">
        <v>702</v>
      </c>
      <c r="AK896" t="s">
        <v>703</v>
      </c>
      <c r="AL896">
        <v>37</v>
      </c>
    </row>
    <row r="897" spans="1:38">
      <c r="A897" t="s">
        <v>511</v>
      </c>
      <c r="B897">
        <v>1</v>
      </c>
      <c r="C897">
        <v>3</v>
      </c>
      <c r="D897" t="s">
        <v>58</v>
      </c>
      <c r="E897">
        <v>0</v>
      </c>
      <c r="F897">
        <v>0</v>
      </c>
      <c r="G897">
        <v>1</v>
      </c>
      <c r="H897">
        <v>0</v>
      </c>
      <c r="I897">
        <v>1</v>
      </c>
      <c r="J897" t="s">
        <v>42</v>
      </c>
      <c r="K897">
        <v>0</v>
      </c>
      <c r="L897" t="s">
        <v>42</v>
      </c>
      <c r="M897">
        <v>0</v>
      </c>
      <c r="N897">
        <v>1</v>
      </c>
      <c r="O897">
        <v>0</v>
      </c>
      <c r="P897">
        <v>1</v>
      </c>
      <c r="Q897" t="s">
        <v>41</v>
      </c>
      <c r="R897" t="s">
        <v>41</v>
      </c>
      <c r="T897">
        <v>101.31965006729475</v>
      </c>
      <c r="U897">
        <v>117.34261838440112</v>
      </c>
      <c r="V897">
        <v>125.13020833333333</v>
      </c>
      <c r="W897">
        <v>148.05555555555554</v>
      </c>
      <c r="X897">
        <v>774.58343749999995</v>
      </c>
      <c r="Y897" t="s">
        <v>648</v>
      </c>
      <c r="Z897">
        <v>343.78675199999998</v>
      </c>
      <c r="AA897" t="s">
        <v>89</v>
      </c>
      <c r="AC897">
        <v>24.122</v>
      </c>
      <c r="AD897">
        <v>64.700999999999993</v>
      </c>
      <c r="AG897" t="s">
        <v>702</v>
      </c>
      <c r="AH897" t="s">
        <v>703</v>
      </c>
      <c r="AI897">
        <v>54</v>
      </c>
      <c r="AJ897" t="s">
        <v>702</v>
      </c>
      <c r="AK897" t="s">
        <v>703</v>
      </c>
      <c r="AL897">
        <v>37</v>
      </c>
    </row>
    <row r="898" spans="1:38">
      <c r="A898" t="s">
        <v>511</v>
      </c>
      <c r="B898">
        <v>1</v>
      </c>
      <c r="C898">
        <v>3</v>
      </c>
      <c r="D898" t="s">
        <v>58</v>
      </c>
      <c r="E898">
        <v>0</v>
      </c>
      <c r="F898">
        <v>0</v>
      </c>
      <c r="G898">
        <v>1</v>
      </c>
      <c r="H898">
        <v>0</v>
      </c>
      <c r="I898">
        <v>1</v>
      </c>
      <c r="J898" t="s">
        <v>42</v>
      </c>
      <c r="K898" t="s">
        <v>57</v>
      </c>
      <c r="L898" t="s">
        <v>42</v>
      </c>
      <c r="M898">
        <v>0</v>
      </c>
      <c r="N898">
        <v>1</v>
      </c>
      <c r="O898">
        <v>0</v>
      </c>
      <c r="P898">
        <v>1</v>
      </c>
      <c r="Q898" t="s">
        <v>41</v>
      </c>
      <c r="R898" t="s">
        <v>41</v>
      </c>
      <c r="T898">
        <v>101.31965006729475</v>
      </c>
      <c r="U898">
        <v>117.34261838440112</v>
      </c>
      <c r="V898">
        <v>125.13020833333333</v>
      </c>
      <c r="W898">
        <v>148.05555555555554</v>
      </c>
      <c r="X898">
        <v>804.45267200000001</v>
      </c>
      <c r="Y898" t="s">
        <v>648</v>
      </c>
      <c r="Z898">
        <v>406.18216800000005</v>
      </c>
      <c r="AA898" t="s">
        <v>89</v>
      </c>
      <c r="AC898">
        <v>24.074000000000002</v>
      </c>
      <c r="AD898">
        <v>65.206999999999994</v>
      </c>
      <c r="AG898" t="s">
        <v>702</v>
      </c>
      <c r="AH898" t="s">
        <v>703</v>
      </c>
      <c r="AI898">
        <v>54</v>
      </c>
      <c r="AJ898" t="s">
        <v>702</v>
      </c>
      <c r="AK898" t="s">
        <v>703</v>
      </c>
      <c r="AL898">
        <v>37</v>
      </c>
    </row>
    <row r="899" spans="1:38">
      <c r="A899" t="s">
        <v>511</v>
      </c>
      <c r="B899">
        <v>1</v>
      </c>
      <c r="C899">
        <v>3</v>
      </c>
      <c r="D899" t="s">
        <v>58</v>
      </c>
      <c r="E899">
        <v>0</v>
      </c>
      <c r="F899">
        <v>0</v>
      </c>
      <c r="G899">
        <v>1</v>
      </c>
      <c r="H899">
        <v>0</v>
      </c>
      <c r="I899">
        <v>1</v>
      </c>
      <c r="J899" t="s">
        <v>42</v>
      </c>
      <c r="K899">
        <v>0</v>
      </c>
      <c r="L899" t="s">
        <v>42</v>
      </c>
      <c r="M899">
        <v>0</v>
      </c>
      <c r="N899">
        <v>1</v>
      </c>
      <c r="O899">
        <v>0</v>
      </c>
      <c r="P899">
        <v>1</v>
      </c>
      <c r="Q899" t="s">
        <v>41</v>
      </c>
      <c r="R899" t="s">
        <v>41</v>
      </c>
      <c r="T899">
        <v>101.31965006729475</v>
      </c>
      <c r="U899">
        <v>117.34261838440112</v>
      </c>
      <c r="V899">
        <v>125.13020833333333</v>
      </c>
      <c r="W899">
        <v>148.05555555555554</v>
      </c>
      <c r="X899">
        <v>702.34915100000001</v>
      </c>
      <c r="Y899" t="s">
        <v>648</v>
      </c>
      <c r="Z899">
        <v>360.21898900000002</v>
      </c>
      <c r="AA899" t="s">
        <v>89</v>
      </c>
      <c r="AC899">
        <v>24.291</v>
      </c>
      <c r="AD899">
        <v>64.063000000000002</v>
      </c>
      <c r="AG899" t="s">
        <v>702</v>
      </c>
      <c r="AH899" t="s">
        <v>703</v>
      </c>
      <c r="AI899">
        <v>54</v>
      </c>
      <c r="AJ899" t="s">
        <v>702</v>
      </c>
      <c r="AK899" t="s">
        <v>703</v>
      </c>
      <c r="AL899">
        <v>37</v>
      </c>
    </row>
    <row r="900" spans="1:38">
      <c r="A900" t="s">
        <v>511</v>
      </c>
      <c r="B900">
        <v>1</v>
      </c>
      <c r="C900">
        <v>3</v>
      </c>
      <c r="D900" t="s">
        <v>58</v>
      </c>
      <c r="E900">
        <v>0</v>
      </c>
      <c r="F900">
        <v>0</v>
      </c>
      <c r="G900">
        <v>1</v>
      </c>
      <c r="H900">
        <v>0</v>
      </c>
      <c r="I900">
        <v>1</v>
      </c>
      <c r="J900" t="s">
        <v>42</v>
      </c>
      <c r="K900">
        <v>0</v>
      </c>
      <c r="L900" t="s">
        <v>42</v>
      </c>
      <c r="M900">
        <v>0</v>
      </c>
      <c r="N900">
        <v>1</v>
      </c>
      <c r="O900">
        <v>0</v>
      </c>
      <c r="P900">
        <v>1</v>
      </c>
      <c r="Q900" t="s">
        <v>41</v>
      </c>
      <c r="R900" t="s">
        <v>41</v>
      </c>
      <c r="T900">
        <v>101.31965006729475</v>
      </c>
      <c r="U900">
        <v>117.34261838440112</v>
      </c>
      <c r="V900">
        <v>125.13020833333333</v>
      </c>
      <c r="W900">
        <v>148.05555555555554</v>
      </c>
      <c r="X900">
        <v>828.35499099999993</v>
      </c>
      <c r="Y900" t="s">
        <v>648</v>
      </c>
      <c r="Z900">
        <v>376.82307249999997</v>
      </c>
      <c r="AA900" t="s">
        <v>89</v>
      </c>
      <c r="AC900">
        <v>24.652999999999999</v>
      </c>
      <c r="AD900">
        <v>62.417999999999999</v>
      </c>
      <c r="AG900" t="s">
        <v>702</v>
      </c>
      <c r="AH900" t="s">
        <v>703</v>
      </c>
      <c r="AI900">
        <v>54</v>
      </c>
      <c r="AJ900" t="s">
        <v>702</v>
      </c>
      <c r="AK900" t="s">
        <v>703</v>
      </c>
      <c r="AL900">
        <v>37</v>
      </c>
    </row>
    <row r="901" spans="1:38">
      <c r="A901" t="s">
        <v>511</v>
      </c>
      <c r="B901">
        <v>1</v>
      </c>
      <c r="C901">
        <v>4</v>
      </c>
      <c r="D901" t="s">
        <v>67</v>
      </c>
      <c r="E901">
        <v>0</v>
      </c>
      <c r="F901">
        <v>0</v>
      </c>
      <c r="G901">
        <v>1</v>
      </c>
      <c r="H901">
        <v>1</v>
      </c>
      <c r="I901">
        <v>0.5</v>
      </c>
      <c r="J901" t="s">
        <v>42</v>
      </c>
      <c r="K901">
        <v>0</v>
      </c>
      <c r="L901" t="s">
        <v>42</v>
      </c>
      <c r="M901">
        <v>0</v>
      </c>
      <c r="N901">
        <v>1</v>
      </c>
      <c r="O901">
        <v>0</v>
      </c>
      <c r="P901">
        <v>1</v>
      </c>
      <c r="Q901" t="s">
        <v>41</v>
      </c>
      <c r="R901" t="s">
        <v>41</v>
      </c>
      <c r="T901">
        <v>101.31965006729475</v>
      </c>
      <c r="U901">
        <v>117.34261838440112</v>
      </c>
      <c r="V901">
        <v>125.13020833333333</v>
      </c>
      <c r="W901">
        <v>148.05555555555554</v>
      </c>
      <c r="X901">
        <v>2046.647606</v>
      </c>
      <c r="Y901" t="s">
        <v>649</v>
      </c>
      <c r="Z901">
        <v>1737.6356792000001</v>
      </c>
      <c r="AA901" t="s">
        <v>649</v>
      </c>
      <c r="AC901">
        <v>23.832999999999998</v>
      </c>
      <c r="AD901">
        <v>61.826000000000001</v>
      </c>
      <c r="AG901" t="s">
        <v>744</v>
      </c>
      <c r="AH901" t="s">
        <v>745</v>
      </c>
      <c r="AI901">
        <v>30</v>
      </c>
      <c r="AJ901" t="s">
        <v>764</v>
      </c>
      <c r="AK901" t="s">
        <v>765</v>
      </c>
      <c r="AL901">
        <v>13</v>
      </c>
    </row>
    <row r="902" spans="1:38">
      <c r="A902" t="s">
        <v>511</v>
      </c>
      <c r="B902">
        <v>1</v>
      </c>
      <c r="C902">
        <v>4</v>
      </c>
      <c r="D902" t="s">
        <v>67</v>
      </c>
      <c r="E902">
        <v>0</v>
      </c>
      <c r="F902">
        <v>0</v>
      </c>
      <c r="G902">
        <v>1</v>
      </c>
      <c r="H902">
        <v>0</v>
      </c>
      <c r="I902">
        <v>1</v>
      </c>
      <c r="J902" t="s">
        <v>42</v>
      </c>
      <c r="K902">
        <v>0</v>
      </c>
      <c r="L902" t="s">
        <v>42</v>
      </c>
      <c r="M902">
        <v>0</v>
      </c>
      <c r="N902">
        <v>1</v>
      </c>
      <c r="O902">
        <v>0</v>
      </c>
      <c r="P902">
        <v>1</v>
      </c>
      <c r="Q902" t="s">
        <v>41</v>
      </c>
      <c r="R902" t="s">
        <v>41</v>
      </c>
      <c r="T902">
        <v>101.31965006729475</v>
      </c>
      <c r="U902">
        <v>117.34261838440112</v>
      </c>
      <c r="V902">
        <v>125.13020833333333</v>
      </c>
      <c r="W902">
        <v>148.05555555555554</v>
      </c>
      <c r="X902">
        <v>2068.0018111999998</v>
      </c>
      <c r="Y902" t="s">
        <v>649</v>
      </c>
      <c r="Z902">
        <v>1640.5608434000001</v>
      </c>
      <c r="AA902" t="s">
        <v>649</v>
      </c>
      <c r="AC902">
        <v>24.05</v>
      </c>
      <c r="AD902">
        <v>63.689</v>
      </c>
      <c r="AG902" t="s">
        <v>744</v>
      </c>
      <c r="AH902" t="s">
        <v>745</v>
      </c>
      <c r="AI902">
        <v>30</v>
      </c>
      <c r="AJ902" t="s">
        <v>744</v>
      </c>
      <c r="AK902" t="s">
        <v>745</v>
      </c>
      <c r="AL902">
        <v>24</v>
      </c>
    </row>
    <row r="903" spans="1:38">
      <c r="A903" t="s">
        <v>511</v>
      </c>
      <c r="B903">
        <v>1</v>
      </c>
      <c r="C903">
        <v>4</v>
      </c>
      <c r="D903" t="s">
        <v>67</v>
      </c>
      <c r="E903">
        <v>0</v>
      </c>
      <c r="F903">
        <v>0</v>
      </c>
      <c r="G903">
        <v>1</v>
      </c>
      <c r="H903">
        <v>0</v>
      </c>
      <c r="I903">
        <v>1</v>
      </c>
      <c r="J903" t="s">
        <v>42</v>
      </c>
      <c r="K903">
        <v>0</v>
      </c>
      <c r="L903" t="s">
        <v>42</v>
      </c>
      <c r="M903">
        <v>0</v>
      </c>
      <c r="N903">
        <v>1</v>
      </c>
      <c r="O903">
        <v>0</v>
      </c>
      <c r="P903">
        <v>1</v>
      </c>
      <c r="Q903" t="s">
        <v>41</v>
      </c>
      <c r="R903" t="s">
        <v>42</v>
      </c>
      <c r="T903">
        <v>101.31965006729475</v>
      </c>
      <c r="U903">
        <v>117.34261838440112</v>
      </c>
      <c r="V903">
        <v>125.13020833333333</v>
      </c>
      <c r="W903">
        <v>148.05555555555554</v>
      </c>
      <c r="X903">
        <v>2088.6456123999997</v>
      </c>
      <c r="Y903" t="s">
        <v>649</v>
      </c>
      <c r="Z903">
        <v>1567.2955042000001</v>
      </c>
      <c r="AA903" t="s">
        <v>649</v>
      </c>
      <c r="AC903">
        <v>24.122</v>
      </c>
      <c r="AD903">
        <v>64.700999999999993</v>
      </c>
      <c r="AG903" t="s">
        <v>744</v>
      </c>
      <c r="AH903" t="s">
        <v>745</v>
      </c>
      <c r="AI903">
        <v>30</v>
      </c>
      <c r="AJ903" t="s">
        <v>744</v>
      </c>
      <c r="AK903" t="s">
        <v>745</v>
      </c>
      <c r="AL903">
        <v>24</v>
      </c>
    </row>
    <row r="904" spans="1:38">
      <c r="A904" t="s">
        <v>511</v>
      </c>
      <c r="B904">
        <v>1</v>
      </c>
      <c r="C904">
        <v>4</v>
      </c>
      <c r="D904" t="s">
        <v>67</v>
      </c>
      <c r="E904">
        <v>0</v>
      </c>
      <c r="F904">
        <v>0</v>
      </c>
      <c r="G904">
        <v>1</v>
      </c>
      <c r="H904">
        <v>0</v>
      </c>
      <c r="I904">
        <v>1</v>
      </c>
      <c r="J904" t="s">
        <v>42</v>
      </c>
      <c r="K904">
        <v>0</v>
      </c>
      <c r="L904" t="s">
        <v>42</v>
      </c>
      <c r="M904">
        <v>0</v>
      </c>
      <c r="N904">
        <v>1</v>
      </c>
      <c r="O904">
        <v>0</v>
      </c>
      <c r="P904">
        <v>1</v>
      </c>
      <c r="Q904" t="s">
        <v>41</v>
      </c>
      <c r="R904" t="s">
        <v>42</v>
      </c>
      <c r="T904">
        <v>101.31965006729475</v>
      </c>
      <c r="U904">
        <v>117.34261838440112</v>
      </c>
      <c r="V904">
        <v>125.13020833333333</v>
      </c>
      <c r="W904">
        <v>148.05555555555554</v>
      </c>
      <c r="X904">
        <v>2433.5511164</v>
      </c>
      <c r="Y904" t="s">
        <v>649</v>
      </c>
      <c r="Z904">
        <v>1636.6801501</v>
      </c>
      <c r="AA904" t="s">
        <v>649</v>
      </c>
      <c r="AC904">
        <v>24.074000000000002</v>
      </c>
      <c r="AD904">
        <v>65.206999999999994</v>
      </c>
      <c r="AG904" t="s">
        <v>744</v>
      </c>
      <c r="AH904" t="s">
        <v>745</v>
      </c>
      <c r="AI904">
        <v>30</v>
      </c>
      <c r="AJ904" t="s">
        <v>744</v>
      </c>
      <c r="AK904" t="s">
        <v>745</v>
      </c>
      <c r="AL904">
        <v>24</v>
      </c>
    </row>
    <row r="905" spans="1:38">
      <c r="A905" t="s">
        <v>511</v>
      </c>
      <c r="B905">
        <v>1</v>
      </c>
      <c r="C905">
        <v>4</v>
      </c>
      <c r="D905" t="s">
        <v>67</v>
      </c>
      <c r="E905">
        <v>0</v>
      </c>
      <c r="F905">
        <v>0</v>
      </c>
      <c r="G905">
        <v>1</v>
      </c>
      <c r="H905">
        <v>0</v>
      </c>
      <c r="I905">
        <v>1</v>
      </c>
      <c r="J905" t="s">
        <v>42</v>
      </c>
      <c r="K905">
        <v>0</v>
      </c>
      <c r="L905" t="s">
        <v>42</v>
      </c>
      <c r="M905">
        <v>0</v>
      </c>
      <c r="N905">
        <v>1</v>
      </c>
      <c r="O905">
        <v>0</v>
      </c>
      <c r="P905">
        <v>1</v>
      </c>
      <c r="Q905" t="s">
        <v>41</v>
      </c>
      <c r="R905" t="s">
        <v>41</v>
      </c>
      <c r="T905">
        <v>101.31965006729475</v>
      </c>
      <c r="U905">
        <v>117.34261838440112</v>
      </c>
      <c r="V905">
        <v>125.13020833333333</v>
      </c>
      <c r="W905">
        <v>148.05555555555554</v>
      </c>
      <c r="X905">
        <v>1659.4442131999999</v>
      </c>
      <c r="Y905" t="s">
        <v>649</v>
      </c>
      <c r="Z905">
        <v>1432.1202913</v>
      </c>
      <c r="AA905" t="s">
        <v>649</v>
      </c>
      <c r="AC905">
        <v>24.291</v>
      </c>
      <c r="AD905">
        <v>64.063000000000002</v>
      </c>
      <c r="AG905" t="s">
        <v>744</v>
      </c>
      <c r="AH905" t="s">
        <v>745</v>
      </c>
      <c r="AI905">
        <v>30</v>
      </c>
      <c r="AJ905" t="s">
        <v>744</v>
      </c>
      <c r="AK905" t="s">
        <v>745</v>
      </c>
      <c r="AL905">
        <v>24</v>
      </c>
    </row>
    <row r="906" spans="1:38">
      <c r="A906" t="s">
        <v>511</v>
      </c>
      <c r="B906">
        <v>1</v>
      </c>
      <c r="C906">
        <v>4</v>
      </c>
      <c r="D906" t="s">
        <v>67</v>
      </c>
      <c r="E906">
        <v>0</v>
      </c>
      <c r="F906">
        <v>0</v>
      </c>
      <c r="G906">
        <v>1</v>
      </c>
      <c r="H906">
        <v>0</v>
      </c>
      <c r="I906">
        <v>1</v>
      </c>
      <c r="J906" t="s">
        <v>42</v>
      </c>
      <c r="K906">
        <v>0</v>
      </c>
      <c r="L906" t="s">
        <v>42</v>
      </c>
      <c r="M906">
        <v>0</v>
      </c>
      <c r="N906">
        <v>1</v>
      </c>
      <c r="O906">
        <v>0</v>
      </c>
      <c r="P906">
        <v>1</v>
      </c>
      <c r="Q906" t="s">
        <v>41</v>
      </c>
      <c r="R906" t="s">
        <v>41</v>
      </c>
      <c r="T906">
        <v>101.31965006729475</v>
      </c>
      <c r="U906">
        <v>117.34261838440112</v>
      </c>
      <c r="V906">
        <v>125.13020833333333</v>
      </c>
      <c r="W906">
        <v>148.05555555555554</v>
      </c>
      <c r="X906">
        <v>1685.1011707999999</v>
      </c>
      <c r="Y906" t="s">
        <v>649</v>
      </c>
      <c r="Z906">
        <v>1385.9520210000001</v>
      </c>
      <c r="AA906" t="s">
        <v>649</v>
      </c>
      <c r="AC906">
        <v>24.652999999999999</v>
      </c>
      <c r="AD906">
        <v>62.417999999999999</v>
      </c>
      <c r="AG906" t="s">
        <v>744</v>
      </c>
      <c r="AH906" t="s">
        <v>745</v>
      </c>
      <c r="AI906">
        <v>30</v>
      </c>
      <c r="AJ906" t="s">
        <v>744</v>
      </c>
      <c r="AK906" t="s">
        <v>745</v>
      </c>
      <c r="AL906">
        <v>24</v>
      </c>
    </row>
    <row r="907" spans="1:38">
      <c r="A907" t="s">
        <v>511</v>
      </c>
      <c r="B907">
        <v>1</v>
      </c>
      <c r="C907">
        <v>5</v>
      </c>
      <c r="D907" t="s">
        <v>107</v>
      </c>
      <c r="E907">
        <v>0</v>
      </c>
      <c r="F907">
        <v>1</v>
      </c>
      <c r="G907">
        <v>0.5</v>
      </c>
      <c r="H907">
        <v>1</v>
      </c>
      <c r="I907">
        <v>0.5</v>
      </c>
      <c r="J907" t="s">
        <v>42</v>
      </c>
      <c r="K907">
        <v>0</v>
      </c>
      <c r="L907" t="s">
        <v>42</v>
      </c>
      <c r="M907">
        <v>0</v>
      </c>
      <c r="N907">
        <v>1</v>
      </c>
      <c r="O907">
        <v>0</v>
      </c>
      <c r="P907">
        <v>1</v>
      </c>
      <c r="Q907" t="s">
        <v>41</v>
      </c>
      <c r="R907" t="s">
        <v>41</v>
      </c>
      <c r="T907">
        <v>101.31965006729475</v>
      </c>
      <c r="U907">
        <v>117.34261838440112</v>
      </c>
      <c r="V907">
        <v>125.13020833333333</v>
      </c>
      <c r="W907">
        <v>148.05555555555554</v>
      </c>
      <c r="X907">
        <v>1052.5859101999999</v>
      </c>
      <c r="Y907" t="s">
        <v>649</v>
      </c>
      <c r="Z907">
        <v>812.96793280000009</v>
      </c>
      <c r="AA907" t="s">
        <v>648</v>
      </c>
      <c r="AC907">
        <v>23.832999999999998</v>
      </c>
      <c r="AD907">
        <v>61.826000000000001</v>
      </c>
      <c r="AG907" t="s">
        <v>734</v>
      </c>
      <c r="AH907" t="s">
        <v>735</v>
      </c>
      <c r="AI907">
        <v>16</v>
      </c>
      <c r="AJ907" t="s">
        <v>734</v>
      </c>
      <c r="AK907" t="s">
        <v>735</v>
      </c>
      <c r="AL907">
        <v>14</v>
      </c>
    </row>
    <row r="908" spans="1:38">
      <c r="A908" t="s">
        <v>511</v>
      </c>
      <c r="B908">
        <v>1</v>
      </c>
      <c r="C908">
        <v>5</v>
      </c>
      <c r="D908" t="s">
        <v>107</v>
      </c>
      <c r="E908">
        <v>0</v>
      </c>
      <c r="F908">
        <v>0</v>
      </c>
      <c r="G908">
        <v>1</v>
      </c>
      <c r="H908">
        <v>-1</v>
      </c>
      <c r="I908">
        <v>0.5</v>
      </c>
      <c r="J908" t="s">
        <v>42</v>
      </c>
      <c r="K908">
        <v>0</v>
      </c>
      <c r="L908" t="s">
        <v>41</v>
      </c>
      <c r="M908">
        <v>0</v>
      </c>
      <c r="N908">
        <v>1</v>
      </c>
      <c r="O908">
        <v>0</v>
      </c>
      <c r="P908">
        <v>1</v>
      </c>
      <c r="Q908" t="s">
        <v>41</v>
      </c>
      <c r="R908" t="s">
        <v>41</v>
      </c>
      <c r="T908">
        <v>101.31965006729475</v>
      </c>
      <c r="U908">
        <v>117.34261838440112</v>
      </c>
      <c r="V908">
        <v>125.13020833333333</v>
      </c>
      <c r="W908">
        <v>148.05555555555554</v>
      </c>
      <c r="X908">
        <v>1147.6089976000001</v>
      </c>
      <c r="Y908" t="s">
        <v>649</v>
      </c>
      <c r="Z908">
        <v>779.5519475000001</v>
      </c>
      <c r="AA908" t="s">
        <v>648</v>
      </c>
      <c r="AC908">
        <v>24.05</v>
      </c>
      <c r="AD908">
        <v>63.689</v>
      </c>
      <c r="AG908" t="s">
        <v>710</v>
      </c>
      <c r="AH908" t="s">
        <v>711</v>
      </c>
      <c r="AI908">
        <v>39</v>
      </c>
      <c r="AJ908" t="s">
        <v>734</v>
      </c>
      <c r="AK908" t="s">
        <v>735</v>
      </c>
      <c r="AL908">
        <v>14</v>
      </c>
    </row>
    <row r="909" spans="1:38">
      <c r="A909" t="s">
        <v>511</v>
      </c>
      <c r="B909">
        <v>1</v>
      </c>
      <c r="C909">
        <v>5</v>
      </c>
      <c r="D909" t="s">
        <v>107</v>
      </c>
      <c r="E909">
        <v>0</v>
      </c>
      <c r="F909">
        <v>0</v>
      </c>
      <c r="G909">
        <v>1</v>
      </c>
      <c r="H909">
        <v>-1</v>
      </c>
      <c r="I909">
        <v>0.5</v>
      </c>
      <c r="J909" t="s">
        <v>42</v>
      </c>
      <c r="K909">
        <v>0</v>
      </c>
      <c r="L909" t="s">
        <v>41</v>
      </c>
      <c r="M909">
        <v>0</v>
      </c>
      <c r="N909">
        <v>1</v>
      </c>
      <c r="O909">
        <v>0</v>
      </c>
      <c r="P909">
        <v>1</v>
      </c>
      <c r="Q909" t="s">
        <v>41</v>
      </c>
      <c r="R909" t="s">
        <v>42</v>
      </c>
      <c r="T909">
        <v>101.31965006729475</v>
      </c>
      <c r="U909">
        <v>117.34261838440112</v>
      </c>
      <c r="V909">
        <v>125.13020833333333</v>
      </c>
      <c r="W909">
        <v>148.05555555555554</v>
      </c>
      <c r="X909">
        <v>1237.5384085000001</v>
      </c>
      <c r="Y909" t="s">
        <v>649</v>
      </c>
      <c r="Z909">
        <v>737.85832660000005</v>
      </c>
      <c r="AA909" t="s">
        <v>648</v>
      </c>
      <c r="AC909">
        <v>24.122</v>
      </c>
      <c r="AD909">
        <v>64.700999999999993</v>
      </c>
      <c r="AG909" t="s">
        <v>710</v>
      </c>
      <c r="AH909" t="s">
        <v>711</v>
      </c>
      <c r="AI909">
        <v>39</v>
      </c>
      <c r="AJ909" t="s">
        <v>734</v>
      </c>
      <c r="AK909" t="s">
        <v>735</v>
      </c>
      <c r="AL909">
        <v>14</v>
      </c>
    </row>
    <row r="910" spans="1:38">
      <c r="A910" t="s">
        <v>511</v>
      </c>
      <c r="B910">
        <v>1</v>
      </c>
      <c r="C910">
        <v>5</v>
      </c>
      <c r="D910" t="s">
        <v>107</v>
      </c>
      <c r="E910">
        <v>0</v>
      </c>
      <c r="F910">
        <v>0</v>
      </c>
      <c r="G910">
        <v>1</v>
      </c>
      <c r="H910">
        <v>-1</v>
      </c>
      <c r="I910">
        <v>0.5</v>
      </c>
      <c r="J910" t="s">
        <v>42</v>
      </c>
      <c r="K910">
        <v>0</v>
      </c>
      <c r="L910" t="s">
        <v>41</v>
      </c>
      <c r="M910">
        <v>0</v>
      </c>
      <c r="N910">
        <v>1</v>
      </c>
      <c r="O910">
        <v>0</v>
      </c>
      <c r="P910">
        <v>1</v>
      </c>
      <c r="Q910" t="s">
        <v>41</v>
      </c>
      <c r="R910" t="s">
        <v>41</v>
      </c>
      <c r="T910">
        <v>101.31965006729475</v>
      </c>
      <c r="U910">
        <v>117.34261838440112</v>
      </c>
      <c r="V910">
        <v>125.13020833333333</v>
      </c>
      <c r="W910">
        <v>148.05555555555554</v>
      </c>
      <c r="X910">
        <v>1409.3260897</v>
      </c>
      <c r="Y910" t="s">
        <v>649</v>
      </c>
      <c r="Z910">
        <v>796.22724820000008</v>
      </c>
      <c r="AA910" t="s">
        <v>648</v>
      </c>
      <c r="AC910">
        <v>24.074000000000002</v>
      </c>
      <c r="AD910">
        <v>65.206999999999994</v>
      </c>
      <c r="AG910" t="s">
        <v>710</v>
      </c>
      <c r="AH910" t="s">
        <v>711</v>
      </c>
      <c r="AI910">
        <v>39</v>
      </c>
      <c r="AJ910" t="s">
        <v>734</v>
      </c>
      <c r="AK910" t="s">
        <v>735</v>
      </c>
      <c r="AL910">
        <v>14</v>
      </c>
    </row>
    <row r="911" spans="1:38">
      <c r="A911" t="s">
        <v>511</v>
      </c>
      <c r="B911">
        <v>1</v>
      </c>
      <c r="C911">
        <v>5</v>
      </c>
      <c r="D911" t="s">
        <v>107</v>
      </c>
      <c r="E911">
        <v>0</v>
      </c>
      <c r="F911">
        <v>0</v>
      </c>
      <c r="G911">
        <v>1</v>
      </c>
      <c r="H911">
        <v>-1</v>
      </c>
      <c r="I911">
        <v>0.5</v>
      </c>
      <c r="J911" t="s">
        <v>42</v>
      </c>
      <c r="K911">
        <v>0</v>
      </c>
      <c r="L911" t="s">
        <v>41</v>
      </c>
      <c r="M911">
        <v>0</v>
      </c>
      <c r="N911">
        <v>1</v>
      </c>
      <c r="O911">
        <v>0</v>
      </c>
      <c r="P911">
        <v>1</v>
      </c>
      <c r="Q911" t="s">
        <v>41</v>
      </c>
      <c r="R911" t="s">
        <v>41</v>
      </c>
      <c r="T911">
        <v>101.31965006729475</v>
      </c>
      <c r="U911">
        <v>117.34261838440112</v>
      </c>
      <c r="V911">
        <v>125.13020833333333</v>
      </c>
      <c r="W911">
        <v>148.05555555555554</v>
      </c>
      <c r="X911">
        <v>1209.1745880999999</v>
      </c>
      <c r="Y911" t="s">
        <v>649</v>
      </c>
      <c r="Z911">
        <v>662.9185427000001</v>
      </c>
      <c r="AA911" t="s">
        <v>648</v>
      </c>
      <c r="AC911">
        <v>24.652999999999999</v>
      </c>
      <c r="AD911">
        <v>62.417999999999999</v>
      </c>
      <c r="AG911" t="s">
        <v>710</v>
      </c>
      <c r="AH911" t="s">
        <v>711</v>
      </c>
      <c r="AI911">
        <v>39</v>
      </c>
      <c r="AJ911" t="s">
        <v>734</v>
      </c>
      <c r="AK911" t="s">
        <v>735</v>
      </c>
      <c r="AL911">
        <v>14</v>
      </c>
    </row>
    <row r="912" spans="1:38">
      <c r="A912" t="s">
        <v>511</v>
      </c>
      <c r="B912">
        <v>1</v>
      </c>
      <c r="C912">
        <v>6</v>
      </c>
      <c r="D912" t="s">
        <v>73</v>
      </c>
      <c r="E912">
        <v>0</v>
      </c>
      <c r="F912">
        <v>1</v>
      </c>
      <c r="G912">
        <v>0.5</v>
      </c>
      <c r="H912">
        <v>0</v>
      </c>
      <c r="I912">
        <v>1</v>
      </c>
      <c r="J912" t="s">
        <v>42</v>
      </c>
      <c r="K912">
        <v>0</v>
      </c>
      <c r="L912" t="s">
        <v>42</v>
      </c>
      <c r="M912">
        <v>-1</v>
      </c>
      <c r="N912">
        <v>0.66599999999999993</v>
      </c>
      <c r="O912">
        <v>0</v>
      </c>
      <c r="P912">
        <v>1</v>
      </c>
      <c r="Q912" t="s">
        <v>41</v>
      </c>
      <c r="R912" t="s">
        <v>41</v>
      </c>
      <c r="T912">
        <v>101.31965006729475</v>
      </c>
      <c r="U912">
        <v>117.34261838440112</v>
      </c>
      <c r="V912">
        <v>125.13020833333333</v>
      </c>
      <c r="W912">
        <v>148.05555555555554</v>
      </c>
      <c r="X912">
        <v>674.05</v>
      </c>
      <c r="Y912" t="s">
        <v>648</v>
      </c>
      <c r="Z912">
        <v>564.65248740000004</v>
      </c>
      <c r="AA912" t="s">
        <v>648</v>
      </c>
      <c r="AC912">
        <v>23.832999999999998</v>
      </c>
      <c r="AD912">
        <v>61.826000000000001</v>
      </c>
      <c r="AG912" t="s">
        <v>698</v>
      </c>
      <c r="AH912" t="s">
        <v>699</v>
      </c>
      <c r="AI912">
        <v>21</v>
      </c>
      <c r="AJ912" t="s">
        <v>710</v>
      </c>
      <c r="AK912" t="s">
        <v>711</v>
      </c>
      <c r="AL912">
        <v>37</v>
      </c>
    </row>
    <row r="913" spans="1:38">
      <c r="A913" t="s">
        <v>511</v>
      </c>
      <c r="B913">
        <v>1</v>
      </c>
      <c r="C913">
        <v>6</v>
      </c>
      <c r="D913" t="s">
        <v>73</v>
      </c>
      <c r="E913">
        <v>0</v>
      </c>
      <c r="F913">
        <v>1</v>
      </c>
      <c r="G913">
        <v>0.5</v>
      </c>
      <c r="H913">
        <v>0</v>
      </c>
      <c r="I913">
        <v>1</v>
      </c>
      <c r="J913" t="s">
        <v>42</v>
      </c>
      <c r="K913">
        <v>0</v>
      </c>
      <c r="L913" t="s">
        <v>42</v>
      </c>
      <c r="M913">
        <v>-1</v>
      </c>
      <c r="N913">
        <v>0.66599999999999993</v>
      </c>
      <c r="O913">
        <v>0</v>
      </c>
      <c r="P913">
        <v>1</v>
      </c>
      <c r="Q913" t="s">
        <v>41</v>
      </c>
      <c r="R913" t="s">
        <v>41</v>
      </c>
      <c r="T913">
        <v>101.31965006729475</v>
      </c>
      <c r="U913">
        <v>117.34261838440112</v>
      </c>
      <c r="V913">
        <v>125.13020833333333</v>
      </c>
      <c r="W913">
        <v>148.05555555555554</v>
      </c>
      <c r="X913">
        <v>638.54999999999995</v>
      </c>
      <c r="Y913" t="s">
        <v>648</v>
      </c>
      <c r="Z913">
        <v>555.9960954500001</v>
      </c>
      <c r="AA913" t="s">
        <v>648</v>
      </c>
      <c r="AC913">
        <v>24.05</v>
      </c>
      <c r="AD913">
        <v>63.689</v>
      </c>
      <c r="AG913" t="s">
        <v>698</v>
      </c>
      <c r="AH913" t="s">
        <v>699</v>
      </c>
      <c r="AI913">
        <v>21</v>
      </c>
      <c r="AJ913" t="s">
        <v>710</v>
      </c>
      <c r="AK913" t="s">
        <v>711</v>
      </c>
      <c r="AL913">
        <v>37</v>
      </c>
    </row>
    <row r="914" spans="1:38">
      <c r="A914" t="s">
        <v>511</v>
      </c>
      <c r="B914">
        <v>1</v>
      </c>
      <c r="C914">
        <v>6</v>
      </c>
      <c r="D914" t="s">
        <v>73</v>
      </c>
      <c r="E914">
        <v>0</v>
      </c>
      <c r="F914">
        <v>1</v>
      </c>
      <c r="G914">
        <v>0.5</v>
      </c>
      <c r="H914">
        <v>0</v>
      </c>
      <c r="I914">
        <v>1</v>
      </c>
      <c r="J914" t="s">
        <v>42</v>
      </c>
      <c r="K914">
        <v>0</v>
      </c>
      <c r="L914" t="s">
        <v>42</v>
      </c>
      <c r="M914">
        <v>-1</v>
      </c>
      <c r="N914">
        <v>0.66599999999999993</v>
      </c>
      <c r="O914">
        <v>0</v>
      </c>
      <c r="P914">
        <v>1</v>
      </c>
      <c r="Q914" t="s">
        <v>41</v>
      </c>
      <c r="R914" t="s">
        <v>41</v>
      </c>
      <c r="T914">
        <v>101.31965006729475</v>
      </c>
      <c r="U914">
        <v>117.34261838440112</v>
      </c>
      <c r="V914">
        <v>125.13020833333333</v>
      </c>
      <c r="W914">
        <v>148.05555555555554</v>
      </c>
      <c r="X914">
        <v>662.2</v>
      </c>
      <c r="Y914" t="s">
        <v>648</v>
      </c>
      <c r="Z914">
        <v>521.05774580000002</v>
      </c>
      <c r="AA914" t="s">
        <v>648</v>
      </c>
      <c r="AC914">
        <v>24.122</v>
      </c>
      <c r="AD914">
        <v>64.700999999999993</v>
      </c>
      <c r="AG914" t="s">
        <v>698</v>
      </c>
      <c r="AH914" t="s">
        <v>699</v>
      </c>
      <c r="AI914">
        <v>21</v>
      </c>
      <c r="AJ914" t="s">
        <v>710</v>
      </c>
      <c r="AK914" t="s">
        <v>711</v>
      </c>
      <c r="AL914">
        <v>37</v>
      </c>
    </row>
    <row r="915" spans="1:38">
      <c r="A915" t="s">
        <v>511</v>
      </c>
      <c r="B915">
        <v>1</v>
      </c>
      <c r="C915">
        <v>6</v>
      </c>
      <c r="D915" t="s">
        <v>73</v>
      </c>
      <c r="E915">
        <v>0</v>
      </c>
      <c r="F915">
        <v>1</v>
      </c>
      <c r="G915">
        <v>0.5</v>
      </c>
      <c r="H915">
        <v>0</v>
      </c>
      <c r="I915">
        <v>1</v>
      </c>
      <c r="J915" t="s">
        <v>42</v>
      </c>
      <c r="K915">
        <v>0</v>
      </c>
      <c r="L915" t="s">
        <v>42</v>
      </c>
      <c r="M915">
        <v>-1</v>
      </c>
      <c r="N915">
        <v>0.66599999999999993</v>
      </c>
      <c r="O915">
        <v>0</v>
      </c>
      <c r="P915">
        <v>1</v>
      </c>
      <c r="Q915" t="s">
        <v>41</v>
      </c>
      <c r="R915" t="s">
        <v>41</v>
      </c>
      <c r="T915">
        <v>101.31965006729475</v>
      </c>
      <c r="U915">
        <v>117.34261838440112</v>
      </c>
      <c r="V915">
        <v>125.13020833333333</v>
      </c>
      <c r="W915">
        <v>148.05555555555554</v>
      </c>
      <c r="X915">
        <v>741.05</v>
      </c>
      <c r="Y915" t="s">
        <v>648</v>
      </c>
      <c r="Z915">
        <v>582.07521059999999</v>
      </c>
      <c r="AA915" t="s">
        <v>648</v>
      </c>
      <c r="AC915">
        <v>24.074000000000002</v>
      </c>
      <c r="AD915">
        <v>65.206999999999994</v>
      </c>
      <c r="AG915" t="s">
        <v>698</v>
      </c>
      <c r="AH915" t="s">
        <v>699</v>
      </c>
      <c r="AI915">
        <v>21</v>
      </c>
      <c r="AJ915" t="s">
        <v>710</v>
      </c>
      <c r="AK915" t="s">
        <v>711</v>
      </c>
      <c r="AL915">
        <v>37</v>
      </c>
    </row>
    <row r="916" spans="1:38">
      <c r="A916" t="s">
        <v>511</v>
      </c>
      <c r="B916">
        <v>1</v>
      </c>
      <c r="C916">
        <v>6</v>
      </c>
      <c r="D916" t="s">
        <v>73</v>
      </c>
      <c r="E916">
        <v>0</v>
      </c>
      <c r="F916">
        <v>1</v>
      </c>
      <c r="G916">
        <v>0.5</v>
      </c>
      <c r="H916">
        <v>0</v>
      </c>
      <c r="I916">
        <v>1</v>
      </c>
      <c r="J916" t="s">
        <v>42</v>
      </c>
      <c r="K916">
        <v>0</v>
      </c>
      <c r="L916" t="s">
        <v>42</v>
      </c>
      <c r="M916">
        <v>-1</v>
      </c>
      <c r="N916">
        <v>0.66599999999999993</v>
      </c>
      <c r="O916">
        <v>0</v>
      </c>
      <c r="P916">
        <v>1</v>
      </c>
      <c r="Q916" t="s">
        <v>41</v>
      </c>
      <c r="R916" t="s">
        <v>41</v>
      </c>
      <c r="T916">
        <v>101.31965006729475</v>
      </c>
      <c r="U916">
        <v>117.34261838440112</v>
      </c>
      <c r="V916">
        <v>125.13020833333333</v>
      </c>
      <c r="W916">
        <v>148.05555555555554</v>
      </c>
      <c r="X916">
        <v>591.29999999999995</v>
      </c>
      <c r="Y916" t="s">
        <v>648</v>
      </c>
      <c r="Z916">
        <v>508.04818850000004</v>
      </c>
      <c r="AA916" t="s">
        <v>648</v>
      </c>
      <c r="AC916">
        <v>24.291</v>
      </c>
      <c r="AD916">
        <v>64.063000000000002</v>
      </c>
      <c r="AG916" t="s">
        <v>698</v>
      </c>
      <c r="AH916" t="s">
        <v>699</v>
      </c>
      <c r="AI916">
        <v>21</v>
      </c>
      <c r="AJ916" t="s">
        <v>710</v>
      </c>
      <c r="AK916" t="s">
        <v>711</v>
      </c>
      <c r="AL916">
        <v>37</v>
      </c>
    </row>
    <row r="917" spans="1:38">
      <c r="A917" t="s">
        <v>511</v>
      </c>
      <c r="B917">
        <v>1</v>
      </c>
      <c r="C917">
        <v>6</v>
      </c>
      <c r="D917" t="s">
        <v>73</v>
      </c>
      <c r="E917">
        <v>0</v>
      </c>
      <c r="F917">
        <v>1</v>
      </c>
      <c r="G917">
        <v>0.5</v>
      </c>
      <c r="H917">
        <v>0</v>
      </c>
      <c r="I917">
        <v>1</v>
      </c>
      <c r="J917" t="s">
        <v>42</v>
      </c>
      <c r="K917">
        <v>0</v>
      </c>
      <c r="L917" t="s">
        <v>42</v>
      </c>
      <c r="M917">
        <v>-1</v>
      </c>
      <c r="N917">
        <v>0.66599999999999993</v>
      </c>
      <c r="O917">
        <v>0</v>
      </c>
      <c r="P917">
        <v>1</v>
      </c>
      <c r="Q917" t="s">
        <v>41</v>
      </c>
      <c r="R917" t="s">
        <v>41</v>
      </c>
      <c r="T917">
        <v>101.31965006729475</v>
      </c>
      <c r="U917">
        <v>117.34261838440112</v>
      </c>
      <c r="V917">
        <v>125.13020833333333</v>
      </c>
      <c r="W917">
        <v>148.05555555555554</v>
      </c>
      <c r="X917">
        <v>630.70000000000005</v>
      </c>
      <c r="Y917" t="s">
        <v>648</v>
      </c>
      <c r="Z917">
        <v>503.67290385000013</v>
      </c>
      <c r="AA917" t="s">
        <v>648</v>
      </c>
      <c r="AC917">
        <v>24.652999999999999</v>
      </c>
      <c r="AD917">
        <v>62.417999999999999</v>
      </c>
      <c r="AG917" t="s">
        <v>698</v>
      </c>
      <c r="AH917" t="s">
        <v>699</v>
      </c>
      <c r="AI917">
        <v>21</v>
      </c>
      <c r="AJ917" t="s">
        <v>710</v>
      </c>
      <c r="AK917" t="s">
        <v>711</v>
      </c>
      <c r="AL917">
        <v>37</v>
      </c>
    </row>
    <row r="918" spans="1:38">
      <c r="A918" t="s">
        <v>511</v>
      </c>
      <c r="B918">
        <v>1</v>
      </c>
      <c r="C918">
        <v>7</v>
      </c>
      <c r="D918" t="s">
        <v>78</v>
      </c>
      <c r="E918">
        <v>0</v>
      </c>
      <c r="F918">
        <v>0</v>
      </c>
      <c r="G918">
        <v>1</v>
      </c>
      <c r="H918">
        <v>0</v>
      </c>
      <c r="I918">
        <v>1</v>
      </c>
      <c r="J918" t="s">
        <v>42</v>
      </c>
      <c r="K918">
        <v>0</v>
      </c>
      <c r="L918" t="s">
        <v>42</v>
      </c>
      <c r="M918">
        <v>0</v>
      </c>
      <c r="N918">
        <v>1</v>
      </c>
      <c r="O918">
        <v>-1</v>
      </c>
      <c r="P918">
        <v>0.66599999999999993</v>
      </c>
      <c r="Q918" t="s">
        <v>41</v>
      </c>
      <c r="R918" t="s">
        <v>41</v>
      </c>
      <c r="T918">
        <v>101.31965006729475</v>
      </c>
      <c r="U918">
        <v>117.34261838440112</v>
      </c>
      <c r="V918">
        <v>125.13020833333333</v>
      </c>
      <c r="W918">
        <v>148.05555555555554</v>
      </c>
      <c r="X918">
        <v>1871.3515187500002</v>
      </c>
      <c r="Y918" t="s">
        <v>649</v>
      </c>
      <c r="Z918">
        <v>2611.8822009999994</v>
      </c>
      <c r="AA918" t="s">
        <v>649</v>
      </c>
      <c r="AC918">
        <v>23.832999999999998</v>
      </c>
      <c r="AD918">
        <v>61.826000000000001</v>
      </c>
      <c r="AG918" t="s">
        <v>744</v>
      </c>
      <c r="AH918" t="s">
        <v>745</v>
      </c>
      <c r="AI918">
        <v>30</v>
      </c>
      <c r="AJ918" t="s">
        <v>760</v>
      </c>
      <c r="AK918" t="s">
        <v>761</v>
      </c>
      <c r="AL918">
        <v>19</v>
      </c>
    </row>
    <row r="919" spans="1:38">
      <c r="A919" t="s">
        <v>511</v>
      </c>
      <c r="B919">
        <v>1</v>
      </c>
      <c r="C919">
        <v>7</v>
      </c>
      <c r="D919" t="s">
        <v>78</v>
      </c>
      <c r="E919">
        <v>0</v>
      </c>
      <c r="F919">
        <v>-1</v>
      </c>
      <c r="G919">
        <v>0.5</v>
      </c>
      <c r="H919">
        <v>-1</v>
      </c>
      <c r="I919">
        <v>0.5</v>
      </c>
      <c r="J919" t="s">
        <v>42</v>
      </c>
      <c r="K919">
        <v>1</v>
      </c>
      <c r="L919">
        <v>0</v>
      </c>
      <c r="M919">
        <v>1</v>
      </c>
      <c r="N919">
        <v>0.66599999999999993</v>
      </c>
      <c r="O919">
        <v>-2</v>
      </c>
      <c r="P919">
        <v>0.33299999999999996</v>
      </c>
      <c r="Q919" t="s">
        <v>41</v>
      </c>
      <c r="R919" t="s">
        <v>41</v>
      </c>
      <c r="T919">
        <v>101.31965006729475</v>
      </c>
      <c r="U919">
        <v>117.34261838440112</v>
      </c>
      <c r="V919">
        <v>125.13020833333333</v>
      </c>
      <c r="W919">
        <v>148.05555555555554</v>
      </c>
      <c r="X919">
        <v>1790.5426339999999</v>
      </c>
      <c r="Y919" t="s">
        <v>649</v>
      </c>
      <c r="Z919">
        <v>2755.9483569999998</v>
      </c>
      <c r="AA919" t="s">
        <v>649</v>
      </c>
      <c r="AC919">
        <v>24.05</v>
      </c>
      <c r="AD919">
        <v>63.689</v>
      </c>
      <c r="AG919" t="s">
        <v>756</v>
      </c>
      <c r="AH919" t="s">
        <v>757</v>
      </c>
      <c r="AI919">
        <v>10</v>
      </c>
      <c r="AJ919" t="s">
        <v>752</v>
      </c>
      <c r="AK919" t="s">
        <v>753</v>
      </c>
      <c r="AL919">
        <v>4</v>
      </c>
    </row>
    <row r="920" spans="1:38">
      <c r="A920" t="s">
        <v>511</v>
      </c>
      <c r="B920">
        <v>1</v>
      </c>
      <c r="C920">
        <v>7</v>
      </c>
      <c r="D920" t="s">
        <v>78</v>
      </c>
      <c r="E920">
        <v>0</v>
      </c>
      <c r="F920">
        <v>2</v>
      </c>
      <c r="G920">
        <v>0</v>
      </c>
      <c r="H920">
        <v>-2</v>
      </c>
      <c r="I920">
        <v>0</v>
      </c>
      <c r="J920" t="s">
        <v>42</v>
      </c>
      <c r="K920">
        <v>2</v>
      </c>
      <c r="L920" t="s">
        <v>41</v>
      </c>
      <c r="M920">
        <v>3</v>
      </c>
      <c r="N920">
        <v>0</v>
      </c>
      <c r="O920">
        <v>-3</v>
      </c>
      <c r="P920">
        <v>0</v>
      </c>
      <c r="Q920" t="s">
        <v>190</v>
      </c>
      <c r="R920" t="s">
        <v>41</v>
      </c>
      <c r="T920">
        <v>101.31965006729475</v>
      </c>
      <c r="U920">
        <v>117.34261838440112</v>
      </c>
      <c r="V920">
        <v>125.13020833333333</v>
      </c>
      <c r="W920">
        <v>148.05555555555554</v>
      </c>
      <c r="X920">
        <v>1979.7938597500001</v>
      </c>
      <c r="Y920" t="s">
        <v>649</v>
      </c>
      <c r="Z920">
        <v>2383.1749900999998</v>
      </c>
      <c r="AA920" t="s">
        <v>649</v>
      </c>
      <c r="AC920">
        <v>24.122</v>
      </c>
      <c r="AD920">
        <v>64.700999999999993</v>
      </c>
      <c r="AG920" t="s">
        <v>748</v>
      </c>
      <c r="AH920" t="s">
        <v>749</v>
      </c>
      <c r="AI920">
        <v>2</v>
      </c>
      <c r="AJ920" t="s">
        <v>748</v>
      </c>
      <c r="AK920" t="s">
        <v>749</v>
      </c>
      <c r="AL920">
        <v>3</v>
      </c>
    </row>
    <row r="921" spans="1:38">
      <c r="A921" t="s">
        <v>511</v>
      </c>
      <c r="B921">
        <v>1</v>
      </c>
      <c r="C921">
        <v>7</v>
      </c>
      <c r="D921" t="s">
        <v>78</v>
      </c>
      <c r="E921">
        <v>0</v>
      </c>
      <c r="F921">
        <v>1</v>
      </c>
      <c r="G921">
        <v>0.5</v>
      </c>
      <c r="H921">
        <v>0</v>
      </c>
      <c r="I921">
        <v>1</v>
      </c>
      <c r="J921" t="s">
        <v>42</v>
      </c>
      <c r="K921">
        <v>0</v>
      </c>
      <c r="L921" t="s">
        <v>41</v>
      </c>
      <c r="M921">
        <v>-2</v>
      </c>
      <c r="N921">
        <v>0.33299999999999996</v>
      </c>
      <c r="O921">
        <v>2</v>
      </c>
      <c r="P921">
        <v>0.33299999999999996</v>
      </c>
      <c r="Q921" t="s">
        <v>41</v>
      </c>
      <c r="R921" t="s">
        <v>41</v>
      </c>
      <c r="T921">
        <v>101.31965006729475</v>
      </c>
      <c r="U921">
        <v>117.34261838440112</v>
      </c>
      <c r="V921">
        <v>125.13020833333333</v>
      </c>
      <c r="W921">
        <v>148.05555555555554</v>
      </c>
      <c r="X921">
        <v>1882.9016347500001</v>
      </c>
      <c r="Y921" t="s">
        <v>649</v>
      </c>
      <c r="Z921">
        <v>2178.3544378000001</v>
      </c>
      <c r="AA921" t="s">
        <v>649</v>
      </c>
      <c r="AC921">
        <v>24.291</v>
      </c>
      <c r="AD921">
        <v>64.063000000000002</v>
      </c>
      <c r="AG921" t="s">
        <v>752</v>
      </c>
      <c r="AH921" t="s">
        <v>753</v>
      </c>
      <c r="AI921">
        <v>6</v>
      </c>
      <c r="AJ921" t="s">
        <v>746</v>
      </c>
      <c r="AK921" t="s">
        <v>747</v>
      </c>
      <c r="AL921">
        <v>5</v>
      </c>
    </row>
    <row r="922" spans="1:38">
      <c r="A922" t="s">
        <v>511</v>
      </c>
      <c r="B922">
        <v>1</v>
      </c>
      <c r="C922">
        <v>7</v>
      </c>
      <c r="D922" t="s">
        <v>78</v>
      </c>
      <c r="E922">
        <v>0</v>
      </c>
      <c r="F922">
        <v>-1</v>
      </c>
      <c r="G922">
        <v>0.5</v>
      </c>
      <c r="H922">
        <v>0</v>
      </c>
      <c r="I922">
        <v>1</v>
      </c>
      <c r="J922" t="s">
        <v>42</v>
      </c>
      <c r="K922">
        <v>0</v>
      </c>
      <c r="L922" t="s">
        <v>42</v>
      </c>
      <c r="M922">
        <v>0</v>
      </c>
      <c r="N922">
        <v>1</v>
      </c>
      <c r="O922">
        <v>0</v>
      </c>
      <c r="P922">
        <v>1</v>
      </c>
      <c r="Q922" t="s">
        <v>41</v>
      </c>
      <c r="R922" t="s">
        <v>41</v>
      </c>
      <c r="T922">
        <v>101.31965006729475</v>
      </c>
      <c r="U922">
        <v>117.34261838440112</v>
      </c>
      <c r="V922">
        <v>125.13020833333333</v>
      </c>
      <c r="W922">
        <v>148.05555555555554</v>
      </c>
      <c r="X922">
        <v>1988.7745635000001</v>
      </c>
      <c r="Y922" t="s">
        <v>649</v>
      </c>
      <c r="Z922">
        <v>1925.8530949000001</v>
      </c>
      <c r="AA922" t="s">
        <v>649</v>
      </c>
      <c r="AC922">
        <v>24.652999999999999</v>
      </c>
      <c r="AD922">
        <v>62.417999999999999</v>
      </c>
      <c r="AG922" t="s">
        <v>764</v>
      </c>
      <c r="AH922" t="s">
        <v>765</v>
      </c>
      <c r="AI922">
        <v>8</v>
      </c>
      <c r="AJ922" t="s">
        <v>744</v>
      </c>
      <c r="AK922" t="s">
        <v>745</v>
      </c>
      <c r="AL922">
        <v>24</v>
      </c>
    </row>
    <row r="923" spans="1:38">
      <c r="A923" t="s">
        <v>511</v>
      </c>
      <c r="B923">
        <v>1</v>
      </c>
      <c r="C923">
        <v>8</v>
      </c>
      <c r="D923" t="s">
        <v>85</v>
      </c>
      <c r="E923">
        <v>0</v>
      </c>
      <c r="F923">
        <v>0</v>
      </c>
      <c r="G923">
        <v>1</v>
      </c>
      <c r="H923">
        <v>0</v>
      </c>
      <c r="I923">
        <v>1</v>
      </c>
      <c r="J923" t="s">
        <v>42</v>
      </c>
      <c r="K923">
        <v>0</v>
      </c>
      <c r="L923" t="s">
        <v>42</v>
      </c>
      <c r="M923">
        <v>0</v>
      </c>
      <c r="N923">
        <v>1</v>
      </c>
      <c r="O923">
        <v>0</v>
      </c>
      <c r="P923">
        <v>1</v>
      </c>
      <c r="Q923" t="s">
        <v>41</v>
      </c>
      <c r="R923" t="s">
        <v>41</v>
      </c>
      <c r="T923">
        <v>101.31965006729475</v>
      </c>
      <c r="U923">
        <v>117.34261838440112</v>
      </c>
      <c r="V923">
        <v>125.13020833333333</v>
      </c>
      <c r="W923">
        <v>148.05555555555554</v>
      </c>
      <c r="X923">
        <v>1183.57772</v>
      </c>
      <c r="Y923" t="s">
        <v>649</v>
      </c>
      <c r="Z923">
        <v>957.52273639000009</v>
      </c>
      <c r="AA923" t="s">
        <v>648</v>
      </c>
      <c r="AC923">
        <v>23.832999999999998</v>
      </c>
      <c r="AD923">
        <v>61.826000000000001</v>
      </c>
      <c r="AG923" t="s">
        <v>710</v>
      </c>
      <c r="AH923" t="s">
        <v>711</v>
      </c>
      <c r="AI923">
        <v>39</v>
      </c>
      <c r="AJ923" t="s">
        <v>710</v>
      </c>
      <c r="AK923" t="s">
        <v>711</v>
      </c>
      <c r="AL923">
        <v>37</v>
      </c>
    </row>
    <row r="924" spans="1:38">
      <c r="A924" t="s">
        <v>511</v>
      </c>
      <c r="B924">
        <v>1</v>
      </c>
      <c r="C924">
        <v>8</v>
      </c>
      <c r="D924" t="s">
        <v>85</v>
      </c>
      <c r="E924">
        <v>0</v>
      </c>
      <c r="F924">
        <v>0</v>
      </c>
      <c r="G924">
        <v>1</v>
      </c>
      <c r="H924">
        <v>0</v>
      </c>
      <c r="I924">
        <v>1</v>
      </c>
      <c r="J924" t="s">
        <v>42</v>
      </c>
      <c r="K924">
        <v>0</v>
      </c>
      <c r="L924" t="s">
        <v>42</v>
      </c>
      <c r="M924">
        <v>0</v>
      </c>
      <c r="N924">
        <v>1</v>
      </c>
      <c r="O924">
        <v>0</v>
      </c>
      <c r="P924">
        <v>1</v>
      </c>
      <c r="Q924" t="s">
        <v>41</v>
      </c>
      <c r="R924" t="s">
        <v>41</v>
      </c>
      <c r="T924">
        <v>101.31965006729475</v>
      </c>
      <c r="U924">
        <v>117.34261838440112</v>
      </c>
      <c r="V924">
        <v>125.13020833333333</v>
      </c>
      <c r="W924">
        <v>148.05555555555554</v>
      </c>
      <c r="X924">
        <v>1214.0838750000003</v>
      </c>
      <c r="Y924" t="s">
        <v>649</v>
      </c>
      <c r="Z924">
        <v>911.202366375</v>
      </c>
      <c r="AA924" t="s">
        <v>648</v>
      </c>
      <c r="AC924">
        <v>24.05</v>
      </c>
      <c r="AD924">
        <v>63.689</v>
      </c>
      <c r="AG924" t="s">
        <v>710</v>
      </c>
      <c r="AH924" t="s">
        <v>711</v>
      </c>
      <c r="AI924">
        <v>39</v>
      </c>
      <c r="AJ924" t="s">
        <v>710</v>
      </c>
      <c r="AK924" t="s">
        <v>711</v>
      </c>
      <c r="AL924">
        <v>37</v>
      </c>
    </row>
    <row r="925" spans="1:38">
      <c r="A925" t="s">
        <v>511</v>
      </c>
      <c r="B925">
        <v>1</v>
      </c>
      <c r="C925">
        <v>8</v>
      </c>
      <c r="D925" t="s">
        <v>85</v>
      </c>
      <c r="E925">
        <v>0</v>
      </c>
      <c r="F925">
        <v>0</v>
      </c>
      <c r="G925">
        <v>1</v>
      </c>
      <c r="H925">
        <v>0</v>
      </c>
      <c r="I925">
        <v>1</v>
      </c>
      <c r="J925" t="s">
        <v>42</v>
      </c>
      <c r="K925">
        <v>0</v>
      </c>
      <c r="L925" t="s">
        <v>42</v>
      </c>
      <c r="M925">
        <v>0</v>
      </c>
      <c r="N925">
        <v>1</v>
      </c>
      <c r="O925">
        <v>0</v>
      </c>
      <c r="P925">
        <v>1</v>
      </c>
      <c r="Q925" t="s">
        <v>41</v>
      </c>
      <c r="R925" t="s">
        <v>41</v>
      </c>
      <c r="T925">
        <v>101.31965006729475</v>
      </c>
      <c r="U925">
        <v>117.34261838440112</v>
      </c>
      <c r="V925">
        <v>125.13020833333333</v>
      </c>
      <c r="W925">
        <v>148.05555555555554</v>
      </c>
      <c r="X925">
        <v>1271.4362295000001</v>
      </c>
      <c r="Y925" t="s">
        <v>649</v>
      </c>
      <c r="Z925">
        <v>947.21405805999996</v>
      </c>
      <c r="AA925" t="s">
        <v>648</v>
      </c>
      <c r="AC925">
        <v>24.122</v>
      </c>
      <c r="AD925">
        <v>64.700999999999993</v>
      </c>
      <c r="AG925" t="s">
        <v>710</v>
      </c>
      <c r="AH925" t="s">
        <v>711</v>
      </c>
      <c r="AI925">
        <v>39</v>
      </c>
      <c r="AJ925" t="s">
        <v>710</v>
      </c>
      <c r="AK925" t="s">
        <v>711</v>
      </c>
      <c r="AL925">
        <v>37</v>
      </c>
    </row>
    <row r="926" spans="1:38">
      <c r="A926" t="s">
        <v>511</v>
      </c>
      <c r="B926">
        <v>1</v>
      </c>
      <c r="C926">
        <v>8</v>
      </c>
      <c r="D926" t="s">
        <v>85</v>
      </c>
      <c r="E926">
        <v>0</v>
      </c>
      <c r="F926">
        <v>0</v>
      </c>
      <c r="G926">
        <v>1</v>
      </c>
      <c r="H926">
        <v>0</v>
      </c>
      <c r="I926">
        <v>1</v>
      </c>
      <c r="J926" t="s">
        <v>42</v>
      </c>
      <c r="K926">
        <v>0</v>
      </c>
      <c r="L926" t="s">
        <v>42</v>
      </c>
      <c r="M926">
        <v>0</v>
      </c>
      <c r="N926">
        <v>1</v>
      </c>
      <c r="O926">
        <v>0</v>
      </c>
      <c r="P926">
        <v>1</v>
      </c>
      <c r="Q926" t="s">
        <v>41</v>
      </c>
      <c r="R926" t="s">
        <v>41</v>
      </c>
      <c r="T926">
        <v>101.31965006729475</v>
      </c>
      <c r="U926">
        <v>117.34261838440112</v>
      </c>
      <c r="V926">
        <v>125.13020833333333</v>
      </c>
      <c r="W926">
        <v>148.05555555555554</v>
      </c>
      <c r="X926">
        <v>1102.3173297499998</v>
      </c>
      <c r="Y926" t="s">
        <v>649</v>
      </c>
      <c r="Z926">
        <v>854.52237419499988</v>
      </c>
      <c r="AA926" t="s">
        <v>648</v>
      </c>
      <c r="AC926">
        <v>24.291</v>
      </c>
      <c r="AD926">
        <v>64.063000000000002</v>
      </c>
      <c r="AG926" t="s">
        <v>710</v>
      </c>
      <c r="AH926" t="s">
        <v>711</v>
      </c>
      <c r="AI926">
        <v>39</v>
      </c>
      <c r="AJ926" t="s">
        <v>710</v>
      </c>
      <c r="AK926" t="s">
        <v>711</v>
      </c>
      <c r="AL926">
        <v>37</v>
      </c>
    </row>
    <row r="927" spans="1:38">
      <c r="A927" t="s">
        <v>511</v>
      </c>
      <c r="B927">
        <v>1</v>
      </c>
      <c r="C927">
        <v>8</v>
      </c>
      <c r="D927" t="s">
        <v>85</v>
      </c>
      <c r="E927">
        <v>0</v>
      </c>
      <c r="F927">
        <v>0</v>
      </c>
      <c r="G927">
        <v>1</v>
      </c>
      <c r="H927">
        <v>0</v>
      </c>
      <c r="I927">
        <v>1</v>
      </c>
      <c r="J927" t="s">
        <v>42</v>
      </c>
      <c r="K927">
        <v>0</v>
      </c>
      <c r="L927" t="s">
        <v>42</v>
      </c>
      <c r="M927">
        <v>0</v>
      </c>
      <c r="N927">
        <v>1</v>
      </c>
      <c r="O927">
        <v>0</v>
      </c>
      <c r="P927">
        <v>1</v>
      </c>
      <c r="Q927" t="s">
        <v>41</v>
      </c>
      <c r="R927" t="s">
        <v>41</v>
      </c>
      <c r="T927">
        <v>101.31965006729475</v>
      </c>
      <c r="U927">
        <v>117.34261838440112</v>
      </c>
      <c r="V927">
        <v>125.13020833333333</v>
      </c>
      <c r="W927">
        <v>148.05555555555554</v>
      </c>
      <c r="X927">
        <v>1244.9309607499999</v>
      </c>
      <c r="Y927" t="s">
        <v>649</v>
      </c>
      <c r="Z927">
        <v>823.64124414000003</v>
      </c>
      <c r="AA927" t="s">
        <v>648</v>
      </c>
      <c r="AC927">
        <v>24.652999999999999</v>
      </c>
      <c r="AD927">
        <v>62.417999999999999</v>
      </c>
      <c r="AG927" t="s">
        <v>710</v>
      </c>
      <c r="AH927" t="s">
        <v>711</v>
      </c>
      <c r="AI927">
        <v>39</v>
      </c>
      <c r="AJ927" t="s">
        <v>710</v>
      </c>
      <c r="AK927" t="s">
        <v>711</v>
      </c>
      <c r="AL927">
        <v>37</v>
      </c>
    </row>
    <row r="928" spans="1:38">
      <c r="A928" t="s">
        <v>511</v>
      </c>
      <c r="B928">
        <v>1</v>
      </c>
      <c r="C928">
        <v>9</v>
      </c>
      <c r="D928" t="s">
        <v>117</v>
      </c>
      <c r="E928">
        <v>0</v>
      </c>
      <c r="F928">
        <v>0</v>
      </c>
      <c r="G928">
        <v>1</v>
      </c>
      <c r="H928">
        <v>1</v>
      </c>
      <c r="I928">
        <v>0.5</v>
      </c>
      <c r="J928" t="s">
        <v>42</v>
      </c>
      <c r="K928">
        <v>0</v>
      </c>
      <c r="L928" t="s">
        <v>42</v>
      </c>
      <c r="M928">
        <v>0</v>
      </c>
      <c r="N928">
        <v>1</v>
      </c>
      <c r="O928">
        <v>1</v>
      </c>
      <c r="P928">
        <v>0.66599999999999993</v>
      </c>
      <c r="Q928" t="s">
        <v>41</v>
      </c>
      <c r="R928" t="s">
        <v>41</v>
      </c>
      <c r="T928">
        <v>101.31965006729475</v>
      </c>
      <c r="U928">
        <v>117.34261838440112</v>
      </c>
      <c r="V928">
        <v>125.13020833333333</v>
      </c>
      <c r="W928">
        <v>148.05555555555554</v>
      </c>
      <c r="X928">
        <v>591.25729807499999</v>
      </c>
      <c r="Y928" t="s">
        <v>648</v>
      </c>
      <c r="Z928">
        <v>653.54937050000001</v>
      </c>
      <c r="AA928" t="s">
        <v>648</v>
      </c>
      <c r="AC928">
        <v>23.832999999999998</v>
      </c>
      <c r="AD928">
        <v>61.826000000000001</v>
      </c>
      <c r="AG928" t="s">
        <v>710</v>
      </c>
      <c r="AH928" t="s">
        <v>711</v>
      </c>
      <c r="AI928">
        <v>39</v>
      </c>
      <c r="AJ928" t="s">
        <v>698</v>
      </c>
      <c r="AK928" t="s">
        <v>699</v>
      </c>
      <c r="AL928">
        <v>9</v>
      </c>
    </row>
    <row r="929" spans="1:38">
      <c r="A929" t="s">
        <v>511</v>
      </c>
      <c r="B929">
        <v>1</v>
      </c>
      <c r="C929">
        <v>9</v>
      </c>
      <c r="D929" t="s">
        <v>117</v>
      </c>
      <c r="E929">
        <v>0</v>
      </c>
      <c r="F929">
        <v>0</v>
      </c>
      <c r="G929">
        <v>1</v>
      </c>
      <c r="H929">
        <v>1</v>
      </c>
      <c r="I929">
        <v>0.5</v>
      </c>
      <c r="J929" t="s">
        <v>42</v>
      </c>
      <c r="K929">
        <v>0</v>
      </c>
      <c r="L929" t="s">
        <v>42</v>
      </c>
      <c r="M929">
        <v>-1</v>
      </c>
      <c r="N929">
        <v>0.66599999999999993</v>
      </c>
      <c r="O929">
        <v>1</v>
      </c>
      <c r="P929">
        <v>0.66599999999999993</v>
      </c>
      <c r="Q929" t="s">
        <v>41</v>
      </c>
      <c r="R929" t="s">
        <v>41</v>
      </c>
      <c r="T929">
        <v>101.31965006729475</v>
      </c>
      <c r="U929">
        <v>117.34261838440112</v>
      </c>
      <c r="V929">
        <v>125.13020833333333</v>
      </c>
      <c r="W929">
        <v>148.05555555555554</v>
      </c>
      <c r="X929">
        <v>543.07084877499983</v>
      </c>
      <c r="Y929" t="s">
        <v>648</v>
      </c>
      <c r="Z929">
        <v>634.29861449999999</v>
      </c>
      <c r="AA929" t="s">
        <v>648</v>
      </c>
      <c r="AC929">
        <v>24.05</v>
      </c>
      <c r="AD929">
        <v>63.689</v>
      </c>
      <c r="AG929" t="s">
        <v>700</v>
      </c>
      <c r="AH929" t="s">
        <v>701</v>
      </c>
      <c r="AI929">
        <v>18</v>
      </c>
      <c r="AJ929" t="s">
        <v>698</v>
      </c>
      <c r="AK929" t="s">
        <v>699</v>
      </c>
      <c r="AL929">
        <v>9</v>
      </c>
    </row>
    <row r="930" spans="1:38">
      <c r="A930" t="s">
        <v>511</v>
      </c>
      <c r="B930">
        <v>1</v>
      </c>
      <c r="C930">
        <v>9</v>
      </c>
      <c r="D930" t="s">
        <v>117</v>
      </c>
      <c r="E930">
        <v>0</v>
      </c>
      <c r="F930">
        <v>0</v>
      </c>
      <c r="G930">
        <v>1</v>
      </c>
      <c r="H930">
        <v>0</v>
      </c>
      <c r="I930">
        <v>1</v>
      </c>
      <c r="J930" t="s">
        <v>42</v>
      </c>
      <c r="K930">
        <v>0</v>
      </c>
      <c r="L930" t="s">
        <v>42</v>
      </c>
      <c r="M930">
        <v>0</v>
      </c>
      <c r="N930">
        <v>1</v>
      </c>
      <c r="O930">
        <v>1</v>
      </c>
      <c r="P930">
        <v>0.66599999999999993</v>
      </c>
      <c r="Q930" t="s">
        <v>41</v>
      </c>
      <c r="R930" t="s">
        <v>41</v>
      </c>
      <c r="T930">
        <v>101.31965006729475</v>
      </c>
      <c r="U930">
        <v>117.34261838440112</v>
      </c>
      <c r="V930">
        <v>125.13020833333333</v>
      </c>
      <c r="W930">
        <v>148.05555555555554</v>
      </c>
      <c r="X930">
        <v>595.25222014999986</v>
      </c>
      <c r="Y930" t="s">
        <v>648</v>
      </c>
      <c r="Z930">
        <v>627.71068250000008</v>
      </c>
      <c r="AA930" t="s">
        <v>648</v>
      </c>
      <c r="AC930">
        <v>24.122</v>
      </c>
      <c r="AD930">
        <v>64.700999999999993</v>
      </c>
      <c r="AG930" t="s">
        <v>710</v>
      </c>
      <c r="AH930" t="s">
        <v>711</v>
      </c>
      <c r="AI930">
        <v>39</v>
      </c>
      <c r="AJ930" t="s">
        <v>700</v>
      </c>
      <c r="AK930" t="s">
        <v>701</v>
      </c>
      <c r="AL930">
        <v>25</v>
      </c>
    </row>
    <row r="931" spans="1:38">
      <c r="A931" t="s">
        <v>511</v>
      </c>
      <c r="B931">
        <v>1</v>
      </c>
      <c r="C931">
        <v>9</v>
      </c>
      <c r="D931" t="s">
        <v>117</v>
      </c>
      <c r="E931">
        <v>0</v>
      </c>
      <c r="F931">
        <v>0</v>
      </c>
      <c r="G931">
        <v>1</v>
      </c>
      <c r="H931">
        <v>0</v>
      </c>
      <c r="I931">
        <v>1</v>
      </c>
      <c r="J931" t="s">
        <v>42</v>
      </c>
      <c r="K931">
        <v>0</v>
      </c>
      <c r="L931" t="s">
        <v>42</v>
      </c>
      <c r="M931">
        <v>0</v>
      </c>
      <c r="N931">
        <v>1</v>
      </c>
      <c r="O931">
        <v>1</v>
      </c>
      <c r="P931">
        <v>0.66599999999999993</v>
      </c>
      <c r="Q931" t="s">
        <v>41</v>
      </c>
      <c r="R931" t="s">
        <v>41</v>
      </c>
      <c r="T931">
        <v>101.31965006729475</v>
      </c>
      <c r="U931">
        <v>117.34261838440112</v>
      </c>
      <c r="V931">
        <v>125.13020833333333</v>
      </c>
      <c r="W931">
        <v>148.05555555555554</v>
      </c>
      <c r="X931">
        <v>687.50938301500003</v>
      </c>
      <c r="Y931" t="s">
        <v>648</v>
      </c>
      <c r="Z931">
        <v>647.19299449999994</v>
      </c>
      <c r="AA931" t="s">
        <v>648</v>
      </c>
      <c r="AC931">
        <v>24.074000000000002</v>
      </c>
      <c r="AD931">
        <v>65.206999999999994</v>
      </c>
      <c r="AG931" t="s">
        <v>710</v>
      </c>
      <c r="AH931" t="s">
        <v>711</v>
      </c>
      <c r="AI931">
        <v>39</v>
      </c>
      <c r="AJ931" t="s">
        <v>700</v>
      </c>
      <c r="AK931" t="s">
        <v>701</v>
      </c>
      <c r="AL931">
        <v>25</v>
      </c>
    </row>
    <row r="932" spans="1:38">
      <c r="A932" t="s">
        <v>511</v>
      </c>
      <c r="B932">
        <v>1</v>
      </c>
      <c r="C932">
        <v>9</v>
      </c>
      <c r="D932" t="s">
        <v>117</v>
      </c>
      <c r="E932">
        <v>0</v>
      </c>
      <c r="F932">
        <v>0</v>
      </c>
      <c r="G932">
        <v>1</v>
      </c>
      <c r="H932">
        <v>0</v>
      </c>
      <c r="I932">
        <v>1</v>
      </c>
      <c r="J932" t="s">
        <v>42</v>
      </c>
      <c r="K932">
        <v>0</v>
      </c>
      <c r="L932" t="s">
        <v>42</v>
      </c>
      <c r="M932">
        <v>0</v>
      </c>
      <c r="N932">
        <v>1</v>
      </c>
      <c r="O932">
        <v>0</v>
      </c>
      <c r="P932">
        <v>1</v>
      </c>
      <c r="Q932" t="s">
        <v>41</v>
      </c>
      <c r="R932" t="s">
        <v>41</v>
      </c>
      <c r="T932">
        <v>101.31965006729475</v>
      </c>
      <c r="U932">
        <v>117.34261838440112</v>
      </c>
      <c r="V932">
        <v>125.13020833333333</v>
      </c>
      <c r="W932">
        <v>148.05555555555554</v>
      </c>
      <c r="X932">
        <v>490.863828635</v>
      </c>
      <c r="Y932" t="s">
        <v>89</v>
      </c>
      <c r="Z932">
        <v>582.67827899999997</v>
      </c>
      <c r="AA932" t="s">
        <v>648</v>
      </c>
      <c r="AC932">
        <v>24.291</v>
      </c>
      <c r="AD932">
        <v>64.063000000000002</v>
      </c>
      <c r="AG932" t="s">
        <v>710</v>
      </c>
      <c r="AH932" t="s">
        <v>711</v>
      </c>
      <c r="AI932">
        <v>39</v>
      </c>
      <c r="AJ932" t="s">
        <v>710</v>
      </c>
      <c r="AK932" t="s">
        <v>711</v>
      </c>
      <c r="AL932">
        <v>37</v>
      </c>
    </row>
    <row r="933" spans="1:38">
      <c r="A933" t="s">
        <v>511</v>
      </c>
      <c r="B933">
        <v>1</v>
      </c>
      <c r="C933">
        <v>9</v>
      </c>
      <c r="D933" t="s">
        <v>117</v>
      </c>
      <c r="E933">
        <v>0</v>
      </c>
      <c r="F933">
        <v>0</v>
      </c>
      <c r="G933">
        <v>1</v>
      </c>
      <c r="H933">
        <v>0</v>
      </c>
      <c r="I933">
        <v>1</v>
      </c>
      <c r="J933" t="s">
        <v>42</v>
      </c>
      <c r="K933">
        <v>0</v>
      </c>
      <c r="L933" t="s">
        <v>42</v>
      </c>
      <c r="M933">
        <v>0</v>
      </c>
      <c r="N933">
        <v>1</v>
      </c>
      <c r="O933">
        <v>0</v>
      </c>
      <c r="P933">
        <v>1</v>
      </c>
      <c r="Q933" t="s">
        <v>41</v>
      </c>
      <c r="R933" t="s">
        <v>41</v>
      </c>
      <c r="T933">
        <v>101.31965006729475</v>
      </c>
      <c r="U933">
        <v>117.34261838440112</v>
      </c>
      <c r="V933">
        <v>125.13020833333333</v>
      </c>
      <c r="W933">
        <v>148.05555555555554</v>
      </c>
      <c r="X933">
        <v>514.93289987499998</v>
      </c>
      <c r="Y933" t="s">
        <v>648</v>
      </c>
      <c r="Z933">
        <v>537.35270300000002</v>
      </c>
      <c r="AA933" t="s">
        <v>648</v>
      </c>
      <c r="AC933">
        <v>24.652999999999999</v>
      </c>
      <c r="AD933">
        <v>62.417999999999999</v>
      </c>
      <c r="AG933" t="s">
        <v>710</v>
      </c>
      <c r="AH933" t="s">
        <v>711</v>
      </c>
      <c r="AI933">
        <v>39</v>
      </c>
      <c r="AJ933" t="s">
        <v>710</v>
      </c>
      <c r="AK933" t="s">
        <v>711</v>
      </c>
      <c r="AL933">
        <v>37</v>
      </c>
    </row>
    <row r="934" spans="1:38">
      <c r="A934" t="s">
        <v>511</v>
      </c>
      <c r="B934">
        <v>1</v>
      </c>
      <c r="C934">
        <v>10</v>
      </c>
      <c r="D934" t="s">
        <v>90</v>
      </c>
      <c r="E934">
        <v>0</v>
      </c>
      <c r="F934">
        <v>0</v>
      </c>
      <c r="G934">
        <v>1</v>
      </c>
      <c r="H934">
        <v>0</v>
      </c>
      <c r="I934">
        <v>1</v>
      </c>
      <c r="J934" t="s">
        <v>42</v>
      </c>
      <c r="K934">
        <v>0</v>
      </c>
      <c r="L934" t="s">
        <v>42</v>
      </c>
      <c r="M934">
        <v>0</v>
      </c>
      <c r="N934">
        <v>1</v>
      </c>
      <c r="O934">
        <v>0</v>
      </c>
      <c r="P934">
        <v>1</v>
      </c>
      <c r="Q934" t="s">
        <v>41</v>
      </c>
      <c r="R934" t="s">
        <v>42</v>
      </c>
      <c r="T934">
        <v>101.31965006729475</v>
      </c>
      <c r="U934">
        <v>117.34261838440112</v>
      </c>
      <c r="V934">
        <v>125.13020833333333</v>
      </c>
      <c r="W934">
        <v>148.05555555555554</v>
      </c>
      <c r="X934">
        <v>299.05637000000002</v>
      </c>
      <c r="Y934" t="s">
        <v>54</v>
      </c>
      <c r="Z934">
        <v>282.67399000000006</v>
      </c>
      <c r="AA934" t="s">
        <v>54</v>
      </c>
      <c r="AC934">
        <v>23.832999999999998</v>
      </c>
      <c r="AD934">
        <v>61.826000000000001</v>
      </c>
      <c r="AG934" t="s">
        <v>686</v>
      </c>
      <c r="AH934" t="s">
        <v>687</v>
      </c>
      <c r="AI934">
        <v>146</v>
      </c>
      <c r="AJ934" t="s">
        <v>686</v>
      </c>
      <c r="AK934" t="s">
        <v>687</v>
      </c>
      <c r="AL934">
        <v>93</v>
      </c>
    </row>
    <row r="935" spans="1:38">
      <c r="A935" t="s">
        <v>511</v>
      </c>
      <c r="B935">
        <v>1</v>
      </c>
      <c r="C935">
        <v>10</v>
      </c>
      <c r="D935" t="s">
        <v>90</v>
      </c>
      <c r="E935">
        <v>0</v>
      </c>
      <c r="F935">
        <v>0</v>
      </c>
      <c r="G935">
        <v>1</v>
      </c>
      <c r="H935">
        <v>0</v>
      </c>
      <c r="I935">
        <v>1</v>
      </c>
      <c r="J935" t="s">
        <v>42</v>
      </c>
      <c r="K935">
        <v>0</v>
      </c>
      <c r="L935" t="s">
        <v>42</v>
      </c>
      <c r="M935">
        <v>0</v>
      </c>
      <c r="N935">
        <v>1</v>
      </c>
      <c r="O935">
        <v>0</v>
      </c>
      <c r="P935">
        <v>1</v>
      </c>
      <c r="Q935" t="s">
        <v>41</v>
      </c>
      <c r="R935" t="s">
        <v>41</v>
      </c>
      <c r="T935">
        <v>101.31965006729475</v>
      </c>
      <c r="U935">
        <v>117.34261838440112</v>
      </c>
      <c r="V935">
        <v>125.13020833333333</v>
      </c>
      <c r="W935">
        <v>148.05555555555554</v>
      </c>
      <c r="X935">
        <v>308.48027999999999</v>
      </c>
      <c r="Y935" t="s">
        <v>89</v>
      </c>
      <c r="Z935">
        <v>266.96642000000003</v>
      </c>
      <c r="AA935" t="s">
        <v>54</v>
      </c>
      <c r="AC935">
        <v>24.05</v>
      </c>
      <c r="AD935">
        <v>63.689</v>
      </c>
      <c r="AG935" t="s">
        <v>686</v>
      </c>
      <c r="AH935" t="s">
        <v>687</v>
      </c>
      <c r="AI935">
        <v>146</v>
      </c>
      <c r="AJ935" t="s">
        <v>686</v>
      </c>
      <c r="AK935" t="s">
        <v>687</v>
      </c>
      <c r="AL935">
        <v>93</v>
      </c>
    </row>
    <row r="936" spans="1:38">
      <c r="A936" t="s">
        <v>511</v>
      </c>
      <c r="B936">
        <v>1</v>
      </c>
      <c r="C936">
        <v>10</v>
      </c>
      <c r="D936" t="s">
        <v>90</v>
      </c>
      <c r="E936">
        <v>0</v>
      </c>
      <c r="F936">
        <v>0</v>
      </c>
      <c r="G936">
        <v>1</v>
      </c>
      <c r="H936">
        <v>0</v>
      </c>
      <c r="I936">
        <v>1</v>
      </c>
      <c r="J936" t="s">
        <v>42</v>
      </c>
      <c r="K936">
        <v>0</v>
      </c>
      <c r="L936" t="s">
        <v>42</v>
      </c>
      <c r="M936">
        <v>0</v>
      </c>
      <c r="N936">
        <v>1</v>
      </c>
      <c r="O936">
        <v>-1</v>
      </c>
      <c r="P936">
        <v>0.66599999999999993</v>
      </c>
      <c r="Q936" t="s">
        <v>41</v>
      </c>
      <c r="R936" t="s">
        <v>41</v>
      </c>
      <c r="T936">
        <v>101.31965006729475</v>
      </c>
      <c r="U936">
        <v>117.34261838440112</v>
      </c>
      <c r="V936">
        <v>125.13020833333333</v>
      </c>
      <c r="W936">
        <v>148.05555555555554</v>
      </c>
      <c r="X936">
        <v>299.05637000000002</v>
      </c>
      <c r="Y936" t="s">
        <v>54</v>
      </c>
      <c r="Z936">
        <v>251.25885000000002</v>
      </c>
      <c r="AA936" t="s">
        <v>54</v>
      </c>
      <c r="AC936">
        <v>24.122</v>
      </c>
      <c r="AD936">
        <v>64.700999999999993</v>
      </c>
      <c r="AG936" t="s">
        <v>686</v>
      </c>
      <c r="AH936" t="s">
        <v>687</v>
      </c>
      <c r="AI936">
        <v>146</v>
      </c>
      <c r="AJ936" t="s">
        <v>668</v>
      </c>
      <c r="AK936" t="s">
        <v>669</v>
      </c>
      <c r="AL936">
        <v>52</v>
      </c>
    </row>
    <row r="937" spans="1:38">
      <c r="A937" t="s">
        <v>511</v>
      </c>
      <c r="B937">
        <v>1</v>
      </c>
      <c r="C937">
        <v>10</v>
      </c>
      <c r="D937" t="s">
        <v>90</v>
      </c>
      <c r="E937">
        <v>0</v>
      </c>
      <c r="F937">
        <v>0</v>
      </c>
      <c r="G937">
        <v>1</v>
      </c>
      <c r="H937">
        <v>0</v>
      </c>
      <c r="I937">
        <v>1</v>
      </c>
      <c r="J937" t="s">
        <v>42</v>
      </c>
      <c r="K937">
        <v>0</v>
      </c>
      <c r="L937" t="s">
        <v>42</v>
      </c>
      <c r="M937">
        <v>0</v>
      </c>
      <c r="N937">
        <v>1</v>
      </c>
      <c r="O937">
        <v>0</v>
      </c>
      <c r="P937">
        <v>1</v>
      </c>
      <c r="Q937" t="s">
        <v>41</v>
      </c>
      <c r="R937" t="s">
        <v>42</v>
      </c>
      <c r="T937">
        <v>101.31965006729475</v>
      </c>
      <c r="U937">
        <v>117.34261838440112</v>
      </c>
      <c r="V937">
        <v>125.13020833333333</v>
      </c>
      <c r="W937">
        <v>148.05555555555554</v>
      </c>
      <c r="X937">
        <v>336.75201000000004</v>
      </c>
      <c r="Y937" t="s">
        <v>89</v>
      </c>
      <c r="Z937">
        <v>290.52777500000002</v>
      </c>
      <c r="AA937" t="s">
        <v>54</v>
      </c>
      <c r="AC937">
        <v>24.074000000000002</v>
      </c>
      <c r="AD937">
        <v>65.206999999999994</v>
      </c>
      <c r="AG937" t="s">
        <v>686</v>
      </c>
      <c r="AH937" t="s">
        <v>687</v>
      </c>
      <c r="AI937">
        <v>146</v>
      </c>
      <c r="AJ937" t="s">
        <v>686</v>
      </c>
      <c r="AK937" t="s">
        <v>687</v>
      </c>
      <c r="AL937">
        <v>93</v>
      </c>
    </row>
    <row r="938" spans="1:38">
      <c r="A938" t="s">
        <v>511</v>
      </c>
      <c r="B938">
        <v>1</v>
      </c>
      <c r="C938">
        <v>10</v>
      </c>
      <c r="D938" t="s">
        <v>90</v>
      </c>
      <c r="E938">
        <v>0</v>
      </c>
      <c r="F938">
        <v>0</v>
      </c>
      <c r="G938">
        <v>1</v>
      </c>
      <c r="H938">
        <v>0</v>
      </c>
      <c r="I938">
        <v>1</v>
      </c>
      <c r="J938" t="s">
        <v>42</v>
      </c>
      <c r="K938">
        <v>2</v>
      </c>
      <c r="L938" t="s">
        <v>42</v>
      </c>
      <c r="M938">
        <v>1</v>
      </c>
      <c r="N938">
        <v>0.66599999999999993</v>
      </c>
      <c r="O938">
        <v>-1</v>
      </c>
      <c r="P938">
        <v>0.66599999999999993</v>
      </c>
      <c r="Q938" t="s">
        <v>41</v>
      </c>
      <c r="R938" t="s">
        <v>42</v>
      </c>
      <c r="T938">
        <v>101.31965006729475</v>
      </c>
      <c r="U938">
        <v>117.34261838440112</v>
      </c>
      <c r="V938">
        <v>125.13020833333333</v>
      </c>
      <c r="W938">
        <v>148.05555555555554</v>
      </c>
      <c r="X938">
        <v>299.05637000000002</v>
      </c>
      <c r="Y938" t="s">
        <v>54</v>
      </c>
      <c r="Z938">
        <v>251.25885000000002</v>
      </c>
      <c r="AA938" t="s">
        <v>54</v>
      </c>
      <c r="AC938">
        <v>24.291</v>
      </c>
      <c r="AD938">
        <v>64.063000000000002</v>
      </c>
      <c r="AG938" t="s">
        <v>668</v>
      </c>
      <c r="AH938" t="s">
        <v>669</v>
      </c>
      <c r="AI938">
        <v>63</v>
      </c>
      <c r="AJ938" t="s">
        <v>668</v>
      </c>
      <c r="AK938" t="s">
        <v>669</v>
      </c>
      <c r="AL938">
        <v>52</v>
      </c>
    </row>
    <row r="939" spans="1:38">
      <c r="A939" t="s">
        <v>511</v>
      </c>
      <c r="B939">
        <v>1</v>
      </c>
      <c r="C939">
        <v>10</v>
      </c>
      <c r="D939" t="s">
        <v>90</v>
      </c>
      <c r="E939">
        <v>0</v>
      </c>
      <c r="F939">
        <v>0</v>
      </c>
      <c r="G939">
        <v>1</v>
      </c>
      <c r="H939">
        <v>0</v>
      </c>
      <c r="I939">
        <v>1</v>
      </c>
      <c r="J939" t="s">
        <v>42</v>
      </c>
      <c r="K939">
        <v>0</v>
      </c>
      <c r="L939" t="s">
        <v>42</v>
      </c>
      <c r="M939">
        <v>0</v>
      </c>
      <c r="N939">
        <v>1</v>
      </c>
      <c r="O939">
        <v>0</v>
      </c>
      <c r="P939">
        <v>1</v>
      </c>
      <c r="Q939" t="s">
        <v>41</v>
      </c>
      <c r="R939" t="s">
        <v>41</v>
      </c>
      <c r="T939">
        <v>101.31965006729475</v>
      </c>
      <c r="U939">
        <v>117.34261838440112</v>
      </c>
      <c r="V939">
        <v>125.13020833333333</v>
      </c>
      <c r="W939">
        <v>148.05555555555554</v>
      </c>
      <c r="X939">
        <v>336.75201000000004</v>
      </c>
      <c r="Y939" t="s">
        <v>89</v>
      </c>
      <c r="Z939">
        <v>266.96642000000003</v>
      </c>
      <c r="AA939" t="s">
        <v>54</v>
      </c>
      <c r="AC939">
        <v>24.652999999999999</v>
      </c>
      <c r="AD939">
        <v>62.417999999999999</v>
      </c>
      <c r="AG939" t="s">
        <v>686</v>
      </c>
      <c r="AH939" t="s">
        <v>687</v>
      </c>
      <c r="AI939">
        <v>146</v>
      </c>
      <c r="AJ939" t="s">
        <v>686</v>
      </c>
      <c r="AK939" t="s">
        <v>687</v>
      </c>
      <c r="AL939">
        <v>93</v>
      </c>
    </row>
    <row r="940" spans="1:38">
      <c r="A940" t="s">
        <v>511</v>
      </c>
      <c r="B940">
        <v>1</v>
      </c>
      <c r="C940">
        <v>11</v>
      </c>
      <c r="D940" t="s">
        <v>123</v>
      </c>
      <c r="E940">
        <v>0</v>
      </c>
      <c r="F940">
        <v>0</v>
      </c>
      <c r="G940">
        <v>1</v>
      </c>
      <c r="H940">
        <v>1</v>
      </c>
      <c r="I940">
        <v>0.5</v>
      </c>
      <c r="J940" t="s">
        <v>42</v>
      </c>
      <c r="K940">
        <v>1</v>
      </c>
      <c r="L940" t="s">
        <v>42</v>
      </c>
      <c r="M940">
        <v>0</v>
      </c>
      <c r="N940">
        <v>1</v>
      </c>
      <c r="O940">
        <v>0</v>
      </c>
      <c r="P940">
        <v>1</v>
      </c>
      <c r="Q940" t="s">
        <v>41</v>
      </c>
      <c r="R940" t="s">
        <v>41</v>
      </c>
      <c r="T940">
        <v>101.31965006729475</v>
      </c>
      <c r="U940">
        <v>117.34261838440112</v>
      </c>
      <c r="V940">
        <v>125.13020833333333</v>
      </c>
      <c r="W940">
        <v>148.05555555555554</v>
      </c>
      <c r="X940">
        <v>292.31164999999999</v>
      </c>
      <c r="Y940" t="s">
        <v>54</v>
      </c>
      <c r="Z940">
        <v>244.68210499999998</v>
      </c>
      <c r="AA940" t="s">
        <v>54</v>
      </c>
      <c r="AC940">
        <v>23.832999999999998</v>
      </c>
      <c r="AD940">
        <v>61.826000000000001</v>
      </c>
      <c r="AG940" t="s">
        <v>686</v>
      </c>
      <c r="AH940" t="s">
        <v>687</v>
      </c>
      <c r="AI940">
        <v>146</v>
      </c>
      <c r="AJ940" t="s">
        <v>670</v>
      </c>
      <c r="AK940" t="s">
        <v>671</v>
      </c>
      <c r="AL940">
        <v>89</v>
      </c>
    </row>
    <row r="941" spans="1:38">
      <c r="A941" t="s">
        <v>511</v>
      </c>
      <c r="B941">
        <v>1</v>
      </c>
      <c r="C941">
        <v>11</v>
      </c>
      <c r="D941" t="s">
        <v>123</v>
      </c>
      <c r="E941">
        <v>0</v>
      </c>
      <c r="F941">
        <v>0</v>
      </c>
      <c r="G941">
        <v>1</v>
      </c>
      <c r="H941">
        <v>1</v>
      </c>
      <c r="I941">
        <v>0.5</v>
      </c>
      <c r="J941" t="s">
        <v>42</v>
      </c>
      <c r="K941">
        <v>1</v>
      </c>
      <c r="L941" t="s">
        <v>42</v>
      </c>
      <c r="M941">
        <v>0</v>
      </c>
      <c r="N941">
        <v>1</v>
      </c>
      <c r="O941">
        <v>0</v>
      </c>
      <c r="P941">
        <v>1</v>
      </c>
      <c r="Q941" t="s">
        <v>41</v>
      </c>
      <c r="R941" t="s">
        <v>41</v>
      </c>
      <c r="T941">
        <v>101.31965006729475</v>
      </c>
      <c r="U941">
        <v>117.34261838440112</v>
      </c>
      <c r="V941">
        <v>125.13020833333333</v>
      </c>
      <c r="W941">
        <v>148.05555555555554</v>
      </c>
      <c r="X941">
        <v>379.86395000000005</v>
      </c>
      <c r="Y941" t="s">
        <v>89</v>
      </c>
      <c r="Z941">
        <v>252.42766000000003</v>
      </c>
      <c r="AA941" t="s">
        <v>54</v>
      </c>
      <c r="AC941">
        <v>24.05</v>
      </c>
      <c r="AD941">
        <v>63.689</v>
      </c>
      <c r="AG941" t="s">
        <v>686</v>
      </c>
      <c r="AH941" t="s">
        <v>687</v>
      </c>
      <c r="AI941">
        <v>146</v>
      </c>
      <c r="AJ941" t="s">
        <v>670</v>
      </c>
      <c r="AK941" t="s">
        <v>671</v>
      </c>
      <c r="AL941">
        <v>89</v>
      </c>
    </row>
    <row r="942" spans="1:38">
      <c r="A942" t="s">
        <v>511</v>
      </c>
      <c r="B942">
        <v>1</v>
      </c>
      <c r="C942">
        <v>11</v>
      </c>
      <c r="D942" t="s">
        <v>123</v>
      </c>
      <c r="E942">
        <v>0</v>
      </c>
      <c r="F942">
        <v>0</v>
      </c>
      <c r="G942">
        <v>1</v>
      </c>
      <c r="H942">
        <v>1</v>
      </c>
      <c r="I942">
        <v>0.5</v>
      </c>
      <c r="J942" t="s">
        <v>42</v>
      </c>
      <c r="K942">
        <v>1</v>
      </c>
      <c r="L942" t="s">
        <v>42</v>
      </c>
      <c r="M942">
        <v>0</v>
      </c>
      <c r="N942">
        <v>1</v>
      </c>
      <c r="O942">
        <v>0</v>
      </c>
      <c r="P942">
        <v>1</v>
      </c>
      <c r="Q942" t="s">
        <v>190</v>
      </c>
      <c r="R942" t="s">
        <v>41</v>
      </c>
      <c r="T942">
        <v>101.31965006729475</v>
      </c>
      <c r="U942">
        <v>117.34261838440112</v>
      </c>
      <c r="V942">
        <v>125.13020833333333</v>
      </c>
      <c r="W942">
        <v>148.05555555555554</v>
      </c>
      <c r="X942">
        <v>387.17539999999997</v>
      </c>
      <c r="Y942" t="s">
        <v>89</v>
      </c>
      <c r="Z942">
        <v>229.19099499999999</v>
      </c>
      <c r="AA942" t="s">
        <v>54</v>
      </c>
      <c r="AC942">
        <v>24.122</v>
      </c>
      <c r="AD942">
        <v>64.700999999999993</v>
      </c>
      <c r="AG942" t="s">
        <v>686</v>
      </c>
      <c r="AH942" t="s">
        <v>687</v>
      </c>
      <c r="AI942">
        <v>146</v>
      </c>
      <c r="AJ942" t="s">
        <v>670</v>
      </c>
      <c r="AK942" t="s">
        <v>671</v>
      </c>
      <c r="AL942">
        <v>89</v>
      </c>
    </row>
    <row r="943" spans="1:38">
      <c r="A943" t="s">
        <v>511</v>
      </c>
      <c r="B943">
        <v>1</v>
      </c>
      <c r="C943">
        <v>11</v>
      </c>
      <c r="D943" t="s">
        <v>123</v>
      </c>
      <c r="E943">
        <v>0</v>
      </c>
      <c r="F943">
        <v>0</v>
      </c>
      <c r="G943">
        <v>1</v>
      </c>
      <c r="H943">
        <v>1</v>
      </c>
      <c r="I943">
        <v>0.5</v>
      </c>
      <c r="J943" t="s">
        <v>42</v>
      </c>
      <c r="K943">
        <v>1</v>
      </c>
      <c r="L943" t="s">
        <v>42</v>
      </c>
      <c r="M943">
        <v>0</v>
      </c>
      <c r="N943">
        <v>1</v>
      </c>
      <c r="O943">
        <v>0</v>
      </c>
      <c r="P943">
        <v>1</v>
      </c>
      <c r="Q943" t="s">
        <v>41</v>
      </c>
      <c r="R943" t="s">
        <v>42</v>
      </c>
      <c r="T943">
        <v>101.31965006729475</v>
      </c>
      <c r="U943">
        <v>117.34261838440112</v>
      </c>
      <c r="V943">
        <v>125.13020833333333</v>
      </c>
      <c r="W943">
        <v>148.05555555555554</v>
      </c>
      <c r="X943">
        <v>387.17539999999997</v>
      </c>
      <c r="Y943" t="s">
        <v>89</v>
      </c>
      <c r="Z943">
        <v>244.68210499999998</v>
      </c>
      <c r="AA943" t="s">
        <v>54</v>
      </c>
      <c r="AC943">
        <v>24.074000000000002</v>
      </c>
      <c r="AD943">
        <v>65.206999999999994</v>
      </c>
      <c r="AG943" t="s">
        <v>686</v>
      </c>
      <c r="AH943" t="s">
        <v>687</v>
      </c>
      <c r="AI943">
        <v>146</v>
      </c>
      <c r="AJ943" t="s">
        <v>670</v>
      </c>
      <c r="AK943" t="s">
        <v>671</v>
      </c>
      <c r="AL943">
        <v>89</v>
      </c>
    </row>
    <row r="944" spans="1:38">
      <c r="A944" t="s">
        <v>511</v>
      </c>
      <c r="B944">
        <v>1</v>
      </c>
      <c r="C944">
        <v>11</v>
      </c>
      <c r="D944" t="s">
        <v>123</v>
      </c>
      <c r="E944">
        <v>0</v>
      </c>
      <c r="F944">
        <v>0</v>
      </c>
      <c r="G944">
        <v>1</v>
      </c>
      <c r="H944">
        <v>1</v>
      </c>
      <c r="I944">
        <v>0.5</v>
      </c>
      <c r="J944" t="s">
        <v>42</v>
      </c>
      <c r="K944">
        <v>1</v>
      </c>
      <c r="L944" t="s">
        <v>42</v>
      </c>
      <c r="M944">
        <v>0</v>
      </c>
      <c r="N944">
        <v>1</v>
      </c>
      <c r="O944">
        <v>0</v>
      </c>
      <c r="P944">
        <v>1</v>
      </c>
      <c r="Q944" t="s">
        <v>41</v>
      </c>
      <c r="R944" t="s">
        <v>41</v>
      </c>
      <c r="T944">
        <v>101.31965006729475</v>
      </c>
      <c r="U944">
        <v>117.34261838440112</v>
      </c>
      <c r="V944">
        <v>125.13020833333333</v>
      </c>
      <c r="W944">
        <v>148.05555555555554</v>
      </c>
      <c r="X944">
        <v>365.24104999999997</v>
      </c>
      <c r="Y944" t="s">
        <v>89</v>
      </c>
      <c r="Z944">
        <v>236.93654999999998</v>
      </c>
      <c r="AA944" t="s">
        <v>54</v>
      </c>
      <c r="AC944">
        <v>24.291</v>
      </c>
      <c r="AD944">
        <v>64.063000000000002</v>
      </c>
      <c r="AG944" t="s">
        <v>686</v>
      </c>
      <c r="AH944" t="s">
        <v>687</v>
      </c>
      <c r="AI944">
        <v>146</v>
      </c>
      <c r="AJ944" t="s">
        <v>670</v>
      </c>
      <c r="AK944" t="s">
        <v>671</v>
      </c>
      <c r="AL944">
        <v>89</v>
      </c>
    </row>
    <row r="945" spans="1:38">
      <c r="A945" t="s">
        <v>511</v>
      </c>
      <c r="B945">
        <v>1</v>
      </c>
      <c r="C945">
        <v>11</v>
      </c>
      <c r="D945" t="s">
        <v>123</v>
      </c>
      <c r="E945">
        <v>0</v>
      </c>
      <c r="F945">
        <v>0</v>
      </c>
      <c r="G945">
        <v>1</v>
      </c>
      <c r="H945">
        <v>1</v>
      </c>
      <c r="I945">
        <v>0.5</v>
      </c>
      <c r="J945" t="s">
        <v>42</v>
      </c>
      <c r="K945">
        <v>1</v>
      </c>
      <c r="L945" t="s">
        <v>42</v>
      </c>
      <c r="M945">
        <v>0</v>
      </c>
      <c r="N945">
        <v>1</v>
      </c>
      <c r="O945">
        <v>0</v>
      </c>
      <c r="P945">
        <v>1</v>
      </c>
      <c r="Q945" t="s">
        <v>41</v>
      </c>
      <c r="R945" t="s">
        <v>41</v>
      </c>
      <c r="T945">
        <v>101.31965006729475</v>
      </c>
      <c r="U945">
        <v>117.34261838440112</v>
      </c>
      <c r="V945">
        <v>125.13020833333333</v>
      </c>
      <c r="W945">
        <v>148.05555555555554</v>
      </c>
      <c r="X945">
        <v>372.55250000000001</v>
      </c>
      <c r="Y945" t="s">
        <v>89</v>
      </c>
      <c r="Z945">
        <v>244.68210499999998</v>
      </c>
      <c r="AA945" t="s">
        <v>54</v>
      </c>
      <c r="AC945">
        <v>24.652999999999999</v>
      </c>
      <c r="AD945">
        <v>62.417999999999999</v>
      </c>
      <c r="AG945" t="s">
        <v>686</v>
      </c>
      <c r="AH945" t="s">
        <v>687</v>
      </c>
      <c r="AI945">
        <v>146</v>
      </c>
      <c r="AJ945" t="s">
        <v>670</v>
      </c>
      <c r="AK945" t="s">
        <v>671</v>
      </c>
      <c r="AL945">
        <v>89</v>
      </c>
    </row>
    <row r="946" spans="1:38">
      <c r="A946" t="s">
        <v>511</v>
      </c>
      <c r="B946">
        <v>1</v>
      </c>
      <c r="C946">
        <v>12</v>
      </c>
      <c r="D946" t="s">
        <v>95</v>
      </c>
      <c r="E946">
        <v>0</v>
      </c>
      <c r="F946">
        <v>0</v>
      </c>
      <c r="G946">
        <v>1</v>
      </c>
      <c r="H946">
        <v>1</v>
      </c>
      <c r="I946">
        <v>0.5</v>
      </c>
      <c r="J946" t="s">
        <v>42</v>
      </c>
      <c r="K946">
        <v>0</v>
      </c>
      <c r="L946" t="s">
        <v>42</v>
      </c>
      <c r="M946">
        <v>0</v>
      </c>
      <c r="N946">
        <v>1</v>
      </c>
      <c r="O946">
        <v>0</v>
      </c>
      <c r="P946">
        <v>1</v>
      </c>
      <c r="Q946" t="s">
        <v>41</v>
      </c>
      <c r="R946" t="s">
        <v>42</v>
      </c>
      <c r="T946">
        <v>101.31965006729475</v>
      </c>
      <c r="U946">
        <v>117.34261838440112</v>
      </c>
      <c r="V946">
        <v>125.13020833333333</v>
      </c>
      <c r="W946">
        <v>148.05555555555554</v>
      </c>
      <c r="X946">
        <v>425.89698500000003</v>
      </c>
      <c r="Y946" t="s">
        <v>89</v>
      </c>
      <c r="Z946">
        <v>344.11316999999997</v>
      </c>
      <c r="AA946" t="s">
        <v>89</v>
      </c>
      <c r="AC946">
        <v>23.832999999999998</v>
      </c>
      <c r="AD946">
        <v>61.826000000000001</v>
      </c>
      <c r="AG946" t="s">
        <v>702</v>
      </c>
      <c r="AH946" t="s">
        <v>703</v>
      </c>
      <c r="AI946">
        <v>54</v>
      </c>
      <c r="AJ946" t="s">
        <v>706</v>
      </c>
      <c r="AK946" t="s">
        <v>707</v>
      </c>
      <c r="AL946">
        <v>27</v>
      </c>
    </row>
    <row r="947" spans="1:38">
      <c r="A947" t="s">
        <v>511</v>
      </c>
      <c r="B947">
        <v>1</v>
      </c>
      <c r="C947">
        <v>12</v>
      </c>
      <c r="D947" t="s">
        <v>95</v>
      </c>
      <c r="E947">
        <v>0</v>
      </c>
      <c r="F947">
        <v>0</v>
      </c>
      <c r="G947">
        <v>1</v>
      </c>
      <c r="H947">
        <v>1</v>
      </c>
      <c r="I947">
        <v>0.5</v>
      </c>
      <c r="J947" t="s">
        <v>42</v>
      </c>
      <c r="K947">
        <v>0</v>
      </c>
      <c r="L947" t="s">
        <v>42</v>
      </c>
      <c r="M947">
        <v>0</v>
      </c>
      <c r="N947">
        <v>1</v>
      </c>
      <c r="O947">
        <v>0</v>
      </c>
      <c r="P947">
        <v>1</v>
      </c>
      <c r="Q947" t="s">
        <v>41</v>
      </c>
      <c r="R947" t="s">
        <v>41</v>
      </c>
      <c r="T947">
        <v>101.31965006729475</v>
      </c>
      <c r="U947">
        <v>117.34261838440112</v>
      </c>
      <c r="V947">
        <v>125.13020833333333</v>
      </c>
      <c r="W947">
        <v>148.05555555555554</v>
      </c>
      <c r="X947">
        <v>356.09947999999997</v>
      </c>
      <c r="Y947" t="s">
        <v>89</v>
      </c>
      <c r="Z947">
        <v>337.16102999999998</v>
      </c>
      <c r="AA947" t="s">
        <v>89</v>
      </c>
      <c r="AC947">
        <v>24.05</v>
      </c>
      <c r="AD947">
        <v>63.689</v>
      </c>
      <c r="AG947" t="s">
        <v>702</v>
      </c>
      <c r="AH947" t="s">
        <v>703</v>
      </c>
      <c r="AI947">
        <v>54</v>
      </c>
      <c r="AJ947" t="s">
        <v>706</v>
      </c>
      <c r="AK947" t="s">
        <v>707</v>
      </c>
      <c r="AL947">
        <v>27</v>
      </c>
    </row>
    <row r="948" spans="1:38">
      <c r="A948" t="s">
        <v>511</v>
      </c>
      <c r="B948">
        <v>1</v>
      </c>
      <c r="C948">
        <v>12</v>
      </c>
      <c r="D948" t="s">
        <v>95</v>
      </c>
      <c r="E948">
        <v>0</v>
      </c>
      <c r="F948">
        <v>0</v>
      </c>
      <c r="G948">
        <v>1</v>
      </c>
      <c r="H948">
        <v>1</v>
      </c>
      <c r="I948">
        <v>0.5</v>
      </c>
      <c r="J948" t="s">
        <v>42</v>
      </c>
      <c r="K948">
        <v>0</v>
      </c>
      <c r="L948" t="s">
        <v>42</v>
      </c>
      <c r="M948">
        <v>-1</v>
      </c>
      <c r="N948">
        <v>0.66599999999999993</v>
      </c>
      <c r="O948">
        <v>1</v>
      </c>
      <c r="P948">
        <v>0.66599999999999993</v>
      </c>
      <c r="Q948" t="s">
        <v>41</v>
      </c>
      <c r="R948" t="s">
        <v>41</v>
      </c>
      <c r="T948">
        <v>101.31965006729475</v>
      </c>
      <c r="U948">
        <v>117.34261838440112</v>
      </c>
      <c r="V948">
        <v>125.13020833333333</v>
      </c>
      <c r="W948">
        <v>148.05555555555554</v>
      </c>
      <c r="X948">
        <v>402.56551999999999</v>
      </c>
      <c r="Y948" t="s">
        <v>89</v>
      </c>
      <c r="Z948">
        <v>344.11316999999997</v>
      </c>
      <c r="AA948" t="s">
        <v>89</v>
      </c>
      <c r="AC948">
        <v>24.122</v>
      </c>
      <c r="AD948">
        <v>64.700999999999993</v>
      </c>
      <c r="AG948" t="s">
        <v>732</v>
      </c>
      <c r="AH948" t="s">
        <v>733</v>
      </c>
      <c r="AI948">
        <v>22</v>
      </c>
      <c r="AJ948" t="s">
        <v>724</v>
      </c>
      <c r="AK948" t="s">
        <v>725</v>
      </c>
      <c r="AL948">
        <v>13</v>
      </c>
    </row>
    <row r="949" spans="1:38">
      <c r="A949" t="s">
        <v>511</v>
      </c>
      <c r="B949">
        <v>1</v>
      </c>
      <c r="C949">
        <v>12</v>
      </c>
      <c r="D949" t="s">
        <v>95</v>
      </c>
      <c r="E949">
        <v>0</v>
      </c>
      <c r="F949">
        <v>0</v>
      </c>
      <c r="G949">
        <v>1</v>
      </c>
      <c r="H949">
        <v>1</v>
      </c>
      <c r="I949">
        <v>0.5</v>
      </c>
      <c r="J949" t="s">
        <v>42</v>
      </c>
      <c r="K949">
        <v>0</v>
      </c>
      <c r="L949" t="s">
        <v>42</v>
      </c>
      <c r="M949">
        <v>0</v>
      </c>
      <c r="N949">
        <v>1</v>
      </c>
      <c r="O949">
        <v>0</v>
      </c>
      <c r="P949">
        <v>1</v>
      </c>
      <c r="Q949" t="s">
        <v>41</v>
      </c>
      <c r="R949" t="s">
        <v>42</v>
      </c>
      <c r="T949">
        <v>101.31965006729475</v>
      </c>
      <c r="U949">
        <v>117.34261838440112</v>
      </c>
      <c r="V949">
        <v>125.13020833333333</v>
      </c>
      <c r="W949">
        <v>148.05555555555554</v>
      </c>
      <c r="X949">
        <v>387.01121000000001</v>
      </c>
      <c r="Y949" t="s">
        <v>89</v>
      </c>
      <c r="Z949">
        <v>372.18912</v>
      </c>
      <c r="AA949" t="s">
        <v>89</v>
      </c>
      <c r="AC949">
        <v>24.074000000000002</v>
      </c>
      <c r="AD949">
        <v>65.206999999999994</v>
      </c>
      <c r="AG949" t="s">
        <v>702</v>
      </c>
      <c r="AH949" t="s">
        <v>703</v>
      </c>
      <c r="AI949">
        <v>54</v>
      </c>
      <c r="AJ949" t="s">
        <v>706</v>
      </c>
      <c r="AK949" t="s">
        <v>707</v>
      </c>
      <c r="AL949">
        <v>27</v>
      </c>
    </row>
    <row r="950" spans="1:38">
      <c r="A950" t="s">
        <v>511</v>
      </c>
      <c r="B950">
        <v>1</v>
      </c>
      <c r="C950">
        <v>12</v>
      </c>
      <c r="D950" t="s">
        <v>95</v>
      </c>
      <c r="E950">
        <v>0</v>
      </c>
      <c r="F950">
        <v>0</v>
      </c>
      <c r="G950">
        <v>1</v>
      </c>
      <c r="H950">
        <v>1</v>
      </c>
      <c r="I950">
        <v>0.5</v>
      </c>
      <c r="J950" t="s">
        <v>42</v>
      </c>
      <c r="K950">
        <v>0</v>
      </c>
      <c r="L950" t="s">
        <v>42</v>
      </c>
      <c r="M950">
        <v>0</v>
      </c>
      <c r="N950">
        <v>1</v>
      </c>
      <c r="O950">
        <v>0</v>
      </c>
      <c r="P950">
        <v>1</v>
      </c>
      <c r="Q950" t="s">
        <v>41</v>
      </c>
      <c r="R950" t="s">
        <v>41</v>
      </c>
      <c r="T950">
        <v>101.31965006729475</v>
      </c>
      <c r="U950">
        <v>117.34261838440112</v>
      </c>
      <c r="V950">
        <v>125.13020833333333</v>
      </c>
      <c r="W950">
        <v>148.05555555555554</v>
      </c>
      <c r="X950">
        <v>270.55077500000004</v>
      </c>
      <c r="Y950" t="s">
        <v>54</v>
      </c>
      <c r="Z950">
        <v>316.03721999999993</v>
      </c>
      <c r="AA950" t="s">
        <v>89</v>
      </c>
      <c r="AC950">
        <v>24.291</v>
      </c>
      <c r="AD950">
        <v>64.063000000000002</v>
      </c>
      <c r="AG950" t="s">
        <v>702</v>
      </c>
      <c r="AH950" t="s">
        <v>703</v>
      </c>
      <c r="AI950">
        <v>54</v>
      </c>
      <c r="AJ950" t="s">
        <v>706</v>
      </c>
      <c r="AK950" t="s">
        <v>707</v>
      </c>
      <c r="AL950">
        <v>27</v>
      </c>
    </row>
    <row r="951" spans="1:38">
      <c r="A951" t="s">
        <v>511</v>
      </c>
      <c r="B951">
        <v>1</v>
      </c>
      <c r="C951">
        <v>12</v>
      </c>
      <c r="D951" t="s">
        <v>95</v>
      </c>
      <c r="E951">
        <v>0</v>
      </c>
      <c r="F951">
        <v>0</v>
      </c>
      <c r="G951">
        <v>1</v>
      </c>
      <c r="H951">
        <v>1</v>
      </c>
      <c r="I951">
        <v>0.5</v>
      </c>
      <c r="J951" t="s">
        <v>42</v>
      </c>
      <c r="K951">
        <v>0</v>
      </c>
      <c r="L951" t="s">
        <v>42</v>
      </c>
      <c r="M951">
        <v>0</v>
      </c>
      <c r="N951">
        <v>1</v>
      </c>
      <c r="O951">
        <v>0</v>
      </c>
      <c r="P951">
        <v>1</v>
      </c>
      <c r="Q951" t="s">
        <v>41</v>
      </c>
      <c r="R951" t="s">
        <v>41</v>
      </c>
      <c r="T951">
        <v>101.31965006729475</v>
      </c>
      <c r="U951">
        <v>117.34261838440112</v>
      </c>
      <c r="V951">
        <v>125.13020833333333</v>
      </c>
      <c r="W951">
        <v>148.05555555555554</v>
      </c>
      <c r="X951">
        <v>301.65939500000002</v>
      </c>
      <c r="Y951" t="s">
        <v>89</v>
      </c>
      <c r="Z951">
        <v>294.91340999999994</v>
      </c>
      <c r="AA951" t="s">
        <v>54</v>
      </c>
      <c r="AC951">
        <v>24.652999999999999</v>
      </c>
      <c r="AD951">
        <v>62.417999999999999</v>
      </c>
      <c r="AG951" t="s">
        <v>686</v>
      </c>
      <c r="AH951" t="s">
        <v>687</v>
      </c>
      <c r="AI951">
        <v>146</v>
      </c>
      <c r="AJ951" t="s">
        <v>670</v>
      </c>
      <c r="AK951" t="s">
        <v>671</v>
      </c>
      <c r="AL951">
        <v>89</v>
      </c>
    </row>
    <row r="952" spans="1:38">
      <c r="A952" t="s">
        <v>511</v>
      </c>
      <c r="B952">
        <v>2</v>
      </c>
      <c r="C952">
        <v>2</v>
      </c>
      <c r="D952" t="s">
        <v>101</v>
      </c>
      <c r="E952">
        <v>0</v>
      </c>
      <c r="F952">
        <v>1</v>
      </c>
      <c r="G952">
        <v>0.5</v>
      </c>
      <c r="H952">
        <v>0</v>
      </c>
      <c r="I952">
        <v>1</v>
      </c>
      <c r="J952" t="s">
        <v>42</v>
      </c>
      <c r="K952">
        <v>1</v>
      </c>
      <c r="L952" t="s">
        <v>41</v>
      </c>
      <c r="M952">
        <v>3</v>
      </c>
      <c r="N952">
        <v>0</v>
      </c>
      <c r="O952">
        <v>-3</v>
      </c>
      <c r="P952">
        <v>0</v>
      </c>
      <c r="Q952" t="s">
        <v>41</v>
      </c>
      <c r="R952" t="s">
        <v>41</v>
      </c>
      <c r="T952">
        <v>101.31965006729475</v>
      </c>
      <c r="U952">
        <v>117.34261838440112</v>
      </c>
      <c r="V952">
        <v>125.13020833333333</v>
      </c>
      <c r="W952">
        <v>148.05555555555554</v>
      </c>
      <c r="X952">
        <v>597.83194499999991</v>
      </c>
      <c r="Y952" t="s">
        <v>648</v>
      </c>
      <c r="Z952">
        <v>542.8781606</v>
      </c>
      <c r="AA952" t="s">
        <v>648</v>
      </c>
      <c r="AC952">
        <v>27.308</v>
      </c>
      <c r="AD952">
        <v>54.777000000000001</v>
      </c>
      <c r="AG952" t="s">
        <v>718</v>
      </c>
      <c r="AH952" t="s">
        <v>719</v>
      </c>
      <c r="AI952">
        <v>7</v>
      </c>
      <c r="AJ952" t="s">
        <v>728</v>
      </c>
      <c r="AK952" t="s">
        <v>729</v>
      </c>
      <c r="AL952">
        <v>8</v>
      </c>
    </row>
    <row r="953" spans="1:38">
      <c r="A953" t="s">
        <v>511</v>
      </c>
      <c r="B953">
        <v>2</v>
      </c>
      <c r="C953">
        <v>2</v>
      </c>
      <c r="D953" t="s">
        <v>101</v>
      </c>
      <c r="E953">
        <v>0</v>
      </c>
      <c r="F953">
        <v>0</v>
      </c>
      <c r="G953">
        <v>1</v>
      </c>
      <c r="H953">
        <v>0</v>
      </c>
      <c r="I953">
        <v>1</v>
      </c>
      <c r="J953" t="s">
        <v>42</v>
      </c>
      <c r="K953">
        <v>1</v>
      </c>
      <c r="L953" t="s">
        <v>41</v>
      </c>
      <c r="M953">
        <v>0</v>
      </c>
      <c r="N953">
        <v>1</v>
      </c>
      <c r="O953">
        <v>0</v>
      </c>
      <c r="P953">
        <v>1</v>
      </c>
      <c r="Q953" t="s">
        <v>41</v>
      </c>
      <c r="R953" t="s">
        <v>41</v>
      </c>
      <c r="T953">
        <v>101.31965006729475</v>
      </c>
      <c r="U953">
        <v>117.34261838440112</v>
      </c>
      <c r="V953">
        <v>125.13020833333333</v>
      </c>
      <c r="W953">
        <v>148.05555555555554</v>
      </c>
      <c r="X953">
        <v>597.75705300000004</v>
      </c>
      <c r="Y953" t="s">
        <v>648</v>
      </c>
      <c r="Z953">
        <v>582.39211754999997</v>
      </c>
      <c r="AA953" t="s">
        <v>648</v>
      </c>
      <c r="AC953">
        <v>26.965</v>
      </c>
      <c r="AD953">
        <v>49.957000000000001</v>
      </c>
      <c r="AG953" t="s">
        <v>710</v>
      </c>
      <c r="AH953" t="s">
        <v>711</v>
      </c>
      <c r="AI953">
        <v>39</v>
      </c>
      <c r="AJ953" t="s">
        <v>710</v>
      </c>
      <c r="AK953" t="s">
        <v>711</v>
      </c>
      <c r="AL953">
        <v>37</v>
      </c>
    </row>
    <row r="954" spans="1:38">
      <c r="A954" t="s">
        <v>511</v>
      </c>
      <c r="B954">
        <v>2</v>
      </c>
      <c r="C954">
        <v>2</v>
      </c>
      <c r="D954" t="s">
        <v>101</v>
      </c>
      <c r="E954">
        <v>0</v>
      </c>
      <c r="F954">
        <v>0</v>
      </c>
      <c r="G954">
        <v>1</v>
      </c>
      <c r="H954">
        <v>0</v>
      </c>
      <c r="I954">
        <v>1</v>
      </c>
      <c r="J954" t="s">
        <v>42</v>
      </c>
      <c r="K954">
        <v>1</v>
      </c>
      <c r="L954" t="s">
        <v>41</v>
      </c>
      <c r="M954">
        <v>0</v>
      </c>
      <c r="N954">
        <v>1</v>
      </c>
      <c r="O954">
        <v>0</v>
      </c>
      <c r="P954">
        <v>1</v>
      </c>
      <c r="Q954" t="s">
        <v>41</v>
      </c>
      <c r="R954" t="s">
        <v>41</v>
      </c>
      <c r="T954">
        <v>101.31965006729475</v>
      </c>
      <c r="U954">
        <v>117.34261838440112</v>
      </c>
      <c r="V954">
        <v>125.13020833333333</v>
      </c>
      <c r="W954">
        <v>148.05555555555554</v>
      </c>
      <c r="X954">
        <v>586.65660500000001</v>
      </c>
      <c r="Y954" t="s">
        <v>648</v>
      </c>
      <c r="Z954">
        <v>565.48219834999998</v>
      </c>
      <c r="AA954" t="s">
        <v>648</v>
      </c>
      <c r="AC954">
        <v>26.989000000000001</v>
      </c>
      <c r="AD954">
        <v>50.249000000000002</v>
      </c>
      <c r="AG954" t="s">
        <v>710</v>
      </c>
      <c r="AH954" t="s">
        <v>711</v>
      </c>
      <c r="AI954">
        <v>39</v>
      </c>
      <c r="AJ954" t="s">
        <v>710</v>
      </c>
      <c r="AK954" t="s">
        <v>711</v>
      </c>
      <c r="AL954">
        <v>37</v>
      </c>
    </row>
    <row r="955" spans="1:38">
      <c r="A955" t="s">
        <v>511</v>
      </c>
      <c r="B955">
        <v>2</v>
      </c>
      <c r="C955">
        <v>2</v>
      </c>
      <c r="D955" t="s">
        <v>101</v>
      </c>
      <c r="E955">
        <v>0</v>
      </c>
      <c r="F955">
        <v>0</v>
      </c>
      <c r="G955">
        <v>1</v>
      </c>
      <c r="H955">
        <v>0</v>
      </c>
      <c r="I955">
        <v>1</v>
      </c>
      <c r="J955" t="s">
        <v>42</v>
      </c>
      <c r="K955">
        <v>1</v>
      </c>
      <c r="L955" t="s">
        <v>41</v>
      </c>
      <c r="M955">
        <v>0</v>
      </c>
      <c r="N955">
        <v>1</v>
      </c>
      <c r="O955">
        <v>0</v>
      </c>
      <c r="P955">
        <v>1</v>
      </c>
      <c r="Q955" t="s">
        <v>41</v>
      </c>
      <c r="R955" t="s">
        <v>41</v>
      </c>
      <c r="T955">
        <v>101.31965006729475</v>
      </c>
      <c r="U955">
        <v>117.34261838440112</v>
      </c>
      <c r="V955">
        <v>125.13020833333333</v>
      </c>
      <c r="W955">
        <v>148.05555555555554</v>
      </c>
      <c r="X955">
        <v>581.23186099999998</v>
      </c>
      <c r="Y955" t="s">
        <v>648</v>
      </c>
      <c r="Z955">
        <v>548.472578</v>
      </c>
      <c r="AA955" t="s">
        <v>648</v>
      </c>
      <c r="AC955">
        <v>27.062999999999999</v>
      </c>
      <c r="AD955">
        <v>49.167999999999999</v>
      </c>
      <c r="AG955" t="s">
        <v>710</v>
      </c>
      <c r="AH955" t="s">
        <v>711</v>
      </c>
      <c r="AI955">
        <v>39</v>
      </c>
      <c r="AJ955" t="s">
        <v>710</v>
      </c>
      <c r="AK955" t="s">
        <v>711</v>
      </c>
      <c r="AL955">
        <v>37</v>
      </c>
    </row>
    <row r="956" spans="1:38">
      <c r="A956" t="s">
        <v>511</v>
      </c>
      <c r="B956">
        <v>2</v>
      </c>
      <c r="C956">
        <v>2</v>
      </c>
      <c r="D956" t="s">
        <v>101</v>
      </c>
      <c r="E956">
        <v>0</v>
      </c>
      <c r="F956">
        <v>0</v>
      </c>
      <c r="G956">
        <v>1</v>
      </c>
      <c r="H956">
        <v>0</v>
      </c>
      <c r="I956">
        <v>1</v>
      </c>
      <c r="J956" t="s">
        <v>42</v>
      </c>
      <c r="K956">
        <v>0</v>
      </c>
      <c r="L956" t="s">
        <v>42</v>
      </c>
      <c r="M956">
        <v>0</v>
      </c>
      <c r="N956">
        <v>1</v>
      </c>
      <c r="O956">
        <v>0</v>
      </c>
      <c r="P956">
        <v>1</v>
      </c>
      <c r="Q956" t="s">
        <v>41</v>
      </c>
      <c r="R956" t="s">
        <v>41</v>
      </c>
      <c r="T956">
        <v>101.31965006729475</v>
      </c>
      <c r="U956">
        <v>117.34261838440112</v>
      </c>
      <c r="V956">
        <v>125.13020833333333</v>
      </c>
      <c r="W956">
        <v>148.05555555555554</v>
      </c>
      <c r="X956">
        <v>495.85077699999999</v>
      </c>
      <c r="Y956" t="s">
        <v>89</v>
      </c>
      <c r="Z956">
        <v>491.73648189999994</v>
      </c>
      <c r="AA956" t="s">
        <v>89</v>
      </c>
      <c r="AC956">
        <v>26.451000000000001</v>
      </c>
      <c r="AD956">
        <v>49.73</v>
      </c>
      <c r="AG956" t="s">
        <v>702</v>
      </c>
      <c r="AH956" t="s">
        <v>703</v>
      </c>
      <c r="AI956">
        <v>54</v>
      </c>
      <c r="AJ956" t="s">
        <v>702</v>
      </c>
      <c r="AK956" t="s">
        <v>703</v>
      </c>
      <c r="AL956">
        <v>37</v>
      </c>
    </row>
    <row r="957" spans="1:38">
      <c r="A957" t="s">
        <v>511</v>
      </c>
      <c r="B957">
        <v>2</v>
      </c>
      <c r="C957">
        <v>3</v>
      </c>
      <c r="D957" t="s">
        <v>58</v>
      </c>
      <c r="E957">
        <v>0</v>
      </c>
      <c r="F957">
        <v>0</v>
      </c>
      <c r="G957">
        <v>1</v>
      </c>
      <c r="H957">
        <v>1</v>
      </c>
      <c r="I957">
        <v>0.5</v>
      </c>
      <c r="J957" t="s">
        <v>41</v>
      </c>
      <c r="K957">
        <v>1</v>
      </c>
      <c r="L957" t="s">
        <v>42</v>
      </c>
      <c r="M957">
        <v>1</v>
      </c>
      <c r="N957">
        <v>0.66599999999999993</v>
      </c>
      <c r="O957">
        <v>-1</v>
      </c>
      <c r="P957">
        <v>0.66599999999999993</v>
      </c>
      <c r="Q957" t="s">
        <v>190</v>
      </c>
      <c r="R957" t="s">
        <v>41</v>
      </c>
      <c r="T957">
        <v>101.31965006729475</v>
      </c>
      <c r="U957">
        <v>117.34261838440112</v>
      </c>
      <c r="V957">
        <v>125.13020833333333</v>
      </c>
      <c r="W957">
        <v>148.05555555555554</v>
      </c>
      <c r="X957">
        <v>684.26197899999988</v>
      </c>
      <c r="Y957" t="s">
        <v>648</v>
      </c>
      <c r="Z957">
        <v>295.265939</v>
      </c>
      <c r="AA957" t="s">
        <v>54</v>
      </c>
      <c r="AC957">
        <v>27.308</v>
      </c>
      <c r="AD957">
        <v>54.777000000000001</v>
      </c>
      <c r="AG957" t="s">
        <v>668</v>
      </c>
      <c r="AH957" t="s">
        <v>669</v>
      </c>
      <c r="AI957">
        <v>63</v>
      </c>
      <c r="AJ957" t="s">
        <v>666</v>
      </c>
      <c r="AK957" t="s">
        <v>667</v>
      </c>
      <c r="AL957">
        <v>57</v>
      </c>
    </row>
    <row r="958" spans="1:38">
      <c r="A958" t="s">
        <v>511</v>
      </c>
      <c r="B958">
        <v>2</v>
      </c>
      <c r="C958">
        <v>3</v>
      </c>
      <c r="D958" t="s">
        <v>58</v>
      </c>
      <c r="F958">
        <v>0</v>
      </c>
      <c r="G958">
        <v>1</v>
      </c>
      <c r="H958">
        <v>1</v>
      </c>
      <c r="I958">
        <v>0.5</v>
      </c>
      <c r="J958" t="s">
        <v>41</v>
      </c>
      <c r="K958">
        <v>1</v>
      </c>
      <c r="L958" t="s">
        <v>42</v>
      </c>
      <c r="M958">
        <v>1</v>
      </c>
      <c r="N958">
        <v>0.66599999999999993</v>
      </c>
      <c r="O958">
        <v>-1</v>
      </c>
      <c r="P958">
        <v>0.66599999999999993</v>
      </c>
      <c r="Q958" t="s">
        <v>41</v>
      </c>
      <c r="R958" t="s">
        <v>41</v>
      </c>
      <c r="T958">
        <v>101.31965006729475</v>
      </c>
      <c r="U958">
        <v>117.34261838440112</v>
      </c>
      <c r="V958">
        <v>125.13020833333333</v>
      </c>
      <c r="W958">
        <v>148.05555555555554</v>
      </c>
      <c r="X958">
        <v>810.44691549999993</v>
      </c>
      <c r="Y958" t="s">
        <v>648</v>
      </c>
      <c r="Z958">
        <v>315.19485299999997</v>
      </c>
      <c r="AA958" t="s">
        <v>89</v>
      </c>
      <c r="AC958">
        <v>26.965</v>
      </c>
      <c r="AD958">
        <v>49.957000000000001</v>
      </c>
      <c r="AG958" t="s">
        <v>732</v>
      </c>
      <c r="AH958" t="s">
        <v>733</v>
      </c>
      <c r="AI958">
        <v>22</v>
      </c>
      <c r="AJ958" t="s">
        <v>724</v>
      </c>
      <c r="AK958" t="s">
        <v>725</v>
      </c>
      <c r="AL958">
        <v>13</v>
      </c>
    </row>
    <row r="959" spans="1:38">
      <c r="A959" t="s">
        <v>511</v>
      </c>
      <c r="B959">
        <v>2</v>
      </c>
      <c r="C959">
        <v>3</v>
      </c>
      <c r="D959" t="s">
        <v>58</v>
      </c>
      <c r="F959">
        <v>1</v>
      </c>
      <c r="G959">
        <v>0.5</v>
      </c>
      <c r="H959">
        <v>1</v>
      </c>
      <c r="I959">
        <v>0.5</v>
      </c>
      <c r="J959" t="s">
        <v>41</v>
      </c>
      <c r="K959">
        <v>1</v>
      </c>
      <c r="L959" t="s">
        <v>42</v>
      </c>
      <c r="M959">
        <v>0</v>
      </c>
      <c r="N959">
        <v>1</v>
      </c>
      <c r="O959">
        <v>0</v>
      </c>
      <c r="P959">
        <v>1</v>
      </c>
      <c r="Q959" t="s">
        <v>41</v>
      </c>
      <c r="R959" t="s">
        <v>41</v>
      </c>
      <c r="T959">
        <v>101.31965006729475</v>
      </c>
      <c r="U959">
        <v>117.34261838440112</v>
      </c>
      <c r="V959">
        <v>125.13020833333333</v>
      </c>
      <c r="W959">
        <v>148.05555555555554</v>
      </c>
      <c r="X959">
        <v>738.63803899999994</v>
      </c>
      <c r="Y959" t="s">
        <v>648</v>
      </c>
      <c r="Z959">
        <v>315.19485299999997</v>
      </c>
      <c r="AA959" t="s">
        <v>89</v>
      </c>
      <c r="AC959">
        <v>26.989000000000001</v>
      </c>
      <c r="AD959">
        <v>50.249000000000002</v>
      </c>
      <c r="AG959" t="s">
        <v>706</v>
      </c>
      <c r="AH959" t="s">
        <v>707</v>
      </c>
      <c r="AI959">
        <v>35</v>
      </c>
      <c r="AJ959" t="s">
        <v>706</v>
      </c>
      <c r="AK959" t="s">
        <v>707</v>
      </c>
      <c r="AL959">
        <v>27</v>
      </c>
    </row>
    <row r="960" spans="1:38">
      <c r="A960" t="s">
        <v>511</v>
      </c>
      <c r="B960">
        <v>2</v>
      </c>
      <c r="C960">
        <v>3</v>
      </c>
      <c r="D960" t="s">
        <v>58</v>
      </c>
      <c r="F960">
        <v>0</v>
      </c>
      <c r="G960">
        <v>1</v>
      </c>
      <c r="H960">
        <v>1</v>
      </c>
      <c r="I960">
        <v>0.5</v>
      </c>
      <c r="J960" t="s">
        <v>42</v>
      </c>
      <c r="K960" t="s">
        <v>57</v>
      </c>
      <c r="L960" t="s">
        <v>42</v>
      </c>
      <c r="M960">
        <v>0</v>
      </c>
      <c r="N960">
        <v>1</v>
      </c>
      <c r="O960">
        <v>0</v>
      </c>
      <c r="P960">
        <v>1</v>
      </c>
      <c r="Q960" t="s">
        <v>41</v>
      </c>
      <c r="R960" t="s">
        <v>41</v>
      </c>
      <c r="T960">
        <v>101.31965006729475</v>
      </c>
      <c r="U960">
        <v>117.34261838440112</v>
      </c>
      <c r="V960">
        <v>125.13020833333333</v>
      </c>
      <c r="W960">
        <v>148.05555555555554</v>
      </c>
      <c r="X960">
        <v>629.75304549999987</v>
      </c>
      <c r="Y960" t="s">
        <v>648</v>
      </c>
      <c r="Z960">
        <v>299.20079199999998</v>
      </c>
      <c r="AA960" t="s">
        <v>54</v>
      </c>
      <c r="AC960">
        <v>27.062999999999999</v>
      </c>
      <c r="AD960">
        <v>49.167999999999999</v>
      </c>
      <c r="AG960" t="s">
        <v>686</v>
      </c>
      <c r="AH960" t="s">
        <v>687</v>
      </c>
      <c r="AI960">
        <v>146</v>
      </c>
      <c r="AJ960" t="s">
        <v>670</v>
      </c>
      <c r="AK960" t="s">
        <v>671</v>
      </c>
      <c r="AL960">
        <v>89</v>
      </c>
    </row>
    <row r="961" spans="1:38">
      <c r="A961" t="s">
        <v>511</v>
      </c>
      <c r="B961">
        <v>2</v>
      </c>
      <c r="C961">
        <v>3</v>
      </c>
      <c r="D961" t="s">
        <v>58</v>
      </c>
      <c r="F961">
        <v>0</v>
      </c>
      <c r="G961">
        <v>1</v>
      </c>
      <c r="H961">
        <v>1</v>
      </c>
      <c r="I961">
        <v>0.5</v>
      </c>
      <c r="J961" t="s">
        <v>41</v>
      </c>
      <c r="K961">
        <v>0</v>
      </c>
      <c r="L961" t="s">
        <v>42</v>
      </c>
      <c r="M961">
        <v>0</v>
      </c>
      <c r="N961">
        <v>1</v>
      </c>
      <c r="O961">
        <v>0</v>
      </c>
      <c r="P961">
        <v>1</v>
      </c>
      <c r="Q961" t="s">
        <v>41</v>
      </c>
      <c r="R961" t="s">
        <v>41</v>
      </c>
      <c r="T961">
        <v>101.31965006729475</v>
      </c>
      <c r="U961">
        <v>117.34261838440112</v>
      </c>
      <c r="V961">
        <v>125.13020833333333</v>
      </c>
      <c r="W961">
        <v>148.05555555555554</v>
      </c>
      <c r="X961">
        <v>587.26213499999994</v>
      </c>
      <c r="Y961" t="s">
        <v>648</v>
      </c>
      <c r="Z961">
        <v>279.33304250000003</v>
      </c>
      <c r="AA961" t="s">
        <v>54</v>
      </c>
      <c r="AC961">
        <v>26.451000000000001</v>
      </c>
      <c r="AD961">
        <v>49.73</v>
      </c>
      <c r="AG961" t="s">
        <v>686</v>
      </c>
      <c r="AH961" t="s">
        <v>687</v>
      </c>
      <c r="AI961">
        <v>146</v>
      </c>
      <c r="AJ961" t="s">
        <v>670</v>
      </c>
      <c r="AK961" t="s">
        <v>671</v>
      </c>
      <c r="AL961">
        <v>89</v>
      </c>
    </row>
    <row r="962" spans="1:38">
      <c r="A962" t="s">
        <v>511</v>
      </c>
      <c r="B962">
        <v>2</v>
      </c>
      <c r="C962">
        <v>4</v>
      </c>
      <c r="D962" t="s">
        <v>67</v>
      </c>
      <c r="F962">
        <v>2</v>
      </c>
      <c r="G962">
        <v>0</v>
      </c>
      <c r="H962">
        <v>0</v>
      </c>
      <c r="I962">
        <v>1</v>
      </c>
      <c r="J962" t="s">
        <v>42</v>
      </c>
      <c r="K962">
        <v>0</v>
      </c>
      <c r="L962" t="s">
        <v>42</v>
      </c>
      <c r="M962">
        <v>3</v>
      </c>
      <c r="N962">
        <v>0</v>
      </c>
      <c r="O962">
        <v>-1</v>
      </c>
      <c r="P962">
        <v>0.66599999999999993</v>
      </c>
      <c r="Q962" t="s">
        <v>190</v>
      </c>
      <c r="R962" t="s">
        <v>41</v>
      </c>
      <c r="T962">
        <v>101.31965006729475</v>
      </c>
      <c r="U962">
        <v>117.34261838440112</v>
      </c>
      <c r="V962">
        <v>125.13020833333333</v>
      </c>
      <c r="W962">
        <v>148.05555555555554</v>
      </c>
      <c r="X962">
        <v>1573.6878339999998</v>
      </c>
      <c r="Y962" t="s">
        <v>649</v>
      </c>
      <c r="Z962">
        <v>930.03698600000007</v>
      </c>
      <c r="AA962" t="s">
        <v>648</v>
      </c>
      <c r="AC962">
        <v>27.308</v>
      </c>
      <c r="AD962">
        <v>54.777000000000001</v>
      </c>
      <c r="AG962" t="s">
        <v>740</v>
      </c>
      <c r="AH962" t="s">
        <v>741</v>
      </c>
      <c r="AI962">
        <v>2</v>
      </c>
      <c r="AJ962" t="s">
        <v>700</v>
      </c>
      <c r="AK962" t="s">
        <v>701</v>
      </c>
      <c r="AL962">
        <v>25</v>
      </c>
    </row>
    <row r="963" spans="1:38">
      <c r="A963" t="s">
        <v>511</v>
      </c>
      <c r="B963">
        <v>2</v>
      </c>
      <c r="C963">
        <v>4</v>
      </c>
      <c r="D963" t="s">
        <v>67</v>
      </c>
      <c r="F963">
        <v>2</v>
      </c>
      <c r="G963">
        <v>0</v>
      </c>
      <c r="H963">
        <v>0</v>
      </c>
      <c r="I963">
        <v>1</v>
      </c>
      <c r="J963" t="s">
        <v>42</v>
      </c>
      <c r="K963">
        <v>0</v>
      </c>
      <c r="L963" t="s">
        <v>42</v>
      </c>
      <c r="M963">
        <v>2</v>
      </c>
      <c r="N963">
        <v>0.33299999999999996</v>
      </c>
      <c r="O963">
        <v>-1</v>
      </c>
      <c r="P963">
        <v>0.66599999999999993</v>
      </c>
      <c r="Q963" t="s">
        <v>190</v>
      </c>
      <c r="R963" t="s">
        <v>41</v>
      </c>
      <c r="T963">
        <v>101.31965006729475</v>
      </c>
      <c r="U963">
        <v>117.34261838440112</v>
      </c>
      <c r="V963">
        <v>125.13020833333333</v>
      </c>
      <c r="W963">
        <v>148.05555555555554</v>
      </c>
      <c r="X963">
        <v>1506.0325995999997</v>
      </c>
      <c r="Y963" t="s">
        <v>649</v>
      </c>
      <c r="Z963">
        <v>930.03946659999997</v>
      </c>
      <c r="AA963" t="s">
        <v>648</v>
      </c>
      <c r="AC963">
        <v>26.965</v>
      </c>
      <c r="AD963">
        <v>49.957000000000001</v>
      </c>
      <c r="AG963" t="s">
        <v>694</v>
      </c>
      <c r="AH963" t="s">
        <v>695</v>
      </c>
      <c r="AI963">
        <v>7</v>
      </c>
      <c r="AJ963" t="s">
        <v>700</v>
      </c>
      <c r="AK963" t="s">
        <v>701</v>
      </c>
      <c r="AL963">
        <v>25</v>
      </c>
    </row>
    <row r="964" spans="1:38">
      <c r="A964" t="s">
        <v>511</v>
      </c>
      <c r="B964">
        <v>2</v>
      </c>
      <c r="C964">
        <v>4</v>
      </c>
      <c r="D964" t="s">
        <v>67</v>
      </c>
      <c r="F964">
        <v>1</v>
      </c>
      <c r="G964">
        <v>0.5</v>
      </c>
      <c r="H964">
        <v>0</v>
      </c>
      <c r="I964">
        <v>1</v>
      </c>
      <c r="J964" t="s">
        <v>42</v>
      </c>
      <c r="K964">
        <v>0</v>
      </c>
      <c r="L964" t="s">
        <v>42</v>
      </c>
      <c r="M964">
        <v>2</v>
      </c>
      <c r="N964">
        <v>0.33299999999999996</v>
      </c>
      <c r="O964">
        <v>-1</v>
      </c>
      <c r="P964">
        <v>0.66599999999999993</v>
      </c>
      <c r="Q964" t="s">
        <v>190</v>
      </c>
      <c r="R964" t="s">
        <v>41</v>
      </c>
      <c r="T964">
        <v>101.31965006729475</v>
      </c>
      <c r="U964">
        <v>117.34261838440112</v>
      </c>
      <c r="V964">
        <v>125.13020833333333</v>
      </c>
      <c r="W964">
        <v>148.05555555555554</v>
      </c>
      <c r="X964">
        <v>1437.529376</v>
      </c>
      <c r="Y964" t="s">
        <v>649</v>
      </c>
      <c r="Z964">
        <v>877.46332610000013</v>
      </c>
      <c r="AA964" t="s">
        <v>648</v>
      </c>
      <c r="AC964">
        <v>26.989000000000001</v>
      </c>
      <c r="AD964">
        <v>50.249000000000002</v>
      </c>
      <c r="AG964" t="s">
        <v>696</v>
      </c>
      <c r="AH964" t="s">
        <v>697</v>
      </c>
      <c r="AI964">
        <v>11</v>
      </c>
      <c r="AJ964" t="s">
        <v>700</v>
      </c>
      <c r="AK964" t="s">
        <v>701</v>
      </c>
      <c r="AL964">
        <v>25</v>
      </c>
    </row>
    <row r="965" spans="1:38">
      <c r="A965" t="s">
        <v>511</v>
      </c>
      <c r="B965">
        <v>2</v>
      </c>
      <c r="C965">
        <v>4</v>
      </c>
      <c r="D965" t="s">
        <v>67</v>
      </c>
      <c r="F965">
        <v>1</v>
      </c>
      <c r="G965">
        <v>0.5</v>
      </c>
      <c r="H965">
        <v>0</v>
      </c>
      <c r="I965">
        <v>1</v>
      </c>
      <c r="J965" t="s">
        <v>42</v>
      </c>
      <c r="K965">
        <v>0</v>
      </c>
      <c r="L965" t="s">
        <v>42</v>
      </c>
      <c r="M965">
        <v>0</v>
      </c>
      <c r="N965">
        <v>1</v>
      </c>
      <c r="O965">
        <v>-1</v>
      </c>
      <c r="P965">
        <v>0.66599999999999993</v>
      </c>
      <c r="Q965" t="s">
        <v>41</v>
      </c>
      <c r="R965" t="s">
        <v>41</v>
      </c>
      <c r="T965">
        <v>101.31965006729475</v>
      </c>
      <c r="U965">
        <v>117.34261838440112</v>
      </c>
      <c r="V965">
        <v>125.13020833333333</v>
      </c>
      <c r="W965">
        <v>148.05555555555554</v>
      </c>
      <c r="X965">
        <v>950.06642720000002</v>
      </c>
      <c r="Y965" t="s">
        <v>648</v>
      </c>
      <c r="Z965">
        <v>843.68699049999998</v>
      </c>
      <c r="AA965" t="s">
        <v>648</v>
      </c>
      <c r="AC965">
        <v>27.062999999999999</v>
      </c>
      <c r="AD965">
        <v>49.167999999999999</v>
      </c>
      <c r="AG965" t="s">
        <v>734</v>
      </c>
      <c r="AH965" t="s">
        <v>735</v>
      </c>
      <c r="AI965">
        <v>16</v>
      </c>
      <c r="AJ965" t="s">
        <v>700</v>
      </c>
      <c r="AK965" t="s">
        <v>701</v>
      </c>
      <c r="AL965">
        <v>25</v>
      </c>
    </row>
    <row r="966" spans="1:38">
      <c r="A966" t="s">
        <v>511</v>
      </c>
      <c r="B966">
        <v>2</v>
      </c>
      <c r="C966">
        <v>4</v>
      </c>
      <c r="D966" t="s">
        <v>67</v>
      </c>
      <c r="F966">
        <v>0</v>
      </c>
      <c r="G966">
        <v>1</v>
      </c>
      <c r="H966">
        <v>0</v>
      </c>
      <c r="I966">
        <v>1</v>
      </c>
      <c r="J966" t="s">
        <v>42</v>
      </c>
      <c r="K966">
        <v>0</v>
      </c>
      <c r="L966" t="s">
        <v>42</v>
      </c>
      <c r="M966">
        <v>1</v>
      </c>
      <c r="N966">
        <v>0.66599999999999993</v>
      </c>
      <c r="O966">
        <v>-1</v>
      </c>
      <c r="P966">
        <v>0.66599999999999993</v>
      </c>
      <c r="Q966" t="s">
        <v>41</v>
      </c>
      <c r="R966" t="s">
        <v>41</v>
      </c>
      <c r="T966">
        <v>101.31965006729475</v>
      </c>
      <c r="U966">
        <v>117.34261838440112</v>
      </c>
      <c r="V966">
        <v>125.13020833333333</v>
      </c>
      <c r="W966">
        <v>148.05555555555554</v>
      </c>
      <c r="X966">
        <v>883.13661999999999</v>
      </c>
      <c r="Y966" t="s">
        <v>648</v>
      </c>
      <c r="Z966">
        <v>809.99649650000003</v>
      </c>
      <c r="AA966" t="s">
        <v>648</v>
      </c>
      <c r="AC966">
        <v>26.451000000000001</v>
      </c>
      <c r="AD966">
        <v>49.73</v>
      </c>
      <c r="AG966" t="s">
        <v>700</v>
      </c>
      <c r="AH966" t="s">
        <v>701</v>
      </c>
      <c r="AI966">
        <v>18</v>
      </c>
      <c r="AJ966" t="s">
        <v>700</v>
      </c>
      <c r="AK966" t="s">
        <v>701</v>
      </c>
      <c r="AL966">
        <v>25</v>
      </c>
    </row>
    <row r="967" spans="1:38">
      <c r="A967" t="s">
        <v>511</v>
      </c>
      <c r="B967">
        <v>2</v>
      </c>
      <c r="C967">
        <v>5</v>
      </c>
      <c r="D967" t="s">
        <v>107</v>
      </c>
      <c r="F967">
        <v>1</v>
      </c>
      <c r="G967">
        <v>0.5</v>
      </c>
      <c r="H967">
        <v>0</v>
      </c>
      <c r="I967">
        <v>1</v>
      </c>
      <c r="J967" t="s">
        <v>42</v>
      </c>
      <c r="K967">
        <v>0</v>
      </c>
      <c r="L967" t="s">
        <v>42</v>
      </c>
      <c r="M967">
        <v>3</v>
      </c>
      <c r="N967">
        <v>0</v>
      </c>
      <c r="O967">
        <v>-2</v>
      </c>
      <c r="P967">
        <v>0.33299999999999996</v>
      </c>
      <c r="Q967" t="s">
        <v>190</v>
      </c>
      <c r="R967" t="s">
        <v>41</v>
      </c>
      <c r="T967">
        <v>101.31965006729475</v>
      </c>
      <c r="U967">
        <v>117.34261838440112</v>
      </c>
      <c r="V967">
        <v>125.13020833333333</v>
      </c>
      <c r="W967">
        <v>148.05555555555554</v>
      </c>
      <c r="X967">
        <v>802.42073129999994</v>
      </c>
      <c r="Y967" t="s">
        <v>648</v>
      </c>
      <c r="Z967">
        <v>480.65492320000004</v>
      </c>
      <c r="AA967" t="s">
        <v>89</v>
      </c>
      <c r="AC967">
        <v>27.308</v>
      </c>
      <c r="AD967">
        <v>54.777000000000001</v>
      </c>
      <c r="AG967" t="s">
        <v>726</v>
      </c>
      <c r="AH967" t="s">
        <v>727</v>
      </c>
      <c r="AI967">
        <v>5</v>
      </c>
      <c r="AJ967" t="s">
        <v>704</v>
      </c>
      <c r="AK967" t="s">
        <v>705</v>
      </c>
      <c r="AL967">
        <v>13</v>
      </c>
    </row>
    <row r="968" spans="1:38">
      <c r="A968" t="s">
        <v>511</v>
      </c>
      <c r="B968">
        <v>2</v>
      </c>
      <c r="C968">
        <v>5</v>
      </c>
      <c r="D968" t="s">
        <v>107</v>
      </c>
      <c r="F968">
        <v>0</v>
      </c>
      <c r="G968">
        <v>1</v>
      </c>
      <c r="H968">
        <v>0</v>
      </c>
      <c r="I968">
        <v>1</v>
      </c>
      <c r="J968" t="s">
        <v>42</v>
      </c>
      <c r="K968">
        <v>0</v>
      </c>
      <c r="L968" t="s">
        <v>42</v>
      </c>
      <c r="M968">
        <v>2</v>
      </c>
      <c r="N968">
        <v>0.33299999999999996</v>
      </c>
      <c r="O968">
        <v>-2</v>
      </c>
      <c r="P968">
        <v>0.33299999999999996</v>
      </c>
      <c r="Q968" t="s">
        <v>190</v>
      </c>
      <c r="R968" t="s">
        <v>41</v>
      </c>
      <c r="T968">
        <v>101.31965006729475</v>
      </c>
      <c r="U968">
        <v>117.34261838440112</v>
      </c>
      <c r="V968">
        <v>125.13020833333333</v>
      </c>
      <c r="W968">
        <v>148.05555555555554</v>
      </c>
      <c r="X968">
        <v>726.80161425000006</v>
      </c>
      <c r="Y968" t="s">
        <v>648</v>
      </c>
      <c r="Z968">
        <v>509.63130950000004</v>
      </c>
      <c r="AA968" t="s">
        <v>648</v>
      </c>
      <c r="AC968">
        <v>26.965</v>
      </c>
      <c r="AD968">
        <v>49.957000000000001</v>
      </c>
      <c r="AG968" t="s">
        <v>712</v>
      </c>
      <c r="AH968" t="s">
        <v>713</v>
      </c>
      <c r="AI968">
        <v>14</v>
      </c>
      <c r="AJ968" t="s">
        <v>712</v>
      </c>
      <c r="AK968" t="s">
        <v>713</v>
      </c>
      <c r="AL968">
        <v>13</v>
      </c>
    </row>
    <row r="969" spans="1:38">
      <c r="A969" t="s">
        <v>511</v>
      </c>
      <c r="B969">
        <v>2</v>
      </c>
      <c r="C969">
        <v>5</v>
      </c>
      <c r="D969" t="s">
        <v>107</v>
      </c>
      <c r="F969">
        <v>1</v>
      </c>
      <c r="G969">
        <v>0.5</v>
      </c>
      <c r="H969">
        <v>0</v>
      </c>
      <c r="I969">
        <v>1</v>
      </c>
      <c r="J969" t="s">
        <v>42</v>
      </c>
      <c r="K969">
        <v>0</v>
      </c>
      <c r="L969" t="s">
        <v>42</v>
      </c>
      <c r="M969">
        <v>2</v>
      </c>
      <c r="N969">
        <v>0.33299999999999996</v>
      </c>
      <c r="O969">
        <v>-2</v>
      </c>
      <c r="P969">
        <v>0.33299999999999996</v>
      </c>
      <c r="Q969" t="s">
        <v>190</v>
      </c>
      <c r="R969" t="s">
        <v>41</v>
      </c>
      <c r="T969">
        <v>101.31965006729475</v>
      </c>
      <c r="U969">
        <v>117.34261838440112</v>
      </c>
      <c r="V969">
        <v>125.13020833333333</v>
      </c>
      <c r="W969">
        <v>148.05555555555554</v>
      </c>
      <c r="X969">
        <v>701.50072599999999</v>
      </c>
      <c r="Y969" t="s">
        <v>648</v>
      </c>
      <c r="Z969">
        <v>497.20750880000003</v>
      </c>
      <c r="AA969" t="s">
        <v>89</v>
      </c>
      <c r="AC969">
        <v>26.989000000000001</v>
      </c>
      <c r="AD969">
        <v>50.249000000000002</v>
      </c>
      <c r="AG969" t="s">
        <v>722</v>
      </c>
      <c r="AH969" t="s">
        <v>723</v>
      </c>
      <c r="AI969">
        <v>17</v>
      </c>
      <c r="AJ969" t="s">
        <v>704</v>
      </c>
      <c r="AK969" t="s">
        <v>705</v>
      </c>
      <c r="AL969">
        <v>13</v>
      </c>
    </row>
    <row r="970" spans="1:38">
      <c r="A970" t="s">
        <v>511</v>
      </c>
      <c r="B970">
        <v>2</v>
      </c>
      <c r="C970">
        <v>5</v>
      </c>
      <c r="D970" t="s">
        <v>107</v>
      </c>
      <c r="F970">
        <v>0</v>
      </c>
      <c r="G970">
        <v>1</v>
      </c>
      <c r="H970">
        <v>0</v>
      </c>
      <c r="I970">
        <v>1</v>
      </c>
      <c r="J970" t="s">
        <v>42</v>
      </c>
      <c r="K970">
        <v>0</v>
      </c>
      <c r="L970" t="s">
        <v>42</v>
      </c>
      <c r="M970">
        <v>1</v>
      </c>
      <c r="N970">
        <v>0.66599999999999993</v>
      </c>
      <c r="O970">
        <v>-1</v>
      </c>
      <c r="P970">
        <v>0.66599999999999993</v>
      </c>
      <c r="Q970" t="s">
        <v>190</v>
      </c>
      <c r="R970" t="s">
        <v>41</v>
      </c>
      <c r="T970">
        <v>101.31965006729475</v>
      </c>
      <c r="U970">
        <v>117.34261838440112</v>
      </c>
      <c r="V970">
        <v>125.13020833333333</v>
      </c>
      <c r="W970">
        <v>148.05555555555554</v>
      </c>
      <c r="X970">
        <v>693.04929019999997</v>
      </c>
      <c r="Y970" t="s">
        <v>648</v>
      </c>
      <c r="Z970">
        <v>472.43595750000003</v>
      </c>
      <c r="AA970" t="s">
        <v>89</v>
      </c>
      <c r="AC970">
        <v>27.062999999999999</v>
      </c>
      <c r="AD970">
        <v>49.167999999999999</v>
      </c>
      <c r="AG970" t="s">
        <v>732</v>
      </c>
      <c r="AH970" t="s">
        <v>733</v>
      </c>
      <c r="AI970">
        <v>22</v>
      </c>
      <c r="AJ970" t="s">
        <v>732</v>
      </c>
      <c r="AK970" t="s">
        <v>733</v>
      </c>
      <c r="AL970">
        <v>27</v>
      </c>
    </row>
    <row r="971" spans="1:38">
      <c r="A971" t="s">
        <v>511</v>
      </c>
      <c r="B971">
        <v>2</v>
      </c>
      <c r="C971">
        <v>5</v>
      </c>
      <c r="D971" t="s">
        <v>107</v>
      </c>
      <c r="F971">
        <v>0</v>
      </c>
      <c r="G971">
        <v>1</v>
      </c>
      <c r="H971">
        <v>0</v>
      </c>
      <c r="I971">
        <v>1</v>
      </c>
      <c r="J971" t="s">
        <v>42</v>
      </c>
      <c r="K971">
        <v>0</v>
      </c>
      <c r="L971" t="s">
        <v>42</v>
      </c>
      <c r="M971">
        <v>0</v>
      </c>
      <c r="N971">
        <v>1</v>
      </c>
      <c r="O971">
        <v>-1</v>
      </c>
      <c r="P971">
        <v>0.66599999999999993</v>
      </c>
      <c r="Q971" t="s">
        <v>41</v>
      </c>
      <c r="R971" t="s">
        <v>41</v>
      </c>
      <c r="T971">
        <v>101.31965006729475</v>
      </c>
      <c r="U971">
        <v>117.34261838440112</v>
      </c>
      <c r="V971">
        <v>125.13020833333333</v>
      </c>
      <c r="W971">
        <v>148.05555555555554</v>
      </c>
      <c r="X971">
        <v>570.16771849999998</v>
      </c>
      <c r="Y971" t="s">
        <v>648</v>
      </c>
      <c r="Z971">
        <v>439.48519350000004</v>
      </c>
      <c r="AA971" t="s">
        <v>89</v>
      </c>
      <c r="AC971">
        <v>26.451000000000001</v>
      </c>
      <c r="AD971">
        <v>49.73</v>
      </c>
      <c r="AG971" t="s">
        <v>702</v>
      </c>
      <c r="AH971" t="s">
        <v>703</v>
      </c>
      <c r="AI971">
        <v>54</v>
      </c>
      <c r="AJ971" t="s">
        <v>732</v>
      </c>
      <c r="AK971" t="s">
        <v>733</v>
      </c>
      <c r="AL971">
        <v>27</v>
      </c>
    </row>
    <row r="972" spans="1:38">
      <c r="A972" t="s">
        <v>511</v>
      </c>
      <c r="B972">
        <v>2</v>
      </c>
      <c r="C972">
        <v>6</v>
      </c>
      <c r="D972" t="s">
        <v>73</v>
      </c>
      <c r="F972">
        <v>0</v>
      </c>
      <c r="G972">
        <v>1</v>
      </c>
      <c r="H972">
        <v>2</v>
      </c>
      <c r="I972">
        <v>0</v>
      </c>
      <c r="J972" t="s">
        <v>42</v>
      </c>
      <c r="K972">
        <v>0</v>
      </c>
      <c r="L972" t="s">
        <v>42</v>
      </c>
      <c r="M972">
        <v>0</v>
      </c>
      <c r="N972">
        <v>1</v>
      </c>
      <c r="O972">
        <v>0</v>
      </c>
      <c r="P972">
        <v>1</v>
      </c>
      <c r="Q972" t="s">
        <v>41</v>
      </c>
      <c r="R972" t="s">
        <v>41</v>
      </c>
      <c r="T972">
        <v>101.31965006729475</v>
      </c>
      <c r="U972">
        <v>117.34261838440112</v>
      </c>
      <c r="V972">
        <v>125.13020833333333</v>
      </c>
      <c r="W972">
        <v>148.05555555555554</v>
      </c>
      <c r="X972">
        <v>394.15</v>
      </c>
      <c r="Y972" t="s">
        <v>89</v>
      </c>
      <c r="Z972">
        <v>375.84838649999995</v>
      </c>
      <c r="AA972" t="s">
        <v>89</v>
      </c>
      <c r="AC972">
        <v>27.308</v>
      </c>
      <c r="AD972">
        <v>54.777000000000001</v>
      </c>
      <c r="AG972" t="s">
        <v>702</v>
      </c>
      <c r="AH972" t="s">
        <v>703</v>
      </c>
      <c r="AI972">
        <v>54</v>
      </c>
      <c r="AJ972" t="s">
        <v>730</v>
      </c>
      <c r="AK972" t="s">
        <v>731</v>
      </c>
      <c r="AL972">
        <v>8</v>
      </c>
    </row>
    <row r="973" spans="1:38">
      <c r="A973" t="s">
        <v>511</v>
      </c>
      <c r="B973">
        <v>2</v>
      </c>
      <c r="C973">
        <v>6</v>
      </c>
      <c r="D973" t="s">
        <v>73</v>
      </c>
      <c r="F973">
        <v>1</v>
      </c>
      <c r="G973">
        <v>0.5</v>
      </c>
      <c r="H973">
        <v>2</v>
      </c>
      <c r="I973">
        <v>0</v>
      </c>
      <c r="J973" t="s">
        <v>42</v>
      </c>
      <c r="K973">
        <v>0</v>
      </c>
      <c r="L973" t="s">
        <v>42</v>
      </c>
      <c r="M973">
        <v>1</v>
      </c>
      <c r="N973">
        <v>0.66599999999999993</v>
      </c>
      <c r="O973">
        <v>-1</v>
      </c>
      <c r="P973">
        <v>0.66599999999999993</v>
      </c>
      <c r="Q973" t="s">
        <v>41</v>
      </c>
      <c r="R973" t="s">
        <v>41</v>
      </c>
      <c r="T973">
        <v>101.31965006729475</v>
      </c>
      <c r="U973">
        <v>117.34261838440112</v>
      </c>
      <c r="V973">
        <v>125.13020833333333</v>
      </c>
      <c r="W973">
        <v>148.05555555555554</v>
      </c>
      <c r="X973">
        <v>382.4</v>
      </c>
      <c r="Y973" t="s">
        <v>89</v>
      </c>
      <c r="Z973">
        <v>384.73853300000007</v>
      </c>
      <c r="AA973" t="s">
        <v>89</v>
      </c>
      <c r="AC973">
        <v>26.965</v>
      </c>
      <c r="AD973">
        <v>49.957000000000001</v>
      </c>
      <c r="AG973" t="s">
        <v>724</v>
      </c>
      <c r="AH973" t="s">
        <v>725</v>
      </c>
      <c r="AI973">
        <v>21</v>
      </c>
      <c r="AJ973" t="s">
        <v>716</v>
      </c>
      <c r="AK973" t="s">
        <v>717</v>
      </c>
      <c r="AL973">
        <v>7</v>
      </c>
    </row>
    <row r="974" spans="1:38">
      <c r="A974" t="s">
        <v>511</v>
      </c>
      <c r="B974">
        <v>2</v>
      </c>
      <c r="C974">
        <v>6</v>
      </c>
      <c r="D974" t="s">
        <v>73</v>
      </c>
      <c r="F974">
        <v>1</v>
      </c>
      <c r="G974">
        <v>0.5</v>
      </c>
      <c r="H974">
        <v>2</v>
      </c>
      <c r="I974">
        <v>0</v>
      </c>
      <c r="J974" t="s">
        <v>42</v>
      </c>
      <c r="K974">
        <v>1</v>
      </c>
      <c r="L974" t="s">
        <v>42</v>
      </c>
      <c r="M974">
        <v>-1</v>
      </c>
      <c r="N974">
        <v>0.66599999999999993</v>
      </c>
      <c r="O974">
        <v>1</v>
      </c>
      <c r="P974">
        <v>0.66599999999999993</v>
      </c>
      <c r="Q974" t="s">
        <v>190</v>
      </c>
      <c r="R974" t="s">
        <v>41</v>
      </c>
      <c r="T974">
        <v>101.31965006729475</v>
      </c>
      <c r="U974">
        <v>117.34261838440112</v>
      </c>
      <c r="V974">
        <v>125.13020833333333</v>
      </c>
      <c r="W974">
        <v>148.05555555555554</v>
      </c>
      <c r="X974">
        <v>445.4</v>
      </c>
      <c r="Y974" t="s">
        <v>89</v>
      </c>
      <c r="Z974">
        <v>384.7429017</v>
      </c>
      <c r="AA974" t="s">
        <v>89</v>
      </c>
      <c r="AC974">
        <v>26.989000000000001</v>
      </c>
      <c r="AD974">
        <v>50.249000000000002</v>
      </c>
      <c r="AG974" t="s">
        <v>724</v>
      </c>
      <c r="AH974" t="s">
        <v>725</v>
      </c>
      <c r="AI974">
        <v>21</v>
      </c>
      <c r="AJ974" t="s">
        <v>716</v>
      </c>
      <c r="AK974" t="s">
        <v>717</v>
      </c>
      <c r="AL974">
        <v>7</v>
      </c>
    </row>
    <row r="975" spans="1:38">
      <c r="A975" t="s">
        <v>511</v>
      </c>
      <c r="B975">
        <v>2</v>
      </c>
      <c r="C975">
        <v>6</v>
      </c>
      <c r="D975" t="s">
        <v>73</v>
      </c>
      <c r="F975">
        <v>1</v>
      </c>
      <c r="G975">
        <v>0.5</v>
      </c>
      <c r="H975">
        <v>2</v>
      </c>
      <c r="I975">
        <v>0</v>
      </c>
      <c r="J975" t="s">
        <v>42</v>
      </c>
      <c r="K975">
        <v>2</v>
      </c>
      <c r="L975" t="s">
        <v>42</v>
      </c>
      <c r="M975">
        <v>-2</v>
      </c>
      <c r="N975">
        <v>0.33299999999999996</v>
      </c>
      <c r="O975">
        <v>2</v>
      </c>
      <c r="P975">
        <v>0.33299999999999996</v>
      </c>
      <c r="Q975" t="s">
        <v>190</v>
      </c>
      <c r="R975" t="s">
        <v>41</v>
      </c>
      <c r="T975">
        <v>101.31965006729475</v>
      </c>
      <c r="U975">
        <v>117.34261838440112</v>
      </c>
      <c r="V975">
        <v>125.13020833333333</v>
      </c>
      <c r="W975">
        <v>148.05555555555554</v>
      </c>
      <c r="X975">
        <v>398.1</v>
      </c>
      <c r="Y975" t="s">
        <v>89</v>
      </c>
      <c r="Z975">
        <v>353.70093524999999</v>
      </c>
      <c r="AA975" t="s">
        <v>89</v>
      </c>
      <c r="AC975">
        <v>27.062999999999999</v>
      </c>
      <c r="AD975">
        <v>49.167999999999999</v>
      </c>
      <c r="AG975" t="s">
        <v>722</v>
      </c>
      <c r="AH975" t="s">
        <v>723</v>
      </c>
      <c r="AI975">
        <v>17</v>
      </c>
      <c r="AJ975" t="s">
        <v>714</v>
      </c>
      <c r="AK975" t="s">
        <v>715</v>
      </c>
      <c r="AL975">
        <v>12</v>
      </c>
    </row>
    <row r="976" spans="1:38">
      <c r="A976" t="s">
        <v>511</v>
      </c>
      <c r="B976">
        <v>2</v>
      </c>
      <c r="C976">
        <v>6</v>
      </c>
      <c r="D976" t="s">
        <v>73</v>
      </c>
      <c r="F976">
        <v>-1</v>
      </c>
      <c r="G976">
        <v>0.5</v>
      </c>
      <c r="H976">
        <v>2</v>
      </c>
      <c r="I976">
        <v>0</v>
      </c>
      <c r="J976" t="s">
        <v>41</v>
      </c>
      <c r="K976">
        <v>2</v>
      </c>
      <c r="L976" t="s">
        <v>42</v>
      </c>
      <c r="M976">
        <v>-2</v>
      </c>
      <c r="N976">
        <v>0.33299999999999996</v>
      </c>
      <c r="O976">
        <v>2</v>
      </c>
      <c r="P976">
        <v>0.33299999999999996</v>
      </c>
      <c r="Q976" t="s">
        <v>190</v>
      </c>
      <c r="R976" t="s">
        <v>41</v>
      </c>
      <c r="T976">
        <v>101.31965006729475</v>
      </c>
      <c r="U976">
        <v>117.34261838440112</v>
      </c>
      <c r="V976">
        <v>125.13020833333333</v>
      </c>
      <c r="W976">
        <v>148.05555555555554</v>
      </c>
      <c r="X976">
        <v>319.29999999999995</v>
      </c>
      <c r="Y976" t="s">
        <v>89</v>
      </c>
      <c r="Z976">
        <v>322.45911524999997</v>
      </c>
      <c r="AA976" t="s">
        <v>89</v>
      </c>
      <c r="AC976">
        <v>26.451000000000001</v>
      </c>
      <c r="AD976">
        <v>49.73</v>
      </c>
      <c r="AG976" t="s">
        <v>722</v>
      </c>
      <c r="AH976" t="s">
        <v>723</v>
      </c>
      <c r="AI976">
        <v>17</v>
      </c>
      <c r="AJ976" t="s">
        <v>714</v>
      </c>
      <c r="AK976" t="s">
        <v>715</v>
      </c>
      <c r="AL976">
        <v>12</v>
      </c>
    </row>
    <row r="977" spans="1:38">
      <c r="A977" t="s">
        <v>511</v>
      </c>
      <c r="B977">
        <v>2</v>
      </c>
      <c r="C977">
        <v>7</v>
      </c>
      <c r="D977" t="s">
        <v>78</v>
      </c>
      <c r="F977">
        <v>0</v>
      </c>
      <c r="G977">
        <v>1</v>
      </c>
      <c r="H977">
        <v>1</v>
      </c>
      <c r="I977">
        <v>0.5</v>
      </c>
      <c r="J977" t="s">
        <v>42</v>
      </c>
      <c r="K977">
        <v>0</v>
      </c>
      <c r="L977" t="s">
        <v>42</v>
      </c>
      <c r="M977">
        <v>2</v>
      </c>
      <c r="N977">
        <v>0.33299999999999996</v>
      </c>
      <c r="O977">
        <v>-2</v>
      </c>
      <c r="P977">
        <v>0.33299999999999996</v>
      </c>
      <c r="Q977" t="s">
        <v>41</v>
      </c>
      <c r="R977" t="s">
        <v>41</v>
      </c>
      <c r="T977">
        <v>101.31965006729475</v>
      </c>
      <c r="U977">
        <v>117.34261838440112</v>
      </c>
      <c r="V977">
        <v>125.13020833333333</v>
      </c>
      <c r="W977">
        <v>148.05555555555554</v>
      </c>
      <c r="X977">
        <v>1286.81804375</v>
      </c>
      <c r="Y977" t="s">
        <v>649</v>
      </c>
      <c r="Z977">
        <v>968.53666820000001</v>
      </c>
      <c r="AA977" t="s">
        <v>648</v>
      </c>
      <c r="AC977">
        <v>27.308</v>
      </c>
      <c r="AD977">
        <v>54.777000000000001</v>
      </c>
      <c r="AG977" t="s">
        <v>712</v>
      </c>
      <c r="AH977" t="s">
        <v>713</v>
      </c>
      <c r="AI977">
        <v>14</v>
      </c>
      <c r="AJ977" t="s">
        <v>696</v>
      </c>
      <c r="AK977" t="s">
        <v>697</v>
      </c>
      <c r="AL977">
        <v>17</v>
      </c>
    </row>
    <row r="978" spans="1:38">
      <c r="A978" t="s">
        <v>511</v>
      </c>
      <c r="B978">
        <v>2</v>
      </c>
      <c r="C978">
        <v>7</v>
      </c>
      <c r="D978" t="s">
        <v>78</v>
      </c>
      <c r="F978">
        <v>-1</v>
      </c>
      <c r="G978">
        <v>0.5</v>
      </c>
      <c r="H978">
        <v>2</v>
      </c>
      <c r="I978">
        <v>0</v>
      </c>
      <c r="J978" t="s">
        <v>42</v>
      </c>
      <c r="K978">
        <v>0</v>
      </c>
      <c r="L978" t="s">
        <v>42</v>
      </c>
      <c r="M978">
        <v>1</v>
      </c>
      <c r="N978">
        <v>0.66599999999999993</v>
      </c>
      <c r="O978">
        <v>-2</v>
      </c>
      <c r="P978">
        <v>0.33299999999999996</v>
      </c>
      <c r="Q978" t="s">
        <v>41</v>
      </c>
      <c r="R978" t="s">
        <v>41</v>
      </c>
      <c r="T978">
        <v>101.31965006729475</v>
      </c>
      <c r="U978">
        <v>117.34261838440112</v>
      </c>
      <c r="V978">
        <v>125.13020833333333</v>
      </c>
      <c r="W978">
        <v>148.05555555555554</v>
      </c>
      <c r="X978">
        <v>1262.3363915000002</v>
      </c>
      <c r="Y978" t="s">
        <v>649</v>
      </c>
      <c r="Z978">
        <v>908.03784929999995</v>
      </c>
      <c r="AA978" t="s">
        <v>648</v>
      </c>
      <c r="AC978">
        <v>26.965</v>
      </c>
      <c r="AD978">
        <v>49.957000000000001</v>
      </c>
      <c r="AG978" t="s">
        <v>698</v>
      </c>
      <c r="AH978" t="s">
        <v>699</v>
      </c>
      <c r="AI978">
        <v>21</v>
      </c>
      <c r="AJ978" t="s">
        <v>694</v>
      </c>
      <c r="AK978" t="s">
        <v>695</v>
      </c>
      <c r="AL978">
        <v>7</v>
      </c>
    </row>
    <row r="979" spans="1:38">
      <c r="A979" t="s">
        <v>511</v>
      </c>
      <c r="B979">
        <v>2</v>
      </c>
      <c r="C979">
        <v>7</v>
      </c>
      <c r="D979" t="s">
        <v>78</v>
      </c>
      <c r="F979">
        <v>0</v>
      </c>
      <c r="G979">
        <v>1</v>
      </c>
      <c r="H979">
        <v>2</v>
      </c>
      <c r="I979">
        <v>0</v>
      </c>
      <c r="J979" t="s">
        <v>42</v>
      </c>
      <c r="K979">
        <v>0</v>
      </c>
      <c r="L979" t="s">
        <v>42</v>
      </c>
      <c r="M979">
        <v>1</v>
      </c>
      <c r="N979">
        <v>0.66599999999999993</v>
      </c>
      <c r="O979">
        <v>-2</v>
      </c>
      <c r="P979">
        <v>0.33299999999999996</v>
      </c>
      <c r="Q979" t="s">
        <v>41</v>
      </c>
      <c r="R979" t="s">
        <v>41</v>
      </c>
      <c r="T979">
        <v>101.31965006729475</v>
      </c>
      <c r="U979">
        <v>117.34261838440112</v>
      </c>
      <c r="V979">
        <v>125.13020833333333</v>
      </c>
      <c r="W979">
        <v>148.05555555555554</v>
      </c>
      <c r="X979">
        <v>1387.9339775000003</v>
      </c>
      <c r="Y979" t="s">
        <v>649</v>
      </c>
      <c r="Z979">
        <v>883.90026560000001</v>
      </c>
      <c r="AA979" t="s">
        <v>648</v>
      </c>
      <c r="AC979">
        <v>26.989000000000001</v>
      </c>
      <c r="AD979">
        <v>50.249000000000002</v>
      </c>
      <c r="AG979" t="s">
        <v>700</v>
      </c>
      <c r="AH979" t="s">
        <v>701</v>
      </c>
      <c r="AI979">
        <v>18</v>
      </c>
      <c r="AJ979" t="s">
        <v>694</v>
      </c>
      <c r="AK979" t="s">
        <v>695</v>
      </c>
      <c r="AL979">
        <v>7</v>
      </c>
    </row>
    <row r="980" spans="1:38">
      <c r="A980" t="s">
        <v>511</v>
      </c>
      <c r="B980">
        <v>2</v>
      </c>
      <c r="C980">
        <v>7</v>
      </c>
      <c r="D980" t="s">
        <v>78</v>
      </c>
      <c r="F980">
        <v>0</v>
      </c>
      <c r="G980">
        <v>1</v>
      </c>
      <c r="H980">
        <v>2</v>
      </c>
      <c r="I980">
        <v>0</v>
      </c>
      <c r="J980" t="s">
        <v>42</v>
      </c>
      <c r="K980">
        <v>0</v>
      </c>
      <c r="L980" t="s">
        <v>42</v>
      </c>
      <c r="M980">
        <v>0</v>
      </c>
      <c r="N980">
        <v>1</v>
      </c>
      <c r="O980">
        <v>-1</v>
      </c>
      <c r="P980">
        <v>0.66599999999999993</v>
      </c>
      <c r="Q980" t="s">
        <v>41</v>
      </c>
      <c r="R980" t="s">
        <v>41</v>
      </c>
      <c r="T980">
        <v>101.31965006729475</v>
      </c>
      <c r="U980">
        <v>117.34261838440112</v>
      </c>
      <c r="V980">
        <v>125.13020833333333</v>
      </c>
      <c r="W980">
        <v>148.05555555555554</v>
      </c>
      <c r="X980">
        <v>1270.4748397500002</v>
      </c>
      <c r="Y980" t="s">
        <v>649</v>
      </c>
      <c r="Z980">
        <v>823.5576274</v>
      </c>
      <c r="AA980" t="s">
        <v>648</v>
      </c>
      <c r="AC980">
        <v>27.062999999999999</v>
      </c>
      <c r="AD980">
        <v>49.167999999999999</v>
      </c>
      <c r="AG980" t="s">
        <v>710</v>
      </c>
      <c r="AH980" t="s">
        <v>711</v>
      </c>
      <c r="AI980">
        <v>39</v>
      </c>
      <c r="AJ980" t="s">
        <v>766</v>
      </c>
      <c r="AK980" t="s">
        <v>767</v>
      </c>
      <c r="AL980">
        <v>6</v>
      </c>
    </row>
    <row r="981" spans="1:38">
      <c r="A981" t="s">
        <v>511</v>
      </c>
      <c r="B981">
        <v>2</v>
      </c>
      <c r="C981">
        <v>7</v>
      </c>
      <c r="D981" t="s">
        <v>78</v>
      </c>
      <c r="F981">
        <v>0</v>
      </c>
      <c r="G981">
        <v>1</v>
      </c>
      <c r="H981">
        <v>2</v>
      </c>
      <c r="I981">
        <v>0</v>
      </c>
      <c r="J981" t="s">
        <v>42</v>
      </c>
      <c r="K981">
        <v>0</v>
      </c>
      <c r="L981" t="s">
        <v>42</v>
      </c>
      <c r="M981">
        <v>0</v>
      </c>
      <c r="N981">
        <v>1</v>
      </c>
      <c r="O981">
        <v>-1</v>
      </c>
      <c r="P981">
        <v>0.66599999999999993</v>
      </c>
      <c r="Q981" t="s">
        <v>41</v>
      </c>
      <c r="R981" t="s">
        <v>41</v>
      </c>
      <c r="T981">
        <v>101.31965006729475</v>
      </c>
      <c r="U981">
        <v>117.34261838440112</v>
      </c>
      <c r="V981">
        <v>125.13020833333333</v>
      </c>
      <c r="W981">
        <v>148.05555555555554</v>
      </c>
      <c r="X981">
        <v>1155.63525</v>
      </c>
      <c r="Y981" t="s">
        <v>649</v>
      </c>
      <c r="Z981">
        <v>823.57622419999996</v>
      </c>
      <c r="AA981" t="s">
        <v>648</v>
      </c>
      <c r="AC981">
        <v>26.451000000000001</v>
      </c>
      <c r="AD981">
        <v>49.73</v>
      </c>
      <c r="AG981" t="s">
        <v>710</v>
      </c>
      <c r="AH981" t="s">
        <v>711</v>
      </c>
      <c r="AI981">
        <v>39</v>
      </c>
      <c r="AJ981" t="s">
        <v>766</v>
      </c>
      <c r="AK981" t="s">
        <v>767</v>
      </c>
      <c r="AL981">
        <v>6</v>
      </c>
    </row>
    <row r="982" spans="1:38">
      <c r="A982" t="s">
        <v>511</v>
      </c>
      <c r="B982">
        <v>2</v>
      </c>
      <c r="C982">
        <v>8</v>
      </c>
      <c r="D982" t="s">
        <v>85</v>
      </c>
      <c r="F982">
        <v>0</v>
      </c>
      <c r="G982">
        <v>1</v>
      </c>
      <c r="H982">
        <v>1</v>
      </c>
      <c r="I982">
        <v>0.5</v>
      </c>
      <c r="J982" t="s">
        <v>42</v>
      </c>
      <c r="K982">
        <v>0</v>
      </c>
      <c r="L982" t="s">
        <v>42</v>
      </c>
      <c r="M982">
        <v>1</v>
      </c>
      <c r="N982">
        <v>0.66599999999999993</v>
      </c>
      <c r="O982">
        <v>-1</v>
      </c>
      <c r="P982">
        <v>0.66599999999999993</v>
      </c>
      <c r="Q982" t="s">
        <v>190</v>
      </c>
      <c r="R982" t="s">
        <v>41</v>
      </c>
      <c r="T982">
        <v>101.31965006729475</v>
      </c>
      <c r="U982">
        <v>117.34261838440112</v>
      </c>
      <c r="V982">
        <v>125.13020833333333</v>
      </c>
      <c r="W982">
        <v>148.05555555555554</v>
      </c>
      <c r="X982">
        <v>526.55571199999997</v>
      </c>
      <c r="Y982" t="s">
        <v>648</v>
      </c>
      <c r="Z982">
        <v>535.87040831999991</v>
      </c>
      <c r="AA982" t="s">
        <v>648</v>
      </c>
      <c r="AC982">
        <v>27.308</v>
      </c>
      <c r="AD982">
        <v>54.777000000000001</v>
      </c>
      <c r="AG982" t="s">
        <v>700</v>
      </c>
      <c r="AH982" t="s">
        <v>701</v>
      </c>
      <c r="AI982">
        <v>18</v>
      </c>
      <c r="AJ982" t="s">
        <v>698</v>
      </c>
      <c r="AK982" t="s">
        <v>699</v>
      </c>
      <c r="AL982">
        <v>9</v>
      </c>
    </row>
    <row r="983" spans="1:38">
      <c r="A983" t="s">
        <v>511</v>
      </c>
      <c r="B983">
        <v>2</v>
      </c>
      <c r="C983">
        <v>8</v>
      </c>
      <c r="D983" t="s">
        <v>85</v>
      </c>
      <c r="F983">
        <v>-1</v>
      </c>
      <c r="G983">
        <v>0.5</v>
      </c>
      <c r="H983">
        <v>2</v>
      </c>
      <c r="I983">
        <v>0</v>
      </c>
      <c r="J983" t="s">
        <v>42</v>
      </c>
      <c r="K983">
        <v>0</v>
      </c>
      <c r="L983" t="s">
        <v>42</v>
      </c>
      <c r="M983">
        <v>1</v>
      </c>
      <c r="N983">
        <v>0.66599999999999993</v>
      </c>
      <c r="O983">
        <v>-1</v>
      </c>
      <c r="P983">
        <v>0.66599999999999993</v>
      </c>
      <c r="Q983" t="s">
        <v>41</v>
      </c>
      <c r="R983" t="s">
        <v>41</v>
      </c>
      <c r="T983">
        <v>101.31965006729475</v>
      </c>
      <c r="U983">
        <v>117.34261838440112</v>
      </c>
      <c r="V983">
        <v>125.13020833333333</v>
      </c>
      <c r="W983">
        <v>148.05555555555554</v>
      </c>
      <c r="X983">
        <v>526.55259149999995</v>
      </c>
      <c r="Y983" t="s">
        <v>648</v>
      </c>
      <c r="Z983">
        <v>530.72633003499993</v>
      </c>
      <c r="AA983" t="s">
        <v>648</v>
      </c>
      <c r="AC983">
        <v>26.965</v>
      </c>
      <c r="AD983">
        <v>49.957000000000001</v>
      </c>
      <c r="AG983" t="s">
        <v>698</v>
      </c>
      <c r="AH983" t="s">
        <v>699</v>
      </c>
      <c r="AI983">
        <v>21</v>
      </c>
      <c r="AJ983" t="s">
        <v>766</v>
      </c>
      <c r="AK983" t="s">
        <v>767</v>
      </c>
      <c r="AL983">
        <v>6</v>
      </c>
    </row>
    <row r="984" spans="1:38">
      <c r="A984" t="s">
        <v>511</v>
      </c>
      <c r="B984">
        <v>2</v>
      </c>
      <c r="C984">
        <v>8</v>
      </c>
      <c r="D984" t="s">
        <v>85</v>
      </c>
      <c r="F984">
        <v>-1</v>
      </c>
      <c r="G984">
        <v>0.5</v>
      </c>
      <c r="H984">
        <v>1</v>
      </c>
      <c r="I984">
        <v>0.5</v>
      </c>
      <c r="J984" t="s">
        <v>42</v>
      </c>
      <c r="K984">
        <v>0</v>
      </c>
      <c r="L984" t="s">
        <v>42</v>
      </c>
      <c r="M984">
        <v>1</v>
      </c>
      <c r="N984">
        <v>0.66599999999999993</v>
      </c>
      <c r="O984">
        <v>-1</v>
      </c>
      <c r="P984">
        <v>0.66599999999999993</v>
      </c>
      <c r="Q984" t="s">
        <v>190</v>
      </c>
      <c r="R984" t="s">
        <v>41</v>
      </c>
      <c r="T984">
        <v>101.31965006729475</v>
      </c>
      <c r="U984">
        <v>117.34261838440112</v>
      </c>
      <c r="V984">
        <v>125.13020833333333</v>
      </c>
      <c r="W984">
        <v>148.05555555555554</v>
      </c>
      <c r="X984">
        <v>522.43524974999991</v>
      </c>
      <c r="Y984" t="s">
        <v>648</v>
      </c>
      <c r="Z984">
        <v>515.2954057899999</v>
      </c>
      <c r="AA984" t="s">
        <v>648</v>
      </c>
      <c r="AC984">
        <v>26.989000000000001</v>
      </c>
      <c r="AD984">
        <v>50.249000000000002</v>
      </c>
      <c r="AG984" t="s">
        <v>698</v>
      </c>
      <c r="AH984" t="s">
        <v>699</v>
      </c>
      <c r="AI984">
        <v>21</v>
      </c>
      <c r="AJ984" t="s">
        <v>698</v>
      </c>
      <c r="AK984" t="s">
        <v>699</v>
      </c>
      <c r="AL984">
        <v>9</v>
      </c>
    </row>
    <row r="985" spans="1:38">
      <c r="A985" t="s">
        <v>511</v>
      </c>
      <c r="B985">
        <v>2</v>
      </c>
      <c r="C985">
        <v>8</v>
      </c>
      <c r="D985" t="s">
        <v>85</v>
      </c>
      <c r="F985">
        <v>-1</v>
      </c>
      <c r="G985">
        <v>0.5</v>
      </c>
      <c r="H985">
        <v>2</v>
      </c>
      <c r="I985">
        <v>0</v>
      </c>
      <c r="J985" t="s">
        <v>42</v>
      </c>
      <c r="K985">
        <v>0</v>
      </c>
      <c r="L985" t="s">
        <v>42</v>
      </c>
      <c r="M985">
        <v>0</v>
      </c>
      <c r="N985">
        <v>1</v>
      </c>
      <c r="O985">
        <v>-1</v>
      </c>
      <c r="P985">
        <v>0.66599999999999993</v>
      </c>
      <c r="Q985" t="s">
        <v>41</v>
      </c>
      <c r="R985" t="s">
        <v>41</v>
      </c>
      <c r="T985">
        <v>101.31965006729475</v>
      </c>
      <c r="U985">
        <v>117.34261838440112</v>
      </c>
      <c r="V985">
        <v>125.13020833333333</v>
      </c>
      <c r="W985">
        <v>148.05555555555554</v>
      </c>
      <c r="X985">
        <v>489.46775749999995</v>
      </c>
      <c r="Y985" t="s">
        <v>89</v>
      </c>
      <c r="Z985">
        <v>489.58069367500002</v>
      </c>
      <c r="AA985" t="s">
        <v>89</v>
      </c>
      <c r="AC985">
        <v>27.062999999999999</v>
      </c>
      <c r="AD985">
        <v>49.167999999999999</v>
      </c>
      <c r="AG985" t="s">
        <v>706</v>
      </c>
      <c r="AH985" t="s">
        <v>707</v>
      </c>
      <c r="AI985">
        <v>35</v>
      </c>
      <c r="AJ985" t="s">
        <v>716</v>
      </c>
      <c r="AK985" t="s">
        <v>717</v>
      </c>
      <c r="AL985">
        <v>7</v>
      </c>
    </row>
    <row r="986" spans="1:38">
      <c r="A986" t="s">
        <v>511</v>
      </c>
      <c r="B986">
        <v>2</v>
      </c>
      <c r="C986">
        <v>8</v>
      </c>
      <c r="D986" t="s">
        <v>85</v>
      </c>
      <c r="F986">
        <v>-1</v>
      </c>
      <c r="G986">
        <v>0.5</v>
      </c>
      <c r="H986">
        <v>1</v>
      </c>
      <c r="I986">
        <v>0.5</v>
      </c>
      <c r="J986" t="s">
        <v>42</v>
      </c>
      <c r="K986">
        <v>0</v>
      </c>
      <c r="L986" t="s">
        <v>42</v>
      </c>
      <c r="M986">
        <v>0</v>
      </c>
      <c r="N986">
        <v>1</v>
      </c>
      <c r="O986">
        <v>-1</v>
      </c>
      <c r="P986">
        <v>0.66599999999999993</v>
      </c>
      <c r="Q986" t="s">
        <v>41</v>
      </c>
      <c r="R986" t="s">
        <v>41</v>
      </c>
      <c r="T986">
        <v>101.31965006729475</v>
      </c>
      <c r="U986">
        <v>117.34261838440112</v>
      </c>
      <c r="V986">
        <v>125.13020833333333</v>
      </c>
      <c r="W986">
        <v>148.05555555555554</v>
      </c>
      <c r="X986">
        <v>431.48731874999999</v>
      </c>
      <c r="Y986" t="s">
        <v>89</v>
      </c>
      <c r="Z986">
        <v>433.22726347499997</v>
      </c>
      <c r="AA986" t="s">
        <v>89</v>
      </c>
      <c r="AC986">
        <v>26.451000000000001</v>
      </c>
      <c r="AD986">
        <v>49.73</v>
      </c>
      <c r="AG986" t="s">
        <v>706</v>
      </c>
      <c r="AH986" t="s">
        <v>707</v>
      </c>
      <c r="AI986">
        <v>35</v>
      </c>
      <c r="AJ986" t="s">
        <v>724</v>
      </c>
      <c r="AK986" t="s">
        <v>725</v>
      </c>
      <c r="AL986">
        <v>13</v>
      </c>
    </row>
    <row r="987" spans="1:38">
      <c r="A987" t="s">
        <v>511</v>
      </c>
      <c r="B987">
        <v>2</v>
      </c>
      <c r="C987">
        <v>9</v>
      </c>
      <c r="D987" t="s">
        <v>117</v>
      </c>
      <c r="F987">
        <v>0</v>
      </c>
      <c r="G987">
        <v>1</v>
      </c>
      <c r="H987">
        <v>0</v>
      </c>
      <c r="I987">
        <v>1</v>
      </c>
      <c r="J987" t="s">
        <v>42</v>
      </c>
      <c r="K987">
        <v>0</v>
      </c>
      <c r="L987" t="s">
        <v>42</v>
      </c>
      <c r="M987">
        <v>0</v>
      </c>
      <c r="N987">
        <v>1</v>
      </c>
      <c r="O987">
        <v>0</v>
      </c>
      <c r="P987">
        <v>1</v>
      </c>
      <c r="Q987" t="s">
        <v>41</v>
      </c>
      <c r="R987" t="s">
        <v>41</v>
      </c>
      <c r="T987">
        <v>101.31965006729475</v>
      </c>
      <c r="U987">
        <v>117.34261838440112</v>
      </c>
      <c r="V987">
        <v>125.13020833333333</v>
      </c>
      <c r="W987">
        <v>148.05555555555554</v>
      </c>
      <c r="X987">
        <v>269.28775717500002</v>
      </c>
      <c r="Y987" t="s">
        <v>54</v>
      </c>
      <c r="Z987">
        <v>354.55199999999996</v>
      </c>
      <c r="AA987" t="s">
        <v>89</v>
      </c>
      <c r="AC987">
        <v>27.308</v>
      </c>
      <c r="AD987">
        <v>54.777000000000001</v>
      </c>
      <c r="AG987" t="s">
        <v>702</v>
      </c>
      <c r="AH987" t="s">
        <v>703</v>
      </c>
      <c r="AI987">
        <v>54</v>
      </c>
      <c r="AJ987" t="s">
        <v>702</v>
      </c>
      <c r="AK987" t="s">
        <v>703</v>
      </c>
      <c r="AL987">
        <v>37</v>
      </c>
    </row>
    <row r="988" spans="1:38">
      <c r="A988" t="s">
        <v>511</v>
      </c>
      <c r="B988">
        <v>2</v>
      </c>
      <c r="C988">
        <v>9</v>
      </c>
      <c r="D988" t="s">
        <v>117</v>
      </c>
      <c r="F988">
        <v>0</v>
      </c>
      <c r="G988">
        <v>1</v>
      </c>
      <c r="H988">
        <v>0</v>
      </c>
      <c r="I988">
        <v>1</v>
      </c>
      <c r="J988" t="s">
        <v>42</v>
      </c>
      <c r="K988">
        <v>0</v>
      </c>
      <c r="L988" t="s">
        <v>42</v>
      </c>
      <c r="M988">
        <v>-1</v>
      </c>
      <c r="N988">
        <v>0.66599999999999993</v>
      </c>
      <c r="O988">
        <v>1</v>
      </c>
      <c r="P988">
        <v>0.66599999999999993</v>
      </c>
      <c r="Q988" t="s">
        <v>41</v>
      </c>
      <c r="R988" t="s">
        <v>41</v>
      </c>
      <c r="T988">
        <v>101.31965006729475</v>
      </c>
      <c r="U988">
        <v>117.34261838440112</v>
      </c>
      <c r="V988">
        <v>125.13020833333333</v>
      </c>
      <c r="W988">
        <v>148.05555555555554</v>
      </c>
      <c r="X988">
        <v>374.10114389999995</v>
      </c>
      <c r="Y988" t="s">
        <v>89</v>
      </c>
      <c r="Z988">
        <v>393.90213599999993</v>
      </c>
      <c r="AA988" t="s">
        <v>89</v>
      </c>
      <c r="AC988">
        <v>26.965</v>
      </c>
      <c r="AD988">
        <v>49.957000000000001</v>
      </c>
      <c r="AG988" t="s">
        <v>732</v>
      </c>
      <c r="AH988" t="s">
        <v>733</v>
      </c>
      <c r="AI988">
        <v>22</v>
      </c>
      <c r="AJ988" t="s">
        <v>732</v>
      </c>
      <c r="AK988" t="s">
        <v>733</v>
      </c>
      <c r="AL988">
        <v>27</v>
      </c>
    </row>
    <row r="989" spans="1:38">
      <c r="A989" t="s">
        <v>511</v>
      </c>
      <c r="B989">
        <v>2</v>
      </c>
      <c r="C989">
        <v>9</v>
      </c>
      <c r="D989" t="s">
        <v>117</v>
      </c>
      <c r="F989">
        <v>0</v>
      </c>
      <c r="G989">
        <v>1</v>
      </c>
      <c r="H989">
        <v>1</v>
      </c>
      <c r="I989">
        <v>0.5</v>
      </c>
      <c r="J989" t="s">
        <v>42</v>
      </c>
      <c r="K989">
        <v>0</v>
      </c>
      <c r="L989" t="s">
        <v>42</v>
      </c>
      <c r="M989">
        <v>-1</v>
      </c>
      <c r="N989">
        <v>0.66599999999999993</v>
      </c>
      <c r="O989">
        <v>1</v>
      </c>
      <c r="P989">
        <v>0.66599999999999993</v>
      </c>
      <c r="Q989" t="s">
        <v>41</v>
      </c>
      <c r="R989" t="s">
        <v>41</v>
      </c>
      <c r="T989">
        <v>101.31965006729475</v>
      </c>
      <c r="U989">
        <v>117.34261838440112</v>
      </c>
      <c r="V989">
        <v>125.13020833333333</v>
      </c>
      <c r="W989">
        <v>148.05555555555554</v>
      </c>
      <c r="X989">
        <v>386.21022163499993</v>
      </c>
      <c r="Y989" t="s">
        <v>89</v>
      </c>
      <c r="Z989">
        <v>354.55199999999996</v>
      </c>
      <c r="AA989" t="s">
        <v>89</v>
      </c>
      <c r="AC989">
        <v>26.989000000000001</v>
      </c>
      <c r="AD989">
        <v>50.249000000000002</v>
      </c>
      <c r="AG989" t="s">
        <v>732</v>
      </c>
      <c r="AH989" t="s">
        <v>733</v>
      </c>
      <c r="AI989">
        <v>22</v>
      </c>
      <c r="AJ989" t="s">
        <v>724</v>
      </c>
      <c r="AK989" t="s">
        <v>725</v>
      </c>
      <c r="AL989">
        <v>13</v>
      </c>
    </row>
    <row r="990" spans="1:38">
      <c r="A990" t="s">
        <v>511</v>
      </c>
      <c r="B990">
        <v>2</v>
      </c>
      <c r="C990">
        <v>9</v>
      </c>
      <c r="D990" t="s">
        <v>117</v>
      </c>
      <c r="F990">
        <v>0</v>
      </c>
      <c r="G990">
        <v>1</v>
      </c>
      <c r="H990">
        <v>1</v>
      </c>
      <c r="I990">
        <v>0.5</v>
      </c>
      <c r="J990" t="s">
        <v>42</v>
      </c>
      <c r="K990">
        <v>0</v>
      </c>
      <c r="L990" t="s">
        <v>42</v>
      </c>
      <c r="M990">
        <v>-1</v>
      </c>
      <c r="N990">
        <v>0.66599999999999993</v>
      </c>
      <c r="O990">
        <v>1</v>
      </c>
      <c r="P990">
        <v>0.66599999999999993</v>
      </c>
      <c r="Q990" t="s">
        <v>41</v>
      </c>
      <c r="R990" t="s">
        <v>41</v>
      </c>
      <c r="T990">
        <v>101.31965006729475</v>
      </c>
      <c r="U990">
        <v>117.34261838440112</v>
      </c>
      <c r="V990">
        <v>125.13020833333333</v>
      </c>
      <c r="W990">
        <v>148.05555555555554</v>
      </c>
      <c r="X990">
        <v>366.07673495499995</v>
      </c>
      <c r="Y990" t="s">
        <v>89</v>
      </c>
      <c r="Z990">
        <v>426.44496000000004</v>
      </c>
      <c r="AA990" t="s">
        <v>89</v>
      </c>
      <c r="AC990">
        <v>27.062999999999999</v>
      </c>
      <c r="AD990">
        <v>49.167999999999999</v>
      </c>
      <c r="AG990" t="s">
        <v>732</v>
      </c>
      <c r="AH990" t="s">
        <v>733</v>
      </c>
      <c r="AI990">
        <v>22</v>
      </c>
      <c r="AJ990" t="s">
        <v>724</v>
      </c>
      <c r="AK990" t="s">
        <v>725</v>
      </c>
      <c r="AL990">
        <v>13</v>
      </c>
    </row>
    <row r="991" spans="1:38">
      <c r="A991" t="s">
        <v>511</v>
      </c>
      <c r="B991">
        <v>2</v>
      </c>
      <c r="C991">
        <v>9</v>
      </c>
      <c r="D991" t="s">
        <v>117</v>
      </c>
      <c r="F991">
        <v>0</v>
      </c>
      <c r="G991">
        <v>1</v>
      </c>
      <c r="H991">
        <v>2</v>
      </c>
      <c r="I991">
        <v>0</v>
      </c>
      <c r="J991" t="s">
        <v>42</v>
      </c>
      <c r="K991">
        <v>0</v>
      </c>
      <c r="L991" t="s">
        <v>42</v>
      </c>
      <c r="M991">
        <v>-2</v>
      </c>
      <c r="N991">
        <v>0.33299999999999996</v>
      </c>
      <c r="O991">
        <v>1</v>
      </c>
      <c r="P991">
        <v>0.66599999999999993</v>
      </c>
      <c r="Q991" t="s">
        <v>41</v>
      </c>
      <c r="R991" t="s">
        <v>41</v>
      </c>
      <c r="T991">
        <v>101.31965006729475</v>
      </c>
      <c r="U991">
        <v>117.34261838440112</v>
      </c>
      <c r="V991">
        <v>125.13020833333333</v>
      </c>
      <c r="W991">
        <v>148.05555555555554</v>
      </c>
      <c r="X991">
        <v>309.60784961500002</v>
      </c>
      <c r="Y991" t="s">
        <v>89</v>
      </c>
      <c r="Z991">
        <v>242.38199099999997</v>
      </c>
      <c r="AA991" t="s">
        <v>54</v>
      </c>
      <c r="AC991">
        <v>26.451000000000001</v>
      </c>
      <c r="AD991">
        <v>49.73</v>
      </c>
      <c r="AG991" t="s">
        <v>660</v>
      </c>
      <c r="AH991" t="s">
        <v>661</v>
      </c>
      <c r="AI991">
        <v>33</v>
      </c>
      <c r="AJ991" t="s">
        <v>672</v>
      </c>
      <c r="AK991" t="s">
        <v>673</v>
      </c>
      <c r="AL991">
        <v>25</v>
      </c>
    </row>
    <row r="992" spans="1:38">
      <c r="A992" t="s">
        <v>511</v>
      </c>
      <c r="B992">
        <v>2</v>
      </c>
      <c r="C992">
        <v>10</v>
      </c>
      <c r="D992" t="s">
        <v>90</v>
      </c>
      <c r="F992">
        <v>0</v>
      </c>
      <c r="G992">
        <v>1</v>
      </c>
      <c r="H992">
        <v>0</v>
      </c>
      <c r="I992">
        <v>1</v>
      </c>
      <c r="J992" t="s">
        <v>42</v>
      </c>
      <c r="K992">
        <v>0</v>
      </c>
      <c r="L992" t="s">
        <v>42</v>
      </c>
      <c r="M992">
        <v>1</v>
      </c>
      <c r="N992">
        <v>0.66599999999999993</v>
      </c>
      <c r="O992">
        <v>-1</v>
      </c>
      <c r="P992">
        <v>0.66599999999999993</v>
      </c>
      <c r="Q992" t="s">
        <v>41</v>
      </c>
      <c r="R992" t="s">
        <v>41</v>
      </c>
      <c r="T992">
        <v>101.31965006729475</v>
      </c>
      <c r="U992">
        <v>117.34261838440112</v>
      </c>
      <c r="V992">
        <v>125.13020833333333</v>
      </c>
      <c r="W992">
        <v>148.05555555555554</v>
      </c>
      <c r="X992">
        <v>270.90393</v>
      </c>
      <c r="Y992" t="s">
        <v>54</v>
      </c>
      <c r="Z992">
        <v>157.21226000000001</v>
      </c>
      <c r="AA992" t="s">
        <v>54</v>
      </c>
      <c r="AC992">
        <v>27.308</v>
      </c>
      <c r="AD992">
        <v>54.777000000000001</v>
      </c>
      <c r="AG992" t="s">
        <v>668</v>
      </c>
      <c r="AH992" t="s">
        <v>669</v>
      </c>
      <c r="AI992">
        <v>63</v>
      </c>
      <c r="AJ992" t="s">
        <v>668</v>
      </c>
      <c r="AK992" t="s">
        <v>669</v>
      </c>
      <c r="AL992">
        <v>52</v>
      </c>
    </row>
    <row r="993" spans="1:38">
      <c r="A993" t="s">
        <v>511</v>
      </c>
      <c r="B993">
        <v>2</v>
      </c>
      <c r="C993">
        <v>10</v>
      </c>
      <c r="D993" t="s">
        <v>90</v>
      </c>
      <c r="F993">
        <v>0</v>
      </c>
      <c r="G993">
        <v>1</v>
      </c>
      <c r="H993">
        <v>0</v>
      </c>
      <c r="I993">
        <v>1</v>
      </c>
      <c r="J993" t="s">
        <v>42</v>
      </c>
      <c r="K993">
        <v>0</v>
      </c>
      <c r="L993" t="s">
        <v>42</v>
      </c>
      <c r="M993">
        <v>2</v>
      </c>
      <c r="N993">
        <v>0.33299999999999996</v>
      </c>
      <c r="O993">
        <v>-1</v>
      </c>
      <c r="P993">
        <v>0.66599999999999993</v>
      </c>
      <c r="Q993" t="s">
        <v>41</v>
      </c>
      <c r="R993" t="s">
        <v>41</v>
      </c>
      <c r="T993">
        <v>101.31965006729475</v>
      </c>
      <c r="U993">
        <v>117.34261838440112</v>
      </c>
      <c r="V993">
        <v>125.13020833333333</v>
      </c>
      <c r="W993">
        <v>148.05555555555554</v>
      </c>
      <c r="X993">
        <v>289.63245999999998</v>
      </c>
      <c r="Y993" t="s">
        <v>54</v>
      </c>
      <c r="Z993">
        <v>172.91982999999999</v>
      </c>
      <c r="AA993" t="s">
        <v>54</v>
      </c>
      <c r="AC993">
        <v>26.965</v>
      </c>
      <c r="AD993">
        <v>49.957000000000001</v>
      </c>
      <c r="AG993" t="s">
        <v>660</v>
      </c>
      <c r="AH993" t="s">
        <v>661</v>
      </c>
      <c r="AI993">
        <v>33</v>
      </c>
      <c r="AJ993" t="s">
        <v>668</v>
      </c>
      <c r="AK993" t="s">
        <v>669</v>
      </c>
      <c r="AL993">
        <v>52</v>
      </c>
    </row>
    <row r="994" spans="1:38">
      <c r="A994" t="s">
        <v>511</v>
      </c>
      <c r="B994">
        <v>2</v>
      </c>
      <c r="C994">
        <v>10</v>
      </c>
      <c r="D994" t="s">
        <v>90</v>
      </c>
      <c r="F994">
        <v>1</v>
      </c>
      <c r="G994">
        <v>0.5</v>
      </c>
      <c r="H994">
        <v>0</v>
      </c>
      <c r="I994">
        <v>1</v>
      </c>
      <c r="J994" t="s">
        <v>42</v>
      </c>
      <c r="K994">
        <v>0</v>
      </c>
      <c r="L994">
        <v>0</v>
      </c>
      <c r="M994">
        <v>2</v>
      </c>
      <c r="N994">
        <v>0.33299999999999996</v>
      </c>
      <c r="O994">
        <v>-1</v>
      </c>
      <c r="P994">
        <v>0.66599999999999993</v>
      </c>
      <c r="Q994" t="s">
        <v>41</v>
      </c>
      <c r="R994" t="s">
        <v>41</v>
      </c>
      <c r="T994">
        <v>101.31965006729475</v>
      </c>
      <c r="U994">
        <v>117.34261838440112</v>
      </c>
      <c r="V994">
        <v>125.13020833333333</v>
      </c>
      <c r="W994">
        <v>148.05555555555554</v>
      </c>
      <c r="X994">
        <v>289.63245999999998</v>
      </c>
      <c r="Y994" t="s">
        <v>54</v>
      </c>
      <c r="Z994">
        <v>157.21225999999999</v>
      </c>
      <c r="AA994" t="s">
        <v>54</v>
      </c>
      <c r="AC994">
        <v>26.989000000000001</v>
      </c>
      <c r="AD994">
        <v>50.249000000000002</v>
      </c>
      <c r="AG994" t="s">
        <v>664</v>
      </c>
      <c r="AH994" t="s">
        <v>665</v>
      </c>
      <c r="AI994">
        <v>32</v>
      </c>
      <c r="AJ994" t="s">
        <v>668</v>
      </c>
      <c r="AK994" t="s">
        <v>669</v>
      </c>
      <c r="AL994">
        <v>52</v>
      </c>
    </row>
    <row r="995" spans="1:38">
      <c r="A995" t="s">
        <v>511</v>
      </c>
      <c r="B995">
        <v>2</v>
      </c>
      <c r="C995">
        <v>10</v>
      </c>
      <c r="D995" t="s">
        <v>90</v>
      </c>
      <c r="F995">
        <v>0</v>
      </c>
      <c r="G995">
        <v>1</v>
      </c>
      <c r="H995">
        <v>0</v>
      </c>
      <c r="I995">
        <v>1</v>
      </c>
      <c r="J995" t="s">
        <v>42</v>
      </c>
      <c r="K995">
        <v>0</v>
      </c>
      <c r="L995" t="s">
        <v>42</v>
      </c>
      <c r="M995">
        <v>2</v>
      </c>
      <c r="N995">
        <v>0.33299999999999996</v>
      </c>
      <c r="O995">
        <v>-2</v>
      </c>
      <c r="P995">
        <v>0.33299999999999996</v>
      </c>
      <c r="Q995" t="s">
        <v>41</v>
      </c>
      <c r="R995" t="s">
        <v>41</v>
      </c>
      <c r="T995">
        <v>101.31965006729475</v>
      </c>
      <c r="U995">
        <v>117.34261838440112</v>
      </c>
      <c r="V995">
        <v>125.13020833333333</v>
      </c>
      <c r="W995">
        <v>148.05555555555554</v>
      </c>
      <c r="X995">
        <v>261.48002000000002</v>
      </c>
      <c r="Y995" t="s">
        <v>54</v>
      </c>
      <c r="Z995">
        <v>149.358475</v>
      </c>
      <c r="AA995" t="s">
        <v>54</v>
      </c>
      <c r="AC995">
        <v>27.062999999999999</v>
      </c>
      <c r="AD995">
        <v>49.167999999999999</v>
      </c>
      <c r="AG995" t="s">
        <v>660</v>
      </c>
      <c r="AH995" t="s">
        <v>661</v>
      </c>
      <c r="AI995">
        <v>33</v>
      </c>
      <c r="AJ995" t="s">
        <v>660</v>
      </c>
      <c r="AK995" t="s">
        <v>661</v>
      </c>
      <c r="AL995">
        <v>42</v>
      </c>
    </row>
    <row r="996" spans="1:38">
      <c r="A996" t="s">
        <v>511</v>
      </c>
      <c r="B996">
        <v>2</v>
      </c>
      <c r="C996">
        <v>10</v>
      </c>
      <c r="D996" t="s">
        <v>90</v>
      </c>
      <c r="F996">
        <v>0</v>
      </c>
      <c r="G996">
        <v>1</v>
      </c>
      <c r="H996">
        <v>0</v>
      </c>
      <c r="I996">
        <v>1</v>
      </c>
      <c r="J996" t="s">
        <v>42</v>
      </c>
      <c r="K996">
        <v>0</v>
      </c>
      <c r="L996" t="s">
        <v>42</v>
      </c>
      <c r="M996">
        <v>2</v>
      </c>
      <c r="N996">
        <v>0.33299999999999996</v>
      </c>
      <c r="O996">
        <v>-1</v>
      </c>
      <c r="P996">
        <v>0.66599999999999993</v>
      </c>
      <c r="Q996" t="s">
        <v>41</v>
      </c>
      <c r="R996" t="s">
        <v>41</v>
      </c>
      <c r="T996">
        <v>101.31965006729475</v>
      </c>
      <c r="U996">
        <v>117.34261838440112</v>
      </c>
      <c r="V996">
        <v>125.13020833333333</v>
      </c>
      <c r="W996">
        <v>148.05555555555554</v>
      </c>
      <c r="X996">
        <v>205.05585000000002</v>
      </c>
      <c r="Y996" t="s">
        <v>54</v>
      </c>
      <c r="Z996">
        <v>133.65090499999999</v>
      </c>
      <c r="AA996" t="s">
        <v>54</v>
      </c>
      <c r="AC996">
        <v>26.451000000000001</v>
      </c>
      <c r="AD996">
        <v>49.73</v>
      </c>
      <c r="AG996" t="s">
        <v>660</v>
      </c>
      <c r="AH996" t="s">
        <v>661</v>
      </c>
      <c r="AI996">
        <v>33</v>
      </c>
      <c r="AJ996" t="s">
        <v>668</v>
      </c>
      <c r="AK996" t="s">
        <v>669</v>
      </c>
      <c r="AL996">
        <v>52</v>
      </c>
    </row>
    <row r="997" spans="1:38">
      <c r="A997" t="s">
        <v>511</v>
      </c>
      <c r="B997">
        <v>2</v>
      </c>
      <c r="C997">
        <v>11</v>
      </c>
      <c r="D997" t="s">
        <v>123</v>
      </c>
      <c r="F997">
        <v>1</v>
      </c>
      <c r="G997">
        <v>0.5</v>
      </c>
      <c r="H997">
        <v>0</v>
      </c>
      <c r="I997">
        <v>1</v>
      </c>
      <c r="J997" t="s">
        <v>42</v>
      </c>
      <c r="K997">
        <v>0</v>
      </c>
      <c r="L997" t="s">
        <v>42</v>
      </c>
      <c r="M997">
        <v>1</v>
      </c>
      <c r="N997">
        <v>0.66599999999999993</v>
      </c>
      <c r="O997">
        <v>-1</v>
      </c>
      <c r="P997">
        <v>0.66599999999999993</v>
      </c>
      <c r="Q997" t="s">
        <v>190</v>
      </c>
      <c r="R997" t="s">
        <v>41</v>
      </c>
      <c r="T997">
        <v>101.31965006729475</v>
      </c>
      <c r="U997">
        <v>117.34261838440112</v>
      </c>
      <c r="V997">
        <v>125.13020833333333</v>
      </c>
      <c r="W997">
        <v>148.05555555555554</v>
      </c>
      <c r="X997">
        <v>87.961250000000007</v>
      </c>
      <c r="Y997" t="s">
        <v>49</v>
      </c>
      <c r="Z997">
        <v>190.56126499999999</v>
      </c>
      <c r="AA997" t="s">
        <v>54</v>
      </c>
      <c r="AC997">
        <v>27.308</v>
      </c>
      <c r="AD997">
        <v>54.777000000000001</v>
      </c>
      <c r="AG997" t="s">
        <v>666</v>
      </c>
      <c r="AH997" t="s">
        <v>667</v>
      </c>
      <c r="AI997">
        <v>60</v>
      </c>
      <c r="AJ997" t="s">
        <v>668</v>
      </c>
      <c r="AK997" t="s">
        <v>669</v>
      </c>
      <c r="AL997">
        <v>52</v>
      </c>
    </row>
    <row r="998" spans="1:38">
      <c r="A998" t="s">
        <v>511</v>
      </c>
      <c r="B998">
        <v>2</v>
      </c>
      <c r="C998">
        <v>11</v>
      </c>
      <c r="D998" t="s">
        <v>123</v>
      </c>
      <c r="F998">
        <v>1</v>
      </c>
      <c r="G998">
        <v>0.5</v>
      </c>
      <c r="H998">
        <v>0</v>
      </c>
      <c r="I998">
        <v>1</v>
      </c>
      <c r="J998" t="s">
        <v>42</v>
      </c>
      <c r="K998">
        <v>0</v>
      </c>
      <c r="L998" t="s">
        <v>42</v>
      </c>
      <c r="M998">
        <v>0</v>
      </c>
      <c r="N998">
        <v>1</v>
      </c>
      <c r="O998">
        <v>0</v>
      </c>
      <c r="P998">
        <v>1</v>
      </c>
      <c r="Q998" t="s">
        <v>41</v>
      </c>
      <c r="R998" t="s">
        <v>42</v>
      </c>
      <c r="T998">
        <v>101.31965006729475</v>
      </c>
      <c r="U998">
        <v>117.34261838440112</v>
      </c>
      <c r="V998">
        <v>125.13020833333333</v>
      </c>
      <c r="W998">
        <v>148.05555555555554</v>
      </c>
      <c r="X998">
        <v>350.61815000000001</v>
      </c>
      <c r="Y998" t="s">
        <v>89</v>
      </c>
      <c r="Z998">
        <v>198.208775</v>
      </c>
      <c r="AA998" t="s">
        <v>54</v>
      </c>
      <c r="AC998">
        <v>26.965</v>
      </c>
      <c r="AD998">
        <v>49.957000000000001</v>
      </c>
      <c r="AG998" t="s">
        <v>670</v>
      </c>
      <c r="AH998" t="s">
        <v>671</v>
      </c>
      <c r="AI998">
        <v>91</v>
      </c>
      <c r="AJ998" t="s">
        <v>686</v>
      </c>
      <c r="AK998" t="s">
        <v>687</v>
      </c>
      <c r="AL998">
        <v>93</v>
      </c>
    </row>
    <row r="999" spans="1:38">
      <c r="A999" t="s">
        <v>511</v>
      </c>
      <c r="B999">
        <v>2</v>
      </c>
      <c r="C999">
        <v>11</v>
      </c>
      <c r="D999" t="s">
        <v>123</v>
      </c>
      <c r="F999">
        <v>0</v>
      </c>
      <c r="G999">
        <v>1</v>
      </c>
      <c r="H999">
        <v>0</v>
      </c>
      <c r="I999">
        <v>1</v>
      </c>
      <c r="J999" t="s">
        <v>42</v>
      </c>
      <c r="K999">
        <v>0</v>
      </c>
      <c r="L999" t="s">
        <v>42</v>
      </c>
      <c r="M999">
        <v>0</v>
      </c>
      <c r="N999">
        <v>1</v>
      </c>
      <c r="O999">
        <v>0</v>
      </c>
      <c r="P999">
        <v>1</v>
      </c>
      <c r="Q999" t="s">
        <v>41</v>
      </c>
      <c r="R999" t="s">
        <v>41</v>
      </c>
      <c r="T999">
        <v>101.31965006729475</v>
      </c>
      <c r="U999">
        <v>117.34261838440112</v>
      </c>
      <c r="V999">
        <v>125.13020833333333</v>
      </c>
      <c r="W999">
        <v>148.05555555555554</v>
      </c>
      <c r="X999">
        <v>335.99525</v>
      </c>
      <c r="Y999" t="s">
        <v>89</v>
      </c>
      <c r="Z999">
        <v>198.208775</v>
      </c>
      <c r="AA999" t="s">
        <v>54</v>
      </c>
      <c r="AC999">
        <v>26.989000000000001</v>
      </c>
      <c r="AD999">
        <v>50.249000000000002</v>
      </c>
      <c r="AG999" t="s">
        <v>686</v>
      </c>
      <c r="AH999" t="s">
        <v>687</v>
      </c>
      <c r="AI999">
        <v>146</v>
      </c>
      <c r="AJ999" t="s">
        <v>686</v>
      </c>
      <c r="AK999" t="s">
        <v>687</v>
      </c>
      <c r="AL999">
        <v>93</v>
      </c>
    </row>
    <row r="1000" spans="1:38">
      <c r="A1000" t="s">
        <v>511</v>
      </c>
      <c r="B1000">
        <v>2</v>
      </c>
      <c r="C1000">
        <v>11</v>
      </c>
      <c r="D1000" t="s">
        <v>123</v>
      </c>
      <c r="F1000">
        <v>0</v>
      </c>
      <c r="G1000">
        <v>1</v>
      </c>
      <c r="H1000">
        <v>1</v>
      </c>
      <c r="I1000">
        <v>0.5</v>
      </c>
      <c r="J1000" t="s">
        <v>42</v>
      </c>
      <c r="K1000">
        <v>0</v>
      </c>
      <c r="L1000" t="s">
        <v>42</v>
      </c>
      <c r="M1000">
        <v>0</v>
      </c>
      <c r="N1000">
        <v>1</v>
      </c>
      <c r="O1000">
        <v>-1</v>
      </c>
      <c r="P1000">
        <v>0.66599999999999993</v>
      </c>
      <c r="Q1000" t="s">
        <v>41</v>
      </c>
      <c r="R1000" t="s">
        <v>41</v>
      </c>
      <c r="T1000">
        <v>101.31965006729475</v>
      </c>
      <c r="U1000">
        <v>117.34261838440112</v>
      </c>
      <c r="V1000">
        <v>125.13020833333333</v>
      </c>
      <c r="W1000">
        <v>148.05555555555554</v>
      </c>
      <c r="X1000">
        <v>328.68380000000002</v>
      </c>
      <c r="Y1000" t="s">
        <v>89</v>
      </c>
      <c r="Z1000">
        <v>175.070155</v>
      </c>
      <c r="AA1000" t="s">
        <v>54</v>
      </c>
      <c r="AC1000">
        <v>27.062999999999999</v>
      </c>
      <c r="AD1000">
        <v>49.167999999999999</v>
      </c>
      <c r="AG1000" t="s">
        <v>686</v>
      </c>
      <c r="AH1000" t="s">
        <v>687</v>
      </c>
      <c r="AI1000">
        <v>146</v>
      </c>
      <c r="AJ1000" t="s">
        <v>666</v>
      </c>
      <c r="AK1000" t="s">
        <v>667</v>
      </c>
      <c r="AL1000">
        <v>57</v>
      </c>
    </row>
    <row r="1001" spans="1:38">
      <c r="A1001" t="s">
        <v>511</v>
      </c>
      <c r="B1001">
        <v>2</v>
      </c>
      <c r="C1001">
        <v>11</v>
      </c>
      <c r="D1001" t="s">
        <v>123</v>
      </c>
      <c r="F1001">
        <v>0</v>
      </c>
      <c r="G1001">
        <v>1</v>
      </c>
      <c r="H1001">
        <v>1</v>
      </c>
      <c r="I1001">
        <v>0.5</v>
      </c>
      <c r="J1001" t="s">
        <v>41</v>
      </c>
      <c r="K1001">
        <v>0</v>
      </c>
      <c r="L1001" t="s">
        <v>42</v>
      </c>
      <c r="M1001">
        <v>0</v>
      </c>
      <c r="N1001">
        <v>1</v>
      </c>
      <c r="O1001">
        <v>-1</v>
      </c>
      <c r="P1001">
        <v>0.66599999999999993</v>
      </c>
      <c r="Q1001" t="s">
        <v>41</v>
      </c>
      <c r="R1001" t="s">
        <v>41</v>
      </c>
      <c r="T1001">
        <v>101.31965006729475</v>
      </c>
      <c r="U1001">
        <v>117.34261838440112</v>
      </c>
      <c r="V1001">
        <v>125.13020833333333</v>
      </c>
      <c r="W1001">
        <v>148.05555555555554</v>
      </c>
      <c r="X1001">
        <v>270.37729999999999</v>
      </c>
      <c r="Y1001" t="s">
        <v>54</v>
      </c>
      <c r="Z1001">
        <v>144.18598</v>
      </c>
      <c r="AA1001" t="s">
        <v>54</v>
      </c>
      <c r="AC1001">
        <v>26.451000000000001</v>
      </c>
      <c r="AD1001">
        <v>49.73</v>
      </c>
      <c r="AG1001" t="s">
        <v>686</v>
      </c>
      <c r="AH1001" t="s">
        <v>687</v>
      </c>
      <c r="AI1001">
        <v>146</v>
      </c>
      <c r="AJ1001" t="s">
        <v>666</v>
      </c>
      <c r="AK1001" t="s">
        <v>667</v>
      </c>
      <c r="AL1001">
        <v>57</v>
      </c>
    </row>
    <row r="1002" spans="1:38">
      <c r="A1002" t="s">
        <v>511</v>
      </c>
      <c r="B1002">
        <v>2</v>
      </c>
      <c r="C1002">
        <v>12</v>
      </c>
      <c r="D1002" t="s">
        <v>95</v>
      </c>
      <c r="F1002">
        <v>0</v>
      </c>
      <c r="G1002">
        <v>1</v>
      </c>
      <c r="H1002">
        <v>0</v>
      </c>
      <c r="I1002">
        <v>1</v>
      </c>
      <c r="J1002" t="s">
        <v>42</v>
      </c>
      <c r="K1002">
        <v>0</v>
      </c>
      <c r="L1002" t="s">
        <v>42</v>
      </c>
      <c r="M1002">
        <v>1</v>
      </c>
      <c r="N1002">
        <v>0.66599999999999993</v>
      </c>
      <c r="O1002">
        <v>-1</v>
      </c>
      <c r="P1002">
        <v>0.66599999999999993</v>
      </c>
      <c r="Q1002" t="s">
        <v>41</v>
      </c>
      <c r="R1002" t="s">
        <v>41</v>
      </c>
      <c r="T1002">
        <v>101.31965006729475</v>
      </c>
      <c r="U1002">
        <v>117.34261838440112</v>
      </c>
      <c r="V1002">
        <v>125.13020833333333</v>
      </c>
      <c r="W1002">
        <v>148.05555555555554</v>
      </c>
      <c r="X1002">
        <v>247.41620000000003</v>
      </c>
      <c r="Y1002" t="s">
        <v>54</v>
      </c>
      <c r="Z1002">
        <v>182.52047999999996</v>
      </c>
      <c r="AA1002" t="s">
        <v>54</v>
      </c>
      <c r="AC1002">
        <v>27.308</v>
      </c>
      <c r="AD1002">
        <v>54.777000000000001</v>
      </c>
      <c r="AG1002" t="s">
        <v>668</v>
      </c>
      <c r="AH1002" t="s">
        <v>669</v>
      </c>
      <c r="AI1002">
        <v>63</v>
      </c>
      <c r="AJ1002" t="s">
        <v>668</v>
      </c>
      <c r="AK1002" t="s">
        <v>669</v>
      </c>
      <c r="AL1002">
        <v>52</v>
      </c>
    </row>
    <row r="1003" spans="1:38">
      <c r="A1003" t="s">
        <v>511</v>
      </c>
      <c r="B1003">
        <v>2</v>
      </c>
      <c r="C1003">
        <v>12</v>
      </c>
      <c r="D1003" t="s">
        <v>95</v>
      </c>
      <c r="F1003">
        <v>0</v>
      </c>
      <c r="G1003">
        <v>1</v>
      </c>
      <c r="H1003">
        <v>0</v>
      </c>
      <c r="I1003">
        <v>1</v>
      </c>
      <c r="J1003" t="s">
        <v>42</v>
      </c>
      <c r="K1003">
        <v>0</v>
      </c>
      <c r="L1003" t="s">
        <v>42</v>
      </c>
      <c r="M1003">
        <v>1</v>
      </c>
      <c r="N1003">
        <v>0.66599999999999993</v>
      </c>
      <c r="O1003">
        <v>-1</v>
      </c>
      <c r="P1003">
        <v>0.66599999999999993</v>
      </c>
      <c r="Q1003" t="s">
        <v>41</v>
      </c>
      <c r="R1003" t="s">
        <v>41</v>
      </c>
      <c r="T1003">
        <v>101.31965006729475</v>
      </c>
      <c r="U1003">
        <v>117.34261838440112</v>
      </c>
      <c r="V1003">
        <v>125.13020833333333</v>
      </c>
      <c r="W1003">
        <v>148.05555555555554</v>
      </c>
      <c r="X1003">
        <v>293.88224000000002</v>
      </c>
      <c r="Y1003" t="s">
        <v>54</v>
      </c>
      <c r="Z1003">
        <v>238.67237999999998</v>
      </c>
      <c r="AA1003" t="s">
        <v>54</v>
      </c>
      <c r="AC1003">
        <v>26.965</v>
      </c>
      <c r="AD1003">
        <v>49.957000000000001</v>
      </c>
      <c r="AG1003" t="s">
        <v>668</v>
      </c>
      <c r="AH1003" t="s">
        <v>669</v>
      </c>
      <c r="AI1003">
        <v>63</v>
      </c>
      <c r="AJ1003" t="s">
        <v>668</v>
      </c>
      <c r="AK1003" t="s">
        <v>669</v>
      </c>
      <c r="AL1003">
        <v>52</v>
      </c>
    </row>
    <row r="1004" spans="1:38">
      <c r="A1004" t="s">
        <v>511</v>
      </c>
      <c r="B1004">
        <v>2</v>
      </c>
      <c r="C1004">
        <v>12</v>
      </c>
      <c r="D1004" t="s">
        <v>95</v>
      </c>
      <c r="F1004">
        <v>0</v>
      </c>
      <c r="G1004">
        <v>1</v>
      </c>
      <c r="H1004">
        <v>0</v>
      </c>
      <c r="I1004">
        <v>1</v>
      </c>
      <c r="J1004" t="s">
        <v>42</v>
      </c>
      <c r="K1004">
        <v>2</v>
      </c>
      <c r="L1004" t="s">
        <v>42</v>
      </c>
      <c r="M1004">
        <v>1</v>
      </c>
      <c r="N1004">
        <v>0.66599999999999993</v>
      </c>
      <c r="O1004">
        <v>-1</v>
      </c>
      <c r="P1004">
        <v>0.66599999999999993</v>
      </c>
      <c r="Q1004" t="s">
        <v>41</v>
      </c>
      <c r="R1004" t="s">
        <v>41</v>
      </c>
      <c r="T1004">
        <v>101.31965006729475</v>
      </c>
      <c r="U1004">
        <v>117.34261838440112</v>
      </c>
      <c r="V1004">
        <v>125.13020833333333</v>
      </c>
      <c r="W1004">
        <v>148.05555555555554</v>
      </c>
      <c r="X1004">
        <v>270.55077500000004</v>
      </c>
      <c r="Y1004" t="s">
        <v>54</v>
      </c>
      <c r="Z1004">
        <v>210.59642999999997</v>
      </c>
      <c r="AA1004" t="s">
        <v>54</v>
      </c>
      <c r="AC1004">
        <v>26.989000000000001</v>
      </c>
      <c r="AD1004">
        <v>50.249000000000002</v>
      </c>
      <c r="AG1004" t="s">
        <v>668</v>
      </c>
      <c r="AH1004" t="s">
        <v>669</v>
      </c>
      <c r="AI1004">
        <v>63</v>
      </c>
      <c r="AJ1004" t="s">
        <v>668</v>
      </c>
      <c r="AK1004" t="s">
        <v>669</v>
      </c>
      <c r="AL1004">
        <v>52</v>
      </c>
    </row>
    <row r="1005" spans="1:38">
      <c r="A1005" t="s">
        <v>511</v>
      </c>
      <c r="B1005">
        <v>2</v>
      </c>
      <c r="C1005">
        <v>12</v>
      </c>
      <c r="D1005" t="s">
        <v>95</v>
      </c>
      <c r="F1005">
        <v>0</v>
      </c>
      <c r="G1005">
        <v>1</v>
      </c>
      <c r="H1005">
        <v>0</v>
      </c>
      <c r="I1005">
        <v>1</v>
      </c>
      <c r="J1005" t="s">
        <v>42</v>
      </c>
      <c r="K1005">
        <v>0</v>
      </c>
      <c r="L1005" t="s">
        <v>42</v>
      </c>
      <c r="M1005">
        <v>0</v>
      </c>
      <c r="N1005">
        <v>1</v>
      </c>
      <c r="O1005">
        <v>0</v>
      </c>
      <c r="P1005">
        <v>1</v>
      </c>
      <c r="Q1005" t="s">
        <v>41</v>
      </c>
      <c r="R1005" t="s">
        <v>41</v>
      </c>
      <c r="T1005">
        <v>101.31965006729475</v>
      </c>
      <c r="U1005">
        <v>117.34261838440112</v>
      </c>
      <c r="V1005">
        <v>125.13020833333333</v>
      </c>
      <c r="W1005">
        <v>148.05555555555554</v>
      </c>
      <c r="X1005">
        <v>255.09491000000003</v>
      </c>
      <c r="Y1005" t="s">
        <v>54</v>
      </c>
      <c r="Z1005">
        <v>245.80277999999998</v>
      </c>
      <c r="AA1005" t="s">
        <v>54</v>
      </c>
      <c r="AC1005">
        <v>27.062999999999999</v>
      </c>
      <c r="AD1005">
        <v>49.167999999999999</v>
      </c>
      <c r="AG1005" t="s">
        <v>686</v>
      </c>
      <c r="AH1005" t="s">
        <v>687</v>
      </c>
      <c r="AI1005">
        <v>146</v>
      </c>
      <c r="AJ1005" t="s">
        <v>686</v>
      </c>
      <c r="AK1005" t="s">
        <v>687</v>
      </c>
      <c r="AL1005">
        <v>93</v>
      </c>
    </row>
    <row r="1006" spans="1:38">
      <c r="A1006" t="s">
        <v>511</v>
      </c>
      <c r="B1006">
        <v>2</v>
      </c>
      <c r="C1006">
        <v>12</v>
      </c>
      <c r="D1006" t="s">
        <v>95</v>
      </c>
      <c r="F1006">
        <v>0</v>
      </c>
      <c r="G1006">
        <v>1</v>
      </c>
      <c r="H1006">
        <v>0</v>
      </c>
      <c r="I1006">
        <v>1</v>
      </c>
      <c r="J1006" t="s">
        <v>42</v>
      </c>
      <c r="K1006">
        <v>0</v>
      </c>
      <c r="L1006" t="s">
        <v>42</v>
      </c>
      <c r="M1006">
        <v>0</v>
      </c>
      <c r="N1006">
        <v>1</v>
      </c>
      <c r="O1006">
        <v>0</v>
      </c>
      <c r="P1006">
        <v>1</v>
      </c>
      <c r="Q1006" t="s">
        <v>41</v>
      </c>
      <c r="R1006" t="s">
        <v>41</v>
      </c>
      <c r="T1006">
        <v>101.31965006729475</v>
      </c>
      <c r="U1006">
        <v>117.34261838440112</v>
      </c>
      <c r="V1006">
        <v>125.13020833333333</v>
      </c>
      <c r="W1006">
        <v>148.05555555555554</v>
      </c>
      <c r="X1006">
        <v>200.75326999999999</v>
      </c>
      <c r="Y1006" t="s">
        <v>54</v>
      </c>
      <c r="Z1006">
        <v>133.23158999999998</v>
      </c>
      <c r="AA1006" t="s">
        <v>54</v>
      </c>
      <c r="AC1006">
        <v>26.451000000000001</v>
      </c>
      <c r="AD1006">
        <v>49.73</v>
      </c>
      <c r="AG1006" t="s">
        <v>686</v>
      </c>
      <c r="AH1006" t="s">
        <v>687</v>
      </c>
      <c r="AI1006">
        <v>146</v>
      </c>
      <c r="AJ1006" t="s">
        <v>686</v>
      </c>
      <c r="AK1006" t="s">
        <v>687</v>
      </c>
      <c r="AL1006">
        <v>93</v>
      </c>
    </row>
    <row r="1007" spans="1:38">
      <c r="A1007" t="s">
        <v>511</v>
      </c>
      <c r="B1007">
        <v>3</v>
      </c>
      <c r="C1007">
        <v>1</v>
      </c>
      <c r="D1007" t="s">
        <v>34</v>
      </c>
      <c r="F1007">
        <v>1</v>
      </c>
      <c r="G1007">
        <v>0.5</v>
      </c>
      <c r="H1007">
        <v>-1</v>
      </c>
      <c r="I1007">
        <v>0.5</v>
      </c>
      <c r="J1007" t="s">
        <v>42</v>
      </c>
      <c r="K1007">
        <v>1</v>
      </c>
      <c r="L1007" t="s">
        <v>41</v>
      </c>
      <c r="M1007">
        <v>2</v>
      </c>
      <c r="N1007">
        <v>0.33299999999999996</v>
      </c>
      <c r="O1007">
        <v>-2</v>
      </c>
      <c r="P1007">
        <v>0.33299999999999996</v>
      </c>
      <c r="Q1007" t="s">
        <v>190</v>
      </c>
      <c r="R1007" t="s">
        <v>41</v>
      </c>
      <c r="T1007">
        <v>101.31965006729475</v>
      </c>
      <c r="U1007">
        <v>117.34261838440112</v>
      </c>
      <c r="V1007">
        <v>125.13020833333333</v>
      </c>
      <c r="W1007">
        <v>148.05555555555554</v>
      </c>
      <c r="X1007">
        <v>850.4424962999999</v>
      </c>
      <c r="Y1007" t="s">
        <v>648</v>
      </c>
      <c r="Z1007">
        <v>1135.2232429999999</v>
      </c>
      <c r="AA1007" t="s">
        <v>649</v>
      </c>
      <c r="AC1007">
        <v>23.640999999999998</v>
      </c>
      <c r="AD1007">
        <v>63.164999999999999</v>
      </c>
      <c r="AG1007" t="s">
        <v>752</v>
      </c>
      <c r="AH1007" t="s">
        <v>753</v>
      </c>
      <c r="AI1007">
        <v>6</v>
      </c>
      <c r="AJ1007" t="s">
        <v>752</v>
      </c>
      <c r="AK1007" t="s">
        <v>753</v>
      </c>
      <c r="AL1007">
        <v>4</v>
      </c>
    </row>
    <row r="1008" spans="1:38">
      <c r="A1008" t="s">
        <v>511</v>
      </c>
      <c r="B1008">
        <v>3</v>
      </c>
      <c r="C1008">
        <v>1</v>
      </c>
      <c r="D1008" t="s">
        <v>34</v>
      </c>
      <c r="F1008">
        <v>0</v>
      </c>
      <c r="G1008">
        <v>1</v>
      </c>
      <c r="H1008">
        <v>-1</v>
      </c>
      <c r="I1008">
        <v>0.5</v>
      </c>
      <c r="J1008" t="s">
        <v>42</v>
      </c>
      <c r="K1008">
        <v>0</v>
      </c>
      <c r="L1008" t="s">
        <v>41</v>
      </c>
      <c r="M1008">
        <v>1</v>
      </c>
      <c r="N1008">
        <v>0.66599999999999993</v>
      </c>
      <c r="O1008">
        <v>-1</v>
      </c>
      <c r="P1008">
        <v>0.66599999999999993</v>
      </c>
      <c r="Q1008" t="s">
        <v>41</v>
      </c>
      <c r="R1008" t="s">
        <v>41</v>
      </c>
      <c r="T1008">
        <v>101.31965006729475</v>
      </c>
      <c r="U1008">
        <v>117.34261838440112</v>
      </c>
      <c r="V1008">
        <v>125.13020833333333</v>
      </c>
      <c r="W1008">
        <v>148.05555555555554</v>
      </c>
      <c r="X1008">
        <v>799.67930519999982</v>
      </c>
      <c r="Y1008" t="s">
        <v>648</v>
      </c>
      <c r="Z1008">
        <v>857.24792000000002</v>
      </c>
      <c r="AA1008" t="s">
        <v>648</v>
      </c>
      <c r="AC1008">
        <v>24.122</v>
      </c>
      <c r="AD1008">
        <v>62.697000000000003</v>
      </c>
      <c r="AG1008" t="s">
        <v>700</v>
      </c>
      <c r="AH1008" t="s">
        <v>701</v>
      </c>
      <c r="AI1008">
        <v>18</v>
      </c>
      <c r="AJ1008" t="s">
        <v>698</v>
      </c>
      <c r="AK1008" t="s">
        <v>699</v>
      </c>
      <c r="AL1008">
        <v>9</v>
      </c>
    </row>
    <row r="1009" spans="1:38">
      <c r="A1009" t="s">
        <v>511</v>
      </c>
      <c r="B1009">
        <v>3</v>
      </c>
      <c r="C1009">
        <v>1</v>
      </c>
      <c r="D1009" t="s">
        <v>34</v>
      </c>
      <c r="F1009">
        <v>0</v>
      </c>
      <c r="G1009">
        <v>1</v>
      </c>
      <c r="H1009">
        <v>-1</v>
      </c>
      <c r="I1009">
        <v>0.5</v>
      </c>
      <c r="J1009" t="s">
        <v>42</v>
      </c>
      <c r="K1009">
        <v>0</v>
      </c>
      <c r="L1009" t="s">
        <v>42</v>
      </c>
      <c r="M1009">
        <v>0</v>
      </c>
      <c r="N1009">
        <v>1</v>
      </c>
      <c r="O1009">
        <v>-1</v>
      </c>
      <c r="P1009">
        <v>0.66599999999999993</v>
      </c>
      <c r="Q1009" t="s">
        <v>41</v>
      </c>
      <c r="R1009" t="s">
        <v>41</v>
      </c>
      <c r="T1009">
        <v>101.31965006729475</v>
      </c>
      <c r="U1009">
        <v>117.34261838440112</v>
      </c>
      <c r="V1009">
        <v>125.13020833333333</v>
      </c>
      <c r="W1009">
        <v>148.05555555555554</v>
      </c>
      <c r="X1009">
        <v>1317.4294924000001</v>
      </c>
      <c r="Y1009" t="s">
        <v>649</v>
      </c>
      <c r="Z1009">
        <v>1146.9189594999998</v>
      </c>
      <c r="AA1009" t="s">
        <v>649</v>
      </c>
      <c r="AC1009">
        <v>24.581</v>
      </c>
      <c r="AD1009">
        <v>62.1</v>
      </c>
      <c r="AG1009" t="s">
        <v>744</v>
      </c>
      <c r="AH1009" t="s">
        <v>745</v>
      </c>
      <c r="AI1009">
        <v>30</v>
      </c>
      <c r="AJ1009" t="s">
        <v>756</v>
      </c>
      <c r="AK1009" t="s">
        <v>757</v>
      </c>
      <c r="AL1009">
        <v>8</v>
      </c>
    </row>
    <row r="1010" spans="1:38">
      <c r="A1010" t="s">
        <v>511</v>
      </c>
      <c r="B1010">
        <v>3</v>
      </c>
      <c r="C1010">
        <v>1</v>
      </c>
      <c r="D1010" t="s">
        <v>34</v>
      </c>
      <c r="F1010">
        <v>-1</v>
      </c>
      <c r="G1010">
        <v>0.5</v>
      </c>
      <c r="H1010">
        <v>0</v>
      </c>
      <c r="I1010">
        <v>1</v>
      </c>
      <c r="J1010" t="s">
        <v>42</v>
      </c>
      <c r="K1010">
        <v>1</v>
      </c>
      <c r="L1010" t="s">
        <v>42</v>
      </c>
      <c r="M1010">
        <v>0</v>
      </c>
      <c r="N1010">
        <v>1</v>
      </c>
      <c r="O1010">
        <v>-1</v>
      </c>
      <c r="P1010">
        <v>0.66599999999999993</v>
      </c>
      <c r="Q1010" t="s">
        <v>41</v>
      </c>
      <c r="R1010" t="s">
        <v>41</v>
      </c>
      <c r="T1010">
        <v>101.31965006729475</v>
      </c>
      <c r="U1010">
        <v>117.34261838440112</v>
      </c>
      <c r="V1010">
        <v>125.13020833333333</v>
      </c>
      <c r="W1010">
        <v>148.05555555555554</v>
      </c>
      <c r="X1010">
        <v>1241.1520682999999</v>
      </c>
      <c r="Y1010" t="s">
        <v>649</v>
      </c>
      <c r="Z1010">
        <v>1035.5305675</v>
      </c>
      <c r="AA1010" t="s">
        <v>649</v>
      </c>
      <c r="AC1010">
        <v>25.186</v>
      </c>
      <c r="AD1010">
        <v>60.509</v>
      </c>
      <c r="AG1010" t="s">
        <v>764</v>
      </c>
      <c r="AH1010" t="s">
        <v>765</v>
      </c>
      <c r="AI1010">
        <v>8</v>
      </c>
      <c r="AJ1010" t="s">
        <v>760</v>
      </c>
      <c r="AK1010" t="s">
        <v>761</v>
      </c>
      <c r="AL1010">
        <v>19</v>
      </c>
    </row>
    <row r="1011" spans="1:38">
      <c r="A1011" t="s">
        <v>511</v>
      </c>
      <c r="B1011">
        <v>3</v>
      </c>
      <c r="C1011">
        <v>1</v>
      </c>
      <c r="D1011" t="s">
        <v>34</v>
      </c>
      <c r="F1011">
        <v>0</v>
      </c>
      <c r="G1011">
        <v>1</v>
      </c>
      <c r="H1011">
        <v>0</v>
      </c>
      <c r="I1011">
        <v>1</v>
      </c>
      <c r="J1011" t="s">
        <v>42</v>
      </c>
      <c r="K1011">
        <v>0</v>
      </c>
      <c r="L1011" t="s">
        <v>42</v>
      </c>
      <c r="M1011">
        <v>0</v>
      </c>
      <c r="N1011">
        <v>1</v>
      </c>
      <c r="O1011">
        <v>0</v>
      </c>
      <c r="P1011">
        <v>1</v>
      </c>
      <c r="Q1011" t="s">
        <v>41</v>
      </c>
      <c r="R1011" t="s">
        <v>41</v>
      </c>
      <c r="T1011">
        <v>101.31965006729475</v>
      </c>
      <c r="U1011">
        <v>117.34261838440112</v>
      </c>
      <c r="V1011">
        <v>125.13020833333333</v>
      </c>
      <c r="W1011">
        <v>148.05555555555554</v>
      </c>
      <c r="X1011">
        <v>1515.9143644000001</v>
      </c>
      <c r="Y1011" t="s">
        <v>649</v>
      </c>
      <c r="Z1011">
        <v>1181.8434399999999</v>
      </c>
      <c r="AA1011" t="s">
        <v>649</v>
      </c>
      <c r="AC1011">
        <v>25.452999999999999</v>
      </c>
      <c r="AD1011">
        <v>59.811</v>
      </c>
      <c r="AG1011" t="s">
        <v>744</v>
      </c>
      <c r="AH1011" t="s">
        <v>745</v>
      </c>
      <c r="AI1011">
        <v>30</v>
      </c>
      <c r="AJ1011" t="s">
        <v>744</v>
      </c>
      <c r="AK1011" t="s">
        <v>745</v>
      </c>
      <c r="AL1011">
        <v>24</v>
      </c>
    </row>
    <row r="1012" spans="1:38">
      <c r="A1012" t="s">
        <v>511</v>
      </c>
      <c r="B1012">
        <v>3</v>
      </c>
      <c r="C1012">
        <v>2</v>
      </c>
      <c r="D1012" t="s">
        <v>101</v>
      </c>
      <c r="F1012">
        <v>0</v>
      </c>
      <c r="G1012">
        <v>1</v>
      </c>
      <c r="H1012">
        <v>0</v>
      </c>
      <c r="I1012">
        <v>1</v>
      </c>
      <c r="J1012" t="s">
        <v>42</v>
      </c>
      <c r="K1012">
        <v>0</v>
      </c>
      <c r="L1012" t="s">
        <v>42</v>
      </c>
      <c r="M1012">
        <v>0</v>
      </c>
      <c r="N1012">
        <v>1</v>
      </c>
      <c r="O1012">
        <v>-1</v>
      </c>
      <c r="P1012">
        <v>0.66599999999999993</v>
      </c>
      <c r="Q1012" t="s">
        <v>41</v>
      </c>
      <c r="R1012" t="s">
        <v>41</v>
      </c>
      <c r="T1012">
        <v>101.31965006729475</v>
      </c>
      <c r="U1012">
        <v>117.34261838440112</v>
      </c>
      <c r="V1012">
        <v>125.13020833333333</v>
      </c>
      <c r="W1012">
        <v>148.05555555555554</v>
      </c>
      <c r="X1012">
        <v>273.21024899999998</v>
      </c>
      <c r="Y1012" t="s">
        <v>54</v>
      </c>
      <c r="Z1012">
        <v>168.84642015</v>
      </c>
      <c r="AA1012" t="s">
        <v>54</v>
      </c>
      <c r="AC1012">
        <v>23.640999999999998</v>
      </c>
      <c r="AD1012">
        <v>63.164999999999999</v>
      </c>
      <c r="AG1012" t="s">
        <v>686</v>
      </c>
      <c r="AH1012" t="s">
        <v>687</v>
      </c>
      <c r="AI1012">
        <v>146</v>
      </c>
      <c r="AJ1012" t="s">
        <v>668</v>
      </c>
      <c r="AK1012" t="s">
        <v>669</v>
      </c>
      <c r="AL1012">
        <v>52</v>
      </c>
    </row>
    <row r="1013" spans="1:38">
      <c r="A1013" t="s">
        <v>511</v>
      </c>
      <c r="B1013">
        <v>3</v>
      </c>
      <c r="C1013">
        <v>2</v>
      </c>
      <c r="D1013" t="s">
        <v>101</v>
      </c>
      <c r="F1013">
        <v>0</v>
      </c>
      <c r="G1013">
        <v>1</v>
      </c>
      <c r="H1013">
        <v>0</v>
      </c>
      <c r="I1013">
        <v>1</v>
      </c>
      <c r="J1013" t="s">
        <v>42</v>
      </c>
      <c r="K1013">
        <v>0</v>
      </c>
      <c r="L1013" t="s">
        <v>42</v>
      </c>
      <c r="M1013">
        <v>1</v>
      </c>
      <c r="N1013">
        <v>0.66599999999999993</v>
      </c>
      <c r="O1013">
        <v>-2</v>
      </c>
      <c r="P1013">
        <v>0.33299999999999996</v>
      </c>
      <c r="Q1013" t="s">
        <v>41</v>
      </c>
      <c r="R1013" t="s">
        <v>41</v>
      </c>
      <c r="T1013">
        <v>101.31965006729475</v>
      </c>
      <c r="U1013">
        <v>117.34261838440112</v>
      </c>
      <c r="V1013">
        <v>125.13020833333333</v>
      </c>
      <c r="W1013">
        <v>148.05555555555554</v>
      </c>
      <c r="X1013">
        <v>321.69124799999997</v>
      </c>
      <c r="Y1013" t="s">
        <v>89</v>
      </c>
      <c r="Z1013">
        <v>174.70314440000001</v>
      </c>
      <c r="AA1013" t="s">
        <v>54</v>
      </c>
      <c r="AC1013">
        <v>24.122</v>
      </c>
      <c r="AD1013">
        <v>62.697000000000003</v>
      </c>
      <c r="AG1013" t="s">
        <v>668</v>
      </c>
      <c r="AH1013" t="s">
        <v>669</v>
      </c>
      <c r="AI1013">
        <v>63</v>
      </c>
      <c r="AJ1013" t="s">
        <v>660</v>
      </c>
      <c r="AK1013" t="s">
        <v>661</v>
      </c>
      <c r="AL1013">
        <v>42</v>
      </c>
    </row>
    <row r="1014" spans="1:38">
      <c r="A1014" t="s">
        <v>511</v>
      </c>
      <c r="B1014">
        <v>3</v>
      </c>
      <c r="C1014">
        <v>2</v>
      </c>
      <c r="D1014" t="s">
        <v>101</v>
      </c>
      <c r="F1014">
        <v>0</v>
      </c>
      <c r="G1014">
        <v>1</v>
      </c>
      <c r="H1014">
        <v>0</v>
      </c>
      <c r="I1014">
        <v>1</v>
      </c>
      <c r="J1014" t="s">
        <v>42</v>
      </c>
      <c r="K1014">
        <v>0</v>
      </c>
      <c r="L1014" t="s">
        <v>42</v>
      </c>
      <c r="M1014">
        <v>1</v>
      </c>
      <c r="N1014">
        <v>0.66599999999999993</v>
      </c>
      <c r="O1014">
        <v>-2</v>
      </c>
      <c r="P1014">
        <v>0.33299999999999996</v>
      </c>
      <c r="Q1014" t="s">
        <v>41</v>
      </c>
      <c r="R1014" t="s">
        <v>41</v>
      </c>
      <c r="T1014">
        <v>101.31965006729475</v>
      </c>
      <c r="U1014">
        <v>117.34261838440112</v>
      </c>
      <c r="V1014">
        <v>125.13020833333333</v>
      </c>
      <c r="W1014">
        <v>148.05555555555554</v>
      </c>
      <c r="X1014">
        <v>548.6719599999999</v>
      </c>
      <c r="Y1014" t="s">
        <v>648</v>
      </c>
      <c r="Z1014">
        <v>122.05159515</v>
      </c>
      <c r="AA1014" t="s">
        <v>54</v>
      </c>
      <c r="AC1014">
        <v>24.581</v>
      </c>
      <c r="AD1014">
        <v>62.1</v>
      </c>
      <c r="AG1014" t="s">
        <v>668</v>
      </c>
      <c r="AH1014" t="s">
        <v>669</v>
      </c>
      <c r="AI1014">
        <v>63</v>
      </c>
      <c r="AJ1014" t="s">
        <v>660</v>
      </c>
      <c r="AK1014" t="s">
        <v>661</v>
      </c>
      <c r="AL1014">
        <v>42</v>
      </c>
    </row>
    <row r="1015" spans="1:38">
      <c r="A1015" t="s">
        <v>511</v>
      </c>
      <c r="B1015">
        <v>3</v>
      </c>
      <c r="C1015">
        <v>2</v>
      </c>
      <c r="D1015" t="s">
        <v>101</v>
      </c>
      <c r="F1015">
        <v>0</v>
      </c>
      <c r="G1015">
        <v>1</v>
      </c>
      <c r="H1015">
        <v>0</v>
      </c>
      <c r="I1015">
        <v>1</v>
      </c>
      <c r="J1015" t="s">
        <v>42</v>
      </c>
      <c r="K1015">
        <v>1</v>
      </c>
      <c r="L1015" t="s">
        <v>41</v>
      </c>
      <c r="M1015">
        <v>0</v>
      </c>
      <c r="N1015">
        <v>1</v>
      </c>
      <c r="O1015">
        <v>-2</v>
      </c>
      <c r="P1015">
        <v>0.33299999999999996</v>
      </c>
      <c r="Q1015" t="s">
        <v>41</v>
      </c>
      <c r="R1015" t="s">
        <v>41</v>
      </c>
      <c r="T1015">
        <v>101.31965006729475</v>
      </c>
      <c r="U1015">
        <v>117.34261838440112</v>
      </c>
      <c r="V1015">
        <v>125.13020833333333</v>
      </c>
      <c r="W1015">
        <v>148.05555555555554</v>
      </c>
      <c r="X1015">
        <v>464.84666900000002</v>
      </c>
      <c r="Y1015" t="s">
        <v>89</v>
      </c>
      <c r="Z1015">
        <v>157.12735474999999</v>
      </c>
      <c r="AA1015" t="s">
        <v>54</v>
      </c>
      <c r="AC1015">
        <v>25.186</v>
      </c>
      <c r="AD1015">
        <v>60.509</v>
      </c>
      <c r="AG1015" t="s">
        <v>686</v>
      </c>
      <c r="AH1015" t="s">
        <v>687</v>
      </c>
      <c r="AI1015">
        <v>146</v>
      </c>
      <c r="AJ1015" t="s">
        <v>660</v>
      </c>
      <c r="AK1015" t="s">
        <v>661</v>
      </c>
      <c r="AL1015">
        <v>42</v>
      </c>
    </row>
    <row r="1016" spans="1:38">
      <c r="A1016" t="s">
        <v>511</v>
      </c>
      <c r="B1016">
        <v>3</v>
      </c>
      <c r="C1016">
        <v>2</v>
      </c>
      <c r="D1016" t="s">
        <v>101</v>
      </c>
      <c r="F1016">
        <v>0</v>
      </c>
      <c r="G1016">
        <v>1</v>
      </c>
      <c r="H1016">
        <v>0</v>
      </c>
      <c r="I1016">
        <v>1</v>
      </c>
      <c r="J1016" t="s">
        <v>42</v>
      </c>
      <c r="K1016">
        <v>1</v>
      </c>
      <c r="L1016" t="s">
        <v>41</v>
      </c>
      <c r="M1016">
        <v>0</v>
      </c>
      <c r="N1016">
        <v>1</v>
      </c>
      <c r="O1016">
        <v>-1</v>
      </c>
      <c r="P1016">
        <v>0.66599999999999993</v>
      </c>
      <c r="Q1016" t="s">
        <v>41</v>
      </c>
      <c r="R1016" t="s">
        <v>41</v>
      </c>
      <c r="T1016">
        <v>101.31965006729475</v>
      </c>
      <c r="U1016">
        <v>117.34261838440112</v>
      </c>
      <c r="V1016">
        <v>125.13020833333333</v>
      </c>
      <c r="W1016">
        <v>148.05555555555554</v>
      </c>
      <c r="X1016">
        <v>532.48794100000009</v>
      </c>
      <c r="Y1016" t="s">
        <v>648</v>
      </c>
      <c r="Z1016">
        <v>139.52909750000001</v>
      </c>
      <c r="AA1016" t="s">
        <v>54</v>
      </c>
      <c r="AC1016">
        <v>25.452999999999999</v>
      </c>
      <c r="AD1016">
        <v>59.811</v>
      </c>
      <c r="AG1016" t="s">
        <v>686</v>
      </c>
      <c r="AH1016" t="s">
        <v>687</v>
      </c>
      <c r="AI1016">
        <v>146</v>
      </c>
      <c r="AJ1016" t="s">
        <v>668</v>
      </c>
      <c r="AK1016" t="s">
        <v>669</v>
      </c>
      <c r="AL1016">
        <v>52</v>
      </c>
    </row>
    <row r="1017" spans="1:38">
      <c r="A1017" t="s">
        <v>511</v>
      </c>
      <c r="B1017">
        <v>3</v>
      </c>
      <c r="C1017">
        <v>3</v>
      </c>
      <c r="D1017" t="s">
        <v>58</v>
      </c>
      <c r="E1017">
        <v>0</v>
      </c>
      <c r="F1017">
        <v>0</v>
      </c>
      <c r="G1017">
        <v>1</v>
      </c>
      <c r="H1017">
        <v>0</v>
      </c>
      <c r="I1017">
        <v>1</v>
      </c>
      <c r="J1017" t="s">
        <v>42</v>
      </c>
      <c r="K1017">
        <v>0</v>
      </c>
      <c r="L1017" t="s">
        <v>42</v>
      </c>
      <c r="M1017">
        <v>0</v>
      </c>
      <c r="N1017">
        <v>1</v>
      </c>
      <c r="O1017">
        <v>0</v>
      </c>
      <c r="P1017">
        <v>1</v>
      </c>
      <c r="Q1017" t="s">
        <v>41</v>
      </c>
      <c r="R1017" t="s">
        <v>41</v>
      </c>
      <c r="T1017">
        <v>101.31965006729475</v>
      </c>
      <c r="U1017">
        <v>117.34261838440112</v>
      </c>
      <c r="V1017">
        <v>125.13020833333333</v>
      </c>
      <c r="W1017">
        <v>148.05555555555554</v>
      </c>
      <c r="X1017">
        <v>328.91810149999992</v>
      </c>
      <c r="Y1017" t="s">
        <v>89</v>
      </c>
      <c r="Z1017">
        <v>263.5362025</v>
      </c>
      <c r="AA1017" t="s">
        <v>54</v>
      </c>
      <c r="AC1017">
        <v>23.640999999999998</v>
      </c>
      <c r="AD1017">
        <v>63.164999999999999</v>
      </c>
      <c r="AG1017" t="s">
        <v>686</v>
      </c>
      <c r="AH1017" t="s">
        <v>687</v>
      </c>
      <c r="AI1017">
        <v>146</v>
      </c>
      <c r="AJ1017" t="s">
        <v>686</v>
      </c>
      <c r="AK1017" t="s">
        <v>687</v>
      </c>
      <c r="AL1017">
        <v>93</v>
      </c>
    </row>
    <row r="1018" spans="1:38">
      <c r="A1018" t="s">
        <v>511</v>
      </c>
      <c r="B1018">
        <v>3</v>
      </c>
      <c r="C1018">
        <v>3</v>
      </c>
      <c r="D1018" t="s">
        <v>58</v>
      </c>
      <c r="E1018">
        <v>0</v>
      </c>
      <c r="F1018">
        <v>0</v>
      </c>
      <c r="G1018">
        <v>1</v>
      </c>
      <c r="H1018">
        <v>0</v>
      </c>
      <c r="I1018">
        <v>1</v>
      </c>
      <c r="J1018" t="s">
        <v>42</v>
      </c>
      <c r="K1018">
        <v>0</v>
      </c>
      <c r="L1018" t="s">
        <v>42</v>
      </c>
      <c r="M1018">
        <v>0</v>
      </c>
      <c r="N1018">
        <v>1</v>
      </c>
      <c r="O1018">
        <v>0</v>
      </c>
      <c r="P1018">
        <v>1</v>
      </c>
      <c r="Q1018" t="s">
        <v>41</v>
      </c>
      <c r="R1018" t="s">
        <v>41</v>
      </c>
      <c r="T1018">
        <v>101.31965006729475</v>
      </c>
      <c r="U1018">
        <v>117.34261838440112</v>
      </c>
      <c r="V1018">
        <v>125.13020833333333</v>
      </c>
      <c r="W1018">
        <v>148.05555555555554</v>
      </c>
      <c r="X1018">
        <v>266.50730199999998</v>
      </c>
      <c r="Y1018" t="s">
        <v>54</v>
      </c>
      <c r="Z1018">
        <v>244.14099999999996</v>
      </c>
      <c r="AA1018" t="s">
        <v>54</v>
      </c>
      <c r="AC1018">
        <v>24.122</v>
      </c>
      <c r="AD1018">
        <v>62.697000000000003</v>
      </c>
      <c r="AG1018" t="s">
        <v>686</v>
      </c>
      <c r="AH1018" t="s">
        <v>687</v>
      </c>
      <c r="AI1018">
        <v>146</v>
      </c>
      <c r="AJ1018" t="s">
        <v>686</v>
      </c>
      <c r="AK1018" t="s">
        <v>687</v>
      </c>
      <c r="AL1018">
        <v>93</v>
      </c>
    </row>
    <row r="1019" spans="1:38">
      <c r="A1019" t="s">
        <v>511</v>
      </c>
      <c r="B1019">
        <v>3</v>
      </c>
      <c r="C1019">
        <v>3</v>
      </c>
      <c r="D1019" t="s">
        <v>58</v>
      </c>
      <c r="E1019">
        <v>0</v>
      </c>
      <c r="F1019">
        <v>0</v>
      </c>
      <c r="G1019">
        <v>1</v>
      </c>
      <c r="H1019">
        <v>0</v>
      </c>
      <c r="I1019">
        <v>1</v>
      </c>
      <c r="J1019" t="s">
        <v>42</v>
      </c>
      <c r="K1019">
        <v>0</v>
      </c>
      <c r="L1019" t="s">
        <v>42</v>
      </c>
      <c r="M1019">
        <v>0</v>
      </c>
      <c r="N1019">
        <v>1</v>
      </c>
      <c r="O1019">
        <v>0</v>
      </c>
      <c r="P1019">
        <v>1</v>
      </c>
      <c r="Q1019" t="s">
        <v>41</v>
      </c>
      <c r="R1019" t="s">
        <v>41</v>
      </c>
      <c r="T1019">
        <v>101.31965006729475</v>
      </c>
      <c r="U1019">
        <v>117.34261838440112</v>
      </c>
      <c r="V1019">
        <v>125.13020833333333</v>
      </c>
      <c r="W1019">
        <v>148.05555555555554</v>
      </c>
      <c r="X1019">
        <v>458.77513399999998</v>
      </c>
      <c r="Y1019" t="s">
        <v>89</v>
      </c>
      <c r="Z1019">
        <v>351.90961100000004</v>
      </c>
      <c r="AA1019" t="s">
        <v>89</v>
      </c>
      <c r="AC1019">
        <v>24.581</v>
      </c>
      <c r="AD1019">
        <v>62.1</v>
      </c>
      <c r="AG1019" t="s">
        <v>702</v>
      </c>
      <c r="AH1019" t="s">
        <v>703</v>
      </c>
      <c r="AI1019">
        <v>54</v>
      </c>
      <c r="AJ1019" t="s">
        <v>702</v>
      </c>
      <c r="AK1019" t="s">
        <v>703</v>
      </c>
      <c r="AL1019">
        <v>37</v>
      </c>
    </row>
    <row r="1020" spans="1:38">
      <c r="A1020" t="s">
        <v>511</v>
      </c>
      <c r="B1020">
        <v>3</v>
      </c>
      <c r="C1020">
        <v>3</v>
      </c>
      <c r="D1020" t="s">
        <v>58</v>
      </c>
      <c r="E1020">
        <v>0</v>
      </c>
      <c r="F1020">
        <v>1</v>
      </c>
      <c r="G1020">
        <v>0.5</v>
      </c>
      <c r="H1020">
        <v>0</v>
      </c>
      <c r="I1020">
        <v>1</v>
      </c>
      <c r="J1020" t="s">
        <v>42</v>
      </c>
      <c r="K1020" t="s">
        <v>57</v>
      </c>
      <c r="L1020" t="s">
        <v>42</v>
      </c>
      <c r="M1020">
        <v>0</v>
      </c>
      <c r="N1020">
        <v>1</v>
      </c>
      <c r="O1020">
        <v>0</v>
      </c>
      <c r="P1020">
        <v>1</v>
      </c>
      <c r="Q1020" t="s">
        <v>41</v>
      </c>
      <c r="R1020" t="s">
        <v>41</v>
      </c>
      <c r="T1020">
        <v>101.31965006729475</v>
      </c>
      <c r="U1020">
        <v>117.34261838440112</v>
      </c>
      <c r="V1020">
        <v>125.13020833333333</v>
      </c>
      <c r="W1020">
        <v>148.05555555555554</v>
      </c>
      <c r="X1020">
        <v>334.46094549999998</v>
      </c>
      <c r="Y1020" t="s">
        <v>89</v>
      </c>
      <c r="Z1020">
        <v>311.16162650000001</v>
      </c>
      <c r="AA1020" t="s">
        <v>89</v>
      </c>
      <c r="AC1020">
        <v>25.186</v>
      </c>
      <c r="AD1020">
        <v>60.509</v>
      </c>
      <c r="AG1020" t="s">
        <v>706</v>
      </c>
      <c r="AH1020" t="s">
        <v>707</v>
      </c>
      <c r="AI1020">
        <v>35</v>
      </c>
      <c r="AJ1020" t="s">
        <v>702</v>
      </c>
      <c r="AK1020" t="s">
        <v>703</v>
      </c>
      <c r="AL1020">
        <v>37</v>
      </c>
    </row>
    <row r="1021" spans="1:38">
      <c r="A1021" t="s">
        <v>511</v>
      </c>
      <c r="B1021">
        <v>3</v>
      </c>
      <c r="C1021">
        <v>3</v>
      </c>
      <c r="D1021" t="s">
        <v>58</v>
      </c>
      <c r="E1021">
        <v>0</v>
      </c>
      <c r="F1021">
        <v>1</v>
      </c>
      <c r="G1021">
        <v>0.5</v>
      </c>
      <c r="H1021">
        <v>0</v>
      </c>
      <c r="I1021">
        <v>1</v>
      </c>
      <c r="J1021" t="s">
        <v>42</v>
      </c>
      <c r="K1021">
        <v>0</v>
      </c>
      <c r="L1021" t="s">
        <v>42</v>
      </c>
      <c r="M1021">
        <v>0</v>
      </c>
      <c r="N1021">
        <v>1</v>
      </c>
      <c r="O1021">
        <v>0</v>
      </c>
      <c r="P1021">
        <v>1</v>
      </c>
      <c r="Q1021" t="s">
        <v>41</v>
      </c>
      <c r="R1021" t="s">
        <v>41</v>
      </c>
      <c r="T1021">
        <v>101.31965006729475</v>
      </c>
      <c r="U1021">
        <v>117.34261838440112</v>
      </c>
      <c r="V1021">
        <v>125.13020833333333</v>
      </c>
      <c r="W1021">
        <v>148.05555555555554</v>
      </c>
      <c r="X1021">
        <v>544.61338699999988</v>
      </c>
      <c r="Y1021" t="s">
        <v>648</v>
      </c>
      <c r="Z1021">
        <v>343.72700650000002</v>
      </c>
      <c r="AA1021" t="s">
        <v>89</v>
      </c>
      <c r="AC1021">
        <v>25.452999999999999</v>
      </c>
      <c r="AD1021">
        <v>59.811</v>
      </c>
      <c r="AG1021" t="s">
        <v>706</v>
      </c>
      <c r="AH1021" t="s">
        <v>707</v>
      </c>
      <c r="AI1021">
        <v>35</v>
      </c>
      <c r="AJ1021" t="s">
        <v>702</v>
      </c>
      <c r="AK1021" t="s">
        <v>703</v>
      </c>
      <c r="AL1021">
        <v>37</v>
      </c>
    </row>
    <row r="1022" spans="1:38">
      <c r="A1022" t="s">
        <v>511</v>
      </c>
      <c r="B1022">
        <v>3</v>
      </c>
      <c r="C1022">
        <v>4</v>
      </c>
      <c r="D1022" t="s">
        <v>67</v>
      </c>
      <c r="F1022">
        <v>2</v>
      </c>
      <c r="G1022">
        <v>0</v>
      </c>
      <c r="H1022">
        <v>-1</v>
      </c>
      <c r="I1022">
        <v>0.5</v>
      </c>
      <c r="J1022" t="s">
        <v>42</v>
      </c>
      <c r="K1022">
        <v>1</v>
      </c>
      <c r="L1022" t="s">
        <v>41</v>
      </c>
      <c r="M1022">
        <v>0</v>
      </c>
      <c r="N1022">
        <v>1</v>
      </c>
      <c r="O1022">
        <v>0</v>
      </c>
      <c r="P1022">
        <v>1</v>
      </c>
      <c r="Q1022" t="s">
        <v>41</v>
      </c>
      <c r="R1022" t="s">
        <v>41</v>
      </c>
      <c r="T1022">
        <v>101.31965006729475</v>
      </c>
      <c r="U1022">
        <v>117.34261838440112</v>
      </c>
      <c r="V1022">
        <v>125.13020833333333</v>
      </c>
      <c r="W1022">
        <v>148.05555555555554</v>
      </c>
      <c r="X1022">
        <v>1142.4118027999998</v>
      </c>
      <c r="Y1022" t="s">
        <v>649</v>
      </c>
      <c r="Z1022">
        <v>1153.140433</v>
      </c>
      <c r="AA1022" t="s">
        <v>649</v>
      </c>
      <c r="AC1022">
        <v>23.640999999999998</v>
      </c>
      <c r="AD1022">
        <v>63.164999999999999</v>
      </c>
      <c r="AG1022" t="s">
        <v>762</v>
      </c>
      <c r="AH1022" t="s">
        <v>763</v>
      </c>
      <c r="AI1022">
        <v>8</v>
      </c>
      <c r="AJ1022" t="s">
        <v>764</v>
      </c>
      <c r="AK1022" t="s">
        <v>765</v>
      </c>
      <c r="AL1022">
        <v>13</v>
      </c>
    </row>
    <row r="1023" spans="1:38">
      <c r="A1023" t="s">
        <v>511</v>
      </c>
      <c r="B1023">
        <v>3</v>
      </c>
      <c r="C1023">
        <v>4</v>
      </c>
      <c r="D1023" t="s">
        <v>67</v>
      </c>
      <c r="F1023">
        <v>0</v>
      </c>
      <c r="G1023">
        <v>1</v>
      </c>
      <c r="H1023">
        <v>0</v>
      </c>
      <c r="I1023">
        <v>1</v>
      </c>
      <c r="J1023" t="s">
        <v>42</v>
      </c>
      <c r="K1023">
        <v>0</v>
      </c>
      <c r="L1023" t="s">
        <v>42</v>
      </c>
      <c r="M1023">
        <v>0</v>
      </c>
      <c r="N1023">
        <v>1</v>
      </c>
      <c r="O1023">
        <v>0</v>
      </c>
      <c r="P1023">
        <v>1</v>
      </c>
      <c r="Q1023" t="s">
        <v>41</v>
      </c>
      <c r="R1023" t="s">
        <v>41</v>
      </c>
      <c r="T1023">
        <v>101.31965006729475</v>
      </c>
      <c r="U1023">
        <v>117.34261838440112</v>
      </c>
      <c r="V1023">
        <v>125.13020833333333</v>
      </c>
      <c r="W1023">
        <v>148.05555555555554</v>
      </c>
      <c r="X1023">
        <v>881.26210000000003</v>
      </c>
      <c r="Y1023" t="s">
        <v>648</v>
      </c>
      <c r="Z1023">
        <v>1100.1248660000001</v>
      </c>
      <c r="AA1023" t="s">
        <v>649</v>
      </c>
      <c r="AC1023">
        <v>24.122</v>
      </c>
      <c r="AD1023">
        <v>62.697000000000003</v>
      </c>
      <c r="AG1023" t="s">
        <v>744</v>
      </c>
      <c r="AH1023" t="s">
        <v>745</v>
      </c>
      <c r="AI1023">
        <v>30</v>
      </c>
      <c r="AJ1023" t="s">
        <v>744</v>
      </c>
      <c r="AK1023" t="s">
        <v>745</v>
      </c>
      <c r="AL1023">
        <v>24</v>
      </c>
    </row>
    <row r="1024" spans="1:38">
      <c r="A1024" t="s">
        <v>511</v>
      </c>
      <c r="B1024">
        <v>3</v>
      </c>
      <c r="C1024">
        <v>4</v>
      </c>
      <c r="D1024" t="s">
        <v>67</v>
      </c>
      <c r="F1024">
        <v>1</v>
      </c>
      <c r="G1024">
        <v>0.5</v>
      </c>
      <c r="H1024">
        <v>-1</v>
      </c>
      <c r="I1024">
        <v>0.5</v>
      </c>
      <c r="J1024" t="s">
        <v>42</v>
      </c>
      <c r="K1024">
        <v>1</v>
      </c>
      <c r="L1024" t="s">
        <v>41</v>
      </c>
      <c r="M1024">
        <v>0</v>
      </c>
      <c r="N1024">
        <v>1</v>
      </c>
      <c r="O1024">
        <v>0</v>
      </c>
      <c r="P1024">
        <v>1</v>
      </c>
      <c r="Q1024" t="s">
        <v>41</v>
      </c>
      <c r="R1024" t="s">
        <v>42</v>
      </c>
      <c r="T1024">
        <v>101.31965006729475</v>
      </c>
      <c r="U1024">
        <v>117.34261838440112</v>
      </c>
      <c r="V1024">
        <v>125.13020833333333</v>
      </c>
      <c r="W1024">
        <v>148.05555555555554</v>
      </c>
      <c r="X1024">
        <v>1498.436876</v>
      </c>
      <c r="Y1024" t="s">
        <v>649</v>
      </c>
      <c r="Z1024">
        <v>1559.2508851999999</v>
      </c>
      <c r="AA1024" t="s">
        <v>649</v>
      </c>
      <c r="AC1024">
        <v>24.581</v>
      </c>
      <c r="AD1024">
        <v>62.1</v>
      </c>
      <c r="AG1024" t="s">
        <v>764</v>
      </c>
      <c r="AH1024" t="s">
        <v>765</v>
      </c>
      <c r="AI1024">
        <v>8</v>
      </c>
      <c r="AJ1024" t="s">
        <v>764</v>
      </c>
      <c r="AK1024" t="s">
        <v>765</v>
      </c>
      <c r="AL1024">
        <v>13</v>
      </c>
    </row>
    <row r="1025" spans="1:38">
      <c r="A1025" t="s">
        <v>511</v>
      </c>
      <c r="B1025">
        <v>3</v>
      </c>
      <c r="C1025">
        <v>4</v>
      </c>
      <c r="D1025" t="s">
        <v>67</v>
      </c>
      <c r="F1025">
        <v>2</v>
      </c>
      <c r="G1025">
        <v>0</v>
      </c>
      <c r="H1025">
        <v>-1</v>
      </c>
      <c r="I1025">
        <v>0.5</v>
      </c>
      <c r="J1025" t="s">
        <v>42</v>
      </c>
      <c r="K1025">
        <v>1</v>
      </c>
      <c r="L1025" t="s">
        <v>41</v>
      </c>
      <c r="M1025">
        <v>0</v>
      </c>
      <c r="N1025">
        <v>1</v>
      </c>
      <c r="O1025">
        <v>0</v>
      </c>
      <c r="P1025">
        <v>1</v>
      </c>
      <c r="Q1025" t="s">
        <v>41</v>
      </c>
      <c r="R1025" t="s">
        <v>41</v>
      </c>
      <c r="T1025">
        <v>101.31965006729475</v>
      </c>
      <c r="U1025">
        <v>117.34261838440112</v>
      </c>
      <c r="V1025">
        <v>125.13020833333333</v>
      </c>
      <c r="W1025">
        <v>148.05555555555554</v>
      </c>
      <c r="X1025">
        <v>1118.9595151999997</v>
      </c>
      <c r="Y1025" t="s">
        <v>649</v>
      </c>
      <c r="Z1025">
        <v>1316.9815733</v>
      </c>
      <c r="AA1025" t="s">
        <v>649</v>
      </c>
      <c r="AC1025">
        <v>25.186</v>
      </c>
      <c r="AD1025">
        <v>60.509</v>
      </c>
      <c r="AG1025" t="s">
        <v>762</v>
      </c>
      <c r="AH1025" t="s">
        <v>763</v>
      </c>
      <c r="AI1025">
        <v>8</v>
      </c>
      <c r="AJ1025" t="s">
        <v>764</v>
      </c>
      <c r="AK1025" t="s">
        <v>765</v>
      </c>
      <c r="AL1025">
        <v>13</v>
      </c>
    </row>
    <row r="1026" spans="1:38">
      <c r="A1026" t="s">
        <v>511</v>
      </c>
      <c r="B1026">
        <v>3</v>
      </c>
      <c r="C1026">
        <v>4</v>
      </c>
      <c r="D1026" t="s">
        <v>67</v>
      </c>
      <c r="F1026">
        <v>0</v>
      </c>
      <c r="G1026">
        <v>1</v>
      </c>
      <c r="H1026">
        <v>0</v>
      </c>
      <c r="I1026">
        <v>1</v>
      </c>
      <c r="J1026" t="s">
        <v>42</v>
      </c>
      <c r="K1026">
        <v>0</v>
      </c>
      <c r="L1026" t="s">
        <v>42</v>
      </c>
      <c r="M1026">
        <v>-1</v>
      </c>
      <c r="N1026">
        <v>0.66599999999999993</v>
      </c>
      <c r="O1026">
        <v>0</v>
      </c>
      <c r="P1026">
        <v>1</v>
      </c>
      <c r="Q1026" t="s">
        <v>41</v>
      </c>
      <c r="R1026" t="s">
        <v>42</v>
      </c>
      <c r="T1026">
        <v>101.31965006729475</v>
      </c>
      <c r="U1026">
        <v>117.34261838440112</v>
      </c>
      <c r="V1026">
        <v>125.13020833333333</v>
      </c>
      <c r="W1026">
        <v>148.05555555555554</v>
      </c>
      <c r="X1026">
        <v>1596.0837059999999</v>
      </c>
      <c r="Y1026" t="s">
        <v>649</v>
      </c>
      <c r="Z1026">
        <v>1489.8031805000001</v>
      </c>
      <c r="AA1026" t="s">
        <v>649</v>
      </c>
      <c r="AC1026">
        <v>25.452999999999999</v>
      </c>
      <c r="AD1026">
        <v>59.811</v>
      </c>
      <c r="AG1026" t="s">
        <v>760</v>
      </c>
      <c r="AH1026" t="s">
        <v>761</v>
      </c>
      <c r="AI1026">
        <v>13</v>
      </c>
      <c r="AJ1026" t="s">
        <v>744</v>
      </c>
      <c r="AK1026" t="s">
        <v>745</v>
      </c>
      <c r="AL1026">
        <v>24</v>
      </c>
    </row>
    <row r="1027" spans="1:38">
      <c r="A1027" t="s">
        <v>511</v>
      </c>
      <c r="B1027">
        <v>3</v>
      </c>
      <c r="C1027">
        <v>5</v>
      </c>
      <c r="D1027" t="s">
        <v>107</v>
      </c>
      <c r="F1027">
        <v>2</v>
      </c>
      <c r="G1027">
        <v>0</v>
      </c>
      <c r="H1027">
        <v>-2</v>
      </c>
      <c r="I1027">
        <v>0</v>
      </c>
      <c r="J1027" t="s">
        <v>42</v>
      </c>
      <c r="K1027">
        <v>1</v>
      </c>
      <c r="L1027" t="s">
        <v>41</v>
      </c>
      <c r="M1027">
        <v>0</v>
      </c>
      <c r="N1027">
        <v>1</v>
      </c>
      <c r="O1027">
        <v>0</v>
      </c>
      <c r="P1027">
        <v>1</v>
      </c>
      <c r="Q1027" t="s">
        <v>41</v>
      </c>
      <c r="R1027" t="s">
        <v>41</v>
      </c>
      <c r="T1027">
        <v>101.31965006729475</v>
      </c>
      <c r="U1027">
        <v>117.34261838440112</v>
      </c>
      <c r="V1027">
        <v>125.13020833333333</v>
      </c>
      <c r="W1027">
        <v>148.05555555555554</v>
      </c>
      <c r="X1027">
        <v>459.55621504999999</v>
      </c>
      <c r="Y1027" t="s">
        <v>89</v>
      </c>
      <c r="Z1027">
        <v>209.6010718</v>
      </c>
      <c r="AA1027" t="s">
        <v>54</v>
      </c>
      <c r="AC1027">
        <v>23.640999999999998</v>
      </c>
      <c r="AD1027">
        <v>63.164999999999999</v>
      </c>
      <c r="AG1027" t="s">
        <v>708</v>
      </c>
      <c r="AH1027" t="s">
        <v>709</v>
      </c>
      <c r="AI1027">
        <v>10</v>
      </c>
      <c r="AJ1027" t="s">
        <v>708</v>
      </c>
      <c r="AK1027" t="s">
        <v>709</v>
      </c>
      <c r="AL1027">
        <v>28</v>
      </c>
    </row>
    <row r="1028" spans="1:38">
      <c r="A1028" t="s">
        <v>511</v>
      </c>
      <c r="B1028">
        <v>3</v>
      </c>
      <c r="C1028">
        <v>5</v>
      </c>
      <c r="D1028" t="s">
        <v>107</v>
      </c>
      <c r="F1028">
        <v>1</v>
      </c>
      <c r="G1028">
        <v>0.5</v>
      </c>
      <c r="H1028">
        <v>-1</v>
      </c>
      <c r="I1028">
        <v>0.5</v>
      </c>
      <c r="J1028" t="s">
        <v>42</v>
      </c>
      <c r="K1028">
        <v>1</v>
      </c>
      <c r="L1028" t="s">
        <v>41</v>
      </c>
      <c r="M1028">
        <v>0</v>
      </c>
      <c r="N1028">
        <v>1</v>
      </c>
      <c r="O1028">
        <v>0</v>
      </c>
      <c r="P1028">
        <v>1</v>
      </c>
      <c r="Q1028" t="s">
        <v>41</v>
      </c>
      <c r="R1028" t="s">
        <v>41</v>
      </c>
      <c r="T1028">
        <v>101.31965006729475</v>
      </c>
      <c r="U1028">
        <v>117.34261838440112</v>
      </c>
      <c r="V1028">
        <v>125.13020833333333</v>
      </c>
      <c r="W1028">
        <v>148.05555555555554</v>
      </c>
      <c r="X1028">
        <v>612.23570199999995</v>
      </c>
      <c r="Y1028" t="s">
        <v>648</v>
      </c>
      <c r="Z1028">
        <v>229.9844271</v>
      </c>
      <c r="AA1028" t="s">
        <v>54</v>
      </c>
      <c r="AC1028">
        <v>24.122</v>
      </c>
      <c r="AD1028">
        <v>62.697000000000003</v>
      </c>
      <c r="AG1028" t="s">
        <v>670</v>
      </c>
      <c r="AH1028" t="s">
        <v>671</v>
      </c>
      <c r="AI1028">
        <v>91</v>
      </c>
      <c r="AJ1028" t="s">
        <v>670</v>
      </c>
      <c r="AK1028" t="s">
        <v>671</v>
      </c>
      <c r="AL1028">
        <v>89</v>
      </c>
    </row>
    <row r="1029" spans="1:38">
      <c r="A1029" t="s">
        <v>511</v>
      </c>
      <c r="B1029">
        <v>3</v>
      </c>
      <c r="C1029">
        <v>5</v>
      </c>
      <c r="D1029" t="s">
        <v>107</v>
      </c>
      <c r="F1029">
        <v>1</v>
      </c>
      <c r="G1029">
        <v>0.5</v>
      </c>
      <c r="H1029">
        <v>-1</v>
      </c>
      <c r="I1029">
        <v>0.5</v>
      </c>
      <c r="J1029" t="s">
        <v>42</v>
      </c>
      <c r="K1029">
        <v>1</v>
      </c>
      <c r="L1029" t="s">
        <v>41</v>
      </c>
      <c r="M1029">
        <v>0</v>
      </c>
      <c r="N1029">
        <v>1</v>
      </c>
      <c r="O1029">
        <v>0</v>
      </c>
      <c r="P1029">
        <v>1</v>
      </c>
      <c r="Q1029" t="s">
        <v>41</v>
      </c>
      <c r="R1029" t="s">
        <v>42</v>
      </c>
      <c r="T1029">
        <v>101.31965006729475</v>
      </c>
      <c r="U1029">
        <v>117.34261838440112</v>
      </c>
      <c r="V1029">
        <v>125.13020833333333</v>
      </c>
      <c r="W1029">
        <v>148.05555555555554</v>
      </c>
      <c r="X1029">
        <v>1048.4678744</v>
      </c>
      <c r="Y1029" t="s">
        <v>649</v>
      </c>
      <c r="Z1029">
        <v>168.67425280000003</v>
      </c>
      <c r="AA1029" t="s">
        <v>54</v>
      </c>
      <c r="AC1029">
        <v>24.581</v>
      </c>
      <c r="AD1029">
        <v>62.1</v>
      </c>
      <c r="AG1029" t="s">
        <v>670</v>
      </c>
      <c r="AH1029" t="s">
        <v>671</v>
      </c>
      <c r="AI1029">
        <v>91</v>
      </c>
      <c r="AJ1029" t="s">
        <v>670</v>
      </c>
      <c r="AK1029" t="s">
        <v>671</v>
      </c>
      <c r="AL1029">
        <v>89</v>
      </c>
    </row>
    <row r="1030" spans="1:38">
      <c r="A1030" t="s">
        <v>511</v>
      </c>
      <c r="B1030">
        <v>3</v>
      </c>
      <c r="C1030">
        <v>5</v>
      </c>
      <c r="D1030" t="s">
        <v>107</v>
      </c>
      <c r="F1030">
        <v>0</v>
      </c>
      <c r="G1030">
        <v>1</v>
      </c>
      <c r="H1030">
        <v>-1</v>
      </c>
      <c r="I1030">
        <v>0.5</v>
      </c>
      <c r="J1030">
        <v>0</v>
      </c>
      <c r="K1030">
        <v>1</v>
      </c>
      <c r="L1030" t="s">
        <v>41</v>
      </c>
      <c r="M1030">
        <v>0</v>
      </c>
      <c r="N1030">
        <v>1</v>
      </c>
      <c r="O1030">
        <v>0</v>
      </c>
      <c r="P1030">
        <v>1</v>
      </c>
      <c r="Q1030" t="s">
        <v>41</v>
      </c>
      <c r="R1030" t="s">
        <v>41</v>
      </c>
      <c r="T1030">
        <v>101.31965006729475</v>
      </c>
      <c r="U1030">
        <v>117.34261838440112</v>
      </c>
      <c r="V1030">
        <v>125.13020833333333</v>
      </c>
      <c r="W1030">
        <v>148.05555555555554</v>
      </c>
      <c r="X1030">
        <v>957.16274299999986</v>
      </c>
      <c r="Y1030" t="s">
        <v>648</v>
      </c>
      <c r="Z1030">
        <v>205.50589350000001</v>
      </c>
      <c r="AA1030" t="s">
        <v>54</v>
      </c>
      <c r="AC1030">
        <v>25.186</v>
      </c>
      <c r="AD1030">
        <v>60.509</v>
      </c>
      <c r="AG1030" t="s">
        <v>686</v>
      </c>
      <c r="AH1030" t="s">
        <v>687</v>
      </c>
      <c r="AI1030">
        <v>146</v>
      </c>
      <c r="AJ1030" t="s">
        <v>670</v>
      </c>
      <c r="AK1030" t="s">
        <v>671</v>
      </c>
      <c r="AL1030">
        <v>89</v>
      </c>
    </row>
    <row r="1031" spans="1:38">
      <c r="A1031" t="s">
        <v>511</v>
      </c>
      <c r="B1031">
        <v>3</v>
      </c>
      <c r="C1031">
        <v>5</v>
      </c>
      <c r="D1031" t="s">
        <v>107</v>
      </c>
      <c r="F1031">
        <v>1</v>
      </c>
      <c r="G1031">
        <v>0.5</v>
      </c>
      <c r="H1031">
        <v>-1</v>
      </c>
      <c r="I1031">
        <v>0.5</v>
      </c>
      <c r="J1031" t="s">
        <v>42</v>
      </c>
      <c r="K1031">
        <v>1</v>
      </c>
      <c r="L1031" t="s">
        <v>41</v>
      </c>
      <c r="M1031">
        <v>0</v>
      </c>
      <c r="N1031">
        <v>1</v>
      </c>
      <c r="O1031">
        <v>0</v>
      </c>
      <c r="P1031">
        <v>1</v>
      </c>
      <c r="Q1031" t="s">
        <v>41</v>
      </c>
      <c r="R1031" t="s">
        <v>41</v>
      </c>
      <c r="T1031">
        <v>101.31965006729475</v>
      </c>
      <c r="U1031">
        <v>117.34261838440112</v>
      </c>
      <c r="V1031">
        <v>125.13020833333333</v>
      </c>
      <c r="W1031">
        <v>148.05555555555554</v>
      </c>
      <c r="X1031">
        <v>1015.2902768499999</v>
      </c>
      <c r="Y1031" t="s">
        <v>649</v>
      </c>
      <c r="Z1031">
        <v>185.03749120000001</v>
      </c>
      <c r="AA1031" t="s">
        <v>54</v>
      </c>
      <c r="AC1031">
        <v>25.452999999999999</v>
      </c>
      <c r="AD1031">
        <v>59.811</v>
      </c>
      <c r="AG1031" t="s">
        <v>670</v>
      </c>
      <c r="AH1031" t="s">
        <v>671</v>
      </c>
      <c r="AI1031">
        <v>91</v>
      </c>
      <c r="AJ1031" t="s">
        <v>670</v>
      </c>
      <c r="AK1031" t="s">
        <v>671</v>
      </c>
      <c r="AL1031">
        <v>89</v>
      </c>
    </row>
    <row r="1032" spans="1:38">
      <c r="A1032" t="s">
        <v>511</v>
      </c>
      <c r="B1032">
        <v>3</v>
      </c>
      <c r="C1032">
        <v>6</v>
      </c>
      <c r="D1032" t="s">
        <v>73</v>
      </c>
      <c r="F1032">
        <v>1</v>
      </c>
      <c r="G1032">
        <v>0.5</v>
      </c>
      <c r="H1032">
        <v>-1</v>
      </c>
      <c r="I1032">
        <v>0.5</v>
      </c>
      <c r="J1032" t="s">
        <v>42</v>
      </c>
      <c r="K1032">
        <v>0</v>
      </c>
      <c r="L1032" t="s">
        <v>41</v>
      </c>
      <c r="M1032">
        <v>0</v>
      </c>
      <c r="N1032">
        <v>1</v>
      </c>
      <c r="O1032">
        <v>0</v>
      </c>
      <c r="P1032">
        <v>1</v>
      </c>
      <c r="Q1032" t="s">
        <v>41</v>
      </c>
      <c r="R1032" t="s">
        <v>41</v>
      </c>
      <c r="T1032">
        <v>101.31965006729475</v>
      </c>
      <c r="U1032">
        <v>117.34261838440112</v>
      </c>
      <c r="V1032">
        <v>125.13020833333333</v>
      </c>
      <c r="W1032">
        <v>148.05555555555554</v>
      </c>
      <c r="X1032">
        <v>417.85</v>
      </c>
      <c r="Y1032" t="s">
        <v>89</v>
      </c>
      <c r="Z1032">
        <v>358.15905930000002</v>
      </c>
      <c r="AA1032" t="s">
        <v>89</v>
      </c>
      <c r="AC1032">
        <v>23.640999999999998</v>
      </c>
      <c r="AD1032">
        <v>63.164999999999999</v>
      </c>
      <c r="AG1032" t="s">
        <v>706</v>
      </c>
      <c r="AH1032" t="s">
        <v>707</v>
      </c>
      <c r="AI1032">
        <v>35</v>
      </c>
      <c r="AJ1032" t="s">
        <v>706</v>
      </c>
      <c r="AK1032" t="s">
        <v>707</v>
      </c>
      <c r="AL1032">
        <v>27</v>
      </c>
    </row>
    <row r="1033" spans="1:38">
      <c r="A1033" t="s">
        <v>511</v>
      </c>
      <c r="B1033">
        <v>3</v>
      </c>
      <c r="C1033">
        <v>6</v>
      </c>
      <c r="D1033" t="s">
        <v>73</v>
      </c>
      <c r="F1033">
        <v>1</v>
      </c>
      <c r="G1033">
        <v>0.5</v>
      </c>
      <c r="H1033">
        <v>-1</v>
      </c>
      <c r="I1033">
        <v>0.5</v>
      </c>
      <c r="J1033" t="s">
        <v>42</v>
      </c>
      <c r="K1033">
        <v>0</v>
      </c>
      <c r="L1033" t="s">
        <v>42</v>
      </c>
      <c r="M1033">
        <v>0</v>
      </c>
      <c r="N1033">
        <v>1</v>
      </c>
      <c r="O1033">
        <v>0</v>
      </c>
      <c r="P1033">
        <v>1</v>
      </c>
      <c r="Q1033" t="s">
        <v>41</v>
      </c>
      <c r="R1033" t="s">
        <v>41</v>
      </c>
      <c r="T1033">
        <v>101.31965006729475</v>
      </c>
      <c r="U1033">
        <v>117.34261838440112</v>
      </c>
      <c r="V1033">
        <v>125.13020833333333</v>
      </c>
      <c r="W1033">
        <v>148.05555555555554</v>
      </c>
      <c r="X1033">
        <v>374.45</v>
      </c>
      <c r="Y1033" t="s">
        <v>89</v>
      </c>
      <c r="Z1033">
        <v>344.69775689999994</v>
      </c>
      <c r="AA1033" t="s">
        <v>89</v>
      </c>
      <c r="AC1033">
        <v>24.122</v>
      </c>
      <c r="AD1033">
        <v>62.697000000000003</v>
      </c>
      <c r="AG1033" t="s">
        <v>706</v>
      </c>
      <c r="AH1033" t="s">
        <v>707</v>
      </c>
      <c r="AI1033">
        <v>35</v>
      </c>
      <c r="AJ1033" t="s">
        <v>706</v>
      </c>
      <c r="AK1033" t="s">
        <v>707</v>
      </c>
      <c r="AL1033">
        <v>27</v>
      </c>
    </row>
    <row r="1034" spans="1:38">
      <c r="A1034" t="s">
        <v>511</v>
      </c>
      <c r="B1034">
        <v>3</v>
      </c>
      <c r="C1034">
        <v>6</v>
      </c>
      <c r="D1034" t="s">
        <v>73</v>
      </c>
      <c r="F1034">
        <v>1</v>
      </c>
      <c r="G1034">
        <v>0.5</v>
      </c>
      <c r="H1034">
        <v>-1</v>
      </c>
      <c r="I1034">
        <v>0.5</v>
      </c>
      <c r="J1034" t="s">
        <v>42</v>
      </c>
      <c r="K1034">
        <v>0</v>
      </c>
      <c r="L1034" t="s">
        <v>42</v>
      </c>
      <c r="M1034">
        <v>0</v>
      </c>
      <c r="N1034">
        <v>1</v>
      </c>
      <c r="O1034">
        <v>0</v>
      </c>
      <c r="P1034">
        <v>1</v>
      </c>
      <c r="Q1034" t="s">
        <v>41</v>
      </c>
      <c r="R1034" t="s">
        <v>41</v>
      </c>
      <c r="T1034">
        <v>101.31965006729475</v>
      </c>
      <c r="U1034">
        <v>117.34261838440112</v>
      </c>
      <c r="V1034">
        <v>125.13020833333333</v>
      </c>
      <c r="W1034">
        <v>148.05555555555554</v>
      </c>
      <c r="X1034">
        <v>484.85</v>
      </c>
      <c r="Y1034" t="s">
        <v>89</v>
      </c>
      <c r="Z1034">
        <v>494.90922845</v>
      </c>
      <c r="AA1034" t="s">
        <v>89</v>
      </c>
      <c r="AC1034">
        <v>24.581</v>
      </c>
      <c r="AD1034">
        <v>62.1</v>
      </c>
      <c r="AG1034" t="s">
        <v>706</v>
      </c>
      <c r="AH1034" t="s">
        <v>707</v>
      </c>
      <c r="AI1034">
        <v>35</v>
      </c>
      <c r="AJ1034" t="s">
        <v>706</v>
      </c>
      <c r="AK1034" t="s">
        <v>707</v>
      </c>
      <c r="AL1034">
        <v>27</v>
      </c>
    </row>
    <row r="1035" spans="1:38">
      <c r="A1035" t="s">
        <v>511</v>
      </c>
      <c r="B1035">
        <v>3</v>
      </c>
      <c r="C1035">
        <v>6</v>
      </c>
      <c r="D1035" t="s">
        <v>73</v>
      </c>
      <c r="F1035">
        <v>0</v>
      </c>
      <c r="G1035">
        <v>1</v>
      </c>
      <c r="H1035">
        <v>0</v>
      </c>
      <c r="I1035">
        <v>1</v>
      </c>
      <c r="J1035" t="s">
        <v>42</v>
      </c>
      <c r="K1035">
        <v>0</v>
      </c>
      <c r="L1035" t="s">
        <v>42</v>
      </c>
      <c r="M1035">
        <v>0</v>
      </c>
      <c r="N1035">
        <v>1</v>
      </c>
      <c r="O1035">
        <v>-1</v>
      </c>
      <c r="P1035">
        <v>0.66599999999999993</v>
      </c>
      <c r="Q1035" t="s">
        <v>41</v>
      </c>
      <c r="R1035" t="s">
        <v>41</v>
      </c>
      <c r="T1035">
        <v>101.31965006729475</v>
      </c>
      <c r="U1035">
        <v>117.34261838440112</v>
      </c>
      <c r="V1035">
        <v>125.13020833333333</v>
      </c>
      <c r="W1035">
        <v>148.05555555555554</v>
      </c>
      <c r="X1035">
        <v>260.2</v>
      </c>
      <c r="Y1035" t="s">
        <v>54</v>
      </c>
      <c r="Z1035">
        <v>459.77931889999996</v>
      </c>
      <c r="AA1035" t="s">
        <v>89</v>
      </c>
      <c r="AC1035">
        <v>25.186</v>
      </c>
      <c r="AD1035">
        <v>60.509</v>
      </c>
      <c r="AG1035" t="s">
        <v>702</v>
      </c>
      <c r="AH1035" t="s">
        <v>703</v>
      </c>
      <c r="AI1035">
        <v>54</v>
      </c>
      <c r="AJ1035" t="s">
        <v>732</v>
      </c>
      <c r="AK1035" t="s">
        <v>733</v>
      </c>
      <c r="AL1035">
        <v>27</v>
      </c>
    </row>
    <row r="1036" spans="1:38">
      <c r="A1036" t="s">
        <v>511</v>
      </c>
      <c r="B1036">
        <v>3</v>
      </c>
      <c r="C1036">
        <v>6</v>
      </c>
      <c r="D1036" t="s">
        <v>73</v>
      </c>
      <c r="F1036">
        <v>1</v>
      </c>
      <c r="G1036">
        <v>0.5</v>
      </c>
      <c r="H1036">
        <v>-1</v>
      </c>
      <c r="I1036">
        <v>0.5</v>
      </c>
      <c r="J1036" t="s">
        <v>42</v>
      </c>
      <c r="K1036">
        <v>0</v>
      </c>
      <c r="L1036" t="s">
        <v>42</v>
      </c>
      <c r="M1036">
        <v>0</v>
      </c>
      <c r="N1036">
        <v>1</v>
      </c>
      <c r="O1036">
        <v>0</v>
      </c>
      <c r="P1036">
        <v>1</v>
      </c>
      <c r="Q1036" t="s">
        <v>41</v>
      </c>
      <c r="R1036" t="s">
        <v>41</v>
      </c>
      <c r="T1036">
        <v>101.31965006729475</v>
      </c>
      <c r="U1036">
        <v>117.34261838440112</v>
      </c>
      <c r="V1036">
        <v>125.13020833333333</v>
      </c>
      <c r="W1036">
        <v>148.05555555555554</v>
      </c>
      <c r="X1036">
        <v>43.35</v>
      </c>
      <c r="Y1036" t="s">
        <v>49</v>
      </c>
      <c r="Z1036">
        <v>499.2932505</v>
      </c>
      <c r="AA1036" t="s">
        <v>89</v>
      </c>
      <c r="AC1036">
        <v>25.452999999999999</v>
      </c>
      <c r="AD1036">
        <v>59.811</v>
      </c>
      <c r="AG1036" t="s">
        <v>706</v>
      </c>
      <c r="AH1036" t="s">
        <v>707</v>
      </c>
      <c r="AI1036">
        <v>35</v>
      </c>
      <c r="AJ1036" t="s">
        <v>706</v>
      </c>
      <c r="AK1036" t="s">
        <v>707</v>
      </c>
      <c r="AL1036">
        <v>27</v>
      </c>
    </row>
    <row r="1037" spans="1:38">
      <c r="A1037" t="s">
        <v>511</v>
      </c>
      <c r="B1037">
        <v>3</v>
      </c>
      <c r="C1037">
        <v>7</v>
      </c>
      <c r="D1037" t="s">
        <v>78</v>
      </c>
      <c r="F1037">
        <v>0</v>
      </c>
      <c r="G1037">
        <v>1</v>
      </c>
      <c r="H1037">
        <v>-1</v>
      </c>
      <c r="I1037">
        <v>0.5</v>
      </c>
      <c r="J1037" t="s">
        <v>42</v>
      </c>
      <c r="K1037">
        <v>1</v>
      </c>
      <c r="L1037" t="s">
        <v>41</v>
      </c>
      <c r="M1037">
        <v>-1</v>
      </c>
      <c r="N1037">
        <v>0.66599999999999993</v>
      </c>
      <c r="O1037">
        <v>1</v>
      </c>
      <c r="P1037">
        <v>0.66599999999999993</v>
      </c>
      <c r="Q1037" t="s">
        <v>41</v>
      </c>
      <c r="R1037" t="s">
        <v>41</v>
      </c>
      <c r="T1037">
        <v>101.31965006729475</v>
      </c>
      <c r="U1037">
        <v>117.34261838440112</v>
      </c>
      <c r="V1037">
        <v>125.13020833333333</v>
      </c>
      <c r="W1037">
        <v>148.05555555555554</v>
      </c>
      <c r="X1037">
        <v>1101.90672275</v>
      </c>
      <c r="Y1037" t="s">
        <v>649</v>
      </c>
      <c r="Z1037">
        <v>1144.3477316000001</v>
      </c>
      <c r="AA1037" t="s">
        <v>649</v>
      </c>
      <c r="AC1037">
        <v>23.640999999999998</v>
      </c>
      <c r="AD1037">
        <v>63.164999999999999</v>
      </c>
      <c r="AG1037" t="s">
        <v>760</v>
      </c>
      <c r="AH1037" t="s">
        <v>761</v>
      </c>
      <c r="AI1037">
        <v>13</v>
      </c>
      <c r="AJ1037" t="s">
        <v>756</v>
      </c>
      <c r="AK1037" t="s">
        <v>757</v>
      </c>
      <c r="AL1037">
        <v>8</v>
      </c>
    </row>
    <row r="1038" spans="1:38">
      <c r="A1038" t="s">
        <v>511</v>
      </c>
      <c r="B1038">
        <v>3</v>
      </c>
      <c r="C1038">
        <v>7</v>
      </c>
      <c r="D1038" t="s">
        <v>78</v>
      </c>
      <c r="F1038">
        <v>0</v>
      </c>
      <c r="G1038">
        <v>1</v>
      </c>
      <c r="H1038">
        <v>-1</v>
      </c>
      <c r="I1038">
        <v>0.5</v>
      </c>
      <c r="J1038" t="s">
        <v>42</v>
      </c>
      <c r="K1038">
        <v>1</v>
      </c>
      <c r="L1038" t="s">
        <v>41</v>
      </c>
      <c r="M1038">
        <v>0</v>
      </c>
      <c r="N1038">
        <v>1</v>
      </c>
      <c r="O1038">
        <v>1</v>
      </c>
      <c r="P1038">
        <v>0.66599999999999993</v>
      </c>
      <c r="Q1038" t="s">
        <v>41</v>
      </c>
      <c r="R1038" t="s">
        <v>41</v>
      </c>
      <c r="T1038">
        <v>101.31965006729475</v>
      </c>
      <c r="U1038">
        <v>117.34261838440112</v>
      </c>
      <c r="V1038">
        <v>125.13020833333333</v>
      </c>
      <c r="W1038">
        <v>148.05555555555554</v>
      </c>
      <c r="X1038">
        <v>937.91485149999994</v>
      </c>
      <c r="Y1038" t="s">
        <v>648</v>
      </c>
      <c r="Z1038">
        <v>1314.4460900000001</v>
      </c>
      <c r="AA1038" t="s">
        <v>649</v>
      </c>
      <c r="AC1038">
        <v>24.122</v>
      </c>
      <c r="AD1038">
        <v>62.697000000000003</v>
      </c>
      <c r="AG1038" t="s">
        <v>744</v>
      </c>
      <c r="AH1038" t="s">
        <v>745</v>
      </c>
      <c r="AI1038">
        <v>30</v>
      </c>
      <c r="AJ1038" t="s">
        <v>756</v>
      </c>
      <c r="AK1038" t="s">
        <v>757</v>
      </c>
      <c r="AL1038">
        <v>8</v>
      </c>
    </row>
    <row r="1039" spans="1:38">
      <c r="A1039" t="s">
        <v>511</v>
      </c>
      <c r="B1039">
        <v>3</v>
      </c>
      <c r="C1039">
        <v>7</v>
      </c>
      <c r="D1039" t="s">
        <v>78</v>
      </c>
      <c r="F1039">
        <v>0</v>
      </c>
      <c r="G1039">
        <v>1</v>
      </c>
      <c r="H1039">
        <v>0</v>
      </c>
      <c r="I1039">
        <v>1</v>
      </c>
      <c r="J1039" t="s">
        <v>42</v>
      </c>
      <c r="K1039">
        <v>1</v>
      </c>
      <c r="L1039" t="s">
        <v>41</v>
      </c>
      <c r="M1039">
        <v>-1</v>
      </c>
      <c r="N1039">
        <v>0.66599999999999993</v>
      </c>
      <c r="O1039">
        <v>1</v>
      </c>
      <c r="P1039">
        <v>0.66599999999999993</v>
      </c>
      <c r="Q1039" t="s">
        <v>41</v>
      </c>
      <c r="R1039" t="s">
        <v>41</v>
      </c>
      <c r="T1039">
        <v>101.31965006729475</v>
      </c>
      <c r="U1039">
        <v>117.34261838440112</v>
      </c>
      <c r="V1039">
        <v>125.13020833333333</v>
      </c>
      <c r="W1039">
        <v>148.05555555555554</v>
      </c>
      <c r="X1039">
        <v>1303.4283347500002</v>
      </c>
      <c r="Y1039" t="s">
        <v>649</v>
      </c>
      <c r="Z1039">
        <v>1729.4168356</v>
      </c>
      <c r="AA1039" t="s">
        <v>649</v>
      </c>
      <c r="AC1039">
        <v>24.581</v>
      </c>
      <c r="AD1039">
        <v>62.1</v>
      </c>
      <c r="AG1039" t="s">
        <v>760</v>
      </c>
      <c r="AH1039" t="s">
        <v>761</v>
      </c>
      <c r="AI1039">
        <v>13</v>
      </c>
      <c r="AJ1039" t="s">
        <v>760</v>
      </c>
      <c r="AK1039" t="s">
        <v>761</v>
      </c>
      <c r="AL1039">
        <v>19</v>
      </c>
    </row>
    <row r="1040" spans="1:38">
      <c r="A1040" t="s">
        <v>511</v>
      </c>
      <c r="B1040">
        <v>3</v>
      </c>
      <c r="C1040">
        <v>7</v>
      </c>
      <c r="D1040" t="s">
        <v>78</v>
      </c>
      <c r="F1040">
        <v>0</v>
      </c>
      <c r="G1040">
        <v>1</v>
      </c>
      <c r="H1040">
        <v>1</v>
      </c>
      <c r="I1040">
        <v>0.5</v>
      </c>
      <c r="J1040" t="s">
        <v>42</v>
      </c>
      <c r="K1040">
        <v>1</v>
      </c>
      <c r="L1040" t="s">
        <v>42</v>
      </c>
      <c r="M1040">
        <v>-1</v>
      </c>
      <c r="N1040">
        <v>0.66599999999999993</v>
      </c>
      <c r="O1040">
        <v>1</v>
      </c>
      <c r="P1040">
        <v>0.66599999999999993</v>
      </c>
      <c r="Q1040" t="s">
        <v>41</v>
      </c>
      <c r="R1040" t="s">
        <v>41</v>
      </c>
      <c r="T1040">
        <v>101.31965006729475</v>
      </c>
      <c r="U1040">
        <v>117.34261838440112</v>
      </c>
      <c r="V1040">
        <v>125.13020833333333</v>
      </c>
      <c r="W1040">
        <v>148.05555555555554</v>
      </c>
      <c r="X1040">
        <v>790.85655150000002</v>
      </c>
      <c r="Y1040" t="s">
        <v>648</v>
      </c>
      <c r="Z1040">
        <v>1393.4110803999999</v>
      </c>
      <c r="AA1040" t="s">
        <v>649</v>
      </c>
      <c r="AC1040">
        <v>25.186</v>
      </c>
      <c r="AD1040">
        <v>60.509</v>
      </c>
      <c r="AG1040" t="s">
        <v>760</v>
      </c>
      <c r="AH1040" t="s">
        <v>761</v>
      </c>
      <c r="AI1040">
        <v>13</v>
      </c>
      <c r="AJ1040" t="s">
        <v>756</v>
      </c>
      <c r="AK1040" t="s">
        <v>757</v>
      </c>
      <c r="AL1040">
        <v>8</v>
      </c>
    </row>
    <row r="1041" spans="1:38">
      <c r="A1041" t="s">
        <v>511</v>
      </c>
      <c r="B1041">
        <v>3</v>
      </c>
      <c r="C1041">
        <v>8</v>
      </c>
      <c r="D1041" t="s">
        <v>85</v>
      </c>
      <c r="F1041">
        <v>0</v>
      </c>
      <c r="G1041">
        <v>1</v>
      </c>
      <c r="H1041">
        <v>2</v>
      </c>
      <c r="I1041">
        <v>0</v>
      </c>
      <c r="J1041" t="s">
        <v>41</v>
      </c>
      <c r="K1041">
        <v>0</v>
      </c>
      <c r="L1041" t="s">
        <v>41</v>
      </c>
      <c r="M1041">
        <v>-1</v>
      </c>
      <c r="N1041">
        <v>0.66599999999999993</v>
      </c>
      <c r="O1041">
        <v>2</v>
      </c>
      <c r="P1041">
        <v>0.33299999999999996</v>
      </c>
      <c r="Q1041" t="s">
        <v>190</v>
      </c>
      <c r="R1041" t="s">
        <v>41</v>
      </c>
      <c r="T1041">
        <v>101.31965006729475</v>
      </c>
      <c r="U1041">
        <v>117.34261838440112</v>
      </c>
      <c r="V1041">
        <v>125.13020833333333</v>
      </c>
      <c r="W1041">
        <v>148.05555555555554</v>
      </c>
      <c r="X1041">
        <v>485.32861174999994</v>
      </c>
      <c r="Y1041" t="s">
        <v>89</v>
      </c>
      <c r="Z1041">
        <v>489.64665194999998</v>
      </c>
      <c r="AA1041" t="s">
        <v>89</v>
      </c>
      <c r="AC1041">
        <v>23.640999999999998</v>
      </c>
      <c r="AD1041">
        <v>63.164999999999999</v>
      </c>
      <c r="AG1041" t="s">
        <v>732</v>
      </c>
      <c r="AH1041" t="s">
        <v>733</v>
      </c>
      <c r="AI1041">
        <v>22</v>
      </c>
      <c r="AJ1041" t="s">
        <v>714</v>
      </c>
      <c r="AK1041" t="s">
        <v>715</v>
      </c>
      <c r="AL1041">
        <v>12</v>
      </c>
    </row>
    <row r="1042" spans="1:38">
      <c r="A1042" t="s">
        <v>511</v>
      </c>
      <c r="B1042">
        <v>3</v>
      </c>
      <c r="C1042">
        <v>8</v>
      </c>
      <c r="D1042" t="s">
        <v>85</v>
      </c>
      <c r="F1042">
        <v>0</v>
      </c>
      <c r="G1042">
        <v>1</v>
      </c>
      <c r="H1042">
        <v>2</v>
      </c>
      <c r="I1042">
        <v>0</v>
      </c>
      <c r="J1042" t="s">
        <v>41</v>
      </c>
      <c r="K1042">
        <v>0</v>
      </c>
      <c r="L1042" t="s">
        <v>41</v>
      </c>
      <c r="M1042">
        <v>0</v>
      </c>
      <c r="N1042">
        <v>1</v>
      </c>
      <c r="O1042">
        <v>2</v>
      </c>
      <c r="P1042">
        <v>0.33299999999999996</v>
      </c>
      <c r="Q1042" t="s">
        <v>190</v>
      </c>
      <c r="R1042" t="s">
        <v>41</v>
      </c>
      <c r="T1042">
        <v>101.31965006729475</v>
      </c>
      <c r="U1042">
        <v>117.34261838440112</v>
      </c>
      <c r="V1042">
        <v>125.13020833333333</v>
      </c>
      <c r="W1042">
        <v>148.05555555555554</v>
      </c>
      <c r="X1042">
        <v>534.48660174999998</v>
      </c>
      <c r="Y1042" t="s">
        <v>648</v>
      </c>
      <c r="Z1042">
        <v>510.15176437499997</v>
      </c>
      <c r="AA1042" t="s">
        <v>648</v>
      </c>
      <c r="AC1042">
        <v>24.122</v>
      </c>
      <c r="AD1042">
        <v>62.697000000000003</v>
      </c>
      <c r="AG1042" t="s">
        <v>710</v>
      </c>
      <c r="AH1042" t="s">
        <v>711</v>
      </c>
      <c r="AI1042">
        <v>39</v>
      </c>
      <c r="AJ1042" t="s">
        <v>694</v>
      </c>
      <c r="AK1042" t="s">
        <v>695</v>
      </c>
      <c r="AL1042">
        <v>7</v>
      </c>
    </row>
    <row r="1043" spans="1:38">
      <c r="A1043" t="s">
        <v>511</v>
      </c>
      <c r="B1043">
        <v>3</v>
      </c>
      <c r="C1043">
        <v>8</v>
      </c>
      <c r="D1043" t="s">
        <v>85</v>
      </c>
      <c r="F1043">
        <v>0</v>
      </c>
      <c r="G1043">
        <v>1</v>
      </c>
      <c r="H1043">
        <v>1</v>
      </c>
      <c r="I1043">
        <v>0.5</v>
      </c>
      <c r="J1043" t="s">
        <v>41</v>
      </c>
      <c r="K1043">
        <v>0</v>
      </c>
      <c r="L1043" t="s">
        <v>41</v>
      </c>
      <c r="M1043">
        <v>0</v>
      </c>
      <c r="N1043">
        <v>1</v>
      </c>
      <c r="O1043">
        <v>2</v>
      </c>
      <c r="P1043">
        <v>0.33299999999999996</v>
      </c>
      <c r="Q1043" t="s">
        <v>190</v>
      </c>
      <c r="R1043" t="s">
        <v>41</v>
      </c>
      <c r="T1043">
        <v>101.31965006729475</v>
      </c>
      <c r="U1043">
        <v>117.34261838440112</v>
      </c>
      <c r="V1043">
        <v>125.13020833333333</v>
      </c>
      <c r="W1043">
        <v>148.05555555555554</v>
      </c>
      <c r="X1043">
        <v>850.40539375000003</v>
      </c>
      <c r="Y1043" t="s">
        <v>648</v>
      </c>
      <c r="Z1043">
        <v>392.17588800000004</v>
      </c>
      <c r="AA1043" t="s">
        <v>89</v>
      </c>
      <c r="AC1043">
        <v>24.581</v>
      </c>
      <c r="AD1043">
        <v>62.1</v>
      </c>
      <c r="AG1043" t="s">
        <v>702</v>
      </c>
      <c r="AH1043" t="s">
        <v>703</v>
      </c>
      <c r="AI1043">
        <v>54</v>
      </c>
      <c r="AJ1043" t="s">
        <v>722</v>
      </c>
      <c r="AK1043" t="s">
        <v>723</v>
      </c>
      <c r="AL1043">
        <v>16</v>
      </c>
    </row>
    <row r="1044" spans="1:38">
      <c r="A1044" t="s">
        <v>511</v>
      </c>
      <c r="B1044">
        <v>3</v>
      </c>
      <c r="C1044">
        <v>8</v>
      </c>
      <c r="D1044" t="s">
        <v>85</v>
      </c>
      <c r="F1044">
        <v>0</v>
      </c>
      <c r="G1044">
        <v>1</v>
      </c>
      <c r="H1044">
        <v>2</v>
      </c>
      <c r="I1044">
        <v>0</v>
      </c>
      <c r="J1044" t="s">
        <v>41</v>
      </c>
      <c r="K1044">
        <v>0</v>
      </c>
      <c r="L1044" t="s">
        <v>41</v>
      </c>
      <c r="M1044">
        <v>0</v>
      </c>
      <c r="N1044">
        <v>1</v>
      </c>
      <c r="O1044">
        <v>2</v>
      </c>
      <c r="P1044">
        <v>0.33299999999999996</v>
      </c>
      <c r="Q1044" t="s">
        <v>190</v>
      </c>
      <c r="R1044" t="s">
        <v>41</v>
      </c>
      <c r="T1044">
        <v>101.31965006729475</v>
      </c>
      <c r="U1044">
        <v>117.34261838440112</v>
      </c>
      <c r="V1044">
        <v>125.13020833333333</v>
      </c>
      <c r="W1044">
        <v>148.05555555555554</v>
      </c>
      <c r="X1044">
        <v>452.26458149999996</v>
      </c>
      <c r="Y1044" t="s">
        <v>89</v>
      </c>
      <c r="Z1044">
        <v>464.00225575000002</v>
      </c>
      <c r="AA1044" t="s">
        <v>89</v>
      </c>
      <c r="AC1044">
        <v>25.186</v>
      </c>
      <c r="AD1044">
        <v>60.509</v>
      </c>
      <c r="AG1044" t="s">
        <v>702</v>
      </c>
      <c r="AH1044" t="s">
        <v>703</v>
      </c>
      <c r="AI1044">
        <v>54</v>
      </c>
      <c r="AJ1044" t="s">
        <v>714</v>
      </c>
      <c r="AK1044" t="s">
        <v>715</v>
      </c>
      <c r="AL1044">
        <v>12</v>
      </c>
    </row>
    <row r="1045" spans="1:38">
      <c r="A1045" t="s">
        <v>511</v>
      </c>
      <c r="B1045">
        <v>3</v>
      </c>
      <c r="C1045">
        <v>8</v>
      </c>
      <c r="D1045" t="s">
        <v>85</v>
      </c>
      <c r="F1045">
        <v>0</v>
      </c>
      <c r="G1045">
        <v>1</v>
      </c>
      <c r="H1045">
        <v>2</v>
      </c>
      <c r="I1045">
        <v>0</v>
      </c>
      <c r="J1045" t="s">
        <v>41</v>
      </c>
      <c r="K1045">
        <v>0</v>
      </c>
      <c r="L1045" t="s">
        <v>41</v>
      </c>
      <c r="M1045">
        <v>1</v>
      </c>
      <c r="N1045">
        <v>0.66599999999999993</v>
      </c>
      <c r="O1045">
        <v>2</v>
      </c>
      <c r="P1045">
        <v>0.33299999999999996</v>
      </c>
      <c r="Q1045" t="s">
        <v>190</v>
      </c>
      <c r="R1045" t="s">
        <v>41</v>
      </c>
      <c r="T1045">
        <v>101.31965006729475</v>
      </c>
      <c r="U1045">
        <v>117.34261838440112</v>
      </c>
      <c r="V1045">
        <v>125.13020833333333</v>
      </c>
      <c r="W1045">
        <v>148.05555555555554</v>
      </c>
      <c r="X1045">
        <v>583.96059149999996</v>
      </c>
      <c r="Y1045" t="s">
        <v>648</v>
      </c>
      <c r="Z1045">
        <v>397.31429803499998</v>
      </c>
      <c r="AA1045" t="s">
        <v>89</v>
      </c>
      <c r="AC1045">
        <v>25.452999999999999</v>
      </c>
      <c r="AD1045">
        <v>59.811</v>
      </c>
      <c r="AG1045" t="s">
        <v>732</v>
      </c>
      <c r="AH1045" t="s">
        <v>733</v>
      </c>
      <c r="AI1045">
        <v>22</v>
      </c>
      <c r="AJ1045" t="s">
        <v>714</v>
      </c>
      <c r="AK1045" t="s">
        <v>715</v>
      </c>
      <c r="AL1045">
        <v>12</v>
      </c>
    </row>
    <row r="1046" spans="1:38">
      <c r="A1046" t="s">
        <v>511</v>
      </c>
      <c r="B1046">
        <v>3</v>
      </c>
      <c r="C1046">
        <v>9</v>
      </c>
      <c r="D1046" t="s">
        <v>117</v>
      </c>
      <c r="F1046">
        <v>1</v>
      </c>
      <c r="G1046">
        <v>0.5</v>
      </c>
      <c r="H1046">
        <v>0</v>
      </c>
      <c r="I1046">
        <v>1</v>
      </c>
      <c r="J1046" t="s">
        <v>42</v>
      </c>
      <c r="K1046">
        <v>0</v>
      </c>
      <c r="L1046" t="s">
        <v>42</v>
      </c>
      <c r="M1046">
        <v>1</v>
      </c>
      <c r="N1046">
        <v>0.66599999999999993</v>
      </c>
      <c r="O1046">
        <v>-1</v>
      </c>
      <c r="P1046">
        <v>0.66599999999999993</v>
      </c>
      <c r="Q1046" t="s">
        <v>41</v>
      </c>
      <c r="R1046" t="s">
        <v>41</v>
      </c>
      <c r="T1046">
        <v>101.31965006729475</v>
      </c>
      <c r="U1046">
        <v>117.34261838440112</v>
      </c>
      <c r="V1046">
        <v>125.13020833333333</v>
      </c>
      <c r="W1046">
        <v>148.05555555555554</v>
      </c>
      <c r="X1046">
        <v>281.367502135</v>
      </c>
      <c r="Y1046" t="s">
        <v>54</v>
      </c>
      <c r="Z1046">
        <v>374.2766805</v>
      </c>
      <c r="AA1046" t="s">
        <v>89</v>
      </c>
      <c r="AC1046">
        <v>23.640999999999998</v>
      </c>
      <c r="AD1046">
        <v>63.164999999999999</v>
      </c>
      <c r="AG1046" t="s">
        <v>724</v>
      </c>
      <c r="AH1046" t="s">
        <v>725</v>
      </c>
      <c r="AI1046">
        <v>21</v>
      </c>
      <c r="AJ1046" t="s">
        <v>732</v>
      </c>
      <c r="AK1046" t="s">
        <v>733</v>
      </c>
      <c r="AL1046">
        <v>27</v>
      </c>
    </row>
    <row r="1047" spans="1:38">
      <c r="A1047" t="s">
        <v>511</v>
      </c>
      <c r="B1047">
        <v>3</v>
      </c>
      <c r="C1047">
        <v>9</v>
      </c>
      <c r="D1047" t="s">
        <v>117</v>
      </c>
      <c r="F1047">
        <v>1</v>
      </c>
      <c r="G1047">
        <v>0.5</v>
      </c>
      <c r="H1047">
        <v>0</v>
      </c>
      <c r="I1047">
        <v>1</v>
      </c>
      <c r="J1047" t="s">
        <v>42</v>
      </c>
      <c r="K1047">
        <v>0</v>
      </c>
      <c r="L1047" t="s">
        <v>42</v>
      </c>
      <c r="M1047">
        <v>2</v>
      </c>
      <c r="N1047">
        <v>0.33299999999999996</v>
      </c>
      <c r="O1047">
        <v>-2</v>
      </c>
      <c r="P1047">
        <v>0.33299999999999996</v>
      </c>
      <c r="Q1047" t="s">
        <v>190</v>
      </c>
      <c r="R1047" t="s">
        <v>41</v>
      </c>
      <c r="T1047">
        <v>101.31965006729475</v>
      </c>
      <c r="U1047">
        <v>117.34261838440112</v>
      </c>
      <c r="V1047">
        <v>125.13020833333333</v>
      </c>
      <c r="W1047">
        <v>148.05555555555554</v>
      </c>
      <c r="X1047">
        <v>305.54963422999998</v>
      </c>
      <c r="Y1047" t="s">
        <v>89</v>
      </c>
      <c r="Z1047">
        <v>400.44345500000003</v>
      </c>
      <c r="AA1047" t="s">
        <v>89</v>
      </c>
      <c r="AC1047">
        <v>24.122</v>
      </c>
      <c r="AD1047">
        <v>62.697000000000003</v>
      </c>
      <c r="AG1047" t="s">
        <v>722</v>
      </c>
      <c r="AH1047" t="s">
        <v>723</v>
      </c>
      <c r="AI1047">
        <v>17</v>
      </c>
      <c r="AJ1047" t="s">
        <v>704</v>
      </c>
      <c r="AK1047" t="s">
        <v>705</v>
      </c>
      <c r="AL1047">
        <v>13</v>
      </c>
    </row>
    <row r="1048" spans="1:38">
      <c r="A1048" t="s">
        <v>511</v>
      </c>
      <c r="B1048">
        <v>3</v>
      </c>
      <c r="C1048">
        <v>9</v>
      </c>
      <c r="D1048" t="s">
        <v>117</v>
      </c>
      <c r="F1048">
        <v>2</v>
      </c>
      <c r="G1048">
        <v>0</v>
      </c>
      <c r="H1048">
        <v>-1</v>
      </c>
      <c r="I1048">
        <v>0.5</v>
      </c>
      <c r="J1048" t="s">
        <v>42</v>
      </c>
      <c r="K1048">
        <v>1</v>
      </c>
      <c r="L1048" t="s">
        <v>42</v>
      </c>
      <c r="M1048">
        <v>2</v>
      </c>
      <c r="N1048">
        <v>0.33299999999999996</v>
      </c>
      <c r="O1048">
        <v>-2</v>
      </c>
      <c r="P1048">
        <v>0.33299999999999996</v>
      </c>
      <c r="Q1048" t="s">
        <v>190</v>
      </c>
      <c r="R1048" t="s">
        <v>41</v>
      </c>
      <c r="T1048">
        <v>101.31965006729475</v>
      </c>
      <c r="U1048">
        <v>117.34261838440112</v>
      </c>
      <c r="V1048">
        <v>125.13020833333333</v>
      </c>
      <c r="W1048">
        <v>148.05555555555554</v>
      </c>
      <c r="X1048">
        <v>539.091068275</v>
      </c>
      <c r="Y1048" t="s">
        <v>648</v>
      </c>
      <c r="Z1048">
        <v>537.35894399999995</v>
      </c>
      <c r="AA1048" t="s">
        <v>648</v>
      </c>
      <c r="AC1048">
        <v>24.581</v>
      </c>
      <c r="AD1048">
        <v>62.1</v>
      </c>
      <c r="AG1048" t="s">
        <v>694</v>
      </c>
      <c r="AH1048" t="s">
        <v>695</v>
      </c>
      <c r="AI1048">
        <v>7</v>
      </c>
      <c r="AJ1048" t="s">
        <v>696</v>
      </c>
      <c r="AK1048" t="s">
        <v>697</v>
      </c>
      <c r="AL1048">
        <v>17</v>
      </c>
    </row>
    <row r="1049" spans="1:38">
      <c r="A1049" t="s">
        <v>511</v>
      </c>
      <c r="B1049">
        <v>3</v>
      </c>
      <c r="C1049">
        <v>9</v>
      </c>
      <c r="D1049" t="s">
        <v>117</v>
      </c>
      <c r="F1049">
        <v>2</v>
      </c>
      <c r="G1049">
        <v>0</v>
      </c>
      <c r="H1049">
        <v>-1</v>
      </c>
      <c r="I1049">
        <v>0.5</v>
      </c>
      <c r="J1049" t="s">
        <v>42</v>
      </c>
      <c r="K1049">
        <v>1</v>
      </c>
      <c r="L1049" t="s">
        <v>42</v>
      </c>
      <c r="M1049">
        <v>2</v>
      </c>
      <c r="N1049">
        <v>0.33299999999999996</v>
      </c>
      <c r="O1049">
        <v>-2</v>
      </c>
      <c r="P1049">
        <v>0.33299999999999996</v>
      </c>
      <c r="Q1049" t="s">
        <v>190</v>
      </c>
      <c r="R1049" t="s">
        <v>41</v>
      </c>
      <c r="T1049">
        <v>101.31965006729475</v>
      </c>
      <c r="U1049">
        <v>117.34261838440112</v>
      </c>
      <c r="V1049">
        <v>125.13020833333333</v>
      </c>
      <c r="W1049">
        <v>148.05555555555554</v>
      </c>
      <c r="X1049">
        <v>414.35863242999994</v>
      </c>
      <c r="Y1049" t="s">
        <v>89</v>
      </c>
      <c r="Z1049">
        <v>485.44164799999999</v>
      </c>
      <c r="AA1049" t="s">
        <v>89</v>
      </c>
      <c r="AC1049">
        <v>25.186</v>
      </c>
      <c r="AD1049">
        <v>60.509</v>
      </c>
      <c r="AG1049" t="s">
        <v>714</v>
      </c>
      <c r="AH1049" t="s">
        <v>715</v>
      </c>
      <c r="AI1049">
        <v>2</v>
      </c>
      <c r="AJ1049" t="s">
        <v>722</v>
      </c>
      <c r="AK1049" t="s">
        <v>723</v>
      </c>
      <c r="AL1049">
        <v>16</v>
      </c>
    </row>
    <row r="1050" spans="1:38">
      <c r="A1050" t="s">
        <v>511</v>
      </c>
      <c r="B1050">
        <v>3</v>
      </c>
      <c r="C1050">
        <v>9</v>
      </c>
      <c r="D1050" t="s">
        <v>117</v>
      </c>
      <c r="F1050">
        <v>2</v>
      </c>
      <c r="G1050">
        <v>0</v>
      </c>
      <c r="H1050">
        <v>-1</v>
      </c>
      <c r="I1050">
        <v>0.5</v>
      </c>
      <c r="J1050" t="s">
        <v>42</v>
      </c>
      <c r="K1050">
        <v>1</v>
      </c>
      <c r="L1050" t="s">
        <v>42</v>
      </c>
      <c r="M1050">
        <v>2</v>
      </c>
      <c r="N1050">
        <v>0.33299999999999996</v>
      </c>
      <c r="O1050">
        <v>-2</v>
      </c>
      <c r="P1050">
        <v>0.33299999999999996</v>
      </c>
      <c r="Q1050" t="s">
        <v>190</v>
      </c>
      <c r="R1050" t="s">
        <v>41</v>
      </c>
      <c r="T1050">
        <v>101.31965006729475</v>
      </c>
      <c r="U1050">
        <v>117.34261838440112</v>
      </c>
      <c r="V1050">
        <v>125.13020833333333</v>
      </c>
      <c r="W1050">
        <v>148.05555555555554</v>
      </c>
      <c r="X1050">
        <v>406.34090697499994</v>
      </c>
      <c r="Y1050" t="s">
        <v>89</v>
      </c>
      <c r="Z1050">
        <v>524.35238400000003</v>
      </c>
      <c r="AA1050" t="s">
        <v>648</v>
      </c>
      <c r="AC1050">
        <v>25.452999999999999</v>
      </c>
      <c r="AD1050">
        <v>59.811</v>
      </c>
      <c r="AG1050" t="s">
        <v>694</v>
      </c>
      <c r="AH1050" t="s">
        <v>695</v>
      </c>
      <c r="AI1050">
        <v>7</v>
      </c>
      <c r="AJ1050" t="s">
        <v>696</v>
      </c>
      <c r="AK1050" t="s">
        <v>697</v>
      </c>
      <c r="AL1050">
        <v>17</v>
      </c>
    </row>
    <row r="1051" spans="1:38">
      <c r="A1051" t="s">
        <v>511</v>
      </c>
      <c r="B1051">
        <v>3</v>
      </c>
      <c r="C1051">
        <v>10</v>
      </c>
      <c r="D1051" t="s">
        <v>90</v>
      </c>
      <c r="F1051">
        <v>0</v>
      </c>
      <c r="G1051">
        <v>1</v>
      </c>
      <c r="H1051">
        <v>0</v>
      </c>
      <c r="I1051">
        <v>1</v>
      </c>
      <c r="J1051" t="s">
        <v>42</v>
      </c>
      <c r="K1051">
        <v>0</v>
      </c>
      <c r="L1051" t="s">
        <v>42</v>
      </c>
      <c r="M1051">
        <v>0</v>
      </c>
      <c r="N1051">
        <v>1</v>
      </c>
      <c r="O1051">
        <v>0</v>
      </c>
      <c r="P1051">
        <v>1</v>
      </c>
      <c r="Q1051" t="s">
        <v>41</v>
      </c>
      <c r="R1051" t="s">
        <v>41</v>
      </c>
      <c r="T1051">
        <v>101.31965006729475</v>
      </c>
      <c r="U1051">
        <v>117.34261838440112</v>
      </c>
      <c r="V1051">
        <v>125.13020833333333</v>
      </c>
      <c r="W1051">
        <v>148.05555555555554</v>
      </c>
      <c r="X1051">
        <v>148.63168000000002</v>
      </c>
      <c r="Y1051" t="s">
        <v>54</v>
      </c>
      <c r="Z1051">
        <v>133.65090499999999</v>
      </c>
      <c r="AA1051" t="s">
        <v>54</v>
      </c>
      <c r="AC1051">
        <v>23.640999999999998</v>
      </c>
      <c r="AD1051">
        <v>63.164999999999999</v>
      </c>
      <c r="AG1051" t="s">
        <v>686</v>
      </c>
      <c r="AH1051" t="s">
        <v>687</v>
      </c>
      <c r="AI1051">
        <v>146</v>
      </c>
      <c r="AJ1051" t="s">
        <v>686</v>
      </c>
      <c r="AK1051" t="s">
        <v>687</v>
      </c>
      <c r="AL1051">
        <v>93</v>
      </c>
    </row>
    <row r="1052" spans="1:38">
      <c r="A1052" t="s">
        <v>511</v>
      </c>
      <c r="B1052">
        <v>3</v>
      </c>
      <c r="C1052">
        <v>10</v>
      </c>
      <c r="D1052" t="s">
        <v>90</v>
      </c>
      <c r="F1052">
        <v>0</v>
      </c>
      <c r="G1052">
        <v>1</v>
      </c>
      <c r="H1052">
        <v>0</v>
      </c>
      <c r="I1052">
        <v>1</v>
      </c>
      <c r="J1052" t="s">
        <v>42</v>
      </c>
      <c r="K1052">
        <v>0</v>
      </c>
      <c r="L1052" t="s">
        <v>42</v>
      </c>
      <c r="M1052">
        <v>-1</v>
      </c>
      <c r="N1052">
        <v>0.66599999999999993</v>
      </c>
      <c r="O1052">
        <v>0</v>
      </c>
      <c r="P1052">
        <v>1</v>
      </c>
      <c r="Q1052" t="s">
        <v>41</v>
      </c>
      <c r="R1052" t="s">
        <v>41</v>
      </c>
      <c r="T1052">
        <v>101.31965006729475</v>
      </c>
      <c r="U1052">
        <v>117.34261838440112</v>
      </c>
      <c r="V1052">
        <v>125.13020833333333</v>
      </c>
      <c r="W1052">
        <v>148.05555555555554</v>
      </c>
      <c r="X1052">
        <v>120.47924000000002</v>
      </c>
      <c r="Y1052" t="s">
        <v>54</v>
      </c>
      <c r="Z1052">
        <v>125.79711999999998</v>
      </c>
      <c r="AA1052" t="s">
        <v>54</v>
      </c>
      <c r="AC1052">
        <v>24.122</v>
      </c>
      <c r="AD1052">
        <v>62.697000000000003</v>
      </c>
      <c r="AG1052" t="s">
        <v>668</v>
      </c>
      <c r="AH1052" t="s">
        <v>669</v>
      </c>
      <c r="AI1052">
        <v>63</v>
      </c>
      <c r="AJ1052" t="s">
        <v>686</v>
      </c>
      <c r="AK1052" t="s">
        <v>687</v>
      </c>
      <c r="AL1052">
        <v>93</v>
      </c>
    </row>
    <row r="1053" spans="1:38">
      <c r="A1053" t="s">
        <v>511</v>
      </c>
      <c r="B1053">
        <v>3</v>
      </c>
      <c r="C1053">
        <v>10</v>
      </c>
      <c r="D1053" t="s">
        <v>90</v>
      </c>
      <c r="F1053">
        <v>1</v>
      </c>
      <c r="G1053">
        <v>0.5</v>
      </c>
      <c r="H1053">
        <v>0</v>
      </c>
      <c r="I1053">
        <v>1</v>
      </c>
      <c r="J1053" t="s">
        <v>42</v>
      </c>
      <c r="K1053">
        <v>0</v>
      </c>
      <c r="L1053" t="s">
        <v>42</v>
      </c>
      <c r="M1053">
        <v>0</v>
      </c>
      <c r="N1053">
        <v>1</v>
      </c>
      <c r="O1053">
        <v>0</v>
      </c>
      <c r="P1053">
        <v>1</v>
      </c>
      <c r="Q1053" t="s">
        <v>41</v>
      </c>
      <c r="R1053" t="s">
        <v>41</v>
      </c>
      <c r="T1053">
        <v>101.31965006729475</v>
      </c>
      <c r="U1053">
        <v>117.34261838440112</v>
      </c>
      <c r="V1053">
        <v>125.13020833333333</v>
      </c>
      <c r="W1053">
        <v>148.05555555555554</v>
      </c>
      <c r="X1053">
        <v>280.20855</v>
      </c>
      <c r="Y1053" t="s">
        <v>54</v>
      </c>
      <c r="Z1053">
        <v>259.11263500000001</v>
      </c>
      <c r="AA1053" t="s">
        <v>54</v>
      </c>
      <c r="AC1053">
        <v>24.581</v>
      </c>
      <c r="AD1053">
        <v>62.1</v>
      </c>
      <c r="AG1053" t="s">
        <v>670</v>
      </c>
      <c r="AH1053" t="s">
        <v>671</v>
      </c>
      <c r="AI1053">
        <v>91</v>
      </c>
      <c r="AJ1053" t="s">
        <v>686</v>
      </c>
      <c r="AK1053" t="s">
        <v>687</v>
      </c>
      <c r="AL1053">
        <v>93</v>
      </c>
    </row>
    <row r="1054" spans="1:38">
      <c r="A1054" t="s">
        <v>511</v>
      </c>
      <c r="B1054">
        <v>3</v>
      </c>
      <c r="C1054">
        <v>10</v>
      </c>
      <c r="D1054" t="s">
        <v>90</v>
      </c>
      <c r="F1054">
        <v>0</v>
      </c>
      <c r="G1054">
        <v>1</v>
      </c>
      <c r="H1054">
        <v>0</v>
      </c>
      <c r="I1054">
        <v>1</v>
      </c>
      <c r="J1054" t="s">
        <v>42</v>
      </c>
      <c r="K1054">
        <v>0</v>
      </c>
      <c r="L1054" t="s">
        <v>42</v>
      </c>
      <c r="M1054">
        <v>0</v>
      </c>
      <c r="N1054">
        <v>1</v>
      </c>
      <c r="O1054">
        <v>0</v>
      </c>
      <c r="P1054">
        <v>1</v>
      </c>
      <c r="Q1054" t="s">
        <v>41</v>
      </c>
      <c r="R1054" t="s">
        <v>41</v>
      </c>
      <c r="T1054">
        <v>101.31965006729475</v>
      </c>
      <c r="U1054">
        <v>117.34261838440112</v>
      </c>
      <c r="V1054">
        <v>125.13020833333333</v>
      </c>
      <c r="W1054">
        <v>148.05555555555554</v>
      </c>
      <c r="X1054">
        <v>214.47976</v>
      </c>
      <c r="Y1054" t="s">
        <v>54</v>
      </c>
      <c r="Z1054">
        <v>211.989925</v>
      </c>
      <c r="AA1054" t="s">
        <v>54</v>
      </c>
      <c r="AC1054">
        <v>25.186</v>
      </c>
      <c r="AD1054">
        <v>60.509</v>
      </c>
      <c r="AG1054" t="s">
        <v>686</v>
      </c>
      <c r="AH1054" t="s">
        <v>687</v>
      </c>
      <c r="AI1054">
        <v>146</v>
      </c>
      <c r="AJ1054" t="s">
        <v>686</v>
      </c>
      <c r="AK1054" t="s">
        <v>687</v>
      </c>
      <c r="AL1054">
        <v>93</v>
      </c>
    </row>
    <row r="1055" spans="1:38">
      <c r="A1055" t="s">
        <v>511</v>
      </c>
      <c r="B1055">
        <v>3</v>
      </c>
      <c r="C1055">
        <v>10</v>
      </c>
      <c r="D1055" t="s">
        <v>90</v>
      </c>
      <c r="F1055">
        <v>0</v>
      </c>
      <c r="G1055">
        <v>1</v>
      </c>
      <c r="H1055">
        <v>0</v>
      </c>
      <c r="I1055">
        <v>1</v>
      </c>
      <c r="J1055" t="s">
        <v>42</v>
      </c>
      <c r="K1055">
        <v>0</v>
      </c>
      <c r="L1055" t="s">
        <v>42</v>
      </c>
      <c r="M1055">
        <v>0</v>
      </c>
      <c r="N1055">
        <v>1</v>
      </c>
      <c r="O1055">
        <v>1</v>
      </c>
      <c r="P1055">
        <v>0.66599999999999993</v>
      </c>
      <c r="Q1055" t="s">
        <v>41</v>
      </c>
      <c r="R1055" t="s">
        <v>41</v>
      </c>
      <c r="T1055">
        <v>101.31965006729475</v>
      </c>
      <c r="U1055">
        <v>117.34261838440112</v>
      </c>
      <c r="V1055">
        <v>125.13020833333333</v>
      </c>
      <c r="W1055">
        <v>148.05555555555554</v>
      </c>
      <c r="X1055">
        <v>270.78464000000002</v>
      </c>
      <c r="Y1055" t="s">
        <v>54</v>
      </c>
      <c r="Z1055">
        <v>251.25885</v>
      </c>
      <c r="AA1055" t="s">
        <v>54</v>
      </c>
      <c r="AC1055">
        <v>25.452999999999999</v>
      </c>
      <c r="AD1055">
        <v>59.811</v>
      </c>
      <c r="AG1055" t="s">
        <v>686</v>
      </c>
      <c r="AH1055" t="s">
        <v>687</v>
      </c>
      <c r="AI1055">
        <v>146</v>
      </c>
      <c r="AJ1055" t="s">
        <v>668</v>
      </c>
      <c r="AK1055" t="s">
        <v>669</v>
      </c>
      <c r="AL1055">
        <v>52</v>
      </c>
    </row>
    <row r="1056" spans="1:38">
      <c r="A1056" t="s">
        <v>511</v>
      </c>
      <c r="B1056">
        <v>3</v>
      </c>
      <c r="C1056">
        <v>11</v>
      </c>
      <c r="D1056" t="s">
        <v>123</v>
      </c>
      <c r="F1056">
        <v>0</v>
      </c>
      <c r="G1056">
        <v>1</v>
      </c>
      <c r="H1056">
        <v>2</v>
      </c>
      <c r="I1056">
        <v>0</v>
      </c>
      <c r="J1056" t="s">
        <v>42</v>
      </c>
      <c r="K1056">
        <v>0</v>
      </c>
      <c r="L1056" t="s">
        <v>42</v>
      </c>
      <c r="M1056">
        <v>0</v>
      </c>
      <c r="N1056">
        <v>1</v>
      </c>
      <c r="O1056">
        <v>0</v>
      </c>
      <c r="P1056">
        <v>1</v>
      </c>
      <c r="Q1056" t="s">
        <v>41</v>
      </c>
      <c r="R1056" t="s">
        <v>41</v>
      </c>
      <c r="T1056">
        <v>101.31965006729475</v>
      </c>
      <c r="U1056">
        <v>117.34261838440112</v>
      </c>
      <c r="V1056">
        <v>125.13020833333333</v>
      </c>
      <c r="W1056">
        <v>148.05555555555554</v>
      </c>
      <c r="X1056">
        <v>255.7544</v>
      </c>
      <c r="Y1056" t="s">
        <v>54</v>
      </c>
      <c r="Z1056">
        <v>51.435410000000005</v>
      </c>
      <c r="AA1056" t="s">
        <v>49</v>
      </c>
      <c r="AC1056">
        <v>23.640999999999998</v>
      </c>
      <c r="AD1056">
        <v>63.164999999999999</v>
      </c>
      <c r="AG1056" t="s">
        <v>684</v>
      </c>
      <c r="AH1056" t="s">
        <v>685</v>
      </c>
      <c r="AI1056">
        <v>208</v>
      </c>
      <c r="AJ1056" t="s">
        <v>676</v>
      </c>
      <c r="AK1056" t="s">
        <v>677</v>
      </c>
      <c r="AL1056">
        <v>78</v>
      </c>
    </row>
    <row r="1057" spans="1:38">
      <c r="A1057" t="s">
        <v>511</v>
      </c>
      <c r="B1057">
        <v>3</v>
      </c>
      <c r="C1057">
        <v>11</v>
      </c>
      <c r="D1057" t="s">
        <v>123</v>
      </c>
      <c r="F1057">
        <v>0</v>
      </c>
      <c r="G1057">
        <v>1</v>
      </c>
      <c r="H1057">
        <v>2</v>
      </c>
      <c r="I1057">
        <v>0</v>
      </c>
      <c r="J1057" t="s">
        <v>41</v>
      </c>
      <c r="K1057">
        <v>1</v>
      </c>
      <c r="L1057" t="s">
        <v>42</v>
      </c>
      <c r="M1057">
        <v>0</v>
      </c>
      <c r="N1057">
        <v>1</v>
      </c>
      <c r="O1057">
        <v>0</v>
      </c>
      <c r="P1057">
        <v>1</v>
      </c>
      <c r="Q1057" t="s">
        <v>41</v>
      </c>
      <c r="R1057" t="s">
        <v>41</v>
      </c>
      <c r="T1057">
        <v>101.31965006729475</v>
      </c>
      <c r="U1057">
        <v>117.34261838440112</v>
      </c>
      <c r="V1057">
        <v>125.13020833333333</v>
      </c>
      <c r="W1057">
        <v>148.05555555555554</v>
      </c>
      <c r="X1057">
        <v>233.9126</v>
      </c>
      <c r="Y1057" t="s">
        <v>54</v>
      </c>
      <c r="Z1057">
        <v>82.417630000000003</v>
      </c>
      <c r="AA1057" t="s">
        <v>49</v>
      </c>
      <c r="AC1057">
        <v>24.122</v>
      </c>
      <c r="AD1057">
        <v>62.697000000000003</v>
      </c>
      <c r="AG1057" t="s">
        <v>684</v>
      </c>
      <c r="AH1057" t="s">
        <v>685</v>
      </c>
      <c r="AI1057">
        <v>208</v>
      </c>
      <c r="AJ1057" t="s">
        <v>676</v>
      </c>
      <c r="AK1057" t="s">
        <v>677</v>
      </c>
      <c r="AL1057">
        <v>78</v>
      </c>
    </row>
    <row r="1058" spans="1:38">
      <c r="A1058" t="s">
        <v>511</v>
      </c>
      <c r="B1058">
        <v>3</v>
      </c>
      <c r="C1058">
        <v>11</v>
      </c>
      <c r="D1058" t="s">
        <v>123</v>
      </c>
      <c r="F1058">
        <v>0</v>
      </c>
      <c r="G1058">
        <v>1</v>
      </c>
      <c r="H1058">
        <v>2</v>
      </c>
      <c r="I1058">
        <v>0</v>
      </c>
      <c r="J1058" t="s">
        <v>41</v>
      </c>
      <c r="K1058">
        <v>1</v>
      </c>
      <c r="L1058" t="s">
        <v>42</v>
      </c>
      <c r="M1058">
        <v>0</v>
      </c>
      <c r="N1058">
        <v>1</v>
      </c>
      <c r="O1058">
        <v>0</v>
      </c>
      <c r="P1058">
        <v>1</v>
      </c>
      <c r="Q1058" t="s">
        <v>41</v>
      </c>
      <c r="R1058" t="s">
        <v>41</v>
      </c>
      <c r="T1058">
        <v>101.31965006729475</v>
      </c>
      <c r="U1058">
        <v>117.34261838440112</v>
      </c>
      <c r="V1058">
        <v>125.13020833333333</v>
      </c>
      <c r="W1058">
        <v>148.05555555555554</v>
      </c>
      <c r="X1058">
        <v>387.17540000000002</v>
      </c>
      <c r="Y1058" t="s">
        <v>89</v>
      </c>
      <c r="Z1058">
        <v>51.435410000000019</v>
      </c>
      <c r="AA1058" t="s">
        <v>49</v>
      </c>
      <c r="AC1058">
        <v>24.581</v>
      </c>
      <c r="AD1058">
        <v>62.1</v>
      </c>
      <c r="AG1058" t="s">
        <v>684</v>
      </c>
      <c r="AH1058" t="s">
        <v>685</v>
      </c>
      <c r="AI1058">
        <v>208</v>
      </c>
      <c r="AJ1058" t="s">
        <v>676</v>
      </c>
      <c r="AK1058" t="s">
        <v>677</v>
      </c>
      <c r="AL1058">
        <v>78</v>
      </c>
    </row>
    <row r="1059" spans="1:38">
      <c r="A1059" t="s">
        <v>511</v>
      </c>
      <c r="B1059">
        <v>3</v>
      </c>
      <c r="C1059">
        <v>11</v>
      </c>
      <c r="D1059" t="s">
        <v>123</v>
      </c>
      <c r="F1059">
        <v>0</v>
      </c>
      <c r="G1059">
        <v>1</v>
      </c>
      <c r="H1059">
        <v>2</v>
      </c>
      <c r="I1059">
        <v>0</v>
      </c>
      <c r="J1059" t="s">
        <v>41</v>
      </c>
      <c r="K1059">
        <v>1</v>
      </c>
      <c r="L1059" t="s">
        <v>42</v>
      </c>
      <c r="M1059">
        <v>0</v>
      </c>
      <c r="N1059">
        <v>1</v>
      </c>
      <c r="O1059">
        <v>0</v>
      </c>
      <c r="P1059">
        <v>1</v>
      </c>
      <c r="Q1059" t="s">
        <v>41</v>
      </c>
      <c r="R1059" t="s">
        <v>41</v>
      </c>
      <c r="T1059">
        <v>101.31965006729475</v>
      </c>
      <c r="U1059">
        <v>117.34261838440112</v>
      </c>
      <c r="V1059">
        <v>125.13020833333333</v>
      </c>
      <c r="W1059">
        <v>148.05555555555554</v>
      </c>
      <c r="X1059">
        <v>314.15345000000002</v>
      </c>
      <c r="Y1059" t="s">
        <v>89</v>
      </c>
      <c r="Z1059">
        <v>74.672074999999992</v>
      </c>
      <c r="AA1059" t="s">
        <v>49</v>
      </c>
      <c r="AC1059">
        <v>25.186</v>
      </c>
      <c r="AD1059">
        <v>60.509</v>
      </c>
      <c r="AG1059" t="s">
        <v>684</v>
      </c>
      <c r="AH1059" t="s">
        <v>685</v>
      </c>
      <c r="AI1059">
        <v>208</v>
      </c>
      <c r="AJ1059" t="s">
        <v>676</v>
      </c>
      <c r="AK1059" t="s">
        <v>677</v>
      </c>
      <c r="AL1059">
        <v>78</v>
      </c>
    </row>
    <row r="1060" spans="1:38">
      <c r="A1060" t="s">
        <v>511</v>
      </c>
      <c r="B1060">
        <v>3</v>
      </c>
      <c r="C1060">
        <v>11</v>
      </c>
      <c r="D1060" t="s">
        <v>123</v>
      </c>
      <c r="F1060">
        <v>-1</v>
      </c>
      <c r="G1060">
        <v>0.5</v>
      </c>
      <c r="H1060">
        <v>2</v>
      </c>
      <c r="I1060">
        <v>0</v>
      </c>
      <c r="J1060" t="s">
        <v>41</v>
      </c>
      <c r="K1060">
        <v>0</v>
      </c>
      <c r="L1060" t="s">
        <v>42</v>
      </c>
      <c r="M1060">
        <v>0</v>
      </c>
      <c r="N1060">
        <v>1</v>
      </c>
      <c r="O1060">
        <v>0</v>
      </c>
      <c r="P1060">
        <v>1</v>
      </c>
      <c r="Q1060" t="s">
        <v>41</v>
      </c>
      <c r="R1060" t="s">
        <v>41</v>
      </c>
      <c r="T1060">
        <v>101.31965006729475</v>
      </c>
      <c r="U1060">
        <v>117.34261838440112</v>
      </c>
      <c r="V1060">
        <v>125.13020833333333</v>
      </c>
      <c r="W1060">
        <v>148.05555555555554</v>
      </c>
      <c r="X1060">
        <v>335.99525</v>
      </c>
      <c r="Y1060" t="s">
        <v>89</v>
      </c>
      <c r="Z1060">
        <v>66.926519999999982</v>
      </c>
      <c r="AA1060" t="s">
        <v>49</v>
      </c>
      <c r="AC1060">
        <v>25.452999999999999</v>
      </c>
      <c r="AD1060">
        <v>59.811</v>
      </c>
      <c r="AG1060" t="s">
        <v>674</v>
      </c>
      <c r="AH1060" t="s">
        <v>675</v>
      </c>
      <c r="AI1060">
        <v>202</v>
      </c>
      <c r="AJ1060" t="s">
        <v>676</v>
      </c>
      <c r="AK1060" t="s">
        <v>677</v>
      </c>
      <c r="AL1060">
        <v>78</v>
      </c>
    </row>
    <row r="1061" spans="1:38">
      <c r="A1061" t="s">
        <v>511</v>
      </c>
      <c r="B1061">
        <v>3</v>
      </c>
      <c r="C1061">
        <v>12</v>
      </c>
      <c r="D1061" t="s">
        <v>95</v>
      </c>
      <c r="F1061">
        <v>0</v>
      </c>
      <c r="G1061">
        <v>1</v>
      </c>
      <c r="H1061">
        <v>-1</v>
      </c>
      <c r="I1061">
        <v>0.5</v>
      </c>
      <c r="J1061" t="s">
        <v>42</v>
      </c>
      <c r="K1061">
        <v>0</v>
      </c>
      <c r="L1061" t="s">
        <v>42</v>
      </c>
      <c r="M1061">
        <v>0</v>
      </c>
      <c r="N1061">
        <v>1</v>
      </c>
      <c r="O1061">
        <v>0</v>
      </c>
      <c r="P1061">
        <v>1</v>
      </c>
      <c r="Q1061" t="s">
        <v>41</v>
      </c>
      <c r="R1061" t="s">
        <v>41</v>
      </c>
      <c r="T1061">
        <v>101.31965006729475</v>
      </c>
      <c r="U1061">
        <v>117.34261838440112</v>
      </c>
      <c r="V1061">
        <v>125.13020833333333</v>
      </c>
      <c r="W1061">
        <v>148.05555555555554</v>
      </c>
      <c r="X1061">
        <v>192.97611500000002</v>
      </c>
      <c r="Y1061" t="s">
        <v>54</v>
      </c>
      <c r="Z1061">
        <v>140.36198999999999</v>
      </c>
      <c r="AA1061" t="s">
        <v>54</v>
      </c>
      <c r="AC1061">
        <v>23.640999999999998</v>
      </c>
      <c r="AD1061">
        <v>63.164999999999999</v>
      </c>
      <c r="AG1061" t="s">
        <v>686</v>
      </c>
      <c r="AH1061" t="s">
        <v>687</v>
      </c>
      <c r="AI1061">
        <v>146</v>
      </c>
      <c r="AJ1061" t="s">
        <v>670</v>
      </c>
      <c r="AK1061" t="s">
        <v>671</v>
      </c>
      <c r="AL1061">
        <v>89</v>
      </c>
    </row>
    <row r="1062" spans="1:38">
      <c r="A1062" t="s">
        <v>511</v>
      </c>
      <c r="B1062">
        <v>3</v>
      </c>
      <c r="C1062">
        <v>12</v>
      </c>
      <c r="D1062" t="s">
        <v>95</v>
      </c>
      <c r="F1062">
        <v>-2</v>
      </c>
      <c r="G1062">
        <v>0</v>
      </c>
      <c r="H1062">
        <v>1</v>
      </c>
      <c r="I1062">
        <v>0.5</v>
      </c>
      <c r="J1062" t="s">
        <v>42</v>
      </c>
      <c r="K1062">
        <v>0</v>
      </c>
      <c r="L1062" t="s">
        <v>42</v>
      </c>
      <c r="M1062">
        <v>0</v>
      </c>
      <c r="N1062">
        <v>1</v>
      </c>
      <c r="O1062">
        <v>0</v>
      </c>
      <c r="P1062">
        <v>1</v>
      </c>
      <c r="Q1062" t="s">
        <v>41</v>
      </c>
      <c r="R1062" t="s">
        <v>41</v>
      </c>
      <c r="T1062">
        <v>101.31965006729475</v>
      </c>
      <c r="U1062">
        <v>117.34261838440112</v>
      </c>
      <c r="V1062">
        <v>125.13020833333333</v>
      </c>
      <c r="W1062">
        <v>148.05555555555554</v>
      </c>
      <c r="X1062">
        <v>192.97611500000002</v>
      </c>
      <c r="Y1062" t="s">
        <v>54</v>
      </c>
      <c r="Z1062">
        <v>147.40325999999999</v>
      </c>
      <c r="AA1062" t="s">
        <v>54</v>
      </c>
      <c r="AC1062">
        <v>24.122</v>
      </c>
      <c r="AD1062">
        <v>62.697000000000003</v>
      </c>
      <c r="AG1062" t="s">
        <v>708</v>
      </c>
      <c r="AH1062" t="s">
        <v>709</v>
      </c>
      <c r="AI1062">
        <v>10</v>
      </c>
      <c r="AJ1062" t="s">
        <v>670</v>
      </c>
      <c r="AK1062" t="s">
        <v>671</v>
      </c>
      <c r="AL1062">
        <v>89</v>
      </c>
    </row>
    <row r="1063" spans="1:38">
      <c r="A1063" t="s">
        <v>511</v>
      </c>
      <c r="B1063">
        <v>3</v>
      </c>
      <c r="C1063">
        <v>12</v>
      </c>
      <c r="D1063" t="s">
        <v>95</v>
      </c>
      <c r="F1063">
        <v>0</v>
      </c>
      <c r="G1063">
        <v>1</v>
      </c>
      <c r="H1063">
        <v>-1</v>
      </c>
      <c r="I1063">
        <v>0.5</v>
      </c>
      <c r="J1063" t="s">
        <v>42</v>
      </c>
      <c r="K1063">
        <v>1</v>
      </c>
      <c r="L1063" t="s">
        <v>42</v>
      </c>
      <c r="M1063">
        <v>2</v>
      </c>
      <c r="N1063">
        <v>0.33299999999999996</v>
      </c>
      <c r="O1063">
        <v>-3</v>
      </c>
      <c r="P1063">
        <v>0</v>
      </c>
      <c r="Q1063" t="s">
        <v>190</v>
      </c>
      <c r="R1063" t="s">
        <v>41</v>
      </c>
      <c r="T1063">
        <v>101.31965006729475</v>
      </c>
      <c r="U1063">
        <v>117.34261838440112</v>
      </c>
      <c r="V1063">
        <v>125.13020833333333</v>
      </c>
      <c r="W1063">
        <v>148.05555555555554</v>
      </c>
      <c r="X1063">
        <v>200.75327000000001</v>
      </c>
      <c r="Y1063" t="s">
        <v>54</v>
      </c>
      <c r="Z1063">
        <v>266.83745999999996</v>
      </c>
      <c r="AA1063" t="s">
        <v>54</v>
      </c>
      <c r="AC1063">
        <v>24.581</v>
      </c>
      <c r="AD1063">
        <v>62.1</v>
      </c>
      <c r="AG1063" t="s">
        <v>660</v>
      </c>
      <c r="AH1063" t="s">
        <v>661</v>
      </c>
      <c r="AI1063">
        <v>33</v>
      </c>
      <c r="AJ1063" t="s">
        <v>658</v>
      </c>
      <c r="AK1063" t="s">
        <v>659</v>
      </c>
      <c r="AL1063">
        <v>20</v>
      </c>
    </row>
    <row r="1064" spans="1:38">
      <c r="A1064" t="s">
        <v>511</v>
      </c>
      <c r="B1064">
        <v>3</v>
      </c>
      <c r="C1064">
        <v>12</v>
      </c>
      <c r="D1064" t="s">
        <v>95</v>
      </c>
      <c r="F1064">
        <v>-2</v>
      </c>
      <c r="G1064">
        <v>0</v>
      </c>
      <c r="H1064">
        <v>0</v>
      </c>
      <c r="I1064">
        <v>1</v>
      </c>
      <c r="J1064" t="s">
        <v>42</v>
      </c>
      <c r="K1064">
        <v>1</v>
      </c>
      <c r="L1064" t="s">
        <v>41</v>
      </c>
      <c r="M1064">
        <v>2</v>
      </c>
      <c r="N1064">
        <v>0.33299999999999996</v>
      </c>
      <c r="O1064">
        <v>-3</v>
      </c>
      <c r="P1064">
        <v>0</v>
      </c>
      <c r="Q1064" t="s">
        <v>190</v>
      </c>
      <c r="R1064" t="s">
        <v>41</v>
      </c>
      <c r="T1064">
        <v>101.31965006729475</v>
      </c>
      <c r="U1064">
        <v>117.34261838440112</v>
      </c>
      <c r="V1064">
        <v>125.13020833333333</v>
      </c>
      <c r="W1064">
        <v>148.05555555555554</v>
      </c>
      <c r="X1064">
        <v>192.97611500000002</v>
      </c>
      <c r="Y1064" t="s">
        <v>54</v>
      </c>
      <c r="Z1064">
        <v>210.59642999999997</v>
      </c>
      <c r="AA1064" t="s">
        <v>54</v>
      </c>
      <c r="AC1064">
        <v>25.186</v>
      </c>
      <c r="AD1064">
        <v>60.509</v>
      </c>
      <c r="AG1064" t="s">
        <v>692</v>
      </c>
      <c r="AH1064" t="s">
        <v>693</v>
      </c>
      <c r="AI1064">
        <v>9</v>
      </c>
      <c r="AJ1064" t="s">
        <v>662</v>
      </c>
      <c r="AK1064" t="s">
        <v>663</v>
      </c>
      <c r="AL1064">
        <v>19</v>
      </c>
    </row>
    <row r="1065" spans="1:38">
      <c r="A1065" t="s">
        <v>511</v>
      </c>
      <c r="B1065">
        <v>3</v>
      </c>
      <c r="C1065">
        <v>12</v>
      </c>
      <c r="D1065" t="s">
        <v>95</v>
      </c>
      <c r="F1065">
        <v>0</v>
      </c>
      <c r="G1065">
        <v>1</v>
      </c>
      <c r="H1065">
        <v>0</v>
      </c>
      <c r="I1065">
        <v>1</v>
      </c>
      <c r="J1065" t="s">
        <v>42</v>
      </c>
      <c r="K1065">
        <v>0</v>
      </c>
      <c r="L1065" t="s">
        <v>42</v>
      </c>
      <c r="M1065">
        <v>0</v>
      </c>
      <c r="N1065">
        <v>1</v>
      </c>
      <c r="O1065">
        <v>-2</v>
      </c>
      <c r="P1065">
        <v>0.33299999999999996</v>
      </c>
      <c r="Q1065" t="s">
        <v>41</v>
      </c>
      <c r="R1065" t="s">
        <v>41</v>
      </c>
      <c r="T1065">
        <v>101.31965006729475</v>
      </c>
      <c r="U1065">
        <v>117.34261838440112</v>
      </c>
      <c r="V1065">
        <v>125.13020833333333</v>
      </c>
      <c r="W1065">
        <v>148.05555555555554</v>
      </c>
      <c r="X1065">
        <v>239.63904500000001</v>
      </c>
      <c r="Y1065" t="s">
        <v>54</v>
      </c>
      <c r="Z1065">
        <v>245.80278000000001</v>
      </c>
      <c r="AA1065" t="s">
        <v>54</v>
      </c>
      <c r="AC1065">
        <v>25.452999999999999</v>
      </c>
      <c r="AD1065">
        <v>59.811</v>
      </c>
      <c r="AG1065" t="s">
        <v>686</v>
      </c>
      <c r="AH1065" t="s">
        <v>687</v>
      </c>
      <c r="AI1065">
        <v>146</v>
      </c>
      <c r="AJ1065" t="s">
        <v>660</v>
      </c>
      <c r="AK1065" t="s">
        <v>661</v>
      </c>
      <c r="AL1065">
        <v>42</v>
      </c>
    </row>
    <row r="1066" spans="1:38">
      <c r="A1066" t="s">
        <v>511</v>
      </c>
      <c r="B1066">
        <v>4</v>
      </c>
      <c r="C1066">
        <v>2</v>
      </c>
      <c r="D1066" t="s">
        <v>101</v>
      </c>
      <c r="E1066">
        <v>0</v>
      </c>
      <c r="F1066">
        <v>0</v>
      </c>
      <c r="G1066">
        <v>1</v>
      </c>
      <c r="H1066">
        <v>1</v>
      </c>
      <c r="I1066">
        <v>0.5</v>
      </c>
      <c r="J1066" t="s">
        <v>42</v>
      </c>
      <c r="K1066">
        <v>0</v>
      </c>
      <c r="L1066" t="s">
        <v>42</v>
      </c>
      <c r="M1066">
        <v>1</v>
      </c>
      <c r="N1066">
        <v>0.66599999999999993</v>
      </c>
      <c r="O1066">
        <v>-1</v>
      </c>
      <c r="P1066">
        <v>0.66599999999999993</v>
      </c>
      <c r="Q1066" t="s">
        <v>41</v>
      </c>
      <c r="R1066" t="s">
        <v>41</v>
      </c>
      <c r="T1066">
        <v>101.31965006729475</v>
      </c>
      <c r="U1066">
        <v>117.34261838440112</v>
      </c>
      <c r="V1066">
        <v>125.13020833333333</v>
      </c>
      <c r="W1066">
        <v>148.05555555555554</v>
      </c>
      <c r="X1066">
        <v>343.18269299999997</v>
      </c>
      <c r="Y1066" t="s">
        <v>89</v>
      </c>
      <c r="Z1066">
        <v>127.93071590000001</v>
      </c>
      <c r="AA1066" t="s">
        <v>54</v>
      </c>
      <c r="AC1066">
        <v>25.89</v>
      </c>
      <c r="AD1066">
        <v>58.795000000000002</v>
      </c>
      <c r="AG1066" t="s">
        <v>668</v>
      </c>
      <c r="AH1066" t="s">
        <v>669</v>
      </c>
      <c r="AI1066">
        <v>63</v>
      </c>
      <c r="AJ1066" t="s">
        <v>666</v>
      </c>
      <c r="AK1066" t="s">
        <v>667</v>
      </c>
      <c r="AL1066">
        <v>57</v>
      </c>
    </row>
    <row r="1067" spans="1:38">
      <c r="A1067" t="s">
        <v>511</v>
      </c>
      <c r="B1067">
        <v>4</v>
      </c>
      <c r="C1067">
        <v>2</v>
      </c>
      <c r="D1067" t="s">
        <v>101</v>
      </c>
      <c r="E1067">
        <v>0</v>
      </c>
      <c r="F1067">
        <v>-1</v>
      </c>
      <c r="G1067">
        <v>0.5</v>
      </c>
      <c r="H1067">
        <v>1</v>
      </c>
      <c r="I1067">
        <v>0.5</v>
      </c>
      <c r="J1067" t="s">
        <v>42</v>
      </c>
      <c r="K1067">
        <v>0</v>
      </c>
      <c r="L1067" t="s">
        <v>42</v>
      </c>
      <c r="M1067">
        <v>0</v>
      </c>
      <c r="N1067">
        <v>1</v>
      </c>
      <c r="O1067">
        <v>0</v>
      </c>
      <c r="P1067">
        <v>1</v>
      </c>
      <c r="Q1067" t="s">
        <v>41</v>
      </c>
      <c r="R1067" t="s">
        <v>41</v>
      </c>
      <c r="T1067">
        <v>101.31965006729475</v>
      </c>
      <c r="U1067">
        <v>117.34261838440112</v>
      </c>
      <c r="V1067">
        <v>125.13020833333333</v>
      </c>
      <c r="W1067">
        <v>148.05555555555554</v>
      </c>
      <c r="X1067">
        <v>307.208752</v>
      </c>
      <c r="Y1067" t="s">
        <v>89</v>
      </c>
      <c r="Z1067">
        <v>104.40299910000002</v>
      </c>
      <c r="AA1067" t="s">
        <v>54</v>
      </c>
      <c r="AC1067">
        <v>25.452999999999999</v>
      </c>
      <c r="AD1067">
        <v>58.944000000000003</v>
      </c>
      <c r="AG1067" t="s">
        <v>670</v>
      </c>
      <c r="AH1067" t="s">
        <v>671</v>
      </c>
      <c r="AI1067">
        <v>91</v>
      </c>
      <c r="AJ1067" t="s">
        <v>670</v>
      </c>
      <c r="AK1067" t="s">
        <v>671</v>
      </c>
      <c r="AL1067">
        <v>89</v>
      </c>
    </row>
    <row r="1068" spans="1:38">
      <c r="A1068" t="s">
        <v>511</v>
      </c>
      <c r="B1068">
        <v>4</v>
      </c>
      <c r="C1068">
        <v>2</v>
      </c>
      <c r="D1068" t="s">
        <v>101</v>
      </c>
      <c r="E1068">
        <v>0</v>
      </c>
      <c r="F1068">
        <v>0</v>
      </c>
      <c r="G1068">
        <v>1</v>
      </c>
      <c r="H1068">
        <v>0</v>
      </c>
      <c r="I1068">
        <v>1</v>
      </c>
      <c r="J1068" t="s">
        <v>42</v>
      </c>
      <c r="K1068">
        <v>0</v>
      </c>
      <c r="L1068" t="s">
        <v>42</v>
      </c>
      <c r="M1068">
        <v>0</v>
      </c>
      <c r="N1068">
        <v>1</v>
      </c>
      <c r="O1068">
        <v>0</v>
      </c>
      <c r="P1068">
        <v>1</v>
      </c>
      <c r="Q1068" t="s">
        <v>41</v>
      </c>
      <c r="R1068" t="s">
        <v>41</v>
      </c>
      <c r="T1068">
        <v>101.31965006729475</v>
      </c>
      <c r="U1068">
        <v>117.34261838440112</v>
      </c>
      <c r="V1068">
        <v>125.13020833333333</v>
      </c>
      <c r="W1068">
        <v>148.05555555555554</v>
      </c>
      <c r="X1068">
        <v>320.34887400000002</v>
      </c>
      <c r="Y1068" t="s">
        <v>89</v>
      </c>
      <c r="Z1068">
        <v>104.40299910000002</v>
      </c>
      <c r="AA1068" t="s">
        <v>54</v>
      </c>
      <c r="AC1068">
        <v>24.919</v>
      </c>
      <c r="AD1068">
        <v>60.466999999999999</v>
      </c>
      <c r="AG1068" t="s">
        <v>686</v>
      </c>
      <c r="AH1068" t="s">
        <v>687</v>
      </c>
      <c r="AI1068">
        <v>146</v>
      </c>
      <c r="AJ1068" t="s">
        <v>686</v>
      </c>
      <c r="AK1068" t="s">
        <v>687</v>
      </c>
      <c r="AL1068">
        <v>93</v>
      </c>
    </row>
    <row r="1069" spans="1:38">
      <c r="A1069" t="s">
        <v>511</v>
      </c>
      <c r="B1069">
        <v>4</v>
      </c>
      <c r="C1069">
        <v>2</v>
      </c>
      <c r="D1069" t="s">
        <v>101</v>
      </c>
      <c r="E1069">
        <v>0</v>
      </c>
      <c r="F1069">
        <v>0</v>
      </c>
      <c r="G1069">
        <v>1</v>
      </c>
      <c r="H1069">
        <v>0</v>
      </c>
      <c r="I1069">
        <v>1</v>
      </c>
      <c r="J1069" t="s">
        <v>42</v>
      </c>
      <c r="K1069">
        <v>0</v>
      </c>
      <c r="L1069" t="s">
        <v>42</v>
      </c>
      <c r="M1069">
        <v>0</v>
      </c>
      <c r="N1069">
        <v>1</v>
      </c>
      <c r="O1069">
        <v>0</v>
      </c>
      <c r="P1069">
        <v>1</v>
      </c>
      <c r="Q1069" t="s">
        <v>41</v>
      </c>
      <c r="R1069" t="s">
        <v>41</v>
      </c>
      <c r="T1069">
        <v>101.31965006729475</v>
      </c>
      <c r="U1069">
        <v>117.34261838440112</v>
      </c>
      <c r="V1069">
        <v>125.13020833333333</v>
      </c>
      <c r="W1069">
        <v>148.05555555555554</v>
      </c>
      <c r="X1069">
        <v>208.83967000000001</v>
      </c>
      <c r="Y1069" t="s">
        <v>54</v>
      </c>
      <c r="Z1069">
        <v>92.622290000000007</v>
      </c>
      <c r="AA1069" t="s">
        <v>49</v>
      </c>
      <c r="AC1069">
        <v>24.870999999999999</v>
      </c>
      <c r="AD1069">
        <v>62.545000000000002</v>
      </c>
      <c r="AG1069" t="s">
        <v>684</v>
      </c>
      <c r="AH1069" t="s">
        <v>685</v>
      </c>
      <c r="AI1069">
        <v>208</v>
      </c>
      <c r="AJ1069" t="s">
        <v>684</v>
      </c>
      <c r="AK1069" t="s">
        <v>685</v>
      </c>
      <c r="AL1069">
        <v>85</v>
      </c>
    </row>
    <row r="1070" spans="1:38">
      <c r="A1070" t="s">
        <v>511</v>
      </c>
      <c r="B1070">
        <v>4</v>
      </c>
      <c r="C1070">
        <v>2</v>
      </c>
      <c r="D1070" t="s">
        <v>101</v>
      </c>
      <c r="E1070">
        <v>0</v>
      </c>
      <c r="F1070">
        <v>-1</v>
      </c>
      <c r="G1070">
        <v>0.5</v>
      </c>
      <c r="H1070">
        <v>1</v>
      </c>
      <c r="I1070">
        <v>0.5</v>
      </c>
      <c r="J1070" t="s">
        <v>42</v>
      </c>
      <c r="K1070">
        <v>0</v>
      </c>
      <c r="L1070" t="s">
        <v>42</v>
      </c>
      <c r="M1070">
        <v>0</v>
      </c>
      <c r="N1070">
        <v>1</v>
      </c>
      <c r="O1070">
        <v>0</v>
      </c>
      <c r="P1070">
        <v>1</v>
      </c>
      <c r="Q1070" t="s">
        <v>41</v>
      </c>
      <c r="R1070" t="s">
        <v>41</v>
      </c>
      <c r="T1070">
        <v>101.31965006729475</v>
      </c>
      <c r="U1070">
        <v>117.34261838440112</v>
      </c>
      <c r="V1070">
        <v>125.13020833333333</v>
      </c>
      <c r="W1070">
        <v>148.05555555555554</v>
      </c>
      <c r="X1070">
        <v>177.34078100000002</v>
      </c>
      <c r="Y1070" t="s">
        <v>54</v>
      </c>
      <c r="Z1070">
        <v>554.14991695000003</v>
      </c>
      <c r="AA1070" t="s">
        <v>648</v>
      </c>
      <c r="AC1070">
        <v>24.170999999999999</v>
      </c>
      <c r="AD1070">
        <v>64.072999999999993</v>
      </c>
      <c r="AG1070" t="s">
        <v>734</v>
      </c>
      <c r="AH1070" t="s">
        <v>735</v>
      </c>
      <c r="AI1070">
        <v>16</v>
      </c>
      <c r="AJ1070" t="s">
        <v>734</v>
      </c>
      <c r="AK1070" t="s">
        <v>735</v>
      </c>
      <c r="AL1070">
        <v>14</v>
      </c>
    </row>
    <row r="1071" spans="1:38">
      <c r="A1071" t="s">
        <v>511</v>
      </c>
      <c r="B1071">
        <v>4</v>
      </c>
      <c r="C1071">
        <v>3</v>
      </c>
      <c r="D1071" t="s">
        <v>58</v>
      </c>
      <c r="E1071">
        <v>0</v>
      </c>
      <c r="F1071">
        <v>0</v>
      </c>
      <c r="G1071">
        <v>1</v>
      </c>
      <c r="H1071">
        <v>0</v>
      </c>
      <c r="I1071">
        <v>1</v>
      </c>
      <c r="J1071" t="s">
        <v>42</v>
      </c>
      <c r="K1071">
        <v>1</v>
      </c>
      <c r="L1071" t="s">
        <v>42</v>
      </c>
      <c r="M1071">
        <v>1</v>
      </c>
      <c r="N1071">
        <v>0.66599999999999993</v>
      </c>
      <c r="O1071">
        <v>-1</v>
      </c>
      <c r="P1071">
        <v>0.66599999999999993</v>
      </c>
      <c r="Q1071" t="s">
        <v>41</v>
      </c>
      <c r="R1071" t="s">
        <v>41</v>
      </c>
      <c r="T1071">
        <v>101.31965006729475</v>
      </c>
      <c r="U1071">
        <v>117.34261838440112</v>
      </c>
      <c r="V1071">
        <v>125.13020833333333</v>
      </c>
      <c r="W1071">
        <v>148.05555555555554</v>
      </c>
      <c r="X1071">
        <v>341.3737155</v>
      </c>
      <c r="Y1071" t="s">
        <v>89</v>
      </c>
      <c r="Z1071">
        <v>271.3971765</v>
      </c>
      <c r="AA1071" t="s">
        <v>54</v>
      </c>
      <c r="AC1071">
        <v>25.89</v>
      </c>
      <c r="AD1071">
        <v>58.795000000000002</v>
      </c>
      <c r="AG1071" t="s">
        <v>668</v>
      </c>
      <c r="AH1071" t="s">
        <v>669</v>
      </c>
      <c r="AI1071">
        <v>63</v>
      </c>
      <c r="AJ1071" t="s">
        <v>668</v>
      </c>
      <c r="AK1071" t="s">
        <v>669</v>
      </c>
      <c r="AL1071">
        <v>52</v>
      </c>
    </row>
    <row r="1072" spans="1:38">
      <c r="A1072" t="s">
        <v>511</v>
      </c>
      <c r="B1072">
        <v>4</v>
      </c>
      <c r="C1072">
        <v>3</v>
      </c>
      <c r="D1072" t="s">
        <v>58</v>
      </c>
      <c r="F1072">
        <v>0</v>
      </c>
      <c r="G1072">
        <v>1</v>
      </c>
      <c r="H1072">
        <v>0</v>
      </c>
      <c r="I1072">
        <v>1</v>
      </c>
      <c r="J1072" t="s">
        <v>42</v>
      </c>
      <c r="K1072">
        <v>1</v>
      </c>
      <c r="L1072" t="s">
        <v>42</v>
      </c>
      <c r="M1072">
        <v>0</v>
      </c>
      <c r="N1072">
        <v>1</v>
      </c>
      <c r="O1072">
        <v>0</v>
      </c>
      <c r="P1072">
        <v>1</v>
      </c>
      <c r="Q1072" t="s">
        <v>41</v>
      </c>
      <c r="R1072" t="s">
        <v>41</v>
      </c>
      <c r="T1072">
        <v>101.31965006729475</v>
      </c>
      <c r="U1072">
        <v>117.34261838440112</v>
      </c>
      <c r="V1072">
        <v>125.13020833333333</v>
      </c>
      <c r="W1072">
        <v>148.05555555555554</v>
      </c>
      <c r="X1072">
        <v>297.71802949999994</v>
      </c>
      <c r="Y1072" t="s">
        <v>54</v>
      </c>
      <c r="Z1072">
        <v>232.73930099999998</v>
      </c>
      <c r="AA1072" t="s">
        <v>54</v>
      </c>
      <c r="AC1072">
        <v>25.452999999999999</v>
      </c>
      <c r="AD1072">
        <v>58.944000000000003</v>
      </c>
      <c r="AG1072" t="s">
        <v>686</v>
      </c>
      <c r="AH1072" t="s">
        <v>687</v>
      </c>
      <c r="AI1072">
        <v>146</v>
      </c>
      <c r="AJ1072" t="s">
        <v>686</v>
      </c>
      <c r="AK1072" t="s">
        <v>687</v>
      </c>
      <c r="AL1072">
        <v>93</v>
      </c>
    </row>
    <row r="1073" spans="1:38">
      <c r="A1073" t="s">
        <v>511</v>
      </c>
      <c r="B1073">
        <v>4</v>
      </c>
      <c r="C1073">
        <v>3</v>
      </c>
      <c r="D1073" t="s">
        <v>58</v>
      </c>
      <c r="F1073">
        <v>0</v>
      </c>
      <c r="G1073">
        <v>1</v>
      </c>
      <c r="H1073">
        <v>0</v>
      </c>
      <c r="I1073">
        <v>1</v>
      </c>
      <c r="J1073" t="s">
        <v>42</v>
      </c>
      <c r="K1073">
        <v>0</v>
      </c>
      <c r="L1073" t="s">
        <v>42</v>
      </c>
      <c r="M1073">
        <v>0</v>
      </c>
      <c r="N1073">
        <v>1</v>
      </c>
      <c r="O1073">
        <v>0</v>
      </c>
      <c r="P1073">
        <v>1</v>
      </c>
      <c r="Q1073" t="s">
        <v>41</v>
      </c>
      <c r="R1073" t="s">
        <v>41</v>
      </c>
      <c r="T1073">
        <v>101.31965006729475</v>
      </c>
      <c r="U1073">
        <v>117.34261838440112</v>
      </c>
      <c r="V1073">
        <v>125.13020833333333</v>
      </c>
      <c r="W1073">
        <v>148.05555555555554</v>
      </c>
      <c r="X1073">
        <v>279.1416835</v>
      </c>
      <c r="Y1073" t="s">
        <v>54</v>
      </c>
      <c r="Z1073">
        <v>221.08089999999999</v>
      </c>
      <c r="AA1073" t="s">
        <v>54</v>
      </c>
      <c r="AC1073">
        <v>24.919</v>
      </c>
      <c r="AD1073">
        <v>60.466999999999999</v>
      </c>
      <c r="AG1073" t="s">
        <v>686</v>
      </c>
      <c r="AH1073" t="s">
        <v>687</v>
      </c>
      <c r="AI1073">
        <v>146</v>
      </c>
      <c r="AJ1073" t="s">
        <v>686</v>
      </c>
      <c r="AK1073" t="s">
        <v>687</v>
      </c>
      <c r="AL1073">
        <v>93</v>
      </c>
    </row>
    <row r="1074" spans="1:38">
      <c r="A1074" t="s">
        <v>511</v>
      </c>
      <c r="B1074">
        <v>4</v>
      </c>
      <c r="C1074">
        <v>3</v>
      </c>
      <c r="D1074" t="s">
        <v>58</v>
      </c>
      <c r="F1074">
        <v>0</v>
      </c>
      <c r="G1074">
        <v>1</v>
      </c>
      <c r="H1074">
        <v>0</v>
      </c>
      <c r="I1074">
        <v>1</v>
      </c>
      <c r="J1074" t="s">
        <v>42</v>
      </c>
      <c r="K1074">
        <v>0</v>
      </c>
      <c r="L1074" t="s">
        <v>42</v>
      </c>
      <c r="M1074">
        <v>0</v>
      </c>
      <c r="N1074">
        <v>1</v>
      </c>
      <c r="O1074">
        <v>0</v>
      </c>
      <c r="P1074">
        <v>1</v>
      </c>
      <c r="Q1074" t="s">
        <v>41</v>
      </c>
      <c r="R1074" t="s">
        <v>41</v>
      </c>
      <c r="T1074">
        <v>101.31965006729475</v>
      </c>
      <c r="U1074">
        <v>117.34261838440112</v>
      </c>
      <c r="V1074">
        <v>125.13020833333333</v>
      </c>
      <c r="W1074">
        <v>148.05555555555554</v>
      </c>
      <c r="X1074">
        <v>260.33679999999998</v>
      </c>
      <c r="Y1074" t="s">
        <v>54</v>
      </c>
      <c r="Z1074">
        <v>213.462851</v>
      </c>
      <c r="AA1074" t="s">
        <v>54</v>
      </c>
      <c r="AC1074">
        <v>24.870999999999999</v>
      </c>
      <c r="AD1074">
        <v>62.545000000000002</v>
      </c>
      <c r="AG1074" t="s">
        <v>686</v>
      </c>
      <c r="AH1074" t="s">
        <v>687</v>
      </c>
      <c r="AI1074">
        <v>146</v>
      </c>
      <c r="AJ1074" t="s">
        <v>686</v>
      </c>
      <c r="AK1074" t="s">
        <v>687</v>
      </c>
      <c r="AL1074">
        <v>93</v>
      </c>
    </row>
    <row r="1075" spans="1:38">
      <c r="A1075" t="s">
        <v>511</v>
      </c>
      <c r="B1075">
        <v>4</v>
      </c>
      <c r="C1075">
        <v>3</v>
      </c>
      <c r="D1075" t="s">
        <v>58</v>
      </c>
      <c r="F1075">
        <v>1</v>
      </c>
      <c r="G1075">
        <v>0.5</v>
      </c>
      <c r="H1075">
        <v>0</v>
      </c>
      <c r="I1075">
        <v>1</v>
      </c>
      <c r="J1075" t="s">
        <v>42</v>
      </c>
      <c r="K1075">
        <v>0</v>
      </c>
      <c r="L1075" t="s">
        <v>42</v>
      </c>
      <c r="M1075">
        <v>0</v>
      </c>
      <c r="N1075">
        <v>1</v>
      </c>
      <c r="O1075">
        <v>0</v>
      </c>
      <c r="P1075">
        <v>1</v>
      </c>
      <c r="Q1075" t="s">
        <v>41</v>
      </c>
      <c r="R1075" t="s">
        <v>41</v>
      </c>
      <c r="T1075">
        <v>101.31965006729475</v>
      </c>
      <c r="U1075">
        <v>117.34261838440112</v>
      </c>
      <c r="V1075">
        <v>125.13020833333333</v>
      </c>
      <c r="W1075">
        <v>148.05555555555554</v>
      </c>
      <c r="X1075">
        <v>184.95932299999998</v>
      </c>
      <c r="Y1075" t="s">
        <v>54</v>
      </c>
      <c r="Z1075">
        <v>172.47101999999998</v>
      </c>
      <c r="AA1075" t="s">
        <v>54</v>
      </c>
      <c r="AC1075">
        <v>24.170999999999999</v>
      </c>
      <c r="AD1075">
        <v>64.072999999999993</v>
      </c>
      <c r="AG1075" t="s">
        <v>670</v>
      </c>
      <c r="AH1075" t="s">
        <v>671</v>
      </c>
      <c r="AI1075">
        <v>91</v>
      </c>
      <c r="AJ1075" t="s">
        <v>686</v>
      </c>
      <c r="AK1075" t="s">
        <v>687</v>
      </c>
      <c r="AL1075">
        <v>93</v>
      </c>
    </row>
    <row r="1076" spans="1:38">
      <c r="A1076" t="s">
        <v>511</v>
      </c>
      <c r="B1076">
        <v>4</v>
      </c>
      <c r="C1076">
        <v>4</v>
      </c>
      <c r="D1076" t="s">
        <v>67</v>
      </c>
      <c r="F1076">
        <v>0</v>
      </c>
      <c r="G1076">
        <v>1</v>
      </c>
      <c r="H1076">
        <v>0</v>
      </c>
      <c r="I1076">
        <v>1</v>
      </c>
      <c r="J1076" t="s">
        <v>42</v>
      </c>
      <c r="K1076">
        <v>0</v>
      </c>
      <c r="L1076" t="s">
        <v>42</v>
      </c>
      <c r="M1076">
        <v>0</v>
      </c>
      <c r="N1076">
        <v>1</v>
      </c>
      <c r="O1076">
        <v>0</v>
      </c>
      <c r="P1076">
        <v>1</v>
      </c>
      <c r="Q1076" t="s">
        <v>41</v>
      </c>
      <c r="R1076" t="s">
        <v>42</v>
      </c>
      <c r="T1076">
        <v>101.31965006729475</v>
      </c>
      <c r="U1076">
        <v>117.34261838440112</v>
      </c>
      <c r="V1076">
        <v>125.13020833333333</v>
      </c>
      <c r="W1076">
        <v>148.05555555555554</v>
      </c>
      <c r="X1076">
        <v>1146.269918</v>
      </c>
      <c r="Y1076" t="s">
        <v>649</v>
      </c>
      <c r="Z1076">
        <v>915.01284050000004</v>
      </c>
      <c r="AA1076" t="s">
        <v>648</v>
      </c>
      <c r="AC1076">
        <v>25.89</v>
      </c>
      <c r="AD1076">
        <v>58.795000000000002</v>
      </c>
      <c r="AG1076" t="s">
        <v>710</v>
      </c>
      <c r="AH1076" t="s">
        <v>711</v>
      </c>
      <c r="AI1076">
        <v>39</v>
      </c>
      <c r="AJ1076" t="s">
        <v>710</v>
      </c>
      <c r="AK1076" t="s">
        <v>711</v>
      </c>
      <c r="AL1076">
        <v>37</v>
      </c>
    </row>
    <row r="1077" spans="1:38">
      <c r="A1077" t="s">
        <v>511</v>
      </c>
      <c r="B1077">
        <v>4</v>
      </c>
      <c r="C1077">
        <v>4</v>
      </c>
      <c r="D1077" t="s">
        <v>67</v>
      </c>
      <c r="F1077">
        <v>0</v>
      </c>
      <c r="G1077">
        <v>1</v>
      </c>
      <c r="H1077">
        <v>0</v>
      </c>
      <c r="I1077">
        <v>1</v>
      </c>
      <c r="J1077" t="s">
        <v>42</v>
      </c>
      <c r="K1077">
        <v>0</v>
      </c>
      <c r="L1077" t="s">
        <v>42</v>
      </c>
      <c r="M1077">
        <v>0</v>
      </c>
      <c r="N1077">
        <v>1</v>
      </c>
      <c r="O1077">
        <v>0</v>
      </c>
      <c r="P1077">
        <v>1</v>
      </c>
      <c r="Q1077" t="s">
        <v>41</v>
      </c>
      <c r="R1077" t="s">
        <v>42</v>
      </c>
      <c r="T1077">
        <v>101.31965006729475</v>
      </c>
      <c r="U1077">
        <v>117.34261838440112</v>
      </c>
      <c r="V1077">
        <v>125.13020833333333</v>
      </c>
      <c r="W1077">
        <v>148.05555555555554</v>
      </c>
      <c r="X1077">
        <v>727.22796999999991</v>
      </c>
      <c r="Y1077" t="s">
        <v>648</v>
      </c>
      <c r="Z1077">
        <v>601.43613300000015</v>
      </c>
      <c r="AA1077" t="s">
        <v>648</v>
      </c>
      <c r="AC1077">
        <v>25.452999999999999</v>
      </c>
      <c r="AD1077">
        <v>58.944000000000003</v>
      </c>
      <c r="AG1077" t="s">
        <v>710</v>
      </c>
      <c r="AH1077" t="s">
        <v>711</v>
      </c>
      <c r="AI1077">
        <v>39</v>
      </c>
      <c r="AJ1077" t="s">
        <v>710</v>
      </c>
      <c r="AK1077" t="s">
        <v>711</v>
      </c>
      <c r="AL1077">
        <v>37</v>
      </c>
    </row>
    <row r="1078" spans="1:38">
      <c r="A1078" t="s">
        <v>511</v>
      </c>
      <c r="B1078">
        <v>4</v>
      </c>
      <c r="C1078">
        <v>4</v>
      </c>
      <c r="D1078" t="s">
        <v>67</v>
      </c>
      <c r="F1078">
        <v>-1</v>
      </c>
      <c r="G1078">
        <v>0.5</v>
      </c>
      <c r="H1078">
        <v>1</v>
      </c>
      <c r="I1078">
        <v>0.5</v>
      </c>
      <c r="J1078" t="s">
        <v>42</v>
      </c>
      <c r="K1078">
        <v>0</v>
      </c>
      <c r="L1078" t="s">
        <v>42</v>
      </c>
      <c r="M1078">
        <v>0</v>
      </c>
      <c r="N1078">
        <v>1</v>
      </c>
      <c r="O1078">
        <v>0</v>
      </c>
      <c r="P1078">
        <v>1</v>
      </c>
      <c r="Q1078" t="s">
        <v>41</v>
      </c>
      <c r="R1078" t="s">
        <v>41</v>
      </c>
      <c r="T1078">
        <v>101.31965006729475</v>
      </c>
      <c r="U1078">
        <v>117.34261838440112</v>
      </c>
      <c r="V1078">
        <v>125.13020833333333</v>
      </c>
      <c r="W1078">
        <v>148.05555555555554</v>
      </c>
      <c r="X1078">
        <v>962.20643119999988</v>
      </c>
      <c r="Y1078" t="s">
        <v>648</v>
      </c>
      <c r="Z1078">
        <v>642.22341700000004</v>
      </c>
      <c r="AA1078" t="s">
        <v>648</v>
      </c>
      <c r="AC1078">
        <v>24.919</v>
      </c>
      <c r="AD1078">
        <v>60.466999999999999</v>
      </c>
      <c r="AG1078" t="s">
        <v>734</v>
      </c>
      <c r="AH1078" t="s">
        <v>735</v>
      </c>
      <c r="AI1078">
        <v>16</v>
      </c>
      <c r="AJ1078" t="s">
        <v>734</v>
      </c>
      <c r="AK1078" t="s">
        <v>735</v>
      </c>
      <c r="AL1078">
        <v>14</v>
      </c>
    </row>
    <row r="1079" spans="1:38">
      <c r="A1079" t="s">
        <v>511</v>
      </c>
      <c r="B1079">
        <v>4</v>
      </c>
      <c r="C1079">
        <v>4</v>
      </c>
      <c r="D1079" t="s">
        <v>67</v>
      </c>
      <c r="F1079">
        <v>0</v>
      </c>
      <c r="G1079">
        <v>1</v>
      </c>
      <c r="H1079">
        <v>0</v>
      </c>
      <c r="I1079">
        <v>1</v>
      </c>
      <c r="J1079" t="s">
        <v>42</v>
      </c>
      <c r="K1079">
        <v>0</v>
      </c>
      <c r="L1079" t="s">
        <v>42</v>
      </c>
      <c r="M1079">
        <v>0</v>
      </c>
      <c r="N1079">
        <v>1</v>
      </c>
      <c r="O1079">
        <v>0</v>
      </c>
      <c r="P1079">
        <v>1</v>
      </c>
      <c r="Q1079" t="s">
        <v>41</v>
      </c>
      <c r="R1079" t="s">
        <v>42</v>
      </c>
      <c r="T1079">
        <v>101.31965006729475</v>
      </c>
      <c r="U1079">
        <v>117.34261838440112</v>
      </c>
      <c r="V1079">
        <v>125.13020833333333</v>
      </c>
      <c r="W1079">
        <v>148.05555555555554</v>
      </c>
      <c r="X1079">
        <v>507.4370576</v>
      </c>
      <c r="Y1079" t="s">
        <v>648</v>
      </c>
      <c r="Z1079">
        <v>420.69606490000001</v>
      </c>
      <c r="AA1079" t="s">
        <v>89</v>
      </c>
      <c r="AC1079">
        <v>24.170999999999999</v>
      </c>
      <c r="AD1079">
        <v>64.072999999999993</v>
      </c>
      <c r="AG1079" t="s">
        <v>702</v>
      </c>
      <c r="AH1079" t="s">
        <v>703</v>
      </c>
      <c r="AI1079">
        <v>54</v>
      </c>
      <c r="AJ1079" t="s">
        <v>702</v>
      </c>
      <c r="AK1079" t="s">
        <v>703</v>
      </c>
      <c r="AL1079">
        <v>37</v>
      </c>
    </row>
    <row r="1080" spans="1:38">
      <c r="A1080" t="s">
        <v>511</v>
      </c>
      <c r="B1080">
        <v>4</v>
      </c>
      <c r="C1080">
        <v>5</v>
      </c>
      <c r="D1080" t="s">
        <v>107</v>
      </c>
      <c r="F1080">
        <v>-1</v>
      </c>
      <c r="G1080">
        <v>0.5</v>
      </c>
      <c r="H1080">
        <v>0</v>
      </c>
      <c r="I1080">
        <v>1</v>
      </c>
      <c r="J1080" t="s">
        <v>41</v>
      </c>
      <c r="K1080">
        <v>1</v>
      </c>
      <c r="L1080" t="s">
        <v>42</v>
      </c>
      <c r="M1080">
        <v>1</v>
      </c>
      <c r="N1080">
        <v>0.66599999999999993</v>
      </c>
      <c r="O1080">
        <v>-1</v>
      </c>
      <c r="P1080">
        <v>0.66599999999999993</v>
      </c>
      <c r="Q1080" t="s">
        <v>41</v>
      </c>
      <c r="R1080" t="s">
        <v>41</v>
      </c>
      <c r="T1080">
        <v>101.31965006729475</v>
      </c>
      <c r="U1080">
        <v>117.34261838440112</v>
      </c>
      <c r="V1080">
        <v>125.13020833333333</v>
      </c>
      <c r="W1080">
        <v>148.05555555555554</v>
      </c>
      <c r="X1080">
        <v>549.0244932999999</v>
      </c>
      <c r="Y1080" t="s">
        <v>648</v>
      </c>
      <c r="Z1080">
        <v>180.94605749999999</v>
      </c>
      <c r="AA1080" t="s">
        <v>54</v>
      </c>
      <c r="AC1080">
        <v>25.89</v>
      </c>
      <c r="AD1080">
        <v>58.795000000000002</v>
      </c>
      <c r="AG1080" t="s">
        <v>666</v>
      </c>
      <c r="AH1080" t="s">
        <v>667</v>
      </c>
      <c r="AI1080">
        <v>60</v>
      </c>
      <c r="AJ1080" t="s">
        <v>668</v>
      </c>
      <c r="AK1080" t="s">
        <v>669</v>
      </c>
      <c r="AL1080">
        <v>52</v>
      </c>
    </row>
    <row r="1081" spans="1:38">
      <c r="A1081" t="s">
        <v>511</v>
      </c>
      <c r="B1081">
        <v>4</v>
      </c>
      <c r="C1081">
        <v>5</v>
      </c>
      <c r="D1081" t="s">
        <v>107</v>
      </c>
      <c r="F1081">
        <v>-1</v>
      </c>
      <c r="G1081">
        <v>0.5</v>
      </c>
      <c r="H1081">
        <v>0</v>
      </c>
      <c r="I1081">
        <v>1</v>
      </c>
      <c r="J1081" t="s">
        <v>42</v>
      </c>
      <c r="K1081">
        <v>1</v>
      </c>
      <c r="L1081" t="s">
        <v>42</v>
      </c>
      <c r="M1081">
        <v>1</v>
      </c>
      <c r="N1081">
        <v>0.66599999999999993</v>
      </c>
      <c r="O1081">
        <v>-3</v>
      </c>
      <c r="P1081">
        <v>0</v>
      </c>
      <c r="Q1081" t="s">
        <v>41</v>
      </c>
      <c r="R1081" t="s">
        <v>42</v>
      </c>
      <c r="T1081">
        <v>101.31965006729475</v>
      </c>
      <c r="U1081">
        <v>117.34261838440112</v>
      </c>
      <c r="V1081">
        <v>125.13020833333333</v>
      </c>
      <c r="W1081">
        <v>148.05555555555554</v>
      </c>
      <c r="X1081">
        <v>382.35388645</v>
      </c>
      <c r="Y1081" t="s">
        <v>89</v>
      </c>
      <c r="Z1081">
        <v>144.25155680000003</v>
      </c>
      <c r="AA1081" t="s">
        <v>54</v>
      </c>
      <c r="AC1081">
        <v>25.452999999999999</v>
      </c>
      <c r="AD1081">
        <v>58.944000000000003</v>
      </c>
      <c r="AG1081" t="s">
        <v>666</v>
      </c>
      <c r="AH1081" t="s">
        <v>667</v>
      </c>
      <c r="AI1081">
        <v>60</v>
      </c>
      <c r="AJ1081" t="s">
        <v>662</v>
      </c>
      <c r="AK1081" t="s">
        <v>663</v>
      </c>
      <c r="AL1081">
        <v>19</v>
      </c>
    </row>
    <row r="1082" spans="1:38">
      <c r="A1082" t="s">
        <v>511</v>
      </c>
      <c r="B1082">
        <v>4</v>
      </c>
      <c r="C1082">
        <v>5</v>
      </c>
      <c r="D1082" t="s">
        <v>107</v>
      </c>
      <c r="F1082">
        <v>-1</v>
      </c>
      <c r="G1082">
        <v>0.5</v>
      </c>
      <c r="H1082">
        <v>1</v>
      </c>
      <c r="I1082">
        <v>0.5</v>
      </c>
      <c r="J1082" t="s">
        <v>41</v>
      </c>
      <c r="K1082">
        <v>1</v>
      </c>
      <c r="L1082" t="s">
        <v>42</v>
      </c>
      <c r="M1082">
        <v>2</v>
      </c>
      <c r="N1082">
        <v>0.33299999999999996</v>
      </c>
      <c r="O1082">
        <v>-2</v>
      </c>
      <c r="P1082">
        <v>0.33299999999999996</v>
      </c>
      <c r="Q1082" t="s">
        <v>41</v>
      </c>
      <c r="R1082" t="s">
        <v>42</v>
      </c>
      <c r="T1082">
        <v>101.31965006729475</v>
      </c>
      <c r="U1082">
        <v>117.34261838440112</v>
      </c>
      <c r="V1082">
        <v>125.13020833333333</v>
      </c>
      <c r="W1082">
        <v>148.05555555555554</v>
      </c>
      <c r="X1082">
        <v>361.01146125000002</v>
      </c>
      <c r="Y1082" t="s">
        <v>89</v>
      </c>
      <c r="Z1082">
        <v>144.25155680000003</v>
      </c>
      <c r="AA1082" t="s">
        <v>54</v>
      </c>
      <c r="AC1082">
        <v>24.919</v>
      </c>
      <c r="AD1082">
        <v>60.466999999999999</v>
      </c>
      <c r="AG1082" t="s">
        <v>664</v>
      </c>
      <c r="AH1082" t="s">
        <v>665</v>
      </c>
      <c r="AI1082">
        <v>32</v>
      </c>
      <c r="AJ1082" t="s">
        <v>664</v>
      </c>
      <c r="AK1082" t="s">
        <v>665</v>
      </c>
      <c r="AL1082">
        <v>31</v>
      </c>
    </row>
    <row r="1083" spans="1:38">
      <c r="A1083" t="s">
        <v>511</v>
      </c>
      <c r="B1083">
        <v>4</v>
      </c>
      <c r="C1083">
        <v>5</v>
      </c>
      <c r="D1083" t="s">
        <v>107</v>
      </c>
      <c r="F1083">
        <v>-1</v>
      </c>
      <c r="G1083">
        <v>0.5</v>
      </c>
      <c r="H1083">
        <v>2</v>
      </c>
      <c r="I1083">
        <v>0</v>
      </c>
      <c r="J1083" t="s">
        <v>41</v>
      </c>
      <c r="K1083">
        <v>0</v>
      </c>
      <c r="L1083" t="s">
        <v>42</v>
      </c>
      <c r="M1083">
        <v>0</v>
      </c>
      <c r="N1083">
        <v>1</v>
      </c>
      <c r="O1083">
        <v>-2</v>
      </c>
      <c r="P1083">
        <v>0.33299999999999996</v>
      </c>
      <c r="Q1083" t="s">
        <v>42</v>
      </c>
      <c r="R1083" t="s">
        <v>42</v>
      </c>
      <c r="T1083">
        <v>101.31965006729475</v>
      </c>
      <c r="U1083">
        <v>117.34261838440112</v>
      </c>
      <c r="V1083">
        <v>125.13020833333333</v>
      </c>
      <c r="W1083">
        <v>148.05555555555554</v>
      </c>
      <c r="X1083">
        <v>455.20826409999995</v>
      </c>
      <c r="Y1083" t="s">
        <v>89</v>
      </c>
      <c r="Z1083">
        <v>136.08238800000001</v>
      </c>
      <c r="AA1083" t="s">
        <v>54</v>
      </c>
      <c r="AC1083">
        <v>24.870999999999999</v>
      </c>
      <c r="AD1083">
        <v>62.545000000000002</v>
      </c>
      <c r="AG1083" t="s">
        <v>670</v>
      </c>
      <c r="AH1083" t="s">
        <v>671</v>
      </c>
      <c r="AI1083">
        <v>91</v>
      </c>
      <c r="AJ1083" t="s">
        <v>692</v>
      </c>
      <c r="AK1083" t="s">
        <v>693</v>
      </c>
      <c r="AL1083">
        <v>16</v>
      </c>
    </row>
    <row r="1084" spans="1:38">
      <c r="A1084" t="s">
        <v>511</v>
      </c>
      <c r="B1084">
        <v>4</v>
      </c>
      <c r="C1084">
        <v>6</v>
      </c>
      <c r="D1084" t="s">
        <v>73</v>
      </c>
      <c r="F1084">
        <v>0</v>
      </c>
      <c r="G1084">
        <v>1</v>
      </c>
      <c r="H1084">
        <v>0</v>
      </c>
      <c r="I1084">
        <v>1</v>
      </c>
      <c r="J1084" t="s">
        <v>42</v>
      </c>
      <c r="K1084">
        <v>0</v>
      </c>
      <c r="L1084" t="s">
        <v>42</v>
      </c>
      <c r="M1084">
        <v>1</v>
      </c>
      <c r="N1084">
        <v>0.66599999999999993</v>
      </c>
      <c r="O1084">
        <v>-2</v>
      </c>
      <c r="P1084">
        <v>0.33299999999999996</v>
      </c>
      <c r="Q1084" t="s">
        <v>42</v>
      </c>
      <c r="R1084" t="s">
        <v>41</v>
      </c>
      <c r="T1084">
        <v>101.31965006729475</v>
      </c>
      <c r="U1084">
        <v>117.34261838440112</v>
      </c>
      <c r="V1084">
        <v>125.13020833333333</v>
      </c>
      <c r="W1084">
        <v>148.05555555555554</v>
      </c>
      <c r="X1084">
        <v>409.95</v>
      </c>
      <c r="Y1084" t="s">
        <v>89</v>
      </c>
      <c r="Z1084">
        <v>349.24281119999995</v>
      </c>
      <c r="AA1084" t="s">
        <v>89</v>
      </c>
      <c r="AC1084">
        <v>25.89</v>
      </c>
      <c r="AD1084">
        <v>58.795000000000002</v>
      </c>
      <c r="AG1084" t="s">
        <v>732</v>
      </c>
      <c r="AH1084" t="s">
        <v>733</v>
      </c>
      <c r="AI1084">
        <v>22</v>
      </c>
      <c r="AJ1084" t="s">
        <v>704</v>
      </c>
      <c r="AK1084" t="s">
        <v>705</v>
      </c>
      <c r="AL1084">
        <v>13</v>
      </c>
    </row>
    <row r="1085" spans="1:38">
      <c r="A1085" t="s">
        <v>511</v>
      </c>
      <c r="B1085">
        <v>4</v>
      </c>
      <c r="C1085">
        <v>6</v>
      </c>
      <c r="D1085" t="s">
        <v>73</v>
      </c>
      <c r="F1085">
        <v>0</v>
      </c>
      <c r="G1085">
        <v>1</v>
      </c>
      <c r="H1085">
        <v>0</v>
      </c>
      <c r="I1085">
        <v>1</v>
      </c>
      <c r="J1085" t="s">
        <v>42</v>
      </c>
      <c r="K1085">
        <v>0</v>
      </c>
      <c r="L1085" t="s">
        <v>42</v>
      </c>
      <c r="M1085">
        <v>0</v>
      </c>
      <c r="N1085">
        <v>1</v>
      </c>
      <c r="O1085">
        <v>0</v>
      </c>
      <c r="P1085">
        <v>1</v>
      </c>
      <c r="Q1085" t="s">
        <v>41</v>
      </c>
      <c r="R1085" t="s">
        <v>41</v>
      </c>
      <c r="T1085">
        <v>101.31965006729475</v>
      </c>
      <c r="U1085">
        <v>117.34261838440112</v>
      </c>
      <c r="V1085">
        <v>125.13020833333333</v>
      </c>
      <c r="W1085">
        <v>148.05555555555554</v>
      </c>
      <c r="X1085">
        <v>303.54999999999995</v>
      </c>
      <c r="Y1085" t="s">
        <v>89</v>
      </c>
      <c r="Z1085">
        <v>250.6590722</v>
      </c>
      <c r="AA1085" t="s">
        <v>54</v>
      </c>
      <c r="AC1085">
        <v>25.452999999999999</v>
      </c>
      <c r="AD1085">
        <v>58.944000000000003</v>
      </c>
      <c r="AG1085" t="s">
        <v>686</v>
      </c>
      <c r="AH1085" t="s">
        <v>687</v>
      </c>
      <c r="AI1085">
        <v>146</v>
      </c>
      <c r="AJ1085" t="s">
        <v>686</v>
      </c>
      <c r="AK1085" t="s">
        <v>687</v>
      </c>
      <c r="AL1085">
        <v>93</v>
      </c>
    </row>
    <row r="1086" spans="1:38">
      <c r="A1086" t="s">
        <v>511</v>
      </c>
      <c r="B1086">
        <v>4</v>
      </c>
      <c r="C1086">
        <v>6</v>
      </c>
      <c r="D1086" t="s">
        <v>73</v>
      </c>
      <c r="F1086">
        <v>0</v>
      </c>
      <c r="G1086">
        <v>1</v>
      </c>
      <c r="H1086">
        <v>0</v>
      </c>
      <c r="I1086">
        <v>1</v>
      </c>
      <c r="J1086" t="s">
        <v>42</v>
      </c>
      <c r="K1086">
        <v>0</v>
      </c>
      <c r="L1086" t="s">
        <v>42</v>
      </c>
      <c r="M1086">
        <v>0</v>
      </c>
      <c r="N1086">
        <v>1</v>
      </c>
      <c r="O1086">
        <v>-1</v>
      </c>
      <c r="P1086">
        <v>0.66599999999999993</v>
      </c>
      <c r="Q1086" t="s">
        <v>41</v>
      </c>
      <c r="R1086" t="s">
        <v>41</v>
      </c>
      <c r="T1086">
        <v>101.31965006729475</v>
      </c>
      <c r="U1086">
        <v>117.34261838440112</v>
      </c>
      <c r="V1086">
        <v>125.13020833333333</v>
      </c>
      <c r="W1086">
        <v>148.05555555555554</v>
      </c>
      <c r="X1086">
        <v>303.5</v>
      </c>
      <c r="Y1086" t="s">
        <v>89</v>
      </c>
      <c r="Z1086">
        <v>223.72247449999998</v>
      </c>
      <c r="AA1086" t="s">
        <v>54</v>
      </c>
      <c r="AC1086">
        <v>24.919</v>
      </c>
      <c r="AD1086">
        <v>60.466999999999999</v>
      </c>
      <c r="AG1086" t="s">
        <v>686</v>
      </c>
      <c r="AH1086" t="s">
        <v>687</v>
      </c>
      <c r="AI1086">
        <v>146</v>
      </c>
      <c r="AJ1086" t="s">
        <v>668</v>
      </c>
      <c r="AK1086" t="s">
        <v>669</v>
      </c>
      <c r="AL1086">
        <v>52</v>
      </c>
    </row>
    <row r="1087" spans="1:38">
      <c r="A1087" t="s">
        <v>511</v>
      </c>
      <c r="B1087">
        <v>4</v>
      </c>
      <c r="C1087">
        <v>6</v>
      </c>
      <c r="D1087" t="s">
        <v>73</v>
      </c>
      <c r="F1087">
        <v>0</v>
      </c>
      <c r="G1087">
        <v>1</v>
      </c>
      <c r="H1087">
        <v>0</v>
      </c>
      <c r="I1087">
        <v>1</v>
      </c>
      <c r="J1087" t="s">
        <v>42</v>
      </c>
      <c r="K1087">
        <v>0</v>
      </c>
      <c r="L1087" t="s">
        <v>42</v>
      </c>
      <c r="M1087">
        <v>0</v>
      </c>
      <c r="N1087">
        <v>1</v>
      </c>
      <c r="O1087">
        <v>0</v>
      </c>
      <c r="P1087">
        <v>1</v>
      </c>
      <c r="Q1087" t="s">
        <v>41</v>
      </c>
      <c r="R1087" t="s">
        <v>41</v>
      </c>
      <c r="T1087">
        <v>101.31965006729475</v>
      </c>
      <c r="U1087">
        <v>117.34261838440112</v>
      </c>
      <c r="V1087">
        <v>125.13020833333333</v>
      </c>
      <c r="W1087">
        <v>148.05555555555554</v>
      </c>
      <c r="X1087">
        <v>189.2</v>
      </c>
      <c r="Y1087" t="s">
        <v>54</v>
      </c>
      <c r="Z1087">
        <v>210.20050320000001</v>
      </c>
      <c r="AA1087" t="s">
        <v>54</v>
      </c>
      <c r="AC1087">
        <v>24.870999999999999</v>
      </c>
      <c r="AD1087">
        <v>62.545000000000002</v>
      </c>
      <c r="AG1087" t="s">
        <v>686</v>
      </c>
      <c r="AH1087" t="s">
        <v>687</v>
      </c>
      <c r="AI1087">
        <v>146</v>
      </c>
      <c r="AJ1087" t="s">
        <v>686</v>
      </c>
      <c r="AK1087" t="s">
        <v>687</v>
      </c>
      <c r="AL1087">
        <v>93</v>
      </c>
    </row>
    <row r="1088" spans="1:38">
      <c r="A1088" t="s">
        <v>511</v>
      </c>
      <c r="B1088">
        <v>4</v>
      </c>
      <c r="C1088">
        <v>6</v>
      </c>
      <c r="D1088" t="s">
        <v>73</v>
      </c>
      <c r="F1088">
        <v>-1</v>
      </c>
      <c r="G1088">
        <v>0.5</v>
      </c>
      <c r="H1088">
        <v>0</v>
      </c>
      <c r="I1088">
        <v>1</v>
      </c>
      <c r="J1088" t="s">
        <v>42</v>
      </c>
      <c r="K1088">
        <v>0</v>
      </c>
      <c r="L1088" t="s">
        <v>42</v>
      </c>
      <c r="M1088">
        <v>0</v>
      </c>
      <c r="N1088">
        <v>1</v>
      </c>
      <c r="O1088">
        <v>0</v>
      </c>
      <c r="P1088">
        <v>1</v>
      </c>
      <c r="Q1088" t="s">
        <v>41</v>
      </c>
      <c r="R1088" t="s">
        <v>41</v>
      </c>
      <c r="T1088">
        <v>101.31965006729475</v>
      </c>
      <c r="U1088">
        <v>117.34261838440112</v>
      </c>
      <c r="V1088">
        <v>125.13020833333333</v>
      </c>
      <c r="W1088">
        <v>148.05555555555554</v>
      </c>
      <c r="X1088">
        <v>94.600000000000009</v>
      </c>
      <c r="Y1088" t="s">
        <v>49</v>
      </c>
      <c r="Z1088">
        <v>160.31150600000001</v>
      </c>
      <c r="AA1088" t="s">
        <v>54</v>
      </c>
      <c r="AC1088">
        <v>24.170999999999999</v>
      </c>
      <c r="AD1088">
        <v>64.072999999999993</v>
      </c>
      <c r="AG1088" t="s">
        <v>670</v>
      </c>
      <c r="AH1088" t="s">
        <v>671</v>
      </c>
      <c r="AI1088">
        <v>91</v>
      </c>
      <c r="AJ1088" t="s">
        <v>686</v>
      </c>
      <c r="AK1088" t="s">
        <v>687</v>
      </c>
      <c r="AL1088">
        <v>93</v>
      </c>
    </row>
    <row r="1089" spans="1:38">
      <c r="A1089" t="s">
        <v>511</v>
      </c>
      <c r="B1089">
        <v>4</v>
      </c>
      <c r="C1089">
        <v>9</v>
      </c>
      <c r="D1089" t="s">
        <v>117</v>
      </c>
      <c r="F1089">
        <v>1</v>
      </c>
      <c r="G1089">
        <v>0.5</v>
      </c>
      <c r="H1089">
        <v>1</v>
      </c>
      <c r="I1089">
        <v>0.5</v>
      </c>
      <c r="J1089" t="s">
        <v>42</v>
      </c>
      <c r="K1089">
        <v>0</v>
      </c>
      <c r="L1089" t="s">
        <v>42</v>
      </c>
      <c r="M1089">
        <v>1</v>
      </c>
      <c r="N1089">
        <v>0.66599999999999993</v>
      </c>
      <c r="O1089">
        <v>-1</v>
      </c>
      <c r="P1089">
        <v>0.66599999999999993</v>
      </c>
      <c r="Q1089" t="s">
        <v>42</v>
      </c>
      <c r="R1089" t="s">
        <v>41</v>
      </c>
      <c r="T1089">
        <v>101.31965006729475</v>
      </c>
      <c r="U1089">
        <v>117.34261838440112</v>
      </c>
      <c r="V1089">
        <v>125.13020833333333</v>
      </c>
      <c r="W1089">
        <v>148.05555555555554</v>
      </c>
      <c r="X1089">
        <v>333.76345027499997</v>
      </c>
      <c r="Y1089" t="s">
        <v>89</v>
      </c>
      <c r="Z1089">
        <v>394.00136099999997</v>
      </c>
      <c r="AA1089" t="s">
        <v>89</v>
      </c>
      <c r="AC1089">
        <v>25.89</v>
      </c>
      <c r="AD1089">
        <v>58.795000000000002</v>
      </c>
      <c r="AG1089" t="s">
        <v>724</v>
      </c>
      <c r="AH1089" t="s">
        <v>725</v>
      </c>
      <c r="AI1089">
        <v>21</v>
      </c>
      <c r="AJ1089" t="s">
        <v>724</v>
      </c>
      <c r="AK1089" t="s">
        <v>725</v>
      </c>
      <c r="AL1089">
        <v>13</v>
      </c>
    </row>
    <row r="1090" spans="1:38">
      <c r="A1090" t="s">
        <v>511</v>
      </c>
      <c r="B1090">
        <v>4</v>
      </c>
      <c r="C1090">
        <v>9</v>
      </c>
      <c r="D1090" t="s">
        <v>117</v>
      </c>
      <c r="F1090">
        <v>1</v>
      </c>
      <c r="G1090">
        <v>0.5</v>
      </c>
      <c r="H1090">
        <v>1</v>
      </c>
      <c r="I1090">
        <v>0.5</v>
      </c>
      <c r="J1090" t="s">
        <v>42</v>
      </c>
      <c r="K1090">
        <v>0</v>
      </c>
      <c r="L1090" t="s">
        <v>42</v>
      </c>
      <c r="M1090">
        <v>0</v>
      </c>
      <c r="N1090">
        <v>1</v>
      </c>
      <c r="O1090">
        <v>0</v>
      </c>
      <c r="P1090">
        <v>1</v>
      </c>
      <c r="Q1090" t="s">
        <v>41</v>
      </c>
      <c r="R1090" t="s">
        <v>41</v>
      </c>
      <c r="T1090">
        <v>101.31965006729475</v>
      </c>
      <c r="U1090">
        <v>117.34261838440112</v>
      </c>
      <c r="V1090">
        <v>125.13020833333333</v>
      </c>
      <c r="W1090">
        <v>148.05555555555554</v>
      </c>
      <c r="X1090">
        <v>240.94025067999999</v>
      </c>
      <c r="Y1090" t="s">
        <v>54</v>
      </c>
      <c r="Z1090">
        <v>268.81855100000001</v>
      </c>
      <c r="AA1090" t="s">
        <v>54</v>
      </c>
      <c r="AC1090">
        <v>25.452999999999999</v>
      </c>
      <c r="AD1090">
        <v>58.944000000000003</v>
      </c>
      <c r="AG1090" t="s">
        <v>670</v>
      </c>
      <c r="AH1090" t="s">
        <v>671</v>
      </c>
      <c r="AI1090">
        <v>91</v>
      </c>
      <c r="AJ1090" t="s">
        <v>670</v>
      </c>
      <c r="AK1090" t="s">
        <v>671</v>
      </c>
      <c r="AL1090">
        <v>89</v>
      </c>
    </row>
    <row r="1091" spans="1:38">
      <c r="A1091" t="s">
        <v>511</v>
      </c>
      <c r="B1091">
        <v>4</v>
      </c>
      <c r="C1091">
        <v>9</v>
      </c>
      <c r="D1091" t="s">
        <v>117</v>
      </c>
      <c r="F1091">
        <v>0</v>
      </c>
      <c r="G1091">
        <v>1</v>
      </c>
      <c r="H1091">
        <v>1</v>
      </c>
      <c r="I1091">
        <v>0.5</v>
      </c>
      <c r="J1091" t="s">
        <v>42</v>
      </c>
      <c r="K1091">
        <v>0</v>
      </c>
      <c r="L1091" t="s">
        <v>42</v>
      </c>
      <c r="M1091">
        <v>0</v>
      </c>
      <c r="N1091">
        <v>1</v>
      </c>
      <c r="O1091">
        <v>0</v>
      </c>
      <c r="P1091">
        <v>1</v>
      </c>
      <c r="Q1091" t="s">
        <v>41</v>
      </c>
      <c r="R1091" t="s">
        <v>41</v>
      </c>
      <c r="T1091">
        <v>101.31965006729475</v>
      </c>
      <c r="U1091">
        <v>117.34261838440112</v>
      </c>
      <c r="V1091">
        <v>125.13020833333333</v>
      </c>
      <c r="W1091">
        <v>148.05555555555554</v>
      </c>
      <c r="X1091">
        <v>220.78050658999996</v>
      </c>
      <c r="Y1091" t="s">
        <v>54</v>
      </c>
      <c r="Z1091">
        <v>235.85986800000001</v>
      </c>
      <c r="AA1091" t="s">
        <v>54</v>
      </c>
      <c r="AC1091">
        <v>24.919</v>
      </c>
      <c r="AD1091">
        <v>60.466999999999999</v>
      </c>
      <c r="AG1091" t="s">
        <v>686</v>
      </c>
      <c r="AH1091" t="s">
        <v>687</v>
      </c>
      <c r="AI1091">
        <v>146</v>
      </c>
      <c r="AJ1091" t="s">
        <v>670</v>
      </c>
      <c r="AK1091" t="s">
        <v>671</v>
      </c>
      <c r="AL1091">
        <v>89</v>
      </c>
    </row>
    <row r="1092" spans="1:38">
      <c r="A1092" t="s">
        <v>511</v>
      </c>
      <c r="B1092">
        <v>4</v>
      </c>
      <c r="C1092">
        <v>9</v>
      </c>
      <c r="D1092" t="s">
        <v>117</v>
      </c>
      <c r="F1092">
        <v>0</v>
      </c>
      <c r="G1092">
        <v>1</v>
      </c>
      <c r="H1092">
        <v>1</v>
      </c>
      <c r="I1092">
        <v>0.5</v>
      </c>
      <c r="J1092" t="s">
        <v>42</v>
      </c>
      <c r="K1092">
        <v>0</v>
      </c>
      <c r="L1092" t="s">
        <v>42</v>
      </c>
      <c r="M1092">
        <v>0</v>
      </c>
      <c r="N1092">
        <v>1</v>
      </c>
      <c r="O1092">
        <v>0</v>
      </c>
      <c r="P1092">
        <v>1</v>
      </c>
      <c r="Q1092" t="s">
        <v>41</v>
      </c>
      <c r="R1092" t="s">
        <v>41</v>
      </c>
      <c r="T1092">
        <v>101.31965006729475</v>
      </c>
      <c r="U1092">
        <v>117.34261838440112</v>
      </c>
      <c r="V1092">
        <v>125.13020833333333</v>
      </c>
      <c r="W1092">
        <v>148.05555555555554</v>
      </c>
      <c r="X1092">
        <v>172.25511494999998</v>
      </c>
      <c r="Y1092" t="s">
        <v>54</v>
      </c>
      <c r="Z1092">
        <v>202.61173050000002</v>
      </c>
      <c r="AA1092" t="s">
        <v>54</v>
      </c>
      <c r="AC1092">
        <v>24.870999999999999</v>
      </c>
      <c r="AD1092">
        <v>62.545000000000002</v>
      </c>
      <c r="AG1092" t="s">
        <v>686</v>
      </c>
      <c r="AH1092" t="s">
        <v>687</v>
      </c>
      <c r="AI1092">
        <v>146</v>
      </c>
      <c r="AJ1092" t="s">
        <v>670</v>
      </c>
      <c r="AK1092" t="s">
        <v>671</v>
      </c>
      <c r="AL1092">
        <v>89</v>
      </c>
    </row>
    <row r="1093" spans="1:38">
      <c r="A1093" t="s">
        <v>511</v>
      </c>
      <c r="B1093">
        <v>4</v>
      </c>
      <c r="C1093">
        <v>9</v>
      </c>
      <c r="D1093" t="s">
        <v>117</v>
      </c>
      <c r="F1093">
        <v>-1</v>
      </c>
      <c r="G1093">
        <v>0.5</v>
      </c>
      <c r="H1093">
        <v>1</v>
      </c>
      <c r="I1093">
        <v>0.5</v>
      </c>
      <c r="J1093" t="s">
        <v>42</v>
      </c>
      <c r="K1093">
        <v>0</v>
      </c>
      <c r="L1093" t="s">
        <v>42</v>
      </c>
      <c r="M1093">
        <v>-2</v>
      </c>
      <c r="N1093">
        <v>0.33299999999999996</v>
      </c>
      <c r="O1093">
        <v>1</v>
      </c>
      <c r="P1093">
        <v>0.66599999999999993</v>
      </c>
      <c r="Q1093" t="s">
        <v>41</v>
      </c>
      <c r="R1093" t="s">
        <v>41</v>
      </c>
      <c r="T1093">
        <v>101.31965006729475</v>
      </c>
      <c r="U1093">
        <v>117.34261838440112</v>
      </c>
      <c r="V1093">
        <v>125.13020833333333</v>
      </c>
      <c r="W1093">
        <v>148.05555555555554</v>
      </c>
      <c r="X1093">
        <v>95.402619339999987</v>
      </c>
      <c r="Y1093" t="s">
        <v>49</v>
      </c>
      <c r="Z1093">
        <v>142.62525049999999</v>
      </c>
      <c r="AA1093" t="s">
        <v>54</v>
      </c>
      <c r="AC1093">
        <v>24.170999999999999</v>
      </c>
      <c r="AD1093">
        <v>64.072999999999993</v>
      </c>
      <c r="AG1093" t="s">
        <v>664</v>
      </c>
      <c r="AH1093" t="s">
        <v>665</v>
      </c>
      <c r="AI1093">
        <v>32</v>
      </c>
      <c r="AJ1093" t="s">
        <v>666</v>
      </c>
      <c r="AK1093" t="s">
        <v>667</v>
      </c>
      <c r="AL1093">
        <v>57</v>
      </c>
    </row>
    <row r="1094" spans="1:38">
      <c r="A1094" t="s">
        <v>511</v>
      </c>
      <c r="B1094">
        <v>4</v>
      </c>
      <c r="C1094">
        <v>11</v>
      </c>
      <c r="D1094" t="s">
        <v>123</v>
      </c>
      <c r="F1094">
        <v>0</v>
      </c>
      <c r="G1094">
        <v>1</v>
      </c>
      <c r="H1094">
        <v>0</v>
      </c>
      <c r="I1094">
        <v>1</v>
      </c>
      <c r="J1094" t="s">
        <v>42</v>
      </c>
      <c r="K1094">
        <v>0</v>
      </c>
      <c r="L1094" t="s">
        <v>42</v>
      </c>
      <c r="M1094">
        <v>0</v>
      </c>
      <c r="N1094">
        <v>1</v>
      </c>
      <c r="O1094">
        <v>0</v>
      </c>
      <c r="P1094">
        <v>1</v>
      </c>
      <c r="Q1094" t="s">
        <v>41</v>
      </c>
      <c r="R1094" t="s">
        <v>41</v>
      </c>
      <c r="T1094">
        <v>101.31965006729475</v>
      </c>
      <c r="U1094">
        <v>117.34261838440112</v>
      </c>
      <c r="V1094">
        <v>125.13020833333333</v>
      </c>
      <c r="W1094">
        <v>148.05555555555554</v>
      </c>
      <c r="X1094">
        <v>292.31164999999999</v>
      </c>
      <c r="Y1094" t="s">
        <v>54</v>
      </c>
      <c r="Z1094">
        <v>51.435410000000019</v>
      </c>
      <c r="AA1094" t="s">
        <v>49</v>
      </c>
      <c r="AC1094">
        <v>25.89</v>
      </c>
      <c r="AD1094">
        <v>58.795000000000002</v>
      </c>
      <c r="AG1094" t="s">
        <v>684</v>
      </c>
      <c r="AH1094" t="s">
        <v>685</v>
      </c>
      <c r="AI1094">
        <v>208</v>
      </c>
      <c r="AJ1094" t="s">
        <v>684</v>
      </c>
      <c r="AK1094" t="s">
        <v>685</v>
      </c>
      <c r="AL1094">
        <v>85</v>
      </c>
    </row>
    <row r="1095" spans="1:38">
      <c r="A1095" t="s">
        <v>511</v>
      </c>
      <c r="B1095">
        <v>4</v>
      </c>
      <c r="C1095">
        <v>11</v>
      </c>
      <c r="D1095" t="s">
        <v>123</v>
      </c>
      <c r="F1095">
        <v>0</v>
      </c>
      <c r="G1095">
        <v>1</v>
      </c>
      <c r="H1095">
        <v>0</v>
      </c>
      <c r="I1095">
        <v>1</v>
      </c>
      <c r="J1095" t="s">
        <v>42</v>
      </c>
      <c r="K1095">
        <v>0</v>
      </c>
      <c r="L1095" t="s">
        <v>42</v>
      </c>
      <c r="M1095">
        <v>0</v>
      </c>
      <c r="N1095">
        <v>1</v>
      </c>
      <c r="O1095">
        <v>0</v>
      </c>
      <c r="P1095">
        <v>1</v>
      </c>
      <c r="Q1095" t="s">
        <v>41</v>
      </c>
      <c r="R1095" t="s">
        <v>41</v>
      </c>
      <c r="T1095">
        <v>101.31965006729475</v>
      </c>
      <c r="U1095">
        <v>117.34261838440112</v>
      </c>
      <c r="V1095">
        <v>125.13020833333333</v>
      </c>
      <c r="W1095">
        <v>148.05555555555554</v>
      </c>
      <c r="X1095">
        <v>168.2021</v>
      </c>
      <c r="Y1095" t="s">
        <v>54</v>
      </c>
      <c r="Z1095">
        <v>28.198745000000002</v>
      </c>
      <c r="AA1095" t="s">
        <v>49</v>
      </c>
      <c r="AC1095">
        <v>25.452999999999999</v>
      </c>
      <c r="AD1095">
        <v>58.944000000000003</v>
      </c>
      <c r="AG1095" t="s">
        <v>684</v>
      </c>
      <c r="AH1095" t="s">
        <v>685</v>
      </c>
      <c r="AI1095">
        <v>208</v>
      </c>
      <c r="AJ1095" t="s">
        <v>684</v>
      </c>
      <c r="AK1095" t="s">
        <v>685</v>
      </c>
      <c r="AL1095">
        <v>85</v>
      </c>
    </row>
    <row r="1096" spans="1:38">
      <c r="A1096" t="s">
        <v>511</v>
      </c>
      <c r="B1096">
        <v>4</v>
      </c>
      <c r="C1096">
        <v>11</v>
      </c>
      <c r="D1096" t="s">
        <v>123</v>
      </c>
      <c r="F1096">
        <v>-1</v>
      </c>
      <c r="G1096">
        <v>0.5</v>
      </c>
      <c r="H1096">
        <v>2</v>
      </c>
      <c r="I1096">
        <v>0</v>
      </c>
      <c r="J1096" t="s">
        <v>41</v>
      </c>
      <c r="K1096">
        <v>0</v>
      </c>
      <c r="L1096" t="s">
        <v>42</v>
      </c>
      <c r="M1096">
        <v>0</v>
      </c>
      <c r="N1096">
        <v>1</v>
      </c>
      <c r="O1096">
        <v>0</v>
      </c>
      <c r="P1096">
        <v>1</v>
      </c>
      <c r="Q1096" t="s">
        <v>41</v>
      </c>
      <c r="R1096" t="s">
        <v>41</v>
      </c>
      <c r="T1096">
        <v>101.31965006729475</v>
      </c>
      <c r="U1096">
        <v>117.34261838440112</v>
      </c>
      <c r="V1096">
        <v>125.13020833333333</v>
      </c>
      <c r="W1096">
        <v>148.05555555555554</v>
      </c>
      <c r="X1096">
        <v>182.82499999999999</v>
      </c>
      <c r="Y1096" t="s">
        <v>54</v>
      </c>
      <c r="Z1096">
        <v>20.453190000000006</v>
      </c>
      <c r="AA1096" t="s">
        <v>49</v>
      </c>
      <c r="AC1096">
        <v>24.919</v>
      </c>
      <c r="AD1096">
        <v>60.466999999999999</v>
      </c>
      <c r="AG1096" t="s">
        <v>674</v>
      </c>
      <c r="AH1096" t="s">
        <v>675</v>
      </c>
      <c r="AI1096">
        <v>202</v>
      </c>
      <c r="AJ1096" t="s">
        <v>676</v>
      </c>
      <c r="AK1096" t="s">
        <v>677</v>
      </c>
      <c r="AL1096">
        <v>78</v>
      </c>
    </row>
    <row r="1097" spans="1:38">
      <c r="A1097" t="s">
        <v>511</v>
      </c>
      <c r="B1097">
        <v>4</v>
      </c>
      <c r="C1097">
        <v>11</v>
      </c>
      <c r="D1097" t="s">
        <v>123</v>
      </c>
      <c r="F1097">
        <v>-1</v>
      </c>
      <c r="G1097">
        <v>0.5</v>
      </c>
      <c r="H1097">
        <v>2</v>
      </c>
      <c r="I1097">
        <v>0</v>
      </c>
      <c r="J1097" t="s">
        <v>41</v>
      </c>
      <c r="K1097">
        <v>0</v>
      </c>
      <c r="L1097" t="s">
        <v>42</v>
      </c>
      <c r="M1097">
        <v>0</v>
      </c>
      <c r="N1097">
        <v>1</v>
      </c>
      <c r="O1097">
        <v>0</v>
      </c>
      <c r="P1097">
        <v>1</v>
      </c>
      <c r="Q1097" t="s">
        <v>41</v>
      </c>
      <c r="R1097" t="s">
        <v>41</v>
      </c>
      <c r="T1097">
        <v>101.31965006729475</v>
      </c>
      <c r="U1097">
        <v>117.34261838440112</v>
      </c>
      <c r="V1097">
        <v>125.13020833333333</v>
      </c>
      <c r="W1097">
        <v>148.05555555555554</v>
      </c>
      <c r="X1097">
        <v>160.89064999999999</v>
      </c>
      <c r="Y1097" t="s">
        <v>54</v>
      </c>
      <c r="Z1097">
        <v>20.453190000000006</v>
      </c>
      <c r="AA1097" t="s">
        <v>49</v>
      </c>
      <c r="AC1097">
        <v>24.870999999999999</v>
      </c>
      <c r="AD1097">
        <v>62.545000000000002</v>
      </c>
      <c r="AG1097" t="s">
        <v>674</v>
      </c>
      <c r="AH1097" t="s">
        <v>675</v>
      </c>
      <c r="AI1097">
        <v>202</v>
      </c>
      <c r="AJ1097" t="s">
        <v>676</v>
      </c>
      <c r="AK1097" t="s">
        <v>677</v>
      </c>
      <c r="AL1097">
        <v>78</v>
      </c>
    </row>
    <row r="1098" spans="1:38">
      <c r="A1098" t="s">
        <v>511</v>
      </c>
      <c r="B1098">
        <v>4</v>
      </c>
      <c r="C1098">
        <v>11</v>
      </c>
      <c r="D1098" t="s">
        <v>123</v>
      </c>
      <c r="F1098">
        <v>-1</v>
      </c>
      <c r="G1098">
        <v>0.5</v>
      </c>
      <c r="H1098">
        <v>2</v>
      </c>
      <c r="I1098">
        <v>0</v>
      </c>
      <c r="J1098" t="s">
        <v>41</v>
      </c>
      <c r="K1098">
        <v>0</v>
      </c>
      <c r="L1098" t="s">
        <v>42</v>
      </c>
      <c r="M1098">
        <v>0</v>
      </c>
      <c r="N1098">
        <v>1</v>
      </c>
      <c r="O1098">
        <v>0</v>
      </c>
      <c r="P1098">
        <v>1</v>
      </c>
      <c r="Q1098" t="s">
        <v>41</v>
      </c>
      <c r="R1098" t="s">
        <v>41</v>
      </c>
      <c r="T1098">
        <v>101.31965006729475</v>
      </c>
      <c r="U1098">
        <v>117.34261838440112</v>
      </c>
      <c r="V1098">
        <v>125.13020833333333</v>
      </c>
      <c r="W1098">
        <v>148.05555555555554</v>
      </c>
      <c r="X1098">
        <v>124.5185</v>
      </c>
      <c r="Y1098" t="s">
        <v>54</v>
      </c>
      <c r="Z1098">
        <v>190.46322000000001</v>
      </c>
      <c r="AA1098" t="s">
        <v>54</v>
      </c>
      <c r="AC1098">
        <v>24.170999999999999</v>
      </c>
      <c r="AD1098">
        <v>64.072999999999993</v>
      </c>
      <c r="AG1098" t="s">
        <v>670</v>
      </c>
      <c r="AH1098" t="s">
        <v>671</v>
      </c>
      <c r="AI1098">
        <v>91</v>
      </c>
      <c r="AJ1098" t="s">
        <v>708</v>
      </c>
      <c r="AK1098" t="s">
        <v>709</v>
      </c>
      <c r="AL1098">
        <v>28</v>
      </c>
    </row>
    <row r="1099" spans="1:38">
      <c r="A1099" t="s">
        <v>511</v>
      </c>
      <c r="B1099">
        <v>4</v>
      </c>
      <c r="C1099">
        <v>12</v>
      </c>
      <c r="D1099" t="s">
        <v>95</v>
      </c>
      <c r="F1099">
        <v>0</v>
      </c>
      <c r="G1099">
        <v>1</v>
      </c>
      <c r="H1099">
        <v>1</v>
      </c>
      <c r="I1099">
        <v>0.5</v>
      </c>
      <c r="J1099" t="s">
        <v>42</v>
      </c>
      <c r="K1099">
        <v>0</v>
      </c>
      <c r="L1099" t="s">
        <v>42</v>
      </c>
      <c r="M1099">
        <v>1</v>
      </c>
      <c r="N1099">
        <v>0.66599999999999993</v>
      </c>
      <c r="O1099">
        <v>0</v>
      </c>
      <c r="P1099">
        <v>1</v>
      </c>
      <c r="Q1099" t="s">
        <v>41</v>
      </c>
      <c r="R1099" t="s">
        <v>41</v>
      </c>
      <c r="T1099">
        <v>101.31965006729475</v>
      </c>
      <c r="U1099">
        <v>117.34261838440112</v>
      </c>
      <c r="V1099">
        <v>125.13020833333333</v>
      </c>
      <c r="W1099">
        <v>148.05555555555554</v>
      </c>
      <c r="X1099">
        <v>84.292834999999997</v>
      </c>
      <c r="Y1099" t="s">
        <v>49</v>
      </c>
      <c r="Z1099">
        <v>41.962469999999996</v>
      </c>
      <c r="AA1099" t="s">
        <v>49</v>
      </c>
      <c r="AC1099">
        <v>24.870999999999999</v>
      </c>
      <c r="AD1099">
        <v>62.545000000000002</v>
      </c>
      <c r="AG1099" t="s">
        <v>656</v>
      </c>
      <c r="AH1099" t="s">
        <v>657</v>
      </c>
      <c r="AI1099">
        <v>91</v>
      </c>
      <c r="AJ1099" t="s">
        <v>674</v>
      </c>
      <c r="AK1099" t="s">
        <v>675</v>
      </c>
      <c r="AL1099">
        <v>108</v>
      </c>
    </row>
    <row r="1100" spans="1:38">
      <c r="A1100" t="s">
        <v>511</v>
      </c>
      <c r="B1100">
        <v>4</v>
      </c>
      <c r="C1100">
        <v>12</v>
      </c>
      <c r="D1100" t="s">
        <v>95</v>
      </c>
      <c r="F1100">
        <v>0</v>
      </c>
      <c r="G1100">
        <v>1</v>
      </c>
      <c r="H1100">
        <v>1</v>
      </c>
      <c r="I1100">
        <v>0.5</v>
      </c>
      <c r="J1100" t="s">
        <v>42</v>
      </c>
      <c r="K1100">
        <v>0</v>
      </c>
      <c r="L1100" t="s">
        <v>42</v>
      </c>
      <c r="M1100">
        <v>-1</v>
      </c>
      <c r="N1100">
        <v>0.66599999999999993</v>
      </c>
      <c r="O1100">
        <v>0</v>
      </c>
      <c r="P1100">
        <v>1</v>
      </c>
      <c r="Q1100" t="s">
        <v>41</v>
      </c>
      <c r="R1100" t="s">
        <v>41</v>
      </c>
      <c r="T1100">
        <v>101.31965006729475</v>
      </c>
      <c r="U1100">
        <v>117.34261838440112</v>
      </c>
      <c r="V1100">
        <v>125.13020833333333</v>
      </c>
      <c r="W1100">
        <v>148.05555555555554</v>
      </c>
      <c r="X1100">
        <v>53.282660000000007</v>
      </c>
      <c r="Y1100" t="s">
        <v>49</v>
      </c>
      <c r="Z1100">
        <v>-0.19602000000000785</v>
      </c>
      <c r="AA1100" t="s">
        <v>49</v>
      </c>
      <c r="AC1100">
        <v>24.170999999999999</v>
      </c>
      <c r="AD1100">
        <v>64.072999999999993</v>
      </c>
      <c r="AG1100" t="s">
        <v>656</v>
      </c>
      <c r="AH1100" t="s">
        <v>657</v>
      </c>
      <c r="AI1100">
        <v>91</v>
      </c>
      <c r="AJ1100" t="s">
        <v>674</v>
      </c>
      <c r="AK1100" t="s">
        <v>675</v>
      </c>
      <c r="AL1100">
        <v>108</v>
      </c>
    </row>
    <row r="1101" spans="1:38">
      <c r="A1101" t="s">
        <v>511</v>
      </c>
      <c r="B1101">
        <v>5</v>
      </c>
      <c r="C1101">
        <v>1</v>
      </c>
      <c r="D1101" t="s">
        <v>34</v>
      </c>
      <c r="F1101">
        <v>-1</v>
      </c>
      <c r="G1101">
        <v>0.5</v>
      </c>
      <c r="H1101">
        <v>2</v>
      </c>
      <c r="I1101">
        <v>0</v>
      </c>
      <c r="J1101" t="s">
        <v>41</v>
      </c>
      <c r="K1101">
        <v>0</v>
      </c>
      <c r="L1101" t="s">
        <v>42</v>
      </c>
      <c r="M1101">
        <v>0</v>
      </c>
      <c r="N1101">
        <v>1</v>
      </c>
      <c r="O1101">
        <v>0</v>
      </c>
      <c r="P1101">
        <v>1</v>
      </c>
      <c r="Q1101" t="s">
        <v>41</v>
      </c>
      <c r="R1101" t="s">
        <v>41</v>
      </c>
      <c r="T1101">
        <v>101.31965006729475</v>
      </c>
      <c r="U1101">
        <v>117.34261838440112</v>
      </c>
      <c r="V1101">
        <v>125.13020833333333</v>
      </c>
      <c r="W1101">
        <v>148.05555555555554</v>
      </c>
      <c r="X1101">
        <v>114.653355</v>
      </c>
      <c r="Y1101" t="s">
        <v>54</v>
      </c>
      <c r="Z1101">
        <v>53.201603999999996</v>
      </c>
      <c r="AA1101" t="s">
        <v>49</v>
      </c>
      <c r="AC1101">
        <v>21.245999999999999</v>
      </c>
      <c r="AD1101">
        <v>72.292000000000002</v>
      </c>
      <c r="AG1101" t="s">
        <v>674</v>
      </c>
      <c r="AH1101" t="s">
        <v>675</v>
      </c>
      <c r="AI1101">
        <v>202</v>
      </c>
      <c r="AJ1101" t="s">
        <v>676</v>
      </c>
      <c r="AK1101" t="s">
        <v>677</v>
      </c>
      <c r="AL1101">
        <v>78</v>
      </c>
    </row>
    <row r="1102" spans="1:38">
      <c r="A1102" t="s">
        <v>511</v>
      </c>
      <c r="B1102">
        <v>5</v>
      </c>
      <c r="C1102">
        <v>1</v>
      </c>
      <c r="D1102" t="s">
        <v>34</v>
      </c>
      <c r="F1102">
        <v>-1</v>
      </c>
      <c r="G1102">
        <v>0.5</v>
      </c>
      <c r="H1102">
        <v>1</v>
      </c>
      <c r="I1102">
        <v>0.5</v>
      </c>
      <c r="J1102" t="s">
        <v>42</v>
      </c>
      <c r="K1102">
        <v>0</v>
      </c>
      <c r="L1102" t="s">
        <v>42</v>
      </c>
      <c r="M1102">
        <v>0</v>
      </c>
      <c r="N1102">
        <v>1</v>
      </c>
      <c r="O1102">
        <v>-1</v>
      </c>
      <c r="P1102">
        <v>0.66599999999999993</v>
      </c>
      <c r="Q1102" t="s">
        <v>41</v>
      </c>
      <c r="R1102" t="s">
        <v>41</v>
      </c>
      <c r="T1102">
        <v>101.31965006729475</v>
      </c>
      <c r="U1102">
        <v>117.34261838440112</v>
      </c>
      <c r="V1102">
        <v>125.13020833333333</v>
      </c>
      <c r="W1102">
        <v>148.05555555555554</v>
      </c>
      <c r="X1102">
        <v>122.69794080000001</v>
      </c>
      <c r="Y1102" t="s">
        <v>54</v>
      </c>
      <c r="Z1102">
        <v>53.201603999999996</v>
      </c>
      <c r="AA1102" t="s">
        <v>49</v>
      </c>
      <c r="AC1102">
        <v>21.652000000000001</v>
      </c>
      <c r="AD1102">
        <v>72.02</v>
      </c>
      <c r="AG1102" t="s">
        <v>674</v>
      </c>
      <c r="AH1102" t="s">
        <v>675</v>
      </c>
      <c r="AI1102">
        <v>202</v>
      </c>
      <c r="AJ1102" t="s">
        <v>650</v>
      </c>
      <c r="AK1102" t="s">
        <v>651</v>
      </c>
      <c r="AL1102">
        <v>128</v>
      </c>
    </row>
    <row r="1103" spans="1:38">
      <c r="A1103" t="s">
        <v>511</v>
      </c>
      <c r="B1103">
        <v>5</v>
      </c>
      <c r="C1103">
        <v>1</v>
      </c>
      <c r="D1103" t="s">
        <v>34</v>
      </c>
      <c r="F1103">
        <v>-1</v>
      </c>
      <c r="G1103">
        <v>0.5</v>
      </c>
      <c r="H1103">
        <v>2</v>
      </c>
      <c r="I1103">
        <v>0</v>
      </c>
      <c r="J1103" t="s">
        <v>41</v>
      </c>
      <c r="K1103">
        <v>0</v>
      </c>
      <c r="L1103" t="s">
        <v>42</v>
      </c>
      <c r="M1103">
        <v>0</v>
      </c>
      <c r="N1103">
        <v>1</v>
      </c>
      <c r="O1103">
        <v>-1</v>
      </c>
      <c r="P1103">
        <v>0.66599999999999993</v>
      </c>
      <c r="Q1103" t="s">
        <v>41</v>
      </c>
      <c r="R1103" t="s">
        <v>41</v>
      </c>
      <c r="T1103">
        <v>101.31965006729475</v>
      </c>
      <c r="U1103">
        <v>117.34261838440112</v>
      </c>
      <c r="V1103">
        <v>125.13020833333333</v>
      </c>
      <c r="W1103">
        <v>148.05555555555554</v>
      </c>
      <c r="X1103">
        <v>174.82497749999999</v>
      </c>
      <c r="Y1103" t="s">
        <v>54</v>
      </c>
      <c r="Z1103">
        <v>78.622258999999985</v>
      </c>
      <c r="AA1103" t="s">
        <v>49</v>
      </c>
      <c r="AC1103">
        <v>21.867000000000001</v>
      </c>
      <c r="AD1103">
        <v>71.415999999999997</v>
      </c>
      <c r="AG1103" t="s">
        <v>674</v>
      </c>
      <c r="AH1103" t="s">
        <v>675</v>
      </c>
      <c r="AI1103">
        <v>202</v>
      </c>
      <c r="AJ1103" t="s">
        <v>652</v>
      </c>
      <c r="AK1103" t="s">
        <v>653</v>
      </c>
      <c r="AL1103">
        <v>48</v>
      </c>
    </row>
    <row r="1104" spans="1:38">
      <c r="A1104" t="s">
        <v>511</v>
      </c>
      <c r="B1104">
        <v>5</v>
      </c>
      <c r="C1104">
        <v>1</v>
      </c>
      <c r="D1104" t="s">
        <v>34</v>
      </c>
      <c r="F1104">
        <v>-1</v>
      </c>
      <c r="G1104">
        <v>0.5</v>
      </c>
      <c r="H1104">
        <v>1</v>
      </c>
      <c r="I1104">
        <v>0.5</v>
      </c>
      <c r="J1104" t="s">
        <v>42</v>
      </c>
      <c r="K1104">
        <v>0</v>
      </c>
      <c r="L1104" t="s">
        <v>42</v>
      </c>
      <c r="M1104">
        <v>0</v>
      </c>
      <c r="N1104">
        <v>1</v>
      </c>
      <c r="O1104">
        <v>0</v>
      </c>
      <c r="P1104">
        <v>1</v>
      </c>
      <c r="Q1104" t="s">
        <v>41</v>
      </c>
      <c r="R1104" t="s">
        <v>41</v>
      </c>
      <c r="T1104">
        <v>101.31965006729475</v>
      </c>
      <c r="U1104">
        <v>117.34261838440112</v>
      </c>
      <c r="V1104">
        <v>125.13020833333333</v>
      </c>
      <c r="W1104">
        <v>148.05555555555554</v>
      </c>
      <c r="X1104">
        <v>250.81356869999996</v>
      </c>
      <c r="Y1104" t="s">
        <v>54</v>
      </c>
      <c r="Z1104">
        <v>123.27033350000001</v>
      </c>
      <c r="AA1104" t="s">
        <v>54</v>
      </c>
      <c r="AC1104">
        <v>21.914999999999999</v>
      </c>
      <c r="AD1104">
        <v>69.954999999999998</v>
      </c>
      <c r="AG1104" t="s">
        <v>670</v>
      </c>
      <c r="AH1104" t="s">
        <v>671</v>
      </c>
      <c r="AI1104">
        <v>91</v>
      </c>
      <c r="AJ1104" t="s">
        <v>670</v>
      </c>
      <c r="AK1104" t="s">
        <v>671</v>
      </c>
      <c r="AL1104">
        <v>89</v>
      </c>
    </row>
    <row r="1105" spans="1:38">
      <c r="A1105" t="s">
        <v>511</v>
      </c>
      <c r="B1105">
        <v>5</v>
      </c>
      <c r="C1105">
        <v>1</v>
      </c>
      <c r="D1105" t="s">
        <v>34</v>
      </c>
      <c r="F1105">
        <v>-1</v>
      </c>
      <c r="G1105">
        <v>0.5</v>
      </c>
      <c r="H1105">
        <v>1</v>
      </c>
      <c r="I1105">
        <v>0.5</v>
      </c>
      <c r="J1105" t="s">
        <v>42</v>
      </c>
      <c r="K1105">
        <v>0</v>
      </c>
      <c r="L1105" t="s">
        <v>42</v>
      </c>
      <c r="M1105">
        <v>0</v>
      </c>
      <c r="N1105">
        <v>1</v>
      </c>
      <c r="O1105">
        <v>0</v>
      </c>
      <c r="P1105">
        <v>1</v>
      </c>
      <c r="Q1105" t="s">
        <v>41</v>
      </c>
      <c r="R1105" t="s">
        <v>41</v>
      </c>
      <c r="T1105">
        <v>101.31965006729475</v>
      </c>
      <c r="U1105">
        <v>117.34261838440112</v>
      </c>
      <c r="V1105">
        <v>125.13020833333333</v>
      </c>
      <c r="W1105">
        <v>148.05555555555554</v>
      </c>
      <c r="X1105">
        <v>282.76186380000007</v>
      </c>
      <c r="Y1105" t="s">
        <v>54</v>
      </c>
      <c r="Z1105">
        <v>180.29339600000003</v>
      </c>
      <c r="AA1105" t="s">
        <v>54</v>
      </c>
      <c r="AC1105">
        <v>21.914999999999999</v>
      </c>
      <c r="AD1105">
        <v>69.748999999999995</v>
      </c>
      <c r="AG1105" t="s">
        <v>670</v>
      </c>
      <c r="AH1105" t="s">
        <v>671</v>
      </c>
      <c r="AI1105">
        <v>91</v>
      </c>
      <c r="AJ1105" t="s">
        <v>670</v>
      </c>
      <c r="AK1105" t="s">
        <v>671</v>
      </c>
      <c r="AL1105">
        <v>89</v>
      </c>
    </row>
    <row r="1106" spans="1:38">
      <c r="A1106" t="s">
        <v>511</v>
      </c>
      <c r="B1106">
        <v>5</v>
      </c>
      <c r="C1106">
        <v>2</v>
      </c>
      <c r="D1106" t="s">
        <v>101</v>
      </c>
      <c r="F1106">
        <v>-1</v>
      </c>
      <c r="G1106">
        <v>0.5</v>
      </c>
      <c r="H1106">
        <v>1</v>
      </c>
      <c r="I1106">
        <v>0.5</v>
      </c>
      <c r="J1106" t="s">
        <v>41</v>
      </c>
      <c r="K1106">
        <v>0</v>
      </c>
      <c r="L1106" t="s">
        <v>42</v>
      </c>
      <c r="M1106">
        <v>-1</v>
      </c>
      <c r="N1106">
        <v>0.66599999999999993</v>
      </c>
      <c r="O1106">
        <v>1</v>
      </c>
      <c r="P1106">
        <v>0.66599999999999993</v>
      </c>
      <c r="Q1106" t="s">
        <v>41</v>
      </c>
      <c r="R1106" t="s">
        <v>41</v>
      </c>
      <c r="T1106">
        <v>101.31965006729475</v>
      </c>
      <c r="U1106">
        <v>117.34261838440112</v>
      </c>
      <c r="V1106">
        <v>125.13020833333333</v>
      </c>
      <c r="W1106">
        <v>148.05555555555554</v>
      </c>
      <c r="X1106">
        <v>153.95329600000002</v>
      </c>
      <c r="Y1106" t="s">
        <v>54</v>
      </c>
      <c r="Z1106">
        <v>9.9929684000000005</v>
      </c>
      <c r="AA1106" t="s">
        <v>49</v>
      </c>
      <c r="AC1106">
        <v>21.245999999999999</v>
      </c>
      <c r="AD1106">
        <v>72.292000000000002</v>
      </c>
      <c r="AG1106" t="s">
        <v>650</v>
      </c>
      <c r="AH1106" t="s">
        <v>651</v>
      </c>
      <c r="AI1106">
        <v>131</v>
      </c>
      <c r="AJ1106" t="s">
        <v>650</v>
      </c>
      <c r="AK1106" t="s">
        <v>651</v>
      </c>
      <c r="AL1106">
        <v>128</v>
      </c>
    </row>
    <row r="1107" spans="1:38">
      <c r="A1107" t="s">
        <v>511</v>
      </c>
      <c r="B1107">
        <v>5</v>
      </c>
      <c r="C1107">
        <v>2</v>
      </c>
      <c r="D1107" t="s">
        <v>101</v>
      </c>
      <c r="F1107">
        <v>-1</v>
      </c>
      <c r="G1107">
        <v>0.5</v>
      </c>
      <c r="H1107">
        <v>1</v>
      </c>
      <c r="I1107">
        <v>0.5</v>
      </c>
      <c r="J1107" t="s">
        <v>41</v>
      </c>
      <c r="K1107">
        <v>0</v>
      </c>
      <c r="L1107" t="s">
        <v>42</v>
      </c>
      <c r="M1107">
        <v>0</v>
      </c>
      <c r="N1107">
        <v>1</v>
      </c>
      <c r="O1107">
        <v>1</v>
      </c>
      <c r="P1107">
        <v>0.66599999999999993</v>
      </c>
      <c r="Q1107" t="s">
        <v>41</v>
      </c>
      <c r="R1107" t="s">
        <v>41</v>
      </c>
      <c r="T1107">
        <v>101.31965006729475</v>
      </c>
      <c r="U1107">
        <v>117.34261838440112</v>
      </c>
      <c r="V1107">
        <v>125.13020833333333</v>
      </c>
      <c r="W1107">
        <v>148.05555555555554</v>
      </c>
      <c r="X1107">
        <v>153.95329600000002</v>
      </c>
      <c r="Y1107" t="s">
        <v>54</v>
      </c>
      <c r="Z1107">
        <v>9.9929684000000005</v>
      </c>
      <c r="AA1107" t="s">
        <v>49</v>
      </c>
      <c r="AC1107">
        <v>21.652000000000001</v>
      </c>
      <c r="AD1107">
        <v>72.02</v>
      </c>
      <c r="AG1107" t="s">
        <v>674</v>
      </c>
      <c r="AH1107" t="s">
        <v>675</v>
      </c>
      <c r="AI1107">
        <v>202</v>
      </c>
      <c r="AJ1107" t="s">
        <v>650</v>
      </c>
      <c r="AK1107" t="s">
        <v>651</v>
      </c>
      <c r="AL1107">
        <v>128</v>
      </c>
    </row>
    <row r="1108" spans="1:38">
      <c r="A1108" t="s">
        <v>511</v>
      </c>
      <c r="B1108">
        <v>5</v>
      </c>
      <c r="C1108">
        <v>2</v>
      </c>
      <c r="D1108" t="s">
        <v>101</v>
      </c>
      <c r="F1108">
        <v>-1</v>
      </c>
      <c r="G1108">
        <v>0.5</v>
      </c>
      <c r="H1108">
        <v>1</v>
      </c>
      <c r="I1108">
        <v>0.5</v>
      </c>
      <c r="J1108" t="s">
        <v>41</v>
      </c>
      <c r="K1108">
        <v>0</v>
      </c>
      <c r="L1108" t="s">
        <v>42</v>
      </c>
      <c r="M1108">
        <v>-1</v>
      </c>
      <c r="N1108">
        <v>0.66599999999999993</v>
      </c>
      <c r="O1108">
        <v>1</v>
      </c>
      <c r="P1108">
        <v>0.66599999999999993</v>
      </c>
      <c r="Q1108" t="s">
        <v>41</v>
      </c>
      <c r="R1108" t="s">
        <v>41</v>
      </c>
      <c r="T1108">
        <v>101.31965006729475</v>
      </c>
      <c r="U1108">
        <v>117.34261838440112</v>
      </c>
      <c r="V1108">
        <v>125.13020833333333</v>
      </c>
      <c r="W1108">
        <v>148.05555555555554</v>
      </c>
      <c r="X1108">
        <v>157.76607300000001</v>
      </c>
      <c r="Y1108" t="s">
        <v>54</v>
      </c>
      <c r="Z1108">
        <v>9.9929684000000005</v>
      </c>
      <c r="AA1108" t="s">
        <v>49</v>
      </c>
      <c r="AC1108">
        <v>21.867000000000001</v>
      </c>
      <c r="AD1108">
        <v>71.415999999999997</v>
      </c>
      <c r="AG1108" t="s">
        <v>650</v>
      </c>
      <c r="AH1108" t="s">
        <v>651</v>
      </c>
      <c r="AI1108">
        <v>131</v>
      </c>
      <c r="AJ1108" t="s">
        <v>650</v>
      </c>
      <c r="AK1108" t="s">
        <v>651</v>
      </c>
      <c r="AL1108">
        <v>128</v>
      </c>
    </row>
    <row r="1109" spans="1:38">
      <c r="A1109" t="s">
        <v>511</v>
      </c>
      <c r="B1109">
        <v>5</v>
      </c>
      <c r="C1109">
        <v>2</v>
      </c>
      <c r="D1109" t="s">
        <v>101</v>
      </c>
      <c r="F1109">
        <v>-1</v>
      </c>
      <c r="G1109">
        <v>0.5</v>
      </c>
      <c r="H1109">
        <v>1</v>
      </c>
      <c r="I1109">
        <v>0.5</v>
      </c>
      <c r="J1109" t="s">
        <v>41</v>
      </c>
      <c r="K1109">
        <v>0</v>
      </c>
      <c r="L1109" t="s">
        <v>42</v>
      </c>
      <c r="M1109">
        <v>-1</v>
      </c>
      <c r="N1109">
        <v>0.66599999999999993</v>
      </c>
      <c r="O1109">
        <v>1</v>
      </c>
      <c r="P1109">
        <v>0.66599999999999993</v>
      </c>
      <c r="Q1109" t="s">
        <v>41</v>
      </c>
      <c r="R1109" t="s">
        <v>41</v>
      </c>
      <c r="T1109">
        <v>101.31965006729475</v>
      </c>
      <c r="U1109">
        <v>117.34261838440112</v>
      </c>
      <c r="V1109">
        <v>125.13020833333333</v>
      </c>
      <c r="W1109">
        <v>148.05555555555554</v>
      </c>
      <c r="X1109">
        <v>176.95574400000001</v>
      </c>
      <c r="Y1109" t="s">
        <v>54</v>
      </c>
      <c r="Z1109">
        <v>9.9929684000000005</v>
      </c>
      <c r="AA1109" t="s">
        <v>49</v>
      </c>
      <c r="AC1109">
        <v>21.914999999999999</v>
      </c>
      <c r="AD1109">
        <v>69.954999999999998</v>
      </c>
      <c r="AG1109" t="s">
        <v>650</v>
      </c>
      <c r="AH1109" t="s">
        <v>651</v>
      </c>
      <c r="AI1109">
        <v>131</v>
      </c>
      <c r="AJ1109" t="s">
        <v>650</v>
      </c>
      <c r="AK1109" t="s">
        <v>651</v>
      </c>
      <c r="AL1109">
        <v>128</v>
      </c>
    </row>
    <row r="1110" spans="1:38">
      <c r="A1110" t="s">
        <v>511</v>
      </c>
      <c r="B1110">
        <v>5</v>
      </c>
      <c r="C1110">
        <v>2</v>
      </c>
      <c r="D1110" t="s">
        <v>101</v>
      </c>
      <c r="F1110">
        <v>-1</v>
      </c>
      <c r="G1110">
        <v>0.5</v>
      </c>
      <c r="H1110">
        <v>1</v>
      </c>
      <c r="I1110">
        <v>0.5</v>
      </c>
      <c r="J1110" t="s">
        <v>41</v>
      </c>
      <c r="K1110">
        <v>0</v>
      </c>
      <c r="L1110" t="s">
        <v>42</v>
      </c>
      <c r="M1110">
        <v>-1</v>
      </c>
      <c r="N1110">
        <v>0.66599999999999993</v>
      </c>
      <c r="O1110">
        <v>1</v>
      </c>
      <c r="P1110">
        <v>0.66599999999999993</v>
      </c>
      <c r="Q1110" t="s">
        <v>41</v>
      </c>
      <c r="R1110" t="s">
        <v>41</v>
      </c>
      <c r="T1110">
        <v>101.31965006729475</v>
      </c>
      <c r="U1110">
        <v>117.34261838440112</v>
      </c>
      <c r="V1110">
        <v>125.13020833333333</v>
      </c>
      <c r="W1110">
        <v>148.05555555555554</v>
      </c>
      <c r="X1110">
        <v>142.664749</v>
      </c>
      <c r="Y1110" t="s">
        <v>54</v>
      </c>
      <c r="Z1110">
        <v>9.9929684000000005</v>
      </c>
      <c r="AA1110" t="s">
        <v>49</v>
      </c>
      <c r="AC1110">
        <v>21.914999999999999</v>
      </c>
      <c r="AD1110">
        <v>69.748999999999995</v>
      </c>
      <c r="AG1110" t="s">
        <v>650</v>
      </c>
      <c r="AH1110" t="s">
        <v>651</v>
      </c>
      <c r="AI1110">
        <v>131</v>
      </c>
      <c r="AJ1110" t="s">
        <v>650</v>
      </c>
      <c r="AK1110" t="s">
        <v>651</v>
      </c>
      <c r="AL1110">
        <v>128</v>
      </c>
    </row>
    <row r="1111" spans="1:38">
      <c r="A1111" t="s">
        <v>511</v>
      </c>
      <c r="B1111">
        <v>5</v>
      </c>
      <c r="C1111">
        <v>3</v>
      </c>
      <c r="D1111" t="s">
        <v>58</v>
      </c>
      <c r="F1111">
        <v>-1</v>
      </c>
      <c r="G1111">
        <v>0.5</v>
      </c>
      <c r="H1111">
        <v>2</v>
      </c>
      <c r="I1111">
        <v>0</v>
      </c>
      <c r="J1111" t="s">
        <v>41</v>
      </c>
      <c r="K1111">
        <v>0</v>
      </c>
      <c r="L1111" t="s">
        <v>42</v>
      </c>
      <c r="M1111">
        <v>0</v>
      </c>
      <c r="N1111">
        <v>1</v>
      </c>
      <c r="O1111">
        <v>0</v>
      </c>
      <c r="P1111">
        <v>1</v>
      </c>
      <c r="Q1111" t="s">
        <v>41</v>
      </c>
      <c r="R1111" t="s">
        <v>41</v>
      </c>
      <c r="T1111">
        <v>101.31965006729475</v>
      </c>
      <c r="U1111">
        <v>117.34261838440112</v>
      </c>
      <c r="V1111">
        <v>125.13020833333333</v>
      </c>
      <c r="W1111">
        <v>148.05555555555554</v>
      </c>
      <c r="X1111">
        <v>33.277775000000005</v>
      </c>
      <c r="Y1111" t="s">
        <v>49</v>
      </c>
      <c r="Z1111">
        <v>154.03260799999998</v>
      </c>
      <c r="AA1111" t="s">
        <v>54</v>
      </c>
      <c r="AC1111">
        <v>21.245999999999999</v>
      </c>
      <c r="AD1111">
        <v>72.292000000000002</v>
      </c>
      <c r="AG1111" t="s">
        <v>670</v>
      </c>
      <c r="AH1111" t="s">
        <v>671</v>
      </c>
      <c r="AI1111">
        <v>91</v>
      </c>
      <c r="AJ1111" t="s">
        <v>708</v>
      </c>
      <c r="AK1111" t="s">
        <v>709</v>
      </c>
      <c r="AL1111">
        <v>28</v>
      </c>
    </row>
    <row r="1112" spans="1:38">
      <c r="A1112" t="s">
        <v>511</v>
      </c>
      <c r="B1112">
        <v>5</v>
      </c>
      <c r="C1112">
        <v>3</v>
      </c>
      <c r="D1112" t="s">
        <v>58</v>
      </c>
      <c r="F1112">
        <v>-1</v>
      </c>
      <c r="G1112">
        <v>0.5</v>
      </c>
      <c r="H1112">
        <v>2</v>
      </c>
      <c r="I1112">
        <v>0</v>
      </c>
      <c r="J1112" t="s">
        <v>41</v>
      </c>
      <c r="K1112">
        <v>0</v>
      </c>
      <c r="L1112" t="s">
        <v>42</v>
      </c>
      <c r="M1112">
        <v>0</v>
      </c>
      <c r="N1112">
        <v>1</v>
      </c>
      <c r="O1112">
        <v>0</v>
      </c>
      <c r="P1112">
        <v>1</v>
      </c>
      <c r="Q1112" t="s">
        <v>41</v>
      </c>
      <c r="R1112" t="s">
        <v>41</v>
      </c>
      <c r="T1112">
        <v>101.31965006729475</v>
      </c>
      <c r="U1112">
        <v>117.34261838440112</v>
      </c>
      <c r="V1112">
        <v>125.13020833333333</v>
      </c>
      <c r="W1112">
        <v>148.05555555555554</v>
      </c>
      <c r="X1112">
        <v>20.516984000000004</v>
      </c>
      <c r="Y1112" t="s">
        <v>49</v>
      </c>
      <c r="Z1112">
        <v>125.129352</v>
      </c>
      <c r="AA1112" t="s">
        <v>54</v>
      </c>
      <c r="AC1112">
        <v>21.652000000000001</v>
      </c>
      <c r="AD1112">
        <v>72.02</v>
      </c>
      <c r="AG1112" t="s">
        <v>670</v>
      </c>
      <c r="AH1112" t="s">
        <v>671</v>
      </c>
      <c r="AI1112">
        <v>91</v>
      </c>
      <c r="AJ1112" t="s">
        <v>708</v>
      </c>
      <c r="AK1112" t="s">
        <v>709</v>
      </c>
      <c r="AL1112">
        <v>28</v>
      </c>
    </row>
    <row r="1113" spans="1:38">
      <c r="A1113" t="s">
        <v>511</v>
      </c>
      <c r="B1113">
        <v>5</v>
      </c>
      <c r="C1113">
        <v>3</v>
      </c>
      <c r="D1113" t="s">
        <v>58</v>
      </c>
      <c r="F1113">
        <v>-1</v>
      </c>
      <c r="G1113">
        <v>0.5</v>
      </c>
      <c r="H1113">
        <v>2</v>
      </c>
      <c r="I1113">
        <v>0</v>
      </c>
      <c r="J1113" t="s">
        <v>41</v>
      </c>
      <c r="K1113">
        <v>0</v>
      </c>
      <c r="L1113" t="s">
        <v>42</v>
      </c>
      <c r="M1113">
        <v>0</v>
      </c>
      <c r="N1113">
        <v>1</v>
      </c>
      <c r="O1113">
        <v>0</v>
      </c>
      <c r="P1113">
        <v>1</v>
      </c>
      <c r="Q1113" t="s">
        <v>41</v>
      </c>
      <c r="R1113" t="s">
        <v>41</v>
      </c>
      <c r="T1113">
        <v>101.31965006729475</v>
      </c>
      <c r="U1113">
        <v>117.34261838440112</v>
      </c>
      <c r="V1113">
        <v>125.13020833333333</v>
      </c>
      <c r="W1113">
        <v>148.05555555555554</v>
      </c>
      <c r="X1113">
        <v>33.277775000000005</v>
      </c>
      <c r="Y1113" t="s">
        <v>49</v>
      </c>
      <c r="Z1113">
        <v>128.71417449999998</v>
      </c>
      <c r="AA1113" t="s">
        <v>54</v>
      </c>
      <c r="AC1113">
        <v>21.867000000000001</v>
      </c>
      <c r="AD1113">
        <v>71.415999999999997</v>
      </c>
      <c r="AG1113" t="s">
        <v>670</v>
      </c>
      <c r="AH1113" t="s">
        <v>671</v>
      </c>
      <c r="AI1113">
        <v>91</v>
      </c>
      <c r="AJ1113" t="s">
        <v>708</v>
      </c>
      <c r="AK1113" t="s">
        <v>709</v>
      </c>
      <c r="AL1113">
        <v>28</v>
      </c>
    </row>
    <row r="1114" spans="1:38">
      <c r="A1114" t="s">
        <v>511</v>
      </c>
      <c r="B1114">
        <v>5</v>
      </c>
      <c r="C1114">
        <v>3</v>
      </c>
      <c r="D1114" t="s">
        <v>58</v>
      </c>
      <c r="F1114">
        <v>-2</v>
      </c>
      <c r="G1114">
        <v>0</v>
      </c>
      <c r="H1114">
        <v>1</v>
      </c>
      <c r="I1114">
        <v>0.5</v>
      </c>
      <c r="J1114" t="s">
        <v>41</v>
      </c>
      <c r="K1114">
        <v>0</v>
      </c>
      <c r="L1114" t="s">
        <v>42</v>
      </c>
      <c r="M1114">
        <v>0</v>
      </c>
      <c r="N1114">
        <v>1</v>
      </c>
      <c r="O1114">
        <v>0</v>
      </c>
      <c r="P1114">
        <v>1</v>
      </c>
      <c r="Q1114" t="s">
        <v>41</v>
      </c>
      <c r="R1114" t="s">
        <v>41</v>
      </c>
      <c r="T1114">
        <v>101.31965006729475</v>
      </c>
      <c r="U1114">
        <v>117.34261838440112</v>
      </c>
      <c r="V1114">
        <v>125.13020833333333</v>
      </c>
      <c r="W1114">
        <v>148.05555555555554</v>
      </c>
      <c r="X1114">
        <v>71.32427899999999</v>
      </c>
      <c r="Y1114" t="s">
        <v>49</v>
      </c>
      <c r="Z1114">
        <v>154.15419850000001</v>
      </c>
      <c r="AA1114" t="s">
        <v>54</v>
      </c>
      <c r="AC1114">
        <v>21.914999999999999</v>
      </c>
      <c r="AD1114">
        <v>69.954999999999998</v>
      </c>
      <c r="AG1114" t="s">
        <v>708</v>
      </c>
      <c r="AH1114" t="s">
        <v>709</v>
      </c>
      <c r="AI1114">
        <v>10</v>
      </c>
      <c r="AJ1114" t="s">
        <v>670</v>
      </c>
      <c r="AK1114" t="s">
        <v>671</v>
      </c>
      <c r="AL1114">
        <v>89</v>
      </c>
    </row>
    <row r="1115" spans="1:38">
      <c r="A1115" t="s">
        <v>511</v>
      </c>
      <c r="B1115">
        <v>5</v>
      </c>
      <c r="C1115">
        <v>3</v>
      </c>
      <c r="D1115" t="s">
        <v>58</v>
      </c>
      <c r="F1115">
        <v>-1</v>
      </c>
      <c r="G1115">
        <v>0.5</v>
      </c>
      <c r="H1115">
        <v>1</v>
      </c>
      <c r="I1115">
        <v>0.5</v>
      </c>
      <c r="J1115" t="s">
        <v>41</v>
      </c>
      <c r="K1115">
        <v>0</v>
      </c>
      <c r="L1115" t="s">
        <v>42</v>
      </c>
      <c r="M1115">
        <v>0</v>
      </c>
      <c r="N1115">
        <v>1</v>
      </c>
      <c r="O1115">
        <v>0</v>
      </c>
      <c r="P1115">
        <v>1</v>
      </c>
      <c r="Q1115" t="s">
        <v>41</v>
      </c>
      <c r="R1115" t="s">
        <v>41</v>
      </c>
      <c r="T1115">
        <v>101.31965006729475</v>
      </c>
      <c r="U1115">
        <v>117.34261838440112</v>
      </c>
      <c r="V1115">
        <v>125.13020833333333</v>
      </c>
      <c r="W1115">
        <v>148.05555555555554</v>
      </c>
      <c r="X1115">
        <v>103.07686749999999</v>
      </c>
      <c r="Y1115" t="s">
        <v>54</v>
      </c>
      <c r="Z1115">
        <v>146.75062500000001</v>
      </c>
      <c r="AA1115" t="s">
        <v>54</v>
      </c>
      <c r="AC1115">
        <v>21.914999999999999</v>
      </c>
      <c r="AD1115">
        <v>69.748999999999995</v>
      </c>
      <c r="AG1115" t="s">
        <v>670</v>
      </c>
      <c r="AH1115" t="s">
        <v>671</v>
      </c>
      <c r="AI1115">
        <v>91</v>
      </c>
      <c r="AJ1115" t="s">
        <v>670</v>
      </c>
      <c r="AK1115" t="s">
        <v>671</v>
      </c>
      <c r="AL1115">
        <v>89</v>
      </c>
    </row>
    <row r="1116" spans="1:38">
      <c r="A1116" t="s">
        <v>511</v>
      </c>
      <c r="B1116">
        <v>5</v>
      </c>
      <c r="C1116">
        <v>4</v>
      </c>
      <c r="D1116" t="s">
        <v>67</v>
      </c>
      <c r="F1116">
        <v>0</v>
      </c>
      <c r="G1116">
        <v>1</v>
      </c>
      <c r="H1116">
        <v>0</v>
      </c>
      <c r="I1116">
        <v>1</v>
      </c>
      <c r="J1116" t="s">
        <v>42</v>
      </c>
      <c r="K1116">
        <v>0</v>
      </c>
      <c r="L1116" t="s">
        <v>42</v>
      </c>
      <c r="M1116">
        <v>-2</v>
      </c>
      <c r="N1116">
        <v>0.33299999999999996</v>
      </c>
      <c r="O1116">
        <v>2</v>
      </c>
      <c r="P1116">
        <v>0.33299999999999996</v>
      </c>
      <c r="Q1116" t="s">
        <v>41</v>
      </c>
      <c r="R1116" t="s">
        <v>41</v>
      </c>
      <c r="T1116">
        <v>101.31965006729475</v>
      </c>
      <c r="U1116">
        <v>117.34261838440112</v>
      </c>
      <c r="V1116">
        <v>125.13020833333333</v>
      </c>
      <c r="W1116">
        <v>148.05555555555554</v>
      </c>
      <c r="X1116">
        <v>119.22944</v>
      </c>
      <c r="Y1116" t="s">
        <v>54</v>
      </c>
      <c r="Z1116">
        <v>121.01925920000001</v>
      </c>
      <c r="AA1116" t="s">
        <v>54</v>
      </c>
      <c r="AC1116">
        <v>21.245999999999999</v>
      </c>
      <c r="AD1116">
        <v>72.292000000000002</v>
      </c>
      <c r="AG1116" t="s">
        <v>660</v>
      </c>
      <c r="AH1116" t="s">
        <v>661</v>
      </c>
      <c r="AI1116">
        <v>33</v>
      </c>
      <c r="AJ1116" t="s">
        <v>660</v>
      </c>
      <c r="AK1116" t="s">
        <v>661</v>
      </c>
      <c r="AL1116">
        <v>42</v>
      </c>
    </row>
    <row r="1117" spans="1:38">
      <c r="A1117" t="s">
        <v>511</v>
      </c>
      <c r="B1117">
        <v>5</v>
      </c>
      <c r="C1117">
        <v>4</v>
      </c>
      <c r="D1117" t="s">
        <v>67</v>
      </c>
      <c r="F1117">
        <v>0</v>
      </c>
      <c r="G1117">
        <v>1</v>
      </c>
      <c r="H1117">
        <v>0</v>
      </c>
      <c r="I1117">
        <v>1</v>
      </c>
      <c r="J1117" t="s">
        <v>42</v>
      </c>
      <c r="K1117">
        <v>0</v>
      </c>
      <c r="L1117" t="s">
        <v>42</v>
      </c>
      <c r="M1117">
        <v>-2</v>
      </c>
      <c r="N1117">
        <v>0.33299999999999996</v>
      </c>
      <c r="O1117">
        <v>2</v>
      </c>
      <c r="P1117">
        <v>0.33299999999999996</v>
      </c>
      <c r="Q1117" t="s">
        <v>41</v>
      </c>
      <c r="R1117" t="s">
        <v>41</v>
      </c>
      <c r="T1117">
        <v>101.31965006729475</v>
      </c>
      <c r="U1117">
        <v>117.34261838440112</v>
      </c>
      <c r="V1117">
        <v>125.13020833333333</v>
      </c>
      <c r="W1117">
        <v>148.05555555555554</v>
      </c>
      <c r="X1117">
        <v>131.74714839999999</v>
      </c>
      <c r="Y1117" t="s">
        <v>54</v>
      </c>
      <c r="Z1117">
        <v>113.75364500000001</v>
      </c>
      <c r="AA1117" t="s">
        <v>54</v>
      </c>
      <c r="AC1117">
        <v>21.652000000000001</v>
      </c>
      <c r="AD1117">
        <v>72.02</v>
      </c>
      <c r="AG1117" t="s">
        <v>660</v>
      </c>
      <c r="AH1117" t="s">
        <v>661</v>
      </c>
      <c r="AI1117">
        <v>33</v>
      </c>
      <c r="AJ1117" t="s">
        <v>660</v>
      </c>
      <c r="AK1117" t="s">
        <v>661</v>
      </c>
      <c r="AL1117">
        <v>42</v>
      </c>
    </row>
    <row r="1118" spans="1:38">
      <c r="A1118" t="s">
        <v>511</v>
      </c>
      <c r="B1118">
        <v>5</v>
      </c>
      <c r="C1118">
        <v>4</v>
      </c>
      <c r="D1118" t="s">
        <v>67</v>
      </c>
      <c r="F1118">
        <v>0</v>
      </c>
      <c r="G1118">
        <v>1</v>
      </c>
      <c r="H1118">
        <v>0</v>
      </c>
      <c r="I1118">
        <v>1</v>
      </c>
      <c r="J1118" t="s">
        <v>42</v>
      </c>
      <c r="K1118">
        <v>0</v>
      </c>
      <c r="L1118" t="s">
        <v>42</v>
      </c>
      <c r="M1118">
        <v>-2</v>
      </c>
      <c r="N1118">
        <v>0.33299999999999996</v>
      </c>
      <c r="O1118">
        <v>2</v>
      </c>
      <c r="P1118">
        <v>0.33299999999999996</v>
      </c>
      <c r="Q1118" t="s">
        <v>41</v>
      </c>
      <c r="R1118" t="s">
        <v>41</v>
      </c>
      <c r="T1118">
        <v>101.31965006729475</v>
      </c>
      <c r="U1118">
        <v>117.34261838440112</v>
      </c>
      <c r="V1118">
        <v>125.13020833333333</v>
      </c>
      <c r="W1118">
        <v>148.05555555555554</v>
      </c>
      <c r="X1118">
        <v>202.97083040000001</v>
      </c>
      <c r="Y1118" t="s">
        <v>54</v>
      </c>
      <c r="Z1118">
        <v>153.69965640000001</v>
      </c>
      <c r="AA1118" t="s">
        <v>54</v>
      </c>
      <c r="AC1118">
        <v>21.867000000000001</v>
      </c>
      <c r="AD1118">
        <v>71.415999999999997</v>
      </c>
      <c r="AG1118" t="s">
        <v>660</v>
      </c>
      <c r="AH1118" t="s">
        <v>661</v>
      </c>
      <c r="AI1118">
        <v>33</v>
      </c>
      <c r="AJ1118" t="s">
        <v>660</v>
      </c>
      <c r="AK1118" t="s">
        <v>661</v>
      </c>
      <c r="AL1118">
        <v>42</v>
      </c>
    </row>
    <row r="1119" spans="1:38">
      <c r="A1119" t="s">
        <v>511</v>
      </c>
      <c r="B1119">
        <v>5</v>
      </c>
      <c r="C1119">
        <v>4</v>
      </c>
      <c r="D1119" t="s">
        <v>67</v>
      </c>
      <c r="F1119">
        <v>0</v>
      </c>
      <c r="G1119">
        <v>1</v>
      </c>
      <c r="H1119">
        <v>0</v>
      </c>
      <c r="I1119">
        <v>1</v>
      </c>
      <c r="J1119" t="s">
        <v>42</v>
      </c>
      <c r="K1119">
        <v>0</v>
      </c>
      <c r="L1119" t="s">
        <v>42</v>
      </c>
      <c r="M1119">
        <v>-2</v>
      </c>
      <c r="N1119">
        <v>0.33299999999999996</v>
      </c>
      <c r="O1119">
        <v>2</v>
      </c>
      <c r="P1119">
        <v>0.33299999999999996</v>
      </c>
      <c r="Q1119" t="s">
        <v>41</v>
      </c>
      <c r="R1119" t="s">
        <v>41</v>
      </c>
      <c r="T1119">
        <v>101.31965006729475</v>
      </c>
      <c r="U1119">
        <v>117.34261838440112</v>
      </c>
      <c r="V1119">
        <v>125.13020833333333</v>
      </c>
      <c r="W1119">
        <v>148.05555555555554</v>
      </c>
      <c r="X1119">
        <v>286.2582056</v>
      </c>
      <c r="Y1119" t="s">
        <v>54</v>
      </c>
      <c r="Z1119">
        <v>190.07512850000001</v>
      </c>
      <c r="AA1119" t="s">
        <v>54</v>
      </c>
      <c r="AC1119">
        <v>21.914999999999999</v>
      </c>
      <c r="AD1119">
        <v>69.954999999999998</v>
      </c>
      <c r="AG1119" t="s">
        <v>660</v>
      </c>
      <c r="AH1119" t="s">
        <v>661</v>
      </c>
      <c r="AI1119">
        <v>33</v>
      </c>
      <c r="AJ1119" t="s">
        <v>660</v>
      </c>
      <c r="AK1119" t="s">
        <v>661</v>
      </c>
      <c r="AL1119">
        <v>42</v>
      </c>
    </row>
    <row r="1120" spans="1:38">
      <c r="A1120" t="s">
        <v>511</v>
      </c>
      <c r="B1120">
        <v>5</v>
      </c>
      <c r="C1120">
        <v>4</v>
      </c>
      <c r="D1120" t="s">
        <v>67</v>
      </c>
      <c r="F1120">
        <v>-1</v>
      </c>
      <c r="G1120">
        <v>0.5</v>
      </c>
      <c r="H1120">
        <v>1</v>
      </c>
      <c r="I1120">
        <v>0.5</v>
      </c>
      <c r="J1120" t="s">
        <v>42</v>
      </c>
      <c r="K1120">
        <v>0</v>
      </c>
      <c r="L1120" t="s">
        <v>42</v>
      </c>
      <c r="M1120">
        <v>-2</v>
      </c>
      <c r="N1120">
        <v>0.33299999999999996</v>
      </c>
      <c r="O1120">
        <v>2</v>
      </c>
      <c r="P1120">
        <v>0.33299999999999996</v>
      </c>
      <c r="Q1120" t="s">
        <v>41</v>
      </c>
      <c r="R1120" t="s">
        <v>41</v>
      </c>
      <c r="T1120">
        <v>101.31965006729475</v>
      </c>
      <c r="U1120">
        <v>117.34261838440112</v>
      </c>
      <c r="V1120">
        <v>125.13020833333333</v>
      </c>
      <c r="W1120">
        <v>148.05555555555554</v>
      </c>
      <c r="X1120">
        <v>356.65556000000004</v>
      </c>
      <c r="Y1120" t="s">
        <v>89</v>
      </c>
      <c r="Z1120">
        <v>244.6865765</v>
      </c>
      <c r="AA1120" t="s">
        <v>54</v>
      </c>
      <c r="AC1120">
        <v>21.914999999999999</v>
      </c>
      <c r="AD1120">
        <v>69.748999999999995</v>
      </c>
      <c r="AG1120" t="s">
        <v>664</v>
      </c>
      <c r="AH1120" t="s">
        <v>665</v>
      </c>
      <c r="AI1120">
        <v>32</v>
      </c>
      <c r="AJ1120" t="s">
        <v>664</v>
      </c>
      <c r="AK1120" t="s">
        <v>665</v>
      </c>
      <c r="AL1120">
        <v>31</v>
      </c>
    </row>
    <row r="1121" spans="1:38">
      <c r="A1121" t="s">
        <v>511</v>
      </c>
      <c r="B1121">
        <v>5</v>
      </c>
      <c r="C1121">
        <v>5</v>
      </c>
      <c r="D1121" t="s">
        <v>107</v>
      </c>
      <c r="F1121">
        <v>-1</v>
      </c>
      <c r="G1121">
        <v>0.5</v>
      </c>
      <c r="H1121">
        <v>2</v>
      </c>
      <c r="I1121">
        <v>0</v>
      </c>
      <c r="J1121" t="s">
        <v>42</v>
      </c>
      <c r="K1121">
        <v>1</v>
      </c>
      <c r="L1121" t="s">
        <v>42</v>
      </c>
      <c r="M1121">
        <v>-1</v>
      </c>
      <c r="N1121">
        <v>0.66599999999999993</v>
      </c>
      <c r="O1121">
        <v>0</v>
      </c>
      <c r="P1121">
        <v>1</v>
      </c>
      <c r="Q1121" t="s">
        <v>41</v>
      </c>
      <c r="R1121" t="s">
        <v>41</v>
      </c>
      <c r="T1121">
        <v>101.31965006729475</v>
      </c>
      <c r="U1121">
        <v>117.34261838440112</v>
      </c>
      <c r="V1121">
        <v>125.13020833333333</v>
      </c>
      <c r="W1121">
        <v>148.05555555555554</v>
      </c>
      <c r="X1121">
        <v>49.427616799999996</v>
      </c>
      <c r="Y1121" t="s">
        <v>49</v>
      </c>
      <c r="Z1121">
        <v>22.163354200000001</v>
      </c>
      <c r="AA1121" t="s">
        <v>49</v>
      </c>
      <c r="AC1121">
        <v>21.245999999999999</v>
      </c>
      <c r="AD1121">
        <v>72.292000000000002</v>
      </c>
      <c r="AG1121" t="s">
        <v>650</v>
      </c>
      <c r="AH1121" t="s">
        <v>651</v>
      </c>
      <c r="AI1121">
        <v>131</v>
      </c>
      <c r="AJ1121" t="s">
        <v>676</v>
      </c>
      <c r="AK1121" t="s">
        <v>677</v>
      </c>
      <c r="AL1121">
        <v>78</v>
      </c>
    </row>
    <row r="1122" spans="1:38">
      <c r="A1122" t="s">
        <v>511</v>
      </c>
      <c r="B1122">
        <v>5</v>
      </c>
      <c r="C1122">
        <v>5</v>
      </c>
      <c r="D1122" t="s">
        <v>107</v>
      </c>
      <c r="F1122">
        <v>-1</v>
      </c>
      <c r="G1122">
        <v>0.5</v>
      </c>
      <c r="H1122">
        <v>2</v>
      </c>
      <c r="I1122">
        <v>0</v>
      </c>
      <c r="J1122" t="s">
        <v>42</v>
      </c>
      <c r="K1122">
        <v>1</v>
      </c>
      <c r="L1122" t="s">
        <v>42</v>
      </c>
      <c r="M1122">
        <v>-2</v>
      </c>
      <c r="N1122">
        <v>0.33299999999999996</v>
      </c>
      <c r="O1122">
        <v>1</v>
      </c>
      <c r="P1122">
        <v>0.66599999999999993</v>
      </c>
      <c r="Q1122" t="s">
        <v>41</v>
      </c>
      <c r="R1122" t="s">
        <v>41</v>
      </c>
      <c r="T1122">
        <v>101.31965006729475</v>
      </c>
      <c r="U1122">
        <v>117.34261838440112</v>
      </c>
      <c r="V1122">
        <v>125.13020833333333</v>
      </c>
      <c r="W1122">
        <v>148.05555555555554</v>
      </c>
      <c r="X1122">
        <v>53.796281249999993</v>
      </c>
      <c r="Y1122" t="s">
        <v>49</v>
      </c>
      <c r="Z1122">
        <v>22.163354200000001</v>
      </c>
      <c r="AA1122" t="s">
        <v>49</v>
      </c>
      <c r="AC1122">
        <v>21.652000000000001</v>
      </c>
      <c r="AD1122">
        <v>72.02</v>
      </c>
      <c r="AG1122" t="s">
        <v>654</v>
      </c>
      <c r="AH1122" t="s">
        <v>655</v>
      </c>
      <c r="AI1122">
        <v>50</v>
      </c>
      <c r="AJ1122" t="s">
        <v>652</v>
      </c>
      <c r="AK1122" t="s">
        <v>653</v>
      </c>
      <c r="AL1122">
        <v>48</v>
      </c>
    </row>
    <row r="1123" spans="1:38">
      <c r="A1123" t="s">
        <v>511</v>
      </c>
      <c r="B1123">
        <v>5</v>
      </c>
      <c r="C1123">
        <v>5</v>
      </c>
      <c r="D1123" t="s">
        <v>107</v>
      </c>
      <c r="F1123">
        <v>0</v>
      </c>
      <c r="G1123">
        <v>1</v>
      </c>
      <c r="H1123">
        <v>2</v>
      </c>
      <c r="I1123">
        <v>0</v>
      </c>
      <c r="J1123" t="s">
        <v>42</v>
      </c>
      <c r="K1123">
        <v>1</v>
      </c>
      <c r="L1123" t="s">
        <v>42</v>
      </c>
      <c r="M1123">
        <v>-1</v>
      </c>
      <c r="N1123">
        <v>0.66599999999999993</v>
      </c>
      <c r="O1123">
        <v>0</v>
      </c>
      <c r="P1123">
        <v>1</v>
      </c>
      <c r="Q1123" t="s">
        <v>42</v>
      </c>
      <c r="R1123" t="s">
        <v>41</v>
      </c>
      <c r="T1123">
        <v>101.31965006729475</v>
      </c>
      <c r="U1123">
        <v>117.34261838440112</v>
      </c>
      <c r="V1123">
        <v>125.13020833333333</v>
      </c>
      <c r="W1123">
        <v>148.05555555555554</v>
      </c>
      <c r="X1123">
        <v>75.628369700000007</v>
      </c>
      <c r="Y1123" t="s">
        <v>49</v>
      </c>
      <c r="Z1123">
        <v>22.163354200000001</v>
      </c>
      <c r="AA1123" t="s">
        <v>49</v>
      </c>
      <c r="AC1123">
        <v>21.867000000000001</v>
      </c>
      <c r="AD1123">
        <v>71.415999999999997</v>
      </c>
      <c r="AG1123" t="s">
        <v>656</v>
      </c>
      <c r="AH1123" t="s">
        <v>657</v>
      </c>
      <c r="AI1123">
        <v>91</v>
      </c>
      <c r="AJ1123" t="s">
        <v>676</v>
      </c>
      <c r="AK1123" t="s">
        <v>677</v>
      </c>
      <c r="AL1123">
        <v>78</v>
      </c>
    </row>
    <row r="1124" spans="1:38">
      <c r="A1124" t="s">
        <v>511</v>
      </c>
      <c r="B1124">
        <v>5</v>
      </c>
      <c r="C1124">
        <v>5</v>
      </c>
      <c r="D1124" t="s">
        <v>107</v>
      </c>
      <c r="F1124">
        <v>0</v>
      </c>
      <c r="G1124">
        <v>1</v>
      </c>
      <c r="H1124">
        <v>1</v>
      </c>
      <c r="I1124">
        <v>0.5</v>
      </c>
      <c r="J1124" t="s">
        <v>41</v>
      </c>
      <c r="K1124">
        <v>1</v>
      </c>
      <c r="L1124" t="s">
        <v>42</v>
      </c>
      <c r="M1124">
        <v>0</v>
      </c>
      <c r="N1124">
        <v>1</v>
      </c>
      <c r="O1124">
        <v>1</v>
      </c>
      <c r="P1124">
        <v>0.66599999999999993</v>
      </c>
      <c r="Q1124" t="s">
        <v>42</v>
      </c>
      <c r="R1124" t="s">
        <v>41</v>
      </c>
      <c r="T1124">
        <v>101.31965006729475</v>
      </c>
      <c r="U1124">
        <v>117.34261838440112</v>
      </c>
      <c r="V1124">
        <v>125.13020833333333</v>
      </c>
      <c r="W1124">
        <v>148.05555555555554</v>
      </c>
      <c r="X1124">
        <v>97.380948899999993</v>
      </c>
      <c r="Y1124" t="s">
        <v>49</v>
      </c>
      <c r="Z1124">
        <v>22.163354200000001</v>
      </c>
      <c r="AA1124" t="s">
        <v>49</v>
      </c>
      <c r="AC1124">
        <v>21.914999999999999</v>
      </c>
      <c r="AD1124">
        <v>69.954999999999998</v>
      </c>
      <c r="AG1124" t="s">
        <v>684</v>
      </c>
      <c r="AH1124" t="s">
        <v>685</v>
      </c>
      <c r="AI1124">
        <v>208</v>
      </c>
      <c r="AJ1124" t="s">
        <v>650</v>
      </c>
      <c r="AK1124" t="s">
        <v>651</v>
      </c>
      <c r="AL1124">
        <v>128</v>
      </c>
    </row>
    <row r="1125" spans="1:38">
      <c r="A1125" t="s">
        <v>511</v>
      </c>
      <c r="B1125">
        <v>5</v>
      </c>
      <c r="C1125">
        <v>5</v>
      </c>
      <c r="D1125" t="s">
        <v>107</v>
      </c>
      <c r="F1125">
        <v>-1</v>
      </c>
      <c r="G1125">
        <v>0.5</v>
      </c>
      <c r="H1125">
        <v>2</v>
      </c>
      <c r="I1125">
        <v>0</v>
      </c>
      <c r="J1125" t="s">
        <v>41</v>
      </c>
      <c r="K1125">
        <v>1</v>
      </c>
      <c r="L1125" t="s">
        <v>42</v>
      </c>
      <c r="M1125">
        <v>-1</v>
      </c>
      <c r="N1125">
        <v>0.66599999999999993</v>
      </c>
      <c r="O1125">
        <v>1</v>
      </c>
      <c r="P1125">
        <v>0.66599999999999993</v>
      </c>
      <c r="Q1125" t="s">
        <v>42</v>
      </c>
      <c r="R1125" t="s">
        <v>41</v>
      </c>
      <c r="T1125">
        <v>101.31965006729475</v>
      </c>
      <c r="U1125">
        <v>117.34261838440112</v>
      </c>
      <c r="V1125">
        <v>125.13020833333333</v>
      </c>
      <c r="W1125">
        <v>148.05555555555554</v>
      </c>
      <c r="X1125">
        <v>123.46486504999999</v>
      </c>
      <c r="Y1125" t="s">
        <v>54</v>
      </c>
      <c r="Z1125">
        <v>22.163354200000001</v>
      </c>
      <c r="AA1125" t="s">
        <v>49</v>
      </c>
      <c r="AC1125">
        <v>21.914999999999999</v>
      </c>
      <c r="AD1125">
        <v>69.748999999999995</v>
      </c>
      <c r="AG1125" t="s">
        <v>650</v>
      </c>
      <c r="AH1125" t="s">
        <v>651</v>
      </c>
      <c r="AI1125">
        <v>131</v>
      </c>
      <c r="AJ1125" t="s">
        <v>652</v>
      </c>
      <c r="AK1125" t="s">
        <v>653</v>
      </c>
      <c r="AL1125">
        <v>48</v>
      </c>
    </row>
    <row r="1126" spans="1:38">
      <c r="A1126" t="s">
        <v>511</v>
      </c>
      <c r="B1126">
        <v>5</v>
      </c>
      <c r="C1126">
        <v>6</v>
      </c>
      <c r="D1126" t="s">
        <v>73</v>
      </c>
      <c r="F1126">
        <v>-1</v>
      </c>
      <c r="G1126">
        <v>0.5</v>
      </c>
      <c r="H1126">
        <v>2</v>
      </c>
      <c r="I1126">
        <v>0</v>
      </c>
      <c r="J1126" t="s">
        <v>41</v>
      </c>
      <c r="K1126">
        <v>0</v>
      </c>
      <c r="L1126" t="s">
        <v>42</v>
      </c>
      <c r="M1126">
        <v>-2</v>
      </c>
      <c r="N1126">
        <v>0.33299999999999996</v>
      </c>
      <c r="O1126">
        <v>0</v>
      </c>
      <c r="P1126">
        <v>1</v>
      </c>
      <c r="Q1126" t="s">
        <v>41</v>
      </c>
      <c r="R1126" t="s">
        <v>41</v>
      </c>
      <c r="T1126">
        <v>101.31965006729475</v>
      </c>
      <c r="U1126">
        <v>117.34261838440112</v>
      </c>
      <c r="V1126">
        <v>125.13020833333333</v>
      </c>
      <c r="W1126">
        <v>148.05555555555554</v>
      </c>
      <c r="X1126">
        <v>35.5</v>
      </c>
      <c r="Y1126" t="s">
        <v>49</v>
      </c>
      <c r="Z1126">
        <v>36.864251250000009</v>
      </c>
      <c r="AA1126" t="s">
        <v>49</v>
      </c>
      <c r="AC1126">
        <v>21.245999999999999</v>
      </c>
      <c r="AD1126">
        <v>72.292000000000002</v>
      </c>
      <c r="AG1126" t="s">
        <v>654</v>
      </c>
      <c r="AH1126" t="s">
        <v>655</v>
      </c>
      <c r="AI1126">
        <v>50</v>
      </c>
      <c r="AJ1126" t="s">
        <v>676</v>
      </c>
      <c r="AK1126" t="s">
        <v>677</v>
      </c>
      <c r="AL1126">
        <v>78</v>
      </c>
    </row>
    <row r="1127" spans="1:38">
      <c r="A1127" t="s">
        <v>511</v>
      </c>
      <c r="B1127">
        <v>5</v>
      </c>
      <c r="C1127">
        <v>6</v>
      </c>
      <c r="D1127" t="s">
        <v>73</v>
      </c>
      <c r="F1127">
        <v>-1</v>
      </c>
      <c r="G1127">
        <v>0.5</v>
      </c>
      <c r="H1127">
        <v>2</v>
      </c>
      <c r="I1127">
        <v>0</v>
      </c>
      <c r="J1127" t="s">
        <v>42</v>
      </c>
      <c r="K1127">
        <v>0</v>
      </c>
      <c r="L1127" t="s">
        <v>42</v>
      </c>
      <c r="M1127">
        <v>0</v>
      </c>
      <c r="N1127">
        <v>1</v>
      </c>
      <c r="O1127">
        <v>0</v>
      </c>
      <c r="P1127">
        <v>1</v>
      </c>
      <c r="Q1127" t="s">
        <v>41</v>
      </c>
      <c r="R1127" t="s">
        <v>41</v>
      </c>
      <c r="T1127">
        <v>101.31965006729475</v>
      </c>
      <c r="U1127">
        <v>117.34261838440112</v>
      </c>
      <c r="V1127">
        <v>125.13020833333333</v>
      </c>
      <c r="W1127">
        <v>148.05555555555554</v>
      </c>
      <c r="X1127">
        <v>35.5</v>
      </c>
      <c r="Y1127" t="s">
        <v>49</v>
      </c>
      <c r="Z1127">
        <v>23.140150800000001</v>
      </c>
      <c r="AA1127" t="s">
        <v>49</v>
      </c>
      <c r="AC1127">
        <v>21.652000000000001</v>
      </c>
      <c r="AD1127">
        <v>72.02</v>
      </c>
      <c r="AG1127" t="s">
        <v>674</v>
      </c>
      <c r="AH1127" t="s">
        <v>675</v>
      </c>
      <c r="AI1127">
        <v>202</v>
      </c>
      <c r="AJ1127" t="s">
        <v>676</v>
      </c>
      <c r="AK1127" t="s">
        <v>677</v>
      </c>
      <c r="AL1127">
        <v>78</v>
      </c>
    </row>
    <row r="1128" spans="1:38">
      <c r="A1128" t="s">
        <v>511</v>
      </c>
      <c r="B1128">
        <v>5</v>
      </c>
      <c r="C1128">
        <v>6</v>
      </c>
      <c r="D1128" t="s">
        <v>73</v>
      </c>
      <c r="F1128">
        <v>0</v>
      </c>
      <c r="G1128">
        <v>1</v>
      </c>
      <c r="H1128">
        <v>0</v>
      </c>
      <c r="I1128">
        <v>1</v>
      </c>
      <c r="J1128" t="s">
        <v>42</v>
      </c>
      <c r="K1128">
        <v>0</v>
      </c>
      <c r="L1128" t="s">
        <v>42</v>
      </c>
      <c r="M1128">
        <v>0</v>
      </c>
      <c r="N1128">
        <v>1</v>
      </c>
      <c r="O1128">
        <v>0</v>
      </c>
      <c r="P1128">
        <v>1</v>
      </c>
      <c r="Q1128" t="s">
        <v>41</v>
      </c>
      <c r="R1128" t="s">
        <v>41</v>
      </c>
      <c r="T1128">
        <v>101.31965006729475</v>
      </c>
      <c r="U1128">
        <v>117.34261838440112</v>
      </c>
      <c r="V1128">
        <v>125.13020833333333</v>
      </c>
      <c r="W1128">
        <v>148.05555555555554</v>
      </c>
      <c r="X1128">
        <v>43.4</v>
      </c>
      <c r="Y1128" t="s">
        <v>49</v>
      </c>
      <c r="Z1128">
        <v>27.696825000000004</v>
      </c>
      <c r="AA1128" t="s">
        <v>49</v>
      </c>
      <c r="AC1128">
        <v>21.867000000000001</v>
      </c>
      <c r="AD1128">
        <v>71.415999999999997</v>
      </c>
      <c r="AG1128" t="s">
        <v>684</v>
      </c>
      <c r="AH1128" t="s">
        <v>685</v>
      </c>
      <c r="AI1128">
        <v>208</v>
      </c>
      <c r="AJ1128" t="s">
        <v>684</v>
      </c>
      <c r="AK1128" t="s">
        <v>685</v>
      </c>
      <c r="AL1128">
        <v>85</v>
      </c>
    </row>
    <row r="1129" spans="1:38">
      <c r="A1129" t="s">
        <v>511</v>
      </c>
      <c r="B1129">
        <v>5</v>
      </c>
      <c r="C1129">
        <v>6</v>
      </c>
      <c r="D1129" t="s">
        <v>73</v>
      </c>
      <c r="F1129">
        <v>0</v>
      </c>
      <c r="G1129">
        <v>1</v>
      </c>
      <c r="H1129">
        <v>0</v>
      </c>
      <c r="I1129">
        <v>1</v>
      </c>
      <c r="J1129" t="s">
        <v>42</v>
      </c>
      <c r="K1129">
        <v>0</v>
      </c>
      <c r="L1129" t="s">
        <v>42</v>
      </c>
      <c r="M1129">
        <v>0</v>
      </c>
      <c r="N1129">
        <v>1</v>
      </c>
      <c r="O1129">
        <v>0</v>
      </c>
      <c r="P1129">
        <v>1</v>
      </c>
      <c r="Q1129" t="s">
        <v>41</v>
      </c>
      <c r="R1129" t="s">
        <v>41</v>
      </c>
      <c r="T1129">
        <v>101.31965006729475</v>
      </c>
      <c r="U1129">
        <v>117.34261838440112</v>
      </c>
      <c r="V1129">
        <v>125.13020833333333</v>
      </c>
      <c r="W1129">
        <v>148.05555555555554</v>
      </c>
      <c r="X1129">
        <v>59.1</v>
      </c>
      <c r="Y1129" t="s">
        <v>49</v>
      </c>
      <c r="Z1129">
        <v>55.281047250000007</v>
      </c>
      <c r="AA1129" t="s">
        <v>49</v>
      </c>
      <c r="AC1129">
        <v>21.914999999999999</v>
      </c>
      <c r="AD1129">
        <v>69.954999999999998</v>
      </c>
      <c r="AG1129" t="s">
        <v>684</v>
      </c>
      <c r="AH1129" t="s">
        <v>685</v>
      </c>
      <c r="AI1129">
        <v>208</v>
      </c>
      <c r="AJ1129" t="s">
        <v>684</v>
      </c>
      <c r="AK1129" t="s">
        <v>685</v>
      </c>
      <c r="AL1129">
        <v>85</v>
      </c>
    </row>
    <row r="1130" spans="1:38">
      <c r="A1130" t="s">
        <v>511</v>
      </c>
      <c r="B1130">
        <v>5</v>
      </c>
      <c r="C1130">
        <v>6</v>
      </c>
      <c r="D1130" t="s">
        <v>73</v>
      </c>
      <c r="F1130">
        <v>0</v>
      </c>
      <c r="G1130">
        <v>1</v>
      </c>
      <c r="H1130">
        <v>0</v>
      </c>
      <c r="I1130">
        <v>1</v>
      </c>
      <c r="J1130" t="s">
        <v>42</v>
      </c>
      <c r="K1130">
        <v>0</v>
      </c>
      <c r="L1130" t="s">
        <v>42</v>
      </c>
      <c r="M1130">
        <v>0</v>
      </c>
      <c r="N1130">
        <v>1</v>
      </c>
      <c r="O1130">
        <v>0</v>
      </c>
      <c r="P1130">
        <v>1</v>
      </c>
      <c r="Q1130" t="s">
        <v>41</v>
      </c>
      <c r="R1130" t="s">
        <v>41</v>
      </c>
      <c r="T1130">
        <v>101.31965006729475</v>
      </c>
      <c r="U1130">
        <v>117.34261838440112</v>
      </c>
      <c r="V1130">
        <v>125.13020833333333</v>
      </c>
      <c r="W1130">
        <v>148.05555555555554</v>
      </c>
      <c r="X1130">
        <v>74.900000000000006</v>
      </c>
      <c r="Y1130" t="s">
        <v>49</v>
      </c>
      <c r="Z1130">
        <v>59.891799300000002</v>
      </c>
      <c r="AA1130" t="s">
        <v>49</v>
      </c>
      <c r="AC1130">
        <v>21.914999999999999</v>
      </c>
      <c r="AD1130">
        <v>69.748999999999995</v>
      </c>
      <c r="AG1130" t="s">
        <v>684</v>
      </c>
      <c r="AH1130" t="s">
        <v>685</v>
      </c>
      <c r="AI1130">
        <v>208</v>
      </c>
      <c r="AJ1130" t="s">
        <v>684</v>
      </c>
      <c r="AK1130" t="s">
        <v>685</v>
      </c>
      <c r="AL1130">
        <v>85</v>
      </c>
    </row>
    <row r="1131" spans="1:38">
      <c r="A1131" t="s">
        <v>511</v>
      </c>
      <c r="B1131">
        <v>5</v>
      </c>
      <c r="C1131">
        <v>7</v>
      </c>
      <c r="D1131" t="s">
        <v>78</v>
      </c>
      <c r="F1131">
        <v>0</v>
      </c>
      <c r="G1131">
        <v>1</v>
      </c>
      <c r="H1131">
        <v>0</v>
      </c>
      <c r="I1131">
        <v>1</v>
      </c>
      <c r="J1131" t="s">
        <v>42</v>
      </c>
      <c r="K1131">
        <v>1</v>
      </c>
      <c r="L1131" t="s">
        <v>42</v>
      </c>
      <c r="M1131">
        <v>-2</v>
      </c>
      <c r="N1131">
        <v>0.33299999999999996</v>
      </c>
      <c r="O1131">
        <v>2</v>
      </c>
      <c r="P1131">
        <v>0.33299999999999996</v>
      </c>
      <c r="Q1131" t="s">
        <v>42</v>
      </c>
      <c r="R1131" t="s">
        <v>41</v>
      </c>
      <c r="T1131">
        <v>101.31965006729475</v>
      </c>
      <c r="U1131">
        <v>117.34261838440112</v>
      </c>
      <c r="V1131">
        <v>125.13020833333333</v>
      </c>
      <c r="W1131">
        <v>148.05555555555554</v>
      </c>
      <c r="X1131">
        <v>83.191769750000006</v>
      </c>
      <c r="Y1131" t="s">
        <v>49</v>
      </c>
      <c r="Z1131">
        <v>115.82342880000002</v>
      </c>
      <c r="AA1131" t="s">
        <v>54</v>
      </c>
      <c r="AC1131">
        <v>21.245999999999999</v>
      </c>
      <c r="AD1131">
        <v>72.292000000000002</v>
      </c>
      <c r="AG1131" t="s">
        <v>660</v>
      </c>
      <c r="AH1131" t="s">
        <v>661</v>
      </c>
      <c r="AI1131">
        <v>33</v>
      </c>
      <c r="AJ1131" t="s">
        <v>660</v>
      </c>
      <c r="AK1131" t="s">
        <v>661</v>
      </c>
      <c r="AL1131">
        <v>42</v>
      </c>
    </row>
    <row r="1132" spans="1:38">
      <c r="A1132" t="s">
        <v>511</v>
      </c>
      <c r="B1132">
        <v>5</v>
      </c>
      <c r="C1132">
        <v>7</v>
      </c>
      <c r="D1132" t="s">
        <v>78</v>
      </c>
      <c r="F1132">
        <v>0</v>
      </c>
      <c r="G1132">
        <v>1</v>
      </c>
      <c r="H1132">
        <v>1</v>
      </c>
      <c r="I1132">
        <v>0.5</v>
      </c>
      <c r="J1132" t="s">
        <v>42</v>
      </c>
      <c r="K1132">
        <v>1</v>
      </c>
      <c r="L1132" t="s">
        <v>42</v>
      </c>
      <c r="M1132">
        <v>-2</v>
      </c>
      <c r="N1132">
        <v>0.33299999999999996</v>
      </c>
      <c r="O1132">
        <v>2</v>
      </c>
      <c r="P1132">
        <v>0.33299999999999996</v>
      </c>
      <c r="Q1132" t="s">
        <v>42</v>
      </c>
      <c r="R1132" t="s">
        <v>41</v>
      </c>
      <c r="T1132">
        <v>101.31965006729475</v>
      </c>
      <c r="U1132">
        <v>117.34261838440112</v>
      </c>
      <c r="V1132">
        <v>125.13020833333333</v>
      </c>
      <c r="W1132">
        <v>148.05555555555554</v>
      </c>
      <c r="X1132">
        <v>92.210409750000011</v>
      </c>
      <c r="Y1132" t="s">
        <v>49</v>
      </c>
      <c r="Z1132">
        <v>109.92705000000001</v>
      </c>
      <c r="AA1132" t="s">
        <v>54</v>
      </c>
      <c r="AC1132">
        <v>21.652000000000001</v>
      </c>
      <c r="AD1132">
        <v>72.02</v>
      </c>
      <c r="AG1132" t="s">
        <v>660</v>
      </c>
      <c r="AH1132" t="s">
        <v>661</v>
      </c>
      <c r="AI1132">
        <v>33</v>
      </c>
      <c r="AJ1132" t="s">
        <v>664</v>
      </c>
      <c r="AK1132" t="s">
        <v>665</v>
      </c>
      <c r="AL1132">
        <v>31</v>
      </c>
    </row>
    <row r="1133" spans="1:38">
      <c r="A1133" t="s">
        <v>511</v>
      </c>
      <c r="B1133">
        <v>5</v>
      </c>
      <c r="C1133">
        <v>7</v>
      </c>
      <c r="D1133" t="s">
        <v>78</v>
      </c>
      <c r="F1133">
        <v>0</v>
      </c>
      <c r="G1133">
        <v>1</v>
      </c>
      <c r="H1133">
        <v>1</v>
      </c>
      <c r="I1133">
        <v>0.5</v>
      </c>
      <c r="J1133" t="s">
        <v>42</v>
      </c>
      <c r="K1133">
        <v>1</v>
      </c>
      <c r="L1133" t="s">
        <v>42</v>
      </c>
      <c r="M1133">
        <v>-1</v>
      </c>
      <c r="N1133">
        <v>0.66599999999999993</v>
      </c>
      <c r="O1133">
        <v>1</v>
      </c>
      <c r="P1133">
        <v>0.66599999999999993</v>
      </c>
      <c r="Q1133" t="s">
        <v>42</v>
      </c>
      <c r="R1133" t="s">
        <v>41</v>
      </c>
      <c r="T1133">
        <v>101.31965006729475</v>
      </c>
      <c r="U1133">
        <v>117.34261838440112</v>
      </c>
      <c r="V1133">
        <v>125.13020833333333</v>
      </c>
      <c r="W1133">
        <v>148.05555555555554</v>
      </c>
      <c r="X1133">
        <v>141.58846550000004</v>
      </c>
      <c r="Y1133" t="s">
        <v>54</v>
      </c>
      <c r="Z1133">
        <v>139.71878000000001</v>
      </c>
      <c r="AA1133" t="s">
        <v>54</v>
      </c>
      <c r="AC1133">
        <v>21.867000000000001</v>
      </c>
      <c r="AD1133">
        <v>71.415999999999997</v>
      </c>
      <c r="AG1133" t="s">
        <v>668</v>
      </c>
      <c r="AH1133" t="s">
        <v>669</v>
      </c>
      <c r="AI1133">
        <v>63</v>
      </c>
      <c r="AJ1133" t="s">
        <v>666</v>
      </c>
      <c r="AK1133" t="s">
        <v>667</v>
      </c>
      <c r="AL1133">
        <v>57</v>
      </c>
    </row>
    <row r="1134" spans="1:38">
      <c r="A1134" t="s">
        <v>511</v>
      </c>
      <c r="B1134">
        <v>5</v>
      </c>
      <c r="C1134">
        <v>7</v>
      </c>
      <c r="D1134" t="s">
        <v>78</v>
      </c>
      <c r="F1134">
        <v>-1</v>
      </c>
      <c r="G1134">
        <v>0.5</v>
      </c>
      <c r="H1134">
        <v>1</v>
      </c>
      <c r="I1134">
        <v>0.5</v>
      </c>
      <c r="J1134" t="s">
        <v>42</v>
      </c>
      <c r="K1134">
        <v>1</v>
      </c>
      <c r="L1134" t="s">
        <v>42</v>
      </c>
      <c r="M1134">
        <v>-1</v>
      </c>
      <c r="N1134">
        <v>0.66599999999999993</v>
      </c>
      <c r="O1134">
        <v>1</v>
      </c>
      <c r="P1134">
        <v>0.66599999999999993</v>
      </c>
      <c r="Q1134" t="s">
        <v>42</v>
      </c>
      <c r="R1134" t="s">
        <v>41</v>
      </c>
      <c r="T1134">
        <v>101.31965006729475</v>
      </c>
      <c r="U1134">
        <v>117.34261838440112</v>
      </c>
      <c r="V1134">
        <v>125.13020833333333</v>
      </c>
      <c r="W1134">
        <v>148.05555555555554</v>
      </c>
      <c r="X1134">
        <v>177.40386275</v>
      </c>
      <c r="Y1134" t="s">
        <v>54</v>
      </c>
      <c r="Z1134">
        <v>169.60232329999999</v>
      </c>
      <c r="AA1134" t="s">
        <v>54</v>
      </c>
      <c r="AC1134">
        <v>21.914999999999999</v>
      </c>
      <c r="AD1134">
        <v>69.954999999999998</v>
      </c>
      <c r="AG1134" t="s">
        <v>666</v>
      </c>
      <c r="AH1134" t="s">
        <v>667</v>
      </c>
      <c r="AI1134">
        <v>60</v>
      </c>
      <c r="AJ1134" t="s">
        <v>666</v>
      </c>
      <c r="AK1134" t="s">
        <v>667</v>
      </c>
      <c r="AL1134">
        <v>57</v>
      </c>
    </row>
    <row r="1135" spans="1:38">
      <c r="A1135" t="s">
        <v>511</v>
      </c>
      <c r="B1135">
        <v>5</v>
      </c>
      <c r="C1135">
        <v>7</v>
      </c>
      <c r="D1135" t="s">
        <v>78</v>
      </c>
      <c r="F1135">
        <v>-1</v>
      </c>
      <c r="G1135">
        <v>0.5</v>
      </c>
      <c r="H1135">
        <v>1</v>
      </c>
      <c r="I1135">
        <v>0.5</v>
      </c>
      <c r="J1135" t="s">
        <v>42</v>
      </c>
      <c r="K1135">
        <v>1</v>
      </c>
      <c r="L1135" t="s">
        <v>42</v>
      </c>
      <c r="M1135">
        <v>-2</v>
      </c>
      <c r="N1135">
        <v>0.33299999999999996</v>
      </c>
      <c r="O1135">
        <v>1</v>
      </c>
      <c r="P1135">
        <v>0.66599999999999993</v>
      </c>
      <c r="Q1135" t="s">
        <v>42</v>
      </c>
      <c r="R1135" t="s">
        <v>41</v>
      </c>
      <c r="T1135">
        <v>101.31965006729475</v>
      </c>
      <c r="U1135">
        <v>117.34261838440112</v>
      </c>
      <c r="V1135">
        <v>125.13020833333333</v>
      </c>
      <c r="W1135">
        <v>148.05555555555554</v>
      </c>
      <c r="X1135">
        <v>217.59003375</v>
      </c>
      <c r="Y1135" t="s">
        <v>54</v>
      </c>
      <c r="Z1135">
        <v>217.2964733</v>
      </c>
      <c r="AA1135" t="s">
        <v>54</v>
      </c>
      <c r="AC1135">
        <v>21.914999999999999</v>
      </c>
      <c r="AD1135">
        <v>69.748999999999995</v>
      </c>
      <c r="AG1135" t="s">
        <v>664</v>
      </c>
      <c r="AH1135" t="s">
        <v>665</v>
      </c>
      <c r="AI1135">
        <v>32</v>
      </c>
      <c r="AJ1135" t="s">
        <v>666</v>
      </c>
      <c r="AK1135" t="s">
        <v>667</v>
      </c>
      <c r="AL1135">
        <v>57</v>
      </c>
    </row>
    <row r="1136" spans="1:38">
      <c r="A1136" t="s">
        <v>511</v>
      </c>
      <c r="B1136">
        <v>5</v>
      </c>
      <c r="C1136">
        <v>8</v>
      </c>
      <c r="D1136" t="s">
        <v>85</v>
      </c>
      <c r="F1136">
        <v>0</v>
      </c>
      <c r="G1136">
        <v>1</v>
      </c>
      <c r="H1136">
        <v>1</v>
      </c>
      <c r="I1136">
        <v>0.5</v>
      </c>
      <c r="J1136" t="s">
        <v>42</v>
      </c>
      <c r="K1136">
        <v>0</v>
      </c>
      <c r="L1136" t="s">
        <v>42</v>
      </c>
      <c r="M1136">
        <v>-1</v>
      </c>
      <c r="N1136">
        <v>0.66599999999999993</v>
      </c>
      <c r="O1136">
        <v>1</v>
      </c>
      <c r="P1136">
        <v>0.66599999999999993</v>
      </c>
      <c r="Q1136" t="s">
        <v>41</v>
      </c>
      <c r="R1136" t="s">
        <v>41</v>
      </c>
      <c r="T1136">
        <v>101.31965006729475</v>
      </c>
      <c r="U1136">
        <v>117.34261838440112</v>
      </c>
      <c r="V1136">
        <v>125.13020833333333</v>
      </c>
      <c r="W1136">
        <v>148.05555555555554</v>
      </c>
      <c r="X1136">
        <v>47.841349999999991</v>
      </c>
      <c r="Y1136" t="s">
        <v>49</v>
      </c>
      <c r="Z1136">
        <v>54.179574680000002</v>
      </c>
      <c r="AA1136" t="s">
        <v>49</v>
      </c>
      <c r="AC1136">
        <v>21.245999999999999</v>
      </c>
      <c r="AD1136">
        <v>72.292000000000002</v>
      </c>
      <c r="AG1136" t="s">
        <v>656</v>
      </c>
      <c r="AH1136" t="s">
        <v>657</v>
      </c>
      <c r="AI1136">
        <v>91</v>
      </c>
      <c r="AJ1136" t="s">
        <v>650</v>
      </c>
      <c r="AK1136" t="s">
        <v>651</v>
      </c>
      <c r="AL1136">
        <v>128</v>
      </c>
    </row>
    <row r="1137" spans="1:38">
      <c r="A1137" t="s">
        <v>511</v>
      </c>
      <c r="B1137">
        <v>5</v>
      </c>
      <c r="C1137">
        <v>8</v>
      </c>
      <c r="D1137" t="s">
        <v>85</v>
      </c>
      <c r="F1137">
        <v>0</v>
      </c>
      <c r="G1137">
        <v>1</v>
      </c>
      <c r="H1137">
        <v>1</v>
      </c>
      <c r="I1137">
        <v>0.5</v>
      </c>
      <c r="J1137" t="s">
        <v>42</v>
      </c>
      <c r="K1137">
        <v>0</v>
      </c>
      <c r="L1137" t="s">
        <v>42</v>
      </c>
      <c r="M1137">
        <v>-1</v>
      </c>
      <c r="N1137">
        <v>0.66599999999999993</v>
      </c>
      <c r="O1137">
        <v>1</v>
      </c>
      <c r="P1137">
        <v>0.66599999999999993</v>
      </c>
      <c r="Q1137" t="s">
        <v>41</v>
      </c>
      <c r="R1137" t="s">
        <v>41</v>
      </c>
      <c r="T1137">
        <v>101.31965006729475</v>
      </c>
      <c r="U1137">
        <v>117.34261838440112</v>
      </c>
      <c r="V1137">
        <v>125.13020833333333</v>
      </c>
      <c r="W1137">
        <v>148.05555555555554</v>
      </c>
      <c r="X1137">
        <v>47.841349999999991</v>
      </c>
      <c r="Y1137" t="s">
        <v>49</v>
      </c>
      <c r="Z1137">
        <v>54.179574680000002</v>
      </c>
      <c r="AA1137" t="s">
        <v>49</v>
      </c>
      <c r="AC1137">
        <v>21.652000000000001</v>
      </c>
      <c r="AD1137">
        <v>72.02</v>
      </c>
      <c r="AG1137" t="s">
        <v>656</v>
      </c>
      <c r="AH1137" t="s">
        <v>657</v>
      </c>
      <c r="AI1137">
        <v>91</v>
      </c>
      <c r="AJ1137" t="s">
        <v>650</v>
      </c>
      <c r="AK1137" t="s">
        <v>651</v>
      </c>
      <c r="AL1137">
        <v>128</v>
      </c>
    </row>
    <row r="1138" spans="1:38">
      <c r="A1138" t="s">
        <v>511</v>
      </c>
      <c r="B1138">
        <v>5</v>
      </c>
      <c r="C1138">
        <v>8</v>
      </c>
      <c r="D1138" t="s">
        <v>85</v>
      </c>
      <c r="F1138">
        <v>0</v>
      </c>
      <c r="G1138">
        <v>1</v>
      </c>
      <c r="H1138">
        <v>1</v>
      </c>
      <c r="I1138">
        <v>0.5</v>
      </c>
      <c r="J1138" t="s">
        <v>42</v>
      </c>
      <c r="K1138">
        <v>0</v>
      </c>
      <c r="L1138" t="s">
        <v>42</v>
      </c>
      <c r="M1138">
        <v>0</v>
      </c>
      <c r="N1138">
        <v>1</v>
      </c>
      <c r="O1138">
        <v>1</v>
      </c>
      <c r="P1138">
        <v>0.66599999999999993</v>
      </c>
      <c r="Q1138" t="s">
        <v>41</v>
      </c>
      <c r="R1138" t="s">
        <v>190</v>
      </c>
      <c r="T1138">
        <v>101.31965006729475</v>
      </c>
      <c r="U1138">
        <v>117.34261838440112</v>
      </c>
      <c r="V1138">
        <v>125.13020833333333</v>
      </c>
      <c r="W1138">
        <v>148.05555555555554</v>
      </c>
      <c r="X1138">
        <v>86.336699750000008</v>
      </c>
      <c r="Y1138" t="s">
        <v>49</v>
      </c>
      <c r="Z1138">
        <v>54.179574680000002</v>
      </c>
      <c r="AA1138" t="s">
        <v>49</v>
      </c>
      <c r="AC1138">
        <v>21.914999999999999</v>
      </c>
      <c r="AD1138">
        <v>69.954999999999998</v>
      </c>
      <c r="AG1138" t="s">
        <v>684</v>
      </c>
      <c r="AH1138" t="s">
        <v>685</v>
      </c>
      <c r="AI1138">
        <v>208</v>
      </c>
      <c r="AJ1138" t="s">
        <v>650</v>
      </c>
      <c r="AK1138" t="s">
        <v>651</v>
      </c>
      <c r="AL1138">
        <v>128</v>
      </c>
    </row>
    <row r="1139" spans="1:38">
      <c r="A1139" t="s">
        <v>511</v>
      </c>
      <c r="B1139">
        <v>5</v>
      </c>
      <c r="C1139">
        <v>8</v>
      </c>
      <c r="D1139" t="s">
        <v>85</v>
      </c>
      <c r="F1139">
        <v>0</v>
      </c>
      <c r="G1139">
        <v>1</v>
      </c>
      <c r="H1139">
        <v>1</v>
      </c>
      <c r="I1139">
        <v>0.5</v>
      </c>
      <c r="J1139" t="s">
        <v>42</v>
      </c>
      <c r="K1139">
        <v>0</v>
      </c>
      <c r="L1139" t="s">
        <v>42</v>
      </c>
      <c r="M1139">
        <v>-1</v>
      </c>
      <c r="N1139">
        <v>0.66599999999999993</v>
      </c>
      <c r="O1139">
        <v>1</v>
      </c>
      <c r="P1139">
        <v>0.66599999999999993</v>
      </c>
      <c r="Q1139" t="s">
        <v>41</v>
      </c>
      <c r="R1139" t="s">
        <v>41</v>
      </c>
      <c r="T1139">
        <v>101.31965006729475</v>
      </c>
      <c r="U1139">
        <v>117.34261838440112</v>
      </c>
      <c r="V1139">
        <v>125.13020833333333</v>
      </c>
      <c r="W1139">
        <v>148.05555555555554</v>
      </c>
      <c r="X1139">
        <v>120.54606974999999</v>
      </c>
      <c r="Y1139" t="s">
        <v>54</v>
      </c>
      <c r="Z1139">
        <v>54.179574680000002</v>
      </c>
      <c r="AA1139" t="s">
        <v>49</v>
      </c>
      <c r="AC1139">
        <v>21.914999999999999</v>
      </c>
      <c r="AD1139">
        <v>69.748999999999995</v>
      </c>
      <c r="AG1139" t="s">
        <v>656</v>
      </c>
      <c r="AH1139" t="s">
        <v>657</v>
      </c>
      <c r="AI1139">
        <v>91</v>
      </c>
      <c r="AJ1139" t="s">
        <v>650</v>
      </c>
      <c r="AK1139" t="s">
        <v>651</v>
      </c>
      <c r="AL1139">
        <v>128</v>
      </c>
    </row>
    <row r="1140" spans="1:38">
      <c r="A1140" t="s">
        <v>511</v>
      </c>
      <c r="B1140">
        <v>5</v>
      </c>
      <c r="C1140">
        <v>9</v>
      </c>
      <c r="D1140" t="s">
        <v>117</v>
      </c>
      <c r="F1140">
        <v>0</v>
      </c>
      <c r="G1140">
        <v>1</v>
      </c>
      <c r="H1140">
        <v>1</v>
      </c>
      <c r="I1140">
        <v>0.5</v>
      </c>
      <c r="J1140" t="s">
        <v>41</v>
      </c>
      <c r="K1140">
        <v>0</v>
      </c>
      <c r="L1140" t="s">
        <v>42</v>
      </c>
      <c r="M1140">
        <v>-1</v>
      </c>
      <c r="N1140">
        <v>0.66599999999999993</v>
      </c>
      <c r="O1140">
        <v>1</v>
      </c>
      <c r="P1140">
        <v>0.66599999999999993</v>
      </c>
      <c r="Q1140" t="s">
        <v>41</v>
      </c>
      <c r="R1140" t="s">
        <v>41</v>
      </c>
      <c r="T1140">
        <v>101.31965006729475</v>
      </c>
      <c r="U1140">
        <v>117.34261838440112</v>
      </c>
      <c r="V1140">
        <v>125.13020833333333</v>
      </c>
      <c r="W1140">
        <v>148.05555555555554</v>
      </c>
      <c r="X1140">
        <v>14.424707749999996</v>
      </c>
      <c r="Y1140" t="s">
        <v>49</v>
      </c>
      <c r="Z1140">
        <v>35.594856000000007</v>
      </c>
      <c r="AA1140" t="s">
        <v>49</v>
      </c>
      <c r="AC1140">
        <v>21.245999999999999</v>
      </c>
      <c r="AD1140">
        <v>72.292000000000002</v>
      </c>
      <c r="AG1140" t="s">
        <v>656</v>
      </c>
      <c r="AH1140" t="s">
        <v>657</v>
      </c>
      <c r="AI1140">
        <v>91</v>
      </c>
      <c r="AJ1140" t="s">
        <v>650</v>
      </c>
      <c r="AK1140" t="s">
        <v>651</v>
      </c>
      <c r="AL1140">
        <v>128</v>
      </c>
    </row>
    <row r="1141" spans="1:38">
      <c r="A1141" t="s">
        <v>511</v>
      </c>
      <c r="B1141">
        <v>5</v>
      </c>
      <c r="C1141">
        <v>9</v>
      </c>
      <c r="D1141" t="s">
        <v>117</v>
      </c>
      <c r="F1141">
        <v>-1</v>
      </c>
      <c r="G1141">
        <v>0.5</v>
      </c>
      <c r="H1141">
        <v>1</v>
      </c>
      <c r="I1141">
        <v>0.5</v>
      </c>
      <c r="J1141" t="s">
        <v>41</v>
      </c>
      <c r="K1141">
        <v>0</v>
      </c>
      <c r="L1141" t="s">
        <v>42</v>
      </c>
      <c r="M1141">
        <v>-1</v>
      </c>
      <c r="N1141">
        <v>0.66599999999999993</v>
      </c>
      <c r="O1141">
        <v>2</v>
      </c>
      <c r="P1141">
        <v>0.33299999999999996</v>
      </c>
      <c r="Q1141" t="s">
        <v>41</v>
      </c>
      <c r="R1141" t="s">
        <v>41</v>
      </c>
      <c r="T1141">
        <v>101.31965006729475</v>
      </c>
      <c r="U1141">
        <v>117.34261838440112</v>
      </c>
      <c r="V1141">
        <v>125.13020833333333</v>
      </c>
      <c r="W1141">
        <v>148.05555555555554</v>
      </c>
      <c r="X1141">
        <v>14.424707749999996</v>
      </c>
      <c r="Y1141" t="s">
        <v>49</v>
      </c>
      <c r="Z1141">
        <v>35.594856000000007</v>
      </c>
      <c r="AA1141" t="s">
        <v>49</v>
      </c>
      <c r="AC1141">
        <v>21.652000000000001</v>
      </c>
      <c r="AD1141">
        <v>72.02</v>
      </c>
      <c r="AG1141" t="s">
        <v>650</v>
      </c>
      <c r="AH1141" t="s">
        <v>651</v>
      </c>
      <c r="AI1141">
        <v>131</v>
      </c>
      <c r="AJ1141" t="s">
        <v>654</v>
      </c>
      <c r="AK1141" t="s">
        <v>655</v>
      </c>
      <c r="AL1141">
        <v>90</v>
      </c>
    </row>
    <row r="1142" spans="1:38">
      <c r="A1142" t="s">
        <v>511</v>
      </c>
      <c r="B1142">
        <v>5</v>
      </c>
      <c r="C1142">
        <v>9</v>
      </c>
      <c r="D1142" t="s">
        <v>117</v>
      </c>
      <c r="F1142">
        <v>-1</v>
      </c>
      <c r="G1142">
        <v>0.5</v>
      </c>
      <c r="H1142">
        <v>1</v>
      </c>
      <c r="I1142">
        <v>0.5</v>
      </c>
      <c r="J1142" t="s">
        <v>41</v>
      </c>
      <c r="K1142">
        <v>0</v>
      </c>
      <c r="L1142" t="s">
        <v>42</v>
      </c>
      <c r="M1142">
        <v>-1</v>
      </c>
      <c r="N1142">
        <v>0.66599999999999993</v>
      </c>
      <c r="O1142">
        <v>2</v>
      </c>
      <c r="P1142">
        <v>0.33299999999999996</v>
      </c>
      <c r="Q1142" t="s">
        <v>41</v>
      </c>
      <c r="R1142" t="s">
        <v>41</v>
      </c>
      <c r="T1142">
        <v>101.31965006729475</v>
      </c>
      <c r="U1142">
        <v>117.34261838440112</v>
      </c>
      <c r="V1142">
        <v>125.13020833333333</v>
      </c>
      <c r="W1142">
        <v>148.05555555555554</v>
      </c>
      <c r="X1142">
        <v>26.559157499999994</v>
      </c>
      <c r="Y1142" t="s">
        <v>49</v>
      </c>
      <c r="Z1142">
        <v>42.325458500000003</v>
      </c>
      <c r="AA1142" t="s">
        <v>49</v>
      </c>
      <c r="AC1142">
        <v>21.867000000000001</v>
      </c>
      <c r="AD1142">
        <v>71.415999999999997</v>
      </c>
      <c r="AG1142" t="s">
        <v>650</v>
      </c>
      <c r="AH1142" t="s">
        <v>651</v>
      </c>
      <c r="AI1142">
        <v>131</v>
      </c>
      <c r="AJ1142" t="s">
        <v>654</v>
      </c>
      <c r="AK1142" t="s">
        <v>655</v>
      </c>
      <c r="AL1142">
        <v>90</v>
      </c>
    </row>
    <row r="1143" spans="1:38">
      <c r="A1143" t="s">
        <v>511</v>
      </c>
      <c r="B1143">
        <v>5</v>
      </c>
      <c r="C1143">
        <v>9</v>
      </c>
      <c r="D1143" t="s">
        <v>117</v>
      </c>
      <c r="F1143">
        <v>-1</v>
      </c>
      <c r="G1143">
        <v>0.5</v>
      </c>
      <c r="H1143">
        <v>1</v>
      </c>
      <c r="I1143">
        <v>0.5</v>
      </c>
      <c r="J1143" t="s">
        <v>41</v>
      </c>
      <c r="K1143">
        <v>0</v>
      </c>
      <c r="L1143" t="s">
        <v>42</v>
      </c>
      <c r="M1143">
        <v>-2</v>
      </c>
      <c r="N1143">
        <v>0.33299999999999996</v>
      </c>
      <c r="O1143">
        <v>2</v>
      </c>
      <c r="P1143">
        <v>0.33299999999999996</v>
      </c>
      <c r="Q1143" t="s">
        <v>42</v>
      </c>
      <c r="R1143" t="s">
        <v>41</v>
      </c>
      <c r="T1143">
        <v>101.31965006729475</v>
      </c>
      <c r="U1143">
        <v>117.34261838440112</v>
      </c>
      <c r="V1143">
        <v>125.13020833333333</v>
      </c>
      <c r="W1143">
        <v>148.05555555555554</v>
      </c>
      <c r="X1143">
        <v>38.691374709999998</v>
      </c>
      <c r="Y1143" t="s">
        <v>49</v>
      </c>
      <c r="Z1143">
        <v>55.7804225</v>
      </c>
      <c r="AA1143" t="s">
        <v>49</v>
      </c>
      <c r="AC1143">
        <v>21.914999999999999</v>
      </c>
      <c r="AD1143">
        <v>69.954999999999998</v>
      </c>
      <c r="AG1143" t="s">
        <v>654</v>
      </c>
      <c r="AH1143" t="s">
        <v>655</v>
      </c>
      <c r="AI1143">
        <v>50</v>
      </c>
      <c r="AJ1143" t="s">
        <v>654</v>
      </c>
      <c r="AK1143" t="s">
        <v>655</v>
      </c>
      <c r="AL1143">
        <v>90</v>
      </c>
    </row>
    <row r="1144" spans="1:38">
      <c r="A1144" t="s">
        <v>511</v>
      </c>
      <c r="B1144">
        <v>5</v>
      </c>
      <c r="C1144">
        <v>9</v>
      </c>
      <c r="D1144" t="s">
        <v>117</v>
      </c>
      <c r="F1144">
        <v>-1</v>
      </c>
      <c r="G1144">
        <v>0.5</v>
      </c>
      <c r="H1144">
        <v>2</v>
      </c>
      <c r="I1144">
        <v>0</v>
      </c>
      <c r="J1144" t="s">
        <v>41</v>
      </c>
      <c r="K1144">
        <v>0</v>
      </c>
      <c r="L1144" t="s">
        <v>42</v>
      </c>
      <c r="M1144">
        <v>-2</v>
      </c>
      <c r="N1144">
        <v>0.33299999999999996</v>
      </c>
      <c r="O1144">
        <v>2</v>
      </c>
      <c r="P1144">
        <v>0.33299999999999996</v>
      </c>
      <c r="Q1144" t="s">
        <v>42</v>
      </c>
      <c r="R1144" t="s">
        <v>41</v>
      </c>
      <c r="T1144">
        <v>101.31965006729475</v>
      </c>
      <c r="U1144">
        <v>117.34261838440112</v>
      </c>
      <c r="V1144">
        <v>125.13020833333333</v>
      </c>
      <c r="W1144">
        <v>148.05555555555554</v>
      </c>
      <c r="X1144">
        <v>58.991438674999991</v>
      </c>
      <c r="Y1144" t="s">
        <v>49</v>
      </c>
      <c r="Z1144">
        <v>62.504784000000001</v>
      </c>
      <c r="AA1144" t="s">
        <v>49</v>
      </c>
      <c r="AC1144">
        <v>21.914999999999999</v>
      </c>
      <c r="AD1144">
        <v>69.748999999999995</v>
      </c>
      <c r="AG1144" t="s">
        <v>654</v>
      </c>
      <c r="AH1144" t="s">
        <v>655</v>
      </c>
      <c r="AI1144">
        <v>50</v>
      </c>
      <c r="AJ1144" t="s">
        <v>678</v>
      </c>
      <c r="AK1144" t="s">
        <v>679</v>
      </c>
      <c r="AL1144">
        <v>66</v>
      </c>
    </row>
    <row r="1145" spans="1:38">
      <c r="A1145" t="s">
        <v>511</v>
      </c>
      <c r="B1145">
        <v>5</v>
      </c>
      <c r="C1145">
        <v>10</v>
      </c>
      <c r="D1145" t="s">
        <v>90</v>
      </c>
      <c r="F1145">
        <v>-1</v>
      </c>
      <c r="G1145">
        <v>0.5</v>
      </c>
      <c r="H1145">
        <v>2</v>
      </c>
      <c r="I1145">
        <v>0</v>
      </c>
      <c r="J1145" t="s">
        <v>42</v>
      </c>
      <c r="K1145">
        <v>0</v>
      </c>
      <c r="L1145" t="s">
        <v>42</v>
      </c>
      <c r="M1145">
        <v>0</v>
      </c>
      <c r="N1145">
        <v>1</v>
      </c>
      <c r="O1145">
        <v>1</v>
      </c>
      <c r="P1145">
        <v>0.66599999999999993</v>
      </c>
      <c r="Q1145" t="s">
        <v>41</v>
      </c>
      <c r="R1145" t="s">
        <v>41</v>
      </c>
      <c r="T1145">
        <v>101.31965006729475</v>
      </c>
      <c r="U1145">
        <v>117.34261838440112</v>
      </c>
      <c r="V1145">
        <v>125.13020833333333</v>
      </c>
      <c r="W1145">
        <v>148.05555555555554</v>
      </c>
      <c r="X1145">
        <v>-30.064739999999993</v>
      </c>
      <c r="Y1145" t="s">
        <v>49</v>
      </c>
      <c r="Z1145">
        <v>-46.58849</v>
      </c>
      <c r="AA1145" t="s">
        <v>49</v>
      </c>
      <c r="AC1145">
        <v>21.245999999999999</v>
      </c>
      <c r="AD1145">
        <v>72.292000000000002</v>
      </c>
      <c r="AG1145" t="s">
        <v>674</v>
      </c>
      <c r="AH1145" t="s">
        <v>675</v>
      </c>
      <c r="AI1145">
        <v>202</v>
      </c>
      <c r="AJ1145" t="s">
        <v>652</v>
      </c>
      <c r="AK1145" t="s">
        <v>653</v>
      </c>
      <c r="AL1145">
        <v>48</v>
      </c>
    </row>
    <row r="1146" spans="1:38">
      <c r="A1146" t="s">
        <v>511</v>
      </c>
      <c r="B1146">
        <v>5</v>
      </c>
      <c r="C1146">
        <v>10</v>
      </c>
      <c r="D1146" t="s">
        <v>90</v>
      </c>
      <c r="F1146">
        <v>-1</v>
      </c>
      <c r="G1146">
        <v>0.5</v>
      </c>
      <c r="H1146">
        <v>2</v>
      </c>
      <c r="I1146">
        <v>0</v>
      </c>
      <c r="J1146" t="s">
        <v>41</v>
      </c>
      <c r="K1146">
        <v>0</v>
      </c>
      <c r="L1146" t="s">
        <v>42</v>
      </c>
      <c r="M1146">
        <v>-2</v>
      </c>
      <c r="N1146">
        <v>0.33299999999999996</v>
      </c>
      <c r="O1146">
        <v>2</v>
      </c>
      <c r="P1146">
        <v>0.33299999999999996</v>
      </c>
      <c r="Q1146" t="s">
        <v>41</v>
      </c>
      <c r="R1146" t="s">
        <v>41</v>
      </c>
      <c r="T1146">
        <v>101.31965006729475</v>
      </c>
      <c r="U1146">
        <v>117.34261838440112</v>
      </c>
      <c r="V1146">
        <v>125.13020833333333</v>
      </c>
      <c r="W1146">
        <v>148.05555555555554</v>
      </c>
      <c r="X1146">
        <v>-48.912559999999999</v>
      </c>
      <c r="Y1146" t="s">
        <v>49</v>
      </c>
      <c r="Z1146">
        <v>-62.296059999999997</v>
      </c>
      <c r="AA1146" t="s">
        <v>49</v>
      </c>
      <c r="AC1146">
        <v>21.652000000000001</v>
      </c>
      <c r="AD1146">
        <v>72.02</v>
      </c>
      <c r="AG1146" t="s">
        <v>654</v>
      </c>
      <c r="AH1146" t="s">
        <v>655</v>
      </c>
      <c r="AI1146">
        <v>50</v>
      </c>
      <c r="AJ1146" t="s">
        <v>678</v>
      </c>
      <c r="AK1146" t="s">
        <v>679</v>
      </c>
      <c r="AL1146">
        <v>66</v>
      </c>
    </row>
    <row r="1147" spans="1:38">
      <c r="A1147" t="s">
        <v>511</v>
      </c>
      <c r="B1147">
        <v>5</v>
      </c>
      <c r="C1147">
        <v>10</v>
      </c>
      <c r="D1147" t="s">
        <v>90</v>
      </c>
      <c r="F1147">
        <v>-1</v>
      </c>
      <c r="G1147">
        <v>0.5</v>
      </c>
      <c r="H1147">
        <v>2</v>
      </c>
      <c r="I1147">
        <v>0</v>
      </c>
      <c r="J1147" t="s">
        <v>41</v>
      </c>
      <c r="K1147">
        <v>0</v>
      </c>
      <c r="L1147" t="s">
        <v>42</v>
      </c>
      <c r="M1147">
        <v>-2</v>
      </c>
      <c r="N1147">
        <v>0.33299999999999996</v>
      </c>
      <c r="O1147">
        <v>2</v>
      </c>
      <c r="P1147">
        <v>0.33299999999999996</v>
      </c>
      <c r="Q1147" t="s">
        <v>41</v>
      </c>
      <c r="R1147" t="s">
        <v>41</v>
      </c>
      <c r="T1147">
        <v>101.31965006729475</v>
      </c>
      <c r="U1147">
        <v>117.34261838440112</v>
      </c>
      <c r="V1147">
        <v>125.13020833333333</v>
      </c>
      <c r="W1147">
        <v>148.05555555555554</v>
      </c>
      <c r="X1147">
        <v>-20.64082999999999</v>
      </c>
      <c r="Y1147" t="s">
        <v>49</v>
      </c>
      <c r="Z1147">
        <v>-46.588489999999993</v>
      </c>
      <c r="AA1147" t="s">
        <v>49</v>
      </c>
      <c r="AC1147">
        <v>21.914999999999999</v>
      </c>
      <c r="AD1147">
        <v>69.954999999999998</v>
      </c>
      <c r="AG1147" t="s">
        <v>654</v>
      </c>
      <c r="AH1147" t="s">
        <v>655</v>
      </c>
      <c r="AI1147">
        <v>50</v>
      </c>
      <c r="AJ1147" t="s">
        <v>678</v>
      </c>
      <c r="AK1147" t="s">
        <v>679</v>
      </c>
      <c r="AL1147">
        <v>66</v>
      </c>
    </row>
    <row r="1148" spans="1:38">
      <c r="A1148" t="s">
        <v>511</v>
      </c>
      <c r="B1148">
        <v>5</v>
      </c>
      <c r="C1148">
        <v>10</v>
      </c>
      <c r="D1148" t="s">
        <v>90</v>
      </c>
      <c r="F1148">
        <v>-1</v>
      </c>
      <c r="G1148">
        <v>0.5</v>
      </c>
      <c r="H1148">
        <v>2</v>
      </c>
      <c r="I1148">
        <v>0</v>
      </c>
      <c r="J1148" t="s">
        <v>41</v>
      </c>
      <c r="K1148">
        <v>0</v>
      </c>
      <c r="L1148" t="s">
        <v>42</v>
      </c>
      <c r="M1148">
        <v>-2</v>
      </c>
      <c r="N1148">
        <v>0.33299999999999996</v>
      </c>
      <c r="O1148">
        <v>2</v>
      </c>
      <c r="P1148">
        <v>0.33299999999999996</v>
      </c>
      <c r="Q1148" t="s">
        <v>42</v>
      </c>
      <c r="R1148" t="s">
        <v>41</v>
      </c>
      <c r="T1148">
        <v>101.31965006729475</v>
      </c>
      <c r="U1148">
        <v>117.34261838440112</v>
      </c>
      <c r="V1148">
        <v>125.13020833333333</v>
      </c>
      <c r="W1148">
        <v>148.05555555555554</v>
      </c>
      <c r="X1148">
        <v>-11.216919999999988</v>
      </c>
      <c r="Y1148" t="s">
        <v>49</v>
      </c>
      <c r="Z1148">
        <v>-46.58849</v>
      </c>
      <c r="AA1148" t="s">
        <v>49</v>
      </c>
      <c r="AC1148">
        <v>21.914999999999999</v>
      </c>
      <c r="AD1148">
        <v>69.748999999999995</v>
      </c>
      <c r="AG1148" t="s">
        <v>654</v>
      </c>
      <c r="AH1148" t="s">
        <v>655</v>
      </c>
      <c r="AI1148">
        <v>50</v>
      </c>
      <c r="AJ1148" t="s">
        <v>678</v>
      </c>
      <c r="AK1148" t="s">
        <v>679</v>
      </c>
      <c r="AL1148">
        <v>66</v>
      </c>
    </row>
    <row r="1149" spans="1:38">
      <c r="A1149" t="s">
        <v>511</v>
      </c>
      <c r="B1149">
        <v>5</v>
      </c>
      <c r="C1149">
        <v>11</v>
      </c>
      <c r="D1149" t="s">
        <v>123</v>
      </c>
      <c r="F1149">
        <v>0</v>
      </c>
      <c r="G1149">
        <v>1</v>
      </c>
      <c r="H1149">
        <v>2</v>
      </c>
      <c r="I1149">
        <v>0</v>
      </c>
      <c r="J1149" t="s">
        <v>42</v>
      </c>
      <c r="K1149">
        <v>0</v>
      </c>
      <c r="L1149" t="s">
        <v>42</v>
      </c>
      <c r="M1149">
        <v>0</v>
      </c>
      <c r="N1149">
        <v>1</v>
      </c>
      <c r="O1149">
        <v>0</v>
      </c>
      <c r="P1149">
        <v>1</v>
      </c>
      <c r="Q1149" t="s">
        <v>41</v>
      </c>
      <c r="R1149" t="s">
        <v>41</v>
      </c>
      <c r="T1149">
        <v>101.31965006729475</v>
      </c>
      <c r="U1149">
        <v>117.34261838440112</v>
      </c>
      <c r="V1149">
        <v>125.13020833333333</v>
      </c>
      <c r="W1149">
        <v>148.05555555555554</v>
      </c>
      <c r="X1149">
        <v>87.961250000000007</v>
      </c>
      <c r="Y1149" t="s">
        <v>49</v>
      </c>
      <c r="Z1149">
        <v>-72.297380000000004</v>
      </c>
      <c r="AA1149" t="s">
        <v>49</v>
      </c>
      <c r="AC1149">
        <v>21.245999999999999</v>
      </c>
      <c r="AD1149">
        <v>72.292000000000002</v>
      </c>
      <c r="AG1149" t="s">
        <v>684</v>
      </c>
      <c r="AH1149" t="s">
        <v>685</v>
      </c>
      <c r="AI1149">
        <v>208</v>
      </c>
      <c r="AJ1149" t="s">
        <v>676</v>
      </c>
      <c r="AK1149" t="s">
        <v>677</v>
      </c>
      <c r="AL1149">
        <v>78</v>
      </c>
    </row>
    <row r="1150" spans="1:38">
      <c r="A1150" t="s">
        <v>511</v>
      </c>
      <c r="B1150">
        <v>5</v>
      </c>
      <c r="C1150">
        <v>11</v>
      </c>
      <c r="D1150" t="s">
        <v>123</v>
      </c>
      <c r="F1150">
        <v>0</v>
      </c>
      <c r="G1150">
        <v>1</v>
      </c>
      <c r="H1150">
        <v>2</v>
      </c>
      <c r="I1150">
        <v>0</v>
      </c>
      <c r="J1150" t="s">
        <v>42</v>
      </c>
      <c r="K1150">
        <v>0</v>
      </c>
      <c r="L1150" t="s">
        <v>42</v>
      </c>
      <c r="M1150">
        <v>0</v>
      </c>
      <c r="N1150">
        <v>1</v>
      </c>
      <c r="O1150">
        <v>0</v>
      </c>
      <c r="P1150">
        <v>1</v>
      </c>
      <c r="Q1150" t="s">
        <v>41</v>
      </c>
      <c r="R1150" t="s">
        <v>41</v>
      </c>
      <c r="T1150">
        <v>101.31965006729475</v>
      </c>
      <c r="U1150">
        <v>117.34261838440112</v>
      </c>
      <c r="V1150">
        <v>125.13020833333333</v>
      </c>
      <c r="W1150">
        <v>148.05555555555554</v>
      </c>
      <c r="X1150">
        <v>80.649799999999999</v>
      </c>
      <c r="Y1150" t="s">
        <v>49</v>
      </c>
      <c r="Z1150">
        <v>-72.297380000000004</v>
      </c>
      <c r="AA1150" t="s">
        <v>49</v>
      </c>
      <c r="AC1150">
        <v>21.652000000000001</v>
      </c>
      <c r="AD1150">
        <v>72.02</v>
      </c>
      <c r="AG1150" t="s">
        <v>684</v>
      </c>
      <c r="AH1150" t="s">
        <v>685</v>
      </c>
      <c r="AI1150">
        <v>208</v>
      </c>
      <c r="AJ1150" t="s">
        <v>676</v>
      </c>
      <c r="AK1150" t="s">
        <v>677</v>
      </c>
      <c r="AL1150">
        <v>78</v>
      </c>
    </row>
    <row r="1151" spans="1:38">
      <c r="A1151" t="s">
        <v>511</v>
      </c>
      <c r="B1151">
        <v>5</v>
      </c>
      <c r="C1151">
        <v>11</v>
      </c>
      <c r="D1151" t="s">
        <v>123</v>
      </c>
      <c r="F1151">
        <v>0</v>
      </c>
      <c r="G1151">
        <v>1</v>
      </c>
      <c r="H1151">
        <v>2</v>
      </c>
      <c r="I1151">
        <v>0</v>
      </c>
      <c r="J1151" t="s">
        <v>42</v>
      </c>
      <c r="K1151">
        <v>0</v>
      </c>
      <c r="L1151" t="s">
        <v>42</v>
      </c>
      <c r="M1151">
        <v>0</v>
      </c>
      <c r="N1151">
        <v>1</v>
      </c>
      <c r="O1151">
        <v>0</v>
      </c>
      <c r="P1151">
        <v>1</v>
      </c>
      <c r="Q1151" t="s">
        <v>41</v>
      </c>
      <c r="R1151" t="s">
        <v>41</v>
      </c>
      <c r="T1151">
        <v>101.31965006729475</v>
      </c>
      <c r="U1151">
        <v>117.34261838440112</v>
      </c>
      <c r="V1151">
        <v>125.13020833333333</v>
      </c>
      <c r="W1151">
        <v>148.05555555555554</v>
      </c>
      <c r="X1151">
        <v>95.2727</v>
      </c>
      <c r="Y1151" t="s">
        <v>49</v>
      </c>
      <c r="Z1151">
        <v>-72.297380000000004</v>
      </c>
      <c r="AA1151" t="s">
        <v>49</v>
      </c>
      <c r="AC1151">
        <v>21.867000000000001</v>
      </c>
      <c r="AD1151">
        <v>71.415999999999997</v>
      </c>
      <c r="AG1151" t="s">
        <v>684</v>
      </c>
      <c r="AH1151" t="s">
        <v>685</v>
      </c>
      <c r="AI1151">
        <v>208</v>
      </c>
      <c r="AJ1151" t="s">
        <v>676</v>
      </c>
      <c r="AK1151" t="s">
        <v>677</v>
      </c>
      <c r="AL1151">
        <v>78</v>
      </c>
    </row>
    <row r="1152" spans="1:38">
      <c r="A1152" t="s">
        <v>511</v>
      </c>
      <c r="B1152">
        <v>5</v>
      </c>
      <c r="C1152">
        <v>11</v>
      </c>
      <c r="D1152" t="s">
        <v>123</v>
      </c>
      <c r="F1152">
        <v>0</v>
      </c>
      <c r="G1152">
        <v>1</v>
      </c>
      <c r="H1152">
        <v>2</v>
      </c>
      <c r="I1152">
        <v>0</v>
      </c>
      <c r="J1152" t="s">
        <v>42</v>
      </c>
      <c r="K1152">
        <v>0</v>
      </c>
      <c r="L1152" t="s">
        <v>42</v>
      </c>
      <c r="M1152">
        <v>0</v>
      </c>
      <c r="N1152">
        <v>1</v>
      </c>
      <c r="O1152">
        <v>0</v>
      </c>
      <c r="P1152">
        <v>1</v>
      </c>
      <c r="Q1152" t="s">
        <v>41</v>
      </c>
      <c r="R1152" t="s">
        <v>41</v>
      </c>
      <c r="T1152">
        <v>101.31965006729475</v>
      </c>
      <c r="U1152">
        <v>117.34261838440112</v>
      </c>
      <c r="V1152">
        <v>125.13020833333333</v>
      </c>
      <c r="W1152">
        <v>148.05555555555554</v>
      </c>
      <c r="X1152">
        <v>102.58414999999999</v>
      </c>
      <c r="Y1152" t="s">
        <v>54</v>
      </c>
      <c r="Z1152">
        <v>-72.297380000000004</v>
      </c>
      <c r="AA1152" t="s">
        <v>49</v>
      </c>
      <c r="AC1152">
        <v>21.914999999999999</v>
      </c>
      <c r="AD1152">
        <v>69.954999999999998</v>
      </c>
      <c r="AG1152" t="s">
        <v>684</v>
      </c>
      <c r="AH1152" t="s">
        <v>685</v>
      </c>
      <c r="AI1152">
        <v>208</v>
      </c>
      <c r="AJ1152" t="s">
        <v>676</v>
      </c>
      <c r="AK1152" t="s">
        <v>677</v>
      </c>
      <c r="AL1152">
        <v>78</v>
      </c>
    </row>
    <row r="1153" spans="1:38">
      <c r="A1153" t="s">
        <v>511</v>
      </c>
      <c r="B1153">
        <v>5</v>
      </c>
      <c r="C1153">
        <v>11</v>
      </c>
      <c r="D1153" t="s">
        <v>123</v>
      </c>
      <c r="F1153">
        <v>0</v>
      </c>
      <c r="G1153">
        <v>1</v>
      </c>
      <c r="H1153">
        <v>2</v>
      </c>
      <c r="I1153">
        <v>0</v>
      </c>
      <c r="J1153" t="s">
        <v>42</v>
      </c>
      <c r="K1153">
        <v>0</v>
      </c>
      <c r="L1153" t="s">
        <v>42</v>
      </c>
      <c r="M1153">
        <v>0</v>
      </c>
      <c r="N1153">
        <v>1</v>
      </c>
      <c r="O1153">
        <v>0</v>
      </c>
      <c r="P1153">
        <v>1</v>
      </c>
      <c r="Q1153" t="s">
        <v>41</v>
      </c>
      <c r="R1153" t="s">
        <v>41</v>
      </c>
      <c r="T1153">
        <v>101.31965006729475</v>
      </c>
      <c r="U1153">
        <v>117.34261838440112</v>
      </c>
      <c r="V1153">
        <v>125.13020833333333</v>
      </c>
      <c r="W1153">
        <v>148.05555555555554</v>
      </c>
      <c r="X1153">
        <v>109.8956</v>
      </c>
      <c r="Y1153" t="s">
        <v>54</v>
      </c>
      <c r="Z1153">
        <v>-72.297380000000004</v>
      </c>
      <c r="AA1153" t="s">
        <v>49</v>
      </c>
      <c r="AC1153">
        <v>21.914999999999999</v>
      </c>
      <c r="AD1153">
        <v>69.748999999999995</v>
      </c>
      <c r="AG1153" t="s">
        <v>684</v>
      </c>
      <c r="AH1153" t="s">
        <v>685</v>
      </c>
      <c r="AI1153">
        <v>208</v>
      </c>
      <c r="AJ1153" t="s">
        <v>676</v>
      </c>
      <c r="AK1153" t="s">
        <v>677</v>
      </c>
      <c r="AL1153">
        <v>78</v>
      </c>
    </row>
    <row r="1154" spans="1:38">
      <c r="A1154" t="s">
        <v>511</v>
      </c>
      <c r="B1154">
        <v>5</v>
      </c>
      <c r="C1154">
        <v>12</v>
      </c>
      <c r="D1154" t="s">
        <v>95</v>
      </c>
      <c r="F1154">
        <v>-1</v>
      </c>
      <c r="G1154">
        <v>0.5</v>
      </c>
      <c r="H1154">
        <v>1</v>
      </c>
      <c r="I1154">
        <v>0.5</v>
      </c>
      <c r="J1154" t="s">
        <v>42</v>
      </c>
      <c r="K1154">
        <v>0</v>
      </c>
      <c r="L1154" t="s">
        <v>42</v>
      </c>
      <c r="M1154">
        <v>-1</v>
      </c>
      <c r="N1154">
        <v>0.66599999999999993</v>
      </c>
      <c r="O1154">
        <v>1</v>
      </c>
      <c r="P1154">
        <v>0.66599999999999993</v>
      </c>
      <c r="Q1154" t="s">
        <v>41</v>
      </c>
      <c r="R1154" t="s">
        <v>190</v>
      </c>
      <c r="T1154">
        <v>101.31965006729475</v>
      </c>
      <c r="U1154">
        <v>117.34261838440112</v>
      </c>
      <c r="V1154">
        <v>125.13020833333333</v>
      </c>
      <c r="W1154">
        <v>148.05555555555554</v>
      </c>
      <c r="X1154">
        <v>-1.0589799999999983</v>
      </c>
      <c r="Y1154" t="s">
        <v>49</v>
      </c>
      <c r="Z1154">
        <v>-49.395780000000009</v>
      </c>
      <c r="AA1154" t="s">
        <v>49</v>
      </c>
      <c r="AC1154">
        <v>21.245999999999999</v>
      </c>
      <c r="AD1154">
        <v>72.292000000000002</v>
      </c>
      <c r="AG1154" t="s">
        <v>650</v>
      </c>
      <c r="AH1154" t="s">
        <v>651</v>
      </c>
      <c r="AI1154">
        <v>131</v>
      </c>
      <c r="AJ1154" t="s">
        <v>650</v>
      </c>
      <c r="AK1154" t="s">
        <v>651</v>
      </c>
      <c r="AL1154">
        <v>128</v>
      </c>
    </row>
    <row r="1155" spans="1:38">
      <c r="A1155" t="s">
        <v>511</v>
      </c>
      <c r="B1155">
        <v>5</v>
      </c>
      <c r="C1155">
        <v>12</v>
      </c>
      <c r="D1155" t="s">
        <v>95</v>
      </c>
      <c r="F1155">
        <v>-1</v>
      </c>
      <c r="G1155">
        <v>0.5</v>
      </c>
      <c r="H1155">
        <v>1</v>
      </c>
      <c r="I1155">
        <v>0.5</v>
      </c>
      <c r="J1155" t="s">
        <v>42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1</v>
      </c>
      <c r="Q1155" t="s">
        <v>41</v>
      </c>
      <c r="R1155" t="s">
        <v>41</v>
      </c>
      <c r="T1155">
        <v>101.31965006729475</v>
      </c>
      <c r="U1155">
        <v>117.34261838440112</v>
      </c>
      <c r="V1155">
        <v>125.13020833333333</v>
      </c>
      <c r="W1155">
        <v>148.05555555555554</v>
      </c>
      <c r="X1155">
        <v>-1.0589799999999983</v>
      </c>
      <c r="Y1155" t="s">
        <v>49</v>
      </c>
      <c r="Z1155">
        <v>-63.478320000000004</v>
      </c>
      <c r="AA1155" t="s">
        <v>49</v>
      </c>
      <c r="AC1155">
        <v>21.652000000000001</v>
      </c>
      <c r="AD1155">
        <v>72.02</v>
      </c>
      <c r="AG1155" t="s">
        <v>674</v>
      </c>
      <c r="AH1155" t="s">
        <v>675</v>
      </c>
      <c r="AI1155">
        <v>202</v>
      </c>
      <c r="AJ1155" t="s">
        <v>674</v>
      </c>
      <c r="AK1155" t="s">
        <v>675</v>
      </c>
      <c r="AL1155">
        <v>108</v>
      </c>
    </row>
    <row r="1156" spans="1:38">
      <c r="A1156" t="s">
        <v>511</v>
      </c>
      <c r="B1156">
        <v>5</v>
      </c>
      <c r="C1156">
        <v>12</v>
      </c>
      <c r="D1156" t="s">
        <v>95</v>
      </c>
      <c r="F1156">
        <v>-1</v>
      </c>
      <c r="G1156">
        <v>0.5</v>
      </c>
      <c r="H1156">
        <v>1</v>
      </c>
      <c r="I1156">
        <v>0.5</v>
      </c>
      <c r="J1156" t="s">
        <v>42</v>
      </c>
      <c r="K1156">
        <v>0</v>
      </c>
      <c r="L1156" t="s">
        <v>42</v>
      </c>
      <c r="M1156">
        <v>0</v>
      </c>
      <c r="N1156">
        <v>1</v>
      </c>
      <c r="O1156">
        <v>0</v>
      </c>
      <c r="P1156">
        <v>1</v>
      </c>
      <c r="Q1156" t="s">
        <v>41</v>
      </c>
      <c r="R1156" t="s">
        <v>41</v>
      </c>
      <c r="T1156">
        <v>101.31965006729475</v>
      </c>
      <c r="U1156">
        <v>117.34261838440112</v>
      </c>
      <c r="V1156">
        <v>125.13020833333333</v>
      </c>
      <c r="W1156">
        <v>148.05555555555554</v>
      </c>
      <c r="X1156">
        <v>-1.0589799999999983</v>
      </c>
      <c r="Y1156" t="s">
        <v>49</v>
      </c>
      <c r="Z1156">
        <v>-63.478320000000004</v>
      </c>
      <c r="AA1156" t="s">
        <v>49</v>
      </c>
      <c r="AC1156">
        <v>21.867000000000001</v>
      </c>
      <c r="AD1156">
        <v>71.415999999999997</v>
      </c>
      <c r="AG1156" t="s">
        <v>674</v>
      </c>
      <c r="AH1156" t="s">
        <v>675</v>
      </c>
      <c r="AI1156">
        <v>202</v>
      </c>
      <c r="AJ1156" t="s">
        <v>674</v>
      </c>
      <c r="AK1156" t="s">
        <v>675</v>
      </c>
      <c r="AL1156">
        <v>108</v>
      </c>
    </row>
    <row r="1157" spans="1:38">
      <c r="A1157" t="s">
        <v>511</v>
      </c>
      <c r="B1157">
        <v>5</v>
      </c>
      <c r="C1157">
        <v>12</v>
      </c>
      <c r="D1157" t="s">
        <v>95</v>
      </c>
      <c r="F1157">
        <v>0</v>
      </c>
      <c r="G1157">
        <v>1</v>
      </c>
      <c r="H1157">
        <v>1</v>
      </c>
      <c r="I1157">
        <v>0.5</v>
      </c>
      <c r="J1157" t="s">
        <v>42</v>
      </c>
      <c r="K1157">
        <v>0</v>
      </c>
      <c r="L1157" t="s">
        <v>42</v>
      </c>
      <c r="M1157">
        <v>0</v>
      </c>
      <c r="N1157">
        <v>1</v>
      </c>
      <c r="O1157">
        <v>0</v>
      </c>
      <c r="P1157">
        <v>1</v>
      </c>
      <c r="Q1157" t="s">
        <v>41</v>
      </c>
      <c r="R1157" t="s">
        <v>41</v>
      </c>
      <c r="T1157">
        <v>101.31965006729475</v>
      </c>
      <c r="U1157">
        <v>117.34261838440112</v>
      </c>
      <c r="V1157">
        <v>125.13020833333333</v>
      </c>
      <c r="W1157">
        <v>148.05555555555554</v>
      </c>
      <c r="X1157">
        <v>14.495329999999996</v>
      </c>
      <c r="Y1157" t="s">
        <v>49</v>
      </c>
      <c r="Z1157">
        <v>-42.354510000000005</v>
      </c>
      <c r="AA1157" t="s">
        <v>49</v>
      </c>
      <c r="AC1157">
        <v>21.914999999999999</v>
      </c>
      <c r="AD1157">
        <v>69.954999999999998</v>
      </c>
      <c r="AG1157" t="s">
        <v>684</v>
      </c>
      <c r="AH1157" t="s">
        <v>685</v>
      </c>
      <c r="AI1157">
        <v>208</v>
      </c>
      <c r="AJ1157" t="s">
        <v>674</v>
      </c>
      <c r="AK1157" t="s">
        <v>675</v>
      </c>
      <c r="AL1157">
        <v>108</v>
      </c>
    </row>
    <row r="1158" spans="1:38">
      <c r="A1158" t="s">
        <v>511</v>
      </c>
      <c r="B1158">
        <v>5</v>
      </c>
      <c r="C1158">
        <v>12</v>
      </c>
      <c r="D1158" t="s">
        <v>95</v>
      </c>
      <c r="F1158">
        <v>0</v>
      </c>
      <c r="G1158">
        <v>1</v>
      </c>
      <c r="H1158">
        <v>1</v>
      </c>
      <c r="I1158">
        <v>0.5</v>
      </c>
      <c r="J1158" t="s">
        <v>42</v>
      </c>
      <c r="K1158">
        <v>0</v>
      </c>
      <c r="L1158" t="s">
        <v>42</v>
      </c>
      <c r="M1158">
        <v>-1</v>
      </c>
      <c r="N1158">
        <v>0.66599999999999993</v>
      </c>
      <c r="O1158">
        <v>1</v>
      </c>
      <c r="P1158">
        <v>0.66599999999999993</v>
      </c>
      <c r="Q1158" t="s">
        <v>188</v>
      </c>
      <c r="R1158" t="s">
        <v>188</v>
      </c>
      <c r="T1158">
        <v>101.31965006729475</v>
      </c>
      <c r="U1158">
        <v>117.34261838440112</v>
      </c>
      <c r="V1158">
        <v>125.13020833333333</v>
      </c>
      <c r="W1158">
        <v>148.05555555555554</v>
      </c>
      <c r="X1158">
        <v>14.495329999999996</v>
      </c>
      <c r="Y1158" t="s">
        <v>49</v>
      </c>
      <c r="Z1158">
        <v>-42.354510000000005</v>
      </c>
      <c r="AA1158" t="s">
        <v>49</v>
      </c>
      <c r="AC1158">
        <v>21.914999999999999</v>
      </c>
      <c r="AD1158">
        <v>69.748999999999995</v>
      </c>
      <c r="AG1158" t="s">
        <v>656</v>
      </c>
      <c r="AH1158" t="s">
        <v>657</v>
      </c>
      <c r="AI1158">
        <v>91</v>
      </c>
      <c r="AJ1158" t="s">
        <v>650</v>
      </c>
      <c r="AK1158" t="s">
        <v>651</v>
      </c>
      <c r="AL1158">
        <v>128</v>
      </c>
    </row>
    <row r="1159" spans="1:38">
      <c r="A1159" t="s">
        <v>511</v>
      </c>
      <c r="B1159">
        <v>6</v>
      </c>
      <c r="C1159">
        <v>4</v>
      </c>
      <c r="D1159" t="s">
        <v>67</v>
      </c>
      <c r="E1159">
        <v>0</v>
      </c>
      <c r="F1159">
        <v>0</v>
      </c>
      <c r="G1159">
        <v>1</v>
      </c>
      <c r="H1159">
        <v>0</v>
      </c>
      <c r="I1159">
        <v>1</v>
      </c>
      <c r="J1159" t="s">
        <v>42</v>
      </c>
      <c r="K1159">
        <v>0</v>
      </c>
      <c r="L1159" t="s">
        <v>42</v>
      </c>
      <c r="M1159">
        <v>0</v>
      </c>
      <c r="N1159">
        <v>1</v>
      </c>
      <c r="O1159">
        <v>0</v>
      </c>
      <c r="P1159">
        <v>1</v>
      </c>
      <c r="Q1159" t="s">
        <v>41</v>
      </c>
      <c r="R1159" t="s">
        <v>41</v>
      </c>
      <c r="T1159">
        <v>101.31965006729475</v>
      </c>
      <c r="U1159">
        <v>117.34261838440112</v>
      </c>
      <c r="V1159">
        <v>125.13020833333333</v>
      </c>
      <c r="W1159">
        <v>148.05555555555554</v>
      </c>
      <c r="X1159">
        <v>926.7058664000001</v>
      </c>
      <c r="Y1159" t="s">
        <v>648</v>
      </c>
      <c r="Z1159">
        <v>241.07761009999999</v>
      </c>
      <c r="AA1159" t="s">
        <v>54</v>
      </c>
      <c r="AC1159">
        <v>21.652000000000001</v>
      </c>
      <c r="AD1159">
        <v>65.870999999999995</v>
      </c>
      <c r="AG1159" t="s">
        <v>686</v>
      </c>
      <c r="AH1159" t="s">
        <v>687</v>
      </c>
      <c r="AI1159">
        <v>146</v>
      </c>
      <c r="AJ1159" t="s">
        <v>686</v>
      </c>
      <c r="AK1159" t="s">
        <v>687</v>
      </c>
      <c r="AL1159">
        <v>93</v>
      </c>
    </row>
    <row r="1160" spans="1:38">
      <c r="A1160" t="s">
        <v>511</v>
      </c>
      <c r="B1160">
        <v>6</v>
      </c>
      <c r="C1160">
        <v>4</v>
      </c>
      <c r="D1160" t="s">
        <v>67</v>
      </c>
      <c r="E1160">
        <v>0</v>
      </c>
      <c r="F1160">
        <v>0</v>
      </c>
      <c r="G1160">
        <v>1</v>
      </c>
      <c r="H1160">
        <v>0</v>
      </c>
      <c r="I1160">
        <v>1</v>
      </c>
      <c r="J1160" t="s">
        <v>42</v>
      </c>
      <c r="K1160">
        <v>0</v>
      </c>
      <c r="L1160" t="s">
        <v>42</v>
      </c>
      <c r="M1160">
        <v>0</v>
      </c>
      <c r="N1160">
        <v>1</v>
      </c>
      <c r="O1160">
        <v>0</v>
      </c>
      <c r="P1160">
        <v>1</v>
      </c>
      <c r="Q1160" t="s">
        <v>41</v>
      </c>
      <c r="R1160" t="s">
        <v>41</v>
      </c>
      <c r="T1160">
        <v>101.31965006729475</v>
      </c>
      <c r="U1160">
        <v>117.34261838440112</v>
      </c>
      <c r="V1160">
        <v>125.13020833333333</v>
      </c>
      <c r="W1160">
        <v>148.05555555555554</v>
      </c>
      <c r="X1160">
        <v>934.63787720000005</v>
      </c>
      <c r="Y1160" t="s">
        <v>648</v>
      </c>
      <c r="Z1160">
        <v>233.77086849999998</v>
      </c>
      <c r="AA1160" t="s">
        <v>54</v>
      </c>
      <c r="AC1160">
        <v>22.202000000000002</v>
      </c>
      <c r="AD1160">
        <v>64.616</v>
      </c>
      <c r="AG1160" t="s">
        <v>686</v>
      </c>
      <c r="AH1160" t="s">
        <v>687</v>
      </c>
      <c r="AI1160">
        <v>146</v>
      </c>
      <c r="AJ1160" t="s">
        <v>686</v>
      </c>
      <c r="AK1160" t="s">
        <v>687</v>
      </c>
      <c r="AL1160">
        <v>93</v>
      </c>
    </row>
    <row r="1161" spans="1:38">
      <c r="A1161" t="s">
        <v>511</v>
      </c>
      <c r="B1161">
        <v>6</v>
      </c>
      <c r="C1161">
        <v>4</v>
      </c>
      <c r="D1161" t="s">
        <v>67</v>
      </c>
      <c r="E1161">
        <v>0</v>
      </c>
      <c r="F1161">
        <v>0</v>
      </c>
      <c r="G1161">
        <v>1</v>
      </c>
      <c r="H1161">
        <v>0</v>
      </c>
      <c r="I1161">
        <v>1</v>
      </c>
      <c r="J1161" t="s">
        <v>42</v>
      </c>
      <c r="K1161">
        <v>0</v>
      </c>
      <c r="L1161" t="s">
        <v>42</v>
      </c>
      <c r="M1161">
        <v>0</v>
      </c>
      <c r="N1161">
        <v>1</v>
      </c>
      <c r="O1161">
        <v>0</v>
      </c>
      <c r="P1161">
        <v>1</v>
      </c>
      <c r="Q1161" t="s">
        <v>41</v>
      </c>
      <c r="R1161" t="s">
        <v>41</v>
      </c>
      <c r="T1161">
        <v>101.31965006729475</v>
      </c>
      <c r="U1161">
        <v>117.34261838440112</v>
      </c>
      <c r="V1161">
        <v>125.13020833333333</v>
      </c>
      <c r="W1161">
        <v>148.05555555555554</v>
      </c>
      <c r="X1161">
        <v>918.77435119999996</v>
      </c>
      <c r="Y1161" t="s">
        <v>648</v>
      </c>
      <c r="Z1161">
        <v>233.77336489999999</v>
      </c>
      <c r="AA1161" t="s">
        <v>54</v>
      </c>
      <c r="AC1161">
        <v>22.632999999999999</v>
      </c>
      <c r="AD1161">
        <v>62.390999999999998</v>
      </c>
      <c r="AG1161" t="s">
        <v>686</v>
      </c>
      <c r="AH1161" t="s">
        <v>687</v>
      </c>
      <c r="AI1161">
        <v>146</v>
      </c>
      <c r="AJ1161" t="s">
        <v>686</v>
      </c>
      <c r="AK1161" t="s">
        <v>687</v>
      </c>
      <c r="AL1161">
        <v>93</v>
      </c>
    </row>
    <row r="1162" spans="1:38">
      <c r="A1162" t="s">
        <v>511</v>
      </c>
      <c r="B1162">
        <v>6</v>
      </c>
      <c r="C1162">
        <v>4</v>
      </c>
      <c r="D1162" t="s">
        <v>67</v>
      </c>
      <c r="E1162">
        <v>0</v>
      </c>
      <c r="F1162">
        <v>0</v>
      </c>
      <c r="G1162">
        <v>1</v>
      </c>
      <c r="H1162">
        <v>0</v>
      </c>
      <c r="I1162">
        <v>1</v>
      </c>
      <c r="J1162" t="s">
        <v>42</v>
      </c>
      <c r="K1162">
        <v>0</v>
      </c>
      <c r="L1162" t="s">
        <v>42</v>
      </c>
      <c r="M1162">
        <v>0</v>
      </c>
      <c r="N1162">
        <v>1</v>
      </c>
      <c r="O1162">
        <v>0</v>
      </c>
      <c r="P1162">
        <v>1</v>
      </c>
      <c r="Q1162" t="s">
        <v>41</v>
      </c>
      <c r="R1162" t="s">
        <v>41</v>
      </c>
      <c r="T1162">
        <v>101.31965006729475</v>
      </c>
      <c r="U1162">
        <v>117.34261838440112</v>
      </c>
      <c r="V1162">
        <v>125.13020833333333</v>
      </c>
      <c r="W1162">
        <v>148.05555555555554</v>
      </c>
      <c r="X1162">
        <v>719.38386000000003</v>
      </c>
      <c r="Y1162" t="s">
        <v>648</v>
      </c>
      <c r="Z1162">
        <v>179.14180499999998</v>
      </c>
      <c r="AA1162" t="s">
        <v>54</v>
      </c>
      <c r="AC1162">
        <v>22.992000000000001</v>
      </c>
      <c r="AD1162">
        <v>61.292999999999999</v>
      </c>
      <c r="AG1162" t="s">
        <v>686</v>
      </c>
      <c r="AH1162" t="s">
        <v>687</v>
      </c>
      <c r="AI1162">
        <v>146</v>
      </c>
      <c r="AJ1162" t="s">
        <v>686</v>
      </c>
      <c r="AK1162" t="s">
        <v>687</v>
      </c>
      <c r="AL1162">
        <v>93</v>
      </c>
    </row>
    <row r="1163" spans="1:38">
      <c r="A1163" t="s">
        <v>511</v>
      </c>
      <c r="B1163">
        <v>6</v>
      </c>
      <c r="C1163">
        <v>5</v>
      </c>
      <c r="D1163" t="s">
        <v>107</v>
      </c>
      <c r="F1163">
        <v>0</v>
      </c>
      <c r="G1163">
        <v>1</v>
      </c>
      <c r="H1163">
        <v>0</v>
      </c>
      <c r="I1163">
        <v>1</v>
      </c>
      <c r="J1163" t="s">
        <v>42</v>
      </c>
      <c r="K1163">
        <v>1</v>
      </c>
      <c r="L1163" t="s">
        <v>42</v>
      </c>
      <c r="M1163">
        <v>0</v>
      </c>
      <c r="N1163">
        <v>1</v>
      </c>
      <c r="O1163">
        <v>0</v>
      </c>
      <c r="P1163">
        <v>1</v>
      </c>
      <c r="Q1163" t="s">
        <v>41</v>
      </c>
      <c r="R1163" t="s">
        <v>41</v>
      </c>
      <c r="T1163">
        <v>101.31965006729475</v>
      </c>
      <c r="U1163">
        <v>117.34261838440112</v>
      </c>
      <c r="V1163">
        <v>125.13020833333333</v>
      </c>
      <c r="W1163">
        <v>148.05555555555554</v>
      </c>
      <c r="X1163">
        <v>519.23034849999999</v>
      </c>
      <c r="Y1163" t="s">
        <v>648</v>
      </c>
      <c r="Z1163">
        <v>225.93862950000002</v>
      </c>
      <c r="AA1163" t="s">
        <v>54</v>
      </c>
      <c r="AC1163">
        <v>21.652000000000001</v>
      </c>
      <c r="AD1163">
        <v>65.870999999999995</v>
      </c>
      <c r="AG1163" t="s">
        <v>686</v>
      </c>
      <c r="AH1163" t="s">
        <v>687</v>
      </c>
      <c r="AI1163">
        <v>146</v>
      </c>
      <c r="AJ1163" t="s">
        <v>686</v>
      </c>
      <c r="AK1163" t="s">
        <v>687</v>
      </c>
      <c r="AL1163">
        <v>93</v>
      </c>
    </row>
    <row r="1164" spans="1:38">
      <c r="A1164" t="s">
        <v>511</v>
      </c>
      <c r="B1164">
        <v>6</v>
      </c>
      <c r="C1164">
        <v>5</v>
      </c>
      <c r="D1164" t="s">
        <v>107</v>
      </c>
      <c r="F1164">
        <v>0</v>
      </c>
      <c r="G1164">
        <v>1</v>
      </c>
      <c r="H1164">
        <v>0</v>
      </c>
      <c r="I1164">
        <v>1</v>
      </c>
      <c r="J1164" t="s">
        <v>42</v>
      </c>
      <c r="K1164">
        <v>1</v>
      </c>
      <c r="L1164" t="s">
        <v>42</v>
      </c>
      <c r="M1164">
        <v>0</v>
      </c>
      <c r="N1164">
        <v>1</v>
      </c>
      <c r="O1164">
        <v>0</v>
      </c>
      <c r="P1164">
        <v>1</v>
      </c>
      <c r="Q1164" t="s">
        <v>41</v>
      </c>
      <c r="R1164" t="s">
        <v>41</v>
      </c>
      <c r="T1164">
        <v>101.31965006729475</v>
      </c>
      <c r="U1164">
        <v>117.34261838440112</v>
      </c>
      <c r="V1164">
        <v>125.13020833333333</v>
      </c>
      <c r="W1164">
        <v>148.05555555555554</v>
      </c>
      <c r="X1164">
        <v>519.28807984999992</v>
      </c>
      <c r="Y1164" t="s">
        <v>648</v>
      </c>
      <c r="Z1164">
        <v>225.88552000000001</v>
      </c>
      <c r="AA1164" t="s">
        <v>54</v>
      </c>
      <c r="AC1164">
        <v>22.202000000000002</v>
      </c>
      <c r="AD1164">
        <v>64.616</v>
      </c>
      <c r="AG1164" t="s">
        <v>686</v>
      </c>
      <c r="AH1164" t="s">
        <v>687</v>
      </c>
      <c r="AI1164">
        <v>146</v>
      </c>
      <c r="AJ1164" t="s">
        <v>686</v>
      </c>
      <c r="AK1164" t="s">
        <v>687</v>
      </c>
      <c r="AL1164">
        <v>93</v>
      </c>
    </row>
    <row r="1165" spans="1:38">
      <c r="A1165" t="s">
        <v>511</v>
      </c>
      <c r="B1165">
        <v>6</v>
      </c>
      <c r="C1165">
        <v>5</v>
      </c>
      <c r="D1165" t="s">
        <v>107</v>
      </c>
      <c r="F1165">
        <v>0</v>
      </c>
      <c r="G1165">
        <v>1</v>
      </c>
      <c r="H1165">
        <v>1</v>
      </c>
      <c r="I1165">
        <v>0.5</v>
      </c>
      <c r="J1165" t="s">
        <v>42</v>
      </c>
      <c r="K1165">
        <v>1</v>
      </c>
      <c r="L1165" t="s">
        <v>42</v>
      </c>
      <c r="M1165">
        <v>0</v>
      </c>
      <c r="N1165">
        <v>1</v>
      </c>
      <c r="O1165">
        <v>0</v>
      </c>
      <c r="P1165">
        <v>1</v>
      </c>
      <c r="Q1165" t="s">
        <v>41</v>
      </c>
      <c r="R1165" t="s">
        <v>41</v>
      </c>
      <c r="T1165">
        <v>101.31965006729475</v>
      </c>
      <c r="U1165">
        <v>117.34261838440112</v>
      </c>
      <c r="V1165">
        <v>125.13020833333333</v>
      </c>
      <c r="W1165">
        <v>148.05555555555554</v>
      </c>
      <c r="X1165">
        <v>510.67427720000001</v>
      </c>
      <c r="Y1165" t="s">
        <v>648</v>
      </c>
      <c r="Z1165">
        <v>217.74329590000002</v>
      </c>
      <c r="AA1165" t="s">
        <v>54</v>
      </c>
      <c r="AC1165">
        <v>22.632999999999999</v>
      </c>
      <c r="AD1165">
        <v>62.390999999999998</v>
      </c>
      <c r="AG1165" t="s">
        <v>686</v>
      </c>
      <c r="AH1165" t="s">
        <v>687</v>
      </c>
      <c r="AI1165">
        <v>146</v>
      </c>
      <c r="AJ1165" t="s">
        <v>670</v>
      </c>
      <c r="AK1165" t="s">
        <v>671</v>
      </c>
      <c r="AL1165">
        <v>89</v>
      </c>
    </row>
    <row r="1166" spans="1:38">
      <c r="A1166" t="s">
        <v>511</v>
      </c>
      <c r="B1166">
        <v>6</v>
      </c>
      <c r="C1166">
        <v>5</v>
      </c>
      <c r="D1166" t="s">
        <v>107</v>
      </c>
      <c r="F1166">
        <v>0</v>
      </c>
      <c r="G1166">
        <v>1</v>
      </c>
      <c r="H1166">
        <v>0</v>
      </c>
      <c r="I1166">
        <v>1</v>
      </c>
      <c r="J1166" t="s">
        <v>42</v>
      </c>
      <c r="K1166">
        <v>1</v>
      </c>
      <c r="L1166" t="s">
        <v>42</v>
      </c>
      <c r="M1166">
        <v>0</v>
      </c>
      <c r="N1166">
        <v>1</v>
      </c>
      <c r="O1166">
        <v>0</v>
      </c>
      <c r="P1166">
        <v>1</v>
      </c>
      <c r="Q1166" t="s">
        <v>41</v>
      </c>
      <c r="R1166" t="s">
        <v>41</v>
      </c>
      <c r="T1166">
        <v>101.31965006729475</v>
      </c>
      <c r="U1166">
        <v>117.34261838440112</v>
      </c>
      <c r="V1166">
        <v>125.13020833333333</v>
      </c>
      <c r="W1166">
        <v>148.05555555555554</v>
      </c>
      <c r="X1166">
        <v>399.64152784999999</v>
      </c>
      <c r="Y1166" t="s">
        <v>89</v>
      </c>
      <c r="Z1166">
        <v>176.85462379999998</v>
      </c>
      <c r="AA1166" t="s">
        <v>54</v>
      </c>
      <c r="AC1166">
        <v>22.992000000000001</v>
      </c>
      <c r="AD1166">
        <v>61.292999999999999</v>
      </c>
      <c r="AG1166" t="s">
        <v>686</v>
      </c>
      <c r="AH1166" t="s">
        <v>687</v>
      </c>
      <c r="AI1166">
        <v>146</v>
      </c>
      <c r="AJ1166" t="s">
        <v>686</v>
      </c>
      <c r="AK1166" t="s">
        <v>687</v>
      </c>
      <c r="AL1166">
        <v>93</v>
      </c>
    </row>
    <row r="1167" spans="1:38">
      <c r="A1167" t="s">
        <v>511</v>
      </c>
      <c r="B1167">
        <v>6</v>
      </c>
      <c r="C1167">
        <v>6</v>
      </c>
      <c r="D1167" t="s">
        <v>73</v>
      </c>
      <c r="F1167">
        <v>0</v>
      </c>
      <c r="G1167">
        <v>1</v>
      </c>
      <c r="H1167">
        <v>1</v>
      </c>
      <c r="I1167">
        <v>0.5</v>
      </c>
      <c r="J1167" t="s">
        <v>42</v>
      </c>
      <c r="K1167">
        <v>0</v>
      </c>
      <c r="L1167" t="s">
        <v>42</v>
      </c>
      <c r="M1167">
        <v>-1</v>
      </c>
      <c r="N1167">
        <v>0.66599999999999993</v>
      </c>
      <c r="O1167">
        <v>0</v>
      </c>
      <c r="P1167">
        <v>1</v>
      </c>
      <c r="Q1167" t="s">
        <v>41</v>
      </c>
      <c r="R1167" t="s">
        <v>41</v>
      </c>
      <c r="T1167">
        <v>101.31965006729475</v>
      </c>
      <c r="U1167">
        <v>117.34261838440112</v>
      </c>
      <c r="V1167">
        <v>125.13020833333333</v>
      </c>
      <c r="W1167">
        <v>148.05555555555554</v>
      </c>
      <c r="X1167">
        <v>311.39999999999998</v>
      </c>
      <c r="Y1167" t="s">
        <v>89</v>
      </c>
      <c r="Z1167">
        <v>187.59660500000001</v>
      </c>
      <c r="AA1167" t="s">
        <v>54</v>
      </c>
      <c r="AC1167">
        <v>21.652000000000001</v>
      </c>
      <c r="AD1167">
        <v>65.870999999999995</v>
      </c>
      <c r="AG1167" t="s">
        <v>668</v>
      </c>
      <c r="AH1167" t="s">
        <v>669</v>
      </c>
      <c r="AI1167">
        <v>63</v>
      </c>
      <c r="AJ1167" t="s">
        <v>670</v>
      </c>
      <c r="AK1167" t="s">
        <v>671</v>
      </c>
      <c r="AL1167">
        <v>89</v>
      </c>
    </row>
    <row r="1168" spans="1:38">
      <c r="A1168" t="s">
        <v>511</v>
      </c>
      <c r="B1168">
        <v>6</v>
      </c>
      <c r="C1168">
        <v>6</v>
      </c>
      <c r="D1168" t="s">
        <v>73</v>
      </c>
      <c r="F1168">
        <v>0</v>
      </c>
      <c r="G1168">
        <v>1</v>
      </c>
      <c r="H1168">
        <v>1</v>
      </c>
      <c r="I1168">
        <v>0.5</v>
      </c>
      <c r="J1168" t="s">
        <v>42</v>
      </c>
      <c r="K1168">
        <v>0</v>
      </c>
      <c r="L1168" t="s">
        <v>42</v>
      </c>
      <c r="M1168">
        <v>0</v>
      </c>
      <c r="N1168">
        <v>1</v>
      </c>
      <c r="O1168">
        <v>0</v>
      </c>
      <c r="P1168">
        <v>1</v>
      </c>
      <c r="Q1168" t="s">
        <v>41</v>
      </c>
      <c r="R1168" t="s">
        <v>41</v>
      </c>
      <c r="T1168">
        <v>101.31965006729475</v>
      </c>
      <c r="U1168">
        <v>117.34261838440112</v>
      </c>
      <c r="V1168">
        <v>125.13020833333333</v>
      </c>
      <c r="W1168">
        <v>148.05555555555554</v>
      </c>
      <c r="X1168">
        <v>299.55</v>
      </c>
      <c r="Y1168" t="s">
        <v>54</v>
      </c>
      <c r="Z1168">
        <v>192.13756845</v>
      </c>
      <c r="AA1168" t="s">
        <v>54</v>
      </c>
      <c r="AC1168">
        <v>22.202000000000002</v>
      </c>
      <c r="AD1168">
        <v>64.616</v>
      </c>
      <c r="AG1168" t="s">
        <v>686</v>
      </c>
      <c r="AH1168" t="s">
        <v>687</v>
      </c>
      <c r="AI1168">
        <v>146</v>
      </c>
      <c r="AJ1168" t="s">
        <v>670</v>
      </c>
      <c r="AK1168" t="s">
        <v>671</v>
      </c>
      <c r="AL1168">
        <v>89</v>
      </c>
    </row>
    <row r="1169" spans="1:38">
      <c r="A1169" t="s">
        <v>511</v>
      </c>
      <c r="B1169">
        <v>6</v>
      </c>
      <c r="C1169">
        <v>6</v>
      </c>
      <c r="D1169" t="s">
        <v>73</v>
      </c>
      <c r="E1169" t="s">
        <v>493</v>
      </c>
      <c r="F1169">
        <v>0</v>
      </c>
      <c r="G1169">
        <v>1</v>
      </c>
      <c r="H1169">
        <v>1</v>
      </c>
      <c r="I1169">
        <v>0.5</v>
      </c>
      <c r="J1169" t="s">
        <v>42</v>
      </c>
      <c r="K1169">
        <v>0</v>
      </c>
      <c r="L1169" t="s">
        <v>42</v>
      </c>
      <c r="M1169">
        <v>0</v>
      </c>
      <c r="N1169">
        <v>1</v>
      </c>
      <c r="O1169">
        <v>0</v>
      </c>
      <c r="P1169">
        <v>1</v>
      </c>
      <c r="Q1169" t="s">
        <v>41</v>
      </c>
      <c r="R1169" t="s">
        <v>41</v>
      </c>
      <c r="T1169">
        <v>101.31965006729475</v>
      </c>
      <c r="U1169">
        <v>117.34261838440112</v>
      </c>
      <c r="V1169">
        <v>125.13020833333333</v>
      </c>
      <c r="W1169">
        <v>148.05555555555554</v>
      </c>
      <c r="X1169">
        <v>295.64999999999998</v>
      </c>
      <c r="Y1169" t="s">
        <v>54</v>
      </c>
      <c r="Z1169">
        <v>178.5146781</v>
      </c>
      <c r="AA1169" t="s">
        <v>54</v>
      </c>
      <c r="AC1169">
        <v>22.632999999999999</v>
      </c>
      <c r="AD1169">
        <v>62.390999999999998</v>
      </c>
      <c r="AG1169" t="s">
        <v>686</v>
      </c>
      <c r="AH1169" t="s">
        <v>687</v>
      </c>
      <c r="AI1169">
        <v>146</v>
      </c>
      <c r="AJ1169" t="s">
        <v>670</v>
      </c>
      <c r="AK1169" t="s">
        <v>671</v>
      </c>
      <c r="AL1169">
        <v>89</v>
      </c>
    </row>
    <row r="1170" spans="1:38">
      <c r="A1170" t="s">
        <v>511</v>
      </c>
      <c r="B1170">
        <v>6</v>
      </c>
      <c r="C1170">
        <v>6</v>
      </c>
      <c r="D1170" t="s">
        <v>73</v>
      </c>
      <c r="F1170">
        <v>0</v>
      </c>
      <c r="G1170">
        <v>1</v>
      </c>
      <c r="H1170">
        <v>1</v>
      </c>
      <c r="I1170">
        <v>0.5</v>
      </c>
      <c r="J1170" t="s">
        <v>42</v>
      </c>
      <c r="K1170">
        <v>0</v>
      </c>
      <c r="L1170" t="s">
        <v>42</v>
      </c>
      <c r="M1170">
        <v>-1</v>
      </c>
      <c r="N1170">
        <v>0.66599999999999993</v>
      </c>
      <c r="O1170">
        <v>0</v>
      </c>
      <c r="P1170">
        <v>1</v>
      </c>
      <c r="Q1170" t="s">
        <v>41</v>
      </c>
      <c r="R1170" t="s">
        <v>41</v>
      </c>
      <c r="T1170">
        <v>101.31965006729475</v>
      </c>
      <c r="U1170">
        <v>117.34261838440112</v>
      </c>
      <c r="V1170">
        <v>125.13020833333333</v>
      </c>
      <c r="W1170">
        <v>148.05555555555554</v>
      </c>
      <c r="X1170">
        <v>244.39999999999998</v>
      </c>
      <c r="Y1170" t="s">
        <v>54</v>
      </c>
      <c r="Z1170">
        <v>142.1039652</v>
      </c>
      <c r="AA1170" t="s">
        <v>54</v>
      </c>
      <c r="AC1170">
        <v>22.992000000000001</v>
      </c>
      <c r="AD1170">
        <v>61.292999999999999</v>
      </c>
      <c r="AG1170" t="s">
        <v>668</v>
      </c>
      <c r="AH1170" t="s">
        <v>669</v>
      </c>
      <c r="AI1170">
        <v>63</v>
      </c>
      <c r="AJ1170" t="s">
        <v>670</v>
      </c>
      <c r="AK1170" t="s">
        <v>671</v>
      </c>
      <c r="AL1170">
        <v>89</v>
      </c>
    </row>
    <row r="1171" spans="1:38">
      <c r="A1171" t="s">
        <v>511</v>
      </c>
      <c r="B1171">
        <v>6</v>
      </c>
      <c r="C1171">
        <v>7</v>
      </c>
      <c r="D1171" t="s">
        <v>78</v>
      </c>
      <c r="F1171">
        <v>0</v>
      </c>
      <c r="G1171">
        <v>1</v>
      </c>
      <c r="H1171">
        <v>0</v>
      </c>
      <c r="I1171">
        <v>1</v>
      </c>
      <c r="J1171" t="s">
        <v>42</v>
      </c>
      <c r="K1171">
        <v>0</v>
      </c>
      <c r="L1171" t="s">
        <v>42</v>
      </c>
      <c r="M1171">
        <v>0</v>
      </c>
      <c r="N1171">
        <v>1</v>
      </c>
      <c r="O1171">
        <v>0</v>
      </c>
      <c r="P1171">
        <v>1</v>
      </c>
      <c r="Q1171" t="s">
        <v>41</v>
      </c>
      <c r="R1171" t="s">
        <v>41</v>
      </c>
      <c r="T1171">
        <v>101.31965006729475</v>
      </c>
      <c r="U1171">
        <v>117.34261838440112</v>
      </c>
      <c r="V1171">
        <v>125.13020833333333</v>
      </c>
      <c r="W1171">
        <v>148.05555555555554</v>
      </c>
      <c r="X1171">
        <v>2132.3540737500002</v>
      </c>
      <c r="Y1171" t="s">
        <v>649</v>
      </c>
      <c r="Z1171">
        <v>1320.3548114</v>
      </c>
      <c r="AA1171" t="s">
        <v>649</v>
      </c>
      <c r="AC1171">
        <v>22.202000000000002</v>
      </c>
      <c r="AD1171">
        <v>64.616</v>
      </c>
      <c r="AG1171" t="s">
        <v>744</v>
      </c>
      <c r="AH1171" t="s">
        <v>745</v>
      </c>
      <c r="AI1171">
        <v>30</v>
      </c>
      <c r="AJ1171" t="s">
        <v>744</v>
      </c>
      <c r="AK1171" t="s">
        <v>745</v>
      </c>
      <c r="AL1171">
        <v>24</v>
      </c>
    </row>
    <row r="1172" spans="1:38">
      <c r="A1172" t="s">
        <v>511</v>
      </c>
      <c r="B1172">
        <v>6</v>
      </c>
      <c r="C1172">
        <v>7</v>
      </c>
      <c r="D1172" t="s">
        <v>78</v>
      </c>
      <c r="F1172">
        <v>0</v>
      </c>
      <c r="G1172">
        <v>1</v>
      </c>
      <c r="H1172">
        <v>0</v>
      </c>
      <c r="I1172">
        <v>1</v>
      </c>
      <c r="J1172" t="s">
        <v>42</v>
      </c>
      <c r="K1172">
        <v>0</v>
      </c>
      <c r="L1172" t="s">
        <v>42</v>
      </c>
      <c r="M1172">
        <v>0</v>
      </c>
      <c r="N1172">
        <v>1</v>
      </c>
      <c r="O1172">
        <v>0</v>
      </c>
      <c r="P1172">
        <v>1</v>
      </c>
      <c r="Q1172" t="s">
        <v>41</v>
      </c>
      <c r="R1172" t="s">
        <v>41</v>
      </c>
      <c r="T1172">
        <v>101.31965006729475</v>
      </c>
      <c r="U1172">
        <v>117.34261838440112</v>
      </c>
      <c r="V1172">
        <v>125.13020833333333</v>
      </c>
      <c r="W1172">
        <v>148.05555555555554</v>
      </c>
      <c r="X1172">
        <v>2105.9641647500002</v>
      </c>
      <c r="Y1172" t="s">
        <v>649</v>
      </c>
      <c r="Z1172">
        <v>1302.1672618</v>
      </c>
      <c r="AA1172" t="s">
        <v>649</v>
      </c>
      <c r="AC1172">
        <v>22.632999999999999</v>
      </c>
      <c r="AD1172">
        <v>62.390999999999998</v>
      </c>
      <c r="AG1172" t="s">
        <v>744</v>
      </c>
      <c r="AH1172" t="s">
        <v>745</v>
      </c>
      <c r="AI1172">
        <v>30</v>
      </c>
      <c r="AJ1172" t="s">
        <v>744</v>
      </c>
      <c r="AK1172" t="s">
        <v>745</v>
      </c>
      <c r="AL1172">
        <v>24</v>
      </c>
    </row>
    <row r="1173" spans="1:38">
      <c r="A1173" t="s">
        <v>511</v>
      </c>
      <c r="B1173">
        <v>6</v>
      </c>
      <c r="C1173">
        <v>7</v>
      </c>
      <c r="D1173" t="s">
        <v>78</v>
      </c>
      <c r="F1173">
        <v>0</v>
      </c>
      <c r="G1173">
        <v>1</v>
      </c>
      <c r="H1173">
        <v>0</v>
      </c>
      <c r="I1173">
        <v>1</v>
      </c>
      <c r="J1173" t="s">
        <v>42</v>
      </c>
      <c r="K1173">
        <v>0</v>
      </c>
      <c r="L1173" t="s">
        <v>42</v>
      </c>
      <c r="M1173">
        <v>0</v>
      </c>
      <c r="N1173">
        <v>1</v>
      </c>
      <c r="O1173">
        <v>0</v>
      </c>
      <c r="P1173">
        <v>1</v>
      </c>
      <c r="Q1173" t="s">
        <v>41</v>
      </c>
      <c r="R1173" t="s">
        <v>41</v>
      </c>
      <c r="T1173">
        <v>101.31965006729475</v>
      </c>
      <c r="U1173">
        <v>117.34261838440112</v>
      </c>
      <c r="V1173">
        <v>125.13020833333333</v>
      </c>
      <c r="W1173">
        <v>148.05555555555554</v>
      </c>
      <c r="X1173">
        <v>1634.6013635000002</v>
      </c>
      <c r="Y1173" t="s">
        <v>649</v>
      </c>
      <c r="Z1173">
        <v>1095.7319305999999</v>
      </c>
      <c r="AA1173" t="s">
        <v>649</v>
      </c>
      <c r="AC1173">
        <v>22.992000000000001</v>
      </c>
      <c r="AD1173">
        <v>61.292999999999999</v>
      </c>
      <c r="AG1173" t="s">
        <v>744</v>
      </c>
      <c r="AH1173" t="s">
        <v>745</v>
      </c>
      <c r="AI1173">
        <v>30</v>
      </c>
      <c r="AJ1173" t="s">
        <v>744</v>
      </c>
      <c r="AK1173" t="s">
        <v>745</v>
      </c>
      <c r="AL1173">
        <v>24</v>
      </c>
    </row>
    <row r="1174" spans="1:38">
      <c r="A1174" t="s">
        <v>511</v>
      </c>
      <c r="B1174">
        <v>6</v>
      </c>
      <c r="C1174">
        <v>8</v>
      </c>
      <c r="D1174" t="s">
        <v>85</v>
      </c>
      <c r="F1174">
        <v>1</v>
      </c>
      <c r="G1174">
        <v>0.5</v>
      </c>
      <c r="H1174">
        <v>0</v>
      </c>
      <c r="I1174">
        <v>1</v>
      </c>
      <c r="J1174" t="s">
        <v>42</v>
      </c>
      <c r="K1174">
        <v>1</v>
      </c>
      <c r="L1174" t="s">
        <v>42</v>
      </c>
      <c r="M1174">
        <v>0</v>
      </c>
      <c r="N1174">
        <v>1</v>
      </c>
      <c r="O1174">
        <v>0</v>
      </c>
      <c r="P1174">
        <v>1</v>
      </c>
      <c r="Q1174" t="s">
        <v>41</v>
      </c>
      <c r="R1174" t="s">
        <v>41</v>
      </c>
      <c r="T1174">
        <v>101.31965006729475</v>
      </c>
      <c r="U1174">
        <v>117.34261838440112</v>
      </c>
      <c r="V1174">
        <v>125.13020833333333</v>
      </c>
      <c r="W1174">
        <v>148.05555555555554</v>
      </c>
      <c r="X1174">
        <v>882.26905499999998</v>
      </c>
      <c r="Y1174" t="s">
        <v>648</v>
      </c>
      <c r="Z1174">
        <v>540.94980029999988</v>
      </c>
      <c r="AA1174" t="s">
        <v>648</v>
      </c>
      <c r="AC1174">
        <v>21.652000000000001</v>
      </c>
      <c r="AD1174">
        <v>65.870999999999995</v>
      </c>
      <c r="AG1174" t="s">
        <v>734</v>
      </c>
      <c r="AH1174" t="s">
        <v>735</v>
      </c>
      <c r="AI1174">
        <v>16</v>
      </c>
      <c r="AJ1174" t="s">
        <v>710</v>
      </c>
      <c r="AK1174" t="s">
        <v>711</v>
      </c>
      <c r="AL1174">
        <v>37</v>
      </c>
    </row>
    <row r="1175" spans="1:38">
      <c r="A1175" t="s">
        <v>511</v>
      </c>
      <c r="B1175">
        <v>6</v>
      </c>
      <c r="C1175">
        <v>8</v>
      </c>
      <c r="D1175" t="s">
        <v>85</v>
      </c>
      <c r="F1175">
        <v>1</v>
      </c>
      <c r="G1175">
        <v>0.5</v>
      </c>
      <c r="H1175">
        <v>1</v>
      </c>
      <c r="I1175">
        <v>0.5</v>
      </c>
      <c r="J1175" t="s">
        <v>42</v>
      </c>
      <c r="K1175">
        <v>0</v>
      </c>
      <c r="L1175" t="s">
        <v>42</v>
      </c>
      <c r="M1175">
        <v>0</v>
      </c>
      <c r="N1175">
        <v>1</v>
      </c>
      <c r="O1175">
        <v>0</v>
      </c>
      <c r="P1175">
        <v>1</v>
      </c>
      <c r="Q1175" t="s">
        <v>41</v>
      </c>
      <c r="R1175" t="s">
        <v>41</v>
      </c>
      <c r="T1175">
        <v>101.31965006729475</v>
      </c>
      <c r="U1175">
        <v>117.34261838440112</v>
      </c>
      <c r="V1175">
        <v>125.13020833333333</v>
      </c>
      <c r="W1175">
        <v>148.05555555555554</v>
      </c>
      <c r="X1175">
        <v>842.4229177499999</v>
      </c>
      <c r="Y1175" t="s">
        <v>648</v>
      </c>
      <c r="Z1175">
        <v>525.58225174999995</v>
      </c>
      <c r="AA1175" t="s">
        <v>648</v>
      </c>
      <c r="AC1175">
        <v>22.202000000000002</v>
      </c>
      <c r="AD1175">
        <v>64.616</v>
      </c>
      <c r="AG1175" t="s">
        <v>734</v>
      </c>
      <c r="AH1175" t="s">
        <v>735</v>
      </c>
      <c r="AI1175">
        <v>16</v>
      </c>
      <c r="AJ1175" t="s">
        <v>734</v>
      </c>
      <c r="AK1175" t="s">
        <v>735</v>
      </c>
      <c r="AL1175">
        <v>14</v>
      </c>
    </row>
    <row r="1176" spans="1:38">
      <c r="A1176" t="s">
        <v>511</v>
      </c>
      <c r="B1176">
        <v>6</v>
      </c>
      <c r="C1176">
        <v>8</v>
      </c>
      <c r="D1176" t="s">
        <v>85</v>
      </c>
      <c r="F1176">
        <v>1</v>
      </c>
      <c r="G1176">
        <v>0.5</v>
      </c>
      <c r="H1176">
        <v>1</v>
      </c>
      <c r="I1176">
        <v>0.5</v>
      </c>
      <c r="J1176" t="s">
        <v>42</v>
      </c>
      <c r="K1176">
        <v>1</v>
      </c>
      <c r="L1176" t="s">
        <v>42</v>
      </c>
      <c r="M1176">
        <v>0</v>
      </c>
      <c r="N1176">
        <v>1</v>
      </c>
      <c r="O1176">
        <v>0</v>
      </c>
      <c r="P1176">
        <v>1</v>
      </c>
      <c r="Q1176" t="s">
        <v>41</v>
      </c>
      <c r="R1176" t="s">
        <v>41</v>
      </c>
      <c r="T1176">
        <v>101.31965006729475</v>
      </c>
      <c r="U1176">
        <v>117.34261838440112</v>
      </c>
      <c r="V1176">
        <v>125.13020833333333</v>
      </c>
      <c r="W1176">
        <v>148.05555555555554</v>
      </c>
      <c r="X1176">
        <v>822.37593775000005</v>
      </c>
      <c r="Y1176" t="s">
        <v>648</v>
      </c>
      <c r="Z1176">
        <v>484.50518935499997</v>
      </c>
      <c r="AA1176" t="s">
        <v>89</v>
      </c>
      <c r="AC1176">
        <v>22.632999999999999</v>
      </c>
      <c r="AD1176">
        <v>62.390999999999998</v>
      </c>
      <c r="AG1176" t="s">
        <v>706</v>
      </c>
      <c r="AH1176" t="s">
        <v>707</v>
      </c>
      <c r="AI1176">
        <v>35</v>
      </c>
      <c r="AJ1176" t="s">
        <v>706</v>
      </c>
      <c r="AK1176" t="s">
        <v>707</v>
      </c>
      <c r="AL1176">
        <v>27</v>
      </c>
    </row>
    <row r="1177" spans="1:38">
      <c r="A1177" t="s">
        <v>511</v>
      </c>
      <c r="B1177">
        <v>6</v>
      </c>
      <c r="C1177">
        <v>8</v>
      </c>
      <c r="D1177" t="s">
        <v>85</v>
      </c>
      <c r="F1177">
        <v>1</v>
      </c>
      <c r="G1177">
        <v>0.5</v>
      </c>
      <c r="H1177">
        <v>1</v>
      </c>
      <c r="I1177">
        <v>0.5</v>
      </c>
      <c r="J1177" t="s">
        <v>42</v>
      </c>
      <c r="K1177">
        <v>0</v>
      </c>
      <c r="L1177" t="s">
        <v>42</v>
      </c>
      <c r="M1177">
        <v>-1</v>
      </c>
      <c r="N1177">
        <v>0.66599999999999993</v>
      </c>
      <c r="O1177">
        <v>1</v>
      </c>
      <c r="P1177">
        <v>0.66599999999999993</v>
      </c>
      <c r="Q1177" t="s">
        <v>41</v>
      </c>
      <c r="R1177" t="s">
        <v>41</v>
      </c>
      <c r="T1177">
        <v>101.31965006729475</v>
      </c>
      <c r="U1177">
        <v>117.34261838440112</v>
      </c>
      <c r="V1177">
        <v>125.13020833333333</v>
      </c>
      <c r="W1177">
        <v>148.05555555555554</v>
      </c>
      <c r="X1177">
        <v>628.76305500000001</v>
      </c>
      <c r="Y1177" t="s">
        <v>648</v>
      </c>
      <c r="Z1177">
        <v>417.80462870000002</v>
      </c>
      <c r="AA1177" t="s">
        <v>89</v>
      </c>
      <c r="AC1177">
        <v>22.992000000000001</v>
      </c>
      <c r="AD1177">
        <v>61.292999999999999</v>
      </c>
      <c r="AG1177" t="s">
        <v>724</v>
      </c>
      <c r="AH1177" t="s">
        <v>725</v>
      </c>
      <c r="AI1177">
        <v>21</v>
      </c>
      <c r="AJ1177" t="s">
        <v>724</v>
      </c>
      <c r="AK1177" t="s">
        <v>725</v>
      </c>
      <c r="AL1177">
        <v>13</v>
      </c>
    </row>
    <row r="1178" spans="1:38">
      <c r="A1178" t="s">
        <v>511</v>
      </c>
      <c r="B1178">
        <v>6</v>
      </c>
      <c r="C1178">
        <v>9</v>
      </c>
      <c r="D1178" t="s">
        <v>117</v>
      </c>
      <c r="F1178">
        <v>0</v>
      </c>
      <c r="G1178">
        <v>1</v>
      </c>
      <c r="H1178">
        <v>0</v>
      </c>
      <c r="I1178">
        <v>1</v>
      </c>
      <c r="J1178" t="s">
        <v>42</v>
      </c>
      <c r="K1178">
        <v>0</v>
      </c>
      <c r="L1178" t="s">
        <v>42</v>
      </c>
      <c r="M1178">
        <v>0</v>
      </c>
      <c r="N1178">
        <v>1</v>
      </c>
      <c r="O1178">
        <v>-1</v>
      </c>
      <c r="P1178">
        <v>0.66599999999999993</v>
      </c>
      <c r="Q1178" t="s">
        <v>41</v>
      </c>
      <c r="R1178" t="s">
        <v>41</v>
      </c>
      <c r="T1178">
        <v>101.31965006729475</v>
      </c>
      <c r="U1178">
        <v>117.34261838440112</v>
      </c>
      <c r="V1178">
        <v>125.13020833333333</v>
      </c>
      <c r="W1178">
        <v>148.05555555555554</v>
      </c>
      <c r="X1178">
        <v>466.73537730999999</v>
      </c>
      <c r="Y1178" t="s">
        <v>89</v>
      </c>
      <c r="Z1178">
        <v>295.33316450000001</v>
      </c>
      <c r="AA1178" t="s">
        <v>54</v>
      </c>
      <c r="AC1178">
        <v>21.652000000000001</v>
      </c>
      <c r="AD1178">
        <v>65.870999999999995</v>
      </c>
      <c r="AG1178" t="s">
        <v>686</v>
      </c>
      <c r="AH1178" t="s">
        <v>687</v>
      </c>
      <c r="AI1178">
        <v>146</v>
      </c>
      <c r="AJ1178" t="s">
        <v>668</v>
      </c>
      <c r="AK1178" t="s">
        <v>669</v>
      </c>
      <c r="AL1178">
        <v>52</v>
      </c>
    </row>
    <row r="1179" spans="1:38">
      <c r="A1179" t="s">
        <v>511</v>
      </c>
      <c r="B1179">
        <v>6</v>
      </c>
      <c r="C1179">
        <v>9</v>
      </c>
      <c r="D1179" t="s">
        <v>117</v>
      </c>
      <c r="F1179">
        <v>0</v>
      </c>
      <c r="G1179">
        <v>1</v>
      </c>
      <c r="H1179">
        <v>0</v>
      </c>
      <c r="I1179">
        <v>1</v>
      </c>
      <c r="J1179" t="s">
        <v>42</v>
      </c>
      <c r="K1179">
        <v>0</v>
      </c>
      <c r="L1179" t="s">
        <v>42</v>
      </c>
      <c r="M1179">
        <v>0</v>
      </c>
      <c r="N1179">
        <v>1</v>
      </c>
      <c r="O1179">
        <v>0</v>
      </c>
      <c r="P1179">
        <v>1</v>
      </c>
      <c r="Q1179" t="s">
        <v>41</v>
      </c>
      <c r="R1179">
        <v>0</v>
      </c>
      <c r="T1179">
        <v>101.31965006729475</v>
      </c>
      <c r="U1179">
        <v>117.34261838440112</v>
      </c>
      <c r="V1179">
        <v>125.13020833333333</v>
      </c>
      <c r="W1179">
        <v>148.05555555555554</v>
      </c>
      <c r="X1179">
        <v>454.64144387499999</v>
      </c>
      <c r="Y1179" t="s">
        <v>89</v>
      </c>
      <c r="Z1179">
        <v>288.72090400000002</v>
      </c>
      <c r="AA1179" t="s">
        <v>54</v>
      </c>
      <c r="AC1179">
        <v>22.202000000000002</v>
      </c>
      <c r="AD1179">
        <v>64.616</v>
      </c>
      <c r="AG1179" t="s">
        <v>686</v>
      </c>
      <c r="AH1179" t="s">
        <v>687</v>
      </c>
      <c r="AI1179">
        <v>146</v>
      </c>
      <c r="AJ1179" t="s">
        <v>686</v>
      </c>
      <c r="AK1179" t="s">
        <v>687</v>
      </c>
      <c r="AL1179">
        <v>93</v>
      </c>
    </row>
    <row r="1180" spans="1:38">
      <c r="A1180" t="s">
        <v>511</v>
      </c>
      <c r="B1180">
        <v>6</v>
      </c>
      <c r="C1180">
        <v>9</v>
      </c>
      <c r="D1180" t="s">
        <v>117</v>
      </c>
      <c r="F1180">
        <v>0</v>
      </c>
      <c r="G1180">
        <v>1</v>
      </c>
      <c r="H1180">
        <v>0</v>
      </c>
      <c r="I1180">
        <v>1</v>
      </c>
      <c r="J1180" t="s">
        <v>42</v>
      </c>
      <c r="K1180">
        <v>0</v>
      </c>
      <c r="L1180" t="s">
        <v>42</v>
      </c>
      <c r="M1180">
        <v>0</v>
      </c>
      <c r="N1180">
        <v>1</v>
      </c>
      <c r="O1180">
        <v>-1</v>
      </c>
      <c r="P1180">
        <v>0.66599999999999993</v>
      </c>
      <c r="Q1180" t="s">
        <v>41</v>
      </c>
      <c r="R1180" t="s">
        <v>41</v>
      </c>
      <c r="T1180">
        <v>101.31965006729475</v>
      </c>
      <c r="U1180">
        <v>117.34261838440112</v>
      </c>
      <c r="V1180">
        <v>125.13020833333333</v>
      </c>
      <c r="W1180">
        <v>148.05555555555554</v>
      </c>
      <c r="X1180">
        <v>430.49285694000002</v>
      </c>
      <c r="Y1180" t="s">
        <v>89</v>
      </c>
      <c r="Z1180">
        <v>268.85915849999998</v>
      </c>
      <c r="AA1180" t="s">
        <v>54</v>
      </c>
      <c r="AC1180">
        <v>22.632999999999999</v>
      </c>
      <c r="AD1180">
        <v>62.390999999999998</v>
      </c>
      <c r="AG1180" t="s">
        <v>686</v>
      </c>
      <c r="AH1180" t="s">
        <v>687</v>
      </c>
      <c r="AI1180">
        <v>146</v>
      </c>
      <c r="AJ1180" t="s">
        <v>668</v>
      </c>
      <c r="AK1180" t="s">
        <v>669</v>
      </c>
      <c r="AL1180">
        <v>52</v>
      </c>
    </row>
    <row r="1181" spans="1:38">
      <c r="A1181" t="s">
        <v>511</v>
      </c>
      <c r="B1181">
        <v>6</v>
      </c>
      <c r="C1181">
        <v>9</v>
      </c>
      <c r="D1181" t="s">
        <v>117</v>
      </c>
      <c r="F1181">
        <v>0</v>
      </c>
      <c r="G1181">
        <v>1</v>
      </c>
      <c r="H1181">
        <v>0</v>
      </c>
      <c r="I1181">
        <v>1</v>
      </c>
      <c r="J1181" t="s">
        <v>42</v>
      </c>
      <c r="K1181">
        <v>0</v>
      </c>
      <c r="L1181" t="s">
        <v>42</v>
      </c>
      <c r="M1181">
        <v>0</v>
      </c>
      <c r="N1181">
        <v>1</v>
      </c>
      <c r="O1181">
        <v>0</v>
      </c>
      <c r="P1181">
        <v>1</v>
      </c>
      <c r="Q1181" t="s">
        <v>41</v>
      </c>
      <c r="R1181" t="s">
        <v>41</v>
      </c>
      <c r="T1181">
        <v>101.31965006729475</v>
      </c>
      <c r="U1181">
        <v>117.34261838440112</v>
      </c>
      <c r="V1181">
        <v>125.13020833333333</v>
      </c>
      <c r="W1181">
        <v>148.05555555555554</v>
      </c>
      <c r="X1181">
        <v>345.8826171</v>
      </c>
      <c r="Y1181" t="s">
        <v>89</v>
      </c>
      <c r="Z1181">
        <v>222.57933600000004</v>
      </c>
      <c r="AA1181" t="s">
        <v>54</v>
      </c>
      <c r="AC1181">
        <v>22.992000000000001</v>
      </c>
      <c r="AD1181">
        <v>61.292999999999999</v>
      </c>
      <c r="AG1181" t="s">
        <v>686</v>
      </c>
      <c r="AH1181" t="s">
        <v>687</v>
      </c>
      <c r="AI1181">
        <v>146</v>
      </c>
      <c r="AJ1181" t="s">
        <v>686</v>
      </c>
      <c r="AK1181" t="s">
        <v>687</v>
      </c>
      <c r="AL1181">
        <v>93</v>
      </c>
    </row>
    <row r="1182" spans="1:38">
      <c r="A1182" t="s">
        <v>511</v>
      </c>
      <c r="B1182">
        <v>6</v>
      </c>
      <c r="C1182">
        <v>11</v>
      </c>
      <c r="D1182" t="s">
        <v>123</v>
      </c>
      <c r="F1182">
        <v>0</v>
      </c>
      <c r="G1182">
        <v>1</v>
      </c>
      <c r="H1182">
        <v>0</v>
      </c>
      <c r="I1182">
        <v>1</v>
      </c>
      <c r="J1182" t="s">
        <v>42</v>
      </c>
      <c r="K1182">
        <v>0</v>
      </c>
      <c r="L1182" t="s">
        <v>42</v>
      </c>
      <c r="M1182">
        <v>0</v>
      </c>
      <c r="N1182">
        <v>1</v>
      </c>
      <c r="O1182">
        <v>0</v>
      </c>
      <c r="P1182">
        <v>1</v>
      </c>
      <c r="Q1182" t="s">
        <v>41</v>
      </c>
      <c r="R1182" t="s">
        <v>41</v>
      </c>
      <c r="T1182">
        <v>101.31965006729475</v>
      </c>
      <c r="U1182">
        <v>117.34261838440112</v>
      </c>
      <c r="V1182">
        <v>125.13020833333333</v>
      </c>
      <c r="W1182">
        <v>148.05555555555554</v>
      </c>
      <c r="X1182">
        <v>255.7544</v>
      </c>
      <c r="Y1182" t="s">
        <v>54</v>
      </c>
      <c r="Z1182">
        <v>82.417630000000003</v>
      </c>
      <c r="AA1182" t="s">
        <v>49</v>
      </c>
      <c r="AC1182">
        <v>21.652000000000001</v>
      </c>
      <c r="AD1182">
        <v>65.870999999999995</v>
      </c>
      <c r="AG1182" t="s">
        <v>684</v>
      </c>
      <c r="AH1182" t="s">
        <v>685</v>
      </c>
      <c r="AI1182">
        <v>208</v>
      </c>
      <c r="AJ1182" t="s">
        <v>684</v>
      </c>
      <c r="AK1182" t="s">
        <v>685</v>
      </c>
      <c r="AL1182">
        <v>85</v>
      </c>
    </row>
    <row r="1183" spans="1:38">
      <c r="A1183" t="s">
        <v>511</v>
      </c>
      <c r="B1183">
        <v>6</v>
      </c>
      <c r="C1183">
        <v>11</v>
      </c>
      <c r="D1183" t="s">
        <v>123</v>
      </c>
      <c r="F1183">
        <v>-1</v>
      </c>
      <c r="G1183">
        <v>0.5</v>
      </c>
      <c r="H1183">
        <v>2</v>
      </c>
      <c r="I1183">
        <v>0</v>
      </c>
      <c r="J1183" t="s">
        <v>42</v>
      </c>
      <c r="K1183">
        <v>0</v>
      </c>
      <c r="L1183" t="s">
        <v>42</v>
      </c>
      <c r="M1183">
        <v>0</v>
      </c>
      <c r="N1183">
        <v>1</v>
      </c>
      <c r="O1183">
        <v>0</v>
      </c>
      <c r="P1183">
        <v>1</v>
      </c>
      <c r="Q1183" t="s">
        <v>41</v>
      </c>
      <c r="R1183" t="s">
        <v>41</v>
      </c>
      <c r="T1183">
        <v>101.31965006729475</v>
      </c>
      <c r="U1183">
        <v>117.34261838440112</v>
      </c>
      <c r="V1183">
        <v>125.13020833333333</v>
      </c>
      <c r="W1183">
        <v>148.05555555555554</v>
      </c>
      <c r="X1183">
        <v>255.7544</v>
      </c>
      <c r="Y1183" t="s">
        <v>54</v>
      </c>
      <c r="Z1183">
        <v>74.672074999999992</v>
      </c>
      <c r="AA1183" t="s">
        <v>49</v>
      </c>
      <c r="AC1183">
        <v>22.202000000000002</v>
      </c>
      <c r="AD1183">
        <v>64.616</v>
      </c>
      <c r="AG1183" t="s">
        <v>674</v>
      </c>
      <c r="AH1183" t="s">
        <v>675</v>
      </c>
      <c r="AI1183">
        <v>202</v>
      </c>
      <c r="AJ1183" t="s">
        <v>676</v>
      </c>
      <c r="AK1183" t="s">
        <v>677</v>
      </c>
      <c r="AL1183">
        <v>78</v>
      </c>
    </row>
    <row r="1184" spans="1:38">
      <c r="A1184" t="s">
        <v>511</v>
      </c>
      <c r="B1184">
        <v>6</v>
      </c>
      <c r="C1184">
        <v>11</v>
      </c>
      <c r="D1184" t="s">
        <v>123</v>
      </c>
      <c r="F1184">
        <v>-1</v>
      </c>
      <c r="G1184">
        <v>0.5</v>
      </c>
      <c r="H1184">
        <v>2</v>
      </c>
      <c r="I1184">
        <v>0</v>
      </c>
      <c r="J1184" t="s">
        <v>42</v>
      </c>
      <c r="K1184">
        <v>0</v>
      </c>
      <c r="L1184" t="s">
        <v>42</v>
      </c>
      <c r="M1184">
        <v>0</v>
      </c>
      <c r="N1184">
        <v>1</v>
      </c>
      <c r="O1184">
        <v>0</v>
      </c>
      <c r="P1184">
        <v>1</v>
      </c>
      <c r="Q1184" t="s">
        <v>41</v>
      </c>
      <c r="R1184" t="s">
        <v>41</v>
      </c>
      <c r="T1184">
        <v>101.31965006729475</v>
      </c>
      <c r="U1184">
        <v>117.34261838440112</v>
      </c>
      <c r="V1184">
        <v>125.13020833333333</v>
      </c>
      <c r="W1184">
        <v>148.05555555555554</v>
      </c>
      <c r="X1184">
        <v>241.22405000000001</v>
      </c>
      <c r="Y1184" t="s">
        <v>54</v>
      </c>
      <c r="Z1184">
        <v>74.672074999999992</v>
      </c>
      <c r="AA1184" t="s">
        <v>49</v>
      </c>
      <c r="AC1184">
        <v>22.632999999999999</v>
      </c>
      <c r="AD1184">
        <v>62.390999999999998</v>
      </c>
      <c r="AG1184" t="s">
        <v>674</v>
      </c>
      <c r="AH1184" t="s">
        <v>675</v>
      </c>
      <c r="AI1184">
        <v>202</v>
      </c>
      <c r="AJ1184" t="s">
        <v>676</v>
      </c>
      <c r="AK1184" t="s">
        <v>677</v>
      </c>
      <c r="AL1184">
        <v>78</v>
      </c>
    </row>
    <row r="1185" spans="1:38">
      <c r="A1185" t="s">
        <v>511</v>
      </c>
      <c r="B1185">
        <v>6</v>
      </c>
      <c r="C1185">
        <v>11</v>
      </c>
      <c r="D1185" t="s">
        <v>123</v>
      </c>
      <c r="F1185">
        <v>-1</v>
      </c>
      <c r="G1185">
        <v>0.5</v>
      </c>
      <c r="H1185">
        <v>2</v>
      </c>
      <c r="I1185">
        <v>0</v>
      </c>
      <c r="J1185" t="s">
        <v>42</v>
      </c>
      <c r="K1185">
        <v>0</v>
      </c>
      <c r="L1185" t="s">
        <v>42</v>
      </c>
      <c r="M1185">
        <v>-1</v>
      </c>
      <c r="N1185">
        <v>0.66599999999999993</v>
      </c>
      <c r="O1185">
        <v>1</v>
      </c>
      <c r="P1185">
        <v>0.66599999999999993</v>
      </c>
      <c r="Q1185" t="s">
        <v>41</v>
      </c>
      <c r="R1185" t="s">
        <v>41</v>
      </c>
      <c r="T1185">
        <v>101.31965006729475</v>
      </c>
      <c r="U1185">
        <v>117.34261838440112</v>
      </c>
      <c r="V1185">
        <v>125.13020833333333</v>
      </c>
      <c r="W1185">
        <v>148.05555555555554</v>
      </c>
      <c r="X1185">
        <v>212.07080000000002</v>
      </c>
      <c r="Y1185" t="s">
        <v>54</v>
      </c>
      <c r="Z1185">
        <v>51.435410000000019</v>
      </c>
      <c r="AA1185" t="s">
        <v>49</v>
      </c>
      <c r="AC1185">
        <v>22.992000000000001</v>
      </c>
      <c r="AD1185">
        <v>61.292999999999999</v>
      </c>
      <c r="AG1185" t="s">
        <v>650</v>
      </c>
      <c r="AH1185" t="s">
        <v>651</v>
      </c>
      <c r="AI1185">
        <v>131</v>
      </c>
      <c r="AJ1185" t="s">
        <v>652</v>
      </c>
      <c r="AK1185" t="s">
        <v>653</v>
      </c>
      <c r="AL1185">
        <v>48</v>
      </c>
    </row>
    <row r="1186" spans="1:38">
      <c r="A1186" t="s">
        <v>511</v>
      </c>
      <c r="B1186">
        <v>6</v>
      </c>
      <c r="C1186">
        <v>12</v>
      </c>
      <c r="D1186" t="s">
        <v>95</v>
      </c>
      <c r="F1186">
        <v>1</v>
      </c>
      <c r="G1186">
        <v>0.5</v>
      </c>
      <c r="H1186">
        <v>1</v>
      </c>
      <c r="I1186">
        <v>0.5</v>
      </c>
      <c r="J1186" t="s">
        <v>42</v>
      </c>
      <c r="K1186">
        <v>0</v>
      </c>
      <c r="L1186" t="s">
        <v>42</v>
      </c>
      <c r="M1186">
        <v>0</v>
      </c>
      <c r="N1186">
        <v>1</v>
      </c>
      <c r="O1186">
        <v>0</v>
      </c>
      <c r="P1186">
        <v>1</v>
      </c>
      <c r="Q1186" t="s">
        <v>41</v>
      </c>
      <c r="R1186" t="s">
        <v>41</v>
      </c>
      <c r="T1186">
        <v>101.31965006729475</v>
      </c>
      <c r="U1186">
        <v>117.34261838440112</v>
      </c>
      <c r="V1186">
        <v>125.13020833333333</v>
      </c>
      <c r="W1186">
        <v>148.05555555555554</v>
      </c>
      <c r="X1186">
        <v>270.55077500000004</v>
      </c>
      <c r="Y1186" t="s">
        <v>54</v>
      </c>
      <c r="Z1186">
        <v>126.27944999999998</v>
      </c>
      <c r="AA1186" t="s">
        <v>54</v>
      </c>
      <c r="AC1186">
        <v>21.652000000000001</v>
      </c>
      <c r="AD1186">
        <v>65.870999999999995</v>
      </c>
      <c r="AG1186" t="s">
        <v>670</v>
      </c>
      <c r="AH1186" t="s">
        <v>671</v>
      </c>
      <c r="AI1186">
        <v>91</v>
      </c>
      <c r="AJ1186" t="s">
        <v>670</v>
      </c>
      <c r="AK1186" t="s">
        <v>671</v>
      </c>
      <c r="AL1186">
        <v>89</v>
      </c>
    </row>
    <row r="1187" spans="1:38">
      <c r="A1187" t="s">
        <v>511</v>
      </c>
      <c r="B1187">
        <v>6</v>
      </c>
      <c r="C1187">
        <v>12</v>
      </c>
      <c r="D1187" t="s">
        <v>95</v>
      </c>
      <c r="F1187">
        <v>0</v>
      </c>
      <c r="G1187">
        <v>1</v>
      </c>
      <c r="H1187">
        <v>1</v>
      </c>
      <c r="I1187">
        <v>0.5</v>
      </c>
      <c r="J1187" t="s">
        <v>42</v>
      </c>
      <c r="K1187">
        <v>0</v>
      </c>
      <c r="L1187" t="s">
        <v>42</v>
      </c>
      <c r="M1187">
        <v>0</v>
      </c>
      <c r="N1187">
        <v>1</v>
      </c>
      <c r="O1187">
        <v>0</v>
      </c>
      <c r="P1187">
        <v>1</v>
      </c>
      <c r="Q1187" t="s">
        <v>41</v>
      </c>
      <c r="R1187" t="s">
        <v>41</v>
      </c>
      <c r="T1187">
        <v>101.31965006729475</v>
      </c>
      <c r="U1187">
        <v>117.34261838440112</v>
      </c>
      <c r="V1187">
        <v>125.13020833333333</v>
      </c>
      <c r="W1187">
        <v>148.05555555555554</v>
      </c>
      <c r="X1187">
        <v>262.77362000000005</v>
      </c>
      <c r="Y1187" t="s">
        <v>54</v>
      </c>
      <c r="Z1187">
        <v>126.27944999999998</v>
      </c>
      <c r="AA1187" t="s">
        <v>54</v>
      </c>
      <c r="AC1187">
        <v>22.202000000000002</v>
      </c>
      <c r="AD1187">
        <v>64.616</v>
      </c>
      <c r="AG1187" t="s">
        <v>686</v>
      </c>
      <c r="AH1187" t="s">
        <v>687</v>
      </c>
      <c r="AI1187">
        <v>146</v>
      </c>
      <c r="AJ1187" t="s">
        <v>670</v>
      </c>
      <c r="AK1187" t="s">
        <v>671</v>
      </c>
      <c r="AL1187">
        <v>89</v>
      </c>
    </row>
    <row r="1188" spans="1:38">
      <c r="A1188" t="s">
        <v>511</v>
      </c>
      <c r="B1188">
        <v>6</v>
      </c>
      <c r="C1188">
        <v>12</v>
      </c>
      <c r="D1188" t="s">
        <v>95</v>
      </c>
      <c r="F1188">
        <v>-1</v>
      </c>
      <c r="G1188">
        <v>0.5</v>
      </c>
      <c r="H1188">
        <v>1</v>
      </c>
      <c r="I1188">
        <v>0.5</v>
      </c>
      <c r="J1188" t="s">
        <v>42</v>
      </c>
      <c r="K1188">
        <v>0</v>
      </c>
      <c r="L1188" t="s">
        <v>42</v>
      </c>
      <c r="M1188">
        <v>0</v>
      </c>
      <c r="N1188">
        <v>1</v>
      </c>
      <c r="O1188">
        <v>0</v>
      </c>
      <c r="P1188">
        <v>1</v>
      </c>
      <c r="Q1188" t="s">
        <v>41</v>
      </c>
      <c r="R1188" t="s">
        <v>41</v>
      </c>
      <c r="T1188">
        <v>101.31965006729475</v>
      </c>
      <c r="U1188">
        <v>117.34261838440112</v>
      </c>
      <c r="V1188">
        <v>125.13020833333333</v>
      </c>
      <c r="W1188">
        <v>148.05555555555554</v>
      </c>
      <c r="X1188">
        <v>239.63904500000001</v>
      </c>
      <c r="Y1188" t="s">
        <v>54</v>
      </c>
      <c r="Z1188">
        <v>112.19690999999999</v>
      </c>
      <c r="AA1188" t="s">
        <v>54</v>
      </c>
      <c r="AC1188">
        <v>22.632999999999999</v>
      </c>
      <c r="AD1188">
        <v>62.390999999999998</v>
      </c>
      <c r="AG1188" t="s">
        <v>670</v>
      </c>
      <c r="AH1188" t="s">
        <v>671</v>
      </c>
      <c r="AI1188">
        <v>91</v>
      </c>
      <c r="AJ1188" t="s">
        <v>670</v>
      </c>
      <c r="AK1188" t="s">
        <v>671</v>
      </c>
      <c r="AL1188">
        <v>89</v>
      </c>
    </row>
    <row r="1189" spans="1:38">
      <c r="A1189" t="s">
        <v>511</v>
      </c>
      <c r="B1189">
        <v>6</v>
      </c>
      <c r="C1189">
        <v>12</v>
      </c>
      <c r="D1189" t="s">
        <v>95</v>
      </c>
      <c r="F1189">
        <v>0</v>
      </c>
      <c r="G1189">
        <v>1</v>
      </c>
      <c r="H1189">
        <v>1</v>
      </c>
      <c r="I1189">
        <v>0.5</v>
      </c>
      <c r="J1189" t="s">
        <v>42</v>
      </c>
      <c r="K1189">
        <v>0</v>
      </c>
      <c r="L1189" t="s">
        <v>42</v>
      </c>
      <c r="M1189">
        <v>0</v>
      </c>
      <c r="N1189">
        <v>1</v>
      </c>
      <c r="O1189">
        <v>0</v>
      </c>
      <c r="P1189">
        <v>1</v>
      </c>
      <c r="Q1189" t="s">
        <v>41</v>
      </c>
      <c r="R1189" t="s">
        <v>41</v>
      </c>
      <c r="T1189">
        <v>101.31965006729475</v>
      </c>
      <c r="U1189">
        <v>117.34261838440112</v>
      </c>
      <c r="V1189">
        <v>125.13020833333333</v>
      </c>
      <c r="W1189">
        <v>148.05555555555554</v>
      </c>
      <c r="X1189">
        <v>216.30758</v>
      </c>
      <c r="Y1189" t="s">
        <v>54</v>
      </c>
      <c r="Z1189">
        <v>91.073099999999982</v>
      </c>
      <c r="AA1189" t="s">
        <v>49</v>
      </c>
      <c r="AC1189">
        <v>22.992000000000001</v>
      </c>
      <c r="AD1189">
        <v>61.292999999999999</v>
      </c>
      <c r="AG1189" t="s">
        <v>684</v>
      </c>
      <c r="AH1189" t="s">
        <v>685</v>
      </c>
      <c r="AI1189">
        <v>208</v>
      </c>
      <c r="AJ1189" t="s">
        <v>674</v>
      </c>
      <c r="AK1189" t="s">
        <v>675</v>
      </c>
      <c r="AL1189">
        <v>108</v>
      </c>
    </row>
    <row r="1190" spans="1:38">
      <c r="A1190" t="s">
        <v>511</v>
      </c>
      <c r="B1190">
        <v>7</v>
      </c>
      <c r="C1190">
        <v>1</v>
      </c>
      <c r="D1190" t="s">
        <v>34</v>
      </c>
      <c r="F1190">
        <v>1</v>
      </c>
      <c r="G1190">
        <v>0.5</v>
      </c>
      <c r="H1190">
        <v>0</v>
      </c>
      <c r="I1190">
        <v>1</v>
      </c>
      <c r="J1190" t="s">
        <v>42</v>
      </c>
      <c r="K1190">
        <v>0</v>
      </c>
      <c r="L1190" t="s">
        <v>42</v>
      </c>
      <c r="M1190">
        <v>1</v>
      </c>
      <c r="N1190">
        <v>0.66599999999999993</v>
      </c>
      <c r="O1190">
        <v>-1</v>
      </c>
      <c r="P1190">
        <v>0.66599999999999993</v>
      </c>
      <c r="Q1190" t="s">
        <v>41</v>
      </c>
      <c r="R1190" t="s">
        <v>41</v>
      </c>
      <c r="T1190">
        <v>101.31965006729475</v>
      </c>
      <c r="U1190">
        <v>117.34261838440112</v>
      </c>
      <c r="V1190">
        <v>125.13020833333333</v>
      </c>
      <c r="W1190">
        <v>148.05555555555554</v>
      </c>
      <c r="X1190">
        <v>1496.9348328000001</v>
      </c>
      <c r="Y1190" t="s">
        <v>649</v>
      </c>
      <c r="Z1190">
        <v>1234.0833380000001</v>
      </c>
      <c r="AA1190" t="s">
        <v>649</v>
      </c>
      <c r="AC1190">
        <v>23.207999999999998</v>
      </c>
      <c r="AD1190">
        <v>63.911000000000001</v>
      </c>
      <c r="AG1190" t="s">
        <v>756</v>
      </c>
      <c r="AH1190" t="s">
        <v>757</v>
      </c>
      <c r="AI1190">
        <v>10</v>
      </c>
      <c r="AJ1190" t="s">
        <v>760</v>
      </c>
      <c r="AK1190" t="s">
        <v>761</v>
      </c>
      <c r="AL1190">
        <v>19</v>
      </c>
    </row>
    <row r="1191" spans="1:38">
      <c r="A1191" t="s">
        <v>511</v>
      </c>
      <c r="B1191">
        <v>7</v>
      </c>
      <c r="C1191">
        <v>1</v>
      </c>
      <c r="D1191" t="s">
        <v>34</v>
      </c>
      <c r="F1191">
        <v>1</v>
      </c>
      <c r="G1191">
        <v>0.5</v>
      </c>
      <c r="H1191">
        <v>0</v>
      </c>
      <c r="I1191">
        <v>1</v>
      </c>
      <c r="J1191" t="s">
        <v>42</v>
      </c>
      <c r="K1191">
        <v>0</v>
      </c>
      <c r="L1191" t="s">
        <v>42</v>
      </c>
      <c r="M1191">
        <v>1</v>
      </c>
      <c r="N1191">
        <v>0.66599999999999993</v>
      </c>
      <c r="O1191">
        <v>-1</v>
      </c>
      <c r="P1191">
        <v>0.66599999999999993</v>
      </c>
      <c r="Q1191" t="s">
        <v>41</v>
      </c>
      <c r="R1191" t="s">
        <v>41</v>
      </c>
      <c r="T1191">
        <v>101.31965006729475</v>
      </c>
      <c r="U1191">
        <v>117.34261838440112</v>
      </c>
      <c r="V1191">
        <v>125.13020833333333</v>
      </c>
      <c r="W1191">
        <v>148.05555555555554</v>
      </c>
      <c r="X1191">
        <v>1240.9507595</v>
      </c>
      <c r="Y1191" t="s">
        <v>649</v>
      </c>
      <c r="Z1191">
        <v>1011.8168949999999</v>
      </c>
      <c r="AA1191" t="s">
        <v>649</v>
      </c>
      <c r="AC1191">
        <v>24.074000000000002</v>
      </c>
      <c r="AD1191">
        <v>62.262</v>
      </c>
      <c r="AG1191" t="s">
        <v>756</v>
      </c>
      <c r="AH1191" t="s">
        <v>757</v>
      </c>
      <c r="AI1191">
        <v>10</v>
      </c>
      <c r="AJ1191" t="s">
        <v>760</v>
      </c>
      <c r="AK1191" t="s">
        <v>761</v>
      </c>
      <c r="AL1191">
        <v>19</v>
      </c>
    </row>
    <row r="1192" spans="1:38">
      <c r="A1192" t="s">
        <v>511</v>
      </c>
      <c r="B1192">
        <v>7</v>
      </c>
      <c r="C1192">
        <v>1</v>
      </c>
      <c r="D1192" t="s">
        <v>34</v>
      </c>
      <c r="F1192">
        <v>0</v>
      </c>
      <c r="G1192">
        <v>1</v>
      </c>
      <c r="H1192">
        <v>1</v>
      </c>
      <c r="I1192">
        <v>0.5</v>
      </c>
      <c r="J1192" t="s">
        <v>42</v>
      </c>
      <c r="K1192">
        <v>0</v>
      </c>
      <c r="L1192" t="s">
        <v>42</v>
      </c>
      <c r="M1192">
        <v>1</v>
      </c>
      <c r="N1192">
        <v>0.66599999999999993</v>
      </c>
      <c r="O1192">
        <v>-2</v>
      </c>
      <c r="P1192">
        <v>0.33299999999999996</v>
      </c>
      <c r="Q1192" t="s">
        <v>41</v>
      </c>
      <c r="R1192" t="s">
        <v>42</v>
      </c>
      <c r="T1192">
        <v>101.31965006729475</v>
      </c>
      <c r="U1192">
        <v>117.34261838440112</v>
      </c>
      <c r="V1192">
        <v>125.13020833333333</v>
      </c>
      <c r="W1192">
        <v>148.05555555555554</v>
      </c>
      <c r="X1192">
        <v>174.86833239999999</v>
      </c>
      <c r="Y1192" t="s">
        <v>54</v>
      </c>
      <c r="Z1192">
        <v>78.622258999999985</v>
      </c>
      <c r="AA1192" t="s">
        <v>49</v>
      </c>
      <c r="AC1192">
        <v>24.532</v>
      </c>
      <c r="AD1192">
        <v>60.006</v>
      </c>
      <c r="AG1192" t="s">
        <v>656</v>
      </c>
      <c r="AH1192" t="s">
        <v>657</v>
      </c>
      <c r="AI1192">
        <v>91</v>
      </c>
      <c r="AJ1192" t="s">
        <v>654</v>
      </c>
      <c r="AK1192" t="s">
        <v>655</v>
      </c>
      <c r="AL1192">
        <v>90</v>
      </c>
    </row>
    <row r="1193" spans="1:38">
      <c r="A1193" t="s">
        <v>511</v>
      </c>
      <c r="B1193">
        <v>7</v>
      </c>
      <c r="C1193">
        <v>1</v>
      </c>
      <c r="D1193" t="s">
        <v>34</v>
      </c>
      <c r="F1193">
        <v>0</v>
      </c>
      <c r="G1193">
        <v>1</v>
      </c>
      <c r="H1193">
        <v>1</v>
      </c>
      <c r="I1193">
        <v>0.5</v>
      </c>
      <c r="J1193" t="s">
        <v>42</v>
      </c>
      <c r="K1193">
        <v>0</v>
      </c>
      <c r="L1193" t="s">
        <v>42</v>
      </c>
      <c r="M1193">
        <v>1</v>
      </c>
      <c r="N1193">
        <v>0.66599999999999993</v>
      </c>
      <c r="O1193">
        <v>-2</v>
      </c>
      <c r="P1193">
        <v>0.33299999999999996</v>
      </c>
      <c r="Q1193" t="s">
        <v>41</v>
      </c>
      <c r="R1193" t="s">
        <v>41</v>
      </c>
      <c r="T1193">
        <v>101.31965006729475</v>
      </c>
      <c r="U1193">
        <v>117.34261838440112</v>
      </c>
      <c r="V1193">
        <v>125.13020833333333</v>
      </c>
      <c r="W1193">
        <v>148.05555555555554</v>
      </c>
      <c r="X1193">
        <v>118.70166999999999</v>
      </c>
      <c r="Y1193" t="s">
        <v>54</v>
      </c>
      <c r="Z1193">
        <v>53.201603999999996</v>
      </c>
      <c r="AA1193" t="s">
        <v>49</v>
      </c>
      <c r="AC1193">
        <v>24.797999999999998</v>
      </c>
      <c r="AD1193">
        <v>59.307000000000002</v>
      </c>
      <c r="AG1193" t="s">
        <v>656</v>
      </c>
      <c r="AH1193" t="s">
        <v>657</v>
      </c>
      <c r="AI1193">
        <v>91</v>
      </c>
      <c r="AJ1193" t="s">
        <v>654</v>
      </c>
      <c r="AK1193" t="s">
        <v>655</v>
      </c>
      <c r="AL1193">
        <v>90</v>
      </c>
    </row>
    <row r="1194" spans="1:38">
      <c r="A1194" t="s">
        <v>511</v>
      </c>
      <c r="B1194">
        <v>7</v>
      </c>
      <c r="C1194">
        <v>1</v>
      </c>
      <c r="D1194" t="s">
        <v>34</v>
      </c>
      <c r="F1194">
        <v>0</v>
      </c>
      <c r="G1194">
        <v>1</v>
      </c>
      <c r="H1194">
        <v>1</v>
      </c>
      <c r="I1194">
        <v>0.5</v>
      </c>
      <c r="J1194" t="s">
        <v>42</v>
      </c>
      <c r="K1194">
        <v>0</v>
      </c>
      <c r="L1194" t="s">
        <v>42</v>
      </c>
      <c r="M1194">
        <v>0</v>
      </c>
      <c r="N1194">
        <v>1</v>
      </c>
      <c r="O1194">
        <v>-1</v>
      </c>
      <c r="P1194">
        <v>0.66599999999999993</v>
      </c>
      <c r="Q1194" t="s">
        <v>41</v>
      </c>
      <c r="R1194" t="s">
        <v>41</v>
      </c>
      <c r="T1194">
        <v>101.31965006729475</v>
      </c>
      <c r="U1194">
        <v>117.34261838440112</v>
      </c>
      <c r="V1194">
        <v>125.13020833333333</v>
      </c>
      <c r="W1194">
        <v>148.05555555555554</v>
      </c>
      <c r="X1194">
        <v>110.68075260000001</v>
      </c>
      <c r="Y1194" t="s">
        <v>54</v>
      </c>
      <c r="Z1194">
        <v>40.391674999999999</v>
      </c>
      <c r="AA1194" t="s">
        <v>49</v>
      </c>
      <c r="AC1194">
        <v>24.484000000000002</v>
      </c>
      <c r="AD1194">
        <v>58.918999999999997</v>
      </c>
      <c r="AG1194" t="s">
        <v>684</v>
      </c>
      <c r="AH1194" t="s">
        <v>685</v>
      </c>
      <c r="AI1194">
        <v>208</v>
      </c>
      <c r="AJ1194" t="s">
        <v>650</v>
      </c>
      <c r="AK1194" t="s">
        <v>651</v>
      </c>
      <c r="AL1194">
        <v>128</v>
      </c>
    </row>
    <row r="1195" spans="1:38">
      <c r="A1195" t="s">
        <v>511</v>
      </c>
      <c r="B1195">
        <v>7</v>
      </c>
      <c r="C1195">
        <v>2</v>
      </c>
      <c r="D1195" t="s">
        <v>101</v>
      </c>
      <c r="F1195">
        <v>0</v>
      </c>
      <c r="G1195">
        <v>1</v>
      </c>
      <c r="H1195">
        <v>0</v>
      </c>
      <c r="I1195">
        <v>1</v>
      </c>
      <c r="J1195" t="s">
        <v>42</v>
      </c>
      <c r="K1195">
        <v>0</v>
      </c>
      <c r="L1195" t="s">
        <v>42</v>
      </c>
      <c r="M1195">
        <v>2</v>
      </c>
      <c r="N1195">
        <v>0.33299999999999996</v>
      </c>
      <c r="O1195">
        <v>-2</v>
      </c>
      <c r="P1195">
        <v>0.33299999999999996</v>
      </c>
      <c r="Q1195" t="s">
        <v>42</v>
      </c>
      <c r="R1195" t="s">
        <v>41</v>
      </c>
      <c r="T1195">
        <v>101.31965006729475</v>
      </c>
      <c r="U1195">
        <v>117.34261838440112</v>
      </c>
      <c r="V1195">
        <v>125.13020833333333</v>
      </c>
      <c r="W1195">
        <v>148.05555555555554</v>
      </c>
      <c r="X1195">
        <v>581.23186099999998</v>
      </c>
      <c r="Y1195" t="s">
        <v>648</v>
      </c>
      <c r="Z1195">
        <v>694.78753454999992</v>
      </c>
      <c r="AA1195" t="s">
        <v>648</v>
      </c>
      <c r="AC1195">
        <v>23.207999999999998</v>
      </c>
      <c r="AD1195">
        <v>63.911000000000001</v>
      </c>
      <c r="AG1195" t="s">
        <v>712</v>
      </c>
      <c r="AH1195" t="s">
        <v>713</v>
      </c>
      <c r="AI1195">
        <v>14</v>
      </c>
      <c r="AJ1195" t="s">
        <v>712</v>
      </c>
      <c r="AK1195" t="s">
        <v>713</v>
      </c>
      <c r="AL1195">
        <v>13</v>
      </c>
    </row>
    <row r="1196" spans="1:38">
      <c r="A1196" t="s">
        <v>511</v>
      </c>
      <c r="B1196">
        <v>7</v>
      </c>
      <c r="C1196">
        <v>2</v>
      </c>
      <c r="D1196" t="s">
        <v>101</v>
      </c>
      <c r="F1196">
        <v>0</v>
      </c>
      <c r="G1196">
        <v>1</v>
      </c>
      <c r="H1196">
        <v>0</v>
      </c>
      <c r="I1196">
        <v>1</v>
      </c>
      <c r="J1196" t="s">
        <v>42</v>
      </c>
      <c r="K1196">
        <v>0</v>
      </c>
      <c r="L1196" t="s">
        <v>42</v>
      </c>
      <c r="M1196">
        <v>3</v>
      </c>
      <c r="N1196">
        <v>0</v>
      </c>
      <c r="O1196">
        <v>-3</v>
      </c>
      <c r="P1196">
        <v>0</v>
      </c>
      <c r="Q1196" t="s">
        <v>42</v>
      </c>
      <c r="R1196" t="s">
        <v>41</v>
      </c>
      <c r="T1196">
        <v>101.31965006729475</v>
      </c>
      <c r="U1196">
        <v>117.34261838440112</v>
      </c>
      <c r="V1196">
        <v>125.13020833333333</v>
      </c>
      <c r="W1196">
        <v>148.05555555555554</v>
      </c>
      <c r="X1196">
        <v>480.478365</v>
      </c>
      <c r="Y1196" t="s">
        <v>89</v>
      </c>
      <c r="Z1196">
        <v>565.34767714999998</v>
      </c>
      <c r="AA1196" t="s">
        <v>648</v>
      </c>
      <c r="AC1196">
        <v>24.074000000000002</v>
      </c>
      <c r="AD1196">
        <v>62.262</v>
      </c>
      <c r="AG1196" t="s">
        <v>728</v>
      </c>
      <c r="AH1196" t="s">
        <v>729</v>
      </c>
      <c r="AI1196">
        <v>4</v>
      </c>
      <c r="AJ1196" t="s">
        <v>728</v>
      </c>
      <c r="AK1196" t="s">
        <v>729</v>
      </c>
      <c r="AL1196">
        <v>8</v>
      </c>
    </row>
    <row r="1197" spans="1:38">
      <c r="A1197" t="s">
        <v>511</v>
      </c>
      <c r="B1197">
        <v>7</v>
      </c>
      <c r="C1197">
        <v>2</v>
      </c>
      <c r="D1197" t="s">
        <v>101</v>
      </c>
      <c r="E1197">
        <v>0</v>
      </c>
      <c r="F1197">
        <v>0</v>
      </c>
      <c r="G1197">
        <v>1</v>
      </c>
      <c r="H1197">
        <v>0</v>
      </c>
      <c r="I1197">
        <v>1</v>
      </c>
      <c r="J1197" t="s">
        <v>42</v>
      </c>
      <c r="K1197">
        <v>0</v>
      </c>
      <c r="L1197" t="s">
        <v>42</v>
      </c>
      <c r="M1197">
        <v>2</v>
      </c>
      <c r="N1197">
        <v>0.33299999999999996</v>
      </c>
      <c r="O1197">
        <v>-2</v>
      </c>
      <c r="P1197">
        <v>0.33299999999999996</v>
      </c>
      <c r="Q1197" t="s">
        <v>42</v>
      </c>
      <c r="R1197" t="s">
        <v>41</v>
      </c>
      <c r="T1197">
        <v>101.31965006729475</v>
      </c>
      <c r="U1197">
        <v>117.34261838440112</v>
      </c>
      <c r="V1197">
        <v>125.13020833333333</v>
      </c>
      <c r="W1197">
        <v>148.05555555555554</v>
      </c>
      <c r="X1197">
        <v>196.72873300000001</v>
      </c>
      <c r="Y1197" t="s">
        <v>54</v>
      </c>
      <c r="Z1197">
        <v>127.93071590000001</v>
      </c>
      <c r="AA1197" t="s">
        <v>54</v>
      </c>
      <c r="AC1197">
        <v>24.532</v>
      </c>
      <c r="AD1197">
        <v>60.006</v>
      </c>
      <c r="AG1197" t="s">
        <v>660</v>
      </c>
      <c r="AH1197" t="s">
        <v>661</v>
      </c>
      <c r="AI1197">
        <v>33</v>
      </c>
      <c r="AJ1197" t="s">
        <v>660</v>
      </c>
      <c r="AK1197" t="s">
        <v>661</v>
      </c>
      <c r="AL1197">
        <v>42</v>
      </c>
    </row>
    <row r="1198" spans="1:38">
      <c r="A1198" t="s">
        <v>511</v>
      </c>
      <c r="B1198">
        <v>7</v>
      </c>
      <c r="C1198">
        <v>2</v>
      </c>
      <c r="D1198" t="s">
        <v>101</v>
      </c>
      <c r="E1198">
        <v>0</v>
      </c>
      <c r="F1198">
        <v>0</v>
      </c>
      <c r="G1198">
        <v>1</v>
      </c>
      <c r="H1198">
        <v>0</v>
      </c>
      <c r="I1198">
        <v>1</v>
      </c>
      <c r="J1198" t="s">
        <v>42</v>
      </c>
      <c r="K1198">
        <v>0</v>
      </c>
      <c r="L1198" t="s">
        <v>42</v>
      </c>
      <c r="M1198">
        <v>1</v>
      </c>
      <c r="N1198">
        <v>0.66599999999999993</v>
      </c>
      <c r="O1198">
        <v>-1</v>
      </c>
      <c r="P1198">
        <v>0.66599999999999993</v>
      </c>
      <c r="Q1198" t="s">
        <v>42</v>
      </c>
      <c r="R1198" t="s">
        <v>41</v>
      </c>
      <c r="T1198">
        <v>101.31965006729475</v>
      </c>
      <c r="U1198">
        <v>117.34261838440112</v>
      </c>
      <c r="V1198">
        <v>125.13020833333333</v>
      </c>
      <c r="W1198">
        <v>148.05555555555554</v>
      </c>
      <c r="X1198">
        <v>192.72919999999999</v>
      </c>
      <c r="Y1198" t="s">
        <v>54</v>
      </c>
      <c r="Z1198">
        <v>92.622290000000007</v>
      </c>
      <c r="AA1198" t="s">
        <v>49</v>
      </c>
      <c r="AC1198">
        <v>24.797999999999998</v>
      </c>
      <c r="AD1198">
        <v>59.307000000000002</v>
      </c>
      <c r="AG1198" t="s">
        <v>656</v>
      </c>
      <c r="AH1198" t="s">
        <v>657</v>
      </c>
      <c r="AI1198">
        <v>91</v>
      </c>
      <c r="AJ1198" t="s">
        <v>656</v>
      </c>
      <c r="AK1198" t="s">
        <v>657</v>
      </c>
      <c r="AL1198">
        <v>50</v>
      </c>
    </row>
    <row r="1199" spans="1:38">
      <c r="A1199" t="s">
        <v>511</v>
      </c>
      <c r="B1199">
        <v>7</v>
      </c>
      <c r="C1199">
        <v>2</v>
      </c>
      <c r="D1199" t="s">
        <v>101</v>
      </c>
      <c r="E1199">
        <v>0</v>
      </c>
      <c r="F1199">
        <v>0</v>
      </c>
      <c r="G1199">
        <v>1</v>
      </c>
      <c r="H1199">
        <v>1</v>
      </c>
      <c r="I1199">
        <v>0.5</v>
      </c>
      <c r="J1199" t="s">
        <v>42</v>
      </c>
      <c r="K1199">
        <v>0</v>
      </c>
      <c r="L1199" t="s">
        <v>42</v>
      </c>
      <c r="M1199">
        <v>0</v>
      </c>
      <c r="N1199">
        <v>1</v>
      </c>
      <c r="O1199">
        <v>-1</v>
      </c>
      <c r="P1199">
        <v>0.66599999999999993</v>
      </c>
      <c r="Q1199" t="s">
        <v>41</v>
      </c>
      <c r="R1199" t="s">
        <v>41</v>
      </c>
      <c r="T1199">
        <v>101.31965006729475</v>
      </c>
      <c r="U1199">
        <v>117.34261838440112</v>
      </c>
      <c r="V1199">
        <v>125.13020833333333</v>
      </c>
      <c r="W1199">
        <v>148.05555555555554</v>
      </c>
      <c r="X1199">
        <v>184.84247199999999</v>
      </c>
      <c r="Y1199" t="s">
        <v>54</v>
      </c>
      <c r="Z1199">
        <v>74.928758750000014</v>
      </c>
      <c r="AA1199" t="s">
        <v>49</v>
      </c>
      <c r="AC1199">
        <v>24.484000000000002</v>
      </c>
      <c r="AD1199">
        <v>58.918999999999997</v>
      </c>
      <c r="AG1199" t="s">
        <v>684</v>
      </c>
      <c r="AH1199" t="s">
        <v>685</v>
      </c>
      <c r="AI1199">
        <v>208</v>
      </c>
      <c r="AJ1199" t="s">
        <v>650</v>
      </c>
      <c r="AK1199" t="s">
        <v>651</v>
      </c>
      <c r="AL1199">
        <v>128</v>
      </c>
    </row>
    <row r="1200" spans="1:38">
      <c r="A1200" t="s">
        <v>511</v>
      </c>
      <c r="B1200">
        <v>7</v>
      </c>
      <c r="C1200">
        <v>3</v>
      </c>
      <c r="D1200" t="s">
        <v>58</v>
      </c>
      <c r="E1200">
        <v>0</v>
      </c>
      <c r="F1200">
        <v>0</v>
      </c>
      <c r="G1200">
        <v>1</v>
      </c>
      <c r="H1200">
        <v>0</v>
      </c>
      <c r="I1200">
        <v>1</v>
      </c>
      <c r="J1200" t="s">
        <v>42</v>
      </c>
      <c r="K1200">
        <v>0</v>
      </c>
      <c r="L1200" t="s">
        <v>42</v>
      </c>
      <c r="M1200">
        <v>0</v>
      </c>
      <c r="N1200">
        <v>1</v>
      </c>
      <c r="O1200">
        <v>-1</v>
      </c>
      <c r="P1200">
        <v>0.66599999999999993</v>
      </c>
      <c r="Q1200" t="s">
        <v>41</v>
      </c>
      <c r="R1200" t="s">
        <v>41</v>
      </c>
      <c r="T1200">
        <v>101.31965006729475</v>
      </c>
      <c r="U1200">
        <v>117.34261838440112</v>
      </c>
      <c r="V1200">
        <v>125.13020833333333</v>
      </c>
      <c r="W1200">
        <v>148.05555555555554</v>
      </c>
      <c r="X1200">
        <v>672.20294949999993</v>
      </c>
      <c r="Y1200" t="s">
        <v>648</v>
      </c>
      <c r="Z1200">
        <v>360.12942450000003</v>
      </c>
      <c r="AA1200" t="s">
        <v>89</v>
      </c>
      <c r="AC1200">
        <v>23.207999999999998</v>
      </c>
      <c r="AD1200">
        <v>63.911000000000001</v>
      </c>
      <c r="AG1200" t="s">
        <v>702</v>
      </c>
      <c r="AH1200" t="s">
        <v>703</v>
      </c>
      <c r="AI1200">
        <v>54</v>
      </c>
      <c r="AJ1200" t="s">
        <v>732</v>
      </c>
      <c r="AK1200" t="s">
        <v>733</v>
      </c>
      <c r="AL1200">
        <v>27</v>
      </c>
    </row>
    <row r="1201" spans="1:38">
      <c r="A1201" t="s">
        <v>511</v>
      </c>
      <c r="B1201">
        <v>7</v>
      </c>
      <c r="C1201">
        <v>3</v>
      </c>
      <c r="D1201" t="s">
        <v>58</v>
      </c>
      <c r="E1201">
        <v>0</v>
      </c>
      <c r="F1201">
        <v>1</v>
      </c>
      <c r="G1201">
        <v>0.5</v>
      </c>
      <c r="H1201">
        <v>0</v>
      </c>
      <c r="I1201">
        <v>1</v>
      </c>
      <c r="J1201" t="s">
        <v>42</v>
      </c>
      <c r="K1201">
        <v>0</v>
      </c>
      <c r="L1201" t="s">
        <v>42</v>
      </c>
      <c r="M1201">
        <v>0</v>
      </c>
      <c r="N1201">
        <v>1</v>
      </c>
      <c r="O1201">
        <v>-1</v>
      </c>
      <c r="P1201">
        <v>0.66599999999999993</v>
      </c>
      <c r="Q1201" t="s">
        <v>41</v>
      </c>
      <c r="R1201" t="s">
        <v>41</v>
      </c>
      <c r="T1201">
        <v>101.31965006729475</v>
      </c>
      <c r="U1201">
        <v>117.34261838440112</v>
      </c>
      <c r="V1201">
        <v>125.13020833333333</v>
      </c>
      <c r="W1201">
        <v>148.05555555555554</v>
      </c>
      <c r="X1201">
        <v>520.0476195</v>
      </c>
      <c r="Y1201" t="s">
        <v>648</v>
      </c>
      <c r="Z1201">
        <v>323.51795849999996</v>
      </c>
      <c r="AA1201" t="s">
        <v>89</v>
      </c>
      <c r="AC1201">
        <v>24.074000000000002</v>
      </c>
      <c r="AD1201">
        <v>62.262</v>
      </c>
      <c r="AG1201" t="s">
        <v>706</v>
      </c>
      <c r="AH1201" t="s">
        <v>707</v>
      </c>
      <c r="AI1201">
        <v>35</v>
      </c>
      <c r="AJ1201" t="s">
        <v>732</v>
      </c>
      <c r="AK1201" t="s">
        <v>733</v>
      </c>
      <c r="AL1201">
        <v>27</v>
      </c>
    </row>
    <row r="1202" spans="1:38">
      <c r="A1202" t="s">
        <v>511</v>
      </c>
      <c r="B1202">
        <v>7</v>
      </c>
      <c r="C1202">
        <v>3</v>
      </c>
      <c r="D1202" t="s">
        <v>58</v>
      </c>
      <c r="E1202">
        <v>0</v>
      </c>
      <c r="F1202">
        <v>0</v>
      </c>
      <c r="G1202">
        <v>1</v>
      </c>
      <c r="H1202">
        <v>1</v>
      </c>
      <c r="I1202">
        <v>0.5</v>
      </c>
      <c r="J1202" t="s">
        <v>42</v>
      </c>
      <c r="K1202">
        <v>0</v>
      </c>
      <c r="L1202" t="s">
        <v>42</v>
      </c>
      <c r="M1202">
        <v>0</v>
      </c>
      <c r="N1202">
        <v>1</v>
      </c>
      <c r="O1202">
        <v>-1</v>
      </c>
      <c r="P1202">
        <v>0.66599999999999993</v>
      </c>
      <c r="Q1202" t="s">
        <v>41</v>
      </c>
      <c r="R1202" t="s">
        <v>41</v>
      </c>
      <c r="T1202">
        <v>101.31965006729475</v>
      </c>
      <c r="U1202">
        <v>117.34261838440112</v>
      </c>
      <c r="V1202">
        <v>125.13020833333333</v>
      </c>
      <c r="W1202">
        <v>148.05555555555554</v>
      </c>
      <c r="X1202">
        <v>159.854467</v>
      </c>
      <c r="Y1202" t="s">
        <v>54</v>
      </c>
      <c r="Z1202">
        <v>217.2531525</v>
      </c>
      <c r="AA1202" t="s">
        <v>54</v>
      </c>
      <c r="AC1202">
        <v>24.532</v>
      </c>
      <c r="AD1202">
        <v>60.006</v>
      </c>
      <c r="AG1202" t="s">
        <v>686</v>
      </c>
      <c r="AH1202" t="s">
        <v>687</v>
      </c>
      <c r="AI1202">
        <v>146</v>
      </c>
      <c r="AJ1202" t="s">
        <v>666</v>
      </c>
      <c r="AK1202" t="s">
        <v>667</v>
      </c>
      <c r="AL1202">
        <v>57</v>
      </c>
    </row>
    <row r="1203" spans="1:38">
      <c r="A1203" t="s">
        <v>511</v>
      </c>
      <c r="B1203">
        <v>7</v>
      </c>
      <c r="C1203">
        <v>3</v>
      </c>
      <c r="D1203" t="s">
        <v>58</v>
      </c>
      <c r="E1203">
        <v>0</v>
      </c>
      <c r="F1203">
        <v>1</v>
      </c>
      <c r="G1203">
        <v>0.5</v>
      </c>
      <c r="H1203">
        <v>0</v>
      </c>
      <c r="I1203">
        <v>1</v>
      </c>
      <c r="J1203" t="s">
        <v>42</v>
      </c>
      <c r="K1203">
        <v>0</v>
      </c>
      <c r="L1203" t="s">
        <v>42</v>
      </c>
      <c r="M1203">
        <v>0</v>
      </c>
      <c r="N1203">
        <v>1</v>
      </c>
      <c r="O1203">
        <v>0</v>
      </c>
      <c r="P1203">
        <v>1</v>
      </c>
      <c r="Q1203" t="s">
        <v>41</v>
      </c>
      <c r="R1203" t="s">
        <v>41</v>
      </c>
      <c r="T1203">
        <v>101.31965006729475</v>
      </c>
      <c r="U1203">
        <v>117.34261838440112</v>
      </c>
      <c r="V1203">
        <v>125.13020833333333</v>
      </c>
      <c r="W1203">
        <v>148.05555555555554</v>
      </c>
      <c r="X1203">
        <v>109.41365499999999</v>
      </c>
      <c r="Y1203" t="s">
        <v>54</v>
      </c>
      <c r="Z1203">
        <v>190.90943199999998</v>
      </c>
      <c r="AA1203" t="s">
        <v>54</v>
      </c>
      <c r="AC1203">
        <v>24.797999999999998</v>
      </c>
      <c r="AD1203">
        <v>59.307000000000002</v>
      </c>
      <c r="AG1203" t="s">
        <v>670</v>
      </c>
      <c r="AH1203" t="s">
        <v>671</v>
      </c>
      <c r="AI1203">
        <v>91</v>
      </c>
      <c r="AJ1203" t="s">
        <v>686</v>
      </c>
      <c r="AK1203" t="s">
        <v>687</v>
      </c>
      <c r="AL1203">
        <v>93</v>
      </c>
    </row>
    <row r="1204" spans="1:38">
      <c r="A1204" t="s">
        <v>511</v>
      </c>
      <c r="B1204">
        <v>7</v>
      </c>
      <c r="C1204">
        <v>3</v>
      </c>
      <c r="D1204" t="s">
        <v>58</v>
      </c>
      <c r="F1204">
        <v>0</v>
      </c>
      <c r="G1204">
        <v>1</v>
      </c>
      <c r="H1204">
        <v>1</v>
      </c>
      <c r="I1204">
        <v>0.5</v>
      </c>
      <c r="J1204" t="s">
        <v>42</v>
      </c>
      <c r="K1204">
        <v>0</v>
      </c>
      <c r="L1204" t="s">
        <v>42</v>
      </c>
      <c r="M1204">
        <v>0</v>
      </c>
      <c r="N1204">
        <v>1</v>
      </c>
      <c r="O1204">
        <v>0</v>
      </c>
      <c r="P1204">
        <v>1</v>
      </c>
      <c r="Q1204" t="s">
        <v>41</v>
      </c>
      <c r="R1204" t="s">
        <v>41</v>
      </c>
      <c r="T1204">
        <v>101.31965006729475</v>
      </c>
      <c r="U1204">
        <v>117.34261838440112</v>
      </c>
      <c r="V1204">
        <v>125.13020833333333</v>
      </c>
      <c r="W1204">
        <v>148.05555555555554</v>
      </c>
      <c r="X1204">
        <v>96.733839000000003</v>
      </c>
      <c r="Y1204" t="s">
        <v>49</v>
      </c>
      <c r="Z1204">
        <v>187.1750625</v>
      </c>
      <c r="AA1204" t="s">
        <v>54</v>
      </c>
      <c r="AC1204">
        <v>24.484000000000002</v>
      </c>
      <c r="AD1204">
        <v>58.918999999999997</v>
      </c>
      <c r="AG1204" t="s">
        <v>686</v>
      </c>
      <c r="AH1204" t="s">
        <v>687</v>
      </c>
      <c r="AI1204">
        <v>146</v>
      </c>
      <c r="AJ1204" t="s">
        <v>670</v>
      </c>
      <c r="AK1204" t="s">
        <v>671</v>
      </c>
      <c r="AL1204">
        <v>89</v>
      </c>
    </row>
    <row r="1205" spans="1:38">
      <c r="A1205" t="s">
        <v>511</v>
      </c>
      <c r="B1205">
        <v>7</v>
      </c>
      <c r="C1205">
        <v>4</v>
      </c>
      <c r="D1205" t="s">
        <v>67</v>
      </c>
      <c r="F1205">
        <v>2</v>
      </c>
      <c r="G1205">
        <v>0</v>
      </c>
      <c r="H1205">
        <v>0</v>
      </c>
      <c r="I1205">
        <v>1</v>
      </c>
      <c r="J1205" t="s">
        <v>42</v>
      </c>
      <c r="K1205">
        <v>0</v>
      </c>
      <c r="L1205" t="s">
        <v>42</v>
      </c>
      <c r="M1205">
        <v>0</v>
      </c>
      <c r="N1205">
        <v>1</v>
      </c>
      <c r="O1205">
        <v>1</v>
      </c>
      <c r="P1205">
        <v>0.66599999999999993</v>
      </c>
      <c r="Q1205" t="s">
        <v>41</v>
      </c>
      <c r="R1205" t="s">
        <v>41</v>
      </c>
      <c r="T1205">
        <v>101.31965006729475</v>
      </c>
      <c r="U1205">
        <v>117.34261838440112</v>
      </c>
      <c r="V1205">
        <v>125.13020833333333</v>
      </c>
      <c r="W1205">
        <v>148.05555555555554</v>
      </c>
      <c r="X1205">
        <v>1554.8282899999999</v>
      </c>
      <c r="Y1205" t="s">
        <v>649</v>
      </c>
      <c r="Z1205">
        <v>941.44966610000006</v>
      </c>
      <c r="AA1205" t="s">
        <v>648</v>
      </c>
      <c r="AC1205">
        <v>23.207999999999998</v>
      </c>
      <c r="AD1205">
        <v>63.911000000000001</v>
      </c>
      <c r="AG1205" t="s">
        <v>742</v>
      </c>
      <c r="AH1205" t="s">
        <v>743</v>
      </c>
      <c r="AI1205">
        <v>5</v>
      </c>
      <c r="AJ1205" t="s">
        <v>700</v>
      </c>
      <c r="AK1205" t="s">
        <v>701</v>
      </c>
      <c r="AL1205">
        <v>25</v>
      </c>
    </row>
    <row r="1206" spans="1:38">
      <c r="A1206" t="s">
        <v>511</v>
      </c>
      <c r="B1206">
        <v>7</v>
      </c>
      <c r="C1206">
        <v>4</v>
      </c>
      <c r="D1206" t="s">
        <v>67</v>
      </c>
      <c r="F1206">
        <v>0</v>
      </c>
      <c r="G1206">
        <v>1</v>
      </c>
      <c r="H1206">
        <v>0</v>
      </c>
      <c r="I1206">
        <v>1</v>
      </c>
      <c r="J1206" t="s">
        <v>42</v>
      </c>
      <c r="K1206">
        <v>0</v>
      </c>
      <c r="L1206" t="s">
        <v>42</v>
      </c>
      <c r="M1206">
        <v>0</v>
      </c>
      <c r="N1206">
        <v>1</v>
      </c>
      <c r="O1206">
        <v>0</v>
      </c>
      <c r="P1206">
        <v>1</v>
      </c>
      <c r="Q1206" t="s">
        <v>41</v>
      </c>
      <c r="R1206" t="s">
        <v>41</v>
      </c>
      <c r="T1206">
        <v>101.31965006729475</v>
      </c>
      <c r="U1206">
        <v>117.34261838440112</v>
      </c>
      <c r="V1206">
        <v>125.13020833333333</v>
      </c>
      <c r="W1206">
        <v>148.05555555555554</v>
      </c>
      <c r="X1206">
        <v>1284.9266515999998</v>
      </c>
      <c r="Y1206" t="s">
        <v>649</v>
      </c>
      <c r="Z1206">
        <v>795.081593</v>
      </c>
      <c r="AA1206" t="s">
        <v>648</v>
      </c>
      <c r="AC1206">
        <v>24.074000000000002</v>
      </c>
      <c r="AD1206">
        <v>62.262</v>
      </c>
      <c r="AG1206" t="s">
        <v>710</v>
      </c>
      <c r="AH1206" t="s">
        <v>711</v>
      </c>
      <c r="AI1206">
        <v>39</v>
      </c>
      <c r="AJ1206" t="s">
        <v>710</v>
      </c>
      <c r="AK1206" t="s">
        <v>711</v>
      </c>
      <c r="AL1206">
        <v>37</v>
      </c>
    </row>
    <row r="1207" spans="1:38">
      <c r="A1207" t="s">
        <v>511</v>
      </c>
      <c r="B1207">
        <v>7</v>
      </c>
      <c r="C1207">
        <v>4</v>
      </c>
      <c r="D1207" t="s">
        <v>67</v>
      </c>
      <c r="F1207">
        <v>0</v>
      </c>
      <c r="G1207">
        <v>1</v>
      </c>
      <c r="H1207">
        <v>1</v>
      </c>
      <c r="I1207">
        <v>0.5</v>
      </c>
      <c r="J1207" t="s">
        <v>42</v>
      </c>
      <c r="K1207">
        <v>0</v>
      </c>
      <c r="L1207" t="s">
        <v>42</v>
      </c>
      <c r="M1207">
        <v>-1</v>
      </c>
      <c r="N1207">
        <v>0.66599999999999993</v>
      </c>
      <c r="O1207">
        <v>1</v>
      </c>
      <c r="P1207">
        <v>0.66599999999999993</v>
      </c>
      <c r="Q1207" t="s">
        <v>41</v>
      </c>
      <c r="R1207" t="s">
        <v>41</v>
      </c>
      <c r="T1207">
        <v>101.31965006729475</v>
      </c>
      <c r="U1207">
        <v>117.34261838440112</v>
      </c>
      <c r="V1207">
        <v>125.13020833333333</v>
      </c>
      <c r="W1207">
        <v>148.05555555555554</v>
      </c>
      <c r="X1207">
        <v>606.33726520000005</v>
      </c>
      <c r="Y1207" t="s">
        <v>648</v>
      </c>
      <c r="Z1207">
        <v>186.43110339999998</v>
      </c>
      <c r="AA1207" t="s">
        <v>54</v>
      </c>
      <c r="AC1207">
        <v>24.532</v>
      </c>
      <c r="AD1207">
        <v>60.006</v>
      </c>
      <c r="AG1207" t="s">
        <v>668</v>
      </c>
      <c r="AH1207" t="s">
        <v>669</v>
      </c>
      <c r="AI1207">
        <v>63</v>
      </c>
      <c r="AJ1207" t="s">
        <v>666</v>
      </c>
      <c r="AK1207" t="s">
        <v>667</v>
      </c>
      <c r="AL1207">
        <v>57</v>
      </c>
    </row>
    <row r="1208" spans="1:38">
      <c r="A1208" t="s">
        <v>511</v>
      </c>
      <c r="B1208">
        <v>7</v>
      </c>
      <c r="C1208">
        <v>4</v>
      </c>
      <c r="D1208" t="s">
        <v>67</v>
      </c>
      <c r="F1208">
        <v>1</v>
      </c>
      <c r="G1208">
        <v>0.5</v>
      </c>
      <c r="H1208">
        <v>1</v>
      </c>
      <c r="I1208">
        <v>0.5</v>
      </c>
      <c r="J1208" t="s">
        <v>42</v>
      </c>
      <c r="K1208">
        <v>0</v>
      </c>
      <c r="L1208" t="s">
        <v>42</v>
      </c>
      <c r="M1208">
        <v>0</v>
      </c>
      <c r="N1208">
        <v>1</v>
      </c>
      <c r="O1208">
        <v>0</v>
      </c>
      <c r="P1208">
        <v>1</v>
      </c>
      <c r="Q1208" t="s">
        <v>41</v>
      </c>
      <c r="R1208" t="s">
        <v>41</v>
      </c>
      <c r="T1208">
        <v>101.31965006729475</v>
      </c>
      <c r="U1208">
        <v>117.34261838440112</v>
      </c>
      <c r="V1208">
        <v>125.13020833333333</v>
      </c>
      <c r="W1208">
        <v>148.05555555555554</v>
      </c>
      <c r="X1208">
        <v>447.206774</v>
      </c>
      <c r="Y1208" t="s">
        <v>89</v>
      </c>
      <c r="Z1208">
        <v>139.19452849999999</v>
      </c>
      <c r="AA1208" t="s">
        <v>54</v>
      </c>
      <c r="AC1208">
        <v>24.797999999999998</v>
      </c>
      <c r="AD1208">
        <v>59.307000000000002</v>
      </c>
      <c r="AG1208" t="s">
        <v>670</v>
      </c>
      <c r="AH1208" t="s">
        <v>671</v>
      </c>
      <c r="AI1208">
        <v>91</v>
      </c>
      <c r="AJ1208" t="s">
        <v>670</v>
      </c>
      <c r="AK1208" t="s">
        <v>671</v>
      </c>
      <c r="AL1208">
        <v>89</v>
      </c>
    </row>
    <row r="1209" spans="1:38">
      <c r="A1209" t="s">
        <v>511</v>
      </c>
      <c r="B1209">
        <v>7</v>
      </c>
      <c r="C1209">
        <v>4</v>
      </c>
      <c r="D1209" t="s">
        <v>67</v>
      </c>
      <c r="F1209">
        <v>1</v>
      </c>
      <c r="G1209">
        <v>0.5</v>
      </c>
      <c r="H1209">
        <v>1</v>
      </c>
      <c r="I1209">
        <v>0.5</v>
      </c>
      <c r="J1209" t="s">
        <v>42</v>
      </c>
      <c r="K1209">
        <v>0</v>
      </c>
      <c r="L1209" t="s">
        <v>42</v>
      </c>
      <c r="M1209">
        <v>0</v>
      </c>
      <c r="N1209">
        <v>1</v>
      </c>
      <c r="O1209">
        <v>0</v>
      </c>
      <c r="P1209">
        <v>1</v>
      </c>
      <c r="Q1209" t="s">
        <v>41</v>
      </c>
      <c r="R1209" t="s">
        <v>41</v>
      </c>
      <c r="T1209">
        <v>101.31965006729475</v>
      </c>
      <c r="U1209">
        <v>117.34261838440112</v>
      </c>
      <c r="V1209">
        <v>125.13020833333333</v>
      </c>
      <c r="W1209">
        <v>148.05555555555554</v>
      </c>
      <c r="X1209">
        <v>352.50641680000001</v>
      </c>
      <c r="Y1209" t="s">
        <v>89</v>
      </c>
      <c r="Z1209">
        <v>121.01925920000001</v>
      </c>
      <c r="AA1209" t="s">
        <v>54</v>
      </c>
      <c r="AC1209">
        <v>24.484000000000002</v>
      </c>
      <c r="AD1209">
        <v>58.918999999999997</v>
      </c>
      <c r="AG1209" t="s">
        <v>670</v>
      </c>
      <c r="AH1209" t="s">
        <v>671</v>
      </c>
      <c r="AI1209">
        <v>91</v>
      </c>
      <c r="AJ1209" t="s">
        <v>670</v>
      </c>
      <c r="AK1209" t="s">
        <v>671</v>
      </c>
      <c r="AL1209">
        <v>89</v>
      </c>
    </row>
    <row r="1210" spans="1:38">
      <c r="A1210" t="s">
        <v>511</v>
      </c>
      <c r="B1210">
        <v>7</v>
      </c>
      <c r="C1210">
        <v>5</v>
      </c>
      <c r="D1210" t="s">
        <v>107</v>
      </c>
      <c r="F1210">
        <v>-1</v>
      </c>
      <c r="G1210">
        <v>0.5</v>
      </c>
      <c r="H1210">
        <v>2</v>
      </c>
      <c r="I1210">
        <v>0</v>
      </c>
      <c r="J1210" t="s">
        <v>41</v>
      </c>
      <c r="K1210">
        <v>0</v>
      </c>
      <c r="L1210" t="s">
        <v>42</v>
      </c>
      <c r="M1210">
        <v>0</v>
      </c>
      <c r="N1210">
        <v>1</v>
      </c>
      <c r="O1210">
        <v>0</v>
      </c>
      <c r="P1210">
        <v>1</v>
      </c>
      <c r="Q1210" t="s">
        <v>41</v>
      </c>
      <c r="R1210" t="s">
        <v>41</v>
      </c>
      <c r="T1210">
        <v>101.31965006729475</v>
      </c>
      <c r="U1210">
        <v>117.34261838440112</v>
      </c>
      <c r="V1210">
        <v>125.13020833333333</v>
      </c>
      <c r="W1210">
        <v>148.05555555555554</v>
      </c>
      <c r="X1210">
        <v>961.32772964999992</v>
      </c>
      <c r="Y1210" t="s">
        <v>648</v>
      </c>
      <c r="Z1210">
        <v>617.25203980000015</v>
      </c>
      <c r="AA1210" t="s">
        <v>648</v>
      </c>
      <c r="AC1210">
        <v>23.207999999999998</v>
      </c>
      <c r="AD1210">
        <v>63.911000000000001</v>
      </c>
      <c r="AG1210" t="s">
        <v>734</v>
      </c>
      <c r="AH1210" t="s">
        <v>735</v>
      </c>
      <c r="AI1210">
        <v>16</v>
      </c>
      <c r="AJ1210" t="s">
        <v>742</v>
      </c>
      <c r="AK1210" t="s">
        <v>743</v>
      </c>
      <c r="AL1210">
        <v>2</v>
      </c>
    </row>
    <row r="1211" spans="1:38">
      <c r="A1211" t="s">
        <v>511</v>
      </c>
      <c r="B1211">
        <v>7</v>
      </c>
      <c r="C1211">
        <v>5</v>
      </c>
      <c r="D1211" t="s">
        <v>107</v>
      </c>
      <c r="F1211">
        <v>-1</v>
      </c>
      <c r="G1211">
        <v>0.5</v>
      </c>
      <c r="H1211">
        <v>2</v>
      </c>
      <c r="I1211">
        <v>0</v>
      </c>
      <c r="J1211" t="s">
        <v>41</v>
      </c>
      <c r="K1211">
        <v>0</v>
      </c>
      <c r="L1211" t="s">
        <v>42</v>
      </c>
      <c r="M1211">
        <v>0</v>
      </c>
      <c r="N1211">
        <v>1</v>
      </c>
      <c r="O1211">
        <v>0</v>
      </c>
      <c r="P1211">
        <v>1</v>
      </c>
      <c r="Q1211" t="s">
        <v>41</v>
      </c>
      <c r="R1211" t="s">
        <v>41</v>
      </c>
      <c r="T1211">
        <v>101.31965006729475</v>
      </c>
      <c r="U1211">
        <v>117.34261838440112</v>
      </c>
      <c r="V1211">
        <v>125.13020833333333</v>
      </c>
      <c r="W1211">
        <v>148.05555555555554</v>
      </c>
      <c r="X1211">
        <v>835.92685885000003</v>
      </c>
      <c r="Y1211" t="s">
        <v>648</v>
      </c>
      <c r="Z1211">
        <v>472.45463310000002</v>
      </c>
      <c r="AA1211" t="s">
        <v>89</v>
      </c>
      <c r="AC1211">
        <v>24.074000000000002</v>
      </c>
      <c r="AD1211">
        <v>62.262</v>
      </c>
      <c r="AG1211" t="s">
        <v>706</v>
      </c>
      <c r="AH1211" t="s">
        <v>707</v>
      </c>
      <c r="AI1211">
        <v>35</v>
      </c>
      <c r="AJ1211" t="s">
        <v>730</v>
      </c>
      <c r="AK1211" t="s">
        <v>731</v>
      </c>
      <c r="AL1211">
        <v>8</v>
      </c>
    </row>
    <row r="1212" spans="1:38">
      <c r="A1212" t="s">
        <v>511</v>
      </c>
      <c r="B1212">
        <v>7</v>
      </c>
      <c r="C1212">
        <v>5</v>
      </c>
      <c r="D1212" t="s">
        <v>107</v>
      </c>
      <c r="F1212">
        <v>-1</v>
      </c>
      <c r="G1212">
        <v>0.5</v>
      </c>
      <c r="H1212">
        <v>2</v>
      </c>
      <c r="I1212">
        <v>0</v>
      </c>
      <c r="J1212" t="s">
        <v>41</v>
      </c>
      <c r="K1212">
        <v>0</v>
      </c>
      <c r="L1212" t="s">
        <v>42</v>
      </c>
      <c r="M1212">
        <v>0</v>
      </c>
      <c r="N1212">
        <v>1</v>
      </c>
      <c r="O1212">
        <v>0</v>
      </c>
      <c r="P1212">
        <v>1</v>
      </c>
      <c r="Q1212" t="s">
        <v>41</v>
      </c>
      <c r="R1212" t="s">
        <v>41</v>
      </c>
      <c r="T1212">
        <v>101.31965006729475</v>
      </c>
      <c r="U1212">
        <v>117.34261838440112</v>
      </c>
      <c r="V1212">
        <v>125.13020833333333</v>
      </c>
      <c r="W1212">
        <v>148.05555555555554</v>
      </c>
      <c r="X1212">
        <v>352.39933945000001</v>
      </c>
      <c r="Y1212" t="s">
        <v>89</v>
      </c>
      <c r="Z1212">
        <v>164.63706640000001</v>
      </c>
      <c r="AA1212" t="s">
        <v>54</v>
      </c>
      <c r="AC1212">
        <v>24.532</v>
      </c>
      <c r="AD1212">
        <v>60.006</v>
      </c>
      <c r="AG1212" t="s">
        <v>670</v>
      </c>
      <c r="AH1212" t="s">
        <v>671</v>
      </c>
      <c r="AI1212">
        <v>91</v>
      </c>
      <c r="AJ1212" t="s">
        <v>708</v>
      </c>
      <c r="AK1212" t="s">
        <v>709</v>
      </c>
      <c r="AL1212">
        <v>28</v>
      </c>
    </row>
    <row r="1213" spans="1:38">
      <c r="A1213" t="s">
        <v>511</v>
      </c>
      <c r="B1213">
        <v>7</v>
      </c>
      <c r="C1213">
        <v>5</v>
      </c>
      <c r="D1213" t="s">
        <v>107</v>
      </c>
      <c r="F1213">
        <v>-1</v>
      </c>
      <c r="G1213">
        <v>0.5</v>
      </c>
      <c r="H1213">
        <v>2</v>
      </c>
      <c r="I1213">
        <v>0</v>
      </c>
      <c r="J1213" t="s">
        <v>41</v>
      </c>
      <c r="K1213">
        <v>0</v>
      </c>
      <c r="L1213" t="s">
        <v>42</v>
      </c>
      <c r="M1213">
        <v>0</v>
      </c>
      <c r="N1213">
        <v>1</v>
      </c>
      <c r="O1213">
        <v>0</v>
      </c>
      <c r="P1213">
        <v>1</v>
      </c>
      <c r="Q1213" t="s">
        <v>41</v>
      </c>
      <c r="R1213" t="s">
        <v>41</v>
      </c>
      <c r="T1213">
        <v>101.31965006729475</v>
      </c>
      <c r="U1213">
        <v>117.34261838440112</v>
      </c>
      <c r="V1213">
        <v>125.13020833333333</v>
      </c>
      <c r="W1213">
        <v>148.05555555555554</v>
      </c>
      <c r="X1213">
        <v>262.03062290000003</v>
      </c>
      <c r="Y1213" t="s">
        <v>54</v>
      </c>
      <c r="Z1213">
        <v>127.9132192</v>
      </c>
      <c r="AA1213" t="s">
        <v>54</v>
      </c>
      <c r="AC1213">
        <v>24.797999999999998</v>
      </c>
      <c r="AD1213">
        <v>59.307000000000002</v>
      </c>
      <c r="AG1213" t="s">
        <v>670</v>
      </c>
      <c r="AH1213" t="s">
        <v>671</v>
      </c>
      <c r="AI1213">
        <v>91</v>
      </c>
      <c r="AJ1213" t="s">
        <v>708</v>
      </c>
      <c r="AK1213" t="s">
        <v>709</v>
      </c>
      <c r="AL1213">
        <v>28</v>
      </c>
    </row>
    <row r="1214" spans="1:38">
      <c r="A1214" t="s">
        <v>511</v>
      </c>
      <c r="B1214">
        <v>7</v>
      </c>
      <c r="C1214">
        <v>5</v>
      </c>
      <c r="D1214" t="s">
        <v>107</v>
      </c>
      <c r="F1214">
        <v>-1</v>
      </c>
      <c r="G1214">
        <v>0.5</v>
      </c>
      <c r="H1214">
        <v>2</v>
      </c>
      <c r="I1214">
        <v>0</v>
      </c>
      <c r="J1214" t="s">
        <v>41</v>
      </c>
      <c r="K1214">
        <v>0</v>
      </c>
      <c r="L1214" t="s">
        <v>42</v>
      </c>
      <c r="M1214">
        <v>0</v>
      </c>
      <c r="N1214">
        <v>1</v>
      </c>
      <c r="O1214">
        <v>0</v>
      </c>
      <c r="P1214">
        <v>1</v>
      </c>
      <c r="Q1214" t="s">
        <v>41</v>
      </c>
      <c r="R1214" t="s">
        <v>41</v>
      </c>
      <c r="T1214">
        <v>101.31965006729475</v>
      </c>
      <c r="U1214">
        <v>117.34261838440112</v>
      </c>
      <c r="V1214">
        <v>125.13020833333333</v>
      </c>
      <c r="W1214">
        <v>148.05555555555554</v>
      </c>
      <c r="X1214">
        <v>205.83540764999998</v>
      </c>
      <c r="Y1214" t="s">
        <v>54</v>
      </c>
      <c r="Z1214">
        <v>107.55877260000001</v>
      </c>
      <c r="AA1214" t="s">
        <v>54</v>
      </c>
      <c r="AC1214">
        <v>24.484000000000002</v>
      </c>
      <c r="AD1214">
        <v>58.918999999999997</v>
      </c>
      <c r="AG1214" t="s">
        <v>670</v>
      </c>
      <c r="AH1214" t="s">
        <v>671</v>
      </c>
      <c r="AI1214">
        <v>91</v>
      </c>
      <c r="AJ1214" t="s">
        <v>708</v>
      </c>
      <c r="AK1214" t="s">
        <v>709</v>
      </c>
      <c r="AL1214">
        <v>28</v>
      </c>
    </row>
    <row r="1215" spans="1:38">
      <c r="A1215" t="s">
        <v>511</v>
      </c>
      <c r="B1215">
        <v>7</v>
      </c>
      <c r="C1215">
        <v>6</v>
      </c>
      <c r="D1215" t="s">
        <v>73</v>
      </c>
      <c r="F1215">
        <v>0</v>
      </c>
      <c r="G1215">
        <v>1</v>
      </c>
      <c r="H1215">
        <v>0</v>
      </c>
      <c r="I1215">
        <v>1</v>
      </c>
      <c r="J1215" t="s">
        <v>42</v>
      </c>
      <c r="K1215">
        <v>0</v>
      </c>
      <c r="L1215" t="s">
        <v>42</v>
      </c>
      <c r="M1215">
        <v>0</v>
      </c>
      <c r="N1215">
        <v>1</v>
      </c>
      <c r="O1215">
        <v>-1</v>
      </c>
      <c r="P1215">
        <v>0.66599999999999993</v>
      </c>
      <c r="Q1215" t="s">
        <v>41</v>
      </c>
      <c r="R1215" t="s">
        <v>41</v>
      </c>
      <c r="T1215">
        <v>101.31965006729475</v>
      </c>
      <c r="U1215">
        <v>117.34261838440112</v>
      </c>
      <c r="V1215">
        <v>125.13020833333333</v>
      </c>
      <c r="W1215">
        <v>148.05555555555554</v>
      </c>
      <c r="X1215">
        <v>587.35</v>
      </c>
      <c r="Y1215" t="s">
        <v>648</v>
      </c>
      <c r="Z1215">
        <v>420.15578204999997</v>
      </c>
      <c r="AA1215" t="s">
        <v>89</v>
      </c>
      <c r="AC1215">
        <v>23.207999999999998</v>
      </c>
      <c r="AD1215">
        <v>63.911000000000001</v>
      </c>
      <c r="AG1215" t="s">
        <v>702</v>
      </c>
      <c r="AH1215" t="s">
        <v>703</v>
      </c>
      <c r="AI1215">
        <v>54</v>
      </c>
      <c r="AJ1215" t="s">
        <v>732</v>
      </c>
      <c r="AK1215" t="s">
        <v>733</v>
      </c>
      <c r="AL1215">
        <v>27</v>
      </c>
    </row>
    <row r="1216" spans="1:38">
      <c r="A1216" t="s">
        <v>511</v>
      </c>
      <c r="B1216">
        <v>7</v>
      </c>
      <c r="C1216">
        <v>6</v>
      </c>
      <c r="D1216" t="s">
        <v>73</v>
      </c>
      <c r="F1216">
        <v>0</v>
      </c>
      <c r="G1216">
        <v>1</v>
      </c>
      <c r="H1216">
        <v>0</v>
      </c>
      <c r="I1216">
        <v>1</v>
      </c>
      <c r="J1216" t="s">
        <v>42</v>
      </c>
      <c r="K1216">
        <v>0</v>
      </c>
      <c r="L1216" t="s">
        <v>42</v>
      </c>
      <c r="M1216">
        <v>0</v>
      </c>
      <c r="N1216">
        <v>1</v>
      </c>
      <c r="O1216">
        <v>-2</v>
      </c>
      <c r="P1216">
        <v>0.33299999999999996</v>
      </c>
      <c r="Q1216" t="s">
        <v>41</v>
      </c>
      <c r="R1216" t="s">
        <v>41</v>
      </c>
      <c r="T1216">
        <v>101.31965006729475</v>
      </c>
      <c r="U1216">
        <v>117.34261838440112</v>
      </c>
      <c r="V1216">
        <v>125.13020833333333</v>
      </c>
      <c r="W1216">
        <v>148.05555555555554</v>
      </c>
      <c r="X1216">
        <v>508.5</v>
      </c>
      <c r="Y1216" t="s">
        <v>648</v>
      </c>
      <c r="Z1216">
        <v>358.06350225</v>
      </c>
      <c r="AA1216" t="s">
        <v>89</v>
      </c>
      <c r="AC1216">
        <v>24.074000000000002</v>
      </c>
      <c r="AD1216">
        <v>62.262</v>
      </c>
      <c r="AG1216" t="s">
        <v>702</v>
      </c>
      <c r="AH1216" t="s">
        <v>703</v>
      </c>
      <c r="AI1216">
        <v>54</v>
      </c>
      <c r="AJ1216" t="s">
        <v>704</v>
      </c>
      <c r="AK1216" t="s">
        <v>705</v>
      </c>
      <c r="AL1216">
        <v>13</v>
      </c>
    </row>
    <row r="1217" spans="1:38">
      <c r="A1217" t="s">
        <v>511</v>
      </c>
      <c r="B1217">
        <v>7</v>
      </c>
      <c r="C1217">
        <v>6</v>
      </c>
      <c r="D1217" t="s">
        <v>73</v>
      </c>
      <c r="F1217">
        <v>0</v>
      </c>
      <c r="G1217">
        <v>1</v>
      </c>
      <c r="H1217">
        <v>1</v>
      </c>
      <c r="I1217">
        <v>0.5</v>
      </c>
      <c r="J1217" t="s">
        <v>42</v>
      </c>
      <c r="K1217">
        <v>0</v>
      </c>
      <c r="L1217" t="s">
        <v>42</v>
      </c>
      <c r="M1217">
        <v>-1</v>
      </c>
      <c r="N1217">
        <v>0.66599999999999993</v>
      </c>
      <c r="O1217">
        <v>0</v>
      </c>
      <c r="P1217">
        <v>1</v>
      </c>
      <c r="Q1217" t="s">
        <v>41</v>
      </c>
      <c r="R1217" t="s">
        <v>41</v>
      </c>
      <c r="T1217">
        <v>101.31965006729475</v>
      </c>
      <c r="U1217">
        <v>117.34261838440112</v>
      </c>
      <c r="V1217">
        <v>125.13020833333333</v>
      </c>
      <c r="W1217">
        <v>148.05555555555554</v>
      </c>
      <c r="X1217">
        <v>268.05</v>
      </c>
      <c r="Y1217" t="s">
        <v>54</v>
      </c>
      <c r="Z1217">
        <v>119.38819025000001</v>
      </c>
      <c r="AA1217" t="s">
        <v>54</v>
      </c>
      <c r="AC1217">
        <v>24.532</v>
      </c>
      <c r="AD1217">
        <v>60.006</v>
      </c>
      <c r="AG1217" t="s">
        <v>668</v>
      </c>
      <c r="AH1217" t="s">
        <v>669</v>
      </c>
      <c r="AI1217">
        <v>63</v>
      </c>
      <c r="AJ1217" t="s">
        <v>670</v>
      </c>
      <c r="AK1217" t="s">
        <v>671</v>
      </c>
      <c r="AL1217">
        <v>89</v>
      </c>
    </row>
    <row r="1218" spans="1:38">
      <c r="A1218" t="s">
        <v>511</v>
      </c>
      <c r="B1218">
        <v>7</v>
      </c>
      <c r="C1218">
        <v>6</v>
      </c>
      <c r="D1218" t="s">
        <v>73</v>
      </c>
      <c r="F1218">
        <v>0</v>
      </c>
      <c r="G1218">
        <v>1</v>
      </c>
      <c r="H1218">
        <v>1</v>
      </c>
      <c r="I1218">
        <v>0.5</v>
      </c>
      <c r="J1218" t="s">
        <v>42</v>
      </c>
      <c r="K1218">
        <v>0</v>
      </c>
      <c r="L1218" t="s">
        <v>42</v>
      </c>
      <c r="M1218">
        <v>0</v>
      </c>
      <c r="N1218">
        <v>1</v>
      </c>
      <c r="O1218">
        <v>-1</v>
      </c>
      <c r="P1218">
        <v>0.66599999999999993</v>
      </c>
      <c r="Q1218" t="s">
        <v>41</v>
      </c>
      <c r="R1218" t="s">
        <v>41</v>
      </c>
      <c r="T1218">
        <v>101.31965006729475</v>
      </c>
      <c r="U1218">
        <v>117.34261838440112</v>
      </c>
      <c r="V1218">
        <v>125.13020833333333</v>
      </c>
      <c r="W1218">
        <v>148.05555555555554</v>
      </c>
      <c r="X1218">
        <v>208.95</v>
      </c>
      <c r="Y1218" t="s">
        <v>54</v>
      </c>
      <c r="Z1218">
        <v>78.273645700000003</v>
      </c>
      <c r="AA1218" t="s">
        <v>49</v>
      </c>
      <c r="AC1218">
        <v>24.797999999999998</v>
      </c>
      <c r="AD1218">
        <v>59.307000000000002</v>
      </c>
      <c r="AG1218" t="s">
        <v>684</v>
      </c>
      <c r="AH1218" t="s">
        <v>685</v>
      </c>
      <c r="AI1218">
        <v>208</v>
      </c>
      <c r="AJ1218" t="s">
        <v>650</v>
      </c>
      <c r="AK1218" t="s">
        <v>651</v>
      </c>
      <c r="AL1218">
        <v>128</v>
      </c>
    </row>
    <row r="1219" spans="1:38">
      <c r="A1219" t="s">
        <v>511</v>
      </c>
      <c r="B1219">
        <v>7</v>
      </c>
      <c r="C1219">
        <v>6</v>
      </c>
      <c r="D1219" t="s">
        <v>73</v>
      </c>
      <c r="F1219">
        <v>0</v>
      </c>
      <c r="G1219">
        <v>1</v>
      </c>
      <c r="H1219">
        <v>1</v>
      </c>
      <c r="I1219">
        <v>0.5</v>
      </c>
      <c r="J1219" t="s">
        <v>42</v>
      </c>
      <c r="K1219">
        <v>0</v>
      </c>
      <c r="L1219" t="s">
        <v>42</v>
      </c>
      <c r="M1219">
        <v>0</v>
      </c>
      <c r="N1219">
        <v>1</v>
      </c>
      <c r="O1219">
        <v>-1</v>
      </c>
      <c r="P1219">
        <v>0.66599999999999993</v>
      </c>
      <c r="Q1219" t="s">
        <v>41</v>
      </c>
      <c r="R1219" t="s">
        <v>41</v>
      </c>
      <c r="T1219">
        <v>101.31965006729475</v>
      </c>
      <c r="U1219">
        <v>117.34261838440112</v>
      </c>
      <c r="V1219">
        <v>125.13020833333333</v>
      </c>
      <c r="W1219">
        <v>148.05555555555554</v>
      </c>
      <c r="X1219">
        <v>169.5</v>
      </c>
      <c r="Y1219" t="s">
        <v>54</v>
      </c>
      <c r="Z1219">
        <v>69.082722500000003</v>
      </c>
      <c r="AA1219" t="s">
        <v>49</v>
      </c>
      <c r="AC1219">
        <v>24.484000000000002</v>
      </c>
      <c r="AD1219">
        <v>58.918999999999997</v>
      </c>
      <c r="AG1219" t="s">
        <v>684</v>
      </c>
      <c r="AH1219" t="s">
        <v>685</v>
      </c>
      <c r="AI1219">
        <v>208</v>
      </c>
      <c r="AJ1219" t="s">
        <v>650</v>
      </c>
      <c r="AK1219" t="s">
        <v>651</v>
      </c>
      <c r="AL1219">
        <v>128</v>
      </c>
    </row>
    <row r="1220" spans="1:38">
      <c r="A1220" t="s">
        <v>511</v>
      </c>
      <c r="B1220">
        <v>7</v>
      </c>
      <c r="C1220">
        <v>7</v>
      </c>
      <c r="D1220" t="s">
        <v>78</v>
      </c>
      <c r="F1220">
        <v>1</v>
      </c>
      <c r="G1220">
        <v>0.5</v>
      </c>
      <c r="H1220">
        <v>-1</v>
      </c>
      <c r="I1220">
        <v>0.5</v>
      </c>
      <c r="J1220" t="s">
        <v>42</v>
      </c>
      <c r="K1220">
        <v>0</v>
      </c>
      <c r="L1220" t="s">
        <v>41</v>
      </c>
      <c r="M1220">
        <v>-1</v>
      </c>
      <c r="N1220">
        <v>0.66599999999999993</v>
      </c>
      <c r="O1220">
        <v>1</v>
      </c>
      <c r="P1220">
        <v>0.66599999999999993</v>
      </c>
      <c r="Q1220" t="s">
        <v>41</v>
      </c>
      <c r="R1220" t="s">
        <v>41</v>
      </c>
      <c r="T1220">
        <v>101.31965006729475</v>
      </c>
      <c r="U1220">
        <v>117.34261838440112</v>
      </c>
      <c r="V1220">
        <v>125.13020833333333</v>
      </c>
      <c r="W1220">
        <v>148.05555555555554</v>
      </c>
      <c r="X1220">
        <v>2008.4251647500002</v>
      </c>
      <c r="Y1220" t="s">
        <v>649</v>
      </c>
      <c r="Z1220">
        <v>1497.1490461000001</v>
      </c>
      <c r="AA1220" t="s">
        <v>649</v>
      </c>
      <c r="AC1220">
        <v>23.207999999999998</v>
      </c>
      <c r="AD1220">
        <v>63.911000000000001</v>
      </c>
      <c r="AG1220" t="s">
        <v>756</v>
      </c>
      <c r="AH1220" t="s">
        <v>757</v>
      </c>
      <c r="AI1220">
        <v>10</v>
      </c>
      <c r="AJ1220" t="s">
        <v>756</v>
      </c>
      <c r="AK1220" t="s">
        <v>757</v>
      </c>
      <c r="AL1220">
        <v>8</v>
      </c>
    </row>
    <row r="1221" spans="1:38">
      <c r="A1221" t="s">
        <v>511</v>
      </c>
      <c r="B1221">
        <v>7</v>
      </c>
      <c r="C1221">
        <v>7</v>
      </c>
      <c r="D1221" t="s">
        <v>78</v>
      </c>
      <c r="F1221">
        <v>0</v>
      </c>
      <c r="G1221">
        <v>1</v>
      </c>
      <c r="H1221">
        <v>1</v>
      </c>
      <c r="I1221">
        <v>0.5</v>
      </c>
      <c r="J1221" t="s">
        <v>42</v>
      </c>
      <c r="K1221">
        <v>0</v>
      </c>
      <c r="L1221" t="s">
        <v>42</v>
      </c>
      <c r="M1221">
        <v>0</v>
      </c>
      <c r="N1221">
        <v>1</v>
      </c>
      <c r="O1221">
        <v>0</v>
      </c>
      <c r="P1221">
        <v>1</v>
      </c>
      <c r="Q1221" t="s">
        <v>41</v>
      </c>
      <c r="R1221" t="s">
        <v>41</v>
      </c>
      <c r="T1221">
        <v>101.31965006729475</v>
      </c>
      <c r="U1221">
        <v>117.34261838440112</v>
      </c>
      <c r="V1221">
        <v>125.13020833333333</v>
      </c>
      <c r="W1221">
        <v>148.05555555555554</v>
      </c>
      <c r="X1221">
        <v>1657.7468827500002</v>
      </c>
      <c r="Y1221" t="s">
        <v>649</v>
      </c>
      <c r="Z1221">
        <v>1022.9940365</v>
      </c>
      <c r="AA1221" t="s">
        <v>649</v>
      </c>
      <c r="AC1221">
        <v>24.074000000000002</v>
      </c>
      <c r="AD1221">
        <v>62.262</v>
      </c>
      <c r="AG1221" t="s">
        <v>744</v>
      </c>
      <c r="AH1221" t="s">
        <v>745</v>
      </c>
      <c r="AI1221">
        <v>30</v>
      </c>
      <c r="AJ1221" t="s">
        <v>764</v>
      </c>
      <c r="AK1221" t="s">
        <v>765</v>
      </c>
      <c r="AL1221">
        <v>13</v>
      </c>
    </row>
    <row r="1222" spans="1:38">
      <c r="A1222" t="s">
        <v>511</v>
      </c>
      <c r="B1222">
        <v>7</v>
      </c>
      <c r="C1222">
        <v>7</v>
      </c>
      <c r="D1222" t="s">
        <v>78</v>
      </c>
      <c r="F1222">
        <v>-1</v>
      </c>
      <c r="G1222">
        <v>0.5</v>
      </c>
      <c r="H1222">
        <v>1</v>
      </c>
      <c r="I1222">
        <v>0.5</v>
      </c>
      <c r="J1222" t="s">
        <v>42</v>
      </c>
      <c r="K1222">
        <v>0</v>
      </c>
      <c r="L1222" t="s">
        <v>42</v>
      </c>
      <c r="M1222">
        <v>0</v>
      </c>
      <c r="N1222">
        <v>1</v>
      </c>
      <c r="O1222">
        <v>0</v>
      </c>
      <c r="P1222">
        <v>1</v>
      </c>
      <c r="Q1222" t="s">
        <v>41</v>
      </c>
      <c r="R1222" t="s">
        <v>42</v>
      </c>
      <c r="T1222">
        <v>101.31965006729475</v>
      </c>
      <c r="U1222">
        <v>117.34261838440112</v>
      </c>
      <c r="V1222">
        <v>125.13020833333333</v>
      </c>
      <c r="W1222">
        <v>148.05555555555554</v>
      </c>
      <c r="X1222">
        <v>1467.8650490000002</v>
      </c>
      <c r="Y1222" t="s">
        <v>649</v>
      </c>
      <c r="Z1222">
        <v>1150.4725313000001</v>
      </c>
      <c r="AA1222" t="s">
        <v>649</v>
      </c>
      <c r="AC1222">
        <v>24.532</v>
      </c>
      <c r="AD1222">
        <v>60.006</v>
      </c>
      <c r="AG1222" t="s">
        <v>764</v>
      </c>
      <c r="AH1222" t="s">
        <v>765</v>
      </c>
      <c r="AI1222">
        <v>8</v>
      </c>
      <c r="AJ1222" t="s">
        <v>764</v>
      </c>
      <c r="AK1222" t="s">
        <v>765</v>
      </c>
      <c r="AL1222">
        <v>13</v>
      </c>
    </row>
    <row r="1223" spans="1:38">
      <c r="A1223" t="s">
        <v>511</v>
      </c>
      <c r="B1223">
        <v>7</v>
      </c>
      <c r="C1223">
        <v>7</v>
      </c>
      <c r="D1223" t="s">
        <v>78</v>
      </c>
      <c r="F1223">
        <v>-1</v>
      </c>
      <c r="G1223">
        <v>0.5</v>
      </c>
      <c r="H1223">
        <v>1</v>
      </c>
      <c r="I1223">
        <v>0.5</v>
      </c>
      <c r="J1223" t="s">
        <v>42</v>
      </c>
      <c r="K1223">
        <v>0</v>
      </c>
      <c r="L1223" t="s">
        <v>42</v>
      </c>
      <c r="M1223">
        <v>0</v>
      </c>
      <c r="N1223">
        <v>1</v>
      </c>
      <c r="O1223">
        <v>0</v>
      </c>
      <c r="P1223">
        <v>1</v>
      </c>
      <c r="Q1223" t="s">
        <v>41</v>
      </c>
      <c r="R1223" t="s">
        <v>42</v>
      </c>
      <c r="T1223">
        <v>101.31965006729475</v>
      </c>
      <c r="U1223">
        <v>117.34261838440112</v>
      </c>
      <c r="V1223">
        <v>125.13020833333333</v>
      </c>
      <c r="W1223">
        <v>148.05555555555554</v>
      </c>
      <c r="X1223">
        <v>969.24726675000011</v>
      </c>
      <c r="Y1223" t="s">
        <v>648</v>
      </c>
      <c r="Z1223">
        <v>969.03280580000012</v>
      </c>
      <c r="AA1223" t="s">
        <v>648</v>
      </c>
      <c r="AC1223">
        <v>24.797999999999998</v>
      </c>
      <c r="AD1223">
        <v>59.307000000000002</v>
      </c>
      <c r="AG1223" t="s">
        <v>734</v>
      </c>
      <c r="AH1223" t="s">
        <v>735</v>
      </c>
      <c r="AI1223">
        <v>16</v>
      </c>
      <c r="AJ1223" t="s">
        <v>734</v>
      </c>
      <c r="AK1223" t="s">
        <v>735</v>
      </c>
      <c r="AL1223">
        <v>14</v>
      </c>
    </row>
    <row r="1224" spans="1:38">
      <c r="A1224" t="s">
        <v>511</v>
      </c>
      <c r="B1224">
        <v>7</v>
      </c>
      <c r="C1224">
        <v>7</v>
      </c>
      <c r="D1224" t="s">
        <v>78</v>
      </c>
      <c r="F1224">
        <v>-1</v>
      </c>
      <c r="G1224">
        <v>0.5</v>
      </c>
      <c r="H1224">
        <v>0</v>
      </c>
      <c r="I1224">
        <v>1</v>
      </c>
      <c r="J1224" t="s">
        <v>42</v>
      </c>
      <c r="K1224">
        <v>0</v>
      </c>
      <c r="L1224" t="s">
        <v>42</v>
      </c>
      <c r="M1224">
        <v>0</v>
      </c>
      <c r="N1224">
        <v>1</v>
      </c>
      <c r="O1224">
        <v>0</v>
      </c>
      <c r="P1224">
        <v>1</v>
      </c>
      <c r="Q1224" t="s">
        <v>41</v>
      </c>
      <c r="R1224" t="s">
        <v>42</v>
      </c>
      <c r="T1224">
        <v>101.31965006729475</v>
      </c>
      <c r="U1224">
        <v>117.34261838440112</v>
      </c>
      <c r="V1224">
        <v>125.13020833333333</v>
      </c>
      <c r="W1224">
        <v>148.05555555555554</v>
      </c>
      <c r="X1224">
        <v>939.85727200000008</v>
      </c>
      <c r="Y1224" t="s">
        <v>648</v>
      </c>
      <c r="Z1224">
        <v>666.87426419999997</v>
      </c>
      <c r="AA1224" t="s">
        <v>648</v>
      </c>
      <c r="AC1224">
        <v>24.484000000000002</v>
      </c>
      <c r="AD1224">
        <v>58.918999999999997</v>
      </c>
      <c r="AG1224" t="s">
        <v>734</v>
      </c>
      <c r="AH1224" t="s">
        <v>735</v>
      </c>
      <c r="AI1224">
        <v>16</v>
      </c>
      <c r="AJ1224" t="s">
        <v>710</v>
      </c>
      <c r="AK1224" t="s">
        <v>711</v>
      </c>
      <c r="AL1224">
        <v>37</v>
      </c>
    </row>
    <row r="1225" spans="1:38">
      <c r="A1225" t="s">
        <v>511</v>
      </c>
      <c r="B1225">
        <v>7</v>
      </c>
      <c r="C1225">
        <v>8</v>
      </c>
      <c r="D1225" t="s">
        <v>85</v>
      </c>
      <c r="F1225">
        <v>1</v>
      </c>
      <c r="G1225">
        <v>0.5</v>
      </c>
      <c r="H1225">
        <v>0</v>
      </c>
      <c r="I1225">
        <v>1</v>
      </c>
      <c r="J1225" t="s">
        <v>42</v>
      </c>
      <c r="K1225">
        <v>0</v>
      </c>
      <c r="L1225" t="s">
        <v>41</v>
      </c>
      <c r="M1225">
        <v>0</v>
      </c>
      <c r="N1225">
        <v>1</v>
      </c>
      <c r="O1225">
        <v>0</v>
      </c>
      <c r="P1225">
        <v>1</v>
      </c>
      <c r="Q1225" t="s">
        <v>41</v>
      </c>
      <c r="R1225" t="s">
        <v>41</v>
      </c>
      <c r="T1225">
        <v>101.31965006729475</v>
      </c>
      <c r="U1225">
        <v>117.34261838440112</v>
      </c>
      <c r="V1225">
        <v>125.13020833333333</v>
      </c>
      <c r="W1225">
        <v>148.05555555555554</v>
      </c>
      <c r="X1225">
        <v>878.28249775000006</v>
      </c>
      <c r="Y1225" t="s">
        <v>648</v>
      </c>
      <c r="Z1225">
        <v>715.66428181500009</v>
      </c>
      <c r="AA1225" t="s">
        <v>648</v>
      </c>
      <c r="AC1225">
        <v>23.207999999999998</v>
      </c>
      <c r="AD1225">
        <v>63.911000000000001</v>
      </c>
      <c r="AG1225" t="s">
        <v>734</v>
      </c>
      <c r="AH1225" t="s">
        <v>735</v>
      </c>
      <c r="AI1225">
        <v>16</v>
      </c>
      <c r="AJ1225" t="s">
        <v>710</v>
      </c>
      <c r="AK1225" t="s">
        <v>711</v>
      </c>
      <c r="AL1225">
        <v>37</v>
      </c>
    </row>
    <row r="1226" spans="1:38">
      <c r="A1226" t="s">
        <v>511</v>
      </c>
      <c r="B1226">
        <v>7</v>
      </c>
      <c r="C1226">
        <v>8</v>
      </c>
      <c r="D1226" t="s">
        <v>85</v>
      </c>
      <c r="F1226">
        <v>1</v>
      </c>
      <c r="G1226">
        <v>0.5</v>
      </c>
      <c r="H1226">
        <v>0</v>
      </c>
      <c r="I1226">
        <v>1</v>
      </c>
      <c r="J1226" t="s">
        <v>42</v>
      </c>
      <c r="K1226">
        <v>0</v>
      </c>
      <c r="L1226" t="s">
        <v>41</v>
      </c>
      <c r="M1226">
        <v>0</v>
      </c>
      <c r="N1226">
        <v>1</v>
      </c>
      <c r="O1226">
        <v>0</v>
      </c>
      <c r="P1226">
        <v>1</v>
      </c>
      <c r="Q1226" t="s">
        <v>41</v>
      </c>
      <c r="R1226" t="s">
        <v>41</v>
      </c>
      <c r="T1226">
        <v>101.31965006729475</v>
      </c>
      <c r="U1226">
        <v>117.34261838440112</v>
      </c>
      <c r="V1226">
        <v>125.13020833333333</v>
      </c>
      <c r="W1226">
        <v>148.05555555555554</v>
      </c>
      <c r="X1226">
        <v>750.10132750000002</v>
      </c>
      <c r="Y1226" t="s">
        <v>648</v>
      </c>
      <c r="Z1226">
        <v>571.76087603499991</v>
      </c>
      <c r="AA1226" t="s">
        <v>648</v>
      </c>
      <c r="AC1226">
        <v>24.074000000000002</v>
      </c>
      <c r="AD1226">
        <v>62.262</v>
      </c>
      <c r="AG1226" t="s">
        <v>734</v>
      </c>
      <c r="AH1226" t="s">
        <v>735</v>
      </c>
      <c r="AI1226">
        <v>16</v>
      </c>
      <c r="AJ1226" t="s">
        <v>710</v>
      </c>
      <c r="AK1226" t="s">
        <v>711</v>
      </c>
      <c r="AL1226">
        <v>37</v>
      </c>
    </row>
    <row r="1227" spans="1:38">
      <c r="A1227" t="s">
        <v>511</v>
      </c>
      <c r="B1227">
        <v>7</v>
      </c>
      <c r="C1227">
        <v>8</v>
      </c>
      <c r="D1227" t="s">
        <v>85</v>
      </c>
      <c r="F1227">
        <v>1</v>
      </c>
      <c r="G1227">
        <v>0.5</v>
      </c>
      <c r="H1227">
        <v>-1</v>
      </c>
      <c r="I1227">
        <v>0.5</v>
      </c>
      <c r="J1227" t="s">
        <v>42</v>
      </c>
      <c r="K1227">
        <v>0</v>
      </c>
      <c r="L1227" t="s">
        <v>41</v>
      </c>
      <c r="M1227">
        <v>0</v>
      </c>
      <c r="N1227">
        <v>1</v>
      </c>
      <c r="O1227">
        <v>0</v>
      </c>
      <c r="P1227">
        <v>1</v>
      </c>
      <c r="Q1227" t="s">
        <v>41</v>
      </c>
      <c r="R1227" t="s">
        <v>41</v>
      </c>
      <c r="T1227">
        <v>101.31965006729475</v>
      </c>
      <c r="U1227">
        <v>117.34261838440112</v>
      </c>
      <c r="V1227">
        <v>125.13020833333333</v>
      </c>
      <c r="W1227">
        <v>148.05555555555554</v>
      </c>
      <c r="X1227">
        <v>567.45097349999992</v>
      </c>
      <c r="Y1227" t="s">
        <v>648</v>
      </c>
      <c r="Z1227">
        <v>340.87164295499997</v>
      </c>
      <c r="AA1227" t="s">
        <v>89</v>
      </c>
      <c r="AC1227">
        <v>24.532</v>
      </c>
      <c r="AD1227">
        <v>60.006</v>
      </c>
      <c r="AG1227" t="s">
        <v>706</v>
      </c>
      <c r="AH1227" t="s">
        <v>707</v>
      </c>
      <c r="AI1227">
        <v>35</v>
      </c>
      <c r="AJ1227" t="s">
        <v>706</v>
      </c>
      <c r="AK1227" t="s">
        <v>707</v>
      </c>
      <c r="AL1227">
        <v>27</v>
      </c>
    </row>
    <row r="1228" spans="1:38">
      <c r="A1228" t="s">
        <v>511</v>
      </c>
      <c r="B1228">
        <v>7</v>
      </c>
      <c r="C1228">
        <v>8</v>
      </c>
      <c r="D1228" t="s">
        <v>85</v>
      </c>
      <c r="F1228">
        <v>1</v>
      </c>
      <c r="G1228">
        <v>0.5</v>
      </c>
      <c r="H1228">
        <v>-1</v>
      </c>
      <c r="I1228">
        <v>0.5</v>
      </c>
      <c r="J1228" t="s">
        <v>42</v>
      </c>
      <c r="K1228">
        <v>0</v>
      </c>
      <c r="L1228" t="s">
        <v>41</v>
      </c>
      <c r="M1228">
        <v>0</v>
      </c>
      <c r="N1228">
        <v>1</v>
      </c>
      <c r="O1228">
        <v>0</v>
      </c>
      <c r="P1228">
        <v>1</v>
      </c>
      <c r="Q1228" t="s">
        <v>41</v>
      </c>
      <c r="R1228" t="s">
        <v>41</v>
      </c>
      <c r="T1228">
        <v>101.31965006729475</v>
      </c>
      <c r="U1228">
        <v>117.34261838440112</v>
      </c>
      <c r="V1228">
        <v>125.13020833333333</v>
      </c>
      <c r="W1228">
        <v>148.05555555555554</v>
      </c>
      <c r="X1228">
        <v>381.75467974999998</v>
      </c>
      <c r="Y1228" t="s">
        <v>89</v>
      </c>
      <c r="Z1228">
        <v>228.12540347999999</v>
      </c>
      <c r="AA1228" t="s">
        <v>54</v>
      </c>
      <c r="AC1228">
        <v>24.797999999999998</v>
      </c>
      <c r="AD1228">
        <v>59.307000000000002</v>
      </c>
      <c r="AG1228" t="s">
        <v>670</v>
      </c>
      <c r="AH1228" t="s">
        <v>671</v>
      </c>
      <c r="AI1228">
        <v>91</v>
      </c>
      <c r="AJ1228" t="s">
        <v>670</v>
      </c>
      <c r="AK1228" t="s">
        <v>671</v>
      </c>
      <c r="AL1228">
        <v>89</v>
      </c>
    </row>
    <row r="1229" spans="1:38">
      <c r="A1229" t="s">
        <v>511</v>
      </c>
      <c r="B1229">
        <v>7</v>
      </c>
      <c r="C1229">
        <v>8</v>
      </c>
      <c r="D1229" t="s">
        <v>85</v>
      </c>
      <c r="F1229">
        <v>1</v>
      </c>
      <c r="G1229">
        <v>0.5</v>
      </c>
      <c r="H1229">
        <v>-1</v>
      </c>
      <c r="I1229">
        <v>0.5</v>
      </c>
      <c r="J1229">
        <v>0</v>
      </c>
      <c r="K1229">
        <v>0</v>
      </c>
      <c r="L1229" t="s">
        <v>41</v>
      </c>
      <c r="M1229">
        <v>0</v>
      </c>
      <c r="N1229">
        <v>1</v>
      </c>
      <c r="O1229">
        <v>0</v>
      </c>
      <c r="P1229">
        <v>1</v>
      </c>
      <c r="Q1229" t="s">
        <v>41</v>
      </c>
      <c r="R1229" t="s">
        <v>41</v>
      </c>
      <c r="T1229">
        <v>101.31965006729475</v>
      </c>
      <c r="U1229">
        <v>117.34261838440112</v>
      </c>
      <c r="V1229">
        <v>125.13020833333333</v>
      </c>
      <c r="W1229">
        <v>148.05555555555554</v>
      </c>
      <c r="X1229">
        <v>331.59607499999998</v>
      </c>
      <c r="Y1229" t="s">
        <v>89</v>
      </c>
      <c r="Z1229">
        <v>212.79866668</v>
      </c>
      <c r="AA1229" t="s">
        <v>54</v>
      </c>
      <c r="AC1229">
        <v>24.484000000000002</v>
      </c>
      <c r="AD1229">
        <v>58.918999999999997</v>
      </c>
      <c r="AG1229" t="s">
        <v>670</v>
      </c>
      <c r="AH1229" t="s">
        <v>671</v>
      </c>
      <c r="AI1229">
        <v>91</v>
      </c>
      <c r="AJ1229" t="s">
        <v>670</v>
      </c>
      <c r="AK1229" t="s">
        <v>671</v>
      </c>
      <c r="AL1229">
        <v>89</v>
      </c>
    </row>
    <row r="1230" spans="1:38">
      <c r="A1230" t="s">
        <v>511</v>
      </c>
      <c r="B1230">
        <v>7</v>
      </c>
      <c r="C1230">
        <v>9</v>
      </c>
      <c r="D1230" t="s">
        <v>117</v>
      </c>
      <c r="F1230">
        <v>0</v>
      </c>
      <c r="G1230">
        <v>1</v>
      </c>
      <c r="H1230">
        <v>0</v>
      </c>
      <c r="I1230">
        <v>1</v>
      </c>
      <c r="J1230" t="s">
        <v>42</v>
      </c>
      <c r="K1230">
        <v>0</v>
      </c>
      <c r="L1230" t="s">
        <v>42</v>
      </c>
      <c r="M1230">
        <v>0</v>
      </c>
      <c r="N1230">
        <v>1</v>
      </c>
      <c r="O1230">
        <v>0</v>
      </c>
      <c r="P1230">
        <v>1</v>
      </c>
      <c r="Q1230" t="s">
        <v>41</v>
      </c>
      <c r="R1230" t="s">
        <v>41</v>
      </c>
      <c r="T1230">
        <v>101.31965006729475</v>
      </c>
      <c r="U1230">
        <v>117.34261838440112</v>
      </c>
      <c r="V1230">
        <v>125.13020833333333</v>
      </c>
      <c r="W1230">
        <v>148.05555555555554</v>
      </c>
      <c r="X1230">
        <v>482.80624733499997</v>
      </c>
      <c r="Y1230" t="s">
        <v>89</v>
      </c>
      <c r="Z1230">
        <v>321.74476049999998</v>
      </c>
      <c r="AA1230" t="s">
        <v>89</v>
      </c>
      <c r="AC1230">
        <v>23.207999999999998</v>
      </c>
      <c r="AD1230">
        <v>63.911000000000001</v>
      </c>
      <c r="AG1230" t="s">
        <v>702</v>
      </c>
      <c r="AH1230" t="s">
        <v>703</v>
      </c>
      <c r="AI1230">
        <v>54</v>
      </c>
      <c r="AJ1230" t="s">
        <v>702</v>
      </c>
      <c r="AK1230" t="s">
        <v>703</v>
      </c>
      <c r="AL1230">
        <v>37</v>
      </c>
    </row>
    <row r="1231" spans="1:38">
      <c r="A1231" t="s">
        <v>511</v>
      </c>
      <c r="B1231">
        <v>7</v>
      </c>
      <c r="C1231">
        <v>9</v>
      </c>
      <c r="D1231" t="s">
        <v>117</v>
      </c>
      <c r="F1231">
        <v>0</v>
      </c>
      <c r="G1231">
        <v>1</v>
      </c>
      <c r="H1231">
        <v>0</v>
      </c>
      <c r="I1231">
        <v>1</v>
      </c>
      <c r="J1231" t="s">
        <v>42</v>
      </c>
      <c r="K1231">
        <v>0</v>
      </c>
      <c r="L1231" t="s">
        <v>42</v>
      </c>
      <c r="M1231">
        <v>0</v>
      </c>
      <c r="N1231">
        <v>1</v>
      </c>
      <c r="O1231">
        <v>0</v>
      </c>
      <c r="P1231">
        <v>1</v>
      </c>
      <c r="Q1231" t="s">
        <v>41</v>
      </c>
      <c r="R1231" t="s">
        <v>41</v>
      </c>
      <c r="T1231">
        <v>101.31965006729475</v>
      </c>
      <c r="U1231">
        <v>117.34261838440112</v>
      </c>
      <c r="V1231">
        <v>125.13020833333333</v>
      </c>
      <c r="W1231">
        <v>148.05555555555554</v>
      </c>
      <c r="X1231">
        <v>414.34854333999999</v>
      </c>
      <c r="Y1231" t="s">
        <v>89</v>
      </c>
      <c r="Z1231">
        <v>268.93065200000001</v>
      </c>
      <c r="AA1231" t="s">
        <v>54</v>
      </c>
      <c r="AC1231">
        <v>24.074000000000002</v>
      </c>
      <c r="AD1231">
        <v>62.262</v>
      </c>
      <c r="AG1231" t="s">
        <v>686</v>
      </c>
      <c r="AH1231" t="s">
        <v>687</v>
      </c>
      <c r="AI1231">
        <v>146</v>
      </c>
      <c r="AJ1231" t="s">
        <v>686</v>
      </c>
      <c r="AK1231" t="s">
        <v>687</v>
      </c>
      <c r="AL1231">
        <v>93</v>
      </c>
    </row>
    <row r="1232" spans="1:38">
      <c r="A1232" t="s">
        <v>511</v>
      </c>
      <c r="B1232">
        <v>7</v>
      </c>
      <c r="C1232">
        <v>9</v>
      </c>
      <c r="D1232" t="s">
        <v>117</v>
      </c>
      <c r="F1232">
        <v>-1</v>
      </c>
      <c r="G1232">
        <v>0.5</v>
      </c>
      <c r="H1232">
        <v>1</v>
      </c>
      <c r="I1232">
        <v>0.5</v>
      </c>
      <c r="J1232" t="s">
        <v>42</v>
      </c>
      <c r="K1232">
        <v>0</v>
      </c>
      <c r="L1232" t="s">
        <v>42</v>
      </c>
      <c r="M1232">
        <v>0</v>
      </c>
      <c r="N1232">
        <v>1</v>
      </c>
      <c r="O1232">
        <v>0</v>
      </c>
      <c r="P1232">
        <v>1</v>
      </c>
      <c r="Q1232" t="s">
        <v>41</v>
      </c>
      <c r="R1232" t="s">
        <v>41</v>
      </c>
      <c r="T1232">
        <v>101.31965006729475</v>
      </c>
      <c r="U1232">
        <v>117.34261838440112</v>
      </c>
      <c r="V1232">
        <v>125.13020833333333</v>
      </c>
      <c r="W1232">
        <v>148.05555555555554</v>
      </c>
      <c r="X1232">
        <v>305.56812734000005</v>
      </c>
      <c r="Y1232" t="s">
        <v>89</v>
      </c>
      <c r="Z1232">
        <v>136.07879450000001</v>
      </c>
      <c r="AA1232" t="s">
        <v>54</v>
      </c>
      <c r="AC1232">
        <v>24.532</v>
      </c>
      <c r="AD1232">
        <v>60.006</v>
      </c>
      <c r="AG1232" t="s">
        <v>670</v>
      </c>
      <c r="AH1232" t="s">
        <v>671</v>
      </c>
      <c r="AI1232">
        <v>91</v>
      </c>
      <c r="AJ1232" t="s">
        <v>670</v>
      </c>
      <c r="AK1232" t="s">
        <v>671</v>
      </c>
      <c r="AL1232">
        <v>89</v>
      </c>
    </row>
    <row r="1233" spans="1:38">
      <c r="A1233" t="s">
        <v>511</v>
      </c>
      <c r="B1233">
        <v>7</v>
      </c>
      <c r="C1233">
        <v>9</v>
      </c>
      <c r="D1233" t="s">
        <v>117</v>
      </c>
      <c r="F1233">
        <v>0</v>
      </c>
      <c r="G1233">
        <v>1</v>
      </c>
      <c r="H1233">
        <v>0</v>
      </c>
      <c r="I1233">
        <v>1</v>
      </c>
      <c r="J1233" t="s">
        <v>42</v>
      </c>
      <c r="K1233">
        <v>0</v>
      </c>
      <c r="L1233" t="s">
        <v>42</v>
      </c>
      <c r="M1233">
        <v>0</v>
      </c>
      <c r="N1233">
        <v>1</v>
      </c>
      <c r="O1233">
        <v>0</v>
      </c>
      <c r="P1233">
        <v>1</v>
      </c>
      <c r="Q1233" t="s">
        <v>41</v>
      </c>
      <c r="R1233" t="s">
        <v>41</v>
      </c>
      <c r="T1233">
        <v>101.31965006729475</v>
      </c>
      <c r="U1233">
        <v>117.34261838440112</v>
      </c>
      <c r="V1233">
        <v>125.13020833333333</v>
      </c>
      <c r="W1233">
        <v>148.05555555555554</v>
      </c>
      <c r="X1233">
        <v>188.43886405499998</v>
      </c>
      <c r="Y1233" t="s">
        <v>54</v>
      </c>
      <c r="Z1233">
        <v>89.364784</v>
      </c>
      <c r="AA1233" t="s">
        <v>49</v>
      </c>
      <c r="AC1233">
        <v>24.797999999999998</v>
      </c>
      <c r="AD1233">
        <v>59.307000000000002</v>
      </c>
      <c r="AG1233" t="s">
        <v>684</v>
      </c>
      <c r="AH1233" t="s">
        <v>685</v>
      </c>
      <c r="AI1233">
        <v>208</v>
      </c>
      <c r="AJ1233" t="s">
        <v>684</v>
      </c>
      <c r="AK1233" t="s">
        <v>685</v>
      </c>
      <c r="AL1233">
        <v>85</v>
      </c>
    </row>
    <row r="1234" spans="1:38">
      <c r="A1234" t="s">
        <v>511</v>
      </c>
      <c r="B1234">
        <v>7</v>
      </c>
      <c r="C1234">
        <v>9</v>
      </c>
      <c r="D1234" t="s">
        <v>117</v>
      </c>
      <c r="F1234">
        <v>-1</v>
      </c>
      <c r="G1234">
        <v>0.5</v>
      </c>
      <c r="H1234">
        <v>1</v>
      </c>
      <c r="I1234">
        <v>0.5</v>
      </c>
      <c r="J1234" t="s">
        <v>42</v>
      </c>
      <c r="K1234">
        <v>0</v>
      </c>
      <c r="L1234" t="s">
        <v>42</v>
      </c>
      <c r="M1234">
        <v>0</v>
      </c>
      <c r="N1234">
        <v>1</v>
      </c>
      <c r="O1234">
        <v>0</v>
      </c>
      <c r="P1234">
        <v>1</v>
      </c>
      <c r="Q1234" t="s">
        <v>41</v>
      </c>
      <c r="R1234" t="s">
        <v>41</v>
      </c>
      <c r="T1234">
        <v>101.31965006729475</v>
      </c>
      <c r="U1234">
        <v>117.34261838440112</v>
      </c>
      <c r="V1234">
        <v>125.13020833333333</v>
      </c>
      <c r="W1234">
        <v>148.05555555555554</v>
      </c>
      <c r="X1234">
        <v>148.02257997499999</v>
      </c>
      <c r="Y1234" t="s">
        <v>54</v>
      </c>
      <c r="Z1234">
        <v>82.652904500000005</v>
      </c>
      <c r="AA1234" t="s">
        <v>49</v>
      </c>
      <c r="AC1234">
        <v>24.484000000000002</v>
      </c>
      <c r="AD1234">
        <v>58.918999999999997</v>
      </c>
      <c r="AG1234" t="s">
        <v>674</v>
      </c>
      <c r="AH1234" t="s">
        <v>675</v>
      </c>
      <c r="AI1234">
        <v>202</v>
      </c>
      <c r="AJ1234" t="s">
        <v>674</v>
      </c>
      <c r="AK1234" t="s">
        <v>675</v>
      </c>
      <c r="AL1234">
        <v>108</v>
      </c>
    </row>
    <row r="1235" spans="1:38">
      <c r="A1235" t="s">
        <v>511</v>
      </c>
      <c r="B1235">
        <v>7</v>
      </c>
      <c r="C1235">
        <v>10</v>
      </c>
      <c r="D1235" t="s">
        <v>90</v>
      </c>
      <c r="F1235">
        <v>0</v>
      </c>
      <c r="G1235">
        <v>1</v>
      </c>
      <c r="H1235">
        <v>0</v>
      </c>
      <c r="I1235">
        <v>1</v>
      </c>
      <c r="J1235" t="s">
        <v>42</v>
      </c>
      <c r="K1235">
        <v>0</v>
      </c>
      <c r="L1235" t="s">
        <v>42</v>
      </c>
      <c r="M1235">
        <v>0</v>
      </c>
      <c r="N1235">
        <v>1</v>
      </c>
      <c r="O1235">
        <v>0</v>
      </c>
      <c r="P1235">
        <v>1</v>
      </c>
      <c r="Q1235" t="s">
        <v>41</v>
      </c>
      <c r="R1235" t="s">
        <v>41</v>
      </c>
      <c r="T1235">
        <v>101.31965006729475</v>
      </c>
      <c r="U1235">
        <v>117.34261838440112</v>
      </c>
      <c r="V1235">
        <v>125.13020833333333</v>
      </c>
      <c r="W1235">
        <v>148.05555555555554</v>
      </c>
      <c r="X1235">
        <v>242.75149000000002</v>
      </c>
      <c r="Y1235" t="s">
        <v>54</v>
      </c>
      <c r="Z1235">
        <v>219.84370999999999</v>
      </c>
      <c r="AA1235" t="s">
        <v>54</v>
      </c>
      <c r="AC1235">
        <v>23.207999999999998</v>
      </c>
      <c r="AD1235">
        <v>63.911000000000001</v>
      </c>
      <c r="AG1235" t="s">
        <v>686</v>
      </c>
      <c r="AH1235" t="s">
        <v>687</v>
      </c>
      <c r="AI1235">
        <v>146</v>
      </c>
      <c r="AJ1235" t="s">
        <v>686</v>
      </c>
      <c r="AK1235" t="s">
        <v>687</v>
      </c>
      <c r="AL1235">
        <v>93</v>
      </c>
    </row>
    <row r="1236" spans="1:38">
      <c r="A1236" t="s">
        <v>511</v>
      </c>
      <c r="B1236">
        <v>7</v>
      </c>
      <c r="C1236">
        <v>10</v>
      </c>
      <c r="D1236" t="s">
        <v>90</v>
      </c>
      <c r="F1236">
        <v>0</v>
      </c>
      <c r="G1236">
        <v>1</v>
      </c>
      <c r="H1236">
        <v>0</v>
      </c>
      <c r="I1236">
        <v>1</v>
      </c>
      <c r="J1236" t="s">
        <v>42</v>
      </c>
      <c r="K1236">
        <v>0</v>
      </c>
      <c r="L1236" t="s">
        <v>42</v>
      </c>
      <c r="M1236">
        <v>0</v>
      </c>
      <c r="N1236">
        <v>1</v>
      </c>
      <c r="O1236">
        <v>0</v>
      </c>
      <c r="P1236">
        <v>1</v>
      </c>
      <c r="Q1236" t="s">
        <v>41</v>
      </c>
      <c r="R1236" t="s">
        <v>41</v>
      </c>
      <c r="T1236">
        <v>101.31965006729475</v>
      </c>
      <c r="U1236">
        <v>117.34261838440112</v>
      </c>
      <c r="V1236">
        <v>125.13020833333333</v>
      </c>
      <c r="W1236">
        <v>148.05555555555554</v>
      </c>
      <c r="X1236">
        <v>205.05584999999999</v>
      </c>
      <c r="Y1236" t="s">
        <v>54</v>
      </c>
      <c r="Z1236">
        <v>172.91982999999999</v>
      </c>
      <c r="AA1236" t="s">
        <v>54</v>
      </c>
      <c r="AC1236">
        <v>24.074000000000002</v>
      </c>
      <c r="AD1236">
        <v>62.262</v>
      </c>
      <c r="AG1236" t="s">
        <v>686</v>
      </c>
      <c r="AH1236" t="s">
        <v>687</v>
      </c>
      <c r="AI1236">
        <v>146</v>
      </c>
      <c r="AJ1236" t="s">
        <v>686</v>
      </c>
      <c r="AK1236" t="s">
        <v>687</v>
      </c>
      <c r="AL1236">
        <v>93</v>
      </c>
    </row>
    <row r="1237" spans="1:38">
      <c r="A1237" t="s">
        <v>511</v>
      </c>
      <c r="B1237">
        <v>7</v>
      </c>
      <c r="C1237">
        <v>10</v>
      </c>
      <c r="D1237" t="s">
        <v>90</v>
      </c>
      <c r="F1237">
        <v>-1</v>
      </c>
      <c r="G1237">
        <v>0.5</v>
      </c>
      <c r="H1237">
        <v>1</v>
      </c>
      <c r="I1237">
        <v>0.5</v>
      </c>
      <c r="J1237" t="s">
        <v>41</v>
      </c>
      <c r="K1237">
        <v>0</v>
      </c>
      <c r="L1237" t="s">
        <v>42</v>
      </c>
      <c r="M1237">
        <v>0</v>
      </c>
      <c r="N1237">
        <v>1</v>
      </c>
      <c r="O1237">
        <v>0</v>
      </c>
      <c r="P1237">
        <v>1</v>
      </c>
      <c r="Q1237" t="s">
        <v>41</v>
      </c>
      <c r="R1237" t="s">
        <v>41</v>
      </c>
      <c r="T1237">
        <v>101.31965006729475</v>
      </c>
      <c r="U1237">
        <v>117.34261838440112</v>
      </c>
      <c r="V1237">
        <v>125.13020833333333</v>
      </c>
      <c r="W1237">
        <v>148.05555555555554</v>
      </c>
      <c r="X1237">
        <v>35.78334000000001</v>
      </c>
      <c r="Y1237" t="s">
        <v>49</v>
      </c>
      <c r="Z1237">
        <v>39.604314999999993</v>
      </c>
      <c r="AA1237" t="s">
        <v>49</v>
      </c>
      <c r="AC1237">
        <v>24.532</v>
      </c>
      <c r="AD1237">
        <v>60.006</v>
      </c>
      <c r="AG1237" t="s">
        <v>674</v>
      </c>
      <c r="AH1237" t="s">
        <v>675</v>
      </c>
      <c r="AI1237">
        <v>202</v>
      </c>
      <c r="AJ1237" t="s">
        <v>674</v>
      </c>
      <c r="AK1237" t="s">
        <v>675</v>
      </c>
      <c r="AL1237">
        <v>108</v>
      </c>
    </row>
    <row r="1238" spans="1:38">
      <c r="A1238" t="s">
        <v>511</v>
      </c>
      <c r="B1238">
        <v>7</v>
      </c>
      <c r="C1238">
        <v>10</v>
      </c>
      <c r="D1238" t="s">
        <v>90</v>
      </c>
      <c r="F1238">
        <v>-1</v>
      </c>
      <c r="G1238">
        <v>0.5</v>
      </c>
      <c r="H1238">
        <v>1</v>
      </c>
      <c r="I1238">
        <v>0.5</v>
      </c>
      <c r="J1238" t="s">
        <v>41</v>
      </c>
      <c r="K1238">
        <v>0</v>
      </c>
      <c r="L1238" t="s">
        <v>42</v>
      </c>
      <c r="M1238">
        <v>-1</v>
      </c>
      <c r="N1238">
        <v>0.66599999999999993</v>
      </c>
      <c r="O1238">
        <v>1</v>
      </c>
      <c r="P1238">
        <v>0.66599999999999993</v>
      </c>
      <c r="Q1238" t="s">
        <v>41</v>
      </c>
      <c r="R1238" t="s">
        <v>41</v>
      </c>
      <c r="T1238">
        <v>101.31965006729475</v>
      </c>
      <c r="U1238">
        <v>117.34261838440112</v>
      </c>
      <c r="V1238">
        <v>125.13020833333333</v>
      </c>
      <c r="W1238">
        <v>148.05555555555554</v>
      </c>
      <c r="X1238">
        <v>7.6309000000000111</v>
      </c>
      <c r="Y1238" t="s">
        <v>49</v>
      </c>
      <c r="Z1238">
        <v>16.042960000000008</v>
      </c>
      <c r="AA1238" t="s">
        <v>49</v>
      </c>
      <c r="AC1238">
        <v>24.797999999999998</v>
      </c>
      <c r="AD1238">
        <v>59.307000000000002</v>
      </c>
      <c r="AG1238" t="s">
        <v>650</v>
      </c>
      <c r="AH1238" t="s">
        <v>651</v>
      </c>
      <c r="AI1238">
        <v>131</v>
      </c>
      <c r="AJ1238" t="s">
        <v>650</v>
      </c>
      <c r="AK1238" t="s">
        <v>651</v>
      </c>
      <c r="AL1238">
        <v>128</v>
      </c>
    </row>
    <row r="1239" spans="1:38">
      <c r="A1239" t="s">
        <v>511</v>
      </c>
      <c r="B1239">
        <v>7</v>
      </c>
      <c r="C1239">
        <v>10</v>
      </c>
      <c r="D1239" t="s">
        <v>90</v>
      </c>
      <c r="F1239">
        <v>-1</v>
      </c>
      <c r="G1239">
        <v>0.5</v>
      </c>
      <c r="H1239">
        <v>1</v>
      </c>
      <c r="I1239">
        <v>0.5</v>
      </c>
      <c r="J1239" t="s">
        <v>41</v>
      </c>
      <c r="K1239">
        <v>0</v>
      </c>
      <c r="L1239" t="s">
        <v>42</v>
      </c>
      <c r="M1239">
        <v>-1</v>
      </c>
      <c r="N1239">
        <v>0.66599999999999993</v>
      </c>
      <c r="O1239">
        <v>1</v>
      </c>
      <c r="P1239">
        <v>0.66599999999999993</v>
      </c>
      <c r="Q1239" t="s">
        <v>41</v>
      </c>
      <c r="R1239" t="s">
        <v>41</v>
      </c>
      <c r="T1239">
        <v>101.31965006729475</v>
      </c>
      <c r="U1239">
        <v>117.34261838440112</v>
      </c>
      <c r="V1239">
        <v>125.13020833333333</v>
      </c>
      <c r="W1239">
        <v>148.05555555555554</v>
      </c>
      <c r="X1239">
        <v>-11.216919999999988</v>
      </c>
      <c r="Y1239" t="s">
        <v>49</v>
      </c>
      <c r="Z1239">
        <v>-30.88092</v>
      </c>
      <c r="AA1239" t="s">
        <v>49</v>
      </c>
      <c r="AC1239">
        <v>24.484000000000002</v>
      </c>
      <c r="AD1239">
        <v>58.918999999999997</v>
      </c>
      <c r="AG1239" t="s">
        <v>650</v>
      </c>
      <c r="AH1239" t="s">
        <v>651</v>
      </c>
      <c r="AI1239">
        <v>131</v>
      </c>
      <c r="AJ1239" t="s">
        <v>650</v>
      </c>
      <c r="AK1239" t="s">
        <v>651</v>
      </c>
      <c r="AL1239">
        <v>128</v>
      </c>
    </row>
    <row r="1240" spans="1:38">
      <c r="A1240" t="s">
        <v>511</v>
      </c>
      <c r="B1240">
        <v>7</v>
      </c>
      <c r="C1240">
        <v>11</v>
      </c>
      <c r="D1240" t="s">
        <v>123</v>
      </c>
      <c r="F1240">
        <v>0</v>
      </c>
      <c r="G1240">
        <v>1</v>
      </c>
      <c r="H1240">
        <v>0</v>
      </c>
      <c r="I1240">
        <v>1</v>
      </c>
      <c r="J1240" t="s">
        <v>42</v>
      </c>
      <c r="K1240">
        <v>0</v>
      </c>
      <c r="L1240" t="s">
        <v>42</v>
      </c>
      <c r="M1240">
        <v>0</v>
      </c>
      <c r="N1240">
        <v>1</v>
      </c>
      <c r="O1240">
        <v>0</v>
      </c>
      <c r="P1240">
        <v>1</v>
      </c>
      <c r="Q1240" t="s">
        <v>41</v>
      </c>
      <c r="R1240" t="s">
        <v>41</v>
      </c>
      <c r="T1240">
        <v>101.31965006729475</v>
      </c>
      <c r="U1240">
        <v>117.34261838440112</v>
      </c>
      <c r="V1240">
        <v>125.13020833333333</v>
      </c>
      <c r="W1240">
        <v>148.05555555555554</v>
      </c>
      <c r="X1240">
        <v>365.24104999999997</v>
      </c>
      <c r="Y1240" t="s">
        <v>89</v>
      </c>
      <c r="Z1240">
        <v>213.69988499999999</v>
      </c>
      <c r="AA1240" t="s">
        <v>54</v>
      </c>
      <c r="AC1240">
        <v>23.207999999999998</v>
      </c>
      <c r="AD1240">
        <v>63.911000000000001</v>
      </c>
      <c r="AG1240" t="s">
        <v>686</v>
      </c>
      <c r="AH1240" t="s">
        <v>687</v>
      </c>
      <c r="AI1240">
        <v>146</v>
      </c>
      <c r="AJ1240" t="s">
        <v>686</v>
      </c>
      <c r="AK1240" t="s">
        <v>687</v>
      </c>
      <c r="AL1240">
        <v>93</v>
      </c>
    </row>
    <row r="1241" spans="1:38">
      <c r="A1241" t="s">
        <v>511</v>
      </c>
      <c r="B1241">
        <v>7</v>
      </c>
      <c r="C1241">
        <v>11</v>
      </c>
      <c r="D1241" t="s">
        <v>123</v>
      </c>
      <c r="F1241">
        <v>0</v>
      </c>
      <c r="G1241">
        <v>1</v>
      </c>
      <c r="H1241">
        <v>0</v>
      </c>
      <c r="I1241">
        <v>1</v>
      </c>
      <c r="J1241" t="s">
        <v>42</v>
      </c>
      <c r="K1241">
        <v>0</v>
      </c>
      <c r="L1241" t="s">
        <v>42</v>
      </c>
      <c r="M1241">
        <v>0</v>
      </c>
      <c r="N1241">
        <v>1</v>
      </c>
      <c r="O1241">
        <v>0</v>
      </c>
      <c r="P1241">
        <v>1</v>
      </c>
      <c r="Q1241" t="s">
        <v>41</v>
      </c>
      <c r="R1241" t="s">
        <v>41</v>
      </c>
      <c r="T1241">
        <v>101.31965006729475</v>
      </c>
      <c r="U1241">
        <v>117.34261838440112</v>
      </c>
      <c r="V1241">
        <v>125.13020833333333</v>
      </c>
      <c r="W1241">
        <v>148.05555555555554</v>
      </c>
      <c r="X1241">
        <v>336.08780000000002</v>
      </c>
      <c r="Y1241" t="s">
        <v>89</v>
      </c>
      <c r="Z1241">
        <v>167.42264499999999</v>
      </c>
      <c r="AA1241" t="s">
        <v>54</v>
      </c>
      <c r="AC1241">
        <v>24.074000000000002</v>
      </c>
      <c r="AD1241">
        <v>62.262</v>
      </c>
      <c r="AG1241" t="s">
        <v>686</v>
      </c>
      <c r="AH1241" t="s">
        <v>687</v>
      </c>
      <c r="AI1241">
        <v>146</v>
      </c>
      <c r="AJ1241" t="s">
        <v>686</v>
      </c>
      <c r="AK1241" t="s">
        <v>687</v>
      </c>
      <c r="AL1241">
        <v>93</v>
      </c>
    </row>
    <row r="1242" spans="1:38">
      <c r="A1242" t="s">
        <v>511</v>
      </c>
      <c r="B1242">
        <v>7</v>
      </c>
      <c r="C1242">
        <v>11</v>
      </c>
      <c r="D1242" t="s">
        <v>123</v>
      </c>
      <c r="F1242">
        <v>0</v>
      </c>
      <c r="G1242">
        <v>1</v>
      </c>
      <c r="H1242">
        <v>0</v>
      </c>
      <c r="I1242">
        <v>1</v>
      </c>
      <c r="J1242" t="s">
        <v>42</v>
      </c>
      <c r="K1242">
        <v>0</v>
      </c>
      <c r="L1242" t="s">
        <v>42</v>
      </c>
      <c r="M1242">
        <v>0</v>
      </c>
      <c r="N1242">
        <v>1</v>
      </c>
      <c r="O1242">
        <v>0</v>
      </c>
      <c r="P1242">
        <v>1</v>
      </c>
      <c r="Q1242" t="s">
        <v>41</v>
      </c>
      <c r="R1242" t="s">
        <v>41</v>
      </c>
      <c r="T1242">
        <v>101.31965006729475</v>
      </c>
      <c r="U1242">
        <v>117.34261838440112</v>
      </c>
      <c r="V1242">
        <v>125.13020833333333</v>
      </c>
      <c r="W1242">
        <v>148.05555555555554</v>
      </c>
      <c r="X1242">
        <v>190.13645</v>
      </c>
      <c r="Y1242" t="s">
        <v>54</v>
      </c>
      <c r="Z1242">
        <v>20.453190000000006</v>
      </c>
      <c r="AA1242" t="s">
        <v>49</v>
      </c>
      <c r="AC1242">
        <v>24.532</v>
      </c>
      <c r="AD1242">
        <v>60.006</v>
      </c>
      <c r="AG1242" t="s">
        <v>684</v>
      </c>
      <c r="AH1242" t="s">
        <v>685</v>
      </c>
      <c r="AI1242">
        <v>208</v>
      </c>
      <c r="AJ1242" t="s">
        <v>684</v>
      </c>
      <c r="AK1242" t="s">
        <v>685</v>
      </c>
      <c r="AL1242">
        <v>85</v>
      </c>
    </row>
    <row r="1243" spans="1:38">
      <c r="A1243" t="s">
        <v>511</v>
      </c>
      <c r="B1243">
        <v>7</v>
      </c>
      <c r="C1243">
        <v>11</v>
      </c>
      <c r="D1243" t="s">
        <v>123</v>
      </c>
      <c r="F1243">
        <v>0</v>
      </c>
      <c r="G1243">
        <v>1</v>
      </c>
      <c r="H1243">
        <v>0</v>
      </c>
      <c r="I1243">
        <v>1</v>
      </c>
      <c r="J1243" t="s">
        <v>42</v>
      </c>
      <c r="K1243">
        <v>0</v>
      </c>
      <c r="L1243" t="s">
        <v>42</v>
      </c>
      <c r="M1243">
        <v>0</v>
      </c>
      <c r="N1243">
        <v>1</v>
      </c>
      <c r="O1243">
        <v>0</v>
      </c>
      <c r="P1243">
        <v>1</v>
      </c>
      <c r="Q1243" t="s">
        <v>41</v>
      </c>
      <c r="R1243" t="s">
        <v>41</v>
      </c>
      <c r="T1243">
        <v>101.31965006729475</v>
      </c>
      <c r="U1243">
        <v>117.34261838440112</v>
      </c>
      <c r="V1243">
        <v>125.13020833333333</v>
      </c>
      <c r="W1243">
        <v>148.05555555555554</v>
      </c>
      <c r="X1243">
        <v>153.57920000000001</v>
      </c>
      <c r="Y1243" t="s">
        <v>54</v>
      </c>
      <c r="Z1243">
        <v>-10.332940000000008</v>
      </c>
      <c r="AA1243" t="s">
        <v>49</v>
      </c>
      <c r="AC1243">
        <v>24.797999999999998</v>
      </c>
      <c r="AD1243">
        <v>59.307000000000002</v>
      </c>
      <c r="AG1243" t="s">
        <v>684</v>
      </c>
      <c r="AH1243" t="s">
        <v>685</v>
      </c>
      <c r="AI1243">
        <v>208</v>
      </c>
      <c r="AJ1243" t="s">
        <v>684</v>
      </c>
      <c r="AK1243" t="s">
        <v>685</v>
      </c>
      <c r="AL1243">
        <v>85</v>
      </c>
    </row>
    <row r="1244" spans="1:38">
      <c r="A1244" t="s">
        <v>511</v>
      </c>
      <c r="B1244">
        <v>7</v>
      </c>
      <c r="C1244">
        <v>11</v>
      </c>
      <c r="D1244" t="s">
        <v>123</v>
      </c>
      <c r="F1244">
        <v>0</v>
      </c>
      <c r="G1244">
        <v>1</v>
      </c>
      <c r="H1244">
        <v>0</v>
      </c>
      <c r="I1244">
        <v>1</v>
      </c>
      <c r="J1244" t="s">
        <v>42</v>
      </c>
      <c r="K1244">
        <v>0</v>
      </c>
      <c r="L1244" t="s">
        <v>42</v>
      </c>
      <c r="M1244">
        <v>0</v>
      </c>
      <c r="N1244">
        <v>1</v>
      </c>
      <c r="O1244">
        <v>0</v>
      </c>
      <c r="P1244">
        <v>1</v>
      </c>
      <c r="Q1244" t="s">
        <v>41</v>
      </c>
      <c r="R1244" t="s">
        <v>41</v>
      </c>
      <c r="T1244">
        <v>101.31965006729475</v>
      </c>
      <c r="U1244">
        <v>117.34261838440112</v>
      </c>
      <c r="V1244">
        <v>125.13020833333333</v>
      </c>
      <c r="W1244">
        <v>148.05555555555554</v>
      </c>
      <c r="X1244">
        <v>131.82995</v>
      </c>
      <c r="Y1244" t="s">
        <v>54</v>
      </c>
      <c r="Z1244">
        <v>-25.82405</v>
      </c>
      <c r="AA1244" t="s">
        <v>49</v>
      </c>
      <c r="AC1244">
        <v>24.484000000000002</v>
      </c>
      <c r="AD1244">
        <v>58.918999999999997</v>
      </c>
      <c r="AG1244" t="s">
        <v>684</v>
      </c>
      <c r="AH1244" t="s">
        <v>685</v>
      </c>
      <c r="AI1244">
        <v>208</v>
      </c>
      <c r="AJ1244" t="s">
        <v>684</v>
      </c>
      <c r="AK1244" t="s">
        <v>685</v>
      </c>
      <c r="AL1244">
        <v>85</v>
      </c>
    </row>
    <row r="1245" spans="1:38">
      <c r="A1245" t="s">
        <v>511</v>
      </c>
      <c r="B1245">
        <v>7</v>
      </c>
      <c r="C1245">
        <v>12</v>
      </c>
      <c r="D1245" t="s">
        <v>95</v>
      </c>
      <c r="F1245">
        <v>0</v>
      </c>
      <c r="G1245">
        <v>1</v>
      </c>
      <c r="H1245">
        <v>0</v>
      </c>
      <c r="I1245">
        <v>1</v>
      </c>
      <c r="J1245" t="s">
        <v>42</v>
      </c>
      <c r="K1245">
        <v>0</v>
      </c>
      <c r="L1245" t="s">
        <v>42</v>
      </c>
      <c r="M1245">
        <v>0</v>
      </c>
      <c r="N1245">
        <v>1</v>
      </c>
      <c r="O1245">
        <v>-1</v>
      </c>
      <c r="P1245">
        <v>0.66599999999999993</v>
      </c>
      <c r="Q1245" t="s">
        <v>41</v>
      </c>
      <c r="R1245" t="s">
        <v>41</v>
      </c>
      <c r="T1245">
        <v>101.31965006729475</v>
      </c>
      <c r="U1245">
        <v>117.34261838440112</v>
      </c>
      <c r="V1245">
        <v>125.13020833333333</v>
      </c>
      <c r="W1245">
        <v>148.05555555555554</v>
      </c>
      <c r="X1245">
        <v>278.32793000000004</v>
      </c>
      <c r="Y1245" t="s">
        <v>54</v>
      </c>
      <c r="Z1245">
        <v>196.51388999999998</v>
      </c>
      <c r="AA1245" t="s">
        <v>54</v>
      </c>
      <c r="AC1245">
        <v>23.207999999999998</v>
      </c>
      <c r="AD1245">
        <v>63.911000000000001</v>
      </c>
      <c r="AG1245" t="s">
        <v>686</v>
      </c>
      <c r="AH1245" t="s">
        <v>687</v>
      </c>
      <c r="AI1245">
        <v>146</v>
      </c>
      <c r="AJ1245" t="s">
        <v>668</v>
      </c>
      <c r="AK1245" t="s">
        <v>669</v>
      </c>
      <c r="AL1245">
        <v>52</v>
      </c>
    </row>
    <row r="1246" spans="1:38">
      <c r="A1246" t="s">
        <v>511</v>
      </c>
      <c r="B1246">
        <v>7</v>
      </c>
      <c r="C1246">
        <v>12</v>
      </c>
      <c r="D1246" t="s">
        <v>95</v>
      </c>
      <c r="F1246">
        <v>0</v>
      </c>
      <c r="G1246">
        <v>1</v>
      </c>
      <c r="H1246">
        <v>0</v>
      </c>
      <c r="I1246">
        <v>1</v>
      </c>
      <c r="J1246" t="s">
        <v>42</v>
      </c>
      <c r="K1246">
        <v>0</v>
      </c>
      <c r="L1246" t="s">
        <v>42</v>
      </c>
      <c r="M1246">
        <v>0</v>
      </c>
      <c r="N1246">
        <v>1</v>
      </c>
      <c r="O1246">
        <v>0</v>
      </c>
      <c r="P1246">
        <v>1</v>
      </c>
      <c r="Q1246" t="s">
        <v>41</v>
      </c>
      <c r="R1246" t="s">
        <v>41</v>
      </c>
      <c r="T1246">
        <v>101.31965006729475</v>
      </c>
      <c r="U1246">
        <v>117.34261838440112</v>
      </c>
      <c r="V1246">
        <v>125.13020833333333</v>
      </c>
      <c r="W1246">
        <v>148.05555555555554</v>
      </c>
      <c r="X1246">
        <v>255.09491000000003</v>
      </c>
      <c r="Y1246" t="s">
        <v>54</v>
      </c>
      <c r="Z1246">
        <v>168.43793999999997</v>
      </c>
      <c r="AA1246" t="s">
        <v>54</v>
      </c>
      <c r="AC1246">
        <v>24.074000000000002</v>
      </c>
      <c r="AD1246">
        <v>62.262</v>
      </c>
      <c r="AG1246" t="s">
        <v>686</v>
      </c>
      <c r="AH1246" t="s">
        <v>687</v>
      </c>
      <c r="AI1246">
        <v>146</v>
      </c>
      <c r="AJ1246" t="s">
        <v>686</v>
      </c>
      <c r="AK1246" t="s">
        <v>687</v>
      </c>
      <c r="AL1246">
        <v>93</v>
      </c>
    </row>
    <row r="1247" spans="1:38">
      <c r="A1247" t="s">
        <v>511</v>
      </c>
      <c r="B1247">
        <v>7</v>
      </c>
      <c r="C1247">
        <v>12</v>
      </c>
      <c r="D1247" t="s">
        <v>95</v>
      </c>
      <c r="F1247">
        <v>0</v>
      </c>
      <c r="G1247">
        <v>1</v>
      </c>
      <c r="H1247">
        <v>0</v>
      </c>
      <c r="I1247">
        <v>1</v>
      </c>
      <c r="J1247" t="s">
        <v>42</v>
      </c>
      <c r="K1247">
        <v>0</v>
      </c>
      <c r="L1247" t="s">
        <v>42</v>
      </c>
      <c r="M1247">
        <v>0</v>
      </c>
      <c r="N1247">
        <v>1</v>
      </c>
      <c r="O1247">
        <v>0</v>
      </c>
      <c r="P1247">
        <v>1</v>
      </c>
      <c r="Q1247" t="s">
        <v>41</v>
      </c>
      <c r="R1247" t="s">
        <v>41</v>
      </c>
      <c r="T1247">
        <v>101.31965006729475</v>
      </c>
      <c r="U1247">
        <v>117.34261838440112</v>
      </c>
      <c r="V1247">
        <v>125.13020833333333</v>
      </c>
      <c r="W1247">
        <v>148.05555555555554</v>
      </c>
      <c r="X1247">
        <v>169.74309500000004</v>
      </c>
      <c r="Y1247" t="s">
        <v>54</v>
      </c>
      <c r="Z1247">
        <v>49.003739999999993</v>
      </c>
      <c r="AA1247" t="s">
        <v>49</v>
      </c>
      <c r="AC1247">
        <v>24.532</v>
      </c>
      <c r="AD1247">
        <v>60.006</v>
      </c>
      <c r="AG1247" t="s">
        <v>684</v>
      </c>
      <c r="AH1247" t="s">
        <v>685</v>
      </c>
      <c r="AI1247">
        <v>208</v>
      </c>
      <c r="AJ1247" t="s">
        <v>684</v>
      </c>
      <c r="AK1247" t="s">
        <v>685</v>
      </c>
      <c r="AL1247">
        <v>85</v>
      </c>
    </row>
    <row r="1248" spans="1:38">
      <c r="A1248" t="s">
        <v>511</v>
      </c>
      <c r="B1248">
        <v>7</v>
      </c>
      <c r="C1248">
        <v>12</v>
      </c>
      <c r="D1248" t="s">
        <v>95</v>
      </c>
      <c r="F1248">
        <v>0</v>
      </c>
      <c r="G1248">
        <v>1</v>
      </c>
      <c r="H1248">
        <v>-1</v>
      </c>
      <c r="I1248">
        <v>0.5</v>
      </c>
      <c r="J1248" t="s">
        <v>42</v>
      </c>
      <c r="K1248">
        <v>0</v>
      </c>
      <c r="L1248" t="s">
        <v>42</v>
      </c>
      <c r="M1248">
        <v>0</v>
      </c>
      <c r="N1248">
        <v>1</v>
      </c>
      <c r="O1248">
        <v>0</v>
      </c>
      <c r="P1248">
        <v>1</v>
      </c>
      <c r="Q1248" t="s">
        <v>41</v>
      </c>
      <c r="R1248" t="s">
        <v>42</v>
      </c>
      <c r="T1248">
        <v>101.31965006729475</v>
      </c>
      <c r="U1248">
        <v>117.34261838440112</v>
      </c>
      <c r="V1248">
        <v>125.13020833333333</v>
      </c>
      <c r="W1248">
        <v>148.05555555555554</v>
      </c>
      <c r="X1248">
        <v>92.069990000000004</v>
      </c>
      <c r="Y1248" t="s">
        <v>49</v>
      </c>
      <c r="Z1248">
        <v>6.7561199999999957</v>
      </c>
      <c r="AA1248" t="s">
        <v>49</v>
      </c>
      <c r="AC1248">
        <v>24.797999999999998</v>
      </c>
      <c r="AD1248">
        <v>59.307000000000002</v>
      </c>
      <c r="AG1248" t="s">
        <v>684</v>
      </c>
      <c r="AH1248" t="s">
        <v>685</v>
      </c>
      <c r="AI1248">
        <v>208</v>
      </c>
      <c r="AJ1248" t="s">
        <v>674</v>
      </c>
      <c r="AK1248" t="s">
        <v>675</v>
      </c>
      <c r="AL1248">
        <v>108</v>
      </c>
    </row>
    <row r="1249" spans="1:38">
      <c r="A1249" t="s">
        <v>511</v>
      </c>
      <c r="B1249">
        <v>7</v>
      </c>
      <c r="C1249">
        <v>12</v>
      </c>
      <c r="D1249" t="s">
        <v>95</v>
      </c>
      <c r="F1249">
        <v>0</v>
      </c>
      <c r="G1249">
        <v>1</v>
      </c>
      <c r="H1249">
        <v>0</v>
      </c>
      <c r="I1249">
        <v>1</v>
      </c>
      <c r="J1249" t="s">
        <v>42</v>
      </c>
      <c r="K1249">
        <v>0</v>
      </c>
      <c r="L1249" t="s">
        <v>42</v>
      </c>
      <c r="M1249">
        <v>-1</v>
      </c>
      <c r="N1249">
        <v>0.66599999999999993</v>
      </c>
      <c r="O1249">
        <v>0</v>
      </c>
      <c r="P1249">
        <v>1</v>
      </c>
      <c r="Q1249" t="s">
        <v>41</v>
      </c>
      <c r="R1249" t="s">
        <v>42</v>
      </c>
      <c r="T1249">
        <v>101.31965006729475</v>
      </c>
      <c r="U1249">
        <v>117.34261838440112</v>
      </c>
      <c r="V1249">
        <v>125.13020833333333</v>
      </c>
      <c r="W1249">
        <v>148.05555555555554</v>
      </c>
      <c r="X1249">
        <v>76.515680000000003</v>
      </c>
      <c r="Y1249" t="s">
        <v>49</v>
      </c>
      <c r="Z1249">
        <v>-7.1481600000000043</v>
      </c>
      <c r="AA1249" t="s">
        <v>49</v>
      </c>
      <c r="AC1249">
        <v>24.484000000000002</v>
      </c>
      <c r="AD1249">
        <v>58.918999999999997</v>
      </c>
      <c r="AG1249" t="s">
        <v>656</v>
      </c>
      <c r="AH1249" t="s">
        <v>657</v>
      </c>
      <c r="AI1249">
        <v>91</v>
      </c>
      <c r="AJ1249" t="s">
        <v>684</v>
      </c>
      <c r="AK1249" t="s">
        <v>685</v>
      </c>
      <c r="AL1249">
        <v>85</v>
      </c>
    </row>
    <row r="1250" spans="1:38">
      <c r="A1250" t="s">
        <v>601</v>
      </c>
      <c r="B1250">
        <v>1</v>
      </c>
      <c r="C1250">
        <v>2</v>
      </c>
      <c r="D1250" t="s">
        <v>101</v>
      </c>
      <c r="F1250">
        <v>0</v>
      </c>
      <c r="G1250">
        <v>1</v>
      </c>
      <c r="H1250">
        <v>0</v>
      </c>
      <c r="I1250">
        <v>1</v>
      </c>
      <c r="J1250" t="s">
        <v>42</v>
      </c>
      <c r="K1250">
        <v>0</v>
      </c>
      <c r="L1250" t="s">
        <v>42</v>
      </c>
      <c r="M1250">
        <v>0</v>
      </c>
      <c r="N1250">
        <v>1</v>
      </c>
      <c r="O1250">
        <v>0</v>
      </c>
      <c r="P1250">
        <v>1</v>
      </c>
      <c r="Q1250" t="s">
        <v>41</v>
      </c>
      <c r="R1250" t="s">
        <v>41</v>
      </c>
      <c r="T1250">
        <v>101.31965006729475</v>
      </c>
      <c r="U1250">
        <v>117.34261838440112</v>
      </c>
      <c r="V1250">
        <v>125.13020833333333</v>
      </c>
      <c r="W1250">
        <v>148.05555555555554</v>
      </c>
      <c r="X1250">
        <v>225.07024999999999</v>
      </c>
      <c r="Y1250" t="s">
        <v>54</v>
      </c>
      <c r="Z1250">
        <v>187.1750625</v>
      </c>
      <c r="AA1250" t="s">
        <v>54</v>
      </c>
      <c r="AC1250">
        <v>23.497</v>
      </c>
      <c r="AD1250">
        <v>70.662000000000006</v>
      </c>
      <c r="AE1250">
        <v>-54.102000000000004</v>
      </c>
      <c r="AG1250" t="s">
        <v>686</v>
      </c>
      <c r="AH1250" t="s">
        <v>687</v>
      </c>
      <c r="AI1250">
        <v>146</v>
      </c>
      <c r="AJ1250" t="s">
        <v>686</v>
      </c>
      <c r="AK1250" t="s">
        <v>687</v>
      </c>
      <c r="AL1250">
        <v>93</v>
      </c>
    </row>
    <row r="1251" spans="1:38">
      <c r="A1251" t="s">
        <v>601</v>
      </c>
      <c r="B1251">
        <v>1</v>
      </c>
      <c r="C1251">
        <v>2</v>
      </c>
      <c r="D1251" t="s">
        <v>101</v>
      </c>
      <c r="F1251">
        <v>-1</v>
      </c>
      <c r="G1251">
        <v>0.5</v>
      </c>
      <c r="H1251">
        <v>1</v>
      </c>
      <c r="I1251">
        <v>0.5</v>
      </c>
      <c r="J1251" t="s">
        <v>41</v>
      </c>
      <c r="K1251">
        <v>0</v>
      </c>
      <c r="L1251" t="s">
        <v>42</v>
      </c>
      <c r="M1251">
        <v>-2</v>
      </c>
      <c r="N1251">
        <v>0.33299999999999996</v>
      </c>
      <c r="O1251">
        <v>0</v>
      </c>
      <c r="P1251">
        <v>1</v>
      </c>
      <c r="Q1251" t="s">
        <v>41</v>
      </c>
      <c r="R1251" t="s">
        <v>41</v>
      </c>
      <c r="T1251">
        <v>101.31965006729475</v>
      </c>
      <c r="U1251">
        <v>117.34261838440112</v>
      </c>
      <c r="V1251">
        <v>125.13020833333333</v>
      </c>
      <c r="W1251">
        <v>148.05555555555554</v>
      </c>
      <c r="X1251">
        <v>208.802224</v>
      </c>
      <c r="Y1251" t="s">
        <v>54</v>
      </c>
      <c r="Z1251">
        <v>183.44069300000001</v>
      </c>
      <c r="AA1251" t="s">
        <v>54</v>
      </c>
      <c r="AC1251">
        <v>24.122</v>
      </c>
      <c r="AD1251">
        <v>67.951000000000008</v>
      </c>
      <c r="AE1251">
        <v>-63.914000000000001</v>
      </c>
      <c r="AG1251" t="s">
        <v>664</v>
      </c>
      <c r="AH1251" t="s">
        <v>665</v>
      </c>
      <c r="AI1251">
        <v>32</v>
      </c>
      <c r="AJ1251" t="s">
        <v>670</v>
      </c>
      <c r="AK1251" t="s">
        <v>671</v>
      </c>
      <c r="AL1251">
        <v>89</v>
      </c>
    </row>
    <row r="1252" spans="1:38">
      <c r="A1252" t="s">
        <v>601</v>
      </c>
      <c r="B1252">
        <v>1</v>
      </c>
      <c r="C1252">
        <v>2</v>
      </c>
      <c r="D1252" t="s">
        <v>101</v>
      </c>
      <c r="F1252">
        <v>0</v>
      </c>
      <c r="G1252">
        <v>1</v>
      </c>
      <c r="H1252">
        <v>0</v>
      </c>
      <c r="I1252">
        <v>1</v>
      </c>
      <c r="J1252" t="s">
        <v>42</v>
      </c>
      <c r="K1252">
        <v>0</v>
      </c>
      <c r="L1252" t="s">
        <v>42</v>
      </c>
      <c r="M1252">
        <v>2</v>
      </c>
      <c r="N1252">
        <v>0.33299999999999996</v>
      </c>
      <c r="O1252">
        <v>-1</v>
      </c>
      <c r="P1252">
        <v>0.66599999999999993</v>
      </c>
      <c r="Q1252" t="s">
        <v>41</v>
      </c>
      <c r="R1252" t="s">
        <v>42</v>
      </c>
      <c r="T1252">
        <v>101.31965006729475</v>
      </c>
      <c r="U1252">
        <v>117.34261838440112</v>
      </c>
      <c r="V1252">
        <v>125.13020833333333</v>
      </c>
      <c r="W1252">
        <v>148.05555555555554</v>
      </c>
      <c r="X1252">
        <v>184.805026</v>
      </c>
      <c r="Y1252" t="s">
        <v>54</v>
      </c>
      <c r="Z1252">
        <v>161.259152</v>
      </c>
      <c r="AA1252" t="s">
        <v>54</v>
      </c>
      <c r="AC1252">
        <v>24.798000000000002</v>
      </c>
      <c r="AD1252">
        <v>64.573000000000008</v>
      </c>
      <c r="AE1252">
        <v>-85.581000000000003</v>
      </c>
      <c r="AG1252" t="s">
        <v>660</v>
      </c>
      <c r="AH1252" t="s">
        <v>661</v>
      </c>
      <c r="AI1252">
        <v>33</v>
      </c>
      <c r="AJ1252" t="s">
        <v>668</v>
      </c>
      <c r="AK1252" t="s">
        <v>669</v>
      </c>
      <c r="AL1252">
        <v>52</v>
      </c>
    </row>
    <row r="1253" spans="1:38">
      <c r="A1253" t="s">
        <v>601</v>
      </c>
      <c r="B1253">
        <v>1</v>
      </c>
      <c r="C1253">
        <v>4</v>
      </c>
      <c r="D1253" t="s">
        <v>67</v>
      </c>
      <c r="F1253">
        <v>1</v>
      </c>
      <c r="G1253">
        <v>0.5</v>
      </c>
      <c r="H1253">
        <v>-1</v>
      </c>
      <c r="I1253">
        <v>0.5</v>
      </c>
      <c r="J1253" t="s">
        <v>42</v>
      </c>
      <c r="K1253">
        <v>0</v>
      </c>
      <c r="L1253" t="s">
        <v>42</v>
      </c>
      <c r="M1253">
        <v>-1</v>
      </c>
      <c r="N1253">
        <v>0.66599999999999993</v>
      </c>
      <c r="O1253">
        <v>0</v>
      </c>
      <c r="P1253">
        <v>1</v>
      </c>
      <c r="Q1253" t="s">
        <v>41</v>
      </c>
      <c r="R1253" t="s">
        <v>41</v>
      </c>
      <c r="T1253">
        <v>101.31965006729475</v>
      </c>
      <c r="U1253">
        <v>117.34261838440112</v>
      </c>
      <c r="V1253">
        <v>125.13020833333333</v>
      </c>
      <c r="W1253">
        <v>148.05555555555554</v>
      </c>
      <c r="X1253">
        <v>3921.0560343999996</v>
      </c>
      <c r="Y1253" t="s">
        <v>649</v>
      </c>
      <c r="Z1253">
        <v>1493.6340564</v>
      </c>
      <c r="AA1253" t="s">
        <v>649</v>
      </c>
      <c r="AC1253">
        <v>23.497</v>
      </c>
      <c r="AD1253">
        <v>70.662000000000006</v>
      </c>
      <c r="AE1253">
        <v>-54.102000000000004</v>
      </c>
      <c r="AG1253" t="s">
        <v>756</v>
      </c>
      <c r="AH1253" t="s">
        <v>757</v>
      </c>
      <c r="AI1253">
        <v>10</v>
      </c>
      <c r="AJ1253" t="s">
        <v>764</v>
      </c>
      <c r="AK1253" t="s">
        <v>765</v>
      </c>
      <c r="AL1253">
        <v>13</v>
      </c>
    </row>
    <row r="1254" spans="1:38">
      <c r="A1254" t="s">
        <v>601</v>
      </c>
      <c r="B1254">
        <v>1</v>
      </c>
      <c r="C1254">
        <v>4</v>
      </c>
      <c r="D1254" t="s">
        <v>67</v>
      </c>
      <c r="F1254">
        <v>-1</v>
      </c>
      <c r="G1254">
        <v>0.5</v>
      </c>
      <c r="H1254">
        <v>0</v>
      </c>
      <c r="I1254">
        <v>1</v>
      </c>
      <c r="J1254" t="s">
        <v>42</v>
      </c>
      <c r="K1254">
        <v>0</v>
      </c>
      <c r="L1254" t="s">
        <v>42</v>
      </c>
      <c r="M1254">
        <v>-1</v>
      </c>
      <c r="N1254">
        <v>0.66599999999999993</v>
      </c>
      <c r="O1254">
        <v>0</v>
      </c>
      <c r="P1254">
        <v>1</v>
      </c>
      <c r="Q1254" t="s">
        <v>41</v>
      </c>
      <c r="R1254" t="s">
        <v>41</v>
      </c>
      <c r="T1254">
        <v>101.31965006729475</v>
      </c>
      <c r="U1254">
        <v>117.34261838440112</v>
      </c>
      <c r="V1254">
        <v>125.13020833333333</v>
      </c>
      <c r="W1254">
        <v>148.05555555555554</v>
      </c>
      <c r="X1254">
        <v>3872.0993859999999</v>
      </c>
      <c r="Y1254" t="s">
        <v>649</v>
      </c>
      <c r="Z1254">
        <v>1698.8073453</v>
      </c>
      <c r="AA1254" t="s">
        <v>649</v>
      </c>
      <c r="AC1254">
        <v>24.122</v>
      </c>
      <c r="AD1254">
        <v>67.951000000000008</v>
      </c>
      <c r="AE1254">
        <v>-63.914000000000001</v>
      </c>
      <c r="AG1254" t="s">
        <v>756</v>
      </c>
      <c r="AH1254" t="s">
        <v>757</v>
      </c>
      <c r="AI1254">
        <v>10</v>
      </c>
      <c r="AJ1254" t="s">
        <v>744</v>
      </c>
      <c r="AK1254" t="s">
        <v>745</v>
      </c>
      <c r="AL1254">
        <v>24</v>
      </c>
    </row>
    <row r="1255" spans="1:38">
      <c r="A1255" t="s">
        <v>601</v>
      </c>
      <c r="B1255">
        <v>1</v>
      </c>
      <c r="C1255">
        <v>4</v>
      </c>
      <c r="D1255" t="s">
        <v>67</v>
      </c>
      <c r="F1255">
        <v>-2</v>
      </c>
      <c r="G1255">
        <v>0</v>
      </c>
      <c r="H1255">
        <v>0</v>
      </c>
      <c r="I1255">
        <v>1</v>
      </c>
      <c r="J1255" t="s">
        <v>42</v>
      </c>
      <c r="K1255">
        <v>0</v>
      </c>
      <c r="L1255" t="s">
        <v>42</v>
      </c>
      <c r="M1255">
        <v>-1</v>
      </c>
      <c r="N1255">
        <v>0.66599999999999993</v>
      </c>
      <c r="O1255">
        <v>0</v>
      </c>
      <c r="P1255">
        <v>1</v>
      </c>
      <c r="Q1255" t="s">
        <v>41</v>
      </c>
      <c r="R1255" t="s">
        <v>41</v>
      </c>
      <c r="T1255">
        <v>101.31965006729475</v>
      </c>
      <c r="U1255">
        <v>117.34261838440112</v>
      </c>
      <c r="V1255">
        <v>125.13020833333333</v>
      </c>
      <c r="W1255">
        <v>148.05555555555554</v>
      </c>
      <c r="X1255">
        <v>2940.2777968</v>
      </c>
      <c r="Y1255" t="s">
        <v>649</v>
      </c>
      <c r="Z1255">
        <v>1134.1542445</v>
      </c>
      <c r="AA1255" t="s">
        <v>649</v>
      </c>
      <c r="AC1255">
        <v>24.75</v>
      </c>
      <c r="AD1255">
        <v>66.650000000000006</v>
      </c>
      <c r="AE1255">
        <v>-87.363</v>
      </c>
      <c r="AG1255" t="s">
        <v>758</v>
      </c>
      <c r="AH1255" t="s">
        <v>759</v>
      </c>
      <c r="AI1255">
        <v>3</v>
      </c>
      <c r="AJ1255" t="s">
        <v>744</v>
      </c>
      <c r="AK1255" t="s">
        <v>745</v>
      </c>
      <c r="AL1255">
        <v>24</v>
      </c>
    </row>
    <row r="1256" spans="1:38">
      <c r="A1256" t="s">
        <v>601</v>
      </c>
      <c r="B1256">
        <v>1</v>
      </c>
      <c r="C1256">
        <v>4</v>
      </c>
      <c r="D1256" t="s">
        <v>67</v>
      </c>
      <c r="F1256">
        <v>0</v>
      </c>
      <c r="G1256">
        <v>1</v>
      </c>
      <c r="H1256">
        <v>0</v>
      </c>
      <c r="I1256">
        <v>1</v>
      </c>
      <c r="J1256" t="s">
        <v>42</v>
      </c>
      <c r="K1256">
        <v>0</v>
      </c>
      <c r="L1256" t="s">
        <v>42</v>
      </c>
      <c r="M1256">
        <v>-1</v>
      </c>
      <c r="N1256">
        <v>0.66599999999999993</v>
      </c>
      <c r="O1256">
        <v>0</v>
      </c>
      <c r="P1256">
        <v>1</v>
      </c>
      <c r="Q1256" t="s">
        <v>41</v>
      </c>
      <c r="R1256" t="s">
        <v>41</v>
      </c>
      <c r="T1256">
        <v>101.31965006729475</v>
      </c>
      <c r="U1256">
        <v>117.34261838440112</v>
      </c>
      <c r="V1256">
        <v>125.13020833333333</v>
      </c>
      <c r="W1256">
        <v>148.05555555555554</v>
      </c>
      <c r="X1256">
        <v>3014.8580899999997</v>
      </c>
      <c r="Y1256" t="s">
        <v>649</v>
      </c>
      <c r="Z1256">
        <v>888.70650770000009</v>
      </c>
      <c r="AA1256" t="s">
        <v>648</v>
      </c>
      <c r="AC1256">
        <v>24.798000000000002</v>
      </c>
      <c r="AD1256">
        <v>64.573000000000008</v>
      </c>
      <c r="AE1256">
        <v>-85.581000000000003</v>
      </c>
      <c r="AG1256" t="s">
        <v>700</v>
      </c>
      <c r="AH1256" t="s">
        <v>701</v>
      </c>
      <c r="AI1256">
        <v>18</v>
      </c>
      <c r="AJ1256" t="s">
        <v>710</v>
      </c>
      <c r="AK1256" t="s">
        <v>711</v>
      </c>
      <c r="AL1256">
        <v>37</v>
      </c>
    </row>
    <row r="1257" spans="1:38">
      <c r="A1257" t="s">
        <v>601</v>
      </c>
      <c r="B1257">
        <v>1</v>
      </c>
      <c r="C1257">
        <v>6</v>
      </c>
      <c r="D1257" t="s">
        <v>73</v>
      </c>
      <c r="F1257">
        <v>0</v>
      </c>
      <c r="G1257">
        <v>1</v>
      </c>
      <c r="H1257">
        <v>1</v>
      </c>
      <c r="I1257">
        <v>0.5</v>
      </c>
      <c r="J1257" t="s">
        <v>41</v>
      </c>
      <c r="K1257">
        <v>0</v>
      </c>
      <c r="L1257" t="s">
        <v>42</v>
      </c>
      <c r="M1257">
        <v>0</v>
      </c>
      <c r="N1257">
        <v>1</v>
      </c>
      <c r="O1257">
        <v>-1</v>
      </c>
      <c r="P1257">
        <v>0.66599999999999993</v>
      </c>
      <c r="Q1257" t="s">
        <v>41</v>
      </c>
      <c r="R1257" t="s">
        <v>41</v>
      </c>
      <c r="T1257">
        <v>101.31965006729475</v>
      </c>
      <c r="U1257">
        <v>117.34261838440112</v>
      </c>
      <c r="V1257">
        <v>125.13020833333333</v>
      </c>
      <c r="W1257">
        <v>148.05555555555554</v>
      </c>
      <c r="X1257">
        <v>106.4</v>
      </c>
      <c r="Y1257" t="s">
        <v>54</v>
      </c>
      <c r="Z1257">
        <v>69.087091200000003</v>
      </c>
      <c r="AA1257" t="s">
        <v>49</v>
      </c>
      <c r="AC1257">
        <v>23.497</v>
      </c>
      <c r="AD1257">
        <v>70.662000000000006</v>
      </c>
      <c r="AE1257">
        <v>-54.102000000000004</v>
      </c>
      <c r="AG1257" t="s">
        <v>684</v>
      </c>
      <c r="AH1257" t="s">
        <v>685</v>
      </c>
      <c r="AI1257">
        <v>208</v>
      </c>
      <c r="AJ1257" t="s">
        <v>650</v>
      </c>
      <c r="AK1257" t="s">
        <v>651</v>
      </c>
      <c r="AL1257">
        <v>128</v>
      </c>
    </row>
    <row r="1258" spans="1:38">
      <c r="A1258" t="s">
        <v>601</v>
      </c>
      <c r="B1258">
        <v>1</v>
      </c>
      <c r="C1258">
        <v>6</v>
      </c>
      <c r="D1258" t="s">
        <v>73</v>
      </c>
      <c r="F1258">
        <v>0</v>
      </c>
      <c r="G1258">
        <v>1</v>
      </c>
      <c r="H1258">
        <v>1</v>
      </c>
      <c r="I1258">
        <v>0.5</v>
      </c>
      <c r="J1258" t="s">
        <v>41</v>
      </c>
      <c r="K1258">
        <v>0</v>
      </c>
      <c r="L1258" t="s">
        <v>42</v>
      </c>
      <c r="M1258">
        <v>0</v>
      </c>
      <c r="N1258">
        <v>1</v>
      </c>
      <c r="O1258">
        <v>-1</v>
      </c>
      <c r="P1258">
        <v>0.66599999999999993</v>
      </c>
      <c r="Q1258" t="s">
        <v>41</v>
      </c>
      <c r="R1258" t="s">
        <v>41</v>
      </c>
      <c r="T1258">
        <v>101.31965006729475</v>
      </c>
      <c r="U1258">
        <v>117.34261838440112</v>
      </c>
      <c r="V1258">
        <v>125.13020833333333</v>
      </c>
      <c r="W1258">
        <v>148.05555555555554</v>
      </c>
      <c r="X1258">
        <v>110.35</v>
      </c>
      <c r="Y1258" t="s">
        <v>54</v>
      </c>
      <c r="Z1258">
        <v>78.21121685</v>
      </c>
      <c r="AA1258" t="s">
        <v>49</v>
      </c>
      <c r="AC1258">
        <v>24.122</v>
      </c>
      <c r="AD1258">
        <v>67.951000000000008</v>
      </c>
      <c r="AE1258">
        <v>-63.914000000000001</v>
      </c>
      <c r="AG1258" t="s">
        <v>684</v>
      </c>
      <c r="AH1258" t="s">
        <v>685</v>
      </c>
      <c r="AI1258">
        <v>208</v>
      </c>
      <c r="AJ1258" t="s">
        <v>650</v>
      </c>
      <c r="AK1258" t="s">
        <v>651</v>
      </c>
      <c r="AL1258">
        <v>128</v>
      </c>
    </row>
    <row r="1259" spans="1:38">
      <c r="A1259" t="s">
        <v>601</v>
      </c>
      <c r="B1259">
        <v>1</v>
      </c>
      <c r="C1259">
        <v>6</v>
      </c>
      <c r="D1259" t="s">
        <v>73</v>
      </c>
      <c r="F1259">
        <v>-1</v>
      </c>
      <c r="G1259">
        <v>0.5</v>
      </c>
      <c r="H1259">
        <v>1</v>
      </c>
      <c r="I1259">
        <v>0.5</v>
      </c>
      <c r="J1259" t="s">
        <v>41</v>
      </c>
      <c r="K1259">
        <v>0</v>
      </c>
      <c r="L1259" t="s">
        <v>42</v>
      </c>
      <c r="M1259">
        <v>0</v>
      </c>
      <c r="N1259">
        <v>1</v>
      </c>
      <c r="O1259">
        <v>-1</v>
      </c>
      <c r="P1259">
        <v>0.66599999999999993</v>
      </c>
      <c r="Q1259" t="s">
        <v>41</v>
      </c>
      <c r="R1259" t="s">
        <v>41</v>
      </c>
      <c r="T1259">
        <v>101.31965006729475</v>
      </c>
      <c r="U1259">
        <v>117.34261838440112</v>
      </c>
      <c r="V1259">
        <v>125.13020833333333</v>
      </c>
      <c r="W1259">
        <v>148.05555555555554</v>
      </c>
      <c r="X1259">
        <v>98.550000000000011</v>
      </c>
      <c r="Y1259" t="s">
        <v>49</v>
      </c>
      <c r="Z1259">
        <v>64.480707850000016</v>
      </c>
      <c r="AA1259" t="s">
        <v>49</v>
      </c>
      <c r="AC1259">
        <v>24.75</v>
      </c>
      <c r="AD1259">
        <v>66.650000000000006</v>
      </c>
      <c r="AE1259">
        <v>-87.363</v>
      </c>
      <c r="AG1259" t="s">
        <v>674</v>
      </c>
      <c r="AH1259" t="s">
        <v>675</v>
      </c>
      <c r="AI1259">
        <v>202</v>
      </c>
      <c r="AJ1259" t="s">
        <v>650</v>
      </c>
      <c r="AK1259" t="s">
        <v>651</v>
      </c>
      <c r="AL1259">
        <v>128</v>
      </c>
    </row>
    <row r="1260" spans="1:38">
      <c r="A1260" t="s">
        <v>601</v>
      </c>
      <c r="B1260">
        <v>1</v>
      </c>
      <c r="C1260">
        <v>6</v>
      </c>
      <c r="D1260" t="s">
        <v>73</v>
      </c>
      <c r="F1260">
        <v>-1</v>
      </c>
      <c r="G1260">
        <v>0.5</v>
      </c>
      <c r="H1260">
        <v>1</v>
      </c>
      <c r="I1260">
        <v>0.5</v>
      </c>
      <c r="J1260" t="s">
        <v>41</v>
      </c>
      <c r="K1260">
        <v>0</v>
      </c>
      <c r="L1260" t="s">
        <v>42</v>
      </c>
      <c r="M1260">
        <v>0</v>
      </c>
      <c r="N1260">
        <v>1</v>
      </c>
      <c r="O1260">
        <v>-1</v>
      </c>
      <c r="P1260">
        <v>0.66599999999999993</v>
      </c>
      <c r="Q1260" t="s">
        <v>41</v>
      </c>
      <c r="R1260" t="s">
        <v>41</v>
      </c>
      <c r="T1260">
        <v>101.31965006729475</v>
      </c>
      <c r="U1260">
        <v>117.34261838440112</v>
      </c>
      <c r="V1260">
        <v>125.13020833333333</v>
      </c>
      <c r="W1260">
        <v>148.05555555555554</v>
      </c>
      <c r="X1260">
        <v>74.900000000000006</v>
      </c>
      <c r="Y1260" t="s">
        <v>49</v>
      </c>
      <c r="Z1260">
        <v>59.891799300000002</v>
      </c>
      <c r="AA1260" t="s">
        <v>49</v>
      </c>
      <c r="AC1260">
        <v>24.798000000000002</v>
      </c>
      <c r="AD1260">
        <v>64.573000000000008</v>
      </c>
      <c r="AE1260">
        <v>-85.581000000000003</v>
      </c>
      <c r="AG1260" t="s">
        <v>674</v>
      </c>
      <c r="AH1260" t="s">
        <v>675</v>
      </c>
      <c r="AI1260">
        <v>202</v>
      </c>
      <c r="AJ1260" t="s">
        <v>650</v>
      </c>
      <c r="AK1260" t="s">
        <v>651</v>
      </c>
      <c r="AL1260">
        <v>128</v>
      </c>
    </row>
    <row r="1261" spans="1:38">
      <c r="A1261" t="s">
        <v>601</v>
      </c>
      <c r="B1261">
        <v>1</v>
      </c>
      <c r="C1261">
        <v>7</v>
      </c>
      <c r="D1261" t="s">
        <v>78</v>
      </c>
      <c r="F1261">
        <v>1</v>
      </c>
      <c r="G1261">
        <v>0.5</v>
      </c>
      <c r="H1261">
        <v>-1</v>
      </c>
      <c r="I1261">
        <v>0.5</v>
      </c>
      <c r="J1261" t="s">
        <v>42</v>
      </c>
      <c r="K1261">
        <v>1</v>
      </c>
      <c r="L1261" t="s">
        <v>41</v>
      </c>
      <c r="M1261">
        <v>-1</v>
      </c>
      <c r="N1261">
        <v>0.66599999999999993</v>
      </c>
      <c r="O1261">
        <v>0</v>
      </c>
      <c r="P1261">
        <v>1</v>
      </c>
      <c r="Q1261" t="s">
        <v>41</v>
      </c>
      <c r="R1261" t="s">
        <v>41</v>
      </c>
      <c r="T1261">
        <v>101.31965006729475</v>
      </c>
      <c r="U1261">
        <v>117.34261838440112</v>
      </c>
      <c r="V1261">
        <v>125.13020833333333</v>
      </c>
      <c r="W1261">
        <v>148.05555555555554</v>
      </c>
      <c r="X1261">
        <v>4058.5864587500005</v>
      </c>
      <c r="Y1261" t="s">
        <v>649</v>
      </c>
      <c r="Z1261">
        <v>432.63937250000004</v>
      </c>
      <c r="AA1261" t="s">
        <v>89</v>
      </c>
      <c r="AC1261">
        <v>23.497</v>
      </c>
      <c r="AD1261">
        <v>70.662000000000006</v>
      </c>
      <c r="AE1261">
        <v>-54.102000000000004</v>
      </c>
      <c r="AG1261" t="s">
        <v>724</v>
      </c>
      <c r="AH1261" t="s">
        <v>725</v>
      </c>
      <c r="AI1261">
        <v>21</v>
      </c>
      <c r="AJ1261" t="s">
        <v>706</v>
      </c>
      <c r="AK1261" t="s">
        <v>707</v>
      </c>
      <c r="AL1261">
        <v>27</v>
      </c>
    </row>
    <row r="1262" spans="1:38">
      <c r="A1262" t="s">
        <v>601</v>
      </c>
      <c r="B1262">
        <v>1</v>
      </c>
      <c r="C1262">
        <v>7</v>
      </c>
      <c r="D1262" t="s">
        <v>78</v>
      </c>
      <c r="F1262">
        <v>1</v>
      </c>
      <c r="G1262">
        <v>0.5</v>
      </c>
      <c r="H1262">
        <v>-1</v>
      </c>
      <c r="I1262">
        <v>0.5</v>
      </c>
      <c r="J1262" t="s">
        <v>42</v>
      </c>
      <c r="K1262">
        <v>1</v>
      </c>
      <c r="L1262" t="s">
        <v>41</v>
      </c>
      <c r="M1262">
        <v>0</v>
      </c>
      <c r="N1262">
        <v>1</v>
      </c>
      <c r="O1262">
        <v>0</v>
      </c>
      <c r="P1262">
        <v>1</v>
      </c>
      <c r="Q1262" t="s">
        <v>41</v>
      </c>
      <c r="R1262" t="s">
        <v>41</v>
      </c>
      <c r="T1262">
        <v>101.31965006729475</v>
      </c>
      <c r="U1262">
        <v>117.34261838440112</v>
      </c>
      <c r="V1262">
        <v>125.13020833333333</v>
      </c>
      <c r="W1262">
        <v>148.05555555555554</v>
      </c>
      <c r="X1262">
        <v>4177.5649575000007</v>
      </c>
      <c r="Y1262" t="s">
        <v>649</v>
      </c>
      <c r="Z1262">
        <v>456.66678009999998</v>
      </c>
      <c r="AA1262" t="s">
        <v>89</v>
      </c>
      <c r="AC1262">
        <v>24.122</v>
      </c>
      <c r="AD1262">
        <v>67.951000000000008</v>
      </c>
      <c r="AE1262">
        <v>-63.914000000000001</v>
      </c>
      <c r="AG1262" t="s">
        <v>706</v>
      </c>
      <c r="AH1262" t="s">
        <v>707</v>
      </c>
      <c r="AI1262">
        <v>35</v>
      </c>
      <c r="AJ1262" t="s">
        <v>706</v>
      </c>
      <c r="AK1262" t="s">
        <v>707</v>
      </c>
      <c r="AL1262">
        <v>27</v>
      </c>
    </row>
    <row r="1263" spans="1:38">
      <c r="A1263" t="s">
        <v>601</v>
      </c>
      <c r="B1263">
        <v>1</v>
      </c>
      <c r="C1263">
        <v>8</v>
      </c>
      <c r="D1263" t="s">
        <v>85</v>
      </c>
      <c r="F1263">
        <v>0</v>
      </c>
      <c r="G1263">
        <v>1</v>
      </c>
      <c r="H1263">
        <v>2</v>
      </c>
      <c r="I1263">
        <v>0</v>
      </c>
      <c r="J1263" t="s">
        <v>41</v>
      </c>
      <c r="K1263">
        <v>0</v>
      </c>
      <c r="L1263" t="s">
        <v>42</v>
      </c>
      <c r="M1263">
        <v>-2</v>
      </c>
      <c r="N1263">
        <v>0.33299999999999996</v>
      </c>
      <c r="O1263">
        <v>-1</v>
      </c>
      <c r="P1263">
        <v>0.66599999999999993</v>
      </c>
      <c r="Q1263" t="s">
        <v>41</v>
      </c>
      <c r="R1263" t="s">
        <v>41</v>
      </c>
      <c r="T1263">
        <v>101.31965006729475</v>
      </c>
      <c r="U1263">
        <v>117.34261838440112</v>
      </c>
      <c r="V1263">
        <v>125.13020833333333</v>
      </c>
      <c r="W1263">
        <v>148.05555555555554</v>
      </c>
      <c r="X1263">
        <v>163.05965475000002</v>
      </c>
      <c r="Y1263" t="s">
        <v>54</v>
      </c>
      <c r="Z1263">
        <v>182.08329907499999</v>
      </c>
      <c r="AA1263" t="s">
        <v>54</v>
      </c>
      <c r="AC1263">
        <v>23.497</v>
      </c>
      <c r="AD1263">
        <v>70.662000000000006</v>
      </c>
      <c r="AE1263">
        <v>-54.102000000000004</v>
      </c>
      <c r="AG1263" t="s">
        <v>660</v>
      </c>
      <c r="AH1263" t="s">
        <v>661</v>
      </c>
      <c r="AI1263">
        <v>33</v>
      </c>
      <c r="AJ1263" t="s">
        <v>672</v>
      </c>
      <c r="AK1263" t="s">
        <v>673</v>
      </c>
      <c r="AL1263">
        <v>25</v>
      </c>
    </row>
    <row r="1264" spans="1:38">
      <c r="A1264" t="s">
        <v>601</v>
      </c>
      <c r="B1264">
        <v>1</v>
      </c>
      <c r="C1264">
        <v>8</v>
      </c>
      <c r="D1264" t="s">
        <v>85</v>
      </c>
      <c r="F1264">
        <v>0</v>
      </c>
      <c r="G1264">
        <v>1</v>
      </c>
      <c r="H1264">
        <v>2</v>
      </c>
      <c r="I1264">
        <v>0</v>
      </c>
      <c r="J1264" t="s">
        <v>41</v>
      </c>
      <c r="K1264">
        <v>0</v>
      </c>
      <c r="L1264" t="s">
        <v>42</v>
      </c>
      <c r="M1264">
        <v>-1</v>
      </c>
      <c r="N1264">
        <v>0.66599999999999993</v>
      </c>
      <c r="O1264">
        <v>0</v>
      </c>
      <c r="P1264">
        <v>1</v>
      </c>
      <c r="Q1264" t="s">
        <v>41</v>
      </c>
      <c r="R1264" t="s">
        <v>41</v>
      </c>
      <c r="T1264">
        <v>101.31965006729475</v>
      </c>
      <c r="U1264">
        <v>117.34261838440112</v>
      </c>
      <c r="V1264">
        <v>125.13020833333333</v>
      </c>
      <c r="W1264">
        <v>148.05555555555554</v>
      </c>
      <c r="X1264">
        <v>188.50405900000001</v>
      </c>
      <c r="Y1264" t="s">
        <v>54</v>
      </c>
      <c r="Z1264">
        <v>217.92879277499998</v>
      </c>
      <c r="AA1264" t="s">
        <v>54</v>
      </c>
      <c r="AC1264">
        <v>24.122</v>
      </c>
      <c r="AD1264">
        <v>67.951000000000008</v>
      </c>
      <c r="AE1264">
        <v>-63.914000000000001</v>
      </c>
      <c r="AG1264" t="s">
        <v>668</v>
      </c>
      <c r="AH1264" t="s">
        <v>669</v>
      </c>
      <c r="AI1264">
        <v>63</v>
      </c>
      <c r="AJ1264" t="s">
        <v>708</v>
      </c>
      <c r="AK1264" t="s">
        <v>709</v>
      </c>
      <c r="AL1264">
        <v>28</v>
      </c>
    </row>
    <row r="1265" spans="1:38">
      <c r="A1265" t="s">
        <v>601</v>
      </c>
      <c r="B1265">
        <v>1</v>
      </c>
      <c r="C1265">
        <v>8</v>
      </c>
      <c r="D1265" t="s">
        <v>85</v>
      </c>
      <c r="F1265">
        <v>0</v>
      </c>
      <c r="G1265">
        <v>1</v>
      </c>
      <c r="H1265">
        <v>1</v>
      </c>
      <c r="I1265">
        <v>0.5</v>
      </c>
      <c r="J1265" t="s">
        <v>41</v>
      </c>
      <c r="K1265">
        <v>0</v>
      </c>
      <c r="L1265" t="s">
        <v>42</v>
      </c>
      <c r="M1265">
        <v>0</v>
      </c>
      <c r="N1265">
        <v>1</v>
      </c>
      <c r="O1265">
        <v>0</v>
      </c>
      <c r="P1265">
        <v>1</v>
      </c>
      <c r="Q1265" t="s">
        <v>41</v>
      </c>
      <c r="R1265" t="s">
        <v>41</v>
      </c>
      <c r="T1265">
        <v>101.31965006729475</v>
      </c>
      <c r="U1265">
        <v>117.34261838440112</v>
      </c>
      <c r="V1265">
        <v>125.13020833333333</v>
      </c>
      <c r="W1265">
        <v>148.05555555555554</v>
      </c>
      <c r="X1265">
        <v>150.28719150000001</v>
      </c>
      <c r="Y1265" t="s">
        <v>54</v>
      </c>
      <c r="Z1265">
        <v>161.63295059000001</v>
      </c>
      <c r="AA1265" t="s">
        <v>54</v>
      </c>
      <c r="AC1265">
        <v>24.75</v>
      </c>
      <c r="AD1265">
        <v>66.650000000000006</v>
      </c>
      <c r="AE1265">
        <v>-87.363</v>
      </c>
      <c r="AG1265" t="s">
        <v>686</v>
      </c>
      <c r="AH1265" t="s">
        <v>687</v>
      </c>
      <c r="AI1265">
        <v>146</v>
      </c>
      <c r="AJ1265" t="s">
        <v>670</v>
      </c>
      <c r="AK1265" t="s">
        <v>671</v>
      </c>
      <c r="AL1265">
        <v>89</v>
      </c>
    </row>
    <row r="1266" spans="1:38">
      <c r="A1266" t="s">
        <v>601</v>
      </c>
      <c r="B1266">
        <v>1</v>
      </c>
      <c r="C1266">
        <v>9</v>
      </c>
      <c r="D1266" t="s">
        <v>117</v>
      </c>
      <c r="F1266">
        <v>-1</v>
      </c>
      <c r="G1266">
        <v>0.5</v>
      </c>
      <c r="H1266">
        <v>2</v>
      </c>
      <c r="I1266">
        <v>0</v>
      </c>
      <c r="J1266" t="s">
        <v>41</v>
      </c>
      <c r="K1266">
        <v>0</v>
      </c>
      <c r="L1266" t="s">
        <v>42</v>
      </c>
      <c r="M1266">
        <v>0</v>
      </c>
      <c r="N1266">
        <v>1</v>
      </c>
      <c r="O1266">
        <v>0</v>
      </c>
      <c r="P1266">
        <v>1</v>
      </c>
      <c r="Q1266" t="s">
        <v>41</v>
      </c>
      <c r="R1266" t="s">
        <v>41</v>
      </c>
      <c r="T1266">
        <v>101.31965006729475</v>
      </c>
      <c r="U1266">
        <v>117.34261838440112</v>
      </c>
      <c r="V1266">
        <v>125.13020833333333</v>
      </c>
      <c r="W1266">
        <v>148.05555555555554</v>
      </c>
      <c r="X1266">
        <v>83.239690554999996</v>
      </c>
      <c r="Y1266" t="s">
        <v>49</v>
      </c>
      <c r="Z1266">
        <v>89.364784</v>
      </c>
      <c r="AA1266" t="s">
        <v>49</v>
      </c>
      <c r="AC1266">
        <v>23.497</v>
      </c>
      <c r="AD1266">
        <v>70.662000000000006</v>
      </c>
      <c r="AE1266">
        <v>-54.102000000000004</v>
      </c>
      <c r="AG1266" t="s">
        <v>674</v>
      </c>
      <c r="AH1266" t="s">
        <v>675</v>
      </c>
      <c r="AI1266">
        <v>202</v>
      </c>
      <c r="AJ1266" t="s">
        <v>676</v>
      </c>
      <c r="AK1266" t="s">
        <v>677</v>
      </c>
      <c r="AL1266">
        <v>78</v>
      </c>
    </row>
    <row r="1267" spans="1:38">
      <c r="A1267" t="s">
        <v>601</v>
      </c>
      <c r="B1267">
        <v>1</v>
      </c>
      <c r="C1267">
        <v>9</v>
      </c>
      <c r="D1267" t="s">
        <v>117</v>
      </c>
      <c r="F1267">
        <v>-1</v>
      </c>
      <c r="G1267">
        <v>0.5</v>
      </c>
      <c r="H1267">
        <v>2</v>
      </c>
      <c r="I1267">
        <v>0</v>
      </c>
      <c r="J1267" t="s">
        <v>41</v>
      </c>
      <c r="K1267">
        <v>0</v>
      </c>
      <c r="L1267" t="s">
        <v>42</v>
      </c>
      <c r="M1267">
        <v>-2</v>
      </c>
      <c r="N1267">
        <v>0.33299999999999996</v>
      </c>
      <c r="O1267">
        <v>0</v>
      </c>
      <c r="P1267">
        <v>1</v>
      </c>
      <c r="Q1267" t="s">
        <v>41</v>
      </c>
      <c r="R1267" t="s">
        <v>41</v>
      </c>
      <c r="T1267">
        <v>101.31965006729475</v>
      </c>
      <c r="U1267">
        <v>117.34261838440112</v>
      </c>
      <c r="V1267">
        <v>125.13020833333333</v>
      </c>
      <c r="W1267">
        <v>148.05555555555554</v>
      </c>
      <c r="X1267">
        <v>95.411549589999993</v>
      </c>
      <c r="Y1267" t="s">
        <v>49</v>
      </c>
      <c r="Z1267">
        <v>109.30585250000001</v>
      </c>
      <c r="AA1267" t="s">
        <v>54</v>
      </c>
      <c r="AC1267">
        <v>24.122</v>
      </c>
      <c r="AD1267">
        <v>67.951000000000008</v>
      </c>
      <c r="AE1267">
        <v>-63.914000000000001</v>
      </c>
      <c r="AG1267" t="s">
        <v>664</v>
      </c>
      <c r="AH1267" t="s">
        <v>665</v>
      </c>
      <c r="AI1267">
        <v>32</v>
      </c>
      <c r="AJ1267" t="s">
        <v>708</v>
      </c>
      <c r="AK1267" t="s">
        <v>709</v>
      </c>
      <c r="AL1267">
        <v>28</v>
      </c>
    </row>
    <row r="1268" spans="1:38">
      <c r="A1268" t="s">
        <v>601</v>
      </c>
      <c r="B1268">
        <v>1</v>
      </c>
      <c r="C1268">
        <v>9</v>
      </c>
      <c r="D1268" t="s">
        <v>117</v>
      </c>
      <c r="F1268">
        <v>0</v>
      </c>
      <c r="G1268">
        <v>1</v>
      </c>
      <c r="H1268">
        <v>2</v>
      </c>
      <c r="I1268">
        <v>0</v>
      </c>
      <c r="J1268" t="s">
        <v>41</v>
      </c>
      <c r="K1268">
        <v>0</v>
      </c>
      <c r="L1268" t="s">
        <v>42</v>
      </c>
      <c r="M1268">
        <v>0</v>
      </c>
      <c r="N1268">
        <v>1</v>
      </c>
      <c r="O1268">
        <v>0</v>
      </c>
      <c r="P1268">
        <v>1</v>
      </c>
      <c r="Q1268" t="s">
        <v>41</v>
      </c>
      <c r="R1268" t="s">
        <v>41</v>
      </c>
      <c r="T1268">
        <v>101.31965006729475</v>
      </c>
      <c r="U1268">
        <v>117.34261838440112</v>
      </c>
      <c r="V1268">
        <v>125.13020833333333</v>
      </c>
      <c r="W1268">
        <v>148.05555555555554</v>
      </c>
      <c r="X1268">
        <v>79.232841474999987</v>
      </c>
      <c r="Y1268" t="s">
        <v>49</v>
      </c>
      <c r="Z1268">
        <v>89.364784</v>
      </c>
      <c r="AA1268" t="s">
        <v>49</v>
      </c>
      <c r="AC1268">
        <v>24.75</v>
      </c>
      <c r="AD1268">
        <v>66.650000000000006</v>
      </c>
      <c r="AE1268">
        <v>-87.363</v>
      </c>
      <c r="AG1268" t="s">
        <v>684</v>
      </c>
      <c r="AH1268" t="s">
        <v>685</v>
      </c>
      <c r="AI1268">
        <v>208</v>
      </c>
      <c r="AJ1268" t="s">
        <v>676</v>
      </c>
      <c r="AK1268" t="s">
        <v>677</v>
      </c>
      <c r="AL1268">
        <v>78</v>
      </c>
    </row>
    <row r="1269" spans="1:38">
      <c r="A1269" t="s">
        <v>601</v>
      </c>
      <c r="B1269">
        <v>1</v>
      </c>
      <c r="C1269">
        <v>10</v>
      </c>
      <c r="D1269" t="s">
        <v>90</v>
      </c>
      <c r="F1269">
        <v>1</v>
      </c>
      <c r="G1269">
        <v>0.5</v>
      </c>
      <c r="H1269">
        <v>0</v>
      </c>
      <c r="I1269">
        <v>1</v>
      </c>
      <c r="J1269" t="s">
        <v>42</v>
      </c>
      <c r="K1269">
        <v>0</v>
      </c>
      <c r="L1269" t="s">
        <v>42</v>
      </c>
      <c r="M1269">
        <v>-2</v>
      </c>
      <c r="N1269">
        <v>0.33299999999999996</v>
      </c>
      <c r="O1269">
        <v>1</v>
      </c>
      <c r="P1269">
        <v>0.66599999999999993</v>
      </c>
      <c r="Q1269" t="s">
        <v>42</v>
      </c>
      <c r="R1269" t="s">
        <v>41</v>
      </c>
      <c r="T1269">
        <v>101.31965006729475</v>
      </c>
      <c r="U1269">
        <v>117.34261838440112</v>
      </c>
      <c r="V1269">
        <v>125.13020833333333</v>
      </c>
      <c r="W1269">
        <v>148.05555555555554</v>
      </c>
      <c r="X1269">
        <v>1211.3862899999999</v>
      </c>
      <c r="Y1269" t="s">
        <v>649</v>
      </c>
      <c r="Z1269">
        <v>3550.9421149999998</v>
      </c>
      <c r="AA1269" t="s">
        <v>649</v>
      </c>
      <c r="AC1269">
        <v>23.497</v>
      </c>
      <c r="AD1269">
        <v>70.662000000000006</v>
      </c>
      <c r="AE1269">
        <v>-54.102000000000004</v>
      </c>
      <c r="AG1269" t="s">
        <v>752</v>
      </c>
      <c r="AH1269" t="s">
        <v>753</v>
      </c>
      <c r="AI1269">
        <v>6</v>
      </c>
      <c r="AJ1269" t="s">
        <v>760</v>
      </c>
      <c r="AK1269" t="s">
        <v>761</v>
      </c>
      <c r="AL1269">
        <v>19</v>
      </c>
    </row>
    <row r="1270" spans="1:38">
      <c r="A1270" t="s">
        <v>601</v>
      </c>
      <c r="B1270">
        <v>1</v>
      </c>
      <c r="C1270">
        <v>10</v>
      </c>
      <c r="D1270" t="s">
        <v>90</v>
      </c>
      <c r="F1270">
        <v>0</v>
      </c>
      <c r="G1270">
        <v>1</v>
      </c>
      <c r="H1270">
        <v>0</v>
      </c>
      <c r="I1270">
        <v>1</v>
      </c>
      <c r="J1270" t="s">
        <v>42</v>
      </c>
      <c r="K1270">
        <v>0</v>
      </c>
      <c r="L1270" t="s">
        <v>42</v>
      </c>
      <c r="M1270">
        <v>-1</v>
      </c>
      <c r="N1270">
        <v>0.66599999999999993</v>
      </c>
      <c r="O1270">
        <v>1</v>
      </c>
      <c r="P1270">
        <v>0.66599999999999993</v>
      </c>
      <c r="Q1270" t="s">
        <v>41</v>
      </c>
      <c r="R1270" t="s">
        <v>41</v>
      </c>
      <c r="T1270">
        <v>101.31965006729475</v>
      </c>
      <c r="U1270">
        <v>117.34261838440112</v>
      </c>
      <c r="V1270">
        <v>125.13020833333333</v>
      </c>
      <c r="W1270">
        <v>148.05555555555554</v>
      </c>
      <c r="X1270">
        <v>1380.6587999999999</v>
      </c>
      <c r="Y1270" t="s">
        <v>649</v>
      </c>
      <c r="Z1270">
        <v>3707.6201550000005</v>
      </c>
      <c r="AA1270" t="s">
        <v>649</v>
      </c>
      <c r="AC1270">
        <v>24.122</v>
      </c>
      <c r="AD1270">
        <v>67.951000000000008</v>
      </c>
      <c r="AE1270">
        <v>-63.914000000000001</v>
      </c>
      <c r="AG1270" t="s">
        <v>760</v>
      </c>
      <c r="AH1270" t="s">
        <v>761</v>
      </c>
      <c r="AI1270">
        <v>13</v>
      </c>
      <c r="AJ1270" t="s">
        <v>760</v>
      </c>
      <c r="AK1270" t="s">
        <v>761</v>
      </c>
      <c r="AL1270">
        <v>19</v>
      </c>
    </row>
    <row r="1271" spans="1:38">
      <c r="A1271" t="s">
        <v>601</v>
      </c>
      <c r="B1271">
        <v>1</v>
      </c>
      <c r="C1271">
        <v>10</v>
      </c>
      <c r="D1271" t="s">
        <v>90</v>
      </c>
      <c r="F1271">
        <v>0</v>
      </c>
      <c r="G1271">
        <v>1</v>
      </c>
      <c r="H1271">
        <v>1</v>
      </c>
      <c r="I1271">
        <v>0.5</v>
      </c>
      <c r="J1271" t="s">
        <v>42</v>
      </c>
      <c r="K1271">
        <v>0</v>
      </c>
      <c r="L1271" t="s">
        <v>42</v>
      </c>
      <c r="M1271">
        <v>-1</v>
      </c>
      <c r="N1271">
        <v>0.66599999999999993</v>
      </c>
      <c r="O1271">
        <v>1</v>
      </c>
      <c r="P1271">
        <v>0.66599999999999993</v>
      </c>
      <c r="Q1271" t="s">
        <v>41</v>
      </c>
      <c r="R1271" t="s">
        <v>41</v>
      </c>
      <c r="T1271">
        <v>101.31965006729475</v>
      </c>
      <c r="U1271">
        <v>117.34261838440112</v>
      </c>
      <c r="V1271">
        <v>125.13020833333333</v>
      </c>
      <c r="W1271">
        <v>148.05555555555554</v>
      </c>
      <c r="X1271">
        <v>722.41658000000007</v>
      </c>
      <c r="Y1271" t="s">
        <v>648</v>
      </c>
      <c r="Z1271">
        <v>2265.6055800000004</v>
      </c>
      <c r="AA1271" t="s">
        <v>649</v>
      </c>
      <c r="AC1271">
        <v>24.798000000000002</v>
      </c>
      <c r="AD1271">
        <v>64.573000000000008</v>
      </c>
      <c r="AE1271">
        <v>-85.581000000000003</v>
      </c>
      <c r="AG1271" t="s">
        <v>760</v>
      </c>
      <c r="AH1271" t="s">
        <v>761</v>
      </c>
      <c r="AI1271">
        <v>13</v>
      </c>
      <c r="AJ1271" t="s">
        <v>756</v>
      </c>
      <c r="AK1271" t="s">
        <v>757</v>
      </c>
      <c r="AL1271">
        <v>8</v>
      </c>
    </row>
    <row r="1272" spans="1:38">
      <c r="A1272" t="s">
        <v>601</v>
      </c>
      <c r="B1272">
        <v>1</v>
      </c>
      <c r="C1272">
        <v>11</v>
      </c>
      <c r="D1272" t="s">
        <v>123</v>
      </c>
      <c r="F1272">
        <v>-1</v>
      </c>
      <c r="G1272">
        <v>0.5</v>
      </c>
      <c r="H1272">
        <v>1</v>
      </c>
      <c r="I1272">
        <v>0.5</v>
      </c>
      <c r="J1272" t="s">
        <v>41</v>
      </c>
      <c r="K1272">
        <v>1</v>
      </c>
      <c r="L1272" t="s">
        <v>42</v>
      </c>
      <c r="M1272">
        <v>0</v>
      </c>
      <c r="N1272">
        <v>1</v>
      </c>
      <c r="O1272">
        <v>-2</v>
      </c>
      <c r="P1272">
        <v>0.33299999999999996</v>
      </c>
      <c r="Q1272" t="s">
        <v>41</v>
      </c>
      <c r="R1272" t="s">
        <v>41</v>
      </c>
      <c r="T1272">
        <v>101.31965006729475</v>
      </c>
      <c r="U1272">
        <v>117.34261838440112</v>
      </c>
      <c r="V1272">
        <v>125.13020833333333</v>
      </c>
      <c r="W1272">
        <v>148.05555555555554</v>
      </c>
      <c r="X1272">
        <v>233.9126</v>
      </c>
      <c r="Y1272" t="s">
        <v>54</v>
      </c>
      <c r="Z1272">
        <v>35.944299999999998</v>
      </c>
      <c r="AA1272" t="s">
        <v>49</v>
      </c>
      <c r="AC1272">
        <v>23.497</v>
      </c>
      <c r="AD1272">
        <v>70.662000000000006</v>
      </c>
      <c r="AE1272">
        <v>-54.102000000000004</v>
      </c>
      <c r="AG1272" t="s">
        <v>674</v>
      </c>
      <c r="AH1272" t="s">
        <v>675</v>
      </c>
      <c r="AI1272">
        <v>202</v>
      </c>
      <c r="AJ1272" t="s">
        <v>654</v>
      </c>
      <c r="AK1272" t="s">
        <v>655</v>
      </c>
      <c r="AL1272">
        <v>90</v>
      </c>
    </row>
    <row r="1273" spans="1:38">
      <c r="A1273" t="s">
        <v>601</v>
      </c>
      <c r="B1273">
        <v>1</v>
      </c>
      <c r="C1273">
        <v>11</v>
      </c>
      <c r="D1273" t="s">
        <v>123</v>
      </c>
      <c r="F1273">
        <v>-1</v>
      </c>
      <c r="G1273">
        <v>0.5</v>
      </c>
      <c r="H1273">
        <v>1</v>
      </c>
      <c r="I1273">
        <v>0.5</v>
      </c>
      <c r="J1273" t="s">
        <v>42</v>
      </c>
      <c r="K1273">
        <v>0</v>
      </c>
      <c r="L1273" t="s">
        <v>42</v>
      </c>
      <c r="M1273">
        <v>2</v>
      </c>
      <c r="N1273">
        <v>0.33299999999999996</v>
      </c>
      <c r="O1273">
        <v>-2</v>
      </c>
      <c r="P1273">
        <v>0.33299999999999996</v>
      </c>
      <c r="Q1273" t="s">
        <v>41</v>
      </c>
      <c r="R1273" t="s">
        <v>41</v>
      </c>
      <c r="T1273">
        <v>101.31965006729475</v>
      </c>
      <c r="U1273">
        <v>117.34261838440112</v>
      </c>
      <c r="V1273">
        <v>125.13020833333333</v>
      </c>
      <c r="W1273">
        <v>148.05555555555554</v>
      </c>
      <c r="X1273">
        <v>285.00020000000001</v>
      </c>
      <c r="Y1273" t="s">
        <v>54</v>
      </c>
      <c r="Z1273">
        <v>51.435410000000019</v>
      </c>
      <c r="AA1273" t="s">
        <v>49</v>
      </c>
      <c r="AC1273">
        <v>24.122</v>
      </c>
      <c r="AD1273">
        <v>67.951000000000008</v>
      </c>
      <c r="AE1273">
        <v>-63.914000000000001</v>
      </c>
      <c r="AG1273" t="s">
        <v>654</v>
      </c>
      <c r="AH1273" t="s">
        <v>655</v>
      </c>
      <c r="AI1273">
        <v>50</v>
      </c>
      <c r="AJ1273" t="s">
        <v>654</v>
      </c>
      <c r="AK1273" t="s">
        <v>655</v>
      </c>
      <c r="AL1273">
        <v>90</v>
      </c>
    </row>
    <row r="1274" spans="1:38">
      <c r="A1274" t="s">
        <v>601</v>
      </c>
      <c r="B1274">
        <v>1</v>
      </c>
      <c r="C1274">
        <v>11</v>
      </c>
      <c r="D1274" t="s">
        <v>123</v>
      </c>
      <c r="F1274">
        <v>-2</v>
      </c>
      <c r="G1274">
        <v>0</v>
      </c>
      <c r="H1274">
        <v>1</v>
      </c>
      <c r="I1274">
        <v>0.5</v>
      </c>
      <c r="J1274" t="s">
        <v>42</v>
      </c>
      <c r="K1274">
        <v>0</v>
      </c>
      <c r="L1274" t="s">
        <v>42</v>
      </c>
      <c r="M1274">
        <v>0</v>
      </c>
      <c r="N1274">
        <v>1</v>
      </c>
      <c r="O1274">
        <v>-2</v>
      </c>
      <c r="P1274">
        <v>0.33299999999999996</v>
      </c>
      <c r="Q1274" t="s">
        <v>41</v>
      </c>
      <c r="R1274" t="s">
        <v>41</v>
      </c>
      <c r="T1274">
        <v>101.31965006729475</v>
      </c>
      <c r="U1274">
        <v>117.34261838440112</v>
      </c>
      <c r="V1274">
        <v>125.13020833333333</v>
      </c>
      <c r="W1274">
        <v>148.05555555555554</v>
      </c>
      <c r="X1274">
        <v>219.38225</v>
      </c>
      <c r="Y1274" t="s">
        <v>54</v>
      </c>
      <c r="Z1274">
        <v>28.198745000000002</v>
      </c>
      <c r="AA1274" t="s">
        <v>49</v>
      </c>
      <c r="AC1274">
        <v>24.75</v>
      </c>
      <c r="AD1274">
        <v>66.650000000000006</v>
      </c>
      <c r="AE1274">
        <v>-87.363</v>
      </c>
      <c r="AG1274" t="s">
        <v>676</v>
      </c>
      <c r="AH1274" t="s">
        <v>677</v>
      </c>
      <c r="AI1274">
        <v>14</v>
      </c>
      <c r="AJ1274" t="s">
        <v>654</v>
      </c>
      <c r="AK1274" t="s">
        <v>655</v>
      </c>
      <c r="AL1274">
        <v>90</v>
      </c>
    </row>
    <row r="1275" spans="1:38">
      <c r="A1275" t="s">
        <v>601</v>
      </c>
      <c r="B1275">
        <v>1</v>
      </c>
      <c r="C1275">
        <v>11</v>
      </c>
      <c r="D1275" t="s">
        <v>123</v>
      </c>
      <c r="F1275">
        <v>-1</v>
      </c>
      <c r="G1275">
        <v>0.5</v>
      </c>
      <c r="H1275">
        <v>2</v>
      </c>
      <c r="I1275">
        <v>0</v>
      </c>
      <c r="J1275" t="s">
        <v>42</v>
      </c>
      <c r="K1275">
        <v>0</v>
      </c>
      <c r="L1275" t="s">
        <v>42</v>
      </c>
      <c r="M1275">
        <v>0</v>
      </c>
      <c r="N1275">
        <v>1</v>
      </c>
      <c r="O1275">
        <v>-2</v>
      </c>
      <c r="P1275">
        <v>0.33299999999999996</v>
      </c>
      <c r="Q1275" t="s">
        <v>41</v>
      </c>
      <c r="R1275" t="s">
        <v>42</v>
      </c>
      <c r="T1275">
        <v>101.31965006729475</v>
      </c>
      <c r="U1275">
        <v>117.34261838440112</v>
      </c>
      <c r="V1275">
        <v>125.13020833333333</v>
      </c>
      <c r="W1275">
        <v>148.05555555555554</v>
      </c>
      <c r="X1275">
        <v>175.51355000000001</v>
      </c>
      <c r="Y1275" t="s">
        <v>54</v>
      </c>
      <c r="Z1275">
        <v>-10.332940000000008</v>
      </c>
      <c r="AA1275" t="s">
        <v>49</v>
      </c>
      <c r="AC1275">
        <v>24.798000000000002</v>
      </c>
      <c r="AD1275">
        <v>64.573000000000008</v>
      </c>
      <c r="AE1275">
        <v>-85.581000000000003</v>
      </c>
      <c r="AG1275" t="s">
        <v>674</v>
      </c>
      <c r="AH1275" t="s">
        <v>675</v>
      </c>
      <c r="AI1275">
        <v>202</v>
      </c>
      <c r="AJ1275" t="s">
        <v>678</v>
      </c>
      <c r="AK1275" t="s">
        <v>679</v>
      </c>
      <c r="AL1275">
        <v>66</v>
      </c>
    </row>
    <row r="1276" spans="1:38">
      <c r="A1276" t="s">
        <v>601</v>
      </c>
      <c r="B1276">
        <v>1</v>
      </c>
      <c r="C1276">
        <v>12</v>
      </c>
      <c r="D1276" t="s">
        <v>95</v>
      </c>
      <c r="F1276">
        <v>-1</v>
      </c>
      <c r="G1276">
        <v>0.5</v>
      </c>
      <c r="H1276">
        <v>1</v>
      </c>
      <c r="I1276">
        <v>0.5</v>
      </c>
      <c r="J1276" t="s">
        <v>42</v>
      </c>
      <c r="K1276">
        <v>0</v>
      </c>
      <c r="L1276" t="s">
        <v>42</v>
      </c>
      <c r="M1276">
        <v>0</v>
      </c>
      <c r="N1276">
        <v>1</v>
      </c>
      <c r="O1276">
        <v>0</v>
      </c>
      <c r="P1276">
        <v>1</v>
      </c>
      <c r="Q1276" t="s">
        <v>41</v>
      </c>
      <c r="R1276" t="s">
        <v>41</v>
      </c>
      <c r="T1276">
        <v>101.31965006729475</v>
      </c>
      <c r="U1276">
        <v>117.34261838440112</v>
      </c>
      <c r="V1276">
        <v>125.13020833333333</v>
      </c>
      <c r="W1276">
        <v>148.05555555555554</v>
      </c>
      <c r="X1276">
        <v>53.381104999999998</v>
      </c>
      <c r="Y1276" t="s">
        <v>49</v>
      </c>
      <c r="Z1276">
        <v>-7.1481600000000043</v>
      </c>
      <c r="AA1276" t="s">
        <v>49</v>
      </c>
      <c r="AC1276">
        <v>23.497</v>
      </c>
      <c r="AD1276">
        <v>70.662000000000006</v>
      </c>
      <c r="AE1276">
        <v>-54.102000000000004</v>
      </c>
      <c r="AG1276" t="s">
        <v>674</v>
      </c>
      <c r="AH1276" t="s">
        <v>675</v>
      </c>
      <c r="AI1276">
        <v>202</v>
      </c>
      <c r="AJ1276" t="s">
        <v>674</v>
      </c>
      <c r="AK1276" t="s">
        <v>675</v>
      </c>
      <c r="AL1276">
        <v>108</v>
      </c>
    </row>
    <row r="1277" spans="1:38">
      <c r="A1277" t="s">
        <v>601</v>
      </c>
      <c r="B1277">
        <v>1</v>
      </c>
      <c r="C1277">
        <v>12</v>
      </c>
      <c r="D1277" t="s">
        <v>95</v>
      </c>
      <c r="F1277">
        <v>0</v>
      </c>
      <c r="G1277">
        <v>1</v>
      </c>
      <c r="H1277">
        <v>0</v>
      </c>
      <c r="I1277">
        <v>1</v>
      </c>
      <c r="J1277" t="s">
        <v>42</v>
      </c>
      <c r="K1277">
        <v>0</v>
      </c>
      <c r="L1277" t="s">
        <v>42</v>
      </c>
      <c r="M1277">
        <v>0</v>
      </c>
      <c r="N1277">
        <v>1</v>
      </c>
      <c r="O1277">
        <v>0</v>
      </c>
      <c r="P1277">
        <v>1</v>
      </c>
      <c r="Q1277" t="s">
        <v>41</v>
      </c>
      <c r="R1277" t="s">
        <v>41</v>
      </c>
      <c r="T1277">
        <v>101.31965006729475</v>
      </c>
      <c r="U1277">
        <v>117.34261838440112</v>
      </c>
      <c r="V1277">
        <v>125.13020833333333</v>
      </c>
      <c r="W1277">
        <v>148.05555555555554</v>
      </c>
      <c r="X1277">
        <v>61.158259999999999</v>
      </c>
      <c r="Y1277" t="s">
        <v>49</v>
      </c>
      <c r="Z1277">
        <v>6.7561199999999957</v>
      </c>
      <c r="AA1277" t="s">
        <v>49</v>
      </c>
      <c r="AC1277">
        <v>24.122</v>
      </c>
      <c r="AD1277">
        <v>67.951000000000008</v>
      </c>
      <c r="AE1277">
        <v>-63.914000000000001</v>
      </c>
      <c r="AG1277" t="s">
        <v>684</v>
      </c>
      <c r="AH1277" t="s">
        <v>685</v>
      </c>
      <c r="AI1277">
        <v>208</v>
      </c>
      <c r="AJ1277" t="s">
        <v>684</v>
      </c>
      <c r="AK1277" t="s">
        <v>685</v>
      </c>
      <c r="AL1277">
        <v>85</v>
      </c>
    </row>
    <row r="1278" spans="1:38">
      <c r="A1278" t="s">
        <v>601</v>
      </c>
      <c r="B1278">
        <v>1</v>
      </c>
      <c r="C1278">
        <v>12</v>
      </c>
      <c r="D1278" t="s">
        <v>95</v>
      </c>
      <c r="F1278">
        <v>0</v>
      </c>
      <c r="G1278">
        <v>1</v>
      </c>
      <c r="H1278">
        <v>0</v>
      </c>
      <c r="I1278">
        <v>1</v>
      </c>
      <c r="J1278" t="s">
        <v>42</v>
      </c>
      <c r="K1278">
        <v>0</v>
      </c>
      <c r="L1278" t="s">
        <v>42</v>
      </c>
      <c r="M1278">
        <v>0</v>
      </c>
      <c r="N1278">
        <v>1</v>
      </c>
      <c r="O1278">
        <v>0</v>
      </c>
      <c r="P1278">
        <v>1</v>
      </c>
      <c r="Q1278" t="s">
        <v>41</v>
      </c>
      <c r="R1278" t="s">
        <v>41</v>
      </c>
      <c r="T1278">
        <v>101.31965006729475</v>
      </c>
      <c r="U1278">
        <v>117.34261838440112</v>
      </c>
      <c r="V1278">
        <v>125.13020833333333</v>
      </c>
      <c r="W1278">
        <v>148.05555555555554</v>
      </c>
      <c r="X1278">
        <v>53.381104999999998</v>
      </c>
      <c r="Y1278" t="s">
        <v>49</v>
      </c>
      <c r="Z1278">
        <v>-14.189430000000005</v>
      </c>
      <c r="AA1278" t="s">
        <v>49</v>
      </c>
      <c r="AC1278">
        <v>24.75</v>
      </c>
      <c r="AD1278">
        <v>66.650000000000006</v>
      </c>
      <c r="AE1278">
        <v>-87.363</v>
      </c>
      <c r="AG1278" t="s">
        <v>684</v>
      </c>
      <c r="AH1278" t="s">
        <v>685</v>
      </c>
      <c r="AI1278">
        <v>208</v>
      </c>
      <c r="AJ1278" t="s">
        <v>684</v>
      </c>
      <c r="AK1278" t="s">
        <v>685</v>
      </c>
      <c r="AL1278">
        <v>85</v>
      </c>
    </row>
    <row r="1279" spans="1:38">
      <c r="A1279" t="s">
        <v>601</v>
      </c>
      <c r="B1279">
        <v>1</v>
      </c>
      <c r="C1279">
        <v>12</v>
      </c>
      <c r="D1279" t="s">
        <v>95</v>
      </c>
      <c r="F1279">
        <v>0</v>
      </c>
      <c r="G1279">
        <v>1</v>
      </c>
      <c r="H1279">
        <v>0</v>
      </c>
      <c r="I1279">
        <v>1</v>
      </c>
      <c r="J1279" t="s">
        <v>42</v>
      </c>
      <c r="K1279">
        <v>0</v>
      </c>
      <c r="L1279" t="s">
        <v>42</v>
      </c>
      <c r="M1279">
        <v>-1</v>
      </c>
      <c r="N1279">
        <v>0.66599999999999993</v>
      </c>
      <c r="O1279">
        <v>0</v>
      </c>
      <c r="P1279">
        <v>1</v>
      </c>
      <c r="Q1279" t="s">
        <v>41</v>
      </c>
      <c r="R1279" t="s">
        <v>41</v>
      </c>
      <c r="T1279">
        <v>101.31965006729475</v>
      </c>
      <c r="U1279">
        <v>117.34261838440112</v>
      </c>
      <c r="V1279">
        <v>125.13020833333333</v>
      </c>
      <c r="W1279">
        <v>148.05555555555554</v>
      </c>
      <c r="X1279">
        <v>30.049640000000004</v>
      </c>
      <c r="Y1279" t="s">
        <v>49</v>
      </c>
      <c r="Z1279">
        <v>-28.271970000000003</v>
      </c>
      <c r="AA1279" t="s">
        <v>49</v>
      </c>
      <c r="AC1279">
        <v>24.798000000000002</v>
      </c>
      <c r="AD1279">
        <v>64.573000000000008</v>
      </c>
      <c r="AE1279">
        <v>-85.581000000000003</v>
      </c>
      <c r="AG1279" t="s">
        <v>656</v>
      </c>
      <c r="AH1279" t="s">
        <v>657</v>
      </c>
      <c r="AI1279">
        <v>91</v>
      </c>
      <c r="AJ1279" t="s">
        <v>684</v>
      </c>
      <c r="AK1279" t="s">
        <v>685</v>
      </c>
      <c r="AL1279">
        <v>85</v>
      </c>
    </row>
    <row r="1280" spans="1:38">
      <c r="A1280" t="s">
        <v>601</v>
      </c>
      <c r="B1280">
        <v>1</v>
      </c>
      <c r="C1280">
        <v>12</v>
      </c>
      <c r="D1280" t="s">
        <v>95</v>
      </c>
      <c r="F1280">
        <v>-1</v>
      </c>
      <c r="G1280">
        <v>0.5</v>
      </c>
      <c r="H1280">
        <v>1</v>
      </c>
      <c r="I1280">
        <v>0.5</v>
      </c>
      <c r="J1280" t="s">
        <v>42</v>
      </c>
      <c r="K1280">
        <v>0</v>
      </c>
      <c r="L1280" t="s">
        <v>42</v>
      </c>
      <c r="M1280">
        <v>-1</v>
      </c>
      <c r="N1280">
        <v>0.66599999999999993</v>
      </c>
      <c r="O1280">
        <v>0</v>
      </c>
      <c r="P1280">
        <v>1</v>
      </c>
      <c r="Q1280" t="s">
        <v>41</v>
      </c>
      <c r="R1280" t="s">
        <v>41</v>
      </c>
      <c r="T1280">
        <v>101.31965006729475</v>
      </c>
      <c r="U1280">
        <v>117.34261838440112</v>
      </c>
      <c r="V1280">
        <v>125.13020833333333</v>
      </c>
      <c r="W1280">
        <v>148.05555555555554</v>
      </c>
      <c r="X1280">
        <v>14.495329999999996</v>
      </c>
      <c r="Y1280" t="s">
        <v>49</v>
      </c>
      <c r="Z1280">
        <v>-42.354510000000005</v>
      </c>
      <c r="AA1280" t="s">
        <v>49</v>
      </c>
      <c r="AC1280">
        <v>24.532</v>
      </c>
      <c r="AD1280">
        <v>64.801000000000002</v>
      </c>
      <c r="AE1280">
        <v>24.532</v>
      </c>
      <c r="AG1280" t="s">
        <v>650</v>
      </c>
      <c r="AH1280" t="s">
        <v>651</v>
      </c>
      <c r="AI1280">
        <v>131</v>
      </c>
      <c r="AJ1280" t="s">
        <v>674</v>
      </c>
      <c r="AK1280" t="s">
        <v>675</v>
      </c>
      <c r="AL1280">
        <v>108</v>
      </c>
    </row>
    <row r="1281" spans="1:38">
      <c r="A1281" t="s">
        <v>601</v>
      </c>
      <c r="B1281">
        <v>2</v>
      </c>
      <c r="C1281">
        <v>1</v>
      </c>
      <c r="D1281" t="s">
        <v>34</v>
      </c>
      <c r="F1281">
        <v>0</v>
      </c>
      <c r="G1281">
        <v>1</v>
      </c>
      <c r="H1281">
        <v>-1</v>
      </c>
      <c r="I1281">
        <v>0.5</v>
      </c>
      <c r="J1281" t="s">
        <v>42</v>
      </c>
      <c r="K1281">
        <v>1</v>
      </c>
      <c r="L1281" t="s">
        <v>41</v>
      </c>
      <c r="M1281">
        <v>-1</v>
      </c>
      <c r="N1281">
        <v>0.66599999999999993</v>
      </c>
      <c r="O1281">
        <v>0</v>
      </c>
      <c r="P1281">
        <v>1</v>
      </c>
      <c r="Q1281" t="s">
        <v>41</v>
      </c>
      <c r="R1281" t="s">
        <v>41</v>
      </c>
      <c r="T1281">
        <v>101.31965006729475</v>
      </c>
      <c r="U1281">
        <v>117.34261838440112</v>
      </c>
      <c r="V1281">
        <v>125.13020833333333</v>
      </c>
      <c r="W1281">
        <v>148.05555555555554</v>
      </c>
      <c r="X1281">
        <v>322.62775990000006</v>
      </c>
      <c r="Y1281" t="s">
        <v>89</v>
      </c>
      <c r="Z1281">
        <v>142.25535350000001</v>
      </c>
      <c r="AA1281" t="s">
        <v>54</v>
      </c>
      <c r="AC1281">
        <v>21.366</v>
      </c>
      <c r="AD1281">
        <v>83.894999999999996</v>
      </c>
      <c r="AE1281">
        <v>21.151</v>
      </c>
      <c r="AG1281" t="s">
        <v>668</v>
      </c>
      <c r="AH1281" t="s">
        <v>669</v>
      </c>
      <c r="AI1281">
        <v>63</v>
      </c>
      <c r="AJ1281" t="s">
        <v>670</v>
      </c>
      <c r="AK1281" t="s">
        <v>671</v>
      </c>
      <c r="AL1281">
        <v>89</v>
      </c>
    </row>
    <row r="1282" spans="1:38">
      <c r="A1282" t="s">
        <v>601</v>
      </c>
      <c r="B1282">
        <v>2</v>
      </c>
      <c r="C1282">
        <v>1</v>
      </c>
      <c r="D1282" t="s">
        <v>34</v>
      </c>
      <c r="F1282">
        <v>1</v>
      </c>
      <c r="G1282">
        <v>0.5</v>
      </c>
      <c r="H1282">
        <v>-2</v>
      </c>
      <c r="I1282">
        <v>0</v>
      </c>
      <c r="J1282" t="s">
        <v>42</v>
      </c>
      <c r="K1282">
        <v>1</v>
      </c>
      <c r="L1282" t="s">
        <v>42</v>
      </c>
      <c r="M1282">
        <v>-1</v>
      </c>
      <c r="N1282">
        <v>0.66599999999999993</v>
      </c>
      <c r="O1282">
        <v>0</v>
      </c>
      <c r="P1282">
        <v>1</v>
      </c>
      <c r="Q1282" t="s">
        <v>41</v>
      </c>
      <c r="R1282" t="s">
        <v>41</v>
      </c>
      <c r="T1282">
        <v>101.31965006729475</v>
      </c>
      <c r="U1282">
        <v>117.34261838440112</v>
      </c>
      <c r="V1282">
        <v>125.13020833333333</v>
      </c>
      <c r="W1282">
        <v>148.05555555555554</v>
      </c>
      <c r="X1282">
        <v>752.99779999999987</v>
      </c>
      <c r="Y1282" t="s">
        <v>648</v>
      </c>
      <c r="Z1282">
        <v>467.97943399999997</v>
      </c>
      <c r="AA1282" t="s">
        <v>89</v>
      </c>
      <c r="AC1282">
        <v>21.676000000000002</v>
      </c>
      <c r="AD1282">
        <v>83.992000000000004</v>
      </c>
      <c r="AE1282">
        <v>21.437000000000001</v>
      </c>
      <c r="AG1282" t="s">
        <v>724</v>
      </c>
      <c r="AH1282" t="s">
        <v>725</v>
      </c>
      <c r="AI1282">
        <v>21</v>
      </c>
      <c r="AJ1282" t="s">
        <v>730</v>
      </c>
      <c r="AK1282" t="s">
        <v>731</v>
      </c>
      <c r="AL1282">
        <v>8</v>
      </c>
    </row>
    <row r="1283" spans="1:38">
      <c r="A1283" t="s">
        <v>601</v>
      </c>
      <c r="B1283">
        <v>2</v>
      </c>
      <c r="C1283">
        <v>1</v>
      </c>
      <c r="D1283" t="s">
        <v>34</v>
      </c>
      <c r="F1283">
        <v>0</v>
      </c>
      <c r="G1283">
        <v>1</v>
      </c>
      <c r="H1283">
        <v>-1</v>
      </c>
      <c r="I1283">
        <v>0.5</v>
      </c>
      <c r="J1283" t="s">
        <v>42</v>
      </c>
      <c r="K1283">
        <v>0</v>
      </c>
      <c r="L1283" t="s">
        <v>42</v>
      </c>
      <c r="M1283">
        <v>0</v>
      </c>
      <c r="N1283">
        <v>1</v>
      </c>
      <c r="O1283">
        <v>0</v>
      </c>
      <c r="P1283">
        <v>1</v>
      </c>
      <c r="Q1283" t="s">
        <v>41</v>
      </c>
      <c r="R1283" t="s">
        <v>41</v>
      </c>
      <c r="T1283">
        <v>101.31965006729475</v>
      </c>
      <c r="U1283">
        <v>117.34261838440112</v>
      </c>
      <c r="V1283">
        <v>125.13020833333333</v>
      </c>
      <c r="W1283">
        <v>148.05555555555554</v>
      </c>
      <c r="X1283">
        <v>489.28637549999996</v>
      </c>
      <c r="Y1283" t="s">
        <v>89</v>
      </c>
      <c r="Z1283">
        <v>243.36734300000001</v>
      </c>
      <c r="AA1283" t="s">
        <v>54</v>
      </c>
      <c r="AC1283">
        <v>22.010999999999999</v>
      </c>
      <c r="AD1283">
        <v>83.48</v>
      </c>
      <c r="AE1283">
        <v>21.795000000000002</v>
      </c>
      <c r="AG1283" t="s">
        <v>686</v>
      </c>
      <c r="AH1283" t="s">
        <v>687</v>
      </c>
      <c r="AI1283">
        <v>146</v>
      </c>
      <c r="AJ1283" t="s">
        <v>670</v>
      </c>
      <c r="AK1283" t="s">
        <v>671</v>
      </c>
      <c r="AL1283">
        <v>89</v>
      </c>
    </row>
    <row r="1284" spans="1:38">
      <c r="A1284" t="s">
        <v>601</v>
      </c>
      <c r="B1284">
        <v>2</v>
      </c>
      <c r="C1284">
        <v>1</v>
      </c>
      <c r="D1284" t="s">
        <v>34</v>
      </c>
      <c r="F1284">
        <v>0</v>
      </c>
      <c r="G1284">
        <v>1</v>
      </c>
      <c r="H1284">
        <v>-1</v>
      </c>
      <c r="I1284">
        <v>0.5</v>
      </c>
      <c r="J1284" t="s">
        <v>42</v>
      </c>
      <c r="K1284">
        <v>1</v>
      </c>
      <c r="L1284" t="s">
        <v>42</v>
      </c>
      <c r="M1284">
        <v>0</v>
      </c>
      <c r="N1284">
        <v>1</v>
      </c>
      <c r="O1284">
        <v>0</v>
      </c>
      <c r="P1284">
        <v>1</v>
      </c>
      <c r="Q1284" t="s">
        <v>41</v>
      </c>
      <c r="R1284" t="s">
        <v>41</v>
      </c>
      <c r="T1284">
        <v>101.31965006729475</v>
      </c>
      <c r="U1284">
        <v>117.34261838440112</v>
      </c>
      <c r="V1284">
        <v>125.13020833333333</v>
      </c>
      <c r="W1284">
        <v>148.05555555555554</v>
      </c>
      <c r="X1284">
        <v>370.33770720000001</v>
      </c>
      <c r="Y1284" t="s">
        <v>89</v>
      </c>
      <c r="Z1284">
        <v>116.902736</v>
      </c>
      <c r="AA1284" t="s">
        <v>54</v>
      </c>
      <c r="AC1284">
        <v>22.202000000000002</v>
      </c>
      <c r="AD1284">
        <v>82.793000000000006</v>
      </c>
      <c r="AE1284">
        <v>21.939</v>
      </c>
      <c r="AG1284" t="s">
        <v>686</v>
      </c>
      <c r="AH1284" t="s">
        <v>687</v>
      </c>
      <c r="AI1284">
        <v>146</v>
      </c>
      <c r="AJ1284" t="s">
        <v>670</v>
      </c>
      <c r="AK1284" t="s">
        <v>671</v>
      </c>
      <c r="AL1284">
        <v>89</v>
      </c>
    </row>
    <row r="1285" spans="1:38">
      <c r="A1285" t="s">
        <v>601</v>
      </c>
      <c r="B1285">
        <v>2</v>
      </c>
      <c r="C1285">
        <v>2</v>
      </c>
      <c r="D1285" t="s">
        <v>101</v>
      </c>
      <c r="F1285">
        <v>-1</v>
      </c>
      <c r="G1285">
        <v>0.5</v>
      </c>
      <c r="H1285">
        <v>1</v>
      </c>
      <c r="I1285">
        <v>0.5</v>
      </c>
      <c r="J1285" t="s">
        <v>41</v>
      </c>
      <c r="K1285">
        <v>0</v>
      </c>
      <c r="L1285" t="s">
        <v>42</v>
      </c>
      <c r="M1285">
        <v>0</v>
      </c>
      <c r="N1285">
        <v>1</v>
      </c>
      <c r="O1285">
        <v>0</v>
      </c>
      <c r="P1285">
        <v>1</v>
      </c>
      <c r="Q1285" t="s">
        <v>41</v>
      </c>
      <c r="R1285" t="s">
        <v>41</v>
      </c>
      <c r="T1285">
        <v>101.31965006729475</v>
      </c>
      <c r="U1285">
        <v>117.34261838440112</v>
      </c>
      <c r="V1285">
        <v>125.13020833333333</v>
      </c>
      <c r="W1285">
        <v>148.05555555555554</v>
      </c>
      <c r="X1285">
        <v>161.57884999999999</v>
      </c>
      <c r="Y1285" t="s">
        <v>54</v>
      </c>
      <c r="Z1285">
        <v>33.700141600000002</v>
      </c>
      <c r="AA1285" t="s">
        <v>49</v>
      </c>
      <c r="AC1285">
        <v>21.366</v>
      </c>
      <c r="AD1285">
        <v>83.894999999999996</v>
      </c>
      <c r="AE1285">
        <v>21.151</v>
      </c>
      <c r="AG1285" t="s">
        <v>674</v>
      </c>
      <c r="AH1285" t="s">
        <v>675</v>
      </c>
      <c r="AI1285">
        <v>202</v>
      </c>
      <c r="AJ1285" t="s">
        <v>674</v>
      </c>
      <c r="AK1285" t="s">
        <v>675</v>
      </c>
      <c r="AL1285">
        <v>108</v>
      </c>
    </row>
    <row r="1286" spans="1:38">
      <c r="A1286" t="s">
        <v>601</v>
      </c>
      <c r="B1286">
        <v>2</v>
      </c>
      <c r="C1286">
        <v>2</v>
      </c>
      <c r="D1286" t="s">
        <v>101</v>
      </c>
      <c r="F1286">
        <v>-1</v>
      </c>
      <c r="G1286">
        <v>0.5</v>
      </c>
      <c r="H1286">
        <v>1</v>
      </c>
      <c r="I1286">
        <v>0.5</v>
      </c>
      <c r="J1286" t="s">
        <v>41</v>
      </c>
      <c r="K1286">
        <v>0</v>
      </c>
      <c r="L1286" t="s">
        <v>42</v>
      </c>
      <c r="M1286">
        <v>0</v>
      </c>
      <c r="N1286">
        <v>1</v>
      </c>
      <c r="O1286">
        <v>0</v>
      </c>
      <c r="P1286">
        <v>1</v>
      </c>
      <c r="Q1286" t="s">
        <v>41</v>
      </c>
      <c r="R1286" t="s">
        <v>42</v>
      </c>
      <c r="T1286">
        <v>101.31965006729475</v>
      </c>
      <c r="U1286">
        <v>117.34261838440112</v>
      </c>
      <c r="V1286">
        <v>125.13020833333333</v>
      </c>
      <c r="W1286">
        <v>148.05555555555554</v>
      </c>
      <c r="X1286">
        <v>169.27929599999999</v>
      </c>
      <c r="Y1286" t="s">
        <v>54</v>
      </c>
      <c r="Z1286">
        <v>57.362379600000004</v>
      </c>
      <c r="AA1286" t="s">
        <v>49</v>
      </c>
      <c r="AC1286">
        <v>21.676000000000002</v>
      </c>
      <c r="AD1286">
        <v>83.992000000000004</v>
      </c>
      <c r="AE1286">
        <v>21.437000000000001</v>
      </c>
      <c r="AG1286" t="s">
        <v>674</v>
      </c>
      <c r="AH1286" t="s">
        <v>675</v>
      </c>
      <c r="AI1286">
        <v>202</v>
      </c>
      <c r="AJ1286" t="s">
        <v>674</v>
      </c>
      <c r="AK1286" t="s">
        <v>675</v>
      </c>
      <c r="AL1286">
        <v>108</v>
      </c>
    </row>
    <row r="1287" spans="1:38">
      <c r="A1287" t="s">
        <v>601</v>
      </c>
      <c r="B1287">
        <v>2</v>
      </c>
      <c r="C1287">
        <v>2</v>
      </c>
      <c r="D1287" t="s">
        <v>101</v>
      </c>
      <c r="F1287">
        <v>0</v>
      </c>
      <c r="G1287">
        <v>1</v>
      </c>
      <c r="H1287">
        <v>0</v>
      </c>
      <c r="I1287">
        <v>1</v>
      </c>
      <c r="J1287" t="s">
        <v>42</v>
      </c>
      <c r="K1287">
        <v>0</v>
      </c>
      <c r="L1287" t="s">
        <v>42</v>
      </c>
      <c r="M1287">
        <v>0</v>
      </c>
      <c r="N1287">
        <v>1</v>
      </c>
      <c r="O1287">
        <v>0</v>
      </c>
      <c r="P1287">
        <v>1</v>
      </c>
      <c r="Q1287" t="s">
        <v>41</v>
      </c>
      <c r="R1287" t="s">
        <v>41</v>
      </c>
      <c r="T1287">
        <v>101.31965006729475</v>
      </c>
      <c r="U1287">
        <v>117.34261838440112</v>
      </c>
      <c r="V1287">
        <v>125.13020833333333</v>
      </c>
      <c r="W1287">
        <v>148.05555555555554</v>
      </c>
      <c r="X1287">
        <v>157.76607300000001</v>
      </c>
      <c r="Y1287" t="s">
        <v>54</v>
      </c>
      <c r="Z1287">
        <v>45.536877500000003</v>
      </c>
      <c r="AA1287" t="s">
        <v>49</v>
      </c>
      <c r="AC1287">
        <v>22.010999999999999</v>
      </c>
      <c r="AD1287">
        <v>83.48</v>
      </c>
      <c r="AE1287">
        <v>21.795000000000002</v>
      </c>
      <c r="AG1287" t="s">
        <v>684</v>
      </c>
      <c r="AH1287" t="s">
        <v>685</v>
      </c>
      <c r="AI1287">
        <v>208</v>
      </c>
      <c r="AJ1287" t="s">
        <v>684</v>
      </c>
      <c r="AK1287" t="s">
        <v>685</v>
      </c>
      <c r="AL1287">
        <v>85</v>
      </c>
    </row>
    <row r="1288" spans="1:38">
      <c r="A1288" t="s">
        <v>601</v>
      </c>
      <c r="B1288">
        <v>2</v>
      </c>
      <c r="C1288">
        <v>2</v>
      </c>
      <c r="D1288" t="s">
        <v>101</v>
      </c>
      <c r="F1288">
        <v>0</v>
      </c>
      <c r="G1288">
        <v>1</v>
      </c>
      <c r="H1288">
        <v>0</v>
      </c>
      <c r="I1288">
        <v>1</v>
      </c>
      <c r="J1288" t="s">
        <v>42</v>
      </c>
      <c r="K1288">
        <v>0</v>
      </c>
      <c r="L1288" t="s">
        <v>42</v>
      </c>
      <c r="M1288">
        <v>0</v>
      </c>
      <c r="N1288">
        <v>1</v>
      </c>
      <c r="O1288">
        <v>0</v>
      </c>
      <c r="P1288">
        <v>1</v>
      </c>
      <c r="Q1288" t="s">
        <v>41</v>
      </c>
      <c r="R1288" t="s">
        <v>41</v>
      </c>
      <c r="T1288">
        <v>101.31965006729475</v>
      </c>
      <c r="U1288">
        <v>117.34261838440112</v>
      </c>
      <c r="V1288">
        <v>125.13020833333333</v>
      </c>
      <c r="W1288">
        <v>148.05555555555554</v>
      </c>
      <c r="X1288">
        <v>153.95329600000002</v>
      </c>
      <c r="Y1288" t="s">
        <v>54</v>
      </c>
      <c r="Z1288">
        <v>33.700141600000002</v>
      </c>
      <c r="AA1288" t="s">
        <v>49</v>
      </c>
      <c r="AC1288">
        <v>22.202000000000002</v>
      </c>
      <c r="AD1288">
        <v>82.793000000000006</v>
      </c>
      <c r="AE1288">
        <v>21.939</v>
      </c>
      <c r="AG1288" t="s">
        <v>684</v>
      </c>
      <c r="AH1288" t="s">
        <v>685</v>
      </c>
      <c r="AI1288">
        <v>208</v>
      </c>
      <c r="AJ1288" t="s">
        <v>684</v>
      </c>
      <c r="AK1288" t="s">
        <v>685</v>
      </c>
      <c r="AL1288">
        <v>85</v>
      </c>
    </row>
    <row r="1289" spans="1:38">
      <c r="A1289" t="s">
        <v>601</v>
      </c>
      <c r="B1289">
        <v>2</v>
      </c>
      <c r="C1289">
        <v>3</v>
      </c>
      <c r="D1289" t="s">
        <v>58</v>
      </c>
      <c r="F1289">
        <v>0</v>
      </c>
      <c r="G1289">
        <v>1</v>
      </c>
      <c r="H1289">
        <v>0</v>
      </c>
      <c r="I1289">
        <v>1</v>
      </c>
      <c r="J1289" t="s">
        <v>42</v>
      </c>
      <c r="K1289">
        <v>0</v>
      </c>
      <c r="L1289" t="s">
        <v>42</v>
      </c>
      <c r="M1289">
        <v>-3</v>
      </c>
      <c r="N1289">
        <v>0</v>
      </c>
      <c r="O1289">
        <v>3</v>
      </c>
      <c r="P1289">
        <v>0</v>
      </c>
      <c r="Q1289" t="s">
        <v>42</v>
      </c>
      <c r="R1289" t="s">
        <v>41</v>
      </c>
      <c r="T1289">
        <v>101.31965006729475</v>
      </c>
      <c r="U1289">
        <v>117.34261838440112</v>
      </c>
      <c r="V1289">
        <v>125.13020833333333</v>
      </c>
      <c r="W1289">
        <v>148.05555555555554</v>
      </c>
      <c r="X1289">
        <v>-5.0420440000000006</v>
      </c>
      <c r="Y1289" t="s">
        <v>49</v>
      </c>
      <c r="Z1289">
        <v>125.129352</v>
      </c>
      <c r="AA1289" t="s">
        <v>54</v>
      </c>
      <c r="AC1289">
        <v>21.366</v>
      </c>
      <c r="AD1289">
        <v>83.894999999999996</v>
      </c>
      <c r="AE1289">
        <v>21.151</v>
      </c>
      <c r="AG1289" t="s">
        <v>662</v>
      </c>
      <c r="AH1289" t="s">
        <v>663</v>
      </c>
      <c r="AI1289">
        <v>15</v>
      </c>
      <c r="AJ1289" t="s">
        <v>662</v>
      </c>
      <c r="AK1289" t="s">
        <v>663</v>
      </c>
      <c r="AL1289">
        <v>19</v>
      </c>
    </row>
    <row r="1290" spans="1:38">
      <c r="A1290" t="s">
        <v>601</v>
      </c>
      <c r="B1290">
        <v>2</v>
      </c>
      <c r="C1290">
        <v>3</v>
      </c>
      <c r="D1290" t="s">
        <v>58</v>
      </c>
      <c r="F1290">
        <v>2</v>
      </c>
      <c r="G1290">
        <v>0</v>
      </c>
      <c r="H1290">
        <v>0</v>
      </c>
      <c r="I1290">
        <v>1</v>
      </c>
      <c r="J1290" t="s">
        <v>42</v>
      </c>
      <c r="K1290">
        <v>1</v>
      </c>
      <c r="L1290" t="s">
        <v>41</v>
      </c>
      <c r="M1290">
        <v>-3</v>
      </c>
      <c r="N1290">
        <v>0</v>
      </c>
      <c r="O1290">
        <v>3</v>
      </c>
      <c r="P1290">
        <v>0</v>
      </c>
      <c r="Q1290" t="s">
        <v>42</v>
      </c>
      <c r="R1290" t="s">
        <v>41</v>
      </c>
      <c r="T1290">
        <v>101.31965006729475</v>
      </c>
      <c r="U1290">
        <v>117.34261838440112</v>
      </c>
      <c r="V1290">
        <v>125.13020833333333</v>
      </c>
      <c r="W1290">
        <v>148.05555555555554</v>
      </c>
      <c r="X1290">
        <v>14.130347500000001</v>
      </c>
      <c r="Y1290" t="s">
        <v>49</v>
      </c>
      <c r="Z1290">
        <v>128.71417449999998</v>
      </c>
      <c r="AA1290" t="s">
        <v>54</v>
      </c>
      <c r="AC1290">
        <v>21.676000000000002</v>
      </c>
      <c r="AD1290">
        <v>83.992000000000004</v>
      </c>
      <c r="AE1290">
        <v>21.437000000000001</v>
      </c>
      <c r="AG1290" t="s">
        <v>738</v>
      </c>
      <c r="AH1290" t="s">
        <v>739</v>
      </c>
      <c r="AI1290">
        <v>2</v>
      </c>
      <c r="AJ1290" t="s">
        <v>662</v>
      </c>
      <c r="AK1290" t="s">
        <v>663</v>
      </c>
      <c r="AL1290">
        <v>19</v>
      </c>
    </row>
    <row r="1291" spans="1:38">
      <c r="A1291" t="s">
        <v>601</v>
      </c>
      <c r="B1291">
        <v>2</v>
      </c>
      <c r="C1291">
        <v>3</v>
      </c>
      <c r="D1291" t="s">
        <v>58</v>
      </c>
      <c r="F1291">
        <v>-1</v>
      </c>
      <c r="G1291">
        <v>0.5</v>
      </c>
      <c r="H1291">
        <v>0</v>
      </c>
      <c r="I1291">
        <v>1</v>
      </c>
      <c r="J1291" t="s">
        <v>42</v>
      </c>
      <c r="K1291">
        <v>1</v>
      </c>
      <c r="L1291" t="s">
        <v>41</v>
      </c>
      <c r="M1291">
        <v>-3</v>
      </c>
      <c r="N1291">
        <v>0</v>
      </c>
      <c r="O1291">
        <v>3</v>
      </c>
      <c r="P1291">
        <v>0</v>
      </c>
      <c r="Q1291" t="s">
        <v>42</v>
      </c>
      <c r="R1291" t="s">
        <v>41</v>
      </c>
      <c r="T1291">
        <v>101.31965006729475</v>
      </c>
      <c r="U1291">
        <v>117.34261838440112</v>
      </c>
      <c r="V1291">
        <v>125.13020833333333</v>
      </c>
      <c r="W1291">
        <v>148.05555555555554</v>
      </c>
      <c r="X1291">
        <v>7.7437109999999976</v>
      </c>
      <c r="Y1291" t="s">
        <v>49</v>
      </c>
      <c r="Z1291">
        <v>125.129352</v>
      </c>
      <c r="AA1291" t="s">
        <v>54</v>
      </c>
      <c r="AC1291">
        <v>22.010999999999999</v>
      </c>
      <c r="AD1291">
        <v>83.48</v>
      </c>
      <c r="AE1291">
        <v>21.795000000000002</v>
      </c>
      <c r="AG1291" t="s">
        <v>658</v>
      </c>
      <c r="AH1291" t="s">
        <v>659</v>
      </c>
      <c r="AI1291">
        <v>12</v>
      </c>
      <c r="AJ1291" t="s">
        <v>662</v>
      </c>
      <c r="AK1291" t="s">
        <v>663</v>
      </c>
      <c r="AL1291">
        <v>19</v>
      </c>
    </row>
    <row r="1292" spans="1:38">
      <c r="A1292" t="s">
        <v>601</v>
      </c>
      <c r="B1292">
        <v>2</v>
      </c>
      <c r="C1292">
        <v>3</v>
      </c>
      <c r="D1292" t="s">
        <v>58</v>
      </c>
      <c r="F1292">
        <v>1</v>
      </c>
      <c r="G1292">
        <v>0.5</v>
      </c>
      <c r="H1292">
        <v>0</v>
      </c>
      <c r="I1292">
        <v>1</v>
      </c>
      <c r="J1292" t="s">
        <v>42</v>
      </c>
      <c r="K1292" t="s">
        <v>57</v>
      </c>
      <c r="L1292" t="s">
        <v>41</v>
      </c>
      <c r="M1292">
        <v>-3</v>
      </c>
      <c r="N1292">
        <v>0</v>
      </c>
      <c r="O1292">
        <v>3</v>
      </c>
      <c r="P1292">
        <v>0</v>
      </c>
      <c r="Q1292" t="s">
        <v>42</v>
      </c>
      <c r="R1292" t="s">
        <v>41</v>
      </c>
      <c r="T1292">
        <v>101.31965006729475</v>
      </c>
      <c r="U1292">
        <v>117.34261838440112</v>
      </c>
      <c r="V1292">
        <v>125.13020833333333</v>
      </c>
      <c r="W1292">
        <v>148.05555555555554</v>
      </c>
      <c r="X1292">
        <v>7.7437109999999976</v>
      </c>
      <c r="Y1292" t="s">
        <v>49</v>
      </c>
      <c r="Z1292">
        <v>125.129352</v>
      </c>
      <c r="AA1292" t="s">
        <v>54</v>
      </c>
      <c r="AC1292">
        <v>22.202000000000002</v>
      </c>
      <c r="AD1292">
        <v>82.793000000000006</v>
      </c>
      <c r="AE1292">
        <v>21.939</v>
      </c>
      <c r="AG1292" t="s">
        <v>658</v>
      </c>
      <c r="AH1292" t="s">
        <v>659</v>
      </c>
      <c r="AI1292">
        <v>12</v>
      </c>
      <c r="AJ1292" t="s">
        <v>662</v>
      </c>
      <c r="AK1292" t="s">
        <v>663</v>
      </c>
      <c r="AL1292">
        <v>19</v>
      </c>
    </row>
    <row r="1293" spans="1:38">
      <c r="A1293" t="s">
        <v>601</v>
      </c>
      <c r="B1293">
        <v>2</v>
      </c>
      <c r="C1293">
        <v>7</v>
      </c>
      <c r="D1293" t="s">
        <v>78</v>
      </c>
      <c r="F1293">
        <v>-1</v>
      </c>
      <c r="G1293">
        <v>0.5</v>
      </c>
      <c r="H1293">
        <v>1</v>
      </c>
      <c r="I1293">
        <v>0.5</v>
      </c>
      <c r="J1293" t="s">
        <v>42</v>
      </c>
      <c r="K1293">
        <v>0</v>
      </c>
      <c r="L1293" t="s">
        <v>42</v>
      </c>
      <c r="M1293">
        <v>-1</v>
      </c>
      <c r="N1293">
        <v>0.66599999999999993</v>
      </c>
      <c r="O1293">
        <v>0</v>
      </c>
      <c r="P1293">
        <v>1</v>
      </c>
      <c r="Q1293" t="s">
        <v>41</v>
      </c>
      <c r="R1293" t="s">
        <v>41</v>
      </c>
      <c r="T1293">
        <v>101.31965006729475</v>
      </c>
      <c r="U1293">
        <v>117.34261838440112</v>
      </c>
      <c r="V1293">
        <v>125.13020833333333</v>
      </c>
      <c r="W1293">
        <v>148.05555555555554</v>
      </c>
      <c r="X1293">
        <v>105.72432750000002</v>
      </c>
      <c r="Y1293" t="s">
        <v>54</v>
      </c>
      <c r="Z1293">
        <v>205.33385090000002</v>
      </c>
      <c r="AA1293" t="s">
        <v>54</v>
      </c>
      <c r="AC1293">
        <v>21.366</v>
      </c>
      <c r="AD1293">
        <v>83.894999999999996</v>
      </c>
      <c r="AE1293">
        <v>21.151</v>
      </c>
      <c r="AG1293" t="s">
        <v>666</v>
      </c>
      <c r="AH1293" t="s">
        <v>667</v>
      </c>
      <c r="AI1293">
        <v>60</v>
      </c>
      <c r="AJ1293" t="s">
        <v>670</v>
      </c>
      <c r="AK1293" t="s">
        <v>671</v>
      </c>
      <c r="AL1293">
        <v>89</v>
      </c>
    </row>
    <row r="1294" spans="1:38">
      <c r="A1294" t="s">
        <v>601</v>
      </c>
      <c r="B1294">
        <v>2</v>
      </c>
      <c r="C1294">
        <v>7</v>
      </c>
      <c r="D1294" t="s">
        <v>78</v>
      </c>
      <c r="F1294">
        <v>1</v>
      </c>
      <c r="G1294">
        <v>0.5</v>
      </c>
      <c r="H1294">
        <v>0</v>
      </c>
      <c r="I1294">
        <v>1</v>
      </c>
      <c r="J1294" t="s">
        <v>42</v>
      </c>
      <c r="K1294">
        <v>0</v>
      </c>
      <c r="L1294" t="s">
        <v>42</v>
      </c>
      <c r="M1294">
        <v>0</v>
      </c>
      <c r="N1294">
        <v>1</v>
      </c>
      <c r="O1294">
        <v>-1</v>
      </c>
      <c r="P1294">
        <v>0.66599999999999993</v>
      </c>
      <c r="Q1294" t="s">
        <v>41</v>
      </c>
      <c r="R1294" t="s">
        <v>41</v>
      </c>
      <c r="T1294">
        <v>101.31965006729475</v>
      </c>
      <c r="U1294">
        <v>117.34261838440112</v>
      </c>
      <c r="V1294">
        <v>125.13020833333333</v>
      </c>
      <c r="W1294">
        <v>148.05555555555554</v>
      </c>
      <c r="X1294">
        <v>279.76037550000001</v>
      </c>
      <c r="Y1294" t="s">
        <v>54</v>
      </c>
      <c r="Z1294">
        <v>480.63056259999996</v>
      </c>
      <c r="AA1294" t="s">
        <v>89</v>
      </c>
      <c r="AC1294">
        <v>21.676000000000002</v>
      </c>
      <c r="AD1294">
        <v>83.992000000000004</v>
      </c>
      <c r="AE1294">
        <v>21.437000000000001</v>
      </c>
      <c r="AG1294" t="s">
        <v>706</v>
      </c>
      <c r="AH1294" t="s">
        <v>707</v>
      </c>
      <c r="AI1294">
        <v>35</v>
      </c>
      <c r="AJ1294" t="s">
        <v>732</v>
      </c>
      <c r="AK1294" t="s">
        <v>733</v>
      </c>
      <c r="AL1294">
        <v>27</v>
      </c>
    </row>
    <row r="1295" spans="1:38">
      <c r="A1295" t="s">
        <v>601</v>
      </c>
      <c r="B1295">
        <v>2</v>
      </c>
      <c r="C1295">
        <v>7</v>
      </c>
      <c r="D1295" t="s">
        <v>78</v>
      </c>
      <c r="F1295">
        <v>1</v>
      </c>
      <c r="G1295">
        <v>0.5</v>
      </c>
      <c r="H1295">
        <v>0</v>
      </c>
      <c r="I1295">
        <v>1</v>
      </c>
      <c r="J1295" t="s">
        <v>42</v>
      </c>
      <c r="K1295">
        <v>0</v>
      </c>
      <c r="L1295" t="s">
        <v>42</v>
      </c>
      <c r="M1295">
        <v>-1</v>
      </c>
      <c r="N1295">
        <v>0.66599999999999993</v>
      </c>
      <c r="O1295">
        <v>0</v>
      </c>
      <c r="P1295">
        <v>1</v>
      </c>
      <c r="Q1295" t="s">
        <v>41</v>
      </c>
      <c r="R1295" t="s">
        <v>41</v>
      </c>
      <c r="T1295">
        <v>101.31965006729475</v>
      </c>
      <c r="U1295">
        <v>117.34261838440112</v>
      </c>
      <c r="V1295">
        <v>125.13020833333333</v>
      </c>
      <c r="W1295">
        <v>148.05555555555554</v>
      </c>
      <c r="X1295">
        <v>155.05257374999999</v>
      </c>
      <c r="Y1295" t="s">
        <v>54</v>
      </c>
      <c r="Z1295">
        <v>283.00228400000003</v>
      </c>
      <c r="AA1295" t="s">
        <v>54</v>
      </c>
      <c r="AC1295">
        <v>22.010999999999999</v>
      </c>
      <c r="AD1295">
        <v>83.48</v>
      </c>
      <c r="AE1295">
        <v>21.795000000000002</v>
      </c>
      <c r="AG1295" t="s">
        <v>666</v>
      </c>
      <c r="AH1295" t="s">
        <v>667</v>
      </c>
      <c r="AI1295">
        <v>60</v>
      </c>
      <c r="AJ1295" t="s">
        <v>686</v>
      </c>
      <c r="AK1295" t="s">
        <v>687</v>
      </c>
      <c r="AL1295">
        <v>93</v>
      </c>
    </row>
    <row r="1296" spans="1:38">
      <c r="A1296" t="s">
        <v>601</v>
      </c>
      <c r="B1296">
        <v>2</v>
      </c>
      <c r="C1296">
        <v>7</v>
      </c>
      <c r="D1296" t="s">
        <v>78</v>
      </c>
      <c r="F1296">
        <v>0</v>
      </c>
      <c r="G1296">
        <v>1</v>
      </c>
      <c r="H1296">
        <v>0</v>
      </c>
      <c r="I1296">
        <v>1</v>
      </c>
      <c r="J1296" t="s">
        <v>42</v>
      </c>
      <c r="K1296">
        <v>0</v>
      </c>
      <c r="L1296" t="s">
        <v>42</v>
      </c>
      <c r="M1296">
        <v>-1</v>
      </c>
      <c r="N1296">
        <v>0.66599999999999993</v>
      </c>
      <c r="O1296">
        <v>0</v>
      </c>
      <c r="P1296">
        <v>1</v>
      </c>
      <c r="Q1296" t="s">
        <v>41</v>
      </c>
      <c r="R1296" t="s">
        <v>41</v>
      </c>
      <c r="T1296">
        <v>101.31965006729475</v>
      </c>
      <c r="U1296">
        <v>117.34261838440112</v>
      </c>
      <c r="V1296">
        <v>125.13020833333333</v>
      </c>
      <c r="W1296">
        <v>148.05555555555554</v>
      </c>
      <c r="X1296">
        <v>96.718169500000016</v>
      </c>
      <c r="Y1296" t="s">
        <v>49</v>
      </c>
      <c r="Z1296">
        <v>175.58052979999999</v>
      </c>
      <c r="AA1296" t="s">
        <v>54</v>
      </c>
      <c r="AC1296">
        <v>22.202000000000002</v>
      </c>
      <c r="AD1296">
        <v>82.793000000000006</v>
      </c>
      <c r="AE1296">
        <v>21.939</v>
      </c>
      <c r="AG1296" t="s">
        <v>668</v>
      </c>
      <c r="AH1296" t="s">
        <v>669</v>
      </c>
      <c r="AI1296">
        <v>63</v>
      </c>
      <c r="AJ1296" t="s">
        <v>686</v>
      </c>
      <c r="AK1296" t="s">
        <v>687</v>
      </c>
      <c r="AL1296">
        <v>93</v>
      </c>
    </row>
    <row r="1297" spans="1:38">
      <c r="A1297" t="s">
        <v>601</v>
      </c>
      <c r="B1297">
        <v>2</v>
      </c>
      <c r="C1297">
        <v>8</v>
      </c>
      <c r="D1297" t="s">
        <v>85</v>
      </c>
      <c r="F1297">
        <v>0</v>
      </c>
      <c r="G1297">
        <v>1</v>
      </c>
      <c r="H1297">
        <v>1</v>
      </c>
      <c r="I1297">
        <v>0.5</v>
      </c>
      <c r="J1297" t="s">
        <v>41</v>
      </c>
      <c r="K1297">
        <v>1</v>
      </c>
      <c r="L1297" t="s">
        <v>42</v>
      </c>
      <c r="M1297">
        <v>-1</v>
      </c>
      <c r="N1297">
        <v>0.66599999999999993</v>
      </c>
      <c r="O1297">
        <v>1</v>
      </c>
      <c r="P1297">
        <v>0.66599999999999993</v>
      </c>
      <c r="Q1297" t="s">
        <v>41</v>
      </c>
      <c r="R1297" t="s">
        <v>41</v>
      </c>
      <c r="T1297">
        <v>101.31965006729475</v>
      </c>
      <c r="U1297">
        <v>117.34261838440112</v>
      </c>
      <c r="V1297">
        <v>125.13020833333333</v>
      </c>
      <c r="W1297">
        <v>148.05555555555554</v>
      </c>
      <c r="X1297">
        <v>30.643208000000001</v>
      </c>
      <c r="Y1297" t="s">
        <v>49</v>
      </c>
      <c r="Z1297">
        <v>64.427616630000003</v>
      </c>
      <c r="AA1297" t="s">
        <v>49</v>
      </c>
      <c r="AC1297">
        <v>21.366</v>
      </c>
      <c r="AD1297">
        <v>83.894999999999996</v>
      </c>
      <c r="AE1297">
        <v>21.151</v>
      </c>
      <c r="AG1297" t="s">
        <v>656</v>
      </c>
      <c r="AH1297" t="s">
        <v>657</v>
      </c>
      <c r="AI1297">
        <v>91</v>
      </c>
      <c r="AJ1297" t="s">
        <v>650</v>
      </c>
      <c r="AK1297" t="s">
        <v>651</v>
      </c>
      <c r="AL1297">
        <v>128</v>
      </c>
    </row>
    <row r="1298" spans="1:38">
      <c r="A1298" t="s">
        <v>601</v>
      </c>
      <c r="B1298">
        <v>2</v>
      </c>
      <c r="C1298">
        <v>8</v>
      </c>
      <c r="D1298" t="s">
        <v>85</v>
      </c>
      <c r="F1298">
        <v>1</v>
      </c>
      <c r="G1298">
        <v>0.5</v>
      </c>
      <c r="H1298">
        <v>1</v>
      </c>
      <c r="I1298">
        <v>0.5</v>
      </c>
      <c r="J1298" t="s">
        <v>41</v>
      </c>
      <c r="K1298">
        <v>1</v>
      </c>
      <c r="L1298" t="s">
        <v>42</v>
      </c>
      <c r="M1298">
        <v>-1</v>
      </c>
      <c r="N1298">
        <v>0.66599999999999993</v>
      </c>
      <c r="O1298">
        <v>1</v>
      </c>
      <c r="P1298">
        <v>0.66599999999999993</v>
      </c>
      <c r="Q1298" t="s">
        <v>41</v>
      </c>
      <c r="R1298" t="s">
        <v>41</v>
      </c>
      <c r="T1298">
        <v>101.31965006729475</v>
      </c>
      <c r="U1298">
        <v>117.34261838440112</v>
      </c>
      <c r="V1298">
        <v>125.13020833333333</v>
      </c>
      <c r="W1298">
        <v>148.05555555555554</v>
      </c>
      <c r="X1298">
        <v>77.82302150000001</v>
      </c>
      <c r="Y1298" t="s">
        <v>49</v>
      </c>
      <c r="Z1298">
        <v>84.92632175</v>
      </c>
      <c r="AA1298" t="s">
        <v>49</v>
      </c>
      <c r="AC1298">
        <v>21.676000000000002</v>
      </c>
      <c r="AD1298">
        <v>83.992000000000004</v>
      </c>
      <c r="AE1298">
        <v>21.437000000000001</v>
      </c>
      <c r="AG1298" t="s">
        <v>650</v>
      </c>
      <c r="AH1298" t="s">
        <v>651</v>
      </c>
      <c r="AI1298">
        <v>131</v>
      </c>
      <c r="AJ1298" t="s">
        <v>650</v>
      </c>
      <c r="AK1298" t="s">
        <v>651</v>
      </c>
      <c r="AL1298">
        <v>128</v>
      </c>
    </row>
    <row r="1299" spans="1:38">
      <c r="A1299" t="s">
        <v>601</v>
      </c>
      <c r="B1299">
        <v>2</v>
      </c>
      <c r="C1299">
        <v>8</v>
      </c>
      <c r="D1299" t="s">
        <v>85</v>
      </c>
      <c r="F1299">
        <v>0</v>
      </c>
      <c r="G1299">
        <v>1</v>
      </c>
      <c r="H1299">
        <v>0</v>
      </c>
      <c r="I1299">
        <v>1</v>
      </c>
      <c r="J1299" t="s">
        <v>41</v>
      </c>
      <c r="K1299">
        <v>1</v>
      </c>
      <c r="L1299" t="s">
        <v>42</v>
      </c>
      <c r="M1299">
        <v>-1</v>
      </c>
      <c r="N1299">
        <v>0.66599999999999993</v>
      </c>
      <c r="O1299">
        <v>1</v>
      </c>
      <c r="P1299">
        <v>0.66599999999999993</v>
      </c>
      <c r="Q1299" t="s">
        <v>41</v>
      </c>
      <c r="R1299" t="s">
        <v>41</v>
      </c>
      <c r="T1299">
        <v>101.31965006729475</v>
      </c>
      <c r="U1299">
        <v>117.34261838440112</v>
      </c>
      <c r="V1299">
        <v>125.13020833333333</v>
      </c>
      <c r="W1299">
        <v>148.05555555555554</v>
      </c>
      <c r="X1299">
        <v>43.543374749999998</v>
      </c>
      <c r="Y1299" t="s">
        <v>49</v>
      </c>
      <c r="Z1299">
        <v>74.676532320000007</v>
      </c>
      <c r="AA1299" t="s">
        <v>49</v>
      </c>
      <c r="AC1299">
        <v>22.010999999999999</v>
      </c>
      <c r="AD1299">
        <v>83.48</v>
      </c>
      <c r="AE1299">
        <v>21.795000000000002</v>
      </c>
      <c r="AG1299" t="s">
        <v>656</v>
      </c>
      <c r="AH1299" t="s">
        <v>657</v>
      </c>
      <c r="AI1299">
        <v>91</v>
      </c>
      <c r="AJ1299" t="s">
        <v>656</v>
      </c>
      <c r="AK1299" t="s">
        <v>657</v>
      </c>
      <c r="AL1299">
        <v>50</v>
      </c>
    </row>
    <row r="1300" spans="1:38">
      <c r="A1300" t="s">
        <v>601</v>
      </c>
      <c r="B1300">
        <v>2</v>
      </c>
      <c r="C1300">
        <v>8</v>
      </c>
      <c r="D1300" t="s">
        <v>85</v>
      </c>
      <c r="F1300">
        <v>1</v>
      </c>
      <c r="G1300">
        <v>0.5</v>
      </c>
      <c r="H1300">
        <v>1</v>
      </c>
      <c r="I1300">
        <v>0.5</v>
      </c>
      <c r="J1300" t="s">
        <v>41</v>
      </c>
      <c r="K1300">
        <v>1</v>
      </c>
      <c r="L1300" t="s">
        <v>42</v>
      </c>
      <c r="M1300">
        <v>-1</v>
      </c>
      <c r="N1300">
        <v>0.66599999999999993</v>
      </c>
      <c r="O1300">
        <v>1</v>
      </c>
      <c r="P1300">
        <v>0.66599999999999993</v>
      </c>
      <c r="Q1300" t="s">
        <v>41</v>
      </c>
      <c r="R1300" t="s">
        <v>41</v>
      </c>
      <c r="T1300">
        <v>101.31965006729475</v>
      </c>
      <c r="U1300">
        <v>117.34261838440112</v>
      </c>
      <c r="V1300">
        <v>125.13020833333333</v>
      </c>
      <c r="W1300">
        <v>148.05555555555554</v>
      </c>
      <c r="X1300">
        <v>30.643208000000001</v>
      </c>
      <c r="Y1300" t="s">
        <v>49</v>
      </c>
      <c r="Z1300">
        <v>64.427616630000003</v>
      </c>
      <c r="AA1300" t="s">
        <v>49</v>
      </c>
      <c r="AC1300">
        <v>22.202000000000002</v>
      </c>
      <c r="AD1300">
        <v>82.793000000000006</v>
      </c>
      <c r="AE1300">
        <v>21.939</v>
      </c>
      <c r="AG1300" t="s">
        <v>650</v>
      </c>
      <c r="AH1300" t="s">
        <v>651</v>
      </c>
      <c r="AI1300">
        <v>131</v>
      </c>
      <c r="AJ1300" t="s">
        <v>650</v>
      </c>
      <c r="AK1300" t="s">
        <v>651</v>
      </c>
      <c r="AL1300">
        <v>128</v>
      </c>
    </row>
    <row r="1301" spans="1:38">
      <c r="A1301" t="s">
        <v>601</v>
      </c>
      <c r="B1301">
        <v>2</v>
      </c>
      <c r="C1301">
        <v>9</v>
      </c>
      <c r="D1301" t="s">
        <v>117</v>
      </c>
      <c r="F1301">
        <v>-1</v>
      </c>
      <c r="G1301">
        <v>0.5</v>
      </c>
      <c r="H1301">
        <v>1</v>
      </c>
      <c r="I1301">
        <v>0.5</v>
      </c>
      <c r="J1301" t="s">
        <v>41</v>
      </c>
      <c r="K1301">
        <v>0</v>
      </c>
      <c r="L1301" t="s">
        <v>42</v>
      </c>
      <c r="M1301">
        <v>0</v>
      </c>
      <c r="N1301">
        <v>1</v>
      </c>
      <c r="O1301">
        <v>0</v>
      </c>
      <c r="P1301">
        <v>1</v>
      </c>
      <c r="Q1301" t="s">
        <v>41</v>
      </c>
      <c r="R1301" t="s">
        <v>41</v>
      </c>
      <c r="T1301">
        <v>101.31965006729475</v>
      </c>
      <c r="U1301">
        <v>117.34261838440112</v>
      </c>
      <c r="V1301">
        <v>125.13020833333333</v>
      </c>
      <c r="W1301">
        <v>148.05555555555554</v>
      </c>
      <c r="X1301">
        <v>-1.8272228100000056</v>
      </c>
      <c r="Y1301" t="s">
        <v>49</v>
      </c>
      <c r="Z1301">
        <v>35.594856000000007</v>
      </c>
      <c r="AA1301" t="s">
        <v>49</v>
      </c>
      <c r="AC1301">
        <v>21.366</v>
      </c>
      <c r="AD1301">
        <v>83.894999999999996</v>
      </c>
      <c r="AE1301">
        <v>21.151</v>
      </c>
      <c r="AG1301" t="s">
        <v>674</v>
      </c>
      <c r="AH1301" t="s">
        <v>675</v>
      </c>
      <c r="AI1301">
        <v>202</v>
      </c>
      <c r="AJ1301" t="s">
        <v>674</v>
      </c>
      <c r="AK1301" t="s">
        <v>675</v>
      </c>
      <c r="AL1301">
        <v>108</v>
      </c>
    </row>
    <row r="1302" spans="1:38">
      <c r="A1302" t="s">
        <v>601</v>
      </c>
      <c r="B1302">
        <v>2</v>
      </c>
      <c r="C1302">
        <v>9</v>
      </c>
      <c r="D1302" t="s">
        <v>117</v>
      </c>
      <c r="F1302">
        <v>-1</v>
      </c>
      <c r="G1302">
        <v>0.5</v>
      </c>
      <c r="H1302">
        <v>1</v>
      </c>
      <c r="I1302">
        <v>0.5</v>
      </c>
      <c r="J1302" t="s">
        <v>41</v>
      </c>
      <c r="K1302">
        <v>0</v>
      </c>
      <c r="L1302" t="s">
        <v>42</v>
      </c>
      <c r="M1302">
        <v>0</v>
      </c>
      <c r="N1302">
        <v>1</v>
      </c>
      <c r="O1302">
        <v>0</v>
      </c>
      <c r="P1302">
        <v>1</v>
      </c>
      <c r="Q1302" t="s">
        <v>41</v>
      </c>
      <c r="R1302" t="s">
        <v>41</v>
      </c>
      <c r="T1302">
        <v>101.31965006729475</v>
      </c>
      <c r="U1302">
        <v>117.34261838440112</v>
      </c>
      <c r="V1302">
        <v>125.13020833333333</v>
      </c>
      <c r="W1302">
        <v>148.05555555555554</v>
      </c>
      <c r="X1302">
        <v>18.486847854999994</v>
      </c>
      <c r="Y1302" t="s">
        <v>49</v>
      </c>
      <c r="Z1302">
        <v>35.594856000000007</v>
      </c>
      <c r="AA1302" t="s">
        <v>49</v>
      </c>
      <c r="AC1302">
        <v>21.676000000000002</v>
      </c>
      <c r="AD1302">
        <v>83.992000000000004</v>
      </c>
      <c r="AE1302">
        <v>21.437000000000001</v>
      </c>
      <c r="AG1302" t="s">
        <v>674</v>
      </c>
      <c r="AH1302" t="s">
        <v>675</v>
      </c>
      <c r="AI1302">
        <v>202</v>
      </c>
      <c r="AJ1302" t="s">
        <v>674</v>
      </c>
      <c r="AK1302" t="s">
        <v>675</v>
      </c>
      <c r="AL1302">
        <v>108</v>
      </c>
    </row>
    <row r="1303" spans="1:38">
      <c r="A1303" t="s">
        <v>601</v>
      </c>
      <c r="B1303">
        <v>2</v>
      </c>
      <c r="C1303">
        <v>9</v>
      </c>
      <c r="D1303" t="s">
        <v>117</v>
      </c>
      <c r="F1303">
        <v>-1</v>
      </c>
      <c r="G1303">
        <v>0.5</v>
      </c>
      <c r="H1303">
        <v>1</v>
      </c>
      <c r="I1303">
        <v>0.5</v>
      </c>
      <c r="J1303" t="s">
        <v>41</v>
      </c>
      <c r="K1303">
        <v>0</v>
      </c>
      <c r="L1303" t="s">
        <v>42</v>
      </c>
      <c r="M1303">
        <v>0</v>
      </c>
      <c r="N1303">
        <v>1</v>
      </c>
      <c r="O1303">
        <v>0</v>
      </c>
      <c r="P1303">
        <v>1</v>
      </c>
      <c r="Q1303" t="s">
        <v>41</v>
      </c>
      <c r="R1303" t="s">
        <v>41</v>
      </c>
      <c r="T1303">
        <v>101.31965006729475</v>
      </c>
      <c r="U1303">
        <v>117.34261838440112</v>
      </c>
      <c r="V1303">
        <v>125.13020833333333</v>
      </c>
      <c r="W1303">
        <v>148.05555555555554</v>
      </c>
      <c r="X1303">
        <v>14.424707749999996</v>
      </c>
      <c r="Y1303" t="s">
        <v>49</v>
      </c>
      <c r="Z1303">
        <v>35.594856000000007</v>
      </c>
      <c r="AA1303" t="s">
        <v>49</v>
      </c>
      <c r="AC1303">
        <v>22.010999999999999</v>
      </c>
      <c r="AD1303">
        <v>83.48</v>
      </c>
      <c r="AE1303">
        <v>21.795000000000002</v>
      </c>
      <c r="AG1303" t="s">
        <v>674</v>
      </c>
      <c r="AH1303" t="s">
        <v>675</v>
      </c>
      <c r="AI1303">
        <v>202</v>
      </c>
      <c r="AJ1303" t="s">
        <v>674</v>
      </c>
      <c r="AK1303" t="s">
        <v>675</v>
      </c>
      <c r="AL1303">
        <v>108</v>
      </c>
    </row>
    <row r="1304" spans="1:38">
      <c r="A1304" t="s">
        <v>601</v>
      </c>
      <c r="B1304">
        <v>2</v>
      </c>
      <c r="C1304">
        <v>9</v>
      </c>
      <c r="D1304" t="s">
        <v>117</v>
      </c>
      <c r="F1304">
        <v>-1</v>
      </c>
      <c r="G1304">
        <v>0.5</v>
      </c>
      <c r="H1304">
        <v>1</v>
      </c>
      <c r="I1304">
        <v>0.5</v>
      </c>
      <c r="J1304" t="s">
        <v>41</v>
      </c>
      <c r="K1304">
        <v>0</v>
      </c>
      <c r="L1304" t="s">
        <v>42</v>
      </c>
      <c r="M1304">
        <v>0</v>
      </c>
      <c r="N1304">
        <v>1</v>
      </c>
      <c r="O1304">
        <v>0</v>
      </c>
      <c r="P1304">
        <v>1</v>
      </c>
      <c r="Q1304" t="s">
        <v>41</v>
      </c>
      <c r="R1304" t="s">
        <v>41</v>
      </c>
      <c r="T1304">
        <v>101.31965006729475</v>
      </c>
      <c r="U1304">
        <v>117.34261838440112</v>
      </c>
      <c r="V1304">
        <v>125.13020833333333</v>
      </c>
      <c r="W1304">
        <v>148.05555555555554</v>
      </c>
      <c r="X1304">
        <v>6.2993041599999984</v>
      </c>
      <c r="Y1304" t="s">
        <v>49</v>
      </c>
      <c r="Z1304">
        <v>35.594856000000007</v>
      </c>
      <c r="AA1304" t="s">
        <v>49</v>
      </c>
      <c r="AC1304">
        <v>22.202000000000002</v>
      </c>
      <c r="AD1304">
        <v>82.793000000000006</v>
      </c>
      <c r="AE1304">
        <v>21.939</v>
      </c>
      <c r="AG1304" t="s">
        <v>674</v>
      </c>
      <c r="AH1304" t="s">
        <v>675</v>
      </c>
      <c r="AI1304">
        <v>202</v>
      </c>
      <c r="AJ1304" t="s">
        <v>674</v>
      </c>
      <c r="AK1304" t="s">
        <v>675</v>
      </c>
      <c r="AL1304">
        <v>108</v>
      </c>
    </row>
    <row r="1305" spans="1:38">
      <c r="A1305" t="s">
        <v>601</v>
      </c>
      <c r="B1305">
        <v>2</v>
      </c>
      <c r="C1305">
        <v>10</v>
      </c>
      <c r="D1305" t="s">
        <v>90</v>
      </c>
      <c r="F1305">
        <v>0</v>
      </c>
      <c r="G1305">
        <v>1</v>
      </c>
      <c r="H1305">
        <v>0</v>
      </c>
      <c r="I1305">
        <v>1</v>
      </c>
      <c r="J1305" t="s">
        <v>42</v>
      </c>
      <c r="K1305">
        <v>2</v>
      </c>
      <c r="L1305" t="s">
        <v>42</v>
      </c>
      <c r="M1305">
        <v>0</v>
      </c>
      <c r="N1305">
        <v>1</v>
      </c>
      <c r="O1305">
        <v>0</v>
      </c>
      <c r="P1305">
        <v>1</v>
      </c>
      <c r="Q1305" t="s">
        <v>41</v>
      </c>
      <c r="R1305" t="s">
        <v>41</v>
      </c>
      <c r="T1305">
        <v>101.31965006729475</v>
      </c>
      <c r="U1305">
        <v>117.34261838440112</v>
      </c>
      <c r="V1305">
        <v>125.13020833333333</v>
      </c>
      <c r="W1305">
        <v>148.05555555555554</v>
      </c>
      <c r="X1305">
        <v>73.359690000000015</v>
      </c>
      <c r="Y1305" t="s">
        <v>49</v>
      </c>
      <c r="Z1305">
        <v>39.604314999999993</v>
      </c>
      <c r="AA1305" t="s">
        <v>49</v>
      </c>
      <c r="AC1305">
        <v>21.366</v>
      </c>
      <c r="AD1305">
        <v>83.894999999999996</v>
      </c>
      <c r="AE1305">
        <v>21.151</v>
      </c>
      <c r="AG1305" t="s">
        <v>684</v>
      </c>
      <c r="AH1305" t="s">
        <v>685</v>
      </c>
      <c r="AI1305">
        <v>208</v>
      </c>
      <c r="AJ1305" t="s">
        <v>684</v>
      </c>
      <c r="AK1305" t="s">
        <v>685</v>
      </c>
      <c r="AL1305">
        <v>85</v>
      </c>
    </row>
    <row r="1306" spans="1:38">
      <c r="A1306" t="s">
        <v>601</v>
      </c>
      <c r="B1306">
        <v>2</v>
      </c>
      <c r="C1306">
        <v>10</v>
      </c>
      <c r="D1306" t="s">
        <v>90</v>
      </c>
      <c r="F1306">
        <v>-1</v>
      </c>
      <c r="G1306">
        <v>0.5</v>
      </c>
      <c r="H1306">
        <v>0</v>
      </c>
      <c r="I1306">
        <v>1</v>
      </c>
      <c r="J1306" t="s">
        <v>42</v>
      </c>
      <c r="K1306">
        <v>2</v>
      </c>
      <c r="L1306" t="s">
        <v>41</v>
      </c>
      <c r="M1306">
        <v>-1</v>
      </c>
      <c r="N1306">
        <v>0.66599999999999993</v>
      </c>
      <c r="O1306">
        <v>1</v>
      </c>
      <c r="P1306">
        <v>0.66599999999999993</v>
      </c>
      <c r="Q1306" t="s">
        <v>41</v>
      </c>
      <c r="R1306" t="s">
        <v>41</v>
      </c>
      <c r="T1306">
        <v>101.31965006729475</v>
      </c>
      <c r="U1306">
        <v>117.34261838440112</v>
      </c>
      <c r="V1306">
        <v>125.13020833333333</v>
      </c>
      <c r="W1306">
        <v>148.05555555555554</v>
      </c>
      <c r="X1306">
        <v>261.48002000000002</v>
      </c>
      <c r="Y1306" t="s">
        <v>54</v>
      </c>
      <c r="Z1306">
        <v>259.11263500000001</v>
      </c>
      <c r="AA1306" t="s">
        <v>54</v>
      </c>
      <c r="AC1306">
        <v>21.676000000000002</v>
      </c>
      <c r="AD1306">
        <v>83.992000000000004</v>
      </c>
      <c r="AE1306">
        <v>21.437000000000001</v>
      </c>
      <c r="AG1306" t="s">
        <v>666</v>
      </c>
      <c r="AH1306" t="s">
        <v>667</v>
      </c>
      <c r="AI1306">
        <v>60</v>
      </c>
      <c r="AJ1306" t="s">
        <v>668</v>
      </c>
      <c r="AK1306" t="s">
        <v>669</v>
      </c>
      <c r="AL1306">
        <v>52</v>
      </c>
    </row>
    <row r="1307" spans="1:38">
      <c r="A1307" t="s">
        <v>601</v>
      </c>
      <c r="B1307">
        <v>2</v>
      </c>
      <c r="C1307">
        <v>10</v>
      </c>
      <c r="D1307" t="s">
        <v>90</v>
      </c>
      <c r="F1307">
        <v>1</v>
      </c>
      <c r="G1307">
        <v>0.5</v>
      </c>
      <c r="H1307">
        <v>-1</v>
      </c>
      <c r="I1307">
        <v>0.5</v>
      </c>
      <c r="J1307" t="s">
        <v>42</v>
      </c>
      <c r="K1307">
        <v>1</v>
      </c>
      <c r="L1307" t="s">
        <v>41</v>
      </c>
      <c r="M1307">
        <v>-1</v>
      </c>
      <c r="N1307">
        <v>0.66599999999999993</v>
      </c>
      <c r="O1307">
        <v>1</v>
      </c>
      <c r="P1307">
        <v>0.66599999999999993</v>
      </c>
      <c r="Q1307" t="s">
        <v>41</v>
      </c>
      <c r="R1307" t="s">
        <v>41</v>
      </c>
      <c r="T1307">
        <v>101.31965006729475</v>
      </c>
      <c r="U1307">
        <v>117.34261838440112</v>
      </c>
      <c r="V1307">
        <v>125.13020833333333</v>
      </c>
      <c r="W1307">
        <v>148.05555555555554</v>
      </c>
      <c r="X1307">
        <v>158.05559000000002</v>
      </c>
      <c r="Y1307" t="s">
        <v>54</v>
      </c>
      <c r="Z1307">
        <v>102.33517999999999</v>
      </c>
      <c r="AA1307" t="s">
        <v>54</v>
      </c>
      <c r="AC1307">
        <v>22.010999999999999</v>
      </c>
      <c r="AD1307">
        <v>83.48</v>
      </c>
      <c r="AE1307">
        <v>21.795000000000002</v>
      </c>
      <c r="AG1307" t="s">
        <v>666</v>
      </c>
      <c r="AH1307" t="s">
        <v>667</v>
      </c>
      <c r="AI1307">
        <v>60</v>
      </c>
      <c r="AJ1307" t="s">
        <v>666</v>
      </c>
      <c r="AK1307" t="s">
        <v>667</v>
      </c>
      <c r="AL1307">
        <v>57</v>
      </c>
    </row>
    <row r="1308" spans="1:38">
      <c r="A1308" t="s">
        <v>601</v>
      </c>
      <c r="B1308">
        <v>2</v>
      </c>
      <c r="C1308">
        <v>10</v>
      </c>
      <c r="D1308" t="s">
        <v>90</v>
      </c>
      <c r="F1308">
        <v>0</v>
      </c>
      <c r="G1308">
        <v>1</v>
      </c>
      <c r="H1308">
        <v>0</v>
      </c>
      <c r="I1308">
        <v>1</v>
      </c>
      <c r="J1308" t="s">
        <v>42</v>
      </c>
      <c r="K1308">
        <v>1</v>
      </c>
      <c r="L1308" t="s">
        <v>42</v>
      </c>
      <c r="M1308">
        <v>-1</v>
      </c>
      <c r="N1308">
        <v>0.66599999999999993</v>
      </c>
      <c r="O1308">
        <v>-1</v>
      </c>
      <c r="P1308">
        <v>0.66599999999999993</v>
      </c>
      <c r="Q1308" t="s">
        <v>41</v>
      </c>
      <c r="R1308" t="s">
        <v>41</v>
      </c>
      <c r="T1308">
        <v>101.31965006729475</v>
      </c>
      <c r="U1308">
        <v>117.34261838440112</v>
      </c>
      <c r="V1308">
        <v>125.13020833333333</v>
      </c>
      <c r="W1308">
        <v>148.05555555555554</v>
      </c>
      <c r="X1308">
        <v>101.63142000000002</v>
      </c>
      <c r="Y1308" t="s">
        <v>54</v>
      </c>
      <c r="Z1308">
        <v>31.750529999999998</v>
      </c>
      <c r="AA1308" t="s">
        <v>49</v>
      </c>
      <c r="AC1308">
        <v>22.202000000000002</v>
      </c>
      <c r="AD1308">
        <v>82.793000000000006</v>
      </c>
      <c r="AE1308">
        <v>21.939</v>
      </c>
      <c r="AG1308" t="s">
        <v>656</v>
      </c>
      <c r="AH1308" t="s">
        <v>657</v>
      </c>
      <c r="AI1308">
        <v>91</v>
      </c>
      <c r="AJ1308" t="s">
        <v>656</v>
      </c>
      <c r="AK1308" t="s">
        <v>657</v>
      </c>
      <c r="AL1308">
        <v>50</v>
      </c>
    </row>
    <row r="1309" spans="1:38">
      <c r="A1309" t="s">
        <v>601</v>
      </c>
      <c r="B1309">
        <v>2</v>
      </c>
      <c r="C1309">
        <v>11</v>
      </c>
      <c r="D1309" t="s">
        <v>123</v>
      </c>
      <c r="F1309">
        <v>1</v>
      </c>
      <c r="G1309">
        <v>0.5</v>
      </c>
      <c r="H1309">
        <v>2</v>
      </c>
      <c r="I1309">
        <v>0</v>
      </c>
      <c r="J1309" t="s">
        <v>41</v>
      </c>
      <c r="K1309">
        <v>1</v>
      </c>
      <c r="L1309" t="s">
        <v>42</v>
      </c>
      <c r="M1309">
        <v>0</v>
      </c>
      <c r="N1309">
        <v>1</v>
      </c>
      <c r="O1309">
        <v>-1</v>
      </c>
      <c r="P1309">
        <v>0.66599999999999993</v>
      </c>
      <c r="Q1309" t="s">
        <v>41</v>
      </c>
      <c r="R1309" t="s">
        <v>41</v>
      </c>
      <c r="T1309">
        <v>101.31965006729475</v>
      </c>
      <c r="U1309">
        <v>117.34261838440112</v>
      </c>
      <c r="V1309">
        <v>125.13020833333333</v>
      </c>
      <c r="W1309">
        <v>148.05555555555554</v>
      </c>
      <c r="X1309">
        <v>87.961250000000007</v>
      </c>
      <c r="Y1309" t="s">
        <v>49</v>
      </c>
      <c r="Z1309">
        <v>-56.806270000000005</v>
      </c>
      <c r="AA1309" t="s">
        <v>49</v>
      </c>
      <c r="AC1309">
        <v>21.366</v>
      </c>
      <c r="AD1309">
        <v>83.894999999999996</v>
      </c>
      <c r="AE1309">
        <v>21.151</v>
      </c>
      <c r="AG1309" t="s">
        <v>674</v>
      </c>
      <c r="AH1309" t="s">
        <v>675</v>
      </c>
      <c r="AI1309">
        <v>202</v>
      </c>
      <c r="AJ1309" t="s">
        <v>652</v>
      </c>
      <c r="AK1309" t="s">
        <v>653</v>
      </c>
      <c r="AL1309">
        <v>48</v>
      </c>
    </row>
    <row r="1310" spans="1:38">
      <c r="A1310" t="s">
        <v>601</v>
      </c>
      <c r="B1310">
        <v>2</v>
      </c>
      <c r="C1310">
        <v>11</v>
      </c>
      <c r="D1310" t="s">
        <v>123</v>
      </c>
      <c r="F1310">
        <v>0</v>
      </c>
      <c r="G1310">
        <v>1</v>
      </c>
      <c r="H1310">
        <v>1</v>
      </c>
      <c r="I1310">
        <v>0.5</v>
      </c>
      <c r="J1310" t="s">
        <v>41</v>
      </c>
      <c r="K1310">
        <v>1</v>
      </c>
      <c r="L1310" t="s">
        <v>42</v>
      </c>
      <c r="M1310">
        <v>0</v>
      </c>
      <c r="N1310">
        <v>1</v>
      </c>
      <c r="O1310">
        <v>0</v>
      </c>
      <c r="P1310">
        <v>1</v>
      </c>
      <c r="Q1310" t="s">
        <v>41</v>
      </c>
      <c r="R1310" t="s">
        <v>41</v>
      </c>
      <c r="T1310">
        <v>101.31965006729475</v>
      </c>
      <c r="U1310">
        <v>117.34261838440112</v>
      </c>
      <c r="V1310">
        <v>125.13020833333333</v>
      </c>
      <c r="W1310">
        <v>148.05555555555554</v>
      </c>
      <c r="X1310">
        <v>117.20705</v>
      </c>
      <c r="Y1310" t="s">
        <v>54</v>
      </c>
      <c r="Z1310">
        <v>-41.315159999999999</v>
      </c>
      <c r="AA1310" t="s">
        <v>49</v>
      </c>
      <c r="AC1310">
        <v>21.676000000000002</v>
      </c>
      <c r="AD1310">
        <v>83.992000000000004</v>
      </c>
      <c r="AE1310">
        <v>21.437000000000001</v>
      </c>
      <c r="AG1310" t="s">
        <v>684</v>
      </c>
      <c r="AH1310" t="s">
        <v>685</v>
      </c>
      <c r="AI1310">
        <v>208</v>
      </c>
      <c r="AJ1310" t="s">
        <v>674</v>
      </c>
      <c r="AK1310" t="s">
        <v>675</v>
      </c>
      <c r="AL1310">
        <v>108</v>
      </c>
    </row>
    <row r="1311" spans="1:38">
      <c r="A1311" t="s">
        <v>601</v>
      </c>
      <c r="B1311">
        <v>2</v>
      </c>
      <c r="C1311">
        <v>11</v>
      </c>
      <c r="D1311" t="s">
        <v>123</v>
      </c>
      <c r="F1311">
        <v>-1</v>
      </c>
      <c r="G1311">
        <v>0.5</v>
      </c>
      <c r="H1311">
        <v>1</v>
      </c>
      <c r="I1311">
        <v>0.5</v>
      </c>
      <c r="J1311" t="s">
        <v>41</v>
      </c>
      <c r="K1311">
        <v>1</v>
      </c>
      <c r="L1311" t="s">
        <v>42</v>
      </c>
      <c r="M1311">
        <v>0</v>
      </c>
      <c r="N1311">
        <v>1</v>
      </c>
      <c r="O1311">
        <v>0</v>
      </c>
      <c r="P1311">
        <v>1</v>
      </c>
      <c r="Q1311" t="s">
        <v>41</v>
      </c>
      <c r="R1311" t="s">
        <v>41</v>
      </c>
      <c r="T1311">
        <v>101.31965006729475</v>
      </c>
      <c r="U1311">
        <v>117.34261838440112</v>
      </c>
      <c r="V1311">
        <v>125.13020833333333</v>
      </c>
      <c r="W1311">
        <v>148.05555555555554</v>
      </c>
      <c r="X1311">
        <v>102.58414999999999</v>
      </c>
      <c r="Y1311" t="s">
        <v>54</v>
      </c>
      <c r="Z1311">
        <v>-56.806270000000005</v>
      </c>
      <c r="AA1311" t="s">
        <v>49</v>
      </c>
      <c r="AC1311">
        <v>22.010999999999999</v>
      </c>
      <c r="AD1311">
        <v>83.48</v>
      </c>
      <c r="AE1311">
        <v>21.795000000000002</v>
      </c>
      <c r="AG1311" t="s">
        <v>674</v>
      </c>
      <c r="AH1311" t="s">
        <v>675</v>
      </c>
      <c r="AI1311">
        <v>202</v>
      </c>
      <c r="AJ1311" t="s">
        <v>674</v>
      </c>
      <c r="AK1311" t="s">
        <v>675</v>
      </c>
      <c r="AL1311">
        <v>108</v>
      </c>
    </row>
    <row r="1312" spans="1:38">
      <c r="A1312" t="s">
        <v>601</v>
      </c>
      <c r="B1312">
        <v>2</v>
      </c>
      <c r="C1312">
        <v>11</v>
      </c>
      <c r="D1312" t="s">
        <v>123</v>
      </c>
      <c r="F1312">
        <v>-1</v>
      </c>
      <c r="G1312">
        <v>0.5</v>
      </c>
      <c r="H1312">
        <v>1</v>
      </c>
      <c r="I1312">
        <v>0.5</v>
      </c>
      <c r="J1312" t="s">
        <v>41</v>
      </c>
      <c r="K1312">
        <v>1</v>
      </c>
      <c r="L1312" t="s">
        <v>42</v>
      </c>
      <c r="M1312">
        <v>-1</v>
      </c>
      <c r="N1312">
        <v>0.66599999999999993</v>
      </c>
      <c r="O1312">
        <v>1</v>
      </c>
      <c r="P1312">
        <v>0.66599999999999993</v>
      </c>
      <c r="Q1312" t="s">
        <v>42</v>
      </c>
      <c r="R1312" t="s">
        <v>41</v>
      </c>
      <c r="T1312">
        <v>101.31965006729475</v>
      </c>
      <c r="U1312">
        <v>117.34261838440112</v>
      </c>
      <c r="V1312">
        <v>125.13020833333333</v>
      </c>
      <c r="W1312">
        <v>148.05555555555554</v>
      </c>
      <c r="X1312">
        <v>95.2727</v>
      </c>
      <c r="Y1312" t="s">
        <v>49</v>
      </c>
      <c r="Z1312">
        <v>-56.806270000000005</v>
      </c>
      <c r="AA1312" t="s">
        <v>49</v>
      </c>
      <c r="AC1312">
        <v>22.202000000000002</v>
      </c>
      <c r="AD1312">
        <v>82.793000000000006</v>
      </c>
      <c r="AE1312">
        <v>21.939</v>
      </c>
      <c r="AG1312" t="s">
        <v>650</v>
      </c>
      <c r="AH1312" t="s">
        <v>651</v>
      </c>
      <c r="AI1312">
        <v>131</v>
      </c>
      <c r="AJ1312" t="s">
        <v>650</v>
      </c>
      <c r="AK1312" t="s">
        <v>651</v>
      </c>
      <c r="AL1312">
        <v>128</v>
      </c>
    </row>
    <row r="1313" spans="1:38">
      <c r="A1313" t="s">
        <v>601</v>
      </c>
      <c r="B1313">
        <v>2</v>
      </c>
      <c r="C1313">
        <v>12</v>
      </c>
      <c r="D1313" t="s">
        <v>95</v>
      </c>
      <c r="F1313">
        <v>-1</v>
      </c>
      <c r="G1313">
        <v>0.5</v>
      </c>
      <c r="H1313">
        <v>1</v>
      </c>
      <c r="I1313">
        <v>0.5</v>
      </c>
      <c r="J1313" t="s">
        <v>41</v>
      </c>
      <c r="K1313">
        <v>1</v>
      </c>
      <c r="L1313" t="s">
        <v>42</v>
      </c>
      <c r="M1313">
        <v>0</v>
      </c>
      <c r="N1313">
        <v>1</v>
      </c>
      <c r="O1313">
        <v>-1</v>
      </c>
      <c r="P1313">
        <v>0.66599999999999993</v>
      </c>
      <c r="Q1313" t="s">
        <v>41</v>
      </c>
      <c r="R1313" t="s">
        <v>41</v>
      </c>
      <c r="T1313">
        <v>101.31965006729475</v>
      </c>
      <c r="U1313">
        <v>117.34261838440112</v>
      </c>
      <c r="V1313">
        <v>125.13020833333333</v>
      </c>
      <c r="W1313">
        <v>148.05555555555554</v>
      </c>
      <c r="X1313">
        <v>-8.8361349999999987</v>
      </c>
      <c r="Y1313" t="s">
        <v>49</v>
      </c>
      <c r="Z1313">
        <v>-63.478320000000004</v>
      </c>
      <c r="AA1313" t="s">
        <v>49</v>
      </c>
      <c r="AC1313">
        <v>21.366</v>
      </c>
      <c r="AD1313">
        <v>83.894999999999996</v>
      </c>
      <c r="AE1313">
        <v>21.151</v>
      </c>
      <c r="AG1313" t="s">
        <v>674</v>
      </c>
      <c r="AH1313" t="s">
        <v>675</v>
      </c>
      <c r="AI1313">
        <v>202</v>
      </c>
      <c r="AJ1313" t="s">
        <v>650</v>
      </c>
      <c r="AK1313" t="s">
        <v>651</v>
      </c>
      <c r="AL1313">
        <v>128</v>
      </c>
    </row>
    <row r="1314" spans="1:38">
      <c r="A1314" t="s">
        <v>601</v>
      </c>
      <c r="B1314">
        <v>2</v>
      </c>
      <c r="C1314">
        <v>12</v>
      </c>
      <c r="D1314" t="s">
        <v>95</v>
      </c>
      <c r="F1314">
        <v>-1</v>
      </c>
      <c r="G1314">
        <v>0.5</v>
      </c>
      <c r="H1314">
        <v>1</v>
      </c>
      <c r="I1314">
        <v>0.5</v>
      </c>
      <c r="J1314" t="s">
        <v>41</v>
      </c>
      <c r="K1314">
        <v>1</v>
      </c>
      <c r="L1314" t="s">
        <v>42</v>
      </c>
      <c r="M1314">
        <v>0</v>
      </c>
      <c r="N1314">
        <v>1</v>
      </c>
      <c r="O1314">
        <v>0</v>
      </c>
      <c r="P1314">
        <v>1</v>
      </c>
      <c r="Q1314" t="s">
        <v>41</v>
      </c>
      <c r="R1314" t="s">
        <v>41</v>
      </c>
      <c r="T1314">
        <v>101.31965006729475</v>
      </c>
      <c r="U1314">
        <v>117.34261838440112</v>
      </c>
      <c r="V1314">
        <v>125.13020833333333</v>
      </c>
      <c r="W1314">
        <v>148.05555555555554</v>
      </c>
      <c r="X1314">
        <v>-1.0589799999999983</v>
      </c>
      <c r="Y1314" t="s">
        <v>49</v>
      </c>
      <c r="Z1314">
        <v>-63.478320000000004</v>
      </c>
      <c r="AA1314" t="s">
        <v>49</v>
      </c>
      <c r="AC1314">
        <v>21.676000000000002</v>
      </c>
      <c r="AD1314">
        <v>83.992000000000004</v>
      </c>
      <c r="AE1314">
        <v>21.437000000000001</v>
      </c>
      <c r="AG1314" t="s">
        <v>674</v>
      </c>
      <c r="AH1314" t="s">
        <v>675</v>
      </c>
      <c r="AI1314">
        <v>202</v>
      </c>
      <c r="AJ1314" t="s">
        <v>674</v>
      </c>
      <c r="AK1314" t="s">
        <v>675</v>
      </c>
      <c r="AL1314">
        <v>108</v>
      </c>
    </row>
    <row r="1315" spans="1:38">
      <c r="A1315" t="s">
        <v>601</v>
      </c>
      <c r="B1315">
        <v>2</v>
      </c>
      <c r="C1315">
        <v>12</v>
      </c>
      <c r="D1315" t="s">
        <v>95</v>
      </c>
      <c r="F1315">
        <v>0</v>
      </c>
      <c r="G1315">
        <v>1</v>
      </c>
      <c r="H1315">
        <v>0</v>
      </c>
      <c r="I1315">
        <v>1</v>
      </c>
      <c r="J1315" t="s">
        <v>42</v>
      </c>
      <c r="K1315">
        <v>0</v>
      </c>
      <c r="L1315" t="s">
        <v>42</v>
      </c>
      <c r="M1315">
        <v>0</v>
      </c>
      <c r="N1315">
        <v>1</v>
      </c>
      <c r="O1315">
        <v>0</v>
      </c>
      <c r="P1315">
        <v>1</v>
      </c>
      <c r="Q1315" t="s">
        <v>41</v>
      </c>
      <c r="R1315" t="s">
        <v>41</v>
      </c>
      <c r="T1315">
        <v>101.31965006729475</v>
      </c>
      <c r="U1315">
        <v>117.34261838440112</v>
      </c>
      <c r="V1315">
        <v>125.13020833333333</v>
      </c>
      <c r="W1315">
        <v>148.05555555555554</v>
      </c>
      <c r="X1315">
        <v>-1.0589799999999983</v>
      </c>
      <c r="Y1315" t="s">
        <v>49</v>
      </c>
      <c r="Z1315">
        <v>-63.478320000000004</v>
      </c>
      <c r="AA1315" t="s">
        <v>49</v>
      </c>
      <c r="AC1315">
        <v>22.010999999999999</v>
      </c>
      <c r="AD1315">
        <v>83.48</v>
      </c>
      <c r="AE1315">
        <v>21.795000000000002</v>
      </c>
      <c r="AG1315" t="s">
        <v>684</v>
      </c>
      <c r="AH1315" t="s">
        <v>685</v>
      </c>
      <c r="AI1315">
        <v>208</v>
      </c>
      <c r="AJ1315" t="s">
        <v>684</v>
      </c>
      <c r="AK1315" t="s">
        <v>685</v>
      </c>
      <c r="AL1315">
        <v>85</v>
      </c>
    </row>
    <row r="1316" spans="1:38">
      <c r="A1316" t="s">
        <v>601</v>
      </c>
      <c r="B1316">
        <v>2</v>
      </c>
      <c r="C1316">
        <v>12</v>
      </c>
      <c r="D1316" t="s">
        <v>95</v>
      </c>
      <c r="F1316">
        <v>0</v>
      </c>
      <c r="G1316">
        <v>1</v>
      </c>
      <c r="H1316">
        <v>0</v>
      </c>
      <c r="I1316">
        <v>1</v>
      </c>
      <c r="J1316" t="s">
        <v>42</v>
      </c>
      <c r="K1316">
        <v>0</v>
      </c>
      <c r="L1316" t="s">
        <v>42</v>
      </c>
      <c r="M1316">
        <v>0</v>
      </c>
      <c r="N1316">
        <v>1</v>
      </c>
      <c r="O1316">
        <v>0</v>
      </c>
      <c r="P1316">
        <v>1</v>
      </c>
      <c r="Q1316" t="s">
        <v>41</v>
      </c>
      <c r="R1316" t="s">
        <v>41</v>
      </c>
      <c r="T1316">
        <v>101.31965006729475</v>
      </c>
      <c r="U1316">
        <v>117.34261838440112</v>
      </c>
      <c r="V1316">
        <v>125.13020833333333</v>
      </c>
      <c r="W1316">
        <v>148.05555555555554</v>
      </c>
      <c r="X1316">
        <v>-1.0589799999999983</v>
      </c>
      <c r="Y1316" t="s">
        <v>49</v>
      </c>
      <c r="Z1316">
        <v>-63.478320000000004</v>
      </c>
      <c r="AA1316" t="s">
        <v>49</v>
      </c>
      <c r="AC1316">
        <v>22.202000000000002</v>
      </c>
      <c r="AD1316">
        <v>82.793000000000006</v>
      </c>
      <c r="AE1316">
        <v>21.939</v>
      </c>
      <c r="AG1316" t="s">
        <v>684</v>
      </c>
      <c r="AH1316" t="s">
        <v>685</v>
      </c>
      <c r="AI1316">
        <v>208</v>
      </c>
      <c r="AJ1316" t="s">
        <v>684</v>
      </c>
      <c r="AK1316" t="s">
        <v>685</v>
      </c>
      <c r="AL1316">
        <v>85</v>
      </c>
    </row>
    <row r="1317" spans="1:38">
      <c r="A1317" t="s">
        <v>601</v>
      </c>
      <c r="B1317">
        <v>3</v>
      </c>
      <c r="C1317">
        <v>1</v>
      </c>
      <c r="D1317" t="s">
        <v>34</v>
      </c>
      <c r="F1317">
        <v>1</v>
      </c>
      <c r="G1317">
        <v>0.5</v>
      </c>
      <c r="H1317">
        <v>0</v>
      </c>
      <c r="I1317">
        <v>1</v>
      </c>
      <c r="J1317" t="s">
        <v>42</v>
      </c>
      <c r="K1317">
        <v>1</v>
      </c>
      <c r="L1317" t="s">
        <v>42</v>
      </c>
      <c r="M1317">
        <v>-3</v>
      </c>
      <c r="N1317">
        <v>0</v>
      </c>
      <c r="O1317">
        <v>2</v>
      </c>
      <c r="P1317">
        <v>0.33299999999999996</v>
      </c>
      <c r="Q1317" t="s">
        <v>42</v>
      </c>
      <c r="R1317" t="s">
        <v>41</v>
      </c>
      <c r="T1317">
        <v>101.31965006729475</v>
      </c>
      <c r="U1317">
        <v>117.34261838440112</v>
      </c>
      <c r="V1317">
        <v>125.13020833333333</v>
      </c>
      <c r="W1317">
        <v>148.05555555555554</v>
      </c>
      <c r="X1317">
        <v>592.00906059999988</v>
      </c>
      <c r="Y1317" t="s">
        <v>648</v>
      </c>
      <c r="Z1317">
        <v>255.97803399999998</v>
      </c>
      <c r="AA1317" t="s">
        <v>54</v>
      </c>
      <c r="AC1317">
        <v>22.393000000000001</v>
      </c>
      <c r="AD1317">
        <v>81.765000000000001</v>
      </c>
      <c r="AE1317">
        <v>22.13</v>
      </c>
      <c r="AG1317" t="s">
        <v>658</v>
      </c>
      <c r="AH1317" t="s">
        <v>659</v>
      </c>
      <c r="AI1317">
        <v>12</v>
      </c>
      <c r="AJ1317" t="s">
        <v>660</v>
      </c>
      <c r="AK1317" t="s">
        <v>661</v>
      </c>
      <c r="AL1317">
        <v>42</v>
      </c>
    </row>
    <row r="1318" spans="1:38">
      <c r="A1318" t="s">
        <v>601</v>
      </c>
      <c r="B1318">
        <v>3</v>
      </c>
      <c r="C1318">
        <v>1</v>
      </c>
      <c r="D1318" t="s">
        <v>34</v>
      </c>
      <c r="F1318">
        <v>1</v>
      </c>
      <c r="G1318">
        <v>0.5</v>
      </c>
      <c r="H1318">
        <v>-1</v>
      </c>
      <c r="I1318">
        <v>0.5</v>
      </c>
      <c r="J1318" t="s">
        <v>42</v>
      </c>
      <c r="K1318">
        <v>1</v>
      </c>
      <c r="L1318" t="s">
        <v>41</v>
      </c>
      <c r="M1318">
        <v>-3</v>
      </c>
      <c r="N1318">
        <v>0</v>
      </c>
      <c r="O1318">
        <v>2</v>
      </c>
      <c r="P1318">
        <v>0.33299999999999996</v>
      </c>
      <c r="Q1318" t="s">
        <v>42</v>
      </c>
      <c r="R1318" t="s">
        <v>41</v>
      </c>
      <c r="T1318">
        <v>101.31965006729475</v>
      </c>
      <c r="U1318">
        <v>117.34261838440112</v>
      </c>
      <c r="V1318">
        <v>125.13020833333333</v>
      </c>
      <c r="W1318">
        <v>148.05555555555554</v>
      </c>
      <c r="X1318">
        <v>1500.717087</v>
      </c>
      <c r="Y1318" t="s">
        <v>649</v>
      </c>
      <c r="Z1318">
        <v>845.37926949999996</v>
      </c>
      <c r="AA1318" t="s">
        <v>648</v>
      </c>
      <c r="AC1318">
        <v>22.369</v>
      </c>
      <c r="AD1318">
        <v>80.742000000000004</v>
      </c>
      <c r="AE1318">
        <v>22.13</v>
      </c>
      <c r="AG1318" t="s">
        <v>718</v>
      </c>
      <c r="AH1318" t="s">
        <v>719</v>
      </c>
      <c r="AI1318">
        <v>7</v>
      </c>
      <c r="AJ1318" t="s">
        <v>696</v>
      </c>
      <c r="AK1318" t="s">
        <v>697</v>
      </c>
      <c r="AL1318">
        <v>17</v>
      </c>
    </row>
    <row r="1319" spans="1:38">
      <c r="A1319" t="s">
        <v>601</v>
      </c>
      <c r="B1319">
        <v>3</v>
      </c>
      <c r="C1319">
        <v>1</v>
      </c>
      <c r="D1319" t="s">
        <v>34</v>
      </c>
      <c r="F1319">
        <v>1</v>
      </c>
      <c r="G1319">
        <v>0.5</v>
      </c>
      <c r="H1319">
        <v>0</v>
      </c>
      <c r="I1319">
        <v>1</v>
      </c>
      <c r="J1319" t="s">
        <v>42</v>
      </c>
      <c r="K1319">
        <v>0</v>
      </c>
      <c r="L1319" t="s">
        <v>42</v>
      </c>
      <c r="M1319">
        <v>-3</v>
      </c>
      <c r="N1319">
        <v>0</v>
      </c>
      <c r="O1319">
        <v>2</v>
      </c>
      <c r="P1319">
        <v>0.33299999999999996</v>
      </c>
      <c r="Q1319" t="s">
        <v>42</v>
      </c>
      <c r="R1319" t="s">
        <v>41</v>
      </c>
      <c r="T1319">
        <v>101.31965006729475</v>
      </c>
      <c r="U1319">
        <v>117.34261838440112</v>
      </c>
      <c r="V1319">
        <v>125.13020833333333</v>
      </c>
      <c r="W1319">
        <v>148.05555555555554</v>
      </c>
      <c r="X1319">
        <v>1914.0314652000002</v>
      </c>
      <c r="Y1319" t="s">
        <v>649</v>
      </c>
      <c r="Z1319">
        <v>1141.049536</v>
      </c>
      <c r="AA1319" t="s">
        <v>649</v>
      </c>
      <c r="AC1319">
        <v>22.847999999999999</v>
      </c>
      <c r="AD1319">
        <v>79.763999999999996</v>
      </c>
      <c r="AE1319">
        <v>22.705000000000002</v>
      </c>
      <c r="AG1319" t="s">
        <v>750</v>
      </c>
      <c r="AH1319" t="s">
        <v>751</v>
      </c>
      <c r="AI1319">
        <v>3</v>
      </c>
      <c r="AJ1319" t="s">
        <v>746</v>
      </c>
      <c r="AK1319" t="s">
        <v>747</v>
      </c>
      <c r="AL1319">
        <v>5</v>
      </c>
    </row>
    <row r="1320" spans="1:38">
      <c r="A1320" t="s">
        <v>601</v>
      </c>
      <c r="B1320">
        <v>3</v>
      </c>
      <c r="C1320">
        <v>1</v>
      </c>
      <c r="D1320" t="s">
        <v>34</v>
      </c>
      <c r="F1320">
        <v>0</v>
      </c>
      <c r="G1320">
        <v>1</v>
      </c>
      <c r="H1320">
        <v>0</v>
      </c>
      <c r="I1320">
        <v>1</v>
      </c>
      <c r="J1320" t="s">
        <v>42</v>
      </c>
      <c r="K1320">
        <v>0</v>
      </c>
      <c r="L1320" t="s">
        <v>42</v>
      </c>
      <c r="M1320">
        <v>-2</v>
      </c>
      <c r="N1320">
        <v>0.33299999999999996</v>
      </c>
      <c r="O1320">
        <v>2</v>
      </c>
      <c r="P1320">
        <v>0.33299999999999996</v>
      </c>
      <c r="Q1320" t="s">
        <v>42</v>
      </c>
      <c r="R1320" t="s">
        <v>188</v>
      </c>
      <c r="T1320">
        <v>101.31965006729475</v>
      </c>
      <c r="U1320">
        <v>117.34261838440112</v>
      </c>
      <c r="V1320">
        <v>125.13020833333333</v>
      </c>
      <c r="W1320">
        <v>148.05555555555554</v>
      </c>
      <c r="X1320">
        <v>1753.5156717999998</v>
      </c>
      <c r="Y1320" t="s">
        <v>649</v>
      </c>
      <c r="Z1320">
        <v>940.75006399999995</v>
      </c>
      <c r="AA1320" t="s">
        <v>648</v>
      </c>
      <c r="AC1320">
        <v>23.304000000000002</v>
      </c>
      <c r="AD1320">
        <v>78.257999999999996</v>
      </c>
      <c r="AE1320">
        <v>23.256</v>
      </c>
      <c r="AG1320" t="s">
        <v>712</v>
      </c>
      <c r="AH1320" t="s">
        <v>713</v>
      </c>
      <c r="AI1320">
        <v>14</v>
      </c>
      <c r="AJ1320" t="s">
        <v>712</v>
      </c>
      <c r="AK1320" t="s">
        <v>713</v>
      </c>
      <c r="AL1320">
        <v>13</v>
      </c>
    </row>
    <row r="1321" spans="1:38">
      <c r="A1321" t="s">
        <v>601</v>
      </c>
      <c r="B1321">
        <v>3</v>
      </c>
      <c r="C1321">
        <v>2</v>
      </c>
      <c r="D1321" t="s">
        <v>101</v>
      </c>
      <c r="F1321">
        <v>0</v>
      </c>
      <c r="G1321">
        <v>1</v>
      </c>
      <c r="H1321">
        <v>0</v>
      </c>
      <c r="I1321">
        <v>1</v>
      </c>
      <c r="J1321" t="s">
        <v>42</v>
      </c>
      <c r="K1321">
        <v>0</v>
      </c>
      <c r="L1321" t="s">
        <v>42</v>
      </c>
      <c r="M1321">
        <v>-2</v>
      </c>
      <c r="N1321">
        <v>0.33299999999999996</v>
      </c>
      <c r="O1321">
        <v>0</v>
      </c>
      <c r="P1321">
        <v>1</v>
      </c>
      <c r="Q1321" t="s">
        <v>41</v>
      </c>
      <c r="R1321" t="s">
        <v>42</v>
      </c>
      <c r="T1321">
        <v>101.31965006729475</v>
      </c>
      <c r="U1321">
        <v>117.34261838440112</v>
      </c>
      <c r="V1321">
        <v>125.13020833333333</v>
      </c>
      <c r="W1321">
        <v>148.05555555555554</v>
      </c>
      <c r="X1321">
        <v>173.11752000000001</v>
      </c>
      <c r="Y1321" t="s">
        <v>54</v>
      </c>
      <c r="Z1321">
        <v>51.44962855</v>
      </c>
      <c r="AA1321" t="s">
        <v>49</v>
      </c>
      <c r="AC1321">
        <v>22.393000000000001</v>
      </c>
      <c r="AD1321">
        <v>81.765000000000001</v>
      </c>
      <c r="AE1321">
        <v>22.13</v>
      </c>
      <c r="AG1321" t="s">
        <v>690</v>
      </c>
      <c r="AH1321" t="s">
        <v>691</v>
      </c>
      <c r="AI1321">
        <v>16</v>
      </c>
      <c r="AJ1321" t="s">
        <v>684</v>
      </c>
      <c r="AK1321" t="s">
        <v>685</v>
      </c>
      <c r="AL1321">
        <v>85</v>
      </c>
    </row>
    <row r="1322" spans="1:38">
      <c r="A1322" t="s">
        <v>601</v>
      </c>
      <c r="B1322">
        <v>3</v>
      </c>
      <c r="C1322">
        <v>2</v>
      </c>
      <c r="D1322" t="s">
        <v>101</v>
      </c>
      <c r="F1322">
        <v>0</v>
      </c>
      <c r="G1322">
        <v>1</v>
      </c>
      <c r="H1322">
        <v>0</v>
      </c>
      <c r="I1322">
        <v>1</v>
      </c>
      <c r="J1322" t="s">
        <v>42</v>
      </c>
      <c r="K1322">
        <v>0</v>
      </c>
      <c r="L1322" t="s">
        <v>42</v>
      </c>
      <c r="M1322">
        <v>-2</v>
      </c>
      <c r="N1322">
        <v>0.33299999999999996</v>
      </c>
      <c r="O1322">
        <v>0</v>
      </c>
      <c r="P1322">
        <v>1</v>
      </c>
      <c r="Q1322" t="s">
        <v>41</v>
      </c>
      <c r="R1322" t="s">
        <v>41</v>
      </c>
      <c r="T1322">
        <v>101.31965006729475</v>
      </c>
      <c r="U1322">
        <v>117.34261838440112</v>
      </c>
      <c r="V1322">
        <v>125.13020833333333</v>
      </c>
      <c r="W1322">
        <v>148.05555555555554</v>
      </c>
      <c r="X1322">
        <v>250.18798400000003</v>
      </c>
      <c r="Y1322" t="s">
        <v>54</v>
      </c>
      <c r="Z1322">
        <v>133.72990670000002</v>
      </c>
      <c r="AA1322" t="s">
        <v>54</v>
      </c>
      <c r="AC1322">
        <v>22.369</v>
      </c>
      <c r="AD1322">
        <v>80.742000000000004</v>
      </c>
      <c r="AE1322">
        <v>22.13</v>
      </c>
      <c r="AG1322" t="s">
        <v>660</v>
      </c>
      <c r="AH1322" t="s">
        <v>661</v>
      </c>
      <c r="AI1322">
        <v>33</v>
      </c>
      <c r="AJ1322" t="s">
        <v>686</v>
      </c>
      <c r="AK1322" t="s">
        <v>687</v>
      </c>
      <c r="AL1322">
        <v>93</v>
      </c>
    </row>
    <row r="1323" spans="1:38">
      <c r="A1323" t="s">
        <v>601</v>
      </c>
      <c r="B1323">
        <v>3</v>
      </c>
      <c r="C1323">
        <v>2</v>
      </c>
      <c r="D1323" t="s">
        <v>101</v>
      </c>
      <c r="F1323">
        <v>0</v>
      </c>
      <c r="G1323">
        <v>1</v>
      </c>
      <c r="H1323">
        <v>0</v>
      </c>
      <c r="I1323">
        <v>1</v>
      </c>
      <c r="J1323" t="s">
        <v>42</v>
      </c>
      <c r="K1323">
        <v>0</v>
      </c>
      <c r="L1323" t="s">
        <v>42</v>
      </c>
      <c r="M1323">
        <v>-1</v>
      </c>
      <c r="N1323">
        <v>0.66599999999999993</v>
      </c>
      <c r="O1323">
        <v>0</v>
      </c>
      <c r="P1323">
        <v>1</v>
      </c>
      <c r="Q1323" t="s">
        <v>41</v>
      </c>
      <c r="R1323" t="s">
        <v>41</v>
      </c>
      <c r="T1323">
        <v>101.31965006729475</v>
      </c>
      <c r="U1323">
        <v>117.34261838440112</v>
      </c>
      <c r="V1323">
        <v>125.13020833333333</v>
      </c>
      <c r="W1323">
        <v>148.05555555555554</v>
      </c>
      <c r="X1323">
        <v>250.22542999999999</v>
      </c>
      <c r="Y1323" t="s">
        <v>54</v>
      </c>
      <c r="Z1323">
        <v>192.25084955</v>
      </c>
      <c r="AA1323" t="s">
        <v>54</v>
      </c>
      <c r="AC1323">
        <v>22.847999999999999</v>
      </c>
      <c r="AD1323">
        <v>79.763999999999996</v>
      </c>
      <c r="AE1323">
        <v>22.705000000000002</v>
      </c>
      <c r="AG1323" t="s">
        <v>668</v>
      </c>
      <c r="AH1323" t="s">
        <v>669</v>
      </c>
      <c r="AI1323">
        <v>63</v>
      </c>
      <c r="AJ1323" t="s">
        <v>686</v>
      </c>
      <c r="AK1323" t="s">
        <v>687</v>
      </c>
      <c r="AL1323">
        <v>93</v>
      </c>
    </row>
    <row r="1324" spans="1:38">
      <c r="A1324" t="s">
        <v>601</v>
      </c>
      <c r="B1324">
        <v>3</v>
      </c>
      <c r="C1324">
        <v>2</v>
      </c>
      <c r="D1324" t="s">
        <v>101</v>
      </c>
      <c r="F1324">
        <v>0</v>
      </c>
      <c r="G1324">
        <v>1</v>
      </c>
      <c r="H1324">
        <v>0</v>
      </c>
      <c r="I1324">
        <v>1</v>
      </c>
      <c r="J1324" t="s">
        <v>42</v>
      </c>
      <c r="K1324">
        <v>0</v>
      </c>
      <c r="L1324" t="s">
        <v>42</v>
      </c>
      <c r="M1324">
        <v>-1</v>
      </c>
      <c r="N1324">
        <v>0.66599999999999993</v>
      </c>
      <c r="O1324">
        <v>0</v>
      </c>
      <c r="P1324">
        <v>1</v>
      </c>
      <c r="Q1324" t="s">
        <v>41</v>
      </c>
      <c r="R1324" t="s">
        <v>41</v>
      </c>
      <c r="T1324">
        <v>101.31965006729475</v>
      </c>
      <c r="U1324">
        <v>117.34261838440112</v>
      </c>
      <c r="V1324">
        <v>125.13020833333333</v>
      </c>
      <c r="W1324">
        <v>148.05555555555554</v>
      </c>
      <c r="X1324">
        <v>237.55422500000003</v>
      </c>
      <c r="Y1324" t="s">
        <v>54</v>
      </c>
      <c r="Z1324">
        <v>162.98407900000001</v>
      </c>
      <c r="AA1324" t="s">
        <v>54</v>
      </c>
      <c r="AC1324">
        <v>23.304000000000002</v>
      </c>
      <c r="AD1324">
        <v>78.257999999999996</v>
      </c>
      <c r="AE1324">
        <v>23.256</v>
      </c>
      <c r="AG1324" t="s">
        <v>668</v>
      </c>
      <c r="AH1324" t="s">
        <v>669</v>
      </c>
      <c r="AI1324">
        <v>63</v>
      </c>
      <c r="AJ1324" t="s">
        <v>686</v>
      </c>
      <c r="AK1324" t="s">
        <v>687</v>
      </c>
      <c r="AL1324">
        <v>93</v>
      </c>
    </row>
    <row r="1325" spans="1:38">
      <c r="A1325" t="s">
        <v>601</v>
      </c>
      <c r="B1325">
        <v>3</v>
      </c>
      <c r="C1325">
        <v>3</v>
      </c>
      <c r="D1325" t="s">
        <v>58</v>
      </c>
      <c r="F1325">
        <v>1</v>
      </c>
      <c r="G1325">
        <v>0.5</v>
      </c>
      <c r="H1325">
        <v>1</v>
      </c>
      <c r="I1325">
        <v>0.5</v>
      </c>
      <c r="J1325" t="s">
        <v>42</v>
      </c>
      <c r="K1325">
        <v>0</v>
      </c>
      <c r="L1325" t="s">
        <v>42</v>
      </c>
      <c r="M1325">
        <v>-2</v>
      </c>
      <c r="N1325">
        <v>0.33299999999999996</v>
      </c>
      <c r="O1325">
        <v>0</v>
      </c>
      <c r="P1325">
        <v>1</v>
      </c>
      <c r="Q1325" t="s">
        <v>41</v>
      </c>
      <c r="R1325" t="s">
        <v>41</v>
      </c>
      <c r="T1325">
        <v>101.31965006729475</v>
      </c>
      <c r="U1325">
        <v>117.34261838440112</v>
      </c>
      <c r="V1325">
        <v>125.13020833333333</v>
      </c>
      <c r="W1325">
        <v>148.05555555555554</v>
      </c>
      <c r="X1325">
        <v>7.7437109999999976</v>
      </c>
      <c r="Y1325" t="s">
        <v>49</v>
      </c>
      <c r="Z1325">
        <v>128.71417449999998</v>
      </c>
      <c r="AA1325" t="s">
        <v>54</v>
      </c>
      <c r="AC1325">
        <v>22.393000000000001</v>
      </c>
      <c r="AD1325">
        <v>81.765000000000001</v>
      </c>
      <c r="AE1325">
        <v>22.13</v>
      </c>
      <c r="AG1325" t="s">
        <v>664</v>
      </c>
      <c r="AH1325" t="s">
        <v>665</v>
      </c>
      <c r="AI1325">
        <v>32</v>
      </c>
      <c r="AJ1325" t="s">
        <v>670</v>
      </c>
      <c r="AK1325" t="s">
        <v>671</v>
      </c>
      <c r="AL1325">
        <v>89</v>
      </c>
    </row>
    <row r="1326" spans="1:38">
      <c r="A1326" t="s">
        <v>601</v>
      </c>
      <c r="B1326">
        <v>3</v>
      </c>
      <c r="C1326">
        <v>3</v>
      </c>
      <c r="D1326" t="s">
        <v>58</v>
      </c>
      <c r="F1326">
        <v>0</v>
      </c>
      <c r="G1326">
        <v>1</v>
      </c>
      <c r="H1326">
        <v>0</v>
      </c>
      <c r="I1326">
        <v>1</v>
      </c>
      <c r="J1326" t="s">
        <v>42</v>
      </c>
      <c r="K1326">
        <v>0</v>
      </c>
      <c r="L1326" t="s">
        <v>42</v>
      </c>
      <c r="M1326">
        <v>-2</v>
      </c>
      <c r="N1326">
        <v>0.33299999999999996</v>
      </c>
      <c r="O1326">
        <v>1</v>
      </c>
      <c r="P1326">
        <v>0.66599999999999993</v>
      </c>
      <c r="Q1326" t="s">
        <v>41</v>
      </c>
      <c r="R1326" t="s">
        <v>41</v>
      </c>
      <c r="T1326">
        <v>101.31965006729475</v>
      </c>
      <c r="U1326">
        <v>117.34261838440112</v>
      </c>
      <c r="V1326">
        <v>125.13020833333333</v>
      </c>
      <c r="W1326">
        <v>148.05555555555554</v>
      </c>
      <c r="X1326">
        <v>58.600775999999996</v>
      </c>
      <c r="Y1326" t="s">
        <v>49</v>
      </c>
      <c r="Z1326">
        <v>146.75062500000001</v>
      </c>
      <c r="AA1326" t="s">
        <v>54</v>
      </c>
      <c r="AC1326">
        <v>22.369</v>
      </c>
      <c r="AD1326">
        <v>80.742000000000004</v>
      </c>
      <c r="AE1326">
        <v>22.13</v>
      </c>
      <c r="AG1326" t="s">
        <v>660</v>
      </c>
      <c r="AH1326" t="s">
        <v>661</v>
      </c>
      <c r="AI1326">
        <v>33</v>
      </c>
      <c r="AJ1326" t="s">
        <v>668</v>
      </c>
      <c r="AK1326" t="s">
        <v>669</v>
      </c>
      <c r="AL1326">
        <v>52</v>
      </c>
    </row>
    <row r="1327" spans="1:38">
      <c r="A1327" t="s">
        <v>601</v>
      </c>
      <c r="B1327">
        <v>3</v>
      </c>
      <c r="C1327">
        <v>3</v>
      </c>
      <c r="D1327" t="s">
        <v>58</v>
      </c>
      <c r="F1327">
        <v>0</v>
      </c>
      <c r="G1327">
        <v>1</v>
      </c>
      <c r="H1327">
        <v>0</v>
      </c>
      <c r="I1327">
        <v>1</v>
      </c>
      <c r="J1327" t="s">
        <v>42</v>
      </c>
      <c r="K1327">
        <v>0</v>
      </c>
      <c r="L1327" t="s">
        <v>42</v>
      </c>
      <c r="M1327">
        <v>-2</v>
      </c>
      <c r="N1327">
        <v>0.33299999999999996</v>
      </c>
      <c r="O1327">
        <v>1</v>
      </c>
      <c r="P1327">
        <v>0.66599999999999993</v>
      </c>
      <c r="Q1327" t="s">
        <v>41</v>
      </c>
      <c r="R1327" t="s">
        <v>41</v>
      </c>
      <c r="T1327">
        <v>101.31965006729475</v>
      </c>
      <c r="U1327">
        <v>117.34261838440112</v>
      </c>
      <c r="V1327">
        <v>125.13020833333333</v>
      </c>
      <c r="W1327">
        <v>148.05555555555554</v>
      </c>
      <c r="X1327">
        <v>77.679789499999998</v>
      </c>
      <c r="Y1327" t="s">
        <v>49</v>
      </c>
      <c r="Z1327">
        <v>157.64587999999998</v>
      </c>
      <c r="AA1327" t="s">
        <v>54</v>
      </c>
      <c r="AC1327">
        <v>22.847999999999999</v>
      </c>
      <c r="AD1327">
        <v>79.763999999999996</v>
      </c>
      <c r="AE1327">
        <v>22.705000000000002</v>
      </c>
      <c r="AG1327" t="s">
        <v>660</v>
      </c>
      <c r="AH1327" t="s">
        <v>661</v>
      </c>
      <c r="AI1327">
        <v>33</v>
      </c>
      <c r="AJ1327" t="s">
        <v>668</v>
      </c>
      <c r="AK1327" t="s">
        <v>669</v>
      </c>
      <c r="AL1327">
        <v>52</v>
      </c>
    </row>
    <row r="1328" spans="1:38">
      <c r="A1328" t="s">
        <v>601</v>
      </c>
      <c r="B1328">
        <v>3</v>
      </c>
      <c r="C1328">
        <v>3</v>
      </c>
      <c r="D1328" t="s">
        <v>58</v>
      </c>
      <c r="F1328">
        <v>0</v>
      </c>
      <c r="G1328">
        <v>1</v>
      </c>
      <c r="H1328">
        <v>0</v>
      </c>
      <c r="I1328">
        <v>1</v>
      </c>
      <c r="J1328" t="s">
        <v>42</v>
      </c>
      <c r="K1328" t="s">
        <v>57</v>
      </c>
      <c r="L1328" t="s">
        <v>42</v>
      </c>
      <c r="M1328">
        <v>-2</v>
      </c>
      <c r="N1328">
        <v>0.33299999999999996</v>
      </c>
      <c r="O1328">
        <v>1</v>
      </c>
      <c r="P1328">
        <v>0.66599999999999993</v>
      </c>
      <c r="Q1328" t="s">
        <v>41</v>
      </c>
      <c r="R1328" t="s">
        <v>41</v>
      </c>
      <c r="T1328">
        <v>101.31965006729475</v>
      </c>
      <c r="U1328">
        <v>117.34261838440112</v>
      </c>
      <c r="V1328">
        <v>125.13020833333333</v>
      </c>
      <c r="W1328">
        <v>148.05555555555554</v>
      </c>
      <c r="X1328">
        <v>58.600775999999996</v>
      </c>
      <c r="Y1328" t="s">
        <v>49</v>
      </c>
      <c r="Z1328">
        <v>146.75062500000001</v>
      </c>
      <c r="AA1328" t="s">
        <v>54</v>
      </c>
      <c r="AC1328">
        <v>23.304000000000002</v>
      </c>
      <c r="AD1328">
        <v>78.257999999999996</v>
      </c>
      <c r="AE1328">
        <v>23.256</v>
      </c>
      <c r="AG1328" t="s">
        <v>660</v>
      </c>
      <c r="AH1328" t="s">
        <v>661</v>
      </c>
      <c r="AI1328">
        <v>33</v>
      </c>
      <c r="AJ1328" t="s">
        <v>668</v>
      </c>
      <c r="AK1328" t="s">
        <v>669</v>
      </c>
      <c r="AL1328">
        <v>52</v>
      </c>
    </row>
    <row r="1329" spans="1:38">
      <c r="A1329" t="s">
        <v>601</v>
      </c>
      <c r="B1329">
        <v>3</v>
      </c>
      <c r="C1329">
        <v>7</v>
      </c>
      <c r="D1329" t="s">
        <v>78</v>
      </c>
      <c r="F1329">
        <v>0</v>
      </c>
      <c r="G1329">
        <v>1</v>
      </c>
      <c r="H1329">
        <v>0</v>
      </c>
      <c r="I1329">
        <v>1</v>
      </c>
      <c r="J1329" t="s">
        <v>42</v>
      </c>
      <c r="K1329">
        <v>1</v>
      </c>
      <c r="L1329" t="s">
        <v>41</v>
      </c>
      <c r="M1329">
        <v>-1</v>
      </c>
      <c r="N1329">
        <v>0.66599999999999993</v>
      </c>
      <c r="O1329">
        <v>0</v>
      </c>
      <c r="P1329">
        <v>1</v>
      </c>
      <c r="Q1329" t="s">
        <v>41</v>
      </c>
      <c r="R1329" t="s">
        <v>41</v>
      </c>
      <c r="T1329">
        <v>101.31965006729475</v>
      </c>
      <c r="U1329">
        <v>117.34261838440112</v>
      </c>
      <c r="V1329">
        <v>125.13020833333333</v>
      </c>
      <c r="W1329">
        <v>148.05555555555554</v>
      </c>
      <c r="X1329">
        <v>172.92722900000004</v>
      </c>
      <c r="Y1329" t="s">
        <v>54</v>
      </c>
      <c r="Z1329">
        <v>282.99853940000003</v>
      </c>
      <c r="AA1329" t="s">
        <v>54</v>
      </c>
      <c r="AC1329">
        <v>22.393000000000001</v>
      </c>
      <c r="AD1329">
        <v>81.765000000000001</v>
      </c>
      <c r="AE1329">
        <v>22.13</v>
      </c>
      <c r="AG1329" t="s">
        <v>668</v>
      </c>
      <c r="AH1329" t="s">
        <v>669</v>
      </c>
      <c r="AI1329">
        <v>63</v>
      </c>
      <c r="AJ1329" t="s">
        <v>686</v>
      </c>
      <c r="AK1329" t="s">
        <v>687</v>
      </c>
      <c r="AL1329">
        <v>93</v>
      </c>
    </row>
    <row r="1330" spans="1:38">
      <c r="A1330" t="s">
        <v>601</v>
      </c>
      <c r="B1330">
        <v>3</v>
      </c>
      <c r="C1330">
        <v>7</v>
      </c>
      <c r="D1330" t="s">
        <v>78</v>
      </c>
      <c r="F1330">
        <v>0</v>
      </c>
      <c r="G1330">
        <v>1</v>
      </c>
      <c r="H1330">
        <v>0</v>
      </c>
      <c r="I1330">
        <v>1</v>
      </c>
      <c r="J1330" t="s">
        <v>42</v>
      </c>
      <c r="K1330">
        <v>1</v>
      </c>
      <c r="L1330" t="s">
        <v>42</v>
      </c>
      <c r="M1330">
        <v>0</v>
      </c>
      <c r="N1330">
        <v>1</v>
      </c>
      <c r="O1330">
        <v>0</v>
      </c>
      <c r="P1330">
        <v>1</v>
      </c>
      <c r="Q1330" t="s">
        <v>41</v>
      </c>
      <c r="R1330" t="s">
        <v>41</v>
      </c>
      <c r="T1330">
        <v>101.31965006729475</v>
      </c>
      <c r="U1330">
        <v>117.34261838440112</v>
      </c>
      <c r="V1330">
        <v>125.13020833333333</v>
      </c>
      <c r="W1330">
        <v>148.05555555555554</v>
      </c>
      <c r="X1330">
        <v>447.11714499999999</v>
      </c>
      <c r="Y1330" t="s">
        <v>89</v>
      </c>
      <c r="Z1330">
        <v>847.68908050000005</v>
      </c>
      <c r="AA1330" t="s">
        <v>648</v>
      </c>
      <c r="AC1330">
        <v>22.369</v>
      </c>
      <c r="AD1330">
        <v>80.742000000000004</v>
      </c>
      <c r="AE1330">
        <v>22.13</v>
      </c>
      <c r="AG1330" t="s">
        <v>710</v>
      </c>
      <c r="AH1330" t="s">
        <v>711</v>
      </c>
      <c r="AI1330">
        <v>39</v>
      </c>
      <c r="AJ1330" t="s">
        <v>710</v>
      </c>
      <c r="AK1330" t="s">
        <v>711</v>
      </c>
      <c r="AL1330">
        <v>37</v>
      </c>
    </row>
    <row r="1331" spans="1:38">
      <c r="A1331" t="s">
        <v>601</v>
      </c>
      <c r="B1331">
        <v>3</v>
      </c>
      <c r="C1331">
        <v>7</v>
      </c>
      <c r="D1331" t="s">
        <v>78</v>
      </c>
      <c r="F1331">
        <v>2</v>
      </c>
      <c r="G1331">
        <v>0</v>
      </c>
      <c r="H1331">
        <v>-1</v>
      </c>
      <c r="I1331">
        <v>0.5</v>
      </c>
      <c r="J1331" t="s">
        <v>42</v>
      </c>
      <c r="K1331">
        <v>1</v>
      </c>
      <c r="L1331" t="s">
        <v>41</v>
      </c>
      <c r="M1331">
        <v>0</v>
      </c>
      <c r="N1331">
        <v>1</v>
      </c>
      <c r="O1331">
        <v>0</v>
      </c>
      <c r="P1331">
        <v>1</v>
      </c>
      <c r="Q1331" t="s">
        <v>41</v>
      </c>
      <c r="R1331" t="s">
        <v>41</v>
      </c>
      <c r="T1331">
        <v>101.31965006729475</v>
      </c>
      <c r="U1331">
        <v>117.34261838440112</v>
      </c>
      <c r="V1331">
        <v>125.13020833333333</v>
      </c>
      <c r="W1331">
        <v>148.05555555555554</v>
      </c>
      <c r="X1331">
        <v>521.12948100000006</v>
      </c>
      <c r="Y1331" t="s">
        <v>648</v>
      </c>
      <c r="Z1331">
        <v>1381.2840392999999</v>
      </c>
      <c r="AA1331" t="s">
        <v>649</v>
      </c>
      <c r="AC1331">
        <v>22.847999999999999</v>
      </c>
      <c r="AD1331">
        <v>79.763999999999996</v>
      </c>
      <c r="AE1331">
        <v>22.705000000000002</v>
      </c>
      <c r="AG1331" t="s">
        <v>762</v>
      </c>
      <c r="AH1331" t="s">
        <v>763</v>
      </c>
      <c r="AI1331">
        <v>8</v>
      </c>
      <c r="AJ1331" t="s">
        <v>764</v>
      </c>
      <c r="AK1331" t="s">
        <v>765</v>
      </c>
      <c r="AL1331">
        <v>13</v>
      </c>
    </row>
    <row r="1332" spans="1:38">
      <c r="A1332" t="s">
        <v>601</v>
      </c>
      <c r="B1332">
        <v>3</v>
      </c>
      <c r="C1332">
        <v>7</v>
      </c>
      <c r="D1332" t="s">
        <v>78</v>
      </c>
      <c r="F1332">
        <v>0</v>
      </c>
      <c r="G1332">
        <v>1</v>
      </c>
      <c r="H1332">
        <v>0</v>
      </c>
      <c r="I1332">
        <v>1</v>
      </c>
      <c r="J1332" t="s">
        <v>42</v>
      </c>
      <c r="K1332">
        <v>0</v>
      </c>
      <c r="L1332" t="s">
        <v>42</v>
      </c>
      <c r="M1332">
        <v>0</v>
      </c>
      <c r="N1332">
        <v>1</v>
      </c>
      <c r="O1332">
        <v>0</v>
      </c>
      <c r="P1332">
        <v>1</v>
      </c>
      <c r="Q1332" t="s">
        <v>41</v>
      </c>
      <c r="R1332" t="s">
        <v>41</v>
      </c>
      <c r="T1332">
        <v>101.31965006729475</v>
      </c>
      <c r="U1332">
        <v>117.34261838440112</v>
      </c>
      <c r="V1332">
        <v>125.13020833333333</v>
      </c>
      <c r="W1332">
        <v>148.05555555555554</v>
      </c>
      <c r="X1332">
        <v>477.62339774999998</v>
      </c>
      <c r="Y1332" t="s">
        <v>89</v>
      </c>
      <c r="Z1332">
        <v>1119.9515325000002</v>
      </c>
      <c r="AA1332" t="s">
        <v>649</v>
      </c>
      <c r="AC1332">
        <v>23.304000000000002</v>
      </c>
      <c r="AD1332">
        <v>78.257999999999996</v>
      </c>
      <c r="AE1332">
        <v>23.256</v>
      </c>
      <c r="AG1332" t="s">
        <v>744</v>
      </c>
      <c r="AH1332" t="s">
        <v>745</v>
      </c>
      <c r="AI1332">
        <v>30</v>
      </c>
      <c r="AJ1332" t="s">
        <v>744</v>
      </c>
      <c r="AK1332" t="s">
        <v>745</v>
      </c>
      <c r="AL1332">
        <v>24</v>
      </c>
    </row>
    <row r="1333" spans="1:38">
      <c r="A1333" t="s">
        <v>601</v>
      </c>
      <c r="B1333">
        <v>3</v>
      </c>
      <c r="C1333">
        <v>8</v>
      </c>
      <c r="D1333" t="s">
        <v>85</v>
      </c>
      <c r="F1333">
        <v>0</v>
      </c>
      <c r="G1333">
        <v>1</v>
      </c>
      <c r="H1333">
        <v>1</v>
      </c>
      <c r="I1333">
        <v>0.5</v>
      </c>
      <c r="J1333" t="s">
        <v>42</v>
      </c>
      <c r="K1333">
        <v>1</v>
      </c>
      <c r="L1333" t="s">
        <v>42</v>
      </c>
      <c r="M1333">
        <v>-2</v>
      </c>
      <c r="N1333">
        <v>0.33299999999999996</v>
      </c>
      <c r="O1333">
        <v>0</v>
      </c>
      <c r="P1333">
        <v>1</v>
      </c>
      <c r="Q1333" t="s">
        <v>41</v>
      </c>
      <c r="R1333" t="s">
        <v>41</v>
      </c>
      <c r="T1333">
        <v>101.31965006729475</v>
      </c>
      <c r="U1333">
        <v>117.34261838440112</v>
      </c>
      <c r="V1333">
        <v>125.13020833333333</v>
      </c>
      <c r="W1333">
        <v>148.05555555555554</v>
      </c>
      <c r="X1333">
        <v>47.841349999999991</v>
      </c>
      <c r="Y1333" t="s">
        <v>49</v>
      </c>
      <c r="Z1333">
        <v>79.801427035000003</v>
      </c>
      <c r="AA1333" t="s">
        <v>49</v>
      </c>
      <c r="AC1333">
        <v>22.393000000000001</v>
      </c>
      <c r="AD1333">
        <v>81.765000000000001</v>
      </c>
      <c r="AE1333">
        <v>22.13</v>
      </c>
      <c r="AG1333" t="s">
        <v>690</v>
      </c>
      <c r="AH1333" t="s">
        <v>691</v>
      </c>
      <c r="AI1333">
        <v>16</v>
      </c>
      <c r="AJ1333" t="s">
        <v>674</v>
      </c>
      <c r="AK1333" t="s">
        <v>675</v>
      </c>
      <c r="AL1333">
        <v>108</v>
      </c>
    </row>
    <row r="1334" spans="1:38">
      <c r="A1334" t="s">
        <v>601</v>
      </c>
      <c r="B1334">
        <v>3</v>
      </c>
      <c r="C1334">
        <v>8</v>
      </c>
      <c r="D1334" t="s">
        <v>85</v>
      </c>
      <c r="F1334">
        <v>0</v>
      </c>
      <c r="G1334">
        <v>1</v>
      </c>
      <c r="H1334">
        <v>0</v>
      </c>
      <c r="I1334">
        <v>1</v>
      </c>
      <c r="J1334" t="s">
        <v>41</v>
      </c>
      <c r="K1334">
        <v>1</v>
      </c>
      <c r="L1334" t="s">
        <v>42</v>
      </c>
      <c r="M1334">
        <v>-1</v>
      </c>
      <c r="N1334">
        <v>0.66599999999999993</v>
      </c>
      <c r="O1334">
        <v>0</v>
      </c>
      <c r="P1334">
        <v>1</v>
      </c>
      <c r="Q1334" t="s">
        <v>41</v>
      </c>
      <c r="R1334" t="s">
        <v>41</v>
      </c>
      <c r="T1334">
        <v>101.31965006729475</v>
      </c>
      <c r="U1334">
        <v>117.34261838440112</v>
      </c>
      <c r="V1334">
        <v>125.13020833333333</v>
      </c>
      <c r="W1334">
        <v>148.05555555555554</v>
      </c>
      <c r="X1334">
        <v>133.29254774999998</v>
      </c>
      <c r="Y1334" t="s">
        <v>54</v>
      </c>
      <c r="Z1334">
        <v>156.56948543000001</v>
      </c>
      <c r="AA1334" t="s">
        <v>54</v>
      </c>
      <c r="AC1334">
        <v>22.369</v>
      </c>
      <c r="AD1334">
        <v>80.742000000000004</v>
      </c>
      <c r="AE1334">
        <v>22.13</v>
      </c>
      <c r="AG1334" t="s">
        <v>668</v>
      </c>
      <c r="AH1334" t="s">
        <v>669</v>
      </c>
      <c r="AI1334">
        <v>63</v>
      </c>
      <c r="AJ1334" t="s">
        <v>686</v>
      </c>
      <c r="AK1334" t="s">
        <v>687</v>
      </c>
      <c r="AL1334">
        <v>93</v>
      </c>
    </row>
    <row r="1335" spans="1:38">
      <c r="A1335" t="s">
        <v>601</v>
      </c>
      <c r="B1335">
        <v>3</v>
      </c>
      <c r="C1335">
        <v>8</v>
      </c>
      <c r="D1335" t="s">
        <v>85</v>
      </c>
      <c r="F1335">
        <v>1</v>
      </c>
      <c r="G1335">
        <v>0.5</v>
      </c>
      <c r="H1335">
        <v>0</v>
      </c>
      <c r="I1335">
        <v>1</v>
      </c>
      <c r="J1335" t="s">
        <v>42</v>
      </c>
      <c r="K1335">
        <v>1</v>
      </c>
      <c r="L1335" t="s">
        <v>41</v>
      </c>
      <c r="M1335">
        <v>-2</v>
      </c>
      <c r="N1335">
        <v>0.33299999999999996</v>
      </c>
      <c r="O1335">
        <v>1</v>
      </c>
      <c r="P1335">
        <v>0.66599999999999993</v>
      </c>
      <c r="Q1335" t="s">
        <v>41</v>
      </c>
      <c r="R1335" t="s">
        <v>41</v>
      </c>
      <c r="T1335">
        <v>101.31965006729475</v>
      </c>
      <c r="U1335">
        <v>117.34261838440112</v>
      </c>
      <c r="V1335">
        <v>125.13020833333333</v>
      </c>
      <c r="W1335">
        <v>148.05555555555554</v>
      </c>
      <c r="X1335">
        <v>175.81651550000004</v>
      </c>
      <c r="Y1335" t="s">
        <v>54</v>
      </c>
      <c r="Z1335">
        <v>192.34224065500001</v>
      </c>
      <c r="AA1335" t="s">
        <v>54</v>
      </c>
      <c r="AC1335">
        <v>22.847999999999999</v>
      </c>
      <c r="AD1335">
        <v>79.763999999999996</v>
      </c>
      <c r="AE1335">
        <v>22.705000000000002</v>
      </c>
      <c r="AG1335" t="s">
        <v>664</v>
      </c>
      <c r="AH1335" t="s">
        <v>665</v>
      </c>
      <c r="AI1335">
        <v>32</v>
      </c>
      <c r="AJ1335" t="s">
        <v>668</v>
      </c>
      <c r="AK1335" t="s">
        <v>669</v>
      </c>
      <c r="AL1335">
        <v>52</v>
      </c>
    </row>
    <row r="1336" spans="1:38">
      <c r="A1336" t="s">
        <v>601</v>
      </c>
      <c r="B1336">
        <v>3</v>
      </c>
      <c r="C1336">
        <v>8</v>
      </c>
      <c r="D1336" t="s">
        <v>85</v>
      </c>
      <c r="F1336">
        <v>0</v>
      </c>
      <c r="G1336">
        <v>1</v>
      </c>
      <c r="H1336">
        <v>1</v>
      </c>
      <c r="I1336">
        <v>0.5</v>
      </c>
      <c r="J1336" t="s">
        <v>41</v>
      </c>
      <c r="K1336">
        <v>1</v>
      </c>
      <c r="L1336" t="s">
        <v>42</v>
      </c>
      <c r="M1336">
        <v>0</v>
      </c>
      <c r="N1336">
        <v>1</v>
      </c>
      <c r="O1336">
        <v>0</v>
      </c>
      <c r="P1336">
        <v>1</v>
      </c>
      <c r="Q1336" t="s">
        <v>41</v>
      </c>
      <c r="R1336" t="s">
        <v>41</v>
      </c>
      <c r="T1336">
        <v>101.31965006729475</v>
      </c>
      <c r="U1336">
        <v>117.34261838440112</v>
      </c>
      <c r="V1336">
        <v>125.13020833333333</v>
      </c>
      <c r="W1336">
        <v>148.05555555555554</v>
      </c>
      <c r="X1336">
        <v>146.02970375000001</v>
      </c>
      <c r="Y1336" t="s">
        <v>54</v>
      </c>
      <c r="Z1336">
        <v>166.69641575</v>
      </c>
      <c r="AA1336" t="s">
        <v>54</v>
      </c>
      <c r="AC1336">
        <v>23.304000000000002</v>
      </c>
      <c r="AD1336">
        <v>78.257999999999996</v>
      </c>
      <c r="AE1336">
        <v>23.256</v>
      </c>
      <c r="AG1336" t="s">
        <v>686</v>
      </c>
      <c r="AH1336" t="s">
        <v>687</v>
      </c>
      <c r="AI1336">
        <v>146</v>
      </c>
      <c r="AJ1336" t="s">
        <v>670</v>
      </c>
      <c r="AK1336" t="s">
        <v>671</v>
      </c>
      <c r="AL1336">
        <v>89</v>
      </c>
    </row>
    <row r="1337" spans="1:38">
      <c r="A1337" t="s">
        <v>601</v>
      </c>
      <c r="B1337">
        <v>3</v>
      </c>
      <c r="C1337">
        <v>9</v>
      </c>
      <c r="D1337" t="s">
        <v>117</v>
      </c>
      <c r="F1337">
        <v>-1</v>
      </c>
      <c r="G1337">
        <v>0.5</v>
      </c>
      <c r="H1337">
        <v>2</v>
      </c>
      <c r="I1337">
        <v>0</v>
      </c>
      <c r="J1337" t="s">
        <v>41</v>
      </c>
      <c r="K1337">
        <v>0</v>
      </c>
      <c r="L1337" t="s">
        <v>42</v>
      </c>
      <c r="M1337">
        <v>-1</v>
      </c>
      <c r="N1337">
        <v>0.66599999999999993</v>
      </c>
      <c r="O1337">
        <v>1</v>
      </c>
      <c r="P1337">
        <v>0.66599999999999993</v>
      </c>
      <c r="Q1337" t="s">
        <v>41</v>
      </c>
      <c r="R1337" t="s">
        <v>42</v>
      </c>
      <c r="T1337">
        <v>101.31965006729475</v>
      </c>
      <c r="U1337">
        <v>117.34261838440112</v>
      </c>
      <c r="V1337">
        <v>125.13020833333333</v>
      </c>
      <c r="W1337">
        <v>148.05555555555554</v>
      </c>
      <c r="X1337">
        <v>14.424707749999996</v>
      </c>
      <c r="Y1337" t="s">
        <v>49</v>
      </c>
      <c r="Z1337">
        <v>35.594856000000007</v>
      </c>
      <c r="AA1337" t="s">
        <v>49</v>
      </c>
      <c r="AC1337">
        <v>22.393000000000001</v>
      </c>
      <c r="AD1337">
        <v>81.765000000000001</v>
      </c>
      <c r="AE1337">
        <v>22.13</v>
      </c>
      <c r="AG1337" t="s">
        <v>650</v>
      </c>
      <c r="AH1337" t="s">
        <v>651</v>
      </c>
      <c r="AI1337">
        <v>131</v>
      </c>
      <c r="AJ1337" t="s">
        <v>652</v>
      </c>
      <c r="AK1337" t="s">
        <v>653</v>
      </c>
      <c r="AL1337">
        <v>48</v>
      </c>
    </row>
    <row r="1338" spans="1:38">
      <c r="A1338" t="s">
        <v>601</v>
      </c>
      <c r="B1338">
        <v>3</v>
      </c>
      <c r="C1338">
        <v>9</v>
      </c>
      <c r="D1338" t="s">
        <v>117</v>
      </c>
      <c r="F1338">
        <v>0</v>
      </c>
      <c r="G1338">
        <v>1</v>
      </c>
      <c r="H1338">
        <v>0</v>
      </c>
      <c r="I1338">
        <v>1</v>
      </c>
      <c r="J1338" t="s">
        <v>42</v>
      </c>
      <c r="K1338">
        <v>0</v>
      </c>
      <c r="L1338" t="s">
        <v>42</v>
      </c>
      <c r="M1338">
        <v>-1</v>
      </c>
      <c r="N1338">
        <v>0.66599999999999993</v>
      </c>
      <c r="O1338">
        <v>1</v>
      </c>
      <c r="P1338">
        <v>0.66599999999999993</v>
      </c>
      <c r="Q1338" t="s">
        <v>41</v>
      </c>
      <c r="R1338" t="s">
        <v>41</v>
      </c>
      <c r="T1338">
        <v>101.31965006729475</v>
      </c>
      <c r="U1338">
        <v>117.34261838440112</v>
      </c>
      <c r="V1338">
        <v>125.13020833333333</v>
      </c>
      <c r="W1338">
        <v>148.05555555555554</v>
      </c>
      <c r="X1338">
        <v>50.872199454999993</v>
      </c>
      <c r="Y1338" t="s">
        <v>49</v>
      </c>
      <c r="Z1338">
        <v>69.222904499999999</v>
      </c>
      <c r="AA1338" t="s">
        <v>49</v>
      </c>
      <c r="AC1338">
        <v>22.369</v>
      </c>
      <c r="AD1338">
        <v>80.742000000000004</v>
      </c>
      <c r="AE1338">
        <v>22.13</v>
      </c>
      <c r="AG1338" t="s">
        <v>656</v>
      </c>
      <c r="AH1338" t="s">
        <v>657</v>
      </c>
      <c r="AI1338">
        <v>91</v>
      </c>
      <c r="AJ1338" t="s">
        <v>656</v>
      </c>
      <c r="AK1338" t="s">
        <v>657</v>
      </c>
      <c r="AL1338">
        <v>50</v>
      </c>
    </row>
    <row r="1339" spans="1:38">
      <c r="A1339" t="s">
        <v>601</v>
      </c>
      <c r="B1339">
        <v>3</v>
      </c>
      <c r="C1339">
        <v>9</v>
      </c>
      <c r="D1339" t="s">
        <v>117</v>
      </c>
      <c r="F1339">
        <v>1</v>
      </c>
      <c r="G1339">
        <v>0.5</v>
      </c>
      <c r="H1339">
        <v>0</v>
      </c>
      <c r="I1339">
        <v>1</v>
      </c>
      <c r="J1339" t="s">
        <v>42</v>
      </c>
      <c r="K1339">
        <v>1</v>
      </c>
      <c r="L1339" t="s">
        <v>42</v>
      </c>
      <c r="M1339">
        <v>0</v>
      </c>
      <c r="N1339">
        <v>1</v>
      </c>
      <c r="O1339">
        <v>0</v>
      </c>
      <c r="P1339">
        <v>1</v>
      </c>
      <c r="Q1339" t="s">
        <v>41</v>
      </c>
      <c r="R1339" t="s">
        <v>41</v>
      </c>
      <c r="T1339">
        <v>101.31965006729475</v>
      </c>
      <c r="U1339">
        <v>117.34261838440112</v>
      </c>
      <c r="V1339">
        <v>125.13020833333333</v>
      </c>
      <c r="W1339">
        <v>148.05555555555554</v>
      </c>
      <c r="X1339">
        <v>71.16833158999998</v>
      </c>
      <c r="Y1339" t="s">
        <v>49</v>
      </c>
      <c r="Z1339">
        <v>89.364784</v>
      </c>
      <c r="AA1339" t="s">
        <v>49</v>
      </c>
      <c r="AC1339">
        <v>22.847999999999999</v>
      </c>
      <c r="AD1339">
        <v>79.763999999999996</v>
      </c>
      <c r="AE1339">
        <v>22.705000000000002</v>
      </c>
      <c r="AG1339" t="s">
        <v>674</v>
      </c>
      <c r="AH1339" t="s">
        <v>675</v>
      </c>
      <c r="AI1339">
        <v>202</v>
      </c>
      <c r="AJ1339" t="s">
        <v>684</v>
      </c>
      <c r="AK1339" t="s">
        <v>685</v>
      </c>
      <c r="AL1339">
        <v>85</v>
      </c>
    </row>
    <row r="1340" spans="1:38">
      <c r="A1340" t="s">
        <v>601</v>
      </c>
      <c r="B1340">
        <v>3</v>
      </c>
      <c r="C1340">
        <v>9</v>
      </c>
      <c r="D1340" t="s">
        <v>117</v>
      </c>
      <c r="F1340">
        <v>0</v>
      </c>
      <c r="G1340">
        <v>1</v>
      </c>
      <c r="H1340">
        <v>0</v>
      </c>
      <c r="I1340">
        <v>1</v>
      </c>
      <c r="J1340" t="s">
        <v>42</v>
      </c>
      <c r="K1340">
        <v>0</v>
      </c>
      <c r="L1340" t="s">
        <v>42</v>
      </c>
      <c r="M1340">
        <v>0</v>
      </c>
      <c r="N1340">
        <v>1</v>
      </c>
      <c r="O1340">
        <v>0</v>
      </c>
      <c r="P1340">
        <v>1</v>
      </c>
      <c r="Q1340" t="s">
        <v>41</v>
      </c>
      <c r="R1340" t="s">
        <v>41</v>
      </c>
      <c r="T1340">
        <v>101.31965006729475</v>
      </c>
      <c r="U1340">
        <v>117.34261838440112</v>
      </c>
      <c r="V1340">
        <v>125.13020833333333</v>
      </c>
      <c r="W1340">
        <v>148.05555555555554</v>
      </c>
      <c r="X1340">
        <v>46.812298999999989</v>
      </c>
      <c r="Y1340" t="s">
        <v>49</v>
      </c>
      <c r="Z1340">
        <v>62.504784000000001</v>
      </c>
      <c r="AA1340" t="s">
        <v>49</v>
      </c>
      <c r="AC1340">
        <v>23.304000000000002</v>
      </c>
      <c r="AD1340">
        <v>78.257999999999996</v>
      </c>
      <c r="AE1340">
        <v>23.256</v>
      </c>
      <c r="AG1340" t="s">
        <v>684</v>
      </c>
      <c r="AH1340" t="s">
        <v>685</v>
      </c>
      <c r="AI1340">
        <v>208</v>
      </c>
      <c r="AJ1340" t="s">
        <v>684</v>
      </c>
      <c r="AK1340" t="s">
        <v>685</v>
      </c>
      <c r="AL1340">
        <v>85</v>
      </c>
    </row>
    <row r="1341" spans="1:38">
      <c r="A1341" t="s">
        <v>601</v>
      </c>
      <c r="B1341">
        <v>3</v>
      </c>
      <c r="C1341">
        <v>10</v>
      </c>
      <c r="D1341" t="s">
        <v>90</v>
      </c>
      <c r="F1341">
        <v>0</v>
      </c>
      <c r="G1341">
        <v>1</v>
      </c>
      <c r="H1341">
        <v>0</v>
      </c>
      <c r="I1341">
        <v>1</v>
      </c>
      <c r="J1341" t="s">
        <v>42</v>
      </c>
      <c r="K1341">
        <v>1</v>
      </c>
      <c r="L1341" t="s">
        <v>42</v>
      </c>
      <c r="M1341">
        <v>-2</v>
      </c>
      <c r="N1341">
        <v>0.33299999999999996</v>
      </c>
      <c r="O1341">
        <v>2</v>
      </c>
      <c r="P1341">
        <v>0.33299999999999996</v>
      </c>
      <c r="Q1341" t="s">
        <v>42</v>
      </c>
      <c r="R1341" t="s">
        <v>41</v>
      </c>
      <c r="T1341">
        <v>101.31965006729475</v>
      </c>
      <c r="U1341">
        <v>117.34261838440112</v>
      </c>
      <c r="V1341">
        <v>125.13020833333333</v>
      </c>
      <c r="W1341">
        <v>148.05555555555554</v>
      </c>
      <c r="X1341">
        <v>195.63193999999999</v>
      </c>
      <c r="Y1341" t="s">
        <v>54</v>
      </c>
      <c r="Z1341">
        <v>102.33517999999999</v>
      </c>
      <c r="AA1341" t="s">
        <v>54</v>
      </c>
      <c r="AC1341">
        <v>22.393000000000001</v>
      </c>
      <c r="AD1341">
        <v>81.765000000000001</v>
      </c>
      <c r="AE1341">
        <v>22.13</v>
      </c>
      <c r="AG1341" t="s">
        <v>660</v>
      </c>
      <c r="AH1341" t="s">
        <v>661</v>
      </c>
      <c r="AI1341">
        <v>33</v>
      </c>
      <c r="AJ1341" t="s">
        <v>660</v>
      </c>
      <c r="AK1341" t="s">
        <v>661</v>
      </c>
      <c r="AL1341">
        <v>42</v>
      </c>
    </row>
    <row r="1342" spans="1:38">
      <c r="A1342" t="s">
        <v>601</v>
      </c>
      <c r="B1342">
        <v>3</v>
      </c>
      <c r="C1342">
        <v>10</v>
      </c>
      <c r="D1342" t="s">
        <v>90</v>
      </c>
      <c r="F1342">
        <v>0</v>
      </c>
      <c r="G1342">
        <v>1</v>
      </c>
      <c r="H1342">
        <v>0</v>
      </c>
      <c r="I1342">
        <v>1</v>
      </c>
      <c r="J1342" t="s">
        <v>42</v>
      </c>
      <c r="K1342">
        <v>1</v>
      </c>
      <c r="L1342" t="s">
        <v>41</v>
      </c>
      <c r="M1342">
        <v>-2</v>
      </c>
      <c r="N1342">
        <v>0.33299999999999996</v>
      </c>
      <c r="O1342">
        <v>1</v>
      </c>
      <c r="P1342">
        <v>0.66599999999999993</v>
      </c>
      <c r="Q1342" t="s">
        <v>41</v>
      </c>
      <c r="R1342" t="s">
        <v>41</v>
      </c>
      <c r="T1342">
        <v>101.31965006729475</v>
      </c>
      <c r="U1342">
        <v>117.34261838440112</v>
      </c>
      <c r="V1342">
        <v>125.13020833333333</v>
      </c>
      <c r="W1342">
        <v>148.05555555555554</v>
      </c>
      <c r="X1342">
        <v>618.87286000000006</v>
      </c>
      <c r="Y1342" t="s">
        <v>648</v>
      </c>
      <c r="Z1342">
        <v>470.66775500000006</v>
      </c>
      <c r="AA1342" t="s">
        <v>89</v>
      </c>
      <c r="AC1342">
        <v>22.369</v>
      </c>
      <c r="AD1342">
        <v>80.742000000000004</v>
      </c>
      <c r="AE1342">
        <v>22.13</v>
      </c>
      <c r="AG1342" t="s">
        <v>704</v>
      </c>
      <c r="AH1342" t="s">
        <v>705</v>
      </c>
      <c r="AI1342">
        <v>12</v>
      </c>
      <c r="AJ1342" t="s">
        <v>732</v>
      </c>
      <c r="AK1342" t="s">
        <v>733</v>
      </c>
      <c r="AL1342">
        <v>27</v>
      </c>
    </row>
    <row r="1343" spans="1:38">
      <c r="A1343" t="s">
        <v>601</v>
      </c>
      <c r="B1343">
        <v>3</v>
      </c>
      <c r="C1343">
        <v>10</v>
      </c>
      <c r="D1343" t="s">
        <v>90</v>
      </c>
      <c r="F1343">
        <v>0</v>
      </c>
      <c r="G1343">
        <v>1</v>
      </c>
      <c r="H1343">
        <v>0</v>
      </c>
      <c r="I1343">
        <v>1</v>
      </c>
      <c r="J1343" t="s">
        <v>42</v>
      </c>
      <c r="K1343">
        <v>1</v>
      </c>
      <c r="L1343" t="s">
        <v>41</v>
      </c>
      <c r="M1343">
        <v>-1</v>
      </c>
      <c r="N1343">
        <v>0.66599999999999993</v>
      </c>
      <c r="O1343">
        <v>1</v>
      </c>
      <c r="P1343">
        <v>0.66599999999999993</v>
      </c>
      <c r="Q1343" t="s">
        <v>41</v>
      </c>
      <c r="R1343" t="s">
        <v>41</v>
      </c>
      <c r="T1343">
        <v>101.31965006729475</v>
      </c>
      <c r="U1343">
        <v>117.34261838440112</v>
      </c>
      <c r="V1343">
        <v>125.13020833333333</v>
      </c>
      <c r="W1343">
        <v>148.05555555555554</v>
      </c>
      <c r="X1343">
        <v>759.99293000000011</v>
      </c>
      <c r="Y1343" t="s">
        <v>648</v>
      </c>
      <c r="Z1343">
        <v>682.32228999999984</v>
      </c>
      <c r="AA1343" t="s">
        <v>648</v>
      </c>
      <c r="AC1343">
        <v>22.847999999999999</v>
      </c>
      <c r="AD1343">
        <v>79.763999999999996</v>
      </c>
      <c r="AE1343">
        <v>22.705000000000002</v>
      </c>
      <c r="AG1343" t="s">
        <v>700</v>
      </c>
      <c r="AH1343" t="s">
        <v>701</v>
      </c>
      <c r="AI1343">
        <v>18</v>
      </c>
      <c r="AJ1343" t="s">
        <v>700</v>
      </c>
      <c r="AK1343" t="s">
        <v>701</v>
      </c>
      <c r="AL1343">
        <v>25</v>
      </c>
    </row>
    <row r="1344" spans="1:38">
      <c r="A1344" t="s">
        <v>601</v>
      </c>
      <c r="B1344">
        <v>3</v>
      </c>
      <c r="C1344">
        <v>10</v>
      </c>
      <c r="D1344" t="s">
        <v>90</v>
      </c>
      <c r="F1344">
        <v>0</v>
      </c>
      <c r="G1344">
        <v>1</v>
      </c>
      <c r="H1344">
        <v>0</v>
      </c>
      <c r="I1344">
        <v>1</v>
      </c>
      <c r="J1344" t="s">
        <v>42</v>
      </c>
      <c r="K1344">
        <v>1</v>
      </c>
      <c r="L1344" t="s">
        <v>41</v>
      </c>
      <c r="M1344">
        <v>-2</v>
      </c>
      <c r="N1344">
        <v>0.33299999999999996</v>
      </c>
      <c r="O1344">
        <v>1</v>
      </c>
      <c r="P1344">
        <v>0.66599999999999993</v>
      </c>
      <c r="Q1344" t="s">
        <v>41</v>
      </c>
      <c r="R1344" t="s">
        <v>42</v>
      </c>
      <c r="T1344">
        <v>101.31965006729475</v>
      </c>
      <c r="U1344">
        <v>117.34261838440112</v>
      </c>
      <c r="V1344">
        <v>125.13020833333333</v>
      </c>
      <c r="W1344">
        <v>148.05555555555554</v>
      </c>
      <c r="X1344">
        <v>722.29729000000009</v>
      </c>
      <c r="Y1344" t="s">
        <v>648</v>
      </c>
      <c r="Z1344">
        <v>541.25240499999995</v>
      </c>
      <c r="AA1344" t="s">
        <v>648</v>
      </c>
      <c r="AC1344">
        <v>23.304000000000002</v>
      </c>
      <c r="AD1344">
        <v>78.257999999999996</v>
      </c>
      <c r="AE1344">
        <v>23.256</v>
      </c>
      <c r="AG1344" t="s">
        <v>712</v>
      </c>
      <c r="AH1344" t="s">
        <v>713</v>
      </c>
      <c r="AI1344">
        <v>14</v>
      </c>
      <c r="AJ1344" t="s">
        <v>700</v>
      </c>
      <c r="AK1344" t="s">
        <v>701</v>
      </c>
      <c r="AL1344">
        <v>25</v>
      </c>
    </row>
    <row r="1345" spans="1:38">
      <c r="A1345" t="s">
        <v>601</v>
      </c>
      <c r="B1345">
        <v>3</v>
      </c>
      <c r="C1345">
        <v>11</v>
      </c>
      <c r="D1345" t="s">
        <v>123</v>
      </c>
      <c r="F1345">
        <v>-1</v>
      </c>
      <c r="G1345">
        <v>0.5</v>
      </c>
      <c r="H1345">
        <v>2</v>
      </c>
      <c r="I1345">
        <v>0</v>
      </c>
      <c r="J1345" t="s">
        <v>41</v>
      </c>
      <c r="K1345">
        <v>0</v>
      </c>
      <c r="L1345" t="s">
        <v>42</v>
      </c>
      <c r="M1345">
        <v>-2</v>
      </c>
      <c r="N1345">
        <v>0.33299999999999996</v>
      </c>
      <c r="O1345">
        <v>2</v>
      </c>
      <c r="P1345">
        <v>0.33299999999999996</v>
      </c>
      <c r="Q1345" t="s">
        <v>42</v>
      </c>
      <c r="R1345" t="s">
        <v>41</v>
      </c>
      <c r="T1345">
        <v>101.31965006729475</v>
      </c>
      <c r="U1345">
        <v>117.34261838440112</v>
      </c>
      <c r="V1345">
        <v>125.13020833333333</v>
      </c>
      <c r="W1345">
        <v>148.05555555555554</v>
      </c>
      <c r="X1345">
        <v>102.58414999999999</v>
      </c>
      <c r="Y1345" t="s">
        <v>54</v>
      </c>
      <c r="Z1345">
        <v>-49.060715000000002</v>
      </c>
      <c r="AA1345" t="s">
        <v>49</v>
      </c>
      <c r="AC1345">
        <v>22.393000000000001</v>
      </c>
      <c r="AD1345">
        <v>81.765000000000001</v>
      </c>
      <c r="AE1345">
        <v>22.13</v>
      </c>
      <c r="AG1345" t="s">
        <v>654</v>
      </c>
      <c r="AH1345" t="s">
        <v>655</v>
      </c>
      <c r="AI1345">
        <v>50</v>
      </c>
      <c r="AJ1345" t="s">
        <v>678</v>
      </c>
      <c r="AK1345" t="s">
        <v>679</v>
      </c>
      <c r="AL1345">
        <v>66</v>
      </c>
    </row>
    <row r="1346" spans="1:38">
      <c r="A1346" t="s">
        <v>601</v>
      </c>
      <c r="B1346">
        <v>3</v>
      </c>
      <c r="C1346">
        <v>11</v>
      </c>
      <c r="D1346" t="s">
        <v>123</v>
      </c>
      <c r="F1346">
        <v>0</v>
      </c>
      <c r="G1346">
        <v>1</v>
      </c>
      <c r="H1346">
        <v>-1</v>
      </c>
      <c r="I1346">
        <v>0.5</v>
      </c>
      <c r="J1346">
        <v>0</v>
      </c>
      <c r="K1346">
        <v>0</v>
      </c>
      <c r="L1346" t="s">
        <v>42</v>
      </c>
      <c r="M1346">
        <v>-1</v>
      </c>
      <c r="N1346">
        <v>0.66599999999999993</v>
      </c>
      <c r="O1346">
        <v>2</v>
      </c>
      <c r="P1346">
        <v>0.33299999999999996</v>
      </c>
      <c r="Q1346" t="s">
        <v>41</v>
      </c>
      <c r="R1346" t="s">
        <v>41</v>
      </c>
      <c r="T1346">
        <v>101.31965006729475</v>
      </c>
      <c r="U1346">
        <v>117.34261838440112</v>
      </c>
      <c r="V1346">
        <v>125.13020833333333</v>
      </c>
      <c r="W1346">
        <v>148.05555555555554</v>
      </c>
      <c r="X1346">
        <v>160.89064999999999</v>
      </c>
      <c r="Y1346" t="s">
        <v>54</v>
      </c>
      <c r="Z1346">
        <v>4.9620800000000003</v>
      </c>
      <c r="AA1346" t="s">
        <v>49</v>
      </c>
      <c r="AC1346">
        <v>22.369</v>
      </c>
      <c r="AD1346">
        <v>80.742000000000004</v>
      </c>
      <c r="AE1346">
        <v>22.13</v>
      </c>
      <c r="AG1346" t="s">
        <v>656</v>
      </c>
      <c r="AH1346" t="s">
        <v>657</v>
      </c>
      <c r="AI1346">
        <v>91</v>
      </c>
      <c r="AJ1346" t="s">
        <v>654</v>
      </c>
      <c r="AK1346" t="s">
        <v>655</v>
      </c>
      <c r="AL1346">
        <v>90</v>
      </c>
    </row>
    <row r="1347" spans="1:38">
      <c r="A1347" t="s">
        <v>601</v>
      </c>
      <c r="B1347">
        <v>3</v>
      </c>
      <c r="C1347">
        <v>11</v>
      </c>
      <c r="D1347" t="s">
        <v>123</v>
      </c>
      <c r="F1347">
        <v>-1</v>
      </c>
      <c r="G1347">
        <v>0.5</v>
      </c>
      <c r="H1347">
        <v>1</v>
      </c>
      <c r="I1347">
        <v>0.5</v>
      </c>
      <c r="J1347" t="s">
        <v>42</v>
      </c>
      <c r="K1347">
        <v>0</v>
      </c>
      <c r="L1347" t="s">
        <v>42</v>
      </c>
      <c r="M1347">
        <v>-2</v>
      </c>
      <c r="N1347">
        <v>0.33299999999999996</v>
      </c>
      <c r="O1347">
        <v>2</v>
      </c>
      <c r="P1347">
        <v>0.33299999999999996</v>
      </c>
      <c r="Q1347" t="s">
        <v>41</v>
      </c>
      <c r="R1347" t="s">
        <v>41</v>
      </c>
      <c r="T1347">
        <v>101.31965006729475</v>
      </c>
      <c r="U1347">
        <v>117.34261838440112</v>
      </c>
      <c r="V1347">
        <v>125.13020833333333</v>
      </c>
      <c r="W1347">
        <v>148.05555555555554</v>
      </c>
      <c r="X1347">
        <v>182.82499999999999</v>
      </c>
      <c r="Y1347" t="s">
        <v>54</v>
      </c>
      <c r="Z1347">
        <v>28.198745000000002</v>
      </c>
      <c r="AA1347" t="s">
        <v>49</v>
      </c>
      <c r="AC1347">
        <v>22.847999999999999</v>
      </c>
      <c r="AD1347">
        <v>79.763999999999996</v>
      </c>
      <c r="AE1347">
        <v>22.705000000000002</v>
      </c>
      <c r="AG1347" t="s">
        <v>654</v>
      </c>
      <c r="AH1347" t="s">
        <v>655</v>
      </c>
      <c r="AI1347">
        <v>50</v>
      </c>
      <c r="AJ1347" t="s">
        <v>654</v>
      </c>
      <c r="AK1347" t="s">
        <v>655</v>
      </c>
      <c r="AL1347">
        <v>90</v>
      </c>
    </row>
    <row r="1348" spans="1:38">
      <c r="A1348" t="s">
        <v>601</v>
      </c>
      <c r="B1348">
        <v>3</v>
      </c>
      <c r="C1348">
        <v>11</v>
      </c>
      <c r="D1348" t="s">
        <v>123</v>
      </c>
      <c r="F1348">
        <v>-1</v>
      </c>
      <c r="G1348">
        <v>0.5</v>
      </c>
      <c r="H1348">
        <v>2</v>
      </c>
      <c r="I1348">
        <v>0</v>
      </c>
      <c r="J1348" t="s">
        <v>42</v>
      </c>
      <c r="K1348">
        <v>0</v>
      </c>
      <c r="L1348" t="s">
        <v>42</v>
      </c>
      <c r="M1348">
        <v>-2</v>
      </c>
      <c r="N1348">
        <v>0.33299999999999996</v>
      </c>
      <c r="O1348">
        <v>2</v>
      </c>
      <c r="P1348">
        <v>0.33299999999999996</v>
      </c>
      <c r="Q1348" t="s">
        <v>41</v>
      </c>
      <c r="R1348" t="s">
        <v>41</v>
      </c>
      <c r="T1348">
        <v>101.31965006729475</v>
      </c>
      <c r="U1348">
        <v>117.34261838440112</v>
      </c>
      <c r="V1348">
        <v>125.13020833333333</v>
      </c>
      <c r="W1348">
        <v>148.05555555555554</v>
      </c>
      <c r="X1348">
        <v>160.89064999999999</v>
      </c>
      <c r="Y1348" t="s">
        <v>54</v>
      </c>
      <c r="Z1348">
        <v>4.9620800000000003</v>
      </c>
      <c r="AA1348" t="s">
        <v>49</v>
      </c>
      <c r="AC1348">
        <v>23.304000000000002</v>
      </c>
      <c r="AD1348">
        <v>78.257999999999996</v>
      </c>
      <c r="AE1348">
        <v>23.256</v>
      </c>
      <c r="AG1348" t="s">
        <v>654</v>
      </c>
      <c r="AH1348" t="s">
        <v>655</v>
      </c>
      <c r="AI1348">
        <v>50</v>
      </c>
      <c r="AJ1348" t="s">
        <v>678</v>
      </c>
      <c r="AK1348" t="s">
        <v>679</v>
      </c>
      <c r="AL1348">
        <v>66</v>
      </c>
    </row>
    <row r="1349" spans="1:38">
      <c r="A1349" t="s">
        <v>601</v>
      </c>
      <c r="B1349">
        <v>3</v>
      </c>
      <c r="C1349">
        <v>12</v>
      </c>
      <c r="D1349" t="s">
        <v>95</v>
      </c>
      <c r="F1349">
        <v>0</v>
      </c>
      <c r="G1349">
        <v>1</v>
      </c>
      <c r="H1349">
        <v>0</v>
      </c>
      <c r="I1349">
        <v>1</v>
      </c>
      <c r="J1349" t="s">
        <v>42</v>
      </c>
      <c r="K1349">
        <v>0</v>
      </c>
      <c r="L1349" t="s">
        <v>42</v>
      </c>
      <c r="M1349">
        <v>0</v>
      </c>
      <c r="N1349">
        <v>1</v>
      </c>
      <c r="O1349">
        <v>0</v>
      </c>
      <c r="P1349">
        <v>1</v>
      </c>
      <c r="Q1349" t="s">
        <v>41</v>
      </c>
      <c r="R1349" t="s">
        <v>41</v>
      </c>
      <c r="T1349">
        <v>101.31965006729475</v>
      </c>
      <c r="U1349">
        <v>117.34261838440112</v>
      </c>
      <c r="V1349">
        <v>125.13020833333333</v>
      </c>
      <c r="W1349">
        <v>148.05555555555554</v>
      </c>
      <c r="X1349">
        <v>-1.0589799999999983</v>
      </c>
      <c r="Y1349" t="s">
        <v>49</v>
      </c>
      <c r="Z1349">
        <v>-63.478320000000004</v>
      </c>
      <c r="AA1349" t="s">
        <v>49</v>
      </c>
      <c r="AC1349">
        <v>22.393000000000001</v>
      </c>
      <c r="AD1349">
        <v>81.765000000000001</v>
      </c>
      <c r="AE1349">
        <v>22.13</v>
      </c>
      <c r="AG1349" t="s">
        <v>684</v>
      </c>
      <c r="AH1349" t="s">
        <v>685</v>
      </c>
      <c r="AI1349">
        <v>208</v>
      </c>
      <c r="AJ1349" t="s">
        <v>684</v>
      </c>
      <c r="AK1349" t="s">
        <v>685</v>
      </c>
      <c r="AL1349">
        <v>85</v>
      </c>
    </row>
    <row r="1350" spans="1:38">
      <c r="A1350" t="s">
        <v>601</v>
      </c>
      <c r="B1350">
        <v>3</v>
      </c>
      <c r="C1350">
        <v>12</v>
      </c>
      <c r="D1350" t="s">
        <v>95</v>
      </c>
      <c r="F1350">
        <v>0</v>
      </c>
      <c r="G1350">
        <v>1</v>
      </c>
      <c r="H1350">
        <v>0</v>
      </c>
      <c r="I1350">
        <v>1</v>
      </c>
      <c r="J1350" t="s">
        <v>42</v>
      </c>
      <c r="K1350">
        <v>0</v>
      </c>
      <c r="L1350" t="s">
        <v>42</v>
      </c>
      <c r="M1350">
        <v>0</v>
      </c>
      <c r="N1350">
        <v>1</v>
      </c>
      <c r="O1350">
        <v>-1</v>
      </c>
      <c r="P1350">
        <v>0.66599999999999993</v>
      </c>
      <c r="Q1350" t="s">
        <v>41</v>
      </c>
      <c r="R1350" t="s">
        <v>41</v>
      </c>
      <c r="T1350">
        <v>101.31965006729475</v>
      </c>
      <c r="U1350">
        <v>117.34261838440112</v>
      </c>
      <c r="V1350">
        <v>125.13020833333333</v>
      </c>
      <c r="W1350">
        <v>148.05555555555554</v>
      </c>
      <c r="X1350">
        <v>30.049640000000004</v>
      </c>
      <c r="Y1350" t="s">
        <v>49</v>
      </c>
      <c r="Z1350">
        <v>-35.31324</v>
      </c>
      <c r="AA1350" t="s">
        <v>49</v>
      </c>
      <c r="AC1350">
        <v>22.369</v>
      </c>
      <c r="AD1350">
        <v>80.742000000000004</v>
      </c>
      <c r="AE1350">
        <v>22.13</v>
      </c>
      <c r="AG1350" t="s">
        <v>684</v>
      </c>
      <c r="AH1350" t="s">
        <v>685</v>
      </c>
      <c r="AI1350">
        <v>208</v>
      </c>
      <c r="AJ1350" t="s">
        <v>656</v>
      </c>
      <c r="AK1350" t="s">
        <v>657</v>
      </c>
      <c r="AL1350">
        <v>50</v>
      </c>
    </row>
    <row r="1351" spans="1:38">
      <c r="A1351" t="s">
        <v>601</v>
      </c>
      <c r="B1351">
        <v>3</v>
      </c>
      <c r="C1351">
        <v>12</v>
      </c>
      <c r="D1351" t="s">
        <v>95</v>
      </c>
      <c r="F1351">
        <v>0</v>
      </c>
      <c r="G1351">
        <v>1</v>
      </c>
      <c r="H1351">
        <v>0</v>
      </c>
      <c r="I1351">
        <v>1</v>
      </c>
      <c r="J1351" t="s">
        <v>42</v>
      </c>
      <c r="K1351">
        <v>0</v>
      </c>
      <c r="L1351" t="s">
        <v>42</v>
      </c>
      <c r="M1351">
        <v>0</v>
      </c>
      <c r="N1351">
        <v>1</v>
      </c>
      <c r="O1351">
        <v>0</v>
      </c>
      <c r="P1351">
        <v>1</v>
      </c>
      <c r="Q1351" t="s">
        <v>41</v>
      </c>
      <c r="R1351" t="s">
        <v>41</v>
      </c>
      <c r="T1351">
        <v>101.31965006729475</v>
      </c>
      <c r="U1351">
        <v>117.34261838440112</v>
      </c>
      <c r="V1351">
        <v>125.13020833333333</v>
      </c>
      <c r="W1351">
        <v>148.05555555555554</v>
      </c>
      <c r="X1351">
        <v>37.826795000000004</v>
      </c>
      <c r="Y1351" t="s">
        <v>49</v>
      </c>
      <c r="Z1351">
        <v>-21.230700000000006</v>
      </c>
      <c r="AA1351" t="s">
        <v>49</v>
      </c>
      <c r="AC1351">
        <v>22.847999999999999</v>
      </c>
      <c r="AD1351">
        <v>79.763999999999996</v>
      </c>
      <c r="AE1351">
        <v>22.705000000000002</v>
      </c>
      <c r="AG1351" t="s">
        <v>684</v>
      </c>
      <c r="AH1351" t="s">
        <v>685</v>
      </c>
      <c r="AI1351">
        <v>208</v>
      </c>
      <c r="AJ1351" t="s">
        <v>684</v>
      </c>
      <c r="AK1351" t="s">
        <v>685</v>
      </c>
      <c r="AL1351">
        <v>85</v>
      </c>
    </row>
    <row r="1352" spans="1:38">
      <c r="A1352" t="s">
        <v>601</v>
      </c>
      <c r="B1352">
        <v>3</v>
      </c>
      <c r="C1352">
        <v>12</v>
      </c>
      <c r="D1352" t="s">
        <v>95</v>
      </c>
      <c r="F1352">
        <v>0</v>
      </c>
      <c r="G1352">
        <v>1</v>
      </c>
      <c r="H1352">
        <v>0</v>
      </c>
      <c r="I1352">
        <v>1</v>
      </c>
      <c r="J1352" t="s">
        <v>42</v>
      </c>
      <c r="K1352">
        <v>0</v>
      </c>
      <c r="L1352" t="s">
        <v>42</v>
      </c>
      <c r="M1352">
        <v>0</v>
      </c>
      <c r="N1352">
        <v>1</v>
      </c>
      <c r="O1352">
        <v>0</v>
      </c>
      <c r="P1352">
        <v>1</v>
      </c>
      <c r="Q1352" t="s">
        <v>41</v>
      </c>
      <c r="R1352" t="s">
        <v>41</v>
      </c>
      <c r="T1352">
        <v>101.31965006729475</v>
      </c>
      <c r="U1352">
        <v>117.34261838440112</v>
      </c>
      <c r="V1352">
        <v>125.13020833333333</v>
      </c>
      <c r="W1352">
        <v>148.05555555555554</v>
      </c>
      <c r="X1352">
        <v>14.495329999999996</v>
      </c>
      <c r="Y1352" t="s">
        <v>49</v>
      </c>
      <c r="Z1352">
        <v>-35.31324</v>
      </c>
      <c r="AA1352" t="s">
        <v>49</v>
      </c>
      <c r="AC1352">
        <v>23.304000000000002</v>
      </c>
      <c r="AD1352">
        <v>78.257999999999996</v>
      </c>
      <c r="AE1352">
        <v>23.256</v>
      </c>
      <c r="AG1352" t="s">
        <v>684</v>
      </c>
      <c r="AH1352" t="s">
        <v>685</v>
      </c>
      <c r="AI1352">
        <v>208</v>
      </c>
      <c r="AJ1352" t="s">
        <v>684</v>
      </c>
      <c r="AK1352" t="s">
        <v>685</v>
      </c>
      <c r="AL1352">
        <v>85</v>
      </c>
    </row>
    <row r="1353" spans="1:38">
      <c r="A1353" t="s">
        <v>601</v>
      </c>
      <c r="B1353">
        <v>4</v>
      </c>
      <c r="C1353">
        <v>1</v>
      </c>
      <c r="D1353" t="s">
        <v>34</v>
      </c>
      <c r="F1353">
        <v>2</v>
      </c>
      <c r="G1353">
        <v>0</v>
      </c>
      <c r="H1353">
        <v>-1</v>
      </c>
      <c r="I1353">
        <v>0.5</v>
      </c>
      <c r="J1353" t="s">
        <v>42</v>
      </c>
      <c r="K1353">
        <v>1</v>
      </c>
      <c r="L1353" t="s">
        <v>41</v>
      </c>
      <c r="M1353">
        <v>0</v>
      </c>
      <c r="N1353">
        <v>1</v>
      </c>
      <c r="O1353">
        <v>0</v>
      </c>
      <c r="P1353">
        <v>1</v>
      </c>
      <c r="Q1353" t="s">
        <v>41</v>
      </c>
      <c r="R1353" t="s">
        <v>41</v>
      </c>
      <c r="T1353">
        <v>101.31965006729475</v>
      </c>
      <c r="U1353">
        <v>117.34261838440112</v>
      </c>
      <c r="V1353">
        <v>125.13020833333333</v>
      </c>
      <c r="W1353">
        <v>148.05555555555554</v>
      </c>
      <c r="X1353">
        <v>4869.2660163</v>
      </c>
      <c r="Y1353" t="s">
        <v>649</v>
      </c>
      <c r="Z1353">
        <v>1525.1430774999999</v>
      </c>
      <c r="AA1353" t="s">
        <v>649</v>
      </c>
      <c r="AC1353">
        <v>23.792499999999997</v>
      </c>
      <c r="AD1353">
        <v>74.233156250000008</v>
      </c>
      <c r="AE1353">
        <v>23.91796875</v>
      </c>
      <c r="AG1353" t="s">
        <v>762</v>
      </c>
      <c r="AH1353" t="s">
        <v>763</v>
      </c>
      <c r="AI1353">
        <v>8</v>
      </c>
      <c r="AJ1353" t="s">
        <v>764</v>
      </c>
      <c r="AK1353" t="s">
        <v>765</v>
      </c>
      <c r="AL1353">
        <v>13</v>
      </c>
    </row>
    <row r="1354" spans="1:38">
      <c r="A1354" t="s">
        <v>601</v>
      </c>
      <c r="B1354">
        <v>4</v>
      </c>
      <c r="C1354">
        <v>1</v>
      </c>
      <c r="D1354" t="s">
        <v>34</v>
      </c>
      <c r="F1354">
        <v>0</v>
      </c>
      <c r="G1354">
        <v>1</v>
      </c>
      <c r="H1354">
        <v>-1</v>
      </c>
      <c r="I1354">
        <v>0.5</v>
      </c>
      <c r="J1354" t="s">
        <v>42</v>
      </c>
      <c r="K1354">
        <v>1</v>
      </c>
      <c r="L1354" t="s">
        <v>41</v>
      </c>
      <c r="M1354">
        <v>0</v>
      </c>
      <c r="N1354">
        <v>1</v>
      </c>
      <c r="O1354">
        <v>-2</v>
      </c>
      <c r="P1354">
        <v>0.33299999999999996</v>
      </c>
      <c r="Q1354" t="s">
        <v>41</v>
      </c>
      <c r="R1354" t="s">
        <v>41</v>
      </c>
      <c r="T1354">
        <v>101.31965006729475</v>
      </c>
      <c r="U1354">
        <v>117.34261838440112</v>
      </c>
      <c r="V1354">
        <v>125.13020833333333</v>
      </c>
      <c r="W1354">
        <v>148.05555555555554</v>
      </c>
      <c r="X1354">
        <v>4926.4239734999992</v>
      </c>
      <c r="Y1354" t="s">
        <v>649</v>
      </c>
      <c r="Z1354">
        <v>1457.3952875</v>
      </c>
      <c r="AA1354" t="s">
        <v>649</v>
      </c>
      <c r="AC1354">
        <v>24.557000000000002</v>
      </c>
      <c r="AD1354">
        <v>72.573000000000008</v>
      </c>
      <c r="AE1354">
        <v>24.847000000000001</v>
      </c>
      <c r="AG1354" t="s">
        <v>744</v>
      </c>
      <c r="AH1354" t="s">
        <v>745</v>
      </c>
      <c r="AI1354">
        <v>30</v>
      </c>
      <c r="AJ1354" t="s">
        <v>752</v>
      </c>
      <c r="AK1354" t="s">
        <v>753</v>
      </c>
      <c r="AL1354">
        <v>4</v>
      </c>
    </row>
    <row r="1355" spans="1:38">
      <c r="A1355" t="s">
        <v>601</v>
      </c>
      <c r="B1355">
        <v>4</v>
      </c>
      <c r="C1355">
        <v>1</v>
      </c>
      <c r="D1355" t="s">
        <v>34</v>
      </c>
      <c r="F1355">
        <v>0</v>
      </c>
      <c r="G1355">
        <v>1</v>
      </c>
      <c r="H1355">
        <v>0</v>
      </c>
      <c r="I1355">
        <v>1</v>
      </c>
      <c r="J1355" t="s">
        <v>42</v>
      </c>
      <c r="K1355">
        <v>0</v>
      </c>
      <c r="L1355" t="s">
        <v>42</v>
      </c>
      <c r="M1355">
        <v>0</v>
      </c>
      <c r="N1355">
        <v>1</v>
      </c>
      <c r="O1355">
        <v>-2</v>
      </c>
      <c r="P1355">
        <v>0.33299999999999996</v>
      </c>
      <c r="Q1355" t="s">
        <v>41</v>
      </c>
      <c r="R1355" t="s">
        <v>41</v>
      </c>
      <c r="T1355">
        <v>101.31965006729475</v>
      </c>
      <c r="U1355">
        <v>117.34261838440112</v>
      </c>
      <c r="V1355">
        <v>125.13020833333333</v>
      </c>
      <c r="W1355">
        <v>148.05555555555554</v>
      </c>
      <c r="X1355">
        <v>4677.8673131999985</v>
      </c>
      <c r="Y1355" t="s">
        <v>649</v>
      </c>
      <c r="Z1355">
        <v>1564.4134615</v>
      </c>
      <c r="AA1355" t="s">
        <v>649</v>
      </c>
      <c r="AC1355">
        <v>24.919</v>
      </c>
      <c r="AD1355">
        <v>70.689000000000007</v>
      </c>
      <c r="AE1355">
        <v>25.283000000000001</v>
      </c>
      <c r="AG1355" t="s">
        <v>744</v>
      </c>
      <c r="AH1355" t="s">
        <v>745</v>
      </c>
      <c r="AI1355">
        <v>30</v>
      </c>
      <c r="AJ1355" t="s">
        <v>746</v>
      </c>
      <c r="AK1355" t="s">
        <v>747</v>
      </c>
      <c r="AL1355">
        <v>5</v>
      </c>
    </row>
    <row r="1356" spans="1:38">
      <c r="A1356" t="s">
        <v>601</v>
      </c>
      <c r="B1356">
        <v>4</v>
      </c>
      <c r="C1356">
        <v>1</v>
      </c>
      <c r="D1356" t="s">
        <v>34</v>
      </c>
      <c r="F1356">
        <v>0</v>
      </c>
      <c r="G1356">
        <v>1</v>
      </c>
      <c r="H1356">
        <v>0</v>
      </c>
      <c r="I1356">
        <v>1</v>
      </c>
      <c r="J1356" t="s">
        <v>42</v>
      </c>
      <c r="K1356">
        <v>0</v>
      </c>
      <c r="L1356">
        <v>0</v>
      </c>
      <c r="M1356">
        <v>0</v>
      </c>
      <c r="N1356">
        <v>1</v>
      </c>
      <c r="O1356">
        <v>-2</v>
      </c>
      <c r="P1356">
        <v>0.33299999999999996</v>
      </c>
      <c r="Q1356" t="s">
        <v>41</v>
      </c>
      <c r="R1356" t="s">
        <v>41</v>
      </c>
      <c r="T1356">
        <v>101.31965006729475</v>
      </c>
      <c r="U1356">
        <v>117.34261838440112</v>
      </c>
      <c r="V1356">
        <v>125.13020833333333</v>
      </c>
      <c r="W1356">
        <v>148.05555555555554</v>
      </c>
      <c r="X1356">
        <v>5148.0939439999993</v>
      </c>
      <c r="Y1356" t="s">
        <v>649</v>
      </c>
      <c r="Z1356">
        <v>1659.2962834999998</v>
      </c>
      <c r="AA1356" t="s">
        <v>649</v>
      </c>
      <c r="AC1356">
        <v>25.331</v>
      </c>
      <c r="AD1356">
        <v>69.394000000000005</v>
      </c>
      <c r="AE1356">
        <v>25.597999999999999</v>
      </c>
      <c r="AG1356" t="s">
        <v>744</v>
      </c>
      <c r="AH1356" t="s">
        <v>745</v>
      </c>
      <c r="AI1356">
        <v>30</v>
      </c>
      <c r="AJ1356" t="s">
        <v>746</v>
      </c>
      <c r="AK1356" t="s">
        <v>747</v>
      </c>
      <c r="AL1356">
        <v>5</v>
      </c>
    </row>
    <row r="1357" spans="1:38">
      <c r="A1357" t="s">
        <v>601</v>
      </c>
      <c r="B1357">
        <v>4</v>
      </c>
      <c r="C1357">
        <v>1</v>
      </c>
      <c r="D1357" t="s">
        <v>34</v>
      </c>
      <c r="F1357">
        <v>0</v>
      </c>
      <c r="G1357">
        <v>1</v>
      </c>
      <c r="H1357">
        <v>0</v>
      </c>
      <c r="I1357">
        <v>1</v>
      </c>
      <c r="J1357" t="s">
        <v>42</v>
      </c>
      <c r="K1357">
        <v>0</v>
      </c>
      <c r="L1357" t="s">
        <v>42</v>
      </c>
      <c r="M1357">
        <v>0</v>
      </c>
      <c r="N1357">
        <v>1</v>
      </c>
      <c r="O1357">
        <v>-2</v>
      </c>
      <c r="P1357">
        <v>0.33299999999999996</v>
      </c>
      <c r="Q1357" t="s">
        <v>41</v>
      </c>
      <c r="R1357" t="s">
        <v>41</v>
      </c>
      <c r="T1357">
        <v>101.31965006729475</v>
      </c>
      <c r="U1357">
        <v>117.34261838440112</v>
      </c>
      <c r="V1357">
        <v>125.13020833333333</v>
      </c>
      <c r="W1357">
        <v>148.05555555555554</v>
      </c>
      <c r="X1357">
        <v>2545.5612015000002</v>
      </c>
      <c r="Y1357" t="s">
        <v>649</v>
      </c>
      <c r="Z1357">
        <v>1314.7086875</v>
      </c>
      <c r="AA1357" t="s">
        <v>649</v>
      </c>
      <c r="AC1357">
        <v>25.55</v>
      </c>
      <c r="AD1357">
        <v>68.385000000000005</v>
      </c>
      <c r="AE1357">
        <v>25.817</v>
      </c>
      <c r="AG1357" t="s">
        <v>744</v>
      </c>
      <c r="AH1357" t="s">
        <v>745</v>
      </c>
      <c r="AI1357">
        <v>30</v>
      </c>
      <c r="AJ1357" t="s">
        <v>746</v>
      </c>
      <c r="AK1357" t="s">
        <v>747</v>
      </c>
      <c r="AL1357">
        <v>5</v>
      </c>
    </row>
    <row r="1358" spans="1:38">
      <c r="A1358" t="s">
        <v>601</v>
      </c>
      <c r="B1358">
        <v>4</v>
      </c>
      <c r="C1358">
        <v>2</v>
      </c>
      <c r="D1358" t="s">
        <v>101</v>
      </c>
      <c r="F1358">
        <v>0</v>
      </c>
      <c r="G1358">
        <v>1</v>
      </c>
      <c r="H1358">
        <v>1</v>
      </c>
      <c r="I1358">
        <v>0.5</v>
      </c>
      <c r="J1358" t="s">
        <v>42</v>
      </c>
      <c r="K1358">
        <v>0</v>
      </c>
      <c r="L1358" t="s">
        <v>42</v>
      </c>
      <c r="M1358">
        <v>-1</v>
      </c>
      <c r="N1358">
        <v>0.66599999999999993</v>
      </c>
      <c r="O1358">
        <v>0</v>
      </c>
      <c r="P1358">
        <v>1</v>
      </c>
      <c r="Q1358" t="s">
        <v>41</v>
      </c>
      <c r="R1358" t="s">
        <v>41</v>
      </c>
      <c r="T1358">
        <v>101.31965006729475</v>
      </c>
      <c r="U1358">
        <v>117.34261838440112</v>
      </c>
      <c r="V1358">
        <v>125.13020833333333</v>
      </c>
      <c r="W1358">
        <v>148.05555555555554</v>
      </c>
      <c r="X1358">
        <v>176.95574400000001</v>
      </c>
      <c r="Y1358" t="s">
        <v>54</v>
      </c>
      <c r="Z1358">
        <v>151.26501359999997</v>
      </c>
      <c r="AA1358" t="s">
        <v>54</v>
      </c>
      <c r="AC1358">
        <v>23.792499999999997</v>
      </c>
      <c r="AD1358">
        <v>74.233156250000008</v>
      </c>
      <c r="AE1358">
        <v>23.91796875</v>
      </c>
      <c r="AG1358" t="s">
        <v>668</v>
      </c>
      <c r="AH1358" t="s">
        <v>669</v>
      </c>
      <c r="AI1358">
        <v>63</v>
      </c>
      <c r="AJ1358" t="s">
        <v>670</v>
      </c>
      <c r="AK1358" t="s">
        <v>671</v>
      </c>
      <c r="AL1358">
        <v>89</v>
      </c>
    </row>
    <row r="1359" spans="1:38">
      <c r="A1359" t="s">
        <v>601</v>
      </c>
      <c r="B1359">
        <v>4</v>
      </c>
      <c r="C1359">
        <v>2</v>
      </c>
      <c r="D1359" t="s">
        <v>101</v>
      </c>
      <c r="F1359">
        <v>0</v>
      </c>
      <c r="G1359">
        <v>1</v>
      </c>
      <c r="H1359">
        <v>1</v>
      </c>
      <c r="I1359">
        <v>0.5</v>
      </c>
      <c r="J1359" t="s">
        <v>42</v>
      </c>
      <c r="K1359">
        <v>0</v>
      </c>
      <c r="L1359" t="s">
        <v>42</v>
      </c>
      <c r="M1359">
        <v>0</v>
      </c>
      <c r="N1359">
        <v>1</v>
      </c>
      <c r="O1359">
        <v>0</v>
      </c>
      <c r="P1359">
        <v>1</v>
      </c>
      <c r="Q1359" t="s">
        <v>41</v>
      </c>
      <c r="R1359" t="s">
        <v>41</v>
      </c>
      <c r="T1359">
        <v>101.31965006729475</v>
      </c>
      <c r="U1359">
        <v>117.34261838440112</v>
      </c>
      <c r="V1359">
        <v>125.13020833333333</v>
      </c>
      <c r="W1359">
        <v>148.05555555555554</v>
      </c>
      <c r="X1359">
        <v>192.72919999999999</v>
      </c>
      <c r="Y1359" t="s">
        <v>54</v>
      </c>
      <c r="Z1359">
        <v>139.52909750000001</v>
      </c>
      <c r="AA1359" t="s">
        <v>54</v>
      </c>
      <c r="AC1359">
        <v>24.557000000000002</v>
      </c>
      <c r="AD1359">
        <v>72.573000000000008</v>
      </c>
      <c r="AE1359">
        <v>24.847000000000001</v>
      </c>
      <c r="AG1359" t="s">
        <v>686</v>
      </c>
      <c r="AH1359" t="s">
        <v>687</v>
      </c>
      <c r="AI1359">
        <v>146</v>
      </c>
      <c r="AJ1359" t="s">
        <v>670</v>
      </c>
      <c r="AK1359" t="s">
        <v>671</v>
      </c>
      <c r="AL1359">
        <v>89</v>
      </c>
    </row>
    <row r="1360" spans="1:38">
      <c r="A1360" t="s">
        <v>601</v>
      </c>
      <c r="B1360">
        <v>4</v>
      </c>
      <c r="C1360">
        <v>2</v>
      </c>
      <c r="D1360" t="s">
        <v>101</v>
      </c>
      <c r="F1360">
        <v>1</v>
      </c>
      <c r="G1360">
        <v>0.5</v>
      </c>
      <c r="H1360">
        <v>0</v>
      </c>
      <c r="I1360">
        <v>1</v>
      </c>
      <c r="J1360" t="s">
        <v>42</v>
      </c>
      <c r="K1360">
        <v>0</v>
      </c>
      <c r="L1360" t="s">
        <v>42</v>
      </c>
      <c r="M1360">
        <v>0</v>
      </c>
      <c r="N1360">
        <v>1</v>
      </c>
      <c r="O1360">
        <v>0</v>
      </c>
      <c r="P1360">
        <v>1</v>
      </c>
      <c r="Q1360" t="s">
        <v>41</v>
      </c>
      <c r="R1360" t="s">
        <v>41</v>
      </c>
      <c r="T1360">
        <v>101.31965006729475</v>
      </c>
      <c r="U1360">
        <v>117.34261838440112</v>
      </c>
      <c r="V1360">
        <v>125.13020833333333</v>
      </c>
      <c r="W1360">
        <v>148.05555555555554</v>
      </c>
      <c r="X1360">
        <v>188.84200500000003</v>
      </c>
      <c r="Y1360" t="s">
        <v>54</v>
      </c>
      <c r="Z1360">
        <v>139.58108514999998</v>
      </c>
      <c r="AA1360" t="s">
        <v>54</v>
      </c>
      <c r="AC1360">
        <v>24.919</v>
      </c>
      <c r="AD1360">
        <v>70.689000000000007</v>
      </c>
      <c r="AE1360">
        <v>25.283000000000001</v>
      </c>
      <c r="AG1360" t="s">
        <v>670</v>
      </c>
      <c r="AH1360" t="s">
        <v>671</v>
      </c>
      <c r="AI1360">
        <v>91</v>
      </c>
      <c r="AJ1360" t="s">
        <v>686</v>
      </c>
      <c r="AK1360" t="s">
        <v>687</v>
      </c>
      <c r="AL1360">
        <v>93</v>
      </c>
    </row>
    <row r="1361" spans="1:38">
      <c r="A1361" t="s">
        <v>601</v>
      </c>
      <c r="B1361">
        <v>4</v>
      </c>
      <c r="C1361">
        <v>2</v>
      </c>
      <c r="D1361" t="s">
        <v>101</v>
      </c>
      <c r="F1361">
        <v>-1</v>
      </c>
      <c r="G1361">
        <v>0.5</v>
      </c>
      <c r="H1361">
        <v>2</v>
      </c>
      <c r="I1361">
        <v>0</v>
      </c>
      <c r="J1361" t="s">
        <v>41</v>
      </c>
      <c r="K1361">
        <v>0</v>
      </c>
      <c r="L1361" t="s">
        <v>42</v>
      </c>
      <c r="M1361">
        <v>0</v>
      </c>
      <c r="N1361">
        <v>1</v>
      </c>
      <c r="O1361">
        <v>0</v>
      </c>
      <c r="P1361">
        <v>1</v>
      </c>
      <c r="Q1361" t="s">
        <v>41</v>
      </c>
      <c r="R1361" t="s">
        <v>41</v>
      </c>
      <c r="T1361">
        <v>101.31965006729475</v>
      </c>
      <c r="U1361">
        <v>117.34261838440112</v>
      </c>
      <c r="V1361">
        <v>125.13020833333333</v>
      </c>
      <c r="W1361">
        <v>148.05555555555554</v>
      </c>
      <c r="X1361">
        <v>192.72919999999999</v>
      </c>
      <c r="Y1361" t="s">
        <v>54</v>
      </c>
      <c r="Z1361">
        <v>157.12735474999999</v>
      </c>
      <c r="AA1361" t="s">
        <v>54</v>
      </c>
      <c r="AC1361">
        <v>25.331</v>
      </c>
      <c r="AD1361">
        <v>69.394000000000005</v>
      </c>
      <c r="AE1361">
        <v>25.597999999999999</v>
      </c>
      <c r="AG1361" t="s">
        <v>670</v>
      </c>
      <c r="AH1361" t="s">
        <v>671</v>
      </c>
      <c r="AI1361">
        <v>91</v>
      </c>
      <c r="AJ1361" t="s">
        <v>708</v>
      </c>
      <c r="AK1361" t="s">
        <v>709</v>
      </c>
      <c r="AL1361">
        <v>28</v>
      </c>
    </row>
    <row r="1362" spans="1:38">
      <c r="A1362" t="s">
        <v>601</v>
      </c>
      <c r="B1362">
        <v>4</v>
      </c>
      <c r="C1362">
        <v>2</v>
      </c>
      <c r="D1362" t="s">
        <v>101</v>
      </c>
      <c r="F1362">
        <v>-1</v>
      </c>
      <c r="G1362">
        <v>0.5</v>
      </c>
      <c r="H1362">
        <v>1</v>
      </c>
      <c r="I1362">
        <v>0.5</v>
      </c>
      <c r="J1362" t="s">
        <v>41</v>
      </c>
      <c r="K1362">
        <v>0</v>
      </c>
      <c r="L1362" t="s">
        <v>42</v>
      </c>
      <c r="M1362">
        <v>0</v>
      </c>
      <c r="N1362">
        <v>1</v>
      </c>
      <c r="O1362">
        <v>0</v>
      </c>
      <c r="P1362">
        <v>1</v>
      </c>
      <c r="Q1362" t="s">
        <v>41</v>
      </c>
      <c r="R1362" t="s">
        <v>41</v>
      </c>
      <c r="T1362">
        <v>101.31965006729475</v>
      </c>
      <c r="U1362">
        <v>117.34261838440112</v>
      </c>
      <c r="V1362">
        <v>125.13020833333333</v>
      </c>
      <c r="W1362">
        <v>148.05555555555554</v>
      </c>
      <c r="X1362">
        <v>161.86594500000001</v>
      </c>
      <c r="Y1362" t="s">
        <v>54</v>
      </c>
      <c r="Z1362">
        <v>116.1724744</v>
      </c>
      <c r="AA1362" t="s">
        <v>54</v>
      </c>
      <c r="AC1362">
        <v>25.55</v>
      </c>
      <c r="AD1362">
        <v>68.385000000000005</v>
      </c>
      <c r="AE1362">
        <v>25.817</v>
      </c>
      <c r="AG1362" t="s">
        <v>670</v>
      </c>
      <c r="AH1362" t="s">
        <v>671</v>
      </c>
      <c r="AI1362">
        <v>91</v>
      </c>
      <c r="AJ1362" t="s">
        <v>670</v>
      </c>
      <c r="AK1362" t="s">
        <v>671</v>
      </c>
      <c r="AL1362">
        <v>89</v>
      </c>
    </row>
    <row r="1363" spans="1:38">
      <c r="A1363" t="s">
        <v>601</v>
      </c>
      <c r="B1363">
        <v>4</v>
      </c>
      <c r="C1363">
        <v>3</v>
      </c>
      <c r="D1363" t="s">
        <v>58</v>
      </c>
      <c r="F1363">
        <v>-1</v>
      </c>
      <c r="G1363">
        <v>0.5</v>
      </c>
      <c r="H1363">
        <v>2</v>
      </c>
      <c r="I1363">
        <v>0</v>
      </c>
      <c r="J1363" t="s">
        <v>42</v>
      </c>
      <c r="K1363">
        <v>0</v>
      </c>
      <c r="L1363" t="s">
        <v>42</v>
      </c>
      <c r="M1363">
        <v>-3</v>
      </c>
      <c r="N1363">
        <v>0</v>
      </c>
      <c r="O1363">
        <v>1</v>
      </c>
      <c r="P1363">
        <v>0.66599999999999993</v>
      </c>
      <c r="Q1363" t="s">
        <v>42</v>
      </c>
      <c r="R1363" t="s">
        <v>41</v>
      </c>
      <c r="T1363">
        <v>101.31965006729475</v>
      </c>
      <c r="U1363">
        <v>117.34261838440112</v>
      </c>
      <c r="V1363">
        <v>125.13020833333333</v>
      </c>
      <c r="W1363">
        <v>148.05555555555554</v>
      </c>
      <c r="X1363">
        <v>96.733839000000003</v>
      </c>
      <c r="Y1363" t="s">
        <v>49</v>
      </c>
      <c r="Z1363">
        <v>179.72504650000002</v>
      </c>
      <c r="AA1363" t="s">
        <v>54</v>
      </c>
      <c r="AC1363">
        <v>23.792499999999997</v>
      </c>
      <c r="AD1363">
        <v>74.233156250000008</v>
      </c>
      <c r="AE1363">
        <v>23.91796875</v>
      </c>
      <c r="AG1363" t="s">
        <v>658</v>
      </c>
      <c r="AH1363" t="s">
        <v>659</v>
      </c>
      <c r="AI1363">
        <v>12</v>
      </c>
      <c r="AJ1363" t="s">
        <v>672</v>
      </c>
      <c r="AK1363" t="s">
        <v>673</v>
      </c>
      <c r="AL1363">
        <v>25</v>
      </c>
    </row>
    <row r="1364" spans="1:38">
      <c r="A1364" t="s">
        <v>601</v>
      </c>
      <c r="B1364">
        <v>4</v>
      </c>
      <c r="C1364">
        <v>3</v>
      </c>
      <c r="D1364" t="s">
        <v>58</v>
      </c>
      <c r="F1364">
        <v>-1</v>
      </c>
      <c r="G1364">
        <v>0.5</v>
      </c>
      <c r="H1364">
        <v>0</v>
      </c>
      <c r="I1364">
        <v>1</v>
      </c>
      <c r="J1364" t="s">
        <v>42</v>
      </c>
      <c r="K1364">
        <v>0</v>
      </c>
      <c r="L1364" t="s">
        <v>42</v>
      </c>
      <c r="M1364">
        <v>-1</v>
      </c>
      <c r="N1364">
        <v>0.66599999999999993</v>
      </c>
      <c r="O1364">
        <v>2</v>
      </c>
      <c r="P1364">
        <v>0.33299999999999996</v>
      </c>
      <c r="Q1364" t="s">
        <v>42</v>
      </c>
      <c r="R1364" t="s">
        <v>41</v>
      </c>
      <c r="T1364">
        <v>101.31965006729475</v>
      </c>
      <c r="U1364">
        <v>117.34261838440112</v>
      </c>
      <c r="V1364">
        <v>125.13020833333333</v>
      </c>
      <c r="W1364">
        <v>148.05555555555554</v>
      </c>
      <c r="X1364">
        <v>84.035300000000007</v>
      </c>
      <c r="Y1364" t="s">
        <v>49</v>
      </c>
      <c r="Z1364">
        <v>172.3124765</v>
      </c>
      <c r="AA1364" t="s">
        <v>54</v>
      </c>
      <c r="AC1364">
        <v>24.557000000000002</v>
      </c>
      <c r="AD1364">
        <v>72.573000000000008</v>
      </c>
      <c r="AE1364">
        <v>24.847000000000001</v>
      </c>
      <c r="AG1364" t="s">
        <v>666</v>
      </c>
      <c r="AH1364" t="s">
        <v>667</v>
      </c>
      <c r="AI1364">
        <v>60</v>
      </c>
      <c r="AJ1364" t="s">
        <v>660</v>
      </c>
      <c r="AK1364" t="s">
        <v>661</v>
      </c>
      <c r="AL1364">
        <v>42</v>
      </c>
    </row>
    <row r="1365" spans="1:38">
      <c r="A1365" t="s">
        <v>601</v>
      </c>
      <c r="B1365">
        <v>4</v>
      </c>
      <c r="C1365">
        <v>3</v>
      </c>
      <c r="D1365" t="s">
        <v>58</v>
      </c>
      <c r="F1365">
        <v>0</v>
      </c>
      <c r="G1365">
        <v>1</v>
      </c>
      <c r="H1365">
        <v>0</v>
      </c>
      <c r="I1365">
        <v>1</v>
      </c>
      <c r="J1365" t="s">
        <v>42</v>
      </c>
      <c r="K1365">
        <v>0</v>
      </c>
      <c r="L1365" t="s">
        <v>42</v>
      </c>
      <c r="M1365">
        <v>-1</v>
      </c>
      <c r="N1365">
        <v>0.66599999999999993</v>
      </c>
      <c r="O1365">
        <v>2</v>
      </c>
      <c r="P1365">
        <v>0.33299999999999996</v>
      </c>
      <c r="Q1365" t="s">
        <v>42</v>
      </c>
      <c r="R1365" t="s">
        <v>41</v>
      </c>
      <c r="T1365">
        <v>101.31965006729475</v>
      </c>
      <c r="U1365">
        <v>117.34261838440112</v>
      </c>
      <c r="V1365">
        <v>125.13020833333333</v>
      </c>
      <c r="W1365">
        <v>148.05555555555554</v>
      </c>
      <c r="X1365">
        <v>96.733839000000003</v>
      </c>
      <c r="Y1365" t="s">
        <v>49</v>
      </c>
      <c r="Z1365">
        <v>179.72504650000002</v>
      </c>
      <c r="AA1365" t="s">
        <v>54</v>
      </c>
      <c r="AC1365">
        <v>24.919</v>
      </c>
      <c r="AD1365">
        <v>70.689000000000007</v>
      </c>
      <c r="AE1365">
        <v>25.283000000000001</v>
      </c>
      <c r="AG1365" t="s">
        <v>668</v>
      </c>
      <c r="AH1365" t="s">
        <v>669</v>
      </c>
      <c r="AI1365">
        <v>63</v>
      </c>
      <c r="AJ1365" t="s">
        <v>660</v>
      </c>
      <c r="AK1365" t="s">
        <v>661</v>
      </c>
      <c r="AL1365">
        <v>42</v>
      </c>
    </row>
    <row r="1366" spans="1:38">
      <c r="A1366" t="s">
        <v>601</v>
      </c>
      <c r="B1366">
        <v>4</v>
      </c>
      <c r="C1366">
        <v>3</v>
      </c>
      <c r="D1366" t="s">
        <v>58</v>
      </c>
      <c r="F1366">
        <v>0</v>
      </c>
      <c r="G1366">
        <v>1</v>
      </c>
      <c r="H1366">
        <v>0</v>
      </c>
      <c r="I1366">
        <v>1</v>
      </c>
      <c r="J1366" t="s">
        <v>42</v>
      </c>
      <c r="K1366" t="s">
        <v>57</v>
      </c>
      <c r="L1366" t="s">
        <v>42</v>
      </c>
      <c r="M1366">
        <v>-1</v>
      </c>
      <c r="N1366">
        <v>0.66599999999999993</v>
      </c>
      <c r="O1366">
        <v>-1</v>
      </c>
      <c r="P1366">
        <v>0.66599999999999993</v>
      </c>
      <c r="Q1366" t="s">
        <v>42</v>
      </c>
      <c r="R1366" t="s">
        <v>41</v>
      </c>
      <c r="T1366">
        <v>101.31965006729475</v>
      </c>
      <c r="U1366">
        <v>117.34261838440112</v>
      </c>
      <c r="V1366">
        <v>125.13020833333333</v>
      </c>
      <c r="W1366">
        <v>148.05555555555554</v>
      </c>
      <c r="X1366">
        <v>96.733839000000003</v>
      </c>
      <c r="Y1366" t="s">
        <v>49</v>
      </c>
      <c r="Z1366">
        <v>183.44069300000001</v>
      </c>
      <c r="AA1366" t="s">
        <v>54</v>
      </c>
      <c r="AC1366">
        <v>25.331</v>
      </c>
      <c r="AD1366">
        <v>69.394000000000005</v>
      </c>
      <c r="AE1366">
        <v>25.597999999999999</v>
      </c>
      <c r="AG1366" t="s">
        <v>668</v>
      </c>
      <c r="AH1366" t="s">
        <v>669</v>
      </c>
      <c r="AI1366">
        <v>63</v>
      </c>
      <c r="AJ1366" t="s">
        <v>668</v>
      </c>
      <c r="AK1366" t="s">
        <v>669</v>
      </c>
      <c r="AL1366">
        <v>52</v>
      </c>
    </row>
    <row r="1367" spans="1:38">
      <c r="A1367" t="s">
        <v>601</v>
      </c>
      <c r="B1367">
        <v>4</v>
      </c>
      <c r="C1367">
        <v>3</v>
      </c>
      <c r="D1367" t="s">
        <v>58</v>
      </c>
      <c r="F1367">
        <v>0</v>
      </c>
      <c r="G1367">
        <v>1</v>
      </c>
      <c r="H1367">
        <v>0</v>
      </c>
      <c r="I1367">
        <v>1</v>
      </c>
      <c r="J1367" t="s">
        <v>42</v>
      </c>
      <c r="K1367">
        <v>0</v>
      </c>
      <c r="L1367" t="s">
        <v>42</v>
      </c>
      <c r="M1367">
        <v>0</v>
      </c>
      <c r="N1367">
        <v>1</v>
      </c>
      <c r="O1367">
        <v>2</v>
      </c>
      <c r="P1367">
        <v>0.33299999999999996</v>
      </c>
      <c r="Q1367" t="s">
        <v>42</v>
      </c>
      <c r="R1367" t="s">
        <v>41</v>
      </c>
      <c r="T1367">
        <v>101.31965006729475</v>
      </c>
      <c r="U1367">
        <v>117.34261838440112</v>
      </c>
      <c r="V1367">
        <v>125.13020833333333</v>
      </c>
      <c r="W1367">
        <v>148.05555555555554</v>
      </c>
      <c r="X1367">
        <v>71.32427899999999</v>
      </c>
      <c r="Y1367" t="s">
        <v>49</v>
      </c>
      <c r="Z1367">
        <v>161.259152</v>
      </c>
      <c r="AA1367" t="s">
        <v>54</v>
      </c>
      <c r="AC1367">
        <v>25.55</v>
      </c>
      <c r="AD1367">
        <v>68.385000000000005</v>
      </c>
      <c r="AE1367">
        <v>25.817</v>
      </c>
      <c r="AG1367" t="s">
        <v>686</v>
      </c>
      <c r="AH1367" t="s">
        <v>687</v>
      </c>
      <c r="AI1367">
        <v>146</v>
      </c>
      <c r="AJ1367" t="s">
        <v>660</v>
      </c>
      <c r="AK1367" t="s">
        <v>661</v>
      </c>
      <c r="AL1367">
        <v>42</v>
      </c>
    </row>
    <row r="1368" spans="1:38">
      <c r="A1368" t="s">
        <v>601</v>
      </c>
      <c r="B1368">
        <v>4</v>
      </c>
      <c r="C1368">
        <v>7</v>
      </c>
      <c r="D1368" t="s">
        <v>78</v>
      </c>
      <c r="F1368">
        <v>2</v>
      </c>
      <c r="G1368">
        <v>0</v>
      </c>
      <c r="H1368">
        <v>-1</v>
      </c>
      <c r="I1368">
        <v>0.5</v>
      </c>
      <c r="J1368" t="s">
        <v>42</v>
      </c>
      <c r="K1368">
        <v>0</v>
      </c>
      <c r="L1368" t="s">
        <v>41</v>
      </c>
      <c r="M1368">
        <v>-1</v>
      </c>
      <c r="N1368">
        <v>0.66599999999999993</v>
      </c>
      <c r="O1368">
        <v>1</v>
      </c>
      <c r="P1368">
        <v>0.66599999999999993</v>
      </c>
      <c r="Q1368" t="s">
        <v>41</v>
      </c>
      <c r="R1368" t="s">
        <v>42</v>
      </c>
      <c r="T1368">
        <v>101.31965006729475</v>
      </c>
      <c r="U1368">
        <v>117.34261838440112</v>
      </c>
      <c r="V1368">
        <v>125.13020833333333</v>
      </c>
      <c r="W1368">
        <v>148.05555555555554</v>
      </c>
      <c r="X1368">
        <v>745.13708100000008</v>
      </c>
      <c r="Y1368" t="s">
        <v>648</v>
      </c>
      <c r="Z1368">
        <v>1004.8373448999999</v>
      </c>
      <c r="AA1368" t="s">
        <v>649</v>
      </c>
      <c r="AC1368">
        <v>23.792499999999997</v>
      </c>
      <c r="AD1368">
        <v>74.233156250000008</v>
      </c>
      <c r="AE1368">
        <v>23.91796875</v>
      </c>
      <c r="AG1368" t="s">
        <v>758</v>
      </c>
      <c r="AH1368" t="s">
        <v>759</v>
      </c>
      <c r="AI1368">
        <v>3</v>
      </c>
      <c r="AJ1368" t="s">
        <v>756</v>
      </c>
      <c r="AK1368" t="s">
        <v>757</v>
      </c>
      <c r="AL1368">
        <v>8</v>
      </c>
    </row>
    <row r="1369" spans="1:38">
      <c r="A1369" t="s">
        <v>601</v>
      </c>
      <c r="B1369">
        <v>4</v>
      </c>
      <c r="C1369">
        <v>7</v>
      </c>
      <c r="D1369" t="s">
        <v>78</v>
      </c>
      <c r="F1369">
        <v>2</v>
      </c>
      <c r="G1369">
        <v>0</v>
      </c>
      <c r="H1369">
        <v>-2</v>
      </c>
      <c r="I1369">
        <v>0</v>
      </c>
      <c r="J1369" t="s">
        <v>42</v>
      </c>
      <c r="K1369">
        <v>1</v>
      </c>
      <c r="L1369" t="s">
        <v>41</v>
      </c>
      <c r="M1369">
        <v>-1</v>
      </c>
      <c r="N1369">
        <v>0.66599999999999993</v>
      </c>
      <c r="O1369">
        <v>1</v>
      </c>
      <c r="P1369">
        <v>0.66599999999999993</v>
      </c>
      <c r="Q1369" t="s">
        <v>41</v>
      </c>
      <c r="R1369" t="s">
        <v>42</v>
      </c>
      <c r="T1369">
        <v>101.31965006729475</v>
      </c>
      <c r="U1369">
        <v>117.34261838440112</v>
      </c>
      <c r="V1369">
        <v>125.13020833333333</v>
      </c>
      <c r="W1369">
        <v>148.05555555555554</v>
      </c>
      <c r="X1369">
        <v>762.28236375000006</v>
      </c>
      <c r="Y1369" t="s">
        <v>648</v>
      </c>
      <c r="Z1369">
        <v>980.6587442</v>
      </c>
      <c r="AA1369" t="s">
        <v>648</v>
      </c>
      <c r="AC1369">
        <v>24.557000000000002</v>
      </c>
      <c r="AD1369">
        <v>72.573000000000008</v>
      </c>
      <c r="AE1369">
        <v>24.847000000000001</v>
      </c>
      <c r="AG1369" t="s">
        <v>766</v>
      </c>
      <c r="AH1369" t="s">
        <v>767</v>
      </c>
      <c r="AI1369">
        <v>2</v>
      </c>
      <c r="AJ1369" t="s">
        <v>766</v>
      </c>
      <c r="AK1369" t="s">
        <v>767</v>
      </c>
      <c r="AL1369">
        <v>6</v>
      </c>
    </row>
    <row r="1370" spans="1:38">
      <c r="A1370" t="s">
        <v>601</v>
      </c>
      <c r="B1370">
        <v>4</v>
      </c>
      <c r="C1370">
        <v>7</v>
      </c>
      <c r="D1370" t="s">
        <v>78</v>
      </c>
      <c r="F1370">
        <v>2</v>
      </c>
      <c r="G1370">
        <v>0</v>
      </c>
      <c r="H1370">
        <v>-2</v>
      </c>
      <c r="I1370">
        <v>0</v>
      </c>
      <c r="J1370" t="s">
        <v>42</v>
      </c>
      <c r="K1370">
        <v>1</v>
      </c>
      <c r="L1370" t="s">
        <v>41</v>
      </c>
      <c r="M1370">
        <v>0</v>
      </c>
      <c r="N1370">
        <v>1</v>
      </c>
      <c r="O1370">
        <v>0</v>
      </c>
      <c r="P1370">
        <v>1</v>
      </c>
      <c r="Q1370" t="s">
        <v>41</v>
      </c>
      <c r="R1370" t="s">
        <v>41</v>
      </c>
      <c r="T1370">
        <v>101.31965006729475</v>
      </c>
      <c r="U1370">
        <v>117.34261838440112</v>
      </c>
      <c r="V1370">
        <v>125.13020833333333</v>
      </c>
      <c r="W1370">
        <v>148.05555555555554</v>
      </c>
      <c r="X1370">
        <v>650.76962975000015</v>
      </c>
      <c r="Y1370" t="s">
        <v>648</v>
      </c>
      <c r="Z1370">
        <v>1047.166412</v>
      </c>
      <c r="AA1370" t="s">
        <v>649</v>
      </c>
      <c r="AC1370">
        <v>24.919</v>
      </c>
      <c r="AD1370">
        <v>70.689000000000007</v>
      </c>
      <c r="AE1370">
        <v>25.283000000000001</v>
      </c>
      <c r="AG1370" t="s">
        <v>762</v>
      </c>
      <c r="AH1370" t="s">
        <v>763</v>
      </c>
      <c r="AI1370">
        <v>8</v>
      </c>
      <c r="AJ1370" t="s">
        <v>762</v>
      </c>
      <c r="AK1370" t="s">
        <v>763</v>
      </c>
      <c r="AL1370">
        <v>4</v>
      </c>
    </row>
    <row r="1371" spans="1:38">
      <c r="A1371" t="s">
        <v>601</v>
      </c>
      <c r="B1371">
        <v>4</v>
      </c>
      <c r="C1371">
        <v>7</v>
      </c>
      <c r="D1371" t="s">
        <v>78</v>
      </c>
      <c r="F1371">
        <v>2</v>
      </c>
      <c r="G1371">
        <v>0</v>
      </c>
      <c r="H1371">
        <v>-2</v>
      </c>
      <c r="I1371">
        <v>0</v>
      </c>
      <c r="J1371" t="s">
        <v>42</v>
      </c>
      <c r="K1371">
        <v>1</v>
      </c>
      <c r="L1371" t="s">
        <v>41</v>
      </c>
      <c r="M1371">
        <v>0</v>
      </c>
      <c r="N1371">
        <v>1</v>
      </c>
      <c r="O1371">
        <v>0</v>
      </c>
      <c r="P1371">
        <v>1</v>
      </c>
      <c r="Q1371" t="s">
        <v>41</v>
      </c>
      <c r="R1371" t="s">
        <v>41</v>
      </c>
      <c r="T1371">
        <v>101.31965006729475</v>
      </c>
      <c r="U1371">
        <v>117.34261838440112</v>
      </c>
      <c r="V1371">
        <v>125.13020833333333</v>
      </c>
      <c r="W1371">
        <v>148.05555555555554</v>
      </c>
      <c r="X1371">
        <v>842.90114475000007</v>
      </c>
      <c r="Y1371" t="s">
        <v>648</v>
      </c>
      <c r="Z1371">
        <v>1132.1035021</v>
      </c>
      <c r="AA1371" t="s">
        <v>649</v>
      </c>
      <c r="AC1371">
        <v>25.331</v>
      </c>
      <c r="AD1371">
        <v>69.394000000000005</v>
      </c>
      <c r="AE1371">
        <v>25.597999999999999</v>
      </c>
      <c r="AG1371" t="s">
        <v>762</v>
      </c>
      <c r="AH1371" t="s">
        <v>763</v>
      </c>
      <c r="AI1371">
        <v>8</v>
      </c>
      <c r="AJ1371" t="s">
        <v>762</v>
      </c>
      <c r="AK1371" t="s">
        <v>763</v>
      </c>
      <c r="AL1371">
        <v>4</v>
      </c>
    </row>
    <row r="1372" spans="1:38">
      <c r="A1372" t="s">
        <v>601</v>
      </c>
      <c r="B1372">
        <v>4</v>
      </c>
      <c r="C1372">
        <v>7</v>
      </c>
      <c r="D1372" t="s">
        <v>78</v>
      </c>
      <c r="F1372">
        <v>2</v>
      </c>
      <c r="G1372">
        <v>0</v>
      </c>
      <c r="H1372">
        <v>-2</v>
      </c>
      <c r="I1372">
        <v>0</v>
      </c>
      <c r="J1372" t="s">
        <v>42</v>
      </c>
      <c r="K1372">
        <v>1</v>
      </c>
      <c r="L1372" t="s">
        <v>41</v>
      </c>
      <c r="M1372">
        <v>1</v>
      </c>
      <c r="N1372">
        <v>0.66599999999999993</v>
      </c>
      <c r="O1372">
        <v>-1</v>
      </c>
      <c r="P1372">
        <v>0.66599999999999993</v>
      </c>
      <c r="Q1372" t="s">
        <v>41</v>
      </c>
      <c r="R1372" t="s">
        <v>41</v>
      </c>
      <c r="T1372">
        <v>101.31965006729475</v>
      </c>
      <c r="U1372">
        <v>117.34261838440112</v>
      </c>
      <c r="V1372">
        <v>125.13020833333333</v>
      </c>
      <c r="W1372">
        <v>148.05555555555554</v>
      </c>
      <c r="X1372">
        <v>511.78425875000005</v>
      </c>
      <c r="Y1372" t="s">
        <v>648</v>
      </c>
      <c r="Z1372">
        <v>986.7216545</v>
      </c>
      <c r="AA1372" t="s">
        <v>648</v>
      </c>
      <c r="AC1372">
        <v>25.55</v>
      </c>
      <c r="AD1372">
        <v>68.385000000000005</v>
      </c>
      <c r="AE1372">
        <v>25.817</v>
      </c>
      <c r="AG1372" t="s">
        <v>766</v>
      </c>
      <c r="AH1372" t="s">
        <v>767</v>
      </c>
      <c r="AI1372">
        <v>2</v>
      </c>
      <c r="AJ1372" t="s">
        <v>766</v>
      </c>
      <c r="AK1372" t="s">
        <v>767</v>
      </c>
      <c r="AL1372">
        <v>6</v>
      </c>
    </row>
    <row r="1373" spans="1:38">
      <c r="A1373" t="s">
        <v>601</v>
      </c>
      <c r="B1373">
        <v>4</v>
      </c>
      <c r="C1373">
        <v>8</v>
      </c>
      <c r="D1373" t="s">
        <v>85</v>
      </c>
      <c r="F1373">
        <v>-1</v>
      </c>
      <c r="G1373">
        <v>0.5</v>
      </c>
      <c r="H1373">
        <v>1</v>
      </c>
      <c r="I1373">
        <v>0.5</v>
      </c>
      <c r="J1373" t="s">
        <v>41</v>
      </c>
      <c r="K1373">
        <v>2</v>
      </c>
      <c r="L1373" t="s">
        <v>41</v>
      </c>
      <c r="M1373">
        <v>-2</v>
      </c>
      <c r="N1373">
        <v>0.33299999999999996</v>
      </c>
      <c r="O1373">
        <v>0</v>
      </c>
      <c r="P1373">
        <v>1</v>
      </c>
      <c r="Q1373" t="s">
        <v>41</v>
      </c>
      <c r="R1373" t="s">
        <v>41</v>
      </c>
      <c r="T1373">
        <v>101.31965006729475</v>
      </c>
      <c r="U1373">
        <v>117.34261838440112</v>
      </c>
      <c r="V1373">
        <v>125.13020833333333</v>
      </c>
      <c r="W1373">
        <v>148.05555555555554</v>
      </c>
      <c r="X1373">
        <v>264.50159974999997</v>
      </c>
      <c r="Y1373" t="s">
        <v>54</v>
      </c>
      <c r="Z1373">
        <v>269.18209531999997</v>
      </c>
      <c r="AA1373" t="s">
        <v>54</v>
      </c>
      <c r="AC1373">
        <v>23.792499999999997</v>
      </c>
      <c r="AD1373">
        <v>74.233156250000008</v>
      </c>
      <c r="AE1373">
        <v>23.91796875</v>
      </c>
      <c r="AG1373" t="s">
        <v>664</v>
      </c>
      <c r="AH1373" t="s">
        <v>665</v>
      </c>
      <c r="AI1373">
        <v>32</v>
      </c>
      <c r="AJ1373" t="s">
        <v>670</v>
      </c>
      <c r="AK1373" t="s">
        <v>671</v>
      </c>
      <c r="AL1373">
        <v>89</v>
      </c>
    </row>
    <row r="1374" spans="1:38">
      <c r="A1374" t="s">
        <v>601</v>
      </c>
      <c r="B1374">
        <v>4</v>
      </c>
      <c r="C1374">
        <v>8</v>
      </c>
      <c r="D1374" t="s">
        <v>85</v>
      </c>
      <c r="F1374">
        <v>0</v>
      </c>
      <c r="G1374">
        <v>1</v>
      </c>
      <c r="H1374">
        <v>1</v>
      </c>
      <c r="I1374">
        <v>0.5</v>
      </c>
      <c r="J1374" t="s">
        <v>42</v>
      </c>
      <c r="K1374">
        <v>1</v>
      </c>
      <c r="L1374" t="s">
        <v>42</v>
      </c>
      <c r="M1374">
        <v>-1</v>
      </c>
      <c r="N1374">
        <v>0.66599999999999993</v>
      </c>
      <c r="O1374">
        <v>-1</v>
      </c>
      <c r="P1374">
        <v>0.66599999999999993</v>
      </c>
      <c r="Q1374" t="s">
        <v>41</v>
      </c>
      <c r="R1374" t="s">
        <v>41</v>
      </c>
      <c r="T1374">
        <v>101.31965006729475</v>
      </c>
      <c r="U1374">
        <v>117.34261838440112</v>
      </c>
      <c r="V1374">
        <v>125.13020833333333</v>
      </c>
      <c r="W1374">
        <v>148.05555555555554</v>
      </c>
      <c r="X1374">
        <v>230.82274474999997</v>
      </c>
      <c r="Y1374" t="s">
        <v>54</v>
      </c>
      <c r="Z1374">
        <v>243.520133875</v>
      </c>
      <c r="AA1374" t="s">
        <v>54</v>
      </c>
      <c r="AC1374">
        <v>24.557000000000002</v>
      </c>
      <c r="AD1374">
        <v>72.573000000000008</v>
      </c>
      <c r="AE1374">
        <v>24.847000000000001</v>
      </c>
      <c r="AG1374" t="s">
        <v>668</v>
      </c>
      <c r="AH1374" t="s">
        <v>669</v>
      </c>
      <c r="AI1374">
        <v>63</v>
      </c>
      <c r="AJ1374" t="s">
        <v>666</v>
      </c>
      <c r="AK1374" t="s">
        <v>667</v>
      </c>
      <c r="AL1374">
        <v>57</v>
      </c>
    </row>
    <row r="1375" spans="1:38">
      <c r="A1375" t="s">
        <v>601</v>
      </c>
      <c r="B1375">
        <v>4</v>
      </c>
      <c r="C1375">
        <v>8</v>
      </c>
      <c r="D1375" t="s">
        <v>85</v>
      </c>
      <c r="F1375">
        <v>0</v>
      </c>
      <c r="G1375">
        <v>1</v>
      </c>
      <c r="H1375">
        <v>0</v>
      </c>
      <c r="I1375">
        <v>1</v>
      </c>
      <c r="J1375" t="s">
        <v>42</v>
      </c>
      <c r="K1375">
        <v>1</v>
      </c>
      <c r="L1375" t="s">
        <v>42</v>
      </c>
      <c r="M1375">
        <v>-2</v>
      </c>
      <c r="N1375">
        <v>0.33299999999999996</v>
      </c>
      <c r="O1375">
        <v>0</v>
      </c>
      <c r="P1375">
        <v>1</v>
      </c>
      <c r="Q1375" t="s">
        <v>41</v>
      </c>
      <c r="R1375" t="s">
        <v>41</v>
      </c>
      <c r="T1375">
        <v>101.31965006729475</v>
      </c>
      <c r="U1375">
        <v>117.34261838440112</v>
      </c>
      <c r="V1375">
        <v>125.13020833333333</v>
      </c>
      <c r="W1375">
        <v>148.05555555555554</v>
      </c>
      <c r="X1375">
        <v>272.93247974999997</v>
      </c>
      <c r="Y1375" t="s">
        <v>54</v>
      </c>
      <c r="Z1375">
        <v>253.784306835</v>
      </c>
      <c r="AA1375" t="s">
        <v>54</v>
      </c>
      <c r="AC1375">
        <v>24.919</v>
      </c>
      <c r="AD1375">
        <v>70.689000000000007</v>
      </c>
      <c r="AE1375">
        <v>25.283000000000001</v>
      </c>
      <c r="AG1375" t="s">
        <v>660</v>
      </c>
      <c r="AH1375" t="s">
        <v>661</v>
      </c>
      <c r="AI1375">
        <v>33</v>
      </c>
      <c r="AJ1375" t="s">
        <v>686</v>
      </c>
      <c r="AK1375" t="s">
        <v>687</v>
      </c>
      <c r="AL1375">
        <v>93</v>
      </c>
    </row>
    <row r="1376" spans="1:38">
      <c r="A1376" t="s">
        <v>601</v>
      </c>
      <c r="B1376">
        <v>4</v>
      </c>
      <c r="C1376">
        <v>9</v>
      </c>
      <c r="D1376" t="s">
        <v>117</v>
      </c>
      <c r="F1376">
        <v>2</v>
      </c>
      <c r="G1376">
        <v>0</v>
      </c>
      <c r="H1376">
        <v>0</v>
      </c>
      <c r="I1376">
        <v>1</v>
      </c>
      <c r="J1376" t="s">
        <v>42</v>
      </c>
      <c r="K1376">
        <v>0</v>
      </c>
      <c r="L1376" t="s">
        <v>42</v>
      </c>
      <c r="M1376">
        <v>1</v>
      </c>
      <c r="N1376">
        <v>0.66599999999999993</v>
      </c>
      <c r="O1376">
        <v>0</v>
      </c>
      <c r="P1376">
        <v>1</v>
      </c>
      <c r="Q1376" t="s">
        <v>41</v>
      </c>
      <c r="R1376" t="s">
        <v>41</v>
      </c>
      <c r="T1376">
        <v>101.31965006729475</v>
      </c>
      <c r="U1376">
        <v>117.34261838440112</v>
      </c>
      <c r="V1376">
        <v>125.13020833333333</v>
      </c>
      <c r="W1376">
        <v>148.05555555555554</v>
      </c>
      <c r="X1376">
        <v>107.58060017499999</v>
      </c>
      <c r="Y1376" t="s">
        <v>54</v>
      </c>
      <c r="Z1376">
        <v>129.39180000000002</v>
      </c>
      <c r="AA1376" t="s">
        <v>54</v>
      </c>
      <c r="AC1376">
        <v>23.792499999999997</v>
      </c>
      <c r="AD1376">
        <v>74.233156250000008</v>
      </c>
      <c r="AE1376">
        <v>23.91796875</v>
      </c>
      <c r="AG1376" t="s">
        <v>672</v>
      </c>
      <c r="AH1376" t="s">
        <v>673</v>
      </c>
      <c r="AI1376">
        <v>9</v>
      </c>
      <c r="AJ1376" t="s">
        <v>686</v>
      </c>
      <c r="AK1376" t="s">
        <v>687</v>
      </c>
      <c r="AL1376">
        <v>93</v>
      </c>
    </row>
    <row r="1377" spans="1:38">
      <c r="A1377" t="s">
        <v>601</v>
      </c>
      <c r="B1377">
        <v>4</v>
      </c>
      <c r="C1377">
        <v>9</v>
      </c>
      <c r="D1377" t="s">
        <v>117</v>
      </c>
      <c r="F1377">
        <v>0</v>
      </c>
      <c r="G1377">
        <v>1</v>
      </c>
      <c r="H1377">
        <v>1</v>
      </c>
      <c r="I1377">
        <v>0.5</v>
      </c>
      <c r="J1377" t="s">
        <v>42</v>
      </c>
      <c r="K1377">
        <v>0</v>
      </c>
      <c r="L1377" t="s">
        <v>42</v>
      </c>
      <c r="M1377">
        <v>-1</v>
      </c>
      <c r="N1377">
        <v>0.66599999999999993</v>
      </c>
      <c r="O1377">
        <v>1</v>
      </c>
      <c r="P1377">
        <v>0.66599999999999993</v>
      </c>
      <c r="Q1377" t="s">
        <v>41</v>
      </c>
      <c r="R1377" t="s">
        <v>41</v>
      </c>
      <c r="T1377">
        <v>101.31965006729475</v>
      </c>
      <c r="U1377">
        <v>117.34261838440112</v>
      </c>
      <c r="V1377">
        <v>125.13020833333333</v>
      </c>
      <c r="W1377">
        <v>148.05555555555554</v>
      </c>
      <c r="X1377">
        <v>99.468087014999995</v>
      </c>
      <c r="Y1377" t="s">
        <v>49</v>
      </c>
      <c r="Z1377">
        <v>116.005329</v>
      </c>
      <c r="AA1377" t="s">
        <v>54</v>
      </c>
      <c r="AC1377">
        <v>24.557000000000002</v>
      </c>
      <c r="AD1377">
        <v>72.573000000000008</v>
      </c>
      <c r="AE1377">
        <v>24.847000000000001</v>
      </c>
      <c r="AG1377" t="s">
        <v>668</v>
      </c>
      <c r="AH1377" t="s">
        <v>669</v>
      </c>
      <c r="AI1377">
        <v>63</v>
      </c>
      <c r="AJ1377" t="s">
        <v>666</v>
      </c>
      <c r="AK1377" t="s">
        <v>667</v>
      </c>
      <c r="AL1377">
        <v>57</v>
      </c>
    </row>
    <row r="1378" spans="1:38">
      <c r="A1378" t="s">
        <v>601</v>
      </c>
      <c r="B1378">
        <v>4</v>
      </c>
      <c r="C1378">
        <v>9</v>
      </c>
      <c r="D1378" t="s">
        <v>117</v>
      </c>
      <c r="F1378">
        <v>-1</v>
      </c>
      <c r="G1378">
        <v>0.5</v>
      </c>
      <c r="H1378">
        <v>1</v>
      </c>
      <c r="I1378">
        <v>0.5</v>
      </c>
      <c r="J1378" t="s">
        <v>42</v>
      </c>
      <c r="K1378">
        <v>0</v>
      </c>
      <c r="L1378" t="s">
        <v>42</v>
      </c>
      <c r="M1378">
        <v>-1</v>
      </c>
      <c r="N1378">
        <v>0.66599999999999993</v>
      </c>
      <c r="O1378">
        <v>1</v>
      </c>
      <c r="P1378">
        <v>0.66599999999999993</v>
      </c>
      <c r="Q1378" t="s">
        <v>41</v>
      </c>
      <c r="R1378" t="s">
        <v>41</v>
      </c>
      <c r="T1378">
        <v>101.31965006729475</v>
      </c>
      <c r="U1378">
        <v>117.34261838440112</v>
      </c>
      <c r="V1378">
        <v>125.13020833333333</v>
      </c>
      <c r="W1378">
        <v>148.05555555555554</v>
      </c>
      <c r="X1378">
        <v>107.58060017499999</v>
      </c>
      <c r="Y1378" t="s">
        <v>54</v>
      </c>
      <c r="Z1378">
        <v>122.6985645</v>
      </c>
      <c r="AA1378" t="s">
        <v>54</v>
      </c>
      <c r="AC1378">
        <v>24.919</v>
      </c>
      <c r="AD1378">
        <v>70.689000000000007</v>
      </c>
      <c r="AE1378">
        <v>25.283000000000001</v>
      </c>
      <c r="AG1378" t="s">
        <v>666</v>
      </c>
      <c r="AH1378" t="s">
        <v>667</v>
      </c>
      <c r="AI1378">
        <v>60</v>
      </c>
      <c r="AJ1378" t="s">
        <v>666</v>
      </c>
      <c r="AK1378" t="s">
        <v>667</v>
      </c>
      <c r="AL1378">
        <v>57</v>
      </c>
    </row>
    <row r="1379" spans="1:38">
      <c r="A1379" t="s">
        <v>601</v>
      </c>
      <c r="B1379">
        <v>4</v>
      </c>
      <c r="C1379">
        <v>10</v>
      </c>
      <c r="D1379" t="s">
        <v>90</v>
      </c>
      <c r="F1379">
        <v>-1</v>
      </c>
      <c r="G1379">
        <v>0.5</v>
      </c>
      <c r="H1379">
        <v>0</v>
      </c>
      <c r="I1379">
        <v>1</v>
      </c>
      <c r="J1379" t="s">
        <v>42</v>
      </c>
      <c r="K1379">
        <v>1</v>
      </c>
      <c r="L1379" t="s">
        <v>42</v>
      </c>
      <c r="M1379">
        <v>1</v>
      </c>
      <c r="N1379">
        <v>0.66599999999999993</v>
      </c>
      <c r="O1379">
        <v>-1</v>
      </c>
      <c r="P1379">
        <v>0.66599999999999993</v>
      </c>
      <c r="Q1379" t="s">
        <v>41</v>
      </c>
      <c r="R1379" t="s">
        <v>42</v>
      </c>
      <c r="T1379">
        <v>101.31965006729475</v>
      </c>
      <c r="U1379">
        <v>117.34261838440112</v>
      </c>
      <c r="V1379">
        <v>125.13020833333333</v>
      </c>
      <c r="W1379">
        <v>148.05555555555554</v>
      </c>
      <c r="X1379">
        <v>1211.3862899999999</v>
      </c>
      <c r="Y1379" t="s">
        <v>649</v>
      </c>
      <c r="Z1379">
        <v>925.29254999999989</v>
      </c>
      <c r="AA1379" t="s">
        <v>648</v>
      </c>
      <c r="AC1379">
        <v>23.792499999999997</v>
      </c>
      <c r="AD1379">
        <v>74.233156250000008</v>
      </c>
      <c r="AE1379">
        <v>23.91796875</v>
      </c>
      <c r="AG1379" t="s">
        <v>698</v>
      </c>
      <c r="AH1379" t="s">
        <v>699</v>
      </c>
      <c r="AI1379">
        <v>21</v>
      </c>
      <c r="AJ1379" t="s">
        <v>700</v>
      </c>
      <c r="AK1379" t="s">
        <v>701</v>
      </c>
      <c r="AL1379">
        <v>25</v>
      </c>
    </row>
    <row r="1380" spans="1:38">
      <c r="A1380" t="s">
        <v>601</v>
      </c>
      <c r="B1380">
        <v>4</v>
      </c>
      <c r="C1380">
        <v>10</v>
      </c>
      <c r="D1380" t="s">
        <v>90</v>
      </c>
      <c r="F1380">
        <v>2</v>
      </c>
      <c r="G1380">
        <v>0</v>
      </c>
      <c r="H1380">
        <v>0</v>
      </c>
      <c r="I1380">
        <v>1</v>
      </c>
      <c r="J1380" t="s">
        <v>42</v>
      </c>
      <c r="K1380">
        <v>0</v>
      </c>
      <c r="L1380" t="s">
        <v>42</v>
      </c>
      <c r="M1380">
        <v>0</v>
      </c>
      <c r="N1380">
        <v>1</v>
      </c>
      <c r="O1380">
        <v>0</v>
      </c>
      <c r="P1380">
        <v>1</v>
      </c>
      <c r="Q1380" t="s">
        <v>41</v>
      </c>
      <c r="R1380" t="s">
        <v>41</v>
      </c>
      <c r="T1380">
        <v>101.31965006729475</v>
      </c>
      <c r="U1380">
        <v>117.34261838440112</v>
      </c>
      <c r="V1380">
        <v>125.13020833333333</v>
      </c>
      <c r="W1380">
        <v>148.05555555555554</v>
      </c>
      <c r="X1380">
        <v>910.41762000000006</v>
      </c>
      <c r="Y1380" t="s">
        <v>648</v>
      </c>
      <c r="Z1380">
        <v>760.76072499999987</v>
      </c>
      <c r="AA1380" t="s">
        <v>648</v>
      </c>
      <c r="AC1380">
        <v>24.557000000000002</v>
      </c>
      <c r="AD1380">
        <v>72.573000000000008</v>
      </c>
      <c r="AE1380">
        <v>24.847000000000001</v>
      </c>
      <c r="AG1380" t="s">
        <v>742</v>
      </c>
      <c r="AH1380" t="s">
        <v>743</v>
      </c>
      <c r="AI1380">
        <v>5</v>
      </c>
      <c r="AJ1380" t="s">
        <v>710</v>
      </c>
      <c r="AK1380" t="s">
        <v>711</v>
      </c>
      <c r="AL1380">
        <v>37</v>
      </c>
    </row>
    <row r="1381" spans="1:38">
      <c r="A1381" t="s">
        <v>601</v>
      </c>
      <c r="B1381">
        <v>4</v>
      </c>
      <c r="C1381">
        <v>10</v>
      </c>
      <c r="D1381" t="s">
        <v>90</v>
      </c>
      <c r="F1381">
        <v>-2</v>
      </c>
      <c r="G1381">
        <v>0</v>
      </c>
      <c r="H1381">
        <v>0</v>
      </c>
      <c r="I1381">
        <v>1</v>
      </c>
      <c r="J1381" t="s">
        <v>42</v>
      </c>
      <c r="K1381">
        <v>2</v>
      </c>
      <c r="L1381" t="s">
        <v>42</v>
      </c>
      <c r="M1381">
        <v>0</v>
      </c>
      <c r="N1381">
        <v>1</v>
      </c>
      <c r="O1381">
        <v>0</v>
      </c>
      <c r="P1381">
        <v>1</v>
      </c>
      <c r="Q1381" t="s">
        <v>41</v>
      </c>
      <c r="R1381" t="s">
        <v>41</v>
      </c>
      <c r="T1381">
        <v>101.31965006729475</v>
      </c>
      <c r="U1381">
        <v>117.34261838440112</v>
      </c>
      <c r="V1381">
        <v>125.13020833333333</v>
      </c>
      <c r="W1381">
        <v>148.05555555555554</v>
      </c>
      <c r="X1381">
        <v>957.41788000000008</v>
      </c>
      <c r="Y1381" t="s">
        <v>648</v>
      </c>
      <c r="Z1381">
        <v>839.09974499999998</v>
      </c>
      <c r="AA1381" t="s">
        <v>648</v>
      </c>
      <c r="AC1381">
        <v>24.919</v>
      </c>
      <c r="AD1381">
        <v>70.689000000000007</v>
      </c>
      <c r="AE1381">
        <v>25.283000000000001</v>
      </c>
      <c r="AG1381" t="s">
        <v>742</v>
      </c>
      <c r="AH1381" t="s">
        <v>743</v>
      </c>
      <c r="AI1381">
        <v>5</v>
      </c>
      <c r="AJ1381" t="s">
        <v>710</v>
      </c>
      <c r="AK1381" t="s">
        <v>711</v>
      </c>
      <c r="AL1381">
        <v>37</v>
      </c>
    </row>
    <row r="1382" spans="1:38">
      <c r="A1382" t="s">
        <v>601</v>
      </c>
      <c r="B1382">
        <v>4</v>
      </c>
      <c r="C1382">
        <v>10</v>
      </c>
      <c r="D1382" t="s">
        <v>90</v>
      </c>
      <c r="F1382">
        <v>1</v>
      </c>
      <c r="G1382">
        <v>0.5</v>
      </c>
      <c r="H1382">
        <v>0</v>
      </c>
      <c r="I1382">
        <v>1</v>
      </c>
      <c r="J1382" t="s">
        <v>42</v>
      </c>
      <c r="K1382">
        <v>0</v>
      </c>
      <c r="L1382" t="s">
        <v>42</v>
      </c>
      <c r="M1382">
        <v>1</v>
      </c>
      <c r="N1382">
        <v>0.66599999999999993</v>
      </c>
      <c r="O1382">
        <v>-1</v>
      </c>
      <c r="P1382">
        <v>0.66599999999999993</v>
      </c>
      <c r="Q1382" t="s">
        <v>41</v>
      </c>
      <c r="R1382" t="s">
        <v>41</v>
      </c>
      <c r="T1382">
        <v>101.31965006729475</v>
      </c>
      <c r="U1382">
        <v>117.34261838440112</v>
      </c>
      <c r="V1382">
        <v>125.13020833333333</v>
      </c>
      <c r="W1382">
        <v>148.05555555555554</v>
      </c>
      <c r="X1382">
        <v>1070.26622</v>
      </c>
      <c r="Y1382" t="s">
        <v>649</v>
      </c>
      <c r="Z1382">
        <v>893.87740999999994</v>
      </c>
      <c r="AA1382" t="s">
        <v>648</v>
      </c>
      <c r="AC1382">
        <v>25.331</v>
      </c>
      <c r="AD1382">
        <v>69.394000000000005</v>
      </c>
      <c r="AE1382">
        <v>25.597999999999999</v>
      </c>
      <c r="AG1382" t="s">
        <v>698</v>
      </c>
      <c r="AH1382" t="s">
        <v>699</v>
      </c>
      <c r="AI1382">
        <v>21</v>
      </c>
      <c r="AJ1382" t="s">
        <v>700</v>
      </c>
      <c r="AK1382" t="s">
        <v>701</v>
      </c>
      <c r="AL1382">
        <v>25</v>
      </c>
    </row>
    <row r="1383" spans="1:38">
      <c r="A1383" t="s">
        <v>601</v>
      </c>
      <c r="B1383">
        <v>4</v>
      </c>
      <c r="C1383">
        <v>10</v>
      </c>
      <c r="D1383" t="s">
        <v>90</v>
      </c>
      <c r="F1383">
        <v>0</v>
      </c>
      <c r="G1383">
        <v>1</v>
      </c>
      <c r="H1383">
        <v>0</v>
      </c>
      <c r="I1383">
        <v>1</v>
      </c>
      <c r="J1383" t="s">
        <v>42</v>
      </c>
      <c r="K1383">
        <v>0</v>
      </c>
      <c r="L1383" t="s">
        <v>42</v>
      </c>
      <c r="M1383">
        <v>0</v>
      </c>
      <c r="N1383">
        <v>1</v>
      </c>
      <c r="O1383">
        <v>-1</v>
      </c>
      <c r="P1383">
        <v>0.66599999999999993</v>
      </c>
      <c r="Q1383" t="s">
        <v>41</v>
      </c>
      <c r="R1383" t="s">
        <v>41</v>
      </c>
      <c r="T1383">
        <v>101.31965006729475</v>
      </c>
      <c r="U1383">
        <v>117.34261838440112</v>
      </c>
      <c r="V1383">
        <v>125.13020833333333</v>
      </c>
      <c r="W1383">
        <v>148.05555555555554</v>
      </c>
      <c r="X1383">
        <v>797.56928000000005</v>
      </c>
      <c r="Y1383" t="s">
        <v>648</v>
      </c>
      <c r="Z1383">
        <v>737.19936999999993</v>
      </c>
      <c r="AA1383" t="s">
        <v>648</v>
      </c>
      <c r="AC1383">
        <v>25.55</v>
      </c>
      <c r="AD1383">
        <v>68.385000000000005</v>
      </c>
      <c r="AE1383">
        <v>25.817</v>
      </c>
      <c r="AG1383" t="s">
        <v>710</v>
      </c>
      <c r="AH1383" t="s">
        <v>711</v>
      </c>
      <c r="AI1383">
        <v>39</v>
      </c>
      <c r="AJ1383" t="s">
        <v>700</v>
      </c>
      <c r="AK1383" t="s">
        <v>701</v>
      </c>
      <c r="AL1383">
        <v>25</v>
      </c>
    </row>
    <row r="1384" spans="1:38">
      <c r="A1384" t="s">
        <v>601</v>
      </c>
      <c r="B1384">
        <v>4</v>
      </c>
      <c r="C1384">
        <v>11</v>
      </c>
      <c r="D1384" t="s">
        <v>123</v>
      </c>
      <c r="F1384">
        <v>2</v>
      </c>
      <c r="G1384">
        <v>0</v>
      </c>
      <c r="H1384">
        <v>2</v>
      </c>
      <c r="I1384">
        <v>0</v>
      </c>
      <c r="J1384" t="s">
        <v>41</v>
      </c>
      <c r="K1384">
        <v>0</v>
      </c>
      <c r="L1384" t="s">
        <v>42</v>
      </c>
      <c r="M1384">
        <v>0</v>
      </c>
      <c r="N1384">
        <v>1</v>
      </c>
      <c r="O1384">
        <v>-1</v>
      </c>
      <c r="P1384">
        <v>0.66599999999999993</v>
      </c>
      <c r="Q1384" t="s">
        <v>41</v>
      </c>
      <c r="R1384" t="s">
        <v>42</v>
      </c>
      <c r="T1384">
        <v>101.31965006729475</v>
      </c>
      <c r="U1384">
        <v>117.34261838440112</v>
      </c>
      <c r="V1384">
        <v>125.13020833333333</v>
      </c>
      <c r="W1384">
        <v>148.05555555555554</v>
      </c>
      <c r="X1384">
        <v>197.4479</v>
      </c>
      <c r="Y1384" t="s">
        <v>54</v>
      </c>
      <c r="Z1384">
        <v>20.453190000000006</v>
      </c>
      <c r="AA1384" t="s">
        <v>49</v>
      </c>
      <c r="AC1384">
        <v>24.557000000000002</v>
      </c>
      <c r="AD1384">
        <v>72.573000000000008</v>
      </c>
      <c r="AE1384">
        <v>24.847000000000001</v>
      </c>
      <c r="AG1384" t="s">
        <v>676</v>
      </c>
      <c r="AH1384" t="s">
        <v>677</v>
      </c>
      <c r="AI1384">
        <v>14</v>
      </c>
      <c r="AJ1384" t="s">
        <v>652</v>
      </c>
      <c r="AK1384" t="s">
        <v>653</v>
      </c>
      <c r="AL1384">
        <v>48</v>
      </c>
    </row>
    <row r="1385" spans="1:38">
      <c r="A1385" t="s">
        <v>601</v>
      </c>
      <c r="B1385">
        <v>4</v>
      </c>
      <c r="C1385">
        <v>11</v>
      </c>
      <c r="D1385" t="s">
        <v>123</v>
      </c>
      <c r="F1385">
        <v>-1</v>
      </c>
      <c r="G1385">
        <v>0.5</v>
      </c>
      <c r="H1385">
        <v>2</v>
      </c>
      <c r="I1385">
        <v>0</v>
      </c>
      <c r="J1385" t="s">
        <v>41</v>
      </c>
      <c r="K1385">
        <v>0</v>
      </c>
      <c r="L1385" t="s">
        <v>42</v>
      </c>
      <c r="M1385">
        <v>0</v>
      </c>
      <c r="N1385">
        <v>1</v>
      </c>
      <c r="O1385">
        <v>0</v>
      </c>
      <c r="P1385">
        <v>1</v>
      </c>
      <c r="Q1385" t="s">
        <v>41</v>
      </c>
      <c r="R1385" t="s">
        <v>41</v>
      </c>
      <c r="T1385">
        <v>101.31965006729475</v>
      </c>
      <c r="U1385">
        <v>117.34261838440112</v>
      </c>
      <c r="V1385">
        <v>125.13020833333333</v>
      </c>
      <c r="W1385">
        <v>148.05555555555554</v>
      </c>
      <c r="X1385">
        <v>197.4479</v>
      </c>
      <c r="Y1385" t="s">
        <v>54</v>
      </c>
      <c r="Z1385">
        <v>35.944299999999998</v>
      </c>
      <c r="AA1385" t="s">
        <v>49</v>
      </c>
      <c r="AC1385">
        <v>24.919</v>
      </c>
      <c r="AD1385">
        <v>70.689000000000007</v>
      </c>
      <c r="AE1385">
        <v>25.283000000000001</v>
      </c>
      <c r="AG1385" t="s">
        <v>674</v>
      </c>
      <c r="AH1385" t="s">
        <v>675</v>
      </c>
      <c r="AI1385">
        <v>202</v>
      </c>
      <c r="AJ1385" t="s">
        <v>676</v>
      </c>
      <c r="AK1385" t="s">
        <v>677</v>
      </c>
      <c r="AL1385">
        <v>78</v>
      </c>
    </row>
    <row r="1386" spans="1:38">
      <c r="A1386" t="s">
        <v>601</v>
      </c>
      <c r="B1386">
        <v>4</v>
      </c>
      <c r="C1386">
        <v>11</v>
      </c>
      <c r="D1386" t="s">
        <v>123</v>
      </c>
      <c r="F1386">
        <v>-2</v>
      </c>
      <c r="G1386">
        <v>0</v>
      </c>
      <c r="H1386">
        <v>2</v>
      </c>
      <c r="I1386">
        <v>0</v>
      </c>
      <c r="J1386" t="s">
        <v>41</v>
      </c>
      <c r="K1386">
        <v>0</v>
      </c>
      <c r="L1386" t="s">
        <v>42</v>
      </c>
      <c r="M1386">
        <v>0</v>
      </c>
      <c r="N1386">
        <v>1</v>
      </c>
      <c r="O1386">
        <v>0</v>
      </c>
      <c r="P1386">
        <v>1</v>
      </c>
      <c r="Q1386" t="s">
        <v>41</v>
      </c>
      <c r="R1386" t="s">
        <v>41</v>
      </c>
      <c r="T1386">
        <v>101.31965006729475</v>
      </c>
      <c r="U1386">
        <v>117.34261838440112</v>
      </c>
      <c r="V1386">
        <v>125.13020833333333</v>
      </c>
      <c r="W1386">
        <v>148.05555555555554</v>
      </c>
      <c r="X1386">
        <v>212.07079999999999</v>
      </c>
      <c r="Y1386" t="s">
        <v>54</v>
      </c>
      <c r="Z1386">
        <v>43.689855000000009</v>
      </c>
      <c r="AA1386" t="s">
        <v>49</v>
      </c>
      <c r="AC1386">
        <v>25.331</v>
      </c>
      <c r="AD1386">
        <v>69.394000000000005</v>
      </c>
      <c r="AE1386">
        <v>25.597999999999999</v>
      </c>
      <c r="AG1386" t="s">
        <v>676</v>
      </c>
      <c r="AH1386" t="s">
        <v>677</v>
      </c>
      <c r="AI1386">
        <v>14</v>
      </c>
      <c r="AJ1386" t="s">
        <v>676</v>
      </c>
      <c r="AK1386" t="s">
        <v>677</v>
      </c>
      <c r="AL1386">
        <v>78</v>
      </c>
    </row>
    <row r="1387" spans="1:38">
      <c r="A1387" t="s">
        <v>601</v>
      </c>
      <c r="B1387">
        <v>4</v>
      </c>
      <c r="C1387">
        <v>11</v>
      </c>
      <c r="D1387" t="s">
        <v>123</v>
      </c>
      <c r="F1387">
        <v>1</v>
      </c>
      <c r="G1387">
        <v>0.5</v>
      </c>
      <c r="H1387">
        <v>2</v>
      </c>
      <c r="I1387">
        <v>0</v>
      </c>
      <c r="J1387" t="s">
        <v>41</v>
      </c>
      <c r="K1387">
        <v>0</v>
      </c>
      <c r="L1387" t="s">
        <v>42</v>
      </c>
      <c r="M1387">
        <v>0</v>
      </c>
      <c r="N1387">
        <v>1</v>
      </c>
      <c r="O1387">
        <v>0</v>
      </c>
      <c r="P1387">
        <v>1</v>
      </c>
      <c r="Q1387" t="s">
        <v>41</v>
      </c>
      <c r="R1387" t="s">
        <v>41</v>
      </c>
      <c r="T1387">
        <v>101.31965006729475</v>
      </c>
      <c r="U1387">
        <v>117.34261838440112</v>
      </c>
      <c r="V1387">
        <v>125.13020833333333</v>
      </c>
      <c r="W1387">
        <v>148.05555555555554</v>
      </c>
      <c r="X1387">
        <v>175.51355000000001</v>
      </c>
      <c r="Y1387" t="s">
        <v>54</v>
      </c>
      <c r="Z1387">
        <v>4.9620800000000003</v>
      </c>
      <c r="AA1387" t="s">
        <v>49</v>
      </c>
      <c r="AC1387">
        <v>25.55</v>
      </c>
      <c r="AD1387">
        <v>68.385000000000005</v>
      </c>
      <c r="AE1387">
        <v>25.817</v>
      </c>
      <c r="AG1387" t="s">
        <v>674</v>
      </c>
      <c r="AH1387" t="s">
        <v>675</v>
      </c>
      <c r="AI1387">
        <v>202</v>
      </c>
      <c r="AJ1387" t="s">
        <v>676</v>
      </c>
      <c r="AK1387" t="s">
        <v>677</v>
      </c>
      <c r="AL1387">
        <v>78</v>
      </c>
    </row>
    <row r="1388" spans="1:38">
      <c r="A1388" t="s">
        <v>601</v>
      </c>
      <c r="B1388">
        <v>4</v>
      </c>
      <c r="C1388">
        <v>12</v>
      </c>
      <c r="D1388" t="s">
        <v>95</v>
      </c>
      <c r="F1388">
        <v>1</v>
      </c>
      <c r="G1388">
        <v>0.5</v>
      </c>
      <c r="H1388">
        <v>1</v>
      </c>
      <c r="I1388">
        <v>0.5</v>
      </c>
      <c r="J1388" t="s">
        <v>41</v>
      </c>
      <c r="K1388">
        <v>1</v>
      </c>
      <c r="L1388" t="s">
        <v>42</v>
      </c>
      <c r="M1388">
        <v>0</v>
      </c>
      <c r="N1388">
        <v>1</v>
      </c>
      <c r="O1388">
        <v>0</v>
      </c>
      <c r="P1388">
        <v>1</v>
      </c>
      <c r="Q1388" t="s">
        <v>41</v>
      </c>
      <c r="R1388" t="s">
        <v>41</v>
      </c>
      <c r="T1388">
        <v>101.31965006729475</v>
      </c>
      <c r="U1388">
        <v>117.34261838440112</v>
      </c>
      <c r="V1388">
        <v>125.13020833333333</v>
      </c>
      <c r="W1388">
        <v>148.05555555555554</v>
      </c>
      <c r="X1388">
        <v>61.158259999999999</v>
      </c>
      <c r="Y1388" t="s">
        <v>49</v>
      </c>
      <c r="Z1388">
        <v>20.83865999999999</v>
      </c>
      <c r="AA1388" t="s">
        <v>49</v>
      </c>
      <c r="AC1388">
        <v>24.557000000000002</v>
      </c>
      <c r="AD1388">
        <v>72.573000000000008</v>
      </c>
      <c r="AE1388">
        <v>24.847000000000001</v>
      </c>
      <c r="AG1388" t="s">
        <v>674</v>
      </c>
      <c r="AH1388" t="s">
        <v>675</v>
      </c>
      <c r="AI1388">
        <v>202</v>
      </c>
      <c r="AJ1388" t="s">
        <v>674</v>
      </c>
      <c r="AK1388" t="s">
        <v>675</v>
      </c>
      <c r="AL1388">
        <v>108</v>
      </c>
    </row>
    <row r="1389" spans="1:38">
      <c r="A1389" t="s">
        <v>601</v>
      </c>
      <c r="B1389">
        <v>4</v>
      </c>
      <c r="C1389">
        <v>12</v>
      </c>
      <c r="D1389" t="s">
        <v>95</v>
      </c>
      <c r="F1389">
        <v>-1</v>
      </c>
      <c r="G1389">
        <v>0.5</v>
      </c>
      <c r="H1389">
        <v>1</v>
      </c>
      <c r="I1389">
        <v>0.5</v>
      </c>
      <c r="J1389" t="s">
        <v>41</v>
      </c>
      <c r="K1389">
        <v>1</v>
      </c>
      <c r="L1389" t="s">
        <v>42</v>
      </c>
      <c r="M1389">
        <v>0</v>
      </c>
      <c r="N1389">
        <v>1</v>
      </c>
      <c r="O1389">
        <v>0</v>
      </c>
      <c r="P1389">
        <v>1</v>
      </c>
      <c r="Q1389" t="s">
        <v>41</v>
      </c>
      <c r="R1389" t="s">
        <v>41</v>
      </c>
      <c r="T1389">
        <v>101.31965006729475</v>
      </c>
      <c r="U1389">
        <v>117.34261838440112</v>
      </c>
      <c r="V1389">
        <v>125.13020833333333</v>
      </c>
      <c r="W1389">
        <v>148.05555555555554</v>
      </c>
      <c r="X1389">
        <v>61.158259999999999</v>
      </c>
      <c r="Y1389" t="s">
        <v>49</v>
      </c>
      <c r="Z1389">
        <v>13.797389999999993</v>
      </c>
      <c r="AA1389" t="s">
        <v>49</v>
      </c>
      <c r="AC1389">
        <v>24.919</v>
      </c>
      <c r="AD1389">
        <v>70.689000000000007</v>
      </c>
      <c r="AE1389">
        <v>25.283000000000001</v>
      </c>
      <c r="AG1389" t="s">
        <v>674</v>
      </c>
      <c r="AH1389" t="s">
        <v>675</v>
      </c>
      <c r="AI1389">
        <v>202</v>
      </c>
      <c r="AJ1389" t="s">
        <v>674</v>
      </c>
      <c r="AK1389" t="s">
        <v>675</v>
      </c>
      <c r="AL1389">
        <v>108</v>
      </c>
    </row>
    <row r="1390" spans="1:38">
      <c r="A1390" t="s">
        <v>601</v>
      </c>
      <c r="B1390">
        <v>4</v>
      </c>
      <c r="C1390">
        <v>12</v>
      </c>
      <c r="D1390" t="s">
        <v>95</v>
      </c>
      <c r="F1390">
        <v>-1</v>
      </c>
      <c r="G1390">
        <v>0.5</v>
      </c>
      <c r="H1390">
        <v>2</v>
      </c>
      <c r="I1390">
        <v>0</v>
      </c>
      <c r="J1390" t="s">
        <v>41</v>
      </c>
      <c r="K1390">
        <v>1</v>
      </c>
      <c r="L1390" t="s">
        <v>42</v>
      </c>
      <c r="M1390">
        <v>0</v>
      </c>
      <c r="N1390">
        <v>1</v>
      </c>
      <c r="O1390">
        <v>0</v>
      </c>
      <c r="P1390">
        <v>1</v>
      </c>
      <c r="Q1390" t="s">
        <v>41</v>
      </c>
      <c r="R1390" t="s">
        <v>41</v>
      </c>
      <c r="T1390">
        <v>101.31965006729475</v>
      </c>
      <c r="U1390">
        <v>117.34261838440112</v>
      </c>
      <c r="V1390">
        <v>125.13020833333333</v>
      </c>
      <c r="W1390">
        <v>148.05555555555554</v>
      </c>
      <c r="X1390">
        <v>76.515680000000003</v>
      </c>
      <c r="Y1390" t="s">
        <v>49</v>
      </c>
      <c r="Z1390">
        <v>20.83865999999999</v>
      </c>
      <c r="AA1390" t="s">
        <v>49</v>
      </c>
      <c r="AC1390">
        <v>25.331</v>
      </c>
      <c r="AD1390">
        <v>69.394000000000005</v>
      </c>
      <c r="AE1390">
        <v>25.597999999999999</v>
      </c>
      <c r="AG1390" t="s">
        <v>674</v>
      </c>
      <c r="AH1390" t="s">
        <v>675</v>
      </c>
      <c r="AI1390">
        <v>202</v>
      </c>
      <c r="AJ1390" t="s">
        <v>676</v>
      </c>
      <c r="AK1390" t="s">
        <v>677</v>
      </c>
      <c r="AL1390">
        <v>78</v>
      </c>
    </row>
    <row r="1391" spans="1:38">
      <c r="A1391" t="s">
        <v>601</v>
      </c>
      <c r="B1391">
        <v>4</v>
      </c>
      <c r="C1391">
        <v>12</v>
      </c>
      <c r="D1391" t="s">
        <v>95</v>
      </c>
      <c r="F1391">
        <v>-1</v>
      </c>
      <c r="G1391">
        <v>0.5</v>
      </c>
      <c r="H1391">
        <v>2</v>
      </c>
      <c r="I1391">
        <v>0</v>
      </c>
      <c r="J1391" t="s">
        <v>41</v>
      </c>
      <c r="K1391">
        <v>2</v>
      </c>
      <c r="L1391" t="s">
        <v>42</v>
      </c>
      <c r="M1391">
        <v>1</v>
      </c>
      <c r="N1391">
        <v>0.66599999999999993</v>
      </c>
      <c r="O1391">
        <v>-1</v>
      </c>
      <c r="P1391">
        <v>0.66599999999999993</v>
      </c>
      <c r="Q1391" t="s">
        <v>41</v>
      </c>
      <c r="R1391" t="s">
        <v>41</v>
      </c>
      <c r="T1391">
        <v>101.31965006729475</v>
      </c>
      <c r="U1391">
        <v>117.34261838440112</v>
      </c>
      <c r="V1391">
        <v>125.13020833333333</v>
      </c>
      <c r="W1391">
        <v>148.05555555555554</v>
      </c>
      <c r="X1391">
        <v>45.603949999999998</v>
      </c>
      <c r="Y1391" t="s">
        <v>49</v>
      </c>
      <c r="Z1391">
        <v>-7.1481600000000043</v>
      </c>
      <c r="AA1391" t="s">
        <v>49</v>
      </c>
      <c r="AC1391">
        <v>25.55</v>
      </c>
      <c r="AD1391">
        <v>68.385000000000005</v>
      </c>
      <c r="AE1391">
        <v>25.817</v>
      </c>
      <c r="AG1391" t="s">
        <v>650</v>
      </c>
      <c r="AH1391" t="s">
        <v>651</v>
      </c>
      <c r="AI1391">
        <v>131</v>
      </c>
      <c r="AJ1391" t="s">
        <v>652</v>
      </c>
      <c r="AK1391" t="s">
        <v>653</v>
      </c>
      <c r="AL1391">
        <v>48</v>
      </c>
    </row>
    <row r="1392" spans="1:38">
      <c r="A1392" t="s">
        <v>601</v>
      </c>
      <c r="B1392">
        <v>5</v>
      </c>
      <c r="C1392">
        <v>1</v>
      </c>
      <c r="D1392" t="s">
        <v>34</v>
      </c>
      <c r="F1392">
        <v>0</v>
      </c>
      <c r="G1392">
        <v>1</v>
      </c>
      <c r="H1392">
        <v>0</v>
      </c>
      <c r="I1392">
        <v>1</v>
      </c>
      <c r="J1392" t="s">
        <v>42</v>
      </c>
      <c r="K1392">
        <v>0</v>
      </c>
      <c r="L1392" t="s">
        <v>42</v>
      </c>
      <c r="M1392">
        <v>1</v>
      </c>
      <c r="N1392">
        <v>0.66599999999999993</v>
      </c>
      <c r="O1392">
        <v>-1</v>
      </c>
      <c r="P1392">
        <v>0.66599999999999993</v>
      </c>
      <c r="Q1392" t="s">
        <v>41</v>
      </c>
      <c r="R1392" t="s">
        <v>41</v>
      </c>
      <c r="T1392">
        <v>101.31965006729475</v>
      </c>
      <c r="U1392">
        <v>117.34261838440112</v>
      </c>
      <c r="V1392">
        <v>125.13020833333333</v>
      </c>
      <c r="W1392">
        <v>148.05555555555554</v>
      </c>
      <c r="X1392">
        <v>7473.9081810999987</v>
      </c>
      <c r="Y1392" t="s">
        <v>649</v>
      </c>
      <c r="Z1392">
        <v>2533.1756255</v>
      </c>
      <c r="AA1392" t="s">
        <v>649</v>
      </c>
      <c r="AC1392">
        <v>27.995249999999999</v>
      </c>
      <c r="AD1392">
        <v>57.662999999999997</v>
      </c>
      <c r="AE1392">
        <v>28.276250000000005</v>
      </c>
      <c r="AG1392" t="s">
        <v>760</v>
      </c>
      <c r="AH1392" t="s">
        <v>761</v>
      </c>
      <c r="AI1392">
        <v>13</v>
      </c>
      <c r="AJ1392" t="s">
        <v>760</v>
      </c>
      <c r="AK1392" t="s">
        <v>761</v>
      </c>
      <c r="AL1392">
        <v>19</v>
      </c>
    </row>
    <row r="1393" spans="1:38">
      <c r="A1393" t="s">
        <v>601</v>
      </c>
      <c r="B1393">
        <v>5</v>
      </c>
      <c r="C1393">
        <v>1</v>
      </c>
      <c r="D1393" t="s">
        <v>34</v>
      </c>
      <c r="F1393">
        <v>0</v>
      </c>
      <c r="G1393">
        <v>1</v>
      </c>
      <c r="H1393">
        <v>0</v>
      </c>
      <c r="I1393">
        <v>1</v>
      </c>
      <c r="J1393" t="s">
        <v>42</v>
      </c>
      <c r="K1393">
        <v>0</v>
      </c>
      <c r="L1393" t="s">
        <v>42</v>
      </c>
      <c r="M1393">
        <v>1</v>
      </c>
      <c r="N1393">
        <v>0.66599999999999993</v>
      </c>
      <c r="O1393">
        <v>-1</v>
      </c>
      <c r="P1393">
        <v>0.66599999999999993</v>
      </c>
      <c r="Q1393" t="s">
        <v>41</v>
      </c>
      <c r="R1393" t="s">
        <v>41</v>
      </c>
      <c r="T1393">
        <v>101.31965006729475</v>
      </c>
      <c r="U1393">
        <v>117.34261838440112</v>
      </c>
      <c r="V1393">
        <v>125.13020833333333</v>
      </c>
      <c r="W1393">
        <v>148.05555555555554</v>
      </c>
      <c r="X1393">
        <v>8438.9504582999998</v>
      </c>
      <c r="Y1393" t="s">
        <v>649</v>
      </c>
      <c r="Z1393">
        <v>2334.1989349999999</v>
      </c>
      <c r="AA1393" t="s">
        <v>649</v>
      </c>
      <c r="AC1393">
        <v>28.023</v>
      </c>
      <c r="AD1393">
        <v>57.651000000000003</v>
      </c>
      <c r="AE1393">
        <v>28.196000000000002</v>
      </c>
      <c r="AG1393" t="s">
        <v>760</v>
      </c>
      <c r="AH1393" t="s">
        <v>761</v>
      </c>
      <c r="AI1393">
        <v>13</v>
      </c>
      <c r="AJ1393" t="s">
        <v>760</v>
      </c>
      <c r="AK1393" t="s">
        <v>761</v>
      </c>
      <c r="AL1393">
        <v>19</v>
      </c>
    </row>
    <row r="1394" spans="1:38">
      <c r="A1394" t="s">
        <v>601</v>
      </c>
      <c r="B1394">
        <v>5</v>
      </c>
      <c r="C1394">
        <v>1</v>
      </c>
      <c r="D1394" t="s">
        <v>34</v>
      </c>
      <c r="F1394">
        <v>0</v>
      </c>
      <c r="G1394">
        <v>1</v>
      </c>
      <c r="H1394">
        <v>1</v>
      </c>
      <c r="I1394">
        <v>0.5</v>
      </c>
      <c r="J1394" t="s">
        <v>42</v>
      </c>
      <c r="K1394">
        <v>0</v>
      </c>
      <c r="L1394" t="s">
        <v>42</v>
      </c>
      <c r="M1394">
        <v>0</v>
      </c>
      <c r="N1394">
        <v>1</v>
      </c>
      <c r="O1394">
        <v>0</v>
      </c>
      <c r="P1394">
        <v>1</v>
      </c>
      <c r="Q1394" t="s">
        <v>41</v>
      </c>
      <c r="R1394" t="s">
        <v>41</v>
      </c>
      <c r="T1394">
        <v>101.31965006729475</v>
      </c>
      <c r="U1394">
        <v>117.34261838440112</v>
      </c>
      <c r="V1394">
        <v>125.13020833333333</v>
      </c>
      <c r="W1394">
        <v>148.05555555555554</v>
      </c>
      <c r="X1394">
        <v>6952.8844028000003</v>
      </c>
      <c r="Y1394" t="s">
        <v>649</v>
      </c>
      <c r="Z1394">
        <v>1818.0358839999999</v>
      </c>
      <c r="AA1394" t="s">
        <v>649</v>
      </c>
      <c r="AC1394">
        <v>28.196000000000002</v>
      </c>
      <c r="AD1394">
        <v>57.582999999999998</v>
      </c>
      <c r="AE1394">
        <v>28.295000000000002</v>
      </c>
      <c r="AG1394" t="s">
        <v>744</v>
      </c>
      <c r="AH1394" t="s">
        <v>745</v>
      </c>
      <c r="AI1394">
        <v>30</v>
      </c>
      <c r="AJ1394" t="s">
        <v>764</v>
      </c>
      <c r="AK1394" t="s">
        <v>765</v>
      </c>
      <c r="AL1394">
        <v>13</v>
      </c>
    </row>
    <row r="1395" spans="1:38">
      <c r="A1395" t="s">
        <v>601</v>
      </c>
      <c r="B1395">
        <v>5</v>
      </c>
      <c r="C1395">
        <v>1</v>
      </c>
      <c r="D1395" t="s">
        <v>34</v>
      </c>
      <c r="F1395">
        <v>-1</v>
      </c>
      <c r="G1395">
        <v>0.5</v>
      </c>
      <c r="H1395">
        <v>1</v>
      </c>
      <c r="I1395">
        <v>0.5</v>
      </c>
      <c r="J1395" t="s">
        <v>42</v>
      </c>
      <c r="K1395">
        <v>0</v>
      </c>
      <c r="L1395" t="s">
        <v>42</v>
      </c>
      <c r="M1395">
        <v>0</v>
      </c>
      <c r="N1395">
        <v>1</v>
      </c>
      <c r="O1395">
        <v>0</v>
      </c>
      <c r="P1395">
        <v>1</v>
      </c>
      <c r="Q1395" t="s">
        <v>41</v>
      </c>
      <c r="R1395" t="s">
        <v>41</v>
      </c>
      <c r="T1395">
        <v>101.31965006729475</v>
      </c>
      <c r="U1395">
        <v>117.34261838440112</v>
      </c>
      <c r="V1395">
        <v>125.13020833333333</v>
      </c>
      <c r="W1395">
        <v>148.05555555555554</v>
      </c>
      <c r="X1395">
        <v>3409.3168335</v>
      </c>
      <c r="Y1395" t="s">
        <v>649</v>
      </c>
      <c r="Z1395">
        <v>1245.5806835000001</v>
      </c>
      <c r="AA1395" t="s">
        <v>649</v>
      </c>
      <c r="AC1395">
        <v>28.122</v>
      </c>
      <c r="AD1395">
        <v>55.809000000000005</v>
      </c>
      <c r="AE1395">
        <v>28.071999999999999</v>
      </c>
      <c r="AG1395" t="s">
        <v>764</v>
      </c>
      <c r="AH1395" t="s">
        <v>765</v>
      </c>
      <c r="AI1395">
        <v>8</v>
      </c>
      <c r="AJ1395" t="s">
        <v>764</v>
      </c>
      <c r="AK1395" t="s">
        <v>765</v>
      </c>
      <c r="AL1395">
        <v>13</v>
      </c>
    </row>
    <row r="1396" spans="1:38">
      <c r="A1396" t="s">
        <v>601</v>
      </c>
      <c r="B1396">
        <v>5</v>
      </c>
      <c r="C1396">
        <v>1</v>
      </c>
      <c r="D1396" t="s">
        <v>34</v>
      </c>
      <c r="F1396">
        <v>-1</v>
      </c>
      <c r="G1396">
        <v>0.5</v>
      </c>
      <c r="H1396">
        <v>1</v>
      </c>
      <c r="I1396">
        <v>0.5</v>
      </c>
      <c r="J1396" t="s">
        <v>42</v>
      </c>
      <c r="K1396">
        <v>0</v>
      </c>
      <c r="L1396" t="s">
        <v>42</v>
      </c>
      <c r="M1396">
        <v>0</v>
      </c>
      <c r="N1396">
        <v>1</v>
      </c>
      <c r="O1396">
        <v>0</v>
      </c>
      <c r="P1396">
        <v>1</v>
      </c>
      <c r="Q1396" t="s">
        <v>41</v>
      </c>
      <c r="R1396" t="s">
        <v>41</v>
      </c>
      <c r="T1396">
        <v>101.31965006729475</v>
      </c>
      <c r="U1396">
        <v>117.34261838440112</v>
      </c>
      <c r="V1396">
        <v>125.13020833333333</v>
      </c>
      <c r="W1396">
        <v>148.05555555555554</v>
      </c>
      <c r="X1396">
        <v>3212.1879650999999</v>
      </c>
      <c r="Y1396" t="s">
        <v>649</v>
      </c>
      <c r="Z1396">
        <v>1411.8828349999999</v>
      </c>
      <c r="AA1396" t="s">
        <v>649</v>
      </c>
      <c r="AC1396">
        <v>27.824999999999999</v>
      </c>
      <c r="AD1396">
        <v>55.923999999999999</v>
      </c>
      <c r="AE1396">
        <v>27.628</v>
      </c>
      <c r="AG1396" t="s">
        <v>764</v>
      </c>
      <c r="AH1396" t="s">
        <v>765</v>
      </c>
      <c r="AI1396">
        <v>8</v>
      </c>
      <c r="AJ1396" t="s">
        <v>764</v>
      </c>
      <c r="AK1396" t="s">
        <v>765</v>
      </c>
      <c r="AL1396">
        <v>13</v>
      </c>
    </row>
    <row r="1397" spans="1:38">
      <c r="A1397" t="s">
        <v>601</v>
      </c>
      <c r="B1397">
        <v>5</v>
      </c>
      <c r="C1397">
        <v>2</v>
      </c>
      <c r="D1397" t="s">
        <v>101</v>
      </c>
      <c r="F1397">
        <v>0</v>
      </c>
      <c r="G1397">
        <v>1</v>
      </c>
      <c r="H1397">
        <v>1</v>
      </c>
      <c r="I1397">
        <v>0.5</v>
      </c>
      <c r="J1397" t="s">
        <v>42</v>
      </c>
      <c r="K1397">
        <v>1</v>
      </c>
      <c r="L1397" t="s">
        <v>42</v>
      </c>
      <c r="M1397">
        <v>1</v>
      </c>
      <c r="N1397">
        <v>0.66599999999999993</v>
      </c>
      <c r="O1397">
        <v>-2</v>
      </c>
      <c r="P1397">
        <v>0.33299999999999996</v>
      </c>
      <c r="Q1397" t="s">
        <v>41</v>
      </c>
      <c r="R1397" t="s">
        <v>42</v>
      </c>
      <c r="T1397">
        <v>101.31965006729475</v>
      </c>
      <c r="U1397">
        <v>117.34261838440112</v>
      </c>
      <c r="V1397">
        <v>125.13020833333333</v>
      </c>
      <c r="W1397">
        <v>148.05555555555554</v>
      </c>
      <c r="X1397">
        <v>348.211885</v>
      </c>
      <c r="Y1397" t="s">
        <v>89</v>
      </c>
      <c r="Z1397">
        <v>342.99206455000001</v>
      </c>
      <c r="AA1397" t="s">
        <v>89</v>
      </c>
      <c r="AC1397">
        <v>27.995249999999999</v>
      </c>
      <c r="AD1397">
        <v>57.662999999999997</v>
      </c>
      <c r="AE1397">
        <v>28.276250000000005</v>
      </c>
      <c r="AG1397" t="s">
        <v>732</v>
      </c>
      <c r="AH1397" t="s">
        <v>733</v>
      </c>
      <c r="AI1397">
        <v>22</v>
      </c>
      <c r="AJ1397" t="s">
        <v>722</v>
      </c>
      <c r="AK1397" t="s">
        <v>723</v>
      </c>
      <c r="AL1397">
        <v>16</v>
      </c>
    </row>
    <row r="1398" spans="1:38">
      <c r="A1398" t="s">
        <v>601</v>
      </c>
      <c r="B1398">
        <v>5</v>
      </c>
      <c r="C1398">
        <v>2</v>
      </c>
      <c r="D1398" t="s">
        <v>101</v>
      </c>
      <c r="F1398">
        <v>1</v>
      </c>
      <c r="G1398">
        <v>0.5</v>
      </c>
      <c r="H1398">
        <v>1</v>
      </c>
      <c r="I1398">
        <v>0.5</v>
      </c>
      <c r="J1398" t="s">
        <v>42</v>
      </c>
      <c r="K1398">
        <v>1</v>
      </c>
      <c r="L1398" t="s">
        <v>42</v>
      </c>
      <c r="M1398">
        <v>0</v>
      </c>
      <c r="N1398">
        <v>1</v>
      </c>
      <c r="O1398">
        <v>-1</v>
      </c>
      <c r="P1398">
        <v>0.66599999999999993</v>
      </c>
      <c r="Q1398" t="s">
        <v>41</v>
      </c>
      <c r="R1398" t="s">
        <v>42</v>
      </c>
      <c r="T1398">
        <v>101.31965006729475</v>
      </c>
      <c r="U1398">
        <v>117.34261838440112</v>
      </c>
      <c r="V1398">
        <v>125.13020833333333</v>
      </c>
      <c r="W1398">
        <v>148.05555555555554</v>
      </c>
      <c r="X1398">
        <v>315.82604500000002</v>
      </c>
      <c r="Y1398" t="s">
        <v>89</v>
      </c>
      <c r="Z1398">
        <v>331.33455550000002</v>
      </c>
      <c r="AA1398" t="s">
        <v>89</v>
      </c>
      <c r="AC1398">
        <v>28.023</v>
      </c>
      <c r="AD1398">
        <v>57.651000000000003</v>
      </c>
      <c r="AE1398">
        <v>28.196000000000002</v>
      </c>
      <c r="AG1398" t="s">
        <v>706</v>
      </c>
      <c r="AH1398" t="s">
        <v>707</v>
      </c>
      <c r="AI1398">
        <v>35</v>
      </c>
      <c r="AJ1398" t="s">
        <v>724</v>
      </c>
      <c r="AK1398" t="s">
        <v>725</v>
      </c>
      <c r="AL1398">
        <v>13</v>
      </c>
    </row>
    <row r="1399" spans="1:38">
      <c r="A1399" t="s">
        <v>601</v>
      </c>
      <c r="B1399">
        <v>5</v>
      </c>
      <c r="C1399">
        <v>2</v>
      </c>
      <c r="D1399" t="s">
        <v>101</v>
      </c>
      <c r="F1399">
        <v>-1</v>
      </c>
      <c r="G1399">
        <v>0.5</v>
      </c>
      <c r="H1399">
        <v>0</v>
      </c>
      <c r="I1399">
        <v>1</v>
      </c>
      <c r="J1399" t="s">
        <v>42</v>
      </c>
      <c r="K1399">
        <v>0</v>
      </c>
      <c r="L1399" t="s">
        <v>42</v>
      </c>
      <c r="M1399">
        <v>0</v>
      </c>
      <c r="N1399">
        <v>1</v>
      </c>
      <c r="O1399">
        <v>0</v>
      </c>
      <c r="P1399">
        <v>1</v>
      </c>
      <c r="Q1399" t="s">
        <v>41</v>
      </c>
      <c r="R1399" t="s">
        <v>41</v>
      </c>
      <c r="T1399">
        <v>101.31965006729475</v>
      </c>
      <c r="U1399">
        <v>117.34261838440112</v>
      </c>
      <c r="V1399">
        <v>125.13020833333333</v>
      </c>
      <c r="W1399">
        <v>148.05555555555554</v>
      </c>
      <c r="X1399">
        <v>293.436576</v>
      </c>
      <c r="Y1399" t="s">
        <v>54</v>
      </c>
      <c r="Z1399">
        <v>244.60057749999999</v>
      </c>
      <c r="AA1399" t="s">
        <v>54</v>
      </c>
      <c r="AC1399">
        <v>28.196000000000002</v>
      </c>
      <c r="AD1399">
        <v>57.582999999999998</v>
      </c>
      <c r="AE1399">
        <v>28.295000000000002</v>
      </c>
      <c r="AG1399" t="s">
        <v>670</v>
      </c>
      <c r="AH1399" t="s">
        <v>671</v>
      </c>
      <c r="AI1399">
        <v>91</v>
      </c>
      <c r="AJ1399" t="s">
        <v>686</v>
      </c>
      <c r="AK1399" t="s">
        <v>687</v>
      </c>
      <c r="AL1399">
        <v>93</v>
      </c>
    </row>
    <row r="1400" spans="1:38">
      <c r="A1400" t="s">
        <v>601</v>
      </c>
      <c r="B1400">
        <v>5</v>
      </c>
      <c r="C1400">
        <v>2</v>
      </c>
      <c r="D1400" t="s">
        <v>101</v>
      </c>
      <c r="F1400">
        <v>1</v>
      </c>
      <c r="G1400">
        <v>0.5</v>
      </c>
      <c r="H1400">
        <v>1</v>
      </c>
      <c r="I1400">
        <v>0.5</v>
      </c>
      <c r="J1400" t="s">
        <v>42</v>
      </c>
      <c r="K1400">
        <v>0</v>
      </c>
      <c r="L1400" t="s">
        <v>42</v>
      </c>
      <c r="M1400">
        <v>0</v>
      </c>
      <c r="N1400">
        <v>1</v>
      </c>
      <c r="O1400">
        <v>-1</v>
      </c>
      <c r="P1400">
        <v>0.66599999999999993</v>
      </c>
      <c r="Q1400" t="s">
        <v>41</v>
      </c>
      <c r="R1400" t="s">
        <v>41</v>
      </c>
      <c r="T1400">
        <v>101.31965006729475</v>
      </c>
      <c r="U1400">
        <v>117.34261838440112</v>
      </c>
      <c r="V1400">
        <v>125.13020833333333</v>
      </c>
      <c r="W1400">
        <v>148.05555555555554</v>
      </c>
      <c r="X1400">
        <v>245.96424900000002</v>
      </c>
      <c r="Y1400" t="s">
        <v>54</v>
      </c>
      <c r="Z1400">
        <v>168.84642015</v>
      </c>
      <c r="AA1400" t="s">
        <v>54</v>
      </c>
      <c r="AC1400">
        <v>28.122</v>
      </c>
      <c r="AD1400">
        <v>55.809000000000005</v>
      </c>
      <c r="AE1400">
        <v>28.071999999999999</v>
      </c>
      <c r="AG1400" t="s">
        <v>670</v>
      </c>
      <c r="AH1400" t="s">
        <v>671</v>
      </c>
      <c r="AI1400">
        <v>91</v>
      </c>
      <c r="AJ1400" t="s">
        <v>666</v>
      </c>
      <c r="AK1400" t="s">
        <v>667</v>
      </c>
      <c r="AL1400">
        <v>57</v>
      </c>
    </row>
    <row r="1401" spans="1:38">
      <c r="A1401" t="s">
        <v>601</v>
      </c>
      <c r="B1401">
        <v>5</v>
      </c>
      <c r="C1401">
        <v>2</v>
      </c>
      <c r="D1401" t="s">
        <v>101</v>
      </c>
      <c r="F1401">
        <v>0</v>
      </c>
      <c r="G1401">
        <v>1</v>
      </c>
      <c r="H1401">
        <v>1</v>
      </c>
      <c r="I1401">
        <v>0.5</v>
      </c>
      <c r="J1401" t="s">
        <v>42</v>
      </c>
      <c r="K1401">
        <v>0</v>
      </c>
      <c r="L1401" t="s">
        <v>42</v>
      </c>
      <c r="M1401">
        <v>0</v>
      </c>
      <c r="N1401">
        <v>1</v>
      </c>
      <c r="O1401">
        <v>0</v>
      </c>
      <c r="P1401">
        <v>1</v>
      </c>
      <c r="Q1401" t="s">
        <v>41</v>
      </c>
      <c r="R1401" t="s">
        <v>41</v>
      </c>
      <c r="T1401">
        <v>101.31965006729475</v>
      </c>
      <c r="U1401">
        <v>117.34261838440112</v>
      </c>
      <c r="V1401">
        <v>125.13020833333333</v>
      </c>
      <c r="W1401">
        <v>148.05555555555554</v>
      </c>
      <c r="X1401">
        <v>311.45299999999997</v>
      </c>
      <c r="Y1401" t="s">
        <v>89</v>
      </c>
      <c r="Z1401">
        <v>203.828767</v>
      </c>
      <c r="AA1401" t="s">
        <v>54</v>
      </c>
      <c r="AC1401">
        <v>27.824999999999999</v>
      </c>
      <c r="AD1401">
        <v>55.923999999999999</v>
      </c>
      <c r="AE1401">
        <v>27.628</v>
      </c>
      <c r="AG1401" t="s">
        <v>686</v>
      </c>
      <c r="AH1401" t="s">
        <v>687</v>
      </c>
      <c r="AI1401">
        <v>146</v>
      </c>
      <c r="AJ1401" t="s">
        <v>670</v>
      </c>
      <c r="AK1401" t="s">
        <v>671</v>
      </c>
      <c r="AL1401">
        <v>89</v>
      </c>
    </row>
    <row r="1402" spans="1:38">
      <c r="A1402" t="s">
        <v>601</v>
      </c>
      <c r="B1402">
        <v>5</v>
      </c>
      <c r="C1402">
        <v>3</v>
      </c>
      <c r="D1402" t="s">
        <v>58</v>
      </c>
      <c r="F1402">
        <v>-2</v>
      </c>
      <c r="G1402">
        <v>0</v>
      </c>
      <c r="H1402">
        <v>1</v>
      </c>
      <c r="I1402">
        <v>0.5</v>
      </c>
      <c r="J1402" t="s">
        <v>41</v>
      </c>
      <c r="K1402">
        <v>0</v>
      </c>
      <c r="L1402" t="s">
        <v>42</v>
      </c>
      <c r="M1402">
        <v>1</v>
      </c>
      <c r="N1402">
        <v>0.66599999999999993</v>
      </c>
      <c r="O1402">
        <v>-1</v>
      </c>
      <c r="P1402">
        <v>0.66599999999999993</v>
      </c>
      <c r="Q1402" t="s">
        <v>41</v>
      </c>
      <c r="R1402" t="s">
        <v>41</v>
      </c>
      <c r="T1402">
        <v>101.31965006729475</v>
      </c>
      <c r="U1402">
        <v>117.34261838440112</v>
      </c>
      <c r="V1402">
        <v>125.13020833333333</v>
      </c>
      <c r="W1402">
        <v>148.05555555555554</v>
      </c>
      <c r="X1402">
        <v>166.19133349999998</v>
      </c>
      <c r="Y1402" t="s">
        <v>54</v>
      </c>
      <c r="Z1402">
        <v>194.66252449999999</v>
      </c>
      <c r="AA1402" t="s">
        <v>54</v>
      </c>
      <c r="AC1402">
        <v>27.995249999999999</v>
      </c>
      <c r="AD1402">
        <v>57.662999999999997</v>
      </c>
      <c r="AE1402">
        <v>28.276250000000005</v>
      </c>
      <c r="AG1402" t="s">
        <v>672</v>
      </c>
      <c r="AH1402" t="s">
        <v>673</v>
      </c>
      <c r="AI1402">
        <v>9</v>
      </c>
      <c r="AJ1402" t="s">
        <v>666</v>
      </c>
      <c r="AK1402" t="s">
        <v>667</v>
      </c>
      <c r="AL1402">
        <v>57</v>
      </c>
    </row>
    <row r="1403" spans="1:38">
      <c r="A1403" t="s">
        <v>601</v>
      </c>
      <c r="B1403">
        <v>5</v>
      </c>
      <c r="C1403">
        <v>3</v>
      </c>
      <c r="D1403" t="s">
        <v>58</v>
      </c>
      <c r="F1403">
        <v>-1</v>
      </c>
      <c r="G1403">
        <v>0.5</v>
      </c>
      <c r="H1403">
        <v>1</v>
      </c>
      <c r="I1403">
        <v>0.5</v>
      </c>
      <c r="J1403" t="s">
        <v>41</v>
      </c>
      <c r="K1403">
        <v>1</v>
      </c>
      <c r="L1403" t="s">
        <v>42</v>
      </c>
      <c r="M1403">
        <v>0</v>
      </c>
      <c r="N1403">
        <v>1</v>
      </c>
      <c r="O1403">
        <v>0</v>
      </c>
      <c r="P1403">
        <v>1</v>
      </c>
      <c r="Q1403" t="s">
        <v>41</v>
      </c>
      <c r="R1403" t="s">
        <v>41</v>
      </c>
      <c r="T1403">
        <v>101.31965006729475</v>
      </c>
      <c r="U1403">
        <v>117.34261838440112</v>
      </c>
      <c r="V1403">
        <v>125.13020833333333</v>
      </c>
      <c r="W1403">
        <v>148.05555555555554</v>
      </c>
      <c r="X1403">
        <v>178.69182999999998</v>
      </c>
      <c r="Y1403" t="s">
        <v>54</v>
      </c>
      <c r="Z1403">
        <v>190.928155</v>
      </c>
      <c r="AA1403" t="s">
        <v>54</v>
      </c>
      <c r="AC1403">
        <v>28.023</v>
      </c>
      <c r="AD1403">
        <v>57.651000000000003</v>
      </c>
      <c r="AE1403">
        <v>28.196000000000002</v>
      </c>
      <c r="AG1403" t="s">
        <v>670</v>
      </c>
      <c r="AH1403" t="s">
        <v>671</v>
      </c>
      <c r="AI1403">
        <v>91</v>
      </c>
      <c r="AJ1403" t="s">
        <v>670</v>
      </c>
      <c r="AK1403" t="s">
        <v>671</v>
      </c>
      <c r="AL1403">
        <v>89</v>
      </c>
    </row>
    <row r="1404" spans="1:38">
      <c r="A1404" t="s">
        <v>601</v>
      </c>
      <c r="B1404">
        <v>5</v>
      </c>
      <c r="C1404">
        <v>3</v>
      </c>
      <c r="D1404" t="s">
        <v>58</v>
      </c>
      <c r="F1404">
        <v>-1</v>
      </c>
      <c r="G1404">
        <v>0.5</v>
      </c>
      <c r="H1404">
        <v>2</v>
      </c>
      <c r="I1404">
        <v>0</v>
      </c>
      <c r="J1404" t="s">
        <v>41</v>
      </c>
      <c r="K1404">
        <v>1</v>
      </c>
      <c r="L1404" t="s">
        <v>42</v>
      </c>
      <c r="M1404">
        <v>0</v>
      </c>
      <c r="N1404">
        <v>1</v>
      </c>
      <c r="O1404">
        <v>-1</v>
      </c>
      <c r="P1404">
        <v>0.66599999999999993</v>
      </c>
      <c r="Q1404" t="s">
        <v>41</v>
      </c>
      <c r="R1404" t="s">
        <v>41</v>
      </c>
      <c r="T1404">
        <v>101.31965006729475</v>
      </c>
      <c r="U1404">
        <v>117.34261838440112</v>
      </c>
      <c r="V1404">
        <v>125.13020833333333</v>
      </c>
      <c r="W1404">
        <v>148.05555555555554</v>
      </c>
      <c r="X1404">
        <v>128.33151999999998</v>
      </c>
      <c r="Y1404" t="s">
        <v>54</v>
      </c>
      <c r="Z1404">
        <v>168.61555300000001</v>
      </c>
      <c r="AA1404" t="s">
        <v>54</v>
      </c>
      <c r="AC1404">
        <v>28.196000000000002</v>
      </c>
      <c r="AD1404">
        <v>57.582999999999998</v>
      </c>
      <c r="AE1404">
        <v>28.295000000000002</v>
      </c>
      <c r="AG1404" t="s">
        <v>670</v>
      </c>
      <c r="AH1404" t="s">
        <v>671</v>
      </c>
      <c r="AI1404">
        <v>91</v>
      </c>
      <c r="AJ1404" t="s">
        <v>672</v>
      </c>
      <c r="AK1404" t="s">
        <v>673</v>
      </c>
      <c r="AL1404">
        <v>25</v>
      </c>
    </row>
    <row r="1405" spans="1:38">
      <c r="A1405" t="s">
        <v>601</v>
      </c>
      <c r="B1405">
        <v>5</v>
      </c>
      <c r="C1405">
        <v>3</v>
      </c>
      <c r="D1405" t="s">
        <v>58</v>
      </c>
      <c r="F1405">
        <v>-2</v>
      </c>
      <c r="G1405">
        <v>0</v>
      </c>
      <c r="H1405">
        <v>2</v>
      </c>
      <c r="I1405">
        <v>0</v>
      </c>
      <c r="J1405" t="s">
        <v>41</v>
      </c>
      <c r="K1405" t="s">
        <v>57</v>
      </c>
      <c r="L1405" t="s">
        <v>42</v>
      </c>
      <c r="M1405">
        <v>2</v>
      </c>
      <c r="N1405">
        <v>0.33299999999999996</v>
      </c>
      <c r="O1405">
        <v>-2</v>
      </c>
      <c r="P1405">
        <v>0.33299999999999996</v>
      </c>
      <c r="Q1405" t="s">
        <v>41</v>
      </c>
      <c r="R1405" t="s">
        <v>41</v>
      </c>
      <c r="T1405">
        <v>101.31965006729475</v>
      </c>
      <c r="U1405">
        <v>117.34261838440112</v>
      </c>
      <c r="V1405">
        <v>125.13020833333333</v>
      </c>
      <c r="W1405">
        <v>148.05555555555554</v>
      </c>
      <c r="X1405">
        <v>77.679789499999998</v>
      </c>
      <c r="Y1405" t="s">
        <v>49</v>
      </c>
      <c r="Z1405">
        <v>150.3916165</v>
      </c>
      <c r="AA1405" t="s">
        <v>54</v>
      </c>
      <c r="AC1405">
        <v>28.122</v>
      </c>
      <c r="AD1405">
        <v>55.809000000000005</v>
      </c>
      <c r="AE1405">
        <v>28.071999999999999</v>
      </c>
      <c r="AG1405" t="s">
        <v>692</v>
      </c>
      <c r="AH1405" t="s">
        <v>693</v>
      </c>
      <c r="AI1405">
        <v>9</v>
      </c>
      <c r="AJ1405" t="s">
        <v>692</v>
      </c>
      <c r="AK1405" t="s">
        <v>693</v>
      </c>
      <c r="AL1405">
        <v>16</v>
      </c>
    </row>
    <row r="1406" spans="1:38">
      <c r="A1406" t="s">
        <v>601</v>
      </c>
      <c r="B1406">
        <v>5</v>
      </c>
      <c r="C1406">
        <v>3</v>
      </c>
      <c r="D1406" t="s">
        <v>58</v>
      </c>
      <c r="F1406">
        <v>-2</v>
      </c>
      <c r="G1406">
        <v>0</v>
      </c>
      <c r="H1406">
        <v>2</v>
      </c>
      <c r="I1406">
        <v>0</v>
      </c>
      <c r="J1406" t="s">
        <v>41</v>
      </c>
      <c r="K1406">
        <v>1</v>
      </c>
      <c r="L1406" t="s">
        <v>42</v>
      </c>
      <c r="M1406">
        <v>0</v>
      </c>
      <c r="N1406">
        <v>1</v>
      </c>
      <c r="O1406">
        <v>0</v>
      </c>
      <c r="P1406">
        <v>1</v>
      </c>
      <c r="Q1406" t="s">
        <v>41</v>
      </c>
      <c r="R1406" t="s">
        <v>41</v>
      </c>
      <c r="T1406">
        <v>101.31965006729475</v>
      </c>
      <c r="U1406">
        <v>117.34261838440112</v>
      </c>
      <c r="V1406">
        <v>125.13020833333333</v>
      </c>
      <c r="W1406">
        <v>148.05555555555554</v>
      </c>
      <c r="X1406">
        <v>84.02905899999999</v>
      </c>
      <c r="Y1406" t="s">
        <v>49</v>
      </c>
      <c r="Z1406">
        <v>161.32408049999998</v>
      </c>
      <c r="AA1406" t="s">
        <v>54</v>
      </c>
      <c r="AC1406">
        <v>27.824999999999999</v>
      </c>
      <c r="AD1406">
        <v>55.923999999999999</v>
      </c>
      <c r="AE1406">
        <v>27.628</v>
      </c>
      <c r="AG1406" t="s">
        <v>708</v>
      </c>
      <c r="AH1406" t="s">
        <v>709</v>
      </c>
      <c r="AI1406">
        <v>10</v>
      </c>
      <c r="AJ1406" t="s">
        <v>708</v>
      </c>
      <c r="AK1406" t="s">
        <v>709</v>
      </c>
      <c r="AL1406">
        <v>28</v>
      </c>
    </row>
    <row r="1407" spans="1:38">
      <c r="A1407" t="s">
        <v>601</v>
      </c>
      <c r="B1407">
        <v>5</v>
      </c>
      <c r="C1407">
        <v>7</v>
      </c>
      <c r="D1407" t="s">
        <v>78</v>
      </c>
      <c r="F1407">
        <v>0</v>
      </c>
      <c r="G1407">
        <v>1</v>
      </c>
      <c r="H1407">
        <v>0</v>
      </c>
      <c r="I1407">
        <v>1</v>
      </c>
      <c r="J1407" t="s">
        <v>42</v>
      </c>
      <c r="K1407">
        <v>0</v>
      </c>
      <c r="L1407" t="s">
        <v>42</v>
      </c>
      <c r="M1407">
        <v>0</v>
      </c>
      <c r="N1407">
        <v>1</v>
      </c>
      <c r="O1407">
        <v>-2</v>
      </c>
      <c r="P1407">
        <v>0.33299999999999996</v>
      </c>
      <c r="Q1407" t="s">
        <v>41</v>
      </c>
      <c r="R1407" t="s">
        <v>41</v>
      </c>
      <c r="T1407">
        <v>101.31965006729475</v>
      </c>
      <c r="U1407">
        <v>117.34261838440112</v>
      </c>
      <c r="V1407">
        <v>125.13020833333333</v>
      </c>
      <c r="W1407">
        <v>148.05555555555554</v>
      </c>
      <c r="X1407">
        <v>893.56133675000001</v>
      </c>
      <c r="Y1407" t="s">
        <v>648</v>
      </c>
      <c r="Z1407">
        <v>878.03207239999995</v>
      </c>
      <c r="AA1407" t="s">
        <v>648</v>
      </c>
      <c r="AC1407">
        <v>27.995249999999999</v>
      </c>
      <c r="AD1407">
        <v>57.662999999999997</v>
      </c>
      <c r="AE1407">
        <v>28.276250000000005</v>
      </c>
      <c r="AG1407" t="s">
        <v>710</v>
      </c>
      <c r="AH1407" t="s">
        <v>711</v>
      </c>
      <c r="AI1407">
        <v>39</v>
      </c>
      <c r="AJ1407" t="s">
        <v>712</v>
      </c>
      <c r="AK1407" t="s">
        <v>713</v>
      </c>
      <c r="AL1407">
        <v>13</v>
      </c>
    </row>
    <row r="1408" spans="1:38">
      <c r="A1408" t="s">
        <v>601</v>
      </c>
      <c r="B1408">
        <v>5</v>
      </c>
      <c r="C1408">
        <v>7</v>
      </c>
      <c r="D1408" t="s">
        <v>78</v>
      </c>
      <c r="F1408">
        <v>1</v>
      </c>
      <c r="G1408">
        <v>0.5</v>
      </c>
      <c r="H1408">
        <v>0</v>
      </c>
      <c r="I1408">
        <v>1</v>
      </c>
      <c r="J1408" t="s">
        <v>42</v>
      </c>
      <c r="K1408">
        <v>0</v>
      </c>
      <c r="L1408" t="s">
        <v>42</v>
      </c>
      <c r="M1408">
        <v>0</v>
      </c>
      <c r="N1408">
        <v>1</v>
      </c>
      <c r="O1408">
        <v>0</v>
      </c>
      <c r="P1408">
        <v>1</v>
      </c>
      <c r="Q1408" t="s">
        <v>41</v>
      </c>
      <c r="R1408" t="s">
        <v>41</v>
      </c>
      <c r="T1408">
        <v>101.31965006729475</v>
      </c>
      <c r="U1408">
        <v>117.34261838440112</v>
      </c>
      <c r="V1408">
        <v>125.13020833333333</v>
      </c>
      <c r="W1408">
        <v>148.05555555555554</v>
      </c>
      <c r="X1408">
        <v>881.00376374999996</v>
      </c>
      <c r="Y1408" t="s">
        <v>648</v>
      </c>
      <c r="Z1408">
        <v>1022.9592605</v>
      </c>
      <c r="AA1408" t="s">
        <v>649</v>
      </c>
      <c r="AC1408">
        <v>28.023</v>
      </c>
      <c r="AD1408">
        <v>57.651000000000003</v>
      </c>
      <c r="AE1408">
        <v>28.196000000000002</v>
      </c>
      <c r="AG1408" t="s">
        <v>764</v>
      </c>
      <c r="AH1408" t="s">
        <v>765</v>
      </c>
      <c r="AI1408">
        <v>8</v>
      </c>
      <c r="AJ1408" t="s">
        <v>744</v>
      </c>
      <c r="AK1408" t="s">
        <v>745</v>
      </c>
      <c r="AL1408">
        <v>24</v>
      </c>
    </row>
    <row r="1409" spans="1:38">
      <c r="A1409" t="s">
        <v>601</v>
      </c>
      <c r="B1409">
        <v>5</v>
      </c>
      <c r="C1409">
        <v>7</v>
      </c>
      <c r="D1409" t="s">
        <v>78</v>
      </c>
      <c r="F1409">
        <v>0</v>
      </c>
      <c r="G1409">
        <v>1</v>
      </c>
      <c r="H1409">
        <v>0</v>
      </c>
      <c r="I1409">
        <v>1</v>
      </c>
      <c r="J1409" t="s">
        <v>42</v>
      </c>
      <c r="K1409">
        <v>0</v>
      </c>
      <c r="L1409" t="s">
        <v>42</v>
      </c>
      <c r="M1409">
        <v>-2</v>
      </c>
      <c r="N1409">
        <v>0.33299999999999996</v>
      </c>
      <c r="O1409">
        <v>0</v>
      </c>
      <c r="P1409">
        <v>1</v>
      </c>
      <c r="Q1409" t="s">
        <v>41</v>
      </c>
      <c r="R1409" t="s">
        <v>41</v>
      </c>
      <c r="T1409">
        <v>101.31965006729475</v>
      </c>
      <c r="U1409">
        <v>117.34261838440112</v>
      </c>
      <c r="V1409">
        <v>125.13020833333333</v>
      </c>
      <c r="W1409">
        <v>148.05555555555554</v>
      </c>
      <c r="X1409">
        <v>676.77248075</v>
      </c>
      <c r="Y1409" t="s">
        <v>648</v>
      </c>
      <c r="Z1409">
        <v>733.09585249999998</v>
      </c>
      <c r="AA1409" t="s">
        <v>648</v>
      </c>
      <c r="AC1409">
        <v>28.196000000000002</v>
      </c>
      <c r="AD1409">
        <v>57.582999999999998</v>
      </c>
      <c r="AE1409">
        <v>28.295000000000002</v>
      </c>
      <c r="AG1409" t="s">
        <v>712</v>
      </c>
      <c r="AH1409" t="s">
        <v>713</v>
      </c>
      <c r="AI1409">
        <v>14</v>
      </c>
      <c r="AJ1409" t="s">
        <v>710</v>
      </c>
      <c r="AK1409" t="s">
        <v>711</v>
      </c>
      <c r="AL1409">
        <v>37</v>
      </c>
    </row>
    <row r="1410" spans="1:38">
      <c r="A1410" t="s">
        <v>601</v>
      </c>
      <c r="B1410">
        <v>5</v>
      </c>
      <c r="C1410">
        <v>7</v>
      </c>
      <c r="D1410" t="s">
        <v>78</v>
      </c>
      <c r="F1410">
        <v>-1</v>
      </c>
      <c r="G1410">
        <v>0.5</v>
      </c>
      <c r="H1410">
        <v>1</v>
      </c>
      <c r="I1410">
        <v>0.5</v>
      </c>
      <c r="J1410" t="s">
        <v>41</v>
      </c>
      <c r="K1410">
        <v>0</v>
      </c>
      <c r="L1410" t="s">
        <v>42</v>
      </c>
      <c r="M1410">
        <v>-1</v>
      </c>
      <c r="N1410">
        <v>0.66599999999999993</v>
      </c>
      <c r="O1410">
        <v>0</v>
      </c>
      <c r="P1410">
        <v>1</v>
      </c>
      <c r="Q1410" t="s">
        <v>41</v>
      </c>
      <c r="R1410" t="s">
        <v>41</v>
      </c>
      <c r="T1410">
        <v>101.31965006729475</v>
      </c>
      <c r="U1410">
        <v>117.34261838440112</v>
      </c>
      <c r="V1410">
        <v>125.13020833333333</v>
      </c>
      <c r="W1410">
        <v>148.05555555555554</v>
      </c>
      <c r="X1410">
        <v>455.87421599999999</v>
      </c>
      <c r="Y1410" t="s">
        <v>89</v>
      </c>
      <c r="Z1410">
        <v>534.67344500000002</v>
      </c>
      <c r="AA1410" t="s">
        <v>648</v>
      </c>
      <c r="AC1410">
        <v>28.122</v>
      </c>
      <c r="AD1410">
        <v>55.809000000000005</v>
      </c>
      <c r="AE1410">
        <v>28.071999999999999</v>
      </c>
      <c r="AG1410" t="s">
        <v>698</v>
      </c>
      <c r="AH1410" t="s">
        <v>699</v>
      </c>
      <c r="AI1410">
        <v>21</v>
      </c>
      <c r="AJ1410" t="s">
        <v>734</v>
      </c>
      <c r="AK1410" t="s">
        <v>735</v>
      </c>
      <c r="AL1410">
        <v>14</v>
      </c>
    </row>
    <row r="1411" spans="1:38">
      <c r="A1411" t="s">
        <v>601</v>
      </c>
      <c r="B1411">
        <v>5</v>
      </c>
      <c r="C1411">
        <v>7</v>
      </c>
      <c r="D1411" t="s">
        <v>78</v>
      </c>
      <c r="F1411">
        <v>-1</v>
      </c>
      <c r="G1411">
        <v>0.5</v>
      </c>
      <c r="H1411">
        <v>2</v>
      </c>
      <c r="I1411">
        <v>0</v>
      </c>
      <c r="J1411" t="s">
        <v>41</v>
      </c>
      <c r="K1411">
        <v>1</v>
      </c>
      <c r="L1411" t="s">
        <v>42</v>
      </c>
      <c r="M1411">
        <v>-2</v>
      </c>
      <c r="N1411">
        <v>0.33299999999999996</v>
      </c>
      <c r="O1411">
        <v>0</v>
      </c>
      <c r="P1411">
        <v>1</v>
      </c>
      <c r="Q1411" t="s">
        <v>41</v>
      </c>
      <c r="R1411" t="s">
        <v>41</v>
      </c>
      <c r="T1411">
        <v>101.31965006729475</v>
      </c>
      <c r="U1411">
        <v>117.34261838440112</v>
      </c>
      <c r="V1411">
        <v>125.13020833333333</v>
      </c>
      <c r="W1411">
        <v>148.05555555555554</v>
      </c>
      <c r="X1411">
        <v>420.80829375000002</v>
      </c>
      <c r="Y1411" t="s">
        <v>89</v>
      </c>
      <c r="Z1411">
        <v>618.74251690000006</v>
      </c>
      <c r="AA1411" t="s">
        <v>648</v>
      </c>
      <c r="AC1411">
        <v>27.824999999999999</v>
      </c>
      <c r="AD1411">
        <v>55.923999999999999</v>
      </c>
      <c r="AE1411">
        <v>27.628</v>
      </c>
      <c r="AG1411" t="s">
        <v>696</v>
      </c>
      <c r="AH1411" t="s">
        <v>697</v>
      </c>
      <c r="AI1411">
        <v>11</v>
      </c>
      <c r="AJ1411" t="s">
        <v>742</v>
      </c>
      <c r="AK1411" t="s">
        <v>743</v>
      </c>
      <c r="AL1411">
        <v>2</v>
      </c>
    </row>
    <row r="1412" spans="1:38">
      <c r="A1412" t="s">
        <v>601</v>
      </c>
      <c r="B1412">
        <v>5</v>
      </c>
      <c r="C1412">
        <v>8</v>
      </c>
      <c r="D1412" t="s">
        <v>85</v>
      </c>
      <c r="F1412">
        <v>0</v>
      </c>
      <c r="G1412">
        <v>1</v>
      </c>
      <c r="H1412">
        <v>1</v>
      </c>
      <c r="I1412">
        <v>0.5</v>
      </c>
      <c r="J1412" t="s">
        <v>42</v>
      </c>
      <c r="K1412">
        <v>0</v>
      </c>
      <c r="L1412" t="s">
        <v>42</v>
      </c>
      <c r="M1412">
        <v>0</v>
      </c>
      <c r="N1412">
        <v>1</v>
      </c>
      <c r="O1412">
        <v>0</v>
      </c>
      <c r="P1412">
        <v>1</v>
      </c>
      <c r="Q1412" t="s">
        <v>41</v>
      </c>
      <c r="R1412" t="s">
        <v>41</v>
      </c>
      <c r="T1412">
        <v>101.31965006729475</v>
      </c>
      <c r="U1412">
        <v>117.34261838440112</v>
      </c>
      <c r="V1412">
        <v>125.13020833333333</v>
      </c>
      <c r="W1412">
        <v>148.05555555555554</v>
      </c>
      <c r="X1412">
        <v>298.12826999999999</v>
      </c>
      <c r="Y1412" t="s">
        <v>54</v>
      </c>
      <c r="Z1412">
        <v>284.582068155</v>
      </c>
      <c r="AA1412" t="s">
        <v>54</v>
      </c>
      <c r="AC1412">
        <v>27.995249999999999</v>
      </c>
      <c r="AD1412">
        <v>57.662999999999997</v>
      </c>
      <c r="AE1412">
        <v>28.276250000000005</v>
      </c>
      <c r="AG1412" t="s">
        <v>686</v>
      </c>
      <c r="AH1412" t="s">
        <v>687</v>
      </c>
      <c r="AI1412">
        <v>146</v>
      </c>
      <c r="AJ1412" t="s">
        <v>670</v>
      </c>
      <c r="AK1412" t="s">
        <v>671</v>
      </c>
      <c r="AL1412">
        <v>89</v>
      </c>
    </row>
    <row r="1413" spans="1:38">
      <c r="A1413" t="s">
        <v>601</v>
      </c>
      <c r="B1413">
        <v>5</v>
      </c>
      <c r="C1413">
        <v>8</v>
      </c>
      <c r="D1413" t="s">
        <v>85</v>
      </c>
      <c r="F1413">
        <v>0</v>
      </c>
      <c r="G1413">
        <v>1</v>
      </c>
      <c r="H1413">
        <v>0</v>
      </c>
      <c r="I1413">
        <v>1</v>
      </c>
      <c r="J1413" t="s">
        <v>42</v>
      </c>
      <c r="K1413">
        <v>0</v>
      </c>
      <c r="L1413" t="s">
        <v>42</v>
      </c>
      <c r="M1413">
        <v>0</v>
      </c>
      <c r="N1413">
        <v>1</v>
      </c>
      <c r="O1413">
        <v>0</v>
      </c>
      <c r="P1413">
        <v>1</v>
      </c>
      <c r="Q1413" t="s">
        <v>41</v>
      </c>
      <c r="R1413" t="s">
        <v>41</v>
      </c>
      <c r="T1413">
        <v>101.31965006729475</v>
      </c>
      <c r="U1413">
        <v>117.34261838440112</v>
      </c>
      <c r="V1413">
        <v>125.13020833333333</v>
      </c>
      <c r="W1413">
        <v>148.05555555555554</v>
      </c>
      <c r="X1413">
        <v>302.32658675000005</v>
      </c>
      <c r="Y1413" t="s">
        <v>89</v>
      </c>
      <c r="Z1413">
        <v>223.06022394999997</v>
      </c>
      <c r="AA1413" t="s">
        <v>54</v>
      </c>
      <c r="AC1413">
        <v>28.023</v>
      </c>
      <c r="AD1413">
        <v>57.651000000000003</v>
      </c>
      <c r="AE1413">
        <v>28.196000000000002</v>
      </c>
      <c r="AG1413" t="s">
        <v>686</v>
      </c>
      <c r="AH1413" t="s">
        <v>687</v>
      </c>
      <c r="AI1413">
        <v>146</v>
      </c>
      <c r="AJ1413" t="s">
        <v>686</v>
      </c>
      <c r="AK1413" t="s">
        <v>687</v>
      </c>
      <c r="AL1413">
        <v>93</v>
      </c>
    </row>
    <row r="1414" spans="1:38">
      <c r="A1414" t="s">
        <v>601</v>
      </c>
      <c r="B1414">
        <v>5</v>
      </c>
      <c r="C1414">
        <v>8</v>
      </c>
      <c r="D1414" t="s">
        <v>85</v>
      </c>
      <c r="F1414">
        <v>-1</v>
      </c>
      <c r="G1414">
        <v>0.5</v>
      </c>
      <c r="H1414">
        <v>0</v>
      </c>
      <c r="I1414">
        <v>1</v>
      </c>
      <c r="J1414" t="s">
        <v>42</v>
      </c>
      <c r="K1414">
        <v>0</v>
      </c>
      <c r="L1414" t="s">
        <v>42</v>
      </c>
      <c r="M1414">
        <v>0</v>
      </c>
      <c r="N1414">
        <v>1</v>
      </c>
      <c r="O1414">
        <v>0</v>
      </c>
      <c r="P1414">
        <v>1</v>
      </c>
      <c r="Q1414" t="s">
        <v>41</v>
      </c>
      <c r="R1414" t="s">
        <v>41</v>
      </c>
      <c r="T1414">
        <v>101.31965006729475</v>
      </c>
      <c r="U1414">
        <v>117.34261838440112</v>
      </c>
      <c r="V1414">
        <v>125.13020833333333</v>
      </c>
      <c r="W1414">
        <v>148.05555555555554</v>
      </c>
      <c r="X1414">
        <v>234.99558875</v>
      </c>
      <c r="Y1414" t="s">
        <v>54</v>
      </c>
      <c r="Z1414">
        <v>156.56948543000001</v>
      </c>
      <c r="AA1414" t="s">
        <v>54</v>
      </c>
      <c r="AC1414">
        <v>28.196000000000002</v>
      </c>
      <c r="AD1414">
        <v>57.582999999999998</v>
      </c>
      <c r="AE1414">
        <v>28.295000000000002</v>
      </c>
      <c r="AG1414" t="s">
        <v>670</v>
      </c>
      <c r="AH1414" t="s">
        <v>671</v>
      </c>
      <c r="AI1414">
        <v>91</v>
      </c>
      <c r="AJ1414" t="s">
        <v>686</v>
      </c>
      <c r="AK1414" t="s">
        <v>687</v>
      </c>
      <c r="AL1414">
        <v>93</v>
      </c>
    </row>
    <row r="1415" spans="1:38">
      <c r="A1415" t="s">
        <v>601</v>
      </c>
      <c r="B1415">
        <v>5</v>
      </c>
      <c r="C1415">
        <v>8</v>
      </c>
      <c r="D1415" t="s">
        <v>85</v>
      </c>
      <c r="F1415">
        <v>1</v>
      </c>
      <c r="G1415">
        <v>0.5</v>
      </c>
      <c r="H1415">
        <v>1</v>
      </c>
      <c r="I1415">
        <v>0.5</v>
      </c>
      <c r="J1415" t="s">
        <v>41</v>
      </c>
      <c r="K1415">
        <v>0</v>
      </c>
      <c r="L1415" t="s">
        <v>42</v>
      </c>
      <c r="M1415">
        <v>0</v>
      </c>
      <c r="N1415">
        <v>1</v>
      </c>
      <c r="O1415">
        <v>0</v>
      </c>
      <c r="P1415">
        <v>1</v>
      </c>
      <c r="Q1415" t="s">
        <v>41</v>
      </c>
      <c r="R1415" t="s">
        <v>41</v>
      </c>
      <c r="T1415">
        <v>101.31965006729475</v>
      </c>
      <c r="U1415">
        <v>117.34261838440112</v>
      </c>
      <c r="V1415">
        <v>125.13020833333333</v>
      </c>
      <c r="W1415">
        <v>148.05555555555554</v>
      </c>
      <c r="X1415">
        <v>146.02970375000001</v>
      </c>
      <c r="Y1415" t="s">
        <v>54</v>
      </c>
      <c r="Z1415">
        <v>141.18608047499998</v>
      </c>
      <c r="AA1415" t="s">
        <v>54</v>
      </c>
      <c r="AC1415">
        <v>28.122</v>
      </c>
      <c r="AD1415">
        <v>55.809000000000005</v>
      </c>
      <c r="AE1415">
        <v>28.071999999999999</v>
      </c>
      <c r="AG1415" t="s">
        <v>670</v>
      </c>
      <c r="AH1415" t="s">
        <v>671</v>
      </c>
      <c r="AI1415">
        <v>91</v>
      </c>
      <c r="AJ1415" t="s">
        <v>670</v>
      </c>
      <c r="AK1415" t="s">
        <v>671</v>
      </c>
      <c r="AL1415">
        <v>89</v>
      </c>
    </row>
    <row r="1416" spans="1:38">
      <c r="A1416" t="s">
        <v>601</v>
      </c>
      <c r="B1416">
        <v>5</v>
      </c>
      <c r="C1416">
        <v>8</v>
      </c>
      <c r="D1416" t="s">
        <v>85</v>
      </c>
      <c r="F1416">
        <v>0</v>
      </c>
      <c r="G1416">
        <v>1</v>
      </c>
      <c r="H1416">
        <v>1</v>
      </c>
      <c r="I1416">
        <v>0.5</v>
      </c>
      <c r="J1416" t="s">
        <v>41</v>
      </c>
      <c r="K1416">
        <v>0</v>
      </c>
      <c r="L1416" t="s">
        <v>42</v>
      </c>
      <c r="M1416">
        <v>0</v>
      </c>
      <c r="N1416">
        <v>1</v>
      </c>
      <c r="O1416">
        <v>0</v>
      </c>
      <c r="P1416">
        <v>1</v>
      </c>
      <c r="Q1416" t="s">
        <v>41</v>
      </c>
      <c r="R1416" t="s">
        <v>41</v>
      </c>
      <c r="T1416">
        <v>101.31965006729475</v>
      </c>
      <c r="U1416">
        <v>117.34261838440112</v>
      </c>
      <c r="V1416">
        <v>125.13020833333333</v>
      </c>
      <c r="W1416">
        <v>148.05555555555554</v>
      </c>
      <c r="X1416">
        <v>158.79280550000001</v>
      </c>
      <c r="Y1416" t="s">
        <v>54</v>
      </c>
      <c r="Z1416">
        <v>161.63295059000001</v>
      </c>
      <c r="AA1416" t="s">
        <v>54</v>
      </c>
      <c r="AC1416">
        <v>27.824999999999999</v>
      </c>
      <c r="AD1416">
        <v>55.923999999999999</v>
      </c>
      <c r="AE1416">
        <v>27.628</v>
      </c>
      <c r="AG1416" t="s">
        <v>686</v>
      </c>
      <c r="AH1416" t="s">
        <v>687</v>
      </c>
      <c r="AI1416">
        <v>146</v>
      </c>
      <c r="AJ1416" t="s">
        <v>670</v>
      </c>
      <c r="AK1416" t="s">
        <v>671</v>
      </c>
      <c r="AL1416">
        <v>89</v>
      </c>
    </row>
    <row r="1417" spans="1:38">
      <c r="A1417" t="s">
        <v>601</v>
      </c>
      <c r="B1417">
        <v>5</v>
      </c>
      <c r="C1417">
        <v>9</v>
      </c>
      <c r="D1417" t="s">
        <v>117</v>
      </c>
      <c r="F1417">
        <v>-1</v>
      </c>
      <c r="G1417">
        <v>0.5</v>
      </c>
      <c r="H1417">
        <v>1</v>
      </c>
      <c r="I1417">
        <v>0.5</v>
      </c>
      <c r="J1417" t="s">
        <v>41</v>
      </c>
      <c r="K1417">
        <v>1</v>
      </c>
      <c r="L1417" t="s">
        <v>42</v>
      </c>
      <c r="M1417">
        <v>0</v>
      </c>
      <c r="N1417">
        <v>1</v>
      </c>
      <c r="O1417">
        <v>-1</v>
      </c>
      <c r="P1417">
        <v>0.66599999999999993</v>
      </c>
      <c r="Q1417" t="s">
        <v>41</v>
      </c>
      <c r="R1417" t="s">
        <v>41</v>
      </c>
      <c r="T1417">
        <v>101.31965006729475</v>
      </c>
      <c r="U1417">
        <v>117.34261838440112</v>
      </c>
      <c r="V1417">
        <v>125.13020833333333</v>
      </c>
      <c r="W1417">
        <v>148.05555555555554</v>
      </c>
      <c r="X1417">
        <v>220.78050658999996</v>
      </c>
      <c r="Y1417" t="s">
        <v>54</v>
      </c>
      <c r="Z1417">
        <v>215.92970850000003</v>
      </c>
      <c r="AA1417" t="s">
        <v>54</v>
      </c>
      <c r="AC1417">
        <v>27.995249999999999</v>
      </c>
      <c r="AD1417">
        <v>57.662999999999997</v>
      </c>
      <c r="AE1417">
        <v>28.276250000000005</v>
      </c>
      <c r="AG1417" t="s">
        <v>670</v>
      </c>
      <c r="AH1417" t="s">
        <v>671</v>
      </c>
      <c r="AI1417">
        <v>91</v>
      </c>
      <c r="AJ1417" t="s">
        <v>666</v>
      </c>
      <c r="AK1417" t="s">
        <v>667</v>
      </c>
      <c r="AL1417">
        <v>57</v>
      </c>
    </row>
    <row r="1418" spans="1:38">
      <c r="A1418" t="s">
        <v>601</v>
      </c>
      <c r="B1418">
        <v>5</v>
      </c>
      <c r="C1418">
        <v>9</v>
      </c>
      <c r="D1418" t="s">
        <v>117</v>
      </c>
      <c r="F1418">
        <v>-1</v>
      </c>
      <c r="G1418">
        <v>0.5</v>
      </c>
      <c r="H1418">
        <v>1</v>
      </c>
      <c r="I1418">
        <v>0.5</v>
      </c>
      <c r="J1418" t="s">
        <v>41</v>
      </c>
      <c r="K1418">
        <v>0</v>
      </c>
      <c r="L1418" t="s">
        <v>42</v>
      </c>
      <c r="M1418">
        <v>0</v>
      </c>
      <c r="N1418">
        <v>1</v>
      </c>
      <c r="O1418">
        <v>0</v>
      </c>
      <c r="P1418">
        <v>1</v>
      </c>
      <c r="Q1418" t="s">
        <v>41</v>
      </c>
      <c r="R1418" t="s">
        <v>41</v>
      </c>
      <c r="T1418">
        <v>101.31965006729475</v>
      </c>
      <c r="U1418">
        <v>117.34261838440112</v>
      </c>
      <c r="V1418">
        <v>125.13020833333333</v>
      </c>
      <c r="W1418">
        <v>148.05555555555554</v>
      </c>
      <c r="X1418">
        <v>188.48902183999996</v>
      </c>
      <c r="Y1418" t="s">
        <v>54</v>
      </c>
      <c r="Z1418">
        <v>189.37820100000002</v>
      </c>
      <c r="AA1418" t="s">
        <v>54</v>
      </c>
      <c r="AC1418">
        <v>28.023</v>
      </c>
      <c r="AD1418">
        <v>57.651000000000003</v>
      </c>
      <c r="AE1418">
        <v>28.196000000000002</v>
      </c>
      <c r="AG1418" t="s">
        <v>670</v>
      </c>
      <c r="AH1418" t="s">
        <v>671</v>
      </c>
      <c r="AI1418">
        <v>91</v>
      </c>
      <c r="AJ1418" t="s">
        <v>670</v>
      </c>
      <c r="AK1418" t="s">
        <v>671</v>
      </c>
      <c r="AL1418">
        <v>89</v>
      </c>
    </row>
    <row r="1419" spans="1:38">
      <c r="A1419" t="s">
        <v>601</v>
      </c>
      <c r="B1419">
        <v>5</v>
      </c>
      <c r="C1419">
        <v>9</v>
      </c>
      <c r="D1419" t="s">
        <v>117</v>
      </c>
      <c r="F1419">
        <v>-1</v>
      </c>
      <c r="G1419">
        <v>0.5</v>
      </c>
      <c r="H1419">
        <v>1</v>
      </c>
      <c r="I1419">
        <v>0.5</v>
      </c>
      <c r="J1419" t="s">
        <v>41</v>
      </c>
      <c r="K1419">
        <v>0</v>
      </c>
      <c r="L1419" t="s">
        <v>42</v>
      </c>
      <c r="M1419">
        <v>0</v>
      </c>
      <c r="N1419">
        <v>1</v>
      </c>
      <c r="O1419">
        <v>0</v>
      </c>
      <c r="P1419">
        <v>1</v>
      </c>
      <c r="Q1419" t="s">
        <v>41</v>
      </c>
      <c r="R1419" t="s">
        <v>41</v>
      </c>
      <c r="T1419">
        <v>101.31965006729475</v>
      </c>
      <c r="U1419">
        <v>117.34261838440112</v>
      </c>
      <c r="V1419">
        <v>125.13020833333333</v>
      </c>
      <c r="W1419">
        <v>148.05555555555554</v>
      </c>
      <c r="X1419">
        <v>164.23303079499999</v>
      </c>
      <c r="Y1419" t="s">
        <v>54</v>
      </c>
      <c r="Z1419">
        <v>136.07879450000001</v>
      </c>
      <c r="AA1419" t="s">
        <v>54</v>
      </c>
      <c r="AC1419">
        <v>28.196000000000002</v>
      </c>
      <c r="AD1419">
        <v>57.582999999999998</v>
      </c>
      <c r="AE1419">
        <v>28.295000000000002</v>
      </c>
      <c r="AG1419" t="s">
        <v>670</v>
      </c>
      <c r="AH1419" t="s">
        <v>671</v>
      </c>
      <c r="AI1419">
        <v>91</v>
      </c>
      <c r="AJ1419" t="s">
        <v>670</v>
      </c>
      <c r="AK1419" t="s">
        <v>671</v>
      </c>
      <c r="AL1419">
        <v>89</v>
      </c>
    </row>
    <row r="1420" spans="1:38">
      <c r="A1420" t="s">
        <v>601</v>
      </c>
      <c r="B1420">
        <v>5</v>
      </c>
      <c r="C1420">
        <v>9</v>
      </c>
      <c r="D1420" t="s">
        <v>117</v>
      </c>
      <c r="F1420">
        <v>-1</v>
      </c>
      <c r="G1420">
        <v>0.5</v>
      </c>
      <c r="H1420">
        <v>1</v>
      </c>
      <c r="I1420">
        <v>0.5</v>
      </c>
      <c r="J1420" t="s">
        <v>41</v>
      </c>
      <c r="K1420">
        <v>0</v>
      </c>
      <c r="L1420" t="s">
        <v>42</v>
      </c>
      <c r="M1420">
        <v>0</v>
      </c>
      <c r="N1420">
        <v>1</v>
      </c>
      <c r="O1420">
        <v>-1</v>
      </c>
      <c r="P1420">
        <v>0.66599999999999993</v>
      </c>
      <c r="Q1420" t="s">
        <v>41</v>
      </c>
      <c r="R1420" t="s">
        <v>42</v>
      </c>
      <c r="T1420">
        <v>101.31965006729475</v>
      </c>
      <c r="U1420">
        <v>117.34261838440112</v>
      </c>
      <c r="V1420">
        <v>125.13020833333333</v>
      </c>
      <c r="W1420">
        <v>148.05555555555554</v>
      </c>
      <c r="X1420">
        <v>95.411549589999993</v>
      </c>
      <c r="Y1420" t="s">
        <v>49</v>
      </c>
      <c r="Z1420">
        <v>89.364784</v>
      </c>
      <c r="AA1420" t="s">
        <v>49</v>
      </c>
      <c r="AC1420">
        <v>28.122</v>
      </c>
      <c r="AD1420">
        <v>55.809000000000005</v>
      </c>
      <c r="AE1420">
        <v>28.071999999999999</v>
      </c>
      <c r="AG1420" t="s">
        <v>674</v>
      </c>
      <c r="AH1420" t="s">
        <v>675</v>
      </c>
      <c r="AI1420">
        <v>202</v>
      </c>
      <c r="AJ1420" t="s">
        <v>650</v>
      </c>
      <c r="AK1420" t="s">
        <v>651</v>
      </c>
      <c r="AL1420">
        <v>128</v>
      </c>
    </row>
    <row r="1421" spans="1:38">
      <c r="A1421" t="s">
        <v>601</v>
      </c>
      <c r="B1421">
        <v>5</v>
      </c>
      <c r="C1421">
        <v>9</v>
      </c>
      <c r="D1421" t="s">
        <v>117</v>
      </c>
      <c r="F1421">
        <v>-1</v>
      </c>
      <c r="G1421">
        <v>0.5</v>
      </c>
      <c r="H1421">
        <v>2</v>
      </c>
      <c r="I1421">
        <v>0</v>
      </c>
      <c r="J1421" t="s">
        <v>41</v>
      </c>
      <c r="K1421">
        <v>0</v>
      </c>
      <c r="L1421" t="s">
        <v>42</v>
      </c>
      <c r="M1421">
        <v>0</v>
      </c>
      <c r="N1421">
        <v>1</v>
      </c>
      <c r="O1421">
        <v>-1</v>
      </c>
      <c r="P1421">
        <v>0.66599999999999993</v>
      </c>
      <c r="Q1421" t="s">
        <v>41</v>
      </c>
      <c r="R1421" t="s">
        <v>41</v>
      </c>
      <c r="T1421">
        <v>101.31965006729475</v>
      </c>
      <c r="U1421">
        <v>117.34261838440112</v>
      </c>
      <c r="V1421">
        <v>125.13020833333333</v>
      </c>
      <c r="W1421">
        <v>148.05555555555554</v>
      </c>
      <c r="X1421">
        <v>103.52237767999999</v>
      </c>
      <c r="Y1421" t="s">
        <v>54</v>
      </c>
      <c r="Z1421">
        <v>115.99908800000001</v>
      </c>
      <c r="AA1421" t="s">
        <v>54</v>
      </c>
      <c r="AC1421">
        <v>27.824999999999999</v>
      </c>
      <c r="AD1421">
        <v>55.923999999999999</v>
      </c>
      <c r="AE1421">
        <v>27.628</v>
      </c>
      <c r="AG1421" t="s">
        <v>670</v>
      </c>
      <c r="AH1421" t="s">
        <v>671</v>
      </c>
      <c r="AI1421">
        <v>91</v>
      </c>
      <c r="AJ1421" t="s">
        <v>672</v>
      </c>
      <c r="AK1421" t="s">
        <v>673</v>
      </c>
      <c r="AL1421">
        <v>25</v>
      </c>
    </row>
    <row r="1422" spans="1:38">
      <c r="A1422" t="s">
        <v>601</v>
      </c>
      <c r="B1422">
        <v>5</v>
      </c>
      <c r="C1422">
        <v>10</v>
      </c>
      <c r="D1422" t="s">
        <v>90</v>
      </c>
      <c r="F1422">
        <v>0</v>
      </c>
      <c r="G1422">
        <v>1</v>
      </c>
      <c r="H1422">
        <v>0</v>
      </c>
      <c r="I1422">
        <v>1</v>
      </c>
      <c r="J1422" t="s">
        <v>42</v>
      </c>
      <c r="K1422">
        <v>0</v>
      </c>
      <c r="L1422" t="s">
        <v>42</v>
      </c>
      <c r="M1422">
        <v>2</v>
      </c>
      <c r="N1422">
        <v>0.33299999999999996</v>
      </c>
      <c r="O1422">
        <v>-1</v>
      </c>
      <c r="P1422">
        <v>0.66599999999999993</v>
      </c>
      <c r="Q1422" t="s">
        <v>42</v>
      </c>
      <c r="R1422" t="s">
        <v>41</v>
      </c>
      <c r="T1422">
        <v>101.31965006729475</v>
      </c>
      <c r="U1422">
        <v>117.34261838440112</v>
      </c>
      <c r="V1422">
        <v>125.13020833333333</v>
      </c>
      <c r="W1422">
        <v>148.05555555555554</v>
      </c>
      <c r="X1422">
        <v>129.78386</v>
      </c>
      <c r="Y1422" t="s">
        <v>54</v>
      </c>
      <c r="Z1422">
        <v>78.873239999999996</v>
      </c>
      <c r="AA1422" t="s">
        <v>49</v>
      </c>
      <c r="AC1422">
        <v>27.995249999999999</v>
      </c>
      <c r="AD1422">
        <v>57.662999999999997</v>
      </c>
      <c r="AE1422">
        <v>28.276250000000005</v>
      </c>
      <c r="AG1422" t="s">
        <v>690</v>
      </c>
      <c r="AH1422" t="s">
        <v>691</v>
      </c>
      <c r="AI1422">
        <v>16</v>
      </c>
      <c r="AJ1422" t="s">
        <v>656</v>
      </c>
      <c r="AK1422" t="s">
        <v>657</v>
      </c>
      <c r="AL1422">
        <v>50</v>
      </c>
    </row>
    <row r="1423" spans="1:38">
      <c r="A1423" t="s">
        <v>601</v>
      </c>
      <c r="B1423">
        <v>5</v>
      </c>
      <c r="C1423">
        <v>10</v>
      </c>
      <c r="D1423" t="s">
        <v>90</v>
      </c>
      <c r="F1423">
        <v>0</v>
      </c>
      <c r="G1423">
        <v>1</v>
      </c>
      <c r="H1423">
        <v>0</v>
      </c>
      <c r="I1423">
        <v>1</v>
      </c>
      <c r="J1423" t="s">
        <v>42</v>
      </c>
      <c r="K1423">
        <v>0</v>
      </c>
      <c r="L1423" t="s">
        <v>42</v>
      </c>
      <c r="M1423">
        <v>0</v>
      </c>
      <c r="N1423">
        <v>1</v>
      </c>
      <c r="O1423">
        <v>-1</v>
      </c>
      <c r="P1423">
        <v>0.66599999999999993</v>
      </c>
      <c r="Q1423" t="s">
        <v>41</v>
      </c>
      <c r="R1423" t="s">
        <v>41</v>
      </c>
      <c r="T1423">
        <v>101.31965006729475</v>
      </c>
      <c r="U1423">
        <v>117.34261838440112</v>
      </c>
      <c r="V1423">
        <v>125.13020833333333</v>
      </c>
      <c r="W1423">
        <v>148.05555555555554</v>
      </c>
      <c r="X1423">
        <v>92.207510000000013</v>
      </c>
      <c r="Y1423" t="s">
        <v>49</v>
      </c>
      <c r="Z1423">
        <v>71.019455000000008</v>
      </c>
      <c r="AA1423" t="s">
        <v>49</v>
      </c>
      <c r="AC1423">
        <v>28.023</v>
      </c>
      <c r="AD1423">
        <v>57.651000000000003</v>
      </c>
      <c r="AE1423">
        <v>28.196000000000002</v>
      </c>
      <c r="AG1423" t="s">
        <v>684</v>
      </c>
      <c r="AH1423" t="s">
        <v>685</v>
      </c>
      <c r="AI1423">
        <v>208</v>
      </c>
      <c r="AJ1423" t="s">
        <v>656</v>
      </c>
      <c r="AK1423" t="s">
        <v>657</v>
      </c>
      <c r="AL1423">
        <v>50</v>
      </c>
    </row>
    <row r="1424" spans="1:38">
      <c r="A1424" t="s">
        <v>601</v>
      </c>
      <c r="B1424">
        <v>5</v>
      </c>
      <c r="C1424">
        <v>10</v>
      </c>
      <c r="D1424" t="s">
        <v>90</v>
      </c>
      <c r="F1424">
        <v>1</v>
      </c>
      <c r="G1424">
        <v>0.5</v>
      </c>
      <c r="H1424">
        <v>0</v>
      </c>
      <c r="I1424">
        <v>1</v>
      </c>
      <c r="J1424" t="s">
        <v>42</v>
      </c>
      <c r="K1424">
        <v>0</v>
      </c>
      <c r="L1424" t="s">
        <v>42</v>
      </c>
      <c r="M1424">
        <v>0</v>
      </c>
      <c r="N1424">
        <v>1</v>
      </c>
      <c r="O1424">
        <v>-2</v>
      </c>
      <c r="P1424">
        <v>0.33299999999999996</v>
      </c>
      <c r="Q1424" t="s">
        <v>41</v>
      </c>
      <c r="R1424" t="s">
        <v>41</v>
      </c>
      <c r="T1424">
        <v>101.31965006729475</v>
      </c>
      <c r="U1424">
        <v>117.34261838440112</v>
      </c>
      <c r="V1424">
        <v>125.13020833333333</v>
      </c>
      <c r="W1424">
        <v>148.05555555555554</v>
      </c>
      <c r="X1424">
        <v>54.511870000000016</v>
      </c>
      <c r="Y1424" t="s">
        <v>49</v>
      </c>
      <c r="Z1424">
        <v>23.896745000000003</v>
      </c>
      <c r="AA1424" t="s">
        <v>49</v>
      </c>
      <c r="AC1424">
        <v>28.196000000000002</v>
      </c>
      <c r="AD1424">
        <v>57.582999999999998</v>
      </c>
      <c r="AE1424">
        <v>28.295000000000002</v>
      </c>
      <c r="AG1424" t="s">
        <v>674</v>
      </c>
      <c r="AH1424" t="s">
        <v>675</v>
      </c>
      <c r="AI1424">
        <v>202</v>
      </c>
      <c r="AJ1424" t="s">
        <v>690</v>
      </c>
      <c r="AK1424" t="s">
        <v>691</v>
      </c>
      <c r="AL1424">
        <v>45</v>
      </c>
    </row>
    <row r="1425" spans="1:38">
      <c r="A1425" t="s">
        <v>601</v>
      </c>
      <c r="B1425">
        <v>5</v>
      </c>
      <c r="C1425">
        <v>10</v>
      </c>
      <c r="D1425" t="s">
        <v>90</v>
      </c>
      <c r="F1425">
        <v>0</v>
      </c>
      <c r="G1425">
        <v>1</v>
      </c>
      <c r="H1425">
        <v>0</v>
      </c>
      <c r="I1425">
        <v>1</v>
      </c>
      <c r="J1425" t="s">
        <v>42</v>
      </c>
      <c r="K1425">
        <v>0</v>
      </c>
      <c r="L1425" t="s">
        <v>42</v>
      </c>
      <c r="M1425">
        <v>0</v>
      </c>
      <c r="N1425">
        <v>1</v>
      </c>
      <c r="O1425">
        <v>-2</v>
      </c>
      <c r="P1425">
        <v>0.33299999999999996</v>
      </c>
      <c r="Q1425" t="s">
        <v>41</v>
      </c>
      <c r="R1425" t="s">
        <v>41</v>
      </c>
      <c r="T1425">
        <v>101.31965006729475</v>
      </c>
      <c r="U1425">
        <v>117.34261838440112</v>
      </c>
      <c r="V1425">
        <v>125.13020833333333</v>
      </c>
      <c r="W1425">
        <v>148.05555555555554</v>
      </c>
      <c r="X1425">
        <v>26.47872000000001</v>
      </c>
      <c r="Y1425" t="s">
        <v>49</v>
      </c>
      <c r="Z1425">
        <v>-7.3195649999999972</v>
      </c>
      <c r="AA1425" t="s">
        <v>49</v>
      </c>
      <c r="AC1425">
        <v>28.122</v>
      </c>
      <c r="AD1425">
        <v>55.809000000000005</v>
      </c>
      <c r="AE1425">
        <v>28.071999999999999</v>
      </c>
      <c r="AG1425" t="s">
        <v>684</v>
      </c>
      <c r="AH1425" t="s">
        <v>685</v>
      </c>
      <c r="AI1425">
        <v>208</v>
      </c>
      <c r="AJ1425" t="s">
        <v>690</v>
      </c>
      <c r="AK1425" t="s">
        <v>691</v>
      </c>
      <c r="AL1425">
        <v>45</v>
      </c>
    </row>
    <row r="1426" spans="1:38">
      <c r="A1426" t="s">
        <v>601</v>
      </c>
      <c r="B1426">
        <v>5</v>
      </c>
      <c r="C1426">
        <v>10</v>
      </c>
      <c r="D1426" t="s">
        <v>90</v>
      </c>
      <c r="F1426">
        <v>0</v>
      </c>
      <c r="G1426">
        <v>1</v>
      </c>
      <c r="H1426">
        <v>0</v>
      </c>
      <c r="I1426">
        <v>1</v>
      </c>
      <c r="J1426" t="s">
        <v>42</v>
      </c>
      <c r="K1426">
        <v>0</v>
      </c>
      <c r="L1426" t="s">
        <v>42</v>
      </c>
      <c r="M1426">
        <v>0</v>
      </c>
      <c r="N1426">
        <v>1</v>
      </c>
      <c r="O1426">
        <v>-2</v>
      </c>
      <c r="P1426">
        <v>0.33299999999999996</v>
      </c>
      <c r="Q1426" t="s">
        <v>41</v>
      </c>
      <c r="R1426" t="s">
        <v>41</v>
      </c>
      <c r="T1426">
        <v>101.31965006729475</v>
      </c>
      <c r="U1426">
        <v>117.34261838440112</v>
      </c>
      <c r="V1426">
        <v>125.13020833333333</v>
      </c>
      <c r="W1426">
        <v>148.05555555555554</v>
      </c>
      <c r="X1426">
        <v>35.78334000000001</v>
      </c>
      <c r="Y1426" t="s">
        <v>49</v>
      </c>
      <c r="Z1426">
        <v>-7.3195649999999972</v>
      </c>
      <c r="AA1426" t="s">
        <v>49</v>
      </c>
      <c r="AC1426">
        <v>27.824999999999999</v>
      </c>
      <c r="AD1426">
        <v>55.923999999999999</v>
      </c>
      <c r="AE1426">
        <v>27.628</v>
      </c>
      <c r="AG1426" t="s">
        <v>684</v>
      </c>
      <c r="AH1426" t="s">
        <v>685</v>
      </c>
      <c r="AI1426">
        <v>208</v>
      </c>
      <c r="AJ1426" t="s">
        <v>690</v>
      </c>
      <c r="AK1426" t="s">
        <v>691</v>
      </c>
      <c r="AL1426">
        <v>45</v>
      </c>
    </row>
    <row r="1427" spans="1:38">
      <c r="A1427" t="s">
        <v>601</v>
      </c>
      <c r="B1427">
        <v>5</v>
      </c>
      <c r="C1427">
        <v>11</v>
      </c>
      <c r="D1427" t="s">
        <v>123</v>
      </c>
      <c r="F1427">
        <v>0</v>
      </c>
      <c r="G1427">
        <v>1</v>
      </c>
      <c r="H1427">
        <v>2</v>
      </c>
      <c r="I1427">
        <v>0</v>
      </c>
      <c r="J1427" t="s">
        <v>41</v>
      </c>
      <c r="K1427">
        <v>1</v>
      </c>
      <c r="L1427" t="s">
        <v>42</v>
      </c>
      <c r="M1427">
        <v>2</v>
      </c>
      <c r="N1427">
        <v>0.33299999999999996</v>
      </c>
      <c r="O1427">
        <v>-2</v>
      </c>
      <c r="P1427">
        <v>0.33299999999999996</v>
      </c>
      <c r="Q1427" t="s">
        <v>42</v>
      </c>
      <c r="R1427" t="s">
        <v>41</v>
      </c>
      <c r="T1427">
        <v>101.31965006729475</v>
      </c>
      <c r="U1427">
        <v>117.34261838440112</v>
      </c>
      <c r="V1427">
        <v>125.13020833333333</v>
      </c>
      <c r="W1427">
        <v>148.05555555555554</v>
      </c>
      <c r="X1427">
        <v>197.4479</v>
      </c>
      <c r="Y1427" t="s">
        <v>54</v>
      </c>
      <c r="Z1427">
        <v>28.198745000000002</v>
      </c>
      <c r="AA1427" t="s">
        <v>49</v>
      </c>
      <c r="AC1427">
        <v>27.995249999999999</v>
      </c>
      <c r="AD1427">
        <v>57.662999999999997</v>
      </c>
      <c r="AE1427">
        <v>28.276250000000005</v>
      </c>
      <c r="AG1427" t="s">
        <v>690</v>
      </c>
      <c r="AH1427" t="s">
        <v>691</v>
      </c>
      <c r="AI1427">
        <v>16</v>
      </c>
      <c r="AJ1427" t="s">
        <v>678</v>
      </c>
      <c r="AK1427" t="s">
        <v>679</v>
      </c>
      <c r="AL1427">
        <v>66</v>
      </c>
    </row>
    <row r="1428" spans="1:38">
      <c r="A1428" t="s">
        <v>601</v>
      </c>
      <c r="B1428">
        <v>5</v>
      </c>
      <c r="C1428">
        <v>11</v>
      </c>
      <c r="D1428" t="s">
        <v>123</v>
      </c>
      <c r="F1428">
        <v>0</v>
      </c>
      <c r="G1428">
        <v>1</v>
      </c>
      <c r="H1428">
        <v>2</v>
      </c>
      <c r="I1428">
        <v>0</v>
      </c>
      <c r="J1428" t="s">
        <v>41</v>
      </c>
      <c r="K1428">
        <v>1</v>
      </c>
      <c r="L1428" t="s">
        <v>42</v>
      </c>
      <c r="M1428">
        <v>0</v>
      </c>
      <c r="N1428">
        <v>1</v>
      </c>
      <c r="O1428">
        <v>-2</v>
      </c>
      <c r="P1428">
        <v>0.33299999999999996</v>
      </c>
      <c r="Q1428" t="s">
        <v>41</v>
      </c>
      <c r="R1428" t="s">
        <v>41</v>
      </c>
      <c r="T1428">
        <v>101.31965006729475</v>
      </c>
      <c r="U1428">
        <v>117.34261838440112</v>
      </c>
      <c r="V1428">
        <v>125.13020833333333</v>
      </c>
      <c r="W1428">
        <v>148.05555555555554</v>
      </c>
      <c r="X1428">
        <v>190.13645</v>
      </c>
      <c r="Y1428" t="s">
        <v>54</v>
      </c>
      <c r="Z1428">
        <v>20.453189999999999</v>
      </c>
      <c r="AA1428" t="s">
        <v>49</v>
      </c>
      <c r="AC1428">
        <v>28.023</v>
      </c>
      <c r="AD1428">
        <v>57.651000000000003</v>
      </c>
      <c r="AE1428">
        <v>28.196000000000002</v>
      </c>
      <c r="AG1428" t="s">
        <v>684</v>
      </c>
      <c r="AH1428" t="s">
        <v>685</v>
      </c>
      <c r="AI1428">
        <v>208</v>
      </c>
      <c r="AJ1428" t="s">
        <v>678</v>
      </c>
      <c r="AK1428" t="s">
        <v>679</v>
      </c>
      <c r="AL1428">
        <v>66</v>
      </c>
    </row>
    <row r="1429" spans="1:38">
      <c r="A1429" t="s">
        <v>601</v>
      </c>
      <c r="B1429">
        <v>5</v>
      </c>
      <c r="C1429">
        <v>11</v>
      </c>
      <c r="D1429" t="s">
        <v>123</v>
      </c>
      <c r="F1429">
        <v>0</v>
      </c>
      <c r="G1429">
        <v>1</v>
      </c>
      <c r="H1429">
        <v>2</v>
      </c>
      <c r="I1429">
        <v>0</v>
      </c>
      <c r="J1429" t="s">
        <v>41</v>
      </c>
      <c r="K1429">
        <v>1</v>
      </c>
      <c r="L1429" t="s">
        <v>42</v>
      </c>
      <c r="M1429">
        <v>0</v>
      </c>
      <c r="N1429">
        <v>1</v>
      </c>
      <c r="O1429">
        <v>-2</v>
      </c>
      <c r="P1429">
        <v>0.33299999999999996</v>
      </c>
      <c r="Q1429" t="s">
        <v>41</v>
      </c>
      <c r="R1429" t="s">
        <v>41</v>
      </c>
      <c r="T1429">
        <v>101.31965006729475</v>
      </c>
      <c r="U1429">
        <v>117.34261838440112</v>
      </c>
      <c r="V1429">
        <v>125.13020833333333</v>
      </c>
      <c r="W1429">
        <v>148.05555555555554</v>
      </c>
      <c r="X1429">
        <v>153.57920000000001</v>
      </c>
      <c r="Y1429" t="s">
        <v>54</v>
      </c>
      <c r="Z1429">
        <v>-10.332940000000008</v>
      </c>
      <c r="AA1429" t="s">
        <v>49</v>
      </c>
      <c r="AC1429">
        <v>28.196000000000002</v>
      </c>
      <c r="AD1429">
        <v>57.582999999999998</v>
      </c>
      <c r="AE1429">
        <v>28.295000000000002</v>
      </c>
      <c r="AG1429" t="s">
        <v>684</v>
      </c>
      <c r="AH1429" t="s">
        <v>685</v>
      </c>
      <c r="AI1429">
        <v>208</v>
      </c>
      <c r="AJ1429" t="s">
        <v>678</v>
      </c>
      <c r="AK1429" t="s">
        <v>679</v>
      </c>
      <c r="AL1429">
        <v>66</v>
      </c>
    </row>
    <row r="1430" spans="1:38">
      <c r="A1430" t="s">
        <v>601</v>
      </c>
      <c r="B1430">
        <v>5</v>
      </c>
      <c r="C1430">
        <v>11</v>
      </c>
      <c r="D1430" t="s">
        <v>123</v>
      </c>
      <c r="F1430">
        <v>-1</v>
      </c>
      <c r="G1430">
        <v>0.5</v>
      </c>
      <c r="H1430">
        <v>2</v>
      </c>
      <c r="I1430">
        <v>0</v>
      </c>
      <c r="J1430" t="s">
        <v>41</v>
      </c>
      <c r="K1430">
        <v>1</v>
      </c>
      <c r="L1430" t="s">
        <v>42</v>
      </c>
      <c r="M1430">
        <v>0</v>
      </c>
      <c r="N1430">
        <v>1</v>
      </c>
      <c r="O1430">
        <v>-2</v>
      </c>
      <c r="P1430">
        <v>0.33299999999999996</v>
      </c>
      <c r="Q1430" t="s">
        <v>41</v>
      </c>
      <c r="R1430" t="s">
        <v>41</v>
      </c>
      <c r="T1430">
        <v>101.31965006729475</v>
      </c>
      <c r="U1430">
        <v>117.34261838440112</v>
      </c>
      <c r="V1430">
        <v>125.13020833333333</v>
      </c>
      <c r="W1430">
        <v>148.05555555555554</v>
      </c>
      <c r="X1430">
        <v>124.51849999999999</v>
      </c>
      <c r="Y1430" t="s">
        <v>54</v>
      </c>
      <c r="Z1430">
        <v>-25.82405</v>
      </c>
      <c r="AA1430" t="s">
        <v>49</v>
      </c>
      <c r="AC1430">
        <v>28.122</v>
      </c>
      <c r="AD1430">
        <v>55.809000000000005</v>
      </c>
      <c r="AE1430">
        <v>28.071999999999999</v>
      </c>
      <c r="AG1430" t="s">
        <v>674</v>
      </c>
      <c r="AH1430" t="s">
        <v>675</v>
      </c>
      <c r="AI1430">
        <v>202</v>
      </c>
      <c r="AJ1430" t="s">
        <v>678</v>
      </c>
      <c r="AK1430" t="s">
        <v>679</v>
      </c>
      <c r="AL1430">
        <v>66</v>
      </c>
    </row>
    <row r="1431" spans="1:38">
      <c r="A1431" t="s">
        <v>601</v>
      </c>
      <c r="B1431">
        <v>5</v>
      </c>
      <c r="C1431">
        <v>11</v>
      </c>
      <c r="D1431" t="s">
        <v>123</v>
      </c>
      <c r="F1431">
        <v>-1</v>
      </c>
      <c r="G1431">
        <v>0.5</v>
      </c>
      <c r="H1431">
        <v>2</v>
      </c>
      <c r="I1431">
        <v>0</v>
      </c>
      <c r="J1431" t="s">
        <v>41</v>
      </c>
      <c r="K1431">
        <v>1</v>
      </c>
      <c r="L1431" t="s">
        <v>42</v>
      </c>
      <c r="M1431">
        <v>0</v>
      </c>
      <c r="N1431">
        <v>1</v>
      </c>
      <c r="O1431">
        <v>-2</v>
      </c>
      <c r="P1431">
        <v>0.33299999999999996</v>
      </c>
      <c r="Q1431" t="s">
        <v>41</v>
      </c>
      <c r="R1431" t="s">
        <v>41</v>
      </c>
      <c r="T1431">
        <v>101.31965006729475</v>
      </c>
      <c r="U1431">
        <v>117.34261838440112</v>
      </c>
      <c r="V1431">
        <v>125.13020833333333</v>
      </c>
      <c r="W1431">
        <v>148.05555555555554</v>
      </c>
      <c r="X1431">
        <v>139.04885000000002</v>
      </c>
      <c r="Y1431" t="s">
        <v>54</v>
      </c>
      <c r="Z1431">
        <v>-18.078495000000004</v>
      </c>
      <c r="AA1431" t="s">
        <v>49</v>
      </c>
      <c r="AC1431">
        <v>27.824999999999999</v>
      </c>
      <c r="AD1431">
        <v>55.923999999999999</v>
      </c>
      <c r="AE1431">
        <v>27.628</v>
      </c>
      <c r="AG1431" t="s">
        <v>674</v>
      </c>
      <c r="AH1431" t="s">
        <v>675</v>
      </c>
      <c r="AI1431">
        <v>202</v>
      </c>
      <c r="AJ1431" t="s">
        <v>678</v>
      </c>
      <c r="AK1431" t="s">
        <v>679</v>
      </c>
      <c r="AL1431">
        <v>66</v>
      </c>
    </row>
    <row r="1432" spans="1:38">
      <c r="A1432" t="s">
        <v>601</v>
      </c>
      <c r="B1432">
        <v>5</v>
      </c>
      <c r="C1432">
        <v>12</v>
      </c>
      <c r="D1432" t="s">
        <v>95</v>
      </c>
      <c r="F1432">
        <v>0</v>
      </c>
      <c r="G1432">
        <v>1</v>
      </c>
      <c r="H1432">
        <v>0</v>
      </c>
      <c r="I1432">
        <v>1</v>
      </c>
      <c r="J1432" t="s">
        <v>42</v>
      </c>
      <c r="K1432">
        <v>0</v>
      </c>
      <c r="L1432" t="s">
        <v>42</v>
      </c>
      <c r="M1432">
        <v>0</v>
      </c>
      <c r="N1432">
        <v>1</v>
      </c>
      <c r="O1432">
        <v>-2</v>
      </c>
      <c r="P1432">
        <v>0.33299999999999996</v>
      </c>
      <c r="Q1432" t="s">
        <v>41</v>
      </c>
      <c r="R1432" t="s">
        <v>41</v>
      </c>
      <c r="T1432">
        <v>101.31965006729475</v>
      </c>
      <c r="U1432">
        <v>117.34261838440112</v>
      </c>
      <c r="V1432">
        <v>125.13020833333333</v>
      </c>
      <c r="W1432">
        <v>148.05555555555554</v>
      </c>
      <c r="X1432">
        <v>76.515680000000003</v>
      </c>
      <c r="Y1432" t="s">
        <v>49</v>
      </c>
      <c r="Z1432">
        <v>-0.1960200000000043</v>
      </c>
      <c r="AA1432" t="s">
        <v>49</v>
      </c>
      <c r="AC1432">
        <v>27.995249999999999</v>
      </c>
      <c r="AD1432">
        <v>57.662999999999997</v>
      </c>
      <c r="AE1432">
        <v>28.276250000000005</v>
      </c>
      <c r="AG1432" t="s">
        <v>684</v>
      </c>
      <c r="AH1432" t="s">
        <v>685</v>
      </c>
      <c r="AI1432">
        <v>208</v>
      </c>
      <c r="AJ1432" t="s">
        <v>690</v>
      </c>
      <c r="AK1432" t="s">
        <v>691</v>
      </c>
      <c r="AL1432">
        <v>45</v>
      </c>
    </row>
    <row r="1433" spans="1:38">
      <c r="A1433" t="s">
        <v>601</v>
      </c>
      <c r="B1433">
        <v>5</v>
      </c>
      <c r="C1433">
        <v>12</v>
      </c>
      <c r="D1433" t="s">
        <v>95</v>
      </c>
      <c r="F1433">
        <v>0</v>
      </c>
      <c r="G1433">
        <v>1</v>
      </c>
      <c r="H1433">
        <v>0</v>
      </c>
      <c r="I1433">
        <v>1</v>
      </c>
      <c r="J1433" t="s">
        <v>42</v>
      </c>
      <c r="K1433">
        <v>0</v>
      </c>
      <c r="L1433" t="s">
        <v>42</v>
      </c>
      <c r="M1433">
        <v>1</v>
      </c>
      <c r="N1433">
        <v>0.66599999999999993</v>
      </c>
      <c r="O1433">
        <v>-2</v>
      </c>
      <c r="P1433">
        <v>0.33299999999999996</v>
      </c>
      <c r="Q1433" t="s">
        <v>41</v>
      </c>
      <c r="R1433" t="s">
        <v>41</v>
      </c>
      <c r="T1433">
        <v>101.31965006729475</v>
      </c>
      <c r="U1433">
        <v>117.34261838440112</v>
      </c>
      <c r="V1433">
        <v>125.13020833333333</v>
      </c>
      <c r="W1433">
        <v>148.05555555555554</v>
      </c>
      <c r="X1433">
        <v>68.836970000000008</v>
      </c>
      <c r="Y1433" t="s">
        <v>49</v>
      </c>
      <c r="Z1433">
        <v>-0.1960200000000043</v>
      </c>
      <c r="AA1433" t="s">
        <v>49</v>
      </c>
      <c r="AC1433">
        <v>28.023</v>
      </c>
      <c r="AD1433">
        <v>57.651000000000003</v>
      </c>
      <c r="AE1433">
        <v>28.196000000000002</v>
      </c>
      <c r="AG1433" t="s">
        <v>656</v>
      </c>
      <c r="AH1433" t="s">
        <v>657</v>
      </c>
      <c r="AI1433">
        <v>91</v>
      </c>
      <c r="AJ1433" t="s">
        <v>690</v>
      </c>
      <c r="AK1433" t="s">
        <v>691</v>
      </c>
      <c r="AL1433">
        <v>45</v>
      </c>
    </row>
    <row r="1434" spans="1:38">
      <c r="A1434" t="s">
        <v>601</v>
      </c>
      <c r="B1434">
        <v>5</v>
      </c>
      <c r="C1434">
        <v>12</v>
      </c>
      <c r="D1434" t="s">
        <v>95</v>
      </c>
      <c r="F1434">
        <v>-1</v>
      </c>
      <c r="G1434">
        <v>0.5</v>
      </c>
      <c r="H1434">
        <v>0</v>
      </c>
      <c r="I1434">
        <v>1</v>
      </c>
      <c r="J1434" t="s">
        <v>42</v>
      </c>
      <c r="K1434">
        <v>0</v>
      </c>
      <c r="L1434">
        <v>0</v>
      </c>
      <c r="M1434">
        <v>0</v>
      </c>
      <c r="N1434">
        <v>1</v>
      </c>
      <c r="O1434">
        <v>-2</v>
      </c>
      <c r="P1434">
        <v>0.33299999999999996</v>
      </c>
      <c r="Q1434" t="s">
        <v>41</v>
      </c>
      <c r="R1434" t="s">
        <v>42</v>
      </c>
      <c r="T1434">
        <v>101.31965006729475</v>
      </c>
      <c r="U1434">
        <v>117.34261838440112</v>
      </c>
      <c r="V1434">
        <v>125.13020833333333</v>
      </c>
      <c r="W1434">
        <v>148.05555555555554</v>
      </c>
      <c r="X1434">
        <v>37.826795000000004</v>
      </c>
      <c r="Y1434" t="s">
        <v>49</v>
      </c>
      <c r="Z1434">
        <v>-28.271970000000003</v>
      </c>
      <c r="AA1434" t="s">
        <v>49</v>
      </c>
      <c r="AC1434">
        <v>28.196000000000002</v>
      </c>
      <c r="AD1434">
        <v>57.582999999999998</v>
      </c>
      <c r="AE1434">
        <v>28.295000000000002</v>
      </c>
      <c r="AG1434" t="s">
        <v>674</v>
      </c>
      <c r="AH1434" t="s">
        <v>675</v>
      </c>
      <c r="AI1434">
        <v>202</v>
      </c>
      <c r="AJ1434" t="s">
        <v>690</v>
      </c>
      <c r="AK1434" t="s">
        <v>691</v>
      </c>
      <c r="AL1434">
        <v>45</v>
      </c>
    </row>
    <row r="1435" spans="1:38">
      <c r="A1435" t="s">
        <v>601</v>
      </c>
      <c r="B1435">
        <v>5</v>
      </c>
      <c r="C1435">
        <v>12</v>
      </c>
      <c r="D1435" t="s">
        <v>95</v>
      </c>
      <c r="F1435">
        <v>-1</v>
      </c>
      <c r="G1435">
        <v>0.5</v>
      </c>
      <c r="H1435">
        <v>1</v>
      </c>
      <c r="I1435">
        <v>0.5</v>
      </c>
      <c r="J1435" t="s">
        <v>42</v>
      </c>
      <c r="K1435">
        <v>0</v>
      </c>
      <c r="L1435" t="s">
        <v>42</v>
      </c>
      <c r="M1435">
        <v>0</v>
      </c>
      <c r="N1435">
        <v>1</v>
      </c>
      <c r="O1435">
        <v>-2</v>
      </c>
      <c r="P1435">
        <v>0.33299999999999996</v>
      </c>
      <c r="Q1435" t="s">
        <v>41</v>
      </c>
      <c r="R1435" t="s">
        <v>42</v>
      </c>
      <c r="T1435">
        <v>101.31965006729475</v>
      </c>
      <c r="U1435">
        <v>117.34261838440112</v>
      </c>
      <c r="V1435">
        <v>125.13020833333333</v>
      </c>
      <c r="W1435">
        <v>148.05555555555554</v>
      </c>
      <c r="X1435">
        <v>22.272485</v>
      </c>
      <c r="Y1435" t="s">
        <v>49</v>
      </c>
      <c r="Z1435">
        <v>-49.395780000000009</v>
      </c>
      <c r="AA1435" t="s">
        <v>49</v>
      </c>
      <c r="AC1435">
        <v>28.122</v>
      </c>
      <c r="AD1435">
        <v>55.809000000000005</v>
      </c>
      <c r="AE1435">
        <v>28.071999999999999</v>
      </c>
      <c r="AG1435" t="s">
        <v>674</v>
      </c>
      <c r="AH1435" t="s">
        <v>675</v>
      </c>
      <c r="AI1435">
        <v>202</v>
      </c>
      <c r="AJ1435" t="s">
        <v>654</v>
      </c>
      <c r="AK1435" t="s">
        <v>655</v>
      </c>
      <c r="AL1435">
        <v>90</v>
      </c>
    </row>
    <row r="1436" spans="1:38">
      <c r="A1436" t="s">
        <v>601</v>
      </c>
      <c r="B1436">
        <v>5</v>
      </c>
      <c r="C1436">
        <v>12</v>
      </c>
      <c r="D1436" t="s">
        <v>95</v>
      </c>
      <c r="F1436">
        <v>-1</v>
      </c>
      <c r="G1436">
        <v>0.5</v>
      </c>
      <c r="H1436">
        <v>1</v>
      </c>
      <c r="I1436">
        <v>0.5</v>
      </c>
      <c r="J1436" t="s">
        <v>42</v>
      </c>
      <c r="K1436">
        <v>0</v>
      </c>
      <c r="L1436" t="s">
        <v>42</v>
      </c>
      <c r="M1436">
        <v>0</v>
      </c>
      <c r="N1436">
        <v>1</v>
      </c>
      <c r="O1436">
        <v>-2</v>
      </c>
      <c r="P1436">
        <v>0.33299999999999996</v>
      </c>
      <c r="Q1436" t="s">
        <v>41</v>
      </c>
      <c r="R1436" t="s">
        <v>42</v>
      </c>
      <c r="T1436">
        <v>101.31965006729475</v>
      </c>
      <c r="U1436">
        <v>117.34261838440112</v>
      </c>
      <c r="V1436">
        <v>125.13020833333333</v>
      </c>
      <c r="W1436">
        <v>148.05555555555554</v>
      </c>
      <c r="X1436">
        <v>30.049639999999997</v>
      </c>
      <c r="Y1436" t="s">
        <v>49</v>
      </c>
      <c r="Z1436">
        <v>-35.31324</v>
      </c>
      <c r="AA1436" t="s">
        <v>49</v>
      </c>
      <c r="AC1436">
        <v>27.824999999999999</v>
      </c>
      <c r="AD1436">
        <v>55.923999999999999</v>
      </c>
      <c r="AE1436">
        <v>27.628</v>
      </c>
      <c r="AG1436" t="s">
        <v>674</v>
      </c>
      <c r="AH1436" t="s">
        <v>675</v>
      </c>
      <c r="AI1436">
        <v>202</v>
      </c>
      <c r="AJ1436" t="s">
        <v>654</v>
      </c>
      <c r="AK1436" t="s">
        <v>655</v>
      </c>
      <c r="AL1436">
        <v>90</v>
      </c>
    </row>
    <row r="1437" spans="1:38">
      <c r="A1437" t="s">
        <v>601</v>
      </c>
      <c r="B1437">
        <v>6</v>
      </c>
      <c r="C1437">
        <v>1</v>
      </c>
      <c r="D1437" t="s">
        <v>34</v>
      </c>
      <c r="F1437">
        <v>1</v>
      </c>
      <c r="G1437">
        <v>0.5</v>
      </c>
      <c r="H1437">
        <v>0</v>
      </c>
      <c r="I1437">
        <v>1</v>
      </c>
      <c r="J1437" t="s">
        <v>42</v>
      </c>
      <c r="K1437">
        <v>0</v>
      </c>
      <c r="L1437" t="s">
        <v>41</v>
      </c>
      <c r="M1437">
        <v>1</v>
      </c>
      <c r="N1437">
        <v>0.66599999999999993</v>
      </c>
      <c r="O1437">
        <v>-1</v>
      </c>
      <c r="P1437">
        <v>0.66599999999999993</v>
      </c>
      <c r="Q1437" t="s">
        <v>41</v>
      </c>
      <c r="R1437" t="s">
        <v>42</v>
      </c>
      <c r="T1437">
        <v>101.31965006729475</v>
      </c>
      <c r="U1437">
        <v>117.34261838440112</v>
      </c>
      <c r="V1437">
        <v>125.13020833333333</v>
      </c>
      <c r="W1437">
        <v>148.05555555555554</v>
      </c>
      <c r="X1437">
        <v>2900.9503942000001</v>
      </c>
      <c r="Y1437" t="s">
        <v>649</v>
      </c>
      <c r="Z1437">
        <v>2082.8087110000001</v>
      </c>
      <c r="AA1437" t="s">
        <v>649</v>
      </c>
      <c r="AC1437">
        <v>27.776</v>
      </c>
      <c r="AD1437">
        <v>56.247812499999995</v>
      </c>
      <c r="AE1437">
        <v>27.575875</v>
      </c>
      <c r="AG1437" t="s">
        <v>756</v>
      </c>
      <c r="AH1437" t="s">
        <v>757</v>
      </c>
      <c r="AI1437">
        <v>10</v>
      </c>
      <c r="AJ1437" t="s">
        <v>760</v>
      </c>
      <c r="AK1437" t="s">
        <v>761</v>
      </c>
      <c r="AL1437">
        <v>19</v>
      </c>
    </row>
    <row r="1438" spans="1:38">
      <c r="A1438" t="s">
        <v>601</v>
      </c>
      <c r="B1438">
        <v>6</v>
      </c>
      <c r="C1438">
        <v>1</v>
      </c>
      <c r="D1438" t="s">
        <v>34</v>
      </c>
      <c r="F1438">
        <v>2</v>
      </c>
      <c r="G1438">
        <v>0</v>
      </c>
      <c r="H1438">
        <v>-1</v>
      </c>
      <c r="I1438">
        <v>0.5</v>
      </c>
      <c r="J1438" t="s">
        <v>42</v>
      </c>
      <c r="K1438">
        <v>1</v>
      </c>
      <c r="L1438" t="s">
        <v>41</v>
      </c>
      <c r="M1438">
        <v>1</v>
      </c>
      <c r="N1438">
        <v>0.66599999999999993</v>
      </c>
      <c r="O1438">
        <v>-2</v>
      </c>
      <c r="P1438">
        <v>0.33299999999999996</v>
      </c>
      <c r="Q1438" t="s">
        <v>41</v>
      </c>
      <c r="R1438" t="s">
        <v>41</v>
      </c>
      <c r="T1438">
        <v>101.31965006729475</v>
      </c>
      <c r="U1438">
        <v>117.34261838440112</v>
      </c>
      <c r="V1438">
        <v>125.13020833333333</v>
      </c>
      <c r="W1438">
        <v>148.05555555555554</v>
      </c>
      <c r="X1438">
        <v>3250.2322151999997</v>
      </c>
      <c r="Y1438" t="s">
        <v>649</v>
      </c>
      <c r="Z1438">
        <v>2272.0692549999999</v>
      </c>
      <c r="AA1438" t="s">
        <v>649</v>
      </c>
      <c r="AC1438">
        <v>27.893312500000004</v>
      </c>
      <c r="AD1438">
        <v>57.378562500000001</v>
      </c>
      <c r="AE1438">
        <v>27.805250000000001</v>
      </c>
      <c r="AG1438" t="s">
        <v>758</v>
      </c>
      <c r="AH1438" t="s">
        <v>759</v>
      </c>
      <c r="AI1438">
        <v>3</v>
      </c>
      <c r="AJ1438" t="s">
        <v>752</v>
      </c>
      <c r="AK1438" t="s">
        <v>753</v>
      </c>
      <c r="AL1438">
        <v>4</v>
      </c>
    </row>
    <row r="1439" spans="1:38">
      <c r="A1439" t="s">
        <v>601</v>
      </c>
      <c r="B1439">
        <v>6</v>
      </c>
      <c r="C1439">
        <v>1</v>
      </c>
      <c r="D1439" t="s">
        <v>34</v>
      </c>
      <c r="F1439">
        <v>1</v>
      </c>
      <c r="G1439">
        <v>0.5</v>
      </c>
      <c r="H1439">
        <v>-1</v>
      </c>
      <c r="I1439">
        <v>0.5</v>
      </c>
      <c r="J1439" t="s">
        <v>42</v>
      </c>
      <c r="K1439">
        <v>1</v>
      </c>
      <c r="L1439" t="s">
        <v>41</v>
      </c>
      <c r="M1439">
        <v>1</v>
      </c>
      <c r="N1439">
        <v>0.66599999999999993</v>
      </c>
      <c r="O1439">
        <v>-1</v>
      </c>
      <c r="P1439">
        <v>0.66599999999999993</v>
      </c>
      <c r="Q1439" t="s">
        <v>41</v>
      </c>
      <c r="R1439" t="s">
        <v>41</v>
      </c>
      <c r="T1439">
        <v>101.31965006729475</v>
      </c>
      <c r="U1439">
        <v>117.34261838440112</v>
      </c>
      <c r="V1439">
        <v>125.13020833333333</v>
      </c>
      <c r="W1439">
        <v>148.05555555555554</v>
      </c>
      <c r="X1439">
        <v>6646.0912254999994</v>
      </c>
      <c r="Y1439" t="s">
        <v>649</v>
      </c>
      <c r="Z1439">
        <v>1703.4454234999998</v>
      </c>
      <c r="AA1439" t="s">
        <v>649</v>
      </c>
      <c r="AC1439">
        <v>28.192874999999997</v>
      </c>
      <c r="AD1439">
        <v>56.757125000000002</v>
      </c>
      <c r="AE1439">
        <v>28.157499999999999</v>
      </c>
      <c r="AG1439" t="s">
        <v>756</v>
      </c>
      <c r="AH1439" t="s">
        <v>757</v>
      </c>
      <c r="AI1439">
        <v>10</v>
      </c>
      <c r="AJ1439" t="s">
        <v>756</v>
      </c>
      <c r="AK1439" t="s">
        <v>757</v>
      </c>
      <c r="AL1439">
        <v>8</v>
      </c>
    </row>
    <row r="1440" spans="1:38">
      <c r="A1440" t="s">
        <v>601</v>
      </c>
      <c r="B1440">
        <v>6</v>
      </c>
      <c r="C1440">
        <v>1</v>
      </c>
      <c r="D1440" t="s">
        <v>34</v>
      </c>
      <c r="F1440">
        <v>0</v>
      </c>
      <c r="G1440">
        <v>1</v>
      </c>
      <c r="H1440">
        <v>0</v>
      </c>
      <c r="I1440">
        <v>1</v>
      </c>
      <c r="J1440" t="s">
        <v>42</v>
      </c>
      <c r="K1440">
        <v>0</v>
      </c>
      <c r="L1440" t="s">
        <v>42</v>
      </c>
      <c r="M1440">
        <v>0</v>
      </c>
      <c r="N1440">
        <v>1</v>
      </c>
      <c r="O1440">
        <v>0</v>
      </c>
      <c r="P1440">
        <v>1</v>
      </c>
      <c r="Q1440" t="s">
        <v>41</v>
      </c>
      <c r="R1440" t="s">
        <v>41</v>
      </c>
      <c r="T1440">
        <v>101.31965006729475</v>
      </c>
      <c r="U1440">
        <v>117.34261838440112</v>
      </c>
      <c r="V1440">
        <v>125.13020833333333</v>
      </c>
      <c r="W1440">
        <v>148.05555555555554</v>
      </c>
      <c r="X1440">
        <v>1905.7905834999997</v>
      </c>
      <c r="Y1440" t="s">
        <v>649</v>
      </c>
      <c r="Z1440">
        <v>1205.096695</v>
      </c>
      <c r="AA1440" t="s">
        <v>649</v>
      </c>
      <c r="AC1440">
        <v>28.185062500000001</v>
      </c>
      <c r="AD1440">
        <v>55.429375</v>
      </c>
      <c r="AE1440">
        <v>28.050562499999998</v>
      </c>
      <c r="AG1440" t="s">
        <v>744</v>
      </c>
      <c r="AH1440" t="s">
        <v>745</v>
      </c>
      <c r="AI1440">
        <v>30</v>
      </c>
      <c r="AJ1440" t="s">
        <v>744</v>
      </c>
      <c r="AK1440" t="s">
        <v>745</v>
      </c>
      <c r="AL1440">
        <v>24</v>
      </c>
    </row>
    <row r="1441" spans="1:38">
      <c r="A1441" t="s">
        <v>601</v>
      </c>
      <c r="B1441">
        <v>6</v>
      </c>
      <c r="C1441">
        <v>1</v>
      </c>
      <c r="D1441" t="s">
        <v>34</v>
      </c>
      <c r="F1441">
        <v>0</v>
      </c>
      <c r="G1441">
        <v>1</v>
      </c>
      <c r="H1441">
        <v>0</v>
      </c>
      <c r="I1441">
        <v>1</v>
      </c>
      <c r="J1441" t="s">
        <v>42</v>
      </c>
      <c r="K1441">
        <v>0</v>
      </c>
      <c r="L1441" t="s">
        <v>42</v>
      </c>
      <c r="M1441">
        <v>-1</v>
      </c>
      <c r="N1441">
        <v>0.66599999999999993</v>
      </c>
      <c r="O1441">
        <v>0</v>
      </c>
      <c r="P1441">
        <v>1</v>
      </c>
      <c r="Q1441" t="s">
        <v>41</v>
      </c>
      <c r="R1441" t="s">
        <v>41</v>
      </c>
      <c r="T1441">
        <v>101.31965006729475</v>
      </c>
      <c r="U1441">
        <v>117.34261838440112</v>
      </c>
      <c r="V1441">
        <v>125.13020833333333</v>
      </c>
      <c r="W1441">
        <v>148.05555555555554</v>
      </c>
      <c r="X1441">
        <v>1571.8572231999999</v>
      </c>
      <c r="Y1441" t="s">
        <v>649</v>
      </c>
      <c r="Z1441">
        <v>1297.4042494999999</v>
      </c>
      <c r="AA1441" t="s">
        <v>649</v>
      </c>
      <c r="AC1441">
        <v>27.8128125</v>
      </c>
      <c r="AD1441">
        <v>54.326062499999992</v>
      </c>
      <c r="AE1441">
        <v>27.545375</v>
      </c>
      <c r="AG1441" t="s">
        <v>760</v>
      </c>
      <c r="AH1441" t="s">
        <v>761</v>
      </c>
      <c r="AI1441">
        <v>13</v>
      </c>
      <c r="AJ1441" t="s">
        <v>744</v>
      </c>
      <c r="AK1441" t="s">
        <v>745</v>
      </c>
      <c r="AL1441">
        <v>24</v>
      </c>
    </row>
    <row r="1442" spans="1:38">
      <c r="A1442" t="s">
        <v>601</v>
      </c>
      <c r="B1442">
        <v>6</v>
      </c>
      <c r="C1442">
        <v>2</v>
      </c>
      <c r="D1442" t="s">
        <v>101</v>
      </c>
      <c r="F1442">
        <v>0</v>
      </c>
      <c r="G1442">
        <v>1</v>
      </c>
      <c r="H1442">
        <v>0</v>
      </c>
      <c r="I1442">
        <v>1</v>
      </c>
      <c r="J1442" t="s">
        <v>42</v>
      </c>
      <c r="K1442">
        <v>0</v>
      </c>
      <c r="L1442" t="s">
        <v>42</v>
      </c>
      <c r="M1442">
        <v>1</v>
      </c>
      <c r="N1442">
        <v>0.66599999999999993</v>
      </c>
      <c r="O1442">
        <v>0</v>
      </c>
      <c r="P1442">
        <v>1</v>
      </c>
      <c r="Q1442" t="s">
        <v>41</v>
      </c>
      <c r="R1442" t="s">
        <v>41</v>
      </c>
      <c r="T1442">
        <v>101.31965006729475</v>
      </c>
      <c r="U1442">
        <v>117.34261838440112</v>
      </c>
      <c r="V1442">
        <v>125.13020833333333</v>
      </c>
      <c r="W1442">
        <v>148.05555555555554</v>
      </c>
      <c r="X1442">
        <v>258.747792</v>
      </c>
      <c r="Y1442" t="s">
        <v>54</v>
      </c>
      <c r="Z1442">
        <v>250.41805454999999</v>
      </c>
      <c r="AA1442" t="s">
        <v>54</v>
      </c>
      <c r="AC1442">
        <v>28.192874999999997</v>
      </c>
      <c r="AD1442">
        <v>56.757125000000002</v>
      </c>
      <c r="AE1442">
        <v>28.157499999999999</v>
      </c>
      <c r="AG1442" t="s">
        <v>668</v>
      </c>
      <c r="AH1442" t="s">
        <v>669</v>
      </c>
      <c r="AI1442">
        <v>63</v>
      </c>
      <c r="AJ1442" t="s">
        <v>686</v>
      </c>
      <c r="AK1442" t="s">
        <v>687</v>
      </c>
      <c r="AL1442">
        <v>93</v>
      </c>
    </row>
    <row r="1443" spans="1:38">
      <c r="A1443" t="s">
        <v>601</v>
      </c>
      <c r="B1443">
        <v>6</v>
      </c>
      <c r="C1443">
        <v>2</v>
      </c>
      <c r="D1443" t="s">
        <v>101</v>
      </c>
      <c r="F1443">
        <v>0</v>
      </c>
      <c r="G1443">
        <v>1</v>
      </c>
      <c r="H1443">
        <v>0</v>
      </c>
      <c r="I1443">
        <v>1</v>
      </c>
      <c r="J1443" t="s">
        <v>42</v>
      </c>
      <c r="K1443">
        <v>0</v>
      </c>
      <c r="L1443" t="s">
        <v>42</v>
      </c>
      <c r="M1443">
        <v>0</v>
      </c>
      <c r="N1443">
        <v>1</v>
      </c>
      <c r="O1443">
        <v>0</v>
      </c>
      <c r="P1443">
        <v>1</v>
      </c>
      <c r="Q1443" t="s">
        <v>41</v>
      </c>
      <c r="R1443" t="s">
        <v>41</v>
      </c>
      <c r="T1443">
        <v>101.31965006729475</v>
      </c>
      <c r="U1443">
        <v>117.34261838440112</v>
      </c>
      <c r="V1443">
        <v>125.13020833333333</v>
      </c>
      <c r="W1443">
        <v>148.05555555555554</v>
      </c>
      <c r="X1443">
        <v>200.72826600000002</v>
      </c>
      <c r="Y1443" t="s">
        <v>54</v>
      </c>
      <c r="Z1443">
        <v>133.72990670000002</v>
      </c>
      <c r="AA1443" t="s">
        <v>54</v>
      </c>
      <c r="AC1443">
        <v>28.185062500000001</v>
      </c>
      <c r="AD1443">
        <v>55.429375</v>
      </c>
      <c r="AE1443">
        <v>28.050562499999998</v>
      </c>
      <c r="AG1443" t="s">
        <v>686</v>
      </c>
      <c r="AH1443" t="s">
        <v>687</v>
      </c>
      <c r="AI1443">
        <v>146</v>
      </c>
      <c r="AJ1443" t="s">
        <v>686</v>
      </c>
      <c r="AK1443" t="s">
        <v>687</v>
      </c>
      <c r="AL1443">
        <v>93</v>
      </c>
    </row>
    <row r="1444" spans="1:38">
      <c r="A1444" t="s">
        <v>601</v>
      </c>
      <c r="B1444">
        <v>6</v>
      </c>
      <c r="C1444">
        <v>2</v>
      </c>
      <c r="D1444" t="s">
        <v>101</v>
      </c>
      <c r="F1444">
        <v>0</v>
      </c>
      <c r="G1444">
        <v>1</v>
      </c>
      <c r="H1444">
        <v>0</v>
      </c>
      <c r="I1444">
        <v>1</v>
      </c>
      <c r="J1444" t="s">
        <v>42</v>
      </c>
      <c r="K1444">
        <v>0</v>
      </c>
      <c r="L1444" t="s">
        <v>42</v>
      </c>
      <c r="M1444">
        <v>0</v>
      </c>
      <c r="N1444">
        <v>1</v>
      </c>
      <c r="O1444">
        <v>0</v>
      </c>
      <c r="P1444">
        <v>1</v>
      </c>
      <c r="Q1444" t="s">
        <v>41</v>
      </c>
      <c r="R1444" t="s">
        <v>41</v>
      </c>
      <c r="T1444">
        <v>101.31965006729475</v>
      </c>
      <c r="U1444">
        <v>117.34261838440112</v>
      </c>
      <c r="V1444">
        <v>125.13020833333333</v>
      </c>
      <c r="W1444">
        <v>148.05555555555554</v>
      </c>
      <c r="X1444">
        <v>395.82366500000001</v>
      </c>
      <c r="Y1444" t="s">
        <v>89</v>
      </c>
      <c r="Z1444">
        <v>121.96604830000001</v>
      </c>
      <c r="AA1444" t="s">
        <v>54</v>
      </c>
      <c r="AC1444">
        <v>27.8128125</v>
      </c>
      <c r="AD1444">
        <v>54.326062499999992</v>
      </c>
      <c r="AE1444">
        <v>27.545375</v>
      </c>
      <c r="AG1444" t="s">
        <v>686</v>
      </c>
      <c r="AH1444" t="s">
        <v>687</v>
      </c>
      <c r="AI1444">
        <v>146</v>
      </c>
      <c r="AJ1444" t="s">
        <v>686</v>
      </c>
      <c r="AK1444" t="s">
        <v>687</v>
      </c>
      <c r="AL1444">
        <v>93</v>
      </c>
    </row>
    <row r="1445" spans="1:38">
      <c r="A1445" t="s">
        <v>601</v>
      </c>
      <c r="B1445">
        <v>6</v>
      </c>
      <c r="C1445">
        <v>3</v>
      </c>
      <c r="D1445" t="s">
        <v>58</v>
      </c>
      <c r="F1445">
        <v>-1</v>
      </c>
      <c r="G1445">
        <v>0.5</v>
      </c>
      <c r="H1445">
        <v>1</v>
      </c>
      <c r="I1445">
        <v>0.5</v>
      </c>
      <c r="J1445" t="s">
        <v>41</v>
      </c>
      <c r="K1445">
        <v>0</v>
      </c>
      <c r="L1445" t="s">
        <v>42</v>
      </c>
      <c r="M1445">
        <v>2</v>
      </c>
      <c r="N1445">
        <v>0.33299999999999996</v>
      </c>
      <c r="O1445">
        <v>-3</v>
      </c>
      <c r="P1445">
        <v>0</v>
      </c>
      <c r="Q1445" t="s">
        <v>42</v>
      </c>
      <c r="R1445" t="s">
        <v>41</v>
      </c>
      <c r="T1445">
        <v>101.31965006729475</v>
      </c>
      <c r="U1445">
        <v>117.34261838440112</v>
      </c>
      <c r="V1445">
        <v>125.13020833333333</v>
      </c>
      <c r="W1445">
        <v>148.05555555555554</v>
      </c>
      <c r="X1445">
        <v>134.6683075</v>
      </c>
      <c r="Y1445" t="s">
        <v>54</v>
      </c>
      <c r="Z1445">
        <v>183.44069300000001</v>
      </c>
      <c r="AA1445" t="s">
        <v>54</v>
      </c>
      <c r="AC1445">
        <v>27.776</v>
      </c>
      <c r="AD1445">
        <v>56.247812499999995</v>
      </c>
      <c r="AE1445">
        <v>27.575875</v>
      </c>
      <c r="AG1445" t="s">
        <v>664</v>
      </c>
      <c r="AH1445" t="s">
        <v>665</v>
      </c>
      <c r="AI1445">
        <v>32</v>
      </c>
      <c r="AJ1445" t="s">
        <v>658</v>
      </c>
      <c r="AK1445" t="s">
        <v>659</v>
      </c>
      <c r="AL1445">
        <v>20</v>
      </c>
    </row>
    <row r="1446" spans="1:38">
      <c r="A1446" t="s">
        <v>601</v>
      </c>
      <c r="B1446">
        <v>6</v>
      </c>
      <c r="C1446">
        <v>3</v>
      </c>
      <c r="D1446" t="s">
        <v>58</v>
      </c>
      <c r="F1446">
        <v>-2</v>
      </c>
      <c r="G1446">
        <v>0</v>
      </c>
      <c r="H1446">
        <v>1</v>
      </c>
      <c r="I1446">
        <v>0.5</v>
      </c>
      <c r="J1446" t="s">
        <v>41</v>
      </c>
      <c r="K1446">
        <v>0</v>
      </c>
      <c r="L1446" t="s">
        <v>42</v>
      </c>
      <c r="M1446">
        <v>1</v>
      </c>
      <c r="N1446">
        <v>0.66599999999999993</v>
      </c>
      <c r="O1446">
        <v>-3</v>
      </c>
      <c r="P1446">
        <v>0</v>
      </c>
      <c r="Q1446" t="s">
        <v>42</v>
      </c>
      <c r="R1446">
        <v>0</v>
      </c>
      <c r="T1446">
        <v>101.31965006729475</v>
      </c>
      <c r="U1446">
        <v>117.34261838440112</v>
      </c>
      <c r="V1446">
        <v>125.13020833333333</v>
      </c>
      <c r="W1446">
        <v>148.05555555555554</v>
      </c>
      <c r="X1446">
        <v>172.50323599999999</v>
      </c>
      <c r="Y1446" t="s">
        <v>54</v>
      </c>
      <c r="Z1446">
        <v>198.415617</v>
      </c>
      <c r="AA1446" t="s">
        <v>54</v>
      </c>
      <c r="AC1446">
        <v>27.893312500000004</v>
      </c>
      <c r="AD1446">
        <v>57.378562500000001</v>
      </c>
      <c r="AE1446">
        <v>27.805250000000001</v>
      </c>
      <c r="AG1446" t="s">
        <v>672</v>
      </c>
      <c r="AH1446" t="s">
        <v>673</v>
      </c>
      <c r="AI1446">
        <v>9</v>
      </c>
      <c r="AJ1446" t="s">
        <v>658</v>
      </c>
      <c r="AK1446" t="s">
        <v>659</v>
      </c>
      <c r="AL1446">
        <v>20</v>
      </c>
    </row>
    <row r="1447" spans="1:38">
      <c r="A1447" t="s">
        <v>601</v>
      </c>
      <c r="B1447">
        <v>6</v>
      </c>
      <c r="C1447">
        <v>3</v>
      </c>
      <c r="D1447" t="s">
        <v>58</v>
      </c>
      <c r="F1447">
        <v>-1</v>
      </c>
      <c r="G1447">
        <v>0.5</v>
      </c>
      <c r="H1447">
        <v>2</v>
      </c>
      <c r="I1447">
        <v>0</v>
      </c>
      <c r="J1447" t="s">
        <v>41</v>
      </c>
      <c r="K1447">
        <v>0</v>
      </c>
      <c r="L1447" t="s">
        <v>42</v>
      </c>
      <c r="M1447">
        <v>2</v>
      </c>
      <c r="N1447">
        <v>0.33299999999999996</v>
      </c>
      <c r="O1447">
        <v>-3</v>
      </c>
      <c r="P1447">
        <v>0</v>
      </c>
      <c r="Q1447" t="s">
        <v>42</v>
      </c>
      <c r="R1447" t="s">
        <v>41</v>
      </c>
      <c r="T1447">
        <v>101.31965006729475</v>
      </c>
      <c r="U1447">
        <v>117.34261838440112</v>
      </c>
      <c r="V1447">
        <v>125.13020833333333</v>
      </c>
      <c r="W1447">
        <v>148.05555555555554</v>
      </c>
      <c r="X1447">
        <v>115.75668349999998</v>
      </c>
      <c r="Y1447" t="s">
        <v>54</v>
      </c>
      <c r="Z1447">
        <v>176.0094</v>
      </c>
      <c r="AA1447" t="s">
        <v>54</v>
      </c>
      <c r="AC1447">
        <v>28.192874999999997</v>
      </c>
      <c r="AD1447">
        <v>56.757125000000002</v>
      </c>
      <c r="AE1447">
        <v>28.157499999999999</v>
      </c>
      <c r="AG1447" t="s">
        <v>664</v>
      </c>
      <c r="AH1447" t="s">
        <v>665</v>
      </c>
      <c r="AI1447">
        <v>32</v>
      </c>
      <c r="AJ1447" t="s">
        <v>738</v>
      </c>
      <c r="AK1447" t="s">
        <v>739</v>
      </c>
      <c r="AL1447">
        <v>10</v>
      </c>
    </row>
    <row r="1448" spans="1:38">
      <c r="A1448" t="s">
        <v>601</v>
      </c>
      <c r="B1448">
        <v>6</v>
      </c>
      <c r="C1448">
        <v>3</v>
      </c>
      <c r="D1448" t="s">
        <v>58</v>
      </c>
      <c r="F1448">
        <v>-2</v>
      </c>
      <c r="G1448">
        <v>0</v>
      </c>
      <c r="H1448">
        <v>1</v>
      </c>
      <c r="I1448">
        <v>0.5</v>
      </c>
      <c r="J1448" t="s">
        <v>41</v>
      </c>
      <c r="K1448" t="s">
        <v>57</v>
      </c>
      <c r="L1448" t="s">
        <v>42</v>
      </c>
      <c r="M1448">
        <v>0</v>
      </c>
      <c r="N1448">
        <v>1</v>
      </c>
      <c r="O1448">
        <v>-3</v>
      </c>
      <c r="P1448">
        <v>0</v>
      </c>
      <c r="Q1448" t="s">
        <v>42</v>
      </c>
      <c r="R1448" t="s">
        <v>41</v>
      </c>
      <c r="T1448">
        <v>101.31965006729475</v>
      </c>
      <c r="U1448">
        <v>117.34261838440112</v>
      </c>
      <c r="V1448">
        <v>125.13020833333333</v>
      </c>
      <c r="W1448">
        <v>148.05555555555554</v>
      </c>
      <c r="X1448">
        <v>96.597575499999991</v>
      </c>
      <c r="Y1448" t="s">
        <v>49</v>
      </c>
      <c r="Z1448">
        <v>143.1283565</v>
      </c>
      <c r="AA1448" t="s">
        <v>54</v>
      </c>
      <c r="AC1448">
        <v>28.185062500000001</v>
      </c>
      <c r="AD1448">
        <v>55.429375</v>
      </c>
      <c r="AE1448">
        <v>28.050562499999998</v>
      </c>
      <c r="AG1448" t="s">
        <v>708</v>
      </c>
      <c r="AH1448" t="s">
        <v>709</v>
      </c>
      <c r="AI1448">
        <v>10</v>
      </c>
      <c r="AJ1448" t="s">
        <v>658</v>
      </c>
      <c r="AK1448" t="s">
        <v>659</v>
      </c>
      <c r="AL1448">
        <v>20</v>
      </c>
    </row>
    <row r="1449" spans="1:38">
      <c r="A1449" t="s">
        <v>601</v>
      </c>
      <c r="B1449">
        <v>6</v>
      </c>
      <c r="C1449">
        <v>3</v>
      </c>
      <c r="D1449" t="s">
        <v>58</v>
      </c>
      <c r="F1449">
        <v>-2</v>
      </c>
      <c r="G1449">
        <v>0</v>
      </c>
      <c r="H1449">
        <v>2</v>
      </c>
      <c r="I1449">
        <v>0</v>
      </c>
      <c r="J1449" t="s">
        <v>41</v>
      </c>
      <c r="K1449">
        <v>0</v>
      </c>
      <c r="L1449" t="s">
        <v>42</v>
      </c>
      <c r="M1449">
        <v>-1</v>
      </c>
      <c r="N1449">
        <v>0.66599999999999993</v>
      </c>
      <c r="O1449">
        <v>-3</v>
      </c>
      <c r="P1449">
        <v>0</v>
      </c>
      <c r="Q1449" t="s">
        <v>42</v>
      </c>
      <c r="R1449" t="s">
        <v>41</v>
      </c>
      <c r="T1449">
        <v>101.31965006729475</v>
      </c>
      <c r="U1449">
        <v>117.34261838440112</v>
      </c>
      <c r="V1449">
        <v>125.13020833333333</v>
      </c>
      <c r="W1449">
        <v>148.05555555555554</v>
      </c>
      <c r="X1449">
        <v>46.026083999999997</v>
      </c>
      <c r="Y1449" t="s">
        <v>49</v>
      </c>
      <c r="Z1449">
        <v>143.1283565</v>
      </c>
      <c r="AA1449" t="s">
        <v>54</v>
      </c>
      <c r="AC1449">
        <v>27.8128125</v>
      </c>
      <c r="AD1449">
        <v>54.326062499999992</v>
      </c>
      <c r="AE1449">
        <v>27.545375</v>
      </c>
      <c r="AG1449" t="s">
        <v>672</v>
      </c>
      <c r="AH1449" t="s">
        <v>673</v>
      </c>
      <c r="AI1449">
        <v>9</v>
      </c>
      <c r="AJ1449" t="s">
        <v>738</v>
      </c>
      <c r="AK1449" t="s">
        <v>739</v>
      </c>
      <c r="AL1449">
        <v>10</v>
      </c>
    </row>
    <row r="1450" spans="1:38">
      <c r="A1450" t="s">
        <v>601</v>
      </c>
      <c r="B1450">
        <v>6</v>
      </c>
      <c r="C1450">
        <v>8</v>
      </c>
      <c r="D1450" t="s">
        <v>85</v>
      </c>
      <c r="F1450">
        <v>0</v>
      </c>
      <c r="G1450">
        <v>1</v>
      </c>
      <c r="H1450">
        <v>0</v>
      </c>
      <c r="I1450">
        <v>1</v>
      </c>
      <c r="J1450" t="s">
        <v>42</v>
      </c>
      <c r="K1450">
        <v>0</v>
      </c>
      <c r="L1450" t="s">
        <v>42</v>
      </c>
      <c r="M1450">
        <v>1</v>
      </c>
      <c r="N1450">
        <v>0.66599999999999993</v>
      </c>
      <c r="O1450">
        <v>-2</v>
      </c>
      <c r="P1450">
        <v>0.33299999999999996</v>
      </c>
      <c r="Q1450" t="s">
        <v>41</v>
      </c>
      <c r="R1450" t="s">
        <v>41</v>
      </c>
      <c r="T1450">
        <v>101.31965006729475</v>
      </c>
      <c r="U1450">
        <v>117.34261838440112</v>
      </c>
      <c r="V1450">
        <v>125.13020833333333</v>
      </c>
      <c r="W1450">
        <v>148.05555555555554</v>
      </c>
      <c r="X1450">
        <v>247.66839349999998</v>
      </c>
      <c r="Y1450" t="s">
        <v>54</v>
      </c>
      <c r="Z1450">
        <v>223.05935574</v>
      </c>
      <c r="AA1450" t="s">
        <v>54</v>
      </c>
      <c r="AC1450">
        <v>27.776</v>
      </c>
      <c r="AD1450">
        <v>56.247812499999995</v>
      </c>
      <c r="AE1450">
        <v>27.575875</v>
      </c>
      <c r="AG1450" t="s">
        <v>668</v>
      </c>
      <c r="AH1450" t="s">
        <v>669</v>
      </c>
      <c r="AI1450">
        <v>63</v>
      </c>
      <c r="AJ1450" t="s">
        <v>660</v>
      </c>
      <c r="AK1450" t="s">
        <v>661</v>
      </c>
      <c r="AL1450">
        <v>42</v>
      </c>
    </row>
    <row r="1451" spans="1:38">
      <c r="A1451" t="s">
        <v>601</v>
      </c>
      <c r="B1451">
        <v>6</v>
      </c>
      <c r="C1451">
        <v>8</v>
      </c>
      <c r="D1451" t="s">
        <v>85</v>
      </c>
      <c r="F1451">
        <v>0</v>
      </c>
      <c r="G1451">
        <v>1</v>
      </c>
      <c r="H1451">
        <v>0</v>
      </c>
      <c r="I1451">
        <v>1</v>
      </c>
      <c r="J1451" t="s">
        <v>42</v>
      </c>
      <c r="K1451">
        <v>0</v>
      </c>
      <c r="L1451" t="s">
        <v>42</v>
      </c>
      <c r="M1451">
        <v>1</v>
      </c>
      <c r="N1451">
        <v>0.66599999999999993</v>
      </c>
      <c r="O1451">
        <v>-1</v>
      </c>
      <c r="P1451">
        <v>0.66599999999999993</v>
      </c>
      <c r="Q1451" t="s">
        <v>41</v>
      </c>
      <c r="R1451" t="s">
        <v>41</v>
      </c>
      <c r="T1451">
        <v>101.31965006729475</v>
      </c>
      <c r="U1451">
        <v>117.34261838440112</v>
      </c>
      <c r="V1451">
        <v>125.13020833333333</v>
      </c>
      <c r="W1451">
        <v>148.05555555555554</v>
      </c>
      <c r="X1451">
        <v>306.48722475</v>
      </c>
      <c r="Y1451" t="s">
        <v>89</v>
      </c>
      <c r="Z1451">
        <v>269.18209531999997</v>
      </c>
      <c r="AA1451" t="s">
        <v>54</v>
      </c>
      <c r="AC1451">
        <v>27.893312500000004</v>
      </c>
      <c r="AD1451">
        <v>57.378562500000001</v>
      </c>
      <c r="AE1451">
        <v>27.805250000000001</v>
      </c>
      <c r="AG1451" t="s">
        <v>668</v>
      </c>
      <c r="AH1451" t="s">
        <v>669</v>
      </c>
      <c r="AI1451">
        <v>63</v>
      </c>
      <c r="AJ1451" t="s">
        <v>668</v>
      </c>
      <c r="AK1451" t="s">
        <v>669</v>
      </c>
      <c r="AL1451">
        <v>52</v>
      </c>
    </row>
    <row r="1452" spans="1:38">
      <c r="A1452" t="s">
        <v>601</v>
      </c>
      <c r="B1452">
        <v>6</v>
      </c>
      <c r="C1452">
        <v>8</v>
      </c>
      <c r="D1452" t="s">
        <v>85</v>
      </c>
      <c r="F1452">
        <v>-1</v>
      </c>
      <c r="G1452">
        <v>0.5</v>
      </c>
      <c r="H1452">
        <v>1</v>
      </c>
      <c r="I1452">
        <v>0.5</v>
      </c>
      <c r="J1452" t="s">
        <v>42</v>
      </c>
      <c r="K1452">
        <v>1</v>
      </c>
      <c r="L1452" t="s">
        <v>42</v>
      </c>
      <c r="M1452">
        <v>1</v>
      </c>
      <c r="N1452">
        <v>0.66599999999999993</v>
      </c>
      <c r="O1452">
        <v>-1</v>
      </c>
      <c r="P1452">
        <v>0.66599999999999993</v>
      </c>
      <c r="Q1452" t="s">
        <v>41</v>
      </c>
      <c r="R1452" t="s">
        <v>41</v>
      </c>
      <c r="T1452">
        <v>101.31965006729475</v>
      </c>
      <c r="U1452">
        <v>117.34261838440112</v>
      </c>
      <c r="V1452">
        <v>125.13020833333333</v>
      </c>
      <c r="W1452">
        <v>148.05555555555554</v>
      </c>
      <c r="X1452">
        <v>209.65680800000001</v>
      </c>
      <c r="Y1452" t="s">
        <v>54</v>
      </c>
      <c r="Z1452">
        <v>176.95404671999998</v>
      </c>
      <c r="AA1452" t="s">
        <v>54</v>
      </c>
      <c r="AC1452">
        <v>28.192874999999997</v>
      </c>
      <c r="AD1452">
        <v>56.757125000000002</v>
      </c>
      <c r="AE1452">
        <v>28.157499999999999</v>
      </c>
      <c r="AG1452" t="s">
        <v>666</v>
      </c>
      <c r="AH1452" t="s">
        <v>667</v>
      </c>
      <c r="AI1452">
        <v>60</v>
      </c>
      <c r="AJ1452" t="s">
        <v>666</v>
      </c>
      <c r="AK1452" t="s">
        <v>667</v>
      </c>
      <c r="AL1452">
        <v>57</v>
      </c>
    </row>
    <row r="1453" spans="1:38">
      <c r="A1453" t="s">
        <v>601</v>
      </c>
      <c r="B1453">
        <v>6</v>
      </c>
      <c r="C1453">
        <v>8</v>
      </c>
      <c r="D1453" t="s">
        <v>85</v>
      </c>
      <c r="F1453">
        <v>-1</v>
      </c>
      <c r="G1453">
        <v>0.5</v>
      </c>
      <c r="H1453">
        <v>1</v>
      </c>
      <c r="I1453">
        <v>0.5</v>
      </c>
      <c r="J1453" t="s">
        <v>42</v>
      </c>
      <c r="K1453">
        <v>1</v>
      </c>
      <c r="L1453" t="s">
        <v>42</v>
      </c>
      <c r="M1453">
        <v>1</v>
      </c>
      <c r="N1453">
        <v>0.66599999999999993</v>
      </c>
      <c r="O1453">
        <v>-1</v>
      </c>
      <c r="P1453">
        <v>0.66599999999999993</v>
      </c>
      <c r="Q1453" t="s">
        <v>41</v>
      </c>
      <c r="R1453" t="s">
        <v>41</v>
      </c>
      <c r="T1453">
        <v>101.31965006729475</v>
      </c>
      <c r="U1453">
        <v>117.34261838440112</v>
      </c>
      <c r="V1453">
        <v>125.13020833333333</v>
      </c>
      <c r="W1453">
        <v>148.05555555555554</v>
      </c>
      <c r="X1453">
        <v>137.50536675000001</v>
      </c>
      <c r="Y1453" t="s">
        <v>54</v>
      </c>
      <c r="Z1453">
        <v>115.55114967</v>
      </c>
      <c r="AA1453" t="s">
        <v>54</v>
      </c>
      <c r="AC1453">
        <v>28.185062500000001</v>
      </c>
      <c r="AD1453">
        <v>55.429375</v>
      </c>
      <c r="AE1453">
        <v>28.050562499999998</v>
      </c>
      <c r="AG1453" t="s">
        <v>666</v>
      </c>
      <c r="AH1453" t="s">
        <v>667</v>
      </c>
      <c r="AI1453">
        <v>60</v>
      </c>
      <c r="AJ1453" t="s">
        <v>666</v>
      </c>
      <c r="AK1453" t="s">
        <v>667</v>
      </c>
      <c r="AL1453">
        <v>57</v>
      </c>
    </row>
    <row r="1454" spans="1:38">
      <c r="A1454" t="s">
        <v>601</v>
      </c>
      <c r="B1454">
        <v>6</v>
      </c>
      <c r="C1454">
        <v>8</v>
      </c>
      <c r="D1454" t="s">
        <v>85</v>
      </c>
      <c r="F1454">
        <v>-1</v>
      </c>
      <c r="G1454">
        <v>0.5</v>
      </c>
      <c r="H1454">
        <v>1</v>
      </c>
      <c r="I1454">
        <v>0.5</v>
      </c>
      <c r="J1454" t="s">
        <v>42</v>
      </c>
      <c r="K1454">
        <v>0</v>
      </c>
      <c r="L1454" t="s">
        <v>42</v>
      </c>
      <c r="M1454">
        <v>1</v>
      </c>
      <c r="N1454">
        <v>0.66599999999999993</v>
      </c>
      <c r="O1454">
        <v>-1</v>
      </c>
      <c r="P1454">
        <v>0.66599999999999993</v>
      </c>
      <c r="Q1454" t="s">
        <v>41</v>
      </c>
      <c r="R1454" t="s">
        <v>41</v>
      </c>
      <c r="T1454">
        <v>101.31965006729475</v>
      </c>
      <c r="U1454">
        <v>117.34261838440112</v>
      </c>
      <c r="V1454">
        <v>125.13020833333333</v>
      </c>
      <c r="W1454">
        <v>148.05555555555554</v>
      </c>
      <c r="X1454">
        <v>129.028819</v>
      </c>
      <c r="Y1454" t="s">
        <v>54</v>
      </c>
      <c r="Z1454">
        <v>100.23786750000001</v>
      </c>
      <c r="AA1454" t="s">
        <v>54</v>
      </c>
      <c r="AC1454">
        <v>27.8128125</v>
      </c>
      <c r="AD1454">
        <v>54.326062499999992</v>
      </c>
      <c r="AE1454">
        <v>27.545375</v>
      </c>
      <c r="AG1454" t="s">
        <v>666</v>
      </c>
      <c r="AH1454" t="s">
        <v>667</v>
      </c>
      <c r="AI1454">
        <v>60</v>
      </c>
      <c r="AJ1454" t="s">
        <v>666</v>
      </c>
      <c r="AK1454" t="s">
        <v>667</v>
      </c>
      <c r="AL1454">
        <v>57</v>
      </c>
    </row>
    <row r="1455" spans="1:38">
      <c r="A1455" t="s">
        <v>601</v>
      </c>
      <c r="B1455">
        <v>6</v>
      </c>
      <c r="C1455">
        <v>9</v>
      </c>
      <c r="D1455" t="s">
        <v>117</v>
      </c>
      <c r="F1455">
        <v>0</v>
      </c>
      <c r="G1455">
        <v>1</v>
      </c>
      <c r="H1455">
        <v>0</v>
      </c>
      <c r="I1455">
        <v>1</v>
      </c>
      <c r="J1455" t="s">
        <v>42</v>
      </c>
      <c r="K1455">
        <v>0</v>
      </c>
      <c r="L1455" t="s">
        <v>42</v>
      </c>
      <c r="M1455">
        <v>3</v>
      </c>
      <c r="N1455">
        <v>0</v>
      </c>
      <c r="O1455">
        <v>-2</v>
      </c>
      <c r="P1455">
        <v>0.33299999999999996</v>
      </c>
      <c r="Q1455" t="s">
        <v>42</v>
      </c>
      <c r="R1455" t="s">
        <v>42</v>
      </c>
      <c r="T1455">
        <v>101.31965006729475</v>
      </c>
      <c r="U1455">
        <v>117.34261838440112</v>
      </c>
      <c r="V1455">
        <v>125.13020833333333</v>
      </c>
      <c r="W1455">
        <v>148.05555555555554</v>
      </c>
      <c r="X1455">
        <v>180.38772114999998</v>
      </c>
      <c r="Y1455" t="s">
        <v>54</v>
      </c>
      <c r="Z1455">
        <v>162.70495700000001</v>
      </c>
      <c r="AA1455" t="s">
        <v>54</v>
      </c>
      <c r="AC1455">
        <v>27.776</v>
      </c>
      <c r="AD1455">
        <v>56.247812499999995</v>
      </c>
      <c r="AE1455">
        <v>27.575875</v>
      </c>
      <c r="AG1455" t="s">
        <v>662</v>
      </c>
      <c r="AH1455" t="s">
        <v>663</v>
      </c>
      <c r="AI1455">
        <v>15</v>
      </c>
      <c r="AJ1455" t="s">
        <v>660</v>
      </c>
      <c r="AK1455" t="s">
        <v>661</v>
      </c>
      <c r="AL1455">
        <v>42</v>
      </c>
    </row>
    <row r="1456" spans="1:38">
      <c r="A1456" t="s">
        <v>601</v>
      </c>
      <c r="B1456">
        <v>6</v>
      </c>
      <c r="C1456">
        <v>9</v>
      </c>
      <c r="D1456" t="s">
        <v>117</v>
      </c>
      <c r="F1456">
        <v>0</v>
      </c>
      <c r="G1456">
        <v>1</v>
      </c>
      <c r="H1456">
        <v>0</v>
      </c>
      <c r="I1456">
        <v>1</v>
      </c>
      <c r="J1456" t="s">
        <v>42</v>
      </c>
      <c r="K1456">
        <v>0</v>
      </c>
      <c r="L1456" t="s">
        <v>42</v>
      </c>
      <c r="M1456">
        <v>2</v>
      </c>
      <c r="N1456">
        <v>0.33299999999999996</v>
      </c>
      <c r="O1456">
        <v>-2</v>
      </c>
      <c r="P1456">
        <v>0.33299999999999996</v>
      </c>
      <c r="Q1456" t="s">
        <v>42</v>
      </c>
      <c r="R1456" t="s">
        <v>41</v>
      </c>
      <c r="T1456">
        <v>101.31965006729475</v>
      </c>
      <c r="U1456">
        <v>117.34261838440112</v>
      </c>
      <c r="V1456">
        <v>125.13020833333333</v>
      </c>
      <c r="W1456">
        <v>148.05555555555554</v>
      </c>
      <c r="X1456">
        <v>228.87732086999995</v>
      </c>
      <c r="Y1456" t="s">
        <v>54</v>
      </c>
      <c r="Z1456">
        <v>209.28008100000002</v>
      </c>
      <c r="AA1456" t="s">
        <v>54</v>
      </c>
      <c r="AC1456">
        <v>27.893312500000004</v>
      </c>
      <c r="AD1456">
        <v>57.378562500000001</v>
      </c>
      <c r="AE1456">
        <v>27.805250000000001</v>
      </c>
      <c r="AG1456" t="s">
        <v>660</v>
      </c>
      <c r="AH1456" t="s">
        <v>661</v>
      </c>
      <c r="AI1456">
        <v>33</v>
      </c>
      <c r="AJ1456" t="s">
        <v>660</v>
      </c>
      <c r="AK1456" t="s">
        <v>661</v>
      </c>
      <c r="AL1456">
        <v>42</v>
      </c>
    </row>
    <row r="1457" spans="1:38">
      <c r="A1457" t="s">
        <v>601</v>
      </c>
      <c r="B1457">
        <v>6</v>
      </c>
      <c r="C1457">
        <v>9</v>
      </c>
      <c r="D1457" t="s">
        <v>117</v>
      </c>
      <c r="F1457">
        <v>0</v>
      </c>
      <c r="G1457">
        <v>1</v>
      </c>
      <c r="H1457">
        <v>0</v>
      </c>
      <c r="I1457">
        <v>1</v>
      </c>
      <c r="J1457" t="s">
        <v>42</v>
      </c>
      <c r="K1457">
        <v>0</v>
      </c>
      <c r="L1457" t="s">
        <v>42</v>
      </c>
      <c r="M1457">
        <v>2</v>
      </c>
      <c r="N1457">
        <v>0.33299999999999996</v>
      </c>
      <c r="O1457">
        <v>-2</v>
      </c>
      <c r="P1457">
        <v>0.33299999999999996</v>
      </c>
      <c r="Q1457" t="s">
        <v>42</v>
      </c>
      <c r="R1457" t="s">
        <v>41</v>
      </c>
      <c r="T1457">
        <v>101.31965006729475</v>
      </c>
      <c r="U1457">
        <v>117.34261838440112</v>
      </c>
      <c r="V1457">
        <v>125.13020833333333</v>
      </c>
      <c r="W1457">
        <v>148.05555555555554</v>
      </c>
      <c r="X1457">
        <v>148.02370335499998</v>
      </c>
      <c r="Y1457" t="s">
        <v>54</v>
      </c>
      <c r="Z1457">
        <v>129.39180000000002</v>
      </c>
      <c r="AA1457" t="s">
        <v>54</v>
      </c>
      <c r="AC1457">
        <v>28.192874999999997</v>
      </c>
      <c r="AD1457">
        <v>56.757125000000002</v>
      </c>
      <c r="AE1457">
        <v>28.157499999999999</v>
      </c>
      <c r="AG1457" t="s">
        <v>660</v>
      </c>
      <c r="AH1457" t="s">
        <v>661</v>
      </c>
      <c r="AI1457">
        <v>33</v>
      </c>
      <c r="AJ1457" t="s">
        <v>660</v>
      </c>
      <c r="AK1457" t="s">
        <v>661</v>
      </c>
      <c r="AL1457">
        <v>42</v>
      </c>
    </row>
    <row r="1458" spans="1:38">
      <c r="A1458" t="s">
        <v>601</v>
      </c>
      <c r="B1458">
        <v>6</v>
      </c>
      <c r="C1458">
        <v>9</v>
      </c>
      <c r="D1458" t="s">
        <v>117</v>
      </c>
      <c r="F1458">
        <v>0</v>
      </c>
      <c r="G1458">
        <v>1</v>
      </c>
      <c r="H1458">
        <v>0</v>
      </c>
      <c r="I1458">
        <v>1</v>
      </c>
      <c r="J1458" t="s">
        <v>42</v>
      </c>
      <c r="K1458">
        <v>0</v>
      </c>
      <c r="L1458" t="s">
        <v>42</v>
      </c>
      <c r="M1458">
        <v>1</v>
      </c>
      <c r="N1458">
        <v>0.66599999999999993</v>
      </c>
      <c r="O1458">
        <v>-1</v>
      </c>
      <c r="P1458">
        <v>0.66599999999999993</v>
      </c>
      <c r="Q1458" t="s">
        <v>42</v>
      </c>
      <c r="R1458" t="s">
        <v>41</v>
      </c>
      <c r="T1458">
        <v>101.31965006729475</v>
      </c>
      <c r="U1458">
        <v>117.34261838440112</v>
      </c>
      <c r="V1458">
        <v>125.13020833333333</v>
      </c>
      <c r="W1458">
        <v>148.05555555555554</v>
      </c>
      <c r="X1458">
        <v>79.182029749999998</v>
      </c>
      <c r="Y1458" t="s">
        <v>49</v>
      </c>
      <c r="Z1458">
        <v>69.222904499999999</v>
      </c>
      <c r="AA1458" t="s">
        <v>49</v>
      </c>
      <c r="AC1458">
        <v>28.185062500000001</v>
      </c>
      <c r="AD1458">
        <v>55.429375</v>
      </c>
      <c r="AE1458">
        <v>28.050562499999998</v>
      </c>
      <c r="AG1458" t="s">
        <v>656</v>
      </c>
      <c r="AH1458" t="s">
        <v>657</v>
      </c>
      <c r="AI1458">
        <v>91</v>
      </c>
      <c r="AJ1458" t="s">
        <v>656</v>
      </c>
      <c r="AK1458" t="s">
        <v>657</v>
      </c>
      <c r="AL1458">
        <v>50</v>
      </c>
    </row>
    <row r="1459" spans="1:38">
      <c r="A1459" t="s">
        <v>601</v>
      </c>
      <c r="B1459">
        <v>6</v>
      </c>
      <c r="C1459">
        <v>9</v>
      </c>
      <c r="D1459" t="s">
        <v>117</v>
      </c>
      <c r="F1459">
        <v>0</v>
      </c>
      <c r="G1459">
        <v>1</v>
      </c>
      <c r="H1459">
        <v>0</v>
      </c>
      <c r="I1459">
        <v>1</v>
      </c>
      <c r="J1459" t="s">
        <v>42</v>
      </c>
      <c r="K1459">
        <v>0</v>
      </c>
      <c r="L1459" t="s">
        <v>42</v>
      </c>
      <c r="M1459">
        <v>1</v>
      </c>
      <c r="N1459">
        <v>0.66599999999999993</v>
      </c>
      <c r="O1459">
        <v>-1</v>
      </c>
      <c r="P1459">
        <v>0.66599999999999993</v>
      </c>
      <c r="Q1459" t="s">
        <v>42</v>
      </c>
      <c r="R1459" t="s">
        <v>41</v>
      </c>
      <c r="T1459">
        <v>101.31965006729475</v>
      </c>
      <c r="U1459">
        <v>117.34261838440112</v>
      </c>
      <c r="V1459">
        <v>125.13020833333333</v>
      </c>
      <c r="W1459">
        <v>148.05555555555554</v>
      </c>
      <c r="X1459">
        <v>75.175180669999989</v>
      </c>
      <c r="Y1459" t="s">
        <v>49</v>
      </c>
      <c r="Z1459">
        <v>55.7804225</v>
      </c>
      <c r="AA1459" t="s">
        <v>49</v>
      </c>
      <c r="AC1459">
        <v>27.8128125</v>
      </c>
      <c r="AD1459">
        <v>54.326062499999992</v>
      </c>
      <c r="AE1459">
        <v>27.545375</v>
      </c>
      <c r="AG1459" t="s">
        <v>656</v>
      </c>
      <c r="AH1459" t="s">
        <v>657</v>
      </c>
      <c r="AI1459">
        <v>91</v>
      </c>
      <c r="AJ1459" t="s">
        <v>656</v>
      </c>
      <c r="AK1459" t="s">
        <v>657</v>
      </c>
      <c r="AL1459">
        <v>50</v>
      </c>
    </row>
    <row r="1460" spans="1:38">
      <c r="A1460" t="s">
        <v>601</v>
      </c>
      <c r="B1460">
        <v>6</v>
      </c>
      <c r="C1460">
        <v>10</v>
      </c>
      <c r="D1460" t="s">
        <v>90</v>
      </c>
      <c r="F1460">
        <v>0</v>
      </c>
      <c r="G1460">
        <v>1</v>
      </c>
      <c r="H1460">
        <v>0</v>
      </c>
      <c r="I1460">
        <v>1</v>
      </c>
      <c r="J1460" t="s">
        <v>42</v>
      </c>
      <c r="K1460">
        <v>0</v>
      </c>
      <c r="L1460" t="s">
        <v>42</v>
      </c>
      <c r="M1460">
        <v>1</v>
      </c>
      <c r="N1460">
        <v>0.66599999999999993</v>
      </c>
      <c r="O1460">
        <v>-2</v>
      </c>
      <c r="P1460">
        <v>0.33299999999999996</v>
      </c>
      <c r="Q1460" t="s">
        <v>42</v>
      </c>
      <c r="R1460" t="s">
        <v>41</v>
      </c>
      <c r="T1460">
        <v>101.31965006729475</v>
      </c>
      <c r="U1460">
        <v>117.34261838440112</v>
      </c>
      <c r="V1460">
        <v>125.13020833333333</v>
      </c>
      <c r="W1460">
        <v>148.05555555555554</v>
      </c>
      <c r="X1460">
        <v>92.207510000000013</v>
      </c>
      <c r="Y1460" t="s">
        <v>49</v>
      </c>
      <c r="Z1460">
        <v>63.16567000000002</v>
      </c>
      <c r="AA1460" t="s">
        <v>49</v>
      </c>
      <c r="AC1460">
        <v>27.776</v>
      </c>
      <c r="AD1460">
        <v>56.247812499999995</v>
      </c>
      <c r="AE1460">
        <v>27.575875</v>
      </c>
      <c r="AG1460" t="s">
        <v>656</v>
      </c>
      <c r="AH1460" t="s">
        <v>657</v>
      </c>
      <c r="AI1460">
        <v>91</v>
      </c>
      <c r="AJ1460" t="s">
        <v>690</v>
      </c>
      <c r="AK1460" t="s">
        <v>691</v>
      </c>
      <c r="AL1460">
        <v>45</v>
      </c>
    </row>
    <row r="1461" spans="1:38">
      <c r="A1461" t="s">
        <v>601</v>
      </c>
      <c r="B1461">
        <v>6</v>
      </c>
      <c r="C1461">
        <v>10</v>
      </c>
      <c r="D1461" t="s">
        <v>90</v>
      </c>
      <c r="F1461">
        <v>0</v>
      </c>
      <c r="G1461">
        <v>1</v>
      </c>
      <c r="H1461">
        <v>0</v>
      </c>
      <c r="I1461">
        <v>1</v>
      </c>
      <c r="J1461" t="s">
        <v>42</v>
      </c>
      <c r="K1461">
        <v>0</v>
      </c>
      <c r="L1461" t="s">
        <v>42</v>
      </c>
      <c r="M1461">
        <v>2</v>
      </c>
      <c r="N1461">
        <v>0.33299999999999996</v>
      </c>
      <c r="O1461">
        <v>-2</v>
      </c>
      <c r="P1461">
        <v>0.33299999999999996</v>
      </c>
      <c r="Q1461" t="s">
        <v>42</v>
      </c>
      <c r="R1461" t="s">
        <v>41</v>
      </c>
      <c r="T1461">
        <v>101.31965006729475</v>
      </c>
      <c r="U1461">
        <v>117.34261838440112</v>
      </c>
      <c r="V1461">
        <v>125.13020833333333</v>
      </c>
      <c r="W1461">
        <v>148.05555555555554</v>
      </c>
      <c r="X1461">
        <v>101.63142000000002</v>
      </c>
      <c r="Y1461" t="s">
        <v>54</v>
      </c>
      <c r="Z1461">
        <v>63.165669999999999</v>
      </c>
      <c r="AA1461" t="s">
        <v>49</v>
      </c>
      <c r="AC1461">
        <v>27.893312500000004</v>
      </c>
      <c r="AD1461">
        <v>57.378562500000001</v>
      </c>
      <c r="AE1461">
        <v>27.805250000000001</v>
      </c>
      <c r="AG1461" t="s">
        <v>690</v>
      </c>
      <c r="AH1461" t="s">
        <v>691</v>
      </c>
      <c r="AI1461">
        <v>16</v>
      </c>
      <c r="AJ1461" t="s">
        <v>690</v>
      </c>
      <c r="AK1461" t="s">
        <v>691</v>
      </c>
      <c r="AL1461">
        <v>45</v>
      </c>
    </row>
    <row r="1462" spans="1:38">
      <c r="A1462" t="s">
        <v>601</v>
      </c>
      <c r="B1462">
        <v>6</v>
      </c>
      <c r="C1462">
        <v>10</v>
      </c>
      <c r="D1462" t="s">
        <v>90</v>
      </c>
      <c r="F1462">
        <v>0</v>
      </c>
      <c r="G1462">
        <v>1</v>
      </c>
      <c r="H1462">
        <v>0</v>
      </c>
      <c r="I1462">
        <v>1</v>
      </c>
      <c r="J1462" t="s">
        <v>42</v>
      </c>
      <c r="K1462">
        <v>0</v>
      </c>
      <c r="L1462" t="s">
        <v>42</v>
      </c>
      <c r="M1462">
        <v>1</v>
      </c>
      <c r="N1462">
        <v>0.66599999999999993</v>
      </c>
      <c r="O1462">
        <v>-1</v>
      </c>
      <c r="P1462">
        <v>0.66599999999999993</v>
      </c>
      <c r="Q1462" t="s">
        <v>42</v>
      </c>
      <c r="R1462" t="s">
        <v>41</v>
      </c>
      <c r="T1462">
        <v>101.31965006729475</v>
      </c>
      <c r="U1462">
        <v>117.34261838440112</v>
      </c>
      <c r="V1462">
        <v>125.13020833333333</v>
      </c>
      <c r="W1462">
        <v>148.05555555555554</v>
      </c>
      <c r="X1462">
        <v>54.511870000000016</v>
      </c>
      <c r="Y1462" t="s">
        <v>49</v>
      </c>
      <c r="Z1462">
        <v>23.896745000000003</v>
      </c>
      <c r="AA1462" t="s">
        <v>49</v>
      </c>
      <c r="AC1462">
        <v>28.192874999999997</v>
      </c>
      <c r="AD1462">
        <v>56.757125000000002</v>
      </c>
      <c r="AE1462">
        <v>28.157499999999999</v>
      </c>
      <c r="AG1462" t="s">
        <v>656</v>
      </c>
      <c r="AH1462" t="s">
        <v>657</v>
      </c>
      <c r="AI1462">
        <v>91</v>
      </c>
      <c r="AJ1462" t="s">
        <v>656</v>
      </c>
      <c r="AK1462" t="s">
        <v>657</v>
      </c>
      <c r="AL1462">
        <v>50</v>
      </c>
    </row>
    <row r="1463" spans="1:38">
      <c r="A1463" t="s">
        <v>601</v>
      </c>
      <c r="B1463">
        <v>6</v>
      </c>
      <c r="C1463">
        <v>10</v>
      </c>
      <c r="D1463" t="s">
        <v>90</v>
      </c>
      <c r="F1463">
        <v>-1</v>
      </c>
      <c r="G1463">
        <v>0.5</v>
      </c>
      <c r="H1463">
        <v>1</v>
      </c>
      <c r="I1463">
        <v>0.5</v>
      </c>
      <c r="J1463" t="s">
        <v>41</v>
      </c>
      <c r="K1463">
        <v>0</v>
      </c>
      <c r="L1463" t="s">
        <v>42</v>
      </c>
      <c r="M1463">
        <v>1</v>
      </c>
      <c r="N1463">
        <v>0.66599999999999993</v>
      </c>
      <c r="O1463">
        <v>-1</v>
      </c>
      <c r="P1463">
        <v>0.66599999999999993</v>
      </c>
      <c r="Q1463" t="s">
        <v>42</v>
      </c>
      <c r="R1463" t="s">
        <v>41</v>
      </c>
      <c r="T1463">
        <v>101.31965006729475</v>
      </c>
      <c r="U1463">
        <v>117.34261838440112</v>
      </c>
      <c r="V1463">
        <v>125.13020833333333</v>
      </c>
      <c r="W1463">
        <v>148.05555555555554</v>
      </c>
      <c r="X1463">
        <v>17.05481000000001</v>
      </c>
      <c r="Y1463" t="s">
        <v>49</v>
      </c>
      <c r="Z1463">
        <v>-7.3195649999999972</v>
      </c>
      <c r="AA1463" t="s">
        <v>49</v>
      </c>
      <c r="AC1463">
        <v>28.185062500000001</v>
      </c>
      <c r="AD1463">
        <v>55.429375</v>
      </c>
      <c r="AE1463">
        <v>28.050562499999998</v>
      </c>
      <c r="AG1463" t="s">
        <v>650</v>
      </c>
      <c r="AH1463" t="s">
        <v>651</v>
      </c>
      <c r="AI1463">
        <v>131</v>
      </c>
      <c r="AJ1463" t="s">
        <v>650</v>
      </c>
      <c r="AK1463" t="s">
        <v>651</v>
      </c>
      <c r="AL1463">
        <v>128</v>
      </c>
    </row>
    <row r="1464" spans="1:38">
      <c r="A1464" t="s">
        <v>601</v>
      </c>
      <c r="B1464">
        <v>6</v>
      </c>
      <c r="C1464">
        <v>10</v>
      </c>
      <c r="D1464" t="s">
        <v>90</v>
      </c>
      <c r="F1464">
        <v>-1</v>
      </c>
      <c r="G1464">
        <v>0.5</v>
      </c>
      <c r="H1464">
        <v>1</v>
      </c>
      <c r="I1464">
        <v>0.5</v>
      </c>
      <c r="J1464" t="s">
        <v>42</v>
      </c>
      <c r="K1464">
        <v>0</v>
      </c>
      <c r="L1464" t="s">
        <v>42</v>
      </c>
      <c r="M1464">
        <v>0</v>
      </c>
      <c r="N1464">
        <v>1</v>
      </c>
      <c r="O1464">
        <v>-1</v>
      </c>
      <c r="P1464">
        <v>0.66599999999999993</v>
      </c>
      <c r="Q1464" t="s">
        <v>41</v>
      </c>
      <c r="R1464" t="s">
        <v>41</v>
      </c>
      <c r="T1464">
        <v>101.31965006729475</v>
      </c>
      <c r="U1464">
        <v>117.34261838440112</v>
      </c>
      <c r="V1464">
        <v>125.13020833333333</v>
      </c>
      <c r="W1464">
        <v>148.05555555555554</v>
      </c>
      <c r="X1464">
        <v>7.6309000000000111</v>
      </c>
      <c r="Y1464" t="s">
        <v>49</v>
      </c>
      <c r="Z1464">
        <v>-23.027134999999998</v>
      </c>
      <c r="AA1464" t="s">
        <v>49</v>
      </c>
      <c r="AC1464">
        <v>27.8128125</v>
      </c>
      <c r="AD1464">
        <v>54.326062499999992</v>
      </c>
      <c r="AE1464">
        <v>27.545375</v>
      </c>
      <c r="AG1464" t="s">
        <v>674</v>
      </c>
      <c r="AH1464" t="s">
        <v>675</v>
      </c>
      <c r="AI1464">
        <v>202</v>
      </c>
      <c r="AJ1464" t="s">
        <v>650</v>
      </c>
      <c r="AK1464" t="s">
        <v>651</v>
      </c>
      <c r="AL1464">
        <v>128</v>
      </c>
    </row>
    <row r="1465" spans="1:38">
      <c r="A1465" t="s">
        <v>601</v>
      </c>
      <c r="B1465">
        <v>6</v>
      </c>
      <c r="C1465">
        <v>11</v>
      </c>
      <c r="D1465" t="s">
        <v>123</v>
      </c>
      <c r="F1465">
        <v>-1</v>
      </c>
      <c r="G1465">
        <v>0.5</v>
      </c>
      <c r="H1465">
        <v>1</v>
      </c>
      <c r="I1465">
        <v>0.5</v>
      </c>
      <c r="J1465" t="s">
        <v>42</v>
      </c>
      <c r="K1465">
        <v>1</v>
      </c>
      <c r="L1465" t="s">
        <v>42</v>
      </c>
      <c r="M1465">
        <v>1</v>
      </c>
      <c r="N1465">
        <v>0.66599999999999993</v>
      </c>
      <c r="O1465">
        <v>-2</v>
      </c>
      <c r="P1465">
        <v>0.33299999999999996</v>
      </c>
      <c r="Q1465" t="s">
        <v>42</v>
      </c>
      <c r="R1465" t="s">
        <v>41</v>
      </c>
      <c r="T1465">
        <v>101.31965006729475</v>
      </c>
      <c r="U1465">
        <v>117.34261838440112</v>
      </c>
      <c r="V1465">
        <v>125.13020833333333</v>
      </c>
      <c r="W1465">
        <v>148.05555555555554</v>
      </c>
      <c r="X1465">
        <v>153.57920000000001</v>
      </c>
      <c r="Y1465" t="s">
        <v>54</v>
      </c>
      <c r="Z1465">
        <v>182.81571</v>
      </c>
      <c r="AA1465" t="s">
        <v>54</v>
      </c>
      <c r="AC1465">
        <v>27.776</v>
      </c>
      <c r="AD1465">
        <v>56.247812499999995</v>
      </c>
      <c r="AE1465">
        <v>27.575875</v>
      </c>
      <c r="AG1465" t="s">
        <v>666</v>
      </c>
      <c r="AH1465" t="s">
        <v>667</v>
      </c>
      <c r="AI1465">
        <v>60</v>
      </c>
      <c r="AJ1465" t="s">
        <v>664</v>
      </c>
      <c r="AK1465" t="s">
        <v>665</v>
      </c>
      <c r="AL1465">
        <v>31</v>
      </c>
    </row>
    <row r="1466" spans="1:38">
      <c r="A1466" t="s">
        <v>601</v>
      </c>
      <c r="B1466">
        <v>6</v>
      </c>
      <c r="C1466">
        <v>11</v>
      </c>
      <c r="D1466" t="s">
        <v>123</v>
      </c>
      <c r="F1466">
        <v>-1</v>
      </c>
      <c r="G1466">
        <v>0.5</v>
      </c>
      <c r="H1466">
        <v>1</v>
      </c>
      <c r="I1466">
        <v>0.5</v>
      </c>
      <c r="J1466" t="s">
        <v>42</v>
      </c>
      <c r="K1466">
        <v>0</v>
      </c>
      <c r="L1466" t="s">
        <v>42</v>
      </c>
      <c r="M1466">
        <v>2</v>
      </c>
      <c r="N1466">
        <v>0.33299999999999996</v>
      </c>
      <c r="O1466">
        <v>-3</v>
      </c>
      <c r="P1466">
        <v>0</v>
      </c>
      <c r="Q1466" t="s">
        <v>42</v>
      </c>
      <c r="R1466" t="s">
        <v>41</v>
      </c>
      <c r="T1466">
        <v>101.31965006729475</v>
      </c>
      <c r="U1466">
        <v>117.34261838440112</v>
      </c>
      <c r="V1466">
        <v>125.13020833333333</v>
      </c>
      <c r="W1466">
        <v>148.05555555555554</v>
      </c>
      <c r="X1466">
        <v>168.2021</v>
      </c>
      <c r="Y1466" t="s">
        <v>54</v>
      </c>
      <c r="Z1466">
        <v>229.19099499999999</v>
      </c>
      <c r="AA1466" t="s">
        <v>54</v>
      </c>
      <c r="AC1466">
        <v>27.893312500000004</v>
      </c>
      <c r="AD1466">
        <v>57.378562500000001</v>
      </c>
      <c r="AE1466">
        <v>27.805250000000001</v>
      </c>
      <c r="AG1466" t="s">
        <v>664</v>
      </c>
      <c r="AH1466" t="s">
        <v>665</v>
      </c>
      <c r="AI1466">
        <v>32</v>
      </c>
      <c r="AJ1466" t="s">
        <v>658</v>
      </c>
      <c r="AK1466" t="s">
        <v>659</v>
      </c>
      <c r="AL1466">
        <v>20</v>
      </c>
    </row>
    <row r="1467" spans="1:38">
      <c r="A1467" t="s">
        <v>601</v>
      </c>
      <c r="B1467">
        <v>6</v>
      </c>
      <c r="C1467">
        <v>11</v>
      </c>
      <c r="D1467" t="s">
        <v>123</v>
      </c>
      <c r="F1467">
        <v>-1</v>
      </c>
      <c r="G1467">
        <v>0.5</v>
      </c>
      <c r="H1467">
        <v>1</v>
      </c>
      <c r="I1467">
        <v>0.5</v>
      </c>
      <c r="J1467" t="s">
        <v>42</v>
      </c>
      <c r="K1467">
        <v>0</v>
      </c>
      <c r="L1467" t="s">
        <v>42</v>
      </c>
      <c r="M1467">
        <v>3</v>
      </c>
      <c r="N1467">
        <v>0</v>
      </c>
      <c r="O1467">
        <v>-3</v>
      </c>
      <c r="P1467">
        <v>0</v>
      </c>
      <c r="Q1467" t="s">
        <v>42</v>
      </c>
      <c r="R1467" t="s">
        <v>41</v>
      </c>
      <c r="T1467">
        <v>101.31965006729475</v>
      </c>
      <c r="U1467">
        <v>117.34261838440112</v>
      </c>
      <c r="V1467">
        <v>125.13020833333333</v>
      </c>
      <c r="W1467">
        <v>148.05555555555554</v>
      </c>
      <c r="X1467">
        <v>131.82995</v>
      </c>
      <c r="Y1467" t="s">
        <v>54</v>
      </c>
      <c r="Z1467">
        <v>4.9620800000000003</v>
      </c>
      <c r="AA1467" t="s">
        <v>49</v>
      </c>
      <c r="AC1467">
        <v>28.192874999999997</v>
      </c>
      <c r="AD1467">
        <v>56.757125000000002</v>
      </c>
      <c r="AE1467">
        <v>28.157499999999999</v>
      </c>
      <c r="AG1467" t="s">
        <v>682</v>
      </c>
      <c r="AH1467" t="s">
        <v>683</v>
      </c>
      <c r="AI1467">
        <v>6</v>
      </c>
      <c r="AJ1467" t="s">
        <v>682</v>
      </c>
      <c r="AK1467" t="s">
        <v>683</v>
      </c>
      <c r="AL1467">
        <v>15</v>
      </c>
    </row>
    <row r="1468" spans="1:38">
      <c r="A1468" t="s">
        <v>601</v>
      </c>
      <c r="B1468">
        <v>6</v>
      </c>
      <c r="C1468">
        <v>11</v>
      </c>
      <c r="D1468" t="s">
        <v>123</v>
      </c>
      <c r="F1468">
        <v>0</v>
      </c>
      <c r="G1468">
        <v>1</v>
      </c>
      <c r="H1468">
        <v>0</v>
      </c>
      <c r="I1468">
        <v>1</v>
      </c>
      <c r="J1468" t="s">
        <v>42</v>
      </c>
      <c r="K1468">
        <v>1</v>
      </c>
      <c r="L1468" t="s">
        <v>42</v>
      </c>
      <c r="M1468">
        <v>3</v>
      </c>
      <c r="N1468">
        <v>0</v>
      </c>
      <c r="O1468">
        <v>-3</v>
      </c>
      <c r="P1468">
        <v>0</v>
      </c>
      <c r="Q1468" t="s">
        <v>42</v>
      </c>
      <c r="R1468" t="s">
        <v>41</v>
      </c>
      <c r="T1468">
        <v>101.31965006729475</v>
      </c>
      <c r="U1468">
        <v>117.34261838440112</v>
      </c>
      <c r="V1468">
        <v>125.13020833333333</v>
      </c>
      <c r="W1468">
        <v>148.05555555555554</v>
      </c>
      <c r="X1468">
        <v>102.58414999999999</v>
      </c>
      <c r="Y1468" t="s">
        <v>54</v>
      </c>
      <c r="Z1468">
        <v>-33.569604999999996</v>
      </c>
      <c r="AA1468" t="s">
        <v>49</v>
      </c>
      <c r="AC1468">
        <v>28.185062500000001</v>
      </c>
      <c r="AD1468">
        <v>55.429375</v>
      </c>
      <c r="AE1468">
        <v>28.050562499999998</v>
      </c>
      <c r="AG1468" t="s">
        <v>688</v>
      </c>
      <c r="AH1468" t="s">
        <v>689</v>
      </c>
      <c r="AI1468">
        <v>4</v>
      </c>
      <c r="AJ1468" t="s">
        <v>688</v>
      </c>
      <c r="AK1468" t="s">
        <v>689</v>
      </c>
      <c r="AL1468">
        <v>7</v>
      </c>
    </row>
    <row r="1469" spans="1:38">
      <c r="A1469" t="s">
        <v>601</v>
      </c>
      <c r="B1469">
        <v>6</v>
      </c>
      <c r="C1469">
        <v>11</v>
      </c>
      <c r="D1469" t="s">
        <v>123</v>
      </c>
      <c r="F1469">
        <v>-1</v>
      </c>
      <c r="G1469">
        <v>0.5</v>
      </c>
      <c r="H1469">
        <v>1</v>
      </c>
      <c r="I1469">
        <v>0.5</v>
      </c>
      <c r="J1469" t="s">
        <v>42</v>
      </c>
      <c r="K1469">
        <v>1</v>
      </c>
      <c r="L1469" t="s">
        <v>42</v>
      </c>
      <c r="M1469">
        <v>3</v>
      </c>
      <c r="N1469">
        <v>0</v>
      </c>
      <c r="O1469">
        <v>-3</v>
      </c>
      <c r="P1469">
        <v>0</v>
      </c>
      <c r="Q1469" t="s">
        <v>42</v>
      </c>
      <c r="R1469" t="s">
        <v>41</v>
      </c>
      <c r="T1469">
        <v>101.31965006729475</v>
      </c>
      <c r="U1469">
        <v>117.34261838440112</v>
      </c>
      <c r="V1469">
        <v>125.13020833333333</v>
      </c>
      <c r="W1469">
        <v>148.05555555555554</v>
      </c>
      <c r="X1469">
        <v>102.58414999999999</v>
      </c>
      <c r="Y1469" t="s">
        <v>54</v>
      </c>
      <c r="Z1469">
        <v>-41.315159999999999</v>
      </c>
      <c r="AA1469" t="s">
        <v>49</v>
      </c>
      <c r="AC1469">
        <v>27.8128125</v>
      </c>
      <c r="AD1469">
        <v>54.326062499999992</v>
      </c>
      <c r="AE1469">
        <v>27.545375</v>
      </c>
      <c r="AG1469" t="s">
        <v>682</v>
      </c>
      <c r="AH1469" t="s">
        <v>683</v>
      </c>
      <c r="AI1469">
        <v>6</v>
      </c>
      <c r="AJ1469" t="s">
        <v>682</v>
      </c>
      <c r="AK1469" t="s">
        <v>683</v>
      </c>
      <c r="AL1469">
        <v>15</v>
      </c>
    </row>
    <row r="1470" spans="1:38">
      <c r="A1470" t="s">
        <v>601</v>
      </c>
      <c r="B1470">
        <v>6</v>
      </c>
      <c r="C1470">
        <v>12</v>
      </c>
      <c r="D1470" t="s">
        <v>95</v>
      </c>
      <c r="F1470">
        <v>0</v>
      </c>
      <c r="G1470">
        <v>1</v>
      </c>
      <c r="H1470">
        <v>1</v>
      </c>
      <c r="I1470">
        <v>0.5</v>
      </c>
      <c r="J1470" t="s">
        <v>42</v>
      </c>
      <c r="K1470">
        <v>0</v>
      </c>
      <c r="L1470" t="s">
        <v>42</v>
      </c>
      <c r="M1470">
        <v>0</v>
      </c>
      <c r="N1470">
        <v>1</v>
      </c>
      <c r="O1470">
        <v>-1</v>
      </c>
      <c r="P1470">
        <v>0.66599999999999993</v>
      </c>
      <c r="Q1470" t="s">
        <v>41</v>
      </c>
      <c r="R1470" t="s">
        <v>41</v>
      </c>
      <c r="T1470">
        <v>101.31965006729475</v>
      </c>
      <c r="U1470">
        <v>117.34261838440112</v>
      </c>
      <c r="V1470">
        <v>125.13020833333333</v>
      </c>
      <c r="W1470">
        <v>148.05555555555554</v>
      </c>
      <c r="X1470">
        <v>61.158259999999999</v>
      </c>
      <c r="Y1470" t="s">
        <v>49</v>
      </c>
      <c r="Z1470">
        <v>-7.1481600000000043</v>
      </c>
      <c r="AA1470" t="s">
        <v>49</v>
      </c>
      <c r="AC1470">
        <v>27.776</v>
      </c>
      <c r="AD1470">
        <v>56.247812499999995</v>
      </c>
      <c r="AE1470">
        <v>27.575875</v>
      </c>
      <c r="AG1470" t="s">
        <v>684</v>
      </c>
      <c r="AH1470" t="s">
        <v>685</v>
      </c>
      <c r="AI1470">
        <v>208</v>
      </c>
      <c r="AJ1470" t="s">
        <v>650</v>
      </c>
      <c r="AK1470" t="s">
        <v>651</v>
      </c>
      <c r="AL1470">
        <v>128</v>
      </c>
    </row>
    <row r="1471" spans="1:38">
      <c r="A1471" t="s">
        <v>601</v>
      </c>
      <c r="B1471">
        <v>6</v>
      </c>
      <c r="C1471">
        <v>12</v>
      </c>
      <c r="D1471" t="s">
        <v>95</v>
      </c>
      <c r="F1471">
        <v>0</v>
      </c>
      <c r="G1471">
        <v>1</v>
      </c>
      <c r="H1471">
        <v>1</v>
      </c>
      <c r="I1471">
        <v>0.5</v>
      </c>
      <c r="J1471" t="s">
        <v>42</v>
      </c>
      <c r="K1471">
        <v>0</v>
      </c>
      <c r="L1471" t="s">
        <v>42</v>
      </c>
      <c r="M1471">
        <v>0</v>
      </c>
      <c r="N1471">
        <v>1</v>
      </c>
      <c r="O1471">
        <v>-1</v>
      </c>
      <c r="P1471">
        <v>0.66599999999999993</v>
      </c>
      <c r="Q1471" t="s">
        <v>41</v>
      </c>
      <c r="R1471" t="s">
        <v>41</v>
      </c>
      <c r="T1471">
        <v>101.31965006729475</v>
      </c>
      <c r="U1471">
        <v>117.34261838440112</v>
      </c>
      <c r="V1471">
        <v>125.13020833333333</v>
      </c>
      <c r="W1471">
        <v>148.05555555555554</v>
      </c>
      <c r="X1471">
        <v>76.515680000000003</v>
      </c>
      <c r="Y1471" t="s">
        <v>49</v>
      </c>
      <c r="Z1471">
        <v>6.7561199999999957</v>
      </c>
      <c r="AA1471" t="s">
        <v>49</v>
      </c>
      <c r="AC1471">
        <v>27.893312500000004</v>
      </c>
      <c r="AD1471">
        <v>57.378562500000001</v>
      </c>
      <c r="AE1471">
        <v>27.805250000000001</v>
      </c>
      <c r="AG1471" t="s">
        <v>684</v>
      </c>
      <c r="AH1471" t="s">
        <v>685</v>
      </c>
      <c r="AI1471">
        <v>208</v>
      </c>
      <c r="AJ1471" t="s">
        <v>650</v>
      </c>
      <c r="AK1471" t="s">
        <v>651</v>
      </c>
      <c r="AL1471">
        <v>128</v>
      </c>
    </row>
    <row r="1472" spans="1:38">
      <c r="A1472" t="s">
        <v>601</v>
      </c>
      <c r="B1472">
        <v>6</v>
      </c>
      <c r="C1472">
        <v>12</v>
      </c>
      <c r="D1472" t="s">
        <v>95</v>
      </c>
      <c r="F1472">
        <v>-1</v>
      </c>
      <c r="G1472">
        <v>0.5</v>
      </c>
      <c r="H1472">
        <v>1</v>
      </c>
      <c r="I1472">
        <v>0.5</v>
      </c>
      <c r="J1472" t="s">
        <v>42</v>
      </c>
      <c r="K1472">
        <v>0</v>
      </c>
      <c r="L1472" t="s">
        <v>42</v>
      </c>
      <c r="M1472">
        <v>0</v>
      </c>
      <c r="N1472">
        <v>1</v>
      </c>
      <c r="O1472">
        <v>-1</v>
      </c>
      <c r="P1472">
        <v>0.66599999999999993</v>
      </c>
      <c r="Q1472" t="s">
        <v>41</v>
      </c>
      <c r="R1472" t="s">
        <v>41</v>
      </c>
      <c r="T1472">
        <v>101.31965006729475</v>
      </c>
      <c r="U1472">
        <v>117.34261838440112</v>
      </c>
      <c r="V1472">
        <v>125.13020833333333</v>
      </c>
      <c r="W1472">
        <v>148.05555555555554</v>
      </c>
      <c r="X1472">
        <v>45.603949999999998</v>
      </c>
      <c r="Y1472" t="s">
        <v>49</v>
      </c>
      <c r="Z1472">
        <v>-21.230700000000006</v>
      </c>
      <c r="AA1472" t="s">
        <v>49</v>
      </c>
      <c r="AC1472">
        <v>28.192874999999997</v>
      </c>
      <c r="AD1472">
        <v>56.757125000000002</v>
      </c>
      <c r="AE1472">
        <v>28.157499999999999</v>
      </c>
      <c r="AG1472" t="s">
        <v>674</v>
      </c>
      <c r="AH1472" t="s">
        <v>675</v>
      </c>
      <c r="AI1472">
        <v>202</v>
      </c>
      <c r="AJ1472" t="s">
        <v>650</v>
      </c>
      <c r="AK1472" t="s">
        <v>651</v>
      </c>
      <c r="AL1472">
        <v>128</v>
      </c>
    </row>
    <row r="1473" spans="1:38">
      <c r="A1473" t="s">
        <v>601</v>
      </c>
      <c r="B1473">
        <v>6</v>
      </c>
      <c r="C1473">
        <v>12</v>
      </c>
      <c r="D1473" t="s">
        <v>95</v>
      </c>
      <c r="F1473">
        <v>-1</v>
      </c>
      <c r="G1473">
        <v>0.5</v>
      </c>
      <c r="H1473">
        <v>1</v>
      </c>
      <c r="I1473">
        <v>0.5</v>
      </c>
      <c r="J1473" t="s">
        <v>42</v>
      </c>
      <c r="K1473">
        <v>0</v>
      </c>
      <c r="L1473" t="s">
        <v>42</v>
      </c>
      <c r="M1473">
        <v>0</v>
      </c>
      <c r="N1473">
        <v>1</v>
      </c>
      <c r="O1473">
        <v>-1</v>
      </c>
      <c r="P1473">
        <v>0.66599999999999993</v>
      </c>
      <c r="Q1473" t="s">
        <v>41</v>
      </c>
      <c r="R1473" t="s">
        <v>41</v>
      </c>
      <c r="T1473">
        <v>101.31965006729475</v>
      </c>
      <c r="U1473">
        <v>117.34261838440112</v>
      </c>
      <c r="V1473">
        <v>125.13020833333333</v>
      </c>
      <c r="W1473">
        <v>148.05555555555554</v>
      </c>
      <c r="X1473">
        <v>14.495329999999996</v>
      </c>
      <c r="Y1473" t="s">
        <v>49</v>
      </c>
      <c r="Z1473">
        <v>-49.395780000000009</v>
      </c>
      <c r="AA1473" t="s">
        <v>49</v>
      </c>
      <c r="AC1473">
        <v>28.185062500000001</v>
      </c>
      <c r="AD1473">
        <v>55.429375</v>
      </c>
      <c r="AE1473">
        <v>28.050562499999998</v>
      </c>
      <c r="AG1473" t="s">
        <v>674</v>
      </c>
      <c r="AH1473" t="s">
        <v>675</v>
      </c>
      <c r="AI1473">
        <v>202</v>
      </c>
      <c r="AJ1473" t="s">
        <v>650</v>
      </c>
      <c r="AK1473" t="s">
        <v>651</v>
      </c>
      <c r="AL1473">
        <v>128</v>
      </c>
    </row>
    <row r="1474" spans="1:38">
      <c r="A1474" t="s">
        <v>601</v>
      </c>
      <c r="B1474">
        <v>6</v>
      </c>
      <c r="C1474">
        <v>12</v>
      </c>
      <c r="D1474" t="s">
        <v>95</v>
      </c>
      <c r="F1474">
        <v>-1</v>
      </c>
      <c r="G1474">
        <v>0.5</v>
      </c>
      <c r="H1474">
        <v>1</v>
      </c>
      <c r="I1474">
        <v>0.5</v>
      </c>
      <c r="J1474" t="s">
        <v>41</v>
      </c>
      <c r="K1474">
        <v>0</v>
      </c>
      <c r="L1474" t="s">
        <v>42</v>
      </c>
      <c r="M1474">
        <v>0</v>
      </c>
      <c r="N1474">
        <v>1</v>
      </c>
      <c r="O1474">
        <v>-1</v>
      </c>
      <c r="P1474">
        <v>0.66599999999999993</v>
      </c>
      <c r="Q1474" t="s">
        <v>41</v>
      </c>
      <c r="R1474" t="s">
        <v>41</v>
      </c>
      <c r="T1474">
        <v>101.31965006729475</v>
      </c>
      <c r="U1474">
        <v>117.34261838440112</v>
      </c>
      <c r="V1474">
        <v>125.13020833333333</v>
      </c>
      <c r="W1474">
        <v>148.05555555555554</v>
      </c>
      <c r="X1474">
        <v>6.7181749999999987</v>
      </c>
      <c r="Y1474" t="s">
        <v>49</v>
      </c>
      <c r="Z1474">
        <v>-49.395780000000009</v>
      </c>
      <c r="AA1474" t="s">
        <v>49</v>
      </c>
      <c r="AC1474">
        <v>27.8128125</v>
      </c>
      <c r="AD1474">
        <v>54.326062499999992</v>
      </c>
      <c r="AE1474">
        <v>27.545375</v>
      </c>
      <c r="AG1474" t="s">
        <v>674</v>
      </c>
      <c r="AH1474" t="s">
        <v>675</v>
      </c>
      <c r="AI1474">
        <v>202</v>
      </c>
      <c r="AJ1474" t="s">
        <v>650</v>
      </c>
      <c r="AK1474" t="s">
        <v>651</v>
      </c>
      <c r="AL1474">
        <v>128</v>
      </c>
    </row>
    <row r="1475" spans="1:38">
      <c r="A1475" t="s">
        <v>601</v>
      </c>
      <c r="B1475">
        <v>7</v>
      </c>
      <c r="C1475">
        <v>1</v>
      </c>
      <c r="D1475" t="s">
        <v>34</v>
      </c>
      <c r="F1475">
        <v>0</v>
      </c>
      <c r="G1475">
        <v>1</v>
      </c>
      <c r="H1475">
        <v>0</v>
      </c>
      <c r="I1475">
        <v>1</v>
      </c>
      <c r="J1475" t="s">
        <v>42</v>
      </c>
      <c r="K1475">
        <v>0</v>
      </c>
      <c r="L1475" t="s">
        <v>42</v>
      </c>
      <c r="M1475">
        <v>1</v>
      </c>
      <c r="N1475">
        <v>0.66599999999999993</v>
      </c>
      <c r="O1475">
        <v>-2</v>
      </c>
      <c r="P1475">
        <v>0.33299999999999996</v>
      </c>
      <c r="Q1475" t="s">
        <v>41</v>
      </c>
      <c r="R1475" t="s">
        <v>41</v>
      </c>
      <c r="T1475">
        <v>101.31965006729475</v>
      </c>
      <c r="U1475">
        <v>117.34261838440112</v>
      </c>
      <c r="V1475">
        <v>125.13020833333333</v>
      </c>
      <c r="W1475">
        <v>148.05555555555554</v>
      </c>
      <c r="X1475">
        <v>465.34021179999996</v>
      </c>
      <c r="Y1475" t="s">
        <v>89</v>
      </c>
      <c r="Z1475">
        <v>460.37293999999997</v>
      </c>
      <c r="AA1475" t="s">
        <v>89</v>
      </c>
      <c r="AC1475">
        <v>27.481000000000002</v>
      </c>
      <c r="AD1475">
        <v>54.896000000000001</v>
      </c>
      <c r="AE1475">
        <v>27.407</v>
      </c>
      <c r="AG1475" t="s">
        <v>732</v>
      </c>
      <c r="AH1475" t="s">
        <v>733</v>
      </c>
      <c r="AI1475">
        <v>22</v>
      </c>
      <c r="AJ1475" t="s">
        <v>704</v>
      </c>
      <c r="AK1475" t="s">
        <v>705</v>
      </c>
      <c r="AL1475">
        <v>13</v>
      </c>
    </row>
    <row r="1476" spans="1:38">
      <c r="A1476" t="s">
        <v>601</v>
      </c>
      <c r="B1476">
        <v>7</v>
      </c>
      <c r="C1476">
        <v>1</v>
      </c>
      <c r="D1476" t="s">
        <v>34</v>
      </c>
      <c r="F1476">
        <v>0</v>
      </c>
      <c r="G1476">
        <v>1</v>
      </c>
      <c r="H1476">
        <v>0</v>
      </c>
      <c r="I1476">
        <v>1</v>
      </c>
      <c r="J1476" t="s">
        <v>42</v>
      </c>
      <c r="K1476">
        <v>0</v>
      </c>
      <c r="L1476" t="s">
        <v>42</v>
      </c>
      <c r="M1476">
        <v>1</v>
      </c>
      <c r="N1476">
        <v>0.66599999999999993</v>
      </c>
      <c r="O1476">
        <v>-2</v>
      </c>
      <c r="P1476">
        <v>0.33299999999999996</v>
      </c>
      <c r="Q1476" t="s">
        <v>41</v>
      </c>
      <c r="R1476" t="s">
        <v>41</v>
      </c>
      <c r="T1476">
        <v>101.31965006729475</v>
      </c>
      <c r="U1476">
        <v>117.34261838440112</v>
      </c>
      <c r="V1476">
        <v>125.13020833333333</v>
      </c>
      <c r="W1476">
        <v>148.05555555555554</v>
      </c>
      <c r="X1476">
        <v>150.7806952</v>
      </c>
      <c r="Y1476" t="s">
        <v>54</v>
      </c>
      <c r="Z1476">
        <v>116.902736</v>
      </c>
      <c r="AA1476" t="s">
        <v>54</v>
      </c>
      <c r="AC1476">
        <v>27.727</v>
      </c>
      <c r="AD1476">
        <v>54.552</v>
      </c>
      <c r="AE1476">
        <v>27.801000000000002</v>
      </c>
      <c r="AG1476" t="s">
        <v>668</v>
      </c>
      <c r="AH1476" t="s">
        <v>669</v>
      </c>
      <c r="AI1476">
        <v>63</v>
      </c>
      <c r="AJ1476" t="s">
        <v>660</v>
      </c>
      <c r="AK1476" t="s">
        <v>661</v>
      </c>
      <c r="AL1476">
        <v>42</v>
      </c>
    </row>
    <row r="1477" spans="1:38">
      <c r="A1477" t="s">
        <v>601</v>
      </c>
      <c r="B1477">
        <v>7</v>
      </c>
      <c r="C1477">
        <v>1</v>
      </c>
      <c r="D1477" t="s">
        <v>34</v>
      </c>
      <c r="F1477">
        <v>0</v>
      </c>
      <c r="G1477">
        <v>1</v>
      </c>
      <c r="H1477">
        <v>1</v>
      </c>
      <c r="I1477">
        <v>0.5</v>
      </c>
      <c r="J1477" t="s">
        <v>41</v>
      </c>
      <c r="K1477">
        <v>0</v>
      </c>
      <c r="L1477" t="s">
        <v>42</v>
      </c>
      <c r="M1477">
        <v>2</v>
      </c>
      <c r="N1477">
        <v>0.33299999999999996</v>
      </c>
      <c r="O1477">
        <v>-2</v>
      </c>
      <c r="P1477">
        <v>0.33299999999999996</v>
      </c>
      <c r="Q1477" t="s">
        <v>41</v>
      </c>
      <c r="R1477" t="s">
        <v>41</v>
      </c>
      <c r="T1477">
        <v>101.31965006729475</v>
      </c>
      <c r="U1477">
        <v>117.34261838440112</v>
      </c>
      <c r="V1477">
        <v>125.13020833333333</v>
      </c>
      <c r="W1477">
        <v>148.05555555555554</v>
      </c>
      <c r="X1477">
        <v>118.72409019999999</v>
      </c>
      <c r="Y1477" t="s">
        <v>54</v>
      </c>
      <c r="Z1477">
        <v>78.622258999999985</v>
      </c>
      <c r="AA1477" t="s">
        <v>49</v>
      </c>
      <c r="AC1477">
        <v>27.53</v>
      </c>
      <c r="AD1477">
        <v>58.422000000000004</v>
      </c>
      <c r="AE1477">
        <v>27.308</v>
      </c>
      <c r="AG1477" t="s">
        <v>690</v>
      </c>
      <c r="AH1477" t="s">
        <v>691</v>
      </c>
      <c r="AI1477">
        <v>16</v>
      </c>
      <c r="AJ1477" t="s">
        <v>654</v>
      </c>
      <c r="AK1477" t="s">
        <v>655</v>
      </c>
      <c r="AL1477">
        <v>90</v>
      </c>
    </row>
    <row r="1478" spans="1:38">
      <c r="A1478" t="s">
        <v>601</v>
      </c>
      <c r="B1478">
        <v>7</v>
      </c>
      <c r="C1478">
        <v>1</v>
      </c>
      <c r="D1478" t="s">
        <v>34</v>
      </c>
      <c r="F1478">
        <v>-1</v>
      </c>
      <c r="G1478">
        <v>0.5</v>
      </c>
      <c r="H1478">
        <v>1</v>
      </c>
      <c r="I1478">
        <v>0.5</v>
      </c>
      <c r="J1478" t="s">
        <v>41</v>
      </c>
      <c r="K1478">
        <v>0</v>
      </c>
      <c r="L1478" t="s">
        <v>42</v>
      </c>
      <c r="M1478">
        <v>0</v>
      </c>
      <c r="N1478">
        <v>1</v>
      </c>
      <c r="O1478">
        <v>0</v>
      </c>
      <c r="P1478">
        <v>1</v>
      </c>
      <c r="Q1478" t="s">
        <v>41</v>
      </c>
      <c r="R1478" t="s">
        <v>41</v>
      </c>
      <c r="T1478">
        <v>101.31965006729475</v>
      </c>
      <c r="U1478">
        <v>117.34261838440112</v>
      </c>
      <c r="V1478">
        <v>125.13020833333333</v>
      </c>
      <c r="W1478">
        <v>148.05555555555554</v>
      </c>
      <c r="X1478">
        <v>70.465217499999994</v>
      </c>
      <c r="Y1478" t="s">
        <v>49</v>
      </c>
      <c r="Z1478">
        <v>53.201603999999996</v>
      </c>
      <c r="AA1478" t="s">
        <v>49</v>
      </c>
      <c r="AC1478">
        <v>26.818000000000001</v>
      </c>
      <c r="AD1478">
        <v>65.097000000000008</v>
      </c>
      <c r="AE1478">
        <v>26.378</v>
      </c>
      <c r="AG1478" t="s">
        <v>674</v>
      </c>
      <c r="AH1478" t="s">
        <v>675</v>
      </c>
      <c r="AI1478">
        <v>202</v>
      </c>
      <c r="AJ1478" t="s">
        <v>674</v>
      </c>
      <c r="AK1478" t="s">
        <v>675</v>
      </c>
      <c r="AL1478">
        <v>108</v>
      </c>
    </row>
    <row r="1479" spans="1:38">
      <c r="A1479" t="s">
        <v>601</v>
      </c>
      <c r="B1479">
        <v>7</v>
      </c>
      <c r="C1479">
        <v>1</v>
      </c>
      <c r="D1479" t="s">
        <v>34</v>
      </c>
      <c r="F1479">
        <v>-1</v>
      </c>
      <c r="G1479">
        <v>0.5</v>
      </c>
      <c r="H1479">
        <v>1</v>
      </c>
      <c r="I1479">
        <v>0.5</v>
      </c>
      <c r="J1479" t="s">
        <v>41</v>
      </c>
      <c r="K1479">
        <v>0</v>
      </c>
      <c r="L1479" t="s">
        <v>42</v>
      </c>
      <c r="M1479">
        <v>0</v>
      </c>
      <c r="N1479">
        <v>1</v>
      </c>
      <c r="O1479">
        <v>0</v>
      </c>
      <c r="P1479">
        <v>1</v>
      </c>
      <c r="Q1479" t="s">
        <v>41</v>
      </c>
      <c r="R1479" t="s">
        <v>41</v>
      </c>
      <c r="T1479">
        <v>101.31965006729475</v>
      </c>
      <c r="U1479">
        <v>117.34261838440112</v>
      </c>
      <c r="V1479">
        <v>125.13020833333333</v>
      </c>
      <c r="W1479">
        <v>148.05555555555554</v>
      </c>
      <c r="X1479">
        <v>34.274518199999996</v>
      </c>
      <c r="Y1479" t="s">
        <v>49</v>
      </c>
      <c r="Z1479">
        <v>14.734370999999996</v>
      </c>
      <c r="AA1479" t="s">
        <v>49</v>
      </c>
      <c r="AC1479">
        <v>26.256</v>
      </c>
      <c r="AD1479">
        <v>61.972999999999999</v>
      </c>
      <c r="AE1479">
        <v>25.841000000000001</v>
      </c>
      <c r="AG1479" t="s">
        <v>674</v>
      </c>
      <c r="AH1479" t="s">
        <v>675</v>
      </c>
      <c r="AI1479">
        <v>202</v>
      </c>
      <c r="AJ1479" t="s">
        <v>674</v>
      </c>
      <c r="AK1479" t="s">
        <v>675</v>
      </c>
      <c r="AL1479">
        <v>108</v>
      </c>
    </row>
    <row r="1480" spans="1:38">
      <c r="A1480" t="s">
        <v>601</v>
      </c>
      <c r="B1480">
        <v>7</v>
      </c>
      <c r="C1480">
        <v>2</v>
      </c>
      <c r="D1480" t="s">
        <v>101</v>
      </c>
      <c r="F1480">
        <v>0</v>
      </c>
      <c r="G1480">
        <v>1</v>
      </c>
      <c r="H1480">
        <v>0</v>
      </c>
      <c r="I1480">
        <v>1</v>
      </c>
      <c r="J1480" t="s">
        <v>42</v>
      </c>
      <c r="K1480">
        <v>0</v>
      </c>
      <c r="L1480" t="s">
        <v>42</v>
      </c>
      <c r="M1480">
        <v>0</v>
      </c>
      <c r="N1480">
        <v>1</v>
      </c>
      <c r="O1480">
        <v>-1</v>
      </c>
      <c r="P1480">
        <v>0.66599999999999993</v>
      </c>
      <c r="Q1480" t="s">
        <v>41</v>
      </c>
      <c r="R1480" t="s">
        <v>41</v>
      </c>
      <c r="T1480">
        <v>101.31965006729475</v>
      </c>
      <c r="U1480">
        <v>117.34261838440112</v>
      </c>
      <c r="V1480">
        <v>125.13020833333333</v>
      </c>
      <c r="W1480">
        <v>148.05555555555554</v>
      </c>
      <c r="X1480">
        <v>343.31554400000005</v>
      </c>
      <c r="Y1480" t="s">
        <v>89</v>
      </c>
      <c r="Z1480">
        <v>416.32381874999999</v>
      </c>
      <c r="AA1480" t="s">
        <v>89</v>
      </c>
      <c r="AC1480">
        <v>27.481000000000002</v>
      </c>
      <c r="AD1480">
        <v>54.896000000000001</v>
      </c>
      <c r="AE1480">
        <v>27.407</v>
      </c>
      <c r="AG1480" t="s">
        <v>702</v>
      </c>
      <c r="AH1480" t="s">
        <v>703</v>
      </c>
      <c r="AI1480">
        <v>54</v>
      </c>
      <c r="AJ1480" t="s">
        <v>732</v>
      </c>
      <c r="AK1480" t="s">
        <v>733</v>
      </c>
      <c r="AL1480">
        <v>27</v>
      </c>
    </row>
    <row r="1481" spans="1:38">
      <c r="A1481" t="s">
        <v>601</v>
      </c>
      <c r="B1481">
        <v>7</v>
      </c>
      <c r="C1481">
        <v>2</v>
      </c>
      <c r="D1481" t="s">
        <v>101</v>
      </c>
      <c r="F1481">
        <v>0</v>
      </c>
      <c r="G1481">
        <v>1</v>
      </c>
      <c r="H1481">
        <v>1</v>
      </c>
      <c r="I1481">
        <v>0.5</v>
      </c>
      <c r="J1481" t="s">
        <v>41</v>
      </c>
      <c r="K1481">
        <v>0</v>
      </c>
      <c r="L1481" t="s">
        <v>42</v>
      </c>
      <c r="M1481">
        <v>0</v>
      </c>
      <c r="N1481">
        <v>1</v>
      </c>
      <c r="O1481">
        <v>-1</v>
      </c>
      <c r="P1481">
        <v>0.66599999999999993</v>
      </c>
      <c r="Q1481" t="s">
        <v>41</v>
      </c>
      <c r="R1481" t="s">
        <v>41</v>
      </c>
      <c r="T1481">
        <v>101.31965006729475</v>
      </c>
      <c r="U1481">
        <v>117.34261838440112</v>
      </c>
      <c r="V1481">
        <v>125.13020833333333</v>
      </c>
      <c r="W1481">
        <v>148.05555555555554</v>
      </c>
      <c r="X1481">
        <v>169.27929599999999</v>
      </c>
      <c r="Y1481" t="s">
        <v>54</v>
      </c>
      <c r="Z1481">
        <v>98.512644550000005</v>
      </c>
      <c r="AA1481" t="s">
        <v>49</v>
      </c>
      <c r="AC1481">
        <v>27.727</v>
      </c>
      <c r="AD1481">
        <v>54.552</v>
      </c>
      <c r="AE1481">
        <v>27.801000000000002</v>
      </c>
      <c r="AG1481" t="s">
        <v>684</v>
      </c>
      <c r="AH1481" t="s">
        <v>685</v>
      </c>
      <c r="AI1481">
        <v>208</v>
      </c>
      <c r="AJ1481" t="s">
        <v>650</v>
      </c>
      <c r="AK1481" t="s">
        <v>651</v>
      </c>
      <c r="AL1481">
        <v>128</v>
      </c>
    </row>
    <row r="1482" spans="1:38">
      <c r="A1482" t="s">
        <v>601</v>
      </c>
      <c r="B1482">
        <v>7</v>
      </c>
      <c r="C1482">
        <v>2</v>
      </c>
      <c r="D1482" t="s">
        <v>101</v>
      </c>
      <c r="F1482">
        <v>-1</v>
      </c>
      <c r="G1482">
        <v>0.5</v>
      </c>
      <c r="H1482">
        <v>1</v>
      </c>
      <c r="I1482">
        <v>0.5</v>
      </c>
      <c r="J1482" t="s">
        <v>41</v>
      </c>
      <c r="K1482">
        <v>1</v>
      </c>
      <c r="L1482" t="s">
        <v>42</v>
      </c>
      <c r="M1482">
        <v>0</v>
      </c>
      <c r="N1482">
        <v>1</v>
      </c>
      <c r="O1482">
        <v>-1</v>
      </c>
      <c r="P1482">
        <v>0.66599999999999993</v>
      </c>
      <c r="Q1482" t="s">
        <v>41</v>
      </c>
      <c r="R1482" t="s">
        <v>41</v>
      </c>
      <c r="T1482">
        <v>101.31965006729475</v>
      </c>
      <c r="U1482">
        <v>117.34261838440112</v>
      </c>
      <c r="V1482">
        <v>125.13020833333333</v>
      </c>
      <c r="W1482">
        <v>148.05555555555554</v>
      </c>
      <c r="X1482">
        <v>169.27929599999999</v>
      </c>
      <c r="Y1482" t="s">
        <v>54</v>
      </c>
      <c r="Z1482">
        <v>74.928758750000014</v>
      </c>
      <c r="AA1482" t="s">
        <v>49</v>
      </c>
      <c r="AC1482">
        <v>27.53</v>
      </c>
      <c r="AD1482">
        <v>58.422000000000004</v>
      </c>
      <c r="AE1482">
        <v>27.308</v>
      </c>
      <c r="AG1482" t="s">
        <v>674</v>
      </c>
      <c r="AH1482" t="s">
        <v>675</v>
      </c>
      <c r="AI1482">
        <v>202</v>
      </c>
      <c r="AJ1482" t="s">
        <v>650</v>
      </c>
      <c r="AK1482" t="s">
        <v>651</v>
      </c>
      <c r="AL1482">
        <v>128</v>
      </c>
    </row>
    <row r="1483" spans="1:38">
      <c r="A1483" t="s">
        <v>601</v>
      </c>
      <c r="B1483">
        <v>7</v>
      </c>
      <c r="C1483">
        <v>2</v>
      </c>
      <c r="D1483" t="s">
        <v>101</v>
      </c>
      <c r="F1483">
        <v>0</v>
      </c>
      <c r="G1483">
        <v>1</v>
      </c>
      <c r="H1483">
        <v>1</v>
      </c>
      <c r="I1483">
        <v>0.5</v>
      </c>
      <c r="J1483" t="s">
        <v>41</v>
      </c>
      <c r="K1483">
        <v>1</v>
      </c>
      <c r="L1483" t="s">
        <v>42</v>
      </c>
      <c r="M1483">
        <v>0</v>
      </c>
      <c r="N1483">
        <v>1</v>
      </c>
      <c r="O1483">
        <v>-1</v>
      </c>
      <c r="P1483">
        <v>0.66599999999999993</v>
      </c>
      <c r="Q1483" t="s">
        <v>41</v>
      </c>
      <c r="R1483" t="s">
        <v>41</v>
      </c>
      <c r="T1483">
        <v>101.31965006729475</v>
      </c>
      <c r="U1483">
        <v>117.34261838440112</v>
      </c>
      <c r="V1483">
        <v>125.13020833333333</v>
      </c>
      <c r="W1483">
        <v>148.05555555555554</v>
      </c>
      <c r="X1483">
        <v>146.40263400000001</v>
      </c>
      <c r="Y1483" t="s">
        <v>54</v>
      </c>
      <c r="Z1483">
        <v>51.44962855</v>
      </c>
      <c r="AA1483" t="s">
        <v>49</v>
      </c>
      <c r="AC1483">
        <v>26.818000000000001</v>
      </c>
      <c r="AD1483">
        <v>65.097000000000008</v>
      </c>
      <c r="AE1483">
        <v>26.378</v>
      </c>
      <c r="AG1483" t="s">
        <v>684</v>
      </c>
      <c r="AH1483" t="s">
        <v>685</v>
      </c>
      <c r="AI1483">
        <v>208</v>
      </c>
      <c r="AJ1483" t="s">
        <v>650</v>
      </c>
      <c r="AK1483" t="s">
        <v>651</v>
      </c>
      <c r="AL1483">
        <v>128</v>
      </c>
    </row>
    <row r="1484" spans="1:38">
      <c r="A1484" t="s">
        <v>601</v>
      </c>
      <c r="B1484">
        <v>7</v>
      </c>
      <c r="C1484">
        <v>2</v>
      </c>
      <c r="D1484" t="s">
        <v>101</v>
      </c>
      <c r="F1484">
        <v>-1</v>
      </c>
      <c r="G1484">
        <v>0.5</v>
      </c>
      <c r="H1484">
        <v>1</v>
      </c>
      <c r="I1484">
        <v>0.5</v>
      </c>
      <c r="J1484" t="s">
        <v>41</v>
      </c>
      <c r="K1484">
        <v>1</v>
      </c>
      <c r="L1484" t="s">
        <v>42</v>
      </c>
      <c r="M1484">
        <v>0</v>
      </c>
      <c r="N1484">
        <v>1</v>
      </c>
      <c r="O1484">
        <v>-1</v>
      </c>
      <c r="P1484">
        <v>0.66599999999999993</v>
      </c>
      <c r="Q1484" t="s">
        <v>41</v>
      </c>
      <c r="R1484" t="s">
        <v>41</v>
      </c>
      <c r="T1484">
        <v>101.31965006729475</v>
      </c>
      <c r="U1484">
        <v>117.34261838440112</v>
      </c>
      <c r="V1484">
        <v>125.13020833333333</v>
      </c>
      <c r="W1484">
        <v>148.05555555555554</v>
      </c>
      <c r="X1484">
        <v>654.23695299999986</v>
      </c>
      <c r="Y1484" t="s">
        <v>648</v>
      </c>
      <c r="Z1484">
        <v>27.764922950000003</v>
      </c>
      <c r="AA1484" t="s">
        <v>49</v>
      </c>
      <c r="AC1484">
        <v>26.256</v>
      </c>
      <c r="AD1484">
        <v>61.972999999999999</v>
      </c>
      <c r="AE1484">
        <v>25.841000000000001</v>
      </c>
      <c r="AG1484" t="s">
        <v>674</v>
      </c>
      <c r="AH1484" t="s">
        <v>675</v>
      </c>
      <c r="AI1484">
        <v>202</v>
      </c>
      <c r="AJ1484" t="s">
        <v>650</v>
      </c>
      <c r="AK1484" t="s">
        <v>651</v>
      </c>
      <c r="AL1484">
        <v>128</v>
      </c>
    </row>
    <row r="1485" spans="1:38">
      <c r="A1485" t="s">
        <v>601</v>
      </c>
      <c r="B1485">
        <v>7</v>
      </c>
      <c r="C1485">
        <v>3</v>
      </c>
      <c r="D1485" t="s">
        <v>58</v>
      </c>
      <c r="F1485">
        <v>0</v>
      </c>
      <c r="G1485">
        <v>1</v>
      </c>
      <c r="H1485">
        <v>1</v>
      </c>
      <c r="I1485">
        <v>0.5</v>
      </c>
      <c r="J1485" t="s">
        <v>42</v>
      </c>
      <c r="K1485">
        <v>0</v>
      </c>
      <c r="L1485" t="s">
        <v>42</v>
      </c>
      <c r="M1485">
        <v>2</v>
      </c>
      <c r="N1485">
        <v>0.33299999999999996</v>
      </c>
      <c r="O1485">
        <v>-2</v>
      </c>
      <c r="P1485">
        <v>0.33299999999999996</v>
      </c>
      <c r="Q1485" t="s">
        <v>42</v>
      </c>
      <c r="R1485" t="s">
        <v>41</v>
      </c>
      <c r="T1485">
        <v>101.31965006729475</v>
      </c>
      <c r="U1485">
        <v>117.34261838440112</v>
      </c>
      <c r="V1485">
        <v>125.13020833333333</v>
      </c>
      <c r="W1485">
        <v>148.05555555555554</v>
      </c>
      <c r="X1485">
        <v>259.96360299999998</v>
      </c>
      <c r="Y1485" t="s">
        <v>54</v>
      </c>
      <c r="Z1485">
        <v>284.7141125</v>
      </c>
      <c r="AA1485" t="s">
        <v>54</v>
      </c>
      <c r="AC1485">
        <v>27.481000000000002</v>
      </c>
      <c r="AD1485">
        <v>54.896000000000001</v>
      </c>
      <c r="AE1485">
        <v>27.407</v>
      </c>
      <c r="AG1485" t="s">
        <v>660</v>
      </c>
      <c r="AH1485" t="s">
        <v>661</v>
      </c>
      <c r="AI1485">
        <v>33</v>
      </c>
      <c r="AJ1485" t="s">
        <v>664</v>
      </c>
      <c r="AK1485" t="s">
        <v>665</v>
      </c>
      <c r="AL1485">
        <v>31</v>
      </c>
    </row>
    <row r="1486" spans="1:38">
      <c r="A1486" t="s">
        <v>601</v>
      </c>
      <c r="B1486">
        <v>7</v>
      </c>
      <c r="C1486">
        <v>3</v>
      </c>
      <c r="D1486" t="s">
        <v>58</v>
      </c>
      <c r="F1486">
        <v>-1</v>
      </c>
      <c r="G1486">
        <v>0.5</v>
      </c>
      <c r="H1486">
        <v>1</v>
      </c>
      <c r="I1486">
        <v>0.5</v>
      </c>
      <c r="J1486" t="s">
        <v>42</v>
      </c>
      <c r="K1486">
        <v>0</v>
      </c>
      <c r="L1486" t="s">
        <v>42</v>
      </c>
      <c r="M1486">
        <v>1</v>
      </c>
      <c r="N1486">
        <v>0.66599999999999993</v>
      </c>
      <c r="O1486">
        <v>-1</v>
      </c>
      <c r="P1486">
        <v>0.66599999999999993</v>
      </c>
      <c r="Q1486" t="s">
        <v>41</v>
      </c>
      <c r="R1486" t="s">
        <v>41</v>
      </c>
      <c r="T1486">
        <v>101.31965006729475</v>
      </c>
      <c r="U1486">
        <v>117.34261838440112</v>
      </c>
      <c r="V1486">
        <v>125.13020833333333</v>
      </c>
      <c r="W1486">
        <v>148.05555555555554</v>
      </c>
      <c r="X1486">
        <v>58.600775999999996</v>
      </c>
      <c r="Y1486" t="s">
        <v>49</v>
      </c>
      <c r="Z1486">
        <v>154.03260799999998</v>
      </c>
      <c r="AA1486" t="s">
        <v>54</v>
      </c>
      <c r="AC1486">
        <v>27.727</v>
      </c>
      <c r="AD1486">
        <v>54.552</v>
      </c>
      <c r="AE1486">
        <v>27.801000000000002</v>
      </c>
      <c r="AG1486" t="s">
        <v>666</v>
      </c>
      <c r="AH1486" t="s">
        <v>667</v>
      </c>
      <c r="AI1486">
        <v>60</v>
      </c>
      <c r="AJ1486" t="s">
        <v>666</v>
      </c>
      <c r="AK1486" t="s">
        <v>667</v>
      </c>
      <c r="AL1486">
        <v>57</v>
      </c>
    </row>
    <row r="1487" spans="1:38">
      <c r="A1487" t="s">
        <v>601</v>
      </c>
      <c r="B1487">
        <v>7</v>
      </c>
      <c r="C1487">
        <v>3</v>
      </c>
      <c r="D1487" t="s">
        <v>58</v>
      </c>
      <c r="F1487">
        <v>-1</v>
      </c>
      <c r="G1487">
        <v>0.5</v>
      </c>
      <c r="H1487">
        <v>2</v>
      </c>
      <c r="I1487">
        <v>0</v>
      </c>
      <c r="J1487" t="s">
        <v>42</v>
      </c>
      <c r="K1487">
        <v>0</v>
      </c>
      <c r="L1487">
        <v>0</v>
      </c>
      <c r="M1487">
        <v>1</v>
      </c>
      <c r="N1487">
        <v>0.66599999999999993</v>
      </c>
      <c r="O1487">
        <v>-1</v>
      </c>
      <c r="P1487">
        <v>0.66599999999999993</v>
      </c>
      <c r="Q1487" t="s">
        <v>41</v>
      </c>
      <c r="R1487" t="s">
        <v>41</v>
      </c>
      <c r="T1487">
        <v>101.31965006729475</v>
      </c>
      <c r="U1487">
        <v>117.34261838440112</v>
      </c>
      <c r="V1487">
        <v>125.13020833333333</v>
      </c>
      <c r="W1487">
        <v>148.05555555555554</v>
      </c>
      <c r="X1487">
        <v>33.277775000000005</v>
      </c>
      <c r="Y1487" t="s">
        <v>49</v>
      </c>
      <c r="Z1487">
        <v>146.75062500000001</v>
      </c>
      <c r="AA1487" t="s">
        <v>54</v>
      </c>
      <c r="AC1487">
        <v>27.53</v>
      </c>
      <c r="AD1487">
        <v>58.422000000000004</v>
      </c>
      <c r="AE1487">
        <v>27.308</v>
      </c>
      <c r="AG1487" t="s">
        <v>666</v>
      </c>
      <c r="AH1487" t="s">
        <v>667</v>
      </c>
      <c r="AI1487">
        <v>60</v>
      </c>
      <c r="AJ1487" t="s">
        <v>672</v>
      </c>
      <c r="AK1487" t="s">
        <v>673</v>
      </c>
      <c r="AL1487">
        <v>25</v>
      </c>
    </row>
    <row r="1488" spans="1:38">
      <c r="A1488" t="s">
        <v>601</v>
      </c>
      <c r="B1488">
        <v>7</v>
      </c>
      <c r="C1488">
        <v>3</v>
      </c>
      <c r="D1488" t="s">
        <v>58</v>
      </c>
      <c r="F1488">
        <v>-1</v>
      </c>
      <c r="G1488">
        <v>0.5</v>
      </c>
      <c r="H1488">
        <v>2</v>
      </c>
      <c r="I1488">
        <v>0</v>
      </c>
      <c r="J1488" t="s">
        <v>41</v>
      </c>
      <c r="K1488" t="s">
        <v>57</v>
      </c>
      <c r="L1488" t="s">
        <v>42</v>
      </c>
      <c r="M1488">
        <v>0</v>
      </c>
      <c r="N1488">
        <v>1</v>
      </c>
      <c r="O1488">
        <v>-1</v>
      </c>
      <c r="P1488">
        <v>0.66599999999999993</v>
      </c>
      <c r="Q1488" t="s">
        <v>41</v>
      </c>
      <c r="R1488">
        <v>0</v>
      </c>
      <c r="T1488">
        <v>101.31965006729475</v>
      </c>
      <c r="U1488">
        <v>117.34261838440112</v>
      </c>
      <c r="V1488">
        <v>125.13020833333333</v>
      </c>
      <c r="W1488">
        <v>148.05555555555554</v>
      </c>
      <c r="X1488">
        <v>7.7437109999999976</v>
      </c>
      <c r="Y1488" t="s">
        <v>49</v>
      </c>
      <c r="Z1488">
        <v>139.50608800000001</v>
      </c>
      <c r="AA1488" t="s">
        <v>54</v>
      </c>
      <c r="AC1488">
        <v>26.818000000000001</v>
      </c>
      <c r="AD1488">
        <v>65.097000000000008</v>
      </c>
      <c r="AE1488">
        <v>26.378</v>
      </c>
      <c r="AG1488" t="s">
        <v>670</v>
      </c>
      <c r="AH1488" t="s">
        <v>671</v>
      </c>
      <c r="AI1488">
        <v>91</v>
      </c>
      <c r="AJ1488" t="s">
        <v>672</v>
      </c>
      <c r="AK1488" t="s">
        <v>673</v>
      </c>
      <c r="AL1488">
        <v>25</v>
      </c>
    </row>
    <row r="1489" spans="1:38">
      <c r="A1489" t="s">
        <v>601</v>
      </c>
      <c r="B1489">
        <v>7</v>
      </c>
      <c r="C1489">
        <v>3</v>
      </c>
      <c r="D1489" t="s">
        <v>58</v>
      </c>
      <c r="F1489">
        <v>-2</v>
      </c>
      <c r="G1489">
        <v>0</v>
      </c>
      <c r="H1489">
        <v>2</v>
      </c>
      <c r="I1489">
        <v>0</v>
      </c>
      <c r="J1489" t="s">
        <v>41</v>
      </c>
      <c r="K1489">
        <v>0</v>
      </c>
      <c r="L1489" t="s">
        <v>42</v>
      </c>
      <c r="M1489">
        <v>0</v>
      </c>
      <c r="N1489">
        <v>1</v>
      </c>
      <c r="O1489">
        <v>-1</v>
      </c>
      <c r="P1489">
        <v>0.66599999999999993</v>
      </c>
      <c r="Q1489" t="s">
        <v>41</v>
      </c>
      <c r="R1489" t="s">
        <v>41</v>
      </c>
      <c r="T1489">
        <v>101.31965006729475</v>
      </c>
      <c r="U1489">
        <v>117.34261838440112</v>
      </c>
      <c r="V1489">
        <v>125.13020833333333</v>
      </c>
      <c r="W1489">
        <v>148.05555555555554</v>
      </c>
      <c r="X1489">
        <v>-5.0420440000000006</v>
      </c>
      <c r="Y1489" t="s">
        <v>49</v>
      </c>
      <c r="Z1489">
        <v>180.7699825</v>
      </c>
      <c r="AA1489" t="s">
        <v>54</v>
      </c>
      <c r="AC1489">
        <v>26.256</v>
      </c>
      <c r="AD1489">
        <v>61.972999999999999</v>
      </c>
      <c r="AE1489">
        <v>25.841000000000001</v>
      </c>
      <c r="AG1489" t="s">
        <v>708</v>
      </c>
      <c r="AH1489" t="s">
        <v>709</v>
      </c>
      <c r="AI1489">
        <v>10</v>
      </c>
      <c r="AJ1489" t="s">
        <v>672</v>
      </c>
      <c r="AK1489" t="s">
        <v>673</v>
      </c>
      <c r="AL1489">
        <v>25</v>
      </c>
    </row>
    <row r="1490" spans="1:38">
      <c r="A1490" t="s">
        <v>601</v>
      </c>
      <c r="B1490">
        <v>7</v>
      </c>
      <c r="C1490">
        <v>7</v>
      </c>
      <c r="D1490" t="s">
        <v>78</v>
      </c>
      <c r="F1490">
        <v>0</v>
      </c>
      <c r="G1490">
        <v>1</v>
      </c>
      <c r="H1490">
        <v>0</v>
      </c>
      <c r="I1490">
        <v>1</v>
      </c>
      <c r="J1490" t="s">
        <v>42</v>
      </c>
      <c r="K1490">
        <v>0</v>
      </c>
      <c r="L1490" t="s">
        <v>42</v>
      </c>
      <c r="M1490">
        <v>0</v>
      </c>
      <c r="N1490">
        <v>1</v>
      </c>
      <c r="O1490">
        <v>-1</v>
      </c>
      <c r="P1490">
        <v>0.66599999999999993</v>
      </c>
      <c r="Q1490" t="s">
        <v>41</v>
      </c>
      <c r="R1490" t="s">
        <v>41</v>
      </c>
      <c r="T1490">
        <v>101.31965006729475</v>
      </c>
      <c r="U1490">
        <v>117.34261838440112</v>
      </c>
      <c r="V1490">
        <v>125.13020833333333</v>
      </c>
      <c r="W1490">
        <v>148.05555555555554</v>
      </c>
      <c r="X1490">
        <v>842.39739974999998</v>
      </c>
      <c r="Y1490" t="s">
        <v>648</v>
      </c>
      <c r="Z1490">
        <v>1284.4071241000001</v>
      </c>
      <c r="AA1490" t="s">
        <v>649</v>
      </c>
      <c r="AC1490">
        <v>27.481000000000002</v>
      </c>
      <c r="AD1490">
        <v>54.896000000000001</v>
      </c>
      <c r="AE1490">
        <v>27.407</v>
      </c>
      <c r="AG1490" t="s">
        <v>744</v>
      </c>
      <c r="AH1490" t="s">
        <v>745</v>
      </c>
      <c r="AI1490">
        <v>30</v>
      </c>
      <c r="AJ1490" t="s">
        <v>760</v>
      </c>
      <c r="AK1490" t="s">
        <v>761</v>
      </c>
      <c r="AL1490">
        <v>19</v>
      </c>
    </row>
    <row r="1491" spans="1:38">
      <c r="A1491" t="s">
        <v>601</v>
      </c>
      <c r="B1491">
        <v>7</v>
      </c>
      <c r="C1491">
        <v>7</v>
      </c>
      <c r="D1491" t="s">
        <v>78</v>
      </c>
      <c r="F1491">
        <v>-1</v>
      </c>
      <c r="G1491">
        <v>0.5</v>
      </c>
      <c r="H1491">
        <v>1</v>
      </c>
      <c r="I1491">
        <v>0.5</v>
      </c>
      <c r="J1491" t="s">
        <v>42</v>
      </c>
      <c r="K1491">
        <v>0</v>
      </c>
      <c r="L1491" t="s">
        <v>42</v>
      </c>
      <c r="M1491">
        <v>0</v>
      </c>
      <c r="N1491">
        <v>1</v>
      </c>
      <c r="O1491">
        <v>0</v>
      </c>
      <c r="P1491">
        <v>1</v>
      </c>
      <c r="Q1491" t="s">
        <v>41</v>
      </c>
      <c r="R1491" t="s">
        <v>41</v>
      </c>
      <c r="T1491">
        <v>101.31965006729475</v>
      </c>
      <c r="U1491">
        <v>117.34261838440112</v>
      </c>
      <c r="V1491">
        <v>125.13020833333333</v>
      </c>
      <c r="W1491">
        <v>148.05555555555554</v>
      </c>
      <c r="X1491">
        <v>394.51168800000005</v>
      </c>
      <c r="Y1491" t="s">
        <v>89</v>
      </c>
      <c r="Z1491">
        <v>636.81165759999999</v>
      </c>
      <c r="AA1491" t="s">
        <v>648</v>
      </c>
      <c r="AC1491">
        <v>27.727</v>
      </c>
      <c r="AD1491">
        <v>54.552</v>
      </c>
      <c r="AE1491">
        <v>27.801000000000002</v>
      </c>
      <c r="AG1491" t="s">
        <v>734</v>
      </c>
      <c r="AH1491" t="s">
        <v>735</v>
      </c>
      <c r="AI1491">
        <v>16</v>
      </c>
      <c r="AJ1491" t="s">
        <v>734</v>
      </c>
      <c r="AK1491" t="s">
        <v>735</v>
      </c>
      <c r="AL1491">
        <v>14</v>
      </c>
    </row>
    <row r="1492" spans="1:38">
      <c r="A1492" t="s">
        <v>601</v>
      </c>
      <c r="B1492">
        <v>7</v>
      </c>
      <c r="C1492">
        <v>7</v>
      </c>
      <c r="D1492" t="s">
        <v>78</v>
      </c>
      <c r="F1492">
        <v>0</v>
      </c>
      <c r="G1492">
        <v>1</v>
      </c>
      <c r="H1492">
        <v>0</v>
      </c>
      <c r="I1492">
        <v>1</v>
      </c>
      <c r="J1492" t="s">
        <v>42</v>
      </c>
      <c r="K1492">
        <v>0</v>
      </c>
      <c r="L1492" t="s">
        <v>42</v>
      </c>
      <c r="M1492">
        <v>0</v>
      </c>
      <c r="N1492">
        <v>1</v>
      </c>
      <c r="O1492">
        <v>0</v>
      </c>
      <c r="P1492">
        <v>1</v>
      </c>
      <c r="Q1492" t="s">
        <v>41</v>
      </c>
      <c r="R1492" t="s">
        <v>41</v>
      </c>
      <c r="T1492">
        <v>101.31965006729475</v>
      </c>
      <c r="U1492">
        <v>117.34261838440112</v>
      </c>
      <c r="V1492">
        <v>125.13020833333333</v>
      </c>
      <c r="W1492">
        <v>148.05555555555554</v>
      </c>
      <c r="X1492">
        <v>288.6481915</v>
      </c>
      <c r="Y1492" t="s">
        <v>54</v>
      </c>
      <c r="Z1492">
        <v>390.76705520000002</v>
      </c>
      <c r="AA1492" t="s">
        <v>89</v>
      </c>
      <c r="AC1492">
        <v>27.53</v>
      </c>
      <c r="AD1492">
        <v>58.422000000000004</v>
      </c>
      <c r="AE1492">
        <v>27.308</v>
      </c>
      <c r="AG1492" t="s">
        <v>702</v>
      </c>
      <c r="AH1492" t="s">
        <v>703</v>
      </c>
      <c r="AI1492">
        <v>54</v>
      </c>
      <c r="AJ1492" t="s">
        <v>702</v>
      </c>
      <c r="AK1492" t="s">
        <v>703</v>
      </c>
      <c r="AL1492">
        <v>37</v>
      </c>
    </row>
    <row r="1493" spans="1:38">
      <c r="A1493" t="s">
        <v>601</v>
      </c>
      <c r="B1493">
        <v>7</v>
      </c>
      <c r="C1493">
        <v>7</v>
      </c>
      <c r="D1493" t="s">
        <v>78</v>
      </c>
      <c r="F1493">
        <v>-1</v>
      </c>
      <c r="G1493">
        <v>0.5</v>
      </c>
      <c r="H1493">
        <v>1</v>
      </c>
      <c r="I1493">
        <v>0.5</v>
      </c>
      <c r="J1493" t="s">
        <v>41</v>
      </c>
      <c r="K1493">
        <v>0</v>
      </c>
      <c r="L1493" t="s">
        <v>42</v>
      </c>
      <c r="M1493">
        <v>0</v>
      </c>
      <c r="N1493">
        <v>1</v>
      </c>
      <c r="O1493">
        <v>0</v>
      </c>
      <c r="P1493">
        <v>1</v>
      </c>
      <c r="Q1493" t="s">
        <v>41</v>
      </c>
      <c r="R1493" t="s">
        <v>41</v>
      </c>
      <c r="T1493">
        <v>101.31965006729475</v>
      </c>
      <c r="U1493">
        <v>117.34261838440112</v>
      </c>
      <c r="V1493">
        <v>125.13020833333333</v>
      </c>
      <c r="W1493">
        <v>148.05555555555554</v>
      </c>
      <c r="X1493">
        <v>146.07130075000001</v>
      </c>
      <c r="Y1493" t="s">
        <v>54</v>
      </c>
      <c r="Z1493">
        <v>205.33385090000002</v>
      </c>
      <c r="AA1493" t="s">
        <v>54</v>
      </c>
      <c r="AC1493">
        <v>26.818000000000001</v>
      </c>
      <c r="AD1493">
        <v>65.097000000000008</v>
      </c>
      <c r="AE1493">
        <v>26.378</v>
      </c>
      <c r="AG1493" t="s">
        <v>670</v>
      </c>
      <c r="AH1493" t="s">
        <v>671</v>
      </c>
      <c r="AI1493">
        <v>91</v>
      </c>
      <c r="AJ1493" t="s">
        <v>670</v>
      </c>
      <c r="AK1493" t="s">
        <v>671</v>
      </c>
      <c r="AL1493">
        <v>89</v>
      </c>
    </row>
    <row r="1494" spans="1:38">
      <c r="A1494" t="s">
        <v>601</v>
      </c>
      <c r="B1494">
        <v>7</v>
      </c>
      <c r="C1494">
        <v>7</v>
      </c>
      <c r="D1494" t="s">
        <v>78</v>
      </c>
      <c r="F1494">
        <v>-2</v>
      </c>
      <c r="G1494">
        <v>0</v>
      </c>
      <c r="H1494">
        <v>2</v>
      </c>
      <c r="I1494">
        <v>0</v>
      </c>
      <c r="J1494" t="s">
        <v>41</v>
      </c>
      <c r="K1494">
        <v>0</v>
      </c>
      <c r="L1494" t="s">
        <v>42</v>
      </c>
      <c r="M1494">
        <v>0</v>
      </c>
      <c r="N1494">
        <v>1</v>
      </c>
      <c r="O1494">
        <v>0</v>
      </c>
      <c r="P1494">
        <v>1</v>
      </c>
      <c r="Q1494" t="s">
        <v>41</v>
      </c>
      <c r="R1494" t="s">
        <v>42</v>
      </c>
      <c r="T1494">
        <v>101.31965006729475</v>
      </c>
      <c r="U1494">
        <v>117.34261838440112</v>
      </c>
      <c r="V1494">
        <v>125.13020833333333</v>
      </c>
      <c r="W1494">
        <v>148.05555555555554</v>
      </c>
      <c r="X1494">
        <v>119.13463400000001</v>
      </c>
      <c r="Y1494" t="s">
        <v>54</v>
      </c>
      <c r="Z1494">
        <v>98.059938099999997</v>
      </c>
      <c r="AA1494" t="s">
        <v>49</v>
      </c>
      <c r="AC1494">
        <v>26.256</v>
      </c>
      <c r="AD1494">
        <v>61.972999999999999</v>
      </c>
      <c r="AE1494">
        <v>25.841000000000001</v>
      </c>
      <c r="AG1494" t="s">
        <v>676</v>
      </c>
      <c r="AH1494" t="s">
        <v>677</v>
      </c>
      <c r="AI1494">
        <v>14</v>
      </c>
      <c r="AJ1494" t="s">
        <v>676</v>
      </c>
      <c r="AK1494" t="s">
        <v>677</v>
      </c>
      <c r="AL1494">
        <v>78</v>
      </c>
    </row>
    <row r="1495" spans="1:38">
      <c r="A1495" t="s">
        <v>601</v>
      </c>
      <c r="B1495">
        <v>7</v>
      </c>
      <c r="C1495">
        <v>8</v>
      </c>
      <c r="D1495" t="s">
        <v>85</v>
      </c>
      <c r="F1495">
        <v>1</v>
      </c>
      <c r="G1495">
        <v>0.5</v>
      </c>
      <c r="H1495">
        <v>2</v>
      </c>
      <c r="I1495">
        <v>0</v>
      </c>
      <c r="J1495" t="s">
        <v>42</v>
      </c>
      <c r="K1495">
        <v>0</v>
      </c>
      <c r="L1495" t="s">
        <v>42</v>
      </c>
      <c r="M1495">
        <v>1</v>
      </c>
      <c r="N1495">
        <v>0.66599999999999993</v>
      </c>
      <c r="O1495">
        <v>-1</v>
      </c>
      <c r="P1495">
        <v>0.66599999999999993</v>
      </c>
      <c r="Q1495" t="s">
        <v>41</v>
      </c>
      <c r="R1495" t="s">
        <v>41</v>
      </c>
      <c r="T1495">
        <v>101.31965006729475</v>
      </c>
      <c r="U1495">
        <v>117.34261838440112</v>
      </c>
      <c r="V1495">
        <v>125.13020833333333</v>
      </c>
      <c r="W1495">
        <v>148.05555555555554</v>
      </c>
      <c r="X1495">
        <v>571.09881674999997</v>
      </c>
      <c r="Y1495" t="s">
        <v>648</v>
      </c>
      <c r="Z1495">
        <v>628.41655126000001</v>
      </c>
      <c r="AA1495" t="s">
        <v>648</v>
      </c>
      <c r="AC1495">
        <v>27.481000000000002</v>
      </c>
      <c r="AD1495">
        <v>54.896000000000001</v>
      </c>
      <c r="AE1495">
        <v>27.407</v>
      </c>
      <c r="AG1495" t="s">
        <v>698</v>
      </c>
      <c r="AH1495" t="s">
        <v>699</v>
      </c>
      <c r="AI1495">
        <v>21</v>
      </c>
      <c r="AJ1495" t="s">
        <v>766</v>
      </c>
      <c r="AK1495" t="s">
        <v>767</v>
      </c>
      <c r="AL1495">
        <v>6</v>
      </c>
    </row>
    <row r="1496" spans="1:38">
      <c r="A1496" t="s">
        <v>601</v>
      </c>
      <c r="B1496">
        <v>7</v>
      </c>
      <c r="C1496">
        <v>8</v>
      </c>
      <c r="D1496" t="s">
        <v>85</v>
      </c>
      <c r="F1496">
        <v>0</v>
      </c>
      <c r="G1496">
        <v>1</v>
      </c>
      <c r="H1496">
        <v>2</v>
      </c>
      <c r="I1496">
        <v>0</v>
      </c>
      <c r="J1496" t="s">
        <v>42</v>
      </c>
      <c r="K1496">
        <v>0</v>
      </c>
      <c r="L1496" t="s">
        <v>42</v>
      </c>
      <c r="M1496">
        <v>0</v>
      </c>
      <c r="N1496">
        <v>1</v>
      </c>
      <c r="O1496">
        <v>0</v>
      </c>
      <c r="P1496">
        <v>1</v>
      </c>
      <c r="Q1496" t="s">
        <v>41</v>
      </c>
      <c r="R1496" t="s">
        <v>41</v>
      </c>
      <c r="T1496">
        <v>101.31965006729475</v>
      </c>
      <c r="U1496">
        <v>117.34261838440112</v>
      </c>
      <c r="V1496">
        <v>125.13020833333333</v>
      </c>
      <c r="W1496">
        <v>148.05555555555554</v>
      </c>
      <c r="X1496">
        <v>213.88625075000002</v>
      </c>
      <c r="Y1496" t="s">
        <v>54</v>
      </c>
      <c r="Z1496">
        <v>212.86274503499999</v>
      </c>
      <c r="AA1496" t="s">
        <v>54</v>
      </c>
      <c r="AC1496">
        <v>27.727</v>
      </c>
      <c r="AD1496">
        <v>54.552</v>
      </c>
      <c r="AE1496">
        <v>27.801000000000002</v>
      </c>
      <c r="AG1496" t="s">
        <v>686</v>
      </c>
      <c r="AH1496" t="s">
        <v>687</v>
      </c>
      <c r="AI1496">
        <v>146</v>
      </c>
      <c r="AJ1496" t="s">
        <v>708</v>
      </c>
      <c r="AK1496" t="s">
        <v>709</v>
      </c>
      <c r="AL1496">
        <v>28</v>
      </c>
    </row>
    <row r="1497" spans="1:38">
      <c r="A1497" t="s">
        <v>601</v>
      </c>
      <c r="B1497">
        <v>7</v>
      </c>
      <c r="C1497">
        <v>8</v>
      </c>
      <c r="D1497" t="s">
        <v>85</v>
      </c>
      <c r="F1497">
        <v>-1</v>
      </c>
      <c r="G1497">
        <v>0.5</v>
      </c>
      <c r="H1497">
        <v>2</v>
      </c>
      <c r="I1497">
        <v>0</v>
      </c>
      <c r="J1497" t="s">
        <v>41</v>
      </c>
      <c r="K1497">
        <v>0</v>
      </c>
      <c r="L1497" t="s">
        <v>42</v>
      </c>
      <c r="M1497">
        <v>0</v>
      </c>
      <c r="N1497">
        <v>1</v>
      </c>
      <c r="O1497">
        <v>0</v>
      </c>
      <c r="P1497">
        <v>1</v>
      </c>
      <c r="Q1497" t="s">
        <v>41</v>
      </c>
      <c r="R1497" t="s">
        <v>41</v>
      </c>
      <c r="T1497">
        <v>101.31965006729475</v>
      </c>
      <c r="U1497">
        <v>117.34261838440112</v>
      </c>
      <c r="V1497">
        <v>125.13020833333333</v>
      </c>
      <c r="W1497">
        <v>148.05555555555554</v>
      </c>
      <c r="X1497">
        <v>146.02970375000001</v>
      </c>
      <c r="Y1497" t="s">
        <v>54</v>
      </c>
      <c r="Z1497">
        <v>156.56948543000001</v>
      </c>
      <c r="AA1497" t="s">
        <v>54</v>
      </c>
      <c r="AC1497">
        <v>27.53</v>
      </c>
      <c r="AD1497">
        <v>58.422000000000004</v>
      </c>
      <c r="AE1497">
        <v>27.308</v>
      </c>
      <c r="AG1497" t="s">
        <v>670</v>
      </c>
      <c r="AH1497" t="s">
        <v>671</v>
      </c>
      <c r="AI1497">
        <v>91</v>
      </c>
      <c r="AJ1497" t="s">
        <v>708</v>
      </c>
      <c r="AK1497" t="s">
        <v>709</v>
      </c>
      <c r="AL1497">
        <v>28</v>
      </c>
    </row>
    <row r="1498" spans="1:38">
      <c r="A1498" t="s">
        <v>601</v>
      </c>
      <c r="B1498">
        <v>7</v>
      </c>
      <c r="C1498">
        <v>8</v>
      </c>
      <c r="D1498" t="s">
        <v>85</v>
      </c>
      <c r="F1498">
        <v>-1</v>
      </c>
      <c r="G1498">
        <v>0.5</v>
      </c>
      <c r="H1498">
        <v>2</v>
      </c>
      <c r="I1498">
        <v>0</v>
      </c>
      <c r="J1498" t="s">
        <v>41</v>
      </c>
      <c r="K1498">
        <v>0</v>
      </c>
      <c r="L1498" t="s">
        <v>42</v>
      </c>
      <c r="M1498">
        <v>0</v>
      </c>
      <c r="N1498">
        <v>1</v>
      </c>
      <c r="O1498">
        <v>0</v>
      </c>
      <c r="P1498">
        <v>1</v>
      </c>
      <c r="Q1498" t="s">
        <v>41</v>
      </c>
      <c r="R1498" t="s">
        <v>41</v>
      </c>
      <c r="T1498">
        <v>101.31965006729475</v>
      </c>
      <c r="U1498">
        <v>117.34261838440112</v>
      </c>
      <c r="V1498">
        <v>125.13020833333333</v>
      </c>
      <c r="W1498">
        <v>148.05555555555554</v>
      </c>
      <c r="X1498">
        <v>69.242673499999995</v>
      </c>
      <c r="Y1498" t="s">
        <v>49</v>
      </c>
      <c r="Z1498">
        <v>100.23786750000001</v>
      </c>
      <c r="AA1498" t="s">
        <v>54</v>
      </c>
      <c r="AC1498">
        <v>26.818000000000001</v>
      </c>
      <c r="AD1498">
        <v>65.097000000000008</v>
      </c>
      <c r="AE1498">
        <v>26.378</v>
      </c>
      <c r="AG1498" t="s">
        <v>670</v>
      </c>
      <c r="AH1498" t="s">
        <v>671</v>
      </c>
      <c r="AI1498">
        <v>91</v>
      </c>
      <c r="AJ1498" t="s">
        <v>708</v>
      </c>
      <c r="AK1498" t="s">
        <v>709</v>
      </c>
      <c r="AL1498">
        <v>28</v>
      </c>
    </row>
    <row r="1499" spans="1:38">
      <c r="A1499" t="s">
        <v>601</v>
      </c>
      <c r="B1499">
        <v>7</v>
      </c>
      <c r="C1499">
        <v>8</v>
      </c>
      <c r="D1499" t="s">
        <v>85</v>
      </c>
      <c r="F1499">
        <v>-2</v>
      </c>
      <c r="G1499">
        <v>0</v>
      </c>
      <c r="H1499">
        <v>2</v>
      </c>
      <c r="I1499">
        <v>0</v>
      </c>
      <c r="J1499" t="s">
        <v>41</v>
      </c>
      <c r="K1499">
        <v>0</v>
      </c>
      <c r="L1499" t="s">
        <v>42</v>
      </c>
      <c r="M1499">
        <v>0</v>
      </c>
      <c r="N1499">
        <v>1</v>
      </c>
      <c r="O1499">
        <v>0</v>
      </c>
      <c r="P1499">
        <v>1</v>
      </c>
      <c r="Q1499" t="s">
        <v>41</v>
      </c>
      <c r="R1499" t="s">
        <v>41</v>
      </c>
      <c r="T1499">
        <v>101.31965006729475</v>
      </c>
      <c r="U1499">
        <v>117.34261838440112</v>
      </c>
      <c r="V1499">
        <v>125.13020833333333</v>
      </c>
      <c r="W1499">
        <v>148.05555555555554</v>
      </c>
      <c r="X1499">
        <v>77.692710000000005</v>
      </c>
      <c r="Y1499" t="s">
        <v>49</v>
      </c>
      <c r="Z1499">
        <v>54.179574680000002</v>
      </c>
      <c r="AA1499" t="s">
        <v>49</v>
      </c>
      <c r="AC1499">
        <v>26.256</v>
      </c>
      <c r="AD1499">
        <v>61.972999999999999</v>
      </c>
      <c r="AE1499">
        <v>25.841000000000001</v>
      </c>
      <c r="AG1499" t="s">
        <v>676</v>
      </c>
      <c r="AH1499" t="s">
        <v>677</v>
      </c>
      <c r="AI1499">
        <v>14</v>
      </c>
      <c r="AJ1499" t="s">
        <v>676</v>
      </c>
      <c r="AK1499" t="s">
        <v>677</v>
      </c>
      <c r="AL1499">
        <v>78</v>
      </c>
    </row>
    <row r="1500" spans="1:38">
      <c r="A1500" t="s">
        <v>601</v>
      </c>
      <c r="B1500">
        <v>7</v>
      </c>
      <c r="C1500">
        <v>9</v>
      </c>
      <c r="D1500" t="s">
        <v>117</v>
      </c>
      <c r="F1500">
        <v>0</v>
      </c>
      <c r="G1500">
        <v>1</v>
      </c>
      <c r="H1500">
        <v>0</v>
      </c>
      <c r="I1500">
        <v>1</v>
      </c>
      <c r="J1500" t="s">
        <v>42</v>
      </c>
      <c r="K1500">
        <v>0</v>
      </c>
      <c r="L1500" t="s">
        <v>42</v>
      </c>
      <c r="M1500">
        <v>2</v>
      </c>
      <c r="N1500">
        <v>0.33299999999999996</v>
      </c>
      <c r="O1500">
        <v>-2</v>
      </c>
      <c r="P1500">
        <v>0.33299999999999996</v>
      </c>
      <c r="Q1500" t="s">
        <v>41</v>
      </c>
      <c r="R1500" t="s">
        <v>41</v>
      </c>
      <c r="T1500">
        <v>101.31965006729475</v>
      </c>
      <c r="U1500">
        <v>117.34261838440112</v>
      </c>
      <c r="V1500">
        <v>125.13020833333333</v>
      </c>
      <c r="W1500">
        <v>148.05555555555554</v>
      </c>
      <c r="X1500">
        <v>374.06497917499996</v>
      </c>
      <c r="Y1500" t="s">
        <v>89</v>
      </c>
      <c r="Z1500">
        <v>340.95728250000002</v>
      </c>
      <c r="AA1500" t="s">
        <v>89</v>
      </c>
      <c r="AC1500">
        <v>27.481000000000002</v>
      </c>
      <c r="AD1500">
        <v>54.896000000000001</v>
      </c>
      <c r="AE1500">
        <v>27.407</v>
      </c>
      <c r="AG1500" t="s">
        <v>704</v>
      </c>
      <c r="AH1500" t="s">
        <v>705</v>
      </c>
      <c r="AI1500">
        <v>12</v>
      </c>
      <c r="AJ1500" t="s">
        <v>704</v>
      </c>
      <c r="AK1500" t="s">
        <v>705</v>
      </c>
      <c r="AL1500">
        <v>13</v>
      </c>
    </row>
    <row r="1501" spans="1:38">
      <c r="A1501" t="s">
        <v>601</v>
      </c>
      <c r="B1501">
        <v>7</v>
      </c>
      <c r="C1501">
        <v>9</v>
      </c>
      <c r="D1501" t="s">
        <v>117</v>
      </c>
      <c r="F1501">
        <v>-1</v>
      </c>
      <c r="G1501">
        <v>0.5</v>
      </c>
      <c r="H1501">
        <v>0</v>
      </c>
      <c r="I1501">
        <v>1</v>
      </c>
      <c r="J1501" t="s">
        <v>42</v>
      </c>
      <c r="K1501">
        <v>0</v>
      </c>
      <c r="L1501" t="s">
        <v>42</v>
      </c>
      <c r="M1501">
        <v>2</v>
      </c>
      <c r="N1501">
        <v>0.33299999999999996</v>
      </c>
      <c r="O1501">
        <v>-2</v>
      </c>
      <c r="P1501">
        <v>0.33299999999999996</v>
      </c>
      <c r="Q1501" t="s">
        <v>41</v>
      </c>
      <c r="R1501" t="s">
        <v>41</v>
      </c>
      <c r="T1501">
        <v>101.31965006729475</v>
      </c>
      <c r="U1501">
        <v>117.34261838440112</v>
      </c>
      <c r="V1501">
        <v>125.13020833333333</v>
      </c>
      <c r="W1501">
        <v>148.05555555555554</v>
      </c>
      <c r="X1501">
        <v>119.69551857499998</v>
      </c>
      <c r="Y1501" t="s">
        <v>54</v>
      </c>
      <c r="Z1501">
        <v>95.985579999999999</v>
      </c>
      <c r="AA1501" t="s">
        <v>49</v>
      </c>
      <c r="AC1501">
        <v>27.727</v>
      </c>
      <c r="AD1501">
        <v>54.552</v>
      </c>
      <c r="AE1501">
        <v>27.801000000000002</v>
      </c>
      <c r="AG1501" t="s">
        <v>654</v>
      </c>
      <c r="AH1501" t="s">
        <v>655</v>
      </c>
      <c r="AI1501">
        <v>50</v>
      </c>
      <c r="AJ1501" t="s">
        <v>690</v>
      </c>
      <c r="AK1501" t="s">
        <v>691</v>
      </c>
      <c r="AL1501">
        <v>45</v>
      </c>
    </row>
    <row r="1502" spans="1:38">
      <c r="A1502" t="s">
        <v>601</v>
      </c>
      <c r="B1502">
        <v>7</v>
      </c>
      <c r="C1502">
        <v>9</v>
      </c>
      <c r="D1502" t="s">
        <v>117</v>
      </c>
      <c r="F1502">
        <v>-1</v>
      </c>
      <c r="G1502">
        <v>0.5</v>
      </c>
      <c r="H1502">
        <v>1</v>
      </c>
      <c r="I1502">
        <v>0.5</v>
      </c>
      <c r="J1502" t="s">
        <v>42</v>
      </c>
      <c r="K1502">
        <v>0</v>
      </c>
      <c r="L1502" t="s">
        <v>42</v>
      </c>
      <c r="M1502">
        <v>1</v>
      </c>
      <c r="N1502">
        <v>0.66599999999999993</v>
      </c>
      <c r="O1502">
        <v>-1</v>
      </c>
      <c r="P1502">
        <v>0.66599999999999993</v>
      </c>
      <c r="Q1502" t="s">
        <v>41</v>
      </c>
      <c r="R1502" t="s">
        <v>41</v>
      </c>
      <c r="T1502">
        <v>101.31965006729475</v>
      </c>
      <c r="U1502">
        <v>117.34261838440112</v>
      </c>
      <c r="V1502">
        <v>125.13020833333333</v>
      </c>
      <c r="W1502">
        <v>148.05555555555554</v>
      </c>
      <c r="X1502">
        <v>67.109554514999985</v>
      </c>
      <c r="Y1502" t="s">
        <v>49</v>
      </c>
      <c r="Z1502">
        <v>69.222904499999999</v>
      </c>
      <c r="AA1502" t="s">
        <v>49</v>
      </c>
      <c r="AC1502">
        <v>27.53</v>
      </c>
      <c r="AD1502">
        <v>58.422000000000004</v>
      </c>
      <c r="AE1502">
        <v>27.308</v>
      </c>
      <c r="AG1502" t="s">
        <v>650</v>
      </c>
      <c r="AH1502" t="s">
        <v>651</v>
      </c>
      <c r="AI1502">
        <v>131</v>
      </c>
      <c r="AJ1502" t="s">
        <v>650</v>
      </c>
      <c r="AK1502" t="s">
        <v>651</v>
      </c>
      <c r="AL1502">
        <v>128</v>
      </c>
    </row>
    <row r="1503" spans="1:38">
      <c r="A1503" t="s">
        <v>601</v>
      </c>
      <c r="B1503">
        <v>7</v>
      </c>
      <c r="C1503">
        <v>9</v>
      </c>
      <c r="D1503" t="s">
        <v>117</v>
      </c>
      <c r="F1503">
        <v>-1</v>
      </c>
      <c r="G1503">
        <v>0.5</v>
      </c>
      <c r="H1503">
        <v>1</v>
      </c>
      <c r="I1503">
        <v>0.5</v>
      </c>
      <c r="J1503" t="s">
        <v>41</v>
      </c>
      <c r="K1503">
        <v>0</v>
      </c>
      <c r="L1503" t="s">
        <v>42</v>
      </c>
      <c r="M1503">
        <v>1</v>
      </c>
      <c r="N1503">
        <v>0.66599999999999993</v>
      </c>
      <c r="O1503">
        <v>-2</v>
      </c>
      <c r="P1503">
        <v>0.33299999999999996</v>
      </c>
      <c r="Q1503" t="s">
        <v>41</v>
      </c>
      <c r="R1503" t="s">
        <v>41</v>
      </c>
      <c r="T1503">
        <v>101.31965006729475</v>
      </c>
      <c r="U1503">
        <v>117.34261838440112</v>
      </c>
      <c r="V1503">
        <v>125.13020833333333</v>
      </c>
      <c r="W1503">
        <v>148.05555555555554</v>
      </c>
      <c r="X1503">
        <v>26.559157499999994</v>
      </c>
      <c r="Y1503" t="s">
        <v>49</v>
      </c>
      <c r="Z1503">
        <v>49.056061</v>
      </c>
      <c r="AA1503" t="s">
        <v>49</v>
      </c>
      <c r="AC1503">
        <v>26.818000000000001</v>
      </c>
      <c r="AD1503">
        <v>65.097000000000008</v>
      </c>
      <c r="AE1503">
        <v>26.378</v>
      </c>
      <c r="AG1503" t="s">
        <v>650</v>
      </c>
      <c r="AH1503" t="s">
        <v>651</v>
      </c>
      <c r="AI1503">
        <v>131</v>
      </c>
      <c r="AJ1503" t="s">
        <v>654</v>
      </c>
      <c r="AK1503" t="s">
        <v>655</v>
      </c>
      <c r="AL1503">
        <v>90</v>
      </c>
    </row>
    <row r="1504" spans="1:38">
      <c r="A1504" t="s">
        <v>601</v>
      </c>
      <c r="B1504">
        <v>7</v>
      </c>
      <c r="C1504">
        <v>9</v>
      </c>
      <c r="D1504" t="s">
        <v>117</v>
      </c>
      <c r="F1504">
        <v>-1</v>
      </c>
      <c r="G1504">
        <v>0.5</v>
      </c>
      <c r="H1504">
        <v>2</v>
      </c>
      <c r="I1504">
        <v>0</v>
      </c>
      <c r="J1504" t="s">
        <v>41</v>
      </c>
      <c r="K1504">
        <v>0</v>
      </c>
      <c r="L1504" t="s">
        <v>42</v>
      </c>
      <c r="M1504">
        <v>0</v>
      </c>
      <c r="N1504">
        <v>1</v>
      </c>
      <c r="O1504">
        <v>-1</v>
      </c>
      <c r="P1504">
        <v>0.66599999999999993</v>
      </c>
      <c r="Q1504" t="s">
        <v>41</v>
      </c>
      <c r="R1504" t="s">
        <v>41</v>
      </c>
      <c r="T1504">
        <v>101.31965006729475</v>
      </c>
      <c r="U1504">
        <v>117.34261838440112</v>
      </c>
      <c r="V1504">
        <v>125.13020833333333</v>
      </c>
      <c r="W1504">
        <v>148.05555555555554</v>
      </c>
      <c r="X1504">
        <v>2.2360406749999964</v>
      </c>
      <c r="Y1504" t="s">
        <v>49</v>
      </c>
      <c r="Z1504">
        <v>122.43746850000002</v>
      </c>
      <c r="AA1504" t="s">
        <v>54</v>
      </c>
      <c r="AC1504">
        <v>26.256</v>
      </c>
      <c r="AD1504">
        <v>61.972999999999999</v>
      </c>
      <c r="AE1504">
        <v>25.841000000000001</v>
      </c>
      <c r="AG1504" t="s">
        <v>670</v>
      </c>
      <c r="AH1504" t="s">
        <v>671</v>
      </c>
      <c r="AI1504">
        <v>91</v>
      </c>
      <c r="AJ1504" t="s">
        <v>672</v>
      </c>
      <c r="AK1504" t="s">
        <v>673</v>
      </c>
      <c r="AL1504">
        <v>25</v>
      </c>
    </row>
    <row r="1505" spans="1:38">
      <c r="A1505" t="s">
        <v>601</v>
      </c>
      <c r="B1505">
        <v>7</v>
      </c>
      <c r="C1505">
        <v>10</v>
      </c>
      <c r="D1505" t="s">
        <v>90</v>
      </c>
      <c r="F1505">
        <v>0</v>
      </c>
      <c r="G1505">
        <v>1</v>
      </c>
      <c r="H1505">
        <v>0</v>
      </c>
      <c r="I1505">
        <v>1</v>
      </c>
      <c r="J1505" t="s">
        <v>42</v>
      </c>
      <c r="K1505">
        <v>0</v>
      </c>
      <c r="L1505" t="s">
        <v>42</v>
      </c>
      <c r="M1505">
        <v>-1</v>
      </c>
      <c r="N1505">
        <v>0.66599999999999993</v>
      </c>
      <c r="O1505">
        <v>0</v>
      </c>
      <c r="P1505">
        <v>1</v>
      </c>
      <c r="Q1505" t="s">
        <v>41</v>
      </c>
      <c r="R1505" t="s">
        <v>41</v>
      </c>
      <c r="T1505">
        <v>101.31965006729475</v>
      </c>
      <c r="U1505">
        <v>117.34261838440112</v>
      </c>
      <c r="V1505">
        <v>125.13020833333333</v>
      </c>
      <c r="W1505">
        <v>148.05555555555554</v>
      </c>
      <c r="X1505">
        <v>506.02452000000005</v>
      </c>
      <c r="Y1505" t="s">
        <v>648</v>
      </c>
      <c r="Z1505">
        <v>345.30543999999998</v>
      </c>
      <c r="AA1505" t="s">
        <v>89</v>
      </c>
      <c r="AC1505">
        <v>27.481000000000002</v>
      </c>
      <c r="AD1505">
        <v>54.896000000000001</v>
      </c>
      <c r="AE1505">
        <v>27.407</v>
      </c>
      <c r="AG1505" t="s">
        <v>732</v>
      </c>
      <c r="AH1505" t="s">
        <v>733</v>
      </c>
      <c r="AI1505">
        <v>22</v>
      </c>
      <c r="AJ1505" t="s">
        <v>702</v>
      </c>
      <c r="AK1505" t="s">
        <v>703</v>
      </c>
      <c r="AL1505">
        <v>37</v>
      </c>
    </row>
    <row r="1506" spans="1:38">
      <c r="A1506" t="s">
        <v>601</v>
      </c>
      <c r="B1506">
        <v>7</v>
      </c>
      <c r="C1506">
        <v>10</v>
      </c>
      <c r="D1506" t="s">
        <v>90</v>
      </c>
      <c r="F1506">
        <v>-1</v>
      </c>
      <c r="G1506">
        <v>0.5</v>
      </c>
      <c r="H1506">
        <v>1</v>
      </c>
      <c r="I1506">
        <v>0.5</v>
      </c>
      <c r="J1506" t="s">
        <v>41</v>
      </c>
      <c r="K1506">
        <v>0</v>
      </c>
      <c r="L1506" t="s">
        <v>42</v>
      </c>
      <c r="M1506">
        <v>0</v>
      </c>
      <c r="N1506">
        <v>1</v>
      </c>
      <c r="O1506">
        <v>0</v>
      </c>
      <c r="P1506">
        <v>1</v>
      </c>
      <c r="Q1506" t="s">
        <v>41</v>
      </c>
      <c r="R1506" t="s">
        <v>41</v>
      </c>
      <c r="T1506">
        <v>101.31965006729475</v>
      </c>
      <c r="U1506">
        <v>117.34261838440112</v>
      </c>
      <c r="V1506">
        <v>125.13020833333333</v>
      </c>
      <c r="W1506">
        <v>148.05555555555554</v>
      </c>
      <c r="X1506">
        <v>54.511870000000016</v>
      </c>
      <c r="Y1506" t="s">
        <v>49</v>
      </c>
      <c r="Z1506">
        <v>0.5342200000000048</v>
      </c>
      <c r="AA1506" t="s">
        <v>49</v>
      </c>
      <c r="AC1506">
        <v>27.727</v>
      </c>
      <c r="AD1506">
        <v>54.552</v>
      </c>
      <c r="AE1506">
        <v>27.801000000000002</v>
      </c>
      <c r="AG1506" t="s">
        <v>674</v>
      </c>
      <c r="AH1506" t="s">
        <v>675</v>
      </c>
      <c r="AI1506">
        <v>202</v>
      </c>
      <c r="AJ1506" t="s">
        <v>674</v>
      </c>
      <c r="AK1506" t="s">
        <v>675</v>
      </c>
      <c r="AL1506">
        <v>108</v>
      </c>
    </row>
    <row r="1507" spans="1:38">
      <c r="A1507" t="s">
        <v>601</v>
      </c>
      <c r="B1507">
        <v>7</v>
      </c>
      <c r="C1507">
        <v>10</v>
      </c>
      <c r="D1507" t="s">
        <v>90</v>
      </c>
      <c r="F1507">
        <v>-1</v>
      </c>
      <c r="G1507">
        <v>0.5</v>
      </c>
      <c r="H1507">
        <v>2</v>
      </c>
      <c r="I1507">
        <v>0</v>
      </c>
      <c r="J1507" t="s">
        <v>41</v>
      </c>
      <c r="K1507">
        <v>0</v>
      </c>
      <c r="L1507" t="s">
        <v>42</v>
      </c>
      <c r="M1507">
        <v>-1</v>
      </c>
      <c r="N1507">
        <v>0.66599999999999993</v>
      </c>
      <c r="O1507">
        <v>1</v>
      </c>
      <c r="P1507">
        <v>0.66599999999999993</v>
      </c>
      <c r="Q1507" t="s">
        <v>41</v>
      </c>
      <c r="R1507" t="s">
        <v>41</v>
      </c>
      <c r="T1507">
        <v>101.31965006729475</v>
      </c>
      <c r="U1507">
        <v>117.34261838440112</v>
      </c>
      <c r="V1507">
        <v>125.13020833333333</v>
      </c>
      <c r="W1507">
        <v>148.05555555555554</v>
      </c>
      <c r="X1507">
        <v>35.78334000000001</v>
      </c>
      <c r="Y1507" t="s">
        <v>49</v>
      </c>
      <c r="Z1507">
        <v>-15.173349999999999</v>
      </c>
      <c r="AA1507" t="s">
        <v>49</v>
      </c>
      <c r="AC1507">
        <v>27.53</v>
      </c>
      <c r="AD1507">
        <v>58.422000000000004</v>
      </c>
      <c r="AE1507">
        <v>27.308</v>
      </c>
      <c r="AG1507" t="s">
        <v>650</v>
      </c>
      <c r="AH1507" t="s">
        <v>651</v>
      </c>
      <c r="AI1507">
        <v>131</v>
      </c>
      <c r="AJ1507" t="s">
        <v>652</v>
      </c>
      <c r="AK1507" t="s">
        <v>653</v>
      </c>
      <c r="AL1507">
        <v>48</v>
      </c>
    </row>
    <row r="1508" spans="1:38">
      <c r="A1508" t="s">
        <v>601</v>
      </c>
      <c r="B1508">
        <v>7</v>
      </c>
      <c r="C1508">
        <v>10</v>
      </c>
      <c r="D1508" t="s">
        <v>90</v>
      </c>
      <c r="F1508">
        <v>-1</v>
      </c>
      <c r="G1508">
        <v>0.5</v>
      </c>
      <c r="H1508">
        <v>1</v>
      </c>
      <c r="I1508">
        <v>0.5</v>
      </c>
      <c r="J1508" t="s">
        <v>41</v>
      </c>
      <c r="K1508">
        <v>0</v>
      </c>
      <c r="L1508" t="s">
        <v>42</v>
      </c>
      <c r="M1508">
        <v>-3</v>
      </c>
      <c r="N1508">
        <v>0</v>
      </c>
      <c r="O1508">
        <v>2</v>
      </c>
      <c r="P1508">
        <v>0.33299999999999996</v>
      </c>
      <c r="Q1508" t="s">
        <v>42</v>
      </c>
      <c r="R1508" t="s">
        <v>41</v>
      </c>
      <c r="T1508">
        <v>101.31965006729475</v>
      </c>
      <c r="U1508">
        <v>117.34261838440112</v>
      </c>
      <c r="V1508">
        <v>125.13020833333333</v>
      </c>
      <c r="W1508">
        <v>148.05555555555554</v>
      </c>
      <c r="X1508">
        <v>-11.216919999999988</v>
      </c>
      <c r="Y1508" t="s">
        <v>49</v>
      </c>
      <c r="Z1508">
        <v>-38.734704999999998</v>
      </c>
      <c r="AA1508" t="s">
        <v>49</v>
      </c>
      <c r="AC1508">
        <v>26.818000000000001</v>
      </c>
      <c r="AD1508">
        <v>65.097000000000008</v>
      </c>
      <c r="AE1508">
        <v>26.378</v>
      </c>
      <c r="AG1508" t="s">
        <v>682</v>
      </c>
      <c r="AH1508" t="s">
        <v>683</v>
      </c>
      <c r="AI1508">
        <v>6</v>
      </c>
      <c r="AJ1508" t="s">
        <v>654</v>
      </c>
      <c r="AK1508" t="s">
        <v>655</v>
      </c>
      <c r="AL1508">
        <v>90</v>
      </c>
    </row>
    <row r="1509" spans="1:38">
      <c r="A1509" t="s">
        <v>601</v>
      </c>
      <c r="B1509">
        <v>7</v>
      </c>
      <c r="C1509">
        <v>10</v>
      </c>
      <c r="D1509" t="s">
        <v>90</v>
      </c>
      <c r="F1509">
        <v>-2</v>
      </c>
      <c r="G1509">
        <v>0</v>
      </c>
      <c r="H1509">
        <v>2</v>
      </c>
      <c r="I1509">
        <v>0</v>
      </c>
      <c r="J1509" t="s">
        <v>41</v>
      </c>
      <c r="K1509">
        <v>0</v>
      </c>
      <c r="L1509" t="s">
        <v>42</v>
      </c>
      <c r="M1509">
        <v>-2</v>
      </c>
      <c r="N1509">
        <v>0.33299999999999996</v>
      </c>
      <c r="O1509">
        <v>2</v>
      </c>
      <c r="P1509">
        <v>0.33299999999999996</v>
      </c>
      <c r="Q1509" t="s">
        <v>42</v>
      </c>
      <c r="R1509" t="s">
        <v>41</v>
      </c>
      <c r="T1509">
        <v>101.31965006729475</v>
      </c>
      <c r="U1509">
        <v>117.34261838440112</v>
      </c>
      <c r="V1509">
        <v>125.13020833333333</v>
      </c>
      <c r="W1509">
        <v>148.05555555555554</v>
      </c>
      <c r="X1509">
        <v>-39.488649999999993</v>
      </c>
      <c r="Y1509" t="s">
        <v>49</v>
      </c>
      <c r="Z1509">
        <v>-62.296059999999997</v>
      </c>
      <c r="AA1509" t="s">
        <v>49</v>
      </c>
      <c r="AC1509">
        <v>26.256</v>
      </c>
      <c r="AD1509">
        <v>61.972999999999999</v>
      </c>
      <c r="AE1509">
        <v>25.841000000000001</v>
      </c>
      <c r="AG1509" t="s">
        <v>678</v>
      </c>
      <c r="AH1509" t="s">
        <v>679</v>
      </c>
      <c r="AI1509">
        <v>7</v>
      </c>
      <c r="AJ1509" t="s">
        <v>678</v>
      </c>
      <c r="AK1509" t="s">
        <v>679</v>
      </c>
      <c r="AL1509">
        <v>66</v>
      </c>
    </row>
    <row r="1510" spans="1:38">
      <c r="A1510" t="s">
        <v>601</v>
      </c>
      <c r="B1510">
        <v>7</v>
      </c>
      <c r="C1510">
        <v>11</v>
      </c>
      <c r="D1510" t="s">
        <v>123</v>
      </c>
      <c r="F1510">
        <v>0</v>
      </c>
      <c r="G1510">
        <v>1</v>
      </c>
      <c r="H1510">
        <v>0</v>
      </c>
      <c r="I1510">
        <v>1</v>
      </c>
      <c r="J1510" t="s">
        <v>42</v>
      </c>
      <c r="K1510">
        <v>0</v>
      </c>
      <c r="L1510" t="s">
        <v>42</v>
      </c>
      <c r="M1510">
        <v>0</v>
      </c>
      <c r="N1510">
        <v>1</v>
      </c>
      <c r="O1510">
        <v>-1</v>
      </c>
      <c r="P1510">
        <v>0.66599999999999993</v>
      </c>
      <c r="Q1510" t="s">
        <v>41</v>
      </c>
      <c r="R1510" t="s">
        <v>41</v>
      </c>
      <c r="T1510">
        <v>101.31965006729475</v>
      </c>
      <c r="U1510">
        <v>117.34261838440112</v>
      </c>
      <c r="V1510">
        <v>125.13020833333333</v>
      </c>
      <c r="W1510">
        <v>148.05555555555554</v>
      </c>
      <c r="X1510">
        <v>328.77634999999998</v>
      </c>
      <c r="Y1510" t="s">
        <v>89</v>
      </c>
      <c r="Z1510">
        <v>182.81571000000002</v>
      </c>
      <c r="AA1510" t="s">
        <v>54</v>
      </c>
      <c r="AC1510">
        <v>27.481000000000002</v>
      </c>
      <c r="AD1510">
        <v>54.896000000000001</v>
      </c>
      <c r="AE1510">
        <v>27.407</v>
      </c>
      <c r="AG1510" t="s">
        <v>686</v>
      </c>
      <c r="AH1510" t="s">
        <v>687</v>
      </c>
      <c r="AI1510">
        <v>146</v>
      </c>
      <c r="AJ1510" t="s">
        <v>668</v>
      </c>
      <c r="AK1510" t="s">
        <v>669</v>
      </c>
      <c r="AL1510">
        <v>52</v>
      </c>
    </row>
    <row r="1511" spans="1:38">
      <c r="A1511" t="s">
        <v>601</v>
      </c>
      <c r="B1511">
        <v>7</v>
      </c>
      <c r="C1511">
        <v>11</v>
      </c>
      <c r="D1511" t="s">
        <v>123</v>
      </c>
      <c r="F1511">
        <v>0</v>
      </c>
      <c r="G1511">
        <v>1</v>
      </c>
      <c r="H1511">
        <v>1</v>
      </c>
      <c r="I1511">
        <v>0.5</v>
      </c>
      <c r="J1511" t="s">
        <v>42</v>
      </c>
      <c r="K1511">
        <v>0</v>
      </c>
      <c r="L1511" t="s">
        <v>42</v>
      </c>
      <c r="M1511">
        <v>-1</v>
      </c>
      <c r="N1511">
        <v>0.66599999999999993</v>
      </c>
      <c r="O1511">
        <v>0</v>
      </c>
      <c r="P1511">
        <v>1</v>
      </c>
      <c r="Q1511" t="s">
        <v>41</v>
      </c>
      <c r="R1511" t="s">
        <v>41</v>
      </c>
      <c r="T1511">
        <v>101.31965006729475</v>
      </c>
      <c r="U1511">
        <v>117.34261838440112</v>
      </c>
      <c r="V1511">
        <v>125.13020833333333</v>
      </c>
      <c r="W1511">
        <v>148.05555555555554</v>
      </c>
      <c r="X1511">
        <v>131.82995</v>
      </c>
      <c r="Y1511" t="s">
        <v>54</v>
      </c>
      <c r="Z1511">
        <v>-25.82405</v>
      </c>
      <c r="AA1511" t="s">
        <v>49</v>
      </c>
      <c r="AC1511">
        <v>27.727</v>
      </c>
      <c r="AD1511">
        <v>54.552</v>
      </c>
      <c r="AE1511">
        <v>27.801000000000002</v>
      </c>
      <c r="AG1511" t="s">
        <v>656</v>
      </c>
      <c r="AH1511" t="s">
        <v>657</v>
      </c>
      <c r="AI1511">
        <v>91</v>
      </c>
      <c r="AJ1511" t="s">
        <v>674</v>
      </c>
      <c r="AK1511" t="s">
        <v>675</v>
      </c>
      <c r="AL1511">
        <v>108</v>
      </c>
    </row>
    <row r="1512" spans="1:38">
      <c r="A1512" t="s">
        <v>601</v>
      </c>
      <c r="B1512">
        <v>7</v>
      </c>
      <c r="C1512">
        <v>11</v>
      </c>
      <c r="D1512" t="s">
        <v>123</v>
      </c>
      <c r="F1512">
        <v>0</v>
      </c>
      <c r="G1512">
        <v>1</v>
      </c>
      <c r="H1512">
        <v>1</v>
      </c>
      <c r="I1512">
        <v>0.5</v>
      </c>
      <c r="J1512" t="s">
        <v>42</v>
      </c>
      <c r="K1512">
        <v>0</v>
      </c>
      <c r="L1512" t="s">
        <v>42</v>
      </c>
      <c r="M1512">
        <v>-1</v>
      </c>
      <c r="N1512">
        <v>0.66599999999999993</v>
      </c>
      <c r="O1512">
        <v>0</v>
      </c>
      <c r="P1512">
        <v>1</v>
      </c>
      <c r="Q1512" t="s">
        <v>41</v>
      </c>
      <c r="R1512" t="s">
        <v>41</v>
      </c>
      <c r="T1512">
        <v>101.31965006729475</v>
      </c>
      <c r="U1512">
        <v>117.34261838440112</v>
      </c>
      <c r="V1512">
        <v>125.13020833333333</v>
      </c>
      <c r="W1512">
        <v>148.05555555555554</v>
      </c>
      <c r="X1512">
        <v>102.58414999999999</v>
      </c>
      <c r="Y1512" t="s">
        <v>54</v>
      </c>
      <c r="Z1512">
        <v>-41.315159999999999</v>
      </c>
      <c r="AA1512" t="s">
        <v>49</v>
      </c>
      <c r="AC1512">
        <v>27.53</v>
      </c>
      <c r="AD1512">
        <v>58.422000000000004</v>
      </c>
      <c r="AE1512">
        <v>27.308</v>
      </c>
      <c r="AG1512" t="s">
        <v>656</v>
      </c>
      <c r="AH1512" t="s">
        <v>657</v>
      </c>
      <c r="AI1512">
        <v>91</v>
      </c>
      <c r="AJ1512" t="s">
        <v>674</v>
      </c>
      <c r="AK1512" t="s">
        <v>675</v>
      </c>
      <c r="AL1512">
        <v>108</v>
      </c>
    </row>
    <row r="1513" spans="1:38">
      <c r="A1513" t="s">
        <v>601</v>
      </c>
      <c r="B1513">
        <v>7</v>
      </c>
      <c r="C1513">
        <v>11</v>
      </c>
      <c r="D1513" t="s">
        <v>123</v>
      </c>
      <c r="F1513">
        <v>-1</v>
      </c>
      <c r="G1513">
        <v>0.5</v>
      </c>
      <c r="H1513">
        <v>2</v>
      </c>
      <c r="I1513">
        <v>0</v>
      </c>
      <c r="J1513" t="s">
        <v>41</v>
      </c>
      <c r="K1513">
        <v>1</v>
      </c>
      <c r="L1513" t="s">
        <v>42</v>
      </c>
      <c r="M1513">
        <v>-1</v>
      </c>
      <c r="N1513">
        <v>0.66599999999999993</v>
      </c>
      <c r="O1513">
        <v>0</v>
      </c>
      <c r="P1513">
        <v>1</v>
      </c>
      <c r="Q1513" t="s">
        <v>41</v>
      </c>
      <c r="R1513" t="s">
        <v>42</v>
      </c>
      <c r="T1513">
        <v>101.31965006729475</v>
      </c>
      <c r="U1513">
        <v>117.34261838440112</v>
      </c>
      <c r="V1513">
        <v>125.13020833333333</v>
      </c>
      <c r="W1513">
        <v>148.05555555555554</v>
      </c>
      <c r="X1513">
        <v>87.961250000000007</v>
      </c>
      <c r="Y1513" t="s">
        <v>49</v>
      </c>
      <c r="Z1513">
        <v>-56.806270000000005</v>
      </c>
      <c r="AA1513" t="s">
        <v>49</v>
      </c>
      <c r="AC1513">
        <v>26.818000000000001</v>
      </c>
      <c r="AD1513">
        <v>65.097000000000008</v>
      </c>
      <c r="AE1513">
        <v>26.378</v>
      </c>
      <c r="AG1513" t="s">
        <v>650</v>
      </c>
      <c r="AH1513" t="s">
        <v>651</v>
      </c>
      <c r="AI1513">
        <v>131</v>
      </c>
      <c r="AJ1513" t="s">
        <v>676</v>
      </c>
      <c r="AK1513" t="s">
        <v>677</v>
      </c>
      <c r="AL1513">
        <v>78</v>
      </c>
    </row>
    <row r="1514" spans="1:38">
      <c r="A1514" t="s">
        <v>601</v>
      </c>
      <c r="B1514">
        <v>7</v>
      </c>
      <c r="C1514">
        <v>11</v>
      </c>
      <c r="D1514" t="s">
        <v>123</v>
      </c>
      <c r="F1514">
        <v>-1</v>
      </c>
      <c r="G1514">
        <v>0.5</v>
      </c>
      <c r="H1514">
        <v>2</v>
      </c>
      <c r="I1514">
        <v>0</v>
      </c>
      <c r="J1514" t="s">
        <v>41</v>
      </c>
      <c r="K1514">
        <v>1</v>
      </c>
      <c r="L1514" t="s">
        <v>42</v>
      </c>
      <c r="M1514">
        <v>-1</v>
      </c>
      <c r="N1514">
        <v>0.66599999999999993</v>
      </c>
      <c r="O1514">
        <v>1</v>
      </c>
      <c r="P1514">
        <v>0.66599999999999993</v>
      </c>
      <c r="Q1514" t="s">
        <v>41</v>
      </c>
      <c r="R1514" t="s">
        <v>41</v>
      </c>
      <c r="T1514">
        <v>101.31965006729475</v>
      </c>
      <c r="U1514">
        <v>117.34261838440112</v>
      </c>
      <c r="V1514">
        <v>125.13020833333333</v>
      </c>
      <c r="W1514">
        <v>148.05555555555554</v>
      </c>
      <c r="X1514">
        <v>80.649799999999999</v>
      </c>
      <c r="Y1514" t="s">
        <v>49</v>
      </c>
      <c r="Z1514">
        <v>-72.297380000000004</v>
      </c>
      <c r="AA1514" t="s">
        <v>49</v>
      </c>
      <c r="AC1514">
        <v>26.256</v>
      </c>
      <c r="AD1514">
        <v>61.972999999999999</v>
      </c>
      <c r="AE1514">
        <v>25.841000000000001</v>
      </c>
      <c r="AG1514" t="s">
        <v>650</v>
      </c>
      <c r="AH1514" t="s">
        <v>651</v>
      </c>
      <c r="AI1514">
        <v>131</v>
      </c>
      <c r="AJ1514" t="s">
        <v>652</v>
      </c>
      <c r="AK1514" t="s">
        <v>653</v>
      </c>
      <c r="AL1514">
        <v>48</v>
      </c>
    </row>
    <row r="1515" spans="1:38">
      <c r="A1515" t="s">
        <v>601</v>
      </c>
      <c r="B1515">
        <v>7</v>
      </c>
      <c r="C1515">
        <v>12</v>
      </c>
      <c r="D1515" t="s">
        <v>95</v>
      </c>
      <c r="F1515">
        <v>-1</v>
      </c>
      <c r="G1515">
        <v>0.5</v>
      </c>
      <c r="H1515">
        <v>1</v>
      </c>
      <c r="I1515">
        <v>0.5</v>
      </c>
      <c r="J1515" t="s">
        <v>42</v>
      </c>
      <c r="K1515">
        <v>1</v>
      </c>
      <c r="L1515" t="s">
        <v>42</v>
      </c>
      <c r="M1515">
        <v>0</v>
      </c>
      <c r="N1515">
        <v>1</v>
      </c>
      <c r="O1515">
        <v>0</v>
      </c>
      <c r="P1515">
        <v>1</v>
      </c>
      <c r="Q1515" t="s">
        <v>41</v>
      </c>
      <c r="R1515" t="s">
        <v>41</v>
      </c>
      <c r="T1515">
        <v>101.31965006729475</v>
      </c>
      <c r="U1515">
        <v>117.34261838440112</v>
      </c>
      <c r="V1515">
        <v>125.13020833333333</v>
      </c>
      <c r="W1515">
        <v>148.05555555555554</v>
      </c>
      <c r="X1515">
        <v>146.41163</v>
      </c>
      <c r="Y1515" t="s">
        <v>54</v>
      </c>
      <c r="Z1515">
        <v>98.203499999999991</v>
      </c>
      <c r="AA1515" t="s">
        <v>49</v>
      </c>
      <c r="AC1515">
        <v>27.481000000000002</v>
      </c>
      <c r="AD1515">
        <v>54.896000000000001</v>
      </c>
      <c r="AE1515">
        <v>27.407</v>
      </c>
      <c r="AG1515" t="s">
        <v>674</v>
      </c>
      <c r="AH1515" t="s">
        <v>675</v>
      </c>
      <c r="AI1515">
        <v>202</v>
      </c>
      <c r="AJ1515" t="s">
        <v>674</v>
      </c>
      <c r="AK1515" t="s">
        <v>675</v>
      </c>
      <c r="AL1515">
        <v>108</v>
      </c>
    </row>
    <row r="1516" spans="1:38">
      <c r="A1516" t="s">
        <v>601</v>
      </c>
      <c r="B1516">
        <v>7</v>
      </c>
      <c r="C1516">
        <v>12</v>
      </c>
      <c r="D1516" t="s">
        <v>95</v>
      </c>
      <c r="F1516">
        <v>-1</v>
      </c>
      <c r="G1516">
        <v>0.5</v>
      </c>
      <c r="H1516">
        <v>1</v>
      </c>
      <c r="I1516">
        <v>0.5</v>
      </c>
      <c r="J1516" t="s">
        <v>42</v>
      </c>
      <c r="K1516">
        <v>0</v>
      </c>
      <c r="L1516" t="s">
        <v>42</v>
      </c>
      <c r="M1516">
        <v>0</v>
      </c>
      <c r="N1516">
        <v>1</v>
      </c>
      <c r="O1516">
        <v>0</v>
      </c>
      <c r="P1516">
        <v>1</v>
      </c>
      <c r="Q1516" t="s">
        <v>41</v>
      </c>
      <c r="R1516" t="s">
        <v>41</v>
      </c>
      <c r="T1516">
        <v>101.31965006729475</v>
      </c>
      <c r="U1516">
        <v>117.34261838440112</v>
      </c>
      <c r="V1516">
        <v>125.13020833333333</v>
      </c>
      <c r="W1516">
        <v>148.05555555555554</v>
      </c>
      <c r="X1516">
        <v>14.495329999999996</v>
      </c>
      <c r="Y1516" t="s">
        <v>49</v>
      </c>
      <c r="Z1516">
        <v>-35.31324</v>
      </c>
      <c r="AA1516" t="s">
        <v>49</v>
      </c>
      <c r="AC1516">
        <v>27.727</v>
      </c>
      <c r="AD1516">
        <v>54.552</v>
      </c>
      <c r="AE1516">
        <v>27.801000000000002</v>
      </c>
      <c r="AG1516" t="s">
        <v>674</v>
      </c>
      <c r="AH1516" t="s">
        <v>675</v>
      </c>
      <c r="AI1516">
        <v>202</v>
      </c>
      <c r="AJ1516" t="s">
        <v>674</v>
      </c>
      <c r="AK1516" t="s">
        <v>675</v>
      </c>
      <c r="AL1516">
        <v>108</v>
      </c>
    </row>
    <row r="1517" spans="1:38">
      <c r="A1517" t="s">
        <v>601</v>
      </c>
      <c r="B1517">
        <v>7</v>
      </c>
      <c r="C1517">
        <v>12</v>
      </c>
      <c r="D1517" t="s">
        <v>95</v>
      </c>
      <c r="F1517">
        <v>-1</v>
      </c>
      <c r="G1517">
        <v>0.5</v>
      </c>
      <c r="H1517">
        <v>1</v>
      </c>
      <c r="I1517">
        <v>0.5</v>
      </c>
      <c r="J1517" t="s">
        <v>42</v>
      </c>
      <c r="K1517">
        <v>0</v>
      </c>
      <c r="L1517" t="s">
        <v>42</v>
      </c>
      <c r="M1517">
        <v>-1</v>
      </c>
      <c r="N1517">
        <v>0.66599999999999993</v>
      </c>
      <c r="O1517">
        <v>1</v>
      </c>
      <c r="P1517">
        <v>0.66599999999999993</v>
      </c>
      <c r="Q1517" t="s">
        <v>41</v>
      </c>
      <c r="R1517" t="s">
        <v>41</v>
      </c>
      <c r="T1517">
        <v>101.31965006729475</v>
      </c>
      <c r="U1517">
        <v>117.34261838440112</v>
      </c>
      <c r="V1517">
        <v>125.13020833333333</v>
      </c>
      <c r="W1517">
        <v>148.05555555555554</v>
      </c>
      <c r="X1517">
        <v>-1.0589799999999983</v>
      </c>
      <c r="Y1517" t="s">
        <v>49</v>
      </c>
      <c r="Z1517">
        <v>-56.437050000000006</v>
      </c>
      <c r="AA1517" t="s">
        <v>49</v>
      </c>
      <c r="AC1517">
        <v>27.53</v>
      </c>
      <c r="AD1517">
        <v>58.422000000000004</v>
      </c>
      <c r="AE1517">
        <v>27.308</v>
      </c>
      <c r="AG1517" t="s">
        <v>650</v>
      </c>
      <c r="AH1517" t="s">
        <v>651</v>
      </c>
      <c r="AI1517">
        <v>131</v>
      </c>
      <c r="AJ1517" t="s">
        <v>650</v>
      </c>
      <c r="AK1517" t="s">
        <v>651</v>
      </c>
      <c r="AL1517">
        <v>128</v>
      </c>
    </row>
    <row r="1518" spans="1:38">
      <c r="A1518" t="s">
        <v>601</v>
      </c>
      <c r="B1518">
        <v>7</v>
      </c>
      <c r="C1518">
        <v>12</v>
      </c>
      <c r="D1518" t="s">
        <v>95</v>
      </c>
      <c r="F1518">
        <v>-1</v>
      </c>
      <c r="G1518">
        <v>0.5</v>
      </c>
      <c r="H1518">
        <v>2</v>
      </c>
      <c r="I1518">
        <v>0</v>
      </c>
      <c r="J1518" t="s">
        <v>41</v>
      </c>
      <c r="K1518">
        <v>0</v>
      </c>
      <c r="L1518" t="s">
        <v>42</v>
      </c>
      <c r="M1518">
        <v>-2</v>
      </c>
      <c r="N1518">
        <v>0.33299999999999996</v>
      </c>
      <c r="O1518">
        <v>1</v>
      </c>
      <c r="P1518">
        <v>0.66599999999999993</v>
      </c>
      <c r="Q1518" t="s">
        <v>41</v>
      </c>
      <c r="R1518" t="s">
        <v>41</v>
      </c>
      <c r="T1518">
        <v>101.31965006729475</v>
      </c>
      <c r="U1518">
        <v>117.34261838440112</v>
      </c>
      <c r="V1518">
        <v>125.13020833333333</v>
      </c>
      <c r="W1518">
        <v>148.05555555555554</v>
      </c>
      <c r="X1518">
        <v>-1.0589799999999983</v>
      </c>
      <c r="Y1518" t="s">
        <v>49</v>
      </c>
      <c r="Z1518">
        <v>-63.478320000000004</v>
      </c>
      <c r="AA1518" t="s">
        <v>49</v>
      </c>
      <c r="AC1518">
        <v>26.818000000000001</v>
      </c>
      <c r="AD1518">
        <v>65.097000000000008</v>
      </c>
      <c r="AE1518">
        <v>26.378</v>
      </c>
      <c r="AG1518" t="s">
        <v>654</v>
      </c>
      <c r="AH1518" t="s">
        <v>655</v>
      </c>
      <c r="AI1518">
        <v>50</v>
      </c>
      <c r="AJ1518" t="s">
        <v>652</v>
      </c>
      <c r="AK1518" t="s">
        <v>653</v>
      </c>
      <c r="AL1518">
        <v>48</v>
      </c>
    </row>
    <row r="1519" spans="1:38">
      <c r="A1519" t="s">
        <v>601</v>
      </c>
      <c r="B1519">
        <v>7</v>
      </c>
      <c r="C1519">
        <v>12</v>
      </c>
      <c r="D1519" t="s">
        <v>95</v>
      </c>
      <c r="F1519">
        <v>-1</v>
      </c>
      <c r="G1519">
        <v>0.5</v>
      </c>
      <c r="H1519">
        <v>2</v>
      </c>
      <c r="I1519">
        <v>0</v>
      </c>
      <c r="J1519" t="s">
        <v>41</v>
      </c>
      <c r="K1519">
        <v>0</v>
      </c>
      <c r="L1519" t="s">
        <v>42</v>
      </c>
      <c r="M1519">
        <v>-2</v>
      </c>
      <c r="N1519">
        <v>0.33299999999999996</v>
      </c>
      <c r="O1519">
        <v>1</v>
      </c>
      <c r="P1519">
        <v>0.66599999999999993</v>
      </c>
      <c r="Q1519" t="s">
        <v>41</v>
      </c>
      <c r="R1519" t="s">
        <v>42</v>
      </c>
      <c r="T1519">
        <v>101.31965006729475</v>
      </c>
      <c r="U1519">
        <v>117.34261838440112</v>
      </c>
      <c r="V1519">
        <v>125.13020833333333</v>
      </c>
      <c r="W1519">
        <v>148.05555555555554</v>
      </c>
      <c r="X1519">
        <v>-1.0589799999999983</v>
      </c>
      <c r="Y1519" t="s">
        <v>49</v>
      </c>
      <c r="Z1519">
        <v>41.962469999999996</v>
      </c>
      <c r="AA1519" t="s">
        <v>49</v>
      </c>
      <c r="AC1519">
        <v>26.256</v>
      </c>
      <c r="AD1519">
        <v>61.972999999999999</v>
      </c>
      <c r="AE1519">
        <v>25.841000000000001</v>
      </c>
      <c r="AG1519" t="s">
        <v>654</v>
      </c>
      <c r="AH1519" t="s">
        <v>655</v>
      </c>
      <c r="AI1519">
        <v>50</v>
      </c>
      <c r="AJ1519" t="s">
        <v>652</v>
      </c>
      <c r="AK1519" t="s">
        <v>653</v>
      </c>
      <c r="AL1519">
        <v>48</v>
      </c>
    </row>
    <row r="1520" spans="1:38">
      <c r="A1520" t="s">
        <v>601</v>
      </c>
      <c r="B1520">
        <v>8</v>
      </c>
      <c r="C1520">
        <v>1</v>
      </c>
      <c r="D1520" t="s">
        <v>34</v>
      </c>
      <c r="F1520">
        <v>1</v>
      </c>
      <c r="G1520">
        <v>0.5</v>
      </c>
      <c r="H1520">
        <v>-1</v>
      </c>
      <c r="I1520">
        <v>0.5</v>
      </c>
      <c r="J1520" t="s">
        <v>42</v>
      </c>
      <c r="K1520">
        <v>1</v>
      </c>
      <c r="L1520" t="s">
        <v>41</v>
      </c>
      <c r="M1520">
        <v>0</v>
      </c>
      <c r="N1520">
        <v>1</v>
      </c>
      <c r="O1520">
        <v>0</v>
      </c>
      <c r="P1520">
        <v>1</v>
      </c>
      <c r="Q1520" t="s">
        <v>41</v>
      </c>
      <c r="R1520" t="s">
        <v>41</v>
      </c>
      <c r="T1520">
        <v>101.31965006729475</v>
      </c>
      <c r="U1520">
        <v>117.34261838440112</v>
      </c>
      <c r="V1520">
        <v>125.13020833333333</v>
      </c>
      <c r="W1520">
        <v>148.05555555555554</v>
      </c>
      <c r="X1520">
        <v>721.64652549999994</v>
      </c>
      <c r="Y1520" t="s">
        <v>648</v>
      </c>
      <c r="Z1520">
        <v>492.64694599999996</v>
      </c>
      <c r="AA1520" t="s">
        <v>89</v>
      </c>
      <c r="AC1520">
        <v>28.903499999999998</v>
      </c>
      <c r="AD1520">
        <v>51.355749999999993</v>
      </c>
      <c r="AE1520">
        <v>29.346250000000005</v>
      </c>
      <c r="AG1520" t="s">
        <v>706</v>
      </c>
      <c r="AH1520" t="s">
        <v>707</v>
      </c>
      <c r="AI1520">
        <v>35</v>
      </c>
      <c r="AJ1520" t="s">
        <v>706</v>
      </c>
      <c r="AK1520" t="s">
        <v>707</v>
      </c>
      <c r="AL1520">
        <v>27</v>
      </c>
    </row>
    <row r="1521" spans="1:38">
      <c r="A1521" t="s">
        <v>601</v>
      </c>
      <c r="B1521">
        <v>8</v>
      </c>
      <c r="C1521">
        <v>1</v>
      </c>
      <c r="D1521" t="s">
        <v>34</v>
      </c>
      <c r="F1521">
        <v>1</v>
      </c>
      <c r="G1521">
        <v>0.5</v>
      </c>
      <c r="H1521">
        <v>-1</v>
      </c>
      <c r="I1521">
        <v>0.5</v>
      </c>
      <c r="J1521" t="s">
        <v>42</v>
      </c>
      <c r="K1521">
        <v>1</v>
      </c>
      <c r="L1521" t="s">
        <v>41</v>
      </c>
      <c r="M1521">
        <v>0</v>
      </c>
      <c r="N1521">
        <v>1</v>
      </c>
      <c r="O1521">
        <v>0</v>
      </c>
      <c r="P1521">
        <v>1</v>
      </c>
      <c r="Q1521" t="s">
        <v>41</v>
      </c>
      <c r="R1521" t="s">
        <v>41</v>
      </c>
      <c r="T1521">
        <v>101.31965006729475</v>
      </c>
      <c r="U1521">
        <v>117.34261838440112</v>
      </c>
      <c r="V1521">
        <v>125.13020833333333</v>
      </c>
      <c r="W1521">
        <v>148.05555555555554</v>
      </c>
      <c r="X1521">
        <v>756.93039629999998</v>
      </c>
      <c r="Y1521" t="s">
        <v>648</v>
      </c>
      <c r="Z1521">
        <v>621.25997749999988</v>
      </c>
      <c r="AA1521" t="s">
        <v>648</v>
      </c>
      <c r="AC1521">
        <v>29.065000000000001</v>
      </c>
      <c r="AD1521">
        <v>50.240124999999992</v>
      </c>
      <c r="AE1521">
        <v>29.333750000000002</v>
      </c>
      <c r="AG1521" t="s">
        <v>734</v>
      </c>
      <c r="AH1521" t="s">
        <v>735</v>
      </c>
      <c r="AI1521">
        <v>16</v>
      </c>
      <c r="AJ1521" t="s">
        <v>734</v>
      </c>
      <c r="AK1521" t="s">
        <v>735</v>
      </c>
      <c r="AL1521">
        <v>14</v>
      </c>
    </row>
    <row r="1522" spans="1:38">
      <c r="A1522" t="s">
        <v>601</v>
      </c>
      <c r="B1522">
        <v>8</v>
      </c>
      <c r="C1522">
        <v>1</v>
      </c>
      <c r="D1522" t="s">
        <v>34</v>
      </c>
      <c r="F1522">
        <v>0</v>
      </c>
      <c r="G1522">
        <v>1</v>
      </c>
      <c r="H1522">
        <v>0</v>
      </c>
      <c r="I1522">
        <v>1</v>
      </c>
      <c r="J1522" t="s">
        <v>42</v>
      </c>
      <c r="K1522">
        <v>0</v>
      </c>
      <c r="L1522" t="s">
        <v>42</v>
      </c>
      <c r="M1522">
        <v>0</v>
      </c>
      <c r="N1522">
        <v>1</v>
      </c>
      <c r="O1522">
        <v>0</v>
      </c>
      <c r="P1522">
        <v>1</v>
      </c>
      <c r="Q1522" t="s">
        <v>41</v>
      </c>
      <c r="R1522" t="s">
        <v>41</v>
      </c>
      <c r="T1522">
        <v>101.31965006729475</v>
      </c>
      <c r="U1522">
        <v>117.34261838440112</v>
      </c>
      <c r="V1522">
        <v>125.13020833333333</v>
      </c>
      <c r="W1522">
        <v>148.05555555555554</v>
      </c>
      <c r="X1522">
        <v>788.18734229999995</v>
      </c>
      <c r="Y1522" t="s">
        <v>648</v>
      </c>
      <c r="Z1522">
        <v>682.11297500000001</v>
      </c>
      <c r="AA1522" t="s">
        <v>648</v>
      </c>
      <c r="AC1522">
        <v>29.186875000000001</v>
      </c>
      <c r="AD1522">
        <v>49.929250000000003</v>
      </c>
      <c r="AE1522">
        <v>29.426875000000003</v>
      </c>
      <c r="AG1522" t="s">
        <v>710</v>
      </c>
      <c r="AH1522" t="s">
        <v>711</v>
      </c>
      <c r="AI1522">
        <v>39</v>
      </c>
      <c r="AJ1522" t="s">
        <v>710</v>
      </c>
      <c r="AK1522" t="s">
        <v>711</v>
      </c>
      <c r="AL1522">
        <v>37</v>
      </c>
    </row>
    <row r="1523" spans="1:38">
      <c r="A1523" t="s">
        <v>601</v>
      </c>
      <c r="B1523">
        <v>8</v>
      </c>
      <c r="C1523">
        <v>1</v>
      </c>
      <c r="D1523" t="s">
        <v>34</v>
      </c>
      <c r="F1523">
        <v>0</v>
      </c>
      <c r="G1523">
        <v>1</v>
      </c>
      <c r="H1523">
        <v>0</v>
      </c>
      <c r="I1523">
        <v>1</v>
      </c>
      <c r="J1523" t="s">
        <v>42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1</v>
      </c>
      <c r="Q1523" t="s">
        <v>41</v>
      </c>
      <c r="R1523" t="s">
        <v>41</v>
      </c>
      <c r="T1523">
        <v>101.31965006729475</v>
      </c>
      <c r="U1523">
        <v>117.34261838440112</v>
      </c>
      <c r="V1523">
        <v>125.13020833333333</v>
      </c>
      <c r="W1523">
        <v>148.05555555555554</v>
      </c>
      <c r="X1523">
        <v>842.85947709999994</v>
      </c>
      <c r="Y1523" t="s">
        <v>648</v>
      </c>
      <c r="Z1523">
        <v>976.46984149999992</v>
      </c>
      <c r="AA1523" t="s">
        <v>648</v>
      </c>
      <c r="AC1523">
        <v>29.308749999999996</v>
      </c>
      <c r="AD1523">
        <v>51.942500000000003</v>
      </c>
      <c r="AE1523">
        <v>29.5275</v>
      </c>
      <c r="AG1523" t="s">
        <v>710</v>
      </c>
      <c r="AH1523" t="s">
        <v>711</v>
      </c>
      <c r="AI1523">
        <v>39</v>
      </c>
      <c r="AJ1523" t="s">
        <v>710</v>
      </c>
      <c r="AK1523" t="s">
        <v>711</v>
      </c>
      <c r="AL1523">
        <v>37</v>
      </c>
    </row>
    <row r="1524" spans="1:38">
      <c r="A1524" t="s">
        <v>601</v>
      </c>
      <c r="B1524">
        <v>8</v>
      </c>
      <c r="C1524">
        <v>1</v>
      </c>
      <c r="D1524" t="s">
        <v>34</v>
      </c>
      <c r="F1524">
        <v>2</v>
      </c>
      <c r="G1524">
        <v>0</v>
      </c>
      <c r="H1524">
        <v>-2</v>
      </c>
      <c r="I1524">
        <v>0</v>
      </c>
      <c r="J1524" t="s">
        <v>42</v>
      </c>
      <c r="K1524">
        <v>2</v>
      </c>
      <c r="L1524" t="s">
        <v>41</v>
      </c>
      <c r="M1524">
        <v>0</v>
      </c>
      <c r="N1524">
        <v>1</v>
      </c>
      <c r="O1524">
        <v>0</v>
      </c>
      <c r="P1524">
        <v>1</v>
      </c>
      <c r="Q1524" t="s">
        <v>41</v>
      </c>
      <c r="R1524" t="s">
        <v>41</v>
      </c>
      <c r="T1524">
        <v>101.31965006729475</v>
      </c>
      <c r="U1524">
        <v>117.34261838440112</v>
      </c>
      <c r="V1524">
        <v>125.13020833333333</v>
      </c>
      <c r="W1524">
        <v>148.05555555555554</v>
      </c>
      <c r="X1524">
        <v>11406.757262999998</v>
      </c>
      <c r="Y1524" t="s">
        <v>649</v>
      </c>
      <c r="Z1524">
        <v>1575.6013600000001</v>
      </c>
      <c r="AA1524" t="s">
        <v>649</v>
      </c>
      <c r="AC1524">
        <v>29.061875000000001</v>
      </c>
      <c r="AD1524">
        <v>54.975250000000003</v>
      </c>
      <c r="AE1524">
        <v>29.12125</v>
      </c>
      <c r="AG1524" t="s">
        <v>762</v>
      </c>
      <c r="AH1524" t="s">
        <v>763</v>
      </c>
      <c r="AI1524">
        <v>8</v>
      </c>
      <c r="AJ1524" t="s">
        <v>762</v>
      </c>
      <c r="AK1524" t="s">
        <v>763</v>
      </c>
      <c r="AL1524">
        <v>4</v>
      </c>
    </row>
    <row r="1525" spans="1:38">
      <c r="A1525" t="s">
        <v>601</v>
      </c>
      <c r="B1525">
        <v>8</v>
      </c>
      <c r="C1525">
        <v>3</v>
      </c>
      <c r="D1525" t="s">
        <v>58</v>
      </c>
      <c r="F1525">
        <v>-1</v>
      </c>
      <c r="G1525">
        <v>0.5</v>
      </c>
      <c r="H1525">
        <v>1</v>
      </c>
      <c r="I1525">
        <v>0.5</v>
      </c>
      <c r="J1525" t="s">
        <v>41</v>
      </c>
      <c r="K1525">
        <v>1</v>
      </c>
      <c r="L1525" t="s">
        <v>41</v>
      </c>
      <c r="M1525">
        <v>1</v>
      </c>
      <c r="N1525">
        <v>0.66599999999999993</v>
      </c>
      <c r="O1525">
        <v>-1</v>
      </c>
      <c r="P1525">
        <v>0.66599999999999993</v>
      </c>
      <c r="Q1525" t="s">
        <v>42</v>
      </c>
      <c r="R1525" t="s">
        <v>41</v>
      </c>
      <c r="T1525">
        <v>101.31965006729475</v>
      </c>
      <c r="U1525">
        <v>117.34261838440112</v>
      </c>
      <c r="V1525">
        <v>125.13020833333333</v>
      </c>
      <c r="W1525">
        <v>148.05555555555554</v>
      </c>
      <c r="X1525">
        <v>291.53071</v>
      </c>
      <c r="Y1525" t="s">
        <v>54</v>
      </c>
      <c r="Z1525">
        <v>248.19960099999997</v>
      </c>
      <c r="AA1525" t="s">
        <v>54</v>
      </c>
      <c r="AC1525">
        <v>28.903499999999998</v>
      </c>
      <c r="AD1525">
        <v>51.355749999999993</v>
      </c>
      <c r="AE1525">
        <v>29.346250000000005</v>
      </c>
      <c r="AG1525" t="s">
        <v>666</v>
      </c>
      <c r="AH1525" t="s">
        <v>667</v>
      </c>
      <c r="AI1525">
        <v>60</v>
      </c>
      <c r="AJ1525" t="s">
        <v>666</v>
      </c>
      <c r="AK1525" t="s">
        <v>667</v>
      </c>
      <c r="AL1525">
        <v>57</v>
      </c>
    </row>
    <row r="1526" spans="1:38">
      <c r="A1526" t="s">
        <v>601</v>
      </c>
      <c r="B1526">
        <v>8</v>
      </c>
      <c r="C1526">
        <v>3</v>
      </c>
      <c r="D1526" t="s">
        <v>58</v>
      </c>
      <c r="F1526">
        <v>-1</v>
      </c>
      <c r="G1526">
        <v>0.5</v>
      </c>
      <c r="H1526">
        <v>1</v>
      </c>
      <c r="I1526">
        <v>0.5</v>
      </c>
      <c r="J1526" t="s">
        <v>41</v>
      </c>
      <c r="K1526">
        <v>0</v>
      </c>
      <c r="L1526" t="s">
        <v>42</v>
      </c>
      <c r="M1526">
        <v>1</v>
      </c>
      <c r="N1526">
        <v>0.66599999999999993</v>
      </c>
      <c r="O1526">
        <v>-1</v>
      </c>
      <c r="P1526">
        <v>0.66599999999999993</v>
      </c>
      <c r="Q1526" t="s">
        <v>42</v>
      </c>
      <c r="R1526" t="s">
        <v>41</v>
      </c>
      <c r="T1526">
        <v>101.31965006729475</v>
      </c>
      <c r="U1526">
        <v>117.34261838440112</v>
      </c>
      <c r="V1526">
        <v>125.13020833333333</v>
      </c>
      <c r="W1526">
        <v>148.05555555555554</v>
      </c>
      <c r="X1526">
        <v>353.82932949999997</v>
      </c>
      <c r="Y1526" t="s">
        <v>89</v>
      </c>
      <c r="Z1526">
        <v>263.5362025</v>
      </c>
      <c r="AA1526" t="s">
        <v>54</v>
      </c>
      <c r="AC1526">
        <v>29.065000000000001</v>
      </c>
      <c r="AD1526">
        <v>50.240124999999992</v>
      </c>
      <c r="AE1526">
        <v>29.333750000000002</v>
      </c>
      <c r="AG1526" t="s">
        <v>666</v>
      </c>
      <c r="AH1526" t="s">
        <v>667</v>
      </c>
      <c r="AI1526">
        <v>60</v>
      </c>
      <c r="AJ1526" t="s">
        <v>666</v>
      </c>
      <c r="AK1526" t="s">
        <v>667</v>
      </c>
      <c r="AL1526">
        <v>57</v>
      </c>
    </row>
    <row r="1527" spans="1:38">
      <c r="A1527" t="s">
        <v>601</v>
      </c>
      <c r="B1527">
        <v>8</v>
      </c>
      <c r="C1527">
        <v>3</v>
      </c>
      <c r="D1527" t="s">
        <v>58</v>
      </c>
      <c r="F1527">
        <v>0</v>
      </c>
      <c r="G1527">
        <v>1</v>
      </c>
      <c r="H1527">
        <v>1</v>
      </c>
      <c r="I1527">
        <v>0.5</v>
      </c>
      <c r="J1527" t="s">
        <v>42</v>
      </c>
      <c r="K1527">
        <v>0</v>
      </c>
      <c r="L1527" t="s">
        <v>42</v>
      </c>
      <c r="M1527">
        <v>0</v>
      </c>
      <c r="N1527">
        <v>1</v>
      </c>
      <c r="O1527">
        <v>-1</v>
      </c>
      <c r="P1527">
        <v>0.66599999999999993</v>
      </c>
      <c r="Q1527" t="s">
        <v>41</v>
      </c>
      <c r="R1527" t="s">
        <v>41</v>
      </c>
      <c r="T1527">
        <v>101.31965006729475</v>
      </c>
      <c r="U1527">
        <v>117.34261838440112</v>
      </c>
      <c r="V1527">
        <v>125.13020833333333</v>
      </c>
      <c r="W1527">
        <v>148.05555555555554</v>
      </c>
      <c r="X1527">
        <v>353.82932949999997</v>
      </c>
      <c r="Y1527" t="s">
        <v>89</v>
      </c>
      <c r="Z1527">
        <v>299.22451049999995</v>
      </c>
      <c r="AA1527" t="s">
        <v>54</v>
      </c>
      <c r="AC1527">
        <v>29.186875000000001</v>
      </c>
      <c r="AD1527">
        <v>49.929250000000003</v>
      </c>
      <c r="AE1527">
        <v>29.426875000000003</v>
      </c>
      <c r="AG1527" t="s">
        <v>686</v>
      </c>
      <c r="AH1527" t="s">
        <v>687</v>
      </c>
      <c r="AI1527">
        <v>146</v>
      </c>
      <c r="AJ1527" t="s">
        <v>666</v>
      </c>
      <c r="AK1527" t="s">
        <v>667</v>
      </c>
      <c r="AL1527">
        <v>57</v>
      </c>
    </row>
    <row r="1528" spans="1:38">
      <c r="A1528" t="s">
        <v>601</v>
      </c>
      <c r="B1528">
        <v>8</v>
      </c>
      <c r="C1528">
        <v>3</v>
      </c>
      <c r="D1528" t="s">
        <v>58</v>
      </c>
      <c r="F1528">
        <v>0</v>
      </c>
      <c r="G1528">
        <v>1</v>
      </c>
      <c r="H1528">
        <v>0</v>
      </c>
      <c r="I1528">
        <v>1</v>
      </c>
      <c r="J1528" t="s">
        <v>42</v>
      </c>
      <c r="K1528" t="s">
        <v>57</v>
      </c>
      <c r="L1528" t="s">
        <v>42</v>
      </c>
      <c r="M1528">
        <v>0</v>
      </c>
      <c r="N1528">
        <v>1</v>
      </c>
      <c r="O1528">
        <v>-1</v>
      </c>
      <c r="P1528">
        <v>0.66599999999999993</v>
      </c>
      <c r="Q1528" t="s">
        <v>41</v>
      </c>
      <c r="R1528" t="s">
        <v>41</v>
      </c>
      <c r="T1528">
        <v>101.31965006729475</v>
      </c>
      <c r="U1528">
        <v>117.34261838440112</v>
      </c>
      <c r="V1528">
        <v>125.13020833333333</v>
      </c>
      <c r="W1528">
        <v>148.05555555555554</v>
      </c>
      <c r="X1528">
        <v>390.91439549999996</v>
      </c>
      <c r="Y1528" t="s">
        <v>89</v>
      </c>
      <c r="Z1528">
        <v>311.16162650000001</v>
      </c>
      <c r="AA1528" t="s">
        <v>89</v>
      </c>
      <c r="AC1528">
        <v>29.308749999999996</v>
      </c>
      <c r="AD1528">
        <v>51.942500000000003</v>
      </c>
      <c r="AE1528">
        <v>29.5275</v>
      </c>
      <c r="AG1528" t="s">
        <v>702</v>
      </c>
      <c r="AH1528" t="s">
        <v>703</v>
      </c>
      <c r="AI1528">
        <v>54</v>
      </c>
      <c r="AJ1528" t="s">
        <v>732</v>
      </c>
      <c r="AK1528" t="s">
        <v>733</v>
      </c>
      <c r="AL1528">
        <v>27</v>
      </c>
    </row>
    <row r="1529" spans="1:38">
      <c r="A1529" t="s">
        <v>601</v>
      </c>
      <c r="B1529">
        <v>8</v>
      </c>
      <c r="C1529">
        <v>3</v>
      </c>
      <c r="D1529" t="s">
        <v>58</v>
      </c>
      <c r="F1529">
        <v>0</v>
      </c>
      <c r="G1529">
        <v>1</v>
      </c>
      <c r="H1529">
        <v>0</v>
      </c>
      <c r="I1529">
        <v>1</v>
      </c>
      <c r="J1529" t="s">
        <v>42</v>
      </c>
      <c r="K1529">
        <v>0</v>
      </c>
      <c r="L1529" t="s">
        <v>42</v>
      </c>
      <c r="M1529">
        <v>0</v>
      </c>
      <c r="N1529">
        <v>1</v>
      </c>
      <c r="O1529">
        <v>0</v>
      </c>
      <c r="P1529">
        <v>1</v>
      </c>
      <c r="Q1529" t="s">
        <v>41</v>
      </c>
      <c r="R1529" t="s">
        <v>41</v>
      </c>
      <c r="T1529">
        <v>101.31965006729475</v>
      </c>
      <c r="U1529">
        <v>117.34261838440112</v>
      </c>
      <c r="V1529">
        <v>125.13020833333333</v>
      </c>
      <c r="W1529">
        <v>148.05555555555554</v>
      </c>
      <c r="X1529">
        <v>483.28481149999993</v>
      </c>
      <c r="Y1529" t="s">
        <v>89</v>
      </c>
      <c r="Z1529">
        <v>339.7348025</v>
      </c>
      <c r="AA1529" t="s">
        <v>89</v>
      </c>
      <c r="AC1529">
        <v>29.061875000000001</v>
      </c>
      <c r="AD1529">
        <v>54.975250000000003</v>
      </c>
      <c r="AE1529">
        <v>29.12125</v>
      </c>
      <c r="AG1529" t="s">
        <v>702</v>
      </c>
      <c r="AH1529" t="s">
        <v>703</v>
      </c>
      <c r="AI1529">
        <v>54</v>
      </c>
      <c r="AJ1529" t="s">
        <v>702</v>
      </c>
      <c r="AK1529" t="s">
        <v>703</v>
      </c>
      <c r="AL1529">
        <v>37</v>
      </c>
    </row>
    <row r="1530" spans="1:38">
      <c r="A1530" t="s">
        <v>601</v>
      </c>
      <c r="B1530">
        <v>8</v>
      </c>
      <c r="C1530">
        <v>7</v>
      </c>
      <c r="D1530" t="s">
        <v>78</v>
      </c>
      <c r="F1530">
        <v>0</v>
      </c>
      <c r="G1530">
        <v>1</v>
      </c>
      <c r="H1530">
        <v>0</v>
      </c>
      <c r="I1530">
        <v>1</v>
      </c>
      <c r="J1530" t="s">
        <v>42</v>
      </c>
      <c r="K1530">
        <v>0</v>
      </c>
      <c r="L1530">
        <v>0</v>
      </c>
      <c r="M1530">
        <v>3</v>
      </c>
      <c r="N1530">
        <v>0</v>
      </c>
      <c r="O1530">
        <v>-3</v>
      </c>
      <c r="P1530">
        <v>0</v>
      </c>
      <c r="Q1530" t="s">
        <v>42</v>
      </c>
      <c r="R1530" t="s">
        <v>41</v>
      </c>
      <c r="T1530">
        <v>101.31965006729475</v>
      </c>
      <c r="U1530">
        <v>117.34261838440112</v>
      </c>
      <c r="V1530">
        <v>125.13020833333333</v>
      </c>
      <c r="W1530">
        <v>148.05555555555554</v>
      </c>
      <c r="X1530">
        <v>599.19560174999992</v>
      </c>
      <c r="Y1530" t="s">
        <v>648</v>
      </c>
      <c r="Z1530">
        <v>883.92632000000003</v>
      </c>
      <c r="AA1530" t="s">
        <v>648</v>
      </c>
      <c r="AC1530">
        <v>28.903499999999998</v>
      </c>
      <c r="AD1530">
        <v>51.355749999999993</v>
      </c>
      <c r="AE1530">
        <v>29.346250000000005</v>
      </c>
      <c r="AG1530" t="s">
        <v>728</v>
      </c>
      <c r="AH1530" t="s">
        <v>729</v>
      </c>
      <c r="AI1530">
        <v>4</v>
      </c>
      <c r="AJ1530" t="s">
        <v>728</v>
      </c>
      <c r="AK1530" t="s">
        <v>729</v>
      </c>
      <c r="AL1530">
        <v>8</v>
      </c>
    </row>
    <row r="1531" spans="1:38">
      <c r="A1531" t="s">
        <v>601</v>
      </c>
      <c r="B1531">
        <v>8</v>
      </c>
      <c r="C1531">
        <v>7</v>
      </c>
      <c r="D1531" t="s">
        <v>78</v>
      </c>
      <c r="F1531">
        <v>0</v>
      </c>
      <c r="G1531">
        <v>1</v>
      </c>
      <c r="H1531">
        <v>-1</v>
      </c>
      <c r="I1531">
        <v>0.5</v>
      </c>
      <c r="J1531" t="s">
        <v>42</v>
      </c>
      <c r="K1531">
        <v>0</v>
      </c>
      <c r="L1531" t="s">
        <v>41</v>
      </c>
      <c r="M1531">
        <v>2</v>
      </c>
      <c r="N1531">
        <v>0.33299999999999996</v>
      </c>
      <c r="O1531">
        <v>-2</v>
      </c>
      <c r="P1531">
        <v>0.33299999999999996</v>
      </c>
      <c r="Q1531" t="s">
        <v>42</v>
      </c>
      <c r="R1531" t="s">
        <v>41</v>
      </c>
      <c r="T1531">
        <v>101.31965006729475</v>
      </c>
      <c r="U1531">
        <v>117.34261838440112</v>
      </c>
      <c r="V1531">
        <v>125.13020833333333</v>
      </c>
      <c r="W1531">
        <v>148.05555555555554</v>
      </c>
      <c r="X1531">
        <v>633.76733750000005</v>
      </c>
      <c r="Y1531" t="s">
        <v>648</v>
      </c>
      <c r="Z1531">
        <v>980.58696770000006</v>
      </c>
      <c r="AA1531" t="s">
        <v>648</v>
      </c>
      <c r="AC1531">
        <v>29.065000000000001</v>
      </c>
      <c r="AD1531">
        <v>50.240124999999992</v>
      </c>
      <c r="AE1531">
        <v>29.333750000000002</v>
      </c>
      <c r="AG1531" t="s">
        <v>712</v>
      </c>
      <c r="AH1531" t="s">
        <v>713</v>
      </c>
      <c r="AI1531">
        <v>14</v>
      </c>
      <c r="AJ1531" t="s">
        <v>696</v>
      </c>
      <c r="AK1531" t="s">
        <v>697</v>
      </c>
      <c r="AL1531">
        <v>17</v>
      </c>
    </row>
    <row r="1532" spans="1:38">
      <c r="A1532" t="s">
        <v>601</v>
      </c>
      <c r="B1532">
        <v>8</v>
      </c>
      <c r="C1532">
        <v>7</v>
      </c>
      <c r="D1532" t="s">
        <v>78</v>
      </c>
      <c r="F1532">
        <v>2</v>
      </c>
      <c r="G1532">
        <v>0</v>
      </c>
      <c r="H1532">
        <v>0</v>
      </c>
      <c r="I1532">
        <v>1</v>
      </c>
      <c r="J1532" t="s">
        <v>41</v>
      </c>
      <c r="K1532">
        <v>2</v>
      </c>
      <c r="L1532" t="s">
        <v>41</v>
      </c>
      <c r="M1532">
        <v>-2</v>
      </c>
      <c r="N1532">
        <v>0.33299999999999996</v>
      </c>
      <c r="O1532">
        <v>-3</v>
      </c>
      <c r="P1532">
        <v>0</v>
      </c>
      <c r="Q1532" t="s">
        <v>41</v>
      </c>
      <c r="R1532" t="s">
        <v>42</v>
      </c>
      <c r="T1532">
        <v>101.31965006729475</v>
      </c>
      <c r="U1532">
        <v>117.34261838440112</v>
      </c>
      <c r="V1532">
        <v>125.13020833333333</v>
      </c>
      <c r="W1532">
        <v>148.05555555555554</v>
      </c>
      <c r="X1532">
        <v>651.01983150000001</v>
      </c>
      <c r="Y1532" t="s">
        <v>648</v>
      </c>
      <c r="Z1532">
        <v>974.59957850000001</v>
      </c>
      <c r="AA1532" t="s">
        <v>648</v>
      </c>
      <c r="AC1532">
        <v>29.308749999999996</v>
      </c>
      <c r="AD1532">
        <v>51.942500000000003</v>
      </c>
      <c r="AE1532">
        <v>29.5275</v>
      </c>
      <c r="AG1532" t="s">
        <v>694</v>
      </c>
      <c r="AH1532" t="s">
        <v>695</v>
      </c>
      <c r="AI1532">
        <v>7</v>
      </c>
      <c r="AJ1532" t="s">
        <v>728</v>
      </c>
      <c r="AK1532" t="s">
        <v>729</v>
      </c>
      <c r="AL1532">
        <v>8</v>
      </c>
    </row>
    <row r="1533" spans="1:38">
      <c r="A1533" t="s">
        <v>601</v>
      </c>
      <c r="B1533">
        <v>8</v>
      </c>
      <c r="C1533">
        <v>8</v>
      </c>
      <c r="D1533" t="s">
        <v>85</v>
      </c>
      <c r="F1533">
        <v>1</v>
      </c>
      <c r="G1533">
        <v>0.5</v>
      </c>
      <c r="H1533">
        <v>-1</v>
      </c>
      <c r="I1533">
        <v>0.5</v>
      </c>
      <c r="J1533" t="s">
        <v>42</v>
      </c>
      <c r="K1533">
        <v>2</v>
      </c>
      <c r="L1533" t="s">
        <v>41</v>
      </c>
      <c r="M1533">
        <v>3</v>
      </c>
      <c r="N1533">
        <v>0</v>
      </c>
      <c r="O1533">
        <v>-2</v>
      </c>
      <c r="P1533">
        <v>0.33299999999999996</v>
      </c>
      <c r="Q1533" t="s">
        <v>42</v>
      </c>
      <c r="R1533" t="s">
        <v>41</v>
      </c>
      <c r="T1533">
        <v>101.31965006729475</v>
      </c>
      <c r="U1533">
        <v>117.34261838440112</v>
      </c>
      <c r="V1533">
        <v>125.13020833333333</v>
      </c>
      <c r="W1533">
        <v>148.05555555555554</v>
      </c>
      <c r="X1533">
        <v>435.69203775</v>
      </c>
      <c r="Y1533" t="s">
        <v>89</v>
      </c>
      <c r="Z1533">
        <v>310.189507155</v>
      </c>
      <c r="AA1533" t="s">
        <v>89</v>
      </c>
      <c r="AC1533">
        <v>28.903499999999998</v>
      </c>
      <c r="AD1533">
        <v>51.355749999999993</v>
      </c>
      <c r="AE1533">
        <v>29.346250000000005</v>
      </c>
      <c r="AG1533" t="s">
        <v>726</v>
      </c>
      <c r="AH1533" t="s">
        <v>727</v>
      </c>
      <c r="AI1533">
        <v>5</v>
      </c>
      <c r="AJ1533" t="s">
        <v>722</v>
      </c>
      <c r="AK1533" t="s">
        <v>723</v>
      </c>
      <c r="AL1533">
        <v>16</v>
      </c>
    </row>
    <row r="1534" spans="1:38">
      <c r="A1534" t="s">
        <v>601</v>
      </c>
      <c r="B1534">
        <v>8</v>
      </c>
      <c r="C1534">
        <v>8</v>
      </c>
      <c r="D1534" t="s">
        <v>85</v>
      </c>
      <c r="F1534">
        <v>1</v>
      </c>
      <c r="G1534">
        <v>0.5</v>
      </c>
      <c r="H1534">
        <v>-1</v>
      </c>
      <c r="I1534">
        <v>0.5</v>
      </c>
      <c r="J1534" t="s">
        <v>42</v>
      </c>
      <c r="K1534">
        <v>1</v>
      </c>
      <c r="L1534" t="s">
        <v>42</v>
      </c>
      <c r="M1534">
        <v>2</v>
      </c>
      <c r="N1534">
        <v>0.33299999999999996</v>
      </c>
      <c r="O1534">
        <v>-1</v>
      </c>
      <c r="P1534">
        <v>0.66599999999999993</v>
      </c>
      <c r="Q1534" t="s">
        <v>41</v>
      </c>
      <c r="R1534" t="s">
        <v>41</v>
      </c>
      <c r="T1534">
        <v>101.31965006729475</v>
      </c>
      <c r="U1534">
        <v>117.34261838440112</v>
      </c>
      <c r="V1534">
        <v>125.13020833333333</v>
      </c>
      <c r="W1534">
        <v>148.05555555555554</v>
      </c>
      <c r="X1534">
        <v>481.18634549999996</v>
      </c>
      <c r="Y1534" t="s">
        <v>89</v>
      </c>
      <c r="Z1534">
        <v>330.66376750000001</v>
      </c>
      <c r="AA1534" t="s">
        <v>89</v>
      </c>
      <c r="AC1534">
        <v>29.065000000000001</v>
      </c>
      <c r="AD1534">
        <v>50.240124999999992</v>
      </c>
      <c r="AE1534">
        <v>29.333750000000002</v>
      </c>
      <c r="AG1534" t="s">
        <v>722</v>
      </c>
      <c r="AH1534" t="s">
        <v>723</v>
      </c>
      <c r="AI1534">
        <v>17</v>
      </c>
      <c r="AJ1534" t="s">
        <v>724</v>
      </c>
      <c r="AK1534" t="s">
        <v>725</v>
      </c>
      <c r="AL1534">
        <v>13</v>
      </c>
    </row>
    <row r="1535" spans="1:38">
      <c r="A1535" t="s">
        <v>601</v>
      </c>
      <c r="B1535">
        <v>8</v>
      </c>
      <c r="C1535">
        <v>8</v>
      </c>
      <c r="D1535" t="s">
        <v>85</v>
      </c>
      <c r="F1535">
        <v>0</v>
      </c>
      <c r="G1535">
        <v>1</v>
      </c>
      <c r="H1535">
        <v>0</v>
      </c>
      <c r="I1535">
        <v>1</v>
      </c>
      <c r="J1535" t="s">
        <v>42</v>
      </c>
      <c r="K1535">
        <v>0</v>
      </c>
      <c r="L1535" t="s">
        <v>42</v>
      </c>
      <c r="M1535">
        <v>1</v>
      </c>
      <c r="N1535">
        <v>0.66599999999999993</v>
      </c>
      <c r="O1535">
        <v>-1</v>
      </c>
      <c r="P1535">
        <v>0.66599999999999993</v>
      </c>
      <c r="Q1535" t="s">
        <v>41</v>
      </c>
      <c r="R1535" t="s">
        <v>41</v>
      </c>
      <c r="T1535">
        <v>101.31965006729475</v>
      </c>
      <c r="U1535">
        <v>117.34261838440112</v>
      </c>
      <c r="V1535">
        <v>125.13020833333333</v>
      </c>
      <c r="W1535">
        <v>148.05555555555554</v>
      </c>
      <c r="X1535">
        <v>501.86339075000001</v>
      </c>
      <c r="Y1535" t="s">
        <v>648</v>
      </c>
      <c r="Z1535">
        <v>392.17588800000004</v>
      </c>
      <c r="AA1535" t="s">
        <v>89</v>
      </c>
      <c r="AC1535">
        <v>29.308749999999996</v>
      </c>
      <c r="AD1535">
        <v>51.942500000000003</v>
      </c>
      <c r="AE1535">
        <v>29.5275</v>
      </c>
      <c r="AG1535" t="s">
        <v>732</v>
      </c>
      <c r="AH1535" t="s">
        <v>733</v>
      </c>
      <c r="AI1535">
        <v>22</v>
      </c>
      <c r="AJ1535" t="s">
        <v>732</v>
      </c>
      <c r="AK1535" t="s">
        <v>733</v>
      </c>
      <c r="AL1535">
        <v>27</v>
      </c>
    </row>
    <row r="1536" spans="1:38">
      <c r="A1536" t="s">
        <v>601</v>
      </c>
      <c r="B1536">
        <v>8</v>
      </c>
      <c r="C1536">
        <v>8</v>
      </c>
      <c r="D1536" t="s">
        <v>85</v>
      </c>
      <c r="F1536">
        <v>1</v>
      </c>
      <c r="G1536">
        <v>0.5</v>
      </c>
      <c r="H1536">
        <v>1</v>
      </c>
      <c r="I1536">
        <v>0.5</v>
      </c>
      <c r="J1536" t="s">
        <v>42</v>
      </c>
      <c r="K1536">
        <v>0</v>
      </c>
      <c r="L1536" t="s">
        <v>42</v>
      </c>
      <c r="M1536">
        <v>1</v>
      </c>
      <c r="N1536">
        <v>0.66599999999999993</v>
      </c>
      <c r="O1536">
        <v>0</v>
      </c>
      <c r="P1536">
        <v>1</v>
      </c>
      <c r="Q1536" t="s">
        <v>41</v>
      </c>
      <c r="R1536" t="s">
        <v>41</v>
      </c>
      <c r="T1536">
        <v>101.31965006729475</v>
      </c>
      <c r="U1536">
        <v>117.34261838440112</v>
      </c>
      <c r="V1536">
        <v>125.13020833333333</v>
      </c>
      <c r="W1536">
        <v>148.05555555555554</v>
      </c>
      <c r="X1536">
        <v>600.28475774999993</v>
      </c>
      <c r="Y1536" t="s">
        <v>648</v>
      </c>
      <c r="Z1536">
        <v>576.90149246999988</v>
      </c>
      <c r="AA1536" t="s">
        <v>648</v>
      </c>
      <c r="AC1536">
        <v>29.061875000000001</v>
      </c>
      <c r="AD1536">
        <v>54.975250000000003</v>
      </c>
      <c r="AE1536">
        <v>29.12125</v>
      </c>
      <c r="AG1536" t="s">
        <v>698</v>
      </c>
      <c r="AH1536" t="s">
        <v>699</v>
      </c>
      <c r="AI1536">
        <v>21</v>
      </c>
      <c r="AJ1536" t="s">
        <v>734</v>
      </c>
      <c r="AK1536" t="s">
        <v>735</v>
      </c>
      <c r="AL1536">
        <v>14</v>
      </c>
    </row>
    <row r="1537" spans="1:38">
      <c r="A1537" t="s">
        <v>601</v>
      </c>
      <c r="B1537">
        <v>8</v>
      </c>
      <c r="C1537">
        <v>9</v>
      </c>
      <c r="D1537" t="s">
        <v>117</v>
      </c>
      <c r="F1537">
        <v>-1</v>
      </c>
      <c r="G1537">
        <v>0.5</v>
      </c>
      <c r="H1537">
        <v>2</v>
      </c>
      <c r="I1537">
        <v>0</v>
      </c>
      <c r="J1537" t="s">
        <v>42</v>
      </c>
      <c r="K1537">
        <v>1</v>
      </c>
      <c r="L1537" t="s">
        <v>42</v>
      </c>
      <c r="M1537">
        <v>2</v>
      </c>
      <c r="N1537">
        <v>0.33299999999999996</v>
      </c>
      <c r="O1537">
        <v>-2</v>
      </c>
      <c r="P1537">
        <v>0.33299999999999996</v>
      </c>
      <c r="Q1537" t="s">
        <v>42</v>
      </c>
      <c r="R1537" t="s">
        <v>41</v>
      </c>
      <c r="T1537">
        <v>101.31965006729475</v>
      </c>
      <c r="U1537">
        <v>117.34261838440112</v>
      </c>
      <c r="V1537">
        <v>125.13020833333333</v>
      </c>
      <c r="W1537">
        <v>148.05555555555554</v>
      </c>
      <c r="X1537">
        <v>257.15009723999998</v>
      </c>
      <c r="Y1537" t="s">
        <v>54</v>
      </c>
      <c r="Z1537">
        <v>235.7572485</v>
      </c>
      <c r="AA1537" t="s">
        <v>54</v>
      </c>
      <c r="AC1537">
        <v>28.903499999999998</v>
      </c>
      <c r="AD1537">
        <v>51.355749999999993</v>
      </c>
      <c r="AE1537">
        <v>29.346250000000005</v>
      </c>
      <c r="AG1537" t="s">
        <v>664</v>
      </c>
      <c r="AH1537" t="s">
        <v>665</v>
      </c>
      <c r="AI1537">
        <v>32</v>
      </c>
      <c r="AJ1537" t="s">
        <v>692</v>
      </c>
      <c r="AK1537" t="s">
        <v>693</v>
      </c>
      <c r="AL1537">
        <v>16</v>
      </c>
    </row>
    <row r="1538" spans="1:38">
      <c r="A1538" t="s">
        <v>601</v>
      </c>
      <c r="B1538">
        <v>8</v>
      </c>
      <c r="C1538">
        <v>9</v>
      </c>
      <c r="D1538" t="s">
        <v>117</v>
      </c>
      <c r="F1538">
        <v>0</v>
      </c>
      <c r="G1538">
        <v>1</v>
      </c>
      <c r="H1538">
        <v>2</v>
      </c>
      <c r="I1538">
        <v>0</v>
      </c>
      <c r="J1538" t="s">
        <v>42</v>
      </c>
      <c r="K1538">
        <v>0</v>
      </c>
      <c r="L1538">
        <v>0</v>
      </c>
      <c r="M1538">
        <v>2</v>
      </c>
      <c r="N1538">
        <v>0.33299999999999996</v>
      </c>
      <c r="O1538">
        <v>-3</v>
      </c>
      <c r="P1538">
        <v>0</v>
      </c>
      <c r="Q1538" t="s">
        <v>42</v>
      </c>
      <c r="R1538" t="s">
        <v>41</v>
      </c>
      <c r="T1538">
        <v>101.31965006729475</v>
      </c>
      <c r="U1538">
        <v>117.34261838440112</v>
      </c>
      <c r="V1538">
        <v>125.13020833333333</v>
      </c>
      <c r="W1538">
        <v>148.05555555555554</v>
      </c>
      <c r="X1538">
        <v>317.65011195</v>
      </c>
      <c r="Y1538" t="s">
        <v>89</v>
      </c>
      <c r="Z1538">
        <v>262.31215049999997</v>
      </c>
      <c r="AA1538" t="s">
        <v>54</v>
      </c>
      <c r="AC1538">
        <v>29.065000000000001</v>
      </c>
      <c r="AD1538">
        <v>50.240124999999992</v>
      </c>
      <c r="AE1538">
        <v>29.333750000000002</v>
      </c>
      <c r="AG1538" t="s">
        <v>660</v>
      </c>
      <c r="AH1538" t="s">
        <v>661</v>
      </c>
      <c r="AI1538">
        <v>33</v>
      </c>
      <c r="AJ1538" t="s">
        <v>738</v>
      </c>
      <c r="AK1538" t="s">
        <v>739</v>
      </c>
      <c r="AL1538">
        <v>10</v>
      </c>
    </row>
    <row r="1539" spans="1:38">
      <c r="A1539" t="s">
        <v>601</v>
      </c>
      <c r="B1539">
        <v>8</v>
      </c>
      <c r="C1539">
        <v>9</v>
      </c>
      <c r="D1539" t="s">
        <v>117</v>
      </c>
      <c r="F1539">
        <v>-1</v>
      </c>
      <c r="G1539">
        <v>0.5</v>
      </c>
      <c r="H1539">
        <v>2</v>
      </c>
      <c r="I1539">
        <v>0</v>
      </c>
      <c r="J1539" t="s">
        <v>42</v>
      </c>
      <c r="K1539">
        <v>0</v>
      </c>
      <c r="L1539" t="s">
        <v>42</v>
      </c>
      <c r="M1539">
        <v>3</v>
      </c>
      <c r="N1539">
        <v>0</v>
      </c>
      <c r="O1539">
        <v>-3</v>
      </c>
      <c r="P1539">
        <v>0</v>
      </c>
      <c r="Q1539" t="s">
        <v>42</v>
      </c>
      <c r="R1539" t="s">
        <v>41</v>
      </c>
      <c r="T1539">
        <v>101.31965006729475</v>
      </c>
      <c r="U1539">
        <v>117.34261838440112</v>
      </c>
      <c r="V1539">
        <v>125.13020833333333</v>
      </c>
      <c r="W1539">
        <v>148.05555555555554</v>
      </c>
      <c r="X1539">
        <v>325.73347410999997</v>
      </c>
      <c r="Y1539" t="s">
        <v>89</v>
      </c>
      <c r="Z1539">
        <v>301.93918399999995</v>
      </c>
      <c r="AA1539" t="s">
        <v>89</v>
      </c>
      <c r="AC1539">
        <v>29.186875000000001</v>
      </c>
      <c r="AD1539">
        <v>49.929250000000003</v>
      </c>
      <c r="AE1539">
        <v>29.426875000000003</v>
      </c>
      <c r="AG1539" t="s">
        <v>726</v>
      </c>
      <c r="AH1539" t="s">
        <v>727</v>
      </c>
      <c r="AI1539">
        <v>5</v>
      </c>
      <c r="AJ1539" t="s">
        <v>736</v>
      </c>
      <c r="AK1539" t="s">
        <v>737</v>
      </c>
      <c r="AL1539">
        <v>5</v>
      </c>
    </row>
    <row r="1540" spans="1:38">
      <c r="A1540" t="s">
        <v>601</v>
      </c>
      <c r="B1540">
        <v>8</v>
      </c>
      <c r="C1540">
        <v>9</v>
      </c>
      <c r="D1540" t="s">
        <v>117</v>
      </c>
      <c r="F1540">
        <v>-1</v>
      </c>
      <c r="G1540">
        <v>0.5</v>
      </c>
      <c r="H1540">
        <v>2</v>
      </c>
      <c r="I1540">
        <v>0</v>
      </c>
      <c r="J1540" t="s">
        <v>42</v>
      </c>
      <c r="K1540">
        <v>0</v>
      </c>
      <c r="L1540" t="s">
        <v>42</v>
      </c>
      <c r="M1540">
        <v>3</v>
      </c>
      <c r="N1540">
        <v>0</v>
      </c>
      <c r="O1540">
        <v>-3</v>
      </c>
      <c r="P1540">
        <v>0</v>
      </c>
      <c r="Q1540" t="s">
        <v>42</v>
      </c>
      <c r="R1540" t="s">
        <v>41</v>
      </c>
      <c r="T1540">
        <v>101.31965006729475</v>
      </c>
      <c r="U1540">
        <v>117.34261838440112</v>
      </c>
      <c r="V1540">
        <v>125.13020833333333</v>
      </c>
      <c r="W1540">
        <v>148.05555555555554</v>
      </c>
      <c r="X1540">
        <v>317.70238167499997</v>
      </c>
      <c r="Y1540" t="s">
        <v>89</v>
      </c>
      <c r="Z1540">
        <v>308.5514445</v>
      </c>
      <c r="AA1540" t="s">
        <v>89</v>
      </c>
      <c r="AC1540">
        <v>29.308749999999996</v>
      </c>
      <c r="AD1540">
        <v>51.942500000000003</v>
      </c>
      <c r="AE1540">
        <v>29.5275</v>
      </c>
      <c r="AG1540" t="s">
        <v>726</v>
      </c>
      <c r="AH1540" t="s">
        <v>727</v>
      </c>
      <c r="AI1540">
        <v>5</v>
      </c>
      <c r="AJ1540" t="s">
        <v>736</v>
      </c>
      <c r="AK1540" t="s">
        <v>737</v>
      </c>
      <c r="AL1540">
        <v>5</v>
      </c>
    </row>
    <row r="1541" spans="1:38">
      <c r="A1541" t="s">
        <v>601</v>
      </c>
      <c r="B1541">
        <v>8</v>
      </c>
      <c r="C1541">
        <v>9</v>
      </c>
      <c r="D1541" t="s">
        <v>117</v>
      </c>
      <c r="F1541">
        <v>0</v>
      </c>
      <c r="G1541">
        <v>1</v>
      </c>
      <c r="H1541">
        <v>0</v>
      </c>
      <c r="I1541">
        <v>1</v>
      </c>
      <c r="J1541" t="s">
        <v>42</v>
      </c>
      <c r="K1541">
        <v>0</v>
      </c>
      <c r="L1541" t="s">
        <v>42</v>
      </c>
      <c r="M1541">
        <v>3</v>
      </c>
      <c r="N1541">
        <v>0</v>
      </c>
      <c r="O1541">
        <v>-3</v>
      </c>
      <c r="P1541">
        <v>0</v>
      </c>
      <c r="Q1541" t="s">
        <v>42</v>
      </c>
      <c r="R1541" t="s">
        <v>41</v>
      </c>
      <c r="T1541">
        <v>101.31965006729475</v>
      </c>
      <c r="U1541">
        <v>117.34261838440112</v>
      </c>
      <c r="V1541">
        <v>125.13020833333333</v>
      </c>
      <c r="W1541">
        <v>148.05555555555554</v>
      </c>
      <c r="X1541">
        <v>418.44549118999998</v>
      </c>
      <c r="Y1541" t="s">
        <v>89</v>
      </c>
      <c r="Z1541">
        <v>426.70558300000005</v>
      </c>
      <c r="AA1541" t="s">
        <v>89</v>
      </c>
      <c r="AC1541">
        <v>29.061875000000001</v>
      </c>
      <c r="AD1541">
        <v>54.975250000000003</v>
      </c>
      <c r="AE1541">
        <v>29.12125</v>
      </c>
      <c r="AG1541" t="s">
        <v>720</v>
      </c>
      <c r="AH1541" t="s">
        <v>721</v>
      </c>
      <c r="AI1541">
        <v>5</v>
      </c>
      <c r="AJ1541" t="s">
        <v>720</v>
      </c>
      <c r="AK1541" t="s">
        <v>721</v>
      </c>
      <c r="AL1541">
        <v>4</v>
      </c>
    </row>
    <row r="1542" spans="1:38">
      <c r="A1542" t="s">
        <v>601</v>
      </c>
      <c r="B1542">
        <v>8</v>
      </c>
      <c r="C1542">
        <v>10</v>
      </c>
      <c r="D1542" t="s">
        <v>90</v>
      </c>
      <c r="F1542">
        <v>0</v>
      </c>
      <c r="G1542">
        <v>1</v>
      </c>
      <c r="H1542">
        <v>0</v>
      </c>
      <c r="I1542">
        <v>1</v>
      </c>
      <c r="J1542" t="s">
        <v>42</v>
      </c>
      <c r="K1542">
        <v>0</v>
      </c>
      <c r="L1542" t="s">
        <v>42</v>
      </c>
      <c r="M1542">
        <v>2</v>
      </c>
      <c r="N1542">
        <v>0.33299999999999996</v>
      </c>
      <c r="O1542">
        <v>-1</v>
      </c>
      <c r="P1542">
        <v>0.66599999999999993</v>
      </c>
      <c r="Q1542" t="s">
        <v>41</v>
      </c>
      <c r="R1542" t="s">
        <v>41</v>
      </c>
      <c r="T1542">
        <v>101.31965006729475</v>
      </c>
      <c r="U1542">
        <v>117.34261838440112</v>
      </c>
      <c r="V1542">
        <v>125.13020833333333</v>
      </c>
      <c r="W1542">
        <v>148.05555555555554</v>
      </c>
      <c r="X1542">
        <v>891.56979999999999</v>
      </c>
      <c r="Y1542" t="s">
        <v>648</v>
      </c>
      <c r="Z1542">
        <v>564.71434499999987</v>
      </c>
      <c r="AA1542" t="s">
        <v>648</v>
      </c>
      <c r="AC1542">
        <v>28.903499999999998</v>
      </c>
      <c r="AD1542">
        <v>51.355749999999993</v>
      </c>
      <c r="AE1542">
        <v>29.346250000000005</v>
      </c>
      <c r="AG1542" t="s">
        <v>712</v>
      </c>
      <c r="AH1542" t="s">
        <v>713</v>
      </c>
      <c r="AI1542">
        <v>14</v>
      </c>
      <c r="AJ1542" t="s">
        <v>700</v>
      </c>
      <c r="AK1542" t="s">
        <v>701</v>
      </c>
      <c r="AL1542">
        <v>25</v>
      </c>
    </row>
    <row r="1543" spans="1:38">
      <c r="A1543" t="s">
        <v>601</v>
      </c>
      <c r="B1543">
        <v>8</v>
      </c>
      <c r="C1543">
        <v>10</v>
      </c>
      <c r="D1543" t="s">
        <v>90</v>
      </c>
      <c r="F1543">
        <v>0</v>
      </c>
      <c r="G1543">
        <v>1</v>
      </c>
      <c r="H1543">
        <v>0</v>
      </c>
      <c r="I1543">
        <v>1</v>
      </c>
      <c r="J1543" t="s">
        <v>42</v>
      </c>
      <c r="K1543">
        <v>0</v>
      </c>
      <c r="L1543" t="s">
        <v>42</v>
      </c>
      <c r="M1543">
        <v>2</v>
      </c>
      <c r="N1543">
        <v>0.33299999999999996</v>
      </c>
      <c r="O1543">
        <v>-1</v>
      </c>
      <c r="P1543">
        <v>0.66599999999999993</v>
      </c>
      <c r="Q1543" t="s">
        <v>41</v>
      </c>
      <c r="R1543" t="s">
        <v>41</v>
      </c>
      <c r="T1543">
        <v>101.31965006729475</v>
      </c>
      <c r="U1543">
        <v>117.34261838440112</v>
      </c>
      <c r="V1543">
        <v>125.13020833333333</v>
      </c>
      <c r="W1543">
        <v>148.05555555555554</v>
      </c>
      <c r="X1543">
        <v>882.14589000000001</v>
      </c>
      <c r="Y1543" t="s">
        <v>648</v>
      </c>
      <c r="Z1543">
        <v>588.27569999999992</v>
      </c>
      <c r="AA1543" t="s">
        <v>648</v>
      </c>
      <c r="AC1543">
        <v>29.065000000000001</v>
      </c>
      <c r="AD1543">
        <v>50.240124999999992</v>
      </c>
      <c r="AE1543">
        <v>29.333750000000002</v>
      </c>
      <c r="AG1543" t="s">
        <v>712</v>
      </c>
      <c r="AH1543" t="s">
        <v>713</v>
      </c>
      <c r="AI1543">
        <v>14</v>
      </c>
      <c r="AJ1543" t="s">
        <v>700</v>
      </c>
      <c r="AK1543" t="s">
        <v>701</v>
      </c>
      <c r="AL1543">
        <v>25</v>
      </c>
    </row>
    <row r="1544" spans="1:38">
      <c r="A1544" t="s">
        <v>601</v>
      </c>
      <c r="B1544">
        <v>8</v>
      </c>
      <c r="C1544">
        <v>10</v>
      </c>
      <c r="D1544" t="s">
        <v>90</v>
      </c>
      <c r="F1544">
        <v>0</v>
      </c>
      <c r="G1544">
        <v>1</v>
      </c>
      <c r="H1544">
        <v>1</v>
      </c>
      <c r="I1544">
        <v>0.5</v>
      </c>
      <c r="J1544" t="s">
        <v>42</v>
      </c>
      <c r="K1544">
        <v>0</v>
      </c>
      <c r="L1544" t="s">
        <v>42</v>
      </c>
      <c r="M1544">
        <v>2</v>
      </c>
      <c r="N1544">
        <v>0.33299999999999996</v>
      </c>
      <c r="O1544">
        <v>-2</v>
      </c>
      <c r="P1544">
        <v>0.33299999999999996</v>
      </c>
      <c r="Q1544" t="s">
        <v>41</v>
      </c>
      <c r="R1544" t="s">
        <v>41</v>
      </c>
      <c r="T1544">
        <v>101.31965006729475</v>
      </c>
      <c r="U1544">
        <v>117.34261838440112</v>
      </c>
      <c r="V1544">
        <v>125.13020833333333</v>
      </c>
      <c r="W1544">
        <v>148.05555555555554</v>
      </c>
      <c r="X1544">
        <v>900.99370999999996</v>
      </c>
      <c r="Y1544" t="s">
        <v>648</v>
      </c>
      <c r="Z1544">
        <v>635.29899499999999</v>
      </c>
      <c r="AA1544" t="s">
        <v>648</v>
      </c>
      <c r="AC1544">
        <v>29.186875000000001</v>
      </c>
      <c r="AD1544">
        <v>49.929250000000003</v>
      </c>
      <c r="AE1544">
        <v>29.426875000000003</v>
      </c>
      <c r="AG1544" t="s">
        <v>712</v>
      </c>
      <c r="AH1544" t="s">
        <v>713</v>
      </c>
      <c r="AI1544">
        <v>14</v>
      </c>
      <c r="AJ1544" t="s">
        <v>696</v>
      </c>
      <c r="AK1544" t="s">
        <v>697</v>
      </c>
      <c r="AL1544">
        <v>17</v>
      </c>
    </row>
    <row r="1545" spans="1:38">
      <c r="A1545" t="s">
        <v>601</v>
      </c>
      <c r="B1545">
        <v>8</v>
      </c>
      <c r="C1545">
        <v>10</v>
      </c>
      <c r="D1545" t="s">
        <v>90</v>
      </c>
      <c r="F1545">
        <v>-1</v>
      </c>
      <c r="G1545">
        <v>0.5</v>
      </c>
      <c r="H1545">
        <v>1</v>
      </c>
      <c r="I1545">
        <v>0.5</v>
      </c>
      <c r="J1545" t="s">
        <v>42</v>
      </c>
      <c r="K1545">
        <v>1</v>
      </c>
      <c r="L1545" t="s">
        <v>42</v>
      </c>
      <c r="M1545">
        <v>3</v>
      </c>
      <c r="N1545">
        <v>0</v>
      </c>
      <c r="O1545">
        <v>-2</v>
      </c>
      <c r="P1545">
        <v>0.33299999999999996</v>
      </c>
      <c r="Q1545" t="s">
        <v>42</v>
      </c>
      <c r="R1545" t="s">
        <v>41</v>
      </c>
      <c r="T1545">
        <v>101.31965006729475</v>
      </c>
      <c r="U1545">
        <v>117.34261838440112</v>
      </c>
      <c r="V1545">
        <v>125.13020833333333</v>
      </c>
      <c r="W1545">
        <v>148.05555555555554</v>
      </c>
      <c r="X1545">
        <v>1098.5379499999999</v>
      </c>
      <c r="Y1545" t="s">
        <v>649</v>
      </c>
      <c r="Z1545">
        <v>698.02985999999987</v>
      </c>
      <c r="AA1545" t="s">
        <v>648</v>
      </c>
      <c r="AC1545">
        <v>29.308749999999996</v>
      </c>
      <c r="AD1545">
        <v>51.942500000000003</v>
      </c>
      <c r="AE1545">
        <v>29.5275</v>
      </c>
      <c r="AG1545" t="s">
        <v>718</v>
      </c>
      <c r="AH1545" t="s">
        <v>719</v>
      </c>
      <c r="AI1545">
        <v>7</v>
      </c>
      <c r="AJ1545" t="s">
        <v>696</v>
      </c>
      <c r="AK1545" t="s">
        <v>697</v>
      </c>
      <c r="AL1545">
        <v>17</v>
      </c>
    </row>
    <row r="1546" spans="1:38">
      <c r="A1546" t="s">
        <v>601</v>
      </c>
      <c r="B1546">
        <v>8</v>
      </c>
      <c r="C1546">
        <v>10</v>
      </c>
      <c r="D1546" t="s">
        <v>90</v>
      </c>
      <c r="F1546">
        <v>2</v>
      </c>
      <c r="G1546">
        <v>0</v>
      </c>
      <c r="H1546">
        <v>-2</v>
      </c>
      <c r="I1546">
        <v>0</v>
      </c>
      <c r="J1546" t="s">
        <v>42</v>
      </c>
      <c r="K1546">
        <v>0</v>
      </c>
      <c r="L1546" t="s">
        <v>41</v>
      </c>
      <c r="M1546">
        <v>3</v>
      </c>
      <c r="N1546">
        <v>0</v>
      </c>
      <c r="O1546">
        <v>-2</v>
      </c>
      <c r="P1546">
        <v>0.33299999999999996</v>
      </c>
      <c r="Q1546" t="s">
        <v>42</v>
      </c>
      <c r="R1546" t="s">
        <v>41</v>
      </c>
      <c r="T1546">
        <v>101.31965006729475</v>
      </c>
      <c r="U1546">
        <v>117.34261838440112</v>
      </c>
      <c r="V1546">
        <v>125.13020833333333</v>
      </c>
      <c r="W1546">
        <v>148.05555555555554</v>
      </c>
      <c r="X1546">
        <v>6609.497370000001</v>
      </c>
      <c r="Y1546" t="s">
        <v>649</v>
      </c>
      <c r="Z1546">
        <v>1701.2266249999998</v>
      </c>
      <c r="AA1546" t="s">
        <v>649</v>
      </c>
      <c r="AC1546">
        <v>29.061875000000001</v>
      </c>
      <c r="AD1546">
        <v>54.975250000000003</v>
      </c>
      <c r="AE1546">
        <v>29.12125</v>
      </c>
      <c r="AG1546" t="s">
        <v>748</v>
      </c>
      <c r="AH1546" t="s">
        <v>749</v>
      </c>
      <c r="AI1546">
        <v>2</v>
      </c>
      <c r="AJ1546" t="s">
        <v>768</v>
      </c>
      <c r="AK1546" t="s">
        <v>769</v>
      </c>
      <c r="AL1546">
        <v>1</v>
      </c>
    </row>
    <row r="1547" spans="1:38">
      <c r="A1547" t="s">
        <v>601</v>
      </c>
      <c r="B1547">
        <v>8</v>
      </c>
      <c r="C1547">
        <v>11</v>
      </c>
      <c r="D1547" t="s">
        <v>123</v>
      </c>
      <c r="F1547">
        <v>0</v>
      </c>
      <c r="G1547">
        <v>1</v>
      </c>
      <c r="H1547">
        <v>0</v>
      </c>
      <c r="I1547">
        <v>1</v>
      </c>
      <c r="J1547" t="s">
        <v>42</v>
      </c>
      <c r="K1547">
        <v>0</v>
      </c>
      <c r="L1547" t="s">
        <v>42</v>
      </c>
      <c r="M1547">
        <v>2</v>
      </c>
      <c r="N1547">
        <v>0.33299999999999996</v>
      </c>
      <c r="O1547">
        <v>-1</v>
      </c>
      <c r="P1547">
        <v>0.66599999999999993</v>
      </c>
      <c r="Q1547" t="s">
        <v>42</v>
      </c>
      <c r="R1547" t="s">
        <v>41</v>
      </c>
      <c r="T1547">
        <v>101.31965006729475</v>
      </c>
      <c r="U1547">
        <v>117.34261838440112</v>
      </c>
      <c r="V1547">
        <v>125.13020833333333</v>
      </c>
      <c r="W1547">
        <v>148.05555555555554</v>
      </c>
      <c r="X1547">
        <v>467.41624999999999</v>
      </c>
      <c r="Y1547" t="s">
        <v>89</v>
      </c>
      <c r="Z1547">
        <v>383.80796000000004</v>
      </c>
      <c r="AA1547" t="s">
        <v>89</v>
      </c>
      <c r="AC1547">
        <v>28.903499999999998</v>
      </c>
      <c r="AD1547">
        <v>51.355749999999993</v>
      </c>
      <c r="AE1547">
        <v>29.346250000000005</v>
      </c>
      <c r="AG1547" t="s">
        <v>704</v>
      </c>
      <c r="AH1547" t="s">
        <v>705</v>
      </c>
      <c r="AI1547">
        <v>12</v>
      </c>
      <c r="AJ1547" t="s">
        <v>732</v>
      </c>
      <c r="AK1547" t="s">
        <v>733</v>
      </c>
      <c r="AL1547">
        <v>27</v>
      </c>
    </row>
    <row r="1548" spans="1:38">
      <c r="A1548" t="s">
        <v>601</v>
      </c>
      <c r="B1548">
        <v>8</v>
      </c>
      <c r="C1548">
        <v>11</v>
      </c>
      <c r="D1548" t="s">
        <v>123</v>
      </c>
      <c r="F1548">
        <v>0</v>
      </c>
      <c r="G1548">
        <v>1</v>
      </c>
      <c r="H1548">
        <v>0</v>
      </c>
      <c r="I1548">
        <v>1</v>
      </c>
      <c r="J1548" t="s">
        <v>42</v>
      </c>
      <c r="K1548">
        <v>0</v>
      </c>
      <c r="L1548" t="s">
        <v>42</v>
      </c>
      <c r="M1548">
        <v>2</v>
      </c>
      <c r="N1548">
        <v>0.33299999999999996</v>
      </c>
      <c r="O1548">
        <v>-1</v>
      </c>
      <c r="P1548">
        <v>0.66599999999999993</v>
      </c>
      <c r="Q1548" t="s">
        <v>42</v>
      </c>
      <c r="R1548" t="s">
        <v>41</v>
      </c>
      <c r="T1548">
        <v>101.31965006729475</v>
      </c>
      <c r="U1548">
        <v>117.34261838440112</v>
      </c>
      <c r="V1548">
        <v>125.13020833333333</v>
      </c>
      <c r="W1548">
        <v>148.05555555555554</v>
      </c>
      <c r="X1548">
        <v>503.9735</v>
      </c>
      <c r="Y1548" t="s">
        <v>648</v>
      </c>
      <c r="Z1548">
        <v>414.69213500000006</v>
      </c>
      <c r="AA1548" t="s">
        <v>89</v>
      </c>
      <c r="AC1548">
        <v>29.065000000000001</v>
      </c>
      <c r="AD1548">
        <v>50.240124999999992</v>
      </c>
      <c r="AE1548">
        <v>29.333750000000002</v>
      </c>
      <c r="AG1548" t="s">
        <v>704</v>
      </c>
      <c r="AH1548" t="s">
        <v>705</v>
      </c>
      <c r="AI1548">
        <v>12</v>
      </c>
      <c r="AJ1548" t="s">
        <v>732</v>
      </c>
      <c r="AK1548" t="s">
        <v>733</v>
      </c>
      <c r="AL1548">
        <v>27</v>
      </c>
    </row>
    <row r="1549" spans="1:38">
      <c r="A1549" t="s">
        <v>601</v>
      </c>
      <c r="B1549">
        <v>8</v>
      </c>
      <c r="C1549">
        <v>11</v>
      </c>
      <c r="D1549" t="s">
        <v>123</v>
      </c>
      <c r="F1549">
        <v>-1</v>
      </c>
      <c r="G1549">
        <v>0.5</v>
      </c>
      <c r="H1549">
        <v>1</v>
      </c>
      <c r="I1549">
        <v>0.5</v>
      </c>
      <c r="J1549" t="s">
        <v>42</v>
      </c>
      <c r="K1549">
        <v>0</v>
      </c>
      <c r="L1549" t="s">
        <v>42</v>
      </c>
      <c r="M1549">
        <v>0</v>
      </c>
      <c r="N1549">
        <v>1</v>
      </c>
      <c r="O1549">
        <v>0</v>
      </c>
      <c r="P1549">
        <v>1</v>
      </c>
      <c r="Q1549" t="s">
        <v>41</v>
      </c>
      <c r="R1549" t="s">
        <v>41</v>
      </c>
      <c r="T1549">
        <v>101.31965006729475</v>
      </c>
      <c r="U1549">
        <v>117.34261838440112</v>
      </c>
      <c r="V1549">
        <v>125.13020833333333</v>
      </c>
      <c r="W1549">
        <v>148.05555555555554</v>
      </c>
      <c r="X1549">
        <v>503.88094999999998</v>
      </c>
      <c r="Y1549" t="s">
        <v>648</v>
      </c>
      <c r="Z1549">
        <v>437.92880000000002</v>
      </c>
      <c r="AA1549" t="s">
        <v>89</v>
      </c>
      <c r="AC1549">
        <v>29.186875000000001</v>
      </c>
      <c r="AD1549">
        <v>49.929250000000003</v>
      </c>
      <c r="AE1549">
        <v>29.426875000000003</v>
      </c>
      <c r="AG1549" t="s">
        <v>706</v>
      </c>
      <c r="AH1549" t="s">
        <v>707</v>
      </c>
      <c r="AI1549">
        <v>35</v>
      </c>
      <c r="AJ1549" t="s">
        <v>706</v>
      </c>
      <c r="AK1549" t="s">
        <v>707</v>
      </c>
      <c r="AL1549">
        <v>27</v>
      </c>
    </row>
    <row r="1550" spans="1:38">
      <c r="A1550" t="s">
        <v>601</v>
      </c>
      <c r="B1550">
        <v>8</v>
      </c>
      <c r="C1550">
        <v>11</v>
      </c>
      <c r="D1550" t="s">
        <v>123</v>
      </c>
      <c r="F1550">
        <v>0</v>
      </c>
      <c r="G1550">
        <v>1</v>
      </c>
      <c r="H1550">
        <v>0</v>
      </c>
      <c r="I1550">
        <v>1</v>
      </c>
      <c r="J1550" t="s">
        <v>42</v>
      </c>
      <c r="K1550">
        <v>0</v>
      </c>
      <c r="L1550" t="s">
        <v>42</v>
      </c>
      <c r="M1550">
        <v>1</v>
      </c>
      <c r="N1550">
        <v>0.66599999999999993</v>
      </c>
      <c r="O1550">
        <v>-1</v>
      </c>
      <c r="P1550">
        <v>0.66599999999999993</v>
      </c>
      <c r="Q1550" t="s">
        <v>42</v>
      </c>
      <c r="R1550" t="s">
        <v>41</v>
      </c>
      <c r="T1550">
        <v>101.31965006729475</v>
      </c>
      <c r="U1550">
        <v>117.34261838440112</v>
      </c>
      <c r="V1550">
        <v>125.13020833333333</v>
      </c>
      <c r="W1550">
        <v>148.05555555555554</v>
      </c>
      <c r="X1550">
        <v>496.66205000000002</v>
      </c>
      <c r="Y1550" t="s">
        <v>89</v>
      </c>
      <c r="Z1550">
        <v>461.16546499999998</v>
      </c>
      <c r="AA1550" t="s">
        <v>89</v>
      </c>
      <c r="AC1550">
        <v>29.308749999999996</v>
      </c>
      <c r="AD1550">
        <v>51.942500000000003</v>
      </c>
      <c r="AE1550">
        <v>29.5275</v>
      </c>
      <c r="AG1550" t="s">
        <v>732</v>
      </c>
      <c r="AH1550" t="s">
        <v>733</v>
      </c>
      <c r="AI1550">
        <v>22</v>
      </c>
      <c r="AJ1550" t="s">
        <v>732</v>
      </c>
      <c r="AK1550" t="s">
        <v>733</v>
      </c>
      <c r="AL1550">
        <v>27</v>
      </c>
    </row>
    <row r="1551" spans="1:38">
      <c r="A1551" t="s">
        <v>601</v>
      </c>
      <c r="B1551">
        <v>8</v>
      </c>
      <c r="C1551">
        <v>11</v>
      </c>
      <c r="D1551" t="s">
        <v>123</v>
      </c>
      <c r="F1551">
        <v>1</v>
      </c>
      <c r="G1551">
        <v>0.5</v>
      </c>
      <c r="H1551">
        <v>-1</v>
      </c>
      <c r="I1551">
        <v>0.5</v>
      </c>
      <c r="J1551" t="s">
        <v>42</v>
      </c>
      <c r="K1551">
        <v>1</v>
      </c>
      <c r="L1551" t="s">
        <v>41</v>
      </c>
      <c r="M1551">
        <v>2</v>
      </c>
      <c r="N1551">
        <v>0.33299999999999996</v>
      </c>
      <c r="O1551">
        <v>-2</v>
      </c>
      <c r="P1551">
        <v>0.33299999999999996</v>
      </c>
      <c r="Q1551" t="s">
        <v>42</v>
      </c>
      <c r="R1551" t="s">
        <v>41</v>
      </c>
      <c r="T1551">
        <v>101.31965006729475</v>
      </c>
      <c r="U1551">
        <v>117.34261838440112</v>
      </c>
      <c r="V1551">
        <v>125.13020833333333</v>
      </c>
      <c r="W1551">
        <v>148.05555555555554</v>
      </c>
      <c r="X1551">
        <v>584.21434999999997</v>
      </c>
      <c r="Y1551" t="s">
        <v>648</v>
      </c>
      <c r="Z1551">
        <v>754.81024000000002</v>
      </c>
      <c r="AA1551" t="s">
        <v>648</v>
      </c>
      <c r="AC1551">
        <v>29.061875000000001</v>
      </c>
      <c r="AD1551">
        <v>54.975250000000003</v>
      </c>
      <c r="AE1551">
        <v>29.12125</v>
      </c>
      <c r="AG1551" t="s">
        <v>696</v>
      </c>
      <c r="AH1551" t="s">
        <v>697</v>
      </c>
      <c r="AI1551">
        <v>11</v>
      </c>
      <c r="AJ1551" t="s">
        <v>696</v>
      </c>
      <c r="AK1551" t="s">
        <v>697</v>
      </c>
      <c r="AL1551">
        <v>17</v>
      </c>
    </row>
    <row r="1552" spans="1:38">
      <c r="A1552" t="s">
        <v>601</v>
      </c>
      <c r="B1552">
        <v>8</v>
      </c>
      <c r="C1552">
        <v>12</v>
      </c>
      <c r="D1552" t="s">
        <v>95</v>
      </c>
      <c r="F1552">
        <v>-1</v>
      </c>
      <c r="G1552">
        <v>0.5</v>
      </c>
      <c r="H1552">
        <v>1</v>
      </c>
      <c r="I1552">
        <v>0.5</v>
      </c>
      <c r="J1552" t="s">
        <v>41</v>
      </c>
      <c r="K1552">
        <v>1</v>
      </c>
      <c r="L1552" t="s">
        <v>42</v>
      </c>
      <c r="M1552">
        <v>1</v>
      </c>
      <c r="N1552">
        <v>0.66599999999999993</v>
      </c>
      <c r="O1552">
        <v>-1</v>
      </c>
      <c r="P1552">
        <v>0.66599999999999993</v>
      </c>
      <c r="Q1552" t="s">
        <v>41</v>
      </c>
      <c r="R1552" t="s">
        <v>41</v>
      </c>
      <c r="T1552">
        <v>101.31965006729475</v>
      </c>
      <c r="U1552">
        <v>117.34261838440112</v>
      </c>
      <c r="V1552">
        <v>125.13020833333333</v>
      </c>
      <c r="W1552">
        <v>148.05555555555554</v>
      </c>
      <c r="X1552">
        <v>200.75327000000001</v>
      </c>
      <c r="Y1552" t="s">
        <v>54</v>
      </c>
      <c r="Z1552">
        <v>91.162229999999994</v>
      </c>
      <c r="AA1552" t="s">
        <v>49</v>
      </c>
      <c r="AC1552">
        <v>28.903499999999998</v>
      </c>
      <c r="AD1552">
        <v>51.355749999999993</v>
      </c>
      <c r="AE1552">
        <v>29.346250000000005</v>
      </c>
      <c r="AG1552" t="s">
        <v>650</v>
      </c>
      <c r="AH1552" t="s">
        <v>651</v>
      </c>
      <c r="AI1552">
        <v>131</v>
      </c>
      <c r="AJ1552" t="s">
        <v>650</v>
      </c>
      <c r="AK1552" t="s">
        <v>651</v>
      </c>
      <c r="AL1552">
        <v>128</v>
      </c>
    </row>
    <row r="1553" spans="1:38">
      <c r="A1553" t="s">
        <v>601</v>
      </c>
      <c r="B1553">
        <v>8</v>
      </c>
      <c r="C1553">
        <v>12</v>
      </c>
      <c r="D1553" t="s">
        <v>95</v>
      </c>
      <c r="F1553">
        <v>-1</v>
      </c>
      <c r="G1553">
        <v>0.5</v>
      </c>
      <c r="H1553">
        <v>1</v>
      </c>
      <c r="I1553">
        <v>0.5</v>
      </c>
      <c r="J1553" t="s">
        <v>41</v>
      </c>
      <c r="K1553">
        <v>1</v>
      </c>
      <c r="L1553" t="s">
        <v>42</v>
      </c>
      <c r="M1553">
        <v>1</v>
      </c>
      <c r="N1553">
        <v>0.66599999999999993</v>
      </c>
      <c r="O1553">
        <v>-1</v>
      </c>
      <c r="P1553">
        <v>0.66599999999999993</v>
      </c>
      <c r="Q1553" t="s">
        <v>41</v>
      </c>
      <c r="R1553" t="s">
        <v>41</v>
      </c>
      <c r="T1553">
        <v>101.31965006729475</v>
      </c>
      <c r="U1553">
        <v>117.34261838440112</v>
      </c>
      <c r="V1553">
        <v>125.13020833333333</v>
      </c>
      <c r="W1553">
        <v>148.05555555555554</v>
      </c>
      <c r="X1553">
        <v>255.09491000000003</v>
      </c>
      <c r="Y1553" t="s">
        <v>54</v>
      </c>
      <c r="Z1553">
        <v>126.27944999999998</v>
      </c>
      <c r="AA1553" t="s">
        <v>54</v>
      </c>
      <c r="AC1553">
        <v>29.065000000000001</v>
      </c>
      <c r="AD1553">
        <v>50.240124999999992</v>
      </c>
      <c r="AE1553">
        <v>29.333750000000002</v>
      </c>
      <c r="AG1553" t="s">
        <v>666</v>
      </c>
      <c r="AH1553" t="s">
        <v>667</v>
      </c>
      <c r="AI1553">
        <v>60</v>
      </c>
      <c r="AJ1553" t="s">
        <v>666</v>
      </c>
      <c r="AK1553" t="s">
        <v>667</v>
      </c>
      <c r="AL1553">
        <v>57</v>
      </c>
    </row>
    <row r="1554" spans="1:38">
      <c r="A1554" t="s">
        <v>601</v>
      </c>
      <c r="B1554">
        <v>8</v>
      </c>
      <c r="C1554">
        <v>12</v>
      </c>
      <c r="D1554" t="s">
        <v>95</v>
      </c>
      <c r="F1554">
        <v>0</v>
      </c>
      <c r="G1554">
        <v>1</v>
      </c>
      <c r="H1554">
        <v>0</v>
      </c>
      <c r="I1554">
        <v>1</v>
      </c>
      <c r="J1554" t="s">
        <v>42</v>
      </c>
      <c r="K1554">
        <v>0</v>
      </c>
      <c r="L1554" t="s">
        <v>42</v>
      </c>
      <c r="M1554">
        <v>2</v>
      </c>
      <c r="N1554">
        <v>0.33299999999999996</v>
      </c>
      <c r="O1554">
        <v>-3</v>
      </c>
      <c r="P1554">
        <v>0</v>
      </c>
      <c r="Q1554" t="s">
        <v>41</v>
      </c>
      <c r="R1554" t="s">
        <v>41</v>
      </c>
      <c r="T1554">
        <v>101.31965006729475</v>
      </c>
      <c r="U1554">
        <v>117.34261838440112</v>
      </c>
      <c r="V1554">
        <v>125.13020833333333</v>
      </c>
      <c r="W1554">
        <v>148.05555555555554</v>
      </c>
      <c r="X1554">
        <v>247.41620000000003</v>
      </c>
      <c r="Y1554" t="s">
        <v>54</v>
      </c>
      <c r="Z1554">
        <v>140.36198999999999</v>
      </c>
      <c r="AA1554" t="s">
        <v>54</v>
      </c>
      <c r="AC1554">
        <v>29.186875000000001</v>
      </c>
      <c r="AD1554">
        <v>49.929250000000003</v>
      </c>
      <c r="AE1554">
        <v>29.426875000000003</v>
      </c>
      <c r="AG1554" t="s">
        <v>660</v>
      </c>
      <c r="AH1554" t="s">
        <v>661</v>
      </c>
      <c r="AI1554">
        <v>33</v>
      </c>
      <c r="AJ1554" t="s">
        <v>662</v>
      </c>
      <c r="AK1554" t="s">
        <v>663</v>
      </c>
      <c r="AL1554">
        <v>19</v>
      </c>
    </row>
    <row r="1555" spans="1:38">
      <c r="A1555" t="s">
        <v>601</v>
      </c>
      <c r="B1555">
        <v>8</v>
      </c>
      <c r="C1555">
        <v>12</v>
      </c>
      <c r="D1555" t="s">
        <v>95</v>
      </c>
      <c r="F1555">
        <v>0</v>
      </c>
      <c r="G1555">
        <v>1</v>
      </c>
      <c r="H1555">
        <v>1</v>
      </c>
      <c r="I1555">
        <v>0.5</v>
      </c>
      <c r="J1555" t="s">
        <v>42</v>
      </c>
      <c r="K1555">
        <v>0</v>
      </c>
      <c r="L1555" t="s">
        <v>42</v>
      </c>
      <c r="M1555">
        <v>3</v>
      </c>
      <c r="N1555">
        <v>0</v>
      </c>
      <c r="O1555">
        <v>-3</v>
      </c>
      <c r="P1555">
        <v>0</v>
      </c>
      <c r="Q1555" t="s">
        <v>42</v>
      </c>
      <c r="R1555" t="s">
        <v>41</v>
      </c>
      <c r="T1555">
        <v>101.31965006729475</v>
      </c>
      <c r="U1555">
        <v>117.34261838440112</v>
      </c>
      <c r="V1555">
        <v>125.13020833333333</v>
      </c>
      <c r="W1555">
        <v>148.05555555555554</v>
      </c>
      <c r="X1555">
        <v>239.63904500000001</v>
      </c>
      <c r="Y1555" t="s">
        <v>54</v>
      </c>
      <c r="Z1555">
        <v>154.44452999999999</v>
      </c>
      <c r="AA1555" t="s">
        <v>54</v>
      </c>
      <c r="AC1555">
        <v>29.308749999999996</v>
      </c>
      <c r="AD1555">
        <v>51.942500000000003</v>
      </c>
      <c r="AE1555">
        <v>29.5275</v>
      </c>
      <c r="AG1555" t="s">
        <v>662</v>
      </c>
      <c r="AH1555" t="s">
        <v>663</v>
      </c>
      <c r="AI1555">
        <v>15</v>
      </c>
      <c r="AJ1555" t="s">
        <v>658</v>
      </c>
      <c r="AK1555" t="s">
        <v>659</v>
      </c>
      <c r="AL1555">
        <v>20</v>
      </c>
    </row>
    <row r="1556" spans="1:38">
      <c r="A1556" t="s">
        <v>601</v>
      </c>
      <c r="B1556">
        <v>8</v>
      </c>
      <c r="C1556">
        <v>12</v>
      </c>
      <c r="D1556" t="s">
        <v>95</v>
      </c>
      <c r="F1556">
        <v>0</v>
      </c>
      <c r="G1556">
        <v>1</v>
      </c>
      <c r="H1556">
        <v>0</v>
      </c>
      <c r="I1556">
        <v>1</v>
      </c>
      <c r="J1556" t="s">
        <v>42</v>
      </c>
      <c r="K1556">
        <v>0</v>
      </c>
      <c r="L1556" t="s">
        <v>42</v>
      </c>
      <c r="M1556">
        <v>3</v>
      </c>
      <c r="N1556">
        <v>0</v>
      </c>
      <c r="O1556">
        <v>-2</v>
      </c>
      <c r="P1556">
        <v>0.33299999999999996</v>
      </c>
      <c r="Q1556" t="s">
        <v>41</v>
      </c>
      <c r="R1556" t="s">
        <v>41</v>
      </c>
      <c r="T1556">
        <v>101.31965006729475</v>
      </c>
      <c r="U1556">
        <v>117.34261838440112</v>
      </c>
      <c r="V1556">
        <v>125.13020833333333</v>
      </c>
      <c r="W1556">
        <v>148.05555555555554</v>
      </c>
      <c r="X1556">
        <v>293.88224000000002</v>
      </c>
      <c r="Y1556" t="s">
        <v>54</v>
      </c>
      <c r="Z1556">
        <v>245.80278000000001</v>
      </c>
      <c r="AA1556" t="s">
        <v>54</v>
      </c>
      <c r="AC1556">
        <v>29.061875000000001</v>
      </c>
      <c r="AD1556">
        <v>54.975250000000003</v>
      </c>
      <c r="AE1556">
        <v>29.12125</v>
      </c>
      <c r="AG1556" t="s">
        <v>662</v>
      </c>
      <c r="AH1556" t="s">
        <v>663</v>
      </c>
      <c r="AI1556">
        <v>15</v>
      </c>
      <c r="AJ1556" t="s">
        <v>660</v>
      </c>
      <c r="AK1556" t="s">
        <v>661</v>
      </c>
      <c r="AL1556">
        <v>42</v>
      </c>
    </row>
    <row r="1557" spans="1:38">
      <c r="A1557" t="s">
        <v>601</v>
      </c>
      <c r="B1557">
        <v>9</v>
      </c>
      <c r="C1557">
        <v>1</v>
      </c>
      <c r="D1557" t="s">
        <v>34</v>
      </c>
      <c r="F1557">
        <v>0</v>
      </c>
      <c r="G1557">
        <v>1</v>
      </c>
      <c r="H1557">
        <v>1</v>
      </c>
      <c r="I1557">
        <v>0.5</v>
      </c>
      <c r="J1557" t="s">
        <v>42</v>
      </c>
      <c r="K1557">
        <v>0</v>
      </c>
      <c r="L1557" t="s">
        <v>42</v>
      </c>
      <c r="M1557">
        <v>0</v>
      </c>
      <c r="N1557">
        <v>1</v>
      </c>
      <c r="O1557">
        <v>0</v>
      </c>
      <c r="P1557">
        <v>1</v>
      </c>
      <c r="Q1557" t="s">
        <v>41</v>
      </c>
      <c r="R1557" t="s">
        <v>41</v>
      </c>
      <c r="T1557">
        <v>101.31965006729475</v>
      </c>
      <c r="U1557">
        <v>117.34261838440112</v>
      </c>
      <c r="V1557">
        <v>125.13020833333333</v>
      </c>
      <c r="W1557">
        <v>148.05555555555554</v>
      </c>
      <c r="X1557">
        <v>298.7438798</v>
      </c>
      <c r="Y1557" t="s">
        <v>54</v>
      </c>
      <c r="Z1557">
        <v>356.26216399999993</v>
      </c>
      <c r="AA1557" t="s">
        <v>89</v>
      </c>
      <c r="AC1557">
        <v>21.7</v>
      </c>
      <c r="AD1557">
        <v>76.033000000000001</v>
      </c>
      <c r="AE1557">
        <v>87.966999999999999</v>
      </c>
      <c r="AG1557" t="s">
        <v>702</v>
      </c>
      <c r="AH1557" t="s">
        <v>703</v>
      </c>
      <c r="AI1557">
        <v>54</v>
      </c>
      <c r="AJ1557" t="s">
        <v>706</v>
      </c>
      <c r="AK1557" t="s">
        <v>707</v>
      </c>
      <c r="AL1557">
        <v>27</v>
      </c>
    </row>
    <row r="1558" spans="1:38">
      <c r="A1558" t="s">
        <v>601</v>
      </c>
      <c r="B1558">
        <v>9</v>
      </c>
      <c r="C1558">
        <v>1</v>
      </c>
      <c r="D1558" t="s">
        <v>34</v>
      </c>
      <c r="F1558">
        <v>0</v>
      </c>
      <c r="G1558">
        <v>1</v>
      </c>
      <c r="H1558">
        <v>0</v>
      </c>
      <c r="I1558">
        <v>1</v>
      </c>
      <c r="J1558" t="s">
        <v>42</v>
      </c>
      <c r="K1558">
        <v>0</v>
      </c>
      <c r="L1558" t="s">
        <v>42</v>
      </c>
      <c r="M1558">
        <v>0</v>
      </c>
      <c r="N1558">
        <v>1</v>
      </c>
      <c r="O1558">
        <v>0</v>
      </c>
      <c r="P1558">
        <v>1</v>
      </c>
      <c r="Q1558" t="s">
        <v>41</v>
      </c>
      <c r="R1558" t="s">
        <v>41</v>
      </c>
      <c r="T1558">
        <v>101.31965006729475</v>
      </c>
      <c r="U1558">
        <v>117.34261838440112</v>
      </c>
      <c r="V1558">
        <v>125.13020833333333</v>
      </c>
      <c r="W1558">
        <v>148.05555555555554</v>
      </c>
      <c r="X1558">
        <v>282.76186380000007</v>
      </c>
      <c r="Y1558" t="s">
        <v>54</v>
      </c>
      <c r="Z1558">
        <v>362.51141949999999</v>
      </c>
      <c r="AA1558" t="s">
        <v>89</v>
      </c>
      <c r="AC1558">
        <v>22.202000000000002</v>
      </c>
      <c r="AD1558">
        <v>74.224000000000004</v>
      </c>
      <c r="AE1558">
        <v>87.162999999999997</v>
      </c>
      <c r="AG1558" t="s">
        <v>702</v>
      </c>
      <c r="AH1558" t="s">
        <v>703</v>
      </c>
      <c r="AI1558">
        <v>54</v>
      </c>
      <c r="AJ1558" t="s">
        <v>702</v>
      </c>
      <c r="AK1558" t="s">
        <v>703</v>
      </c>
      <c r="AL1558">
        <v>37</v>
      </c>
    </row>
    <row r="1559" spans="1:38">
      <c r="A1559" t="s">
        <v>601</v>
      </c>
      <c r="B1559">
        <v>9</v>
      </c>
      <c r="C1559">
        <v>1</v>
      </c>
      <c r="D1559" t="s">
        <v>34</v>
      </c>
      <c r="F1559">
        <v>0</v>
      </c>
      <c r="G1559">
        <v>1</v>
      </c>
      <c r="H1559">
        <v>0</v>
      </c>
      <c r="I1559">
        <v>1</v>
      </c>
      <c r="J1559" t="s">
        <v>42</v>
      </c>
      <c r="K1559">
        <v>0</v>
      </c>
      <c r="L1559" t="s">
        <v>42</v>
      </c>
      <c r="M1559">
        <v>0</v>
      </c>
      <c r="N1559">
        <v>1</v>
      </c>
      <c r="O1559">
        <v>0</v>
      </c>
      <c r="P1559">
        <v>1</v>
      </c>
      <c r="Q1559" t="s">
        <v>41</v>
      </c>
      <c r="R1559" t="s">
        <v>42</v>
      </c>
      <c r="T1559">
        <v>101.31965006729475</v>
      </c>
      <c r="U1559">
        <v>117.34261838440112</v>
      </c>
      <c r="V1559">
        <v>125.13020833333333</v>
      </c>
      <c r="W1559">
        <v>148.05555555555554</v>
      </c>
      <c r="X1559">
        <v>290.75412000000006</v>
      </c>
      <c r="Y1559" t="s">
        <v>54</v>
      </c>
      <c r="Z1559">
        <v>381.08873099999994</v>
      </c>
      <c r="AA1559" t="s">
        <v>89</v>
      </c>
      <c r="AC1559">
        <v>22.681000000000001</v>
      </c>
      <c r="AD1559">
        <v>72.391000000000005</v>
      </c>
      <c r="AE1559">
        <v>85.103000000000009</v>
      </c>
      <c r="AG1559" t="s">
        <v>702</v>
      </c>
      <c r="AH1559" t="s">
        <v>703</v>
      </c>
      <c r="AI1559">
        <v>54</v>
      </c>
      <c r="AJ1559" t="s">
        <v>702</v>
      </c>
      <c r="AK1559" t="s">
        <v>703</v>
      </c>
      <c r="AL1559">
        <v>37</v>
      </c>
    </row>
    <row r="1560" spans="1:38">
      <c r="A1560" t="s">
        <v>601</v>
      </c>
      <c r="B1560">
        <v>9</v>
      </c>
      <c r="C1560">
        <v>1</v>
      </c>
      <c r="D1560" t="s">
        <v>34</v>
      </c>
      <c r="F1560">
        <v>0</v>
      </c>
      <c r="G1560">
        <v>1</v>
      </c>
      <c r="H1560">
        <v>0</v>
      </c>
      <c r="I1560">
        <v>1</v>
      </c>
      <c r="J1560" t="s">
        <v>42</v>
      </c>
      <c r="K1560">
        <v>0</v>
      </c>
      <c r="L1560" t="s">
        <v>42</v>
      </c>
      <c r="M1560">
        <v>1</v>
      </c>
      <c r="N1560">
        <v>0.66599999999999993</v>
      </c>
      <c r="O1560">
        <v>-1</v>
      </c>
      <c r="P1560">
        <v>0.66599999999999993</v>
      </c>
      <c r="Q1560" t="s">
        <v>41</v>
      </c>
      <c r="R1560" t="s">
        <v>41</v>
      </c>
      <c r="T1560">
        <v>101.31965006729475</v>
      </c>
      <c r="U1560">
        <v>117.34261838440112</v>
      </c>
      <c r="V1560">
        <v>125.13020833333333</v>
      </c>
      <c r="W1560">
        <v>148.05555555555554</v>
      </c>
      <c r="X1560">
        <v>310.67299800000001</v>
      </c>
      <c r="Y1560" t="s">
        <v>89</v>
      </c>
      <c r="Z1560">
        <v>412.24802950000003</v>
      </c>
      <c r="AA1560" t="s">
        <v>89</v>
      </c>
      <c r="AC1560">
        <v>23.088000000000001</v>
      </c>
      <c r="AD1560">
        <v>70.409000000000006</v>
      </c>
      <c r="AE1560">
        <v>82.295000000000002</v>
      </c>
      <c r="AG1560" t="s">
        <v>732</v>
      </c>
      <c r="AH1560" t="s">
        <v>733</v>
      </c>
      <c r="AI1560">
        <v>22</v>
      </c>
      <c r="AJ1560" t="s">
        <v>732</v>
      </c>
      <c r="AK1560" t="s">
        <v>733</v>
      </c>
      <c r="AL1560">
        <v>27</v>
      </c>
    </row>
    <row r="1561" spans="1:38">
      <c r="A1561" t="s">
        <v>601</v>
      </c>
      <c r="B1561">
        <v>9</v>
      </c>
      <c r="C1561">
        <v>1</v>
      </c>
      <c r="D1561" t="s">
        <v>34</v>
      </c>
      <c r="F1561">
        <v>0</v>
      </c>
      <c r="G1561">
        <v>1</v>
      </c>
      <c r="H1561">
        <v>0</v>
      </c>
      <c r="I1561">
        <v>1</v>
      </c>
      <c r="J1561" t="s">
        <v>42</v>
      </c>
      <c r="K1561">
        <v>0</v>
      </c>
      <c r="L1561" t="s">
        <v>42</v>
      </c>
      <c r="M1561">
        <v>0</v>
      </c>
      <c r="N1561">
        <v>1</v>
      </c>
      <c r="O1561">
        <v>-1</v>
      </c>
      <c r="P1561">
        <v>0.66599999999999993</v>
      </c>
      <c r="Q1561" t="s">
        <v>41</v>
      </c>
      <c r="R1561" t="s">
        <v>42</v>
      </c>
      <c r="T1561">
        <v>101.31965006729475</v>
      </c>
      <c r="U1561">
        <v>117.34261838440112</v>
      </c>
      <c r="V1561">
        <v>125.13020833333333</v>
      </c>
      <c r="W1561">
        <v>148.05555555555554</v>
      </c>
      <c r="X1561">
        <v>346.5290832</v>
      </c>
      <c r="Y1561" t="s">
        <v>89</v>
      </c>
      <c r="Z1561">
        <v>474.17891949999995</v>
      </c>
      <c r="AA1561" t="s">
        <v>89</v>
      </c>
      <c r="AC1561">
        <v>23.521000000000001</v>
      </c>
      <c r="AD1561">
        <v>68.022000000000006</v>
      </c>
      <c r="AE1561">
        <v>79.474000000000004</v>
      </c>
      <c r="AG1561" t="s">
        <v>702</v>
      </c>
      <c r="AH1561" t="s">
        <v>703</v>
      </c>
      <c r="AI1561">
        <v>54</v>
      </c>
      <c r="AJ1561" t="s">
        <v>732</v>
      </c>
      <c r="AK1561" t="s">
        <v>733</v>
      </c>
      <c r="AL1561">
        <v>27</v>
      </c>
    </row>
    <row r="1562" spans="1:38">
      <c r="A1562" t="s">
        <v>601</v>
      </c>
      <c r="B1562">
        <v>9</v>
      </c>
      <c r="C1562">
        <v>2</v>
      </c>
      <c r="D1562" t="s">
        <v>101</v>
      </c>
      <c r="F1562">
        <v>0</v>
      </c>
      <c r="G1562">
        <v>1</v>
      </c>
      <c r="H1562">
        <v>0</v>
      </c>
      <c r="I1562">
        <v>1</v>
      </c>
      <c r="J1562" t="s">
        <v>42</v>
      </c>
      <c r="K1562">
        <v>0</v>
      </c>
      <c r="L1562" t="s">
        <v>42</v>
      </c>
      <c r="M1562">
        <v>0</v>
      </c>
      <c r="N1562">
        <v>1</v>
      </c>
      <c r="O1562">
        <v>0</v>
      </c>
      <c r="P1562">
        <v>1</v>
      </c>
      <c r="Q1562" t="s">
        <v>41</v>
      </c>
      <c r="R1562" t="s">
        <v>41</v>
      </c>
      <c r="T1562">
        <v>101.31965006729475</v>
      </c>
      <c r="U1562">
        <v>117.34261838440112</v>
      </c>
      <c r="V1562">
        <v>125.13020833333333</v>
      </c>
      <c r="W1562">
        <v>148.05555555555554</v>
      </c>
      <c r="X1562">
        <v>173.11752000000001</v>
      </c>
      <c r="Y1562" t="s">
        <v>54</v>
      </c>
      <c r="Z1562">
        <v>116.1724744</v>
      </c>
      <c r="AA1562" t="s">
        <v>54</v>
      </c>
      <c r="AC1562">
        <v>21.7</v>
      </c>
      <c r="AD1562">
        <v>76.033000000000001</v>
      </c>
      <c r="AE1562">
        <v>87.966999999999999</v>
      </c>
      <c r="AG1562" t="s">
        <v>686</v>
      </c>
      <c r="AH1562" t="s">
        <v>687</v>
      </c>
      <c r="AI1562">
        <v>146</v>
      </c>
      <c r="AJ1562" t="s">
        <v>686</v>
      </c>
      <c r="AK1562" t="s">
        <v>687</v>
      </c>
      <c r="AL1562">
        <v>93</v>
      </c>
    </row>
    <row r="1563" spans="1:38">
      <c r="A1563" t="s">
        <v>601</v>
      </c>
      <c r="B1563">
        <v>9</v>
      </c>
      <c r="C1563">
        <v>2</v>
      </c>
      <c r="D1563" t="s">
        <v>101</v>
      </c>
      <c r="F1563">
        <v>0</v>
      </c>
      <c r="G1563">
        <v>1</v>
      </c>
      <c r="H1563">
        <v>0</v>
      </c>
      <c r="I1563">
        <v>1</v>
      </c>
      <c r="J1563" t="s">
        <v>42</v>
      </c>
      <c r="K1563">
        <v>0</v>
      </c>
      <c r="L1563" t="s">
        <v>42</v>
      </c>
      <c r="M1563">
        <v>0</v>
      </c>
      <c r="N1563">
        <v>1</v>
      </c>
      <c r="O1563">
        <v>0</v>
      </c>
      <c r="P1563">
        <v>1</v>
      </c>
      <c r="Q1563" t="s">
        <v>41</v>
      </c>
      <c r="R1563" t="s">
        <v>41</v>
      </c>
      <c r="T1563">
        <v>101.31965006729475</v>
      </c>
      <c r="U1563">
        <v>117.34261838440112</v>
      </c>
      <c r="V1563">
        <v>125.13020833333333</v>
      </c>
      <c r="W1563">
        <v>148.05555555555554</v>
      </c>
      <c r="X1563">
        <v>176.95574400000001</v>
      </c>
      <c r="Y1563" t="s">
        <v>54</v>
      </c>
      <c r="Z1563">
        <v>116.1724744</v>
      </c>
      <c r="AA1563" t="s">
        <v>54</v>
      </c>
      <c r="AC1563">
        <v>22.202000000000002</v>
      </c>
      <c r="AD1563">
        <v>74.224000000000004</v>
      </c>
      <c r="AE1563">
        <v>87.162999999999997</v>
      </c>
      <c r="AG1563" t="s">
        <v>686</v>
      </c>
      <c r="AH1563" t="s">
        <v>687</v>
      </c>
      <c r="AI1563">
        <v>146</v>
      </c>
      <c r="AJ1563" t="s">
        <v>686</v>
      </c>
      <c r="AK1563" t="s">
        <v>687</v>
      </c>
      <c r="AL1563">
        <v>93</v>
      </c>
    </row>
    <row r="1564" spans="1:38">
      <c r="A1564" t="s">
        <v>601</v>
      </c>
      <c r="B1564">
        <v>9</v>
      </c>
      <c r="C1564">
        <v>2</v>
      </c>
      <c r="D1564" t="s">
        <v>101</v>
      </c>
      <c r="F1564">
        <v>0</v>
      </c>
      <c r="G1564">
        <v>1</v>
      </c>
      <c r="H1564">
        <v>0</v>
      </c>
      <c r="I1564">
        <v>1</v>
      </c>
      <c r="J1564" t="s">
        <v>42</v>
      </c>
      <c r="K1564">
        <v>0</v>
      </c>
      <c r="L1564" t="s">
        <v>42</v>
      </c>
      <c r="M1564">
        <v>0</v>
      </c>
      <c r="N1564">
        <v>1</v>
      </c>
      <c r="O1564">
        <v>0</v>
      </c>
      <c r="P1564">
        <v>1</v>
      </c>
      <c r="Q1564" t="s">
        <v>41</v>
      </c>
      <c r="R1564" t="s">
        <v>41</v>
      </c>
      <c r="T1564">
        <v>101.31965006729475</v>
      </c>
      <c r="U1564">
        <v>117.34261838440112</v>
      </c>
      <c r="V1564">
        <v>125.13020833333333</v>
      </c>
      <c r="W1564">
        <v>148.05555555555554</v>
      </c>
      <c r="X1564">
        <v>176.95574400000001</v>
      </c>
      <c r="Y1564" t="s">
        <v>54</v>
      </c>
      <c r="Z1564">
        <v>122.05159515</v>
      </c>
      <c r="AA1564" t="s">
        <v>54</v>
      </c>
      <c r="AC1564">
        <v>22.681000000000001</v>
      </c>
      <c r="AD1564">
        <v>72.391000000000005</v>
      </c>
      <c r="AE1564">
        <v>85.103000000000009</v>
      </c>
      <c r="AG1564" t="s">
        <v>686</v>
      </c>
      <c r="AH1564" t="s">
        <v>687</v>
      </c>
      <c r="AI1564">
        <v>146</v>
      </c>
      <c r="AJ1564" t="s">
        <v>686</v>
      </c>
      <c r="AK1564" t="s">
        <v>687</v>
      </c>
      <c r="AL1564">
        <v>93</v>
      </c>
    </row>
    <row r="1565" spans="1:38">
      <c r="A1565" t="s">
        <v>601</v>
      </c>
      <c r="B1565">
        <v>9</v>
      </c>
      <c r="C1565">
        <v>2</v>
      </c>
      <c r="D1565" t="s">
        <v>101</v>
      </c>
      <c r="F1565">
        <v>0</v>
      </c>
      <c r="G1565">
        <v>1</v>
      </c>
      <c r="H1565">
        <v>0</v>
      </c>
      <c r="I1565">
        <v>1</v>
      </c>
      <c r="J1565" t="s">
        <v>42</v>
      </c>
      <c r="K1565">
        <v>0</v>
      </c>
      <c r="L1565" t="s">
        <v>42</v>
      </c>
      <c r="M1565">
        <v>0</v>
      </c>
      <c r="N1565">
        <v>1</v>
      </c>
      <c r="O1565">
        <v>0</v>
      </c>
      <c r="P1565">
        <v>1</v>
      </c>
      <c r="Q1565" t="s">
        <v>41</v>
      </c>
      <c r="R1565" t="s">
        <v>41</v>
      </c>
      <c r="T1565">
        <v>101.31965006729475</v>
      </c>
      <c r="U1565">
        <v>117.34261838440112</v>
      </c>
      <c r="V1565">
        <v>125.13020833333333</v>
      </c>
      <c r="W1565">
        <v>148.05555555555554</v>
      </c>
      <c r="X1565">
        <v>180.88038499999999</v>
      </c>
      <c r="Y1565" t="s">
        <v>54</v>
      </c>
      <c r="Z1565">
        <v>122.05159515</v>
      </c>
      <c r="AA1565" t="s">
        <v>54</v>
      </c>
      <c r="AC1565">
        <v>23.088000000000001</v>
      </c>
      <c r="AD1565">
        <v>70.409000000000006</v>
      </c>
      <c r="AE1565">
        <v>82.295000000000002</v>
      </c>
      <c r="AG1565" t="s">
        <v>686</v>
      </c>
      <c r="AH1565" t="s">
        <v>687</v>
      </c>
      <c r="AI1565">
        <v>146</v>
      </c>
      <c r="AJ1565" t="s">
        <v>686</v>
      </c>
      <c r="AK1565" t="s">
        <v>687</v>
      </c>
      <c r="AL1565">
        <v>93</v>
      </c>
    </row>
    <row r="1566" spans="1:38">
      <c r="A1566" t="s">
        <v>601</v>
      </c>
      <c r="B1566">
        <v>9</v>
      </c>
      <c r="C1566">
        <v>2</v>
      </c>
      <c r="D1566" t="s">
        <v>101</v>
      </c>
      <c r="F1566">
        <v>-1</v>
      </c>
      <c r="G1566">
        <v>0.5</v>
      </c>
      <c r="H1566">
        <v>1</v>
      </c>
      <c r="I1566">
        <v>0.5</v>
      </c>
      <c r="J1566">
        <v>0</v>
      </c>
      <c r="K1566">
        <v>0</v>
      </c>
      <c r="L1566" t="s">
        <v>42</v>
      </c>
      <c r="M1566">
        <v>0</v>
      </c>
      <c r="N1566">
        <v>1</v>
      </c>
      <c r="O1566">
        <v>0</v>
      </c>
      <c r="P1566">
        <v>1</v>
      </c>
      <c r="Q1566" t="s">
        <v>41</v>
      </c>
      <c r="R1566" t="s">
        <v>41</v>
      </c>
      <c r="T1566">
        <v>101.31965006729475</v>
      </c>
      <c r="U1566">
        <v>117.34261838440112</v>
      </c>
      <c r="V1566">
        <v>125.13020833333333</v>
      </c>
      <c r="W1566">
        <v>148.05555555555554</v>
      </c>
      <c r="X1566">
        <v>192.72919999999999</v>
      </c>
      <c r="Y1566" t="s">
        <v>54</v>
      </c>
      <c r="Z1566">
        <v>133.72990670000002</v>
      </c>
      <c r="AA1566" t="s">
        <v>54</v>
      </c>
      <c r="AC1566">
        <v>23.521000000000001</v>
      </c>
      <c r="AD1566">
        <v>68.022000000000006</v>
      </c>
      <c r="AE1566">
        <v>79.474000000000004</v>
      </c>
      <c r="AG1566" t="s">
        <v>670</v>
      </c>
      <c r="AH1566" t="s">
        <v>671</v>
      </c>
      <c r="AI1566">
        <v>91</v>
      </c>
      <c r="AJ1566" t="s">
        <v>670</v>
      </c>
      <c r="AK1566" t="s">
        <v>671</v>
      </c>
      <c r="AL1566">
        <v>89</v>
      </c>
    </row>
    <row r="1567" spans="1:38">
      <c r="A1567" t="s">
        <v>601</v>
      </c>
      <c r="B1567">
        <v>9</v>
      </c>
      <c r="C1567">
        <v>3</v>
      </c>
      <c r="D1567" t="s">
        <v>58</v>
      </c>
      <c r="F1567">
        <v>0</v>
      </c>
      <c r="G1567">
        <v>1</v>
      </c>
      <c r="H1567">
        <v>1</v>
      </c>
      <c r="I1567">
        <v>0.5</v>
      </c>
      <c r="J1567" t="s">
        <v>41</v>
      </c>
      <c r="K1567">
        <v>0</v>
      </c>
      <c r="L1567" t="s">
        <v>42</v>
      </c>
      <c r="M1567">
        <v>0</v>
      </c>
      <c r="N1567">
        <v>1</v>
      </c>
      <c r="O1567">
        <v>0</v>
      </c>
      <c r="P1567">
        <v>1</v>
      </c>
      <c r="Q1567" t="s">
        <v>41</v>
      </c>
      <c r="R1567" t="s">
        <v>41</v>
      </c>
      <c r="T1567">
        <v>101.31965006729475</v>
      </c>
      <c r="U1567">
        <v>117.34261838440112</v>
      </c>
      <c r="V1567">
        <v>125.13020833333333</v>
      </c>
      <c r="W1567">
        <v>148.05555555555554</v>
      </c>
      <c r="X1567">
        <v>58.600775999999996</v>
      </c>
      <c r="Y1567" t="s">
        <v>49</v>
      </c>
      <c r="Z1567">
        <v>168.61555300000001</v>
      </c>
      <c r="AA1567" t="s">
        <v>54</v>
      </c>
      <c r="AC1567">
        <v>21.7</v>
      </c>
      <c r="AD1567">
        <v>76.033000000000001</v>
      </c>
      <c r="AE1567">
        <v>87.966999999999999</v>
      </c>
      <c r="AG1567" t="s">
        <v>686</v>
      </c>
      <c r="AH1567" t="s">
        <v>687</v>
      </c>
      <c r="AI1567">
        <v>146</v>
      </c>
      <c r="AJ1567" t="s">
        <v>670</v>
      </c>
      <c r="AK1567" t="s">
        <v>671</v>
      </c>
      <c r="AL1567">
        <v>89</v>
      </c>
    </row>
    <row r="1568" spans="1:38">
      <c r="A1568" t="s">
        <v>601</v>
      </c>
      <c r="B1568">
        <v>9</v>
      </c>
      <c r="C1568">
        <v>3</v>
      </c>
      <c r="D1568" t="s">
        <v>58</v>
      </c>
      <c r="F1568">
        <v>0</v>
      </c>
      <c r="G1568">
        <v>1</v>
      </c>
      <c r="H1568">
        <v>1</v>
      </c>
      <c r="I1568">
        <v>0.5</v>
      </c>
      <c r="J1568" t="s">
        <v>41</v>
      </c>
      <c r="K1568">
        <v>0</v>
      </c>
      <c r="L1568" t="s">
        <v>42</v>
      </c>
      <c r="M1568">
        <v>0</v>
      </c>
      <c r="N1568">
        <v>1</v>
      </c>
      <c r="O1568">
        <v>-1</v>
      </c>
      <c r="P1568">
        <v>0.66599999999999993</v>
      </c>
      <c r="Q1568" t="s">
        <v>41</v>
      </c>
      <c r="R1568" t="s">
        <v>41</v>
      </c>
      <c r="T1568">
        <v>101.31965006729475</v>
      </c>
      <c r="U1568">
        <v>117.34261838440112</v>
      </c>
      <c r="V1568">
        <v>125.13020833333333</v>
      </c>
      <c r="W1568">
        <v>148.05555555555554</v>
      </c>
      <c r="X1568">
        <v>71.32427899999999</v>
      </c>
      <c r="Y1568" t="s">
        <v>49</v>
      </c>
      <c r="Z1568">
        <v>168.61555300000001</v>
      </c>
      <c r="AA1568" t="s">
        <v>54</v>
      </c>
      <c r="AC1568">
        <v>22.202000000000002</v>
      </c>
      <c r="AD1568">
        <v>74.224000000000004</v>
      </c>
      <c r="AE1568">
        <v>87.162999999999997</v>
      </c>
      <c r="AG1568" t="s">
        <v>686</v>
      </c>
      <c r="AH1568" t="s">
        <v>687</v>
      </c>
      <c r="AI1568">
        <v>146</v>
      </c>
      <c r="AJ1568" t="s">
        <v>666</v>
      </c>
      <c r="AK1568" t="s">
        <v>667</v>
      </c>
      <c r="AL1568">
        <v>57</v>
      </c>
    </row>
    <row r="1569" spans="1:38">
      <c r="A1569" t="s">
        <v>601</v>
      </c>
      <c r="B1569">
        <v>9</v>
      </c>
      <c r="C1569">
        <v>3</v>
      </c>
      <c r="D1569" t="s">
        <v>58</v>
      </c>
      <c r="F1569">
        <v>0</v>
      </c>
      <c r="G1569">
        <v>1</v>
      </c>
      <c r="H1569">
        <v>1</v>
      </c>
      <c r="I1569">
        <v>0.5</v>
      </c>
      <c r="J1569" t="s">
        <v>41</v>
      </c>
      <c r="K1569">
        <v>0</v>
      </c>
      <c r="L1569" t="s">
        <v>42</v>
      </c>
      <c r="M1569">
        <v>0</v>
      </c>
      <c r="N1569">
        <v>1</v>
      </c>
      <c r="O1569">
        <v>-1</v>
      </c>
      <c r="P1569">
        <v>0.66599999999999993</v>
      </c>
      <c r="Q1569" t="s">
        <v>41</v>
      </c>
      <c r="R1569" t="s">
        <v>41</v>
      </c>
      <c r="T1569">
        <v>101.31965006729475</v>
      </c>
      <c r="U1569">
        <v>117.34261838440112</v>
      </c>
      <c r="V1569">
        <v>125.13020833333333</v>
      </c>
      <c r="W1569">
        <v>148.05555555555554</v>
      </c>
      <c r="X1569">
        <v>71.32427899999999</v>
      </c>
      <c r="Y1569" t="s">
        <v>49</v>
      </c>
      <c r="Z1569">
        <v>176.0094</v>
      </c>
      <c r="AA1569" t="s">
        <v>54</v>
      </c>
      <c r="AC1569">
        <v>22.681000000000001</v>
      </c>
      <c r="AD1569">
        <v>72.391000000000005</v>
      </c>
      <c r="AE1569">
        <v>85.103000000000009</v>
      </c>
      <c r="AG1569" t="s">
        <v>686</v>
      </c>
      <c r="AH1569" t="s">
        <v>687</v>
      </c>
      <c r="AI1569">
        <v>146</v>
      </c>
      <c r="AJ1569" t="s">
        <v>666</v>
      </c>
      <c r="AK1569" t="s">
        <v>667</v>
      </c>
      <c r="AL1569">
        <v>57</v>
      </c>
    </row>
    <row r="1570" spans="1:38">
      <c r="A1570" t="s">
        <v>601</v>
      </c>
      <c r="B1570">
        <v>9</v>
      </c>
      <c r="C1570">
        <v>3</v>
      </c>
      <c r="D1570" t="s">
        <v>58</v>
      </c>
      <c r="F1570">
        <v>0</v>
      </c>
      <c r="G1570">
        <v>1</v>
      </c>
      <c r="H1570">
        <v>1</v>
      </c>
      <c r="I1570">
        <v>0.5</v>
      </c>
      <c r="J1570" t="s">
        <v>41</v>
      </c>
      <c r="K1570" t="s">
        <v>57</v>
      </c>
      <c r="L1570" t="s">
        <v>42</v>
      </c>
      <c r="M1570">
        <v>1</v>
      </c>
      <c r="N1570">
        <v>0.66599999999999993</v>
      </c>
      <c r="O1570">
        <v>0</v>
      </c>
      <c r="P1570">
        <v>1</v>
      </c>
      <c r="Q1570" t="s">
        <v>41</v>
      </c>
      <c r="R1570" t="s">
        <v>41</v>
      </c>
      <c r="T1570">
        <v>101.31965006729475</v>
      </c>
      <c r="U1570">
        <v>117.34261838440112</v>
      </c>
      <c r="V1570">
        <v>125.13020833333333</v>
      </c>
      <c r="W1570">
        <v>148.05555555555554</v>
      </c>
      <c r="X1570">
        <v>84.035300000000007</v>
      </c>
      <c r="Y1570" t="s">
        <v>49</v>
      </c>
      <c r="Z1570">
        <v>176.0094</v>
      </c>
      <c r="AA1570" t="s">
        <v>54</v>
      </c>
      <c r="AC1570">
        <v>23.088000000000001</v>
      </c>
      <c r="AD1570">
        <v>70.409000000000006</v>
      </c>
      <c r="AE1570">
        <v>82.295000000000002</v>
      </c>
      <c r="AG1570" t="s">
        <v>668</v>
      </c>
      <c r="AH1570" t="s">
        <v>669</v>
      </c>
      <c r="AI1570">
        <v>63</v>
      </c>
      <c r="AJ1570" t="s">
        <v>670</v>
      </c>
      <c r="AK1570" t="s">
        <v>671</v>
      </c>
      <c r="AL1570">
        <v>89</v>
      </c>
    </row>
    <row r="1571" spans="1:38">
      <c r="A1571" t="s">
        <v>601</v>
      </c>
      <c r="B1571">
        <v>9</v>
      </c>
      <c r="C1571">
        <v>3</v>
      </c>
      <c r="D1571" t="s">
        <v>58</v>
      </c>
      <c r="F1571">
        <v>1</v>
      </c>
      <c r="G1571">
        <v>0.5</v>
      </c>
      <c r="H1571">
        <v>0</v>
      </c>
      <c r="I1571">
        <v>1</v>
      </c>
      <c r="J1571" t="s">
        <v>41</v>
      </c>
      <c r="K1571">
        <v>0</v>
      </c>
      <c r="L1571" t="s">
        <v>42</v>
      </c>
      <c r="M1571">
        <v>0</v>
      </c>
      <c r="N1571">
        <v>1</v>
      </c>
      <c r="O1571">
        <v>0</v>
      </c>
      <c r="P1571">
        <v>1</v>
      </c>
      <c r="Q1571" t="s">
        <v>41</v>
      </c>
      <c r="R1571" t="s">
        <v>41</v>
      </c>
      <c r="T1571">
        <v>101.31965006729475</v>
      </c>
      <c r="U1571">
        <v>117.34261838440112</v>
      </c>
      <c r="V1571">
        <v>125.13020833333333</v>
      </c>
      <c r="W1571">
        <v>148.05555555555554</v>
      </c>
      <c r="X1571">
        <v>96.733839000000003</v>
      </c>
      <c r="Y1571" t="s">
        <v>49</v>
      </c>
      <c r="Z1571">
        <v>176.0094</v>
      </c>
      <c r="AA1571" t="s">
        <v>54</v>
      </c>
      <c r="AC1571">
        <v>23.521000000000001</v>
      </c>
      <c r="AD1571">
        <v>68.022000000000006</v>
      </c>
      <c r="AE1571">
        <v>79.474000000000004</v>
      </c>
      <c r="AG1571" t="s">
        <v>670</v>
      </c>
      <c r="AH1571" t="s">
        <v>671</v>
      </c>
      <c r="AI1571">
        <v>91</v>
      </c>
      <c r="AJ1571" t="s">
        <v>686</v>
      </c>
      <c r="AK1571" t="s">
        <v>687</v>
      </c>
      <c r="AL1571">
        <v>93</v>
      </c>
    </row>
    <row r="1572" spans="1:38">
      <c r="A1572" t="s">
        <v>601</v>
      </c>
      <c r="B1572">
        <v>9</v>
      </c>
      <c r="C1572">
        <v>7</v>
      </c>
      <c r="D1572" t="s">
        <v>78</v>
      </c>
      <c r="F1572">
        <v>1</v>
      </c>
      <c r="G1572">
        <v>0.5</v>
      </c>
      <c r="H1572">
        <v>-1</v>
      </c>
      <c r="I1572">
        <v>0.5</v>
      </c>
      <c r="J1572" t="s">
        <v>42</v>
      </c>
      <c r="K1572">
        <v>1</v>
      </c>
      <c r="L1572" t="s">
        <v>41</v>
      </c>
      <c r="M1572">
        <v>0</v>
      </c>
      <c r="N1572">
        <v>1</v>
      </c>
      <c r="O1572">
        <v>0</v>
      </c>
      <c r="P1572">
        <v>1</v>
      </c>
      <c r="Q1572" t="s">
        <v>41</v>
      </c>
      <c r="R1572" t="s">
        <v>41</v>
      </c>
      <c r="T1572">
        <v>101.31965006729475</v>
      </c>
      <c r="U1572">
        <v>117.34261838440112</v>
      </c>
      <c r="V1572">
        <v>125.13020833333333</v>
      </c>
      <c r="W1572">
        <v>148.05555555555554</v>
      </c>
      <c r="X1572">
        <v>141.58846550000004</v>
      </c>
      <c r="Y1572" t="s">
        <v>54</v>
      </c>
      <c r="Z1572">
        <v>378.76580179999996</v>
      </c>
      <c r="AA1572" t="s">
        <v>89</v>
      </c>
      <c r="AC1572">
        <v>21.7</v>
      </c>
      <c r="AD1572">
        <v>76.033000000000001</v>
      </c>
      <c r="AE1572">
        <v>87.966999999999999</v>
      </c>
      <c r="AG1572" t="s">
        <v>706</v>
      </c>
      <c r="AH1572" t="s">
        <v>707</v>
      </c>
      <c r="AI1572">
        <v>35</v>
      </c>
      <c r="AJ1572" t="s">
        <v>706</v>
      </c>
      <c r="AK1572" t="s">
        <v>707</v>
      </c>
      <c r="AL1572">
        <v>27</v>
      </c>
    </row>
    <row r="1573" spans="1:38">
      <c r="A1573" t="s">
        <v>601</v>
      </c>
      <c r="B1573">
        <v>9</v>
      </c>
      <c r="C1573">
        <v>7</v>
      </c>
      <c r="D1573" t="s">
        <v>78</v>
      </c>
      <c r="F1573">
        <v>1</v>
      </c>
      <c r="G1573">
        <v>0.5</v>
      </c>
      <c r="H1573">
        <v>-1</v>
      </c>
      <c r="I1573">
        <v>0.5</v>
      </c>
      <c r="J1573" t="s">
        <v>42</v>
      </c>
      <c r="K1573">
        <v>0</v>
      </c>
      <c r="L1573" t="s">
        <v>42</v>
      </c>
      <c r="M1573">
        <v>0</v>
      </c>
      <c r="N1573">
        <v>1</v>
      </c>
      <c r="O1573">
        <v>0</v>
      </c>
      <c r="P1573">
        <v>1</v>
      </c>
      <c r="Q1573" t="s">
        <v>41</v>
      </c>
      <c r="R1573" t="s">
        <v>41</v>
      </c>
      <c r="T1573">
        <v>101.31965006729475</v>
      </c>
      <c r="U1573">
        <v>117.34261838440112</v>
      </c>
      <c r="V1573">
        <v>125.13020833333333</v>
      </c>
      <c r="W1573">
        <v>148.05555555555554</v>
      </c>
      <c r="X1573">
        <v>137.09626875000004</v>
      </c>
      <c r="Y1573" t="s">
        <v>54</v>
      </c>
      <c r="Z1573">
        <v>390.76705520000002</v>
      </c>
      <c r="AA1573" t="s">
        <v>89</v>
      </c>
      <c r="AC1573">
        <v>22.202000000000002</v>
      </c>
      <c r="AD1573">
        <v>74.224000000000004</v>
      </c>
      <c r="AE1573">
        <v>87.162999999999997</v>
      </c>
      <c r="AG1573" t="s">
        <v>706</v>
      </c>
      <c r="AH1573" t="s">
        <v>707</v>
      </c>
      <c r="AI1573">
        <v>35</v>
      </c>
      <c r="AJ1573" t="s">
        <v>706</v>
      </c>
      <c r="AK1573" t="s">
        <v>707</v>
      </c>
      <c r="AL1573">
        <v>27</v>
      </c>
    </row>
    <row r="1574" spans="1:38">
      <c r="A1574" t="s">
        <v>601</v>
      </c>
      <c r="B1574">
        <v>9</v>
      </c>
      <c r="C1574">
        <v>7</v>
      </c>
      <c r="D1574" t="s">
        <v>78</v>
      </c>
      <c r="F1574">
        <v>0</v>
      </c>
      <c r="G1574">
        <v>1</v>
      </c>
      <c r="H1574">
        <v>0</v>
      </c>
      <c r="I1574">
        <v>1</v>
      </c>
      <c r="J1574" t="s">
        <v>42</v>
      </c>
      <c r="K1574">
        <v>0</v>
      </c>
      <c r="L1574" t="s">
        <v>42</v>
      </c>
      <c r="M1574">
        <v>0</v>
      </c>
      <c r="N1574">
        <v>1</v>
      </c>
      <c r="O1574">
        <v>0</v>
      </c>
      <c r="P1574">
        <v>1</v>
      </c>
      <c r="Q1574" t="s">
        <v>41</v>
      </c>
      <c r="R1574" t="s">
        <v>41</v>
      </c>
      <c r="T1574">
        <v>101.31965006729475</v>
      </c>
      <c r="U1574">
        <v>117.34261838440112</v>
      </c>
      <c r="V1574">
        <v>125.13020833333333</v>
      </c>
      <c r="W1574">
        <v>148.05555555555554</v>
      </c>
      <c r="X1574">
        <v>186.30352549999998</v>
      </c>
      <c r="Y1574" t="s">
        <v>54</v>
      </c>
      <c r="Z1574">
        <v>402.77080500000005</v>
      </c>
      <c r="AA1574" t="s">
        <v>89</v>
      </c>
      <c r="AC1574">
        <v>22.681000000000001</v>
      </c>
      <c r="AD1574">
        <v>72.391000000000005</v>
      </c>
      <c r="AE1574">
        <v>85.103000000000009</v>
      </c>
      <c r="AG1574" t="s">
        <v>702</v>
      </c>
      <c r="AH1574" t="s">
        <v>703</v>
      </c>
      <c r="AI1574">
        <v>54</v>
      </c>
      <c r="AJ1574" t="s">
        <v>702</v>
      </c>
      <c r="AK1574" t="s">
        <v>703</v>
      </c>
      <c r="AL1574">
        <v>37</v>
      </c>
    </row>
    <row r="1575" spans="1:38">
      <c r="A1575" t="s">
        <v>601</v>
      </c>
      <c r="B1575">
        <v>9</v>
      </c>
      <c r="C1575">
        <v>7</v>
      </c>
      <c r="D1575" t="s">
        <v>78</v>
      </c>
      <c r="F1575">
        <v>0</v>
      </c>
      <c r="G1575">
        <v>1</v>
      </c>
      <c r="H1575">
        <v>0</v>
      </c>
      <c r="I1575">
        <v>1</v>
      </c>
      <c r="J1575" t="s">
        <v>42</v>
      </c>
      <c r="K1575">
        <v>0</v>
      </c>
      <c r="L1575" t="s">
        <v>42</v>
      </c>
      <c r="M1575">
        <v>0</v>
      </c>
      <c r="N1575">
        <v>1</v>
      </c>
      <c r="O1575">
        <v>0</v>
      </c>
      <c r="P1575">
        <v>1</v>
      </c>
      <c r="Q1575" t="s">
        <v>41</v>
      </c>
      <c r="R1575" t="s">
        <v>41</v>
      </c>
      <c r="T1575">
        <v>101.31965006729475</v>
      </c>
      <c r="U1575">
        <v>117.34261838440112</v>
      </c>
      <c r="V1575">
        <v>125.13020833333333</v>
      </c>
      <c r="W1575">
        <v>148.05555555555554</v>
      </c>
      <c r="X1575">
        <v>204.19133750000003</v>
      </c>
      <c r="Y1575" t="s">
        <v>54</v>
      </c>
      <c r="Z1575">
        <v>426.63376879999998</v>
      </c>
      <c r="AA1575" t="s">
        <v>89</v>
      </c>
      <c r="AC1575">
        <v>23.088000000000001</v>
      </c>
      <c r="AD1575">
        <v>70.409000000000006</v>
      </c>
      <c r="AE1575">
        <v>82.295000000000002</v>
      </c>
      <c r="AG1575" t="s">
        <v>702</v>
      </c>
      <c r="AH1575" t="s">
        <v>703</v>
      </c>
      <c r="AI1575">
        <v>54</v>
      </c>
      <c r="AJ1575" t="s">
        <v>702</v>
      </c>
      <c r="AK1575" t="s">
        <v>703</v>
      </c>
      <c r="AL1575">
        <v>37</v>
      </c>
    </row>
    <row r="1576" spans="1:38">
      <c r="A1576" t="s">
        <v>601</v>
      </c>
      <c r="B1576">
        <v>9</v>
      </c>
      <c r="C1576">
        <v>7</v>
      </c>
      <c r="D1576" t="s">
        <v>78</v>
      </c>
      <c r="F1576">
        <v>0</v>
      </c>
      <c r="G1576">
        <v>1</v>
      </c>
      <c r="H1576">
        <v>0</v>
      </c>
      <c r="I1576">
        <v>1</v>
      </c>
      <c r="J1576" t="s">
        <v>42</v>
      </c>
      <c r="K1576">
        <v>0</v>
      </c>
      <c r="L1576" t="s">
        <v>42</v>
      </c>
      <c r="M1576">
        <v>0</v>
      </c>
      <c r="N1576">
        <v>1</v>
      </c>
      <c r="O1576">
        <v>0</v>
      </c>
      <c r="P1576">
        <v>1</v>
      </c>
      <c r="Q1576" t="s">
        <v>41</v>
      </c>
      <c r="R1576" t="s">
        <v>41</v>
      </c>
      <c r="T1576">
        <v>101.31965006729475</v>
      </c>
      <c r="U1576">
        <v>117.34261838440112</v>
      </c>
      <c r="V1576">
        <v>125.13020833333333</v>
      </c>
      <c r="W1576">
        <v>148.05555555555554</v>
      </c>
      <c r="X1576">
        <v>248.68890950000002</v>
      </c>
      <c r="Y1576" t="s">
        <v>54</v>
      </c>
      <c r="Z1576">
        <v>474.69357680000002</v>
      </c>
      <c r="AA1576" t="s">
        <v>89</v>
      </c>
      <c r="AC1576">
        <v>23.521000000000001</v>
      </c>
      <c r="AD1576">
        <v>68.022000000000006</v>
      </c>
      <c r="AE1576">
        <v>79.474000000000004</v>
      </c>
      <c r="AG1576" t="s">
        <v>702</v>
      </c>
      <c r="AH1576" t="s">
        <v>703</v>
      </c>
      <c r="AI1576">
        <v>54</v>
      </c>
      <c r="AJ1576" t="s">
        <v>702</v>
      </c>
      <c r="AK1576" t="s">
        <v>703</v>
      </c>
      <c r="AL1576">
        <v>37</v>
      </c>
    </row>
    <row r="1577" spans="1:38">
      <c r="A1577" t="s">
        <v>601</v>
      </c>
      <c r="B1577">
        <v>9</v>
      </c>
      <c r="C1577">
        <v>8</v>
      </c>
      <c r="D1577" t="s">
        <v>85</v>
      </c>
      <c r="F1577">
        <v>-1</v>
      </c>
      <c r="G1577">
        <v>0.5</v>
      </c>
      <c r="H1577">
        <v>1</v>
      </c>
      <c r="I1577">
        <v>0.5</v>
      </c>
      <c r="J1577" t="s">
        <v>41</v>
      </c>
      <c r="K1577">
        <v>0</v>
      </c>
      <c r="L1577" t="s">
        <v>42</v>
      </c>
      <c r="M1577">
        <v>0</v>
      </c>
      <c r="N1577">
        <v>1</v>
      </c>
      <c r="O1577">
        <v>0</v>
      </c>
      <c r="P1577">
        <v>1</v>
      </c>
      <c r="Q1577" t="s">
        <v>41</v>
      </c>
      <c r="R1577" t="s">
        <v>41</v>
      </c>
      <c r="T1577">
        <v>101.31965006729475</v>
      </c>
      <c r="U1577">
        <v>117.34261838440112</v>
      </c>
      <c r="V1577">
        <v>125.13020833333333</v>
      </c>
      <c r="W1577">
        <v>148.05555555555554</v>
      </c>
      <c r="X1577">
        <v>77.82302150000001</v>
      </c>
      <c r="Y1577" t="s">
        <v>49</v>
      </c>
      <c r="Z1577">
        <v>125.80442300000001</v>
      </c>
      <c r="AA1577" t="s">
        <v>54</v>
      </c>
      <c r="AC1577">
        <v>21.7</v>
      </c>
      <c r="AD1577">
        <v>76.033000000000001</v>
      </c>
      <c r="AE1577">
        <v>87.966999999999999</v>
      </c>
      <c r="AG1577" t="s">
        <v>670</v>
      </c>
      <c r="AH1577" t="s">
        <v>671</v>
      </c>
      <c r="AI1577">
        <v>91</v>
      </c>
      <c r="AJ1577" t="s">
        <v>670</v>
      </c>
      <c r="AK1577" t="s">
        <v>671</v>
      </c>
      <c r="AL1577">
        <v>89</v>
      </c>
    </row>
    <row r="1578" spans="1:38">
      <c r="A1578" t="s">
        <v>601</v>
      </c>
      <c r="B1578">
        <v>9</v>
      </c>
      <c r="C1578">
        <v>8</v>
      </c>
      <c r="D1578" t="s">
        <v>85</v>
      </c>
      <c r="F1578">
        <v>2</v>
      </c>
      <c r="G1578">
        <v>0</v>
      </c>
      <c r="H1578">
        <v>1</v>
      </c>
      <c r="I1578">
        <v>0.5</v>
      </c>
      <c r="J1578" t="s">
        <v>42</v>
      </c>
      <c r="K1578">
        <v>0</v>
      </c>
      <c r="L1578" t="s">
        <v>42</v>
      </c>
      <c r="M1578">
        <v>0</v>
      </c>
      <c r="N1578">
        <v>1</v>
      </c>
      <c r="O1578">
        <v>0</v>
      </c>
      <c r="P1578">
        <v>1</v>
      </c>
      <c r="Q1578" t="s">
        <v>41</v>
      </c>
      <c r="R1578" t="s">
        <v>41</v>
      </c>
      <c r="T1578">
        <v>101.31965006729475</v>
      </c>
      <c r="U1578">
        <v>117.34261838440112</v>
      </c>
      <c r="V1578">
        <v>125.13020833333333</v>
      </c>
      <c r="W1578">
        <v>148.05555555555554</v>
      </c>
      <c r="X1578">
        <v>82.054287500000001</v>
      </c>
      <c r="Y1578" t="s">
        <v>49</v>
      </c>
      <c r="Z1578">
        <v>130.93149653500001</v>
      </c>
      <c r="AA1578" t="s">
        <v>54</v>
      </c>
      <c r="AC1578">
        <v>22.202000000000002</v>
      </c>
      <c r="AD1578">
        <v>74.224000000000004</v>
      </c>
      <c r="AE1578">
        <v>87.162999999999997</v>
      </c>
      <c r="AG1578" t="s">
        <v>708</v>
      </c>
      <c r="AH1578" t="s">
        <v>709</v>
      </c>
      <c r="AI1578">
        <v>10</v>
      </c>
      <c r="AJ1578" t="s">
        <v>670</v>
      </c>
      <c r="AK1578" t="s">
        <v>671</v>
      </c>
      <c r="AL1578">
        <v>89</v>
      </c>
    </row>
    <row r="1579" spans="1:38">
      <c r="A1579" t="s">
        <v>601</v>
      </c>
      <c r="B1579">
        <v>9</v>
      </c>
      <c r="C1579">
        <v>8</v>
      </c>
      <c r="D1579" t="s">
        <v>85</v>
      </c>
      <c r="F1579">
        <v>0</v>
      </c>
      <c r="G1579">
        <v>1</v>
      </c>
      <c r="H1579">
        <v>0</v>
      </c>
      <c r="I1579">
        <v>1</v>
      </c>
      <c r="J1579" t="s">
        <v>42</v>
      </c>
      <c r="K1579">
        <v>0</v>
      </c>
      <c r="L1579" t="s">
        <v>42</v>
      </c>
      <c r="M1579">
        <v>-1</v>
      </c>
      <c r="N1579">
        <v>0.66599999999999993</v>
      </c>
      <c r="O1579">
        <v>1</v>
      </c>
      <c r="P1579">
        <v>0.66599999999999993</v>
      </c>
      <c r="Q1579" t="s">
        <v>41</v>
      </c>
      <c r="R1579" t="s">
        <v>41</v>
      </c>
      <c r="T1579">
        <v>101.31965006729475</v>
      </c>
      <c r="U1579">
        <v>117.34261838440112</v>
      </c>
      <c r="V1579">
        <v>125.13020833333333</v>
      </c>
      <c r="W1579">
        <v>148.05555555555554</v>
      </c>
      <c r="X1579">
        <v>82.054287500000001</v>
      </c>
      <c r="Y1579" t="s">
        <v>49</v>
      </c>
      <c r="Z1579">
        <v>136.05857007</v>
      </c>
      <c r="AA1579" t="s">
        <v>54</v>
      </c>
      <c r="AC1579">
        <v>22.681000000000001</v>
      </c>
      <c r="AD1579">
        <v>72.391000000000005</v>
      </c>
      <c r="AE1579">
        <v>85.103000000000009</v>
      </c>
      <c r="AG1579" t="s">
        <v>668</v>
      </c>
      <c r="AH1579" t="s">
        <v>669</v>
      </c>
      <c r="AI1579">
        <v>63</v>
      </c>
      <c r="AJ1579" t="s">
        <v>668</v>
      </c>
      <c r="AK1579" t="s">
        <v>669</v>
      </c>
      <c r="AL1579">
        <v>52</v>
      </c>
    </row>
    <row r="1580" spans="1:38">
      <c r="A1580" t="s">
        <v>601</v>
      </c>
      <c r="B1580">
        <v>9</v>
      </c>
      <c r="C1580">
        <v>8</v>
      </c>
      <c r="D1580" t="s">
        <v>85</v>
      </c>
      <c r="F1580">
        <v>-1</v>
      </c>
      <c r="G1580">
        <v>0.5</v>
      </c>
      <c r="H1580">
        <v>0</v>
      </c>
      <c r="I1580">
        <v>1</v>
      </c>
      <c r="J1580" t="s">
        <v>42</v>
      </c>
      <c r="K1580">
        <v>0</v>
      </c>
      <c r="L1580" t="s">
        <v>42</v>
      </c>
      <c r="M1580">
        <v>0</v>
      </c>
      <c r="N1580">
        <v>1</v>
      </c>
      <c r="O1580">
        <v>0</v>
      </c>
      <c r="P1580">
        <v>1</v>
      </c>
      <c r="Q1580" t="s">
        <v>41</v>
      </c>
      <c r="R1580" t="s">
        <v>41</v>
      </c>
      <c r="T1580">
        <v>101.31965006729475</v>
      </c>
      <c r="U1580">
        <v>117.34261838440112</v>
      </c>
      <c r="V1580">
        <v>125.13020833333333</v>
      </c>
      <c r="W1580">
        <v>148.05555555555554</v>
      </c>
      <c r="X1580">
        <v>90.619112000000015</v>
      </c>
      <c r="Y1580" t="s">
        <v>49</v>
      </c>
      <c r="Z1580">
        <v>136.05857007</v>
      </c>
      <c r="AA1580" t="s">
        <v>54</v>
      </c>
      <c r="AC1580">
        <v>23.088000000000001</v>
      </c>
      <c r="AD1580">
        <v>70.409000000000006</v>
      </c>
      <c r="AE1580">
        <v>82.295000000000002</v>
      </c>
      <c r="AG1580" t="s">
        <v>670</v>
      </c>
      <c r="AH1580" t="s">
        <v>671</v>
      </c>
      <c r="AI1580">
        <v>91</v>
      </c>
      <c r="AJ1580" t="s">
        <v>686</v>
      </c>
      <c r="AK1580" t="s">
        <v>687</v>
      </c>
      <c r="AL1580">
        <v>93</v>
      </c>
    </row>
    <row r="1581" spans="1:38">
      <c r="A1581" t="s">
        <v>601</v>
      </c>
      <c r="B1581">
        <v>9</v>
      </c>
      <c r="C1581">
        <v>8</v>
      </c>
      <c r="D1581" t="s">
        <v>85</v>
      </c>
      <c r="F1581">
        <v>2</v>
      </c>
      <c r="G1581">
        <v>0</v>
      </c>
      <c r="H1581">
        <v>0</v>
      </c>
      <c r="I1581">
        <v>1</v>
      </c>
      <c r="J1581" t="s">
        <v>42</v>
      </c>
      <c r="K1581">
        <v>0</v>
      </c>
      <c r="L1581" t="s">
        <v>42</v>
      </c>
      <c r="M1581">
        <v>1</v>
      </c>
      <c r="N1581">
        <v>0.66599999999999993</v>
      </c>
      <c r="O1581">
        <v>1</v>
      </c>
      <c r="P1581">
        <v>0.66599999999999993</v>
      </c>
      <c r="Q1581" t="s">
        <v>41</v>
      </c>
      <c r="R1581" t="s">
        <v>41</v>
      </c>
      <c r="T1581">
        <v>101.31965006729475</v>
      </c>
      <c r="U1581">
        <v>117.34261838440112</v>
      </c>
      <c r="V1581">
        <v>125.13020833333333</v>
      </c>
      <c r="W1581">
        <v>148.05555555555554</v>
      </c>
      <c r="X1581">
        <v>116.27613949999999</v>
      </c>
      <c r="Y1581" t="s">
        <v>54</v>
      </c>
      <c r="Z1581">
        <v>146.31359087999999</v>
      </c>
      <c r="AA1581" t="s">
        <v>54</v>
      </c>
      <c r="AC1581">
        <v>23.521000000000001</v>
      </c>
      <c r="AD1581">
        <v>68.022000000000006</v>
      </c>
      <c r="AE1581">
        <v>79.474000000000004</v>
      </c>
      <c r="AG1581" t="s">
        <v>672</v>
      </c>
      <c r="AH1581" t="s">
        <v>673</v>
      </c>
      <c r="AI1581">
        <v>9</v>
      </c>
      <c r="AJ1581" t="s">
        <v>668</v>
      </c>
      <c r="AK1581" t="s">
        <v>669</v>
      </c>
      <c r="AL1581">
        <v>52</v>
      </c>
    </row>
    <row r="1582" spans="1:38">
      <c r="A1582" t="s">
        <v>601</v>
      </c>
      <c r="B1582">
        <v>9</v>
      </c>
      <c r="C1582">
        <v>9</v>
      </c>
      <c r="D1582" t="s">
        <v>117</v>
      </c>
      <c r="F1582">
        <v>1</v>
      </c>
      <c r="G1582">
        <v>0.5</v>
      </c>
      <c r="H1582">
        <v>-1</v>
      </c>
      <c r="I1582">
        <v>0.5</v>
      </c>
      <c r="J1582" t="s">
        <v>42</v>
      </c>
      <c r="K1582">
        <v>0</v>
      </c>
      <c r="L1582" t="s">
        <v>42</v>
      </c>
      <c r="M1582">
        <v>0</v>
      </c>
      <c r="N1582">
        <v>1</v>
      </c>
      <c r="O1582">
        <v>0</v>
      </c>
      <c r="P1582">
        <v>1</v>
      </c>
      <c r="Q1582" t="s">
        <v>41</v>
      </c>
      <c r="R1582" t="s">
        <v>41</v>
      </c>
      <c r="T1582">
        <v>101.31965006729475</v>
      </c>
      <c r="U1582">
        <v>117.34261838440112</v>
      </c>
      <c r="V1582">
        <v>125.13020833333333</v>
      </c>
      <c r="W1582">
        <v>148.05555555555554</v>
      </c>
      <c r="X1582">
        <v>46.812298999999989</v>
      </c>
      <c r="Y1582" t="s">
        <v>49</v>
      </c>
      <c r="Z1582">
        <v>75.94102500000001</v>
      </c>
      <c r="AA1582" t="s">
        <v>49</v>
      </c>
      <c r="AC1582">
        <v>21.7</v>
      </c>
      <c r="AD1582">
        <v>76.033000000000001</v>
      </c>
      <c r="AE1582">
        <v>87.966999999999999</v>
      </c>
      <c r="AG1582" t="s">
        <v>674</v>
      </c>
      <c r="AH1582" t="s">
        <v>675</v>
      </c>
      <c r="AI1582">
        <v>202</v>
      </c>
      <c r="AJ1582" t="s">
        <v>674</v>
      </c>
      <c r="AK1582" t="s">
        <v>675</v>
      </c>
      <c r="AL1582">
        <v>108</v>
      </c>
    </row>
    <row r="1583" spans="1:38">
      <c r="A1583" t="s">
        <v>601</v>
      </c>
      <c r="B1583">
        <v>9</v>
      </c>
      <c r="C1583">
        <v>9</v>
      </c>
      <c r="D1583" t="s">
        <v>117</v>
      </c>
      <c r="F1583">
        <v>0</v>
      </c>
      <c r="G1583">
        <v>1</v>
      </c>
      <c r="H1583">
        <v>0</v>
      </c>
      <c r="I1583">
        <v>1</v>
      </c>
      <c r="J1583" t="s">
        <v>42</v>
      </c>
      <c r="K1583">
        <v>0</v>
      </c>
      <c r="L1583" t="s">
        <v>42</v>
      </c>
      <c r="M1583">
        <v>-1</v>
      </c>
      <c r="N1583">
        <v>0.66599999999999993</v>
      </c>
      <c r="O1583">
        <v>0</v>
      </c>
      <c r="P1583">
        <v>1</v>
      </c>
      <c r="Q1583" t="s">
        <v>41</v>
      </c>
      <c r="R1583" t="s">
        <v>41</v>
      </c>
      <c r="T1583">
        <v>101.31965006729475</v>
      </c>
      <c r="U1583">
        <v>117.34261838440112</v>
      </c>
      <c r="V1583">
        <v>125.13020833333333</v>
      </c>
      <c r="W1583">
        <v>148.05555555555554</v>
      </c>
      <c r="X1583">
        <v>46.812298999999989</v>
      </c>
      <c r="Y1583" t="s">
        <v>49</v>
      </c>
      <c r="Z1583">
        <v>82.652904500000005</v>
      </c>
      <c r="AA1583" t="s">
        <v>49</v>
      </c>
      <c r="AC1583">
        <v>22.202000000000002</v>
      </c>
      <c r="AD1583">
        <v>74.224000000000004</v>
      </c>
      <c r="AE1583">
        <v>87.162999999999997</v>
      </c>
      <c r="AG1583" t="s">
        <v>656</v>
      </c>
      <c r="AH1583" t="s">
        <v>657</v>
      </c>
      <c r="AI1583">
        <v>91</v>
      </c>
      <c r="AJ1583" t="s">
        <v>684</v>
      </c>
      <c r="AK1583" t="s">
        <v>685</v>
      </c>
      <c r="AL1583">
        <v>85</v>
      </c>
    </row>
    <row r="1584" spans="1:38">
      <c r="A1584" t="s">
        <v>601</v>
      </c>
      <c r="B1584">
        <v>9</v>
      </c>
      <c r="C1584">
        <v>9</v>
      </c>
      <c r="D1584" t="s">
        <v>117</v>
      </c>
      <c r="F1584">
        <v>0</v>
      </c>
      <c r="G1584">
        <v>1</v>
      </c>
      <c r="H1584">
        <v>0</v>
      </c>
      <c r="I1584">
        <v>1</v>
      </c>
      <c r="J1584" t="s">
        <v>42</v>
      </c>
      <c r="K1584">
        <v>0</v>
      </c>
      <c r="L1584" t="s">
        <v>42</v>
      </c>
      <c r="M1584">
        <v>0</v>
      </c>
      <c r="N1584">
        <v>1</v>
      </c>
      <c r="O1584">
        <v>0</v>
      </c>
      <c r="P1584">
        <v>1</v>
      </c>
      <c r="Q1584" t="s">
        <v>41</v>
      </c>
      <c r="R1584" t="s">
        <v>41</v>
      </c>
      <c r="T1584">
        <v>101.31965006729475</v>
      </c>
      <c r="U1584">
        <v>117.34261838440112</v>
      </c>
      <c r="V1584">
        <v>125.13020833333333</v>
      </c>
      <c r="W1584">
        <v>148.05555555555554</v>
      </c>
      <c r="X1584">
        <v>58.991438674999991</v>
      </c>
      <c r="Y1584" t="s">
        <v>49</v>
      </c>
      <c r="Z1584">
        <v>89.364784</v>
      </c>
      <c r="AA1584" t="s">
        <v>49</v>
      </c>
      <c r="AC1584">
        <v>23.088000000000001</v>
      </c>
      <c r="AD1584">
        <v>70.409000000000006</v>
      </c>
      <c r="AE1584">
        <v>82.295000000000002</v>
      </c>
      <c r="AG1584" t="s">
        <v>684</v>
      </c>
      <c r="AH1584" t="s">
        <v>685</v>
      </c>
      <c r="AI1584">
        <v>208</v>
      </c>
      <c r="AJ1584" t="s">
        <v>684</v>
      </c>
      <c r="AK1584" t="s">
        <v>685</v>
      </c>
      <c r="AL1584">
        <v>85</v>
      </c>
    </row>
    <row r="1585" spans="1:38">
      <c r="A1585" t="s">
        <v>601</v>
      </c>
      <c r="B1585">
        <v>9</v>
      </c>
      <c r="C1585">
        <v>9</v>
      </c>
      <c r="D1585" t="s">
        <v>117</v>
      </c>
      <c r="F1585">
        <v>1</v>
      </c>
      <c r="G1585">
        <v>0.5</v>
      </c>
      <c r="H1585">
        <v>0</v>
      </c>
      <c r="I1585">
        <v>1</v>
      </c>
      <c r="J1585" t="s">
        <v>42</v>
      </c>
      <c r="K1585">
        <v>0</v>
      </c>
      <c r="L1585" t="s">
        <v>42</v>
      </c>
      <c r="M1585">
        <v>0</v>
      </c>
      <c r="N1585">
        <v>1</v>
      </c>
      <c r="O1585">
        <v>0</v>
      </c>
      <c r="P1585">
        <v>1</v>
      </c>
      <c r="Q1585" t="s">
        <v>41</v>
      </c>
      <c r="R1585" t="s">
        <v>41</v>
      </c>
      <c r="T1585">
        <v>101.31965006729475</v>
      </c>
      <c r="U1585">
        <v>117.34261838440112</v>
      </c>
      <c r="V1585">
        <v>125.13020833333333</v>
      </c>
      <c r="W1585">
        <v>148.05555555555554</v>
      </c>
      <c r="X1585">
        <v>63.050777439999983</v>
      </c>
      <c r="Y1585" t="s">
        <v>49</v>
      </c>
      <c r="Z1585">
        <v>82.652904500000005</v>
      </c>
      <c r="AA1585" t="s">
        <v>49</v>
      </c>
      <c r="AC1585">
        <v>23.521000000000001</v>
      </c>
      <c r="AD1585">
        <v>68.022000000000006</v>
      </c>
      <c r="AE1585">
        <v>79.474000000000004</v>
      </c>
      <c r="AG1585" t="s">
        <v>674</v>
      </c>
      <c r="AH1585" t="s">
        <v>675</v>
      </c>
      <c r="AI1585">
        <v>202</v>
      </c>
      <c r="AJ1585" t="s">
        <v>684</v>
      </c>
      <c r="AK1585" t="s">
        <v>685</v>
      </c>
      <c r="AL1585">
        <v>85</v>
      </c>
    </row>
    <row r="1586" spans="1:38">
      <c r="A1586" t="s">
        <v>601</v>
      </c>
      <c r="B1586">
        <v>9</v>
      </c>
      <c r="C1586">
        <v>10</v>
      </c>
      <c r="D1586" t="s">
        <v>90</v>
      </c>
      <c r="F1586">
        <v>-1</v>
      </c>
      <c r="G1586">
        <v>0.5</v>
      </c>
      <c r="H1586">
        <v>1</v>
      </c>
      <c r="I1586">
        <v>0.5</v>
      </c>
      <c r="J1586" t="s">
        <v>41</v>
      </c>
      <c r="K1586">
        <v>0</v>
      </c>
      <c r="L1586" t="s">
        <v>42</v>
      </c>
      <c r="M1586">
        <v>-1</v>
      </c>
      <c r="N1586">
        <v>0.66599999999999993</v>
      </c>
      <c r="O1586">
        <v>1</v>
      </c>
      <c r="P1586">
        <v>0.66599999999999993</v>
      </c>
      <c r="Q1586" t="s">
        <v>41</v>
      </c>
      <c r="R1586" t="s">
        <v>41</v>
      </c>
      <c r="T1586">
        <v>101.31965006729475</v>
      </c>
      <c r="U1586">
        <v>117.34261838440112</v>
      </c>
      <c r="V1586">
        <v>125.13020833333333</v>
      </c>
      <c r="W1586">
        <v>148.05555555555554</v>
      </c>
      <c r="X1586">
        <v>120.47924</v>
      </c>
      <c r="Y1586" t="s">
        <v>54</v>
      </c>
      <c r="Z1586">
        <v>86.727024999999998</v>
      </c>
      <c r="AA1586" t="s">
        <v>49</v>
      </c>
      <c r="AC1586">
        <v>21.7</v>
      </c>
      <c r="AD1586">
        <v>76.033000000000001</v>
      </c>
      <c r="AE1586">
        <v>87.966999999999999</v>
      </c>
      <c r="AG1586" t="s">
        <v>650</v>
      </c>
      <c r="AH1586" t="s">
        <v>651</v>
      </c>
      <c r="AI1586">
        <v>131</v>
      </c>
      <c r="AJ1586" t="s">
        <v>650</v>
      </c>
      <c r="AK1586" t="s">
        <v>651</v>
      </c>
      <c r="AL1586">
        <v>128</v>
      </c>
    </row>
    <row r="1587" spans="1:38">
      <c r="A1587" t="s">
        <v>601</v>
      </c>
      <c r="B1587">
        <v>9</v>
      </c>
      <c r="C1587">
        <v>10</v>
      </c>
      <c r="D1587" t="s">
        <v>90</v>
      </c>
      <c r="F1587">
        <v>-1</v>
      </c>
      <c r="G1587">
        <v>0.5</v>
      </c>
      <c r="H1587">
        <v>1</v>
      </c>
      <c r="I1587">
        <v>0.5</v>
      </c>
      <c r="J1587" t="s">
        <v>41</v>
      </c>
      <c r="K1587">
        <v>0</v>
      </c>
      <c r="L1587" t="s">
        <v>42</v>
      </c>
      <c r="M1587">
        <v>0</v>
      </c>
      <c r="N1587">
        <v>1</v>
      </c>
      <c r="O1587">
        <v>1</v>
      </c>
      <c r="P1587">
        <v>0.66599999999999993</v>
      </c>
      <c r="Q1587" t="s">
        <v>41</v>
      </c>
      <c r="R1587" t="s">
        <v>41</v>
      </c>
      <c r="T1587">
        <v>101.31965006729475</v>
      </c>
      <c r="U1587">
        <v>117.34261838440112</v>
      </c>
      <c r="V1587">
        <v>125.13020833333333</v>
      </c>
      <c r="W1587">
        <v>148.05555555555554</v>
      </c>
      <c r="X1587">
        <v>111.05533000000001</v>
      </c>
      <c r="Y1587" t="s">
        <v>54</v>
      </c>
      <c r="Z1587">
        <v>94.58081</v>
      </c>
      <c r="AA1587" t="s">
        <v>49</v>
      </c>
      <c r="AC1587">
        <v>22.202000000000002</v>
      </c>
      <c r="AD1587">
        <v>74.224000000000004</v>
      </c>
      <c r="AE1587">
        <v>87.162999999999997</v>
      </c>
      <c r="AG1587" t="s">
        <v>674</v>
      </c>
      <c r="AH1587" t="s">
        <v>675</v>
      </c>
      <c r="AI1587">
        <v>202</v>
      </c>
      <c r="AJ1587" t="s">
        <v>650</v>
      </c>
      <c r="AK1587" t="s">
        <v>651</v>
      </c>
      <c r="AL1587">
        <v>128</v>
      </c>
    </row>
    <row r="1588" spans="1:38">
      <c r="A1588" t="s">
        <v>601</v>
      </c>
      <c r="B1588">
        <v>9</v>
      </c>
      <c r="C1588">
        <v>10</v>
      </c>
      <c r="D1588" t="s">
        <v>90</v>
      </c>
      <c r="F1588">
        <v>-1</v>
      </c>
      <c r="G1588">
        <v>0.5</v>
      </c>
      <c r="H1588">
        <v>1</v>
      </c>
      <c r="I1588">
        <v>0.5</v>
      </c>
      <c r="J1588" t="s">
        <v>41</v>
      </c>
      <c r="K1588">
        <v>0</v>
      </c>
      <c r="L1588" t="s">
        <v>42</v>
      </c>
      <c r="M1588">
        <v>0</v>
      </c>
      <c r="N1588">
        <v>1</v>
      </c>
      <c r="O1588">
        <v>1</v>
      </c>
      <c r="P1588">
        <v>0.66599999999999993</v>
      </c>
      <c r="Q1588" t="s">
        <v>41</v>
      </c>
      <c r="R1588" t="s">
        <v>41</v>
      </c>
      <c r="T1588">
        <v>101.31965006729475</v>
      </c>
      <c r="U1588">
        <v>117.34261838440112</v>
      </c>
      <c r="V1588">
        <v>125.13020833333333</v>
      </c>
      <c r="W1588">
        <v>148.05555555555554</v>
      </c>
      <c r="X1588">
        <v>120.47924</v>
      </c>
      <c r="Y1588" t="s">
        <v>54</v>
      </c>
      <c r="Z1588">
        <v>102.33517999999999</v>
      </c>
      <c r="AA1588" t="s">
        <v>54</v>
      </c>
      <c r="AC1588">
        <v>22.681000000000001</v>
      </c>
      <c r="AD1588">
        <v>72.391000000000005</v>
      </c>
      <c r="AE1588">
        <v>85.103000000000009</v>
      </c>
      <c r="AG1588" t="s">
        <v>670</v>
      </c>
      <c r="AH1588" t="s">
        <v>671</v>
      </c>
      <c r="AI1588">
        <v>91</v>
      </c>
      <c r="AJ1588" t="s">
        <v>666</v>
      </c>
      <c r="AK1588" t="s">
        <v>667</v>
      </c>
      <c r="AL1588">
        <v>57</v>
      </c>
    </row>
    <row r="1589" spans="1:38">
      <c r="A1589" t="s">
        <v>601</v>
      </c>
      <c r="B1589">
        <v>9</v>
      </c>
      <c r="C1589">
        <v>10</v>
      </c>
      <c r="D1589" t="s">
        <v>90</v>
      </c>
      <c r="F1589">
        <v>1</v>
      </c>
      <c r="G1589">
        <v>0.5</v>
      </c>
      <c r="H1589">
        <v>1</v>
      </c>
      <c r="I1589">
        <v>0.5</v>
      </c>
      <c r="J1589" t="s">
        <v>41</v>
      </c>
      <c r="K1589">
        <v>0</v>
      </c>
      <c r="L1589" t="s">
        <v>42</v>
      </c>
      <c r="M1589">
        <v>0</v>
      </c>
      <c r="N1589">
        <v>1</v>
      </c>
      <c r="O1589">
        <v>1</v>
      </c>
      <c r="P1589">
        <v>0.66599999999999993</v>
      </c>
      <c r="Q1589" t="s">
        <v>41</v>
      </c>
      <c r="R1589" t="s">
        <v>41</v>
      </c>
      <c r="T1589">
        <v>101.31965006729475</v>
      </c>
      <c r="U1589">
        <v>117.34261838440112</v>
      </c>
      <c r="V1589">
        <v>125.13020833333333</v>
      </c>
      <c r="W1589">
        <v>148.05555555555554</v>
      </c>
      <c r="X1589">
        <v>129.90315000000001</v>
      </c>
      <c r="Y1589" t="s">
        <v>54</v>
      </c>
      <c r="Z1589">
        <v>110.08954999999999</v>
      </c>
      <c r="AA1589" t="s">
        <v>54</v>
      </c>
      <c r="AC1589">
        <v>23.088000000000001</v>
      </c>
      <c r="AD1589">
        <v>70.409000000000006</v>
      </c>
      <c r="AE1589">
        <v>82.295000000000002</v>
      </c>
      <c r="AG1589" t="s">
        <v>670</v>
      </c>
      <c r="AH1589" t="s">
        <v>671</v>
      </c>
      <c r="AI1589">
        <v>91</v>
      </c>
      <c r="AJ1589" t="s">
        <v>666</v>
      </c>
      <c r="AK1589" t="s">
        <v>667</v>
      </c>
      <c r="AL1589">
        <v>57</v>
      </c>
    </row>
    <row r="1590" spans="1:38">
      <c r="A1590" t="s">
        <v>601</v>
      </c>
      <c r="B1590">
        <v>9</v>
      </c>
      <c r="C1590">
        <v>10</v>
      </c>
      <c r="D1590" t="s">
        <v>90</v>
      </c>
      <c r="F1590">
        <v>1</v>
      </c>
      <c r="G1590">
        <v>0.5</v>
      </c>
      <c r="H1590">
        <v>1</v>
      </c>
      <c r="I1590">
        <v>0.5</v>
      </c>
      <c r="J1590" t="s">
        <v>41</v>
      </c>
      <c r="K1590">
        <v>0</v>
      </c>
      <c r="L1590" t="s">
        <v>42</v>
      </c>
      <c r="M1590">
        <v>0</v>
      </c>
      <c r="N1590">
        <v>1</v>
      </c>
      <c r="O1590">
        <v>1</v>
      </c>
      <c r="P1590">
        <v>0.66599999999999993</v>
      </c>
      <c r="Q1590" t="s">
        <v>41</v>
      </c>
      <c r="R1590" t="s">
        <v>41</v>
      </c>
      <c r="T1590">
        <v>101.31965006729475</v>
      </c>
      <c r="U1590">
        <v>117.34261838440112</v>
      </c>
      <c r="V1590">
        <v>125.13020833333333</v>
      </c>
      <c r="W1590">
        <v>148.05555555555554</v>
      </c>
      <c r="X1590">
        <v>176.78412000000003</v>
      </c>
      <c r="Y1590" t="s">
        <v>54</v>
      </c>
      <c r="Z1590">
        <v>141.50468999999998</v>
      </c>
      <c r="AA1590" t="s">
        <v>54</v>
      </c>
      <c r="AC1590">
        <v>23.521000000000001</v>
      </c>
      <c r="AD1590">
        <v>68.022000000000006</v>
      </c>
      <c r="AE1590">
        <v>79.474000000000004</v>
      </c>
      <c r="AG1590" t="s">
        <v>670</v>
      </c>
      <c r="AH1590" t="s">
        <v>671</v>
      </c>
      <c r="AI1590">
        <v>91</v>
      </c>
      <c r="AJ1590" t="s">
        <v>666</v>
      </c>
      <c r="AK1590" t="s">
        <v>667</v>
      </c>
      <c r="AL1590">
        <v>57</v>
      </c>
    </row>
    <row r="1591" spans="1:38">
      <c r="A1591" t="s">
        <v>601</v>
      </c>
      <c r="B1591">
        <v>9</v>
      </c>
      <c r="C1591">
        <v>11</v>
      </c>
      <c r="D1591" t="s">
        <v>123</v>
      </c>
      <c r="F1591">
        <v>1</v>
      </c>
      <c r="G1591">
        <v>0.5</v>
      </c>
      <c r="H1591">
        <v>1</v>
      </c>
      <c r="I1591">
        <v>0.5</v>
      </c>
      <c r="J1591" t="s">
        <v>42</v>
      </c>
      <c r="K1591">
        <v>1</v>
      </c>
      <c r="L1591" t="s">
        <v>42</v>
      </c>
      <c r="M1591">
        <v>-1</v>
      </c>
      <c r="N1591">
        <v>0.66599999999999993</v>
      </c>
      <c r="O1591">
        <v>1</v>
      </c>
      <c r="P1591">
        <v>0.66599999999999993</v>
      </c>
      <c r="Q1591" t="s">
        <v>42</v>
      </c>
      <c r="R1591" t="s">
        <v>41</v>
      </c>
      <c r="T1591">
        <v>101.31965006729475</v>
      </c>
      <c r="U1591">
        <v>117.34261838440112</v>
      </c>
      <c r="V1591">
        <v>125.13020833333333</v>
      </c>
      <c r="W1591">
        <v>148.05555555555554</v>
      </c>
      <c r="X1591">
        <v>117.20705</v>
      </c>
      <c r="Y1591" t="s">
        <v>54</v>
      </c>
      <c r="Z1591">
        <v>-10.332940000000008</v>
      </c>
      <c r="AA1591" t="s">
        <v>49</v>
      </c>
      <c r="AC1591">
        <v>22.202000000000002</v>
      </c>
      <c r="AD1591">
        <v>74.224000000000004</v>
      </c>
      <c r="AE1591">
        <v>87.162999999999997</v>
      </c>
      <c r="AG1591" t="s">
        <v>650</v>
      </c>
      <c r="AH1591" t="s">
        <v>651</v>
      </c>
      <c r="AI1591">
        <v>131</v>
      </c>
      <c r="AJ1591" t="s">
        <v>650</v>
      </c>
      <c r="AK1591" t="s">
        <v>651</v>
      </c>
      <c r="AL1591">
        <v>128</v>
      </c>
    </row>
    <row r="1592" spans="1:38">
      <c r="A1592" t="s">
        <v>601</v>
      </c>
      <c r="B1592">
        <v>9</v>
      </c>
      <c r="C1592">
        <v>11</v>
      </c>
      <c r="D1592" t="s">
        <v>123</v>
      </c>
      <c r="F1592">
        <v>0</v>
      </c>
      <c r="G1592">
        <v>1</v>
      </c>
      <c r="H1592">
        <v>1</v>
      </c>
      <c r="I1592">
        <v>0.5</v>
      </c>
      <c r="J1592" t="s">
        <v>42</v>
      </c>
      <c r="K1592">
        <v>0</v>
      </c>
      <c r="L1592" t="s">
        <v>42</v>
      </c>
      <c r="M1592">
        <v>-1</v>
      </c>
      <c r="N1592">
        <v>0.66599999999999993</v>
      </c>
      <c r="O1592">
        <v>1</v>
      </c>
      <c r="P1592">
        <v>0.66599999999999993</v>
      </c>
      <c r="Q1592" t="s">
        <v>41</v>
      </c>
      <c r="R1592" t="s">
        <v>41</v>
      </c>
      <c r="T1592">
        <v>101.31965006729475</v>
      </c>
      <c r="U1592">
        <v>117.34261838440112</v>
      </c>
      <c r="V1592">
        <v>125.13020833333333</v>
      </c>
      <c r="W1592">
        <v>148.05555555555554</v>
      </c>
      <c r="X1592">
        <v>124.51849999999999</v>
      </c>
      <c r="Y1592" t="s">
        <v>54</v>
      </c>
      <c r="Z1592">
        <v>-10.332940000000008</v>
      </c>
      <c r="AA1592" t="s">
        <v>49</v>
      </c>
      <c r="AC1592">
        <v>22.681000000000001</v>
      </c>
      <c r="AD1592">
        <v>72.391000000000005</v>
      </c>
      <c r="AE1592">
        <v>85.103000000000009</v>
      </c>
      <c r="AG1592" t="s">
        <v>656</v>
      </c>
      <c r="AH1592" t="s">
        <v>657</v>
      </c>
      <c r="AI1592">
        <v>91</v>
      </c>
      <c r="AJ1592" t="s">
        <v>650</v>
      </c>
      <c r="AK1592" t="s">
        <v>651</v>
      </c>
      <c r="AL1592">
        <v>128</v>
      </c>
    </row>
    <row r="1593" spans="1:38">
      <c r="A1593" t="s">
        <v>601</v>
      </c>
      <c r="B1593">
        <v>9</v>
      </c>
      <c r="C1593">
        <v>11</v>
      </c>
      <c r="D1593" t="s">
        <v>123</v>
      </c>
      <c r="F1593">
        <v>0</v>
      </c>
      <c r="G1593">
        <v>1</v>
      </c>
      <c r="H1593">
        <v>0</v>
      </c>
      <c r="I1593">
        <v>1</v>
      </c>
      <c r="J1593" t="s">
        <v>42</v>
      </c>
      <c r="K1593">
        <v>0</v>
      </c>
      <c r="L1593" t="s">
        <v>42</v>
      </c>
      <c r="M1593">
        <v>-1</v>
      </c>
      <c r="N1593">
        <v>0.66599999999999993</v>
      </c>
      <c r="O1593">
        <v>1</v>
      </c>
      <c r="P1593">
        <v>0.66599999999999993</v>
      </c>
      <c r="Q1593" t="s">
        <v>42</v>
      </c>
      <c r="R1593" t="s">
        <v>41</v>
      </c>
      <c r="T1593">
        <v>101.31965006729475</v>
      </c>
      <c r="U1593">
        <v>117.34261838440112</v>
      </c>
      <c r="V1593">
        <v>125.13020833333333</v>
      </c>
      <c r="W1593">
        <v>148.05555555555554</v>
      </c>
      <c r="X1593">
        <v>139.1414</v>
      </c>
      <c r="Y1593" t="s">
        <v>54</v>
      </c>
      <c r="Z1593">
        <v>-10.332940000000008</v>
      </c>
      <c r="AA1593" t="s">
        <v>49</v>
      </c>
      <c r="AC1593">
        <v>23.088000000000001</v>
      </c>
      <c r="AD1593">
        <v>70.409000000000006</v>
      </c>
      <c r="AE1593">
        <v>82.295000000000002</v>
      </c>
      <c r="AG1593" t="s">
        <v>656</v>
      </c>
      <c r="AH1593" t="s">
        <v>657</v>
      </c>
      <c r="AI1593">
        <v>91</v>
      </c>
      <c r="AJ1593" t="s">
        <v>656</v>
      </c>
      <c r="AK1593" t="s">
        <v>657</v>
      </c>
      <c r="AL1593">
        <v>50</v>
      </c>
    </row>
    <row r="1594" spans="1:38">
      <c r="A1594" t="s">
        <v>601</v>
      </c>
      <c r="B1594">
        <v>9</v>
      </c>
      <c r="C1594">
        <v>11</v>
      </c>
      <c r="D1594" t="s">
        <v>123</v>
      </c>
      <c r="F1594">
        <v>0</v>
      </c>
      <c r="G1594">
        <v>1</v>
      </c>
      <c r="H1594">
        <v>0</v>
      </c>
      <c r="I1594">
        <v>1</v>
      </c>
      <c r="J1594" t="s">
        <v>42</v>
      </c>
      <c r="K1594">
        <v>0</v>
      </c>
      <c r="L1594" t="s">
        <v>42</v>
      </c>
      <c r="M1594">
        <v>0</v>
      </c>
      <c r="N1594">
        <v>1</v>
      </c>
      <c r="O1594">
        <v>2</v>
      </c>
      <c r="P1594">
        <v>0.33299999999999996</v>
      </c>
      <c r="Q1594" t="s">
        <v>41</v>
      </c>
      <c r="R1594" t="s">
        <v>41</v>
      </c>
      <c r="T1594">
        <v>101.31965006729475</v>
      </c>
      <c r="U1594">
        <v>117.34261838440112</v>
      </c>
      <c r="V1594">
        <v>125.13020833333333</v>
      </c>
      <c r="W1594">
        <v>148.05555555555554</v>
      </c>
      <c r="X1594">
        <v>153.57920000000001</v>
      </c>
      <c r="Y1594" t="s">
        <v>54</v>
      </c>
      <c r="Z1594">
        <v>12.707635000000003</v>
      </c>
      <c r="AA1594" t="s">
        <v>49</v>
      </c>
      <c r="AC1594">
        <v>23.521000000000001</v>
      </c>
      <c r="AD1594">
        <v>68.022000000000006</v>
      </c>
      <c r="AE1594">
        <v>79.474000000000004</v>
      </c>
      <c r="AG1594" t="s">
        <v>684</v>
      </c>
      <c r="AH1594" t="s">
        <v>685</v>
      </c>
      <c r="AI1594">
        <v>208</v>
      </c>
      <c r="AJ1594" t="s">
        <v>690</v>
      </c>
      <c r="AK1594" t="s">
        <v>691</v>
      </c>
      <c r="AL1594">
        <v>45</v>
      </c>
    </row>
    <row r="1595" spans="1:38">
      <c r="A1595" t="s">
        <v>601</v>
      </c>
      <c r="B1595">
        <v>9</v>
      </c>
      <c r="C1595">
        <v>12</v>
      </c>
      <c r="D1595" t="s">
        <v>95</v>
      </c>
      <c r="F1595">
        <v>0</v>
      </c>
      <c r="G1595">
        <v>1</v>
      </c>
      <c r="H1595">
        <v>2</v>
      </c>
      <c r="I1595">
        <v>0</v>
      </c>
      <c r="J1595" t="s">
        <v>42</v>
      </c>
      <c r="K1595">
        <v>0</v>
      </c>
      <c r="L1595" t="s">
        <v>42</v>
      </c>
      <c r="M1595">
        <v>0</v>
      </c>
      <c r="N1595">
        <v>1</v>
      </c>
      <c r="O1595">
        <v>0</v>
      </c>
      <c r="P1595">
        <v>1</v>
      </c>
      <c r="Q1595" t="s">
        <v>41</v>
      </c>
      <c r="R1595" t="s">
        <v>41</v>
      </c>
      <c r="T1595">
        <v>101.31965006729475</v>
      </c>
      <c r="U1595">
        <v>117.34261838440112</v>
      </c>
      <c r="V1595">
        <v>125.13020833333333</v>
      </c>
      <c r="W1595">
        <v>148.05555555555554</v>
      </c>
      <c r="X1595">
        <v>30.049640000000004</v>
      </c>
      <c r="Y1595" t="s">
        <v>49</v>
      </c>
      <c r="Z1595">
        <v>-21.230700000000006</v>
      </c>
      <c r="AA1595" t="s">
        <v>49</v>
      </c>
      <c r="AC1595">
        <v>21.7</v>
      </c>
      <c r="AD1595">
        <v>76.033000000000001</v>
      </c>
      <c r="AE1595">
        <v>87.966999999999999</v>
      </c>
      <c r="AG1595" t="s">
        <v>684</v>
      </c>
      <c r="AH1595" t="s">
        <v>685</v>
      </c>
      <c r="AI1595">
        <v>208</v>
      </c>
      <c r="AJ1595" t="s">
        <v>676</v>
      </c>
      <c r="AK1595" t="s">
        <v>677</v>
      </c>
      <c r="AL1595">
        <v>78</v>
      </c>
    </row>
    <row r="1596" spans="1:38">
      <c r="A1596" t="s">
        <v>601</v>
      </c>
      <c r="B1596">
        <v>9</v>
      </c>
      <c r="C1596">
        <v>12</v>
      </c>
      <c r="D1596" t="s">
        <v>95</v>
      </c>
      <c r="F1596">
        <v>0</v>
      </c>
      <c r="G1596">
        <v>1</v>
      </c>
      <c r="H1596">
        <v>1</v>
      </c>
      <c r="I1596">
        <v>0.5</v>
      </c>
      <c r="J1596" t="s">
        <v>42</v>
      </c>
      <c r="K1596">
        <v>0</v>
      </c>
      <c r="L1596" t="s">
        <v>42</v>
      </c>
      <c r="M1596">
        <v>0</v>
      </c>
      <c r="N1596">
        <v>1</v>
      </c>
      <c r="O1596">
        <v>0</v>
      </c>
      <c r="P1596">
        <v>1</v>
      </c>
      <c r="Q1596" t="s">
        <v>41</v>
      </c>
      <c r="R1596" t="s">
        <v>41</v>
      </c>
      <c r="T1596">
        <v>101.31965006729475</v>
      </c>
      <c r="U1596">
        <v>117.34261838440112</v>
      </c>
      <c r="V1596">
        <v>125.13020833333333</v>
      </c>
      <c r="W1596">
        <v>148.05555555555554</v>
      </c>
      <c r="X1596">
        <v>22.272485</v>
      </c>
      <c r="Y1596" t="s">
        <v>49</v>
      </c>
      <c r="Z1596">
        <v>-21.230700000000006</v>
      </c>
      <c r="AA1596" t="s">
        <v>49</v>
      </c>
      <c r="AC1596">
        <v>22.202000000000002</v>
      </c>
      <c r="AD1596">
        <v>74.224000000000004</v>
      </c>
      <c r="AE1596">
        <v>87.162999999999997</v>
      </c>
      <c r="AG1596" t="s">
        <v>684</v>
      </c>
      <c r="AH1596" t="s">
        <v>685</v>
      </c>
      <c r="AI1596">
        <v>208</v>
      </c>
      <c r="AJ1596" t="s">
        <v>674</v>
      </c>
      <c r="AK1596" t="s">
        <v>675</v>
      </c>
      <c r="AL1596">
        <v>108</v>
      </c>
    </row>
    <row r="1597" spans="1:38">
      <c r="A1597" t="s">
        <v>601</v>
      </c>
      <c r="B1597">
        <v>9</v>
      </c>
      <c r="C1597">
        <v>12</v>
      </c>
      <c r="D1597" t="s">
        <v>95</v>
      </c>
      <c r="F1597">
        <v>0</v>
      </c>
      <c r="G1597">
        <v>1</v>
      </c>
      <c r="H1597">
        <v>1</v>
      </c>
      <c r="I1597">
        <v>0.5</v>
      </c>
      <c r="J1597" t="s">
        <v>42</v>
      </c>
      <c r="K1597">
        <v>0</v>
      </c>
      <c r="L1597" t="s">
        <v>42</v>
      </c>
      <c r="M1597">
        <v>0</v>
      </c>
      <c r="N1597">
        <v>1</v>
      </c>
      <c r="O1597">
        <v>0</v>
      </c>
      <c r="P1597">
        <v>1</v>
      </c>
      <c r="Q1597" t="s">
        <v>41</v>
      </c>
      <c r="R1597" t="s">
        <v>41</v>
      </c>
      <c r="T1597">
        <v>101.31965006729475</v>
      </c>
      <c r="U1597">
        <v>117.34261838440112</v>
      </c>
      <c r="V1597">
        <v>125.13020833333333</v>
      </c>
      <c r="W1597">
        <v>148.05555555555554</v>
      </c>
      <c r="X1597">
        <v>30.049640000000004</v>
      </c>
      <c r="Y1597" t="s">
        <v>49</v>
      </c>
      <c r="Z1597">
        <v>-21.230700000000006</v>
      </c>
      <c r="AA1597" t="s">
        <v>49</v>
      </c>
      <c r="AC1597">
        <v>22.681000000000001</v>
      </c>
      <c r="AD1597">
        <v>72.391000000000005</v>
      </c>
      <c r="AE1597">
        <v>85.103000000000009</v>
      </c>
      <c r="AG1597" t="s">
        <v>684</v>
      </c>
      <c r="AH1597" t="s">
        <v>685</v>
      </c>
      <c r="AI1597">
        <v>208</v>
      </c>
      <c r="AJ1597" t="s">
        <v>674</v>
      </c>
      <c r="AK1597" t="s">
        <v>675</v>
      </c>
      <c r="AL1597">
        <v>108</v>
      </c>
    </row>
    <row r="1598" spans="1:38">
      <c r="A1598" t="s">
        <v>601</v>
      </c>
      <c r="B1598">
        <v>9</v>
      </c>
      <c r="C1598">
        <v>12</v>
      </c>
      <c r="D1598" t="s">
        <v>95</v>
      </c>
      <c r="F1598">
        <v>0</v>
      </c>
      <c r="G1598">
        <v>1</v>
      </c>
      <c r="H1598">
        <v>1</v>
      </c>
      <c r="I1598">
        <v>0.5</v>
      </c>
      <c r="J1598" t="s">
        <v>42</v>
      </c>
      <c r="K1598">
        <v>0</v>
      </c>
      <c r="L1598" t="s">
        <v>42</v>
      </c>
      <c r="M1598">
        <v>1</v>
      </c>
      <c r="N1598">
        <v>0.66599999999999993</v>
      </c>
      <c r="O1598">
        <v>-1</v>
      </c>
      <c r="P1598">
        <v>0.66599999999999993</v>
      </c>
      <c r="Q1598" t="s">
        <v>41</v>
      </c>
      <c r="R1598" t="s">
        <v>41</v>
      </c>
      <c r="T1598">
        <v>101.31965006729475</v>
      </c>
      <c r="U1598">
        <v>117.34261838440112</v>
      </c>
      <c r="V1598">
        <v>125.13020833333333</v>
      </c>
      <c r="W1598">
        <v>148.05555555555554</v>
      </c>
      <c r="X1598">
        <v>30.049640000000004</v>
      </c>
      <c r="Y1598" t="s">
        <v>49</v>
      </c>
      <c r="Z1598">
        <v>-7.1481600000000043</v>
      </c>
      <c r="AA1598" t="s">
        <v>49</v>
      </c>
      <c r="AC1598">
        <v>23.088000000000001</v>
      </c>
      <c r="AD1598">
        <v>70.409000000000006</v>
      </c>
      <c r="AE1598">
        <v>82.295000000000002</v>
      </c>
      <c r="AG1598" t="s">
        <v>656</v>
      </c>
      <c r="AH1598" t="s">
        <v>657</v>
      </c>
      <c r="AI1598">
        <v>91</v>
      </c>
      <c r="AJ1598" t="s">
        <v>650</v>
      </c>
      <c r="AK1598" t="s">
        <v>651</v>
      </c>
      <c r="AL1598">
        <v>128</v>
      </c>
    </row>
    <row r="1599" spans="1:38">
      <c r="A1599" t="s">
        <v>601</v>
      </c>
      <c r="B1599">
        <v>9</v>
      </c>
      <c r="C1599">
        <v>12</v>
      </c>
      <c r="D1599" t="s">
        <v>95</v>
      </c>
      <c r="F1599">
        <v>0</v>
      </c>
      <c r="G1599">
        <v>1</v>
      </c>
      <c r="H1599">
        <v>1</v>
      </c>
      <c r="I1599">
        <v>0.5</v>
      </c>
      <c r="J1599" t="s">
        <v>42</v>
      </c>
      <c r="K1599">
        <v>0</v>
      </c>
      <c r="L1599" t="s">
        <v>42</v>
      </c>
      <c r="M1599">
        <v>1</v>
      </c>
      <c r="N1599">
        <v>0.66599999999999993</v>
      </c>
      <c r="O1599">
        <v>-1</v>
      </c>
      <c r="P1599">
        <v>0.66599999999999993</v>
      </c>
      <c r="Q1599" t="s">
        <v>41</v>
      </c>
      <c r="R1599" t="s">
        <v>41</v>
      </c>
      <c r="T1599">
        <v>101.31965006729475</v>
      </c>
      <c r="U1599">
        <v>117.34261838440112</v>
      </c>
      <c r="V1599">
        <v>125.13020833333333</v>
      </c>
      <c r="W1599">
        <v>148.05555555555554</v>
      </c>
      <c r="X1599">
        <v>30.049640000000004</v>
      </c>
      <c r="Y1599" t="s">
        <v>49</v>
      </c>
      <c r="Z1599">
        <v>-7.1481600000000043</v>
      </c>
      <c r="AA1599" t="s">
        <v>49</v>
      </c>
      <c r="AC1599">
        <v>23.521000000000001</v>
      </c>
      <c r="AD1599">
        <v>68.022000000000006</v>
      </c>
      <c r="AE1599">
        <v>79.474000000000004</v>
      </c>
      <c r="AG1599" t="s">
        <v>656</v>
      </c>
      <c r="AH1599" t="s">
        <v>657</v>
      </c>
      <c r="AI1599">
        <v>91</v>
      </c>
      <c r="AJ1599" t="s">
        <v>650</v>
      </c>
      <c r="AK1599" t="s">
        <v>651</v>
      </c>
      <c r="AL1599">
        <v>128</v>
      </c>
    </row>
    <row r="1600" spans="1:38">
      <c r="A1600" t="s">
        <v>601</v>
      </c>
      <c r="B1600">
        <v>10</v>
      </c>
      <c r="C1600">
        <v>1</v>
      </c>
      <c r="D1600" t="s">
        <v>34</v>
      </c>
      <c r="F1600">
        <v>0</v>
      </c>
      <c r="G1600">
        <v>1</v>
      </c>
      <c r="H1600">
        <v>0</v>
      </c>
      <c r="I1600">
        <v>1</v>
      </c>
      <c r="J1600" t="s">
        <v>42</v>
      </c>
      <c r="K1600">
        <v>0</v>
      </c>
      <c r="L1600" t="s">
        <v>42</v>
      </c>
      <c r="M1600">
        <v>0</v>
      </c>
      <c r="N1600">
        <v>1</v>
      </c>
      <c r="O1600">
        <v>-1</v>
      </c>
      <c r="P1600">
        <v>0.66599999999999993</v>
      </c>
      <c r="Q1600" t="s">
        <v>41</v>
      </c>
      <c r="R1600" t="s">
        <v>42</v>
      </c>
      <c r="T1600">
        <v>101.31965006729475</v>
      </c>
      <c r="U1600">
        <v>117.34261838440112</v>
      </c>
      <c r="V1600">
        <v>125.13020833333333</v>
      </c>
      <c r="W1600">
        <v>148.05555555555554</v>
      </c>
      <c r="X1600">
        <v>544.63247750000005</v>
      </c>
      <c r="Y1600" t="s">
        <v>648</v>
      </c>
      <c r="Z1600">
        <v>129.63793100000001</v>
      </c>
      <c r="AA1600" t="s">
        <v>54</v>
      </c>
      <c r="AC1600">
        <v>27.603999999999999</v>
      </c>
      <c r="AD1600">
        <v>63.177</v>
      </c>
      <c r="AE1600">
        <v>27.407</v>
      </c>
      <c r="AG1600" t="s">
        <v>686</v>
      </c>
      <c r="AH1600" t="s">
        <v>687</v>
      </c>
      <c r="AI1600">
        <v>146</v>
      </c>
      <c r="AJ1600" t="s">
        <v>668</v>
      </c>
      <c r="AK1600" t="s">
        <v>669</v>
      </c>
      <c r="AL1600">
        <v>52</v>
      </c>
    </row>
    <row r="1601" spans="1:38">
      <c r="A1601" t="s">
        <v>601</v>
      </c>
      <c r="B1601">
        <v>10</v>
      </c>
      <c r="C1601">
        <v>1</v>
      </c>
      <c r="D1601" t="s">
        <v>34</v>
      </c>
      <c r="F1601">
        <v>0</v>
      </c>
      <c r="G1601">
        <v>1</v>
      </c>
      <c r="H1601">
        <v>0</v>
      </c>
      <c r="I1601">
        <v>1</v>
      </c>
      <c r="J1601" t="s">
        <v>42</v>
      </c>
      <c r="K1601">
        <v>0</v>
      </c>
      <c r="L1601" t="s">
        <v>42</v>
      </c>
      <c r="M1601">
        <v>1</v>
      </c>
      <c r="N1601">
        <v>0.66599999999999993</v>
      </c>
      <c r="O1601">
        <v>1</v>
      </c>
      <c r="P1601">
        <v>0.66599999999999993</v>
      </c>
      <c r="Q1601" t="s">
        <v>41</v>
      </c>
      <c r="R1601" t="s">
        <v>41</v>
      </c>
      <c r="T1601">
        <v>101.31965006729475</v>
      </c>
      <c r="U1601">
        <v>117.34261838440112</v>
      </c>
      <c r="V1601">
        <v>125.13020833333333</v>
      </c>
      <c r="W1601">
        <v>148.05555555555554</v>
      </c>
      <c r="X1601">
        <v>398.15064400000006</v>
      </c>
      <c r="Y1601" t="s">
        <v>89</v>
      </c>
      <c r="Z1601">
        <v>97.774979500000001</v>
      </c>
      <c r="AA1601" t="s">
        <v>49</v>
      </c>
      <c r="AC1601">
        <v>27.135999999999999</v>
      </c>
      <c r="AD1601">
        <v>67.763000000000005</v>
      </c>
      <c r="AE1601">
        <v>26.670999999999999</v>
      </c>
      <c r="AG1601" t="s">
        <v>656</v>
      </c>
      <c r="AH1601" t="s">
        <v>657</v>
      </c>
      <c r="AI1601">
        <v>91</v>
      </c>
      <c r="AJ1601" t="s">
        <v>656</v>
      </c>
      <c r="AK1601" t="s">
        <v>657</v>
      </c>
      <c r="AL1601">
        <v>50</v>
      </c>
    </row>
    <row r="1602" spans="1:38">
      <c r="A1602" t="s">
        <v>601</v>
      </c>
      <c r="B1602">
        <v>10</v>
      </c>
      <c r="C1602">
        <v>1</v>
      </c>
      <c r="D1602" t="s">
        <v>34</v>
      </c>
      <c r="F1602">
        <v>0</v>
      </c>
      <c r="G1602">
        <v>1</v>
      </c>
      <c r="H1602">
        <v>0</v>
      </c>
      <c r="I1602">
        <v>1</v>
      </c>
      <c r="J1602" t="s">
        <v>42</v>
      </c>
      <c r="K1602">
        <v>0</v>
      </c>
      <c r="L1602" t="s">
        <v>42</v>
      </c>
      <c r="M1602">
        <v>0</v>
      </c>
      <c r="N1602">
        <v>1</v>
      </c>
      <c r="O1602">
        <v>-1</v>
      </c>
      <c r="P1602">
        <v>0.66599999999999993</v>
      </c>
      <c r="Q1602" t="s">
        <v>41</v>
      </c>
      <c r="R1602" t="s">
        <v>42</v>
      </c>
      <c r="T1602">
        <v>101.31965006729475</v>
      </c>
      <c r="U1602">
        <v>117.34261838440112</v>
      </c>
      <c r="V1602">
        <v>125.13020833333333</v>
      </c>
      <c r="W1602">
        <v>148.05555555555554</v>
      </c>
      <c r="X1602">
        <v>386.24508380000009</v>
      </c>
      <c r="Y1602" t="s">
        <v>89</v>
      </c>
      <c r="Z1602">
        <v>85.008579499999996</v>
      </c>
      <c r="AA1602" t="s">
        <v>49</v>
      </c>
      <c r="AC1602">
        <v>26.670999999999999</v>
      </c>
      <c r="AD1602">
        <v>68.917000000000002</v>
      </c>
      <c r="AE1602">
        <v>26.158000000000001</v>
      </c>
      <c r="AG1602" t="s">
        <v>684</v>
      </c>
      <c r="AH1602" t="s">
        <v>685</v>
      </c>
      <c r="AI1602">
        <v>208</v>
      </c>
      <c r="AJ1602" t="s">
        <v>656</v>
      </c>
      <c r="AK1602" t="s">
        <v>657</v>
      </c>
      <c r="AL1602">
        <v>50</v>
      </c>
    </row>
    <row r="1603" spans="1:38">
      <c r="A1603" t="s">
        <v>601</v>
      </c>
      <c r="B1603">
        <v>10</v>
      </c>
      <c r="C1603">
        <v>1</v>
      </c>
      <c r="D1603" t="s">
        <v>34</v>
      </c>
      <c r="F1603">
        <v>0</v>
      </c>
      <c r="G1603">
        <v>1</v>
      </c>
      <c r="H1603">
        <v>0</v>
      </c>
      <c r="I1603">
        <v>1</v>
      </c>
      <c r="J1603" t="s">
        <v>42</v>
      </c>
      <c r="K1603">
        <v>0</v>
      </c>
      <c r="L1603" t="s">
        <v>42</v>
      </c>
      <c r="M1603">
        <v>0</v>
      </c>
      <c r="N1603">
        <v>1</v>
      </c>
      <c r="O1603">
        <v>0</v>
      </c>
      <c r="P1603">
        <v>1</v>
      </c>
      <c r="Q1603" t="s">
        <v>41</v>
      </c>
      <c r="R1603" t="s">
        <v>41</v>
      </c>
      <c r="T1603">
        <v>101.31965006729475</v>
      </c>
      <c r="U1603">
        <v>117.34261838440112</v>
      </c>
      <c r="V1603">
        <v>125.13020833333333</v>
      </c>
      <c r="W1603">
        <v>148.05555555555554</v>
      </c>
      <c r="X1603">
        <v>302.67950940000003</v>
      </c>
      <c r="Y1603" t="s">
        <v>89</v>
      </c>
      <c r="Z1603">
        <v>46.796639499999998</v>
      </c>
      <c r="AA1603" t="s">
        <v>49</v>
      </c>
      <c r="AC1603">
        <v>26.475000000000001</v>
      </c>
      <c r="AD1603">
        <v>68.581000000000003</v>
      </c>
      <c r="AE1603">
        <v>25.987000000000002</v>
      </c>
      <c r="AG1603" t="s">
        <v>684</v>
      </c>
      <c r="AH1603" t="s">
        <v>685</v>
      </c>
      <c r="AI1603">
        <v>208</v>
      </c>
      <c r="AJ1603" t="s">
        <v>684</v>
      </c>
      <c r="AK1603" t="s">
        <v>685</v>
      </c>
      <c r="AL1603">
        <v>85</v>
      </c>
    </row>
    <row r="1604" spans="1:38">
      <c r="A1604" t="s">
        <v>601</v>
      </c>
      <c r="B1604">
        <v>10</v>
      </c>
      <c r="C1604">
        <v>1</v>
      </c>
      <c r="D1604" t="s">
        <v>34</v>
      </c>
      <c r="F1604">
        <v>0</v>
      </c>
      <c r="G1604">
        <v>1</v>
      </c>
      <c r="H1604">
        <v>0</v>
      </c>
      <c r="I1604">
        <v>1</v>
      </c>
      <c r="J1604" t="s">
        <v>42</v>
      </c>
      <c r="K1604">
        <v>0</v>
      </c>
      <c r="L1604" t="s">
        <v>42</v>
      </c>
      <c r="M1604">
        <v>0</v>
      </c>
      <c r="N1604">
        <v>1</v>
      </c>
      <c r="O1604">
        <v>-1</v>
      </c>
      <c r="P1604">
        <v>0.66599999999999993</v>
      </c>
      <c r="Q1604" t="s">
        <v>41</v>
      </c>
      <c r="R1604" t="s">
        <v>41</v>
      </c>
      <c r="T1604">
        <v>101.31965006729475</v>
      </c>
      <c r="U1604">
        <v>117.34261838440112</v>
      </c>
      <c r="V1604">
        <v>125.13020833333333</v>
      </c>
      <c r="W1604">
        <v>148.05555555555554</v>
      </c>
      <c r="X1604">
        <v>298.7438798</v>
      </c>
      <c r="Y1604" t="s">
        <v>54</v>
      </c>
      <c r="Z1604">
        <v>46.796639499999998</v>
      </c>
      <c r="AA1604" t="s">
        <v>49</v>
      </c>
      <c r="AC1604">
        <v>26.524000000000001</v>
      </c>
      <c r="AD1604">
        <v>66.081000000000003</v>
      </c>
      <c r="AE1604">
        <v>26.061</v>
      </c>
      <c r="AG1604" t="s">
        <v>684</v>
      </c>
      <c r="AH1604" t="s">
        <v>685</v>
      </c>
      <c r="AI1604">
        <v>208</v>
      </c>
      <c r="AJ1604" t="s">
        <v>656</v>
      </c>
      <c r="AK1604" t="s">
        <v>657</v>
      </c>
      <c r="AL1604">
        <v>50</v>
      </c>
    </row>
    <row r="1605" spans="1:38">
      <c r="A1605" t="s">
        <v>601</v>
      </c>
      <c r="B1605">
        <v>10</v>
      </c>
      <c r="C1605">
        <v>2</v>
      </c>
      <c r="D1605" t="s">
        <v>101</v>
      </c>
      <c r="F1605">
        <v>-1</v>
      </c>
      <c r="G1605">
        <v>0.5</v>
      </c>
      <c r="H1605">
        <v>2</v>
      </c>
      <c r="I1605">
        <v>0</v>
      </c>
      <c r="J1605" t="s">
        <v>41</v>
      </c>
      <c r="K1605">
        <v>0</v>
      </c>
      <c r="L1605" t="s">
        <v>42</v>
      </c>
      <c r="M1605">
        <v>0</v>
      </c>
      <c r="N1605">
        <v>1</v>
      </c>
      <c r="O1605">
        <v>0</v>
      </c>
      <c r="P1605">
        <v>1</v>
      </c>
      <c r="Q1605" t="s">
        <v>41</v>
      </c>
      <c r="R1605" t="s">
        <v>41</v>
      </c>
      <c r="T1605">
        <v>101.31965006729475</v>
      </c>
      <c r="U1605">
        <v>117.34261838440112</v>
      </c>
      <c r="V1605">
        <v>125.13020833333333</v>
      </c>
      <c r="W1605">
        <v>148.05555555555554</v>
      </c>
      <c r="X1605">
        <v>169.27929599999999</v>
      </c>
      <c r="Y1605" t="s">
        <v>54</v>
      </c>
      <c r="Z1605">
        <v>51.44962855</v>
      </c>
      <c r="AA1605" t="s">
        <v>49</v>
      </c>
      <c r="AC1605">
        <v>27.603999999999999</v>
      </c>
      <c r="AD1605">
        <v>63.177</v>
      </c>
      <c r="AE1605">
        <v>27.407</v>
      </c>
      <c r="AG1605" t="s">
        <v>674</v>
      </c>
      <c r="AH1605" t="s">
        <v>675</v>
      </c>
      <c r="AI1605">
        <v>202</v>
      </c>
      <c r="AJ1605" t="s">
        <v>676</v>
      </c>
      <c r="AK1605" t="s">
        <v>677</v>
      </c>
      <c r="AL1605">
        <v>78</v>
      </c>
    </row>
    <row r="1606" spans="1:38">
      <c r="A1606" t="s">
        <v>601</v>
      </c>
      <c r="B1606">
        <v>10</v>
      </c>
      <c r="C1606">
        <v>2</v>
      </c>
      <c r="D1606" t="s">
        <v>101</v>
      </c>
      <c r="F1606">
        <v>-1</v>
      </c>
      <c r="G1606">
        <v>0.5</v>
      </c>
      <c r="H1606">
        <v>2</v>
      </c>
      <c r="I1606">
        <v>0</v>
      </c>
      <c r="J1606" t="s">
        <v>41</v>
      </c>
      <c r="K1606">
        <v>0</v>
      </c>
      <c r="L1606" t="s">
        <v>42</v>
      </c>
      <c r="M1606">
        <v>-1</v>
      </c>
      <c r="N1606">
        <v>0.66599999999999993</v>
      </c>
      <c r="O1606">
        <v>0</v>
      </c>
      <c r="P1606">
        <v>1</v>
      </c>
      <c r="Q1606" t="s">
        <v>41</v>
      </c>
      <c r="R1606" t="s">
        <v>41</v>
      </c>
      <c r="T1606">
        <v>101.31965006729475</v>
      </c>
      <c r="U1606">
        <v>117.34261838440112</v>
      </c>
      <c r="V1606">
        <v>125.13020833333333</v>
      </c>
      <c r="W1606">
        <v>148.05555555555554</v>
      </c>
      <c r="X1606">
        <v>157.76607300000001</v>
      </c>
      <c r="Y1606" t="s">
        <v>54</v>
      </c>
      <c r="Z1606">
        <v>21.852171900000002</v>
      </c>
      <c r="AA1606" t="s">
        <v>49</v>
      </c>
      <c r="AC1606">
        <v>27.135999999999999</v>
      </c>
      <c r="AD1606">
        <v>67.763000000000005</v>
      </c>
      <c r="AE1606">
        <v>26.670999999999999</v>
      </c>
      <c r="AG1606" t="s">
        <v>650</v>
      </c>
      <c r="AH1606" t="s">
        <v>651</v>
      </c>
      <c r="AI1606">
        <v>131</v>
      </c>
      <c r="AJ1606" t="s">
        <v>676</v>
      </c>
      <c r="AK1606" t="s">
        <v>677</v>
      </c>
      <c r="AL1606">
        <v>78</v>
      </c>
    </row>
    <row r="1607" spans="1:38">
      <c r="A1607" t="s">
        <v>601</v>
      </c>
      <c r="B1607">
        <v>10</v>
      </c>
      <c r="C1607">
        <v>2</v>
      </c>
      <c r="D1607" t="s">
        <v>101</v>
      </c>
      <c r="F1607">
        <v>-2</v>
      </c>
      <c r="G1607">
        <v>0</v>
      </c>
      <c r="H1607">
        <v>2</v>
      </c>
      <c r="I1607">
        <v>0</v>
      </c>
      <c r="J1607" t="s">
        <v>41</v>
      </c>
      <c r="K1607">
        <v>0</v>
      </c>
      <c r="L1607" t="s">
        <v>42</v>
      </c>
      <c r="M1607">
        <v>-2</v>
      </c>
      <c r="N1607">
        <v>0.33299999999999996</v>
      </c>
      <c r="O1607">
        <v>1</v>
      </c>
      <c r="P1607">
        <v>0.66599999999999993</v>
      </c>
      <c r="Q1607" t="s">
        <v>41</v>
      </c>
      <c r="R1607" t="s">
        <v>41</v>
      </c>
      <c r="T1607">
        <v>101.31965006729475</v>
      </c>
      <c r="U1607">
        <v>117.34261838440112</v>
      </c>
      <c r="V1607">
        <v>125.13020833333333</v>
      </c>
      <c r="W1607">
        <v>148.05555555555554</v>
      </c>
      <c r="X1607">
        <v>153.95329600000002</v>
      </c>
      <c r="Y1607" t="s">
        <v>54</v>
      </c>
      <c r="Z1607">
        <v>21.852171900000002</v>
      </c>
      <c r="AA1607" t="s">
        <v>49</v>
      </c>
      <c r="AC1607">
        <v>26.670999999999999</v>
      </c>
      <c r="AD1607">
        <v>68.917000000000002</v>
      </c>
      <c r="AE1607">
        <v>26.158000000000001</v>
      </c>
      <c r="AG1607" t="s">
        <v>678</v>
      </c>
      <c r="AH1607" t="s">
        <v>679</v>
      </c>
      <c r="AI1607">
        <v>7</v>
      </c>
      <c r="AJ1607" t="s">
        <v>652</v>
      </c>
      <c r="AK1607" t="s">
        <v>653</v>
      </c>
      <c r="AL1607">
        <v>48</v>
      </c>
    </row>
    <row r="1608" spans="1:38">
      <c r="A1608" t="s">
        <v>601</v>
      </c>
      <c r="B1608">
        <v>10</v>
      </c>
      <c r="C1608">
        <v>2</v>
      </c>
      <c r="D1608" t="s">
        <v>101</v>
      </c>
      <c r="F1608">
        <v>-1</v>
      </c>
      <c r="G1608">
        <v>0.5</v>
      </c>
      <c r="H1608">
        <v>2</v>
      </c>
      <c r="I1608">
        <v>0</v>
      </c>
      <c r="J1608" t="s">
        <v>41</v>
      </c>
      <c r="K1608">
        <v>0</v>
      </c>
      <c r="L1608" t="s">
        <v>42</v>
      </c>
      <c r="M1608">
        <v>-2</v>
      </c>
      <c r="N1608">
        <v>0.33299999999999996</v>
      </c>
      <c r="O1608">
        <v>1</v>
      </c>
      <c r="P1608">
        <v>0.66599999999999993</v>
      </c>
      <c r="Q1608" t="s">
        <v>41</v>
      </c>
      <c r="R1608" t="s">
        <v>41</v>
      </c>
      <c r="T1608">
        <v>101.31965006729475</v>
      </c>
      <c r="U1608">
        <v>117.34261838440112</v>
      </c>
      <c r="V1608">
        <v>125.13020833333333</v>
      </c>
      <c r="W1608">
        <v>148.05555555555554</v>
      </c>
      <c r="X1608">
        <v>150.17796500000003</v>
      </c>
      <c r="Y1608" t="s">
        <v>54</v>
      </c>
      <c r="Z1608">
        <v>21.852171900000002</v>
      </c>
      <c r="AA1608" t="s">
        <v>49</v>
      </c>
      <c r="AC1608">
        <v>26.524000000000001</v>
      </c>
      <c r="AD1608">
        <v>66.081000000000003</v>
      </c>
      <c r="AE1608">
        <v>26.061</v>
      </c>
      <c r="AG1608" t="s">
        <v>654</v>
      </c>
      <c r="AH1608" t="s">
        <v>655</v>
      </c>
      <c r="AI1608">
        <v>50</v>
      </c>
      <c r="AJ1608" t="s">
        <v>652</v>
      </c>
      <c r="AK1608" t="s">
        <v>653</v>
      </c>
      <c r="AL1608">
        <v>48</v>
      </c>
    </row>
    <row r="1609" spans="1:38">
      <c r="A1609" t="s">
        <v>601</v>
      </c>
      <c r="B1609">
        <v>10</v>
      </c>
      <c r="C1609">
        <v>3</v>
      </c>
      <c r="D1609" t="s">
        <v>58</v>
      </c>
      <c r="F1609">
        <v>-1</v>
      </c>
      <c r="G1609">
        <v>0.5</v>
      </c>
      <c r="H1609">
        <v>2</v>
      </c>
      <c r="I1609">
        <v>0</v>
      </c>
      <c r="J1609" t="s">
        <v>42</v>
      </c>
      <c r="K1609">
        <v>1</v>
      </c>
      <c r="L1609" t="s">
        <v>42</v>
      </c>
      <c r="M1609">
        <v>1</v>
      </c>
      <c r="N1609">
        <v>0.66599999999999993</v>
      </c>
      <c r="O1609">
        <v>-1</v>
      </c>
      <c r="P1609">
        <v>0.66599999999999993</v>
      </c>
      <c r="Q1609" t="s">
        <v>41</v>
      </c>
      <c r="R1609" t="s">
        <v>41</v>
      </c>
      <c r="T1609">
        <v>101.31965006729475</v>
      </c>
      <c r="U1609">
        <v>117.34261838440112</v>
      </c>
      <c r="V1609">
        <v>125.13020833333333</v>
      </c>
      <c r="W1609">
        <v>148.05555555555554</v>
      </c>
      <c r="X1609">
        <v>20.516984000000004</v>
      </c>
      <c r="Y1609" t="s">
        <v>49</v>
      </c>
      <c r="Z1609">
        <v>132.29899699999999</v>
      </c>
      <c r="AA1609" t="s">
        <v>54</v>
      </c>
      <c r="AC1609">
        <v>27.603999999999999</v>
      </c>
      <c r="AD1609">
        <v>63.177</v>
      </c>
      <c r="AE1609">
        <v>27.407</v>
      </c>
      <c r="AG1609" t="s">
        <v>666</v>
      </c>
      <c r="AH1609" t="s">
        <v>667</v>
      </c>
      <c r="AI1609">
        <v>60</v>
      </c>
      <c r="AJ1609" t="s">
        <v>672</v>
      </c>
      <c r="AK1609" t="s">
        <v>673</v>
      </c>
      <c r="AL1609">
        <v>25</v>
      </c>
    </row>
    <row r="1610" spans="1:38">
      <c r="A1610" t="s">
        <v>601</v>
      </c>
      <c r="B1610">
        <v>10</v>
      </c>
      <c r="C1610">
        <v>3</v>
      </c>
      <c r="D1610" t="s">
        <v>58</v>
      </c>
      <c r="F1610">
        <v>-1</v>
      </c>
      <c r="G1610">
        <v>0.5</v>
      </c>
      <c r="H1610">
        <v>2</v>
      </c>
      <c r="I1610">
        <v>0</v>
      </c>
      <c r="J1610" t="s">
        <v>42</v>
      </c>
      <c r="K1610">
        <v>1</v>
      </c>
      <c r="L1610" t="s">
        <v>42</v>
      </c>
      <c r="M1610">
        <v>1</v>
      </c>
      <c r="N1610">
        <v>0.66599999999999993</v>
      </c>
      <c r="O1610">
        <v>-1</v>
      </c>
      <c r="P1610">
        <v>0.66599999999999993</v>
      </c>
      <c r="Q1610" t="s">
        <v>41</v>
      </c>
      <c r="R1610" t="s">
        <v>41</v>
      </c>
      <c r="T1610">
        <v>101.31965006729475</v>
      </c>
      <c r="U1610">
        <v>117.34261838440112</v>
      </c>
      <c r="V1610">
        <v>125.13020833333333</v>
      </c>
      <c r="W1610">
        <v>148.05555555555554</v>
      </c>
      <c r="X1610">
        <v>7.7437109999999976</v>
      </c>
      <c r="Y1610" t="s">
        <v>49</v>
      </c>
      <c r="Z1610">
        <v>125.129352</v>
      </c>
      <c r="AA1610" t="s">
        <v>54</v>
      </c>
      <c r="AC1610">
        <v>27.135999999999999</v>
      </c>
      <c r="AD1610">
        <v>67.763000000000005</v>
      </c>
      <c r="AE1610">
        <v>26.670999999999999</v>
      </c>
      <c r="AG1610" t="s">
        <v>666</v>
      </c>
      <c r="AH1610" t="s">
        <v>667</v>
      </c>
      <c r="AI1610">
        <v>60</v>
      </c>
      <c r="AJ1610" t="s">
        <v>672</v>
      </c>
      <c r="AK1610" t="s">
        <v>673</v>
      </c>
      <c r="AL1610">
        <v>25</v>
      </c>
    </row>
    <row r="1611" spans="1:38">
      <c r="A1611" t="s">
        <v>601</v>
      </c>
      <c r="B1611">
        <v>10</v>
      </c>
      <c r="C1611">
        <v>3</v>
      </c>
      <c r="D1611" t="s">
        <v>58</v>
      </c>
      <c r="F1611">
        <v>-1</v>
      </c>
      <c r="G1611">
        <v>0.5</v>
      </c>
      <c r="H1611">
        <v>2</v>
      </c>
      <c r="I1611">
        <v>0</v>
      </c>
      <c r="J1611" t="s">
        <v>42</v>
      </c>
      <c r="K1611">
        <v>1</v>
      </c>
      <c r="L1611" t="s">
        <v>42</v>
      </c>
      <c r="M1611">
        <v>1</v>
      </c>
      <c r="N1611">
        <v>0.66599999999999993</v>
      </c>
      <c r="O1611">
        <v>-1</v>
      </c>
      <c r="P1611">
        <v>0.66599999999999993</v>
      </c>
      <c r="Q1611" t="s">
        <v>41</v>
      </c>
      <c r="R1611" t="s">
        <v>41</v>
      </c>
      <c r="T1611">
        <v>101.31965006729475</v>
      </c>
      <c r="U1611">
        <v>117.34261838440112</v>
      </c>
      <c r="V1611">
        <v>125.13020833333333</v>
      </c>
      <c r="W1611">
        <v>148.05555555555554</v>
      </c>
      <c r="X1611">
        <v>1.3508334999999985</v>
      </c>
      <c r="Y1611" t="s">
        <v>49</v>
      </c>
      <c r="Z1611">
        <v>125.129352</v>
      </c>
      <c r="AA1611" t="s">
        <v>54</v>
      </c>
      <c r="AC1611">
        <v>26.670999999999999</v>
      </c>
      <c r="AD1611">
        <v>68.917000000000002</v>
      </c>
      <c r="AE1611">
        <v>26.158000000000001</v>
      </c>
      <c r="AG1611" t="s">
        <v>666</v>
      </c>
      <c r="AH1611" t="s">
        <v>667</v>
      </c>
      <c r="AI1611">
        <v>60</v>
      </c>
      <c r="AJ1611" t="s">
        <v>672</v>
      </c>
      <c r="AK1611" t="s">
        <v>673</v>
      </c>
      <c r="AL1611">
        <v>25</v>
      </c>
    </row>
    <row r="1612" spans="1:38">
      <c r="A1612" t="s">
        <v>601</v>
      </c>
      <c r="B1612">
        <v>10</v>
      </c>
      <c r="C1612">
        <v>3</v>
      </c>
      <c r="D1612" t="s">
        <v>58</v>
      </c>
      <c r="F1612">
        <v>-1</v>
      </c>
      <c r="G1612">
        <v>0.5</v>
      </c>
      <c r="H1612">
        <v>1</v>
      </c>
      <c r="I1612">
        <v>0.5</v>
      </c>
      <c r="J1612" t="s">
        <v>42</v>
      </c>
      <c r="K1612" t="s">
        <v>57</v>
      </c>
      <c r="L1612" t="s">
        <v>41</v>
      </c>
      <c r="M1612">
        <v>-1</v>
      </c>
      <c r="N1612">
        <v>0.66599999999999993</v>
      </c>
      <c r="O1612">
        <v>0</v>
      </c>
      <c r="P1612">
        <v>1</v>
      </c>
      <c r="Q1612" t="s">
        <v>41</v>
      </c>
      <c r="R1612" t="s">
        <v>41</v>
      </c>
      <c r="T1612">
        <v>101.31965006729475</v>
      </c>
      <c r="U1612">
        <v>117.34261838440112</v>
      </c>
      <c r="V1612">
        <v>125.13020833333333</v>
      </c>
      <c r="W1612">
        <v>148.05555555555554</v>
      </c>
      <c r="X1612">
        <v>-5.0420440000000006</v>
      </c>
      <c r="Y1612" t="s">
        <v>49</v>
      </c>
      <c r="Z1612">
        <v>125.129352</v>
      </c>
      <c r="AA1612" t="s">
        <v>54</v>
      </c>
      <c r="AC1612">
        <v>26.475000000000001</v>
      </c>
      <c r="AD1612">
        <v>68.581000000000003</v>
      </c>
      <c r="AE1612">
        <v>25.987000000000002</v>
      </c>
      <c r="AG1612" t="s">
        <v>666</v>
      </c>
      <c r="AH1612" t="s">
        <v>667</v>
      </c>
      <c r="AI1612">
        <v>60</v>
      </c>
      <c r="AJ1612" t="s">
        <v>670</v>
      </c>
      <c r="AK1612" t="s">
        <v>671</v>
      </c>
      <c r="AL1612">
        <v>89</v>
      </c>
    </row>
    <row r="1613" spans="1:38">
      <c r="A1613" t="s">
        <v>601</v>
      </c>
      <c r="B1613">
        <v>10</v>
      </c>
      <c r="C1613">
        <v>3</v>
      </c>
      <c r="D1613" t="s">
        <v>58</v>
      </c>
      <c r="F1613">
        <v>-1</v>
      </c>
      <c r="G1613">
        <v>0.5</v>
      </c>
      <c r="H1613">
        <v>1</v>
      </c>
      <c r="I1613">
        <v>0.5</v>
      </c>
      <c r="J1613" t="s">
        <v>42</v>
      </c>
      <c r="K1613">
        <v>1</v>
      </c>
      <c r="L1613" t="s">
        <v>42</v>
      </c>
      <c r="M1613">
        <v>-1</v>
      </c>
      <c r="N1613">
        <v>0.66599999999999993</v>
      </c>
      <c r="O1613">
        <v>0</v>
      </c>
      <c r="P1613">
        <v>1</v>
      </c>
      <c r="Q1613" t="s">
        <v>41</v>
      </c>
      <c r="R1613" t="s">
        <v>41</v>
      </c>
      <c r="T1613">
        <v>101.31965006729475</v>
      </c>
      <c r="U1613">
        <v>117.34261838440112</v>
      </c>
      <c r="V1613">
        <v>125.13020833333333</v>
      </c>
      <c r="W1613">
        <v>148.05555555555554</v>
      </c>
      <c r="X1613">
        <v>-5.0420440000000006</v>
      </c>
      <c r="Y1613" t="s">
        <v>49</v>
      </c>
      <c r="Z1613">
        <v>125.129352</v>
      </c>
      <c r="AA1613" t="s">
        <v>54</v>
      </c>
      <c r="AC1613">
        <v>26.524000000000001</v>
      </c>
      <c r="AD1613">
        <v>66.081000000000003</v>
      </c>
      <c r="AE1613">
        <v>26.061</v>
      </c>
      <c r="AG1613" t="s">
        <v>666</v>
      </c>
      <c r="AH1613" t="s">
        <v>667</v>
      </c>
      <c r="AI1613">
        <v>60</v>
      </c>
      <c r="AJ1613" t="s">
        <v>670</v>
      </c>
      <c r="AK1613" t="s">
        <v>671</v>
      </c>
      <c r="AL1613">
        <v>89</v>
      </c>
    </row>
    <row r="1614" spans="1:38">
      <c r="A1614" t="s">
        <v>601</v>
      </c>
      <c r="B1614">
        <v>10</v>
      </c>
      <c r="C1614">
        <v>7</v>
      </c>
      <c r="D1614" t="s">
        <v>78</v>
      </c>
      <c r="F1614">
        <v>0</v>
      </c>
      <c r="G1614">
        <v>1</v>
      </c>
      <c r="H1614">
        <v>1</v>
      </c>
      <c r="I1614">
        <v>0.5</v>
      </c>
      <c r="J1614" t="s">
        <v>42</v>
      </c>
      <c r="K1614">
        <v>0</v>
      </c>
      <c r="L1614" t="s">
        <v>42</v>
      </c>
      <c r="M1614">
        <v>0</v>
      </c>
      <c r="N1614">
        <v>1</v>
      </c>
      <c r="O1614">
        <v>-1</v>
      </c>
      <c r="P1614">
        <v>0.66599999999999993</v>
      </c>
      <c r="Q1614" t="s">
        <v>41</v>
      </c>
      <c r="R1614" t="s">
        <v>41</v>
      </c>
      <c r="T1614">
        <v>101.31965006729475</v>
      </c>
      <c r="U1614">
        <v>117.34261838440112</v>
      </c>
      <c r="V1614">
        <v>125.13020833333333</v>
      </c>
      <c r="W1614">
        <v>148.05555555555554</v>
      </c>
      <c r="X1614">
        <v>155.05257374999999</v>
      </c>
      <c r="Y1614" t="s">
        <v>54</v>
      </c>
      <c r="Z1614">
        <v>169.52912259999999</v>
      </c>
      <c r="AA1614" t="s">
        <v>54</v>
      </c>
      <c r="AC1614">
        <v>27.603999999999999</v>
      </c>
      <c r="AD1614">
        <v>63.177</v>
      </c>
      <c r="AE1614">
        <v>27.407</v>
      </c>
      <c r="AG1614" t="s">
        <v>686</v>
      </c>
      <c r="AH1614" t="s">
        <v>687</v>
      </c>
      <c r="AI1614">
        <v>146</v>
      </c>
      <c r="AJ1614" t="s">
        <v>666</v>
      </c>
      <c r="AK1614" t="s">
        <v>667</v>
      </c>
      <c r="AL1614">
        <v>57</v>
      </c>
    </row>
    <row r="1615" spans="1:38">
      <c r="A1615" t="s">
        <v>601</v>
      </c>
      <c r="B1615">
        <v>10</v>
      </c>
      <c r="C1615">
        <v>7</v>
      </c>
      <c r="D1615" t="s">
        <v>78</v>
      </c>
      <c r="F1615">
        <v>-1</v>
      </c>
      <c r="G1615">
        <v>0.5</v>
      </c>
      <c r="H1615">
        <v>1</v>
      </c>
      <c r="I1615">
        <v>0.5</v>
      </c>
      <c r="J1615" t="s">
        <v>42</v>
      </c>
      <c r="K1615">
        <v>0</v>
      </c>
      <c r="L1615" t="s">
        <v>42</v>
      </c>
      <c r="M1615">
        <v>0</v>
      </c>
      <c r="N1615">
        <v>1</v>
      </c>
      <c r="O1615">
        <v>-1</v>
      </c>
      <c r="P1615">
        <v>0.66599999999999993</v>
      </c>
      <c r="Q1615" t="s">
        <v>41</v>
      </c>
      <c r="R1615" t="s">
        <v>42</v>
      </c>
      <c r="T1615">
        <v>101.31965006729475</v>
      </c>
      <c r="U1615">
        <v>117.34261838440112</v>
      </c>
      <c r="V1615">
        <v>125.13020833333333</v>
      </c>
      <c r="W1615">
        <v>148.05555555555554</v>
      </c>
      <c r="X1615">
        <v>159.53852949999998</v>
      </c>
      <c r="Y1615" t="s">
        <v>54</v>
      </c>
      <c r="Z1615">
        <v>139.71878000000001</v>
      </c>
      <c r="AA1615" t="s">
        <v>54</v>
      </c>
      <c r="AC1615">
        <v>27.135999999999999</v>
      </c>
      <c r="AD1615">
        <v>67.763000000000005</v>
      </c>
      <c r="AE1615">
        <v>26.670999999999999</v>
      </c>
      <c r="AG1615" t="s">
        <v>670</v>
      </c>
      <c r="AH1615" t="s">
        <v>671</v>
      </c>
      <c r="AI1615">
        <v>91</v>
      </c>
      <c r="AJ1615" t="s">
        <v>666</v>
      </c>
      <c r="AK1615" t="s">
        <v>667</v>
      </c>
      <c r="AL1615">
        <v>57</v>
      </c>
    </row>
    <row r="1616" spans="1:38">
      <c r="A1616" t="s">
        <v>601</v>
      </c>
      <c r="B1616">
        <v>10</v>
      </c>
      <c r="C1616">
        <v>7</v>
      </c>
      <c r="D1616" t="s">
        <v>78</v>
      </c>
      <c r="F1616">
        <v>0</v>
      </c>
      <c r="G1616">
        <v>1</v>
      </c>
      <c r="H1616">
        <v>1</v>
      </c>
      <c r="I1616">
        <v>0.5</v>
      </c>
      <c r="J1616" t="s">
        <v>42</v>
      </c>
      <c r="K1616">
        <v>0</v>
      </c>
      <c r="L1616" t="s">
        <v>42</v>
      </c>
      <c r="M1616">
        <v>0</v>
      </c>
      <c r="N1616">
        <v>1</v>
      </c>
      <c r="O1616">
        <v>0</v>
      </c>
      <c r="P1616">
        <v>1</v>
      </c>
      <c r="Q1616" t="s">
        <v>41</v>
      </c>
      <c r="R1616" t="s">
        <v>42</v>
      </c>
      <c r="T1616">
        <v>101.31965006729475</v>
      </c>
      <c r="U1616">
        <v>117.34261838440112</v>
      </c>
      <c r="V1616">
        <v>125.13020833333333</v>
      </c>
      <c r="W1616">
        <v>148.05555555555554</v>
      </c>
      <c r="X1616">
        <v>137.09626875000004</v>
      </c>
      <c r="Y1616" t="s">
        <v>54</v>
      </c>
      <c r="Z1616">
        <v>104.0306712</v>
      </c>
      <c r="AA1616" t="s">
        <v>54</v>
      </c>
      <c r="AC1616">
        <v>26.475000000000001</v>
      </c>
      <c r="AD1616">
        <v>68.581000000000003</v>
      </c>
      <c r="AE1616">
        <v>25.987000000000002</v>
      </c>
      <c r="AG1616" t="s">
        <v>686</v>
      </c>
      <c r="AH1616" t="s">
        <v>687</v>
      </c>
      <c r="AI1616">
        <v>146</v>
      </c>
      <c r="AJ1616" t="s">
        <v>670</v>
      </c>
      <c r="AK1616" t="s">
        <v>671</v>
      </c>
      <c r="AL1616">
        <v>89</v>
      </c>
    </row>
    <row r="1617" spans="1:38">
      <c r="A1617" t="s">
        <v>601</v>
      </c>
      <c r="B1617">
        <v>10</v>
      </c>
      <c r="C1617">
        <v>7</v>
      </c>
      <c r="D1617" t="s">
        <v>78</v>
      </c>
      <c r="F1617">
        <v>0</v>
      </c>
      <c r="G1617">
        <v>1</v>
      </c>
      <c r="H1617">
        <v>1</v>
      </c>
      <c r="I1617">
        <v>0.5</v>
      </c>
      <c r="J1617" t="s">
        <v>42</v>
      </c>
      <c r="K1617">
        <v>0</v>
      </c>
      <c r="L1617" t="s">
        <v>42</v>
      </c>
      <c r="M1617">
        <v>0</v>
      </c>
      <c r="N1617">
        <v>1</v>
      </c>
      <c r="O1617">
        <v>0</v>
      </c>
      <c r="P1617">
        <v>1</v>
      </c>
      <c r="Q1617" t="s">
        <v>41</v>
      </c>
      <c r="R1617" t="s">
        <v>42</v>
      </c>
      <c r="T1617">
        <v>101.31965006729475</v>
      </c>
      <c r="U1617">
        <v>117.34261838440112</v>
      </c>
      <c r="V1617">
        <v>125.13020833333333</v>
      </c>
      <c r="W1617">
        <v>148.05555555555554</v>
      </c>
      <c r="X1617">
        <v>92.210409750000011</v>
      </c>
      <c r="Y1617" t="s">
        <v>49</v>
      </c>
      <c r="Z1617">
        <v>86.119720099999995</v>
      </c>
      <c r="AA1617" t="s">
        <v>49</v>
      </c>
      <c r="AC1617">
        <v>26.524000000000001</v>
      </c>
      <c r="AD1617">
        <v>66.081000000000003</v>
      </c>
      <c r="AE1617">
        <v>26.061</v>
      </c>
      <c r="AG1617" t="s">
        <v>684</v>
      </c>
      <c r="AH1617" t="s">
        <v>685</v>
      </c>
      <c r="AI1617">
        <v>208</v>
      </c>
      <c r="AJ1617" t="s">
        <v>674</v>
      </c>
      <c r="AK1617" t="s">
        <v>675</v>
      </c>
      <c r="AL1617">
        <v>108</v>
      </c>
    </row>
    <row r="1618" spans="1:38">
      <c r="A1618" t="s">
        <v>601</v>
      </c>
      <c r="B1618">
        <v>10</v>
      </c>
      <c r="C1618">
        <v>8</v>
      </c>
      <c r="D1618" t="s">
        <v>85</v>
      </c>
      <c r="F1618">
        <v>-1</v>
      </c>
      <c r="G1618">
        <v>0.5</v>
      </c>
      <c r="H1618">
        <v>1</v>
      </c>
      <c r="I1618">
        <v>0.5</v>
      </c>
      <c r="J1618" t="s">
        <v>41</v>
      </c>
      <c r="K1618">
        <v>0</v>
      </c>
      <c r="L1618" t="s">
        <v>42</v>
      </c>
      <c r="M1618">
        <v>1</v>
      </c>
      <c r="N1618">
        <v>0.66599999999999993</v>
      </c>
      <c r="O1618">
        <v>-2</v>
      </c>
      <c r="P1618">
        <v>0.33299999999999996</v>
      </c>
      <c r="Q1618" t="s">
        <v>42</v>
      </c>
      <c r="R1618" t="s">
        <v>41</v>
      </c>
      <c r="T1618">
        <v>101.31965006729475</v>
      </c>
      <c r="U1618">
        <v>117.34261838440112</v>
      </c>
      <c r="V1618">
        <v>125.13020833333333</v>
      </c>
      <c r="W1618">
        <v>148.05555555555554</v>
      </c>
      <c r="X1618">
        <v>47.841349999999991</v>
      </c>
      <c r="Y1618" t="s">
        <v>49</v>
      </c>
      <c r="Z1618">
        <v>74.676532320000007</v>
      </c>
      <c r="AA1618" t="s">
        <v>49</v>
      </c>
      <c r="AC1618">
        <v>27.603999999999999</v>
      </c>
      <c r="AD1618">
        <v>63.177</v>
      </c>
      <c r="AE1618">
        <v>27.407</v>
      </c>
      <c r="AG1618" t="s">
        <v>650</v>
      </c>
      <c r="AH1618" t="s">
        <v>651</v>
      </c>
      <c r="AI1618">
        <v>131</v>
      </c>
      <c r="AJ1618" t="s">
        <v>654</v>
      </c>
      <c r="AK1618" t="s">
        <v>655</v>
      </c>
      <c r="AL1618">
        <v>90</v>
      </c>
    </row>
    <row r="1619" spans="1:38">
      <c r="A1619" t="s">
        <v>601</v>
      </c>
      <c r="B1619">
        <v>10</v>
      </c>
      <c r="C1619">
        <v>8</v>
      </c>
      <c r="D1619" t="s">
        <v>85</v>
      </c>
      <c r="F1619">
        <v>-2</v>
      </c>
      <c r="G1619">
        <v>0</v>
      </c>
      <c r="H1619">
        <v>1</v>
      </c>
      <c r="I1619">
        <v>0.5</v>
      </c>
      <c r="J1619" t="s">
        <v>41</v>
      </c>
      <c r="K1619">
        <v>0</v>
      </c>
      <c r="L1619" t="s">
        <v>42</v>
      </c>
      <c r="M1619">
        <v>-1</v>
      </c>
      <c r="N1619">
        <v>0.66599999999999993</v>
      </c>
      <c r="O1619">
        <v>-2</v>
      </c>
      <c r="P1619">
        <v>0.33299999999999996</v>
      </c>
      <c r="Q1619" t="s">
        <v>42</v>
      </c>
      <c r="R1619" t="s">
        <v>41</v>
      </c>
      <c r="T1619">
        <v>101.31965006729475</v>
      </c>
      <c r="U1619">
        <v>117.34261838440112</v>
      </c>
      <c r="V1619">
        <v>125.13020833333333</v>
      </c>
      <c r="W1619">
        <v>148.05555555555554</v>
      </c>
      <c r="X1619">
        <v>34.944303750000003</v>
      </c>
      <c r="Y1619" t="s">
        <v>49</v>
      </c>
      <c r="Z1619">
        <v>64.427616630000003</v>
      </c>
      <c r="AA1619" t="s">
        <v>49</v>
      </c>
      <c r="AC1619">
        <v>27.135999999999999</v>
      </c>
      <c r="AD1619">
        <v>67.763000000000005</v>
      </c>
      <c r="AE1619">
        <v>26.670999999999999</v>
      </c>
      <c r="AG1619" t="s">
        <v>652</v>
      </c>
      <c r="AH1619" t="s">
        <v>653</v>
      </c>
      <c r="AI1619">
        <v>8</v>
      </c>
      <c r="AJ1619" t="s">
        <v>654</v>
      </c>
      <c r="AK1619" t="s">
        <v>655</v>
      </c>
      <c r="AL1619">
        <v>90</v>
      </c>
    </row>
    <row r="1620" spans="1:38">
      <c r="A1620" t="s">
        <v>601</v>
      </c>
      <c r="B1620">
        <v>10</v>
      </c>
      <c r="C1620">
        <v>8</v>
      </c>
      <c r="D1620" t="s">
        <v>85</v>
      </c>
      <c r="F1620">
        <v>-1</v>
      </c>
      <c r="G1620">
        <v>0.5</v>
      </c>
      <c r="H1620">
        <v>1</v>
      </c>
      <c r="I1620">
        <v>0.5</v>
      </c>
      <c r="J1620" t="s">
        <v>41</v>
      </c>
      <c r="K1620">
        <v>1</v>
      </c>
      <c r="L1620" t="s">
        <v>42</v>
      </c>
      <c r="M1620">
        <v>-1</v>
      </c>
      <c r="N1620">
        <v>0.66599999999999993</v>
      </c>
      <c r="O1620">
        <v>-2</v>
      </c>
      <c r="P1620">
        <v>0.33299999999999996</v>
      </c>
      <c r="Q1620" t="s">
        <v>41</v>
      </c>
      <c r="R1620" t="s">
        <v>41</v>
      </c>
      <c r="T1620">
        <v>101.31965006729475</v>
      </c>
      <c r="U1620">
        <v>117.34261838440112</v>
      </c>
      <c r="V1620">
        <v>125.13020833333333</v>
      </c>
      <c r="W1620">
        <v>148.05555555555554</v>
      </c>
      <c r="X1620">
        <v>34.944303750000003</v>
      </c>
      <c r="Y1620" t="s">
        <v>49</v>
      </c>
      <c r="Z1620">
        <v>64.427616630000003</v>
      </c>
      <c r="AA1620" t="s">
        <v>49</v>
      </c>
      <c r="AC1620">
        <v>26.670999999999999</v>
      </c>
      <c r="AD1620">
        <v>68.917000000000002</v>
      </c>
      <c r="AE1620">
        <v>26.158000000000001</v>
      </c>
      <c r="AG1620" t="s">
        <v>650</v>
      </c>
      <c r="AH1620" t="s">
        <v>651</v>
      </c>
      <c r="AI1620">
        <v>131</v>
      </c>
      <c r="AJ1620" t="s">
        <v>654</v>
      </c>
      <c r="AK1620" t="s">
        <v>655</v>
      </c>
      <c r="AL1620">
        <v>90</v>
      </c>
    </row>
    <row r="1621" spans="1:38">
      <c r="A1621" t="s">
        <v>601</v>
      </c>
      <c r="B1621">
        <v>10</v>
      </c>
      <c r="C1621">
        <v>8</v>
      </c>
      <c r="D1621" t="s">
        <v>85</v>
      </c>
      <c r="F1621">
        <v>-1</v>
      </c>
      <c r="G1621">
        <v>0.5</v>
      </c>
      <c r="H1621">
        <v>1</v>
      </c>
      <c r="I1621">
        <v>0.5</v>
      </c>
      <c r="J1621" t="s">
        <v>42</v>
      </c>
      <c r="K1621">
        <v>1</v>
      </c>
      <c r="L1621" t="s">
        <v>42</v>
      </c>
      <c r="M1621">
        <v>-2</v>
      </c>
      <c r="N1621">
        <v>0.33299999999999996</v>
      </c>
      <c r="O1621">
        <v>-1</v>
      </c>
      <c r="P1621">
        <v>0.66599999999999993</v>
      </c>
      <c r="Q1621" t="s">
        <v>41</v>
      </c>
      <c r="R1621" t="s">
        <v>41</v>
      </c>
      <c r="T1621">
        <v>101.31965006729475</v>
      </c>
      <c r="U1621">
        <v>117.34261838440112</v>
      </c>
      <c r="V1621">
        <v>125.13020833333333</v>
      </c>
      <c r="W1621">
        <v>148.05555555555554</v>
      </c>
      <c r="X1621">
        <v>30.643208000000001</v>
      </c>
      <c r="Y1621" t="s">
        <v>49</v>
      </c>
      <c r="Z1621">
        <v>54.179574680000002</v>
      </c>
      <c r="AA1621" t="s">
        <v>49</v>
      </c>
      <c r="AC1621">
        <v>26.475000000000001</v>
      </c>
      <c r="AD1621">
        <v>68.581000000000003</v>
      </c>
      <c r="AE1621">
        <v>25.987000000000002</v>
      </c>
      <c r="AG1621" t="s">
        <v>654</v>
      </c>
      <c r="AH1621" t="s">
        <v>655</v>
      </c>
      <c r="AI1621">
        <v>50</v>
      </c>
      <c r="AJ1621" t="s">
        <v>650</v>
      </c>
      <c r="AK1621" t="s">
        <v>651</v>
      </c>
      <c r="AL1621">
        <v>128</v>
      </c>
    </row>
    <row r="1622" spans="1:38">
      <c r="A1622" t="s">
        <v>601</v>
      </c>
      <c r="B1622">
        <v>10</v>
      </c>
      <c r="C1622">
        <v>8</v>
      </c>
      <c r="D1622" t="s">
        <v>85</v>
      </c>
      <c r="F1622">
        <v>-1</v>
      </c>
      <c r="G1622">
        <v>0.5</v>
      </c>
      <c r="H1622">
        <v>2</v>
      </c>
      <c r="I1622">
        <v>0</v>
      </c>
      <c r="J1622" t="s">
        <v>41</v>
      </c>
      <c r="K1622">
        <v>0</v>
      </c>
      <c r="L1622" t="s">
        <v>42</v>
      </c>
      <c r="M1622">
        <v>-2</v>
      </c>
      <c r="N1622">
        <v>0.33299999999999996</v>
      </c>
      <c r="O1622">
        <v>-2</v>
      </c>
      <c r="P1622">
        <v>0.33299999999999996</v>
      </c>
      <c r="Q1622" t="s">
        <v>41</v>
      </c>
      <c r="R1622" t="s">
        <v>41</v>
      </c>
      <c r="T1622">
        <v>101.31965006729475</v>
      </c>
      <c r="U1622">
        <v>117.34261838440112</v>
      </c>
      <c r="V1622">
        <v>125.13020833333333</v>
      </c>
      <c r="W1622">
        <v>148.05555555555554</v>
      </c>
      <c r="X1622">
        <v>22.143782000000002</v>
      </c>
      <c r="Y1622" t="s">
        <v>49</v>
      </c>
      <c r="Z1622">
        <v>54.179574680000002</v>
      </c>
      <c r="AA1622" t="s">
        <v>49</v>
      </c>
      <c r="AC1622">
        <v>26.524000000000001</v>
      </c>
      <c r="AD1622">
        <v>66.081000000000003</v>
      </c>
      <c r="AE1622">
        <v>26.061</v>
      </c>
      <c r="AG1622" t="s">
        <v>654</v>
      </c>
      <c r="AH1622" t="s">
        <v>655</v>
      </c>
      <c r="AI1622">
        <v>50</v>
      </c>
      <c r="AJ1622" t="s">
        <v>678</v>
      </c>
      <c r="AK1622" t="s">
        <v>679</v>
      </c>
      <c r="AL1622">
        <v>66</v>
      </c>
    </row>
    <row r="1623" spans="1:38">
      <c r="A1623" t="s">
        <v>601</v>
      </c>
      <c r="B1623">
        <v>10</v>
      </c>
      <c r="C1623">
        <v>9</v>
      </c>
      <c r="D1623" t="s">
        <v>117</v>
      </c>
      <c r="F1623">
        <v>1</v>
      </c>
      <c r="G1623">
        <v>0.5</v>
      </c>
      <c r="H1623">
        <v>2</v>
      </c>
      <c r="I1623">
        <v>0</v>
      </c>
      <c r="J1623" t="s">
        <v>41</v>
      </c>
      <c r="K1623">
        <v>1</v>
      </c>
      <c r="L1623" t="s">
        <v>42</v>
      </c>
      <c r="M1623">
        <v>1</v>
      </c>
      <c r="N1623">
        <v>0.66599999999999993</v>
      </c>
      <c r="O1623">
        <v>-1</v>
      </c>
      <c r="P1623">
        <v>0.66599999999999993</v>
      </c>
      <c r="Q1623" t="s">
        <v>41</v>
      </c>
      <c r="R1623" t="s">
        <v>41</v>
      </c>
      <c r="T1623">
        <v>101.31965006729475</v>
      </c>
      <c r="U1623">
        <v>117.34261838440112</v>
      </c>
      <c r="V1623">
        <v>125.13020833333333</v>
      </c>
      <c r="W1623">
        <v>148.05555555555554</v>
      </c>
      <c r="X1623">
        <v>14.424707749999996</v>
      </c>
      <c r="Y1623" t="s">
        <v>49</v>
      </c>
      <c r="Z1623">
        <v>35.594856000000007</v>
      </c>
      <c r="AA1623" t="s">
        <v>49</v>
      </c>
      <c r="AC1623">
        <v>27.603999999999999</v>
      </c>
      <c r="AD1623">
        <v>63.177</v>
      </c>
      <c r="AE1623">
        <v>27.407</v>
      </c>
      <c r="AG1623" t="s">
        <v>650</v>
      </c>
      <c r="AH1623" t="s">
        <v>651</v>
      </c>
      <c r="AI1623">
        <v>131</v>
      </c>
      <c r="AJ1623" t="s">
        <v>652</v>
      </c>
      <c r="AK1623" t="s">
        <v>653</v>
      </c>
      <c r="AL1623">
        <v>48</v>
      </c>
    </row>
    <row r="1624" spans="1:38">
      <c r="A1624" t="s">
        <v>601</v>
      </c>
      <c r="B1624">
        <v>10</v>
      </c>
      <c r="C1624">
        <v>9</v>
      </c>
      <c r="D1624" t="s">
        <v>117</v>
      </c>
      <c r="F1624">
        <v>0</v>
      </c>
      <c r="G1624">
        <v>1</v>
      </c>
      <c r="H1624">
        <v>2</v>
      </c>
      <c r="I1624">
        <v>0</v>
      </c>
      <c r="J1624" t="s">
        <v>41</v>
      </c>
      <c r="K1624">
        <v>1</v>
      </c>
      <c r="L1624" t="s">
        <v>42</v>
      </c>
      <c r="M1624">
        <v>0</v>
      </c>
      <c r="N1624">
        <v>1</v>
      </c>
      <c r="O1624">
        <v>-1</v>
      </c>
      <c r="P1624">
        <v>0.66599999999999993</v>
      </c>
      <c r="Q1624" t="s">
        <v>41</v>
      </c>
      <c r="R1624" t="s">
        <v>41</v>
      </c>
      <c r="T1624">
        <v>101.31965006729475</v>
      </c>
      <c r="U1624">
        <v>117.34261838440112</v>
      </c>
      <c r="V1624">
        <v>125.13020833333333</v>
      </c>
      <c r="W1624">
        <v>148.05555555555554</v>
      </c>
      <c r="X1624">
        <v>6.2993041599999984</v>
      </c>
      <c r="Y1624" t="s">
        <v>49</v>
      </c>
      <c r="Z1624">
        <v>35.594856000000007</v>
      </c>
      <c r="AA1624" t="s">
        <v>49</v>
      </c>
      <c r="AC1624">
        <v>27.135999999999999</v>
      </c>
      <c r="AD1624">
        <v>67.763000000000005</v>
      </c>
      <c r="AE1624">
        <v>26.670999999999999</v>
      </c>
      <c r="AG1624" t="s">
        <v>684</v>
      </c>
      <c r="AH1624" t="s">
        <v>685</v>
      </c>
      <c r="AI1624">
        <v>208</v>
      </c>
      <c r="AJ1624" t="s">
        <v>652</v>
      </c>
      <c r="AK1624" t="s">
        <v>653</v>
      </c>
      <c r="AL1624">
        <v>48</v>
      </c>
    </row>
    <row r="1625" spans="1:38">
      <c r="A1625" t="s">
        <v>601</v>
      </c>
      <c r="B1625">
        <v>10</v>
      </c>
      <c r="C1625">
        <v>9</v>
      </c>
      <c r="D1625" t="s">
        <v>117</v>
      </c>
      <c r="F1625">
        <v>0</v>
      </c>
      <c r="G1625">
        <v>1</v>
      </c>
      <c r="H1625">
        <v>2</v>
      </c>
      <c r="I1625">
        <v>0</v>
      </c>
      <c r="J1625" t="s">
        <v>41</v>
      </c>
      <c r="K1625">
        <v>1</v>
      </c>
      <c r="L1625" t="s">
        <v>42</v>
      </c>
      <c r="M1625">
        <v>1</v>
      </c>
      <c r="N1625">
        <v>0.66599999999999993</v>
      </c>
      <c r="O1625">
        <v>-1</v>
      </c>
      <c r="P1625">
        <v>0.66599999999999993</v>
      </c>
      <c r="Q1625" t="s">
        <v>41</v>
      </c>
      <c r="R1625" t="s">
        <v>41</v>
      </c>
      <c r="T1625">
        <v>101.31965006729475</v>
      </c>
      <c r="U1625">
        <v>117.34261838440112</v>
      </c>
      <c r="V1625">
        <v>125.13020833333333</v>
      </c>
      <c r="W1625">
        <v>148.05555555555554</v>
      </c>
      <c r="X1625">
        <v>6.2993041599999984</v>
      </c>
      <c r="Y1625" t="s">
        <v>49</v>
      </c>
      <c r="Z1625">
        <v>35.594856000000007</v>
      </c>
      <c r="AA1625" t="s">
        <v>49</v>
      </c>
      <c r="AC1625">
        <v>26.670999999999999</v>
      </c>
      <c r="AD1625">
        <v>68.917000000000002</v>
      </c>
      <c r="AE1625">
        <v>26.158000000000001</v>
      </c>
      <c r="AG1625" t="s">
        <v>656</v>
      </c>
      <c r="AH1625" t="s">
        <v>657</v>
      </c>
      <c r="AI1625">
        <v>91</v>
      </c>
      <c r="AJ1625" t="s">
        <v>652</v>
      </c>
      <c r="AK1625" t="s">
        <v>653</v>
      </c>
      <c r="AL1625">
        <v>48</v>
      </c>
    </row>
    <row r="1626" spans="1:38">
      <c r="A1626" t="s">
        <v>601</v>
      </c>
      <c r="B1626">
        <v>10</v>
      </c>
      <c r="C1626">
        <v>9</v>
      </c>
      <c r="D1626" t="s">
        <v>117</v>
      </c>
      <c r="F1626">
        <v>-1</v>
      </c>
      <c r="G1626">
        <v>0.5</v>
      </c>
      <c r="H1626">
        <v>2</v>
      </c>
      <c r="I1626">
        <v>0</v>
      </c>
      <c r="J1626" t="s">
        <v>41</v>
      </c>
      <c r="K1626">
        <v>0</v>
      </c>
      <c r="L1626" t="s">
        <v>42</v>
      </c>
      <c r="M1626">
        <v>0</v>
      </c>
      <c r="N1626">
        <v>1</v>
      </c>
      <c r="O1626">
        <v>-1</v>
      </c>
      <c r="P1626">
        <v>0.66599999999999993</v>
      </c>
      <c r="Q1626" t="s">
        <v>41</v>
      </c>
      <c r="R1626" t="s">
        <v>41</v>
      </c>
      <c r="T1626">
        <v>101.31965006729475</v>
      </c>
      <c r="U1626">
        <v>117.34261838440112</v>
      </c>
      <c r="V1626">
        <v>125.13020833333333</v>
      </c>
      <c r="W1626">
        <v>148.05555555555554</v>
      </c>
      <c r="X1626">
        <v>-1.8272228100000056</v>
      </c>
      <c r="Y1626" t="s">
        <v>49</v>
      </c>
      <c r="Z1626">
        <v>35.594856000000007</v>
      </c>
      <c r="AA1626" t="s">
        <v>49</v>
      </c>
      <c r="AC1626">
        <v>26.475000000000001</v>
      </c>
      <c r="AD1626">
        <v>68.581000000000003</v>
      </c>
      <c r="AE1626">
        <v>25.987000000000002</v>
      </c>
      <c r="AG1626" t="s">
        <v>674</v>
      </c>
      <c r="AH1626" t="s">
        <v>675</v>
      </c>
      <c r="AI1626">
        <v>202</v>
      </c>
      <c r="AJ1626" t="s">
        <v>652</v>
      </c>
      <c r="AK1626" t="s">
        <v>653</v>
      </c>
      <c r="AL1626">
        <v>48</v>
      </c>
    </row>
    <row r="1627" spans="1:38">
      <c r="A1627" t="s">
        <v>601</v>
      </c>
      <c r="B1627">
        <v>10</v>
      </c>
      <c r="C1627">
        <v>9</v>
      </c>
      <c r="D1627" t="s">
        <v>117</v>
      </c>
      <c r="F1627">
        <v>-1</v>
      </c>
      <c r="G1627">
        <v>0.5</v>
      </c>
      <c r="H1627">
        <v>2</v>
      </c>
      <c r="I1627">
        <v>0</v>
      </c>
      <c r="J1627" t="s">
        <v>41</v>
      </c>
      <c r="K1627">
        <v>0</v>
      </c>
      <c r="L1627" t="s">
        <v>42</v>
      </c>
      <c r="M1627">
        <v>1</v>
      </c>
      <c r="N1627">
        <v>0.66599999999999993</v>
      </c>
      <c r="O1627">
        <v>-2</v>
      </c>
      <c r="P1627">
        <v>0.33299999999999996</v>
      </c>
      <c r="Q1627" t="s">
        <v>42</v>
      </c>
      <c r="R1627" t="s">
        <v>41</v>
      </c>
      <c r="T1627">
        <v>101.31965006729475</v>
      </c>
      <c r="U1627">
        <v>117.34261838440112</v>
      </c>
      <c r="V1627">
        <v>125.13020833333333</v>
      </c>
      <c r="W1627">
        <v>148.05555555555554</v>
      </c>
      <c r="X1627">
        <v>-1.8272228100000056</v>
      </c>
      <c r="Y1627" t="s">
        <v>49</v>
      </c>
      <c r="Z1627">
        <v>35.594856000000007</v>
      </c>
      <c r="AA1627" t="s">
        <v>49</v>
      </c>
      <c r="AC1627">
        <v>26.524000000000001</v>
      </c>
      <c r="AD1627">
        <v>66.081000000000003</v>
      </c>
      <c r="AE1627">
        <v>26.061</v>
      </c>
      <c r="AG1627" t="s">
        <v>650</v>
      </c>
      <c r="AH1627" t="s">
        <v>651</v>
      </c>
      <c r="AI1627">
        <v>131</v>
      </c>
      <c r="AJ1627" t="s">
        <v>678</v>
      </c>
      <c r="AK1627" t="s">
        <v>679</v>
      </c>
      <c r="AL1627">
        <v>66</v>
      </c>
    </row>
    <row r="1628" spans="1:38">
      <c r="A1628" t="s">
        <v>601</v>
      </c>
      <c r="B1628">
        <v>10</v>
      </c>
      <c r="C1628">
        <v>10</v>
      </c>
      <c r="D1628" t="s">
        <v>90</v>
      </c>
      <c r="F1628">
        <v>0</v>
      </c>
      <c r="G1628">
        <v>1</v>
      </c>
      <c r="H1628">
        <v>0</v>
      </c>
      <c r="I1628">
        <v>1</v>
      </c>
      <c r="J1628" t="s">
        <v>42</v>
      </c>
      <c r="K1628">
        <v>0</v>
      </c>
      <c r="L1628" t="s">
        <v>42</v>
      </c>
      <c r="M1628">
        <v>1</v>
      </c>
      <c r="N1628">
        <v>0.66599999999999993</v>
      </c>
      <c r="O1628">
        <v>-1</v>
      </c>
      <c r="P1628">
        <v>0.66599999999999993</v>
      </c>
      <c r="Q1628" t="s">
        <v>41</v>
      </c>
      <c r="R1628" t="s">
        <v>41</v>
      </c>
      <c r="T1628">
        <v>101.31965006729475</v>
      </c>
      <c r="U1628">
        <v>117.34261838440112</v>
      </c>
      <c r="V1628">
        <v>125.13020833333333</v>
      </c>
      <c r="W1628">
        <v>148.05555555555554</v>
      </c>
      <c r="X1628">
        <v>92.207510000000013</v>
      </c>
      <c r="Y1628" t="s">
        <v>49</v>
      </c>
      <c r="Z1628">
        <v>-30.880919999999996</v>
      </c>
      <c r="AA1628" t="s">
        <v>49</v>
      </c>
      <c r="AC1628">
        <v>27.135999999999999</v>
      </c>
      <c r="AD1628">
        <v>67.763000000000005</v>
      </c>
      <c r="AE1628">
        <v>26.670999999999999</v>
      </c>
      <c r="AG1628" t="s">
        <v>656</v>
      </c>
      <c r="AH1628" t="s">
        <v>657</v>
      </c>
      <c r="AI1628">
        <v>91</v>
      </c>
      <c r="AJ1628" t="s">
        <v>656</v>
      </c>
      <c r="AK1628" t="s">
        <v>657</v>
      </c>
      <c r="AL1628">
        <v>50</v>
      </c>
    </row>
    <row r="1629" spans="1:38">
      <c r="A1629" t="s">
        <v>601</v>
      </c>
      <c r="B1629">
        <v>10</v>
      </c>
      <c r="C1629">
        <v>10</v>
      </c>
      <c r="D1629" t="s">
        <v>90</v>
      </c>
      <c r="F1629">
        <v>0</v>
      </c>
      <c r="G1629">
        <v>1</v>
      </c>
      <c r="H1629">
        <v>0</v>
      </c>
      <c r="I1629">
        <v>1</v>
      </c>
      <c r="J1629" t="s">
        <v>42</v>
      </c>
      <c r="K1629">
        <v>0</v>
      </c>
      <c r="L1629" t="s">
        <v>42</v>
      </c>
      <c r="M1629">
        <v>0</v>
      </c>
      <c r="N1629">
        <v>1</v>
      </c>
      <c r="O1629">
        <v>0</v>
      </c>
      <c r="P1629">
        <v>1</v>
      </c>
      <c r="Q1629" t="s">
        <v>41</v>
      </c>
      <c r="R1629" t="s">
        <v>41</v>
      </c>
      <c r="T1629">
        <v>101.31965006729475</v>
      </c>
      <c r="U1629">
        <v>117.34261838440112</v>
      </c>
      <c r="V1629">
        <v>125.13020833333333</v>
      </c>
      <c r="W1629">
        <v>148.05555555555554</v>
      </c>
      <c r="X1629">
        <v>54.511870000000016</v>
      </c>
      <c r="Y1629" t="s">
        <v>49</v>
      </c>
      <c r="Z1629">
        <v>-23.027134999999998</v>
      </c>
      <c r="AA1629" t="s">
        <v>49</v>
      </c>
      <c r="AC1629">
        <v>26.670999999999999</v>
      </c>
      <c r="AD1629">
        <v>68.917000000000002</v>
      </c>
      <c r="AE1629">
        <v>26.158000000000001</v>
      </c>
      <c r="AG1629" t="s">
        <v>684</v>
      </c>
      <c r="AH1629" t="s">
        <v>685</v>
      </c>
      <c r="AI1629">
        <v>208</v>
      </c>
      <c r="AJ1629" t="s">
        <v>684</v>
      </c>
      <c r="AK1629" t="s">
        <v>685</v>
      </c>
      <c r="AL1629">
        <v>85</v>
      </c>
    </row>
    <row r="1630" spans="1:38">
      <c r="A1630" t="s">
        <v>601</v>
      </c>
      <c r="B1630">
        <v>10</v>
      </c>
      <c r="C1630">
        <v>10</v>
      </c>
      <c r="D1630" t="s">
        <v>90</v>
      </c>
      <c r="F1630">
        <v>0</v>
      </c>
      <c r="G1630">
        <v>1</v>
      </c>
      <c r="H1630">
        <v>0</v>
      </c>
      <c r="I1630">
        <v>1</v>
      </c>
      <c r="J1630" t="s">
        <v>42</v>
      </c>
      <c r="K1630">
        <v>0</v>
      </c>
      <c r="L1630" t="s">
        <v>42</v>
      </c>
      <c r="M1630">
        <v>0</v>
      </c>
      <c r="N1630">
        <v>1</v>
      </c>
      <c r="O1630">
        <v>-1</v>
      </c>
      <c r="P1630">
        <v>0.66599999999999993</v>
      </c>
      <c r="Q1630" t="s">
        <v>41</v>
      </c>
      <c r="R1630" t="s">
        <v>41</v>
      </c>
      <c r="T1630">
        <v>101.31965006729475</v>
      </c>
      <c r="U1630">
        <v>117.34261838440112</v>
      </c>
      <c r="V1630">
        <v>125.13020833333333</v>
      </c>
      <c r="W1630">
        <v>148.05555555555554</v>
      </c>
      <c r="X1630">
        <v>26.47872000000001</v>
      </c>
      <c r="Y1630" t="s">
        <v>49</v>
      </c>
      <c r="Z1630">
        <v>-46.58849</v>
      </c>
      <c r="AA1630" t="s">
        <v>49</v>
      </c>
      <c r="AC1630">
        <v>26.475000000000001</v>
      </c>
      <c r="AD1630">
        <v>68.581000000000003</v>
      </c>
      <c r="AE1630">
        <v>25.987000000000002</v>
      </c>
      <c r="AG1630" t="s">
        <v>684</v>
      </c>
      <c r="AH1630" t="s">
        <v>685</v>
      </c>
      <c r="AI1630">
        <v>208</v>
      </c>
      <c r="AJ1630" t="s">
        <v>656</v>
      </c>
      <c r="AK1630" t="s">
        <v>657</v>
      </c>
      <c r="AL1630">
        <v>50</v>
      </c>
    </row>
    <row r="1631" spans="1:38">
      <c r="A1631" t="s">
        <v>601</v>
      </c>
      <c r="B1631">
        <v>10</v>
      </c>
      <c r="C1631">
        <v>10</v>
      </c>
      <c r="D1631" t="s">
        <v>90</v>
      </c>
      <c r="F1631">
        <v>0</v>
      </c>
      <c r="G1631">
        <v>1</v>
      </c>
      <c r="H1631">
        <v>0</v>
      </c>
      <c r="I1631">
        <v>1</v>
      </c>
      <c r="J1631" t="s">
        <v>42</v>
      </c>
      <c r="K1631">
        <v>0</v>
      </c>
      <c r="L1631" t="s">
        <v>42</v>
      </c>
      <c r="M1631">
        <v>0</v>
      </c>
      <c r="N1631">
        <v>1</v>
      </c>
      <c r="O1631">
        <v>-1</v>
      </c>
      <c r="P1631">
        <v>0.66599999999999993</v>
      </c>
      <c r="Q1631" t="s">
        <v>41</v>
      </c>
      <c r="R1631" t="s">
        <v>41</v>
      </c>
      <c r="T1631">
        <v>101.31965006729475</v>
      </c>
      <c r="U1631">
        <v>117.34261838440112</v>
      </c>
      <c r="V1631">
        <v>125.13020833333333</v>
      </c>
      <c r="W1631">
        <v>148.05555555555554</v>
      </c>
      <c r="X1631">
        <v>16.935520000000015</v>
      </c>
      <c r="Y1631" t="s">
        <v>49</v>
      </c>
      <c r="Z1631">
        <v>-46.58849</v>
      </c>
      <c r="AA1631" t="s">
        <v>49</v>
      </c>
      <c r="AC1631">
        <v>26.524000000000001</v>
      </c>
      <c r="AD1631">
        <v>66.081000000000003</v>
      </c>
      <c r="AE1631">
        <v>26.061</v>
      </c>
      <c r="AG1631" t="s">
        <v>684</v>
      </c>
      <c r="AH1631" t="s">
        <v>685</v>
      </c>
      <c r="AI1631">
        <v>208</v>
      </c>
      <c r="AJ1631" t="s">
        <v>656</v>
      </c>
      <c r="AK1631" t="s">
        <v>657</v>
      </c>
      <c r="AL1631">
        <v>50</v>
      </c>
    </row>
  </sheetData>
  <autoFilter ref="A1:AL1631" xr:uid="{6C2A242F-90BC-0746-8A1A-C3B1DC0AEAAD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46FB4-98C2-4706-BF60-56A919CEFDF5}">
  <dimension ref="B1:S25"/>
  <sheetViews>
    <sheetView topLeftCell="E1" zoomScale="99" workbookViewId="0">
      <selection activeCell="G23" sqref="G23"/>
    </sheetView>
  </sheetViews>
  <sheetFormatPr baseColWidth="10" defaultRowHeight="15"/>
  <cols>
    <col min="1" max="1" width="2.33203125" customWidth="1"/>
    <col min="2" max="2" width="22.6640625" bestFit="1" customWidth="1"/>
    <col min="3" max="3" width="8.6640625" customWidth="1"/>
    <col min="4" max="4" width="11" customWidth="1"/>
    <col min="5" max="5" width="29.6640625" bestFit="1" customWidth="1"/>
    <col min="6" max="6" width="8.6640625" customWidth="1"/>
    <col min="7" max="7" width="11" customWidth="1"/>
    <col min="8" max="8" width="3.5" bestFit="1" customWidth="1"/>
    <col min="9" max="9" width="27.5" bestFit="1" customWidth="1"/>
    <col min="10" max="10" width="3.33203125" bestFit="1" customWidth="1"/>
    <col min="11" max="11" width="17" bestFit="1" customWidth="1"/>
    <col min="12" max="12" width="8.33203125" style="67" bestFit="1" customWidth="1"/>
    <col min="13" max="13" width="10.5" style="67" customWidth="1"/>
    <col min="14" max="14" width="20.5" bestFit="1" customWidth="1"/>
    <col min="15" max="15" width="8.33203125" style="67" bestFit="1" customWidth="1"/>
    <col min="16" max="16" width="10.5" style="67" customWidth="1"/>
    <col min="17" max="18" width="3.33203125" bestFit="1" customWidth="1"/>
  </cols>
  <sheetData>
    <row r="1" spans="2:19" ht="49" thickBot="1">
      <c r="B1" s="1" t="s">
        <v>603</v>
      </c>
      <c r="C1" s="1" t="s">
        <v>628</v>
      </c>
      <c r="D1" s="1" t="s">
        <v>630</v>
      </c>
      <c r="E1" s="1" t="s">
        <v>604</v>
      </c>
      <c r="F1" s="1" t="s">
        <v>629</v>
      </c>
      <c r="G1" s="1" t="s">
        <v>631</v>
      </c>
      <c r="H1" s="1" t="s">
        <v>605</v>
      </c>
      <c r="I1" s="1" t="s">
        <v>606</v>
      </c>
      <c r="J1" s="1" t="s">
        <v>607</v>
      </c>
      <c r="K1" s="1" t="s">
        <v>608</v>
      </c>
      <c r="L1" s="1" t="s">
        <v>623</v>
      </c>
      <c r="M1" s="1" t="s">
        <v>624</v>
      </c>
      <c r="N1" s="1" t="s">
        <v>609</v>
      </c>
      <c r="O1" s="1" t="s">
        <v>627</v>
      </c>
      <c r="P1" s="1" t="s">
        <v>626</v>
      </c>
      <c r="Q1" s="1" t="s">
        <v>610</v>
      </c>
      <c r="R1" s="1" t="s">
        <v>611</v>
      </c>
    </row>
    <row r="2" spans="2:19">
      <c r="B2" s="17" t="s">
        <v>84</v>
      </c>
      <c r="C2" s="18">
        <v>-2</v>
      </c>
      <c r="D2" s="71">
        <f>VALUE(IF(C2=-2,0%,IF(C2=-1,50%,IF(C2=0,100%,IF(C2=1,50%,IF(C2=2,0%))))))</f>
        <v>0</v>
      </c>
      <c r="E2" s="69" t="s">
        <v>56</v>
      </c>
      <c r="F2" s="69">
        <v>2</v>
      </c>
      <c r="G2" s="71">
        <f>VALUE(IF(F2=-2,0%,IF(F2=-1,50%,IF(F2=0,100%,IF(F2=1,50%,IF(F2=2,0%))))))</f>
        <v>0</v>
      </c>
      <c r="H2" s="18" t="s">
        <v>41</v>
      </c>
      <c r="I2" s="18" t="s">
        <v>52</v>
      </c>
      <c r="J2" s="18" t="s">
        <v>41</v>
      </c>
      <c r="K2" s="18" t="s">
        <v>154</v>
      </c>
      <c r="L2" s="60">
        <f>VALUE(IF(K2="Muy Fría",-3, IF(K2="Fría",-2, IF(K2="Ligeramente Fría",-1, IF(K2="Agradable",0, IF(K2="Ligeramente caliente",1, IF(K2="Caliente",2, IF(K2="Muy Caliente",3))))))))</f>
        <v>-3</v>
      </c>
      <c r="M2" s="73">
        <f>VALUE(IF(L2=-3,0%,IF(L2=-2,33.3%,IF(L2=-1,66.6%,IF(L2=0,100%,IF(L2=1,66.6%,IF(L2=2,33.3%,IF(L2=3,0%))))))))</f>
        <v>0</v>
      </c>
      <c r="N2" s="18" t="s">
        <v>88</v>
      </c>
      <c r="O2" s="60">
        <f>VALUE(IF(N2="Mucho más fría",-3, IF(N2="Más Fría",-2, IF(N2="Ligeramente más Fría",-1, IF(N2="Igual a como está",0, IF(N2="Ligeramente más caliente",1, IF(N2="Más Caliente",2, IF(N2="Mucho más caliente",3))))))))</f>
        <v>-3</v>
      </c>
      <c r="P2" s="73">
        <f>VALUE(IF(O2=-3,0%,IF(O2=-2,33.3%,IF(O2=-1,66.6%,IF(O2=0,100%,IF(O2=1,66.6%,IF(O2=2,33.3%,IF(O2=3,0%))))))))</f>
        <v>0</v>
      </c>
      <c r="Q2" s="18" t="s">
        <v>41</v>
      </c>
      <c r="R2" s="19" t="s">
        <v>41</v>
      </c>
    </row>
    <row r="3" spans="2:19">
      <c r="B3" s="20" t="s">
        <v>43</v>
      </c>
      <c r="C3" s="21">
        <v>-1</v>
      </c>
      <c r="D3" s="72">
        <f>VALUE(IF(C3=-2,0%,IF(C3=-1,50%,IF(C3=0,100%,IF(C3=1,50%,IF(C3=2,0%))))))</f>
        <v>0.5</v>
      </c>
      <c r="E3" s="68" t="s">
        <v>44</v>
      </c>
      <c r="F3" s="68">
        <v>1</v>
      </c>
      <c r="G3" s="72">
        <f>VALUE(IF(F3=-2,0%,IF(F3=-1,50%,IF(F3=0,100%,IF(F3=1,50%,IF(F3=2,0%))))))</f>
        <v>0.5</v>
      </c>
      <c r="H3" s="21" t="s">
        <v>42</v>
      </c>
      <c r="I3" s="21" t="s">
        <v>45</v>
      </c>
      <c r="J3" s="21" t="s">
        <v>42</v>
      </c>
      <c r="K3" s="21" t="s">
        <v>135</v>
      </c>
      <c r="L3" s="61">
        <f t="shared" ref="L3:L8" si="0">VALUE(IF(K3="Muy Fría",-3, IF(K3="Fría",-2, IF(K3="Ligeramente Fría",-1, IF(K3="Agradable",0, IF(K3="Ligeramente caliente",1, IF(K3="Caliente",2, IF(K3="Muy Caliente",3))))))))</f>
        <v>-2</v>
      </c>
      <c r="M3" s="70">
        <f t="shared" ref="M3:M8" si="1">VALUE(IF(L3=-3,0%,IF(L3=-2,33.3%,IF(L3=-1,66.6%,IF(L3=0,100%,IF(L3=1,66.6%,IF(L3=2,33.3%,IF(L3=3,0%))))))))</f>
        <v>0.33299999999999996</v>
      </c>
      <c r="N3" s="21" t="s">
        <v>53</v>
      </c>
      <c r="O3" s="61">
        <f t="shared" ref="O3:O8" si="2">VALUE(IF(N3="Mucho más fría",-3, IF(N3="Más Fría",-2, IF(N3="Ligeramente más Fría",-1, IF(N3="Igual a como está",0, IF(N3="Ligeramente más caliente",1, IF(N3="Más Caliente",2, IF(N3="Mucho más caliente",3))))))))</f>
        <v>-2</v>
      </c>
      <c r="P3" s="70">
        <f t="shared" ref="P3:P8" si="3">VALUE(IF(O3=-3,0%,IF(O3=-2,33.3%,IF(O3=-1,66.6%,IF(O3=0,100%,IF(O3=1,66.6%,IF(O3=2,33.3%,IF(O3=3,0%))))))))</f>
        <v>0.33299999999999996</v>
      </c>
      <c r="Q3" s="21" t="s">
        <v>42</v>
      </c>
      <c r="R3" s="22" t="s">
        <v>42</v>
      </c>
    </row>
    <row r="4" spans="2:19">
      <c r="B4" s="20" t="s">
        <v>55</v>
      </c>
      <c r="C4" s="21">
        <v>0</v>
      </c>
      <c r="D4" s="72">
        <f t="shared" ref="D4:D6" si="4">VALUE(IF(C4=-2,0%,IF(C4=-1,50%,IF(C4=0,100%,IF(C4=1,50%,IF(C4=2,0%))))))</f>
        <v>1</v>
      </c>
      <c r="E4" s="68" t="s">
        <v>63</v>
      </c>
      <c r="F4" s="68">
        <v>0</v>
      </c>
      <c r="G4" s="72">
        <f t="shared" ref="G4:G6" si="5">VALUE(IF(F4=-2,0%,IF(F4=-1,50%,IF(F4=0,100%,IF(F4=1,50%,IF(F4=2,0%))))))</f>
        <v>1</v>
      </c>
      <c r="H4" s="21"/>
      <c r="I4" s="21" t="s">
        <v>83</v>
      </c>
      <c r="J4" s="21"/>
      <c r="K4" s="21" t="s">
        <v>72</v>
      </c>
      <c r="L4" s="61">
        <f t="shared" si="0"/>
        <v>-1</v>
      </c>
      <c r="M4" s="70">
        <f t="shared" si="1"/>
        <v>0.66599999999999993</v>
      </c>
      <c r="N4" s="21" t="s">
        <v>47</v>
      </c>
      <c r="O4" s="61">
        <f t="shared" si="2"/>
        <v>-1</v>
      </c>
      <c r="P4" s="70">
        <f t="shared" si="3"/>
        <v>0.66599999999999993</v>
      </c>
      <c r="Q4" s="21"/>
      <c r="R4" s="22"/>
    </row>
    <row r="5" spans="2:19">
      <c r="B5" s="20" t="s">
        <v>62</v>
      </c>
      <c r="C5" s="68">
        <v>1</v>
      </c>
      <c r="D5" s="72">
        <f t="shared" si="4"/>
        <v>0.5</v>
      </c>
      <c r="E5" s="68" t="s">
        <v>127</v>
      </c>
      <c r="F5" s="68">
        <v>-1</v>
      </c>
      <c r="G5" s="72">
        <f t="shared" si="5"/>
        <v>0.5</v>
      </c>
      <c r="H5" s="21"/>
      <c r="I5" s="21" t="s">
        <v>139</v>
      </c>
      <c r="J5" s="21"/>
      <c r="K5" s="21" t="s">
        <v>66</v>
      </c>
      <c r="L5" s="61">
        <f t="shared" si="0"/>
        <v>0</v>
      </c>
      <c r="M5" s="70">
        <f t="shared" si="1"/>
        <v>1</v>
      </c>
      <c r="N5" s="21" t="s">
        <v>76</v>
      </c>
      <c r="O5" s="61">
        <f t="shared" si="2"/>
        <v>0</v>
      </c>
      <c r="P5" s="70">
        <f t="shared" si="3"/>
        <v>1</v>
      </c>
      <c r="Q5" s="21"/>
      <c r="R5" s="22"/>
    </row>
    <row r="6" spans="2:19">
      <c r="B6" s="20" t="s">
        <v>51</v>
      </c>
      <c r="C6" s="68">
        <v>2</v>
      </c>
      <c r="D6" s="72">
        <f t="shared" si="4"/>
        <v>0</v>
      </c>
      <c r="E6" s="68" t="s">
        <v>134</v>
      </c>
      <c r="F6" s="68">
        <v>-2</v>
      </c>
      <c r="G6" s="72">
        <f t="shared" si="5"/>
        <v>0</v>
      </c>
      <c r="H6" s="21"/>
      <c r="I6" s="21"/>
      <c r="J6" s="21"/>
      <c r="K6" s="21" t="s">
        <v>46</v>
      </c>
      <c r="L6" s="61">
        <f t="shared" si="0"/>
        <v>1</v>
      </c>
      <c r="M6" s="70">
        <f t="shared" si="1"/>
        <v>0.66599999999999993</v>
      </c>
      <c r="N6" s="21" t="s">
        <v>106</v>
      </c>
      <c r="O6" s="61">
        <f t="shared" si="2"/>
        <v>1</v>
      </c>
      <c r="P6" s="70">
        <f t="shared" si="3"/>
        <v>0.66599999999999993</v>
      </c>
      <c r="Q6" s="21"/>
      <c r="R6" s="22"/>
    </row>
    <row r="7" spans="2:19">
      <c r="B7" s="20"/>
      <c r="C7" s="21"/>
      <c r="D7" s="21"/>
      <c r="E7" s="21"/>
      <c r="F7" s="21"/>
      <c r="G7" s="21"/>
      <c r="H7" s="21"/>
      <c r="I7" s="21"/>
      <c r="J7" s="21"/>
      <c r="K7" s="21" t="s">
        <v>81</v>
      </c>
      <c r="L7" s="61">
        <f t="shared" si="0"/>
        <v>2</v>
      </c>
      <c r="M7" s="70">
        <f t="shared" si="1"/>
        <v>0.33299999999999996</v>
      </c>
      <c r="N7" s="21" t="s">
        <v>138</v>
      </c>
      <c r="O7" s="61">
        <f t="shared" si="2"/>
        <v>2</v>
      </c>
      <c r="P7" s="70">
        <f t="shared" si="3"/>
        <v>0.33299999999999996</v>
      </c>
      <c r="Q7" s="21"/>
      <c r="R7" s="22"/>
    </row>
    <row r="8" spans="2:19" ht="16" thickBot="1">
      <c r="B8" s="23"/>
      <c r="C8" s="24"/>
      <c r="D8" s="24"/>
      <c r="E8" s="24"/>
      <c r="F8" s="24"/>
      <c r="G8" s="24"/>
      <c r="H8" s="24"/>
      <c r="I8" s="24"/>
      <c r="J8" s="24"/>
      <c r="K8" s="24" t="s">
        <v>64</v>
      </c>
      <c r="L8" s="62">
        <f t="shared" si="0"/>
        <v>3</v>
      </c>
      <c r="M8" s="74">
        <f t="shared" si="1"/>
        <v>0</v>
      </c>
      <c r="N8" s="24" t="s">
        <v>193</v>
      </c>
      <c r="O8" s="62">
        <f t="shared" si="2"/>
        <v>3</v>
      </c>
      <c r="P8" s="74">
        <f t="shared" si="3"/>
        <v>0</v>
      </c>
      <c r="Q8" s="24"/>
      <c r="R8" s="25"/>
    </row>
    <row r="12" spans="2:19" ht="17" thickBot="1">
      <c r="B12" s="1" t="s">
        <v>603</v>
      </c>
      <c r="C12" s="1"/>
      <c r="D12" s="1"/>
      <c r="E12" s="1" t="s">
        <v>604</v>
      </c>
      <c r="F12" s="1"/>
      <c r="G12" s="1"/>
      <c r="H12" s="1" t="s">
        <v>605</v>
      </c>
      <c r="I12" s="1" t="s">
        <v>606</v>
      </c>
      <c r="J12" s="1" t="s">
        <v>607</v>
      </c>
      <c r="K12" s="1" t="s">
        <v>608</v>
      </c>
      <c r="L12" s="1"/>
      <c r="M12" s="1"/>
      <c r="N12" s="1" t="s">
        <v>609</v>
      </c>
      <c r="O12" s="1"/>
      <c r="P12" s="1"/>
      <c r="Q12" s="1" t="s">
        <v>610</v>
      </c>
      <c r="R12" s="1" t="s">
        <v>611</v>
      </c>
    </row>
    <row r="13" spans="2:19">
      <c r="B13" s="26">
        <v>-2</v>
      </c>
      <c r="C13" s="27"/>
      <c r="D13" s="27"/>
      <c r="E13" s="27">
        <v>2</v>
      </c>
      <c r="F13" s="27"/>
      <c r="G13" s="27"/>
      <c r="H13" s="27" t="s">
        <v>41</v>
      </c>
      <c r="I13" s="27">
        <v>0</v>
      </c>
      <c r="J13" s="27" t="s">
        <v>41</v>
      </c>
      <c r="K13" s="27">
        <v>-3</v>
      </c>
      <c r="L13" s="63"/>
      <c r="M13" s="63"/>
      <c r="N13" s="27">
        <v>-3</v>
      </c>
      <c r="O13" s="63"/>
      <c r="P13" s="63"/>
      <c r="Q13" s="27" t="s">
        <v>41</v>
      </c>
      <c r="R13" s="28" t="s">
        <v>41</v>
      </c>
      <c r="S13" s="8"/>
    </row>
    <row r="14" spans="2:19">
      <c r="B14" s="29">
        <v>-1</v>
      </c>
      <c r="C14" s="30"/>
      <c r="D14" s="30"/>
      <c r="E14" s="30">
        <v>1</v>
      </c>
      <c r="F14" s="30"/>
      <c r="G14" s="30"/>
      <c r="H14" s="30" t="s">
        <v>42</v>
      </c>
      <c r="I14" s="30">
        <v>1</v>
      </c>
      <c r="J14" s="30" t="s">
        <v>42</v>
      </c>
      <c r="K14" s="30">
        <v>-2</v>
      </c>
      <c r="L14" s="64"/>
      <c r="M14" s="64"/>
      <c r="N14" s="30">
        <v>-2</v>
      </c>
      <c r="O14" s="64"/>
      <c r="P14" s="64"/>
      <c r="Q14" s="30" t="s">
        <v>42</v>
      </c>
      <c r="R14" s="31" t="s">
        <v>42</v>
      </c>
      <c r="S14" s="8"/>
    </row>
    <row r="15" spans="2:19">
      <c r="B15" s="29">
        <v>0</v>
      </c>
      <c r="C15" s="30"/>
      <c r="D15" s="30"/>
      <c r="E15" s="30">
        <v>0</v>
      </c>
      <c r="F15" s="30"/>
      <c r="G15" s="30"/>
      <c r="H15" s="30"/>
      <c r="I15" s="30">
        <v>2</v>
      </c>
      <c r="J15" s="30"/>
      <c r="K15" s="30">
        <v>-1</v>
      </c>
      <c r="L15" s="64"/>
      <c r="M15" s="64"/>
      <c r="N15" s="30">
        <v>-1</v>
      </c>
      <c r="O15" s="64"/>
      <c r="P15" s="64"/>
      <c r="Q15" s="30"/>
      <c r="R15" s="31"/>
      <c r="S15" s="8"/>
    </row>
    <row r="16" spans="2:19">
      <c r="B16" s="29">
        <v>1</v>
      </c>
      <c r="C16" s="30"/>
      <c r="D16" s="30"/>
      <c r="E16" s="30">
        <v>-1</v>
      </c>
      <c r="F16" s="30"/>
      <c r="G16" s="30"/>
      <c r="H16" s="30"/>
      <c r="I16" s="30">
        <v>3</v>
      </c>
      <c r="J16" s="30"/>
      <c r="K16" s="30">
        <v>0</v>
      </c>
      <c r="L16" s="64"/>
      <c r="M16" s="64"/>
      <c r="N16" s="30">
        <v>0</v>
      </c>
      <c r="O16" s="64"/>
      <c r="P16" s="64"/>
      <c r="Q16" s="30"/>
      <c r="R16" s="31"/>
      <c r="S16" s="8"/>
    </row>
    <row r="17" spans="2:19">
      <c r="B17" s="29">
        <v>2</v>
      </c>
      <c r="C17" s="30"/>
      <c r="D17" s="30"/>
      <c r="E17" s="30">
        <v>-2</v>
      </c>
      <c r="F17" s="30"/>
      <c r="G17" s="30"/>
      <c r="H17" s="30"/>
      <c r="I17" s="30"/>
      <c r="J17" s="30"/>
      <c r="K17" s="30">
        <v>1</v>
      </c>
      <c r="L17" s="64"/>
      <c r="M17" s="64"/>
      <c r="N17" s="30">
        <v>1</v>
      </c>
      <c r="O17" s="64"/>
      <c r="P17" s="64"/>
      <c r="Q17" s="30"/>
      <c r="R17" s="31"/>
      <c r="S17" s="8"/>
    </row>
    <row r="18" spans="2:19">
      <c r="B18" s="29"/>
      <c r="C18" s="30"/>
      <c r="D18" s="30"/>
      <c r="E18" s="30"/>
      <c r="F18" s="30"/>
      <c r="G18" s="30"/>
      <c r="H18" s="30"/>
      <c r="I18" s="30"/>
      <c r="J18" s="30"/>
      <c r="K18" s="30">
        <v>2</v>
      </c>
      <c r="L18" s="64"/>
      <c r="M18" s="64"/>
      <c r="N18" s="30">
        <v>2</v>
      </c>
      <c r="O18" s="64"/>
      <c r="P18" s="64"/>
      <c r="Q18" s="30"/>
      <c r="R18" s="31"/>
      <c r="S18" s="8"/>
    </row>
    <row r="19" spans="2:19" ht="16" thickBot="1">
      <c r="B19" s="32"/>
      <c r="C19" s="33"/>
      <c r="D19" s="33"/>
      <c r="E19" s="33"/>
      <c r="F19" s="33"/>
      <c r="G19" s="33"/>
      <c r="H19" s="33"/>
      <c r="I19" s="33"/>
      <c r="J19" s="33"/>
      <c r="K19" s="33">
        <v>3</v>
      </c>
      <c r="L19" s="65"/>
      <c r="M19" s="65"/>
      <c r="N19" s="33">
        <v>3</v>
      </c>
      <c r="O19" s="65"/>
      <c r="P19" s="65"/>
      <c r="Q19" s="33"/>
      <c r="R19" s="34"/>
      <c r="S19" s="8"/>
    </row>
    <row r="20" spans="2:19">
      <c r="B20" s="8"/>
      <c r="C20" s="8"/>
      <c r="D20" s="8"/>
      <c r="E20" s="8"/>
      <c r="F20" s="8"/>
      <c r="G20" s="8"/>
      <c r="H20" s="8"/>
      <c r="I20" s="8"/>
      <c r="J20" s="8"/>
      <c r="K20" s="8"/>
      <c r="L20" s="66"/>
      <c r="M20" s="66"/>
      <c r="N20" s="8"/>
      <c r="O20" s="66"/>
      <c r="P20" s="66"/>
      <c r="Q20" s="8"/>
      <c r="R20" s="8"/>
      <c r="S20" s="8"/>
    </row>
    <row r="25" spans="2:19" ht="24">
      <c r="B25" s="44"/>
      <c r="C25" s="44"/>
      <c r="D25" s="4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02.Complementos</vt:lpstr>
      <vt:lpstr>GráficosDistribucVotos</vt:lpstr>
      <vt:lpstr>GráficosFrecuencia</vt:lpstr>
      <vt:lpstr>SoloValores</vt:lpstr>
      <vt:lpstr>Convenciones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</dc:creator>
  <cp:lastModifiedBy>Microsoft Office User</cp:lastModifiedBy>
  <cp:lastPrinted>2019-06-22T23:18:13Z</cp:lastPrinted>
  <dcterms:created xsi:type="dcterms:W3CDTF">2019-05-27T21:02:22Z</dcterms:created>
  <dcterms:modified xsi:type="dcterms:W3CDTF">2020-05-29T00:02:14Z</dcterms:modified>
</cp:coreProperties>
</file>